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7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A58B7B3B-1DD2-4FFC-8EC2-E9F5DC0CDBB6}" xr6:coauthVersionLast="47" xr6:coauthVersionMax="47" xr10:uidLastSave="{00000000-0000-0000-0000-000000000000}"/>
  <bookViews>
    <workbookView xWindow="28690" yWindow="-980" windowWidth="28800" windowHeight="15540" tabRatio="597" firstSheet="3" activeTab="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Metrics!$ASH$25:$ASH$72</definedName>
    <definedName name="_xlchart.v1.0" hidden="1">Statistics!$JB$2:$JB$10</definedName>
    <definedName name="_xlchart.v1.1" hidden="1">Statistics!$JC$1</definedName>
    <definedName name="_xlchart.v1.10" hidden="1">Statistics!$JF$2:$JF$9</definedName>
    <definedName name="_xlchart.v1.11" hidden="1">Statistics!$JG$1</definedName>
    <definedName name="_xlchart.v1.12" hidden="1">Statistics!$JG$2:$JG$8</definedName>
    <definedName name="_xlchart.v1.13" hidden="1">Statistics!$JH$1</definedName>
    <definedName name="_xlchart.v1.14" hidden="1">Statistics!$JH$2:$JH$9</definedName>
    <definedName name="_xlchart.v1.15" hidden="1">Statistics!$IJ$2</definedName>
    <definedName name="_xlchart.v1.16" hidden="1">Statistics!$IJ$3</definedName>
    <definedName name="_xlchart.v1.17" hidden="1">Statistics!$IK$1:$IP$1</definedName>
    <definedName name="_xlchart.v1.18" hidden="1">Statistics!$IK$2:$IP$2</definedName>
    <definedName name="_xlchart.v1.19" hidden="1">Statistics!$IK$3:$IP$3</definedName>
    <definedName name="_xlchart.v1.2" hidden="1">Statistics!$JC$2:$JC$7</definedName>
    <definedName name="_xlchart.v1.20" hidden="1">Statistics!$IT$3:$IT$11</definedName>
    <definedName name="_xlchart.v1.21" hidden="1">Statistics!$IU$2</definedName>
    <definedName name="_xlchart.v1.22" hidden="1">Statistics!$IU$3:$IU$11</definedName>
    <definedName name="_xlchart.v1.23" hidden="1">Statistics!$IV$2</definedName>
    <definedName name="_xlchart.v1.24" hidden="1">Statistics!$IV$3:$IV$11</definedName>
    <definedName name="_xlchart.v1.25" hidden="1">Statistics!$KM$2:$KM$10</definedName>
    <definedName name="_xlchart.v1.26" hidden="1">Statistics!$KN$1</definedName>
    <definedName name="_xlchart.v1.27" hidden="1">Statistics!$KN$2:$KN$8</definedName>
    <definedName name="_xlchart.v1.28" hidden="1">Statistics!$KO$1</definedName>
    <definedName name="_xlchart.v1.29" hidden="1">Statistics!$KO$2:$KO$10</definedName>
    <definedName name="_xlchart.v1.3" hidden="1">Statistics!$JD$1</definedName>
    <definedName name="_xlchart.v1.30" hidden="1">Statistics!$MC$2:$MC$10</definedName>
    <definedName name="_xlchart.v1.31" hidden="1">Statistics!$MD$1</definedName>
    <definedName name="_xlchart.v1.32" hidden="1">Statistics!$MD$2:$MD$10</definedName>
    <definedName name="_xlchart.v1.33" hidden="1">Statistics!$ME$1</definedName>
    <definedName name="_xlchart.v1.34" hidden="1">Statistics!$ME$2:$ME$10</definedName>
    <definedName name="_xlchart.v1.35" hidden="1">Statistics!$MP$2:$MP$12</definedName>
    <definedName name="_xlchart.v1.36" hidden="1">Statistics!$MQ$1</definedName>
    <definedName name="_xlchart.v1.37" hidden="1">Statistics!$MQ$2:$MQ$12</definedName>
    <definedName name="_xlchart.v1.38" hidden="1">Statistics!$MS$1</definedName>
    <definedName name="_xlchart.v1.39" hidden="1">Statistics!$MS$2:$MS$8</definedName>
    <definedName name="_xlchart.v1.4" hidden="1">Statistics!$JD$2:$JD$10</definedName>
    <definedName name="_xlchart.v1.40" hidden="1">Statistics!$MC$2:$MC$10</definedName>
    <definedName name="_xlchart.v1.41" hidden="1">Statistics!$ME$1</definedName>
    <definedName name="_xlchart.v1.42" hidden="1">Statistics!$ME$2:$ME$10</definedName>
    <definedName name="_xlchart.v1.43" hidden="1">Statistics!$MF$1</definedName>
    <definedName name="_xlchart.v1.44" hidden="1">Statistics!$MF$2:$MF$8</definedName>
    <definedName name="_xlchart.v1.45" hidden="1">Statistics!$IJ$7:$IJ$12</definedName>
    <definedName name="_xlchart.v1.46" hidden="1">Statistics!$IK$6</definedName>
    <definedName name="_xlchart.v1.47" hidden="1">Statistics!$IK$7:$IK$12</definedName>
    <definedName name="_xlchart.v1.48" hidden="1">Statistics!$IL$6</definedName>
    <definedName name="_xlchart.v1.49" hidden="1">Statistics!$IL$7:$IL$12</definedName>
    <definedName name="_xlchart.v1.5" hidden="1">Statistics!$MP$2:$MP$12</definedName>
    <definedName name="_xlchart.v1.50" hidden="1">Statistics!$IM$6</definedName>
    <definedName name="_xlchart.v1.51" hidden="1">Statistics!$IM$7:$IM$10</definedName>
    <definedName name="_xlchart.v1.52" hidden="1">Statistics!$GR$3:$GR$14</definedName>
    <definedName name="_xlchart.v1.53" hidden="1">Statistics!$GS$2</definedName>
    <definedName name="_xlchart.v1.54" hidden="1">Statistics!$GS$3:$GS$11</definedName>
    <definedName name="_xlchart.v1.55" hidden="1">Statistics!$GT$2</definedName>
    <definedName name="_xlchart.v1.56" hidden="1">Statistics!$GT$3:$GT$14</definedName>
    <definedName name="_xlchart.v1.57" hidden="1">Statistics!$GJ$3:$GJ$14</definedName>
    <definedName name="_xlchart.v1.58" hidden="1">Statistics!$GK$2</definedName>
    <definedName name="_xlchart.v1.59" hidden="1">Statistics!$GK$3:$GK$11</definedName>
    <definedName name="_xlchart.v1.6" hidden="1">Statistics!$MQ$1</definedName>
    <definedName name="_xlchart.v1.60" hidden="1">Statistics!$GL$2</definedName>
    <definedName name="_xlchart.v1.61" hidden="1">Statistics!$GL$3:$GL$14</definedName>
    <definedName name="_xlchart.v1.62" hidden="1">Statistics!$GJ$3:$GJ$14</definedName>
    <definedName name="_xlchart.v1.63" hidden="1">Statistics!$GK$2</definedName>
    <definedName name="_xlchart.v1.64" hidden="1">Statistics!$GK$3:$GK$11</definedName>
    <definedName name="_xlchart.v1.65" hidden="1">Statistics!$GL$2</definedName>
    <definedName name="_xlchart.v1.66" hidden="1">Statistics!$GL$3:$GL$14</definedName>
    <definedName name="_xlchart.v1.67" hidden="1">Statistics!$ML$2:$ML$10</definedName>
    <definedName name="_xlchart.v1.68" hidden="1">Statistics!$MM$1</definedName>
    <definedName name="_xlchart.v1.69" hidden="1">Statistics!$MM$2:$MM$7</definedName>
    <definedName name="_xlchart.v1.7" hidden="1">Statistics!$MQ$2:$MQ$12</definedName>
    <definedName name="_xlchart.v1.70" hidden="1">Statistics!$MN$1</definedName>
    <definedName name="_xlchart.v1.71" hidden="1">Statistics!$MN$2:$MN$10</definedName>
    <definedName name="_xlchart.v1.72" hidden="1">Statistics!$JW$2:$JW$10</definedName>
    <definedName name="_xlchart.v1.73" hidden="1">Statistics!$JX$1</definedName>
    <definedName name="_xlchart.v1.74" hidden="1">Statistics!$JX$2:$JX$8</definedName>
    <definedName name="_xlchart.v1.75" hidden="1">Statistics!$JY$1</definedName>
    <definedName name="_xlchart.v1.76" hidden="1">Statistics!$JY$2:$JY$10</definedName>
    <definedName name="_xlchart.v1.77" hidden="1">Statistics!$KM$2:$KM$10</definedName>
    <definedName name="_xlchart.v1.78" hidden="1">Statistics!$LD$1</definedName>
    <definedName name="_xlchart.v1.79" hidden="1">Statistics!$LD$2:$LD$7</definedName>
    <definedName name="_xlchart.v1.8" hidden="1">Statistics!$MR$1</definedName>
    <definedName name="_xlchart.v1.80" hidden="1">Statistics!$LE$1</definedName>
    <definedName name="_xlchart.v1.81" hidden="1">Statistics!$LE$2:$LE$10</definedName>
    <definedName name="_xlchart.v1.82" hidden="1">Statistics!$IX$2:$IX$10</definedName>
    <definedName name="_xlchart.v1.83" hidden="1">Statistics!$IY$1</definedName>
    <definedName name="_xlchart.v1.84" hidden="1">Statistics!$IY$3:$IY$8</definedName>
    <definedName name="_xlchart.v1.85" hidden="1">Statistics!$IZ$1</definedName>
    <definedName name="_xlchart.v1.86" hidden="1">Statistics!$IZ$2:$IZ$10</definedName>
    <definedName name="_xlchart.v1.9" hidden="1">Statistics!$MR$2:$MR$12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Z46" i="5" l="1"/>
  <c r="OD10" i="1"/>
  <c r="B48" i="9"/>
  <c r="B59" i="9"/>
  <c r="EG11" i="1"/>
  <c r="EF11" i="1"/>
  <c r="ED11" i="1"/>
  <c r="EE11" i="1"/>
  <c r="EE10" i="1"/>
  <c r="ED10" i="1"/>
  <c r="EG7" i="1"/>
  <c r="EG8" i="1"/>
  <c r="EG9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6" i="1"/>
  <c r="ED6" i="1"/>
  <c r="EE6" i="1"/>
  <c r="J9" i="29"/>
  <c r="J4" i="29"/>
  <c r="J3" i="29"/>
  <c r="J19" i="29"/>
  <c r="J18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IY5" i="5"/>
  <c r="IU5" i="5"/>
  <c r="IY3" i="5"/>
  <c r="JC2" i="5"/>
  <c r="U6" i="5" s="1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CF2" i="5"/>
  <c r="CF3" i="5"/>
  <c r="CF6" i="5"/>
  <c r="CF7" i="5"/>
  <c r="EH6" i="5" s="1"/>
  <c r="CF8" i="5"/>
  <c r="EH7" i="5" s="1"/>
  <c r="CF11" i="5"/>
  <c r="CF12" i="5"/>
  <c r="CF13" i="5"/>
  <c r="CF14" i="5"/>
  <c r="CF17" i="5"/>
  <c r="EH12" i="5" s="1"/>
  <c r="CF18" i="5"/>
  <c r="CF19" i="5"/>
  <c r="CF4" i="5"/>
  <c r="CF5" i="5"/>
  <c r="CF9" i="5"/>
  <c r="EG5" i="5" s="1"/>
  <c r="CF10" i="5"/>
  <c r="CF15" i="5"/>
  <c r="EG7" i="5" s="1"/>
  <c r="CF16" i="5"/>
  <c r="EG8" i="5" s="1"/>
  <c r="CF20" i="5"/>
  <c r="CF21" i="5"/>
  <c r="CF22" i="5"/>
  <c r="CE2" i="5"/>
  <c r="CE3" i="5"/>
  <c r="CE6" i="5"/>
  <c r="ED5" i="5" s="1"/>
  <c r="CE7" i="5"/>
  <c r="ED6" i="5" s="1"/>
  <c r="CE8" i="5"/>
  <c r="ED7" i="5" s="1"/>
  <c r="CE11" i="5"/>
  <c r="CE12" i="5"/>
  <c r="CE13" i="5"/>
  <c r="CE14" i="5"/>
  <c r="ED11" i="5" s="1"/>
  <c r="CE17" i="5"/>
  <c r="CE18" i="5"/>
  <c r="CE19" i="5"/>
  <c r="CE4" i="5"/>
  <c r="CE5" i="5"/>
  <c r="CE9" i="5"/>
  <c r="CE10" i="5"/>
  <c r="CE15" i="5"/>
  <c r="EC7" i="5" s="1"/>
  <c r="CE16" i="5"/>
  <c r="EC8" i="5" s="1"/>
  <c r="CE20" i="5"/>
  <c r="CE21" i="5"/>
  <c r="CE22" i="5"/>
  <c r="EC11" i="5" s="1"/>
  <c r="CD2" i="5"/>
  <c r="CD3" i="5"/>
  <c r="CD6" i="5"/>
  <c r="DZ5" i="5" s="1"/>
  <c r="CD7" i="5"/>
  <c r="DZ6" i="5" s="1"/>
  <c r="CD8" i="5"/>
  <c r="CD11" i="5"/>
  <c r="CD12" i="5"/>
  <c r="CD13" i="5"/>
  <c r="DZ10" i="5" s="1"/>
  <c r="CD14" i="5"/>
  <c r="DZ11" i="5" s="1"/>
  <c r="CD17" i="5"/>
  <c r="CD18" i="5"/>
  <c r="CD19" i="5"/>
  <c r="CD4" i="5"/>
  <c r="CD5" i="5"/>
  <c r="DY4" i="5" s="1"/>
  <c r="CD9" i="5"/>
  <c r="CD10" i="5"/>
  <c r="CD15" i="5"/>
  <c r="DY7" i="5" s="1"/>
  <c r="CD16" i="5"/>
  <c r="CD20" i="5"/>
  <c r="CD21" i="5"/>
  <c r="DY10" i="5" s="1"/>
  <c r="CD22" i="5"/>
  <c r="DY11" i="5" s="1"/>
  <c r="CC2" i="5"/>
  <c r="CC3" i="5"/>
  <c r="CC6" i="5"/>
  <c r="DV5" i="5" s="1"/>
  <c r="CC7" i="5"/>
  <c r="CC8" i="5"/>
  <c r="CC11" i="5"/>
  <c r="CC12" i="5"/>
  <c r="DV9" i="5" s="1"/>
  <c r="CC13" i="5"/>
  <c r="DV10" i="5" s="1"/>
  <c r="CC14" i="5"/>
  <c r="DV11" i="5" s="1"/>
  <c r="CC17" i="5"/>
  <c r="CC18" i="5"/>
  <c r="CC19" i="5"/>
  <c r="CC4" i="5"/>
  <c r="DU3" i="5" s="1"/>
  <c r="CC5" i="5"/>
  <c r="DU4" i="5" s="1"/>
  <c r="CC9" i="5"/>
  <c r="CC10" i="5"/>
  <c r="CC15" i="5"/>
  <c r="CC16" i="5"/>
  <c r="CC20" i="5"/>
  <c r="DU9" i="5" s="1"/>
  <c r="CC21" i="5"/>
  <c r="DU10" i="5" s="1"/>
  <c r="CC22" i="5"/>
  <c r="DU11" i="5" s="1"/>
  <c r="CB2" i="5"/>
  <c r="CB3" i="5"/>
  <c r="DR4" i="5" s="1"/>
  <c r="CB6" i="5"/>
  <c r="CB7" i="5"/>
  <c r="CB8" i="5"/>
  <c r="CB11" i="5"/>
  <c r="DR8" i="5" s="1"/>
  <c r="CB12" i="5"/>
  <c r="DR9" i="5" s="1"/>
  <c r="CB13" i="5"/>
  <c r="DR10" i="5" s="1"/>
  <c r="CB14" i="5"/>
  <c r="CB17" i="5"/>
  <c r="CB18" i="5"/>
  <c r="CB19" i="5"/>
  <c r="DR14" i="5" s="1"/>
  <c r="CB4" i="5"/>
  <c r="DQ3" i="5" s="1"/>
  <c r="CB5" i="5"/>
  <c r="DQ4" i="5" s="1"/>
  <c r="CB9" i="5"/>
  <c r="CB10" i="5"/>
  <c r="CB15" i="5"/>
  <c r="CB16" i="5"/>
  <c r="CB20" i="5"/>
  <c r="DQ9" i="5" s="1"/>
  <c r="CB21" i="5"/>
  <c r="DQ10" i="5" s="1"/>
  <c r="CB22" i="5"/>
  <c r="CA2" i="5"/>
  <c r="DN3" i="5" s="1"/>
  <c r="CA3" i="5"/>
  <c r="DN4" i="5" s="1"/>
  <c r="CA6" i="5"/>
  <c r="CA7" i="5"/>
  <c r="CA8" i="5"/>
  <c r="CA11" i="5"/>
  <c r="DN8" i="5" s="1"/>
  <c r="CA12" i="5"/>
  <c r="DN9" i="5" s="1"/>
  <c r="CA13" i="5"/>
  <c r="CA14" i="5"/>
  <c r="CA17" i="5"/>
  <c r="CA18" i="5"/>
  <c r="DN13" i="5" s="1"/>
  <c r="CA19" i="5"/>
  <c r="DN14" i="5" s="1"/>
  <c r="CA4" i="5"/>
  <c r="DM3" i="5" s="1"/>
  <c r="CA5" i="5"/>
  <c r="CA9" i="5"/>
  <c r="CA10" i="5"/>
  <c r="DM6" i="5" s="1"/>
  <c r="CA15" i="5"/>
  <c r="CA16" i="5"/>
  <c r="CA20" i="5"/>
  <c r="DM9" i="5" s="1"/>
  <c r="CA21" i="5"/>
  <c r="CA22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O2" i="5" s="1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LW38" i="5"/>
  <c r="LQ38" i="5"/>
  <c r="LQ37" i="5"/>
  <c r="LQ36" i="5"/>
  <c r="LQ35" i="5"/>
  <c r="LQ34" i="5"/>
  <c r="LQ33" i="5"/>
  <c r="LQ32" i="5"/>
  <c r="LQ31" i="5"/>
  <c r="LQ30" i="5"/>
  <c r="LQ29" i="5"/>
  <c r="LQ28" i="5"/>
  <c r="LQ27" i="5"/>
  <c r="LQ26" i="5"/>
  <c r="LQ25" i="5"/>
  <c r="LQ24" i="5"/>
  <c r="LQ23" i="5"/>
  <c r="LV22" i="5"/>
  <c r="LU22" i="5"/>
  <c r="LT22" i="5"/>
  <c r="LS22" i="5"/>
  <c r="LR22" i="5"/>
  <c r="LQ22" i="5"/>
  <c r="CV22" i="5"/>
  <c r="AP23" i="29" s="1"/>
  <c r="CU22" i="5"/>
  <c r="EO11" i="5" s="1"/>
  <c r="CT22" i="5"/>
  <c r="FE11" i="5" s="1"/>
  <c r="CS22" i="5"/>
  <c r="FA11" i="5" s="1"/>
  <c r="CR22" i="5"/>
  <c r="CQ22" i="5"/>
  <c r="CO22" i="5"/>
  <c r="CN22" i="5"/>
  <c r="CM22" i="5"/>
  <c r="AG23" i="29" s="1"/>
  <c r="CL22" i="5"/>
  <c r="FU11" i="5" s="1"/>
  <c r="CK22" i="5"/>
  <c r="GG11" i="5" s="1"/>
  <c r="CJ22" i="5"/>
  <c r="CI22" i="5"/>
  <c r="AC23" i="29" s="1"/>
  <c r="CH22" i="5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V31" i="5" s="1"/>
  <c r="AJ22" i="5"/>
  <c r="AH22" i="5"/>
  <c r="AG22" i="5"/>
  <c r="AF22" i="5"/>
  <c r="AE22" i="5"/>
  <c r="AD22" i="5"/>
  <c r="S23" i="29" s="1"/>
  <c r="AC22" i="5"/>
  <c r="LA10" i="5" s="1"/>
  <c r="AB22" i="5"/>
  <c r="AA22" i="5"/>
  <c r="Z22" i="5"/>
  <c r="Y22" i="5"/>
  <c r="X22" i="5"/>
  <c r="KW10" i="5" s="1"/>
  <c r="W22" i="5"/>
  <c r="KS10" i="5" s="1"/>
  <c r="V22" i="5"/>
  <c r="KO10" i="5" s="1"/>
  <c r="S22" i="5"/>
  <c r="JP10" i="5" s="1"/>
  <c r="R22" i="5"/>
  <c r="JL10" i="5" s="1"/>
  <c r="Q22" i="5"/>
  <c r="J23" i="29" s="1"/>
  <c r="J22" i="5"/>
  <c r="I22" i="5"/>
  <c r="H22" i="5"/>
  <c r="CV21" i="5"/>
  <c r="AP22" i="29" s="1"/>
  <c r="CU21" i="5"/>
  <c r="CT21" i="5"/>
  <c r="FE10" i="5" s="1"/>
  <c r="CS21" i="5"/>
  <c r="FA10" i="5" s="1"/>
  <c r="CR21" i="5"/>
  <c r="FM10" i="5" s="1"/>
  <c r="CQ21" i="5"/>
  <c r="CO21" i="5"/>
  <c r="CN21" i="5"/>
  <c r="CM21" i="5"/>
  <c r="AG22" i="29" s="1"/>
  <c r="CL21" i="5"/>
  <c r="FU10" i="5" s="1"/>
  <c r="CK21" i="5"/>
  <c r="GG10" i="5" s="1"/>
  <c r="CJ21" i="5"/>
  <c r="GC10" i="5" s="1"/>
  <c r="CI21" i="5"/>
  <c r="AC22" i="29" s="1"/>
  <c r="CH21" i="5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V30" i="5" s="1"/>
  <c r="AJ21" i="5"/>
  <c r="AH21" i="5"/>
  <c r="AG21" i="5"/>
  <c r="AF21" i="5"/>
  <c r="AE21" i="5"/>
  <c r="AD21" i="5"/>
  <c r="S22" i="29" s="1"/>
  <c r="AC21" i="5"/>
  <c r="LA9" i="5" s="1"/>
  <c r="AB21" i="5"/>
  <c r="AA21" i="5"/>
  <c r="Z21" i="5"/>
  <c r="JY9" i="5" s="1"/>
  <c r="Y21" i="5"/>
  <c r="X21" i="5"/>
  <c r="KW9" i="5" s="1"/>
  <c r="W21" i="5"/>
  <c r="KS9" i="5" s="1"/>
  <c r="V21" i="5"/>
  <c r="KO9" i="5" s="1"/>
  <c r="S21" i="5"/>
  <c r="JP9" i="5" s="1"/>
  <c r="R21" i="5"/>
  <c r="JL9" i="5" s="1"/>
  <c r="Q21" i="5"/>
  <c r="J22" i="29" s="1"/>
  <c r="J21" i="5"/>
  <c r="I21" i="5"/>
  <c r="H21" i="5"/>
  <c r="CV20" i="5"/>
  <c r="AP21" i="29" s="1"/>
  <c r="CU20" i="5"/>
  <c r="CT20" i="5"/>
  <c r="CS20" i="5"/>
  <c r="FA9" i="5" s="1"/>
  <c r="CR20" i="5"/>
  <c r="FM9" i="5" s="1"/>
  <c r="CQ20" i="5"/>
  <c r="FI9" i="5" s="1"/>
  <c r="CO20" i="5"/>
  <c r="CN20" i="5"/>
  <c r="CM20" i="5"/>
  <c r="AG21" i="29" s="1"/>
  <c r="CL20" i="5"/>
  <c r="CK20" i="5"/>
  <c r="GG9" i="5" s="1"/>
  <c r="CJ20" i="5"/>
  <c r="GC9" i="5" s="1"/>
  <c r="CI20" i="5"/>
  <c r="AC21" i="29" s="1"/>
  <c r="CH20" i="5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V29" i="5" s="1"/>
  <c r="AJ20" i="5"/>
  <c r="AH20" i="5"/>
  <c r="AG20" i="5"/>
  <c r="AF20" i="5"/>
  <c r="AE20" i="5"/>
  <c r="AD20" i="5"/>
  <c r="S21" i="29" s="1"/>
  <c r="AC20" i="5"/>
  <c r="LA8" i="5" s="1"/>
  <c r="AB20" i="5"/>
  <c r="AA20" i="5"/>
  <c r="KK8" i="5" s="1"/>
  <c r="Z20" i="5"/>
  <c r="JY8" i="5" s="1"/>
  <c r="Y20" i="5"/>
  <c r="X20" i="5"/>
  <c r="KW8" i="5" s="1"/>
  <c r="W20" i="5"/>
  <c r="KS8" i="5" s="1"/>
  <c r="V20" i="5"/>
  <c r="S20" i="5"/>
  <c r="JP8" i="5" s="1"/>
  <c r="R20" i="5"/>
  <c r="JL8" i="5" s="1"/>
  <c r="Q20" i="5"/>
  <c r="J21" i="29" s="1"/>
  <c r="J20" i="5"/>
  <c r="I20" i="5"/>
  <c r="H20" i="5"/>
  <c r="CV19" i="5"/>
  <c r="AP20" i="29" s="1"/>
  <c r="CU19" i="5"/>
  <c r="CT19" i="5"/>
  <c r="CS19" i="5"/>
  <c r="CR19" i="5"/>
  <c r="FN14" i="5" s="1"/>
  <c r="CQ19" i="5"/>
  <c r="FJ14" i="5" s="1"/>
  <c r="CO19" i="5"/>
  <c r="CN19" i="5"/>
  <c r="CM19" i="5"/>
  <c r="AG20" i="29" s="1"/>
  <c r="CL19" i="5"/>
  <c r="CK19" i="5"/>
  <c r="CJ19" i="5"/>
  <c r="GD14" i="5" s="1"/>
  <c r="CI19" i="5"/>
  <c r="AC20" i="29" s="1"/>
  <c r="CH19" i="5"/>
  <c r="GP14" i="5" s="1"/>
  <c r="BZ19" i="5"/>
  <c r="T20" i="29" s="1"/>
  <c r="BY19" i="5"/>
  <c r="IJ30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V38" i="5" s="1"/>
  <c r="AL19" i="5"/>
  <c r="LU38" i="5" s="1"/>
  <c r="AK19" i="5"/>
  <c r="LT38" i="5" s="1"/>
  <c r="AJ19" i="5"/>
  <c r="AI19" i="5"/>
  <c r="AH19" i="5"/>
  <c r="AG19" i="5"/>
  <c r="AF19" i="5"/>
  <c r="AE19" i="5"/>
  <c r="AD19" i="5"/>
  <c r="S20" i="29" s="1"/>
  <c r="AC19" i="5"/>
  <c r="AB19" i="5"/>
  <c r="JS8" i="5" s="1"/>
  <c r="AA19" i="5"/>
  <c r="KJ8" i="5" s="1"/>
  <c r="Z19" i="5"/>
  <c r="JX8" i="5" s="1"/>
  <c r="Y19" i="5"/>
  <c r="X19" i="5"/>
  <c r="KV8" i="5" s="1"/>
  <c r="W19" i="5"/>
  <c r="KR8" i="5" s="1"/>
  <c r="V19" i="5"/>
  <c r="S19" i="5"/>
  <c r="JO8" i="5" s="1"/>
  <c r="R19" i="5"/>
  <c r="JK8" i="5" s="1"/>
  <c r="Q19" i="5"/>
  <c r="JG8" i="5" s="1"/>
  <c r="J19" i="5"/>
  <c r="I19" i="5"/>
  <c r="H19" i="5"/>
  <c r="C19" i="5"/>
  <c r="AR20" i="29" s="1"/>
  <c r="CV18" i="5"/>
  <c r="AP19" i="29" s="1"/>
  <c r="CU18" i="5"/>
  <c r="CT18" i="5"/>
  <c r="CS18" i="5"/>
  <c r="CR18" i="5"/>
  <c r="CQ18" i="5"/>
  <c r="FJ13" i="5" s="1"/>
  <c r="CO18" i="5"/>
  <c r="EX13" i="5" s="1"/>
  <c r="CN18" i="5"/>
  <c r="CM18" i="5"/>
  <c r="AG19" i="29" s="1"/>
  <c r="CL18" i="5"/>
  <c r="CK18" i="5"/>
  <c r="CJ18" i="5"/>
  <c r="CI18" i="5"/>
  <c r="AC19" i="29" s="1"/>
  <c r="CH18" i="5"/>
  <c r="GP13" i="5" s="1"/>
  <c r="BY18" i="5"/>
  <c r="IL28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AR19" i="29" s="1"/>
  <c r="IQ17" i="5"/>
  <c r="CV17" i="5"/>
  <c r="AP18" i="29" s="1"/>
  <c r="CU17" i="5"/>
  <c r="CT17" i="5"/>
  <c r="CS17" i="5"/>
  <c r="CR17" i="5"/>
  <c r="CQ17" i="5"/>
  <c r="CO17" i="5"/>
  <c r="EX12" i="5" s="1"/>
  <c r="CN17" i="5"/>
  <c r="ET12" i="5" s="1"/>
  <c r="CM17" i="5"/>
  <c r="AG18" i="29" s="1"/>
  <c r="CL17" i="5"/>
  <c r="CK17" i="5"/>
  <c r="CJ17" i="5"/>
  <c r="CI17" i="5"/>
  <c r="AC18" i="29" s="1"/>
  <c r="CH17" i="5"/>
  <c r="GP12" i="5" s="1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AR18" i="29" s="1"/>
  <c r="IQ16" i="5"/>
  <c r="CV16" i="5"/>
  <c r="AP17" i="29" s="1"/>
  <c r="CU16" i="5"/>
  <c r="EO8" i="5" s="1"/>
  <c r="CT16" i="5"/>
  <c r="CS16" i="5"/>
  <c r="CR16" i="5"/>
  <c r="CQ16" i="5"/>
  <c r="CO16" i="5"/>
  <c r="EW8" i="5" s="1"/>
  <c r="CN16" i="5"/>
  <c r="ES8" i="5" s="1"/>
  <c r="CM16" i="5"/>
  <c r="AG17" i="29" s="1"/>
  <c r="CL16" i="5"/>
  <c r="CK16" i="5"/>
  <c r="CJ16" i="5"/>
  <c r="CI16" i="5"/>
  <c r="AC17" i="29" s="1"/>
  <c r="CH16" i="5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V28" i="5" s="1"/>
  <c r="AJ16" i="5"/>
  <c r="AH16" i="5"/>
  <c r="AG16" i="5"/>
  <c r="AF16" i="5"/>
  <c r="AE16" i="5"/>
  <c r="AD16" i="5"/>
  <c r="S17" i="29" s="1"/>
  <c r="AC16" i="5"/>
  <c r="AB16" i="5"/>
  <c r="AA16" i="5"/>
  <c r="Z16" i="5"/>
  <c r="Y16" i="5"/>
  <c r="LE7" i="5" s="1"/>
  <c r="X16" i="5"/>
  <c r="KW7" i="5" s="1"/>
  <c r="W16" i="5"/>
  <c r="KS7" i="5" s="1"/>
  <c r="V16" i="5"/>
  <c r="S16" i="5"/>
  <c r="JP7" i="5" s="1"/>
  <c r="R16" i="5"/>
  <c r="JL7" i="5" s="1"/>
  <c r="Q16" i="5"/>
  <c r="JH7" i="5" s="1"/>
  <c r="J16" i="5"/>
  <c r="I16" i="5"/>
  <c r="H16" i="5"/>
  <c r="IQ15" i="5"/>
  <c r="CV15" i="5"/>
  <c r="AP16" i="29" s="1"/>
  <c r="CU15" i="5"/>
  <c r="EO7" i="5" s="1"/>
  <c r="CT15" i="5"/>
  <c r="FE7" i="5" s="1"/>
  <c r="CS15" i="5"/>
  <c r="CR15" i="5"/>
  <c r="CQ15" i="5"/>
  <c r="CO15" i="5"/>
  <c r="CN15" i="5"/>
  <c r="ES7" i="5" s="1"/>
  <c r="CM15" i="5"/>
  <c r="AG16" i="29" s="1"/>
  <c r="CL15" i="5"/>
  <c r="FU7" i="5" s="1"/>
  <c r="CK15" i="5"/>
  <c r="CJ15" i="5"/>
  <c r="CI15" i="5"/>
  <c r="AC16" i="29" s="1"/>
  <c r="CH15" i="5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V27" i="5" s="1"/>
  <c r="AJ15" i="5"/>
  <c r="AH15" i="5"/>
  <c r="AG15" i="5"/>
  <c r="AF15" i="5"/>
  <c r="AE15" i="5"/>
  <c r="AD15" i="5"/>
  <c r="S16" i="29" s="1"/>
  <c r="AC15" i="5"/>
  <c r="AB15" i="5"/>
  <c r="AA15" i="5"/>
  <c r="Z15" i="5"/>
  <c r="Y15" i="5"/>
  <c r="X15" i="5"/>
  <c r="KW6" i="5" s="1"/>
  <c r="W15" i="5"/>
  <c r="KS6" i="5" s="1"/>
  <c r="V15" i="5"/>
  <c r="KO6" i="5" s="1"/>
  <c r="S15" i="5"/>
  <c r="JP6" i="5" s="1"/>
  <c r="R15" i="5"/>
  <c r="JL6" i="5" s="1"/>
  <c r="Q15" i="5"/>
  <c r="JH6" i="5" s="1"/>
  <c r="J15" i="5"/>
  <c r="I15" i="5"/>
  <c r="H15" i="5"/>
  <c r="LV14" i="5"/>
  <c r="LU14" i="5"/>
  <c r="IQ14" i="5"/>
  <c r="HM14" i="5"/>
  <c r="F95" i="9" s="1"/>
  <c r="EL14" i="5"/>
  <c r="CV14" i="5"/>
  <c r="AP15" i="29" s="1"/>
  <c r="CU14" i="5"/>
  <c r="EP11" i="5" s="1"/>
  <c r="CT14" i="5"/>
  <c r="FF11" i="5" s="1"/>
  <c r="CS14" i="5"/>
  <c r="FB11" i="5" s="1"/>
  <c r="CR14" i="5"/>
  <c r="CQ14" i="5"/>
  <c r="CO14" i="5"/>
  <c r="CN14" i="5"/>
  <c r="CM14" i="5"/>
  <c r="AG15" i="29" s="1"/>
  <c r="CL14" i="5"/>
  <c r="FV11" i="5" s="1"/>
  <c r="CK14" i="5"/>
  <c r="GH11" i="5" s="1"/>
  <c r="CJ14" i="5"/>
  <c r="CI14" i="5"/>
  <c r="AC15" i="29" s="1"/>
  <c r="CH14" i="5"/>
  <c r="BZ14" i="5"/>
  <c r="T15" i="29" s="1"/>
  <c r="BY14" i="5"/>
  <c r="IJ29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V37" i="5" s="1"/>
  <c r="AL14" i="5"/>
  <c r="LU37" i="5" s="1"/>
  <c r="AK14" i="5"/>
  <c r="LT37" i="5" s="1"/>
  <c r="AJ14" i="5"/>
  <c r="AI14" i="5"/>
  <c r="AH14" i="5"/>
  <c r="AG14" i="5"/>
  <c r="AF14" i="5"/>
  <c r="AE14" i="5"/>
  <c r="AD14" i="5"/>
  <c r="S15" i="29" s="1"/>
  <c r="AC14" i="5"/>
  <c r="KZ7" i="5" s="1"/>
  <c r="AB14" i="5"/>
  <c r="AA14" i="5"/>
  <c r="P15" i="29" s="1"/>
  <c r="Z14" i="5"/>
  <c r="Y14" i="5"/>
  <c r="X14" i="5"/>
  <c r="KV7" i="5" s="1"/>
  <c r="W14" i="5"/>
  <c r="KR7" i="5" s="1"/>
  <c r="V14" i="5"/>
  <c r="KN7" i="5" s="1"/>
  <c r="S14" i="5"/>
  <c r="JO7" i="5" s="1"/>
  <c r="R14" i="5"/>
  <c r="JK7" i="5" s="1"/>
  <c r="Q14" i="5"/>
  <c r="J15" i="29" s="1"/>
  <c r="J14" i="5"/>
  <c r="I14" i="5"/>
  <c r="H14" i="5"/>
  <c r="C14" i="5"/>
  <c r="AR15" i="29" s="1"/>
  <c r="HM13" i="5"/>
  <c r="E95" i="9" s="1"/>
  <c r="HL13" i="5"/>
  <c r="D95" i="9" s="1"/>
  <c r="EL13" i="5"/>
  <c r="CV13" i="5"/>
  <c r="AP14" i="29" s="1"/>
  <c r="CU13" i="5"/>
  <c r="CT13" i="5"/>
  <c r="FF10" i="5" s="1"/>
  <c r="CS13" i="5"/>
  <c r="FB10" i="5" s="1"/>
  <c r="CR13" i="5"/>
  <c r="FN10" i="5" s="1"/>
  <c r="CQ13" i="5"/>
  <c r="CO13" i="5"/>
  <c r="CN13" i="5"/>
  <c r="CM13" i="5"/>
  <c r="AG14" i="29" s="1"/>
  <c r="CL13" i="5"/>
  <c r="FV10" i="5" s="1"/>
  <c r="CK13" i="5"/>
  <c r="GH10" i="5" s="1"/>
  <c r="CJ13" i="5"/>
  <c r="GD10" i="5" s="1"/>
  <c r="CI13" i="5"/>
  <c r="AC14" i="29" s="1"/>
  <c r="CH13" i="5"/>
  <c r="BZ13" i="5"/>
  <c r="T14" i="29" s="1"/>
  <c r="BY13" i="5"/>
  <c r="IJ28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V36" i="5" s="1"/>
  <c r="AL13" i="5"/>
  <c r="LU36" i="5" s="1"/>
  <c r="AK13" i="5"/>
  <c r="LT36" i="5" s="1"/>
  <c r="AJ13" i="5"/>
  <c r="AI13" i="5"/>
  <c r="AH13" i="5"/>
  <c r="AG13" i="5"/>
  <c r="AF13" i="5"/>
  <c r="AE13" i="5"/>
  <c r="AD13" i="5"/>
  <c r="S14" i="29" s="1"/>
  <c r="AC13" i="5"/>
  <c r="KZ6" i="5" s="1"/>
  <c r="AB13" i="5"/>
  <c r="AA13" i="5"/>
  <c r="Z13" i="5"/>
  <c r="JX6" i="5" s="1"/>
  <c r="Y13" i="5"/>
  <c r="X13" i="5"/>
  <c r="KV6" i="5" s="1"/>
  <c r="W13" i="5"/>
  <c r="KR6" i="5" s="1"/>
  <c r="V13" i="5"/>
  <c r="KN6" i="5" s="1"/>
  <c r="S13" i="5"/>
  <c r="JO6" i="5" s="1"/>
  <c r="R13" i="5"/>
  <c r="JK6" i="5" s="1"/>
  <c r="Q13" i="5"/>
  <c r="J14" i="29" s="1"/>
  <c r="J13" i="5"/>
  <c r="I13" i="5"/>
  <c r="H13" i="5"/>
  <c r="C13" i="5"/>
  <c r="AR14" i="29" s="1"/>
  <c r="HM12" i="5"/>
  <c r="C95" i="9" s="1"/>
  <c r="HL12" i="5"/>
  <c r="B95" i="9" s="1"/>
  <c r="EL12" i="5"/>
  <c r="CV12" i="5"/>
  <c r="AP13" i="29" s="1"/>
  <c r="CU12" i="5"/>
  <c r="CT12" i="5"/>
  <c r="CS12" i="5"/>
  <c r="FB9" i="5" s="1"/>
  <c r="CR12" i="5"/>
  <c r="FN9" i="5" s="1"/>
  <c r="CQ12" i="5"/>
  <c r="FJ9" i="5" s="1"/>
  <c r="CO12" i="5"/>
  <c r="CN12" i="5"/>
  <c r="CM12" i="5"/>
  <c r="AG13" i="29" s="1"/>
  <c r="CL12" i="5"/>
  <c r="CK12" i="5"/>
  <c r="GH9" i="5" s="1"/>
  <c r="CJ12" i="5"/>
  <c r="GD9" i="5" s="1"/>
  <c r="CI12" i="5"/>
  <c r="AC13" i="29" s="1"/>
  <c r="CH12" i="5"/>
  <c r="BZ12" i="5"/>
  <c r="T13" i="29" s="1"/>
  <c r="BY12" i="5"/>
  <c r="IJ27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V35" i="5" s="1"/>
  <c r="AL12" i="5"/>
  <c r="LU35" i="5" s="1"/>
  <c r="AK12" i="5"/>
  <c r="LT35" i="5" s="1"/>
  <c r="AJ12" i="5"/>
  <c r="AI12" i="5"/>
  <c r="AH12" i="5"/>
  <c r="AG12" i="5"/>
  <c r="AF12" i="5"/>
  <c r="AE12" i="5"/>
  <c r="AD12" i="5"/>
  <c r="S13" i="29" s="1"/>
  <c r="AC12" i="5"/>
  <c r="KZ5" i="5" s="1"/>
  <c r="AB12" i="5"/>
  <c r="AA12" i="5"/>
  <c r="KJ5" i="5" s="1"/>
  <c r="Z12" i="5"/>
  <c r="JX5" i="5" s="1"/>
  <c r="Y12" i="5"/>
  <c r="X12" i="5"/>
  <c r="KV5" i="5" s="1"/>
  <c r="W12" i="5"/>
  <c r="KR5" i="5" s="1"/>
  <c r="V12" i="5"/>
  <c r="S12" i="5"/>
  <c r="JO5" i="5" s="1"/>
  <c r="R12" i="5"/>
  <c r="JK5" i="5" s="1"/>
  <c r="Q12" i="5"/>
  <c r="J13" i="29" s="1"/>
  <c r="J12" i="5"/>
  <c r="I12" i="5"/>
  <c r="H12" i="5"/>
  <c r="C12" i="5"/>
  <c r="AR13" i="29" s="1"/>
  <c r="IQ11" i="5"/>
  <c r="IG11" i="5"/>
  <c r="P22" i="5" s="1"/>
  <c r="I23" i="29" s="1"/>
  <c r="IB11" i="5"/>
  <c r="N22" i="5" s="1"/>
  <c r="H23" i="29" s="1"/>
  <c r="HP11" i="5"/>
  <c r="HH11" i="5"/>
  <c r="EL11" i="5"/>
  <c r="EK11" i="5"/>
  <c r="CV11" i="5"/>
  <c r="AP12" i="29" s="1"/>
  <c r="CU11" i="5"/>
  <c r="CT11" i="5"/>
  <c r="CS11" i="5"/>
  <c r="CR11" i="5"/>
  <c r="FN8" i="5" s="1"/>
  <c r="CQ11" i="5"/>
  <c r="FJ8" i="5" s="1"/>
  <c r="CO11" i="5"/>
  <c r="CN11" i="5"/>
  <c r="CM11" i="5"/>
  <c r="AG12" i="29" s="1"/>
  <c r="CL11" i="5"/>
  <c r="CK11" i="5"/>
  <c r="CJ11" i="5"/>
  <c r="GD8" i="5" s="1"/>
  <c r="CI11" i="5"/>
  <c r="AC12" i="29" s="1"/>
  <c r="CH11" i="5"/>
  <c r="GP8" i="5" s="1"/>
  <c r="BZ11" i="5"/>
  <c r="T12" i="29" s="1"/>
  <c r="BY11" i="5"/>
  <c r="IJ26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V34" i="5" s="1"/>
  <c r="AL11" i="5"/>
  <c r="LU34" i="5" s="1"/>
  <c r="AK11" i="5"/>
  <c r="LT34" i="5" s="1"/>
  <c r="AJ11" i="5"/>
  <c r="AI11" i="5"/>
  <c r="AH11" i="5"/>
  <c r="AG11" i="5"/>
  <c r="AF11" i="5"/>
  <c r="AE11" i="5"/>
  <c r="AD11" i="5"/>
  <c r="S12" i="29" s="1"/>
  <c r="AC11" i="5"/>
  <c r="AB11" i="5"/>
  <c r="JS4" i="5" s="1"/>
  <c r="AA11" i="5"/>
  <c r="KJ4" i="5" s="1"/>
  <c r="Z11" i="5"/>
  <c r="JX4" i="5" s="1"/>
  <c r="Y11" i="5"/>
  <c r="X11" i="5"/>
  <c r="KV4" i="5" s="1"/>
  <c r="W11" i="5"/>
  <c r="KR4" i="5" s="1"/>
  <c r="V11" i="5"/>
  <c r="S11" i="5"/>
  <c r="JO4" i="5" s="1"/>
  <c r="R11" i="5"/>
  <c r="JK4" i="5" s="1"/>
  <c r="Q11" i="5"/>
  <c r="J12" i="29" s="1"/>
  <c r="J11" i="5"/>
  <c r="I11" i="5"/>
  <c r="H11" i="5"/>
  <c r="C11" i="5"/>
  <c r="AR12" i="29" s="1"/>
  <c r="LQ10" i="5"/>
  <c r="LM10" i="5"/>
  <c r="LI10" i="5"/>
  <c r="KG10" i="5"/>
  <c r="KC10" i="5"/>
  <c r="IQ10" i="5"/>
  <c r="IG10" i="5"/>
  <c r="P21" i="5" s="1"/>
  <c r="I22" i="29" s="1"/>
  <c r="IB10" i="5"/>
  <c r="N21" i="5" s="1"/>
  <c r="H22" i="29" s="1"/>
  <c r="HP10" i="5"/>
  <c r="HH10" i="5"/>
  <c r="EL10" i="5"/>
  <c r="EK10" i="5"/>
  <c r="CV10" i="5"/>
  <c r="AP11" i="29" s="1"/>
  <c r="CU10" i="5"/>
  <c r="CT10" i="5"/>
  <c r="CS10" i="5"/>
  <c r="CR10" i="5"/>
  <c r="CQ10" i="5"/>
  <c r="FI6" i="5" s="1"/>
  <c r="CO10" i="5"/>
  <c r="EW6" i="5" s="1"/>
  <c r="CN10" i="5"/>
  <c r="CM10" i="5"/>
  <c r="CL10" i="5"/>
  <c r="CK10" i="5"/>
  <c r="CJ10" i="5"/>
  <c r="CI10" i="5"/>
  <c r="CH10" i="5"/>
  <c r="GO6" i="5" s="1"/>
  <c r="BZ10" i="5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V26" i="5" s="1"/>
  <c r="AJ10" i="5"/>
  <c r="AH10" i="5"/>
  <c r="AG10" i="5"/>
  <c r="AF10" i="5"/>
  <c r="AE10" i="5"/>
  <c r="AD10" i="5"/>
  <c r="S11" i="29" s="1"/>
  <c r="AC10" i="5"/>
  <c r="AB10" i="5"/>
  <c r="JT5" i="5" s="1"/>
  <c r="AA10" i="5"/>
  <c r="KK5" i="5" s="1"/>
  <c r="Z10" i="5"/>
  <c r="Y10" i="5"/>
  <c r="LE5" i="5" s="1"/>
  <c r="X10" i="5"/>
  <c r="KW5" i="5" s="1"/>
  <c r="W10" i="5"/>
  <c r="KS5" i="5" s="1"/>
  <c r="V10" i="5"/>
  <c r="S10" i="5"/>
  <c r="JP5" i="5" s="1"/>
  <c r="R10" i="5"/>
  <c r="JL5" i="5" s="1"/>
  <c r="Q10" i="5"/>
  <c r="JH5" i="5" s="1"/>
  <c r="J10" i="5"/>
  <c r="I10" i="5"/>
  <c r="H10" i="5"/>
  <c r="LQ9" i="5"/>
  <c r="LM9" i="5"/>
  <c r="LI9" i="5"/>
  <c r="KG9" i="5"/>
  <c r="KC9" i="5"/>
  <c r="IQ9" i="5"/>
  <c r="IH9" i="5"/>
  <c r="P19" i="5" s="1"/>
  <c r="I20" i="29" s="1"/>
  <c r="IG9" i="5"/>
  <c r="P20" i="5" s="1"/>
  <c r="I21" i="29" s="1"/>
  <c r="IC9" i="5"/>
  <c r="N6" i="5" s="1"/>
  <c r="H7" i="29" s="1"/>
  <c r="IB9" i="5"/>
  <c r="N20" i="5" s="1"/>
  <c r="H21" i="29" s="1"/>
  <c r="HP9" i="5"/>
  <c r="HI9" i="5"/>
  <c r="HH9" i="5"/>
  <c r="EL9" i="5"/>
  <c r="EK9" i="5"/>
  <c r="CV9" i="5"/>
  <c r="AP10" i="29" s="1"/>
  <c r="CU9" i="5"/>
  <c r="CT9" i="5"/>
  <c r="CS9" i="5"/>
  <c r="CR9" i="5"/>
  <c r="CQ9" i="5"/>
  <c r="CO9" i="5"/>
  <c r="EW5" i="5" s="1"/>
  <c r="CN9" i="5"/>
  <c r="ES5" i="5" s="1"/>
  <c r="CM9" i="5"/>
  <c r="AG10" i="29" s="1"/>
  <c r="CL9" i="5"/>
  <c r="CK9" i="5"/>
  <c r="CJ9" i="5"/>
  <c r="CI9" i="5"/>
  <c r="AC10" i="29" s="1"/>
  <c r="CH9" i="5"/>
  <c r="GO5" i="5" s="1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V25" i="5" s="1"/>
  <c r="AJ9" i="5"/>
  <c r="AH9" i="5"/>
  <c r="AG9" i="5"/>
  <c r="AF9" i="5"/>
  <c r="AE9" i="5"/>
  <c r="AD9" i="5"/>
  <c r="S10" i="29" s="1"/>
  <c r="AC9" i="5"/>
  <c r="AB9" i="5"/>
  <c r="JT4" i="5" s="1"/>
  <c r="AA9" i="5"/>
  <c r="Z9" i="5"/>
  <c r="Y9" i="5"/>
  <c r="LE4" i="5" s="1"/>
  <c r="X9" i="5"/>
  <c r="KW4" i="5" s="1"/>
  <c r="W9" i="5"/>
  <c r="KS4" i="5" s="1"/>
  <c r="V9" i="5"/>
  <c r="S9" i="5"/>
  <c r="JP4" i="5" s="1"/>
  <c r="R9" i="5"/>
  <c r="JL4" i="5" s="1"/>
  <c r="Q9" i="5"/>
  <c r="J10" i="29" s="1"/>
  <c r="J9" i="5"/>
  <c r="I9" i="5"/>
  <c r="H9" i="5"/>
  <c r="LQ8" i="5"/>
  <c r="LM8" i="5"/>
  <c r="LI8" i="5"/>
  <c r="KG8" i="5"/>
  <c r="KF8" i="5"/>
  <c r="KC8" i="5"/>
  <c r="KB8" i="5"/>
  <c r="IQ8" i="5"/>
  <c r="IH8" i="5"/>
  <c r="P14" i="5" s="1"/>
  <c r="I15" i="29" s="1"/>
  <c r="IG8" i="5"/>
  <c r="P16" i="5" s="1"/>
  <c r="I17" i="29" s="1"/>
  <c r="IC8" i="5"/>
  <c r="N14" i="5" s="1"/>
  <c r="H15" i="29" s="1"/>
  <c r="IB8" i="5"/>
  <c r="N16" i="5" s="1"/>
  <c r="H17" i="29" s="1"/>
  <c r="HQ8" i="5"/>
  <c r="HP8" i="5"/>
  <c r="HI8" i="5"/>
  <c r="HH8" i="5"/>
  <c r="FZ8" i="5"/>
  <c r="EL8" i="5"/>
  <c r="EK8" i="5"/>
  <c r="CV8" i="5"/>
  <c r="AP9" i="29" s="1"/>
  <c r="CU8" i="5"/>
  <c r="EP7" i="5" s="1"/>
  <c r="CT8" i="5"/>
  <c r="CS8" i="5"/>
  <c r="CR8" i="5"/>
  <c r="CQ8" i="5"/>
  <c r="CO8" i="5"/>
  <c r="EX7" i="5" s="1"/>
  <c r="CN8" i="5"/>
  <c r="ET7" i="5" s="1"/>
  <c r="CM8" i="5"/>
  <c r="AG9" i="29" s="1"/>
  <c r="CL8" i="5"/>
  <c r="CK8" i="5"/>
  <c r="CJ8" i="5"/>
  <c r="CI8" i="5"/>
  <c r="AC9" i="29" s="1"/>
  <c r="CH8" i="5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AR9" i="29" s="1"/>
  <c r="LQ7" i="5"/>
  <c r="LP7" i="5"/>
  <c r="LM7" i="5"/>
  <c r="LL7" i="5"/>
  <c r="LI7" i="5"/>
  <c r="LH7" i="5"/>
  <c r="KJ7" i="5"/>
  <c r="KG7" i="5"/>
  <c r="KF7" i="5"/>
  <c r="KC7" i="5"/>
  <c r="KB7" i="5"/>
  <c r="IH7" i="5"/>
  <c r="P13" i="5" s="1"/>
  <c r="I14" i="29" s="1"/>
  <c r="IG7" i="5"/>
  <c r="P15" i="5" s="1"/>
  <c r="I16" i="29" s="1"/>
  <c r="IC7" i="5"/>
  <c r="N13" i="5" s="1"/>
  <c r="H14" i="29" s="1"/>
  <c r="IB7" i="5"/>
  <c r="N15" i="5" s="1"/>
  <c r="H16" i="29" s="1"/>
  <c r="HQ7" i="5"/>
  <c r="HP7" i="5"/>
  <c r="HI7" i="5"/>
  <c r="HH7" i="5"/>
  <c r="EL7" i="5"/>
  <c r="EK7" i="5"/>
  <c r="CV7" i="5"/>
  <c r="AP8" i="29" s="1"/>
  <c r="CU7" i="5"/>
  <c r="EP6" i="5" s="1"/>
  <c r="CT7" i="5"/>
  <c r="FF6" i="5" s="1"/>
  <c r="CS7" i="5"/>
  <c r="CR7" i="5"/>
  <c r="CQ7" i="5"/>
  <c r="CO7" i="5"/>
  <c r="CN7" i="5"/>
  <c r="ET6" i="5" s="1"/>
  <c r="CM7" i="5"/>
  <c r="AG8" i="29" s="1"/>
  <c r="CL7" i="5"/>
  <c r="FV6" i="5" s="1"/>
  <c r="CK7" i="5"/>
  <c r="CJ7" i="5"/>
  <c r="CI7" i="5"/>
  <c r="AC8" i="29" s="1"/>
  <c r="CH7" i="5"/>
  <c r="BZ7" i="5"/>
  <c r="T8" i="29" s="1"/>
  <c r="BY7" i="5"/>
  <c r="IJ25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V33" i="5" s="1"/>
  <c r="AL7" i="5"/>
  <c r="LU33" i="5" s="1"/>
  <c r="AK7" i="5"/>
  <c r="LT33" i="5" s="1"/>
  <c r="AJ7" i="5"/>
  <c r="AI7" i="5"/>
  <c r="AH7" i="5"/>
  <c r="AG7" i="5"/>
  <c r="AF7" i="5"/>
  <c r="AE7" i="5"/>
  <c r="AD7" i="5"/>
  <c r="S8" i="29" s="1"/>
  <c r="AC7" i="5"/>
  <c r="AB7" i="5"/>
  <c r="AA7" i="5"/>
  <c r="Z7" i="5"/>
  <c r="Y7" i="5"/>
  <c r="X7" i="5"/>
  <c r="KV3" i="5" s="1"/>
  <c r="W7" i="5"/>
  <c r="KR3" i="5" s="1"/>
  <c r="V7" i="5"/>
  <c r="KN3" i="5" s="1"/>
  <c r="S7" i="5"/>
  <c r="JO3" i="5" s="1"/>
  <c r="R7" i="5"/>
  <c r="JK3" i="5" s="1"/>
  <c r="Q7" i="5"/>
  <c r="JG3" i="5" s="1"/>
  <c r="J7" i="5"/>
  <c r="I7" i="5"/>
  <c r="H7" i="5"/>
  <c r="C7" i="5"/>
  <c r="AR8" i="29" s="1"/>
  <c r="LV6" i="5"/>
  <c r="LQ6" i="5"/>
  <c r="LP6" i="5"/>
  <c r="LM6" i="5"/>
  <c r="LL6" i="5"/>
  <c r="LI6" i="5"/>
  <c r="LH6" i="5"/>
  <c r="KG6" i="5"/>
  <c r="KF6" i="5"/>
  <c r="KC6" i="5"/>
  <c r="KB6" i="5"/>
  <c r="IH6" i="5"/>
  <c r="P12" i="5" s="1"/>
  <c r="I13" i="29" s="1"/>
  <c r="IG6" i="5"/>
  <c r="P10" i="5" s="1"/>
  <c r="I11" i="29" s="1"/>
  <c r="IC6" i="5"/>
  <c r="N12" i="5" s="1"/>
  <c r="H13" i="29" s="1"/>
  <c r="IB6" i="5"/>
  <c r="N10" i="5" s="1"/>
  <c r="H11" i="29" s="1"/>
  <c r="HQ6" i="5"/>
  <c r="HP6" i="5"/>
  <c r="HI6" i="5"/>
  <c r="HH6" i="5"/>
  <c r="EL6" i="5"/>
  <c r="EK6" i="5"/>
  <c r="CV6" i="5"/>
  <c r="AP7" i="29" s="1"/>
  <c r="CU6" i="5"/>
  <c r="EP5" i="5" s="1"/>
  <c r="CT6" i="5"/>
  <c r="FF5" i="5" s="1"/>
  <c r="CS6" i="5"/>
  <c r="FB5" i="5" s="1"/>
  <c r="CR6" i="5"/>
  <c r="CQ6" i="5"/>
  <c r="CO6" i="5"/>
  <c r="CN6" i="5"/>
  <c r="CM6" i="5"/>
  <c r="AG7" i="29" s="1"/>
  <c r="CL6" i="5"/>
  <c r="FV5" i="5" s="1"/>
  <c r="CK6" i="5"/>
  <c r="GH5" i="5" s="1"/>
  <c r="CJ6" i="5"/>
  <c r="CI6" i="5"/>
  <c r="AC7" i="29" s="1"/>
  <c r="CH6" i="5"/>
  <c r="BY6" i="5"/>
  <c r="IK25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V32" i="5" s="1"/>
  <c r="AL6" i="5"/>
  <c r="LU32" i="5" s="1"/>
  <c r="AK6" i="5"/>
  <c r="LT32" i="5" s="1"/>
  <c r="AJ6" i="5"/>
  <c r="AI6" i="5"/>
  <c r="AH6" i="5"/>
  <c r="AG6" i="5"/>
  <c r="AF6" i="5"/>
  <c r="AE6" i="5"/>
  <c r="AC6" i="5"/>
  <c r="KZ2" i="5" s="1"/>
  <c r="AB6" i="5"/>
  <c r="AA6" i="5"/>
  <c r="Z6" i="5"/>
  <c r="Y6" i="5"/>
  <c r="X6" i="5"/>
  <c r="KV2" i="5" s="1"/>
  <c r="W6" i="5"/>
  <c r="KR2" i="5" s="1"/>
  <c r="V6" i="5"/>
  <c r="KN2" i="5" s="1"/>
  <c r="R6" i="5"/>
  <c r="JK2" i="5" s="1"/>
  <c r="Q6" i="5"/>
  <c r="JG2" i="5" s="1"/>
  <c r="J6" i="5"/>
  <c r="I6" i="5"/>
  <c r="H6" i="5"/>
  <c r="C6" i="5"/>
  <c r="AR7" i="29" s="1"/>
  <c r="LV5" i="5"/>
  <c r="LQ5" i="5"/>
  <c r="LP5" i="5"/>
  <c r="LM5" i="5"/>
  <c r="LL5" i="5"/>
  <c r="LI5" i="5"/>
  <c r="LH5" i="5"/>
  <c r="KG5" i="5"/>
  <c r="KF5" i="5"/>
  <c r="KC5" i="5"/>
  <c r="KB5" i="5"/>
  <c r="IH5" i="5"/>
  <c r="P11" i="5" s="1"/>
  <c r="I12" i="29" s="1"/>
  <c r="IG5" i="5"/>
  <c r="P9" i="5" s="1"/>
  <c r="I10" i="29" s="1"/>
  <c r="IC5" i="5"/>
  <c r="N11" i="5" s="1"/>
  <c r="H12" i="29" s="1"/>
  <c r="IB5" i="5"/>
  <c r="N9" i="5" s="1"/>
  <c r="H10" i="29" s="1"/>
  <c r="HQ5" i="5"/>
  <c r="HP5" i="5"/>
  <c r="HI5" i="5"/>
  <c r="HH5" i="5"/>
  <c r="EL5" i="5"/>
  <c r="EK5" i="5"/>
  <c r="CV5" i="5"/>
  <c r="AP6" i="29" s="1"/>
  <c r="CU5" i="5"/>
  <c r="CT5" i="5"/>
  <c r="FE4" i="5" s="1"/>
  <c r="CS5" i="5"/>
  <c r="FA4" i="5" s="1"/>
  <c r="CR5" i="5"/>
  <c r="FM4" i="5" s="1"/>
  <c r="CQ5" i="5"/>
  <c r="CO5" i="5"/>
  <c r="CN5" i="5"/>
  <c r="CM5" i="5"/>
  <c r="AG6" i="29" s="1"/>
  <c r="CL5" i="5"/>
  <c r="FU4" i="5" s="1"/>
  <c r="CK5" i="5"/>
  <c r="GG4" i="5" s="1"/>
  <c r="CJ5" i="5"/>
  <c r="GC4" i="5" s="1"/>
  <c r="CI5" i="5"/>
  <c r="AC6" i="29" s="1"/>
  <c r="CH5" i="5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V24" i="5" s="1"/>
  <c r="AJ5" i="5"/>
  <c r="AH5" i="5"/>
  <c r="AG5" i="5"/>
  <c r="AF5" i="5"/>
  <c r="AE5" i="5"/>
  <c r="AD5" i="5"/>
  <c r="S6" i="29" s="1"/>
  <c r="AC5" i="5"/>
  <c r="LA3" i="5" s="1"/>
  <c r="AB5" i="5"/>
  <c r="AA5" i="5"/>
  <c r="Z5" i="5"/>
  <c r="JY3" i="5" s="1"/>
  <c r="Y5" i="5"/>
  <c r="X5" i="5"/>
  <c r="KW3" i="5" s="1"/>
  <c r="W5" i="5"/>
  <c r="KS3" i="5" s="1"/>
  <c r="V5" i="5"/>
  <c r="KO3" i="5" s="1"/>
  <c r="S5" i="5"/>
  <c r="JP3" i="5" s="1"/>
  <c r="R5" i="5"/>
  <c r="JL3" i="5" s="1"/>
  <c r="Q5" i="5"/>
  <c r="JH3" i="5" s="1"/>
  <c r="J5" i="5"/>
  <c r="I5" i="5"/>
  <c r="H5" i="5"/>
  <c r="LV4" i="5"/>
  <c r="LU4" i="5"/>
  <c r="LQ4" i="5"/>
  <c r="LP4" i="5"/>
  <c r="LM4" i="5"/>
  <c r="LL4" i="5"/>
  <c r="LI4" i="5"/>
  <c r="LH4" i="5"/>
  <c r="KG4" i="5"/>
  <c r="KF4" i="5"/>
  <c r="KC4" i="5"/>
  <c r="KB4" i="5"/>
  <c r="IH4" i="5"/>
  <c r="P7" i="5" s="1"/>
  <c r="I8" i="29" s="1"/>
  <c r="IG4" i="5"/>
  <c r="P5" i="5" s="1"/>
  <c r="I6" i="29" s="1"/>
  <c r="IC4" i="5"/>
  <c r="N7" i="5" s="1"/>
  <c r="H8" i="29" s="1"/>
  <c r="IB4" i="5"/>
  <c r="N5" i="5" s="1"/>
  <c r="H6" i="29" s="1"/>
  <c r="HQ4" i="5"/>
  <c r="HP4" i="5"/>
  <c r="HI4" i="5"/>
  <c r="HH4" i="5"/>
  <c r="EL4" i="5"/>
  <c r="EK4" i="5"/>
  <c r="CV4" i="5"/>
  <c r="AP5" i="29" s="1"/>
  <c r="CU4" i="5"/>
  <c r="CT4" i="5"/>
  <c r="CS4" i="5"/>
  <c r="FA3" i="5" s="1"/>
  <c r="CR4" i="5"/>
  <c r="FM3" i="5" s="1"/>
  <c r="CQ4" i="5"/>
  <c r="FI3" i="5" s="1"/>
  <c r="CO4" i="5"/>
  <c r="CN4" i="5"/>
  <c r="CM4" i="5"/>
  <c r="AG5" i="29" s="1"/>
  <c r="CL4" i="5"/>
  <c r="CK4" i="5"/>
  <c r="GG3" i="5" s="1"/>
  <c r="CJ4" i="5"/>
  <c r="GC3" i="5" s="1"/>
  <c r="CI4" i="5"/>
  <c r="AC5" i="29" s="1"/>
  <c r="CH4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V23" i="5" s="1"/>
  <c r="AJ4" i="5"/>
  <c r="AH4" i="5"/>
  <c r="AG4" i="5"/>
  <c r="AF4" i="5"/>
  <c r="AE4" i="5"/>
  <c r="AD4" i="5"/>
  <c r="S5" i="29" s="1"/>
  <c r="AC4" i="5"/>
  <c r="LA2" i="5" s="1"/>
  <c r="AB4" i="5"/>
  <c r="AA4" i="5"/>
  <c r="KK2" i="5" s="1"/>
  <c r="Z4" i="5"/>
  <c r="O5" i="29" s="1"/>
  <c r="Y4" i="5"/>
  <c r="N5" i="29" s="1"/>
  <c r="X4" i="5"/>
  <c r="KW2" i="5" s="1"/>
  <c r="W4" i="5"/>
  <c r="KS2" i="5" s="1"/>
  <c r="V4" i="5"/>
  <c r="S4" i="5"/>
  <c r="JP2" i="5" s="1"/>
  <c r="R4" i="5"/>
  <c r="JL2" i="5" s="1"/>
  <c r="Q4" i="5"/>
  <c r="J5" i="29" s="1"/>
  <c r="J4" i="5"/>
  <c r="I4" i="5"/>
  <c r="H4" i="5"/>
  <c r="LV3" i="5"/>
  <c r="LU3" i="5"/>
  <c r="LQ3" i="5"/>
  <c r="LP3" i="5"/>
  <c r="LM3" i="5"/>
  <c r="LL3" i="5"/>
  <c r="LI3" i="5"/>
  <c r="LH3" i="5"/>
  <c r="KG3" i="5"/>
  <c r="KF3" i="5"/>
  <c r="KC3" i="5"/>
  <c r="KB3" i="5"/>
  <c r="IH3" i="5"/>
  <c r="IG3" i="5"/>
  <c r="P4" i="5" s="1"/>
  <c r="IC3" i="5"/>
  <c r="IB3" i="5"/>
  <c r="N4" i="5" s="1"/>
  <c r="HQ3" i="5"/>
  <c r="HP3" i="5"/>
  <c r="HI3" i="5"/>
  <c r="HH3" i="5"/>
  <c r="EL3" i="5"/>
  <c r="EK3" i="5"/>
  <c r="CV3" i="5"/>
  <c r="AP4" i="29" s="1"/>
  <c r="CU3" i="5"/>
  <c r="CT3" i="5"/>
  <c r="CS3" i="5"/>
  <c r="CR3" i="5"/>
  <c r="FN4" i="5" s="1"/>
  <c r="CQ3" i="5"/>
  <c r="FJ4" i="5" s="1"/>
  <c r="CO3" i="5"/>
  <c r="CN3" i="5"/>
  <c r="CM3" i="5"/>
  <c r="AG4" i="29" s="1"/>
  <c r="CL3" i="5"/>
  <c r="CK3" i="5"/>
  <c r="CJ3" i="5"/>
  <c r="GD4" i="5" s="1"/>
  <c r="CI3" i="5"/>
  <c r="AC4" i="29" s="1"/>
  <c r="CH3" i="5"/>
  <c r="GP4" i="5" s="1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Q2" i="5"/>
  <c r="LP2" i="5"/>
  <c r="LM2" i="5"/>
  <c r="LL2" i="5"/>
  <c r="LI2" i="5"/>
  <c r="LH2" i="5"/>
  <c r="KG2" i="5"/>
  <c r="KF2" i="5"/>
  <c r="KC2" i="5"/>
  <c r="KB2" i="5"/>
  <c r="CV2" i="5"/>
  <c r="AP3" i="29" s="1"/>
  <c r="CU2" i="5"/>
  <c r="CT2" i="5"/>
  <c r="CS2" i="5"/>
  <c r="CR2" i="5"/>
  <c r="CQ2" i="5"/>
  <c r="FJ3" i="5" s="1"/>
  <c r="CO2" i="5"/>
  <c r="EX3" i="5" s="1"/>
  <c r="CN2" i="5"/>
  <c r="CM2" i="5"/>
  <c r="AG3" i="29" s="1"/>
  <c r="CL2" i="5"/>
  <c r="CK2" i="5"/>
  <c r="CJ2" i="5"/>
  <c r="CI2" i="5"/>
  <c r="AC3" i="29" s="1"/>
  <c r="CH2" i="5"/>
  <c r="GP3" i="5" s="1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LW22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NX8" i="12"/>
  <c r="ANW8" i="12"/>
  <c r="ANV8" i="12"/>
  <c r="ANU8" i="12"/>
  <c r="ANT8" i="12"/>
  <c r="ANS8" i="12"/>
  <c r="ANR8" i="12"/>
  <c r="ANQ8" i="12"/>
  <c r="ANP8" i="12"/>
  <c r="ANK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P8" i="12"/>
  <c r="AMO8" i="12"/>
  <c r="AMN8" i="12"/>
  <c r="AMR8" i="12" s="1"/>
  <c r="AMM8" i="12"/>
  <c r="AML8" i="12"/>
  <c r="AMK8" i="12"/>
  <c r="AMJ8" i="12"/>
  <c r="AMI8" i="12"/>
  <c r="AMH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H8" i="12"/>
  <c r="ALG8" i="12"/>
  <c r="ALF8" i="12"/>
  <c r="ALE8" i="12"/>
  <c r="ALD8" i="12"/>
  <c r="ALC8" i="12"/>
  <c r="ALK8" i="12" s="1"/>
  <c r="ALB8" i="12"/>
  <c r="ALA8" i="12"/>
  <c r="AKZ8" i="12"/>
  <c r="US8" i="12"/>
  <c r="ASO7" i="12"/>
  <c r="ASN7" i="12"/>
  <c r="ASM7" i="12"/>
  <c r="ASL7" i="12"/>
  <c r="ASK7" i="12"/>
  <c r="ASJ7" i="12"/>
  <c r="ASI7" i="12"/>
  <c r="ASH7" i="12"/>
  <c r="ASG7" i="12"/>
  <c r="ASF7" i="12"/>
  <c r="ASE7" i="12"/>
  <c r="ASR7" i="12" s="1"/>
  <c r="ASD7" i="12"/>
  <c r="ASS7" i="12" s="1"/>
  <c r="ARV7" i="12"/>
  <c r="ARU7" i="12"/>
  <c r="ART7" i="12"/>
  <c r="ARS7" i="12"/>
  <c r="ARR7" i="12"/>
  <c r="ARQ7" i="12"/>
  <c r="ARP7" i="12"/>
  <c r="ARO7" i="12"/>
  <c r="ARN7" i="12"/>
  <c r="ARG7" i="12"/>
  <c r="ARF7" i="12"/>
  <c r="ARE7" i="12"/>
  <c r="ARD7" i="12"/>
  <c r="ARC7" i="12"/>
  <c r="ARJ7" i="12" s="1"/>
  <c r="ARB7" i="12"/>
  <c r="ARA7" i="12"/>
  <c r="AQZ7" i="12"/>
  <c r="AQY7" i="12"/>
  <c r="AQX7" i="12"/>
  <c r="ARK7" i="12" s="1"/>
  <c r="AQW7" i="12"/>
  <c r="AQV7" i="12"/>
  <c r="ARH7" i="12" s="1"/>
  <c r="AQN7" i="12"/>
  <c r="AQM7" i="12"/>
  <c r="AQL7" i="12"/>
  <c r="AQK7" i="12"/>
  <c r="AQJ7" i="12"/>
  <c r="AQI7" i="12"/>
  <c r="AQH7" i="12"/>
  <c r="AQG7" i="12"/>
  <c r="AQF7" i="12"/>
  <c r="AQC7" i="12"/>
  <c r="APY7" i="12"/>
  <c r="APX7" i="12"/>
  <c r="APW7" i="12"/>
  <c r="APV7" i="12"/>
  <c r="APU7" i="12"/>
  <c r="APT7" i="12"/>
  <c r="APS7" i="12"/>
  <c r="APR7" i="12"/>
  <c r="APQ7" i="12"/>
  <c r="APZ7" i="12" s="1"/>
  <c r="APP7" i="12"/>
  <c r="APO7" i="12"/>
  <c r="APN7" i="12"/>
  <c r="AQB7" i="12" s="1"/>
  <c r="APF7" i="12"/>
  <c r="APE7" i="12"/>
  <c r="APD7" i="12"/>
  <c r="APC7" i="12"/>
  <c r="APB7" i="12"/>
  <c r="APA7" i="12"/>
  <c r="AOZ7" i="12"/>
  <c r="AOY7" i="12"/>
  <c r="AOX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NX7" i="12"/>
  <c r="ANW7" i="12"/>
  <c r="ANV7" i="12"/>
  <c r="ANU7" i="12"/>
  <c r="ANT7" i="12"/>
  <c r="ANS7" i="12"/>
  <c r="ANR7" i="12"/>
  <c r="ANQ7" i="12"/>
  <c r="ANP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P7" i="12"/>
  <c r="AMO7" i="12"/>
  <c r="AMN7" i="12"/>
  <c r="AMM7" i="12"/>
  <c r="AML7" i="12"/>
  <c r="AMK7" i="12"/>
  <c r="AMR7" i="12" s="1"/>
  <c r="AMJ7" i="12"/>
  <c r="AMS7" i="12" s="1"/>
  <c r="AMI7" i="12"/>
  <c r="AMH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H7" i="12"/>
  <c r="ALG7" i="12"/>
  <c r="ALF7" i="12"/>
  <c r="ALE7" i="12"/>
  <c r="ALD7" i="12"/>
  <c r="ALK7" i="12" s="1"/>
  <c r="ALC7" i="12"/>
  <c r="ALB7" i="12"/>
  <c r="ALA7" i="12"/>
  <c r="AKZ7" i="12"/>
  <c r="AKS7" i="12"/>
  <c r="AKR7" i="12"/>
  <c r="AKQ7" i="12"/>
  <c r="AKP7" i="12"/>
  <c r="AKO7" i="12"/>
  <c r="AKN7" i="12"/>
  <c r="AKM7" i="12"/>
  <c r="AKL7" i="12"/>
  <c r="AKK7" i="12"/>
  <c r="AKT7" i="12" s="1"/>
  <c r="AKJ7" i="12"/>
  <c r="AKI7" i="12"/>
  <c r="AKH7" i="12"/>
  <c r="AJZ7" i="12"/>
  <c r="AJY7" i="12"/>
  <c r="AJX7" i="12"/>
  <c r="AJW7" i="12"/>
  <c r="AKD7" i="12" s="1"/>
  <c r="AJV7" i="12"/>
  <c r="AJU7" i="12"/>
  <c r="AJT7" i="12"/>
  <c r="AJS7" i="12"/>
  <c r="AJR7" i="12"/>
  <c r="AJK7" i="12"/>
  <c r="AJJ7" i="12"/>
  <c r="AJI7" i="12"/>
  <c r="AJH7" i="12"/>
  <c r="AJG7" i="12"/>
  <c r="AJF7" i="12"/>
  <c r="AJE7" i="12"/>
  <c r="AJD7" i="12"/>
  <c r="AJM7" i="12" s="1"/>
  <c r="AJC7" i="12"/>
  <c r="AJB7" i="12"/>
  <c r="AJA7" i="12"/>
  <c r="AIZ7" i="12"/>
  <c r="AIR7" i="12"/>
  <c r="AIQ7" i="12"/>
  <c r="AIP7" i="12"/>
  <c r="AIO7" i="12"/>
  <c r="AIN7" i="12"/>
  <c r="AIM7" i="12"/>
  <c r="AIL7" i="12"/>
  <c r="AIK7" i="12"/>
  <c r="AIJ7" i="12"/>
  <c r="AIC7" i="12"/>
  <c r="AIB7" i="12"/>
  <c r="AIA7" i="12"/>
  <c r="AHZ7" i="12"/>
  <c r="AHY7" i="12"/>
  <c r="AIG7" i="12" s="1"/>
  <c r="AHX7" i="12"/>
  <c r="AHW7" i="12"/>
  <c r="AHV7" i="12"/>
  <c r="AHU7" i="12"/>
  <c r="AHT7" i="12"/>
  <c r="AHS7" i="12"/>
  <c r="AHR7" i="12"/>
  <c r="AIE7" i="12" s="1"/>
  <c r="AHN7" i="12"/>
  <c r="AHJ7" i="12"/>
  <c r="AHI7" i="12"/>
  <c r="AHH7" i="12"/>
  <c r="AHG7" i="12"/>
  <c r="AHF7" i="12"/>
  <c r="AHE7" i="12"/>
  <c r="AHM7" i="12" s="1"/>
  <c r="AHD7" i="12"/>
  <c r="AHC7" i="12"/>
  <c r="AHB7" i="12"/>
  <c r="ACW7" i="12"/>
  <c r="ACV7" i="12"/>
  <c r="ACU7" i="12"/>
  <c r="ACT7" i="12"/>
  <c r="ACS7" i="12"/>
  <c r="ACR7" i="12"/>
  <c r="ACQ7" i="12"/>
  <c r="ACP7" i="12"/>
  <c r="ACX7" i="12" s="1"/>
  <c r="ACO7" i="12"/>
  <c r="ACY7" i="12" s="1"/>
  <c r="ACN7" i="12"/>
  <c r="ACM7" i="12"/>
  <c r="ACL7" i="12"/>
  <c r="ADA7" i="12" s="1"/>
  <c r="ACD7" i="12"/>
  <c r="ACC7" i="12"/>
  <c r="ACB7" i="12"/>
  <c r="ACA7" i="12"/>
  <c r="ABZ7" i="12"/>
  <c r="ABY7" i="12"/>
  <c r="ABX7" i="12"/>
  <c r="ABW7" i="12"/>
  <c r="ACE7" i="12" s="1"/>
  <c r="ABV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AV7" i="12"/>
  <c r="AAU7" i="12"/>
  <c r="AAT7" i="12"/>
  <c r="AAS7" i="12"/>
  <c r="AAR7" i="12"/>
  <c r="AAQ7" i="12"/>
  <c r="AAP7" i="12"/>
  <c r="AAO7" i="12"/>
  <c r="AAN7" i="12"/>
  <c r="AAJ7" i="12"/>
  <c r="AAG7" i="12"/>
  <c r="AAF7" i="12"/>
  <c r="AAE7" i="12"/>
  <c r="AAD7" i="12"/>
  <c r="AAC7" i="12"/>
  <c r="AAB7" i="12"/>
  <c r="AAA7" i="12"/>
  <c r="AAK7" i="12" s="1"/>
  <c r="ZZ7" i="12"/>
  <c r="ZY7" i="12"/>
  <c r="ZX7" i="12"/>
  <c r="ZW7" i="12"/>
  <c r="ZV7" i="12"/>
  <c r="ZQ7" i="12"/>
  <c r="ZN7" i="12"/>
  <c r="ZM7" i="12"/>
  <c r="ZL7" i="12"/>
  <c r="ZK7" i="12"/>
  <c r="ZJ7" i="12"/>
  <c r="ZI7" i="12"/>
  <c r="ZH7" i="12"/>
  <c r="ZR7" i="12" s="1"/>
  <c r="ZG7" i="12"/>
  <c r="ZF7" i="12"/>
  <c r="ZO7" i="12" s="1"/>
  <c r="YY7" i="12"/>
  <c r="YX7" i="12"/>
  <c r="YW7" i="12"/>
  <c r="YV7" i="12"/>
  <c r="YU7" i="12"/>
  <c r="YT7" i="12"/>
  <c r="YS7" i="12"/>
  <c r="YR7" i="12"/>
  <c r="YQ7" i="12"/>
  <c r="YP7" i="12"/>
  <c r="ZC7" i="12" s="1"/>
  <c r="YO7" i="12"/>
  <c r="YN7" i="12"/>
  <c r="ZB7" i="12" s="1"/>
  <c r="YF7" i="12"/>
  <c r="YE7" i="12"/>
  <c r="YD7" i="12"/>
  <c r="YC7" i="12"/>
  <c r="YB7" i="12"/>
  <c r="YA7" i="12"/>
  <c r="XZ7" i="12"/>
  <c r="XY7" i="12"/>
  <c r="XX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B7" i="12"/>
  <c r="WX7" i="12"/>
  <c r="WW7" i="12"/>
  <c r="WV7" i="12"/>
  <c r="WU7" i="12"/>
  <c r="WT7" i="12"/>
  <c r="WS7" i="12"/>
  <c r="WR7" i="12"/>
  <c r="WQ7" i="12"/>
  <c r="WY7" i="12" s="1"/>
  <c r="WP7" i="12"/>
  <c r="XA7" i="12" s="1"/>
  <c r="WI7" i="12"/>
  <c r="WH7" i="12"/>
  <c r="WG7" i="12"/>
  <c r="WF7" i="12"/>
  <c r="WE7" i="12"/>
  <c r="WD7" i="12"/>
  <c r="WC7" i="12"/>
  <c r="AGO6" i="12" s="1"/>
  <c r="WB7" i="12"/>
  <c r="WA7" i="12"/>
  <c r="VZ7" i="12"/>
  <c r="VY7" i="12"/>
  <c r="VX7" i="12"/>
  <c r="VP7" i="12"/>
  <c r="VO7" i="12"/>
  <c r="VN7" i="12"/>
  <c r="VM7" i="12"/>
  <c r="VL7" i="12"/>
  <c r="VK7" i="12"/>
  <c r="VJ7" i="12"/>
  <c r="VI7" i="12"/>
  <c r="VS7" i="12" s="1"/>
  <c r="VH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H7" i="12"/>
  <c r="UG7" i="12"/>
  <c r="AES6" i="12" s="1"/>
  <c r="UF7" i="12"/>
  <c r="AER6" i="12" s="1"/>
  <c r="UE7" i="12"/>
  <c r="UD7" i="12"/>
  <c r="UC7" i="12"/>
  <c r="UB7" i="12"/>
  <c r="UA7" i="12"/>
  <c r="TZ7" i="12"/>
  <c r="PY7" i="12"/>
  <c r="PX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E7" i="12"/>
  <c r="PB7" i="12"/>
  <c r="PA7" i="12"/>
  <c r="OZ7" i="12"/>
  <c r="OY7" i="12"/>
  <c r="OX7" i="12"/>
  <c r="OW7" i="12"/>
  <c r="PF7" i="12" s="1"/>
  <c r="OV7" i="12"/>
  <c r="OU7" i="12"/>
  <c r="OT7" i="12"/>
  <c r="PD7" i="12" s="1"/>
  <c r="OM7" i="12"/>
  <c r="OL7" i="12"/>
  <c r="OK7" i="12"/>
  <c r="OJ7" i="12"/>
  <c r="OI7" i="12"/>
  <c r="OH7" i="12"/>
  <c r="OG7" i="12"/>
  <c r="OF7" i="12"/>
  <c r="ON7" i="12" s="1"/>
  <c r="OE7" i="12"/>
  <c r="OD7" i="12"/>
  <c r="OC7" i="12"/>
  <c r="OB7" i="12"/>
  <c r="NT7" i="12"/>
  <c r="NS7" i="12"/>
  <c r="NR7" i="12"/>
  <c r="NQ7" i="12"/>
  <c r="NP7" i="12"/>
  <c r="NO7" i="12"/>
  <c r="NN7" i="12"/>
  <c r="NM7" i="12"/>
  <c r="NL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L7" i="12"/>
  <c r="MK7" i="12"/>
  <c r="MJ7" i="12"/>
  <c r="MI7" i="12"/>
  <c r="MH7" i="12"/>
  <c r="MG7" i="12"/>
  <c r="MF7" i="12"/>
  <c r="MP7" i="12" s="1"/>
  <c r="ME7" i="12"/>
  <c r="MD7" i="12"/>
  <c r="LW7" i="12"/>
  <c r="LV7" i="12"/>
  <c r="LU7" i="12"/>
  <c r="LT7" i="12"/>
  <c r="LS7" i="12"/>
  <c r="LR7" i="12"/>
  <c r="LQ7" i="12"/>
  <c r="MA7" i="12" s="1"/>
  <c r="LP7" i="12"/>
  <c r="LO7" i="12"/>
  <c r="LN7" i="12"/>
  <c r="LX7" i="12" s="1"/>
  <c r="LM7" i="12"/>
  <c r="LL7" i="12"/>
  <c r="LD7" i="12"/>
  <c r="LC7" i="12"/>
  <c r="LB7" i="12"/>
  <c r="LA7" i="12"/>
  <c r="KZ7" i="12"/>
  <c r="KY7" i="12"/>
  <c r="LF7" i="12" s="1"/>
  <c r="KX7" i="12"/>
  <c r="KW7" i="12"/>
  <c r="KV7" i="12"/>
  <c r="KO7" i="12"/>
  <c r="KN7" i="12"/>
  <c r="KM7" i="12"/>
  <c r="KL7" i="12"/>
  <c r="KK7" i="12"/>
  <c r="KJ7" i="12"/>
  <c r="KI7" i="12"/>
  <c r="KH7" i="12"/>
  <c r="KG7" i="12"/>
  <c r="KF7" i="12"/>
  <c r="KP7" i="12" s="1"/>
  <c r="KE7" i="12"/>
  <c r="KS7" i="12" s="1"/>
  <c r="KD7" i="12"/>
  <c r="KR7" i="12" s="1"/>
  <c r="JV7" i="12"/>
  <c r="JU7" i="12"/>
  <c r="JT7" i="12"/>
  <c r="JS7" i="12"/>
  <c r="JR7" i="12"/>
  <c r="JQ7" i="12"/>
  <c r="JP7" i="12"/>
  <c r="JO7" i="12"/>
  <c r="JN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R7" i="12"/>
  <c r="IN7" i="12"/>
  <c r="IM7" i="12"/>
  <c r="IL7" i="12"/>
  <c r="IK7" i="12"/>
  <c r="IJ7" i="12"/>
  <c r="II7" i="12"/>
  <c r="IH7" i="12"/>
  <c r="IG7" i="12"/>
  <c r="IO7" i="12" s="1"/>
  <c r="IF7" i="12"/>
  <c r="IP7" i="12" s="1"/>
  <c r="HY7" i="12"/>
  <c r="HX7" i="12"/>
  <c r="HW7" i="12"/>
  <c r="HV7" i="12"/>
  <c r="HU7" i="12"/>
  <c r="HT7" i="12"/>
  <c r="HS7" i="12"/>
  <c r="IA7" i="12" s="1"/>
  <c r="HR7" i="12"/>
  <c r="HQ7" i="12"/>
  <c r="HP7" i="12"/>
  <c r="HO7" i="12"/>
  <c r="HN7" i="12"/>
  <c r="HF7" i="12"/>
  <c r="HE7" i="12"/>
  <c r="HD7" i="12"/>
  <c r="HC7" i="12"/>
  <c r="HB7" i="12"/>
  <c r="HA7" i="12"/>
  <c r="GZ7" i="12"/>
  <c r="GY7" i="12"/>
  <c r="HI7" i="12" s="1"/>
  <c r="GX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FX7" i="12"/>
  <c r="FW7" i="12"/>
  <c r="FV7" i="12"/>
  <c r="FU7" i="12"/>
  <c r="FT7" i="12"/>
  <c r="FS7" i="12"/>
  <c r="FR7" i="12"/>
  <c r="FQ7" i="12"/>
  <c r="FP7" i="12"/>
  <c r="FM7" i="12"/>
  <c r="FL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S7" i="12"/>
  <c r="EP7" i="12"/>
  <c r="EO7" i="12"/>
  <c r="EN7" i="12"/>
  <c r="EM7" i="12"/>
  <c r="EL7" i="12"/>
  <c r="EK7" i="12"/>
  <c r="ET7" i="12" s="1"/>
  <c r="EJ7" i="12"/>
  <c r="EI7" i="12"/>
  <c r="EH7" i="12"/>
  <c r="EQ7" i="12" s="1"/>
  <c r="EA7" i="12"/>
  <c r="DZ7" i="12"/>
  <c r="DY7" i="12"/>
  <c r="DX7" i="12"/>
  <c r="DW7" i="12"/>
  <c r="DV7" i="12"/>
  <c r="DU7" i="12"/>
  <c r="DT7" i="12"/>
  <c r="EB7" i="12" s="1"/>
  <c r="DS7" i="12"/>
  <c r="DR7" i="12"/>
  <c r="DQ7" i="12"/>
  <c r="DP7" i="12"/>
  <c r="DH7" i="12"/>
  <c r="DG7" i="12"/>
  <c r="DF7" i="12"/>
  <c r="DE7" i="12"/>
  <c r="DD7" i="12"/>
  <c r="DC7" i="12"/>
  <c r="DB7" i="12"/>
  <c r="DA7" i="12"/>
  <c r="CZ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BZ7" i="12"/>
  <c r="BY7" i="12"/>
  <c r="BX7" i="12"/>
  <c r="BW7" i="12"/>
  <c r="BV7" i="12"/>
  <c r="CD7" i="12" s="1"/>
  <c r="BU7" i="12"/>
  <c r="BT7" i="12"/>
  <c r="BS7" i="12"/>
  <c r="BR7" i="12"/>
  <c r="BK7" i="12"/>
  <c r="BJ7" i="12"/>
  <c r="BI7" i="12"/>
  <c r="BH7" i="12"/>
  <c r="BG7" i="12"/>
  <c r="BF7" i="12"/>
  <c r="BE7" i="12"/>
  <c r="BM7" i="12" s="1"/>
  <c r="BD7" i="12"/>
  <c r="BC7" i="12"/>
  <c r="BB7" i="12"/>
  <c r="BA7" i="12"/>
  <c r="AZ7" i="12"/>
  <c r="AR7" i="12"/>
  <c r="AQ7" i="12"/>
  <c r="AP7" i="12"/>
  <c r="AO7" i="12"/>
  <c r="AN7" i="12"/>
  <c r="AM7" i="12"/>
  <c r="AT7" i="12" s="1"/>
  <c r="AL7" i="12"/>
  <c r="AK7" i="12"/>
  <c r="AJ7" i="12"/>
  <c r="AC7" i="12"/>
  <c r="AB7" i="12"/>
  <c r="AA7" i="12"/>
  <c r="Z7" i="12"/>
  <c r="Y7" i="12"/>
  <c r="X7" i="12"/>
  <c r="W7" i="12"/>
  <c r="V7" i="12"/>
  <c r="U7" i="12"/>
  <c r="T7" i="12"/>
  <c r="S7" i="12"/>
  <c r="AD7" i="12" s="1"/>
  <c r="R7" i="12"/>
  <c r="AG7" i="12" s="1"/>
  <c r="J7" i="12"/>
  <c r="I7" i="12"/>
  <c r="H7" i="12"/>
  <c r="G7" i="12"/>
  <c r="F7" i="12"/>
  <c r="E7" i="12"/>
  <c r="D7" i="12"/>
  <c r="C7" i="12"/>
  <c r="B7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RZ6" i="12"/>
  <c r="ARV6" i="12"/>
  <c r="ARU6" i="12"/>
  <c r="ART6" i="12"/>
  <c r="ARS6" i="12"/>
  <c r="ARR6" i="12"/>
  <c r="ARQ6" i="12"/>
  <c r="ARY6" i="12" s="1"/>
  <c r="ARP6" i="12"/>
  <c r="ARO6" i="12"/>
  <c r="ARN6" i="12"/>
  <c r="ARX6" i="12" s="1"/>
  <c r="ARG6" i="12"/>
  <c r="ARF6" i="12"/>
  <c r="ARE6" i="12"/>
  <c r="ARD6" i="12"/>
  <c r="ARC6" i="12"/>
  <c r="ARB6" i="12"/>
  <c r="ARA6" i="12"/>
  <c r="ARI6" i="12" s="1"/>
  <c r="AQZ6" i="12"/>
  <c r="ARH6" i="12" s="1"/>
  <c r="AQY6" i="12"/>
  <c r="AQX6" i="12"/>
  <c r="AQW6" i="12"/>
  <c r="AQV6" i="12"/>
  <c r="AQN6" i="12"/>
  <c r="AQM6" i="12"/>
  <c r="AQL6" i="12"/>
  <c r="AQK6" i="12"/>
  <c r="AQJ6" i="12"/>
  <c r="AQI6" i="12"/>
  <c r="AQH6" i="12"/>
  <c r="AQG6" i="12"/>
  <c r="AQP6" i="12" s="1"/>
  <c r="AQF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F6" i="12"/>
  <c r="APE6" i="12"/>
  <c r="APD6" i="12"/>
  <c r="APC6" i="12"/>
  <c r="APB6" i="12"/>
  <c r="APA6" i="12"/>
  <c r="AOZ6" i="12"/>
  <c r="AOY6" i="12"/>
  <c r="AOX6" i="12"/>
  <c r="AOU6" i="12"/>
  <c r="AOT6" i="12"/>
  <c r="AOQ6" i="12"/>
  <c r="AOP6" i="12"/>
  <c r="AOO6" i="12"/>
  <c r="AON6" i="12"/>
  <c r="AOM6" i="12"/>
  <c r="AOL6" i="12"/>
  <c r="AOK6" i="12"/>
  <c r="AOS6" i="12" s="1"/>
  <c r="AOJ6" i="12"/>
  <c r="AOI6" i="12"/>
  <c r="AOH6" i="12"/>
  <c r="AOG6" i="12"/>
  <c r="AOF6" i="12"/>
  <c r="AOA6" i="12"/>
  <c r="ANX6" i="12"/>
  <c r="ANW6" i="12"/>
  <c r="ANV6" i="12"/>
  <c r="ANU6" i="12"/>
  <c r="ANT6" i="12"/>
  <c r="ANS6" i="12"/>
  <c r="AOB6" i="12" s="1"/>
  <c r="ANR6" i="12"/>
  <c r="ANQ6" i="12"/>
  <c r="ANP6" i="12"/>
  <c r="ANY6" i="12" s="1"/>
  <c r="ANI6" i="12"/>
  <c r="ANH6" i="12"/>
  <c r="ANG6" i="12"/>
  <c r="ANF6" i="12"/>
  <c r="ANE6" i="12"/>
  <c r="AND6" i="12"/>
  <c r="ANC6" i="12"/>
  <c r="ANB6" i="12"/>
  <c r="ANJ6" i="12" s="1"/>
  <c r="ANA6" i="12"/>
  <c r="AMZ6" i="12"/>
  <c r="AMY6" i="12"/>
  <c r="AMX6" i="12"/>
  <c r="AMP6" i="12"/>
  <c r="AMO6" i="12"/>
  <c r="AMN6" i="12"/>
  <c r="AMM6" i="12"/>
  <c r="AML6" i="12"/>
  <c r="AMK6" i="12"/>
  <c r="AMJ6" i="12"/>
  <c r="AMI6" i="12"/>
  <c r="AMH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H6" i="12"/>
  <c r="ALG6" i="12"/>
  <c r="ALF6" i="12"/>
  <c r="ALE6" i="12"/>
  <c r="ALD6" i="12"/>
  <c r="ALL6" i="12" s="1"/>
  <c r="ALC6" i="12"/>
  <c r="ALB6" i="12"/>
  <c r="ALA6" i="12"/>
  <c r="AKZ6" i="12"/>
  <c r="AKS6" i="12"/>
  <c r="AKR6" i="12"/>
  <c r="AKQ6" i="12"/>
  <c r="AKP6" i="12"/>
  <c r="AKO6" i="12"/>
  <c r="AKN6" i="12"/>
  <c r="AKM6" i="12"/>
  <c r="AKV6" i="12" s="1"/>
  <c r="AKL6" i="12"/>
  <c r="AKK6" i="12"/>
  <c r="AKJ6" i="12"/>
  <c r="AKI6" i="12"/>
  <c r="AKH6" i="12"/>
  <c r="AJZ6" i="12"/>
  <c r="AJY6" i="12"/>
  <c r="AJX6" i="12"/>
  <c r="AJW6" i="12"/>
  <c r="AJV6" i="12"/>
  <c r="AJU6" i="12"/>
  <c r="AKB6" i="12" s="1"/>
  <c r="AJT6" i="12"/>
  <c r="AKC6" i="12" s="1"/>
  <c r="AJS6" i="12"/>
  <c r="AJR6" i="12"/>
  <c r="AJK6" i="12"/>
  <c r="AJJ6" i="12"/>
  <c r="AJI6" i="12"/>
  <c r="AJH6" i="12"/>
  <c r="AJG6" i="12"/>
  <c r="AJF6" i="12"/>
  <c r="AJE6" i="12"/>
  <c r="AJD6" i="12"/>
  <c r="AJC6" i="12"/>
  <c r="AJB6" i="12"/>
  <c r="AJA6" i="12"/>
  <c r="AJM6" i="12" s="1"/>
  <c r="AIZ6" i="12"/>
  <c r="AJO6" i="12" s="1"/>
  <c r="AIR6" i="12"/>
  <c r="AIQ6" i="12"/>
  <c r="AIP6" i="12"/>
  <c r="AIO6" i="12"/>
  <c r="AIN6" i="12"/>
  <c r="AIM6" i="12"/>
  <c r="AIL6" i="12"/>
  <c r="AIK6" i="12"/>
  <c r="AIJ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N6" i="12"/>
  <c r="AHJ6" i="12"/>
  <c r="AHI6" i="12"/>
  <c r="AHH6" i="12"/>
  <c r="AHG6" i="12"/>
  <c r="AHF6" i="12"/>
  <c r="AHE6" i="12"/>
  <c r="AHD6" i="12"/>
  <c r="AHC6" i="12"/>
  <c r="AHB6" i="12"/>
  <c r="AHL6" i="12" s="1"/>
  <c r="AFV6" i="12"/>
  <c r="AFU6" i="12"/>
  <c r="AFL6" i="12"/>
  <c r="AFD6" i="12"/>
  <c r="AEA6" i="12"/>
  <c r="ADH6" i="12"/>
  <c r="ACW6" i="12"/>
  <c r="ACV6" i="12"/>
  <c r="ACU6" i="12"/>
  <c r="ACT6" i="12"/>
  <c r="ACS6" i="12"/>
  <c r="ACR6" i="12"/>
  <c r="ACQ6" i="12"/>
  <c r="ACP6" i="12"/>
  <c r="ACO6" i="12"/>
  <c r="ACX6" i="12" s="1"/>
  <c r="ACN6" i="12"/>
  <c r="ACM6" i="12"/>
  <c r="ACL6" i="12"/>
  <c r="ACD6" i="12"/>
  <c r="ACC6" i="12"/>
  <c r="ACB6" i="12"/>
  <c r="ACA6" i="12"/>
  <c r="ABZ6" i="12"/>
  <c r="ABY6" i="12"/>
  <c r="ABX6" i="12"/>
  <c r="ABW6" i="12"/>
  <c r="ABV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AV6" i="12"/>
  <c r="AAU6" i="12"/>
  <c r="AAT6" i="12"/>
  <c r="AAS6" i="12"/>
  <c r="AAR6" i="12"/>
  <c r="AAQ6" i="12"/>
  <c r="AAP6" i="12"/>
  <c r="AAO6" i="12"/>
  <c r="AAN6" i="12"/>
  <c r="AAG6" i="12"/>
  <c r="AAF6" i="12"/>
  <c r="AAE6" i="12"/>
  <c r="AAD6" i="12"/>
  <c r="AAC6" i="12"/>
  <c r="AAB6" i="12"/>
  <c r="AAA6" i="12"/>
  <c r="AAJ6" i="12" s="1"/>
  <c r="ZZ6" i="12"/>
  <c r="ZY6" i="12"/>
  <c r="ZX6" i="12"/>
  <c r="ZW6" i="12"/>
  <c r="ZV6" i="12"/>
  <c r="ZN6" i="12"/>
  <c r="ZM6" i="12"/>
  <c r="ZL6" i="12"/>
  <c r="ZK6" i="12"/>
  <c r="ZJ6" i="12"/>
  <c r="ZI6" i="12"/>
  <c r="ZH6" i="12"/>
  <c r="ZP6" i="12" s="1"/>
  <c r="ZG6" i="12"/>
  <c r="ZF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F6" i="12"/>
  <c r="YE6" i="12"/>
  <c r="YD6" i="12"/>
  <c r="YC6" i="12"/>
  <c r="YB6" i="12"/>
  <c r="YA6" i="12"/>
  <c r="XZ6" i="12"/>
  <c r="XY6" i="12"/>
  <c r="XX6" i="12"/>
  <c r="XU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WX6" i="12"/>
  <c r="WW6" i="12"/>
  <c r="WV6" i="12"/>
  <c r="WU6" i="12"/>
  <c r="WT6" i="12"/>
  <c r="XB6" i="12" s="1"/>
  <c r="WS6" i="12"/>
  <c r="WR6" i="12"/>
  <c r="WQ6" i="12"/>
  <c r="WP6" i="12"/>
  <c r="WI6" i="12"/>
  <c r="WH6" i="12"/>
  <c r="WG6" i="12"/>
  <c r="WF6" i="12"/>
  <c r="WE6" i="12"/>
  <c r="WD6" i="12"/>
  <c r="WC6" i="12"/>
  <c r="WK6" i="12" s="1"/>
  <c r="WB6" i="12"/>
  <c r="WJ6" i="12" s="1"/>
  <c r="WA6" i="12"/>
  <c r="VZ6" i="12"/>
  <c r="VY6" i="12"/>
  <c r="VX6" i="12"/>
  <c r="VP6" i="12"/>
  <c r="VO6" i="12"/>
  <c r="VN6" i="12"/>
  <c r="VM6" i="12"/>
  <c r="VL6" i="12"/>
  <c r="VK6" i="12"/>
  <c r="VJ6" i="12"/>
  <c r="VI6" i="12"/>
  <c r="VR6" i="12" s="1"/>
  <c r="VH6" i="12"/>
  <c r="VT6" i="12" s="1"/>
  <c r="VA6" i="12"/>
  <c r="UZ6" i="12"/>
  <c r="UY6" i="12"/>
  <c r="UX6" i="12"/>
  <c r="UW6" i="12"/>
  <c r="UV6" i="12"/>
  <c r="UU6" i="12"/>
  <c r="UT6" i="12"/>
  <c r="US6" i="12"/>
  <c r="UR6" i="12"/>
  <c r="UQ6" i="12"/>
  <c r="UP6" i="12"/>
  <c r="UH6" i="12"/>
  <c r="UG6" i="12"/>
  <c r="UF6" i="12"/>
  <c r="UE6" i="12"/>
  <c r="UD6" i="12"/>
  <c r="UC6" i="12"/>
  <c r="UB6" i="12"/>
  <c r="UA6" i="12"/>
  <c r="TZ6" i="12"/>
  <c r="UL6" i="12" s="1"/>
  <c r="TO6" i="12"/>
  <c r="SV6" i="12"/>
  <c r="SD6" i="12"/>
  <c r="RK6" i="12"/>
  <c r="QS6" i="12"/>
  <c r="PU6" i="12"/>
  <c r="PT6" i="12"/>
  <c r="PS6" i="12"/>
  <c r="PR6" i="12"/>
  <c r="PQ6" i="12"/>
  <c r="PP6" i="12"/>
  <c r="PO6" i="12"/>
  <c r="PX6" i="12" s="1"/>
  <c r="PN6" i="12"/>
  <c r="PM6" i="12"/>
  <c r="PL6" i="12"/>
  <c r="PK6" i="12"/>
  <c r="PJ6" i="12"/>
  <c r="PB6" i="12"/>
  <c r="PA6" i="12"/>
  <c r="OZ6" i="12"/>
  <c r="OY6" i="12"/>
  <c r="OX6" i="12"/>
  <c r="OW6" i="12"/>
  <c r="PD6" i="12" s="1"/>
  <c r="OV6" i="12"/>
  <c r="PE6" i="12" s="1"/>
  <c r="OU6" i="12"/>
  <c r="OT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Q6" i="12" s="1"/>
  <c r="NT6" i="12"/>
  <c r="NS6" i="12"/>
  <c r="NR6" i="12"/>
  <c r="NQ6" i="12"/>
  <c r="NP6" i="12"/>
  <c r="NO6" i="12"/>
  <c r="NN6" i="12"/>
  <c r="NM6" i="12"/>
  <c r="NL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L6" i="12"/>
  <c r="MK6" i="12"/>
  <c r="MJ6" i="12"/>
  <c r="MI6" i="12"/>
  <c r="MH6" i="12"/>
  <c r="MP6" i="12" s="1"/>
  <c r="MG6" i="12"/>
  <c r="MF6" i="12"/>
  <c r="ME6" i="12"/>
  <c r="MD6" i="12"/>
  <c r="MN6" i="12" s="1"/>
  <c r="LW6" i="12"/>
  <c r="LV6" i="12"/>
  <c r="LU6" i="12"/>
  <c r="LT6" i="12"/>
  <c r="LS6" i="12"/>
  <c r="LR6" i="12"/>
  <c r="LQ6" i="12"/>
  <c r="LY6" i="12" s="1"/>
  <c r="LP6" i="12"/>
  <c r="LX6" i="12" s="1"/>
  <c r="LO6" i="12"/>
  <c r="LN6" i="12"/>
  <c r="LM6" i="12"/>
  <c r="LL6" i="12"/>
  <c r="LD6" i="12"/>
  <c r="LC6" i="12"/>
  <c r="LB6" i="12"/>
  <c r="LA6" i="12"/>
  <c r="KZ6" i="12"/>
  <c r="KY6" i="12"/>
  <c r="KX6" i="12"/>
  <c r="KW6" i="12"/>
  <c r="LF6" i="12" s="1"/>
  <c r="KV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JV6" i="12"/>
  <c r="JU6" i="12"/>
  <c r="JT6" i="12"/>
  <c r="JS6" i="12"/>
  <c r="JR6" i="12"/>
  <c r="JQ6" i="12"/>
  <c r="JP6" i="12"/>
  <c r="JO6" i="12"/>
  <c r="JN6" i="12"/>
  <c r="JJ6" i="12"/>
  <c r="JG6" i="12"/>
  <c r="JF6" i="12"/>
  <c r="JE6" i="12"/>
  <c r="JD6" i="12"/>
  <c r="JC6" i="12"/>
  <c r="JK6" i="12" s="1"/>
  <c r="JB6" i="12"/>
  <c r="JA6" i="12"/>
  <c r="IZ6" i="12"/>
  <c r="IY6" i="12"/>
  <c r="IX6" i="12"/>
  <c r="IW6" i="12"/>
  <c r="IV6" i="12"/>
  <c r="JH6" i="12" s="1"/>
  <c r="IN6" i="12"/>
  <c r="IM6" i="12"/>
  <c r="IL6" i="12"/>
  <c r="IK6" i="12"/>
  <c r="IJ6" i="12"/>
  <c r="II6" i="12"/>
  <c r="IR6" i="12" s="1"/>
  <c r="IH6" i="12"/>
  <c r="IG6" i="12"/>
  <c r="IF6" i="12"/>
  <c r="HY6" i="12"/>
  <c r="HX6" i="12"/>
  <c r="HW6" i="12"/>
  <c r="HV6" i="12"/>
  <c r="HU6" i="12"/>
  <c r="HT6" i="12"/>
  <c r="HS6" i="12"/>
  <c r="HR6" i="12"/>
  <c r="HZ6" i="12" s="1"/>
  <c r="HQ6" i="12"/>
  <c r="HP6" i="12"/>
  <c r="HO6" i="12"/>
  <c r="HN6" i="12"/>
  <c r="HF6" i="12"/>
  <c r="HE6" i="12"/>
  <c r="HD6" i="12"/>
  <c r="HC6" i="12"/>
  <c r="HB6" i="12"/>
  <c r="HA6" i="12"/>
  <c r="GZ6" i="12"/>
  <c r="GY6" i="12"/>
  <c r="HG6" i="12" s="1"/>
  <c r="GX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FX6" i="12"/>
  <c r="FW6" i="12"/>
  <c r="FV6" i="12"/>
  <c r="FU6" i="12"/>
  <c r="FT6" i="12"/>
  <c r="FS6" i="12"/>
  <c r="FR6" i="12"/>
  <c r="FQ6" i="12"/>
  <c r="FP6" i="12"/>
  <c r="FI6" i="12"/>
  <c r="FH6" i="12"/>
  <c r="FG6" i="12"/>
  <c r="FF6" i="12"/>
  <c r="FE6" i="12"/>
  <c r="FD6" i="12"/>
  <c r="FC6" i="12"/>
  <c r="FL6" i="12" s="1"/>
  <c r="FB6" i="12"/>
  <c r="FA6" i="12"/>
  <c r="EZ6" i="12"/>
  <c r="EY6" i="12"/>
  <c r="EX6" i="12"/>
  <c r="EP6" i="12"/>
  <c r="EO6" i="12"/>
  <c r="EN6" i="12"/>
  <c r="EM6" i="12"/>
  <c r="EL6" i="12"/>
  <c r="EK6" i="12"/>
  <c r="ER6" i="12" s="1"/>
  <c r="EJ6" i="12"/>
  <c r="ES6" i="12" s="1"/>
  <c r="EI6" i="12"/>
  <c r="EH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EE6" i="12" s="1"/>
  <c r="DH6" i="12"/>
  <c r="DG6" i="12"/>
  <c r="DF6" i="12"/>
  <c r="DE6" i="12"/>
  <c r="DD6" i="12"/>
  <c r="DC6" i="12"/>
  <c r="DB6" i="12"/>
  <c r="DA6" i="12"/>
  <c r="CZ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BZ6" i="12"/>
  <c r="BY6" i="12"/>
  <c r="BX6" i="12"/>
  <c r="BW6" i="12"/>
  <c r="BV6" i="12"/>
  <c r="CD6" i="12" s="1"/>
  <c r="BU6" i="12"/>
  <c r="BT6" i="12"/>
  <c r="BS6" i="12"/>
  <c r="BR6" i="12"/>
  <c r="CB6" i="12" s="1"/>
  <c r="BK6" i="12"/>
  <c r="BJ6" i="12"/>
  <c r="BI6" i="12"/>
  <c r="BH6" i="12"/>
  <c r="BG6" i="12"/>
  <c r="BF6" i="12"/>
  <c r="BE6" i="12"/>
  <c r="BM6" i="12" s="1"/>
  <c r="BD6" i="12"/>
  <c r="BL6" i="12" s="1"/>
  <c r="BC6" i="12"/>
  <c r="BB6" i="12"/>
  <c r="BA6" i="12"/>
  <c r="AZ6" i="12"/>
  <c r="AR6" i="12"/>
  <c r="AQ6" i="12"/>
  <c r="AP6" i="12"/>
  <c r="AO6" i="12"/>
  <c r="AN6" i="12"/>
  <c r="AM6" i="12"/>
  <c r="AL6" i="12"/>
  <c r="AK6" i="12"/>
  <c r="AT6" i="12" s="1"/>
  <c r="AJ6" i="12"/>
  <c r="AC6" i="12"/>
  <c r="AB6" i="12"/>
  <c r="AA6" i="12"/>
  <c r="Z6" i="12"/>
  <c r="Y6" i="12"/>
  <c r="X6" i="12"/>
  <c r="W6" i="12"/>
  <c r="V6" i="12"/>
  <c r="U6" i="12"/>
  <c r="T6" i="12"/>
  <c r="S6" i="12"/>
  <c r="R6" i="12"/>
  <c r="J6" i="12"/>
  <c r="I6" i="12"/>
  <c r="H6" i="12"/>
  <c r="G6" i="12"/>
  <c r="F6" i="12"/>
  <c r="E6" i="12"/>
  <c r="D6" i="12"/>
  <c r="C6" i="12"/>
  <c r="B6" i="12"/>
  <c r="ASS5" i="12"/>
  <c r="ASR5" i="12"/>
  <c r="ASO5" i="12"/>
  <c r="ASN5" i="12"/>
  <c r="ASM5" i="12"/>
  <c r="ASL5" i="12"/>
  <c r="ASK5" i="12"/>
  <c r="ASJ5" i="12"/>
  <c r="ASI5" i="12"/>
  <c r="ASQ5" i="12" s="1"/>
  <c r="ASH5" i="12"/>
  <c r="ASG5" i="12"/>
  <c r="ASF5" i="12"/>
  <c r="ASE5" i="12"/>
  <c r="ASD5" i="12"/>
  <c r="ASP5" i="12" s="1"/>
  <c r="ARV5" i="12"/>
  <c r="ARU5" i="12"/>
  <c r="ART5" i="12"/>
  <c r="ARS5" i="12"/>
  <c r="ARR5" i="12"/>
  <c r="ARQ5" i="12"/>
  <c r="ARZ5" i="12" s="1"/>
  <c r="ARP5" i="12"/>
  <c r="ARO5" i="12"/>
  <c r="ARN5" i="12"/>
  <c r="ARG5" i="12"/>
  <c r="ARF5" i="12"/>
  <c r="ARE5" i="12"/>
  <c r="ARD5" i="12"/>
  <c r="ARC5" i="12"/>
  <c r="ARB5" i="12"/>
  <c r="ARA5" i="12"/>
  <c r="AQZ5" i="12"/>
  <c r="ARH5" i="12" s="1"/>
  <c r="AQY5" i="12"/>
  <c r="AQX5" i="12"/>
  <c r="AQW5" i="12"/>
  <c r="AQV5" i="12"/>
  <c r="AQN5" i="12"/>
  <c r="AQM5" i="12"/>
  <c r="AQL5" i="12"/>
  <c r="AQK5" i="12"/>
  <c r="AQJ5" i="12"/>
  <c r="AQI5" i="12"/>
  <c r="AQH5" i="12"/>
  <c r="AQG5" i="12"/>
  <c r="AQO5" i="12" s="1"/>
  <c r="AQF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F5" i="12"/>
  <c r="APE5" i="12"/>
  <c r="APD5" i="12"/>
  <c r="APC5" i="12"/>
  <c r="APB5" i="12"/>
  <c r="APJ5" i="12" s="1"/>
  <c r="APA5" i="12"/>
  <c r="AOZ5" i="12"/>
  <c r="AOY5" i="12"/>
  <c r="AOX5" i="12"/>
  <c r="AOQ5" i="12"/>
  <c r="AOP5" i="12"/>
  <c r="AOO5" i="12"/>
  <c r="AON5" i="12"/>
  <c r="AOM5" i="12"/>
  <c r="AOL5" i="12"/>
  <c r="AOK5" i="12"/>
  <c r="AOT5" i="12" s="1"/>
  <c r="AOJ5" i="12"/>
  <c r="AOI5" i="12"/>
  <c r="AOH5" i="12"/>
  <c r="AOG5" i="12"/>
  <c r="AOF5" i="12"/>
  <c r="ANX5" i="12"/>
  <c r="ANW5" i="12"/>
  <c r="ANV5" i="12"/>
  <c r="ANU5" i="12"/>
  <c r="ANT5" i="12"/>
  <c r="ANS5" i="12"/>
  <c r="ANZ5" i="12" s="1"/>
  <c r="ANR5" i="12"/>
  <c r="AOA5" i="12" s="1"/>
  <c r="ANQ5" i="12"/>
  <c r="ANP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NM5" i="12" s="1"/>
  <c r="AMP5" i="12"/>
  <c r="AMO5" i="12"/>
  <c r="AMN5" i="12"/>
  <c r="AMM5" i="12"/>
  <c r="AML5" i="12"/>
  <c r="AMK5" i="12"/>
  <c r="AMJ5" i="12"/>
  <c r="AMI5" i="12"/>
  <c r="AMH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H5" i="12"/>
  <c r="ALG5" i="12"/>
  <c r="ALF5" i="12"/>
  <c r="ALE5" i="12"/>
  <c r="ALD5" i="12"/>
  <c r="ALL5" i="12" s="1"/>
  <c r="ALC5" i="12"/>
  <c r="ALB5" i="12"/>
  <c r="ALA5" i="12"/>
  <c r="AKZ5" i="12"/>
  <c r="AKS5" i="12"/>
  <c r="AKR5" i="12"/>
  <c r="AKQ5" i="12"/>
  <c r="AKP5" i="12"/>
  <c r="AKO5" i="12"/>
  <c r="AKN5" i="12"/>
  <c r="AKM5" i="12"/>
  <c r="AKU5" i="12" s="1"/>
  <c r="AKL5" i="12"/>
  <c r="AKT5" i="12" s="1"/>
  <c r="AKK5" i="12"/>
  <c r="AKJ5" i="12"/>
  <c r="AKI5" i="12"/>
  <c r="AKH5" i="12"/>
  <c r="AJZ5" i="12"/>
  <c r="AJY5" i="12"/>
  <c r="AJX5" i="12"/>
  <c r="AJW5" i="12"/>
  <c r="AJV5" i="12"/>
  <c r="AJU5" i="12"/>
  <c r="AJT5" i="12"/>
  <c r="AJS5" i="12"/>
  <c r="AKB5" i="12" s="1"/>
  <c r="AJR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R5" i="12"/>
  <c r="AIQ5" i="12"/>
  <c r="AIP5" i="12"/>
  <c r="AIO5" i="12"/>
  <c r="AIN5" i="12"/>
  <c r="AIM5" i="12"/>
  <c r="AIL5" i="12"/>
  <c r="AIK5" i="12"/>
  <c r="AIJ5" i="12"/>
  <c r="AIF5" i="12"/>
  <c r="AIC5" i="12"/>
  <c r="AIB5" i="12"/>
  <c r="AIA5" i="12"/>
  <c r="AHZ5" i="12"/>
  <c r="AHY5" i="12"/>
  <c r="AHX5" i="12"/>
  <c r="AHW5" i="12"/>
  <c r="AHV5" i="12"/>
  <c r="AHU5" i="12"/>
  <c r="AIE5" i="12" s="1"/>
  <c r="AHT5" i="12"/>
  <c r="AHS5" i="12"/>
  <c r="AHR5" i="12"/>
  <c r="AID5" i="12" s="1"/>
  <c r="AHJ5" i="12"/>
  <c r="AHI5" i="12"/>
  <c r="AHH5" i="12"/>
  <c r="AHG5" i="12"/>
  <c r="AHF5" i="12"/>
  <c r="AHE5" i="12"/>
  <c r="AHD5" i="12"/>
  <c r="AHC5" i="12"/>
  <c r="AHB5" i="12"/>
  <c r="AGU5" i="12"/>
  <c r="AGU6" i="12" s="1"/>
  <c r="AGT5" i="12"/>
  <c r="AGT6" i="12" s="1"/>
  <c r="AGS5" i="12"/>
  <c r="AGS6" i="12" s="1"/>
  <c r="AGR5" i="12"/>
  <c r="AGR6" i="12" s="1"/>
  <c r="AGQ5" i="12"/>
  <c r="AGQ6" i="12" s="1"/>
  <c r="AGP5" i="12"/>
  <c r="AGP6" i="12" s="1"/>
  <c r="AGO5" i="12"/>
  <c r="AGN5" i="12"/>
  <c r="AGN6" i="12" s="1"/>
  <c r="AGM5" i="12"/>
  <c r="AGM6" i="12" s="1"/>
  <c r="AGL5" i="12"/>
  <c r="AGL6" i="12" s="1"/>
  <c r="AGK5" i="12"/>
  <c r="AGK6" i="12" s="1"/>
  <c r="AGJ5" i="12"/>
  <c r="AGB5" i="12"/>
  <c r="AGB6" i="12" s="1"/>
  <c r="AGA5" i="12"/>
  <c r="AGA6" i="12" s="1"/>
  <c r="AFZ5" i="12"/>
  <c r="AFZ6" i="12" s="1"/>
  <c r="AFY5" i="12"/>
  <c r="AFY6" i="12" s="1"/>
  <c r="AFX5" i="12"/>
  <c r="AFX6" i="12" s="1"/>
  <c r="AFW5" i="12"/>
  <c r="AFW6" i="12" s="1"/>
  <c r="AFV5" i="12"/>
  <c r="AFU5" i="12"/>
  <c r="AGC5" i="12" s="1"/>
  <c r="AFT5" i="12"/>
  <c r="AFM5" i="12"/>
  <c r="AFM6" i="12" s="1"/>
  <c r="AFL5" i="12"/>
  <c r="AFK5" i="12"/>
  <c r="AFK6" i="12" s="1"/>
  <c r="AFJ5" i="12"/>
  <c r="AFJ6" i="12" s="1"/>
  <c r="AFI5" i="12"/>
  <c r="AFI6" i="12" s="1"/>
  <c r="AFH5" i="12"/>
  <c r="AFH6" i="12" s="1"/>
  <c r="AFG5" i="12"/>
  <c r="AFG6" i="12" s="1"/>
  <c r="AFF5" i="12"/>
  <c r="AFF6" i="12" s="1"/>
  <c r="AFE5" i="12"/>
  <c r="AFE6" i="12" s="1"/>
  <c r="AFD5" i="12"/>
  <c r="AFC5" i="12"/>
  <c r="AFC6" i="12" s="1"/>
  <c r="AFB5" i="12"/>
  <c r="AFO5" i="12" s="1"/>
  <c r="AET5" i="12"/>
  <c r="AET6" i="12" s="1"/>
  <c r="AES5" i="12"/>
  <c r="AER5" i="12"/>
  <c r="AEQ5" i="12"/>
  <c r="AEQ6" i="12" s="1"/>
  <c r="AEP5" i="12"/>
  <c r="AEP6" i="12" s="1"/>
  <c r="AEO5" i="12"/>
  <c r="AEO6" i="12" s="1"/>
  <c r="AEN5" i="12"/>
  <c r="AEM5" i="12"/>
  <c r="AEM6" i="12" s="1"/>
  <c r="AEL5" i="12"/>
  <c r="AEE5" i="12"/>
  <c r="AED5" i="12"/>
  <c r="AEC5" i="12"/>
  <c r="AEB5" i="12"/>
  <c r="AEA5" i="12"/>
  <c r="ADZ5" i="12"/>
  <c r="ADZ6" i="12" s="1"/>
  <c r="ADY5" i="12"/>
  <c r="ADX5" i="12"/>
  <c r="ADW5" i="12"/>
  <c r="ADV5" i="12"/>
  <c r="ADU5" i="12"/>
  <c r="ADT5" i="12"/>
  <c r="ADL5" i="12"/>
  <c r="ADK5" i="12"/>
  <c r="ADJ5" i="12"/>
  <c r="ADI5" i="12"/>
  <c r="ADH5" i="12"/>
  <c r="ADG5" i="12"/>
  <c r="ADG6" i="12" s="1"/>
  <c r="ADF5" i="12"/>
  <c r="ADO5" i="12" s="1"/>
  <c r="ADE5" i="12"/>
  <c r="ADD5" i="12"/>
  <c r="ACW5" i="12"/>
  <c r="ACV5" i="12"/>
  <c r="ACU5" i="12"/>
  <c r="ACT5" i="12"/>
  <c r="ACS5" i="12"/>
  <c r="ACR5" i="12"/>
  <c r="ACQ5" i="12"/>
  <c r="ACP5" i="12"/>
  <c r="ACO5" i="12"/>
  <c r="ACN5" i="12"/>
  <c r="ADA5" i="12" s="1"/>
  <c r="ACM5" i="12"/>
  <c r="ACL5" i="12"/>
  <c r="ACH5" i="12"/>
  <c r="ACD5" i="12"/>
  <c r="ACC5" i="12"/>
  <c r="ACB5" i="12"/>
  <c r="ACA5" i="12"/>
  <c r="ABZ5" i="12"/>
  <c r="ABY5" i="12"/>
  <c r="ABX5" i="12"/>
  <c r="ABW5" i="12"/>
  <c r="ABV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S5" i="12" s="1"/>
  <c r="AAZ5" i="12"/>
  <c r="AAV5" i="12"/>
  <c r="AAU5" i="12"/>
  <c r="AAT5" i="12"/>
  <c r="AAS5" i="12"/>
  <c r="AAR5" i="12"/>
  <c r="AAQ5" i="12"/>
  <c r="AAP5" i="12"/>
  <c r="AAO5" i="12"/>
  <c r="AAN5" i="12"/>
  <c r="AAG5" i="12"/>
  <c r="AAF5" i="12"/>
  <c r="AAE5" i="12"/>
  <c r="AAD5" i="12"/>
  <c r="AAC5" i="12"/>
  <c r="AAB5" i="12"/>
  <c r="AAA5" i="12"/>
  <c r="ZZ5" i="12"/>
  <c r="AAH5" i="12" s="1"/>
  <c r="ZY5" i="12"/>
  <c r="ZX5" i="12"/>
  <c r="ZW5" i="12"/>
  <c r="AAI5" i="12" s="1"/>
  <c r="ZV5" i="12"/>
  <c r="ZN5" i="12"/>
  <c r="ZM5" i="12"/>
  <c r="ZL5" i="12"/>
  <c r="ZK5" i="12"/>
  <c r="ZJ5" i="12"/>
  <c r="ZI5" i="12"/>
  <c r="ZH5" i="12"/>
  <c r="ZP5" i="12" s="1"/>
  <c r="ZG5" i="12"/>
  <c r="ZO5" i="12" s="1"/>
  <c r="ZF5" i="12"/>
  <c r="ZB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ZC5" i="12" s="1"/>
  <c r="YF5" i="12"/>
  <c r="YE5" i="12"/>
  <c r="YD5" i="12"/>
  <c r="YC5" i="12"/>
  <c r="YB5" i="12"/>
  <c r="YA5" i="12"/>
  <c r="YI5" i="12" s="1"/>
  <c r="XZ5" i="12"/>
  <c r="XY5" i="12"/>
  <c r="XX5" i="12"/>
  <c r="XT5" i="12"/>
  <c r="XQ5" i="12"/>
  <c r="XP5" i="12"/>
  <c r="XO5" i="12"/>
  <c r="XN5" i="12"/>
  <c r="XM5" i="12"/>
  <c r="XL5" i="12"/>
  <c r="XK5" i="12"/>
  <c r="XJ5" i="12"/>
  <c r="XI5" i="12"/>
  <c r="XS5" i="12" s="1"/>
  <c r="XH5" i="12"/>
  <c r="XG5" i="12"/>
  <c r="XF5" i="12"/>
  <c r="XR5" i="12" s="1"/>
  <c r="WX5" i="12"/>
  <c r="WW5" i="12"/>
  <c r="WV5" i="12"/>
  <c r="WU5" i="12"/>
  <c r="WT5" i="12"/>
  <c r="WS5" i="12"/>
  <c r="WR5" i="12"/>
  <c r="WQ5" i="12"/>
  <c r="WP5" i="12"/>
  <c r="WI5" i="12"/>
  <c r="WH5" i="12"/>
  <c r="WG5" i="12"/>
  <c r="WF5" i="12"/>
  <c r="WE5" i="12"/>
  <c r="WD5" i="12"/>
  <c r="WC5" i="12"/>
  <c r="WB5" i="12"/>
  <c r="WJ5" i="12" s="1"/>
  <c r="WA5" i="12"/>
  <c r="VZ5" i="12"/>
  <c r="VY5" i="12"/>
  <c r="VX5" i="12"/>
  <c r="VP5" i="12"/>
  <c r="VO5" i="12"/>
  <c r="VN5" i="12"/>
  <c r="VM5" i="12"/>
  <c r="VL5" i="12"/>
  <c r="VK5" i="12"/>
  <c r="VJ5" i="12"/>
  <c r="VI5" i="12"/>
  <c r="VQ5" i="12" s="1"/>
  <c r="VH5" i="12"/>
  <c r="VA5" i="12"/>
  <c r="AEE6" i="12" s="1"/>
  <c r="UZ5" i="12"/>
  <c r="UY5" i="12"/>
  <c r="UX5" i="12"/>
  <c r="UW5" i="12"/>
  <c r="UW8" i="12" s="1"/>
  <c r="UV5" i="12"/>
  <c r="UV8" i="12" s="1"/>
  <c r="UU5" i="12"/>
  <c r="UT5" i="12"/>
  <c r="UT8" i="12" s="1"/>
  <c r="US5" i="12"/>
  <c r="ADW6" i="12" s="1"/>
  <c r="UR5" i="12"/>
  <c r="UQ5" i="12"/>
  <c r="UP5" i="12"/>
  <c r="VC5" i="12" s="1"/>
  <c r="UH5" i="12"/>
  <c r="UH8" i="12" s="1"/>
  <c r="UG5" i="12"/>
  <c r="UF5" i="12"/>
  <c r="UE5" i="12"/>
  <c r="UD5" i="12"/>
  <c r="UD8" i="12" s="1"/>
  <c r="UC5" i="12"/>
  <c r="UC8" i="12" s="1"/>
  <c r="UB5" i="12"/>
  <c r="UA5" i="12"/>
  <c r="UA8" i="12" s="1"/>
  <c r="TZ5" i="12"/>
  <c r="TZ8" i="12" s="1"/>
  <c r="TS5" i="12"/>
  <c r="TS6" i="12" s="1"/>
  <c r="TR5" i="12"/>
  <c r="TR6" i="12" s="1"/>
  <c r="TQ5" i="12"/>
  <c r="TQ6" i="12" s="1"/>
  <c r="TP5" i="12"/>
  <c r="TP6" i="12" s="1"/>
  <c r="TO5" i="12"/>
  <c r="TN5" i="12"/>
  <c r="TN6" i="12" s="1"/>
  <c r="TM5" i="12"/>
  <c r="TL5" i="12"/>
  <c r="TL6" i="12" s="1"/>
  <c r="TK5" i="12"/>
  <c r="TK6" i="12" s="1"/>
  <c r="TJ5" i="12"/>
  <c r="TI5" i="12"/>
  <c r="TI6" i="12" s="1"/>
  <c r="TH5" i="12"/>
  <c r="TH6" i="12" s="1"/>
  <c r="TW6" i="12" s="1"/>
  <c r="SZ5" i="12"/>
  <c r="SZ6" i="12" s="1"/>
  <c r="SY5" i="12"/>
  <c r="SY6" i="12" s="1"/>
  <c r="SX5" i="12"/>
  <c r="SX6" i="12" s="1"/>
  <c r="SW5" i="12"/>
  <c r="SW6" i="12" s="1"/>
  <c r="SV5" i="12"/>
  <c r="SU5" i="12"/>
  <c r="SU6" i="12" s="1"/>
  <c r="ST5" i="12"/>
  <c r="TC5" i="12" s="1"/>
  <c r="SS5" i="12"/>
  <c r="SR5" i="12"/>
  <c r="SR6" i="12" s="1"/>
  <c r="SK5" i="12"/>
  <c r="SK6" i="12" s="1"/>
  <c r="SJ5" i="12"/>
  <c r="SI5" i="12"/>
  <c r="SI6" i="12" s="1"/>
  <c r="SH5" i="12"/>
  <c r="SH6" i="12" s="1"/>
  <c r="SG5" i="12"/>
  <c r="SG6" i="12" s="1"/>
  <c r="SF5" i="12"/>
  <c r="SF6" i="12" s="1"/>
  <c r="SE5" i="12"/>
  <c r="SE6" i="12" s="1"/>
  <c r="SD5" i="12"/>
  <c r="SC5" i="12"/>
  <c r="SC6" i="12" s="1"/>
  <c r="SB5" i="12"/>
  <c r="SO5" i="12" s="1"/>
  <c r="SA5" i="12"/>
  <c r="SA6" i="12" s="1"/>
  <c r="RZ5" i="12"/>
  <c r="RZ6" i="12" s="1"/>
  <c r="SL6" i="12" s="1"/>
  <c r="RV5" i="12"/>
  <c r="RR5" i="12"/>
  <c r="RR6" i="12" s="1"/>
  <c r="RQ5" i="12"/>
  <c r="RP5" i="12"/>
  <c r="RP6" i="12" s="1"/>
  <c r="RO5" i="12"/>
  <c r="RO6" i="12" s="1"/>
  <c r="RN5" i="12"/>
  <c r="RN6" i="12" s="1"/>
  <c r="RM5" i="12"/>
  <c r="RM6" i="12" s="1"/>
  <c r="RL5" i="12"/>
  <c r="RL6" i="12" s="1"/>
  <c r="RK5" i="12"/>
  <c r="RJ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RG5" i="12" s="1"/>
  <c r="QN5" i="12"/>
  <c r="QJ5" i="12"/>
  <c r="QI5" i="12"/>
  <c r="QH5" i="12"/>
  <c r="QG5" i="12"/>
  <c r="QF5" i="12"/>
  <c r="QE5" i="12"/>
  <c r="QD5" i="12"/>
  <c r="QC5" i="12"/>
  <c r="QB5" i="12"/>
  <c r="PU5" i="12"/>
  <c r="PT5" i="12"/>
  <c r="PS5" i="12"/>
  <c r="PR5" i="12"/>
  <c r="PQ5" i="12"/>
  <c r="PP5" i="12"/>
  <c r="PO5" i="12"/>
  <c r="PN5" i="12"/>
  <c r="PV5" i="12" s="1"/>
  <c r="PM5" i="12"/>
  <c r="PL5" i="12"/>
  <c r="PK5" i="12"/>
  <c r="PW5" i="12" s="1"/>
  <c r="PJ5" i="12"/>
  <c r="PB5" i="12"/>
  <c r="PA5" i="12"/>
  <c r="OZ5" i="12"/>
  <c r="OY5" i="12"/>
  <c r="OX5" i="12"/>
  <c r="OW5" i="12"/>
  <c r="OV5" i="12"/>
  <c r="PD5" i="12" s="1"/>
  <c r="OU5" i="12"/>
  <c r="PC5" i="12" s="1"/>
  <c r="OT5" i="12"/>
  <c r="OP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Q5" i="12" s="1"/>
  <c r="NT5" i="12"/>
  <c r="NS5" i="12"/>
  <c r="NR5" i="12"/>
  <c r="NQ5" i="12"/>
  <c r="NP5" i="12"/>
  <c r="NO5" i="12"/>
  <c r="NW5" i="12" s="1"/>
  <c r="NN5" i="12"/>
  <c r="NM5" i="12"/>
  <c r="NL5" i="12"/>
  <c r="NH5" i="12"/>
  <c r="NE5" i="12"/>
  <c r="ND5" i="12"/>
  <c r="NC5" i="12"/>
  <c r="NB5" i="12"/>
  <c r="NA5" i="12"/>
  <c r="MZ5" i="12"/>
  <c r="MY5" i="12"/>
  <c r="MX5" i="12"/>
  <c r="MW5" i="12"/>
  <c r="NG5" i="12" s="1"/>
  <c r="MV5" i="12"/>
  <c r="MU5" i="12"/>
  <c r="MT5" i="12"/>
  <c r="NF5" i="12" s="1"/>
  <c r="ML5" i="12"/>
  <c r="MK5" i="12"/>
  <c r="MJ5" i="12"/>
  <c r="MI5" i="12"/>
  <c r="MH5" i="12"/>
  <c r="MG5" i="12"/>
  <c r="MF5" i="12"/>
  <c r="ME5" i="12"/>
  <c r="MD5" i="12"/>
  <c r="LW5" i="12"/>
  <c r="LV5" i="12"/>
  <c r="LU5" i="12"/>
  <c r="LT5" i="12"/>
  <c r="LS5" i="12"/>
  <c r="LR5" i="12"/>
  <c r="LQ5" i="12"/>
  <c r="LP5" i="12"/>
  <c r="LX5" i="12" s="1"/>
  <c r="LO5" i="12"/>
  <c r="LN5" i="12"/>
  <c r="LM5" i="12"/>
  <c r="LL5" i="12"/>
  <c r="LD5" i="12"/>
  <c r="LC5" i="12"/>
  <c r="LB5" i="12"/>
  <c r="LA5" i="12"/>
  <c r="KZ5" i="12"/>
  <c r="KY5" i="12"/>
  <c r="KX5" i="12"/>
  <c r="KW5" i="12"/>
  <c r="LE5" i="12" s="1"/>
  <c r="KV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Q5" i="12" s="1"/>
  <c r="JV5" i="12"/>
  <c r="JU5" i="12"/>
  <c r="JT5" i="12"/>
  <c r="JS5" i="12"/>
  <c r="JX5" i="12" s="1"/>
  <c r="JR5" i="12"/>
  <c r="JQ5" i="12"/>
  <c r="JP5" i="12"/>
  <c r="JO5" i="12"/>
  <c r="JN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N5" i="12"/>
  <c r="IM5" i="12"/>
  <c r="IL5" i="12"/>
  <c r="IK5" i="12"/>
  <c r="IJ5" i="12"/>
  <c r="II5" i="12"/>
  <c r="IH5" i="12"/>
  <c r="IQ5" i="12" s="1"/>
  <c r="IG5" i="12"/>
  <c r="IF5" i="12"/>
  <c r="HY5" i="12"/>
  <c r="HX5" i="12"/>
  <c r="HW5" i="12"/>
  <c r="HV5" i="12"/>
  <c r="HU5" i="12"/>
  <c r="HT5" i="12"/>
  <c r="HS5" i="12"/>
  <c r="HR5" i="12"/>
  <c r="HQ5" i="12"/>
  <c r="HP5" i="12"/>
  <c r="IC5" i="12" s="1"/>
  <c r="HO5" i="12"/>
  <c r="HN5" i="12"/>
  <c r="HJ5" i="12"/>
  <c r="HF5" i="12"/>
  <c r="HE5" i="12"/>
  <c r="HD5" i="12"/>
  <c r="HC5" i="12"/>
  <c r="HB5" i="12"/>
  <c r="HA5" i="12"/>
  <c r="GZ5" i="12"/>
  <c r="GY5" i="12"/>
  <c r="GX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U5" i="12" s="1"/>
  <c r="GB5" i="12"/>
  <c r="FX5" i="12"/>
  <c r="FW5" i="12"/>
  <c r="FV5" i="12"/>
  <c r="FU5" i="12"/>
  <c r="FT5" i="12"/>
  <c r="FS5" i="12"/>
  <c r="FR5" i="12"/>
  <c r="FQ5" i="12"/>
  <c r="FP5" i="12"/>
  <c r="FI5" i="12"/>
  <c r="FH5" i="12"/>
  <c r="FG5" i="12"/>
  <c r="FF5" i="12"/>
  <c r="FE5" i="12"/>
  <c r="FD5" i="12"/>
  <c r="FC5" i="12"/>
  <c r="FB5" i="12"/>
  <c r="FJ5" i="12" s="1"/>
  <c r="FA5" i="12"/>
  <c r="EZ5" i="12"/>
  <c r="EY5" i="12"/>
  <c r="FK5" i="12" s="1"/>
  <c r="EX5" i="12"/>
  <c r="EP5" i="12"/>
  <c r="EO5" i="12"/>
  <c r="EN5" i="12"/>
  <c r="EM5" i="12"/>
  <c r="EL5" i="12"/>
  <c r="EK5" i="12"/>
  <c r="EJ5" i="12"/>
  <c r="ER5" i="12" s="1"/>
  <c r="EI5" i="12"/>
  <c r="EQ5" i="12" s="1"/>
  <c r="EH5" i="12"/>
  <c r="ED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EE5" i="12" s="1"/>
  <c r="DH5" i="12"/>
  <c r="DG5" i="12"/>
  <c r="DF5" i="12"/>
  <c r="DE5" i="12"/>
  <c r="DD5" i="12"/>
  <c r="DC5" i="12"/>
  <c r="DK5" i="12" s="1"/>
  <c r="DB5" i="12"/>
  <c r="DA5" i="12"/>
  <c r="CZ5" i="12"/>
  <c r="CV5" i="12"/>
  <c r="CS5" i="12"/>
  <c r="CR5" i="12"/>
  <c r="CQ5" i="12"/>
  <c r="CP5" i="12"/>
  <c r="CO5" i="12"/>
  <c r="CN5" i="12"/>
  <c r="CM5" i="12"/>
  <c r="CL5" i="12"/>
  <c r="CK5" i="12"/>
  <c r="CU5" i="12" s="1"/>
  <c r="CJ5" i="12"/>
  <c r="CI5" i="12"/>
  <c r="CH5" i="12"/>
  <c r="CT5" i="12" s="1"/>
  <c r="BZ5" i="12"/>
  <c r="BY5" i="12"/>
  <c r="BX5" i="12"/>
  <c r="BW5" i="12"/>
  <c r="BV5" i="12"/>
  <c r="BU5" i="12"/>
  <c r="BT5" i="12"/>
  <c r="BS5" i="12"/>
  <c r="BR5" i="12"/>
  <c r="BK5" i="12"/>
  <c r="BJ5" i="12"/>
  <c r="BI5" i="12"/>
  <c r="BH5" i="12"/>
  <c r="BG5" i="12"/>
  <c r="BF5" i="12"/>
  <c r="BE5" i="12"/>
  <c r="BD5" i="12"/>
  <c r="BL5" i="12" s="1"/>
  <c r="BC5" i="12"/>
  <c r="BB5" i="12"/>
  <c r="BA5" i="12"/>
  <c r="AZ5" i="12"/>
  <c r="AR5" i="12"/>
  <c r="AQ5" i="12"/>
  <c r="AP5" i="12"/>
  <c r="AO5" i="12"/>
  <c r="AN5" i="12"/>
  <c r="AM5" i="12"/>
  <c r="AL5" i="12"/>
  <c r="AK5" i="12"/>
  <c r="AS5" i="12" s="1"/>
  <c r="AJ5" i="12"/>
  <c r="AC5" i="12"/>
  <c r="AB5" i="12"/>
  <c r="AA5" i="12"/>
  <c r="RA6" i="12" s="1"/>
  <c r="Z5" i="12"/>
  <c r="Z8" i="12" s="1"/>
  <c r="Y5" i="12"/>
  <c r="Y8" i="12" s="1"/>
  <c r="X5" i="12"/>
  <c r="X8" i="12" s="1"/>
  <c r="W5" i="12"/>
  <c r="V5" i="12"/>
  <c r="QV6" i="12" s="1"/>
  <c r="U5" i="12"/>
  <c r="T5" i="12"/>
  <c r="S5" i="12"/>
  <c r="R5" i="12"/>
  <c r="AE5" i="12" s="1"/>
  <c r="J5" i="12"/>
  <c r="I5" i="12"/>
  <c r="H5" i="12"/>
  <c r="G5" i="12"/>
  <c r="G8" i="12" s="1"/>
  <c r="F5" i="12"/>
  <c r="F8" i="12" s="1"/>
  <c r="E5" i="12"/>
  <c r="E8" i="12" s="1"/>
  <c r="D5" i="12"/>
  <c r="C5" i="12"/>
  <c r="C8" i="12" s="1"/>
  <c r="B5" i="12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UP8" i="28"/>
  <c r="UH8" i="28"/>
  <c r="UG8" i="28"/>
  <c r="UF8" i="28"/>
  <c r="UE8" i="28"/>
  <c r="UD8" i="28"/>
  <c r="UC8" i="28"/>
  <c r="UB8" i="28"/>
  <c r="UK8" i="28" s="1"/>
  <c r="UA8" i="28"/>
  <c r="TZ8" i="28"/>
  <c r="AC8" i="28"/>
  <c r="AB8" i="28"/>
  <c r="AA8" i="28"/>
  <c r="Z8" i="28"/>
  <c r="Y8" i="28"/>
  <c r="X8" i="28"/>
  <c r="W8" i="28"/>
  <c r="V8" i="28"/>
  <c r="U8" i="28"/>
  <c r="T8" i="28"/>
  <c r="AG8" i="28" s="1"/>
  <c r="S8" i="28"/>
  <c r="R8" i="28"/>
  <c r="N8" i="28"/>
  <c r="J8" i="28"/>
  <c r="I8" i="28"/>
  <c r="H8" i="28"/>
  <c r="G8" i="28"/>
  <c r="F8" i="28"/>
  <c r="E8" i="28"/>
  <c r="D8" i="28"/>
  <c r="C8" i="28"/>
  <c r="B8" i="28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L6" i="28"/>
  <c r="AGK6" i="28"/>
  <c r="AGJ6" i="28"/>
  <c r="AGY6" i="28" s="1"/>
  <c r="AGF6" i="28"/>
  <c r="AGB6" i="28"/>
  <c r="AGA6" i="28"/>
  <c r="AFZ6" i="28"/>
  <c r="AFY6" i="28"/>
  <c r="AFX6" i="28"/>
  <c r="AFW6" i="28"/>
  <c r="AFV6" i="28"/>
  <c r="AFU6" i="28"/>
  <c r="AFT6" i="28"/>
  <c r="AFM6" i="28"/>
  <c r="AFL6" i="28"/>
  <c r="AFK6" i="28"/>
  <c r="AFJ6" i="28"/>
  <c r="AFI6" i="28"/>
  <c r="AFH6" i="28"/>
  <c r="AFG6" i="28"/>
  <c r="AFF6" i="28"/>
  <c r="AFN6" i="28" s="1"/>
  <c r="AFE6" i="28"/>
  <c r="AFD6" i="28"/>
  <c r="AFC6" i="28"/>
  <c r="AFO6" i="28" s="1"/>
  <c r="AFB6" i="28"/>
  <c r="AET6" i="28"/>
  <c r="AES6" i="28"/>
  <c r="AER6" i="28"/>
  <c r="AEQ6" i="28"/>
  <c r="AEP6" i="28"/>
  <c r="AEO6" i="28"/>
  <c r="AEN6" i="28"/>
  <c r="AEM6" i="28"/>
  <c r="AEV6" i="28" s="1"/>
  <c r="AEL6" i="28"/>
  <c r="AEH6" i="28"/>
  <c r="AEE6" i="28"/>
  <c r="CP19" i="5" s="1"/>
  <c r="FR14" i="5" s="1"/>
  <c r="AED6" i="28"/>
  <c r="CP18" i="5" s="1"/>
  <c r="FR13" i="5" s="1"/>
  <c r="AEC6" i="28"/>
  <c r="CP17" i="5" s="1"/>
  <c r="FR12" i="5" s="1"/>
  <c r="AEB6" i="28"/>
  <c r="CP14" i="5" s="1"/>
  <c r="AEA6" i="28"/>
  <c r="CP13" i="5" s="1"/>
  <c r="ADZ6" i="28"/>
  <c r="CP12" i="5" s="1"/>
  <c r="ADY6" i="28"/>
  <c r="CP11" i="5" s="1"/>
  <c r="FR8" i="5" s="1"/>
  <c r="ADX6" i="28"/>
  <c r="CP8" i="5" s="1"/>
  <c r="ADW6" i="28"/>
  <c r="CP7" i="5" s="1"/>
  <c r="ADV6" i="28"/>
  <c r="CP6" i="5" s="1"/>
  <c r="ADU6" i="28"/>
  <c r="CP3" i="5" s="1"/>
  <c r="FR4" i="5" s="1"/>
  <c r="ADT6" i="28"/>
  <c r="CP2" i="5" s="1"/>
  <c r="FR3" i="5" s="1"/>
  <c r="ADL6" i="28"/>
  <c r="CP22" i="5" s="1"/>
  <c r="ADK6" i="28"/>
  <c r="CP21" i="5" s="1"/>
  <c r="ADJ6" i="28"/>
  <c r="CP20" i="5" s="1"/>
  <c r="ADI6" i="28"/>
  <c r="CP16" i="5" s="1"/>
  <c r="ADH6" i="28"/>
  <c r="CP15" i="5" s="1"/>
  <c r="ADG6" i="28"/>
  <c r="CP10" i="5" s="1"/>
  <c r="FQ6" i="5" s="1"/>
  <c r="ADF6" i="28"/>
  <c r="CP9" i="5" s="1"/>
  <c r="FQ5" i="5" s="1"/>
  <c r="ADE6" i="28"/>
  <c r="CP5" i="5" s="1"/>
  <c r="ADD6" i="28"/>
  <c r="CP4" i="5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V6" i="28"/>
  <c r="TS6" i="28"/>
  <c r="TR6" i="28"/>
  <c r="TQ6" i="28"/>
  <c r="TP6" i="28"/>
  <c r="TO6" i="28"/>
  <c r="TN6" i="28"/>
  <c r="TM6" i="28"/>
  <c r="TL6" i="28"/>
  <c r="TK6" i="28"/>
  <c r="TU6" i="28" s="1"/>
  <c r="TJ6" i="28"/>
  <c r="TI6" i="28"/>
  <c r="TH6" i="28"/>
  <c r="TT6" i="28" s="1"/>
  <c r="SZ6" i="28"/>
  <c r="SY6" i="28"/>
  <c r="SX6" i="28"/>
  <c r="SW6" i="28"/>
  <c r="SV6" i="28"/>
  <c r="SU6" i="28"/>
  <c r="TD6" i="28" s="1"/>
  <c r="ST6" i="28"/>
  <c r="SS6" i="28"/>
  <c r="SR6" i="28"/>
  <c r="SK6" i="28"/>
  <c r="SJ6" i="28"/>
  <c r="SI6" i="28"/>
  <c r="SH6" i="28"/>
  <c r="SG6" i="28"/>
  <c r="SF6" i="28"/>
  <c r="SE6" i="28"/>
  <c r="SD6" i="28"/>
  <c r="SC6" i="28"/>
  <c r="SB6" i="28"/>
  <c r="SA6" i="28"/>
  <c r="RZ6" i="28"/>
  <c r="RR6" i="28"/>
  <c r="RQ6" i="28"/>
  <c r="RP6" i="28"/>
  <c r="RO6" i="28"/>
  <c r="RN6" i="28"/>
  <c r="RM6" i="28"/>
  <c r="RL6" i="28"/>
  <c r="RK6" i="28"/>
  <c r="RJ6" i="28"/>
  <c r="RC6" i="28"/>
  <c r="CG19" i="5" s="1"/>
  <c r="RB6" i="28"/>
  <c r="CG18" i="5" s="1"/>
  <c r="GT13" i="5" s="1"/>
  <c r="RA6" i="28"/>
  <c r="CG17" i="5" s="1"/>
  <c r="GT12" i="5" s="1"/>
  <c r="QZ6" i="28"/>
  <c r="CG14" i="5" s="1"/>
  <c r="QY6" i="28"/>
  <c r="CG13" i="5" s="1"/>
  <c r="QX6" i="28"/>
  <c r="CG12" i="5" s="1"/>
  <c r="QW6" i="28"/>
  <c r="CG11" i="5" s="1"/>
  <c r="QV6" i="28"/>
  <c r="CG8" i="5" s="1"/>
  <c r="GT7" i="5" s="1"/>
  <c r="QU6" i="28"/>
  <c r="CG7" i="5" s="1"/>
  <c r="QT6" i="28"/>
  <c r="CG6" i="5" s="1"/>
  <c r="QS6" i="28"/>
  <c r="CG3" i="5" s="1"/>
  <c r="QR6" i="28"/>
  <c r="RE6" i="28" s="1"/>
  <c r="QJ6" i="28"/>
  <c r="CG22" i="5" s="1"/>
  <c r="QI6" i="28"/>
  <c r="CG21" i="5" s="1"/>
  <c r="QH6" i="28"/>
  <c r="CG20" i="5" s="1"/>
  <c r="QG6" i="28"/>
  <c r="CG16" i="5" s="1"/>
  <c r="GS8" i="5" s="1"/>
  <c r="QF6" i="28"/>
  <c r="CG15" i="5" s="1"/>
  <c r="QE6" i="28"/>
  <c r="CG10" i="5" s="1"/>
  <c r="GS6" i="5" s="1"/>
  <c r="QD6" i="28"/>
  <c r="QC6" i="28"/>
  <c r="CG5" i="5" s="1"/>
  <c r="QB6" i="28"/>
  <c r="CG4" i="5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DJ11" i="30" s="1"/>
  <c r="CB11" i="30"/>
  <c r="CA11" i="30"/>
  <c r="BZ11" i="30"/>
  <c r="BY11" i="30"/>
  <c r="DL11" i="30" s="1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BS11" i="30" s="1"/>
  <c r="AT11" i="30"/>
  <c r="AS11" i="30"/>
  <c r="AR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L11" i="30" s="1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EP10" i="30" s="1"/>
  <c r="DP10" i="30"/>
  <c r="DO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DL10" i="30" s="1"/>
  <c r="BZ10" i="30"/>
  <c r="BY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BV10" i="30" s="1"/>
  <c r="AW10" i="30"/>
  <c r="AV10" i="30"/>
  <c r="AU10" i="30"/>
  <c r="AT10" i="30"/>
  <c r="AS10" i="30"/>
  <c r="AR10" i="30"/>
  <c r="AN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O10" i="30" s="1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J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AO9" i="30" s="1"/>
  <c r="H9" i="30"/>
  <c r="G9" i="30"/>
  <c r="F9" i="30"/>
  <c r="AL9" i="30" s="1"/>
  <c r="E9" i="30"/>
  <c r="D9" i="30"/>
  <c r="C9" i="30"/>
  <c r="B9" i="30"/>
  <c r="QC8" i="30"/>
  <c r="QB8" i="30"/>
  <c r="QA8" i="30"/>
  <c r="PZ8" i="30"/>
  <c r="PY8" i="30"/>
  <c r="PX8" i="30"/>
  <c r="PW8" i="30"/>
  <c r="PV8" i="30"/>
  <c r="PU8" i="30"/>
  <c r="PT8" i="30"/>
  <c r="PS8" i="30"/>
  <c r="PR8" i="30"/>
  <c r="PQ8" i="30"/>
  <c r="PP8" i="30"/>
  <c r="PO8" i="30"/>
  <c r="PN8" i="30"/>
  <c r="PM8" i="30"/>
  <c r="PL8" i="30"/>
  <c r="PK8" i="30"/>
  <c r="PJ8" i="30"/>
  <c r="PI8" i="30"/>
  <c r="PH8" i="30"/>
  <c r="PG8" i="30"/>
  <c r="PF8" i="30"/>
  <c r="QF8" i="30" s="1"/>
  <c r="PE8" i="30"/>
  <c r="PD8" i="30"/>
  <c r="PC8" i="30"/>
  <c r="OV8" i="30"/>
  <c r="OU8" i="30"/>
  <c r="OT8" i="30"/>
  <c r="OS8" i="30"/>
  <c r="OR8" i="30"/>
  <c r="OQ8" i="30"/>
  <c r="OP8" i="30"/>
  <c r="OO8" i="30"/>
  <c r="ON8" i="30"/>
  <c r="OM8" i="30"/>
  <c r="OL8" i="30"/>
  <c r="OK8" i="30"/>
  <c r="OJ8" i="30"/>
  <c r="OI8" i="30"/>
  <c r="OH8" i="30"/>
  <c r="OG8" i="30"/>
  <c r="OF8" i="30"/>
  <c r="OE8" i="30"/>
  <c r="OD8" i="30"/>
  <c r="OC8" i="30"/>
  <c r="OB8" i="30"/>
  <c r="OA8" i="30"/>
  <c r="NZ8" i="30"/>
  <c r="NY8" i="30"/>
  <c r="NX8" i="30"/>
  <c r="NW8" i="30"/>
  <c r="NV8" i="30"/>
  <c r="NU8" i="30"/>
  <c r="NT8" i="30"/>
  <c r="NS8" i="30"/>
  <c r="NR8" i="30"/>
  <c r="NQ8" i="30"/>
  <c r="NP8" i="30"/>
  <c r="NO8" i="30"/>
  <c r="NN8" i="30"/>
  <c r="NM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NI8" i="30" s="1"/>
  <c r="MK8" i="30"/>
  <c r="NJ8" i="30" s="1"/>
  <c r="MJ8" i="30"/>
  <c r="MI8" i="30"/>
  <c r="MH8" i="30"/>
  <c r="MG8" i="30"/>
  <c r="MF8" i="30"/>
  <c r="MA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LD8" i="30"/>
  <c r="LC8" i="30"/>
  <c r="LB8" i="30"/>
  <c r="LA8" i="30"/>
  <c r="KZ8" i="30"/>
  <c r="KY8" i="30"/>
  <c r="KX8" i="30"/>
  <c r="KW8" i="30"/>
  <c r="KV8" i="30"/>
  <c r="KU8" i="30"/>
  <c r="MB8" i="30" s="1"/>
  <c r="KT8" i="30"/>
  <c r="KS8" i="30"/>
  <c r="KR8" i="30"/>
  <c r="KQ8" i="30"/>
  <c r="KP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B8" i="30"/>
  <c r="JA8" i="30"/>
  <c r="IZ8" i="30"/>
  <c r="IY8" i="30"/>
  <c r="IX8" i="30"/>
  <c r="IW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JD8" i="30" s="1"/>
  <c r="HV8" i="30"/>
  <c r="HU8" i="30"/>
  <c r="HT8" i="30"/>
  <c r="HS8" i="30"/>
  <c r="JF8" i="30" s="1"/>
  <c r="HL8" i="30"/>
  <c r="HK8" i="30"/>
  <c r="HJ8" i="30"/>
  <c r="HI8" i="30"/>
  <c r="HH8" i="30"/>
  <c r="HG8" i="30"/>
  <c r="HF8" i="30"/>
  <c r="HE8" i="30"/>
  <c r="HD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HN8" i="30" s="1"/>
  <c r="GO8" i="30"/>
  <c r="HM8" i="30" s="1"/>
  <c r="GN8" i="30"/>
  <c r="GM8" i="30"/>
  <c r="GL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GF8" i="30" s="1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EP8" i="30" s="1"/>
  <c r="DP8" i="30"/>
  <c r="DO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DL8" i="30" s="1"/>
  <c r="BZ8" i="30"/>
  <c r="BY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BV8" i="30" s="1"/>
  <c r="AW8" i="30"/>
  <c r="AV8" i="30"/>
  <c r="AU8" i="30"/>
  <c r="AT8" i="30"/>
  <c r="AS8" i="30"/>
  <c r="AR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AN8" i="30" s="1"/>
  <c r="B8" i="30"/>
  <c r="QC7" i="30"/>
  <c r="QB7" i="30"/>
  <c r="QA7" i="30"/>
  <c r="PZ7" i="30"/>
  <c r="PY7" i="30"/>
  <c r="PX7" i="30"/>
  <c r="PW7" i="30"/>
  <c r="PV7" i="30"/>
  <c r="PU7" i="30"/>
  <c r="PT7" i="30"/>
  <c r="PS7" i="30"/>
  <c r="PR7" i="30"/>
  <c r="PQ7" i="30"/>
  <c r="PP7" i="30"/>
  <c r="PO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OV7" i="30"/>
  <c r="OU7" i="30"/>
  <c r="OT7" i="30"/>
  <c r="OS7" i="30"/>
  <c r="OR7" i="30"/>
  <c r="OQ7" i="30"/>
  <c r="OP7" i="30"/>
  <c r="OO7" i="30"/>
  <c r="ON7" i="30"/>
  <c r="OM7" i="30"/>
  <c r="OL7" i="30"/>
  <c r="OK7" i="30"/>
  <c r="OJ7" i="30"/>
  <c r="OI7" i="30"/>
  <c r="OH7" i="30"/>
  <c r="OG7" i="30"/>
  <c r="OF7" i="30"/>
  <c r="OE7" i="30"/>
  <c r="OD7" i="30"/>
  <c r="OC7" i="30"/>
  <c r="OB7" i="30"/>
  <c r="OA7" i="30"/>
  <c r="NZ7" i="30"/>
  <c r="NY7" i="30"/>
  <c r="NX7" i="30"/>
  <c r="NW7" i="30"/>
  <c r="NV7" i="30"/>
  <c r="NU7" i="30"/>
  <c r="NT7" i="30"/>
  <c r="NS7" i="30"/>
  <c r="NR7" i="30"/>
  <c r="OX7" i="30" s="1"/>
  <c r="NQ7" i="30"/>
  <c r="NP7" i="30"/>
  <c r="NO7" i="30"/>
  <c r="NN7" i="30"/>
  <c r="NM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K7" i="30"/>
  <c r="MJ7" i="30"/>
  <c r="MI7" i="30"/>
  <c r="MH7" i="30"/>
  <c r="MG7" i="30"/>
  <c r="MF7" i="30"/>
  <c r="NJ7" i="30" s="1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LD7" i="30"/>
  <c r="LC7" i="30"/>
  <c r="LB7" i="30"/>
  <c r="LA7" i="30"/>
  <c r="KZ7" i="30"/>
  <c r="KY7" i="30"/>
  <c r="KX7" i="30"/>
  <c r="KW7" i="30"/>
  <c r="KV7" i="30"/>
  <c r="MC7" i="30" s="1"/>
  <c r="KU7" i="30"/>
  <c r="KT7" i="30"/>
  <c r="KS7" i="30"/>
  <c r="KR7" i="30"/>
  <c r="KQ7" i="30"/>
  <c r="KP7" i="30"/>
  <c r="MB7" i="30" s="1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KM7" i="30" s="1"/>
  <c r="JM7" i="30"/>
  <c r="JL7" i="30"/>
  <c r="KJ7" i="30" s="1"/>
  <c r="JK7" i="30"/>
  <c r="JJ7" i="30"/>
  <c r="JI7" i="30"/>
  <c r="JD7" i="30"/>
  <c r="JB7" i="30"/>
  <c r="JA7" i="30"/>
  <c r="IZ7" i="30"/>
  <c r="IY7" i="30"/>
  <c r="IX7" i="30"/>
  <c r="IW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JF7" i="30" s="1"/>
  <c r="HX7" i="30"/>
  <c r="HW7" i="30"/>
  <c r="HV7" i="30"/>
  <c r="JE7" i="30" s="1"/>
  <c r="HU7" i="30"/>
  <c r="HT7" i="30"/>
  <c r="HS7" i="30"/>
  <c r="HL7" i="30"/>
  <c r="HK7" i="30"/>
  <c r="HJ7" i="30"/>
  <c r="HI7" i="30"/>
  <c r="HH7" i="30"/>
  <c r="HG7" i="30"/>
  <c r="HF7" i="30"/>
  <c r="HE7" i="30"/>
  <c r="HD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HM7" i="30" s="1"/>
  <c r="GM7" i="30"/>
  <c r="GL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GF7" i="30" s="1"/>
  <c r="EY7" i="30"/>
  <c r="EX7" i="30"/>
  <c r="GH7" i="30" s="1"/>
  <c r="EW7" i="30"/>
  <c r="EV7" i="30"/>
  <c r="EO7" i="30"/>
  <c r="EN7" i="30"/>
  <c r="EM7" i="30"/>
  <c r="EL7" i="30"/>
  <c r="EK7" i="30"/>
  <c r="EJ7" i="30"/>
  <c r="EI7" i="30"/>
  <c r="EH7" i="30"/>
  <c r="EG7" i="30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ES7" i="30" s="1"/>
  <c r="DO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DJ7" i="30" s="1"/>
  <c r="CC7" i="30"/>
  <c r="DI7" i="30" s="1"/>
  <c r="CB7" i="30"/>
  <c r="CA7" i="30"/>
  <c r="BZ7" i="30"/>
  <c r="BY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BS7" i="30" s="1"/>
  <c r="AS7" i="30"/>
  <c r="AR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7" i="30" s="1"/>
  <c r="QC6" i="30"/>
  <c r="QB6" i="30"/>
  <c r="QA6" i="30"/>
  <c r="PZ6" i="30"/>
  <c r="PY6" i="30"/>
  <c r="PX6" i="30"/>
  <c r="PW6" i="30"/>
  <c r="PV6" i="30"/>
  <c r="PU6" i="30"/>
  <c r="PT6" i="30"/>
  <c r="PS6" i="30"/>
  <c r="PR6" i="30"/>
  <c r="PQ6" i="30"/>
  <c r="PP6" i="30"/>
  <c r="PO6" i="30"/>
  <c r="PN6" i="30"/>
  <c r="PM6" i="30"/>
  <c r="PL6" i="30"/>
  <c r="PK6" i="30"/>
  <c r="PJ6" i="30"/>
  <c r="PI6" i="30"/>
  <c r="PH6" i="30"/>
  <c r="PG6" i="30"/>
  <c r="PF6" i="30"/>
  <c r="QD6" i="30" s="1"/>
  <c r="PE6" i="30"/>
  <c r="PD6" i="30"/>
  <c r="PC6" i="30"/>
  <c r="OV6" i="30"/>
  <c r="OU6" i="30"/>
  <c r="OT6" i="30"/>
  <c r="OS6" i="30"/>
  <c r="OR6" i="30"/>
  <c r="OQ6" i="30"/>
  <c r="OP6" i="30"/>
  <c r="OO6" i="30"/>
  <c r="ON6" i="30"/>
  <c r="OM6" i="30"/>
  <c r="OL6" i="30"/>
  <c r="OK6" i="30"/>
  <c r="OJ6" i="30"/>
  <c r="OI6" i="30"/>
  <c r="OH6" i="30"/>
  <c r="OG6" i="30"/>
  <c r="OF6" i="30"/>
  <c r="OE6" i="30"/>
  <c r="OD6" i="30"/>
  <c r="OC6" i="30"/>
  <c r="OB6" i="30"/>
  <c r="OA6" i="30"/>
  <c r="NZ6" i="30"/>
  <c r="NY6" i="30"/>
  <c r="NX6" i="30"/>
  <c r="NW6" i="30"/>
  <c r="NV6" i="30"/>
  <c r="NU6" i="30"/>
  <c r="NT6" i="30"/>
  <c r="NS6" i="30"/>
  <c r="NR6" i="30"/>
  <c r="NQ6" i="30"/>
  <c r="NP6" i="30"/>
  <c r="NO6" i="30"/>
  <c r="OZ6" i="30" s="1"/>
  <c r="NN6" i="30"/>
  <c r="NM6" i="30"/>
  <c r="OY6" i="30" s="1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NJ6" i="30" s="1"/>
  <c r="MK6" i="30"/>
  <c r="MJ6" i="30"/>
  <c r="MI6" i="30"/>
  <c r="MH6" i="30"/>
  <c r="MG6" i="30"/>
  <c r="MF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LD6" i="30"/>
  <c r="LC6" i="30"/>
  <c r="LB6" i="30"/>
  <c r="LA6" i="30"/>
  <c r="KZ6" i="30"/>
  <c r="KY6" i="30"/>
  <c r="KX6" i="30"/>
  <c r="KW6" i="30"/>
  <c r="KV6" i="30"/>
  <c r="KU6" i="30"/>
  <c r="KT6" i="30"/>
  <c r="KS6" i="30"/>
  <c r="KR6" i="30"/>
  <c r="KQ6" i="30"/>
  <c r="MB6" i="30" s="1"/>
  <c r="KP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B6" i="30"/>
  <c r="JA6" i="30"/>
  <c r="IZ6" i="30"/>
  <c r="IY6" i="30"/>
  <c r="IX6" i="30"/>
  <c r="IW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JD6" i="30" s="1"/>
  <c r="HW6" i="30"/>
  <c r="HV6" i="30"/>
  <c r="HU6" i="30"/>
  <c r="HT6" i="30"/>
  <c r="HS6" i="30"/>
  <c r="HL6" i="30"/>
  <c r="HK6" i="30"/>
  <c r="HJ6" i="30"/>
  <c r="HI6" i="30"/>
  <c r="HH6" i="30"/>
  <c r="HG6" i="30"/>
  <c r="HF6" i="30"/>
  <c r="HE6" i="30"/>
  <c r="HD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HP6" i="30" s="1"/>
  <c r="GE6" i="30"/>
  <c r="GD6" i="30"/>
  <c r="GC6" i="30"/>
  <c r="GB6" i="30"/>
  <c r="GA6" i="30"/>
  <c r="FZ6" i="30"/>
  <c r="FY6" i="30"/>
  <c r="FX6" i="30"/>
  <c r="FW6" i="30"/>
  <c r="FV6" i="30"/>
  <c r="FU6" i="30"/>
  <c r="FT6" i="30"/>
  <c r="FS6" i="30"/>
  <c r="FR6" i="30"/>
  <c r="FQ6" i="30"/>
  <c r="FP6" i="30"/>
  <c r="FO6" i="30"/>
  <c r="FN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GI6" i="30" s="1"/>
  <c r="FA6" i="30"/>
  <c r="EZ6" i="30"/>
  <c r="EY6" i="30"/>
  <c r="EX6" i="30"/>
  <c r="EW6" i="30"/>
  <c r="EV6" i="30"/>
  <c r="GH6" i="30" s="1"/>
  <c r="EO6" i="30"/>
  <c r="EN6" i="30"/>
  <c r="EM6" i="30"/>
  <c r="EL6" i="30"/>
  <c r="EK6" i="30"/>
  <c r="EJ6" i="30"/>
  <c r="EI6" i="30"/>
  <c r="EH6" i="30"/>
  <c r="EG6" i="30"/>
  <c r="EF6" i="30"/>
  <c r="EE6" i="30"/>
  <c r="ED6" i="30"/>
  <c r="EC6" i="30"/>
  <c r="EB6" i="30"/>
  <c r="EA6" i="30"/>
  <c r="DZ6" i="30"/>
  <c r="DY6" i="30"/>
  <c r="DX6" i="30"/>
  <c r="DW6" i="30"/>
  <c r="DV6" i="30"/>
  <c r="DU6" i="30"/>
  <c r="DT6" i="30"/>
  <c r="ES6" i="30" s="1"/>
  <c r="DS6" i="30"/>
  <c r="DR6" i="30"/>
  <c r="EP6" i="30" s="1"/>
  <c r="DQ6" i="30"/>
  <c r="DP6" i="30"/>
  <c r="DO6" i="30"/>
  <c r="DJ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DL6" i="30" s="1"/>
  <c r="CD6" i="30"/>
  <c r="CC6" i="30"/>
  <c r="CB6" i="30"/>
  <c r="DK6" i="30" s="1"/>
  <c r="CA6" i="30"/>
  <c r="BZ6" i="30"/>
  <c r="BY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BS6" i="30" s="1"/>
  <c r="AS6" i="30"/>
  <c r="AR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AM6" i="30" s="1"/>
  <c r="E6" i="30"/>
  <c r="D6" i="30"/>
  <c r="AN6" i="30" s="1"/>
  <c r="C6" i="30"/>
  <c r="B6" i="30"/>
  <c r="QC5" i="30"/>
  <c r="QB5" i="30"/>
  <c r="QA5" i="30"/>
  <c r="PZ5" i="30"/>
  <c r="PY5" i="30"/>
  <c r="PX5" i="30"/>
  <c r="PW5" i="30"/>
  <c r="PV5" i="30"/>
  <c r="PU5" i="30"/>
  <c r="PT5" i="30"/>
  <c r="PS5" i="30"/>
  <c r="PR5" i="30"/>
  <c r="PQ5" i="30"/>
  <c r="PP5" i="30"/>
  <c r="PO5" i="30"/>
  <c r="PN5" i="30"/>
  <c r="PM5" i="30"/>
  <c r="PL5" i="30"/>
  <c r="PK5" i="30"/>
  <c r="PJ5" i="30"/>
  <c r="PI5" i="30"/>
  <c r="PH5" i="30"/>
  <c r="PG5" i="30"/>
  <c r="PF5" i="30"/>
  <c r="PE5" i="30"/>
  <c r="PD5" i="30"/>
  <c r="QG5" i="30" s="1"/>
  <c r="PC5" i="30"/>
  <c r="OV5" i="30"/>
  <c r="OU5" i="30"/>
  <c r="OT5" i="30"/>
  <c r="OS5" i="30"/>
  <c r="OR5" i="30"/>
  <c r="OQ5" i="30"/>
  <c r="OP5" i="30"/>
  <c r="OO5" i="30"/>
  <c r="ON5" i="30"/>
  <c r="OM5" i="30"/>
  <c r="OL5" i="30"/>
  <c r="OK5" i="30"/>
  <c r="OJ5" i="30"/>
  <c r="OI5" i="30"/>
  <c r="OH5" i="30"/>
  <c r="OG5" i="30"/>
  <c r="OF5" i="30"/>
  <c r="OE5" i="30"/>
  <c r="OD5" i="30"/>
  <c r="OC5" i="30"/>
  <c r="OB5" i="30"/>
  <c r="OA5" i="30"/>
  <c r="NZ5" i="30"/>
  <c r="NY5" i="30"/>
  <c r="NX5" i="30"/>
  <c r="NW5" i="30"/>
  <c r="NV5" i="30"/>
  <c r="NU5" i="30"/>
  <c r="NT5" i="30"/>
  <c r="NS5" i="30"/>
  <c r="NR5" i="30"/>
  <c r="OX5" i="30" s="1"/>
  <c r="NQ5" i="30"/>
  <c r="OW5" i="30" s="1"/>
  <c r="NP5" i="30"/>
  <c r="NO5" i="30"/>
  <c r="NN5" i="30"/>
  <c r="NM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K5" i="30"/>
  <c r="MJ5" i="30"/>
  <c r="MI5" i="30"/>
  <c r="MH5" i="30"/>
  <c r="NG5" i="30" s="1"/>
  <c r="MG5" i="30"/>
  <c r="MF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LD5" i="30"/>
  <c r="LC5" i="30"/>
  <c r="LB5" i="30"/>
  <c r="LA5" i="30"/>
  <c r="KZ5" i="30"/>
  <c r="KY5" i="30"/>
  <c r="KX5" i="30"/>
  <c r="KW5" i="30"/>
  <c r="KV5" i="30"/>
  <c r="KU5" i="30"/>
  <c r="KT5" i="30"/>
  <c r="KS5" i="30"/>
  <c r="KR5" i="30"/>
  <c r="KQ5" i="30"/>
  <c r="KP5" i="30"/>
  <c r="LZ5" i="30" s="1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KJ5" i="30" s="1"/>
  <c r="JK5" i="30"/>
  <c r="JJ5" i="30"/>
  <c r="JI5" i="30"/>
  <c r="JB5" i="30"/>
  <c r="JA5" i="30"/>
  <c r="IZ5" i="30"/>
  <c r="IY5" i="30"/>
  <c r="IX5" i="30"/>
  <c r="IW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U5" i="30"/>
  <c r="JF5" i="30" s="1"/>
  <c r="HT5" i="30"/>
  <c r="HS5" i="30"/>
  <c r="JE5" i="30" s="1"/>
  <c r="HL5" i="30"/>
  <c r="HK5" i="30"/>
  <c r="HJ5" i="30"/>
  <c r="HI5" i="30"/>
  <c r="HH5" i="30"/>
  <c r="HG5" i="30"/>
  <c r="HF5" i="30"/>
  <c r="HE5" i="30"/>
  <c r="HD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HP5" i="30" s="1"/>
  <c r="GQ5" i="30"/>
  <c r="GP5" i="30"/>
  <c r="GO5" i="30"/>
  <c r="GN5" i="30"/>
  <c r="GM5" i="30"/>
  <c r="GL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S5" i="30"/>
  <c r="FR5" i="30"/>
  <c r="FQ5" i="30"/>
  <c r="FP5" i="30"/>
  <c r="FO5" i="30"/>
  <c r="FN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GH5" i="30" s="1"/>
  <c r="EV5" i="30"/>
  <c r="EO5" i="30"/>
  <c r="EN5" i="30"/>
  <c r="EM5" i="30"/>
  <c r="EL5" i="30"/>
  <c r="EK5" i="30"/>
  <c r="EJ5" i="30"/>
  <c r="EI5" i="30"/>
  <c r="EH5" i="30"/>
  <c r="EG5" i="30"/>
  <c r="EF5" i="30"/>
  <c r="EE5" i="30"/>
  <c r="ED5" i="30"/>
  <c r="EC5" i="30"/>
  <c r="EB5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DJ5" i="30" s="1"/>
  <c r="CC5" i="30"/>
  <c r="CB5" i="30"/>
  <c r="CA5" i="30"/>
  <c r="BZ5" i="30"/>
  <c r="BY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BV5" i="30" s="1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AO5" i="30" s="1"/>
  <c r="G5" i="30"/>
  <c r="F5" i="30"/>
  <c r="E5" i="30"/>
  <c r="D5" i="30"/>
  <c r="C5" i="30"/>
  <c r="B5" i="30"/>
  <c r="AN5" i="30" s="1"/>
  <c r="ES11" i="10"/>
  <c r="ER11" i="10"/>
  <c r="EQ11" i="10"/>
  <c r="EP11" i="10"/>
  <c r="DL11" i="10"/>
  <c r="DK11" i="10"/>
  <c r="DJ11" i="10"/>
  <c r="DI11" i="10"/>
  <c r="BV11" i="10"/>
  <c r="BU11" i="10"/>
  <c r="BT11" i="10"/>
  <c r="BS11" i="10"/>
  <c r="AO11" i="10"/>
  <c r="AN11" i="10"/>
  <c r="AM11" i="10"/>
  <c r="AL11" i="10"/>
  <c r="ES10" i="10"/>
  <c r="ER10" i="10"/>
  <c r="EQ10" i="10"/>
  <c r="EP10" i="10"/>
  <c r="DL10" i="10"/>
  <c r="DK10" i="10"/>
  <c r="DJ10" i="10"/>
  <c r="DI10" i="10"/>
  <c r="BV10" i="10"/>
  <c r="BU10" i="10"/>
  <c r="BT10" i="10"/>
  <c r="BS10" i="10"/>
  <c r="AO10" i="10"/>
  <c r="AN10" i="10"/>
  <c r="AM10" i="10"/>
  <c r="AL10" i="10"/>
  <c r="RE9" i="10"/>
  <c r="RD9" i="10"/>
  <c r="RC9" i="10"/>
  <c r="RB9" i="10"/>
  <c r="RA9" i="10"/>
  <c r="QZ9" i="10"/>
  <c r="QY9" i="10"/>
  <c r="QR9" i="10"/>
  <c r="QQ9" i="10"/>
  <c r="QP9" i="10"/>
  <c r="QO9" i="10"/>
  <c r="QN9" i="10"/>
  <c r="QM9" i="10"/>
  <c r="QL9" i="10"/>
  <c r="QK9" i="10"/>
  <c r="QJ9" i="10"/>
  <c r="ES9" i="10"/>
  <c r="ER9" i="10"/>
  <c r="EQ9" i="10"/>
  <c r="EP9" i="10"/>
  <c r="DL9" i="10"/>
  <c r="DK9" i="10"/>
  <c r="DJ9" i="10"/>
  <c r="DI9" i="10"/>
  <c r="BV9" i="10"/>
  <c r="BU9" i="10"/>
  <c r="BT9" i="10"/>
  <c r="BS9" i="10"/>
  <c r="AO9" i="10"/>
  <c r="AN9" i="10"/>
  <c r="AM9" i="10"/>
  <c r="AL9" i="10"/>
  <c r="XZ8" i="10"/>
  <c r="XY8" i="10"/>
  <c r="XX8" i="10"/>
  <c r="XW8" i="10"/>
  <c r="XV8" i="10"/>
  <c r="XU8" i="10"/>
  <c r="XT8" i="10"/>
  <c r="XS8" i="10"/>
  <c r="XR8" i="10"/>
  <c r="XQ8" i="10"/>
  <c r="XP8" i="10"/>
  <c r="XO8" i="10"/>
  <c r="XN8" i="10"/>
  <c r="XM8" i="10"/>
  <c r="XL8" i="10"/>
  <c r="XK8" i="10"/>
  <c r="XJ8" i="10"/>
  <c r="XI8" i="10"/>
  <c r="XH8" i="10"/>
  <c r="XG8" i="10"/>
  <c r="XF8" i="10"/>
  <c r="XE8" i="10"/>
  <c r="XD8" i="10"/>
  <c r="XC8" i="10"/>
  <c r="WV8" i="10"/>
  <c r="WU8" i="10"/>
  <c r="WT8" i="10"/>
  <c r="WS8" i="10"/>
  <c r="WR8" i="10"/>
  <c r="WQ8" i="10"/>
  <c r="WP8" i="10"/>
  <c r="JD9" i="5" s="1"/>
  <c r="U21" i="5" s="1"/>
  <c r="L22" i="29" s="1"/>
  <c r="WO8" i="10"/>
  <c r="WN8" i="10"/>
  <c r="WM8" i="10"/>
  <c r="WL8" i="10"/>
  <c r="WK8" i="10"/>
  <c r="WJ8" i="10"/>
  <c r="WI8" i="10"/>
  <c r="WH8" i="10"/>
  <c r="JD7" i="5" s="1"/>
  <c r="U16" i="5" s="1"/>
  <c r="L17" i="29" s="1"/>
  <c r="WG8" i="10"/>
  <c r="WF8" i="10"/>
  <c r="WE8" i="10"/>
  <c r="WD8" i="10"/>
  <c r="WC8" i="10"/>
  <c r="WB8" i="10"/>
  <c r="WA8" i="10"/>
  <c r="VZ8" i="10"/>
  <c r="JD5" i="5" s="1"/>
  <c r="U10" i="5" s="1"/>
  <c r="L11" i="29" s="1"/>
  <c r="VY8" i="10"/>
  <c r="VX8" i="10"/>
  <c r="VW8" i="10"/>
  <c r="VV8" i="10"/>
  <c r="VU8" i="10"/>
  <c r="VT8" i="10"/>
  <c r="VS8" i="10"/>
  <c r="VR8" i="10"/>
  <c r="JD3" i="5" s="1"/>
  <c r="U5" i="5" s="1"/>
  <c r="L6" i="29" s="1"/>
  <c r="VQ8" i="10"/>
  <c r="VP8" i="10"/>
  <c r="VO8" i="10"/>
  <c r="WY8" i="10" s="1"/>
  <c r="VN8" i="10"/>
  <c r="VM8" i="10"/>
  <c r="SH8" i="10"/>
  <c r="E19" i="5" s="1"/>
  <c r="D20" i="29" s="1"/>
  <c r="SG8" i="10"/>
  <c r="E14" i="5" s="1"/>
  <c r="D15" i="29" s="1"/>
  <c r="SF8" i="10"/>
  <c r="E13" i="5" s="1"/>
  <c r="D14" i="29" s="1"/>
  <c r="SE8" i="10"/>
  <c r="E12" i="5" s="1"/>
  <c r="D13" i="29" s="1"/>
  <c r="SD8" i="10"/>
  <c r="E11" i="5" s="1"/>
  <c r="D12" i="29" s="1"/>
  <c r="SC8" i="10"/>
  <c r="E7" i="5" s="1"/>
  <c r="D8" i="29" s="1"/>
  <c r="SB8" i="10"/>
  <c r="RT8" i="10"/>
  <c r="E20" i="5" s="1"/>
  <c r="D21" i="29" s="1"/>
  <c r="RS8" i="10"/>
  <c r="E22" i="5" s="1"/>
  <c r="D23" i="29" s="1"/>
  <c r="RR8" i="10"/>
  <c r="E21" i="5" s="1"/>
  <c r="D22" i="29" s="1"/>
  <c r="RQ8" i="10"/>
  <c r="E16" i="5" s="1"/>
  <c r="D17" i="29" s="1"/>
  <c r="RP8" i="10"/>
  <c r="E15" i="5" s="1"/>
  <c r="D16" i="29" s="1"/>
  <c r="RO8" i="10"/>
  <c r="E10" i="5" s="1"/>
  <c r="D11" i="29" s="1"/>
  <c r="RN8" i="10"/>
  <c r="E9" i="5" s="1"/>
  <c r="D10" i="29" s="1"/>
  <c r="RM8" i="10"/>
  <c r="E5" i="5" s="1"/>
  <c r="D6" i="29" s="1"/>
  <c r="RL8" i="10"/>
  <c r="E4" i="5" s="1"/>
  <c r="RE8" i="10"/>
  <c r="RD8" i="10"/>
  <c r="RC8" i="10"/>
  <c r="RB8" i="10"/>
  <c r="RA8" i="10"/>
  <c r="QZ8" i="10"/>
  <c r="QY8" i="10"/>
  <c r="QR8" i="10"/>
  <c r="QQ8" i="10"/>
  <c r="QP8" i="10"/>
  <c r="QO8" i="10"/>
  <c r="QN8" i="10"/>
  <c r="QM8" i="10"/>
  <c r="QL8" i="10"/>
  <c r="QK8" i="10"/>
  <c r="QJ8" i="10"/>
  <c r="QG8" i="10"/>
  <c r="QF8" i="10"/>
  <c r="QE8" i="10"/>
  <c r="QD8" i="10"/>
  <c r="OZ8" i="10"/>
  <c r="OY8" i="10"/>
  <c r="OX8" i="10"/>
  <c r="OW8" i="10"/>
  <c r="NJ8" i="10"/>
  <c r="NI8" i="10"/>
  <c r="NH8" i="10"/>
  <c r="NG8" i="10"/>
  <c r="MC8" i="10"/>
  <c r="MB8" i="10"/>
  <c r="MA8" i="10"/>
  <c r="LZ8" i="10"/>
  <c r="KM8" i="10"/>
  <c r="KL8" i="10"/>
  <c r="KK8" i="10"/>
  <c r="KJ8" i="10"/>
  <c r="JF8" i="10"/>
  <c r="JE8" i="10"/>
  <c r="JD8" i="10"/>
  <c r="JC8" i="10"/>
  <c r="HP8" i="10"/>
  <c r="HO8" i="10"/>
  <c r="HN8" i="10"/>
  <c r="HM8" i="10"/>
  <c r="GI8" i="10"/>
  <c r="GH8" i="10"/>
  <c r="GG8" i="10"/>
  <c r="GF8" i="10"/>
  <c r="ES8" i="10"/>
  <c r="ER8" i="10"/>
  <c r="EQ8" i="10"/>
  <c r="EP8" i="10"/>
  <c r="DL8" i="10"/>
  <c r="DK8" i="10"/>
  <c r="DJ8" i="10"/>
  <c r="DI8" i="10"/>
  <c r="BV8" i="10"/>
  <c r="BU8" i="10"/>
  <c r="BT8" i="10"/>
  <c r="BS8" i="10"/>
  <c r="AO8" i="10"/>
  <c r="AN8" i="10"/>
  <c r="AM8" i="10"/>
  <c r="AL8" i="10"/>
  <c r="ZD7" i="10"/>
  <c r="ZC7" i="10"/>
  <c r="ZB7" i="10"/>
  <c r="ZA7" i="10"/>
  <c r="YZ7" i="10"/>
  <c r="YY7" i="10"/>
  <c r="YX7" i="10"/>
  <c r="ZH7" i="10" s="1"/>
  <c r="YP7" i="10"/>
  <c r="YO7" i="10"/>
  <c r="YN7" i="10"/>
  <c r="YM7" i="10"/>
  <c r="YL7" i="10"/>
  <c r="YK7" i="10"/>
  <c r="YJ7" i="10"/>
  <c r="YI7" i="10"/>
  <c r="YH7" i="10"/>
  <c r="YQ7" i="10" s="1"/>
  <c r="XZ7" i="10"/>
  <c r="XY7" i="10"/>
  <c r="XX7" i="10"/>
  <c r="XW7" i="10"/>
  <c r="XV7" i="10"/>
  <c r="XU7" i="10"/>
  <c r="XT7" i="10"/>
  <c r="XS7" i="10"/>
  <c r="XR7" i="10"/>
  <c r="XQ7" i="10"/>
  <c r="XP7" i="10"/>
  <c r="XO7" i="10"/>
  <c r="XN7" i="10"/>
  <c r="XM7" i="10"/>
  <c r="XL7" i="10"/>
  <c r="XK7" i="10"/>
  <c r="XJ7" i="10"/>
  <c r="XI7" i="10"/>
  <c r="XH7" i="10"/>
  <c r="XG7" i="10"/>
  <c r="XF7" i="10"/>
  <c r="XE7" i="10"/>
  <c r="XD7" i="10"/>
  <c r="YD7" i="10" s="1"/>
  <c r="XC7" i="10"/>
  <c r="YA7" i="10" s="1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WW7" i="10" s="1"/>
  <c r="VP7" i="10"/>
  <c r="VO7" i="10"/>
  <c r="VN7" i="10"/>
  <c r="WX7" i="10" s="1"/>
  <c r="VM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VF7" i="10" s="1"/>
  <c r="UG7" i="10"/>
  <c r="UF7" i="10"/>
  <c r="UE7" i="10"/>
  <c r="VG7" i="10" s="1"/>
  <c r="TX7" i="10"/>
  <c r="TW7" i="10"/>
  <c r="TV7" i="10"/>
  <c r="TU7" i="10"/>
  <c r="TT7" i="10"/>
  <c r="TS7" i="10"/>
  <c r="TR7" i="10"/>
  <c r="TQ7" i="10"/>
  <c r="TP7" i="10"/>
  <c r="TO7" i="10"/>
  <c r="TN7" i="10"/>
  <c r="TM7" i="10"/>
  <c r="TL7" i="10"/>
  <c r="TK7" i="10"/>
  <c r="TJ7" i="10"/>
  <c r="TI7" i="10"/>
  <c r="TH7" i="10"/>
  <c r="TG7" i="10"/>
  <c r="TF7" i="10"/>
  <c r="TE7" i="10"/>
  <c r="TD7" i="10"/>
  <c r="TC7" i="10"/>
  <c r="TB7" i="10"/>
  <c r="TA7" i="10"/>
  <c r="SZ7" i="10"/>
  <c r="SY7" i="10"/>
  <c r="SX7" i="10"/>
  <c r="SW7" i="10"/>
  <c r="SV7" i="10"/>
  <c r="SU7" i="10"/>
  <c r="ST7" i="10"/>
  <c r="SS7" i="10"/>
  <c r="SR7" i="10"/>
  <c r="TZ7" i="10" s="1"/>
  <c r="SQ7" i="10"/>
  <c r="SP7" i="10"/>
  <c r="SO7" i="10"/>
  <c r="TY7" i="10" s="1"/>
  <c r="SH7" i="10"/>
  <c r="SG7" i="10"/>
  <c r="SF7" i="10"/>
  <c r="SE7" i="10"/>
  <c r="SD7" i="10"/>
  <c r="SC7" i="10"/>
  <c r="SB7" i="10"/>
  <c r="RT7" i="10"/>
  <c r="RS7" i="10"/>
  <c r="RR7" i="10"/>
  <c r="RQ7" i="10"/>
  <c r="RP7" i="10"/>
  <c r="RO7" i="10"/>
  <c r="RW7" i="10" s="1"/>
  <c r="RN7" i="10"/>
  <c r="RM7" i="10"/>
  <c r="RL7" i="10"/>
  <c r="RX7" i="10" s="1"/>
  <c r="QG7" i="10"/>
  <c r="QF7" i="10"/>
  <c r="QE7" i="10"/>
  <c r="QD7" i="10"/>
  <c r="OZ7" i="10"/>
  <c r="OY7" i="10"/>
  <c r="OX7" i="10"/>
  <c r="OW7" i="10"/>
  <c r="NJ7" i="10"/>
  <c r="NI7" i="10"/>
  <c r="NH7" i="10"/>
  <c r="NG7" i="10"/>
  <c r="MC7" i="10"/>
  <c r="MB7" i="10"/>
  <c r="MA7" i="10"/>
  <c r="LZ7" i="10"/>
  <c r="KM7" i="10"/>
  <c r="KL7" i="10"/>
  <c r="KK7" i="10"/>
  <c r="KJ7" i="10"/>
  <c r="JF7" i="10"/>
  <c r="JE7" i="10"/>
  <c r="JD7" i="10"/>
  <c r="JC7" i="10"/>
  <c r="HP7" i="10"/>
  <c r="HO7" i="10"/>
  <c r="HN7" i="10"/>
  <c r="HM7" i="10"/>
  <c r="GI7" i="10"/>
  <c r="GH7" i="10"/>
  <c r="GG7" i="10"/>
  <c r="GF7" i="10"/>
  <c r="ES7" i="10"/>
  <c r="ER7" i="10"/>
  <c r="EQ7" i="10"/>
  <c r="EP7" i="10"/>
  <c r="DL7" i="10"/>
  <c r="DK7" i="10"/>
  <c r="DJ7" i="10"/>
  <c r="DI7" i="10"/>
  <c r="BV7" i="10"/>
  <c r="BU7" i="10"/>
  <c r="BT7" i="10"/>
  <c r="BS7" i="10"/>
  <c r="AO7" i="10"/>
  <c r="AN7" i="10"/>
  <c r="AM7" i="10"/>
  <c r="AL7" i="10"/>
  <c r="ZD6" i="10"/>
  <c r="ZC6" i="10"/>
  <c r="ZB6" i="10"/>
  <c r="ZA6" i="10"/>
  <c r="YZ6" i="10"/>
  <c r="YY6" i="10"/>
  <c r="YX6" i="10"/>
  <c r="IY2" i="5" s="1"/>
  <c r="YP6" i="10"/>
  <c r="IZ10" i="5" s="1"/>
  <c r="T22" i="5" s="1"/>
  <c r="K23" i="29" s="1"/>
  <c r="YO6" i="10"/>
  <c r="IZ9" i="5" s="1"/>
  <c r="T21" i="5" s="1"/>
  <c r="K22" i="29" s="1"/>
  <c r="YN6" i="10"/>
  <c r="IZ8" i="5" s="1"/>
  <c r="T20" i="5" s="1"/>
  <c r="K21" i="29" s="1"/>
  <c r="YM6" i="10"/>
  <c r="IZ7" i="5" s="1"/>
  <c r="T16" i="5" s="1"/>
  <c r="K17" i="29" s="1"/>
  <c r="YL6" i="10"/>
  <c r="IZ6" i="5" s="1"/>
  <c r="T15" i="5" s="1"/>
  <c r="K16" i="29" s="1"/>
  <c r="YK6" i="10"/>
  <c r="IZ5" i="5" s="1"/>
  <c r="T10" i="5" s="1"/>
  <c r="K11" i="29" s="1"/>
  <c r="YJ6" i="10"/>
  <c r="IZ4" i="5" s="1"/>
  <c r="T9" i="5" s="1"/>
  <c r="K10" i="29" s="1"/>
  <c r="YI6" i="10"/>
  <c r="IZ3" i="5" s="1"/>
  <c r="T5" i="5" s="1"/>
  <c r="K6" i="29" s="1"/>
  <c r="YH6" i="10"/>
  <c r="IZ2" i="5" s="1"/>
  <c r="XZ6" i="10"/>
  <c r="XY6" i="10"/>
  <c r="XX6" i="10"/>
  <c r="XW6" i="10"/>
  <c r="XV6" i="10"/>
  <c r="XU6" i="10"/>
  <c r="XT6" i="10"/>
  <c r="XS6" i="10"/>
  <c r="XR6" i="10"/>
  <c r="XQ6" i="10"/>
  <c r="XP6" i="10"/>
  <c r="IU6" i="5" s="1"/>
  <c r="M13" i="5" s="1"/>
  <c r="XO6" i="10"/>
  <c r="XN6" i="10"/>
  <c r="XM6" i="10"/>
  <c r="XL6" i="10"/>
  <c r="XK6" i="10"/>
  <c r="XJ6" i="10"/>
  <c r="XI6" i="10"/>
  <c r="XH6" i="10"/>
  <c r="XG6" i="10"/>
  <c r="XF6" i="10"/>
  <c r="XE6" i="10"/>
  <c r="XD6" i="10"/>
  <c r="XC6" i="10"/>
  <c r="YD6" i="10" s="1"/>
  <c r="WV6" i="10"/>
  <c r="WU6" i="10"/>
  <c r="WT6" i="10"/>
  <c r="WS6" i="10"/>
  <c r="WR6" i="10"/>
  <c r="WQ6" i="10"/>
  <c r="WP6" i="10"/>
  <c r="WO6" i="10"/>
  <c r="WN6" i="10"/>
  <c r="WM6" i="10"/>
  <c r="WL6" i="10"/>
  <c r="WK6" i="10"/>
  <c r="WJ6" i="10"/>
  <c r="WI6" i="10"/>
  <c r="WH6" i="10"/>
  <c r="WG6" i="10"/>
  <c r="WF6" i="10"/>
  <c r="WE6" i="10"/>
  <c r="WD6" i="10"/>
  <c r="WC6" i="10"/>
  <c r="WB6" i="10"/>
  <c r="WA6" i="10"/>
  <c r="VZ6" i="10"/>
  <c r="VY6" i="10"/>
  <c r="VX6" i="10"/>
  <c r="VW6" i="10"/>
  <c r="VV6" i="10"/>
  <c r="VU6" i="10"/>
  <c r="VT6" i="10"/>
  <c r="VS6" i="10"/>
  <c r="WY6" i="10" s="1"/>
  <c r="VR6" i="10"/>
  <c r="VQ6" i="10"/>
  <c r="VP6" i="10"/>
  <c r="VO6" i="10"/>
  <c r="VN6" i="10"/>
  <c r="VM6" i="10"/>
  <c r="WZ6" i="10" s="1"/>
  <c r="VE6" i="10"/>
  <c r="OF23" i="1" s="1"/>
  <c r="VD6" i="10"/>
  <c r="VC6" i="10"/>
  <c r="VB6" i="10"/>
  <c r="OC23" i="1" s="1"/>
  <c r="VA6" i="10"/>
  <c r="UZ6" i="10"/>
  <c r="OE18" i="1" s="1"/>
  <c r="UY6" i="10"/>
  <c r="UX6" i="10"/>
  <c r="OC18" i="1" s="1"/>
  <c r="UW6" i="10"/>
  <c r="OF17" i="1" s="1"/>
  <c r="UV6" i="10"/>
  <c r="UU6" i="10"/>
  <c r="OD17" i="1" s="1"/>
  <c r="UT6" i="10"/>
  <c r="OC17" i="1" s="1"/>
  <c r="US6" i="10"/>
  <c r="UR6" i="10"/>
  <c r="OE16" i="1" s="1"/>
  <c r="UQ6" i="10"/>
  <c r="UP6" i="10"/>
  <c r="OC16" i="1" s="1"/>
  <c r="UO6" i="10"/>
  <c r="OF15" i="1" s="1"/>
  <c r="UN6" i="10"/>
  <c r="UM6" i="10"/>
  <c r="OD15" i="1" s="1"/>
  <c r="UL6" i="10"/>
  <c r="OC15" i="1" s="1"/>
  <c r="UK6" i="10"/>
  <c r="UJ6" i="10"/>
  <c r="OE11" i="1" s="1"/>
  <c r="UI6" i="10"/>
  <c r="UH6" i="10"/>
  <c r="OC11" i="1" s="1"/>
  <c r="UG6" i="10"/>
  <c r="VI6" i="10" s="1"/>
  <c r="UF6" i="10"/>
  <c r="UE6" i="10"/>
  <c r="VG6" i="10" s="1"/>
  <c r="TX6" i="10"/>
  <c r="OF26" i="1" s="1"/>
  <c r="TW6" i="10"/>
  <c r="OE26" i="1" s="1"/>
  <c r="TV6" i="10"/>
  <c r="TU6" i="10"/>
  <c r="TT6" i="10"/>
  <c r="OF25" i="1" s="1"/>
  <c r="TS6" i="10"/>
  <c r="OE25" i="1" s="1"/>
  <c r="TR6" i="10"/>
  <c r="OD25" i="1" s="1"/>
  <c r="TQ6" i="10"/>
  <c r="TP6" i="10"/>
  <c r="OF24" i="1" s="1"/>
  <c r="TO6" i="10"/>
  <c r="OE24" i="1" s="1"/>
  <c r="TN6" i="10"/>
  <c r="TM6" i="10"/>
  <c r="TL6" i="10"/>
  <c r="OF20" i="1" s="1"/>
  <c r="TK6" i="10"/>
  <c r="OE20" i="1" s="1"/>
  <c r="TJ6" i="10"/>
  <c r="OD20" i="1" s="1"/>
  <c r="TI6" i="10"/>
  <c r="TH6" i="10"/>
  <c r="TG6" i="10"/>
  <c r="TF6" i="10"/>
  <c r="TE6" i="10"/>
  <c r="TD6" i="10"/>
  <c r="TC6" i="10"/>
  <c r="TB6" i="10"/>
  <c r="TA6" i="10"/>
  <c r="SZ6" i="10"/>
  <c r="SY6" i="10"/>
  <c r="SX6" i="10"/>
  <c r="SW6" i="10"/>
  <c r="SV6" i="10"/>
  <c r="OF9" i="1" s="1"/>
  <c r="SU6" i="10"/>
  <c r="ST6" i="10"/>
  <c r="OD9" i="1" s="1"/>
  <c r="SS6" i="10"/>
  <c r="SR6" i="10"/>
  <c r="SQ6" i="10"/>
  <c r="UA6" i="10" s="1"/>
  <c r="SP6" i="10"/>
  <c r="SO6" i="10"/>
  <c r="TY6" i="10" s="1"/>
  <c r="SH6" i="10"/>
  <c r="SG6" i="10"/>
  <c r="SF6" i="10"/>
  <c r="SE6" i="10"/>
  <c r="SD6" i="10"/>
  <c r="SC6" i="10"/>
  <c r="SB6" i="10"/>
  <c r="SK6" i="10" s="1"/>
  <c r="RT6" i="10"/>
  <c r="RS6" i="10"/>
  <c r="RR6" i="10"/>
  <c r="RQ6" i="10"/>
  <c r="RP6" i="10"/>
  <c r="RO6" i="10"/>
  <c r="RN6" i="10"/>
  <c r="RV6" i="10" s="1"/>
  <c r="RM6" i="10"/>
  <c r="RL6" i="10"/>
  <c r="RX6" i="10" s="1"/>
  <c r="RD6" i="10"/>
  <c r="RC6" i="10"/>
  <c r="RB6" i="10"/>
  <c r="RA6" i="10"/>
  <c r="QZ6" i="10"/>
  <c r="QY6" i="10"/>
  <c r="QR6" i="10"/>
  <c r="QQ6" i="10"/>
  <c r="QP6" i="10"/>
  <c r="QO6" i="10"/>
  <c r="QN6" i="10"/>
  <c r="QM6" i="10"/>
  <c r="QL6" i="10"/>
  <c r="QK6" i="10"/>
  <c r="QJ6" i="10"/>
  <c r="QG6" i="10"/>
  <c r="QF6" i="10"/>
  <c r="QE6" i="10"/>
  <c r="QD6" i="10"/>
  <c r="OZ6" i="10"/>
  <c r="OY6" i="10"/>
  <c r="OX6" i="10"/>
  <c r="OW6" i="10"/>
  <c r="NJ6" i="10"/>
  <c r="NI6" i="10"/>
  <c r="NH6" i="10"/>
  <c r="NG6" i="10"/>
  <c r="MC6" i="10"/>
  <c r="MB6" i="10"/>
  <c r="MA6" i="10"/>
  <c r="LZ6" i="10"/>
  <c r="KM6" i="10"/>
  <c r="KL6" i="10"/>
  <c r="KK6" i="10"/>
  <c r="KJ6" i="10"/>
  <c r="JF6" i="10"/>
  <c r="JE6" i="10"/>
  <c r="JD6" i="10"/>
  <c r="JC6" i="10"/>
  <c r="HP6" i="10"/>
  <c r="HO6" i="10"/>
  <c r="HN6" i="10"/>
  <c r="HM6" i="10"/>
  <c r="GI6" i="10"/>
  <c r="GH6" i="10"/>
  <c r="GG6" i="10"/>
  <c r="GF6" i="10"/>
  <c r="ES6" i="10"/>
  <c r="ER6" i="10"/>
  <c r="EQ6" i="10"/>
  <c r="EP6" i="10"/>
  <c r="DL6" i="10"/>
  <c r="DK6" i="10"/>
  <c r="DJ6" i="10"/>
  <c r="DI6" i="10"/>
  <c r="BV6" i="10"/>
  <c r="BU6" i="10"/>
  <c r="BT6" i="10"/>
  <c r="BS6" i="10"/>
  <c r="AO6" i="10"/>
  <c r="AN6" i="10"/>
  <c r="AM6" i="10"/>
  <c r="AL6" i="10"/>
  <c r="ZE5" i="10"/>
  <c r="ZD5" i="10"/>
  <c r="ZC5" i="10"/>
  <c r="ZB5" i="10"/>
  <c r="ZA5" i="10"/>
  <c r="YZ5" i="10"/>
  <c r="YY5" i="10"/>
  <c r="ZG5" i="10" s="1"/>
  <c r="YX5" i="10"/>
  <c r="ZF5" i="10" s="1"/>
  <c r="YP5" i="10"/>
  <c r="YO5" i="10"/>
  <c r="YN5" i="10"/>
  <c r="YM5" i="10"/>
  <c r="YL5" i="10"/>
  <c r="YT5" i="10" s="1"/>
  <c r="YK5" i="10"/>
  <c r="YJ5" i="10"/>
  <c r="YI5" i="10"/>
  <c r="YS5" i="10" s="1"/>
  <c r="YH5" i="10"/>
  <c r="XZ5" i="10"/>
  <c r="XY5" i="10"/>
  <c r="XX5" i="10"/>
  <c r="XW5" i="10"/>
  <c r="XV5" i="10"/>
  <c r="XU5" i="10"/>
  <c r="XT5" i="10"/>
  <c r="XS5" i="10"/>
  <c r="XR5" i="10"/>
  <c r="XQ5" i="10"/>
  <c r="XP5" i="10"/>
  <c r="XO5" i="10"/>
  <c r="XN5" i="10"/>
  <c r="XM5" i="10"/>
  <c r="XL5" i="10"/>
  <c r="XK5" i="10"/>
  <c r="XJ5" i="10"/>
  <c r="XI5" i="10"/>
  <c r="XH5" i="10"/>
  <c r="XG5" i="10"/>
  <c r="XF5" i="10"/>
  <c r="XE5" i="10"/>
  <c r="XD5" i="10"/>
  <c r="XC5" i="10"/>
  <c r="YB5" i="10" s="1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N5" i="10"/>
  <c r="VM5" i="10"/>
  <c r="WZ5" i="10" s="1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G5" i="10"/>
  <c r="UF5" i="10"/>
  <c r="VG5" i="10" s="1"/>
  <c r="UE5" i="10"/>
  <c r="VI5" i="10" s="1"/>
  <c r="TX5" i="10"/>
  <c r="TW5" i="10"/>
  <c r="TV5" i="10"/>
  <c r="TU5" i="10"/>
  <c r="TT5" i="10"/>
  <c r="TS5" i="10"/>
  <c r="TR5" i="10"/>
  <c r="TQ5" i="10"/>
  <c r="TP5" i="10"/>
  <c r="TO5" i="10"/>
  <c r="TN5" i="10"/>
  <c r="TM5" i="10"/>
  <c r="TL5" i="10"/>
  <c r="TK5" i="10"/>
  <c r="TJ5" i="10"/>
  <c r="TI5" i="10"/>
  <c r="TH5" i="10"/>
  <c r="TG5" i="10"/>
  <c r="TF5" i="10"/>
  <c r="TE5" i="10"/>
  <c r="TD5" i="10"/>
  <c r="TC5" i="10"/>
  <c r="TB5" i="10"/>
  <c r="TA5" i="10"/>
  <c r="SZ5" i="10"/>
  <c r="SY5" i="10"/>
  <c r="SX5" i="10"/>
  <c r="SW5" i="10"/>
  <c r="SV5" i="10"/>
  <c r="UB5" i="10" s="1"/>
  <c r="SU5" i="10"/>
  <c r="ST5" i="10"/>
  <c r="SS5" i="10"/>
  <c r="SR5" i="10"/>
  <c r="SQ5" i="10"/>
  <c r="SP5" i="10"/>
  <c r="TY5" i="10" s="1"/>
  <c r="SO5" i="10"/>
  <c r="UA5" i="10" s="1"/>
  <c r="SH5" i="10"/>
  <c r="SG5" i="10"/>
  <c r="HQ18" i="1" s="1"/>
  <c r="SF5" i="10"/>
  <c r="SE5" i="10"/>
  <c r="HQ16" i="1" s="1"/>
  <c r="SD5" i="10"/>
  <c r="SL5" i="10" s="1"/>
  <c r="SC5" i="10"/>
  <c r="SB5" i="10"/>
  <c r="SK5" i="10" s="1"/>
  <c r="RT5" i="10"/>
  <c r="RS5" i="10"/>
  <c r="RR5" i="10"/>
  <c r="RQ5" i="10"/>
  <c r="RP5" i="10"/>
  <c r="HQ19" i="1" s="1"/>
  <c r="RO5" i="10"/>
  <c r="RN5" i="10"/>
  <c r="RM5" i="10"/>
  <c r="HQ9" i="1" s="1"/>
  <c r="RL5" i="10"/>
  <c r="HQ8" i="1" s="1"/>
  <c r="RD5" i="10"/>
  <c r="RC5" i="10"/>
  <c r="RC7" i="10" s="1"/>
  <c r="RB5" i="10"/>
  <c r="RA5" i="10"/>
  <c r="QZ5" i="10"/>
  <c r="QY5" i="10"/>
  <c r="QR5" i="10"/>
  <c r="QQ5" i="10"/>
  <c r="QP5" i="10"/>
  <c r="QO5" i="10"/>
  <c r="QN5" i="10"/>
  <c r="QM5" i="10"/>
  <c r="QL5" i="10"/>
  <c r="QK5" i="10"/>
  <c r="QJ5" i="10"/>
  <c r="QG5" i="10"/>
  <c r="QF5" i="10"/>
  <c r="QE5" i="10"/>
  <c r="QD5" i="10"/>
  <c r="OZ5" i="10"/>
  <c r="OY5" i="10"/>
  <c r="OX5" i="10"/>
  <c r="OW5" i="10"/>
  <c r="NJ5" i="10"/>
  <c r="NI5" i="10"/>
  <c r="NH5" i="10"/>
  <c r="NG5" i="10"/>
  <c r="MC5" i="10"/>
  <c r="MB5" i="10"/>
  <c r="MA5" i="10"/>
  <c r="LZ5" i="10"/>
  <c r="KM5" i="10"/>
  <c r="KL5" i="10"/>
  <c r="KK5" i="10"/>
  <c r="KJ5" i="10"/>
  <c r="JF5" i="10"/>
  <c r="JE5" i="10"/>
  <c r="JD5" i="10"/>
  <c r="JC5" i="10"/>
  <c r="HP5" i="10"/>
  <c r="HO5" i="10"/>
  <c r="HN5" i="10"/>
  <c r="HM5" i="10"/>
  <c r="GI5" i="10"/>
  <c r="GH5" i="10"/>
  <c r="GG5" i="10"/>
  <c r="GF5" i="10"/>
  <c r="ES5" i="10"/>
  <c r="ER5" i="10"/>
  <c r="EQ5" i="10"/>
  <c r="EP5" i="10"/>
  <c r="DL5" i="10"/>
  <c r="DK5" i="10"/>
  <c r="DJ5" i="10"/>
  <c r="DI5" i="10"/>
  <c r="BV5" i="10"/>
  <c r="BU5" i="10"/>
  <c r="BT5" i="10"/>
  <c r="BS5" i="10"/>
  <c r="AO5" i="10"/>
  <c r="AN5" i="10"/>
  <c r="AM5" i="10"/>
  <c r="AL5" i="10"/>
  <c r="RD4" i="10"/>
  <c r="RC4" i="10"/>
  <c r="RB4" i="10"/>
  <c r="RA4" i="10"/>
  <c r="QZ4" i="10"/>
  <c r="QY4" i="10"/>
  <c r="QR4" i="10"/>
  <c r="QQ4" i="10"/>
  <c r="QP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GQ27" i="1"/>
  <c r="GP27" i="1"/>
  <c r="GO27" i="1"/>
  <c r="GN27" i="1"/>
  <c r="AU27" i="1"/>
  <c r="OD26" i="1"/>
  <c r="OC26" i="1"/>
  <c r="OB26" i="1"/>
  <c r="OA26" i="1"/>
  <c r="NZ26" i="1"/>
  <c r="NY26" i="1"/>
  <c r="NX26" i="1"/>
  <c r="NW26" i="1"/>
  <c r="NV26" i="1"/>
  <c r="NU26" i="1"/>
  <c r="HQ26" i="1"/>
  <c r="HP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C25" i="1"/>
  <c r="OB25" i="1"/>
  <c r="OA25" i="1"/>
  <c r="NZ25" i="1"/>
  <c r="NY25" i="1"/>
  <c r="NX25" i="1"/>
  <c r="NW25" i="1"/>
  <c r="NV25" i="1"/>
  <c r="NU25" i="1"/>
  <c r="HQ25" i="1"/>
  <c r="HP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D24" i="1"/>
  <c r="OC24" i="1"/>
  <c r="OB24" i="1"/>
  <c r="OA24" i="1"/>
  <c r="NZ24" i="1"/>
  <c r="NY24" i="1"/>
  <c r="NX24" i="1"/>
  <c r="NW24" i="1"/>
  <c r="NV24" i="1"/>
  <c r="NU24" i="1"/>
  <c r="HQ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E23" i="1"/>
  <c r="OD23" i="1"/>
  <c r="OB23" i="1"/>
  <c r="OA23" i="1"/>
  <c r="NZ23" i="1"/>
  <c r="NY23" i="1"/>
  <c r="NX23" i="1"/>
  <c r="NW23" i="1"/>
  <c r="NV23" i="1"/>
  <c r="NU23" i="1"/>
  <c r="HQ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GR22" i="1"/>
  <c r="GQ22" i="1"/>
  <c r="GP22" i="1"/>
  <c r="GO22" i="1"/>
  <c r="GN22" i="1"/>
  <c r="EE22" i="1"/>
  <c r="ED22" i="1"/>
  <c r="AU22" i="1"/>
  <c r="B18" i="5" s="1"/>
  <c r="IR43" i="5" s="1"/>
  <c r="IS43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Q41" i="5" s="1"/>
  <c r="IS44" i="5" s="1"/>
  <c r="OC20" i="1"/>
  <c r="OB20" i="1"/>
  <c r="OA20" i="1"/>
  <c r="NZ20" i="1"/>
  <c r="NY20" i="1"/>
  <c r="NX20" i="1"/>
  <c r="NW20" i="1"/>
  <c r="NV20" i="1"/>
  <c r="NU20" i="1"/>
  <c r="HQ20" i="1"/>
  <c r="HP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AU20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HP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AU19" i="1"/>
  <c r="B15" i="5" s="1"/>
  <c r="OF18" i="1"/>
  <c r="OD18" i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P44" i="5" s="1"/>
  <c r="OE17" i="1"/>
  <c r="OB17" i="1"/>
  <c r="OA17" i="1"/>
  <c r="NZ17" i="1"/>
  <c r="NY17" i="1"/>
  <c r="NX17" i="1"/>
  <c r="NW17" i="1"/>
  <c r="NV17" i="1"/>
  <c r="NU17" i="1"/>
  <c r="HQ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P43" i="5" s="1"/>
  <c r="OF16" i="1"/>
  <c r="OD16" i="1"/>
  <c r="OB16" i="1"/>
  <c r="OA16" i="1"/>
  <c r="NZ16" i="1"/>
  <c r="NY16" i="1"/>
  <c r="NX16" i="1"/>
  <c r="NW16" i="1"/>
  <c r="NV16" i="1"/>
  <c r="NU16" i="1"/>
  <c r="HP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P42" i="5" s="1"/>
  <c r="OE15" i="1"/>
  <c r="OB15" i="1"/>
  <c r="OA15" i="1"/>
  <c r="NZ15" i="1"/>
  <c r="NY15" i="1"/>
  <c r="NX15" i="1"/>
  <c r="NW15" i="1"/>
  <c r="NV15" i="1"/>
  <c r="NU15" i="1"/>
  <c r="HP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P41" i="5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HQ14" i="1"/>
  <c r="HP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AU14" i="1"/>
  <c r="B10" i="5" s="1"/>
  <c r="OF13" i="1"/>
  <c r="OE13" i="1"/>
  <c r="OD13" i="1"/>
  <c r="OC13" i="1"/>
  <c r="OB13" i="1"/>
  <c r="OA13" i="1"/>
  <c r="NZ13" i="1"/>
  <c r="NY13" i="1"/>
  <c r="NX13" i="1"/>
  <c r="NW13" i="1"/>
  <c r="NV13" i="1"/>
  <c r="NU13" i="1"/>
  <c r="HQ13" i="1"/>
  <c r="HP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AU13" i="1"/>
  <c r="B9" i="5" s="1"/>
  <c r="HK12" i="1"/>
  <c r="HJ12" i="1"/>
  <c r="GR12" i="1"/>
  <c r="GQ12" i="1"/>
  <c r="GP12" i="1"/>
  <c r="GO12" i="1"/>
  <c r="GN12" i="1"/>
  <c r="EE12" i="1"/>
  <c r="ED12" i="1"/>
  <c r="AU12" i="1"/>
  <c r="B8" i="5" s="1"/>
  <c r="IR42" i="5" s="1"/>
  <c r="IS42" i="5" s="1"/>
  <c r="OF11" i="1"/>
  <c r="OD11" i="1"/>
  <c r="OB11" i="1"/>
  <c r="OA11" i="1"/>
  <c r="NZ11" i="1"/>
  <c r="NY11" i="1"/>
  <c r="NX11" i="1"/>
  <c r="NW11" i="1"/>
  <c r="NV11" i="1"/>
  <c r="NU11" i="1"/>
  <c r="HQ11" i="1"/>
  <c r="HP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AU11" i="1"/>
  <c r="B7" i="5" s="1"/>
  <c r="IP40" i="5" s="1"/>
  <c r="HQ10" i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AU10" i="1"/>
  <c r="B6" i="5" s="1"/>
  <c r="IQ40" i="5" s="1"/>
  <c r="OE9" i="1"/>
  <c r="OC9" i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AU9" i="1"/>
  <c r="B5" i="5" s="1"/>
  <c r="OF8" i="1"/>
  <c r="OE8" i="1"/>
  <c r="OD8" i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R41" i="5" s="1"/>
  <c r="IS41" i="5" s="1"/>
  <c r="GR6" i="1"/>
  <c r="GQ6" i="1"/>
  <c r="GP6" i="1"/>
  <c r="GO6" i="1"/>
  <c r="GN6" i="1"/>
  <c r="AU6" i="1"/>
  <c r="DI8" i="5" l="1"/>
  <c r="AV9" i="29" s="1"/>
  <c r="DI18" i="5"/>
  <c r="AV19" i="29" s="1"/>
  <c r="AF23" i="29"/>
  <c r="AE23" i="29"/>
  <c r="DI12" i="5"/>
  <c r="AV13" i="29" s="1"/>
  <c r="W7" i="29"/>
  <c r="DI14" i="5"/>
  <c r="AV15" i="29" s="1"/>
  <c r="DI7" i="5"/>
  <c r="AV8" i="29" s="1"/>
  <c r="P12" i="29"/>
  <c r="AM21" i="29"/>
  <c r="U20" i="29"/>
  <c r="AA11" i="29"/>
  <c r="Z9" i="29"/>
  <c r="AM7" i="29"/>
  <c r="AJ3" i="29"/>
  <c r="DI19" i="5"/>
  <c r="AV20" i="29" s="1"/>
  <c r="DI13" i="5"/>
  <c r="AV14" i="29" s="1"/>
  <c r="DI6" i="5"/>
  <c r="AV7" i="29" s="1"/>
  <c r="Q20" i="29"/>
  <c r="AL21" i="29"/>
  <c r="AA17" i="29"/>
  <c r="AF15" i="29"/>
  <c r="AL13" i="29"/>
  <c r="AD5" i="29"/>
  <c r="M14" i="29"/>
  <c r="Q12" i="29"/>
  <c r="Y23" i="29"/>
  <c r="AE21" i="29"/>
  <c r="AK19" i="29"/>
  <c r="Z17" i="29"/>
  <c r="AE15" i="29"/>
  <c r="W13" i="29"/>
  <c r="AH10" i="29"/>
  <c r="AN8" i="29"/>
  <c r="J6" i="29"/>
  <c r="J16" i="29"/>
  <c r="DI17" i="5"/>
  <c r="AV18" i="29" s="1"/>
  <c r="DI11" i="5"/>
  <c r="AV12" i="29" s="1"/>
  <c r="DI2" i="5"/>
  <c r="AV3" i="29" s="1"/>
  <c r="M8" i="29"/>
  <c r="R22" i="29"/>
  <c r="U21" i="29"/>
  <c r="AA19" i="29"/>
  <c r="V13" i="29"/>
  <c r="AB10" i="29"/>
  <c r="AH8" i="29"/>
  <c r="AN6" i="29"/>
  <c r="W5" i="29"/>
  <c r="J7" i="29"/>
  <c r="J17" i="29"/>
  <c r="N17" i="29"/>
  <c r="R7" i="29"/>
  <c r="AL22" i="29"/>
  <c r="U19" i="29"/>
  <c r="AN14" i="29"/>
  <c r="AM6" i="29"/>
  <c r="J8" i="29"/>
  <c r="N10" i="29"/>
  <c r="R6" i="29"/>
  <c r="AE22" i="29"/>
  <c r="AL20" i="29"/>
  <c r="AF16" i="29"/>
  <c r="AM14" i="29"/>
  <c r="AH9" i="29"/>
  <c r="AF8" i="29"/>
  <c r="X6" i="29"/>
  <c r="AJ4" i="29"/>
  <c r="O14" i="29"/>
  <c r="AD22" i="29"/>
  <c r="AK20" i="29"/>
  <c r="AA18" i="29"/>
  <c r="AF14" i="29"/>
  <c r="V12" i="29"/>
  <c r="W6" i="29"/>
  <c r="AD4" i="29"/>
  <c r="J20" i="29"/>
  <c r="P11" i="29"/>
  <c r="V20" i="29"/>
  <c r="Z18" i="29"/>
  <c r="AM15" i="29"/>
  <c r="V14" i="29"/>
  <c r="AA9" i="29"/>
  <c r="AO7" i="29"/>
  <c r="V6" i="29"/>
  <c r="AG11" i="29"/>
  <c r="AC11" i="29"/>
  <c r="EF10" i="1"/>
  <c r="EG10" i="1" s="1"/>
  <c r="EF6" i="1"/>
  <c r="LD4" i="5"/>
  <c r="N12" i="29"/>
  <c r="JG5" i="5"/>
  <c r="FE8" i="5"/>
  <c r="AN17" i="29"/>
  <c r="GD13" i="5"/>
  <c r="AD19" i="29"/>
  <c r="GH14" i="5"/>
  <c r="AE20" i="29"/>
  <c r="GO9" i="5"/>
  <c r="AB21" i="29"/>
  <c r="DZ8" i="5"/>
  <c r="X12" i="29"/>
  <c r="EH10" i="5"/>
  <c r="Z14" i="29"/>
  <c r="AN7" i="29"/>
  <c r="GT11" i="5"/>
  <c r="AA15" i="29"/>
  <c r="GO3" i="5"/>
  <c r="AB5" i="29"/>
  <c r="JT3" i="5"/>
  <c r="Q6" i="29"/>
  <c r="LD3" i="5"/>
  <c r="N8" i="29"/>
  <c r="FV9" i="5"/>
  <c r="AF13" i="29"/>
  <c r="FJ11" i="5"/>
  <c r="AK15" i="29"/>
  <c r="FV12" i="5"/>
  <c r="AF18" i="29"/>
  <c r="KO8" i="5"/>
  <c r="M21" i="29"/>
  <c r="KK9" i="5"/>
  <c r="P22" i="29"/>
  <c r="DM4" i="5"/>
  <c r="U6" i="29"/>
  <c r="DR5" i="5"/>
  <c r="V7" i="29"/>
  <c r="DY3" i="5"/>
  <c r="X5" i="29"/>
  <c r="O13" i="29"/>
  <c r="Z16" i="29"/>
  <c r="GD3" i="5"/>
  <c r="AD3" i="29"/>
  <c r="FB4" i="5"/>
  <c r="AM4" i="29"/>
  <c r="ET5" i="5"/>
  <c r="AH7" i="29"/>
  <c r="FB6" i="5"/>
  <c r="AM8" i="29"/>
  <c r="LA4" i="5"/>
  <c r="R10" i="29"/>
  <c r="FI5" i="5"/>
  <c r="AK10" i="29"/>
  <c r="GH8" i="5"/>
  <c r="AE12" i="29"/>
  <c r="LD7" i="5"/>
  <c r="N15" i="29"/>
  <c r="JY7" i="5"/>
  <c r="O17" i="29"/>
  <c r="EP13" i="5"/>
  <c r="AO19" i="29"/>
  <c r="JT9" i="5"/>
  <c r="Q22" i="29"/>
  <c r="DQ8" i="5"/>
  <c r="V17" i="29"/>
  <c r="P13" i="29"/>
  <c r="GT5" i="5"/>
  <c r="AA7" i="29"/>
  <c r="FR5" i="5"/>
  <c r="AJ7" i="29"/>
  <c r="GH3" i="5"/>
  <c r="AE3" i="29"/>
  <c r="FF3" i="5"/>
  <c r="AN3" i="29"/>
  <c r="GH4" i="5"/>
  <c r="AE4" i="29"/>
  <c r="FF4" i="5"/>
  <c r="AN4" i="29"/>
  <c r="EX5" i="5"/>
  <c r="AI7" i="29"/>
  <c r="KJ3" i="5"/>
  <c r="P8" i="29"/>
  <c r="GH6" i="5"/>
  <c r="AE8" i="29"/>
  <c r="KO4" i="5"/>
  <c r="M10" i="29"/>
  <c r="FM5" i="5"/>
  <c r="FM16" i="5" s="1"/>
  <c r="D99" i="9" s="1"/>
  <c r="AL10" i="29"/>
  <c r="FV8" i="5"/>
  <c r="AF12" i="29"/>
  <c r="EP8" i="5"/>
  <c r="AO12" i="29"/>
  <c r="KN5" i="5"/>
  <c r="M13" i="29"/>
  <c r="ET9" i="5"/>
  <c r="AH13" i="29"/>
  <c r="JS6" i="5"/>
  <c r="Q14" i="29"/>
  <c r="EP10" i="5"/>
  <c r="AO14" i="29"/>
  <c r="JX7" i="5"/>
  <c r="O15" i="29"/>
  <c r="GD11" i="5"/>
  <c r="AD15" i="29"/>
  <c r="GC7" i="5"/>
  <c r="AD16" i="29"/>
  <c r="FA7" i="5"/>
  <c r="AM16" i="29"/>
  <c r="KK7" i="5"/>
  <c r="P17" i="29"/>
  <c r="KN8" i="5"/>
  <c r="M20" i="29"/>
  <c r="ET14" i="5"/>
  <c r="AH20" i="29"/>
  <c r="FE9" i="5"/>
  <c r="AN21" i="29"/>
  <c r="GO10" i="5"/>
  <c r="AB22" i="29"/>
  <c r="FI10" i="5"/>
  <c r="AK22" i="29"/>
  <c r="JY10" i="5"/>
  <c r="O23" i="29"/>
  <c r="DM10" i="5"/>
  <c r="U22" i="29"/>
  <c r="DN6" i="5"/>
  <c r="U8" i="29"/>
  <c r="DQ7" i="5"/>
  <c r="V16" i="29"/>
  <c r="DR11" i="5"/>
  <c r="V15" i="29"/>
  <c r="DR3" i="5"/>
  <c r="V3" i="29"/>
  <c r="DV8" i="5"/>
  <c r="W12" i="29"/>
  <c r="DY9" i="5"/>
  <c r="X21" i="29"/>
  <c r="DZ13" i="5"/>
  <c r="X19" i="29"/>
  <c r="EC6" i="5"/>
  <c r="Y11" i="29"/>
  <c r="ED10" i="5"/>
  <c r="Y14" i="29"/>
  <c r="EG11" i="5"/>
  <c r="Z23" i="29"/>
  <c r="EG3" i="5"/>
  <c r="Z5" i="29"/>
  <c r="M22" i="29"/>
  <c r="M7" i="29"/>
  <c r="O22" i="29"/>
  <c r="R15" i="29"/>
  <c r="AO23" i="29"/>
  <c r="W23" i="29"/>
  <c r="X22" i="29"/>
  <c r="AD21" i="29"/>
  <c r="AJ20" i="29"/>
  <c r="AJ19" i="29"/>
  <c r="AJ18" i="29"/>
  <c r="AO17" i="29"/>
  <c r="X16" i="29"/>
  <c r="Y15" i="29"/>
  <c r="AE14" i="29"/>
  <c r="AK13" i="29"/>
  <c r="AL12" i="29"/>
  <c r="Y9" i="29"/>
  <c r="Z8" i="29"/>
  <c r="AF7" i="29"/>
  <c r="AL6" i="29"/>
  <c r="AM5" i="29"/>
  <c r="U5" i="29"/>
  <c r="V4" i="29"/>
  <c r="FR9" i="5"/>
  <c r="AJ13" i="29"/>
  <c r="JH2" i="5"/>
  <c r="ES3" i="5"/>
  <c r="AH5" i="29"/>
  <c r="JX2" i="5"/>
  <c r="O7" i="29"/>
  <c r="JY4" i="5"/>
  <c r="O10" i="29"/>
  <c r="GG6" i="5"/>
  <c r="FE6" i="5"/>
  <c r="AN11" i="29"/>
  <c r="GP10" i="5"/>
  <c r="AB14" i="29"/>
  <c r="GD12" i="5"/>
  <c r="AD18" i="29"/>
  <c r="LE9" i="5"/>
  <c r="N22" i="29"/>
  <c r="FM11" i="5"/>
  <c r="AL23" i="29"/>
  <c r="DV12" i="5"/>
  <c r="W18" i="29"/>
  <c r="DY5" i="5"/>
  <c r="X10" i="29"/>
  <c r="EH3" i="5"/>
  <c r="Z3" i="29"/>
  <c r="GT10" i="5"/>
  <c r="AA14" i="29"/>
  <c r="FQ11" i="5"/>
  <c r="AJ23" i="29"/>
  <c r="FJ6" i="5"/>
  <c r="AK8" i="29"/>
  <c r="JT6" i="5"/>
  <c r="Q16" i="29"/>
  <c r="FF12" i="5"/>
  <c r="AN18" i="29"/>
  <c r="FF14" i="5"/>
  <c r="AN20" i="29"/>
  <c r="DU7" i="5"/>
  <c r="W16" i="29"/>
  <c r="AI3" i="29"/>
  <c r="GS4" i="5"/>
  <c r="AA6" i="29"/>
  <c r="FR11" i="5"/>
  <c r="AJ15" i="29"/>
  <c r="FN3" i="5"/>
  <c r="AL3" i="29"/>
  <c r="EW4" i="5"/>
  <c r="AI6" i="29"/>
  <c r="FN6" i="5"/>
  <c r="AL8" i="29"/>
  <c r="FB8" i="5"/>
  <c r="AM12" i="29"/>
  <c r="GP11" i="5"/>
  <c r="AB15" i="29"/>
  <c r="LA6" i="5"/>
  <c r="R16" i="29"/>
  <c r="FU8" i="5"/>
  <c r="AF17" i="29"/>
  <c r="EP12" i="5"/>
  <c r="AO18" i="29"/>
  <c r="FV14" i="5"/>
  <c r="AF20" i="29"/>
  <c r="ES10" i="5"/>
  <c r="AH22" i="29"/>
  <c r="DZ7" i="5"/>
  <c r="X9" i="29"/>
  <c r="ED4" i="5"/>
  <c r="Y4" i="29"/>
  <c r="AL14" i="29"/>
  <c r="U13" i="29"/>
  <c r="GO4" i="5"/>
  <c r="AB6" i="29"/>
  <c r="ES6" i="5"/>
  <c r="FM7" i="5"/>
  <c r="AL16" i="29"/>
  <c r="FV13" i="5"/>
  <c r="AF19" i="29"/>
  <c r="KZ8" i="5"/>
  <c r="R20" i="29"/>
  <c r="LE10" i="5"/>
  <c r="N23" i="29"/>
  <c r="ED3" i="5"/>
  <c r="Y3" i="29"/>
  <c r="O12" i="29"/>
  <c r="X23" i="29"/>
  <c r="Y16" i="29"/>
  <c r="Z10" i="29"/>
  <c r="AB4" i="29"/>
  <c r="GS7" i="5"/>
  <c r="AA16" i="29"/>
  <c r="GT6" i="5"/>
  <c r="AA8" i="29"/>
  <c r="GT14" i="5"/>
  <c r="AA20" i="29"/>
  <c r="FQ7" i="5"/>
  <c r="AJ16" i="29"/>
  <c r="FR6" i="5"/>
  <c r="AJ8" i="29"/>
  <c r="FV3" i="5"/>
  <c r="AF3" i="29"/>
  <c r="EP3" i="5"/>
  <c r="AO3" i="29"/>
  <c r="FV4" i="5"/>
  <c r="AF4" i="29"/>
  <c r="EP4" i="5"/>
  <c r="AO4" i="29"/>
  <c r="FE3" i="5"/>
  <c r="AN5" i="29"/>
  <c r="GP5" i="5"/>
  <c r="AB7" i="29"/>
  <c r="FJ5" i="5"/>
  <c r="AK7" i="29"/>
  <c r="JS3" i="5"/>
  <c r="Q8" i="29"/>
  <c r="GP7" i="5"/>
  <c r="AB9" i="29"/>
  <c r="FJ7" i="5"/>
  <c r="AK9" i="29"/>
  <c r="GC5" i="5"/>
  <c r="AD10" i="29"/>
  <c r="FA5" i="5"/>
  <c r="AM10" i="29"/>
  <c r="LA5" i="5"/>
  <c r="R11" i="29"/>
  <c r="KZ4" i="5"/>
  <c r="R12" i="29"/>
  <c r="EX9" i="5"/>
  <c r="AI13" i="29"/>
  <c r="JG7" i="5"/>
  <c r="GG7" i="5"/>
  <c r="AE16" i="29"/>
  <c r="JT7" i="5"/>
  <c r="Q17" i="29"/>
  <c r="ET13" i="5"/>
  <c r="AH19" i="29"/>
  <c r="EX14" i="5"/>
  <c r="AI20" i="29"/>
  <c r="LE8" i="5"/>
  <c r="N21" i="29"/>
  <c r="FU9" i="5"/>
  <c r="AF21" i="29"/>
  <c r="EO9" i="5"/>
  <c r="AO21" i="29"/>
  <c r="JH10" i="5"/>
  <c r="KK10" i="5"/>
  <c r="B121" i="9" s="1"/>
  <c r="P23" i="29"/>
  <c r="ES11" i="5"/>
  <c r="AH23" i="29"/>
  <c r="DN5" i="5"/>
  <c r="U7" i="29"/>
  <c r="DQ6" i="5"/>
  <c r="V11" i="29"/>
  <c r="DV7" i="5"/>
  <c r="W9" i="29"/>
  <c r="DY8" i="5"/>
  <c r="X17" i="29"/>
  <c r="DZ12" i="5"/>
  <c r="X18" i="29"/>
  <c r="DZ4" i="5"/>
  <c r="X4" i="29"/>
  <c r="EC5" i="5"/>
  <c r="Y10" i="29"/>
  <c r="ED9" i="5"/>
  <c r="Y13" i="29"/>
  <c r="EG10" i="5"/>
  <c r="Z22" i="29"/>
  <c r="EH14" i="5"/>
  <c r="Z20" i="29"/>
  <c r="M6" i="29"/>
  <c r="O21" i="29"/>
  <c r="O6" i="29"/>
  <c r="Q10" i="29"/>
  <c r="R14" i="29"/>
  <c r="AN23" i="29"/>
  <c r="W22" i="29"/>
  <c r="AD20" i="29"/>
  <c r="AI19" i="29"/>
  <c r="AI18" i="29"/>
  <c r="AI17" i="29"/>
  <c r="AO16" i="29"/>
  <c r="X15" i="29"/>
  <c r="AD14" i="29"/>
  <c r="AE13" i="29"/>
  <c r="AK12" i="29"/>
  <c r="AK11" i="29"/>
  <c r="Y8" i="29"/>
  <c r="AE7" i="29"/>
  <c r="AF6" i="29"/>
  <c r="AL5" i="29"/>
  <c r="U4" i="29"/>
  <c r="U3" i="29"/>
  <c r="JG4" i="5"/>
  <c r="JG12" i="5" s="1"/>
  <c r="E118" i="9" s="1"/>
  <c r="GT9" i="5"/>
  <c r="AA13" i="29"/>
  <c r="EX6" i="5"/>
  <c r="AI8" i="29"/>
  <c r="FF7" i="5"/>
  <c r="AN9" i="29"/>
  <c r="ET11" i="5"/>
  <c r="AH15" i="29"/>
  <c r="KK6" i="5"/>
  <c r="P16" i="29"/>
  <c r="GC8" i="5"/>
  <c r="AD17" i="29"/>
  <c r="FB12" i="5"/>
  <c r="AM18" i="29"/>
  <c r="FB14" i="5"/>
  <c r="AM20" i="29"/>
  <c r="DQ11" i="5"/>
  <c r="V23" i="29"/>
  <c r="DR7" i="5"/>
  <c r="V9" i="29"/>
  <c r="DV4" i="5"/>
  <c r="W4" i="29"/>
  <c r="EC10" i="5"/>
  <c r="Y22" i="29"/>
  <c r="ED14" i="5"/>
  <c r="Y20" i="29"/>
  <c r="EH11" i="5"/>
  <c r="Z15" i="29"/>
  <c r="M15" i="29"/>
  <c r="GS3" i="5"/>
  <c r="AA5" i="29"/>
  <c r="FQ3" i="5"/>
  <c r="AJ5" i="29"/>
  <c r="EW3" i="5"/>
  <c r="AI5" i="29"/>
  <c r="KK3" i="5"/>
  <c r="P6" i="29"/>
  <c r="ES4" i="5"/>
  <c r="AH6" i="29"/>
  <c r="KJ2" i="5"/>
  <c r="P7" i="29"/>
  <c r="FV7" i="5"/>
  <c r="AF9" i="29"/>
  <c r="KK4" i="5"/>
  <c r="P10" i="29"/>
  <c r="LD6" i="5"/>
  <c r="N14" i="29"/>
  <c r="GG8" i="5"/>
  <c r="AE17" i="29"/>
  <c r="GH12" i="5"/>
  <c r="AE18" i="29"/>
  <c r="FB13" i="5"/>
  <c r="AM19" i="29"/>
  <c r="DM5" i="5"/>
  <c r="U10" i="29"/>
  <c r="DR6" i="5"/>
  <c r="V8" i="29"/>
  <c r="DV3" i="5"/>
  <c r="W3" i="29"/>
  <c r="EC9" i="5"/>
  <c r="Y21" i="29"/>
  <c r="EG6" i="5"/>
  <c r="Z11" i="29"/>
  <c r="JS2" i="5"/>
  <c r="Q7" i="29"/>
  <c r="EP9" i="5"/>
  <c r="AO13" i="29"/>
  <c r="GO7" i="5"/>
  <c r="AB16" i="29"/>
  <c r="GH13" i="5"/>
  <c r="AE19" i="29"/>
  <c r="ED12" i="5"/>
  <c r="Y18" i="29"/>
  <c r="DI3" i="5"/>
  <c r="AV4" i="29" s="1"/>
  <c r="GT4" i="5"/>
  <c r="AA4" i="29"/>
  <c r="FB3" i="5"/>
  <c r="AM3" i="29"/>
  <c r="GD6" i="5"/>
  <c r="AD8" i="29"/>
  <c r="JG6" i="5"/>
  <c r="DM11" i="5"/>
  <c r="U23" i="29"/>
  <c r="DR12" i="5"/>
  <c r="V18" i="29"/>
  <c r="DU5" i="5"/>
  <c r="W10" i="29"/>
  <c r="DZ14" i="5"/>
  <c r="X20" i="29"/>
  <c r="EG4" i="5"/>
  <c r="Z6" i="29"/>
  <c r="U12" i="29"/>
  <c r="V5" i="29"/>
  <c r="FQ8" i="5"/>
  <c r="AJ17" i="29"/>
  <c r="FR7" i="5"/>
  <c r="AJ9" i="29"/>
  <c r="FU3" i="5"/>
  <c r="AF5" i="29"/>
  <c r="EO3" i="5"/>
  <c r="AO5" i="29"/>
  <c r="FN5" i="5"/>
  <c r="AL7" i="29"/>
  <c r="KZ3" i="5"/>
  <c r="R8" i="29"/>
  <c r="FN7" i="5"/>
  <c r="AL9" i="29"/>
  <c r="GG5" i="5"/>
  <c r="AE10" i="29"/>
  <c r="FE5" i="5"/>
  <c r="AN10" i="29"/>
  <c r="KO5" i="5"/>
  <c r="M11" i="29"/>
  <c r="FM6" i="5"/>
  <c r="AL11" i="29"/>
  <c r="KN4" i="5"/>
  <c r="M12" i="29"/>
  <c r="ET8" i="5"/>
  <c r="AH12" i="29"/>
  <c r="GP9" i="5"/>
  <c r="AB13" i="29"/>
  <c r="ET10" i="5"/>
  <c r="AH14" i="29"/>
  <c r="JS7" i="5"/>
  <c r="Q15" i="29"/>
  <c r="LE6" i="5"/>
  <c r="N16" i="29"/>
  <c r="LA7" i="5"/>
  <c r="R17" i="29"/>
  <c r="GO8" i="5"/>
  <c r="AB17" i="29"/>
  <c r="FI8" i="5"/>
  <c r="AK17" i="29"/>
  <c r="FJ12" i="5"/>
  <c r="AK18" i="29"/>
  <c r="JT10" i="5"/>
  <c r="Q23" i="29"/>
  <c r="EW11" i="5"/>
  <c r="AI23" i="29"/>
  <c r="DM8" i="5"/>
  <c r="U17" i="29"/>
  <c r="DN12" i="5"/>
  <c r="U18" i="29"/>
  <c r="DQ5" i="5"/>
  <c r="V10" i="29"/>
  <c r="DV14" i="5"/>
  <c r="W20" i="29"/>
  <c r="DV6" i="5"/>
  <c r="W8" i="29"/>
  <c r="DZ3" i="5"/>
  <c r="X3" i="29"/>
  <c r="EC4" i="5"/>
  <c r="Y6" i="29"/>
  <c r="ED8" i="5"/>
  <c r="Y12" i="29"/>
  <c r="EG9" i="5"/>
  <c r="EG15" i="5" s="1"/>
  <c r="Z21" i="29"/>
  <c r="EH13" i="5"/>
  <c r="Z19" i="29"/>
  <c r="EH5" i="5"/>
  <c r="Z7" i="29"/>
  <c r="AU2" i="29"/>
  <c r="O20" i="29"/>
  <c r="P20" i="29"/>
  <c r="R13" i="29"/>
  <c r="AM23" i="29"/>
  <c r="AN22" i="29"/>
  <c r="V22" i="29"/>
  <c r="W21" i="29"/>
  <c r="AH18" i="29"/>
  <c r="AH17" i="29"/>
  <c r="AN16" i="29"/>
  <c r="AO15" i="29"/>
  <c r="W15" i="29"/>
  <c r="X14" i="29"/>
  <c r="AD13" i="29"/>
  <c r="AJ12" i="29"/>
  <c r="AJ11" i="29"/>
  <c r="AJ10" i="29"/>
  <c r="AO9" i="29"/>
  <c r="X8" i="29"/>
  <c r="Y7" i="29"/>
  <c r="AE6" i="29"/>
  <c r="AK5" i="29"/>
  <c r="AL4" i="29"/>
  <c r="GS10" i="5"/>
  <c r="AA22" i="29"/>
  <c r="FQ10" i="5"/>
  <c r="AJ22" i="29"/>
  <c r="EX4" i="5"/>
  <c r="AI4" i="29"/>
  <c r="GH7" i="5"/>
  <c r="AE9" i="29"/>
  <c r="FJ10" i="5"/>
  <c r="AK14" i="29"/>
  <c r="FA8" i="5"/>
  <c r="AM17" i="29"/>
  <c r="FN13" i="5"/>
  <c r="AL19" i="29"/>
  <c r="JT8" i="5"/>
  <c r="Q21" i="29"/>
  <c r="EW9" i="5"/>
  <c r="AI21" i="29"/>
  <c r="EO10" i="5"/>
  <c r="AO22" i="29"/>
  <c r="DN10" i="5"/>
  <c r="U14" i="29"/>
  <c r="DU8" i="5"/>
  <c r="W17" i="29"/>
  <c r="DZ9" i="5"/>
  <c r="X13" i="29"/>
  <c r="GS11" i="5"/>
  <c r="AA23" i="29"/>
  <c r="FR10" i="5"/>
  <c r="AJ14" i="29"/>
  <c r="JT2" i="5"/>
  <c r="Q5" i="29"/>
  <c r="GP6" i="5"/>
  <c r="AB8" i="29"/>
  <c r="JH4" i="5"/>
  <c r="JH12" i="5" s="1"/>
  <c r="D118" i="9" s="1"/>
  <c r="FU6" i="5"/>
  <c r="EO6" i="5"/>
  <c r="AO11" i="29"/>
  <c r="FF9" i="5"/>
  <c r="AN13" i="29"/>
  <c r="EX11" i="5"/>
  <c r="AI15" i="29"/>
  <c r="EW7" i="5"/>
  <c r="AI16" i="29"/>
  <c r="GC11" i="5"/>
  <c r="AD23" i="29"/>
  <c r="ED13" i="5"/>
  <c r="Y19" i="29"/>
  <c r="N11" i="29"/>
  <c r="R21" i="29"/>
  <c r="AF22" i="29"/>
  <c r="AB12" i="29"/>
  <c r="FQ4" i="5"/>
  <c r="AJ6" i="29"/>
  <c r="JY5" i="5"/>
  <c r="O11" i="29"/>
  <c r="JS5" i="5"/>
  <c r="Q13" i="29"/>
  <c r="FI7" i="5"/>
  <c r="FI16" i="5" s="1"/>
  <c r="D94" i="9" s="1"/>
  <c r="AK16" i="29"/>
  <c r="FF13" i="5"/>
  <c r="AN19" i="29"/>
  <c r="EP14" i="5"/>
  <c r="AO20" i="29"/>
  <c r="JH9" i="5"/>
  <c r="DR13" i="5"/>
  <c r="V19" i="29"/>
  <c r="DU6" i="5"/>
  <c r="W11" i="29"/>
  <c r="EH9" i="5"/>
  <c r="Z13" i="29"/>
  <c r="R5" i="29"/>
  <c r="AK21" i="29"/>
  <c r="Y17" i="29"/>
  <c r="AM13" i="29"/>
  <c r="KO2" i="5"/>
  <c r="M5" i="29"/>
  <c r="FI4" i="5"/>
  <c r="AK6" i="29"/>
  <c r="JX3" i="5"/>
  <c r="O8" i="29"/>
  <c r="FF8" i="5"/>
  <c r="AN12" i="29"/>
  <c r="KJ6" i="5"/>
  <c r="KJ12" i="5" s="1"/>
  <c r="E129" i="9" s="1"/>
  <c r="P14" i="29"/>
  <c r="FN11" i="5"/>
  <c r="AL15" i="29"/>
  <c r="EW10" i="5"/>
  <c r="AI22" i="29"/>
  <c r="DN7" i="5"/>
  <c r="U9" i="29"/>
  <c r="EH8" i="5"/>
  <c r="Z12" i="29"/>
  <c r="M23" i="29"/>
  <c r="U11" i="29"/>
  <c r="AB3" i="29"/>
  <c r="GS9" i="5"/>
  <c r="AA21" i="29"/>
  <c r="GT8" i="5"/>
  <c r="AA12" i="29"/>
  <c r="FQ9" i="5"/>
  <c r="AJ21" i="29"/>
  <c r="ET3" i="5"/>
  <c r="AH3" i="29"/>
  <c r="ET4" i="5"/>
  <c r="AH4" i="29"/>
  <c r="LE3" i="5"/>
  <c r="N6" i="29"/>
  <c r="EO4" i="5"/>
  <c r="AO6" i="29"/>
  <c r="LD2" i="5"/>
  <c r="N7" i="29"/>
  <c r="GD5" i="5"/>
  <c r="AD7" i="29"/>
  <c r="GD7" i="5"/>
  <c r="AD9" i="29"/>
  <c r="FB7" i="5"/>
  <c r="AM9" i="29"/>
  <c r="FU5" i="5"/>
  <c r="AF10" i="29"/>
  <c r="EO5" i="5"/>
  <c r="AO10" i="29"/>
  <c r="GC6" i="5"/>
  <c r="FA6" i="5"/>
  <c r="AM11" i="29"/>
  <c r="EX8" i="5"/>
  <c r="AI12" i="29"/>
  <c r="LD5" i="5"/>
  <c r="N13" i="29"/>
  <c r="EX10" i="5"/>
  <c r="AI14" i="29"/>
  <c r="JY6" i="5"/>
  <c r="O16" i="29"/>
  <c r="KO7" i="5"/>
  <c r="M17" i="29"/>
  <c r="FM8" i="5"/>
  <c r="AL17" i="29"/>
  <c r="FN12" i="5"/>
  <c r="AL18" i="29"/>
  <c r="LD8" i="5"/>
  <c r="N20" i="29"/>
  <c r="JH8" i="5"/>
  <c r="ES9" i="5"/>
  <c r="AH21" i="29"/>
  <c r="GO11" i="5"/>
  <c r="AB23" i="29"/>
  <c r="FI11" i="5"/>
  <c r="AK23" i="29"/>
  <c r="DM7" i="5"/>
  <c r="U16" i="29"/>
  <c r="DN11" i="5"/>
  <c r="U15" i="29"/>
  <c r="DV13" i="5"/>
  <c r="W19" i="29"/>
  <c r="DY6" i="5"/>
  <c r="X11" i="29"/>
  <c r="EC3" i="5"/>
  <c r="Y5" i="29"/>
  <c r="EH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W14" i="29"/>
  <c r="AD12" i="29"/>
  <c r="AI10" i="29"/>
  <c r="AI9" i="29"/>
  <c r="AO8" i="29"/>
  <c r="X7" i="29"/>
  <c r="AD6" i="29"/>
  <c r="AE5" i="29"/>
  <c r="AK4" i="29"/>
  <c r="AK3" i="29"/>
  <c r="QO10" i="10"/>
  <c r="RC10" i="10"/>
  <c r="QP7" i="10"/>
  <c r="RD7" i="10"/>
  <c r="HT3" i="5"/>
  <c r="HL12" i="1"/>
  <c r="K8" i="5" s="1"/>
  <c r="MR5" i="5" s="1"/>
  <c r="HL14" i="1"/>
  <c r="K10" i="5" s="1"/>
  <c r="F11" i="29" s="1"/>
  <c r="HL15" i="1"/>
  <c r="K11" i="5" s="1"/>
  <c r="F12" i="29" s="1"/>
  <c r="HT9" i="5"/>
  <c r="HU5" i="5"/>
  <c r="QL7" i="10"/>
  <c r="D9" i="5" s="1"/>
  <c r="QP10" i="10"/>
  <c r="G21" i="5" s="1"/>
  <c r="RD10" i="10"/>
  <c r="HA17" i="5" s="1"/>
  <c r="HB17" i="5" s="1"/>
  <c r="QQ7" i="10"/>
  <c r="HD10" i="5" s="1"/>
  <c r="HE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QQ10" i="10"/>
  <c r="G22" i="5" s="1"/>
  <c r="RE10" i="10"/>
  <c r="G6" i="5" s="1"/>
  <c r="E7" i="29" s="1"/>
  <c r="HL27" i="1"/>
  <c r="L11" i="5"/>
  <c r="HY5" i="5" s="1"/>
  <c r="HL11" i="1"/>
  <c r="K7" i="5" s="1"/>
  <c r="MS3" i="5" s="1"/>
  <c r="DH2" i="5"/>
  <c r="QR7" i="10"/>
  <c r="HD11" i="5" s="1"/>
  <c r="HE11" i="5" s="1"/>
  <c r="HT8" i="5"/>
  <c r="HU8" i="5"/>
  <c r="HT10" i="5"/>
  <c r="HT6" i="5"/>
  <c r="L10" i="5"/>
  <c r="G11" i="29" s="1"/>
  <c r="EF16" i="1"/>
  <c r="DH12" i="5" s="1"/>
  <c r="HL18" i="1"/>
  <c r="K14" i="5" s="1"/>
  <c r="MS7" i="5" s="1"/>
  <c r="EF18" i="1"/>
  <c r="DH14" i="5" s="1"/>
  <c r="AU15" i="29" s="1"/>
  <c r="EF7" i="1"/>
  <c r="DH3" i="5" s="1"/>
  <c r="HL8" i="1"/>
  <c r="K4" i="5" s="1"/>
  <c r="F5" i="29" s="1"/>
  <c r="HL16" i="1"/>
  <c r="K12" i="5" s="1"/>
  <c r="F13" i="29" s="1"/>
  <c r="QK7" i="10"/>
  <c r="HD4" i="5" s="1"/>
  <c r="HE4" i="5" s="1"/>
  <c r="QY7" i="10"/>
  <c r="HD12" i="5" s="1"/>
  <c r="HE12" i="5" s="1"/>
  <c r="EF21" i="1"/>
  <c r="DH17" i="5" s="1"/>
  <c r="QL10" i="10"/>
  <c r="G9" i="5" s="1"/>
  <c r="HL25" i="1"/>
  <c r="K21" i="5" s="1"/>
  <c r="F22" i="29" s="1"/>
  <c r="HU3" i="5"/>
  <c r="HL22" i="1"/>
  <c r="K18" i="5" s="1"/>
  <c r="F19" i="29" s="1"/>
  <c r="GS13" i="1"/>
  <c r="BW9" i="5" s="1"/>
  <c r="ME4" i="5" s="1"/>
  <c r="HL7" i="1"/>
  <c r="K3" i="5" s="1"/>
  <c r="F4" i="29" s="1"/>
  <c r="HL23" i="1"/>
  <c r="K19" i="5" s="1"/>
  <c r="MR12" i="5" s="1"/>
  <c r="L13" i="5"/>
  <c r="HY7" i="5" s="1"/>
  <c r="GS27" i="1"/>
  <c r="HL24" i="1"/>
  <c r="K20" i="5" s="1"/>
  <c r="F21" i="29" s="1"/>
  <c r="HU7" i="5"/>
  <c r="HL20" i="1"/>
  <c r="K16" i="5" s="1"/>
  <c r="MQ7" i="5" s="1"/>
  <c r="HL26" i="1"/>
  <c r="K22" i="5" s="1"/>
  <c r="MQ10" i="5" s="1"/>
  <c r="QZ10" i="10"/>
  <c r="HA13" i="5" s="1"/>
  <c r="HB13" i="5" s="1"/>
  <c r="L4" i="5"/>
  <c r="HX3" i="5" s="1"/>
  <c r="DH6" i="5"/>
  <c r="AU7" i="29" s="1"/>
  <c r="HL10" i="1"/>
  <c r="K6" i="5" s="1"/>
  <c r="F7" i="29" s="1"/>
  <c r="HT11" i="5"/>
  <c r="QN10" i="10"/>
  <c r="G15" i="5" s="1"/>
  <c r="RB10" i="10"/>
  <c r="HA15" i="5" s="1"/>
  <c r="HB15" i="5" s="1"/>
  <c r="RG6" i="10"/>
  <c r="QV5" i="10"/>
  <c r="QO7" i="10"/>
  <c r="O16" i="5" s="1"/>
  <c r="QV6" i="10"/>
  <c r="QJ10" i="10"/>
  <c r="HA3" i="5" s="1"/>
  <c r="HB3" i="5" s="1"/>
  <c r="QR10" i="10"/>
  <c r="G20" i="5" s="1"/>
  <c r="QT4" i="10"/>
  <c r="QM7" i="10"/>
  <c r="D10" i="5" s="1"/>
  <c r="RA7" i="10"/>
  <c r="HD14" i="5" s="1"/>
  <c r="HE14" i="5" s="1"/>
  <c r="QK10" i="10"/>
  <c r="HA4" i="5" s="1"/>
  <c r="HB4" i="5" s="1"/>
  <c r="QY10" i="10"/>
  <c r="HA12" i="5" s="1"/>
  <c r="HB12" i="5" s="1"/>
  <c r="QV4" i="10"/>
  <c r="RI4" i="10"/>
  <c r="RB7" i="10"/>
  <c r="O13" i="5" s="1"/>
  <c r="QU6" i="10"/>
  <c r="RH6" i="10"/>
  <c r="RI5" i="10"/>
  <c r="RI6" i="10"/>
  <c r="QM10" i="10"/>
  <c r="G10" i="5" s="1"/>
  <c r="RA10" i="10"/>
  <c r="HA14" i="5" s="1"/>
  <c r="HB14" i="5" s="1"/>
  <c r="GX7" i="5"/>
  <c r="FY11" i="5"/>
  <c r="FY10" i="5"/>
  <c r="LL12" i="5"/>
  <c r="E120" i="9" s="1"/>
  <c r="GK7" i="5"/>
  <c r="FY8" i="5"/>
  <c r="FZ12" i="5"/>
  <c r="GK3" i="5"/>
  <c r="GX5" i="5"/>
  <c r="GK9" i="5"/>
  <c r="FY7" i="5"/>
  <c r="GX4" i="5"/>
  <c r="GW11" i="5"/>
  <c r="FZ13" i="5"/>
  <c r="FY9" i="5"/>
  <c r="FZ10" i="5"/>
  <c r="GX3" i="5"/>
  <c r="GK8" i="5"/>
  <c r="GL7" i="5"/>
  <c r="HQ13" i="5"/>
  <c r="E131" i="9" s="1"/>
  <c r="IQ46" i="5"/>
  <c r="IQ47" i="5"/>
  <c r="LI11" i="5"/>
  <c r="B119" i="9" s="1"/>
  <c r="GL8" i="5"/>
  <c r="GW5" i="5"/>
  <c r="GW8" i="5"/>
  <c r="GX8" i="5"/>
  <c r="CU80" i="5"/>
  <c r="FZ3" i="5"/>
  <c r="GX6" i="5"/>
  <c r="GK10" i="5"/>
  <c r="SL6" i="28"/>
  <c r="IP47" i="5"/>
  <c r="IP46" i="5"/>
  <c r="IP50" i="5"/>
  <c r="LM11" i="5"/>
  <c r="B120" i="9" s="1"/>
  <c r="LM13" i="5"/>
  <c r="F120" i="9" s="1"/>
  <c r="EK15" i="5"/>
  <c r="B88" i="9" s="1"/>
  <c r="KV12" i="5"/>
  <c r="E125" i="9" s="1"/>
  <c r="IM28" i="5"/>
  <c r="LQ12" i="5"/>
  <c r="D115" i="9" s="1"/>
  <c r="GL5" i="5"/>
  <c r="FZ6" i="5"/>
  <c r="LH11" i="5"/>
  <c r="C119" i="9" s="1"/>
  <c r="GL4" i="5"/>
  <c r="LV16" i="5"/>
  <c r="FY6" i="5"/>
  <c r="GW10" i="5"/>
  <c r="GL11" i="5"/>
  <c r="GL13" i="5"/>
  <c r="GL14" i="5"/>
  <c r="LM12" i="5"/>
  <c r="D120" i="9" s="1"/>
  <c r="FY5" i="5"/>
  <c r="LQ11" i="5"/>
  <c r="B115" i="9" s="1"/>
  <c r="LU13" i="5"/>
  <c r="JL13" i="5"/>
  <c r="F123" i="9" s="1"/>
  <c r="FY4" i="5"/>
  <c r="GK6" i="5"/>
  <c r="GL9" i="5"/>
  <c r="LP11" i="5"/>
  <c r="C115" i="9" s="1"/>
  <c r="JL12" i="5"/>
  <c r="D123" i="9" s="1"/>
  <c r="GW7" i="5"/>
  <c r="IH13" i="5"/>
  <c r="E117" i="9" s="1"/>
  <c r="FZ14" i="5"/>
  <c r="GL6" i="5"/>
  <c r="GK11" i="5"/>
  <c r="GL12" i="5"/>
  <c r="O22" i="5"/>
  <c r="O21" i="5"/>
  <c r="D21" i="5"/>
  <c r="HD9" i="5"/>
  <c r="HE9" i="5" s="1"/>
  <c r="HD17" i="5"/>
  <c r="HE17" i="5" s="1"/>
  <c r="O19" i="5"/>
  <c r="D19" i="5"/>
  <c r="L16" i="5"/>
  <c r="L5" i="5"/>
  <c r="L22" i="5"/>
  <c r="O14" i="5"/>
  <c r="D14" i="5"/>
  <c r="HD16" i="5"/>
  <c r="HE16" i="5" s="1"/>
  <c r="YT6" i="10"/>
  <c r="QN7" i="10"/>
  <c r="SJ7" i="10"/>
  <c r="VH7" i="10"/>
  <c r="WY7" i="10"/>
  <c r="BT11" i="30"/>
  <c r="EP11" i="30"/>
  <c r="ES11" i="30"/>
  <c r="VB8" i="28"/>
  <c r="VE8" i="28"/>
  <c r="JH5" i="12"/>
  <c r="JK5" i="12"/>
  <c r="TT5" i="12"/>
  <c r="TJ6" i="12"/>
  <c r="TW5" i="12"/>
  <c r="AEF5" i="12"/>
  <c r="AEI5" i="12"/>
  <c r="AKD5" i="12"/>
  <c r="AMT5" i="12"/>
  <c r="AMS5" i="12"/>
  <c r="AMR5" i="12"/>
  <c r="AMQ5" i="12"/>
  <c r="AV6" i="12"/>
  <c r="DL6" i="12"/>
  <c r="DK6" i="12"/>
  <c r="DJ6" i="12"/>
  <c r="DI6" i="12"/>
  <c r="LH6" i="12"/>
  <c r="NX6" i="12"/>
  <c r="NW6" i="12"/>
  <c r="NV6" i="12"/>
  <c r="NU6" i="12"/>
  <c r="QR6" i="12"/>
  <c r="ZQ6" i="12"/>
  <c r="ABS6" i="12"/>
  <c r="ABR6" i="12"/>
  <c r="ABQ6" i="12"/>
  <c r="ABP6" i="12"/>
  <c r="ADA6" i="12"/>
  <c r="AIV6" i="12"/>
  <c r="AIU6" i="12"/>
  <c r="AIT6" i="12"/>
  <c r="AIS6" i="12"/>
  <c r="AQR6" i="12"/>
  <c r="N7" i="12"/>
  <c r="M7" i="12"/>
  <c r="L7" i="12"/>
  <c r="K7" i="12"/>
  <c r="EC7" i="12"/>
  <c r="HJ7" i="12"/>
  <c r="JZ7" i="12"/>
  <c r="JY7" i="12"/>
  <c r="JX7" i="12"/>
  <c r="JW7" i="12"/>
  <c r="OO7" i="12"/>
  <c r="VT7" i="12"/>
  <c r="WK7" i="12"/>
  <c r="ACH7" i="12"/>
  <c r="ANL7" i="12"/>
  <c r="ANK7" i="12"/>
  <c r="R8" i="12"/>
  <c r="KG12" i="5"/>
  <c r="D126" i="9" s="1"/>
  <c r="KG11" i="5"/>
  <c r="B126" i="9" s="1"/>
  <c r="KW12" i="5"/>
  <c r="D125" i="9" s="1"/>
  <c r="KW11" i="5"/>
  <c r="B125" i="9" s="1"/>
  <c r="GS9" i="1"/>
  <c r="BW5" i="5" s="1"/>
  <c r="ME3" i="5" s="1"/>
  <c r="B11" i="29"/>
  <c r="LR26" i="5"/>
  <c r="MA5" i="5"/>
  <c r="HQ15" i="1"/>
  <c r="GS19" i="1"/>
  <c r="BW15" i="5" s="1"/>
  <c r="ME6" i="5" s="1"/>
  <c r="WW8" i="10"/>
  <c r="BU6" i="30"/>
  <c r="OZ7" i="30"/>
  <c r="QD8" i="30"/>
  <c r="BV9" i="30"/>
  <c r="BU9" i="30"/>
  <c r="BS9" i="30"/>
  <c r="GS6" i="1"/>
  <c r="BW2" i="5" s="1"/>
  <c r="B6" i="29"/>
  <c r="LR24" i="5"/>
  <c r="MA3" i="5"/>
  <c r="B16" i="29"/>
  <c r="LR27" i="5"/>
  <c r="MA6" i="5"/>
  <c r="GS23" i="1"/>
  <c r="BW19" i="5" s="1"/>
  <c r="GS24" i="1"/>
  <c r="BW20" i="5" s="1"/>
  <c r="ME8" i="5" s="1"/>
  <c r="GS25" i="1"/>
  <c r="BW21" i="5" s="1"/>
  <c r="ME9" i="5" s="1"/>
  <c r="RV5" i="10"/>
  <c r="YD5" i="10"/>
  <c r="YS7" i="10"/>
  <c r="RX8" i="10"/>
  <c r="BT5" i="30"/>
  <c r="ES5" i="30"/>
  <c r="EQ5" i="30"/>
  <c r="EP5" i="30"/>
  <c r="OZ5" i="30"/>
  <c r="AL6" i="30"/>
  <c r="BV6" i="30"/>
  <c r="EQ6" i="30"/>
  <c r="HN6" i="30"/>
  <c r="KM6" i="30"/>
  <c r="KK6" i="30"/>
  <c r="KJ6" i="30"/>
  <c r="DL7" i="30"/>
  <c r="HP7" i="30"/>
  <c r="KK7" i="30"/>
  <c r="NH7" i="30"/>
  <c r="QG7" i="30"/>
  <c r="QE7" i="30"/>
  <c r="QD7" i="30"/>
  <c r="QG8" i="30"/>
  <c r="ES9" i="30"/>
  <c r="EQ9" i="30"/>
  <c r="EP9" i="30"/>
  <c r="UE8" i="12"/>
  <c r="ADI6" i="12"/>
  <c r="AGV5" i="12"/>
  <c r="AKA5" i="12"/>
  <c r="AS6" i="12"/>
  <c r="LE6" i="12"/>
  <c r="YJ6" i="12"/>
  <c r="YI6" i="12"/>
  <c r="YH6" i="12"/>
  <c r="YG6" i="12"/>
  <c r="AQO6" i="12"/>
  <c r="HG7" i="12"/>
  <c r="VQ7" i="12"/>
  <c r="AQQ7" i="12"/>
  <c r="AQR7" i="12"/>
  <c r="L7" i="5"/>
  <c r="L14" i="5"/>
  <c r="SJ6" i="10"/>
  <c r="TZ6" i="10"/>
  <c r="T14" i="5"/>
  <c r="K15" i="29" s="1"/>
  <c r="IY7" i="5"/>
  <c r="QZ7" i="10"/>
  <c r="B4" i="5"/>
  <c r="LU7" i="5"/>
  <c r="L19" i="5"/>
  <c r="L21" i="5"/>
  <c r="L20" i="5"/>
  <c r="RU5" i="10"/>
  <c r="YR7" i="10"/>
  <c r="RW8" i="10"/>
  <c r="DL5" i="30"/>
  <c r="NH5" i="30"/>
  <c r="JF6" i="30"/>
  <c r="BT7" i="30"/>
  <c r="HO7" i="30"/>
  <c r="KJ8" i="30"/>
  <c r="KM8" i="30"/>
  <c r="DG2" i="5"/>
  <c r="AT3" i="29" s="1"/>
  <c r="F2" i="5"/>
  <c r="B9" i="29"/>
  <c r="LZ6" i="5"/>
  <c r="LR34" i="5"/>
  <c r="B12" i="29"/>
  <c r="LZ7" i="5"/>
  <c r="B14" i="29"/>
  <c r="LR36" i="5"/>
  <c r="LZ9" i="5"/>
  <c r="GS20" i="1"/>
  <c r="BW16" i="5" s="1"/>
  <c r="ME7" i="5" s="1"/>
  <c r="B19" i="29"/>
  <c r="LZ12" i="5"/>
  <c r="DG19" i="5"/>
  <c r="AT20" i="29" s="1"/>
  <c r="F19" i="5"/>
  <c r="GS26" i="1"/>
  <c r="BW22" i="5" s="1"/>
  <c r="ME10" i="5" s="1"/>
  <c r="QS5" i="10"/>
  <c r="ZH5" i="10"/>
  <c r="IV3" i="5"/>
  <c r="IV5" i="5"/>
  <c r="M9" i="5" s="1"/>
  <c r="IV7" i="5"/>
  <c r="M15" i="5" s="1"/>
  <c r="IV9" i="5"/>
  <c r="M21" i="5" s="1"/>
  <c r="IV11" i="5"/>
  <c r="M20" i="5" s="1"/>
  <c r="IU3" i="5"/>
  <c r="M12" i="5"/>
  <c r="IU7" i="5"/>
  <c r="M14" i="5" s="1"/>
  <c r="YB6" i="10"/>
  <c r="ZF6" i="10"/>
  <c r="SK7" i="10"/>
  <c r="UA7" i="10"/>
  <c r="VI7" i="10"/>
  <c r="WZ7" i="10"/>
  <c r="B4" i="29"/>
  <c r="LZ3" i="5"/>
  <c r="B7" i="29"/>
  <c r="LR32" i="5"/>
  <c r="LZ4" i="5"/>
  <c r="OC10" i="1"/>
  <c r="HU4" i="5"/>
  <c r="HU6" i="5"/>
  <c r="LU17" i="5"/>
  <c r="B16" i="5"/>
  <c r="QS4" i="10"/>
  <c r="QT5" i="10"/>
  <c r="RW5" i="10"/>
  <c r="VF5" i="10"/>
  <c r="WW5" i="10"/>
  <c r="RU6" i="10"/>
  <c r="YC6" i="10"/>
  <c r="T7" i="5"/>
  <c r="K8" i="29" s="1"/>
  <c r="ZG6" i="10"/>
  <c r="SL7" i="10"/>
  <c r="UB7" i="10"/>
  <c r="YT7" i="10"/>
  <c r="G16" i="5"/>
  <c r="HA8" i="5"/>
  <c r="HB8" i="5" s="1"/>
  <c r="HA16" i="5"/>
  <c r="HB16" i="5" s="1"/>
  <c r="G14" i="5"/>
  <c r="E6" i="5"/>
  <c r="D7" i="29" s="1"/>
  <c r="SL8" i="10"/>
  <c r="SJ8" i="10"/>
  <c r="YB8" i="10"/>
  <c r="YA8" i="10"/>
  <c r="HO5" i="30"/>
  <c r="HN5" i="30"/>
  <c r="HM5" i="30"/>
  <c r="OY5" i="30"/>
  <c r="QD5" i="30"/>
  <c r="DI6" i="30"/>
  <c r="NI6" i="30"/>
  <c r="NH6" i="30"/>
  <c r="NG6" i="30"/>
  <c r="DK7" i="30"/>
  <c r="EP7" i="30"/>
  <c r="GG7" i="30"/>
  <c r="JC7" i="30"/>
  <c r="BU8" i="30"/>
  <c r="JE8" i="30"/>
  <c r="KK8" i="30"/>
  <c r="OX8" i="30"/>
  <c r="AN9" i="30"/>
  <c r="AM9" i="30"/>
  <c r="BU10" i="30"/>
  <c r="DK11" i="30"/>
  <c r="EQ11" i="30"/>
  <c r="TB6" i="28"/>
  <c r="TA6" i="28"/>
  <c r="TW6" i="28"/>
  <c r="AEX6" i="28"/>
  <c r="AGV6" i="28"/>
  <c r="VC8" i="28"/>
  <c r="H8" i="12"/>
  <c r="CB5" i="12"/>
  <c r="CA5" i="12"/>
  <c r="CW5" i="12"/>
  <c r="ET5" i="12"/>
  <c r="GR5" i="12"/>
  <c r="JI5" i="12"/>
  <c r="MN5" i="12"/>
  <c r="MM5" i="12"/>
  <c r="NI5" i="12"/>
  <c r="PF5" i="12"/>
  <c r="RD5" i="12"/>
  <c r="TU5" i="12"/>
  <c r="UF8" i="12"/>
  <c r="ADJ6" i="12"/>
  <c r="WZ5" i="12"/>
  <c r="WY5" i="12"/>
  <c r="XU5" i="12"/>
  <c r="ZR5" i="12"/>
  <c r="ABP5" i="12"/>
  <c r="AEG5" i="12"/>
  <c r="AHL5" i="12"/>
  <c r="AHK5" i="12"/>
  <c r="AIG5" i="12"/>
  <c r="ALI5" i="12"/>
  <c r="ANJ5" i="12"/>
  <c r="ARW5" i="12"/>
  <c r="ED6" i="12"/>
  <c r="GB6" i="12"/>
  <c r="IO6" i="12"/>
  <c r="JI6" i="12"/>
  <c r="OP6" i="12"/>
  <c r="QZ6" i="12"/>
  <c r="TV6" i="12"/>
  <c r="VQ6" i="12"/>
  <c r="WZ6" i="12"/>
  <c r="ZC6" i="12"/>
  <c r="HH7" i="12"/>
  <c r="VR7" i="12"/>
  <c r="ZF7" i="10"/>
  <c r="SK8" i="10"/>
  <c r="YC8" i="10"/>
  <c r="AL5" i="30"/>
  <c r="DK5" i="30"/>
  <c r="DI5" i="30"/>
  <c r="KM5" i="30"/>
  <c r="QE5" i="30"/>
  <c r="GF6" i="30"/>
  <c r="JE6" i="30"/>
  <c r="JC6" i="30"/>
  <c r="QG6" i="30"/>
  <c r="EQ7" i="30"/>
  <c r="LZ7" i="30"/>
  <c r="OY7" i="30"/>
  <c r="OW7" i="30"/>
  <c r="ES8" i="30"/>
  <c r="KL8" i="30"/>
  <c r="OY8" i="30"/>
  <c r="BT9" i="30"/>
  <c r="ES10" i="30"/>
  <c r="ER11" i="30"/>
  <c r="RV6" i="28"/>
  <c r="RU6" i="28"/>
  <c r="RT6" i="28"/>
  <c r="TC6" i="28"/>
  <c r="AEU6" i="28"/>
  <c r="VD8" i="28"/>
  <c r="W8" i="12"/>
  <c r="QW6" i="12"/>
  <c r="AV5" i="12"/>
  <c r="AU5" i="12"/>
  <c r="AT5" i="12"/>
  <c r="CC5" i="12"/>
  <c r="DL5" i="12"/>
  <c r="JJ5" i="12"/>
  <c r="LH5" i="12"/>
  <c r="LG5" i="12"/>
  <c r="LF5" i="12"/>
  <c r="MO5" i="12"/>
  <c r="NX5" i="12"/>
  <c r="TB6" i="12"/>
  <c r="TA6" i="12"/>
  <c r="TV5" i="12"/>
  <c r="UU8" i="12"/>
  <c r="ADY6" i="12"/>
  <c r="VT5" i="12"/>
  <c r="VS5" i="12"/>
  <c r="VR5" i="12"/>
  <c r="XA5" i="12"/>
  <c r="YJ5" i="12"/>
  <c r="AEH5" i="12"/>
  <c r="AFT6" i="12"/>
  <c r="AGF5" i="12"/>
  <c r="AGE5" i="12"/>
  <c r="AGD5" i="12"/>
  <c r="AHM5" i="12"/>
  <c r="AIV5" i="12"/>
  <c r="AKW5" i="12"/>
  <c r="ALJ5" i="12"/>
  <c r="AMD5" i="12"/>
  <c r="AMC5" i="12"/>
  <c r="AMB5" i="12"/>
  <c r="AQR5" i="12"/>
  <c r="AQQ5" i="12"/>
  <c r="AQP5" i="12"/>
  <c r="ARY5" i="12"/>
  <c r="N6" i="12"/>
  <c r="BO6" i="12"/>
  <c r="CV6" i="12"/>
  <c r="CU6" i="12"/>
  <c r="CT6" i="12"/>
  <c r="HJ6" i="12"/>
  <c r="HI6" i="12"/>
  <c r="HH6" i="12"/>
  <c r="IQ6" i="12"/>
  <c r="JZ6" i="12"/>
  <c r="MA6" i="12"/>
  <c r="NH6" i="12"/>
  <c r="NG6" i="12"/>
  <c r="NF6" i="12"/>
  <c r="ZB6" i="12"/>
  <c r="AAZ6" i="12"/>
  <c r="AIF6" i="12"/>
  <c r="AIE6" i="12"/>
  <c r="AID6" i="12"/>
  <c r="AMT6" i="12"/>
  <c r="AMS6" i="12"/>
  <c r="AMR6" i="12"/>
  <c r="APJ6" i="12"/>
  <c r="ARK6" i="12"/>
  <c r="ASR6" i="12"/>
  <c r="ASQ6" i="12"/>
  <c r="ASP6" i="12"/>
  <c r="SB6" i="12"/>
  <c r="SJ6" i="12"/>
  <c r="DL7" i="12"/>
  <c r="DK7" i="12"/>
  <c r="DJ7" i="12"/>
  <c r="GB7" i="12"/>
  <c r="IC7" i="12"/>
  <c r="JJ7" i="12"/>
  <c r="JI7" i="12"/>
  <c r="JH7" i="12"/>
  <c r="NX7" i="12"/>
  <c r="NW7" i="12"/>
  <c r="NV7" i="12"/>
  <c r="UL7" i="12"/>
  <c r="WM7" i="12"/>
  <c r="XT7" i="12"/>
  <c r="XS7" i="12"/>
  <c r="XR7" i="12"/>
  <c r="XU7" i="12"/>
  <c r="AAZ7" i="12"/>
  <c r="AJL7" i="12"/>
  <c r="YC5" i="10"/>
  <c r="SL6" i="10"/>
  <c r="UB6" i="10"/>
  <c r="YA6" i="10"/>
  <c r="F8" i="5"/>
  <c r="IN3" i="5" s="1"/>
  <c r="DG8" i="5"/>
  <c r="AT9" i="29" s="1"/>
  <c r="GS12" i="1"/>
  <c r="BW8" i="5" s="1"/>
  <c r="DG11" i="5"/>
  <c r="AT12" i="29" s="1"/>
  <c r="F11" i="5"/>
  <c r="GS15" i="1"/>
  <c r="BW11" i="5" s="1"/>
  <c r="DG13" i="5"/>
  <c r="AT14" i="29" s="1"/>
  <c r="F13" i="5"/>
  <c r="GS17" i="1"/>
  <c r="BW13" i="5" s="1"/>
  <c r="B18" i="29"/>
  <c r="LZ11" i="5"/>
  <c r="F18" i="5"/>
  <c r="IO3" i="5" s="1"/>
  <c r="IL7" i="5" s="1"/>
  <c r="DG18" i="5"/>
  <c r="AT19" i="29" s="1"/>
  <c r="GS22" i="1"/>
  <c r="BW18" i="5" s="1"/>
  <c r="B21" i="29"/>
  <c r="LR29" i="5"/>
  <c r="MA8" i="5"/>
  <c r="B22" i="29"/>
  <c r="LR30" i="5"/>
  <c r="MA9" i="5"/>
  <c r="B23" i="29"/>
  <c r="LR31" i="5"/>
  <c r="MA10" i="5"/>
  <c r="QU5" i="10"/>
  <c r="RF5" i="10"/>
  <c r="RX5" i="10"/>
  <c r="SI5" i="10"/>
  <c r="WX5" i="10"/>
  <c r="YQ5" i="10"/>
  <c r="QS6" i="10"/>
  <c r="T11" i="5"/>
  <c r="K12" i="29" s="1"/>
  <c r="IY4" i="5"/>
  <c r="ZH6" i="10"/>
  <c r="YB7" i="10"/>
  <c r="GS7" i="1"/>
  <c r="BW3" i="5" s="1"/>
  <c r="MD2" i="5" s="1"/>
  <c r="DG6" i="5"/>
  <c r="AT7" i="29" s="1"/>
  <c r="F6" i="5"/>
  <c r="GS10" i="1"/>
  <c r="BW6" i="5" s="1"/>
  <c r="OE10" i="1"/>
  <c r="L6" i="5" s="1"/>
  <c r="BH121" i="5" s="1"/>
  <c r="B42" i="9" s="1"/>
  <c r="QU4" i="10"/>
  <c r="RG5" i="10"/>
  <c r="QT6" i="10"/>
  <c r="RW6" i="10"/>
  <c r="VF6" i="10"/>
  <c r="WW6" i="10"/>
  <c r="T12" i="5"/>
  <c r="K13" i="29" s="1"/>
  <c r="QJ7" i="10"/>
  <c r="RU7" i="10"/>
  <c r="YC7" i="10"/>
  <c r="ZG7" i="10"/>
  <c r="WZ8" i="10"/>
  <c r="WX8" i="10"/>
  <c r="YD8" i="10"/>
  <c r="ER5" i="30"/>
  <c r="KK5" i="30"/>
  <c r="NJ5" i="30"/>
  <c r="NI5" i="30"/>
  <c r="QF5" i="30"/>
  <c r="KL6" i="30"/>
  <c r="BV7" i="30"/>
  <c r="BU7" i="30"/>
  <c r="ER7" i="30"/>
  <c r="QF7" i="30"/>
  <c r="EQ8" i="30"/>
  <c r="HP8" i="30"/>
  <c r="HO8" i="30"/>
  <c r="NH8" i="30"/>
  <c r="NG8" i="30"/>
  <c r="OZ8" i="30"/>
  <c r="DL9" i="30"/>
  <c r="DK9" i="30"/>
  <c r="DI9" i="30"/>
  <c r="ER9" i="30"/>
  <c r="EQ10" i="30"/>
  <c r="BV11" i="30"/>
  <c r="BU11" i="30"/>
  <c r="RS6" i="28"/>
  <c r="ADO6" i="28"/>
  <c r="AGE6" i="28"/>
  <c r="AGD6" i="28"/>
  <c r="AGC6" i="28"/>
  <c r="M8" i="28"/>
  <c r="L8" i="28"/>
  <c r="K8" i="28"/>
  <c r="UI8" i="28"/>
  <c r="UJ8" i="28"/>
  <c r="CD5" i="12"/>
  <c r="GA5" i="12"/>
  <c r="FZ5" i="12"/>
  <c r="FY5" i="12"/>
  <c r="HI5" i="12"/>
  <c r="HH5" i="12"/>
  <c r="HG5" i="12"/>
  <c r="IO5" i="12"/>
  <c r="IP5" i="12"/>
  <c r="JW5" i="12"/>
  <c r="MP5" i="12"/>
  <c r="QM5" i="12"/>
  <c r="QL5" i="12"/>
  <c r="QK5" i="12"/>
  <c r="RU5" i="12"/>
  <c r="RT5" i="12"/>
  <c r="RS5" i="12"/>
  <c r="TA5" i="12"/>
  <c r="TB5" i="12"/>
  <c r="XB5" i="12"/>
  <c r="AAY5" i="12"/>
  <c r="AAX5" i="12"/>
  <c r="AAW5" i="12"/>
  <c r="ACG5" i="12"/>
  <c r="ACF5" i="12"/>
  <c r="ACE5" i="12"/>
  <c r="ADM5" i="12"/>
  <c r="ADN5" i="12"/>
  <c r="AEU5" i="12"/>
  <c r="AHN5" i="12"/>
  <c r="AJO5" i="12"/>
  <c r="ALK5" i="12"/>
  <c r="AOR5" i="12"/>
  <c r="AOS5" i="12"/>
  <c r="ARX5" i="12"/>
  <c r="AG6" i="12"/>
  <c r="CC6" i="12"/>
  <c r="FJ6" i="12"/>
  <c r="FK6" i="12"/>
  <c r="IP6" i="12"/>
  <c r="KS6" i="12"/>
  <c r="MO6" i="12"/>
  <c r="PV6" i="12"/>
  <c r="PW6" i="12"/>
  <c r="RJ6" i="12"/>
  <c r="WM6" i="12"/>
  <c r="XT6" i="12"/>
  <c r="XS6" i="12"/>
  <c r="XR6" i="12"/>
  <c r="ACH6" i="12"/>
  <c r="ACG6" i="12"/>
  <c r="ACF6" i="12"/>
  <c r="AHM6" i="12"/>
  <c r="AKT6" i="12"/>
  <c r="AKU6" i="12"/>
  <c r="AMQ6" i="12"/>
  <c r="ANZ6" i="12"/>
  <c r="AQC6" i="12"/>
  <c r="BL7" i="12"/>
  <c r="DI7" i="12"/>
  <c r="ER7" i="12"/>
  <c r="GU7" i="12"/>
  <c r="IQ7" i="12"/>
  <c r="LY7" i="12"/>
  <c r="NU7" i="12"/>
  <c r="VE7" i="12"/>
  <c r="ABS7" i="12"/>
  <c r="AME7" i="12"/>
  <c r="AMD7" i="12"/>
  <c r="L12" i="5"/>
  <c r="RH4" i="10"/>
  <c r="YA5" i="10"/>
  <c r="VH6" i="10"/>
  <c r="YR6" i="10"/>
  <c r="DG3" i="5"/>
  <c r="AT4" i="29" s="1"/>
  <c r="F3" i="5"/>
  <c r="IL3" i="5" s="1"/>
  <c r="HP9" i="1"/>
  <c r="EF12" i="1"/>
  <c r="EF15" i="1"/>
  <c r="EF17" i="1"/>
  <c r="EF22" i="1"/>
  <c r="RF4" i="10"/>
  <c r="SJ5" i="10"/>
  <c r="TZ5" i="10"/>
  <c r="VH5" i="10"/>
  <c r="WY5" i="10"/>
  <c r="YR5" i="10"/>
  <c r="IZ11" i="5"/>
  <c r="B100" i="9" s="1"/>
  <c r="T4" i="5"/>
  <c r="IZ12" i="5"/>
  <c r="D100" i="9" s="1"/>
  <c r="OC8" i="1"/>
  <c r="B8" i="29"/>
  <c r="LR33" i="5"/>
  <c r="LZ5" i="5"/>
  <c r="HT5" i="5"/>
  <c r="L9" i="5"/>
  <c r="B13" i="29"/>
  <c r="LR35" i="5"/>
  <c r="LZ8" i="5"/>
  <c r="B15" i="29"/>
  <c r="LR37" i="5"/>
  <c r="LZ10" i="5"/>
  <c r="DG17" i="5"/>
  <c r="AT18" i="29" s="1"/>
  <c r="F17" i="5"/>
  <c r="IP3" i="5" s="1"/>
  <c r="IL8" i="5" s="1"/>
  <c r="GS21" i="1"/>
  <c r="BW17" i="5" s="1"/>
  <c r="MD9" i="5" s="1"/>
  <c r="HP23" i="1"/>
  <c r="RG4" i="10"/>
  <c r="RH5" i="10"/>
  <c r="RF6" i="10"/>
  <c r="IV4" i="5"/>
  <c r="M5" i="5" s="1"/>
  <c r="IV6" i="5"/>
  <c r="M10" i="5" s="1"/>
  <c r="IV8" i="5"/>
  <c r="M16" i="5" s="1"/>
  <c r="IV10" i="5"/>
  <c r="M22" i="5" s="1"/>
  <c r="WX6" i="10"/>
  <c r="IU4" i="5"/>
  <c r="M11" i="5" s="1"/>
  <c r="IU8" i="5"/>
  <c r="M19" i="5" s="1"/>
  <c r="YQ6" i="10"/>
  <c r="T13" i="5"/>
  <c r="K14" i="29" s="1"/>
  <c r="IY6" i="5"/>
  <c r="RV7" i="10"/>
  <c r="D5" i="29"/>
  <c r="JD2" i="5"/>
  <c r="JD4" i="5"/>
  <c r="U9" i="5" s="1"/>
  <c r="L10" i="29" s="1"/>
  <c r="JD6" i="5"/>
  <c r="U15" i="5" s="1"/>
  <c r="L16" i="29" s="1"/>
  <c r="JD8" i="5"/>
  <c r="U20" i="5" s="1"/>
  <c r="L21" i="29" s="1"/>
  <c r="JD10" i="5"/>
  <c r="U22" i="5" s="1"/>
  <c r="L23" i="29" s="1"/>
  <c r="GI5" i="30"/>
  <c r="GG5" i="30"/>
  <c r="GF5" i="30"/>
  <c r="ER6" i="30"/>
  <c r="MC6" i="30"/>
  <c r="MA6" i="30"/>
  <c r="LZ6" i="30"/>
  <c r="KL7" i="30"/>
  <c r="AO8" i="30"/>
  <c r="JC8" i="30"/>
  <c r="QE8" i="30"/>
  <c r="DI11" i="30"/>
  <c r="QL6" i="28"/>
  <c r="SO6" i="28"/>
  <c r="SN6" i="28"/>
  <c r="SM6" i="28"/>
  <c r="AFQ6" i="28"/>
  <c r="L5" i="12"/>
  <c r="BO5" i="12"/>
  <c r="BN5" i="12"/>
  <c r="BM5" i="12"/>
  <c r="FM5" i="12"/>
  <c r="MA5" i="12"/>
  <c r="LZ5" i="12"/>
  <c r="LY5" i="12"/>
  <c r="PY5" i="12"/>
  <c r="UJ5" i="12"/>
  <c r="WM5" i="12"/>
  <c r="WL5" i="12"/>
  <c r="WK5" i="12"/>
  <c r="AAK5" i="12"/>
  <c r="AEV5" i="12"/>
  <c r="AGJ6" i="12"/>
  <c r="AGY5" i="12"/>
  <c r="AGX5" i="12"/>
  <c r="AGW5" i="12"/>
  <c r="VE6" i="12"/>
  <c r="XA6" i="12"/>
  <c r="AAH6" i="12"/>
  <c r="AAI6" i="12"/>
  <c r="ACE6" i="12"/>
  <c r="ANL6" i="12"/>
  <c r="AOR6" i="12"/>
  <c r="TM6" i="12"/>
  <c r="BN7" i="12"/>
  <c r="EE7" i="12"/>
  <c r="FK7" i="12"/>
  <c r="LZ7" i="12"/>
  <c r="OQ7" i="12"/>
  <c r="PW7" i="12"/>
  <c r="AAX7" i="12"/>
  <c r="AKW7" i="12"/>
  <c r="ARY7" i="12"/>
  <c r="ARX7" i="12"/>
  <c r="AME8" i="12"/>
  <c r="AMD8" i="12"/>
  <c r="DK8" i="30"/>
  <c r="LZ8" i="30"/>
  <c r="MC8" i="30"/>
  <c r="DK10" i="30"/>
  <c r="CG9" i="5"/>
  <c r="QN6" i="28"/>
  <c r="QM6" i="28"/>
  <c r="CG2" i="5"/>
  <c r="RG6" i="28"/>
  <c r="RF6" i="28"/>
  <c r="RD6" i="28"/>
  <c r="AFP6" i="28"/>
  <c r="AGX6" i="28"/>
  <c r="AGW6" i="28"/>
  <c r="AF8" i="28"/>
  <c r="D8" i="12"/>
  <c r="N5" i="12"/>
  <c r="M5" i="12"/>
  <c r="QD6" i="12"/>
  <c r="AG5" i="12"/>
  <c r="AF5" i="12"/>
  <c r="AD5" i="12"/>
  <c r="FL5" i="12"/>
  <c r="GT5" i="12"/>
  <c r="GS5" i="12"/>
  <c r="IB5" i="12"/>
  <c r="JZ5" i="12"/>
  <c r="JY5" i="12"/>
  <c r="KS5" i="12"/>
  <c r="KR5" i="12"/>
  <c r="KP5" i="12"/>
  <c r="PX5" i="12"/>
  <c r="RF5" i="12"/>
  <c r="RE5" i="12"/>
  <c r="SO6" i="12"/>
  <c r="SN6" i="12"/>
  <c r="SM6" i="12"/>
  <c r="TU6" i="12"/>
  <c r="TT6" i="12"/>
  <c r="UB8" i="12"/>
  <c r="UI8" i="12" s="1"/>
  <c r="ADF6" i="12"/>
  <c r="UL5" i="12"/>
  <c r="UK5" i="12"/>
  <c r="UP8" i="12"/>
  <c r="VE5" i="12"/>
  <c r="VD5" i="12"/>
  <c r="VB5" i="12"/>
  <c r="ADT6" i="12"/>
  <c r="UX8" i="12"/>
  <c r="AEB6" i="12"/>
  <c r="AAJ5" i="12"/>
  <c r="ABR5" i="12"/>
  <c r="ABQ5" i="12"/>
  <c r="ACZ5" i="12"/>
  <c r="AEX5" i="12"/>
  <c r="AEW5" i="12"/>
  <c r="AEN6" i="12"/>
  <c r="AFB6" i="12"/>
  <c r="AFQ5" i="12"/>
  <c r="AFP5" i="12"/>
  <c r="AFN5" i="12"/>
  <c r="AKV5" i="12"/>
  <c r="ANY5" i="12"/>
  <c r="API5" i="12"/>
  <c r="BN6" i="12"/>
  <c r="EQ6" i="12"/>
  <c r="GA6" i="12"/>
  <c r="LZ6" i="12"/>
  <c r="PC6" i="12"/>
  <c r="QG6" i="12"/>
  <c r="TC6" i="12"/>
  <c r="AKA6" i="12"/>
  <c r="ALK6" i="12"/>
  <c r="ANM6" i="12"/>
  <c r="ARJ6" i="12"/>
  <c r="AS7" i="12"/>
  <c r="CC7" i="12"/>
  <c r="LE7" i="12"/>
  <c r="MO7" i="12"/>
  <c r="AAH7" i="12"/>
  <c r="T11" i="29"/>
  <c r="GW6" i="5"/>
  <c r="RU8" i="10"/>
  <c r="BU5" i="30"/>
  <c r="BS5" i="30"/>
  <c r="HO6" i="30"/>
  <c r="HM6" i="30"/>
  <c r="NI7" i="30"/>
  <c r="NG7" i="30"/>
  <c r="LV7" i="5"/>
  <c r="B2" i="5"/>
  <c r="IR40" i="5" s="1"/>
  <c r="IS40" i="5" s="1"/>
  <c r="IP51" i="5" s="1"/>
  <c r="GS8" i="1"/>
  <c r="BW4" i="5" s="1"/>
  <c r="ME2" i="5" s="1"/>
  <c r="HT4" i="5"/>
  <c r="DG7" i="5"/>
  <c r="AT8" i="29" s="1"/>
  <c r="F7" i="5"/>
  <c r="GS11" i="1"/>
  <c r="BW7" i="5" s="1"/>
  <c r="B10" i="29"/>
  <c r="LR25" i="5"/>
  <c r="MA4" i="5"/>
  <c r="GS14" i="1"/>
  <c r="BW10" i="5" s="1"/>
  <c r="ME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T7" i="5"/>
  <c r="L15" i="5"/>
  <c r="B20" i="29"/>
  <c r="LZ13" i="5"/>
  <c r="LR38" i="5"/>
  <c r="YS6" i="10"/>
  <c r="IY8" i="5"/>
  <c r="T19" i="5"/>
  <c r="K20" i="29" s="1"/>
  <c r="RV8" i="10"/>
  <c r="AM5" i="30"/>
  <c r="JC5" i="30"/>
  <c r="MC5" i="30"/>
  <c r="MB5" i="30"/>
  <c r="MA5" i="30"/>
  <c r="AO6" i="30"/>
  <c r="BT6" i="30"/>
  <c r="GG6" i="30"/>
  <c r="AO7" i="30"/>
  <c r="AN7" i="30"/>
  <c r="AM7" i="30"/>
  <c r="GI7" i="30"/>
  <c r="HN7" i="30"/>
  <c r="MA7" i="30"/>
  <c r="DI8" i="30"/>
  <c r="GI8" i="30"/>
  <c r="GH8" i="30"/>
  <c r="GG8" i="30"/>
  <c r="OW8" i="30"/>
  <c r="DI10" i="30"/>
  <c r="AO11" i="30"/>
  <c r="AN11" i="30"/>
  <c r="AM11" i="30"/>
  <c r="AD8" i="28"/>
  <c r="S8" i="12"/>
  <c r="AA8" i="12"/>
  <c r="HZ5" i="12"/>
  <c r="UQ8" i="12"/>
  <c r="ADU6" i="12"/>
  <c r="UY8" i="12"/>
  <c r="AEC6" i="12"/>
  <c r="ACX5" i="12"/>
  <c r="AME5" i="12"/>
  <c r="AQC5" i="12"/>
  <c r="AQB5" i="12"/>
  <c r="AQA5" i="12"/>
  <c r="APZ5" i="12"/>
  <c r="ARK5" i="12"/>
  <c r="CW6" i="12"/>
  <c r="GU6" i="12"/>
  <c r="GT6" i="12"/>
  <c r="GS6" i="12"/>
  <c r="GR6" i="12"/>
  <c r="IC6" i="12"/>
  <c r="NI6" i="12"/>
  <c r="QH6" i="12"/>
  <c r="TD6" i="12"/>
  <c r="WL6" i="12"/>
  <c r="ZO6" i="12"/>
  <c r="AAY6" i="12"/>
  <c r="AIG6" i="12"/>
  <c r="AME6" i="12"/>
  <c r="AMD6" i="12"/>
  <c r="AMC6" i="12"/>
  <c r="AMB6" i="12"/>
  <c r="ANK6" i="12"/>
  <c r="ASS6" i="12"/>
  <c r="RQ6" i="12"/>
  <c r="ST6" i="12"/>
  <c r="AU7" i="12"/>
  <c r="CW7" i="12"/>
  <c r="CV7" i="12"/>
  <c r="CU7" i="12"/>
  <c r="CT7" i="12"/>
  <c r="IB7" i="12"/>
  <c r="HZ7" i="12"/>
  <c r="JK7" i="12"/>
  <c r="LH7" i="12"/>
  <c r="LG7" i="12"/>
  <c r="NI7" i="12"/>
  <c r="NH7" i="12"/>
  <c r="NG7" i="12"/>
  <c r="NF7" i="12"/>
  <c r="WL7" i="12"/>
  <c r="WJ7" i="12"/>
  <c r="YJ7" i="12"/>
  <c r="YI7" i="12"/>
  <c r="YH7" i="12"/>
  <c r="YG7" i="12"/>
  <c r="AHL7" i="12"/>
  <c r="AIF7" i="12"/>
  <c r="AIT7" i="12"/>
  <c r="ZP7" i="12"/>
  <c r="AAI7" i="12"/>
  <c r="ANM7" i="12"/>
  <c r="AOT7" i="12"/>
  <c r="AOS7" i="12"/>
  <c r="AOU7" i="12"/>
  <c r="AMB8" i="12"/>
  <c r="GL3" i="5"/>
  <c r="JC3" i="5"/>
  <c r="U11" i="5" s="1"/>
  <c r="L12" i="29" s="1"/>
  <c r="JC5" i="5"/>
  <c r="U13" i="5" s="1"/>
  <c r="L14" i="29" s="1"/>
  <c r="JC7" i="5"/>
  <c r="U19" i="5" s="1"/>
  <c r="L20" i="29" s="1"/>
  <c r="OW6" i="30"/>
  <c r="QE6" i="30"/>
  <c r="BS8" i="30"/>
  <c r="BS10" i="30"/>
  <c r="AEW6" i="28"/>
  <c r="UL8" i="28"/>
  <c r="I8" i="12"/>
  <c r="T8" i="12"/>
  <c r="AB8" i="12"/>
  <c r="ES5" i="12"/>
  <c r="IR5" i="12"/>
  <c r="PE5" i="12"/>
  <c r="SL5" i="12"/>
  <c r="TD5" i="12"/>
  <c r="UG8" i="12"/>
  <c r="UR8" i="12"/>
  <c r="UZ8" i="12"/>
  <c r="ZQ5" i="12"/>
  <c r="ADP5" i="12"/>
  <c r="AKC5" i="12"/>
  <c r="AOB5" i="12"/>
  <c r="AOU5" i="12"/>
  <c r="ARI5" i="12"/>
  <c r="AU6" i="12"/>
  <c r="EB6" i="12"/>
  <c r="ET6" i="12"/>
  <c r="FM6" i="12"/>
  <c r="IA6" i="12"/>
  <c r="LG6" i="12"/>
  <c r="ON6" i="12"/>
  <c r="PF6" i="12"/>
  <c r="PY6" i="12"/>
  <c r="QI6" i="12"/>
  <c r="QT6" i="12"/>
  <c r="RB6" i="12"/>
  <c r="VS6" i="12"/>
  <c r="YZ6" i="12"/>
  <c r="ZR6" i="12"/>
  <c r="AAK6" i="12"/>
  <c r="ACY6" i="12"/>
  <c r="AEL6" i="12"/>
  <c r="AJL6" i="12"/>
  <c r="AKD6" i="12"/>
  <c r="AKW6" i="12"/>
  <c r="AQQ6" i="12"/>
  <c r="AV7" i="12"/>
  <c r="BO7" i="12"/>
  <c r="YZ7" i="12"/>
  <c r="ACF7" i="12"/>
  <c r="AIV7" i="12"/>
  <c r="V8" i="12"/>
  <c r="C221" i="5"/>
  <c r="C62" i="9" s="1"/>
  <c r="C220" i="5"/>
  <c r="B62" i="9" s="1"/>
  <c r="C114" i="5"/>
  <c r="B39" i="9" s="1"/>
  <c r="C115" i="5"/>
  <c r="C39" i="9" s="1"/>
  <c r="LE2" i="5"/>
  <c r="O197" i="5"/>
  <c r="C22" i="9" s="1"/>
  <c r="O196" i="5"/>
  <c r="B22" i="9" s="1"/>
  <c r="JD5" i="30"/>
  <c r="KL5" i="30"/>
  <c r="OX6" i="30"/>
  <c r="QF6" i="30"/>
  <c r="AL8" i="30"/>
  <c r="BT8" i="30"/>
  <c r="DJ8" i="30"/>
  <c r="ER8" i="30"/>
  <c r="AL10" i="30"/>
  <c r="BT10" i="30"/>
  <c r="DJ10" i="30"/>
  <c r="ER10" i="30"/>
  <c r="ADM6" i="28"/>
  <c r="AEF6" i="28"/>
  <c r="AE8" i="28"/>
  <c r="B8" i="12"/>
  <c r="J8" i="12"/>
  <c r="U8" i="12"/>
  <c r="AC8" i="12"/>
  <c r="DI5" i="12"/>
  <c r="EB5" i="12"/>
  <c r="IA5" i="12"/>
  <c r="NU5" i="12"/>
  <c r="ON5" i="12"/>
  <c r="SM5" i="12"/>
  <c r="YG5" i="12"/>
  <c r="YZ5" i="12"/>
  <c r="ACY5" i="12"/>
  <c r="AIS5" i="12"/>
  <c r="AJL5" i="12"/>
  <c r="ANK5" i="12"/>
  <c r="ARJ5" i="12"/>
  <c r="K6" i="12"/>
  <c r="AD6" i="12"/>
  <c r="EC6" i="12"/>
  <c r="IB6" i="12"/>
  <c r="JW6" i="12"/>
  <c r="KP6" i="12"/>
  <c r="OO6" i="12"/>
  <c r="QB6" i="12"/>
  <c r="QJ6" i="12"/>
  <c r="QU6" i="12"/>
  <c r="RC6" i="12"/>
  <c r="UI6" i="12"/>
  <c r="VB6" i="12"/>
  <c r="ZA6" i="12"/>
  <c r="ACZ6" i="12"/>
  <c r="APG6" i="12"/>
  <c r="APZ6" i="12"/>
  <c r="AE7" i="12"/>
  <c r="ED7" i="12"/>
  <c r="FY7" i="12"/>
  <c r="GR7" i="12"/>
  <c r="KQ7" i="12"/>
  <c r="OP7" i="12"/>
  <c r="UI7" i="12"/>
  <c r="VB7" i="12"/>
  <c r="ZA7" i="12"/>
  <c r="ACG7" i="12"/>
  <c r="ACZ7" i="12"/>
  <c r="AIS7" i="12"/>
  <c r="AKB7" i="12"/>
  <c r="AKC7" i="12"/>
  <c r="VA8" i="12"/>
  <c r="AOA8" i="12"/>
  <c r="JP12" i="5"/>
  <c r="D127" i="9" s="1"/>
  <c r="JP11" i="5"/>
  <c r="B127" i="9" s="1"/>
  <c r="IC12" i="5"/>
  <c r="C107" i="9" s="1"/>
  <c r="P6" i="5"/>
  <c r="I7" i="29" s="1"/>
  <c r="AM8" i="30"/>
  <c r="AM10" i="30"/>
  <c r="QK6" i="28"/>
  <c r="ADN6" i="28"/>
  <c r="AEG6" i="28"/>
  <c r="K5" i="12"/>
  <c r="DJ5" i="12"/>
  <c r="EC5" i="12"/>
  <c r="NV5" i="12"/>
  <c r="OO5" i="12"/>
  <c r="SN5" i="12"/>
  <c r="UI5" i="12"/>
  <c r="YH5" i="12"/>
  <c r="ZA5" i="12"/>
  <c r="AIT5" i="12"/>
  <c r="AJM5" i="12"/>
  <c r="ANL5" i="12"/>
  <c r="APG5" i="12"/>
  <c r="L6" i="12"/>
  <c r="AE6" i="12"/>
  <c r="FY6" i="12"/>
  <c r="JX6" i="12"/>
  <c r="KQ6" i="12"/>
  <c r="QC6" i="12"/>
  <c r="UJ6" i="12"/>
  <c r="VC6" i="12"/>
  <c r="AAW6" i="12"/>
  <c r="ADK6" i="12"/>
  <c r="ADV6" i="12"/>
  <c r="AED6" i="12"/>
  <c r="AJN6" i="12"/>
  <c r="ALI6" i="12"/>
  <c r="APH6" i="12"/>
  <c r="AQA6" i="12"/>
  <c r="AF7" i="12"/>
  <c r="CA7" i="12"/>
  <c r="FZ7" i="12"/>
  <c r="GS7" i="12"/>
  <c r="MM7" i="12"/>
  <c r="UJ7" i="12"/>
  <c r="VC7" i="12"/>
  <c r="AAW7" i="12"/>
  <c r="ABP7" i="12"/>
  <c r="AKA7" i="12"/>
  <c r="ALJ7" i="12"/>
  <c r="ALI7" i="12"/>
  <c r="AOR7" i="12"/>
  <c r="ANZ8" i="12"/>
  <c r="AOB8" i="12"/>
  <c r="ANY8" i="12"/>
  <c r="AIU5" i="12"/>
  <c r="AJN5" i="12"/>
  <c r="APH5" i="12"/>
  <c r="M6" i="12"/>
  <c r="AF6" i="12"/>
  <c r="CA6" i="12"/>
  <c r="FZ6" i="12"/>
  <c r="JY6" i="12"/>
  <c r="KR6" i="12"/>
  <c r="MM6" i="12"/>
  <c r="UK6" i="12"/>
  <c r="VD6" i="12"/>
  <c r="WY6" i="12"/>
  <c r="AAX6" i="12"/>
  <c r="ADD6" i="12"/>
  <c r="ADL6" i="12"/>
  <c r="AHK6" i="12"/>
  <c r="ALJ6" i="12"/>
  <c r="API6" i="12"/>
  <c r="AQB6" i="12"/>
  <c r="ARW6" i="12"/>
  <c r="CB7" i="12"/>
  <c r="GA7" i="12"/>
  <c r="GT7" i="12"/>
  <c r="MN7" i="12"/>
  <c r="UK7" i="12"/>
  <c r="VD7" i="12"/>
  <c r="ABQ7" i="12"/>
  <c r="AJO7" i="12"/>
  <c r="AJN7" i="12"/>
  <c r="AMT7" i="12"/>
  <c r="API7" i="12"/>
  <c r="APH7" i="12"/>
  <c r="ASQ7" i="12"/>
  <c r="ALL8" i="12"/>
  <c r="AMT8" i="12"/>
  <c r="AOT8" i="12"/>
  <c r="AOS8" i="12"/>
  <c r="AOR8" i="12"/>
  <c r="AOU8" i="12"/>
  <c r="JC4" i="5"/>
  <c r="U12" i="5" s="1"/>
  <c r="L13" i="29" s="1"/>
  <c r="JC6" i="5"/>
  <c r="U14" i="5" s="1"/>
  <c r="L15" i="29" s="1"/>
  <c r="ADP6" i="28"/>
  <c r="AEI6" i="28"/>
  <c r="QE6" i="12"/>
  <c r="QX6" i="12"/>
  <c r="SS6" i="12"/>
  <c r="ADE6" i="12"/>
  <c r="ADX6" i="12"/>
  <c r="FJ7" i="12"/>
  <c r="PC7" i="12"/>
  <c r="PV7" i="12"/>
  <c r="WZ7" i="12"/>
  <c r="AAY7" i="12"/>
  <c r="ABR7" i="12"/>
  <c r="AHK7" i="12"/>
  <c r="AID7" i="12"/>
  <c r="AKU7" i="12"/>
  <c r="AKV7" i="12"/>
  <c r="ALL7" i="12"/>
  <c r="AOA7" i="12"/>
  <c r="APG7" i="12"/>
  <c r="AQO7" i="12"/>
  <c r="AMS8" i="12"/>
  <c r="GK5" i="5"/>
  <c r="IH12" i="5"/>
  <c r="C117" i="9" s="1"/>
  <c r="QF6" i="12"/>
  <c r="QY6" i="12"/>
  <c r="AMC7" i="12"/>
  <c r="ANZ7" i="12"/>
  <c r="ANY7" i="12"/>
  <c r="APJ7" i="12"/>
  <c r="ARZ7" i="12"/>
  <c r="AMC8" i="12"/>
  <c r="ANM8" i="12"/>
  <c r="ANL8" i="12"/>
  <c r="ANJ8" i="12"/>
  <c r="C180" i="5"/>
  <c r="C30" i="9" s="1"/>
  <c r="N217" i="5"/>
  <c r="C29" i="9" s="1"/>
  <c r="N216" i="5"/>
  <c r="B29" i="9" s="1"/>
  <c r="C179" i="5"/>
  <c r="B30" i="9" s="1"/>
  <c r="KS12" i="5"/>
  <c r="D124" i="9" s="1"/>
  <c r="FY3" i="5"/>
  <c r="HI12" i="5"/>
  <c r="HI13" i="5"/>
  <c r="AMQ7" i="12"/>
  <c r="ANJ7" i="12"/>
  <c r="AOB7" i="12"/>
  <c r="AQP7" i="12"/>
  <c r="ARI7" i="12"/>
  <c r="AMQ8" i="12"/>
  <c r="V195" i="5"/>
  <c r="B68" i="9" s="1"/>
  <c r="V196" i="5"/>
  <c r="C68" i="9" s="1"/>
  <c r="N287" i="5"/>
  <c r="C83" i="9" s="1"/>
  <c r="N286" i="5"/>
  <c r="B83" i="9" s="1"/>
  <c r="JO11" i="5"/>
  <c r="C127" i="9" s="1"/>
  <c r="JP13" i="5"/>
  <c r="F127" i="9" s="1"/>
  <c r="JO12" i="5"/>
  <c r="E127" i="9" s="1"/>
  <c r="KG13" i="5"/>
  <c r="F126" i="9" s="1"/>
  <c r="KF11" i="5"/>
  <c r="C126" i="9" s="1"/>
  <c r="KF12" i="5"/>
  <c r="E126" i="9" s="1"/>
  <c r="KV11" i="5"/>
  <c r="C125" i="9" s="1"/>
  <c r="KW13" i="5"/>
  <c r="F125" i="9" s="1"/>
  <c r="LL11" i="5"/>
  <c r="C120" i="9" s="1"/>
  <c r="IM26" i="5"/>
  <c r="IL26" i="5"/>
  <c r="HH13" i="5"/>
  <c r="IG13" i="5"/>
  <c r="D117" i="9" s="1"/>
  <c r="IG12" i="5"/>
  <c r="B117" i="9" s="1"/>
  <c r="IH14" i="5"/>
  <c r="F117" i="9" s="1"/>
  <c r="H5" i="29"/>
  <c r="C160" i="5"/>
  <c r="C23" i="9" s="1"/>
  <c r="C159" i="5"/>
  <c r="B23" i="9" s="1"/>
  <c r="LP12" i="5"/>
  <c r="E115" i="9" s="1"/>
  <c r="J181" i="5"/>
  <c r="C16" i="9" s="1"/>
  <c r="J180" i="5"/>
  <c r="B16" i="9" s="1"/>
  <c r="J243" i="5"/>
  <c r="C53" i="9" s="1"/>
  <c r="J242" i="5"/>
  <c r="B53" i="9" s="1"/>
  <c r="HP13" i="5"/>
  <c r="D131" i="9" s="1"/>
  <c r="HQ14" i="5"/>
  <c r="F131" i="9" s="1"/>
  <c r="HP12" i="5"/>
  <c r="B131" i="9" s="1"/>
  <c r="I5" i="29"/>
  <c r="V174" i="5"/>
  <c r="B24" i="9" s="1"/>
  <c r="G53" i="5"/>
  <c r="B37" i="9" s="1"/>
  <c r="V175" i="5"/>
  <c r="C24" i="9" s="1"/>
  <c r="G54" i="5"/>
  <c r="C37" i="9" s="1"/>
  <c r="AIU7" i="12"/>
  <c r="AMB7" i="12"/>
  <c r="AQA7" i="12"/>
  <c r="ALI8" i="12"/>
  <c r="O151" i="5"/>
  <c r="B32" i="9" s="1"/>
  <c r="U152" i="5"/>
  <c r="C41" i="9" s="1"/>
  <c r="O152" i="5"/>
  <c r="C32" i="9" s="1"/>
  <c r="U151" i="5"/>
  <c r="B41" i="9" s="1"/>
  <c r="LQ13" i="5"/>
  <c r="F115" i="9" s="1"/>
  <c r="HQ12" i="5"/>
  <c r="C131" i="9" s="1"/>
  <c r="FZ5" i="5"/>
  <c r="JL11" i="5"/>
  <c r="B123" i="9" s="1"/>
  <c r="T21" i="29"/>
  <c r="GW9" i="5"/>
  <c r="ARW7" i="12"/>
  <c r="ASP7" i="12"/>
  <c r="ALJ8" i="12"/>
  <c r="LV15" i="5"/>
  <c r="IM27" i="5"/>
  <c r="IL27" i="5"/>
  <c r="IM25" i="5"/>
  <c r="IL25" i="5"/>
  <c r="JY2" i="5"/>
  <c r="EK16" i="5"/>
  <c r="D88" i="9" s="1"/>
  <c r="FZ4" i="5"/>
  <c r="GK4" i="5"/>
  <c r="HH12" i="5"/>
  <c r="CU81" i="5"/>
  <c r="JK11" i="5"/>
  <c r="C123" i="9" s="1"/>
  <c r="JK12" i="5"/>
  <c r="E123" i="9" s="1"/>
  <c r="KC13" i="5"/>
  <c r="F128" i="9" s="1"/>
  <c r="KB12" i="5"/>
  <c r="E128" i="9" s="1"/>
  <c r="KB11" i="5"/>
  <c r="C128" i="9" s="1"/>
  <c r="KS13" i="5"/>
  <c r="F124" i="9" s="1"/>
  <c r="KR12" i="5"/>
  <c r="E124" i="9" s="1"/>
  <c r="KR11" i="5"/>
  <c r="C124" i="9" s="1"/>
  <c r="LH12" i="5"/>
  <c r="E119" i="9" s="1"/>
  <c r="LI13" i="5"/>
  <c r="F119" i="9" s="1"/>
  <c r="EL15" i="5"/>
  <c r="C88" i="9" s="1"/>
  <c r="EL17" i="5"/>
  <c r="F88" i="9" s="1"/>
  <c r="EL16" i="5"/>
  <c r="E88" i="9" s="1"/>
  <c r="IC14" i="5"/>
  <c r="F107" i="9" s="1"/>
  <c r="IB13" i="5"/>
  <c r="D107" i="9" s="1"/>
  <c r="IB12" i="5"/>
  <c r="B107" i="9" s="1"/>
  <c r="FZ7" i="5"/>
  <c r="FZ11" i="5"/>
  <c r="KC11" i="5"/>
  <c r="B128" i="9" s="1"/>
  <c r="KC12" i="5"/>
  <c r="D128" i="9" s="1"/>
  <c r="KS11" i="5"/>
  <c r="B124" i="9" s="1"/>
  <c r="LI12" i="5"/>
  <c r="D119" i="9" s="1"/>
  <c r="IC13" i="5"/>
  <c r="E107" i="9" s="1"/>
  <c r="N19" i="5"/>
  <c r="H20" i="29" s="1"/>
  <c r="LV13" i="5"/>
  <c r="IJ31" i="5"/>
  <c r="IJ32" i="5"/>
  <c r="FZ9" i="5"/>
  <c r="GL10" i="5"/>
  <c r="IM29" i="5"/>
  <c r="IK26" i="5"/>
  <c r="IK32" i="5" s="1"/>
  <c r="J11" i="29" l="1"/>
  <c r="JH13" i="5"/>
  <c r="F118" i="9" s="1"/>
  <c r="FR15" i="5"/>
  <c r="C132" i="9" s="1"/>
  <c r="FF15" i="5"/>
  <c r="C97" i="9" s="1"/>
  <c r="FN15" i="5"/>
  <c r="C99" i="9" s="1"/>
  <c r="JX11" i="5"/>
  <c r="C116" i="9" s="1"/>
  <c r="LE13" i="5"/>
  <c r="F105" i="9" s="1"/>
  <c r="JH11" i="5"/>
  <c r="B118" i="9" s="1"/>
  <c r="EG16" i="5"/>
  <c r="FV15" i="5"/>
  <c r="C90" i="9" s="1"/>
  <c r="JT11" i="5"/>
  <c r="D121" i="9" s="1"/>
  <c r="FU16" i="5"/>
  <c r="D90" i="9" s="1"/>
  <c r="GH16" i="5"/>
  <c r="E96" i="9" s="1"/>
  <c r="EC16" i="5"/>
  <c r="DQ15" i="5"/>
  <c r="KO11" i="5"/>
  <c r="B101" i="9" s="1"/>
  <c r="KZ12" i="5"/>
  <c r="E122" i="9" s="1"/>
  <c r="GG16" i="5"/>
  <c r="D96" i="9" s="1"/>
  <c r="DR15" i="5"/>
  <c r="DM15" i="5"/>
  <c r="FB17" i="5"/>
  <c r="F106" i="9" s="1"/>
  <c r="DZ16" i="5"/>
  <c r="FE16" i="5"/>
  <c r="D97" i="9" s="1"/>
  <c r="DM16" i="5"/>
  <c r="FB15" i="5"/>
  <c r="C106" i="9" s="1"/>
  <c r="GC16" i="5"/>
  <c r="D91" i="9" s="1"/>
  <c r="AA3" i="29"/>
  <c r="JG11" i="5"/>
  <c r="C118" i="9" s="1"/>
  <c r="FI15" i="5"/>
  <c r="B94" i="9" s="1"/>
  <c r="FB16" i="5"/>
  <c r="E106" i="9" s="1"/>
  <c r="GG15" i="5"/>
  <c r="B96" i="9" s="1"/>
  <c r="LA11" i="5"/>
  <c r="B122" i="9" s="1"/>
  <c r="GD15" i="5"/>
  <c r="C91" i="9" s="1"/>
  <c r="EH17" i="5"/>
  <c r="EO15" i="5"/>
  <c r="B103" i="9" s="1"/>
  <c r="FR17" i="5"/>
  <c r="F132" i="9" s="1"/>
  <c r="EX15" i="5"/>
  <c r="C102" i="9" s="1"/>
  <c r="ET16" i="5"/>
  <c r="E113" i="9" s="1"/>
  <c r="FE15" i="5"/>
  <c r="B97" i="9" s="1"/>
  <c r="DU15" i="5"/>
  <c r="FJ16" i="5"/>
  <c r="E94" i="9" s="1"/>
  <c r="GD17" i="5"/>
  <c r="F91" i="9" s="1"/>
  <c r="ED17" i="5"/>
  <c r="DZ15" i="5"/>
  <c r="FA16" i="5"/>
  <c r="D106" i="9" s="1"/>
  <c r="KJ11" i="5"/>
  <c r="C129" i="9" s="1"/>
  <c r="KO12" i="5"/>
  <c r="D101" i="9" s="1"/>
  <c r="DU16" i="5"/>
  <c r="FV17" i="5"/>
  <c r="F90" i="9" s="1"/>
  <c r="GP16" i="5"/>
  <c r="E93" i="9" s="1"/>
  <c r="EP16" i="5"/>
  <c r="E103" i="9" s="1"/>
  <c r="FN16" i="5"/>
  <c r="E99" i="9" s="1"/>
  <c r="FJ17" i="5"/>
  <c r="F94" i="9" s="1"/>
  <c r="FU15" i="5"/>
  <c r="B90" i="9" s="1"/>
  <c r="DQ16" i="5"/>
  <c r="DR16" i="5"/>
  <c r="ED16" i="5"/>
  <c r="ET17" i="5"/>
  <c r="F113" i="9" s="1"/>
  <c r="DY15" i="5"/>
  <c r="LD11" i="5"/>
  <c r="C105" i="9" s="1"/>
  <c r="DV15" i="5"/>
  <c r="GH17" i="5"/>
  <c r="F96" i="9" s="1"/>
  <c r="EX17" i="5"/>
  <c r="F102" i="9" s="1"/>
  <c r="FN17" i="5"/>
  <c r="F99" i="9" s="1"/>
  <c r="DN17" i="5"/>
  <c r="GP17" i="5"/>
  <c r="F93" i="9" s="1"/>
  <c r="JT12" i="5"/>
  <c r="F121" i="9" s="1"/>
  <c r="JX12" i="5"/>
  <c r="E116" i="9" s="1"/>
  <c r="KN11" i="5"/>
  <c r="C101" i="9" s="1"/>
  <c r="FF17" i="5"/>
  <c r="F97" i="9" s="1"/>
  <c r="FR16" i="5"/>
  <c r="E132" i="9" s="1"/>
  <c r="AD11" i="29"/>
  <c r="AE11" i="29"/>
  <c r="Q11" i="29"/>
  <c r="AB11" i="29"/>
  <c r="AH11" i="29"/>
  <c r="AF11" i="29"/>
  <c r="AI11" i="29"/>
  <c r="DH7" i="5"/>
  <c r="IJ40" i="5" s="1"/>
  <c r="DJ7" i="5"/>
  <c r="AS8" i="29" s="1"/>
  <c r="IL40" i="5"/>
  <c r="IM40" i="5" s="1"/>
  <c r="AU3" i="29"/>
  <c r="ED15" i="5"/>
  <c r="DN15" i="5"/>
  <c r="IK41" i="5"/>
  <c r="IM44" i="5" s="1"/>
  <c r="AU18" i="29"/>
  <c r="IJ42" i="5"/>
  <c r="AU13" i="29"/>
  <c r="KO13" i="5"/>
  <c r="F101" i="9" s="1"/>
  <c r="EW16" i="5"/>
  <c r="D102" i="9" s="1"/>
  <c r="EP15" i="5"/>
  <c r="C103" i="9" s="1"/>
  <c r="GS5" i="5"/>
  <c r="GS16" i="5" s="1"/>
  <c r="D104" i="9" s="1"/>
  <c r="AA10" i="29"/>
  <c r="FA15" i="5"/>
  <c r="B106" i="9" s="1"/>
  <c r="EC15" i="5"/>
  <c r="DV17" i="5"/>
  <c r="AU8" i="29"/>
  <c r="JY13" i="5"/>
  <c r="F116" i="9" s="1"/>
  <c r="KN12" i="5"/>
  <c r="E101" i="9" s="1"/>
  <c r="JD11" i="5"/>
  <c r="JD13" i="5"/>
  <c r="F114" i="9" s="1"/>
  <c r="KK11" i="5"/>
  <c r="B129" i="9" s="1"/>
  <c r="JC12" i="5"/>
  <c r="E114" i="9" s="1"/>
  <c r="ET15" i="5"/>
  <c r="C113" i="9" s="1"/>
  <c r="GO15" i="5"/>
  <c r="B93" i="9" s="1"/>
  <c r="ES16" i="5"/>
  <c r="D113" i="9" s="1"/>
  <c r="GP15" i="5"/>
  <c r="C93" i="9" s="1"/>
  <c r="GD16" i="5"/>
  <c r="E91" i="9" s="1"/>
  <c r="KZ11" i="5"/>
  <c r="C122" i="9" s="1"/>
  <c r="KK12" i="5"/>
  <c r="D129" i="9" s="1"/>
  <c r="LA13" i="5"/>
  <c r="F122" i="9" s="1"/>
  <c r="LA12" i="5"/>
  <c r="D122" i="9" s="1"/>
  <c r="DN16" i="5"/>
  <c r="JC11" i="5"/>
  <c r="EW15" i="5"/>
  <c r="B102" i="9" s="1"/>
  <c r="ES15" i="5"/>
  <c r="B113" i="9" s="1"/>
  <c r="GH15" i="5"/>
  <c r="C96" i="9" s="1"/>
  <c r="GO16" i="5"/>
  <c r="D93" i="9" s="1"/>
  <c r="EX16" i="5"/>
  <c r="E102" i="9" s="1"/>
  <c r="FQ15" i="5"/>
  <c r="B132" i="9" s="1"/>
  <c r="KK13" i="5"/>
  <c r="F129" i="9" s="1"/>
  <c r="EH15" i="5"/>
  <c r="DZ17" i="5"/>
  <c r="DV16" i="5"/>
  <c r="FF16" i="5"/>
  <c r="E97" i="9" s="1"/>
  <c r="DR17" i="5"/>
  <c r="JS11" i="5"/>
  <c r="E121" i="9" s="1"/>
  <c r="GC15" i="5"/>
  <c r="B91" i="9" s="1"/>
  <c r="FJ15" i="5"/>
  <c r="C94" i="9" s="1"/>
  <c r="EP17" i="5"/>
  <c r="F103" i="9" s="1"/>
  <c r="FV16" i="5"/>
  <c r="E90" i="9" s="1"/>
  <c r="EO16" i="5"/>
  <c r="D103" i="9" s="1"/>
  <c r="FQ16" i="5"/>
  <c r="D132" i="9" s="1"/>
  <c r="EH16" i="5"/>
  <c r="DY16" i="5"/>
  <c r="IL41" i="5"/>
  <c r="IM41" i="5" s="1"/>
  <c r="AU4" i="29"/>
  <c r="LD12" i="5"/>
  <c r="E105" i="9" s="1"/>
  <c r="FM15" i="5"/>
  <c r="B99" i="9" s="1"/>
  <c r="JS10" i="5"/>
  <c r="C121" i="9" s="1"/>
  <c r="LE11" i="5"/>
  <c r="B105" i="9" s="1"/>
  <c r="C95" i="5"/>
  <c r="C9" i="9" s="1"/>
  <c r="F23" i="29"/>
  <c r="F9" i="29"/>
  <c r="D22" i="5"/>
  <c r="C23" i="29" s="1"/>
  <c r="MS5" i="5"/>
  <c r="DJ3" i="5"/>
  <c r="AS4" i="29" s="1"/>
  <c r="HA9" i="5"/>
  <c r="HB9" i="5" s="1"/>
  <c r="MQ5" i="5"/>
  <c r="O20" i="5"/>
  <c r="D20" i="5"/>
  <c r="C21" i="29" s="1"/>
  <c r="MR6" i="5"/>
  <c r="MS4" i="5"/>
  <c r="O9" i="5"/>
  <c r="HD5" i="5"/>
  <c r="HE5" i="5" s="1"/>
  <c r="MQ6" i="5"/>
  <c r="MQ9" i="5"/>
  <c r="MR11" i="5"/>
  <c r="G19" i="5"/>
  <c r="E20" i="29" s="1"/>
  <c r="HX6" i="5"/>
  <c r="G12" i="29"/>
  <c r="HD6" i="5"/>
  <c r="HE6" i="5" s="1"/>
  <c r="O10" i="5"/>
  <c r="MQ3" i="5"/>
  <c r="G5" i="29"/>
  <c r="MR4" i="5"/>
  <c r="F8" i="29"/>
  <c r="MR10" i="5"/>
  <c r="MR7" i="5"/>
  <c r="DJ2" i="5"/>
  <c r="MR8" i="5"/>
  <c r="MS6" i="5"/>
  <c r="MQ4" i="5"/>
  <c r="MI2" i="5"/>
  <c r="MQ2" i="5"/>
  <c r="HA10" i="5"/>
  <c r="HB10" i="5" s="1"/>
  <c r="D5" i="5"/>
  <c r="C6" i="29" s="1"/>
  <c r="O5" i="5"/>
  <c r="MR2" i="5"/>
  <c r="G11" i="5"/>
  <c r="E12" i="29" s="1"/>
  <c r="MR9" i="5"/>
  <c r="F15" i="29"/>
  <c r="G14" i="29"/>
  <c r="MR3" i="5"/>
  <c r="D12" i="5"/>
  <c r="MM4" i="5" s="1"/>
  <c r="O7" i="5"/>
  <c r="HA5" i="5"/>
  <c r="HB5" i="5" s="1"/>
  <c r="DJ6" i="5"/>
  <c r="AS7" i="29" s="1"/>
  <c r="O12" i="5"/>
  <c r="D7" i="5"/>
  <c r="C8" i="29" s="1"/>
  <c r="DJ14" i="5"/>
  <c r="AS15" i="29" s="1"/>
  <c r="F20" i="29"/>
  <c r="DJ12" i="5"/>
  <c r="AS13" i="29" s="1"/>
  <c r="DJ17" i="5"/>
  <c r="AS18" i="29" s="1"/>
  <c r="MS2" i="5"/>
  <c r="F17" i="29"/>
  <c r="G13" i="5"/>
  <c r="E14" i="29" s="1"/>
  <c r="G7" i="5"/>
  <c r="E8" i="29" s="1"/>
  <c r="MQ8" i="5"/>
  <c r="G5" i="5"/>
  <c r="E6" i="29" s="1"/>
  <c r="HA7" i="5"/>
  <c r="HB7" i="5" s="1"/>
  <c r="MS8" i="5"/>
  <c r="G12" i="5"/>
  <c r="HD15" i="5"/>
  <c r="HE15" i="5" s="1"/>
  <c r="G4" i="5"/>
  <c r="HA6" i="5"/>
  <c r="HB6" i="5" s="1"/>
  <c r="D13" i="5"/>
  <c r="C14" i="29" s="1"/>
  <c r="D16" i="5"/>
  <c r="MN7" i="5" s="1"/>
  <c r="HA11" i="5"/>
  <c r="HB11" i="5" s="1"/>
  <c r="HD8" i="5"/>
  <c r="HE8" i="5" s="1"/>
  <c r="AB152" i="5"/>
  <c r="C31" i="9" s="1"/>
  <c r="AB43" i="5"/>
  <c r="C44" i="9" s="1"/>
  <c r="GX13" i="5"/>
  <c r="E98" i="9" s="1"/>
  <c r="GX12" i="5"/>
  <c r="C98" i="9" s="1"/>
  <c r="AL44" i="5"/>
  <c r="B36" i="9" s="1"/>
  <c r="HU13" i="5"/>
  <c r="E133" i="9" s="1"/>
  <c r="IJ35" i="5"/>
  <c r="GK16" i="5"/>
  <c r="D92" i="9" s="1"/>
  <c r="GS15" i="5"/>
  <c r="B104" i="9" s="1"/>
  <c r="IR47" i="5"/>
  <c r="AL45" i="5"/>
  <c r="C36" i="9" s="1"/>
  <c r="IS47" i="5"/>
  <c r="IS46" i="5"/>
  <c r="IR46" i="5"/>
  <c r="JY12" i="5"/>
  <c r="D116" i="9" s="1"/>
  <c r="JY11" i="5"/>
  <c r="B116" i="9" s="1"/>
  <c r="IP48" i="5"/>
  <c r="U44" i="5"/>
  <c r="C58" i="9" s="1"/>
  <c r="U43" i="5"/>
  <c r="B58" i="9" s="1"/>
  <c r="IP49" i="5"/>
  <c r="AB42" i="5"/>
  <c r="B44" i="9" s="1"/>
  <c r="GK15" i="5"/>
  <c r="B92" i="9" s="1"/>
  <c r="GW12" i="5"/>
  <c r="B98" i="9" s="1"/>
  <c r="GW13" i="5"/>
  <c r="D98" i="9" s="1"/>
  <c r="J200" i="5"/>
  <c r="B64" i="9" s="1"/>
  <c r="BC76" i="5"/>
  <c r="B35" i="9" s="1"/>
  <c r="AB151" i="5"/>
  <c r="B31" i="9" s="1"/>
  <c r="FZ17" i="5"/>
  <c r="F89" i="9" s="1"/>
  <c r="O80" i="5"/>
  <c r="C14" i="9" s="1"/>
  <c r="O243" i="5"/>
  <c r="B8" i="9" s="1"/>
  <c r="J264" i="5"/>
  <c r="C79" i="9" s="1"/>
  <c r="N45" i="5"/>
  <c r="C43" i="9" s="1"/>
  <c r="C135" i="5"/>
  <c r="B10" i="9" s="1"/>
  <c r="FZ16" i="5"/>
  <c r="E89" i="9" s="1"/>
  <c r="IK31" i="5"/>
  <c r="HU12" i="5"/>
  <c r="C133" i="9" s="1"/>
  <c r="K105" i="5"/>
  <c r="C76" i="9" s="1"/>
  <c r="N44" i="5"/>
  <c r="B43" i="9" s="1"/>
  <c r="C94" i="5"/>
  <c r="B9" i="9" s="1"/>
  <c r="FZ15" i="5"/>
  <c r="C89" i="9" s="1"/>
  <c r="IJ34" i="5"/>
  <c r="LV17" i="5"/>
  <c r="G221" i="5"/>
  <c r="C63" i="9" s="1"/>
  <c r="IJ36" i="5"/>
  <c r="HT13" i="5"/>
  <c r="D133" i="9" s="1"/>
  <c r="UL8" i="12"/>
  <c r="B5" i="29"/>
  <c r="LR23" i="5"/>
  <c r="MA2" i="5"/>
  <c r="IJ33" i="5"/>
  <c r="UK8" i="12"/>
  <c r="LS32" i="5"/>
  <c r="IM3" i="5"/>
  <c r="MD7" i="5"/>
  <c r="MF6" i="5"/>
  <c r="HD13" i="5"/>
  <c r="HE13" i="5" s="1"/>
  <c r="O11" i="5"/>
  <c r="D11" i="5"/>
  <c r="AG8" i="12"/>
  <c r="AF8" i="12"/>
  <c r="AE8" i="12"/>
  <c r="AD8" i="12"/>
  <c r="C199" i="5"/>
  <c r="C60" i="9" s="1"/>
  <c r="LS36" i="5"/>
  <c r="IO2" i="5"/>
  <c r="IK11" i="5" s="1"/>
  <c r="B17" i="29"/>
  <c r="LR28" i="5"/>
  <c r="MA7" i="5"/>
  <c r="HT12" i="5"/>
  <c r="B133" i="9" s="1"/>
  <c r="G17" i="29"/>
  <c r="HX8" i="5"/>
  <c r="C22" i="29"/>
  <c r="MN9" i="5"/>
  <c r="GL17" i="5"/>
  <c r="F92" i="9" s="1"/>
  <c r="G98" i="5"/>
  <c r="B75" i="9" s="1"/>
  <c r="G179" i="5"/>
  <c r="B15" i="9" s="1"/>
  <c r="BP132" i="5"/>
  <c r="C47" i="9" s="1"/>
  <c r="G199" i="5"/>
  <c r="B19" i="9" s="1"/>
  <c r="MD8" i="5"/>
  <c r="MF7" i="5"/>
  <c r="O99" i="5"/>
  <c r="B5" i="9" s="1"/>
  <c r="BC55" i="5"/>
  <c r="C46" i="9" s="1"/>
  <c r="DH8" i="5"/>
  <c r="DJ8" i="5"/>
  <c r="AS9" i="29" s="1"/>
  <c r="G13" i="29"/>
  <c r="HY6" i="5"/>
  <c r="UJ8" i="12"/>
  <c r="E17" i="29"/>
  <c r="MJ7" i="5"/>
  <c r="IV13" i="5"/>
  <c r="D130" i="9" s="1"/>
  <c r="M4" i="5"/>
  <c r="IV12" i="5"/>
  <c r="B130" i="9" s="1"/>
  <c r="G15" i="29"/>
  <c r="HY8" i="5"/>
  <c r="HU14" i="5"/>
  <c r="F133" i="9" s="1"/>
  <c r="O79" i="5"/>
  <c r="B14" i="9" s="1"/>
  <c r="C11" i="29"/>
  <c r="MN5" i="5"/>
  <c r="LW33" i="5"/>
  <c r="GT3" i="5"/>
  <c r="GT15" i="5" s="1"/>
  <c r="MD3" i="5"/>
  <c r="MF2" i="5"/>
  <c r="G200" i="5"/>
  <c r="C19" i="9" s="1"/>
  <c r="G16" i="29"/>
  <c r="HX7" i="5"/>
  <c r="IZ13" i="5"/>
  <c r="F100" i="9" s="1"/>
  <c r="IY11" i="5"/>
  <c r="C100" i="9" s="1"/>
  <c r="IY12" i="5"/>
  <c r="E100" i="9" s="1"/>
  <c r="E11" i="29"/>
  <c r="MJ5" i="5"/>
  <c r="DH11" i="5"/>
  <c r="AU12" i="29" s="1"/>
  <c r="DJ11" i="5"/>
  <c r="AS12" i="29" s="1"/>
  <c r="K124" i="5"/>
  <c r="B4" i="9" s="1"/>
  <c r="K104" i="5"/>
  <c r="B76" i="9" s="1"/>
  <c r="G180" i="5"/>
  <c r="C15" i="9" s="1"/>
  <c r="C114" i="9"/>
  <c r="L8" i="29"/>
  <c r="QN6" i="12"/>
  <c r="QM6" i="12"/>
  <c r="QL6" i="12"/>
  <c r="QK6" i="12"/>
  <c r="N8" i="12"/>
  <c r="M8" i="12"/>
  <c r="L8" i="12"/>
  <c r="K8" i="12"/>
  <c r="J220" i="5"/>
  <c r="B65" i="9" s="1"/>
  <c r="O100" i="5"/>
  <c r="C5" i="9" s="1"/>
  <c r="VC8" i="12"/>
  <c r="VB8" i="12"/>
  <c r="VD8" i="12"/>
  <c r="VE8" i="12"/>
  <c r="J65" i="5"/>
  <c r="C34" i="9" s="1"/>
  <c r="V80" i="5"/>
  <c r="B6" i="9" s="1"/>
  <c r="IL13" i="5"/>
  <c r="IL14" i="5"/>
  <c r="MD5" i="5"/>
  <c r="MF4" i="5"/>
  <c r="J161" i="5"/>
  <c r="C66" i="9" s="1"/>
  <c r="BL152" i="5"/>
  <c r="B45" i="9" s="1"/>
  <c r="AZ165" i="5"/>
  <c r="C25" i="9" s="1"/>
  <c r="AZ164" i="5"/>
  <c r="B25" i="9" s="1"/>
  <c r="BH144" i="5"/>
  <c r="BP131" i="5"/>
  <c r="B47" i="9" s="1"/>
  <c r="BC54" i="5"/>
  <c r="B46" i="9" s="1"/>
  <c r="IK3" i="5"/>
  <c r="G21" i="29"/>
  <c r="HX9" i="5"/>
  <c r="C10" i="29"/>
  <c r="MN4" i="5"/>
  <c r="E23" i="29"/>
  <c r="MJ10" i="5"/>
  <c r="MF8" i="5"/>
  <c r="MD10" i="5"/>
  <c r="D15" i="5"/>
  <c r="O15" i="5"/>
  <c r="HD7" i="5"/>
  <c r="HE7" i="5" s="1"/>
  <c r="LV8" i="5"/>
  <c r="E21" i="29"/>
  <c r="MJ8" i="5"/>
  <c r="E10" i="29"/>
  <c r="MJ4" i="5"/>
  <c r="K5" i="29"/>
  <c r="BL153" i="5"/>
  <c r="C45" i="9" s="1"/>
  <c r="LW37" i="5"/>
  <c r="IJ44" i="5"/>
  <c r="G7" i="29"/>
  <c r="HY3" i="5"/>
  <c r="O244" i="5"/>
  <c r="C8" i="9" s="1"/>
  <c r="C198" i="5"/>
  <c r="B60" i="9" s="1"/>
  <c r="J221" i="5"/>
  <c r="C65" i="9" s="1"/>
  <c r="AEX6" i="12"/>
  <c r="AEW6" i="12"/>
  <c r="AEV6" i="12"/>
  <c r="AEU6" i="12"/>
  <c r="LS37" i="5"/>
  <c r="IP2" i="5"/>
  <c r="IK12" i="5" s="1"/>
  <c r="BG165" i="5"/>
  <c r="B74" i="9" s="1"/>
  <c r="O175" i="5"/>
  <c r="C54" i="9" s="1"/>
  <c r="J160" i="5"/>
  <c r="B66" i="9" s="1"/>
  <c r="BG166" i="5"/>
  <c r="C74" i="9" s="1"/>
  <c r="BP153" i="5"/>
  <c r="C50" i="9" s="1"/>
  <c r="B3" i="29"/>
  <c r="BC103" i="5"/>
  <c r="C73" i="9" s="1"/>
  <c r="BH97" i="5"/>
  <c r="C51" i="9" s="1"/>
  <c r="G74" i="5"/>
  <c r="B78" i="9" s="1"/>
  <c r="BH56" i="5"/>
  <c r="C56" i="9" s="1"/>
  <c r="BP152" i="5"/>
  <c r="B50" i="9" s="1"/>
  <c r="BL132" i="5"/>
  <c r="C49" i="9" s="1"/>
  <c r="BC102" i="5"/>
  <c r="B73" i="9" s="1"/>
  <c r="BH55" i="5"/>
  <c r="B56" i="9" s="1"/>
  <c r="BA143" i="5"/>
  <c r="C13" i="9" s="1"/>
  <c r="G160" i="5"/>
  <c r="C55" i="9" s="1"/>
  <c r="BA142" i="5"/>
  <c r="B13" i="9" s="1"/>
  <c r="BL131" i="5"/>
  <c r="B49" i="9" s="1"/>
  <c r="C55" i="5"/>
  <c r="C57" i="9" s="1"/>
  <c r="DB48" i="5"/>
  <c r="O174" i="5"/>
  <c r="B54" i="9" s="1"/>
  <c r="G159" i="5"/>
  <c r="B55" i="9" s="1"/>
  <c r="C54" i="5"/>
  <c r="B57" i="9" s="1"/>
  <c r="G75" i="5"/>
  <c r="C78" i="9" s="1"/>
  <c r="LZ2" i="5"/>
  <c r="V100" i="5"/>
  <c r="B11" i="9" s="1"/>
  <c r="IM8" i="5"/>
  <c r="IN8" i="5"/>
  <c r="C136" i="5"/>
  <c r="C10" i="9" s="1"/>
  <c r="V81" i="5"/>
  <c r="C6" i="9" s="1"/>
  <c r="LS34" i="5"/>
  <c r="IM2" i="5"/>
  <c r="IK9" i="5" s="1"/>
  <c r="DB49" i="5"/>
  <c r="G22" i="29"/>
  <c r="HX10" i="5"/>
  <c r="RG6" i="12"/>
  <c r="RF6" i="12"/>
  <c r="RE6" i="12"/>
  <c r="RD6" i="12"/>
  <c r="G23" i="29"/>
  <c r="HX11" i="5"/>
  <c r="E16" i="29"/>
  <c r="MJ6" i="5"/>
  <c r="LS35" i="5"/>
  <c r="IN2" i="5"/>
  <c r="IK10" i="5" s="1"/>
  <c r="DH18" i="5"/>
  <c r="DJ18" i="5"/>
  <c r="AS19" i="29" s="1"/>
  <c r="E15" i="29"/>
  <c r="MI7" i="5"/>
  <c r="BH145" i="5"/>
  <c r="C59" i="9" s="1"/>
  <c r="BC77" i="5"/>
  <c r="C35" i="9" s="1"/>
  <c r="IL32" i="5"/>
  <c r="IL31" i="5"/>
  <c r="K125" i="5"/>
  <c r="C4" i="9" s="1"/>
  <c r="J44" i="5"/>
  <c r="C2" i="9" s="1"/>
  <c r="IM31" i="5"/>
  <c r="IM32" i="5"/>
  <c r="G220" i="5"/>
  <c r="B63" i="9" s="1"/>
  <c r="FY16" i="5"/>
  <c r="D89" i="9" s="1"/>
  <c r="FY15" i="5"/>
  <c r="B89" i="9" s="1"/>
  <c r="GL15" i="5"/>
  <c r="C92" i="9" s="1"/>
  <c r="GL16" i="5"/>
  <c r="E92" i="9" s="1"/>
  <c r="MF3" i="5"/>
  <c r="MD4" i="5"/>
  <c r="GX14" i="5"/>
  <c r="F98" i="9" s="1"/>
  <c r="AFQ6" i="12"/>
  <c r="AFP6" i="12"/>
  <c r="AFO6" i="12"/>
  <c r="AFN6" i="12"/>
  <c r="JD12" i="5"/>
  <c r="D114" i="9" s="1"/>
  <c r="B114" i="9"/>
  <c r="U4" i="5"/>
  <c r="V101" i="5"/>
  <c r="C11" i="9" s="1"/>
  <c r="J64" i="5"/>
  <c r="B34" i="9" s="1"/>
  <c r="RV6" i="12"/>
  <c r="RU6" i="12"/>
  <c r="RT6" i="12"/>
  <c r="RS6" i="12"/>
  <c r="D4" i="5"/>
  <c r="HD3" i="5"/>
  <c r="HE3" i="5" s="1"/>
  <c r="O4" i="5"/>
  <c r="IU13" i="5"/>
  <c r="E130" i="9" s="1"/>
  <c r="M7" i="5"/>
  <c r="IV14" i="5"/>
  <c r="F130" i="9" s="1"/>
  <c r="IU12" i="5"/>
  <c r="C130" i="9" s="1"/>
  <c r="E22" i="29"/>
  <c r="MJ9" i="5"/>
  <c r="G20" i="29"/>
  <c r="HY9" i="5"/>
  <c r="LW32" i="5"/>
  <c r="IK40" i="5"/>
  <c r="G6" i="29"/>
  <c r="HX4" i="5"/>
  <c r="C20" i="29"/>
  <c r="MM7" i="5"/>
  <c r="MN10" i="5"/>
  <c r="AEG6" i="12"/>
  <c r="AEF6" i="12"/>
  <c r="AEI6" i="12"/>
  <c r="AEH6" i="12"/>
  <c r="LW35" i="5"/>
  <c r="DH13" i="5"/>
  <c r="AU14" i="29" s="1"/>
  <c r="DJ13" i="5"/>
  <c r="AS14" i="29" s="1"/>
  <c r="IN10" i="5"/>
  <c r="IM10" i="5"/>
  <c r="ME12" i="5"/>
  <c r="D110" i="9" s="1"/>
  <c r="ME11" i="5"/>
  <c r="B110" i="9" s="1"/>
  <c r="BH122" i="5"/>
  <c r="C42" i="9" s="1"/>
  <c r="J43" i="5"/>
  <c r="B2" i="9" s="1"/>
  <c r="J201" i="5"/>
  <c r="C64" i="9" s="1"/>
  <c r="G99" i="5"/>
  <c r="C75" i="9" s="1"/>
  <c r="J263" i="5"/>
  <c r="B79" i="9" s="1"/>
  <c r="ADN6" i="12"/>
  <c r="ADM6" i="12"/>
  <c r="ADP6" i="12"/>
  <c r="ADO6" i="12"/>
  <c r="LE12" i="5"/>
  <c r="D105" i="9" s="1"/>
  <c r="MF5" i="5"/>
  <c r="MD6" i="5"/>
  <c r="LS33" i="5"/>
  <c r="IL2" i="5"/>
  <c r="IK8" i="5" s="1"/>
  <c r="AGY6" i="12"/>
  <c r="AGX6" i="12"/>
  <c r="AGV6" i="12"/>
  <c r="AGW6" i="12"/>
  <c r="G10" i="29"/>
  <c r="HX5" i="5"/>
  <c r="AGF6" i="12"/>
  <c r="AGE6" i="12"/>
  <c r="AGD6" i="12"/>
  <c r="AGC6" i="12"/>
  <c r="LS38" i="5"/>
  <c r="IK2" i="5"/>
  <c r="IK7" i="5" s="1"/>
  <c r="G8" i="29"/>
  <c r="HY4" i="5"/>
  <c r="C15" i="29"/>
  <c r="MM6" i="5"/>
  <c r="MR15" i="5" l="1"/>
  <c r="MS16" i="5"/>
  <c r="E5" i="29"/>
  <c r="AH81" i="5"/>
  <c r="B12" i="9" s="1"/>
  <c r="AS3" i="29"/>
  <c r="IL43" i="5"/>
  <c r="IM43" i="5" s="1"/>
  <c r="IM47" i="5" s="1"/>
  <c r="AU19" i="29"/>
  <c r="IL42" i="5"/>
  <c r="IM42" i="5" s="1"/>
  <c r="AU9" i="29"/>
  <c r="MI8" i="5"/>
  <c r="MN8" i="5"/>
  <c r="MN3" i="5"/>
  <c r="MI3" i="5"/>
  <c r="MI6" i="5"/>
  <c r="MM2" i="5"/>
  <c r="MQ13" i="5"/>
  <c r="B109" i="9" s="1"/>
  <c r="C13" i="29"/>
  <c r="MJ2" i="5"/>
  <c r="MI4" i="5"/>
  <c r="MR14" i="5"/>
  <c r="E109" i="9" s="1"/>
  <c r="MR13" i="5"/>
  <c r="C109" i="9" s="1"/>
  <c r="MJ3" i="5"/>
  <c r="BL56" i="5"/>
  <c r="B28" i="9" s="1"/>
  <c r="BP109" i="5"/>
  <c r="B26" i="9" s="1"/>
  <c r="E13" i="29"/>
  <c r="C263" i="5"/>
  <c r="B61" i="9" s="1"/>
  <c r="BL109" i="5"/>
  <c r="B80" i="9" s="1"/>
  <c r="MI5" i="5"/>
  <c r="BL57" i="5"/>
  <c r="C28" i="9" s="1"/>
  <c r="MS14" i="5"/>
  <c r="MQ14" i="5"/>
  <c r="D109" i="9" s="1"/>
  <c r="MM5" i="5"/>
  <c r="F109" i="9"/>
  <c r="AH44" i="5"/>
  <c r="B3" i="9" s="1"/>
  <c r="AH45" i="5"/>
  <c r="C3" i="9" s="1"/>
  <c r="G140" i="5"/>
  <c r="C27" i="9" s="1"/>
  <c r="C17" i="29"/>
  <c r="K87" i="5"/>
  <c r="C81" i="9" s="1"/>
  <c r="MS13" i="5"/>
  <c r="C264" i="5"/>
  <c r="C61" i="9" s="1"/>
  <c r="G139" i="5"/>
  <c r="B27" i="9" s="1"/>
  <c r="BL110" i="5"/>
  <c r="C80" i="9" s="1"/>
  <c r="BP110" i="5"/>
  <c r="C26" i="9" s="1"/>
  <c r="K86" i="5"/>
  <c r="B81" i="9" s="1"/>
  <c r="AD108" i="5"/>
  <c r="AD107" i="5"/>
  <c r="BL60" i="5"/>
  <c r="C38" i="9" s="1"/>
  <c r="AC84" i="5"/>
  <c r="C20" i="9" s="1"/>
  <c r="AH82" i="5"/>
  <c r="C12" i="9" s="1"/>
  <c r="HX12" i="5"/>
  <c r="B108" i="9" s="1"/>
  <c r="CT51" i="5"/>
  <c r="B40" i="9" s="1"/>
  <c r="MA16" i="5"/>
  <c r="BL59" i="5"/>
  <c r="B38" i="9" s="1"/>
  <c r="BL87" i="5"/>
  <c r="C52" i="9" s="1"/>
  <c r="MD11" i="5"/>
  <c r="C110" i="9" s="1"/>
  <c r="HX13" i="5"/>
  <c r="D108" i="9" s="1"/>
  <c r="BZ47" i="5"/>
  <c r="C33" i="9" s="1"/>
  <c r="BH96" i="5"/>
  <c r="B51" i="9" s="1"/>
  <c r="CT52" i="5"/>
  <c r="C40" i="9" s="1"/>
  <c r="MD12" i="5"/>
  <c r="E110" i="9" s="1"/>
  <c r="HY14" i="5"/>
  <c r="F108" i="9" s="1"/>
  <c r="C5" i="29"/>
  <c r="MN2" i="5"/>
  <c r="AC83" i="5"/>
  <c r="B20" i="9" s="1"/>
  <c r="P124" i="5"/>
  <c r="B21" i="9" s="1"/>
  <c r="C74" i="5"/>
  <c r="B17" i="9" s="1"/>
  <c r="C75" i="5"/>
  <c r="C17" i="9" s="1"/>
  <c r="IN7" i="5"/>
  <c r="IM7" i="5"/>
  <c r="MA14" i="5"/>
  <c r="MA15" i="5"/>
  <c r="IK13" i="5"/>
  <c r="IK14" i="5"/>
  <c r="IL17" i="5"/>
  <c r="L5" i="29"/>
  <c r="G120" i="5"/>
  <c r="C18" i="9" s="1"/>
  <c r="G119" i="5"/>
  <c r="B18" i="9" s="1"/>
  <c r="G286" i="5"/>
  <c r="C72" i="9" s="1"/>
  <c r="J287" i="5"/>
  <c r="C69" i="9" s="1"/>
  <c r="C240" i="5"/>
  <c r="B82" i="9" s="1"/>
  <c r="G285" i="5"/>
  <c r="B72" i="9" s="1"/>
  <c r="G241" i="5"/>
  <c r="B70" i="9" s="1"/>
  <c r="C284" i="5"/>
  <c r="B71" i="9" s="1"/>
  <c r="W127" i="5"/>
  <c r="C7" i="9" s="1"/>
  <c r="C285" i="5"/>
  <c r="C71" i="9" s="1"/>
  <c r="G242" i="5"/>
  <c r="C70" i="9" s="1"/>
  <c r="W126" i="5"/>
  <c r="B7" i="9" s="1"/>
  <c r="J286" i="5"/>
  <c r="B69" i="9" s="1"/>
  <c r="G264" i="5"/>
  <c r="C77" i="9" s="1"/>
  <c r="G263" i="5"/>
  <c r="B77" i="9" s="1"/>
  <c r="C241" i="5"/>
  <c r="C82" i="9" s="1"/>
  <c r="IJ43" i="5"/>
  <c r="LW36" i="5"/>
  <c r="BP86" i="5"/>
  <c r="P125" i="5"/>
  <c r="C21" i="9" s="1"/>
  <c r="ME13" i="5"/>
  <c r="F110" i="9" s="1"/>
  <c r="IM9" i="5"/>
  <c r="IN9" i="5"/>
  <c r="LW17" i="5"/>
  <c r="B33" i="9"/>
  <c r="C16" i="29"/>
  <c r="MN6" i="5"/>
  <c r="BP87" i="5"/>
  <c r="C48" i="9" s="1"/>
  <c r="MF11" i="5"/>
  <c r="MF14" i="5"/>
  <c r="MF12" i="5"/>
  <c r="HY12" i="5"/>
  <c r="C108" i="9" s="1"/>
  <c r="HY13" i="5"/>
  <c r="E108" i="9" s="1"/>
  <c r="BL86" i="5"/>
  <c r="B52" i="9" s="1"/>
  <c r="CO51" i="5"/>
  <c r="B67" i="9" s="1"/>
  <c r="LZ15" i="5"/>
  <c r="LZ14" i="5"/>
  <c r="IK46" i="5"/>
  <c r="IK47" i="5"/>
  <c r="IJ41" i="5"/>
  <c r="LW34" i="5"/>
  <c r="C104" i="9"/>
  <c r="GT17" i="5"/>
  <c r="F104" i="9" s="1"/>
  <c r="GT16" i="5"/>
  <c r="E104" i="9" s="1"/>
  <c r="CO52" i="5"/>
  <c r="C67" i="9" s="1"/>
  <c r="C12" i="29"/>
  <c r="MM3" i="5"/>
  <c r="IM46" i="5" l="1"/>
  <c r="IL47" i="5"/>
  <c r="IJ49" i="5"/>
  <c r="IL46" i="5"/>
  <c r="MI12" i="5"/>
  <c r="E112" i="9" s="1"/>
  <c r="MJ12" i="5"/>
  <c r="D112" i="9" s="1"/>
  <c r="MJ11" i="5"/>
  <c r="B112" i="9" s="1"/>
  <c r="MJ13" i="5"/>
  <c r="F112" i="9" s="1"/>
  <c r="MI11" i="5"/>
  <c r="C112" i="9" s="1"/>
  <c r="MM12" i="5"/>
  <c r="E111" i="9" s="1"/>
  <c r="IL15" i="5"/>
  <c r="LV18" i="5"/>
  <c r="IJ47" i="5"/>
  <c r="MN13" i="5"/>
  <c r="F111" i="9" s="1"/>
  <c r="MM11" i="5"/>
  <c r="C111" i="9" s="1"/>
  <c r="IJ46" i="5"/>
  <c r="IJ51" i="5"/>
  <c r="IJ48" i="5"/>
  <c r="IJ50" i="5"/>
  <c r="IN14" i="5"/>
  <c r="IN13" i="5"/>
  <c r="IN18" i="5"/>
  <c r="MN11" i="5"/>
  <c r="B111" i="9" s="1"/>
  <c r="MN12" i="5"/>
  <c r="D111" i="9" s="1"/>
  <c r="IM16" i="5"/>
  <c r="IM14" i="5"/>
  <c r="IM13" i="5"/>
  <c r="SI8" i="10"/>
  <c r="ZE7" i="10"/>
  <c r="ZE6" i="10"/>
  <c r="SI7" i="10"/>
  <c r="SI6" i="10"/>
</calcChain>
</file>

<file path=xl/sharedStrings.xml><?xml version="1.0" encoding="utf-8"?>
<sst xmlns="http://schemas.openxmlformats.org/spreadsheetml/2006/main" count="8674" uniqueCount="973">
  <si>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</si>
  <si>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</si>
  <si>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</si>
  <si>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</si>
  <si>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</si>
  <si>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</si>
  <si>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</si>
  <si>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</si>
  <si>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</si>
  <si>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</si>
  <si>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</si>
  <si>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</si>
  <si>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</si>
  <si>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</si>
  <si>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</si>
  <si>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</si>
  <si>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</si>
  <si>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</si>
  <si>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</si>
  <si>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</si>
  <si>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</si>
  <si>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</si>
  <si>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</si>
  <si>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</si>
  <si>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</si>
  <si>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</si>
  <si>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</si>
  <si>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</si>
  <si>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</si>
  <si>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</si>
  <si>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</si>
  <si>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</si>
  <si>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</si>
  <si>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</si>
  <si>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</si>
  <si>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</si>
  <si>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</si>
  <si>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</si>
  <si>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</si>
  <si>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</si>
  <si>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</si>
  <si>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</si>
  <si>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</si>
  <si>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</si>
  <si>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</si>
  <si>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</si>
  <si>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</si>
  <si>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</si>
  <si>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</si>
  <si>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</si>
  <si>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</si>
  <si>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</si>
  <si>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</si>
  <si>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</si>
  <si>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</si>
  <si>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</si>
  <si>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</si>
  <si>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</si>
  <si>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</si>
  <si>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</si>
  <si>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</si>
  <si>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</si>
  <si>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</si>
  <si>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</si>
  <si>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</si>
  <si>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</si>
  <si>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</si>
  <si>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</si>
  <si>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</si>
  <si>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</si>
  <si>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</si>
  <si>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</si>
  <si>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</si>
  <si>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</si>
  <si>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</si>
  <si>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</si>
  <si>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</si>
  <si>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</si>
  <si>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</si>
  <si>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</si>
  <si>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</si>
  <si>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</si>
  <si>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</si>
  <si>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</si>
  <si>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</si>
  <si>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</si>
  <si>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</si>
  <si>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</si>
  <si>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</si>
  <si>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</si>
  <si>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</si>
  <si>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</si>
  <si>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</si>
  <si>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</si>
  <si>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</si>
  <si>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</si>
  <si>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</si>
  <si>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</si>
  <si>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</si>
  <si>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</si>
  <si>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</si>
  <si>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</si>
  <si>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</si>
  <si>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</si>
  <si>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</si>
  <si>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</si>
  <si>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</si>
  <si>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</si>
  <si>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</si>
  <si>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</si>
  <si>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</si>
  <si>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</si>
  <si>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</si>
  <si>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</si>
  <si>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</si>
  <si>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</si>
  <si>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</si>
  <si>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</si>
  <si>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</si>
  <si>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</si>
  <si>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</si>
  <si>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</si>
  <si>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</si>
  <si>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</si>
  <si>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</si>
  <si>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</si>
  <si>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</si>
  <si>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</si>
  <si>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</si>
  <si>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</si>
  <si>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</si>
  <si>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</si>
  <si>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</si>
  <si>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</si>
  <si>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</si>
  <si>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</si>
  <si>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</si>
  <si>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</si>
  <si>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</si>
  <si>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</si>
  <si>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</si>
  <si>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</si>
  <si>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</si>
  <si>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</si>
  <si>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</si>
  <si>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</si>
  <si>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</si>
  <si>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</si>
  <si>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</si>
  <si>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</si>
  <si>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</si>
  <si>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</si>
  <si>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</si>
  <si>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</si>
  <si>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</si>
  <si>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</si>
  <si>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</si>
  <si>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</si>
  <si>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</si>
  <si>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</si>
  <si>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</si>
  <si>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</si>
  <si>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</si>
  <si>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</si>
  <si>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</si>
  <si>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</si>
  <si>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</si>
  <si>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</si>
  <si>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</si>
  <si>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</si>
  <si>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</si>
  <si>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</si>
  <si>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</si>
  <si>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</si>
  <si>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</si>
  <si>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</si>
  <si>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</si>
  <si>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</si>
  <si>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</si>
  <si>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</si>
  <si>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</si>
  <si>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</si>
  <si>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</si>
  <si>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</si>
  <si>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</si>
  <si>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</si>
  <si>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</si>
  <si>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</si>
  <si>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</si>
  <si>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</si>
  <si>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</si>
  <si>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</si>
  <si>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</si>
  <si>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</si>
  <si>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</si>
  <si>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</si>
  <si>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</si>
  <si>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</si>
  <si>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</si>
  <si>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</si>
  <si>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</si>
  <si>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</si>
  <si>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</si>
  <si>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</si>
  <si>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</si>
  <si>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</si>
  <si>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</si>
  <si>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</si>
  <si>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</si>
  <si>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</si>
  <si>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</si>
  <si>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</si>
  <si>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</si>
  <si>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</si>
  <si>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</si>
  <si>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</si>
  <si>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</si>
  <si>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</si>
  <si>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</si>
  <si>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</si>
  <si>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</si>
  <si>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</si>
  <si>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</si>
  <si>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</si>
  <si>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</si>
  <si>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</si>
  <si>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</si>
  <si>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</si>
  <si>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</si>
  <si>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</si>
  <si>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</si>
  <si>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</si>
  <si>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</si>
  <si>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</si>
  <si>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</si>
  <si>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</si>
  <si>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</si>
  <si>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</si>
  <si>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</si>
  <si>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</si>
  <si>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</si>
  <si>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</si>
  <si>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</si>
  <si>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</si>
  <si>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</si>
  <si>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</si>
  <si>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</si>
  <si>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</si>
  <si>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</si>
  <si>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</si>
  <si>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</si>
  <si>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</si>
  <si>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</si>
  <si>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</si>
  <si>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</si>
  <si>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</si>
  <si>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</si>
  <si>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</si>
  <si>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</si>
  <si>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</si>
  <si>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</si>
  <si>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</si>
  <si>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</si>
  <si>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</si>
  <si>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</si>
  <si>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</si>
  <si>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</si>
  <si>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</si>
  <si>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</si>
  <si>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</si>
  <si>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</si>
  <si>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</si>
  <si>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</si>
  <si>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</si>
  <si>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</si>
  <si>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</si>
  <si>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</si>
  <si>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</si>
  <si>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</si>
  <si>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</si>
  <si>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</si>
  <si>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</si>
  <si>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</si>
  <si>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</si>
  <si>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</si>
  <si>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</si>
  <si>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</si>
  <si>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</si>
  <si>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</si>
  <si>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</si>
  <si>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</si>
  <si>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</si>
  <si>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</si>
  <si>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</si>
  <si>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</si>
  <si>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</si>
  <si>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</si>
  <si>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</si>
  <si>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</si>
  <si>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</si>
  <si>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</si>
  <si>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</si>
  <si>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</si>
  <si>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</si>
  <si>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</si>
  <si>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</si>
  <si>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</si>
  <si>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</si>
  <si>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</si>
  <si>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</si>
  <si>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</si>
  <si>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</si>
  <si>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</si>
  <si>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</si>
  <si>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</si>
  <si>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</si>
  <si>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</si>
  <si>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</si>
  <si>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</si>
  <si>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</si>
  <si>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</si>
  <si>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</si>
  <si>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</si>
  <si>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</si>
  <si>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</si>
  <si>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</si>
  <si>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</si>
  <si>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</si>
  <si>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</si>
  <si>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</si>
  <si>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</si>
  <si>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</si>
  <si>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</si>
  <si>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</si>
  <si>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</si>
  <si>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</si>
  <si>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</si>
  <si>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</si>
  <si>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</si>
  <si>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</si>
  <si>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</si>
  <si>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</si>
  <si>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</si>
  <si>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</si>
  <si>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</si>
  <si>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</si>
  <si>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</si>
  <si>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</si>
  <si>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</si>
  <si>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</si>
  <si>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</si>
  <si>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</si>
  <si>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</si>
  <si>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</si>
  <si>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</si>
  <si>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</si>
  <si>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</si>
  <si>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</si>
  <si>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</si>
  <si>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</si>
  <si>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</si>
  <si>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</si>
  <si>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</si>
  <si>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</si>
  <si>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</si>
  <si>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</si>
  <si>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</si>
  <si>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</si>
  <si>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</si>
  <si>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</si>
  <si>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</si>
  <si>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</si>
  <si>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</si>
  <si>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</si>
  <si>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</si>
  <si>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</si>
  <si>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</si>
  <si>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</si>
  <si>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</si>
  <si>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</si>
  <si>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</si>
  <si>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</si>
  <si>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</si>
  <si>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</si>
  <si>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</si>
  <si>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</si>
  <si>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</si>
  <si>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</si>
  <si>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</si>
  <si>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</si>
  <si>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</si>
  <si>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</si>
  <si>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</si>
  <si>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</si>
  <si>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</si>
  <si>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</si>
  <si>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</si>
  <si>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</si>
  <si>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</si>
  <si>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</si>
  <si>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</si>
  <si>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</si>
  <si>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</si>
  <si>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</si>
  <si>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</si>
  <si>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</si>
  <si>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</si>
  <si>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</si>
  <si>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</si>
  <si>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</si>
  <si>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</si>
  <si>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</si>
  <si>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</si>
  <si>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</si>
  <si>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</si>
  <si>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</si>
  <si>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</si>
  <si>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</si>
  <si>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</si>
  <si>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</si>
  <si>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</si>
  <si>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</si>
  <si>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</si>
  <si>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</si>
  <si>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</si>
  <si>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</si>
  <si>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</si>
  <si>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</si>
  <si>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</si>
  <si>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</si>
  <si>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</si>
  <si>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</si>
  <si>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</si>
  <si>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</si>
  <si>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</si>
  <si>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</si>
  <si>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</si>
  <si>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</si>
  <si>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</si>
  <si>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</si>
  <si>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</si>
  <si>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</si>
  <si>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</si>
  <si>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</si>
  <si>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</si>
  <si>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</si>
  <si>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</si>
  <si>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</si>
  <si>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</si>
  <si>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</si>
  <si>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</si>
  <si>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</si>
  <si>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</si>
  <si>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</si>
  <si>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</si>
  <si>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</si>
  <si>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</si>
  <si>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</si>
  <si>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</si>
  <si>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</si>
  <si>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</si>
  <si>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</si>
  <si>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</si>
  <si>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</si>
  <si>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</si>
  <si>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</si>
  <si>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</si>
  <si>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</si>
  <si>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</si>
  <si>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</si>
  <si>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</si>
  <si>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</si>
  <si>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</si>
  <si>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</si>
  <si>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</si>
  <si>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</si>
  <si>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</si>
  <si>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</si>
  <si>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</si>
  <si>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</si>
  <si>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</si>
  <si>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</si>
  <si>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</si>
  <si>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</si>
  <si>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</si>
  <si>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</si>
  <si>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</si>
  <si>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</si>
  <si>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</si>
  <si>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</si>
  <si>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</si>
  <si>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</si>
  <si>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</si>
  <si>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</si>
  <si>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</si>
  <si>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</si>
  <si>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</si>
  <si>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</si>
  <si>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</si>
  <si>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</si>
  <si>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</si>
  <si>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</si>
  <si>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</si>
  <si>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</si>
  <si>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</si>
  <si>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</si>
  <si>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</si>
  <si>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</si>
  <si>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</si>
  <si>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</si>
  <si>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</si>
  <si>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</si>
  <si>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</si>
  <si>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</si>
  <si>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</si>
  <si>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</si>
  <si>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</si>
  <si>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</si>
  <si>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</si>
  <si>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</si>
  <si>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</si>
  <si>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</si>
  <si>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</si>
  <si>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</si>
  <si>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</si>
  <si>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</si>
  <si>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</si>
  <si>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</si>
  <si>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</si>
  <si>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</si>
  <si>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</si>
  <si>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</si>
  <si>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</si>
  <si>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</si>
  <si>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</si>
  <si>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</si>
  <si>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</si>
  <si>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</si>
  <si>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</si>
  <si>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</si>
  <si>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</si>
  <si>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</si>
  <si>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</si>
  <si>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</si>
  <si>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</si>
  <si>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</si>
  <si>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</si>
  <si>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</si>
  <si>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</si>
  <si>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</si>
  <si>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</si>
  <si>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</si>
  <si>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</si>
  <si>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</si>
  <si>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</si>
  <si>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</si>
  <si>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</si>
  <si>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</si>
  <si>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</si>
  <si>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</si>
  <si>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</si>
  <si>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</si>
  <si>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</si>
  <si>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</si>
  <si>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</si>
  <si>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</si>
  <si>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</si>
  <si>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</si>
  <si>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</si>
  <si>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</si>
  <si>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</si>
  <si>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</si>
  <si>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</si>
  <si>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</si>
  <si>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</si>
  <si>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</si>
  <si>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</si>
  <si>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</si>
  <si>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</si>
  <si>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</si>
  <si>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</si>
  <si>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</si>
  <si>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</si>
  <si>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</si>
  <si>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</si>
  <si>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</si>
  <si>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</si>
  <si>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</si>
  <si>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</si>
  <si>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</si>
  <si>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</si>
  <si>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</si>
  <si>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</si>
  <si>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</si>
  <si>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</si>
  <si>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</si>
  <si>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</si>
  <si>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</si>
  <si>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</si>
  <si>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</si>
  <si>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</si>
  <si>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</si>
  <si>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</si>
  <si>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</si>
  <si>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Ataxia patients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</si>
  <si>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</si>
  <si>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</si>
  <si>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</si>
  <si>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</si>
  <si>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</si>
  <si>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</si>
  <si>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</si>
  <si>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</si>
  <si>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</si>
  <si>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</si>
  <si>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</si>
  <si>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</si>
  <si>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</si>
  <si>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</si>
  <si>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</si>
  <si>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</si>
  <si>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</si>
  <si>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</si>
  <si>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</si>
  <si>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</si>
  <si>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</si>
  <si>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</si>
  <si>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</si>
  <si>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</si>
  <si>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</si>
  <si>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</si>
  <si>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</si>
  <si>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</si>
  <si>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</si>
  <si>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</si>
  <si>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</si>
  <si>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</si>
  <si>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</si>
  <si>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</si>
  <si>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</si>
  <si>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</si>
  <si>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</si>
  <si>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</si>
  <si>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</si>
  <si>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</si>
  <si>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</si>
  <si>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</si>
  <si>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</si>
  <si>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</si>
  <si>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</si>
  <si>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</si>
  <si>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</si>
  <si>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</si>
  <si>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</si>
  <si>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</si>
  <si>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</si>
  <si>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</si>
  <si>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</si>
  <si>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</si>
  <si>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</si>
  <si>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</si>
  <si>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</si>
  <si>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</si>
  <si>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</si>
  <si>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</si>
  <si>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</si>
  <si>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</si>
  <si>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</si>
  <si>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</si>
  <si>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</si>
  <si>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</si>
  <si>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</si>
  <si>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</si>
  <si>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</si>
  <si>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</si>
  <si>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</si>
  <si>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</si>
  <si>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</si>
  <si>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</si>
  <si>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</si>
  <si>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</si>
  <si>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</si>
  <si>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</si>
  <si>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</si>
  <si>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</si>
  <si>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</si>
  <si>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</si>
  <si>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</si>
  <si>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</si>
  <si>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</si>
  <si>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</si>
  <si>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</si>
  <si>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</si>
  <si>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</si>
  <si>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</si>
  <si>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</si>
  <si>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</si>
  <si>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</si>
  <si>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</si>
  <si>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</si>
  <si>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</si>
  <si>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</si>
  <si>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</si>
  <si>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</si>
  <si>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</si>
  <si>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</si>
  <si>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</si>
  <si>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</si>
  <si>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</si>
  <si>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</si>
  <si>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</si>
  <si>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</si>
  <si>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</si>
  <si>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</si>
  <si>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</si>
  <si>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</si>
  <si>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</si>
  <si>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</si>
  <si>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</si>
  <si>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</si>
  <si>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</si>
  <si>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</si>
  <si>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</si>
  <si>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</si>
  <si>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</si>
  <si>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</si>
  <si>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</si>
  <si>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</si>
  <si>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</si>
  <si>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</si>
  <si>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</si>
  <si>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</si>
  <si>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</si>
  <si>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</si>
  <si>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</si>
  <si>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</si>
  <si>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</si>
  <si>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</si>
  <si>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</si>
  <si>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</si>
  <si>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</si>
  <si>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</si>
  <si>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</si>
  <si>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</si>
  <si>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</si>
  <si>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</si>
  <si>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</si>
  <si>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</si>
  <si>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</si>
  <si>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</si>
  <si>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</si>
  <si>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</si>
  <si>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</si>
  <si>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</si>
  <si>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</si>
  <si>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</si>
  <si>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</si>
  <si>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</si>
  <si>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</si>
  <si>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</si>
  <si>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</si>
  <si>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</si>
  <si>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</si>
  <si>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</si>
  <si>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</si>
  <si>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</si>
  <si>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</si>
  <si>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</si>
  <si>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</si>
  <si>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</si>
  <si>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</si>
  <si>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</si>
  <si>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</si>
  <si>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</si>
  <si>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</si>
  <si>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</si>
  <si>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</si>
  <si>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</si>
  <si>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</si>
  <si>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</si>
  <si>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</si>
  <si>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</si>
  <si>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</si>
  <si>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</si>
  <si>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</si>
  <si>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</si>
  <si>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</si>
  <si>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</si>
  <si>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</si>
  <si>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</si>
  <si>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</si>
  <si>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</si>
  <si>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</si>
  <si>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</si>
  <si>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</si>
  <si>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</si>
  <si>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</si>
  <si>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</si>
  <si>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</si>
  <si>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</si>
  <si>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</si>
  <si>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</si>
  <si>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</si>
  <si>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</si>
  <si>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</si>
  <si>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</si>
  <si>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</si>
  <si>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</si>
  <si>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</si>
  <si>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</si>
  <si>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</si>
  <si>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</si>
  <si>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</si>
  <si>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</si>
  <si>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</si>
  <si>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</si>
  <si>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</si>
  <si>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</si>
  <si>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</si>
  <si>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</si>
  <si>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</si>
  <si>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</si>
  <si>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</si>
  <si>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</si>
  <si>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</si>
  <si>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</si>
  <si>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Patients 
(N = 12)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</si>
  <si>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</si>
  <si>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</si>
  <si>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</si>
  <si>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</si>
  <si>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</si>
  <si>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</si>
  <si>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</si>
  <si>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</si>
  <si>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</si>
  <si>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</si>
  <si>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</si>
  <si>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</si>
  <si>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</si>
  <si>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</si>
  <si>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</si>
  <si>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</si>
  <si>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</si>
  <si>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</si>
  <si>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</si>
  <si>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</si>
  <si>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</si>
  <si>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</si>
  <si>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</si>
  <si>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</si>
  <si>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</si>
  <si>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</si>
  <si>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</si>
  <si>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</si>
  <si>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</si>
  <si>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</si>
  <si>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</si>
  <si>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</si>
  <si>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</si>
  <si>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</si>
  <si>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</si>
  <si>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</si>
  <si>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</si>
  <si>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</si>
  <si>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</si>
  <si>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</si>
  <si>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</si>
  <si>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</si>
  <si>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</si>
  <si>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</si>
  <si>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</si>
  <si>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</si>
  <si>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</si>
  <si>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</si>
  <si>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</si>
  <si>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</si>
  <si>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</si>
  <si>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</si>
  <si>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</si>
  <si>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</si>
  <si>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</si>
  <si>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</si>
  <si>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</si>
  <si>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</si>
  <si>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</si>
  <si>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</si>
  <si>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</si>
  <si>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</si>
  <si>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</si>
  <si>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</si>
  <si>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</si>
  <si>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</si>
  <si>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</si>
  <si>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</si>
  <si>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</si>
  <si>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</si>
  <si>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</si>
  <si>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</si>
  <si>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</si>
  <si>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</si>
  <si>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</si>
  <si>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</si>
  <si>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</si>
  <si>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</si>
  <si>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</si>
  <si>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</si>
  <si>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ANALYZE THE GOOD FINGER FOLLOW DATA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</si>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</sst>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39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9" applyNumberFormat="0" applyFill="0" applyAlignment="0" applyProtection="0"/>
    <xf numFmtId="0" fontId="30" fillId="0" borderId="100" applyNumberFormat="0" applyFill="0" applyAlignment="0" applyProtection="0"/>
    <xf numFmtId="0" fontId="31" fillId="0" borderId="101" applyNumberFormat="0" applyFill="0" applyAlignment="0" applyProtection="0"/>
    <xf numFmtId="0" fontId="32" fillId="21" borderId="102" applyNumberFormat="0" applyAlignment="0" applyProtection="0"/>
    <xf numFmtId="0" fontId="33" fillId="22" borderId="103" applyNumberFormat="0" applyAlignment="0" applyProtection="0"/>
    <xf numFmtId="0" fontId="34" fillId="22" borderId="102" applyNumberFormat="0" applyAlignment="0" applyProtection="0"/>
    <xf numFmtId="0" fontId="35" fillId="0" borderId="104" applyNumberFormat="0" applyFill="0" applyAlignment="0" applyProtection="0"/>
    <xf numFmtId="0" fontId="36" fillId="23" borderId="105" applyNumberFormat="0" applyAlignment="0" applyProtection="0"/>
    <xf numFmtId="0" fontId="11" fillId="24" borderId="106" applyNumberFormat="0" applyFont="0" applyAlignment="0" applyProtection="0"/>
    <xf numFmtId="0" fontId="2" fillId="0" borderId="107" applyNumberFormat="0" applyFill="0" applyAlignment="0" applyProtection="0"/>
    <xf numFmtId="0" fontId="11" fillId="0" borderId="96"/>
    <xf numFmtId="0" fontId="28" fillId="0" borderId="96" applyNumberFormat="0" applyFill="0" applyBorder="0" applyAlignment="0" applyProtection="0"/>
    <xf numFmtId="0" fontId="31" fillId="0" borderId="96" applyNumberFormat="0" applyFill="0" applyBorder="0" applyAlignment="0" applyProtection="0"/>
    <xf numFmtId="0" fontId="6" fillId="10" borderId="96" applyNumberFormat="0" applyBorder="0" applyAlignment="0" applyProtection="0"/>
    <xf numFmtId="0" fontId="7" fillId="11" borderId="96" applyNumberFormat="0" applyBorder="0" applyAlignment="0" applyProtection="0"/>
    <xf numFmtId="0" fontId="8" fillId="12" borderId="96" applyNumberFormat="0" applyBorder="0" applyAlignment="0" applyProtection="0"/>
    <xf numFmtId="0" fontId="3" fillId="0" borderId="96" applyNumberFormat="0" applyFill="0" applyBorder="0" applyAlignment="0" applyProtection="0"/>
    <xf numFmtId="0" fontId="37" fillId="0" borderId="96" applyNumberFormat="0" applyFill="0" applyBorder="0" applyAlignment="0" applyProtection="0"/>
    <xf numFmtId="0" fontId="11" fillId="0" borderId="96"/>
    <xf numFmtId="0" fontId="38" fillId="25" borderId="96" applyNumberFormat="0" applyBorder="0" applyAlignment="0" applyProtection="0"/>
    <xf numFmtId="0" fontId="11" fillId="26" borderId="96" applyNumberFormat="0" applyBorder="0" applyAlignment="0" applyProtection="0"/>
    <xf numFmtId="0" fontId="11" fillId="27" borderId="96" applyNumberFormat="0" applyBorder="0" applyAlignment="0" applyProtection="0"/>
    <xf numFmtId="0" fontId="11" fillId="28" borderId="96" applyNumberFormat="0" applyBorder="0" applyAlignment="0" applyProtection="0"/>
    <xf numFmtId="0" fontId="38" fillId="29" borderId="96" applyNumberFormat="0" applyBorder="0" applyAlignment="0" applyProtection="0"/>
    <xf numFmtId="0" fontId="11" fillId="30" borderId="96" applyNumberFormat="0" applyBorder="0" applyAlignment="0" applyProtection="0"/>
    <xf numFmtId="0" fontId="11" fillId="31" borderId="96" applyNumberFormat="0" applyBorder="0" applyAlignment="0" applyProtection="0"/>
    <xf numFmtId="0" fontId="11" fillId="32" borderId="96" applyNumberFormat="0" applyBorder="0" applyAlignment="0" applyProtection="0"/>
    <xf numFmtId="0" fontId="38" fillId="33" borderId="96" applyNumberFormat="0" applyBorder="0" applyAlignment="0" applyProtection="0"/>
    <xf numFmtId="0" fontId="11" fillId="34" borderId="96" applyNumberFormat="0" applyBorder="0" applyAlignment="0" applyProtection="0"/>
    <xf numFmtId="0" fontId="11" fillId="35" borderId="96" applyNumberFormat="0" applyBorder="0" applyAlignment="0" applyProtection="0"/>
    <xf numFmtId="0" fontId="11" fillId="36" borderId="96" applyNumberFormat="0" applyBorder="0" applyAlignment="0" applyProtection="0"/>
    <xf numFmtId="0" fontId="38" fillId="37" borderId="96" applyNumberFormat="0" applyBorder="0" applyAlignment="0" applyProtection="0"/>
    <xf numFmtId="0" fontId="11" fillId="38" borderId="96" applyNumberFormat="0" applyBorder="0" applyAlignment="0" applyProtection="0"/>
    <xf numFmtId="0" fontId="11" fillId="39" borderId="96" applyNumberFormat="0" applyBorder="0" applyAlignment="0" applyProtection="0"/>
    <xf numFmtId="0" fontId="11" fillId="40" borderId="96" applyNumberFormat="0" applyBorder="0" applyAlignment="0" applyProtection="0"/>
    <xf numFmtId="0" fontId="38" fillId="41" borderId="96" applyNumberFormat="0" applyBorder="0" applyAlignment="0" applyProtection="0"/>
    <xf numFmtId="0" fontId="11" fillId="42" borderId="96" applyNumberFormat="0" applyBorder="0" applyAlignment="0" applyProtection="0"/>
    <xf numFmtId="0" fontId="11" fillId="43" borderId="96" applyNumberFormat="0" applyBorder="0" applyAlignment="0" applyProtection="0"/>
    <xf numFmtId="0" fontId="11" fillId="44" borderId="96" applyNumberFormat="0" applyBorder="0" applyAlignment="0" applyProtection="0"/>
    <xf numFmtId="0" fontId="38" fillId="45" borderId="96" applyNumberFormat="0" applyBorder="0" applyAlignment="0" applyProtection="0"/>
    <xf numFmtId="0" fontId="11" fillId="46" borderId="96" applyNumberFormat="0" applyBorder="0" applyAlignment="0" applyProtection="0"/>
    <xf numFmtId="0" fontId="11" fillId="20" borderId="96" applyNumberFormat="0" applyBorder="0" applyAlignment="0" applyProtection="0"/>
    <xf numFmtId="0" fontId="11" fillId="47" borderId="96" applyNumberFormat="0" applyBorder="0" applyAlignment="0" applyProtection="0"/>
    <xf numFmtId="0" fontId="11" fillId="0" borderId="96"/>
    <xf numFmtId="0" fontId="11" fillId="0" borderId="96"/>
    <xf numFmtId="0" fontId="11" fillId="0" borderId="96"/>
  </cellStyleXfs>
  <cellXfs count="639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3" borderId="20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3" borderId="21" xfId="0" applyFill="1" applyBorder="1" applyAlignment="1">
      <alignment horizontal="left" vertical="top"/>
    </xf>
    <xf numFmtId="0" fontId="0" fillId="0" borderId="30" xfId="0" applyBorder="1" applyAlignment="1">
      <alignment horizontal="left" vertical="top" wrapText="1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30" xfId="0" applyBorder="1" applyAlignment="1">
      <alignment horizontal="left" vertical="top"/>
    </xf>
    <xf numFmtId="0" fontId="0" fillId="0" borderId="12" xfId="0" applyBorder="1" applyAlignment="1">
      <alignment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 applyAlignment="1">
      <alignment horizontal="left" vertical="top"/>
    </xf>
    <xf numFmtId="0" fontId="0" fillId="0" borderId="19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3" xfId="0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3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left" vertical="center"/>
    </xf>
    <xf numFmtId="0" fontId="0" fillId="0" borderId="40" xfId="0" applyBorder="1" applyAlignment="1">
      <alignment horizontal="center" vertical="center" wrapText="1"/>
    </xf>
    <xf numFmtId="0" fontId="0" fillId="7" borderId="10" xfId="0" applyFill="1" applyBorder="1"/>
    <xf numFmtId="0" fontId="0" fillId="0" borderId="22" xfId="0" applyBorder="1" applyAlignment="1">
      <alignment vertical="center"/>
    </xf>
    <xf numFmtId="0" fontId="0" fillId="7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2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1" xfId="0" applyBorder="1"/>
    <xf numFmtId="1" fontId="7" fillId="11" borderId="42" xfId="2" applyNumberFormat="1" applyBorder="1"/>
    <xf numFmtId="1" fontId="7" fillId="11" borderId="43" xfId="2" applyNumberFormat="1" applyBorder="1"/>
    <xf numFmtId="1" fontId="7" fillId="11" borderId="44" xfId="2" applyNumberFormat="1" applyBorder="1"/>
    <xf numFmtId="1" fontId="2" fillId="0" borderId="13" xfId="0" applyNumberFormat="1" applyFont="1" applyBorder="1"/>
    <xf numFmtId="0" fontId="2" fillId="0" borderId="13" xfId="0" applyFont="1" applyBorder="1"/>
    <xf numFmtId="2" fontId="6" fillId="10" borderId="51" xfId="1" applyNumberFormat="1" applyBorder="1"/>
    <xf numFmtId="2" fontId="2" fillId="0" borderId="41" xfId="0" applyNumberFormat="1" applyFont="1" applyBorder="1"/>
    <xf numFmtId="2" fontId="2" fillId="0" borderId="51" xfId="0" applyNumberFormat="1" applyFont="1" applyBorder="1"/>
    <xf numFmtId="2" fontId="2" fillId="0" borderId="13" xfId="0" applyNumberFormat="1" applyFont="1" applyBorder="1"/>
    <xf numFmtId="2" fontId="7" fillId="11" borderId="49" xfId="2" applyNumberFormat="1" applyBorder="1"/>
    <xf numFmtId="2" fontId="7" fillId="11" borderId="50" xfId="2" applyNumberFormat="1" applyBorder="1"/>
    <xf numFmtId="2" fontId="7" fillId="11" borderId="51" xfId="2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6" fillId="10" borderId="54" xfId="1" applyNumberFormat="1" applyBorder="1"/>
    <xf numFmtId="2" fontId="7" fillId="11" borderId="55" xfId="2" applyNumberForma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2" fontId="2" fillId="0" borderId="55" xfId="0" applyNumberFormat="1" applyFont="1" applyBorder="1"/>
    <xf numFmtId="1" fontId="0" fillId="0" borderId="41" xfId="0" applyNumberFormat="1" applyBorder="1"/>
    <xf numFmtId="164" fontId="0" fillId="0" borderId="41" xfId="0" applyNumberForma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7" fillId="11" borderId="56" xfId="2" applyBorder="1"/>
    <xf numFmtId="0" fontId="7" fillId="11" borderId="47" xfId="2" applyBorder="1"/>
    <xf numFmtId="0" fontId="7" fillId="11" borderId="48" xfId="2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2" fillId="0" borderId="60" xfId="0" applyFont="1" applyBorder="1"/>
    <xf numFmtId="0" fontId="6" fillId="10" borderId="47" xfId="1" applyBorder="1"/>
    <xf numFmtId="0" fontId="6" fillId="10" borderId="46" xfId="1" applyBorder="1"/>
    <xf numFmtId="0" fontId="6" fillId="10" borderId="48" xfId="1" applyBorder="1"/>
    <xf numFmtId="0" fontId="0" fillId="0" borderId="37" xfId="0" applyBorder="1"/>
    <xf numFmtId="0" fontId="0" fillId="0" borderId="57" xfId="0" applyBorder="1"/>
    <xf numFmtId="1" fontId="0" fillId="0" borderId="0" xfId="0" applyNumberFormat="1"/>
    <xf numFmtId="0" fontId="2" fillId="0" borderId="0" xfId="0" applyFont="1"/>
    <xf numFmtId="1" fontId="0" fillId="0" borderId="15" xfId="0" applyNumberFormat="1" applyBorder="1"/>
    <xf numFmtId="1" fontId="0" fillId="0" borderId="14" xfId="0" applyNumberFormat="1" applyBorder="1"/>
    <xf numFmtId="1" fontId="0" fillId="0" borderId="13" xfId="0" applyNumberFormat="1" applyBorder="1"/>
    <xf numFmtId="0" fontId="6" fillId="10" borderId="41" xfId="1" applyBorder="1"/>
    <xf numFmtId="1" fontId="0" fillId="0" borderId="10" xfId="0" applyNumberFormat="1" applyBorder="1"/>
    <xf numFmtId="1" fontId="7" fillId="11" borderId="61" xfId="2" applyNumberFormat="1" applyBorder="1"/>
    <xf numFmtId="1" fontId="7" fillId="11" borderId="62" xfId="2" applyNumberFormat="1" applyBorder="1"/>
    <xf numFmtId="1" fontId="7" fillId="11" borderId="34" xfId="2" applyNumberFormat="1" applyBorder="1"/>
    <xf numFmtId="1" fontId="0" fillId="0" borderId="43" xfId="0" applyNumberFormat="1" applyBorder="1"/>
    <xf numFmtId="1" fontId="0" fillId="0" borderId="44" xfId="0" applyNumberFormat="1" applyBorder="1"/>
    <xf numFmtId="0" fontId="0" fillId="0" borderId="63" xfId="0" applyBorder="1"/>
    <xf numFmtId="1" fontId="7" fillId="11" borderId="49" xfId="2" applyNumberFormat="1" applyBorder="1"/>
    <xf numFmtId="1" fontId="7" fillId="11" borderId="50" xfId="2" applyNumberFormat="1" applyBorder="1"/>
    <xf numFmtId="1" fontId="7" fillId="11" borderId="64" xfId="2" applyNumberFormat="1" applyBorder="1"/>
    <xf numFmtId="1" fontId="0" fillId="0" borderId="51" xfId="0" applyNumberFormat="1" applyBorder="1"/>
    <xf numFmtId="0" fontId="0" fillId="0" borderId="66" xfId="0" applyBorder="1"/>
    <xf numFmtId="1" fontId="0" fillId="0" borderId="53" xfId="0" applyNumberFormat="1" applyBorder="1"/>
    <xf numFmtId="1" fontId="0" fillId="0" borderId="54" xfId="0" applyNumberFormat="1" applyBorder="1"/>
    <xf numFmtId="0" fontId="0" fillId="0" borderId="67" xfId="0" applyBorder="1"/>
    <xf numFmtId="0" fontId="0" fillId="0" borderId="14" xfId="0" applyBorder="1"/>
    <xf numFmtId="0" fontId="0" fillId="0" borderId="13" xfId="0" applyBorder="1"/>
    <xf numFmtId="0" fontId="0" fillId="0" borderId="69" xfId="0" applyBorder="1"/>
    <xf numFmtId="0" fontId="6" fillId="10" borderId="42" xfId="1" applyBorder="1"/>
    <xf numFmtId="0" fontId="6" fillId="10" borderId="43" xfId="1" applyBorder="1"/>
    <xf numFmtId="1" fontId="6" fillId="10" borderId="43" xfId="1" applyNumberFormat="1" applyBorder="1"/>
    <xf numFmtId="1" fontId="0" fillId="0" borderId="69" xfId="0" applyNumberFormat="1" applyBorder="1"/>
    <xf numFmtId="0" fontId="6" fillId="10" borderId="65" xfId="1" applyBorder="1"/>
    <xf numFmtId="1" fontId="6" fillId="10" borderId="41" xfId="1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2" fontId="0" fillId="0" borderId="41" xfId="0" applyNumberFormat="1" applyBorder="1"/>
    <xf numFmtId="0" fontId="0" fillId="2" borderId="22" xfId="0" applyFill="1" applyBorder="1"/>
    <xf numFmtId="1" fontId="0" fillId="0" borderId="19" xfId="0" applyNumberFormat="1" applyBorder="1"/>
    <xf numFmtId="0" fontId="0" fillId="0" borderId="27" xfId="0" applyBorder="1" applyAlignment="1">
      <alignment horizontal="left" vertical="top"/>
    </xf>
    <xf numFmtId="2" fontId="0" fillId="0" borderId="10" xfId="0" applyNumberFormat="1" applyBorder="1"/>
    <xf numFmtId="0" fontId="0" fillId="0" borderId="71" xfId="0" applyBorder="1"/>
    <xf numFmtId="0" fontId="0" fillId="0" borderId="72" xfId="0" applyBorder="1"/>
    <xf numFmtId="10" fontId="0" fillId="0" borderId="19" xfId="0" applyNumberFormat="1" applyBorder="1"/>
    <xf numFmtId="10" fontId="0" fillId="0" borderId="0" xfId="0" applyNumberFormat="1"/>
    <xf numFmtId="9" fontId="0" fillId="0" borderId="0" xfId="0" applyNumberFormat="1"/>
    <xf numFmtId="10" fontId="0" fillId="0" borderId="33" xfId="0" applyNumberFormat="1" applyBorder="1"/>
    <xf numFmtId="9" fontId="0" fillId="0" borderId="19" xfId="0" applyNumberFormat="1" applyBorder="1"/>
    <xf numFmtId="9" fontId="0" fillId="0" borderId="33" xfId="0" applyNumberFormat="1" applyBorder="1"/>
    <xf numFmtId="0" fontId="0" fillId="0" borderId="73" xfId="0" applyBorder="1"/>
    <xf numFmtId="0" fontId="0" fillId="0" borderId="74" xfId="0" applyBorder="1"/>
    <xf numFmtId="2" fontId="0" fillId="0" borderId="74" xfId="0" applyNumberFormat="1" applyBorder="1"/>
    <xf numFmtId="2" fontId="0" fillId="0" borderId="0" xfId="0" applyNumberFormat="1"/>
    <xf numFmtId="0" fontId="0" fillId="0" borderId="75" xfId="0" applyBorder="1"/>
    <xf numFmtId="0" fontId="0" fillId="0" borderId="76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0" fillId="0" borderId="16" xfId="0" applyBorder="1"/>
    <xf numFmtId="0" fontId="2" fillId="0" borderId="18" xfId="0" applyFont="1" applyBorder="1"/>
    <xf numFmtId="0" fontId="0" fillId="0" borderId="54" xfId="0" applyBorder="1"/>
    <xf numFmtId="0" fontId="0" fillId="0" borderId="53" xfId="0" applyBorder="1"/>
    <xf numFmtId="0" fontId="0" fillId="0" borderId="44" xfId="0" applyBorder="1"/>
    <xf numFmtId="0" fontId="0" fillId="0" borderId="43" xfId="0" applyBorder="1"/>
    <xf numFmtId="0" fontId="0" fillId="0" borderId="77" xfId="0" applyBorder="1"/>
    <xf numFmtId="1" fontId="0" fillId="0" borderId="68" xfId="0" applyNumberFormat="1" applyBorder="1"/>
    <xf numFmtId="0" fontId="0" fillId="0" borderId="45" xfId="0" applyBorder="1"/>
    <xf numFmtId="0" fontId="6" fillId="10" borderId="54" xfId="1" applyBorder="1"/>
    <xf numFmtId="1" fontId="6" fillId="10" borderId="53" xfId="1" applyNumberFormat="1" applyBorder="1"/>
    <xf numFmtId="0" fontId="6" fillId="10" borderId="53" xfId="1" applyBorder="1"/>
    <xf numFmtId="0" fontId="6" fillId="10" borderId="52" xfId="1" applyBorder="1"/>
    <xf numFmtId="0" fontId="6" fillId="10" borderId="51" xfId="1" applyBorder="1"/>
    <xf numFmtId="1" fontId="6" fillId="10" borderId="65" xfId="1" applyNumberFormat="1" applyBorder="1"/>
    <xf numFmtId="1" fontId="6" fillId="10" borderId="44" xfId="1" applyNumberFormat="1" applyBorder="1"/>
    <xf numFmtId="1" fontId="7" fillId="11" borderId="54" xfId="2" applyNumberFormat="1" applyBorder="1"/>
    <xf numFmtId="0" fontId="7" fillId="11" borderId="53" xfId="2" applyBorder="1"/>
    <xf numFmtId="0" fontId="7" fillId="11" borderId="52" xfId="2" applyBorder="1"/>
    <xf numFmtId="1" fontId="7" fillId="11" borderId="51" xfId="2" applyNumberFormat="1" applyBorder="1"/>
    <xf numFmtId="1" fontId="7" fillId="11" borderId="41" xfId="2" applyNumberFormat="1" applyBorder="1"/>
    <xf numFmtId="0" fontId="7" fillId="11" borderId="65" xfId="2" applyBorder="1"/>
    <xf numFmtId="0" fontId="7" fillId="11" borderId="43" xfId="2" applyBorder="1"/>
    <xf numFmtId="0" fontId="7" fillId="11" borderId="42" xfId="2" applyBorder="1"/>
    <xf numFmtId="9" fontId="0" fillId="0" borderId="19" xfId="4" applyFont="1" applyBorder="1"/>
    <xf numFmtId="9" fontId="0" fillId="0" borderId="0" xfId="4" applyFont="1" applyBorder="1"/>
    <xf numFmtId="9" fontId="0" fillId="0" borderId="20" xfId="4" applyFont="1" applyBorder="1"/>
    <xf numFmtId="9" fontId="0" fillId="0" borderId="12" xfId="4" applyFont="1" applyBorder="1"/>
    <xf numFmtId="9" fontId="0" fillId="0" borderId="74" xfId="4" applyFont="1" applyBorder="1"/>
    <xf numFmtId="9" fontId="0" fillId="0" borderId="75" xfId="4" applyFont="1" applyBorder="1"/>
    <xf numFmtId="0" fontId="0" fillId="0" borderId="78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2" fillId="0" borderId="10" xfId="0" applyFont="1" applyBorder="1"/>
    <xf numFmtId="0" fontId="0" fillId="0" borderId="41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167" fontId="0" fillId="0" borderId="41" xfId="0" applyNumberFormat="1" applyBorder="1" applyAlignment="1">
      <alignment horizontal="center"/>
    </xf>
    <xf numFmtId="168" fontId="0" fillId="0" borderId="41" xfId="5" applyNumberFormat="1" applyFont="1" applyBorder="1" applyAlignment="1">
      <alignment horizontal="center" vertical="center"/>
    </xf>
    <xf numFmtId="2" fontId="7" fillId="11" borderId="41" xfId="2" applyNumberFormat="1" applyBorder="1" applyAlignment="1">
      <alignment horizontal="center"/>
    </xf>
    <xf numFmtId="166" fontId="6" fillId="10" borderId="41" xfId="1" applyNumberFormat="1" applyBorder="1" applyAlignment="1">
      <alignment horizontal="center"/>
    </xf>
    <xf numFmtId="0" fontId="0" fillId="0" borderId="68" xfId="0" applyBorder="1"/>
    <xf numFmtId="0" fontId="2" fillId="0" borderId="41" xfId="0" applyFont="1" applyBorder="1"/>
    <xf numFmtId="9" fontId="2" fillId="0" borderId="41" xfId="0" applyNumberFormat="1" applyFont="1" applyBorder="1"/>
    <xf numFmtId="0" fontId="2" fillId="0" borderId="41" xfId="0" applyFont="1" applyBorder="1" applyAlignment="1">
      <alignment vertical="center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79" xfId="0" applyBorder="1"/>
    <xf numFmtId="0" fontId="0" fillId="0" borderId="62" xfId="0" applyBorder="1"/>
    <xf numFmtId="0" fontId="0" fillId="0" borderId="80" xfId="0" applyBorder="1" applyAlignment="1">
      <alignment horizontal="left" vertical="top" wrapText="1"/>
    </xf>
    <xf numFmtId="0" fontId="0" fillId="0" borderId="72" xfId="0" applyBorder="1" applyAlignment="1">
      <alignment horizontal="left"/>
    </xf>
    <xf numFmtId="0" fontId="2" fillId="0" borderId="68" xfId="0" applyFont="1" applyBorder="1"/>
    <xf numFmtId="1" fontId="7" fillId="11" borderId="53" xfId="2" applyNumberFormat="1" applyBorder="1"/>
    <xf numFmtId="1" fontId="7" fillId="11" borderId="52" xfId="2" applyNumberFormat="1" applyBorder="1"/>
    <xf numFmtId="1" fontId="7" fillId="11" borderId="65" xfId="2" applyNumberFormat="1" applyBorder="1"/>
    <xf numFmtId="1" fontId="6" fillId="10" borderId="54" xfId="1" applyNumberFormat="1" applyBorder="1"/>
    <xf numFmtId="1" fontId="6" fillId="10" borderId="52" xfId="1" applyNumberFormat="1" applyBorder="1"/>
    <xf numFmtId="1" fontId="6" fillId="10" borderId="51" xfId="1" applyNumberFormat="1" applyBorder="1"/>
    <xf numFmtId="1" fontId="6" fillId="10" borderId="42" xfId="1" applyNumberFormat="1" applyBorder="1"/>
    <xf numFmtId="0" fontId="2" fillId="0" borderId="0" xfId="0" applyFont="1" applyAlignment="1">
      <alignment horizontal="center"/>
    </xf>
    <xf numFmtId="1" fontId="0" fillId="0" borderId="85" xfId="0" applyNumberFormat="1" applyBorder="1"/>
    <xf numFmtId="1" fontId="0" fillId="0" borderId="70" xfId="0" applyNumberFormat="1" applyBorder="1"/>
    <xf numFmtId="1" fontId="0" fillId="0" borderId="86" xfId="0" applyNumberFormat="1" applyBorder="1"/>
    <xf numFmtId="1" fontId="0" fillId="0" borderId="65" xfId="0" applyNumberFormat="1" applyBorder="1"/>
    <xf numFmtId="1" fontId="6" fillId="10" borderId="85" xfId="1" applyNumberFormat="1" applyBorder="1"/>
    <xf numFmtId="1" fontId="6" fillId="10" borderId="70" xfId="1" applyNumberFormat="1" applyBorder="1"/>
    <xf numFmtId="1" fontId="6" fillId="10" borderId="86" xfId="1" applyNumberFormat="1" applyBorder="1"/>
    <xf numFmtId="0" fontId="2" fillId="0" borderId="15" xfId="0" applyFont="1" applyBorder="1"/>
    <xf numFmtId="1" fontId="0" fillId="0" borderId="42" xfId="0" applyNumberFormat="1" applyBorder="1"/>
    <xf numFmtId="1" fontId="7" fillId="11" borderId="70" xfId="2" applyNumberFormat="1" applyBorder="1"/>
    <xf numFmtId="1" fontId="0" fillId="0" borderId="52" xfId="0" applyNumberFormat="1" applyBorder="1"/>
    <xf numFmtId="1" fontId="8" fillId="12" borderId="65" xfId="3" applyNumberFormat="1" applyBorder="1"/>
    <xf numFmtId="1" fontId="8" fillId="12" borderId="41" xfId="3" applyNumberFormat="1" applyBorder="1"/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center" vertical="center" wrapText="1"/>
    </xf>
    <xf numFmtId="2" fontId="6" fillId="10" borderId="41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1" xfId="4" applyFont="1" applyBorder="1" applyAlignment="1">
      <alignment horizontal="center"/>
    </xf>
    <xf numFmtId="0" fontId="2" fillId="0" borderId="41" xfId="0" applyFont="1" applyBorder="1" applyAlignment="1">
      <alignment horizontal="center" vertical="top"/>
    </xf>
    <xf numFmtId="2" fontId="8" fillId="12" borderId="41" xfId="3" applyNumberFormat="1" applyBorder="1" applyAlignment="1">
      <alignment horizontal="center"/>
    </xf>
    <xf numFmtId="171" fontId="7" fillId="11" borderId="55" xfId="2" applyNumberFormat="1" applyBorder="1"/>
    <xf numFmtId="171" fontId="7" fillId="11" borderId="50" xfId="2" applyNumberFormat="1" applyBorder="1"/>
    <xf numFmtId="171" fontId="7" fillId="11" borderId="49" xfId="2" applyNumberFormat="1" applyBorder="1"/>
    <xf numFmtId="171" fontId="7" fillId="11" borderId="51" xfId="2" applyNumberFormat="1" applyBorder="1"/>
    <xf numFmtId="171" fontId="6" fillId="10" borderId="44" xfId="1" applyNumberFormat="1" applyBorder="1"/>
    <xf numFmtId="171" fontId="6" fillId="10" borderId="62" xfId="1" applyNumberFormat="1" applyBorder="1"/>
    <xf numFmtId="171" fontId="8" fillId="12" borderId="61" xfId="3" applyNumberFormat="1" applyBorder="1"/>
    <xf numFmtId="172" fontId="6" fillId="10" borderId="54" xfId="1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7" fillId="11" borderId="48" xfId="2" applyNumberFormat="1" applyBorder="1"/>
    <xf numFmtId="172" fontId="7" fillId="11" borderId="47" xfId="2" applyNumberFormat="1" applyBorder="1"/>
    <xf numFmtId="172" fontId="8" fillId="12" borderId="46" xfId="3" applyNumberFormat="1" applyBorder="1"/>
    <xf numFmtId="2" fontId="6" fillId="10" borderId="41" xfId="1" applyNumberFormat="1" applyBorder="1"/>
    <xf numFmtId="0" fontId="2" fillId="0" borderId="70" xfId="0" applyFont="1" applyBorder="1"/>
    <xf numFmtId="0" fontId="2" fillId="0" borderId="41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1" xfId="0" applyFont="1" applyBorder="1" applyAlignment="1">
      <alignment horizontal="left"/>
    </xf>
    <xf numFmtId="9" fontId="0" fillId="0" borderId="41" xfId="0" applyNumberFormat="1" applyBorder="1" applyAlignment="1">
      <alignment horizontal="center"/>
    </xf>
    <xf numFmtId="0" fontId="2" fillId="0" borderId="41" xfId="0" applyFont="1" applyBorder="1" applyAlignment="1">
      <alignment horizontal="left" vertical="center"/>
    </xf>
    <xf numFmtId="10" fontId="0" fillId="0" borderId="41" xfId="0" applyNumberFormat="1" applyBorder="1" applyAlignment="1">
      <alignment horizontal="center"/>
    </xf>
    <xf numFmtId="10" fontId="0" fillId="0" borderId="41" xfId="0" applyNumberFormat="1" applyBorder="1"/>
    <xf numFmtId="170" fontId="0" fillId="0" borderId="0" xfId="0" applyNumberFormat="1"/>
    <xf numFmtId="164" fontId="0" fillId="0" borderId="43" xfId="0" applyNumberFormat="1" applyBorder="1"/>
    <xf numFmtId="2" fontId="0" fillId="0" borderId="43" xfId="0" applyNumberFormat="1" applyBorder="1"/>
    <xf numFmtId="10" fontId="0" fillId="0" borderId="43" xfId="0" applyNumberFormat="1" applyBorder="1"/>
    <xf numFmtId="166" fontId="8" fillId="12" borderId="41" xfId="3" applyNumberFormat="1" applyBorder="1"/>
    <xf numFmtId="2" fontId="8" fillId="12" borderId="41" xfId="3" applyNumberFormat="1" applyBorder="1"/>
    <xf numFmtId="165" fontId="0" fillId="0" borderId="0" xfId="0" applyNumberFormat="1"/>
    <xf numFmtId="1" fontId="0" fillId="0" borderId="16" xfId="0" applyNumberFormat="1" applyBorder="1"/>
    <xf numFmtId="1" fontId="0" fillId="0" borderId="17" xfId="0" applyNumberFormat="1" applyBorder="1"/>
    <xf numFmtId="1" fontId="0" fillId="0" borderId="20" xfId="0" applyNumberFormat="1" applyBorder="1"/>
    <xf numFmtId="1" fontId="0" fillId="0" borderId="12" xfId="0" applyNumberFormat="1" applyBorder="1"/>
    <xf numFmtId="166" fontId="0" fillId="0" borderId="41" xfId="0" applyNumberFormat="1" applyBorder="1"/>
    <xf numFmtId="2" fontId="2" fillId="0" borderId="87" xfId="0" applyNumberFormat="1" applyFont="1" applyBorder="1"/>
    <xf numFmtId="1" fontId="2" fillId="0" borderId="48" xfId="0" applyNumberFormat="1" applyFont="1" applyBorder="1"/>
    <xf numFmtId="1" fontId="2" fillId="0" borderId="47" xfId="0" applyNumberFormat="1" applyFont="1" applyBorder="1"/>
    <xf numFmtId="1" fontId="2" fillId="0" borderId="56" xfId="0" applyNumberFormat="1" applyFont="1" applyBorder="1"/>
    <xf numFmtId="1" fontId="2" fillId="0" borderId="46" xfId="0" applyNumberFormat="1" applyFont="1" applyBorder="1"/>
    <xf numFmtId="2" fontId="2" fillId="0" borderId="69" xfId="0" applyNumberFormat="1" applyFont="1" applyBorder="1"/>
    <xf numFmtId="2" fontId="6" fillId="10" borderId="87" xfId="1" applyNumberFormat="1" applyBorder="1"/>
    <xf numFmtId="2" fontId="6" fillId="10" borderId="79" xfId="1" applyNumberFormat="1" applyBorder="1"/>
    <xf numFmtId="2" fontId="8" fillId="12" borderId="88" xfId="3" applyNumberFormat="1" applyBorder="1"/>
    <xf numFmtId="1" fontId="7" fillId="11" borderId="48" xfId="2" applyNumberFormat="1" applyBorder="1"/>
    <xf numFmtId="1" fontId="7" fillId="11" borderId="47" xfId="2" applyNumberFormat="1" applyBorder="1"/>
    <xf numFmtId="1" fontId="7" fillId="11" borderId="46" xfId="2" applyNumberFormat="1" applyBorder="1"/>
    <xf numFmtId="2" fontId="2" fillId="0" borderId="89" xfId="0" applyNumberFormat="1" applyFont="1" applyBorder="1"/>
    <xf numFmtId="2" fontId="2" fillId="0" borderId="90" xfId="0" applyNumberFormat="1" applyFont="1" applyBorder="1"/>
    <xf numFmtId="2" fontId="2" fillId="0" borderId="91" xfId="0" applyNumberFormat="1" applyFont="1" applyBorder="1"/>
    <xf numFmtId="1" fontId="6" fillId="10" borderId="83" xfId="1" applyNumberFormat="1" applyBorder="1"/>
    <xf numFmtId="1" fontId="6" fillId="10" borderId="62" xfId="1" applyNumberFormat="1" applyBorder="1"/>
    <xf numFmtId="1" fontId="6" fillId="10" borderId="61" xfId="1" applyNumberFormat="1" applyBorder="1"/>
    <xf numFmtId="2" fontId="6" fillId="10" borderId="65" xfId="1" applyNumberFormat="1" applyBorder="1"/>
    <xf numFmtId="2" fontId="7" fillId="11" borderId="44" xfId="2" applyNumberFormat="1" applyBorder="1"/>
    <xf numFmtId="2" fontId="7" fillId="11" borderId="43" xfId="2" applyNumberFormat="1" applyBorder="1"/>
    <xf numFmtId="2" fontId="8" fillId="12" borderId="42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1" xfId="1" applyNumberFormat="1" applyBorder="1"/>
    <xf numFmtId="9" fontId="0" fillId="0" borderId="41" xfId="0" applyNumberFormat="1" applyBorder="1"/>
    <xf numFmtId="0" fontId="14" fillId="0" borderId="41" xfId="0" applyFont="1" applyBorder="1" applyAlignment="1">
      <alignment horizontal="left" vertical="center" readingOrder="1"/>
    </xf>
    <xf numFmtId="0" fontId="15" fillId="0" borderId="41" xfId="0" applyFont="1" applyBorder="1"/>
    <xf numFmtId="0" fontId="16" fillId="0" borderId="41" xfId="0" applyFont="1" applyBorder="1" applyAlignment="1">
      <alignment horizontal="left"/>
    </xf>
    <xf numFmtId="0" fontId="17" fillId="0" borderId="41" xfId="0" applyFont="1" applyBorder="1"/>
    <xf numFmtId="0" fontId="18" fillId="0" borderId="41" xfId="0" applyFont="1" applyBorder="1" applyAlignment="1">
      <alignment horizontal="left" vertical="center" readingOrder="1"/>
    </xf>
    <xf numFmtId="166" fontId="0" fillId="0" borderId="65" xfId="0" applyNumberFormat="1" applyBorder="1"/>
    <xf numFmtId="0" fontId="14" fillId="0" borderId="51" xfId="0" applyFont="1" applyBorder="1" applyAlignment="1">
      <alignment horizontal="left" vertical="center" readingOrder="1"/>
    </xf>
    <xf numFmtId="0" fontId="17" fillId="0" borderId="57" xfId="0" applyFont="1" applyBorder="1"/>
    <xf numFmtId="0" fontId="14" fillId="7" borderId="55" xfId="0" applyFont="1" applyFill="1" applyBorder="1" applyAlignment="1">
      <alignment horizontal="left" vertical="center" readingOrder="1"/>
    </xf>
    <xf numFmtId="2" fontId="0" fillId="7" borderId="50" xfId="0" applyNumberFormat="1" applyFill="1" applyBorder="1"/>
    <xf numFmtId="166" fontId="0" fillId="7" borderId="49" xfId="0" applyNumberFormat="1" applyFill="1" applyBorder="1"/>
    <xf numFmtId="0" fontId="14" fillId="7" borderId="51" xfId="0" applyFont="1" applyFill="1" applyBorder="1" applyAlignment="1">
      <alignment horizontal="left" vertical="center" readingOrder="1"/>
    </xf>
    <xf numFmtId="2" fontId="0" fillId="7" borderId="41" xfId="0" applyNumberFormat="1" applyFill="1" applyBorder="1"/>
    <xf numFmtId="166" fontId="0" fillId="7" borderId="65" xfId="0" applyNumberFormat="1" applyFill="1" applyBorder="1"/>
    <xf numFmtId="0" fontId="14" fillId="7" borderId="44" xfId="0" applyFont="1" applyFill="1" applyBorder="1" applyAlignment="1">
      <alignment horizontal="left" vertical="center" readingOrder="1"/>
    </xf>
    <xf numFmtId="2" fontId="0" fillId="7" borderId="43" xfId="0" applyNumberFormat="1" applyFill="1" applyBorder="1"/>
    <xf numFmtId="166" fontId="0" fillId="7" borderId="42" xfId="0" applyNumberFormat="1" applyFill="1" applyBorder="1"/>
    <xf numFmtId="2" fontId="7" fillId="11" borderId="41" xfId="2" applyNumberFormat="1" applyBorder="1"/>
    <xf numFmtId="10" fontId="6" fillId="10" borderId="41" xfId="1" applyNumberFormat="1" applyBorder="1"/>
    <xf numFmtId="10" fontId="7" fillId="11" borderId="41" xfId="2" applyNumberFormat="1" applyBorder="1"/>
    <xf numFmtId="0" fontId="7" fillId="11" borderId="41" xfId="2" applyBorder="1"/>
    <xf numFmtId="9" fontId="8" fillId="12" borderId="41" xfId="3" applyNumberFormat="1" applyBorder="1"/>
    <xf numFmtId="0" fontId="0" fillId="0" borderId="41" xfId="0" applyBorder="1" applyAlignment="1">
      <alignment horizontal="center" vertical="center"/>
    </xf>
    <xf numFmtId="1" fontId="0" fillId="0" borderId="41" xfId="0" applyNumberFormat="1" applyBorder="1" applyAlignment="1">
      <alignment horizontal="center"/>
    </xf>
    <xf numFmtId="16" fontId="0" fillId="0" borderId="41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 vertical="center"/>
    </xf>
    <xf numFmtId="0" fontId="2" fillId="0" borderId="56" xfId="0" applyFont="1" applyBorder="1"/>
    <xf numFmtId="0" fontId="20" fillId="0" borderId="41" xfId="0" applyFont="1" applyBorder="1"/>
    <xf numFmtId="170" fontId="0" fillId="7" borderId="65" xfId="0" applyNumberFormat="1" applyFill="1" applyBorder="1"/>
    <xf numFmtId="171" fontId="0" fillId="7" borderId="65" xfId="0" applyNumberFormat="1" applyFill="1" applyBorder="1"/>
    <xf numFmtId="2" fontId="0" fillId="7" borderId="65" xfId="0" applyNumberFormat="1" applyFill="1" applyBorder="1"/>
    <xf numFmtId="165" fontId="0" fillId="7" borderId="65" xfId="0" applyNumberFormat="1" applyFill="1" applyBorder="1"/>
    <xf numFmtId="174" fontId="0" fillId="7" borderId="65" xfId="0" applyNumberFormat="1" applyFill="1" applyBorder="1"/>
    <xf numFmtId="172" fontId="0" fillId="0" borderId="65" xfId="0" applyNumberFormat="1" applyBorder="1"/>
    <xf numFmtId="0" fontId="21" fillId="7" borderId="51" xfId="0" applyFont="1" applyFill="1" applyBorder="1" applyAlignment="1">
      <alignment horizontal="left"/>
    </xf>
    <xf numFmtId="170" fontId="6" fillId="10" borderId="41" xfId="1" applyNumberFormat="1" applyBorder="1"/>
    <xf numFmtId="0" fontId="0" fillId="0" borderId="41" xfId="0" applyBorder="1" applyAlignment="1">
      <alignment horizontal="center" vertical="center" wrapText="1"/>
    </xf>
    <xf numFmtId="0" fontId="0" fillId="0" borderId="69" xfId="0" applyBorder="1" applyAlignment="1">
      <alignment horizontal="center"/>
    </xf>
    <xf numFmtId="0" fontId="0" fillId="0" borderId="50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5" xfId="0" applyNumberFormat="1" applyBorder="1"/>
    <xf numFmtId="172" fontId="0" fillId="0" borderId="51" xfId="0" applyNumberFormat="1" applyBorder="1"/>
    <xf numFmtId="172" fontId="0" fillId="0" borderId="44" xfId="0" applyNumberFormat="1" applyBorder="1"/>
    <xf numFmtId="165" fontId="0" fillId="0" borderId="55" xfId="0" applyNumberFormat="1" applyBorder="1"/>
    <xf numFmtId="165" fontId="0" fillId="0" borderId="51" xfId="0" applyNumberFormat="1" applyBorder="1"/>
    <xf numFmtId="165" fontId="0" fillId="0" borderId="44" xfId="0" applyNumberFormat="1" applyBorder="1"/>
    <xf numFmtId="0" fontId="2" fillId="0" borderId="20" xfId="0" applyFont="1" applyBorder="1"/>
    <xf numFmtId="0" fontId="6" fillId="10" borderId="83" xfId="1" applyBorder="1"/>
    <xf numFmtId="0" fontId="6" fillId="10" borderId="62" xfId="1" applyBorder="1"/>
    <xf numFmtId="0" fontId="6" fillId="10" borderId="61" xfId="1" applyBorder="1"/>
    <xf numFmtId="0" fontId="2" fillId="0" borderId="23" xfId="0" applyFont="1" applyBorder="1"/>
    <xf numFmtId="0" fontId="7" fillId="11" borderId="83" xfId="2" applyBorder="1"/>
    <xf numFmtId="0" fontId="7" fillId="11" borderId="62" xfId="2" applyBorder="1"/>
    <xf numFmtId="0" fontId="7" fillId="11" borderId="61" xfId="2" applyBorder="1"/>
    <xf numFmtId="14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4" fontId="0" fillId="0" borderId="18" xfId="0" applyNumberFormat="1" applyBorder="1" applyAlignment="1">
      <alignment horizontal="left" vertical="center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/>
    </xf>
    <xf numFmtId="14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/>
    </xf>
    <xf numFmtId="164" fontId="0" fillId="0" borderId="53" xfId="0" applyNumberFormat="1" applyBorder="1"/>
    <xf numFmtId="175" fontId="0" fillId="0" borderId="0" xfId="0" applyNumberFormat="1"/>
    <xf numFmtId="0" fontId="0" fillId="0" borderId="92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175" fontId="0" fillId="0" borderId="1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175" fontId="0" fillId="0" borderId="10" xfId="0" applyNumberFormat="1" applyBorder="1"/>
    <xf numFmtId="175" fontId="0" fillId="0" borderId="20" xfId="0" applyNumberFormat="1" applyBorder="1"/>
    <xf numFmtId="175" fontId="0" fillId="0" borderId="21" xfId="0" applyNumberFormat="1" applyBorder="1"/>
    <xf numFmtId="175" fontId="0" fillId="0" borderId="41" xfId="0" applyNumberFormat="1" applyBorder="1"/>
    <xf numFmtId="164" fontId="0" fillId="0" borderId="68" xfId="0" applyNumberFormat="1" applyBorder="1"/>
    <xf numFmtId="0" fontId="2" fillId="0" borderId="16" xfId="0" applyFont="1" applyBorder="1"/>
    <xf numFmtId="0" fontId="2" fillId="0" borderId="31" xfId="0" applyFont="1" applyBorder="1"/>
    <xf numFmtId="0" fontId="2" fillId="0" borderId="93" xfId="0" applyFont="1" applyBorder="1"/>
    <xf numFmtId="0" fontId="2" fillId="0" borderId="19" xfId="0" applyFont="1" applyBorder="1"/>
    <xf numFmtId="0" fontId="6" fillId="10" borderId="60" xfId="1" applyBorder="1"/>
    <xf numFmtId="0" fontId="6" fillId="10" borderId="59" xfId="1" applyBorder="1"/>
    <xf numFmtId="0" fontId="6" fillId="10" borderId="58" xfId="1" applyBorder="1"/>
    <xf numFmtId="0" fontId="7" fillId="11" borderId="59" xfId="2" applyBorder="1"/>
    <xf numFmtId="0" fontId="7" fillId="11" borderId="93" xfId="2" applyBorder="1"/>
    <xf numFmtId="0" fontId="7" fillId="11" borderId="58" xfId="2" applyBorder="1"/>
    <xf numFmtId="164" fontId="0" fillId="0" borderId="44" xfId="0" applyNumberFormat="1" applyBorder="1"/>
    <xf numFmtId="173" fontId="0" fillId="0" borderId="0" xfId="0" applyNumberFormat="1"/>
    <xf numFmtId="164" fontId="0" fillId="0" borderId="94" xfId="0" applyNumberFormat="1" applyBorder="1"/>
    <xf numFmtId="164" fontId="7" fillId="11" borderId="31" xfId="2" applyNumberFormat="1" applyBorder="1"/>
    <xf numFmtId="164" fontId="7" fillId="11" borderId="47" xfId="2" applyNumberFormat="1" applyBorder="1"/>
    <xf numFmtId="164" fontId="7" fillId="11" borderId="46" xfId="2" applyNumberFormat="1" applyBorder="1"/>
    <xf numFmtId="164" fontId="2" fillId="0" borderId="95" xfId="0" applyNumberFormat="1" applyFont="1" applyBorder="1"/>
    <xf numFmtId="164" fontId="6" fillId="10" borderId="31" xfId="1" applyNumberFormat="1" applyBorder="1"/>
    <xf numFmtId="164" fontId="6" fillId="10" borderId="47" xfId="1" applyNumberFormat="1" applyBorder="1"/>
    <xf numFmtId="164" fontId="6" fillId="10" borderId="46" xfId="1" applyNumberFormat="1" applyBorder="1"/>
    <xf numFmtId="164" fontId="0" fillId="0" borderId="95" xfId="0" applyNumberFormat="1" applyBorder="1"/>
    <xf numFmtId="164" fontId="8" fillId="12" borderId="46" xfId="3" applyNumberFormat="1" applyBorder="1"/>
    <xf numFmtId="164" fontId="2" fillId="0" borderId="13" xfId="0" applyNumberFormat="1" applyFont="1" applyBorder="1"/>
    <xf numFmtId="164" fontId="0" fillId="0" borderId="12" xfId="0" applyNumberFormat="1" applyBorder="1"/>
    <xf numFmtId="164" fontId="6" fillId="10" borderId="48" xfId="1" applyNumberFormat="1" applyBorder="1"/>
    <xf numFmtId="164" fontId="0" fillId="0" borderId="13" xfId="0" applyNumberFormat="1" applyBorder="1"/>
    <xf numFmtId="0" fontId="2" fillId="0" borderId="96" xfId="0" applyFont="1" applyBorder="1"/>
    <xf numFmtId="164" fontId="0" fillId="0" borderId="96" xfId="0" applyNumberFormat="1" applyBorder="1"/>
    <xf numFmtId="0" fontId="2" fillId="0" borderId="97" xfId="0" applyFont="1" applyBorder="1"/>
    <xf numFmtId="0" fontId="0" fillId="0" borderId="50" xfId="0" applyBorder="1"/>
    <xf numFmtId="164" fontId="0" fillId="0" borderId="70" xfId="0" applyNumberFormat="1" applyBorder="1"/>
    <xf numFmtId="0" fontId="0" fillId="0" borderId="70" xfId="0" applyBorder="1"/>
    <xf numFmtId="166" fontId="7" fillId="11" borderId="41" xfId="2" applyNumberFormat="1" applyBorder="1"/>
    <xf numFmtId="0" fontId="12" fillId="11" borderId="94" xfId="2" applyFont="1" applyBorder="1"/>
    <xf numFmtId="0" fontId="12" fillId="11" borderId="90" xfId="2" applyFont="1" applyBorder="1"/>
    <xf numFmtId="0" fontId="13" fillId="10" borderId="90" xfId="1" applyFont="1" applyBorder="1"/>
    <xf numFmtId="0" fontId="13" fillId="10" borderId="95" xfId="1" applyFont="1" applyBorder="1"/>
    <xf numFmtId="0" fontId="0" fillId="0" borderId="51" xfId="0" applyBorder="1"/>
    <xf numFmtId="0" fontId="2" fillId="0" borderId="57" xfId="0" applyFont="1" applyBorder="1" applyAlignment="1">
      <alignment vertical="top"/>
    </xf>
    <xf numFmtId="171" fontId="0" fillId="0" borderId="96" xfId="0" applyNumberFormat="1" applyBorder="1"/>
    <xf numFmtId="171" fontId="0" fillId="0" borderId="41" xfId="0" applyNumberFormat="1" applyBorder="1"/>
    <xf numFmtId="170" fontId="0" fillId="0" borderId="41" xfId="0" applyNumberFormat="1" applyBorder="1"/>
    <xf numFmtId="0" fontId="25" fillId="0" borderId="41" xfId="0" applyFont="1" applyBorder="1"/>
    <xf numFmtId="2" fontId="0" fillId="19" borderId="41" xfId="0" applyNumberFormat="1" applyFill="1" applyBorder="1"/>
    <xf numFmtId="0" fontId="25" fillId="19" borderId="51" xfId="0" applyFont="1" applyFill="1" applyBorder="1" applyAlignment="1">
      <alignment horizontal="left"/>
    </xf>
    <xf numFmtId="170" fontId="0" fillId="19" borderId="65" xfId="0" applyNumberFormat="1" applyFill="1" applyBorder="1"/>
    <xf numFmtId="0" fontId="14" fillId="0" borderId="87" xfId="0" applyFont="1" applyBorder="1" applyAlignment="1">
      <alignment horizontal="left" vertical="center" readingOrder="1"/>
    </xf>
    <xf numFmtId="2" fontId="0" fillId="0" borderId="69" xfId="0" applyNumberFormat="1" applyBorder="1"/>
    <xf numFmtId="171" fontId="0" fillId="19" borderId="65" xfId="0" applyNumberFormat="1" applyFill="1" applyBorder="1"/>
    <xf numFmtId="166" fontId="0" fillId="0" borderId="97" xfId="0" applyNumberFormat="1" applyBorder="1"/>
    <xf numFmtId="0" fontId="10" fillId="0" borderId="96" xfId="0" applyFont="1" applyBorder="1" applyAlignment="1">
      <alignment horizontal="center"/>
    </xf>
    <xf numFmtId="0" fontId="0" fillId="0" borderId="96" xfId="0" applyBorder="1"/>
    <xf numFmtId="0" fontId="0" fillId="0" borderId="96" xfId="0" applyBorder="1" applyAlignment="1">
      <alignment horizontal="center"/>
    </xf>
    <xf numFmtId="0" fontId="10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20" borderId="22" xfId="6" applyBorder="1"/>
    <xf numFmtId="1" fontId="0" fillId="0" borderId="96" xfId="0" applyNumberFormat="1" applyBorder="1"/>
    <xf numFmtId="0" fontId="0" fillId="0" borderId="98" xfId="0" applyBorder="1" applyAlignment="1">
      <alignment horizontal="left" vertical="top"/>
    </xf>
    <xf numFmtId="1" fontId="0" fillId="0" borderId="74" xfId="0" applyNumberFormat="1" applyBorder="1"/>
    <xf numFmtId="0" fontId="11" fillId="0" borderId="74" xfId="25" applyBorder="1"/>
    <xf numFmtId="0" fontId="11" fillId="0" borderId="96" xfId="51"/>
    <xf numFmtId="0" fontId="11" fillId="0" borderId="96" xfId="50"/>
    <xf numFmtId="0" fontId="11" fillId="0" borderId="96" xfId="52"/>
    <xf numFmtId="0" fontId="11" fillId="0" borderId="96" xfId="25"/>
    <xf numFmtId="0" fontId="2" fillId="0" borderId="60" xfId="0" applyFont="1" applyBorder="1" applyAlignment="1">
      <alignment vertical="top"/>
    </xf>
    <xf numFmtId="0" fontId="2" fillId="0" borderId="59" xfId="0" applyFont="1" applyBorder="1" applyAlignment="1">
      <alignment vertical="top"/>
    </xf>
    <xf numFmtId="0" fontId="2" fillId="0" borderId="59" xfId="0" applyFont="1" applyBorder="1" applyAlignment="1">
      <alignment horizontal="left" vertical="top"/>
    </xf>
    <xf numFmtId="0" fontId="2" fillId="0" borderId="108" xfId="0" applyFont="1" applyBorder="1" applyAlignment="1">
      <alignment vertical="top"/>
    </xf>
    <xf numFmtId="0" fontId="2" fillId="0" borderId="108" xfId="0" applyFont="1" applyBorder="1"/>
    <xf numFmtId="169" fontId="0" fillId="0" borderId="41" xfId="0" applyNumberFormat="1" applyBorder="1"/>
    <xf numFmtId="171" fontId="0" fillId="0" borderId="65" xfId="0" applyNumberFormat="1" applyBorder="1"/>
    <xf numFmtId="171" fontId="0" fillId="0" borderId="42" xfId="0" applyNumberFormat="1" applyBorder="1"/>
    <xf numFmtId="171" fontId="6" fillId="10" borderId="41" xfId="1" applyNumberFormat="1" applyBorder="1"/>
    <xf numFmtId="170" fontId="8" fillId="12" borderId="41" xfId="3" applyNumberFormat="1" applyBorder="1"/>
    <xf numFmtId="11" fontId="6" fillId="10" borderId="0" xfId="1" applyNumberFormat="1"/>
    <xf numFmtId="172" fontId="0" fillId="0" borderId="41" xfId="0" applyNumberFormat="1" applyBorder="1"/>
    <xf numFmtId="174" fontId="0" fillId="0" borderId="41" xfId="0" applyNumberFormat="1" applyBorder="1"/>
    <xf numFmtId="0" fontId="0" fillId="0" borderId="98" xfId="0" applyBorder="1" applyAlignment="1">
      <alignment horizontal="left" vertical="top" wrapText="1"/>
    </xf>
    <xf numFmtId="0" fontId="0" fillId="0" borderId="73" xfId="0" applyBorder="1" applyAlignment="1">
      <alignment horizontal="left" indent="1"/>
    </xf>
    <xf numFmtId="0" fontId="0" fillId="0" borderId="72" xfId="0" applyBorder="1" applyAlignment="1">
      <alignment horizontal="left" indent="1"/>
    </xf>
    <xf numFmtId="0" fontId="0" fillId="0" borderId="74" xfId="0" applyBorder="1" applyAlignment="1">
      <alignment horizontal="left" indent="1"/>
    </xf>
    <xf numFmtId="0" fontId="0" fillId="0" borderId="96" xfId="0" applyBorder="1" applyAlignment="1">
      <alignment horizontal="left" indent="1"/>
    </xf>
    <xf numFmtId="0" fontId="0" fillId="0" borderId="35" xfId="0" applyBorder="1" applyAlignment="1">
      <alignment horizontal="left" indent="1"/>
    </xf>
    <xf numFmtId="0" fontId="0" fillId="0" borderId="33" xfId="0" applyBorder="1" applyAlignment="1">
      <alignment horizontal="left" indent="1"/>
    </xf>
    <xf numFmtId="0" fontId="0" fillId="3" borderId="13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0" borderId="65" xfId="0" applyBorder="1"/>
    <xf numFmtId="0" fontId="0" fillId="0" borderId="42" xfId="0" applyBorder="1"/>
    <xf numFmtId="0" fontId="2" fillId="0" borderId="69" xfId="0" applyFont="1" applyBorder="1" applyAlignment="1">
      <alignment horizontal="left"/>
    </xf>
    <xf numFmtId="0" fontId="2" fillId="0" borderId="109" xfId="0" applyFont="1" applyBorder="1" applyAlignment="1">
      <alignment horizontal="left"/>
    </xf>
    <xf numFmtId="0" fontId="0" fillId="0" borderId="52" xfId="0" applyBorder="1"/>
    <xf numFmtId="0" fontId="2" fillId="0" borderId="93" xfId="0" applyFont="1" applyBorder="1" applyAlignment="1">
      <alignment horizontal="left" vertical="top" wrapText="1"/>
    </xf>
    <xf numFmtId="171" fontId="0" fillId="0" borderId="53" xfId="0" applyNumberFormat="1" applyBorder="1"/>
    <xf numFmtId="171" fontId="0" fillId="0" borderId="43" xfId="0" applyNumberFormat="1" applyBorder="1"/>
    <xf numFmtId="167" fontId="0" fillId="0" borderId="41" xfId="0" applyNumberFormat="1" applyBorder="1"/>
    <xf numFmtId="0" fontId="0" fillId="0" borderId="47" xfId="0" applyBorder="1"/>
    <xf numFmtId="0" fontId="0" fillId="0" borderId="46" xfId="0" applyBorder="1"/>
    <xf numFmtId="167" fontId="0" fillId="0" borderId="54" xfId="0" applyNumberFormat="1" applyBorder="1"/>
    <xf numFmtId="167" fontId="0" fillId="0" borderId="53" xfId="0" applyNumberFormat="1" applyBorder="1"/>
    <xf numFmtId="167" fontId="0" fillId="0" borderId="51" xfId="0" applyNumberFormat="1" applyBorder="1"/>
    <xf numFmtId="167" fontId="0" fillId="0" borderId="44" xfId="0" applyNumberFormat="1" applyBorder="1"/>
    <xf numFmtId="167" fontId="0" fillId="0" borderId="43" xfId="0" applyNumberFormat="1" applyBorder="1"/>
    <xf numFmtId="0" fontId="2" fillId="0" borderId="82" xfId="0" applyFont="1" applyBorder="1"/>
    <xf numFmtId="0" fontId="2" fillId="0" borderId="79" xfId="0" applyFont="1" applyBorder="1"/>
    <xf numFmtId="0" fontId="2" fillId="0" borderId="88" xfId="0" applyFon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18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2" fillId="16" borderId="20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2" fillId="14" borderId="20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12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48" borderId="13" xfId="0" applyFont="1" applyFill="1" applyBorder="1" applyAlignment="1">
      <alignment horizontal="center" vertical="center"/>
    </xf>
    <xf numFmtId="0" fontId="2" fillId="48" borderId="14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2" fillId="49" borderId="15" xfId="0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top"/>
    </xf>
    <xf numFmtId="0" fontId="11" fillId="0" borderId="17" xfId="51" applyBorder="1" applyAlignment="1">
      <alignment horizontal="center"/>
    </xf>
    <xf numFmtId="0" fontId="0" fillId="0" borderId="34" xfId="0" applyBorder="1" applyAlignment="1">
      <alignment horizontal="center" vertical="top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6" fillId="10" borderId="56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31" xfId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6" fillId="10" borderId="13" xfId="1" applyBorder="1" applyAlignment="1">
      <alignment horizontal="center"/>
    </xf>
    <xf numFmtId="0" fontId="7" fillId="11" borderId="56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1" xfId="2" applyBorder="1" applyAlignment="1">
      <alignment horizontal="center"/>
    </xf>
    <xf numFmtId="0" fontId="6" fillId="10" borderId="15" xfId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11" borderId="15" xfId="2" applyBorder="1" applyAlignment="1">
      <alignment horizontal="center"/>
    </xf>
    <xf numFmtId="0" fontId="7" fillId="11" borderId="13" xfId="2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70" xfId="0" applyFont="1" applyBorder="1" applyAlignment="1">
      <alignment horizontal="center"/>
    </xf>
    <xf numFmtId="0" fontId="17" fillId="0" borderId="41" xfId="0" applyFont="1" applyBorder="1" applyAlignment="1">
      <alignment horizontal="center"/>
    </xf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Statistics!$IQ$14:$IQ$16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Statistics!$IR$14:$IR$16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17574757889014195"/>
          <c:y val="4.1734451292501105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Statistics!$HH$12:$HI$12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Statistics!$HE$3:$HE$11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Statistics!$HB$3:$HB$11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Statistics!$HE$12:$HE$17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Statistics!$HB$12:$HB$17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(Statistics!$HX$12,Statistics!$HY$12)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(Statistics!$IG$12,Statistics!$IH$12)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Statistics!$O$2:$O$22</c:f>
              <c:numCache>
                <c:formatCode>General</c:formatCode>
                <c:ptCount val="21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Statistics!$AG$2:$AG$22</c:f>
              <c:numCache>
                <c:formatCode>General</c:formatCode>
                <c:ptCount val="21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Statistics!$AF$2:$AF$22</c:f>
              <c:numCache>
                <c:formatCode>General</c:formatCode>
                <c:ptCount val="21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Statistics!$AX$2:$AX$22</c:f>
              <c:numCache>
                <c:formatCode>General</c:formatCode>
                <c:ptCount val="21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Statistics!$AY$2:$AY$22</c:f>
              <c:numCache>
                <c:formatCode>General</c:formatCode>
                <c:ptCount val="21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Statistics!$BA$2:$BA$22</c:f>
              <c:numCache>
                <c:formatCode>General</c:formatCode>
                <c:ptCount val="21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Statistics!$BB$2:$BB$22</c:f>
              <c:numCache>
                <c:formatCode>General</c:formatCode>
                <c:ptCount val="21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Statistics!$CG$2:$CG$19</c:f>
              <c:numCache>
                <c:formatCode>General</c:formatCode>
                <c:ptCount val="18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_xlchart.v1.8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_xlchart.v1.17</cx:f>
      </cx:strDim>
      <cx:numDim type="val">
        <cx:f dir="row">_xlchart.v1.18</cx:f>
      </cx:numDim>
    </cx:data>
    <cx:data id="1">
      <cx:strDim type="cat">
        <cx:f dir="row">_xlchart.v1.17</cx:f>
      </cx:strDim>
      <cx:numDim type="val">
        <cx:f dir="row"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_xlchart.v1.15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_xlchart.v1.16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_xlchart.v1.22</cx:f>
      </cx:numDim>
    </cx:data>
    <cx:data id="1">
      <cx:strDim type="cat">
        <cx:f>_xlchart.v1.20</cx:f>
      </cx:strDim>
      <cx:numDim type="val">
        <cx:f>_xlchart.v1.24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_xlchart.v1.27</cx:f>
      </cx:numDim>
    </cx:data>
    <cx:data id="1">
      <cx:strDim type="cat">
        <cx:f>_xlchart.v1.25</cx:f>
      </cx:strDim>
      <cx:numDim type="val">
        <cx:f>_xlchart.v1.29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_xlchart.v1.26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_xlchart.v1.79</cx:f>
      </cx:numDim>
    </cx:data>
    <cx:data id="1">
      <cx:strDim type="cat">
        <cx:f>_xlchart.v1.77</cx:f>
      </cx:strDim>
      <cx:numDim type="val">
        <cx:f>_xlchart.v1.81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_xlchart.v1.78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_xlchart.v1.82</cx:f>
      </cx:strDim>
      <cx:numDim type="val">
        <cx:f>_xlchart.v1.84</cx:f>
      </cx:numDim>
    </cx:data>
    <cx:data id="1">
      <cx:strDim type="cat">
        <cx:f>_xlchart.v1.82</cx:f>
      </cx:strDim>
      <cx:numDim type="val">
        <cx:f>_xlchart.v1.86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  <cx:data id="1">
      <cx:strDim type="cat">
        <cx:f>_xlchart.v1.30</cx:f>
      </cx:strDim>
      <cx:numDim type="val">
        <cx:f>_xlchart.v1.34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_xlchart.v1.47</cx:f>
      </cx:numDim>
    </cx:data>
    <cx:data id="1">
      <cx:strDim type="cat">
        <cx:f>_xlchart.v1.45</cx:f>
      </cx:strDim>
      <cx:numDim type="val">
        <cx:f>_xlchart.v1.49</cx:f>
      </cx:numDim>
    </cx:data>
    <cx:data id="2">
      <cx:strDim type="cat">
        <cx:f>_xlchart.v1.45</cx:f>
      </cx:strDim>
      <cx:numDim type="val">
        <cx:f>_xlchart.v1.51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_xlchart.v1.46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_xlchart.v1.48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_xlchart.v1.50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  <cx:data id="1">
      <cx:strDim type="cat">
        <cx:f>_xlchart.v1.35</cx:f>
      </cx:strDim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_xlchart.v1.36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_xlchart.v1.38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_xlchart.v1.44</cx:f>
      </cx:numDim>
    </cx:data>
    <cx:data id="1">
      <cx:strDim type="cat">
        <cx:f>_xlchart.v1.40</cx:f>
      </cx:strDim>
      <cx:numDim type="val">
        <cx:f>_xlchart.v1.42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_xlchart.v1.43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_xlchart.v1.52</cx:f>
      </cx:strDim>
      <cx:numDim type="val">
        <cx:f>_xlchart.v1.56</cx:f>
      </cx:numDim>
    </cx:data>
    <cx:data id="1">
      <cx:strDim type="cat">
        <cx:f>_xlchart.v1.52</cx:f>
      </cx:strDim>
      <cx:numDim type="val">
        <cx:f>_xlchart.v1.54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_xlchart.v1.55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</cx:f>
      </cx:strDim>
      <cx:numDim type="val">
        <cx:f>_xlchart.v1.66</cx:f>
      </cx:numDim>
    </cx:data>
    <cx:data id="1">
      <cx:strDim type="cat">
        <cx:f>_xlchart.v1.62</cx:f>
      </cx:strDim>
      <cx:numDim type="val">
        <cx:f>_xlchart.v1.64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_xlchart.v1.65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_xlchart.v1.57</cx:f>
      </cx:strDim>
      <cx:numDim type="val">
        <cx:f>_xlchart.v1.61</cx:f>
      </cx:numDim>
    </cx:data>
    <cx:data id="1">
      <cx:strDim type="cat">
        <cx:f>_xlchart.v1.57</cx:f>
      </cx:strDim>
      <cx:numDim type="val">
        <cx:f>_xlchart.v1.59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_xlchart.v1.60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_xlchart.v1.72</cx:f>
      </cx:strDim>
      <cx:numDim type="val">
        <cx:f>_xlchart.v1.74</cx:f>
      </cx:numDim>
    </cx:data>
    <cx:data id="1">
      <cx:strDim type="cat">
        <cx:f>_xlchart.v1.72</cx:f>
      </cx:strDim>
      <cx:numDim type="val">
        <cx:f>_xlchart.v1.76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_xlchart.v1.73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_xlchart.v1.67</cx:f>
      </cx:strDim>
      <cx:numDim type="val">
        <cx:f>_xlchart.v1.69</cx:f>
      </cx:numDim>
    </cx:data>
    <cx:data id="1">
      <cx:strDim type="cat">
        <cx:f>_xlchart.v1.67</cx:f>
      </cx:strDim>
      <cx:numDim type="val">
        <cx:f>_xlchart.v1.71</cx:f>
      </cx:numDim>
    </cx:data>
  </cx:chartData>
  <cx:chart>
    <cx:title pos="t" align="ctr" overlay="0">
      <cx:tx>
        <cx:txData>
          <cx:v>Completion time of Pegboard task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Completion time of Pegboard task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_xlchart.v1.68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Time (s)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(s)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7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31</xdr:row>
      <xdr:rowOff>99455</xdr:rowOff>
    </xdr:from>
    <xdr:to>
      <xdr:col>60</xdr:col>
      <xdr:colOff>1329018</xdr:colOff>
      <xdr:row>52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31</xdr:row>
      <xdr:rowOff>116917</xdr:rowOff>
    </xdr:from>
    <xdr:to>
      <xdr:col>56</xdr:col>
      <xdr:colOff>301539</xdr:colOff>
      <xdr:row>52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70</xdr:row>
      <xdr:rowOff>180553</xdr:rowOff>
    </xdr:from>
    <xdr:to>
      <xdr:col>71</xdr:col>
      <xdr:colOff>418068</xdr:colOff>
      <xdr:row>88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105</xdr:row>
      <xdr:rowOff>121398</xdr:rowOff>
    </xdr:from>
    <xdr:to>
      <xdr:col>55</xdr:col>
      <xdr:colOff>473485</xdr:colOff>
      <xdr:row>123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43</xdr:row>
      <xdr:rowOff>123496</xdr:rowOff>
    </xdr:from>
    <xdr:to>
      <xdr:col>67</xdr:col>
      <xdr:colOff>381000</xdr:colOff>
      <xdr:row>61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621444" y="9029371"/>
              <a:ext cx="4676556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98</xdr:row>
      <xdr:rowOff>161016</xdr:rowOff>
    </xdr:from>
    <xdr:to>
      <xdr:col>72</xdr:col>
      <xdr:colOff>83343</xdr:colOff>
      <xdr:row>123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99189" y="19544391"/>
              <a:ext cx="5492679" cy="47307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23</xdr:row>
      <xdr:rowOff>142874</xdr:rowOff>
    </xdr:from>
    <xdr:to>
      <xdr:col>69</xdr:col>
      <xdr:colOff>631032</xdr:colOff>
      <xdr:row>42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31</xdr:row>
      <xdr:rowOff>15656</xdr:rowOff>
    </xdr:from>
    <xdr:to>
      <xdr:col>64</xdr:col>
      <xdr:colOff>629490</xdr:colOff>
      <xdr:row>52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24</xdr:row>
      <xdr:rowOff>63033</xdr:rowOff>
    </xdr:from>
    <xdr:to>
      <xdr:col>74</xdr:col>
      <xdr:colOff>106893</xdr:colOff>
      <xdr:row>44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57</xdr:row>
      <xdr:rowOff>69794</xdr:rowOff>
    </xdr:from>
    <xdr:to>
      <xdr:col>61</xdr:col>
      <xdr:colOff>88058</xdr:colOff>
      <xdr:row>76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44</xdr:row>
      <xdr:rowOff>180318</xdr:rowOff>
    </xdr:from>
    <xdr:to>
      <xdr:col>70</xdr:col>
      <xdr:colOff>298363</xdr:colOff>
      <xdr:row>63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57</xdr:row>
      <xdr:rowOff>98572</xdr:rowOff>
    </xdr:from>
    <xdr:to>
      <xdr:col>56</xdr:col>
      <xdr:colOff>138574</xdr:colOff>
      <xdr:row>74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78</xdr:row>
      <xdr:rowOff>101628</xdr:rowOff>
    </xdr:from>
    <xdr:to>
      <xdr:col>56</xdr:col>
      <xdr:colOff>588728</xdr:colOff>
      <xdr:row>100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126</xdr:row>
      <xdr:rowOff>167288</xdr:rowOff>
    </xdr:from>
    <xdr:to>
      <xdr:col>72</xdr:col>
      <xdr:colOff>557893</xdr:colOff>
      <xdr:row>147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260569" y="24881488"/>
              <a:ext cx="5605849" cy="39452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31</xdr:row>
      <xdr:rowOff>27213</xdr:rowOff>
    </xdr:from>
    <xdr:to>
      <xdr:col>47</xdr:col>
      <xdr:colOff>904174</xdr:colOff>
      <xdr:row>50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18911" y="6647088"/>
              <a:ext cx="6436838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64</xdr:row>
      <xdr:rowOff>178253</xdr:rowOff>
    </xdr:from>
    <xdr:to>
      <xdr:col>64</xdr:col>
      <xdr:colOff>1421492</xdr:colOff>
      <xdr:row>83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65</xdr:row>
      <xdr:rowOff>5761</xdr:rowOff>
    </xdr:from>
    <xdr:to>
      <xdr:col>68</xdr:col>
      <xdr:colOff>839880</xdr:colOff>
      <xdr:row>83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89</xdr:row>
      <xdr:rowOff>115207</xdr:rowOff>
    </xdr:from>
    <xdr:to>
      <xdr:col>64</xdr:col>
      <xdr:colOff>1391103</xdr:colOff>
      <xdr:row>106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89</xdr:row>
      <xdr:rowOff>163260</xdr:rowOff>
    </xdr:from>
    <xdr:to>
      <xdr:col>68</xdr:col>
      <xdr:colOff>764588</xdr:colOff>
      <xdr:row>106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54</xdr:row>
      <xdr:rowOff>105655</xdr:rowOff>
    </xdr:from>
    <xdr:to>
      <xdr:col>48</xdr:col>
      <xdr:colOff>500063</xdr:colOff>
      <xdr:row>74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06313" y="11107030"/>
              <a:ext cx="635972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103</xdr:row>
      <xdr:rowOff>9606</xdr:rowOff>
    </xdr:from>
    <xdr:to>
      <xdr:col>49</xdr:col>
      <xdr:colOff>745892</xdr:colOff>
      <xdr:row>122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871729" y="20345481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173</xdr:row>
      <xdr:rowOff>52330</xdr:rowOff>
    </xdr:from>
    <xdr:to>
      <xdr:col>71</xdr:col>
      <xdr:colOff>234278</xdr:colOff>
      <xdr:row>192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168368" y="33723205"/>
              <a:ext cx="5117135" cy="37151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113</xdr:row>
      <xdr:rowOff>170956</xdr:rowOff>
    </xdr:from>
    <xdr:to>
      <xdr:col>68</xdr:col>
      <xdr:colOff>911678</xdr:colOff>
      <xdr:row>129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112</xdr:row>
      <xdr:rowOff>89311</xdr:rowOff>
    </xdr:from>
    <xdr:to>
      <xdr:col>64</xdr:col>
      <xdr:colOff>1537607</xdr:colOff>
      <xdr:row>128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104</xdr:row>
      <xdr:rowOff>96733</xdr:rowOff>
    </xdr:from>
    <xdr:to>
      <xdr:col>61</xdr:col>
      <xdr:colOff>413161</xdr:colOff>
      <xdr:row>118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78</xdr:row>
      <xdr:rowOff>175902</xdr:rowOff>
    </xdr:from>
    <xdr:to>
      <xdr:col>61</xdr:col>
      <xdr:colOff>428008</xdr:colOff>
      <xdr:row>93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127</xdr:row>
      <xdr:rowOff>69519</xdr:rowOff>
    </xdr:from>
    <xdr:to>
      <xdr:col>60</xdr:col>
      <xdr:colOff>589686</xdr:colOff>
      <xdr:row>141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125</xdr:row>
      <xdr:rowOff>182887</xdr:rowOff>
    </xdr:from>
    <xdr:to>
      <xdr:col>53</xdr:col>
      <xdr:colOff>1304759</xdr:colOff>
      <xdr:row>140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147</xdr:row>
      <xdr:rowOff>151164</xdr:rowOff>
    </xdr:from>
    <xdr:to>
      <xdr:col>52</xdr:col>
      <xdr:colOff>1165265</xdr:colOff>
      <xdr:row>162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148</xdr:row>
      <xdr:rowOff>83128</xdr:rowOff>
    </xdr:from>
    <xdr:to>
      <xdr:col>60</xdr:col>
      <xdr:colOff>259773</xdr:colOff>
      <xdr:row>162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605818</xdr:colOff>
      <xdr:row>45</xdr:row>
      <xdr:rowOff>116962</xdr:rowOff>
    </xdr:from>
    <xdr:to>
      <xdr:col>74</xdr:col>
      <xdr:colOff>890723</xdr:colOff>
      <xdr:row>65</xdr:row>
      <xdr:rowOff>25238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926668" y="9400662"/>
              <a:ext cx="5098205" cy="37214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135</xdr:row>
      <xdr:rowOff>57950</xdr:rowOff>
    </xdr:from>
    <xdr:to>
      <xdr:col>64</xdr:col>
      <xdr:colOff>1104579</xdr:colOff>
      <xdr:row>149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135</xdr:row>
      <xdr:rowOff>76361</xdr:rowOff>
    </xdr:from>
    <xdr:to>
      <xdr:col>68</xdr:col>
      <xdr:colOff>688360</xdr:colOff>
      <xdr:row>149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25</xdr:row>
      <xdr:rowOff>18209</xdr:rowOff>
    </xdr:from>
    <xdr:to>
      <xdr:col>10</xdr:col>
      <xdr:colOff>741689</xdr:colOff>
      <xdr:row>41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25</xdr:row>
      <xdr:rowOff>107157</xdr:rowOff>
    </xdr:from>
    <xdr:to>
      <xdr:col>29</xdr:col>
      <xdr:colOff>662802</xdr:colOff>
      <xdr:row>40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46</xdr:row>
      <xdr:rowOff>3500</xdr:rowOff>
    </xdr:from>
    <xdr:to>
      <xdr:col>10</xdr:col>
      <xdr:colOff>971409</xdr:colOff>
      <xdr:row>62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25</xdr:row>
      <xdr:rowOff>166688</xdr:rowOff>
    </xdr:from>
    <xdr:to>
      <xdr:col>34</xdr:col>
      <xdr:colOff>781763</xdr:colOff>
      <xdr:row>42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35</xdr:row>
      <xdr:rowOff>33618</xdr:rowOff>
    </xdr:from>
    <xdr:to>
      <xdr:col>4</xdr:col>
      <xdr:colOff>343377</xdr:colOff>
      <xdr:row>51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25</xdr:row>
      <xdr:rowOff>119763</xdr:rowOff>
    </xdr:from>
    <xdr:to>
      <xdr:col>14</xdr:col>
      <xdr:colOff>1255759</xdr:colOff>
      <xdr:row>42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87</xdr:row>
      <xdr:rowOff>63735</xdr:rowOff>
    </xdr:from>
    <xdr:to>
      <xdr:col>11</xdr:col>
      <xdr:colOff>95250</xdr:colOff>
      <xdr:row>103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56</xdr:row>
      <xdr:rowOff>67236</xdr:rowOff>
    </xdr:from>
    <xdr:to>
      <xdr:col>4</xdr:col>
      <xdr:colOff>110030</xdr:colOff>
      <xdr:row>72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107</xdr:row>
      <xdr:rowOff>90349</xdr:rowOff>
    </xdr:from>
    <xdr:to>
      <xdr:col>23</xdr:col>
      <xdr:colOff>874059</xdr:colOff>
      <xdr:row>124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141</xdr:row>
      <xdr:rowOff>78441</xdr:rowOff>
    </xdr:from>
    <xdr:to>
      <xdr:col>10</xdr:col>
      <xdr:colOff>952501</xdr:colOff>
      <xdr:row>158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24</xdr:row>
      <xdr:rowOff>54429</xdr:rowOff>
    </xdr:from>
    <xdr:to>
      <xdr:col>21</xdr:col>
      <xdr:colOff>1347107</xdr:colOff>
      <xdr:row>41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97</xdr:row>
      <xdr:rowOff>100853</xdr:rowOff>
    </xdr:from>
    <xdr:to>
      <xdr:col>3</xdr:col>
      <xdr:colOff>500158</xdr:colOff>
      <xdr:row>113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34</xdr:row>
      <xdr:rowOff>136073</xdr:rowOff>
    </xdr:from>
    <xdr:to>
      <xdr:col>7</xdr:col>
      <xdr:colOff>965763</xdr:colOff>
      <xdr:row>51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26</xdr:row>
      <xdr:rowOff>19611</xdr:rowOff>
    </xdr:from>
    <xdr:to>
      <xdr:col>37</xdr:col>
      <xdr:colOff>2344084</xdr:colOff>
      <xdr:row>42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105</xdr:row>
      <xdr:rowOff>11907</xdr:rowOff>
    </xdr:from>
    <xdr:to>
      <xdr:col>16</xdr:col>
      <xdr:colOff>1456764</xdr:colOff>
      <xdr:row>122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67</xdr:row>
      <xdr:rowOff>59532</xdr:rowOff>
    </xdr:from>
    <xdr:to>
      <xdr:col>11</xdr:col>
      <xdr:colOff>642937</xdr:colOff>
      <xdr:row>84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105</xdr:row>
      <xdr:rowOff>166688</xdr:rowOff>
    </xdr:from>
    <xdr:to>
      <xdr:col>11</xdr:col>
      <xdr:colOff>702468</xdr:colOff>
      <xdr:row>123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154</xdr:row>
      <xdr:rowOff>39221</xdr:rowOff>
    </xdr:from>
    <xdr:to>
      <xdr:col>15</xdr:col>
      <xdr:colOff>659840</xdr:colOff>
      <xdr:row>172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155</xdr:row>
      <xdr:rowOff>4903</xdr:rowOff>
    </xdr:from>
    <xdr:to>
      <xdr:col>22</xdr:col>
      <xdr:colOff>930090</xdr:colOff>
      <xdr:row>172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116</xdr:row>
      <xdr:rowOff>145678</xdr:rowOff>
    </xdr:from>
    <xdr:to>
      <xdr:col>3</xdr:col>
      <xdr:colOff>672353</xdr:colOff>
      <xdr:row>133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178</xdr:row>
      <xdr:rowOff>44124</xdr:rowOff>
    </xdr:from>
    <xdr:to>
      <xdr:col>15</xdr:col>
      <xdr:colOff>656245</xdr:colOff>
      <xdr:row>194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141</xdr:row>
      <xdr:rowOff>78257</xdr:rowOff>
    </xdr:from>
    <xdr:to>
      <xdr:col>3</xdr:col>
      <xdr:colOff>896471</xdr:colOff>
      <xdr:row>157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120</xdr:row>
      <xdr:rowOff>89649</xdr:rowOff>
    </xdr:from>
    <xdr:to>
      <xdr:col>7</xdr:col>
      <xdr:colOff>851647</xdr:colOff>
      <xdr:row>137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141</xdr:row>
      <xdr:rowOff>123265</xdr:rowOff>
    </xdr:from>
    <xdr:to>
      <xdr:col>7</xdr:col>
      <xdr:colOff>683372</xdr:colOff>
      <xdr:row>157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61</xdr:row>
      <xdr:rowOff>166688</xdr:rowOff>
    </xdr:from>
    <xdr:to>
      <xdr:col>23</xdr:col>
      <xdr:colOff>537882</xdr:colOff>
      <xdr:row>78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83</xdr:row>
      <xdr:rowOff>11906</xdr:rowOff>
    </xdr:from>
    <xdr:to>
      <xdr:col>22</xdr:col>
      <xdr:colOff>1064559</xdr:colOff>
      <xdr:row>98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80</xdr:row>
      <xdr:rowOff>178594</xdr:rowOff>
    </xdr:from>
    <xdr:to>
      <xdr:col>16</xdr:col>
      <xdr:colOff>352380</xdr:colOff>
      <xdr:row>97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59</xdr:row>
      <xdr:rowOff>23812</xdr:rowOff>
    </xdr:from>
    <xdr:to>
      <xdr:col>16</xdr:col>
      <xdr:colOff>511969</xdr:colOff>
      <xdr:row>77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55</xdr:row>
      <xdr:rowOff>22413</xdr:rowOff>
    </xdr:from>
    <xdr:to>
      <xdr:col>7</xdr:col>
      <xdr:colOff>894042</xdr:colOff>
      <xdr:row>71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76</xdr:row>
      <xdr:rowOff>145675</xdr:rowOff>
    </xdr:from>
    <xdr:to>
      <xdr:col>3</xdr:col>
      <xdr:colOff>728382</xdr:colOff>
      <xdr:row>92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79</xdr:row>
      <xdr:rowOff>112061</xdr:rowOff>
    </xdr:from>
    <xdr:to>
      <xdr:col>7</xdr:col>
      <xdr:colOff>1276724</xdr:colOff>
      <xdr:row>96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100</xdr:row>
      <xdr:rowOff>179295</xdr:rowOff>
    </xdr:from>
    <xdr:to>
      <xdr:col>7</xdr:col>
      <xdr:colOff>1231900</xdr:colOff>
      <xdr:row>117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64</xdr:row>
      <xdr:rowOff>59531</xdr:rowOff>
    </xdr:from>
    <xdr:to>
      <xdr:col>30</xdr:col>
      <xdr:colOff>816024</xdr:colOff>
      <xdr:row>81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132</xdr:row>
      <xdr:rowOff>22412</xdr:rowOff>
    </xdr:from>
    <xdr:to>
      <xdr:col>15</xdr:col>
      <xdr:colOff>875553</xdr:colOff>
      <xdr:row>148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132</xdr:row>
      <xdr:rowOff>11206</xdr:rowOff>
    </xdr:from>
    <xdr:to>
      <xdr:col>21</xdr:col>
      <xdr:colOff>1086970</xdr:colOff>
      <xdr:row>148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132</xdr:row>
      <xdr:rowOff>112059</xdr:rowOff>
    </xdr:from>
    <xdr:to>
      <xdr:col>29</xdr:col>
      <xdr:colOff>715868</xdr:colOff>
      <xdr:row>149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197</xdr:row>
      <xdr:rowOff>181395</xdr:rowOff>
    </xdr:from>
    <xdr:to>
      <xdr:col>15</xdr:col>
      <xdr:colOff>446134</xdr:colOff>
      <xdr:row>214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161</xdr:row>
      <xdr:rowOff>11206</xdr:rowOff>
    </xdr:from>
    <xdr:to>
      <xdr:col>3</xdr:col>
      <xdr:colOff>728382</xdr:colOff>
      <xdr:row>177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160</xdr:row>
      <xdr:rowOff>78442</xdr:rowOff>
    </xdr:from>
    <xdr:to>
      <xdr:col>7</xdr:col>
      <xdr:colOff>885264</xdr:colOff>
      <xdr:row>177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161</xdr:row>
      <xdr:rowOff>89647</xdr:rowOff>
    </xdr:from>
    <xdr:to>
      <xdr:col>10</xdr:col>
      <xdr:colOff>741643</xdr:colOff>
      <xdr:row>177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177</xdr:row>
      <xdr:rowOff>126067</xdr:rowOff>
    </xdr:from>
    <xdr:to>
      <xdr:col>22</xdr:col>
      <xdr:colOff>918883</xdr:colOff>
      <xdr:row>194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180</xdr:row>
      <xdr:rowOff>67235</xdr:rowOff>
    </xdr:from>
    <xdr:to>
      <xdr:col>3</xdr:col>
      <xdr:colOff>795618</xdr:colOff>
      <xdr:row>196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265</xdr:row>
      <xdr:rowOff>130269</xdr:rowOff>
    </xdr:from>
    <xdr:to>
      <xdr:col>7</xdr:col>
      <xdr:colOff>1245953</xdr:colOff>
      <xdr:row>282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201</xdr:row>
      <xdr:rowOff>78441</xdr:rowOff>
    </xdr:from>
    <xdr:to>
      <xdr:col>10</xdr:col>
      <xdr:colOff>1187825</xdr:colOff>
      <xdr:row>218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180</xdr:row>
      <xdr:rowOff>56030</xdr:rowOff>
    </xdr:from>
    <xdr:to>
      <xdr:col>7</xdr:col>
      <xdr:colOff>840440</xdr:colOff>
      <xdr:row>197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199</xdr:row>
      <xdr:rowOff>179295</xdr:rowOff>
    </xdr:from>
    <xdr:to>
      <xdr:col>3</xdr:col>
      <xdr:colOff>930089</xdr:colOff>
      <xdr:row>217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223</xdr:row>
      <xdr:rowOff>3501</xdr:rowOff>
    </xdr:from>
    <xdr:to>
      <xdr:col>15</xdr:col>
      <xdr:colOff>912580</xdr:colOff>
      <xdr:row>240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221</xdr:row>
      <xdr:rowOff>100853</xdr:rowOff>
    </xdr:from>
    <xdr:to>
      <xdr:col>3</xdr:col>
      <xdr:colOff>930087</xdr:colOff>
      <xdr:row>238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201</xdr:row>
      <xdr:rowOff>11207</xdr:rowOff>
    </xdr:from>
    <xdr:to>
      <xdr:col>7</xdr:col>
      <xdr:colOff>1120589</xdr:colOff>
      <xdr:row>218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266</xdr:row>
      <xdr:rowOff>0</xdr:rowOff>
    </xdr:from>
    <xdr:to>
      <xdr:col>15</xdr:col>
      <xdr:colOff>463643</xdr:colOff>
      <xdr:row>283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243</xdr:row>
      <xdr:rowOff>178594</xdr:rowOff>
    </xdr:from>
    <xdr:to>
      <xdr:col>10</xdr:col>
      <xdr:colOff>1637461</xdr:colOff>
      <xdr:row>261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221</xdr:row>
      <xdr:rowOff>123268</xdr:rowOff>
    </xdr:from>
    <xdr:to>
      <xdr:col>7</xdr:col>
      <xdr:colOff>1467970</xdr:colOff>
      <xdr:row>239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265</xdr:row>
      <xdr:rowOff>154782</xdr:rowOff>
    </xdr:from>
    <xdr:to>
      <xdr:col>10</xdr:col>
      <xdr:colOff>991019</xdr:colOff>
      <xdr:row>284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242</xdr:row>
      <xdr:rowOff>11906</xdr:rowOff>
    </xdr:from>
    <xdr:to>
      <xdr:col>3</xdr:col>
      <xdr:colOff>528078</xdr:colOff>
      <xdr:row>261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242</xdr:row>
      <xdr:rowOff>166688</xdr:rowOff>
    </xdr:from>
    <xdr:to>
      <xdr:col>7</xdr:col>
      <xdr:colOff>1318793</xdr:colOff>
      <xdr:row>261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221</xdr:row>
      <xdr:rowOff>134472</xdr:rowOff>
    </xdr:from>
    <xdr:to>
      <xdr:col>10</xdr:col>
      <xdr:colOff>1490383</xdr:colOff>
      <xdr:row>240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181</xdr:row>
      <xdr:rowOff>100855</xdr:rowOff>
    </xdr:from>
    <xdr:to>
      <xdr:col>10</xdr:col>
      <xdr:colOff>874059</xdr:colOff>
      <xdr:row>198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264</xdr:row>
      <xdr:rowOff>140230</xdr:rowOff>
    </xdr:from>
    <xdr:to>
      <xdr:col>3</xdr:col>
      <xdr:colOff>598891</xdr:colOff>
      <xdr:row>282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87</xdr:row>
      <xdr:rowOff>122465</xdr:rowOff>
    </xdr:from>
    <xdr:to>
      <xdr:col>31</xdr:col>
      <xdr:colOff>707571</xdr:colOff>
      <xdr:row>105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101</xdr:row>
      <xdr:rowOff>180693</xdr:rowOff>
    </xdr:from>
    <xdr:to>
      <xdr:col>42</xdr:col>
      <xdr:colOff>607118</xdr:colOff>
      <xdr:row>121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848999" y="20135568"/>
              <a:ext cx="6204269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767307</xdr:colOff>
      <xdr:row>150</xdr:row>
      <xdr:rowOff>108857</xdr:rowOff>
    </xdr:from>
    <xdr:to>
      <xdr:col>71</xdr:col>
      <xdr:colOff>702472</xdr:colOff>
      <xdr:row>171</xdr:row>
      <xdr:rowOff>21612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71832" y="29398232"/>
              <a:ext cx="5278690" cy="3910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155</xdr:row>
      <xdr:rowOff>44223</xdr:rowOff>
    </xdr:from>
    <xdr:to>
      <xdr:col>67</xdr:col>
      <xdr:colOff>1768017</xdr:colOff>
      <xdr:row>173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80918" y="30286098"/>
              <a:ext cx="4704099" cy="34768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125</xdr:row>
      <xdr:rowOff>97350</xdr:rowOff>
    </xdr:from>
    <xdr:to>
      <xdr:col>40</xdr:col>
      <xdr:colOff>589608</xdr:colOff>
      <xdr:row>145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39871" y="24621050"/>
              <a:ext cx="5954237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63</xdr:row>
      <xdr:rowOff>27215</xdr:rowOff>
    </xdr:from>
    <xdr:to>
      <xdr:col>35</xdr:col>
      <xdr:colOff>394606</xdr:colOff>
      <xdr:row>79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25</xdr:row>
      <xdr:rowOff>68035</xdr:rowOff>
    </xdr:from>
    <xdr:to>
      <xdr:col>78</xdr:col>
      <xdr:colOff>1483179</xdr:colOff>
      <xdr:row>44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51</xdr:row>
      <xdr:rowOff>0</xdr:rowOff>
    </xdr:from>
    <xdr:to>
      <xdr:col>78</xdr:col>
      <xdr:colOff>1496786</xdr:colOff>
      <xdr:row>71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653739" y="10426700"/>
              <a:ext cx="5711372" cy="3843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25</xdr:row>
      <xdr:rowOff>156883</xdr:rowOff>
    </xdr:from>
    <xdr:to>
      <xdr:col>89</xdr:col>
      <xdr:colOff>447390</xdr:colOff>
      <xdr:row>45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80349" y="5630583"/>
              <a:ext cx="4587216" cy="37214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50</xdr:row>
      <xdr:rowOff>129989</xdr:rowOff>
    </xdr:from>
    <xdr:to>
      <xdr:col>89</xdr:col>
      <xdr:colOff>588584</xdr:colOff>
      <xdr:row>70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018368" y="10366189"/>
              <a:ext cx="4587216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26</xdr:row>
      <xdr:rowOff>149680</xdr:rowOff>
    </xdr:from>
    <xdr:to>
      <xdr:col>94</xdr:col>
      <xdr:colOff>598715</xdr:colOff>
      <xdr:row>48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28</xdr:row>
      <xdr:rowOff>92983</xdr:rowOff>
    </xdr:from>
    <xdr:to>
      <xdr:col>100</xdr:col>
      <xdr:colOff>503464</xdr:colOff>
      <xdr:row>48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24</xdr:row>
      <xdr:rowOff>176892</xdr:rowOff>
    </xdr:from>
    <xdr:to>
      <xdr:col>107</xdr:col>
      <xdr:colOff>503464</xdr:colOff>
      <xdr:row>46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56</xdr:row>
      <xdr:rowOff>156882</xdr:rowOff>
    </xdr:from>
    <xdr:to>
      <xdr:col>100</xdr:col>
      <xdr:colOff>705971</xdr:colOff>
      <xdr:row>78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77</xdr:row>
      <xdr:rowOff>22652</xdr:rowOff>
    </xdr:from>
    <xdr:to>
      <xdr:col>48</xdr:col>
      <xdr:colOff>822552</xdr:colOff>
      <xdr:row>96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128802" y="15402352"/>
              <a:ext cx="6356550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1211036</xdr:colOff>
      <xdr:row>27</xdr:row>
      <xdr:rowOff>27215</xdr:rowOff>
    </xdr:from>
    <xdr:to>
      <xdr:col>84</xdr:col>
      <xdr:colOff>1014888</xdr:colOff>
      <xdr:row>46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0" name="Chart 109">
              <a:extLst>
                <a:ext uri="{FF2B5EF4-FFF2-40B4-BE49-F238E27FC236}">
                  <a16:creationId xmlns:a16="http://schemas.microsoft.com/office/drawing/2014/main" id="{3BE818F2-BACD-4096-A712-89E62EBB6E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655161" y="5885090"/>
              <a:ext cx="4591752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0.17702</cdr:y>
    </cdr:from>
    <cdr:to>
      <cdr:x>0.61026</cdr:x>
      <cdr:y>0.24292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808094" y="635917"/>
          <a:ext cx="584165" cy="236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A5" workbookViewId="0">
      <selection activeCell="G19" sqref="G19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501" t="s">
        <v>505</v>
      </c>
      <c r="B1" s="501"/>
      <c r="C1" s="501"/>
      <c r="D1" s="501"/>
      <c r="E1" s="501"/>
      <c r="F1" s="502" t="s">
        <v>506</v>
      </c>
      <c r="G1" s="502"/>
      <c r="H1" s="502"/>
      <c r="I1" s="502"/>
      <c r="J1" s="502"/>
    </row>
    <row r="2" spans="1:10" ht="15.75" thickBot="1" x14ac:dyDescent="0.3">
      <c r="A2" s="50" t="s">
        <v>507</v>
      </c>
      <c r="B2" s="51" t="s">
        <v>508</v>
      </c>
      <c r="C2" s="51" t="s">
        <v>509</v>
      </c>
      <c r="D2" s="51" t="s">
        <v>22</v>
      </c>
      <c r="E2" s="52" t="s">
        <v>510</v>
      </c>
      <c r="F2" s="53" t="s">
        <v>507</v>
      </c>
      <c r="G2" s="51" t="s">
        <v>508</v>
      </c>
      <c r="H2" s="51" t="s">
        <v>509</v>
      </c>
      <c r="I2" s="51" t="s">
        <v>22</v>
      </c>
      <c r="J2" s="50" t="s">
        <v>510</v>
      </c>
    </row>
    <row r="3" spans="1:10" ht="45" x14ac:dyDescent="0.25">
      <c r="A3" s="54" t="s">
        <v>511</v>
      </c>
      <c r="B3" s="54" t="s">
        <v>512</v>
      </c>
      <c r="C3" s="54" t="s">
        <v>513</v>
      </c>
      <c r="D3" s="368">
        <v>18732</v>
      </c>
      <c r="E3" s="369" t="s">
        <v>514</v>
      </c>
      <c r="F3" s="55" t="s">
        <v>515</v>
      </c>
      <c r="G3" s="54" t="s">
        <v>516</v>
      </c>
      <c r="H3" s="54" t="s">
        <v>517</v>
      </c>
      <c r="I3" s="370">
        <v>17255</v>
      </c>
      <c r="J3" s="371" t="s">
        <v>518</v>
      </c>
    </row>
    <row r="4" spans="1:10" ht="60" x14ac:dyDescent="0.25">
      <c r="A4" s="56" t="s">
        <v>519</v>
      </c>
      <c r="B4" s="56" t="s">
        <v>520</v>
      </c>
      <c r="C4" s="56" t="s">
        <v>521</v>
      </c>
      <c r="D4" s="57">
        <v>26445</v>
      </c>
      <c r="E4" s="372" t="s">
        <v>522</v>
      </c>
      <c r="F4" s="58" t="s">
        <v>523</v>
      </c>
      <c r="G4" s="56" t="s">
        <v>524</v>
      </c>
      <c r="H4" s="56" t="s">
        <v>525</v>
      </c>
      <c r="I4" s="59">
        <v>26168</v>
      </c>
      <c r="J4" s="66" t="s">
        <v>526</v>
      </c>
    </row>
    <row r="5" spans="1:10" ht="45" x14ac:dyDescent="0.25">
      <c r="A5" s="56" t="s">
        <v>527</v>
      </c>
      <c r="B5" s="56" t="s">
        <v>528</v>
      </c>
      <c r="C5" s="56" t="s">
        <v>529</v>
      </c>
      <c r="D5" s="57">
        <v>35281</v>
      </c>
      <c r="E5" s="60" t="s">
        <v>530</v>
      </c>
      <c r="F5" s="58" t="s">
        <v>531</v>
      </c>
      <c r="G5" s="56" t="s">
        <v>532</v>
      </c>
      <c r="H5" s="56" t="s">
        <v>533</v>
      </c>
      <c r="I5" s="59">
        <v>35620</v>
      </c>
      <c r="J5" s="66" t="s">
        <v>534</v>
      </c>
    </row>
    <row r="6" spans="1:10" ht="45" x14ac:dyDescent="0.25">
      <c r="A6" s="373" t="s">
        <v>535</v>
      </c>
      <c r="B6" s="56" t="s">
        <v>536</v>
      </c>
      <c r="C6" s="56" t="s">
        <v>537</v>
      </c>
      <c r="D6" s="57">
        <v>37606</v>
      </c>
      <c r="E6" s="60" t="s">
        <v>538</v>
      </c>
      <c r="F6" s="61"/>
      <c r="G6" s="56"/>
      <c r="H6" s="56"/>
      <c r="I6" s="62"/>
      <c r="J6" s="20"/>
    </row>
    <row r="7" spans="1:10" ht="60" x14ac:dyDescent="0.25">
      <c r="A7" s="56" t="s">
        <v>539</v>
      </c>
      <c r="B7" s="56" t="s">
        <v>540</v>
      </c>
      <c r="C7" s="56" t="s">
        <v>541</v>
      </c>
      <c r="D7" s="57">
        <v>32165</v>
      </c>
      <c r="E7" s="60" t="s">
        <v>542</v>
      </c>
      <c r="F7" s="63" t="s">
        <v>543</v>
      </c>
      <c r="G7" s="56" t="s">
        <v>544</v>
      </c>
      <c r="H7" s="56" t="s">
        <v>545</v>
      </c>
      <c r="I7" s="59">
        <v>32953</v>
      </c>
      <c r="J7" s="66" t="s">
        <v>546</v>
      </c>
    </row>
    <row r="8" spans="1:10" ht="60" x14ac:dyDescent="0.25">
      <c r="A8" s="374" t="s">
        <v>547</v>
      </c>
      <c r="B8" s="56" t="s">
        <v>548</v>
      </c>
      <c r="C8" s="56" t="s">
        <v>549</v>
      </c>
      <c r="D8" s="57">
        <v>37897</v>
      </c>
      <c r="E8" s="60" t="s">
        <v>550</v>
      </c>
      <c r="F8" s="63" t="s">
        <v>551</v>
      </c>
      <c r="G8" s="56" t="s">
        <v>532</v>
      </c>
      <c r="H8" s="56" t="s">
        <v>552</v>
      </c>
      <c r="I8" s="59">
        <v>36251</v>
      </c>
      <c r="J8" s="66" t="s">
        <v>553</v>
      </c>
    </row>
    <row r="9" spans="1:10" ht="45" x14ac:dyDescent="0.25">
      <c r="A9" s="56" t="s">
        <v>554</v>
      </c>
      <c r="B9" s="56" t="s">
        <v>555</v>
      </c>
      <c r="C9" s="56" t="s">
        <v>556</v>
      </c>
      <c r="D9" s="57">
        <v>38525</v>
      </c>
      <c r="E9" s="60" t="s">
        <v>557</v>
      </c>
      <c r="F9" s="63" t="s">
        <v>558</v>
      </c>
      <c r="G9" s="56" t="s">
        <v>559</v>
      </c>
      <c r="H9" s="56" t="s">
        <v>560</v>
      </c>
      <c r="I9" s="59">
        <v>38551</v>
      </c>
      <c r="J9" s="66" t="s">
        <v>592</v>
      </c>
    </row>
    <row r="10" spans="1:10" ht="45" x14ac:dyDescent="0.25">
      <c r="A10" s="373" t="s">
        <v>561</v>
      </c>
      <c r="B10" s="56" t="s">
        <v>562</v>
      </c>
      <c r="C10" s="56" t="s">
        <v>563</v>
      </c>
      <c r="D10" s="57">
        <v>38314</v>
      </c>
      <c r="E10" s="60" t="s">
        <v>564</v>
      </c>
      <c r="F10" s="61"/>
      <c r="G10" s="56"/>
      <c r="H10" s="56"/>
      <c r="I10" s="62"/>
      <c r="J10" s="20"/>
    </row>
    <row r="11" spans="1:10" ht="45" x14ac:dyDescent="0.25">
      <c r="A11" s="56" t="s">
        <v>565</v>
      </c>
      <c r="B11" s="56" t="s">
        <v>562</v>
      </c>
      <c r="C11" s="56" t="s">
        <v>566</v>
      </c>
      <c r="D11" s="57">
        <v>39011</v>
      </c>
      <c r="E11" s="60" t="s">
        <v>567</v>
      </c>
      <c r="F11" s="63" t="s">
        <v>568</v>
      </c>
      <c r="G11" s="56" t="s">
        <v>569</v>
      </c>
      <c r="H11" s="56" t="s">
        <v>570</v>
      </c>
      <c r="I11" s="59">
        <v>38561</v>
      </c>
      <c r="J11" s="66" t="s">
        <v>571</v>
      </c>
    </row>
    <row r="12" spans="1:10" ht="45" x14ac:dyDescent="0.25">
      <c r="A12" s="373" t="s">
        <v>572</v>
      </c>
      <c r="B12" s="56" t="s">
        <v>573</v>
      </c>
      <c r="C12" s="56" t="s">
        <v>574</v>
      </c>
      <c r="D12" s="56">
        <v>2001</v>
      </c>
      <c r="E12" s="60" t="s">
        <v>575</v>
      </c>
      <c r="F12" s="61"/>
      <c r="G12" s="56"/>
      <c r="H12" s="56"/>
      <c r="I12" s="62"/>
      <c r="J12" s="20"/>
    </row>
    <row r="13" spans="1:10" ht="45" x14ac:dyDescent="0.25">
      <c r="A13" s="56" t="s">
        <v>576</v>
      </c>
      <c r="B13" s="56" t="s">
        <v>577</v>
      </c>
      <c r="C13" s="56" t="s">
        <v>578</v>
      </c>
      <c r="D13" s="56">
        <v>1993</v>
      </c>
      <c r="E13" s="60" t="s">
        <v>579</v>
      </c>
      <c r="F13" s="63" t="s">
        <v>580</v>
      </c>
      <c r="G13" s="56" t="s">
        <v>581</v>
      </c>
      <c r="H13" s="56" t="s">
        <v>582</v>
      </c>
      <c r="I13" s="59">
        <v>33785</v>
      </c>
      <c r="J13" s="66" t="s">
        <v>583</v>
      </c>
    </row>
    <row r="14" spans="1:10" ht="60.75" thickBot="1" x14ac:dyDescent="0.3">
      <c r="A14" s="375" t="s">
        <v>584</v>
      </c>
      <c r="B14" s="376" t="s">
        <v>585</v>
      </c>
      <c r="C14" s="376" t="s">
        <v>586</v>
      </c>
      <c r="D14" s="376">
        <v>1986</v>
      </c>
      <c r="E14" s="377" t="s">
        <v>587</v>
      </c>
      <c r="F14" s="378" t="s">
        <v>588</v>
      </c>
      <c r="G14" s="376" t="s">
        <v>589</v>
      </c>
      <c r="H14" s="376" t="s">
        <v>590</v>
      </c>
      <c r="I14" s="379">
        <v>30376</v>
      </c>
      <c r="J14" s="380" t="s">
        <v>591</v>
      </c>
    </row>
    <row r="15" spans="1:10" x14ac:dyDescent="0.25">
      <c r="B15" s="48"/>
      <c r="C15" s="48"/>
      <c r="D15" s="48"/>
      <c r="G15" s="64"/>
      <c r="H15" s="64"/>
      <c r="I15" s="64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MY1" activePane="topRight" state="frozen"/>
      <selection pane="topRight" activeCell="IT19" sqref="IT19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9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503" t="s">
        <v>0</v>
      </c>
      <c r="B1" s="552" t="s">
        <v>1</v>
      </c>
      <c r="C1" s="553"/>
      <c r="D1" s="553"/>
      <c r="E1" s="553"/>
      <c r="F1" s="554"/>
      <c r="G1" s="514" t="s">
        <v>2</v>
      </c>
      <c r="H1" s="515"/>
      <c r="I1" s="515"/>
      <c r="J1" s="515"/>
      <c r="K1" s="515"/>
      <c r="L1" s="515"/>
      <c r="M1" s="515"/>
      <c r="N1" s="515"/>
      <c r="O1" s="515"/>
      <c r="P1" s="515"/>
      <c r="Q1" s="515"/>
      <c r="R1" s="515"/>
      <c r="S1" s="515"/>
      <c r="T1" s="515"/>
      <c r="U1" s="515"/>
      <c r="V1" s="515"/>
      <c r="W1" s="515"/>
      <c r="X1" s="515"/>
      <c r="Y1" s="515"/>
      <c r="Z1" s="516"/>
      <c r="AA1" s="564" t="s">
        <v>3</v>
      </c>
      <c r="AB1" s="565"/>
      <c r="AC1" s="565"/>
      <c r="AD1" s="565"/>
      <c r="AE1" s="565"/>
      <c r="AF1" s="565"/>
      <c r="AG1" s="565"/>
      <c r="AH1" s="565"/>
      <c r="AI1" s="565"/>
      <c r="AJ1" s="565"/>
      <c r="AK1" s="565"/>
      <c r="AL1" s="565"/>
      <c r="AM1" s="565"/>
      <c r="AN1" s="565"/>
      <c r="AO1" s="565"/>
      <c r="AP1" s="565"/>
      <c r="AQ1" s="565"/>
      <c r="AR1" s="565"/>
      <c r="AS1" s="565"/>
      <c r="AT1" s="565"/>
      <c r="AU1" s="566"/>
      <c r="AV1" s="534" t="s">
        <v>4</v>
      </c>
      <c r="AW1" s="535"/>
      <c r="AX1" s="535"/>
      <c r="AY1" s="535"/>
      <c r="AZ1" s="535"/>
      <c r="BA1" s="535"/>
      <c r="BB1" s="535"/>
      <c r="BC1" s="535"/>
      <c r="BD1" s="536"/>
      <c r="BE1" s="561" t="s">
        <v>5</v>
      </c>
      <c r="BF1" s="552" t="s">
        <v>6</v>
      </c>
      <c r="BG1" s="553"/>
      <c r="BH1" s="553"/>
      <c r="BI1" s="553"/>
      <c r="BJ1" s="553"/>
      <c r="BK1" s="553"/>
      <c r="BL1" s="553"/>
      <c r="BM1" s="553"/>
      <c r="BN1" s="553"/>
      <c r="BO1" s="553"/>
      <c r="BP1" s="553"/>
      <c r="BQ1" s="553"/>
      <c r="BR1" s="553"/>
      <c r="BS1" s="553"/>
      <c r="BT1" s="553"/>
      <c r="BU1" s="553"/>
      <c r="BV1" s="553"/>
      <c r="BW1" s="553"/>
      <c r="BX1" s="553"/>
      <c r="BY1" s="553"/>
      <c r="BZ1" s="553"/>
      <c r="CA1" s="553"/>
      <c r="CB1" s="553"/>
      <c r="CC1" s="553"/>
      <c r="CD1" s="553"/>
      <c r="CE1" s="553"/>
      <c r="CF1" s="553"/>
      <c r="CG1" s="553"/>
      <c r="CH1" s="553"/>
      <c r="CI1" s="553"/>
      <c r="CJ1" s="553"/>
      <c r="CK1" s="553"/>
      <c r="CL1" s="553"/>
      <c r="CM1" s="553"/>
      <c r="CN1" s="553"/>
      <c r="CO1" s="553"/>
      <c r="CP1" s="553"/>
      <c r="CQ1" s="553"/>
      <c r="CR1" s="553"/>
      <c r="CS1" s="553"/>
      <c r="CT1" s="553"/>
      <c r="CU1" s="553"/>
      <c r="CV1" s="553"/>
      <c r="CW1" s="553"/>
      <c r="CX1" s="553"/>
      <c r="CY1" s="553"/>
      <c r="CZ1" s="553"/>
      <c r="DA1" s="553"/>
      <c r="DB1" s="553"/>
      <c r="DC1" s="553"/>
      <c r="DD1" s="553"/>
      <c r="DE1" s="553"/>
      <c r="DF1" s="553"/>
      <c r="DG1" s="553"/>
      <c r="DH1" s="553"/>
      <c r="DI1" s="553"/>
      <c r="DJ1" s="553"/>
      <c r="DK1" s="553"/>
      <c r="DL1" s="553"/>
      <c r="DM1" s="553"/>
      <c r="DN1" s="553"/>
      <c r="DO1" s="553"/>
      <c r="DP1" s="553"/>
      <c r="DQ1" s="553"/>
      <c r="DR1" s="553"/>
      <c r="DS1" s="553"/>
      <c r="DT1" s="553"/>
      <c r="DU1" s="553"/>
      <c r="DV1" s="553"/>
      <c r="DW1" s="553"/>
      <c r="DX1" s="553"/>
      <c r="DY1" s="553"/>
      <c r="DZ1" s="553"/>
      <c r="EA1" s="553"/>
      <c r="EB1" s="553"/>
      <c r="EC1" s="553"/>
      <c r="ED1" s="553"/>
      <c r="EE1" s="553"/>
      <c r="EF1" s="553"/>
      <c r="EG1" s="554"/>
      <c r="EH1" s="514" t="s">
        <v>7</v>
      </c>
      <c r="EI1" s="515"/>
      <c r="EJ1" s="516"/>
      <c r="EK1" s="543" t="s">
        <v>8</v>
      </c>
      <c r="EL1" s="544"/>
      <c r="EM1" s="544"/>
      <c r="EN1" s="544"/>
      <c r="EO1" s="544"/>
      <c r="EP1" s="544"/>
      <c r="EQ1" s="544"/>
      <c r="ER1" s="544"/>
      <c r="ES1" s="544"/>
      <c r="ET1" s="545"/>
      <c r="EU1" s="534" t="s">
        <v>9</v>
      </c>
      <c r="EV1" s="535"/>
      <c r="EW1" s="535"/>
      <c r="EX1" s="536"/>
      <c r="EY1" s="532" t="s">
        <v>10</v>
      </c>
      <c r="EZ1" s="532"/>
      <c r="FA1" s="532"/>
      <c r="FB1" s="532"/>
      <c r="FC1" s="532"/>
      <c r="FD1" s="532"/>
      <c r="FE1" s="532"/>
      <c r="FF1" s="532"/>
      <c r="FG1" s="532"/>
      <c r="FH1" s="532"/>
      <c r="FI1" s="532"/>
      <c r="FJ1" s="532"/>
      <c r="FK1" s="532"/>
      <c r="FL1" s="532"/>
      <c r="FM1" s="532"/>
      <c r="FN1" s="532"/>
      <c r="FO1" s="532"/>
      <c r="FP1" s="532"/>
      <c r="FQ1" s="532"/>
      <c r="FR1" s="532"/>
      <c r="FS1" s="532"/>
      <c r="FT1" s="532"/>
      <c r="FU1" s="523" t="s">
        <v>11</v>
      </c>
      <c r="FV1" s="524"/>
      <c r="FW1" s="524"/>
      <c r="FX1" s="524"/>
      <c r="FY1" s="524"/>
      <c r="FZ1" s="524"/>
      <c r="GA1" s="524"/>
      <c r="GB1" s="524"/>
      <c r="GC1" s="524"/>
      <c r="GD1" s="524"/>
      <c r="GE1" s="524"/>
      <c r="GF1" s="524"/>
      <c r="GG1" s="524"/>
      <c r="GH1" s="524"/>
      <c r="GI1" s="524"/>
      <c r="GJ1" s="524"/>
      <c r="GK1" s="524"/>
      <c r="GL1" s="524"/>
      <c r="GM1" s="524"/>
      <c r="GN1" s="524"/>
      <c r="GO1" s="524"/>
      <c r="GP1" s="524"/>
      <c r="GQ1" s="524"/>
      <c r="GR1" s="524"/>
      <c r="GS1" s="525"/>
      <c r="GT1" s="514" t="s">
        <v>12</v>
      </c>
      <c r="GU1" s="515"/>
      <c r="GV1" s="515"/>
      <c r="GW1" s="515"/>
      <c r="GX1" s="515"/>
      <c r="GY1" s="515"/>
      <c r="GZ1" s="515"/>
      <c r="HA1" s="515"/>
      <c r="HB1" s="515"/>
      <c r="HC1" s="515"/>
      <c r="HD1" s="515"/>
      <c r="HE1" s="515"/>
      <c r="HF1" s="515"/>
      <c r="HG1" s="515"/>
      <c r="HH1" s="515"/>
      <c r="HI1" s="515"/>
      <c r="HJ1" s="515"/>
      <c r="HK1" s="515"/>
      <c r="HL1" s="516"/>
      <c r="HM1" s="511" t="s">
        <v>852</v>
      </c>
      <c r="HN1" s="512"/>
      <c r="HO1" s="512"/>
      <c r="HP1" s="512"/>
      <c r="HQ1" s="512"/>
      <c r="HR1" s="512"/>
      <c r="HS1" s="512"/>
      <c r="HT1" s="512"/>
      <c r="HU1" s="512"/>
      <c r="HV1" s="512"/>
      <c r="HW1" s="512"/>
      <c r="HX1" s="512"/>
      <c r="HY1" s="512"/>
      <c r="HZ1" s="512"/>
      <c r="IA1" s="512"/>
      <c r="IB1" s="512"/>
      <c r="IC1" s="512"/>
      <c r="ID1" s="512"/>
      <c r="IE1" s="512"/>
      <c r="IF1" s="512"/>
      <c r="IG1" s="512"/>
      <c r="IH1" s="512"/>
      <c r="II1" s="512"/>
      <c r="IJ1" s="512"/>
      <c r="IK1" s="512"/>
      <c r="IL1" s="512"/>
      <c r="IM1" s="512"/>
      <c r="IN1" s="512"/>
      <c r="IO1" s="512"/>
      <c r="IP1" s="512"/>
      <c r="IQ1" s="512"/>
      <c r="IR1" s="512"/>
      <c r="IS1" s="512"/>
      <c r="IT1" s="512"/>
      <c r="IU1" s="512"/>
      <c r="IV1" s="512"/>
      <c r="IW1" s="512"/>
      <c r="IX1" s="512"/>
      <c r="IY1" s="512"/>
      <c r="IZ1" s="512"/>
      <c r="JA1" s="512"/>
      <c r="JB1" s="512"/>
      <c r="JC1" s="512"/>
      <c r="JD1" s="512"/>
      <c r="JE1" s="512"/>
      <c r="JF1" s="512"/>
      <c r="JG1" s="512"/>
      <c r="JH1" s="512"/>
      <c r="JI1" s="512"/>
      <c r="JJ1" s="512"/>
      <c r="JK1" s="512"/>
      <c r="JL1" s="512"/>
      <c r="JM1" s="512"/>
      <c r="JN1" s="512"/>
      <c r="JO1" s="512"/>
      <c r="JP1" s="512"/>
      <c r="JQ1" s="512"/>
      <c r="JR1" s="512"/>
      <c r="JS1" s="512"/>
      <c r="JT1" s="512"/>
      <c r="JU1" s="512"/>
      <c r="JV1" s="512"/>
      <c r="JW1" s="512"/>
      <c r="JX1" s="512"/>
      <c r="JY1" s="512"/>
      <c r="JZ1" s="512"/>
      <c r="KA1" s="512"/>
      <c r="KB1" s="512"/>
      <c r="KC1" s="512"/>
      <c r="KD1" s="512"/>
      <c r="KE1" s="512"/>
      <c r="KF1" s="512"/>
      <c r="KG1" s="512"/>
      <c r="KH1" s="512"/>
      <c r="KI1" s="512"/>
      <c r="KJ1" s="512"/>
      <c r="KK1" s="512"/>
      <c r="KL1" s="512"/>
      <c r="KM1" s="512"/>
      <c r="KN1" s="512"/>
      <c r="KO1" s="512"/>
      <c r="KP1" s="512"/>
      <c r="KQ1" s="512"/>
      <c r="KR1" s="512"/>
      <c r="KS1" s="512"/>
      <c r="KT1" s="512"/>
      <c r="KU1" s="512"/>
      <c r="KV1" s="512"/>
      <c r="KW1" s="512"/>
      <c r="KX1" s="512"/>
      <c r="KY1" s="512"/>
      <c r="KZ1" s="512"/>
      <c r="LA1" s="512"/>
      <c r="LB1" s="512"/>
      <c r="LC1" s="512"/>
      <c r="LD1" s="512"/>
      <c r="LE1" s="512"/>
      <c r="LF1" s="512"/>
      <c r="LG1" s="512"/>
      <c r="LH1" s="512"/>
      <c r="LI1" s="512"/>
      <c r="LJ1" s="512"/>
      <c r="LK1" s="512"/>
      <c r="LL1" s="512"/>
      <c r="LM1" s="512"/>
      <c r="LN1" s="512"/>
      <c r="LO1" s="512"/>
      <c r="LP1" s="512"/>
      <c r="LQ1" s="512"/>
      <c r="LR1" s="512"/>
      <c r="LS1" s="512"/>
      <c r="LT1" s="512"/>
      <c r="LU1" s="512"/>
      <c r="LV1" s="512"/>
      <c r="LW1" s="512"/>
      <c r="LX1" s="512"/>
      <c r="LY1" s="512"/>
      <c r="LZ1" s="512"/>
      <c r="MA1" s="512"/>
      <c r="MB1" s="512"/>
      <c r="MC1" s="512"/>
      <c r="MD1" s="512"/>
      <c r="ME1" s="512"/>
      <c r="MF1" s="512"/>
      <c r="MG1" s="512"/>
      <c r="MH1" s="512"/>
      <c r="MI1" s="512"/>
      <c r="MJ1" s="512"/>
      <c r="MK1" s="512"/>
      <c r="ML1" s="512"/>
      <c r="MM1" s="512"/>
      <c r="MN1" s="512"/>
      <c r="MO1" s="512"/>
      <c r="MP1" s="512"/>
      <c r="MQ1" s="512"/>
      <c r="MR1" s="512"/>
      <c r="MS1" s="512"/>
      <c r="MT1" s="512"/>
      <c r="MU1" s="512"/>
      <c r="MV1" s="512"/>
      <c r="MW1" s="512"/>
      <c r="MX1" s="512"/>
      <c r="MY1" s="512"/>
      <c r="MZ1" s="512"/>
      <c r="NA1" s="512"/>
      <c r="NB1" s="512"/>
      <c r="NC1" s="512"/>
      <c r="ND1" s="512"/>
      <c r="NE1" s="512"/>
      <c r="NF1" s="512"/>
      <c r="NG1" s="512"/>
      <c r="NH1" s="512"/>
      <c r="NI1" s="512"/>
      <c r="NJ1" s="512"/>
      <c r="NK1" s="512"/>
      <c r="NL1" s="512"/>
      <c r="NM1" s="512"/>
      <c r="NN1" s="512"/>
      <c r="NO1" s="512"/>
      <c r="NP1" s="512"/>
      <c r="NQ1" s="512"/>
      <c r="NR1" s="512"/>
      <c r="NS1" s="512"/>
      <c r="NT1" s="512"/>
      <c r="NU1" s="512"/>
      <c r="NV1" s="512"/>
      <c r="NW1" s="512"/>
      <c r="NX1" s="512"/>
      <c r="NY1" s="512"/>
      <c r="NZ1" s="512"/>
      <c r="OA1" s="512"/>
      <c r="OB1" s="512"/>
      <c r="OC1" s="512"/>
      <c r="OD1" s="512"/>
      <c r="OE1" s="512"/>
      <c r="OF1" s="512"/>
      <c r="OG1" s="512"/>
      <c r="OH1" s="512"/>
      <c r="OI1" s="512"/>
      <c r="OJ1" s="512"/>
      <c r="OK1" s="512"/>
      <c r="OL1" s="513"/>
    </row>
    <row r="2" spans="1:402" ht="15.75" thickBot="1" x14ac:dyDescent="0.3">
      <c r="A2" s="504"/>
      <c r="B2" s="555"/>
      <c r="C2" s="556"/>
      <c r="D2" s="556"/>
      <c r="E2" s="556"/>
      <c r="F2" s="557"/>
      <c r="G2" s="517"/>
      <c r="H2" s="518"/>
      <c r="I2" s="518"/>
      <c r="J2" s="518"/>
      <c r="K2" s="518"/>
      <c r="L2" s="518"/>
      <c r="M2" s="518"/>
      <c r="N2" s="518"/>
      <c r="O2" s="518"/>
      <c r="P2" s="518"/>
      <c r="Q2" s="518"/>
      <c r="R2" s="518"/>
      <c r="S2" s="518"/>
      <c r="T2" s="518"/>
      <c r="U2" s="518"/>
      <c r="V2" s="518"/>
      <c r="W2" s="518"/>
      <c r="X2" s="518"/>
      <c r="Y2" s="518"/>
      <c r="Z2" s="519"/>
      <c r="AA2" s="567"/>
      <c r="AB2" s="568"/>
      <c r="AC2" s="568"/>
      <c r="AD2" s="568"/>
      <c r="AE2" s="568"/>
      <c r="AF2" s="568"/>
      <c r="AG2" s="568"/>
      <c r="AH2" s="568"/>
      <c r="AI2" s="568"/>
      <c r="AJ2" s="568"/>
      <c r="AK2" s="568"/>
      <c r="AL2" s="568"/>
      <c r="AM2" s="568"/>
      <c r="AN2" s="568"/>
      <c r="AO2" s="568"/>
      <c r="AP2" s="568"/>
      <c r="AQ2" s="568"/>
      <c r="AR2" s="568"/>
      <c r="AS2" s="568"/>
      <c r="AT2" s="568"/>
      <c r="AU2" s="569"/>
      <c r="AV2" s="537"/>
      <c r="AW2" s="538"/>
      <c r="AX2" s="538"/>
      <c r="AY2" s="538"/>
      <c r="AZ2" s="538"/>
      <c r="BA2" s="538"/>
      <c r="BB2" s="538"/>
      <c r="BC2" s="538"/>
      <c r="BD2" s="539"/>
      <c r="BE2" s="562"/>
      <c r="BF2" s="555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6"/>
      <c r="CU2" s="556"/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  <c r="DL2" s="556"/>
      <c r="DM2" s="556"/>
      <c r="DN2" s="556"/>
      <c r="DO2" s="556"/>
      <c r="DP2" s="556"/>
      <c r="DQ2" s="556"/>
      <c r="DR2" s="556"/>
      <c r="DS2" s="556"/>
      <c r="DT2" s="556"/>
      <c r="DU2" s="556"/>
      <c r="DV2" s="556"/>
      <c r="DW2" s="556"/>
      <c r="DX2" s="556"/>
      <c r="DY2" s="556"/>
      <c r="DZ2" s="556"/>
      <c r="EA2" s="556"/>
      <c r="EB2" s="556"/>
      <c r="EC2" s="556"/>
      <c r="ED2" s="556"/>
      <c r="EE2" s="556"/>
      <c r="EF2" s="556"/>
      <c r="EG2" s="557"/>
      <c r="EH2" s="517"/>
      <c r="EI2" s="518"/>
      <c r="EJ2" s="519"/>
      <c r="EK2" s="546"/>
      <c r="EL2" s="547"/>
      <c r="EM2" s="547"/>
      <c r="EN2" s="547"/>
      <c r="EO2" s="547"/>
      <c r="EP2" s="547"/>
      <c r="EQ2" s="547"/>
      <c r="ER2" s="547"/>
      <c r="ES2" s="547"/>
      <c r="ET2" s="548"/>
      <c r="EU2" s="537"/>
      <c r="EV2" s="538"/>
      <c r="EW2" s="538"/>
      <c r="EX2" s="539"/>
      <c r="EY2" s="532"/>
      <c r="EZ2" s="532"/>
      <c r="FA2" s="532"/>
      <c r="FB2" s="532"/>
      <c r="FC2" s="532"/>
      <c r="FD2" s="532"/>
      <c r="FE2" s="532"/>
      <c r="FF2" s="532"/>
      <c r="FG2" s="532"/>
      <c r="FH2" s="532"/>
      <c r="FI2" s="532"/>
      <c r="FJ2" s="532"/>
      <c r="FK2" s="532"/>
      <c r="FL2" s="532"/>
      <c r="FM2" s="532"/>
      <c r="FN2" s="532"/>
      <c r="FO2" s="532"/>
      <c r="FP2" s="532"/>
      <c r="FQ2" s="532"/>
      <c r="FR2" s="532"/>
      <c r="FS2" s="532"/>
      <c r="FT2" s="532"/>
      <c r="FU2" s="526"/>
      <c r="FV2" s="527"/>
      <c r="FW2" s="527"/>
      <c r="FX2" s="527"/>
      <c r="FY2" s="527"/>
      <c r="FZ2" s="527"/>
      <c r="GA2" s="527"/>
      <c r="GB2" s="527"/>
      <c r="GC2" s="527"/>
      <c r="GD2" s="527"/>
      <c r="GE2" s="527"/>
      <c r="GF2" s="527"/>
      <c r="GG2" s="527"/>
      <c r="GH2" s="527"/>
      <c r="GI2" s="527"/>
      <c r="GJ2" s="527"/>
      <c r="GK2" s="527"/>
      <c r="GL2" s="527"/>
      <c r="GM2" s="527"/>
      <c r="GN2" s="527"/>
      <c r="GO2" s="527"/>
      <c r="GP2" s="527"/>
      <c r="GQ2" s="527"/>
      <c r="GR2" s="527"/>
      <c r="GS2" s="528"/>
      <c r="GT2" s="517"/>
      <c r="GU2" s="518"/>
      <c r="GV2" s="518"/>
      <c r="GW2" s="518"/>
      <c r="GX2" s="518"/>
      <c r="GY2" s="518"/>
      <c r="GZ2" s="518"/>
      <c r="HA2" s="518"/>
      <c r="HB2" s="518"/>
      <c r="HC2" s="518"/>
      <c r="HD2" s="518"/>
      <c r="HE2" s="518"/>
      <c r="HF2" s="518"/>
      <c r="HG2" s="518"/>
      <c r="HH2" s="518"/>
      <c r="HI2" s="518"/>
      <c r="HJ2" s="518"/>
      <c r="HK2" s="518"/>
      <c r="HL2" s="519"/>
      <c r="HM2" s="508" t="s">
        <v>853</v>
      </c>
      <c r="HN2" s="509"/>
      <c r="HO2" s="509"/>
      <c r="HP2" s="509"/>
      <c r="HQ2" s="509"/>
      <c r="HR2" s="509"/>
      <c r="HS2" s="509"/>
      <c r="HT2" s="509"/>
      <c r="HU2" s="509"/>
      <c r="HV2" s="509"/>
      <c r="HW2" s="509"/>
      <c r="HX2" s="509"/>
      <c r="HY2" s="509"/>
      <c r="HZ2" s="509"/>
      <c r="IA2" s="509"/>
      <c r="IB2" s="509"/>
      <c r="IC2" s="509"/>
      <c r="ID2" s="509"/>
      <c r="IE2" s="509"/>
      <c r="IF2" s="509"/>
      <c r="IG2" s="509"/>
      <c r="IH2" s="509"/>
      <c r="II2" s="509"/>
      <c r="IJ2" s="509"/>
      <c r="IK2" s="509"/>
      <c r="IL2" s="509"/>
      <c r="IM2" s="509"/>
      <c r="IN2" s="509"/>
      <c r="IO2" s="509"/>
      <c r="IP2" s="509"/>
      <c r="IQ2" s="509"/>
      <c r="IR2" s="509"/>
      <c r="IS2" s="509"/>
      <c r="IT2" s="509"/>
      <c r="IU2" s="509"/>
      <c r="IV2" s="509"/>
      <c r="IW2" s="509"/>
      <c r="IX2" s="509"/>
      <c r="IY2" s="509"/>
      <c r="IZ2" s="509"/>
      <c r="JA2" s="509"/>
      <c r="JB2" s="509"/>
      <c r="JC2" s="509"/>
      <c r="JD2" s="509"/>
      <c r="JE2" s="509"/>
      <c r="JF2" s="509"/>
      <c r="JG2" s="509"/>
      <c r="JH2" s="509"/>
      <c r="JI2" s="509"/>
      <c r="JJ2" s="509"/>
      <c r="JK2" s="509"/>
      <c r="JL2" s="509"/>
      <c r="JM2" s="509"/>
      <c r="JN2" s="509"/>
      <c r="JO2" s="509"/>
      <c r="JP2" s="509"/>
      <c r="JQ2" s="509"/>
      <c r="JR2" s="509"/>
      <c r="JS2" s="509"/>
      <c r="JT2" s="509"/>
      <c r="JU2" s="509"/>
      <c r="JV2" s="509"/>
      <c r="JW2" s="509"/>
      <c r="JX2" s="509"/>
      <c r="JY2" s="509"/>
      <c r="JZ2" s="509"/>
      <c r="KA2" s="509"/>
      <c r="KB2" s="509"/>
      <c r="KC2" s="509"/>
      <c r="KD2" s="509"/>
      <c r="KE2" s="509"/>
      <c r="KF2" s="509"/>
      <c r="KG2" s="509"/>
      <c r="KH2" s="509"/>
      <c r="KI2" s="509"/>
      <c r="KJ2" s="509"/>
      <c r="KK2" s="509"/>
      <c r="KL2" s="509"/>
      <c r="KM2" s="509"/>
      <c r="KN2" s="509"/>
      <c r="KO2" s="509"/>
      <c r="KP2" s="509"/>
      <c r="KQ2" s="509"/>
      <c r="KR2" s="509"/>
      <c r="KS2" s="509"/>
      <c r="KT2" s="509"/>
      <c r="KU2" s="509"/>
      <c r="KV2" s="509"/>
      <c r="KW2" s="509"/>
      <c r="KX2" s="509"/>
      <c r="KY2" s="509"/>
      <c r="KZ2" s="509"/>
      <c r="LA2" s="509"/>
      <c r="LB2" s="509"/>
      <c r="LC2" s="509"/>
      <c r="LD2" s="509"/>
      <c r="LE2" s="509"/>
      <c r="LF2" s="509"/>
      <c r="LG2" s="509"/>
      <c r="LH2" s="509"/>
      <c r="LI2" s="509"/>
      <c r="LJ2" s="509"/>
      <c r="LK2" s="509"/>
      <c r="LL2" s="509"/>
      <c r="LM2" s="509"/>
      <c r="LN2" s="509"/>
      <c r="LO2" s="509"/>
      <c r="LP2" s="509"/>
      <c r="LQ2" s="509"/>
      <c r="LR2" s="509"/>
      <c r="LS2" s="509"/>
      <c r="LT2" s="509"/>
      <c r="LU2" s="509"/>
      <c r="LV2" s="509"/>
      <c r="LW2" s="509"/>
      <c r="LX2" s="509"/>
      <c r="LY2" s="509"/>
      <c r="LZ2" s="509"/>
      <c r="MA2" s="509"/>
      <c r="MB2" s="509"/>
      <c r="MC2" s="509"/>
      <c r="MD2" s="509"/>
      <c r="ME2" s="509"/>
      <c r="MF2" s="509"/>
      <c r="MG2" s="509"/>
      <c r="MH2" s="509"/>
      <c r="MI2" s="509"/>
      <c r="MJ2" s="509"/>
      <c r="MK2" s="509"/>
      <c r="ML2" s="509"/>
      <c r="MM2" s="509"/>
      <c r="MN2" s="509"/>
      <c r="MO2" s="509"/>
      <c r="MP2" s="509"/>
      <c r="MQ2" s="509"/>
      <c r="MR2" s="509"/>
      <c r="MS2" s="509"/>
      <c r="MT2" s="509"/>
      <c r="MU2" s="509"/>
      <c r="MV2" s="509"/>
      <c r="MW2" s="509"/>
      <c r="MX2" s="509"/>
      <c r="MY2" s="509"/>
      <c r="MZ2" s="509"/>
      <c r="NA2" s="509"/>
      <c r="NB2" s="509"/>
      <c r="NC2" s="509"/>
      <c r="ND2" s="509"/>
      <c r="NE2" s="509"/>
      <c r="NF2" s="509"/>
      <c r="NG2" s="509"/>
      <c r="NH2" s="509"/>
      <c r="NI2" s="509"/>
      <c r="NJ2" s="509"/>
      <c r="NK2" s="509"/>
      <c r="NL2" s="509"/>
      <c r="NM2" s="509"/>
      <c r="NN2" s="509"/>
      <c r="NO2" s="509"/>
      <c r="NP2" s="509"/>
      <c r="NQ2" s="509"/>
      <c r="NR2" s="509"/>
      <c r="NS2" s="509"/>
      <c r="NT2" s="509"/>
      <c r="NU2" s="509"/>
      <c r="NV2" s="509"/>
      <c r="NW2" s="509"/>
      <c r="NX2" s="509"/>
      <c r="NY2" s="509"/>
      <c r="NZ2" s="509"/>
      <c r="OA2" s="509"/>
      <c r="OB2" s="509"/>
      <c r="OC2" s="509"/>
      <c r="OD2" s="509"/>
      <c r="OE2" s="509"/>
      <c r="OF2" s="509"/>
      <c r="OG2" s="509"/>
      <c r="OH2" s="509"/>
      <c r="OI2" s="509"/>
      <c r="OJ2" s="509"/>
      <c r="OK2" s="509"/>
      <c r="OL2" s="510"/>
    </row>
    <row r="3" spans="1:402" ht="27" customHeight="1" thickBot="1" x14ac:dyDescent="0.3">
      <c r="A3" s="504"/>
      <c r="B3" s="555"/>
      <c r="C3" s="556"/>
      <c r="D3" s="556"/>
      <c r="E3" s="556"/>
      <c r="F3" s="557"/>
      <c r="G3" s="517"/>
      <c r="H3" s="518"/>
      <c r="I3" s="518"/>
      <c r="J3" s="518"/>
      <c r="K3" s="518"/>
      <c r="L3" s="518"/>
      <c r="M3" s="518"/>
      <c r="N3" s="518"/>
      <c r="O3" s="518"/>
      <c r="P3" s="518"/>
      <c r="Q3" s="518"/>
      <c r="R3" s="518"/>
      <c r="S3" s="518"/>
      <c r="T3" s="518"/>
      <c r="U3" s="518"/>
      <c r="V3" s="518"/>
      <c r="W3" s="518"/>
      <c r="X3" s="518"/>
      <c r="Y3" s="518"/>
      <c r="Z3" s="519"/>
      <c r="AA3" s="567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9"/>
      <c r="AV3" s="537"/>
      <c r="AW3" s="538"/>
      <c r="AX3" s="538"/>
      <c r="AY3" s="538"/>
      <c r="AZ3" s="538"/>
      <c r="BA3" s="538"/>
      <c r="BB3" s="538"/>
      <c r="BC3" s="538"/>
      <c r="BD3" s="539"/>
      <c r="BE3" s="562"/>
      <c r="BF3" s="558"/>
      <c r="BG3" s="559"/>
      <c r="BH3" s="559"/>
      <c r="BI3" s="559"/>
      <c r="BJ3" s="559"/>
      <c r="BK3" s="559"/>
      <c r="BL3" s="559"/>
      <c r="BM3" s="559"/>
      <c r="BN3" s="559"/>
      <c r="BO3" s="559"/>
      <c r="BP3" s="559"/>
      <c r="BQ3" s="559"/>
      <c r="BR3" s="559"/>
      <c r="BS3" s="559"/>
      <c r="BT3" s="559"/>
      <c r="BU3" s="559"/>
      <c r="BV3" s="559"/>
      <c r="BW3" s="559"/>
      <c r="BX3" s="559"/>
      <c r="BY3" s="559"/>
      <c r="BZ3" s="559"/>
      <c r="CA3" s="559"/>
      <c r="CB3" s="559"/>
      <c r="CC3" s="559"/>
      <c r="CD3" s="559"/>
      <c r="CE3" s="559"/>
      <c r="CF3" s="559"/>
      <c r="CG3" s="559"/>
      <c r="CH3" s="559"/>
      <c r="CI3" s="559"/>
      <c r="CJ3" s="559"/>
      <c r="CK3" s="559"/>
      <c r="CL3" s="559"/>
      <c r="CM3" s="559"/>
      <c r="CN3" s="559"/>
      <c r="CO3" s="559"/>
      <c r="CP3" s="559"/>
      <c r="CQ3" s="559"/>
      <c r="CR3" s="559"/>
      <c r="CS3" s="559"/>
      <c r="CT3" s="559"/>
      <c r="CU3" s="559"/>
      <c r="CV3" s="559"/>
      <c r="CW3" s="559"/>
      <c r="CX3" s="559"/>
      <c r="CY3" s="559"/>
      <c r="CZ3" s="559"/>
      <c r="DA3" s="559"/>
      <c r="DB3" s="559"/>
      <c r="DC3" s="559"/>
      <c r="DD3" s="559"/>
      <c r="DE3" s="559"/>
      <c r="DF3" s="559"/>
      <c r="DG3" s="559"/>
      <c r="DH3" s="559"/>
      <c r="DI3" s="559"/>
      <c r="DJ3" s="559"/>
      <c r="DK3" s="559"/>
      <c r="DL3" s="559"/>
      <c r="DM3" s="559"/>
      <c r="DN3" s="559"/>
      <c r="DO3" s="559"/>
      <c r="DP3" s="559"/>
      <c r="DQ3" s="559"/>
      <c r="DR3" s="559"/>
      <c r="DS3" s="559"/>
      <c r="DT3" s="559"/>
      <c r="DU3" s="559"/>
      <c r="DV3" s="559"/>
      <c r="DW3" s="559"/>
      <c r="DX3" s="559"/>
      <c r="DY3" s="559"/>
      <c r="DZ3" s="559"/>
      <c r="EA3" s="559"/>
      <c r="EB3" s="559"/>
      <c r="EC3" s="559"/>
      <c r="ED3" s="559"/>
      <c r="EE3" s="559"/>
      <c r="EF3" s="559"/>
      <c r="EG3" s="560"/>
      <c r="EH3" s="517"/>
      <c r="EI3" s="518"/>
      <c r="EJ3" s="519"/>
      <c r="EK3" s="546"/>
      <c r="EL3" s="547"/>
      <c r="EM3" s="547"/>
      <c r="EN3" s="547"/>
      <c r="EO3" s="547"/>
      <c r="EP3" s="547"/>
      <c r="EQ3" s="547"/>
      <c r="ER3" s="547"/>
      <c r="ES3" s="547"/>
      <c r="ET3" s="548"/>
      <c r="EU3" s="537"/>
      <c r="EV3" s="538"/>
      <c r="EW3" s="538"/>
      <c r="EX3" s="539"/>
      <c r="EY3" s="533"/>
      <c r="EZ3" s="533"/>
      <c r="FA3" s="533"/>
      <c r="FB3" s="533"/>
      <c r="FC3" s="533"/>
      <c r="FD3" s="533"/>
      <c r="FE3" s="533"/>
      <c r="FF3" s="533"/>
      <c r="FG3" s="533"/>
      <c r="FH3" s="533"/>
      <c r="FI3" s="533"/>
      <c r="FJ3" s="533"/>
      <c r="FK3" s="533"/>
      <c r="FL3" s="533"/>
      <c r="FM3" s="533"/>
      <c r="FN3" s="533"/>
      <c r="FO3" s="533"/>
      <c r="FP3" s="533"/>
      <c r="FQ3" s="533"/>
      <c r="FR3" s="533"/>
      <c r="FS3" s="533"/>
      <c r="FT3" s="533"/>
      <c r="FU3" s="526"/>
      <c r="FV3" s="527"/>
      <c r="FW3" s="527"/>
      <c r="FX3" s="527"/>
      <c r="FY3" s="527"/>
      <c r="FZ3" s="527"/>
      <c r="GA3" s="527"/>
      <c r="GB3" s="527"/>
      <c r="GC3" s="527"/>
      <c r="GD3" s="527"/>
      <c r="GE3" s="527"/>
      <c r="GF3" s="527"/>
      <c r="GG3" s="527"/>
      <c r="GH3" s="527"/>
      <c r="GI3" s="527"/>
      <c r="GJ3" s="527"/>
      <c r="GK3" s="527"/>
      <c r="GL3" s="527"/>
      <c r="GM3" s="527"/>
      <c r="GN3" s="527"/>
      <c r="GO3" s="527"/>
      <c r="GP3" s="527"/>
      <c r="GQ3" s="527"/>
      <c r="GR3" s="527"/>
      <c r="GS3" s="528"/>
      <c r="GT3" s="517"/>
      <c r="GU3" s="518"/>
      <c r="GV3" s="518"/>
      <c r="GW3" s="518"/>
      <c r="GX3" s="518"/>
      <c r="GY3" s="518"/>
      <c r="GZ3" s="518"/>
      <c r="HA3" s="518"/>
      <c r="HB3" s="518"/>
      <c r="HC3" s="518"/>
      <c r="HD3" s="518"/>
      <c r="HE3" s="518"/>
      <c r="HF3" s="518"/>
      <c r="HG3" s="518"/>
      <c r="HH3" s="518"/>
      <c r="HI3" s="518"/>
      <c r="HJ3" s="518"/>
      <c r="HK3" s="518"/>
      <c r="HL3" s="519"/>
      <c r="HM3" s="591" t="s">
        <v>637</v>
      </c>
      <c r="HN3" s="592"/>
      <c r="HO3" s="593"/>
      <c r="HP3" s="543" t="s">
        <v>642</v>
      </c>
      <c r="HQ3" s="544"/>
      <c r="HR3" s="544"/>
      <c r="HS3" s="544"/>
      <c r="HT3" s="544"/>
      <c r="HU3" s="545"/>
      <c r="HV3" s="585" t="s">
        <v>645</v>
      </c>
      <c r="HW3" s="586"/>
      <c r="HX3" s="586"/>
      <c r="HY3" s="586"/>
      <c r="HZ3" s="586"/>
      <c r="IA3" s="586"/>
      <c r="IB3" s="586"/>
      <c r="IC3" s="587"/>
      <c r="ID3" s="579" t="s">
        <v>650</v>
      </c>
      <c r="IE3" s="580"/>
      <c r="IF3" s="580"/>
      <c r="IG3" s="580"/>
      <c r="IH3" s="580"/>
      <c r="II3" s="580"/>
      <c r="IJ3" s="580"/>
      <c r="IK3" s="580"/>
      <c r="IL3" s="580"/>
      <c r="IM3" s="580"/>
      <c r="IN3" s="580"/>
      <c r="IO3" s="580"/>
      <c r="IP3" s="580"/>
      <c r="IQ3" s="580"/>
      <c r="IR3" s="580"/>
      <c r="IS3" s="580"/>
      <c r="IT3" s="580"/>
      <c r="IU3" s="580"/>
      <c r="IV3" s="580"/>
      <c r="IW3" s="580"/>
      <c r="IX3" s="580"/>
      <c r="IY3" s="580"/>
      <c r="IZ3" s="580"/>
      <c r="JA3" s="581"/>
      <c r="JB3" s="603" t="s">
        <v>909</v>
      </c>
      <c r="JC3" s="604"/>
      <c r="JD3" s="604"/>
      <c r="JE3" s="604"/>
      <c r="JF3" s="604"/>
      <c r="JG3" s="604"/>
      <c r="JH3" s="604"/>
      <c r="JI3" s="604"/>
      <c r="JJ3" s="604"/>
      <c r="JK3" s="604"/>
      <c r="JL3" s="604"/>
      <c r="JM3" s="604"/>
      <c r="JN3" s="604"/>
      <c r="JO3" s="604"/>
      <c r="JP3" s="604"/>
      <c r="JQ3" s="604"/>
      <c r="JR3" s="604"/>
      <c r="JS3" s="604"/>
      <c r="JT3" s="604"/>
      <c r="JU3" s="604"/>
      <c r="JV3" s="604"/>
      <c r="JW3" s="604"/>
      <c r="JX3" s="604"/>
      <c r="JY3" s="604"/>
      <c r="JZ3" s="604"/>
      <c r="KA3" s="604"/>
      <c r="KB3" s="604"/>
      <c r="KC3" s="604"/>
      <c r="KD3" s="604"/>
      <c r="KE3" s="604"/>
      <c r="KF3" s="604"/>
      <c r="KG3" s="604"/>
      <c r="KH3" s="604"/>
      <c r="KI3" s="604"/>
      <c r="KJ3" s="604"/>
      <c r="KK3" s="604"/>
      <c r="KL3" s="604"/>
      <c r="KM3" s="604"/>
      <c r="KN3" s="604"/>
      <c r="KO3" s="604"/>
      <c r="KP3" s="604"/>
      <c r="KQ3" s="604"/>
      <c r="KR3" s="604"/>
      <c r="KS3" s="604"/>
      <c r="KT3" s="604"/>
      <c r="KU3" s="604"/>
      <c r="KV3" s="604"/>
      <c r="KW3" s="604"/>
      <c r="KX3" s="604"/>
      <c r="KY3" s="604"/>
      <c r="KZ3" s="604"/>
      <c r="LA3" s="604"/>
      <c r="LB3" s="604"/>
      <c r="LC3" s="604"/>
      <c r="LD3" s="604"/>
      <c r="LE3" s="604"/>
      <c r="LF3" s="604"/>
      <c r="LG3" s="604"/>
      <c r="LH3" s="604"/>
      <c r="LI3" s="604"/>
      <c r="LJ3" s="604"/>
      <c r="LK3" s="604"/>
      <c r="LL3" s="604"/>
      <c r="LM3" s="604"/>
      <c r="LN3" s="604"/>
      <c r="LO3" s="604"/>
      <c r="LP3" s="604"/>
      <c r="LQ3" s="604"/>
      <c r="LR3" s="604"/>
      <c r="LS3" s="604"/>
      <c r="LT3" s="604"/>
      <c r="LU3" s="604"/>
      <c r="LV3" s="604"/>
      <c r="LW3" s="604"/>
      <c r="LX3" s="604"/>
      <c r="LY3" s="604"/>
      <c r="LZ3" s="604"/>
      <c r="MA3" s="604"/>
      <c r="MB3" s="604"/>
      <c r="MC3" s="604"/>
      <c r="MD3" s="604"/>
      <c r="ME3" s="604"/>
      <c r="MF3" s="604"/>
      <c r="MG3" s="604"/>
      <c r="MH3" s="604"/>
      <c r="MI3" s="604"/>
      <c r="MJ3" s="604"/>
      <c r="MK3" s="604"/>
      <c r="ML3" s="604"/>
      <c r="MM3" s="604"/>
      <c r="MN3" s="604"/>
      <c r="MO3" s="604"/>
      <c r="MP3" s="604"/>
      <c r="MQ3" s="604"/>
      <c r="MR3" s="604"/>
      <c r="MS3" s="604"/>
      <c r="MT3" s="604"/>
      <c r="MU3" s="604"/>
      <c r="MV3" s="604"/>
      <c r="MW3" s="604"/>
      <c r="MX3" s="604"/>
      <c r="MY3" s="604"/>
      <c r="MZ3" s="604"/>
      <c r="NA3" s="604"/>
      <c r="NB3" s="604"/>
      <c r="NC3" s="604"/>
      <c r="ND3" s="604"/>
      <c r="NE3" s="604"/>
      <c r="NF3" s="605" t="s">
        <v>910</v>
      </c>
      <c r="NG3" s="606"/>
      <c r="NH3" s="606"/>
      <c r="NI3" s="606"/>
      <c r="NJ3" s="606"/>
      <c r="NK3" s="606"/>
      <c r="NL3" s="606"/>
      <c r="NM3" s="606"/>
      <c r="NN3" s="606"/>
      <c r="NO3" s="606"/>
      <c r="NP3" s="606"/>
      <c r="NQ3" s="606"/>
      <c r="NR3" s="606"/>
      <c r="NS3" s="606"/>
      <c r="NT3" s="607"/>
      <c r="NU3" s="576" t="s">
        <v>667</v>
      </c>
      <c r="NV3" s="577"/>
      <c r="NW3" s="577"/>
      <c r="NX3" s="577"/>
      <c r="NY3" s="577"/>
      <c r="NZ3" s="577"/>
      <c r="OA3" s="577"/>
      <c r="OB3" s="578"/>
      <c r="OC3" s="597" t="s">
        <v>671</v>
      </c>
      <c r="OD3" s="598"/>
      <c r="OE3" s="598"/>
      <c r="OF3" s="598"/>
      <c r="OG3" s="598"/>
      <c r="OH3" s="598"/>
      <c r="OI3" s="598"/>
      <c r="OJ3" s="599"/>
      <c r="OK3" s="506" t="s">
        <v>854</v>
      </c>
      <c r="OL3" s="506" t="s">
        <v>855</v>
      </c>
    </row>
    <row r="4" spans="1:402" s="6" customFormat="1" ht="13.5" customHeight="1" thickBot="1" x14ac:dyDescent="0.3">
      <c r="A4" s="504"/>
      <c r="B4" s="558"/>
      <c r="C4" s="559"/>
      <c r="D4" s="559"/>
      <c r="E4" s="559"/>
      <c r="F4" s="560"/>
      <c r="G4" s="520"/>
      <c r="H4" s="521"/>
      <c r="I4" s="521"/>
      <c r="J4" s="521"/>
      <c r="K4" s="521"/>
      <c r="L4" s="521"/>
      <c r="M4" s="521"/>
      <c r="N4" s="521"/>
      <c r="O4" s="521"/>
      <c r="P4" s="521"/>
      <c r="Q4" s="521"/>
      <c r="R4" s="521"/>
      <c r="S4" s="521"/>
      <c r="T4" s="521"/>
      <c r="U4" s="521"/>
      <c r="V4" s="521"/>
      <c r="W4" s="521"/>
      <c r="X4" s="521"/>
      <c r="Y4" s="521"/>
      <c r="Z4" s="522"/>
      <c r="AA4" s="570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2"/>
      <c r="AV4" s="540"/>
      <c r="AW4" s="541"/>
      <c r="AX4" s="541"/>
      <c r="AY4" s="541"/>
      <c r="AZ4" s="541"/>
      <c r="BA4" s="541"/>
      <c r="BB4" s="541"/>
      <c r="BC4" s="541"/>
      <c r="BD4" s="542"/>
      <c r="BE4" s="563"/>
      <c r="BF4" s="480"/>
      <c r="BG4" s="481"/>
      <c r="BH4" s="609" t="s">
        <v>958</v>
      </c>
      <c r="BI4" s="609"/>
      <c r="BJ4" s="609"/>
      <c r="BK4" s="609"/>
      <c r="BL4" s="609"/>
      <c r="BM4" s="609"/>
      <c r="BN4" s="609"/>
      <c r="BO4" s="609"/>
      <c r="BP4" s="609"/>
      <c r="BQ4" s="573" t="s">
        <v>13</v>
      </c>
      <c r="BR4" s="574"/>
      <c r="BS4" s="574"/>
      <c r="BT4" s="575"/>
      <c r="BU4" s="582" t="s">
        <v>14</v>
      </c>
      <c r="BV4" s="583"/>
      <c r="BW4" s="583"/>
      <c r="BX4" s="583"/>
      <c r="BY4" s="583"/>
      <c r="BZ4" s="583"/>
      <c r="CA4" s="583"/>
      <c r="CB4" s="583"/>
      <c r="CC4" s="583"/>
      <c r="CD4" s="584"/>
      <c r="CE4" s="582" t="s">
        <v>15</v>
      </c>
      <c r="CF4" s="583"/>
      <c r="CG4" s="583"/>
      <c r="CH4" s="610"/>
      <c r="CI4" s="583" t="s">
        <v>16</v>
      </c>
      <c r="CJ4" s="583"/>
      <c r="CK4" s="583"/>
      <c r="CL4" s="583"/>
      <c r="CM4" s="583"/>
      <c r="CN4" s="583"/>
      <c r="CO4" s="583"/>
      <c r="CP4" s="583"/>
      <c r="CQ4" s="583"/>
      <c r="CR4" s="583"/>
      <c r="CS4" s="583"/>
      <c r="CT4" s="583"/>
      <c r="CU4" s="583"/>
      <c r="CV4" s="583"/>
      <c r="CW4" s="583"/>
      <c r="CX4" s="583"/>
      <c r="CY4" s="583"/>
      <c r="CZ4" s="583"/>
      <c r="DA4" s="583"/>
      <c r="DB4" s="583"/>
      <c r="DC4" s="583"/>
      <c r="DD4" s="583"/>
      <c r="DE4" s="584"/>
      <c r="DF4" s="582" t="s">
        <v>17</v>
      </c>
      <c r="DG4" s="583"/>
      <c r="DH4" s="583"/>
      <c r="DI4" s="583"/>
      <c r="DJ4" s="583"/>
      <c r="DK4" s="583"/>
      <c r="DL4" s="583"/>
      <c r="DM4" s="583"/>
      <c r="DN4" s="583"/>
      <c r="DO4" s="583"/>
      <c r="DP4" s="583"/>
      <c r="DQ4" s="583"/>
      <c r="DR4" s="583"/>
      <c r="DS4" s="583"/>
      <c r="DT4" s="583"/>
      <c r="DU4" s="583"/>
      <c r="DV4" s="583"/>
      <c r="DW4" s="583"/>
      <c r="DX4" s="583"/>
      <c r="DY4" s="583"/>
      <c r="DZ4" s="583"/>
      <c r="EA4" s="583"/>
      <c r="EB4" s="583"/>
      <c r="EC4" s="584"/>
      <c r="ED4" s="22"/>
      <c r="EE4" s="23"/>
      <c r="EF4" s="23"/>
      <c r="EG4" s="23"/>
      <c r="EH4" s="520"/>
      <c r="EI4" s="521"/>
      <c r="EJ4" s="522"/>
      <c r="EK4" s="549"/>
      <c r="EL4" s="550"/>
      <c r="EM4" s="550"/>
      <c r="EN4" s="550"/>
      <c r="EO4" s="550"/>
      <c r="EP4" s="550"/>
      <c r="EQ4" s="550"/>
      <c r="ER4" s="550"/>
      <c r="ES4" s="550"/>
      <c r="ET4" s="551"/>
      <c r="EU4" s="540"/>
      <c r="EV4" s="541"/>
      <c r="EW4" s="541"/>
      <c r="EX4" s="542"/>
      <c r="EY4" s="594" t="s">
        <v>18</v>
      </c>
      <c r="EZ4" s="594"/>
      <c r="FA4" s="594"/>
      <c r="FB4" s="594"/>
      <c r="FC4" s="594"/>
      <c r="FD4" s="594"/>
      <c r="FE4" s="594"/>
      <c r="FF4" s="594"/>
      <c r="FG4" s="594"/>
      <c r="FH4" s="594"/>
      <c r="FI4" s="595"/>
      <c r="FJ4" s="573" t="s">
        <v>19</v>
      </c>
      <c r="FK4" s="574"/>
      <c r="FL4" s="574"/>
      <c r="FM4" s="596"/>
      <c r="FN4" s="574" t="s">
        <v>20</v>
      </c>
      <c r="FO4" s="574"/>
      <c r="FP4" s="574"/>
      <c r="FQ4" s="574"/>
      <c r="FR4" s="596"/>
      <c r="FS4" s="574" t="s">
        <v>21</v>
      </c>
      <c r="FT4" s="574"/>
      <c r="FU4" s="529"/>
      <c r="FV4" s="530"/>
      <c r="FW4" s="530"/>
      <c r="FX4" s="530"/>
      <c r="FY4" s="530"/>
      <c r="FZ4" s="530"/>
      <c r="GA4" s="530"/>
      <c r="GB4" s="530"/>
      <c r="GC4" s="530"/>
      <c r="GD4" s="530"/>
      <c r="GE4" s="530"/>
      <c r="GF4" s="530"/>
      <c r="GG4" s="530"/>
      <c r="GH4" s="530"/>
      <c r="GI4" s="530"/>
      <c r="GJ4" s="530"/>
      <c r="GK4" s="530"/>
      <c r="GL4" s="530"/>
      <c r="GM4" s="530"/>
      <c r="GN4" s="530"/>
      <c r="GO4" s="530"/>
      <c r="GP4" s="530"/>
      <c r="GQ4" s="530"/>
      <c r="GR4" s="530"/>
      <c r="GS4" s="531"/>
      <c r="GT4" s="520"/>
      <c r="GU4" s="521"/>
      <c r="GV4" s="521"/>
      <c r="GW4" s="521"/>
      <c r="GX4" s="521"/>
      <c r="GY4" s="521"/>
      <c r="GZ4" s="521"/>
      <c r="HA4" s="521"/>
      <c r="HB4" s="521"/>
      <c r="HC4" s="521"/>
      <c r="HD4" s="521"/>
      <c r="HE4" s="521"/>
      <c r="HF4" s="521"/>
      <c r="HG4" s="521"/>
      <c r="HH4" s="521"/>
      <c r="HI4" s="521"/>
      <c r="HJ4" s="521"/>
      <c r="HK4" s="521"/>
      <c r="HL4" s="522"/>
      <c r="HM4" s="573" t="s">
        <v>638</v>
      </c>
      <c r="HN4" s="574"/>
      <c r="HO4" s="575"/>
      <c r="HP4" s="549"/>
      <c r="HQ4" s="551"/>
      <c r="HR4" s="600" t="s">
        <v>638</v>
      </c>
      <c r="HS4" s="601"/>
      <c r="HT4" s="601"/>
      <c r="HU4" s="602"/>
      <c r="HV4" s="588" t="s">
        <v>646</v>
      </c>
      <c r="HW4" s="589"/>
      <c r="HX4" s="589"/>
      <c r="HY4" s="590"/>
      <c r="HZ4" s="582" t="s">
        <v>649</v>
      </c>
      <c r="IA4" s="583"/>
      <c r="IB4" s="583"/>
      <c r="IC4" s="584"/>
      <c r="ID4" s="573" t="s">
        <v>660</v>
      </c>
      <c r="IE4" s="574"/>
      <c r="IF4" s="574"/>
      <c r="IG4" s="574"/>
      <c r="IH4" s="574"/>
      <c r="II4" s="574"/>
      <c r="IJ4" s="574"/>
      <c r="IK4" s="574"/>
      <c r="IL4" s="574"/>
      <c r="IM4" s="574"/>
      <c r="IN4" s="574"/>
      <c r="IO4" s="575"/>
      <c r="IP4" s="573" t="s">
        <v>661</v>
      </c>
      <c r="IQ4" s="574"/>
      <c r="IR4" s="574"/>
      <c r="IS4" s="574"/>
      <c r="IT4" s="574"/>
      <c r="IU4" s="574"/>
      <c r="IV4" s="574"/>
      <c r="IW4" s="574"/>
      <c r="IX4" s="574"/>
      <c r="IY4" s="574"/>
      <c r="IZ4" s="574"/>
      <c r="JA4" s="575"/>
      <c r="JB4" s="573" t="s">
        <v>911</v>
      </c>
      <c r="JC4" s="574"/>
      <c r="JD4" s="574"/>
      <c r="JE4" s="574"/>
      <c r="JF4" s="574"/>
      <c r="JG4" s="574"/>
      <c r="JH4" s="574"/>
      <c r="JI4" s="574"/>
      <c r="JJ4" s="574"/>
      <c r="JK4" s="574"/>
      <c r="JL4" s="574"/>
      <c r="JM4" s="574"/>
      <c r="JN4" s="574"/>
      <c r="JO4" s="574"/>
      <c r="JP4" s="574"/>
      <c r="JQ4" s="574"/>
      <c r="JR4" s="574"/>
      <c r="JS4" s="574"/>
      <c r="JT4" s="574"/>
      <c r="JU4" s="574"/>
      <c r="JV4" s="574"/>
      <c r="JW4" s="574"/>
      <c r="JX4" s="574"/>
      <c r="JY4" s="574"/>
      <c r="JZ4" s="574"/>
      <c r="KA4" s="574"/>
      <c r="KB4" s="574"/>
      <c r="KC4" s="574"/>
      <c r="KD4" s="574"/>
      <c r="KE4" s="574"/>
      <c r="KF4" s="574"/>
      <c r="KG4" s="574"/>
      <c r="KH4" s="574"/>
      <c r="KI4" s="574"/>
      <c r="KJ4" s="574"/>
      <c r="KK4" s="574"/>
      <c r="KL4" s="608" t="s">
        <v>661</v>
      </c>
      <c r="KM4" s="574"/>
      <c r="KN4" s="574"/>
      <c r="KO4" s="574"/>
      <c r="KP4" s="574"/>
      <c r="KQ4" s="574"/>
      <c r="KR4" s="574"/>
      <c r="KS4" s="574"/>
      <c r="KT4" s="574"/>
      <c r="KU4" s="574"/>
      <c r="KV4" s="574"/>
      <c r="KW4" s="574"/>
      <c r="KX4" s="574"/>
      <c r="KY4" s="574"/>
      <c r="KZ4" s="574"/>
      <c r="LA4" s="574"/>
      <c r="LB4" s="574"/>
      <c r="LC4" s="574"/>
      <c r="LD4" s="574"/>
      <c r="LE4" s="574"/>
      <c r="LF4" s="574"/>
      <c r="LG4" s="574"/>
      <c r="LH4" s="574"/>
      <c r="LI4" s="574"/>
      <c r="LJ4" s="574"/>
      <c r="LK4" s="574"/>
      <c r="LL4" s="574"/>
      <c r="LM4" s="574"/>
      <c r="LN4" s="574"/>
      <c r="LO4" s="574"/>
      <c r="LP4" s="574"/>
      <c r="LQ4" s="574"/>
      <c r="LR4" s="574"/>
      <c r="LS4" s="574"/>
      <c r="LT4" s="574"/>
      <c r="LU4" s="596"/>
      <c r="LV4" s="608" t="s">
        <v>912</v>
      </c>
      <c r="LW4" s="574"/>
      <c r="LX4" s="574"/>
      <c r="LY4" s="574"/>
      <c r="LZ4" s="574"/>
      <c r="MA4" s="574"/>
      <c r="MB4" s="574"/>
      <c r="MC4" s="574"/>
      <c r="MD4" s="574"/>
      <c r="ME4" s="574"/>
      <c r="MF4" s="574"/>
      <c r="MG4" s="574"/>
      <c r="MH4" s="574"/>
      <c r="MI4" s="574"/>
      <c r="MJ4" s="574"/>
      <c r="MK4" s="574"/>
      <c r="ML4" s="574"/>
      <c r="MM4" s="574"/>
      <c r="MN4" s="574"/>
      <c r="MO4" s="574"/>
      <c r="MP4" s="574"/>
      <c r="MQ4" s="574"/>
      <c r="MR4" s="574"/>
      <c r="MS4" s="574"/>
      <c r="MT4" s="574"/>
      <c r="MU4" s="574"/>
      <c r="MV4" s="574"/>
      <c r="MW4" s="574"/>
      <c r="MX4" s="574"/>
      <c r="MY4" s="574"/>
      <c r="MZ4" s="574"/>
      <c r="NA4" s="574"/>
      <c r="NB4" s="574"/>
      <c r="NC4" s="574"/>
      <c r="ND4" s="574"/>
      <c r="NE4" s="575"/>
      <c r="NF4" s="573" t="s">
        <v>937</v>
      </c>
      <c r="NG4" s="574"/>
      <c r="NH4" s="574"/>
      <c r="NI4" s="574"/>
      <c r="NJ4" s="574"/>
      <c r="NK4" s="574"/>
      <c r="NL4" s="574"/>
      <c r="NM4" s="574"/>
      <c r="NN4" s="574"/>
      <c r="NO4" s="574"/>
      <c r="NP4" s="574"/>
      <c r="NQ4" s="574"/>
      <c r="NR4" s="574"/>
      <c r="NS4" s="574"/>
      <c r="NT4" s="575"/>
      <c r="NU4" s="573" t="s">
        <v>668</v>
      </c>
      <c r="NV4" s="574"/>
      <c r="NW4" s="574"/>
      <c r="NX4" s="575"/>
      <c r="NY4" s="573" t="s">
        <v>669</v>
      </c>
      <c r="NZ4" s="574"/>
      <c r="OA4" s="574"/>
      <c r="OB4" s="575"/>
      <c r="OC4" s="573" t="s">
        <v>908</v>
      </c>
      <c r="OD4" s="574"/>
      <c r="OE4" s="574"/>
      <c r="OF4" s="575"/>
      <c r="OG4" s="600" t="s">
        <v>638</v>
      </c>
      <c r="OH4" s="601"/>
      <c r="OI4" s="601"/>
      <c r="OJ4" s="602"/>
      <c r="OK4" s="507"/>
      <c r="OL4" s="507"/>
    </row>
    <row r="5" spans="1:402" s="6" customFormat="1" ht="31.5" customHeight="1" thickBot="1" x14ac:dyDescent="0.3">
      <c r="A5" s="505"/>
      <c r="B5" s="8" t="s">
        <v>22</v>
      </c>
      <c r="C5" s="8" t="s">
        <v>23</v>
      </c>
      <c r="D5" s="8" t="s">
        <v>24</v>
      </c>
      <c r="E5" s="7" t="s">
        <v>25</v>
      </c>
      <c r="F5" s="14" t="s">
        <v>26</v>
      </c>
      <c r="G5" s="15" t="s">
        <v>27</v>
      </c>
      <c r="H5" s="7" t="s">
        <v>28</v>
      </c>
      <c r="I5" s="7" t="s">
        <v>29</v>
      </c>
      <c r="J5" s="7" t="s">
        <v>30</v>
      </c>
      <c r="K5" s="8" t="s">
        <v>31</v>
      </c>
      <c r="L5" s="8" t="s">
        <v>32</v>
      </c>
      <c r="M5" s="8" t="s">
        <v>33</v>
      </c>
      <c r="N5" s="8" t="s">
        <v>34</v>
      </c>
      <c r="O5" s="7" t="s">
        <v>35</v>
      </c>
      <c r="P5" s="8" t="s">
        <v>36</v>
      </c>
      <c r="Q5" s="7" t="s">
        <v>37</v>
      </c>
      <c r="R5" s="7" t="s">
        <v>38</v>
      </c>
      <c r="S5" s="8" t="s">
        <v>36</v>
      </c>
      <c r="T5" s="7" t="s">
        <v>37</v>
      </c>
      <c r="U5" s="7" t="s">
        <v>39</v>
      </c>
      <c r="V5" s="7" t="s">
        <v>40</v>
      </c>
      <c r="W5" s="7" t="s">
        <v>41</v>
      </c>
      <c r="X5" s="8" t="s">
        <v>42</v>
      </c>
      <c r="Y5" s="7" t="s">
        <v>43</v>
      </c>
      <c r="Z5" s="16" t="s">
        <v>44</v>
      </c>
      <c r="AA5" s="7" t="s">
        <v>45</v>
      </c>
      <c r="AB5" s="7" t="s">
        <v>46</v>
      </c>
      <c r="AC5" s="7" t="s">
        <v>47</v>
      </c>
      <c r="AD5" s="7" t="s">
        <v>48</v>
      </c>
      <c r="AE5" s="8" t="s">
        <v>49</v>
      </c>
      <c r="AF5" s="7" t="s">
        <v>50</v>
      </c>
      <c r="AG5" s="7" t="s">
        <v>51</v>
      </c>
      <c r="AH5" s="8" t="s">
        <v>52</v>
      </c>
      <c r="AI5" s="7" t="s">
        <v>53</v>
      </c>
      <c r="AJ5" s="8" t="s">
        <v>54</v>
      </c>
      <c r="AK5" s="7" t="s">
        <v>55</v>
      </c>
      <c r="AL5" s="7" t="s">
        <v>56</v>
      </c>
      <c r="AM5" s="8" t="s">
        <v>57</v>
      </c>
      <c r="AN5" s="8" t="s">
        <v>58</v>
      </c>
      <c r="AO5" s="8" t="s">
        <v>59</v>
      </c>
      <c r="AP5" s="8" t="s">
        <v>60</v>
      </c>
      <c r="AQ5" s="7" t="s">
        <v>61</v>
      </c>
      <c r="AR5" s="8" t="s">
        <v>62</v>
      </c>
      <c r="AS5" s="8" t="s">
        <v>63</v>
      </c>
      <c r="AT5" s="7" t="s">
        <v>64</v>
      </c>
      <c r="AU5" s="384" t="s">
        <v>65</v>
      </c>
      <c r="AV5" s="24" t="s">
        <v>66</v>
      </c>
      <c r="AW5" s="25" t="s">
        <v>67</v>
      </c>
      <c r="AX5" s="25" t="s">
        <v>68</v>
      </c>
      <c r="AY5" s="25" t="s">
        <v>69</v>
      </c>
      <c r="AZ5" s="25" t="s">
        <v>68</v>
      </c>
      <c r="BA5" s="25" t="s">
        <v>70</v>
      </c>
      <c r="BB5" s="25" t="s">
        <v>68</v>
      </c>
      <c r="BC5" s="25" t="s">
        <v>71</v>
      </c>
      <c r="BD5" s="26" t="s">
        <v>68</v>
      </c>
      <c r="BE5" s="27" t="s">
        <v>72</v>
      </c>
      <c r="BF5" s="28" t="s">
        <v>73</v>
      </c>
      <c r="BG5" s="42" t="s">
        <v>74</v>
      </c>
      <c r="BH5" s="42" t="s">
        <v>78</v>
      </c>
      <c r="BI5" s="42" t="s">
        <v>959</v>
      </c>
      <c r="BJ5" s="42" t="s">
        <v>960</v>
      </c>
      <c r="BK5" s="42" t="s">
        <v>961</v>
      </c>
      <c r="BL5" s="42" t="s">
        <v>962</v>
      </c>
      <c r="BM5" s="42" t="s">
        <v>963</v>
      </c>
      <c r="BN5" s="473" t="s">
        <v>964</v>
      </c>
      <c r="BO5" s="25" t="s">
        <v>965</v>
      </c>
      <c r="BP5" s="42" t="s">
        <v>966</v>
      </c>
      <c r="BQ5" s="25" t="s">
        <v>75</v>
      </c>
      <c r="BR5" s="25" t="s">
        <v>76</v>
      </c>
      <c r="BS5" s="29" t="s">
        <v>77</v>
      </c>
      <c r="BT5" s="29" t="s">
        <v>78</v>
      </c>
      <c r="BU5" s="25" t="s">
        <v>79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42" t="s">
        <v>88</v>
      </c>
      <c r="CE5" s="25" t="s">
        <v>89</v>
      </c>
      <c r="CF5" s="25" t="s">
        <v>90</v>
      </c>
      <c r="CG5" s="25" t="s">
        <v>91</v>
      </c>
      <c r="CH5" s="42" t="s">
        <v>92</v>
      </c>
      <c r="CI5" s="25" t="s">
        <v>93</v>
      </c>
      <c r="CJ5" s="25" t="s">
        <v>94</v>
      </c>
      <c r="CK5" s="25" t="s">
        <v>95</v>
      </c>
      <c r="CL5" s="25" t="s">
        <v>96</v>
      </c>
      <c r="CM5" s="25" t="s">
        <v>97</v>
      </c>
      <c r="CN5" s="25" t="s">
        <v>98</v>
      </c>
      <c r="CO5" s="25" t="s">
        <v>99</v>
      </c>
      <c r="CP5" s="25" t="s">
        <v>100</v>
      </c>
      <c r="CQ5" s="25" t="s">
        <v>101</v>
      </c>
      <c r="CR5" s="25" t="s">
        <v>102</v>
      </c>
      <c r="CS5" s="25" t="s">
        <v>103</v>
      </c>
      <c r="CT5" s="25" t="s">
        <v>104</v>
      </c>
      <c r="CU5" s="25" t="s">
        <v>105</v>
      </c>
      <c r="CV5" s="29" t="s">
        <v>106</v>
      </c>
      <c r="CW5" s="29" t="s">
        <v>107</v>
      </c>
      <c r="CX5" s="29" t="s">
        <v>108</v>
      </c>
      <c r="CY5" s="29" t="s">
        <v>109</v>
      </c>
      <c r="CZ5" s="29" t="s">
        <v>110</v>
      </c>
      <c r="DA5" s="29" t="s">
        <v>111</v>
      </c>
      <c r="DB5" s="29" t="s">
        <v>112</v>
      </c>
      <c r="DC5" s="29" t="s">
        <v>113</v>
      </c>
      <c r="DD5" s="29" t="s">
        <v>114</v>
      </c>
      <c r="DE5" s="46" t="s">
        <v>115</v>
      </c>
      <c r="DF5" s="29" t="s">
        <v>116</v>
      </c>
      <c r="DG5" s="25" t="s">
        <v>117</v>
      </c>
      <c r="DH5" s="25" t="s">
        <v>118</v>
      </c>
      <c r="DI5" s="29" t="s">
        <v>119</v>
      </c>
      <c r="DJ5" s="25" t="s">
        <v>120</v>
      </c>
      <c r="DK5" s="25" t="s">
        <v>121</v>
      </c>
      <c r="DL5" s="25" t="s">
        <v>122</v>
      </c>
      <c r="DM5" s="25" t="s">
        <v>123</v>
      </c>
      <c r="DN5" s="25" t="s">
        <v>124</v>
      </c>
      <c r="DO5" s="25" t="s">
        <v>125</v>
      </c>
      <c r="DP5" s="25" t="s">
        <v>126</v>
      </c>
      <c r="DQ5" s="25" t="s">
        <v>127</v>
      </c>
      <c r="DR5" s="25" t="s">
        <v>128</v>
      </c>
      <c r="DS5" s="25" t="s">
        <v>129</v>
      </c>
      <c r="DT5" s="25" t="s">
        <v>130</v>
      </c>
      <c r="DU5" s="25" t="s">
        <v>131</v>
      </c>
      <c r="DV5" s="25" t="s">
        <v>132</v>
      </c>
      <c r="DW5" s="25" t="s">
        <v>133</v>
      </c>
      <c r="DX5" s="25" t="s">
        <v>134</v>
      </c>
      <c r="DY5" s="25" t="s">
        <v>135</v>
      </c>
      <c r="DZ5" s="25" t="s">
        <v>136</v>
      </c>
      <c r="EA5" s="25" t="s">
        <v>137</v>
      </c>
      <c r="EB5" s="29" t="s">
        <v>138</v>
      </c>
      <c r="EC5" s="46" t="s">
        <v>139</v>
      </c>
      <c r="ED5" s="33" t="s">
        <v>140</v>
      </c>
      <c r="EE5" s="33" t="s">
        <v>598</v>
      </c>
      <c r="EF5" s="33" t="s">
        <v>593</v>
      </c>
      <c r="EG5" s="34" t="s">
        <v>141</v>
      </c>
      <c r="EH5" s="30" t="s">
        <v>142</v>
      </c>
      <c r="EI5" s="31" t="s">
        <v>143</v>
      </c>
      <c r="EJ5" s="32" t="s">
        <v>144</v>
      </c>
      <c r="EK5" s="24" t="s">
        <v>145</v>
      </c>
      <c r="EL5" s="29" t="s">
        <v>146</v>
      </c>
      <c r="EM5" s="29" t="s">
        <v>147</v>
      </c>
      <c r="EN5" s="29" t="s">
        <v>148</v>
      </c>
      <c r="EO5" s="25" t="s">
        <v>149</v>
      </c>
      <c r="EP5" s="29" t="s">
        <v>150</v>
      </c>
      <c r="EQ5" s="29" t="s">
        <v>151</v>
      </c>
      <c r="ER5" s="29" t="s">
        <v>152</v>
      </c>
      <c r="ES5" s="25" t="s">
        <v>153</v>
      </c>
      <c r="ET5" s="26" t="s">
        <v>154</v>
      </c>
      <c r="EU5" s="36" t="s">
        <v>155</v>
      </c>
      <c r="EV5" s="33" t="s">
        <v>156</v>
      </c>
      <c r="EW5" s="33" t="s">
        <v>157</v>
      </c>
      <c r="EX5" s="38" t="s">
        <v>158</v>
      </c>
      <c r="EY5" s="28" t="s">
        <v>159</v>
      </c>
      <c r="EZ5" s="25" t="s">
        <v>160</v>
      </c>
      <c r="FA5" s="25" t="s">
        <v>161</v>
      </c>
      <c r="FB5" s="25" t="s">
        <v>162</v>
      </c>
      <c r="FC5" s="25" t="s">
        <v>163</v>
      </c>
      <c r="FD5" s="25" t="s">
        <v>164</v>
      </c>
      <c r="FE5" s="25" t="s">
        <v>165</v>
      </c>
      <c r="FF5" s="25" t="s">
        <v>166</v>
      </c>
      <c r="FG5" s="25" t="s">
        <v>167</v>
      </c>
      <c r="FH5" s="25" t="s">
        <v>168</v>
      </c>
      <c r="FI5" s="46" t="s">
        <v>169</v>
      </c>
      <c r="FJ5" s="25" t="s">
        <v>170</v>
      </c>
      <c r="FK5" s="25" t="s">
        <v>171</v>
      </c>
      <c r="FL5" s="25" t="s">
        <v>172</v>
      </c>
      <c r="FM5" s="46" t="s">
        <v>169</v>
      </c>
      <c r="FN5" s="25" t="s">
        <v>173</v>
      </c>
      <c r="FO5" s="25" t="s">
        <v>174</v>
      </c>
      <c r="FP5" s="25" t="s">
        <v>175</v>
      </c>
      <c r="FQ5" s="25" t="s">
        <v>176</v>
      </c>
      <c r="FR5" s="46" t="s">
        <v>169</v>
      </c>
      <c r="FS5" s="25" t="s">
        <v>177</v>
      </c>
      <c r="FT5" s="26" t="s">
        <v>178</v>
      </c>
      <c r="FU5" s="36" t="s">
        <v>179</v>
      </c>
      <c r="FV5" s="33" t="s">
        <v>180</v>
      </c>
      <c r="FW5" s="33" t="s">
        <v>181</v>
      </c>
      <c r="FX5" s="33" t="s">
        <v>182</v>
      </c>
      <c r="FY5" s="25" t="s">
        <v>183</v>
      </c>
      <c r="FZ5" s="25" t="s">
        <v>184</v>
      </c>
      <c r="GA5" s="33" t="s">
        <v>185</v>
      </c>
      <c r="GB5" s="33" t="s">
        <v>186</v>
      </c>
      <c r="GC5" s="33" t="s">
        <v>187</v>
      </c>
      <c r="GD5" s="33" t="s">
        <v>188</v>
      </c>
      <c r="GE5" s="25" t="s">
        <v>189</v>
      </c>
      <c r="GF5" s="25" t="s">
        <v>190</v>
      </c>
      <c r="GG5" s="33" t="s">
        <v>191</v>
      </c>
      <c r="GH5" s="33" t="s">
        <v>192</v>
      </c>
      <c r="GI5" s="33" t="s">
        <v>193</v>
      </c>
      <c r="GJ5" s="33" t="s">
        <v>194</v>
      </c>
      <c r="GK5" s="33" t="s">
        <v>195</v>
      </c>
      <c r="GL5" s="33" t="s">
        <v>196</v>
      </c>
      <c r="GM5" s="33" t="s">
        <v>197</v>
      </c>
      <c r="GN5" s="25" t="s">
        <v>198</v>
      </c>
      <c r="GO5" s="33" t="s">
        <v>199</v>
      </c>
      <c r="GP5" s="33" t="s">
        <v>200</v>
      </c>
      <c r="GQ5" s="33" t="s">
        <v>201</v>
      </c>
      <c r="GR5" s="34" t="s">
        <v>202</v>
      </c>
      <c r="GS5" s="33" t="s">
        <v>836</v>
      </c>
      <c r="GT5" s="40" t="s">
        <v>636</v>
      </c>
      <c r="GU5" s="37" t="s">
        <v>204</v>
      </c>
      <c r="GV5" s="37" t="s">
        <v>205</v>
      </c>
      <c r="GW5" s="37" t="s">
        <v>206</v>
      </c>
      <c r="GX5" s="33" t="s">
        <v>207</v>
      </c>
      <c r="GY5" s="33" t="s">
        <v>208</v>
      </c>
      <c r="GZ5" s="37" t="s">
        <v>209</v>
      </c>
      <c r="HA5" s="37" t="s">
        <v>210</v>
      </c>
      <c r="HB5" s="33" t="s">
        <v>211</v>
      </c>
      <c r="HC5" s="33" t="s">
        <v>212</v>
      </c>
      <c r="HD5" s="33" t="s">
        <v>213</v>
      </c>
      <c r="HE5" s="33" t="s">
        <v>214</v>
      </c>
      <c r="HF5" s="33" t="s">
        <v>215</v>
      </c>
      <c r="HG5" s="37" t="s">
        <v>216</v>
      </c>
      <c r="HH5" s="33" t="s">
        <v>217</v>
      </c>
      <c r="HI5" s="38" t="s">
        <v>218</v>
      </c>
      <c r="HJ5" s="213" t="s">
        <v>679</v>
      </c>
      <c r="HK5" s="42" t="s">
        <v>680</v>
      </c>
      <c r="HL5" s="38" t="s">
        <v>594</v>
      </c>
      <c r="HM5" s="24" t="s">
        <v>620</v>
      </c>
      <c r="HN5" s="29" t="s">
        <v>619</v>
      </c>
      <c r="HO5" s="142" t="s">
        <v>618</v>
      </c>
      <c r="HP5" s="40" t="s">
        <v>643</v>
      </c>
      <c r="HQ5" s="38" t="s">
        <v>644</v>
      </c>
      <c r="HR5" s="24" t="s">
        <v>620</v>
      </c>
      <c r="HS5" s="29" t="s">
        <v>619</v>
      </c>
      <c r="HT5" s="29" t="s">
        <v>618</v>
      </c>
      <c r="HU5" s="142" t="s">
        <v>618</v>
      </c>
      <c r="HV5" s="24" t="s">
        <v>647</v>
      </c>
      <c r="HW5" s="29" t="s">
        <v>619</v>
      </c>
      <c r="HX5" s="29" t="s">
        <v>618</v>
      </c>
      <c r="HY5" s="142" t="s">
        <v>648</v>
      </c>
      <c r="HZ5" s="24" t="s">
        <v>647</v>
      </c>
      <c r="IA5" s="29" t="s">
        <v>619</v>
      </c>
      <c r="IB5" s="29" t="s">
        <v>618</v>
      </c>
      <c r="IC5" s="142" t="s">
        <v>648</v>
      </c>
      <c r="ID5" s="24" t="s">
        <v>651</v>
      </c>
      <c r="IE5" s="29" t="s">
        <v>619</v>
      </c>
      <c r="IF5" s="29" t="s">
        <v>618</v>
      </c>
      <c r="IG5" s="29" t="s">
        <v>648</v>
      </c>
      <c r="IH5" s="29" t="s">
        <v>652</v>
      </c>
      <c r="II5" s="29" t="s">
        <v>653</v>
      </c>
      <c r="IJ5" s="29" t="s">
        <v>654</v>
      </c>
      <c r="IK5" s="29" t="s">
        <v>655</v>
      </c>
      <c r="IL5" s="29" t="s">
        <v>656</v>
      </c>
      <c r="IM5" s="29" t="s">
        <v>657</v>
      </c>
      <c r="IN5" s="29" t="s">
        <v>658</v>
      </c>
      <c r="IO5" s="46" t="s">
        <v>659</v>
      </c>
      <c r="IP5" s="29" t="s">
        <v>651</v>
      </c>
      <c r="IQ5" s="29" t="s">
        <v>619</v>
      </c>
      <c r="IR5" s="29" t="s">
        <v>618</v>
      </c>
      <c r="IS5" s="29" t="s">
        <v>648</v>
      </c>
      <c r="IT5" s="29" t="s">
        <v>652</v>
      </c>
      <c r="IU5" s="29" t="s">
        <v>653</v>
      </c>
      <c r="IV5" s="29" t="s">
        <v>654</v>
      </c>
      <c r="IW5" s="29" t="s">
        <v>655</v>
      </c>
      <c r="IX5" s="29" t="s">
        <v>656</v>
      </c>
      <c r="IY5" s="29" t="s">
        <v>657</v>
      </c>
      <c r="IZ5" s="29" t="s">
        <v>658</v>
      </c>
      <c r="JA5" s="142" t="s">
        <v>659</v>
      </c>
      <c r="JB5" s="29" t="s">
        <v>651</v>
      </c>
      <c r="JC5" s="29" t="s">
        <v>619</v>
      </c>
      <c r="JD5" s="29" t="s">
        <v>618</v>
      </c>
      <c r="JE5" s="29" t="s">
        <v>648</v>
      </c>
      <c r="JF5" s="29" t="s">
        <v>652</v>
      </c>
      <c r="JG5" s="29" t="s">
        <v>653</v>
      </c>
      <c r="JH5" s="29" t="s">
        <v>654</v>
      </c>
      <c r="JI5" s="29" t="s">
        <v>655</v>
      </c>
      <c r="JJ5" s="29" t="s">
        <v>656</v>
      </c>
      <c r="JK5" s="29" t="s">
        <v>657</v>
      </c>
      <c r="JL5" s="29" t="s">
        <v>658</v>
      </c>
      <c r="JM5" s="29" t="s">
        <v>659</v>
      </c>
      <c r="JN5" s="29" t="s">
        <v>913</v>
      </c>
      <c r="JO5" s="29" t="s">
        <v>914</v>
      </c>
      <c r="JP5" s="29" t="s">
        <v>915</v>
      </c>
      <c r="JQ5" s="29" t="s">
        <v>916</v>
      </c>
      <c r="JR5" s="29" t="s">
        <v>917</v>
      </c>
      <c r="JS5" s="29" t="s">
        <v>918</v>
      </c>
      <c r="JT5" s="29" t="s">
        <v>919</v>
      </c>
      <c r="JU5" s="29" t="s">
        <v>920</v>
      </c>
      <c r="JV5" s="29" t="s">
        <v>921</v>
      </c>
      <c r="JW5" s="29" t="s">
        <v>922</v>
      </c>
      <c r="JX5" s="29" t="s">
        <v>923</v>
      </c>
      <c r="JY5" s="29" t="s">
        <v>924</v>
      </c>
      <c r="JZ5" s="29" t="s">
        <v>925</v>
      </c>
      <c r="KA5" s="29" t="s">
        <v>926</v>
      </c>
      <c r="KB5" s="29" t="s">
        <v>927</v>
      </c>
      <c r="KC5" s="29" t="s">
        <v>928</v>
      </c>
      <c r="KD5" s="29" t="s">
        <v>929</v>
      </c>
      <c r="KE5" s="29" t="s">
        <v>930</v>
      </c>
      <c r="KF5" s="29" t="s">
        <v>931</v>
      </c>
      <c r="KG5" s="29" t="s">
        <v>932</v>
      </c>
      <c r="KH5" s="29" t="s">
        <v>933</v>
      </c>
      <c r="KI5" s="29" t="s">
        <v>934</v>
      </c>
      <c r="KJ5" s="29" t="s">
        <v>935</v>
      </c>
      <c r="KK5" s="29" t="s">
        <v>936</v>
      </c>
      <c r="KL5" s="453" t="s">
        <v>651</v>
      </c>
      <c r="KM5" s="29" t="s">
        <v>619</v>
      </c>
      <c r="KN5" s="29" t="s">
        <v>618</v>
      </c>
      <c r="KO5" s="29" t="s">
        <v>648</v>
      </c>
      <c r="KP5" s="29" t="s">
        <v>652</v>
      </c>
      <c r="KQ5" s="29" t="s">
        <v>653</v>
      </c>
      <c r="KR5" s="29" t="s">
        <v>654</v>
      </c>
      <c r="KS5" s="29" t="s">
        <v>655</v>
      </c>
      <c r="KT5" s="29" t="s">
        <v>656</v>
      </c>
      <c r="KU5" s="29" t="s">
        <v>657</v>
      </c>
      <c r="KV5" s="29" t="s">
        <v>658</v>
      </c>
      <c r="KW5" s="29" t="s">
        <v>659</v>
      </c>
      <c r="KX5" s="29" t="s">
        <v>913</v>
      </c>
      <c r="KY5" s="29" t="s">
        <v>914</v>
      </c>
      <c r="KZ5" s="29" t="s">
        <v>915</v>
      </c>
      <c r="LA5" s="29" t="s">
        <v>916</v>
      </c>
      <c r="LB5" s="29" t="s">
        <v>917</v>
      </c>
      <c r="LC5" s="29" t="s">
        <v>918</v>
      </c>
      <c r="LD5" s="29" t="s">
        <v>919</v>
      </c>
      <c r="LE5" s="29" t="s">
        <v>920</v>
      </c>
      <c r="LF5" s="29" t="s">
        <v>921</v>
      </c>
      <c r="LG5" s="29" t="s">
        <v>922</v>
      </c>
      <c r="LH5" s="29" t="s">
        <v>923</v>
      </c>
      <c r="LI5" s="29" t="s">
        <v>924</v>
      </c>
      <c r="LJ5" s="29" t="s">
        <v>925</v>
      </c>
      <c r="LK5" s="29" t="s">
        <v>926</v>
      </c>
      <c r="LL5" s="29" t="s">
        <v>927</v>
      </c>
      <c r="LM5" s="29" t="s">
        <v>928</v>
      </c>
      <c r="LN5" s="29" t="s">
        <v>929</v>
      </c>
      <c r="LO5" s="29" t="s">
        <v>930</v>
      </c>
      <c r="LP5" s="29" t="s">
        <v>931</v>
      </c>
      <c r="LQ5" s="29" t="s">
        <v>932</v>
      </c>
      <c r="LR5" s="29" t="s">
        <v>933</v>
      </c>
      <c r="LS5" s="29" t="s">
        <v>934</v>
      </c>
      <c r="LT5" s="29" t="s">
        <v>935</v>
      </c>
      <c r="LU5" s="46" t="s">
        <v>936</v>
      </c>
      <c r="LV5" s="453" t="s">
        <v>651</v>
      </c>
      <c r="LW5" s="29" t="s">
        <v>619</v>
      </c>
      <c r="LX5" s="29" t="s">
        <v>618</v>
      </c>
      <c r="LY5" s="29" t="s">
        <v>648</v>
      </c>
      <c r="LZ5" s="29" t="s">
        <v>652</v>
      </c>
      <c r="MA5" s="29" t="s">
        <v>653</v>
      </c>
      <c r="MB5" s="29" t="s">
        <v>654</v>
      </c>
      <c r="MC5" s="29" t="s">
        <v>655</v>
      </c>
      <c r="MD5" s="29" t="s">
        <v>656</v>
      </c>
      <c r="ME5" s="29" t="s">
        <v>657</v>
      </c>
      <c r="MF5" s="29" t="s">
        <v>658</v>
      </c>
      <c r="MG5" s="29" t="s">
        <v>659</v>
      </c>
      <c r="MH5" s="29" t="s">
        <v>913</v>
      </c>
      <c r="MI5" s="29" t="s">
        <v>914</v>
      </c>
      <c r="MJ5" s="29" t="s">
        <v>915</v>
      </c>
      <c r="MK5" s="29" t="s">
        <v>916</v>
      </c>
      <c r="ML5" s="29" t="s">
        <v>917</v>
      </c>
      <c r="MM5" s="29" t="s">
        <v>918</v>
      </c>
      <c r="MN5" s="29" t="s">
        <v>919</v>
      </c>
      <c r="MO5" s="29" t="s">
        <v>920</v>
      </c>
      <c r="MP5" s="29" t="s">
        <v>921</v>
      </c>
      <c r="MQ5" s="29" t="s">
        <v>922</v>
      </c>
      <c r="MR5" s="29" t="s">
        <v>923</v>
      </c>
      <c r="MS5" s="29" t="s">
        <v>924</v>
      </c>
      <c r="MT5" s="29" t="s">
        <v>925</v>
      </c>
      <c r="MU5" s="29" t="s">
        <v>926</v>
      </c>
      <c r="MV5" s="29" t="s">
        <v>927</v>
      </c>
      <c r="MW5" s="29" t="s">
        <v>928</v>
      </c>
      <c r="MX5" s="29" t="s">
        <v>929</v>
      </c>
      <c r="MY5" s="29" t="s">
        <v>930</v>
      </c>
      <c r="MZ5" s="29" t="s">
        <v>931</v>
      </c>
      <c r="NA5" s="29" t="s">
        <v>932</v>
      </c>
      <c r="NB5" s="29" t="s">
        <v>933</v>
      </c>
      <c r="NC5" s="29" t="s">
        <v>934</v>
      </c>
      <c r="ND5" s="29" t="s">
        <v>935</v>
      </c>
      <c r="NE5" s="142" t="s">
        <v>936</v>
      </c>
      <c r="NF5" s="453" t="s">
        <v>651</v>
      </c>
      <c r="NG5" s="29" t="s">
        <v>619</v>
      </c>
      <c r="NH5" s="29" t="s">
        <v>618</v>
      </c>
      <c r="NI5" s="29" t="s">
        <v>648</v>
      </c>
      <c r="NJ5" s="29" t="s">
        <v>652</v>
      </c>
      <c r="NK5" s="29" t="s">
        <v>653</v>
      </c>
      <c r="NL5" s="29" t="s">
        <v>654</v>
      </c>
      <c r="NM5" s="29" t="s">
        <v>655</v>
      </c>
      <c r="NN5" s="29" t="s">
        <v>656</v>
      </c>
      <c r="NO5" s="29" t="s">
        <v>657</v>
      </c>
      <c r="NP5" s="29" t="s">
        <v>658</v>
      </c>
      <c r="NQ5" s="29" t="s">
        <v>659</v>
      </c>
      <c r="NR5" s="29" t="s">
        <v>913</v>
      </c>
      <c r="NS5" s="29" t="s">
        <v>914</v>
      </c>
      <c r="NT5" s="29" t="s">
        <v>915</v>
      </c>
      <c r="NU5" s="40" t="s">
        <v>620</v>
      </c>
      <c r="NV5" s="37" t="s">
        <v>619</v>
      </c>
      <c r="NW5" s="37" t="s">
        <v>618</v>
      </c>
      <c r="NX5" s="37" t="s">
        <v>648</v>
      </c>
      <c r="NY5" s="194" t="s">
        <v>620</v>
      </c>
      <c r="NZ5" s="37" t="s">
        <v>619</v>
      </c>
      <c r="OA5" s="37" t="s">
        <v>618</v>
      </c>
      <c r="OB5" s="38" t="s">
        <v>648</v>
      </c>
      <c r="OC5" s="24" t="s">
        <v>620</v>
      </c>
      <c r="OD5" s="29" t="s">
        <v>619</v>
      </c>
      <c r="OE5" s="29" t="s">
        <v>618</v>
      </c>
      <c r="OF5" s="29" t="s">
        <v>648</v>
      </c>
      <c r="OG5" s="453" t="s">
        <v>620</v>
      </c>
      <c r="OH5" s="29" t="s">
        <v>619</v>
      </c>
      <c r="OI5" s="29" t="s">
        <v>618</v>
      </c>
      <c r="OJ5" s="142" t="s">
        <v>648</v>
      </c>
      <c r="OK5" s="385"/>
      <c r="OL5" s="386"/>
    </row>
    <row r="6" spans="1:402" ht="15.75" thickTop="1" x14ac:dyDescent="0.25">
      <c r="A6" s="20" t="s">
        <v>219</v>
      </c>
      <c r="B6" t="s">
        <v>220</v>
      </c>
      <c r="C6">
        <v>71</v>
      </c>
      <c r="D6" t="s">
        <v>221</v>
      </c>
      <c r="E6" t="s">
        <v>222</v>
      </c>
      <c r="F6" t="s">
        <v>223</v>
      </c>
      <c r="G6" s="1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10">
        <f t="shared" ref="AU6:AU27" si="0">SUM(AA6:AT6)</f>
        <v>18</v>
      </c>
      <c r="AV6" s="17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10" t="s">
        <v>238</v>
      </c>
      <c r="BE6" s="20">
        <v>5</v>
      </c>
      <c r="BF6" s="17" t="s">
        <v>240</v>
      </c>
      <c r="BG6" s="43" t="s">
        <v>241</v>
      </c>
      <c r="BH6" s="474">
        <v>2</v>
      </c>
      <c r="BI6" s="475">
        <v>1</v>
      </c>
      <c r="BJ6" s="475">
        <v>3</v>
      </c>
      <c r="BK6" s="475">
        <v>3</v>
      </c>
      <c r="BL6" s="475">
        <v>4</v>
      </c>
      <c r="BM6" s="475">
        <v>4</v>
      </c>
      <c r="BN6" s="475">
        <v>4</v>
      </c>
      <c r="BO6" s="475">
        <v>4</v>
      </c>
      <c r="BP6" s="478">
        <v>0</v>
      </c>
      <c r="BQ6">
        <v>0</v>
      </c>
      <c r="BR6">
        <v>0</v>
      </c>
      <c r="BS6">
        <v>0</v>
      </c>
      <c r="BT6" s="45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43">
        <v>3</v>
      </c>
      <c r="CE6">
        <v>4</v>
      </c>
      <c r="CF6">
        <v>4</v>
      </c>
      <c r="CG6">
        <v>4</v>
      </c>
      <c r="CH6" s="43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3">
        <v>2</v>
      </c>
      <c r="DF6" t="s">
        <v>254</v>
      </c>
      <c r="DG6" t="s">
        <v>229</v>
      </c>
      <c r="DH6" t="s">
        <v>229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3</v>
      </c>
      <c r="EC6" s="43">
        <v>5</v>
      </c>
      <c r="ED6" s="65">
        <f>EC6+EB6+AVERAGE(DY6:EA6)+AVERAGE(DV6:DX6)+AVERAGE(DS6:DU6)+AVERAGE(DP6:DR6)+AVERAGE(DM6:DO6)+AVERAGE(DJ6:DL6)+DI6</f>
        <v>36</v>
      </c>
      <c r="EE6" s="65">
        <f>SUM(BU6:CD6)</f>
        <v>27</v>
      </c>
      <c r="EF6" s="65">
        <f>ED6+EE6+SUM(CE6:CH6)+SUM(BS6:BT6)</f>
        <v>81</v>
      </c>
      <c r="EG6" s="65">
        <f>SUM(DD6:DE6,CT6:CU6,CR6:CS6,CL6:CM6,CI6:CJ6,BQ6:BR6) + EF6</f>
        <v>103</v>
      </c>
      <c r="EH6" s="17"/>
      <c r="EJ6" s="10"/>
      <c r="EK6" s="17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10" t="s">
        <v>229</v>
      </c>
      <c r="EU6" s="17" t="s">
        <v>261</v>
      </c>
      <c r="EX6" s="10" t="s">
        <v>262</v>
      </c>
      <c r="EY6" s="17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43" t="s">
        <v>266</v>
      </c>
      <c r="FJ6" t="s">
        <v>265</v>
      </c>
      <c r="FK6" t="s">
        <v>263</v>
      </c>
      <c r="FL6" t="s">
        <v>263</v>
      </c>
      <c r="FM6" s="43" t="s">
        <v>267</v>
      </c>
      <c r="FN6" t="s">
        <v>263</v>
      </c>
      <c r="FO6" t="s">
        <v>263</v>
      </c>
      <c r="FP6" t="s">
        <v>263</v>
      </c>
      <c r="FQ6" t="s">
        <v>263</v>
      </c>
      <c r="FR6" s="43" t="s">
        <v>268</v>
      </c>
      <c r="FT6" s="10"/>
      <c r="FU6" s="17"/>
      <c r="GN6">
        <f>SUM(FW6,FX6,FY6,FZ6,GA6,GD6,GG6)</f>
        <v>0</v>
      </c>
      <c r="GO6">
        <f>SUM(FU6,FV6,GB6,GC6)</f>
        <v>0</v>
      </c>
      <c r="GP6">
        <f>SUM(GH6,GK6,GL6)</f>
        <v>0</v>
      </c>
      <c r="GQ6">
        <f>SUM(GE6,GF6,GM6)</f>
        <v>0</v>
      </c>
      <c r="GR6" s="10">
        <f t="shared" ref="GR6:GR27" si="1">SUM(GI6,GJ6)</f>
        <v>0</v>
      </c>
      <c r="GS6">
        <f>SUM(GN6:GR6)</f>
        <v>0</v>
      </c>
      <c r="GT6" s="17"/>
      <c r="HI6" s="10"/>
      <c r="HJ6" s="207"/>
      <c r="HK6" s="210"/>
      <c r="HL6" s="157"/>
      <c r="HM6" s="17"/>
      <c r="HO6" s="10"/>
      <c r="HP6" s="17"/>
      <c r="HQ6" s="10"/>
      <c r="HR6" s="446"/>
      <c r="HS6" s="446"/>
      <c r="HT6" s="446"/>
      <c r="HU6" s="446"/>
      <c r="HV6" s="144"/>
      <c r="HW6" s="145"/>
      <c r="HX6" s="145"/>
      <c r="HY6" s="45"/>
      <c r="HZ6" s="152"/>
      <c r="IA6" s="145"/>
      <c r="IB6" s="145"/>
      <c r="IC6" s="157"/>
      <c r="ID6" s="17"/>
      <c r="IO6" s="45"/>
      <c r="JA6" s="10"/>
      <c r="JB6" s="446"/>
      <c r="JC6" s="446"/>
      <c r="JD6" s="446"/>
      <c r="JE6" s="446"/>
      <c r="JF6" s="446"/>
      <c r="JG6" s="446"/>
      <c r="JH6" s="446"/>
      <c r="JI6" s="446"/>
      <c r="JJ6" s="446"/>
      <c r="JK6" s="446"/>
      <c r="JL6" s="446"/>
      <c r="JM6" s="446"/>
      <c r="JN6" s="446"/>
      <c r="JO6" s="446"/>
      <c r="JP6" s="446"/>
      <c r="JQ6" s="446"/>
      <c r="JR6" s="446"/>
      <c r="JS6" s="446"/>
      <c r="JT6" s="446"/>
      <c r="JU6" s="446"/>
      <c r="JV6" s="446"/>
      <c r="JW6" s="446"/>
      <c r="JX6" s="446"/>
      <c r="JY6" s="446"/>
      <c r="JZ6" s="446"/>
      <c r="KA6" s="446"/>
      <c r="KB6" s="446"/>
      <c r="KC6" s="446"/>
      <c r="KD6" s="446"/>
      <c r="KE6" s="446"/>
      <c r="KF6" s="446"/>
      <c r="KG6" s="446"/>
      <c r="KH6" s="446"/>
      <c r="KI6" s="446"/>
      <c r="KJ6" s="446"/>
      <c r="KK6" s="446"/>
      <c r="KL6" s="152"/>
      <c r="KM6" s="446"/>
      <c r="KN6" s="446"/>
      <c r="KO6" s="446"/>
      <c r="KP6" s="446"/>
      <c r="KQ6" s="446"/>
      <c r="KR6" s="446"/>
      <c r="KS6" s="446"/>
      <c r="KT6" s="446"/>
      <c r="KU6" s="446"/>
      <c r="KV6" s="446"/>
      <c r="KW6" s="446"/>
      <c r="KX6" s="446"/>
      <c r="KY6" s="446"/>
      <c r="KZ6" s="446"/>
      <c r="LA6" s="446"/>
      <c r="LB6" s="446"/>
      <c r="LC6" s="446"/>
      <c r="LD6" s="446"/>
      <c r="LE6" s="446"/>
      <c r="LF6" s="446"/>
      <c r="LG6" s="446"/>
      <c r="LH6" s="446"/>
      <c r="LI6" s="446"/>
      <c r="LJ6" s="145"/>
      <c r="LK6" s="446"/>
      <c r="LL6" s="446"/>
      <c r="LM6" s="446"/>
      <c r="LN6" s="446"/>
      <c r="LO6" s="446"/>
      <c r="LP6" s="446"/>
      <c r="LQ6" s="446"/>
      <c r="LR6" s="446"/>
      <c r="LS6" s="446"/>
      <c r="LT6" s="446"/>
      <c r="LU6" s="446"/>
      <c r="LV6" s="152"/>
      <c r="LW6" s="446"/>
      <c r="LX6" s="446"/>
      <c r="LY6" s="446"/>
      <c r="LZ6" s="446"/>
      <c r="MA6" s="446"/>
      <c r="MB6" s="446"/>
      <c r="MC6" s="446"/>
      <c r="MD6" s="446"/>
      <c r="ME6" s="446"/>
      <c r="MF6" s="446"/>
      <c r="MG6" s="446"/>
      <c r="MH6" s="446"/>
      <c r="MI6" s="446"/>
      <c r="MJ6" s="446"/>
      <c r="MK6" s="446"/>
      <c r="ML6" s="446"/>
      <c r="MM6" s="446"/>
      <c r="MN6" s="446"/>
      <c r="MO6" s="446"/>
      <c r="MP6" s="446"/>
      <c r="MQ6" s="446"/>
      <c r="MR6" s="446"/>
      <c r="MS6" s="446"/>
      <c r="MT6" s="145"/>
      <c r="MU6" s="446"/>
      <c r="MV6" s="446"/>
      <c r="MW6" s="446"/>
      <c r="MX6" s="446"/>
      <c r="MY6" s="446"/>
      <c r="MZ6" s="446"/>
      <c r="NA6" s="446"/>
      <c r="NB6" s="446"/>
      <c r="NC6" s="446"/>
      <c r="ND6" s="446"/>
      <c r="NE6" s="446"/>
      <c r="NF6" s="144"/>
      <c r="NG6" s="446"/>
      <c r="NH6" s="446"/>
      <c r="NI6" s="446"/>
      <c r="NJ6" s="446"/>
      <c r="NK6" s="446"/>
      <c r="NL6" s="446"/>
      <c r="NM6" s="446"/>
      <c r="NN6" s="446"/>
      <c r="NO6" s="446"/>
      <c r="NP6" s="446"/>
      <c r="NQ6" s="446"/>
      <c r="NR6" s="446"/>
      <c r="NS6" s="446"/>
      <c r="NT6" s="446"/>
      <c r="NU6" s="188"/>
      <c r="NV6" s="189"/>
      <c r="NW6" s="189"/>
      <c r="NX6" s="189"/>
      <c r="NY6" s="192"/>
      <c r="NZ6" s="189"/>
      <c r="OA6" s="189"/>
      <c r="OB6" s="189"/>
      <c r="OC6" s="17"/>
      <c r="OF6" s="446"/>
      <c r="OG6" s="152"/>
      <c r="OH6" s="446"/>
      <c r="OI6" s="446"/>
      <c r="OJ6" s="446"/>
      <c r="OK6" s="387"/>
      <c r="OL6" s="388"/>
    </row>
    <row r="7" spans="1:402" x14ac:dyDescent="0.25">
      <c r="A7" s="20" t="s">
        <v>270</v>
      </c>
      <c r="B7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10">
        <f t="shared" si="0"/>
        <v>28</v>
      </c>
      <c r="AV7" s="17" t="s">
        <v>236</v>
      </c>
      <c r="BD7" s="10"/>
      <c r="BE7" s="20">
        <v>5</v>
      </c>
      <c r="BF7" s="17" t="s">
        <v>240</v>
      </c>
      <c r="BG7" s="43" t="s">
        <v>241</v>
      </c>
      <c r="BH7" s="476">
        <v>2</v>
      </c>
      <c r="BI7" s="477">
        <v>2</v>
      </c>
      <c r="BJ7" s="477">
        <v>3</v>
      </c>
      <c r="BK7" s="477">
        <v>3</v>
      </c>
      <c r="BL7" s="477">
        <v>3</v>
      </c>
      <c r="BM7" s="477">
        <v>4</v>
      </c>
      <c r="BN7" s="477">
        <v>4</v>
      </c>
      <c r="BO7" s="477">
        <v>1</v>
      </c>
      <c r="BP7" s="479">
        <v>3</v>
      </c>
      <c r="BQ7">
        <v>0</v>
      </c>
      <c r="BR7">
        <v>0</v>
      </c>
      <c r="BS7">
        <v>1</v>
      </c>
      <c r="BT7" s="43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43">
        <v>3</v>
      </c>
      <c r="CE7">
        <v>4</v>
      </c>
      <c r="CF7">
        <v>3</v>
      </c>
      <c r="CG7">
        <v>4</v>
      </c>
      <c r="CH7" s="43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3">
        <v>1</v>
      </c>
      <c r="DF7" t="s">
        <v>254</v>
      </c>
      <c r="DG7" t="s">
        <v>229</v>
      </c>
      <c r="DH7" t="s">
        <v>229</v>
      </c>
      <c r="DI7">
        <v>2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 s="43">
        <v>5</v>
      </c>
      <c r="ED7" s="65">
        <f>EC7+EB7+AVERAGE(DY7:EA7)+AVERAGE(DV7:DX7)+AVERAGE(DS7:DU7)+AVERAGE(DP7:DR7)+AVERAGE(DM7:DO7)+AVERAGE(DJ7:DL7)+DI7</f>
        <v>34</v>
      </c>
      <c r="EE7" s="65">
        <f>SUM(BU7:CD7)</f>
        <v>21</v>
      </c>
      <c r="EF7" s="65">
        <f>ED7+EE7+SUM(CE7:CH7)+SUM(BS7:BT7)</f>
        <v>72</v>
      </c>
      <c r="EG7" s="65">
        <f t="shared" ref="EG7:EG23" si="2">SUM(DD7:DE7,CT7:CU7,CR7:CS7,CL7:CM7,CI7:CJ7,BQ7:BR7) + EF7</f>
        <v>88</v>
      </c>
      <c r="EH7" s="17"/>
      <c r="EJ7" s="10"/>
      <c r="EK7" s="17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10" t="s">
        <v>229</v>
      </c>
      <c r="EU7" s="17" t="s">
        <v>261</v>
      </c>
      <c r="EX7" s="10" t="s">
        <v>287</v>
      </c>
      <c r="EY7" s="17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43" t="s">
        <v>290</v>
      </c>
      <c r="FJ7" t="s">
        <v>263</v>
      </c>
      <c r="FK7" t="s">
        <v>288</v>
      </c>
      <c r="FL7" t="s">
        <v>288</v>
      </c>
      <c r="FM7" s="43" t="s">
        <v>290</v>
      </c>
      <c r="FN7" t="s">
        <v>288</v>
      </c>
      <c r="FO7" t="s">
        <v>289</v>
      </c>
      <c r="FP7" t="s">
        <v>288</v>
      </c>
      <c r="FQ7" t="s">
        <v>289</v>
      </c>
      <c r="FR7" s="43" t="s">
        <v>290</v>
      </c>
      <c r="FS7" t="s">
        <v>291</v>
      </c>
      <c r="FT7" s="10" t="s">
        <v>292</v>
      </c>
      <c r="FU7" s="47">
        <v>7</v>
      </c>
      <c r="FV7" s="48">
        <v>6</v>
      </c>
      <c r="FW7" s="48">
        <v>6</v>
      </c>
      <c r="FX7">
        <v>6</v>
      </c>
      <c r="FY7" s="48">
        <v>4</v>
      </c>
      <c r="FZ7" s="48">
        <v>5</v>
      </c>
      <c r="GA7" s="48">
        <v>1</v>
      </c>
      <c r="GB7" s="48">
        <v>4</v>
      </c>
      <c r="GC7">
        <v>1</v>
      </c>
      <c r="GD7" s="48"/>
      <c r="GE7" s="48"/>
      <c r="GF7" s="48">
        <v>1</v>
      </c>
      <c r="GG7" s="48">
        <v>1</v>
      </c>
      <c r="GH7">
        <v>4</v>
      </c>
      <c r="GI7">
        <v>4</v>
      </c>
      <c r="GJ7">
        <v>7</v>
      </c>
      <c r="GL7">
        <v>4</v>
      </c>
      <c r="GM7">
        <v>4</v>
      </c>
      <c r="GN7">
        <f t="shared" ref="GN7:GN27" si="3">SUM(FW7,FX7,FY7,FZ7,GA7,GD7,GG7)</f>
        <v>23</v>
      </c>
      <c r="GO7">
        <f>SUM(FU7,FV7,GB7,GC7)</f>
        <v>18</v>
      </c>
      <c r="GP7">
        <f t="shared" ref="GP7:GP27" si="4">SUM(GH7,GK7,GL7)</f>
        <v>8</v>
      </c>
      <c r="GQ7">
        <f>SUM(GE7,GF7,GM7)</f>
        <v>5</v>
      </c>
      <c r="GR7" s="10">
        <f t="shared" si="1"/>
        <v>11</v>
      </c>
      <c r="GS7">
        <f t="shared" ref="GS7:GS27" si="5">SUM(GN7:GR7)</f>
        <v>65</v>
      </c>
      <c r="GT7" s="17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9">
        <v>0</v>
      </c>
      <c r="HF7">
        <v>0</v>
      </c>
      <c r="HG7">
        <v>0</v>
      </c>
      <c r="HH7">
        <v>0</v>
      </c>
      <c r="HI7" s="10">
        <v>0</v>
      </c>
      <c r="HJ7" s="208">
        <f>SUM(GY7,GT7,GZ7,HA7,HE7,HF7:HI7)</f>
        <v>0</v>
      </c>
      <c r="HK7" s="211">
        <f>SUM(GU7,GV7,GW7,GX7,HB7,HC7,HD7)</f>
        <v>3</v>
      </c>
      <c r="HL7" s="112">
        <f>HJ7+HK7</f>
        <v>3</v>
      </c>
      <c r="HM7" s="17"/>
      <c r="HO7" s="10"/>
      <c r="HP7" s="17"/>
      <c r="HQ7" s="10"/>
      <c r="HR7" s="446"/>
      <c r="HS7" s="446"/>
      <c r="HT7" s="446"/>
      <c r="HU7" s="446"/>
      <c r="HV7" s="17"/>
      <c r="HY7" s="43"/>
      <c r="HZ7" s="153"/>
      <c r="IC7" s="10"/>
      <c r="ID7" s="17"/>
      <c r="IO7" s="43"/>
      <c r="JA7" s="10"/>
      <c r="JB7" s="446"/>
      <c r="JC7" s="446"/>
      <c r="JD7" s="446"/>
      <c r="JE7" s="446"/>
      <c r="JF7" s="446"/>
      <c r="JG7" s="446"/>
      <c r="JH7" s="446"/>
      <c r="JI7" s="446"/>
      <c r="JJ7" s="446"/>
      <c r="JK7" s="446"/>
      <c r="JL7" s="446"/>
      <c r="JM7" s="446"/>
      <c r="JN7" s="446"/>
      <c r="JO7" s="446"/>
      <c r="JP7" s="446"/>
      <c r="JQ7" s="446"/>
      <c r="JR7" s="446"/>
      <c r="JS7" s="446"/>
      <c r="JT7" s="446"/>
      <c r="JU7" s="446"/>
      <c r="JV7" s="446"/>
      <c r="JW7" s="446"/>
      <c r="JX7" s="446"/>
      <c r="JY7" s="446"/>
      <c r="JZ7" s="446"/>
      <c r="KA7" s="446"/>
      <c r="KB7" s="446"/>
      <c r="KC7" s="446"/>
      <c r="KD7" s="446"/>
      <c r="KE7" s="446"/>
      <c r="KF7" s="446"/>
      <c r="KG7" s="446"/>
      <c r="KH7" s="446"/>
      <c r="KI7" s="446"/>
      <c r="KJ7" s="446"/>
      <c r="KK7" s="446"/>
      <c r="KL7" s="153"/>
      <c r="KM7" s="446"/>
      <c r="KN7" s="446"/>
      <c r="KO7" s="446"/>
      <c r="KP7" s="446"/>
      <c r="KQ7" s="446"/>
      <c r="KR7" s="446"/>
      <c r="KS7" s="446"/>
      <c r="KT7" s="446"/>
      <c r="KU7" s="446"/>
      <c r="KV7" s="446"/>
      <c r="KW7" s="446"/>
      <c r="KX7" s="446"/>
      <c r="KY7" s="446"/>
      <c r="KZ7" s="446"/>
      <c r="LA7" s="446"/>
      <c r="LB7" s="446"/>
      <c r="LC7" s="446"/>
      <c r="LD7" s="446"/>
      <c r="LE7" s="446"/>
      <c r="LF7" s="446"/>
      <c r="LG7" s="446"/>
      <c r="LH7" s="446"/>
      <c r="LI7" s="446"/>
      <c r="LJ7" s="446"/>
      <c r="LK7" s="446"/>
      <c r="LL7" s="446"/>
      <c r="LM7" s="446"/>
      <c r="LN7" s="446"/>
      <c r="LO7" s="446"/>
      <c r="LP7" s="446"/>
      <c r="LQ7" s="446"/>
      <c r="LR7" s="446"/>
      <c r="LS7" s="446"/>
      <c r="LT7" s="446"/>
      <c r="LU7" s="446"/>
      <c r="LV7" s="153"/>
      <c r="LW7" s="446"/>
      <c r="LX7" s="446"/>
      <c r="LY7" s="446"/>
      <c r="LZ7" s="446"/>
      <c r="MA7" s="446"/>
      <c r="MB7" s="446"/>
      <c r="MC7" s="446"/>
      <c r="MD7" s="446"/>
      <c r="ME7" s="446"/>
      <c r="MF7" s="446"/>
      <c r="MG7" s="446"/>
      <c r="MH7" s="446"/>
      <c r="MI7" s="446"/>
      <c r="MJ7" s="446"/>
      <c r="MK7" s="446"/>
      <c r="ML7" s="446"/>
      <c r="MM7" s="446"/>
      <c r="MN7" s="446"/>
      <c r="MO7" s="446"/>
      <c r="MP7" s="446"/>
      <c r="MQ7" s="446"/>
      <c r="MR7" s="446"/>
      <c r="MS7" s="446"/>
      <c r="MT7" s="446"/>
      <c r="MU7" s="446"/>
      <c r="MV7" s="446"/>
      <c r="MW7" s="446"/>
      <c r="MX7" s="446"/>
      <c r="MY7" s="446"/>
      <c r="MZ7" s="446"/>
      <c r="NA7" s="446"/>
      <c r="NB7" s="446"/>
      <c r="NC7" s="446"/>
      <c r="ND7" s="446"/>
      <c r="NE7" s="446"/>
      <c r="NF7" s="17"/>
      <c r="NG7" s="446"/>
      <c r="NH7" s="446"/>
      <c r="NI7" s="446"/>
      <c r="NJ7" s="446"/>
      <c r="NK7" s="446"/>
      <c r="NL7" s="446"/>
      <c r="NM7" s="446"/>
      <c r="NN7" s="446"/>
      <c r="NO7" s="446"/>
      <c r="NP7" s="446"/>
      <c r="NQ7" s="446"/>
      <c r="NR7" s="446"/>
      <c r="NS7" s="446"/>
      <c r="NT7" s="446"/>
      <c r="NU7" s="188"/>
      <c r="NV7" s="189"/>
      <c r="NW7" s="189"/>
      <c r="NY7" s="192"/>
      <c r="NZ7" s="189"/>
      <c r="OA7" s="189"/>
      <c r="OB7" s="189"/>
      <c r="OC7" s="17"/>
      <c r="OF7" s="446"/>
      <c r="OG7" s="153"/>
      <c r="OH7" s="446"/>
      <c r="OI7" s="446"/>
      <c r="OJ7" s="446"/>
      <c r="OK7" s="389"/>
      <c r="OL7" s="390"/>
    </row>
    <row r="8" spans="1:402" x14ac:dyDescent="0.25">
      <c r="A8" s="140" t="s">
        <v>302</v>
      </c>
      <c r="B8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10">
        <f t="shared" si="0"/>
        <v>79</v>
      </c>
      <c r="AV8" s="17" t="s">
        <v>304</v>
      </c>
      <c r="AW8">
        <v>26.4</v>
      </c>
      <c r="AY8">
        <v>26.5</v>
      </c>
      <c r="BA8">
        <v>24.6</v>
      </c>
      <c r="BC8">
        <v>25.7</v>
      </c>
      <c r="BD8" s="10"/>
      <c r="BE8" s="20"/>
      <c r="BF8" s="17" t="s">
        <v>229</v>
      </c>
      <c r="BG8" s="43"/>
      <c r="BH8" s="153"/>
      <c r="BI8" s="446"/>
      <c r="BJ8" s="446"/>
      <c r="BK8" s="446"/>
      <c r="BL8" s="446"/>
      <c r="BM8" s="446"/>
      <c r="BN8" s="446"/>
      <c r="BO8" s="446"/>
      <c r="BP8" s="43"/>
      <c r="BT8" s="43"/>
      <c r="CD8" s="43"/>
      <c r="CH8" s="43"/>
      <c r="DE8" s="43"/>
      <c r="EC8" s="43"/>
      <c r="ED8" s="65"/>
      <c r="EE8" s="65"/>
      <c r="EF8" s="65"/>
      <c r="EG8" s="65">
        <f t="shared" si="2"/>
        <v>0</v>
      </c>
      <c r="EH8" s="17"/>
      <c r="EJ8" s="10"/>
      <c r="EK8" s="17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10" t="s">
        <v>229</v>
      </c>
      <c r="EU8" s="17" t="s">
        <v>305</v>
      </c>
      <c r="EV8" t="s">
        <v>306</v>
      </c>
      <c r="EW8" s="49">
        <v>40917</v>
      </c>
      <c r="EX8" s="10" t="s">
        <v>287</v>
      </c>
      <c r="EY8" s="17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43" t="s">
        <v>307</v>
      </c>
      <c r="FJ8" t="s">
        <v>289</v>
      </c>
      <c r="FK8" t="s">
        <v>289</v>
      </c>
      <c r="FL8" t="s">
        <v>289</v>
      </c>
      <c r="FM8" s="43" t="s">
        <v>290</v>
      </c>
      <c r="FN8" t="s">
        <v>263</v>
      </c>
      <c r="FO8" t="s">
        <v>264</v>
      </c>
      <c r="FP8" t="s">
        <v>263</v>
      </c>
      <c r="FQ8" t="s">
        <v>289</v>
      </c>
      <c r="FR8" s="43" t="s">
        <v>290</v>
      </c>
      <c r="FS8" t="s">
        <v>308</v>
      </c>
      <c r="FT8" s="10" t="s">
        <v>309</v>
      </c>
      <c r="FU8" s="47">
        <v>6</v>
      </c>
      <c r="FV8" s="48">
        <v>5</v>
      </c>
      <c r="FW8" s="48">
        <v>6</v>
      </c>
      <c r="FX8">
        <v>6</v>
      </c>
      <c r="FY8" s="48">
        <v>4</v>
      </c>
      <c r="FZ8" s="48">
        <v>4</v>
      </c>
      <c r="GA8" s="48">
        <v>4</v>
      </c>
      <c r="GB8" s="48">
        <v>4</v>
      </c>
      <c r="GC8">
        <v>4</v>
      </c>
      <c r="GD8" s="48">
        <v>4</v>
      </c>
      <c r="GE8" s="48">
        <v>6</v>
      </c>
      <c r="GF8" s="48">
        <v>5</v>
      </c>
      <c r="GG8" s="48">
        <v>7</v>
      </c>
      <c r="GH8">
        <v>2</v>
      </c>
      <c r="GI8">
        <v>5</v>
      </c>
      <c r="GJ8">
        <v>4</v>
      </c>
      <c r="GK8">
        <v>1</v>
      </c>
      <c r="GL8">
        <v>2</v>
      </c>
      <c r="GM8">
        <v>6</v>
      </c>
      <c r="GN8">
        <f t="shared" si="3"/>
        <v>35</v>
      </c>
      <c r="GO8">
        <f t="shared" ref="GO8:GO27" si="6">SUM(FU8,FV8,GB8,GC8)</f>
        <v>19</v>
      </c>
      <c r="GP8">
        <f t="shared" si="4"/>
        <v>5</v>
      </c>
      <c r="GQ8">
        <f t="shared" ref="GQ8:GQ27" si="7">SUM(GE8,GF8,GM8)</f>
        <v>17</v>
      </c>
      <c r="GR8" s="10">
        <f t="shared" si="1"/>
        <v>9</v>
      </c>
      <c r="GS8">
        <f t="shared" si="5"/>
        <v>85</v>
      </c>
      <c r="GT8" s="17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9">
        <v>0</v>
      </c>
      <c r="HF8">
        <v>0</v>
      </c>
      <c r="HG8">
        <v>0</v>
      </c>
      <c r="HH8">
        <v>0</v>
      </c>
      <c r="HI8" s="10">
        <v>0</v>
      </c>
      <c r="HJ8" s="208">
        <f t="shared" ref="HJ8:HJ27" si="8">SUM(GY8,GT8,GZ8,HA8,HE8,HF8:HI8)</f>
        <v>2</v>
      </c>
      <c r="HK8" s="211">
        <f t="shared" ref="HK8:HK27" si="9">SUM(GU8,GV8,GW8,GX8,HB8,HC8,HD8)</f>
        <v>0</v>
      </c>
      <c r="HL8" s="112">
        <f t="shared" ref="HL8:HL27" si="10">HJ8+HK8</f>
        <v>2</v>
      </c>
      <c r="HM8" s="17">
        <v>121468</v>
      </c>
      <c r="HN8">
        <v>77628</v>
      </c>
      <c r="HO8" s="10">
        <v>63552</v>
      </c>
      <c r="HP8" s="141">
        <f>Metrics!$RL$8</f>
        <v>256</v>
      </c>
      <c r="HQ8" s="143">
        <f>Metrics!$RL$5</f>
        <v>33.428386299870887</v>
      </c>
      <c r="HR8" s="452">
        <v>80023</v>
      </c>
      <c r="HS8" s="452">
        <v>47309</v>
      </c>
      <c r="HT8" s="452">
        <v>23153</v>
      </c>
      <c r="HU8" s="452">
        <v>21662</v>
      </c>
      <c r="HV8" s="146">
        <v>0.47749999999999998</v>
      </c>
      <c r="HW8" s="147">
        <v>0.98750000000000004</v>
      </c>
      <c r="HX8" s="148">
        <v>0.93</v>
      </c>
      <c r="HY8" s="149">
        <v>0.79249999999999998</v>
      </c>
      <c r="HZ8" s="154">
        <v>39.582901000976499</v>
      </c>
      <c r="IA8" s="155">
        <v>18.699886322021399</v>
      </c>
      <c r="IB8" s="155">
        <v>22.3998298645019</v>
      </c>
      <c r="IC8" s="143">
        <v>18.899883270263601</v>
      </c>
      <c r="ID8" s="17">
        <v>0.97379565238952603</v>
      </c>
      <c r="IE8">
        <v>0.97089517116546598</v>
      </c>
      <c r="IF8">
        <v>0.98359727859497004</v>
      </c>
      <c r="IG8">
        <v>0.98369729518890303</v>
      </c>
      <c r="IH8">
        <v>0.99979996681213301</v>
      </c>
      <c r="II8">
        <v>0.98369729518890303</v>
      </c>
      <c r="IJ8">
        <v>0.982197046279907</v>
      </c>
      <c r="IK8">
        <v>0.978296399116516</v>
      </c>
      <c r="IL8">
        <v>0.97999668121337802</v>
      </c>
      <c r="IM8">
        <v>0.984197378158569</v>
      </c>
      <c r="IN8">
        <v>0.98289716243743896</v>
      </c>
      <c r="IO8" s="43">
        <v>0.98349726200103704</v>
      </c>
      <c r="IP8" t="s">
        <v>662</v>
      </c>
      <c r="IQ8" t="s">
        <v>663</v>
      </c>
      <c r="IR8" t="s">
        <v>664</v>
      </c>
      <c r="IS8" t="s">
        <v>665</v>
      </c>
      <c r="IT8" t="s">
        <v>665</v>
      </c>
      <c r="IU8" t="s">
        <v>662</v>
      </c>
      <c r="IV8" t="s">
        <v>665</v>
      </c>
      <c r="IW8" t="s">
        <v>666</v>
      </c>
      <c r="IX8" t="s">
        <v>666</v>
      </c>
      <c r="IY8" t="s">
        <v>664</v>
      </c>
      <c r="IZ8" t="s">
        <v>664</v>
      </c>
      <c r="JA8" s="10" t="s">
        <v>664</v>
      </c>
      <c r="JB8" t="b">
        <v>1</v>
      </c>
      <c r="JC8" t="b">
        <v>0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0</v>
      </c>
      <c r="KL8" s="153" t="s">
        <v>663</v>
      </c>
      <c r="KM8" t="s">
        <v>662</v>
      </c>
      <c r="KN8" t="s">
        <v>665</v>
      </c>
      <c r="KO8" t="s">
        <v>662</v>
      </c>
      <c r="KP8" t="s">
        <v>664</v>
      </c>
      <c r="KQ8" t="s">
        <v>665</v>
      </c>
      <c r="KR8" t="s">
        <v>662</v>
      </c>
      <c r="KS8" t="s">
        <v>662</v>
      </c>
      <c r="KT8" t="s">
        <v>664</v>
      </c>
      <c r="KU8" t="s">
        <v>663</v>
      </c>
      <c r="KV8" t="s">
        <v>664</v>
      </c>
      <c r="KW8" t="s">
        <v>662</v>
      </c>
      <c r="KX8" t="s">
        <v>665</v>
      </c>
      <c r="KY8" t="s">
        <v>664</v>
      </c>
      <c r="KZ8" t="s">
        <v>664</v>
      </c>
      <c r="LA8" t="s">
        <v>663</v>
      </c>
      <c r="LB8" t="s">
        <v>664</v>
      </c>
      <c r="LC8" t="s">
        <v>663</v>
      </c>
      <c r="LD8" t="s">
        <v>662</v>
      </c>
      <c r="LE8" t="s">
        <v>665</v>
      </c>
      <c r="LF8" t="s">
        <v>665</v>
      </c>
      <c r="LG8" t="s">
        <v>662</v>
      </c>
      <c r="LH8" t="s">
        <v>663</v>
      </c>
      <c r="LI8" t="s">
        <v>665</v>
      </c>
      <c r="LJ8" t="s">
        <v>663</v>
      </c>
      <c r="LK8" t="s">
        <v>666</v>
      </c>
      <c r="LL8" t="s">
        <v>662</v>
      </c>
      <c r="LM8" t="s">
        <v>662</v>
      </c>
      <c r="LN8" t="s">
        <v>665</v>
      </c>
      <c r="LO8" t="s">
        <v>664</v>
      </c>
      <c r="LP8" t="s">
        <v>663</v>
      </c>
      <c r="LQ8" t="s">
        <v>666</v>
      </c>
      <c r="LR8" t="s">
        <v>664</v>
      </c>
      <c r="LS8" t="s">
        <v>664</v>
      </c>
      <c r="LT8" t="s">
        <v>664</v>
      </c>
      <c r="LU8" s="446" t="s">
        <v>665</v>
      </c>
      <c r="LV8" s="153">
        <v>0.10000000149011599</v>
      </c>
      <c r="LW8">
        <v>0.10000000149011599</v>
      </c>
      <c r="LX8">
        <v>0.40000000596046398</v>
      </c>
      <c r="LY8">
        <v>0.40000000596046398</v>
      </c>
      <c r="LZ8">
        <v>0.69999998807907104</v>
      </c>
      <c r="MA8">
        <v>0.69999998807907104</v>
      </c>
      <c r="MB8">
        <v>1</v>
      </c>
      <c r="MC8">
        <v>1</v>
      </c>
      <c r="MD8">
        <v>1.29999995231628</v>
      </c>
      <c r="ME8">
        <v>1.29999995231628</v>
      </c>
      <c r="MF8">
        <v>1.29999995231628</v>
      </c>
      <c r="MG8">
        <v>1.29999995231628</v>
      </c>
      <c r="MH8">
        <v>0.10000000149011599</v>
      </c>
      <c r="MI8">
        <v>0.10000000149011599</v>
      </c>
      <c r="MJ8">
        <v>0.40000000596046398</v>
      </c>
      <c r="MK8">
        <v>0.40000000596046398</v>
      </c>
      <c r="ML8">
        <v>0.69999998807907104</v>
      </c>
      <c r="MM8">
        <v>0.69999998807907104</v>
      </c>
      <c r="MN8">
        <v>1</v>
      </c>
      <c r="MO8">
        <v>1</v>
      </c>
      <c r="MP8">
        <v>1.29999995231628</v>
      </c>
      <c r="MQ8">
        <v>1.29999995231628</v>
      </c>
      <c r="MR8">
        <v>1.29999995231628</v>
      </c>
      <c r="MS8">
        <v>1.29999995231628</v>
      </c>
      <c r="MT8">
        <v>0.10000000149011599</v>
      </c>
      <c r="MU8">
        <v>0.10000000149011599</v>
      </c>
      <c r="MV8">
        <v>0.40000000596046398</v>
      </c>
      <c r="MW8">
        <v>0.40000000596046398</v>
      </c>
      <c r="MX8">
        <v>0.69999998807907104</v>
      </c>
      <c r="MY8">
        <v>0.69999998807907104</v>
      </c>
      <c r="MZ8">
        <v>1</v>
      </c>
      <c r="NA8">
        <v>1</v>
      </c>
      <c r="NB8">
        <v>1.29999995231628</v>
      </c>
      <c r="NC8">
        <v>1.29999995231628</v>
      </c>
      <c r="ND8">
        <v>1.29999995231628</v>
      </c>
      <c r="NE8" s="446">
        <v>1.29999995231628</v>
      </c>
      <c r="NF8" s="17">
        <v>5.0000003539025697E-3</v>
      </c>
      <c r="NG8">
        <v>4.5000002719461901E-3</v>
      </c>
      <c r="NH8">
        <v>0</v>
      </c>
      <c r="NI8">
        <v>4.5000002719461901E-3</v>
      </c>
      <c r="NJ8">
        <v>5.00000023748725E-4</v>
      </c>
      <c r="NK8">
        <v>5.0000003539025697E-3</v>
      </c>
      <c r="NL8">
        <v>0</v>
      </c>
      <c r="NM8">
        <v>5.0000003539025697E-3</v>
      </c>
      <c r="NN8">
        <v>0</v>
      </c>
      <c r="NO8">
        <v>4.5000002719461901E-3</v>
      </c>
      <c r="NP8">
        <v>5.0000003539025697E-3</v>
      </c>
      <c r="NQ8">
        <v>0</v>
      </c>
      <c r="NR8">
        <v>5.0000003539025697E-3</v>
      </c>
      <c r="NS8">
        <v>8.0000003799796104E-3</v>
      </c>
      <c r="NT8">
        <v>5.0000003539025697E-3</v>
      </c>
      <c r="NU8" s="188">
        <f>4/15</f>
        <v>0.26666666666666666</v>
      </c>
      <c r="NV8" s="189">
        <f>3/15</f>
        <v>0.2</v>
      </c>
      <c r="NW8" s="189">
        <f>8/15</f>
        <v>0.53333333333333333</v>
      </c>
      <c r="NX8" s="189">
        <f>10/15</f>
        <v>0.66666666666666663</v>
      </c>
      <c r="NY8" s="192">
        <f>4/(4+3)</f>
        <v>0.5714285714285714</v>
      </c>
      <c r="NZ8" s="189">
        <f>3/(3+12)</f>
        <v>0.2</v>
      </c>
      <c r="OA8" s="189">
        <f>8/(8+10)</f>
        <v>0.44444444444444442</v>
      </c>
      <c r="OB8" s="189">
        <f>10/(10+10)</f>
        <v>0.5</v>
      </c>
      <c r="OC8" s="141">
        <f>Metrics!SO6</f>
        <v>3311.7777777777778</v>
      </c>
      <c r="OD8" s="106">
        <f>Metrics!SP6</f>
        <v>2025.3333333333333</v>
      </c>
      <c r="OE8" s="106">
        <f>Metrics!SQ6</f>
        <v>1868.7777777777778</v>
      </c>
      <c r="OF8" s="452">
        <f>Metrics!SR6</f>
        <v>1733</v>
      </c>
      <c r="OG8" s="153">
        <v>32298</v>
      </c>
      <c r="OH8">
        <v>19663</v>
      </c>
      <c r="OI8">
        <v>19507</v>
      </c>
      <c r="OJ8">
        <v>17100</v>
      </c>
      <c r="OK8" s="389">
        <v>44832.452743055554</v>
      </c>
      <c r="OL8" s="390">
        <v>44832.469861111109</v>
      </c>
    </row>
    <row r="9" spans="1:402" x14ac:dyDescent="0.25">
      <c r="A9" s="140" t="s">
        <v>316</v>
      </c>
      <c r="B9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10">
        <f t="shared" si="0"/>
        <v>80</v>
      </c>
      <c r="AV9" s="17" t="s">
        <v>304</v>
      </c>
      <c r="AW9">
        <v>16.600000000000001</v>
      </c>
      <c r="AY9">
        <v>14.1</v>
      </c>
      <c r="BA9">
        <v>16.3</v>
      </c>
      <c r="BC9">
        <v>14.5</v>
      </c>
      <c r="BD9" s="10"/>
      <c r="BE9" s="20"/>
      <c r="BF9" s="17" t="s">
        <v>229</v>
      </c>
      <c r="BG9" s="43"/>
      <c r="BH9" s="153"/>
      <c r="BI9" s="446"/>
      <c r="BJ9" s="446"/>
      <c r="BK9" s="446"/>
      <c r="BL9" s="446"/>
      <c r="BM9" s="446"/>
      <c r="BN9" s="446"/>
      <c r="BO9" s="446"/>
      <c r="BP9" s="43"/>
      <c r="BT9" s="43"/>
      <c r="CD9" s="43"/>
      <c r="CH9" s="43"/>
      <c r="DE9" s="43"/>
      <c r="EC9" s="43"/>
      <c r="ED9" s="65"/>
      <c r="EE9" s="65"/>
      <c r="EF9" s="65"/>
      <c r="EG9" s="65">
        <f t="shared" si="2"/>
        <v>0</v>
      </c>
      <c r="EH9" s="17"/>
      <c r="EJ9" s="10"/>
      <c r="EK9" s="17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10" t="s">
        <v>229</v>
      </c>
      <c r="EU9" s="17" t="s">
        <v>305</v>
      </c>
      <c r="EV9" t="s">
        <v>318</v>
      </c>
      <c r="EW9" s="49">
        <v>43476</v>
      </c>
      <c r="EX9" s="10" t="s">
        <v>287</v>
      </c>
      <c r="EY9" s="17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43"/>
      <c r="FJ9" t="s">
        <v>288</v>
      </c>
      <c r="FK9" t="s">
        <v>288</v>
      </c>
      <c r="FL9" t="s">
        <v>289</v>
      </c>
      <c r="FM9" s="43" t="s">
        <v>319</v>
      </c>
      <c r="FN9" t="s">
        <v>288</v>
      </c>
      <c r="FO9" t="s">
        <v>289</v>
      </c>
      <c r="FP9" t="s">
        <v>288</v>
      </c>
      <c r="FQ9" t="s">
        <v>289</v>
      </c>
      <c r="FR9" s="43" t="s">
        <v>290</v>
      </c>
      <c r="FS9" t="s">
        <v>320</v>
      </c>
      <c r="FT9" s="10" t="s">
        <v>321</v>
      </c>
      <c r="FU9" s="17">
        <v>6</v>
      </c>
      <c r="FV9" s="48">
        <v>7</v>
      </c>
      <c r="FW9" s="48">
        <v>7</v>
      </c>
      <c r="FX9">
        <v>7</v>
      </c>
      <c r="FY9" s="48">
        <v>7</v>
      </c>
      <c r="FZ9">
        <v>7</v>
      </c>
      <c r="GA9" s="48">
        <v>7</v>
      </c>
      <c r="GB9">
        <v>6</v>
      </c>
      <c r="GC9">
        <v>7</v>
      </c>
      <c r="GD9">
        <v>7</v>
      </c>
      <c r="GE9">
        <v>7</v>
      </c>
      <c r="GF9">
        <v>7</v>
      </c>
      <c r="GG9">
        <v>7</v>
      </c>
      <c r="GH9">
        <v>1</v>
      </c>
      <c r="GI9">
        <v>7</v>
      </c>
      <c r="GJ9">
        <v>7</v>
      </c>
      <c r="GK9">
        <v>1</v>
      </c>
      <c r="GL9">
        <v>1</v>
      </c>
      <c r="GM9">
        <v>7</v>
      </c>
      <c r="GN9">
        <f t="shared" si="3"/>
        <v>49</v>
      </c>
      <c r="GO9">
        <f t="shared" si="6"/>
        <v>26</v>
      </c>
      <c r="GP9">
        <f t="shared" si="4"/>
        <v>3</v>
      </c>
      <c r="GQ9">
        <f t="shared" si="7"/>
        <v>21</v>
      </c>
      <c r="GR9" s="10">
        <f t="shared" si="1"/>
        <v>14</v>
      </c>
      <c r="GS9">
        <f t="shared" si="5"/>
        <v>113</v>
      </c>
      <c r="GT9" s="17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9">
        <v>0</v>
      </c>
      <c r="HF9">
        <v>0</v>
      </c>
      <c r="HG9">
        <v>0</v>
      </c>
      <c r="HH9">
        <v>0</v>
      </c>
      <c r="HI9" s="10">
        <v>0</v>
      </c>
      <c r="HJ9" s="208">
        <f t="shared" si="8"/>
        <v>0</v>
      </c>
      <c r="HK9" s="211">
        <f t="shared" si="9"/>
        <v>0</v>
      </c>
      <c r="HL9" s="112">
        <f t="shared" si="10"/>
        <v>0</v>
      </c>
      <c r="HM9" s="17">
        <v>70820</v>
      </c>
      <c r="HN9">
        <v>42169</v>
      </c>
      <c r="HO9" s="10">
        <v>36041</v>
      </c>
      <c r="HP9" s="141">
        <f>Metrics!$RM$8</f>
        <v>123</v>
      </c>
      <c r="HQ9" s="143">
        <f>Metrics!$RM$5</f>
        <v>20.050710048526501</v>
      </c>
      <c r="HR9" s="452">
        <v>51288</v>
      </c>
      <c r="HS9" s="106">
        <v>28140</v>
      </c>
      <c r="HT9">
        <v>25314</v>
      </c>
      <c r="HU9">
        <v>20594</v>
      </c>
      <c r="HV9" s="150">
        <v>0.28000000000000003</v>
      </c>
      <c r="HW9" s="148">
        <v>1</v>
      </c>
      <c r="HX9" s="147">
        <v>0.96750000000000003</v>
      </c>
      <c r="HY9" s="151">
        <v>0.94</v>
      </c>
      <c r="HZ9" s="154">
        <v>13.38330078125</v>
      </c>
      <c r="IA9" s="155">
        <v>19.6498718261718</v>
      </c>
      <c r="IB9" s="155">
        <v>15.033275604248001</v>
      </c>
      <c r="IC9" s="143">
        <v>15.566600799560501</v>
      </c>
      <c r="ID9" s="17">
        <v>0.98409736156463601</v>
      </c>
      <c r="IE9">
        <v>0.98489749431610096</v>
      </c>
      <c r="IF9">
        <v>0.98519754409789995</v>
      </c>
      <c r="IG9">
        <v>0.98729789257049505</v>
      </c>
      <c r="IH9">
        <v>0.98479747772216797</v>
      </c>
      <c r="II9">
        <v>0.98709785938262895</v>
      </c>
      <c r="IJ9">
        <v>0.988198041915893</v>
      </c>
      <c r="IK9">
        <v>0.98649775981902998</v>
      </c>
      <c r="IL9">
        <v>0.98509752750396695</v>
      </c>
      <c r="IM9">
        <v>0.98639774322509699</v>
      </c>
      <c r="IN9">
        <v>0.98899817466735795</v>
      </c>
      <c r="IO9" s="43">
        <v>0.98569762706756503</v>
      </c>
      <c r="IP9" t="s">
        <v>662</v>
      </c>
      <c r="IQ9" t="s">
        <v>663</v>
      </c>
      <c r="IR9" t="s">
        <v>663</v>
      </c>
      <c r="IS9" t="s">
        <v>665</v>
      </c>
      <c r="IT9" t="s">
        <v>665</v>
      </c>
      <c r="IU9" t="s">
        <v>665</v>
      </c>
      <c r="IV9" t="s">
        <v>663</v>
      </c>
      <c r="IW9" t="s">
        <v>663</v>
      </c>
      <c r="IX9" t="s">
        <v>665</v>
      </c>
      <c r="IY9" t="s">
        <v>665</v>
      </c>
      <c r="IZ9" t="s">
        <v>663</v>
      </c>
      <c r="JA9" s="10" t="s">
        <v>664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s="153" t="s">
        <v>665</v>
      </c>
      <c r="KM9" t="s">
        <v>662</v>
      </c>
      <c r="KN9" t="s">
        <v>663</v>
      </c>
      <c r="KO9" t="s">
        <v>666</v>
      </c>
      <c r="KP9" t="s">
        <v>665</v>
      </c>
      <c r="KQ9" t="s">
        <v>665</v>
      </c>
      <c r="KR9" t="s">
        <v>663</v>
      </c>
      <c r="KS9" t="s">
        <v>662</v>
      </c>
      <c r="KT9" t="s">
        <v>666</v>
      </c>
      <c r="KU9" t="s">
        <v>666</v>
      </c>
      <c r="KV9" t="s">
        <v>662</v>
      </c>
      <c r="KW9" t="s">
        <v>662</v>
      </c>
      <c r="KX9" t="s">
        <v>662</v>
      </c>
      <c r="KY9" t="s">
        <v>663</v>
      </c>
      <c r="KZ9" t="s">
        <v>662</v>
      </c>
      <c r="LA9" t="s">
        <v>664</v>
      </c>
      <c r="LB9" t="s">
        <v>663</v>
      </c>
      <c r="LC9" t="s">
        <v>666</v>
      </c>
      <c r="LD9" t="s">
        <v>665</v>
      </c>
      <c r="LE9" t="s">
        <v>664</v>
      </c>
      <c r="LF9" t="s">
        <v>665</v>
      </c>
      <c r="LG9" t="s">
        <v>664</v>
      </c>
      <c r="LH9" t="s">
        <v>664</v>
      </c>
      <c r="LI9" t="s">
        <v>663</v>
      </c>
      <c r="LJ9" t="s">
        <v>662</v>
      </c>
      <c r="LK9" t="s">
        <v>663</v>
      </c>
      <c r="LL9" t="s">
        <v>664</v>
      </c>
      <c r="LM9" t="s">
        <v>665</v>
      </c>
      <c r="LN9" t="s">
        <v>666</v>
      </c>
      <c r="LO9" t="s">
        <v>665</v>
      </c>
      <c r="LP9" t="s">
        <v>663</v>
      </c>
      <c r="LQ9" t="s">
        <v>664</v>
      </c>
      <c r="LR9" t="s">
        <v>666</v>
      </c>
      <c r="LS9" t="s">
        <v>663</v>
      </c>
      <c r="LT9" t="s">
        <v>663</v>
      </c>
      <c r="LU9" s="446" t="s">
        <v>666</v>
      </c>
      <c r="LV9" s="153">
        <v>0.10000000149011599</v>
      </c>
      <c r="LW9">
        <v>0.10000000149011599</v>
      </c>
      <c r="LX9">
        <v>0.40000000596046398</v>
      </c>
      <c r="LY9">
        <v>0.40000000596046398</v>
      </c>
      <c r="LZ9">
        <v>0.69999998807907104</v>
      </c>
      <c r="MA9">
        <v>0.69999998807907104</v>
      </c>
      <c r="MB9">
        <v>1</v>
      </c>
      <c r="MC9">
        <v>1</v>
      </c>
      <c r="MD9">
        <v>1.29999995231628</v>
      </c>
      <c r="ME9">
        <v>1.29999995231628</v>
      </c>
      <c r="MF9">
        <v>1.29999995231628</v>
      </c>
      <c r="MG9">
        <v>1.29999995231628</v>
      </c>
      <c r="MH9">
        <v>0.10000000149011599</v>
      </c>
      <c r="MI9">
        <v>0.10000000149011599</v>
      </c>
      <c r="MJ9">
        <v>0.40000000596046398</v>
      </c>
      <c r="MK9">
        <v>0.40000000596046398</v>
      </c>
      <c r="ML9">
        <v>0.69999998807907104</v>
      </c>
      <c r="MM9">
        <v>0.69999998807907104</v>
      </c>
      <c r="MN9">
        <v>1</v>
      </c>
      <c r="MO9">
        <v>1</v>
      </c>
      <c r="MP9">
        <v>1.29999995231628</v>
      </c>
      <c r="MQ9">
        <v>1.29999995231628</v>
      </c>
      <c r="MR9">
        <v>1.29999995231628</v>
      </c>
      <c r="MS9">
        <v>1.29999995231628</v>
      </c>
      <c r="MT9">
        <v>0.10000000149011599</v>
      </c>
      <c r="MU9">
        <v>0.10000000149011599</v>
      </c>
      <c r="MV9">
        <v>0.40000000596046398</v>
      </c>
      <c r="MW9">
        <v>0.40000000596046398</v>
      </c>
      <c r="MX9">
        <v>0.69999998807907104</v>
      </c>
      <c r="MY9">
        <v>0.69999998807907104</v>
      </c>
      <c r="MZ9">
        <v>1</v>
      </c>
      <c r="NA9">
        <v>1</v>
      </c>
      <c r="NB9">
        <v>1.29999995231628</v>
      </c>
      <c r="NC9">
        <v>1.29999995231628</v>
      </c>
      <c r="ND9">
        <v>1.29999995231628</v>
      </c>
      <c r="NE9" s="446">
        <v>1.29999995231628</v>
      </c>
      <c r="NF9" s="17">
        <v>5.5000004358589597E-3</v>
      </c>
      <c r="NG9">
        <v>4.5000002719461901E-3</v>
      </c>
      <c r="NH9">
        <v>4.5000002719461901E-3</v>
      </c>
      <c r="NI9">
        <v>4.5000002719461901E-3</v>
      </c>
      <c r="NJ9">
        <v>5.0000003539025697E-3</v>
      </c>
      <c r="NK9">
        <v>5.5000004358589597E-3</v>
      </c>
      <c r="NL9">
        <v>0</v>
      </c>
      <c r="NM9">
        <v>4.5000002719461901E-3</v>
      </c>
      <c r="NN9">
        <v>5.00000023748725E-4</v>
      </c>
      <c r="NO9">
        <v>5.0000003539025697E-3</v>
      </c>
      <c r="NP9">
        <v>5.5000004358589597E-3</v>
      </c>
      <c r="NQ9">
        <v>1.00000004749745E-3</v>
      </c>
      <c r="NR9">
        <v>5.0000003539025697E-3</v>
      </c>
      <c r="NS9">
        <v>4.5000002719461901E-3</v>
      </c>
      <c r="NT9">
        <v>4.5000002719461901E-3</v>
      </c>
      <c r="NU9" s="188">
        <f>13/15</f>
        <v>0.8666666666666667</v>
      </c>
      <c r="NV9" s="189">
        <f>14/15</f>
        <v>0.93333333333333335</v>
      </c>
      <c r="NW9" s="189">
        <f>14/15</f>
        <v>0.93333333333333335</v>
      </c>
      <c r="NX9" s="189">
        <f>14/15</f>
        <v>0.93333333333333335</v>
      </c>
      <c r="NY9" s="192">
        <f>13/(13+2)</f>
        <v>0.8666666666666667</v>
      </c>
      <c r="NZ9" s="189">
        <f>14/15</f>
        <v>0.93333333333333335</v>
      </c>
      <c r="OA9" s="189">
        <f>14/(14+2)</f>
        <v>0.875</v>
      </c>
      <c r="OB9" s="189">
        <f>14/(14+1)</f>
        <v>0.93333333333333335</v>
      </c>
      <c r="OC9" s="141">
        <f>Metrics!SS6</f>
        <v>1752.4444444444443</v>
      </c>
      <c r="OD9" s="106">
        <f>Metrics!ST6</f>
        <v>1374.1111111111111</v>
      </c>
      <c r="OE9" s="106">
        <f>Metrics!SU6</f>
        <v>1347.8888888888889</v>
      </c>
      <c r="OF9" s="452">
        <f>Metrics!SV6</f>
        <v>1307.5555555555557</v>
      </c>
      <c r="OG9" s="153">
        <v>17930</v>
      </c>
      <c r="OH9">
        <v>13690</v>
      </c>
      <c r="OI9">
        <v>13356</v>
      </c>
      <c r="OJ9">
        <v>13188</v>
      </c>
      <c r="OK9" s="389">
        <v>44832.50371527778</v>
      </c>
      <c r="OL9" s="390">
        <v>44832.518067129633</v>
      </c>
    </row>
    <row r="10" spans="1:402" x14ac:dyDescent="0.25">
      <c r="A10" s="20" t="s">
        <v>331</v>
      </c>
      <c r="B10" s="49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10">
        <f t="shared" si="0"/>
        <v>34</v>
      </c>
      <c r="AV10" s="17" t="s">
        <v>304</v>
      </c>
      <c r="AW10">
        <v>178</v>
      </c>
      <c r="AY10">
        <v>161</v>
      </c>
      <c r="BA10">
        <v>220</v>
      </c>
      <c r="BC10">
        <v>200.3</v>
      </c>
      <c r="BD10" s="10"/>
      <c r="BE10" s="20">
        <v>5</v>
      </c>
      <c r="BF10" s="17" t="s">
        <v>240</v>
      </c>
      <c r="BG10" s="43" t="s">
        <v>241</v>
      </c>
      <c r="BH10" s="476">
        <v>1</v>
      </c>
      <c r="BI10" s="477">
        <v>1</v>
      </c>
      <c r="BJ10" s="477">
        <v>2</v>
      </c>
      <c r="BK10" s="477">
        <v>1</v>
      </c>
      <c r="BL10" s="477">
        <v>1</v>
      </c>
      <c r="BM10" s="477">
        <v>1</v>
      </c>
      <c r="BN10" s="477">
        <v>3</v>
      </c>
      <c r="BO10" s="477">
        <v>2</v>
      </c>
      <c r="BP10" s="479">
        <v>0</v>
      </c>
      <c r="BQ10">
        <v>0</v>
      </c>
      <c r="BR10">
        <v>0</v>
      </c>
      <c r="BS10">
        <v>1</v>
      </c>
      <c r="BT10" s="43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43">
        <v>4</v>
      </c>
      <c r="CE10">
        <v>2</v>
      </c>
      <c r="CF10">
        <v>3</v>
      </c>
      <c r="CG10">
        <v>2</v>
      </c>
      <c r="CH10" s="43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3">
        <v>2</v>
      </c>
      <c r="DF10" t="s">
        <v>254</v>
      </c>
      <c r="DG10" t="s">
        <v>229</v>
      </c>
      <c r="DH10" t="s">
        <v>229</v>
      </c>
      <c r="DI10">
        <v>2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3</v>
      </c>
      <c r="EC10" s="43">
        <v>5</v>
      </c>
      <c r="ED10" s="65">
        <f>EC10+EB10+AVERAGE(DY10:EA10)+AVERAGE(DV10:DX10)+AVERAGE(DS10:DU10)+AVERAGE(DP10:DR10)+AVERAGE(DM10:DO10)+AVERAGE(DJ10:DL10)+DI10</f>
        <v>34</v>
      </c>
      <c r="EE10" s="65">
        <f>SUM(BU10:CD10)</f>
        <v>20</v>
      </c>
      <c r="EF10" s="65">
        <f>ED10+EE10+SUM(CE10:CH10)+SUM(BS10:BT10)</f>
        <v>65</v>
      </c>
      <c r="EG10" s="65">
        <f>SUM(DD10:DE10,CT10:CU10,CR10:CS10,CL10:CM10,CI10:CJ10,BQ10:BR10) + EF10</f>
        <v>87</v>
      </c>
      <c r="EH10" s="17"/>
      <c r="EJ10" s="10"/>
      <c r="EK10" s="17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10" t="s">
        <v>229</v>
      </c>
      <c r="EU10" s="17" t="s">
        <v>305</v>
      </c>
      <c r="EV10" t="s">
        <v>306</v>
      </c>
      <c r="EW10" s="49">
        <v>43831</v>
      </c>
      <c r="EX10" s="10" t="s">
        <v>287</v>
      </c>
      <c r="EY10" s="17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43" t="s">
        <v>290</v>
      </c>
      <c r="FJ10" t="s">
        <v>263</v>
      </c>
      <c r="FK10" t="s">
        <v>263</v>
      </c>
      <c r="FL10" t="s">
        <v>263</v>
      </c>
      <c r="FM10" s="43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43" t="s">
        <v>290</v>
      </c>
      <c r="FS10" t="s">
        <v>340</v>
      </c>
      <c r="FT10" s="10" t="s">
        <v>341</v>
      </c>
      <c r="FU10" s="47">
        <v>7</v>
      </c>
      <c r="FV10" s="48">
        <v>4</v>
      </c>
      <c r="FW10" s="48">
        <v>3</v>
      </c>
      <c r="FX10">
        <v>2</v>
      </c>
      <c r="FY10" s="48"/>
      <c r="FZ10" s="48">
        <v>4</v>
      </c>
      <c r="GA10" s="48">
        <v>3</v>
      </c>
      <c r="GB10" s="48">
        <v>6</v>
      </c>
      <c r="GC10">
        <v>5</v>
      </c>
      <c r="GD10" s="48">
        <v>3</v>
      </c>
      <c r="GE10" s="48">
        <v>4</v>
      </c>
      <c r="GF10" s="48">
        <v>6</v>
      </c>
      <c r="GG10" s="48">
        <v>5</v>
      </c>
      <c r="GH10">
        <v>3</v>
      </c>
      <c r="GI10">
        <v>6</v>
      </c>
      <c r="GJ10">
        <v>6</v>
      </c>
      <c r="GK10">
        <v>4</v>
      </c>
      <c r="GL10">
        <v>4</v>
      </c>
      <c r="GM10">
        <v>4</v>
      </c>
      <c r="GN10">
        <f t="shared" si="3"/>
        <v>20</v>
      </c>
      <c r="GO10">
        <f t="shared" si="6"/>
        <v>22</v>
      </c>
      <c r="GP10">
        <f t="shared" si="4"/>
        <v>11</v>
      </c>
      <c r="GQ10">
        <f t="shared" si="7"/>
        <v>14</v>
      </c>
      <c r="GR10" s="10">
        <f t="shared" si="1"/>
        <v>12</v>
      </c>
      <c r="GS10">
        <f t="shared" si="5"/>
        <v>79</v>
      </c>
      <c r="GT10" s="17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9">
        <v>0</v>
      </c>
      <c r="HF10">
        <v>0</v>
      </c>
      <c r="HG10">
        <v>0</v>
      </c>
      <c r="HH10">
        <v>0</v>
      </c>
      <c r="HI10" s="10">
        <v>0</v>
      </c>
      <c r="HJ10" s="208">
        <f t="shared" si="8"/>
        <v>0</v>
      </c>
      <c r="HK10" s="211">
        <f t="shared" si="9"/>
        <v>0</v>
      </c>
      <c r="HL10" s="112">
        <f t="shared" si="10"/>
        <v>0</v>
      </c>
      <c r="HM10" s="17"/>
      <c r="HO10" s="10"/>
      <c r="HP10" s="141">
        <f>Metrics!$SB$8</f>
        <v>549</v>
      </c>
      <c r="HQ10" s="143">
        <f>Metrics!$SB$5</f>
        <v>284.65165445581044</v>
      </c>
      <c r="HR10">
        <v>186789</v>
      </c>
      <c r="HS10">
        <v>224422</v>
      </c>
      <c r="HT10">
        <v>649771</v>
      </c>
      <c r="HU10" s="452"/>
      <c r="HV10" s="146">
        <v>6.5000000000000002E-2</v>
      </c>
      <c r="HW10" s="148">
        <v>0</v>
      </c>
      <c r="HX10" s="147">
        <v>5.2499999999999998E-2</v>
      </c>
      <c r="HY10" s="149">
        <v>2.5000000000000001E-3</v>
      </c>
      <c r="HZ10" s="154">
        <v>54.899333953857401</v>
      </c>
      <c r="IA10" s="155">
        <v>25.899776458740199</v>
      </c>
      <c r="IB10" s="155">
        <v>14.966609954833901</v>
      </c>
      <c r="IC10" s="143">
        <v>12.816642761230399</v>
      </c>
      <c r="ID10" s="17"/>
      <c r="IO10" s="43"/>
      <c r="JA10" s="10"/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0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s="153" t="s">
        <v>663</v>
      </c>
      <c r="KM10" t="s">
        <v>662</v>
      </c>
      <c r="KN10" t="s">
        <v>665</v>
      </c>
      <c r="KO10" t="s">
        <v>665</v>
      </c>
      <c r="KP10" t="s">
        <v>663</v>
      </c>
      <c r="KQ10" t="s">
        <v>664</v>
      </c>
      <c r="KR10" t="s">
        <v>662</v>
      </c>
      <c r="KS10" t="s">
        <v>662</v>
      </c>
      <c r="KT10" t="s">
        <v>666</v>
      </c>
      <c r="KU10" t="s">
        <v>666</v>
      </c>
      <c r="KV10" t="s">
        <v>662</v>
      </c>
      <c r="KW10" t="s">
        <v>662</v>
      </c>
      <c r="KX10" t="s">
        <v>663</v>
      </c>
      <c r="KY10" t="s">
        <v>662</v>
      </c>
      <c r="KZ10" t="s">
        <v>664</v>
      </c>
      <c r="LA10" t="s">
        <v>663</v>
      </c>
      <c r="LB10" t="s">
        <v>663</v>
      </c>
      <c r="LC10" t="s">
        <v>662</v>
      </c>
      <c r="LD10" t="s">
        <v>662</v>
      </c>
      <c r="LE10" t="s">
        <v>666</v>
      </c>
      <c r="LF10" t="s">
        <v>665</v>
      </c>
      <c r="LG10" t="s">
        <v>662</v>
      </c>
      <c r="LH10" t="s">
        <v>665</v>
      </c>
      <c r="LI10" t="s">
        <v>665</v>
      </c>
      <c r="LJ10" t="s">
        <v>666</v>
      </c>
      <c r="LK10" t="s">
        <v>664</v>
      </c>
      <c r="LL10" t="s">
        <v>664</v>
      </c>
      <c r="LM10" t="s">
        <v>663</v>
      </c>
      <c r="LN10" t="s">
        <v>665</v>
      </c>
      <c r="LO10" t="s">
        <v>663</v>
      </c>
      <c r="LP10" t="s">
        <v>665</v>
      </c>
      <c r="LQ10" t="s">
        <v>663</v>
      </c>
      <c r="LR10" t="s">
        <v>663</v>
      </c>
      <c r="LS10" t="s">
        <v>663</v>
      </c>
      <c r="LT10" t="s">
        <v>662</v>
      </c>
      <c r="LU10" s="446" t="s">
        <v>662</v>
      </c>
      <c r="LV10" s="153">
        <v>0.10000000149011599</v>
      </c>
      <c r="LW10">
        <v>0.10000000149011599</v>
      </c>
      <c r="LX10">
        <v>0.40000000596046398</v>
      </c>
      <c r="LY10">
        <v>0.40000000596046398</v>
      </c>
      <c r="LZ10">
        <v>0.69999998807907104</v>
      </c>
      <c r="MA10">
        <v>0.69999998807907104</v>
      </c>
      <c r="MB10">
        <v>1</v>
      </c>
      <c r="MC10">
        <v>1</v>
      </c>
      <c r="MD10">
        <v>1.29999995231628</v>
      </c>
      <c r="ME10">
        <v>1.29999995231628</v>
      </c>
      <c r="MF10">
        <v>1.29999995231628</v>
      </c>
      <c r="MG10">
        <v>1.29999995231628</v>
      </c>
      <c r="MH10">
        <v>0.10000000149011599</v>
      </c>
      <c r="MI10">
        <v>0.10000000149011599</v>
      </c>
      <c r="MJ10">
        <v>0.40000000596046398</v>
      </c>
      <c r="MK10">
        <v>0.40000000596046398</v>
      </c>
      <c r="ML10">
        <v>0.69999998807907104</v>
      </c>
      <c r="MM10">
        <v>0.69999998807907104</v>
      </c>
      <c r="MN10">
        <v>1</v>
      </c>
      <c r="MO10">
        <v>1</v>
      </c>
      <c r="MP10">
        <v>1.29999995231628</v>
      </c>
      <c r="MQ10">
        <v>1.29999995231628</v>
      </c>
      <c r="MR10">
        <v>1.29999995231628</v>
      </c>
      <c r="MS10">
        <v>1.29999995231628</v>
      </c>
      <c r="MT10">
        <v>0.10000000149011599</v>
      </c>
      <c r="MU10">
        <v>0.10000000149011599</v>
      </c>
      <c r="MV10">
        <v>0.40000000596046398</v>
      </c>
      <c r="MW10">
        <v>0.40000000596046398</v>
      </c>
      <c r="MX10">
        <v>0.69999998807907104</v>
      </c>
      <c r="MY10">
        <v>0.69999998807907104</v>
      </c>
      <c r="MZ10">
        <v>1</v>
      </c>
      <c r="NA10">
        <v>1</v>
      </c>
      <c r="NB10">
        <v>1.29999995231628</v>
      </c>
      <c r="NC10">
        <v>1.29999995231628</v>
      </c>
      <c r="ND10">
        <v>1.29999995231628</v>
      </c>
      <c r="NE10" s="446">
        <v>1.29999995231628</v>
      </c>
      <c r="NF10" s="17"/>
      <c r="NG10" s="446"/>
      <c r="NH10" s="446"/>
      <c r="NI10" s="446"/>
      <c r="NJ10" s="446"/>
      <c r="NK10" s="446"/>
      <c r="NL10" s="446"/>
      <c r="NM10" s="446"/>
      <c r="NN10" s="446"/>
      <c r="NO10" s="446"/>
      <c r="NP10" s="446"/>
      <c r="NQ10" s="446"/>
      <c r="NR10" s="446"/>
      <c r="NS10" s="446"/>
      <c r="NT10" s="446"/>
      <c r="NU10" s="188"/>
      <c r="NV10" s="189"/>
      <c r="NW10" s="189"/>
      <c r="NX10" s="189"/>
      <c r="NY10" s="192"/>
      <c r="NZ10" s="189"/>
      <c r="OA10" s="189"/>
      <c r="OB10" s="189"/>
      <c r="OC10" s="141">
        <f>Metrics!UE6</f>
        <v>27995.555555555555</v>
      </c>
      <c r="OD10" s="106">
        <f>Metrics!UF6</f>
        <v>8235.8888888888887</v>
      </c>
      <c r="OE10" s="106">
        <f>Metrics!UG6</f>
        <v>7284.333333333333</v>
      </c>
      <c r="OF10" s="446"/>
      <c r="OG10" s="153">
        <v>259769</v>
      </c>
      <c r="OH10">
        <v>81251</v>
      </c>
      <c r="OI10">
        <v>69556</v>
      </c>
      <c r="OJ10">
        <v>44637</v>
      </c>
      <c r="OK10" s="389"/>
      <c r="OL10" s="390"/>
    </row>
    <row r="11" spans="1:402" x14ac:dyDescent="0.25">
      <c r="A11" s="20" t="s">
        <v>344</v>
      </c>
      <c r="B11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10">
        <f t="shared" si="0"/>
        <v>75</v>
      </c>
      <c r="AV11" s="17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10"/>
      <c r="BE11" s="20">
        <v>2</v>
      </c>
      <c r="BF11" s="17" t="s">
        <v>240</v>
      </c>
      <c r="BG11" s="43" t="s">
        <v>241</v>
      </c>
      <c r="BH11" s="476">
        <v>1</v>
      </c>
      <c r="BI11" s="477">
        <v>0</v>
      </c>
      <c r="BJ11" s="477">
        <v>1</v>
      </c>
      <c r="BK11" s="477">
        <v>0</v>
      </c>
      <c r="BL11" s="477">
        <v>0</v>
      </c>
      <c r="BM11" s="477">
        <v>1</v>
      </c>
      <c r="BN11" s="477">
        <v>0</v>
      </c>
      <c r="BO11" s="477">
        <v>0</v>
      </c>
      <c r="BP11" s="479">
        <v>0</v>
      </c>
      <c r="BQ11">
        <v>0</v>
      </c>
      <c r="BR11">
        <v>0</v>
      </c>
      <c r="BS11">
        <v>0</v>
      </c>
      <c r="BT11" s="43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43">
        <v>2</v>
      </c>
      <c r="CE11">
        <v>0</v>
      </c>
      <c r="CF11">
        <v>0</v>
      </c>
      <c r="CG11">
        <v>0</v>
      </c>
      <c r="CH11" s="43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3">
        <v>0</v>
      </c>
      <c r="DF11" t="s">
        <v>254</v>
      </c>
      <c r="DG11" t="s">
        <v>229</v>
      </c>
      <c r="DH11" t="s">
        <v>229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4</v>
      </c>
      <c r="DU11">
        <v>4</v>
      </c>
      <c r="DV11">
        <v>0</v>
      </c>
      <c r="DY11">
        <v>4</v>
      </c>
      <c r="DZ11">
        <v>4</v>
      </c>
      <c r="EA11">
        <v>4</v>
      </c>
      <c r="EB11">
        <v>2</v>
      </c>
      <c r="EC11" s="43">
        <v>1</v>
      </c>
      <c r="ED11" s="65">
        <f>EC11+EB11+AVERAGE(DY11:EA11)+AVERAGE(DV11:DX11)+AVERAGE(DS11:DU11)+AVERAGE(DP11:DR11)+AVERAGE(DM11:DO11)+AVERAGE(DJ11:DL11)+DI11</f>
        <v>11</v>
      </c>
      <c r="EE11" s="65">
        <f>SUM(BU11:CD11)</f>
        <v>13</v>
      </c>
      <c r="EF11" s="65">
        <f>ED11+EE11+SUM(CE11:CH11)+SUM(BS11:BT11)</f>
        <v>25</v>
      </c>
      <c r="EG11" s="65">
        <f>SUM(DD11:DE11,CT11:CU11,CR11:CS11,CL11:CM11,CI11:CJ11,BQ11:BR11) + EF11</f>
        <v>31</v>
      </c>
      <c r="EH11" s="17"/>
      <c r="EJ11" s="10"/>
      <c r="EK11" s="17"/>
      <c r="ET11" s="10"/>
      <c r="EU11" s="17" t="s">
        <v>261</v>
      </c>
      <c r="EX11" s="10" t="s">
        <v>352</v>
      </c>
      <c r="EY11" s="17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43" t="s">
        <v>290</v>
      </c>
      <c r="FJ11" t="s">
        <v>288</v>
      </c>
      <c r="FK11" t="s">
        <v>288</v>
      </c>
      <c r="FL11" t="s">
        <v>288</v>
      </c>
      <c r="FM11" s="43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43" t="s">
        <v>290</v>
      </c>
      <c r="FS11" t="s">
        <v>354</v>
      </c>
      <c r="FT11" s="10" t="s">
        <v>355</v>
      </c>
      <c r="FU11" s="47">
        <v>7</v>
      </c>
      <c r="FV11" s="48">
        <v>7</v>
      </c>
      <c r="FW11" s="48">
        <v>6</v>
      </c>
      <c r="FX11">
        <v>4</v>
      </c>
      <c r="FY11" s="48">
        <v>6</v>
      </c>
      <c r="FZ11" s="48">
        <v>7</v>
      </c>
      <c r="GA11" s="48">
        <v>6</v>
      </c>
      <c r="GB11" s="48">
        <v>7</v>
      </c>
      <c r="GC11">
        <v>7</v>
      </c>
      <c r="GD11" s="48">
        <v>6</v>
      </c>
      <c r="GE11" s="48">
        <v>7</v>
      </c>
      <c r="GF11" s="48">
        <v>5</v>
      </c>
      <c r="GG11" s="48">
        <v>6</v>
      </c>
      <c r="GH11">
        <v>1</v>
      </c>
      <c r="GI11">
        <v>7</v>
      </c>
      <c r="GJ11">
        <v>7</v>
      </c>
      <c r="GK11">
        <v>1</v>
      </c>
      <c r="GL11">
        <v>1</v>
      </c>
      <c r="GM11">
        <v>2</v>
      </c>
      <c r="GN11">
        <f t="shared" si="3"/>
        <v>41</v>
      </c>
      <c r="GO11">
        <f t="shared" si="6"/>
        <v>28</v>
      </c>
      <c r="GP11">
        <f t="shared" si="4"/>
        <v>3</v>
      </c>
      <c r="GQ11">
        <f t="shared" si="7"/>
        <v>14</v>
      </c>
      <c r="GR11" s="10">
        <f t="shared" si="1"/>
        <v>14</v>
      </c>
      <c r="GS11">
        <f t="shared" si="5"/>
        <v>100</v>
      </c>
      <c r="GT11" s="17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9">
        <v>0</v>
      </c>
      <c r="HF11">
        <v>0</v>
      </c>
      <c r="HG11">
        <v>0</v>
      </c>
      <c r="HH11">
        <v>0</v>
      </c>
      <c r="HI11" s="10">
        <v>0</v>
      </c>
      <c r="HJ11" s="208">
        <f t="shared" si="8"/>
        <v>0</v>
      </c>
      <c r="HK11" s="211">
        <f t="shared" si="9"/>
        <v>0</v>
      </c>
      <c r="HL11" s="112">
        <f t="shared" si="10"/>
        <v>0</v>
      </c>
      <c r="HM11" s="141">
        <v>171973</v>
      </c>
      <c r="HN11" s="106">
        <v>40828</v>
      </c>
      <c r="HO11" s="112">
        <v>35191</v>
      </c>
      <c r="HP11" s="141">
        <f>Metrics!$SC$8</f>
        <v>224</v>
      </c>
      <c r="HQ11" s="143">
        <f>Metrics!$SC$5</f>
        <v>24.394405724480723</v>
      </c>
      <c r="HR11">
        <v>43575</v>
      </c>
      <c r="HS11">
        <v>27305</v>
      </c>
      <c r="HT11">
        <v>34348</v>
      </c>
      <c r="HU11">
        <v>28875</v>
      </c>
      <c r="HV11" s="150">
        <v>1</v>
      </c>
      <c r="HW11" s="147">
        <v>0.99750000000000005</v>
      </c>
      <c r="HX11" s="147">
        <v>0.91749999999999998</v>
      </c>
      <c r="HY11" s="151">
        <v>1</v>
      </c>
      <c r="HZ11" s="154">
        <v>25.349784851074201</v>
      </c>
      <c r="IA11" s="155">
        <v>23.183151245117099</v>
      </c>
      <c r="IB11" s="155">
        <v>34.766307830810497</v>
      </c>
      <c r="IC11" s="143">
        <v>20.649856567382798</v>
      </c>
      <c r="ID11" s="17">
        <v>0.97719621658325195</v>
      </c>
      <c r="IE11">
        <v>0.98459744453430098</v>
      </c>
      <c r="IF11">
        <v>0.98439741134643499</v>
      </c>
      <c r="IG11">
        <v>0.98279714584350497</v>
      </c>
      <c r="IH11">
        <v>0.98489749431610096</v>
      </c>
      <c r="II11">
        <v>0.984297394752502</v>
      </c>
      <c r="IJ11">
        <v>0.98509752750396695</v>
      </c>
      <c r="IK11">
        <v>0.98489749431610096</v>
      </c>
      <c r="IL11">
        <v>0.98379731178283603</v>
      </c>
      <c r="IM11">
        <v>0.98459744453430098</v>
      </c>
      <c r="IN11">
        <v>0.980296730995178</v>
      </c>
      <c r="IO11" s="43">
        <v>0.98349726200103704</v>
      </c>
      <c r="IP11" t="s">
        <v>664</v>
      </c>
      <c r="IQ11" t="s">
        <v>665</v>
      </c>
      <c r="IR11" t="s">
        <v>664</v>
      </c>
      <c r="IS11" t="s">
        <v>663</v>
      </c>
      <c r="IT11" t="s">
        <v>665</v>
      </c>
      <c r="IU11" t="s">
        <v>663</v>
      </c>
      <c r="IV11" t="s">
        <v>664</v>
      </c>
      <c r="IW11" t="s">
        <v>662</v>
      </c>
      <c r="IX11" t="s">
        <v>666</v>
      </c>
      <c r="IY11" t="s">
        <v>664</v>
      </c>
      <c r="IZ11" t="s">
        <v>665</v>
      </c>
      <c r="JA11" s="10" t="s">
        <v>665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0</v>
      </c>
      <c r="JP11" t="b">
        <v>0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s="153" t="s">
        <v>662</v>
      </c>
      <c r="KM11" t="s">
        <v>663</v>
      </c>
      <c r="KN11" t="s">
        <v>665</v>
      </c>
      <c r="KO11" t="s">
        <v>666</v>
      </c>
      <c r="KP11" t="s">
        <v>666</v>
      </c>
      <c r="KQ11" t="s">
        <v>666</v>
      </c>
      <c r="KR11" t="s">
        <v>666</v>
      </c>
      <c r="KS11" t="s">
        <v>662</v>
      </c>
      <c r="KT11" t="s">
        <v>662</v>
      </c>
      <c r="KU11" t="s">
        <v>662</v>
      </c>
      <c r="KV11" t="s">
        <v>664</v>
      </c>
      <c r="KW11" t="s">
        <v>663</v>
      </c>
      <c r="KX11" t="s">
        <v>664</v>
      </c>
      <c r="KY11" t="s">
        <v>666</v>
      </c>
      <c r="KZ11" t="s">
        <v>662</v>
      </c>
      <c r="LA11" t="s">
        <v>663</v>
      </c>
      <c r="LB11" t="s">
        <v>662</v>
      </c>
      <c r="LC11" t="s">
        <v>663</v>
      </c>
      <c r="LD11" t="s">
        <v>666</v>
      </c>
      <c r="LE11" t="s">
        <v>666</v>
      </c>
      <c r="LF11" t="s">
        <v>664</v>
      </c>
      <c r="LG11" t="s">
        <v>664</v>
      </c>
      <c r="LH11" t="s">
        <v>665</v>
      </c>
      <c r="LI11" t="s">
        <v>662</v>
      </c>
      <c r="LJ11" t="s">
        <v>663</v>
      </c>
      <c r="LK11" t="s">
        <v>664</v>
      </c>
      <c r="LL11" t="s">
        <v>665</v>
      </c>
      <c r="LM11" t="s">
        <v>665</v>
      </c>
      <c r="LN11" t="s">
        <v>665</v>
      </c>
      <c r="LO11" t="s">
        <v>665</v>
      </c>
      <c r="LP11" t="s">
        <v>663</v>
      </c>
      <c r="LQ11" t="s">
        <v>664</v>
      </c>
      <c r="LR11" t="s">
        <v>666</v>
      </c>
      <c r="LS11" t="s">
        <v>666</v>
      </c>
      <c r="LT11" t="s">
        <v>665</v>
      </c>
      <c r="LU11" s="446" t="s">
        <v>666</v>
      </c>
      <c r="LV11" s="153">
        <v>0.10000000149011599</v>
      </c>
      <c r="LW11">
        <v>0.10000000149011599</v>
      </c>
      <c r="LX11">
        <v>0.40000000596046398</v>
      </c>
      <c r="LY11">
        <v>0.40000000596046398</v>
      </c>
      <c r="LZ11">
        <v>0.69999998807907104</v>
      </c>
      <c r="MA11">
        <v>0.69999998807907104</v>
      </c>
      <c r="MB11">
        <v>1</v>
      </c>
      <c r="MC11">
        <v>1</v>
      </c>
      <c r="MD11">
        <v>1.29999995231628</v>
      </c>
      <c r="ME11">
        <v>1.29999995231628</v>
      </c>
      <c r="MF11">
        <v>1.29999995231628</v>
      </c>
      <c r="MG11">
        <v>1.29999995231628</v>
      </c>
      <c r="MH11">
        <v>0.10000000149011599</v>
      </c>
      <c r="MI11">
        <v>0.10000000149011599</v>
      </c>
      <c r="MJ11">
        <v>0.40000000596046398</v>
      </c>
      <c r="MK11">
        <v>0.40000000596046398</v>
      </c>
      <c r="ML11">
        <v>0.69999998807907104</v>
      </c>
      <c r="MM11">
        <v>0.69999998807907104</v>
      </c>
      <c r="MN11">
        <v>1</v>
      </c>
      <c r="MO11">
        <v>1</v>
      </c>
      <c r="MP11">
        <v>1.29999995231628</v>
      </c>
      <c r="MQ11">
        <v>1.29999995231628</v>
      </c>
      <c r="MR11">
        <v>1.29999995231628</v>
      </c>
      <c r="MS11">
        <v>1.29999995231628</v>
      </c>
      <c r="MT11">
        <v>0.10000000149011599</v>
      </c>
      <c r="MU11">
        <v>0.10000000149011599</v>
      </c>
      <c r="MV11">
        <v>0.40000000596046398</v>
      </c>
      <c r="MW11">
        <v>0.40000000596046398</v>
      </c>
      <c r="MX11">
        <v>0.69999998807907104</v>
      </c>
      <c r="MY11">
        <v>0.69999998807907104</v>
      </c>
      <c r="MZ11">
        <v>1</v>
      </c>
      <c r="NA11">
        <v>1</v>
      </c>
      <c r="NB11">
        <v>1.29999995231628</v>
      </c>
      <c r="NC11">
        <v>1.29999995231628</v>
      </c>
      <c r="ND11">
        <v>1.29999995231628</v>
      </c>
      <c r="NE11" s="446">
        <v>1.29999995231628</v>
      </c>
      <c r="NF11" s="17">
        <v>6.0000005178153498E-3</v>
      </c>
      <c r="NG11">
        <v>7.5000007636845103E-3</v>
      </c>
      <c r="NH11">
        <v>5.0000003539025697E-3</v>
      </c>
      <c r="NI11">
        <v>5.00000023748725E-4</v>
      </c>
      <c r="NJ11">
        <v>5.0000003539025697E-3</v>
      </c>
      <c r="NK11">
        <v>5.0000003539025697E-3</v>
      </c>
      <c r="NL11">
        <v>0</v>
      </c>
      <c r="NM11">
        <v>5.0000003539025697E-3</v>
      </c>
      <c r="NN11">
        <v>5.0000003539025697E-3</v>
      </c>
      <c r="NO11">
        <v>5.0000003539025697E-3</v>
      </c>
      <c r="NP11">
        <v>5.0000003539025697E-3</v>
      </c>
      <c r="NQ11">
        <v>0</v>
      </c>
      <c r="NR11">
        <v>5.0000003539025697E-3</v>
      </c>
      <c r="NS11">
        <v>5.0000003539025697E-3</v>
      </c>
      <c r="NT11">
        <v>5.0000003539025697E-3</v>
      </c>
      <c r="NU11" s="188">
        <f>8/15</f>
        <v>0.53333333333333333</v>
      </c>
      <c r="NV11" s="189">
        <f>5/15</f>
        <v>0.33333333333333331</v>
      </c>
      <c r="NW11" s="189">
        <f>6/15</f>
        <v>0.4</v>
      </c>
      <c r="NX11" s="189">
        <f>7/15</f>
        <v>0.46666666666666667</v>
      </c>
      <c r="NY11" s="192">
        <f>8/(8+2)</f>
        <v>0.8</v>
      </c>
      <c r="NZ11" s="189">
        <f>5/(5+4)</f>
        <v>0.55555555555555558</v>
      </c>
      <c r="OA11" s="189">
        <f>6/(6+6)</f>
        <v>0.5</v>
      </c>
      <c r="OB11" s="189">
        <f>7/(7+5)</f>
        <v>0.58333333333333337</v>
      </c>
      <c r="OC11" s="141">
        <f>Metrics!UH6</f>
        <v>2752.7777777777778</v>
      </c>
      <c r="OD11" s="106">
        <f>Metrics!UI6</f>
        <v>2094.1111111111113</v>
      </c>
      <c r="OE11" s="106">
        <f>Metrics!UJ6</f>
        <v>2279.6666666666665</v>
      </c>
      <c r="OF11" s="452">
        <f>Metrics!UK6</f>
        <v>1839.5555555555557</v>
      </c>
      <c r="OG11" s="153">
        <v>26715</v>
      </c>
      <c r="OH11">
        <v>20907</v>
      </c>
      <c r="OI11">
        <v>22494</v>
      </c>
      <c r="OJ11">
        <v>17753</v>
      </c>
      <c r="OK11" s="389">
        <v>44838.529861111114</v>
      </c>
      <c r="OL11" s="390">
        <v>44838.54583333333</v>
      </c>
    </row>
    <row r="12" spans="1:402" x14ac:dyDescent="0.25">
      <c r="A12" s="20" t="s">
        <v>356</v>
      </c>
      <c r="B12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10">
        <f t="shared" si="0"/>
        <v>11</v>
      </c>
      <c r="AV12" s="17" t="s">
        <v>304</v>
      </c>
      <c r="AX12" t="s">
        <v>238</v>
      </c>
      <c r="AZ12" t="s">
        <v>238</v>
      </c>
      <c r="BB12" t="s">
        <v>238</v>
      </c>
      <c r="BD12" s="10" t="s">
        <v>238</v>
      </c>
      <c r="BE12" s="20">
        <v>5.5</v>
      </c>
      <c r="BF12" s="17" t="s">
        <v>240</v>
      </c>
      <c r="BG12" s="43" t="s">
        <v>241</v>
      </c>
      <c r="BH12" s="476">
        <v>2</v>
      </c>
      <c r="BI12" s="477">
        <v>2</v>
      </c>
      <c r="BJ12" s="477">
        <v>3</v>
      </c>
      <c r="BK12" s="477">
        <v>4</v>
      </c>
      <c r="BL12" s="477">
        <v>3</v>
      </c>
      <c r="BM12" s="477">
        <v>4</v>
      </c>
      <c r="BN12" s="477">
        <v>4</v>
      </c>
      <c r="BO12" s="477">
        <v>4</v>
      </c>
      <c r="BP12" s="479">
        <v>0</v>
      </c>
      <c r="BQ12">
        <v>0</v>
      </c>
      <c r="BR12">
        <v>0</v>
      </c>
      <c r="BS12">
        <v>1</v>
      </c>
      <c r="BT12" s="43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43">
        <v>3</v>
      </c>
      <c r="CE12">
        <v>4</v>
      </c>
      <c r="CF12">
        <v>4</v>
      </c>
      <c r="CG12">
        <v>4</v>
      </c>
      <c r="CH12" s="43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3">
        <v>2</v>
      </c>
      <c r="DF12" t="s">
        <v>254</v>
      </c>
      <c r="DG12" t="s">
        <v>229</v>
      </c>
      <c r="DH12" t="s">
        <v>229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3</v>
      </c>
      <c r="EC12" s="43">
        <v>5</v>
      </c>
      <c r="ED12" s="65">
        <f t="shared" ref="ED12:ED23" si="11">EC12+EB12+AVERAGE(DY12:EA12)+AVERAGE(DV12:DX12)+AVERAGE(DS12:DU12)+AVERAGE(DP12:DR12)+AVERAGE(DM12:DO12)+AVERAGE(DJ12:DL12)+DI12</f>
        <v>36</v>
      </c>
      <c r="EE12" s="65">
        <f>SUM(BU12:CD12)</f>
        <v>23</v>
      </c>
      <c r="EF12" s="65">
        <f t="shared" ref="EF12:EF23" si="12">ED12+EE12+SUM(CE12:CH12)+SUM(BS12:BT12)</f>
        <v>77</v>
      </c>
      <c r="EG12" s="65">
        <f t="shared" si="2"/>
        <v>95</v>
      </c>
      <c r="EH12" s="17"/>
      <c r="EJ12" s="10"/>
      <c r="EK12" s="17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10" t="s">
        <v>229</v>
      </c>
      <c r="EU12" s="17" t="s">
        <v>359</v>
      </c>
      <c r="EX12" s="10"/>
      <c r="EY12" s="17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43" t="s">
        <v>290</v>
      </c>
      <c r="FJ12" t="s">
        <v>288</v>
      </c>
      <c r="FK12" t="s">
        <v>288</v>
      </c>
      <c r="FL12" t="s">
        <v>288</v>
      </c>
      <c r="FM12" s="43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43" t="s">
        <v>360</v>
      </c>
      <c r="FS12" t="s">
        <v>361</v>
      </c>
      <c r="FT12" s="10" t="s">
        <v>362</v>
      </c>
      <c r="FU12" s="17"/>
      <c r="GN12">
        <f t="shared" si="3"/>
        <v>0</v>
      </c>
      <c r="GO12">
        <f t="shared" si="6"/>
        <v>0</v>
      </c>
      <c r="GP12">
        <f t="shared" si="4"/>
        <v>0</v>
      </c>
      <c r="GQ12">
        <f t="shared" si="7"/>
        <v>0</v>
      </c>
      <c r="GR12" s="10">
        <f t="shared" si="1"/>
        <v>0</v>
      </c>
      <c r="GS12">
        <f t="shared" si="5"/>
        <v>0</v>
      </c>
      <c r="GT12" s="17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9">
        <v>0</v>
      </c>
      <c r="HF12">
        <v>0</v>
      </c>
      <c r="HG12">
        <v>0</v>
      </c>
      <c r="HH12">
        <v>0</v>
      </c>
      <c r="HI12" s="10">
        <v>0</v>
      </c>
      <c r="HJ12" s="208">
        <f t="shared" si="8"/>
        <v>0</v>
      </c>
      <c r="HK12" s="211">
        <f t="shared" si="9"/>
        <v>4</v>
      </c>
      <c r="HL12" s="112">
        <f t="shared" si="10"/>
        <v>4</v>
      </c>
      <c r="HM12" s="17"/>
      <c r="HO12" s="10"/>
      <c r="HP12" s="17"/>
      <c r="HQ12" s="10"/>
      <c r="HT12" s="452"/>
      <c r="HU12" s="452"/>
      <c r="HV12" s="17"/>
      <c r="HY12" s="43"/>
      <c r="HZ12" s="153"/>
      <c r="IC12" s="10"/>
      <c r="ID12" s="17"/>
      <c r="IO12" s="43"/>
      <c r="JA12" s="10"/>
      <c r="JB12" s="446"/>
      <c r="JC12" s="446"/>
      <c r="JD12" s="446"/>
      <c r="JE12" s="446"/>
      <c r="JF12" s="446"/>
      <c r="JG12" s="446"/>
      <c r="JH12" s="446"/>
      <c r="JI12" s="446"/>
      <c r="JJ12" s="446"/>
      <c r="JK12" s="446"/>
      <c r="JL12" s="446"/>
      <c r="JM12" s="446"/>
      <c r="JN12" s="446"/>
      <c r="JO12" s="446"/>
      <c r="JP12" s="446"/>
      <c r="JQ12" s="446"/>
      <c r="JR12" s="446"/>
      <c r="JS12" s="446"/>
      <c r="JT12" s="446"/>
      <c r="JU12" s="446"/>
      <c r="JV12" s="446"/>
      <c r="JW12" s="446"/>
      <c r="JX12" s="446"/>
      <c r="JY12" s="446"/>
      <c r="JZ12" s="446"/>
      <c r="KA12" s="446"/>
      <c r="KB12" s="446"/>
      <c r="KC12" s="446"/>
      <c r="KD12" s="446"/>
      <c r="KE12" s="446"/>
      <c r="KF12" s="446"/>
      <c r="KG12" s="446"/>
      <c r="KH12" s="446"/>
      <c r="KI12" s="446"/>
      <c r="KJ12" s="446"/>
      <c r="KK12" s="446"/>
      <c r="KL12" s="153"/>
      <c r="KM12" s="446"/>
      <c r="KN12" s="446"/>
      <c r="KO12" s="446"/>
      <c r="KP12" s="446"/>
      <c r="KQ12" s="446"/>
      <c r="KR12" s="446"/>
      <c r="KS12" s="446"/>
      <c r="KT12" s="446"/>
      <c r="KU12" s="446"/>
      <c r="KV12" s="446"/>
      <c r="KW12" s="446"/>
      <c r="KX12" s="446"/>
      <c r="KY12" s="446"/>
      <c r="KZ12" s="446"/>
      <c r="LA12" s="446"/>
      <c r="LB12" s="446"/>
      <c r="LC12" s="446"/>
      <c r="LD12" s="446"/>
      <c r="LE12" s="446"/>
      <c r="LF12" s="446"/>
      <c r="LG12" s="446"/>
      <c r="LH12" s="446"/>
      <c r="LI12" s="446"/>
      <c r="LJ12" s="446"/>
      <c r="LK12" s="446"/>
      <c r="LL12" s="446"/>
      <c r="LM12" s="446"/>
      <c r="LN12" s="446"/>
      <c r="LO12" s="446"/>
      <c r="LP12" s="446"/>
      <c r="LQ12" s="446"/>
      <c r="LR12" s="446"/>
      <c r="LS12" s="446"/>
      <c r="LT12" s="446"/>
      <c r="LU12" s="446"/>
      <c r="LV12" s="153">
        <v>0.10000000149011599</v>
      </c>
      <c r="LW12">
        <v>0.10000000149011599</v>
      </c>
      <c r="LX12">
        <v>0.40000000596046398</v>
      </c>
      <c r="LY12">
        <v>0.40000000596046398</v>
      </c>
      <c r="LZ12">
        <v>0.69999998807907104</v>
      </c>
      <c r="MA12">
        <v>0.69999998807907104</v>
      </c>
      <c r="MB12">
        <v>1</v>
      </c>
      <c r="MC12">
        <v>1</v>
      </c>
      <c r="MD12">
        <v>1.29999995231628</v>
      </c>
      <c r="ME12">
        <v>1.29999995231628</v>
      </c>
      <c r="MF12">
        <v>1.29999995231628</v>
      </c>
      <c r="MG12">
        <v>1.29999995231628</v>
      </c>
      <c r="MH12">
        <v>0.10000000149011599</v>
      </c>
      <c r="MI12">
        <v>0.10000000149011599</v>
      </c>
      <c r="MJ12">
        <v>0.40000000596046398</v>
      </c>
      <c r="MK12">
        <v>0.40000000596046398</v>
      </c>
      <c r="ML12">
        <v>0.69999998807907104</v>
      </c>
      <c r="MM12">
        <v>0.69999998807907104</v>
      </c>
      <c r="MN12">
        <v>1</v>
      </c>
      <c r="MO12">
        <v>1</v>
      </c>
      <c r="MP12">
        <v>1.29999995231628</v>
      </c>
      <c r="MQ12">
        <v>1.29999995231628</v>
      </c>
      <c r="MR12">
        <v>1.29999995231628</v>
      </c>
      <c r="MS12">
        <v>1.29999995231628</v>
      </c>
      <c r="MT12">
        <v>0.10000000149011599</v>
      </c>
      <c r="MU12">
        <v>0.10000000149011599</v>
      </c>
      <c r="MV12">
        <v>0.40000000596046398</v>
      </c>
      <c r="MW12">
        <v>0.40000000596046398</v>
      </c>
      <c r="MX12">
        <v>0.69999998807907104</v>
      </c>
      <c r="MY12">
        <v>0.69999998807907104</v>
      </c>
      <c r="MZ12">
        <v>1</v>
      </c>
      <c r="NA12">
        <v>1</v>
      </c>
      <c r="NB12">
        <v>1.29999995231628</v>
      </c>
      <c r="NC12">
        <v>1.29999995231628</v>
      </c>
      <c r="ND12">
        <v>1.29999995231628</v>
      </c>
      <c r="NE12" s="446">
        <v>1.29999995231628</v>
      </c>
      <c r="NF12" s="17"/>
      <c r="NG12" s="446"/>
      <c r="NH12" s="446"/>
      <c r="NI12" s="446"/>
      <c r="NJ12" s="446"/>
      <c r="NK12" s="446"/>
      <c r="NL12" s="446"/>
      <c r="NM12" s="446"/>
      <c r="NN12" s="446"/>
      <c r="NO12" s="446"/>
      <c r="NP12" s="446"/>
      <c r="NQ12" s="446"/>
      <c r="NR12" s="446"/>
      <c r="NS12" s="446"/>
      <c r="NT12" s="446"/>
      <c r="NU12" s="188"/>
      <c r="NV12" s="189"/>
      <c r="NW12" s="189"/>
      <c r="NX12" s="189"/>
      <c r="NY12" s="192"/>
      <c r="NZ12" s="189"/>
      <c r="OA12" s="189"/>
      <c r="OB12" s="189"/>
      <c r="OC12" s="17"/>
      <c r="OF12" s="446"/>
      <c r="OG12" s="153"/>
      <c r="OH12" s="446"/>
      <c r="OI12" s="446"/>
      <c r="OJ12" s="446"/>
      <c r="OK12" s="389"/>
      <c r="OL12" s="390"/>
    </row>
    <row r="13" spans="1:402" x14ac:dyDescent="0.25">
      <c r="A13" s="140" t="s">
        <v>363</v>
      </c>
      <c r="B13" s="49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10">
        <f t="shared" si="0"/>
        <v>79</v>
      </c>
      <c r="AV13" s="17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10"/>
      <c r="BE13" s="20"/>
      <c r="BF13" s="17" t="s">
        <v>229</v>
      </c>
      <c r="BG13" s="43"/>
      <c r="BH13" s="153"/>
      <c r="BI13" s="446"/>
      <c r="BJ13" s="446"/>
      <c r="BK13" s="446"/>
      <c r="BL13" s="446"/>
      <c r="BM13" s="446"/>
      <c r="BN13" s="446"/>
      <c r="BO13" s="446"/>
      <c r="BP13" s="43"/>
      <c r="BT13" s="43"/>
      <c r="CD13" s="43"/>
      <c r="CH13" s="43"/>
      <c r="DE13" s="43"/>
      <c r="EC13" s="43"/>
      <c r="ED13" s="65"/>
      <c r="EE13" s="65"/>
      <c r="EF13" s="65"/>
      <c r="EG13" s="65">
        <f t="shared" si="2"/>
        <v>0</v>
      </c>
      <c r="EH13" s="17"/>
      <c r="EJ13" s="10"/>
      <c r="EK13" s="17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10" t="s">
        <v>229</v>
      </c>
      <c r="EU13" s="17" t="s">
        <v>261</v>
      </c>
      <c r="EX13" s="10" t="s">
        <v>364</v>
      </c>
      <c r="EY13" s="17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43" t="s">
        <v>290</v>
      </c>
      <c r="FJ13" t="s">
        <v>288</v>
      </c>
      <c r="FK13" t="s">
        <v>288</v>
      </c>
      <c r="FL13" t="s">
        <v>288</v>
      </c>
      <c r="FM13" s="43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43" t="s">
        <v>290</v>
      </c>
      <c r="FS13" t="s">
        <v>365</v>
      </c>
      <c r="FT13" s="10" t="s">
        <v>366</v>
      </c>
      <c r="FU13" s="17">
        <v>7</v>
      </c>
      <c r="FV13">
        <v>7</v>
      </c>
      <c r="FW13">
        <v>7</v>
      </c>
      <c r="FX13">
        <v>7</v>
      </c>
      <c r="FY13">
        <v>6</v>
      </c>
      <c r="FZ13">
        <v>6</v>
      </c>
      <c r="GA13">
        <v>7</v>
      </c>
      <c r="GB13">
        <v>7</v>
      </c>
      <c r="GC13">
        <v>7</v>
      </c>
      <c r="GD13">
        <v>6</v>
      </c>
      <c r="GE13">
        <v>6</v>
      </c>
      <c r="GF13">
        <v>7</v>
      </c>
      <c r="GG13">
        <v>7</v>
      </c>
      <c r="GH13">
        <v>1</v>
      </c>
      <c r="GI13">
        <v>7</v>
      </c>
      <c r="GJ13">
        <v>7</v>
      </c>
      <c r="GK13">
        <v>6</v>
      </c>
      <c r="GL13">
        <v>1</v>
      </c>
      <c r="GM13">
        <v>7</v>
      </c>
      <c r="GN13">
        <f t="shared" si="3"/>
        <v>46</v>
      </c>
      <c r="GO13">
        <f t="shared" si="6"/>
        <v>28</v>
      </c>
      <c r="GP13">
        <f t="shared" si="4"/>
        <v>8</v>
      </c>
      <c r="GQ13">
        <f t="shared" si="7"/>
        <v>20</v>
      </c>
      <c r="GR13" s="10">
        <f t="shared" si="1"/>
        <v>14</v>
      </c>
      <c r="GS13">
        <f t="shared" si="5"/>
        <v>116</v>
      </c>
      <c r="GT13" s="17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9">
        <v>0</v>
      </c>
      <c r="HF13">
        <v>0</v>
      </c>
      <c r="HG13">
        <v>0</v>
      </c>
      <c r="HH13">
        <v>0</v>
      </c>
      <c r="HI13" s="10">
        <v>0</v>
      </c>
      <c r="HJ13" s="208">
        <f t="shared" si="8"/>
        <v>0</v>
      </c>
      <c r="HK13" s="211">
        <f t="shared" si="9"/>
        <v>0</v>
      </c>
      <c r="HL13" s="112">
        <f t="shared" si="10"/>
        <v>0</v>
      </c>
      <c r="HM13" s="17">
        <v>36806</v>
      </c>
      <c r="HN13">
        <v>30725</v>
      </c>
      <c r="HO13" s="10">
        <v>29180</v>
      </c>
      <c r="HP13" s="141">
        <f>Metrics!$RN$8</f>
        <v>64</v>
      </c>
      <c r="HQ13" s="143">
        <f>Metrics!$RN$5</f>
        <v>7.0900187576189531</v>
      </c>
      <c r="HR13">
        <v>44159</v>
      </c>
      <c r="HS13">
        <v>30631</v>
      </c>
      <c r="HT13">
        <v>22990</v>
      </c>
      <c r="HU13">
        <v>17169</v>
      </c>
      <c r="HV13" s="146">
        <v>0.52249999999999996</v>
      </c>
      <c r="HW13" s="147">
        <v>0.98499999999999999</v>
      </c>
      <c r="HX13" s="147">
        <v>0.86750000000000005</v>
      </c>
      <c r="HY13" s="149">
        <v>0.96499999999999997</v>
      </c>
      <c r="HZ13" s="154">
        <v>11.1166687011718</v>
      </c>
      <c r="IA13" s="155">
        <v>15.6332664489746</v>
      </c>
      <c r="IB13" s="155">
        <v>15.233272552490201</v>
      </c>
      <c r="IC13" s="143">
        <v>15.749931335449199</v>
      </c>
      <c r="ID13" s="17">
        <v>0.97279548645019498</v>
      </c>
      <c r="IE13">
        <v>0.986197710037231</v>
      </c>
      <c r="IF13">
        <v>0.98729789257049505</v>
      </c>
      <c r="IG13">
        <v>0.98449742794036799</v>
      </c>
      <c r="IH13">
        <v>0.98339724540710405</v>
      </c>
      <c r="II13">
        <v>0.98539757728576605</v>
      </c>
      <c r="IJ13">
        <v>0.98009669780731201</v>
      </c>
      <c r="IK13">
        <v>0.98469746112823398</v>
      </c>
      <c r="IL13">
        <v>0.98499751091003396</v>
      </c>
      <c r="IM13">
        <v>0.98539757728576605</v>
      </c>
      <c r="IN13">
        <v>0.98559761047363204</v>
      </c>
      <c r="IO13" s="43">
        <v>0.98379731178283603</v>
      </c>
      <c r="IP13" t="s">
        <v>662</v>
      </c>
      <c r="IQ13" t="s">
        <v>663</v>
      </c>
      <c r="IR13" t="s">
        <v>664</v>
      </c>
      <c r="IS13" t="s">
        <v>665</v>
      </c>
      <c r="IT13" t="s">
        <v>662</v>
      </c>
      <c r="IU13" t="s">
        <v>662</v>
      </c>
      <c r="IV13" t="s">
        <v>666</v>
      </c>
      <c r="IW13" t="s">
        <v>662</v>
      </c>
      <c r="IX13" t="s">
        <v>662</v>
      </c>
      <c r="IY13" t="s">
        <v>662</v>
      </c>
      <c r="IZ13" t="s">
        <v>663</v>
      </c>
      <c r="JA13" s="10" t="s">
        <v>666</v>
      </c>
      <c r="JB13" t="b">
        <v>1</v>
      </c>
      <c r="JC13" t="b">
        <v>0</v>
      </c>
      <c r="JD13" t="b">
        <v>0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s="153" t="s">
        <v>665</v>
      </c>
      <c r="KM13" t="s">
        <v>662</v>
      </c>
      <c r="KN13" t="s">
        <v>663</v>
      </c>
      <c r="KO13" t="s">
        <v>665</v>
      </c>
      <c r="KP13" t="s">
        <v>664</v>
      </c>
      <c r="KQ13" t="s">
        <v>663</v>
      </c>
      <c r="KR13" t="s">
        <v>665</v>
      </c>
      <c r="KS13" t="s">
        <v>663</v>
      </c>
      <c r="KT13" t="s">
        <v>662</v>
      </c>
      <c r="KU13" t="s">
        <v>662</v>
      </c>
      <c r="KV13" t="s">
        <v>662</v>
      </c>
      <c r="KW13" t="s">
        <v>663</v>
      </c>
      <c r="KX13" t="s">
        <v>662</v>
      </c>
      <c r="KY13" t="s">
        <v>665</v>
      </c>
      <c r="KZ13" t="s">
        <v>665</v>
      </c>
      <c r="LA13" t="s">
        <v>665</v>
      </c>
      <c r="LB13" t="s">
        <v>664</v>
      </c>
      <c r="LC13" t="s">
        <v>666</v>
      </c>
      <c r="LD13" t="s">
        <v>665</v>
      </c>
      <c r="LE13" t="s">
        <v>662</v>
      </c>
      <c r="LF13" t="s">
        <v>662</v>
      </c>
      <c r="LG13" t="s">
        <v>664</v>
      </c>
      <c r="LH13" t="s">
        <v>663</v>
      </c>
      <c r="LI13" t="s">
        <v>662</v>
      </c>
      <c r="LJ13" t="s">
        <v>666</v>
      </c>
      <c r="LK13" t="s">
        <v>666</v>
      </c>
      <c r="LL13" t="s">
        <v>666</v>
      </c>
      <c r="LM13" t="s">
        <v>663</v>
      </c>
      <c r="LN13" t="s">
        <v>662</v>
      </c>
      <c r="LO13" t="s">
        <v>664</v>
      </c>
      <c r="LP13" t="s">
        <v>666</v>
      </c>
      <c r="LQ13" t="s">
        <v>665</v>
      </c>
      <c r="LR13" t="s">
        <v>665</v>
      </c>
      <c r="LS13" t="s">
        <v>662</v>
      </c>
      <c r="LT13" t="s">
        <v>665</v>
      </c>
      <c r="LU13" s="446" t="s">
        <v>666</v>
      </c>
      <c r="LV13" s="153">
        <v>0.10000000149011599</v>
      </c>
      <c r="LW13">
        <v>0.10000000149011599</v>
      </c>
      <c r="LX13">
        <v>0.40000000596046398</v>
      </c>
      <c r="LY13">
        <v>0.40000000596046398</v>
      </c>
      <c r="LZ13">
        <v>0.69999998807907104</v>
      </c>
      <c r="MA13">
        <v>0.69999998807907104</v>
      </c>
      <c r="MB13">
        <v>1</v>
      </c>
      <c r="MC13">
        <v>1</v>
      </c>
      <c r="MD13">
        <v>1.29999995231628</v>
      </c>
      <c r="ME13">
        <v>1.29999995231628</v>
      </c>
      <c r="MF13">
        <v>1.29999995231628</v>
      </c>
      <c r="MG13">
        <v>1.29999995231628</v>
      </c>
      <c r="MH13">
        <v>0.10000000149011599</v>
      </c>
      <c r="MI13">
        <v>0.10000000149011599</v>
      </c>
      <c r="MJ13">
        <v>0.40000000596046398</v>
      </c>
      <c r="MK13">
        <v>0.40000000596046398</v>
      </c>
      <c r="ML13">
        <v>0.69999998807907104</v>
      </c>
      <c r="MM13">
        <v>0.69999998807907104</v>
      </c>
      <c r="MN13">
        <v>1</v>
      </c>
      <c r="MO13">
        <v>1</v>
      </c>
      <c r="MP13">
        <v>1.29999995231628</v>
      </c>
      <c r="MQ13">
        <v>1.29999995231628</v>
      </c>
      <c r="MR13">
        <v>1.29999995231628</v>
      </c>
      <c r="MS13">
        <v>1.29999995231628</v>
      </c>
      <c r="MT13">
        <v>0.10000000149011599</v>
      </c>
      <c r="MU13">
        <v>0.10000000149011599</v>
      </c>
      <c r="MV13">
        <v>0.40000000596046398</v>
      </c>
      <c r="MW13">
        <v>0.40000000596046398</v>
      </c>
      <c r="MX13">
        <v>0.69999998807907104</v>
      </c>
      <c r="MY13">
        <v>0.69999998807907104</v>
      </c>
      <c r="MZ13">
        <v>1</v>
      </c>
      <c r="NA13">
        <v>1</v>
      </c>
      <c r="NB13">
        <v>1.29999995231628</v>
      </c>
      <c r="NC13">
        <v>1.29999995231628</v>
      </c>
      <c r="ND13">
        <v>1.29999995231628</v>
      </c>
      <c r="NE13" s="446">
        <v>1.29999995231628</v>
      </c>
      <c r="NF13" s="17">
        <v>4.5000002719461901E-3</v>
      </c>
      <c r="NG13">
        <v>4.5000002719461901E-3</v>
      </c>
      <c r="NH13">
        <v>4.5000002719461901E-3</v>
      </c>
      <c r="NI13">
        <v>5.0000003539025697E-3</v>
      </c>
      <c r="NJ13">
        <v>5.0000003539025697E-3</v>
      </c>
      <c r="NK13">
        <v>4.5000002719461901E-3</v>
      </c>
      <c r="NL13">
        <v>4.5000002719461901E-3</v>
      </c>
      <c r="NM13">
        <v>5.00000023748725E-4</v>
      </c>
      <c r="NN13">
        <v>4.5000002719461901E-3</v>
      </c>
      <c r="NO13">
        <v>4.5000002719461901E-3</v>
      </c>
      <c r="NP13">
        <v>4.5000002719461901E-3</v>
      </c>
      <c r="NQ13">
        <v>4.5000002719461901E-3</v>
      </c>
      <c r="NR13">
        <v>8.5000004619359901E-3</v>
      </c>
      <c r="NS13">
        <v>4.5000002719461901E-3</v>
      </c>
      <c r="NT13">
        <v>4.5000002719461901E-3</v>
      </c>
      <c r="NU13" s="188">
        <f>12/15</f>
        <v>0.8</v>
      </c>
      <c r="NV13" s="189">
        <f>15/15</f>
        <v>1</v>
      </c>
      <c r="NW13" s="189">
        <f>15/15</f>
        <v>1</v>
      </c>
      <c r="NX13" s="189">
        <f>15/15</f>
        <v>1</v>
      </c>
      <c r="NY13" s="192">
        <f>12/(12+3)</f>
        <v>0.8</v>
      </c>
      <c r="NZ13" s="189">
        <f>15/15</f>
        <v>1</v>
      </c>
      <c r="OA13" s="189">
        <f>15/15</f>
        <v>1</v>
      </c>
      <c r="OB13" s="189">
        <f>15/15</f>
        <v>1</v>
      </c>
      <c r="OC13" s="141">
        <f>Metrics!SW6</f>
        <v>1962.8888888888889</v>
      </c>
      <c r="OD13" s="106">
        <f>Metrics!SX6</f>
        <v>1612.3333333333333</v>
      </c>
      <c r="OE13" s="106">
        <f>Metrics!SY6</f>
        <v>1322.6666666666667</v>
      </c>
      <c r="OF13" s="452">
        <f>Metrics!SZ6</f>
        <v>1148.2222222222222</v>
      </c>
      <c r="OG13" s="153">
        <v>18502</v>
      </c>
      <c r="OH13">
        <v>15347</v>
      </c>
      <c r="OI13">
        <v>12781</v>
      </c>
      <c r="OJ13">
        <v>11115</v>
      </c>
      <c r="OK13" s="389">
        <v>44839.441157407404</v>
      </c>
      <c r="OL13" s="390">
        <v>44839.452777777777</v>
      </c>
    </row>
    <row r="14" spans="1:402" x14ac:dyDescent="0.25">
      <c r="A14" s="140" t="s">
        <v>367</v>
      </c>
      <c r="B1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10">
        <f t="shared" si="0"/>
        <v>79</v>
      </c>
      <c r="AV14" s="17" t="s">
        <v>369</v>
      </c>
      <c r="AW14">
        <v>21.2</v>
      </c>
      <c r="AY14">
        <v>20.2</v>
      </c>
      <c r="BA14">
        <v>18.600000000000001</v>
      </c>
      <c r="BC14">
        <v>17</v>
      </c>
      <c r="BD14" s="10"/>
      <c r="BE14" s="20"/>
      <c r="BF14" s="17" t="s">
        <v>229</v>
      </c>
      <c r="BG14" s="43"/>
      <c r="BH14" s="153"/>
      <c r="BI14" s="446"/>
      <c r="BJ14" s="446"/>
      <c r="BK14" s="446"/>
      <c r="BL14" s="446"/>
      <c r="BM14" s="446"/>
      <c r="BN14" s="446"/>
      <c r="BO14" s="446"/>
      <c r="BP14" s="43"/>
      <c r="BT14" s="43"/>
      <c r="CD14" s="43"/>
      <c r="CH14" s="43"/>
      <c r="DE14" s="43"/>
      <c r="EC14" s="43"/>
      <c r="ED14" s="65"/>
      <c r="EE14" s="65"/>
      <c r="EF14" s="65"/>
      <c r="EG14" s="65">
        <f t="shared" si="2"/>
        <v>0</v>
      </c>
      <c r="EH14" s="17"/>
      <c r="EJ14" s="10"/>
      <c r="EK14" s="17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10" t="s">
        <v>229</v>
      </c>
      <c r="EU14" s="17" t="s">
        <v>359</v>
      </c>
      <c r="EX14" s="10" t="s">
        <v>287</v>
      </c>
      <c r="EY14" s="17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43" t="s">
        <v>290</v>
      </c>
      <c r="FJ14" t="s">
        <v>288</v>
      </c>
      <c r="FK14" t="s">
        <v>288</v>
      </c>
      <c r="FL14" t="s">
        <v>288</v>
      </c>
      <c r="FM14" s="43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43" t="s">
        <v>370</v>
      </c>
      <c r="FS14" t="s">
        <v>371</v>
      </c>
      <c r="FT14" s="10" t="s">
        <v>372</v>
      </c>
      <c r="FU14" s="17">
        <v>6</v>
      </c>
      <c r="FV14">
        <v>6</v>
      </c>
      <c r="FW14">
        <v>6</v>
      </c>
      <c r="FX14">
        <v>6</v>
      </c>
      <c r="FY14">
        <v>5</v>
      </c>
      <c r="FZ14">
        <v>6</v>
      </c>
      <c r="GA14">
        <v>6</v>
      </c>
      <c r="GB14">
        <v>6</v>
      </c>
      <c r="GC14">
        <v>6</v>
      </c>
      <c r="GD14">
        <v>7</v>
      </c>
      <c r="GE14">
        <v>6</v>
      </c>
      <c r="GF14">
        <v>6</v>
      </c>
      <c r="GG14">
        <v>5</v>
      </c>
      <c r="GH14">
        <v>2</v>
      </c>
      <c r="GI14">
        <v>6</v>
      </c>
      <c r="GJ14">
        <v>6</v>
      </c>
      <c r="GK14">
        <v>2</v>
      </c>
      <c r="GL14">
        <v>2</v>
      </c>
      <c r="GM14">
        <v>6</v>
      </c>
      <c r="GN14">
        <f t="shared" si="3"/>
        <v>41</v>
      </c>
      <c r="GO14">
        <f t="shared" si="6"/>
        <v>24</v>
      </c>
      <c r="GP14">
        <f t="shared" si="4"/>
        <v>6</v>
      </c>
      <c r="GQ14">
        <f t="shared" si="7"/>
        <v>18</v>
      </c>
      <c r="GR14" s="10">
        <f t="shared" si="1"/>
        <v>12</v>
      </c>
      <c r="GS14">
        <f t="shared" si="5"/>
        <v>101</v>
      </c>
      <c r="GT14" s="17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9">
        <v>0</v>
      </c>
      <c r="HF14">
        <v>0</v>
      </c>
      <c r="HG14">
        <v>0</v>
      </c>
      <c r="HH14">
        <v>0</v>
      </c>
      <c r="HI14" s="10">
        <v>0</v>
      </c>
      <c r="HJ14" s="208">
        <f t="shared" si="8"/>
        <v>0</v>
      </c>
      <c r="HK14" s="211">
        <f t="shared" si="9"/>
        <v>1</v>
      </c>
      <c r="HL14" s="112">
        <f t="shared" si="10"/>
        <v>1</v>
      </c>
      <c r="HM14" s="17">
        <v>70215</v>
      </c>
      <c r="HN14">
        <v>44130</v>
      </c>
      <c r="HO14" s="10">
        <v>39979</v>
      </c>
      <c r="HP14" s="141">
        <f>Metrics!$RO$8</f>
        <v>109</v>
      </c>
      <c r="HQ14" s="143">
        <f>Metrics!$RO$5</f>
        <v>35.686148806475011</v>
      </c>
      <c r="HR14" t="s">
        <v>907</v>
      </c>
      <c r="HV14" s="146">
        <v>0.96499999999999997</v>
      </c>
      <c r="HW14" s="147">
        <v>0.26250000000000001</v>
      </c>
      <c r="HX14" s="148">
        <v>1</v>
      </c>
      <c r="HY14" s="151">
        <v>0.93</v>
      </c>
      <c r="HZ14" s="154">
        <v>16.499919891357401</v>
      </c>
      <c r="IA14" s="155">
        <v>18.416557312011701</v>
      </c>
      <c r="IB14" s="155">
        <v>27.0664253234863</v>
      </c>
      <c r="IC14" s="143">
        <v>18.199893951416001</v>
      </c>
      <c r="ID14" s="17">
        <v>0.984297394752502</v>
      </c>
      <c r="IE14">
        <v>0.98069679737090998</v>
      </c>
      <c r="IF14">
        <v>0.98309719562530495</v>
      </c>
      <c r="IG14">
        <v>0.97859644889831499</v>
      </c>
      <c r="IH14">
        <v>0.98279714584350497</v>
      </c>
      <c r="II14">
        <v>0.97949659824371305</v>
      </c>
      <c r="IJ14">
        <v>0.98369729518890303</v>
      </c>
      <c r="IK14">
        <v>0.97539591789245605</v>
      </c>
      <c r="IL14">
        <v>0.98309719562530495</v>
      </c>
      <c r="IM14">
        <v>0.96889483928680398</v>
      </c>
      <c r="IN14">
        <v>0.98369729518890303</v>
      </c>
      <c r="IO14" s="43">
        <v>0.98259711265563898</v>
      </c>
      <c r="IP14" t="s">
        <v>663</v>
      </c>
      <c r="IQ14" t="s">
        <v>663</v>
      </c>
      <c r="IR14" t="s">
        <v>662</v>
      </c>
      <c r="IS14" t="s">
        <v>663</v>
      </c>
      <c r="IT14" t="s">
        <v>666</v>
      </c>
      <c r="IU14" t="s">
        <v>663</v>
      </c>
      <c r="IV14" t="s">
        <v>665</v>
      </c>
      <c r="IW14" t="s">
        <v>663</v>
      </c>
      <c r="IX14" t="s">
        <v>662</v>
      </c>
      <c r="IY14" t="s">
        <v>666</v>
      </c>
      <c r="IZ14" t="s">
        <v>662</v>
      </c>
      <c r="JA14" s="10" t="s">
        <v>662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s="153" t="s">
        <v>663</v>
      </c>
      <c r="KM14" t="s">
        <v>664</v>
      </c>
      <c r="KN14" t="s">
        <v>662</v>
      </c>
      <c r="KO14" t="s">
        <v>665</v>
      </c>
      <c r="KP14" t="s">
        <v>666</v>
      </c>
      <c r="KQ14" t="s">
        <v>664</v>
      </c>
      <c r="KR14" t="s">
        <v>662</v>
      </c>
      <c r="KS14" t="s">
        <v>663</v>
      </c>
      <c r="KT14" t="s">
        <v>664</v>
      </c>
      <c r="KU14" t="s">
        <v>663</v>
      </c>
      <c r="KV14" t="s">
        <v>662</v>
      </c>
      <c r="KW14" t="s">
        <v>664</v>
      </c>
      <c r="KX14" t="s">
        <v>666</v>
      </c>
      <c r="KY14" t="s">
        <v>665</v>
      </c>
      <c r="KZ14" t="s">
        <v>665</v>
      </c>
      <c r="LA14" t="s">
        <v>666</v>
      </c>
      <c r="LB14" t="s">
        <v>666</v>
      </c>
      <c r="LC14" t="s">
        <v>663</v>
      </c>
      <c r="LD14" t="s">
        <v>664</v>
      </c>
      <c r="LE14" t="s">
        <v>666</v>
      </c>
      <c r="LF14" t="s">
        <v>664</v>
      </c>
      <c r="LG14" t="s">
        <v>665</v>
      </c>
      <c r="LH14" t="s">
        <v>666</v>
      </c>
      <c r="LI14" t="s">
        <v>663</v>
      </c>
      <c r="LJ14" t="s">
        <v>663</v>
      </c>
      <c r="LK14" t="s">
        <v>664</v>
      </c>
      <c r="LL14" t="s">
        <v>666</v>
      </c>
      <c r="LM14" t="s">
        <v>663</v>
      </c>
      <c r="LN14" t="s">
        <v>662</v>
      </c>
      <c r="LO14" t="s">
        <v>665</v>
      </c>
      <c r="LP14" t="s">
        <v>663</v>
      </c>
      <c r="LQ14" t="s">
        <v>665</v>
      </c>
      <c r="LR14" t="s">
        <v>664</v>
      </c>
      <c r="LS14" t="s">
        <v>664</v>
      </c>
      <c r="LT14" t="s">
        <v>662</v>
      </c>
      <c r="LU14" s="446" t="s">
        <v>664</v>
      </c>
      <c r="LV14" s="153">
        <v>0.10000000149011599</v>
      </c>
      <c r="LW14">
        <v>0.10000000149011599</v>
      </c>
      <c r="LX14">
        <v>0.40000000596046398</v>
      </c>
      <c r="LY14">
        <v>0.40000000596046398</v>
      </c>
      <c r="LZ14">
        <v>0.69999998807907104</v>
      </c>
      <c r="MA14">
        <v>0.69999998807907104</v>
      </c>
      <c r="MB14">
        <v>1</v>
      </c>
      <c r="MC14">
        <v>1</v>
      </c>
      <c r="MD14">
        <v>1.29999995231628</v>
      </c>
      <c r="ME14">
        <v>1.29999995231628</v>
      </c>
      <c r="MF14">
        <v>1.29999995231628</v>
      </c>
      <c r="MG14">
        <v>1.29999995231628</v>
      </c>
      <c r="MH14">
        <v>0.10000000149011599</v>
      </c>
      <c r="MI14">
        <v>0.10000000149011599</v>
      </c>
      <c r="MJ14">
        <v>0.40000000596046398</v>
      </c>
      <c r="MK14">
        <v>0.40000000596046398</v>
      </c>
      <c r="ML14">
        <v>0.69999998807907104</v>
      </c>
      <c r="MM14">
        <v>0.69999998807907104</v>
      </c>
      <c r="MN14">
        <v>1</v>
      </c>
      <c r="MO14">
        <v>1</v>
      </c>
      <c r="MP14">
        <v>1.29999995231628</v>
      </c>
      <c r="MQ14">
        <v>1.29999995231628</v>
      </c>
      <c r="MR14">
        <v>1.29999995231628</v>
      </c>
      <c r="MS14">
        <v>1.29999995231628</v>
      </c>
      <c r="MT14">
        <v>0.10000000149011599</v>
      </c>
      <c r="MU14">
        <v>0.10000000149011599</v>
      </c>
      <c r="MV14">
        <v>0.40000000596046398</v>
      </c>
      <c r="MW14">
        <v>0.40000000596046398</v>
      </c>
      <c r="MX14">
        <v>0.69999998807907104</v>
      </c>
      <c r="MY14">
        <v>0.69999998807907104</v>
      </c>
      <c r="MZ14">
        <v>1</v>
      </c>
      <c r="NA14">
        <v>1</v>
      </c>
      <c r="NB14">
        <v>1.29999995231628</v>
      </c>
      <c r="NC14">
        <v>1.29999995231628</v>
      </c>
      <c r="ND14">
        <v>1.29999995231628</v>
      </c>
      <c r="NE14" s="446">
        <v>1.29999995231628</v>
      </c>
      <c r="NF14" s="17">
        <v>5.5000004358589597E-3</v>
      </c>
      <c r="NG14">
        <v>4.5000002719461901E-3</v>
      </c>
      <c r="NH14">
        <v>5.0000003539025697E-3</v>
      </c>
      <c r="NI14">
        <v>4.5000002719461901E-3</v>
      </c>
      <c r="NJ14">
        <v>4.5000002719461901E-3</v>
      </c>
      <c r="NK14">
        <v>4.5000002719461901E-3</v>
      </c>
      <c r="NL14">
        <v>4.5000002719461901E-3</v>
      </c>
      <c r="NM14">
        <v>4.5000002719461901E-3</v>
      </c>
      <c r="NN14">
        <v>4.5000002719461901E-3</v>
      </c>
      <c r="NO14">
        <v>4.5000002719461901E-3</v>
      </c>
      <c r="NP14">
        <v>5.0000003539025697E-3</v>
      </c>
      <c r="NQ14">
        <v>0</v>
      </c>
      <c r="NR14">
        <v>4.5000002719461901E-3</v>
      </c>
      <c r="NS14">
        <v>4.5000002719461901E-3</v>
      </c>
      <c r="NT14">
        <v>0</v>
      </c>
      <c r="NU14" s="188">
        <f>3/15</f>
        <v>0.2</v>
      </c>
      <c r="NV14" s="189">
        <f>8/15</f>
        <v>0.53333333333333333</v>
      </c>
      <c r="NW14" s="189">
        <f>7/15</f>
        <v>0.46666666666666667</v>
      </c>
      <c r="NX14" s="189">
        <f>10/15</f>
        <v>0.66666666666666663</v>
      </c>
      <c r="NY14" s="192">
        <f>3/3</f>
        <v>1</v>
      </c>
      <c r="NZ14" s="189">
        <f>8/(8+5)</f>
        <v>0.61538461538461542</v>
      </c>
      <c r="OA14" s="189">
        <f>7/(7+6)</f>
        <v>0.53846153846153844</v>
      </c>
      <c r="OB14" s="189">
        <f>10/(10+6)</f>
        <v>0.625</v>
      </c>
      <c r="OC14" s="141">
        <f>Metrics!TA6</f>
        <v>3254</v>
      </c>
      <c r="OD14" s="106">
        <f>Metrics!TB6</f>
        <v>2256.8888888888887</v>
      </c>
      <c r="OE14" s="106">
        <f>Metrics!TC6</f>
        <v>1815.7777777777778</v>
      </c>
      <c r="OF14" s="452">
        <f>Metrics!TD6</f>
        <v>1594.7777777777778</v>
      </c>
      <c r="OG14" s="153">
        <v>31291</v>
      </c>
      <c r="OH14">
        <v>21913</v>
      </c>
      <c r="OI14">
        <v>17586</v>
      </c>
      <c r="OJ14">
        <v>15514</v>
      </c>
      <c r="OK14" s="389">
        <v>44839.483391203707</v>
      </c>
      <c r="OL14" s="390">
        <v>44839.49827546296</v>
      </c>
    </row>
    <row r="15" spans="1:402" x14ac:dyDescent="0.25">
      <c r="A15" s="20" t="s">
        <v>373</v>
      </c>
      <c r="B15" s="49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10">
        <f t="shared" si="0"/>
        <v>72</v>
      </c>
      <c r="AV15" s="17" t="s">
        <v>304</v>
      </c>
      <c r="AW15">
        <v>37.700000000000003</v>
      </c>
      <c r="AY15">
        <v>41.4</v>
      </c>
      <c r="BA15">
        <v>45.6</v>
      </c>
      <c r="BC15">
        <v>42.1</v>
      </c>
      <c r="BD15" s="10"/>
      <c r="BE15" s="20">
        <v>2</v>
      </c>
      <c r="BF15" s="17" t="s">
        <v>240</v>
      </c>
      <c r="BG15" s="43" t="s">
        <v>241</v>
      </c>
      <c r="BH15" s="476">
        <v>1</v>
      </c>
      <c r="BI15" s="477">
        <v>1</v>
      </c>
      <c r="BJ15" s="477">
        <v>1</v>
      </c>
      <c r="BK15" s="477">
        <v>1</v>
      </c>
      <c r="BL15" s="477">
        <v>0</v>
      </c>
      <c r="BM15" s="477">
        <v>1</v>
      </c>
      <c r="BN15" s="477">
        <v>0</v>
      </c>
      <c r="BO15" s="477">
        <v>0</v>
      </c>
      <c r="BP15" s="479">
        <v>0</v>
      </c>
      <c r="BQ15">
        <v>0</v>
      </c>
      <c r="BR15">
        <v>0</v>
      </c>
      <c r="BS15">
        <v>1</v>
      </c>
      <c r="BT15" s="43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43">
        <v>1</v>
      </c>
      <c r="CE15">
        <v>1</v>
      </c>
      <c r="CF15">
        <v>2</v>
      </c>
      <c r="CG15">
        <v>0</v>
      </c>
      <c r="CH15" s="43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3">
        <v>2</v>
      </c>
      <c r="DF15" t="s">
        <v>376</v>
      </c>
      <c r="DG15" t="s">
        <v>229</v>
      </c>
      <c r="DH15" t="s">
        <v>229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3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2</v>
      </c>
      <c r="EC15" s="43">
        <v>2</v>
      </c>
      <c r="ED15" s="65">
        <f>EC15+EB15+AVERAGE(DY15:EA15)+AVERAGE(DV15:DX15)+AVERAGE(DS15:DU15)+AVERAGE(DP15:DR15)+AVERAGE(DM15:DO15)+AVERAGE(DJ15:DL15)+DI15</f>
        <v>17.333333333333332</v>
      </c>
      <c r="EE15" s="65">
        <f t="shared" ref="EE15:EE23" si="13">SUM(BU15:CD15)</f>
        <v>10</v>
      </c>
      <c r="EF15" s="65">
        <f t="shared" si="12"/>
        <v>33.333333333333329</v>
      </c>
      <c r="EG15" s="65">
        <f t="shared" si="2"/>
        <v>39.333333333333329</v>
      </c>
      <c r="EH15" s="17"/>
      <c r="EJ15" s="10"/>
      <c r="EK15" s="17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10" t="s">
        <v>473</v>
      </c>
      <c r="EU15" s="17" t="s">
        <v>261</v>
      </c>
      <c r="EX15" s="10" t="s">
        <v>287</v>
      </c>
      <c r="EY15" s="17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43" t="s">
        <v>290</v>
      </c>
      <c r="FJ15" t="s">
        <v>288</v>
      </c>
      <c r="FK15" t="s">
        <v>263</v>
      </c>
      <c r="FL15" t="s">
        <v>288</v>
      </c>
      <c r="FM15" s="43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43" t="s">
        <v>380</v>
      </c>
      <c r="FS15" t="s">
        <v>381</v>
      </c>
      <c r="FT15" s="10" t="s">
        <v>382</v>
      </c>
      <c r="FU15" s="17">
        <v>5</v>
      </c>
      <c r="FV15">
        <v>6</v>
      </c>
      <c r="FW15">
        <v>4</v>
      </c>
      <c r="FX15">
        <v>5</v>
      </c>
      <c r="FY15">
        <v>6</v>
      </c>
      <c r="FZ15">
        <v>5</v>
      </c>
      <c r="GA15">
        <v>4</v>
      </c>
      <c r="GB15">
        <v>5</v>
      </c>
      <c r="GC15">
        <v>6</v>
      </c>
      <c r="GD15">
        <v>4</v>
      </c>
      <c r="GE15">
        <v>6</v>
      </c>
      <c r="GF15">
        <v>4</v>
      </c>
      <c r="GG15">
        <v>7</v>
      </c>
      <c r="GH15">
        <v>1</v>
      </c>
      <c r="GI15">
        <v>7</v>
      </c>
      <c r="GJ15">
        <v>5</v>
      </c>
      <c r="GK15">
        <v>2</v>
      </c>
      <c r="GL15">
        <v>3</v>
      </c>
      <c r="GM15">
        <v>6</v>
      </c>
      <c r="GN15">
        <f t="shared" si="3"/>
        <v>35</v>
      </c>
      <c r="GO15">
        <f t="shared" si="6"/>
        <v>22</v>
      </c>
      <c r="GP15">
        <f t="shared" si="4"/>
        <v>6</v>
      </c>
      <c r="GQ15">
        <f t="shared" si="7"/>
        <v>16</v>
      </c>
      <c r="GR15" s="10">
        <f t="shared" si="1"/>
        <v>12</v>
      </c>
      <c r="GS15">
        <f t="shared" si="5"/>
        <v>91</v>
      </c>
      <c r="GT15" s="17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9">
        <v>0</v>
      </c>
      <c r="HF15">
        <v>0</v>
      </c>
      <c r="HG15">
        <v>0</v>
      </c>
      <c r="HH15">
        <v>0</v>
      </c>
      <c r="HI15" s="10">
        <v>0</v>
      </c>
      <c r="HJ15" s="208">
        <f t="shared" si="8"/>
        <v>2</v>
      </c>
      <c r="HK15" s="211">
        <f t="shared" si="9"/>
        <v>5</v>
      </c>
      <c r="HL15" s="112">
        <f t="shared" si="10"/>
        <v>7</v>
      </c>
      <c r="HM15" s="141">
        <v>64847</v>
      </c>
      <c r="HN15" s="106">
        <v>41500</v>
      </c>
      <c r="HO15" s="112">
        <v>47388</v>
      </c>
      <c r="HP15" s="141">
        <f>Metrics!$SD$8</f>
        <v>186</v>
      </c>
      <c r="HQ15" s="143">
        <f>Metrics!$SD$5</f>
        <v>44.889606774000015</v>
      </c>
      <c r="HR15">
        <v>45885</v>
      </c>
      <c r="HS15">
        <v>41005</v>
      </c>
      <c r="HT15">
        <v>30953</v>
      </c>
      <c r="HU15">
        <v>37437</v>
      </c>
      <c r="HV15" s="150">
        <v>0.84</v>
      </c>
      <c r="HW15" s="147">
        <v>0.76749999999999996</v>
      </c>
      <c r="HX15" s="148">
        <v>0.83</v>
      </c>
      <c r="HY15" s="149">
        <v>0.98499999999999999</v>
      </c>
      <c r="HZ15" s="154">
        <v>21.216514587402301</v>
      </c>
      <c r="IA15" s="155">
        <v>18.7998847961425</v>
      </c>
      <c r="IB15" s="155">
        <v>16.899913787841701</v>
      </c>
      <c r="IC15" s="143">
        <v>15.683265686035099</v>
      </c>
      <c r="ID15" s="17">
        <v>0.98159694671630804</v>
      </c>
      <c r="IE15">
        <v>0.98489749431610096</v>
      </c>
      <c r="IF15">
        <v>0.98499751091003396</v>
      </c>
      <c r="IG15">
        <v>0.98329722881317105</v>
      </c>
      <c r="IH15">
        <v>0.98459744453430098</v>
      </c>
      <c r="II15">
        <v>0.98449742794036799</v>
      </c>
      <c r="IJ15">
        <v>0.984197378158569</v>
      </c>
      <c r="IK15">
        <v>0.98319721221923795</v>
      </c>
      <c r="IL15">
        <v>0.984197378158569</v>
      </c>
      <c r="IM15">
        <v>0.98389732837677002</v>
      </c>
      <c r="IN15">
        <v>0.98439741134643499</v>
      </c>
      <c r="IO15" s="43">
        <v>0.98399734497070301</v>
      </c>
      <c r="IP15" t="s">
        <v>665</v>
      </c>
      <c r="IQ15" t="s">
        <v>665</v>
      </c>
      <c r="IR15" t="s">
        <v>665</v>
      </c>
      <c r="IS15" t="s">
        <v>666</v>
      </c>
      <c r="IT15" t="s">
        <v>662</v>
      </c>
      <c r="IU15" t="s">
        <v>665</v>
      </c>
      <c r="IV15" t="s">
        <v>663</v>
      </c>
      <c r="IW15" t="s">
        <v>666</v>
      </c>
      <c r="IX15" t="s">
        <v>666</v>
      </c>
      <c r="IY15" t="s">
        <v>665</v>
      </c>
      <c r="IZ15" t="s">
        <v>665</v>
      </c>
      <c r="JA15" s="10" t="s">
        <v>666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s="153" t="s">
        <v>663</v>
      </c>
      <c r="KM15" t="s">
        <v>663</v>
      </c>
      <c r="KN15" t="s">
        <v>663</v>
      </c>
      <c r="KO15" t="s">
        <v>662</v>
      </c>
      <c r="KP15" t="s">
        <v>663</v>
      </c>
      <c r="KQ15" t="s">
        <v>665</v>
      </c>
      <c r="KR15" t="s">
        <v>662</v>
      </c>
      <c r="KS15" t="s">
        <v>665</v>
      </c>
      <c r="KT15" t="s">
        <v>663</v>
      </c>
      <c r="KU15" t="s">
        <v>666</v>
      </c>
      <c r="KV15" t="s">
        <v>666</v>
      </c>
      <c r="KW15" t="s">
        <v>665</v>
      </c>
      <c r="KX15" t="s">
        <v>664</v>
      </c>
      <c r="KY15" t="s">
        <v>663</v>
      </c>
      <c r="KZ15" t="s">
        <v>662</v>
      </c>
      <c r="LA15" t="s">
        <v>666</v>
      </c>
      <c r="LB15" t="s">
        <v>664</v>
      </c>
      <c r="LC15" t="s">
        <v>664</v>
      </c>
      <c r="LD15" t="s">
        <v>666</v>
      </c>
      <c r="LE15" t="s">
        <v>662</v>
      </c>
      <c r="LF15" t="s">
        <v>666</v>
      </c>
      <c r="LG15" t="s">
        <v>665</v>
      </c>
      <c r="LH15" t="s">
        <v>665</v>
      </c>
      <c r="LI15" t="s">
        <v>665</v>
      </c>
      <c r="LJ15" t="s">
        <v>662</v>
      </c>
      <c r="LK15" t="s">
        <v>663</v>
      </c>
      <c r="LL15" t="s">
        <v>666</v>
      </c>
      <c r="LM15" t="s">
        <v>665</v>
      </c>
      <c r="LN15" t="s">
        <v>664</v>
      </c>
      <c r="LO15" t="s">
        <v>662</v>
      </c>
      <c r="LP15" t="s">
        <v>664</v>
      </c>
      <c r="LQ15" t="s">
        <v>662</v>
      </c>
      <c r="LR15" t="s">
        <v>664</v>
      </c>
      <c r="LS15" t="s">
        <v>666</v>
      </c>
      <c r="LT15" t="s">
        <v>666</v>
      </c>
      <c r="LU15" s="446" t="s">
        <v>662</v>
      </c>
      <c r="LV15" s="153">
        <v>0.10000000149011599</v>
      </c>
      <c r="LW15">
        <v>0.10000000149011599</v>
      </c>
      <c r="LX15">
        <v>0.40000000596046398</v>
      </c>
      <c r="LY15">
        <v>0.40000000596046398</v>
      </c>
      <c r="LZ15">
        <v>0.69999998807907104</v>
      </c>
      <c r="MA15">
        <v>0.69999998807907104</v>
      </c>
      <c r="MB15">
        <v>1</v>
      </c>
      <c r="MC15">
        <v>1</v>
      </c>
      <c r="MD15">
        <v>1.29999995231628</v>
      </c>
      <c r="ME15">
        <v>1.29999995231628</v>
      </c>
      <c r="MF15">
        <v>1.29999995231628</v>
      </c>
      <c r="MG15">
        <v>1.29999995231628</v>
      </c>
      <c r="MH15">
        <v>0.10000000149011599</v>
      </c>
      <c r="MI15">
        <v>0.10000000149011599</v>
      </c>
      <c r="MJ15">
        <v>0.40000000596046398</v>
      </c>
      <c r="MK15">
        <v>0.40000000596046398</v>
      </c>
      <c r="ML15">
        <v>0.69999998807907104</v>
      </c>
      <c r="MM15">
        <v>0.69999998807907104</v>
      </c>
      <c r="MN15">
        <v>1</v>
      </c>
      <c r="MO15">
        <v>1</v>
      </c>
      <c r="MP15">
        <v>1.29999995231628</v>
      </c>
      <c r="MQ15">
        <v>1.29999995231628</v>
      </c>
      <c r="MR15">
        <v>1.29999995231628</v>
      </c>
      <c r="MS15">
        <v>1.29999995231628</v>
      </c>
      <c r="MT15">
        <v>0.10000000149011599</v>
      </c>
      <c r="MU15">
        <v>0.10000000149011599</v>
      </c>
      <c r="MV15">
        <v>0.40000000596046398</v>
      </c>
      <c r="MW15">
        <v>0.40000000596046398</v>
      </c>
      <c r="MX15">
        <v>0.69999998807907104</v>
      </c>
      <c r="MY15">
        <v>0.69999998807907104</v>
      </c>
      <c r="MZ15">
        <v>1</v>
      </c>
      <c r="NA15">
        <v>1</v>
      </c>
      <c r="NB15">
        <v>1.29999995231628</v>
      </c>
      <c r="NC15">
        <v>1.29999995231628</v>
      </c>
      <c r="ND15">
        <v>1.29999995231628</v>
      </c>
      <c r="NE15" s="446">
        <v>1.29999995231628</v>
      </c>
      <c r="NF15" s="17">
        <v>5.0000003539025697E-3</v>
      </c>
      <c r="NG15">
        <v>5.5000004358589597E-3</v>
      </c>
      <c r="NH15">
        <v>5.0000003539025697E-3</v>
      </c>
      <c r="NI15">
        <v>5.00000023748725E-4</v>
      </c>
      <c r="NJ15">
        <v>5.0000003539025697E-3</v>
      </c>
      <c r="NK15">
        <v>5.5000004358589597E-3</v>
      </c>
      <c r="NL15">
        <v>0</v>
      </c>
      <c r="NM15">
        <v>5.0000003539025697E-3</v>
      </c>
      <c r="NN15">
        <v>5.0000003539025697E-3</v>
      </c>
      <c r="NO15">
        <v>5.0000003539025697E-3</v>
      </c>
      <c r="NP15">
        <v>5.0000003539025697E-3</v>
      </c>
      <c r="NQ15">
        <v>5.00000023748725E-4</v>
      </c>
      <c r="NR15">
        <v>5.0000003539025697E-3</v>
      </c>
      <c r="NS15">
        <v>5.0000003539025697E-3</v>
      </c>
      <c r="NT15">
        <v>5.0000003539025697E-3</v>
      </c>
      <c r="NU15" s="188">
        <f>4/15</f>
        <v>0.26666666666666666</v>
      </c>
      <c r="NV15" s="189">
        <f>12/15</f>
        <v>0.8</v>
      </c>
      <c r="NW15" s="189">
        <f>14/15</f>
        <v>0.93333333333333335</v>
      </c>
      <c r="NX15" s="189">
        <f>13/15</f>
        <v>0.8666666666666667</v>
      </c>
      <c r="NY15" s="192">
        <f>4/(4+10)</f>
        <v>0.2857142857142857</v>
      </c>
      <c r="NZ15" s="189">
        <f>12/(12+3)</f>
        <v>0.8</v>
      </c>
      <c r="OA15" s="189">
        <f>14/(14+1)</f>
        <v>0.93333333333333335</v>
      </c>
      <c r="OB15" s="189">
        <f>13/(13+2)</f>
        <v>0.8666666666666667</v>
      </c>
      <c r="OC15" s="141">
        <f>Metrics!UL6</f>
        <v>2382.1111111111113</v>
      </c>
      <c r="OD15" s="106">
        <f>Metrics!UM6</f>
        <v>1797.8888888888889</v>
      </c>
      <c r="OE15" s="106">
        <f>Metrics!UN6</f>
        <v>1484</v>
      </c>
      <c r="OF15" s="452">
        <f>Metrics!UO6</f>
        <v>1643.3333333333333</v>
      </c>
      <c r="OG15" s="153">
        <v>22748</v>
      </c>
      <c r="OH15">
        <v>18018</v>
      </c>
      <c r="OI15">
        <v>15194</v>
      </c>
      <c r="OJ15">
        <v>16015</v>
      </c>
      <c r="OK15" s="389">
        <v>44845.476446759261</v>
      </c>
      <c r="OL15" s="390">
        <v>44845.490081018521</v>
      </c>
    </row>
    <row r="16" spans="1:402" x14ac:dyDescent="0.25">
      <c r="A16" s="20" t="s">
        <v>383</v>
      </c>
      <c r="B16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10">
        <f t="shared" si="0"/>
        <v>61</v>
      </c>
      <c r="AV16" s="17" t="s">
        <v>304</v>
      </c>
      <c r="AW16">
        <v>41.6</v>
      </c>
      <c r="AY16">
        <v>41.1</v>
      </c>
      <c r="BA16">
        <v>60.8</v>
      </c>
      <c r="BC16">
        <v>58.6</v>
      </c>
      <c r="BD16" s="10"/>
      <c r="BE16" s="20">
        <v>2</v>
      </c>
      <c r="BF16" s="17" t="s">
        <v>240</v>
      </c>
      <c r="BG16" s="43" t="s">
        <v>241</v>
      </c>
      <c r="BH16" s="476">
        <v>1</v>
      </c>
      <c r="BI16" s="477">
        <v>0</v>
      </c>
      <c r="BJ16" s="477">
        <v>1</v>
      </c>
      <c r="BK16" s="477">
        <v>2</v>
      </c>
      <c r="BL16" s="477">
        <v>1</v>
      </c>
      <c r="BM16" s="477">
        <v>2</v>
      </c>
      <c r="BN16" s="477">
        <v>2</v>
      </c>
      <c r="BO16" s="477">
        <v>0</v>
      </c>
      <c r="BP16" s="479">
        <v>0</v>
      </c>
      <c r="BQ16">
        <v>0</v>
      </c>
      <c r="BR16">
        <v>0</v>
      </c>
      <c r="BS16">
        <v>1</v>
      </c>
      <c r="BT16" s="43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43">
        <v>0</v>
      </c>
      <c r="CE16">
        <v>1</v>
      </c>
      <c r="CF16">
        <v>1</v>
      </c>
      <c r="CG16">
        <v>0</v>
      </c>
      <c r="CH16" s="43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3">
        <v>2</v>
      </c>
      <c r="DF16" t="s">
        <v>254</v>
      </c>
      <c r="DG16" t="s">
        <v>229</v>
      </c>
      <c r="DH16" t="s">
        <v>229</v>
      </c>
      <c r="DI16">
        <v>0</v>
      </c>
      <c r="DJ16">
        <v>0</v>
      </c>
      <c r="DK16">
        <v>0</v>
      </c>
      <c r="DL16">
        <v>0</v>
      </c>
      <c r="DM16">
        <v>4</v>
      </c>
      <c r="DN16">
        <v>4</v>
      </c>
      <c r="DO16">
        <v>4</v>
      </c>
      <c r="DP16">
        <v>0</v>
      </c>
      <c r="DQ16">
        <v>0</v>
      </c>
      <c r="DR16">
        <v>0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2</v>
      </c>
      <c r="EC16" s="43">
        <v>2</v>
      </c>
      <c r="ED16" s="65">
        <f t="shared" si="11"/>
        <v>20</v>
      </c>
      <c r="EE16" s="65">
        <f t="shared" si="13"/>
        <v>5</v>
      </c>
      <c r="EF16" s="65">
        <f t="shared" si="12"/>
        <v>28</v>
      </c>
      <c r="EG16" s="65">
        <f t="shared" si="2"/>
        <v>38</v>
      </c>
      <c r="EH16" s="17"/>
      <c r="EJ16" s="10"/>
      <c r="EK16" s="17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10" t="s">
        <v>229</v>
      </c>
      <c r="EU16" s="17" t="s">
        <v>305</v>
      </c>
      <c r="EV16" t="s">
        <v>306</v>
      </c>
      <c r="EW16">
        <v>2020</v>
      </c>
      <c r="EX16" s="10" t="s">
        <v>287</v>
      </c>
      <c r="EY16" s="17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43" t="s">
        <v>290</v>
      </c>
      <c r="FJ16" t="s">
        <v>288</v>
      </c>
      <c r="FK16" t="s">
        <v>288</v>
      </c>
      <c r="FL16" t="s">
        <v>288</v>
      </c>
      <c r="FM16" s="43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43" t="s">
        <v>388</v>
      </c>
      <c r="FS16" t="s">
        <v>389</v>
      </c>
      <c r="FT16" s="10" t="s">
        <v>390</v>
      </c>
      <c r="FU16" s="17">
        <v>5</v>
      </c>
      <c r="FV16">
        <v>4</v>
      </c>
      <c r="FW16">
        <v>5</v>
      </c>
      <c r="FX16">
        <v>3</v>
      </c>
      <c r="FY16">
        <v>4</v>
      </c>
      <c r="FZ16">
        <v>5</v>
      </c>
      <c r="GA16">
        <v>2</v>
      </c>
      <c r="GB16">
        <v>4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3</v>
      </c>
      <c r="GI16">
        <v>6</v>
      </c>
      <c r="GJ16">
        <v>7</v>
      </c>
      <c r="GK16">
        <v>6</v>
      </c>
      <c r="GL16">
        <v>5</v>
      </c>
      <c r="GM16">
        <v>6</v>
      </c>
      <c r="GN16">
        <f t="shared" si="3"/>
        <v>29</v>
      </c>
      <c r="GO16">
        <f t="shared" si="6"/>
        <v>18</v>
      </c>
      <c r="GP16">
        <f t="shared" si="4"/>
        <v>14</v>
      </c>
      <c r="GQ16">
        <f t="shared" si="7"/>
        <v>16</v>
      </c>
      <c r="GR16" s="10">
        <f t="shared" si="1"/>
        <v>13</v>
      </c>
      <c r="GS16">
        <f t="shared" si="5"/>
        <v>90</v>
      </c>
      <c r="GT16" s="17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9">
        <v>0</v>
      </c>
      <c r="HF16">
        <v>0</v>
      </c>
      <c r="HG16">
        <v>0</v>
      </c>
      <c r="HH16">
        <v>0</v>
      </c>
      <c r="HI16" s="10">
        <v>0</v>
      </c>
      <c r="HJ16" s="208">
        <f t="shared" si="8"/>
        <v>0</v>
      </c>
      <c r="HK16" s="211">
        <f t="shared" si="9"/>
        <v>0</v>
      </c>
      <c r="HL16" s="112">
        <f t="shared" si="10"/>
        <v>0</v>
      </c>
      <c r="HM16" s="141">
        <v>100990</v>
      </c>
      <c r="HN16" s="106">
        <v>92343</v>
      </c>
      <c r="HO16" s="112">
        <v>107935</v>
      </c>
      <c r="HP16" s="141">
        <f>Metrics!$SE$8</f>
        <v>412</v>
      </c>
      <c r="HQ16" s="143">
        <f>Metrics!$SE$5</f>
        <v>91.301850221119665</v>
      </c>
      <c r="HR16">
        <v>121134</v>
      </c>
      <c r="HS16">
        <v>55690</v>
      </c>
      <c r="HT16">
        <v>29588</v>
      </c>
      <c r="HU16">
        <v>28280</v>
      </c>
      <c r="HV16" s="146">
        <v>0.59750000000000003</v>
      </c>
      <c r="HW16" s="147">
        <v>0.73250000000000004</v>
      </c>
      <c r="HX16" s="148">
        <v>0.86</v>
      </c>
      <c r="HY16" s="149">
        <v>0.82250000000000001</v>
      </c>
      <c r="HZ16" s="154">
        <v>29.766384124755799</v>
      </c>
      <c r="IA16" s="155">
        <v>38.299587249755803</v>
      </c>
      <c r="IB16" s="155">
        <v>21.616508483886701</v>
      </c>
      <c r="IC16" s="143">
        <v>19.449874877929599</v>
      </c>
      <c r="ID16" s="17">
        <v>0.97499585151672297</v>
      </c>
      <c r="IE16">
        <v>0.97659611701965299</v>
      </c>
      <c r="IF16">
        <v>0.98329722881317105</v>
      </c>
      <c r="IG16">
        <v>0.97779631614685003</v>
      </c>
      <c r="IH16">
        <v>0.97959661483764604</v>
      </c>
      <c r="II16">
        <v>0.978396415710449</v>
      </c>
      <c r="IJ16">
        <v>0.976296067237854</v>
      </c>
      <c r="IK16">
        <v>0.98189699649810702</v>
      </c>
      <c r="IL16">
        <v>0.98399734497070301</v>
      </c>
      <c r="IM16">
        <v>0.984197378158569</v>
      </c>
      <c r="IN16">
        <v>0.974395751953125</v>
      </c>
      <c r="IO16" s="43">
        <v>0.97549593448638905</v>
      </c>
      <c r="IP16" t="s">
        <v>665</v>
      </c>
      <c r="IQ16" t="s">
        <v>665</v>
      </c>
      <c r="IR16" t="s">
        <v>662</v>
      </c>
      <c r="IS16" t="s">
        <v>665</v>
      </c>
      <c r="IT16" t="s">
        <v>664</v>
      </c>
      <c r="IU16" t="s">
        <v>663</v>
      </c>
      <c r="IV16" t="s">
        <v>664</v>
      </c>
      <c r="IW16" t="s">
        <v>662</v>
      </c>
      <c r="IX16" t="s">
        <v>662</v>
      </c>
      <c r="IY16" t="s">
        <v>664</v>
      </c>
      <c r="IZ16" t="s">
        <v>665</v>
      </c>
      <c r="JA16" s="10" t="s">
        <v>665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s="153" t="s">
        <v>663</v>
      </c>
      <c r="KM16" t="s">
        <v>666</v>
      </c>
      <c r="KN16" t="s">
        <v>665</v>
      </c>
      <c r="KO16" t="s">
        <v>666</v>
      </c>
      <c r="KP16" t="s">
        <v>662</v>
      </c>
      <c r="KQ16" t="s">
        <v>666</v>
      </c>
      <c r="KR16" t="s">
        <v>665</v>
      </c>
      <c r="KS16" t="s">
        <v>665</v>
      </c>
      <c r="KT16" t="s">
        <v>666</v>
      </c>
      <c r="KU16" t="s">
        <v>664</v>
      </c>
      <c r="KV16" t="s">
        <v>664</v>
      </c>
      <c r="KW16" t="s">
        <v>666</v>
      </c>
      <c r="KX16" t="s">
        <v>666</v>
      </c>
      <c r="KY16" t="s">
        <v>663</v>
      </c>
      <c r="KZ16" t="s">
        <v>662</v>
      </c>
      <c r="LA16" t="s">
        <v>666</v>
      </c>
      <c r="LB16" t="s">
        <v>665</v>
      </c>
      <c r="LC16" t="s">
        <v>662</v>
      </c>
      <c r="LD16" t="s">
        <v>665</v>
      </c>
      <c r="LE16" t="s">
        <v>664</v>
      </c>
      <c r="LF16" t="s">
        <v>662</v>
      </c>
      <c r="LG16" t="s">
        <v>662</v>
      </c>
      <c r="LH16" t="s">
        <v>665</v>
      </c>
      <c r="LI16" t="s">
        <v>664</v>
      </c>
      <c r="LJ16" t="s">
        <v>663</v>
      </c>
      <c r="LK16" t="s">
        <v>663</v>
      </c>
      <c r="LL16" t="s">
        <v>666</v>
      </c>
      <c r="LM16" t="s">
        <v>662</v>
      </c>
      <c r="LN16" t="s">
        <v>663</v>
      </c>
      <c r="LO16" t="s">
        <v>664</v>
      </c>
      <c r="LP16" t="s">
        <v>662</v>
      </c>
      <c r="LQ16" t="s">
        <v>662</v>
      </c>
      <c r="LR16" t="s">
        <v>664</v>
      </c>
      <c r="LS16" t="s">
        <v>664</v>
      </c>
      <c r="LT16" t="s">
        <v>663</v>
      </c>
      <c r="LU16" s="446" t="s">
        <v>666</v>
      </c>
      <c r="LV16" s="153">
        <v>0.10000000149011599</v>
      </c>
      <c r="LW16">
        <v>0.10000000149011599</v>
      </c>
      <c r="LX16">
        <v>0.40000000596046398</v>
      </c>
      <c r="LY16">
        <v>0.40000000596046398</v>
      </c>
      <c r="LZ16">
        <v>0.69999998807907104</v>
      </c>
      <c r="MA16">
        <v>0.69999998807907104</v>
      </c>
      <c r="MB16">
        <v>1</v>
      </c>
      <c r="MC16">
        <v>1</v>
      </c>
      <c r="MD16">
        <v>1.29999995231628</v>
      </c>
      <c r="ME16">
        <v>1.29999995231628</v>
      </c>
      <c r="MF16">
        <v>1.29999995231628</v>
      </c>
      <c r="MG16">
        <v>1.29999995231628</v>
      </c>
      <c r="MH16">
        <v>0.10000000149011599</v>
      </c>
      <c r="MI16">
        <v>0.10000000149011599</v>
      </c>
      <c r="MJ16">
        <v>0.40000000596046398</v>
      </c>
      <c r="MK16">
        <v>0.40000000596046398</v>
      </c>
      <c r="ML16">
        <v>0.69999998807907104</v>
      </c>
      <c r="MM16">
        <v>0.69999998807907104</v>
      </c>
      <c r="MN16">
        <v>1</v>
      </c>
      <c r="MO16">
        <v>1</v>
      </c>
      <c r="MP16">
        <v>1.29999995231628</v>
      </c>
      <c r="MQ16">
        <v>1.29999995231628</v>
      </c>
      <c r="MR16">
        <v>1.29999995231628</v>
      </c>
      <c r="MS16">
        <v>1.29999995231628</v>
      </c>
      <c r="MT16">
        <v>0.10000000149011599</v>
      </c>
      <c r="MU16">
        <v>0.10000000149011599</v>
      </c>
      <c r="MV16">
        <v>0.40000000596046398</v>
      </c>
      <c r="MW16">
        <v>0.40000000596046398</v>
      </c>
      <c r="MX16">
        <v>0.69999998807907104</v>
      </c>
      <c r="MY16">
        <v>0.69999998807907104</v>
      </c>
      <c r="MZ16">
        <v>1</v>
      </c>
      <c r="NA16">
        <v>1</v>
      </c>
      <c r="NB16">
        <v>1.29999995231628</v>
      </c>
      <c r="NC16">
        <v>1.29999995231628</v>
      </c>
      <c r="ND16">
        <v>1.29999995231628</v>
      </c>
      <c r="NE16" s="446">
        <v>1.29999995231628</v>
      </c>
      <c r="NF16" s="17">
        <v>1.4500001445412599E-2</v>
      </c>
      <c r="NG16">
        <v>6.5000005997717302E-3</v>
      </c>
      <c r="NH16">
        <v>5.5000004358589597E-3</v>
      </c>
      <c r="NI16">
        <v>4.0000001899898E-3</v>
      </c>
      <c r="NJ16">
        <v>1.00000004749745E-3</v>
      </c>
      <c r="NK16">
        <v>1.0000000707805099E-2</v>
      </c>
      <c r="NL16">
        <v>6.0000005178153498E-3</v>
      </c>
      <c r="NM16">
        <v>6.0000005178153498E-3</v>
      </c>
      <c r="NN16">
        <v>5.0000003539025697E-3</v>
      </c>
      <c r="NO16">
        <v>5.0000003539025697E-3</v>
      </c>
      <c r="NP16">
        <v>5.5000004358589597E-3</v>
      </c>
      <c r="NQ16">
        <v>5.5000004358589597E-3</v>
      </c>
      <c r="NR16">
        <v>6.0000005178153498E-3</v>
      </c>
      <c r="NS16">
        <v>6.0000005178153498E-3</v>
      </c>
      <c r="NT16">
        <v>5.5000004358589597E-3</v>
      </c>
      <c r="NU16" s="188">
        <f>2/15</f>
        <v>0.13333333333333333</v>
      </c>
      <c r="NV16" s="189">
        <f>15/15</f>
        <v>1</v>
      </c>
      <c r="NW16" s="189">
        <f>8/15</f>
        <v>0.53333333333333333</v>
      </c>
      <c r="NX16" s="189">
        <f>8/15</f>
        <v>0.53333333333333333</v>
      </c>
      <c r="NY16" s="192">
        <f>2/(2+10)</f>
        <v>0.16666666666666666</v>
      </c>
      <c r="NZ16" s="189">
        <f>15/15</f>
        <v>1</v>
      </c>
      <c r="OA16" s="189">
        <f>8/(8+5)</f>
        <v>0.61538461538461542</v>
      </c>
      <c r="OB16" s="189">
        <f>8/(8+4)</f>
        <v>0.66666666666666663</v>
      </c>
      <c r="OC16" s="141">
        <f>Metrics!UP6</f>
        <v>6077.5555555555557</v>
      </c>
      <c r="OD16" s="106">
        <f>Metrics!UQ6</f>
        <v>3771.2222222222222</v>
      </c>
      <c r="OE16" s="106">
        <f>Metrics!UR6</f>
        <v>3480.6666666666665</v>
      </c>
      <c r="OF16" s="452">
        <f>Metrics!US6</f>
        <v>2846.6666666666665</v>
      </c>
      <c r="OG16" s="153">
        <v>57678</v>
      </c>
      <c r="OH16">
        <v>37435</v>
      </c>
      <c r="OI16">
        <v>34111</v>
      </c>
      <c r="OJ16">
        <v>28306</v>
      </c>
      <c r="OK16" s="389">
        <v>44845.522222222222</v>
      </c>
      <c r="OL16" s="390">
        <v>44845.540972222225</v>
      </c>
    </row>
    <row r="17" spans="1:402" x14ac:dyDescent="0.25">
      <c r="A17" s="20" t="s">
        <v>391</v>
      </c>
      <c r="B17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10">
        <f t="shared" si="0"/>
        <v>61</v>
      </c>
      <c r="AV17" s="17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10"/>
      <c r="BE17" s="20">
        <v>2</v>
      </c>
      <c r="BF17" s="17" t="s">
        <v>240</v>
      </c>
      <c r="BG17" s="43" t="s">
        <v>241</v>
      </c>
      <c r="BH17" s="476">
        <v>1</v>
      </c>
      <c r="BI17" s="477">
        <v>2</v>
      </c>
      <c r="BJ17" s="477">
        <v>2</v>
      </c>
      <c r="BK17" s="477">
        <v>2</v>
      </c>
      <c r="BL17" s="477">
        <v>1</v>
      </c>
      <c r="BM17" s="477">
        <v>1</v>
      </c>
      <c r="BN17" s="477">
        <v>1</v>
      </c>
      <c r="BO17" s="477">
        <v>0</v>
      </c>
      <c r="BP17" s="479">
        <v>0</v>
      </c>
      <c r="BQ17">
        <v>0</v>
      </c>
      <c r="BR17">
        <v>0</v>
      </c>
      <c r="BS17">
        <v>0</v>
      </c>
      <c r="BT17" s="43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43">
        <v>0</v>
      </c>
      <c r="CE17">
        <v>1</v>
      </c>
      <c r="CF17">
        <v>1</v>
      </c>
      <c r="CG17">
        <v>0</v>
      </c>
      <c r="CH17" s="43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3">
        <v>2</v>
      </c>
      <c r="DF17" t="s">
        <v>254</v>
      </c>
      <c r="DG17" t="s">
        <v>229</v>
      </c>
      <c r="DH17" t="s">
        <v>229</v>
      </c>
      <c r="DI17">
        <v>1</v>
      </c>
      <c r="DJ17">
        <v>0</v>
      </c>
      <c r="DK17">
        <v>0</v>
      </c>
      <c r="DL17">
        <v>0</v>
      </c>
      <c r="DM17">
        <v>4</v>
      </c>
      <c r="DN17">
        <v>4</v>
      </c>
      <c r="DO17">
        <v>4</v>
      </c>
      <c r="DP17">
        <v>0</v>
      </c>
      <c r="DQ17">
        <v>0</v>
      </c>
      <c r="DR17">
        <v>0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2</v>
      </c>
      <c r="EC17" s="43">
        <v>2</v>
      </c>
      <c r="ED17" s="65">
        <f t="shared" si="11"/>
        <v>21</v>
      </c>
      <c r="EE17" s="65">
        <f t="shared" si="13"/>
        <v>4</v>
      </c>
      <c r="EF17" s="65">
        <f t="shared" si="12"/>
        <v>28</v>
      </c>
      <c r="EG17" s="65">
        <f t="shared" si="2"/>
        <v>34</v>
      </c>
      <c r="EH17" s="17"/>
      <c r="EJ17" s="10"/>
      <c r="EK17" s="17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10" t="s">
        <v>229</v>
      </c>
      <c r="EU17" s="17" t="s">
        <v>305</v>
      </c>
      <c r="EV17" t="s">
        <v>306</v>
      </c>
      <c r="EW17" s="49">
        <v>44563</v>
      </c>
      <c r="EX17" s="10" t="s">
        <v>287</v>
      </c>
      <c r="EY17" s="17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43" t="s">
        <v>290</v>
      </c>
      <c r="FJ17" t="s">
        <v>288</v>
      </c>
      <c r="FK17" t="s">
        <v>289</v>
      </c>
      <c r="FL17" t="s">
        <v>289</v>
      </c>
      <c r="FM17" s="43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43" t="s">
        <v>290</v>
      </c>
      <c r="FS17" t="s">
        <v>389</v>
      </c>
      <c r="FT17" s="10" t="s">
        <v>395</v>
      </c>
      <c r="FU17" s="17">
        <v>6</v>
      </c>
      <c r="FV17">
        <v>5</v>
      </c>
      <c r="FW17">
        <v>4</v>
      </c>
      <c r="FX17">
        <v>5</v>
      </c>
      <c r="FY17">
        <v>3</v>
      </c>
      <c r="FZ17">
        <v>1</v>
      </c>
      <c r="GA17">
        <v>5</v>
      </c>
      <c r="GB17">
        <v>4</v>
      </c>
      <c r="GC17">
        <v>4</v>
      </c>
      <c r="GD17">
        <v>3</v>
      </c>
      <c r="GE17">
        <v>5</v>
      </c>
      <c r="GF17">
        <v>5</v>
      </c>
      <c r="GG17">
        <v>5</v>
      </c>
      <c r="GH17">
        <v>2</v>
      </c>
      <c r="GI17">
        <v>6</v>
      </c>
      <c r="GJ17">
        <v>4</v>
      </c>
      <c r="GK17">
        <v>4</v>
      </c>
      <c r="GL17">
        <v>5</v>
      </c>
      <c r="GM17">
        <v>6</v>
      </c>
      <c r="GN17">
        <f t="shared" si="3"/>
        <v>26</v>
      </c>
      <c r="GO17">
        <f t="shared" si="6"/>
        <v>19</v>
      </c>
      <c r="GP17">
        <f t="shared" si="4"/>
        <v>11</v>
      </c>
      <c r="GQ17">
        <f t="shared" si="7"/>
        <v>16</v>
      </c>
      <c r="GR17" s="10">
        <f t="shared" si="1"/>
        <v>10</v>
      </c>
      <c r="GS17">
        <f t="shared" si="5"/>
        <v>82</v>
      </c>
      <c r="GT17" s="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9">
        <v>0</v>
      </c>
      <c r="HF17">
        <v>0</v>
      </c>
      <c r="HG17">
        <v>0</v>
      </c>
      <c r="HH17">
        <v>0</v>
      </c>
      <c r="HI17" s="10">
        <v>0</v>
      </c>
      <c r="HJ17" s="208">
        <f t="shared" si="8"/>
        <v>1</v>
      </c>
      <c r="HK17" s="211">
        <f t="shared" si="9"/>
        <v>1</v>
      </c>
      <c r="HL17" s="112">
        <f t="shared" si="10"/>
        <v>2</v>
      </c>
      <c r="HM17" s="141">
        <v>94738</v>
      </c>
      <c r="HN17" s="106">
        <v>44370</v>
      </c>
      <c r="HO17" s="112">
        <v>46289</v>
      </c>
      <c r="HP17" s="141">
        <f>Metrics!$SF$8</f>
        <v>590</v>
      </c>
      <c r="HQ17" s="143">
        <f>Metrics!$SF$5</f>
        <v>55.738033870235064</v>
      </c>
      <c r="HR17">
        <v>63998</v>
      </c>
      <c r="HS17">
        <v>56944</v>
      </c>
      <c r="HT17">
        <v>28308</v>
      </c>
      <c r="HU17">
        <v>38428</v>
      </c>
      <c r="HV17" s="146">
        <v>0.42499999999999999</v>
      </c>
      <c r="HW17" s="147">
        <v>0.99250000000000005</v>
      </c>
      <c r="HX17" s="147">
        <v>0.98499999999999999</v>
      </c>
      <c r="HY17" s="151">
        <v>1</v>
      </c>
      <c r="HZ17" s="154">
        <v>21.166515350341701</v>
      </c>
      <c r="IA17" s="155">
        <v>20.199863433837798</v>
      </c>
      <c r="IB17" s="155">
        <v>22.6664924621582</v>
      </c>
      <c r="IC17" s="143">
        <v>29.433055877685501</v>
      </c>
      <c r="ID17" s="17">
        <v>0.96319389343261697</v>
      </c>
      <c r="IE17">
        <v>0.98339724540710405</v>
      </c>
      <c r="IF17">
        <v>0.98409736156463601</v>
      </c>
      <c r="IG17">
        <v>0.98389732837677002</v>
      </c>
      <c r="IH17">
        <v>0.98389732837677002</v>
      </c>
      <c r="II17">
        <v>0.98319721221923795</v>
      </c>
      <c r="IJ17">
        <v>0.98309719562530495</v>
      </c>
      <c r="IK17">
        <v>0.98329722881317105</v>
      </c>
      <c r="IL17">
        <v>0.984297394752502</v>
      </c>
      <c r="IM17">
        <v>0.984197378158569</v>
      </c>
      <c r="IN17">
        <v>0.984197378158569</v>
      </c>
      <c r="IO17" s="43">
        <v>0.98469746112823398</v>
      </c>
      <c r="IP17" t="s">
        <v>666</v>
      </c>
      <c r="IQ17" t="s">
        <v>664</v>
      </c>
      <c r="IR17" t="s">
        <v>665</v>
      </c>
      <c r="IS17" t="s">
        <v>665</v>
      </c>
      <c r="IT17" t="s">
        <v>662</v>
      </c>
      <c r="IU17" t="s">
        <v>666</v>
      </c>
      <c r="IV17" t="s">
        <v>663</v>
      </c>
      <c r="IW17" t="s">
        <v>666</v>
      </c>
      <c r="IX17" t="s">
        <v>665</v>
      </c>
      <c r="IY17" t="s">
        <v>662</v>
      </c>
      <c r="IZ17" t="s">
        <v>666</v>
      </c>
      <c r="JA17" s="10" t="s">
        <v>662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s="153" t="s">
        <v>665</v>
      </c>
      <c r="KM17" t="s">
        <v>666</v>
      </c>
      <c r="KN17" t="s">
        <v>662</v>
      </c>
      <c r="KO17" t="s">
        <v>665</v>
      </c>
      <c r="KP17" t="s">
        <v>663</v>
      </c>
      <c r="KQ17" t="s">
        <v>662</v>
      </c>
      <c r="KR17" t="s">
        <v>665</v>
      </c>
      <c r="KS17" t="s">
        <v>662</v>
      </c>
      <c r="KT17" t="s">
        <v>662</v>
      </c>
      <c r="KU17" t="s">
        <v>663</v>
      </c>
      <c r="KV17" t="s">
        <v>664</v>
      </c>
      <c r="KW17" t="s">
        <v>664</v>
      </c>
      <c r="KX17" t="s">
        <v>663</v>
      </c>
      <c r="KY17" t="s">
        <v>666</v>
      </c>
      <c r="KZ17" t="s">
        <v>665</v>
      </c>
      <c r="LA17" t="s">
        <v>663</v>
      </c>
      <c r="LB17" t="s">
        <v>662</v>
      </c>
      <c r="LC17" t="s">
        <v>662</v>
      </c>
      <c r="LD17" t="s">
        <v>663</v>
      </c>
      <c r="LE17" t="s">
        <v>663</v>
      </c>
      <c r="LF17" t="s">
        <v>663</v>
      </c>
      <c r="LG17" t="s">
        <v>663</v>
      </c>
      <c r="LH17" t="s">
        <v>662</v>
      </c>
      <c r="LI17" t="s">
        <v>665</v>
      </c>
      <c r="LJ17" t="s">
        <v>665</v>
      </c>
      <c r="LK17" t="s">
        <v>666</v>
      </c>
      <c r="LL17" t="s">
        <v>665</v>
      </c>
      <c r="LM17" t="s">
        <v>663</v>
      </c>
      <c r="LN17" t="s">
        <v>663</v>
      </c>
      <c r="LO17" t="s">
        <v>664</v>
      </c>
      <c r="LP17" t="s">
        <v>663</v>
      </c>
      <c r="LQ17" t="s">
        <v>666</v>
      </c>
      <c r="LR17" t="s">
        <v>662</v>
      </c>
      <c r="LS17" t="s">
        <v>666</v>
      </c>
      <c r="LT17" t="s">
        <v>664</v>
      </c>
      <c r="LU17" s="446" t="s">
        <v>663</v>
      </c>
      <c r="LV17" s="153">
        <v>0.10000000149011599</v>
      </c>
      <c r="LW17">
        <v>0.10000000149011599</v>
      </c>
      <c r="LX17">
        <v>0.40000000596046398</v>
      </c>
      <c r="LY17">
        <v>0.40000000596046398</v>
      </c>
      <c r="LZ17">
        <v>0.69999998807907104</v>
      </c>
      <c r="MA17">
        <v>0.69999998807907104</v>
      </c>
      <c r="MB17">
        <v>1</v>
      </c>
      <c r="MC17">
        <v>1</v>
      </c>
      <c r="MD17">
        <v>1.29999995231628</v>
      </c>
      <c r="ME17">
        <v>1.29999995231628</v>
      </c>
      <c r="MF17">
        <v>1.29999995231628</v>
      </c>
      <c r="MG17">
        <v>1.29999995231628</v>
      </c>
      <c r="MH17">
        <v>0.10000000149011599</v>
      </c>
      <c r="MI17">
        <v>0.10000000149011599</v>
      </c>
      <c r="MJ17">
        <v>0.40000000596046398</v>
      </c>
      <c r="MK17">
        <v>0.40000000596046398</v>
      </c>
      <c r="ML17">
        <v>0.69999998807907104</v>
      </c>
      <c r="MM17">
        <v>0.69999998807907104</v>
      </c>
      <c r="MN17">
        <v>1</v>
      </c>
      <c r="MO17">
        <v>1</v>
      </c>
      <c r="MP17">
        <v>1.29999995231628</v>
      </c>
      <c r="MQ17">
        <v>1.29999995231628</v>
      </c>
      <c r="MR17">
        <v>1.29999995231628</v>
      </c>
      <c r="MS17">
        <v>1.29999995231628</v>
      </c>
      <c r="MT17">
        <v>0.10000000149011599</v>
      </c>
      <c r="MU17">
        <v>0.10000000149011599</v>
      </c>
      <c r="MV17">
        <v>0.40000000596046398</v>
      </c>
      <c r="MW17">
        <v>0.40000000596046398</v>
      </c>
      <c r="MX17">
        <v>0.69999998807907104</v>
      </c>
      <c r="MY17">
        <v>0.69999998807907104</v>
      </c>
      <c r="MZ17">
        <v>1</v>
      </c>
      <c r="NA17">
        <v>1</v>
      </c>
      <c r="NB17">
        <v>1.29999995231628</v>
      </c>
      <c r="NC17">
        <v>1.29999995231628</v>
      </c>
      <c r="ND17">
        <v>1.29999995231628</v>
      </c>
      <c r="NE17" s="446">
        <v>1.29999995231628</v>
      </c>
      <c r="NF17" s="17">
        <v>5.5000004358589597E-3</v>
      </c>
      <c r="NG17">
        <v>4.5000002719461901E-3</v>
      </c>
      <c r="NH17">
        <v>4.5000002719461901E-3</v>
      </c>
      <c r="NI17">
        <v>6.0000005178153498E-3</v>
      </c>
      <c r="NJ17">
        <v>5.5000004358589597E-3</v>
      </c>
      <c r="NK17">
        <v>6.0000005178153498E-3</v>
      </c>
      <c r="NL17">
        <v>0</v>
      </c>
      <c r="NM17">
        <v>9.0000005438923801E-3</v>
      </c>
      <c r="NN17">
        <v>5.0000003539025697E-3</v>
      </c>
      <c r="NO17">
        <v>5.5000004358589597E-3</v>
      </c>
      <c r="NP17">
        <v>5.5000004358589597E-3</v>
      </c>
      <c r="NQ17">
        <v>0</v>
      </c>
      <c r="NR17">
        <v>1.0000000707805099E-2</v>
      </c>
      <c r="NS17">
        <v>0</v>
      </c>
      <c r="NT17">
        <v>5.00000023748725E-4</v>
      </c>
      <c r="NU17" s="188">
        <f>3/15</f>
        <v>0.2</v>
      </c>
      <c r="NV17" s="189">
        <f>9/15</f>
        <v>0.6</v>
      </c>
      <c r="NW17" s="189">
        <f>9/15</f>
        <v>0.6</v>
      </c>
      <c r="NX17" s="189">
        <f>13/15</f>
        <v>0.8666666666666667</v>
      </c>
      <c r="NY17" s="192">
        <f>3/(3+1)</f>
        <v>0.75</v>
      </c>
      <c r="NZ17" s="189">
        <f>9/(9+3)</f>
        <v>0.75</v>
      </c>
      <c r="OA17" s="189">
        <f>9/(9+5)</f>
        <v>0.6428571428571429</v>
      </c>
      <c r="OB17" s="189">
        <f>13/(13+3)</f>
        <v>0.8125</v>
      </c>
      <c r="OC17" s="141">
        <f>Metrics!UT6</f>
        <v>3546.8888888888887</v>
      </c>
      <c r="OD17" s="106">
        <f>Metrics!UU6</f>
        <v>2497.1111111111113</v>
      </c>
      <c r="OE17" s="106">
        <f>Metrics!UV6</f>
        <v>2503.3333333333335</v>
      </c>
      <c r="OF17" s="452">
        <f>Metrics!UW6</f>
        <v>2731.7777777777778</v>
      </c>
      <c r="OG17" s="153">
        <v>35026</v>
      </c>
      <c r="OH17">
        <v>23978</v>
      </c>
      <c r="OI17">
        <v>23978</v>
      </c>
      <c r="OJ17">
        <v>28304</v>
      </c>
      <c r="OK17" s="389">
        <v>44846.478645833333</v>
      </c>
      <c r="OL17" s="390">
        <v>44846.49459490741</v>
      </c>
    </row>
    <row r="18" spans="1:402" x14ac:dyDescent="0.25">
      <c r="A18" s="20" t="s">
        <v>396</v>
      </c>
      <c r="B18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10">
        <f t="shared" si="0"/>
        <v>64</v>
      </c>
      <c r="AV18" s="17" t="s">
        <v>304</v>
      </c>
      <c r="AW18">
        <v>43.1</v>
      </c>
      <c r="AY18">
        <v>39.6</v>
      </c>
      <c r="BA18">
        <v>41.9</v>
      </c>
      <c r="BC18">
        <v>35.4</v>
      </c>
      <c r="BD18" s="10"/>
      <c r="BE18" s="20">
        <v>2</v>
      </c>
      <c r="BF18" s="17" t="s">
        <v>240</v>
      </c>
      <c r="BG18" s="43" t="s">
        <v>241</v>
      </c>
      <c r="BH18" s="476">
        <v>1</v>
      </c>
      <c r="BI18" s="477">
        <v>2</v>
      </c>
      <c r="BJ18" s="477">
        <v>1</v>
      </c>
      <c r="BK18" s="477">
        <v>2</v>
      </c>
      <c r="BL18" s="477">
        <v>1</v>
      </c>
      <c r="BM18" s="477">
        <v>2</v>
      </c>
      <c r="BN18" s="477">
        <v>1</v>
      </c>
      <c r="BO18" s="477">
        <v>0</v>
      </c>
      <c r="BP18" s="479">
        <v>0</v>
      </c>
      <c r="BQ18">
        <v>0</v>
      </c>
      <c r="BR18">
        <v>0</v>
      </c>
      <c r="BS18">
        <v>0</v>
      </c>
      <c r="BT18" s="43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43">
        <v>0</v>
      </c>
      <c r="CE18">
        <v>2</v>
      </c>
      <c r="CF18">
        <v>1</v>
      </c>
      <c r="CG18">
        <v>1</v>
      </c>
      <c r="CH18" s="43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3">
        <v>2</v>
      </c>
      <c r="DF18" t="s">
        <v>254</v>
      </c>
      <c r="DG18" t="s">
        <v>229</v>
      </c>
      <c r="DH18" t="s">
        <v>229</v>
      </c>
      <c r="DI18">
        <v>1</v>
      </c>
      <c r="DJ18">
        <v>0</v>
      </c>
      <c r="DK18">
        <v>0</v>
      </c>
      <c r="DL18">
        <v>0</v>
      </c>
      <c r="DM18">
        <v>4</v>
      </c>
      <c r="DN18">
        <v>4</v>
      </c>
      <c r="DO18">
        <v>4</v>
      </c>
      <c r="DP18">
        <v>0</v>
      </c>
      <c r="DQ18">
        <v>0</v>
      </c>
      <c r="DR18">
        <v>0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2</v>
      </c>
      <c r="EC18" s="43">
        <v>3</v>
      </c>
      <c r="ED18" s="65">
        <f t="shared" si="11"/>
        <v>22</v>
      </c>
      <c r="EE18" s="65">
        <f t="shared" si="13"/>
        <v>10</v>
      </c>
      <c r="EF18" s="65">
        <f t="shared" si="12"/>
        <v>36</v>
      </c>
      <c r="EG18" s="65">
        <f t="shared" si="2"/>
        <v>42</v>
      </c>
      <c r="EH18" s="17"/>
      <c r="EJ18" s="10"/>
      <c r="EK18" s="17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10" t="s">
        <v>229</v>
      </c>
      <c r="EU18" s="17" t="s">
        <v>261</v>
      </c>
      <c r="EV18" t="s">
        <v>306</v>
      </c>
      <c r="EW18" s="49">
        <v>44565</v>
      </c>
      <c r="EX18" s="10" t="s">
        <v>399</v>
      </c>
      <c r="EY18" s="17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43" t="s">
        <v>400</v>
      </c>
      <c r="FJ18" t="s">
        <v>263</v>
      </c>
      <c r="FK18" t="s">
        <v>263</v>
      </c>
      <c r="FL18" t="s">
        <v>263</v>
      </c>
      <c r="FM18" s="43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43" t="s">
        <v>401</v>
      </c>
      <c r="FS18" t="s">
        <v>402</v>
      </c>
      <c r="FT18" s="10" t="s">
        <v>403</v>
      </c>
      <c r="FU18" s="17">
        <v>5</v>
      </c>
      <c r="FV18">
        <v>6</v>
      </c>
      <c r="FW18">
        <v>5</v>
      </c>
      <c r="FX18">
        <v>4</v>
      </c>
      <c r="FY18">
        <v>5</v>
      </c>
      <c r="FZ18">
        <v>6</v>
      </c>
      <c r="GA18">
        <v>4</v>
      </c>
      <c r="GB18">
        <v>4</v>
      </c>
      <c r="GC18">
        <v>4</v>
      </c>
      <c r="GD18">
        <v>5</v>
      </c>
      <c r="GE18">
        <v>3</v>
      </c>
      <c r="GF18">
        <v>5</v>
      </c>
      <c r="GG18">
        <v>6</v>
      </c>
      <c r="GH18">
        <v>1</v>
      </c>
      <c r="GI18">
        <v>6</v>
      </c>
      <c r="GJ18">
        <v>7</v>
      </c>
      <c r="GK18">
        <v>5</v>
      </c>
      <c r="GL18">
        <v>4</v>
      </c>
      <c r="GM18">
        <v>6</v>
      </c>
      <c r="GN18">
        <f t="shared" si="3"/>
        <v>35</v>
      </c>
      <c r="GO18">
        <f t="shared" si="6"/>
        <v>19</v>
      </c>
      <c r="GP18">
        <f t="shared" si="4"/>
        <v>10</v>
      </c>
      <c r="GQ18">
        <f t="shared" si="7"/>
        <v>14</v>
      </c>
      <c r="GR18" s="10">
        <f t="shared" si="1"/>
        <v>13</v>
      </c>
      <c r="GS18">
        <f t="shared" si="5"/>
        <v>91</v>
      </c>
      <c r="GT18" s="17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9">
        <v>0</v>
      </c>
      <c r="HF18">
        <v>0</v>
      </c>
      <c r="HG18">
        <v>0</v>
      </c>
      <c r="HH18">
        <v>0</v>
      </c>
      <c r="HI18" s="10">
        <v>0</v>
      </c>
      <c r="HJ18" s="208">
        <f t="shared" si="8"/>
        <v>2</v>
      </c>
      <c r="HK18" s="211">
        <f t="shared" si="9"/>
        <v>5</v>
      </c>
      <c r="HL18" s="112">
        <f t="shared" si="10"/>
        <v>7</v>
      </c>
      <c r="HM18" s="141">
        <v>90380</v>
      </c>
      <c r="HN18" s="106">
        <v>72142</v>
      </c>
      <c r="HO18" s="112">
        <v>82613</v>
      </c>
      <c r="HP18" s="141">
        <f>Metrics!$SG$8</f>
        <v>309</v>
      </c>
      <c r="HQ18" s="143">
        <f>Metrics!$SG$5</f>
        <v>54.480531787499679</v>
      </c>
      <c r="HR18">
        <v>84574</v>
      </c>
      <c r="HS18">
        <v>30785</v>
      </c>
      <c r="HT18">
        <v>30798</v>
      </c>
      <c r="HU18">
        <v>23651</v>
      </c>
      <c r="HV18" s="146">
        <v>0.30499999999999999</v>
      </c>
      <c r="HW18" s="147">
        <v>0.76249999999999996</v>
      </c>
      <c r="HX18" s="147">
        <v>0.50249999999999995</v>
      </c>
      <c r="HY18" s="149">
        <v>0.65249999999999997</v>
      </c>
      <c r="HZ18" s="154">
        <v>20.033199310302699</v>
      </c>
      <c r="IA18" s="155">
        <v>17.849899291992099</v>
      </c>
      <c r="IB18" s="155">
        <v>15.616600036621</v>
      </c>
      <c r="IC18" s="143">
        <v>13.933292388916</v>
      </c>
      <c r="ID18" s="17">
        <v>0.98279714584350497</v>
      </c>
      <c r="IE18">
        <v>0.98799800872802701</v>
      </c>
      <c r="IF18">
        <v>0.98519754409789995</v>
      </c>
      <c r="IG18">
        <v>0.98449742794036799</v>
      </c>
      <c r="IH18">
        <v>0.98659777641296298</v>
      </c>
      <c r="II18">
        <v>0.98739790916442804</v>
      </c>
      <c r="IJ18">
        <v>0.98699784278869596</v>
      </c>
      <c r="IK18">
        <v>0.98479747772216797</v>
      </c>
      <c r="IL18">
        <v>0.98439741134643499</v>
      </c>
      <c r="IM18">
        <v>0.98679780960082997</v>
      </c>
      <c r="IN18">
        <v>0.98509752750396695</v>
      </c>
      <c r="IO18" s="43">
        <v>0.984197378158569</v>
      </c>
      <c r="IP18" t="s">
        <v>664</v>
      </c>
      <c r="IQ18" t="s">
        <v>664</v>
      </c>
      <c r="IR18" t="s">
        <v>664</v>
      </c>
      <c r="IS18" t="s">
        <v>666</v>
      </c>
      <c r="IT18" t="s">
        <v>663</v>
      </c>
      <c r="IU18" t="s">
        <v>664</v>
      </c>
      <c r="IV18" t="s">
        <v>664</v>
      </c>
      <c r="IW18" t="s">
        <v>662</v>
      </c>
      <c r="IX18" t="s">
        <v>663</v>
      </c>
      <c r="IY18" t="s">
        <v>662</v>
      </c>
      <c r="IZ18" t="s">
        <v>662</v>
      </c>
      <c r="JA18" s="10" t="s">
        <v>663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s="153" t="s">
        <v>662</v>
      </c>
      <c r="KM18" t="s">
        <v>666</v>
      </c>
      <c r="KN18" t="s">
        <v>663</v>
      </c>
      <c r="KO18" t="s">
        <v>664</v>
      </c>
      <c r="KP18" t="s">
        <v>663</v>
      </c>
      <c r="KQ18" t="s">
        <v>666</v>
      </c>
      <c r="KR18" t="s">
        <v>666</v>
      </c>
      <c r="KS18" t="s">
        <v>662</v>
      </c>
      <c r="KT18" t="s">
        <v>663</v>
      </c>
      <c r="KU18" t="s">
        <v>664</v>
      </c>
      <c r="KV18" t="s">
        <v>665</v>
      </c>
      <c r="KW18" t="s">
        <v>664</v>
      </c>
      <c r="KX18" t="s">
        <v>664</v>
      </c>
      <c r="KY18" t="s">
        <v>665</v>
      </c>
      <c r="KZ18" t="s">
        <v>662</v>
      </c>
      <c r="LA18" t="s">
        <v>666</v>
      </c>
      <c r="LB18" t="s">
        <v>663</v>
      </c>
      <c r="LC18" t="s">
        <v>665</v>
      </c>
      <c r="LD18" t="s">
        <v>662</v>
      </c>
      <c r="LE18" t="s">
        <v>664</v>
      </c>
      <c r="LF18" t="s">
        <v>663</v>
      </c>
      <c r="LG18" t="s">
        <v>665</v>
      </c>
      <c r="LH18" t="s">
        <v>664</v>
      </c>
      <c r="LI18" t="s">
        <v>663</v>
      </c>
      <c r="LJ18" t="s">
        <v>665</v>
      </c>
      <c r="LK18" t="s">
        <v>666</v>
      </c>
      <c r="LL18" t="s">
        <v>665</v>
      </c>
      <c r="LM18" t="s">
        <v>665</v>
      </c>
      <c r="LN18" t="s">
        <v>666</v>
      </c>
      <c r="LO18" t="s">
        <v>664</v>
      </c>
      <c r="LP18" t="s">
        <v>662</v>
      </c>
      <c r="LQ18" t="s">
        <v>666</v>
      </c>
      <c r="LR18" t="s">
        <v>663</v>
      </c>
      <c r="LS18" t="s">
        <v>665</v>
      </c>
      <c r="LT18" t="s">
        <v>664</v>
      </c>
      <c r="LU18" s="446" t="s">
        <v>665</v>
      </c>
      <c r="LV18" s="153">
        <v>0.10000000149011599</v>
      </c>
      <c r="LW18">
        <v>0.10000000149011599</v>
      </c>
      <c r="LX18">
        <v>0.40000000596046398</v>
      </c>
      <c r="LY18">
        <v>0.40000000596046398</v>
      </c>
      <c r="LZ18">
        <v>0.69999998807907104</v>
      </c>
      <c r="MA18">
        <v>0.69999998807907104</v>
      </c>
      <c r="MB18">
        <v>1</v>
      </c>
      <c r="MC18">
        <v>1</v>
      </c>
      <c r="MD18">
        <v>1.29999995231628</v>
      </c>
      <c r="ME18">
        <v>1.29999995231628</v>
      </c>
      <c r="MF18">
        <v>1.29999995231628</v>
      </c>
      <c r="MG18">
        <v>1.29999995231628</v>
      </c>
      <c r="MH18">
        <v>0.10000000149011599</v>
      </c>
      <c r="MI18">
        <v>0.10000000149011599</v>
      </c>
      <c r="MJ18">
        <v>0.40000000596046398</v>
      </c>
      <c r="MK18">
        <v>0.40000000596046398</v>
      </c>
      <c r="ML18">
        <v>0.69999998807907104</v>
      </c>
      <c r="MM18">
        <v>0.69999998807907104</v>
      </c>
      <c r="MN18">
        <v>1</v>
      </c>
      <c r="MO18">
        <v>1</v>
      </c>
      <c r="MP18">
        <v>1.29999995231628</v>
      </c>
      <c r="MQ18">
        <v>1.29999995231628</v>
      </c>
      <c r="MR18">
        <v>1.29999995231628</v>
      </c>
      <c r="MS18">
        <v>1.29999995231628</v>
      </c>
      <c r="MT18">
        <v>0.10000000149011599</v>
      </c>
      <c r="MU18">
        <v>0.10000000149011599</v>
      </c>
      <c r="MV18">
        <v>0.40000000596046398</v>
      </c>
      <c r="MW18">
        <v>0.40000000596046398</v>
      </c>
      <c r="MX18">
        <v>0.69999998807907104</v>
      </c>
      <c r="MY18">
        <v>0.69999998807907104</v>
      </c>
      <c r="MZ18">
        <v>1</v>
      </c>
      <c r="NA18">
        <v>1</v>
      </c>
      <c r="NB18">
        <v>1.29999995231628</v>
      </c>
      <c r="NC18">
        <v>1.29999995231628</v>
      </c>
      <c r="ND18">
        <v>1.29999995231628</v>
      </c>
      <c r="NE18" s="446">
        <v>1.29999995231628</v>
      </c>
      <c r="NF18" s="17">
        <v>5.0000003539025697E-3</v>
      </c>
      <c r="NG18">
        <v>5.5000004358589597E-3</v>
      </c>
      <c r="NH18">
        <v>5.00000023748725E-4</v>
      </c>
      <c r="NI18">
        <v>5.5000004358589597E-3</v>
      </c>
      <c r="NJ18">
        <v>0</v>
      </c>
      <c r="NK18">
        <v>5.5000004358589597E-3</v>
      </c>
      <c r="NL18">
        <v>6.0000005178153498E-3</v>
      </c>
      <c r="NM18">
        <v>5.5000004358589597E-3</v>
      </c>
      <c r="NN18">
        <v>0</v>
      </c>
      <c r="NO18">
        <v>6.5000005997717302E-3</v>
      </c>
      <c r="NP18">
        <v>5.5000004358589597E-3</v>
      </c>
      <c r="NQ18">
        <v>6.5000005997717302E-3</v>
      </c>
      <c r="NR18">
        <v>0</v>
      </c>
      <c r="NS18">
        <v>6.0000005178153498E-3</v>
      </c>
      <c r="NT18">
        <v>6.0000005178153498E-3</v>
      </c>
      <c r="NU18" s="188">
        <f>8/15</f>
        <v>0.53333333333333333</v>
      </c>
      <c r="NV18" s="189">
        <f>9/15</f>
        <v>0.6</v>
      </c>
      <c r="NW18" s="189">
        <f>9/15</f>
        <v>0.6</v>
      </c>
      <c r="NX18" s="189">
        <f>11/15</f>
        <v>0.73333333333333328</v>
      </c>
      <c r="NY18" s="192">
        <f>8/(8+4)</f>
        <v>0.66666666666666663</v>
      </c>
      <c r="NZ18" s="189">
        <f>9/(9+5)</f>
        <v>0.6428571428571429</v>
      </c>
      <c r="OA18" s="189">
        <f>9/(9+5)</f>
        <v>0.6428571428571429</v>
      </c>
      <c r="OB18" s="189">
        <f>11/(11+3)</f>
        <v>0.7857142857142857</v>
      </c>
      <c r="OC18" s="141">
        <f>Metrics!UX6</f>
        <v>2793.5555555555557</v>
      </c>
      <c r="OD18" s="106">
        <f>Metrics!UY6</f>
        <v>2637.6666666666665</v>
      </c>
      <c r="OE18" s="106">
        <f>Metrics!UZ6</f>
        <v>2534.1111111111113</v>
      </c>
      <c r="OF18" s="452">
        <f>Metrics!VA6</f>
        <v>2387.3333333333335</v>
      </c>
      <c r="OG18" s="153">
        <v>27063</v>
      </c>
      <c r="OH18">
        <v>26232</v>
      </c>
      <c r="OI18">
        <v>25313</v>
      </c>
      <c r="OJ18">
        <v>23492</v>
      </c>
      <c r="OK18" s="389">
        <v>44846.450127314813</v>
      </c>
      <c r="OL18" s="390">
        <v>44846.467314814814</v>
      </c>
    </row>
    <row r="19" spans="1:402" x14ac:dyDescent="0.25">
      <c r="A19" s="140" t="s">
        <v>404</v>
      </c>
      <c r="B19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10">
        <f t="shared" si="0"/>
        <v>80</v>
      </c>
      <c r="AV19" s="17" t="s">
        <v>304</v>
      </c>
      <c r="AW19">
        <v>18.600000000000001</v>
      </c>
      <c r="AY19">
        <v>17.8</v>
      </c>
      <c r="BA19">
        <v>20.2</v>
      </c>
      <c r="BC19">
        <v>21.5</v>
      </c>
      <c r="BD19" s="10"/>
      <c r="BE19" s="20"/>
      <c r="BF19" s="17" t="s">
        <v>229</v>
      </c>
      <c r="BG19" s="43"/>
      <c r="BH19" s="153"/>
      <c r="BI19" s="446"/>
      <c r="BJ19" s="446"/>
      <c r="BK19" s="446"/>
      <c r="BL19" s="446"/>
      <c r="BM19" s="446"/>
      <c r="BN19" s="446"/>
      <c r="BO19" s="446"/>
      <c r="BP19" s="43"/>
      <c r="BT19" s="43"/>
      <c r="CD19" s="43"/>
      <c r="CH19" s="43"/>
      <c r="DE19" s="43"/>
      <c r="EC19" s="43"/>
      <c r="ED19" s="65"/>
      <c r="EE19" s="65"/>
      <c r="EF19" s="65"/>
      <c r="EG19" s="65">
        <f t="shared" si="2"/>
        <v>0</v>
      </c>
      <c r="EH19" s="17"/>
      <c r="EJ19" s="10"/>
      <c r="EK19" s="17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10" t="s">
        <v>229</v>
      </c>
      <c r="EU19" s="17" t="s">
        <v>359</v>
      </c>
      <c r="EX19" s="10" t="s">
        <v>287</v>
      </c>
      <c r="EY19" s="17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43" t="s">
        <v>290</v>
      </c>
      <c r="FJ19" t="s">
        <v>288</v>
      </c>
      <c r="FK19" t="s">
        <v>288</v>
      </c>
      <c r="FL19" t="s">
        <v>288</v>
      </c>
      <c r="FM19" s="43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43" t="s">
        <v>290</v>
      </c>
      <c r="FS19" t="s">
        <v>406</v>
      </c>
      <c r="FT19" s="10" t="s">
        <v>407</v>
      </c>
      <c r="FU19" s="17">
        <v>7</v>
      </c>
      <c r="FV19">
        <v>7</v>
      </c>
      <c r="FW19">
        <v>6</v>
      </c>
      <c r="FX19">
        <v>6</v>
      </c>
      <c r="FY19">
        <v>6</v>
      </c>
      <c r="FZ19">
        <v>2</v>
      </c>
      <c r="GA19">
        <v>6</v>
      </c>
      <c r="GB19">
        <v>7</v>
      </c>
      <c r="GC19">
        <v>7</v>
      </c>
      <c r="GD19">
        <v>1</v>
      </c>
      <c r="GE19">
        <v>4</v>
      </c>
      <c r="GF19">
        <v>6</v>
      </c>
      <c r="GG19">
        <v>7</v>
      </c>
      <c r="GH19">
        <v>1</v>
      </c>
      <c r="GI19">
        <v>7</v>
      </c>
      <c r="GJ19">
        <v>6</v>
      </c>
      <c r="GK19">
        <v>1</v>
      </c>
      <c r="GL19">
        <v>1</v>
      </c>
      <c r="GM19">
        <v>7</v>
      </c>
      <c r="GN19">
        <f t="shared" si="3"/>
        <v>34</v>
      </c>
      <c r="GO19">
        <f t="shared" si="6"/>
        <v>28</v>
      </c>
      <c r="GP19">
        <f t="shared" si="4"/>
        <v>3</v>
      </c>
      <c r="GQ19">
        <f t="shared" si="7"/>
        <v>17</v>
      </c>
      <c r="GR19" s="10">
        <f t="shared" si="1"/>
        <v>13</v>
      </c>
      <c r="GS19">
        <f t="shared" si="5"/>
        <v>95</v>
      </c>
      <c r="GT19" s="17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9">
        <v>0</v>
      </c>
      <c r="HF19">
        <v>0</v>
      </c>
      <c r="HG19">
        <v>0</v>
      </c>
      <c r="HH19">
        <v>0</v>
      </c>
      <c r="HI19" s="10">
        <v>0</v>
      </c>
      <c r="HJ19" s="208">
        <f t="shared" si="8"/>
        <v>0</v>
      </c>
      <c r="HK19" s="211">
        <f t="shared" si="9"/>
        <v>1</v>
      </c>
      <c r="HL19" s="112">
        <f t="shared" si="10"/>
        <v>1</v>
      </c>
      <c r="HM19" s="17">
        <v>78337</v>
      </c>
      <c r="HN19">
        <v>59948</v>
      </c>
      <c r="HO19" s="10">
        <v>35779</v>
      </c>
      <c r="HP19" s="141">
        <f>Metrics!$RP$8</f>
        <v>83</v>
      </c>
      <c r="HQ19" s="143">
        <f>Metrics!$RP$5</f>
        <v>8.4528119722381092</v>
      </c>
      <c r="HR19">
        <v>22650</v>
      </c>
      <c r="HS19">
        <v>27053</v>
      </c>
      <c r="HT19">
        <v>19578</v>
      </c>
      <c r="HU19">
        <v>24479</v>
      </c>
      <c r="HV19" s="146">
        <v>0.84750000000000003</v>
      </c>
      <c r="HW19" s="148">
        <v>1</v>
      </c>
      <c r="HX19" s="148">
        <v>1</v>
      </c>
      <c r="HY19" s="151">
        <v>0.97</v>
      </c>
      <c r="HZ19" s="154">
        <v>14.7832794189453</v>
      </c>
      <c r="IA19" s="155">
        <v>13.4999656677246</v>
      </c>
      <c r="IB19" s="155">
        <v>13.566631317138601</v>
      </c>
      <c r="IC19" s="143">
        <v>12.816642761230399</v>
      </c>
      <c r="ID19" s="17">
        <v>0.98179697990417403</v>
      </c>
      <c r="IE19">
        <v>0.98579764366149902</v>
      </c>
      <c r="IF19">
        <v>0.98499751091003396</v>
      </c>
      <c r="IG19">
        <v>0.98479747772216797</v>
      </c>
      <c r="IH19">
        <v>0.98449742794036799</v>
      </c>
      <c r="II19">
        <v>0.98509752750396695</v>
      </c>
      <c r="IJ19">
        <v>0.98649775981902998</v>
      </c>
      <c r="IK19">
        <v>0.984297394752502</v>
      </c>
      <c r="IL19">
        <v>0.98509752750396695</v>
      </c>
      <c r="IM19">
        <v>0.98509752750396695</v>
      </c>
      <c r="IN19">
        <v>0.98539757728576605</v>
      </c>
      <c r="IO19" s="43">
        <v>0.98539757728576605</v>
      </c>
      <c r="IP19" t="s">
        <v>664</v>
      </c>
      <c r="IQ19" t="s">
        <v>664</v>
      </c>
      <c r="IR19" t="s">
        <v>665</v>
      </c>
      <c r="IS19" t="s">
        <v>663</v>
      </c>
      <c r="IT19" t="s">
        <v>664</v>
      </c>
      <c r="IU19" t="s">
        <v>666</v>
      </c>
      <c r="IV19" t="s">
        <v>663</v>
      </c>
      <c r="IW19" t="s">
        <v>666</v>
      </c>
      <c r="IX19" t="s">
        <v>665</v>
      </c>
      <c r="IY19" t="s">
        <v>665</v>
      </c>
      <c r="IZ19" t="s">
        <v>662</v>
      </c>
      <c r="JA19" s="10" t="s">
        <v>665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s="153" t="s">
        <v>665</v>
      </c>
      <c r="KM19" t="s">
        <v>666</v>
      </c>
      <c r="KN19" t="s">
        <v>666</v>
      </c>
      <c r="KO19" t="s">
        <v>664</v>
      </c>
      <c r="KP19" t="s">
        <v>666</v>
      </c>
      <c r="KQ19" t="s">
        <v>666</v>
      </c>
      <c r="KR19" t="s">
        <v>662</v>
      </c>
      <c r="KS19" t="s">
        <v>664</v>
      </c>
      <c r="KT19" t="s">
        <v>666</v>
      </c>
      <c r="KU19" t="s">
        <v>666</v>
      </c>
      <c r="KV19" t="s">
        <v>664</v>
      </c>
      <c r="KW19" t="s">
        <v>666</v>
      </c>
      <c r="KX19" t="s">
        <v>666</v>
      </c>
      <c r="KY19" t="s">
        <v>666</v>
      </c>
      <c r="KZ19" t="s">
        <v>664</v>
      </c>
      <c r="LA19" t="s">
        <v>663</v>
      </c>
      <c r="LB19" t="s">
        <v>666</v>
      </c>
      <c r="LC19" t="s">
        <v>666</v>
      </c>
      <c r="LD19" t="s">
        <v>663</v>
      </c>
      <c r="LE19" t="s">
        <v>664</v>
      </c>
      <c r="LF19" t="s">
        <v>665</v>
      </c>
      <c r="LG19" t="s">
        <v>664</v>
      </c>
      <c r="LH19" t="s">
        <v>665</v>
      </c>
      <c r="LI19" t="s">
        <v>663</v>
      </c>
      <c r="LJ19" t="s">
        <v>662</v>
      </c>
      <c r="LK19" t="s">
        <v>665</v>
      </c>
      <c r="LL19" t="s">
        <v>662</v>
      </c>
      <c r="LM19" t="s">
        <v>663</v>
      </c>
      <c r="LN19" t="s">
        <v>664</v>
      </c>
      <c r="LO19" t="s">
        <v>666</v>
      </c>
      <c r="LP19" t="s">
        <v>665</v>
      </c>
      <c r="LQ19" t="s">
        <v>664</v>
      </c>
      <c r="LR19" t="s">
        <v>664</v>
      </c>
      <c r="LS19" t="s">
        <v>662</v>
      </c>
      <c r="LT19" t="s">
        <v>664</v>
      </c>
      <c r="LU19" s="446" t="s">
        <v>665</v>
      </c>
      <c r="LV19" s="153">
        <v>0.10000000149011599</v>
      </c>
      <c r="LW19">
        <v>0.10000000149011599</v>
      </c>
      <c r="LX19">
        <v>0.40000000596046398</v>
      </c>
      <c r="LY19">
        <v>0.40000000596046398</v>
      </c>
      <c r="LZ19">
        <v>0.69999998807907104</v>
      </c>
      <c r="MA19">
        <v>0.69999998807907104</v>
      </c>
      <c r="MB19">
        <v>1</v>
      </c>
      <c r="MC19">
        <v>1</v>
      </c>
      <c r="MD19">
        <v>1.29999995231628</v>
      </c>
      <c r="ME19">
        <v>1.29999995231628</v>
      </c>
      <c r="MF19">
        <v>1.29999995231628</v>
      </c>
      <c r="MG19">
        <v>1.29999995231628</v>
      </c>
      <c r="MH19">
        <v>0.10000000149011599</v>
      </c>
      <c r="MI19">
        <v>0.10000000149011599</v>
      </c>
      <c r="MJ19">
        <v>0.40000000596046398</v>
      </c>
      <c r="MK19">
        <v>0.40000000596046398</v>
      </c>
      <c r="ML19">
        <v>0.69999998807907104</v>
      </c>
      <c r="MM19">
        <v>0.69999998807907104</v>
      </c>
      <c r="MN19">
        <v>1</v>
      </c>
      <c r="MO19">
        <v>1</v>
      </c>
      <c r="MP19">
        <v>1.29999995231628</v>
      </c>
      <c r="MQ19">
        <v>1.29999995231628</v>
      </c>
      <c r="MR19">
        <v>1.29999995231628</v>
      </c>
      <c r="MS19">
        <v>1.29999995231628</v>
      </c>
      <c r="MT19">
        <v>0.10000000149011599</v>
      </c>
      <c r="MU19">
        <v>0.10000000149011599</v>
      </c>
      <c r="MV19">
        <v>0.40000000596046398</v>
      </c>
      <c r="MW19">
        <v>0.40000000596046398</v>
      </c>
      <c r="MX19">
        <v>0.69999998807907104</v>
      </c>
      <c r="MY19">
        <v>0.69999998807907104</v>
      </c>
      <c r="MZ19">
        <v>1</v>
      </c>
      <c r="NA19">
        <v>1</v>
      </c>
      <c r="NB19">
        <v>1.29999995231628</v>
      </c>
      <c r="NC19">
        <v>1.29999995231628</v>
      </c>
      <c r="ND19">
        <v>1.29999995231628</v>
      </c>
      <c r="NE19" s="446">
        <v>1.29999995231628</v>
      </c>
      <c r="NF19" s="17">
        <v>5.0000003539025697E-3</v>
      </c>
      <c r="NG19">
        <v>0</v>
      </c>
      <c r="NH19">
        <v>5.0000003539025697E-3</v>
      </c>
      <c r="NI19">
        <v>0</v>
      </c>
      <c r="NJ19">
        <v>4.5000002719461901E-3</v>
      </c>
      <c r="NK19">
        <v>5.5000004358589597E-3</v>
      </c>
      <c r="NL19">
        <v>4.5000002719461901E-3</v>
      </c>
      <c r="NM19">
        <v>5.00000023748725E-4</v>
      </c>
      <c r="NN19">
        <v>9.0000005438923801E-3</v>
      </c>
      <c r="NO19">
        <v>4.5000002719461901E-3</v>
      </c>
      <c r="NP19">
        <v>4.5000002719461901E-3</v>
      </c>
      <c r="NQ19">
        <v>4.5000002719461901E-3</v>
      </c>
      <c r="NR19">
        <v>4.5000002719461901E-3</v>
      </c>
      <c r="NS19">
        <v>0</v>
      </c>
      <c r="NT19">
        <v>4.5000002719461901E-3</v>
      </c>
      <c r="NU19" s="188">
        <f>11/15</f>
        <v>0.73333333333333328</v>
      </c>
      <c r="NV19" s="189">
        <f>9/15</f>
        <v>0.6</v>
      </c>
      <c r="NW19" s="189">
        <f>12/15</f>
        <v>0.8</v>
      </c>
      <c r="NX19" s="189">
        <f>8/15</f>
        <v>0.53333333333333333</v>
      </c>
      <c r="NY19" s="192">
        <f>11/(11+4)</f>
        <v>0.73333333333333328</v>
      </c>
      <c r="NZ19" s="189">
        <f>11/(11+6)</f>
        <v>0.6470588235294118</v>
      </c>
      <c r="OA19" s="189">
        <f>12/(12+3)</f>
        <v>0.8</v>
      </c>
      <c r="OB19" s="189">
        <f>8/(8+8)</f>
        <v>0.5</v>
      </c>
      <c r="OC19" s="141">
        <f>Metrics!TE6</f>
        <v>1604</v>
      </c>
      <c r="OD19" s="106">
        <f>Metrics!TF6</f>
        <v>1516.1111111111111</v>
      </c>
      <c r="OE19" s="106">
        <f>Metrics!TG6</f>
        <v>1384.7777777777778</v>
      </c>
      <c r="OF19" s="452">
        <f>Metrics!TH6</f>
        <v>1090.5555555555557</v>
      </c>
      <c r="OG19" s="153">
        <v>17095</v>
      </c>
      <c r="OH19">
        <v>15357</v>
      </c>
      <c r="OI19">
        <v>13522</v>
      </c>
      <c r="OJ19">
        <v>10790</v>
      </c>
      <c r="OK19" s="389">
        <v>44847.424143518518</v>
      </c>
      <c r="OL19" s="390">
        <v>44847.436805555553</v>
      </c>
    </row>
    <row r="20" spans="1:402" x14ac:dyDescent="0.25">
      <c r="A20" s="140" t="s">
        <v>409</v>
      </c>
      <c r="B20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10">
        <f t="shared" si="0"/>
        <v>80</v>
      </c>
      <c r="AV20" s="17" t="s">
        <v>304</v>
      </c>
      <c r="AW20">
        <v>17.2</v>
      </c>
      <c r="AY20">
        <v>18.5</v>
      </c>
      <c r="BA20">
        <v>19.600000000000001</v>
      </c>
      <c r="BC20">
        <v>22.3</v>
      </c>
      <c r="BD20" s="10"/>
      <c r="BE20" s="20"/>
      <c r="BF20" s="17" t="s">
        <v>229</v>
      </c>
      <c r="BG20" s="43"/>
      <c r="BH20" s="153"/>
      <c r="BI20" s="446"/>
      <c r="BJ20" s="446"/>
      <c r="BK20" s="446"/>
      <c r="BL20" s="446"/>
      <c r="BM20" s="446"/>
      <c r="BN20" s="446"/>
      <c r="BO20" s="446"/>
      <c r="BP20" s="43"/>
      <c r="BT20" s="43"/>
      <c r="CD20" s="43"/>
      <c r="CH20" s="43"/>
      <c r="DE20" s="43"/>
      <c r="EC20" s="43"/>
      <c r="ED20" s="65"/>
      <c r="EE20" s="65"/>
      <c r="EF20" s="65"/>
      <c r="EG20" s="65">
        <f t="shared" si="2"/>
        <v>0</v>
      </c>
      <c r="EH20" s="17"/>
      <c r="EJ20" s="10"/>
      <c r="EK20" s="17"/>
      <c r="ET20" s="10"/>
      <c r="EU20" s="17" t="s">
        <v>305</v>
      </c>
      <c r="EV20" t="s">
        <v>411</v>
      </c>
      <c r="EW20" t="s">
        <v>412</v>
      </c>
      <c r="EX20" s="10" t="s">
        <v>413</v>
      </c>
      <c r="EY20" s="17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43" t="s">
        <v>290</v>
      </c>
      <c r="FJ20" t="s">
        <v>288</v>
      </c>
      <c r="FK20" t="s">
        <v>288</v>
      </c>
      <c r="FL20" t="s">
        <v>288</v>
      </c>
      <c r="FM20" s="43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43" t="s">
        <v>290</v>
      </c>
      <c r="FS20" t="s">
        <v>414</v>
      </c>
      <c r="FT20" s="10" t="s">
        <v>415</v>
      </c>
      <c r="FU20" s="17">
        <v>7</v>
      </c>
      <c r="FV20">
        <v>7</v>
      </c>
      <c r="FW20">
        <v>7</v>
      </c>
      <c r="FX20">
        <v>7</v>
      </c>
      <c r="FY20">
        <v>7</v>
      </c>
      <c r="FZ20">
        <v>6</v>
      </c>
      <c r="GA20">
        <v>7</v>
      </c>
      <c r="GB20">
        <v>6</v>
      </c>
      <c r="GC20">
        <v>6</v>
      </c>
      <c r="GD20">
        <v>7</v>
      </c>
      <c r="GE20">
        <v>5</v>
      </c>
      <c r="GF20">
        <v>7</v>
      </c>
      <c r="GG20">
        <v>7</v>
      </c>
      <c r="GH20">
        <v>2</v>
      </c>
      <c r="GI20">
        <v>7</v>
      </c>
      <c r="GJ20">
        <v>6</v>
      </c>
      <c r="GK20">
        <v>2</v>
      </c>
      <c r="GL20">
        <v>2</v>
      </c>
      <c r="GM20">
        <v>6</v>
      </c>
      <c r="GN20">
        <f t="shared" si="3"/>
        <v>48</v>
      </c>
      <c r="GO20">
        <f t="shared" si="6"/>
        <v>26</v>
      </c>
      <c r="GP20">
        <f t="shared" si="4"/>
        <v>6</v>
      </c>
      <c r="GQ20">
        <f t="shared" si="7"/>
        <v>18</v>
      </c>
      <c r="GR20" s="10">
        <f t="shared" si="1"/>
        <v>13</v>
      </c>
      <c r="GS20">
        <f t="shared" si="5"/>
        <v>111</v>
      </c>
      <c r="GT20" s="17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9">
        <v>0</v>
      </c>
      <c r="HF20">
        <v>0</v>
      </c>
      <c r="HG20">
        <v>0</v>
      </c>
      <c r="HH20">
        <v>0</v>
      </c>
      <c r="HI20" s="10">
        <v>0</v>
      </c>
      <c r="HJ20" s="208">
        <f t="shared" si="8"/>
        <v>0</v>
      </c>
      <c r="HK20" s="211">
        <f t="shared" si="9"/>
        <v>1</v>
      </c>
      <c r="HL20" s="112">
        <f t="shared" si="10"/>
        <v>1</v>
      </c>
      <c r="HM20" s="17">
        <v>23887</v>
      </c>
      <c r="HN20">
        <v>22442</v>
      </c>
      <c r="HO20" s="10">
        <v>24711</v>
      </c>
      <c r="HP20" s="141">
        <f>Metrics!$RQ$8</f>
        <v>52</v>
      </c>
      <c r="HQ20" s="143">
        <f>Metrics!$RQ$5</f>
        <v>6.8399046696722392</v>
      </c>
      <c r="HR20">
        <v>36099</v>
      </c>
      <c r="HS20">
        <v>19508</v>
      </c>
      <c r="HT20">
        <v>25482</v>
      </c>
      <c r="HU20">
        <v>16434</v>
      </c>
      <c r="HV20" s="150">
        <v>1</v>
      </c>
      <c r="HW20" s="148">
        <v>1</v>
      </c>
      <c r="HX20" s="147">
        <v>0.96499999999999997</v>
      </c>
      <c r="HY20" s="151">
        <v>0.98</v>
      </c>
      <c r="HZ20" s="154">
        <v>15.8665962219238</v>
      </c>
      <c r="IA20" s="155">
        <v>13.99995803833</v>
      </c>
      <c r="IB20" s="155">
        <v>12.7999763488769</v>
      </c>
      <c r="IC20" s="143">
        <v>13.99995803833</v>
      </c>
      <c r="ID20" s="17">
        <v>0.98529756069183305</v>
      </c>
      <c r="IE20">
        <v>0.98959827423095703</v>
      </c>
      <c r="IF20">
        <v>0.98519754409789995</v>
      </c>
      <c r="IG20">
        <v>0.98789799213409402</v>
      </c>
      <c r="IH20">
        <v>0.98529756069183305</v>
      </c>
      <c r="II20">
        <v>0.98489749431610096</v>
      </c>
      <c r="IJ20">
        <v>0.98479747772216797</v>
      </c>
      <c r="IK20">
        <v>0.98489749431610096</v>
      </c>
      <c r="IL20">
        <v>0.98499751091003396</v>
      </c>
      <c r="IM20">
        <v>0.98759794235229403</v>
      </c>
      <c r="IN20">
        <v>0.98529756069183305</v>
      </c>
      <c r="IO20" s="43">
        <v>0.98509752750396695</v>
      </c>
      <c r="IP20" t="s">
        <v>662</v>
      </c>
      <c r="IQ20" t="s">
        <v>664</v>
      </c>
      <c r="IR20" t="s">
        <v>663</v>
      </c>
      <c r="IS20" t="s">
        <v>662</v>
      </c>
      <c r="IT20" t="s">
        <v>663</v>
      </c>
      <c r="IU20" t="s">
        <v>666</v>
      </c>
      <c r="IV20" t="s">
        <v>666</v>
      </c>
      <c r="IW20" t="s">
        <v>662</v>
      </c>
      <c r="IX20" t="s">
        <v>665</v>
      </c>
      <c r="IY20" t="s">
        <v>663</v>
      </c>
      <c r="IZ20" t="s">
        <v>664</v>
      </c>
      <c r="JA20" s="10" t="s">
        <v>666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s="153" t="s">
        <v>666</v>
      </c>
      <c r="KM20" t="s">
        <v>666</v>
      </c>
      <c r="KN20" t="s">
        <v>665</v>
      </c>
      <c r="KO20" t="s">
        <v>663</v>
      </c>
      <c r="KP20" t="s">
        <v>666</v>
      </c>
      <c r="KQ20" t="s">
        <v>663</v>
      </c>
      <c r="KR20" t="s">
        <v>666</v>
      </c>
      <c r="KS20" t="s">
        <v>666</v>
      </c>
      <c r="KT20" t="s">
        <v>664</v>
      </c>
      <c r="KU20" t="s">
        <v>665</v>
      </c>
      <c r="KV20" t="s">
        <v>662</v>
      </c>
      <c r="KW20" t="s">
        <v>663</v>
      </c>
      <c r="KX20" t="s">
        <v>664</v>
      </c>
      <c r="KY20" t="s">
        <v>666</v>
      </c>
      <c r="KZ20" t="s">
        <v>663</v>
      </c>
      <c r="LA20" t="s">
        <v>666</v>
      </c>
      <c r="LB20" t="s">
        <v>663</v>
      </c>
      <c r="LC20" t="s">
        <v>664</v>
      </c>
      <c r="LD20" t="s">
        <v>663</v>
      </c>
      <c r="LE20" t="s">
        <v>666</v>
      </c>
      <c r="LF20" t="s">
        <v>664</v>
      </c>
      <c r="LG20" t="s">
        <v>664</v>
      </c>
      <c r="LH20" t="s">
        <v>666</v>
      </c>
      <c r="LI20" t="s">
        <v>665</v>
      </c>
      <c r="LJ20" t="s">
        <v>662</v>
      </c>
      <c r="LK20" t="s">
        <v>666</v>
      </c>
      <c r="LL20" t="s">
        <v>662</v>
      </c>
      <c r="LM20" t="s">
        <v>663</v>
      </c>
      <c r="LN20" t="s">
        <v>665</v>
      </c>
      <c r="LO20" t="s">
        <v>665</v>
      </c>
      <c r="LP20" t="s">
        <v>664</v>
      </c>
      <c r="LQ20" t="s">
        <v>663</v>
      </c>
      <c r="LR20" t="s">
        <v>666</v>
      </c>
      <c r="LS20" t="s">
        <v>662</v>
      </c>
      <c r="LT20" t="s">
        <v>663</v>
      </c>
      <c r="LU20" s="446" t="s">
        <v>666</v>
      </c>
      <c r="LV20" s="153">
        <v>0.10000000149011599</v>
      </c>
      <c r="LW20">
        <v>0.10000000149011599</v>
      </c>
      <c r="LX20">
        <v>0.40000000596046398</v>
      </c>
      <c r="LY20">
        <v>0.40000000596046398</v>
      </c>
      <c r="LZ20">
        <v>0.69999998807907104</v>
      </c>
      <c r="MA20">
        <v>0.69999998807907104</v>
      </c>
      <c r="MB20">
        <v>1</v>
      </c>
      <c r="MC20">
        <v>1</v>
      </c>
      <c r="MD20">
        <v>1.29999995231628</v>
      </c>
      <c r="ME20">
        <v>1.29999995231628</v>
      </c>
      <c r="MF20">
        <v>1.29999995231628</v>
      </c>
      <c r="MG20">
        <v>1.29999995231628</v>
      </c>
      <c r="MH20">
        <v>0.10000000149011599</v>
      </c>
      <c r="MI20">
        <v>0.10000000149011599</v>
      </c>
      <c r="MJ20">
        <v>0.40000000596046398</v>
      </c>
      <c r="MK20">
        <v>0.40000000596046398</v>
      </c>
      <c r="ML20">
        <v>0.69999998807907104</v>
      </c>
      <c r="MM20">
        <v>0.69999998807907104</v>
      </c>
      <c r="MN20">
        <v>1</v>
      </c>
      <c r="MO20">
        <v>1</v>
      </c>
      <c r="MP20">
        <v>1.29999995231628</v>
      </c>
      <c r="MQ20">
        <v>1.29999995231628</v>
      </c>
      <c r="MR20">
        <v>1.29999995231628</v>
      </c>
      <c r="MS20">
        <v>1.29999995231628</v>
      </c>
      <c r="MT20">
        <v>0.10000000149011599</v>
      </c>
      <c r="MU20">
        <v>0.10000000149011599</v>
      </c>
      <c r="MV20">
        <v>0.40000000596046398</v>
      </c>
      <c r="MW20">
        <v>0.40000000596046398</v>
      </c>
      <c r="MX20">
        <v>0.69999998807907104</v>
      </c>
      <c r="MY20">
        <v>0.69999998807907104</v>
      </c>
      <c r="MZ20">
        <v>1</v>
      </c>
      <c r="NA20">
        <v>1</v>
      </c>
      <c r="NB20">
        <v>1.29999995231628</v>
      </c>
      <c r="NC20">
        <v>1.29999995231628</v>
      </c>
      <c r="ND20">
        <v>1.29999995231628</v>
      </c>
      <c r="NE20" s="446">
        <v>1.29999995231628</v>
      </c>
      <c r="NF20" s="17">
        <v>4.5000002719461901E-3</v>
      </c>
      <c r="NG20">
        <v>8.5000004619359901E-3</v>
      </c>
      <c r="NH20">
        <v>4.5000002719461901E-3</v>
      </c>
      <c r="NI20">
        <v>4.5000002719461901E-3</v>
      </c>
      <c r="NJ20">
        <v>5.0000003539025697E-3</v>
      </c>
      <c r="NK20">
        <v>4.5000002719461901E-3</v>
      </c>
      <c r="NL20">
        <v>4.5000002719461901E-3</v>
      </c>
      <c r="NM20">
        <v>1.00000004749745E-3</v>
      </c>
      <c r="NN20">
        <v>5.0000003539025697E-3</v>
      </c>
      <c r="NO20">
        <v>5.0000003539025697E-3</v>
      </c>
      <c r="NP20">
        <v>4.5000002719461901E-3</v>
      </c>
      <c r="NQ20">
        <v>4.5000002719461901E-3</v>
      </c>
      <c r="NR20">
        <v>4.5000002719461901E-3</v>
      </c>
      <c r="NS20">
        <v>4.5000002719461901E-3</v>
      </c>
      <c r="NT20">
        <v>4.5000002719461901E-3</v>
      </c>
      <c r="NU20" s="188">
        <f>11/15</f>
        <v>0.73333333333333328</v>
      </c>
      <c r="NV20" s="189">
        <f>9/15</f>
        <v>0.6</v>
      </c>
      <c r="NW20" s="189">
        <f>12/15</f>
        <v>0.8</v>
      </c>
      <c r="NX20" s="189">
        <f>8/15</f>
        <v>0.53333333333333333</v>
      </c>
      <c r="NY20" s="192">
        <f>11/(11+4)</f>
        <v>0.73333333333333328</v>
      </c>
      <c r="NZ20" s="189">
        <f>9/(9+6)</f>
        <v>0.6</v>
      </c>
      <c r="OA20" s="189">
        <f>12/(12+3)</f>
        <v>0.8</v>
      </c>
      <c r="OB20" s="189">
        <f>8/(8+8)</f>
        <v>0.5</v>
      </c>
      <c r="OC20" s="141">
        <f>Metrics!TI6</f>
        <v>1121.3333333333333</v>
      </c>
      <c r="OD20" s="106">
        <f>Metrics!TJ6</f>
        <v>981.11111111111109</v>
      </c>
      <c r="OE20" s="106">
        <f>Metrics!TK6</f>
        <v>993.66666666666663</v>
      </c>
      <c r="OF20" s="452">
        <f>Metrics!TL6</f>
        <v>941.11111111111109</v>
      </c>
      <c r="OG20" s="454">
        <v>11374</v>
      </c>
      <c r="OH20">
        <v>10209</v>
      </c>
      <c r="OI20">
        <v>9959</v>
      </c>
      <c r="OJ20">
        <v>9208</v>
      </c>
      <c r="OK20" s="389">
        <v>44847.443240740744</v>
      </c>
      <c r="OL20" s="390">
        <v>44847.453831018516</v>
      </c>
    </row>
    <row r="21" spans="1:402" x14ac:dyDescent="0.25">
      <c r="A21" s="20" t="s">
        <v>416</v>
      </c>
      <c r="B21" s="49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10">
        <f t="shared" si="0"/>
        <v>41</v>
      </c>
      <c r="AV21" s="17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10" t="s">
        <v>238</v>
      </c>
      <c r="BE21" s="20">
        <v>5</v>
      </c>
      <c r="BF21" s="17" t="s">
        <v>240</v>
      </c>
      <c r="BG21" s="43" t="s">
        <v>241</v>
      </c>
      <c r="BH21" s="476">
        <v>3</v>
      </c>
      <c r="BI21" s="477">
        <v>2</v>
      </c>
      <c r="BJ21" s="477">
        <v>3</v>
      </c>
      <c r="BK21" s="477">
        <v>3</v>
      </c>
      <c r="BL21" s="477">
        <v>3</v>
      </c>
      <c r="BM21" s="477">
        <v>4</v>
      </c>
      <c r="BN21" s="477">
        <v>4</v>
      </c>
      <c r="BO21" s="477">
        <v>0</v>
      </c>
      <c r="BP21" s="479">
        <v>0</v>
      </c>
      <c r="BQ21">
        <v>0</v>
      </c>
      <c r="BR21">
        <v>0</v>
      </c>
      <c r="BS21">
        <v>0</v>
      </c>
      <c r="BT21" s="43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43">
        <v>1</v>
      </c>
      <c r="CE21">
        <v>4</v>
      </c>
      <c r="CF21">
        <v>4</v>
      </c>
      <c r="CG21">
        <v>4</v>
      </c>
      <c r="CH21" s="43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3">
        <v>0</v>
      </c>
      <c r="DF21" t="s">
        <v>376</v>
      </c>
      <c r="DG21" t="s">
        <v>229</v>
      </c>
      <c r="DH21" t="s">
        <v>229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3</v>
      </c>
      <c r="EC21" s="43">
        <v>5</v>
      </c>
      <c r="ED21" s="65">
        <f t="shared" si="11"/>
        <v>35</v>
      </c>
      <c r="EE21" s="65">
        <f t="shared" si="13"/>
        <v>18</v>
      </c>
      <c r="EF21" s="65">
        <f t="shared" si="12"/>
        <v>70.5</v>
      </c>
      <c r="EG21" s="65">
        <f t="shared" si="2"/>
        <v>88.5</v>
      </c>
      <c r="EH21" s="17"/>
      <c r="EJ21" s="10"/>
      <c r="EK21" s="17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10" t="s">
        <v>229</v>
      </c>
      <c r="EU21" s="17" t="s">
        <v>261</v>
      </c>
      <c r="EX21" s="10" t="s">
        <v>420</v>
      </c>
      <c r="EY21" s="17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43"/>
      <c r="FJ21" t="s">
        <v>288</v>
      </c>
      <c r="FK21" t="s">
        <v>288</v>
      </c>
      <c r="FL21" t="s">
        <v>288</v>
      </c>
      <c r="FM21" s="43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43"/>
      <c r="FS21" t="s">
        <v>422</v>
      </c>
      <c r="FT21" s="10" t="s">
        <v>423</v>
      </c>
      <c r="FU21" s="17">
        <v>7</v>
      </c>
      <c r="FV21">
        <v>7</v>
      </c>
      <c r="FW21">
        <v>4</v>
      </c>
      <c r="FX21">
        <v>7</v>
      </c>
      <c r="FY21">
        <v>7</v>
      </c>
      <c r="FZ21">
        <v>7</v>
      </c>
      <c r="GA21">
        <v>1</v>
      </c>
      <c r="GB21">
        <v>1</v>
      </c>
      <c r="GC21">
        <v>1</v>
      </c>
      <c r="GD21">
        <v>1</v>
      </c>
      <c r="GG21">
        <v>7</v>
      </c>
      <c r="GH21">
        <v>1</v>
      </c>
      <c r="GI21">
        <v>4</v>
      </c>
      <c r="GJ21">
        <v>5</v>
      </c>
      <c r="GK21">
        <v>1</v>
      </c>
      <c r="GL21">
        <v>6</v>
      </c>
      <c r="GM21">
        <v>7</v>
      </c>
      <c r="GN21">
        <f t="shared" si="3"/>
        <v>34</v>
      </c>
      <c r="GO21">
        <f t="shared" si="6"/>
        <v>16</v>
      </c>
      <c r="GP21">
        <f t="shared" si="4"/>
        <v>8</v>
      </c>
      <c r="GQ21">
        <f t="shared" si="7"/>
        <v>7</v>
      </c>
      <c r="GR21" s="10">
        <f t="shared" si="1"/>
        <v>9</v>
      </c>
      <c r="GS21">
        <f t="shared" si="5"/>
        <v>74</v>
      </c>
      <c r="GT21" s="17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9">
        <v>0</v>
      </c>
      <c r="HF21">
        <v>0</v>
      </c>
      <c r="HG21">
        <v>0</v>
      </c>
      <c r="HH21">
        <v>0</v>
      </c>
      <c r="HI21" s="10">
        <v>0</v>
      </c>
      <c r="HJ21" s="208">
        <f t="shared" si="8"/>
        <v>0</v>
      </c>
      <c r="HK21" s="211">
        <f t="shared" si="9"/>
        <v>2</v>
      </c>
      <c r="HL21" s="112">
        <f t="shared" si="10"/>
        <v>2</v>
      </c>
      <c r="HM21" s="17"/>
      <c r="HO21" s="10"/>
      <c r="HP21" s="17"/>
      <c r="HQ21" s="10"/>
      <c r="HR21" s="452"/>
      <c r="HS21" s="452"/>
      <c r="HT21" s="452"/>
      <c r="HU21" s="452"/>
      <c r="HV21" s="17"/>
      <c r="HY21" s="43"/>
      <c r="HZ21" s="153"/>
      <c r="ID21" s="17"/>
      <c r="IO21" s="43"/>
      <c r="JA21" s="10"/>
      <c r="JB21" s="446"/>
      <c r="JC21" s="446"/>
      <c r="JD21" s="446"/>
      <c r="JE21" s="446"/>
      <c r="JF21" s="446"/>
      <c r="JG21" s="446"/>
      <c r="JH21" s="446"/>
      <c r="JI21" s="446"/>
      <c r="JJ21" s="446"/>
      <c r="JK21" s="446"/>
      <c r="JL21" s="446"/>
      <c r="JM21" s="446"/>
      <c r="JN21" s="446"/>
      <c r="JO21" s="446"/>
      <c r="JP21" s="446"/>
      <c r="JQ21" s="446"/>
      <c r="JR21" s="446"/>
      <c r="JS21" s="446"/>
      <c r="JT21" s="446"/>
      <c r="JU21" s="446"/>
      <c r="JV21" s="446"/>
      <c r="JW21" s="446"/>
      <c r="JX21" s="446"/>
      <c r="JY21" s="446"/>
      <c r="JZ21" s="446"/>
      <c r="KA21" s="446"/>
      <c r="KB21" s="446"/>
      <c r="KC21" s="446"/>
      <c r="KD21" s="446"/>
      <c r="KE21" s="446"/>
      <c r="KF21" s="446"/>
      <c r="KG21" s="446"/>
      <c r="KH21" s="446"/>
      <c r="KI21" s="446"/>
      <c r="KJ21" s="446"/>
      <c r="KK21" s="446"/>
      <c r="KL21" s="153"/>
      <c r="KM21" s="446"/>
      <c r="KN21" s="446"/>
      <c r="KO21" s="446"/>
      <c r="KP21" s="446"/>
      <c r="KQ21" s="446"/>
      <c r="KR21" s="446"/>
      <c r="KS21" s="446"/>
      <c r="KT21" s="446"/>
      <c r="KU21" s="446"/>
      <c r="KV21" s="446"/>
      <c r="KW21" s="446"/>
      <c r="KX21" s="446"/>
      <c r="KY21" s="446"/>
      <c r="KZ21" s="446"/>
      <c r="LA21" s="446"/>
      <c r="LB21" s="446"/>
      <c r="LC21" s="446"/>
      <c r="LD21" s="446"/>
      <c r="LE21" s="446"/>
      <c r="LF21" s="446"/>
      <c r="LG21" s="446"/>
      <c r="LH21" s="446"/>
      <c r="LI21" s="446"/>
      <c r="LJ21" s="446"/>
      <c r="LK21" s="446"/>
      <c r="LL21" s="446"/>
      <c r="LM21" s="446"/>
      <c r="LN21" s="446"/>
      <c r="LO21" s="446"/>
      <c r="LP21" s="446"/>
      <c r="LQ21" s="446"/>
      <c r="LR21" s="446"/>
      <c r="LS21" s="446"/>
      <c r="LT21" s="446"/>
      <c r="LU21" s="446"/>
      <c r="LV21" s="153">
        <v>0.10000000149011599</v>
      </c>
      <c r="LW21">
        <v>0.10000000149011599</v>
      </c>
      <c r="LX21">
        <v>0.40000000596046398</v>
      </c>
      <c r="LY21">
        <v>0.40000000596046398</v>
      </c>
      <c r="LZ21">
        <v>0.69999998807907104</v>
      </c>
      <c r="MA21">
        <v>0.69999998807907104</v>
      </c>
      <c r="MB21">
        <v>1</v>
      </c>
      <c r="MC21">
        <v>1</v>
      </c>
      <c r="MD21">
        <v>1.29999995231628</v>
      </c>
      <c r="ME21">
        <v>1.29999995231628</v>
      </c>
      <c r="MF21">
        <v>1.29999995231628</v>
      </c>
      <c r="MG21">
        <v>1.29999995231628</v>
      </c>
      <c r="MH21">
        <v>0.10000000149011599</v>
      </c>
      <c r="MI21">
        <v>0.10000000149011599</v>
      </c>
      <c r="MJ21">
        <v>0.40000000596046398</v>
      </c>
      <c r="MK21">
        <v>0.40000000596046398</v>
      </c>
      <c r="ML21">
        <v>0.69999998807907104</v>
      </c>
      <c r="MM21">
        <v>0.69999998807907104</v>
      </c>
      <c r="MN21">
        <v>1</v>
      </c>
      <c r="MO21">
        <v>1</v>
      </c>
      <c r="MP21">
        <v>1.29999995231628</v>
      </c>
      <c r="MQ21">
        <v>1.29999995231628</v>
      </c>
      <c r="MR21">
        <v>1.29999995231628</v>
      </c>
      <c r="MS21">
        <v>1.29999995231628</v>
      </c>
      <c r="MT21">
        <v>0.10000000149011599</v>
      </c>
      <c r="MU21">
        <v>0.10000000149011599</v>
      </c>
      <c r="MV21">
        <v>0.40000000596046398</v>
      </c>
      <c r="MW21">
        <v>0.40000000596046398</v>
      </c>
      <c r="MX21">
        <v>0.69999998807907104</v>
      </c>
      <c r="MY21">
        <v>0.69999998807907104</v>
      </c>
      <c r="MZ21">
        <v>1</v>
      </c>
      <c r="NA21">
        <v>1</v>
      </c>
      <c r="NB21">
        <v>1.29999995231628</v>
      </c>
      <c r="NC21">
        <v>1.29999995231628</v>
      </c>
      <c r="ND21">
        <v>1.29999995231628</v>
      </c>
      <c r="NE21" s="446">
        <v>1.29999995231628</v>
      </c>
      <c r="NF21" s="17"/>
      <c r="NU21" s="188"/>
      <c r="NV21" s="189"/>
      <c r="NX21" s="189"/>
      <c r="NY21" s="192"/>
      <c r="NZ21" s="189"/>
      <c r="OA21" s="189"/>
      <c r="OB21" s="189"/>
      <c r="OC21" s="17"/>
      <c r="OF21" s="446"/>
      <c r="OG21" s="153"/>
      <c r="OH21" s="446"/>
      <c r="OI21" s="446"/>
      <c r="OJ21" s="446"/>
      <c r="OK21" s="389"/>
      <c r="OL21" s="390"/>
    </row>
    <row r="22" spans="1:402" x14ac:dyDescent="0.25">
      <c r="A22" s="20" t="s">
        <v>424</v>
      </c>
      <c r="B22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10">
        <f t="shared" si="0"/>
        <v>13</v>
      </c>
      <c r="AV22" s="17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10" t="s">
        <v>238</v>
      </c>
      <c r="BE22" s="20">
        <v>5</v>
      </c>
      <c r="BF22" s="17" t="s">
        <v>240</v>
      </c>
      <c r="BG22" s="43" t="s">
        <v>241</v>
      </c>
      <c r="BH22" s="476">
        <v>2</v>
      </c>
      <c r="BI22" s="477">
        <v>2</v>
      </c>
      <c r="BJ22" s="477">
        <v>1</v>
      </c>
      <c r="BK22" s="477">
        <v>0</v>
      </c>
      <c r="BL22" s="477">
        <v>4</v>
      </c>
      <c r="BM22" s="477">
        <v>4</v>
      </c>
      <c r="BN22" s="477">
        <v>4</v>
      </c>
      <c r="BO22" s="477">
        <v>3</v>
      </c>
      <c r="BP22" s="479">
        <v>2</v>
      </c>
      <c r="BQ22">
        <v>0</v>
      </c>
      <c r="BR22">
        <v>0</v>
      </c>
      <c r="BS22">
        <v>1</v>
      </c>
      <c r="BT22" s="43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43">
        <v>3</v>
      </c>
      <c r="CE22">
        <v>4</v>
      </c>
      <c r="CF22">
        <v>4</v>
      </c>
      <c r="CG22">
        <v>4</v>
      </c>
      <c r="CH22" s="43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3">
        <v>2</v>
      </c>
      <c r="DF22" t="s">
        <v>376</v>
      </c>
      <c r="DG22" t="s">
        <v>229</v>
      </c>
      <c r="DH22" t="s">
        <v>229</v>
      </c>
      <c r="DI22">
        <v>3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3</v>
      </c>
      <c r="EC22" s="43">
        <v>5</v>
      </c>
      <c r="ED22" s="65">
        <f t="shared" si="11"/>
        <v>35</v>
      </c>
      <c r="EE22" s="65">
        <f t="shared" si="13"/>
        <v>20</v>
      </c>
      <c r="EF22" s="65">
        <f t="shared" si="12"/>
        <v>73</v>
      </c>
      <c r="EG22" s="65">
        <f t="shared" si="2"/>
        <v>95</v>
      </c>
      <c r="EH22" s="17"/>
      <c r="EJ22" s="10"/>
      <c r="EK22" s="17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10" t="s">
        <v>229</v>
      </c>
      <c r="EU22" s="17" t="s">
        <v>261</v>
      </c>
      <c r="EX22" s="10"/>
      <c r="EY22" s="17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43"/>
      <c r="FJ22" t="s">
        <v>263</v>
      </c>
      <c r="FK22" t="s">
        <v>288</v>
      </c>
      <c r="FL22" t="s">
        <v>288</v>
      </c>
      <c r="FM22" s="43"/>
      <c r="FN22" t="s">
        <v>288</v>
      </c>
      <c r="FO22" t="s">
        <v>263</v>
      </c>
      <c r="FP22" t="s">
        <v>288</v>
      </c>
      <c r="FQ22" t="s">
        <v>263</v>
      </c>
      <c r="FR22" s="43"/>
      <c r="FS22" t="s">
        <v>427</v>
      </c>
      <c r="FT22" s="10" t="s">
        <v>428</v>
      </c>
      <c r="FU22" s="17"/>
      <c r="GN22">
        <f t="shared" si="3"/>
        <v>0</v>
      </c>
      <c r="GO22">
        <f t="shared" si="6"/>
        <v>0</v>
      </c>
      <c r="GP22">
        <f t="shared" si="4"/>
        <v>0</v>
      </c>
      <c r="GQ22">
        <f t="shared" si="7"/>
        <v>0</v>
      </c>
      <c r="GR22" s="10">
        <f t="shared" si="1"/>
        <v>0</v>
      </c>
      <c r="GS22">
        <f t="shared" si="5"/>
        <v>0</v>
      </c>
      <c r="GT22" s="17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9">
        <v>0</v>
      </c>
      <c r="HF22">
        <v>0</v>
      </c>
      <c r="HG22">
        <v>0</v>
      </c>
      <c r="HH22">
        <v>0</v>
      </c>
      <c r="HI22" s="10">
        <v>0</v>
      </c>
      <c r="HJ22" s="208">
        <f t="shared" si="8"/>
        <v>2</v>
      </c>
      <c r="HK22" s="211">
        <f t="shared" si="9"/>
        <v>3</v>
      </c>
      <c r="HL22" s="112">
        <f t="shared" si="10"/>
        <v>5</v>
      </c>
      <c r="HM22" s="17"/>
      <c r="HO22" s="10"/>
      <c r="HP22" s="17"/>
      <c r="HQ22" s="10"/>
      <c r="HR22" s="452"/>
      <c r="HS22" s="452"/>
      <c r="HT22" s="452"/>
      <c r="HU22" s="452"/>
      <c r="HV22" s="17"/>
      <c r="HY22" s="43"/>
      <c r="HZ22" s="153"/>
      <c r="IC22" s="10"/>
      <c r="ID22" s="17"/>
      <c r="IO22" s="43"/>
      <c r="JA22" s="10"/>
      <c r="JB22" s="446"/>
      <c r="JC22" s="446"/>
      <c r="JD22" s="446"/>
      <c r="JE22" s="446"/>
      <c r="JF22" s="446"/>
      <c r="JG22" s="446"/>
      <c r="JH22" s="446"/>
      <c r="JI22" s="446"/>
      <c r="JJ22" s="446"/>
      <c r="JK22" s="446"/>
      <c r="JL22" s="446"/>
      <c r="JM22" s="446"/>
      <c r="JN22" s="446"/>
      <c r="JO22" s="446"/>
      <c r="JP22" s="446"/>
      <c r="JQ22" s="446"/>
      <c r="JR22" s="446"/>
      <c r="JS22" s="446"/>
      <c r="JT22" s="446"/>
      <c r="JU22" s="446"/>
      <c r="JV22" s="446"/>
      <c r="JW22" s="446"/>
      <c r="JX22" s="446"/>
      <c r="JY22" s="446"/>
      <c r="JZ22" s="446"/>
      <c r="KA22" s="446"/>
      <c r="KB22" s="446"/>
      <c r="KC22" s="446"/>
      <c r="KD22" s="446"/>
      <c r="KE22" s="446"/>
      <c r="KF22" s="446"/>
      <c r="KG22" s="446"/>
      <c r="KH22" s="446"/>
      <c r="KI22" s="446"/>
      <c r="KJ22" s="446"/>
      <c r="KK22" s="446"/>
      <c r="KL22" s="153"/>
      <c r="KM22" s="446"/>
      <c r="KN22" s="446"/>
      <c r="KO22" s="446"/>
      <c r="KP22" s="446"/>
      <c r="KQ22" s="446"/>
      <c r="KR22" s="446"/>
      <c r="KS22" s="446"/>
      <c r="KT22" s="446"/>
      <c r="KU22" s="446"/>
      <c r="KV22" s="446"/>
      <c r="KW22" s="446"/>
      <c r="KX22" s="446"/>
      <c r="KY22" s="446"/>
      <c r="KZ22" s="446"/>
      <c r="LA22" s="446"/>
      <c r="LB22" s="446"/>
      <c r="LC22" s="446"/>
      <c r="LD22" s="446"/>
      <c r="LE22" s="446"/>
      <c r="LF22" s="446"/>
      <c r="LG22" s="446"/>
      <c r="LH22" s="446"/>
      <c r="LI22" s="446"/>
      <c r="LJ22" s="446"/>
      <c r="LK22" s="446"/>
      <c r="LL22" s="446"/>
      <c r="LM22" s="446"/>
      <c r="LN22" s="446"/>
      <c r="LO22" s="446"/>
      <c r="LP22" s="446"/>
      <c r="LQ22" s="446"/>
      <c r="LR22" s="446"/>
      <c r="LS22" s="446"/>
      <c r="LT22" s="446"/>
      <c r="LU22" s="446"/>
      <c r="LV22" s="153">
        <v>0.10000000149011599</v>
      </c>
      <c r="LW22">
        <v>0.10000000149011599</v>
      </c>
      <c r="LX22">
        <v>0.40000000596046398</v>
      </c>
      <c r="LY22">
        <v>0.40000000596046398</v>
      </c>
      <c r="LZ22">
        <v>0.69999998807907104</v>
      </c>
      <c r="MA22">
        <v>0.69999998807907104</v>
      </c>
      <c r="MB22">
        <v>1</v>
      </c>
      <c r="MC22">
        <v>1</v>
      </c>
      <c r="MD22">
        <v>1.29999995231628</v>
      </c>
      <c r="ME22">
        <v>1.29999995231628</v>
      </c>
      <c r="MF22">
        <v>1.29999995231628</v>
      </c>
      <c r="MG22">
        <v>1.29999995231628</v>
      </c>
      <c r="MH22">
        <v>0.10000000149011599</v>
      </c>
      <c r="MI22">
        <v>0.10000000149011599</v>
      </c>
      <c r="MJ22">
        <v>0.40000000596046398</v>
      </c>
      <c r="MK22">
        <v>0.40000000596046398</v>
      </c>
      <c r="ML22">
        <v>0.69999998807907104</v>
      </c>
      <c r="MM22">
        <v>0.69999998807907104</v>
      </c>
      <c r="MN22">
        <v>1</v>
      </c>
      <c r="MO22">
        <v>1</v>
      </c>
      <c r="MP22">
        <v>1.29999995231628</v>
      </c>
      <c r="MQ22">
        <v>1.29999995231628</v>
      </c>
      <c r="MR22">
        <v>1.29999995231628</v>
      </c>
      <c r="MS22">
        <v>1.29999995231628</v>
      </c>
      <c r="MT22">
        <v>0.10000000149011599</v>
      </c>
      <c r="MU22">
        <v>0.10000000149011599</v>
      </c>
      <c r="MV22">
        <v>0.40000000596046398</v>
      </c>
      <c r="MW22">
        <v>0.40000000596046398</v>
      </c>
      <c r="MX22">
        <v>0.69999998807907104</v>
      </c>
      <c r="MY22">
        <v>0.69999998807907104</v>
      </c>
      <c r="MZ22">
        <v>1</v>
      </c>
      <c r="NA22">
        <v>1</v>
      </c>
      <c r="NB22">
        <v>1.29999995231628</v>
      </c>
      <c r="NC22">
        <v>1.29999995231628</v>
      </c>
      <c r="ND22">
        <v>1.29999995231628</v>
      </c>
      <c r="NE22" s="446">
        <v>1.29999995231628</v>
      </c>
      <c r="NF22" s="17"/>
      <c r="NG22" s="446"/>
      <c r="NH22" s="446"/>
      <c r="NI22" s="446"/>
      <c r="NJ22" s="446"/>
      <c r="NK22" s="446"/>
      <c r="NL22" s="446"/>
      <c r="NM22" s="446"/>
      <c r="NN22" s="446"/>
      <c r="NO22" s="446"/>
      <c r="NP22" s="446"/>
      <c r="NQ22" s="446"/>
      <c r="NR22" s="446"/>
      <c r="NS22" s="446"/>
      <c r="NT22" s="446"/>
      <c r="NU22" s="188"/>
      <c r="NV22" s="189"/>
      <c r="NW22" s="189"/>
      <c r="NX22" s="189"/>
      <c r="NY22" s="192"/>
      <c r="NZ22" s="189"/>
      <c r="OA22" s="189"/>
      <c r="OB22" s="189"/>
      <c r="OC22" s="17"/>
      <c r="OF22" s="446"/>
      <c r="OG22" s="153"/>
      <c r="OH22" s="446"/>
      <c r="OI22" s="446"/>
      <c r="OJ22" s="446"/>
      <c r="OK22" s="389"/>
      <c r="OL22" s="390"/>
    </row>
    <row r="23" spans="1:402" x14ac:dyDescent="0.25">
      <c r="A23" s="20" t="s">
        <v>429</v>
      </c>
      <c r="B23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10">
        <f t="shared" si="0"/>
        <v>75</v>
      </c>
      <c r="AV23" s="17" t="s">
        <v>418</v>
      </c>
      <c r="AW23">
        <v>42</v>
      </c>
      <c r="AY23">
        <v>46</v>
      </c>
      <c r="BA23">
        <v>52.9</v>
      </c>
      <c r="BC23">
        <v>60</v>
      </c>
      <c r="BD23" s="10"/>
      <c r="BE23" s="20">
        <v>3</v>
      </c>
      <c r="BF23" s="17" t="s">
        <v>240</v>
      </c>
      <c r="BG23" s="43" t="s">
        <v>241</v>
      </c>
      <c r="BH23" s="476">
        <v>0</v>
      </c>
      <c r="BI23" s="477">
        <v>0</v>
      </c>
      <c r="BJ23" s="477">
        <v>0</v>
      </c>
      <c r="BK23" s="477">
        <v>1</v>
      </c>
      <c r="BL23" s="477">
        <v>1</v>
      </c>
      <c r="BM23" s="477">
        <v>1</v>
      </c>
      <c r="BN23" s="477">
        <v>2</v>
      </c>
      <c r="BO23" s="477">
        <v>0</v>
      </c>
      <c r="BP23" s="479">
        <v>0</v>
      </c>
      <c r="BQ23">
        <v>0</v>
      </c>
      <c r="BR23">
        <v>0</v>
      </c>
      <c r="BS23">
        <v>0</v>
      </c>
      <c r="BT23" s="4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43">
        <v>2</v>
      </c>
      <c r="CE23">
        <v>1</v>
      </c>
      <c r="CF23">
        <v>1</v>
      </c>
      <c r="CG23">
        <v>0</v>
      </c>
      <c r="CH23" s="43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3">
        <v>1</v>
      </c>
      <c r="DF23" t="s">
        <v>254</v>
      </c>
      <c r="DG23" t="s">
        <v>229</v>
      </c>
      <c r="DH23" t="s">
        <v>229</v>
      </c>
      <c r="DI23">
        <v>1</v>
      </c>
      <c r="EC23" s="43"/>
      <c r="ED23" s="65" t="e">
        <f t="shared" si="11"/>
        <v>#DIV/0!</v>
      </c>
      <c r="EE23" s="65">
        <f t="shared" si="13"/>
        <v>7</v>
      </c>
      <c r="EF23" s="65" t="e">
        <f t="shared" si="12"/>
        <v>#DIV/0!</v>
      </c>
      <c r="EG23" s="65" t="e">
        <f t="shared" si="2"/>
        <v>#DIV/0!</v>
      </c>
      <c r="EH23" s="17"/>
      <c r="EJ23" s="10"/>
      <c r="EK23" s="17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10" t="s">
        <v>473</v>
      </c>
      <c r="EU23" s="17" t="s">
        <v>305</v>
      </c>
      <c r="EV23" t="s">
        <v>306</v>
      </c>
      <c r="EW23" s="49">
        <v>44565</v>
      </c>
      <c r="EX23" s="10"/>
      <c r="EY23" s="17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43"/>
      <c r="FJ23" t="s">
        <v>288</v>
      </c>
      <c r="FK23" t="s">
        <v>288</v>
      </c>
      <c r="FL23" t="s">
        <v>288</v>
      </c>
      <c r="FM23" s="43"/>
      <c r="FN23" t="s">
        <v>288</v>
      </c>
      <c r="FO23" t="s">
        <v>289</v>
      </c>
      <c r="FP23" t="s">
        <v>288</v>
      </c>
      <c r="FQ23" t="s">
        <v>289</v>
      </c>
      <c r="FR23" s="43"/>
      <c r="FS23" t="s">
        <v>435</v>
      </c>
      <c r="FT23" s="10" t="s">
        <v>436</v>
      </c>
      <c r="FU23" s="17">
        <v>7</v>
      </c>
      <c r="FV23">
        <v>7</v>
      </c>
      <c r="FW23">
        <v>7</v>
      </c>
      <c r="FX23">
        <v>7</v>
      </c>
      <c r="FY23">
        <v>7</v>
      </c>
      <c r="FZ23">
        <v>1</v>
      </c>
      <c r="GA23">
        <v>7</v>
      </c>
      <c r="GB23">
        <v>7</v>
      </c>
      <c r="GC23">
        <v>7</v>
      </c>
      <c r="GD23">
        <v>7</v>
      </c>
      <c r="GE23">
        <v>3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1</v>
      </c>
      <c r="GL23">
        <v>1</v>
      </c>
      <c r="GM23">
        <v>7</v>
      </c>
      <c r="GN23">
        <f t="shared" si="3"/>
        <v>43</v>
      </c>
      <c r="GO23">
        <f t="shared" si="6"/>
        <v>28</v>
      </c>
      <c r="GP23">
        <f t="shared" si="4"/>
        <v>3</v>
      </c>
      <c r="GQ23">
        <f t="shared" si="7"/>
        <v>17</v>
      </c>
      <c r="GR23" s="10">
        <f t="shared" si="1"/>
        <v>14</v>
      </c>
      <c r="GS23">
        <f t="shared" si="5"/>
        <v>105</v>
      </c>
      <c r="GT23" s="17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9">
        <v>0</v>
      </c>
      <c r="HF23">
        <v>0</v>
      </c>
      <c r="HG23">
        <v>0</v>
      </c>
      <c r="HH23">
        <v>0</v>
      </c>
      <c r="HI23" s="10">
        <v>0</v>
      </c>
      <c r="HJ23" s="208">
        <f t="shared" si="8"/>
        <v>0</v>
      </c>
      <c r="HK23" s="211">
        <f t="shared" si="9"/>
        <v>0</v>
      </c>
      <c r="HL23" s="112">
        <f t="shared" si="10"/>
        <v>0</v>
      </c>
      <c r="HM23" s="17">
        <v>164405</v>
      </c>
      <c r="HN23">
        <v>84839</v>
      </c>
      <c r="HO23" s="10">
        <v>82432</v>
      </c>
      <c r="HP23" s="141">
        <f>Metrics!$SH$8</f>
        <v>400</v>
      </c>
      <c r="HQ23" s="143">
        <f>Metrics!$SH$5</f>
        <v>44.341506849043057</v>
      </c>
      <c r="HR23">
        <v>41027</v>
      </c>
      <c r="HS23">
        <v>38999</v>
      </c>
      <c r="HT23">
        <v>34683</v>
      </c>
      <c r="HU23">
        <v>33194</v>
      </c>
      <c r="HV23" s="146">
        <v>0.94750000000000001</v>
      </c>
      <c r="HW23" s="148">
        <v>0.98</v>
      </c>
      <c r="HX23" s="147">
        <v>0.9425</v>
      </c>
      <c r="HY23" s="151">
        <v>0.96</v>
      </c>
      <c r="HZ23" s="154">
        <v>35.316299438476499</v>
      </c>
      <c r="IA23" s="155">
        <v>24.383132934570298</v>
      </c>
      <c r="IB23" s="155">
        <v>20.683189392089801</v>
      </c>
      <c r="IC23" s="143">
        <v>20.366527557373001</v>
      </c>
      <c r="ID23" s="17">
        <v>0.97589600086212103</v>
      </c>
      <c r="IE23">
        <v>0.980296730995178</v>
      </c>
      <c r="IF23">
        <v>0.98469746112823398</v>
      </c>
      <c r="IG23">
        <v>0.98269712924957198</v>
      </c>
      <c r="IH23">
        <v>0.984297394752502</v>
      </c>
      <c r="II23">
        <v>0.98489749431610096</v>
      </c>
      <c r="IJ23">
        <v>0.98449742794036799</v>
      </c>
      <c r="IK23">
        <v>0.98449742794036799</v>
      </c>
      <c r="IL23">
        <v>0.98349726200103704</v>
      </c>
      <c r="IM23">
        <v>0.98349726200103704</v>
      </c>
      <c r="IN23">
        <v>0.98529756069183305</v>
      </c>
      <c r="IO23" s="43">
        <v>0.98389732837677002</v>
      </c>
      <c r="IP23" t="s">
        <v>666</v>
      </c>
      <c r="IQ23" t="s">
        <v>662</v>
      </c>
      <c r="IR23" t="s">
        <v>664</v>
      </c>
      <c r="IS23" t="s">
        <v>663</v>
      </c>
      <c r="IT23" t="s">
        <v>663</v>
      </c>
      <c r="IU23" t="s">
        <v>665</v>
      </c>
      <c r="IV23" t="s">
        <v>664</v>
      </c>
      <c r="IW23" t="s">
        <v>662</v>
      </c>
      <c r="IX23" t="s">
        <v>663</v>
      </c>
      <c r="IY23" t="s">
        <v>664</v>
      </c>
      <c r="IZ23" t="s">
        <v>663</v>
      </c>
      <c r="JA23" s="10" t="s">
        <v>665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s="153" t="s">
        <v>664</v>
      </c>
      <c r="KM23" t="s">
        <v>664</v>
      </c>
      <c r="KN23" t="s">
        <v>665</v>
      </c>
      <c r="KO23" t="s">
        <v>663</v>
      </c>
      <c r="KP23" t="s">
        <v>666</v>
      </c>
      <c r="KQ23" t="s">
        <v>665</v>
      </c>
      <c r="KR23" t="s">
        <v>662</v>
      </c>
      <c r="KS23" t="s">
        <v>666</v>
      </c>
      <c r="KT23" t="s">
        <v>666</v>
      </c>
      <c r="KU23" t="s">
        <v>662</v>
      </c>
      <c r="KV23" t="s">
        <v>662</v>
      </c>
      <c r="KW23" t="s">
        <v>663</v>
      </c>
      <c r="KX23" t="s">
        <v>664</v>
      </c>
      <c r="KY23" t="s">
        <v>666</v>
      </c>
      <c r="KZ23" t="s">
        <v>665</v>
      </c>
      <c r="LA23" t="s">
        <v>662</v>
      </c>
      <c r="LB23" t="s">
        <v>666</v>
      </c>
      <c r="LC23" t="s">
        <v>664</v>
      </c>
      <c r="LD23" t="s">
        <v>662</v>
      </c>
      <c r="LE23" t="s">
        <v>666</v>
      </c>
      <c r="LF23" t="s">
        <v>666</v>
      </c>
      <c r="LG23" t="s">
        <v>662</v>
      </c>
      <c r="LH23" t="s">
        <v>664</v>
      </c>
      <c r="LI23" t="s">
        <v>663</v>
      </c>
      <c r="LJ23" t="s">
        <v>664</v>
      </c>
      <c r="LK23" t="s">
        <v>664</v>
      </c>
      <c r="LL23" t="s">
        <v>666</v>
      </c>
      <c r="LM23" t="s">
        <v>663</v>
      </c>
      <c r="LN23" t="s">
        <v>665</v>
      </c>
      <c r="LO23" t="s">
        <v>666</v>
      </c>
      <c r="LP23" t="s">
        <v>666</v>
      </c>
      <c r="LQ23" t="s">
        <v>666</v>
      </c>
      <c r="LR23" t="s">
        <v>666</v>
      </c>
      <c r="LS23" t="s">
        <v>666</v>
      </c>
      <c r="LT23" t="s">
        <v>666</v>
      </c>
      <c r="LU23" s="446" t="s">
        <v>663</v>
      </c>
      <c r="LV23" s="153">
        <v>0.10000000149011599</v>
      </c>
      <c r="LW23">
        <v>0.10000000149011599</v>
      </c>
      <c r="LX23">
        <v>0.40000000596046398</v>
      </c>
      <c r="LY23">
        <v>0.40000000596046398</v>
      </c>
      <c r="LZ23">
        <v>0.69999998807907104</v>
      </c>
      <c r="MA23">
        <v>0.69999998807907104</v>
      </c>
      <c r="MB23">
        <v>1</v>
      </c>
      <c r="MC23">
        <v>1</v>
      </c>
      <c r="MD23">
        <v>1.29999995231628</v>
      </c>
      <c r="ME23">
        <v>1.29999995231628</v>
      </c>
      <c r="MF23">
        <v>1.29999995231628</v>
      </c>
      <c r="MG23">
        <v>1.29999995231628</v>
      </c>
      <c r="MH23">
        <v>0.10000000149011599</v>
      </c>
      <c r="MI23">
        <v>0.10000000149011599</v>
      </c>
      <c r="MJ23">
        <v>0.40000000596046398</v>
      </c>
      <c r="MK23">
        <v>0.40000000596046398</v>
      </c>
      <c r="ML23">
        <v>0.69999998807907104</v>
      </c>
      <c r="MM23">
        <v>0.69999998807907104</v>
      </c>
      <c r="MN23">
        <v>1</v>
      </c>
      <c r="MO23">
        <v>1</v>
      </c>
      <c r="MP23">
        <v>1.29999995231628</v>
      </c>
      <c r="MQ23">
        <v>1.29999995231628</v>
      </c>
      <c r="MR23">
        <v>1.29999995231628</v>
      </c>
      <c r="MS23">
        <v>1.29999995231628</v>
      </c>
      <c r="MT23">
        <v>0.10000000149011599</v>
      </c>
      <c r="MU23">
        <v>0.10000000149011599</v>
      </c>
      <c r="MV23">
        <v>0.40000000596046398</v>
      </c>
      <c r="MW23">
        <v>0.40000000596046398</v>
      </c>
      <c r="MX23">
        <v>0.69999998807907104</v>
      </c>
      <c r="MY23">
        <v>0.69999998807907104</v>
      </c>
      <c r="MZ23">
        <v>1</v>
      </c>
      <c r="NA23">
        <v>1</v>
      </c>
      <c r="NB23">
        <v>1.29999995231628</v>
      </c>
      <c r="NC23">
        <v>1.29999995231628</v>
      </c>
      <c r="ND23">
        <v>1.29999995231628</v>
      </c>
      <c r="NE23" s="446">
        <v>1.29999995231628</v>
      </c>
      <c r="NF23" s="17">
        <v>6.5000005997717302E-3</v>
      </c>
      <c r="NG23">
        <v>0</v>
      </c>
      <c r="NH23">
        <v>4.5000002719461901E-3</v>
      </c>
      <c r="NI23">
        <v>0</v>
      </c>
      <c r="NJ23">
        <v>4.5000002719461901E-3</v>
      </c>
      <c r="NK23">
        <v>4.5000002719461901E-3</v>
      </c>
      <c r="NL23">
        <v>5.00000023748725E-4</v>
      </c>
      <c r="NM23">
        <v>5.0000003539025697E-3</v>
      </c>
      <c r="NN23">
        <v>5.0000003539025697E-3</v>
      </c>
      <c r="NO23">
        <v>4.5000002719461901E-3</v>
      </c>
      <c r="NP23">
        <v>9.0000005438923801E-3</v>
      </c>
      <c r="NQ23">
        <v>1.00000004749745E-3</v>
      </c>
      <c r="NR23">
        <v>5.0000003539025697E-3</v>
      </c>
      <c r="NS23">
        <v>5.0000003539025697E-3</v>
      </c>
      <c r="NT23">
        <v>5.00000023748725E-4</v>
      </c>
      <c r="NU23" s="188">
        <f>10/15</f>
        <v>0.66666666666666663</v>
      </c>
      <c r="NV23" s="189">
        <f>15/15</f>
        <v>1</v>
      </c>
      <c r="NW23" s="189">
        <f>15/15</f>
        <v>1</v>
      </c>
      <c r="NX23" s="189">
        <f>13/15</f>
        <v>0.8666666666666667</v>
      </c>
      <c r="NY23" s="192">
        <f>10/(10+2)</f>
        <v>0.83333333333333337</v>
      </c>
      <c r="NZ23" s="189">
        <f>15/15</f>
        <v>1</v>
      </c>
      <c r="OA23" s="189">
        <f>15/15</f>
        <v>1</v>
      </c>
      <c r="OB23" s="189">
        <f>13/13</f>
        <v>1</v>
      </c>
      <c r="OC23" s="141">
        <f>Metrics!VB6</f>
        <v>4654.4444444444443</v>
      </c>
      <c r="OD23" s="106">
        <f>Metrics!VC6</f>
        <v>3557.8888888888887</v>
      </c>
      <c r="OE23" s="106">
        <f>Metrics!VD6</f>
        <v>3350.7777777777778</v>
      </c>
      <c r="OF23" s="452">
        <f>Metrics!VE6</f>
        <v>4250.8888888888887</v>
      </c>
      <c r="OG23" s="455">
        <v>47891</v>
      </c>
      <c r="OH23" s="456">
        <v>34109</v>
      </c>
      <c r="OI23" s="457">
        <v>32287</v>
      </c>
      <c r="OJ23" s="458">
        <v>40667</v>
      </c>
      <c r="OK23" s="389">
        <v>44853.676238425927</v>
      </c>
      <c r="OL23" s="390">
        <v>44853.697650462964</v>
      </c>
    </row>
    <row r="24" spans="1:402" x14ac:dyDescent="0.25">
      <c r="A24" s="140" t="s">
        <v>437</v>
      </c>
      <c r="B24" s="49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10">
        <f t="shared" si="0"/>
        <v>79</v>
      </c>
      <c r="AV24" s="17" t="s">
        <v>304</v>
      </c>
      <c r="AW24">
        <v>23</v>
      </c>
      <c r="AY24">
        <v>21</v>
      </c>
      <c r="BA24">
        <v>25.8</v>
      </c>
      <c r="BC24">
        <v>20.100000000000001</v>
      </c>
      <c r="BD24" s="10"/>
      <c r="BE24" s="20"/>
      <c r="BF24" s="17" t="s">
        <v>229</v>
      </c>
      <c r="BG24" s="43"/>
      <c r="BH24" s="153"/>
      <c r="BI24" s="446"/>
      <c r="BJ24" s="446"/>
      <c r="BK24" s="446"/>
      <c r="BL24" s="446"/>
      <c r="BM24" s="446"/>
      <c r="BN24" s="446"/>
      <c r="BO24" s="446"/>
      <c r="BP24" s="43"/>
      <c r="BT24" s="43"/>
      <c r="CD24" s="43"/>
      <c r="CH24" s="43"/>
      <c r="DE24" s="43"/>
      <c r="EC24" s="43"/>
      <c r="EH24" s="17"/>
      <c r="EJ24" s="10"/>
      <c r="EK24" s="17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10" t="s">
        <v>229</v>
      </c>
      <c r="EU24" s="17" t="s">
        <v>261</v>
      </c>
      <c r="EX24" s="10" t="s">
        <v>438</v>
      </c>
      <c r="EY24" s="17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43" t="s">
        <v>290</v>
      </c>
      <c r="FJ24" t="s">
        <v>288</v>
      </c>
      <c r="FK24" t="s">
        <v>288</v>
      </c>
      <c r="FL24" t="s">
        <v>288</v>
      </c>
      <c r="FM24" s="43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43" t="s">
        <v>439</v>
      </c>
      <c r="FS24" t="s">
        <v>440</v>
      </c>
      <c r="FT24" s="10" t="s">
        <v>290</v>
      </c>
      <c r="FU24" s="17">
        <v>7</v>
      </c>
      <c r="FV24">
        <v>6</v>
      </c>
      <c r="FW24">
        <v>5</v>
      </c>
      <c r="FX24">
        <v>6</v>
      </c>
      <c r="FY24">
        <v>6</v>
      </c>
      <c r="FZ24">
        <v>2</v>
      </c>
      <c r="GA24">
        <v>4</v>
      </c>
      <c r="GB24">
        <v>7</v>
      </c>
      <c r="GC24">
        <v>5</v>
      </c>
      <c r="GD24">
        <v>6</v>
      </c>
      <c r="GE24">
        <v>6</v>
      </c>
      <c r="GF24">
        <v>4</v>
      </c>
      <c r="GG24">
        <v>6</v>
      </c>
      <c r="GH24">
        <v>1</v>
      </c>
      <c r="GI24">
        <v>7</v>
      </c>
      <c r="GJ24">
        <v>6</v>
      </c>
      <c r="GK24">
        <v>1</v>
      </c>
      <c r="GL24">
        <v>1</v>
      </c>
      <c r="GM24">
        <v>7</v>
      </c>
      <c r="GN24">
        <f t="shared" si="3"/>
        <v>35</v>
      </c>
      <c r="GO24">
        <f t="shared" si="6"/>
        <v>25</v>
      </c>
      <c r="GP24">
        <f t="shared" si="4"/>
        <v>3</v>
      </c>
      <c r="GQ24">
        <f t="shared" si="7"/>
        <v>17</v>
      </c>
      <c r="GR24" s="10">
        <f t="shared" si="1"/>
        <v>13</v>
      </c>
      <c r="GS24">
        <f t="shared" si="5"/>
        <v>93</v>
      </c>
      <c r="GT24" s="17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9">
        <v>0</v>
      </c>
      <c r="HF24">
        <v>0</v>
      </c>
      <c r="HG24">
        <v>0</v>
      </c>
      <c r="HH24">
        <v>0</v>
      </c>
      <c r="HI24" s="10">
        <v>0</v>
      </c>
      <c r="HJ24" s="208">
        <f t="shared" si="8"/>
        <v>0</v>
      </c>
      <c r="HK24" s="211">
        <f t="shared" si="9"/>
        <v>3</v>
      </c>
      <c r="HL24" s="112">
        <f t="shared" si="10"/>
        <v>3</v>
      </c>
      <c r="HM24" s="141">
        <v>76723</v>
      </c>
      <c r="HN24" s="106">
        <v>50090</v>
      </c>
      <c r="HO24" s="112">
        <v>45955</v>
      </c>
      <c r="HP24" s="141">
        <f>Metrics!$RR$8</f>
        <v>171</v>
      </c>
      <c r="HQ24" s="143">
        <f>Metrics!$RR$5</f>
        <v>14.230832892470049</v>
      </c>
      <c r="HR24">
        <v>48559</v>
      </c>
      <c r="HS24">
        <v>23654</v>
      </c>
      <c r="HT24">
        <v>17112</v>
      </c>
      <c r="HU24">
        <v>19008</v>
      </c>
      <c r="HV24" s="150">
        <v>1</v>
      </c>
      <c r="HW24" s="148">
        <v>1</v>
      </c>
      <c r="HX24" s="148">
        <v>1</v>
      </c>
      <c r="HY24" s="151">
        <v>1</v>
      </c>
      <c r="HZ24" s="154">
        <v>18.833217620849599</v>
      </c>
      <c r="IA24" s="155">
        <v>19.933200836181602</v>
      </c>
      <c r="IB24" s="155">
        <v>18.1832275390625</v>
      </c>
      <c r="IC24" s="143">
        <v>18.1332283020019</v>
      </c>
      <c r="ID24" s="17">
        <v>0.98139691352844205</v>
      </c>
      <c r="IE24">
        <v>0.98529756069183305</v>
      </c>
      <c r="IF24">
        <v>0.98459744453430098</v>
      </c>
      <c r="IG24">
        <v>0.98259711265563898</v>
      </c>
      <c r="IH24">
        <v>0.98479747772216797</v>
      </c>
      <c r="II24">
        <v>0.98359727859497004</v>
      </c>
      <c r="IJ24">
        <v>0.98519754409789995</v>
      </c>
      <c r="IK24">
        <v>0.98529756069183305</v>
      </c>
      <c r="IL24">
        <v>0.984297394752502</v>
      </c>
      <c r="IM24">
        <v>0.98799800872802701</v>
      </c>
      <c r="IN24">
        <v>0.98839807510375899</v>
      </c>
      <c r="IO24" s="43">
        <v>0.98889815807342496</v>
      </c>
      <c r="IP24" t="s">
        <v>666</v>
      </c>
      <c r="IQ24" t="s">
        <v>664</v>
      </c>
      <c r="IR24" t="s">
        <v>663</v>
      </c>
      <c r="IS24" t="s">
        <v>666</v>
      </c>
      <c r="IT24" t="s">
        <v>665</v>
      </c>
      <c r="IU24" t="s">
        <v>666</v>
      </c>
      <c r="IV24" t="s">
        <v>664</v>
      </c>
      <c r="IW24" t="s">
        <v>664</v>
      </c>
      <c r="IX24" t="s">
        <v>663</v>
      </c>
      <c r="IY24" t="s">
        <v>665</v>
      </c>
      <c r="IZ24" t="s">
        <v>664</v>
      </c>
      <c r="JA24" s="10" t="s">
        <v>664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s="153" t="s">
        <v>664</v>
      </c>
      <c r="KM24" t="s">
        <v>666</v>
      </c>
      <c r="KN24" t="s">
        <v>663</v>
      </c>
      <c r="KO24" t="s">
        <v>665</v>
      </c>
      <c r="KP24" t="s">
        <v>666</v>
      </c>
      <c r="KQ24" t="s">
        <v>666</v>
      </c>
      <c r="KR24" t="s">
        <v>664</v>
      </c>
      <c r="KS24" t="s">
        <v>664</v>
      </c>
      <c r="KT24" t="s">
        <v>662</v>
      </c>
      <c r="KU24" t="s">
        <v>664</v>
      </c>
      <c r="KV24" t="s">
        <v>662</v>
      </c>
      <c r="KW24" t="s">
        <v>662</v>
      </c>
      <c r="KX24" t="s">
        <v>665</v>
      </c>
      <c r="KY24" t="s">
        <v>662</v>
      </c>
      <c r="KZ24" t="s">
        <v>662</v>
      </c>
      <c r="LA24" t="s">
        <v>666</v>
      </c>
      <c r="LB24" t="s">
        <v>666</v>
      </c>
      <c r="LC24" t="s">
        <v>666</v>
      </c>
      <c r="LD24" t="s">
        <v>664</v>
      </c>
      <c r="LE24" t="s">
        <v>666</v>
      </c>
      <c r="LF24" t="s">
        <v>666</v>
      </c>
      <c r="LG24" t="s">
        <v>665</v>
      </c>
      <c r="LH24" t="s">
        <v>663</v>
      </c>
      <c r="LI24" t="s">
        <v>666</v>
      </c>
      <c r="LJ24" t="s">
        <v>663</v>
      </c>
      <c r="LK24" t="s">
        <v>663</v>
      </c>
      <c r="LL24" t="s">
        <v>665</v>
      </c>
      <c r="LM24" t="s">
        <v>662</v>
      </c>
      <c r="LN24" t="s">
        <v>665</v>
      </c>
      <c r="LO24" t="s">
        <v>663</v>
      </c>
      <c r="LP24" t="s">
        <v>664</v>
      </c>
      <c r="LQ24" t="s">
        <v>664</v>
      </c>
      <c r="LR24" t="s">
        <v>665</v>
      </c>
      <c r="LS24" t="s">
        <v>666</v>
      </c>
      <c r="LT24" t="s">
        <v>665</v>
      </c>
      <c r="LU24" s="446" t="s">
        <v>663</v>
      </c>
      <c r="LV24" s="153">
        <v>0.10000000149011599</v>
      </c>
      <c r="LW24">
        <v>0.10000000149011599</v>
      </c>
      <c r="LX24">
        <v>0.40000000596046398</v>
      </c>
      <c r="LY24">
        <v>0.40000000596046398</v>
      </c>
      <c r="LZ24">
        <v>0.69999998807907104</v>
      </c>
      <c r="MA24">
        <v>0.69999998807907104</v>
      </c>
      <c r="MB24">
        <v>1</v>
      </c>
      <c r="MC24">
        <v>1</v>
      </c>
      <c r="MD24">
        <v>1.29999995231628</v>
      </c>
      <c r="ME24">
        <v>1.29999995231628</v>
      </c>
      <c r="MF24">
        <v>1.29999995231628</v>
      </c>
      <c r="MG24">
        <v>1.29999995231628</v>
      </c>
      <c r="MH24">
        <v>0.10000000149011599</v>
      </c>
      <c r="MI24">
        <v>0.10000000149011599</v>
      </c>
      <c r="MJ24">
        <v>0.40000000596046398</v>
      </c>
      <c r="MK24">
        <v>0.40000000596046398</v>
      </c>
      <c r="ML24">
        <v>0.69999998807907104</v>
      </c>
      <c r="MM24">
        <v>0.69999998807907104</v>
      </c>
      <c r="MN24">
        <v>1</v>
      </c>
      <c r="MO24">
        <v>1</v>
      </c>
      <c r="MP24">
        <v>1.29999995231628</v>
      </c>
      <c r="MQ24">
        <v>1.29999995231628</v>
      </c>
      <c r="MR24">
        <v>1.29999995231628</v>
      </c>
      <c r="MS24">
        <v>1.29999995231628</v>
      </c>
      <c r="MT24">
        <v>0.10000000149011599</v>
      </c>
      <c r="MU24">
        <v>0.10000000149011599</v>
      </c>
      <c r="MV24">
        <v>0.40000000596046398</v>
      </c>
      <c r="MW24">
        <v>0.40000000596046398</v>
      </c>
      <c r="MX24">
        <v>0.69999998807907104</v>
      </c>
      <c r="MY24">
        <v>0.69999998807907104</v>
      </c>
      <c r="MZ24">
        <v>1</v>
      </c>
      <c r="NA24">
        <v>1</v>
      </c>
      <c r="NB24">
        <v>1.29999995231628</v>
      </c>
      <c r="NC24">
        <v>1.29999995231628</v>
      </c>
      <c r="ND24">
        <v>1.29999995231628</v>
      </c>
      <c r="NE24" s="446">
        <v>1.29999995231628</v>
      </c>
      <c r="NF24" s="17">
        <v>4.5000002719461901E-3</v>
      </c>
      <c r="NG24">
        <v>4.5000002719461901E-3</v>
      </c>
      <c r="NH24">
        <v>4.5000002719461901E-3</v>
      </c>
      <c r="NI24">
        <v>4.5000002719461901E-3</v>
      </c>
      <c r="NJ24">
        <v>4.5000002719461901E-3</v>
      </c>
      <c r="NK24">
        <v>4.5000002719461901E-3</v>
      </c>
      <c r="NL24">
        <v>4.5000002719461901E-3</v>
      </c>
      <c r="NM24">
        <v>9.0000005438923801E-3</v>
      </c>
      <c r="NN24">
        <v>4.5000002719461901E-3</v>
      </c>
      <c r="NO24">
        <v>4.5000002719461901E-3</v>
      </c>
      <c r="NP24">
        <v>7.0000006817281203E-3</v>
      </c>
      <c r="NQ24">
        <v>4.5000002719461901E-3</v>
      </c>
      <c r="NR24">
        <v>4.5000002719461901E-3</v>
      </c>
      <c r="NS24">
        <v>4.5000002719461901E-3</v>
      </c>
      <c r="NT24">
        <v>5.0000003539025697E-3</v>
      </c>
      <c r="NU24" s="188">
        <f>9/15</f>
        <v>0.6</v>
      </c>
      <c r="NV24" s="189">
        <f>3/15</f>
        <v>0.2</v>
      </c>
      <c r="NW24" s="189">
        <f>14/15</f>
        <v>0.93333333333333335</v>
      </c>
      <c r="NX24" s="189">
        <f>15/15</f>
        <v>1</v>
      </c>
      <c r="NY24" s="192">
        <f>9/(9+2)</f>
        <v>0.81818181818181823</v>
      </c>
      <c r="NZ24" s="189">
        <f>3/(3+10)</f>
        <v>0.23076923076923078</v>
      </c>
      <c r="OA24" s="189">
        <f>14/(14+1)</f>
        <v>0.93333333333333335</v>
      </c>
      <c r="OB24" s="189">
        <f>15/15</f>
        <v>1</v>
      </c>
      <c r="OC24" s="141">
        <f>Metrics!TM6</f>
        <v>2314</v>
      </c>
      <c r="OD24" s="106">
        <f>Metrics!TN6</f>
        <v>1675.6666666666667</v>
      </c>
      <c r="OE24" s="106">
        <f>Metrics!TO6</f>
        <v>1838.1111111111111</v>
      </c>
      <c r="OF24" s="452">
        <f>Metrics!TP6</f>
        <v>1692.6666666666667</v>
      </c>
      <c r="OG24" s="153">
        <v>22330</v>
      </c>
      <c r="OH24">
        <v>16515</v>
      </c>
      <c r="OI24">
        <v>18004</v>
      </c>
      <c r="OJ24">
        <v>16765</v>
      </c>
      <c r="OK24" s="389">
        <v>44854.408703703702</v>
      </c>
      <c r="OL24" s="390">
        <v>44854.421527777777</v>
      </c>
    </row>
    <row r="25" spans="1:402" x14ac:dyDescent="0.25">
      <c r="A25" s="140" t="s">
        <v>441</v>
      </c>
      <c r="B25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10">
        <f t="shared" si="0"/>
        <v>80</v>
      </c>
      <c r="AV25" s="17" t="s">
        <v>369</v>
      </c>
      <c r="AW25">
        <v>22</v>
      </c>
      <c r="AY25">
        <v>21</v>
      </c>
      <c r="BA25">
        <v>19.2</v>
      </c>
      <c r="BC25">
        <v>20</v>
      </c>
      <c r="BD25" s="10"/>
      <c r="BE25" s="20"/>
      <c r="BF25" s="17" t="s">
        <v>229</v>
      </c>
      <c r="BG25" s="43"/>
      <c r="BH25" s="153"/>
      <c r="BI25" s="446"/>
      <c r="BJ25" s="446"/>
      <c r="BK25" s="446"/>
      <c r="BL25" s="446"/>
      <c r="BM25" s="446"/>
      <c r="BN25" s="446"/>
      <c r="BO25" s="446"/>
      <c r="BP25" s="43"/>
      <c r="BT25" s="43"/>
      <c r="CD25" s="43"/>
      <c r="CH25" s="43"/>
      <c r="DE25" s="43"/>
      <c r="EC25" s="43"/>
      <c r="EH25" s="17"/>
      <c r="EJ25" s="10"/>
      <c r="EK25" s="17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10" t="s">
        <v>229</v>
      </c>
      <c r="EU25" s="17" t="s">
        <v>305</v>
      </c>
      <c r="EV25" t="s">
        <v>306</v>
      </c>
      <c r="EW25" s="49">
        <v>42736</v>
      </c>
      <c r="EX25" s="10" t="s">
        <v>287</v>
      </c>
      <c r="EY25" s="17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43" t="s">
        <v>443</v>
      </c>
      <c r="FJ25" t="s">
        <v>288</v>
      </c>
      <c r="FK25" t="s">
        <v>288</v>
      </c>
      <c r="FL25" t="s">
        <v>288</v>
      </c>
      <c r="FM25" s="43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43" t="s">
        <v>290</v>
      </c>
      <c r="FS25" t="s">
        <v>444</v>
      </c>
      <c r="FT25" s="10" t="s">
        <v>445</v>
      </c>
      <c r="FU25" s="17">
        <v>6</v>
      </c>
      <c r="FV25">
        <v>6</v>
      </c>
      <c r="FW25">
        <v>4</v>
      </c>
      <c r="FX25">
        <v>6</v>
      </c>
      <c r="FY25">
        <v>5</v>
      </c>
      <c r="FZ25">
        <v>1</v>
      </c>
      <c r="GA25">
        <v>4</v>
      </c>
      <c r="GB25">
        <v>6</v>
      </c>
      <c r="GC25">
        <v>6</v>
      </c>
      <c r="GD25">
        <v>4</v>
      </c>
      <c r="GE25">
        <v>4</v>
      </c>
      <c r="GF25">
        <v>1</v>
      </c>
      <c r="GG25">
        <v>7</v>
      </c>
      <c r="GH25">
        <v>1</v>
      </c>
      <c r="GI25">
        <v>7</v>
      </c>
      <c r="GJ25">
        <v>7</v>
      </c>
      <c r="GK25">
        <v>7</v>
      </c>
      <c r="GL25">
        <v>3</v>
      </c>
      <c r="GM25">
        <v>6</v>
      </c>
      <c r="GN25">
        <f t="shared" si="3"/>
        <v>31</v>
      </c>
      <c r="GO25">
        <f t="shared" si="6"/>
        <v>24</v>
      </c>
      <c r="GP25">
        <f t="shared" si="4"/>
        <v>11</v>
      </c>
      <c r="GQ25">
        <f t="shared" si="7"/>
        <v>11</v>
      </c>
      <c r="GR25" s="10">
        <f t="shared" si="1"/>
        <v>14</v>
      </c>
      <c r="GS25">
        <f t="shared" si="5"/>
        <v>91</v>
      </c>
      <c r="GT25" s="17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9">
        <v>0</v>
      </c>
      <c r="HF25">
        <v>0</v>
      </c>
      <c r="HG25">
        <v>0</v>
      </c>
      <c r="HH25">
        <v>0</v>
      </c>
      <c r="HI25" s="10">
        <v>0</v>
      </c>
      <c r="HJ25" s="208">
        <f t="shared" si="8"/>
        <v>0</v>
      </c>
      <c r="HK25" s="211">
        <f t="shared" si="9"/>
        <v>0</v>
      </c>
      <c r="HL25" s="112">
        <f t="shared" si="10"/>
        <v>0</v>
      </c>
      <c r="HM25" s="141">
        <v>38827</v>
      </c>
      <c r="HN25" s="106">
        <v>28038</v>
      </c>
      <c r="HO25" s="112">
        <v>32409</v>
      </c>
      <c r="HP25" s="141">
        <f>Metrics!$RS$8</f>
        <v>312</v>
      </c>
      <c r="HQ25" s="143">
        <f>Metrics!$RS$5</f>
        <v>31.679472689516825</v>
      </c>
      <c r="HR25">
        <v>53696</v>
      </c>
      <c r="HS25">
        <v>33611</v>
      </c>
      <c r="HT25">
        <v>32706</v>
      </c>
      <c r="HU25">
        <v>35101</v>
      </c>
      <c r="HV25" s="146">
        <v>0.505</v>
      </c>
      <c r="HW25" s="148">
        <v>0.88</v>
      </c>
      <c r="HX25" s="148">
        <v>0.97</v>
      </c>
      <c r="HY25" s="151">
        <v>1</v>
      </c>
      <c r="HZ25" s="154">
        <v>14.616615295410099</v>
      </c>
      <c r="IA25" s="155">
        <v>17.716567993163999</v>
      </c>
      <c r="IB25" s="155">
        <v>15.366603851318301</v>
      </c>
      <c r="IC25" s="143">
        <v>14.949943542480399</v>
      </c>
      <c r="ID25" s="17">
        <v>0.97649610042571999</v>
      </c>
      <c r="IE25">
        <v>0.97689616680145197</v>
      </c>
      <c r="IF25">
        <v>0.97729623317718495</v>
      </c>
      <c r="IG25">
        <v>0.97789633274078303</v>
      </c>
      <c r="II25">
        <v>0.98139691352844205</v>
      </c>
      <c r="IJ25">
        <v>0.98199701309204102</v>
      </c>
      <c r="IK25">
        <v>0.97729623317718495</v>
      </c>
      <c r="IL25">
        <v>0.97579598426818803</v>
      </c>
      <c r="IM25">
        <v>0.97689616680145197</v>
      </c>
      <c r="IN25">
        <v>0.97869646549224798</v>
      </c>
      <c r="IO25" s="43">
        <v>0.97579598426818803</v>
      </c>
      <c r="IP25" t="s">
        <v>664</v>
      </c>
      <c r="IQ25" t="s">
        <v>664</v>
      </c>
      <c r="IR25" t="s">
        <v>663</v>
      </c>
      <c r="IS25" t="s">
        <v>663</v>
      </c>
      <c r="IT25" t="s">
        <v>665</v>
      </c>
      <c r="IU25" t="s">
        <v>662</v>
      </c>
      <c r="IV25" t="s">
        <v>662</v>
      </c>
      <c r="IW25" t="s">
        <v>663</v>
      </c>
      <c r="IX25" t="s">
        <v>665</v>
      </c>
      <c r="IY25" t="s">
        <v>665</v>
      </c>
      <c r="IZ25" t="s">
        <v>664</v>
      </c>
      <c r="JA25" s="10" t="s">
        <v>664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s="153" t="s">
        <v>664</v>
      </c>
      <c r="KM25" t="s">
        <v>665</v>
      </c>
      <c r="KN25" t="s">
        <v>664</v>
      </c>
      <c r="KO25" t="s">
        <v>665</v>
      </c>
      <c r="KP25" t="s">
        <v>665</v>
      </c>
      <c r="KQ25" t="s">
        <v>665</v>
      </c>
      <c r="KR25" t="s">
        <v>664</v>
      </c>
      <c r="KS25" t="s">
        <v>663</v>
      </c>
      <c r="KT25" t="s">
        <v>666</v>
      </c>
      <c r="KU25" t="s">
        <v>663</v>
      </c>
      <c r="KV25" t="s">
        <v>664</v>
      </c>
      <c r="KW25" t="s">
        <v>663</v>
      </c>
      <c r="KX25" t="s">
        <v>666</v>
      </c>
      <c r="KY25" t="s">
        <v>662</v>
      </c>
      <c r="KZ25" t="s">
        <v>663</v>
      </c>
      <c r="LA25" t="s">
        <v>664</v>
      </c>
      <c r="LB25" t="s">
        <v>662</v>
      </c>
      <c r="LC25" t="s">
        <v>665</v>
      </c>
      <c r="LD25" t="s">
        <v>665</v>
      </c>
      <c r="LE25" t="s">
        <v>666</v>
      </c>
      <c r="LF25" t="s">
        <v>662</v>
      </c>
      <c r="LG25" t="s">
        <v>663</v>
      </c>
      <c r="LH25" t="s">
        <v>663</v>
      </c>
      <c r="LI25" t="s">
        <v>663</v>
      </c>
      <c r="LJ25" t="s">
        <v>663</v>
      </c>
      <c r="LK25" t="s">
        <v>665</v>
      </c>
      <c r="LL25" t="s">
        <v>662</v>
      </c>
      <c r="LM25" t="s">
        <v>662</v>
      </c>
      <c r="LN25" t="s">
        <v>665</v>
      </c>
      <c r="LO25" t="s">
        <v>664</v>
      </c>
      <c r="LP25" t="s">
        <v>665</v>
      </c>
      <c r="LQ25" t="s">
        <v>662</v>
      </c>
      <c r="LR25" t="s">
        <v>665</v>
      </c>
      <c r="LS25" t="s">
        <v>665</v>
      </c>
      <c r="LT25" t="s">
        <v>664</v>
      </c>
      <c r="LU25" s="446" t="s">
        <v>664</v>
      </c>
      <c r="LV25" s="153">
        <v>0.10000000149011599</v>
      </c>
      <c r="LW25">
        <v>0.10000000149011599</v>
      </c>
      <c r="LX25">
        <v>0.40000000596046398</v>
      </c>
      <c r="LY25">
        <v>0.40000000596046398</v>
      </c>
      <c r="LZ25">
        <v>0.69999998807907104</v>
      </c>
      <c r="MA25">
        <v>0.69999998807907104</v>
      </c>
      <c r="MB25">
        <v>1</v>
      </c>
      <c r="MC25">
        <v>1</v>
      </c>
      <c r="MD25">
        <v>1.29999995231628</v>
      </c>
      <c r="ME25">
        <v>1.29999995231628</v>
      </c>
      <c r="MF25">
        <v>1.29999995231628</v>
      </c>
      <c r="MG25">
        <v>1.29999995231628</v>
      </c>
      <c r="MH25">
        <v>0.10000000149011599</v>
      </c>
      <c r="MI25">
        <v>0.10000000149011599</v>
      </c>
      <c r="MJ25">
        <v>0.40000000596046398</v>
      </c>
      <c r="MK25">
        <v>0.40000000596046398</v>
      </c>
      <c r="ML25">
        <v>0.69999998807907104</v>
      </c>
      <c r="MM25">
        <v>0.69999998807907104</v>
      </c>
      <c r="MN25">
        <v>1</v>
      </c>
      <c r="MO25">
        <v>1</v>
      </c>
      <c r="MP25">
        <v>1.29999995231628</v>
      </c>
      <c r="MQ25">
        <v>1.29999995231628</v>
      </c>
      <c r="MR25">
        <v>1.29999995231628</v>
      </c>
      <c r="MS25">
        <v>1.29999995231628</v>
      </c>
      <c r="MT25">
        <v>0.10000000149011599</v>
      </c>
      <c r="MU25">
        <v>0.10000000149011599</v>
      </c>
      <c r="MV25">
        <v>0.40000000596046398</v>
      </c>
      <c r="MW25">
        <v>0.40000000596046398</v>
      </c>
      <c r="MX25">
        <v>0.69999998807907104</v>
      </c>
      <c r="MY25">
        <v>0.69999998807907104</v>
      </c>
      <c r="MZ25">
        <v>1</v>
      </c>
      <c r="NA25">
        <v>1</v>
      </c>
      <c r="NB25">
        <v>1.29999995231628</v>
      </c>
      <c r="NC25">
        <v>1.29999995231628</v>
      </c>
      <c r="ND25">
        <v>1.29999995231628</v>
      </c>
      <c r="NE25" s="446">
        <v>1.29999995231628</v>
      </c>
      <c r="NF25" s="17">
        <v>6.0000005178153498E-3</v>
      </c>
      <c r="NG25">
        <v>0</v>
      </c>
      <c r="NH25">
        <v>6.0000005178153498E-3</v>
      </c>
      <c r="NI25">
        <v>5.00000023748725E-4</v>
      </c>
      <c r="NJ25">
        <v>5.0000003539025697E-3</v>
      </c>
      <c r="NK25">
        <v>5.5000004358589597E-3</v>
      </c>
      <c r="NL25">
        <v>1.00000004749745E-3</v>
      </c>
      <c r="NM25">
        <v>5.0000003539025697E-3</v>
      </c>
      <c r="NN25">
        <v>5.00000023748725E-4</v>
      </c>
      <c r="NO25">
        <v>5.0000003539025697E-3</v>
      </c>
      <c r="NP25">
        <v>5.0000003539025697E-3</v>
      </c>
      <c r="NQ25">
        <v>4.5000002719461901E-3</v>
      </c>
      <c r="NR25">
        <v>1.00000004749745E-3</v>
      </c>
      <c r="NS25">
        <v>5.0000003539025697E-3</v>
      </c>
      <c r="NT25">
        <v>0</v>
      </c>
      <c r="NU25" s="188">
        <f>5/15</f>
        <v>0.33333333333333331</v>
      </c>
      <c r="NV25" s="189">
        <f>15/15</f>
        <v>1</v>
      </c>
      <c r="NW25" s="189">
        <f>13/15</f>
        <v>0.8666666666666667</v>
      </c>
      <c r="NX25" s="189">
        <f>15/15</f>
        <v>1</v>
      </c>
      <c r="NY25" s="192">
        <f>5/(5+3)</f>
        <v>0.625</v>
      </c>
      <c r="NZ25" s="189">
        <f>15/15</f>
        <v>1</v>
      </c>
      <c r="OA25" s="189">
        <f>13/(13+1)</f>
        <v>0.9285714285714286</v>
      </c>
      <c r="OB25" s="189">
        <f>15/15</f>
        <v>1</v>
      </c>
      <c r="OC25" s="141">
        <f>Metrics!TQ6</f>
        <v>2310.8888888888887</v>
      </c>
      <c r="OD25" s="106">
        <f>Metrics!TR6</f>
        <v>1895.1111111111111</v>
      </c>
      <c r="OE25" s="106">
        <f>Metrics!TS6</f>
        <v>1845.8888888888889</v>
      </c>
      <c r="OF25" s="452">
        <f>Metrics!TT6</f>
        <v>1656.8888888888889</v>
      </c>
      <c r="OG25" s="153">
        <v>22330</v>
      </c>
      <c r="OH25">
        <v>18742</v>
      </c>
      <c r="OI25">
        <v>18088</v>
      </c>
      <c r="OJ25">
        <v>16361</v>
      </c>
      <c r="OK25" s="389">
        <v>44854.443460648145</v>
      </c>
      <c r="OL25" s="390">
        <v>44854.45853009259</v>
      </c>
    </row>
    <row r="26" spans="1:402" x14ac:dyDescent="0.25">
      <c r="A26" s="140" t="s">
        <v>447</v>
      </c>
      <c r="B26" s="49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10">
        <f t="shared" si="0"/>
        <v>80</v>
      </c>
      <c r="AV26" s="17" t="s">
        <v>450</v>
      </c>
      <c r="AW26">
        <v>24</v>
      </c>
      <c r="AY26">
        <v>22.7</v>
      </c>
      <c r="BA26">
        <v>21.7</v>
      </c>
      <c r="BC26">
        <v>20.7</v>
      </c>
      <c r="BD26" s="10"/>
      <c r="BE26" s="20"/>
      <c r="BF26" s="17" t="s">
        <v>229</v>
      </c>
      <c r="BG26" s="43"/>
      <c r="BH26" s="153"/>
      <c r="BI26" s="446"/>
      <c r="BJ26" s="446"/>
      <c r="BK26" s="446"/>
      <c r="BL26" s="446"/>
      <c r="BM26" s="446"/>
      <c r="BN26" s="446"/>
      <c r="BO26" s="446"/>
      <c r="BP26" s="43"/>
      <c r="BT26" s="43"/>
      <c r="CD26" s="43"/>
      <c r="CH26" s="43"/>
      <c r="DE26" s="43"/>
      <c r="EC26" s="43"/>
      <c r="EH26" s="17"/>
      <c r="EJ26" s="10"/>
      <c r="EK26" s="17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10" t="s">
        <v>229</v>
      </c>
      <c r="EU26" s="17" t="s">
        <v>359</v>
      </c>
      <c r="EX26" s="10" t="s">
        <v>287</v>
      </c>
      <c r="EY26" s="17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43" t="s">
        <v>290</v>
      </c>
      <c r="FJ26" t="s">
        <v>288</v>
      </c>
      <c r="FK26" t="s">
        <v>263</v>
      </c>
      <c r="FL26" t="s">
        <v>263</v>
      </c>
      <c r="FM26" s="43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43" t="s">
        <v>290</v>
      </c>
      <c r="FS26" t="s">
        <v>451</v>
      </c>
      <c r="FT26" s="10" t="s">
        <v>452</v>
      </c>
      <c r="FU26" s="17">
        <v>6</v>
      </c>
      <c r="FV26">
        <v>5</v>
      </c>
      <c r="FW26">
        <v>4</v>
      </c>
      <c r="FX26">
        <v>6</v>
      </c>
      <c r="FY26">
        <v>6</v>
      </c>
      <c r="FZ26">
        <v>4</v>
      </c>
      <c r="GA26">
        <v>2</v>
      </c>
      <c r="GB26">
        <v>5</v>
      </c>
      <c r="GC26">
        <v>4</v>
      </c>
      <c r="GD26">
        <v>1</v>
      </c>
      <c r="GE26">
        <v>4</v>
      </c>
      <c r="GF26">
        <v>4</v>
      </c>
      <c r="GG26">
        <v>4</v>
      </c>
      <c r="GH26">
        <v>4</v>
      </c>
      <c r="GI26">
        <v>7</v>
      </c>
      <c r="GJ26">
        <v>5</v>
      </c>
      <c r="GK26">
        <v>1</v>
      </c>
      <c r="GL26">
        <v>1</v>
      </c>
      <c r="GM26">
        <v>6</v>
      </c>
      <c r="GN26">
        <f t="shared" si="3"/>
        <v>27</v>
      </c>
      <c r="GO26">
        <f t="shared" si="6"/>
        <v>20</v>
      </c>
      <c r="GP26">
        <f t="shared" si="4"/>
        <v>6</v>
      </c>
      <c r="GQ26">
        <f t="shared" si="7"/>
        <v>14</v>
      </c>
      <c r="GR26" s="10">
        <f t="shared" si="1"/>
        <v>12</v>
      </c>
      <c r="GS26">
        <f t="shared" si="5"/>
        <v>79</v>
      </c>
      <c r="GT26" s="17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9">
        <v>0</v>
      </c>
      <c r="HF26">
        <v>0</v>
      </c>
      <c r="HG26">
        <v>0</v>
      </c>
      <c r="HH26">
        <v>0</v>
      </c>
      <c r="HI26" s="10">
        <v>0</v>
      </c>
      <c r="HJ26" s="208">
        <f t="shared" si="8"/>
        <v>0</v>
      </c>
      <c r="HK26" s="211">
        <f t="shared" si="9"/>
        <v>0</v>
      </c>
      <c r="HL26" s="112">
        <f t="shared" si="10"/>
        <v>0</v>
      </c>
      <c r="HM26" s="141">
        <v>64917</v>
      </c>
      <c r="HN26" s="106">
        <v>51609</v>
      </c>
      <c r="HO26" s="112">
        <v>62245</v>
      </c>
      <c r="HP26" s="141">
        <f>Metrics!$RT$8</f>
        <v>121</v>
      </c>
      <c r="HQ26" s="143">
        <f>Metrics!$RT$5</f>
        <v>26.036141964606923</v>
      </c>
      <c r="HR26">
        <v>32521</v>
      </c>
      <c r="HS26">
        <v>24396</v>
      </c>
      <c r="HT26">
        <v>21166</v>
      </c>
      <c r="HU26">
        <v>17435</v>
      </c>
      <c r="HV26" s="146">
        <v>0.79249999999999998</v>
      </c>
      <c r="HW26" s="148">
        <v>1</v>
      </c>
      <c r="HX26" s="147">
        <v>0.99750000000000005</v>
      </c>
      <c r="HY26" s="149">
        <v>0.99750000000000005</v>
      </c>
      <c r="HZ26" s="154">
        <v>21.166515350341701</v>
      </c>
      <c r="IA26" s="155">
        <v>18.199893951416001</v>
      </c>
      <c r="IB26" s="155">
        <v>16.0499267578125</v>
      </c>
      <c r="IC26" s="143">
        <v>16.8499145507812</v>
      </c>
      <c r="ID26" s="17">
        <v>0.97949659824371305</v>
      </c>
      <c r="IE26">
        <v>0.98179697990417403</v>
      </c>
      <c r="IF26">
        <v>0.98329722881317105</v>
      </c>
      <c r="IG26">
        <v>0.98139691352844205</v>
      </c>
      <c r="IH26">
        <v>0.97679615020751898</v>
      </c>
      <c r="II26">
        <v>0.98439741134643499</v>
      </c>
      <c r="IJ26">
        <v>0.98469746112823398</v>
      </c>
      <c r="IK26">
        <v>0.98749792575836104</v>
      </c>
      <c r="IL26">
        <v>0.98549759387969904</v>
      </c>
      <c r="IM26">
        <v>0.98599767684936501</v>
      </c>
      <c r="IN26">
        <v>0.98489749431610096</v>
      </c>
      <c r="IO26" s="43">
        <v>0.98879814147949197</v>
      </c>
      <c r="IP26" t="s">
        <v>662</v>
      </c>
      <c r="IQ26" t="s">
        <v>662</v>
      </c>
      <c r="IR26" t="s">
        <v>663</v>
      </c>
      <c r="IS26" t="s">
        <v>666</v>
      </c>
      <c r="IT26" t="s">
        <v>665</v>
      </c>
      <c r="IU26" t="s">
        <v>664</v>
      </c>
      <c r="IV26" t="s">
        <v>665</v>
      </c>
      <c r="IW26" t="s">
        <v>662</v>
      </c>
      <c r="IX26" t="s">
        <v>665</v>
      </c>
      <c r="IY26" t="s">
        <v>664</v>
      </c>
      <c r="IZ26" t="s">
        <v>665</v>
      </c>
      <c r="JA26" s="10" t="s">
        <v>664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s="153" t="s">
        <v>664</v>
      </c>
      <c r="KM26" t="s">
        <v>664</v>
      </c>
      <c r="KN26" t="s">
        <v>666</v>
      </c>
      <c r="KO26" t="s">
        <v>666</v>
      </c>
      <c r="KP26" t="s">
        <v>666</v>
      </c>
      <c r="KQ26" t="s">
        <v>665</v>
      </c>
      <c r="KR26" t="s">
        <v>663</v>
      </c>
      <c r="KS26" t="s">
        <v>663</v>
      </c>
      <c r="KT26" t="s">
        <v>666</v>
      </c>
      <c r="KU26" t="s">
        <v>663</v>
      </c>
      <c r="KV26" t="s">
        <v>665</v>
      </c>
      <c r="KW26" t="s">
        <v>662</v>
      </c>
      <c r="KX26" t="s">
        <v>664</v>
      </c>
      <c r="KY26" t="s">
        <v>665</v>
      </c>
      <c r="KZ26" t="s">
        <v>664</v>
      </c>
      <c r="LA26" t="s">
        <v>666</v>
      </c>
      <c r="LB26" t="s">
        <v>662</v>
      </c>
      <c r="LC26" t="s">
        <v>664</v>
      </c>
      <c r="LD26" t="s">
        <v>665</v>
      </c>
      <c r="LE26" t="s">
        <v>663</v>
      </c>
      <c r="LF26" t="s">
        <v>662</v>
      </c>
      <c r="LG26" t="s">
        <v>666</v>
      </c>
      <c r="LH26" t="s">
        <v>665</v>
      </c>
      <c r="LI26" t="s">
        <v>663</v>
      </c>
      <c r="LJ26" t="s">
        <v>666</v>
      </c>
      <c r="LK26" t="s">
        <v>666</v>
      </c>
      <c r="LL26" t="s">
        <v>662</v>
      </c>
      <c r="LM26" t="s">
        <v>666</v>
      </c>
      <c r="LN26" t="s">
        <v>664</v>
      </c>
      <c r="LO26" t="s">
        <v>666</v>
      </c>
      <c r="LP26" t="s">
        <v>663</v>
      </c>
      <c r="LQ26" t="s">
        <v>663</v>
      </c>
      <c r="LR26" t="s">
        <v>665</v>
      </c>
      <c r="LS26" t="s">
        <v>665</v>
      </c>
      <c r="LT26" t="s">
        <v>664</v>
      </c>
      <c r="LU26" s="446" t="s">
        <v>666</v>
      </c>
      <c r="LV26" s="153">
        <v>0.10000000149011599</v>
      </c>
      <c r="LW26">
        <v>0.10000000149011599</v>
      </c>
      <c r="LX26">
        <v>0.40000000596046398</v>
      </c>
      <c r="LY26">
        <v>0.40000000596046398</v>
      </c>
      <c r="LZ26">
        <v>0.69999998807907104</v>
      </c>
      <c r="MA26">
        <v>0.69999998807907104</v>
      </c>
      <c r="MB26">
        <v>1</v>
      </c>
      <c r="MC26">
        <v>1</v>
      </c>
      <c r="MD26">
        <v>1.29999995231628</v>
      </c>
      <c r="ME26">
        <v>1.29999995231628</v>
      </c>
      <c r="MF26">
        <v>1.29999995231628</v>
      </c>
      <c r="MG26">
        <v>1.29999995231628</v>
      </c>
      <c r="MH26">
        <v>0.10000000149011599</v>
      </c>
      <c r="MI26">
        <v>0.10000000149011599</v>
      </c>
      <c r="MJ26">
        <v>0.40000000596046398</v>
      </c>
      <c r="MK26">
        <v>0.40000000596046398</v>
      </c>
      <c r="ML26">
        <v>0.69999998807907104</v>
      </c>
      <c r="MM26">
        <v>0.69999998807907104</v>
      </c>
      <c r="MN26">
        <v>1</v>
      </c>
      <c r="MO26">
        <v>1</v>
      </c>
      <c r="MP26">
        <v>1.29999995231628</v>
      </c>
      <c r="MQ26">
        <v>1.29999995231628</v>
      </c>
      <c r="MR26">
        <v>1.29999995231628</v>
      </c>
      <c r="MS26">
        <v>1.29999995231628</v>
      </c>
      <c r="MT26">
        <v>0.10000000149011599</v>
      </c>
      <c r="MU26">
        <v>0.10000000149011599</v>
      </c>
      <c r="MV26">
        <v>0.40000000596046398</v>
      </c>
      <c r="MW26">
        <v>0.40000000596046398</v>
      </c>
      <c r="MX26">
        <v>0.69999998807907104</v>
      </c>
      <c r="MY26">
        <v>0.69999998807907104</v>
      </c>
      <c r="MZ26">
        <v>1</v>
      </c>
      <c r="NA26">
        <v>1</v>
      </c>
      <c r="NB26">
        <v>1.29999995231628</v>
      </c>
      <c r="NC26">
        <v>1.29999995231628</v>
      </c>
      <c r="ND26">
        <v>1.29999995231628</v>
      </c>
      <c r="NE26" s="446">
        <v>1.29999995231628</v>
      </c>
      <c r="NF26" s="17">
        <v>5.0000003539025697E-3</v>
      </c>
      <c r="NG26">
        <v>4.5000002719461901E-3</v>
      </c>
      <c r="NH26">
        <v>4.5000002719461901E-3</v>
      </c>
      <c r="NI26">
        <v>5.00000023748725E-4</v>
      </c>
      <c r="NJ26">
        <v>0</v>
      </c>
      <c r="NK26">
        <v>5.0000003539025697E-3</v>
      </c>
      <c r="NL26">
        <v>0</v>
      </c>
      <c r="NM26">
        <v>5.0000003539025697E-3</v>
      </c>
      <c r="NN26">
        <v>0</v>
      </c>
      <c r="NO26">
        <v>4.5000002719461901E-3</v>
      </c>
      <c r="NP26">
        <v>5.0000003539025697E-3</v>
      </c>
      <c r="NQ26">
        <v>5.00000023748725E-4</v>
      </c>
      <c r="NR26">
        <v>4.5000002719461901E-3</v>
      </c>
      <c r="NS26">
        <v>4.5000002719461901E-3</v>
      </c>
      <c r="NT26">
        <v>4.5000002719461901E-3</v>
      </c>
      <c r="NU26" s="188">
        <f>5/15</f>
        <v>0.33333333333333331</v>
      </c>
      <c r="NV26" s="189">
        <f>7/15</f>
        <v>0.46666666666666667</v>
      </c>
      <c r="NW26" s="189">
        <f>7/15</f>
        <v>0.46666666666666667</v>
      </c>
      <c r="NX26" s="189">
        <f>6/15</f>
        <v>0.4</v>
      </c>
      <c r="NY26" s="192">
        <f>5/(5+5)</f>
        <v>0.5</v>
      </c>
      <c r="NZ26" s="189">
        <f>7/(7+7)</f>
        <v>0.5</v>
      </c>
      <c r="OA26" s="189">
        <f>7/(7+7)</f>
        <v>0.5</v>
      </c>
      <c r="OB26" s="189">
        <f>6/(6+7)</f>
        <v>0.46153846153846156</v>
      </c>
      <c r="OC26" s="141">
        <f>Metrics!TU6</f>
        <v>1966</v>
      </c>
      <c r="OD26" s="106">
        <f>Metrics!TV6</f>
        <v>1550.3333333333333</v>
      </c>
      <c r="OE26" s="106">
        <f>Metrics!TW6</f>
        <v>1405</v>
      </c>
      <c r="OF26" s="452">
        <f>Metrics!TX6</f>
        <v>1440.3333333333333</v>
      </c>
      <c r="OG26" s="153">
        <v>18836</v>
      </c>
      <c r="OH26">
        <v>15346</v>
      </c>
      <c r="OI26">
        <v>14023</v>
      </c>
      <c r="OJ26">
        <v>14607</v>
      </c>
      <c r="OK26" s="389">
        <v>44854.474039351851</v>
      </c>
      <c r="OL26" s="390">
        <v>44854.486226851855</v>
      </c>
    </row>
    <row r="27" spans="1:402" x14ac:dyDescent="0.25">
      <c r="A27" s="451" t="s">
        <v>454</v>
      </c>
      <c r="B27" s="49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10">
        <f t="shared" si="0"/>
        <v>80</v>
      </c>
      <c r="AV27" s="17" t="s">
        <v>450</v>
      </c>
      <c r="AW27">
        <v>25.4</v>
      </c>
      <c r="AY27">
        <v>23.1</v>
      </c>
      <c r="BA27">
        <v>20.8</v>
      </c>
      <c r="BC27">
        <v>21.95</v>
      </c>
      <c r="BD27" s="10"/>
      <c r="BE27" s="20"/>
      <c r="BF27" s="17" t="s">
        <v>229</v>
      </c>
      <c r="BG27" s="43"/>
      <c r="BH27" s="153"/>
      <c r="BI27" s="446"/>
      <c r="BJ27" s="446"/>
      <c r="BK27" s="446"/>
      <c r="BL27" s="446"/>
      <c r="BM27" s="446"/>
      <c r="BN27" s="446"/>
      <c r="BO27" s="446"/>
      <c r="BP27" s="43"/>
      <c r="BT27" s="43"/>
      <c r="CD27" s="43"/>
      <c r="CH27" s="43"/>
      <c r="DE27" s="43"/>
      <c r="EC27" s="43"/>
      <c r="EH27" s="17"/>
      <c r="EJ27" s="10"/>
      <c r="EK27" s="17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10" t="s">
        <v>229</v>
      </c>
      <c r="EU27" s="17" t="s">
        <v>305</v>
      </c>
      <c r="EV27" t="s">
        <v>474</v>
      </c>
      <c r="EW27" s="49">
        <v>45089</v>
      </c>
      <c r="EX27" s="10" t="s">
        <v>287</v>
      </c>
      <c r="EY27" s="17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43" t="s">
        <v>290</v>
      </c>
      <c r="FJ27" t="s">
        <v>288</v>
      </c>
      <c r="FK27" t="s">
        <v>288</v>
      </c>
      <c r="FL27" t="s">
        <v>288</v>
      </c>
      <c r="FM27" s="43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43" t="s">
        <v>290</v>
      </c>
      <c r="FS27" t="s">
        <v>904</v>
      </c>
      <c r="FT27" s="10" t="s">
        <v>905</v>
      </c>
      <c r="FU27" s="17">
        <v>7</v>
      </c>
      <c r="FV27">
        <v>7</v>
      </c>
      <c r="FW27">
        <v>6</v>
      </c>
      <c r="FX27">
        <v>7</v>
      </c>
      <c r="FY27">
        <v>6</v>
      </c>
      <c r="FZ27">
        <v>4</v>
      </c>
      <c r="GA27">
        <v>5</v>
      </c>
      <c r="GB27">
        <v>6</v>
      </c>
      <c r="GC27">
        <v>5</v>
      </c>
      <c r="GD27">
        <v>5</v>
      </c>
      <c r="GE27">
        <v>7</v>
      </c>
      <c r="GF27">
        <v>7</v>
      </c>
      <c r="GG27">
        <v>6</v>
      </c>
      <c r="GH27">
        <v>2</v>
      </c>
      <c r="GI27">
        <v>7</v>
      </c>
      <c r="GJ27">
        <v>7</v>
      </c>
      <c r="GK27">
        <v>3</v>
      </c>
      <c r="GL27">
        <v>1</v>
      </c>
      <c r="GM27">
        <v>7</v>
      </c>
      <c r="GN27">
        <f t="shared" si="3"/>
        <v>39</v>
      </c>
      <c r="GO27">
        <f t="shared" si="6"/>
        <v>25</v>
      </c>
      <c r="GP27">
        <f t="shared" si="4"/>
        <v>6</v>
      </c>
      <c r="GQ27">
        <f t="shared" si="7"/>
        <v>21</v>
      </c>
      <c r="GR27" s="10">
        <f t="shared" si="1"/>
        <v>14</v>
      </c>
      <c r="GS27">
        <f t="shared" si="5"/>
        <v>105</v>
      </c>
      <c r="GT27" s="1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9">
        <v>0</v>
      </c>
      <c r="HF27">
        <v>0</v>
      </c>
      <c r="HG27">
        <v>0</v>
      </c>
      <c r="HH27">
        <v>0</v>
      </c>
      <c r="HI27" s="10">
        <v>0</v>
      </c>
      <c r="HJ27" s="208">
        <f t="shared" si="8"/>
        <v>0</v>
      </c>
      <c r="HK27" s="211">
        <f t="shared" si="9"/>
        <v>0</v>
      </c>
      <c r="HL27" s="112">
        <f t="shared" si="10"/>
        <v>0</v>
      </c>
      <c r="HM27" s="17"/>
      <c r="HO27" s="10"/>
      <c r="HP27" s="17"/>
      <c r="HQ27" s="10"/>
      <c r="HR27" s="452"/>
      <c r="HS27" s="452"/>
      <c r="HT27" s="452"/>
      <c r="HU27" s="452"/>
      <c r="HV27" s="17"/>
      <c r="HY27" s="43"/>
      <c r="HZ27" s="153"/>
      <c r="IC27" s="10"/>
      <c r="ID27" s="17"/>
      <c r="IO27" s="43"/>
      <c r="JA27" s="10"/>
      <c r="JB27" s="446"/>
      <c r="JC27" s="446"/>
      <c r="JD27" s="446"/>
      <c r="JE27" s="446"/>
      <c r="JF27" s="446"/>
      <c r="JG27" s="446"/>
      <c r="JH27" s="446"/>
      <c r="JI27" s="446"/>
      <c r="JJ27" s="446"/>
      <c r="JK27" s="446"/>
      <c r="JL27" s="446"/>
      <c r="JM27" s="446"/>
      <c r="JN27" s="446"/>
      <c r="JO27" s="446"/>
      <c r="JP27" s="446"/>
      <c r="JQ27" s="446"/>
      <c r="JR27" s="446"/>
      <c r="JS27" s="446"/>
      <c r="JT27" s="446"/>
      <c r="JU27" s="446"/>
      <c r="JV27" s="446"/>
      <c r="JW27" s="446"/>
      <c r="JX27" s="446"/>
      <c r="JY27" s="446"/>
      <c r="JZ27" s="446"/>
      <c r="KA27" s="446"/>
      <c r="KB27" s="446"/>
      <c r="KC27" s="446"/>
      <c r="KD27" s="446"/>
      <c r="KE27" s="446"/>
      <c r="KF27" s="446"/>
      <c r="KG27" s="446"/>
      <c r="KH27" s="446"/>
      <c r="KI27" s="446"/>
      <c r="KJ27" s="446"/>
      <c r="KK27" s="446"/>
      <c r="KL27" s="153"/>
      <c r="KM27" s="446"/>
      <c r="KN27" s="446"/>
      <c r="KO27" s="446"/>
      <c r="KP27" s="446"/>
      <c r="KQ27" s="446"/>
      <c r="KR27" s="446"/>
      <c r="KS27" s="446"/>
      <c r="KT27" s="446"/>
      <c r="KU27" s="446"/>
      <c r="KV27" s="446"/>
      <c r="KW27" s="446"/>
      <c r="KX27" s="446"/>
      <c r="KY27" s="446"/>
      <c r="KZ27" s="446"/>
      <c r="LA27" s="446"/>
      <c r="LB27" s="446"/>
      <c r="LC27" s="446"/>
      <c r="LD27" s="446"/>
      <c r="LE27" s="446"/>
      <c r="LF27" s="446"/>
      <c r="LG27" s="446"/>
      <c r="LH27" s="446"/>
      <c r="LI27" s="446"/>
      <c r="LJ27" s="446"/>
      <c r="LK27" s="446"/>
      <c r="LL27" s="446"/>
      <c r="LM27" s="446"/>
      <c r="LN27" s="446"/>
      <c r="LO27" s="446"/>
      <c r="LP27" s="446"/>
      <c r="LQ27" s="446"/>
      <c r="LR27" s="446"/>
      <c r="LS27" s="446"/>
      <c r="LT27" s="446"/>
      <c r="LU27" s="446"/>
      <c r="LV27" s="153"/>
      <c r="LW27" s="446"/>
      <c r="LX27" s="446"/>
      <c r="LY27" s="446"/>
      <c r="LZ27" s="446"/>
      <c r="MA27" s="446"/>
      <c r="MB27" s="446"/>
      <c r="MC27" s="446"/>
      <c r="MD27" s="446"/>
      <c r="ME27" s="446"/>
      <c r="MF27" s="446"/>
      <c r="MG27" s="446"/>
      <c r="MH27" s="446"/>
      <c r="MI27" s="446"/>
      <c r="MJ27" s="446"/>
      <c r="MK27" s="446"/>
      <c r="ML27" s="446"/>
      <c r="MM27" s="446"/>
      <c r="MN27" s="446"/>
      <c r="MO27" s="446"/>
      <c r="MP27" s="446"/>
      <c r="MQ27" s="446"/>
      <c r="MR27" s="446"/>
      <c r="MS27" s="446"/>
      <c r="MT27" s="446"/>
      <c r="MU27" s="446"/>
      <c r="MV27" s="446"/>
      <c r="MW27" s="446"/>
      <c r="MX27" s="446"/>
      <c r="MY27" s="446"/>
      <c r="MZ27" s="446"/>
      <c r="NA27" s="446"/>
      <c r="NB27" s="446"/>
      <c r="NC27" s="446"/>
      <c r="ND27" s="446"/>
      <c r="NE27" s="446"/>
      <c r="NF27" s="17"/>
      <c r="NG27" s="446"/>
      <c r="NH27" s="446"/>
      <c r="NI27" s="446"/>
      <c r="NJ27" s="446"/>
      <c r="NK27" s="446"/>
      <c r="NL27" s="446"/>
      <c r="NM27" s="446"/>
      <c r="NN27" s="446"/>
      <c r="NO27" s="446"/>
      <c r="NP27" s="446"/>
      <c r="NQ27" s="446"/>
      <c r="NR27" s="446"/>
      <c r="NS27" s="446"/>
      <c r="NT27" s="446"/>
      <c r="NU27" s="188"/>
      <c r="NV27" s="189"/>
      <c r="NW27" s="189"/>
      <c r="NX27" s="189"/>
      <c r="NY27" s="192"/>
      <c r="NZ27" s="189"/>
      <c r="OA27" s="189"/>
      <c r="OB27" s="189"/>
      <c r="OC27" s="17"/>
      <c r="OF27" s="446"/>
      <c r="OG27" s="153"/>
      <c r="OH27" s="446"/>
      <c r="OI27" s="446"/>
      <c r="OJ27" s="446"/>
      <c r="OK27" s="389"/>
      <c r="OL27" s="390"/>
    </row>
    <row r="28" spans="1:402" x14ac:dyDescent="0.25">
      <c r="A28" s="20" t="s">
        <v>455</v>
      </c>
      <c r="G28" s="1"/>
      <c r="Z28" s="2"/>
      <c r="AU28" s="10"/>
      <c r="AV28" s="17"/>
      <c r="BD28" s="10"/>
      <c r="BE28" s="20"/>
      <c r="BF28" s="17"/>
      <c r="BG28" s="43"/>
      <c r="BH28" s="153"/>
      <c r="BI28" s="446"/>
      <c r="BJ28" s="446"/>
      <c r="BK28" s="446"/>
      <c r="BL28" s="446"/>
      <c r="BM28" s="446"/>
      <c r="BN28" s="446"/>
      <c r="BO28" s="446"/>
      <c r="BP28" s="43"/>
      <c r="BT28" s="43"/>
      <c r="CD28" s="43"/>
      <c r="CH28" s="43"/>
      <c r="DE28" s="43"/>
      <c r="EC28" s="43"/>
      <c r="EH28" s="17"/>
      <c r="EJ28" s="10"/>
      <c r="EK28" s="17"/>
      <c r="ET28" s="10"/>
      <c r="EU28" s="17"/>
      <c r="EX28" s="10"/>
      <c r="EY28" s="17"/>
      <c r="FI28" s="43"/>
      <c r="FM28" s="43"/>
      <c r="FR28" s="43"/>
      <c r="FT28" s="10"/>
      <c r="FU28" s="17"/>
      <c r="GR28" s="10"/>
      <c r="GT28" s="17"/>
      <c r="HI28" s="10"/>
      <c r="HJ28" s="208"/>
      <c r="HK28" s="211"/>
      <c r="HL28" s="10"/>
      <c r="HM28" s="17"/>
      <c r="HO28" s="10"/>
      <c r="HP28" s="17"/>
      <c r="HQ28" s="10"/>
      <c r="HR28" s="452"/>
      <c r="HS28" s="452"/>
      <c r="HT28" s="452"/>
      <c r="HU28" s="452"/>
      <c r="HV28" s="17"/>
      <c r="HY28" s="43"/>
      <c r="HZ28" s="153"/>
      <c r="IC28" s="10"/>
      <c r="ID28" s="17"/>
      <c r="IO28" s="43"/>
      <c r="JA28" s="10"/>
      <c r="JB28" s="446"/>
      <c r="JC28" s="446"/>
      <c r="JD28" s="446"/>
      <c r="JE28" s="446"/>
      <c r="JF28" s="446"/>
      <c r="JG28" s="446"/>
      <c r="JH28" s="446"/>
      <c r="JI28" s="446"/>
      <c r="JJ28" s="446"/>
      <c r="JK28" s="446"/>
      <c r="JL28" s="446"/>
      <c r="JM28" s="446"/>
      <c r="JN28" s="446"/>
      <c r="JO28" s="446"/>
      <c r="JP28" s="446"/>
      <c r="JQ28" s="446"/>
      <c r="JR28" s="446"/>
      <c r="JS28" s="446"/>
      <c r="JT28" s="446"/>
      <c r="JU28" s="446"/>
      <c r="JV28" s="446"/>
      <c r="JW28" s="446"/>
      <c r="JX28" s="446"/>
      <c r="JY28" s="446"/>
      <c r="JZ28" s="446"/>
      <c r="KA28" s="446"/>
      <c r="KB28" s="446"/>
      <c r="KC28" s="446"/>
      <c r="KD28" s="446"/>
      <c r="KE28" s="446"/>
      <c r="KF28" s="446"/>
      <c r="KG28" s="446"/>
      <c r="KH28" s="446"/>
      <c r="KI28" s="446"/>
      <c r="KJ28" s="446"/>
      <c r="KK28" s="446"/>
      <c r="KL28" s="153"/>
      <c r="KM28" s="446"/>
      <c r="KN28" s="446"/>
      <c r="KO28" s="446"/>
      <c r="KP28" s="446"/>
      <c r="KQ28" s="446"/>
      <c r="KR28" s="446"/>
      <c r="KS28" s="446"/>
      <c r="KT28" s="446"/>
      <c r="KU28" s="446"/>
      <c r="KV28" s="446"/>
      <c r="KW28" s="446"/>
      <c r="KX28" s="446"/>
      <c r="KY28" s="446"/>
      <c r="KZ28" s="446"/>
      <c r="LA28" s="446"/>
      <c r="LB28" s="446"/>
      <c r="LC28" s="446"/>
      <c r="LD28" s="446"/>
      <c r="LE28" s="446"/>
      <c r="LF28" s="446"/>
      <c r="LG28" s="446"/>
      <c r="LH28" s="446"/>
      <c r="LI28" s="446"/>
      <c r="LJ28" s="446"/>
      <c r="LK28" s="446"/>
      <c r="LL28" s="446"/>
      <c r="LM28" s="446"/>
      <c r="LN28" s="446"/>
      <c r="LO28" s="446"/>
      <c r="LP28" s="446"/>
      <c r="LQ28" s="446"/>
      <c r="LR28" s="446"/>
      <c r="LS28" s="446"/>
      <c r="LT28" s="446"/>
      <c r="LU28" s="446"/>
      <c r="LV28" s="153"/>
      <c r="LW28" s="446"/>
      <c r="LX28" s="446"/>
      <c r="LY28" s="446"/>
      <c r="LZ28" s="446"/>
      <c r="MA28" s="446"/>
      <c r="MB28" s="446"/>
      <c r="MC28" s="446"/>
      <c r="MD28" s="446"/>
      <c r="ME28" s="446"/>
      <c r="MF28" s="446"/>
      <c r="MG28" s="446"/>
      <c r="MH28" s="446"/>
      <c r="MI28" s="446"/>
      <c r="MJ28" s="446"/>
      <c r="MK28" s="446"/>
      <c r="ML28" s="446"/>
      <c r="MM28" s="446"/>
      <c r="MN28" s="446"/>
      <c r="MO28" s="446"/>
      <c r="MP28" s="446"/>
      <c r="MQ28" s="446"/>
      <c r="MR28" s="446"/>
      <c r="MS28" s="446"/>
      <c r="MT28" s="446"/>
      <c r="MU28" s="446"/>
      <c r="MV28" s="446"/>
      <c r="MW28" s="446"/>
      <c r="MX28" s="446"/>
      <c r="MY28" s="446"/>
      <c r="MZ28" s="446"/>
      <c r="NA28" s="446"/>
      <c r="NB28" s="446"/>
      <c r="NC28" s="446"/>
      <c r="ND28" s="446"/>
      <c r="NE28" s="446"/>
      <c r="NF28" s="17"/>
      <c r="NG28" s="446"/>
      <c r="NH28" s="446"/>
      <c r="NI28" s="446"/>
      <c r="NJ28" s="446"/>
      <c r="NK28" s="446"/>
      <c r="NL28" s="446"/>
      <c r="NM28" s="446"/>
      <c r="NN28" s="446"/>
      <c r="NO28" s="446"/>
      <c r="NP28" s="446"/>
      <c r="NQ28" s="446"/>
      <c r="NR28" s="446"/>
      <c r="NS28" s="446"/>
      <c r="NT28" s="446"/>
      <c r="NU28" s="188"/>
      <c r="NV28" s="189"/>
      <c r="NW28" s="189"/>
      <c r="NX28" s="189"/>
      <c r="NY28" s="192"/>
      <c r="NZ28" s="189"/>
      <c r="OA28" s="189"/>
      <c r="OB28" s="189"/>
      <c r="OC28" s="17"/>
      <c r="OF28" s="446"/>
      <c r="OG28" s="153"/>
      <c r="OH28" s="446"/>
      <c r="OI28" s="446"/>
      <c r="OJ28" s="446"/>
      <c r="OK28" s="389"/>
      <c r="OL28" s="390"/>
    </row>
    <row r="29" spans="1:402" ht="15.75" thickBot="1" x14ac:dyDescent="0.3">
      <c r="A29" s="21" t="s">
        <v>456</v>
      </c>
      <c r="B29" s="4"/>
      <c r="C29" s="4"/>
      <c r="D29" s="4"/>
      <c r="E29" s="4"/>
      <c r="F29" s="4"/>
      <c r="G29" s="3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1"/>
      <c r="AV29" s="18"/>
      <c r="AW29" s="12"/>
      <c r="AX29" s="12"/>
      <c r="AY29" s="12"/>
      <c r="AZ29" s="12"/>
      <c r="BA29" s="12"/>
      <c r="BB29" s="12"/>
      <c r="BC29" s="12"/>
      <c r="BD29" s="19"/>
      <c r="BE29" s="21"/>
      <c r="BF29" s="18"/>
      <c r="BG29" s="44"/>
      <c r="BH29" s="156"/>
      <c r="BI29" s="12"/>
      <c r="BJ29" s="12"/>
      <c r="BK29" s="12"/>
      <c r="BL29" s="12"/>
      <c r="BM29" s="12"/>
      <c r="BN29" s="12"/>
      <c r="BO29" s="12"/>
      <c r="BP29" s="44"/>
      <c r="BQ29" s="12"/>
      <c r="BR29" s="12"/>
      <c r="BS29" s="12"/>
      <c r="BT29" s="44"/>
      <c r="BU29" s="12"/>
      <c r="BV29" s="12"/>
      <c r="BW29" s="12"/>
      <c r="BX29" s="12"/>
      <c r="BY29" s="12"/>
      <c r="BZ29" s="12"/>
      <c r="CA29" s="12"/>
      <c r="CB29" s="12"/>
      <c r="CC29" s="12"/>
      <c r="CD29" s="44"/>
      <c r="CE29" s="12"/>
      <c r="CF29" s="12"/>
      <c r="CG29" s="12"/>
      <c r="CH29" s="44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44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44"/>
      <c r="ED29" s="12"/>
      <c r="EE29" s="12"/>
      <c r="EF29" s="12"/>
      <c r="EG29" s="19"/>
      <c r="EH29" s="18"/>
      <c r="EI29" s="12"/>
      <c r="EJ29" s="19"/>
      <c r="EK29" s="18"/>
      <c r="EL29" s="12"/>
      <c r="EM29" s="12"/>
      <c r="EN29" s="12"/>
      <c r="EO29" s="12"/>
      <c r="EP29" s="12"/>
      <c r="EQ29" s="12"/>
      <c r="ER29" s="12"/>
      <c r="ES29" s="12"/>
      <c r="ET29" s="19"/>
      <c r="EU29" s="18"/>
      <c r="EV29" s="12"/>
      <c r="EW29" s="12"/>
      <c r="EX29" s="19"/>
      <c r="EY29" s="18"/>
      <c r="EZ29" s="12"/>
      <c r="FA29" s="12"/>
      <c r="FB29" s="12"/>
      <c r="FC29" s="12"/>
      <c r="FD29" s="12"/>
      <c r="FE29" s="12"/>
      <c r="FF29" s="12"/>
      <c r="FG29" s="12"/>
      <c r="FH29" s="12"/>
      <c r="FI29" s="44"/>
      <c r="FJ29" s="12"/>
      <c r="FK29" s="12"/>
      <c r="FL29" s="12"/>
      <c r="FM29" s="44"/>
      <c r="FN29" s="12"/>
      <c r="FO29" s="12"/>
      <c r="FP29" s="12"/>
      <c r="FQ29" s="12"/>
      <c r="FR29" s="44"/>
      <c r="FS29" s="12"/>
      <c r="FT29" s="19"/>
      <c r="FU29" s="18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9"/>
      <c r="GS29" s="12"/>
      <c r="GT29" s="18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41"/>
      <c r="HF29" s="12"/>
      <c r="HG29" s="12"/>
      <c r="HH29" s="12"/>
      <c r="HI29" s="19"/>
      <c r="HJ29" s="209"/>
      <c r="HK29" s="212"/>
      <c r="HL29" s="19"/>
      <c r="HM29" s="18"/>
      <c r="HN29" s="12"/>
      <c r="HO29" s="19"/>
      <c r="HP29" s="18"/>
      <c r="HQ29" s="19"/>
      <c r="HR29" s="279"/>
      <c r="HS29" s="279"/>
      <c r="HT29" s="279"/>
      <c r="HU29" s="279"/>
      <c r="HV29" s="18"/>
      <c r="HW29" s="12"/>
      <c r="HX29" s="12"/>
      <c r="HY29" s="44"/>
      <c r="HZ29" s="156"/>
      <c r="IA29" s="12"/>
      <c r="IB29" s="12"/>
      <c r="IC29" s="19"/>
      <c r="ID29" s="18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44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9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56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56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8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90"/>
      <c r="NV29" s="191"/>
      <c r="NW29" s="191"/>
      <c r="NX29" s="191"/>
      <c r="NY29" s="193"/>
      <c r="NZ29" s="191"/>
      <c r="OA29" s="191"/>
      <c r="OB29" s="191"/>
      <c r="OC29" s="18"/>
      <c r="OD29" s="12"/>
      <c r="OE29" s="12"/>
      <c r="OF29" s="12"/>
      <c r="OG29" s="156"/>
      <c r="OH29" s="12"/>
      <c r="OI29" s="12"/>
      <c r="OJ29" s="12"/>
      <c r="OK29" s="391"/>
      <c r="OL29" s="392"/>
    </row>
  </sheetData>
  <mergeCells count="50"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  <mergeCell ref="OC3:OJ3"/>
    <mergeCell ref="OG4:OJ4"/>
    <mergeCell ref="JB3:NE3"/>
    <mergeCell ref="NF3:NT3"/>
    <mergeCell ref="JB4:KK4"/>
    <mergeCell ref="KL4:LU4"/>
    <mergeCell ref="LV4:NE4"/>
    <mergeCell ref="NF4:NT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D6:D29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E6:E29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F6:F29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I6:I29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L6:L29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O6:O29 R6:R29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P6:P29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S6:S29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U6:U29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W6:W29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X6:X29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Z6:Z29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AA6:AS29 AT6:AT21 AT23:AT29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AX6:AX29 AZ6:AZ29 BB6:BB29 BD6:BD29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BF6:BF29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BG6:BP29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CI6:CJ29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CL6:CM29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CR6:CS29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CT6:CU29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CV6:DC29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DD6:DE29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DF6:DF29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DG6:DG29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DH6:DH29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DI6:DI29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DJ6:EA29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EB6:EB29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EK6:ES29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EU6:EU29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EV6:EV29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EY6:FB29 FJ6:FL29 FN6:FQ29 FD6:FH29 FC6:FC22 FC24:FC29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GM6:GM29 FU6:FU29 GC6:GC29 GF6:GF29 FX6:FX29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FV6:FV29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FW6:FW29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FY6:FY29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FZ6:FZ29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GA6:GA29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GB6:GB29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GD6:GD29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GE6:GE29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GG6:GG29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GI6:GI29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GH6:GH29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GJ6:GJ29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GK6:GL29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GT6:HK29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BS6:BS29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BT6:BT29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BU6:BV29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BW6:BX29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BY6:BZ29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CA6:CB29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CC6:CD29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CE6:CH29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BE6:BE29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ET6:ET29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EC6:EC29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AU1" workbookViewId="0">
      <selection activeCell="BG11" sqref="BG11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556" t="s">
        <v>1</v>
      </c>
      <c r="B1" s="556"/>
      <c r="C1" s="556"/>
      <c r="D1" s="556"/>
      <c r="E1" s="556"/>
      <c r="F1" s="514" t="s">
        <v>2</v>
      </c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5"/>
      <c r="R1" s="515"/>
      <c r="S1" s="515"/>
      <c r="T1" s="515"/>
      <c r="U1" s="515"/>
      <c r="V1" s="515"/>
      <c r="W1" s="515"/>
      <c r="X1" s="515"/>
      <c r="Y1" s="516"/>
      <c r="Z1" s="568" t="s">
        <v>3</v>
      </c>
      <c r="AA1" s="568"/>
      <c r="AB1" s="568"/>
      <c r="AC1" s="568"/>
      <c r="AD1" s="568"/>
      <c r="AE1" s="568"/>
      <c r="AF1" s="568"/>
      <c r="AG1" s="568"/>
      <c r="AH1" s="568"/>
      <c r="AI1" s="568"/>
      <c r="AJ1" s="568"/>
      <c r="AK1" s="568"/>
      <c r="AL1" s="568"/>
      <c r="AM1" s="568"/>
      <c r="AN1" s="568"/>
      <c r="AO1" s="568"/>
      <c r="AP1" s="568"/>
      <c r="AQ1" s="568"/>
      <c r="AR1" s="568"/>
      <c r="AS1" s="568"/>
      <c r="AT1" s="568"/>
      <c r="AU1" s="534" t="s">
        <v>4</v>
      </c>
      <c r="AV1" s="535"/>
      <c r="AW1" s="535"/>
      <c r="AX1" s="535"/>
      <c r="AY1" s="535"/>
      <c r="AZ1" s="535"/>
      <c r="BA1" s="535"/>
      <c r="BB1" s="535"/>
      <c r="BC1" s="536"/>
      <c r="BD1" s="532" t="s">
        <v>5</v>
      </c>
      <c r="BE1" s="555" t="s">
        <v>6</v>
      </c>
      <c r="BF1" s="556"/>
      <c r="BG1" s="556"/>
      <c r="BH1" s="556"/>
      <c r="BI1" s="556"/>
      <c r="BJ1" s="556"/>
      <c r="BK1" s="556"/>
      <c r="BL1" s="556"/>
      <c r="BM1" s="556"/>
      <c r="BN1" s="556"/>
      <c r="BO1" s="556"/>
      <c r="BP1" s="556"/>
      <c r="BQ1" s="556"/>
      <c r="BR1" s="556"/>
      <c r="BS1" s="556"/>
      <c r="BT1" s="556"/>
      <c r="BU1" s="556"/>
      <c r="BV1" s="556"/>
      <c r="BW1" s="556"/>
      <c r="BX1" s="556"/>
      <c r="BY1" s="556"/>
      <c r="BZ1" s="556"/>
      <c r="CA1" s="556"/>
      <c r="CB1" s="556"/>
      <c r="CC1" s="556"/>
      <c r="CD1" s="556"/>
      <c r="CE1" s="556"/>
      <c r="CF1" s="556"/>
      <c r="CG1" s="556"/>
      <c r="CH1" s="556"/>
      <c r="CI1" s="556"/>
      <c r="CJ1" s="556"/>
      <c r="CK1" s="556"/>
      <c r="CL1" s="556"/>
      <c r="CM1" s="556"/>
      <c r="CN1" s="556"/>
      <c r="CO1" s="556"/>
      <c r="CP1" s="556"/>
      <c r="CQ1" s="556"/>
      <c r="CR1" s="556"/>
      <c r="CS1" s="556"/>
      <c r="CT1" s="556"/>
      <c r="CU1" s="556"/>
      <c r="CV1" s="556"/>
      <c r="CW1" s="556"/>
      <c r="CX1" s="556"/>
      <c r="CY1" s="556"/>
      <c r="CZ1" s="556"/>
      <c r="DA1" s="556"/>
      <c r="DB1" s="556"/>
      <c r="DC1" s="556"/>
      <c r="DD1" s="556"/>
      <c r="DE1" s="556"/>
      <c r="DF1" s="556"/>
      <c r="DG1" s="556"/>
      <c r="DH1" s="556"/>
      <c r="DI1" s="556"/>
      <c r="DJ1" s="556"/>
      <c r="DK1" s="556"/>
      <c r="DL1" s="556"/>
      <c r="DM1" s="556"/>
      <c r="DN1" s="556"/>
      <c r="DO1" s="556"/>
      <c r="DP1" s="556"/>
      <c r="DQ1" s="556"/>
      <c r="DR1" s="556"/>
      <c r="DS1" s="556"/>
      <c r="DT1" s="557"/>
      <c r="DU1" s="514" t="s">
        <v>7</v>
      </c>
      <c r="DV1" s="515"/>
      <c r="DW1" s="516"/>
      <c r="DX1" s="543" t="s">
        <v>8</v>
      </c>
      <c r="DY1" s="544"/>
      <c r="DZ1" s="544"/>
      <c r="EA1" s="544"/>
      <c r="EB1" s="544"/>
      <c r="EC1" s="544"/>
      <c r="ED1" s="544"/>
      <c r="EE1" s="544"/>
      <c r="EF1" s="544"/>
      <c r="EG1" s="545"/>
      <c r="EH1" s="534" t="s">
        <v>9</v>
      </c>
      <c r="EI1" s="535"/>
      <c r="EJ1" s="535"/>
      <c r="EK1" s="536"/>
      <c r="EL1" s="614" t="s">
        <v>10</v>
      </c>
      <c r="EM1" s="615"/>
      <c r="EN1" s="615"/>
      <c r="EO1" s="615"/>
      <c r="EP1" s="615"/>
      <c r="EQ1" s="615"/>
      <c r="ER1" s="615"/>
      <c r="ES1" s="615"/>
      <c r="ET1" s="615"/>
      <c r="EU1" s="615"/>
      <c r="EV1" s="615"/>
      <c r="EW1" s="615"/>
      <c r="EX1" s="615"/>
      <c r="EY1" s="615"/>
      <c r="EZ1" s="615"/>
      <c r="FA1" s="615"/>
      <c r="FB1" s="615"/>
      <c r="FC1" s="615"/>
      <c r="FD1" s="615"/>
      <c r="FE1" s="615"/>
      <c r="FF1" s="615"/>
      <c r="FG1" s="616"/>
      <c r="FH1" s="523" t="s">
        <v>11</v>
      </c>
      <c r="FI1" s="524"/>
      <c r="FJ1" s="524"/>
      <c r="FK1" s="524"/>
      <c r="FL1" s="524"/>
      <c r="FM1" s="524"/>
      <c r="FN1" s="524"/>
      <c r="FO1" s="524"/>
      <c r="FP1" s="524"/>
      <c r="FQ1" s="524"/>
      <c r="FR1" s="524"/>
      <c r="FS1" s="524"/>
      <c r="FT1" s="524"/>
      <c r="FU1" s="524"/>
      <c r="FV1" s="524"/>
      <c r="FW1" s="524"/>
      <c r="FX1" s="524"/>
      <c r="FY1" s="524"/>
      <c r="FZ1" s="524"/>
      <c r="GA1" s="524"/>
      <c r="GB1" s="524"/>
      <c r="GC1" s="524"/>
      <c r="GD1" s="524"/>
      <c r="GE1" s="525"/>
      <c r="GF1" s="514" t="s">
        <v>12</v>
      </c>
      <c r="GG1" s="515"/>
      <c r="GH1" s="515"/>
      <c r="GI1" s="515"/>
      <c r="GJ1" s="515"/>
      <c r="GK1" s="515"/>
      <c r="GL1" s="515"/>
      <c r="GM1" s="515"/>
      <c r="GN1" s="515"/>
      <c r="GO1" s="515"/>
      <c r="GP1" s="515"/>
      <c r="GQ1" s="515"/>
      <c r="GR1" s="515"/>
      <c r="GS1" s="515"/>
      <c r="GT1" s="515"/>
      <c r="GU1" s="516"/>
    </row>
    <row r="2" spans="1:203" s="6" customFormat="1" ht="13.5" customHeight="1" thickBot="1" x14ac:dyDescent="0.3">
      <c r="A2" s="611"/>
      <c r="B2" s="611"/>
      <c r="C2" s="611"/>
      <c r="D2" s="611"/>
      <c r="E2" s="611"/>
      <c r="F2" s="520"/>
      <c r="G2" s="521"/>
      <c r="H2" s="521"/>
      <c r="I2" s="521"/>
      <c r="J2" s="521"/>
      <c r="K2" s="521"/>
      <c r="L2" s="521"/>
      <c r="M2" s="521"/>
      <c r="N2" s="521"/>
      <c r="O2" s="521"/>
      <c r="P2" s="521"/>
      <c r="Q2" s="521"/>
      <c r="R2" s="521"/>
      <c r="S2" s="521"/>
      <c r="T2" s="521"/>
      <c r="U2" s="521"/>
      <c r="V2" s="521"/>
      <c r="W2" s="521"/>
      <c r="X2" s="521"/>
      <c r="Y2" s="522"/>
      <c r="Z2" s="612"/>
      <c r="AA2" s="612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612"/>
      <c r="AM2" s="612"/>
      <c r="AN2" s="612"/>
      <c r="AO2" s="612"/>
      <c r="AP2" s="612"/>
      <c r="AQ2" s="612"/>
      <c r="AR2" s="612"/>
      <c r="AS2" s="612"/>
      <c r="AT2" s="612"/>
      <c r="AU2" s="540"/>
      <c r="AV2" s="541"/>
      <c r="AW2" s="541"/>
      <c r="AX2" s="541"/>
      <c r="AY2" s="541"/>
      <c r="AZ2" s="541"/>
      <c r="BA2" s="541"/>
      <c r="BB2" s="541"/>
      <c r="BC2" s="542"/>
      <c r="BD2" s="533"/>
      <c r="BE2" s="22"/>
      <c r="BF2" s="23"/>
      <c r="BG2" s="573" t="s">
        <v>13</v>
      </c>
      <c r="BH2" s="574"/>
      <c r="BI2" s="574"/>
      <c r="BJ2" s="575"/>
      <c r="BK2" s="573" t="s">
        <v>14</v>
      </c>
      <c r="BL2" s="574"/>
      <c r="BM2" s="574"/>
      <c r="BN2" s="574"/>
      <c r="BO2" s="574"/>
      <c r="BP2" s="574"/>
      <c r="BQ2" s="574"/>
      <c r="BR2" s="574"/>
      <c r="BS2" s="574"/>
      <c r="BT2" s="575"/>
      <c r="BU2" s="573" t="s">
        <v>457</v>
      </c>
      <c r="BV2" s="574"/>
      <c r="BW2" s="574"/>
      <c r="BX2" s="596"/>
      <c r="BY2" s="574" t="s">
        <v>16</v>
      </c>
      <c r="BZ2" s="574"/>
      <c r="CA2" s="574"/>
      <c r="CB2" s="574"/>
      <c r="CC2" s="574"/>
      <c r="CD2" s="574"/>
      <c r="CE2" s="574"/>
      <c r="CF2" s="574"/>
      <c r="CG2" s="574"/>
      <c r="CH2" s="574"/>
      <c r="CI2" s="574"/>
      <c r="CJ2" s="574"/>
      <c r="CK2" s="574"/>
      <c r="CL2" s="574"/>
      <c r="CM2" s="574"/>
      <c r="CN2" s="574"/>
      <c r="CO2" s="574"/>
      <c r="CP2" s="574"/>
      <c r="CQ2" s="574"/>
      <c r="CR2" s="574"/>
      <c r="CS2" s="574"/>
      <c r="CT2" s="575"/>
      <c r="CU2" s="573" t="s">
        <v>17</v>
      </c>
      <c r="CV2" s="574"/>
      <c r="CW2" s="574"/>
      <c r="CX2" s="574"/>
      <c r="CY2" s="574"/>
      <c r="CZ2" s="574"/>
      <c r="DA2" s="574"/>
      <c r="DB2" s="574"/>
      <c r="DC2" s="574"/>
      <c r="DD2" s="574"/>
      <c r="DE2" s="574"/>
      <c r="DF2" s="574"/>
      <c r="DG2" s="574"/>
      <c r="DH2" s="574"/>
      <c r="DI2" s="574"/>
      <c r="DJ2" s="574"/>
      <c r="DK2" s="574"/>
      <c r="DL2" s="574"/>
      <c r="DM2" s="574"/>
      <c r="DN2" s="574"/>
      <c r="DO2" s="574"/>
      <c r="DP2" s="574"/>
      <c r="DQ2" s="574"/>
      <c r="DR2" s="575"/>
      <c r="DS2" s="22"/>
      <c r="DT2" s="35"/>
      <c r="DU2" s="520"/>
      <c r="DV2" s="521"/>
      <c r="DW2" s="522"/>
      <c r="DX2" s="549"/>
      <c r="DY2" s="550"/>
      <c r="DZ2" s="550"/>
      <c r="EA2" s="550"/>
      <c r="EB2" s="550"/>
      <c r="EC2" s="550"/>
      <c r="ED2" s="550"/>
      <c r="EE2" s="550"/>
      <c r="EF2" s="550"/>
      <c r="EG2" s="551"/>
      <c r="EH2" s="540"/>
      <c r="EI2" s="541"/>
      <c r="EJ2" s="541"/>
      <c r="EK2" s="542"/>
      <c r="EL2" s="613" t="s">
        <v>18</v>
      </c>
      <c r="EM2" s="594"/>
      <c r="EN2" s="594"/>
      <c r="EO2" s="594"/>
      <c r="EP2" s="594"/>
      <c r="EQ2" s="594"/>
      <c r="ER2" s="594"/>
      <c r="ES2" s="594"/>
      <c r="ET2" s="594"/>
      <c r="EU2" s="594"/>
      <c r="EV2" s="595"/>
      <c r="EW2" s="573" t="s">
        <v>19</v>
      </c>
      <c r="EX2" s="574"/>
      <c r="EY2" s="574"/>
      <c r="EZ2" s="596"/>
      <c r="FA2" s="574" t="s">
        <v>20</v>
      </c>
      <c r="FB2" s="574"/>
      <c r="FC2" s="574"/>
      <c r="FD2" s="574"/>
      <c r="FE2" s="596"/>
      <c r="FF2" s="574" t="s">
        <v>21</v>
      </c>
      <c r="FG2" s="575"/>
      <c r="FH2" s="529"/>
      <c r="FI2" s="530"/>
      <c r="FJ2" s="530"/>
      <c r="FK2" s="530"/>
      <c r="FL2" s="530"/>
      <c r="FM2" s="530"/>
      <c r="FN2" s="530"/>
      <c r="FO2" s="530"/>
      <c r="FP2" s="530"/>
      <c r="FQ2" s="530"/>
      <c r="FR2" s="530"/>
      <c r="FS2" s="530"/>
      <c r="FT2" s="530"/>
      <c r="FU2" s="530"/>
      <c r="FV2" s="530"/>
      <c r="FW2" s="530"/>
      <c r="FX2" s="530"/>
      <c r="FY2" s="530"/>
      <c r="FZ2" s="530"/>
      <c r="GA2" s="530"/>
      <c r="GB2" s="530"/>
      <c r="GC2" s="530"/>
      <c r="GD2" s="530"/>
      <c r="GE2" s="531"/>
      <c r="GF2" s="520"/>
      <c r="GG2" s="521"/>
      <c r="GH2" s="521"/>
      <c r="GI2" s="521"/>
      <c r="GJ2" s="521"/>
      <c r="GK2" s="521"/>
      <c r="GL2" s="521"/>
      <c r="GM2" s="521"/>
      <c r="GN2" s="521"/>
      <c r="GO2" s="521"/>
      <c r="GP2" s="521"/>
      <c r="GQ2" s="521"/>
      <c r="GR2" s="521"/>
      <c r="GS2" s="521"/>
      <c r="GT2" s="521"/>
      <c r="GU2" s="522"/>
    </row>
    <row r="3" spans="1:203" s="6" customFormat="1" ht="31.5" customHeight="1" thickBot="1" x14ac:dyDescent="0.3">
      <c r="A3" s="13" t="s">
        <v>22</v>
      </c>
      <c r="B3" s="8" t="s">
        <v>23</v>
      </c>
      <c r="C3" s="8" t="s">
        <v>24</v>
      </c>
      <c r="D3" s="7" t="s">
        <v>25</v>
      </c>
      <c r="E3" s="14" t="s">
        <v>26</v>
      </c>
      <c r="F3" s="15" t="s">
        <v>27</v>
      </c>
      <c r="G3" s="7" t="s">
        <v>28</v>
      </c>
      <c r="H3" s="7" t="s">
        <v>29</v>
      </c>
      <c r="I3" s="7" t="s">
        <v>30</v>
      </c>
      <c r="J3" s="8" t="s">
        <v>31</v>
      </c>
      <c r="K3" s="8" t="s">
        <v>32</v>
      </c>
      <c r="L3" s="8" t="s">
        <v>33</v>
      </c>
      <c r="M3" s="8" t="s">
        <v>34</v>
      </c>
      <c r="N3" s="7" t="s">
        <v>35</v>
      </c>
      <c r="O3" s="8" t="s">
        <v>36</v>
      </c>
      <c r="P3" s="7" t="s">
        <v>37</v>
      </c>
      <c r="Q3" s="7" t="s">
        <v>38</v>
      </c>
      <c r="R3" s="8" t="s">
        <v>36</v>
      </c>
      <c r="S3" s="7" t="s">
        <v>37</v>
      </c>
      <c r="T3" s="7" t="s">
        <v>39</v>
      </c>
      <c r="U3" s="7" t="s">
        <v>40</v>
      </c>
      <c r="V3" s="7" t="s">
        <v>41</v>
      </c>
      <c r="W3" s="8" t="s">
        <v>42</v>
      </c>
      <c r="X3" s="7" t="s">
        <v>43</v>
      </c>
      <c r="Y3" s="16" t="s">
        <v>44</v>
      </c>
      <c r="Z3" s="7" t="s">
        <v>45</v>
      </c>
      <c r="AA3" s="7" t="s">
        <v>46</v>
      </c>
      <c r="AB3" s="7" t="s">
        <v>47</v>
      </c>
      <c r="AC3" s="7" t="s">
        <v>48</v>
      </c>
      <c r="AD3" s="8" t="s">
        <v>49</v>
      </c>
      <c r="AE3" s="7" t="s">
        <v>50</v>
      </c>
      <c r="AF3" s="7" t="s">
        <v>51</v>
      </c>
      <c r="AG3" s="8" t="s">
        <v>52</v>
      </c>
      <c r="AH3" s="7" t="s">
        <v>53</v>
      </c>
      <c r="AI3" s="8" t="s">
        <v>54</v>
      </c>
      <c r="AJ3" s="7" t="s">
        <v>55</v>
      </c>
      <c r="AK3" s="7" t="s">
        <v>56</v>
      </c>
      <c r="AL3" s="8" t="s">
        <v>57</v>
      </c>
      <c r="AM3" s="8" t="s">
        <v>58</v>
      </c>
      <c r="AN3" s="8" t="s">
        <v>59</v>
      </c>
      <c r="AO3" s="8" t="s">
        <v>60</v>
      </c>
      <c r="AP3" s="7" t="s">
        <v>61</v>
      </c>
      <c r="AQ3" s="8" t="s">
        <v>62</v>
      </c>
      <c r="AR3" s="8" t="s">
        <v>63</v>
      </c>
      <c r="AS3" s="7" t="s">
        <v>64</v>
      </c>
      <c r="AT3" s="9" t="s">
        <v>65</v>
      </c>
      <c r="AU3" s="24" t="s">
        <v>66</v>
      </c>
      <c r="AV3" s="25" t="s">
        <v>67</v>
      </c>
      <c r="AW3" s="25" t="s">
        <v>68</v>
      </c>
      <c r="AX3" s="25" t="s">
        <v>69</v>
      </c>
      <c r="AY3" s="25" t="s">
        <v>68</v>
      </c>
      <c r="AZ3" s="25" t="s">
        <v>70</v>
      </c>
      <c r="BA3" s="25" t="s">
        <v>68</v>
      </c>
      <c r="BB3" s="25" t="s">
        <v>71</v>
      </c>
      <c r="BC3" s="26" t="s">
        <v>68</v>
      </c>
      <c r="BD3" s="27" t="s">
        <v>72</v>
      </c>
      <c r="BE3" s="28" t="s">
        <v>73</v>
      </c>
      <c r="BF3" s="42" t="s">
        <v>74</v>
      </c>
      <c r="BG3" s="25" t="s">
        <v>75</v>
      </c>
      <c r="BH3" s="25" t="s">
        <v>76</v>
      </c>
      <c r="BI3" s="29" t="s">
        <v>77</v>
      </c>
      <c r="BJ3" s="29" t="s">
        <v>78</v>
      </c>
      <c r="BK3" s="25" t="s">
        <v>79</v>
      </c>
      <c r="BL3" s="25" t="s">
        <v>80</v>
      </c>
      <c r="BM3" s="25" t="s">
        <v>81</v>
      </c>
      <c r="BN3" s="25" t="s">
        <v>82</v>
      </c>
      <c r="BO3" s="25" t="s">
        <v>83</v>
      </c>
      <c r="BP3" s="25" t="s">
        <v>84</v>
      </c>
      <c r="BQ3" s="25" t="s">
        <v>85</v>
      </c>
      <c r="BR3" s="25" t="s">
        <v>86</v>
      </c>
      <c r="BS3" s="25" t="s">
        <v>87</v>
      </c>
      <c r="BT3" s="42" t="s">
        <v>88</v>
      </c>
      <c r="BU3" s="25" t="s">
        <v>89</v>
      </c>
      <c r="BV3" s="25" t="s">
        <v>90</v>
      </c>
      <c r="BW3" s="25" t="s">
        <v>91</v>
      </c>
      <c r="BX3" s="42" t="s">
        <v>92</v>
      </c>
      <c r="BY3" s="25" t="s">
        <v>93</v>
      </c>
      <c r="BZ3" s="25" t="s">
        <v>94</v>
      </c>
      <c r="CA3" s="25" t="s">
        <v>96</v>
      </c>
      <c r="CB3" s="25" t="s">
        <v>97</v>
      </c>
      <c r="CC3" s="25" t="s">
        <v>98</v>
      </c>
      <c r="CD3" s="25" t="s">
        <v>99</v>
      </c>
      <c r="CE3" s="25" t="s">
        <v>100</v>
      </c>
      <c r="CF3" s="25" t="s">
        <v>101</v>
      </c>
      <c r="CG3" s="25" t="s">
        <v>102</v>
      </c>
      <c r="CH3" s="25" t="s">
        <v>103</v>
      </c>
      <c r="CI3" s="25" t="s">
        <v>104</v>
      </c>
      <c r="CJ3" s="25" t="s">
        <v>105</v>
      </c>
      <c r="CK3" s="29" t="s">
        <v>106</v>
      </c>
      <c r="CL3" s="29" t="s">
        <v>107</v>
      </c>
      <c r="CM3" s="29" t="s">
        <v>108</v>
      </c>
      <c r="CN3" s="29" t="s">
        <v>109</v>
      </c>
      <c r="CO3" s="29" t="s">
        <v>110</v>
      </c>
      <c r="CP3" s="29" t="s">
        <v>111</v>
      </c>
      <c r="CQ3" s="29" t="s">
        <v>112</v>
      </c>
      <c r="CR3" s="29" t="s">
        <v>113</v>
      </c>
      <c r="CS3" s="29" t="s">
        <v>114</v>
      </c>
      <c r="CT3" s="46" t="s">
        <v>115</v>
      </c>
      <c r="CU3" s="29" t="s">
        <v>116</v>
      </c>
      <c r="CV3" s="25" t="s">
        <v>117</v>
      </c>
      <c r="CW3" s="25" t="s">
        <v>118</v>
      </c>
      <c r="CX3" s="29" t="s">
        <v>119</v>
      </c>
      <c r="CY3" s="25" t="s">
        <v>120</v>
      </c>
      <c r="CZ3" s="25" t="s">
        <v>121</v>
      </c>
      <c r="DA3" s="25" t="s">
        <v>122</v>
      </c>
      <c r="DB3" s="25" t="s">
        <v>123</v>
      </c>
      <c r="DC3" s="25" t="s">
        <v>124</v>
      </c>
      <c r="DD3" s="25" t="s">
        <v>125</v>
      </c>
      <c r="DE3" s="25" t="s">
        <v>126</v>
      </c>
      <c r="DF3" s="25" t="s">
        <v>127</v>
      </c>
      <c r="DG3" s="25" t="s">
        <v>128</v>
      </c>
      <c r="DH3" s="25" t="s">
        <v>129</v>
      </c>
      <c r="DI3" s="25" t="s">
        <v>130</v>
      </c>
      <c r="DJ3" s="25" t="s">
        <v>131</v>
      </c>
      <c r="DK3" s="25" t="s">
        <v>132</v>
      </c>
      <c r="DL3" s="25" t="s">
        <v>133</v>
      </c>
      <c r="DM3" s="25" t="s">
        <v>133</v>
      </c>
      <c r="DN3" s="25" t="s">
        <v>135</v>
      </c>
      <c r="DO3" s="25" t="s">
        <v>136</v>
      </c>
      <c r="DP3" s="25" t="s">
        <v>136</v>
      </c>
      <c r="DQ3" s="29" t="s">
        <v>138</v>
      </c>
      <c r="DR3" s="46" t="s">
        <v>139</v>
      </c>
      <c r="DS3" s="33" t="s">
        <v>140</v>
      </c>
      <c r="DT3" s="34" t="s">
        <v>141</v>
      </c>
      <c r="DU3" s="30" t="s">
        <v>142</v>
      </c>
      <c r="DV3" s="31" t="s">
        <v>143</v>
      </c>
      <c r="DW3" s="32" t="s">
        <v>144</v>
      </c>
      <c r="DX3" s="24" t="s">
        <v>145</v>
      </c>
      <c r="DY3" s="29" t="s">
        <v>146</v>
      </c>
      <c r="DZ3" s="29" t="s">
        <v>147</v>
      </c>
      <c r="EA3" s="29" t="s">
        <v>148</v>
      </c>
      <c r="EB3" s="25" t="s">
        <v>149</v>
      </c>
      <c r="EC3" s="29" t="s">
        <v>150</v>
      </c>
      <c r="ED3" s="29" t="s">
        <v>151</v>
      </c>
      <c r="EE3" s="29" t="s">
        <v>152</v>
      </c>
      <c r="EF3" s="25" t="s">
        <v>153</v>
      </c>
      <c r="EG3" s="26" t="s">
        <v>154</v>
      </c>
      <c r="EH3" s="36" t="s">
        <v>155</v>
      </c>
      <c r="EI3" s="33" t="s">
        <v>156</v>
      </c>
      <c r="EJ3" s="33" t="s">
        <v>157</v>
      </c>
      <c r="EK3" s="38" t="s">
        <v>158</v>
      </c>
      <c r="EL3" s="28" t="s">
        <v>159</v>
      </c>
      <c r="EM3" s="25" t="s">
        <v>160</v>
      </c>
      <c r="EN3" s="25" t="s">
        <v>161</v>
      </c>
      <c r="EO3" s="25" t="s">
        <v>162</v>
      </c>
      <c r="EP3" s="25" t="s">
        <v>163</v>
      </c>
      <c r="EQ3" s="25" t="s">
        <v>164</v>
      </c>
      <c r="ER3" s="25" t="s">
        <v>165</v>
      </c>
      <c r="ES3" s="25" t="s">
        <v>166</v>
      </c>
      <c r="ET3" s="25" t="s">
        <v>167</v>
      </c>
      <c r="EU3" s="25" t="s">
        <v>168</v>
      </c>
      <c r="EV3" s="46" t="s">
        <v>169</v>
      </c>
      <c r="EW3" s="25" t="s">
        <v>170</v>
      </c>
      <c r="EX3" s="25" t="s">
        <v>171</v>
      </c>
      <c r="EY3" s="25" t="s">
        <v>172</v>
      </c>
      <c r="EZ3" s="46" t="s">
        <v>169</v>
      </c>
      <c r="FA3" s="25" t="s">
        <v>173</v>
      </c>
      <c r="FB3" s="25" t="s">
        <v>174</v>
      </c>
      <c r="FC3" s="25" t="s">
        <v>175</v>
      </c>
      <c r="FD3" s="25" t="s">
        <v>176</v>
      </c>
      <c r="FE3" s="46" t="s">
        <v>169</v>
      </c>
      <c r="FF3" s="25" t="s">
        <v>177</v>
      </c>
      <c r="FG3" s="26" t="s">
        <v>178</v>
      </c>
      <c r="FH3" s="36" t="s">
        <v>179</v>
      </c>
      <c r="FI3" s="33" t="s">
        <v>180</v>
      </c>
      <c r="FJ3" s="33" t="s">
        <v>181</v>
      </c>
      <c r="FK3" s="33" t="s">
        <v>182</v>
      </c>
      <c r="FL3" s="33" t="s">
        <v>183</v>
      </c>
      <c r="FM3" s="33" t="s">
        <v>184</v>
      </c>
      <c r="FN3" s="33" t="s">
        <v>185</v>
      </c>
      <c r="FO3" s="33" t="s">
        <v>186</v>
      </c>
      <c r="FP3" s="33" t="s">
        <v>187</v>
      </c>
      <c r="FQ3" s="33" t="s">
        <v>188</v>
      </c>
      <c r="FR3" s="33" t="s">
        <v>189</v>
      </c>
      <c r="FS3" s="33" t="s">
        <v>190</v>
      </c>
      <c r="FT3" s="33" t="s">
        <v>191</v>
      </c>
      <c r="FU3" s="33" t="s">
        <v>192</v>
      </c>
      <c r="FV3" s="33" t="s">
        <v>193</v>
      </c>
      <c r="FW3" s="33" t="s">
        <v>194</v>
      </c>
      <c r="FX3" s="33" t="s">
        <v>195</v>
      </c>
      <c r="FY3" s="33" t="s">
        <v>196</v>
      </c>
      <c r="FZ3" s="33" t="s">
        <v>197</v>
      </c>
      <c r="GA3" s="25" t="s">
        <v>198</v>
      </c>
      <c r="GB3" s="33" t="s">
        <v>199</v>
      </c>
      <c r="GC3" s="33" t="s">
        <v>200</v>
      </c>
      <c r="GD3" s="33" t="s">
        <v>201</v>
      </c>
      <c r="GE3" s="34" t="s">
        <v>202</v>
      </c>
      <c r="GF3" s="40" t="s">
        <v>203</v>
      </c>
      <c r="GG3" s="37" t="s">
        <v>204</v>
      </c>
      <c r="GH3" s="37" t="s">
        <v>205</v>
      </c>
      <c r="GI3" s="37" t="s">
        <v>206</v>
      </c>
      <c r="GJ3" s="33" t="s">
        <v>207</v>
      </c>
      <c r="GK3" s="33" t="s">
        <v>208</v>
      </c>
      <c r="GL3" s="37" t="s">
        <v>209</v>
      </c>
      <c r="GM3" s="37" t="s">
        <v>210</v>
      </c>
      <c r="GN3" s="33" t="s">
        <v>211</v>
      </c>
      <c r="GO3" s="33" t="s">
        <v>212</v>
      </c>
      <c r="GP3" s="33" t="s">
        <v>213</v>
      </c>
      <c r="GQ3" s="33" t="s">
        <v>214</v>
      </c>
      <c r="GR3" s="33" t="s">
        <v>215</v>
      </c>
      <c r="GS3" s="37" t="s">
        <v>216</v>
      </c>
      <c r="GT3" s="33" t="s">
        <v>217</v>
      </c>
      <c r="GU3" s="38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43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43">
        <v>0</v>
      </c>
      <c r="DU4" s="17"/>
      <c r="DW4" s="10"/>
      <c r="DX4" s="17" t="s">
        <v>260</v>
      </c>
      <c r="EG4" s="10" t="s">
        <v>229</v>
      </c>
      <c r="EH4" s="17" t="s">
        <v>359</v>
      </c>
      <c r="EI4" t="s">
        <v>411</v>
      </c>
      <c r="EK4" s="10"/>
      <c r="EL4" s="17" t="s">
        <v>288</v>
      </c>
      <c r="EV4" s="43"/>
      <c r="EZ4" s="43"/>
      <c r="FE4" s="43"/>
      <c r="FG4" s="10"/>
      <c r="FH4" s="47">
        <v>1</v>
      </c>
      <c r="FI4" s="214">
        <v>1</v>
      </c>
      <c r="FJ4" s="214">
        <v>1</v>
      </c>
      <c r="FL4" s="214">
        <v>1</v>
      </c>
      <c r="FM4" s="214">
        <v>1</v>
      </c>
      <c r="FN4" s="214">
        <v>1</v>
      </c>
      <c r="FO4" s="214">
        <v>1</v>
      </c>
      <c r="FQ4" s="214">
        <v>1</v>
      </c>
      <c r="FR4" s="214">
        <v>1</v>
      </c>
      <c r="FT4" s="214">
        <v>1</v>
      </c>
      <c r="FU4" s="214">
        <v>1</v>
      </c>
      <c r="FV4" s="214">
        <v>1</v>
      </c>
      <c r="FW4" s="214">
        <v>1</v>
      </c>
      <c r="FX4" s="214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43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43">
        <v>1</v>
      </c>
      <c r="DU5" s="17"/>
      <c r="DW5" s="10"/>
      <c r="DX5" s="17" t="s">
        <v>259</v>
      </c>
      <c r="EG5" s="10" t="s">
        <v>473</v>
      </c>
      <c r="EH5" s="17" t="s">
        <v>261</v>
      </c>
      <c r="EI5" t="s">
        <v>474</v>
      </c>
      <c r="EK5" s="10"/>
      <c r="EL5" s="17" t="s">
        <v>263</v>
      </c>
      <c r="EV5" s="43"/>
      <c r="EZ5" s="43"/>
      <c r="FE5" s="43"/>
      <c r="FG5" s="10"/>
      <c r="FH5" s="47">
        <v>2</v>
      </c>
      <c r="FI5" s="48">
        <v>2</v>
      </c>
      <c r="FJ5" s="48">
        <v>2</v>
      </c>
      <c r="FL5" s="48">
        <v>2</v>
      </c>
      <c r="FM5" s="48">
        <v>2</v>
      </c>
      <c r="FN5" s="48">
        <v>2</v>
      </c>
      <c r="FO5" s="48">
        <v>2</v>
      </c>
      <c r="FQ5" s="48">
        <v>2</v>
      </c>
      <c r="FR5" s="48">
        <v>2</v>
      </c>
      <c r="FT5" s="48">
        <v>2</v>
      </c>
      <c r="FU5" s="48">
        <v>2</v>
      </c>
      <c r="FV5" s="48">
        <v>2</v>
      </c>
      <c r="FW5" s="48">
        <v>2</v>
      </c>
      <c r="FX5" s="48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43"/>
      <c r="CX6">
        <v>2</v>
      </c>
      <c r="CY6">
        <v>2</v>
      </c>
      <c r="DQ6">
        <v>2</v>
      </c>
      <c r="DR6" s="43">
        <v>2</v>
      </c>
      <c r="DU6" s="17"/>
      <c r="DW6" s="10"/>
      <c r="DX6" s="17" t="s">
        <v>285</v>
      </c>
      <c r="EG6" s="10" t="s">
        <v>484</v>
      </c>
      <c r="EH6" s="17" t="s">
        <v>305</v>
      </c>
      <c r="EI6" t="s">
        <v>306</v>
      </c>
      <c r="EK6" s="10"/>
      <c r="EL6" s="17" t="s">
        <v>265</v>
      </c>
      <c r="EV6" s="43"/>
      <c r="EZ6" s="43"/>
      <c r="FE6" s="43"/>
      <c r="FG6" s="10"/>
      <c r="FH6" s="47">
        <v>3</v>
      </c>
      <c r="FI6" s="48">
        <v>3</v>
      </c>
      <c r="FJ6" s="48">
        <v>3</v>
      </c>
      <c r="FL6" s="48">
        <v>3</v>
      </c>
      <c r="FM6" s="48">
        <v>3</v>
      </c>
      <c r="FN6" s="48">
        <v>3</v>
      </c>
      <c r="FO6" s="48">
        <v>3</v>
      </c>
      <c r="FQ6" s="48">
        <v>3</v>
      </c>
      <c r="FR6" s="48">
        <v>3</v>
      </c>
      <c r="FT6" s="48">
        <v>3</v>
      </c>
      <c r="FU6" s="48">
        <v>3</v>
      </c>
      <c r="FV6" s="48">
        <v>3</v>
      </c>
      <c r="FW6" s="48">
        <v>3</v>
      </c>
      <c r="FX6" s="48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43"/>
      <c r="CX7">
        <v>3</v>
      </c>
      <c r="CY7">
        <v>3</v>
      </c>
      <c r="DQ7">
        <v>3</v>
      </c>
      <c r="DR7" s="43">
        <v>3</v>
      </c>
      <c r="DU7" s="17"/>
      <c r="DW7" s="10"/>
      <c r="DX7" s="17" t="s">
        <v>286</v>
      </c>
      <c r="EG7" s="10"/>
      <c r="EH7" s="17"/>
      <c r="EI7" t="s">
        <v>318</v>
      </c>
      <c r="EK7" s="10"/>
      <c r="EL7" s="17" t="s">
        <v>264</v>
      </c>
      <c r="EV7" s="43"/>
      <c r="EZ7" s="43"/>
      <c r="FE7" s="43"/>
      <c r="FG7" s="10"/>
      <c r="FH7" s="47">
        <v>4</v>
      </c>
      <c r="FI7" s="48">
        <v>4</v>
      </c>
      <c r="FJ7" s="48">
        <v>4</v>
      </c>
      <c r="FL7" s="48">
        <v>4</v>
      </c>
      <c r="FM7" s="48">
        <v>4</v>
      </c>
      <c r="FN7" s="48">
        <v>4</v>
      </c>
      <c r="FO7" s="48">
        <v>4</v>
      </c>
      <c r="FQ7" s="48">
        <v>4</v>
      </c>
      <c r="FR7" s="48">
        <v>4</v>
      </c>
      <c r="FT7" s="48">
        <v>4</v>
      </c>
      <c r="FU7" s="48">
        <v>4</v>
      </c>
      <c r="FV7" s="48">
        <v>4</v>
      </c>
      <c r="FW7" s="48">
        <v>4</v>
      </c>
      <c r="FX7" s="48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43"/>
      <c r="CX8">
        <v>4</v>
      </c>
      <c r="CY8">
        <v>4</v>
      </c>
      <c r="DR8" s="43">
        <v>4</v>
      </c>
      <c r="DU8" s="17"/>
      <c r="DW8" s="10"/>
      <c r="DX8" s="17" t="s">
        <v>284</v>
      </c>
      <c r="EG8" s="10"/>
      <c r="EH8" s="17"/>
      <c r="EK8" s="10"/>
      <c r="EL8" s="17" t="s">
        <v>289</v>
      </c>
      <c r="EV8" s="43"/>
      <c r="EZ8" s="43"/>
      <c r="FE8" s="43"/>
      <c r="FG8" s="10"/>
      <c r="FH8" s="47">
        <v>5</v>
      </c>
      <c r="FI8" s="48">
        <v>5</v>
      </c>
      <c r="FJ8" s="48">
        <v>5</v>
      </c>
      <c r="FL8" s="48">
        <v>5</v>
      </c>
      <c r="FM8" s="48">
        <v>5</v>
      </c>
      <c r="FN8" s="48">
        <v>5</v>
      </c>
      <c r="FO8" s="48">
        <v>5</v>
      </c>
      <c r="FQ8" s="48">
        <v>5</v>
      </c>
      <c r="FR8" s="48">
        <v>5</v>
      </c>
      <c r="FT8" s="48">
        <v>5</v>
      </c>
      <c r="FU8" s="48">
        <v>5</v>
      </c>
      <c r="FV8" s="48">
        <v>5</v>
      </c>
      <c r="FW8" s="48">
        <v>5</v>
      </c>
      <c r="FX8" s="48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43">
        <v>5</v>
      </c>
      <c r="DU9" s="17"/>
      <c r="DW9" s="10"/>
      <c r="DX9" s="17"/>
      <c r="EG9" s="10"/>
      <c r="EH9" s="17"/>
      <c r="EK9" s="10"/>
      <c r="EL9" s="17"/>
      <c r="EV9" s="43"/>
      <c r="EZ9" s="43"/>
      <c r="FE9" s="43"/>
      <c r="FG9" s="10"/>
      <c r="FH9" s="47">
        <v>6</v>
      </c>
      <c r="FI9" s="48">
        <v>6</v>
      </c>
      <c r="FJ9" s="48">
        <v>6</v>
      </c>
      <c r="FL9" s="48">
        <v>6</v>
      </c>
      <c r="FM9" s="48">
        <v>6</v>
      </c>
      <c r="FN9" s="48">
        <v>6</v>
      </c>
      <c r="FO9" s="48">
        <v>6</v>
      </c>
      <c r="FQ9" s="48">
        <v>6</v>
      </c>
      <c r="FR9" s="48">
        <v>6</v>
      </c>
      <c r="FT9" s="48">
        <v>6</v>
      </c>
      <c r="FU9" s="48">
        <v>6</v>
      </c>
      <c r="FV9" s="48">
        <v>6</v>
      </c>
      <c r="FW9" s="48">
        <v>6</v>
      </c>
      <c r="FX9" s="48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10"/>
      <c r="EH10" s="17"/>
      <c r="EK10" s="10"/>
      <c r="EL10" s="17"/>
      <c r="EV10" s="43"/>
      <c r="EZ10" s="43"/>
      <c r="FE10" s="43"/>
      <c r="FG10" s="10"/>
      <c r="FH10" s="47">
        <v>7</v>
      </c>
      <c r="FI10" s="48">
        <v>7</v>
      </c>
      <c r="FJ10" s="48">
        <v>7</v>
      </c>
      <c r="FL10" s="48">
        <v>7</v>
      </c>
      <c r="FM10" s="48">
        <v>7</v>
      </c>
      <c r="FN10" s="48">
        <v>7</v>
      </c>
      <c r="FO10" s="48">
        <v>7</v>
      </c>
      <c r="FQ10" s="48">
        <v>7</v>
      </c>
      <c r="FR10" s="48">
        <v>7</v>
      </c>
      <c r="FT10" s="48">
        <v>7</v>
      </c>
      <c r="FU10" s="48">
        <v>7</v>
      </c>
      <c r="FV10" s="48">
        <v>7</v>
      </c>
      <c r="FW10" s="48">
        <v>7</v>
      </c>
      <c r="FX10" s="48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43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43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43" t="s">
        <v>379</v>
      </c>
      <c r="FH13" s="48">
        <v>2</v>
      </c>
      <c r="FI13" s="48">
        <v>2</v>
      </c>
      <c r="FJ13" s="48">
        <v>2</v>
      </c>
      <c r="FK13" s="48">
        <v>2</v>
      </c>
      <c r="FL13" s="48">
        <v>2</v>
      </c>
      <c r="FM13" s="48">
        <v>2</v>
      </c>
      <c r="FN13" s="48">
        <v>2</v>
      </c>
      <c r="FO13" s="48">
        <v>2</v>
      </c>
      <c r="FP13" s="48">
        <v>2</v>
      </c>
      <c r="FQ13" s="48">
        <v>2</v>
      </c>
      <c r="FR13" s="48">
        <v>2</v>
      </c>
      <c r="FS13" s="48">
        <v>2</v>
      </c>
      <c r="FT13" s="48">
        <v>2</v>
      </c>
      <c r="FU13" s="48">
        <v>2</v>
      </c>
      <c r="FV13" s="48">
        <v>2</v>
      </c>
      <c r="FW13" s="48">
        <v>2</v>
      </c>
      <c r="FX13" s="48">
        <v>2</v>
      </c>
      <c r="FY13" s="48">
        <v>2</v>
      </c>
      <c r="FZ13" s="48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43" t="s">
        <v>398</v>
      </c>
      <c r="FH14" s="48">
        <v>3</v>
      </c>
      <c r="FI14" s="48">
        <v>3</v>
      </c>
      <c r="FJ14" s="48">
        <v>3</v>
      </c>
      <c r="FK14" s="48">
        <v>3</v>
      </c>
      <c r="FL14" s="48">
        <v>3</v>
      </c>
      <c r="FM14" s="48">
        <v>3</v>
      </c>
      <c r="FN14" s="48">
        <v>3</v>
      </c>
      <c r="FO14" s="48">
        <v>3</v>
      </c>
      <c r="FP14" s="48">
        <v>3</v>
      </c>
      <c r="FQ14" s="48">
        <v>3</v>
      </c>
      <c r="FR14" s="48">
        <v>3</v>
      </c>
      <c r="FS14" s="48">
        <v>3</v>
      </c>
      <c r="FT14" s="48">
        <v>3</v>
      </c>
      <c r="FU14" s="48">
        <v>3</v>
      </c>
      <c r="FV14" s="48">
        <v>3</v>
      </c>
      <c r="FW14" s="48">
        <v>3</v>
      </c>
      <c r="FX14" s="48">
        <v>3</v>
      </c>
      <c r="FY14" s="48">
        <v>3</v>
      </c>
      <c r="FZ14" s="48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43" t="s">
        <v>494</v>
      </c>
      <c r="DS15" s="43"/>
      <c r="FH15" t="s">
        <v>295</v>
      </c>
      <c r="FI15" s="48" t="s">
        <v>342</v>
      </c>
      <c r="FJ15" s="48" t="s">
        <v>293</v>
      </c>
      <c r="FK15" t="s">
        <v>295</v>
      </c>
      <c r="FL15" s="48" t="s">
        <v>293</v>
      </c>
      <c r="FM15" t="s">
        <v>310</v>
      </c>
      <c r="FN15" s="48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43" t="s">
        <v>258</v>
      </c>
      <c r="DS16" s="43"/>
      <c r="FH16" s="48">
        <v>5</v>
      </c>
      <c r="FI16" s="48">
        <v>5</v>
      </c>
      <c r="FJ16" s="48">
        <v>5</v>
      </c>
      <c r="FK16" s="48">
        <v>5</v>
      </c>
      <c r="FL16" s="48">
        <v>5</v>
      </c>
      <c r="FM16" s="48">
        <v>5</v>
      </c>
      <c r="FN16" s="48">
        <v>5</v>
      </c>
      <c r="FO16" s="48">
        <v>5</v>
      </c>
      <c r="FP16" s="48">
        <v>5</v>
      </c>
      <c r="FQ16" s="48">
        <v>5</v>
      </c>
      <c r="FR16" s="48">
        <v>5</v>
      </c>
      <c r="FS16" s="48">
        <v>5</v>
      </c>
      <c r="FT16" s="48">
        <v>5</v>
      </c>
      <c r="FU16" s="48">
        <v>5</v>
      </c>
      <c r="FV16" s="48">
        <v>5</v>
      </c>
      <c r="FW16" s="48">
        <v>5</v>
      </c>
      <c r="FX16" s="48">
        <v>5</v>
      </c>
      <c r="FY16" s="48">
        <v>5</v>
      </c>
      <c r="FZ16" s="48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43"/>
      <c r="FH17" s="48">
        <v>6</v>
      </c>
      <c r="FI17" s="48">
        <v>6</v>
      </c>
      <c r="FJ17" s="48">
        <v>6</v>
      </c>
      <c r="FK17" s="48">
        <v>6</v>
      </c>
      <c r="FL17" s="48">
        <v>6</v>
      </c>
      <c r="FM17" s="48">
        <v>6</v>
      </c>
      <c r="FN17" s="48">
        <v>6</v>
      </c>
      <c r="FO17" s="48">
        <v>6</v>
      </c>
      <c r="FP17" s="48">
        <v>6</v>
      </c>
      <c r="FQ17" s="48">
        <v>6</v>
      </c>
      <c r="FR17" s="48">
        <v>6</v>
      </c>
      <c r="FS17" s="48">
        <v>6</v>
      </c>
      <c r="FT17" s="48">
        <v>6</v>
      </c>
      <c r="FU17" s="48">
        <v>6</v>
      </c>
      <c r="FV17" s="48">
        <v>6</v>
      </c>
      <c r="FW17" s="48">
        <v>6</v>
      </c>
      <c r="FX17" s="48">
        <v>6</v>
      </c>
      <c r="FY17" s="48">
        <v>6</v>
      </c>
      <c r="FZ17" s="48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43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43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43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  <mergeCell ref="A1:E2"/>
    <mergeCell ref="F1:Y2"/>
    <mergeCell ref="Z1:AT2"/>
    <mergeCell ref="AU1:BC2"/>
    <mergeCell ref="BD1:B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ZH19746"/>
  <sheetViews>
    <sheetView topLeftCell="SD1" zoomScaleNormal="100" workbookViewId="0">
      <selection activeCell="TA36" sqref="TA36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6" max="466" width="14.140625" bestFit="1" customWidth="1"/>
    <col min="467" max="473" width="13.42578125" bestFit="1" customWidth="1"/>
    <col min="474" max="474" width="8.28515625" bestFit="1" customWidth="1"/>
    <col min="476" max="476" width="10" bestFit="1" customWidth="1"/>
    <col min="477" max="477" width="9.7109375" bestFit="1" customWidth="1"/>
    <col min="480" max="488" width="13.42578125" bestFit="1" customWidth="1"/>
    <col min="496" max="502" width="13.42578125" bestFit="1" customWidth="1"/>
    <col min="658" max="666" width="13.42578125" bestFit="1" customWidth="1"/>
    <col min="667" max="668" width="10.5703125" bestFit="1" customWidth="1"/>
    <col min="669" max="669" width="11.5703125" bestFit="1" customWidth="1"/>
    <col min="670" max="670" width="10.5703125" bestFit="1" customWidth="1"/>
    <col min="674" max="674" width="13.7109375" bestFit="1" customWidth="1"/>
    <col min="675" max="680" width="13.42578125" bestFit="1" customWidth="1"/>
    <col min="681" max="681" width="10.5703125" bestFit="1" customWidth="1"/>
    <col min="683" max="683" width="11.5703125" bestFit="1" customWidth="1"/>
    <col min="699" max="699" width="15" customWidth="1"/>
    <col min="700" max="700" width="13.85546875" bestFit="1" customWidth="1"/>
    <col min="701" max="702" width="13.42578125" bestFit="1" customWidth="1"/>
    <col min="703" max="703" width="12.28515625" bestFit="1" customWidth="1"/>
    <col min="716" max="716" width="13.42578125" bestFit="1" customWidth="1"/>
    <col min="717" max="724" width="13.5703125" bestFit="1" customWidth="1"/>
    <col min="725" max="725" width="10.5703125" bestFit="1" customWidth="1"/>
    <col min="726" max="727" width="11.7109375" bestFit="1" customWidth="1"/>
    <col min="728" max="728" width="12.85546875" bestFit="1" customWidth="1"/>
    <col min="729" max="729" width="10.5703125" bestFit="1" customWidth="1"/>
    <col min="732" max="735" width="13.42578125" bestFit="1" customWidth="1"/>
    <col min="736" max="736" width="12.28515625" bestFit="1" customWidth="1"/>
    <col min="737" max="743" width="13.42578125" bestFit="1" customWidth="1"/>
    <col min="785" max="786" width="11.7109375" bestFit="1" customWidth="1"/>
    <col min="787" max="787" width="12.85546875" bestFit="1" customWidth="1"/>
    <col min="788" max="789" width="13.5703125" bestFit="1" customWidth="1"/>
    <col min="790" max="790" width="10.5703125" bestFit="1" customWidth="1"/>
    <col min="791" max="792" width="11.710937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1" max="802" width="13.42578125" bestFit="1" customWidth="1"/>
    <col min="805" max="805" width="12.28515625" bestFit="1" customWidth="1"/>
    <col min="806" max="807" width="13.42578125" bestFit="1" customWidth="1"/>
    <col min="809" max="809" width="13.42578125" bestFit="1" customWidth="1"/>
    <col min="821" max="821" width="13.42578125" bestFit="1" customWidth="1"/>
    <col min="835" max="835" width="13" customWidth="1"/>
    <col min="839" max="839" width="12.28515625" bestFit="1" customWidth="1"/>
    <col min="853" max="854" width="13.5703125" bestFit="1" customWidth="1"/>
    <col min="855" max="855" width="12.85546875" bestFit="1" customWidth="1"/>
    <col min="856" max="856" width="10.5703125" bestFit="1" customWidth="1"/>
    <col min="857" max="857" width="12.85546875" bestFit="1" customWidth="1"/>
    <col min="858" max="858" width="10.5703125" bestFit="1" customWidth="1"/>
    <col min="859" max="859" width="14" bestFit="1" customWidth="1"/>
    <col min="860" max="860" width="12.85546875" bestFit="1" customWidth="1"/>
    <col min="861" max="861" width="10.5703125" bestFit="1" customWidth="1"/>
    <col min="862" max="862" width="12.85546875" bestFit="1" customWidth="1"/>
    <col min="863" max="863" width="11.7109375" bestFit="1" customWidth="1"/>
    <col min="864" max="864" width="14" bestFit="1" customWidth="1"/>
    <col min="865" max="865" width="10.5703125" bestFit="1" customWidth="1"/>
    <col min="869" max="869" width="13.5703125" bestFit="1" customWidth="1"/>
    <col min="870" max="870" width="13.85546875" bestFit="1" customWidth="1"/>
    <col min="871" max="871" width="10.5703125" bestFit="1" customWidth="1"/>
    <col min="872" max="872" width="13.5703125" bestFit="1" customWidth="1"/>
    <col min="873" max="873" width="12.42578125" bestFit="1" customWidth="1"/>
    <col min="874" max="874" width="13.5703125" bestFit="1" customWidth="1"/>
    <col min="875" max="875" width="9.42578125" bestFit="1" customWidth="1"/>
    <col min="876" max="879" width="13.5703125" bestFit="1" customWidth="1"/>
    <col min="880" max="883" width="10.5703125" bestFit="1" customWidth="1"/>
    <col min="884" max="884" width="9.28515625" bestFit="1" customWidth="1"/>
    <col min="885" max="918" width="9.28515625" customWidth="1"/>
    <col min="920" max="920" width="12.140625" bestFit="1" customWidth="1"/>
    <col min="921" max="921" width="13.42578125" bestFit="1" customWidth="1"/>
    <col min="922" max="922" width="17.5703125" customWidth="1"/>
    <col min="923" max="923" width="13.42578125" bestFit="1" customWidth="1"/>
    <col min="924" max="924" width="15.140625" customWidth="1"/>
    <col min="925" max="929" width="13.42578125" bestFit="1" customWidth="1"/>
    <col min="930" max="930" width="12.5703125" customWidth="1"/>
    <col min="931" max="931" width="14.42578125" customWidth="1"/>
    <col min="932" max="932" width="13.140625" customWidth="1"/>
    <col min="933" max="933" width="14.5703125" customWidth="1"/>
    <col min="936" max="936" width="12.140625" bestFit="1" customWidth="1"/>
    <col min="937" max="937" width="14.140625" customWidth="1"/>
    <col min="938" max="938" width="16.140625" customWidth="1"/>
    <col min="939" max="939" width="15.28515625" customWidth="1"/>
    <col min="940" max="940" width="13.42578125" bestFit="1" customWidth="1"/>
    <col min="941" max="941" width="12.28515625" bestFit="1" customWidth="1"/>
    <col min="942" max="948" width="13.42578125" bestFit="1" customWidth="1"/>
    <col min="951" max="951" width="12.140625" customWidth="1"/>
    <col min="988" max="988" width="20.5703125" bestFit="1" customWidth="1"/>
    <col min="989" max="991" width="18.5703125" bestFit="1" customWidth="1"/>
    <col min="992" max="992" width="17.42578125" bestFit="1" customWidth="1"/>
    <col min="993" max="993" width="18.5703125" bestFit="1" customWidth="1"/>
    <col min="994" max="994" width="17.42578125" bestFit="1" customWidth="1"/>
    <col min="995" max="995" width="18.5703125" bestFit="1" customWidth="1"/>
    <col min="996" max="996" width="17.42578125" bestFit="1" customWidth="1"/>
    <col min="997" max="1000" width="18.5703125" bestFit="1" customWidth="1"/>
    <col min="1001" max="1001" width="17.42578125" bestFit="1" customWidth="1"/>
    <col min="1005" max="1005" width="14.140625" customWidth="1"/>
    <col min="1006" max="1006" width="15.85546875" customWidth="1"/>
    <col min="1007" max="1007" width="16.28515625" customWidth="1"/>
    <col min="1008" max="1008" width="17" customWidth="1"/>
    <col min="1009" max="1009" width="12.28515625" bestFit="1" customWidth="1"/>
    <col min="1010" max="1010" width="13.42578125" bestFit="1" customWidth="1"/>
    <col min="1011" max="1011" width="10.5703125" bestFit="1" customWidth="1"/>
    <col min="1012" max="1012" width="13.42578125" bestFit="1" customWidth="1"/>
    <col min="1013" max="1013" width="9.5703125" bestFit="1" customWidth="1"/>
    <col min="1014" max="1014" width="10.5703125" bestFit="1" customWidth="1"/>
    <col min="1015" max="1015" width="11.5703125" bestFit="1" customWidth="1"/>
    <col min="1016" max="1016" width="10.5703125" bestFit="1" customWidth="1"/>
    <col min="1023" max="1023" width="14" bestFit="1" customWidth="1"/>
    <col min="1024" max="1025" width="12.85546875" bestFit="1" customWidth="1"/>
    <col min="1026" max="1026" width="13.5703125" bestFit="1" customWidth="1"/>
    <col min="1027" max="1027" width="12.85546875" bestFit="1" customWidth="1"/>
    <col min="1028" max="1028" width="10.5703125" bestFit="1" customWidth="1"/>
    <col min="1029" max="1033" width="12.85546875" bestFit="1" customWidth="1"/>
    <col min="1034" max="1034" width="14" bestFit="1" customWidth="1"/>
    <col min="1035" max="1035" width="10.5703125" bestFit="1" customWidth="1"/>
    <col min="1039" max="1040" width="13.5703125" bestFit="1" customWidth="1"/>
    <col min="1041" max="1042" width="10.5703125" bestFit="1" customWidth="1"/>
    <col min="1043" max="1043" width="12.42578125" bestFit="1" customWidth="1"/>
    <col min="1044" max="1044" width="13.5703125" bestFit="1" customWidth="1"/>
    <col min="1045" max="1045" width="10.5703125" bestFit="1" customWidth="1"/>
    <col min="1046" max="1047" width="13.5703125" bestFit="1" customWidth="1"/>
    <col min="1048" max="1053" width="10.5703125" bestFit="1" customWidth="1"/>
    <col min="1054" max="1054" width="9.42578125" bestFit="1" customWidth="1"/>
    <col min="1055" max="1075" width="9.42578125" customWidth="1"/>
    <col min="1076" max="1076" width="12.7109375" customWidth="1"/>
    <col min="1077" max="1088" width="9.42578125" customWidth="1"/>
    <col min="1091" max="1091" width="14" bestFit="1" customWidth="1"/>
    <col min="1092" max="1092" width="12.85546875" bestFit="1" customWidth="1"/>
    <col min="1093" max="1093" width="14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7" width="13.5703125" bestFit="1" customWidth="1"/>
    <col min="1108" max="1108" width="13.8554687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4" width="9.42578125" bestFit="1" customWidth="1"/>
    <col min="1115" max="1115" width="13.5703125" bestFit="1" customWidth="1"/>
    <col min="1116" max="1116" width="10.5703125" bestFit="1" customWidth="1"/>
    <col min="1117" max="1117" width="11.7109375" bestFit="1" customWidth="1"/>
    <col min="1118" max="1120" width="10.5703125" bestFit="1" customWidth="1"/>
    <col min="1121" max="1121" width="11.7109375" bestFit="1" customWidth="1"/>
    <col min="1122" max="1122" width="9.42578125" bestFit="1" customWidth="1"/>
    <col min="1157" max="1157" width="20.5703125" bestFit="1" customWidth="1"/>
    <col min="1158" max="1159" width="10.7109375" bestFit="1" customWidth="1"/>
    <col min="1160" max="1160" width="13.5703125" bestFit="1" customWidth="1"/>
    <col min="1161" max="1162" width="10.5703125" bestFit="1" customWidth="1"/>
    <col min="1163" max="1163" width="9.28515625" bestFit="1" customWidth="1"/>
    <col min="1164" max="1170" width="10.5703125" bestFit="1" customWidth="1"/>
    <col min="1173" max="1173" width="20.5703125" bestFit="1" customWidth="1"/>
    <col min="1176" max="1176" width="13.42578125" bestFit="1" customWidth="1"/>
    <col min="1179" max="1179" width="11.5703125" customWidth="1"/>
    <col min="1191" max="1191" width="12.7109375" bestFit="1" customWidth="1"/>
    <col min="1192" max="1192" width="10.7109375" bestFit="1" customWidth="1"/>
    <col min="1193" max="1200" width="13.5703125" bestFit="1" customWidth="1"/>
    <col min="1201" max="1203" width="10.5703125" bestFit="1" customWidth="1"/>
    <col min="1204" max="1204" width="9.42578125" bestFit="1" customWidth="1"/>
    <col min="1207" max="1207" width="12.140625" bestFit="1" customWidth="1"/>
    <col min="1208" max="1208" width="11.7109375" bestFit="1" customWidth="1"/>
    <col min="1209" max="1211" width="13.5703125" bestFit="1" customWidth="1"/>
    <col min="1212" max="1212" width="13" customWidth="1"/>
    <col min="1213" max="1213" width="14.42578125" customWidth="1"/>
    <col min="1214" max="1216" width="13.5703125" bestFit="1" customWidth="1"/>
    <col min="1217" max="1217" width="13.5703125" customWidth="1"/>
    <col min="1218" max="1219" width="13.5703125" bestFit="1" customWidth="1"/>
    <col min="1220" max="1221" width="10.5703125" bestFit="1" customWidth="1"/>
    <col min="1222" max="1222" width="11.7109375" bestFit="1" customWidth="1"/>
    <col min="1223" max="1223" width="10.5703125" bestFit="1" customWidth="1"/>
  </cols>
  <sheetData>
    <row r="1" spans="1:684" ht="15.75" thickBot="1" x14ac:dyDescent="0.3">
      <c r="A1" s="623" t="s">
        <v>940</v>
      </c>
      <c r="B1" s="624"/>
      <c r="C1" s="624"/>
      <c r="D1" s="624"/>
      <c r="E1" s="624"/>
      <c r="F1" s="624"/>
      <c r="G1" s="624"/>
      <c r="H1" s="624"/>
      <c r="I1" s="624"/>
      <c r="J1" s="624"/>
      <c r="K1" s="624"/>
      <c r="L1" s="624"/>
      <c r="M1" s="624"/>
      <c r="N1" s="624"/>
      <c r="O1" s="624"/>
      <c r="P1" s="624"/>
      <c r="Q1" s="624"/>
      <c r="R1" s="624"/>
      <c r="S1" s="624"/>
      <c r="T1" s="624"/>
      <c r="U1" s="624"/>
      <c r="V1" s="624"/>
      <c r="W1" s="624"/>
      <c r="X1" s="624"/>
      <c r="Y1" s="624"/>
      <c r="Z1" s="624"/>
      <c r="AA1" s="624"/>
      <c r="AB1" s="624"/>
      <c r="AC1" s="624"/>
      <c r="AD1" s="624"/>
      <c r="AE1" s="624"/>
      <c r="AF1" s="624"/>
      <c r="AG1" s="624"/>
      <c r="AH1" s="624"/>
      <c r="AI1" s="624"/>
      <c r="AJ1" s="624"/>
      <c r="AK1" s="624"/>
      <c r="AL1" s="624"/>
      <c r="AM1" s="624"/>
      <c r="AN1" s="624"/>
      <c r="AO1" s="624"/>
      <c r="AP1" s="624"/>
      <c r="AQ1" s="624"/>
      <c r="AR1" s="624"/>
      <c r="AS1" s="624"/>
      <c r="AT1" s="624"/>
      <c r="AU1" s="624"/>
      <c r="AV1" s="624"/>
      <c r="AW1" s="624"/>
      <c r="AX1" s="624"/>
      <c r="AY1" s="624"/>
      <c r="AZ1" s="624"/>
      <c r="BA1" s="624"/>
      <c r="BB1" s="624"/>
      <c r="BC1" s="624"/>
      <c r="BD1" s="624"/>
      <c r="BE1" s="624"/>
      <c r="BF1" s="624"/>
      <c r="BG1" s="624"/>
      <c r="BH1" s="624"/>
      <c r="BI1" s="624"/>
      <c r="BJ1" s="624"/>
      <c r="BK1" s="624"/>
      <c r="BL1" s="624"/>
      <c r="BM1" s="624"/>
      <c r="BN1" s="624"/>
      <c r="BO1" s="624"/>
      <c r="BP1" s="624"/>
      <c r="BQ1" s="624"/>
      <c r="BR1" s="624"/>
      <c r="BS1" s="624"/>
      <c r="BT1" s="624"/>
      <c r="BU1" s="624"/>
      <c r="BV1" s="625"/>
      <c r="BX1" s="623" t="s">
        <v>941</v>
      </c>
      <c r="BY1" s="624"/>
      <c r="BZ1" s="624"/>
      <c r="CA1" s="624"/>
      <c r="CB1" s="624"/>
      <c r="CC1" s="624"/>
      <c r="CD1" s="624"/>
      <c r="CE1" s="624"/>
      <c r="CF1" s="624"/>
      <c r="CG1" s="624"/>
      <c r="CH1" s="624"/>
      <c r="CI1" s="624"/>
      <c r="CJ1" s="624"/>
      <c r="CK1" s="624"/>
      <c r="CL1" s="624"/>
      <c r="CM1" s="624"/>
      <c r="CN1" s="624"/>
      <c r="CO1" s="624"/>
      <c r="CP1" s="624"/>
      <c r="CQ1" s="624"/>
      <c r="CR1" s="624"/>
      <c r="CS1" s="624"/>
      <c r="CT1" s="624"/>
      <c r="CU1" s="624"/>
      <c r="CV1" s="624"/>
      <c r="CW1" s="624"/>
      <c r="CX1" s="624"/>
      <c r="CY1" s="624"/>
      <c r="CZ1" s="624"/>
      <c r="DA1" s="624"/>
      <c r="DB1" s="624"/>
      <c r="DC1" s="624"/>
      <c r="DD1" s="624"/>
      <c r="DE1" s="624"/>
      <c r="DF1" s="624"/>
      <c r="DG1" s="624"/>
      <c r="DH1" s="624"/>
      <c r="DI1" s="624"/>
      <c r="DJ1" s="624"/>
      <c r="DK1" s="624"/>
      <c r="DL1" s="624"/>
      <c r="DM1" s="624"/>
      <c r="DN1" s="624"/>
      <c r="DO1" s="624"/>
      <c r="DP1" s="624"/>
      <c r="DQ1" s="624"/>
      <c r="DR1" s="624"/>
      <c r="DS1" s="624"/>
      <c r="DT1" s="624"/>
      <c r="DU1" s="624"/>
      <c r="DV1" s="624"/>
      <c r="DW1" s="624"/>
      <c r="DX1" s="624"/>
      <c r="DY1" s="624"/>
      <c r="DZ1" s="624"/>
      <c r="EA1" s="624"/>
      <c r="EB1" s="624"/>
      <c r="EC1" s="624"/>
      <c r="ED1" s="624"/>
      <c r="EE1" s="624"/>
      <c r="EF1" s="624"/>
      <c r="EG1" s="624"/>
      <c r="EH1" s="624"/>
      <c r="EI1" s="624"/>
      <c r="EJ1" s="624"/>
      <c r="EK1" s="624"/>
      <c r="EL1" s="624"/>
      <c r="EM1" s="624"/>
      <c r="EN1" s="624"/>
      <c r="EO1" s="624"/>
      <c r="EP1" s="624"/>
      <c r="EQ1" s="624"/>
      <c r="ER1" s="624"/>
      <c r="ES1" s="625"/>
      <c r="EU1" s="623" t="s">
        <v>940</v>
      </c>
      <c r="EV1" s="624"/>
      <c r="EW1" s="624"/>
      <c r="EX1" s="624"/>
      <c r="EY1" s="624"/>
      <c r="EZ1" s="624"/>
      <c r="FA1" s="624"/>
      <c r="FB1" s="624"/>
      <c r="FC1" s="624"/>
      <c r="FD1" s="624"/>
      <c r="FE1" s="624"/>
      <c r="FF1" s="624"/>
      <c r="FG1" s="624"/>
      <c r="FH1" s="624"/>
      <c r="FI1" s="624"/>
      <c r="FJ1" s="624"/>
      <c r="FK1" s="624"/>
      <c r="FL1" s="624"/>
      <c r="FM1" s="624"/>
      <c r="FN1" s="624"/>
      <c r="FO1" s="624"/>
      <c r="FP1" s="624"/>
      <c r="FQ1" s="624"/>
      <c r="FR1" s="624"/>
      <c r="FS1" s="624"/>
      <c r="FT1" s="624"/>
      <c r="FU1" s="624"/>
      <c r="FV1" s="624"/>
      <c r="FW1" s="624"/>
      <c r="FX1" s="624"/>
      <c r="FY1" s="624"/>
      <c r="FZ1" s="624"/>
      <c r="GA1" s="624"/>
      <c r="GB1" s="624"/>
      <c r="GC1" s="624"/>
      <c r="GD1" s="624"/>
      <c r="GE1" s="624"/>
      <c r="GF1" s="624"/>
      <c r="GG1" s="624"/>
      <c r="GH1" s="624"/>
      <c r="GI1" s="624"/>
      <c r="GJ1" s="624"/>
      <c r="GK1" s="624"/>
      <c r="GL1" s="624"/>
      <c r="GM1" s="624"/>
      <c r="GN1" s="624"/>
      <c r="GO1" s="624"/>
      <c r="GP1" s="624"/>
      <c r="GQ1" s="624"/>
      <c r="GR1" s="624"/>
      <c r="GS1" s="624"/>
      <c r="GT1" s="624"/>
      <c r="GU1" s="624"/>
      <c r="GV1" s="624"/>
      <c r="GW1" s="624"/>
      <c r="GX1" s="624"/>
      <c r="GY1" s="624"/>
      <c r="GZ1" s="624"/>
      <c r="HA1" s="624"/>
      <c r="HB1" s="624"/>
      <c r="HC1" s="624"/>
      <c r="HD1" s="624"/>
      <c r="HE1" s="624"/>
      <c r="HF1" s="624"/>
      <c r="HG1" s="624"/>
      <c r="HH1" s="624"/>
      <c r="HI1" s="624"/>
      <c r="HJ1" s="624"/>
      <c r="HK1" s="624"/>
      <c r="HL1" s="624"/>
      <c r="HM1" s="624"/>
      <c r="HN1" s="624"/>
      <c r="HO1" s="624"/>
      <c r="HP1" s="625"/>
      <c r="HR1" s="623" t="s">
        <v>941</v>
      </c>
      <c r="HS1" s="624"/>
      <c r="HT1" s="624"/>
      <c r="HU1" s="624"/>
      <c r="HV1" s="624"/>
      <c r="HW1" s="624"/>
      <c r="HX1" s="624"/>
      <c r="HY1" s="624"/>
      <c r="HZ1" s="624"/>
      <c r="IA1" s="624"/>
      <c r="IB1" s="624"/>
      <c r="IC1" s="624"/>
      <c r="ID1" s="624"/>
      <c r="IE1" s="624"/>
      <c r="IF1" s="624"/>
      <c r="IG1" s="624"/>
      <c r="IH1" s="624"/>
      <c r="II1" s="624"/>
      <c r="IJ1" s="624"/>
      <c r="IK1" s="624"/>
      <c r="IL1" s="624"/>
      <c r="IM1" s="624"/>
      <c r="IN1" s="624"/>
      <c r="IO1" s="624"/>
      <c r="IP1" s="624"/>
      <c r="IQ1" s="624"/>
      <c r="IR1" s="624"/>
      <c r="IS1" s="624"/>
      <c r="IT1" s="624"/>
      <c r="IU1" s="624"/>
      <c r="IV1" s="624"/>
      <c r="IW1" s="624"/>
      <c r="IX1" s="624"/>
      <c r="IY1" s="624"/>
      <c r="IZ1" s="624"/>
      <c r="JA1" s="624"/>
      <c r="JB1" s="624"/>
      <c r="JC1" s="624"/>
      <c r="JD1" s="624"/>
      <c r="JE1" s="624"/>
      <c r="JF1" s="624"/>
      <c r="JG1" s="624"/>
      <c r="JH1" s="624"/>
      <c r="JI1" s="624"/>
      <c r="JJ1" s="624"/>
      <c r="JK1" s="624"/>
      <c r="JL1" s="624"/>
      <c r="JM1" s="624"/>
      <c r="JN1" s="624"/>
      <c r="JO1" s="624"/>
      <c r="JP1" s="624"/>
      <c r="JQ1" s="624"/>
      <c r="JR1" s="624"/>
      <c r="JS1" s="624"/>
      <c r="JT1" s="624"/>
      <c r="JU1" s="624"/>
      <c r="JV1" s="624"/>
      <c r="JW1" s="624"/>
      <c r="JX1" s="624"/>
      <c r="JY1" s="624"/>
      <c r="JZ1" s="624"/>
      <c r="KA1" s="624"/>
      <c r="KB1" s="624"/>
      <c r="KC1" s="624"/>
      <c r="KD1" s="624"/>
      <c r="KE1" s="624"/>
      <c r="KF1" s="624"/>
      <c r="KG1" s="624"/>
      <c r="KH1" s="624"/>
      <c r="KI1" s="624"/>
      <c r="KJ1" s="624"/>
      <c r="KK1" s="624"/>
      <c r="KL1" s="624"/>
      <c r="KM1" s="625"/>
      <c r="KO1" s="623" t="s">
        <v>940</v>
      </c>
      <c r="KP1" s="624"/>
      <c r="KQ1" s="624"/>
      <c r="KR1" s="624"/>
      <c r="KS1" s="624"/>
      <c r="KT1" s="624"/>
      <c r="KU1" s="624"/>
      <c r="KV1" s="624"/>
      <c r="KW1" s="624"/>
      <c r="KX1" s="624"/>
      <c r="KY1" s="624"/>
      <c r="KZ1" s="624"/>
      <c r="LA1" s="624"/>
      <c r="LB1" s="624"/>
      <c r="LC1" s="624"/>
      <c r="LD1" s="624"/>
      <c r="LE1" s="624"/>
      <c r="LF1" s="624"/>
      <c r="LG1" s="624"/>
      <c r="LH1" s="624"/>
      <c r="LI1" s="624"/>
      <c r="LJ1" s="624"/>
      <c r="LK1" s="624"/>
      <c r="LL1" s="624"/>
      <c r="LM1" s="624"/>
      <c r="LN1" s="624"/>
      <c r="LO1" s="624"/>
      <c r="LP1" s="624"/>
      <c r="LQ1" s="624"/>
      <c r="LR1" s="624"/>
      <c r="LS1" s="624"/>
      <c r="LT1" s="624"/>
      <c r="LU1" s="624"/>
      <c r="LV1" s="624"/>
      <c r="LW1" s="624"/>
      <c r="LX1" s="624"/>
      <c r="LY1" s="624"/>
      <c r="LZ1" s="624"/>
      <c r="MA1" s="624"/>
      <c r="MB1" s="624"/>
      <c r="MC1" s="624"/>
      <c r="MD1" s="624"/>
      <c r="ME1" s="624"/>
      <c r="MF1" s="624"/>
      <c r="MG1" s="624"/>
      <c r="MH1" s="624"/>
      <c r="MI1" s="624"/>
      <c r="MJ1" s="624"/>
      <c r="MK1" s="624"/>
      <c r="ML1" s="624"/>
      <c r="MM1" s="624"/>
      <c r="MN1" s="624"/>
      <c r="MO1" s="624"/>
      <c r="MP1" s="624"/>
      <c r="MQ1" s="624"/>
      <c r="MR1" s="624"/>
      <c r="MS1" s="624"/>
      <c r="MT1" s="624"/>
      <c r="MU1" s="624"/>
      <c r="MV1" s="624"/>
      <c r="MW1" s="624"/>
      <c r="MX1" s="624"/>
      <c r="MY1" s="624"/>
      <c r="MZ1" s="624"/>
      <c r="NA1" s="624"/>
      <c r="NB1" s="624"/>
      <c r="NC1" s="624"/>
      <c r="ND1" s="624"/>
      <c r="NE1" s="624"/>
      <c r="NF1" s="624"/>
      <c r="NG1" s="624"/>
      <c r="NH1" s="624"/>
      <c r="NI1" s="624"/>
      <c r="NJ1" s="625"/>
      <c r="NL1" s="623" t="s">
        <v>941</v>
      </c>
      <c r="NM1" s="624"/>
      <c r="NN1" s="624"/>
      <c r="NO1" s="624"/>
      <c r="NP1" s="624"/>
      <c r="NQ1" s="624"/>
      <c r="NR1" s="624"/>
      <c r="NS1" s="624"/>
      <c r="NT1" s="624"/>
      <c r="NU1" s="624"/>
      <c r="NV1" s="624"/>
      <c r="NW1" s="624"/>
      <c r="NX1" s="624"/>
      <c r="NY1" s="624"/>
      <c r="NZ1" s="624"/>
      <c r="OA1" s="624"/>
      <c r="OB1" s="624"/>
      <c r="OC1" s="624"/>
      <c r="OD1" s="624"/>
      <c r="OE1" s="624"/>
      <c r="OF1" s="624"/>
      <c r="OG1" s="624"/>
      <c r="OH1" s="624"/>
      <c r="OI1" s="624"/>
      <c r="OJ1" s="624"/>
      <c r="OK1" s="624"/>
      <c r="OL1" s="624"/>
      <c r="OM1" s="624"/>
      <c r="ON1" s="624"/>
      <c r="OO1" s="624"/>
      <c r="OP1" s="624"/>
      <c r="OQ1" s="624"/>
      <c r="OR1" s="624"/>
      <c r="OS1" s="624"/>
      <c r="OT1" s="624"/>
      <c r="OU1" s="624"/>
      <c r="OV1" s="624"/>
      <c r="OW1" s="624"/>
      <c r="OX1" s="624"/>
      <c r="OY1" s="624"/>
      <c r="OZ1" s="624"/>
      <c r="PA1" s="624"/>
      <c r="PB1" s="624"/>
      <c r="PC1" s="624"/>
      <c r="PD1" s="624"/>
      <c r="PE1" s="624"/>
      <c r="PF1" s="624"/>
      <c r="PG1" s="624"/>
      <c r="PH1" s="624"/>
      <c r="PI1" s="624"/>
      <c r="PJ1" s="624"/>
      <c r="PK1" s="624"/>
      <c r="PL1" s="624"/>
      <c r="PM1" s="624"/>
      <c r="PN1" s="624"/>
      <c r="PO1" s="624"/>
      <c r="PP1" s="624"/>
      <c r="PQ1" s="624"/>
      <c r="PR1" s="624"/>
      <c r="PS1" s="624"/>
      <c r="PT1" s="624"/>
      <c r="PU1" s="624"/>
      <c r="PV1" s="624"/>
      <c r="PW1" s="624"/>
      <c r="PX1" s="624"/>
      <c r="PY1" s="624"/>
      <c r="PZ1" s="624"/>
      <c r="QA1" s="624"/>
      <c r="QB1" s="624"/>
      <c r="QC1" s="624"/>
      <c r="QD1" s="624"/>
      <c r="QE1" s="624"/>
      <c r="QF1" s="624"/>
      <c r="QG1" s="625"/>
      <c r="QI1" s="623" t="s">
        <v>633</v>
      </c>
      <c r="QJ1" s="624"/>
      <c r="QK1" s="624"/>
      <c r="QL1" s="624"/>
      <c r="QM1" s="624"/>
      <c r="QN1" s="624"/>
      <c r="QO1" s="624"/>
      <c r="QP1" s="624"/>
      <c r="QQ1" s="624"/>
      <c r="QR1" s="624"/>
      <c r="QS1" s="624"/>
      <c r="QT1" s="624"/>
      <c r="QU1" s="624"/>
      <c r="QV1" s="624"/>
      <c r="QW1" s="624"/>
      <c r="QX1" s="624"/>
      <c r="QY1" s="624"/>
      <c r="QZ1" s="624"/>
      <c r="RA1" s="624"/>
      <c r="RB1" s="624"/>
      <c r="RC1" s="624"/>
      <c r="RD1" s="624"/>
      <c r="RE1" s="624"/>
      <c r="RF1" s="624"/>
      <c r="RG1" s="624"/>
      <c r="RH1" s="624"/>
      <c r="RI1" s="625"/>
      <c r="RK1" s="623" t="s">
        <v>614</v>
      </c>
      <c r="RL1" s="624"/>
      <c r="RM1" s="624"/>
      <c r="RN1" s="624"/>
      <c r="RO1" s="624"/>
      <c r="RP1" s="624"/>
      <c r="RQ1" s="624"/>
      <c r="RR1" s="624"/>
      <c r="RS1" s="624"/>
      <c r="RT1" s="624"/>
      <c r="RU1" s="624"/>
      <c r="RV1" s="624"/>
      <c r="RW1" s="624"/>
      <c r="RX1" s="624"/>
      <c r="RY1" s="624"/>
      <c r="RZ1" s="624"/>
      <c r="SA1" s="624"/>
      <c r="SB1" s="624"/>
      <c r="SC1" s="624"/>
      <c r="SD1" s="624"/>
      <c r="SE1" s="624"/>
      <c r="SF1" s="624"/>
      <c r="SG1" s="624"/>
      <c r="SH1" s="624"/>
      <c r="SI1" s="624"/>
      <c r="SJ1" s="624"/>
      <c r="SK1" s="624"/>
      <c r="SL1" s="625"/>
      <c r="SN1" s="623" t="s">
        <v>670</v>
      </c>
      <c r="SO1" s="624"/>
      <c r="SP1" s="624"/>
      <c r="SQ1" s="624"/>
      <c r="SR1" s="624"/>
      <c r="SS1" s="624"/>
      <c r="ST1" s="624"/>
      <c r="SU1" s="624"/>
      <c r="SV1" s="624"/>
      <c r="SW1" s="624"/>
      <c r="SX1" s="624"/>
      <c r="SY1" s="624"/>
      <c r="SZ1" s="624"/>
      <c r="TA1" s="624"/>
      <c r="TB1" s="624"/>
      <c r="TC1" s="624"/>
      <c r="TD1" s="624"/>
      <c r="TE1" s="624"/>
      <c r="TF1" s="624"/>
      <c r="TG1" s="624"/>
      <c r="TH1" s="624"/>
      <c r="TI1" s="624"/>
      <c r="TJ1" s="624"/>
      <c r="TK1" s="624"/>
      <c r="TL1" s="624"/>
      <c r="TM1" s="624"/>
      <c r="TN1" s="624"/>
      <c r="TO1" s="624"/>
      <c r="TP1" s="624"/>
      <c r="TQ1" s="624"/>
      <c r="TR1" s="624"/>
      <c r="TS1" s="624"/>
      <c r="TT1" s="624"/>
      <c r="TU1" s="624"/>
      <c r="TV1" s="624"/>
      <c r="TW1" s="624"/>
      <c r="TX1" s="624"/>
      <c r="TY1" s="624"/>
      <c r="TZ1" s="624"/>
      <c r="UA1" s="624"/>
      <c r="UB1" s="624"/>
      <c r="UC1" s="624"/>
      <c r="UD1" s="624"/>
      <c r="UE1" s="624"/>
      <c r="UF1" s="624"/>
      <c r="UG1" s="624"/>
      <c r="UH1" s="624"/>
      <c r="UI1" s="624"/>
      <c r="UJ1" s="624"/>
      <c r="UK1" s="624"/>
      <c r="UL1" s="624"/>
      <c r="UM1" s="624"/>
      <c r="UN1" s="624"/>
      <c r="UO1" s="624"/>
      <c r="UP1" s="624"/>
      <c r="UQ1" s="624"/>
      <c r="UR1" s="624"/>
      <c r="US1" s="624"/>
      <c r="UT1" s="624"/>
      <c r="UU1" s="624"/>
      <c r="UV1" s="624"/>
      <c r="UW1" s="624"/>
      <c r="UX1" s="624"/>
      <c r="UY1" s="624"/>
      <c r="UZ1" s="624"/>
      <c r="VA1" s="624"/>
      <c r="VB1" s="624"/>
      <c r="VC1" s="624"/>
      <c r="VD1" s="624"/>
      <c r="VE1" s="624"/>
      <c r="VF1" s="624"/>
      <c r="VG1" s="624"/>
      <c r="VH1" s="624"/>
      <c r="VI1" s="624"/>
      <c r="VJ1" s="625"/>
      <c r="VL1" s="623" t="s">
        <v>685</v>
      </c>
      <c r="VM1" s="624"/>
      <c r="VN1" s="624"/>
      <c r="VO1" s="624"/>
      <c r="VP1" s="624"/>
      <c r="VQ1" s="624"/>
      <c r="VR1" s="624"/>
      <c r="VS1" s="624"/>
      <c r="VT1" s="624"/>
      <c r="VU1" s="624"/>
      <c r="VV1" s="624"/>
      <c r="VW1" s="624"/>
      <c r="VX1" s="624"/>
      <c r="VY1" s="624"/>
      <c r="VZ1" s="624"/>
      <c r="WA1" s="624"/>
      <c r="WB1" s="624"/>
      <c r="WC1" s="624"/>
      <c r="WD1" s="624"/>
      <c r="WE1" s="624"/>
      <c r="WF1" s="624"/>
      <c r="WG1" s="624"/>
      <c r="WH1" s="624"/>
      <c r="WI1" s="624"/>
      <c r="WJ1" s="624"/>
      <c r="WK1" s="624"/>
      <c r="WL1" s="624"/>
      <c r="WM1" s="624"/>
      <c r="WN1" s="624"/>
      <c r="WO1" s="624"/>
      <c r="WP1" s="624"/>
      <c r="WQ1" s="624"/>
      <c r="WR1" s="624"/>
      <c r="WS1" s="624"/>
      <c r="WT1" s="624"/>
      <c r="WU1" s="624"/>
      <c r="WV1" s="624"/>
      <c r="WW1" s="624"/>
      <c r="WX1" s="624"/>
      <c r="WY1" s="624"/>
      <c r="WZ1" s="624"/>
      <c r="XA1" s="624"/>
      <c r="XB1" s="624"/>
      <c r="XC1" s="624"/>
      <c r="XD1" s="624"/>
      <c r="XE1" s="624"/>
      <c r="XF1" s="624"/>
      <c r="XG1" s="624"/>
      <c r="XH1" s="624"/>
      <c r="XI1" s="624"/>
      <c r="XJ1" s="624"/>
      <c r="XK1" s="624"/>
      <c r="XL1" s="624"/>
      <c r="XM1" s="624"/>
      <c r="XN1" s="624"/>
      <c r="XO1" s="624"/>
      <c r="XP1" s="624"/>
      <c r="XQ1" s="624"/>
      <c r="XR1" s="624"/>
      <c r="XS1" s="624"/>
      <c r="XT1" s="624"/>
      <c r="XU1" s="624"/>
      <c r="XV1" s="624"/>
      <c r="XW1" s="624"/>
      <c r="XX1" s="624"/>
      <c r="XY1" s="624"/>
      <c r="XZ1" s="624"/>
      <c r="YA1" s="624"/>
      <c r="YB1" s="624"/>
      <c r="YC1" s="624"/>
      <c r="YD1" s="624"/>
      <c r="YE1" s="625"/>
      <c r="YG1" s="623" t="s">
        <v>614</v>
      </c>
      <c r="YH1" s="624"/>
      <c r="YI1" s="624"/>
      <c r="YJ1" s="624"/>
      <c r="YK1" s="624"/>
      <c r="YL1" s="624"/>
      <c r="YM1" s="624"/>
      <c r="YN1" s="624"/>
      <c r="YO1" s="624"/>
      <c r="YP1" s="624"/>
      <c r="YQ1" s="624"/>
      <c r="YR1" s="624"/>
      <c r="YS1" s="624"/>
      <c r="YT1" s="624"/>
      <c r="YU1" s="624"/>
      <c r="YV1" s="624"/>
      <c r="YW1" s="624"/>
      <c r="YX1" s="624"/>
      <c r="YY1" s="624"/>
      <c r="YZ1" s="624"/>
      <c r="ZA1" s="624"/>
      <c r="ZB1" s="624"/>
      <c r="ZC1" s="624"/>
      <c r="ZD1" s="624"/>
      <c r="ZE1" s="624"/>
      <c r="ZF1" s="624"/>
      <c r="ZG1" s="624"/>
      <c r="ZH1" s="625"/>
    </row>
    <row r="2" spans="1:684" ht="15.75" thickBot="1" x14ac:dyDescent="0.3">
      <c r="A2" s="164"/>
      <c r="B2" s="600" t="s">
        <v>691</v>
      </c>
      <c r="C2" s="601"/>
      <c r="D2" s="601"/>
      <c r="E2" s="601"/>
      <c r="F2" s="601"/>
      <c r="G2" s="601"/>
      <c r="H2" s="601"/>
      <c r="I2" s="601"/>
      <c r="J2" s="601"/>
      <c r="K2" s="601"/>
      <c r="L2" s="601"/>
      <c r="M2" s="601"/>
      <c r="N2" s="601"/>
      <c r="O2" s="601"/>
      <c r="P2" s="601"/>
      <c r="Q2" s="601"/>
      <c r="R2" s="601"/>
      <c r="S2" s="601"/>
      <c r="T2" s="601"/>
      <c r="U2" s="601"/>
      <c r="V2" s="601"/>
      <c r="W2" s="601"/>
      <c r="X2" s="601"/>
      <c r="Y2" s="601"/>
      <c r="Z2" s="601"/>
      <c r="AA2" s="601"/>
      <c r="AB2" s="601"/>
      <c r="AC2" s="601"/>
      <c r="AD2" s="601"/>
      <c r="AE2" s="601"/>
      <c r="AF2" s="601"/>
      <c r="AG2" s="601"/>
      <c r="AH2" s="601"/>
      <c r="AI2" s="601"/>
      <c r="AJ2" s="601"/>
      <c r="AK2" s="602"/>
      <c r="AL2" s="138"/>
      <c r="AM2" s="138"/>
      <c r="AN2" s="138"/>
      <c r="AO2" s="138"/>
      <c r="AP2" s="138"/>
      <c r="AQ2" s="138"/>
      <c r="AR2" s="600" t="s">
        <v>691</v>
      </c>
      <c r="AS2" s="601"/>
      <c r="AT2" s="601"/>
      <c r="AU2" s="601"/>
      <c r="AV2" s="601"/>
      <c r="AW2" s="601"/>
      <c r="AX2" s="601"/>
      <c r="AY2" s="601"/>
      <c r="AZ2" s="601"/>
      <c r="BA2" s="601"/>
      <c r="BB2" s="601"/>
      <c r="BC2" s="601"/>
      <c r="BD2" s="601"/>
      <c r="BE2" s="601"/>
      <c r="BF2" s="601"/>
      <c r="BG2" s="601"/>
      <c r="BH2" s="601"/>
      <c r="BI2" s="601"/>
      <c r="BJ2" s="601"/>
      <c r="BK2" s="601"/>
      <c r="BL2" s="601"/>
      <c r="BM2" s="601"/>
      <c r="BN2" s="601"/>
      <c r="BO2" s="601"/>
      <c r="BP2" s="601"/>
      <c r="BQ2" s="601"/>
      <c r="BR2" s="602"/>
      <c r="BS2" s="128"/>
      <c r="BT2" s="127"/>
      <c r="BU2" s="127"/>
      <c r="BV2" s="136"/>
      <c r="BX2" s="164"/>
      <c r="BY2" s="600" t="s">
        <v>691</v>
      </c>
      <c r="BZ2" s="601"/>
      <c r="CA2" s="601"/>
      <c r="CB2" s="601"/>
      <c r="CC2" s="601"/>
      <c r="CD2" s="601"/>
      <c r="CE2" s="601"/>
      <c r="CF2" s="601"/>
      <c r="CG2" s="601"/>
      <c r="CH2" s="601"/>
      <c r="CI2" s="601"/>
      <c r="CJ2" s="601"/>
      <c r="CK2" s="601"/>
      <c r="CL2" s="601"/>
      <c r="CM2" s="601"/>
      <c r="CN2" s="601"/>
      <c r="CO2" s="601"/>
      <c r="CP2" s="601"/>
      <c r="CQ2" s="601"/>
      <c r="CR2" s="601"/>
      <c r="CS2" s="601"/>
      <c r="CT2" s="601"/>
      <c r="CU2" s="601"/>
      <c r="CV2" s="601"/>
      <c r="CW2" s="601"/>
      <c r="CX2" s="601"/>
      <c r="CY2" s="601"/>
      <c r="CZ2" s="601"/>
      <c r="DA2" s="601"/>
      <c r="DB2" s="601"/>
      <c r="DC2" s="601"/>
      <c r="DD2" s="601"/>
      <c r="DE2" s="601"/>
      <c r="DF2" s="601"/>
      <c r="DG2" s="601"/>
      <c r="DH2" s="602"/>
      <c r="DI2" s="138"/>
      <c r="DJ2" s="138"/>
      <c r="DK2" s="138"/>
      <c r="DL2" s="138"/>
      <c r="DM2" s="138"/>
      <c r="DN2" s="138"/>
      <c r="DO2" s="600" t="s">
        <v>691</v>
      </c>
      <c r="DP2" s="601"/>
      <c r="DQ2" s="601"/>
      <c r="DR2" s="601"/>
      <c r="DS2" s="601"/>
      <c r="DT2" s="601"/>
      <c r="DU2" s="601"/>
      <c r="DV2" s="601"/>
      <c r="DW2" s="601"/>
      <c r="DX2" s="601"/>
      <c r="DY2" s="601"/>
      <c r="DZ2" s="601"/>
      <c r="EA2" s="601"/>
      <c r="EB2" s="601"/>
      <c r="EC2" s="601"/>
      <c r="ED2" s="601"/>
      <c r="EE2" s="601"/>
      <c r="EF2" s="601"/>
      <c r="EG2" s="601"/>
      <c r="EH2" s="601"/>
      <c r="EI2" s="601"/>
      <c r="EJ2" s="601"/>
      <c r="EK2" s="601"/>
      <c r="EL2" s="601"/>
      <c r="EM2" s="601"/>
      <c r="EN2" s="601"/>
      <c r="EO2" s="602"/>
      <c r="EP2" s="128"/>
      <c r="EQ2" s="127"/>
      <c r="ER2" s="127"/>
      <c r="ES2" s="136"/>
      <c r="EU2" s="164"/>
      <c r="EV2" s="600" t="s">
        <v>942</v>
      </c>
      <c r="EW2" s="601"/>
      <c r="EX2" s="601"/>
      <c r="EY2" s="601"/>
      <c r="EZ2" s="601"/>
      <c r="FA2" s="601"/>
      <c r="FB2" s="601"/>
      <c r="FC2" s="601"/>
      <c r="FD2" s="601"/>
      <c r="FE2" s="601"/>
      <c r="FF2" s="601"/>
      <c r="FG2" s="601"/>
      <c r="FH2" s="601"/>
      <c r="FI2" s="601"/>
      <c r="FJ2" s="601"/>
      <c r="FK2" s="601"/>
      <c r="FL2" s="601"/>
      <c r="FM2" s="601"/>
      <c r="FN2" s="601"/>
      <c r="FO2" s="601"/>
      <c r="FP2" s="601"/>
      <c r="FQ2" s="601"/>
      <c r="FR2" s="601"/>
      <c r="FS2" s="601"/>
      <c r="FT2" s="601"/>
      <c r="FU2" s="601"/>
      <c r="FV2" s="601"/>
      <c r="FW2" s="601"/>
      <c r="FX2" s="601"/>
      <c r="FY2" s="601"/>
      <c r="FZ2" s="601"/>
      <c r="GA2" s="601"/>
      <c r="GB2" s="601"/>
      <c r="GC2" s="601"/>
      <c r="GD2" s="601"/>
      <c r="GE2" s="602"/>
      <c r="GF2" s="138"/>
      <c r="GG2" s="138"/>
      <c r="GH2" s="138"/>
      <c r="GI2" s="138"/>
      <c r="GJ2" s="138"/>
      <c r="GK2" s="138"/>
      <c r="GL2" s="600" t="s">
        <v>942</v>
      </c>
      <c r="GM2" s="601"/>
      <c r="GN2" s="601"/>
      <c r="GO2" s="601"/>
      <c r="GP2" s="601"/>
      <c r="GQ2" s="601"/>
      <c r="GR2" s="601"/>
      <c r="GS2" s="601"/>
      <c r="GT2" s="601"/>
      <c r="GU2" s="601"/>
      <c r="GV2" s="601"/>
      <c r="GW2" s="601"/>
      <c r="GX2" s="601"/>
      <c r="GY2" s="601"/>
      <c r="GZ2" s="601"/>
      <c r="HA2" s="601"/>
      <c r="HB2" s="601"/>
      <c r="HC2" s="601"/>
      <c r="HD2" s="601"/>
      <c r="HE2" s="601"/>
      <c r="HF2" s="601"/>
      <c r="HG2" s="601"/>
      <c r="HH2" s="601"/>
      <c r="HI2" s="601"/>
      <c r="HJ2" s="601"/>
      <c r="HK2" s="601"/>
      <c r="HL2" s="602"/>
      <c r="HM2" s="128"/>
      <c r="HN2" s="127"/>
      <c r="HO2" s="127"/>
      <c r="HP2" s="136"/>
      <c r="HR2" s="164"/>
      <c r="HS2" s="600" t="s">
        <v>942</v>
      </c>
      <c r="HT2" s="601"/>
      <c r="HU2" s="601"/>
      <c r="HV2" s="601"/>
      <c r="HW2" s="601"/>
      <c r="HX2" s="601"/>
      <c r="HY2" s="601"/>
      <c r="HZ2" s="601"/>
      <c r="IA2" s="601"/>
      <c r="IB2" s="601"/>
      <c r="IC2" s="601"/>
      <c r="ID2" s="601"/>
      <c r="IE2" s="601"/>
      <c r="IF2" s="601"/>
      <c r="IG2" s="601"/>
      <c r="IH2" s="601"/>
      <c r="II2" s="601"/>
      <c r="IJ2" s="601"/>
      <c r="IK2" s="601"/>
      <c r="IL2" s="601"/>
      <c r="IM2" s="601"/>
      <c r="IN2" s="601"/>
      <c r="IO2" s="601"/>
      <c r="IP2" s="601"/>
      <c r="IQ2" s="601"/>
      <c r="IR2" s="601"/>
      <c r="IS2" s="601"/>
      <c r="IT2" s="601"/>
      <c r="IU2" s="601"/>
      <c r="IV2" s="601"/>
      <c r="IW2" s="601"/>
      <c r="IX2" s="601"/>
      <c r="IY2" s="601"/>
      <c r="IZ2" s="601"/>
      <c r="JA2" s="601"/>
      <c r="JB2" s="602"/>
      <c r="JC2" s="138"/>
      <c r="JD2" s="138"/>
      <c r="JE2" s="138"/>
      <c r="JF2" s="138"/>
      <c r="JG2" s="138"/>
      <c r="JH2" s="138"/>
      <c r="JI2" s="600" t="s">
        <v>942</v>
      </c>
      <c r="JJ2" s="601"/>
      <c r="JK2" s="601"/>
      <c r="JL2" s="601"/>
      <c r="JM2" s="601"/>
      <c r="JN2" s="601"/>
      <c r="JO2" s="601"/>
      <c r="JP2" s="601"/>
      <c r="JQ2" s="601"/>
      <c r="JR2" s="601"/>
      <c r="JS2" s="601"/>
      <c r="JT2" s="601"/>
      <c r="JU2" s="601"/>
      <c r="JV2" s="601"/>
      <c r="JW2" s="601"/>
      <c r="JX2" s="601"/>
      <c r="JY2" s="601"/>
      <c r="JZ2" s="601"/>
      <c r="KA2" s="601"/>
      <c r="KB2" s="601"/>
      <c r="KC2" s="601"/>
      <c r="KD2" s="601"/>
      <c r="KE2" s="601"/>
      <c r="KF2" s="601"/>
      <c r="KG2" s="601"/>
      <c r="KH2" s="601"/>
      <c r="KI2" s="602"/>
      <c r="KJ2" s="128"/>
      <c r="KK2" s="127"/>
      <c r="KL2" s="127"/>
      <c r="KM2" s="136"/>
      <c r="KO2" s="164"/>
      <c r="KP2" s="600" t="s">
        <v>943</v>
      </c>
      <c r="KQ2" s="601"/>
      <c r="KR2" s="601"/>
      <c r="KS2" s="601"/>
      <c r="KT2" s="601"/>
      <c r="KU2" s="601"/>
      <c r="KV2" s="601"/>
      <c r="KW2" s="601"/>
      <c r="KX2" s="601"/>
      <c r="KY2" s="601"/>
      <c r="KZ2" s="601"/>
      <c r="LA2" s="601"/>
      <c r="LB2" s="601"/>
      <c r="LC2" s="601"/>
      <c r="LD2" s="601"/>
      <c r="LE2" s="601"/>
      <c r="LF2" s="601"/>
      <c r="LG2" s="601"/>
      <c r="LH2" s="601"/>
      <c r="LI2" s="601"/>
      <c r="LJ2" s="601"/>
      <c r="LK2" s="601"/>
      <c r="LL2" s="601"/>
      <c r="LM2" s="601"/>
      <c r="LN2" s="601"/>
      <c r="LO2" s="601"/>
      <c r="LP2" s="601"/>
      <c r="LQ2" s="601"/>
      <c r="LR2" s="601"/>
      <c r="LS2" s="601"/>
      <c r="LT2" s="601"/>
      <c r="LU2" s="601"/>
      <c r="LV2" s="601"/>
      <c r="LW2" s="601"/>
      <c r="LX2" s="601"/>
      <c r="LY2" s="602"/>
      <c r="LZ2" s="138"/>
      <c r="MA2" s="138"/>
      <c r="MB2" s="138"/>
      <c r="MC2" s="138"/>
      <c r="MD2" s="138"/>
      <c r="ME2" s="138"/>
      <c r="MF2" s="600" t="s">
        <v>943</v>
      </c>
      <c r="MG2" s="601"/>
      <c r="MH2" s="601"/>
      <c r="MI2" s="601"/>
      <c r="MJ2" s="601"/>
      <c r="MK2" s="601"/>
      <c r="ML2" s="601"/>
      <c r="MM2" s="601"/>
      <c r="MN2" s="601"/>
      <c r="MO2" s="601"/>
      <c r="MP2" s="601"/>
      <c r="MQ2" s="601"/>
      <c r="MR2" s="601"/>
      <c r="MS2" s="601"/>
      <c r="MT2" s="601"/>
      <c r="MU2" s="601"/>
      <c r="MV2" s="601"/>
      <c r="MW2" s="601"/>
      <c r="MX2" s="601"/>
      <c r="MY2" s="601"/>
      <c r="MZ2" s="601"/>
      <c r="NA2" s="601"/>
      <c r="NB2" s="601"/>
      <c r="NC2" s="601"/>
      <c r="ND2" s="601"/>
      <c r="NE2" s="601"/>
      <c r="NF2" s="602"/>
      <c r="NG2" s="128"/>
      <c r="NH2" s="127"/>
      <c r="NI2" s="127"/>
      <c r="NJ2" s="136"/>
      <c r="NL2" s="164"/>
      <c r="NM2" s="600" t="s">
        <v>943</v>
      </c>
      <c r="NN2" s="601"/>
      <c r="NO2" s="601"/>
      <c r="NP2" s="601"/>
      <c r="NQ2" s="601"/>
      <c r="NR2" s="601"/>
      <c r="NS2" s="601"/>
      <c r="NT2" s="601"/>
      <c r="NU2" s="601"/>
      <c r="NV2" s="601"/>
      <c r="NW2" s="601"/>
      <c r="NX2" s="601"/>
      <c r="NY2" s="601"/>
      <c r="NZ2" s="601"/>
      <c r="OA2" s="601"/>
      <c r="OB2" s="601"/>
      <c r="OC2" s="601"/>
      <c r="OD2" s="601"/>
      <c r="OE2" s="601"/>
      <c r="OF2" s="601"/>
      <c r="OG2" s="601"/>
      <c r="OH2" s="601"/>
      <c r="OI2" s="601"/>
      <c r="OJ2" s="601"/>
      <c r="OK2" s="601"/>
      <c r="OL2" s="601"/>
      <c r="OM2" s="601"/>
      <c r="ON2" s="601"/>
      <c r="OO2" s="601"/>
      <c r="OP2" s="601"/>
      <c r="OQ2" s="601"/>
      <c r="OR2" s="601"/>
      <c r="OS2" s="601"/>
      <c r="OT2" s="601"/>
      <c r="OU2" s="601"/>
      <c r="OV2" s="602"/>
      <c r="OW2" s="138"/>
      <c r="OX2" s="138"/>
      <c r="OY2" s="138"/>
      <c r="OZ2" s="138"/>
      <c r="PA2" s="138"/>
      <c r="PB2" s="138"/>
      <c r="PC2" s="600" t="s">
        <v>943</v>
      </c>
      <c r="PD2" s="601"/>
      <c r="PE2" s="601"/>
      <c r="PF2" s="601"/>
      <c r="PG2" s="601"/>
      <c r="PH2" s="601"/>
      <c r="PI2" s="601"/>
      <c r="PJ2" s="601"/>
      <c r="PK2" s="601"/>
      <c r="PL2" s="601"/>
      <c r="PM2" s="601"/>
      <c r="PN2" s="601"/>
      <c r="PO2" s="601"/>
      <c r="PP2" s="601"/>
      <c r="PQ2" s="601"/>
      <c r="PR2" s="601"/>
      <c r="PS2" s="601"/>
      <c r="PT2" s="601"/>
      <c r="PU2" s="601"/>
      <c r="PV2" s="601"/>
      <c r="PW2" s="601"/>
      <c r="PX2" s="601"/>
      <c r="PY2" s="601"/>
      <c r="PZ2" s="601"/>
      <c r="QA2" s="601"/>
      <c r="QB2" s="601"/>
      <c r="QC2" s="602"/>
      <c r="QD2" s="128"/>
      <c r="QE2" s="127"/>
      <c r="QF2" s="127"/>
      <c r="QG2" s="136"/>
      <c r="QI2" s="360" t="s">
        <v>605</v>
      </c>
      <c r="QJ2" s="361" t="s">
        <v>515</v>
      </c>
      <c r="QK2" s="362" t="s">
        <v>523</v>
      </c>
      <c r="QL2" s="362" t="s">
        <v>531</v>
      </c>
      <c r="QM2" s="362" t="s">
        <v>543</v>
      </c>
      <c r="QN2" s="362" t="s">
        <v>558</v>
      </c>
      <c r="QO2" s="362" t="s">
        <v>568</v>
      </c>
      <c r="QP2" s="362" t="s">
        <v>580</v>
      </c>
      <c r="QQ2" s="362" t="s">
        <v>588</v>
      </c>
      <c r="QR2" s="363" t="s">
        <v>551</v>
      </c>
      <c r="QX2" s="364" t="s">
        <v>505</v>
      </c>
      <c r="QY2" s="365" t="s">
        <v>535</v>
      </c>
      <c r="QZ2" s="366" t="s">
        <v>547</v>
      </c>
      <c r="RA2" s="366" t="s">
        <v>554</v>
      </c>
      <c r="RB2" s="366" t="s">
        <v>561</v>
      </c>
      <c r="RC2" s="366" t="s">
        <v>565</v>
      </c>
      <c r="RD2" s="366" t="s">
        <v>584</v>
      </c>
      <c r="RE2" s="367" t="s">
        <v>527</v>
      </c>
      <c r="RF2" s="107"/>
      <c r="RG2" s="107"/>
      <c r="RH2" s="107"/>
      <c r="RI2" s="10"/>
      <c r="RK2" s="17"/>
      <c r="SL2" s="10"/>
      <c r="SN2" s="164"/>
      <c r="SO2" s="600" t="s">
        <v>690</v>
      </c>
      <c r="SP2" s="601"/>
      <c r="SQ2" s="601"/>
      <c r="SR2" s="601"/>
      <c r="SS2" s="601"/>
      <c r="ST2" s="601"/>
      <c r="SU2" s="601"/>
      <c r="SV2" s="601"/>
      <c r="SW2" s="601"/>
      <c r="SX2" s="601"/>
      <c r="SY2" s="601"/>
      <c r="SZ2" s="601"/>
      <c r="TA2" s="601"/>
      <c r="TB2" s="601"/>
      <c r="TC2" s="601"/>
      <c r="TD2" s="601"/>
      <c r="TE2" s="601"/>
      <c r="TF2" s="601"/>
      <c r="TG2" s="601"/>
      <c r="TH2" s="601"/>
      <c r="TI2" s="601"/>
      <c r="TJ2" s="601"/>
      <c r="TK2" s="601"/>
      <c r="TL2" s="601"/>
      <c r="TM2" s="601"/>
      <c r="TN2" s="601"/>
      <c r="TO2" s="601"/>
      <c r="TP2" s="601"/>
      <c r="TQ2" s="601"/>
      <c r="TR2" s="601"/>
      <c r="TS2" s="601"/>
      <c r="TT2" s="601"/>
      <c r="TU2" s="601"/>
      <c r="TV2" s="601"/>
      <c r="TW2" s="601"/>
      <c r="TX2" s="602"/>
      <c r="TY2" s="138"/>
      <c r="TZ2" s="138"/>
      <c r="UA2" s="138"/>
      <c r="UB2" s="138"/>
      <c r="UC2" s="138"/>
      <c r="UD2" s="138"/>
      <c r="UE2" s="600" t="s">
        <v>690</v>
      </c>
      <c r="UF2" s="601"/>
      <c r="UG2" s="601"/>
      <c r="UH2" s="601"/>
      <c r="UI2" s="601"/>
      <c r="UJ2" s="601"/>
      <c r="UK2" s="601"/>
      <c r="UL2" s="601"/>
      <c r="UM2" s="601"/>
      <c r="UN2" s="601"/>
      <c r="UO2" s="601"/>
      <c r="UP2" s="601"/>
      <c r="UQ2" s="601"/>
      <c r="UR2" s="601"/>
      <c r="US2" s="601"/>
      <c r="UT2" s="601"/>
      <c r="UU2" s="601"/>
      <c r="UV2" s="601"/>
      <c r="UW2" s="601"/>
      <c r="UX2" s="601"/>
      <c r="UY2" s="601"/>
      <c r="UZ2" s="601"/>
      <c r="VA2" s="601"/>
      <c r="VB2" s="601"/>
      <c r="VC2" s="601"/>
      <c r="VD2" s="601"/>
      <c r="VE2" s="602"/>
      <c r="VF2" s="138"/>
      <c r="VG2" s="138"/>
      <c r="VH2" s="138"/>
      <c r="VI2" s="138"/>
      <c r="VJ2" s="137"/>
      <c r="VL2" s="164"/>
      <c r="VM2" s="600" t="s">
        <v>686</v>
      </c>
      <c r="VN2" s="601"/>
      <c r="VO2" s="601"/>
      <c r="VP2" s="601"/>
      <c r="VQ2" s="601"/>
      <c r="VR2" s="601"/>
      <c r="VS2" s="601"/>
      <c r="VT2" s="601"/>
      <c r="VU2" s="601"/>
      <c r="VV2" s="601"/>
      <c r="VW2" s="601"/>
      <c r="VX2" s="601"/>
      <c r="VY2" s="601"/>
      <c r="VZ2" s="601"/>
      <c r="WA2" s="601"/>
      <c r="WB2" s="601"/>
      <c r="WC2" s="601"/>
      <c r="WD2" s="601"/>
      <c r="WE2" s="601"/>
      <c r="WF2" s="601"/>
      <c r="WG2" s="601"/>
      <c r="WH2" s="601"/>
      <c r="WI2" s="601"/>
      <c r="WJ2" s="601"/>
      <c r="WK2" s="601"/>
      <c r="WL2" s="601"/>
      <c r="WM2" s="601"/>
      <c r="WN2" s="601"/>
      <c r="WO2" s="601"/>
      <c r="WP2" s="601"/>
      <c r="WQ2" s="601"/>
      <c r="WR2" s="601"/>
      <c r="WS2" s="601"/>
      <c r="WT2" s="601"/>
      <c r="WU2" s="601"/>
      <c r="WV2" s="602"/>
      <c r="WW2" s="138"/>
      <c r="WX2" s="138"/>
      <c r="WY2" s="138"/>
      <c r="WZ2" s="138"/>
      <c r="XA2" s="138"/>
      <c r="XB2" s="138"/>
      <c r="XC2" s="600" t="s">
        <v>686</v>
      </c>
      <c r="XD2" s="601"/>
      <c r="XE2" s="601"/>
      <c r="XF2" s="601"/>
      <c r="XG2" s="601"/>
      <c r="XH2" s="601"/>
      <c r="XI2" s="601"/>
      <c r="XJ2" s="601"/>
      <c r="XK2" s="601"/>
      <c r="XL2" s="601"/>
      <c r="XM2" s="601"/>
      <c r="XN2" s="601"/>
      <c r="XO2" s="601"/>
      <c r="XP2" s="601"/>
      <c r="XQ2" s="601"/>
      <c r="XR2" s="601"/>
      <c r="XS2" s="601"/>
      <c r="XT2" s="601"/>
      <c r="XU2" s="601"/>
      <c r="XV2" s="601"/>
      <c r="XW2" s="601"/>
      <c r="XX2" s="601"/>
      <c r="XY2" s="601"/>
      <c r="XZ2" s="602"/>
      <c r="YA2" s="138"/>
      <c r="YB2" s="138"/>
      <c r="YC2" s="138"/>
      <c r="YD2" s="138"/>
      <c r="YE2" s="137"/>
      <c r="YG2" s="17"/>
      <c r="ZH2" s="10"/>
    </row>
    <row r="3" spans="1:684" ht="15.75" thickBot="1" x14ac:dyDescent="0.3">
      <c r="A3" s="160" t="s">
        <v>605</v>
      </c>
      <c r="B3" s="626" t="s">
        <v>515</v>
      </c>
      <c r="C3" s="621"/>
      <c r="D3" s="621"/>
      <c r="E3" s="622"/>
      <c r="F3" s="620" t="s">
        <v>523</v>
      </c>
      <c r="G3" s="621"/>
      <c r="H3" s="621"/>
      <c r="I3" s="622"/>
      <c r="J3" s="620" t="s">
        <v>531</v>
      </c>
      <c r="K3" s="621"/>
      <c r="L3" s="621"/>
      <c r="M3" s="622"/>
      <c r="N3" s="620" t="s">
        <v>543</v>
      </c>
      <c r="O3" s="621"/>
      <c r="P3" s="621"/>
      <c r="Q3" s="622"/>
      <c r="R3" s="620" t="s">
        <v>558</v>
      </c>
      <c r="S3" s="621"/>
      <c r="T3" s="621"/>
      <c r="U3" s="622"/>
      <c r="V3" s="620" t="s">
        <v>568</v>
      </c>
      <c r="W3" s="621"/>
      <c r="X3" s="621"/>
      <c r="Y3" s="622"/>
      <c r="Z3" s="620" t="s">
        <v>551</v>
      </c>
      <c r="AA3" s="621"/>
      <c r="AB3" s="621"/>
      <c r="AC3" s="622"/>
      <c r="AD3" s="620" t="s">
        <v>580</v>
      </c>
      <c r="AE3" s="621"/>
      <c r="AF3" s="621"/>
      <c r="AG3" s="622"/>
      <c r="AH3" s="620" t="s">
        <v>588</v>
      </c>
      <c r="AI3" s="621"/>
      <c r="AJ3" s="621"/>
      <c r="AK3" s="630"/>
      <c r="AL3" s="162" t="s">
        <v>609</v>
      </c>
      <c r="AM3" s="163" t="s">
        <v>608</v>
      </c>
      <c r="AN3" s="163" t="s">
        <v>612</v>
      </c>
      <c r="AO3" s="161" t="s">
        <v>611</v>
      </c>
      <c r="AP3" s="223"/>
      <c r="AQ3" s="160" t="s">
        <v>505</v>
      </c>
      <c r="AR3" s="627" t="s">
        <v>527</v>
      </c>
      <c r="AS3" s="628"/>
      <c r="AT3" s="628"/>
      <c r="AU3" s="627" t="s">
        <v>535</v>
      </c>
      <c r="AV3" s="628"/>
      <c r="AW3" s="628"/>
      <c r="AX3" s="629"/>
      <c r="AY3" s="627" t="s">
        <v>547</v>
      </c>
      <c r="AZ3" s="628"/>
      <c r="BA3" s="628"/>
      <c r="BB3" s="629"/>
      <c r="BC3" s="627" t="s">
        <v>554</v>
      </c>
      <c r="BD3" s="628"/>
      <c r="BE3" s="628"/>
      <c r="BF3" s="629"/>
      <c r="BG3" s="627" t="s">
        <v>561</v>
      </c>
      <c r="BH3" s="628"/>
      <c r="BI3" s="628"/>
      <c r="BJ3" s="629"/>
      <c r="BK3" s="627" t="s">
        <v>565</v>
      </c>
      <c r="BL3" s="628"/>
      <c r="BM3" s="628"/>
      <c r="BN3" s="629"/>
      <c r="BO3" s="627" t="s">
        <v>584</v>
      </c>
      <c r="BP3" s="628"/>
      <c r="BQ3" s="628"/>
      <c r="BR3" s="634"/>
      <c r="BS3" s="93" t="s">
        <v>609</v>
      </c>
      <c r="BT3" s="92" t="s">
        <v>608</v>
      </c>
      <c r="BU3" s="92" t="s">
        <v>612</v>
      </c>
      <c r="BV3" s="91" t="s">
        <v>611</v>
      </c>
      <c r="BX3" s="160" t="s">
        <v>605</v>
      </c>
      <c r="BY3" s="626" t="s">
        <v>515</v>
      </c>
      <c r="BZ3" s="621"/>
      <c r="CA3" s="621"/>
      <c r="CB3" s="622"/>
      <c r="CC3" s="620" t="s">
        <v>523</v>
      </c>
      <c r="CD3" s="621"/>
      <c r="CE3" s="621"/>
      <c r="CF3" s="622"/>
      <c r="CG3" s="620" t="s">
        <v>531</v>
      </c>
      <c r="CH3" s="621"/>
      <c r="CI3" s="621"/>
      <c r="CJ3" s="622"/>
      <c r="CK3" s="620" t="s">
        <v>543</v>
      </c>
      <c r="CL3" s="621"/>
      <c r="CM3" s="621"/>
      <c r="CN3" s="622"/>
      <c r="CO3" s="620" t="s">
        <v>558</v>
      </c>
      <c r="CP3" s="621"/>
      <c r="CQ3" s="621"/>
      <c r="CR3" s="622"/>
      <c r="CS3" s="620" t="s">
        <v>568</v>
      </c>
      <c r="CT3" s="621"/>
      <c r="CU3" s="621"/>
      <c r="CV3" s="622"/>
      <c r="CW3" s="620" t="s">
        <v>551</v>
      </c>
      <c r="CX3" s="621"/>
      <c r="CY3" s="621"/>
      <c r="CZ3" s="622"/>
      <c r="DA3" s="620" t="s">
        <v>580</v>
      </c>
      <c r="DB3" s="621"/>
      <c r="DC3" s="621"/>
      <c r="DD3" s="622"/>
      <c r="DE3" s="620" t="s">
        <v>588</v>
      </c>
      <c r="DF3" s="621"/>
      <c r="DG3" s="621"/>
      <c r="DH3" s="630"/>
      <c r="DI3" s="162" t="s">
        <v>609</v>
      </c>
      <c r="DJ3" s="163" t="s">
        <v>608</v>
      </c>
      <c r="DK3" s="163" t="s">
        <v>612</v>
      </c>
      <c r="DL3" s="161" t="s">
        <v>611</v>
      </c>
      <c r="DM3" s="223"/>
      <c r="DN3" s="160" t="s">
        <v>505</v>
      </c>
      <c r="DO3" s="627" t="s">
        <v>527</v>
      </c>
      <c r="DP3" s="628"/>
      <c r="DQ3" s="628"/>
      <c r="DR3" s="627" t="s">
        <v>535</v>
      </c>
      <c r="DS3" s="628"/>
      <c r="DT3" s="628"/>
      <c r="DU3" s="629"/>
      <c r="DV3" s="627" t="s">
        <v>547</v>
      </c>
      <c r="DW3" s="628"/>
      <c r="DX3" s="628"/>
      <c r="DY3" s="629"/>
      <c r="DZ3" s="627" t="s">
        <v>554</v>
      </c>
      <c r="EA3" s="628"/>
      <c r="EB3" s="628"/>
      <c r="EC3" s="629"/>
      <c r="ED3" s="627" t="s">
        <v>561</v>
      </c>
      <c r="EE3" s="628"/>
      <c r="EF3" s="628"/>
      <c r="EG3" s="629"/>
      <c r="EH3" s="627" t="s">
        <v>565</v>
      </c>
      <c r="EI3" s="628"/>
      <c r="EJ3" s="628"/>
      <c r="EK3" s="629"/>
      <c r="EL3" s="627" t="s">
        <v>584</v>
      </c>
      <c r="EM3" s="628"/>
      <c r="EN3" s="628"/>
      <c r="EO3" s="634"/>
      <c r="EP3" s="93" t="s">
        <v>609</v>
      </c>
      <c r="EQ3" s="92" t="s">
        <v>608</v>
      </c>
      <c r="ER3" s="92" t="s">
        <v>612</v>
      </c>
      <c r="ES3" s="91" t="s">
        <v>611</v>
      </c>
      <c r="EU3" s="160" t="s">
        <v>605</v>
      </c>
      <c r="EV3" s="626" t="s">
        <v>515</v>
      </c>
      <c r="EW3" s="621"/>
      <c r="EX3" s="621"/>
      <c r="EY3" s="622"/>
      <c r="EZ3" s="620" t="s">
        <v>523</v>
      </c>
      <c r="FA3" s="621"/>
      <c r="FB3" s="621"/>
      <c r="FC3" s="622"/>
      <c r="FD3" s="620" t="s">
        <v>531</v>
      </c>
      <c r="FE3" s="621"/>
      <c r="FF3" s="621"/>
      <c r="FG3" s="622"/>
      <c r="FH3" s="620" t="s">
        <v>543</v>
      </c>
      <c r="FI3" s="621"/>
      <c r="FJ3" s="621"/>
      <c r="FK3" s="622"/>
      <c r="FL3" s="620" t="s">
        <v>558</v>
      </c>
      <c r="FM3" s="621"/>
      <c r="FN3" s="621"/>
      <c r="FO3" s="622"/>
      <c r="FP3" s="620" t="s">
        <v>568</v>
      </c>
      <c r="FQ3" s="621"/>
      <c r="FR3" s="621"/>
      <c r="FS3" s="622"/>
      <c r="FT3" s="620" t="s">
        <v>551</v>
      </c>
      <c r="FU3" s="621"/>
      <c r="FV3" s="621"/>
      <c r="FW3" s="622"/>
      <c r="FX3" s="620" t="s">
        <v>580</v>
      </c>
      <c r="FY3" s="621"/>
      <c r="FZ3" s="621"/>
      <c r="GA3" s="622"/>
      <c r="GB3" s="620" t="s">
        <v>588</v>
      </c>
      <c r="GC3" s="621"/>
      <c r="GD3" s="621"/>
      <c r="GE3" s="630"/>
      <c r="GF3" s="162" t="s">
        <v>609</v>
      </c>
      <c r="GG3" s="163" t="s">
        <v>608</v>
      </c>
      <c r="GH3" s="163" t="s">
        <v>612</v>
      </c>
      <c r="GI3" s="161" t="s">
        <v>611</v>
      </c>
      <c r="GJ3" s="223"/>
      <c r="GK3" s="160" t="s">
        <v>505</v>
      </c>
      <c r="GL3" s="627" t="s">
        <v>527</v>
      </c>
      <c r="GM3" s="628"/>
      <c r="GN3" s="628"/>
      <c r="GO3" s="627" t="s">
        <v>535</v>
      </c>
      <c r="GP3" s="628"/>
      <c r="GQ3" s="628"/>
      <c r="GR3" s="629"/>
      <c r="GS3" s="627" t="s">
        <v>547</v>
      </c>
      <c r="GT3" s="628"/>
      <c r="GU3" s="628"/>
      <c r="GV3" s="629"/>
      <c r="GW3" s="627" t="s">
        <v>554</v>
      </c>
      <c r="GX3" s="628"/>
      <c r="GY3" s="628"/>
      <c r="GZ3" s="629"/>
      <c r="HA3" s="627" t="s">
        <v>561</v>
      </c>
      <c r="HB3" s="628"/>
      <c r="HC3" s="628"/>
      <c r="HD3" s="629"/>
      <c r="HE3" s="627" t="s">
        <v>565</v>
      </c>
      <c r="HF3" s="628"/>
      <c r="HG3" s="628"/>
      <c r="HH3" s="629"/>
      <c r="HI3" s="627" t="s">
        <v>584</v>
      </c>
      <c r="HJ3" s="628"/>
      <c r="HK3" s="628"/>
      <c r="HL3" s="634"/>
      <c r="HM3" s="93" t="s">
        <v>609</v>
      </c>
      <c r="HN3" s="92" t="s">
        <v>608</v>
      </c>
      <c r="HO3" s="92" t="s">
        <v>612</v>
      </c>
      <c r="HP3" s="91" t="s">
        <v>611</v>
      </c>
      <c r="HR3" s="160" t="s">
        <v>605</v>
      </c>
      <c r="HS3" s="626" t="s">
        <v>515</v>
      </c>
      <c r="HT3" s="621"/>
      <c r="HU3" s="621"/>
      <c r="HV3" s="622"/>
      <c r="HW3" s="620" t="s">
        <v>523</v>
      </c>
      <c r="HX3" s="621"/>
      <c r="HY3" s="621"/>
      <c r="HZ3" s="622"/>
      <c r="IA3" s="620" t="s">
        <v>531</v>
      </c>
      <c r="IB3" s="621"/>
      <c r="IC3" s="621"/>
      <c r="ID3" s="622"/>
      <c r="IE3" s="620" t="s">
        <v>543</v>
      </c>
      <c r="IF3" s="621"/>
      <c r="IG3" s="621"/>
      <c r="IH3" s="622"/>
      <c r="II3" s="620" t="s">
        <v>558</v>
      </c>
      <c r="IJ3" s="621"/>
      <c r="IK3" s="621"/>
      <c r="IL3" s="622"/>
      <c r="IM3" s="620" t="s">
        <v>568</v>
      </c>
      <c r="IN3" s="621"/>
      <c r="IO3" s="621"/>
      <c r="IP3" s="622"/>
      <c r="IQ3" s="620" t="s">
        <v>551</v>
      </c>
      <c r="IR3" s="621"/>
      <c r="IS3" s="621"/>
      <c r="IT3" s="622"/>
      <c r="IU3" s="620" t="s">
        <v>580</v>
      </c>
      <c r="IV3" s="621"/>
      <c r="IW3" s="621"/>
      <c r="IX3" s="622"/>
      <c r="IY3" s="620" t="s">
        <v>588</v>
      </c>
      <c r="IZ3" s="621"/>
      <c r="JA3" s="621"/>
      <c r="JB3" s="630"/>
      <c r="JC3" s="162" t="s">
        <v>609</v>
      </c>
      <c r="JD3" s="163" t="s">
        <v>608</v>
      </c>
      <c r="JE3" s="163" t="s">
        <v>612</v>
      </c>
      <c r="JF3" s="161" t="s">
        <v>611</v>
      </c>
      <c r="JG3" s="223"/>
      <c r="JH3" s="160" t="s">
        <v>505</v>
      </c>
      <c r="JI3" s="627" t="s">
        <v>527</v>
      </c>
      <c r="JJ3" s="628"/>
      <c r="JK3" s="628"/>
      <c r="JL3" s="627" t="s">
        <v>535</v>
      </c>
      <c r="JM3" s="628"/>
      <c r="JN3" s="628"/>
      <c r="JO3" s="629"/>
      <c r="JP3" s="627" t="s">
        <v>547</v>
      </c>
      <c r="JQ3" s="628"/>
      <c r="JR3" s="628"/>
      <c r="JS3" s="629"/>
      <c r="JT3" s="627" t="s">
        <v>554</v>
      </c>
      <c r="JU3" s="628"/>
      <c r="JV3" s="628"/>
      <c r="JW3" s="629"/>
      <c r="JX3" s="627" t="s">
        <v>561</v>
      </c>
      <c r="JY3" s="628"/>
      <c r="JZ3" s="628"/>
      <c r="KA3" s="629"/>
      <c r="KB3" s="627" t="s">
        <v>565</v>
      </c>
      <c r="KC3" s="628"/>
      <c r="KD3" s="628"/>
      <c r="KE3" s="629"/>
      <c r="KF3" s="627" t="s">
        <v>584</v>
      </c>
      <c r="KG3" s="628"/>
      <c r="KH3" s="628"/>
      <c r="KI3" s="634"/>
      <c r="KJ3" s="93" t="s">
        <v>609</v>
      </c>
      <c r="KK3" s="92" t="s">
        <v>608</v>
      </c>
      <c r="KL3" s="92" t="s">
        <v>612</v>
      </c>
      <c r="KM3" s="91" t="s">
        <v>611</v>
      </c>
      <c r="KO3" s="160" t="s">
        <v>605</v>
      </c>
      <c r="KP3" s="626" t="s">
        <v>515</v>
      </c>
      <c r="KQ3" s="621"/>
      <c r="KR3" s="621"/>
      <c r="KS3" s="622"/>
      <c r="KT3" s="620" t="s">
        <v>523</v>
      </c>
      <c r="KU3" s="621"/>
      <c r="KV3" s="621"/>
      <c r="KW3" s="622"/>
      <c r="KX3" s="620" t="s">
        <v>531</v>
      </c>
      <c r="KY3" s="621"/>
      <c r="KZ3" s="621"/>
      <c r="LA3" s="622"/>
      <c r="LB3" s="620" t="s">
        <v>543</v>
      </c>
      <c r="LC3" s="621"/>
      <c r="LD3" s="621"/>
      <c r="LE3" s="622"/>
      <c r="LF3" s="620" t="s">
        <v>558</v>
      </c>
      <c r="LG3" s="621"/>
      <c r="LH3" s="621"/>
      <c r="LI3" s="622"/>
      <c r="LJ3" s="620" t="s">
        <v>568</v>
      </c>
      <c r="LK3" s="621"/>
      <c r="LL3" s="621"/>
      <c r="LM3" s="622"/>
      <c r="LN3" s="620" t="s">
        <v>551</v>
      </c>
      <c r="LO3" s="621"/>
      <c r="LP3" s="621"/>
      <c r="LQ3" s="622"/>
      <c r="LR3" s="620" t="s">
        <v>580</v>
      </c>
      <c r="LS3" s="621"/>
      <c r="LT3" s="621"/>
      <c r="LU3" s="622"/>
      <c r="LV3" s="620" t="s">
        <v>588</v>
      </c>
      <c r="LW3" s="621"/>
      <c r="LX3" s="621"/>
      <c r="LY3" s="630"/>
      <c r="LZ3" s="162" t="s">
        <v>609</v>
      </c>
      <c r="MA3" s="163" t="s">
        <v>608</v>
      </c>
      <c r="MB3" s="163" t="s">
        <v>612</v>
      </c>
      <c r="MC3" s="161" t="s">
        <v>611</v>
      </c>
      <c r="MD3" s="223"/>
      <c r="ME3" s="160" t="s">
        <v>505</v>
      </c>
      <c r="MF3" s="627" t="s">
        <v>527</v>
      </c>
      <c r="MG3" s="628"/>
      <c r="MH3" s="628"/>
      <c r="MI3" s="627" t="s">
        <v>535</v>
      </c>
      <c r="MJ3" s="628"/>
      <c r="MK3" s="628"/>
      <c r="ML3" s="629"/>
      <c r="MM3" s="627" t="s">
        <v>547</v>
      </c>
      <c r="MN3" s="628"/>
      <c r="MO3" s="628"/>
      <c r="MP3" s="629"/>
      <c r="MQ3" s="627" t="s">
        <v>554</v>
      </c>
      <c r="MR3" s="628"/>
      <c r="MS3" s="628"/>
      <c r="MT3" s="629"/>
      <c r="MU3" s="627" t="s">
        <v>561</v>
      </c>
      <c r="MV3" s="628"/>
      <c r="MW3" s="628"/>
      <c r="MX3" s="629"/>
      <c r="MY3" s="627" t="s">
        <v>565</v>
      </c>
      <c r="MZ3" s="628"/>
      <c r="NA3" s="628"/>
      <c r="NB3" s="629"/>
      <c r="NC3" s="627" t="s">
        <v>584</v>
      </c>
      <c r="ND3" s="628"/>
      <c r="NE3" s="628"/>
      <c r="NF3" s="634"/>
      <c r="NG3" s="93" t="s">
        <v>609</v>
      </c>
      <c r="NH3" s="92" t="s">
        <v>608</v>
      </c>
      <c r="NI3" s="92" t="s">
        <v>612</v>
      </c>
      <c r="NJ3" s="91" t="s">
        <v>611</v>
      </c>
      <c r="NL3" s="160" t="s">
        <v>605</v>
      </c>
      <c r="NM3" s="626" t="s">
        <v>515</v>
      </c>
      <c r="NN3" s="621"/>
      <c r="NO3" s="621"/>
      <c r="NP3" s="622"/>
      <c r="NQ3" s="620" t="s">
        <v>523</v>
      </c>
      <c r="NR3" s="621"/>
      <c r="NS3" s="621"/>
      <c r="NT3" s="622"/>
      <c r="NU3" s="620" t="s">
        <v>531</v>
      </c>
      <c r="NV3" s="621"/>
      <c r="NW3" s="621"/>
      <c r="NX3" s="622"/>
      <c r="NY3" s="620" t="s">
        <v>543</v>
      </c>
      <c r="NZ3" s="621"/>
      <c r="OA3" s="621"/>
      <c r="OB3" s="622"/>
      <c r="OC3" s="620" t="s">
        <v>558</v>
      </c>
      <c r="OD3" s="621"/>
      <c r="OE3" s="621"/>
      <c r="OF3" s="622"/>
      <c r="OG3" s="620" t="s">
        <v>568</v>
      </c>
      <c r="OH3" s="621"/>
      <c r="OI3" s="621"/>
      <c r="OJ3" s="622"/>
      <c r="OK3" s="620" t="s">
        <v>551</v>
      </c>
      <c r="OL3" s="621"/>
      <c r="OM3" s="621"/>
      <c r="ON3" s="622"/>
      <c r="OO3" s="620" t="s">
        <v>580</v>
      </c>
      <c r="OP3" s="621"/>
      <c r="OQ3" s="621"/>
      <c r="OR3" s="622"/>
      <c r="OS3" s="620" t="s">
        <v>588</v>
      </c>
      <c r="OT3" s="621"/>
      <c r="OU3" s="621"/>
      <c r="OV3" s="630"/>
      <c r="OW3" s="162" t="s">
        <v>609</v>
      </c>
      <c r="OX3" s="163" t="s">
        <v>608</v>
      </c>
      <c r="OY3" s="163" t="s">
        <v>612</v>
      </c>
      <c r="OZ3" s="161" t="s">
        <v>611</v>
      </c>
      <c r="PA3" s="223"/>
      <c r="PB3" s="160" t="s">
        <v>505</v>
      </c>
      <c r="PC3" s="627" t="s">
        <v>527</v>
      </c>
      <c r="PD3" s="628"/>
      <c r="PE3" s="628"/>
      <c r="PF3" s="627" t="s">
        <v>535</v>
      </c>
      <c r="PG3" s="628"/>
      <c r="PH3" s="628"/>
      <c r="PI3" s="629"/>
      <c r="PJ3" s="627" t="s">
        <v>547</v>
      </c>
      <c r="PK3" s="628"/>
      <c r="PL3" s="628"/>
      <c r="PM3" s="629"/>
      <c r="PN3" s="627" t="s">
        <v>554</v>
      </c>
      <c r="PO3" s="628"/>
      <c r="PP3" s="628"/>
      <c r="PQ3" s="629"/>
      <c r="PR3" s="627" t="s">
        <v>561</v>
      </c>
      <c r="PS3" s="628"/>
      <c r="PT3" s="628"/>
      <c r="PU3" s="629"/>
      <c r="PV3" s="627" t="s">
        <v>565</v>
      </c>
      <c r="PW3" s="628"/>
      <c r="PX3" s="628"/>
      <c r="PY3" s="629"/>
      <c r="PZ3" s="627" t="s">
        <v>584</v>
      </c>
      <c r="QA3" s="628"/>
      <c r="QB3" s="628"/>
      <c r="QC3" s="634"/>
      <c r="QD3" s="93" t="s">
        <v>609</v>
      </c>
      <c r="QE3" s="92" t="s">
        <v>608</v>
      </c>
      <c r="QF3" s="92" t="s">
        <v>612</v>
      </c>
      <c r="QG3" s="91" t="s">
        <v>611</v>
      </c>
      <c r="QI3" s="105"/>
      <c r="QJ3" s="18" t="s">
        <v>621</v>
      </c>
      <c r="QK3" s="12"/>
      <c r="QL3" s="12"/>
      <c r="QM3" s="12"/>
      <c r="QN3" s="12"/>
      <c r="QO3" s="12"/>
      <c r="QP3" s="12"/>
      <c r="QQ3" s="12"/>
      <c r="QR3" s="19"/>
      <c r="QS3" s="93" t="s">
        <v>609</v>
      </c>
      <c r="QT3" s="92" t="s">
        <v>608</v>
      </c>
      <c r="QU3" s="92" t="s">
        <v>612</v>
      </c>
      <c r="QV3" s="91" t="s">
        <v>611</v>
      </c>
      <c r="QX3" s="105"/>
      <c r="QY3" s="128" t="s">
        <v>621</v>
      </c>
      <c r="QZ3" s="127"/>
      <c r="RA3" s="127"/>
      <c r="RB3" s="127"/>
      <c r="RC3" s="127"/>
      <c r="RD3" s="127"/>
      <c r="RE3" s="136"/>
      <c r="RF3" s="93" t="s">
        <v>609</v>
      </c>
      <c r="RG3" s="92" t="s">
        <v>608</v>
      </c>
      <c r="RH3" s="92" t="s">
        <v>612</v>
      </c>
      <c r="RI3" s="91" t="s">
        <v>611</v>
      </c>
      <c r="RK3" s="105"/>
      <c r="RL3" s="600" t="s">
        <v>613</v>
      </c>
      <c r="RM3" s="601"/>
      <c r="RN3" s="601"/>
      <c r="RO3" s="601"/>
      <c r="RP3" s="601"/>
      <c r="RQ3" s="601"/>
      <c r="RR3" s="601"/>
      <c r="RS3" s="601"/>
      <c r="RT3" s="601"/>
      <c r="RU3" s="601"/>
      <c r="RV3" s="601"/>
      <c r="RW3" s="601"/>
      <c r="RX3" s="602"/>
      <c r="SA3" s="104"/>
      <c r="SB3" s="600" t="s">
        <v>613</v>
      </c>
      <c r="SC3" s="601"/>
      <c r="SD3" s="601"/>
      <c r="SE3" s="601"/>
      <c r="SF3" s="601"/>
      <c r="SG3" s="601"/>
      <c r="SH3" s="601"/>
      <c r="SI3" s="601"/>
      <c r="SJ3" s="601"/>
      <c r="SK3" s="601"/>
      <c r="SL3" s="602"/>
      <c r="SN3" s="160" t="s">
        <v>605</v>
      </c>
      <c r="SO3" s="626" t="s">
        <v>515</v>
      </c>
      <c r="SP3" s="621"/>
      <c r="SQ3" s="621"/>
      <c r="SR3" s="622"/>
      <c r="SS3" s="620" t="s">
        <v>523</v>
      </c>
      <c r="ST3" s="621"/>
      <c r="SU3" s="621"/>
      <c r="SV3" s="622"/>
      <c r="SW3" s="620" t="s">
        <v>531</v>
      </c>
      <c r="SX3" s="621"/>
      <c r="SY3" s="621"/>
      <c r="SZ3" s="622"/>
      <c r="TA3" s="620" t="s">
        <v>543</v>
      </c>
      <c r="TB3" s="621"/>
      <c r="TC3" s="621"/>
      <c r="TD3" s="622"/>
      <c r="TE3" s="620" t="s">
        <v>558</v>
      </c>
      <c r="TF3" s="621"/>
      <c r="TG3" s="621"/>
      <c r="TH3" s="622"/>
      <c r="TI3" s="620" t="s">
        <v>568</v>
      </c>
      <c r="TJ3" s="621"/>
      <c r="TK3" s="621"/>
      <c r="TL3" s="622"/>
      <c r="TM3" s="620" t="s">
        <v>551</v>
      </c>
      <c r="TN3" s="621"/>
      <c r="TO3" s="621"/>
      <c r="TP3" s="622"/>
      <c r="TQ3" s="620" t="s">
        <v>580</v>
      </c>
      <c r="TR3" s="621"/>
      <c r="TS3" s="621"/>
      <c r="TT3" s="622"/>
      <c r="TU3" s="620" t="s">
        <v>588</v>
      </c>
      <c r="TV3" s="621"/>
      <c r="TW3" s="621"/>
      <c r="TX3" s="630"/>
      <c r="TY3" s="162" t="s">
        <v>609</v>
      </c>
      <c r="TZ3" s="163" t="s">
        <v>608</v>
      </c>
      <c r="UA3" s="163" t="s">
        <v>612</v>
      </c>
      <c r="UB3" s="161" t="s">
        <v>611</v>
      </c>
      <c r="UC3" s="159"/>
      <c r="UD3" s="97" t="s">
        <v>505</v>
      </c>
      <c r="UE3" s="635" t="s">
        <v>527</v>
      </c>
      <c r="UF3" s="628"/>
      <c r="UG3" s="628"/>
      <c r="UH3" s="627" t="s">
        <v>535</v>
      </c>
      <c r="UI3" s="628"/>
      <c r="UJ3" s="628"/>
      <c r="UK3" s="629"/>
      <c r="UL3" s="627" t="s">
        <v>547</v>
      </c>
      <c r="UM3" s="628"/>
      <c r="UN3" s="628"/>
      <c r="UO3" s="629"/>
      <c r="UP3" s="627" t="s">
        <v>554</v>
      </c>
      <c r="UQ3" s="628"/>
      <c r="UR3" s="628"/>
      <c r="US3" s="629"/>
      <c r="UT3" s="627" t="s">
        <v>561</v>
      </c>
      <c r="UU3" s="628"/>
      <c r="UV3" s="628"/>
      <c r="UW3" s="629"/>
      <c r="UX3" s="627" t="s">
        <v>565</v>
      </c>
      <c r="UY3" s="628"/>
      <c r="UZ3" s="628"/>
      <c r="VA3" s="629"/>
      <c r="VB3" s="627" t="s">
        <v>584</v>
      </c>
      <c r="VC3" s="628"/>
      <c r="VD3" s="628"/>
      <c r="VE3" s="634"/>
      <c r="VF3" s="93" t="s">
        <v>609</v>
      </c>
      <c r="VG3" s="92" t="s">
        <v>608</v>
      </c>
      <c r="VH3" s="92" t="s">
        <v>612</v>
      </c>
      <c r="VI3" s="91" t="s">
        <v>611</v>
      </c>
      <c r="VJ3" s="195"/>
      <c r="VL3" s="160" t="s">
        <v>605</v>
      </c>
      <c r="VM3" s="626" t="s">
        <v>515</v>
      </c>
      <c r="VN3" s="621"/>
      <c r="VO3" s="621"/>
      <c r="VP3" s="622"/>
      <c r="VQ3" s="620" t="s">
        <v>523</v>
      </c>
      <c r="VR3" s="621"/>
      <c r="VS3" s="621"/>
      <c r="VT3" s="622"/>
      <c r="VU3" s="620" t="s">
        <v>531</v>
      </c>
      <c r="VV3" s="621"/>
      <c r="VW3" s="621"/>
      <c r="VX3" s="622"/>
      <c r="VY3" s="620" t="s">
        <v>543</v>
      </c>
      <c r="VZ3" s="621"/>
      <c r="WA3" s="621"/>
      <c r="WB3" s="622"/>
      <c r="WC3" s="620" t="s">
        <v>558</v>
      </c>
      <c r="WD3" s="621"/>
      <c r="WE3" s="621"/>
      <c r="WF3" s="622"/>
      <c r="WG3" s="620" t="s">
        <v>568</v>
      </c>
      <c r="WH3" s="621"/>
      <c r="WI3" s="621"/>
      <c r="WJ3" s="622"/>
      <c r="WK3" s="620" t="s">
        <v>551</v>
      </c>
      <c r="WL3" s="621"/>
      <c r="WM3" s="621"/>
      <c r="WN3" s="622"/>
      <c r="WO3" s="620" t="s">
        <v>580</v>
      </c>
      <c r="WP3" s="621"/>
      <c r="WQ3" s="621"/>
      <c r="WR3" s="622"/>
      <c r="WS3" s="620" t="s">
        <v>588</v>
      </c>
      <c r="WT3" s="621"/>
      <c r="WU3" s="621"/>
      <c r="WV3" s="630"/>
      <c r="WW3" s="162" t="s">
        <v>609</v>
      </c>
      <c r="WX3" s="163" t="s">
        <v>608</v>
      </c>
      <c r="WY3" s="163" t="s">
        <v>612</v>
      </c>
      <c r="WZ3" s="161" t="s">
        <v>611</v>
      </c>
      <c r="XA3" s="223"/>
      <c r="XB3" s="160" t="s">
        <v>505</v>
      </c>
      <c r="XC3" s="627" t="s">
        <v>535</v>
      </c>
      <c r="XD3" s="628"/>
      <c r="XE3" s="628"/>
      <c r="XF3" s="629"/>
      <c r="XG3" s="627" t="s">
        <v>547</v>
      </c>
      <c r="XH3" s="628"/>
      <c r="XI3" s="628"/>
      <c r="XJ3" s="629"/>
      <c r="XK3" s="627" t="s">
        <v>554</v>
      </c>
      <c r="XL3" s="628"/>
      <c r="XM3" s="628"/>
      <c r="XN3" s="629"/>
      <c r="XO3" s="627" t="s">
        <v>561</v>
      </c>
      <c r="XP3" s="628"/>
      <c r="XQ3" s="628"/>
      <c r="XR3" s="629"/>
      <c r="XS3" s="627" t="s">
        <v>565</v>
      </c>
      <c r="XT3" s="628"/>
      <c r="XU3" s="628"/>
      <c r="XV3" s="629"/>
      <c r="XW3" s="627" t="s">
        <v>584</v>
      </c>
      <c r="XX3" s="628"/>
      <c r="XY3" s="628"/>
      <c r="XZ3" s="634"/>
      <c r="YA3" s="93" t="s">
        <v>609</v>
      </c>
      <c r="YB3" s="92" t="s">
        <v>608</v>
      </c>
      <c r="YC3" s="92" t="s">
        <v>612</v>
      </c>
      <c r="YD3" s="91" t="s">
        <v>611</v>
      </c>
      <c r="YE3" s="195"/>
      <c r="YG3" s="105"/>
      <c r="YH3" s="600" t="s">
        <v>716</v>
      </c>
      <c r="YI3" s="601"/>
      <c r="YJ3" s="601"/>
      <c r="YK3" s="601"/>
      <c r="YL3" s="601"/>
      <c r="YM3" s="601"/>
      <c r="YN3" s="601"/>
      <c r="YO3" s="601"/>
      <c r="YP3" s="601"/>
      <c r="YQ3" s="601"/>
      <c r="YR3" s="601"/>
      <c r="YS3" s="601"/>
      <c r="YT3" s="602"/>
      <c r="YW3" s="104"/>
      <c r="YX3" s="600" t="s">
        <v>716</v>
      </c>
      <c r="YY3" s="601"/>
      <c r="YZ3" s="601"/>
      <c r="ZA3" s="601"/>
      <c r="ZB3" s="601"/>
      <c r="ZC3" s="601"/>
      <c r="ZD3" s="601"/>
      <c r="ZE3" s="601"/>
      <c r="ZF3" s="601"/>
      <c r="ZG3" s="601"/>
      <c r="ZH3" s="602"/>
    </row>
    <row r="4" spans="1:684" ht="15.75" thickBot="1" x14ac:dyDescent="0.3">
      <c r="A4" s="97"/>
      <c r="B4" s="93" t="s">
        <v>692</v>
      </c>
      <c r="C4" s="92" t="s">
        <v>693</v>
      </c>
      <c r="D4" s="92" t="s">
        <v>946</v>
      </c>
      <c r="E4" s="231" t="s">
        <v>694</v>
      </c>
      <c r="F4" s="93" t="s">
        <v>692</v>
      </c>
      <c r="G4" s="92" t="s">
        <v>693</v>
      </c>
      <c r="H4" s="92" t="s">
        <v>946</v>
      </c>
      <c r="I4" s="231" t="s">
        <v>694</v>
      </c>
      <c r="J4" s="93" t="s">
        <v>692</v>
      </c>
      <c r="K4" s="92" t="s">
        <v>693</v>
      </c>
      <c r="L4" s="92" t="s">
        <v>946</v>
      </c>
      <c r="M4" s="231" t="s">
        <v>694</v>
      </c>
      <c r="N4" s="93" t="s">
        <v>692</v>
      </c>
      <c r="O4" s="92" t="s">
        <v>693</v>
      </c>
      <c r="P4" s="92" t="s">
        <v>946</v>
      </c>
      <c r="Q4" s="231" t="s">
        <v>694</v>
      </c>
      <c r="R4" s="93" t="s">
        <v>692</v>
      </c>
      <c r="S4" s="92" t="s">
        <v>693</v>
      </c>
      <c r="T4" s="92" t="s">
        <v>946</v>
      </c>
      <c r="U4" s="231" t="s">
        <v>694</v>
      </c>
      <c r="V4" s="93" t="s">
        <v>692</v>
      </c>
      <c r="W4" s="92" t="s">
        <v>693</v>
      </c>
      <c r="X4" s="92" t="s">
        <v>946</v>
      </c>
      <c r="Y4" s="231" t="s">
        <v>694</v>
      </c>
      <c r="Z4" s="93" t="s">
        <v>692</v>
      </c>
      <c r="AA4" s="92" t="s">
        <v>693</v>
      </c>
      <c r="AB4" s="92" t="s">
        <v>946</v>
      </c>
      <c r="AC4" s="231" t="s">
        <v>694</v>
      </c>
      <c r="AD4" s="93" t="s">
        <v>692</v>
      </c>
      <c r="AE4" s="92" t="s">
        <v>693</v>
      </c>
      <c r="AF4" s="92" t="s">
        <v>946</v>
      </c>
      <c r="AG4" s="231" t="s">
        <v>694</v>
      </c>
      <c r="AH4" s="93" t="s">
        <v>692</v>
      </c>
      <c r="AI4" s="92" t="s">
        <v>693</v>
      </c>
      <c r="AJ4" s="92" t="s">
        <v>946</v>
      </c>
      <c r="AK4" s="231" t="s">
        <v>694</v>
      </c>
      <c r="AL4" s="617"/>
      <c r="AM4" s="618"/>
      <c r="AN4" s="618"/>
      <c r="AO4" s="619"/>
      <c r="AP4" s="223"/>
      <c r="AQ4" s="97"/>
      <c r="AR4" s="100" t="s">
        <v>692</v>
      </c>
      <c r="AS4" s="99" t="s">
        <v>693</v>
      </c>
      <c r="AT4" s="92" t="s">
        <v>946</v>
      </c>
      <c r="AU4" s="100" t="s">
        <v>692</v>
      </c>
      <c r="AV4" s="99" t="s">
        <v>693</v>
      </c>
      <c r="AW4" s="92" t="s">
        <v>946</v>
      </c>
      <c r="AX4" s="165" t="s">
        <v>694</v>
      </c>
      <c r="AY4" s="100" t="s">
        <v>692</v>
      </c>
      <c r="AZ4" s="99" t="s">
        <v>693</v>
      </c>
      <c r="BA4" s="92" t="s">
        <v>946</v>
      </c>
      <c r="BB4" s="165" t="s">
        <v>694</v>
      </c>
      <c r="BC4" s="100" t="s">
        <v>692</v>
      </c>
      <c r="BD4" s="99" t="s">
        <v>693</v>
      </c>
      <c r="BE4" s="92" t="s">
        <v>946</v>
      </c>
      <c r="BF4" s="165" t="s">
        <v>694</v>
      </c>
      <c r="BG4" s="100" t="s">
        <v>692</v>
      </c>
      <c r="BH4" s="99" t="s">
        <v>693</v>
      </c>
      <c r="BI4" s="92" t="s">
        <v>946</v>
      </c>
      <c r="BJ4" s="165" t="s">
        <v>694</v>
      </c>
      <c r="BK4" s="100" t="s">
        <v>692</v>
      </c>
      <c r="BL4" s="99" t="s">
        <v>693</v>
      </c>
      <c r="BM4" s="92" t="s">
        <v>946</v>
      </c>
      <c r="BN4" s="165" t="s">
        <v>694</v>
      </c>
      <c r="BO4" s="100" t="s">
        <v>692</v>
      </c>
      <c r="BP4" s="99" t="s">
        <v>693</v>
      </c>
      <c r="BQ4" s="92" t="s">
        <v>946</v>
      </c>
      <c r="BR4" s="165" t="s">
        <v>694</v>
      </c>
      <c r="BS4" s="631"/>
      <c r="BT4" s="632"/>
      <c r="BU4" s="632"/>
      <c r="BV4" s="633"/>
      <c r="BX4" s="97"/>
      <c r="BY4" s="93" t="s">
        <v>692</v>
      </c>
      <c r="BZ4" s="92" t="s">
        <v>693</v>
      </c>
      <c r="CA4" s="92" t="s">
        <v>946</v>
      </c>
      <c r="CB4" s="231" t="s">
        <v>694</v>
      </c>
      <c r="CC4" s="93" t="s">
        <v>692</v>
      </c>
      <c r="CD4" s="92" t="s">
        <v>693</v>
      </c>
      <c r="CE4" s="92" t="s">
        <v>946</v>
      </c>
      <c r="CF4" s="231" t="s">
        <v>694</v>
      </c>
      <c r="CG4" s="93" t="s">
        <v>692</v>
      </c>
      <c r="CH4" s="92" t="s">
        <v>693</v>
      </c>
      <c r="CI4" s="92" t="s">
        <v>946</v>
      </c>
      <c r="CJ4" s="231" t="s">
        <v>694</v>
      </c>
      <c r="CK4" s="93" t="s">
        <v>692</v>
      </c>
      <c r="CL4" s="92" t="s">
        <v>693</v>
      </c>
      <c r="CM4" s="92" t="s">
        <v>946</v>
      </c>
      <c r="CN4" s="231" t="s">
        <v>694</v>
      </c>
      <c r="CO4" s="93" t="s">
        <v>692</v>
      </c>
      <c r="CP4" s="92" t="s">
        <v>693</v>
      </c>
      <c r="CQ4" s="92" t="s">
        <v>946</v>
      </c>
      <c r="CR4" s="231" t="s">
        <v>694</v>
      </c>
      <c r="CS4" s="93" t="s">
        <v>692</v>
      </c>
      <c r="CT4" s="92" t="s">
        <v>693</v>
      </c>
      <c r="CU4" s="92" t="s">
        <v>946</v>
      </c>
      <c r="CV4" s="231" t="s">
        <v>694</v>
      </c>
      <c r="CW4" s="93" t="s">
        <v>692</v>
      </c>
      <c r="CX4" s="92" t="s">
        <v>693</v>
      </c>
      <c r="CY4" s="92" t="s">
        <v>946</v>
      </c>
      <c r="CZ4" s="231" t="s">
        <v>694</v>
      </c>
      <c r="DA4" s="93" t="s">
        <v>692</v>
      </c>
      <c r="DB4" s="92" t="s">
        <v>693</v>
      </c>
      <c r="DC4" s="92" t="s">
        <v>946</v>
      </c>
      <c r="DD4" s="231" t="s">
        <v>694</v>
      </c>
      <c r="DE4" s="93" t="s">
        <v>692</v>
      </c>
      <c r="DF4" s="92" t="s">
        <v>693</v>
      </c>
      <c r="DG4" s="92" t="s">
        <v>946</v>
      </c>
      <c r="DH4" s="231" t="s">
        <v>694</v>
      </c>
      <c r="DI4" s="617"/>
      <c r="DJ4" s="618"/>
      <c r="DK4" s="618"/>
      <c r="DL4" s="619"/>
      <c r="DM4" s="223"/>
      <c r="DN4" s="97"/>
      <c r="DO4" s="100" t="s">
        <v>692</v>
      </c>
      <c r="DP4" s="99" t="s">
        <v>693</v>
      </c>
      <c r="DQ4" s="92" t="s">
        <v>946</v>
      </c>
      <c r="DR4" s="100" t="s">
        <v>692</v>
      </c>
      <c r="DS4" s="99" t="s">
        <v>693</v>
      </c>
      <c r="DT4" s="92" t="s">
        <v>946</v>
      </c>
      <c r="DU4" s="165" t="s">
        <v>694</v>
      </c>
      <c r="DV4" s="100" t="s">
        <v>692</v>
      </c>
      <c r="DW4" s="99" t="s">
        <v>693</v>
      </c>
      <c r="DX4" s="92" t="s">
        <v>946</v>
      </c>
      <c r="DY4" s="165" t="s">
        <v>694</v>
      </c>
      <c r="DZ4" s="100" t="s">
        <v>692</v>
      </c>
      <c r="EA4" s="99" t="s">
        <v>693</v>
      </c>
      <c r="EB4" s="92" t="s">
        <v>946</v>
      </c>
      <c r="EC4" s="165" t="s">
        <v>694</v>
      </c>
      <c r="ED4" s="100" t="s">
        <v>692</v>
      </c>
      <c r="EE4" s="99" t="s">
        <v>693</v>
      </c>
      <c r="EF4" s="92" t="s">
        <v>946</v>
      </c>
      <c r="EG4" s="165" t="s">
        <v>694</v>
      </c>
      <c r="EH4" s="100" t="s">
        <v>692</v>
      </c>
      <c r="EI4" s="99" t="s">
        <v>693</v>
      </c>
      <c r="EJ4" s="92" t="s">
        <v>946</v>
      </c>
      <c r="EK4" s="165" t="s">
        <v>694</v>
      </c>
      <c r="EL4" s="100" t="s">
        <v>692</v>
      </c>
      <c r="EM4" s="99" t="s">
        <v>693</v>
      </c>
      <c r="EN4" s="92" t="s">
        <v>946</v>
      </c>
      <c r="EO4" s="165" t="s">
        <v>694</v>
      </c>
      <c r="EP4" s="631"/>
      <c r="EQ4" s="632"/>
      <c r="ER4" s="632"/>
      <c r="ES4" s="633"/>
      <c r="EU4" s="97"/>
      <c r="EV4" s="93" t="s">
        <v>692</v>
      </c>
      <c r="EW4" s="92" t="s">
        <v>693</v>
      </c>
      <c r="EX4" s="92" t="s">
        <v>946</v>
      </c>
      <c r="EY4" s="231" t="s">
        <v>694</v>
      </c>
      <c r="EZ4" s="93" t="s">
        <v>692</v>
      </c>
      <c r="FA4" s="92" t="s">
        <v>693</v>
      </c>
      <c r="FB4" s="92" t="s">
        <v>946</v>
      </c>
      <c r="FC4" s="231" t="s">
        <v>694</v>
      </c>
      <c r="FD4" s="93" t="s">
        <v>692</v>
      </c>
      <c r="FE4" s="92" t="s">
        <v>693</v>
      </c>
      <c r="FF4" s="92" t="s">
        <v>946</v>
      </c>
      <c r="FG4" s="231" t="s">
        <v>694</v>
      </c>
      <c r="FH4" s="93" t="s">
        <v>692</v>
      </c>
      <c r="FI4" s="92" t="s">
        <v>693</v>
      </c>
      <c r="FJ4" s="92" t="s">
        <v>946</v>
      </c>
      <c r="FK4" s="231" t="s">
        <v>694</v>
      </c>
      <c r="FL4" s="93" t="s">
        <v>692</v>
      </c>
      <c r="FM4" s="92" t="s">
        <v>693</v>
      </c>
      <c r="FN4" s="92" t="s">
        <v>946</v>
      </c>
      <c r="FO4" s="231" t="s">
        <v>694</v>
      </c>
      <c r="FP4" s="93" t="s">
        <v>692</v>
      </c>
      <c r="FQ4" s="92" t="s">
        <v>693</v>
      </c>
      <c r="FR4" s="92" t="s">
        <v>946</v>
      </c>
      <c r="FS4" s="231" t="s">
        <v>694</v>
      </c>
      <c r="FT4" s="93" t="s">
        <v>692</v>
      </c>
      <c r="FU4" s="92" t="s">
        <v>693</v>
      </c>
      <c r="FV4" s="92" t="s">
        <v>946</v>
      </c>
      <c r="FW4" s="231" t="s">
        <v>694</v>
      </c>
      <c r="FX4" s="93" t="s">
        <v>692</v>
      </c>
      <c r="FY4" s="92" t="s">
        <v>693</v>
      </c>
      <c r="FZ4" s="92" t="s">
        <v>946</v>
      </c>
      <c r="GA4" s="231" t="s">
        <v>694</v>
      </c>
      <c r="GB4" s="93" t="s">
        <v>692</v>
      </c>
      <c r="GC4" s="92" t="s">
        <v>693</v>
      </c>
      <c r="GD4" s="92" t="s">
        <v>946</v>
      </c>
      <c r="GE4" s="231" t="s">
        <v>694</v>
      </c>
      <c r="GF4" s="617"/>
      <c r="GG4" s="618"/>
      <c r="GH4" s="618"/>
      <c r="GI4" s="619"/>
      <c r="GJ4" s="223"/>
      <c r="GK4" s="97"/>
      <c r="GL4" s="100" t="s">
        <v>692</v>
      </c>
      <c r="GM4" s="99" t="s">
        <v>693</v>
      </c>
      <c r="GN4" s="92" t="s">
        <v>946</v>
      </c>
      <c r="GO4" s="100" t="s">
        <v>692</v>
      </c>
      <c r="GP4" s="99" t="s">
        <v>693</v>
      </c>
      <c r="GQ4" s="92" t="s">
        <v>946</v>
      </c>
      <c r="GR4" s="165" t="s">
        <v>694</v>
      </c>
      <c r="GS4" s="100" t="s">
        <v>692</v>
      </c>
      <c r="GT4" s="99" t="s">
        <v>693</v>
      </c>
      <c r="GU4" s="92" t="s">
        <v>946</v>
      </c>
      <c r="GV4" s="165" t="s">
        <v>694</v>
      </c>
      <c r="GW4" s="100" t="s">
        <v>692</v>
      </c>
      <c r="GX4" s="99" t="s">
        <v>693</v>
      </c>
      <c r="GY4" s="92" t="s">
        <v>946</v>
      </c>
      <c r="GZ4" s="165" t="s">
        <v>694</v>
      </c>
      <c r="HA4" s="100" t="s">
        <v>692</v>
      </c>
      <c r="HB4" s="99" t="s">
        <v>693</v>
      </c>
      <c r="HC4" s="92" t="s">
        <v>946</v>
      </c>
      <c r="HD4" s="165" t="s">
        <v>694</v>
      </c>
      <c r="HE4" s="100" t="s">
        <v>692</v>
      </c>
      <c r="HF4" s="99" t="s">
        <v>693</v>
      </c>
      <c r="HG4" s="92" t="s">
        <v>946</v>
      </c>
      <c r="HH4" s="165" t="s">
        <v>694</v>
      </c>
      <c r="HI4" s="100" t="s">
        <v>692</v>
      </c>
      <c r="HJ4" s="99" t="s">
        <v>693</v>
      </c>
      <c r="HK4" s="92" t="s">
        <v>946</v>
      </c>
      <c r="HL4" s="165" t="s">
        <v>694</v>
      </c>
      <c r="HM4" s="631"/>
      <c r="HN4" s="632"/>
      <c r="HO4" s="632"/>
      <c r="HP4" s="633"/>
      <c r="HR4" s="97"/>
      <c r="HS4" s="93" t="s">
        <v>692</v>
      </c>
      <c r="HT4" s="92" t="s">
        <v>693</v>
      </c>
      <c r="HU4" s="92" t="s">
        <v>946</v>
      </c>
      <c r="HV4" s="231" t="s">
        <v>694</v>
      </c>
      <c r="HW4" s="93" t="s">
        <v>692</v>
      </c>
      <c r="HX4" s="92" t="s">
        <v>693</v>
      </c>
      <c r="HY4" s="92" t="s">
        <v>946</v>
      </c>
      <c r="HZ4" s="231" t="s">
        <v>694</v>
      </c>
      <c r="IA4" s="93" t="s">
        <v>692</v>
      </c>
      <c r="IB4" s="92" t="s">
        <v>693</v>
      </c>
      <c r="IC4" s="92" t="s">
        <v>946</v>
      </c>
      <c r="ID4" s="231" t="s">
        <v>694</v>
      </c>
      <c r="IE4" s="93" t="s">
        <v>692</v>
      </c>
      <c r="IF4" s="92" t="s">
        <v>693</v>
      </c>
      <c r="IG4" s="92" t="s">
        <v>946</v>
      </c>
      <c r="IH4" s="231" t="s">
        <v>694</v>
      </c>
      <c r="II4" s="93" t="s">
        <v>692</v>
      </c>
      <c r="IJ4" s="92" t="s">
        <v>693</v>
      </c>
      <c r="IK4" s="92" t="s">
        <v>946</v>
      </c>
      <c r="IL4" s="231" t="s">
        <v>694</v>
      </c>
      <c r="IM4" s="93" t="s">
        <v>692</v>
      </c>
      <c r="IN4" s="92" t="s">
        <v>693</v>
      </c>
      <c r="IO4" s="92" t="s">
        <v>946</v>
      </c>
      <c r="IP4" s="231" t="s">
        <v>694</v>
      </c>
      <c r="IQ4" s="93" t="s">
        <v>692</v>
      </c>
      <c r="IR4" s="92" t="s">
        <v>693</v>
      </c>
      <c r="IS4" s="92" t="s">
        <v>946</v>
      </c>
      <c r="IT4" s="231" t="s">
        <v>694</v>
      </c>
      <c r="IU4" s="93" t="s">
        <v>692</v>
      </c>
      <c r="IV4" s="92" t="s">
        <v>693</v>
      </c>
      <c r="IW4" s="92" t="s">
        <v>946</v>
      </c>
      <c r="IX4" s="231" t="s">
        <v>694</v>
      </c>
      <c r="IY4" s="93" t="s">
        <v>692</v>
      </c>
      <c r="IZ4" s="92" t="s">
        <v>693</v>
      </c>
      <c r="JA4" s="92" t="s">
        <v>946</v>
      </c>
      <c r="JB4" s="231" t="s">
        <v>694</v>
      </c>
      <c r="JC4" s="617"/>
      <c r="JD4" s="618"/>
      <c r="JE4" s="618"/>
      <c r="JF4" s="619"/>
      <c r="JG4" s="223"/>
      <c r="JH4" s="97"/>
      <c r="JI4" s="100" t="s">
        <v>692</v>
      </c>
      <c r="JJ4" s="99" t="s">
        <v>693</v>
      </c>
      <c r="JK4" s="92" t="s">
        <v>946</v>
      </c>
      <c r="JL4" s="100" t="s">
        <v>692</v>
      </c>
      <c r="JM4" s="99" t="s">
        <v>693</v>
      </c>
      <c r="JN4" s="92" t="s">
        <v>946</v>
      </c>
      <c r="JO4" s="165" t="s">
        <v>694</v>
      </c>
      <c r="JP4" s="100" t="s">
        <v>692</v>
      </c>
      <c r="JQ4" s="99" t="s">
        <v>693</v>
      </c>
      <c r="JR4" s="92" t="s">
        <v>946</v>
      </c>
      <c r="JS4" s="165" t="s">
        <v>694</v>
      </c>
      <c r="JT4" s="100" t="s">
        <v>692</v>
      </c>
      <c r="JU4" s="99" t="s">
        <v>693</v>
      </c>
      <c r="JV4" s="92" t="s">
        <v>946</v>
      </c>
      <c r="JW4" s="165" t="s">
        <v>694</v>
      </c>
      <c r="JX4" s="100" t="s">
        <v>692</v>
      </c>
      <c r="JY4" s="99" t="s">
        <v>693</v>
      </c>
      <c r="JZ4" s="92" t="s">
        <v>946</v>
      </c>
      <c r="KA4" s="165" t="s">
        <v>694</v>
      </c>
      <c r="KB4" s="100" t="s">
        <v>692</v>
      </c>
      <c r="KC4" s="99" t="s">
        <v>693</v>
      </c>
      <c r="KD4" s="92" t="s">
        <v>946</v>
      </c>
      <c r="KE4" s="165" t="s">
        <v>694</v>
      </c>
      <c r="KF4" s="100" t="s">
        <v>692</v>
      </c>
      <c r="KG4" s="99" t="s">
        <v>693</v>
      </c>
      <c r="KH4" s="92" t="s">
        <v>946</v>
      </c>
      <c r="KI4" s="165" t="s">
        <v>694</v>
      </c>
      <c r="KJ4" s="631"/>
      <c r="KK4" s="632"/>
      <c r="KL4" s="632"/>
      <c r="KM4" s="633"/>
      <c r="KO4" s="97"/>
      <c r="KP4" s="93" t="s">
        <v>692</v>
      </c>
      <c r="KQ4" s="92" t="s">
        <v>693</v>
      </c>
      <c r="KR4" s="92" t="s">
        <v>946</v>
      </c>
      <c r="KS4" s="231" t="s">
        <v>694</v>
      </c>
      <c r="KT4" s="93" t="s">
        <v>692</v>
      </c>
      <c r="KU4" s="92" t="s">
        <v>693</v>
      </c>
      <c r="KV4" s="92" t="s">
        <v>946</v>
      </c>
      <c r="KW4" s="231" t="s">
        <v>694</v>
      </c>
      <c r="KX4" s="93" t="s">
        <v>692</v>
      </c>
      <c r="KY4" s="92" t="s">
        <v>693</v>
      </c>
      <c r="KZ4" s="92" t="s">
        <v>946</v>
      </c>
      <c r="LA4" s="231" t="s">
        <v>694</v>
      </c>
      <c r="LB4" s="93" t="s">
        <v>692</v>
      </c>
      <c r="LC4" s="92" t="s">
        <v>693</v>
      </c>
      <c r="LD4" s="92" t="s">
        <v>946</v>
      </c>
      <c r="LE4" s="231" t="s">
        <v>694</v>
      </c>
      <c r="LF4" s="93" t="s">
        <v>692</v>
      </c>
      <c r="LG4" s="92" t="s">
        <v>693</v>
      </c>
      <c r="LH4" s="92" t="s">
        <v>946</v>
      </c>
      <c r="LI4" s="231" t="s">
        <v>694</v>
      </c>
      <c r="LJ4" s="93" t="s">
        <v>692</v>
      </c>
      <c r="LK4" s="92" t="s">
        <v>693</v>
      </c>
      <c r="LL4" s="92" t="s">
        <v>946</v>
      </c>
      <c r="LM4" s="231" t="s">
        <v>694</v>
      </c>
      <c r="LN4" s="93" t="s">
        <v>692</v>
      </c>
      <c r="LO4" s="92" t="s">
        <v>693</v>
      </c>
      <c r="LP4" s="92" t="s">
        <v>946</v>
      </c>
      <c r="LQ4" s="231" t="s">
        <v>694</v>
      </c>
      <c r="LR4" s="93" t="s">
        <v>692</v>
      </c>
      <c r="LS4" s="92" t="s">
        <v>693</v>
      </c>
      <c r="LT4" s="92" t="s">
        <v>946</v>
      </c>
      <c r="LU4" s="231" t="s">
        <v>694</v>
      </c>
      <c r="LV4" s="93" t="s">
        <v>692</v>
      </c>
      <c r="LW4" s="92" t="s">
        <v>693</v>
      </c>
      <c r="LX4" s="92" t="s">
        <v>946</v>
      </c>
      <c r="LY4" s="231" t="s">
        <v>694</v>
      </c>
      <c r="LZ4" s="617"/>
      <c r="MA4" s="618"/>
      <c r="MB4" s="618"/>
      <c r="MC4" s="619"/>
      <c r="MD4" s="223"/>
      <c r="ME4" s="97"/>
      <c r="MF4" s="100" t="s">
        <v>692</v>
      </c>
      <c r="MG4" s="99" t="s">
        <v>693</v>
      </c>
      <c r="MH4" s="92" t="s">
        <v>946</v>
      </c>
      <c r="MI4" s="100" t="s">
        <v>692</v>
      </c>
      <c r="MJ4" s="99" t="s">
        <v>693</v>
      </c>
      <c r="MK4" s="92" t="s">
        <v>946</v>
      </c>
      <c r="ML4" s="165" t="s">
        <v>694</v>
      </c>
      <c r="MM4" s="100" t="s">
        <v>692</v>
      </c>
      <c r="MN4" s="99" t="s">
        <v>693</v>
      </c>
      <c r="MO4" s="92" t="s">
        <v>946</v>
      </c>
      <c r="MP4" s="165" t="s">
        <v>694</v>
      </c>
      <c r="MQ4" s="100" t="s">
        <v>692</v>
      </c>
      <c r="MR4" s="99" t="s">
        <v>693</v>
      </c>
      <c r="MS4" s="92" t="s">
        <v>946</v>
      </c>
      <c r="MT4" s="165" t="s">
        <v>694</v>
      </c>
      <c r="MU4" s="100" t="s">
        <v>692</v>
      </c>
      <c r="MV4" s="99" t="s">
        <v>693</v>
      </c>
      <c r="MW4" s="92" t="s">
        <v>946</v>
      </c>
      <c r="MX4" s="165" t="s">
        <v>694</v>
      </c>
      <c r="MY4" s="100" t="s">
        <v>692</v>
      </c>
      <c r="MZ4" s="99" t="s">
        <v>693</v>
      </c>
      <c r="NA4" s="92" t="s">
        <v>946</v>
      </c>
      <c r="NB4" s="165" t="s">
        <v>694</v>
      </c>
      <c r="NC4" s="100" t="s">
        <v>692</v>
      </c>
      <c r="ND4" s="99" t="s">
        <v>693</v>
      </c>
      <c r="NE4" s="92" t="s">
        <v>946</v>
      </c>
      <c r="NF4" s="165" t="s">
        <v>694</v>
      </c>
      <c r="NG4" s="631"/>
      <c r="NH4" s="632"/>
      <c r="NI4" s="632"/>
      <c r="NJ4" s="633"/>
      <c r="NL4" s="97"/>
      <c r="NM4" s="93" t="s">
        <v>692</v>
      </c>
      <c r="NN4" s="92" t="s">
        <v>693</v>
      </c>
      <c r="NO4" s="92" t="s">
        <v>946</v>
      </c>
      <c r="NP4" s="231" t="s">
        <v>694</v>
      </c>
      <c r="NQ4" s="93" t="s">
        <v>692</v>
      </c>
      <c r="NR4" s="92" t="s">
        <v>693</v>
      </c>
      <c r="NS4" s="92" t="s">
        <v>946</v>
      </c>
      <c r="NT4" s="231" t="s">
        <v>694</v>
      </c>
      <c r="NU4" s="93" t="s">
        <v>692</v>
      </c>
      <c r="NV4" s="92" t="s">
        <v>693</v>
      </c>
      <c r="NW4" s="92" t="s">
        <v>946</v>
      </c>
      <c r="NX4" s="231" t="s">
        <v>694</v>
      </c>
      <c r="NY4" s="93" t="s">
        <v>692</v>
      </c>
      <c r="NZ4" s="92" t="s">
        <v>693</v>
      </c>
      <c r="OA4" s="92" t="s">
        <v>946</v>
      </c>
      <c r="OB4" s="231" t="s">
        <v>694</v>
      </c>
      <c r="OC4" s="93" t="s">
        <v>692</v>
      </c>
      <c r="OD4" s="92" t="s">
        <v>693</v>
      </c>
      <c r="OE4" s="92" t="s">
        <v>946</v>
      </c>
      <c r="OF4" s="231" t="s">
        <v>694</v>
      </c>
      <c r="OG4" s="93" t="s">
        <v>692</v>
      </c>
      <c r="OH4" s="92" t="s">
        <v>693</v>
      </c>
      <c r="OI4" s="92" t="s">
        <v>946</v>
      </c>
      <c r="OJ4" s="231" t="s">
        <v>694</v>
      </c>
      <c r="OK4" s="93" t="s">
        <v>692</v>
      </c>
      <c r="OL4" s="92" t="s">
        <v>693</v>
      </c>
      <c r="OM4" s="92" t="s">
        <v>946</v>
      </c>
      <c r="ON4" s="231" t="s">
        <v>694</v>
      </c>
      <c r="OO4" s="93" t="s">
        <v>692</v>
      </c>
      <c r="OP4" s="92" t="s">
        <v>693</v>
      </c>
      <c r="OQ4" s="92" t="s">
        <v>946</v>
      </c>
      <c r="OR4" s="231" t="s">
        <v>694</v>
      </c>
      <c r="OS4" s="93" t="s">
        <v>692</v>
      </c>
      <c r="OT4" s="92" t="s">
        <v>693</v>
      </c>
      <c r="OU4" s="92" t="s">
        <v>946</v>
      </c>
      <c r="OV4" s="231" t="s">
        <v>694</v>
      </c>
      <c r="OW4" s="617"/>
      <c r="OX4" s="618"/>
      <c r="OY4" s="618"/>
      <c r="OZ4" s="619"/>
      <c r="PA4" s="223"/>
      <c r="PB4" s="97"/>
      <c r="PC4" s="100" t="s">
        <v>692</v>
      </c>
      <c r="PD4" s="99" t="s">
        <v>693</v>
      </c>
      <c r="PE4" s="92" t="s">
        <v>946</v>
      </c>
      <c r="PF4" s="100" t="s">
        <v>692</v>
      </c>
      <c r="PG4" s="99" t="s">
        <v>693</v>
      </c>
      <c r="PH4" s="92" t="s">
        <v>946</v>
      </c>
      <c r="PI4" s="165" t="s">
        <v>694</v>
      </c>
      <c r="PJ4" s="100" t="s">
        <v>692</v>
      </c>
      <c r="PK4" s="99" t="s">
        <v>693</v>
      </c>
      <c r="PL4" s="92" t="s">
        <v>946</v>
      </c>
      <c r="PM4" s="165" t="s">
        <v>694</v>
      </c>
      <c r="PN4" s="100" t="s">
        <v>692</v>
      </c>
      <c r="PO4" s="99" t="s">
        <v>693</v>
      </c>
      <c r="PP4" s="92" t="s">
        <v>946</v>
      </c>
      <c r="PQ4" s="165" t="s">
        <v>694</v>
      </c>
      <c r="PR4" s="100" t="s">
        <v>692</v>
      </c>
      <c r="PS4" s="99" t="s">
        <v>693</v>
      </c>
      <c r="PT4" s="92" t="s">
        <v>946</v>
      </c>
      <c r="PU4" s="165" t="s">
        <v>694</v>
      </c>
      <c r="PV4" s="100" t="s">
        <v>692</v>
      </c>
      <c r="PW4" s="99" t="s">
        <v>693</v>
      </c>
      <c r="PX4" s="92" t="s">
        <v>946</v>
      </c>
      <c r="PY4" s="165" t="s">
        <v>694</v>
      </c>
      <c r="PZ4" s="100" t="s">
        <v>692</v>
      </c>
      <c r="QA4" s="99" t="s">
        <v>693</v>
      </c>
      <c r="QB4" s="92" t="s">
        <v>946</v>
      </c>
      <c r="QC4" s="165" t="s">
        <v>694</v>
      </c>
      <c r="QD4" s="631"/>
      <c r="QE4" s="632"/>
      <c r="QF4" s="632"/>
      <c r="QG4" s="633"/>
      <c r="QI4" s="126" t="s">
        <v>620</v>
      </c>
      <c r="QJ4" s="106">
        <f>Data!HM8</f>
        <v>121468</v>
      </c>
      <c r="QK4" s="106">
        <f>Data!HM9</f>
        <v>70820</v>
      </c>
      <c r="QL4" s="106">
        <f>Data!HM13</f>
        <v>36806</v>
      </c>
      <c r="QM4" s="106">
        <f>Data!HM14</f>
        <v>70215</v>
      </c>
      <c r="QN4" s="106">
        <f>Data!HM19</f>
        <v>78337</v>
      </c>
      <c r="QO4" s="106">
        <f>Data!HM20</f>
        <v>23887</v>
      </c>
      <c r="QP4" s="106">
        <f>Data!HM25</f>
        <v>38827</v>
      </c>
      <c r="QQ4" s="106">
        <f>Data!HM26</f>
        <v>64917</v>
      </c>
      <c r="QR4" s="106">
        <f>Data!HM24</f>
        <v>76723</v>
      </c>
      <c r="QS4" s="219">
        <f>AVERAGE(QJ4:QO4)</f>
        <v>66922.166666666672</v>
      </c>
      <c r="QT4" s="175">
        <f>MEDIAN(QJ4:QO4)</f>
        <v>70517.5</v>
      </c>
      <c r="QU4" s="175">
        <f>MAX(QJ4:QO4)</f>
        <v>121468</v>
      </c>
      <c r="QV4" s="176">
        <f>MIN(QJ4:QO4)</f>
        <v>23887</v>
      </c>
      <c r="QX4" s="126" t="s">
        <v>620</v>
      </c>
      <c r="QY4" s="276">
        <f>Data!HM11</f>
        <v>171973</v>
      </c>
      <c r="QZ4" s="277">
        <f>Data!HM15</f>
        <v>64847</v>
      </c>
      <c r="RA4" s="277">
        <f>Data!HM16</f>
        <v>100990</v>
      </c>
      <c r="RB4" s="277">
        <f>Data!HM17</f>
        <v>94738</v>
      </c>
      <c r="RC4" s="277">
        <f>Data!HM18</f>
        <v>90380</v>
      </c>
      <c r="RD4" s="277">
        <f>Data!HM23</f>
        <v>164405</v>
      </c>
      <c r="RE4" s="137"/>
      <c r="RF4" s="121">
        <f>AVERAGE(QY4:RD4)</f>
        <v>114555.5</v>
      </c>
      <c r="RG4" s="120">
        <f>MEDIAN(QY4:RD4)</f>
        <v>97864</v>
      </c>
      <c r="RH4" s="120">
        <f>MAX(QY4:RD4)</f>
        <v>171973</v>
      </c>
      <c r="RI4" s="119">
        <f>MIN(QY4:RD4)</f>
        <v>64847</v>
      </c>
      <c r="RK4" s="74" t="s">
        <v>605</v>
      </c>
      <c r="RL4" s="103" t="s">
        <v>515</v>
      </c>
      <c r="RM4" s="101" t="s">
        <v>523</v>
      </c>
      <c r="RN4" s="101" t="s">
        <v>531</v>
      </c>
      <c r="RO4" s="101" t="s">
        <v>543</v>
      </c>
      <c r="RP4" s="101" t="s">
        <v>558</v>
      </c>
      <c r="RQ4" s="102" t="s">
        <v>568</v>
      </c>
      <c r="RR4" s="101" t="s">
        <v>551</v>
      </c>
      <c r="RS4" s="101" t="s">
        <v>580</v>
      </c>
      <c r="RT4" s="101" t="s">
        <v>588</v>
      </c>
      <c r="RU4" s="100" t="s">
        <v>609</v>
      </c>
      <c r="RV4" s="99" t="s">
        <v>608</v>
      </c>
      <c r="RW4" s="99" t="s">
        <v>612</v>
      </c>
      <c r="RX4" s="98" t="s">
        <v>611</v>
      </c>
      <c r="SA4" s="97" t="s">
        <v>505</v>
      </c>
      <c r="SB4" s="96" t="s">
        <v>527</v>
      </c>
      <c r="SC4" s="95" t="s">
        <v>535</v>
      </c>
      <c r="SD4" s="95" t="s">
        <v>547</v>
      </c>
      <c r="SE4" s="95" t="s">
        <v>554</v>
      </c>
      <c r="SF4" s="95" t="s">
        <v>561</v>
      </c>
      <c r="SG4" s="95" t="s">
        <v>565</v>
      </c>
      <c r="SH4" s="94" t="s">
        <v>584</v>
      </c>
      <c r="SI4" s="93" t="s">
        <v>609</v>
      </c>
      <c r="SJ4" s="92" t="s">
        <v>608</v>
      </c>
      <c r="SK4" s="92" t="s">
        <v>612</v>
      </c>
      <c r="SL4" s="91" t="s">
        <v>611</v>
      </c>
      <c r="SN4" s="97"/>
      <c r="SO4" s="100" t="s">
        <v>620</v>
      </c>
      <c r="SP4" s="99" t="s">
        <v>619</v>
      </c>
      <c r="SQ4" s="99" t="s">
        <v>618</v>
      </c>
      <c r="SR4" s="165" t="s">
        <v>648</v>
      </c>
      <c r="SS4" s="100" t="s">
        <v>620</v>
      </c>
      <c r="ST4" s="99" t="s">
        <v>619</v>
      </c>
      <c r="SU4" s="99" t="s">
        <v>618</v>
      </c>
      <c r="SV4" s="165" t="s">
        <v>648</v>
      </c>
      <c r="SW4" s="100" t="s">
        <v>620</v>
      </c>
      <c r="SX4" s="99" t="s">
        <v>619</v>
      </c>
      <c r="SY4" s="99" t="s">
        <v>618</v>
      </c>
      <c r="SZ4" s="165" t="s">
        <v>648</v>
      </c>
      <c r="TA4" s="100" t="s">
        <v>620</v>
      </c>
      <c r="TB4" s="99" t="s">
        <v>619</v>
      </c>
      <c r="TC4" s="99" t="s">
        <v>618</v>
      </c>
      <c r="TD4" s="165" t="s">
        <v>648</v>
      </c>
      <c r="TE4" s="100" t="s">
        <v>620</v>
      </c>
      <c r="TF4" s="99" t="s">
        <v>619</v>
      </c>
      <c r="TG4" s="99" t="s">
        <v>618</v>
      </c>
      <c r="TH4" s="165" t="s">
        <v>648</v>
      </c>
      <c r="TI4" s="100" t="s">
        <v>620</v>
      </c>
      <c r="TJ4" s="99" t="s">
        <v>619</v>
      </c>
      <c r="TK4" s="99" t="s">
        <v>618</v>
      </c>
      <c r="TL4" s="165" t="s">
        <v>648</v>
      </c>
      <c r="TM4" s="100" t="s">
        <v>620</v>
      </c>
      <c r="TN4" s="99" t="s">
        <v>619</v>
      </c>
      <c r="TO4" s="99" t="s">
        <v>618</v>
      </c>
      <c r="TP4" s="165" t="s">
        <v>648</v>
      </c>
      <c r="TQ4" s="100" t="s">
        <v>620</v>
      </c>
      <c r="TR4" s="99" t="s">
        <v>619</v>
      </c>
      <c r="TS4" s="99" t="s">
        <v>618</v>
      </c>
      <c r="TT4" s="165" t="s">
        <v>648</v>
      </c>
      <c r="TU4" s="100" t="s">
        <v>620</v>
      </c>
      <c r="TV4" s="99" t="s">
        <v>619</v>
      </c>
      <c r="TW4" s="99" t="s">
        <v>618</v>
      </c>
      <c r="TX4" s="165" t="s">
        <v>648</v>
      </c>
      <c r="TY4" s="508"/>
      <c r="TZ4" s="509"/>
      <c r="UA4" s="509"/>
      <c r="UB4" s="510"/>
      <c r="UC4" s="107"/>
      <c r="UD4" s="105"/>
      <c r="UE4" s="100" t="s">
        <v>620</v>
      </c>
      <c r="UF4" s="99" t="s">
        <v>619</v>
      </c>
      <c r="UG4" s="99" t="s">
        <v>618</v>
      </c>
      <c r="UH4" s="100" t="s">
        <v>620</v>
      </c>
      <c r="UI4" s="99" t="s">
        <v>619</v>
      </c>
      <c r="UJ4" s="99" t="s">
        <v>618</v>
      </c>
      <c r="UK4" s="165" t="s">
        <v>648</v>
      </c>
      <c r="UL4" s="100" t="s">
        <v>620</v>
      </c>
      <c r="UM4" s="99" t="s">
        <v>619</v>
      </c>
      <c r="UN4" s="99" t="s">
        <v>618</v>
      </c>
      <c r="UO4" s="165" t="s">
        <v>648</v>
      </c>
      <c r="UP4" s="100" t="s">
        <v>620</v>
      </c>
      <c r="UQ4" s="99" t="s">
        <v>619</v>
      </c>
      <c r="UR4" s="99" t="s">
        <v>618</v>
      </c>
      <c r="US4" s="165" t="s">
        <v>648</v>
      </c>
      <c r="UT4" s="100" t="s">
        <v>620</v>
      </c>
      <c r="UU4" s="99" t="s">
        <v>619</v>
      </c>
      <c r="UV4" s="99" t="s">
        <v>618</v>
      </c>
      <c r="UW4" s="165" t="s">
        <v>648</v>
      </c>
      <c r="UX4" s="100" t="s">
        <v>620</v>
      </c>
      <c r="UY4" s="99" t="s">
        <v>619</v>
      </c>
      <c r="UZ4" s="99" t="s">
        <v>618</v>
      </c>
      <c r="VA4" s="165" t="s">
        <v>648</v>
      </c>
      <c r="VB4" s="100" t="s">
        <v>620</v>
      </c>
      <c r="VC4" s="99" t="s">
        <v>619</v>
      </c>
      <c r="VD4" s="99" t="s">
        <v>618</v>
      </c>
      <c r="VE4" s="165" t="s">
        <v>648</v>
      </c>
      <c r="VF4" s="631"/>
      <c r="VG4" s="632"/>
      <c r="VH4" s="632"/>
      <c r="VI4" s="633"/>
      <c r="VJ4" s="196"/>
      <c r="VL4" s="97"/>
      <c r="VM4" s="100" t="s">
        <v>620</v>
      </c>
      <c r="VN4" s="99" t="s">
        <v>619</v>
      </c>
      <c r="VO4" s="99" t="s">
        <v>618</v>
      </c>
      <c r="VP4" s="165" t="s">
        <v>648</v>
      </c>
      <c r="VQ4" s="100" t="s">
        <v>620</v>
      </c>
      <c r="VR4" s="99" t="s">
        <v>619</v>
      </c>
      <c r="VS4" s="99" t="s">
        <v>618</v>
      </c>
      <c r="VT4" s="165" t="s">
        <v>648</v>
      </c>
      <c r="VU4" s="100" t="s">
        <v>620</v>
      </c>
      <c r="VV4" s="99" t="s">
        <v>619</v>
      </c>
      <c r="VW4" s="99" t="s">
        <v>618</v>
      </c>
      <c r="VX4" s="165" t="s">
        <v>648</v>
      </c>
      <c r="VY4" s="100" t="s">
        <v>620</v>
      </c>
      <c r="VZ4" s="99" t="s">
        <v>619</v>
      </c>
      <c r="WA4" s="99" t="s">
        <v>618</v>
      </c>
      <c r="WB4" s="165" t="s">
        <v>648</v>
      </c>
      <c r="WC4" s="100" t="s">
        <v>620</v>
      </c>
      <c r="WD4" s="99" t="s">
        <v>619</v>
      </c>
      <c r="WE4" s="99" t="s">
        <v>618</v>
      </c>
      <c r="WF4" s="165" t="s">
        <v>648</v>
      </c>
      <c r="WG4" s="100" t="s">
        <v>620</v>
      </c>
      <c r="WH4" s="99" t="s">
        <v>619</v>
      </c>
      <c r="WI4" s="99" t="s">
        <v>618</v>
      </c>
      <c r="WJ4" s="165" t="s">
        <v>648</v>
      </c>
      <c r="WK4" s="100" t="s">
        <v>620</v>
      </c>
      <c r="WL4" s="99" t="s">
        <v>619</v>
      </c>
      <c r="WM4" s="99" t="s">
        <v>618</v>
      </c>
      <c r="WN4" s="165" t="s">
        <v>648</v>
      </c>
      <c r="WO4" s="100" t="s">
        <v>620</v>
      </c>
      <c r="WP4" s="99" t="s">
        <v>619</v>
      </c>
      <c r="WQ4" s="99" t="s">
        <v>618</v>
      </c>
      <c r="WR4" s="165" t="s">
        <v>648</v>
      </c>
      <c r="WS4" s="100" t="s">
        <v>620</v>
      </c>
      <c r="WT4" s="99" t="s">
        <v>619</v>
      </c>
      <c r="WU4" s="99" t="s">
        <v>618</v>
      </c>
      <c r="WV4" s="165" t="s">
        <v>648</v>
      </c>
      <c r="WW4" s="617"/>
      <c r="WX4" s="618"/>
      <c r="WY4" s="618"/>
      <c r="WZ4" s="619"/>
      <c r="XA4" s="223"/>
      <c r="XB4" s="97"/>
      <c r="XC4" s="100" t="s">
        <v>620</v>
      </c>
      <c r="XD4" s="99" t="s">
        <v>619</v>
      </c>
      <c r="XE4" s="99" t="s">
        <v>618</v>
      </c>
      <c r="XF4" s="165" t="s">
        <v>648</v>
      </c>
      <c r="XG4" s="100" t="s">
        <v>620</v>
      </c>
      <c r="XH4" s="99" t="s">
        <v>619</v>
      </c>
      <c r="XI4" s="99" t="s">
        <v>618</v>
      </c>
      <c r="XJ4" s="165" t="s">
        <v>648</v>
      </c>
      <c r="XK4" s="100" t="s">
        <v>620</v>
      </c>
      <c r="XL4" s="99" t="s">
        <v>619</v>
      </c>
      <c r="XM4" s="99" t="s">
        <v>618</v>
      </c>
      <c r="XN4" s="165" t="s">
        <v>648</v>
      </c>
      <c r="XO4" s="100" t="s">
        <v>620</v>
      </c>
      <c r="XP4" s="99" t="s">
        <v>619</v>
      </c>
      <c r="XQ4" s="99" t="s">
        <v>618</v>
      </c>
      <c r="XR4" s="165" t="s">
        <v>648</v>
      </c>
      <c r="XS4" s="100" t="s">
        <v>620</v>
      </c>
      <c r="XT4" s="99" t="s">
        <v>619</v>
      </c>
      <c r="XU4" s="99" t="s">
        <v>618</v>
      </c>
      <c r="XV4" s="165" t="s">
        <v>648</v>
      </c>
      <c r="XW4" s="100" t="s">
        <v>620</v>
      </c>
      <c r="XX4" s="99" t="s">
        <v>619</v>
      </c>
      <c r="XY4" s="99" t="s">
        <v>618</v>
      </c>
      <c r="XZ4" s="165" t="s">
        <v>648</v>
      </c>
      <c r="YA4" s="631"/>
      <c r="YB4" s="632"/>
      <c r="YC4" s="632"/>
      <c r="YD4" s="633"/>
      <c r="YE4" s="196"/>
      <c r="YG4" s="74" t="s">
        <v>605</v>
      </c>
      <c r="YH4" s="103" t="s">
        <v>515</v>
      </c>
      <c r="YI4" s="101" t="s">
        <v>523</v>
      </c>
      <c r="YJ4" s="101" t="s">
        <v>531</v>
      </c>
      <c r="YK4" s="101" t="s">
        <v>543</v>
      </c>
      <c r="YL4" s="101" t="s">
        <v>558</v>
      </c>
      <c r="YM4" s="102" t="s">
        <v>568</v>
      </c>
      <c r="YN4" s="101" t="s">
        <v>551</v>
      </c>
      <c r="YO4" s="101" t="s">
        <v>580</v>
      </c>
      <c r="YP4" s="101" t="s">
        <v>588</v>
      </c>
      <c r="YQ4" s="100" t="s">
        <v>609</v>
      </c>
      <c r="YR4" s="99" t="s">
        <v>608</v>
      </c>
      <c r="YS4" s="99" t="s">
        <v>612</v>
      </c>
      <c r="YT4" s="98" t="s">
        <v>611</v>
      </c>
      <c r="YW4" s="97" t="s">
        <v>505</v>
      </c>
      <c r="YX4" s="96" t="s">
        <v>527</v>
      </c>
      <c r="YY4" s="95" t="s">
        <v>535</v>
      </c>
      <c r="YZ4" s="95" t="s">
        <v>547</v>
      </c>
      <c r="ZA4" s="95" t="s">
        <v>554</v>
      </c>
      <c r="ZB4" s="95" t="s">
        <v>561</v>
      </c>
      <c r="ZC4" s="95" t="s">
        <v>565</v>
      </c>
      <c r="ZD4" s="94" t="s">
        <v>584</v>
      </c>
      <c r="ZE4" s="93" t="s">
        <v>609</v>
      </c>
      <c r="ZF4" s="92" t="s">
        <v>608</v>
      </c>
      <c r="ZG4" s="92" t="s">
        <v>612</v>
      </c>
      <c r="ZH4" s="91" t="s">
        <v>611</v>
      </c>
    </row>
    <row r="5" spans="1:684" ht="15.75" thickBot="1" x14ac:dyDescent="0.3">
      <c r="A5" s="105" t="s">
        <v>610</v>
      </c>
      <c r="B5" s="407">
        <v>14464.009177479164</v>
      </c>
      <c r="C5" s="407">
        <v>18558.447421979909</v>
      </c>
      <c r="D5" s="407">
        <v>10351.058866149866</v>
      </c>
      <c r="E5" s="407">
        <v>35999.385178716788</v>
      </c>
      <c r="F5" s="407">
        <v>8268.8202390635215</v>
      </c>
      <c r="G5" s="407">
        <v>21440.81861991308</v>
      </c>
      <c r="H5" s="407">
        <v>4779.7781617647033</v>
      </c>
      <c r="I5" s="407">
        <v>352376.52654258069</v>
      </c>
      <c r="J5" s="407">
        <v>8905.2693137325623</v>
      </c>
      <c r="K5" s="407">
        <v>19111.695696601193</v>
      </c>
      <c r="L5" s="407">
        <v>7732.6841695697121</v>
      </c>
      <c r="M5" s="407">
        <v>34116.959725907443</v>
      </c>
      <c r="N5" s="407"/>
      <c r="O5" s="407">
        <v>18297.542670248426</v>
      </c>
      <c r="P5" s="407">
        <v>2728.3875071481716</v>
      </c>
      <c r="Q5" s="407">
        <v>11567.383330448713</v>
      </c>
      <c r="R5" s="407">
        <v>7785.8185241117881</v>
      </c>
      <c r="S5" s="407">
        <v>32363.082448042751</v>
      </c>
      <c r="T5" s="407">
        <v>6421.1089601795939</v>
      </c>
      <c r="U5" s="407">
        <v>44732.826687696885</v>
      </c>
      <c r="V5" s="407">
        <v>9444.2789400884903</v>
      </c>
      <c r="W5" s="407">
        <v>35030.478521005862</v>
      </c>
      <c r="X5" s="407">
        <v>6184.0876046083422</v>
      </c>
      <c r="Y5" s="407">
        <v>51220.658789406683</v>
      </c>
      <c r="Z5" s="407">
        <v>10028.286685128727</v>
      </c>
      <c r="AA5" s="407">
        <v>31037.08092841661</v>
      </c>
      <c r="AB5" s="407">
        <v>7178.7426771217306</v>
      </c>
      <c r="AC5" s="407">
        <v>29597.24517278585</v>
      </c>
      <c r="AD5" s="407">
        <v>13180.100190337722</v>
      </c>
      <c r="AE5" s="407">
        <v>16651.798144364573</v>
      </c>
      <c r="AF5" s="407">
        <v>6577.3384230956381</v>
      </c>
      <c r="AG5" s="407">
        <v>34941.605579180847</v>
      </c>
      <c r="AH5" s="407">
        <v>12130.294019871839</v>
      </c>
      <c r="AI5" s="407">
        <v>20785.32597002673</v>
      </c>
      <c r="AJ5" s="407">
        <v>6376.3347216450393</v>
      </c>
      <c r="AK5" s="407">
        <v>33786.789701573362</v>
      </c>
      <c r="AL5" s="219">
        <f t="shared" ref="AL5:AL11" si="0">AVERAGE(B5:AK5)</f>
        <v>28118.629980285514</v>
      </c>
      <c r="AM5" s="174">
        <f t="shared" ref="AM5:AM10" si="1">MEDIAN(B5:AK5)</f>
        <v>14464.009177479164</v>
      </c>
      <c r="AN5" s="174">
        <f t="shared" ref="AN5:AN11" si="2">MAX(B5:AK5)</f>
        <v>352376.52654258069</v>
      </c>
      <c r="AO5" s="220">
        <f t="shared" ref="AO5:AO11" si="3">MIN(B5:AK5)</f>
        <v>2728.3875071481716</v>
      </c>
      <c r="AQ5" s="105" t="s">
        <v>610</v>
      </c>
      <c r="AR5" s="407">
        <v>34984048.418979131</v>
      </c>
      <c r="AS5" s="407">
        <v>87330910.022679999</v>
      </c>
      <c r="AT5" s="407">
        <v>7572317.3596122153</v>
      </c>
      <c r="AU5" s="407">
        <v>11332.667633740248</v>
      </c>
      <c r="AV5" s="407">
        <v>16631.671908794444</v>
      </c>
      <c r="AW5" s="407">
        <v>7992.337667839709</v>
      </c>
      <c r="AX5" s="407">
        <v>37731.346065336271</v>
      </c>
      <c r="AY5" s="407">
        <v>18247.05636930139</v>
      </c>
      <c r="AZ5" s="407">
        <v>24142.940534054909</v>
      </c>
      <c r="BA5" s="407">
        <v>10204.751925819761</v>
      </c>
      <c r="BB5" s="407">
        <v>44831.600257518512</v>
      </c>
      <c r="BC5" s="407">
        <v>19408.177504822579</v>
      </c>
      <c r="BD5" s="407">
        <v>25957.690820360483</v>
      </c>
      <c r="BE5" s="407">
        <v>10410.772755683465</v>
      </c>
      <c r="BF5" s="407">
        <v>49576.380000092002</v>
      </c>
      <c r="BG5" s="407">
        <v>18648.525837261106</v>
      </c>
      <c r="BH5" s="407">
        <v>31559.099251401833</v>
      </c>
      <c r="BI5" s="407">
        <v>10239.673336958567</v>
      </c>
      <c r="BJ5" s="407">
        <v>38537.210155697991</v>
      </c>
      <c r="BK5" s="407">
        <v>23517.228023655596</v>
      </c>
      <c r="BL5" s="407">
        <v>24794.229648064262</v>
      </c>
      <c r="BM5" s="407">
        <v>10316.488451584029</v>
      </c>
      <c r="BN5" s="407">
        <v>42745.836777178192</v>
      </c>
      <c r="BO5" s="407">
        <v>11290.379171021243</v>
      </c>
      <c r="BP5" s="407">
        <v>32709.959942792157</v>
      </c>
      <c r="BQ5" s="407">
        <v>6753.3653716206645</v>
      </c>
      <c r="BR5" s="407">
        <v>33637.514219767691</v>
      </c>
      <c r="BS5" s="180">
        <f t="shared" ref="BS5:BS11" si="4">AVERAGE(AR5:BR5)</f>
        <v>4831425.6557370992</v>
      </c>
      <c r="BT5" s="216">
        <f t="shared" ref="BT5:BT11" si="5">MEDIAN(AR5:BR5)</f>
        <v>24142.940534054909</v>
      </c>
      <c r="BU5" s="216">
        <f>MAX(AR5:BR5)</f>
        <v>87330910.022679999</v>
      </c>
      <c r="BV5" s="217">
        <f t="shared" ref="BV5:BV11" si="6">MIN(AR5:BR5)</f>
        <v>6753.3653716206645</v>
      </c>
      <c r="BX5" s="105" t="s">
        <v>610</v>
      </c>
      <c r="BY5" s="407">
        <v>3.832882598371194</v>
      </c>
      <c r="BZ5" s="407">
        <v>0</v>
      </c>
      <c r="CA5" s="407">
        <v>29.660277020796496</v>
      </c>
      <c r="CB5" s="407">
        <v>0</v>
      </c>
      <c r="CC5" s="407">
        <v>1144.9347296484957</v>
      </c>
      <c r="CD5" s="407">
        <v>0.10680962761351323</v>
      </c>
      <c r="CE5" s="407">
        <v>5297.7548304141201</v>
      </c>
      <c r="CF5" s="407">
        <v>3423.0399753898396</v>
      </c>
      <c r="CG5" s="407">
        <v>1298.5296382559372</v>
      </c>
      <c r="CH5" s="407">
        <v>3984.2712615346459</v>
      </c>
      <c r="CI5" s="407">
        <v>2280.08284473504</v>
      </c>
      <c r="CJ5" s="407">
        <v>3367.656747951783</v>
      </c>
      <c r="CK5" s="407"/>
      <c r="CL5" s="407">
        <v>10402.131358112933</v>
      </c>
      <c r="CM5" s="407">
        <v>6399.6145822938634</v>
      </c>
      <c r="CN5" s="407">
        <v>33142.04497808608</v>
      </c>
      <c r="CO5" s="407">
        <v>8.545065760337929E-2</v>
      </c>
      <c r="CP5" s="407">
        <v>0</v>
      </c>
      <c r="CQ5" s="407">
        <v>0</v>
      </c>
      <c r="CR5" s="407">
        <v>0</v>
      </c>
      <c r="CS5" s="407">
        <v>0.26477302656046725</v>
      </c>
      <c r="CT5" s="407">
        <v>0</v>
      </c>
      <c r="CU5" s="407">
        <v>0</v>
      </c>
      <c r="CV5" s="407">
        <v>0</v>
      </c>
      <c r="CW5" s="407">
        <v>158.07190263978856</v>
      </c>
      <c r="CX5" s="407">
        <v>272.43188253059606</v>
      </c>
      <c r="CY5" s="407">
        <v>65.606388636108733</v>
      </c>
      <c r="CZ5" s="407">
        <v>0</v>
      </c>
      <c r="DA5" s="407">
        <v>0</v>
      </c>
      <c r="DB5" s="407">
        <v>0</v>
      </c>
      <c r="DC5" s="407">
        <v>0</v>
      </c>
      <c r="DD5" s="407">
        <v>0</v>
      </c>
      <c r="DE5" s="407">
        <v>1722.4466828679426</v>
      </c>
      <c r="DF5" s="407">
        <v>0</v>
      </c>
      <c r="DG5" s="407">
        <v>0</v>
      </c>
      <c r="DH5" s="407">
        <v>0</v>
      </c>
      <c r="DI5" s="219">
        <f t="shared" ref="DI5:DI11" si="7">AVERAGE(BY5:DH5)</f>
        <v>2085.5019427436605</v>
      </c>
      <c r="DJ5" s="174">
        <f t="shared" ref="DJ5:DJ10" si="8">MEDIAN(BY5:DH5)</f>
        <v>0.10680962761351323</v>
      </c>
      <c r="DK5" s="174">
        <f t="shared" ref="DK5:DK11" si="9">MAX(BY5:DH5)</f>
        <v>33142.04497808608</v>
      </c>
      <c r="DL5" s="220">
        <f t="shared" ref="DL5:DL11" si="10">MIN(BY5:DH5)</f>
        <v>0</v>
      </c>
      <c r="DN5" s="105" t="s">
        <v>610</v>
      </c>
      <c r="DO5" s="407">
        <v>5400332.8087020852</v>
      </c>
      <c r="DP5" s="407">
        <v>66323.567639516012</v>
      </c>
      <c r="DQ5" s="407">
        <v>0</v>
      </c>
      <c r="DR5" s="407">
        <v>3010.1547728957817</v>
      </c>
      <c r="DS5" s="407">
        <v>4187.6062716732058</v>
      </c>
      <c r="DT5" s="407">
        <v>2191.8777633673039</v>
      </c>
      <c r="DU5" s="407">
        <v>12486.186243799246</v>
      </c>
      <c r="DV5" s="407">
        <v>0</v>
      </c>
      <c r="DW5" s="407">
        <v>0</v>
      </c>
      <c r="DX5" s="407">
        <v>0</v>
      </c>
      <c r="DY5" s="407">
        <v>0</v>
      </c>
      <c r="DZ5" s="407">
        <v>279.88058029022534</v>
      </c>
      <c r="EA5" s="407">
        <v>0</v>
      </c>
      <c r="EB5" s="407">
        <v>34104.223974854685</v>
      </c>
      <c r="EC5" s="407">
        <v>1889.6003399188262</v>
      </c>
      <c r="ED5" s="407">
        <v>1909.5142262342424</v>
      </c>
      <c r="EE5" s="407">
        <v>2705.1316317620963</v>
      </c>
      <c r="EF5" s="407">
        <v>75.80080746689427</v>
      </c>
      <c r="EG5" s="407">
        <v>36.656846812337712</v>
      </c>
      <c r="EH5" s="407">
        <v>21675.132322013014</v>
      </c>
      <c r="EI5" s="407">
        <v>1874.3653249058968</v>
      </c>
      <c r="EJ5" s="407">
        <v>5769.0730142586253</v>
      </c>
      <c r="EK5" s="407">
        <v>2410.748485400758</v>
      </c>
      <c r="EL5" s="407">
        <v>0</v>
      </c>
      <c r="EM5" s="407">
        <v>0</v>
      </c>
      <c r="EN5" s="407">
        <v>9350.9223384424768</v>
      </c>
      <c r="EO5" s="407">
        <v>0.37566115872895511</v>
      </c>
      <c r="EP5" s="180">
        <f t="shared" ref="EP5:EP11" si="11">AVERAGE(DO5:EO5)</f>
        <v>206319.02322025388</v>
      </c>
      <c r="EQ5" s="216">
        <f t="shared" ref="EQ5:EQ11" si="12">MEDIAN(DO5:EO5)</f>
        <v>1889.6003399188262</v>
      </c>
      <c r="ER5" s="216">
        <f t="shared" ref="ER5:ER11" si="13">MAX(DO5:EO5)</f>
        <v>5400332.8087020852</v>
      </c>
      <c r="ES5" s="217">
        <f t="shared" ref="ES5:ES11" si="14">MIN(DO5:EO5)</f>
        <v>0</v>
      </c>
      <c r="EU5" s="105" t="s">
        <v>610</v>
      </c>
      <c r="EV5" s="407">
        <v>166.50790482052179</v>
      </c>
      <c r="EW5" s="407">
        <v>399.40151556201192</v>
      </c>
      <c r="EX5" s="407">
        <v>169.43809566678027</v>
      </c>
      <c r="EY5" s="407">
        <v>796.69569274499145</v>
      </c>
      <c r="EZ5" s="407">
        <v>152.39873098638731</v>
      </c>
      <c r="FA5" s="407">
        <v>399.36527770171568</v>
      </c>
      <c r="FB5" s="407">
        <v>105.07281903985348</v>
      </c>
      <c r="FC5" s="407">
        <v>884.81863330062242</v>
      </c>
      <c r="FD5" s="407">
        <v>132.55793735280909</v>
      </c>
      <c r="FE5" s="407">
        <v>273.10014836774519</v>
      </c>
      <c r="FF5" s="407">
        <v>140.37374637712617</v>
      </c>
      <c r="FG5" s="407">
        <v>554.10915712985047</v>
      </c>
      <c r="FH5" s="407"/>
      <c r="FI5" s="407">
        <v>306.8155443623188</v>
      </c>
      <c r="FJ5" s="407">
        <v>40.911100111184496</v>
      </c>
      <c r="FK5" s="407">
        <v>134.00788065578985</v>
      </c>
      <c r="FL5" s="407">
        <v>129.43643483745993</v>
      </c>
      <c r="FM5" s="407">
        <v>482.09659009152494</v>
      </c>
      <c r="FN5" s="407">
        <v>112.34577499575974</v>
      </c>
      <c r="FO5" s="407">
        <v>876.10662302620017</v>
      </c>
      <c r="FP5" s="407">
        <v>142.66572365343416</v>
      </c>
      <c r="FQ5" s="407">
        <v>428.6109453248381</v>
      </c>
      <c r="FR5" s="407">
        <v>118.85181743709403</v>
      </c>
      <c r="FS5" s="407">
        <v>684.11503961285598</v>
      </c>
      <c r="FT5" s="407">
        <v>141.42673090891464</v>
      </c>
      <c r="FU5" s="407">
        <v>457.90232462796831</v>
      </c>
      <c r="FV5" s="407">
        <v>158.89835418333797</v>
      </c>
      <c r="FW5" s="407">
        <v>793.04487288631094</v>
      </c>
      <c r="FX5" s="407">
        <v>162.51128531392177</v>
      </c>
      <c r="FY5" s="407">
        <v>414.1034655274903</v>
      </c>
      <c r="FZ5" s="407">
        <v>125.89474448012206</v>
      </c>
      <c r="GA5" s="407">
        <v>603.96678779803767</v>
      </c>
      <c r="GB5" s="407">
        <v>133.50834483985727</v>
      </c>
      <c r="GC5" s="407">
        <v>326.82799804512558</v>
      </c>
      <c r="GD5" s="407">
        <v>183.70321000506959</v>
      </c>
      <c r="GE5" s="407">
        <v>770.11970083367567</v>
      </c>
      <c r="GF5" s="219">
        <f t="shared" ref="GF5:GF8" si="15">AVERAGE(EV5:GE5)</f>
        <v>340.04888436024873</v>
      </c>
      <c r="GG5" s="174">
        <f t="shared" ref="GG5:GG7" si="16">MEDIAN(EV5:GE5)</f>
        <v>183.70321000506959</v>
      </c>
      <c r="GH5" s="174">
        <f t="shared" ref="GH5:GH8" si="17">MAX(EV5:GE5)</f>
        <v>884.81863330062242</v>
      </c>
      <c r="GI5" s="220">
        <f t="shared" ref="GI5:GI8" si="18">MIN(EV5:GE5)</f>
        <v>40.911100111184496</v>
      </c>
      <c r="GK5" s="105" t="s">
        <v>610</v>
      </c>
      <c r="GL5" s="407">
        <v>1588.5358574853713</v>
      </c>
      <c r="GM5" s="407">
        <v>1264.0594547746641</v>
      </c>
      <c r="GN5" s="407">
        <v>260.00886248668087</v>
      </c>
      <c r="GO5" s="407">
        <v>156.64953519643427</v>
      </c>
      <c r="GP5" s="407">
        <v>248.119575525676</v>
      </c>
      <c r="GQ5" s="407">
        <v>129.77134133950042</v>
      </c>
      <c r="GR5" s="407">
        <v>686.42932595920877</v>
      </c>
      <c r="GS5" s="407">
        <v>225.26751703587345</v>
      </c>
      <c r="GT5" s="407">
        <v>357.55556115251466</v>
      </c>
      <c r="GU5" s="407">
        <v>165.28517862961212</v>
      </c>
      <c r="GV5" s="407">
        <v>808.82025858587019</v>
      </c>
      <c r="GW5" s="407">
        <v>224.42300226442114</v>
      </c>
      <c r="GX5" s="407">
        <v>492.02098847169026</v>
      </c>
      <c r="GY5" s="407">
        <v>179.71561009413756</v>
      </c>
      <c r="GZ5" s="407">
        <v>840.25332270196077</v>
      </c>
      <c r="HA5" s="407">
        <v>207.94115018512468</v>
      </c>
      <c r="HB5" s="407">
        <v>434.32115395652909</v>
      </c>
      <c r="HC5" s="407">
        <v>167.12468000646001</v>
      </c>
      <c r="HD5" s="407">
        <v>763.22711002361279</v>
      </c>
      <c r="HE5" s="407">
        <v>316.90023470855704</v>
      </c>
      <c r="HF5" s="407">
        <v>431.34603099358435</v>
      </c>
      <c r="HG5" s="407">
        <v>168.24158263306782</v>
      </c>
      <c r="HH5" s="407">
        <v>868.43316494516614</v>
      </c>
      <c r="HI5" s="407">
        <v>162.91659176258366</v>
      </c>
      <c r="HJ5" s="407">
        <v>424.62513109846122</v>
      </c>
      <c r="HK5" s="407">
        <v>116.6292410285415</v>
      </c>
      <c r="HL5" s="407">
        <v>676.42553247508363</v>
      </c>
      <c r="HM5" s="180">
        <f>AVERAGE(GL5:HL5)</f>
        <v>457.96470353779199</v>
      </c>
      <c r="HN5" s="216">
        <f>MEDIAN(GL5:HL5)</f>
        <v>316.90023470855704</v>
      </c>
      <c r="HO5" s="216">
        <f>MAX(GL5:HL5)</f>
        <v>1588.5358574853713</v>
      </c>
      <c r="HP5" s="217">
        <f>MIN(GL5:HL5)</f>
        <v>116.6292410285415</v>
      </c>
      <c r="HR5" s="105" t="s">
        <v>610</v>
      </c>
      <c r="HS5" s="407">
        <v>7.1020949854429761E-3</v>
      </c>
      <c r="HT5" s="407">
        <v>0</v>
      </c>
      <c r="HU5" s="407">
        <v>0.10451350980021289</v>
      </c>
      <c r="HV5" s="407">
        <v>0</v>
      </c>
      <c r="HW5" s="407">
        <v>2.638522749155999</v>
      </c>
      <c r="HX5" s="407">
        <v>7.1905816362523897E-4</v>
      </c>
      <c r="HY5" s="407">
        <v>40.672417383006014</v>
      </c>
      <c r="HZ5" s="407">
        <v>17.292480248226109</v>
      </c>
      <c r="IA5" s="407">
        <v>13.167784221350178</v>
      </c>
      <c r="IB5" s="407">
        <v>20.376737238680555</v>
      </c>
      <c r="IC5" s="407">
        <v>22.914563867579957</v>
      </c>
      <c r="ID5" s="407">
        <v>25.304672491643984</v>
      </c>
      <c r="IE5" s="407"/>
      <c r="IF5" s="407">
        <v>45.216259821861563</v>
      </c>
      <c r="IG5" s="407">
        <v>135.28820101577367</v>
      </c>
      <c r="IH5" s="407">
        <v>666.45452027792658</v>
      </c>
      <c r="II5" s="407">
        <v>5.9122769987597461E-4</v>
      </c>
      <c r="IJ5" s="407">
        <v>0</v>
      </c>
      <c r="IK5" s="407">
        <v>0</v>
      </c>
      <c r="IL5" s="407">
        <v>0</v>
      </c>
      <c r="IM5" s="407">
        <v>1.4113558899008965E-3</v>
      </c>
      <c r="IN5" s="407">
        <v>0</v>
      </c>
      <c r="IO5" s="407">
        <v>0</v>
      </c>
      <c r="IP5" s="407">
        <v>0</v>
      </c>
      <c r="IQ5" s="407">
        <v>0.95430956374818887</v>
      </c>
      <c r="IR5" s="407">
        <v>1.078301461271461</v>
      </c>
      <c r="IS5" s="407">
        <v>0.32614615204979225</v>
      </c>
      <c r="IT5" s="407">
        <v>0</v>
      </c>
      <c r="IU5" s="407">
        <v>0</v>
      </c>
      <c r="IV5" s="407">
        <v>0</v>
      </c>
      <c r="IW5" s="407">
        <v>0</v>
      </c>
      <c r="IX5" s="407">
        <v>0</v>
      </c>
      <c r="IY5" s="407">
        <v>3.5142626121689222</v>
      </c>
      <c r="IZ5" s="407">
        <v>0</v>
      </c>
      <c r="JA5" s="407">
        <v>0</v>
      </c>
      <c r="JB5" s="407">
        <v>0</v>
      </c>
      <c r="JC5" s="219">
        <f t="shared" ref="JC5:JC8" si="19">AVERAGE(HS5:JB5)</f>
        <v>28.437529038599489</v>
      </c>
      <c r="JD5" s="174">
        <f t="shared" ref="JD5:JD7" si="20">MEDIAN(HS5:JB5)</f>
        <v>7.1905816362523897E-4</v>
      </c>
      <c r="JE5" s="174">
        <f t="shared" ref="JE5:JE8" si="21">MAX(HS5:JB5)</f>
        <v>666.45452027792658</v>
      </c>
      <c r="JF5" s="220">
        <f t="shared" ref="JF5:JF8" si="22">MIN(HS5:JB5)</f>
        <v>0</v>
      </c>
      <c r="JH5" s="105" t="s">
        <v>610</v>
      </c>
      <c r="JI5" s="407">
        <v>162.21602988091729</v>
      </c>
      <c r="JJ5" s="407">
        <v>0.64017733748966044</v>
      </c>
      <c r="JK5" s="407">
        <v>0</v>
      </c>
      <c r="JL5" s="407">
        <v>24.530280176604776</v>
      </c>
      <c r="JM5" s="407">
        <v>35.498152390320818</v>
      </c>
      <c r="JN5" s="407">
        <v>18.47812392864779</v>
      </c>
      <c r="JO5" s="407">
        <v>125.11588692812477</v>
      </c>
      <c r="JP5" s="407">
        <v>0</v>
      </c>
      <c r="JQ5" s="407">
        <v>0</v>
      </c>
      <c r="JR5" s="407">
        <v>0</v>
      </c>
      <c r="JS5" s="407">
        <v>0</v>
      </c>
      <c r="JT5" s="407">
        <v>0.51208357243616465</v>
      </c>
      <c r="JU5" s="407">
        <v>0</v>
      </c>
      <c r="JV5" s="407">
        <v>105.90105914247647</v>
      </c>
      <c r="JW5" s="407">
        <v>6.994148721034021</v>
      </c>
      <c r="JX5" s="407">
        <v>9.5832503935826239</v>
      </c>
      <c r="JY5" s="407">
        <v>9.2649150821825259</v>
      </c>
      <c r="JZ5" s="407">
        <v>0.21414537296359143</v>
      </c>
      <c r="KA5" s="407">
        <v>0.19099342069920028</v>
      </c>
      <c r="KB5" s="407">
        <v>102.6402383243706</v>
      </c>
      <c r="KC5" s="407">
        <v>18.515734068787673</v>
      </c>
      <c r="KD5" s="407">
        <v>67.578895479186102</v>
      </c>
      <c r="KE5" s="407">
        <v>23.048364128345344</v>
      </c>
      <c r="KF5" s="407">
        <v>0</v>
      </c>
      <c r="KG5" s="407">
        <v>0</v>
      </c>
      <c r="KH5" s="407">
        <v>18.070394475214638</v>
      </c>
      <c r="KI5" s="407">
        <v>2.9750835911855605E-3</v>
      </c>
      <c r="KJ5" s="180">
        <f>AVERAGE(JI5:KI5)</f>
        <v>26.99984621877686</v>
      </c>
      <c r="KK5" s="216">
        <f>MEDIAN(JI5:KI5)</f>
        <v>6.994148721034021</v>
      </c>
      <c r="KL5" s="216">
        <f>MAX(JI5:KI5)</f>
        <v>162.21602988091729</v>
      </c>
      <c r="KM5" s="217">
        <f>MIN(JI5:KI5)</f>
        <v>0</v>
      </c>
      <c r="KO5" s="105" t="s">
        <v>610</v>
      </c>
      <c r="KP5" s="407">
        <v>145.27897110859885</v>
      </c>
      <c r="KQ5" s="407">
        <v>121.42511144979177</v>
      </c>
      <c r="KR5" s="407">
        <v>8.5749453392059216</v>
      </c>
      <c r="KS5" s="407">
        <v>29.515140098350237</v>
      </c>
      <c r="KT5" s="407">
        <v>59.742266811396064</v>
      </c>
      <c r="KU5" s="407">
        <v>255.74438270084951</v>
      </c>
      <c r="KV5" s="407">
        <v>1.9101447469885926</v>
      </c>
      <c r="KW5" s="407">
        <v>184.92497855472973</v>
      </c>
      <c r="KX5" s="407">
        <v>45.578533381740421</v>
      </c>
      <c r="KY5" s="407">
        <v>304.52674370670337</v>
      </c>
      <c r="KZ5" s="407">
        <v>5.9474736862267585</v>
      </c>
      <c r="LA5" s="407">
        <v>26.7743518949719</v>
      </c>
      <c r="LB5" s="407"/>
      <c r="LC5" s="407">
        <v>114.25129836788483</v>
      </c>
      <c r="LD5" s="407">
        <v>1.2222273462200275</v>
      </c>
      <c r="LE5" s="407">
        <v>6.117560033575713</v>
      </c>
      <c r="LF5" s="407">
        <v>51.657782571309305</v>
      </c>
      <c r="LG5" s="407">
        <v>393.24404453541234</v>
      </c>
      <c r="LH5" s="407">
        <v>3.9261295305709636</v>
      </c>
      <c r="LI5" s="407">
        <v>34.191520857206463</v>
      </c>
      <c r="LJ5" s="407">
        <v>49.377024685878411</v>
      </c>
      <c r="LK5" s="407">
        <v>537.27558259269949</v>
      </c>
      <c r="LL5" s="407">
        <v>2.7874366104776827</v>
      </c>
      <c r="LM5" s="407">
        <v>58.59900532173863</v>
      </c>
      <c r="LN5" s="407">
        <v>63.568858193237936</v>
      </c>
      <c r="LO5" s="407">
        <v>186.10011910936564</v>
      </c>
      <c r="LP5" s="407">
        <v>4.2515557328665317</v>
      </c>
      <c r="LQ5" s="407">
        <v>57.465189726048933</v>
      </c>
      <c r="LR5" s="407">
        <v>105.23030693912682</v>
      </c>
      <c r="LS5" s="407">
        <v>243.90956199519508</v>
      </c>
      <c r="LT5" s="407">
        <v>5.6086014258020214</v>
      </c>
      <c r="LU5" s="407">
        <v>8.0315623070793087</v>
      </c>
      <c r="LV5" s="407">
        <v>74.335316934733726</v>
      </c>
      <c r="LW5" s="407">
        <v>240.95591659627237</v>
      </c>
      <c r="LX5" s="407">
        <v>7.7436772807457341</v>
      </c>
      <c r="LY5" s="407">
        <v>26.067109849997244</v>
      </c>
      <c r="LZ5" s="219">
        <f t="shared" ref="LZ5:LZ8" si="23">AVERAGE(KP5:LY5)</f>
        <v>99.024583772085677</v>
      </c>
      <c r="MA5" s="174">
        <f t="shared" ref="MA5:MA7" si="24">MEDIAN(KP5:LY5)</f>
        <v>51.657782571309305</v>
      </c>
      <c r="MB5" s="174">
        <f t="shared" ref="MB5:MB8" si="25">MAX(KP5:LY5)</f>
        <v>537.27558259269949</v>
      </c>
      <c r="MC5" s="220">
        <f t="shared" ref="MC5:MC8" si="26">MIN(KP5:LY5)</f>
        <v>1.2222273462200275</v>
      </c>
      <c r="ME5" s="105" t="s">
        <v>610</v>
      </c>
      <c r="MF5" s="407">
        <v>-30107.628119998983</v>
      </c>
      <c r="MG5" s="407">
        <v>-78335.891905250159</v>
      </c>
      <c r="MH5" s="407">
        <v>-4350.6077979557822</v>
      </c>
      <c r="MI5" s="407">
        <v>75.773453663048642</v>
      </c>
      <c r="MJ5" s="407">
        <v>105.05987589253021</v>
      </c>
      <c r="MK5" s="407">
        <v>13.001355965218638</v>
      </c>
      <c r="ML5" s="407">
        <v>19.491049057293868</v>
      </c>
      <c r="MM5" s="407">
        <v>147.02976856702801</v>
      </c>
      <c r="MN5" s="407">
        <v>186.16634016860462</v>
      </c>
      <c r="MO5" s="407">
        <v>7.2506272406533663</v>
      </c>
      <c r="MP5" s="407">
        <v>43.250221760301365</v>
      </c>
      <c r="MQ5" s="407">
        <v>144.53343366054284</v>
      </c>
      <c r="MR5" s="407">
        <v>77.159957522324504</v>
      </c>
      <c r="MS5" s="407">
        <v>0.3667180300222519</v>
      </c>
      <c r="MT5" s="407">
        <v>17.166488944247568</v>
      </c>
      <c r="MU5" s="407">
        <v>122.81401979094801</v>
      </c>
      <c r="MV5" s="407">
        <v>123.20473537636406</v>
      </c>
      <c r="MW5" s="407">
        <v>5.6947780013017972</v>
      </c>
      <c r="MX5" s="407">
        <v>13.850581661523009</v>
      </c>
      <c r="MY5" s="407">
        <v>201.38620619256824</v>
      </c>
      <c r="MZ5" s="407">
        <v>107.98326836146354</v>
      </c>
      <c r="NA5" s="407">
        <v>8.4485497098145395</v>
      </c>
      <c r="NB5" s="407">
        <v>29.566976757848053</v>
      </c>
      <c r="NC5" s="407">
        <v>95.774893803965114</v>
      </c>
      <c r="ND5" s="407">
        <v>88.035936342956091</v>
      </c>
      <c r="NE5" s="407">
        <v>8.153393913462299</v>
      </c>
      <c r="NF5" s="407">
        <v>8.9360831131247025</v>
      </c>
      <c r="NG5" s="180">
        <f>AVERAGE(MF5:NF5)</f>
        <v>-4116.4455225817692</v>
      </c>
      <c r="NH5" s="216">
        <f>MEDIAN(MF5:NF5)</f>
        <v>29.566976757848053</v>
      </c>
      <c r="NI5" s="216">
        <f>MAX(MF5:NF5)</f>
        <v>201.38620619256824</v>
      </c>
      <c r="NJ5" s="217">
        <f>MIN(MF5:NF5)</f>
        <v>-78335.891905250159</v>
      </c>
      <c r="NL5" s="105" t="s">
        <v>610</v>
      </c>
      <c r="NM5" s="407">
        <v>9.5275363765261059E-4</v>
      </c>
      <c r="NN5" s="407">
        <v>0</v>
      </c>
      <c r="NO5" s="407">
        <v>-5.0518709047228799E-3</v>
      </c>
      <c r="NP5" s="407">
        <v>0</v>
      </c>
      <c r="NQ5" s="407">
        <v>1.5307208502224121</v>
      </c>
      <c r="NR5" s="407">
        <v>4.3897442945209391E-4</v>
      </c>
      <c r="NS5" s="407">
        <v>2.6324094107378642</v>
      </c>
      <c r="NT5" s="407">
        <v>2.4555556511514727</v>
      </c>
      <c r="NU5" s="407">
        <v>4.3268536057148816</v>
      </c>
      <c r="NV5" s="407">
        <v>22.721263553304766</v>
      </c>
      <c r="NW5" s="407">
        <v>2.6499544371438661</v>
      </c>
      <c r="NX5" s="407">
        <v>0.71708313658395118</v>
      </c>
      <c r="NY5" s="407"/>
      <c r="NZ5" s="407">
        <v>15.734033406295149</v>
      </c>
      <c r="OA5" s="407">
        <v>1.1759394392192917</v>
      </c>
      <c r="OB5" s="407">
        <v>26.457420669769093</v>
      </c>
      <c r="OC5" s="407">
        <v>4.1219290405860285E-4</v>
      </c>
      <c r="OD5" s="407">
        <v>0</v>
      </c>
      <c r="OE5" s="407">
        <v>0</v>
      </c>
      <c r="OF5" s="407">
        <v>0</v>
      </c>
      <c r="OG5" s="407">
        <v>7.0667692444715364E-4</v>
      </c>
      <c r="OH5" s="407">
        <v>0</v>
      </c>
      <c r="OI5" s="407">
        <v>0</v>
      </c>
      <c r="OJ5" s="407">
        <v>0</v>
      </c>
      <c r="OK5" s="407">
        <v>0.1179738126515617</v>
      </c>
      <c r="OL5" s="407">
        <v>0.3500447029923206</v>
      </c>
      <c r="OM5" s="407">
        <v>5.6569086958975223E-3</v>
      </c>
      <c r="ON5" s="407">
        <v>0</v>
      </c>
      <c r="OO5" s="407">
        <v>0</v>
      </c>
      <c r="OP5" s="407">
        <v>0</v>
      </c>
      <c r="OQ5" s="407">
        <v>0</v>
      </c>
      <c r="OR5" s="407">
        <v>0</v>
      </c>
      <c r="OS5" s="407">
        <v>1.5340438231762326</v>
      </c>
      <c r="OT5" s="407">
        <v>0</v>
      </c>
      <c r="OU5" s="407">
        <v>0</v>
      </c>
      <c r="OV5" s="407">
        <v>0</v>
      </c>
      <c r="OW5" s="219">
        <f t="shared" ref="OW5:OW8" si="27">AVERAGE(NM5:OV5)</f>
        <v>2.3544689181328473</v>
      </c>
      <c r="OX5" s="174">
        <f t="shared" ref="OX5:OX7" si="28">MEDIAN(NM5:OV5)</f>
        <v>4.1219290405860285E-4</v>
      </c>
      <c r="OY5" s="174">
        <f t="shared" ref="OY5:OY8" si="29">MAX(NM5:OV5)</f>
        <v>26.457420669769093</v>
      </c>
      <c r="OZ5" s="220">
        <f t="shared" ref="OZ5:OZ8" si="30">MIN(NM5:OV5)</f>
        <v>-5.0518709047228799E-3</v>
      </c>
      <c r="PB5" s="105" t="s">
        <v>610</v>
      </c>
      <c r="PC5" s="407">
        <v>-4552.7137424434995</v>
      </c>
      <c r="PD5" s="407">
        <v>-54.427956588629364</v>
      </c>
      <c r="PE5" s="407">
        <v>0</v>
      </c>
      <c r="PF5" s="407">
        <v>17.286399682164916</v>
      </c>
      <c r="PG5" s="407">
        <v>15.628777213907858</v>
      </c>
      <c r="PH5" s="407">
        <v>1.6170522031608843</v>
      </c>
      <c r="PI5" s="407">
        <v>2.1009608202020509</v>
      </c>
      <c r="PJ5" s="407">
        <v>0</v>
      </c>
      <c r="PK5" s="407">
        <v>0</v>
      </c>
      <c r="PL5" s="407">
        <v>0</v>
      </c>
      <c r="PM5" s="407">
        <v>0</v>
      </c>
      <c r="PN5" s="407">
        <v>9.5374420840981244E-3</v>
      </c>
      <c r="PO5" s="407">
        <v>0</v>
      </c>
      <c r="PP5" s="407">
        <v>10.619104813051422</v>
      </c>
      <c r="PQ5" s="407">
        <v>1.0082276246571542E-2</v>
      </c>
      <c r="PR5" s="407">
        <v>9.1694903561140766</v>
      </c>
      <c r="PS5" s="407">
        <v>0.82933548424340575</v>
      </c>
      <c r="PT5" s="407">
        <v>-1.9602260811438232E-3</v>
      </c>
      <c r="PU5" s="407">
        <v>2.644870074357758E-2</v>
      </c>
      <c r="PV5" s="407">
        <v>67.484960116295611</v>
      </c>
      <c r="PW5" s="407">
        <v>8.5580009668241335</v>
      </c>
      <c r="PX5" s="407">
        <v>2.7411777952079959</v>
      </c>
      <c r="PY5" s="407">
        <v>0.64096241846926105</v>
      </c>
      <c r="PZ5" s="407">
        <v>0</v>
      </c>
      <c r="QA5" s="407">
        <v>0</v>
      </c>
      <c r="QB5" s="407">
        <v>26.119056091236146</v>
      </c>
      <c r="QC5" s="407">
        <v>1.3878271779745204E-4</v>
      </c>
      <c r="QD5" s="180">
        <f>AVERAGE(PC5:QC5)</f>
        <v>-164.60378422576071</v>
      </c>
      <c r="QE5" s="216">
        <f>MEDIAN(PC5:QC5)</f>
        <v>1.0082276246571542E-2</v>
      </c>
      <c r="QF5" s="216">
        <f>MAX(PC5:QC5)</f>
        <v>67.484960116295611</v>
      </c>
      <c r="QG5" s="217">
        <f>MIN(PC5:QC5)</f>
        <v>-4552.7137424434995</v>
      </c>
      <c r="QI5" s="123" t="s">
        <v>619</v>
      </c>
      <c r="QJ5" s="106">
        <f>Data!HN8</f>
        <v>77628</v>
      </c>
      <c r="QK5" s="106">
        <f>Data!HN9</f>
        <v>42169</v>
      </c>
      <c r="QL5" s="106">
        <f>Data!HN13</f>
        <v>30725</v>
      </c>
      <c r="QM5" s="106">
        <f>Data!HN14</f>
        <v>44130</v>
      </c>
      <c r="QN5" s="106">
        <f>Data!HN19</f>
        <v>59948</v>
      </c>
      <c r="QO5" s="106">
        <f>Data!HN20</f>
        <v>22442</v>
      </c>
      <c r="QP5" s="106">
        <f>Data!HN25</f>
        <v>28038</v>
      </c>
      <c r="QQ5" s="106">
        <f>Data!HN26</f>
        <v>51609</v>
      </c>
      <c r="QR5" s="106">
        <f>Data!HN24</f>
        <v>50090</v>
      </c>
      <c r="QS5" s="221">
        <f>AVERAGE(QJ5:QO5)</f>
        <v>46173.666666666664</v>
      </c>
      <c r="QT5" s="111">
        <f>MEDIAN(QJ5:QO5)</f>
        <v>43149.5</v>
      </c>
      <c r="QU5" s="111">
        <f>MAX(QJ5:QO5)</f>
        <v>77628</v>
      </c>
      <c r="QV5" s="134">
        <f>MIN(QJ5:QO5)</f>
        <v>22442</v>
      </c>
      <c r="QX5" s="123" t="s">
        <v>619</v>
      </c>
      <c r="QY5" s="141">
        <f>Data!HN11</f>
        <v>40828</v>
      </c>
      <c r="QZ5" s="106">
        <f>Data!HN15</f>
        <v>41500</v>
      </c>
      <c r="RA5" s="106">
        <f>Data!HN16</f>
        <v>92343</v>
      </c>
      <c r="RB5" s="106">
        <f>Data!HN17</f>
        <v>44370</v>
      </c>
      <c r="RC5" s="106">
        <f>Data!HN18</f>
        <v>72142</v>
      </c>
      <c r="RD5" s="106">
        <f>Data!HN23</f>
        <v>84839</v>
      </c>
      <c r="RE5" s="10"/>
      <c r="RF5" s="121">
        <f>AVERAGE(QY5:RD5)</f>
        <v>62670.333333333336</v>
      </c>
      <c r="RG5" s="120">
        <f>MEDIAN(QY5:RD5)</f>
        <v>58256</v>
      </c>
      <c r="RH5" s="120">
        <f>MAX(QY5:RD5)</f>
        <v>92343</v>
      </c>
      <c r="RI5" s="119">
        <f>MIN(QY5:RD5)</f>
        <v>40828</v>
      </c>
      <c r="RK5" s="74" t="s">
        <v>610</v>
      </c>
      <c r="RL5" s="88">
        <f t="shared" ref="RL5:RT5" si="31">SUM(RL9:RL598)</f>
        <v>33.428386299870887</v>
      </c>
      <c r="RM5" s="88">
        <f t="shared" si="31"/>
        <v>20.050710048526501</v>
      </c>
      <c r="RN5" s="88">
        <f t="shared" si="31"/>
        <v>7.0900187576189531</v>
      </c>
      <c r="RO5" s="88">
        <f t="shared" si="31"/>
        <v>35.686148806475011</v>
      </c>
      <c r="RP5" s="88">
        <f t="shared" si="31"/>
        <v>8.4528119722381092</v>
      </c>
      <c r="RQ5" s="88">
        <f t="shared" si="31"/>
        <v>6.8399046696722392</v>
      </c>
      <c r="RR5" s="88">
        <f t="shared" si="31"/>
        <v>14.230832892470049</v>
      </c>
      <c r="RS5" s="88">
        <f t="shared" si="31"/>
        <v>31.679472689516825</v>
      </c>
      <c r="RT5" s="293">
        <f t="shared" si="31"/>
        <v>26.036141964606923</v>
      </c>
      <c r="RU5" s="84">
        <f>AVERAGE(RL5:RT5)</f>
        <v>20.388269788999498</v>
      </c>
      <c r="RV5" s="83">
        <f>MEDIAN(RL5:RT5)</f>
        <v>20.050710048526501</v>
      </c>
      <c r="RW5" s="83">
        <f>MAX(RL5:RT5)</f>
        <v>35.686148806475011</v>
      </c>
      <c r="RX5" s="82">
        <f>MIN(RL5:RT5)</f>
        <v>6.8399046696722392</v>
      </c>
      <c r="SA5" s="78" t="s">
        <v>610</v>
      </c>
      <c r="SB5" s="87">
        <f t="shared" ref="SB5:SH5" si="32">SUM(SB9:SB598)</f>
        <v>284.65165445581044</v>
      </c>
      <c r="SC5" s="86">
        <f t="shared" si="32"/>
        <v>24.394405724480723</v>
      </c>
      <c r="SD5" s="86">
        <f t="shared" si="32"/>
        <v>44.889606774000015</v>
      </c>
      <c r="SE5" s="86">
        <f t="shared" si="32"/>
        <v>91.301850221119665</v>
      </c>
      <c r="SF5" s="86">
        <f t="shared" si="32"/>
        <v>55.738033870235064</v>
      </c>
      <c r="SG5" s="86">
        <f t="shared" si="32"/>
        <v>54.480531787499679</v>
      </c>
      <c r="SH5" s="86">
        <f t="shared" si="32"/>
        <v>44.341506849043057</v>
      </c>
      <c r="SI5" s="85">
        <f>AVERAGE(SB5:SH5)</f>
        <v>85.685369954598386</v>
      </c>
      <c r="SJ5" s="80">
        <f>MEDIAN(SB5:SH5)</f>
        <v>54.480531787499679</v>
      </c>
      <c r="SK5" s="80">
        <f>MAX(SB5:SH5)</f>
        <v>284.65165445581044</v>
      </c>
      <c r="SL5" s="79">
        <f>MIN(SB5:SH5)</f>
        <v>24.394405724480723</v>
      </c>
      <c r="SN5" s="128" t="s">
        <v>610</v>
      </c>
      <c r="SO5" s="166">
        <f t="shared" ref="SO5:TX5" si="33">SUM(SO8:SO16)</f>
        <v>29806</v>
      </c>
      <c r="SP5" s="167">
        <f t="shared" si="33"/>
        <v>18228</v>
      </c>
      <c r="SQ5" s="167">
        <f t="shared" si="33"/>
        <v>16819</v>
      </c>
      <c r="SR5" s="170">
        <f t="shared" si="33"/>
        <v>15597</v>
      </c>
      <c r="SS5" s="166">
        <f t="shared" si="33"/>
        <v>15772</v>
      </c>
      <c r="ST5" s="167">
        <f t="shared" si="33"/>
        <v>12367</v>
      </c>
      <c r="SU5" s="167">
        <f t="shared" si="33"/>
        <v>12131</v>
      </c>
      <c r="SV5" s="170">
        <f t="shared" si="33"/>
        <v>11768</v>
      </c>
      <c r="SW5" s="166">
        <f t="shared" si="33"/>
        <v>17666</v>
      </c>
      <c r="SX5" s="167">
        <f t="shared" si="33"/>
        <v>14511</v>
      </c>
      <c r="SY5" s="167">
        <f t="shared" si="33"/>
        <v>11904</v>
      </c>
      <c r="SZ5" s="170">
        <f t="shared" si="33"/>
        <v>10334</v>
      </c>
      <c r="TA5" s="166">
        <f t="shared" si="33"/>
        <v>29286</v>
      </c>
      <c r="TB5" s="167">
        <f t="shared" si="33"/>
        <v>20312</v>
      </c>
      <c r="TC5" s="167">
        <f t="shared" si="33"/>
        <v>16342</v>
      </c>
      <c r="TD5" s="170">
        <f t="shared" si="33"/>
        <v>14353</v>
      </c>
      <c r="TE5" s="166">
        <f t="shared" si="33"/>
        <v>14436</v>
      </c>
      <c r="TF5" s="167">
        <f t="shared" si="33"/>
        <v>13645</v>
      </c>
      <c r="TG5" s="167">
        <f t="shared" si="33"/>
        <v>12463</v>
      </c>
      <c r="TH5" s="170">
        <f t="shared" si="33"/>
        <v>9815</v>
      </c>
      <c r="TI5" s="166">
        <f t="shared" si="33"/>
        <v>10092</v>
      </c>
      <c r="TJ5" s="167">
        <f t="shared" si="33"/>
        <v>8830</v>
      </c>
      <c r="TK5" s="167">
        <f t="shared" si="33"/>
        <v>8943</v>
      </c>
      <c r="TL5" s="170">
        <f t="shared" si="33"/>
        <v>8470</v>
      </c>
      <c r="TM5" s="166">
        <f t="shared" si="33"/>
        <v>20826</v>
      </c>
      <c r="TN5" s="167">
        <f t="shared" si="33"/>
        <v>15081</v>
      </c>
      <c r="TO5" s="167">
        <f t="shared" si="33"/>
        <v>16543</v>
      </c>
      <c r="TP5" s="170">
        <f t="shared" si="33"/>
        <v>15234</v>
      </c>
      <c r="TQ5" s="166">
        <f t="shared" si="33"/>
        <v>20798</v>
      </c>
      <c r="TR5" s="167">
        <f t="shared" si="33"/>
        <v>17056</v>
      </c>
      <c r="TS5" s="167">
        <f t="shared" si="33"/>
        <v>16613</v>
      </c>
      <c r="TT5" s="170">
        <f t="shared" si="33"/>
        <v>14912</v>
      </c>
      <c r="TU5" s="166">
        <f t="shared" si="33"/>
        <v>17694</v>
      </c>
      <c r="TV5" s="167">
        <f t="shared" si="33"/>
        <v>13953</v>
      </c>
      <c r="TW5" s="167">
        <f t="shared" si="33"/>
        <v>12645</v>
      </c>
      <c r="TX5" s="170">
        <f t="shared" si="33"/>
        <v>12963</v>
      </c>
      <c r="TY5" s="173">
        <f>AVERAGE(SO5:TX5)</f>
        <v>15228</v>
      </c>
      <c r="TZ5" s="174">
        <f>MEDIAN(SO5:TX5)</f>
        <v>14711.5</v>
      </c>
      <c r="UA5" s="175">
        <f>MAX(SO5:TX5)</f>
        <v>29806</v>
      </c>
      <c r="UB5" s="176">
        <f>MIN(SO5:TX5)</f>
        <v>8470</v>
      </c>
      <c r="UD5" s="128" t="s">
        <v>610</v>
      </c>
      <c r="UE5" s="166">
        <f t="shared" ref="UE5:VE5" si="34">SUM(UE8:UE16)</f>
        <v>251960</v>
      </c>
      <c r="UF5" s="167">
        <f t="shared" si="34"/>
        <v>74123</v>
      </c>
      <c r="UG5" s="170">
        <f t="shared" si="34"/>
        <v>65559</v>
      </c>
      <c r="UH5" s="166">
        <f t="shared" si="34"/>
        <v>24775</v>
      </c>
      <c r="UI5" s="167">
        <f t="shared" si="34"/>
        <v>18847</v>
      </c>
      <c r="UJ5" s="167">
        <f t="shared" si="34"/>
        <v>20517</v>
      </c>
      <c r="UK5" s="170">
        <f t="shared" si="34"/>
        <v>16556</v>
      </c>
      <c r="UL5" s="166">
        <f t="shared" si="34"/>
        <v>21439</v>
      </c>
      <c r="UM5" s="167">
        <f t="shared" si="34"/>
        <v>16181</v>
      </c>
      <c r="UN5" s="167">
        <f t="shared" si="34"/>
        <v>13356</v>
      </c>
      <c r="UO5" s="170">
        <f t="shared" si="34"/>
        <v>14790</v>
      </c>
      <c r="UP5" s="166">
        <f t="shared" si="34"/>
        <v>54698</v>
      </c>
      <c r="UQ5" s="167">
        <f t="shared" si="34"/>
        <v>33941</v>
      </c>
      <c r="UR5" s="167">
        <f t="shared" si="34"/>
        <v>31326</v>
      </c>
      <c r="US5" s="170">
        <f t="shared" si="34"/>
        <v>25620</v>
      </c>
      <c r="UT5" s="166">
        <f t="shared" si="34"/>
        <v>31922</v>
      </c>
      <c r="UU5" s="167">
        <f t="shared" si="34"/>
        <v>22474</v>
      </c>
      <c r="UV5" s="167">
        <f t="shared" si="34"/>
        <v>22530</v>
      </c>
      <c r="UW5" s="170">
        <f t="shared" si="34"/>
        <v>24586</v>
      </c>
      <c r="UX5" s="166">
        <f t="shared" si="34"/>
        <v>25142</v>
      </c>
      <c r="UY5" s="167">
        <f t="shared" si="34"/>
        <v>23739</v>
      </c>
      <c r="UZ5" s="167">
        <f t="shared" si="34"/>
        <v>22807</v>
      </c>
      <c r="VA5" s="170">
        <f t="shared" si="34"/>
        <v>21486</v>
      </c>
      <c r="VB5" s="166">
        <f t="shared" si="34"/>
        <v>41890</v>
      </c>
      <c r="VC5" s="167">
        <f t="shared" si="34"/>
        <v>32021</v>
      </c>
      <c r="VD5" s="167">
        <f t="shared" si="34"/>
        <v>30157</v>
      </c>
      <c r="VE5" s="170">
        <f t="shared" si="34"/>
        <v>38258</v>
      </c>
      <c r="VF5" s="180">
        <f>AVERAGE(UE5:VE5)</f>
        <v>37803.703703703701</v>
      </c>
      <c r="VG5" s="181">
        <f>MEDIAN(UE5:VE5)</f>
        <v>24775</v>
      </c>
      <c r="VH5" s="181">
        <f>MAX(UE5:VE5)</f>
        <v>251960</v>
      </c>
      <c r="VI5" s="182">
        <f>MIN(UE5:VE5)</f>
        <v>13356</v>
      </c>
      <c r="VJ5" s="10"/>
      <c r="VL5" s="128" t="s">
        <v>610</v>
      </c>
      <c r="VM5" s="125">
        <f>SUM(VM9:VM14)</f>
        <v>1747</v>
      </c>
      <c r="VN5" s="124">
        <f>SUM(VN9:VN22)</f>
        <v>1484</v>
      </c>
      <c r="VO5" s="124">
        <f>SUM(VO9:VO26)</f>
        <v>2484</v>
      </c>
      <c r="VP5" s="124">
        <f>SUM(VP9:VP28)</f>
        <v>3437</v>
      </c>
      <c r="VQ5" s="124">
        <f t="shared" ref="VQ5:VX5" si="35">SUM(VQ9:VQ22)</f>
        <v>760</v>
      </c>
      <c r="VR5" s="124">
        <f t="shared" si="35"/>
        <v>533</v>
      </c>
      <c r="VS5" s="124">
        <f t="shared" si="35"/>
        <v>652</v>
      </c>
      <c r="VT5" s="124">
        <f t="shared" si="35"/>
        <v>632</v>
      </c>
      <c r="VU5" s="124">
        <f t="shared" si="35"/>
        <v>571</v>
      </c>
      <c r="VV5" s="124">
        <f t="shared" si="35"/>
        <v>340</v>
      </c>
      <c r="VW5" s="124">
        <f t="shared" si="35"/>
        <v>259</v>
      </c>
      <c r="VX5" s="124">
        <f t="shared" si="35"/>
        <v>396</v>
      </c>
      <c r="VY5" s="124">
        <f>SUM(VY9:VY10)</f>
        <v>135</v>
      </c>
      <c r="VZ5" s="124">
        <f>SUM(VZ9:VZ20)</f>
        <v>1534</v>
      </c>
      <c r="WA5" s="124">
        <f>SUM(WA9:WA20)</f>
        <v>719</v>
      </c>
      <c r="WB5" s="124">
        <f>SUM(WB9:WB23)</f>
        <v>986</v>
      </c>
      <c r="WC5" s="124">
        <f>SUM(WC9:WC23)</f>
        <v>997</v>
      </c>
      <c r="WD5" s="124">
        <f>SUM(WD9:WD26)</f>
        <v>2097</v>
      </c>
      <c r="WE5" s="124">
        <f>SUM(WE9:WE26)</f>
        <v>2112</v>
      </c>
      <c r="WF5" s="124">
        <f>SUM(WF9:WF26)</f>
        <v>2391</v>
      </c>
      <c r="WG5" s="124">
        <f>SUM(WG9:WG22)</f>
        <v>978</v>
      </c>
      <c r="WH5" s="124">
        <f>SUM(WH9:WH22)</f>
        <v>712</v>
      </c>
      <c r="WI5" s="124">
        <f>SUM(WI9:WI22)</f>
        <v>910</v>
      </c>
      <c r="WJ5" s="124">
        <f>SUM(WJ9:WJ23)</f>
        <v>1342</v>
      </c>
      <c r="WK5" s="124">
        <f>SUM(WK9:WK17)</f>
        <v>3028</v>
      </c>
      <c r="WL5" s="124">
        <f>SUM(WL9:WL20)</f>
        <v>2173</v>
      </c>
      <c r="WM5" s="124">
        <f>SUM(WM9:WM22)</f>
        <v>344</v>
      </c>
      <c r="WN5" s="124">
        <f>SUM(WN9:WN22)</f>
        <v>313</v>
      </c>
      <c r="WO5" s="124">
        <f>SUM(WO9:WO15)</f>
        <v>2740</v>
      </c>
      <c r="WP5" s="124">
        <f>SUM(WP9:WP22)</f>
        <v>364</v>
      </c>
      <c r="WQ5" s="124">
        <f>SUM(WQ9:WQ21)</f>
        <v>421</v>
      </c>
      <c r="WR5" s="124">
        <f>SUM(WR9:WR22)</f>
        <v>382</v>
      </c>
      <c r="WS5" s="124">
        <f>SUM(WS9:WS17)</f>
        <v>2945</v>
      </c>
      <c r="WT5" s="124">
        <f>SUM(WT9:WT21)</f>
        <v>611</v>
      </c>
      <c r="WU5" s="124">
        <f>SUM(WU9:WU21)</f>
        <v>486</v>
      </c>
      <c r="WV5" s="234">
        <f>SUM(WV9:WV20)</f>
        <v>1108</v>
      </c>
      <c r="WW5" s="228">
        <f>AVERAGE(VM5:WV5)</f>
        <v>1197.8611111111111</v>
      </c>
      <c r="WX5" s="174">
        <f>MEDIAN(VM5:WV5)</f>
        <v>835</v>
      </c>
      <c r="WY5" s="174">
        <f>MAX(VM5:WV5)</f>
        <v>3437</v>
      </c>
      <c r="WZ5" s="220">
        <f>MIN(VM5:WV5)</f>
        <v>135</v>
      </c>
      <c r="XB5" s="105" t="s">
        <v>610</v>
      </c>
      <c r="XC5" s="224">
        <f>SUM(XC9:XC17)</f>
        <v>1838</v>
      </c>
      <c r="XD5" s="124">
        <f>SUM(XD9:XD16)</f>
        <v>3793</v>
      </c>
      <c r="XE5" s="124">
        <f>SUM(XE9:XE19)</f>
        <v>2439</v>
      </c>
      <c r="XF5" s="124">
        <f>SUM(XF9:XF19)</f>
        <v>1953</v>
      </c>
      <c r="XG5" s="124">
        <f>SUM(XG9:XG21)</f>
        <v>1556</v>
      </c>
      <c r="XH5" s="124">
        <f>SUM(XH9:XH22)</f>
        <v>741</v>
      </c>
      <c r="XI5" s="124">
        <f>SUM(XI9:XI22)</f>
        <v>470</v>
      </c>
      <c r="XJ5" s="124">
        <f>SUM(XJ9:XJ22)</f>
        <v>688</v>
      </c>
      <c r="XK5" s="124">
        <f>SUM(XK9:XK19)</f>
        <v>2785</v>
      </c>
      <c r="XL5" s="124">
        <f>SUM(XL9:XL22)</f>
        <v>383</v>
      </c>
      <c r="XM5" s="124">
        <f>SUM(XM9:XM20)</f>
        <v>1577</v>
      </c>
      <c r="XN5" s="124">
        <f>SUM(XN9:XN22)</f>
        <v>639</v>
      </c>
      <c r="XO5" s="124">
        <f>SUM(XO9:XO11)</f>
        <v>324</v>
      </c>
      <c r="XP5" s="124">
        <f>SUM(XP9:XP19)</f>
        <v>1217</v>
      </c>
      <c r="XQ5" s="124">
        <f>SUM(XQ9:XQ21)</f>
        <v>706</v>
      </c>
      <c r="XR5" s="124">
        <f>SUM(XR9:XR23)</f>
        <v>824</v>
      </c>
      <c r="XS5" s="124">
        <f>SUM(XS9:XS19)</f>
        <v>2036</v>
      </c>
      <c r="XT5" s="124">
        <f>SUM(XT9:XT21)</f>
        <v>1833</v>
      </c>
      <c r="XU5" s="124">
        <f>SUM(XU9:XU21)</f>
        <v>1410</v>
      </c>
      <c r="XV5" s="124">
        <f>SUM(XV9:XV21)</f>
        <v>1211</v>
      </c>
      <c r="XW5" s="124">
        <f>SUM(XW9:XW19)</f>
        <v>2103</v>
      </c>
      <c r="XX5" s="124">
        <f>SUM(XX9:XX22)</f>
        <v>511</v>
      </c>
      <c r="XY5" s="124">
        <f>SUM(XY9:XY22)</f>
        <v>331</v>
      </c>
      <c r="XZ5" s="124">
        <f>SUM(XZ9:XZ20)</f>
        <v>329</v>
      </c>
      <c r="YA5" s="180">
        <f>AVERAGE(XC5:XZ5)</f>
        <v>1320.7083333333333</v>
      </c>
      <c r="YB5" s="216">
        <f>MEDIAN(XC5:XZ5)</f>
        <v>1214</v>
      </c>
      <c r="YC5" s="216">
        <f>MAX(XC5:XZ5)</f>
        <v>3793</v>
      </c>
      <c r="YD5" s="217">
        <f>MIN(XC5:XZ5)</f>
        <v>324</v>
      </c>
      <c r="YE5" s="10"/>
      <c r="YG5" s="74" t="s">
        <v>610</v>
      </c>
      <c r="YH5" s="354">
        <f>SUM(YH8:YH880)</f>
        <v>7.1565425480054161</v>
      </c>
      <c r="YI5" s="354">
        <f t="shared" ref="YI5:YO5" si="36">SUM(YI8:YI1036)</f>
        <v>6.2529241844780836</v>
      </c>
      <c r="YJ5" s="354">
        <f t="shared" si="36"/>
        <v>4.946658757597171</v>
      </c>
      <c r="YK5" s="354">
        <f t="shared" si="36"/>
        <v>15.634771630722945</v>
      </c>
      <c r="YL5" s="354">
        <f t="shared" si="36"/>
        <v>7.0496485735656726</v>
      </c>
      <c r="YM5" s="354">
        <f t="shared" si="36"/>
        <v>4.5803973441020593</v>
      </c>
      <c r="YN5" s="354">
        <f t="shared" si="36"/>
        <v>3.2546517506316213</v>
      </c>
      <c r="YO5" s="354">
        <f t="shared" si="36"/>
        <v>11.02482001306057</v>
      </c>
      <c r="YP5" s="354">
        <f>SUM(YP8:YP880)</f>
        <v>4.5316822801693224</v>
      </c>
      <c r="YQ5" s="252">
        <f>AVERAGE(YH5:YP5)</f>
        <v>7.1591218980369842</v>
      </c>
      <c r="YR5" s="253">
        <f>MEDIAN(YH5:YP5)</f>
        <v>6.2529241844780836</v>
      </c>
      <c r="YS5" s="253">
        <f>MAX(YH5:YP5)</f>
        <v>15.634771630722945</v>
      </c>
      <c r="YT5" s="254">
        <f>MIN(YH5:YP5)</f>
        <v>3.2546517506316213</v>
      </c>
      <c r="YW5" s="78" t="s">
        <v>610</v>
      </c>
      <c r="YX5" s="357">
        <f t="shared" ref="YX5:ZD5" si="37">SUM(YX8:YX19746)</f>
        <v>14541.177011692207</v>
      </c>
      <c r="YY5" s="357">
        <f t="shared" si="37"/>
        <v>7.1257294867703669</v>
      </c>
      <c r="YZ5" s="357">
        <f t="shared" si="37"/>
        <v>13.324092566187263</v>
      </c>
      <c r="ZA5" s="357">
        <f t="shared" si="37"/>
        <v>12.544291178570115</v>
      </c>
      <c r="ZB5" s="357">
        <f t="shared" si="37"/>
        <v>10.468505636011159</v>
      </c>
      <c r="ZC5" s="357">
        <f t="shared" si="37"/>
        <v>12.894054299422772</v>
      </c>
      <c r="ZD5" s="357">
        <f t="shared" si="37"/>
        <v>11.892985844814346</v>
      </c>
      <c r="ZE5" s="245">
        <f>AVERAGE(YX5:ZD5)</f>
        <v>2087.0609529577114</v>
      </c>
      <c r="ZF5" s="246">
        <f>MEDIAN(YX5:ZD5)</f>
        <v>12.544291178570115</v>
      </c>
      <c r="ZG5" s="246">
        <f>MAX(YX5:ZD5)</f>
        <v>14541.177011692207</v>
      </c>
      <c r="ZH5" s="247">
        <f>MIN(YX5:ZD5)</f>
        <v>7.1257294867703669</v>
      </c>
    </row>
    <row r="6" spans="1:684" ht="15.75" thickBot="1" x14ac:dyDescent="0.3">
      <c r="A6" s="105" t="s">
        <v>609</v>
      </c>
      <c r="B6" s="407">
        <v>7.8651490905270061</v>
      </c>
      <c r="C6" s="407">
        <v>18.000433968942684</v>
      </c>
      <c r="D6" s="407">
        <v>7.4414513775340518</v>
      </c>
      <c r="E6" s="407">
        <v>11.381405367915519</v>
      </c>
      <c r="F6" s="407">
        <v>5.8644115170663271</v>
      </c>
      <c r="G6" s="407">
        <v>32.241832511147486</v>
      </c>
      <c r="H6" s="407">
        <v>4.9945435337144239</v>
      </c>
      <c r="I6" s="407">
        <v>108.39019579900975</v>
      </c>
      <c r="J6" s="407">
        <v>6.7464161467670927</v>
      </c>
      <c r="K6" s="407">
        <v>28.957114691819989</v>
      </c>
      <c r="L6" s="407">
        <v>8.7276345029003526</v>
      </c>
      <c r="M6" s="407">
        <v>29.310102857308799</v>
      </c>
      <c r="N6" s="407"/>
      <c r="O6" s="407">
        <v>18.224644093872932</v>
      </c>
      <c r="P6" s="407">
        <v>2.3581568773968637</v>
      </c>
      <c r="Q6" s="407">
        <v>7.053282518566288</v>
      </c>
      <c r="R6" s="407">
        <v>7.3869245959314878</v>
      </c>
      <c r="S6" s="407">
        <v>49.943028469201778</v>
      </c>
      <c r="T6" s="407">
        <v>7.5631436515660706</v>
      </c>
      <c r="U6" s="407">
        <v>21.352184576466293</v>
      </c>
      <c r="V6" s="407">
        <v>8.4098654853860104</v>
      </c>
      <c r="W6" s="407">
        <v>76.990062683529359</v>
      </c>
      <c r="X6" s="407">
        <v>7.0837200510977576</v>
      </c>
      <c r="Y6" s="407">
        <v>59.977352212420001</v>
      </c>
      <c r="Z6" s="407">
        <v>8.5638656576675718</v>
      </c>
      <c r="AA6" s="407">
        <v>36.47130543879743</v>
      </c>
      <c r="AB6" s="407">
        <v>6.549947698103769</v>
      </c>
      <c r="AC6" s="407">
        <v>14.381557421178741</v>
      </c>
      <c r="AD6" s="407">
        <v>8.1661091637780192</v>
      </c>
      <c r="AE6" s="407">
        <v>19.052400622842761</v>
      </c>
      <c r="AF6" s="407">
        <v>6.9527890307564881</v>
      </c>
      <c r="AG6" s="407">
        <v>29.264326280720976</v>
      </c>
      <c r="AH6" s="407">
        <v>11.59683940714325</v>
      </c>
      <c r="AI6" s="407">
        <v>28.828468751770778</v>
      </c>
      <c r="AJ6" s="407">
        <v>6.0040816587994721</v>
      </c>
      <c r="AK6" s="407">
        <v>15.700181088091711</v>
      </c>
      <c r="AL6" s="221">
        <f t="shared" si="0"/>
        <v>20.794140822849691</v>
      </c>
      <c r="AM6" s="135">
        <f t="shared" si="1"/>
        <v>11.381405367915519</v>
      </c>
      <c r="AN6" s="135">
        <f t="shared" si="2"/>
        <v>108.39019579900975</v>
      </c>
      <c r="AO6" s="178">
        <f t="shared" si="3"/>
        <v>2.3581568773968637</v>
      </c>
      <c r="AQ6" s="105" t="s">
        <v>609</v>
      </c>
      <c r="AR6" s="407">
        <v>1722.5036149177317</v>
      </c>
      <c r="AS6" s="407">
        <v>9254.0966432849418</v>
      </c>
      <c r="AT6" s="407">
        <v>3448.2319488215917</v>
      </c>
      <c r="AU6" s="407">
        <v>7.8863379497148554</v>
      </c>
      <c r="AV6" s="407">
        <v>16.257743801363091</v>
      </c>
      <c r="AW6" s="407">
        <v>5.538695542508461</v>
      </c>
      <c r="AX6" s="407">
        <v>12.636083745926413</v>
      </c>
      <c r="AY6" s="407">
        <v>10.695812643201284</v>
      </c>
      <c r="AZ6" s="407">
        <v>29.052876695613609</v>
      </c>
      <c r="BA6" s="407">
        <v>9.5819266909105743</v>
      </c>
      <c r="BB6" s="407">
        <v>24.233297436496493</v>
      </c>
      <c r="BC6" s="407">
        <v>7.7354234774103547</v>
      </c>
      <c r="BD6" s="407">
        <v>13.940757690848809</v>
      </c>
      <c r="BE6" s="407">
        <v>6.9174569805205746</v>
      </c>
      <c r="BF6" s="407">
        <v>13.664933847875414</v>
      </c>
      <c r="BG6" s="407">
        <v>10.184885765844406</v>
      </c>
      <c r="BH6" s="407">
        <v>24.183217817166156</v>
      </c>
      <c r="BI6" s="407">
        <v>7.7749987372502405</v>
      </c>
      <c r="BJ6" s="407">
        <v>17.265775159362899</v>
      </c>
      <c r="BK6" s="407">
        <v>13.138116214332735</v>
      </c>
      <c r="BL6" s="407">
        <v>20.765686472415631</v>
      </c>
      <c r="BM6" s="407">
        <v>10.275386903968156</v>
      </c>
      <c r="BN6" s="407">
        <v>14.480297011239225</v>
      </c>
      <c r="BO6" s="407">
        <v>7.597832551158306</v>
      </c>
      <c r="BP6" s="407">
        <v>18.243145534184137</v>
      </c>
      <c r="BQ6" s="407">
        <v>4.8100892960261143</v>
      </c>
      <c r="BR6" s="407">
        <v>8.4199034342347154</v>
      </c>
      <c r="BS6" s="183">
        <f t="shared" si="4"/>
        <v>545.93010697866077</v>
      </c>
      <c r="BT6" s="184">
        <f t="shared" si="5"/>
        <v>13.138116214332735</v>
      </c>
      <c r="BU6" s="184">
        <f>MAX(AR6:BR6)</f>
        <v>9254.0966432849418</v>
      </c>
      <c r="BV6" s="218">
        <f t="shared" si="6"/>
        <v>4.8100892960261143</v>
      </c>
      <c r="BX6" s="105" t="s">
        <v>609</v>
      </c>
      <c r="BY6" s="407">
        <v>6.9436278955999891E-3</v>
      </c>
      <c r="BZ6" s="407"/>
      <c r="CA6" s="407">
        <v>2.1338328791939924E-2</v>
      </c>
      <c r="CB6" s="407"/>
      <c r="CC6" s="407">
        <v>0.81548057667271778</v>
      </c>
      <c r="CD6" s="407">
        <v>1.6061598137370411E-4</v>
      </c>
      <c r="CE6" s="407">
        <v>8.0269012582032122</v>
      </c>
      <c r="CF6" s="407">
        <v>1.0529190942447983</v>
      </c>
      <c r="CG6" s="407">
        <v>0.98373457443631607</v>
      </c>
      <c r="CH6" s="407">
        <v>6.0367746386888577</v>
      </c>
      <c r="CI6" s="407">
        <v>2.5734569353668624</v>
      </c>
      <c r="CJ6" s="407">
        <v>2.8931759003022193</v>
      </c>
      <c r="CK6" s="407"/>
      <c r="CL6" s="407">
        <v>11.368449571708123</v>
      </c>
      <c r="CM6" s="407">
        <v>5.5794372992971786</v>
      </c>
      <c r="CN6" s="407">
        <v>17.934007022773852</v>
      </c>
      <c r="CO6" s="407">
        <v>4.1683247611404533E-4</v>
      </c>
      <c r="CP6" s="407"/>
      <c r="CQ6" s="407"/>
      <c r="CR6" s="407"/>
      <c r="CS6" s="407">
        <v>2.4931546757106147E-4</v>
      </c>
      <c r="CT6" s="407"/>
      <c r="CU6" s="407"/>
      <c r="CV6" s="407"/>
      <c r="CW6" s="407">
        <v>0.13510419029041756</v>
      </c>
      <c r="CX6" s="407">
        <v>0.32013147183383789</v>
      </c>
      <c r="CY6" s="407">
        <v>0.11673734632759561</v>
      </c>
      <c r="CZ6" s="407"/>
      <c r="DA6" s="407"/>
      <c r="DB6" s="407"/>
      <c r="DC6" s="407"/>
      <c r="DD6" s="407"/>
      <c r="DE6" s="407">
        <v>1.6514349787803859</v>
      </c>
      <c r="DF6" s="407"/>
      <c r="DG6" s="407"/>
      <c r="DH6" s="407"/>
      <c r="DI6" s="221">
        <f t="shared" si="7"/>
        <v>3.1324659778704724</v>
      </c>
      <c r="DJ6" s="135">
        <f t="shared" si="8"/>
        <v>0.98373457443631607</v>
      </c>
      <c r="DK6" s="135">
        <f t="shared" si="9"/>
        <v>17.934007022773852</v>
      </c>
      <c r="DL6" s="178">
        <f t="shared" si="10"/>
        <v>1.6061598137370411E-4</v>
      </c>
      <c r="DN6" s="105" t="s">
        <v>609</v>
      </c>
      <c r="DO6" s="407">
        <v>349.26483046837961</v>
      </c>
      <c r="DP6" s="407">
        <v>9.0928938359632596</v>
      </c>
      <c r="DQ6" s="407"/>
      <c r="DR6" s="407">
        <v>2.0947493200388183</v>
      </c>
      <c r="DS6" s="407">
        <v>4.0934567660539649</v>
      </c>
      <c r="DT6" s="407">
        <v>1.5189728089863506</v>
      </c>
      <c r="DU6" s="407">
        <v>4.202688065903482</v>
      </c>
      <c r="DV6" s="407"/>
      <c r="DW6" s="407"/>
      <c r="DX6" s="407"/>
      <c r="DY6" s="407"/>
      <c r="DZ6" s="407">
        <v>0.11195223211609014</v>
      </c>
      <c r="EA6" s="407"/>
      <c r="EB6" s="407">
        <v>33.143074805495324</v>
      </c>
      <c r="EC6" s="407">
        <v>0.70454897088695978</v>
      </c>
      <c r="ED6" s="407">
        <v>1.0428805167854955</v>
      </c>
      <c r="EE6" s="407">
        <v>2.0776740643334071</v>
      </c>
      <c r="EF6" s="407">
        <v>5.7643199594596406E-2</v>
      </c>
      <c r="EG6" s="407">
        <v>1.6430679880025868E-2</v>
      </c>
      <c r="EH6" s="407">
        <v>12.17020343740203</v>
      </c>
      <c r="EI6" s="407">
        <v>1.6006535652484175</v>
      </c>
      <c r="EJ6" s="407">
        <v>5.7864323111922022</v>
      </c>
      <c r="EK6" s="407">
        <v>1.3520743047676713</v>
      </c>
      <c r="EL6" s="407"/>
      <c r="EM6" s="407"/>
      <c r="EN6" s="407">
        <v>31.378934021619049</v>
      </c>
      <c r="EO6" s="407">
        <v>3.7830932399693362E-4</v>
      </c>
      <c r="EP6" s="183">
        <f t="shared" si="11"/>
        <v>24.195287983366882</v>
      </c>
      <c r="EQ6" s="184">
        <f t="shared" si="12"/>
        <v>2.0776740643334071</v>
      </c>
      <c r="ER6" s="184">
        <f t="shared" si="13"/>
        <v>349.26483046837961</v>
      </c>
      <c r="ES6" s="218">
        <f t="shared" si="14"/>
        <v>3.7830932399693362E-4</v>
      </c>
      <c r="EU6" s="105" t="s">
        <v>609</v>
      </c>
      <c r="EV6" s="407">
        <v>9.05426344864175E-2</v>
      </c>
      <c r="EW6" s="407">
        <v>0.38739235263046745</v>
      </c>
      <c r="EX6" s="407">
        <v>0.12181027725864865</v>
      </c>
      <c r="EY6" s="407">
        <v>0.25187976375118287</v>
      </c>
      <c r="EZ6" s="407">
        <v>0.10808420637332433</v>
      </c>
      <c r="FA6" s="407">
        <v>0.60054928977701605</v>
      </c>
      <c r="FB6" s="407">
        <v>0.10979395928929309</v>
      </c>
      <c r="FC6" s="407">
        <v>0.27225188716942228</v>
      </c>
      <c r="FD6" s="407">
        <v>0.10042267981273416</v>
      </c>
      <c r="FE6" s="407">
        <v>0.41378810358749274</v>
      </c>
      <c r="FF6" s="407">
        <v>0.15843537965815593</v>
      </c>
      <c r="FG6" s="407">
        <v>0.47603879478509492</v>
      </c>
      <c r="FH6" s="407"/>
      <c r="FI6" s="407">
        <v>0.30559317167561634</v>
      </c>
      <c r="FJ6" s="407">
        <v>3.5359637088318491E-2</v>
      </c>
      <c r="FK6" s="407">
        <v>8.3131439612772862E-2</v>
      </c>
      <c r="FL6" s="407">
        <v>0.12280496663895629</v>
      </c>
      <c r="FM6" s="407">
        <v>0.74512610524192413</v>
      </c>
      <c r="FN6" s="407">
        <v>0.13232717902916341</v>
      </c>
      <c r="FO6" s="407">
        <v>0.41818931886692134</v>
      </c>
      <c r="FP6" s="407">
        <v>0.12703982515889062</v>
      </c>
      <c r="FQ6" s="407">
        <v>0.94200207763700683</v>
      </c>
      <c r="FR6" s="407">
        <v>0.13614182982484999</v>
      </c>
      <c r="FS6" s="407">
        <v>0.80107147495650588</v>
      </c>
      <c r="FT6" s="407">
        <v>0.12077432186926955</v>
      </c>
      <c r="FU6" s="407">
        <v>0.53807558710689574</v>
      </c>
      <c r="FV6" s="407">
        <v>0.14498025016727917</v>
      </c>
      <c r="FW6" s="407">
        <v>0.38572221443886717</v>
      </c>
      <c r="FX6" s="407">
        <v>0.10068852869511882</v>
      </c>
      <c r="FY6" s="407">
        <v>0.4738025921367166</v>
      </c>
      <c r="FZ6" s="407">
        <v>0.13308112524325799</v>
      </c>
      <c r="GA6" s="407">
        <v>0.50583483065162282</v>
      </c>
      <c r="GB6" s="407">
        <v>0.12763704095588649</v>
      </c>
      <c r="GC6" s="407">
        <v>0.4532981942373448</v>
      </c>
      <c r="GD6" s="407">
        <v>0.1729785404944158</v>
      </c>
      <c r="GE6" s="407">
        <v>0.3578623145137898</v>
      </c>
      <c r="GF6" s="221">
        <f t="shared" si="15"/>
        <v>0.29870033985201827</v>
      </c>
      <c r="GG6" s="135">
        <f t="shared" si="16"/>
        <v>0.1729785404944158</v>
      </c>
      <c r="GH6" s="135">
        <f t="shared" si="17"/>
        <v>0.94200207763700683</v>
      </c>
      <c r="GI6" s="178">
        <f t="shared" si="18"/>
        <v>3.5359637088318491E-2</v>
      </c>
      <c r="GK6" s="105" t="s">
        <v>609</v>
      </c>
      <c r="GL6" s="407">
        <v>7.9201069825266548E-2</v>
      </c>
      <c r="GM6" s="407">
        <v>0.14305788306639478</v>
      </c>
      <c r="GN6" s="407">
        <v>0.12121625290754352</v>
      </c>
      <c r="GO6" s="407">
        <v>0.10901150674769261</v>
      </c>
      <c r="GP6" s="407">
        <v>0.24254112954611534</v>
      </c>
      <c r="GQ6" s="407">
        <v>8.9931629479903269E-2</v>
      </c>
      <c r="GR6" s="407">
        <v>0.22988256060254814</v>
      </c>
      <c r="GS6" s="407">
        <v>0.13204426555443929</v>
      </c>
      <c r="GT6" s="407">
        <v>0.43130948269302127</v>
      </c>
      <c r="GU6" s="407">
        <v>0.15519735082592687</v>
      </c>
      <c r="GV6" s="407">
        <v>0.43720013977614602</v>
      </c>
      <c r="GW6" s="407">
        <v>8.9447191018103292E-2</v>
      </c>
      <c r="GX6" s="407">
        <v>0.26424328059704094</v>
      </c>
      <c r="GY6" s="407">
        <v>0.11941236551105486</v>
      </c>
      <c r="GZ6" s="407">
        <v>0.23160234914607519</v>
      </c>
      <c r="HA6" s="407">
        <v>0.11356698535506536</v>
      </c>
      <c r="HB6" s="407">
        <v>0.33281314479427515</v>
      </c>
      <c r="HC6" s="407">
        <v>0.12689801063512529</v>
      </c>
      <c r="HD6" s="407">
        <v>0.3419476299388946</v>
      </c>
      <c r="HE6" s="407">
        <v>0.1770392372673503</v>
      </c>
      <c r="HF6" s="407">
        <v>0.36126133249043918</v>
      </c>
      <c r="HG6" s="407">
        <v>0.16757129744329463</v>
      </c>
      <c r="HH6" s="407">
        <v>0.29418467647193974</v>
      </c>
      <c r="HI6" s="407">
        <v>0.109634314779666</v>
      </c>
      <c r="HJ6" s="407">
        <v>0.23841950089750771</v>
      </c>
      <c r="HK6" s="407">
        <v>8.3069259991838673E-2</v>
      </c>
      <c r="HL6" s="407">
        <v>0.16931803065709228</v>
      </c>
      <c r="HM6" s="183">
        <f>AVERAGE(GL6:HL6)</f>
        <v>0.19966747696369486</v>
      </c>
      <c r="HN6" s="184">
        <f>MEDIAN(GL6:HL6)</f>
        <v>0.16757129744329463</v>
      </c>
      <c r="HO6" s="184">
        <f>MAX(GL6:HL6)</f>
        <v>0.43720013977614602</v>
      </c>
      <c r="HP6" s="218">
        <f>MIN(GL6:HL6)</f>
        <v>7.9201069825266548E-2</v>
      </c>
      <c r="HR6" s="105" t="s">
        <v>609</v>
      </c>
      <c r="HS6" s="407">
        <v>1.3657874972005724E-5</v>
      </c>
      <c r="HT6" s="407"/>
      <c r="HU6" s="407">
        <v>7.8759238734146868E-5</v>
      </c>
      <c r="HV6" s="407"/>
      <c r="HW6" s="407">
        <v>1.9943482608888881E-3</v>
      </c>
      <c r="HX6" s="407">
        <v>1.1270504132057036E-6</v>
      </c>
      <c r="HY6" s="407">
        <v>6.3749870506279019E-2</v>
      </c>
      <c r="HZ6" s="407">
        <v>5.4931639924479378E-3</v>
      </c>
      <c r="IA6" s="407">
        <v>9.9755941070834679E-3</v>
      </c>
      <c r="IB6" s="407">
        <v>3.1014820759026718E-2</v>
      </c>
      <c r="IC6" s="407">
        <v>2.5862938902460449E-2</v>
      </c>
      <c r="ID6" s="407">
        <v>2.1739409357082462E-2</v>
      </c>
      <c r="IE6" s="407"/>
      <c r="IF6" s="407">
        <v>5.0296173327988393E-2</v>
      </c>
      <c r="IG6" s="407">
        <v>0.11794960855778</v>
      </c>
      <c r="IH6" s="407">
        <v>0.36063556292095594</v>
      </c>
      <c r="II6" s="407">
        <v>3.0319369224408955E-6</v>
      </c>
      <c r="IJ6" s="407"/>
      <c r="IK6" s="407"/>
      <c r="IL6" s="407"/>
      <c r="IM6" s="407">
        <v>1.8094306280780724E-6</v>
      </c>
      <c r="IN6" s="407"/>
      <c r="IO6" s="407"/>
      <c r="IP6" s="407"/>
      <c r="IQ6" s="407">
        <v>8.3128010779458966E-4</v>
      </c>
      <c r="IR6" s="407">
        <v>1.2867559203716718E-3</v>
      </c>
      <c r="IS6" s="407">
        <v>6.0397435564776337E-4</v>
      </c>
      <c r="IT6" s="407"/>
      <c r="IU6" s="407"/>
      <c r="IV6" s="407"/>
      <c r="IW6" s="407"/>
      <c r="IX6" s="407"/>
      <c r="IY6" s="407">
        <v>3.5213052226141504E-3</v>
      </c>
      <c r="IZ6" s="407"/>
      <c r="JA6" s="407"/>
      <c r="JB6" s="407"/>
      <c r="JC6" s="221">
        <f t="shared" si="19"/>
        <v>3.6581746938425849E-2</v>
      </c>
      <c r="JD6" s="135">
        <f t="shared" si="20"/>
        <v>3.5213052226141504E-3</v>
      </c>
      <c r="JE6" s="135">
        <f t="shared" si="21"/>
        <v>0.36063556292095594</v>
      </c>
      <c r="JF6" s="178">
        <f t="shared" si="22"/>
        <v>1.1270504132057036E-6</v>
      </c>
      <c r="JH6" s="105" t="s">
        <v>609</v>
      </c>
      <c r="JI6" s="407">
        <v>1.1305828678625403E-2</v>
      </c>
      <c r="JJ6" s="407">
        <v>9.7976329582133529E-5</v>
      </c>
      <c r="JK6" s="407"/>
      <c r="JL6" s="407">
        <v>1.7070480289912857E-2</v>
      </c>
      <c r="JM6" s="407">
        <v>3.4700051212434815E-2</v>
      </c>
      <c r="JN6" s="407">
        <v>1.2805352687905606E-2</v>
      </c>
      <c r="JO6" s="407">
        <v>4.2140750059994868E-2</v>
      </c>
      <c r="JP6" s="407"/>
      <c r="JQ6" s="407"/>
      <c r="JR6" s="407"/>
      <c r="JS6" s="407"/>
      <c r="JT6" s="407">
        <v>2.1239467956705294E-4</v>
      </c>
      <c r="JU6" s="407"/>
      <c r="JV6" s="407">
        <v>0.10413083494835444</v>
      </c>
      <c r="JW6" s="407">
        <v>2.6674861636285358E-3</v>
      </c>
      <c r="JX6" s="407">
        <v>5.3063401957821835E-3</v>
      </c>
      <c r="JY6" s="407">
        <v>7.2156659518555497E-3</v>
      </c>
      <c r="JZ6" s="407">
        <v>1.696873002881073E-4</v>
      </c>
      <c r="KA6" s="407">
        <v>8.9416395458427099E-5</v>
      </c>
      <c r="KB6" s="407">
        <v>5.9261107577581178E-2</v>
      </c>
      <c r="KC6" s="407">
        <v>1.7583793037785064E-2</v>
      </c>
      <c r="KD6" s="407">
        <v>7.2199674657250107E-2</v>
      </c>
      <c r="KE6" s="407">
        <v>1.402821918949808E-2</v>
      </c>
      <c r="KF6" s="407"/>
      <c r="KG6" s="407"/>
      <c r="KH6" s="407">
        <v>6.4307453648450669E-2</v>
      </c>
      <c r="KI6" s="407">
        <v>3.0861862979103325E-6</v>
      </c>
      <c r="KJ6" s="183">
        <f>AVERAGE(JI6:KI6)</f>
        <v>2.4489242062644891E-2</v>
      </c>
      <c r="KK6" s="184">
        <f>MEDIAN(JI6:KI6)</f>
        <v>1.2805352687905606E-2</v>
      </c>
      <c r="KL6" s="184">
        <f>MAX(JI6:KI6)</f>
        <v>0.10413083494835444</v>
      </c>
      <c r="KM6" s="218">
        <f>MIN(JI6:KI6)</f>
        <v>3.0861862979103325E-6</v>
      </c>
      <c r="KO6" s="105" t="s">
        <v>609</v>
      </c>
      <c r="KP6" s="407">
        <v>7.8998896742033087E-2</v>
      </c>
      <c r="KQ6" s="407">
        <v>0.11777411391832374</v>
      </c>
      <c r="KR6" s="407">
        <v>6.1645904667188512E-3</v>
      </c>
      <c r="KS6" s="407">
        <v>9.3313753077300787E-3</v>
      </c>
      <c r="KT6" s="407">
        <v>4.2370401993897917E-2</v>
      </c>
      <c r="KU6" s="407">
        <v>0.38457801909902184</v>
      </c>
      <c r="KV6" s="407">
        <v>1.9959715224541199E-3</v>
      </c>
      <c r="KW6" s="407">
        <v>5.6882491096502535E-2</v>
      </c>
      <c r="KX6" s="407">
        <v>3.4529191955863958E-2</v>
      </c>
      <c r="KY6" s="407">
        <v>0.46140415713136873</v>
      </c>
      <c r="KZ6" s="407">
        <v>6.7127242508202688E-3</v>
      </c>
      <c r="LA6" s="407">
        <v>2.3002020528326374E-2</v>
      </c>
      <c r="LB6" s="407"/>
      <c r="LC6" s="407">
        <v>0.11379611391223589</v>
      </c>
      <c r="LD6" s="407">
        <v>1.0563762715817004E-3</v>
      </c>
      <c r="LE6" s="407">
        <v>3.7623370440195035E-3</v>
      </c>
      <c r="LF6" s="407">
        <v>4.901117891016063E-2</v>
      </c>
      <c r="LG6" s="407">
        <v>0.60685809341884622</v>
      </c>
      <c r="LH6" s="407">
        <v>4.6244164082107934E-3</v>
      </c>
      <c r="LI6" s="407">
        <v>1.6320535015373012E-2</v>
      </c>
      <c r="LJ6" s="407">
        <v>4.3968855463827616E-2</v>
      </c>
      <c r="LK6" s="407">
        <v>1.1808254562476912</v>
      </c>
      <c r="LL6" s="407">
        <v>3.1929399890924201E-3</v>
      </c>
      <c r="LM6" s="407">
        <v>6.8617102250279421E-2</v>
      </c>
      <c r="LN6" s="407">
        <v>5.428595917441327E-2</v>
      </c>
      <c r="LO6" s="407">
        <v>0.21868404125659888</v>
      </c>
      <c r="LP6" s="407">
        <v>3.8791566905716532E-3</v>
      </c>
      <c r="LQ6" s="407">
        <v>2.7936407256222137E-2</v>
      </c>
      <c r="LR6" s="407">
        <v>6.5198455352618853E-2</v>
      </c>
      <c r="LS6" s="407">
        <v>0.27907272539496003</v>
      </c>
      <c r="LT6" s="407">
        <v>5.9287541498964282E-3</v>
      </c>
      <c r="LU6" s="407">
        <v>6.7266015972188512E-3</v>
      </c>
      <c r="LV6" s="407">
        <v>7.106626858005137E-2</v>
      </c>
      <c r="LW6" s="407">
        <v>0.33419683300453867</v>
      </c>
      <c r="LX6" s="407">
        <v>7.2915981927925934E-3</v>
      </c>
      <c r="LY6" s="407">
        <v>1.2112969261151137E-2</v>
      </c>
      <c r="LZ6" s="221">
        <f t="shared" si="23"/>
        <v>0.12577591796729753</v>
      </c>
      <c r="MA6" s="135">
        <f t="shared" si="24"/>
        <v>4.2370401993897917E-2</v>
      </c>
      <c r="MB6" s="135">
        <f t="shared" si="25"/>
        <v>1.1808254562476912</v>
      </c>
      <c r="MC6" s="178">
        <f t="shared" si="26"/>
        <v>1.0563762715817004E-3</v>
      </c>
      <c r="ME6" s="105" t="s">
        <v>609</v>
      </c>
      <c r="MF6" s="407">
        <v>-1.4826231407888404</v>
      </c>
      <c r="MG6" s="407">
        <v>-8.3106187041428132</v>
      </c>
      <c r="MH6" s="407">
        <v>-1.9811510919652924</v>
      </c>
      <c r="MI6" s="407">
        <v>5.2730308742552988E-2</v>
      </c>
      <c r="MJ6" s="407">
        <v>0.10269782589690148</v>
      </c>
      <c r="MK6" s="407">
        <v>9.009948693845209E-3</v>
      </c>
      <c r="ML6" s="407">
        <v>6.5274779160394737E-3</v>
      </c>
      <c r="MM6" s="407">
        <v>8.6183920613732715E-2</v>
      </c>
      <c r="MN6" s="407">
        <v>0.22402688347605851</v>
      </c>
      <c r="MO6" s="407">
        <v>6.8081006954491706E-3</v>
      </c>
      <c r="MP6" s="407">
        <v>2.3378498248811549E-2</v>
      </c>
      <c r="MQ6" s="407">
        <v>5.760599189340089E-2</v>
      </c>
      <c r="MR6" s="407">
        <v>4.1439289754202205E-2</v>
      </c>
      <c r="MS6" s="407">
        <v>2.4366646513106438E-4</v>
      </c>
      <c r="MT6" s="407">
        <v>4.7316672944453051E-3</v>
      </c>
      <c r="MU6" s="407">
        <v>6.7074833310184601E-2</v>
      </c>
      <c r="MV6" s="407">
        <v>9.4409758909091229E-2</v>
      </c>
      <c r="MW6" s="407">
        <v>4.3240531520894439E-3</v>
      </c>
      <c r="MX6" s="407">
        <v>6.2054577336572618E-3</v>
      </c>
      <c r="MY6" s="407">
        <v>0.11250626044277555</v>
      </c>
      <c r="MZ6" s="407">
        <v>9.0438248208930941E-2</v>
      </c>
      <c r="NA6" s="407">
        <v>8.414890149217669E-3</v>
      </c>
      <c r="NB6" s="407">
        <v>1.0015913535856387E-2</v>
      </c>
      <c r="NC6" s="407">
        <v>6.4451476314915962E-2</v>
      </c>
      <c r="ND6" s="407">
        <v>4.9264653801318462E-2</v>
      </c>
      <c r="NE6" s="407">
        <v>5.8072606221241446E-3</v>
      </c>
      <c r="NF6" s="407">
        <v>2.2368167992802761E-3</v>
      </c>
      <c r="NG6" s="183">
        <f>AVERAGE(MF6:NF6)</f>
        <v>-0.39421702719359003</v>
      </c>
      <c r="NH6" s="184">
        <f>MEDIAN(MF6:NF6)</f>
        <v>1.0015913535856387E-2</v>
      </c>
      <c r="NI6" s="184">
        <f>MAX(MF6:NF6)</f>
        <v>0.22402688347605851</v>
      </c>
      <c r="NJ6" s="218">
        <f>MIN(MF6:NF6)</f>
        <v>-8.3106187041428132</v>
      </c>
      <c r="NL6" s="105" t="s">
        <v>609</v>
      </c>
      <c r="NM6" s="407">
        <v>1.7481718122066249E-6</v>
      </c>
      <c r="NN6" s="407"/>
      <c r="NO6" s="407">
        <v>-3.6794398432067587E-6</v>
      </c>
      <c r="NP6" s="407"/>
      <c r="NQ6" s="407">
        <v>1.1052136102688895E-3</v>
      </c>
      <c r="NR6" s="407">
        <v>6.6210321184327888E-7</v>
      </c>
      <c r="NS6" s="407">
        <v>4.0312548403336357E-3</v>
      </c>
      <c r="NT6" s="407">
        <v>7.5671976923003784E-4</v>
      </c>
      <c r="NU6" s="407">
        <v>3.2779193982688496E-3</v>
      </c>
      <c r="NV6" s="407">
        <v>3.4478396894240919E-2</v>
      </c>
      <c r="NW6" s="407">
        <v>2.990919229282016E-3</v>
      </c>
      <c r="NX6" s="407">
        <v>6.1605080462538762E-4</v>
      </c>
      <c r="NY6" s="407"/>
      <c r="NZ6" s="407">
        <v>1.7328230623673072E-2</v>
      </c>
      <c r="OA6" s="407">
        <v>1.0252305485782839E-3</v>
      </c>
      <c r="OB6" s="407">
        <v>1.4316786076714877E-2</v>
      </c>
      <c r="OC6" s="407">
        <v>2.0305069165448416E-6</v>
      </c>
      <c r="OD6" s="407"/>
      <c r="OE6" s="407"/>
      <c r="OF6" s="407"/>
      <c r="OG6" s="407">
        <v>7.2257354237950266E-7</v>
      </c>
      <c r="OH6" s="407"/>
      <c r="OI6" s="407"/>
      <c r="OJ6" s="407"/>
      <c r="OK6" s="407">
        <v>1.0091857369680214E-4</v>
      </c>
      <c r="OL6" s="407">
        <v>4.1181729763802423E-4</v>
      </c>
      <c r="OM6" s="407">
        <v>1.0156029974681368E-5</v>
      </c>
      <c r="ON6" s="407"/>
      <c r="OO6" s="407"/>
      <c r="OP6" s="407"/>
      <c r="OQ6" s="407"/>
      <c r="OR6" s="407"/>
      <c r="OS6" s="407">
        <v>1.4793093762548047E-3</v>
      </c>
      <c r="OT6" s="407"/>
      <c r="OU6" s="407"/>
      <c r="OV6" s="407"/>
      <c r="OW6" s="221">
        <f t="shared" si="27"/>
        <v>4.3121266836010554E-3</v>
      </c>
      <c r="OX6" s="135">
        <f t="shared" si="28"/>
        <v>7.5671976923003784E-4</v>
      </c>
      <c r="OY6" s="135">
        <f t="shared" si="29"/>
        <v>3.4478396894240919E-2</v>
      </c>
      <c r="OZ6" s="178">
        <f t="shared" si="30"/>
        <v>-3.6794398432067587E-6</v>
      </c>
      <c r="PB6" s="105" t="s">
        <v>609</v>
      </c>
      <c r="PC6" s="407">
        <v>-0.29777707779733792</v>
      </c>
      <c r="PD6" s="407">
        <v>-7.4990295658072977E-3</v>
      </c>
      <c r="PE6" s="407"/>
      <c r="PF6" s="407">
        <v>1.2029505693921305E-2</v>
      </c>
      <c r="PG6" s="407">
        <v>1.527739708104385E-2</v>
      </c>
      <c r="PH6" s="407">
        <v>1.1206182974087902E-3</v>
      </c>
      <c r="PI6" s="407">
        <v>7.0739421555624611E-4</v>
      </c>
      <c r="PJ6" s="407"/>
      <c r="PK6" s="407"/>
      <c r="PL6" s="407"/>
      <c r="PM6" s="407"/>
      <c r="PN6" s="407">
        <v>3.8333770434477995E-6</v>
      </c>
      <c r="PO6" s="407"/>
      <c r="PP6" s="407">
        <v>1.0350004691083258E-2</v>
      </c>
      <c r="PQ6" s="407">
        <v>3.7733069785073135E-6</v>
      </c>
      <c r="PR6" s="407">
        <v>5.0106504678218994E-3</v>
      </c>
      <c r="PS6" s="407">
        <v>6.3844148132671732E-4</v>
      </c>
      <c r="PT6" s="407">
        <v>-1.4997904216861692E-6</v>
      </c>
      <c r="PU6" s="407">
        <v>1.1929950718799089E-5</v>
      </c>
      <c r="PV6" s="407">
        <v>3.7955545622213503E-2</v>
      </c>
      <c r="PW6" s="407">
        <v>7.493871249408173E-3</v>
      </c>
      <c r="PX6" s="407">
        <v>2.8085838065655695E-3</v>
      </c>
      <c r="PY6" s="407">
        <v>3.6542897290151716E-4</v>
      </c>
      <c r="PZ6" s="407"/>
      <c r="QA6" s="407"/>
      <c r="QB6" s="407">
        <v>8.8840326840939274E-2</v>
      </c>
      <c r="QC6" s="407">
        <v>1.4032630717639235E-7</v>
      </c>
      <c r="QD6" s="183">
        <f>AVERAGE(PC6:QC6)</f>
        <v>-6.4557979880173087E-3</v>
      </c>
      <c r="QE6" s="184">
        <f>MEDIAN(PC6:QC6)</f>
        <v>7.0739421555624611E-4</v>
      </c>
      <c r="QF6" s="184">
        <f>MAX(PC6:QC6)</f>
        <v>8.8840326840939274E-2</v>
      </c>
      <c r="QG6" s="218">
        <f>MIN(PC6:QC6)</f>
        <v>-0.29777707779733792</v>
      </c>
      <c r="QI6" s="118" t="s">
        <v>618</v>
      </c>
      <c r="QJ6" s="106">
        <f>Data!HO8</f>
        <v>63552</v>
      </c>
      <c r="QK6" s="106">
        <f>Data!HO9</f>
        <v>36041</v>
      </c>
      <c r="QL6" s="106">
        <f>Data!HO13</f>
        <v>29180</v>
      </c>
      <c r="QM6" s="106">
        <f>Data!HO14</f>
        <v>39979</v>
      </c>
      <c r="QN6" s="106">
        <f>Data!HO19</f>
        <v>35779</v>
      </c>
      <c r="QO6" s="106">
        <f>Data!HO20</f>
        <v>24711</v>
      </c>
      <c r="QP6" s="106">
        <f>Data!HO25</f>
        <v>32409</v>
      </c>
      <c r="QQ6" s="106">
        <f>Data!HO26</f>
        <v>62245</v>
      </c>
      <c r="QR6" s="106">
        <f>Data!HO24</f>
        <v>45955</v>
      </c>
      <c r="QS6" s="179">
        <f>AVERAGE(QJ6:QO6)</f>
        <v>38207</v>
      </c>
      <c r="QT6" s="131">
        <f>MEDIAN(QJ6:QO6)</f>
        <v>35910</v>
      </c>
      <c r="QU6" s="131">
        <f>MAX(QJ6:QO6)</f>
        <v>63552</v>
      </c>
      <c r="QV6" s="130">
        <f>MIN(QJ6:QO6)</f>
        <v>24711</v>
      </c>
      <c r="QX6" s="118" t="s">
        <v>618</v>
      </c>
      <c r="QY6" s="278">
        <f>Data!HO11</f>
        <v>35191</v>
      </c>
      <c r="QZ6" s="279">
        <f>Data!HO15</f>
        <v>47388</v>
      </c>
      <c r="RA6" s="279">
        <f>Data!HO16</f>
        <v>107935</v>
      </c>
      <c r="RB6" s="279">
        <f>Data!HO17</f>
        <v>46289</v>
      </c>
      <c r="RC6" s="279">
        <f>Data!HO18</f>
        <v>82613</v>
      </c>
      <c r="RD6" s="279">
        <f>Data!HO23</f>
        <v>82432</v>
      </c>
      <c r="RE6" s="19"/>
      <c r="RF6" s="115">
        <f>AVERAGE(QY6:RD6)</f>
        <v>66974.666666666672</v>
      </c>
      <c r="RG6" s="114">
        <f>MEDIAN(QY6:RD6)</f>
        <v>64910</v>
      </c>
      <c r="RH6" s="114">
        <f>MAX(QY6:RD6)</f>
        <v>107935</v>
      </c>
      <c r="RI6" s="113">
        <f>MIN(QY6:RD6)</f>
        <v>35191</v>
      </c>
      <c r="RK6" s="74" t="s">
        <v>609</v>
      </c>
      <c r="RL6" s="77">
        <f t="shared" ref="RL6:RT6" si="38">AVERAGE(RL9:RL598)</f>
        <v>0.13057963398387065</v>
      </c>
      <c r="RM6" s="77">
        <f t="shared" si="38"/>
        <v>0.16301390283354877</v>
      </c>
      <c r="RN6" s="77">
        <f t="shared" si="38"/>
        <v>0.11078154308779614</v>
      </c>
      <c r="RO6" s="77">
        <f t="shared" si="38"/>
        <v>0.32739586060986248</v>
      </c>
      <c r="RP6" s="77">
        <f t="shared" si="38"/>
        <v>0.10184110809925433</v>
      </c>
      <c r="RQ6" s="77">
        <f t="shared" si="38"/>
        <v>0.13153662826292767</v>
      </c>
      <c r="RR6" s="77">
        <f t="shared" si="38"/>
        <v>8.3221244985204973E-2</v>
      </c>
      <c r="RS6" s="77">
        <f t="shared" si="38"/>
        <v>0.10153677144075905</v>
      </c>
      <c r="RT6" s="294">
        <f t="shared" si="38"/>
        <v>0.2151747269802225</v>
      </c>
      <c r="RU6" s="75">
        <f>AVERAGE(RL6:RT6)</f>
        <v>0.15167571336482738</v>
      </c>
      <c r="RV6" s="258">
        <f>MEDIAN(RL6:RT6)</f>
        <v>0.13057963398387065</v>
      </c>
      <c r="RW6" s="258">
        <f>MAX(RL6:RT6)</f>
        <v>0.32739586060986248</v>
      </c>
      <c r="RX6" s="299">
        <f>MIN(RL6:RT6)</f>
        <v>8.3221244985204973E-2</v>
      </c>
      <c r="SA6" s="78" t="s">
        <v>609</v>
      </c>
      <c r="SB6" s="77">
        <f t="shared" ref="SB6:SH6" si="39">AVERAGE(SB9:SB598)</f>
        <v>0.51849117387215016</v>
      </c>
      <c r="SC6" s="76">
        <f t="shared" si="39"/>
        <v>0.10890359698428895</v>
      </c>
      <c r="SD6" s="76">
        <f t="shared" si="39"/>
        <v>0.2413419719032259</v>
      </c>
      <c r="SE6" s="76">
        <f t="shared" si="39"/>
        <v>0.22160643257553317</v>
      </c>
      <c r="SF6" s="76">
        <f t="shared" si="39"/>
        <v>9.4471243847856046E-2</v>
      </c>
      <c r="SG6" s="76">
        <f t="shared" si="39"/>
        <v>0.17631240060679507</v>
      </c>
      <c r="SH6" s="76">
        <f t="shared" si="39"/>
        <v>0.11085376712260764</v>
      </c>
      <c r="SI6" s="81">
        <f ca="1">AVERAGE(SB6:SK6)</f>
        <v>0.24075379571015582</v>
      </c>
      <c r="SJ6" s="80">
        <f>MEDIAN(SB6:SH6)</f>
        <v>0.17631240060679507</v>
      </c>
      <c r="SK6" s="80">
        <f>MAX(SB6:SH6)</f>
        <v>0.51849117387215016</v>
      </c>
      <c r="SL6" s="79">
        <f>MIN(SB6:SH6)</f>
        <v>9.4471243847856046E-2</v>
      </c>
      <c r="SN6" s="128" t="s">
        <v>609</v>
      </c>
      <c r="SO6" s="122">
        <f t="shared" ref="SO6:TX6" si="40">AVERAGE(SO8:SO16)</f>
        <v>3311.7777777777778</v>
      </c>
      <c r="SP6" s="89">
        <f t="shared" si="40"/>
        <v>2025.3333333333333</v>
      </c>
      <c r="SQ6" s="89">
        <f t="shared" si="40"/>
        <v>1868.7777777777778</v>
      </c>
      <c r="SR6" s="171">
        <f t="shared" si="40"/>
        <v>1733</v>
      </c>
      <c r="SS6" s="122">
        <f t="shared" si="40"/>
        <v>1752.4444444444443</v>
      </c>
      <c r="ST6" s="89">
        <f t="shared" si="40"/>
        <v>1374.1111111111111</v>
      </c>
      <c r="SU6" s="89">
        <f t="shared" si="40"/>
        <v>1347.8888888888889</v>
      </c>
      <c r="SV6" s="171">
        <f t="shared" si="40"/>
        <v>1307.5555555555557</v>
      </c>
      <c r="SW6" s="122">
        <f t="shared" si="40"/>
        <v>1962.8888888888889</v>
      </c>
      <c r="SX6" s="89">
        <f t="shared" si="40"/>
        <v>1612.3333333333333</v>
      </c>
      <c r="SY6" s="89">
        <f t="shared" si="40"/>
        <v>1322.6666666666667</v>
      </c>
      <c r="SZ6" s="171">
        <f t="shared" si="40"/>
        <v>1148.2222222222222</v>
      </c>
      <c r="TA6" s="122">
        <f t="shared" si="40"/>
        <v>3254</v>
      </c>
      <c r="TB6" s="89">
        <f t="shared" si="40"/>
        <v>2256.8888888888887</v>
      </c>
      <c r="TC6" s="89">
        <f t="shared" si="40"/>
        <v>1815.7777777777778</v>
      </c>
      <c r="TD6" s="171">
        <f t="shared" si="40"/>
        <v>1594.7777777777778</v>
      </c>
      <c r="TE6" s="122">
        <f t="shared" si="40"/>
        <v>1604</v>
      </c>
      <c r="TF6" s="89">
        <f t="shared" si="40"/>
        <v>1516.1111111111111</v>
      </c>
      <c r="TG6" s="89">
        <f t="shared" si="40"/>
        <v>1384.7777777777778</v>
      </c>
      <c r="TH6" s="171">
        <f t="shared" si="40"/>
        <v>1090.5555555555557</v>
      </c>
      <c r="TI6" s="122">
        <f t="shared" si="40"/>
        <v>1121.3333333333333</v>
      </c>
      <c r="TJ6" s="89">
        <f t="shared" si="40"/>
        <v>981.11111111111109</v>
      </c>
      <c r="TK6" s="89">
        <f t="shared" si="40"/>
        <v>993.66666666666663</v>
      </c>
      <c r="TL6" s="171">
        <f t="shared" si="40"/>
        <v>941.11111111111109</v>
      </c>
      <c r="TM6" s="122">
        <f t="shared" si="40"/>
        <v>2314</v>
      </c>
      <c r="TN6" s="89">
        <f t="shared" si="40"/>
        <v>1675.6666666666667</v>
      </c>
      <c r="TO6" s="89">
        <f t="shared" si="40"/>
        <v>1838.1111111111111</v>
      </c>
      <c r="TP6" s="171">
        <f t="shared" si="40"/>
        <v>1692.6666666666667</v>
      </c>
      <c r="TQ6" s="122">
        <f t="shared" si="40"/>
        <v>2310.8888888888887</v>
      </c>
      <c r="TR6" s="89">
        <f t="shared" si="40"/>
        <v>1895.1111111111111</v>
      </c>
      <c r="TS6" s="89">
        <f t="shared" si="40"/>
        <v>1845.8888888888889</v>
      </c>
      <c r="TT6" s="171">
        <f t="shared" si="40"/>
        <v>1656.8888888888889</v>
      </c>
      <c r="TU6" s="122">
        <f t="shared" si="40"/>
        <v>1966</v>
      </c>
      <c r="TV6" s="89">
        <f t="shared" si="40"/>
        <v>1550.3333333333333</v>
      </c>
      <c r="TW6" s="89">
        <f t="shared" si="40"/>
        <v>1405</v>
      </c>
      <c r="TX6" s="171">
        <f t="shared" si="40"/>
        <v>1440.3333333333333</v>
      </c>
      <c r="TY6" s="177">
        <f>AVERAGE(SO6:TX6)</f>
        <v>1692</v>
      </c>
      <c r="TZ6" s="135">
        <f>MEDIAN(SO6:TX6)</f>
        <v>1634.6111111111111</v>
      </c>
      <c r="UA6" s="135">
        <f>MAX(SO6:TX6)</f>
        <v>3311.7777777777778</v>
      </c>
      <c r="UB6" s="178">
        <f>MIN(SO6:TX6)</f>
        <v>941.11111111111109</v>
      </c>
      <c r="UD6" s="128" t="s">
        <v>609</v>
      </c>
      <c r="UE6" s="122">
        <f t="shared" ref="UE6:VE6" si="41">AVERAGE(UE8:UE16)</f>
        <v>27995.555555555555</v>
      </c>
      <c r="UF6" s="89">
        <f t="shared" si="41"/>
        <v>8235.8888888888887</v>
      </c>
      <c r="UG6" s="171">
        <f t="shared" si="41"/>
        <v>7284.333333333333</v>
      </c>
      <c r="UH6" s="122">
        <f t="shared" si="41"/>
        <v>2752.7777777777778</v>
      </c>
      <c r="UI6" s="89">
        <f t="shared" si="41"/>
        <v>2094.1111111111113</v>
      </c>
      <c r="UJ6" s="89">
        <f t="shared" si="41"/>
        <v>2279.6666666666665</v>
      </c>
      <c r="UK6" s="171">
        <f t="shared" si="41"/>
        <v>1839.5555555555557</v>
      </c>
      <c r="UL6" s="122">
        <f t="shared" si="41"/>
        <v>2382.1111111111113</v>
      </c>
      <c r="UM6" s="89">
        <f t="shared" si="41"/>
        <v>1797.8888888888889</v>
      </c>
      <c r="UN6" s="89">
        <f t="shared" si="41"/>
        <v>1484</v>
      </c>
      <c r="UO6" s="171">
        <f t="shared" si="41"/>
        <v>1643.3333333333333</v>
      </c>
      <c r="UP6" s="122">
        <f t="shared" si="41"/>
        <v>6077.5555555555557</v>
      </c>
      <c r="UQ6" s="89">
        <f t="shared" si="41"/>
        <v>3771.2222222222222</v>
      </c>
      <c r="UR6" s="89">
        <f t="shared" si="41"/>
        <v>3480.6666666666665</v>
      </c>
      <c r="US6" s="171">
        <f t="shared" si="41"/>
        <v>2846.6666666666665</v>
      </c>
      <c r="UT6" s="122">
        <f t="shared" si="41"/>
        <v>3546.8888888888887</v>
      </c>
      <c r="UU6" s="89">
        <f t="shared" si="41"/>
        <v>2497.1111111111113</v>
      </c>
      <c r="UV6" s="89">
        <f t="shared" si="41"/>
        <v>2503.3333333333335</v>
      </c>
      <c r="UW6" s="171">
        <f t="shared" si="41"/>
        <v>2731.7777777777778</v>
      </c>
      <c r="UX6" s="122">
        <f t="shared" si="41"/>
        <v>2793.5555555555557</v>
      </c>
      <c r="UY6" s="89">
        <f t="shared" si="41"/>
        <v>2637.6666666666665</v>
      </c>
      <c r="UZ6" s="89">
        <f t="shared" si="41"/>
        <v>2534.1111111111113</v>
      </c>
      <c r="VA6" s="171">
        <f t="shared" si="41"/>
        <v>2387.3333333333335</v>
      </c>
      <c r="VB6" s="122">
        <f t="shared" si="41"/>
        <v>4654.4444444444443</v>
      </c>
      <c r="VC6" s="89">
        <f t="shared" si="41"/>
        <v>3557.8888888888887</v>
      </c>
      <c r="VD6" s="89">
        <f t="shared" si="41"/>
        <v>3350.7777777777778</v>
      </c>
      <c r="VE6" s="171">
        <f t="shared" si="41"/>
        <v>4250.8888888888887</v>
      </c>
      <c r="VF6" s="183">
        <f>AVERAGE(UE6:VE6)</f>
        <v>4200.4115226337453</v>
      </c>
      <c r="VG6" s="184">
        <f>MEDIAN(UE6:VE6)</f>
        <v>2752.7777777777778</v>
      </c>
      <c r="VH6" s="184">
        <f>MAX(UE6:VE6)</f>
        <v>27995.555555555555</v>
      </c>
      <c r="VI6" s="185">
        <f>MIN(UE6:VE6)</f>
        <v>1484</v>
      </c>
      <c r="VJ6" s="10"/>
      <c r="VL6" s="128" t="s">
        <v>609</v>
      </c>
      <c r="VM6" s="122">
        <f>AVERAGE(VM9:VM14)</f>
        <v>291.16666666666669</v>
      </c>
      <c r="VN6" s="89">
        <f>AVERAGE(VN9:VN22)</f>
        <v>106</v>
      </c>
      <c r="VO6" s="89">
        <f>AVERAGE(VO9:VO26)</f>
        <v>138</v>
      </c>
      <c r="VP6" s="89">
        <f>AVERAGE(VP9:VP28)</f>
        <v>171.85</v>
      </c>
      <c r="VQ6" s="89">
        <f t="shared" ref="VQ6:VX6" si="42">AVERAGE(VQ9:VQ22)</f>
        <v>54.285714285714285</v>
      </c>
      <c r="VR6" s="89">
        <f t="shared" si="42"/>
        <v>38.071428571428569</v>
      </c>
      <c r="VS6" s="89">
        <f t="shared" si="42"/>
        <v>46.571428571428569</v>
      </c>
      <c r="VT6" s="89">
        <f t="shared" si="42"/>
        <v>45.142857142857146</v>
      </c>
      <c r="VU6" s="89">
        <f t="shared" si="42"/>
        <v>40.785714285714285</v>
      </c>
      <c r="VV6" s="89">
        <f t="shared" si="42"/>
        <v>24.285714285714285</v>
      </c>
      <c r="VW6" s="89">
        <f t="shared" si="42"/>
        <v>18.5</v>
      </c>
      <c r="VX6" s="89">
        <f t="shared" si="42"/>
        <v>28.285714285714285</v>
      </c>
      <c r="VY6" s="89">
        <f>AVERAGE(VY9:VY10)</f>
        <v>67.5</v>
      </c>
      <c r="VZ6" s="89">
        <f>AVERAGE(VZ9:VZ20)</f>
        <v>127.83333333333333</v>
      </c>
      <c r="WA6" s="89">
        <f>AVERAGE(WA9:WA20)</f>
        <v>59.916666666666664</v>
      </c>
      <c r="WB6" s="89">
        <f>AVERAGE(WB9:WB23)</f>
        <v>65.733333333333334</v>
      </c>
      <c r="WC6" s="89">
        <f>AVERAGE(WC9:WC23)</f>
        <v>66.466666666666669</v>
      </c>
      <c r="WD6" s="89">
        <f>AVERAGE(WD9:WD26)</f>
        <v>116.5</v>
      </c>
      <c r="WE6" s="89">
        <f>AVERAGE(WE9:WE26)</f>
        <v>117.33333333333333</v>
      </c>
      <c r="WF6" s="89">
        <f>AVERAGE(WF9:WF26)</f>
        <v>132.83333333333334</v>
      </c>
      <c r="WG6" s="89">
        <f>AVERAGE(WG9:WG22)</f>
        <v>69.857142857142861</v>
      </c>
      <c r="WH6" s="89">
        <f>AVERAGE(WH9:WH22)</f>
        <v>50.857142857142854</v>
      </c>
      <c r="WI6" s="89">
        <f>AVERAGE(WI9:WI22)</f>
        <v>65</v>
      </c>
      <c r="WJ6" s="89">
        <f>AVERAGE(WJ9:WJ23)</f>
        <v>89.466666666666669</v>
      </c>
      <c r="WK6" s="89">
        <f>AVERAGE(WK9:WK17)</f>
        <v>336.44444444444446</v>
      </c>
      <c r="WL6" s="89">
        <f>AVERAGE(WL9:WL20)</f>
        <v>181.08333333333334</v>
      </c>
      <c r="WM6" s="89">
        <f>AVERAGE(WM9:WM22)</f>
        <v>24.571428571428573</v>
      </c>
      <c r="WN6" s="89">
        <f>AVERAGE(WN9:WN22)</f>
        <v>22.357142857142858</v>
      </c>
      <c r="WO6" s="89">
        <f>AVERAGE(WO9:WO15)</f>
        <v>391.42857142857144</v>
      </c>
      <c r="WP6" s="89">
        <f>AVERAGE(WP9:WP22)</f>
        <v>26</v>
      </c>
      <c r="WQ6" s="89">
        <f>AVERAGE(WQ9:WQ21)</f>
        <v>32.384615384615387</v>
      </c>
      <c r="WR6" s="89">
        <f>AVERAGE(WR9:WR22)</f>
        <v>27.285714285714285</v>
      </c>
      <c r="WS6" s="89">
        <f>AVERAGE(WS9:WS17)</f>
        <v>327.22222222222223</v>
      </c>
      <c r="WT6" s="89">
        <f>AVERAGE(WT9:WT21)</f>
        <v>47</v>
      </c>
      <c r="WU6" s="89">
        <f>AVERAGE(WU9:WU21)</f>
        <v>37.384615384615387</v>
      </c>
      <c r="WV6" s="227">
        <f>AVERAGE(WV9:WV20)</f>
        <v>92.333333333333329</v>
      </c>
      <c r="WW6" s="229">
        <f>AVERAGE(VM6:WV6)</f>
        <v>99.381618844118847</v>
      </c>
      <c r="WX6" s="135">
        <f>MEDIAN(VM6:WV6)</f>
        <v>65.366666666666674</v>
      </c>
      <c r="WY6" s="135">
        <f>MAX(VM6:WV6)</f>
        <v>391.42857142857144</v>
      </c>
      <c r="WZ6" s="178">
        <f>MIN(VM6:WV6)</f>
        <v>18.5</v>
      </c>
      <c r="XB6" s="105" t="s">
        <v>609</v>
      </c>
      <c r="XC6" s="225">
        <f>AVERAGE(XC9:XC17)</f>
        <v>204.22222222222223</v>
      </c>
      <c r="XD6" s="89">
        <f>AVERAGE(XD9:XD16)</f>
        <v>474.125</v>
      </c>
      <c r="XE6" s="89">
        <f>AVERAGE(XE9:XE19)</f>
        <v>221.72727272727272</v>
      </c>
      <c r="XF6" s="89">
        <f>AVERAGE(XF9:XF19)</f>
        <v>177.54545454545453</v>
      </c>
      <c r="XG6" s="89">
        <f>AVERAGE(XG9:XG21)</f>
        <v>119.69230769230769</v>
      </c>
      <c r="XH6" s="89">
        <f>AVERAGE(XH9:XH22)</f>
        <v>52.928571428571431</v>
      </c>
      <c r="XI6" s="89">
        <f>AVERAGE(XI9:XI22)</f>
        <v>33.571428571428569</v>
      </c>
      <c r="XJ6" s="89">
        <f>AVERAGE(XJ9:XJ22)</f>
        <v>49.142857142857146</v>
      </c>
      <c r="XK6" s="89">
        <f>AVERAGE(XK9:XK19)</f>
        <v>253.18181818181819</v>
      </c>
      <c r="XL6" s="89">
        <f>AVERAGE(XL9:XL22)</f>
        <v>27.357142857142858</v>
      </c>
      <c r="XM6" s="89">
        <f>AVERAGE(XM9:XM20)</f>
        <v>131.41666666666666</v>
      </c>
      <c r="XN6" s="89">
        <f>AVERAGE(XN9:XN22)</f>
        <v>45.642857142857146</v>
      </c>
      <c r="XO6" s="89">
        <f>AVERAGE(XO9:XO11)</f>
        <v>108</v>
      </c>
      <c r="XP6" s="89">
        <f>AVERAGE(XP9:XP19)</f>
        <v>110.63636363636364</v>
      </c>
      <c r="XQ6" s="89">
        <f>AVERAGE(XQ9:XQ21)</f>
        <v>54.307692307692307</v>
      </c>
      <c r="XR6" s="89">
        <f>AVERAGE(XR9:XR23)</f>
        <v>54.93333333333333</v>
      </c>
      <c r="XS6" s="89">
        <f>AVERAGE(XS9:XS19)</f>
        <v>185.09090909090909</v>
      </c>
      <c r="XT6" s="89">
        <f>AVERAGE(XT9:XT21)</f>
        <v>141</v>
      </c>
      <c r="XU6" s="89">
        <f>AVERAGE(XU9:XU21)</f>
        <v>108.46153846153847</v>
      </c>
      <c r="XV6" s="89">
        <f>AVERAGE(XV9:XV21)</f>
        <v>93.15384615384616</v>
      </c>
      <c r="XW6" s="89">
        <f>AVERAGE(XW9:XW19)</f>
        <v>191.18181818181819</v>
      </c>
      <c r="XX6" s="89">
        <f>AVERAGE(XX9:XX22)</f>
        <v>36.5</v>
      </c>
      <c r="XY6" s="89">
        <f>AVERAGE(XY9:XY22)</f>
        <v>23.642857142857142</v>
      </c>
      <c r="XZ6" s="89">
        <f>AVERAGE(XZ9:XZ20)</f>
        <v>27.416666666666668</v>
      </c>
      <c r="YA6" s="183">
        <f>AVERAGE(XC6:XZ6)</f>
        <v>121.86994267306767</v>
      </c>
      <c r="YB6" s="184">
        <f>MEDIAN(XC6:XZ6)</f>
        <v>108.23076923076923</v>
      </c>
      <c r="YC6" s="184">
        <f>MAX(XC6:XZ6)</f>
        <v>474.125</v>
      </c>
      <c r="YD6" s="218">
        <f>MIN(XC6:XZ6)</f>
        <v>23.642857142857142</v>
      </c>
      <c r="YE6" s="10"/>
      <c r="YG6" s="74" t="s">
        <v>609</v>
      </c>
      <c r="YH6" s="355">
        <f t="shared" ref="YH6:YP6" si="43">AVERAGE(YH8:YH19746)</f>
        <v>8.1976432394105566E-3</v>
      </c>
      <c r="YI6" s="355">
        <f t="shared" si="43"/>
        <v>7.7387675550471329E-3</v>
      </c>
      <c r="YJ6" s="355">
        <f t="shared" si="43"/>
        <v>7.6102442424571858E-3</v>
      </c>
      <c r="YK6" s="355">
        <f t="shared" si="43"/>
        <v>1.5268331670627876E-2</v>
      </c>
      <c r="YL6" s="355">
        <f t="shared" si="43"/>
        <v>9.1553877578774978E-3</v>
      </c>
      <c r="YM6" s="355">
        <f t="shared" si="43"/>
        <v>6.9610901886049533E-3</v>
      </c>
      <c r="YN6" s="355">
        <f t="shared" si="43"/>
        <v>5.5825930542566403E-3</v>
      </c>
      <c r="YO6" s="355">
        <f t="shared" si="43"/>
        <v>1.1013806206853716E-2</v>
      </c>
      <c r="YP6" s="355">
        <f t="shared" si="43"/>
        <v>7.4534248029100693E-3</v>
      </c>
      <c r="YQ6" s="252">
        <f>AVERAGE(YH6:YP6)</f>
        <v>8.7756987464495135E-3</v>
      </c>
      <c r="YR6" s="253">
        <f>MEDIAN(YH6:YP6)</f>
        <v>7.7387675550471329E-3</v>
      </c>
      <c r="YS6" s="253">
        <f>MAX(YH6:YP6)</f>
        <v>1.5268331670627876E-2</v>
      </c>
      <c r="YT6" s="254">
        <f>MIN(YH6:YP6)</f>
        <v>5.5825930542566403E-3</v>
      </c>
      <c r="YW6" s="78" t="s">
        <v>609</v>
      </c>
      <c r="YX6" s="358">
        <f t="shared" ref="YX6:ZD6" si="44">AVERAGE(YX8:YX19746)</f>
        <v>0.73667242574052416</v>
      </c>
      <c r="YY6" s="358">
        <f t="shared" si="44"/>
        <v>8.9971331903666244E-3</v>
      </c>
      <c r="YZ6" s="358">
        <f t="shared" si="44"/>
        <v>1.3050041690682921E-2</v>
      </c>
      <c r="ZA6" s="358">
        <f t="shared" si="44"/>
        <v>1.2262259216588578E-2</v>
      </c>
      <c r="ZB6" s="358">
        <f t="shared" si="44"/>
        <v>1.0114498199044598E-2</v>
      </c>
      <c r="ZC6" s="358">
        <f t="shared" si="44"/>
        <v>1.5187343108860744E-2</v>
      </c>
      <c r="ZD6" s="358">
        <f t="shared" si="44"/>
        <v>1.3288252340574689E-2</v>
      </c>
      <c r="ZE6" s="248">
        <f ca="1">AVERAGE(YX6:ZG6)</f>
        <v>0.17325493564021335</v>
      </c>
      <c r="ZF6" s="246">
        <f>MEDIAN(YX6:ZD6)</f>
        <v>1.3050041690682921E-2</v>
      </c>
      <c r="ZG6" s="246">
        <f>MAX(YX6:ZD6)</f>
        <v>0.73667242574052416</v>
      </c>
      <c r="ZH6" s="247">
        <f>MIN(YX6:ZD6)</f>
        <v>8.9971331903666244E-3</v>
      </c>
    </row>
    <row r="7" spans="1:684" ht="15.75" thickBot="1" x14ac:dyDescent="0.3">
      <c r="A7" s="105" t="s">
        <v>608</v>
      </c>
      <c r="B7" s="407">
        <v>5.2168977557914573</v>
      </c>
      <c r="C7" s="407">
        <v>12.938727452831834</v>
      </c>
      <c r="D7" s="407">
        <v>4.845623300625963</v>
      </c>
      <c r="E7" s="407">
        <v>7.782962820480396</v>
      </c>
      <c r="F7" s="407">
        <v>3.4343128447916982</v>
      </c>
      <c r="G7" s="407">
        <v>22.164072098871621</v>
      </c>
      <c r="H7" s="407">
        <v>2.7706275211309315</v>
      </c>
      <c r="I7" s="407">
        <v>12.73575581644347</v>
      </c>
      <c r="J7" s="407">
        <v>4.444631741051376</v>
      </c>
      <c r="K7" s="407">
        <v>17.998185082635942</v>
      </c>
      <c r="L7" s="407">
        <v>4.1614153242381251</v>
      </c>
      <c r="M7" s="407">
        <v>16.60211970932442</v>
      </c>
      <c r="N7" s="407"/>
      <c r="O7" s="407">
        <v>10.077890164748457</v>
      </c>
      <c r="P7" s="407">
        <v>0.87757452216761511</v>
      </c>
      <c r="Q7" s="407">
        <v>3.0290496277659882</v>
      </c>
      <c r="R7" s="407">
        <v>4.4812110268981797</v>
      </c>
      <c r="S7" s="407">
        <v>35.763443900205644</v>
      </c>
      <c r="T7" s="407">
        <v>4.0502869092118328</v>
      </c>
      <c r="U7" s="407">
        <v>13.035314294295873</v>
      </c>
      <c r="V7" s="407">
        <v>5.1645982739187009</v>
      </c>
      <c r="W7" s="407">
        <v>57.923424135125046</v>
      </c>
      <c r="X7" s="407">
        <v>3.6342154105185522</v>
      </c>
      <c r="Y7" s="407">
        <v>37.688900316970376</v>
      </c>
      <c r="Z7" s="407">
        <v>5.0169508791211319</v>
      </c>
      <c r="AA7" s="407">
        <v>20.085419969656627</v>
      </c>
      <c r="AB7" s="407">
        <v>3.340093547282148</v>
      </c>
      <c r="AC7" s="407">
        <v>8.9282874510132046</v>
      </c>
      <c r="AD7" s="407">
        <v>4.810788407583642</v>
      </c>
      <c r="AE7" s="407">
        <v>13.552087218921312</v>
      </c>
      <c r="AF7" s="407">
        <v>4.2271227685402319</v>
      </c>
      <c r="AG7" s="407">
        <v>18.944489388735185</v>
      </c>
      <c r="AH7" s="407">
        <v>6.040979448332914</v>
      </c>
      <c r="AI7" s="407">
        <v>19.929588646665728</v>
      </c>
      <c r="AJ7" s="407">
        <v>2.5988615873314505</v>
      </c>
      <c r="AK7" s="407">
        <v>10.884636663510491</v>
      </c>
      <c r="AL7" s="183">
        <f t="shared" si="0"/>
        <v>11.690872743621071</v>
      </c>
      <c r="AM7" s="135">
        <f t="shared" si="1"/>
        <v>6.040979448332914</v>
      </c>
      <c r="AN7" s="184">
        <f t="shared" si="2"/>
        <v>57.923424135125046</v>
      </c>
      <c r="AO7" s="178">
        <f t="shared" si="3"/>
        <v>0.87757452216761511</v>
      </c>
      <c r="AQ7" s="105" t="s">
        <v>608</v>
      </c>
      <c r="AR7" s="407">
        <v>6.6897510771418744</v>
      </c>
      <c r="AS7" s="407">
        <v>32.04193253304409</v>
      </c>
      <c r="AT7" s="407">
        <v>16.299034477885193</v>
      </c>
      <c r="AU7" s="407">
        <v>5.0760944065153586</v>
      </c>
      <c r="AV7" s="407">
        <v>12.028505770909824</v>
      </c>
      <c r="AW7" s="407">
        <v>3.0766866448260135</v>
      </c>
      <c r="AX7" s="407">
        <v>7.1005937182558814</v>
      </c>
      <c r="AY7" s="407">
        <v>7.2903503557332456</v>
      </c>
      <c r="AZ7" s="407">
        <v>22.984779088354959</v>
      </c>
      <c r="BA7" s="407">
        <v>5.8472621266564406</v>
      </c>
      <c r="BB7" s="407">
        <v>17.769110539654118</v>
      </c>
      <c r="BC7" s="407">
        <v>4.6707872754688919</v>
      </c>
      <c r="BD7" s="407">
        <v>9.3896304530657844</v>
      </c>
      <c r="BE7" s="407">
        <v>4.6852214307933169</v>
      </c>
      <c r="BF7" s="407">
        <v>10.124938384759592</v>
      </c>
      <c r="BG7" s="407">
        <v>6.2015429803014408</v>
      </c>
      <c r="BH7" s="407">
        <v>16.807413361957575</v>
      </c>
      <c r="BI7" s="407">
        <v>4.0554687426829341</v>
      </c>
      <c r="BJ7" s="407">
        <v>12.066720201368998</v>
      </c>
      <c r="BK7" s="407">
        <v>9.0144161785495029</v>
      </c>
      <c r="BL7" s="407">
        <v>15.697741804151963</v>
      </c>
      <c r="BM7" s="407">
        <v>6.218987056428217</v>
      </c>
      <c r="BN7" s="407">
        <v>10.582229314477861</v>
      </c>
      <c r="BO7" s="407">
        <v>4.3384604285388111</v>
      </c>
      <c r="BP7" s="407">
        <v>9.5434088993047386</v>
      </c>
      <c r="BQ7" s="407">
        <v>2.2409424238659894</v>
      </c>
      <c r="BR7" s="407">
        <v>5.5921596195712056</v>
      </c>
      <c r="BS7" s="221">
        <f t="shared" si="4"/>
        <v>9.9049692331208821</v>
      </c>
      <c r="BT7" s="184">
        <f t="shared" si="5"/>
        <v>7.2903503557332456</v>
      </c>
      <c r="BU7" s="135">
        <f>MAX(AR7:BR7)</f>
        <v>32.04193253304409</v>
      </c>
      <c r="BV7" s="218">
        <f t="shared" si="6"/>
        <v>2.2409424238659894</v>
      </c>
      <c r="BX7" s="105" t="s">
        <v>608</v>
      </c>
      <c r="BY7" s="407">
        <v>1.0199736015382472E-4</v>
      </c>
      <c r="BZ7" s="407"/>
      <c r="CA7" s="407">
        <v>8.7972170625316763E-5</v>
      </c>
      <c r="CB7" s="407"/>
      <c r="CC7" s="407">
        <v>1.3146490758120157E-4</v>
      </c>
      <c r="CD7" s="407">
        <v>1.3130187026740809E-4</v>
      </c>
      <c r="CE7" s="407">
        <v>1.3987748055511453E-4</v>
      </c>
      <c r="CF7" s="407">
        <v>5.0761281853105712E-4</v>
      </c>
      <c r="CG7" s="407">
        <v>0.56113863605213266</v>
      </c>
      <c r="CH7" s="407">
        <v>2.0985947584247642</v>
      </c>
      <c r="CI7" s="407">
        <v>0.73647405642286334</v>
      </c>
      <c r="CJ7" s="407">
        <v>1.9265201370673333</v>
      </c>
      <c r="CK7" s="407"/>
      <c r="CL7" s="407">
        <v>3.1928082934525661</v>
      </c>
      <c r="CM7" s="407">
        <v>3.1449847033436038</v>
      </c>
      <c r="CN7" s="407">
        <v>9.3450175758727365</v>
      </c>
      <c r="CO7" s="407">
        <v>3.3915117969729729E-4</v>
      </c>
      <c r="CP7" s="407"/>
      <c r="CQ7" s="407"/>
      <c r="CR7" s="407"/>
      <c r="CS7" s="407">
        <v>2.0564184499710208E-4</v>
      </c>
      <c r="CT7" s="407"/>
      <c r="CU7" s="407"/>
      <c r="CV7" s="407"/>
      <c r="CW7" s="407">
        <v>4.2109499280312661E-4</v>
      </c>
      <c r="CX7" s="407">
        <v>4.4121812500653719E-4</v>
      </c>
      <c r="CY7" s="407">
        <v>3.0662041481777953E-4</v>
      </c>
      <c r="CZ7" s="407"/>
      <c r="DA7" s="407"/>
      <c r="DB7" s="407"/>
      <c r="DC7" s="407"/>
      <c r="DD7" s="407"/>
      <c r="DE7" s="407">
        <v>2.8760851216218957E-4</v>
      </c>
      <c r="DF7" s="407"/>
      <c r="DG7" s="407"/>
      <c r="DH7" s="407"/>
      <c r="DI7" s="183">
        <f t="shared" si="7"/>
        <v>1.1057178801217473</v>
      </c>
      <c r="DJ7" s="135">
        <f t="shared" si="8"/>
        <v>4.2109499280312661E-4</v>
      </c>
      <c r="DK7" s="184">
        <f t="shared" si="9"/>
        <v>9.3450175758727365</v>
      </c>
      <c r="DL7" s="178">
        <f t="shared" si="10"/>
        <v>8.7972170625316763E-5</v>
      </c>
      <c r="DN7" s="105" t="s">
        <v>608</v>
      </c>
      <c r="DO7" s="407">
        <v>3.3954778862470311E-3</v>
      </c>
      <c r="DP7" s="407">
        <v>8.1243213256668948E-3</v>
      </c>
      <c r="DQ7" s="407"/>
      <c r="DR7" s="407">
        <v>1.4366609937824781</v>
      </c>
      <c r="DS7" s="407">
        <v>2.6618837932786494</v>
      </c>
      <c r="DT7" s="407">
        <v>0.77067858142209855</v>
      </c>
      <c r="DU7" s="407">
        <v>2.31456791657184</v>
      </c>
      <c r="DV7" s="407"/>
      <c r="DW7" s="407"/>
      <c r="DX7" s="407"/>
      <c r="DY7" s="407"/>
      <c r="DZ7" s="407">
        <v>5.2160068263379768E-4</v>
      </c>
      <c r="EA7" s="407"/>
      <c r="EB7" s="407">
        <v>1.3770231583088277</v>
      </c>
      <c r="EC7" s="407">
        <v>2.4945886384139624E-4</v>
      </c>
      <c r="ED7" s="407">
        <v>4.6152486505870283E-4</v>
      </c>
      <c r="EE7" s="407">
        <v>3.4832981592805546E-4</v>
      </c>
      <c r="EF7" s="407">
        <v>2.7182872174881881E-4</v>
      </c>
      <c r="EG7" s="407">
        <v>2.1343987264565539E-4</v>
      </c>
      <c r="EH7" s="407">
        <v>4.242291124582797E-4</v>
      </c>
      <c r="EI7" s="407">
        <v>1.3995086394621333E-4</v>
      </c>
      <c r="EJ7" s="407">
        <v>2.2009209533116548E-4</v>
      </c>
      <c r="EK7" s="407">
        <v>1.2004186958181553E-4</v>
      </c>
      <c r="EL7" s="407"/>
      <c r="EM7" s="407"/>
      <c r="EN7" s="407">
        <v>3.9269265799939443E-4</v>
      </c>
      <c r="EO7" s="407">
        <v>2.9964175397591963E-4</v>
      </c>
      <c r="EP7" s="221">
        <f t="shared" si="11"/>
        <v>0.4513682670395241</v>
      </c>
      <c r="EQ7" s="184">
        <f t="shared" si="12"/>
        <v>4.242291124582797E-4</v>
      </c>
      <c r="ER7" s="135">
        <f t="shared" si="13"/>
        <v>2.6618837932786494</v>
      </c>
      <c r="ES7" s="218">
        <f t="shared" si="14"/>
        <v>1.2004186958181553E-4</v>
      </c>
      <c r="EU7" s="105" t="s">
        <v>608</v>
      </c>
      <c r="EV7" s="407">
        <v>7.603289521943643E-2</v>
      </c>
      <c r="EW7" s="407">
        <v>0.32497406121241756</v>
      </c>
      <c r="EX7" s="407">
        <v>6.6772172553566614E-2</v>
      </c>
      <c r="EY7" s="407">
        <v>0.15942766167515623</v>
      </c>
      <c r="EZ7" s="407">
        <v>9.4701120532940664E-2</v>
      </c>
      <c r="FA7" s="407">
        <v>0.56583261105842597</v>
      </c>
      <c r="FB7" s="407">
        <v>3.6377835769998076E-2</v>
      </c>
      <c r="FC7" s="407">
        <v>0.17259228810874888</v>
      </c>
      <c r="FD7" s="407">
        <v>8.9761998045940761E-2</v>
      </c>
      <c r="FE7" s="407">
        <v>0.32983062361105758</v>
      </c>
      <c r="FF7" s="407">
        <v>6.4773367152378691E-2</v>
      </c>
      <c r="FG7" s="407">
        <v>0.3501773409292388</v>
      </c>
      <c r="FH7" s="407"/>
      <c r="FI7" s="407">
        <v>0.24208458645910286</v>
      </c>
      <c r="FJ7" s="407">
        <v>1.1478148237697468E-2</v>
      </c>
      <c r="FK7" s="407">
        <v>4.3074195336702009E-2</v>
      </c>
      <c r="FL7" s="407">
        <v>9.6881858634836809E-2</v>
      </c>
      <c r="FM7" s="407">
        <v>0.71362710164099608</v>
      </c>
      <c r="FN7" s="407">
        <v>5.1141254853292926E-2</v>
      </c>
      <c r="FO7" s="407">
        <v>0.30694357418419571</v>
      </c>
      <c r="FP7" s="407">
        <v>9.7959075798297643E-2</v>
      </c>
      <c r="FQ7" s="407">
        <v>0.91935320909518692</v>
      </c>
      <c r="FR7" s="407">
        <v>5.6037433195978974E-2</v>
      </c>
      <c r="FS7" s="407">
        <v>0.74074344005967152</v>
      </c>
      <c r="FT7" s="407">
        <v>8.4620137291069819E-2</v>
      </c>
      <c r="FU7" s="407">
        <v>0.37955075497849278</v>
      </c>
      <c r="FV7" s="407">
        <v>5.8638651757297294E-2</v>
      </c>
      <c r="FW7" s="407">
        <v>0.26260485326885752</v>
      </c>
      <c r="FX7" s="407">
        <v>8.687008920224655E-2</v>
      </c>
      <c r="FY7" s="407">
        <v>0.45057629891286483</v>
      </c>
      <c r="FZ7" s="407">
        <v>5.7976988905751287E-2</v>
      </c>
      <c r="GA7" s="407">
        <v>0.42235888827349594</v>
      </c>
      <c r="GB7" s="407">
        <v>9.7326716732919247E-2</v>
      </c>
      <c r="GC7" s="407">
        <v>0.38471177204015372</v>
      </c>
      <c r="GD7" s="407">
        <v>5.5645456744773891E-2</v>
      </c>
      <c r="GE7" s="407">
        <v>0.22116164817512401</v>
      </c>
      <c r="GF7" s="183">
        <f t="shared" si="15"/>
        <v>0.23350343170423749</v>
      </c>
      <c r="GG7" s="135">
        <f t="shared" si="16"/>
        <v>9.7959075798297643E-2</v>
      </c>
      <c r="GH7" s="184">
        <f t="shared" si="17"/>
        <v>0.91935320909518692</v>
      </c>
      <c r="GI7" s="178">
        <f t="shared" si="18"/>
        <v>1.1478148237697468E-2</v>
      </c>
      <c r="GK7" s="105" t="s">
        <v>608</v>
      </c>
      <c r="GL7" s="407">
        <v>2.8817226353529329E-2</v>
      </c>
      <c r="GM7" s="407">
        <v>9.6119645759569744E-2</v>
      </c>
      <c r="GN7" s="407">
        <v>9.1859598261034958E-2</v>
      </c>
      <c r="GO7" s="407">
        <v>8.302457148736378E-2</v>
      </c>
      <c r="GP7" s="407">
        <v>0.20756938128207297</v>
      </c>
      <c r="GQ7" s="407">
        <v>5.0147434700837559E-2</v>
      </c>
      <c r="GR7" s="407">
        <v>0.1275702635848352</v>
      </c>
      <c r="GS7" s="407">
        <v>0.1082026831589554</v>
      </c>
      <c r="GT7" s="407">
        <v>0.37110649104403148</v>
      </c>
      <c r="GU7" s="407">
        <v>8.1647929020065402E-2</v>
      </c>
      <c r="GV7" s="407">
        <v>0.36806987041526951</v>
      </c>
      <c r="GW7" s="407">
        <v>7.1656480517784629E-2</v>
      </c>
      <c r="GX7" s="407">
        <v>0.16303792826373065</v>
      </c>
      <c r="GY7" s="407">
        <v>7.5905787546140635E-2</v>
      </c>
      <c r="GZ7" s="407">
        <v>0.16288587882490985</v>
      </c>
      <c r="HA7" s="407">
        <v>8.5469058102766185E-2</v>
      </c>
      <c r="HB7" s="407">
        <v>0.22734263852848149</v>
      </c>
      <c r="HC7" s="407">
        <v>7.6986217475028415E-2</v>
      </c>
      <c r="HD7" s="407">
        <v>0.28214512826199356</v>
      </c>
      <c r="HE7" s="407">
        <v>0.11402016544807539</v>
      </c>
      <c r="HF7" s="407">
        <v>0.33877414902802716</v>
      </c>
      <c r="HG7" s="407">
        <v>0.10799752100785082</v>
      </c>
      <c r="HH7" s="407">
        <v>0.23787794010878061</v>
      </c>
      <c r="HI7" s="407">
        <v>8.6551388289815387E-2</v>
      </c>
      <c r="HJ7" s="407">
        <v>0.15204694226151003</v>
      </c>
      <c r="HK7" s="407">
        <v>4.6329499259532614E-2</v>
      </c>
      <c r="HL7" s="407">
        <v>0.12594710976059892</v>
      </c>
      <c r="HM7" s="221">
        <f>AVERAGE(GL7:HL7)</f>
        <v>0.1470040343612071</v>
      </c>
      <c r="HN7" s="184">
        <f>MEDIAN(GL7:HL7)</f>
        <v>0.1082026831589554</v>
      </c>
      <c r="HO7" s="135">
        <f>MAX(GL7:HL7)</f>
        <v>0.37110649104403148</v>
      </c>
      <c r="HP7" s="218">
        <f>MIN(GL7:HL7)</f>
        <v>2.8817226353529329E-2</v>
      </c>
      <c r="HR7" s="105" t="s">
        <v>608</v>
      </c>
      <c r="HS7" s="407">
        <v>8.3545647895241737E-7</v>
      </c>
      <c r="HT7" s="407"/>
      <c r="HU7" s="407">
        <v>7.095791044689391E-7</v>
      </c>
      <c r="HV7" s="407"/>
      <c r="HW7" s="407">
        <v>9.5305035969925583E-7</v>
      </c>
      <c r="HX7" s="407">
        <v>1.003496393116529E-6</v>
      </c>
      <c r="HY7" s="407">
        <v>1.1246644791053984E-6</v>
      </c>
      <c r="HZ7" s="407">
        <v>2.6252594440273786E-6</v>
      </c>
      <c r="IA7" s="407">
        <v>5.2221115160534957E-3</v>
      </c>
      <c r="IB7" s="407">
        <v>1.7903245831364201E-2</v>
      </c>
      <c r="IC7" s="407">
        <v>6.6113414755872447E-3</v>
      </c>
      <c r="ID7" s="407">
        <v>1.7100231536715933E-2</v>
      </c>
      <c r="IE7" s="407"/>
      <c r="IF7" s="407">
        <v>2.4570549758399618E-2</v>
      </c>
      <c r="IG7" s="407">
        <v>4.9569688704071073E-2</v>
      </c>
      <c r="IH7" s="407">
        <v>0.21956950486149679</v>
      </c>
      <c r="II7" s="407">
        <v>2.6434185224308709E-6</v>
      </c>
      <c r="IJ7" s="407"/>
      <c r="IK7" s="407"/>
      <c r="IL7" s="407"/>
      <c r="IM7" s="407">
        <v>1.4337349406764007E-6</v>
      </c>
      <c r="IN7" s="407"/>
      <c r="IO7" s="407"/>
      <c r="IP7" s="407"/>
      <c r="IQ7" s="407">
        <v>2.8452380947317558E-6</v>
      </c>
      <c r="IR7" s="407">
        <v>3.150774911007299E-6</v>
      </c>
      <c r="IS7" s="407">
        <v>2.487669231760784E-6</v>
      </c>
      <c r="IT7" s="407"/>
      <c r="IU7" s="407"/>
      <c r="IV7" s="407"/>
      <c r="IW7" s="407"/>
      <c r="IX7" s="407"/>
      <c r="IY7" s="407">
        <v>2.1606732914583305E-6</v>
      </c>
      <c r="IZ7" s="407"/>
      <c r="JA7" s="407"/>
      <c r="JB7" s="407"/>
      <c r="JC7" s="183">
        <f t="shared" si="19"/>
        <v>1.7924665615733675E-2</v>
      </c>
      <c r="JD7" s="135">
        <f t="shared" si="20"/>
        <v>2.6434185224308709E-6</v>
      </c>
      <c r="JE7" s="184">
        <f t="shared" si="21"/>
        <v>0.21956950486149679</v>
      </c>
      <c r="JF7" s="178">
        <f t="shared" si="22"/>
        <v>7.095791044689391E-7</v>
      </c>
      <c r="JH7" s="105" t="s">
        <v>608</v>
      </c>
      <c r="JI7" s="407">
        <v>3.3881546366252325E-6</v>
      </c>
      <c r="JJ7" s="407">
        <v>6.6805037617338916E-6</v>
      </c>
      <c r="JK7" s="407"/>
      <c r="JL7" s="407">
        <v>1.2335503810359427E-2</v>
      </c>
      <c r="JM7" s="407">
        <v>2.1490792980288415E-2</v>
      </c>
      <c r="JN7" s="407">
        <v>7.0559908415612294E-3</v>
      </c>
      <c r="JO7" s="407">
        <v>2.5560009218485176E-2</v>
      </c>
      <c r="JP7" s="407"/>
      <c r="JQ7" s="407"/>
      <c r="JR7" s="407"/>
      <c r="JS7" s="407"/>
      <c r="JT7" s="407">
        <v>4.0119939202600669E-6</v>
      </c>
      <c r="JU7" s="407"/>
      <c r="JV7" s="407">
        <v>1.2297775281665663E-2</v>
      </c>
      <c r="JW7" s="407">
        <v>1.691137949703281E-6</v>
      </c>
      <c r="JX7" s="407">
        <v>2.8765927576567567E-6</v>
      </c>
      <c r="JY7" s="407">
        <v>2.866458908870647E-6</v>
      </c>
      <c r="JZ7" s="407">
        <v>2.2495302963942003E-6</v>
      </c>
      <c r="KA7" s="407">
        <v>1.6454385328565142E-6</v>
      </c>
      <c r="KB7" s="407">
        <v>2.9248669952015883E-6</v>
      </c>
      <c r="KC7" s="407">
        <v>1.0155867111058999E-6</v>
      </c>
      <c r="KD7" s="407">
        <v>1.7278825808070451E-6</v>
      </c>
      <c r="KE7" s="407">
        <v>1.0276662892308759E-6</v>
      </c>
      <c r="KF7" s="407"/>
      <c r="KG7" s="407"/>
      <c r="KH7" s="407">
        <v>3.0308500499851836E-6</v>
      </c>
      <c r="KI7" s="407">
        <v>2.8948675251505117E-6</v>
      </c>
      <c r="KJ7" s="221">
        <f>AVERAGE(JI7:KI7)</f>
        <v>4.1462159822776585E-3</v>
      </c>
      <c r="KK7" s="184">
        <f>MEDIAN(JI7:KI7)</f>
        <v>2.9248669952015883E-6</v>
      </c>
      <c r="KL7" s="135">
        <f>MAX(JI7:KI7)</f>
        <v>2.5560009218485176E-2</v>
      </c>
      <c r="KM7" s="218">
        <f>MIN(JI7:KI7)</f>
        <v>1.0155867111058999E-6</v>
      </c>
      <c r="KO7" s="105" t="s">
        <v>608</v>
      </c>
      <c r="KP7" s="407">
        <v>2.1231802199669549E-2</v>
      </c>
      <c r="KQ7" s="407">
        <v>-4.1432491321094042E-2</v>
      </c>
      <c r="KR7" s="407">
        <v>4.5986911400942871E-3</v>
      </c>
      <c r="KS7" s="407">
        <v>-2.6086661544906888E-2</v>
      </c>
      <c r="KT7" s="407">
        <v>4.2844806975739815E-3</v>
      </c>
      <c r="KU7" s="407">
        <v>0.16611727170301821</v>
      </c>
      <c r="KV7" s="407">
        <v>1.0598540695802056E-3</v>
      </c>
      <c r="KW7" s="407">
        <v>-5.3039827508343435E-2</v>
      </c>
      <c r="KX7" s="407">
        <v>-2.3480399485838379E-3</v>
      </c>
      <c r="KY7" s="407">
        <v>0.12692802968986849</v>
      </c>
      <c r="KZ7" s="407">
        <v>-5.8899110117609267E-3</v>
      </c>
      <c r="LA7" s="407">
        <v>-0.1879862755750954</v>
      </c>
      <c r="LB7" s="407"/>
      <c r="LC7" s="407">
        <v>-2.8600917041049369E-2</v>
      </c>
      <c r="LD7" s="407">
        <v>-4.8221031258183564E-4</v>
      </c>
      <c r="LE7" s="407">
        <v>3.9391843600120014E-4</v>
      </c>
      <c r="LF7" s="407">
        <v>-5.9230854521824449E-3</v>
      </c>
      <c r="LG7" s="407">
        <v>9.3535186008250559E-2</v>
      </c>
      <c r="LH7" s="407">
        <v>-2.2508439742658634E-2</v>
      </c>
      <c r="LI7" s="407">
        <v>-0.13496230287502375</v>
      </c>
      <c r="LJ7" s="407">
        <v>2.31550868198676E-3</v>
      </c>
      <c r="LK7" s="407">
        <v>0.88290726718791845</v>
      </c>
      <c r="LL7" s="407">
        <v>-6.4460646638351262E-3</v>
      </c>
      <c r="LM7" s="407">
        <v>-0.39435701381736238</v>
      </c>
      <c r="LN7" s="407">
        <v>5.179295871214299E-3</v>
      </c>
      <c r="LO7" s="407">
        <v>-0.24528135013701649</v>
      </c>
      <c r="LP7" s="407">
        <v>-4.1920752405384958E-4</v>
      </c>
      <c r="LQ7" s="407">
        <v>-0.10041001578877964</v>
      </c>
      <c r="LR7" s="407">
        <v>6.9752143914443088E-3</v>
      </c>
      <c r="LS7" s="407">
        <v>9.020319068753252E-2</v>
      </c>
      <c r="LT7" s="407">
        <v>-2.2707813855212738E-2</v>
      </c>
      <c r="LU7" s="407">
        <v>-0.22285378043265874</v>
      </c>
      <c r="LV7" s="407">
        <v>1.1303817708281205E-2</v>
      </c>
      <c r="LW7" s="407">
        <v>-8.7425927827593213E-3</v>
      </c>
      <c r="LX7" s="407">
        <v>-1.8700222199070581E-3</v>
      </c>
      <c r="LY7" s="407">
        <v>-9.488116552190648E-2</v>
      </c>
      <c r="LZ7" s="183">
        <f t="shared" si="23"/>
        <v>-5.4341617315525233E-3</v>
      </c>
      <c r="MA7" s="135">
        <f t="shared" si="24"/>
        <v>-2.3480399485838379E-3</v>
      </c>
      <c r="MB7" s="184">
        <f t="shared" si="25"/>
        <v>0.88290726718791845</v>
      </c>
      <c r="MC7" s="178">
        <f t="shared" si="26"/>
        <v>-0.39435701381736238</v>
      </c>
      <c r="ME7" s="105" t="s">
        <v>608</v>
      </c>
      <c r="MF7" s="407">
        <v>1.6239556905784137E-2</v>
      </c>
      <c r="MG7" s="407">
        <v>0.18864019896060011</v>
      </c>
      <c r="MH7" s="407">
        <v>3.175589375753185E-3</v>
      </c>
      <c r="MI7" s="407">
        <v>8.628717118779352E-3</v>
      </c>
      <c r="MJ7" s="407">
        <v>1.7336594336751734E-2</v>
      </c>
      <c r="MK7" s="407">
        <v>2.6580487641637948E-3</v>
      </c>
      <c r="ML7" s="407">
        <v>-1.579777381095224E-2</v>
      </c>
      <c r="MM7" s="407">
        <v>5.3313321258402907E-2</v>
      </c>
      <c r="MN7" s="407">
        <v>5.3322992778816358E-2</v>
      </c>
      <c r="MO7" s="407">
        <v>3.2743107383023328E-3</v>
      </c>
      <c r="MP7" s="407">
        <v>0.11129394657322098</v>
      </c>
      <c r="MQ7" s="407">
        <v>5.8311659287583646E-3</v>
      </c>
      <c r="MR7" s="407">
        <v>-1.3864766822617983E-2</v>
      </c>
      <c r="MS7" s="407">
        <v>-8.3204947584055861E-3</v>
      </c>
      <c r="MT7" s="407">
        <v>1.3877207426707566E-2</v>
      </c>
      <c r="MU7" s="407">
        <v>1.695326873230478E-2</v>
      </c>
      <c r="MV7" s="407">
        <v>-6.5745041256458261E-2</v>
      </c>
      <c r="MW7" s="407">
        <v>6.5750758818576473E-3</v>
      </c>
      <c r="MX7" s="407">
        <v>-2.5483840416433642E-2</v>
      </c>
      <c r="MY7" s="407">
        <v>3.1910769506730947E-2</v>
      </c>
      <c r="MZ7" s="407">
        <v>1.2262825135303791E-2</v>
      </c>
      <c r="NA7" s="407">
        <v>-2.4927476472264237E-4</v>
      </c>
      <c r="NB7" s="407">
        <v>-2.9718741229294784E-2</v>
      </c>
      <c r="NC7" s="407">
        <v>6.4695728400338071E-3</v>
      </c>
      <c r="ND7" s="407">
        <v>-4.0787936365190305E-2</v>
      </c>
      <c r="NE7" s="407">
        <v>-1.7915476693718018E-3</v>
      </c>
      <c r="NF7" s="407">
        <v>-1.4086046401498544E-2</v>
      </c>
      <c r="NG7" s="221">
        <f>AVERAGE(MF7:NF7)</f>
        <v>1.2441396250641707E-2</v>
      </c>
      <c r="NH7" s="184">
        <f>MEDIAN(MF7:NF7)</f>
        <v>5.8311659287583646E-3</v>
      </c>
      <c r="NI7" s="135">
        <f>MAX(MF7:NF7)</f>
        <v>0.18864019896060011</v>
      </c>
      <c r="NJ7" s="218">
        <f>MIN(MF7:NF7)</f>
        <v>-6.5745041256458261E-2</v>
      </c>
      <c r="NL7" s="105" t="s">
        <v>608</v>
      </c>
      <c r="NM7" s="407">
        <v>-1.1952572210956152E-8</v>
      </c>
      <c r="NN7" s="407"/>
      <c r="NO7" s="407">
        <v>1.7772566303996558E-19</v>
      </c>
      <c r="NP7" s="407"/>
      <c r="NQ7" s="407">
        <v>7.0579813644896208E-8</v>
      </c>
      <c r="NR7" s="407">
        <v>1.7512192014553699E-7</v>
      </c>
      <c r="NS7" s="407">
        <v>1.1005287059253591E-7</v>
      </c>
      <c r="NT7" s="407">
        <v>1.4566648179912024E-7</v>
      </c>
      <c r="NU7" s="407">
        <v>1.4127812960349055E-3</v>
      </c>
      <c r="NV7" s="407">
        <v>1.1652342221058511E-2</v>
      </c>
      <c r="NW7" s="407">
        <v>1.34844460931117E-3</v>
      </c>
      <c r="NX7" s="407">
        <v>-2.3295970079491067E-3</v>
      </c>
      <c r="NY7" s="407"/>
      <c r="NZ7" s="407">
        <v>-3.4242979863791561E-3</v>
      </c>
      <c r="OA7" s="407">
        <v>1.9033396353302883E-4</v>
      </c>
      <c r="OB7" s="407">
        <v>-9.0668187541487269E-2</v>
      </c>
      <c r="OC7" s="407">
        <v>9.7639915493653657E-7</v>
      </c>
      <c r="OD7" s="407"/>
      <c r="OE7" s="407"/>
      <c r="OF7" s="407"/>
      <c r="OG7" s="407">
        <v>2.0564181238608428E-7</v>
      </c>
      <c r="OH7" s="407"/>
      <c r="OI7" s="407"/>
      <c r="OJ7" s="407"/>
      <c r="OK7" s="407">
        <v>2.5932986408707325E-6</v>
      </c>
      <c r="OL7" s="407">
        <v>1.432307761547029E-6</v>
      </c>
      <c r="OM7" s="407">
        <v>-1.6576173852552576E-7</v>
      </c>
      <c r="ON7" s="407"/>
      <c r="OO7" s="407"/>
      <c r="OP7" s="407"/>
      <c r="OQ7" s="407"/>
      <c r="OR7" s="407"/>
      <c r="OS7" s="407">
        <v>1.9052652544881046E-6</v>
      </c>
      <c r="OT7" s="407"/>
      <c r="OU7" s="407"/>
      <c r="OV7" s="407"/>
      <c r="OW7" s="183">
        <f t="shared" si="27"/>
        <v>-4.3058286224462242E-3</v>
      </c>
      <c r="OX7" s="135">
        <f t="shared" si="28"/>
        <v>1.7512192014553699E-7</v>
      </c>
      <c r="OY7" s="184">
        <f t="shared" si="29"/>
        <v>1.1652342221058511E-2</v>
      </c>
      <c r="OZ7" s="178">
        <f t="shared" si="30"/>
        <v>-9.0668187541487269E-2</v>
      </c>
      <c r="PB7" s="105" t="s">
        <v>608</v>
      </c>
      <c r="PC7" s="407">
        <v>6.5321527057908981E-6</v>
      </c>
      <c r="PD7" s="407">
        <v>8.1241734276460968E-5</v>
      </c>
      <c r="PE7" s="407"/>
      <c r="PF7" s="407">
        <v>6.5719374164429157E-3</v>
      </c>
      <c r="PG7" s="407">
        <v>-5.3117963313592965E-3</v>
      </c>
      <c r="PH7" s="407">
        <v>-8.5666637815160385E-4</v>
      </c>
      <c r="PI7" s="407">
        <v>-3.7816876828173848E-4</v>
      </c>
      <c r="PJ7" s="407"/>
      <c r="PK7" s="407"/>
      <c r="PL7" s="407"/>
      <c r="PM7" s="407"/>
      <c r="PN7" s="407">
        <v>3.3395043783972639E-6</v>
      </c>
      <c r="PO7" s="407"/>
      <c r="PP7" s="407">
        <v>-7.2464628413891857E-19</v>
      </c>
      <c r="PQ7" s="407">
        <v>-2.1978592367254656E-7</v>
      </c>
      <c r="PR7" s="407">
        <v>9.421585681148654E-7</v>
      </c>
      <c r="PS7" s="407">
        <v>1.0380333925519369E-7</v>
      </c>
      <c r="PT7" s="407">
        <v>-7.8580164986240461E-19</v>
      </c>
      <c r="PU7" s="407">
        <v>1.0234981445989508E-18</v>
      </c>
      <c r="PV7" s="407">
        <v>3.3249277061866531E-6</v>
      </c>
      <c r="PW7" s="407">
        <v>5.1500878535977852E-8</v>
      </c>
      <c r="PX7" s="407">
        <v>-3.3265663922843651E-20</v>
      </c>
      <c r="PY7" s="407">
        <v>2.6708777891485193E-8</v>
      </c>
      <c r="PZ7" s="407"/>
      <c r="QA7" s="407"/>
      <c r="QB7" s="407">
        <v>3.674727452581785E-7</v>
      </c>
      <c r="QC7" s="407">
        <v>3.0900527121523736E-7</v>
      </c>
      <c r="QD7" s="221">
        <f>AVERAGE(PC7:QC7)</f>
        <v>6.3855327038794936E-6</v>
      </c>
      <c r="QE7" s="184">
        <f>MEDIAN(PC7:QC7)</f>
        <v>5.1500878535977852E-8</v>
      </c>
      <c r="QF7" s="135">
        <f>MAX(PC7:QC7)</f>
        <v>6.5719374164429157E-3</v>
      </c>
      <c r="QG7" s="218">
        <f>MIN(PC7:QC7)</f>
        <v>-5.3117963313592965E-3</v>
      </c>
      <c r="QI7" s="74" t="s">
        <v>609</v>
      </c>
      <c r="QJ7" s="110">
        <f t="shared" ref="QJ7:QR7" si="45">AVERAGE(QJ5:QJ6)</f>
        <v>70590</v>
      </c>
      <c r="QK7" s="109">
        <f t="shared" si="45"/>
        <v>39105</v>
      </c>
      <c r="QL7" s="109">
        <f t="shared" si="45"/>
        <v>29952.5</v>
      </c>
      <c r="QM7" s="109">
        <f t="shared" si="45"/>
        <v>42054.5</v>
      </c>
      <c r="QN7" s="109">
        <f t="shared" si="45"/>
        <v>47863.5</v>
      </c>
      <c r="QO7" s="109">
        <f t="shared" si="45"/>
        <v>23576.5</v>
      </c>
      <c r="QP7" s="109">
        <f t="shared" si="45"/>
        <v>30223.5</v>
      </c>
      <c r="QQ7" s="109">
        <f t="shared" si="45"/>
        <v>56927</v>
      </c>
      <c r="QR7" s="108">
        <f t="shared" si="45"/>
        <v>48022.5</v>
      </c>
      <c r="QX7" s="74" t="s">
        <v>609</v>
      </c>
      <c r="QY7" s="110">
        <f t="shared" ref="QY7:RD7" si="46">AVERAGE(QY5:QY6)</f>
        <v>38009.5</v>
      </c>
      <c r="QZ7" s="109">
        <f t="shared" si="46"/>
        <v>44444</v>
      </c>
      <c r="RA7" s="109">
        <f t="shared" si="46"/>
        <v>100139</v>
      </c>
      <c r="RB7" s="109">
        <f t="shared" si="46"/>
        <v>45329.5</v>
      </c>
      <c r="RC7" s="109">
        <f t="shared" si="46"/>
        <v>77377.5</v>
      </c>
      <c r="RD7" s="109">
        <f t="shared" si="46"/>
        <v>83635.5</v>
      </c>
      <c r="RE7" s="136"/>
      <c r="RI7" s="10"/>
      <c r="RK7" s="74" t="s">
        <v>608</v>
      </c>
      <c r="RL7" s="281">
        <f t="shared" ref="RL7:RT7" si="47">MEDIAN(RL9:RL598)</f>
        <v>6.9689050316810608E-2</v>
      </c>
      <c r="RM7" s="281">
        <f t="shared" si="47"/>
        <v>2.7946799993515001E-2</v>
      </c>
      <c r="RN7" s="281">
        <f t="shared" si="47"/>
        <v>5.57137001305818E-2</v>
      </c>
      <c r="RO7" s="281">
        <f t="shared" si="47"/>
        <v>5.5549196898937198E-2</v>
      </c>
      <c r="RP7" s="281">
        <f t="shared" si="47"/>
        <v>4.1776597499847398E-2</v>
      </c>
      <c r="RQ7" s="281">
        <f t="shared" si="47"/>
        <v>0.10436384752392719</v>
      </c>
      <c r="RR7" s="281">
        <f t="shared" si="47"/>
        <v>2.7841700240969599E-2</v>
      </c>
      <c r="RS7" s="281">
        <f t="shared" si="47"/>
        <v>2.8036749921739049E-2</v>
      </c>
      <c r="RT7" s="295">
        <f t="shared" si="47"/>
        <v>5.5258300155401202E-2</v>
      </c>
      <c r="RU7" s="300">
        <f>AVERAGE(RL7:RT7)</f>
        <v>5.1797326964636556E-2</v>
      </c>
      <c r="RV7" s="301">
        <f>MEDIAN(RL7:RT7)</f>
        <v>5.5258300155401202E-2</v>
      </c>
      <c r="RW7" s="301">
        <f>MAX(RL7:RT7)</f>
        <v>0.10436384752392719</v>
      </c>
      <c r="RX7" s="302">
        <f>MIN(RL7:RT7)</f>
        <v>2.7841700240969599E-2</v>
      </c>
      <c r="SA7" s="78" t="s">
        <v>608</v>
      </c>
      <c r="SB7" s="281">
        <f t="shared" ref="SB7:SH7" si="48">MEDIAN(SB9:SB598)</f>
        <v>4.1774000972509301E-2</v>
      </c>
      <c r="SC7" s="286">
        <f t="shared" si="48"/>
        <v>4.1725251823663649E-2</v>
      </c>
      <c r="SD7" s="286">
        <f t="shared" si="48"/>
        <v>6.9122299500000012E-2</v>
      </c>
      <c r="SE7" s="286">
        <f t="shared" si="48"/>
        <v>2.794235013425345E-2</v>
      </c>
      <c r="SF7" s="286">
        <f t="shared" si="48"/>
        <v>2.7868749573826748E-2</v>
      </c>
      <c r="SG7" s="286">
        <f t="shared" si="48"/>
        <v>4.1375700384378399E-2</v>
      </c>
      <c r="SH7" s="286">
        <f t="shared" si="48"/>
        <v>2.7853650040924501E-2</v>
      </c>
      <c r="SI7" s="287">
        <f ca="1">AVERAGE(SB7:SK7)</f>
        <v>4.3128889145992708E-2</v>
      </c>
      <c r="SJ7" s="288">
        <f>MEDIAN(SB7:SH7)</f>
        <v>4.1375700384378399E-2</v>
      </c>
      <c r="SK7" s="288">
        <f>MAX(SB7:SH7)</f>
        <v>6.9122299500000012E-2</v>
      </c>
      <c r="SL7" s="289">
        <f>MIN(SB7:SH7)</f>
        <v>2.7853650040924501E-2</v>
      </c>
      <c r="SN7" s="128" t="s">
        <v>608</v>
      </c>
      <c r="SO7" s="168">
        <f t="shared" ref="SO7:TX7" si="49">MEDIAN(SO8:SO16)</f>
        <v>3132</v>
      </c>
      <c r="SP7" s="169">
        <f t="shared" si="49"/>
        <v>1936</v>
      </c>
      <c r="SQ7" s="169">
        <f t="shared" si="49"/>
        <v>1866</v>
      </c>
      <c r="SR7" s="172">
        <f t="shared" si="49"/>
        <v>1657</v>
      </c>
      <c r="SS7" s="168">
        <f t="shared" si="49"/>
        <v>1739</v>
      </c>
      <c r="ST7" s="169">
        <f t="shared" si="49"/>
        <v>1337</v>
      </c>
      <c r="SU7" s="169">
        <f t="shared" si="49"/>
        <v>1351</v>
      </c>
      <c r="SV7" s="172">
        <f t="shared" si="49"/>
        <v>1323</v>
      </c>
      <c r="SW7" s="168">
        <f t="shared" si="49"/>
        <v>1211</v>
      </c>
      <c r="SX7" s="169">
        <f t="shared" si="49"/>
        <v>960</v>
      </c>
      <c r="SY7" s="169">
        <f t="shared" si="49"/>
        <v>946</v>
      </c>
      <c r="SZ7" s="172">
        <f t="shared" si="49"/>
        <v>960</v>
      </c>
      <c r="TA7" s="168">
        <f t="shared" si="49"/>
        <v>1963</v>
      </c>
      <c r="TB7" s="169">
        <f t="shared" si="49"/>
        <v>1796</v>
      </c>
      <c r="TC7" s="169">
        <f t="shared" si="49"/>
        <v>1531</v>
      </c>
      <c r="TD7" s="172">
        <f t="shared" si="49"/>
        <v>1283</v>
      </c>
      <c r="TE7" s="168">
        <f t="shared" si="49"/>
        <v>1531</v>
      </c>
      <c r="TF7" s="169">
        <f t="shared" si="49"/>
        <v>1086</v>
      </c>
      <c r="TG7" s="169">
        <f t="shared" si="49"/>
        <v>1268</v>
      </c>
      <c r="TH7" s="172">
        <f t="shared" si="49"/>
        <v>1030</v>
      </c>
      <c r="TI7" s="168">
        <f t="shared" si="49"/>
        <v>1002</v>
      </c>
      <c r="TJ7" s="169">
        <f t="shared" si="49"/>
        <v>905</v>
      </c>
      <c r="TK7" s="169">
        <f t="shared" si="49"/>
        <v>975</v>
      </c>
      <c r="TL7" s="172">
        <f t="shared" si="49"/>
        <v>850</v>
      </c>
      <c r="TM7" s="168">
        <f t="shared" si="49"/>
        <v>1866</v>
      </c>
      <c r="TN7" s="169">
        <f t="shared" si="49"/>
        <v>1587</v>
      </c>
      <c r="TO7" s="169">
        <f t="shared" si="49"/>
        <v>1698</v>
      </c>
      <c r="TP7" s="172">
        <f t="shared" si="49"/>
        <v>1685</v>
      </c>
      <c r="TQ7" s="168">
        <f t="shared" si="49"/>
        <v>1963</v>
      </c>
      <c r="TR7" s="169">
        <f t="shared" si="49"/>
        <v>1712</v>
      </c>
      <c r="TS7" s="169">
        <f t="shared" si="49"/>
        <v>1601</v>
      </c>
      <c r="TT7" s="172">
        <f t="shared" si="49"/>
        <v>1406</v>
      </c>
      <c r="TU7" s="168">
        <f t="shared" si="49"/>
        <v>1852</v>
      </c>
      <c r="TV7" s="169">
        <f t="shared" si="49"/>
        <v>1253</v>
      </c>
      <c r="TW7" s="169">
        <f t="shared" si="49"/>
        <v>1253</v>
      </c>
      <c r="TX7" s="172">
        <f t="shared" si="49"/>
        <v>1267</v>
      </c>
      <c r="TY7" s="179">
        <f>AVERAGE(SO7:TX7)</f>
        <v>1466.1388888888889</v>
      </c>
      <c r="TZ7" s="132">
        <f>MEDIAN(SO7:TX7)</f>
        <v>1378.5</v>
      </c>
      <c r="UA7" s="131">
        <f>MAX(SO7:TX7)</f>
        <v>3132</v>
      </c>
      <c r="UB7" s="130">
        <f>MIN(SO7:TX7)</f>
        <v>850</v>
      </c>
      <c r="UC7" s="12"/>
      <c r="UD7" s="128" t="s">
        <v>608</v>
      </c>
      <c r="UE7" s="168">
        <f t="shared" ref="UE7:VE7" si="50">MEDIAN(UE8:UE16)</f>
        <v>13184</v>
      </c>
      <c r="UF7" s="169">
        <f t="shared" si="50"/>
        <v>6265</v>
      </c>
      <c r="UG7" s="172">
        <f t="shared" si="50"/>
        <v>7128</v>
      </c>
      <c r="UH7" s="168">
        <f t="shared" si="50"/>
        <v>2645</v>
      </c>
      <c r="UI7" s="169">
        <f t="shared" si="50"/>
        <v>2046</v>
      </c>
      <c r="UJ7" s="169">
        <f t="shared" si="50"/>
        <v>1935</v>
      </c>
      <c r="UK7" s="172">
        <f t="shared" si="50"/>
        <v>1531</v>
      </c>
      <c r="UL7" s="168">
        <f t="shared" si="50"/>
        <v>2200</v>
      </c>
      <c r="UM7" s="169">
        <f t="shared" si="50"/>
        <v>1796</v>
      </c>
      <c r="UN7" s="169">
        <f t="shared" si="50"/>
        <v>1490</v>
      </c>
      <c r="UO7" s="172">
        <f t="shared" si="50"/>
        <v>1587</v>
      </c>
      <c r="UP7" s="168">
        <f t="shared" si="50"/>
        <v>4302</v>
      </c>
      <c r="UQ7" s="169">
        <f t="shared" si="50"/>
        <v>2993</v>
      </c>
      <c r="UR7" s="169">
        <f t="shared" si="50"/>
        <v>2923</v>
      </c>
      <c r="US7" s="172">
        <f t="shared" si="50"/>
        <v>2700</v>
      </c>
      <c r="UT7" s="168">
        <f t="shared" si="50"/>
        <v>2645</v>
      </c>
      <c r="UU7" s="169">
        <f t="shared" si="50"/>
        <v>2102</v>
      </c>
      <c r="UV7" s="169">
        <f t="shared" si="50"/>
        <v>1990</v>
      </c>
      <c r="UW7" s="172">
        <f t="shared" si="50"/>
        <v>2200</v>
      </c>
      <c r="UX7" s="168">
        <f t="shared" si="50"/>
        <v>2255</v>
      </c>
      <c r="UY7" s="169">
        <f t="shared" si="50"/>
        <v>2576</v>
      </c>
      <c r="UZ7" s="169">
        <f t="shared" si="50"/>
        <v>2548</v>
      </c>
      <c r="VA7" s="172">
        <f t="shared" si="50"/>
        <v>2366</v>
      </c>
      <c r="VB7" s="168">
        <f t="shared" si="50"/>
        <v>4051</v>
      </c>
      <c r="VC7" s="169">
        <f t="shared" si="50"/>
        <v>2799</v>
      </c>
      <c r="VD7" s="169">
        <f t="shared" si="50"/>
        <v>2826</v>
      </c>
      <c r="VE7" s="172">
        <f t="shared" si="50"/>
        <v>3648</v>
      </c>
      <c r="VF7" s="72">
        <f>AVERAGE(UE7:VE7)</f>
        <v>3212.2592592592591</v>
      </c>
      <c r="VG7" s="186">
        <f>MEDIAN(UE7:VE7)</f>
        <v>2576</v>
      </c>
      <c r="VH7" s="186">
        <f>MAX(UE7:VE7)</f>
        <v>13184</v>
      </c>
      <c r="VI7" s="187">
        <f>MIN(UE7:VE7)</f>
        <v>1490</v>
      </c>
      <c r="VJ7" s="19"/>
      <c r="VL7" s="128" t="s">
        <v>608</v>
      </c>
      <c r="VM7" s="122">
        <f>MEDIAN(VM9:VM14)</f>
        <v>138</v>
      </c>
      <c r="VN7" s="89">
        <f>MEDIAN(VN9:VN22)</f>
        <v>71</v>
      </c>
      <c r="VO7" s="89">
        <f>MEDIAN(VO9:VO26)</f>
        <v>141</v>
      </c>
      <c r="VP7" s="89">
        <f>MEDIAN(VP9:VP28)</f>
        <v>154.5</v>
      </c>
      <c r="VQ7" s="89">
        <f t="shared" ref="VQ7:VX7" si="51">MEDIAN(VQ9:VQ22)</f>
        <v>54</v>
      </c>
      <c r="VR7" s="89">
        <f t="shared" si="51"/>
        <v>33</v>
      </c>
      <c r="VS7" s="89">
        <f t="shared" si="51"/>
        <v>35</v>
      </c>
      <c r="VT7" s="89">
        <f t="shared" si="51"/>
        <v>48.5</v>
      </c>
      <c r="VU7" s="89">
        <f t="shared" si="51"/>
        <v>26.5</v>
      </c>
      <c r="VV7" s="89">
        <f t="shared" si="51"/>
        <v>26.5</v>
      </c>
      <c r="VW7" s="89">
        <f t="shared" si="51"/>
        <v>13</v>
      </c>
      <c r="VX7" s="89">
        <f t="shared" si="51"/>
        <v>26.5</v>
      </c>
      <c r="VY7" s="89">
        <f>MEDIAN(VY9:VY10)</f>
        <v>67.5</v>
      </c>
      <c r="VZ7" s="89">
        <f>MEDIAN(VZ9:VZ20)</f>
        <v>75</v>
      </c>
      <c r="WA7" s="89">
        <f>MEDIAN(WA9:WA20)</f>
        <v>42</v>
      </c>
      <c r="WB7" s="89">
        <f>MEDIAN(WB9:WB23)</f>
        <v>57</v>
      </c>
      <c r="WC7" s="89">
        <f>MEDIAN(WC9:WC23)</f>
        <v>42</v>
      </c>
      <c r="WD7" s="89">
        <f>MEDIAN(WD9:WD26)</f>
        <v>126.5</v>
      </c>
      <c r="WE7" s="89">
        <f>MEDIAN(WE9:WE26)</f>
        <v>99</v>
      </c>
      <c r="WF7" s="89">
        <f>MEDIAN(WF9:WF26)</f>
        <v>140</v>
      </c>
      <c r="WG7" s="89">
        <f>MEDIAN(WG9:WG22)</f>
        <v>49</v>
      </c>
      <c r="WH7" s="89">
        <f>MEDIAN(WH9:WH22)</f>
        <v>43</v>
      </c>
      <c r="WI7" s="89">
        <f>MEDIAN(WI9:WI22)</f>
        <v>43</v>
      </c>
      <c r="WJ7" s="89">
        <f>MEDIAN(WJ9:WJ23)</f>
        <v>82</v>
      </c>
      <c r="WK7" s="89">
        <f>MEDIAN(WK9:WK17)</f>
        <v>57</v>
      </c>
      <c r="WL7" s="89">
        <f>MEDIAN(WL9:WL20)</f>
        <v>146.5</v>
      </c>
      <c r="WM7" s="89">
        <f>MEDIAN(WM9:WM22)</f>
        <v>15</v>
      </c>
      <c r="WN7" s="89">
        <f>MEDIAN(WN9:WN22)</f>
        <v>26.5</v>
      </c>
      <c r="WO7" s="89">
        <f>MEDIAN(WO9:WO15)</f>
        <v>68</v>
      </c>
      <c r="WP7" s="89">
        <f>MEDIAN(WP9:WP22)</f>
        <v>21</v>
      </c>
      <c r="WQ7" s="89">
        <f>MEDIAN(WQ9:WQ21)</f>
        <v>27</v>
      </c>
      <c r="WR7" s="89">
        <f>MEDIAN(WR9:WR22)</f>
        <v>21</v>
      </c>
      <c r="WS7" s="89">
        <f>MEDIAN(WS9:WS17)</f>
        <v>54</v>
      </c>
      <c r="WT7" s="89">
        <f>MEDIAN(WT9:WT21)</f>
        <v>40</v>
      </c>
      <c r="WU7" s="89">
        <f>MEDIAN(WU9:WU21)</f>
        <v>40</v>
      </c>
      <c r="WV7" s="227">
        <f>MEDIAN(WV9:WV20)</f>
        <v>54.5</v>
      </c>
      <c r="WW7" s="233">
        <f>AVERAGE(VM7:WV7)</f>
        <v>61.222222222222221</v>
      </c>
      <c r="WX7" s="184">
        <f>MEDIAN(VM7:WV7)</f>
        <v>48.75</v>
      </c>
      <c r="WY7" s="135">
        <f>MAX(VM7:WV7)</f>
        <v>154.5</v>
      </c>
      <c r="WZ7" s="178">
        <f>MIN(VM7:WV7)</f>
        <v>13</v>
      </c>
      <c r="XB7" s="105" t="s">
        <v>608</v>
      </c>
      <c r="XC7" s="226">
        <f>MEDIAN(XC9:XC17)</f>
        <v>41</v>
      </c>
      <c r="XD7" s="116">
        <f>MEDIAN(XD9:XD16)</f>
        <v>284.5</v>
      </c>
      <c r="XE7" s="116">
        <f>MEDIAN(XE9:XE19)</f>
        <v>82</v>
      </c>
      <c r="XF7" s="116">
        <f>MEDIAN(XF9:XF19)</f>
        <v>69</v>
      </c>
      <c r="XG7" s="116">
        <f>MEDIAN(XG9:XG21)</f>
        <v>41</v>
      </c>
      <c r="XH7" s="116">
        <f>MEDIAN(XH9:XH22)</f>
        <v>48.5</v>
      </c>
      <c r="XI7" s="116">
        <f>MEDIAN(XI9:XI22)</f>
        <v>14</v>
      </c>
      <c r="XJ7" s="116">
        <f>MEDIAN(XJ9:XJ22)</f>
        <v>26.5</v>
      </c>
      <c r="XK7" s="116">
        <f>MEDIAN(XK9:XK19)</f>
        <v>71</v>
      </c>
      <c r="XL7" s="116">
        <f>MEDIAN(XL9:XL22)</f>
        <v>21</v>
      </c>
      <c r="XM7" s="116">
        <f>MEDIAN(XM9:XM20)</f>
        <v>34.5</v>
      </c>
      <c r="XN7" s="116">
        <f>MEDIAN(XN9:XN22)</f>
        <v>29</v>
      </c>
      <c r="XO7" s="116">
        <f>MEDIAN(XO9:XO11)</f>
        <v>58</v>
      </c>
      <c r="XP7" s="116">
        <f>MEDIAN(XP9:XP19)</f>
        <v>69</v>
      </c>
      <c r="XQ7" s="116">
        <f>MEDIAN(XQ9:XQ21)</f>
        <v>55</v>
      </c>
      <c r="XR7" s="116">
        <f>MEDIAN(XR9:XR23)</f>
        <v>30</v>
      </c>
      <c r="XS7" s="116">
        <f>MEDIAN(XS9:XS19)</f>
        <v>41</v>
      </c>
      <c r="XT7" s="116">
        <f>MEDIAN(XT9:XT21)</f>
        <v>55</v>
      </c>
      <c r="XU7" s="116">
        <f>MEDIAN(XU9:XU21)</f>
        <v>54</v>
      </c>
      <c r="XV7" s="116">
        <f>MEDIAN(XV9:XV21)</f>
        <v>43</v>
      </c>
      <c r="XW7" s="116">
        <f>MEDIAN(XW9:XW19)</f>
        <v>27</v>
      </c>
      <c r="XX7" s="116">
        <f>MEDIAN(XX9:XX22)</f>
        <v>33.5</v>
      </c>
      <c r="XY7" s="116">
        <f>MEDIAN(XY9:XY22)</f>
        <v>20.5</v>
      </c>
      <c r="XZ7" s="116">
        <f>MEDIAN(XZ9:XZ20)</f>
        <v>15.5</v>
      </c>
      <c r="YA7" s="179">
        <f>AVERAGE(XC7:XZ7)</f>
        <v>52.645833333333336</v>
      </c>
      <c r="YB7" s="132">
        <f>MEDIAN(XC7:XZ7)</f>
        <v>41</v>
      </c>
      <c r="YC7" s="71">
        <f>MAX(XC7:XZ7)</f>
        <v>284.5</v>
      </c>
      <c r="YD7" s="70">
        <f>MIN(XC7:XZ7)</f>
        <v>14</v>
      </c>
      <c r="YE7" s="19"/>
      <c r="YG7" s="74" t="s">
        <v>608</v>
      </c>
      <c r="YH7" s="356">
        <f t="shared" ref="YH7:YP7" si="52">MEDIAN(YH8:YH19746)</f>
        <v>6.7019033937899602E-3</v>
      </c>
      <c r="YI7" s="356">
        <f t="shared" si="52"/>
        <v>6.1906240570259053E-3</v>
      </c>
      <c r="YJ7" s="356">
        <f t="shared" si="52"/>
        <v>5.8472630865344299E-3</v>
      </c>
      <c r="YK7" s="356">
        <f t="shared" si="52"/>
        <v>1.3518569477780251E-2</v>
      </c>
      <c r="YL7" s="356">
        <f t="shared" si="52"/>
        <v>7.0232019272095303E-3</v>
      </c>
      <c r="YM7" s="356">
        <f t="shared" si="52"/>
        <v>5.5110729313074648E-3</v>
      </c>
      <c r="YN7" s="356">
        <f t="shared" si="52"/>
        <v>4.17477567444079E-3</v>
      </c>
      <c r="YO7" s="356">
        <f t="shared" si="52"/>
        <v>9.5033241128299195E-3</v>
      </c>
      <c r="YP7" s="356">
        <f t="shared" si="52"/>
        <v>6.2312761644621201E-3</v>
      </c>
      <c r="YQ7" s="255">
        <f>AVERAGE(YH7:YP7)</f>
        <v>7.1891123139311529E-3</v>
      </c>
      <c r="YR7" s="256">
        <f>MEDIAN(YH7:YP7)</f>
        <v>6.2312761644621201E-3</v>
      </c>
      <c r="YS7" s="256">
        <f>MAX(YH7:YP7)</f>
        <v>1.3518569477780251E-2</v>
      </c>
      <c r="YT7" s="257">
        <f>MIN(YH7:YP7)</f>
        <v>4.17477567444079E-3</v>
      </c>
      <c r="YU7" s="12"/>
      <c r="YV7" s="12"/>
      <c r="YW7" s="78" t="s">
        <v>608</v>
      </c>
      <c r="YX7" s="359">
        <f t="shared" ref="YX7:ZD7" si="53">MEDIAN(YX8:YX19746)</f>
        <v>0.95642546119002103</v>
      </c>
      <c r="YY7" s="359">
        <f t="shared" si="53"/>
        <v>7.2510910758054603E-3</v>
      </c>
      <c r="YZ7" s="359">
        <f t="shared" si="53"/>
        <v>1.1962018294119499E-2</v>
      </c>
      <c r="ZA7" s="359">
        <f t="shared" si="53"/>
        <v>1.06992203020734E-2</v>
      </c>
      <c r="ZB7" s="359">
        <f t="shared" si="53"/>
        <v>8.5166807362477108E-3</v>
      </c>
      <c r="ZC7" s="359">
        <f t="shared" si="53"/>
        <v>1.20379479419047E-2</v>
      </c>
      <c r="ZD7" s="359">
        <f t="shared" si="53"/>
        <v>1.03209052636775E-2</v>
      </c>
      <c r="ZE7" s="249">
        <f ca="1">AVERAGE(YX7:ZG7)</f>
        <v>0.22048200067750109</v>
      </c>
      <c r="ZF7" s="250">
        <f>MEDIAN(YX7:ZD7)</f>
        <v>1.06992203020734E-2</v>
      </c>
      <c r="ZG7" s="250">
        <f>MAX(YX7:ZD7)</f>
        <v>0.95642546119002103</v>
      </c>
      <c r="ZH7" s="251">
        <f>MIN(YX7:ZD7)</f>
        <v>7.2510910758054603E-3</v>
      </c>
    </row>
    <row r="8" spans="1:684" ht="15.75" thickBot="1" x14ac:dyDescent="0.3">
      <c r="A8" s="105" t="s">
        <v>939</v>
      </c>
      <c r="B8" s="407">
        <v>8.1629840889563567</v>
      </c>
      <c r="C8" s="407">
        <v>17.387869804369004</v>
      </c>
      <c r="D8" s="407">
        <v>9.4223775485496279</v>
      </c>
      <c r="E8" s="407">
        <v>11.630645701255943</v>
      </c>
      <c r="F8" s="407">
        <v>7.7359043024022247</v>
      </c>
      <c r="G8" s="407">
        <v>30.502514092466811</v>
      </c>
      <c r="H8" s="407">
        <v>7.2274482930968897</v>
      </c>
      <c r="I8" s="407">
        <v>1363.296319323812</v>
      </c>
      <c r="J8" s="407">
        <v>7.5914486521725371</v>
      </c>
      <c r="K8" s="407">
        <v>30.294459701372876</v>
      </c>
      <c r="L8" s="407">
        <v>16.378066309892091</v>
      </c>
      <c r="M8" s="407">
        <v>33.014568421415092</v>
      </c>
      <c r="N8" s="407"/>
      <c r="O8" s="407">
        <v>24.087478951319483</v>
      </c>
      <c r="P8" s="407">
        <v>4.2598164947873158</v>
      </c>
      <c r="Q8" s="407">
        <v>16.474719475815878</v>
      </c>
      <c r="R8" s="407">
        <v>9.316896314135052</v>
      </c>
      <c r="S8" s="407">
        <v>45.66033595540889</v>
      </c>
      <c r="T8" s="407">
        <v>10.601537828217236</v>
      </c>
      <c r="U8" s="407">
        <v>25.127490838030067</v>
      </c>
      <c r="V8" s="407">
        <v>9.9343244410048648</v>
      </c>
      <c r="W8" s="407">
        <v>68.390414689368342</v>
      </c>
      <c r="X8" s="407">
        <v>10.404863459857303</v>
      </c>
      <c r="Y8" s="407">
        <v>61.103787271235937</v>
      </c>
      <c r="Z8" s="407">
        <v>10.911904459788527</v>
      </c>
      <c r="AA8" s="407">
        <v>57.526004831757703</v>
      </c>
      <c r="AB8" s="407">
        <v>10.587427102515125</v>
      </c>
      <c r="AC8" s="407">
        <v>32.875553806753757</v>
      </c>
      <c r="AD8" s="407">
        <v>10.176513464166245</v>
      </c>
      <c r="AE8" s="407">
        <v>18.461423721751437</v>
      </c>
      <c r="AF8" s="407">
        <v>8.8199816470030097</v>
      </c>
      <c r="AG8" s="407">
        <v>31.344747260613246</v>
      </c>
      <c r="AH8" s="407">
        <v>15.74393538714236</v>
      </c>
      <c r="AI8" s="407">
        <v>27.644977147594243</v>
      </c>
      <c r="AJ8" s="407">
        <v>9.3549605376090224</v>
      </c>
      <c r="AK8" s="407">
        <v>15.409124189735135</v>
      </c>
      <c r="AL8" s="183">
        <f t="shared" si="0"/>
        <v>59.338937871867763</v>
      </c>
      <c r="AM8" s="135">
        <f t="shared" si="1"/>
        <v>15.74393538714236</v>
      </c>
      <c r="AN8" s="184">
        <f t="shared" si="2"/>
        <v>1363.296319323812</v>
      </c>
      <c r="AO8" s="178">
        <f t="shared" si="3"/>
        <v>4.2598164947873158</v>
      </c>
      <c r="AQ8" s="105" t="s">
        <v>939</v>
      </c>
      <c r="AR8" s="407">
        <v>22945.730598873637</v>
      </c>
      <c r="AS8" s="407">
        <v>50374.138799174601</v>
      </c>
      <c r="AT8" s="407">
        <v>19488.890160791245</v>
      </c>
      <c r="AU8" s="407">
        <v>8.8903272785809904</v>
      </c>
      <c r="AV8" s="407">
        <v>16.908187911985092</v>
      </c>
      <c r="AW8" s="407">
        <v>7.1303672492235082</v>
      </c>
      <c r="AX8" s="407">
        <v>16.364047166656153</v>
      </c>
      <c r="AY8" s="407">
        <v>10.741079053992831</v>
      </c>
      <c r="AZ8" s="407">
        <v>29.668737097221406</v>
      </c>
      <c r="BA8" s="407">
        <v>12.744114411742151</v>
      </c>
      <c r="BB8" s="407">
        <v>22.402890856934018</v>
      </c>
      <c r="BC8" s="407">
        <v>8.9615425942238698</v>
      </c>
      <c r="BD8" s="407">
        <v>14.499808180213968</v>
      </c>
      <c r="BE8" s="407">
        <v>7.2787759065662438</v>
      </c>
      <c r="BF8" s="407">
        <v>12.670607849467112</v>
      </c>
      <c r="BG8" s="407">
        <v>12.264821024289621</v>
      </c>
      <c r="BH8" s="407">
        <v>26.541749052557968</v>
      </c>
      <c r="BI8" s="407">
        <v>11.996048042953181</v>
      </c>
      <c r="BJ8" s="407">
        <v>17.107887011742964</v>
      </c>
      <c r="BK8" s="407">
        <v>14.162585337757514</v>
      </c>
      <c r="BL8" s="407">
        <v>17.868843325009816</v>
      </c>
      <c r="BM8" s="407">
        <v>12.470353973282656</v>
      </c>
      <c r="BN8" s="407">
        <v>14.532577886277867</v>
      </c>
      <c r="BO8" s="407">
        <v>8.715934122357746</v>
      </c>
      <c r="BP8" s="407">
        <v>33.542637682663333</v>
      </c>
      <c r="BQ8" s="407">
        <v>8.083164967247912</v>
      </c>
      <c r="BR8" s="407">
        <v>9.228231162154982</v>
      </c>
      <c r="BS8" s="221">
        <f t="shared" si="4"/>
        <v>3450.5012917772074</v>
      </c>
      <c r="BT8" s="184">
        <f t="shared" si="5"/>
        <v>14.162585337757514</v>
      </c>
      <c r="BU8" s="135">
        <f t="shared" ref="BU8:BU9" si="54">MAX(AR8:BR8)</f>
        <v>50374.138799174601</v>
      </c>
      <c r="BV8" s="218">
        <f t="shared" si="6"/>
        <v>7.1303672492235082</v>
      </c>
      <c r="BX8" s="105" t="s">
        <v>939</v>
      </c>
      <c r="BY8" s="407">
        <v>9.7542070393480895E-2</v>
      </c>
      <c r="BZ8" s="407"/>
      <c r="CA8" s="407">
        <v>0.22638090037801309</v>
      </c>
      <c r="CB8" s="407"/>
      <c r="CC8" s="407">
        <v>10.712146980233252</v>
      </c>
      <c r="CD8" s="407">
        <v>1.3079640137671691E-4</v>
      </c>
      <c r="CE8" s="407">
        <v>73.113846939897968</v>
      </c>
      <c r="CF8" s="407">
        <v>17.753829843232854</v>
      </c>
      <c r="CG8" s="407">
        <v>1.7034008714534117</v>
      </c>
      <c r="CH8" s="407">
        <v>11.993988858198991</v>
      </c>
      <c r="CI8" s="407">
        <v>5.0502966324786183</v>
      </c>
      <c r="CJ8" s="407">
        <v>3.0725076095279955</v>
      </c>
      <c r="CK8" s="407"/>
      <c r="CL8" s="407">
        <v>22.044835203346818</v>
      </c>
      <c r="CM8" s="407">
        <v>8.7974801454279206</v>
      </c>
      <c r="CN8" s="407">
        <v>27.785874798129004</v>
      </c>
      <c r="CO8" s="407">
        <v>3.559630362317048E-4</v>
      </c>
      <c r="CP8" s="407"/>
      <c r="CQ8" s="407"/>
      <c r="CR8" s="407"/>
      <c r="CS8" s="407">
        <v>1.805431730167982E-4</v>
      </c>
      <c r="CT8" s="407"/>
      <c r="CU8" s="407"/>
      <c r="CV8" s="407"/>
      <c r="CW8" s="407">
        <v>0.97101831463941346</v>
      </c>
      <c r="CX8" s="407">
        <v>2.0554070176815156</v>
      </c>
      <c r="CY8" s="407">
        <v>0.83781454844878889</v>
      </c>
      <c r="CZ8" s="407"/>
      <c r="DA8" s="407"/>
      <c r="DB8" s="407"/>
      <c r="DC8" s="407"/>
      <c r="DD8" s="407"/>
      <c r="DE8" s="407">
        <v>18.404482715899825</v>
      </c>
      <c r="DF8" s="407"/>
      <c r="DG8" s="407"/>
      <c r="DH8" s="407"/>
      <c r="DI8" s="183">
        <f t="shared" si="7"/>
        <v>10.769553723788345</v>
      </c>
      <c r="DJ8" s="135">
        <f t="shared" si="8"/>
        <v>3.0725076095279955</v>
      </c>
      <c r="DK8" s="184">
        <f t="shared" si="9"/>
        <v>73.113846939897968</v>
      </c>
      <c r="DL8" s="178">
        <f t="shared" si="10"/>
        <v>1.3079640137671691E-4</v>
      </c>
      <c r="DN8" s="105" t="s">
        <v>939</v>
      </c>
      <c r="DO8" s="407">
        <v>19877.539732764188</v>
      </c>
      <c r="DP8" s="407">
        <v>336.16312357264104</v>
      </c>
      <c r="DQ8" s="407"/>
      <c r="DR8" s="407">
        <v>2.099505195627259</v>
      </c>
      <c r="DS8" s="407">
        <v>4.266927721397658</v>
      </c>
      <c r="DT8" s="407">
        <v>2.2840808774571419</v>
      </c>
      <c r="DU8" s="407">
        <v>6.7038550187557968</v>
      </c>
      <c r="DV8" s="407"/>
      <c r="DW8" s="407"/>
      <c r="DX8" s="407"/>
      <c r="DY8" s="407"/>
      <c r="DZ8" s="407">
        <v>2.5788018258516492</v>
      </c>
      <c r="EA8" s="407"/>
      <c r="EB8" s="407">
        <v>382.02241991367436</v>
      </c>
      <c r="EC8" s="407">
        <v>11.544058996677492</v>
      </c>
      <c r="ED8" s="407">
        <v>5.0677483571078605</v>
      </c>
      <c r="EE8" s="407">
        <v>11.581534755766825</v>
      </c>
      <c r="EF8" s="407">
        <v>0.63039657069693233</v>
      </c>
      <c r="EG8" s="407">
        <v>0.20653037764079848</v>
      </c>
      <c r="EH8" s="407">
        <v>75.154532872637091</v>
      </c>
      <c r="EI8" s="407">
        <v>6.9681991180547715</v>
      </c>
      <c r="EJ8" s="407">
        <v>15.851987904407615</v>
      </c>
      <c r="EK8" s="407">
        <v>8.1694545937202783</v>
      </c>
      <c r="EL8" s="407"/>
      <c r="EM8" s="407"/>
      <c r="EN8" s="407">
        <v>210.1527004725497</v>
      </c>
      <c r="EO8" s="407">
        <v>3.1939343122134797E-4</v>
      </c>
      <c r="EP8" s="221">
        <f t="shared" si="11"/>
        <v>1103.1045215948573</v>
      </c>
      <c r="EQ8" s="184">
        <f t="shared" si="12"/>
        <v>6.9681991180547715</v>
      </c>
      <c r="ER8" s="135">
        <f t="shared" si="13"/>
        <v>19877.539732764188</v>
      </c>
      <c r="ES8" s="218">
        <f t="shared" si="14"/>
        <v>3.1939343122134797E-4</v>
      </c>
      <c r="EU8" s="105" t="s">
        <v>939</v>
      </c>
      <c r="EV8" s="407">
        <v>8.8216391128413216E-2</v>
      </c>
      <c r="EW8" s="407">
        <v>0.27849379633226767</v>
      </c>
      <c r="EX8" s="407">
        <v>0.16426807174571503</v>
      </c>
      <c r="EY8" s="407">
        <v>0.23999970215656807</v>
      </c>
      <c r="EZ8" s="407">
        <v>9.7979469746134293E-2</v>
      </c>
      <c r="FA8" s="407">
        <v>0.38183478242799879</v>
      </c>
      <c r="FB8" s="407">
        <v>0.17520326548705986</v>
      </c>
      <c r="FC8" s="407">
        <v>0.2913108861887368</v>
      </c>
      <c r="FD8" s="407">
        <v>7.5815347838923811E-2</v>
      </c>
      <c r="FE8" s="407">
        <v>0.3332054075263482</v>
      </c>
      <c r="FF8" s="407">
        <v>0.2132988370529241</v>
      </c>
      <c r="FG8" s="407">
        <v>0.41635839524709184</v>
      </c>
      <c r="FH8" s="407"/>
      <c r="FI8" s="407">
        <v>0.25939571465898859</v>
      </c>
      <c r="FJ8" s="407">
        <v>7.1228203923485653E-2</v>
      </c>
      <c r="FK8" s="407">
        <v>0.11197659432533966</v>
      </c>
      <c r="FL8" s="407">
        <v>0.14919884318663379</v>
      </c>
      <c r="FM8" s="407">
        <v>0.5003512446639321</v>
      </c>
      <c r="FN8" s="407">
        <v>0.16949362287104733</v>
      </c>
      <c r="FO8" s="407">
        <v>0.37386533015653534</v>
      </c>
      <c r="FP8" s="407">
        <v>0.1314826775834213</v>
      </c>
      <c r="FQ8" s="407">
        <v>0.56652108869662055</v>
      </c>
      <c r="FR8" s="407">
        <v>0.18874997213843286</v>
      </c>
      <c r="FS8" s="407">
        <v>0.52169717076638122</v>
      </c>
      <c r="FT8" s="407">
        <v>0.1608355894812456</v>
      </c>
      <c r="FU8" s="407">
        <v>0.47922236188559841</v>
      </c>
      <c r="FV8" s="407">
        <v>0.19909669909257988</v>
      </c>
      <c r="FW8" s="407">
        <v>0.35583752845981315</v>
      </c>
      <c r="FX8" s="407">
        <v>0.1010829049820966</v>
      </c>
      <c r="FY8" s="407">
        <v>0.33132495993837613</v>
      </c>
      <c r="FZ8" s="407">
        <v>0.15816143818242462</v>
      </c>
      <c r="GA8" s="407">
        <v>0.39230632223642281</v>
      </c>
      <c r="GB8" s="407">
        <v>0.12635672908734605</v>
      </c>
      <c r="GC8" s="407">
        <v>0.32916527148682329</v>
      </c>
      <c r="GD8" s="407">
        <v>0.24328209537879336</v>
      </c>
      <c r="GE8" s="407">
        <v>0.35215835619593738</v>
      </c>
      <c r="GF8" s="183">
        <f t="shared" si="15"/>
        <v>0.25796500206447021</v>
      </c>
      <c r="GG8" s="135">
        <f>MEDIAN(EV8:GE8)</f>
        <v>0.23999970215656807</v>
      </c>
      <c r="GH8" s="184">
        <f t="shared" si="17"/>
        <v>0.56652108869662055</v>
      </c>
      <c r="GI8" s="178">
        <f t="shared" si="18"/>
        <v>7.1228203923485653E-2</v>
      </c>
      <c r="GK8" s="105" t="s">
        <v>939</v>
      </c>
      <c r="GL8" s="407">
        <v>0.16704811622382032</v>
      </c>
      <c r="GM8" s="407">
        <v>0.15289663129258754</v>
      </c>
      <c r="GN8" s="407">
        <v>0.10143589991418374</v>
      </c>
      <c r="GO8" s="407">
        <v>0.10613381808210325</v>
      </c>
      <c r="GP8" s="407">
        <v>0.16806036592893722</v>
      </c>
      <c r="GQ8" s="407">
        <v>0.10668721102588638</v>
      </c>
      <c r="GR8" s="407">
        <v>0.26092041546095762</v>
      </c>
      <c r="GS8" s="407">
        <v>0.12861603324992765</v>
      </c>
      <c r="GT8" s="407">
        <v>0.30032331919374256</v>
      </c>
      <c r="GU8" s="407">
        <v>0.17785480642958923</v>
      </c>
      <c r="GV8" s="407">
        <v>0.30542058891319079</v>
      </c>
      <c r="GW8" s="407">
        <v>8.5772518618609628E-2</v>
      </c>
      <c r="GX8" s="407">
        <v>0.25633407990773394</v>
      </c>
      <c r="GY8" s="407">
        <v>0.13036525378729086</v>
      </c>
      <c r="GZ8" s="407">
        <v>0.20329538794849256</v>
      </c>
      <c r="HA8" s="407">
        <v>0.13390677111876759</v>
      </c>
      <c r="HB8" s="407">
        <v>0.28457200530239962</v>
      </c>
      <c r="HC8" s="407">
        <v>0.14640040689443257</v>
      </c>
      <c r="HD8" s="407">
        <v>0.26161065826390306</v>
      </c>
      <c r="HE8" s="407">
        <v>0.19546715707552892</v>
      </c>
      <c r="HF8" s="407">
        <v>0.21851711728470877</v>
      </c>
      <c r="HG8" s="407">
        <v>0.17544750771294707</v>
      </c>
      <c r="HH8" s="407">
        <v>0.21797150758422051</v>
      </c>
      <c r="HI8" s="407">
        <v>0.10957413170144288</v>
      </c>
      <c r="HJ8" s="407">
        <v>0.24164410492348382</v>
      </c>
      <c r="HK8" s="407">
        <v>9.8828540753934782E-2</v>
      </c>
      <c r="HL8" s="407">
        <v>0.14555947740536798</v>
      </c>
      <c r="HM8" s="221">
        <f>AVERAGE(GL8:HL8)</f>
        <v>0.18076532711104415</v>
      </c>
      <c r="HN8" s="184">
        <f>MEDIAN(GL8:HL8)</f>
        <v>0.16806036592893722</v>
      </c>
      <c r="HO8" s="135">
        <f>MAX(GL8:HL8)</f>
        <v>0.30542058891319079</v>
      </c>
      <c r="HP8" s="218">
        <f>MIN(GL8:HL8)</f>
        <v>8.5772518618609628E-2</v>
      </c>
      <c r="HR8" s="105" t="s">
        <v>939</v>
      </c>
      <c r="HS8" s="407">
        <v>2.8710111614941349E-4</v>
      </c>
      <c r="HT8" s="407"/>
      <c r="HU8" s="407">
        <v>9.1102522608884349E-4</v>
      </c>
      <c r="HV8" s="407"/>
      <c r="HW8" s="407">
        <v>3.2162735296388939E-2</v>
      </c>
      <c r="HX8" s="407">
        <v>6.9512452063013251E-7</v>
      </c>
      <c r="HY8" s="407">
        <v>0.34687037552508909</v>
      </c>
      <c r="HZ8" s="407">
        <v>8.6115433450868986E-2</v>
      </c>
      <c r="IA8" s="407">
        <v>3.4866535150575605E-2</v>
      </c>
      <c r="IB8" s="407">
        <v>4.617082205746912E-2</v>
      </c>
      <c r="IC8" s="407">
        <v>8.9245043577693348E-2</v>
      </c>
      <c r="ID8" s="407">
        <v>1.707661151976075E-2</v>
      </c>
      <c r="IE8" s="407"/>
      <c r="IF8" s="407">
        <v>8.3162633509018216E-2</v>
      </c>
      <c r="IG8" s="407">
        <v>0.15590543865202125</v>
      </c>
      <c r="IH8" s="407">
        <v>0.36316024034241717</v>
      </c>
      <c r="II8" s="407">
        <v>1.7344556331846349E-6</v>
      </c>
      <c r="IJ8" s="407"/>
      <c r="IK8" s="407"/>
      <c r="IL8" s="407"/>
      <c r="IM8" s="407">
        <v>6.9099194904661587E-7</v>
      </c>
      <c r="IN8" s="407"/>
      <c r="IO8" s="407"/>
      <c r="IP8" s="407"/>
      <c r="IQ8" s="407">
        <v>5.4353917321800947E-3</v>
      </c>
      <c r="IR8" s="407">
        <v>7.409361832194118E-3</v>
      </c>
      <c r="IS8" s="407">
        <v>4.6302652678656851E-3</v>
      </c>
      <c r="IT8" s="407"/>
      <c r="IU8" s="407"/>
      <c r="IV8" s="407"/>
      <c r="IW8" s="407"/>
      <c r="IX8" s="407"/>
      <c r="IY8" s="407">
        <v>5.2300572871701041E-2</v>
      </c>
      <c r="IZ8" s="407"/>
      <c r="JA8" s="407"/>
      <c r="JB8" s="407"/>
      <c r="JC8" s="183">
        <f t="shared" si="19"/>
        <v>6.9774353036820225E-2</v>
      </c>
      <c r="JD8" s="135">
        <f>MEDIAN(HS8:JB8)</f>
        <v>3.2162735296388939E-2</v>
      </c>
      <c r="JE8" s="184">
        <f t="shared" si="21"/>
        <v>0.36316024034241717</v>
      </c>
      <c r="JF8" s="178">
        <f t="shared" si="22"/>
        <v>6.9099194904661587E-7</v>
      </c>
      <c r="JH8" s="105" t="s">
        <v>939</v>
      </c>
      <c r="JI8" s="407">
        <v>0.20641088487296222</v>
      </c>
      <c r="JJ8" s="407">
        <v>1.2629392900605997E-3</v>
      </c>
      <c r="JK8" s="407"/>
      <c r="JL8" s="407">
        <v>1.5005356471617159E-2</v>
      </c>
      <c r="JM8" s="407">
        <v>4.2557486909722227E-2</v>
      </c>
      <c r="JN8" s="407">
        <v>1.6353578139899561E-2</v>
      </c>
      <c r="JO8" s="407">
        <v>4.6649369568823755E-2</v>
      </c>
      <c r="JP8" s="407"/>
      <c r="JQ8" s="407"/>
      <c r="JR8" s="407"/>
      <c r="JS8" s="407"/>
      <c r="JT8" s="407">
        <v>7.6489866570868337E-3</v>
      </c>
      <c r="JU8" s="407"/>
      <c r="JV8" s="407">
        <v>1.1228972263782677</v>
      </c>
      <c r="JW8" s="407">
        <v>4.4014911174864141E-2</v>
      </c>
      <c r="JX8" s="407">
        <v>1.9199311040167706E-2</v>
      </c>
      <c r="JY8" s="407">
        <v>3.9031164238825231E-2</v>
      </c>
      <c r="JZ8" s="407">
        <v>2.0760498642238986E-3</v>
      </c>
      <c r="KA8" s="407">
        <v>1.3657921780812338E-3</v>
      </c>
      <c r="KB8" s="407">
        <v>0.26573302583724601</v>
      </c>
      <c r="KC8" s="407">
        <v>6.4342250933610026E-2</v>
      </c>
      <c r="KD8" s="407">
        <v>0.17716432419903677</v>
      </c>
      <c r="KE8" s="407">
        <v>7.1123186631784421E-2</v>
      </c>
      <c r="KF8" s="407"/>
      <c r="KG8" s="407"/>
      <c r="KH8" s="407">
        <v>0.63426540062691528</v>
      </c>
      <c r="KI8" s="407">
        <v>1.639429921732711E-6</v>
      </c>
      <c r="KJ8" s="221">
        <f>AVERAGE(JI8:KI8)</f>
        <v>0.14616330970753244</v>
      </c>
      <c r="KK8" s="184">
        <f>MEDIAN(JI8:KI8)</f>
        <v>4.2557486909722227E-2</v>
      </c>
      <c r="KL8" s="135">
        <f>MAX(JI8:KI8)</f>
        <v>1.1228972263782677</v>
      </c>
      <c r="KM8" s="218">
        <f>MIN(JI8:KI8)</f>
        <v>1.639429921732711E-6</v>
      </c>
      <c r="KO8" s="105" t="s">
        <v>939</v>
      </c>
      <c r="KP8" s="407">
        <v>0.65405612700845139</v>
      </c>
      <c r="KQ8" s="407">
        <v>2.0364627945384264</v>
      </c>
      <c r="KR8" s="407">
        <v>0.77820062419820801</v>
      </c>
      <c r="KS8" s="407">
        <v>1.2058379192714066</v>
      </c>
      <c r="KT8" s="407">
        <v>0.61066518454376151</v>
      </c>
      <c r="KU8" s="407">
        <v>3.5106327206130743</v>
      </c>
      <c r="KV8" s="407">
        <v>0.73075294990802442</v>
      </c>
      <c r="KW8" s="407">
        <v>3.9659345008629585</v>
      </c>
      <c r="KX8" s="407">
        <v>0.60789049546655849</v>
      </c>
      <c r="KY8" s="407">
        <v>2.8507777404763397</v>
      </c>
      <c r="KZ8" s="407">
        <v>1.2801463922855261</v>
      </c>
      <c r="LA8" s="407">
        <v>3.2840247446679931</v>
      </c>
      <c r="LB8" s="407"/>
      <c r="LC8" s="407">
        <v>2.0883397986574566</v>
      </c>
      <c r="LD8" s="407">
        <v>0.34550107331736518</v>
      </c>
      <c r="LE8" s="407">
        <v>0.96259255504642771</v>
      </c>
      <c r="LF8" s="407">
        <v>0.88650372837136182</v>
      </c>
      <c r="LG8" s="407">
        <v>5.0160121175871666</v>
      </c>
      <c r="LH8" s="407">
        <v>0.90115077109637454</v>
      </c>
      <c r="LI8" s="407">
        <v>2.5027345174294835</v>
      </c>
      <c r="LJ8" s="407">
        <v>0.84946520418841542</v>
      </c>
      <c r="LK8" s="407">
        <v>6.750484829399368</v>
      </c>
      <c r="LL8" s="407">
        <v>0.93012176273436142</v>
      </c>
      <c r="LM8" s="407">
        <v>5.2930199546127499</v>
      </c>
      <c r="LN8" s="407">
        <v>0.98433379072615645</v>
      </c>
      <c r="LO8" s="407">
        <v>4.5043619345125876</v>
      </c>
      <c r="LP8" s="407">
        <v>0.88802486952881543</v>
      </c>
      <c r="LQ8" s="407">
        <v>2.3906469816128206</v>
      </c>
      <c r="LR8" s="407">
        <v>0.79603691739779869</v>
      </c>
      <c r="LS8" s="407">
        <v>2.236924422399746</v>
      </c>
      <c r="LT8" s="407">
        <v>0.722846205937278</v>
      </c>
      <c r="LU8" s="407">
        <v>3.0907033290106796</v>
      </c>
      <c r="LV8" s="407">
        <v>1.1555951101030844</v>
      </c>
      <c r="LW8" s="407">
        <v>3.0444066033148531</v>
      </c>
      <c r="LX8" s="407">
        <v>0.88955197629560889</v>
      </c>
      <c r="LY8" s="407">
        <v>2.1300728714428772</v>
      </c>
      <c r="LZ8" s="183">
        <f t="shared" si="23"/>
        <v>2.0249946719589587</v>
      </c>
      <c r="MA8" s="135">
        <f>MEDIAN(KP8:LY8)</f>
        <v>1.2058379192714066</v>
      </c>
      <c r="MB8" s="184">
        <f t="shared" si="25"/>
        <v>6.750484829399368</v>
      </c>
      <c r="MC8" s="178">
        <f t="shared" si="26"/>
        <v>0.34550107331736518</v>
      </c>
      <c r="ME8" s="105" t="s">
        <v>939</v>
      </c>
      <c r="MF8" s="407">
        <v>22.849281277488284</v>
      </c>
      <c r="MG8" s="407">
        <v>50.547805127116078</v>
      </c>
      <c r="MH8" s="407">
        <v>20.296021861951072</v>
      </c>
      <c r="MI8" s="407">
        <v>0.7587608323159617</v>
      </c>
      <c r="MJ8" s="407">
        <v>1.562648415139313</v>
      </c>
      <c r="MK8" s="407">
        <v>0.60169364432719663</v>
      </c>
      <c r="ML8" s="407">
        <v>1.537795343234609</v>
      </c>
      <c r="MM8" s="407">
        <v>0.97634039979846587</v>
      </c>
      <c r="MN8" s="407">
        <v>2.7607687000535535</v>
      </c>
      <c r="MO8" s="407">
        <v>1.0325089791310686</v>
      </c>
      <c r="MP8" s="407">
        <v>2.2163978668374842</v>
      </c>
      <c r="MQ8" s="407">
        <v>0.71655158739125036</v>
      </c>
      <c r="MR8" s="407">
        <v>1.5790060722561767</v>
      </c>
      <c r="MS8" s="407">
        <v>0.67837061129340426</v>
      </c>
      <c r="MT8" s="407">
        <v>1.28495748362717</v>
      </c>
      <c r="MU8" s="407">
        <v>1.0162204603881131</v>
      </c>
      <c r="MV8" s="407">
        <v>2.47598972837346</v>
      </c>
      <c r="MW8" s="407">
        <v>0.8576614744273191</v>
      </c>
      <c r="MX8" s="407">
        <v>1.728673393986734</v>
      </c>
      <c r="MY8" s="407">
        <v>1.2100084993068776</v>
      </c>
      <c r="MZ8" s="407">
        <v>1.8444888880495549</v>
      </c>
      <c r="NA8" s="407">
        <v>1.0379601079640526</v>
      </c>
      <c r="NB8" s="407">
        <v>1.4496086912634032</v>
      </c>
      <c r="NC8" s="407">
        <v>0.74129487138323269</v>
      </c>
      <c r="ND8" s="407">
        <v>2.2471265164085952</v>
      </c>
      <c r="NE8" s="407">
        <v>0.5968880862714826</v>
      </c>
      <c r="NF8" s="407">
        <v>0.90834860841679166</v>
      </c>
      <c r="NG8" s="221">
        <f>AVERAGE(MF8:NF8)</f>
        <v>4.6486362047481737</v>
      </c>
      <c r="NH8" s="184">
        <f>MEDIAN(MF8:NF8)</f>
        <v>1.28495748362717</v>
      </c>
      <c r="NI8" s="135">
        <f>MAX(MF8:NF8)</f>
        <v>50.547805127116078</v>
      </c>
      <c r="NJ8" s="218">
        <f>MIN(MF8:NF8)</f>
        <v>0.5968880862714826</v>
      </c>
      <c r="NL8" s="105" t="s">
        <v>939</v>
      </c>
      <c r="NM8" s="407">
        <v>4.7537538060677276E-3</v>
      </c>
      <c r="NN8" s="407"/>
      <c r="NO8" s="407">
        <v>1.1873264388736765E-2</v>
      </c>
      <c r="NP8" s="407"/>
      <c r="NQ8" s="407">
        <v>0.52012598625197892</v>
      </c>
      <c r="NR8" s="407">
        <v>1.0715761373991108E-5</v>
      </c>
      <c r="NS8" s="407">
        <v>3.7838335292815528</v>
      </c>
      <c r="NT8" s="407">
        <v>0.93435248865551823</v>
      </c>
      <c r="NU8" s="407">
        <v>0.17343123951560224</v>
      </c>
      <c r="NV8" s="407">
        <v>0.66574797206019676</v>
      </c>
      <c r="NW8" s="407">
        <v>0.37533529686957023</v>
      </c>
      <c r="NX8" s="407">
        <v>0.20908433663834913</v>
      </c>
      <c r="NY8" s="407"/>
      <c r="NZ8" s="407">
        <v>1.2373866225278212</v>
      </c>
      <c r="OA8" s="407">
        <v>0.71556830257557869</v>
      </c>
      <c r="OB8" s="407">
        <v>2.3072613446925776</v>
      </c>
      <c r="OC8" s="407">
        <v>2.8000316505994065E-5</v>
      </c>
      <c r="OD8" s="407"/>
      <c r="OE8" s="407"/>
      <c r="OF8" s="407"/>
      <c r="OG8" s="407">
        <v>1.6476979608955798E-5</v>
      </c>
      <c r="OH8" s="407"/>
      <c r="OI8" s="407"/>
      <c r="OJ8" s="407"/>
      <c r="OK8" s="407">
        <v>4.7592824865112827E-2</v>
      </c>
      <c r="OL8" s="407">
        <v>0.10030702851408542</v>
      </c>
      <c r="OM8" s="407">
        <v>4.2363134451171812E-2</v>
      </c>
      <c r="ON8" s="407"/>
      <c r="OO8" s="407"/>
      <c r="OP8" s="407"/>
      <c r="OQ8" s="407"/>
      <c r="OR8" s="407"/>
      <c r="OS8" s="407">
        <v>0.87964020983681834</v>
      </c>
      <c r="OT8" s="407"/>
      <c r="OU8" s="407"/>
      <c r="OV8" s="407"/>
      <c r="OW8" s="183">
        <f t="shared" si="27"/>
        <v>0.63203750147306459</v>
      </c>
      <c r="OX8" s="135">
        <f>MEDIAN(NM8:OV8)</f>
        <v>0.20908433663834913</v>
      </c>
      <c r="OY8" s="184">
        <f t="shared" si="29"/>
        <v>3.7838335292815528</v>
      </c>
      <c r="OZ8" s="178">
        <f t="shared" si="30"/>
        <v>1.0715761373991108E-5</v>
      </c>
      <c r="PB8" s="105" t="s">
        <v>939</v>
      </c>
      <c r="PC8" s="407">
        <v>20.480450260920982</v>
      </c>
      <c r="PD8" s="407">
        <v>0.33177523612637294</v>
      </c>
      <c r="PE8" s="407"/>
      <c r="PF8" s="407">
        <v>0.16665777372998147</v>
      </c>
      <c r="PG8" s="407">
        <v>0.34584599517092146</v>
      </c>
      <c r="PH8" s="407">
        <v>0.15537194134524501</v>
      </c>
      <c r="PI8" s="407">
        <v>0.42233475816204247</v>
      </c>
      <c r="PJ8" s="407"/>
      <c r="PK8" s="407"/>
      <c r="PL8" s="407"/>
      <c r="PM8" s="407"/>
      <c r="PN8" s="407">
        <v>0.12558555942351152</v>
      </c>
      <c r="PO8" s="407"/>
      <c r="PP8" s="407">
        <v>18.515109030931768</v>
      </c>
      <c r="PQ8" s="407">
        <v>0.57455876222585733</v>
      </c>
      <c r="PR8" s="407">
        <v>0.25358761717888412</v>
      </c>
      <c r="PS8" s="407">
        <v>0.56991235214699121</v>
      </c>
      <c r="PT8" s="407">
        <v>3.0442784767852959E-2</v>
      </c>
      <c r="PU8" s="407">
        <v>1.2997844721385356E-2</v>
      </c>
      <c r="PV8" s="407">
        <v>3.7254083823288884</v>
      </c>
      <c r="PW8" s="407">
        <v>0.39127588031008126</v>
      </c>
      <c r="PX8" s="407">
        <v>1.0962962130185863</v>
      </c>
      <c r="PY8" s="407">
        <v>0.43555526298704883</v>
      </c>
      <c r="PZ8" s="407"/>
      <c r="QA8" s="407"/>
      <c r="QB8" s="407">
        <v>10.232237455511834</v>
      </c>
      <c r="QC8" s="407">
        <v>2.5284319009134027E-5</v>
      </c>
      <c r="QD8" s="221">
        <f>AVERAGE(PC8:QC8)</f>
        <v>3.0455488629119598</v>
      </c>
      <c r="QE8" s="184">
        <f>MEDIAN(PC8:QC8)</f>
        <v>0.39127588031008126</v>
      </c>
      <c r="QF8" s="135">
        <f>MAX(PC8:QC8)</f>
        <v>20.480450260920982</v>
      </c>
      <c r="QG8" s="218">
        <f>MIN(PC8:QC8)</f>
        <v>2.5284319009134027E-5</v>
      </c>
      <c r="QI8" s="104" t="s">
        <v>617</v>
      </c>
      <c r="QJ8" s="164">
        <f>(Data!AW8)*1000</f>
        <v>26400</v>
      </c>
      <c r="QK8" s="138">
        <f>(Data!AW9)*1000</f>
        <v>16600</v>
      </c>
      <c r="QL8" s="138">
        <f>(Data!AW13)*1000</f>
        <v>18900</v>
      </c>
      <c r="QM8" s="138">
        <f>(Data!AW14)*1000</f>
        <v>21200</v>
      </c>
      <c r="QN8" s="138">
        <f>(Data!AW19)*1000</f>
        <v>18600</v>
      </c>
      <c r="QO8" s="138">
        <f>(Data!AW20)*1000</f>
        <v>17200</v>
      </c>
      <c r="QP8" s="138">
        <f>(Data!AW25)*1000</f>
        <v>22000</v>
      </c>
      <c r="QQ8" s="138">
        <f>(Data!AW26)*1000</f>
        <v>24000</v>
      </c>
      <c r="QR8" s="137">
        <f>(Data!AW24)*1000</f>
        <v>23000</v>
      </c>
      <c r="QX8" s="104" t="s">
        <v>617</v>
      </c>
      <c r="QY8">
        <f>(Data!AW11)*1000</f>
        <v>29600</v>
      </c>
      <c r="QZ8">
        <f>(Data!AW15)*1000</f>
        <v>37700</v>
      </c>
      <c r="RA8">
        <f>(Data!AW16)*1000</f>
        <v>41600</v>
      </c>
      <c r="RB8">
        <f>(Data!AW17)*1000</f>
        <v>38300</v>
      </c>
      <c r="RC8">
        <f>(Data!AW18)*1000</f>
        <v>43100</v>
      </c>
      <c r="RD8">
        <f>(Data!AW23)*1000</f>
        <v>42000</v>
      </c>
      <c r="RE8" s="10">
        <f>(Data!AW10)*1000</f>
        <v>178000</v>
      </c>
      <c r="RI8" s="10"/>
      <c r="RK8" s="74" t="s">
        <v>606</v>
      </c>
      <c r="RL8" s="282">
        <f>ROWS($RL$9:$RL$264)</f>
        <v>256</v>
      </c>
      <c r="RM8" s="283">
        <f>ROWS($RM$9:$RM$131)</f>
        <v>123</v>
      </c>
      <c r="RN8" s="283">
        <f>ROWS($RN$9:$RN$72)</f>
        <v>64</v>
      </c>
      <c r="RO8" s="283">
        <f>ROWS($RO$9:$RO$117)</f>
        <v>109</v>
      </c>
      <c r="RP8" s="283">
        <f>ROWS($RP$9:$RP$91)</f>
        <v>83</v>
      </c>
      <c r="RQ8" s="284">
        <f>ROWS($RQ$9:$RQ$60)</f>
        <v>52</v>
      </c>
      <c r="RR8" s="283">
        <f>ROWS($RR$9:$RR$179)</f>
        <v>171</v>
      </c>
      <c r="RS8" s="284">
        <f>ROWS($RS$9:$RS$320)</f>
        <v>312</v>
      </c>
      <c r="RT8" s="285">
        <f>ROWS($RT$9:$RT$129)</f>
        <v>121</v>
      </c>
      <c r="RU8" s="296">
        <f>AVERAGE(RL8:RT8)</f>
        <v>143.44444444444446</v>
      </c>
      <c r="RV8" s="297">
        <f>MEDIAN(RL8:RT8)</f>
        <v>121</v>
      </c>
      <c r="RW8" s="297">
        <f>MAX(RL8:RT8)</f>
        <v>312</v>
      </c>
      <c r="RX8" s="298">
        <f>MIN(RL8:RT8)</f>
        <v>52</v>
      </c>
      <c r="RY8" s="12"/>
      <c r="RZ8" s="12"/>
      <c r="SA8" s="73" t="s">
        <v>606</v>
      </c>
      <c r="SB8" s="282">
        <f>ROWS(SB9:SB557)</f>
        <v>549</v>
      </c>
      <c r="SC8" s="283">
        <f>ROWS(SC9:SC232)</f>
        <v>224</v>
      </c>
      <c r="SD8" s="283">
        <f>ROWS(SD9:SD194)</f>
        <v>186</v>
      </c>
      <c r="SE8" s="283">
        <f>ROWS(SE9:SE420)</f>
        <v>412</v>
      </c>
      <c r="SF8" s="283">
        <f>ROWS(SF9:SF598)</f>
        <v>590</v>
      </c>
      <c r="SG8" s="283">
        <f>ROWS($SG$9:$SG$317)</f>
        <v>309</v>
      </c>
      <c r="SH8" s="285">
        <f>ROWS(SH9:SH408)</f>
        <v>400</v>
      </c>
      <c r="SI8" s="290">
        <f ca="1">AVERAGE(SB8:SK8)</f>
        <v>406.66666666666663</v>
      </c>
      <c r="SJ8" s="291">
        <f>MEDIAN(SB8:SH8)</f>
        <v>400</v>
      </c>
      <c r="SK8" s="291">
        <f>MAX(SB8:SH8)</f>
        <v>590</v>
      </c>
      <c r="SL8" s="292">
        <f>MIN(SB8:SH8)</f>
        <v>186</v>
      </c>
      <c r="SO8" s="68">
        <v>4816</v>
      </c>
      <c r="SP8" s="68">
        <v>1854</v>
      </c>
      <c r="SQ8" s="68">
        <v>1934</v>
      </c>
      <c r="SR8" s="68">
        <v>1937</v>
      </c>
      <c r="SS8" s="68">
        <v>1739</v>
      </c>
      <c r="ST8" s="68">
        <v>1547</v>
      </c>
      <c r="SU8" s="68">
        <v>1492</v>
      </c>
      <c r="SV8" s="68">
        <v>1504</v>
      </c>
      <c r="SW8" s="68">
        <v>6835</v>
      </c>
      <c r="SX8" s="68">
        <v>6520</v>
      </c>
      <c r="SY8" s="68">
        <v>4038</v>
      </c>
      <c r="SZ8" s="68">
        <v>2662</v>
      </c>
      <c r="TA8" s="68">
        <v>6246</v>
      </c>
      <c r="TB8" s="68">
        <v>5847</v>
      </c>
      <c r="TC8" s="68">
        <v>4285</v>
      </c>
      <c r="TD8" s="68">
        <v>1794</v>
      </c>
      <c r="TE8" s="68">
        <v>1698</v>
      </c>
      <c r="TF8" s="68">
        <v>1365</v>
      </c>
      <c r="TG8" s="68">
        <v>1268</v>
      </c>
      <c r="TH8" s="68">
        <v>1364</v>
      </c>
      <c r="TI8" s="68">
        <v>1419</v>
      </c>
      <c r="TJ8" s="68">
        <v>1184</v>
      </c>
      <c r="TK8" s="68">
        <v>1199</v>
      </c>
      <c r="TL8" s="68">
        <v>1339</v>
      </c>
      <c r="TM8" s="68">
        <v>4287</v>
      </c>
      <c r="TN8" s="68">
        <v>2397</v>
      </c>
      <c r="TO8" s="68">
        <v>2842</v>
      </c>
      <c r="TP8" s="68">
        <v>2285</v>
      </c>
      <c r="TQ8" s="68">
        <v>4636</v>
      </c>
      <c r="TR8" s="68">
        <v>2995</v>
      </c>
      <c r="TS8" s="68">
        <v>3233</v>
      </c>
      <c r="TT8" s="68">
        <v>2479</v>
      </c>
      <c r="TU8" s="68">
        <v>3396</v>
      </c>
      <c r="TV8" s="68">
        <v>2592</v>
      </c>
      <c r="TW8" s="68">
        <v>2620</v>
      </c>
      <c r="TX8" s="68">
        <v>2702</v>
      </c>
      <c r="UE8" s="68">
        <v>102257</v>
      </c>
      <c r="UF8" s="68">
        <v>21136</v>
      </c>
      <c r="UG8" s="68">
        <v>14452</v>
      </c>
      <c r="UH8" s="68">
        <v>4700</v>
      </c>
      <c r="UI8" s="68">
        <v>2613</v>
      </c>
      <c r="UJ8" s="68">
        <v>4785</v>
      </c>
      <c r="UK8" s="68">
        <v>2367</v>
      </c>
      <c r="UL8" s="68">
        <v>4079</v>
      </c>
      <c r="UM8" s="68">
        <v>1853</v>
      </c>
      <c r="UN8" s="68">
        <v>1533</v>
      </c>
      <c r="UO8" s="68">
        <v>2230</v>
      </c>
      <c r="UP8" s="68">
        <v>5178</v>
      </c>
      <c r="UQ8" s="68">
        <v>9438</v>
      </c>
      <c r="UR8" s="68">
        <v>5598</v>
      </c>
      <c r="US8" s="68">
        <v>4542</v>
      </c>
      <c r="UT8" s="68">
        <v>7127</v>
      </c>
      <c r="UU8" s="68">
        <v>5712</v>
      </c>
      <c r="UV8" s="68">
        <v>6937</v>
      </c>
      <c r="UW8" s="68">
        <v>7045</v>
      </c>
      <c r="UX8" s="68">
        <v>7114</v>
      </c>
      <c r="UY8" s="68">
        <v>2493</v>
      </c>
      <c r="UZ8" s="68">
        <v>2926</v>
      </c>
      <c r="VA8" s="68">
        <v>2453</v>
      </c>
      <c r="VB8" s="68">
        <v>7155</v>
      </c>
      <c r="VC8" s="68">
        <v>8312</v>
      </c>
      <c r="VD8" s="68">
        <v>4999</v>
      </c>
      <c r="VE8" s="68">
        <v>9494</v>
      </c>
      <c r="VL8" s="128" t="s">
        <v>688</v>
      </c>
      <c r="VM8" s="117">
        <f>_xlfn.STDEV.S(VM9:VM15)</f>
        <v>337.55142818045761</v>
      </c>
      <c r="VN8" s="116">
        <f>_xlfn.STDEV.S(VN9:VN22)</f>
        <v>108.83438370718638</v>
      </c>
      <c r="VO8" s="116">
        <f>_xlfn.STDEV.S(VO9:VO26)</f>
        <v>88.990415875233765</v>
      </c>
      <c r="VP8" s="116">
        <f>_xlfn.STDEV.S(VP9:VP28)</f>
        <v>97.908805582165684</v>
      </c>
      <c r="VQ8" s="116">
        <f t="shared" ref="VQ8:VX8" si="55">_xlfn.STDEV.S(VQ9:VQ22)</f>
        <v>34.905209158141808</v>
      </c>
      <c r="VR8" s="116">
        <f t="shared" si="55"/>
        <v>28.55349712035634</v>
      </c>
      <c r="VS8" s="116">
        <f t="shared" si="55"/>
        <v>37.725148285816097</v>
      </c>
      <c r="VT8" s="116">
        <f t="shared" si="55"/>
        <v>21.876777792751078</v>
      </c>
      <c r="VU8" s="116">
        <f t="shared" si="55"/>
        <v>54.307073588605768</v>
      </c>
      <c r="VV8" s="116">
        <f t="shared" si="55"/>
        <v>13.708103001950633</v>
      </c>
      <c r="VW8" s="116">
        <f t="shared" si="55"/>
        <v>16.402391945641998</v>
      </c>
      <c r="VX8" s="116">
        <f t="shared" si="55"/>
        <v>14.242021093762109</v>
      </c>
      <c r="VY8" s="116">
        <f>_xlfn.STDEV.S(VY9:VY10)</f>
        <v>38.890872965260115</v>
      </c>
      <c r="VZ8" s="116">
        <f>_xlfn.STDEV.S(VZ10:VZ20)</f>
        <v>177.50836087863067</v>
      </c>
      <c r="WA8" s="116">
        <f>_xlfn.STDEV.S(WA9:WA20)</f>
        <v>55.831659857326848</v>
      </c>
      <c r="WB8" s="116">
        <f>_xlfn.STDEV.S(WB9:WB23)</f>
        <v>52.826490468685272</v>
      </c>
      <c r="WC8" s="116">
        <f>_xlfn.STDEV.S(WC9:WC23)</f>
        <v>51.368231798410569</v>
      </c>
      <c r="WD8" s="116">
        <f>_xlfn.STDEV.S(WD9:WD26)</f>
        <v>52.40593814579772</v>
      </c>
      <c r="WE8" s="116">
        <f>_xlfn.STDEV.S(WE9:WE26)</f>
        <v>69.422830623395839</v>
      </c>
      <c r="WF8" s="116">
        <f>_xlfn.STDEV.S(WF9:WF26)</f>
        <v>48.316663792112138</v>
      </c>
      <c r="WG8" s="116">
        <f>_xlfn.STDEV.S(WG9:WG22)</f>
        <v>64.760929749178416</v>
      </c>
      <c r="WH8" s="116">
        <f>_xlfn.STDEV.S(WH9:WH22)</f>
        <v>54.517262111480505</v>
      </c>
      <c r="WI8" s="116">
        <f>_xlfn.STDEV.S(WI9:WI22)</f>
        <v>61.230962504526815</v>
      </c>
      <c r="WJ8" s="116">
        <f>_xlfn.STDEV.S(WJ9:WJ23)</f>
        <v>62.433812572843514</v>
      </c>
      <c r="WK8" s="116">
        <f>_xlfn.STDEV.S(WK9:WK17)</f>
        <v>508.20323471794018</v>
      </c>
      <c r="WL8" s="116">
        <f>_xlfn.STDEV.S(WL9:WL22)</f>
        <v>222.99386796841557</v>
      </c>
      <c r="WM8" s="116">
        <f>_xlfn.STDEV.S(WM9:WM22)</f>
        <v>20.612596170281918</v>
      </c>
      <c r="WN8" s="116">
        <f>_xlfn.STDEV.S(WN9:WN22)</f>
        <v>11.842603292657097</v>
      </c>
      <c r="WO8" s="116">
        <f>_xlfn.STDEV.S(WO9:WO15)</f>
        <v>473.08239491757922</v>
      </c>
      <c r="WP8" s="116">
        <f>_xlfn.STDEV.S(WP9:WP22)</f>
        <v>25.845695966640172</v>
      </c>
      <c r="WQ8" s="116">
        <f>_xlfn.STDEV.S(WQ9:WQ21)</f>
        <v>18.719590725309061</v>
      </c>
      <c r="WR8" s="116">
        <f>_xlfn.STDEV.S(WR9:WR22)</f>
        <v>19.072447188503151</v>
      </c>
      <c r="WS8" s="116">
        <f>_xlfn.STDEV.S(WS9:WS17)</f>
        <v>817.49262653827316</v>
      </c>
      <c r="WT8" s="116">
        <f>_xlfn.STDEV.S(WT9:WT21)</f>
        <v>33.630343441600473</v>
      </c>
      <c r="WU8" s="116">
        <f>_xlfn.STDEV.S(WU9:WU21)</f>
        <v>25.207599586693629</v>
      </c>
      <c r="WV8" s="232">
        <f>_xlfn.STDEV.S(WV9:WV20)</f>
        <v>151.48497275207521</v>
      </c>
      <c r="WW8" s="230">
        <f>AVERAGE(VM8:WV8)</f>
        <v>110.35297900182462</v>
      </c>
      <c r="WX8" s="132">
        <f>MEDIAN(VM8:WV8)</f>
        <v>52.616214307241492</v>
      </c>
      <c r="WY8" s="71">
        <f>MAX(VM8:WV8)</f>
        <v>817.49262653827316</v>
      </c>
      <c r="WZ8" s="222">
        <f>MIN(VM8:WV8)</f>
        <v>11.842603292657097</v>
      </c>
      <c r="XA8" s="12"/>
      <c r="XB8" s="105" t="s">
        <v>688</v>
      </c>
      <c r="XC8" s="110">
        <f>_xlfn.STDEV.S(XC9:XC17)</f>
        <v>279.36212063278094</v>
      </c>
      <c r="XD8" s="109">
        <f>_xlfn.STDEV.S(XD9:XD16)</f>
        <v>463.84093255585555</v>
      </c>
      <c r="XE8" s="109">
        <f>_xlfn.STDEV.S(XE9:XE19)</f>
        <v>294.26759621442892</v>
      </c>
      <c r="XF8" s="109">
        <f>_xlfn.STDEV.S(XF9:XF19)</f>
        <v>217.28385289126462</v>
      </c>
      <c r="XG8" s="109">
        <f>_xlfn.STDEV.S(XG9:XG21)</f>
        <v>218.35345376071058</v>
      </c>
      <c r="XH8" s="109">
        <f>_xlfn.STDEV.S(XH9:XH22)</f>
        <v>46.696177220763659</v>
      </c>
      <c r="XI8" s="109">
        <f>_xlfn.STDEV.S(XI9:XI22)</f>
        <v>74.799952988173501</v>
      </c>
      <c r="XJ8" s="109">
        <f>_xlfn.STDEV.S(XJ9:XJ22)</f>
        <v>69.763178675438084</v>
      </c>
      <c r="XK8" s="109">
        <f>_xlfn.STDEV.S(XK9:XK19)</f>
        <v>633.45967798776553</v>
      </c>
      <c r="XL8" s="109">
        <f>_xlfn.STDEV.S(XL9:XL22)</f>
        <v>24.062761344377822</v>
      </c>
      <c r="XM8" s="109">
        <f>_xlfn.STDEV.S(XM9:XM20)</f>
        <v>312.58699395188984</v>
      </c>
      <c r="XN8" s="109">
        <f>_xlfn.STDEV.S(XN9:XN22)</f>
        <v>66.924305281135631</v>
      </c>
      <c r="XO8" s="109">
        <f>_xlfn.STDEV.S(XO9:XO11)</f>
        <v>87.469994855378829</v>
      </c>
      <c r="XP8" s="109">
        <f>_xlfn.STDEV.S(XP9:XP19)</f>
        <v>211.25968509267105</v>
      </c>
      <c r="XQ8" s="109">
        <f>_xlfn.STDEV.S(XQ9:XQ21)</f>
        <v>36.079506222103007</v>
      </c>
      <c r="XR8" s="109">
        <f>_xlfn.STDEV.S(XR9:XR23)</f>
        <v>67.799564544183852</v>
      </c>
      <c r="XS8" s="109">
        <f>_xlfn.STDEV.S(XS9:XS19)</f>
        <v>269.82307334453611</v>
      </c>
      <c r="XT8" s="109">
        <f>_xlfn.STDEV.S(XT9:XT21)</f>
        <v>213.26353024681302</v>
      </c>
      <c r="XU8" s="109">
        <f>_xlfn.STDEV.S(XU9:XU21)</f>
        <v>133.85478162584468</v>
      </c>
      <c r="XV8" s="109">
        <f>_xlfn.STDEV.S(XV9:XV21)</f>
        <v>179.66999663913754</v>
      </c>
      <c r="XW8" s="109">
        <f>_xlfn.STDEV.S(XW9:XW19)</f>
        <v>518.64627988289249</v>
      </c>
      <c r="XX8" s="109">
        <f>_xlfn.STDEV.S(XX9:XX22)</f>
        <v>20.11792159321557</v>
      </c>
      <c r="XY8" s="109">
        <f>_xlfn.STDEV.S(XY9:XY22)</f>
        <v>16.378255485467697</v>
      </c>
      <c r="XZ8" s="108">
        <f>_xlfn.STDEV.S(XZ9:XZ20)</f>
        <v>19.851532266637083</v>
      </c>
      <c r="YA8" s="72">
        <f>AVERAGE(XC8:XZ8)</f>
        <v>186.48396355431109</v>
      </c>
      <c r="YB8" s="71">
        <f>MEDIAN(XC8:XZ8)</f>
        <v>156.76238913249111</v>
      </c>
      <c r="YC8" s="132">
        <f>MAX(XC8:XZ8)</f>
        <v>633.45967798776553</v>
      </c>
      <c r="YD8" s="70">
        <f>MIN(XC8:XZ8)</f>
        <v>16.378255485467697</v>
      </c>
      <c r="YE8" s="19"/>
      <c r="YG8" s="68"/>
      <c r="YH8" s="68">
        <v>4.7378233446202102E-2</v>
      </c>
      <c r="YI8" s="68">
        <v>3.4157386524878902E-2</v>
      </c>
      <c r="YJ8" s="68">
        <v>3.3421541723614098E-2</v>
      </c>
      <c r="YK8" s="68">
        <v>9.6481070975989403E-2</v>
      </c>
      <c r="YL8" s="68">
        <v>8.0725666167502097E-2</v>
      </c>
      <c r="YM8" s="68">
        <v>3.2424334814731802E-2</v>
      </c>
      <c r="YN8" s="68">
        <v>2.43173873591736E-2</v>
      </c>
      <c r="YO8" s="68">
        <v>4.5790746266258502E-2</v>
      </c>
      <c r="YP8" s="68">
        <v>3.5003835644254903E-2</v>
      </c>
      <c r="YQ8" s="68"/>
      <c r="YR8" s="68"/>
      <c r="YS8" s="68"/>
      <c r="YT8" s="68"/>
      <c r="YU8" s="68"/>
      <c r="YV8" s="68"/>
      <c r="YW8" s="68"/>
      <c r="YX8" s="68">
        <v>1.18283435834041</v>
      </c>
      <c r="YY8" s="68">
        <v>3.7582553596828001E-2</v>
      </c>
      <c r="YZ8" s="68">
        <v>9.9774269652075406E-2</v>
      </c>
      <c r="ZA8" s="68">
        <v>5.0278428210350799E-2</v>
      </c>
      <c r="ZB8" s="68">
        <v>4.7654222985790799E-2</v>
      </c>
      <c r="ZC8" s="68">
        <v>0.10785351856528599</v>
      </c>
      <c r="ZD8" s="68">
        <v>6.7757051290393902E-2</v>
      </c>
    </row>
    <row r="9" spans="1:684" ht="15.75" thickBot="1" x14ac:dyDescent="0.3">
      <c r="A9" s="105" t="s">
        <v>697</v>
      </c>
      <c r="B9" s="407">
        <v>0</v>
      </c>
      <c r="C9" s="407">
        <v>0</v>
      </c>
      <c r="D9" s="407">
        <v>0</v>
      </c>
      <c r="E9" s="407">
        <v>0</v>
      </c>
      <c r="F9" s="407">
        <v>0</v>
      </c>
      <c r="G9" s="407">
        <v>0</v>
      </c>
      <c r="H9" s="407">
        <v>0</v>
      </c>
      <c r="I9" s="407">
        <v>42</v>
      </c>
      <c r="J9" s="407">
        <v>0</v>
      </c>
      <c r="K9" s="407">
        <v>0</v>
      </c>
      <c r="L9" s="407">
        <v>0</v>
      </c>
      <c r="M9" s="407">
        <v>0</v>
      </c>
      <c r="N9" s="407"/>
      <c r="O9" s="407">
        <v>0</v>
      </c>
      <c r="P9" s="407">
        <v>0</v>
      </c>
      <c r="Q9" s="407">
        <v>0</v>
      </c>
      <c r="R9" s="407">
        <v>0</v>
      </c>
      <c r="S9" s="407">
        <v>0</v>
      </c>
      <c r="T9" s="407">
        <v>0</v>
      </c>
      <c r="U9" s="407">
        <v>0</v>
      </c>
      <c r="V9" s="407">
        <v>0</v>
      </c>
      <c r="W9" s="407">
        <v>0</v>
      </c>
      <c r="X9" s="407">
        <v>0</v>
      </c>
      <c r="Y9" s="407">
        <v>0</v>
      </c>
      <c r="Z9" s="407">
        <v>0</v>
      </c>
      <c r="AA9" s="407">
        <v>0</v>
      </c>
      <c r="AB9" s="407">
        <v>0</v>
      </c>
      <c r="AC9" s="407">
        <v>0</v>
      </c>
      <c r="AD9" s="407">
        <v>0</v>
      </c>
      <c r="AE9" s="407">
        <v>0</v>
      </c>
      <c r="AF9" s="407">
        <v>0</v>
      </c>
      <c r="AG9" s="407">
        <v>0</v>
      </c>
      <c r="AH9" s="407">
        <v>0</v>
      </c>
      <c r="AI9" s="407">
        <v>0</v>
      </c>
      <c r="AJ9" s="407">
        <v>0</v>
      </c>
      <c r="AK9" s="407">
        <v>0</v>
      </c>
      <c r="AL9" s="221">
        <f t="shared" si="0"/>
        <v>1.2</v>
      </c>
      <c r="AM9" s="236">
        <f t="shared" si="1"/>
        <v>0</v>
      </c>
      <c r="AN9" s="135">
        <f t="shared" si="2"/>
        <v>42</v>
      </c>
      <c r="AO9" s="235">
        <f t="shared" si="3"/>
        <v>0</v>
      </c>
      <c r="AQ9" s="105" t="s">
        <v>697</v>
      </c>
      <c r="AR9" s="407">
        <v>372</v>
      </c>
      <c r="AS9" s="407">
        <v>1018</v>
      </c>
      <c r="AT9" s="407">
        <v>161</v>
      </c>
      <c r="AU9" s="407">
        <v>0</v>
      </c>
      <c r="AV9" s="407">
        <v>0</v>
      </c>
      <c r="AW9" s="407">
        <v>0</v>
      </c>
      <c r="AX9" s="407">
        <v>0</v>
      </c>
      <c r="AY9" s="407">
        <v>0</v>
      </c>
      <c r="AZ9" s="407">
        <v>0</v>
      </c>
      <c r="BA9" s="407">
        <v>0</v>
      </c>
      <c r="BB9" s="407">
        <v>0</v>
      </c>
      <c r="BC9" s="407">
        <v>0</v>
      </c>
      <c r="BD9" s="407">
        <v>0</v>
      </c>
      <c r="BE9" s="407">
        <v>0</v>
      </c>
      <c r="BF9" s="407">
        <v>0</v>
      </c>
      <c r="BG9" s="407">
        <v>0</v>
      </c>
      <c r="BH9" s="407">
        <v>0</v>
      </c>
      <c r="BI9" s="407">
        <v>0</v>
      </c>
      <c r="BJ9" s="407">
        <v>0</v>
      </c>
      <c r="BK9" s="407">
        <v>0</v>
      </c>
      <c r="BL9" s="407">
        <v>0</v>
      </c>
      <c r="BM9" s="407">
        <v>0</v>
      </c>
      <c r="BN9" s="407">
        <v>0</v>
      </c>
      <c r="BO9" s="407">
        <v>0</v>
      </c>
      <c r="BP9" s="407">
        <v>0</v>
      </c>
      <c r="BQ9" s="407">
        <v>0</v>
      </c>
      <c r="BR9" s="407">
        <v>0</v>
      </c>
      <c r="BS9" s="183">
        <f t="shared" si="4"/>
        <v>57.444444444444443</v>
      </c>
      <c r="BT9" s="236">
        <f t="shared" si="5"/>
        <v>0</v>
      </c>
      <c r="BU9" s="135">
        <f t="shared" si="54"/>
        <v>1018</v>
      </c>
      <c r="BV9" s="235">
        <f t="shared" si="6"/>
        <v>0</v>
      </c>
      <c r="BX9" s="105" t="s">
        <v>697</v>
      </c>
      <c r="BY9" s="407">
        <v>0</v>
      </c>
      <c r="BZ9" s="407">
        <v>0</v>
      </c>
      <c r="CA9" s="407">
        <v>0</v>
      </c>
      <c r="CB9" s="407">
        <v>0</v>
      </c>
      <c r="CC9" s="407">
        <v>0</v>
      </c>
      <c r="CD9" s="407">
        <v>0</v>
      </c>
      <c r="CE9" s="407">
        <v>1</v>
      </c>
      <c r="CF9" s="407">
        <v>0</v>
      </c>
      <c r="CG9" s="407">
        <v>0</v>
      </c>
      <c r="CH9" s="407">
        <v>0</v>
      </c>
      <c r="CI9" s="407">
        <v>0</v>
      </c>
      <c r="CJ9" s="407">
        <v>0</v>
      </c>
      <c r="CK9" s="407"/>
      <c r="CL9" s="407">
        <v>0</v>
      </c>
      <c r="CM9" s="407">
        <v>0</v>
      </c>
      <c r="CN9" s="407">
        <v>0</v>
      </c>
      <c r="CO9" s="407">
        <v>0</v>
      </c>
      <c r="CP9" s="407">
        <v>0</v>
      </c>
      <c r="CQ9" s="407">
        <v>0</v>
      </c>
      <c r="CR9" s="407">
        <v>0</v>
      </c>
      <c r="CS9" s="407">
        <v>0</v>
      </c>
      <c r="CT9" s="407">
        <v>0</v>
      </c>
      <c r="CU9" s="407">
        <v>0</v>
      </c>
      <c r="CV9" s="407">
        <v>0</v>
      </c>
      <c r="CW9" s="407">
        <v>0</v>
      </c>
      <c r="CX9" s="407">
        <v>0</v>
      </c>
      <c r="CY9" s="407">
        <v>0</v>
      </c>
      <c r="CZ9" s="407">
        <v>0</v>
      </c>
      <c r="DA9" s="407">
        <v>0</v>
      </c>
      <c r="DB9" s="407">
        <v>0</v>
      </c>
      <c r="DC9" s="407">
        <v>0</v>
      </c>
      <c r="DD9" s="407">
        <v>0</v>
      </c>
      <c r="DE9" s="407">
        <v>0</v>
      </c>
      <c r="DF9" s="407">
        <v>0</v>
      </c>
      <c r="DG9" s="407">
        <v>0</v>
      </c>
      <c r="DH9" s="407">
        <v>0</v>
      </c>
      <c r="DI9" s="221">
        <f t="shared" si="7"/>
        <v>2.8571428571428571E-2</v>
      </c>
      <c r="DJ9" s="236">
        <f t="shared" si="8"/>
        <v>0</v>
      </c>
      <c r="DK9" s="135">
        <f t="shared" si="9"/>
        <v>1</v>
      </c>
      <c r="DL9" s="235">
        <f t="shared" si="10"/>
        <v>0</v>
      </c>
      <c r="DN9" s="105" t="s">
        <v>697</v>
      </c>
      <c r="DO9" s="407">
        <v>61</v>
      </c>
      <c r="DP9" s="407">
        <v>5</v>
      </c>
      <c r="DQ9" s="407">
        <v>0</v>
      </c>
      <c r="DR9" s="407">
        <v>0</v>
      </c>
      <c r="DS9" s="407">
        <v>0</v>
      </c>
      <c r="DT9" s="407">
        <v>0</v>
      </c>
      <c r="DU9" s="407">
        <v>0</v>
      </c>
      <c r="DV9" s="407">
        <v>0</v>
      </c>
      <c r="DW9" s="407">
        <v>0</v>
      </c>
      <c r="DX9" s="407">
        <v>0</v>
      </c>
      <c r="DY9" s="407">
        <v>0</v>
      </c>
      <c r="DZ9" s="407">
        <v>0</v>
      </c>
      <c r="EA9" s="407">
        <v>0</v>
      </c>
      <c r="EB9" s="407">
        <v>6</v>
      </c>
      <c r="EC9" s="407">
        <v>0</v>
      </c>
      <c r="ED9" s="407">
        <v>0</v>
      </c>
      <c r="EE9" s="407">
        <v>0</v>
      </c>
      <c r="EF9" s="407">
        <v>0</v>
      </c>
      <c r="EG9" s="407">
        <v>0</v>
      </c>
      <c r="EH9" s="407">
        <v>2</v>
      </c>
      <c r="EI9" s="407">
        <v>0</v>
      </c>
      <c r="EJ9" s="407">
        <v>0</v>
      </c>
      <c r="EK9" s="407">
        <v>0</v>
      </c>
      <c r="EL9" s="407">
        <v>0</v>
      </c>
      <c r="EM9" s="407">
        <v>0</v>
      </c>
      <c r="EN9" s="407">
        <v>5</v>
      </c>
      <c r="EO9" s="407">
        <v>0</v>
      </c>
      <c r="EP9" s="183">
        <f t="shared" si="11"/>
        <v>2.925925925925926</v>
      </c>
      <c r="EQ9" s="236">
        <f t="shared" si="12"/>
        <v>0</v>
      </c>
      <c r="ER9" s="184">
        <f t="shared" si="13"/>
        <v>61</v>
      </c>
      <c r="ES9" s="235">
        <f t="shared" si="14"/>
        <v>0</v>
      </c>
      <c r="QI9" s="20" t="s">
        <v>616</v>
      </c>
      <c r="QJ9" s="18">
        <f>(Data!AY8)*1000</f>
        <v>26500</v>
      </c>
      <c r="QK9" s="12">
        <f>(Data!AY9)*1000</f>
        <v>14100</v>
      </c>
      <c r="QL9" s="12">
        <f>(Data!AY13)*1000</f>
        <v>18100</v>
      </c>
      <c r="QM9" s="12">
        <f>(Data!AY14)*1000</f>
        <v>20200</v>
      </c>
      <c r="QN9" s="12">
        <f>(Data!AY19)*1000</f>
        <v>17800</v>
      </c>
      <c r="QO9" s="12">
        <f>(Data!AY20)*1000</f>
        <v>18500</v>
      </c>
      <c r="QP9" s="12">
        <f>(Data!AY25)*1000</f>
        <v>21000</v>
      </c>
      <c r="QQ9" s="12">
        <f>(Data!AY26)*1000</f>
        <v>22700</v>
      </c>
      <c r="QR9" s="19">
        <f>(Data!AY24)*1000</f>
        <v>21000</v>
      </c>
      <c r="QX9" s="20" t="s">
        <v>616</v>
      </c>
      <c r="QY9">
        <f>(Data!AY11)*1000</f>
        <v>33700</v>
      </c>
      <c r="QZ9">
        <f>(Data!AY15)*1000</f>
        <v>41400</v>
      </c>
      <c r="RA9">
        <f>(Data!AY16)*1000</f>
        <v>41100</v>
      </c>
      <c r="RB9">
        <f>(Data!AY17)*1000</f>
        <v>33700</v>
      </c>
      <c r="RC9">
        <f>(Data!AY18)*1000</f>
        <v>39600</v>
      </c>
      <c r="RD9">
        <f>(Data!AY23)*1000</f>
        <v>46000</v>
      </c>
      <c r="RE9" s="10">
        <f>(Data!AY10)*1000</f>
        <v>161000</v>
      </c>
      <c r="RI9" s="10"/>
      <c r="RK9" s="68"/>
      <c r="RL9" s="67">
        <v>1.3469600118696599E-2</v>
      </c>
      <c r="RM9" s="67">
        <v>1.35222002863883E-2</v>
      </c>
      <c r="RN9" s="67">
        <v>0.54317939281463601</v>
      </c>
      <c r="RO9" s="67">
        <v>12.7526788711547</v>
      </c>
      <c r="RP9" s="67">
        <v>0.64068681001663197</v>
      </c>
      <c r="RQ9" s="67">
        <v>0.76590490341186501</v>
      </c>
      <c r="RR9" s="67">
        <v>0.71033620834350497</v>
      </c>
      <c r="RS9" s="67">
        <v>2.4503395557403498</v>
      </c>
      <c r="RT9" s="67">
        <v>8.1584959030151296</v>
      </c>
      <c r="RV9" s="67"/>
      <c r="RW9" s="67"/>
      <c r="SA9" s="67"/>
      <c r="SB9" s="67">
        <v>54.115055084228501</v>
      </c>
      <c r="SC9" s="67">
        <v>1.1277105808257999</v>
      </c>
      <c r="SD9" s="67">
        <v>9.5510854720000005</v>
      </c>
      <c r="SE9" s="67">
        <v>22.9992351531982</v>
      </c>
      <c r="SF9" s="67">
        <v>7.3223562240600497</v>
      </c>
      <c r="SG9" s="67">
        <v>10.037562370300201</v>
      </c>
      <c r="SH9" s="67">
        <v>7.5462465286254803</v>
      </c>
      <c r="SO9" s="68">
        <v>3286</v>
      </c>
      <c r="SP9" s="68">
        <v>2271</v>
      </c>
      <c r="SQ9" s="68">
        <v>1951</v>
      </c>
      <c r="SR9" s="68">
        <v>2229</v>
      </c>
      <c r="SS9" s="68">
        <v>2381</v>
      </c>
      <c r="ST9" s="68">
        <v>1282</v>
      </c>
      <c r="SU9" s="68">
        <v>1310</v>
      </c>
      <c r="SV9" s="68">
        <v>1366</v>
      </c>
      <c r="SW9" s="68">
        <v>1378</v>
      </c>
      <c r="SX9" s="68">
        <v>1113</v>
      </c>
      <c r="SY9" s="68">
        <v>1030</v>
      </c>
      <c r="SZ9" s="68">
        <v>989</v>
      </c>
      <c r="TA9" s="68">
        <v>9327</v>
      </c>
      <c r="TB9" s="68">
        <v>2005</v>
      </c>
      <c r="TC9" s="68">
        <v>1518</v>
      </c>
      <c r="TD9" s="68">
        <v>3868</v>
      </c>
      <c r="TE9" s="68">
        <v>2394</v>
      </c>
      <c r="TF9" s="68">
        <v>1031</v>
      </c>
      <c r="TG9" s="68">
        <v>1532</v>
      </c>
      <c r="TH9" s="68">
        <v>1127</v>
      </c>
      <c r="TI9" s="68">
        <v>1629</v>
      </c>
      <c r="TJ9" s="68">
        <v>864</v>
      </c>
      <c r="TK9" s="68">
        <v>920</v>
      </c>
      <c r="TL9" s="68">
        <v>1254</v>
      </c>
      <c r="TM9" s="68">
        <v>4107</v>
      </c>
      <c r="TN9" s="68">
        <v>1782</v>
      </c>
      <c r="TO9" s="68">
        <v>1672</v>
      </c>
      <c r="TP9" s="68">
        <v>1783</v>
      </c>
      <c r="TQ9" s="68">
        <v>2477</v>
      </c>
      <c r="TR9" s="68">
        <v>1963</v>
      </c>
      <c r="TS9" s="68">
        <v>1657</v>
      </c>
      <c r="TT9" s="68">
        <v>1393</v>
      </c>
      <c r="TU9" s="68">
        <v>2283</v>
      </c>
      <c r="TV9" s="68">
        <v>2312</v>
      </c>
      <c r="TW9" s="68">
        <v>1225</v>
      </c>
      <c r="TX9" s="68">
        <v>1184</v>
      </c>
      <c r="UE9" s="68">
        <v>52819</v>
      </c>
      <c r="UF9" s="68">
        <v>6265</v>
      </c>
      <c r="UG9" s="68">
        <v>6933</v>
      </c>
      <c r="UH9" s="68">
        <v>3035</v>
      </c>
      <c r="UI9" s="68">
        <v>2033</v>
      </c>
      <c r="UJ9" s="68">
        <v>1713</v>
      </c>
      <c r="UK9" s="68">
        <v>1143</v>
      </c>
      <c r="UL9" s="68">
        <v>2881</v>
      </c>
      <c r="UM9" s="68">
        <v>1547</v>
      </c>
      <c r="UN9" s="68">
        <v>1575</v>
      </c>
      <c r="UO9" s="68">
        <v>1756</v>
      </c>
      <c r="UP9" s="68">
        <v>4301</v>
      </c>
      <c r="UQ9" s="68">
        <v>3244</v>
      </c>
      <c r="UR9" s="68">
        <v>2826</v>
      </c>
      <c r="US9" s="68">
        <v>2742</v>
      </c>
      <c r="UT9" s="68">
        <v>5499</v>
      </c>
      <c r="UU9" s="68">
        <v>2687</v>
      </c>
      <c r="UV9" s="68">
        <v>2395</v>
      </c>
      <c r="UW9" s="68">
        <v>2519</v>
      </c>
      <c r="UX9" s="68">
        <v>2394</v>
      </c>
      <c r="UY9" s="68">
        <v>3092</v>
      </c>
      <c r="UZ9" s="68">
        <v>3119</v>
      </c>
      <c r="VA9" s="68">
        <v>2201</v>
      </c>
      <c r="VB9" s="68">
        <v>6501</v>
      </c>
      <c r="VC9" s="68">
        <v>1920</v>
      </c>
      <c r="VD9" s="68">
        <v>4052</v>
      </c>
      <c r="VE9" s="68">
        <v>5235</v>
      </c>
      <c r="VM9" s="68">
        <v>124</v>
      </c>
      <c r="VN9" s="68">
        <v>68</v>
      </c>
      <c r="VO9" s="68">
        <v>13</v>
      </c>
      <c r="VP9" s="68">
        <v>183</v>
      </c>
      <c r="VQ9" s="68">
        <v>71</v>
      </c>
      <c r="VR9" s="68">
        <v>26</v>
      </c>
      <c r="VS9" s="68">
        <v>12</v>
      </c>
      <c r="VT9" s="68">
        <v>55</v>
      </c>
      <c r="VU9" s="68">
        <v>2</v>
      </c>
      <c r="VV9" s="68">
        <v>26</v>
      </c>
      <c r="VW9" s="68">
        <v>1</v>
      </c>
      <c r="VX9" s="68">
        <v>16</v>
      </c>
      <c r="VY9" s="68">
        <v>40</v>
      </c>
      <c r="VZ9" s="68">
        <v>68</v>
      </c>
      <c r="WA9" s="68">
        <v>68</v>
      </c>
      <c r="WB9" s="68">
        <v>113</v>
      </c>
      <c r="WC9" s="68">
        <v>30</v>
      </c>
      <c r="WD9" s="68">
        <v>71</v>
      </c>
      <c r="WE9" s="68">
        <v>29</v>
      </c>
      <c r="WF9" s="68">
        <v>85</v>
      </c>
      <c r="WG9" s="68">
        <v>2</v>
      </c>
      <c r="WH9" s="68">
        <v>15</v>
      </c>
      <c r="WI9" s="68">
        <v>57</v>
      </c>
      <c r="WJ9" s="68">
        <v>43</v>
      </c>
      <c r="WK9" s="68">
        <v>45</v>
      </c>
      <c r="WL9" s="68">
        <v>30</v>
      </c>
      <c r="WM9" s="68">
        <v>12</v>
      </c>
      <c r="WN9" s="68">
        <v>12</v>
      </c>
      <c r="WO9" s="68">
        <v>3</v>
      </c>
      <c r="WP9" s="68">
        <v>30</v>
      </c>
      <c r="WQ9" s="68">
        <v>27</v>
      </c>
      <c r="WR9" s="68">
        <v>29</v>
      </c>
      <c r="WS9" s="68">
        <v>30</v>
      </c>
      <c r="WT9" s="68">
        <v>1</v>
      </c>
      <c r="WU9" s="68">
        <v>1</v>
      </c>
      <c r="WV9" s="68">
        <v>29</v>
      </c>
      <c r="XC9" s="68">
        <v>41</v>
      </c>
      <c r="XD9" s="68">
        <v>43</v>
      </c>
      <c r="XE9" s="68">
        <v>2</v>
      </c>
      <c r="XF9" s="68">
        <v>29</v>
      </c>
      <c r="XG9" s="68">
        <v>59</v>
      </c>
      <c r="XH9" s="68">
        <v>27</v>
      </c>
      <c r="XI9" s="68">
        <v>27</v>
      </c>
      <c r="XJ9" s="68">
        <v>124</v>
      </c>
      <c r="XK9" s="68">
        <v>71</v>
      </c>
      <c r="XL9" s="68">
        <v>57</v>
      </c>
      <c r="XM9" s="68">
        <v>43</v>
      </c>
      <c r="XN9" s="68">
        <v>30</v>
      </c>
      <c r="XO9" s="68">
        <v>209</v>
      </c>
      <c r="XP9" s="68">
        <v>71</v>
      </c>
      <c r="XQ9" s="68">
        <v>2</v>
      </c>
      <c r="XR9" s="68">
        <v>54</v>
      </c>
      <c r="XS9" s="68">
        <v>3</v>
      </c>
      <c r="XT9" s="68">
        <v>43</v>
      </c>
      <c r="XU9" s="68">
        <v>82</v>
      </c>
      <c r="XV9" s="68">
        <v>43</v>
      </c>
      <c r="XW9" s="68">
        <v>11</v>
      </c>
      <c r="XX9" s="68">
        <v>69</v>
      </c>
      <c r="XY9" s="68">
        <v>1</v>
      </c>
      <c r="XZ9" s="68">
        <v>29</v>
      </c>
      <c r="YG9" s="68"/>
      <c r="YH9" s="68">
        <v>4.6996803854398798E-2</v>
      </c>
      <c r="YI9" s="68">
        <v>3.34094354646206E-2</v>
      </c>
      <c r="YJ9" s="68">
        <v>3.2590785563131802E-2</v>
      </c>
      <c r="YK9" s="68">
        <v>9.5500565418720804E-2</v>
      </c>
      <c r="YL9" s="68">
        <v>7.9002810800807594E-2</v>
      </c>
      <c r="YM9" s="68">
        <v>3.1453833537083503E-2</v>
      </c>
      <c r="YN9" s="68">
        <v>2.4046187457261999E-2</v>
      </c>
      <c r="YO9" s="68">
        <v>4.0434031595835897E-2</v>
      </c>
      <c r="YP9" s="68">
        <v>3.1337218919864199E-2</v>
      </c>
      <c r="YQ9" s="68"/>
      <c r="YR9" s="68"/>
      <c r="YS9" s="68"/>
      <c r="YT9" s="68"/>
      <c r="YU9" s="68"/>
      <c r="YV9" s="68"/>
      <c r="YW9" s="68"/>
      <c r="YX9" s="68">
        <v>1.1827157831228601</v>
      </c>
      <c r="YY9" s="68">
        <v>3.7396456194494401E-2</v>
      </c>
      <c r="YZ9" s="68">
        <v>9.8462740688481598E-2</v>
      </c>
      <c r="ZA9" s="68">
        <v>4.8440113502321101E-2</v>
      </c>
      <c r="ZB9" s="68">
        <v>4.5660306249651797E-2</v>
      </c>
      <c r="ZC9" s="68">
        <v>0.100738974490465</v>
      </c>
      <c r="ZD9" s="68">
        <v>6.6865580157317694E-2</v>
      </c>
    </row>
    <row r="10" spans="1:684" ht="15.75" thickBot="1" x14ac:dyDescent="0.3">
      <c r="A10" s="105" t="s">
        <v>698</v>
      </c>
      <c r="B10" s="407">
        <v>0</v>
      </c>
      <c r="C10" s="407">
        <v>0</v>
      </c>
      <c r="D10" s="407">
        <v>0</v>
      </c>
      <c r="E10" s="407">
        <v>0</v>
      </c>
      <c r="F10" s="407">
        <v>0</v>
      </c>
      <c r="G10" s="407">
        <v>0</v>
      </c>
      <c r="H10" s="407">
        <v>0</v>
      </c>
      <c r="I10" s="407">
        <v>93</v>
      </c>
      <c r="J10" s="407">
        <v>0</v>
      </c>
      <c r="K10" s="407">
        <v>0</v>
      </c>
      <c r="L10" s="407">
        <v>0</v>
      </c>
      <c r="M10" s="407">
        <v>0</v>
      </c>
      <c r="N10" s="407"/>
      <c r="O10" s="407">
        <v>0</v>
      </c>
      <c r="P10" s="407">
        <v>0</v>
      </c>
      <c r="Q10" s="407">
        <v>0</v>
      </c>
      <c r="R10" s="407">
        <v>0</v>
      </c>
      <c r="S10" s="407">
        <v>0</v>
      </c>
      <c r="T10" s="407">
        <v>0</v>
      </c>
      <c r="U10" s="407">
        <v>0</v>
      </c>
      <c r="V10" s="407">
        <v>0</v>
      </c>
      <c r="W10" s="407">
        <v>0</v>
      </c>
      <c r="X10" s="407">
        <v>0</v>
      </c>
      <c r="Y10" s="407">
        <v>0</v>
      </c>
      <c r="Z10" s="407">
        <v>0</v>
      </c>
      <c r="AA10" s="407">
        <v>3</v>
      </c>
      <c r="AB10" s="407">
        <v>0</v>
      </c>
      <c r="AC10" s="407">
        <v>2</v>
      </c>
      <c r="AD10" s="407">
        <v>0</v>
      </c>
      <c r="AE10" s="407">
        <v>0</v>
      </c>
      <c r="AF10" s="407">
        <v>0</v>
      </c>
      <c r="AG10" s="407">
        <v>0</v>
      </c>
      <c r="AH10" s="407">
        <v>0</v>
      </c>
      <c r="AI10" s="407">
        <v>0</v>
      </c>
      <c r="AJ10" s="407">
        <v>0</v>
      </c>
      <c r="AK10" s="407">
        <v>0</v>
      </c>
      <c r="AL10" s="221">
        <f t="shared" si="0"/>
        <v>2.8</v>
      </c>
      <c r="AM10" s="236">
        <f t="shared" si="1"/>
        <v>0</v>
      </c>
      <c r="AN10" s="135">
        <f t="shared" si="2"/>
        <v>93</v>
      </c>
      <c r="AO10" s="235">
        <f t="shared" si="3"/>
        <v>0</v>
      </c>
      <c r="AQ10" s="105" t="s">
        <v>698</v>
      </c>
      <c r="AR10" s="407">
        <v>52</v>
      </c>
      <c r="AS10" s="407">
        <v>184</v>
      </c>
      <c r="AT10" s="407">
        <v>59</v>
      </c>
      <c r="AU10" s="407">
        <v>0</v>
      </c>
      <c r="AV10" s="407">
        <v>0</v>
      </c>
      <c r="AW10" s="407">
        <v>0</v>
      </c>
      <c r="AX10" s="407">
        <v>0</v>
      </c>
      <c r="AY10" s="407">
        <v>0</v>
      </c>
      <c r="AZ10" s="407">
        <v>0</v>
      </c>
      <c r="BA10" s="407">
        <v>0</v>
      </c>
      <c r="BB10" s="407">
        <v>0</v>
      </c>
      <c r="BC10" s="407">
        <v>0</v>
      </c>
      <c r="BD10" s="407">
        <v>0</v>
      </c>
      <c r="BE10" s="407">
        <v>0</v>
      </c>
      <c r="BF10" s="407">
        <v>0</v>
      </c>
      <c r="BG10" s="407">
        <v>0</v>
      </c>
      <c r="BH10" s="407">
        <v>0</v>
      </c>
      <c r="BI10" s="407">
        <v>0</v>
      </c>
      <c r="BJ10" s="407">
        <v>0</v>
      </c>
      <c r="BK10" s="407">
        <v>0</v>
      </c>
      <c r="BL10" s="407">
        <v>0</v>
      </c>
      <c r="BM10" s="407">
        <v>0</v>
      </c>
      <c r="BN10" s="407">
        <v>0</v>
      </c>
      <c r="BO10" s="407">
        <v>0</v>
      </c>
      <c r="BP10" s="407">
        <v>1</v>
      </c>
      <c r="BQ10" s="407">
        <v>0</v>
      </c>
      <c r="BR10" s="407">
        <v>0</v>
      </c>
      <c r="BS10" s="183">
        <f t="shared" si="4"/>
        <v>10.962962962962964</v>
      </c>
      <c r="BT10" s="236">
        <f t="shared" si="5"/>
        <v>0</v>
      </c>
      <c r="BU10" s="184">
        <f>MAX(AR10:BR10)</f>
        <v>184</v>
      </c>
      <c r="BV10" s="235">
        <f t="shared" si="6"/>
        <v>0</v>
      </c>
      <c r="BX10" s="105" t="s">
        <v>698</v>
      </c>
      <c r="BY10" s="407">
        <v>0</v>
      </c>
      <c r="BZ10" s="407">
        <v>0</v>
      </c>
      <c r="CA10" s="407">
        <v>0</v>
      </c>
      <c r="CB10" s="407">
        <v>0</v>
      </c>
      <c r="CC10" s="407">
        <v>0</v>
      </c>
      <c r="CD10" s="407">
        <v>0</v>
      </c>
      <c r="CE10" s="407">
        <v>2</v>
      </c>
      <c r="CF10" s="407">
        <v>1</v>
      </c>
      <c r="CG10" s="407">
        <v>0</v>
      </c>
      <c r="CH10" s="407">
        <v>0</v>
      </c>
      <c r="CI10" s="407">
        <v>0</v>
      </c>
      <c r="CJ10" s="407">
        <v>0</v>
      </c>
      <c r="CK10" s="407"/>
      <c r="CL10" s="407">
        <v>0</v>
      </c>
      <c r="CM10" s="407">
        <v>0</v>
      </c>
      <c r="CN10" s="407">
        <v>0</v>
      </c>
      <c r="CO10" s="407">
        <v>0</v>
      </c>
      <c r="CP10" s="407">
        <v>0</v>
      </c>
      <c r="CQ10" s="407">
        <v>0</v>
      </c>
      <c r="CR10" s="407">
        <v>0</v>
      </c>
      <c r="CS10" s="407">
        <v>0</v>
      </c>
      <c r="CT10" s="407">
        <v>0</v>
      </c>
      <c r="CU10" s="407">
        <v>0</v>
      </c>
      <c r="CV10" s="407">
        <v>0</v>
      </c>
      <c r="CW10" s="407">
        <v>0</v>
      </c>
      <c r="CX10" s="407">
        <v>0</v>
      </c>
      <c r="CY10" s="407">
        <v>0</v>
      </c>
      <c r="CZ10" s="407">
        <v>0</v>
      </c>
      <c r="DA10" s="407">
        <v>0</v>
      </c>
      <c r="DB10" s="407">
        <v>0</v>
      </c>
      <c r="DC10" s="407">
        <v>0</v>
      </c>
      <c r="DD10" s="407">
        <v>0</v>
      </c>
      <c r="DE10" s="407">
        <v>0</v>
      </c>
      <c r="DF10" s="407">
        <v>0</v>
      </c>
      <c r="DG10" s="407">
        <v>0</v>
      </c>
      <c r="DH10" s="407">
        <v>0</v>
      </c>
      <c r="DI10" s="221">
        <f t="shared" si="7"/>
        <v>8.5714285714285715E-2</v>
      </c>
      <c r="DJ10" s="236">
        <f t="shared" si="8"/>
        <v>0</v>
      </c>
      <c r="DK10" s="135">
        <f t="shared" si="9"/>
        <v>2</v>
      </c>
      <c r="DL10" s="235">
        <f t="shared" si="10"/>
        <v>0</v>
      </c>
      <c r="DN10" s="105" t="s">
        <v>698</v>
      </c>
      <c r="DO10" s="407">
        <v>18</v>
      </c>
      <c r="DP10" s="407">
        <v>1</v>
      </c>
      <c r="DQ10" s="407">
        <v>0</v>
      </c>
      <c r="DR10" s="407">
        <v>0</v>
      </c>
      <c r="DS10" s="407">
        <v>0</v>
      </c>
      <c r="DT10" s="407">
        <v>0</v>
      </c>
      <c r="DU10" s="407">
        <v>0</v>
      </c>
      <c r="DV10" s="407">
        <v>0</v>
      </c>
      <c r="DW10" s="407">
        <v>0</v>
      </c>
      <c r="DX10" s="407">
        <v>0</v>
      </c>
      <c r="DY10" s="407">
        <v>0</v>
      </c>
      <c r="DZ10" s="407">
        <v>0</v>
      </c>
      <c r="EA10" s="407">
        <v>0</v>
      </c>
      <c r="EB10" s="407">
        <v>1</v>
      </c>
      <c r="EC10" s="407">
        <v>0</v>
      </c>
      <c r="ED10" s="407">
        <v>0</v>
      </c>
      <c r="EE10" s="407">
        <v>0</v>
      </c>
      <c r="EF10" s="407">
        <v>0</v>
      </c>
      <c r="EG10" s="407">
        <v>0</v>
      </c>
      <c r="EH10" s="407">
        <v>8</v>
      </c>
      <c r="EI10" s="407">
        <v>0</v>
      </c>
      <c r="EJ10" s="407">
        <v>0</v>
      </c>
      <c r="EK10" s="407">
        <v>0</v>
      </c>
      <c r="EL10" s="407">
        <v>0</v>
      </c>
      <c r="EM10" s="407">
        <v>0</v>
      </c>
      <c r="EN10" s="407">
        <v>1</v>
      </c>
      <c r="EO10" s="407">
        <v>0</v>
      </c>
      <c r="EP10" s="183">
        <f t="shared" si="11"/>
        <v>1.0740740740740742</v>
      </c>
      <c r="EQ10" s="236">
        <f t="shared" si="12"/>
        <v>0</v>
      </c>
      <c r="ER10" s="184">
        <f t="shared" si="13"/>
        <v>18</v>
      </c>
      <c r="ES10" s="235">
        <f t="shared" si="14"/>
        <v>0</v>
      </c>
      <c r="QI10" s="74" t="s">
        <v>609</v>
      </c>
      <c r="QJ10" s="110">
        <f t="shared" ref="QJ10:QR10" si="56">AVERAGE(QJ8:QJ9)</f>
        <v>26450</v>
      </c>
      <c r="QK10" s="109">
        <f t="shared" si="56"/>
        <v>15350</v>
      </c>
      <c r="QL10" s="109">
        <f t="shared" si="56"/>
        <v>18500</v>
      </c>
      <c r="QM10" s="109">
        <f t="shared" si="56"/>
        <v>20700</v>
      </c>
      <c r="QN10" s="109">
        <f t="shared" si="56"/>
        <v>18200</v>
      </c>
      <c r="QO10" s="109">
        <f t="shared" si="56"/>
        <v>17850</v>
      </c>
      <c r="QP10" s="109">
        <f t="shared" si="56"/>
        <v>21500</v>
      </c>
      <c r="QQ10" s="109">
        <f t="shared" si="56"/>
        <v>23350</v>
      </c>
      <c r="QR10" s="108">
        <f t="shared" si="56"/>
        <v>22000</v>
      </c>
      <c r="QS10" s="12"/>
      <c r="QT10" s="12"/>
      <c r="QU10" s="12"/>
      <c r="QV10" s="12"/>
      <c r="QW10" s="12"/>
      <c r="QX10" s="74" t="s">
        <v>609</v>
      </c>
      <c r="QY10" s="110">
        <f t="shared" ref="QY10:RE10" si="57">AVERAGE(QY8:QY9)</f>
        <v>31650</v>
      </c>
      <c r="QZ10" s="109">
        <f t="shared" si="57"/>
        <v>39550</v>
      </c>
      <c r="RA10" s="109">
        <f t="shared" si="57"/>
        <v>41350</v>
      </c>
      <c r="RB10" s="109">
        <f t="shared" si="57"/>
        <v>36000</v>
      </c>
      <c r="RC10" s="109">
        <f t="shared" si="57"/>
        <v>41350</v>
      </c>
      <c r="RD10" s="109">
        <f t="shared" si="57"/>
        <v>44000</v>
      </c>
      <c r="RE10" s="136">
        <f t="shared" si="57"/>
        <v>169500</v>
      </c>
      <c r="RF10" s="12"/>
      <c r="RG10" s="12"/>
      <c r="RH10" s="12"/>
      <c r="RI10" s="19"/>
      <c r="RK10" s="68"/>
      <c r="RL10" s="67">
        <v>1.3494599610566999E-2</v>
      </c>
      <c r="RM10" s="67">
        <v>1.3587799854576499E-2</v>
      </c>
      <c r="RN10" s="67">
        <v>0.44544267654418901</v>
      </c>
      <c r="RO10" s="67">
        <v>3.3139667510986301</v>
      </c>
      <c r="RP10" s="67">
        <v>0.57047647237777699</v>
      </c>
      <c r="RQ10" s="67">
        <v>0.45985597372054998</v>
      </c>
      <c r="RR10" s="67">
        <v>0.65405261516571001</v>
      </c>
      <c r="RS10" s="67">
        <v>0.93283563852310103</v>
      </c>
      <c r="RT10" s="67">
        <v>2.5342028141021702</v>
      </c>
      <c r="RV10" s="67"/>
      <c r="RW10" s="67"/>
      <c r="SA10" s="67"/>
      <c r="SB10" s="67">
        <v>37.7704467773437</v>
      </c>
      <c r="SC10" s="67">
        <v>1.0026170015335001</v>
      </c>
      <c r="SD10" s="67">
        <v>1.9076232909999999</v>
      </c>
      <c r="SE10" s="67">
        <v>13.991721153259199</v>
      </c>
      <c r="SF10" s="67">
        <v>4.4830369949340803</v>
      </c>
      <c r="SG10" s="67">
        <v>1.60024762153625</v>
      </c>
      <c r="SH10" s="67">
        <v>1.01624107360839</v>
      </c>
      <c r="SO10" s="68">
        <v>5638</v>
      </c>
      <c r="SP10" s="68">
        <v>1893</v>
      </c>
      <c r="SQ10" s="68">
        <v>1894</v>
      </c>
      <c r="SR10" s="68">
        <v>2061</v>
      </c>
      <c r="SS10" s="68">
        <v>1754</v>
      </c>
      <c r="ST10" s="68">
        <v>1337</v>
      </c>
      <c r="SU10" s="68">
        <v>1309</v>
      </c>
      <c r="SV10" s="68">
        <v>1365</v>
      </c>
      <c r="SW10" s="68">
        <v>1211</v>
      </c>
      <c r="SX10" s="68">
        <v>1031</v>
      </c>
      <c r="SY10" s="68">
        <v>766</v>
      </c>
      <c r="SZ10" s="68">
        <v>1017</v>
      </c>
      <c r="TA10" s="68">
        <v>2465</v>
      </c>
      <c r="TB10" s="68">
        <v>1768</v>
      </c>
      <c r="TC10" s="68">
        <v>1657</v>
      </c>
      <c r="TD10" s="68">
        <v>1322</v>
      </c>
      <c r="TE10" s="68">
        <v>1531</v>
      </c>
      <c r="TF10" s="68">
        <v>1086</v>
      </c>
      <c r="TG10" s="68">
        <v>1226</v>
      </c>
      <c r="TH10" s="68">
        <v>1017</v>
      </c>
      <c r="TI10" s="68">
        <v>1239</v>
      </c>
      <c r="TJ10" s="68">
        <v>1366</v>
      </c>
      <c r="TK10" s="68">
        <v>794</v>
      </c>
      <c r="TL10" s="68">
        <v>892</v>
      </c>
      <c r="TM10" s="68">
        <v>2200</v>
      </c>
      <c r="TN10" s="68">
        <v>1699</v>
      </c>
      <c r="TO10" s="68">
        <v>1433</v>
      </c>
      <c r="TP10" s="68">
        <v>1406</v>
      </c>
      <c r="TQ10" s="68">
        <v>2172</v>
      </c>
      <c r="TR10" s="68">
        <v>1754</v>
      </c>
      <c r="TS10" s="68">
        <v>2534</v>
      </c>
      <c r="TT10" s="68">
        <v>2728</v>
      </c>
      <c r="TU10" s="68">
        <v>1852</v>
      </c>
      <c r="TV10" s="68">
        <v>1225</v>
      </c>
      <c r="TW10" s="68">
        <v>1226</v>
      </c>
      <c r="TX10" s="68">
        <v>1267</v>
      </c>
      <c r="UE10" s="68">
        <v>13045</v>
      </c>
      <c r="UF10" s="68">
        <v>5944</v>
      </c>
      <c r="UG10" s="68">
        <v>8367</v>
      </c>
      <c r="UH10" s="68">
        <v>1670</v>
      </c>
      <c r="UI10" s="68">
        <v>2325</v>
      </c>
      <c r="UJ10" s="68">
        <v>2408</v>
      </c>
      <c r="UK10" s="68">
        <v>1351</v>
      </c>
      <c r="UL10" s="68">
        <v>3244</v>
      </c>
      <c r="UM10" s="68">
        <v>1782</v>
      </c>
      <c r="UN10" s="68">
        <v>1699</v>
      </c>
      <c r="UO10" s="68">
        <v>1587</v>
      </c>
      <c r="UP10" s="68">
        <v>16930</v>
      </c>
      <c r="UQ10" s="68">
        <v>2659</v>
      </c>
      <c r="UR10" s="68">
        <v>4567</v>
      </c>
      <c r="US10" s="68">
        <v>2673</v>
      </c>
      <c r="UT10" s="68">
        <v>5277</v>
      </c>
      <c r="UU10" s="68">
        <v>2381</v>
      </c>
      <c r="UV10" s="68">
        <v>1990</v>
      </c>
      <c r="UW10" s="68">
        <v>2005</v>
      </c>
      <c r="UX10" s="68">
        <v>1712</v>
      </c>
      <c r="UY10" s="68">
        <v>2923</v>
      </c>
      <c r="UZ10" s="68">
        <v>2631</v>
      </c>
      <c r="VA10" s="68">
        <v>2603</v>
      </c>
      <c r="VB10" s="68">
        <v>3523</v>
      </c>
      <c r="VC10" s="68">
        <v>2799</v>
      </c>
      <c r="VD10" s="68">
        <v>5318</v>
      </c>
      <c r="VE10" s="68">
        <v>3606</v>
      </c>
      <c r="VM10" s="68">
        <v>152</v>
      </c>
      <c r="VN10" s="68">
        <v>154</v>
      </c>
      <c r="VO10" s="68">
        <v>169</v>
      </c>
      <c r="VP10" s="68">
        <v>84</v>
      </c>
      <c r="VQ10" s="68">
        <v>29</v>
      </c>
      <c r="VR10" s="68">
        <v>13</v>
      </c>
      <c r="VS10" s="68">
        <v>15</v>
      </c>
      <c r="VT10" s="68">
        <v>13</v>
      </c>
      <c r="VU10" s="68">
        <v>27</v>
      </c>
      <c r="VV10" s="68">
        <v>13</v>
      </c>
      <c r="VW10" s="68">
        <v>2</v>
      </c>
      <c r="VX10" s="68">
        <v>55</v>
      </c>
      <c r="VY10" s="68">
        <v>95</v>
      </c>
      <c r="VZ10" s="68">
        <v>82</v>
      </c>
      <c r="WA10" s="68">
        <v>13</v>
      </c>
      <c r="WB10" s="68">
        <v>2</v>
      </c>
      <c r="WC10" s="68">
        <v>13</v>
      </c>
      <c r="WD10" s="68">
        <v>29</v>
      </c>
      <c r="WE10" s="68">
        <v>15</v>
      </c>
      <c r="WF10" s="68">
        <v>140</v>
      </c>
      <c r="WG10" s="68">
        <v>12</v>
      </c>
      <c r="WH10" s="68">
        <v>1</v>
      </c>
      <c r="WI10" s="68">
        <v>152</v>
      </c>
      <c r="WJ10" s="68">
        <v>15</v>
      </c>
      <c r="WK10" s="68">
        <v>29</v>
      </c>
      <c r="WL10" s="68">
        <v>27</v>
      </c>
      <c r="WM10" s="68">
        <v>27</v>
      </c>
      <c r="WN10" s="68">
        <v>27</v>
      </c>
      <c r="WO10" s="68">
        <v>1</v>
      </c>
      <c r="WP10" s="68">
        <v>1</v>
      </c>
      <c r="WQ10" s="68">
        <v>15</v>
      </c>
      <c r="WR10" s="68">
        <v>40</v>
      </c>
      <c r="WS10" s="68">
        <v>82</v>
      </c>
      <c r="WT10" s="68">
        <v>54</v>
      </c>
      <c r="WU10" s="68">
        <v>26</v>
      </c>
      <c r="WV10" s="68">
        <v>41</v>
      </c>
      <c r="XC10" s="68">
        <v>15</v>
      </c>
      <c r="XD10" s="68">
        <v>40</v>
      </c>
      <c r="XE10" s="68">
        <v>55</v>
      </c>
      <c r="XF10" s="68">
        <v>15</v>
      </c>
      <c r="XG10" s="68">
        <v>41</v>
      </c>
      <c r="XH10" s="68">
        <v>54</v>
      </c>
      <c r="XI10" s="68">
        <v>29</v>
      </c>
      <c r="XJ10" s="68">
        <v>71</v>
      </c>
      <c r="XK10" s="68">
        <v>140</v>
      </c>
      <c r="XL10" s="68">
        <v>1</v>
      </c>
      <c r="XM10" s="68">
        <v>29</v>
      </c>
      <c r="XN10" s="68">
        <v>15</v>
      </c>
      <c r="XO10" s="68">
        <v>58</v>
      </c>
      <c r="XP10" s="68">
        <v>13</v>
      </c>
      <c r="XQ10" s="68">
        <v>27</v>
      </c>
      <c r="XR10" s="68">
        <v>13</v>
      </c>
      <c r="XS10" s="68">
        <v>29</v>
      </c>
      <c r="XT10" s="68">
        <v>43</v>
      </c>
      <c r="XU10" s="68">
        <v>27</v>
      </c>
      <c r="XV10" s="68">
        <v>13</v>
      </c>
      <c r="XW10" s="68">
        <v>55</v>
      </c>
      <c r="XX10" s="68">
        <v>71</v>
      </c>
      <c r="XY10" s="68">
        <v>15</v>
      </c>
      <c r="XZ10" s="68">
        <v>15</v>
      </c>
      <c r="YG10" s="68"/>
      <c r="YH10" s="68">
        <v>3.7318693277227102E-2</v>
      </c>
      <c r="YI10" s="68">
        <v>3.1627264653779498E-2</v>
      </c>
      <c r="YJ10" s="68">
        <v>2.9805026780366499E-2</v>
      </c>
      <c r="YK10" s="68">
        <v>9.0071211764947701E-2</v>
      </c>
      <c r="YL10" s="68">
        <v>7.63523607306099E-2</v>
      </c>
      <c r="YM10" s="68">
        <v>3.08249233033243E-2</v>
      </c>
      <c r="YN10" s="68">
        <v>2.3023653896645201E-2</v>
      </c>
      <c r="YO10" s="68">
        <v>3.5968307382737902E-2</v>
      </c>
      <c r="YP10" s="68">
        <v>3.0607386096079402E-2</v>
      </c>
      <c r="YQ10" s="68"/>
      <c r="YR10" s="68"/>
      <c r="YS10" s="68"/>
      <c r="YT10" s="68"/>
      <c r="YU10" s="68"/>
      <c r="YV10" s="68"/>
      <c r="YW10" s="68"/>
      <c r="YX10" s="68">
        <v>1.18214581169426</v>
      </c>
      <c r="YY10" s="68">
        <v>3.7240542209541802E-2</v>
      </c>
      <c r="YZ10" s="68">
        <v>9.2209618096929805E-2</v>
      </c>
      <c r="ZA10" s="68">
        <v>4.7624507640877702E-2</v>
      </c>
      <c r="ZB10" s="68">
        <v>4.1941402678344397E-2</v>
      </c>
      <c r="ZC10" s="68">
        <v>9.1890672518745997E-2</v>
      </c>
      <c r="ZD10" s="68">
        <v>6.4528619792636494E-2</v>
      </c>
    </row>
    <row r="11" spans="1:684" ht="15.75" thickBot="1" x14ac:dyDescent="0.3">
      <c r="A11" s="21" t="s">
        <v>699</v>
      </c>
      <c r="B11" s="407">
        <v>1839</v>
      </c>
      <c r="C11" s="407">
        <v>1031</v>
      </c>
      <c r="D11" s="407">
        <v>1391</v>
      </c>
      <c r="E11" s="407">
        <v>3163</v>
      </c>
      <c r="F11" s="407">
        <v>1410</v>
      </c>
      <c r="G11" s="407">
        <v>665</v>
      </c>
      <c r="H11" s="407">
        <v>957</v>
      </c>
      <c r="I11" s="407">
        <v>3116</v>
      </c>
      <c r="J11" s="407">
        <v>1320</v>
      </c>
      <c r="K11" s="407">
        <v>660</v>
      </c>
      <c r="L11" s="407">
        <v>886</v>
      </c>
      <c r="M11" s="407">
        <v>1164</v>
      </c>
      <c r="N11" s="407"/>
      <c r="O11" s="407">
        <v>1004</v>
      </c>
      <c r="P11" s="407">
        <v>1157</v>
      </c>
      <c r="Q11" s="407">
        <v>1640</v>
      </c>
      <c r="R11" s="407">
        <v>1054</v>
      </c>
      <c r="S11" s="407">
        <v>648</v>
      </c>
      <c r="T11" s="407">
        <v>849</v>
      </c>
      <c r="U11" s="407">
        <v>2095</v>
      </c>
      <c r="V11" s="407">
        <v>1123</v>
      </c>
      <c r="W11" s="407">
        <v>455</v>
      </c>
      <c r="X11" s="407">
        <v>873</v>
      </c>
      <c r="Y11" s="407">
        <v>854</v>
      </c>
      <c r="Z11" s="407">
        <v>1171</v>
      </c>
      <c r="AA11" s="407">
        <v>848</v>
      </c>
      <c r="AB11" s="407">
        <v>1096</v>
      </c>
      <c r="AC11" s="407">
        <v>2056</v>
      </c>
      <c r="AD11" s="407">
        <v>1614</v>
      </c>
      <c r="AE11" s="407">
        <v>874</v>
      </c>
      <c r="AF11" s="407">
        <v>946</v>
      </c>
      <c r="AG11" s="407">
        <v>1194</v>
      </c>
      <c r="AH11" s="407">
        <v>1046</v>
      </c>
      <c r="AI11" s="407">
        <v>721</v>
      </c>
      <c r="AJ11" s="407">
        <v>1062</v>
      </c>
      <c r="AK11" s="407">
        <v>2152</v>
      </c>
      <c r="AL11" s="179">
        <f t="shared" si="0"/>
        <v>1260.9714285714285</v>
      </c>
      <c r="AM11" s="132">
        <f>MEDIAN(B11:AK11)</f>
        <v>1062</v>
      </c>
      <c r="AN11" s="132">
        <f t="shared" si="2"/>
        <v>3163</v>
      </c>
      <c r="AO11" s="222">
        <f t="shared" si="3"/>
        <v>455</v>
      </c>
      <c r="AP11" s="12"/>
      <c r="AQ11" s="105" t="s">
        <v>699</v>
      </c>
      <c r="AR11" s="407">
        <v>19886</v>
      </c>
      <c r="AS11" s="407">
        <v>8235</v>
      </c>
      <c r="AT11" s="407">
        <v>1976</v>
      </c>
      <c r="AU11" s="407">
        <v>1437</v>
      </c>
      <c r="AV11" s="407">
        <v>1023</v>
      </c>
      <c r="AW11" s="407">
        <v>1443</v>
      </c>
      <c r="AX11" s="407">
        <v>2986</v>
      </c>
      <c r="AY11" s="407">
        <v>1706</v>
      </c>
      <c r="AZ11" s="407">
        <v>831</v>
      </c>
      <c r="BA11" s="407">
        <v>1065</v>
      </c>
      <c r="BB11" s="407">
        <v>1850</v>
      </c>
      <c r="BC11" s="407">
        <v>2509</v>
      </c>
      <c r="BD11" s="407">
        <v>1862</v>
      </c>
      <c r="BE11" s="407">
        <v>1505</v>
      </c>
      <c r="BF11" s="407">
        <v>3628</v>
      </c>
      <c r="BG11" s="407">
        <v>1831</v>
      </c>
      <c r="BH11" s="407">
        <v>1305</v>
      </c>
      <c r="BI11" s="407">
        <v>1317</v>
      </c>
      <c r="BJ11" s="407">
        <v>2232</v>
      </c>
      <c r="BK11" s="407">
        <v>1790</v>
      </c>
      <c r="BL11" s="407">
        <v>1194</v>
      </c>
      <c r="BM11" s="407">
        <v>1004</v>
      </c>
      <c r="BN11" s="407">
        <v>2952</v>
      </c>
      <c r="BO11" s="407">
        <v>1486</v>
      </c>
      <c r="BP11" s="407">
        <v>1792</v>
      </c>
      <c r="BQ11" s="407">
        <v>1404</v>
      </c>
      <c r="BR11" s="407">
        <v>3995</v>
      </c>
      <c r="BS11" s="72">
        <f t="shared" si="4"/>
        <v>2749.7777777777778</v>
      </c>
      <c r="BT11" s="71">
        <f t="shared" si="5"/>
        <v>1790</v>
      </c>
      <c r="BU11" s="71">
        <f>MAX(AR11:BR11)</f>
        <v>19886</v>
      </c>
      <c r="BV11" s="70">
        <f t="shared" si="6"/>
        <v>831</v>
      </c>
      <c r="BX11" s="21" t="s">
        <v>699</v>
      </c>
      <c r="BY11" s="407">
        <v>552</v>
      </c>
      <c r="BZ11" s="407">
        <v>0</v>
      </c>
      <c r="CA11" s="407">
        <v>1390</v>
      </c>
      <c r="CB11" s="407">
        <v>0</v>
      </c>
      <c r="CC11" s="407">
        <v>1404</v>
      </c>
      <c r="CD11" s="407">
        <v>665</v>
      </c>
      <c r="CE11" s="407">
        <v>657</v>
      </c>
      <c r="CF11" s="407">
        <v>3250</v>
      </c>
      <c r="CG11" s="407">
        <v>1320</v>
      </c>
      <c r="CH11" s="407">
        <v>660</v>
      </c>
      <c r="CI11" s="407">
        <v>886</v>
      </c>
      <c r="CJ11" s="407">
        <v>1164</v>
      </c>
      <c r="CK11" s="407"/>
      <c r="CL11" s="407">
        <v>915</v>
      </c>
      <c r="CM11" s="407">
        <v>1147</v>
      </c>
      <c r="CN11" s="407">
        <v>1848</v>
      </c>
      <c r="CO11" s="407">
        <v>205</v>
      </c>
      <c r="CP11" s="407">
        <v>0</v>
      </c>
      <c r="CQ11" s="407">
        <v>0</v>
      </c>
      <c r="CR11" s="407">
        <v>0</v>
      </c>
      <c r="CS11" s="407">
        <v>1062</v>
      </c>
      <c r="CT11" s="407">
        <v>0</v>
      </c>
      <c r="CU11" s="407">
        <v>0</v>
      </c>
      <c r="CV11" s="407">
        <v>0</v>
      </c>
      <c r="CW11" s="407">
        <v>1170</v>
      </c>
      <c r="CX11" s="407">
        <v>851</v>
      </c>
      <c r="CY11" s="407">
        <v>562</v>
      </c>
      <c r="CZ11" s="407">
        <v>0</v>
      </c>
      <c r="DA11" s="407">
        <v>0</v>
      </c>
      <c r="DB11" s="407">
        <v>0</v>
      </c>
      <c r="DC11" s="407">
        <v>0</v>
      </c>
      <c r="DD11" s="407">
        <v>0</v>
      </c>
      <c r="DE11" s="407">
        <v>1043</v>
      </c>
      <c r="DF11" s="407">
        <v>0</v>
      </c>
      <c r="DG11" s="407">
        <v>0</v>
      </c>
      <c r="DH11" s="407">
        <v>0</v>
      </c>
      <c r="DI11" s="179">
        <f t="shared" si="7"/>
        <v>592.88571428571424</v>
      </c>
      <c r="DJ11" s="132">
        <f>MEDIAN(BY11:DH11)</f>
        <v>552</v>
      </c>
      <c r="DK11" s="132">
        <f t="shared" si="9"/>
        <v>3250</v>
      </c>
      <c r="DL11" s="222">
        <f t="shared" si="10"/>
        <v>0</v>
      </c>
      <c r="DM11" s="12"/>
      <c r="DN11" s="105" t="s">
        <v>699</v>
      </c>
      <c r="DO11" s="407">
        <v>15383</v>
      </c>
      <c r="DP11" s="407">
        <v>7288</v>
      </c>
      <c r="DQ11" s="407">
        <v>0</v>
      </c>
      <c r="DR11" s="407">
        <v>1437</v>
      </c>
      <c r="DS11" s="407">
        <v>1023</v>
      </c>
      <c r="DT11" s="407">
        <v>1443</v>
      </c>
      <c r="DU11" s="407">
        <v>2971</v>
      </c>
      <c r="DV11" s="407">
        <v>0</v>
      </c>
      <c r="DW11" s="407">
        <v>0</v>
      </c>
      <c r="DX11" s="407">
        <v>0</v>
      </c>
      <c r="DY11" s="407">
        <v>0</v>
      </c>
      <c r="DZ11" s="407">
        <v>2500</v>
      </c>
      <c r="EA11" s="407">
        <v>0</v>
      </c>
      <c r="EB11" s="407">
        <v>1022</v>
      </c>
      <c r="EC11" s="407">
        <v>2682</v>
      </c>
      <c r="ED11" s="407">
        <v>1831</v>
      </c>
      <c r="EE11" s="407">
        <v>1302</v>
      </c>
      <c r="EF11" s="407">
        <v>1315</v>
      </c>
      <c r="EG11" s="407">
        <v>2231</v>
      </c>
      <c r="EH11" s="407">
        <v>1771</v>
      </c>
      <c r="EI11" s="407">
        <v>1171</v>
      </c>
      <c r="EJ11" s="407">
        <v>997</v>
      </c>
      <c r="EK11" s="407">
        <v>1783</v>
      </c>
      <c r="EL11" s="407">
        <v>0</v>
      </c>
      <c r="EM11" s="407">
        <v>0</v>
      </c>
      <c r="EN11" s="407">
        <v>292</v>
      </c>
      <c r="EO11" s="407">
        <v>993</v>
      </c>
      <c r="EP11" s="72">
        <f t="shared" si="11"/>
        <v>1830.9259259259259</v>
      </c>
      <c r="EQ11" s="71">
        <f t="shared" si="12"/>
        <v>1171</v>
      </c>
      <c r="ER11" s="71">
        <f t="shared" si="13"/>
        <v>15383</v>
      </c>
      <c r="ES11" s="70">
        <f t="shared" si="14"/>
        <v>0</v>
      </c>
      <c r="RK11" s="68"/>
      <c r="RL11" s="67">
        <v>1.3574999757111E-2</v>
      </c>
      <c r="RM11" s="67">
        <v>1.3589099980890701E-2</v>
      </c>
      <c r="RN11" s="67">
        <v>0.39007607102394098</v>
      </c>
      <c r="RO11" s="67">
        <v>1.4487327337264999</v>
      </c>
      <c r="RP11" s="67">
        <v>0.48708781599998402</v>
      </c>
      <c r="RQ11" s="67">
        <v>0.41789925098419101</v>
      </c>
      <c r="RR11" s="67">
        <v>0.64025020599365201</v>
      </c>
      <c r="RS11" s="67">
        <v>0.82151609659194902</v>
      </c>
      <c r="RT11" s="67">
        <v>1.47670137882232</v>
      </c>
      <c r="RV11" s="67"/>
      <c r="RW11" s="67"/>
      <c r="SA11" s="67"/>
      <c r="SB11" s="67">
        <v>25.477300643920898</v>
      </c>
      <c r="SC11" s="67">
        <v>0.62631332874298096</v>
      </c>
      <c r="SD11" s="67">
        <v>1.8094245200000001</v>
      </c>
      <c r="SE11" s="67">
        <v>3.75899338722229</v>
      </c>
      <c r="SF11" s="67">
        <v>1.2255390882492001</v>
      </c>
      <c r="SG11" s="67">
        <v>1.3093618154525699</v>
      </c>
      <c r="SH11" s="67">
        <v>0.91877442598342896</v>
      </c>
      <c r="SO11" s="68">
        <v>3202</v>
      </c>
      <c r="SP11" s="68">
        <v>1936</v>
      </c>
      <c r="SQ11" s="68">
        <v>1977</v>
      </c>
      <c r="SR11" s="68">
        <v>1197</v>
      </c>
      <c r="SS11" s="68">
        <v>1782</v>
      </c>
      <c r="ST11" s="68">
        <v>1309</v>
      </c>
      <c r="SU11" s="68">
        <v>1295</v>
      </c>
      <c r="SV11" s="68">
        <v>1267</v>
      </c>
      <c r="SW11" s="68">
        <v>1211</v>
      </c>
      <c r="SX11" s="68">
        <v>960</v>
      </c>
      <c r="SY11" s="68">
        <v>946</v>
      </c>
      <c r="SZ11" s="68">
        <v>947</v>
      </c>
      <c r="TA11" s="68">
        <v>1698</v>
      </c>
      <c r="TB11" s="68">
        <v>1614</v>
      </c>
      <c r="TC11" s="68">
        <v>1531</v>
      </c>
      <c r="TD11" s="68">
        <v>1283</v>
      </c>
      <c r="TE11" s="68">
        <v>1532</v>
      </c>
      <c r="TF11" s="68">
        <v>988</v>
      </c>
      <c r="TG11" s="68">
        <v>1393</v>
      </c>
      <c r="TH11" s="68">
        <v>1100</v>
      </c>
      <c r="TI11" s="68">
        <v>1100</v>
      </c>
      <c r="TJ11" s="68">
        <v>849</v>
      </c>
      <c r="TK11" s="68">
        <v>1393</v>
      </c>
      <c r="TL11" s="68">
        <v>849</v>
      </c>
      <c r="TM11" s="68">
        <v>1976</v>
      </c>
      <c r="TN11" s="68">
        <v>1587</v>
      </c>
      <c r="TO11" s="68">
        <v>1769</v>
      </c>
      <c r="TP11" s="68">
        <v>1685</v>
      </c>
      <c r="TQ11" s="68">
        <v>2436</v>
      </c>
      <c r="TR11" s="68">
        <v>2242</v>
      </c>
      <c r="TS11" s="68">
        <v>1406</v>
      </c>
      <c r="TT11" s="68">
        <v>1351</v>
      </c>
      <c r="TU11" s="68">
        <v>2506</v>
      </c>
      <c r="TV11" s="68">
        <v>1699</v>
      </c>
      <c r="TW11" s="68">
        <v>1308</v>
      </c>
      <c r="TX11" s="68">
        <v>1281</v>
      </c>
      <c r="UE11" s="68">
        <v>12238</v>
      </c>
      <c r="UF11" s="68">
        <v>6307</v>
      </c>
      <c r="UG11" s="68">
        <v>5597</v>
      </c>
      <c r="UH11" s="68">
        <v>2214</v>
      </c>
      <c r="UI11" s="68">
        <v>2046</v>
      </c>
      <c r="UJ11" s="68">
        <v>1894</v>
      </c>
      <c r="UK11" s="68">
        <v>1531</v>
      </c>
      <c r="UL11" s="68">
        <v>2395</v>
      </c>
      <c r="UM11" s="68">
        <v>1824</v>
      </c>
      <c r="UN11" s="68">
        <v>1183</v>
      </c>
      <c r="UO11" s="68">
        <v>1448</v>
      </c>
      <c r="UP11" s="68">
        <v>6543</v>
      </c>
      <c r="UQ11" s="68">
        <v>2826</v>
      </c>
      <c r="UR11" s="68">
        <v>3745</v>
      </c>
      <c r="US11" s="68">
        <v>2479</v>
      </c>
      <c r="UT11" s="68">
        <v>2993</v>
      </c>
      <c r="UU11" s="68">
        <v>2520</v>
      </c>
      <c r="UV11" s="68">
        <v>1643</v>
      </c>
      <c r="UW11" s="68">
        <v>2075</v>
      </c>
      <c r="UX11" s="68">
        <v>1378</v>
      </c>
      <c r="UY11" s="68">
        <v>2228</v>
      </c>
      <c r="UZ11" s="68">
        <v>2130</v>
      </c>
      <c r="VA11" s="68">
        <v>2158</v>
      </c>
      <c r="VB11" s="68">
        <v>3132</v>
      </c>
      <c r="VC11" s="68">
        <v>4010</v>
      </c>
      <c r="VD11" s="68">
        <v>2617</v>
      </c>
      <c r="VE11" s="68">
        <v>2506</v>
      </c>
      <c r="VM11" s="68">
        <v>13</v>
      </c>
      <c r="VN11" s="68">
        <v>141</v>
      </c>
      <c r="VO11" s="68">
        <v>168</v>
      </c>
      <c r="VP11" s="68">
        <v>169</v>
      </c>
      <c r="VQ11" s="68">
        <v>96</v>
      </c>
      <c r="VR11" s="68">
        <v>96</v>
      </c>
      <c r="VS11" s="68">
        <v>68</v>
      </c>
      <c r="VT11" s="68">
        <v>40</v>
      </c>
      <c r="VU11" s="68">
        <v>85</v>
      </c>
      <c r="VV11" s="68">
        <v>2</v>
      </c>
      <c r="VW11" s="68">
        <v>27</v>
      </c>
      <c r="VX11" s="68">
        <v>16</v>
      </c>
      <c r="VY11" s="68"/>
      <c r="VZ11" s="68">
        <v>85</v>
      </c>
      <c r="WA11" s="68">
        <v>83</v>
      </c>
      <c r="WB11" s="68">
        <v>96</v>
      </c>
      <c r="WC11" s="68">
        <v>16</v>
      </c>
      <c r="WD11" s="68">
        <v>169</v>
      </c>
      <c r="WE11" s="68">
        <v>57</v>
      </c>
      <c r="WF11" s="68">
        <v>280</v>
      </c>
      <c r="WG11" s="68">
        <v>29</v>
      </c>
      <c r="WH11" s="68">
        <v>16</v>
      </c>
      <c r="WI11" s="68">
        <v>26</v>
      </c>
      <c r="WJ11" s="68">
        <v>29</v>
      </c>
      <c r="WK11" s="68">
        <v>542</v>
      </c>
      <c r="WL11" s="68">
        <v>388</v>
      </c>
      <c r="WM11" s="68">
        <v>12</v>
      </c>
      <c r="WN11" s="68">
        <v>29</v>
      </c>
      <c r="WO11" s="68">
        <v>779</v>
      </c>
      <c r="WP11" s="68">
        <v>1</v>
      </c>
      <c r="WQ11" s="68">
        <v>2</v>
      </c>
      <c r="WR11" s="68">
        <v>15</v>
      </c>
      <c r="WS11" s="68">
        <v>2505</v>
      </c>
      <c r="WT11" s="68">
        <v>13</v>
      </c>
      <c r="WU11" s="68">
        <v>68</v>
      </c>
      <c r="WV11" s="68">
        <v>68</v>
      </c>
      <c r="XC11" s="68">
        <v>583</v>
      </c>
      <c r="XD11" s="68">
        <v>834</v>
      </c>
      <c r="XE11" s="68">
        <v>472</v>
      </c>
      <c r="XF11" s="68">
        <v>472</v>
      </c>
      <c r="XG11" s="68">
        <v>807</v>
      </c>
      <c r="XH11" s="68">
        <v>83</v>
      </c>
      <c r="XI11" s="68">
        <v>291</v>
      </c>
      <c r="XJ11" s="68">
        <v>264</v>
      </c>
      <c r="XK11" s="68">
        <v>127</v>
      </c>
      <c r="XL11" s="68">
        <v>30</v>
      </c>
      <c r="XM11" s="68">
        <v>43</v>
      </c>
      <c r="XN11" s="68">
        <v>29</v>
      </c>
      <c r="XO11" s="68">
        <v>57</v>
      </c>
      <c r="XP11" s="68">
        <v>26</v>
      </c>
      <c r="XQ11" s="68">
        <v>54</v>
      </c>
      <c r="XR11" s="68">
        <v>30</v>
      </c>
      <c r="XS11" s="68">
        <v>708</v>
      </c>
      <c r="XT11" s="68">
        <v>1</v>
      </c>
      <c r="XU11" s="68">
        <v>30</v>
      </c>
      <c r="XV11" s="68">
        <v>44</v>
      </c>
      <c r="XW11" s="68">
        <v>12</v>
      </c>
      <c r="XX11" s="68">
        <v>43</v>
      </c>
      <c r="XY11" s="68">
        <v>12</v>
      </c>
      <c r="XZ11" s="68">
        <v>54</v>
      </c>
      <c r="YG11" s="68"/>
      <c r="YH11" s="68">
        <v>3.6969612006834601E-2</v>
      </c>
      <c r="YI11" s="68">
        <v>3.0430179308170598E-2</v>
      </c>
      <c r="YJ11" s="68">
        <v>2.8356792892686101E-2</v>
      </c>
      <c r="YK11" s="68">
        <v>8.4306356122772597E-2</v>
      </c>
      <c r="YL11" s="68">
        <v>7.0901409420002698E-2</v>
      </c>
      <c r="YM11" s="68">
        <v>2.9875692695391601E-2</v>
      </c>
      <c r="YN11" s="68">
        <v>2.3002680298664299E-2</v>
      </c>
      <c r="YO11" s="68">
        <v>3.4586992301698101E-2</v>
      </c>
      <c r="YP11" s="68">
        <v>2.9088332546310099E-2</v>
      </c>
      <c r="YQ11" s="68"/>
      <c r="YR11" s="68"/>
      <c r="YS11" s="68"/>
      <c r="YT11" s="68"/>
      <c r="YU11" s="68"/>
      <c r="YV11" s="68"/>
      <c r="YW11" s="68"/>
      <c r="YX11" s="68">
        <v>1.1818457375076701</v>
      </c>
      <c r="YY11" s="68">
        <v>3.59385346954912E-2</v>
      </c>
      <c r="YZ11" s="68">
        <v>7.5230681799281801E-2</v>
      </c>
      <c r="ZA11" s="68">
        <v>4.2493433897593497E-2</v>
      </c>
      <c r="ZB11" s="68">
        <v>4.1256621730086797E-2</v>
      </c>
      <c r="ZC11" s="68">
        <v>8.8855845692567104E-2</v>
      </c>
      <c r="ZD11" s="68">
        <v>6.0781928941845302E-2</v>
      </c>
    </row>
    <row r="12" spans="1:684" x14ac:dyDescent="0.25">
      <c r="RK12" s="68"/>
      <c r="RL12" s="67">
        <v>1.36337997391819E-2</v>
      </c>
      <c r="RM12" s="67">
        <v>1.36216003447771E-2</v>
      </c>
      <c r="RN12" s="67">
        <v>0.30654692649841297</v>
      </c>
      <c r="RO12" s="67">
        <v>1.4202018976211499</v>
      </c>
      <c r="RP12" s="67">
        <v>0.362271517515182</v>
      </c>
      <c r="RQ12" s="67">
        <v>0.376237273216247</v>
      </c>
      <c r="RR12" s="67">
        <v>0.54322475194930997</v>
      </c>
      <c r="RS12" s="67">
        <v>0.77998435497283902</v>
      </c>
      <c r="RT12" s="67">
        <v>0.61273169517517001</v>
      </c>
      <c r="RV12" s="67"/>
      <c r="RW12" s="67"/>
      <c r="SA12" s="67"/>
      <c r="SB12" s="67">
        <v>23.1942825317382</v>
      </c>
      <c r="SC12" s="67">
        <v>0.58479285240173295</v>
      </c>
      <c r="SD12" s="67">
        <v>0.98855972299999995</v>
      </c>
      <c r="SE12" s="67">
        <v>1.8236286640167201</v>
      </c>
      <c r="SF12" s="67">
        <v>0.96120285987854004</v>
      </c>
      <c r="SG12" s="67">
        <v>0.960879147052764</v>
      </c>
      <c r="SH12" s="67">
        <v>0.90519446134567205</v>
      </c>
      <c r="SO12" s="68">
        <v>2228</v>
      </c>
      <c r="SP12" s="68">
        <v>2241</v>
      </c>
      <c r="SQ12" s="68">
        <v>1824</v>
      </c>
      <c r="SR12" s="68">
        <v>1657</v>
      </c>
      <c r="SS12" s="68">
        <v>1767</v>
      </c>
      <c r="ST12" s="68">
        <v>1337</v>
      </c>
      <c r="SU12" s="68">
        <v>1351</v>
      </c>
      <c r="SV12" s="68">
        <v>1184</v>
      </c>
      <c r="SW12" s="68">
        <v>3049</v>
      </c>
      <c r="SX12" s="68">
        <v>863</v>
      </c>
      <c r="SY12" s="68">
        <v>919</v>
      </c>
      <c r="SZ12" s="68">
        <v>1127</v>
      </c>
      <c r="TA12" s="68">
        <v>1810</v>
      </c>
      <c r="TB12" s="68">
        <v>2117</v>
      </c>
      <c r="TC12" s="68">
        <v>1337</v>
      </c>
      <c r="TD12" s="68">
        <v>1296</v>
      </c>
      <c r="TE12" s="68">
        <v>1211</v>
      </c>
      <c r="TF12" s="68">
        <v>989</v>
      </c>
      <c r="TG12" s="68">
        <v>1225</v>
      </c>
      <c r="TH12" s="68">
        <v>1030</v>
      </c>
      <c r="TI12" s="68">
        <v>1002</v>
      </c>
      <c r="TJ12" s="68">
        <v>836</v>
      </c>
      <c r="TK12" s="68">
        <v>1017</v>
      </c>
      <c r="TL12" s="68">
        <v>864</v>
      </c>
      <c r="TM12" s="68">
        <v>1866</v>
      </c>
      <c r="TN12" s="68">
        <v>1629</v>
      </c>
      <c r="TO12" s="68">
        <v>1573</v>
      </c>
      <c r="TP12" s="68">
        <v>1768</v>
      </c>
      <c r="TQ12" s="68">
        <v>1852</v>
      </c>
      <c r="TR12" s="68">
        <v>1643</v>
      </c>
      <c r="TS12" s="68">
        <v>1601</v>
      </c>
      <c r="TT12" s="68">
        <v>1336</v>
      </c>
      <c r="TU12" s="68">
        <v>1866</v>
      </c>
      <c r="TV12" s="68">
        <v>1225</v>
      </c>
      <c r="TW12" s="68">
        <v>1240</v>
      </c>
      <c r="TX12" s="68">
        <v>1100</v>
      </c>
      <c r="UE12" s="68">
        <v>13184</v>
      </c>
      <c r="UF12" s="68">
        <v>7518</v>
      </c>
      <c r="UG12" s="68">
        <v>7128</v>
      </c>
      <c r="UH12" s="68">
        <v>2143</v>
      </c>
      <c r="UI12" s="68">
        <v>1727</v>
      </c>
      <c r="UJ12" s="68">
        <v>1782</v>
      </c>
      <c r="UK12" s="68">
        <v>2033</v>
      </c>
      <c r="UL12" s="68">
        <v>1767</v>
      </c>
      <c r="UM12" s="68">
        <v>1768</v>
      </c>
      <c r="UN12" s="68">
        <v>1462</v>
      </c>
      <c r="UO12" s="68">
        <v>1225</v>
      </c>
      <c r="UP12" s="68">
        <v>4302</v>
      </c>
      <c r="UQ12" s="68">
        <v>3077</v>
      </c>
      <c r="UR12" s="68">
        <v>2520</v>
      </c>
      <c r="US12" s="68">
        <v>2700</v>
      </c>
      <c r="UT12" s="68">
        <v>2436</v>
      </c>
      <c r="UU12" s="68">
        <v>2102</v>
      </c>
      <c r="UV12" s="68">
        <v>2158</v>
      </c>
      <c r="UW12" s="68">
        <v>2004</v>
      </c>
      <c r="UX12" s="68">
        <v>2687</v>
      </c>
      <c r="UY12" s="68">
        <v>2436</v>
      </c>
      <c r="UZ12" s="68">
        <v>2256</v>
      </c>
      <c r="VA12" s="68">
        <v>2757</v>
      </c>
      <c r="VB12" s="68">
        <v>4051</v>
      </c>
      <c r="VC12" s="68">
        <v>3981</v>
      </c>
      <c r="VD12" s="68">
        <v>3481</v>
      </c>
      <c r="VE12" s="68">
        <v>3648</v>
      </c>
      <c r="VM12" s="68">
        <v>110</v>
      </c>
      <c r="VN12" s="68">
        <v>43</v>
      </c>
      <c r="VO12" s="68">
        <v>166</v>
      </c>
      <c r="VP12" s="68">
        <v>84</v>
      </c>
      <c r="VQ12" s="68">
        <v>54</v>
      </c>
      <c r="VR12" s="68">
        <v>13</v>
      </c>
      <c r="VS12" s="68">
        <v>15</v>
      </c>
      <c r="VT12" s="68">
        <v>54</v>
      </c>
      <c r="VU12" s="68">
        <v>110</v>
      </c>
      <c r="VV12" s="68">
        <v>41</v>
      </c>
      <c r="VW12" s="68">
        <v>13</v>
      </c>
      <c r="VX12" s="68">
        <v>27</v>
      </c>
      <c r="VY12" s="68"/>
      <c r="VZ12" s="68">
        <v>138</v>
      </c>
      <c r="WA12" s="68">
        <v>138</v>
      </c>
      <c r="WB12" s="68">
        <v>27</v>
      </c>
      <c r="WC12" s="68">
        <v>138</v>
      </c>
      <c r="WD12" s="68">
        <v>71</v>
      </c>
      <c r="WE12" s="68">
        <v>99</v>
      </c>
      <c r="WF12" s="68">
        <v>182</v>
      </c>
      <c r="WG12" s="68">
        <v>57</v>
      </c>
      <c r="WH12" s="68">
        <v>69</v>
      </c>
      <c r="WI12" s="68">
        <v>43</v>
      </c>
      <c r="WJ12" s="68">
        <v>82</v>
      </c>
      <c r="WK12" s="68">
        <v>71</v>
      </c>
      <c r="WL12" s="68">
        <v>15</v>
      </c>
      <c r="WM12" s="68">
        <v>41</v>
      </c>
      <c r="WN12" s="68">
        <v>29</v>
      </c>
      <c r="WO12" s="68">
        <v>40</v>
      </c>
      <c r="WP12" s="68">
        <v>82</v>
      </c>
      <c r="WQ12" s="68">
        <v>55</v>
      </c>
      <c r="WR12" s="68">
        <v>68</v>
      </c>
      <c r="WS12" s="68">
        <v>54</v>
      </c>
      <c r="WT12" s="68">
        <v>96</v>
      </c>
      <c r="WU12" s="68">
        <v>41</v>
      </c>
      <c r="WV12" s="68">
        <v>68</v>
      </c>
      <c r="XC12" s="68">
        <v>2</v>
      </c>
      <c r="XD12" s="68">
        <v>1127</v>
      </c>
      <c r="XE12" s="68">
        <v>43</v>
      </c>
      <c r="XF12" s="68">
        <v>141</v>
      </c>
      <c r="XG12" s="68">
        <v>280</v>
      </c>
      <c r="XH12" s="68">
        <v>137</v>
      </c>
      <c r="XI12" s="68">
        <v>1</v>
      </c>
      <c r="XJ12" s="68">
        <v>44</v>
      </c>
      <c r="XK12" s="68">
        <v>2157</v>
      </c>
      <c r="XL12" s="68">
        <v>15</v>
      </c>
      <c r="XM12" s="68">
        <v>1</v>
      </c>
      <c r="XN12" s="68">
        <v>15</v>
      </c>
      <c r="XO12" s="68"/>
      <c r="XP12" s="68">
        <v>69</v>
      </c>
      <c r="XQ12" s="68">
        <v>68</v>
      </c>
      <c r="XR12" s="68">
        <v>13</v>
      </c>
      <c r="XS12" s="68">
        <v>112</v>
      </c>
      <c r="XT12" s="68">
        <v>26</v>
      </c>
      <c r="XU12" s="68">
        <v>43</v>
      </c>
      <c r="XV12" s="68">
        <v>29</v>
      </c>
      <c r="XW12" s="68">
        <v>27</v>
      </c>
      <c r="XX12" s="68">
        <v>26</v>
      </c>
      <c r="XY12" s="68">
        <v>55</v>
      </c>
      <c r="XZ12" s="68">
        <v>13</v>
      </c>
      <c r="YG12" s="68"/>
      <c r="YH12" s="68">
        <v>3.21377235420542E-2</v>
      </c>
      <c r="YI12" s="68">
        <v>2.9513109410914701E-2</v>
      </c>
      <c r="YJ12" s="68">
        <v>2.7765972427862998E-2</v>
      </c>
      <c r="YK12" s="68">
        <v>8.4174171581013202E-2</v>
      </c>
      <c r="YL12" s="68">
        <v>6.5508150741012794E-2</v>
      </c>
      <c r="YM12" s="68">
        <v>2.91341028307808E-2</v>
      </c>
      <c r="YN12" s="68">
        <v>2.2938503475154502E-2</v>
      </c>
      <c r="YO12" s="68">
        <v>3.4132603210647497E-2</v>
      </c>
      <c r="YP12" s="68">
        <v>2.8888489704767501E-2</v>
      </c>
      <c r="YQ12" s="68"/>
      <c r="YR12" s="68"/>
      <c r="YS12" s="68"/>
      <c r="YT12" s="68"/>
      <c r="YU12" s="68"/>
      <c r="YV12" s="68"/>
      <c r="YW12" s="68"/>
      <c r="YX12" s="68">
        <v>1.1810822898775899</v>
      </c>
      <c r="YY12" s="68">
        <v>3.3367881875897801E-2</v>
      </c>
      <c r="YZ12" s="68">
        <v>7.34729490757208E-2</v>
      </c>
      <c r="ZA12" s="68">
        <v>4.2002054439084099E-2</v>
      </c>
      <c r="ZB12" s="68">
        <v>3.7808533104859203E-2</v>
      </c>
      <c r="ZC12" s="68">
        <v>8.4825527822428595E-2</v>
      </c>
      <c r="ZD12" s="68">
        <v>5.6693624668181397E-2</v>
      </c>
    </row>
    <row r="13" spans="1:684" x14ac:dyDescent="0.25">
      <c r="RK13" s="68"/>
      <c r="RL13" s="67">
        <v>1.3699900358915299E-2</v>
      </c>
      <c r="RM13" s="67">
        <v>1.36930998414754E-2</v>
      </c>
      <c r="RN13" s="67">
        <v>0.30630689859390198</v>
      </c>
      <c r="RO13" s="67">
        <v>1.1403620243072501</v>
      </c>
      <c r="RP13" s="67">
        <v>0.36224535107612599</v>
      </c>
      <c r="RQ13" s="67">
        <v>0.27892959117889399</v>
      </c>
      <c r="RR13" s="67">
        <v>0.50120753049850397</v>
      </c>
      <c r="RS13" s="67">
        <v>0.73788172006607</v>
      </c>
      <c r="RT13" s="67">
        <v>0.54309189319610596</v>
      </c>
      <c r="RV13" s="67"/>
      <c r="RW13" s="67"/>
      <c r="SA13" s="67"/>
      <c r="SB13" s="67">
        <v>11.917246818542401</v>
      </c>
      <c r="SC13" s="67">
        <v>0.57081586122512795</v>
      </c>
      <c r="SD13" s="67">
        <v>0.80752533699999995</v>
      </c>
      <c r="SE13" s="67">
        <v>1.69862568378448</v>
      </c>
      <c r="SF13" s="67">
        <v>0.69593101739883401</v>
      </c>
      <c r="SG13" s="67">
        <v>0.82131695747375399</v>
      </c>
      <c r="SH13" s="67">
        <v>0.89092957973480202</v>
      </c>
      <c r="SO13" s="68">
        <v>2269</v>
      </c>
      <c r="SP13" s="68">
        <v>1810</v>
      </c>
      <c r="SQ13" s="68">
        <v>1726</v>
      </c>
      <c r="SR13" s="68">
        <v>1587</v>
      </c>
      <c r="SS13" s="68">
        <v>1490</v>
      </c>
      <c r="ST13" s="68">
        <v>1434</v>
      </c>
      <c r="SU13" s="68">
        <v>1378</v>
      </c>
      <c r="SV13" s="68">
        <v>1114</v>
      </c>
      <c r="SW13" s="68">
        <v>1044</v>
      </c>
      <c r="SX13" s="68">
        <v>1281</v>
      </c>
      <c r="SY13" s="68">
        <v>1351</v>
      </c>
      <c r="SZ13" s="68">
        <v>878</v>
      </c>
      <c r="TA13" s="68">
        <v>1782</v>
      </c>
      <c r="TB13" s="68">
        <v>1949</v>
      </c>
      <c r="TC13" s="68">
        <v>1406</v>
      </c>
      <c r="TD13" s="68">
        <v>1156</v>
      </c>
      <c r="TE13" s="68">
        <v>1156</v>
      </c>
      <c r="TF13" s="68">
        <v>960</v>
      </c>
      <c r="TG13" s="68">
        <v>1267</v>
      </c>
      <c r="TH13" s="68">
        <v>1253</v>
      </c>
      <c r="TI13" s="68">
        <v>947</v>
      </c>
      <c r="TJ13" s="68">
        <v>905</v>
      </c>
      <c r="TK13" s="68">
        <v>835</v>
      </c>
      <c r="TL13" s="68">
        <v>835</v>
      </c>
      <c r="TM13" s="68">
        <v>1448</v>
      </c>
      <c r="TN13" s="68">
        <v>1462</v>
      </c>
      <c r="TO13" s="68">
        <v>2228</v>
      </c>
      <c r="TP13" s="68">
        <v>1698</v>
      </c>
      <c r="TQ13" s="68">
        <v>1963</v>
      </c>
      <c r="TR13" s="68">
        <v>1712</v>
      </c>
      <c r="TS13" s="68">
        <v>1490</v>
      </c>
      <c r="TT13" s="68">
        <v>1337</v>
      </c>
      <c r="TU13" s="68">
        <v>1517</v>
      </c>
      <c r="TV13" s="68">
        <v>1113</v>
      </c>
      <c r="TW13" s="68">
        <v>1253</v>
      </c>
      <c r="TX13" s="68">
        <v>1378</v>
      </c>
      <c r="UE13" s="68">
        <v>8116</v>
      </c>
      <c r="UF13" s="68">
        <v>10414</v>
      </c>
      <c r="UG13" s="68">
        <v>3508</v>
      </c>
      <c r="UH13" s="68">
        <v>2061</v>
      </c>
      <c r="UI13" s="68">
        <v>2548</v>
      </c>
      <c r="UJ13" s="68">
        <v>1698</v>
      </c>
      <c r="UK13" s="68">
        <v>1379</v>
      </c>
      <c r="UL13" s="68">
        <v>1977</v>
      </c>
      <c r="UM13" s="68">
        <v>1671</v>
      </c>
      <c r="UN13" s="68">
        <v>1434</v>
      </c>
      <c r="UO13" s="68">
        <v>1392</v>
      </c>
      <c r="UP13" s="68">
        <v>4093</v>
      </c>
      <c r="UQ13" s="68">
        <v>2840</v>
      </c>
      <c r="UR13" s="68">
        <v>2923</v>
      </c>
      <c r="US13" s="68">
        <v>2785</v>
      </c>
      <c r="UT13" s="68">
        <v>2102</v>
      </c>
      <c r="UU13" s="68">
        <v>1712</v>
      </c>
      <c r="UV13" s="68">
        <v>1351</v>
      </c>
      <c r="UW13" s="68">
        <v>2242</v>
      </c>
      <c r="UX13" s="68">
        <v>1866</v>
      </c>
      <c r="UY13" s="68">
        <v>2047</v>
      </c>
      <c r="UZ13" s="68">
        <v>2951</v>
      </c>
      <c r="VA13" s="68">
        <v>2618</v>
      </c>
      <c r="VB13" s="68">
        <v>5374</v>
      </c>
      <c r="VC13" s="68">
        <v>3049</v>
      </c>
      <c r="VD13" s="68">
        <v>2534</v>
      </c>
      <c r="VE13" s="68">
        <v>3912</v>
      </c>
      <c r="VM13" s="68">
        <v>430</v>
      </c>
      <c r="VN13" s="68">
        <v>43</v>
      </c>
      <c r="VO13" s="68">
        <v>2</v>
      </c>
      <c r="VP13" s="68">
        <v>2</v>
      </c>
      <c r="VQ13" s="68">
        <v>41</v>
      </c>
      <c r="VR13" s="68">
        <v>82</v>
      </c>
      <c r="VS13" s="68">
        <v>110</v>
      </c>
      <c r="VT13" s="68">
        <v>41</v>
      </c>
      <c r="VU13" s="68">
        <v>27</v>
      </c>
      <c r="VV13" s="68">
        <v>27</v>
      </c>
      <c r="VW13" s="68">
        <v>26</v>
      </c>
      <c r="VX13" s="68">
        <v>40</v>
      </c>
      <c r="VY13" s="68"/>
      <c r="VZ13" s="68">
        <v>15</v>
      </c>
      <c r="WA13" s="68">
        <v>30</v>
      </c>
      <c r="WB13" s="68">
        <v>57</v>
      </c>
      <c r="WC13" s="68">
        <v>27</v>
      </c>
      <c r="WD13" s="68">
        <v>154</v>
      </c>
      <c r="WE13" s="68">
        <v>210</v>
      </c>
      <c r="WF13" s="68">
        <v>71</v>
      </c>
      <c r="WG13" s="68">
        <v>222</v>
      </c>
      <c r="WH13" s="68">
        <v>12</v>
      </c>
      <c r="WI13" s="68">
        <v>15</v>
      </c>
      <c r="WJ13" s="68">
        <v>71</v>
      </c>
      <c r="WK13" s="68">
        <v>1474</v>
      </c>
      <c r="WL13" s="68">
        <v>127</v>
      </c>
      <c r="WM13" s="68">
        <v>12</v>
      </c>
      <c r="WN13" s="68">
        <v>12</v>
      </c>
      <c r="WO13" s="68">
        <v>68</v>
      </c>
      <c r="WP13" s="68">
        <v>29</v>
      </c>
      <c r="WQ13" s="68">
        <v>40</v>
      </c>
      <c r="WR13" s="68">
        <v>15</v>
      </c>
      <c r="WS13" s="68">
        <v>124</v>
      </c>
      <c r="WT13" s="68">
        <v>54</v>
      </c>
      <c r="WU13" s="68">
        <v>96</v>
      </c>
      <c r="WV13" s="68">
        <v>1</v>
      </c>
      <c r="XC13" s="68">
        <v>55</v>
      </c>
      <c r="XD13" s="68">
        <v>110</v>
      </c>
      <c r="XE13" s="68">
        <v>43</v>
      </c>
      <c r="XF13" s="68">
        <v>15</v>
      </c>
      <c r="XG13" s="68">
        <v>113</v>
      </c>
      <c r="XH13" s="68">
        <v>110</v>
      </c>
      <c r="XI13" s="68">
        <v>12</v>
      </c>
      <c r="XJ13" s="68">
        <v>15</v>
      </c>
      <c r="XK13" s="68">
        <v>99</v>
      </c>
      <c r="XL13" s="68">
        <v>27</v>
      </c>
      <c r="XM13" s="68">
        <v>26</v>
      </c>
      <c r="XN13" s="68">
        <v>40</v>
      </c>
      <c r="XO13" s="68"/>
      <c r="XP13" s="68">
        <v>12</v>
      </c>
      <c r="XQ13" s="68">
        <v>55</v>
      </c>
      <c r="XR13" s="68">
        <v>15</v>
      </c>
      <c r="XS13" s="68">
        <v>44</v>
      </c>
      <c r="XT13" s="68">
        <v>71</v>
      </c>
      <c r="XU13" s="68">
        <v>29</v>
      </c>
      <c r="XV13" s="68">
        <v>15</v>
      </c>
      <c r="XW13" s="68">
        <v>12</v>
      </c>
      <c r="XX13" s="68">
        <v>41</v>
      </c>
      <c r="XY13" s="68">
        <v>40</v>
      </c>
      <c r="XZ13" s="68">
        <v>13</v>
      </c>
      <c r="YG13" s="68"/>
      <c r="YH13" s="68">
        <v>2.88058874166672E-2</v>
      </c>
      <c r="YI13" s="68">
        <v>2.84363802069654E-2</v>
      </c>
      <c r="YJ13" s="68">
        <v>2.5206637465849599E-2</v>
      </c>
      <c r="YK13" s="68">
        <v>8.0082470062286901E-2</v>
      </c>
      <c r="YL13" s="68">
        <v>6.4779071943320596E-2</v>
      </c>
      <c r="YM13" s="68">
        <v>2.77053465005817E-2</v>
      </c>
      <c r="YN13" s="68">
        <v>2.2412440103086999E-2</v>
      </c>
      <c r="YO13" s="68">
        <v>3.3526354089658102E-2</v>
      </c>
      <c r="YP13" s="68">
        <v>2.6874242150160599E-2</v>
      </c>
      <c r="YQ13" s="68"/>
      <c r="YR13" s="68"/>
      <c r="YS13" s="68"/>
      <c r="YT13" s="68"/>
      <c r="YU13" s="68"/>
      <c r="YV13" s="68"/>
      <c r="YW13" s="68"/>
      <c r="YX13" s="68">
        <v>1.1809279754317701</v>
      </c>
      <c r="YY13" s="68">
        <v>3.1619119500846997E-2</v>
      </c>
      <c r="YZ13" s="68">
        <v>4.8506225735616998E-2</v>
      </c>
      <c r="ZA13" s="68">
        <v>4.1421314685998502E-2</v>
      </c>
      <c r="ZB13" s="68">
        <v>3.5660586921619102E-2</v>
      </c>
      <c r="ZC13" s="68">
        <v>8.0865966596177202E-2</v>
      </c>
      <c r="ZD13" s="68">
        <v>5.4491599128417202E-2</v>
      </c>
    </row>
    <row r="14" spans="1:684" x14ac:dyDescent="0.25">
      <c r="RK14" s="68"/>
      <c r="RL14" s="67">
        <v>1.37384999543428E-2</v>
      </c>
      <c r="RM14" s="67">
        <v>1.3740099966526E-2</v>
      </c>
      <c r="RN14" s="67">
        <v>0.30628567934036199</v>
      </c>
      <c r="RO14" s="67">
        <v>0.90518409013748102</v>
      </c>
      <c r="RP14" s="67">
        <v>0.361710935831069</v>
      </c>
      <c r="RQ14" s="67">
        <v>0.26434558629989602</v>
      </c>
      <c r="RR14" s="67">
        <v>0.48715150356292702</v>
      </c>
      <c r="RS14" s="67">
        <v>0.64039415121078402</v>
      </c>
      <c r="RT14" s="67">
        <v>0.51537758111953702</v>
      </c>
      <c r="RV14" s="67"/>
      <c r="RW14" s="67"/>
      <c r="SA14" s="67"/>
      <c r="SB14" s="67">
        <v>11.2070655822753</v>
      </c>
      <c r="SC14" s="67">
        <v>0.55723953247070301</v>
      </c>
      <c r="SD14" s="67">
        <v>0.76593851999999996</v>
      </c>
      <c r="SE14" s="67">
        <v>1.26681172847747</v>
      </c>
      <c r="SF14" s="67">
        <v>0.68219286203384399</v>
      </c>
      <c r="SG14" s="67">
        <v>0.76600444316864003</v>
      </c>
      <c r="SH14" s="67">
        <v>0.79400575160980202</v>
      </c>
      <c r="SO14" s="68">
        <v>3132</v>
      </c>
      <c r="SP14" s="68">
        <v>2158</v>
      </c>
      <c r="SQ14" s="68">
        <v>1866</v>
      </c>
      <c r="SR14" s="68">
        <v>1629</v>
      </c>
      <c r="SS14" s="68">
        <v>1573</v>
      </c>
      <c r="ST14" s="68">
        <v>1462</v>
      </c>
      <c r="SU14" s="68">
        <v>1379</v>
      </c>
      <c r="SV14" s="68">
        <v>1364</v>
      </c>
      <c r="SW14" s="68">
        <v>989</v>
      </c>
      <c r="SX14" s="68">
        <v>933</v>
      </c>
      <c r="SY14" s="68">
        <v>919</v>
      </c>
      <c r="SZ14" s="68">
        <v>877</v>
      </c>
      <c r="TA14" s="68">
        <v>1963</v>
      </c>
      <c r="TB14" s="68">
        <v>1796</v>
      </c>
      <c r="TC14" s="68">
        <v>1448</v>
      </c>
      <c r="TD14" s="68">
        <v>1239</v>
      </c>
      <c r="TE14" s="68">
        <v>2380</v>
      </c>
      <c r="TF14" s="68">
        <v>4706</v>
      </c>
      <c r="TG14" s="68">
        <v>2005</v>
      </c>
      <c r="TH14" s="68">
        <v>961</v>
      </c>
      <c r="TI14" s="68">
        <v>835</v>
      </c>
      <c r="TJ14" s="68">
        <v>988</v>
      </c>
      <c r="TK14" s="68">
        <v>975</v>
      </c>
      <c r="TL14" s="68">
        <v>850</v>
      </c>
      <c r="TM14" s="68">
        <v>1670</v>
      </c>
      <c r="TN14" s="68">
        <v>1448</v>
      </c>
      <c r="TO14" s="68">
        <v>1698</v>
      </c>
      <c r="TP14" s="68">
        <v>1560</v>
      </c>
      <c r="TQ14" s="68">
        <v>1824</v>
      </c>
      <c r="TR14" s="68">
        <v>1671</v>
      </c>
      <c r="TS14" s="68">
        <v>1601</v>
      </c>
      <c r="TT14" s="68">
        <v>1462</v>
      </c>
      <c r="TU14" s="68">
        <v>1531</v>
      </c>
      <c r="TV14" s="68">
        <v>1225</v>
      </c>
      <c r="TW14" s="68">
        <v>1225</v>
      </c>
      <c r="TX14" s="68">
        <v>1253</v>
      </c>
      <c r="UE14" s="68">
        <v>22192</v>
      </c>
      <c r="UF14" s="68">
        <v>5206</v>
      </c>
      <c r="UG14" s="68">
        <v>7490</v>
      </c>
      <c r="UH14" s="68">
        <v>2645</v>
      </c>
      <c r="UI14" s="68">
        <v>1921</v>
      </c>
      <c r="UJ14" s="68">
        <v>2158</v>
      </c>
      <c r="UK14" s="68">
        <v>1433</v>
      </c>
      <c r="UL14" s="68">
        <v>2200</v>
      </c>
      <c r="UM14" s="68">
        <v>1810</v>
      </c>
      <c r="UN14" s="68">
        <v>1448</v>
      </c>
      <c r="UO14" s="68">
        <v>1685</v>
      </c>
      <c r="UP14" s="68">
        <v>6627</v>
      </c>
      <c r="UQ14" s="68">
        <v>3940</v>
      </c>
      <c r="UR14" s="68">
        <v>2618</v>
      </c>
      <c r="US14" s="68">
        <v>2311</v>
      </c>
      <c r="UT14" s="68">
        <v>2645</v>
      </c>
      <c r="UU14" s="68">
        <v>1935</v>
      </c>
      <c r="UV14" s="68">
        <v>2172</v>
      </c>
      <c r="UW14" s="68">
        <v>2352</v>
      </c>
      <c r="UX14" s="68">
        <v>2255</v>
      </c>
      <c r="UY14" s="68">
        <v>2951</v>
      </c>
      <c r="UZ14" s="68">
        <v>2548</v>
      </c>
      <c r="VA14" s="68">
        <v>2366</v>
      </c>
      <c r="VB14" s="68">
        <v>5792</v>
      </c>
      <c r="VC14" s="68">
        <v>2478</v>
      </c>
      <c r="VD14" s="68">
        <v>2297</v>
      </c>
      <c r="VE14" s="68">
        <v>4274</v>
      </c>
      <c r="VM14" s="68">
        <v>918</v>
      </c>
      <c r="VN14" s="68">
        <v>85</v>
      </c>
      <c r="VO14" s="68">
        <v>140</v>
      </c>
      <c r="VP14" s="68">
        <v>140</v>
      </c>
      <c r="VQ14" s="68">
        <v>68</v>
      </c>
      <c r="VR14" s="68">
        <v>40</v>
      </c>
      <c r="VS14" s="68">
        <v>55</v>
      </c>
      <c r="VT14" s="68">
        <v>68</v>
      </c>
      <c r="VU14" s="68">
        <v>1</v>
      </c>
      <c r="VV14" s="68">
        <v>40</v>
      </c>
      <c r="VW14" s="68">
        <v>1</v>
      </c>
      <c r="VX14" s="68">
        <v>41</v>
      </c>
      <c r="VY14" s="68"/>
      <c r="VZ14" s="68">
        <v>68</v>
      </c>
      <c r="WA14" s="68">
        <v>1</v>
      </c>
      <c r="WB14" s="68">
        <v>82</v>
      </c>
      <c r="WC14" s="68">
        <v>96</v>
      </c>
      <c r="WD14" s="68">
        <v>113</v>
      </c>
      <c r="WE14" s="68">
        <v>308</v>
      </c>
      <c r="WF14" s="68">
        <v>155</v>
      </c>
      <c r="WG14" s="68">
        <v>127</v>
      </c>
      <c r="WH14" s="68">
        <v>43</v>
      </c>
      <c r="WI14" s="68">
        <v>29</v>
      </c>
      <c r="WJ14" s="68">
        <v>124</v>
      </c>
      <c r="WK14" s="68">
        <v>15</v>
      </c>
      <c r="WL14" s="68">
        <v>222</v>
      </c>
      <c r="WM14" s="68">
        <v>83</v>
      </c>
      <c r="WN14" s="68">
        <v>27</v>
      </c>
      <c r="WO14" s="68">
        <v>709</v>
      </c>
      <c r="WP14" s="68">
        <v>54</v>
      </c>
      <c r="WQ14" s="68">
        <v>54</v>
      </c>
      <c r="WR14" s="68">
        <v>12</v>
      </c>
      <c r="WS14" s="68">
        <v>82</v>
      </c>
      <c r="WT14" s="68">
        <v>96</v>
      </c>
      <c r="WU14" s="68">
        <v>12</v>
      </c>
      <c r="WV14" s="68">
        <v>110</v>
      </c>
      <c r="XC14" s="68">
        <v>458</v>
      </c>
      <c r="XD14" s="68">
        <v>194</v>
      </c>
      <c r="XE14" s="68">
        <v>764</v>
      </c>
      <c r="XF14" s="68">
        <v>374</v>
      </c>
      <c r="XG14" s="68">
        <v>1</v>
      </c>
      <c r="XH14" s="68">
        <v>41</v>
      </c>
      <c r="XI14" s="68">
        <v>1</v>
      </c>
      <c r="XJ14" s="68">
        <v>15</v>
      </c>
      <c r="XK14" s="68">
        <v>26</v>
      </c>
      <c r="XL14" s="68">
        <v>40</v>
      </c>
      <c r="XM14" s="68">
        <v>1</v>
      </c>
      <c r="XN14" s="68">
        <v>29</v>
      </c>
      <c r="XO14" s="68"/>
      <c r="XP14" s="68">
        <v>69</v>
      </c>
      <c r="XQ14" s="68">
        <v>16</v>
      </c>
      <c r="XR14" s="68">
        <v>13</v>
      </c>
      <c r="XS14" s="68">
        <v>681</v>
      </c>
      <c r="XT14" s="68">
        <v>85</v>
      </c>
      <c r="XU14" s="68">
        <v>15</v>
      </c>
      <c r="XV14" s="68">
        <v>54</v>
      </c>
      <c r="XW14" s="68">
        <v>41</v>
      </c>
      <c r="XX14" s="68">
        <v>26</v>
      </c>
      <c r="XY14" s="68">
        <v>27</v>
      </c>
      <c r="XZ14" s="68">
        <v>54</v>
      </c>
      <c r="YG14" s="68"/>
      <c r="YH14" s="68">
        <v>2.86079456460871E-2</v>
      </c>
      <c r="YI14" s="68">
        <v>2.7712971660809899E-2</v>
      </c>
      <c r="YJ14" s="68">
        <v>2.4586355423225199E-2</v>
      </c>
      <c r="YK14" s="68">
        <v>7.7483581222862405E-2</v>
      </c>
      <c r="YL14" s="68">
        <v>6.3467940266537501E-2</v>
      </c>
      <c r="YM14" s="68">
        <v>2.72271372782018E-2</v>
      </c>
      <c r="YN14" s="68">
        <v>2.0046968545308401E-2</v>
      </c>
      <c r="YO14" s="68">
        <v>3.3455685280949297E-2</v>
      </c>
      <c r="YP14" s="68">
        <v>2.4632805595968602E-2</v>
      </c>
      <c r="YQ14" s="68"/>
      <c r="YR14" s="68"/>
      <c r="YS14" s="68"/>
      <c r="YT14" s="68"/>
      <c r="YU14" s="68"/>
      <c r="YV14" s="68"/>
      <c r="YW14" s="68"/>
      <c r="YX14" s="68">
        <v>1.17857768785316</v>
      </c>
      <c r="YY14" s="68">
        <v>3.1450434694691103E-2</v>
      </c>
      <c r="YZ14" s="68">
        <v>4.4173369200086902E-2</v>
      </c>
      <c r="ZA14" s="68">
        <v>3.9941210544984701E-2</v>
      </c>
      <c r="ZB14" s="68">
        <v>3.4812879088863699E-2</v>
      </c>
      <c r="ZC14" s="68">
        <v>7.2710419483576802E-2</v>
      </c>
      <c r="ZD14" s="68">
        <v>5.0570468536717303E-2</v>
      </c>
    </row>
    <row r="15" spans="1:684" x14ac:dyDescent="0.25">
      <c r="RK15" s="68"/>
      <c r="RL15" s="67">
        <v>1.3738799840211801E-2</v>
      </c>
      <c r="RM15" s="67">
        <v>1.37429004535079E-2</v>
      </c>
      <c r="RN15" s="67">
        <v>0.27854597568511902</v>
      </c>
      <c r="RO15" s="67">
        <v>0.891063272953033</v>
      </c>
      <c r="RP15" s="67">
        <v>0.30621200799942</v>
      </c>
      <c r="RQ15" s="67">
        <v>0.23704281449317899</v>
      </c>
      <c r="RR15" s="67">
        <v>0.41781803965568498</v>
      </c>
      <c r="RS15" s="67">
        <v>0.61240112781524603</v>
      </c>
      <c r="RT15" s="67">
        <v>0.51533621549606301</v>
      </c>
      <c r="RV15" s="67"/>
      <c r="RW15" s="275"/>
      <c r="SA15" s="67"/>
      <c r="SB15" s="67">
        <v>8.0887384414672798</v>
      </c>
      <c r="SC15" s="67">
        <v>0.557103931903839</v>
      </c>
      <c r="SD15" s="67">
        <v>0.75173425699999996</v>
      </c>
      <c r="SE15" s="67">
        <v>1.0444794893264699</v>
      </c>
      <c r="SF15" s="67">
        <v>0.68219232559204102</v>
      </c>
      <c r="SG15" s="67">
        <v>0.69669514894485396</v>
      </c>
      <c r="SH15" s="67">
        <v>0.79346406459808305</v>
      </c>
      <c r="SO15" s="68">
        <v>3007</v>
      </c>
      <c r="SP15" s="68">
        <v>1796</v>
      </c>
      <c r="SQ15" s="68">
        <v>1865</v>
      </c>
      <c r="SR15" s="68">
        <v>1768</v>
      </c>
      <c r="SS15" s="68">
        <v>1685</v>
      </c>
      <c r="ST15" s="68">
        <v>1225</v>
      </c>
      <c r="SU15" s="68">
        <v>1378</v>
      </c>
      <c r="SV15" s="68">
        <v>1281</v>
      </c>
      <c r="SW15" s="68">
        <v>933</v>
      </c>
      <c r="SX15" s="68">
        <v>877</v>
      </c>
      <c r="SY15" s="68">
        <v>1030</v>
      </c>
      <c r="SZ15" s="68">
        <v>960</v>
      </c>
      <c r="TA15" s="68">
        <v>2394</v>
      </c>
      <c r="TB15" s="68">
        <v>1587</v>
      </c>
      <c r="TC15" s="68">
        <v>1628</v>
      </c>
      <c r="TD15" s="68">
        <v>1253</v>
      </c>
      <c r="TE15" s="68">
        <v>1337</v>
      </c>
      <c r="TF15" s="68">
        <v>1225</v>
      </c>
      <c r="TG15" s="68">
        <v>1448</v>
      </c>
      <c r="TH15" s="68">
        <v>988</v>
      </c>
      <c r="TI15" s="68">
        <v>1002</v>
      </c>
      <c r="TJ15" s="68">
        <v>863</v>
      </c>
      <c r="TK15" s="68">
        <v>807</v>
      </c>
      <c r="TL15" s="68">
        <v>835</v>
      </c>
      <c r="TM15" s="68">
        <v>1671</v>
      </c>
      <c r="TN15" s="68">
        <v>1573</v>
      </c>
      <c r="TO15" s="68">
        <v>1699</v>
      </c>
      <c r="TP15" s="68">
        <v>1448</v>
      </c>
      <c r="TQ15" s="68">
        <v>1768</v>
      </c>
      <c r="TR15" s="68">
        <v>1489</v>
      </c>
      <c r="TS15" s="68">
        <v>1531</v>
      </c>
      <c r="TT15" s="68">
        <v>1406</v>
      </c>
      <c r="TU15" s="68">
        <v>1601</v>
      </c>
      <c r="TV15" s="68">
        <v>1309</v>
      </c>
      <c r="TW15" s="68">
        <v>1267</v>
      </c>
      <c r="TX15" s="68">
        <v>1239</v>
      </c>
      <c r="UE15" s="68">
        <v>16205</v>
      </c>
      <c r="UF15" s="68">
        <v>6098</v>
      </c>
      <c r="UG15" s="68">
        <v>4692</v>
      </c>
      <c r="UH15" s="68">
        <v>2701</v>
      </c>
      <c r="UI15" s="68">
        <v>1434</v>
      </c>
      <c r="UJ15" s="68">
        <v>1935</v>
      </c>
      <c r="UK15" s="68">
        <v>3314</v>
      </c>
      <c r="UL15" s="68">
        <v>1546</v>
      </c>
      <c r="UM15" s="68">
        <v>2130</v>
      </c>
      <c r="UN15" s="68">
        <v>1532</v>
      </c>
      <c r="UO15" s="68">
        <v>1949</v>
      </c>
      <c r="UP15" s="68">
        <v>3954</v>
      </c>
      <c r="UQ15" s="68">
        <v>2993</v>
      </c>
      <c r="UR15" s="68">
        <v>2812</v>
      </c>
      <c r="US15" s="68">
        <v>2756</v>
      </c>
      <c r="UT15" s="68">
        <v>2200</v>
      </c>
      <c r="UU15" s="68">
        <v>1824</v>
      </c>
      <c r="UV15" s="68">
        <v>1935</v>
      </c>
      <c r="UW15" s="68">
        <v>2200</v>
      </c>
      <c r="UX15" s="68">
        <v>3718</v>
      </c>
      <c r="UY15" s="68">
        <v>2576</v>
      </c>
      <c r="UZ15" s="68">
        <v>2136</v>
      </c>
      <c r="VA15" s="68">
        <v>2311</v>
      </c>
      <c r="VB15" s="68">
        <v>3077</v>
      </c>
      <c r="VC15" s="68">
        <v>2757</v>
      </c>
      <c r="VD15" s="68">
        <v>2826</v>
      </c>
      <c r="VE15" s="68">
        <v>2088</v>
      </c>
      <c r="VM15" s="68"/>
      <c r="VN15" s="68">
        <v>1</v>
      </c>
      <c r="VO15" s="68">
        <v>57</v>
      </c>
      <c r="VP15" s="68">
        <v>127</v>
      </c>
      <c r="VQ15" s="68">
        <v>12</v>
      </c>
      <c r="VR15" s="68">
        <v>1</v>
      </c>
      <c r="VS15" s="68">
        <v>30</v>
      </c>
      <c r="VT15" s="68">
        <v>54</v>
      </c>
      <c r="VU15" s="68">
        <v>12</v>
      </c>
      <c r="VV15" s="68">
        <v>40</v>
      </c>
      <c r="VW15" s="68">
        <v>26</v>
      </c>
      <c r="VX15" s="68">
        <v>26</v>
      </c>
      <c r="VY15" s="68"/>
      <c r="VZ15" s="68">
        <v>40</v>
      </c>
      <c r="WA15" s="68">
        <v>54</v>
      </c>
      <c r="WB15" s="68">
        <v>16</v>
      </c>
      <c r="WC15" s="68">
        <v>82</v>
      </c>
      <c r="WD15" s="68">
        <v>43</v>
      </c>
      <c r="WE15" s="68">
        <v>196</v>
      </c>
      <c r="WF15" s="68">
        <v>140</v>
      </c>
      <c r="WG15" s="68">
        <v>12</v>
      </c>
      <c r="WH15" s="68">
        <v>68</v>
      </c>
      <c r="WI15" s="68">
        <v>207</v>
      </c>
      <c r="WJ15" s="68">
        <v>43</v>
      </c>
      <c r="WK15" s="68">
        <v>16</v>
      </c>
      <c r="WL15" s="68">
        <v>2</v>
      </c>
      <c r="WM15" s="68">
        <v>26</v>
      </c>
      <c r="WN15" s="68">
        <v>43</v>
      </c>
      <c r="WO15" s="68">
        <v>1140</v>
      </c>
      <c r="WP15" s="68">
        <v>13</v>
      </c>
      <c r="WQ15" s="68">
        <v>27</v>
      </c>
      <c r="WR15" s="68">
        <v>41</v>
      </c>
      <c r="WS15" s="68">
        <v>41</v>
      </c>
      <c r="WT15" s="68">
        <v>40</v>
      </c>
      <c r="WU15" s="68">
        <v>27</v>
      </c>
      <c r="WV15" s="68">
        <v>124</v>
      </c>
      <c r="XC15" s="68">
        <v>667</v>
      </c>
      <c r="XD15" s="68">
        <v>1070</v>
      </c>
      <c r="XE15" s="68">
        <v>82</v>
      </c>
      <c r="XF15" s="68">
        <v>15</v>
      </c>
      <c r="XG15" s="68">
        <v>12</v>
      </c>
      <c r="XH15" s="68">
        <v>43</v>
      </c>
      <c r="XI15" s="68">
        <v>26</v>
      </c>
      <c r="XJ15" s="68">
        <v>30</v>
      </c>
      <c r="XK15" s="68">
        <v>41</v>
      </c>
      <c r="XL15" s="68">
        <v>57</v>
      </c>
      <c r="XM15" s="68">
        <v>15</v>
      </c>
      <c r="XN15" s="68">
        <v>29</v>
      </c>
      <c r="XO15" s="68"/>
      <c r="XP15" s="68">
        <v>2</v>
      </c>
      <c r="XQ15" s="68">
        <v>83</v>
      </c>
      <c r="XR15" s="68">
        <v>2</v>
      </c>
      <c r="XS15" s="68">
        <v>41</v>
      </c>
      <c r="XT15" s="68">
        <v>55</v>
      </c>
      <c r="XU15" s="68">
        <v>54</v>
      </c>
      <c r="XV15" s="68">
        <v>41</v>
      </c>
      <c r="XW15" s="68">
        <v>15</v>
      </c>
      <c r="XX15" s="68">
        <v>55</v>
      </c>
      <c r="XY15" s="68">
        <v>26</v>
      </c>
      <c r="XZ15" s="68">
        <v>26</v>
      </c>
      <c r="YG15" s="68"/>
      <c r="YH15" s="68">
        <v>2.6015770017471601E-2</v>
      </c>
      <c r="YI15" s="68">
        <v>2.7628592826922899E-2</v>
      </c>
      <c r="YJ15" s="68">
        <v>2.4171502551392499E-2</v>
      </c>
      <c r="YK15" s="68">
        <v>7.6007884774977302E-2</v>
      </c>
      <c r="YL15" s="68">
        <v>5.7499314448464699E-2</v>
      </c>
      <c r="YM15" s="68">
        <v>2.38238655049063E-2</v>
      </c>
      <c r="YN15" s="68">
        <v>1.9900446846197802E-2</v>
      </c>
      <c r="YO15" s="68">
        <v>3.3436796765108599E-2</v>
      </c>
      <c r="YP15" s="68">
        <v>2.4601468057756801E-2</v>
      </c>
      <c r="YQ15" s="68"/>
      <c r="YR15" s="68"/>
      <c r="YS15" s="68"/>
      <c r="YT15" s="68"/>
      <c r="YU15" s="68"/>
      <c r="YV15" s="68"/>
      <c r="YW15" s="68"/>
      <c r="YX15" s="68">
        <v>1.1772815670222101</v>
      </c>
      <c r="YY15" s="68">
        <v>3.1285769066698499E-2</v>
      </c>
      <c r="YZ15" s="68">
        <v>3.72915910370255E-2</v>
      </c>
      <c r="ZA15" s="68">
        <v>3.9764829119109203E-2</v>
      </c>
      <c r="ZB15" s="68">
        <v>3.4559349165053301E-2</v>
      </c>
      <c r="ZC15" s="68">
        <v>7.2488194388998894E-2</v>
      </c>
      <c r="ZD15" s="68">
        <v>4.91612477746819E-2</v>
      </c>
    </row>
    <row r="16" spans="1:684" x14ac:dyDescent="0.25">
      <c r="RK16" s="68"/>
      <c r="RL16" s="67">
        <v>1.37526001781225E-2</v>
      </c>
      <c r="RM16" s="67">
        <v>1.37636000290513E-2</v>
      </c>
      <c r="RN16" s="67">
        <v>0.27849704027175898</v>
      </c>
      <c r="RO16" s="67">
        <v>0.82139396667480402</v>
      </c>
      <c r="RP16" s="67">
        <v>0.26481541991233798</v>
      </c>
      <c r="RQ16" s="67">
        <v>0.223282620310783</v>
      </c>
      <c r="RR16" s="67">
        <v>0.403965473175048</v>
      </c>
      <c r="RS16" s="67">
        <v>0.54340398311614901</v>
      </c>
      <c r="RT16" s="67">
        <v>0.51502698659896795</v>
      </c>
      <c r="RV16" s="67"/>
      <c r="SA16" s="67"/>
      <c r="SB16" s="67">
        <v>6.66810703277587</v>
      </c>
      <c r="SC16" s="67">
        <v>0.54293996095657304</v>
      </c>
      <c r="SD16" s="67">
        <v>0.73837333900000002</v>
      </c>
      <c r="SE16" s="67">
        <v>1.04377925395965</v>
      </c>
      <c r="SF16" s="67">
        <v>0.66804808378219604</v>
      </c>
      <c r="SG16" s="67">
        <v>0.68233746290206898</v>
      </c>
      <c r="SH16" s="67">
        <v>0.738026142120361</v>
      </c>
      <c r="SO16" s="68">
        <v>2228</v>
      </c>
      <c r="SP16" s="68">
        <v>2269</v>
      </c>
      <c r="SQ16" s="68">
        <v>1782</v>
      </c>
      <c r="SR16" s="68">
        <v>1532</v>
      </c>
      <c r="SS16" s="68">
        <v>1601</v>
      </c>
      <c r="ST16" s="68">
        <v>1434</v>
      </c>
      <c r="SU16" s="68">
        <v>1239</v>
      </c>
      <c r="SV16" s="68">
        <v>1323</v>
      </c>
      <c r="SW16" s="68">
        <v>1016</v>
      </c>
      <c r="SX16" s="68">
        <v>933</v>
      </c>
      <c r="SY16" s="68">
        <v>905</v>
      </c>
      <c r="SZ16" s="68">
        <v>877</v>
      </c>
      <c r="TA16" s="68">
        <v>1601</v>
      </c>
      <c r="TB16" s="68">
        <v>1629</v>
      </c>
      <c r="TC16" s="68">
        <v>1532</v>
      </c>
      <c r="TD16" s="68">
        <v>1142</v>
      </c>
      <c r="TE16" s="68">
        <v>1197</v>
      </c>
      <c r="TF16" s="68">
        <v>1295</v>
      </c>
      <c r="TG16" s="68">
        <v>1099</v>
      </c>
      <c r="TH16" s="68">
        <v>975</v>
      </c>
      <c r="TI16" s="68">
        <v>919</v>
      </c>
      <c r="TJ16" s="68">
        <v>975</v>
      </c>
      <c r="TK16" s="68">
        <v>1003</v>
      </c>
      <c r="TL16" s="68">
        <v>752</v>
      </c>
      <c r="TM16" s="68">
        <v>1601</v>
      </c>
      <c r="TN16" s="68">
        <v>1504</v>
      </c>
      <c r="TO16" s="68">
        <v>1629</v>
      </c>
      <c r="TP16" s="68">
        <v>1601</v>
      </c>
      <c r="TQ16" s="68">
        <v>1670</v>
      </c>
      <c r="TR16" s="68">
        <v>1587</v>
      </c>
      <c r="TS16" s="68">
        <v>1560</v>
      </c>
      <c r="TT16" s="68">
        <v>1420</v>
      </c>
      <c r="TU16" s="68">
        <v>1142</v>
      </c>
      <c r="TV16" s="68">
        <v>1253</v>
      </c>
      <c r="TW16" s="68">
        <v>1281</v>
      </c>
      <c r="TX16" s="68">
        <v>1559</v>
      </c>
      <c r="UE16" s="68">
        <v>11904</v>
      </c>
      <c r="UF16" s="68">
        <v>5235</v>
      </c>
      <c r="UG16" s="68">
        <v>7392</v>
      </c>
      <c r="UH16" s="68">
        <v>3606</v>
      </c>
      <c r="UI16" s="68">
        <v>2200</v>
      </c>
      <c r="UJ16" s="68">
        <v>2144</v>
      </c>
      <c r="UK16" s="68">
        <v>2005</v>
      </c>
      <c r="UL16" s="68">
        <v>1350</v>
      </c>
      <c r="UM16" s="68">
        <v>1796</v>
      </c>
      <c r="UN16" s="68">
        <v>1490</v>
      </c>
      <c r="UO16" s="68">
        <v>1518</v>
      </c>
      <c r="UP16" s="68">
        <v>2770</v>
      </c>
      <c r="UQ16" s="68">
        <v>2924</v>
      </c>
      <c r="UR16" s="68">
        <v>3717</v>
      </c>
      <c r="US16" s="68">
        <v>2632</v>
      </c>
      <c r="UT16" s="68">
        <v>1643</v>
      </c>
      <c r="UU16" s="68">
        <v>1601</v>
      </c>
      <c r="UV16" s="68">
        <v>1949</v>
      </c>
      <c r="UW16" s="68">
        <v>2144</v>
      </c>
      <c r="UX16" s="68">
        <v>2018</v>
      </c>
      <c r="UY16" s="68">
        <v>2993</v>
      </c>
      <c r="UZ16" s="68">
        <v>2110</v>
      </c>
      <c r="VA16" s="68">
        <v>2019</v>
      </c>
      <c r="VB16" s="68">
        <v>3285</v>
      </c>
      <c r="VC16" s="68">
        <v>2715</v>
      </c>
      <c r="VD16" s="68">
        <v>2033</v>
      </c>
      <c r="VE16" s="68">
        <v>3495</v>
      </c>
      <c r="VM16" s="68"/>
      <c r="VN16" s="68">
        <v>71</v>
      </c>
      <c r="VO16" s="68">
        <v>141</v>
      </c>
      <c r="VP16" s="68">
        <v>308</v>
      </c>
      <c r="VQ16" s="68">
        <v>13</v>
      </c>
      <c r="VR16" s="68">
        <v>68</v>
      </c>
      <c r="VS16" s="68">
        <v>83</v>
      </c>
      <c r="VT16" s="68">
        <v>13</v>
      </c>
      <c r="VU16" s="68">
        <v>27</v>
      </c>
      <c r="VV16" s="68">
        <v>15</v>
      </c>
      <c r="VW16" s="68">
        <v>13</v>
      </c>
      <c r="VX16" s="68">
        <v>1</v>
      </c>
      <c r="VY16" s="68"/>
      <c r="VZ16" s="68">
        <v>153</v>
      </c>
      <c r="WA16" s="68">
        <v>96</v>
      </c>
      <c r="WB16" s="68">
        <v>43</v>
      </c>
      <c r="WC16" s="68">
        <v>29</v>
      </c>
      <c r="WD16" s="68">
        <v>168</v>
      </c>
      <c r="WE16" s="68">
        <v>71</v>
      </c>
      <c r="WF16" s="68">
        <v>141</v>
      </c>
      <c r="WG16" s="68">
        <v>98</v>
      </c>
      <c r="WH16" s="68">
        <v>43</v>
      </c>
      <c r="WI16" s="68">
        <v>71</v>
      </c>
      <c r="WJ16" s="68">
        <v>96</v>
      </c>
      <c r="WK16" s="68">
        <v>779</v>
      </c>
      <c r="WL16" s="68">
        <v>182</v>
      </c>
      <c r="WM16" s="68">
        <v>13</v>
      </c>
      <c r="WN16" s="68">
        <v>26</v>
      </c>
      <c r="WO16" s="68"/>
      <c r="WP16" s="68">
        <v>26</v>
      </c>
      <c r="WQ16" s="68">
        <v>26</v>
      </c>
      <c r="WR16" s="68">
        <v>54</v>
      </c>
      <c r="WS16" s="68">
        <v>26</v>
      </c>
      <c r="WT16" s="68">
        <v>82</v>
      </c>
      <c r="WU16" s="68">
        <v>54</v>
      </c>
      <c r="WV16" s="68">
        <v>82</v>
      </c>
      <c r="XC16" s="68">
        <v>2</v>
      </c>
      <c r="XD16" s="68">
        <v>375</v>
      </c>
      <c r="XE16" s="68">
        <v>15</v>
      </c>
      <c r="XF16" s="68">
        <v>43</v>
      </c>
      <c r="XG16" s="68">
        <v>41</v>
      </c>
      <c r="XH16" s="68">
        <v>127</v>
      </c>
      <c r="XI16" s="68">
        <v>15</v>
      </c>
      <c r="XJ16" s="68">
        <v>13</v>
      </c>
      <c r="XK16" s="68">
        <v>110</v>
      </c>
      <c r="XL16" s="68">
        <v>13</v>
      </c>
      <c r="XM16" s="68">
        <v>183</v>
      </c>
      <c r="XN16" s="68">
        <v>99</v>
      </c>
      <c r="XO16" s="68"/>
      <c r="XP16" s="68">
        <v>69</v>
      </c>
      <c r="XQ16" s="68">
        <v>26</v>
      </c>
      <c r="XR16" s="68">
        <v>15</v>
      </c>
      <c r="XS16" s="68">
        <v>40</v>
      </c>
      <c r="XT16" s="68">
        <v>444</v>
      </c>
      <c r="XU16" s="68">
        <v>29</v>
      </c>
      <c r="XV16" s="68">
        <v>43</v>
      </c>
      <c r="XW16" s="68">
        <v>96</v>
      </c>
      <c r="XX16" s="68">
        <v>16</v>
      </c>
      <c r="XY16" s="68">
        <v>15</v>
      </c>
      <c r="XZ16" s="68">
        <v>13</v>
      </c>
      <c r="YG16" s="68"/>
      <c r="YH16" s="68">
        <v>2.4763050336239E-2</v>
      </c>
      <c r="YI16" s="68">
        <v>2.6172433155211099E-2</v>
      </c>
      <c r="YJ16" s="68">
        <v>2.3980613067172401E-2</v>
      </c>
      <c r="YK16" s="68">
        <v>7.3477379370353701E-2</v>
      </c>
      <c r="YL16" s="68">
        <v>5.4792164498004801E-2</v>
      </c>
      <c r="YM16" s="68">
        <v>2.3090792997149001E-2</v>
      </c>
      <c r="YN16" s="68">
        <v>1.9889465681930899E-2</v>
      </c>
      <c r="YO16" s="68">
        <v>3.3400057918448203E-2</v>
      </c>
      <c r="YP16" s="68">
        <v>2.17857370399815E-2</v>
      </c>
      <c r="YQ16" s="68"/>
      <c r="YR16" s="68"/>
      <c r="YS16" s="68"/>
      <c r="YT16" s="68"/>
      <c r="YU16" s="68"/>
      <c r="YV16" s="68"/>
      <c r="YW16" s="68"/>
      <c r="YX16" s="68">
        <v>1.1770088811883499</v>
      </c>
      <c r="YY16" s="68">
        <v>3.0708177766532001E-2</v>
      </c>
      <c r="YZ16" s="68">
        <v>3.7071282337100601E-2</v>
      </c>
      <c r="ZA16" s="68">
        <v>3.95996859533174E-2</v>
      </c>
      <c r="ZB16" s="68">
        <v>3.4435854252293598E-2</v>
      </c>
      <c r="ZC16" s="68">
        <v>6.4859414777979699E-2</v>
      </c>
      <c r="ZD16" s="68">
        <v>4.8891075970478898E-2</v>
      </c>
    </row>
    <row r="17" spans="479:680" x14ac:dyDescent="0.25">
      <c r="RK17" s="68"/>
      <c r="RL17" s="67">
        <v>1.3754099607467599E-2</v>
      </c>
      <c r="RM17" s="67">
        <v>1.3774000108242E-2</v>
      </c>
      <c r="RN17" s="67">
        <v>0.26471289992332397</v>
      </c>
      <c r="RO17" s="67">
        <v>0.66723197698593095</v>
      </c>
      <c r="RP17" s="67">
        <v>0.264465421438217</v>
      </c>
      <c r="RQ17" s="67">
        <v>0.22267818450927701</v>
      </c>
      <c r="RR17" s="67">
        <v>0.40386703610420199</v>
      </c>
      <c r="RS17" s="67">
        <v>0.52918827533721902</v>
      </c>
      <c r="RT17" s="67">
        <v>0.51456934213638295</v>
      </c>
      <c r="RV17" s="67"/>
      <c r="SA17" s="67"/>
      <c r="SB17" s="67">
        <v>4.3434982299804599</v>
      </c>
      <c r="SC17" s="67">
        <v>0.52918243408203103</v>
      </c>
      <c r="SD17" s="67">
        <v>0.68226915600000004</v>
      </c>
      <c r="SE17" s="67">
        <v>0.988259136676788</v>
      </c>
      <c r="SF17" s="67">
        <v>0.61278063058853105</v>
      </c>
      <c r="SG17" s="67">
        <v>0.682153940200805</v>
      </c>
      <c r="SH17" s="67">
        <v>0.66855746507644598</v>
      </c>
      <c r="VM17" s="68"/>
      <c r="VN17" s="68">
        <v>152</v>
      </c>
      <c r="VO17" s="68">
        <v>349</v>
      </c>
      <c r="VP17" s="68">
        <v>224</v>
      </c>
      <c r="VQ17" s="68">
        <v>96</v>
      </c>
      <c r="VR17" s="68">
        <v>13</v>
      </c>
      <c r="VS17" s="68">
        <v>26</v>
      </c>
      <c r="VT17" s="68">
        <v>82</v>
      </c>
      <c r="VU17" s="68">
        <v>16</v>
      </c>
      <c r="VV17" s="68">
        <v>13</v>
      </c>
      <c r="VW17" s="68">
        <v>1</v>
      </c>
      <c r="VX17" s="68">
        <v>40</v>
      </c>
      <c r="VY17" s="68"/>
      <c r="VZ17" s="68">
        <v>124</v>
      </c>
      <c r="WA17" s="68">
        <v>12</v>
      </c>
      <c r="WB17" s="68">
        <v>69</v>
      </c>
      <c r="WC17" s="68">
        <v>155</v>
      </c>
      <c r="WD17" s="68">
        <v>127</v>
      </c>
      <c r="WE17" s="68">
        <v>98</v>
      </c>
      <c r="WF17" s="68">
        <v>141</v>
      </c>
      <c r="WG17" s="68">
        <v>96</v>
      </c>
      <c r="WH17" s="68">
        <v>15</v>
      </c>
      <c r="WI17" s="68">
        <v>43</v>
      </c>
      <c r="WJ17" s="68">
        <v>168</v>
      </c>
      <c r="WK17" s="68">
        <v>57</v>
      </c>
      <c r="WL17" s="68">
        <v>40</v>
      </c>
      <c r="WM17" s="68">
        <v>15</v>
      </c>
      <c r="WN17" s="68">
        <v>15</v>
      </c>
      <c r="WO17" s="68"/>
      <c r="WP17" s="68">
        <v>69</v>
      </c>
      <c r="WQ17" s="68">
        <v>13</v>
      </c>
      <c r="WR17" s="68">
        <v>13</v>
      </c>
      <c r="WS17" s="68">
        <v>1</v>
      </c>
      <c r="WT17" s="68">
        <v>27</v>
      </c>
      <c r="WU17" s="68">
        <v>13</v>
      </c>
      <c r="WV17" s="68">
        <v>1</v>
      </c>
      <c r="XC17" s="68">
        <v>15</v>
      </c>
      <c r="XD17" s="68"/>
      <c r="XE17" s="68">
        <v>113</v>
      </c>
      <c r="XF17" s="68">
        <v>639</v>
      </c>
      <c r="XG17" s="68">
        <v>26</v>
      </c>
      <c r="XH17" s="68">
        <v>57</v>
      </c>
      <c r="XI17" s="68">
        <v>13</v>
      </c>
      <c r="XJ17" s="68">
        <v>13</v>
      </c>
      <c r="XK17" s="68">
        <v>12</v>
      </c>
      <c r="XL17" s="68">
        <v>2</v>
      </c>
      <c r="XM17" s="68">
        <v>15</v>
      </c>
      <c r="XN17" s="68">
        <v>263</v>
      </c>
      <c r="XO17" s="68"/>
      <c r="XP17" s="68">
        <v>736</v>
      </c>
      <c r="XQ17" s="68">
        <v>55</v>
      </c>
      <c r="XR17" s="68">
        <v>43</v>
      </c>
      <c r="XS17" s="68">
        <v>347</v>
      </c>
      <c r="XT17" s="68">
        <v>57</v>
      </c>
      <c r="XU17" s="68">
        <v>71</v>
      </c>
      <c r="XV17" s="68">
        <v>71</v>
      </c>
      <c r="XW17" s="68">
        <v>26</v>
      </c>
      <c r="XX17" s="68">
        <v>55</v>
      </c>
      <c r="XY17" s="68">
        <v>43</v>
      </c>
      <c r="XZ17" s="68">
        <v>15</v>
      </c>
      <c r="YG17" s="68"/>
      <c r="YH17" s="68">
        <v>2.4080440625562801E-2</v>
      </c>
      <c r="YI17" s="68">
        <v>2.5296338311807699E-2</v>
      </c>
      <c r="YJ17" s="68">
        <v>2.3878877166762701E-2</v>
      </c>
      <c r="YK17" s="68">
        <v>7.2972036410192107E-2</v>
      </c>
      <c r="YL17" s="68">
        <v>5.2214140623065397E-2</v>
      </c>
      <c r="YM17" s="68">
        <v>2.0922162743137102E-2</v>
      </c>
      <c r="YN17" s="68">
        <v>1.9869574544249501E-2</v>
      </c>
      <c r="YO17" s="68">
        <v>3.3119400702028998E-2</v>
      </c>
      <c r="YP17" s="68">
        <v>2.03821221104525E-2</v>
      </c>
      <c r="YQ17" s="68"/>
      <c r="YR17" s="68"/>
      <c r="YS17" s="68"/>
      <c r="YT17" s="68"/>
      <c r="YU17" s="68"/>
      <c r="YV17" s="68"/>
      <c r="YW17" s="68"/>
      <c r="YX17" s="68">
        <v>1.1750790616892299</v>
      </c>
      <c r="YY17" s="68">
        <v>3.0635148584263701E-2</v>
      </c>
      <c r="YZ17" s="68">
        <v>3.5197598799695501E-2</v>
      </c>
      <c r="ZA17" s="68">
        <v>3.8490692635924903E-2</v>
      </c>
      <c r="ZB17" s="68">
        <v>3.4157991128092403E-2</v>
      </c>
      <c r="ZC17" s="68">
        <v>5.9972214493478497E-2</v>
      </c>
      <c r="ZD17" s="68">
        <v>4.7391775164022799E-2</v>
      </c>
    </row>
    <row r="18" spans="479:680" x14ac:dyDescent="0.25">
      <c r="RK18" s="68"/>
      <c r="RL18" s="67">
        <v>1.3760400004684901E-2</v>
      </c>
      <c r="RM18" s="67">
        <v>1.3803100213408401E-2</v>
      </c>
      <c r="RN18" s="67">
        <v>0.264645725488662</v>
      </c>
      <c r="RO18" s="67">
        <v>0.63837915658950795</v>
      </c>
      <c r="RP18" s="67">
        <v>0.25078201293945301</v>
      </c>
      <c r="RQ18" s="67">
        <v>0.194770127534866</v>
      </c>
      <c r="RR18" s="67">
        <v>0.38928991556167603</v>
      </c>
      <c r="RS18" s="67">
        <v>0.52864974737167303</v>
      </c>
      <c r="RT18" s="67">
        <v>0.50148761272430398</v>
      </c>
      <c r="SA18" s="67"/>
      <c r="SB18" s="67">
        <v>4.1210684776306099</v>
      </c>
      <c r="SC18" s="67">
        <v>0.52910375595092696</v>
      </c>
      <c r="SD18" s="67">
        <v>0.66831010599999996</v>
      </c>
      <c r="SE18" s="67">
        <v>0.90475237369537298</v>
      </c>
      <c r="SF18" s="67">
        <v>0.59908890724182096</v>
      </c>
      <c r="SG18" s="67">
        <v>0.682101130485534</v>
      </c>
      <c r="SH18" s="67">
        <v>0.64027756452560403</v>
      </c>
      <c r="VM18" s="68"/>
      <c r="VN18" s="68">
        <v>444</v>
      </c>
      <c r="VO18" s="68">
        <v>168</v>
      </c>
      <c r="VP18" s="68">
        <v>335</v>
      </c>
      <c r="VQ18" s="68">
        <v>15</v>
      </c>
      <c r="VR18" s="68">
        <v>15</v>
      </c>
      <c r="VS18" s="68">
        <v>1</v>
      </c>
      <c r="VT18" s="68">
        <v>43</v>
      </c>
      <c r="VU18" s="68">
        <v>1</v>
      </c>
      <c r="VV18" s="68">
        <v>40</v>
      </c>
      <c r="VW18" s="68">
        <v>26</v>
      </c>
      <c r="VX18" s="68">
        <v>27</v>
      </c>
      <c r="VY18" s="68"/>
      <c r="VZ18" s="68">
        <v>53</v>
      </c>
      <c r="WA18" s="68">
        <v>15</v>
      </c>
      <c r="WB18" s="68">
        <v>58</v>
      </c>
      <c r="WC18" s="68">
        <v>85</v>
      </c>
      <c r="WD18" s="68">
        <v>113</v>
      </c>
      <c r="WE18" s="68">
        <v>113</v>
      </c>
      <c r="WF18" s="68">
        <v>57</v>
      </c>
      <c r="WG18" s="68">
        <v>166</v>
      </c>
      <c r="WH18" s="68">
        <v>68</v>
      </c>
      <c r="WI18" s="68">
        <v>15</v>
      </c>
      <c r="WJ18" s="68">
        <v>152</v>
      </c>
      <c r="WK18" s="68"/>
      <c r="WL18" s="68">
        <v>166</v>
      </c>
      <c r="WM18" s="68">
        <v>44</v>
      </c>
      <c r="WN18" s="68">
        <v>12</v>
      </c>
      <c r="WO18" s="68"/>
      <c r="WP18" s="68">
        <v>2</v>
      </c>
      <c r="WQ18" s="68">
        <v>54</v>
      </c>
      <c r="WR18" s="68">
        <v>2</v>
      </c>
      <c r="WS18" s="68"/>
      <c r="WT18" s="68">
        <v>12</v>
      </c>
      <c r="WU18" s="68">
        <v>40</v>
      </c>
      <c r="WV18" s="68">
        <v>2</v>
      </c>
      <c r="XC18" s="68"/>
      <c r="XD18" s="68"/>
      <c r="XE18" s="68">
        <v>751</v>
      </c>
      <c r="XF18" s="68">
        <v>141</v>
      </c>
      <c r="XG18" s="68">
        <v>55</v>
      </c>
      <c r="XH18" s="68">
        <v>57</v>
      </c>
      <c r="XI18" s="68">
        <v>26</v>
      </c>
      <c r="XJ18" s="68">
        <v>44</v>
      </c>
      <c r="XK18" s="68">
        <v>1</v>
      </c>
      <c r="XL18" s="68">
        <v>55</v>
      </c>
      <c r="XM18" s="68">
        <v>1112</v>
      </c>
      <c r="XN18" s="68">
        <v>1</v>
      </c>
      <c r="XO18" s="68"/>
      <c r="XP18" s="68">
        <v>13</v>
      </c>
      <c r="XQ18" s="68">
        <v>113</v>
      </c>
      <c r="XR18" s="68">
        <v>40</v>
      </c>
      <c r="XS18" s="68">
        <v>29</v>
      </c>
      <c r="XT18" s="68">
        <v>280</v>
      </c>
      <c r="XU18" s="68">
        <v>57</v>
      </c>
      <c r="XV18" s="68">
        <v>12</v>
      </c>
      <c r="XW18" s="68">
        <v>55</v>
      </c>
      <c r="XX18" s="68">
        <v>16</v>
      </c>
      <c r="XY18" s="68">
        <v>2</v>
      </c>
      <c r="XZ18" s="68">
        <v>16</v>
      </c>
      <c r="YG18" s="68"/>
      <c r="YH18" s="68">
        <v>2.4060466525375999E-2</v>
      </c>
      <c r="YI18" s="68">
        <v>2.45580565602691E-2</v>
      </c>
      <c r="YJ18" s="68">
        <v>2.32888793773019E-2</v>
      </c>
      <c r="YK18" s="68">
        <v>6.8951974340803399E-2</v>
      </c>
      <c r="YL18" s="68">
        <v>4.6822221717092598E-2</v>
      </c>
      <c r="YM18" s="68">
        <v>2.0034764374262701E-2</v>
      </c>
      <c r="YN18" s="68">
        <v>1.97037049827406E-2</v>
      </c>
      <c r="YO18" s="68">
        <v>3.2782580722139097E-2</v>
      </c>
      <c r="YP18" s="68">
        <v>2.0249675364055999E-2</v>
      </c>
      <c r="YQ18" s="68"/>
      <c r="YR18" s="68"/>
      <c r="YS18" s="68"/>
      <c r="YT18" s="68"/>
      <c r="YU18" s="68"/>
      <c r="YV18" s="68"/>
      <c r="YW18" s="68"/>
      <c r="YX18" s="68">
        <v>1.17440519523516</v>
      </c>
      <c r="YY18" s="68">
        <v>3.0212140413973101E-2</v>
      </c>
      <c r="YZ18" s="68">
        <v>3.4509368950082102E-2</v>
      </c>
      <c r="ZA18" s="68">
        <v>3.8106716482002499E-2</v>
      </c>
      <c r="ZB18" s="68">
        <v>3.3329408890071001E-2</v>
      </c>
      <c r="ZC18" s="68">
        <v>5.8657144689725098E-2</v>
      </c>
      <c r="ZD18" s="68">
        <v>4.5150363854285898E-2</v>
      </c>
    </row>
    <row r="19" spans="479:680" x14ac:dyDescent="0.25">
      <c r="RK19" s="68"/>
      <c r="RL19" s="67">
        <v>1.38341002166271E-2</v>
      </c>
      <c r="RM19" s="67">
        <v>1.38208996504545E-2</v>
      </c>
      <c r="RN19" s="67">
        <v>0.237168699502944</v>
      </c>
      <c r="RO19" s="67">
        <v>0.52970433235168402</v>
      </c>
      <c r="RP19" s="67">
        <v>0.23710100352764099</v>
      </c>
      <c r="RQ19" s="67">
        <v>0.19446109235286699</v>
      </c>
      <c r="RR19" s="67">
        <v>0.37592417001724199</v>
      </c>
      <c r="RS19" s="67">
        <v>0.51523971557617099</v>
      </c>
      <c r="RT19" s="67">
        <v>0.50143724679946899</v>
      </c>
      <c r="SA19" s="67"/>
      <c r="SB19" s="67">
        <v>3.7312312126159601</v>
      </c>
      <c r="SC19" s="67">
        <v>0.48724323511123602</v>
      </c>
      <c r="SD19" s="67">
        <v>0.64069414099999999</v>
      </c>
      <c r="SE19" s="67">
        <v>0.849345803260803</v>
      </c>
      <c r="SF19" s="67">
        <v>0.59875679016113204</v>
      </c>
      <c r="SG19" s="67">
        <v>0.66844797134399403</v>
      </c>
      <c r="SH19" s="67">
        <v>0.62672108411788896</v>
      </c>
      <c r="VM19" s="68"/>
      <c r="VN19" s="68">
        <v>71</v>
      </c>
      <c r="VO19" s="68">
        <v>155</v>
      </c>
      <c r="VP19" s="68">
        <v>57</v>
      </c>
      <c r="VQ19" s="68">
        <v>127</v>
      </c>
      <c r="VR19" s="68">
        <v>44</v>
      </c>
      <c r="VS19" s="68">
        <v>40</v>
      </c>
      <c r="VT19" s="68">
        <v>57</v>
      </c>
      <c r="VU19" s="68">
        <v>13</v>
      </c>
      <c r="VV19" s="68">
        <v>1</v>
      </c>
      <c r="VW19" s="68">
        <v>13</v>
      </c>
      <c r="VX19" s="68">
        <v>26</v>
      </c>
      <c r="VY19" s="68"/>
      <c r="VZ19" s="68">
        <v>55</v>
      </c>
      <c r="WA19" s="68">
        <v>180</v>
      </c>
      <c r="WB19" s="68">
        <v>43</v>
      </c>
      <c r="WC19" s="68">
        <v>15</v>
      </c>
      <c r="WD19" s="68">
        <v>71</v>
      </c>
      <c r="WE19" s="68">
        <v>85</v>
      </c>
      <c r="WF19" s="68">
        <v>154</v>
      </c>
      <c r="WG19" s="68">
        <v>30</v>
      </c>
      <c r="WH19" s="68">
        <v>57</v>
      </c>
      <c r="WI19" s="68">
        <v>43</v>
      </c>
      <c r="WJ19" s="68">
        <v>127</v>
      </c>
      <c r="WK19" s="68"/>
      <c r="WL19" s="68">
        <v>182</v>
      </c>
      <c r="WM19" s="68">
        <v>13</v>
      </c>
      <c r="WN19" s="68">
        <v>13</v>
      </c>
      <c r="WO19" s="68"/>
      <c r="WP19" s="68">
        <v>13</v>
      </c>
      <c r="WQ19" s="68">
        <v>41</v>
      </c>
      <c r="WR19" s="68">
        <v>27</v>
      </c>
      <c r="WS19" s="68"/>
      <c r="WT19" s="68">
        <v>83</v>
      </c>
      <c r="WU19" s="68">
        <v>41</v>
      </c>
      <c r="WV19" s="68">
        <v>27</v>
      </c>
      <c r="XC19" s="68"/>
      <c r="XD19" s="68"/>
      <c r="XE19" s="68">
        <v>99</v>
      </c>
      <c r="XF19" s="68">
        <v>69</v>
      </c>
      <c r="XG19" s="68">
        <v>26</v>
      </c>
      <c r="XH19" s="68">
        <v>1</v>
      </c>
      <c r="XI19" s="68">
        <v>12</v>
      </c>
      <c r="XJ19" s="68">
        <v>1</v>
      </c>
      <c r="XK19" s="68">
        <v>1</v>
      </c>
      <c r="XL19" s="68">
        <v>2</v>
      </c>
      <c r="XM19" s="68">
        <v>69</v>
      </c>
      <c r="XN19" s="68">
        <v>43</v>
      </c>
      <c r="XO19" s="68"/>
      <c r="XP19" s="68">
        <v>137</v>
      </c>
      <c r="XQ19" s="68">
        <v>110</v>
      </c>
      <c r="XR19" s="68">
        <v>98</v>
      </c>
      <c r="XS19" s="68">
        <v>2</v>
      </c>
      <c r="XT19" s="68">
        <v>1</v>
      </c>
      <c r="XU19" s="68">
        <v>458</v>
      </c>
      <c r="XV19" s="68">
        <v>681</v>
      </c>
      <c r="XW19" s="68">
        <v>1753</v>
      </c>
      <c r="XX19" s="68">
        <v>13</v>
      </c>
      <c r="XY19" s="68">
        <v>13</v>
      </c>
      <c r="XZ19" s="68">
        <v>13</v>
      </c>
      <c r="YG19" s="68"/>
      <c r="YH19" s="68">
        <v>2.3918007243354501E-2</v>
      </c>
      <c r="YI19" s="68">
        <v>2.42821836669131E-2</v>
      </c>
      <c r="YJ19" s="68">
        <v>2.3131816207023901E-2</v>
      </c>
      <c r="YK19" s="68">
        <v>6.4516323541644396E-2</v>
      </c>
      <c r="YL19" s="68">
        <v>4.64659606629233E-2</v>
      </c>
      <c r="YM19" s="68">
        <v>1.9864231368161501E-2</v>
      </c>
      <c r="YN19" s="68">
        <v>1.96133959735597E-2</v>
      </c>
      <c r="YO19" s="68">
        <v>3.2438250214373902E-2</v>
      </c>
      <c r="YP19" s="68">
        <v>2.0111185809036199E-2</v>
      </c>
      <c r="YQ19" s="68"/>
      <c r="YR19" s="68"/>
      <c r="YS19" s="68"/>
      <c r="YT19" s="68"/>
      <c r="YU19" s="68"/>
      <c r="YV19" s="68"/>
      <c r="YW19" s="68"/>
      <c r="YX19" s="68">
        <v>1.17375158416902</v>
      </c>
      <c r="YY19" s="68">
        <v>2.89016784190314E-2</v>
      </c>
      <c r="YZ19" s="68">
        <v>3.4277033471257802E-2</v>
      </c>
      <c r="ZA19" s="68">
        <v>3.7682611352222901E-2</v>
      </c>
      <c r="ZB19" s="68">
        <v>3.32827500509148E-2</v>
      </c>
      <c r="ZC19" s="68">
        <v>5.7362385937783103E-2</v>
      </c>
      <c r="ZD19" s="68">
        <v>4.4811611152798303E-2</v>
      </c>
    </row>
    <row r="20" spans="479:680" x14ac:dyDescent="0.25">
      <c r="RK20" s="68"/>
      <c r="RL20" s="67">
        <v>1.38515001162886E-2</v>
      </c>
      <c r="RM20" s="67">
        <v>1.3848500326275799E-2</v>
      </c>
      <c r="RN20" s="67">
        <v>0.23705729842185899</v>
      </c>
      <c r="RO20" s="67">
        <v>0.515966236591339</v>
      </c>
      <c r="RP20" s="67">
        <v>0.209474802017211</v>
      </c>
      <c r="RQ20" s="67">
        <v>0.16709151864051799</v>
      </c>
      <c r="RR20" s="67">
        <v>0.34822869300842202</v>
      </c>
      <c r="RS20" s="67">
        <v>0.48701545596122697</v>
      </c>
      <c r="RT20" s="67">
        <v>0.50122213363647405</v>
      </c>
      <c r="RV20" s="106"/>
      <c r="SA20" s="67"/>
      <c r="SB20" s="67">
        <v>3.59192943572998</v>
      </c>
      <c r="SC20" s="67">
        <v>0.47332808375358498</v>
      </c>
      <c r="SD20" s="67">
        <v>0.62667715499999999</v>
      </c>
      <c r="SE20" s="67">
        <v>0.80738252401351895</v>
      </c>
      <c r="SF20" s="67">
        <v>0.58477908372878995</v>
      </c>
      <c r="SG20" s="67">
        <v>0.65447223186492898</v>
      </c>
      <c r="SH20" s="67">
        <v>0.58504718542098999</v>
      </c>
      <c r="VM20" s="68"/>
      <c r="VN20" s="68">
        <v>138</v>
      </c>
      <c r="VO20" s="68">
        <v>294</v>
      </c>
      <c r="VP20" s="68">
        <v>238</v>
      </c>
      <c r="VQ20" s="68">
        <v>57</v>
      </c>
      <c r="VR20" s="68">
        <v>55</v>
      </c>
      <c r="VS20" s="68">
        <v>41</v>
      </c>
      <c r="VT20" s="68">
        <v>13</v>
      </c>
      <c r="VU20" s="68">
        <v>29</v>
      </c>
      <c r="VV20" s="68">
        <v>26</v>
      </c>
      <c r="VW20" s="68">
        <v>43</v>
      </c>
      <c r="VX20" s="68">
        <v>13</v>
      </c>
      <c r="VY20" s="68"/>
      <c r="VZ20" s="68">
        <v>653</v>
      </c>
      <c r="WA20" s="68">
        <v>29</v>
      </c>
      <c r="WB20" s="68">
        <v>70</v>
      </c>
      <c r="WC20" s="68">
        <v>29</v>
      </c>
      <c r="WD20" s="68">
        <v>29</v>
      </c>
      <c r="WE20" s="68">
        <v>141</v>
      </c>
      <c r="WF20" s="68">
        <v>113</v>
      </c>
      <c r="WG20" s="68">
        <v>57</v>
      </c>
      <c r="WH20" s="68">
        <v>54</v>
      </c>
      <c r="WI20" s="68">
        <v>152</v>
      </c>
      <c r="WJ20" s="68">
        <v>82</v>
      </c>
      <c r="WK20" s="68"/>
      <c r="WL20" s="68">
        <v>792</v>
      </c>
      <c r="WM20" s="68">
        <v>15</v>
      </c>
      <c r="WN20" s="68">
        <v>1</v>
      </c>
      <c r="WO20" s="68"/>
      <c r="WP20" s="68">
        <v>16</v>
      </c>
      <c r="WQ20" s="68">
        <v>12</v>
      </c>
      <c r="WR20" s="68">
        <v>13</v>
      </c>
      <c r="WS20" s="68"/>
      <c r="WT20" s="68">
        <v>40</v>
      </c>
      <c r="WU20" s="68">
        <v>26</v>
      </c>
      <c r="WV20" s="68">
        <v>555</v>
      </c>
      <c r="XC20" s="68"/>
      <c r="XD20" s="68"/>
      <c r="XE20" s="68"/>
      <c r="XF20" s="68"/>
      <c r="XG20" s="68">
        <v>41</v>
      </c>
      <c r="XH20" s="68">
        <v>2</v>
      </c>
      <c r="XI20" s="68">
        <v>1</v>
      </c>
      <c r="XJ20" s="68">
        <v>1</v>
      </c>
      <c r="XK20" s="68"/>
      <c r="XL20" s="68">
        <v>1</v>
      </c>
      <c r="XM20" s="68">
        <v>40</v>
      </c>
      <c r="XN20" s="68">
        <v>16</v>
      </c>
      <c r="XO20" s="68"/>
      <c r="XP20" s="68"/>
      <c r="XQ20" s="68">
        <v>82</v>
      </c>
      <c r="XR20" s="68">
        <v>211</v>
      </c>
      <c r="XS20" s="68"/>
      <c r="XT20" s="68">
        <v>16</v>
      </c>
      <c r="XU20" s="68">
        <v>291</v>
      </c>
      <c r="XV20" s="68">
        <v>27</v>
      </c>
      <c r="XW20" s="68"/>
      <c r="XX20" s="68">
        <v>40</v>
      </c>
      <c r="XY20" s="68">
        <v>29</v>
      </c>
      <c r="XZ20" s="68">
        <v>68</v>
      </c>
      <c r="YG20" s="68"/>
      <c r="YH20" s="68">
        <v>2.3887125984131698E-2</v>
      </c>
      <c r="YI20" s="68">
        <v>2.4068879645286399E-2</v>
      </c>
      <c r="YJ20" s="68">
        <v>2.2742253252152501E-2</v>
      </c>
      <c r="YK20" s="68">
        <v>6.3171569797677699E-2</v>
      </c>
      <c r="YL20" s="68">
        <v>4.1956470961623499E-2</v>
      </c>
      <c r="YM20" s="68">
        <v>1.9488919000462301E-2</v>
      </c>
      <c r="YN20" s="68">
        <v>1.8783423753143801E-2</v>
      </c>
      <c r="YO20" s="68">
        <v>3.2021555755770703E-2</v>
      </c>
      <c r="YP20" s="68">
        <v>1.9919145563043798E-2</v>
      </c>
      <c r="YQ20" s="68"/>
      <c r="YR20" s="68"/>
      <c r="YS20" s="68"/>
      <c r="YT20" s="68"/>
      <c r="YU20" s="68"/>
      <c r="YV20" s="68"/>
      <c r="YW20" s="68"/>
      <c r="YX20" s="68">
        <v>1.17005044507856</v>
      </c>
      <c r="YY20" s="68">
        <v>2.86415770787403E-2</v>
      </c>
      <c r="YZ20" s="68">
        <v>3.3050630428700399E-2</v>
      </c>
      <c r="ZA20" s="68">
        <v>3.7673032285946498E-2</v>
      </c>
      <c r="ZB20" s="68">
        <v>3.2470655721767903E-2</v>
      </c>
      <c r="ZC20" s="68">
        <v>5.6710526465481997E-2</v>
      </c>
      <c r="ZD20" s="68">
        <v>4.4615780194236399E-2</v>
      </c>
    </row>
    <row r="21" spans="479:680" x14ac:dyDescent="0.25">
      <c r="RK21" s="68"/>
      <c r="RL21" s="67">
        <v>1.38787999749183E-2</v>
      </c>
      <c r="RM21" s="67">
        <v>1.386300008744E-2</v>
      </c>
      <c r="RN21" s="67">
        <v>0.22290407121181399</v>
      </c>
      <c r="RO21" s="67">
        <v>0.51487648487090998</v>
      </c>
      <c r="RP21" s="67">
        <v>0.20912879705428999</v>
      </c>
      <c r="RQ21" s="67">
        <v>0.16705280542373599</v>
      </c>
      <c r="RR21" s="67">
        <v>0.34789693355560303</v>
      </c>
      <c r="RS21" s="67">
        <v>0.4719820022583</v>
      </c>
      <c r="RT21" s="67">
        <v>0.48722031712531999</v>
      </c>
      <c r="SA21" s="67"/>
      <c r="SB21" s="67">
        <v>3.5641801357269198</v>
      </c>
      <c r="SC21" s="67">
        <v>0.45952987670898399</v>
      </c>
      <c r="SD21" s="67">
        <v>0.62626308200000003</v>
      </c>
      <c r="SE21" s="67">
        <v>0.75182843208312899</v>
      </c>
      <c r="SF21" s="67">
        <v>0.57101553678512496</v>
      </c>
      <c r="SG21" s="67">
        <v>0.65414077043533303</v>
      </c>
      <c r="SH21" s="67">
        <v>0.52885091304778997</v>
      </c>
      <c r="VM21" s="68"/>
      <c r="VN21" s="68">
        <v>29</v>
      </c>
      <c r="VO21" s="68">
        <v>140</v>
      </c>
      <c r="VP21" s="68">
        <v>308</v>
      </c>
      <c r="VQ21" s="68">
        <v>54</v>
      </c>
      <c r="VR21" s="68">
        <v>26</v>
      </c>
      <c r="VS21" s="68">
        <v>30</v>
      </c>
      <c r="VT21" s="68">
        <v>30</v>
      </c>
      <c r="VU21" s="68">
        <v>26</v>
      </c>
      <c r="VV21" s="68">
        <v>27</v>
      </c>
      <c r="VW21" s="68">
        <v>12</v>
      </c>
      <c r="VX21" s="68">
        <v>26</v>
      </c>
      <c r="VY21" s="68"/>
      <c r="VZ21" s="68"/>
      <c r="WA21" s="68"/>
      <c r="WB21" s="68">
        <v>30</v>
      </c>
      <c r="WC21" s="68">
        <v>85</v>
      </c>
      <c r="WD21" s="68">
        <v>169</v>
      </c>
      <c r="WE21" s="68">
        <v>112</v>
      </c>
      <c r="WF21" s="68">
        <v>141</v>
      </c>
      <c r="WG21" s="68">
        <v>29</v>
      </c>
      <c r="WH21" s="68">
        <v>222</v>
      </c>
      <c r="WI21" s="68">
        <v>2</v>
      </c>
      <c r="WJ21" s="68">
        <v>29</v>
      </c>
      <c r="WK21" s="68"/>
      <c r="WL21" s="68"/>
      <c r="WM21" s="68">
        <v>2</v>
      </c>
      <c r="WN21" s="68">
        <v>40</v>
      </c>
      <c r="WO21" s="68"/>
      <c r="WP21" s="68">
        <v>1</v>
      </c>
      <c r="WQ21" s="68">
        <v>55</v>
      </c>
      <c r="WR21" s="68">
        <v>12</v>
      </c>
      <c r="WS21" s="68"/>
      <c r="WT21" s="68">
        <v>13</v>
      </c>
      <c r="WU21" s="68">
        <v>41</v>
      </c>
      <c r="WV21" s="68"/>
      <c r="XC21" s="68"/>
      <c r="XD21" s="68"/>
      <c r="XE21" s="68"/>
      <c r="XF21" s="68"/>
      <c r="XG21" s="68">
        <v>54</v>
      </c>
      <c r="XH21" s="68">
        <v>1</v>
      </c>
      <c r="XI21" s="68">
        <v>15</v>
      </c>
      <c r="XJ21" s="68">
        <v>26</v>
      </c>
      <c r="XK21" s="68"/>
      <c r="XL21" s="68">
        <v>15</v>
      </c>
      <c r="XM21" s="68"/>
      <c r="XN21" s="68">
        <v>1</v>
      </c>
      <c r="XO21" s="68"/>
      <c r="XP21" s="68"/>
      <c r="XQ21" s="68">
        <v>15</v>
      </c>
      <c r="XR21" s="68">
        <v>210</v>
      </c>
      <c r="XS21" s="68"/>
      <c r="XT21" s="68">
        <v>711</v>
      </c>
      <c r="XU21" s="68">
        <v>224</v>
      </c>
      <c r="XV21" s="68">
        <v>138</v>
      </c>
      <c r="XW21" s="68"/>
      <c r="XX21" s="68">
        <v>13</v>
      </c>
      <c r="XY21" s="68">
        <v>12</v>
      </c>
      <c r="XZ21" s="68"/>
      <c r="YG21" s="68"/>
      <c r="YH21" s="68">
        <v>2.34301687158797E-2</v>
      </c>
      <c r="YI21" s="68">
        <v>2.3990406861099701E-2</v>
      </c>
      <c r="YJ21" s="68">
        <v>2.2034454333097399E-2</v>
      </c>
      <c r="YK21" s="68">
        <v>5.9637706386146398E-2</v>
      </c>
      <c r="YL21" s="68">
        <v>3.7852470393226902E-2</v>
      </c>
      <c r="YM21" s="68">
        <v>1.9244853575467898E-2</v>
      </c>
      <c r="YN21" s="68">
        <v>1.8657558416334201E-2</v>
      </c>
      <c r="YO21" s="68">
        <v>3.1927784576725599E-2</v>
      </c>
      <c r="YP21" s="68">
        <v>1.96702451909763E-2</v>
      </c>
      <c r="YQ21" s="68"/>
      <c r="YR21" s="68"/>
      <c r="YS21" s="68"/>
      <c r="YT21" s="68"/>
      <c r="YU21" s="68"/>
      <c r="YV21" s="68"/>
      <c r="YW21" s="68"/>
      <c r="YX21" s="68">
        <v>1.16823284101719</v>
      </c>
      <c r="YY21" s="68">
        <v>2.8465635421963599E-2</v>
      </c>
      <c r="YZ21" s="68">
        <v>3.3016713368711197E-2</v>
      </c>
      <c r="ZA21" s="68">
        <v>3.7431415283184499E-2</v>
      </c>
      <c r="ZB21" s="68">
        <v>3.19997348310435E-2</v>
      </c>
      <c r="ZC21" s="68">
        <v>5.4173352028193102E-2</v>
      </c>
      <c r="ZD21" s="68">
        <v>4.4314352060358497E-2</v>
      </c>
    </row>
    <row r="22" spans="479:680" x14ac:dyDescent="0.25">
      <c r="RK22" s="68"/>
      <c r="RL22" s="67">
        <v>1.3889299705624501E-2</v>
      </c>
      <c r="RM22" s="67">
        <v>1.3887699693441301E-2</v>
      </c>
      <c r="RN22" s="67">
        <v>0.20883020758628801</v>
      </c>
      <c r="RO22" s="67">
        <v>0.44528874754905701</v>
      </c>
      <c r="RP22" s="67">
        <v>0.20883710682392101</v>
      </c>
      <c r="RQ22" s="67">
        <v>0.16699470579624101</v>
      </c>
      <c r="RR22" s="67">
        <v>0.278668522834777</v>
      </c>
      <c r="RS22" s="67">
        <v>0.459981769323349</v>
      </c>
      <c r="RT22" s="67">
        <v>0.47322151064872697</v>
      </c>
      <c r="RV22" s="106"/>
      <c r="SA22" s="67"/>
      <c r="SB22" s="67">
        <v>3.5083487033843901</v>
      </c>
      <c r="SC22" s="67">
        <v>0.45927679538726801</v>
      </c>
      <c r="SD22" s="67">
        <v>0.59832847099999997</v>
      </c>
      <c r="SE22" s="67">
        <v>0.73808687925338701</v>
      </c>
      <c r="SF22" s="67">
        <v>0.54340875148773105</v>
      </c>
      <c r="SG22" s="67">
        <v>0.64035844802856401</v>
      </c>
      <c r="SH22" s="67">
        <v>0.51507508754730202</v>
      </c>
      <c r="VM22" s="68"/>
      <c r="VN22" s="68">
        <v>44</v>
      </c>
      <c r="VO22" s="68">
        <v>85</v>
      </c>
      <c r="VP22" s="68">
        <v>113</v>
      </c>
      <c r="VQ22" s="68">
        <v>27</v>
      </c>
      <c r="VR22" s="68">
        <v>41</v>
      </c>
      <c r="VS22" s="68">
        <v>126</v>
      </c>
      <c r="VT22" s="68">
        <v>69</v>
      </c>
      <c r="VU22" s="68">
        <v>195</v>
      </c>
      <c r="VV22" s="68">
        <v>29</v>
      </c>
      <c r="VW22" s="68">
        <v>55</v>
      </c>
      <c r="VX22" s="68">
        <v>42</v>
      </c>
      <c r="VY22" s="68"/>
      <c r="VZ22" s="68"/>
      <c r="WA22" s="68"/>
      <c r="WB22" s="68">
        <v>224</v>
      </c>
      <c r="WC22" s="68">
        <v>155</v>
      </c>
      <c r="WD22" s="68">
        <v>182</v>
      </c>
      <c r="WE22" s="68">
        <v>99</v>
      </c>
      <c r="WF22" s="68">
        <v>126</v>
      </c>
      <c r="WG22" s="68">
        <v>41</v>
      </c>
      <c r="WH22" s="68">
        <v>29</v>
      </c>
      <c r="WI22" s="68">
        <v>55</v>
      </c>
      <c r="WJ22" s="68">
        <v>43</v>
      </c>
      <c r="WK22" s="68"/>
      <c r="WL22" s="68"/>
      <c r="WM22" s="68">
        <v>29</v>
      </c>
      <c r="WN22" s="68">
        <v>27</v>
      </c>
      <c r="WO22" s="68"/>
      <c r="WP22" s="68">
        <v>27</v>
      </c>
      <c r="WQ22" s="68"/>
      <c r="WR22" s="68">
        <v>41</v>
      </c>
      <c r="WS22" s="68"/>
      <c r="WT22" s="68"/>
      <c r="WU22" s="68"/>
      <c r="WV22" s="68"/>
      <c r="XC22" s="68"/>
      <c r="XD22" s="68"/>
      <c r="XE22" s="68"/>
      <c r="XF22" s="68"/>
      <c r="XG22" s="68"/>
      <c r="XH22" s="68">
        <v>1</v>
      </c>
      <c r="XI22" s="68">
        <v>1</v>
      </c>
      <c r="XJ22" s="68">
        <v>27</v>
      </c>
      <c r="XK22" s="68"/>
      <c r="XL22" s="68">
        <v>68</v>
      </c>
      <c r="XM22" s="68"/>
      <c r="XN22" s="68">
        <v>29</v>
      </c>
      <c r="XO22" s="68"/>
      <c r="XP22" s="68"/>
      <c r="XQ22" s="68"/>
      <c r="XR22" s="68">
        <v>55</v>
      </c>
      <c r="XS22" s="68"/>
      <c r="XT22" s="68"/>
      <c r="XU22" s="68"/>
      <c r="XV22" s="68"/>
      <c r="XW22" s="68"/>
      <c r="XX22" s="68">
        <v>27</v>
      </c>
      <c r="XY22" s="68">
        <v>41</v>
      </c>
      <c r="XZ22" s="68"/>
      <c r="YG22" s="68"/>
      <c r="YH22" s="68">
        <v>2.3369482384623101E-2</v>
      </c>
      <c r="YI22" s="68">
        <v>2.3836586030353501E-2</v>
      </c>
      <c r="YJ22" s="68">
        <v>2.1961234730738799E-2</v>
      </c>
      <c r="YK22" s="68">
        <v>5.69211344513487E-2</v>
      </c>
      <c r="YL22" s="68">
        <v>3.6864752352080199E-2</v>
      </c>
      <c r="YM22" s="68">
        <v>1.91964007043651E-2</v>
      </c>
      <c r="YN22" s="68">
        <v>1.8164382452524701E-2</v>
      </c>
      <c r="YO22" s="68">
        <v>3.1902969141923102E-2</v>
      </c>
      <c r="YP22" s="68">
        <v>1.9618380613228199E-2</v>
      </c>
      <c r="YQ22" s="68"/>
      <c r="YR22" s="68"/>
      <c r="YS22" s="68"/>
      <c r="YT22" s="68"/>
      <c r="YU22" s="68"/>
      <c r="YV22" s="68"/>
      <c r="YW22" s="68"/>
      <c r="YX22" s="68">
        <v>1.1680487844259699</v>
      </c>
      <c r="YY22" s="68">
        <v>2.80897064292043E-2</v>
      </c>
      <c r="YZ22" s="68">
        <v>3.2025123833153001E-2</v>
      </c>
      <c r="ZA22" s="68">
        <v>3.7396285504495398E-2</v>
      </c>
      <c r="ZB22" s="68">
        <v>2.9902735047859799E-2</v>
      </c>
      <c r="ZC22" s="68">
        <v>5.3234017630833901E-2</v>
      </c>
      <c r="ZD22" s="68">
        <v>4.3907259680360203E-2</v>
      </c>
    </row>
    <row r="23" spans="479:680" x14ac:dyDescent="0.25">
      <c r="RK23" s="68"/>
      <c r="RL23" s="67">
        <v>1.3901200145483E-2</v>
      </c>
      <c r="RM23" s="67">
        <v>1.39162996783852E-2</v>
      </c>
      <c r="RN23" s="67">
        <v>0.20861108601093201</v>
      </c>
      <c r="RO23" s="67">
        <v>0.420035511255264</v>
      </c>
      <c r="RP23" s="67">
        <v>0.16717278957366899</v>
      </c>
      <c r="RQ23" s="67">
        <v>0.15327279269695199</v>
      </c>
      <c r="RR23" s="67">
        <v>0.27847009897232</v>
      </c>
      <c r="RS23" s="67">
        <v>0.44596895575523299</v>
      </c>
      <c r="RT23" s="67">
        <v>0.45923453569412198</v>
      </c>
      <c r="SA23" s="67"/>
      <c r="SB23" s="67">
        <v>3.3270230293273899</v>
      </c>
      <c r="SC23" s="67">
        <v>0.43170806765556302</v>
      </c>
      <c r="SD23" s="67">
        <v>0.58489519400000001</v>
      </c>
      <c r="SE23" s="67">
        <v>0.73806869983673096</v>
      </c>
      <c r="SF23" s="67">
        <v>0.543099045753479</v>
      </c>
      <c r="SG23" s="67">
        <v>0.61278700828552202</v>
      </c>
      <c r="SH23" s="67">
        <v>0.50181841850280695</v>
      </c>
      <c r="VM23" s="68"/>
      <c r="VN23" s="68"/>
      <c r="VO23" s="68">
        <v>16</v>
      </c>
      <c r="VP23" s="68">
        <v>85</v>
      </c>
      <c r="VQ23" s="68"/>
      <c r="VR23" s="68"/>
      <c r="VS23" s="68"/>
      <c r="VT23" s="68"/>
      <c r="VU23" s="68"/>
      <c r="VV23" s="68"/>
      <c r="VW23" s="68"/>
      <c r="VX23" s="68"/>
      <c r="VY23" s="68"/>
      <c r="VZ23" s="68"/>
      <c r="WA23" s="68"/>
      <c r="WB23" s="68">
        <v>56</v>
      </c>
      <c r="WC23" s="68">
        <v>42</v>
      </c>
      <c r="WD23" s="68">
        <v>126</v>
      </c>
      <c r="WE23" s="68">
        <v>99</v>
      </c>
      <c r="WF23" s="68">
        <v>113</v>
      </c>
      <c r="WG23" s="68"/>
      <c r="WH23" s="68"/>
      <c r="WI23" s="68"/>
      <c r="WJ23" s="68">
        <v>238</v>
      </c>
      <c r="WK23" s="68"/>
      <c r="WL23" s="68"/>
      <c r="WM23" s="68"/>
      <c r="WN23" s="68"/>
      <c r="WO23" s="68"/>
      <c r="WP23" s="68"/>
      <c r="WQ23" s="68"/>
      <c r="WR23" s="68"/>
      <c r="WS23" s="68"/>
      <c r="WT23" s="68"/>
      <c r="WU23" s="68"/>
      <c r="WV23" s="68"/>
      <c r="XC23" s="68"/>
      <c r="XD23" s="68"/>
      <c r="XE23" s="68"/>
      <c r="XF23" s="68"/>
      <c r="XG23" s="68"/>
      <c r="XH23" s="68"/>
      <c r="XI23" s="68"/>
      <c r="XJ23" s="68"/>
      <c r="XK23" s="68"/>
      <c r="XL23" s="68"/>
      <c r="XM23" s="68"/>
      <c r="XN23" s="68"/>
      <c r="XO23" s="68"/>
      <c r="XP23" s="68"/>
      <c r="XQ23" s="68"/>
      <c r="XR23" s="68">
        <v>12</v>
      </c>
      <c r="XS23" s="68"/>
      <c r="XT23" s="68"/>
      <c r="XU23" s="68"/>
      <c r="XV23" s="68"/>
      <c r="XW23" s="68"/>
      <c r="XX23" s="68"/>
      <c r="XY23" s="68"/>
      <c r="XZ23" s="68"/>
      <c r="YG23" s="68"/>
      <c r="YH23" s="68">
        <v>2.3136843792159099E-2</v>
      </c>
      <c r="YI23" s="68">
        <v>2.32167658133824E-2</v>
      </c>
      <c r="YJ23" s="68">
        <v>2.1847635373731002E-2</v>
      </c>
      <c r="YK23" s="68">
        <v>5.6689900933986397E-2</v>
      </c>
      <c r="YL23" s="68">
        <v>3.07967752172414E-2</v>
      </c>
      <c r="YM23" s="68">
        <v>1.90492444438933E-2</v>
      </c>
      <c r="YN23" s="68">
        <v>1.7347672803852701E-2</v>
      </c>
      <c r="YO23" s="68">
        <v>3.1397268881009799E-2</v>
      </c>
      <c r="YP23" s="68">
        <v>1.9592681774437602E-2</v>
      </c>
      <c r="YQ23" s="68"/>
      <c r="YR23" s="68"/>
      <c r="YS23" s="68"/>
      <c r="YT23" s="68"/>
      <c r="YU23" s="68"/>
      <c r="YV23" s="68"/>
      <c r="YW23" s="68"/>
      <c r="YX23" s="68">
        <v>1.1679719177476</v>
      </c>
      <c r="YY23" s="68">
        <v>2.8010689092972101E-2</v>
      </c>
      <c r="YZ23" s="68">
        <v>3.1539601935140903E-2</v>
      </c>
      <c r="ZA23" s="68">
        <v>3.7391323133949599E-2</v>
      </c>
      <c r="ZB23" s="68">
        <v>2.9762623855941001E-2</v>
      </c>
      <c r="ZC23" s="68">
        <v>5.3223183357699301E-2</v>
      </c>
      <c r="ZD23" s="68">
        <v>4.3692111616920201E-2</v>
      </c>
    </row>
    <row r="24" spans="479:680" x14ac:dyDescent="0.25">
      <c r="RK24" s="68"/>
      <c r="RL24" s="67">
        <v>1.39014003798365E-2</v>
      </c>
      <c r="RM24" s="67">
        <v>1.391869969666E-2</v>
      </c>
      <c r="RN24" s="67">
        <v>0.194216698408126</v>
      </c>
      <c r="RO24" s="67">
        <v>0.41795146465301503</v>
      </c>
      <c r="RP24" s="67">
        <v>0.16701751947402901</v>
      </c>
      <c r="RQ24" s="67">
        <v>0.153205811977386</v>
      </c>
      <c r="RR24" s="67">
        <v>0.27805298566818198</v>
      </c>
      <c r="RS24" s="67">
        <v>0.44552126526832497</v>
      </c>
      <c r="RT24" s="67">
        <v>0.40385979413986201</v>
      </c>
      <c r="SA24" s="67"/>
      <c r="SB24" s="67">
        <v>2.8821308612823402</v>
      </c>
      <c r="SC24" s="67">
        <v>0.39019978046417197</v>
      </c>
      <c r="SD24" s="67">
        <v>0.55715459599999995</v>
      </c>
      <c r="SE24" s="67">
        <v>0.73801726102828902</v>
      </c>
      <c r="SF24" s="67">
        <v>0.529185831546783</v>
      </c>
      <c r="SG24" s="67">
        <v>0.58512121438980103</v>
      </c>
      <c r="SH24" s="67">
        <v>0.50154370069503695</v>
      </c>
      <c r="VM24" s="68"/>
      <c r="VN24" s="68"/>
      <c r="VO24" s="68">
        <v>98</v>
      </c>
      <c r="VP24" s="68">
        <v>98</v>
      </c>
      <c r="VQ24" s="68"/>
      <c r="VR24" s="68"/>
      <c r="VS24" s="68"/>
      <c r="VT24" s="68"/>
      <c r="VU24" s="68"/>
      <c r="VV24" s="68"/>
      <c r="VW24" s="68"/>
      <c r="VX24" s="68"/>
      <c r="VY24" s="68"/>
      <c r="VZ24" s="68"/>
      <c r="WA24" s="68"/>
      <c r="WB24" s="68"/>
      <c r="WC24" s="68"/>
      <c r="WD24" s="68">
        <v>127</v>
      </c>
      <c r="WE24" s="68">
        <v>85</v>
      </c>
      <c r="WF24" s="68">
        <v>141</v>
      </c>
      <c r="WG24" s="68"/>
      <c r="WH24" s="68"/>
      <c r="WI24" s="68"/>
      <c r="WJ24" s="68"/>
      <c r="WK24" s="68"/>
      <c r="WL24" s="68"/>
      <c r="WM24" s="68"/>
      <c r="WN24" s="68"/>
      <c r="WO24" s="68"/>
      <c r="WP24" s="68"/>
      <c r="WQ24" s="68"/>
      <c r="WR24" s="68"/>
      <c r="WS24" s="68"/>
      <c r="WT24" s="68"/>
      <c r="WU24" s="68"/>
      <c r="WV24" s="68"/>
      <c r="XO24" s="68"/>
      <c r="YG24" s="68"/>
      <c r="YH24" s="68">
        <v>2.3106364008990899E-2</v>
      </c>
      <c r="YI24" s="68">
        <v>2.3042517099343102E-2</v>
      </c>
      <c r="YJ24" s="68">
        <v>2.1795928300052499E-2</v>
      </c>
      <c r="YK24" s="68">
        <v>5.5404457670522801E-2</v>
      </c>
      <c r="YL24" s="68">
        <v>2.9609245818142602E-2</v>
      </c>
      <c r="YM24" s="68">
        <v>1.9005445117720302E-2</v>
      </c>
      <c r="YN24" s="68">
        <v>1.7135801420395998E-2</v>
      </c>
      <c r="YO24" s="68">
        <v>3.1380712266064002E-2</v>
      </c>
      <c r="YP24" s="68">
        <v>1.9591918479629201E-2</v>
      </c>
      <c r="YQ24" s="68"/>
      <c r="YR24" s="68"/>
      <c r="YS24" s="68"/>
      <c r="YT24" s="68"/>
      <c r="YU24" s="68"/>
      <c r="YV24" s="68"/>
      <c r="YW24" s="68"/>
      <c r="YX24" s="68">
        <v>1.1679369066767</v>
      </c>
      <c r="YY24" s="68">
        <v>2.7946136738722399E-2</v>
      </c>
      <c r="YZ24" s="68">
        <v>3.1389335578781097E-2</v>
      </c>
      <c r="ZA24" s="68">
        <v>3.71905994089195E-2</v>
      </c>
      <c r="ZB24" s="68">
        <v>2.9693970551049501E-2</v>
      </c>
      <c r="ZC24" s="68">
        <v>5.2425259827135598E-2</v>
      </c>
      <c r="ZD24" s="68">
        <v>4.2516003392812703E-2</v>
      </c>
    </row>
    <row r="25" spans="479:680" x14ac:dyDescent="0.25">
      <c r="RK25" s="68"/>
      <c r="RL25" s="67">
        <v>1.39065003022551E-2</v>
      </c>
      <c r="RM25" s="67">
        <v>1.39448996633291E-2</v>
      </c>
      <c r="RN25" s="67">
        <v>0.16697639226913399</v>
      </c>
      <c r="RO25" s="67">
        <v>0.40398728847503601</v>
      </c>
      <c r="RP25" s="67">
        <v>0.15332259237766199</v>
      </c>
      <c r="RQ25" s="67">
        <v>0.13949398696422499</v>
      </c>
      <c r="RR25" s="67">
        <v>0.26448246836662198</v>
      </c>
      <c r="RS25" s="67">
        <v>0.44551596045494002</v>
      </c>
      <c r="RT25" s="67">
        <v>0.34802153706550598</v>
      </c>
      <c r="SA25" s="67"/>
      <c r="SB25" s="67">
        <v>2.8682541847228999</v>
      </c>
      <c r="SC25" s="67">
        <v>0.37587285041808999</v>
      </c>
      <c r="SD25" s="67">
        <v>0.54320585700000001</v>
      </c>
      <c r="SE25" s="67">
        <v>0.72387909889221103</v>
      </c>
      <c r="SF25" s="67">
        <v>0.51516503095626798</v>
      </c>
      <c r="SG25" s="67">
        <v>0.571191847324371</v>
      </c>
      <c r="SH25" s="67">
        <v>0.50110822916030795</v>
      </c>
      <c r="VM25" s="68"/>
      <c r="VN25" s="68"/>
      <c r="VO25" s="68">
        <v>141</v>
      </c>
      <c r="VP25" s="68">
        <v>113</v>
      </c>
      <c r="VQ25" s="68"/>
      <c r="VR25" s="68"/>
      <c r="VS25" s="68"/>
      <c r="VT25" s="68"/>
      <c r="VU25" s="68"/>
      <c r="VV25" s="68"/>
      <c r="VW25" s="68"/>
      <c r="VX25" s="68"/>
      <c r="VY25" s="68"/>
      <c r="VZ25" s="68"/>
      <c r="WA25" s="68"/>
      <c r="WB25" s="68"/>
      <c r="WC25" s="68"/>
      <c r="WD25" s="68">
        <v>154</v>
      </c>
      <c r="WE25" s="68">
        <v>168</v>
      </c>
      <c r="WF25" s="68">
        <v>98</v>
      </c>
      <c r="WG25" s="68"/>
      <c r="WH25" s="68"/>
      <c r="WI25" s="68"/>
      <c r="WJ25" s="68"/>
      <c r="WK25" s="68"/>
      <c r="WL25" s="68"/>
      <c r="WM25" s="68"/>
      <c r="WN25" s="68"/>
      <c r="WO25" s="68"/>
      <c r="WP25" s="68"/>
      <c r="WQ25" s="68"/>
      <c r="WR25" s="68"/>
      <c r="WS25" s="68"/>
      <c r="WT25" s="68"/>
      <c r="WU25" s="68"/>
      <c r="WV25" s="68"/>
      <c r="XO25" s="68"/>
      <c r="YG25" s="68"/>
      <c r="YH25" s="68">
        <v>2.2924875407287298E-2</v>
      </c>
      <c r="YI25" s="68">
        <v>2.2111619292799201E-2</v>
      </c>
      <c r="YJ25" s="68">
        <v>2.1760671615961701E-2</v>
      </c>
      <c r="YK25" s="68">
        <v>5.4622277906480401E-2</v>
      </c>
      <c r="YL25" s="68">
        <v>2.8365540068481101E-2</v>
      </c>
      <c r="YM25" s="68">
        <v>1.8910499398921501E-2</v>
      </c>
      <c r="YN25" s="68">
        <v>1.7095865763532999E-2</v>
      </c>
      <c r="YO25" s="68">
        <v>3.1361277036171198E-2</v>
      </c>
      <c r="YP25" s="68">
        <v>1.9526693694855098E-2</v>
      </c>
      <c r="YQ25" s="68"/>
      <c r="YR25" s="68"/>
      <c r="YS25" s="68"/>
      <c r="YT25" s="68"/>
      <c r="YU25" s="68"/>
      <c r="YV25" s="68"/>
      <c r="YW25" s="68"/>
      <c r="YX25" s="68">
        <v>1.16770951697315</v>
      </c>
      <c r="YY25" s="68">
        <v>2.7520536276010601E-2</v>
      </c>
      <c r="YZ25" s="68">
        <v>3.12624522623959E-2</v>
      </c>
      <c r="ZA25" s="68">
        <v>3.6808404635258501E-2</v>
      </c>
      <c r="ZB25" s="68">
        <v>2.9311176359722E-2</v>
      </c>
      <c r="ZC25" s="68">
        <v>5.1757894998153198E-2</v>
      </c>
      <c r="ZD25" s="68">
        <v>4.2427683622442501E-2</v>
      </c>
    </row>
    <row r="26" spans="479:680" x14ac:dyDescent="0.25">
      <c r="RK26" s="68"/>
      <c r="RL26" s="67">
        <v>1.39169003814458E-2</v>
      </c>
      <c r="RM26" s="67">
        <v>1.39512997120618E-2</v>
      </c>
      <c r="RN26" s="67">
        <v>0.166829094290733</v>
      </c>
      <c r="RO26" s="67">
        <v>0.376052916049957</v>
      </c>
      <c r="RP26" s="67">
        <v>0.15326879918575201</v>
      </c>
      <c r="RQ26" s="67">
        <v>0.13932029902935</v>
      </c>
      <c r="RR26" s="67">
        <v>0.26441112160682601</v>
      </c>
      <c r="RS26" s="67">
        <v>0.43179154396057101</v>
      </c>
      <c r="RT26" s="67">
        <v>0.30609944462776101</v>
      </c>
      <c r="SA26" s="67"/>
      <c r="SB26" s="67">
        <v>2.8264997005462602</v>
      </c>
      <c r="SC26" s="67">
        <v>0.34821453690528797</v>
      </c>
      <c r="SD26" s="67">
        <v>0.54312759600000005</v>
      </c>
      <c r="SE26" s="67">
        <v>0.71035426855087203</v>
      </c>
      <c r="SF26" s="67">
        <v>0.51485872268676702</v>
      </c>
      <c r="SG26" s="67">
        <v>0.55673009157180697</v>
      </c>
      <c r="SH26" s="67">
        <v>0.48712080717086698</v>
      </c>
      <c r="VM26" s="68"/>
      <c r="VN26" s="68"/>
      <c r="VO26" s="68">
        <v>182</v>
      </c>
      <c r="VP26" s="68">
        <v>224</v>
      </c>
      <c r="VQ26" s="68"/>
      <c r="VR26" s="68"/>
      <c r="VS26" s="68"/>
      <c r="VT26" s="68"/>
      <c r="VU26" s="68"/>
      <c r="VV26" s="68"/>
      <c r="VW26" s="68"/>
      <c r="VX26" s="68"/>
      <c r="VY26" s="68"/>
      <c r="VZ26" s="68"/>
      <c r="WA26" s="68"/>
      <c r="WB26" s="68"/>
      <c r="WC26" s="68"/>
      <c r="WD26" s="68">
        <v>181</v>
      </c>
      <c r="WE26" s="68">
        <v>127</v>
      </c>
      <c r="WF26" s="68">
        <v>113</v>
      </c>
      <c r="WG26" s="68"/>
      <c r="WH26" s="68"/>
      <c r="WI26" s="68"/>
      <c r="WJ26" s="68"/>
      <c r="WK26" s="68"/>
      <c r="WL26" s="68"/>
      <c r="WM26" s="68"/>
      <c r="WN26" s="68"/>
      <c r="WO26" s="68"/>
      <c r="WP26" s="68"/>
      <c r="WQ26" s="68"/>
      <c r="WR26" s="68"/>
      <c r="WS26" s="68"/>
      <c r="WT26" s="68"/>
      <c r="WU26" s="68"/>
      <c r="WV26" s="68"/>
      <c r="XO26" s="68"/>
      <c r="YG26" s="68"/>
      <c r="YH26" s="68">
        <v>2.2824457847386501E-2</v>
      </c>
      <c r="YI26" s="68">
        <v>2.1906334010031801E-2</v>
      </c>
      <c r="YJ26" s="68">
        <v>2.1727098765175999E-2</v>
      </c>
      <c r="YK26" s="68">
        <v>5.2104636608220199E-2</v>
      </c>
      <c r="YL26" s="68">
        <v>2.81447028365901E-2</v>
      </c>
      <c r="YM26" s="68">
        <v>1.86543447503827E-2</v>
      </c>
      <c r="YN26" s="68">
        <v>1.7095109444191101E-2</v>
      </c>
      <c r="YO26" s="68">
        <v>3.0823710352155E-2</v>
      </c>
      <c r="YP26" s="68">
        <v>1.9182118218609202E-2</v>
      </c>
      <c r="YQ26" s="68"/>
      <c r="YR26" s="68"/>
      <c r="YS26" s="68"/>
      <c r="YT26" s="68"/>
      <c r="YU26" s="68"/>
      <c r="YV26" s="68"/>
      <c r="YW26" s="68"/>
      <c r="YX26" s="68">
        <v>1.16763731940923</v>
      </c>
      <c r="YY26" s="68">
        <v>2.6717279286071399E-2</v>
      </c>
      <c r="YZ26" s="68">
        <v>3.1112095916431898E-2</v>
      </c>
      <c r="ZA26" s="68">
        <v>3.6787616520180297E-2</v>
      </c>
      <c r="ZB26" s="68">
        <v>2.8557395260745001E-2</v>
      </c>
      <c r="ZC26" s="68">
        <v>5.06140026347369E-2</v>
      </c>
      <c r="ZD26" s="68">
        <v>4.2007385415214898E-2</v>
      </c>
    </row>
    <row r="27" spans="479:680" x14ac:dyDescent="0.25">
      <c r="RK27" s="68"/>
      <c r="RL27" s="67">
        <v>1.39332003891468E-2</v>
      </c>
      <c r="RM27" s="67">
        <v>1.39515995979309E-2</v>
      </c>
      <c r="RN27" s="67">
        <v>0.12536670267581901</v>
      </c>
      <c r="RO27" s="67">
        <v>0.34943971037864602</v>
      </c>
      <c r="RP27" s="67">
        <v>0.139169201254844</v>
      </c>
      <c r="RQ27" s="67">
        <v>0.13929149508476199</v>
      </c>
      <c r="RR27" s="67">
        <v>0.26432198286056502</v>
      </c>
      <c r="RS27" s="67">
        <v>0.41802090406417802</v>
      </c>
      <c r="RT27" s="67">
        <v>0.250668615102767</v>
      </c>
      <c r="SA27" s="67"/>
      <c r="SB27" s="67">
        <v>2.78438067436218</v>
      </c>
      <c r="SC27" s="67">
        <v>0.34805363416671697</v>
      </c>
      <c r="SD27" s="67">
        <v>0.52893656499999997</v>
      </c>
      <c r="SE27" s="67">
        <v>0.69646614789962702</v>
      </c>
      <c r="SF27" s="67">
        <v>0.50139462947845403</v>
      </c>
      <c r="SG27" s="67">
        <v>0.52931183576583796</v>
      </c>
      <c r="SH27" s="67">
        <v>0.47358059883117598</v>
      </c>
      <c r="VM27" s="68"/>
      <c r="VN27" s="68"/>
      <c r="VO27" s="68"/>
      <c r="VP27" s="68">
        <v>335</v>
      </c>
      <c r="VQ27" s="68"/>
      <c r="VR27" s="68"/>
      <c r="VS27" s="68"/>
      <c r="VT27" s="68"/>
      <c r="VU27" s="68"/>
      <c r="VV27" s="68"/>
      <c r="VW27" s="68"/>
      <c r="VX27" s="68"/>
      <c r="VY27" s="68"/>
      <c r="VZ27" s="68"/>
      <c r="WA27" s="68"/>
      <c r="WB27" s="68"/>
      <c r="WC27" s="68"/>
      <c r="WD27" s="68"/>
      <c r="WE27" s="68"/>
      <c r="WF27" s="68"/>
      <c r="WG27" s="68"/>
      <c r="WH27" s="68"/>
      <c r="WI27" s="68"/>
      <c r="WJ27" s="68"/>
      <c r="WK27" s="68"/>
      <c r="WL27" s="68"/>
      <c r="WM27" s="68"/>
      <c r="WN27" s="68"/>
      <c r="WO27" s="68"/>
      <c r="WP27" s="68"/>
      <c r="WQ27" s="68"/>
      <c r="WR27" s="68"/>
      <c r="WS27" s="68"/>
      <c r="WT27" s="68"/>
      <c r="WU27" s="68"/>
      <c r="WV27" s="68"/>
      <c r="XO27" s="68"/>
      <c r="YG27" s="68"/>
      <c r="YH27" s="68">
        <v>2.2708984981956601E-2</v>
      </c>
      <c r="YI27" s="68">
        <v>2.1823631155581599E-2</v>
      </c>
      <c r="YJ27" s="68">
        <v>2.1714338729394399E-2</v>
      </c>
      <c r="YK27" s="68">
        <v>5.20750791254199E-2</v>
      </c>
      <c r="YL27" s="68">
        <v>2.8015995056973799E-2</v>
      </c>
      <c r="YM27" s="68">
        <v>1.8635525429033899E-2</v>
      </c>
      <c r="YN27" s="68">
        <v>1.7078840487595601E-2</v>
      </c>
      <c r="YO27" s="68">
        <v>3.0637589323914201E-2</v>
      </c>
      <c r="YP27" s="68">
        <v>1.9153387921697001E-2</v>
      </c>
      <c r="YQ27" s="68"/>
      <c r="YR27" s="68"/>
      <c r="YS27" s="68"/>
      <c r="YT27" s="68"/>
      <c r="YU27" s="68"/>
      <c r="YV27" s="68"/>
      <c r="YW27" s="68"/>
      <c r="YX27" s="68">
        <v>1.1675953107179</v>
      </c>
      <c r="YY27" s="68">
        <v>2.6669477433417799E-2</v>
      </c>
      <c r="YZ27" s="68">
        <v>3.0892562017904801E-2</v>
      </c>
      <c r="ZA27" s="68">
        <v>3.6771817640728399E-2</v>
      </c>
      <c r="ZB27" s="68">
        <v>2.8444525046439E-2</v>
      </c>
      <c r="ZC27" s="68">
        <v>4.8576246850223603E-2</v>
      </c>
      <c r="ZD27" s="68">
        <v>4.1892932370875498E-2</v>
      </c>
    </row>
    <row r="28" spans="479:680" x14ac:dyDescent="0.25">
      <c r="RK28" s="68"/>
      <c r="RL28" s="67">
        <v>1.39680998399853E-2</v>
      </c>
      <c r="RM28" s="67">
        <v>1.39560997486114E-2</v>
      </c>
      <c r="RN28" s="67">
        <v>0.12533339858055101</v>
      </c>
      <c r="RO28" s="67">
        <v>0.34871149063110302</v>
      </c>
      <c r="RP28" s="67">
        <v>0.13916800916194899</v>
      </c>
      <c r="RQ28" s="67">
        <v>0.12579441070556599</v>
      </c>
      <c r="RR28" s="67">
        <v>0.250495314598083</v>
      </c>
      <c r="RS28" s="67">
        <v>0.41776368021964999</v>
      </c>
      <c r="RT28" s="67">
        <v>0.22311277687549499</v>
      </c>
      <c r="SA28" s="67"/>
      <c r="SB28" s="67">
        <v>2.6172392368316602</v>
      </c>
      <c r="SC28" s="67">
        <v>0.33424133062362599</v>
      </c>
      <c r="SD28" s="67">
        <v>0.51474899100000004</v>
      </c>
      <c r="SE28" s="67">
        <v>0.696336150169372</v>
      </c>
      <c r="SF28" s="67">
        <v>0.50123429298400801</v>
      </c>
      <c r="SG28" s="67">
        <v>0.51532500982284501</v>
      </c>
      <c r="SH28" s="67">
        <v>0.47342920303344699</v>
      </c>
      <c r="VM28" s="68"/>
      <c r="VN28" s="68"/>
      <c r="VO28" s="68"/>
      <c r="VP28" s="68">
        <v>210</v>
      </c>
      <c r="VQ28" s="68"/>
      <c r="VR28" s="68"/>
      <c r="VS28" s="68"/>
      <c r="VT28" s="68"/>
      <c r="VU28" s="68"/>
      <c r="VV28" s="68"/>
      <c r="VW28" s="68"/>
      <c r="VX28" s="68"/>
      <c r="VY28" s="68"/>
      <c r="VZ28" s="68"/>
      <c r="WA28" s="68"/>
      <c r="WB28" s="68"/>
      <c r="WC28" s="68"/>
      <c r="WD28" s="68"/>
      <c r="WE28" s="68"/>
      <c r="WF28" s="68"/>
      <c r="WG28" s="68"/>
      <c r="WH28" s="68"/>
      <c r="WI28" s="68"/>
      <c r="WJ28" s="68"/>
      <c r="WK28" s="68"/>
      <c r="WL28" s="68"/>
      <c r="WM28" s="68"/>
      <c r="WN28" s="68"/>
      <c r="WO28" s="68"/>
      <c r="WP28" s="68"/>
      <c r="WQ28" s="68"/>
      <c r="WR28" s="68"/>
      <c r="WS28" s="68"/>
      <c r="WT28" s="68"/>
      <c r="WU28" s="68"/>
      <c r="WV28" s="68"/>
      <c r="XO28" s="68"/>
      <c r="YG28" s="68"/>
      <c r="YH28" s="68">
        <v>2.2676191438107899E-2</v>
      </c>
      <c r="YI28" s="68">
        <v>2.1638274897778999E-2</v>
      </c>
      <c r="YJ28" s="68">
        <v>2.1612010492514599E-2</v>
      </c>
      <c r="YK28" s="68">
        <v>5.0139148366928302E-2</v>
      </c>
      <c r="YL28" s="68">
        <v>2.7107577172132101E-2</v>
      </c>
      <c r="YM28" s="68">
        <v>1.8618270468570199E-2</v>
      </c>
      <c r="YN28" s="68">
        <v>1.6762463477281799E-2</v>
      </c>
      <c r="YO28" s="68">
        <v>3.0417252228089799E-2</v>
      </c>
      <c r="YP28" s="68">
        <v>1.9077323081547599E-2</v>
      </c>
      <c r="YQ28" s="68"/>
      <c r="YR28" s="68"/>
      <c r="YS28" s="68"/>
      <c r="YT28" s="68"/>
      <c r="YU28" s="68"/>
      <c r="YV28" s="68"/>
      <c r="YW28" s="68"/>
      <c r="YX28" s="68">
        <v>1.16739609450605</v>
      </c>
      <c r="YY28" s="68">
        <v>2.65332933256908E-2</v>
      </c>
      <c r="YZ28" s="68">
        <v>3.0804747653080899E-2</v>
      </c>
      <c r="ZA28" s="68">
        <v>3.6401194602264299E-2</v>
      </c>
      <c r="ZB28" s="68">
        <v>2.84384468852679E-2</v>
      </c>
      <c r="ZC28" s="68">
        <v>4.8166953048861698E-2</v>
      </c>
      <c r="ZD28" s="68">
        <v>4.1573936566287398E-2</v>
      </c>
    </row>
    <row r="29" spans="479:680" x14ac:dyDescent="0.25">
      <c r="RK29" s="68"/>
      <c r="RL29" s="67">
        <v>1.3972099870443301E-2</v>
      </c>
      <c r="RM29" s="67">
        <v>1.39787998050451E-2</v>
      </c>
      <c r="RN29" s="67">
        <v>0.111885502934455</v>
      </c>
      <c r="RO29" s="67">
        <v>0.34788605570793102</v>
      </c>
      <c r="RP29" s="67">
        <v>0.139157488942146</v>
      </c>
      <c r="RQ29" s="67">
        <v>0.125745594501495</v>
      </c>
      <c r="RR29" s="67">
        <v>0.23690491914749101</v>
      </c>
      <c r="RS29" s="67">
        <v>0.41770559549331598</v>
      </c>
      <c r="RT29" s="67">
        <v>0.22293700277805301</v>
      </c>
      <c r="SA29" s="67"/>
      <c r="SB29" s="67">
        <v>1.8100453615188501</v>
      </c>
      <c r="SC29" s="67">
        <v>0.33405441045761097</v>
      </c>
      <c r="SD29" s="67">
        <v>0.50121504100000003</v>
      </c>
      <c r="SE29" s="67">
        <v>0.69630491733551003</v>
      </c>
      <c r="SF29" s="67">
        <v>0.47318539023399298</v>
      </c>
      <c r="SG29" s="67">
        <v>0.51501077413558904</v>
      </c>
      <c r="SH29" s="67">
        <v>0.47340863943099898</v>
      </c>
      <c r="YG29" s="68"/>
      <c r="YH29" s="68">
        <v>2.2660985661068798E-2</v>
      </c>
      <c r="YI29" s="68">
        <v>2.14563417630169E-2</v>
      </c>
      <c r="YJ29" s="68">
        <v>2.14371182449445E-2</v>
      </c>
      <c r="YK29" s="68">
        <v>4.9365822862859197E-2</v>
      </c>
      <c r="YL29" s="68">
        <v>2.6633115841734702E-2</v>
      </c>
      <c r="YM29" s="68">
        <v>1.8475574689586698E-2</v>
      </c>
      <c r="YN29" s="68">
        <v>1.66599003105775E-2</v>
      </c>
      <c r="YO29" s="68">
        <v>3.0374045761872699E-2</v>
      </c>
      <c r="YP29" s="68">
        <v>1.8777214235219501E-2</v>
      </c>
      <c r="YQ29" s="68"/>
      <c r="YR29" s="68"/>
      <c r="YS29" s="68"/>
      <c r="YT29" s="68"/>
      <c r="YU29" s="68"/>
      <c r="YV29" s="68"/>
      <c r="YW29" s="68"/>
      <c r="YX29" s="68">
        <v>1.16729800777494</v>
      </c>
      <c r="YY29" s="68">
        <v>2.62467133122446E-2</v>
      </c>
      <c r="YZ29" s="68">
        <v>3.06936039206217E-2</v>
      </c>
      <c r="ZA29" s="68">
        <v>3.6314279174373403E-2</v>
      </c>
      <c r="ZB29" s="68">
        <v>2.79688568488425E-2</v>
      </c>
      <c r="ZC29" s="68">
        <v>4.72013866575779E-2</v>
      </c>
      <c r="ZD29" s="68">
        <v>4.0897247638075E-2</v>
      </c>
    </row>
    <row r="30" spans="479:680" x14ac:dyDescent="0.25">
      <c r="RK30" s="68"/>
      <c r="RL30" s="67">
        <v>1.3976300135254799E-2</v>
      </c>
      <c r="RM30" s="67">
        <v>1.3990799896419E-2</v>
      </c>
      <c r="RN30" s="67">
        <v>0.111376404762268</v>
      </c>
      <c r="RO30" s="67">
        <v>0.33408772945403997</v>
      </c>
      <c r="RP30" s="67">
        <v>0.13883128762245101</v>
      </c>
      <c r="RQ30" s="67">
        <v>0.125517502427101</v>
      </c>
      <c r="RR30" s="67">
        <v>0.236273303627967</v>
      </c>
      <c r="RS30" s="67">
        <v>0.38980340957641602</v>
      </c>
      <c r="RT30" s="67">
        <v>0.19510731101036</v>
      </c>
      <c r="SA30" s="67"/>
      <c r="SB30" s="67">
        <v>1.3647338151931701</v>
      </c>
      <c r="SC30" s="67">
        <v>0.32043108344077997</v>
      </c>
      <c r="SD30" s="67">
        <v>0.50107544699999995</v>
      </c>
      <c r="SE30" s="67">
        <v>0.65434736013412398</v>
      </c>
      <c r="SF30" s="67">
        <v>0.45925885438919001</v>
      </c>
      <c r="SG30" s="67">
        <v>0.48762062191963101</v>
      </c>
      <c r="SH30" s="67">
        <v>0.47307851910591098</v>
      </c>
      <c r="YG30" s="68"/>
      <c r="YH30" s="68">
        <v>2.2598935799671802E-2</v>
      </c>
      <c r="YI30" s="68">
        <v>2.1211923983758599E-2</v>
      </c>
      <c r="YJ30" s="68">
        <v>2.13396223700924E-2</v>
      </c>
      <c r="YK30" s="68">
        <v>4.9041049407594503E-2</v>
      </c>
      <c r="YL30" s="68">
        <v>2.6630791250729698E-2</v>
      </c>
      <c r="YM30" s="68">
        <v>1.8426528061098901E-2</v>
      </c>
      <c r="YN30" s="68">
        <v>1.6442561327607502E-2</v>
      </c>
      <c r="YO30" s="68">
        <v>3.0371463987017702E-2</v>
      </c>
      <c r="YP30" s="68">
        <v>1.8752434824204502E-2</v>
      </c>
      <c r="YQ30" s="68"/>
      <c r="YR30" s="68"/>
      <c r="YS30" s="68"/>
      <c r="YT30" s="68"/>
      <c r="YU30" s="68"/>
      <c r="YV30" s="68"/>
      <c r="YW30" s="68"/>
      <c r="YX30" s="68">
        <v>1.1672870738466701</v>
      </c>
      <c r="YY30" s="68">
        <v>2.5967098345799602E-2</v>
      </c>
      <c r="YZ30" s="68">
        <v>3.0637466674588301E-2</v>
      </c>
      <c r="ZA30" s="68">
        <v>3.6209317992458301E-2</v>
      </c>
      <c r="ZB30" s="68">
        <v>2.7867657775275601E-2</v>
      </c>
      <c r="ZC30" s="68">
        <v>4.63752588690899E-2</v>
      </c>
      <c r="ZD30" s="68">
        <v>3.9808274456689399E-2</v>
      </c>
    </row>
    <row r="31" spans="479:680" x14ac:dyDescent="0.25">
      <c r="RK31" s="68"/>
      <c r="RL31" s="67">
        <v>1.40139004215598E-2</v>
      </c>
      <c r="RM31" s="67">
        <v>1.39910001307725E-2</v>
      </c>
      <c r="RN31" s="67">
        <v>0.11090830713510499</v>
      </c>
      <c r="RO31" s="67">
        <v>0.30681881308555597</v>
      </c>
      <c r="RP31" s="67">
        <v>0.12553758919239</v>
      </c>
      <c r="RQ31" s="67">
        <v>0.12533341348171201</v>
      </c>
      <c r="RR31" s="67">
        <v>0.222714602947235</v>
      </c>
      <c r="RS31" s="67">
        <v>0.37650904059410001</v>
      </c>
      <c r="RT31" s="67">
        <v>0.19489409029483701</v>
      </c>
      <c r="RV31" s="106"/>
      <c r="SA31" s="67"/>
      <c r="SB31" s="67">
        <v>1.3646835088729801</v>
      </c>
      <c r="SC31" s="67">
        <v>0.30638417601585299</v>
      </c>
      <c r="SD31" s="67">
        <v>0.500857055</v>
      </c>
      <c r="SE31" s="67">
        <v>0.64040148258209195</v>
      </c>
      <c r="SF31" s="67">
        <v>0.44553983211517301</v>
      </c>
      <c r="SG31" s="67">
        <v>0.487386435270309</v>
      </c>
      <c r="SH31" s="67">
        <v>0.45934453606605502</v>
      </c>
      <c r="YG31" s="68"/>
      <c r="YH31" s="68">
        <v>2.25594623827402E-2</v>
      </c>
      <c r="YI31" s="68">
        <v>2.0599496569775399E-2</v>
      </c>
      <c r="YJ31" s="68">
        <v>2.1158908750528099E-2</v>
      </c>
      <c r="YK31" s="68">
        <v>4.5970017376323703E-2</v>
      </c>
      <c r="YL31" s="68">
        <v>2.6515718001188099E-2</v>
      </c>
      <c r="YM31" s="68">
        <v>1.8412610604477402E-2</v>
      </c>
      <c r="YN31" s="68">
        <v>1.6262206271890799E-2</v>
      </c>
      <c r="YO31" s="68">
        <v>3.0063475953438501E-2</v>
      </c>
      <c r="YP31" s="68">
        <v>1.8728991333086299E-2</v>
      </c>
      <c r="YQ31" s="68"/>
      <c r="YR31" s="68"/>
      <c r="YS31" s="68"/>
      <c r="YT31" s="68"/>
      <c r="YU31" s="68"/>
      <c r="YV31" s="68"/>
      <c r="YW31" s="68"/>
      <c r="YX31" s="68">
        <v>1.1672377703894401</v>
      </c>
      <c r="YY31" s="68">
        <v>2.5571523817639601E-2</v>
      </c>
      <c r="YZ31" s="68">
        <v>3.0621336239879799E-2</v>
      </c>
      <c r="ZA31" s="68">
        <v>3.6031153456776203E-2</v>
      </c>
      <c r="ZB31" s="68">
        <v>2.76819419477871E-2</v>
      </c>
      <c r="ZC31" s="68">
        <v>4.4805258668136103E-2</v>
      </c>
      <c r="ZD31" s="68">
        <v>3.8417671235169301E-2</v>
      </c>
    </row>
    <row r="32" spans="479:680" x14ac:dyDescent="0.25">
      <c r="RK32" s="68"/>
      <c r="RL32" s="67">
        <v>1.4020499773323499E-2</v>
      </c>
      <c r="RM32" s="67">
        <v>1.40022998675704E-2</v>
      </c>
      <c r="RN32" s="67">
        <v>9.8094597458839403E-2</v>
      </c>
      <c r="RO32" s="67">
        <v>0.30617669224739003</v>
      </c>
      <c r="RP32" s="67">
        <v>0.12519060075283001</v>
      </c>
      <c r="RQ32" s="67">
        <v>0.125029206275939</v>
      </c>
      <c r="RR32" s="67">
        <v>0.208640396595001</v>
      </c>
      <c r="RS32" s="67">
        <v>0.37600639462471003</v>
      </c>
      <c r="RT32" s="67">
        <v>0.19469541311263999</v>
      </c>
      <c r="RV32" s="106"/>
      <c r="SA32" s="67"/>
      <c r="SB32" s="67">
        <v>1.35038745403289</v>
      </c>
      <c r="SC32" s="67">
        <v>0.30606469511985701</v>
      </c>
      <c r="SD32" s="67">
        <v>0.48783850699999998</v>
      </c>
      <c r="SE32" s="67">
        <v>0.62671828269958496</v>
      </c>
      <c r="SF32" s="67">
        <v>0.44542446732521002</v>
      </c>
      <c r="SG32" s="67">
        <v>0.48688814043998702</v>
      </c>
      <c r="SH32" s="67">
        <v>0.44528910517692499</v>
      </c>
      <c r="YG32" s="68"/>
      <c r="YH32" s="68">
        <v>2.25064857839904E-2</v>
      </c>
      <c r="YI32" s="68">
        <v>2.0304457025852499E-2</v>
      </c>
      <c r="YJ32" s="68">
        <v>2.1111306543946901E-2</v>
      </c>
      <c r="YK32" s="68">
        <v>4.5775627438934999E-2</v>
      </c>
      <c r="YL32" s="68">
        <v>2.6315293980603099E-2</v>
      </c>
      <c r="YM32" s="68">
        <v>1.8377099550845401E-2</v>
      </c>
      <c r="YN32" s="68">
        <v>1.6144597424721598E-2</v>
      </c>
      <c r="YO32" s="68">
        <v>2.99111470537438E-2</v>
      </c>
      <c r="YP32" s="68">
        <v>1.86133253760793E-2</v>
      </c>
      <c r="YQ32" s="68"/>
      <c r="YR32" s="68"/>
      <c r="YS32" s="68"/>
      <c r="YT32" s="68"/>
      <c r="YU32" s="68"/>
      <c r="YV32" s="68"/>
      <c r="YW32" s="68"/>
      <c r="YX32" s="68">
        <v>1.1671200310027801</v>
      </c>
      <c r="YY32" s="68">
        <v>2.5336110966621798E-2</v>
      </c>
      <c r="YZ32" s="68">
        <v>2.9961970899902501E-2</v>
      </c>
      <c r="ZA32" s="68">
        <v>3.5319713352962398E-2</v>
      </c>
      <c r="ZB32" s="68">
        <v>2.75288250103853E-2</v>
      </c>
      <c r="ZC32" s="68">
        <v>4.4464907099455497E-2</v>
      </c>
      <c r="ZD32" s="68">
        <v>3.7610624371184502E-2</v>
      </c>
    </row>
    <row r="33" spans="479:680" x14ac:dyDescent="0.25">
      <c r="RK33" s="68"/>
      <c r="RL33" s="67">
        <v>1.4023300260305399E-2</v>
      </c>
      <c r="RM33" s="67">
        <v>1.4006299898028301E-2</v>
      </c>
      <c r="RN33" s="67">
        <v>8.3720296621322604E-2</v>
      </c>
      <c r="RO33" s="67">
        <v>0.29261130094528198</v>
      </c>
      <c r="RP33" s="67">
        <v>0.12504041194915699</v>
      </c>
      <c r="RQ33" s="67">
        <v>0.111730404198169</v>
      </c>
      <c r="RR33" s="67">
        <v>0.180815309286117</v>
      </c>
      <c r="RS33" s="67">
        <v>0.37548339366912797</v>
      </c>
      <c r="RT33" s="67">
        <v>0.181391611695289</v>
      </c>
      <c r="SA33" s="67"/>
      <c r="SB33" s="67">
        <v>1.1137559413909901</v>
      </c>
      <c r="SC33" s="67">
        <v>0.30555680394172602</v>
      </c>
      <c r="SD33" s="67">
        <v>0.48766812700000001</v>
      </c>
      <c r="SE33" s="67">
        <v>0.62639671564102095</v>
      </c>
      <c r="SF33" s="67">
        <v>0.44527393579482999</v>
      </c>
      <c r="SG33" s="67">
        <v>0.47348499298095698</v>
      </c>
      <c r="SH33" s="67">
        <v>0.431856930255889</v>
      </c>
      <c r="YG33" s="68"/>
      <c r="YH33" s="68">
        <v>2.2174656487996301E-2</v>
      </c>
      <c r="YI33" s="68">
        <v>2.0300293781172998E-2</v>
      </c>
      <c r="YJ33" s="68">
        <v>2.0993173759584999E-2</v>
      </c>
      <c r="YK33" s="68">
        <v>4.23134463058236E-2</v>
      </c>
      <c r="YL33" s="68">
        <v>2.6221253188836301E-2</v>
      </c>
      <c r="YM33" s="68">
        <v>1.8338993416326301E-2</v>
      </c>
      <c r="YN33" s="68">
        <v>1.6073284591298399E-2</v>
      </c>
      <c r="YO33" s="68">
        <v>2.9739482397714401E-2</v>
      </c>
      <c r="YP33" s="68">
        <v>1.85876750166401E-2</v>
      </c>
      <c r="YQ33" s="68"/>
      <c r="YR33" s="68"/>
      <c r="YS33" s="68"/>
      <c r="YT33" s="68"/>
      <c r="YU33" s="68"/>
      <c r="YV33" s="68"/>
      <c r="YW33" s="68"/>
      <c r="YX33" s="68">
        <v>1.1671040657329299</v>
      </c>
      <c r="YY33" s="68">
        <v>2.4872120311600701E-2</v>
      </c>
      <c r="YZ33" s="68">
        <v>2.9817578567440699E-2</v>
      </c>
      <c r="ZA33" s="68">
        <v>3.5180562990975203E-2</v>
      </c>
      <c r="ZB33" s="68">
        <v>2.7324993836431E-2</v>
      </c>
      <c r="ZC33" s="68">
        <v>4.3433730783917802E-2</v>
      </c>
      <c r="ZD33" s="68">
        <v>3.7581192332198497E-2</v>
      </c>
    </row>
    <row r="34" spans="479:680" x14ac:dyDescent="0.25">
      <c r="RK34" s="68"/>
      <c r="RL34" s="67">
        <v>1.40270004048943E-2</v>
      </c>
      <c r="RM34" s="67">
        <v>1.40161998569965E-2</v>
      </c>
      <c r="RN34" s="67">
        <v>8.3510100841522203E-2</v>
      </c>
      <c r="RO34" s="67">
        <v>0.29255029559135398</v>
      </c>
      <c r="RP34" s="67">
        <v>0.111375398933887</v>
      </c>
      <c r="RQ34" s="67">
        <v>0.111235298216342</v>
      </c>
      <c r="RR34" s="67">
        <v>0.180581495165824</v>
      </c>
      <c r="RS34" s="67">
        <v>0.36197489500045699</v>
      </c>
      <c r="RT34" s="67">
        <v>0.18090009689330999</v>
      </c>
      <c r="SA34" s="67"/>
      <c r="SB34" s="67">
        <v>1.08594250679016</v>
      </c>
      <c r="SC34" s="67">
        <v>0.29200240969657898</v>
      </c>
      <c r="SD34" s="67">
        <v>0.48741343599999998</v>
      </c>
      <c r="SE34" s="67">
        <v>0.59880745410919101</v>
      </c>
      <c r="SF34" s="67">
        <v>0.43158173561096103</v>
      </c>
      <c r="SG34" s="67">
        <v>0.47312158346176098</v>
      </c>
      <c r="SH34" s="67">
        <v>0.41788569092750499</v>
      </c>
      <c r="YG34" s="68"/>
      <c r="YH34" s="68">
        <v>2.2163988664074701E-2</v>
      </c>
      <c r="YI34" s="68">
        <v>2.0089564841975001E-2</v>
      </c>
      <c r="YJ34" s="68">
        <v>2.0974496792951498E-2</v>
      </c>
      <c r="YK34" s="68">
        <v>4.1211568227916398E-2</v>
      </c>
      <c r="YL34" s="68">
        <v>2.5801491539828102E-2</v>
      </c>
      <c r="YM34" s="68">
        <v>1.8330915250382E-2</v>
      </c>
      <c r="YN34" s="68">
        <v>1.6051027757798101E-2</v>
      </c>
      <c r="YO34" s="68">
        <v>2.96622965979987E-2</v>
      </c>
      <c r="YP34" s="68">
        <v>1.8465255165303601E-2</v>
      </c>
      <c r="YQ34" s="68"/>
      <c r="YR34" s="68"/>
      <c r="YS34" s="68"/>
      <c r="YT34" s="68"/>
      <c r="YU34" s="68"/>
      <c r="YV34" s="68"/>
      <c r="YW34" s="68"/>
      <c r="YX34" s="68">
        <v>1.16709134387686</v>
      </c>
      <c r="YY34" s="68">
        <v>2.4602386517959901E-2</v>
      </c>
      <c r="YZ34" s="68">
        <v>2.9713433998849601E-2</v>
      </c>
      <c r="ZA34" s="68">
        <v>3.5111972908633902E-2</v>
      </c>
      <c r="ZB34" s="68">
        <v>2.6896450423705E-2</v>
      </c>
      <c r="ZC34" s="68">
        <v>4.3204380361835902E-2</v>
      </c>
      <c r="ZD34" s="68">
        <v>3.6346351765654303E-2</v>
      </c>
    </row>
    <row r="35" spans="479:680" x14ac:dyDescent="0.25">
      <c r="RK35" s="68"/>
      <c r="RL35" s="67">
        <v>1.40576995909214E-2</v>
      </c>
      <c r="RM35" s="67">
        <v>1.40215000137686E-2</v>
      </c>
      <c r="RN35" s="67">
        <v>8.32369029521942E-2</v>
      </c>
      <c r="RO35" s="67">
        <v>0.27843800187110901</v>
      </c>
      <c r="RP35" s="67">
        <v>9.7648896276950795E-2</v>
      </c>
      <c r="RQ35" s="67">
        <v>9.7492396831512396E-2</v>
      </c>
      <c r="RR35" s="67">
        <v>0.16734509170055301</v>
      </c>
      <c r="RS35" s="67">
        <v>0.36192503571510298</v>
      </c>
      <c r="RT35" s="67">
        <v>0.16733020544052099</v>
      </c>
      <c r="SA35" s="67"/>
      <c r="SB35" s="67">
        <v>1.07190418243408</v>
      </c>
      <c r="SC35" s="67">
        <v>0.27835407853126498</v>
      </c>
      <c r="SD35" s="67">
        <v>0.47324344499999998</v>
      </c>
      <c r="SE35" s="67">
        <v>0.59869015216827304</v>
      </c>
      <c r="SF35" s="67">
        <v>0.43141639232635498</v>
      </c>
      <c r="SG35" s="67">
        <v>0.45941624045371998</v>
      </c>
      <c r="SH35" s="67">
        <v>0.41779729723930298</v>
      </c>
      <c r="YG35" s="68"/>
      <c r="YH35" s="68">
        <v>2.1959199865254998E-2</v>
      </c>
      <c r="YI35" s="68">
        <v>1.99197052883314E-2</v>
      </c>
      <c r="YJ35" s="68">
        <v>2.0942061463926399E-2</v>
      </c>
      <c r="YK35" s="68">
        <v>4.1101667761971203E-2</v>
      </c>
      <c r="YL35" s="68">
        <v>2.5312511757151501E-2</v>
      </c>
      <c r="YM35" s="68">
        <v>1.8317387582445398E-2</v>
      </c>
      <c r="YN35" s="68">
        <v>1.6016649085143501E-2</v>
      </c>
      <c r="YO35" s="68">
        <v>2.9604935032689399E-2</v>
      </c>
      <c r="YP35" s="68">
        <v>1.8385211128870999E-2</v>
      </c>
      <c r="YQ35" s="68"/>
      <c r="YR35" s="68"/>
      <c r="YS35" s="68"/>
      <c r="YT35" s="68"/>
      <c r="YU35" s="68"/>
      <c r="YV35" s="68"/>
      <c r="YW35" s="68"/>
      <c r="YX35" s="68">
        <v>1.16698169802957</v>
      </c>
      <c r="YY35" s="68">
        <v>2.44990963619337E-2</v>
      </c>
      <c r="YZ35" s="68">
        <v>2.9586358868775999E-2</v>
      </c>
      <c r="ZA35" s="68">
        <v>3.5008969975775101E-2</v>
      </c>
      <c r="ZB35" s="68">
        <v>2.6426470861437401E-2</v>
      </c>
      <c r="ZC35" s="68">
        <v>4.2669255812947497E-2</v>
      </c>
      <c r="ZD35" s="68">
        <v>3.633915691128E-2</v>
      </c>
    </row>
    <row r="36" spans="479:680" x14ac:dyDescent="0.25">
      <c r="RK36" s="68"/>
      <c r="RL36" s="67">
        <v>1.4059199951589101E-2</v>
      </c>
      <c r="RM36" s="67">
        <v>1.40365995466709E-2</v>
      </c>
      <c r="RN36" s="67">
        <v>6.9708101451396901E-2</v>
      </c>
      <c r="RO36" s="67">
        <v>0.25065571069717402</v>
      </c>
      <c r="RP36" s="67">
        <v>9.7155600786209106E-2</v>
      </c>
      <c r="RQ36" s="67">
        <v>9.7403503954410497E-2</v>
      </c>
      <c r="RR36" s="67">
        <v>0.167303502559661</v>
      </c>
      <c r="RS36" s="67">
        <v>0.34842181205749501</v>
      </c>
      <c r="RT36" s="67">
        <v>0.16724638640880499</v>
      </c>
      <c r="SA36" s="67"/>
      <c r="SB36" s="67">
        <v>1.01656782627105</v>
      </c>
      <c r="SC36" s="67">
        <v>0.26419159770011902</v>
      </c>
      <c r="SD36" s="67">
        <v>0.459726721</v>
      </c>
      <c r="SE36" s="67">
        <v>0.59853994846343905</v>
      </c>
      <c r="SF36" s="67">
        <v>0.39133426547050398</v>
      </c>
      <c r="SG36" s="67">
        <v>0.45923602581024098</v>
      </c>
      <c r="SH36" s="67">
        <v>0.41771408915519698</v>
      </c>
      <c r="YG36" s="68"/>
      <c r="YH36" s="68">
        <v>2.1941601815374901E-2</v>
      </c>
      <c r="YI36" s="68">
        <v>1.98886783311885E-2</v>
      </c>
      <c r="YJ36" s="68">
        <v>2.07501074744483E-2</v>
      </c>
      <c r="YK36" s="68">
        <v>3.9240464337238601E-2</v>
      </c>
      <c r="YL36" s="68">
        <v>2.4814421987277801E-2</v>
      </c>
      <c r="YM36" s="68">
        <v>1.8226313612084599E-2</v>
      </c>
      <c r="YN36" s="68">
        <v>1.5782836008774601E-2</v>
      </c>
      <c r="YO36" s="68">
        <v>2.9329014287940599E-2</v>
      </c>
      <c r="YP36" s="68">
        <v>1.8137933316722501E-2</v>
      </c>
      <c r="YQ36" s="68"/>
      <c r="YR36" s="68"/>
      <c r="YS36" s="68"/>
      <c r="YT36" s="68"/>
      <c r="YU36" s="68"/>
      <c r="YV36" s="68"/>
      <c r="YW36" s="68"/>
      <c r="YX36" s="68">
        <v>1.1665670776133299</v>
      </c>
      <c r="YY36" s="68">
        <v>2.4401814054980899E-2</v>
      </c>
      <c r="YZ36" s="68">
        <v>2.9543583604839802E-2</v>
      </c>
      <c r="ZA36" s="68">
        <v>3.4655145970803498E-2</v>
      </c>
      <c r="ZB36" s="68">
        <v>2.62932940590937E-2</v>
      </c>
      <c r="ZC36" s="68">
        <v>4.2623571685528598E-2</v>
      </c>
      <c r="ZD36" s="68">
        <v>3.6200107509984703E-2</v>
      </c>
    </row>
    <row r="37" spans="479:680" x14ac:dyDescent="0.25">
      <c r="RK37" s="68"/>
      <c r="RL37" s="67">
        <v>1.41057996079325E-2</v>
      </c>
      <c r="RM37" s="67">
        <v>1.4051299542188599E-2</v>
      </c>
      <c r="RN37" s="67">
        <v>6.9504104554653098E-2</v>
      </c>
      <c r="RO37" s="67">
        <v>0.25021058320999101</v>
      </c>
      <c r="RP37" s="67">
        <v>9.7136400640010806E-2</v>
      </c>
      <c r="RQ37" s="67">
        <v>9.7059100866317694E-2</v>
      </c>
      <c r="RR37" s="67">
        <v>0.15330959856510101</v>
      </c>
      <c r="RS37" s="67">
        <v>0.34814769029617298</v>
      </c>
      <c r="RT37" s="67">
        <v>0.16714669764041901</v>
      </c>
      <c r="RV37" s="67"/>
      <c r="RW37" s="67"/>
      <c r="SA37" s="67"/>
      <c r="SB37" s="67">
        <v>1.0025819540023799</v>
      </c>
      <c r="SC37" s="67">
        <v>0.25110459327697698</v>
      </c>
      <c r="SD37" s="67">
        <v>0.445554167</v>
      </c>
      <c r="SE37" s="67">
        <v>0.59847962856292702</v>
      </c>
      <c r="SF37" s="67">
        <v>0.38985395431518499</v>
      </c>
      <c r="SG37" s="67">
        <v>0.44578608870506198</v>
      </c>
      <c r="SH37" s="67">
        <v>0.41757249832153298</v>
      </c>
      <c r="YG37" s="68"/>
      <c r="YH37" s="68">
        <v>2.1732409492664299E-2</v>
      </c>
      <c r="YI37" s="68">
        <v>1.9877304013673401E-2</v>
      </c>
      <c r="YJ37" s="68">
        <v>2.07201723666596E-2</v>
      </c>
      <c r="YK37" s="68">
        <v>3.8780595094113503E-2</v>
      </c>
      <c r="YL37" s="68">
        <v>2.4041529303515E-2</v>
      </c>
      <c r="YM37" s="68">
        <v>1.8216757844338499E-2</v>
      </c>
      <c r="YN37" s="68">
        <v>1.5737012870222999E-2</v>
      </c>
      <c r="YO37" s="68">
        <v>2.93064115715857E-2</v>
      </c>
      <c r="YP37" s="68">
        <v>1.8090509809841199E-2</v>
      </c>
      <c r="YQ37" s="68"/>
      <c r="YR37" s="68"/>
      <c r="YS37" s="68"/>
      <c r="YT37" s="68"/>
      <c r="YU37" s="68"/>
      <c r="YV37" s="68"/>
      <c r="YW37" s="68"/>
      <c r="YX37" s="68">
        <v>1.16649685988838</v>
      </c>
      <c r="YY37" s="68">
        <v>2.4216683073238199E-2</v>
      </c>
      <c r="YZ37" s="68">
        <v>2.95034767896914E-2</v>
      </c>
      <c r="ZA37" s="68">
        <v>3.44950072457045E-2</v>
      </c>
      <c r="ZB37" s="68">
        <v>2.6048468568378499E-2</v>
      </c>
      <c r="ZC37" s="68">
        <v>4.23822048893229E-2</v>
      </c>
      <c r="ZD37" s="68">
        <v>3.58766452479252E-2</v>
      </c>
    </row>
    <row r="38" spans="479:680" x14ac:dyDescent="0.25">
      <c r="RK38" s="68"/>
      <c r="RL38" s="67">
        <v>1.41144003719091E-2</v>
      </c>
      <c r="RM38" s="67">
        <v>1.40514997765421E-2</v>
      </c>
      <c r="RN38" s="67">
        <v>6.9344200193881905E-2</v>
      </c>
      <c r="RO38" s="67">
        <v>0.22284118831157601</v>
      </c>
      <c r="RP38" s="67">
        <v>9.71067994832992E-2</v>
      </c>
      <c r="RQ38" s="67">
        <v>8.3770103752612998E-2</v>
      </c>
      <c r="RR38" s="67">
        <v>0.125373199582099</v>
      </c>
      <c r="RS38" s="67">
        <v>0.334349244832992</v>
      </c>
      <c r="RT38" s="67">
        <v>0.167062208056449</v>
      </c>
      <c r="RV38" s="67"/>
      <c r="RW38" s="67"/>
      <c r="SA38" s="67"/>
      <c r="SB38" s="67">
        <v>1.0016909837722701</v>
      </c>
      <c r="SC38" s="67">
        <v>0.25086033344268799</v>
      </c>
      <c r="SD38" s="67">
        <v>0.44546881300000002</v>
      </c>
      <c r="SE38" s="67">
        <v>0.57055634260177601</v>
      </c>
      <c r="SF38" s="67">
        <v>0.38985222578048701</v>
      </c>
      <c r="SG38" s="67">
        <v>0.44543755054473799</v>
      </c>
      <c r="SH38" s="67">
        <v>0.40389394760131803</v>
      </c>
      <c r="YG38" s="68"/>
      <c r="YH38" s="68">
        <v>2.1401951020852801E-2</v>
      </c>
      <c r="YI38" s="68">
        <v>1.9710164498040202E-2</v>
      </c>
      <c r="YJ38" s="68">
        <v>2.0661997456345699E-2</v>
      </c>
      <c r="YK38" s="68">
        <v>3.8619974649448899E-2</v>
      </c>
      <c r="YL38" s="68">
        <v>2.3366365371194499E-2</v>
      </c>
      <c r="YM38" s="68">
        <v>1.8211760786203301E-2</v>
      </c>
      <c r="YN38" s="68">
        <v>1.56858742875393E-2</v>
      </c>
      <c r="YO38" s="68">
        <v>2.9228078310404498E-2</v>
      </c>
      <c r="YP38" s="68">
        <v>1.80650360058607E-2</v>
      </c>
      <c r="YQ38" s="68"/>
      <c r="YR38" s="68"/>
      <c r="YS38" s="68"/>
      <c r="YT38" s="68"/>
      <c r="YU38" s="68"/>
      <c r="YV38" s="68"/>
      <c r="YW38" s="68"/>
      <c r="YX38" s="68">
        <v>1.1664519534191</v>
      </c>
      <c r="YY38" s="68">
        <v>2.3681598209502198E-2</v>
      </c>
      <c r="YZ38" s="68">
        <v>2.9379832495227701E-2</v>
      </c>
      <c r="ZA38" s="68">
        <v>3.4362044280630201E-2</v>
      </c>
      <c r="ZB38" s="68">
        <v>2.6015323507069001E-2</v>
      </c>
      <c r="ZC38" s="68">
        <v>4.2188533148199203E-2</v>
      </c>
      <c r="ZD38" s="68">
        <v>3.5173005875891103E-2</v>
      </c>
    </row>
    <row r="39" spans="479:680" x14ac:dyDescent="0.25">
      <c r="RK39" s="68"/>
      <c r="RL39" s="67">
        <v>1.4181099832057901E-2</v>
      </c>
      <c r="RM39" s="67">
        <v>1.4054100029170499E-2</v>
      </c>
      <c r="RN39" s="67">
        <v>6.9144099950790405E-2</v>
      </c>
      <c r="RO39" s="67">
        <v>0.22094671428203499</v>
      </c>
      <c r="RP39" s="67">
        <v>8.3630695939063998E-2</v>
      </c>
      <c r="RQ39" s="67">
        <v>8.3489701151847798E-2</v>
      </c>
      <c r="RR39" s="67">
        <v>0.12525959312915799</v>
      </c>
      <c r="RS39" s="67">
        <v>0.33431619405746399</v>
      </c>
      <c r="RT39" s="67">
        <v>0.16700498759746499</v>
      </c>
      <c r="RV39" s="67"/>
      <c r="RW39" s="67"/>
      <c r="SA39" s="67"/>
      <c r="SB39" s="67">
        <v>0.974598169326782</v>
      </c>
      <c r="SC39" s="67">
        <v>0.25032976269721902</v>
      </c>
      <c r="SD39" s="67">
        <v>0.43200582300000001</v>
      </c>
      <c r="SE39" s="67">
        <v>0.55726265907287598</v>
      </c>
      <c r="SF39" s="67">
        <v>0.37609970569610501</v>
      </c>
      <c r="SG39" s="67">
        <v>0.43170762062072698</v>
      </c>
      <c r="SH39" s="67">
        <v>0.39028459787368702</v>
      </c>
      <c r="YG39" s="68"/>
      <c r="YH39" s="68">
        <v>2.1351592200854301E-2</v>
      </c>
      <c r="YI39" s="68">
        <v>1.9709129819514601E-2</v>
      </c>
      <c r="YJ39" s="68">
        <v>2.0549383954766801E-2</v>
      </c>
      <c r="YK39" s="68">
        <v>3.7079536007663602E-2</v>
      </c>
      <c r="YL39" s="68">
        <v>2.3359195307463301E-2</v>
      </c>
      <c r="YM39" s="68">
        <v>1.81491634564282E-2</v>
      </c>
      <c r="YN39" s="68">
        <v>1.5677642184963401E-2</v>
      </c>
      <c r="YO39" s="68">
        <v>2.9208674531807401E-2</v>
      </c>
      <c r="YP39" s="68">
        <v>1.7947379852780599E-2</v>
      </c>
      <c r="YQ39" s="68"/>
      <c r="YR39" s="68"/>
      <c r="YS39" s="68"/>
      <c r="YT39" s="68"/>
      <c r="YU39" s="68"/>
      <c r="YV39" s="68"/>
      <c r="YW39" s="68"/>
      <c r="YX39" s="68">
        <v>1.16558784700621</v>
      </c>
      <c r="YY39" s="68">
        <v>2.34615502056836E-2</v>
      </c>
      <c r="YZ39" s="68">
        <v>2.93291993107795E-2</v>
      </c>
      <c r="ZA39" s="68">
        <v>3.4237150164641697E-2</v>
      </c>
      <c r="ZB39" s="68">
        <v>2.56686857283881E-2</v>
      </c>
      <c r="ZC39" s="68">
        <v>4.2084360109417698E-2</v>
      </c>
      <c r="ZD39" s="68">
        <v>3.5108130199745603E-2</v>
      </c>
    </row>
    <row r="40" spans="479:680" x14ac:dyDescent="0.25">
      <c r="RK40" s="68"/>
      <c r="RL40" s="67">
        <v>1.43084004521369E-2</v>
      </c>
      <c r="RM40" s="67">
        <v>1.40680996701121E-2</v>
      </c>
      <c r="RN40" s="67">
        <v>5.5758800357580102E-2</v>
      </c>
      <c r="RO40" s="67">
        <v>0.195336192846298</v>
      </c>
      <c r="RP40" s="67">
        <v>8.3604007959365803E-2</v>
      </c>
      <c r="RQ40" s="67">
        <v>8.3270594477653503E-2</v>
      </c>
      <c r="RR40" s="67">
        <v>0.125233799219131</v>
      </c>
      <c r="RS40" s="67">
        <v>0.33418482542037897</v>
      </c>
      <c r="RT40" s="67">
        <v>0.15331931412220001</v>
      </c>
      <c r="RV40" s="67"/>
      <c r="RW40" s="67"/>
      <c r="SA40" s="67"/>
      <c r="SB40" s="67">
        <v>0.94678890705108598</v>
      </c>
      <c r="SC40" s="67">
        <v>0.237145289778709</v>
      </c>
      <c r="SD40" s="67">
        <v>0.41778165099999998</v>
      </c>
      <c r="SE40" s="67">
        <v>0.54355365037918002</v>
      </c>
      <c r="SF40" s="67">
        <v>0.37602126598358099</v>
      </c>
      <c r="SG40" s="67">
        <v>0.43168333172798101</v>
      </c>
      <c r="SH40" s="67">
        <v>0.37582874298095698</v>
      </c>
      <c r="YG40" s="68"/>
      <c r="YH40" s="68">
        <v>2.1053710220757599E-2</v>
      </c>
      <c r="YI40" s="68">
        <v>1.9489537025830402E-2</v>
      </c>
      <c r="YJ40" s="68">
        <v>2.0485442811764999E-2</v>
      </c>
      <c r="YK40" s="68">
        <v>3.6050867952001499E-2</v>
      </c>
      <c r="YL40" s="68">
        <v>2.3318265304312899E-2</v>
      </c>
      <c r="YM40" s="68">
        <v>1.7926944454962599E-2</v>
      </c>
      <c r="YN40" s="68">
        <v>1.5576121884647401E-2</v>
      </c>
      <c r="YO40" s="68">
        <v>2.9159155112309799E-2</v>
      </c>
      <c r="YP40" s="68">
        <v>1.7829918716475799E-2</v>
      </c>
      <c r="YQ40" s="68"/>
      <c r="YR40" s="68"/>
      <c r="YS40" s="68"/>
      <c r="YT40" s="68"/>
      <c r="YU40" s="68"/>
      <c r="YV40" s="68"/>
      <c r="YW40" s="68"/>
      <c r="YX40" s="68">
        <v>1.1653214726852501</v>
      </c>
      <c r="YY40" s="68">
        <v>2.3261785681745899E-2</v>
      </c>
      <c r="YZ40" s="68">
        <v>2.9057073644554499E-2</v>
      </c>
      <c r="ZA40" s="68">
        <v>3.3712890275531898E-2</v>
      </c>
      <c r="ZB40" s="68">
        <v>2.5603080306352E-2</v>
      </c>
      <c r="ZC40" s="68">
        <v>4.1920234497821902E-2</v>
      </c>
      <c r="ZD40" s="68">
        <v>3.4965074774192001E-2</v>
      </c>
    </row>
    <row r="41" spans="479:680" x14ac:dyDescent="0.25">
      <c r="RK41" s="68"/>
      <c r="RL41" s="67">
        <v>1.4348199591040601E-2</v>
      </c>
      <c r="RM41" s="67">
        <v>1.40731995925307E-2</v>
      </c>
      <c r="RN41" s="67">
        <v>5.5668599903583499E-2</v>
      </c>
      <c r="RO41" s="67">
        <v>0.194933205842971</v>
      </c>
      <c r="RP41" s="67">
        <v>8.3381898701190907E-2</v>
      </c>
      <c r="RQ41" s="67">
        <v>5.5882498621940599E-2</v>
      </c>
      <c r="RR41" s="67">
        <v>0.12504900991916601</v>
      </c>
      <c r="RS41" s="67">
        <v>0.32034680247306802</v>
      </c>
      <c r="RT41" s="67">
        <v>0.153122708201408</v>
      </c>
      <c r="RV41" s="67"/>
      <c r="RW41" s="67"/>
      <c r="SA41" s="67"/>
      <c r="SB41" s="67">
        <v>0.87757986783981301</v>
      </c>
      <c r="SC41" s="67">
        <v>0.23700338602066001</v>
      </c>
      <c r="SD41" s="67">
        <v>0.40388038799999998</v>
      </c>
      <c r="SE41" s="67">
        <v>0.54320764541625899</v>
      </c>
      <c r="SF41" s="67">
        <v>0.375936299562454</v>
      </c>
      <c r="SG41" s="67">
        <v>0.389949470758438</v>
      </c>
      <c r="SH41" s="67">
        <v>0.361863613128662</v>
      </c>
      <c r="YG41" s="68"/>
      <c r="YH41" s="68">
        <v>2.0939408450760699E-2</v>
      </c>
      <c r="YI41" s="68">
        <v>1.9458313891073199E-2</v>
      </c>
      <c r="YJ41" s="68">
        <v>2.0473601667292701E-2</v>
      </c>
      <c r="YK41" s="68">
        <v>3.5994212540443597E-2</v>
      </c>
      <c r="YL41" s="68">
        <v>2.32736275748264E-2</v>
      </c>
      <c r="YM41" s="68">
        <v>1.79021133683652E-2</v>
      </c>
      <c r="YN41" s="68">
        <v>1.5251391853606701E-2</v>
      </c>
      <c r="YO41" s="68">
        <v>2.8906185158145699E-2</v>
      </c>
      <c r="YP41" s="68">
        <v>1.7780585692269299E-2</v>
      </c>
      <c r="YQ41" s="68"/>
      <c r="YR41" s="68"/>
      <c r="YS41" s="68"/>
      <c r="YT41" s="68"/>
      <c r="YU41" s="68"/>
      <c r="YV41" s="68"/>
      <c r="YW41" s="68"/>
      <c r="YX41" s="68">
        <v>1.16453218888801</v>
      </c>
      <c r="YY41" s="68">
        <v>2.3163695768565199E-2</v>
      </c>
      <c r="YZ41" s="68">
        <v>2.90467455607827E-2</v>
      </c>
      <c r="ZA41" s="68">
        <v>3.3393969469155897E-2</v>
      </c>
      <c r="ZB41" s="68">
        <v>2.54438464466583E-2</v>
      </c>
      <c r="ZC41" s="68">
        <v>4.1207858470154297E-2</v>
      </c>
      <c r="ZD41" s="68">
        <v>3.4909664886964002E-2</v>
      </c>
    </row>
    <row r="42" spans="479:680" x14ac:dyDescent="0.25">
      <c r="RK42" s="68"/>
      <c r="RL42" s="67">
        <v>2.7322199195623301E-2</v>
      </c>
      <c r="RM42" s="67">
        <v>1.40744997188448E-2</v>
      </c>
      <c r="RN42" s="67">
        <v>5.5599197745323098E-2</v>
      </c>
      <c r="RO42" s="67">
        <v>0.18147438764572099</v>
      </c>
      <c r="RP42" s="67">
        <v>6.9736801087856196E-2</v>
      </c>
      <c r="RQ42" s="67">
        <v>5.5734902620315503E-2</v>
      </c>
      <c r="RR42" s="67">
        <v>8.37581977248191E-2</v>
      </c>
      <c r="RS42" s="67">
        <v>0.32026308774948098</v>
      </c>
      <c r="RT42" s="67">
        <v>0.15278990566730499</v>
      </c>
      <c r="RV42" s="67"/>
      <c r="RW42" s="67"/>
      <c r="SA42" s="67"/>
      <c r="SB42" s="67">
        <v>0.87686109542846602</v>
      </c>
      <c r="SC42" s="67">
        <v>0.222760409116745</v>
      </c>
      <c r="SD42" s="67">
        <v>0.40375080699999999</v>
      </c>
      <c r="SE42" s="67">
        <v>0.54287362098693803</v>
      </c>
      <c r="SF42" s="67">
        <v>0.37575018405914301</v>
      </c>
      <c r="SG42" s="67">
        <v>0.38983127474784801</v>
      </c>
      <c r="SH42" s="67">
        <v>0.348238825798034</v>
      </c>
      <c r="YG42" s="68"/>
      <c r="YH42" s="68">
        <v>2.0694270557623701E-2</v>
      </c>
      <c r="YI42" s="68">
        <v>1.9430563671214499E-2</v>
      </c>
      <c r="YJ42" s="68">
        <v>2.04614501470065E-2</v>
      </c>
      <c r="YK42" s="68">
        <v>3.5595706960550998E-2</v>
      </c>
      <c r="YL42" s="68">
        <v>2.30927883231903E-2</v>
      </c>
      <c r="YM42" s="68">
        <v>1.78823013217978E-2</v>
      </c>
      <c r="YN42" s="68">
        <v>1.5021850344649401E-2</v>
      </c>
      <c r="YO42" s="68">
        <v>2.87880300982674E-2</v>
      </c>
      <c r="YP42" s="68">
        <v>1.7483263338296501E-2</v>
      </c>
      <c r="YQ42" s="68"/>
      <c r="YR42" s="68"/>
      <c r="YS42" s="68"/>
      <c r="YT42" s="68"/>
      <c r="YU42" s="68"/>
      <c r="YV42" s="68"/>
      <c r="YW42" s="68"/>
      <c r="YX42" s="68">
        <v>1.16448760851947</v>
      </c>
      <c r="YY42" s="68">
        <v>2.3122269848251199E-2</v>
      </c>
      <c r="YZ42" s="68">
        <v>2.88971434254666E-2</v>
      </c>
      <c r="ZA42" s="68">
        <v>3.3310851399446097E-2</v>
      </c>
      <c r="ZB42" s="68">
        <v>2.5378207761409598E-2</v>
      </c>
      <c r="ZC42" s="68">
        <v>4.0843645894128998E-2</v>
      </c>
      <c r="ZD42" s="68">
        <v>3.45262936045206E-2</v>
      </c>
    </row>
    <row r="43" spans="479:680" x14ac:dyDescent="0.25">
      <c r="RK43" s="68"/>
      <c r="RL43" s="67">
        <v>2.73857004940509E-2</v>
      </c>
      <c r="RM43" s="67">
        <v>1.41062997281551E-2</v>
      </c>
      <c r="RN43" s="67">
        <v>5.5264700204133897E-2</v>
      </c>
      <c r="RO43" s="67">
        <v>0.18077309429645499</v>
      </c>
      <c r="RP43" s="67">
        <v>6.9727398455142905E-2</v>
      </c>
      <c r="RQ43" s="67">
        <v>5.57192005217075E-2</v>
      </c>
      <c r="RR43" s="67">
        <v>8.3652101457118905E-2</v>
      </c>
      <c r="RS43" s="67">
        <v>0.32022619247436501</v>
      </c>
      <c r="RT43" s="67">
        <v>0.13901340961456299</v>
      </c>
      <c r="RV43" s="67"/>
      <c r="RW43" s="67"/>
      <c r="SA43" s="67"/>
      <c r="SB43" s="67">
        <v>0.86302894353866499</v>
      </c>
      <c r="SC43" s="67">
        <v>0.22274240851402199</v>
      </c>
      <c r="SD43" s="67">
        <v>0.38978275699999998</v>
      </c>
      <c r="SE43" s="67">
        <v>0.52899885177612305</v>
      </c>
      <c r="SF43" s="67">
        <v>0.36234003305435097</v>
      </c>
      <c r="SG43" s="67">
        <v>0.37603813409805298</v>
      </c>
      <c r="SH43" s="67">
        <v>0.34801799058914101</v>
      </c>
      <c r="YG43" s="68"/>
      <c r="YH43" s="68">
        <v>2.0688050198856799E-2</v>
      </c>
      <c r="YI43" s="68">
        <v>1.91590782037468E-2</v>
      </c>
      <c r="YJ43" s="68">
        <v>2.0461014059323601E-2</v>
      </c>
      <c r="YK43" s="68">
        <v>3.4543844741957298E-2</v>
      </c>
      <c r="YL43" s="68">
        <v>2.2794476026396698E-2</v>
      </c>
      <c r="YM43" s="68">
        <v>1.7807883093450699E-2</v>
      </c>
      <c r="YN43" s="68">
        <v>1.4887340689138001E-2</v>
      </c>
      <c r="YO43" s="68">
        <v>2.8753232838907999E-2</v>
      </c>
      <c r="YP43" s="68">
        <v>1.73107426972673E-2</v>
      </c>
      <c r="YQ43" s="68"/>
      <c r="YR43" s="68"/>
      <c r="YS43" s="68"/>
      <c r="YT43" s="68"/>
      <c r="YU43" s="68"/>
      <c r="YV43" s="68"/>
      <c r="YW43" s="68"/>
      <c r="YX43" s="68">
        <v>1.16434542739392</v>
      </c>
      <c r="YY43" s="68">
        <v>2.3061600714873301E-2</v>
      </c>
      <c r="YZ43" s="68">
        <v>2.8785027054447201E-2</v>
      </c>
      <c r="ZA43" s="68">
        <v>3.28711628135002E-2</v>
      </c>
      <c r="ZB43" s="68">
        <v>2.4943853613507198E-2</v>
      </c>
      <c r="ZC43" s="68">
        <v>4.0812254628229697E-2</v>
      </c>
      <c r="ZD43" s="68">
        <v>3.4422124472040197E-2</v>
      </c>
    </row>
    <row r="44" spans="479:680" x14ac:dyDescent="0.25">
      <c r="RK44" s="68"/>
      <c r="RL44" s="67">
        <v>2.74946987628936E-2</v>
      </c>
      <c r="RM44" s="67">
        <v>1.4119200408458699E-2</v>
      </c>
      <c r="RN44" s="67">
        <v>4.1732799261808298E-2</v>
      </c>
      <c r="RO44" s="67">
        <v>0.179811596870422</v>
      </c>
      <c r="RP44" s="67">
        <v>6.9638006389140999E-2</v>
      </c>
      <c r="RQ44" s="67">
        <v>4.2036801576614297E-2</v>
      </c>
      <c r="RR44" s="67">
        <v>8.3533599972724901E-2</v>
      </c>
      <c r="RS44" s="67">
        <v>0.30617001652717502</v>
      </c>
      <c r="RT44" s="67">
        <v>0.138867497444152</v>
      </c>
      <c r="RV44" s="67"/>
      <c r="RW44" s="67"/>
      <c r="SA44" s="67"/>
      <c r="SB44" s="67">
        <v>0.84914004802703802</v>
      </c>
      <c r="SC44" s="67">
        <v>0.208849787712097</v>
      </c>
      <c r="SD44" s="67">
        <v>0.38920944899999999</v>
      </c>
      <c r="SE44" s="67">
        <v>0.52898675203323298</v>
      </c>
      <c r="SF44" s="67">
        <v>0.333000779151916</v>
      </c>
      <c r="SG44" s="67">
        <v>0.37586760520934998</v>
      </c>
      <c r="SH44" s="67">
        <v>0.34792172908782898</v>
      </c>
      <c r="YG44" s="68"/>
      <c r="YH44" s="68">
        <v>2.06524582691811E-2</v>
      </c>
      <c r="YI44" s="68">
        <v>1.9146379821709299E-2</v>
      </c>
      <c r="YJ44" s="68">
        <v>2.0259329499541401E-2</v>
      </c>
      <c r="YK44" s="68">
        <v>3.4274601046909499E-2</v>
      </c>
      <c r="YL44" s="68">
        <v>2.2686073191330199E-2</v>
      </c>
      <c r="YM44" s="68">
        <v>1.7787684835640302E-2</v>
      </c>
      <c r="YN44" s="68">
        <v>1.48530328879092E-2</v>
      </c>
      <c r="YO44" s="68">
        <v>2.8610724964524398E-2</v>
      </c>
      <c r="YP44" s="68">
        <v>1.7294901917754499E-2</v>
      </c>
      <c r="YQ44" s="68"/>
      <c r="YR44" s="68"/>
      <c r="YS44" s="68"/>
      <c r="YT44" s="68"/>
      <c r="YU44" s="68"/>
      <c r="YV44" s="68"/>
      <c r="YW44" s="68"/>
      <c r="YX44" s="68">
        <v>1.1642191487759499</v>
      </c>
      <c r="YY44" s="68">
        <v>2.3020442363411501E-2</v>
      </c>
      <c r="YZ44" s="68">
        <v>2.8752451004364299E-2</v>
      </c>
      <c r="ZA44" s="68">
        <v>3.2624854273074502E-2</v>
      </c>
      <c r="ZB44" s="68">
        <v>2.4883736989475401E-2</v>
      </c>
      <c r="ZC44" s="68">
        <v>3.9404012450037301E-2</v>
      </c>
      <c r="ZD44" s="68">
        <v>3.42533374340789E-2</v>
      </c>
    </row>
    <row r="45" spans="479:680" x14ac:dyDescent="0.25">
      <c r="RK45" s="68"/>
      <c r="RL45" s="67">
        <v>2.7643099427223199E-2</v>
      </c>
      <c r="RM45" s="67">
        <v>1.41371004283428E-2</v>
      </c>
      <c r="RN45" s="67">
        <v>4.1602801531553199E-2</v>
      </c>
      <c r="RO45" s="67">
        <v>0.15300570428371399</v>
      </c>
      <c r="RP45" s="67">
        <v>5.5850803852081299E-2</v>
      </c>
      <c r="RQ45" s="67">
        <v>4.2007401585578898E-2</v>
      </c>
      <c r="RR45" s="67">
        <v>8.3445698022842393E-2</v>
      </c>
      <c r="RS45" s="67">
        <v>0.27842772006988498</v>
      </c>
      <c r="RT45" s="67">
        <v>0.125479996204376</v>
      </c>
      <c r="RV45" s="67"/>
      <c r="RW45" s="67"/>
      <c r="SA45" s="67"/>
      <c r="SB45" s="67">
        <v>0.83535522222518899</v>
      </c>
      <c r="SC45" s="67">
        <v>0.208697900176048</v>
      </c>
      <c r="SD45" s="67">
        <v>0.36229053100000003</v>
      </c>
      <c r="SE45" s="67">
        <v>0.515355944633483</v>
      </c>
      <c r="SF45" s="67">
        <v>0.320129305124282</v>
      </c>
      <c r="SG45" s="67">
        <v>0.37534651160240101</v>
      </c>
      <c r="SH45" s="67">
        <v>0.33409520983695901</v>
      </c>
      <c r="YG45" s="68"/>
      <c r="YH45" s="68">
        <v>2.0646962102300499E-2</v>
      </c>
      <c r="YI45" s="68">
        <v>1.9121868092435299E-2</v>
      </c>
      <c r="YJ45" s="68">
        <v>2.01967059469884E-2</v>
      </c>
      <c r="YK45" s="68">
        <v>3.3669991402204801E-2</v>
      </c>
      <c r="YL45" s="68">
        <v>2.25513499458481E-2</v>
      </c>
      <c r="YM45" s="68">
        <v>1.7731597614673099E-2</v>
      </c>
      <c r="YN45" s="68">
        <v>1.47720754569199E-2</v>
      </c>
      <c r="YO45" s="68">
        <v>2.86056453055968E-2</v>
      </c>
      <c r="YP45" s="68">
        <v>1.7112251656121302E-2</v>
      </c>
      <c r="YQ45" s="68"/>
      <c r="YR45" s="68"/>
      <c r="YS45" s="68"/>
      <c r="YT45" s="68"/>
      <c r="YU45" s="68"/>
      <c r="YV45" s="68"/>
      <c r="YW45" s="68"/>
      <c r="YX45" s="68">
        <v>1.16381534888251</v>
      </c>
      <c r="YY45" s="68">
        <v>2.2755362408400499E-2</v>
      </c>
      <c r="YZ45" s="68">
        <v>2.8684393440717E-2</v>
      </c>
      <c r="ZA45" s="68">
        <v>3.2622292180755699E-2</v>
      </c>
      <c r="ZB45" s="68">
        <v>2.4750603555977899E-2</v>
      </c>
      <c r="ZC45" s="68">
        <v>3.9229405040090697E-2</v>
      </c>
      <c r="ZD45" s="68">
        <v>3.4184815504211402E-2</v>
      </c>
    </row>
    <row r="46" spans="479:680" x14ac:dyDescent="0.25">
      <c r="RK46" s="68"/>
      <c r="RL46" s="67">
        <v>2.7677200734615302E-2</v>
      </c>
      <c r="RM46" s="67">
        <v>1.41478003934025E-2</v>
      </c>
      <c r="RN46" s="67">
        <v>4.1541598737239803E-2</v>
      </c>
      <c r="RO46" s="67">
        <v>0.152775898575782</v>
      </c>
      <c r="RP46" s="67">
        <v>5.5825900286435998E-2</v>
      </c>
      <c r="RQ46" s="67">
        <v>4.1838202625513E-2</v>
      </c>
      <c r="RR46" s="67">
        <v>6.9795995950698797E-2</v>
      </c>
      <c r="RS46" s="67">
        <v>0.26479920744895902</v>
      </c>
      <c r="RT46" s="67">
        <v>0.12538300454616499</v>
      </c>
      <c r="RV46" s="67"/>
      <c r="RW46" s="67"/>
      <c r="SA46" s="67"/>
      <c r="SB46" s="67">
        <v>0.766132831573486</v>
      </c>
      <c r="SC46" s="67">
        <v>0.18125469982624001</v>
      </c>
      <c r="SD46" s="67">
        <v>0.36211279000000002</v>
      </c>
      <c r="SE46" s="67">
        <v>0.51490849256515503</v>
      </c>
      <c r="SF46" s="67">
        <v>0.30636650323867798</v>
      </c>
      <c r="SG46" s="67">
        <v>0.36225119233131398</v>
      </c>
      <c r="SH46" s="67">
        <v>0.33390599489211997</v>
      </c>
      <c r="YG46" s="68"/>
      <c r="YH46" s="68">
        <v>2.0602850962934901E-2</v>
      </c>
      <c r="YI46" s="68">
        <v>1.9103024645649301E-2</v>
      </c>
      <c r="YJ46" s="68">
        <v>2.0099589246359802E-2</v>
      </c>
      <c r="YK46" s="68">
        <v>3.3519197011295902E-2</v>
      </c>
      <c r="YL46" s="68">
        <v>2.2478069629495698E-2</v>
      </c>
      <c r="YM46" s="68">
        <v>1.7704598667231002E-2</v>
      </c>
      <c r="YN46" s="68">
        <v>1.46645516186318E-2</v>
      </c>
      <c r="YO46" s="68">
        <v>2.79352455084152E-2</v>
      </c>
      <c r="YP46" s="68">
        <v>1.7012814736972699E-2</v>
      </c>
      <c r="YQ46" s="68"/>
      <c r="YR46" s="68"/>
      <c r="YS46" s="68"/>
      <c r="YT46" s="68"/>
      <c r="YU46" s="68"/>
      <c r="YV46" s="68"/>
      <c r="YW46" s="68"/>
      <c r="YX46" s="68">
        <v>1.1637301872422601</v>
      </c>
      <c r="YY46" s="68">
        <v>2.25936066657055E-2</v>
      </c>
      <c r="YZ46" s="68">
        <v>2.83644966425688E-2</v>
      </c>
      <c r="ZA46" s="68">
        <v>3.2463720901877401E-2</v>
      </c>
      <c r="ZB46" s="68">
        <v>2.46368442258364E-2</v>
      </c>
      <c r="ZC46" s="68">
        <v>3.8650774898275002E-2</v>
      </c>
      <c r="ZD46" s="68">
        <v>3.4127964454047303E-2</v>
      </c>
    </row>
    <row r="47" spans="479:680" x14ac:dyDescent="0.25">
      <c r="RK47" s="68"/>
      <c r="RL47" s="67">
        <v>2.7680300176143601E-2</v>
      </c>
      <c r="RM47" s="67">
        <v>1.4149099588394101E-2</v>
      </c>
      <c r="RN47" s="67">
        <v>2.80840005725622E-2</v>
      </c>
      <c r="RO47" s="67">
        <v>0.14006710052490201</v>
      </c>
      <c r="RP47" s="67">
        <v>4.2116198688745499E-2</v>
      </c>
      <c r="RQ47" s="67">
        <v>4.1762597858905702E-2</v>
      </c>
      <c r="RR47" s="67">
        <v>6.9619402289390495E-2</v>
      </c>
      <c r="RS47" s="67">
        <v>0.26450893282890298</v>
      </c>
      <c r="RT47" s="67">
        <v>0.125323891639709</v>
      </c>
      <c r="RV47" s="67"/>
      <c r="RW47" s="67"/>
      <c r="SA47" s="67"/>
      <c r="SB47" s="67">
        <v>0.75204902887344305</v>
      </c>
      <c r="SC47" s="67">
        <v>0.18101830780506101</v>
      </c>
      <c r="SD47" s="67">
        <v>0.36201354899999999</v>
      </c>
      <c r="SE47" s="67">
        <v>0.50115758180618197</v>
      </c>
      <c r="SF47" s="67">
        <v>0.29251891374588002</v>
      </c>
      <c r="SG47" s="67">
        <v>0.36211639642715399</v>
      </c>
      <c r="SH47" s="67">
        <v>0.32026344537734902</v>
      </c>
      <c r="YG47" s="68"/>
      <c r="YH47" s="68">
        <v>2.04313211832211E-2</v>
      </c>
      <c r="YI47" s="68">
        <v>1.8814899410397198E-2</v>
      </c>
      <c r="YJ47" s="68">
        <v>1.9868435929435602E-2</v>
      </c>
      <c r="YK47" s="68">
        <v>3.3349898113712098E-2</v>
      </c>
      <c r="YL47" s="68">
        <v>2.2187566916608899E-2</v>
      </c>
      <c r="YM47" s="68">
        <v>1.7651528077908998E-2</v>
      </c>
      <c r="YN47" s="68">
        <v>1.45355626468199E-2</v>
      </c>
      <c r="YO47" s="68">
        <v>2.7903621768189502E-2</v>
      </c>
      <c r="YP47" s="68">
        <v>1.695400897784E-2</v>
      </c>
      <c r="YQ47" s="68"/>
      <c r="YR47" s="68"/>
      <c r="YS47" s="68"/>
      <c r="YT47" s="68"/>
      <c r="YU47" s="68"/>
      <c r="YV47" s="68"/>
      <c r="YW47" s="68"/>
      <c r="YX47" s="68">
        <v>1.1636930940303001</v>
      </c>
      <c r="YY47" s="68">
        <v>2.2560382782664201E-2</v>
      </c>
      <c r="YZ47" s="68">
        <v>2.82183023659906E-2</v>
      </c>
      <c r="ZA47" s="68">
        <v>3.2397930734713601E-2</v>
      </c>
      <c r="ZB47" s="68">
        <v>2.45808452898095E-2</v>
      </c>
      <c r="ZC47" s="68">
        <v>3.8110292400243599E-2</v>
      </c>
      <c r="ZD47" s="68">
        <v>3.4110467635788899E-2</v>
      </c>
    </row>
    <row r="48" spans="479:680" x14ac:dyDescent="0.25">
      <c r="RK48" s="68"/>
      <c r="RL48" s="67">
        <v>2.7689900249242699E-2</v>
      </c>
      <c r="RM48" s="67">
        <v>1.4156199991703E-2</v>
      </c>
      <c r="RN48" s="67">
        <v>2.8026200830936401E-2</v>
      </c>
      <c r="RO48" s="67">
        <v>0.13960999250411901</v>
      </c>
      <c r="RP48" s="67">
        <v>4.2060401290655101E-2</v>
      </c>
      <c r="RQ48" s="67">
        <v>4.1375499218702302E-2</v>
      </c>
      <c r="RR48" s="67">
        <v>6.9483503699302604E-2</v>
      </c>
      <c r="RS48" s="67">
        <v>0.25065392255782998</v>
      </c>
      <c r="RT48" s="67">
        <v>0.12505780160426999</v>
      </c>
      <c r="RV48" s="67"/>
      <c r="RW48" s="67"/>
      <c r="SA48" s="67"/>
      <c r="SB48" s="67">
        <v>0.66869986057281405</v>
      </c>
      <c r="SC48" s="67">
        <v>0.180550903081893</v>
      </c>
      <c r="SD48" s="67">
        <v>0.36168640899999999</v>
      </c>
      <c r="SE48" s="67">
        <v>0.45937222242355302</v>
      </c>
      <c r="SF48" s="67">
        <v>0.292498409748077</v>
      </c>
      <c r="SG48" s="67">
        <v>0.36181947588920499</v>
      </c>
      <c r="SH48" s="67">
        <v>0.32006239891052202</v>
      </c>
      <c r="YG48" s="68"/>
      <c r="YH48" s="68">
        <v>2.0298906397221698E-2</v>
      </c>
      <c r="YI48" s="68">
        <v>1.8811612010948602E-2</v>
      </c>
      <c r="YJ48" s="68">
        <v>1.9859930925426799E-2</v>
      </c>
      <c r="YK48" s="68">
        <v>3.3314190163942103E-2</v>
      </c>
      <c r="YL48" s="68">
        <v>2.21132279320456E-2</v>
      </c>
      <c r="YM48" s="68">
        <v>1.75642961690206E-2</v>
      </c>
      <c r="YN48" s="68">
        <v>1.45143435874971E-2</v>
      </c>
      <c r="YO48" s="68">
        <v>2.7840157400893899E-2</v>
      </c>
      <c r="YP48" s="68">
        <v>1.6917031012218701E-2</v>
      </c>
      <c r="YQ48" s="68"/>
      <c r="YR48" s="68"/>
      <c r="YS48" s="68"/>
      <c r="YT48" s="68"/>
      <c r="YU48" s="68"/>
      <c r="YV48" s="68"/>
      <c r="YW48" s="68"/>
      <c r="YX48" s="68">
        <v>1.16345879926923</v>
      </c>
      <c r="YY48" s="68">
        <v>2.2401702694950398E-2</v>
      </c>
      <c r="YZ48" s="68">
        <v>2.7896814699914799E-2</v>
      </c>
      <c r="ZA48" s="68">
        <v>3.1892647571109503E-2</v>
      </c>
      <c r="ZB48" s="68">
        <v>2.4530283318114101E-2</v>
      </c>
      <c r="ZC48" s="68">
        <v>3.7006866073423302E-2</v>
      </c>
      <c r="ZD48" s="68">
        <v>3.3696857355455002E-2</v>
      </c>
    </row>
    <row r="49" spans="479:680" x14ac:dyDescent="0.25">
      <c r="RK49" s="68"/>
      <c r="RL49" s="67">
        <v>2.7702599763870201E-2</v>
      </c>
      <c r="RM49" s="67">
        <v>1.41947995871305E-2</v>
      </c>
      <c r="RN49" s="67">
        <v>2.7949100360274301E-2</v>
      </c>
      <c r="RO49" s="67">
        <v>0.13894081115722601</v>
      </c>
      <c r="RP49" s="67">
        <v>4.2059998959302902E-2</v>
      </c>
      <c r="RQ49" s="67">
        <v>2.80939005315303E-2</v>
      </c>
      <c r="RR49" s="67">
        <v>5.58881014585495E-2</v>
      </c>
      <c r="RS49" s="67">
        <v>0.25058019161224299</v>
      </c>
      <c r="RT49" s="67">
        <v>0.111512996256351</v>
      </c>
      <c r="RV49" s="67"/>
      <c r="RW49" s="67"/>
      <c r="SA49" s="67"/>
      <c r="SB49" s="67">
        <v>0.66835010051727295</v>
      </c>
      <c r="SC49" s="67">
        <v>0.167037308216094</v>
      </c>
      <c r="SD49" s="67">
        <v>0.34761223200000002</v>
      </c>
      <c r="SE49" s="67">
        <v>0.45936000347137401</v>
      </c>
      <c r="SF49" s="67">
        <v>0.29247692227363498</v>
      </c>
      <c r="SG49" s="67">
        <v>0.34834396839141801</v>
      </c>
      <c r="SH49" s="67">
        <v>0.30661207437515198</v>
      </c>
      <c r="YG49" s="68"/>
      <c r="YH49" s="68">
        <v>2.0222384293774001E-2</v>
      </c>
      <c r="YI49" s="68">
        <v>1.87769372137036E-2</v>
      </c>
      <c r="YJ49" s="68">
        <v>1.95827444075347E-2</v>
      </c>
      <c r="YK49" s="68">
        <v>3.3260050463433603E-2</v>
      </c>
      <c r="YL49" s="68">
        <v>2.2016949701732E-2</v>
      </c>
      <c r="YM49" s="68">
        <v>1.7539904785886701E-2</v>
      </c>
      <c r="YN49" s="68">
        <v>1.44133094807975E-2</v>
      </c>
      <c r="YO49" s="68">
        <v>2.7814377958742802E-2</v>
      </c>
      <c r="YP49" s="68">
        <v>1.68999429959538E-2</v>
      </c>
      <c r="YQ49" s="68"/>
      <c r="YR49" s="68"/>
      <c r="YS49" s="68"/>
      <c r="YT49" s="68"/>
      <c r="YU49" s="68"/>
      <c r="YV49" s="68"/>
      <c r="YW49" s="68"/>
      <c r="YX49" s="68">
        <v>1.16323643453246</v>
      </c>
      <c r="YY49" s="68">
        <v>2.2328617913557201E-2</v>
      </c>
      <c r="YZ49" s="68">
        <v>2.77504310805986E-2</v>
      </c>
      <c r="ZA49" s="68">
        <v>3.1889179051021899E-2</v>
      </c>
      <c r="ZB49" s="68">
        <v>2.4397592529681201E-2</v>
      </c>
      <c r="ZC49" s="68">
        <v>3.68327237770983E-2</v>
      </c>
      <c r="ZD49" s="68">
        <v>3.3197543261772697E-2</v>
      </c>
    </row>
    <row r="50" spans="479:680" x14ac:dyDescent="0.25">
      <c r="RK50" s="68"/>
      <c r="RL50" s="67">
        <v>2.7714699506759598E-2</v>
      </c>
      <c r="RM50" s="67">
        <v>1.4205800369381899E-2</v>
      </c>
      <c r="RN50" s="67">
        <v>2.7885701507329899E-2</v>
      </c>
      <c r="RO50" s="67">
        <v>0.13828259706497101</v>
      </c>
      <c r="RP50" s="67">
        <v>4.1776597499847398E-2</v>
      </c>
      <c r="RQ50" s="67">
        <v>2.8081400319933801E-2</v>
      </c>
      <c r="RR50" s="67">
        <v>5.5874597281217499E-2</v>
      </c>
      <c r="RS50" s="67">
        <v>0.250421702861785</v>
      </c>
      <c r="RT50" s="67">
        <v>0.110003806650638</v>
      </c>
      <c r="RV50" s="67"/>
      <c r="RW50" s="67"/>
      <c r="SA50" s="67"/>
      <c r="SB50" s="67">
        <v>0.65445822477340698</v>
      </c>
      <c r="SC50" s="67">
        <v>0.16691470146179199</v>
      </c>
      <c r="SD50" s="67">
        <v>0.33449658799999998</v>
      </c>
      <c r="SE50" s="67">
        <v>0.45896446704864502</v>
      </c>
      <c r="SF50" s="67">
        <v>0.29220426082611001</v>
      </c>
      <c r="SG50" s="67">
        <v>0.34812059998512201</v>
      </c>
      <c r="SH50" s="67">
        <v>0.306393712759017</v>
      </c>
      <c r="YG50" s="68"/>
      <c r="YH50" s="68">
        <v>2.01592303733539E-2</v>
      </c>
      <c r="YI50" s="68">
        <v>1.8745428241390898E-2</v>
      </c>
      <c r="YJ50" s="68">
        <v>1.9535811040464E-2</v>
      </c>
      <c r="YK50" s="68">
        <v>3.3160553437265101E-2</v>
      </c>
      <c r="YL50" s="68">
        <v>2.2012059427716599E-2</v>
      </c>
      <c r="YM50" s="68">
        <v>1.7429651554435599E-2</v>
      </c>
      <c r="YN50" s="68">
        <v>1.43134957265127E-2</v>
      </c>
      <c r="YO50" s="68">
        <v>2.7808394351909401E-2</v>
      </c>
      <c r="YP50" s="68">
        <v>1.6891184633436099E-2</v>
      </c>
      <c r="YQ50" s="68"/>
      <c r="YR50" s="68"/>
      <c r="YS50" s="68"/>
      <c r="YT50" s="68"/>
      <c r="YU50" s="68"/>
      <c r="YV50" s="68"/>
      <c r="YW50" s="68"/>
      <c r="YX50" s="68">
        <v>1.1627275528743299</v>
      </c>
      <c r="YY50" s="68">
        <v>2.21495037978689E-2</v>
      </c>
      <c r="YZ50" s="68">
        <v>2.7496702208508601E-2</v>
      </c>
      <c r="ZA50" s="68">
        <v>3.16478706554367E-2</v>
      </c>
      <c r="ZB50" s="68">
        <v>2.4387121514444499E-2</v>
      </c>
      <c r="ZC50" s="68">
        <v>3.6525345823366702E-2</v>
      </c>
      <c r="ZD50" s="68">
        <v>3.3002819064087398E-2</v>
      </c>
    </row>
    <row r="51" spans="479:680" x14ac:dyDescent="0.25">
      <c r="RK51" s="68"/>
      <c r="RL51" s="67">
        <v>2.7719501405954299E-2</v>
      </c>
      <c r="RM51" s="67">
        <v>1.4262299984693499E-2</v>
      </c>
      <c r="RN51" s="67">
        <v>2.78260000050067E-2</v>
      </c>
      <c r="RO51" s="67">
        <v>0.125698402523994</v>
      </c>
      <c r="RP51" s="67">
        <v>4.1649900376796702E-2</v>
      </c>
      <c r="RQ51" s="67">
        <v>2.7769099920988E-2</v>
      </c>
      <c r="RR51" s="67">
        <v>5.5844098329543998E-2</v>
      </c>
      <c r="RS51" s="67">
        <v>0.236926615238189</v>
      </c>
      <c r="RT51" s="67">
        <v>9.7720302641391699E-2</v>
      </c>
      <c r="RV51" s="67"/>
      <c r="RW51" s="67"/>
      <c r="SA51" s="67"/>
      <c r="SB51" s="67">
        <v>0.62696886062622004</v>
      </c>
      <c r="SC51" s="67">
        <v>0.16680449247360199</v>
      </c>
      <c r="SD51" s="67">
        <v>0.33420249800000001</v>
      </c>
      <c r="SE51" s="67">
        <v>0.44526413083076399</v>
      </c>
      <c r="SF51" s="67">
        <v>0.27867230772972101</v>
      </c>
      <c r="SG51" s="67">
        <v>0.347817093133926</v>
      </c>
      <c r="SH51" s="67">
        <v>0.30614849925041199</v>
      </c>
      <c r="YG51" s="68"/>
      <c r="YH51" s="68">
        <v>2.0109044344658201E-2</v>
      </c>
      <c r="YI51" s="68">
        <v>1.8720938567598398E-2</v>
      </c>
      <c r="YJ51" s="68">
        <v>1.9246090871334699E-2</v>
      </c>
      <c r="YK51" s="68">
        <v>3.2537958216149902E-2</v>
      </c>
      <c r="YL51" s="68">
        <v>2.1743394821993601E-2</v>
      </c>
      <c r="YM51" s="68">
        <v>1.7392564526728899E-2</v>
      </c>
      <c r="YN51" s="68">
        <v>1.43016391268821E-2</v>
      </c>
      <c r="YO51" s="68">
        <v>2.73250763139752E-2</v>
      </c>
      <c r="YP51" s="68">
        <v>1.6852948182448198E-2</v>
      </c>
      <c r="YQ51" s="68"/>
      <c r="YR51" s="68"/>
      <c r="YS51" s="68"/>
      <c r="YT51" s="68"/>
      <c r="YU51" s="68"/>
      <c r="YV51" s="68"/>
      <c r="YW51" s="68"/>
      <c r="YX51" s="68">
        <v>1.16235533849867</v>
      </c>
      <c r="YY51" s="68">
        <v>2.2071706453757899E-2</v>
      </c>
      <c r="YZ51" s="68">
        <v>2.73591748594742E-2</v>
      </c>
      <c r="ZA51" s="68">
        <v>3.1518301259370503E-2</v>
      </c>
      <c r="ZB51" s="68">
        <v>2.4339934820363101E-2</v>
      </c>
      <c r="ZC51" s="68">
        <v>3.65118600361585E-2</v>
      </c>
      <c r="ZD51" s="68">
        <v>3.2989958280199801E-2</v>
      </c>
    </row>
    <row r="52" spans="479:680" x14ac:dyDescent="0.25">
      <c r="RK52" s="68"/>
      <c r="RL52" s="67">
        <v>2.7723200619220699E-2</v>
      </c>
      <c r="RM52" s="67">
        <v>1.43696004524827E-2</v>
      </c>
      <c r="RN52" s="67">
        <v>2.7799800038337701E-2</v>
      </c>
      <c r="RO52" s="67">
        <v>0.124966003000736</v>
      </c>
      <c r="RP52" s="67">
        <v>4.1632801294326699E-2</v>
      </c>
      <c r="RQ52" s="67">
        <v>1.41385002061724E-2</v>
      </c>
      <c r="RR52" s="67">
        <v>5.5842801928520203E-2</v>
      </c>
      <c r="RS52" s="67">
        <v>0.20910272002220101</v>
      </c>
      <c r="RT52" s="67">
        <v>8.3629295229911804E-2</v>
      </c>
      <c r="RV52" s="67"/>
      <c r="RW52" s="67"/>
      <c r="SA52" s="67"/>
      <c r="SB52" s="67">
        <v>0.62640202045440596</v>
      </c>
      <c r="SC52" s="67">
        <v>0.16678290069103199</v>
      </c>
      <c r="SD52" s="67">
        <v>0.32069772499999999</v>
      </c>
      <c r="SE52" s="67">
        <v>0.43190118670463501</v>
      </c>
      <c r="SF52" s="67">
        <v>0.278242588043212</v>
      </c>
      <c r="SG52" s="67">
        <v>0.334290981292724</v>
      </c>
      <c r="SH52" s="67">
        <v>0.29207667708396901</v>
      </c>
      <c r="YG52" s="68"/>
      <c r="YH52" s="68">
        <v>2.0064286962455099E-2</v>
      </c>
      <c r="YI52" s="68">
        <v>1.85466254792362E-2</v>
      </c>
      <c r="YJ52" s="68">
        <v>1.9208841993807901E-2</v>
      </c>
      <c r="YK52" s="68">
        <v>3.2416745564217801E-2</v>
      </c>
      <c r="YL52" s="68">
        <v>2.12436645356621E-2</v>
      </c>
      <c r="YM52" s="68">
        <v>1.7302681647868998E-2</v>
      </c>
      <c r="YN52" s="68">
        <v>1.4182519126711601E-2</v>
      </c>
      <c r="YO52" s="68">
        <v>2.7291083550183198E-2</v>
      </c>
      <c r="YP52" s="68">
        <v>1.6690671016726999E-2</v>
      </c>
      <c r="YQ52" s="68"/>
      <c r="YR52" s="68"/>
      <c r="YS52" s="68"/>
      <c r="YT52" s="68"/>
      <c r="YU52" s="68"/>
      <c r="YV52" s="68"/>
      <c r="YW52" s="68"/>
      <c r="YX52" s="68">
        <v>1.1621436792059601</v>
      </c>
      <c r="YY52" s="68">
        <v>2.1921929632657999E-2</v>
      </c>
      <c r="YZ52" s="68">
        <v>2.7280882292988601E-2</v>
      </c>
      <c r="ZA52" s="68">
        <v>3.1375155991173798E-2</v>
      </c>
      <c r="ZB52" s="68">
        <v>2.4265946829781199E-2</v>
      </c>
      <c r="ZC52" s="68">
        <v>3.5922729227790502E-2</v>
      </c>
      <c r="ZD52" s="68">
        <v>3.2954041269139499E-2</v>
      </c>
    </row>
    <row r="53" spans="479:680" x14ac:dyDescent="0.25">
      <c r="RK53" s="68"/>
      <c r="RL53" s="67">
        <v>2.7727300301194101E-2</v>
      </c>
      <c r="RM53" s="67">
        <v>1.4449100010097001E-2</v>
      </c>
      <c r="RN53" s="67">
        <v>2.77507007122039E-2</v>
      </c>
      <c r="RO53" s="67">
        <v>0.11140180379152199</v>
      </c>
      <c r="RP53" s="67">
        <v>4.1593499481678002E-2</v>
      </c>
      <c r="RQ53" s="67">
        <v>1.4117499813437399E-2</v>
      </c>
      <c r="RR53" s="67">
        <v>5.5713798850774703E-2</v>
      </c>
      <c r="RS53" s="67">
        <v>0.20893812179565399</v>
      </c>
      <c r="RT53" s="67">
        <v>8.3475500345230103E-2</v>
      </c>
      <c r="RV53" s="67"/>
      <c r="RW53" s="67"/>
      <c r="SA53" s="67"/>
      <c r="SB53" s="67">
        <v>0.62632709741592396</v>
      </c>
      <c r="SC53" s="67">
        <v>0.15350010991096399</v>
      </c>
      <c r="SD53" s="67">
        <v>0.31900680100000001</v>
      </c>
      <c r="SE53" s="67">
        <v>0.43171140551567</v>
      </c>
      <c r="SF53" s="67">
        <v>0.26458498835563599</v>
      </c>
      <c r="SG53" s="67">
        <v>0.33429074287414501</v>
      </c>
      <c r="SH53" s="67">
        <v>0.26471021771430903</v>
      </c>
      <c r="YG53" s="68"/>
      <c r="YH53" s="68">
        <v>1.9762233760625501E-2</v>
      </c>
      <c r="YI53" s="68">
        <v>1.8533073867019901E-2</v>
      </c>
      <c r="YJ53" s="68">
        <v>1.91269469239564E-2</v>
      </c>
      <c r="YK53" s="68">
        <v>3.2334966415403898E-2</v>
      </c>
      <c r="YL53" s="68">
        <v>2.1129196297484502E-2</v>
      </c>
      <c r="YM53" s="68">
        <v>1.71823141977775E-2</v>
      </c>
      <c r="YN53" s="68">
        <v>1.4049176765268E-2</v>
      </c>
      <c r="YO53" s="68">
        <v>2.7253872371328602E-2</v>
      </c>
      <c r="YP53" s="68">
        <v>1.6627678402988899E-2</v>
      </c>
      <c r="YQ53" s="68"/>
      <c r="YR53" s="68"/>
      <c r="YS53" s="68"/>
      <c r="YT53" s="68"/>
      <c r="YU53" s="68"/>
      <c r="YV53" s="68"/>
      <c r="YW53" s="68"/>
      <c r="YX53" s="68">
        <v>1.16190088146311</v>
      </c>
      <c r="YY53" s="68">
        <v>2.1861256717441799E-2</v>
      </c>
      <c r="YZ53" s="68">
        <v>2.7187995745947501E-2</v>
      </c>
      <c r="ZA53" s="68">
        <v>3.1318898702938802E-2</v>
      </c>
      <c r="ZB53" s="68">
        <v>2.4198073940158198E-2</v>
      </c>
      <c r="ZC53" s="68">
        <v>3.5654805769464899E-2</v>
      </c>
      <c r="ZD53" s="68">
        <v>3.2944331545914002E-2</v>
      </c>
    </row>
    <row r="54" spans="479:680" x14ac:dyDescent="0.25">
      <c r="RK54" s="68"/>
      <c r="RL54" s="67">
        <v>2.775140106678E-2</v>
      </c>
      <c r="RM54" s="67">
        <v>1.50785995647311E-2</v>
      </c>
      <c r="RN54" s="67">
        <v>2.77150999754667E-2</v>
      </c>
      <c r="RO54" s="67">
        <v>9.7610801458358695E-2</v>
      </c>
      <c r="RP54" s="67">
        <v>4.1571501642465501E-2</v>
      </c>
      <c r="RQ54" s="67">
        <v>1.40856001526117E-2</v>
      </c>
      <c r="RR54" s="67">
        <v>5.5673498660325997E-2</v>
      </c>
      <c r="RS54" s="67">
        <v>0.19508528709411599</v>
      </c>
      <c r="RT54" s="67">
        <v>8.3171695470809895E-2</v>
      </c>
      <c r="RV54" s="67"/>
      <c r="RW54" s="67"/>
      <c r="SA54" s="67"/>
      <c r="SB54" s="67">
        <v>0.612884521484375</v>
      </c>
      <c r="SC54" s="67">
        <v>0.15341340005397699</v>
      </c>
      <c r="SD54" s="67">
        <v>0.30641752500000002</v>
      </c>
      <c r="SE54" s="67">
        <v>0.43143841624259899</v>
      </c>
      <c r="SF54" s="67">
        <v>0.26439923048019398</v>
      </c>
      <c r="SG54" s="67">
        <v>0.33423456549644398</v>
      </c>
      <c r="SH54" s="67">
        <v>0.26457110047340299</v>
      </c>
      <c r="YG54" s="68"/>
      <c r="YH54" s="68">
        <v>1.9516658920257599E-2</v>
      </c>
      <c r="YI54" s="68">
        <v>1.8472819399205E-2</v>
      </c>
      <c r="YJ54" s="68">
        <v>1.9114864844581199E-2</v>
      </c>
      <c r="YK54" s="68">
        <v>3.2129736580441597E-2</v>
      </c>
      <c r="YL54" s="68">
        <v>2.0874298327251298E-2</v>
      </c>
      <c r="YM54" s="68">
        <v>1.7049844645240501E-2</v>
      </c>
      <c r="YN54" s="68">
        <v>1.40145049860126E-2</v>
      </c>
      <c r="YO54" s="68">
        <v>2.7144364835925999E-2</v>
      </c>
      <c r="YP54" s="68">
        <v>1.6610275297918701E-2</v>
      </c>
      <c r="YQ54" s="68"/>
      <c r="YR54" s="68"/>
      <c r="YS54" s="68"/>
      <c r="YT54" s="68"/>
      <c r="YU54" s="68"/>
      <c r="YV54" s="68"/>
      <c r="YW54" s="68"/>
      <c r="YX54" s="68">
        <v>1.1615412181973599</v>
      </c>
      <c r="YY54" s="68">
        <v>2.1661328801189299E-2</v>
      </c>
      <c r="YZ54" s="68">
        <v>2.7158626923321601E-2</v>
      </c>
      <c r="ZA54" s="68">
        <v>3.1316196668983998E-2</v>
      </c>
      <c r="ZB54" s="68">
        <v>2.4109938390702201E-2</v>
      </c>
      <c r="ZC54" s="68">
        <v>3.5553125591031E-2</v>
      </c>
      <c r="ZD54" s="68">
        <v>3.2921349343041702E-2</v>
      </c>
    </row>
    <row r="55" spans="479:680" x14ac:dyDescent="0.25">
      <c r="RK55" s="68"/>
      <c r="RL55" s="67">
        <v>2.7775801718234999E-2</v>
      </c>
      <c r="RM55" s="67">
        <v>2.6269398629665298E-2</v>
      </c>
      <c r="RN55" s="67">
        <v>2.7705401182174599E-2</v>
      </c>
      <c r="RO55" s="67">
        <v>8.3761997520923601E-2</v>
      </c>
      <c r="RP55" s="67">
        <v>4.1529998183250399E-2</v>
      </c>
      <c r="RQ55" s="67">
        <v>1.4079499989747999E-2</v>
      </c>
      <c r="RR55" s="67">
        <v>5.5626399815082501E-2</v>
      </c>
      <c r="RS55" s="67">
        <v>0.18090181052684701</v>
      </c>
      <c r="RT55" s="67">
        <v>7.0199206471443107E-2</v>
      </c>
      <c r="RV55" s="67"/>
      <c r="RW55" s="67"/>
      <c r="SA55" s="67"/>
      <c r="SB55" s="67">
        <v>0.61241990327835005</v>
      </c>
      <c r="SC55" s="67">
        <v>0.153198212385177</v>
      </c>
      <c r="SD55" s="67">
        <v>0.27847248299999999</v>
      </c>
      <c r="SE55" s="67">
        <v>0.41786497831344599</v>
      </c>
      <c r="SF55" s="67">
        <v>0.264289289712905</v>
      </c>
      <c r="SG55" s="67">
        <v>0.334055215120315</v>
      </c>
      <c r="SH55" s="67">
        <v>0.26440548896789501</v>
      </c>
      <c r="YG55" s="68"/>
      <c r="YH55" s="68">
        <v>1.9491960465705199E-2</v>
      </c>
      <c r="YI55" s="68">
        <v>1.8380260264416699E-2</v>
      </c>
      <c r="YJ55" s="68">
        <v>1.90931732523738E-2</v>
      </c>
      <c r="YK55" s="68">
        <v>3.2066331312831799E-2</v>
      </c>
      <c r="YL55" s="68">
        <v>2.0557125615886601E-2</v>
      </c>
      <c r="YM55" s="68">
        <v>1.6983093361366001E-2</v>
      </c>
      <c r="YN55" s="68">
        <v>1.4007672831508699E-2</v>
      </c>
      <c r="YO55" s="68">
        <v>2.71409353098051E-2</v>
      </c>
      <c r="YP55" s="68">
        <v>1.65192450703339E-2</v>
      </c>
      <c r="YQ55" s="68"/>
      <c r="YR55" s="68"/>
      <c r="YS55" s="68"/>
      <c r="YT55" s="68"/>
      <c r="YU55" s="68"/>
      <c r="YV55" s="68"/>
      <c r="YW55" s="68"/>
      <c r="YX55" s="68">
        <v>1.1612816243373101</v>
      </c>
      <c r="YY55" s="68">
        <v>2.14988411762938E-2</v>
      </c>
      <c r="YZ55" s="68">
        <v>2.7091052987963101E-2</v>
      </c>
      <c r="ZA55" s="68">
        <v>3.1296831560765001E-2</v>
      </c>
      <c r="ZB55" s="68">
        <v>2.4088559071484699E-2</v>
      </c>
      <c r="ZC55" s="68">
        <v>3.5364139245164697E-2</v>
      </c>
      <c r="ZD55" s="68">
        <v>3.2790763970724501E-2</v>
      </c>
    </row>
    <row r="56" spans="479:680" x14ac:dyDescent="0.25">
      <c r="RK56" s="68"/>
      <c r="RL56" s="67">
        <v>2.7780300006270402E-2</v>
      </c>
      <c r="RM56" s="67">
        <v>2.63279005885124E-2</v>
      </c>
      <c r="RN56" s="67">
        <v>2.7333900332450801E-2</v>
      </c>
      <c r="RO56" s="67">
        <v>8.3674296736717196E-2</v>
      </c>
      <c r="RP56" s="67">
        <v>2.8176799416542001E-2</v>
      </c>
      <c r="RQ56" s="67">
        <v>1.3956899754703E-2</v>
      </c>
      <c r="RR56" s="67">
        <v>5.5613201111555099E-2</v>
      </c>
      <c r="RS56" s="67">
        <v>0.18087869882583599</v>
      </c>
      <c r="RT56" s="67">
        <v>6.9724395871162401E-2</v>
      </c>
      <c r="RV56" s="67"/>
      <c r="RW56" s="67"/>
      <c r="SA56" s="67"/>
      <c r="SB56" s="67">
        <v>0.58497679233551003</v>
      </c>
      <c r="SC56" s="67">
        <v>0.153193295001983</v>
      </c>
      <c r="SD56" s="67">
        <v>0.26482471800000001</v>
      </c>
      <c r="SE56" s="67">
        <v>0.37619861960411</v>
      </c>
      <c r="SF56" s="67">
        <v>0.25066879391670199</v>
      </c>
      <c r="SG56" s="67">
        <v>0.33404883742332397</v>
      </c>
      <c r="SH56" s="67">
        <v>0.23642329871654499</v>
      </c>
      <c r="YG56" s="68"/>
      <c r="YH56" s="68">
        <v>1.9470090065778298E-2</v>
      </c>
      <c r="YI56" s="68">
        <v>1.8380254790082599E-2</v>
      </c>
      <c r="YJ56" s="68">
        <v>1.90688913179284E-2</v>
      </c>
      <c r="YK56" s="68">
        <v>3.2042835112047301E-2</v>
      </c>
      <c r="YL56" s="68">
        <v>2.0353535264124301E-2</v>
      </c>
      <c r="YM56" s="68">
        <v>1.6962824715292601E-2</v>
      </c>
      <c r="YN56" s="68">
        <v>1.3791968407006101E-2</v>
      </c>
      <c r="YO56" s="68">
        <v>2.7023137813274499E-2</v>
      </c>
      <c r="YP56" s="68">
        <v>1.65166280847149E-2</v>
      </c>
      <c r="YQ56" s="68"/>
      <c r="YR56" s="68"/>
      <c r="YS56" s="68"/>
      <c r="YT56" s="68"/>
      <c r="YU56" s="68"/>
      <c r="YV56" s="68"/>
      <c r="YW56" s="68"/>
      <c r="YX56" s="68">
        <v>1.16121123932314</v>
      </c>
      <c r="YY56" s="68">
        <v>2.1486371578391599E-2</v>
      </c>
      <c r="YZ56" s="68">
        <v>2.70402039274069E-2</v>
      </c>
      <c r="ZA56" s="68">
        <v>3.1188467340267801E-2</v>
      </c>
      <c r="ZB56" s="68">
        <v>2.4022544321258599E-2</v>
      </c>
      <c r="ZC56" s="68">
        <v>3.5342552197124497E-2</v>
      </c>
      <c r="ZD56" s="68">
        <v>3.2293718621873899E-2</v>
      </c>
    </row>
    <row r="57" spans="479:680" x14ac:dyDescent="0.25">
      <c r="RK57" s="68"/>
      <c r="RL57" s="67">
        <v>2.7782000601291601E-2</v>
      </c>
      <c r="RM57" s="67">
        <v>2.7561999857425599E-2</v>
      </c>
      <c r="RN57" s="67">
        <v>1.5313399955630301E-2</v>
      </c>
      <c r="RO57" s="67">
        <v>7.0002302527427604E-2</v>
      </c>
      <c r="RP57" s="67">
        <v>2.8095200657844498E-2</v>
      </c>
      <c r="RQ57" s="67">
        <v>1.38598997145891E-2</v>
      </c>
      <c r="RR57" s="67">
        <v>5.5554099380970001E-2</v>
      </c>
      <c r="RS57" s="67">
        <v>0.16708201169967599</v>
      </c>
      <c r="RT57" s="67">
        <v>6.9696202874183599E-2</v>
      </c>
      <c r="RV57" s="67"/>
      <c r="RW57" s="67"/>
      <c r="SA57" s="67"/>
      <c r="SB57" s="67">
        <v>0.55676513910293501</v>
      </c>
      <c r="SC57" s="67">
        <v>0.15303680300712499</v>
      </c>
      <c r="SD57" s="67">
        <v>0.26449331599999998</v>
      </c>
      <c r="SE57" s="67">
        <v>0.375980824232101</v>
      </c>
      <c r="SF57" s="67">
        <v>0.25066140294075001</v>
      </c>
      <c r="SG57" s="67">
        <v>0.333957999944686</v>
      </c>
      <c r="SH57" s="67">
        <v>0.224347099661827</v>
      </c>
      <c r="YG57" s="68"/>
      <c r="YH57" s="68">
        <v>1.94309060331469E-2</v>
      </c>
      <c r="YI57" s="68">
        <v>1.8373524736062199E-2</v>
      </c>
      <c r="YJ57" s="68">
        <v>1.8613512856205799E-2</v>
      </c>
      <c r="YK57" s="68">
        <v>3.1942663591748598E-2</v>
      </c>
      <c r="YL57" s="68">
        <v>2.03405948716593E-2</v>
      </c>
      <c r="YM57" s="68">
        <v>1.68833585044115E-2</v>
      </c>
      <c r="YN57" s="68">
        <v>1.3763970284122601E-2</v>
      </c>
      <c r="YO57" s="68">
        <v>2.7005116487233999E-2</v>
      </c>
      <c r="YP57" s="68">
        <v>1.6374051971122999E-2</v>
      </c>
      <c r="YQ57" s="68"/>
      <c r="YR57" s="68"/>
      <c r="YS57" s="68"/>
      <c r="YT57" s="68"/>
      <c r="YU57" s="68"/>
      <c r="YV57" s="68"/>
      <c r="YW57" s="68"/>
      <c r="YX57" s="68">
        <v>1.16076851897481</v>
      </c>
      <c r="YY57" s="68">
        <v>2.1388476817561199E-2</v>
      </c>
      <c r="YZ57" s="68">
        <v>2.68667748564251E-2</v>
      </c>
      <c r="ZA57" s="68">
        <v>3.11352875840884E-2</v>
      </c>
      <c r="ZB57" s="68">
        <v>2.3957647669636001E-2</v>
      </c>
      <c r="ZC57" s="68">
        <v>3.52045703827054E-2</v>
      </c>
      <c r="ZD57" s="68">
        <v>3.2052006086532303E-2</v>
      </c>
    </row>
    <row r="58" spans="479:680" x14ac:dyDescent="0.25">
      <c r="RK58" s="68"/>
      <c r="RL58" s="67">
        <v>2.78012994676828E-2</v>
      </c>
      <c r="RM58" s="67">
        <v>2.77019999921321E-2</v>
      </c>
      <c r="RN58" s="67">
        <v>1.51888001710176E-2</v>
      </c>
      <c r="RO58" s="67">
        <v>6.9864600896835299E-2</v>
      </c>
      <c r="RP58" s="67">
        <v>2.7984300628304402E-2</v>
      </c>
      <c r="RQ58" s="67">
        <v>1.38432998210191E-2</v>
      </c>
      <c r="RR58" s="67">
        <v>5.5533796548843301E-2</v>
      </c>
      <c r="RS58" s="67">
        <v>0.16707569360732999</v>
      </c>
      <c r="RT58" s="67">
        <v>6.9665998220443698E-2</v>
      </c>
      <c r="RV58" s="67"/>
      <c r="RW58" s="67"/>
      <c r="SA58" s="67"/>
      <c r="SB58" s="67">
        <v>0.55661416053771895</v>
      </c>
      <c r="SC58" s="67">
        <v>0.152923688292503</v>
      </c>
      <c r="SD58" s="67">
        <v>0.26385849700000003</v>
      </c>
      <c r="SE58" s="67">
        <v>0.37568330764770502</v>
      </c>
      <c r="SF58" s="67">
        <v>0.236913591623306</v>
      </c>
      <c r="SG58" s="67">
        <v>0.32033288478851302</v>
      </c>
      <c r="SH58" s="67">
        <v>0.22296658158302299</v>
      </c>
      <c r="YG58" s="68"/>
      <c r="YH58" s="68">
        <v>1.9418914823832002E-2</v>
      </c>
      <c r="YI58" s="68">
        <v>1.8182854840795001E-2</v>
      </c>
      <c r="YJ58" s="68">
        <v>1.86070631849806E-2</v>
      </c>
      <c r="YK58" s="68">
        <v>3.1617940934118599E-2</v>
      </c>
      <c r="YL58" s="68">
        <v>2.03240854638547E-2</v>
      </c>
      <c r="YM58" s="68">
        <v>1.68083895508612E-2</v>
      </c>
      <c r="YN58" s="68">
        <v>1.3614890972492501E-2</v>
      </c>
      <c r="YO58" s="68">
        <v>2.70005996871691E-2</v>
      </c>
      <c r="YP58" s="68">
        <v>1.62318494713188E-2</v>
      </c>
      <c r="YQ58" s="68"/>
      <c r="YR58" s="68"/>
      <c r="YS58" s="68"/>
      <c r="YT58" s="68"/>
      <c r="YU58" s="68"/>
      <c r="YV58" s="68"/>
      <c r="YW58" s="68"/>
      <c r="YX58" s="68">
        <v>1.16072272674861</v>
      </c>
      <c r="YY58" s="68">
        <v>2.13445194259629E-2</v>
      </c>
      <c r="YZ58" s="68">
        <v>2.6853211279852799E-2</v>
      </c>
      <c r="ZA58" s="68">
        <v>3.1082350018673599E-2</v>
      </c>
      <c r="ZB58" s="68">
        <v>2.3921992848258501E-2</v>
      </c>
      <c r="ZC58" s="68">
        <v>3.49404272365944E-2</v>
      </c>
      <c r="ZD58" s="68">
        <v>3.2043846228749603E-2</v>
      </c>
    </row>
    <row r="59" spans="479:680" x14ac:dyDescent="0.25">
      <c r="RK59" s="68"/>
      <c r="RL59" s="67">
        <v>2.78252996504306E-2</v>
      </c>
      <c r="RM59" s="67">
        <v>2.77313999831676E-2</v>
      </c>
      <c r="RN59" s="67">
        <v>1.4233199879527E-2</v>
      </c>
      <c r="RO59" s="67">
        <v>5.5827304720878601E-2</v>
      </c>
      <c r="RP59" s="67">
        <v>2.79546007513999E-2</v>
      </c>
      <c r="RQ59" s="67">
        <v>1.38432001695036E-2</v>
      </c>
      <c r="RR59" s="67">
        <v>5.55122010409832E-2</v>
      </c>
      <c r="RS59" s="67">
        <v>0.16701000928878701</v>
      </c>
      <c r="RT59" s="67">
        <v>6.9641098380088806E-2</v>
      </c>
      <c r="RV59" s="67"/>
      <c r="RW59" s="67"/>
      <c r="SA59" s="67"/>
      <c r="SB59" s="67">
        <v>0.54332220554351796</v>
      </c>
      <c r="SC59" s="67">
        <v>0.15282329916953999</v>
      </c>
      <c r="SD59" s="67">
        <v>0.25077938999999999</v>
      </c>
      <c r="SE59" s="67">
        <v>0.37560918927192599</v>
      </c>
      <c r="SF59" s="67">
        <v>0.23689228296279899</v>
      </c>
      <c r="SG59" s="67">
        <v>0.32029211521148598</v>
      </c>
      <c r="SH59" s="67">
        <v>0.22291329503059301</v>
      </c>
      <c r="YG59" s="68"/>
      <c r="YH59" s="68">
        <v>1.9081246724312599E-2</v>
      </c>
      <c r="YI59" s="68">
        <v>1.81151379359509E-2</v>
      </c>
      <c r="YJ59" s="68">
        <v>1.8437169125274398E-2</v>
      </c>
      <c r="YK59" s="68">
        <v>3.1442670539081098E-2</v>
      </c>
      <c r="YL59" s="68">
        <v>2.0224608786171001E-2</v>
      </c>
      <c r="YM59" s="68">
        <v>1.6630868764572301E-2</v>
      </c>
      <c r="YN59" s="68">
        <v>1.33257444735062E-2</v>
      </c>
      <c r="YO59" s="68">
        <v>2.6906341165187898E-2</v>
      </c>
      <c r="YP59" s="68">
        <v>1.6154429376616999E-2</v>
      </c>
      <c r="YQ59" s="68"/>
      <c r="YR59" s="68"/>
      <c r="YS59" s="68"/>
      <c r="YT59" s="68"/>
      <c r="YU59" s="68"/>
      <c r="YV59" s="68"/>
      <c r="YW59" s="68"/>
      <c r="YX59" s="68">
        <v>1.16004438024723</v>
      </c>
      <c r="YY59" s="68">
        <v>2.13312304839476E-2</v>
      </c>
      <c r="YZ59" s="68">
        <v>2.6831824641013201E-2</v>
      </c>
      <c r="ZA59" s="68">
        <v>3.1003615319775499E-2</v>
      </c>
      <c r="ZB59" s="68">
        <v>2.36028832088781E-2</v>
      </c>
      <c r="ZC59" s="68">
        <v>3.48884261515102E-2</v>
      </c>
      <c r="ZD59" s="68">
        <v>3.1425484426989302E-2</v>
      </c>
    </row>
    <row r="60" spans="479:680" x14ac:dyDescent="0.25">
      <c r="RK60" s="68"/>
      <c r="RL60" s="67">
        <v>2.7842801064252801E-2</v>
      </c>
      <c r="RM60" s="67">
        <v>2.7756899595260599E-2</v>
      </c>
      <c r="RN60" s="67">
        <v>1.4180400408804399E-2</v>
      </c>
      <c r="RO60" s="67">
        <v>5.57760000228881E-2</v>
      </c>
      <c r="RP60" s="67">
        <v>2.7928698807954701E-2</v>
      </c>
      <c r="RQ60" s="67">
        <v>1.3676700182259E-2</v>
      </c>
      <c r="RR60" s="67">
        <v>5.44858016073703E-2</v>
      </c>
      <c r="RS60" s="67">
        <v>0.16699901223182601</v>
      </c>
      <c r="RT60" s="67">
        <v>6.9486394524574197E-2</v>
      </c>
      <c r="RV60" s="67"/>
      <c r="RW60" s="67"/>
      <c r="SA60" s="67"/>
      <c r="SB60" s="67">
        <v>0.543235182762146</v>
      </c>
      <c r="SC60" s="67">
        <v>0.13949069380760101</v>
      </c>
      <c r="SD60" s="67">
        <v>0.25077739399999999</v>
      </c>
      <c r="SE60" s="67">
        <v>0.34828698635101302</v>
      </c>
      <c r="SF60" s="67">
        <v>0.22324740886688199</v>
      </c>
      <c r="SG60" s="67">
        <v>0.32027298212051297</v>
      </c>
      <c r="SH60" s="67">
        <v>0.20917887985706299</v>
      </c>
      <c r="YG60" s="68"/>
      <c r="YH60" s="68">
        <v>1.90131321095269E-2</v>
      </c>
      <c r="YI60" s="68">
        <v>1.8028183093540599E-2</v>
      </c>
      <c r="YJ60" s="68">
        <v>1.8278336378122199E-2</v>
      </c>
      <c r="YK60" s="68">
        <v>3.1389335578781097E-2</v>
      </c>
      <c r="YL60" s="68">
        <v>2.0177152139738599E-2</v>
      </c>
      <c r="YM60" s="68">
        <v>1.66250111246905E-2</v>
      </c>
      <c r="YN60" s="68">
        <v>1.29269845097946E-2</v>
      </c>
      <c r="YO60" s="68">
        <v>2.6609755897844499E-2</v>
      </c>
      <c r="YP60" s="68">
        <v>1.61489268039085E-2</v>
      </c>
      <c r="YQ60" s="68"/>
      <c r="YR60" s="68"/>
      <c r="YS60" s="68"/>
      <c r="YT60" s="68"/>
      <c r="YU60" s="68"/>
      <c r="YV60" s="68"/>
      <c r="YW60" s="68"/>
      <c r="YX60" s="68">
        <v>1.1599076374483399</v>
      </c>
      <c r="YY60" s="68">
        <v>2.1282509407083001E-2</v>
      </c>
      <c r="YZ60" s="68">
        <v>2.6822396471402901E-2</v>
      </c>
      <c r="ZA60" s="68">
        <v>3.09878255093229E-2</v>
      </c>
      <c r="ZB60" s="68">
        <v>2.3583772115002798E-2</v>
      </c>
      <c r="ZC60" s="68">
        <v>3.4595044616225902E-2</v>
      </c>
      <c r="ZD60" s="68">
        <v>3.1386567161986401E-2</v>
      </c>
    </row>
    <row r="61" spans="479:680" x14ac:dyDescent="0.25">
      <c r="RK61" s="68"/>
      <c r="RL61" s="67">
        <v>2.7861200273036901E-2</v>
      </c>
      <c r="RM61" s="67">
        <v>2.7763199061155298E-2</v>
      </c>
      <c r="RN61" s="67">
        <v>1.41615997999906E-2</v>
      </c>
      <c r="RO61" s="67">
        <v>5.5740900337695999E-2</v>
      </c>
      <c r="RP61" s="67">
        <v>2.7913300320505999E-2</v>
      </c>
      <c r="RQ61" s="67"/>
      <c r="RR61" s="67">
        <v>4.2322900146245901E-2</v>
      </c>
      <c r="RS61" s="67">
        <v>0.16698308289051</v>
      </c>
      <c r="RT61" s="67">
        <v>6.9468997418880393E-2</v>
      </c>
      <c r="RV61" s="67"/>
      <c r="RW61" s="67"/>
      <c r="SA61" s="67"/>
      <c r="SB61" s="67">
        <v>0.54307508468627896</v>
      </c>
      <c r="SC61" s="67">
        <v>0.13947039842605499</v>
      </c>
      <c r="SD61" s="67">
        <v>0.25046220400000002</v>
      </c>
      <c r="SE61" s="67">
        <v>0.34826970100402799</v>
      </c>
      <c r="SF61" s="67">
        <v>0.223007276654243</v>
      </c>
      <c r="SG61" s="67">
        <v>0.32012841105461098</v>
      </c>
      <c r="SH61" s="67">
        <v>0.20908249914646099</v>
      </c>
      <c r="YG61" s="68"/>
      <c r="YH61" s="68">
        <v>1.8793923347818198E-2</v>
      </c>
      <c r="YI61" s="68">
        <v>1.8000943537941901E-2</v>
      </c>
      <c r="YJ61" s="68">
        <v>1.8101476576028699E-2</v>
      </c>
      <c r="YK61" s="68">
        <v>3.1112095916431898E-2</v>
      </c>
      <c r="YL61" s="68">
        <v>2.0031815804155299E-2</v>
      </c>
      <c r="YM61" s="68">
        <v>1.6507188188223901E-2</v>
      </c>
      <c r="YN61" s="68">
        <v>1.29100979802297E-2</v>
      </c>
      <c r="YO61" s="68">
        <v>2.6534007864457101E-2</v>
      </c>
      <c r="YP61" s="68">
        <v>1.5885272761020901E-2</v>
      </c>
      <c r="YQ61" s="68"/>
      <c r="YR61" s="68"/>
      <c r="YS61" s="68"/>
      <c r="YT61" s="68"/>
      <c r="YU61" s="68"/>
      <c r="YV61" s="68"/>
      <c r="YW61" s="68"/>
      <c r="YX61" s="68">
        <v>1.1597803883094</v>
      </c>
      <c r="YY61" s="68">
        <v>2.1277231624141101E-2</v>
      </c>
      <c r="YZ61" s="68">
        <v>2.67638774666254E-2</v>
      </c>
      <c r="ZA61" s="68">
        <v>3.0985359283496001E-2</v>
      </c>
      <c r="ZB61" s="68">
        <v>2.3495837584058599E-2</v>
      </c>
      <c r="ZC61" s="68">
        <v>3.4452755817619703E-2</v>
      </c>
      <c r="ZD61" s="68">
        <v>3.1300565145219499E-2</v>
      </c>
    </row>
    <row r="62" spans="479:680" x14ac:dyDescent="0.25">
      <c r="RK62" s="68"/>
      <c r="RL62" s="67">
        <v>2.7903700247406901E-2</v>
      </c>
      <c r="RM62" s="67">
        <v>2.7764599770307499E-2</v>
      </c>
      <c r="RN62" s="67">
        <v>1.4154500328004299E-2</v>
      </c>
      <c r="RO62" s="67">
        <v>5.5718898773193297E-2</v>
      </c>
      <c r="RP62" s="67">
        <v>2.7906700968742301E-2</v>
      </c>
      <c r="RQ62" s="67"/>
      <c r="RR62" s="67">
        <v>4.2085900902748101E-2</v>
      </c>
      <c r="RS62" s="67">
        <v>0.15309669077396301</v>
      </c>
      <c r="RT62" s="67">
        <v>5.5883303284644997E-2</v>
      </c>
      <c r="RV62" s="67"/>
      <c r="RW62" s="67"/>
      <c r="SA62" s="67"/>
      <c r="SB62" s="67">
        <v>0.51468688249588002</v>
      </c>
      <c r="SC62" s="67">
        <v>0.12542480230331399</v>
      </c>
      <c r="SD62" s="67">
        <v>0.23650349700000001</v>
      </c>
      <c r="SE62" s="67">
        <v>0.30628654360771101</v>
      </c>
      <c r="SF62" s="67">
        <v>0.22299039363861001</v>
      </c>
      <c r="SG62" s="67">
        <v>0.30619332194328303</v>
      </c>
      <c r="SH62" s="67">
        <v>0.208975315093994</v>
      </c>
      <c r="YG62" s="68"/>
      <c r="YH62" s="68">
        <v>1.8540046326029298E-2</v>
      </c>
      <c r="YI62" s="68">
        <v>1.79946232911825E-2</v>
      </c>
      <c r="YJ62" s="68">
        <v>1.8035108562823501E-2</v>
      </c>
      <c r="YK62" s="68">
        <v>3.0949928548331999E-2</v>
      </c>
      <c r="YL62" s="68">
        <v>1.9866690204450501E-2</v>
      </c>
      <c r="YM62" s="68">
        <v>1.6273895172249701E-2</v>
      </c>
      <c r="YN62" s="68">
        <v>1.28332037774486E-2</v>
      </c>
      <c r="YO62" s="68">
        <v>2.6526469619367301E-2</v>
      </c>
      <c r="YP62" s="68">
        <v>1.5866055597652601E-2</v>
      </c>
      <c r="YQ62" s="68"/>
      <c r="YR62" s="68"/>
      <c r="YS62" s="68"/>
      <c r="YT62" s="68"/>
      <c r="YU62" s="68"/>
      <c r="YV62" s="68"/>
      <c r="YW62" s="68"/>
      <c r="YX62" s="68">
        <v>1.15872770751382</v>
      </c>
      <c r="YY62" s="68">
        <v>2.12186400250132E-2</v>
      </c>
      <c r="YZ62" s="68">
        <v>2.6537985121707599E-2</v>
      </c>
      <c r="ZA62" s="68">
        <v>3.0954265753103598E-2</v>
      </c>
      <c r="ZB62" s="68">
        <v>2.30122263591102E-2</v>
      </c>
      <c r="ZC62" s="68">
        <v>3.4012074778915199E-2</v>
      </c>
      <c r="ZD62" s="68">
        <v>3.1109557105240201E-2</v>
      </c>
    </row>
    <row r="63" spans="479:680" x14ac:dyDescent="0.25">
      <c r="RK63" s="68"/>
      <c r="RL63" s="67">
        <v>2.7912501245736999E-2</v>
      </c>
      <c r="RM63" s="67">
        <v>2.7774900197982701E-2</v>
      </c>
      <c r="RN63" s="67">
        <v>1.4098299667239101E-2</v>
      </c>
      <c r="RO63" s="67">
        <v>5.5549196898937198E-2</v>
      </c>
      <c r="RP63" s="67">
        <v>2.78932005167007E-2</v>
      </c>
      <c r="RQ63" s="67"/>
      <c r="RR63" s="67">
        <v>4.2047198861837297E-2</v>
      </c>
      <c r="RS63" s="67">
        <v>0.15304169058799699</v>
      </c>
      <c r="RT63" s="67">
        <v>5.5830799043178503E-2</v>
      </c>
      <c r="RV63" s="67"/>
      <c r="RW63" s="67"/>
      <c r="SA63" s="67"/>
      <c r="SB63" s="67">
        <v>0.50123977661132801</v>
      </c>
      <c r="SC63" s="67">
        <v>0.12508849799633001</v>
      </c>
      <c r="SD63" s="67">
        <v>0.23617649099999999</v>
      </c>
      <c r="SE63" s="67">
        <v>0.30614647269248901</v>
      </c>
      <c r="SF63" s="67">
        <v>0.22291477024555201</v>
      </c>
      <c r="SG63" s="67">
        <v>0.29278415441513</v>
      </c>
      <c r="SH63" s="67">
        <v>0.20855258405208499</v>
      </c>
      <c r="YG63" s="68"/>
      <c r="YH63" s="68">
        <v>1.84044860807972E-2</v>
      </c>
      <c r="YI63" s="68">
        <v>1.7953838809904098E-2</v>
      </c>
      <c r="YJ63" s="68">
        <v>1.7851800207462101E-2</v>
      </c>
      <c r="YK63" s="68">
        <v>3.07086278487664E-2</v>
      </c>
      <c r="YL63" s="68">
        <v>1.9645975683113999E-2</v>
      </c>
      <c r="YM63" s="68">
        <v>1.62375010906919E-2</v>
      </c>
      <c r="YN63" s="68">
        <v>1.2558396061043701E-2</v>
      </c>
      <c r="YO63" s="68">
        <v>2.6300670131486001E-2</v>
      </c>
      <c r="YP63" s="68">
        <v>1.58605570279142E-2</v>
      </c>
      <c r="YQ63" s="68"/>
      <c r="YR63" s="68"/>
      <c r="YS63" s="68"/>
      <c r="YT63" s="68"/>
      <c r="YU63" s="68"/>
      <c r="YV63" s="68"/>
      <c r="YW63" s="68"/>
      <c r="YX63" s="68">
        <v>1.15856750421462</v>
      </c>
      <c r="YY63" s="68">
        <v>2.1149287293893398E-2</v>
      </c>
      <c r="YZ63" s="68">
        <v>2.6449139792195799E-2</v>
      </c>
      <c r="ZA63" s="68">
        <v>3.09520720757895E-2</v>
      </c>
      <c r="ZB63" s="68">
        <v>2.29291861599667E-2</v>
      </c>
      <c r="ZC63" s="68">
        <v>3.3600442629351197E-2</v>
      </c>
      <c r="ZD63" s="68">
        <v>3.1088852712169199E-2</v>
      </c>
    </row>
    <row r="64" spans="479:680" x14ac:dyDescent="0.25">
      <c r="RK64" s="68"/>
      <c r="RL64" s="67">
        <v>2.7913499623537001E-2</v>
      </c>
      <c r="RM64" s="67">
        <v>2.7780899778008399E-2</v>
      </c>
      <c r="RN64" s="67">
        <v>1.4042099937796501E-2</v>
      </c>
      <c r="RO64" s="67">
        <v>5.5539797991514199E-2</v>
      </c>
      <c r="RP64" s="67">
        <v>2.7891699224710399E-2</v>
      </c>
      <c r="RQ64" s="67"/>
      <c r="RR64" s="67">
        <v>4.19863983988761E-2</v>
      </c>
      <c r="RS64" s="67">
        <v>0.15292251110076899</v>
      </c>
      <c r="RT64" s="67">
        <v>5.5761698633432298E-2</v>
      </c>
      <c r="RV64" s="67"/>
      <c r="RW64" s="67"/>
      <c r="SA64" s="67"/>
      <c r="SB64" s="67">
        <v>0.501170873641967</v>
      </c>
      <c r="SC64" s="67">
        <v>0.12508419156074499</v>
      </c>
      <c r="SD64" s="67">
        <v>0.208953798</v>
      </c>
      <c r="SE64" s="67">
        <v>0.29241481423377902</v>
      </c>
      <c r="SF64" s="67">
        <v>0.22261221706867201</v>
      </c>
      <c r="SG64" s="67">
        <v>0.292538672685623</v>
      </c>
      <c r="SH64" s="67">
        <v>0.19495920836925501</v>
      </c>
      <c r="YG64" s="68"/>
      <c r="YH64" s="68">
        <v>1.8400885461834899E-2</v>
      </c>
      <c r="YI64" s="68">
        <v>1.78689509217798E-2</v>
      </c>
      <c r="YJ64" s="68">
        <v>1.7659334444585499E-2</v>
      </c>
      <c r="YK64" s="68">
        <v>3.06936039206217E-2</v>
      </c>
      <c r="YL64" s="68">
        <v>1.9444666515938399E-2</v>
      </c>
      <c r="YM64" s="68">
        <v>1.6233829741418401E-2</v>
      </c>
      <c r="YN64" s="68">
        <v>1.25128109487114E-2</v>
      </c>
      <c r="YO64" s="68">
        <v>2.6211044112526598E-2</v>
      </c>
      <c r="YP64" s="68">
        <v>1.5794884441275799E-2</v>
      </c>
      <c r="YQ64" s="68"/>
      <c r="YR64" s="68"/>
      <c r="YS64" s="68"/>
      <c r="YT64" s="68"/>
      <c r="YU64" s="68"/>
      <c r="YV64" s="68"/>
      <c r="YW64" s="68"/>
      <c r="YX64" s="68">
        <v>1.1568330243771701</v>
      </c>
      <c r="YY64" s="68">
        <v>2.1088092770759799E-2</v>
      </c>
      <c r="YZ64" s="68">
        <v>2.6093855524174502E-2</v>
      </c>
      <c r="ZA64" s="68">
        <v>3.08556074026641E-2</v>
      </c>
      <c r="ZB64" s="68">
        <v>2.2872570304221899E-2</v>
      </c>
      <c r="ZC64" s="68">
        <v>3.34879734280411E-2</v>
      </c>
      <c r="ZD64" s="68">
        <v>3.1034691025037999E-2</v>
      </c>
    </row>
    <row r="65" spans="479:680" x14ac:dyDescent="0.25">
      <c r="RK65" s="68"/>
      <c r="RL65" s="67">
        <v>2.7992699295282301E-2</v>
      </c>
      <c r="RM65" s="67">
        <v>2.7847599238157199E-2</v>
      </c>
      <c r="RN65" s="67">
        <v>1.40218995511531E-2</v>
      </c>
      <c r="RO65" s="67">
        <v>5.5024601519107798E-2</v>
      </c>
      <c r="RP65" s="67">
        <v>2.78782993555068E-2</v>
      </c>
      <c r="RQ65" s="67"/>
      <c r="RR65" s="67">
        <v>4.1874099522829E-2</v>
      </c>
      <c r="RS65" s="67">
        <v>0.15290440618991799</v>
      </c>
      <c r="RT65" s="67">
        <v>5.57450987398624E-2</v>
      </c>
      <c r="RV65" s="67"/>
      <c r="RW65" s="67"/>
      <c r="SA65" s="67"/>
      <c r="SB65" s="67">
        <v>0.48695746064186002</v>
      </c>
      <c r="SC65" s="67">
        <v>0.12504050135612399</v>
      </c>
      <c r="SD65" s="67">
        <v>0.208787695</v>
      </c>
      <c r="SE65" s="67">
        <v>0.27889421582221902</v>
      </c>
      <c r="SF65" s="67">
        <v>0.20887149870395599</v>
      </c>
      <c r="SG65" s="67">
        <v>0.29237166047096202</v>
      </c>
      <c r="SH65" s="67">
        <v>0.19487741589546201</v>
      </c>
      <c r="YG65" s="68"/>
      <c r="YH65" s="68">
        <v>1.8192790434142601E-2</v>
      </c>
      <c r="YI65" s="68">
        <v>1.7772533457288801E-2</v>
      </c>
      <c r="YJ65" s="68">
        <v>1.76412045589333E-2</v>
      </c>
      <c r="YK65" s="68">
        <v>3.0621336239879799E-2</v>
      </c>
      <c r="YL65" s="68">
        <v>1.9384471184437702E-2</v>
      </c>
      <c r="YM65" s="68">
        <v>1.59597916469186E-2</v>
      </c>
      <c r="YN65" s="68">
        <v>1.22647029930533E-2</v>
      </c>
      <c r="YO65" s="68">
        <v>2.60283679132054E-2</v>
      </c>
      <c r="YP65" s="68">
        <v>1.5683182568623898E-2</v>
      </c>
      <c r="YQ65" s="68"/>
      <c r="YR65" s="68"/>
      <c r="YS65" s="68"/>
      <c r="YT65" s="68"/>
      <c r="YU65" s="68"/>
      <c r="YV65" s="68"/>
      <c r="YW65" s="68"/>
      <c r="YX65" s="68">
        <v>1.1559429812697299</v>
      </c>
      <c r="YY65" s="68">
        <v>2.09976544469485E-2</v>
      </c>
      <c r="YZ65" s="68">
        <v>2.5870721954699499E-2</v>
      </c>
      <c r="ZA65" s="68">
        <v>3.0769923111519399E-2</v>
      </c>
      <c r="ZB65" s="68">
        <v>2.2715226064271399E-2</v>
      </c>
      <c r="ZC65" s="68">
        <v>3.3395935687740602E-2</v>
      </c>
      <c r="ZD65" s="68">
        <v>3.0834912636529099E-2</v>
      </c>
    </row>
    <row r="66" spans="479:680" x14ac:dyDescent="0.25">
      <c r="RK66" s="68"/>
      <c r="RL66" s="67">
        <v>2.80031003057956E-2</v>
      </c>
      <c r="RM66" s="67">
        <v>2.7865201234817501E-2</v>
      </c>
      <c r="RN66" s="67">
        <v>1.40137998387217E-2</v>
      </c>
      <c r="RO66" s="67">
        <v>5.4695703089237199E-2</v>
      </c>
      <c r="RP66" s="67">
        <v>2.7856400236487298E-2</v>
      </c>
      <c r="RQ66" s="67"/>
      <c r="RR66" s="67">
        <v>4.1866701096296297E-2</v>
      </c>
      <c r="RS66" s="67">
        <v>0.13932409882545399</v>
      </c>
      <c r="RT66" s="67">
        <v>5.5732399225234902E-2</v>
      </c>
      <c r="RV66" s="67"/>
      <c r="RW66" s="67"/>
      <c r="SA66" s="67"/>
      <c r="SB66" s="67">
        <v>0.47338679432868902</v>
      </c>
      <c r="SC66" s="67">
        <v>0.124975398182868</v>
      </c>
      <c r="SD66" s="67">
        <v>0.20874317000000001</v>
      </c>
      <c r="SE66" s="67">
        <v>0.27864989638328502</v>
      </c>
      <c r="SF66" s="67">
        <v>0.20884169638156799</v>
      </c>
      <c r="SG66" s="67">
        <v>0.27877178788185097</v>
      </c>
      <c r="SH66" s="67">
        <v>0.181292325258255</v>
      </c>
      <c r="YG66" s="68"/>
      <c r="YH66" s="68">
        <v>1.80193117994343E-2</v>
      </c>
      <c r="YI66" s="68">
        <v>1.75477540537658E-2</v>
      </c>
      <c r="YJ66" s="68">
        <v>1.75405114470376E-2</v>
      </c>
      <c r="YK66" s="68">
        <v>3.0530888105897502E-2</v>
      </c>
      <c r="YL66" s="68">
        <v>1.9342246541319701E-2</v>
      </c>
      <c r="YM66" s="68">
        <v>1.5825457134796099E-2</v>
      </c>
      <c r="YN66" s="68">
        <v>1.22284533561183E-2</v>
      </c>
      <c r="YO66" s="68">
        <v>2.60200666525407E-2</v>
      </c>
      <c r="YP66" s="68">
        <v>1.5644501305285202E-2</v>
      </c>
      <c r="YQ66" s="68"/>
      <c r="YR66" s="68"/>
      <c r="YS66" s="68"/>
      <c r="YT66" s="68"/>
      <c r="YU66" s="68"/>
      <c r="YV66" s="68"/>
      <c r="YW66" s="68"/>
      <c r="YX66" s="68">
        <v>1.15548728688157</v>
      </c>
      <c r="YY66" s="68">
        <v>2.0969145778107399E-2</v>
      </c>
      <c r="YZ66" s="68">
        <v>2.5742574441045801E-2</v>
      </c>
      <c r="ZA66" s="68">
        <v>3.05733357252654E-2</v>
      </c>
      <c r="ZB66" s="68">
        <v>2.2576335378023799E-2</v>
      </c>
      <c r="ZC66" s="68">
        <v>3.3190231734860999E-2</v>
      </c>
      <c r="ZD66" s="68">
        <v>3.0671508124151502E-2</v>
      </c>
    </row>
    <row r="67" spans="479:680" x14ac:dyDescent="0.25">
      <c r="RK67" s="68"/>
      <c r="RL67" s="67">
        <v>2.8048500418663001E-2</v>
      </c>
      <c r="RM67" s="67">
        <v>2.78855003416538E-2</v>
      </c>
      <c r="RN67" s="67">
        <v>1.39843001961708E-2</v>
      </c>
      <c r="RO67" s="67">
        <v>4.2359001934528302E-2</v>
      </c>
      <c r="RP67" s="67">
        <v>2.78060995042324E-2</v>
      </c>
      <c r="RQ67" s="67"/>
      <c r="RR67" s="67">
        <v>4.1841302067041397E-2</v>
      </c>
      <c r="RS67" s="67">
        <v>0.12548398971557601</v>
      </c>
      <c r="RT67" s="67">
        <v>5.5694401264190598E-2</v>
      </c>
      <c r="RV67" s="67"/>
      <c r="RW67" s="67"/>
      <c r="SA67" s="67"/>
      <c r="SB67" s="67">
        <v>0.47328582406044001</v>
      </c>
      <c r="SC67" s="67">
        <v>0.11170969903469</v>
      </c>
      <c r="SD67" s="67">
        <v>0.19517099900000001</v>
      </c>
      <c r="SE67" s="67">
        <v>0.23708051443099901</v>
      </c>
      <c r="SF67" s="67">
        <v>0.20866778492927501</v>
      </c>
      <c r="SG67" s="67">
        <v>0.27860397100448597</v>
      </c>
      <c r="SH67" s="67">
        <v>0.18120190501212999</v>
      </c>
      <c r="YG67" s="68"/>
      <c r="YH67" s="68">
        <v>1.8003200368579501E-2</v>
      </c>
      <c r="YI67" s="68">
        <v>1.75087390878578E-2</v>
      </c>
      <c r="YJ67" s="68">
        <v>1.7260901776080299E-2</v>
      </c>
      <c r="YK67" s="68">
        <v>3.0421130732541799E-2</v>
      </c>
      <c r="YL67" s="68">
        <v>1.92492676732752E-2</v>
      </c>
      <c r="YM67" s="68">
        <v>1.5757485162046E-2</v>
      </c>
      <c r="YN67" s="68">
        <v>1.19852261465224E-2</v>
      </c>
      <c r="YO67" s="68">
        <v>2.5835212153025401E-2</v>
      </c>
      <c r="YP67" s="68">
        <v>1.56117105797165E-2</v>
      </c>
      <c r="YQ67" s="68"/>
      <c r="YR67" s="68"/>
      <c r="YS67" s="68"/>
      <c r="YT67" s="68"/>
      <c r="YU67" s="68"/>
      <c r="YV67" s="68"/>
      <c r="YW67" s="68"/>
      <c r="YX67" s="68">
        <v>1.1535901065705401</v>
      </c>
      <c r="YY67" s="68">
        <v>2.09022388278528E-2</v>
      </c>
      <c r="YZ67" s="68">
        <v>2.5686407760008901E-2</v>
      </c>
      <c r="ZA67" s="68">
        <v>3.0327802363433999E-2</v>
      </c>
      <c r="ZB67" s="68">
        <v>2.2252725294947401E-2</v>
      </c>
      <c r="ZC67" s="68">
        <v>3.3104638543481703E-2</v>
      </c>
      <c r="ZD67" s="68">
        <v>3.0536807919884001E-2</v>
      </c>
    </row>
    <row r="68" spans="479:680" x14ac:dyDescent="0.25">
      <c r="RK68" s="68"/>
      <c r="RL68" s="67">
        <v>2.8068900108337399E-2</v>
      </c>
      <c r="RM68" s="67">
        <v>2.7913000434637E-2</v>
      </c>
      <c r="RN68" s="67">
        <v>1.3969300314784E-2</v>
      </c>
      <c r="RO68" s="67">
        <v>4.2257599532604197E-2</v>
      </c>
      <c r="RP68" s="67">
        <v>2.77360007166862E-2</v>
      </c>
      <c r="RQ68" s="67"/>
      <c r="RR68" s="67">
        <v>4.1838999837636899E-2</v>
      </c>
      <c r="RS68" s="67">
        <v>0.125375300645828</v>
      </c>
      <c r="RT68" s="67">
        <v>5.5632203817367498E-2</v>
      </c>
      <c r="RV68" s="67"/>
      <c r="RW68" s="67"/>
      <c r="SA68" s="67"/>
      <c r="SB68" s="67">
        <v>0.45966178178787198</v>
      </c>
      <c r="SC68" s="67">
        <v>0.111697196960449</v>
      </c>
      <c r="SD68" s="67">
        <v>0.19472529</v>
      </c>
      <c r="SE68" s="67">
        <v>0.23671561479568401</v>
      </c>
      <c r="SF68" s="67">
        <v>0.19505970180034601</v>
      </c>
      <c r="SG68" s="67">
        <v>0.278260588645935</v>
      </c>
      <c r="SH68" s="67">
        <v>0.16762240231037101</v>
      </c>
      <c r="YG68" s="68"/>
      <c r="YH68" s="68">
        <v>1.7977477679213601E-2</v>
      </c>
      <c r="YI68" s="68">
        <v>1.7455298316406E-2</v>
      </c>
      <c r="YJ68" s="68">
        <v>1.7171407234839599E-2</v>
      </c>
      <c r="YK68" s="68">
        <v>3.0416077340563199E-2</v>
      </c>
      <c r="YL68" s="68">
        <v>1.9241093244672498E-2</v>
      </c>
      <c r="YM68" s="68">
        <v>1.5739006442744001E-2</v>
      </c>
      <c r="YN68" s="68">
        <v>1.19743951235307E-2</v>
      </c>
      <c r="YO68" s="68">
        <v>2.5812332779982398E-2</v>
      </c>
      <c r="YP68" s="68">
        <v>1.55306093427239E-2</v>
      </c>
      <c r="YQ68" s="68"/>
      <c r="YR68" s="68"/>
      <c r="YS68" s="68"/>
      <c r="YT68" s="68"/>
      <c r="YU68" s="68"/>
      <c r="YV68" s="68"/>
      <c r="YW68" s="68"/>
      <c r="YX68" s="68">
        <v>1.1535152649365199</v>
      </c>
      <c r="YY68" s="68">
        <v>2.0893117484881998E-2</v>
      </c>
      <c r="YZ68" s="68">
        <v>2.5610250829883899E-2</v>
      </c>
      <c r="ZA68" s="68">
        <v>3.02841092494508E-2</v>
      </c>
      <c r="ZB68" s="68">
        <v>2.2156437116119799E-2</v>
      </c>
      <c r="ZC68" s="68">
        <v>3.259707818898E-2</v>
      </c>
      <c r="ZD68" s="68">
        <v>3.0263348497902E-2</v>
      </c>
    </row>
    <row r="69" spans="479:680" x14ac:dyDescent="0.25">
      <c r="RK69" s="68"/>
      <c r="RL69" s="67">
        <v>2.80783995985984E-2</v>
      </c>
      <c r="RM69" s="67">
        <v>2.7916800230741501E-2</v>
      </c>
      <c r="RN69" s="67">
        <v>1.39373000711202E-2</v>
      </c>
      <c r="RO69" s="67">
        <v>4.2080499231815303E-2</v>
      </c>
      <c r="RP69" s="67">
        <v>2.7649300172924898E-2</v>
      </c>
      <c r="RQ69" s="67"/>
      <c r="RR69" s="67">
        <v>4.1828799992799703E-2</v>
      </c>
      <c r="RS69" s="67">
        <v>0.12533549964427901</v>
      </c>
      <c r="RT69" s="67">
        <v>5.5258300155401202E-2</v>
      </c>
      <c r="RV69" s="67"/>
      <c r="RW69" s="67"/>
      <c r="SA69" s="67"/>
      <c r="SB69" s="67">
        <v>0.45938581228256198</v>
      </c>
      <c r="SC69" s="67">
        <v>0.111036896705627</v>
      </c>
      <c r="SD69" s="67">
        <v>0.194457203</v>
      </c>
      <c r="SE69" s="67">
        <v>0.223227873444557</v>
      </c>
      <c r="SF69" s="67">
        <v>0.181106686592102</v>
      </c>
      <c r="SG69" s="67">
        <v>0.26457199454307501</v>
      </c>
      <c r="SH69" s="67">
        <v>0.16705581545829701</v>
      </c>
      <c r="YG69" s="68"/>
      <c r="YH69" s="68">
        <v>1.7951766312219002E-2</v>
      </c>
      <c r="YI69" s="68">
        <v>1.74339121116815E-2</v>
      </c>
      <c r="YJ69" s="68">
        <v>1.7123011448319899E-2</v>
      </c>
      <c r="YK69" s="68">
        <v>3.0375350112045799E-2</v>
      </c>
      <c r="YL69" s="68">
        <v>1.9009265074525699E-2</v>
      </c>
      <c r="YM69" s="68">
        <v>1.56001949587897E-2</v>
      </c>
      <c r="YN69" s="68">
        <v>1.19020924388933E-2</v>
      </c>
      <c r="YO69" s="68">
        <v>2.5767210195618801E-2</v>
      </c>
      <c r="YP69" s="68">
        <v>1.5481355646660601E-2</v>
      </c>
      <c r="YQ69" s="68"/>
      <c r="YR69" s="68"/>
      <c r="YS69" s="68"/>
      <c r="YT69" s="68"/>
      <c r="YU69" s="68"/>
      <c r="YV69" s="68"/>
      <c r="YW69" s="68"/>
      <c r="YX69" s="68">
        <v>1.1521762332135299</v>
      </c>
      <c r="YY69" s="68">
        <v>2.07991303193743E-2</v>
      </c>
      <c r="YZ69" s="68">
        <v>2.55314966499798E-2</v>
      </c>
      <c r="ZA69" s="68">
        <v>3.02475370255837E-2</v>
      </c>
      <c r="ZB69" s="68">
        <v>2.2071022697149299E-2</v>
      </c>
      <c r="ZC69" s="68">
        <v>3.2580350534184802E-2</v>
      </c>
      <c r="ZD69" s="68">
        <v>3.01601422825311E-2</v>
      </c>
    </row>
    <row r="70" spans="479:680" x14ac:dyDescent="0.25">
      <c r="RK70" s="68"/>
      <c r="RL70" s="67">
        <v>2.8086800128221501E-2</v>
      </c>
      <c r="RM70" s="67">
        <v>2.7946799993515001E-2</v>
      </c>
      <c r="RN70" s="67">
        <v>1.3894000090658601E-2</v>
      </c>
      <c r="RO70" s="67">
        <v>4.2025800794363001E-2</v>
      </c>
      <c r="RP70" s="67">
        <v>1.4268999919295301E-2</v>
      </c>
      <c r="RQ70" s="67"/>
      <c r="RR70" s="67">
        <v>4.1781697422266E-2</v>
      </c>
      <c r="RS70" s="67">
        <v>0.12520170211791901</v>
      </c>
      <c r="RT70" s="67">
        <v>5.5160500109195702E-2</v>
      </c>
      <c r="RV70" s="67"/>
      <c r="RW70" s="67"/>
      <c r="SA70" s="67"/>
      <c r="SB70" s="67">
        <v>0.45937538146972601</v>
      </c>
      <c r="SC70" s="67">
        <v>9.77065935730934E-2</v>
      </c>
      <c r="SD70" s="67">
        <v>0.18136739700000001</v>
      </c>
      <c r="SE70" s="67">
        <v>0.22262123227119399</v>
      </c>
      <c r="SF70" s="67">
        <v>0.18109300732612599</v>
      </c>
      <c r="SG70" s="67">
        <v>0.26443177461624101</v>
      </c>
      <c r="SH70" s="67">
        <v>0.16696779429912501</v>
      </c>
      <c r="YG70" s="68"/>
      <c r="YH70" s="68">
        <v>1.7940956341193401E-2</v>
      </c>
      <c r="YI70" s="68">
        <v>1.73614656034678E-2</v>
      </c>
      <c r="YJ70" s="68">
        <v>1.6986835752179599E-2</v>
      </c>
      <c r="YK70" s="68">
        <v>3.0283092766126399E-2</v>
      </c>
      <c r="YL70" s="68">
        <v>1.8946442570964499E-2</v>
      </c>
      <c r="YM70" s="68">
        <v>1.5554129578909099E-2</v>
      </c>
      <c r="YN70" s="68">
        <v>1.17055439990769E-2</v>
      </c>
      <c r="YO70" s="68">
        <v>2.55159402429616E-2</v>
      </c>
      <c r="YP70" s="68">
        <v>1.54197420374409E-2</v>
      </c>
      <c r="YQ70" s="68"/>
      <c r="YR70" s="68"/>
      <c r="YS70" s="68"/>
      <c r="YT70" s="68"/>
      <c r="YU70" s="68"/>
      <c r="YV70" s="68"/>
      <c r="YW70" s="68"/>
      <c r="YX70" s="68">
        <v>1.1507045230438799</v>
      </c>
      <c r="YY70" s="68">
        <v>2.05891695384002E-2</v>
      </c>
      <c r="YZ70" s="68">
        <v>2.5526870203007201E-2</v>
      </c>
      <c r="ZA70" s="68">
        <v>3.0118703247559699E-2</v>
      </c>
      <c r="ZB70" s="68">
        <v>2.20231916383699E-2</v>
      </c>
      <c r="ZC70" s="68">
        <v>3.2505002614036403E-2</v>
      </c>
      <c r="ZD70" s="68">
        <v>3.0023978145419999E-2</v>
      </c>
    </row>
    <row r="71" spans="479:680" x14ac:dyDescent="0.25">
      <c r="RK71" s="68"/>
      <c r="RL71" s="67">
        <v>2.8207100927829701E-2</v>
      </c>
      <c r="RM71" s="67">
        <v>2.7947099879383999E-2</v>
      </c>
      <c r="RN71" s="67">
        <v>1.38710997998714E-2</v>
      </c>
      <c r="RO71" s="67">
        <v>4.1866101324558203E-2</v>
      </c>
      <c r="RP71" s="67">
        <v>1.42042003571987E-2</v>
      </c>
      <c r="RQ71" s="67"/>
      <c r="RR71" s="67">
        <v>4.17378991842269E-2</v>
      </c>
      <c r="RS71" s="67">
        <v>0.111198797821998</v>
      </c>
      <c r="RT71" s="67">
        <v>4.2269900441169697E-2</v>
      </c>
      <c r="RV71" s="67"/>
      <c r="RW71" s="67"/>
      <c r="SA71" s="67"/>
      <c r="SB71" s="67">
        <v>0.45831459760665799</v>
      </c>
      <c r="SC71" s="67">
        <v>9.7613900899887002E-2</v>
      </c>
      <c r="SD71" s="67">
        <v>0.18102109399999999</v>
      </c>
      <c r="SE71" s="67">
        <v>0.22260299324989299</v>
      </c>
      <c r="SF71" s="67">
        <v>0.181053787469863</v>
      </c>
      <c r="SG71" s="67">
        <v>0.25089859962463301</v>
      </c>
      <c r="SH71" s="67">
        <v>0.153547778725624</v>
      </c>
      <c r="YG71" s="68"/>
      <c r="YH71" s="68">
        <v>1.7902872302093701E-2</v>
      </c>
      <c r="YI71" s="68">
        <v>1.7345226064747601E-2</v>
      </c>
      <c r="YJ71" s="68">
        <v>1.69108576209493E-2</v>
      </c>
      <c r="YK71" s="68">
        <v>2.9961970899902501E-2</v>
      </c>
      <c r="YL71" s="68">
        <v>1.88348877585089E-2</v>
      </c>
      <c r="YM71" s="68">
        <v>1.54807905869E-2</v>
      </c>
      <c r="YN71" s="68">
        <v>1.16349358165638E-2</v>
      </c>
      <c r="YO71" s="68">
        <v>2.5396443849291E-2</v>
      </c>
      <c r="YP71" s="68">
        <v>1.54167720296936E-2</v>
      </c>
      <c r="YQ71" s="68"/>
      <c r="YR71" s="68"/>
      <c r="YS71" s="68"/>
      <c r="YT71" s="68"/>
      <c r="YU71" s="68"/>
      <c r="YV71" s="68"/>
      <c r="YW71" s="68"/>
      <c r="YX71" s="68">
        <v>1.1502171089880699</v>
      </c>
      <c r="YY71" s="68">
        <v>2.0493894330855699E-2</v>
      </c>
      <c r="YZ71" s="68">
        <v>2.5383015977465801E-2</v>
      </c>
      <c r="ZA71" s="68">
        <v>2.94137668592451E-2</v>
      </c>
      <c r="ZB71" s="68">
        <v>2.1999186631342101E-2</v>
      </c>
      <c r="ZC71" s="68">
        <v>3.2465179537018503E-2</v>
      </c>
      <c r="ZD71" s="68">
        <v>2.9746406253337299E-2</v>
      </c>
    </row>
    <row r="72" spans="479:680" x14ac:dyDescent="0.25">
      <c r="RK72" s="68"/>
      <c r="RL72" s="67">
        <v>2.9036100953817302E-2</v>
      </c>
      <c r="RM72" s="67">
        <v>2.8000298887491198E-2</v>
      </c>
      <c r="RN72" s="67">
        <v>1.37448003515601E-2</v>
      </c>
      <c r="RO72" s="67">
        <v>4.1785400360822601E-2</v>
      </c>
      <c r="RP72" s="67">
        <v>1.40819996595382E-2</v>
      </c>
      <c r="RQ72" s="67"/>
      <c r="RR72" s="67">
        <v>4.1731700301170301E-2</v>
      </c>
      <c r="RS72" s="67">
        <v>9.7536407411098397E-2</v>
      </c>
      <c r="RT72" s="67">
        <v>4.1953001171350403E-2</v>
      </c>
      <c r="RV72" s="67"/>
      <c r="RW72" s="67"/>
      <c r="SA72" s="67"/>
      <c r="SB72" s="67">
        <v>0.445723086595535</v>
      </c>
      <c r="SC72" s="67">
        <v>9.7418799996375996E-2</v>
      </c>
      <c r="SD72" s="67">
        <v>0.16728921199999999</v>
      </c>
      <c r="SE72" s="67">
        <v>0.22229878604412001</v>
      </c>
      <c r="SF72" s="67">
        <v>0.18092040717601701</v>
      </c>
      <c r="SG72" s="67">
        <v>0.250496685504913</v>
      </c>
      <c r="SH72" s="67">
        <v>0.15346831083297699</v>
      </c>
      <c r="YG72" s="68"/>
      <c r="YH72" s="68">
        <v>1.7825476670362599E-2</v>
      </c>
      <c r="YI72" s="68">
        <v>1.7286919792263301E-2</v>
      </c>
      <c r="YJ72" s="68">
        <v>1.68954855926975E-2</v>
      </c>
      <c r="YK72" s="68">
        <v>2.99529102864774E-2</v>
      </c>
      <c r="YL72" s="68">
        <v>1.8728381923074001E-2</v>
      </c>
      <c r="YM72" s="68">
        <v>1.5443866564522599E-2</v>
      </c>
      <c r="YN72" s="68">
        <v>1.1602681424002999E-2</v>
      </c>
      <c r="YO72" s="68">
        <v>2.5382718776604699E-2</v>
      </c>
      <c r="YP72" s="68">
        <v>1.5267921627761799E-2</v>
      </c>
      <c r="YQ72" s="68"/>
      <c r="YR72" s="68"/>
      <c r="YS72" s="68"/>
      <c r="YT72" s="68"/>
      <c r="YU72" s="68"/>
      <c r="YV72" s="68"/>
      <c r="YW72" s="68"/>
      <c r="YX72" s="68">
        <v>1.1497697128533799</v>
      </c>
      <c r="YY72" s="68">
        <v>2.0274980324376201E-2</v>
      </c>
      <c r="YZ72" s="68">
        <v>2.5331338326453401E-2</v>
      </c>
      <c r="ZA72" s="68">
        <v>2.9224688596435299E-2</v>
      </c>
      <c r="ZB72" s="68">
        <v>2.18829741392681E-2</v>
      </c>
      <c r="ZC72" s="68">
        <v>3.2191650841282199E-2</v>
      </c>
      <c r="ZD72" s="68">
        <v>2.9743147999840801E-2</v>
      </c>
    </row>
    <row r="73" spans="479:680" x14ac:dyDescent="0.25">
      <c r="RK73" s="68"/>
      <c r="RL73" s="67">
        <v>4.1210200637578902E-2</v>
      </c>
      <c r="RM73" s="67">
        <v>2.8254400938749299E-2</v>
      </c>
      <c r="RN73" s="67"/>
      <c r="RO73" s="67">
        <v>4.1719801723956999E-2</v>
      </c>
      <c r="RP73" s="67">
        <v>1.40773998573422E-2</v>
      </c>
      <c r="RQ73" s="67"/>
      <c r="RR73" s="67">
        <v>4.1716501116752597E-2</v>
      </c>
      <c r="RS73" s="67">
        <v>9.7519196569919503E-2</v>
      </c>
      <c r="RT73" s="67">
        <v>4.1926100850105202E-2</v>
      </c>
      <c r="RV73" s="67"/>
      <c r="RW73" s="67"/>
      <c r="SA73" s="67"/>
      <c r="SB73" s="67">
        <v>0.43182334303855802</v>
      </c>
      <c r="SC73" s="67">
        <v>9.7365699708461706E-2</v>
      </c>
      <c r="SD73" s="67">
        <v>0.167276904</v>
      </c>
      <c r="SE73" s="67">
        <v>0.20905759930610601</v>
      </c>
      <c r="SF73" s="67">
        <v>0.180858209729194</v>
      </c>
      <c r="SG73" s="67">
        <v>0.25048729777336098</v>
      </c>
      <c r="SH73" s="67">
        <v>0.15315090119838701</v>
      </c>
      <c r="YG73" s="68"/>
      <c r="YH73" s="68">
        <v>1.7807149815038899E-2</v>
      </c>
      <c r="YI73" s="68">
        <v>1.7265424546559899E-2</v>
      </c>
      <c r="YJ73" s="68">
        <v>1.6801793394141801E-2</v>
      </c>
      <c r="YK73" s="68">
        <v>2.9850828866313302E-2</v>
      </c>
      <c r="YL73" s="68">
        <v>1.8714845659392399E-2</v>
      </c>
      <c r="YM73" s="68">
        <v>1.5321238715126501E-2</v>
      </c>
      <c r="YN73" s="68">
        <v>1.1447782771293E-2</v>
      </c>
      <c r="YO73" s="68">
        <v>2.5162533815083099E-2</v>
      </c>
      <c r="YP73" s="68">
        <v>1.52580872767054E-2</v>
      </c>
      <c r="YQ73" s="68"/>
      <c r="YR73" s="68"/>
      <c r="YS73" s="68"/>
      <c r="YT73" s="68"/>
      <c r="YU73" s="68"/>
      <c r="YV73" s="68"/>
      <c r="YW73" s="68"/>
      <c r="YX73" s="68">
        <v>1.14957858428905</v>
      </c>
      <c r="YY73" s="68">
        <v>2.0249888816550699E-2</v>
      </c>
      <c r="YZ73" s="68">
        <v>2.52439019269927E-2</v>
      </c>
      <c r="ZA73" s="68">
        <v>2.8973434574927199E-2</v>
      </c>
      <c r="ZB73" s="68">
        <v>2.1762256444104101E-2</v>
      </c>
      <c r="ZC73" s="68">
        <v>3.2049535493223903E-2</v>
      </c>
      <c r="ZD73" s="68">
        <v>2.96927100004084E-2</v>
      </c>
    </row>
    <row r="74" spans="479:680" x14ac:dyDescent="0.25">
      <c r="RK74" s="68"/>
      <c r="RL74" s="67">
        <v>4.1267700493335703E-2</v>
      </c>
      <c r="RM74" s="67">
        <v>4.13252003490924E-2</v>
      </c>
      <c r="RN74" s="67"/>
      <c r="RO74" s="67">
        <v>4.1654299944639199E-2</v>
      </c>
      <c r="RP74" s="67">
        <v>1.40588004142045E-2</v>
      </c>
      <c r="RQ74" s="67"/>
      <c r="RR74" s="67">
        <v>4.1674401611089699E-2</v>
      </c>
      <c r="RS74" s="67">
        <v>9.7435496747493702E-2</v>
      </c>
      <c r="RT74" s="67">
        <v>4.1910000145435299E-2</v>
      </c>
      <c r="RV74" s="67"/>
      <c r="RW74" s="67"/>
      <c r="SA74" s="67"/>
      <c r="SB74" s="67">
        <v>0.43161687254905701</v>
      </c>
      <c r="SC74" s="67">
        <v>9.72577929496765E-2</v>
      </c>
      <c r="SD74" s="67">
        <v>0.167268887</v>
      </c>
      <c r="SE74" s="67">
        <v>0.20901378989219599</v>
      </c>
      <c r="SF74" s="67">
        <v>0.18083930015563901</v>
      </c>
      <c r="SG74" s="67">
        <v>0.23704162240028301</v>
      </c>
      <c r="SH74" s="67">
        <v>0.15292380750179199</v>
      </c>
      <c r="YG74" s="68"/>
      <c r="YH74" s="68">
        <v>1.7792643655972998E-2</v>
      </c>
      <c r="YI74" s="68">
        <v>1.7172548110654998E-2</v>
      </c>
      <c r="YJ74" s="68">
        <v>1.66677764203002E-2</v>
      </c>
      <c r="YK74" s="68">
        <v>2.9713433998849601E-2</v>
      </c>
      <c r="YL74" s="68">
        <v>1.86891390107989E-2</v>
      </c>
      <c r="YM74" s="68">
        <v>1.5295784601479E-2</v>
      </c>
      <c r="YN74" s="68">
        <v>1.1359638151522199E-2</v>
      </c>
      <c r="YO74" s="68">
        <v>2.4982930167880901E-2</v>
      </c>
      <c r="YP74" s="68">
        <v>1.5136873417966301E-2</v>
      </c>
      <c r="YQ74" s="68"/>
      <c r="YR74" s="68"/>
      <c r="YS74" s="68"/>
      <c r="YT74" s="68"/>
      <c r="YU74" s="68"/>
      <c r="YV74" s="68"/>
      <c r="YW74" s="68"/>
      <c r="YX74" s="68">
        <v>1.14942563244707</v>
      </c>
      <c r="YY74" s="68">
        <v>2.0024848756685001E-2</v>
      </c>
      <c r="YZ74" s="68">
        <v>2.5026407992263099E-2</v>
      </c>
      <c r="ZA74" s="68">
        <v>2.8646792872778101E-2</v>
      </c>
      <c r="ZB74" s="68">
        <v>2.1625462649127299E-2</v>
      </c>
      <c r="ZC74" s="68">
        <v>3.2005186458630402E-2</v>
      </c>
      <c r="ZD74" s="68">
        <v>2.9390243466525599E-2</v>
      </c>
    </row>
    <row r="75" spans="479:680" x14ac:dyDescent="0.25">
      <c r="RK75" s="68"/>
      <c r="RL75" s="67">
        <v>4.1344400495290701E-2</v>
      </c>
      <c r="RM75" s="67">
        <v>4.1379701346158898E-2</v>
      </c>
      <c r="RN75" s="67"/>
      <c r="RO75" s="67">
        <v>4.1494298726320197E-2</v>
      </c>
      <c r="RP75" s="67">
        <v>1.4009799808263701E-2</v>
      </c>
      <c r="RQ75" s="67"/>
      <c r="RR75" s="67">
        <v>4.1602101176977102E-2</v>
      </c>
      <c r="RS75" s="67">
        <v>9.7311101853847504E-2</v>
      </c>
      <c r="RT75" s="67">
        <v>4.1908197104930801E-2</v>
      </c>
      <c r="RV75" s="67"/>
      <c r="RW75" s="67"/>
      <c r="SA75" s="67"/>
      <c r="SB75" s="67">
        <v>0.41768875718116699</v>
      </c>
      <c r="SC75" s="67">
        <v>9.7237505018711007E-2</v>
      </c>
      <c r="SD75" s="67">
        <v>0.167239994</v>
      </c>
      <c r="SE75" s="67">
        <v>0.20880389213562001</v>
      </c>
      <c r="SF75" s="67">
        <v>0.18083868920803001</v>
      </c>
      <c r="SG75" s="67">
        <v>0.236871302127838</v>
      </c>
      <c r="SH75" s="67">
        <v>0.152736395597457</v>
      </c>
      <c r="YG75" s="68"/>
      <c r="YH75" s="68">
        <v>1.75595835549348E-2</v>
      </c>
      <c r="YI75" s="68">
        <v>1.7092027751131101E-2</v>
      </c>
      <c r="YJ75" s="68">
        <v>1.6634243519630301E-2</v>
      </c>
      <c r="YK75" s="68">
        <v>2.9559596551168799E-2</v>
      </c>
      <c r="YL75" s="68">
        <v>1.86387882055454E-2</v>
      </c>
      <c r="YM75" s="68">
        <v>1.5262130196335899E-2</v>
      </c>
      <c r="YN75" s="68">
        <v>1.1206293465741901E-2</v>
      </c>
      <c r="YO75" s="68">
        <v>2.4594996058211901E-2</v>
      </c>
      <c r="YP75" s="68">
        <v>1.5130670600650299E-2</v>
      </c>
      <c r="YQ75" s="68"/>
      <c r="YR75" s="68"/>
      <c r="YS75" s="68"/>
      <c r="YT75" s="68"/>
      <c r="YU75" s="68"/>
      <c r="YV75" s="68"/>
      <c r="YW75" s="68"/>
      <c r="YX75" s="68">
        <v>1.14865292166373</v>
      </c>
      <c r="YY75" s="68">
        <v>1.9918179873411299E-2</v>
      </c>
      <c r="YZ75" s="68">
        <v>2.4997121045154301E-2</v>
      </c>
      <c r="ZA75" s="68">
        <v>2.8569190351918301E-2</v>
      </c>
      <c r="ZB75" s="68">
        <v>2.1585210778554999E-2</v>
      </c>
      <c r="ZC75" s="68">
        <v>3.16773613125177E-2</v>
      </c>
      <c r="ZD75" s="68">
        <v>2.90975210961519E-2</v>
      </c>
    </row>
    <row r="76" spans="479:680" x14ac:dyDescent="0.25">
      <c r="RK76" s="68"/>
      <c r="RL76" s="67">
        <v>4.1417602449655498E-2</v>
      </c>
      <c r="RM76" s="67">
        <v>4.1602700948715203E-2</v>
      </c>
      <c r="RN76" s="67"/>
      <c r="RO76" s="67">
        <v>4.1473101824521998E-2</v>
      </c>
      <c r="RP76" s="67">
        <v>1.40044996514916E-2</v>
      </c>
      <c r="RQ76" s="67"/>
      <c r="RR76" s="67">
        <v>4.15954999625682E-2</v>
      </c>
      <c r="RS76" s="67">
        <v>9.7160801291465704E-2</v>
      </c>
      <c r="RT76" s="67">
        <v>4.1779700666666003E-2</v>
      </c>
      <c r="RV76" s="67"/>
      <c r="RW76" s="67"/>
      <c r="SA76" s="67"/>
      <c r="SB76" s="67">
        <v>0.41755169630050598</v>
      </c>
      <c r="SC76" s="67">
        <v>8.3515495061874306E-2</v>
      </c>
      <c r="SD76" s="67">
        <v>0.16718670699999999</v>
      </c>
      <c r="SE76" s="67">
        <v>0.20873208343982599</v>
      </c>
      <c r="SF76" s="67">
        <v>0.18083247542381201</v>
      </c>
      <c r="SG76" s="67">
        <v>0.23678719997406</v>
      </c>
      <c r="SH76" s="67">
        <v>0.139391005039215</v>
      </c>
      <c r="YG76" s="68"/>
      <c r="YH76" s="68">
        <v>1.7258391913280598E-2</v>
      </c>
      <c r="YI76" s="68">
        <v>1.7056397379891401E-2</v>
      </c>
      <c r="YJ76" s="68">
        <v>1.6455833483439399E-2</v>
      </c>
      <c r="YK76" s="68">
        <v>2.95034767896914E-2</v>
      </c>
      <c r="YL76" s="68">
        <v>1.85879139531708E-2</v>
      </c>
      <c r="YM76" s="68">
        <v>1.5041865242104E-2</v>
      </c>
      <c r="YN76" s="68">
        <v>1.1028371367166201E-2</v>
      </c>
      <c r="YO76" s="68">
        <v>2.4495218638204998E-2</v>
      </c>
      <c r="YP76" s="68">
        <v>1.5090048061054699E-2</v>
      </c>
      <c r="YQ76" s="68"/>
      <c r="YR76" s="68"/>
      <c r="YS76" s="68"/>
      <c r="YT76" s="68"/>
      <c r="YU76" s="68"/>
      <c r="YV76" s="68"/>
      <c r="YW76" s="68"/>
      <c r="YX76" s="68">
        <v>1.14864981425294</v>
      </c>
      <c r="YY76" s="68">
        <v>1.9915723813898101E-2</v>
      </c>
      <c r="YZ76" s="68">
        <v>2.4978912395290001E-2</v>
      </c>
      <c r="ZA76" s="68">
        <v>2.8444583298033201E-2</v>
      </c>
      <c r="ZB76" s="68">
        <v>2.1239611336522302E-2</v>
      </c>
      <c r="ZC76" s="68">
        <v>3.1613025948566902E-2</v>
      </c>
      <c r="ZD76" s="68">
        <v>2.8995521313663699E-2</v>
      </c>
    </row>
    <row r="77" spans="479:680" x14ac:dyDescent="0.25">
      <c r="RK77" s="68"/>
      <c r="RL77" s="67">
        <v>4.1442099958658198E-2</v>
      </c>
      <c r="RM77" s="67">
        <v>4.1729200631379998E-2</v>
      </c>
      <c r="RN77" s="67"/>
      <c r="RO77" s="67">
        <v>4.0855899453163098E-2</v>
      </c>
      <c r="RP77" s="67">
        <v>1.40008004382252E-2</v>
      </c>
      <c r="RQ77" s="67"/>
      <c r="RR77" s="67">
        <v>4.1550200432538903E-2</v>
      </c>
      <c r="RS77" s="67">
        <v>8.3746202290058094E-2</v>
      </c>
      <c r="RT77" s="67">
        <v>4.1728999465703902E-2</v>
      </c>
      <c r="RV77" s="67"/>
      <c r="RW77" s="67"/>
      <c r="SA77" s="67"/>
      <c r="SB77" s="67">
        <v>0.41744366288185097</v>
      </c>
      <c r="SC77" s="67">
        <v>8.3491802215576102E-2</v>
      </c>
      <c r="SD77" s="67">
        <v>0.16709211500000001</v>
      </c>
      <c r="SE77" s="67">
        <v>0.19501449167728399</v>
      </c>
      <c r="SF77" s="67">
        <v>0.16731369495391801</v>
      </c>
      <c r="SG77" s="67">
        <v>0.23678682744502999</v>
      </c>
      <c r="SH77" s="67">
        <v>0.13933388888835899</v>
      </c>
      <c r="YG77" s="68"/>
      <c r="YH77" s="68">
        <v>1.71439624915188E-2</v>
      </c>
      <c r="YI77" s="68">
        <v>1.6979927800414799E-2</v>
      </c>
      <c r="YJ77" s="68">
        <v>1.63933597654474E-2</v>
      </c>
      <c r="YK77" s="68">
        <v>2.94388470744993E-2</v>
      </c>
      <c r="YL77" s="68">
        <v>1.8580600725889199E-2</v>
      </c>
      <c r="YM77" s="68">
        <v>1.4973713744053501E-2</v>
      </c>
      <c r="YN77" s="68">
        <v>1.09580189775052E-2</v>
      </c>
      <c r="YO77" s="68">
        <v>2.42789967686978E-2</v>
      </c>
      <c r="YP77" s="68">
        <v>1.5035734125080301E-2</v>
      </c>
      <c r="YQ77" s="68"/>
      <c r="YR77" s="68"/>
      <c r="YS77" s="68"/>
      <c r="YT77" s="68"/>
      <c r="YU77" s="68"/>
      <c r="YV77" s="68"/>
      <c r="YW77" s="68"/>
      <c r="YX77" s="68">
        <v>1.1483668594557801</v>
      </c>
      <c r="YY77" s="68">
        <v>1.99005836793383E-2</v>
      </c>
      <c r="YZ77" s="68">
        <v>2.4872069354241199E-2</v>
      </c>
      <c r="ZA77" s="68">
        <v>2.84153850844166E-2</v>
      </c>
      <c r="ZB77" s="68">
        <v>2.12085274833952E-2</v>
      </c>
      <c r="ZC77" s="68">
        <v>3.1508450594187998E-2</v>
      </c>
      <c r="ZD77" s="68">
        <v>2.87509008628168E-2</v>
      </c>
    </row>
    <row r="78" spans="479:680" x14ac:dyDescent="0.25">
      <c r="RK78" s="68"/>
      <c r="RL78" s="67">
        <v>4.1493400931358303E-2</v>
      </c>
      <c r="RM78" s="67">
        <v>4.1780199855565997E-2</v>
      </c>
      <c r="RN78" s="67"/>
      <c r="RO78" s="67">
        <v>2.8328899294137899E-2</v>
      </c>
      <c r="RP78" s="67">
        <v>1.3998700305819499E-2</v>
      </c>
      <c r="RQ78" s="67"/>
      <c r="RR78" s="67">
        <v>4.1545599699020302E-2</v>
      </c>
      <c r="RS78" s="67">
        <v>8.3623901009559604E-2</v>
      </c>
      <c r="RT78" s="67">
        <v>4.1632197797298397E-2</v>
      </c>
      <c r="RV78" s="67"/>
      <c r="RW78" s="67"/>
      <c r="SA78" s="67"/>
      <c r="SB78" s="67">
        <v>0.40384912490844699</v>
      </c>
      <c r="SC78" s="67">
        <v>8.3471596240997301E-2</v>
      </c>
      <c r="SD78" s="67">
        <v>0.153102294</v>
      </c>
      <c r="SE78" s="67">
        <v>0.19489169120788499</v>
      </c>
      <c r="SF78" s="67">
        <v>0.16717690229415799</v>
      </c>
      <c r="SG78" s="67">
        <v>0.23671901226043701</v>
      </c>
      <c r="SH78" s="67">
        <v>0.125502109527587</v>
      </c>
      <c r="YG78" s="68"/>
      <c r="YH78" s="68">
        <v>1.7095045959250099E-2</v>
      </c>
      <c r="YI78" s="68">
        <v>1.67813979947961E-2</v>
      </c>
      <c r="YJ78" s="68">
        <v>1.61954060883658E-2</v>
      </c>
      <c r="YK78" s="68">
        <v>2.9413404598865101E-2</v>
      </c>
      <c r="YL78" s="68">
        <v>1.8407567349487799E-2</v>
      </c>
      <c r="YM78" s="68">
        <v>1.4895822493948699E-2</v>
      </c>
      <c r="YN78" s="68">
        <v>1.08276411470976E-2</v>
      </c>
      <c r="YO78" s="68">
        <v>2.41869772533886E-2</v>
      </c>
      <c r="YP78" s="68">
        <v>1.49902378608081E-2</v>
      </c>
      <c r="YQ78" s="68"/>
      <c r="YR78" s="68"/>
      <c r="YS78" s="68"/>
      <c r="YT78" s="68"/>
      <c r="YU78" s="68"/>
      <c r="YV78" s="68"/>
      <c r="YW78" s="68"/>
      <c r="YX78" s="68">
        <v>1.14719171724049</v>
      </c>
      <c r="YY78" s="68">
        <v>1.9820308549555299E-2</v>
      </c>
      <c r="YZ78" s="68">
        <v>2.4789068733670001E-2</v>
      </c>
      <c r="ZA78" s="68">
        <v>2.8380828066165899E-2</v>
      </c>
      <c r="ZB78" s="68">
        <v>2.1173298321311099E-2</v>
      </c>
      <c r="ZC78" s="68">
        <v>3.1495189718184997E-2</v>
      </c>
      <c r="ZD78" s="68">
        <v>2.8575946652257E-2</v>
      </c>
    </row>
    <row r="79" spans="479:680" x14ac:dyDescent="0.25">
      <c r="RK79" s="68"/>
      <c r="RL79" s="67">
        <v>4.14999984204769E-2</v>
      </c>
      <c r="RM79" s="67">
        <v>4.1987799108028398E-2</v>
      </c>
      <c r="RN79" s="67"/>
      <c r="RO79" s="67">
        <v>2.8265900909900599E-2</v>
      </c>
      <c r="RP79" s="67">
        <v>1.3932899571955201E-2</v>
      </c>
      <c r="RQ79" s="67"/>
      <c r="RR79" s="67">
        <v>4.1535299271345097E-2</v>
      </c>
      <c r="RS79" s="67">
        <v>8.3438403904438005E-2</v>
      </c>
      <c r="RT79" s="67">
        <v>4.1541200131177902E-2</v>
      </c>
      <c r="RV79" s="67"/>
      <c r="RW79" s="67"/>
      <c r="SA79" s="67"/>
      <c r="SB79" s="67">
        <v>0.40380513668060303</v>
      </c>
      <c r="SC79" s="67">
        <v>8.34233984351158E-2</v>
      </c>
      <c r="SD79" s="67">
        <v>0.15301010000000001</v>
      </c>
      <c r="SE79" s="67">
        <v>0.194789499044418</v>
      </c>
      <c r="SF79" s="67">
        <v>0.16712288558483099</v>
      </c>
      <c r="SG79" s="67">
        <v>0.23657341301441101</v>
      </c>
      <c r="SH79" s="67">
        <v>0.12548801302909801</v>
      </c>
      <c r="YG79" s="68"/>
      <c r="YH79" s="68">
        <v>1.7061478784640299E-2</v>
      </c>
      <c r="YI79" s="68">
        <v>1.67637337323433E-2</v>
      </c>
      <c r="YJ79" s="68">
        <v>1.5789010857994001E-2</v>
      </c>
      <c r="YK79" s="68">
        <v>2.9379832495227701E-2</v>
      </c>
      <c r="YL79" s="68">
        <v>1.79331633441067E-2</v>
      </c>
      <c r="YM79" s="68">
        <v>1.48506011257014E-2</v>
      </c>
      <c r="YN79" s="68">
        <v>1.07989922958247E-2</v>
      </c>
      <c r="YO79" s="68">
        <v>2.4060825158034298E-2</v>
      </c>
      <c r="YP79" s="68">
        <v>1.48899472307834E-2</v>
      </c>
      <c r="YQ79" s="68"/>
      <c r="YR79" s="68"/>
      <c r="YS79" s="68"/>
      <c r="YT79" s="68"/>
      <c r="YU79" s="68"/>
      <c r="YV79" s="68"/>
      <c r="YW79" s="68"/>
      <c r="YX79" s="68">
        <v>1.1468487654161601</v>
      </c>
      <c r="YY79" s="68">
        <v>1.9813507836001401E-2</v>
      </c>
      <c r="YZ79" s="68">
        <v>2.47406519568029E-2</v>
      </c>
      <c r="ZA79" s="68">
        <v>2.83786599914637E-2</v>
      </c>
      <c r="ZB79" s="68">
        <v>2.11066796542034E-2</v>
      </c>
      <c r="ZC79" s="68">
        <v>3.1328072529801701E-2</v>
      </c>
      <c r="ZD79" s="68">
        <v>2.85496745639519E-2</v>
      </c>
    </row>
    <row r="80" spans="479:680" x14ac:dyDescent="0.25">
      <c r="RK80" s="68"/>
      <c r="RL80" s="67">
        <v>4.1520401835441499E-2</v>
      </c>
      <c r="RM80" s="67">
        <v>5.5405400693416498E-2</v>
      </c>
      <c r="RN80" s="67"/>
      <c r="RO80" s="67">
        <v>2.8148399665951701E-2</v>
      </c>
      <c r="RP80" s="67">
        <v>1.3911600224673699E-2</v>
      </c>
      <c r="RQ80" s="67"/>
      <c r="RR80" s="67">
        <v>4.1371501982211997E-2</v>
      </c>
      <c r="RS80" s="67">
        <v>8.3415299654006902E-2</v>
      </c>
      <c r="RT80" s="67">
        <v>4.1528202593326499E-2</v>
      </c>
      <c r="RV80" s="67"/>
      <c r="RW80" s="67"/>
      <c r="SA80" s="67"/>
      <c r="SB80" s="67">
        <v>0.40353623032569802</v>
      </c>
      <c r="SC80" s="67">
        <v>7.0202901959419195E-2</v>
      </c>
      <c r="SD80" s="67">
        <v>0.152773991</v>
      </c>
      <c r="SE80" s="67">
        <v>0.181349396705627</v>
      </c>
      <c r="SF80" s="67">
        <v>0.16706331074237801</v>
      </c>
      <c r="SG80" s="67">
        <v>0.236373290419578</v>
      </c>
      <c r="SH80" s="67">
        <v>0.12548589706420801</v>
      </c>
      <c r="YG80" s="68"/>
      <c r="YH80" s="68">
        <v>1.69983564551404E-2</v>
      </c>
      <c r="YI80" s="68">
        <v>1.6748362925597102E-2</v>
      </c>
      <c r="YJ80" s="68">
        <v>1.5762735734026201E-2</v>
      </c>
      <c r="YK80" s="68">
        <v>2.93317185035817E-2</v>
      </c>
      <c r="YL80" s="68">
        <v>1.789130305604E-2</v>
      </c>
      <c r="YM80" s="68">
        <v>1.48180641707181E-2</v>
      </c>
      <c r="YN80" s="68">
        <v>1.07034304348274E-2</v>
      </c>
      <c r="YO80" s="68">
        <v>2.3984395868795898E-2</v>
      </c>
      <c r="YP80" s="68">
        <v>1.48013930099121E-2</v>
      </c>
      <c r="YQ80" s="68"/>
      <c r="YR80" s="68"/>
      <c r="YS80" s="68"/>
      <c r="YT80" s="68"/>
      <c r="YU80" s="68"/>
      <c r="YV80" s="68"/>
      <c r="YW80" s="68"/>
      <c r="YX80" s="68">
        <v>1.14673654450186</v>
      </c>
      <c r="YY80" s="68">
        <v>1.98125287649514E-2</v>
      </c>
      <c r="YZ80" s="68">
        <v>2.4583696135557699E-2</v>
      </c>
      <c r="ZA80" s="68">
        <v>2.8144629196116301E-2</v>
      </c>
      <c r="ZB80" s="68">
        <v>2.1103014362643498E-2</v>
      </c>
      <c r="ZC80" s="68">
        <v>3.0970541591253498E-2</v>
      </c>
      <c r="ZD80" s="68">
        <v>2.8545631721027399E-2</v>
      </c>
    </row>
    <row r="81" spans="479:680" x14ac:dyDescent="0.25">
      <c r="RK81" s="68"/>
      <c r="RL81" s="67">
        <v>4.15711030364036E-2</v>
      </c>
      <c r="RM81" s="67">
        <v>5.5557798594236298E-2</v>
      </c>
      <c r="RN81" s="67"/>
      <c r="RO81" s="67">
        <v>2.8145199641585301E-2</v>
      </c>
      <c r="RP81" s="67">
        <v>1.3896900229156E-2</v>
      </c>
      <c r="RQ81" s="67"/>
      <c r="RR81" s="67">
        <v>4.1193000972270903E-2</v>
      </c>
      <c r="RS81" s="67">
        <v>8.3318904042243902E-2</v>
      </c>
      <c r="RT81" s="67">
        <v>4.1476499289274202E-2</v>
      </c>
      <c r="RV81" s="67"/>
      <c r="RW81" s="67"/>
      <c r="SA81" s="67"/>
      <c r="SB81" s="67">
        <v>0.39027300477027799</v>
      </c>
      <c r="SC81" s="67">
        <v>7.0168703794479301E-2</v>
      </c>
      <c r="SD81" s="67">
        <v>0.139670193</v>
      </c>
      <c r="SE81" s="67">
        <v>0.167295917868614</v>
      </c>
      <c r="SF81" s="67">
        <v>0.15333999693393699</v>
      </c>
      <c r="SG81" s="67">
        <v>0.222765922546386</v>
      </c>
      <c r="SH81" s="67">
        <v>0.125439703464508</v>
      </c>
      <c r="YG81" s="68"/>
      <c r="YH81" s="68">
        <v>1.6932033783064099E-2</v>
      </c>
      <c r="YI81" s="68">
        <v>1.67162772263665E-2</v>
      </c>
      <c r="YJ81" s="68">
        <v>1.5614853761100099E-2</v>
      </c>
      <c r="YK81" s="68">
        <v>2.9299928414669999E-2</v>
      </c>
      <c r="YL81" s="68">
        <v>1.78240408665113E-2</v>
      </c>
      <c r="YM81" s="68">
        <v>1.4772641414382399E-2</v>
      </c>
      <c r="YN81" s="68">
        <v>1.0664080252245099E-2</v>
      </c>
      <c r="YO81" s="68">
        <v>2.3906430520745901E-2</v>
      </c>
      <c r="YP81" s="68">
        <v>1.47812589008029E-2</v>
      </c>
      <c r="YQ81" s="68"/>
      <c r="YR81" s="68"/>
      <c r="YS81" s="68"/>
      <c r="YT81" s="68"/>
      <c r="YU81" s="68"/>
      <c r="YV81" s="68"/>
      <c r="YW81" s="68"/>
      <c r="YX81" s="68">
        <v>1.14625256213497</v>
      </c>
      <c r="YY81" s="68">
        <v>1.9504773429453399E-2</v>
      </c>
      <c r="YZ81" s="68">
        <v>2.45038897338908E-2</v>
      </c>
      <c r="ZA81" s="68">
        <v>2.8126431157447399E-2</v>
      </c>
      <c r="ZB81" s="68">
        <v>2.1027191007217599E-2</v>
      </c>
      <c r="ZC81" s="68">
        <v>3.0826204056156499E-2</v>
      </c>
      <c r="ZD81" s="68">
        <v>2.85058139560832E-2</v>
      </c>
    </row>
    <row r="82" spans="479:680" x14ac:dyDescent="0.25">
      <c r="RK82" s="68"/>
      <c r="RL82" s="67">
        <v>4.15956005454063E-2</v>
      </c>
      <c r="RM82" s="67">
        <v>5.56244999170303E-2</v>
      </c>
      <c r="RN82" s="67"/>
      <c r="RO82" s="67">
        <v>2.8137499466538402E-2</v>
      </c>
      <c r="RP82" s="67">
        <v>1.38705000281333E-2</v>
      </c>
      <c r="RQ82" s="67"/>
      <c r="RR82" s="67">
        <v>2.8372701257467201E-2</v>
      </c>
      <c r="RS82" s="67">
        <v>8.3269990980625097E-2</v>
      </c>
      <c r="RT82" s="67">
        <v>2.8342299163341501E-2</v>
      </c>
      <c r="RV82" s="67"/>
      <c r="RW82" s="67"/>
      <c r="SA82" s="67"/>
      <c r="SB82" s="67">
        <v>0.389899432659149</v>
      </c>
      <c r="SC82" s="67">
        <v>6.98253959417343E-2</v>
      </c>
      <c r="SD82" s="67">
        <v>0.13949389800000001</v>
      </c>
      <c r="SE82" s="67">
        <v>0.16723209619522</v>
      </c>
      <c r="SF82" s="67">
        <v>0.153296709060668</v>
      </c>
      <c r="SG82" s="67">
        <v>0.22274300456047</v>
      </c>
      <c r="SH82" s="67">
        <v>0.12533269822597501</v>
      </c>
      <c r="YG82" s="68"/>
      <c r="YH82" s="68">
        <v>1.6882510026505201E-2</v>
      </c>
      <c r="YI82" s="68">
        <v>1.6506856967431101E-2</v>
      </c>
      <c r="YJ82" s="68">
        <v>1.55635403838795E-2</v>
      </c>
      <c r="YK82" s="68">
        <v>2.9261136140482698E-2</v>
      </c>
      <c r="YL82" s="68">
        <v>1.7688337568973599E-2</v>
      </c>
      <c r="YM82" s="68">
        <v>1.4767784103360901E-2</v>
      </c>
      <c r="YN82" s="68">
        <v>1.06551776621376E-2</v>
      </c>
      <c r="YO82" s="68">
        <v>2.3428194720781299E-2</v>
      </c>
      <c r="YP82" s="68">
        <v>1.4646666770760401E-2</v>
      </c>
      <c r="YQ82" s="68"/>
      <c r="YR82" s="68"/>
      <c r="YS82" s="68"/>
      <c r="YT82" s="68"/>
      <c r="YU82" s="68"/>
      <c r="YV82" s="68"/>
      <c r="YW82" s="68"/>
      <c r="YX82" s="68">
        <v>1.14609150537506</v>
      </c>
      <c r="YY82" s="68">
        <v>1.9402356828945901E-2</v>
      </c>
      <c r="YZ82" s="68">
        <v>2.4470238820421101E-2</v>
      </c>
      <c r="ZA82" s="68">
        <v>2.80483662047144E-2</v>
      </c>
      <c r="ZB82" s="68">
        <v>2.0991653141778401E-2</v>
      </c>
      <c r="ZC82" s="68">
        <v>3.0821190985455899E-2</v>
      </c>
      <c r="ZD82" s="68">
        <v>2.8493600953270599E-2</v>
      </c>
    </row>
    <row r="83" spans="479:680" x14ac:dyDescent="0.25">
      <c r="RK83" s="68"/>
      <c r="RL83" s="67">
        <v>4.1627299040555898E-2</v>
      </c>
      <c r="RM83" s="67">
        <v>5.5721301585435798E-2</v>
      </c>
      <c r="RN83" s="67"/>
      <c r="RO83" s="67">
        <v>2.8108099475502898E-2</v>
      </c>
      <c r="RP83" s="67">
        <v>1.3864000327885101E-2</v>
      </c>
      <c r="RQ83" s="67"/>
      <c r="RR83" s="67">
        <v>2.81956009566783E-2</v>
      </c>
      <c r="RS83" s="67">
        <v>7.0766203105449593E-2</v>
      </c>
      <c r="RT83" s="67">
        <v>2.8139699250459602E-2</v>
      </c>
      <c r="RV83" s="67"/>
      <c r="RW83" s="67"/>
      <c r="SA83" s="67"/>
      <c r="SB83" s="67">
        <v>0.38988503813743502</v>
      </c>
      <c r="SC83" s="67">
        <v>6.9759994745254503E-2</v>
      </c>
      <c r="SD83" s="67">
        <v>0.13927020100000001</v>
      </c>
      <c r="SE83" s="67">
        <v>0.16721931099891599</v>
      </c>
      <c r="SF83" s="67">
        <v>0.15313309431076</v>
      </c>
      <c r="SG83" s="67">
        <v>0.222702115774154</v>
      </c>
      <c r="SH83" s="67">
        <v>0.12527780234813601</v>
      </c>
      <c r="YG83" s="68"/>
      <c r="YH83" s="68">
        <v>1.68434777025546E-2</v>
      </c>
      <c r="YI83" s="68">
        <v>1.65056601265198E-2</v>
      </c>
      <c r="YJ83" s="68">
        <v>1.54455239958055E-2</v>
      </c>
      <c r="YK83" s="68">
        <v>2.90655473194389E-2</v>
      </c>
      <c r="YL83" s="68">
        <v>1.75959766267367E-2</v>
      </c>
      <c r="YM83" s="68">
        <v>1.47491282954648E-2</v>
      </c>
      <c r="YN83" s="68">
        <v>1.06516772295335E-2</v>
      </c>
      <c r="YO83" s="68">
        <v>2.3332530510466298E-2</v>
      </c>
      <c r="YP83" s="68">
        <v>1.4482751282568899E-2</v>
      </c>
      <c r="YQ83" s="68"/>
      <c r="YR83" s="68"/>
      <c r="YS83" s="68"/>
      <c r="YT83" s="68"/>
      <c r="YU83" s="68"/>
      <c r="YV83" s="68"/>
      <c r="YW83" s="68"/>
      <c r="YX83" s="68">
        <v>1.14606797784115</v>
      </c>
      <c r="YY83" s="68">
        <v>1.9284153470398802E-2</v>
      </c>
      <c r="YZ83" s="68">
        <v>2.4228790330614699E-2</v>
      </c>
      <c r="ZA83" s="68">
        <v>2.7962733183522201E-2</v>
      </c>
      <c r="ZB83" s="68">
        <v>2.0978514668700699E-2</v>
      </c>
      <c r="ZC83" s="68">
        <v>3.0783185412827801E-2</v>
      </c>
      <c r="ZD83" s="68">
        <v>2.8302392875791199E-2</v>
      </c>
    </row>
    <row r="84" spans="479:680" x14ac:dyDescent="0.25">
      <c r="RK84" s="68"/>
      <c r="RL84" s="67">
        <v>4.1650000959634698E-2</v>
      </c>
      <c r="RM84" s="67">
        <v>5.5923104286193799E-2</v>
      </c>
      <c r="RN84" s="67"/>
      <c r="RO84" s="67">
        <v>2.8069199994206401E-2</v>
      </c>
      <c r="RP84" s="67">
        <v>1.38557003811001E-2</v>
      </c>
      <c r="RQ84" s="67"/>
      <c r="RR84" s="67">
        <v>2.81901992857456E-2</v>
      </c>
      <c r="RS84" s="67">
        <v>6.9928504526615101E-2</v>
      </c>
      <c r="RT84" s="67">
        <v>2.8094898909330299E-2</v>
      </c>
      <c r="RV84" s="67"/>
      <c r="RW84" s="67"/>
      <c r="SA84" s="67"/>
      <c r="SB84" s="67">
        <v>0.38986399769782998</v>
      </c>
      <c r="SC84" s="67">
        <v>6.9706998765468597E-2</v>
      </c>
      <c r="SD84" s="67">
        <v>0.125443205</v>
      </c>
      <c r="SE84" s="67">
        <v>0.167155086994171</v>
      </c>
      <c r="SF84" s="67">
        <v>0.139511004090309</v>
      </c>
      <c r="SG84" s="67">
        <v>0.22228761017322499</v>
      </c>
      <c r="SH84" s="67">
        <v>0.12504118680953899</v>
      </c>
      <c r="YG84" s="68"/>
      <c r="YH84" s="68">
        <v>1.6640439866596499E-2</v>
      </c>
      <c r="YI84" s="68">
        <v>1.6318788850800701E-2</v>
      </c>
      <c r="YJ84" s="68">
        <v>1.5426190880726999E-2</v>
      </c>
      <c r="YK84" s="68">
        <v>2.90467455607827E-2</v>
      </c>
      <c r="YL84" s="68">
        <v>1.7476409147651799E-2</v>
      </c>
      <c r="YM84" s="68">
        <v>1.47035116175314E-2</v>
      </c>
      <c r="YN84" s="68">
        <v>1.05712787794742E-2</v>
      </c>
      <c r="YO84" s="68">
        <v>2.3181428992074399E-2</v>
      </c>
      <c r="YP84" s="68">
        <v>1.4437349979371799E-2</v>
      </c>
      <c r="YQ84" s="68"/>
      <c r="YR84" s="68"/>
      <c r="YS84" s="68"/>
      <c r="YT84" s="68"/>
      <c r="YU84" s="68"/>
      <c r="YV84" s="68"/>
      <c r="YW84" s="68"/>
      <c r="YX84" s="68">
        <v>1.1459675166735299</v>
      </c>
      <c r="YY84" s="68">
        <v>1.9165886418491498E-2</v>
      </c>
      <c r="YZ84" s="68">
        <v>2.39919692947013E-2</v>
      </c>
      <c r="ZA84" s="68">
        <v>2.78584477201455E-2</v>
      </c>
      <c r="ZB84" s="68">
        <v>2.0884186329530499E-2</v>
      </c>
      <c r="ZC84" s="68">
        <v>3.0667388306191399E-2</v>
      </c>
      <c r="ZD84" s="68">
        <v>2.82990231992893E-2</v>
      </c>
    </row>
    <row r="85" spans="479:680" x14ac:dyDescent="0.25">
      <c r="RK85" s="68"/>
      <c r="RL85" s="67">
        <v>4.1656397283077198E-2</v>
      </c>
      <c r="RM85" s="67">
        <v>6.9373100996017401E-2</v>
      </c>
      <c r="RN85" s="67"/>
      <c r="RO85" s="67">
        <v>2.8028300032019601E-2</v>
      </c>
      <c r="RP85" s="67">
        <v>1.38448998332023E-2</v>
      </c>
      <c r="RQ85" s="67"/>
      <c r="RR85" s="67">
        <v>2.8075199574232101E-2</v>
      </c>
      <c r="RS85" s="67">
        <v>6.9807998836040497E-2</v>
      </c>
      <c r="RT85" s="67">
        <v>2.8004400432109802E-2</v>
      </c>
      <c r="RV85" s="67"/>
      <c r="RW85" s="67"/>
      <c r="SA85" s="67"/>
      <c r="SB85" s="67">
        <v>0.38975632190704301</v>
      </c>
      <c r="SC85" s="67">
        <v>6.9479204714298207E-2</v>
      </c>
      <c r="SD85" s="67">
        <v>0.12539120000000001</v>
      </c>
      <c r="SE85" s="67">
        <v>0.16707628965377799</v>
      </c>
      <c r="SF85" s="67">
        <v>0.13933320343494399</v>
      </c>
      <c r="SG85" s="67">
        <v>0.20877419412136</v>
      </c>
      <c r="SH85" s="67">
        <v>0.124973699450492</v>
      </c>
      <c r="YG85" s="68"/>
      <c r="YH85" s="68">
        <v>1.6621136837858999E-2</v>
      </c>
      <c r="YI85" s="68">
        <v>1.6297708684094199E-2</v>
      </c>
      <c r="YJ85" s="68">
        <v>1.53218114564737E-2</v>
      </c>
      <c r="YK85" s="68">
        <v>2.88577101386687E-2</v>
      </c>
      <c r="YL85" s="68">
        <v>1.7357212165365801E-2</v>
      </c>
      <c r="YM85" s="68">
        <v>1.463883328146E-2</v>
      </c>
      <c r="YN85" s="68">
        <v>1.0321943068518601E-2</v>
      </c>
      <c r="YO85" s="68">
        <v>2.3100712439793399E-2</v>
      </c>
      <c r="YP85" s="68">
        <v>1.4435103791877501E-2</v>
      </c>
      <c r="YQ85" s="68"/>
      <c r="YR85" s="68"/>
      <c r="YS85" s="68"/>
      <c r="YT85" s="68"/>
      <c r="YU85" s="68"/>
      <c r="YV85" s="68"/>
      <c r="YW85" s="68"/>
      <c r="YX85" s="68">
        <v>1.1459588160231</v>
      </c>
      <c r="YY85" s="68">
        <v>1.9162757688252201E-2</v>
      </c>
      <c r="YZ85" s="68">
        <v>2.39317715077513E-2</v>
      </c>
      <c r="ZA85" s="68">
        <v>2.76262564612683E-2</v>
      </c>
      <c r="ZB85" s="68">
        <v>2.0827996359101101E-2</v>
      </c>
      <c r="ZC85" s="68">
        <v>3.0591744307448598E-2</v>
      </c>
      <c r="ZD85" s="68">
        <v>2.8232595413306701E-2</v>
      </c>
    </row>
    <row r="86" spans="479:680" x14ac:dyDescent="0.25">
      <c r="RK86" s="68"/>
      <c r="RL86" s="67">
        <v>4.1657797992229399E-2</v>
      </c>
      <c r="RM86" s="67">
        <v>6.9465100765228202E-2</v>
      </c>
      <c r="RN86" s="67"/>
      <c r="RO86" s="67">
        <v>2.79578007757663E-2</v>
      </c>
      <c r="RP86" s="67">
        <v>1.38004999607801E-2</v>
      </c>
      <c r="RQ86" s="67"/>
      <c r="RR86" s="67">
        <v>2.7998300269246101E-2</v>
      </c>
      <c r="RS86" s="67">
        <v>6.9801397621631595E-2</v>
      </c>
      <c r="RT86" s="67">
        <v>2.7995899319648701E-2</v>
      </c>
      <c r="RV86" s="67"/>
      <c r="RW86" s="67"/>
      <c r="SA86" s="67"/>
      <c r="SB86" s="67">
        <v>0.37614127993583601</v>
      </c>
      <c r="SC86" s="67">
        <v>6.9322101771831499E-2</v>
      </c>
      <c r="SD86" s="67">
        <v>0.12500050700000001</v>
      </c>
      <c r="SE86" s="67">
        <v>0.167003199458122</v>
      </c>
      <c r="SF86" s="67">
        <v>0.1393314152956</v>
      </c>
      <c r="SG86" s="67">
        <v>0.20860798656940399</v>
      </c>
      <c r="SH86" s="67">
        <v>0.113182999193668</v>
      </c>
      <c r="YG86" s="68"/>
      <c r="YH86" s="68">
        <v>1.66044335906732E-2</v>
      </c>
      <c r="YI86" s="68">
        <v>1.62804198090204E-2</v>
      </c>
      <c r="YJ86" s="68">
        <v>1.5304998999249E-2</v>
      </c>
      <c r="YK86" s="68">
        <v>2.8832804255495201E-2</v>
      </c>
      <c r="YL86" s="68">
        <v>1.72583388328462E-2</v>
      </c>
      <c r="YM86" s="68">
        <v>1.45617118258168E-2</v>
      </c>
      <c r="YN86" s="68">
        <v>1.0310635134385199E-2</v>
      </c>
      <c r="YO86" s="68">
        <v>2.2857649399262499E-2</v>
      </c>
      <c r="YP86" s="68">
        <v>1.44213769846418E-2</v>
      </c>
      <c r="YQ86" s="68"/>
      <c r="YR86" s="68"/>
      <c r="YS86" s="68"/>
      <c r="YT86" s="68"/>
      <c r="YU86" s="68"/>
      <c r="YV86" s="68"/>
      <c r="YW86" s="68"/>
      <c r="YX86" s="68">
        <v>1.14570377822932</v>
      </c>
      <c r="YY86" s="68">
        <v>1.9090981149580501E-2</v>
      </c>
      <c r="YZ86" s="68">
        <v>2.38019994526345E-2</v>
      </c>
      <c r="ZA86" s="68">
        <v>2.75358634651241E-2</v>
      </c>
      <c r="ZB86" s="68">
        <v>2.0788886244490101E-2</v>
      </c>
      <c r="ZC86" s="68">
        <v>3.0510140056713601E-2</v>
      </c>
      <c r="ZD86" s="68">
        <v>2.8207188493642101E-2</v>
      </c>
    </row>
    <row r="87" spans="479:680" x14ac:dyDescent="0.25">
      <c r="RK87" s="68"/>
      <c r="RL87" s="67">
        <v>4.1680596768856E-2</v>
      </c>
      <c r="RM87" s="67">
        <v>6.9483600556850406E-2</v>
      </c>
      <c r="RN87" s="67"/>
      <c r="RO87" s="67">
        <v>2.7938300743699001E-2</v>
      </c>
      <c r="RP87" s="67">
        <v>1.3794999569654401E-2</v>
      </c>
      <c r="RQ87" s="67"/>
      <c r="RR87" s="67">
        <v>2.7989000082015901E-2</v>
      </c>
      <c r="RS87" s="67">
        <v>6.9730497896671295E-2</v>
      </c>
      <c r="RT87" s="67">
        <v>2.79414001852273E-2</v>
      </c>
      <c r="RV87" s="67"/>
      <c r="RW87" s="67"/>
      <c r="SA87" s="67"/>
      <c r="SB87" s="67">
        <v>0.36220327019691401</v>
      </c>
      <c r="SC87" s="67">
        <v>6.9295503199100494E-2</v>
      </c>
      <c r="SD87" s="67">
        <v>0.111476995</v>
      </c>
      <c r="SE87" s="67">
        <v>0.166901409626007</v>
      </c>
      <c r="SF87" s="67">
        <v>0.13931329548358901</v>
      </c>
      <c r="SG87" s="67">
        <v>0.19524282217025701</v>
      </c>
      <c r="SH87" s="67">
        <v>0.11153420060873</v>
      </c>
      <c r="YG87" s="68"/>
      <c r="YH87" s="68">
        <v>1.6591030478748599E-2</v>
      </c>
      <c r="YI87" s="68">
        <v>1.6262711809761701E-2</v>
      </c>
      <c r="YJ87" s="68">
        <v>1.530333637879E-2</v>
      </c>
      <c r="YK87" s="68">
        <v>2.8823365014509598E-2</v>
      </c>
      <c r="YL87" s="68">
        <v>1.7250657468102702E-2</v>
      </c>
      <c r="YM87" s="68">
        <v>1.4518573451441801E-2</v>
      </c>
      <c r="YN87" s="68">
        <v>1.0301770265812801E-2</v>
      </c>
      <c r="YO87" s="68">
        <v>2.2659755198906301E-2</v>
      </c>
      <c r="YP87" s="68">
        <v>1.4363238050690799E-2</v>
      </c>
      <c r="YQ87" s="68"/>
      <c r="YR87" s="68"/>
      <c r="YS87" s="68"/>
      <c r="YT87" s="68"/>
      <c r="YU87" s="68"/>
      <c r="YV87" s="68"/>
      <c r="YW87" s="68"/>
      <c r="YX87" s="68">
        <v>1.1457005109007801</v>
      </c>
      <c r="YY87" s="68">
        <v>1.9060700523806099E-2</v>
      </c>
      <c r="YZ87" s="68">
        <v>2.3683505865399999E-2</v>
      </c>
      <c r="ZA87" s="68">
        <v>2.74638728039035E-2</v>
      </c>
      <c r="ZB87" s="68">
        <v>2.0775388257865401E-2</v>
      </c>
      <c r="ZC87" s="68">
        <v>3.0300306546845301E-2</v>
      </c>
      <c r="ZD87" s="68">
        <v>2.82021935903157E-2</v>
      </c>
    </row>
    <row r="88" spans="479:680" x14ac:dyDescent="0.25">
      <c r="RK88" s="68"/>
      <c r="RL88" s="67">
        <v>4.1690599173307398E-2</v>
      </c>
      <c r="RM88" s="67">
        <v>6.9492802023887607E-2</v>
      </c>
      <c r="RN88" s="67"/>
      <c r="RO88" s="67">
        <v>2.7889199554920099E-2</v>
      </c>
      <c r="RP88" s="67">
        <v>1.3723500072956E-2</v>
      </c>
      <c r="RQ88" s="67"/>
      <c r="RR88" s="67">
        <v>2.7970198541879598E-2</v>
      </c>
      <c r="RS88" s="67">
        <v>6.9643199443817097E-2</v>
      </c>
      <c r="RT88" s="67">
        <v>2.7926100417971601E-2</v>
      </c>
      <c r="RV88" s="67"/>
      <c r="RW88" s="67"/>
      <c r="SA88" s="67"/>
      <c r="SB88" s="67">
        <v>0.36156296730041498</v>
      </c>
      <c r="SC88" s="67">
        <v>6.9216899573802906E-2</v>
      </c>
      <c r="SD88" s="67">
        <v>9.7476601999999996E-2</v>
      </c>
      <c r="SE88" s="67">
        <v>0.166638404130935</v>
      </c>
      <c r="SF88" s="67">
        <v>0.13924589753150901</v>
      </c>
      <c r="SG88" s="67">
        <v>0.195028901100158</v>
      </c>
      <c r="SH88" s="67">
        <v>0.111454799771308</v>
      </c>
      <c r="YG88" s="68"/>
      <c r="YH88" s="68">
        <v>1.65834391944574E-2</v>
      </c>
      <c r="YI88" s="68">
        <v>1.6218050672058601E-2</v>
      </c>
      <c r="YJ88" s="68">
        <v>1.4981042544316101E-2</v>
      </c>
      <c r="YK88" s="68">
        <v>2.8785027054447201E-2</v>
      </c>
      <c r="YL88" s="68">
        <v>1.7193836667487E-2</v>
      </c>
      <c r="YM88" s="68">
        <v>1.45015278667673E-2</v>
      </c>
      <c r="YN88" s="68">
        <v>1.0231851397107901E-2</v>
      </c>
      <c r="YO88" s="68">
        <v>2.2594584328720298E-2</v>
      </c>
      <c r="YP88" s="68">
        <v>1.42673835090122E-2</v>
      </c>
      <c r="YQ88" s="68"/>
      <c r="YR88" s="68"/>
      <c r="YS88" s="68"/>
      <c r="YT88" s="68"/>
      <c r="YU88" s="68"/>
      <c r="YV88" s="68"/>
      <c r="YW88" s="68"/>
      <c r="YX88" s="68">
        <v>1.1455416940593901</v>
      </c>
      <c r="YY88" s="68">
        <v>1.9019931688912001E-2</v>
      </c>
      <c r="YZ88" s="68">
        <v>2.3516674001881E-2</v>
      </c>
      <c r="ZA88" s="68">
        <v>2.7193049386604301E-2</v>
      </c>
      <c r="ZB88" s="68">
        <v>2.0643585486796599E-2</v>
      </c>
      <c r="ZC88" s="68">
        <v>3.0146939436338002E-2</v>
      </c>
      <c r="ZD88" s="68">
        <v>2.81461666739794E-2</v>
      </c>
    </row>
    <row r="89" spans="479:680" x14ac:dyDescent="0.25">
      <c r="RK89" s="68"/>
      <c r="RL89" s="67">
        <v>4.1694700717925998E-2</v>
      </c>
      <c r="RM89" s="67">
        <v>6.9495595991611397E-2</v>
      </c>
      <c r="RN89" s="67"/>
      <c r="RO89" s="67">
        <v>2.7796199545264199E-2</v>
      </c>
      <c r="RP89" s="67">
        <v>1.36716002598404E-2</v>
      </c>
      <c r="RQ89" s="67"/>
      <c r="RR89" s="67">
        <v>2.79700998216867E-2</v>
      </c>
      <c r="RS89" s="67">
        <v>6.9576099514961201E-2</v>
      </c>
      <c r="RT89" s="67">
        <v>2.79139000922441E-2</v>
      </c>
      <c r="RV89" s="67"/>
      <c r="RW89" s="67"/>
      <c r="SA89" s="67"/>
      <c r="SB89" s="67">
        <v>0.33445647358894298</v>
      </c>
      <c r="SC89" s="67">
        <v>6.9210499525070093E-2</v>
      </c>
      <c r="SD89" s="67">
        <v>8.3637803999999996E-2</v>
      </c>
      <c r="SE89" s="67">
        <v>0.15356670320033999</v>
      </c>
      <c r="SF89" s="67">
        <v>0.1392412930727</v>
      </c>
      <c r="SG89" s="67">
        <v>0.19490382075309701</v>
      </c>
      <c r="SH89" s="67">
        <v>0.111254692077636</v>
      </c>
      <c r="YG89" s="68"/>
      <c r="YH89" s="68">
        <v>1.6550857174133699E-2</v>
      </c>
      <c r="YI89" s="68">
        <v>1.6141382284940199E-2</v>
      </c>
      <c r="YJ89" s="68">
        <v>1.48242125127259E-2</v>
      </c>
      <c r="YK89" s="68">
        <v>2.8766132589307301E-2</v>
      </c>
      <c r="YL89" s="68">
        <v>1.7168961172736599E-2</v>
      </c>
      <c r="YM89" s="68">
        <v>1.44525193381608E-2</v>
      </c>
      <c r="YN89" s="68">
        <v>1.01687713755738E-2</v>
      </c>
      <c r="YO89" s="68">
        <v>2.2550541949060698E-2</v>
      </c>
      <c r="YP89" s="68">
        <v>1.4247473186442599E-2</v>
      </c>
      <c r="YQ89" s="68"/>
      <c r="YR89" s="68"/>
      <c r="YS89" s="68"/>
      <c r="YT89" s="68"/>
      <c r="YU89" s="68"/>
      <c r="YV89" s="68"/>
      <c r="YW89" s="68"/>
      <c r="YX89" s="68">
        <v>1.14543678063872</v>
      </c>
      <c r="YY89" s="68">
        <v>1.8801695981581299E-2</v>
      </c>
      <c r="YZ89" s="68">
        <v>2.3406043101751501E-2</v>
      </c>
      <c r="ZA89" s="68">
        <v>2.71621199302397E-2</v>
      </c>
      <c r="ZB89" s="68">
        <v>2.0603664176211501E-2</v>
      </c>
      <c r="ZC89" s="68">
        <v>3.0091168799722099E-2</v>
      </c>
      <c r="ZD89" s="68">
        <v>2.7981026155631101E-2</v>
      </c>
    </row>
    <row r="90" spans="479:680" x14ac:dyDescent="0.25">
      <c r="RK90" s="68"/>
      <c r="RL90" s="67">
        <v>4.1724000126123401E-2</v>
      </c>
      <c r="RM90" s="67">
        <v>6.9515503942966406E-2</v>
      </c>
      <c r="RN90" s="67"/>
      <c r="RO90" s="67">
        <v>2.77789998799562E-2</v>
      </c>
      <c r="RP90" s="67">
        <v>1.36604998260736E-2</v>
      </c>
      <c r="RQ90" s="67"/>
      <c r="RR90" s="67">
        <v>2.7936298400163598E-2</v>
      </c>
      <c r="RS90" s="67">
        <v>6.95523992180824E-2</v>
      </c>
      <c r="RT90" s="67">
        <v>2.7892701327800699E-2</v>
      </c>
      <c r="RV90" s="67"/>
      <c r="RW90" s="67"/>
      <c r="SA90" s="67"/>
      <c r="SB90" s="67">
        <v>0.306664228439331</v>
      </c>
      <c r="SC90" s="67">
        <v>5.5969499051570802E-2</v>
      </c>
      <c r="SD90" s="67">
        <v>8.3341299999999993E-2</v>
      </c>
      <c r="SE90" s="67">
        <v>0.153438210487365</v>
      </c>
      <c r="SF90" s="67">
        <v>0.139002010226249</v>
      </c>
      <c r="SG90" s="67">
        <v>0.19487790763378099</v>
      </c>
      <c r="SH90" s="67">
        <v>9.7688101232051794E-2</v>
      </c>
      <c r="YG90" s="68"/>
      <c r="YH90" s="68">
        <v>1.64025300250158E-2</v>
      </c>
      <c r="YI90" s="68">
        <v>1.60975131515513E-2</v>
      </c>
      <c r="YJ90" s="68">
        <v>1.48071749732693E-2</v>
      </c>
      <c r="YK90" s="68">
        <v>2.8760015675443101E-2</v>
      </c>
      <c r="YL90" s="68">
        <v>1.7089494372787301E-2</v>
      </c>
      <c r="YM90" s="68">
        <v>1.4287261103568E-2</v>
      </c>
      <c r="YN90" s="68">
        <v>1.0134919258910901E-2</v>
      </c>
      <c r="YO90" s="68">
        <v>2.2418231921172999E-2</v>
      </c>
      <c r="YP90" s="68">
        <v>1.42010890853091E-2</v>
      </c>
      <c r="YQ90" s="68"/>
      <c r="YR90" s="68"/>
      <c r="YS90" s="68"/>
      <c r="YT90" s="68"/>
      <c r="YU90" s="68"/>
      <c r="YV90" s="68"/>
      <c r="YW90" s="68"/>
      <c r="YX90" s="68">
        <v>1.1453788660414399</v>
      </c>
      <c r="YY90" s="68">
        <v>1.8701246808846699E-2</v>
      </c>
      <c r="YZ90" s="68">
        <v>2.32370074434411E-2</v>
      </c>
      <c r="ZA90" s="68">
        <v>2.7033922590644299E-2</v>
      </c>
      <c r="ZB90" s="68">
        <v>2.0359748254866201E-2</v>
      </c>
      <c r="ZC90" s="68">
        <v>2.9907245317157799E-2</v>
      </c>
      <c r="ZD90" s="68">
        <v>2.79367130131674E-2</v>
      </c>
    </row>
    <row r="91" spans="479:680" x14ac:dyDescent="0.25">
      <c r="RK91" s="68"/>
      <c r="RL91" s="67">
        <v>4.1764497756958001E-2</v>
      </c>
      <c r="RM91" s="67">
        <v>6.9713801145553506E-2</v>
      </c>
      <c r="RN91" s="67"/>
      <c r="RO91" s="67">
        <v>2.7700299397110901E-2</v>
      </c>
      <c r="RP91" s="67">
        <v>1.36273000389337E-2</v>
      </c>
      <c r="RQ91" s="67"/>
      <c r="RR91" s="67">
        <v>2.7911599725484799E-2</v>
      </c>
      <c r="RS91" s="67">
        <v>6.9416299462318407E-2</v>
      </c>
      <c r="RT91" s="67">
        <v>2.7878999710083001E-2</v>
      </c>
      <c r="RV91" s="67"/>
      <c r="RW91" s="67"/>
      <c r="SA91" s="67"/>
      <c r="SB91" s="67">
        <v>0.29276931285858099</v>
      </c>
      <c r="SC91" s="67">
        <v>5.5864401161670602E-2</v>
      </c>
      <c r="SD91" s="67">
        <v>8.3271995000000001E-2</v>
      </c>
      <c r="SE91" s="67">
        <v>0.153377890586853</v>
      </c>
      <c r="SF91" s="67">
        <v>0.13888251781463601</v>
      </c>
      <c r="SG91" s="67">
        <v>0.18130700290203</v>
      </c>
      <c r="SH91" s="67">
        <v>9.7456097602844197E-2</v>
      </c>
      <c r="YG91" s="68"/>
      <c r="YH91" s="68">
        <v>1.63989497138868E-2</v>
      </c>
      <c r="YI91" s="68">
        <v>1.60609942495046E-2</v>
      </c>
      <c r="YJ91" s="68">
        <v>1.4619667591462099E-2</v>
      </c>
      <c r="YK91" s="68">
        <v>2.8752451004364299E-2</v>
      </c>
      <c r="YL91" s="68">
        <v>1.7022789429032299E-2</v>
      </c>
      <c r="YM91" s="68">
        <v>1.42719093021117E-2</v>
      </c>
      <c r="YN91" s="68">
        <v>1.00927154757785E-2</v>
      </c>
      <c r="YO91" s="68">
        <v>2.2237002427079398E-2</v>
      </c>
      <c r="YP91" s="68">
        <v>1.4119111463476801E-2</v>
      </c>
      <c r="YQ91" s="68"/>
      <c r="YR91" s="68"/>
      <c r="YS91" s="68"/>
      <c r="YT91" s="68"/>
      <c r="YU91" s="68"/>
      <c r="YV91" s="68"/>
      <c r="YW91" s="68"/>
      <c r="YX91" s="68">
        <v>1.1453450024223699</v>
      </c>
      <c r="YY91" s="68">
        <v>1.86891755883122E-2</v>
      </c>
      <c r="YZ91" s="68">
        <v>2.32361457578616E-2</v>
      </c>
      <c r="ZA91" s="68">
        <v>2.7012776575996E-2</v>
      </c>
      <c r="ZB91" s="68">
        <v>2.0349440059314099E-2</v>
      </c>
      <c r="ZC91" s="68">
        <v>2.9822904275156999E-2</v>
      </c>
      <c r="ZD91" s="68">
        <v>2.79207255940838E-2</v>
      </c>
    </row>
    <row r="92" spans="479:680" x14ac:dyDescent="0.25">
      <c r="RK92" s="68"/>
      <c r="RL92" s="67">
        <v>4.17761988937854E-2</v>
      </c>
      <c r="RM92" s="67">
        <v>8.3401598036289201E-2</v>
      </c>
      <c r="RN92" s="67"/>
      <c r="RO92" s="67">
        <v>2.7616400271654101E-2</v>
      </c>
      <c r="RP92" s="67"/>
      <c r="RQ92" s="67"/>
      <c r="RR92" s="67">
        <v>2.7905099093914001E-2</v>
      </c>
      <c r="RS92" s="67">
        <v>6.9380000233650194E-2</v>
      </c>
      <c r="RT92" s="67">
        <v>2.78730001300573E-2</v>
      </c>
      <c r="RV92" s="67"/>
      <c r="RW92" s="67"/>
      <c r="SA92" s="67"/>
      <c r="SB92" s="67">
        <v>0.29270762205123901</v>
      </c>
      <c r="SC92" s="67">
        <v>5.58293014764785E-2</v>
      </c>
      <c r="SD92" s="67">
        <v>8.3088501999999995E-2</v>
      </c>
      <c r="SE92" s="67">
        <v>0.15334498882293701</v>
      </c>
      <c r="SF92" s="67">
        <v>0.13878250122070299</v>
      </c>
      <c r="SG92" s="67">
        <v>0.181072682142257</v>
      </c>
      <c r="SH92" s="67">
        <v>9.73709002137184E-2</v>
      </c>
      <c r="YG92" s="68"/>
      <c r="YH92" s="68">
        <v>1.6382797990201502E-2</v>
      </c>
      <c r="YI92" s="68">
        <v>1.6048057489219999E-2</v>
      </c>
      <c r="YJ92" s="68">
        <v>1.4611865907668199E-2</v>
      </c>
      <c r="YK92" s="68">
        <v>2.8740076916069501E-2</v>
      </c>
      <c r="YL92" s="68">
        <v>1.7022027300509501E-2</v>
      </c>
      <c r="YM92" s="68">
        <v>1.4232311260454E-2</v>
      </c>
      <c r="YN92" s="68">
        <v>9.9513673815085097E-3</v>
      </c>
      <c r="YO92" s="68">
        <v>2.22068901606177E-2</v>
      </c>
      <c r="YP92" s="68">
        <v>1.39289600221176E-2</v>
      </c>
      <c r="YQ92" s="68"/>
      <c r="YR92" s="68"/>
      <c r="YS92" s="68"/>
      <c r="YT92" s="68"/>
      <c r="YU92" s="68"/>
      <c r="YV92" s="68"/>
      <c r="YW92" s="68"/>
      <c r="YX92" s="68">
        <v>1.14528449570103</v>
      </c>
      <c r="YY92" s="68">
        <v>1.86881290088311E-2</v>
      </c>
      <c r="YZ92" s="68">
        <v>2.3122627745611499E-2</v>
      </c>
      <c r="ZA92" s="68">
        <v>2.68717205890452E-2</v>
      </c>
      <c r="ZB92" s="68">
        <v>2.0338366577871501E-2</v>
      </c>
      <c r="ZC92" s="68">
        <v>2.9805843517346099E-2</v>
      </c>
      <c r="ZD92" s="68">
        <v>2.79054620217081E-2</v>
      </c>
    </row>
    <row r="93" spans="479:680" x14ac:dyDescent="0.25">
      <c r="RK93" s="68"/>
      <c r="RL93" s="67">
        <v>4.1787501424551003E-2</v>
      </c>
      <c r="RM93" s="67">
        <v>8.3421699702739702E-2</v>
      </c>
      <c r="RN93" s="67"/>
      <c r="RO93" s="67">
        <v>2.7405999600887299E-2</v>
      </c>
      <c r="RP93" s="67"/>
      <c r="RQ93" s="67"/>
      <c r="RR93" s="67">
        <v>2.78829000890254E-2</v>
      </c>
      <c r="RS93" s="67">
        <v>6.9325901567935902E-2</v>
      </c>
      <c r="RT93" s="67">
        <v>2.7813099324703199E-2</v>
      </c>
      <c r="RV93" s="67"/>
      <c r="RW93" s="67"/>
      <c r="SA93" s="67"/>
      <c r="SB93" s="67">
        <v>0.292480587959289</v>
      </c>
      <c r="SC93" s="67">
        <v>5.57860992848873E-2</v>
      </c>
      <c r="SD93" s="67">
        <v>6.9979503999999998E-2</v>
      </c>
      <c r="SE93" s="67">
        <v>0.15306830406188901</v>
      </c>
      <c r="SF93" s="67">
        <v>0.13877910375595001</v>
      </c>
      <c r="SG93" s="67">
        <v>0.18104791641235299</v>
      </c>
      <c r="SH93" s="67">
        <v>9.7334705293178503E-2</v>
      </c>
      <c r="YG93" s="68"/>
      <c r="YH93" s="68">
        <v>1.63675341429875E-2</v>
      </c>
      <c r="YI93" s="68">
        <v>1.5982863544964799E-2</v>
      </c>
      <c r="YJ93" s="68">
        <v>1.4500829042952801E-2</v>
      </c>
      <c r="YK93" s="68">
        <v>2.8585904204885899E-2</v>
      </c>
      <c r="YL93" s="68">
        <v>1.6883987076755199E-2</v>
      </c>
      <c r="YM93" s="68">
        <v>1.40521359626856E-2</v>
      </c>
      <c r="YN93" s="68">
        <v>9.9427673480131304E-3</v>
      </c>
      <c r="YO93" s="68">
        <v>2.2187768702196301E-2</v>
      </c>
      <c r="YP93" s="68">
        <v>1.3902266949203899E-2</v>
      </c>
      <c r="YQ93" s="68"/>
      <c r="YR93" s="68"/>
      <c r="YS93" s="68"/>
      <c r="YT93" s="68"/>
      <c r="YU93" s="68"/>
      <c r="YV93" s="68"/>
      <c r="YW93" s="68"/>
      <c r="YX93" s="68">
        <v>1.14511705574564</v>
      </c>
      <c r="YY93" s="68">
        <v>1.8593500701421E-2</v>
      </c>
      <c r="YZ93" s="68">
        <v>2.29599971197623E-2</v>
      </c>
      <c r="ZA93" s="68">
        <v>2.6695957824331901E-2</v>
      </c>
      <c r="ZB93" s="68">
        <v>1.9997457174944701E-2</v>
      </c>
      <c r="ZC93" s="68">
        <v>2.94163231935522E-2</v>
      </c>
      <c r="ZD93" s="68">
        <v>2.77680725057428E-2</v>
      </c>
    </row>
    <row r="94" spans="479:680" x14ac:dyDescent="0.25">
      <c r="RK94" s="68"/>
      <c r="RL94" s="67">
        <v>4.1824199259281103E-2</v>
      </c>
      <c r="RM94" s="67">
        <v>8.3442099392413996E-2</v>
      </c>
      <c r="RN94" s="67"/>
      <c r="RO94" s="67">
        <v>2.7057301253080299E-2</v>
      </c>
      <c r="RP94" s="67"/>
      <c r="RQ94" s="67"/>
      <c r="RR94" s="67">
        <v>2.7841700240969599E-2</v>
      </c>
      <c r="RS94" s="67">
        <v>6.8135596811771296E-2</v>
      </c>
      <c r="RT94" s="67">
        <v>2.77811996638774E-2</v>
      </c>
      <c r="RV94" s="67"/>
      <c r="RW94" s="67"/>
      <c r="SA94" s="67"/>
      <c r="SB94" s="67">
        <v>0.29228466749191201</v>
      </c>
      <c r="SC94" s="67">
        <v>5.5779896676540298E-2</v>
      </c>
      <c r="SD94" s="67">
        <v>6.9978803000000006E-2</v>
      </c>
      <c r="SE94" s="67">
        <v>0.15289899706840501</v>
      </c>
      <c r="SF94" s="67">
        <v>0.12606230378150901</v>
      </c>
      <c r="SG94" s="67">
        <v>0.180996417999267</v>
      </c>
      <c r="SH94" s="67">
        <v>9.7319401800632394E-2</v>
      </c>
      <c r="YG94" s="68"/>
      <c r="YH94" s="68">
        <v>1.6338390278338898E-2</v>
      </c>
      <c r="YI94" s="68">
        <v>1.5833660134715499E-2</v>
      </c>
      <c r="YJ94" s="68">
        <v>1.44985546419017E-2</v>
      </c>
      <c r="YK94" s="68">
        <v>2.8249864375694898E-2</v>
      </c>
      <c r="YL94" s="68">
        <v>1.6856039850861801E-2</v>
      </c>
      <c r="YM94" s="68">
        <v>1.40257580292733E-2</v>
      </c>
      <c r="YN94" s="68">
        <v>9.8312650222535294E-3</v>
      </c>
      <c r="YO94" s="68">
        <v>2.2108452075837101E-2</v>
      </c>
      <c r="YP94" s="68">
        <v>1.38612928757004E-2</v>
      </c>
      <c r="YQ94" s="68"/>
      <c r="YR94" s="68"/>
      <c r="YS94" s="68"/>
      <c r="YT94" s="68"/>
      <c r="YU94" s="68"/>
      <c r="YV94" s="68"/>
      <c r="YW94" s="68"/>
      <c r="YX94" s="68">
        <v>1.1450513963284801</v>
      </c>
      <c r="YY94" s="68">
        <v>1.8551876773267102E-2</v>
      </c>
      <c r="YZ94" s="68">
        <v>2.29445602736209E-2</v>
      </c>
      <c r="ZA94" s="68">
        <v>2.6548154292991E-2</v>
      </c>
      <c r="ZB94" s="68">
        <v>1.9980983495672199E-2</v>
      </c>
      <c r="ZC94" s="68">
        <v>2.93745264268441E-2</v>
      </c>
      <c r="ZD94" s="68">
        <v>2.77610459773198E-2</v>
      </c>
    </row>
    <row r="95" spans="479:680" x14ac:dyDescent="0.25">
      <c r="RK95" s="68"/>
      <c r="RL95" s="67">
        <v>4.18405011296272E-2</v>
      </c>
      <c r="RM95" s="67">
        <v>8.3514004945755005E-2</v>
      </c>
      <c r="RN95" s="67"/>
      <c r="RO95" s="67">
        <v>1.53396995738148E-2</v>
      </c>
      <c r="RP95" s="67"/>
      <c r="RQ95" s="67"/>
      <c r="RR95" s="67">
        <v>2.7838800102472298E-2</v>
      </c>
      <c r="RS95" s="67">
        <v>5.60686998069286E-2</v>
      </c>
      <c r="RT95" s="67">
        <v>2.7750998735427801E-2</v>
      </c>
      <c r="RV95" s="67"/>
      <c r="RW95" s="67"/>
      <c r="SA95" s="67"/>
      <c r="SB95" s="67">
        <v>0.27894762158393799</v>
      </c>
      <c r="SC95" s="67">
        <v>5.57684004306793E-2</v>
      </c>
      <c r="SD95" s="67">
        <v>6.9822899999999993E-2</v>
      </c>
      <c r="SE95" s="67">
        <v>0.13929149508476199</v>
      </c>
      <c r="SF95" s="67">
        <v>0.12568689882755199</v>
      </c>
      <c r="SG95" s="67">
        <v>0.18090729415416701</v>
      </c>
      <c r="SH95" s="67">
        <v>9.7294598817825304E-2</v>
      </c>
      <c r="YG95" s="68"/>
      <c r="YH95" s="68">
        <v>1.6188003533616699E-2</v>
      </c>
      <c r="YI95" s="68">
        <v>1.5678837561198099E-2</v>
      </c>
      <c r="YJ95" s="68">
        <v>1.4281384035501801E-2</v>
      </c>
      <c r="YK95" s="68">
        <v>2.82183023659906E-2</v>
      </c>
      <c r="YL95" s="68">
        <v>1.6731775603329401E-2</v>
      </c>
      <c r="YM95" s="68">
        <v>1.4005672219652999E-2</v>
      </c>
      <c r="YN95" s="68">
        <v>9.8127109343377796E-3</v>
      </c>
      <c r="YO95" s="68">
        <v>2.2014105065515099E-2</v>
      </c>
      <c r="YP95" s="68">
        <v>1.38214385039056E-2</v>
      </c>
      <c r="YQ95" s="68"/>
      <c r="YR95" s="68"/>
      <c r="YS95" s="68"/>
      <c r="YT95" s="68"/>
      <c r="YU95" s="68"/>
      <c r="YV95" s="68"/>
      <c r="YW95" s="68"/>
      <c r="YX95" s="68">
        <v>1.1446225300937001</v>
      </c>
      <c r="YY95" s="68">
        <v>1.8425450954005801E-2</v>
      </c>
      <c r="YZ95" s="68">
        <v>2.29122822903279E-2</v>
      </c>
      <c r="ZA95" s="68">
        <v>2.64885300774849E-2</v>
      </c>
      <c r="ZB95" s="68">
        <v>1.9922207389629101E-2</v>
      </c>
      <c r="ZC95" s="68">
        <v>2.9116356017430099E-2</v>
      </c>
      <c r="ZD95" s="68">
        <v>2.7754148018727599E-2</v>
      </c>
    </row>
    <row r="96" spans="479:680" x14ac:dyDescent="0.25">
      <c r="RK96" s="68"/>
      <c r="RL96" s="67">
        <v>4.1847500950098003E-2</v>
      </c>
      <c r="RM96" s="67">
        <v>9.7571402788162204E-2</v>
      </c>
      <c r="RN96" s="67"/>
      <c r="RO96" s="67">
        <v>1.44562004134058E-2</v>
      </c>
      <c r="RP96" s="67"/>
      <c r="RQ96" s="67"/>
      <c r="RR96" s="67">
        <v>2.7808599174022602E-2</v>
      </c>
      <c r="RS96" s="67">
        <v>5.6032102555036503E-2</v>
      </c>
      <c r="RT96" s="67">
        <v>2.7732599526643701E-2</v>
      </c>
      <c r="RV96" s="67"/>
      <c r="RW96" s="67"/>
      <c r="SA96" s="67"/>
      <c r="SB96" s="67">
        <v>0.27845999598503102</v>
      </c>
      <c r="SC96" s="67">
        <v>5.57493008673191E-2</v>
      </c>
      <c r="SD96" s="67">
        <v>6.9789499000000005E-2</v>
      </c>
      <c r="SE96" s="67">
        <v>0.13922020792961101</v>
      </c>
      <c r="SF96" s="67">
        <v>0.12551090121269201</v>
      </c>
      <c r="SG96" s="67">
        <v>0.18059776723384799</v>
      </c>
      <c r="SH96" s="67">
        <v>9.7210302948951693E-2</v>
      </c>
      <c r="YG96" s="68"/>
      <c r="YH96" s="68">
        <v>1.6120406313827201E-2</v>
      </c>
      <c r="YI96" s="68">
        <v>1.5647744273825301E-2</v>
      </c>
      <c r="YJ96" s="68">
        <v>1.42496804898975E-2</v>
      </c>
      <c r="YK96" s="68">
        <v>2.7896814699914799E-2</v>
      </c>
      <c r="YL96" s="68">
        <v>1.6571232954653001E-2</v>
      </c>
      <c r="YM96" s="68">
        <v>1.3900685987605599E-2</v>
      </c>
      <c r="YN96" s="68">
        <v>9.7836747303096903E-3</v>
      </c>
      <c r="YO96" s="68">
        <v>2.1945720373947899E-2</v>
      </c>
      <c r="YP96" s="68">
        <v>1.37969289571898E-2</v>
      </c>
      <c r="YQ96" s="68"/>
      <c r="YR96" s="68"/>
      <c r="YS96" s="68"/>
      <c r="YT96" s="68"/>
      <c r="YU96" s="68"/>
      <c r="YV96" s="68"/>
      <c r="YW96" s="68"/>
      <c r="YX96" s="68">
        <v>1.1444868659719301</v>
      </c>
      <c r="YY96" s="68">
        <v>1.8302402629139101E-2</v>
      </c>
      <c r="YZ96" s="68">
        <v>2.2897621430511599E-2</v>
      </c>
      <c r="ZA96" s="68">
        <v>2.64290271484726E-2</v>
      </c>
      <c r="ZB96" s="68">
        <v>1.9918758662523801E-2</v>
      </c>
      <c r="ZC96" s="68">
        <v>2.89936517694914E-2</v>
      </c>
      <c r="ZD96" s="68">
        <v>2.7695354781907499E-2</v>
      </c>
    </row>
    <row r="97" spans="479:680" x14ac:dyDescent="0.25">
      <c r="RK97" s="68"/>
      <c r="RL97" s="67">
        <v>4.1856698691844899E-2</v>
      </c>
      <c r="RM97" s="67">
        <v>9.7599498927593203E-2</v>
      </c>
      <c r="RN97" s="67"/>
      <c r="RO97" s="67">
        <v>1.43422000110149E-2</v>
      </c>
      <c r="RP97" s="67"/>
      <c r="RQ97" s="67"/>
      <c r="RR97" s="67">
        <v>2.7807200327515599E-2</v>
      </c>
      <c r="RS97" s="67">
        <v>5.5934801697730997E-2</v>
      </c>
      <c r="RT97" s="67">
        <v>2.7664098888635601E-2</v>
      </c>
      <c r="RV97" s="67"/>
      <c r="RW97" s="67"/>
      <c r="SA97" s="67"/>
      <c r="SB97" s="67">
        <v>0.27821180224418601</v>
      </c>
      <c r="SC97" s="67">
        <v>5.5712800472974701E-2</v>
      </c>
      <c r="SD97" s="67">
        <v>6.9759696999999996E-2</v>
      </c>
      <c r="SE97" s="67">
        <v>0.13905151188373499</v>
      </c>
      <c r="SF97" s="67">
        <v>0.125389203429222</v>
      </c>
      <c r="SG97" s="67">
        <v>0.17966549098491599</v>
      </c>
      <c r="SH97" s="67">
        <v>8.38910937309265E-2</v>
      </c>
      <c r="YG97" s="68"/>
      <c r="YH97" s="68">
        <v>1.6032216209141501E-2</v>
      </c>
      <c r="YI97" s="68">
        <v>1.5619472413645299E-2</v>
      </c>
      <c r="YJ97" s="68">
        <v>1.4175413250748E-2</v>
      </c>
      <c r="YK97" s="68">
        <v>2.77930235754958E-2</v>
      </c>
      <c r="YL97" s="68">
        <v>1.6568806396028798E-2</v>
      </c>
      <c r="YM97" s="68">
        <v>1.3874578565471401E-2</v>
      </c>
      <c r="YN97" s="68">
        <v>9.6940000766436406E-3</v>
      </c>
      <c r="YO97" s="68">
        <v>2.1914872053078099E-2</v>
      </c>
      <c r="YP97" s="68">
        <v>1.37151638353808E-2</v>
      </c>
      <c r="YQ97" s="68"/>
      <c r="YR97" s="68"/>
      <c r="YS97" s="68"/>
      <c r="YT97" s="68"/>
      <c r="YU97" s="68"/>
      <c r="YV97" s="68"/>
      <c r="YW97" s="68"/>
      <c r="YX97" s="68">
        <v>1.1442977095165501</v>
      </c>
      <c r="YY97" s="68">
        <v>1.8105961533933401E-2</v>
      </c>
      <c r="YZ97" s="68">
        <v>2.28887592027965E-2</v>
      </c>
      <c r="ZA97" s="68">
        <v>2.64035747568547E-2</v>
      </c>
      <c r="ZB97" s="68">
        <v>1.9814690692761899E-2</v>
      </c>
      <c r="ZC97" s="68">
        <v>2.8937719268703602E-2</v>
      </c>
      <c r="ZD97" s="68">
        <v>2.7669686613344999E-2</v>
      </c>
    </row>
    <row r="98" spans="479:680" x14ac:dyDescent="0.25">
      <c r="RK98" s="68"/>
      <c r="RL98" s="67">
        <v>4.1858300566673202E-2</v>
      </c>
      <c r="RM98" s="67">
        <v>0.11160120368003799</v>
      </c>
      <c r="RN98" s="67"/>
      <c r="RO98" s="67">
        <v>1.41887003555893E-2</v>
      </c>
      <c r="RP98" s="67"/>
      <c r="RQ98" s="67"/>
      <c r="RR98" s="67">
        <v>2.7806401252746499E-2</v>
      </c>
      <c r="RS98" s="67">
        <v>5.5909402668476098E-2</v>
      </c>
      <c r="RT98" s="67">
        <v>2.76082009077072E-2</v>
      </c>
      <c r="RV98" s="67"/>
      <c r="RW98" s="67"/>
      <c r="SA98" s="67"/>
      <c r="SB98" s="67">
        <v>0.27820909023284901</v>
      </c>
      <c r="SC98" s="67">
        <v>5.5706597864627803E-2</v>
      </c>
      <c r="SD98" s="67">
        <v>6.9725901000000007E-2</v>
      </c>
      <c r="SE98" s="67">
        <v>0.13898919522762199</v>
      </c>
      <c r="SF98" s="67">
        <v>0.12537719309329901</v>
      </c>
      <c r="SG98" s="67">
        <v>0.16763199865817999</v>
      </c>
      <c r="SH98" s="67">
        <v>8.3424299955368E-2</v>
      </c>
      <c r="YG98" s="68"/>
      <c r="YH98" s="68">
        <v>1.5988332814877701E-2</v>
      </c>
      <c r="YI98" s="68">
        <v>1.5482568335146401E-2</v>
      </c>
      <c r="YJ98" s="68">
        <v>1.4143352597700099E-2</v>
      </c>
      <c r="YK98" s="68">
        <v>2.77620246835984E-2</v>
      </c>
      <c r="YL98" s="68">
        <v>1.6459250503314499E-2</v>
      </c>
      <c r="YM98" s="68">
        <v>1.3737464499705299E-2</v>
      </c>
      <c r="YN98" s="68">
        <v>9.6250007636774805E-3</v>
      </c>
      <c r="YO98" s="68">
        <v>2.1880032035702601E-2</v>
      </c>
      <c r="YP98" s="68">
        <v>1.3702366754789599E-2</v>
      </c>
      <c r="YQ98" s="68"/>
      <c r="YR98" s="68"/>
      <c r="YS98" s="68"/>
      <c r="YT98" s="68"/>
      <c r="YU98" s="68"/>
      <c r="YV98" s="68"/>
      <c r="YW98" s="68"/>
      <c r="YX98" s="68">
        <v>1.14409025999999</v>
      </c>
      <c r="YY98" s="68">
        <v>1.8103786808761499E-2</v>
      </c>
      <c r="YZ98" s="68">
        <v>2.28564919607743E-2</v>
      </c>
      <c r="ZA98" s="68">
        <v>2.6402694667561601E-2</v>
      </c>
      <c r="ZB98" s="68">
        <v>1.9708753740420099E-2</v>
      </c>
      <c r="ZC98" s="68">
        <v>2.88194631485219E-2</v>
      </c>
      <c r="ZD98" s="68">
        <v>2.76149010885972E-2</v>
      </c>
    </row>
    <row r="99" spans="479:680" x14ac:dyDescent="0.25">
      <c r="RK99" s="68"/>
      <c r="RL99" s="67">
        <v>4.18824031949043E-2</v>
      </c>
      <c r="RM99" s="67">
        <v>0.111651793122291</v>
      </c>
      <c r="RN99" s="67"/>
      <c r="RO99" s="67">
        <v>1.4176099561154801E-2</v>
      </c>
      <c r="RP99" s="67"/>
      <c r="RQ99" s="67"/>
      <c r="RR99" s="67">
        <v>2.7789400890469499E-2</v>
      </c>
      <c r="RS99" s="67">
        <v>5.5904399603605201E-2</v>
      </c>
      <c r="RT99" s="67">
        <v>2.7355300262570301E-2</v>
      </c>
      <c r="RV99" s="67"/>
      <c r="RW99" s="67"/>
      <c r="SA99" s="67"/>
      <c r="SB99" s="67">
        <v>0.278157979249954</v>
      </c>
      <c r="SC99" s="67">
        <v>5.5595599114894798E-2</v>
      </c>
      <c r="SD99" s="67">
        <v>6.9596200999999996E-2</v>
      </c>
      <c r="SE99" s="67">
        <v>0.125604793429374</v>
      </c>
      <c r="SF99" s="67">
        <v>0.12518909573554901</v>
      </c>
      <c r="SG99" s="67">
        <v>0.16739988327026301</v>
      </c>
      <c r="SH99" s="67">
        <v>8.3413295447826302E-2</v>
      </c>
      <c r="YG99" s="68"/>
      <c r="YH99" s="68">
        <v>1.5967624091395599E-2</v>
      </c>
      <c r="YI99" s="68">
        <v>1.5476411022252201E-2</v>
      </c>
      <c r="YJ99" s="68">
        <v>1.41414368007767E-2</v>
      </c>
      <c r="YK99" s="68">
        <v>2.77504310805986E-2</v>
      </c>
      <c r="YL99" s="68">
        <v>1.6419250659947499E-2</v>
      </c>
      <c r="YM99" s="68">
        <v>1.37201942235551E-2</v>
      </c>
      <c r="YN99" s="68">
        <v>9.6172923172186293E-3</v>
      </c>
      <c r="YO99" s="68">
        <v>2.1849348242140899E-2</v>
      </c>
      <c r="YP99" s="68">
        <v>1.3638992106984099E-2</v>
      </c>
      <c r="YQ99" s="68"/>
      <c r="YR99" s="68"/>
      <c r="YS99" s="68"/>
      <c r="YT99" s="68"/>
      <c r="YU99" s="68"/>
      <c r="YV99" s="68"/>
      <c r="YW99" s="68"/>
      <c r="YX99" s="68">
        <v>1.1439797626274</v>
      </c>
      <c r="YY99" s="68">
        <v>1.8031958826784499E-2</v>
      </c>
      <c r="YZ99" s="68">
        <v>2.2787174107021201E-2</v>
      </c>
      <c r="ZA99" s="68">
        <v>2.60790731307881E-2</v>
      </c>
      <c r="ZB99" s="68">
        <v>1.96584443796931E-2</v>
      </c>
      <c r="ZC99" s="68">
        <v>2.8791197461436199E-2</v>
      </c>
      <c r="ZD99" s="68">
        <v>2.7464817292421902E-2</v>
      </c>
    </row>
    <row r="100" spans="479:680" x14ac:dyDescent="0.25">
      <c r="RK100" s="68"/>
      <c r="RL100" s="67">
        <v>4.1887201368808698E-2</v>
      </c>
      <c r="RM100" s="67">
        <v>0.12511821091174999</v>
      </c>
      <c r="RN100" s="67"/>
      <c r="RO100" s="67">
        <v>1.4136799611151199E-2</v>
      </c>
      <c r="RP100" s="67"/>
      <c r="RQ100" s="67"/>
      <c r="RR100" s="67">
        <v>2.7788599953055299E-2</v>
      </c>
      <c r="RS100" s="67">
        <v>5.5853702127933502E-2</v>
      </c>
      <c r="RT100" s="67">
        <v>2.7258899062871898E-2</v>
      </c>
      <c r="RV100" s="67"/>
      <c r="RW100" s="67"/>
      <c r="SA100" s="67"/>
      <c r="SB100" s="67">
        <v>0.26458832621574402</v>
      </c>
      <c r="SC100" s="67">
        <v>5.5576797574758502E-2</v>
      </c>
      <c r="SD100" s="67">
        <v>6.9473199999999999E-2</v>
      </c>
      <c r="SE100" s="67">
        <v>0.12540870904922399</v>
      </c>
      <c r="SF100" s="67">
        <v>0.124806202948093</v>
      </c>
      <c r="SG100" s="67">
        <v>0.167235612869262</v>
      </c>
      <c r="SH100" s="67">
        <v>8.3326898515224401E-2</v>
      </c>
      <c r="YG100" s="68"/>
      <c r="YH100" s="68">
        <v>1.5886029500302198E-2</v>
      </c>
      <c r="YI100" s="68">
        <v>1.54616312568515E-2</v>
      </c>
      <c r="YJ100" s="68">
        <v>1.400220976471E-2</v>
      </c>
      <c r="YK100" s="68">
        <v>2.7626074432616301E-2</v>
      </c>
      <c r="YL100" s="68">
        <v>1.6379569483210302E-2</v>
      </c>
      <c r="YM100" s="68">
        <v>1.37174471508783E-2</v>
      </c>
      <c r="YN100" s="68">
        <v>9.5833821934201407E-3</v>
      </c>
      <c r="YO100" s="68">
        <v>2.1837209998891501E-2</v>
      </c>
      <c r="YP100" s="68">
        <v>1.3541588156969099E-2</v>
      </c>
      <c r="YQ100" s="68"/>
      <c r="YR100" s="68"/>
      <c r="YS100" s="68"/>
      <c r="YT100" s="68"/>
      <c r="YU100" s="68"/>
      <c r="YV100" s="68"/>
      <c r="YW100" s="68"/>
      <c r="YX100" s="68">
        <v>1.1439103256241301</v>
      </c>
      <c r="YY100" s="68">
        <v>1.8005459183304401E-2</v>
      </c>
      <c r="YZ100" s="68">
        <v>2.2753486549719999E-2</v>
      </c>
      <c r="ZA100" s="68">
        <v>2.6067430654580798E-2</v>
      </c>
      <c r="ZB100" s="68">
        <v>1.9607457995396201E-2</v>
      </c>
      <c r="ZC100" s="68">
        <v>2.8750078947730798E-2</v>
      </c>
      <c r="ZD100" s="68">
        <v>2.7415581451645601E-2</v>
      </c>
    </row>
    <row r="101" spans="479:680" x14ac:dyDescent="0.25">
      <c r="RK101" s="68"/>
      <c r="RL101" s="67">
        <v>4.1888002306222902E-2</v>
      </c>
      <c r="RM101" s="67">
        <v>0.12539869546890201</v>
      </c>
      <c r="RN101" s="67"/>
      <c r="RO101" s="67">
        <v>1.41356997191905E-2</v>
      </c>
      <c r="RP101" s="67"/>
      <c r="RQ101" s="67"/>
      <c r="RR101" s="67">
        <v>2.7782000601291601E-2</v>
      </c>
      <c r="RS101" s="67">
        <v>5.5796001106500598E-2</v>
      </c>
      <c r="RT101" s="67">
        <v>1.53377000242471E-2</v>
      </c>
      <c r="RV101" s="67"/>
      <c r="RW101" s="67"/>
      <c r="SA101" s="67"/>
      <c r="SB101" s="67">
        <v>0.26458781957626298</v>
      </c>
      <c r="SC101" s="67">
        <v>5.5565297603607101E-2</v>
      </c>
      <c r="SD101" s="67">
        <v>6.9228597000000003E-2</v>
      </c>
      <c r="SE101" s="67">
        <v>0.12539830803871099</v>
      </c>
      <c r="SF101" s="67">
        <v>0.111472003161907</v>
      </c>
      <c r="SG101" s="67">
        <v>0.167147606611251</v>
      </c>
      <c r="SH101" s="67">
        <v>8.3278901875019004E-2</v>
      </c>
      <c r="YG101" s="68"/>
      <c r="YH101" s="68">
        <v>1.5874490749804401E-2</v>
      </c>
      <c r="YI101" s="68">
        <v>1.5374972578805501E-2</v>
      </c>
      <c r="YJ101" s="68">
        <v>1.35268918402411E-2</v>
      </c>
      <c r="YK101" s="68">
        <v>2.75709546558623E-2</v>
      </c>
      <c r="YL101" s="68">
        <v>1.63704295895096E-2</v>
      </c>
      <c r="YM101" s="68">
        <v>1.3605745270876801E-2</v>
      </c>
      <c r="YN101" s="68">
        <v>9.4745000263878106E-3</v>
      </c>
      <c r="YO101" s="68">
        <v>2.1753249293646099E-2</v>
      </c>
      <c r="YP101" s="68">
        <v>1.35051852474372E-2</v>
      </c>
      <c r="YQ101" s="68"/>
      <c r="YR101" s="68"/>
      <c r="YS101" s="68"/>
      <c r="YT101" s="68"/>
      <c r="YU101" s="68"/>
      <c r="YV101" s="68"/>
      <c r="YW101" s="68"/>
      <c r="YX101" s="68">
        <v>1.1438843344856</v>
      </c>
      <c r="YY101" s="68">
        <v>1.78135164233309E-2</v>
      </c>
      <c r="YZ101" s="68">
        <v>2.27413899977243E-2</v>
      </c>
      <c r="ZA101" s="68">
        <v>2.60351537019817E-2</v>
      </c>
      <c r="ZB101" s="68">
        <v>1.95798179728832E-2</v>
      </c>
      <c r="ZC101" s="68">
        <v>2.8642953481910701E-2</v>
      </c>
      <c r="ZD101" s="68">
        <v>2.7308799109135699E-2</v>
      </c>
    </row>
    <row r="102" spans="479:680" x14ac:dyDescent="0.25">
      <c r="RK102" s="68"/>
      <c r="RL102" s="67">
        <v>4.1969798505306202E-2</v>
      </c>
      <c r="RM102" s="67">
        <v>0.13879230618476801</v>
      </c>
      <c r="RN102" s="67"/>
      <c r="RO102" s="67">
        <v>1.41292996704578E-2</v>
      </c>
      <c r="RP102" s="67"/>
      <c r="RQ102" s="67"/>
      <c r="RR102" s="67">
        <v>2.7780000120401299E-2</v>
      </c>
      <c r="RS102" s="67">
        <v>5.5792704224586397E-2</v>
      </c>
      <c r="RT102" s="67">
        <v>1.4302399940788701E-2</v>
      </c>
      <c r="RV102" s="67"/>
      <c r="RW102" s="67"/>
      <c r="SA102" s="67"/>
      <c r="SB102" s="67">
        <v>0.26371571421623202</v>
      </c>
      <c r="SC102" s="67">
        <v>5.5563498288393E-2</v>
      </c>
      <c r="SD102" s="67">
        <v>6.9016002000000007E-2</v>
      </c>
      <c r="SE102" s="67">
        <v>0.125364199280738</v>
      </c>
      <c r="SF102" s="67">
        <v>0.11146180331706999</v>
      </c>
      <c r="SG102" s="67">
        <v>0.16712850332260101</v>
      </c>
      <c r="SH102" s="67">
        <v>7.0219598710536901E-2</v>
      </c>
      <c r="YG102" s="68"/>
      <c r="YH102" s="68">
        <v>1.5857027715011601E-2</v>
      </c>
      <c r="YI102" s="68">
        <v>1.5340260330569899E-2</v>
      </c>
      <c r="YJ102" s="68">
        <v>1.34405738730188E-2</v>
      </c>
      <c r="YK102" s="68">
        <v>2.7554837215657799E-2</v>
      </c>
      <c r="YL102" s="68">
        <v>1.6269518806172702E-2</v>
      </c>
      <c r="YM102" s="68">
        <v>1.33073462976583E-2</v>
      </c>
      <c r="YN102" s="68">
        <v>9.4239135660654002E-3</v>
      </c>
      <c r="YO102" s="68">
        <v>2.1665428147807801E-2</v>
      </c>
      <c r="YP102" s="68">
        <v>1.3377494596527499E-2</v>
      </c>
      <c r="YQ102" s="68"/>
      <c r="YR102" s="68"/>
      <c r="YS102" s="68"/>
      <c r="YT102" s="68"/>
      <c r="YU102" s="68"/>
      <c r="YV102" s="68"/>
      <c r="YW102" s="68"/>
      <c r="YX102" s="68">
        <v>1.14374049688301</v>
      </c>
      <c r="YY102" s="68">
        <v>1.77972664177776E-2</v>
      </c>
      <c r="YZ102" s="68">
        <v>2.2662043255626398E-2</v>
      </c>
      <c r="ZA102" s="68">
        <v>2.5836987941535602E-2</v>
      </c>
      <c r="ZB102" s="68">
        <v>1.9551277339454502E-2</v>
      </c>
      <c r="ZC102" s="68">
        <v>2.8337879959458401E-2</v>
      </c>
      <c r="ZD102" s="68">
        <v>2.7121293962770399E-2</v>
      </c>
    </row>
    <row r="103" spans="479:680" x14ac:dyDescent="0.25">
      <c r="RK103" s="68"/>
      <c r="RL103" s="67">
        <v>4.2092800140380797E-2</v>
      </c>
      <c r="RM103" s="67">
        <v>0.13907320797443301</v>
      </c>
      <c r="RN103" s="67"/>
      <c r="RO103" s="67">
        <v>1.4113999903202E-2</v>
      </c>
      <c r="RP103" s="67"/>
      <c r="RQ103" s="67"/>
      <c r="RR103" s="67">
        <v>2.7771800756454398E-2</v>
      </c>
      <c r="RS103" s="67">
        <v>5.5765401571988997E-2</v>
      </c>
      <c r="RT103" s="67">
        <v>1.4255399815738199E-2</v>
      </c>
      <c r="RV103" s="67"/>
      <c r="RW103" s="67"/>
      <c r="SA103" s="67"/>
      <c r="SB103" s="67">
        <v>0.25072768330574002</v>
      </c>
      <c r="SC103" s="67">
        <v>5.5510900914669002E-2</v>
      </c>
      <c r="SD103" s="67">
        <v>5.5986597999999999E-2</v>
      </c>
      <c r="SE103" s="67">
        <v>0.12533968687057401</v>
      </c>
      <c r="SF103" s="67">
        <v>0.11140979826450299</v>
      </c>
      <c r="SG103" s="67">
        <v>0.16710241138935</v>
      </c>
      <c r="SH103" s="67">
        <v>6.9881796836853E-2</v>
      </c>
      <c r="YG103" s="68"/>
      <c r="YH103" s="68">
        <v>1.5846260410385799E-2</v>
      </c>
      <c r="YI103" s="68">
        <v>1.53212712537083E-2</v>
      </c>
      <c r="YJ103" s="68">
        <v>1.33778460409439E-2</v>
      </c>
      <c r="YK103" s="68">
        <v>2.7466748130537299E-2</v>
      </c>
      <c r="YL103" s="68">
        <v>1.60653493030752E-2</v>
      </c>
      <c r="YM103" s="68">
        <v>1.3239056239064699E-2</v>
      </c>
      <c r="YN103" s="68">
        <v>9.4218988561404707E-3</v>
      </c>
      <c r="YO103" s="68">
        <v>2.1623307003499799E-2</v>
      </c>
      <c r="YP103" s="68">
        <v>1.3276050425035799E-2</v>
      </c>
      <c r="YQ103" s="68"/>
      <c r="YR103" s="68"/>
      <c r="YS103" s="68"/>
      <c r="YT103" s="68"/>
      <c r="YU103" s="68"/>
      <c r="YV103" s="68"/>
      <c r="YW103" s="68"/>
      <c r="YX103" s="68">
        <v>1.14360860189108</v>
      </c>
      <c r="YY103" s="68">
        <v>1.7710388514626401E-2</v>
      </c>
      <c r="YZ103" s="68">
        <v>2.2618064937737499E-2</v>
      </c>
      <c r="ZA103" s="68">
        <v>2.5783680502586101E-2</v>
      </c>
      <c r="ZB103" s="68">
        <v>1.9538421390797998E-2</v>
      </c>
      <c r="ZC103" s="68">
        <v>2.8327623035607499E-2</v>
      </c>
      <c r="ZD103" s="68">
        <v>2.7086227537534299E-2</v>
      </c>
    </row>
    <row r="104" spans="479:680" x14ac:dyDescent="0.25">
      <c r="RK104" s="68"/>
      <c r="RL104" s="67">
        <v>4.2214799672365098E-2</v>
      </c>
      <c r="RM104" s="67">
        <v>0.13926859200000699</v>
      </c>
      <c r="RN104" s="67"/>
      <c r="RO104" s="67">
        <v>1.4108000323176301E-2</v>
      </c>
      <c r="RP104" s="67"/>
      <c r="RQ104" s="67"/>
      <c r="RR104" s="67">
        <v>2.7761101722717198E-2</v>
      </c>
      <c r="RS104" s="67">
        <v>5.5760301649570403E-2</v>
      </c>
      <c r="RT104" s="67">
        <v>1.41885997727513E-2</v>
      </c>
      <c r="RV104" s="67"/>
      <c r="RW104" s="67"/>
      <c r="SA104" s="67"/>
      <c r="SB104" s="67">
        <v>0.23700881004333399</v>
      </c>
      <c r="SC104" s="67">
        <v>5.54691962897777E-2</v>
      </c>
      <c r="SD104" s="67">
        <v>5.5844799000000001E-2</v>
      </c>
      <c r="SE104" s="67">
        <v>0.11199969798326399</v>
      </c>
      <c r="SF104" s="67">
        <v>0.111317001283168</v>
      </c>
      <c r="SG104" s="67">
        <v>0.167079508304595</v>
      </c>
      <c r="SH104" s="67">
        <v>6.9780506193637806E-2</v>
      </c>
      <c r="YG104" s="68"/>
      <c r="YH104" s="68">
        <v>1.5833479277717499E-2</v>
      </c>
      <c r="YI104" s="68">
        <v>1.5132331407337499E-2</v>
      </c>
      <c r="YJ104" s="68">
        <v>1.3374596601694801E-2</v>
      </c>
      <c r="YK104" s="68">
        <v>2.74630033296452E-2</v>
      </c>
      <c r="YL104" s="68">
        <v>1.60430116029627E-2</v>
      </c>
      <c r="YM104" s="68">
        <v>1.3172196564765599E-2</v>
      </c>
      <c r="YN104" s="68">
        <v>9.4062302568635597E-3</v>
      </c>
      <c r="YO104" s="68">
        <v>2.1579009740129201E-2</v>
      </c>
      <c r="YP104" s="68">
        <v>1.3228442636409699E-2</v>
      </c>
      <c r="YQ104" s="68"/>
      <c r="YR104" s="68"/>
      <c r="YS104" s="68"/>
      <c r="YT104" s="68"/>
      <c r="YU104" s="68"/>
      <c r="YV104" s="68"/>
      <c r="YW104" s="68"/>
      <c r="YX104" s="68">
        <v>1.1431053808218701</v>
      </c>
      <c r="YY104" s="68">
        <v>1.7656628782025601E-2</v>
      </c>
      <c r="YZ104" s="68">
        <v>2.2582204301013799E-2</v>
      </c>
      <c r="ZA104" s="68">
        <v>2.5679609554092198E-2</v>
      </c>
      <c r="ZB104" s="68">
        <v>1.9476875011436599E-2</v>
      </c>
      <c r="ZC104" s="68">
        <v>2.8306027696708699E-2</v>
      </c>
      <c r="ZD104" s="68">
        <v>2.70635807883195E-2</v>
      </c>
    </row>
    <row r="105" spans="479:680" x14ac:dyDescent="0.25">
      <c r="RK105" s="68"/>
      <c r="RL105" s="67">
        <v>5.5212497711181599E-2</v>
      </c>
      <c r="RM105" s="67">
        <v>0.15332210063934301</v>
      </c>
      <c r="RN105" s="67"/>
      <c r="RO105" s="67">
        <v>1.40565000474452E-2</v>
      </c>
      <c r="RP105" s="67"/>
      <c r="RQ105" s="67"/>
      <c r="RR105" s="67">
        <v>2.7721200138330401E-2</v>
      </c>
      <c r="RS105" s="67">
        <v>5.5755302309989901E-2</v>
      </c>
      <c r="RT105" s="67">
        <v>1.4159600250422901E-2</v>
      </c>
      <c r="RV105" s="67"/>
      <c r="RW105" s="67"/>
      <c r="SA105" s="67"/>
      <c r="SB105" s="67">
        <v>0.23679649829864499</v>
      </c>
      <c r="SC105" s="67">
        <v>5.5441699922084801E-2</v>
      </c>
      <c r="SD105" s="67">
        <v>5.5781096000000002E-2</v>
      </c>
      <c r="SE105" s="67">
        <v>0.111817203462123</v>
      </c>
      <c r="SF105" s="67">
        <v>9.7629494965076405E-2</v>
      </c>
      <c r="SG105" s="67">
        <v>0.15327550470828999</v>
      </c>
      <c r="SH105" s="67">
        <v>6.9619998335838304E-2</v>
      </c>
      <c r="YG105" s="68"/>
      <c r="YH105" s="68">
        <v>1.57961767716721E-2</v>
      </c>
      <c r="YI105" s="68">
        <v>1.50999070591158E-2</v>
      </c>
      <c r="YJ105" s="68">
        <v>1.33365967509846E-2</v>
      </c>
      <c r="YK105" s="68">
        <v>2.7363417620831901E-2</v>
      </c>
      <c r="YL105" s="68">
        <v>1.5997173753880999E-2</v>
      </c>
      <c r="YM105" s="68">
        <v>1.31011011522071E-2</v>
      </c>
      <c r="YN105" s="68">
        <v>9.4042578548132107E-3</v>
      </c>
      <c r="YO105" s="68">
        <v>2.1553802417977799E-2</v>
      </c>
      <c r="YP105" s="68">
        <v>1.3181217092529601E-2</v>
      </c>
      <c r="YQ105" s="68"/>
      <c r="YR105" s="68"/>
      <c r="YS105" s="68"/>
      <c r="YT105" s="68"/>
      <c r="YU105" s="68"/>
      <c r="YV105" s="68"/>
      <c r="YW105" s="68"/>
      <c r="YX105" s="68">
        <v>1.1430488679669999</v>
      </c>
      <c r="YY105" s="68">
        <v>1.76395120927967E-2</v>
      </c>
      <c r="YZ105" s="68">
        <v>2.2560606142288098E-2</v>
      </c>
      <c r="ZA105" s="68">
        <v>2.5660260795978902E-2</v>
      </c>
      <c r="ZB105" s="68">
        <v>1.9391972319522301E-2</v>
      </c>
      <c r="ZC105" s="68">
        <v>2.81557140935885E-2</v>
      </c>
      <c r="ZD105" s="68">
        <v>2.6950356987723599E-2</v>
      </c>
    </row>
    <row r="106" spans="479:680" x14ac:dyDescent="0.25">
      <c r="RK106" s="68"/>
      <c r="RL106" s="67">
        <v>5.5480498820543199E-2</v>
      </c>
      <c r="RM106" s="67">
        <v>0.15340380370616899</v>
      </c>
      <c r="RN106" s="67"/>
      <c r="RO106" s="67">
        <v>1.3995599932968599E-2</v>
      </c>
      <c r="RP106" s="67"/>
      <c r="RQ106" s="67"/>
      <c r="RR106" s="67">
        <v>2.7712300419807399E-2</v>
      </c>
      <c r="RS106" s="67">
        <v>5.57542033493518E-2</v>
      </c>
      <c r="RT106" s="67">
        <v>1.4156400226056499E-2</v>
      </c>
      <c r="RV106" s="67"/>
      <c r="RW106" s="67"/>
      <c r="SA106" s="67"/>
      <c r="SB106" s="67">
        <v>0.23678781092166901</v>
      </c>
      <c r="SC106" s="67">
        <v>5.5393800139427102E-2</v>
      </c>
      <c r="SD106" s="67">
        <v>5.5756897E-2</v>
      </c>
      <c r="SE106" s="67">
        <v>0.111784800887107</v>
      </c>
      <c r="SF106" s="67">
        <v>9.76001992821693E-2</v>
      </c>
      <c r="SG106" s="67">
        <v>0.153141304850578</v>
      </c>
      <c r="SH106" s="67">
        <v>6.9581896066665594E-2</v>
      </c>
      <c r="YG106" s="68"/>
      <c r="YH106" s="68">
        <v>1.5775610446697699E-2</v>
      </c>
      <c r="YI106" s="68">
        <v>1.5058355691331E-2</v>
      </c>
      <c r="YJ106" s="68">
        <v>1.33270597494095E-2</v>
      </c>
      <c r="YK106" s="68">
        <v>2.7353328651248399E-2</v>
      </c>
      <c r="YL106" s="68">
        <v>1.5744071552382999E-2</v>
      </c>
      <c r="YM106" s="68">
        <v>1.30157292263351E-2</v>
      </c>
      <c r="YN106" s="68">
        <v>9.3940751270295796E-3</v>
      </c>
      <c r="YO106" s="68">
        <v>2.1487205870677401E-2</v>
      </c>
      <c r="YP106" s="68">
        <v>1.3122918990165501E-2</v>
      </c>
      <c r="YQ106" s="68"/>
      <c r="YR106" s="68"/>
      <c r="YS106" s="68"/>
      <c r="YT106" s="68"/>
      <c r="YU106" s="68"/>
      <c r="YV106" s="68"/>
      <c r="YW106" s="68"/>
      <c r="YX106" s="68">
        <v>1.1429258545026499</v>
      </c>
      <c r="YY106" s="68">
        <v>1.7438791951583502E-2</v>
      </c>
      <c r="YZ106" s="68">
        <v>2.2527883486057901E-2</v>
      </c>
      <c r="ZA106" s="68">
        <v>2.5660169990097799E-2</v>
      </c>
      <c r="ZB106" s="68">
        <v>1.9375539079683E-2</v>
      </c>
      <c r="ZC106" s="68">
        <v>2.8141963263297001E-2</v>
      </c>
      <c r="ZD106" s="68">
        <v>2.6578766676206799E-2</v>
      </c>
    </row>
    <row r="107" spans="479:680" x14ac:dyDescent="0.25">
      <c r="RK107" s="68"/>
      <c r="RL107" s="67">
        <v>5.5502701550722101E-2</v>
      </c>
      <c r="RM107" s="67">
        <v>0.16689038276672299</v>
      </c>
      <c r="RN107" s="67"/>
      <c r="RO107" s="67">
        <v>1.3962100259959601E-2</v>
      </c>
      <c r="RP107" s="67"/>
      <c r="RQ107" s="67"/>
      <c r="RR107" s="67">
        <v>2.7705399319529499E-2</v>
      </c>
      <c r="RS107" s="67">
        <v>5.5729702115058899E-2</v>
      </c>
      <c r="RT107" s="67">
        <v>1.41420997679233E-2</v>
      </c>
      <c r="RV107" s="67"/>
      <c r="RW107" s="67"/>
      <c r="SA107" s="67"/>
      <c r="SB107" s="67">
        <v>0.23650974035263</v>
      </c>
      <c r="SC107" s="67">
        <v>4.2252801358699799E-2</v>
      </c>
      <c r="SD107" s="67">
        <v>5.5736898999999999E-2</v>
      </c>
      <c r="SE107" s="67">
        <v>0.111757092177867</v>
      </c>
      <c r="SF107" s="67">
        <v>9.7544401884078896E-2</v>
      </c>
      <c r="SG107" s="67">
        <v>0.153026193380355</v>
      </c>
      <c r="SH107" s="67">
        <v>6.9386899471282903E-2</v>
      </c>
      <c r="YG107" s="68"/>
      <c r="YH107" s="68">
        <v>1.5518526254334E-2</v>
      </c>
      <c r="YI107" s="68">
        <v>1.49149233462091E-2</v>
      </c>
      <c r="YJ107" s="68">
        <v>1.33061358062708E-2</v>
      </c>
      <c r="YK107" s="68">
        <v>2.7282768596142998E-2</v>
      </c>
      <c r="YL107" s="68">
        <v>1.56166519698936E-2</v>
      </c>
      <c r="YM107" s="68">
        <v>1.2926597018480099E-2</v>
      </c>
      <c r="YN107" s="68">
        <v>9.3160931138538995E-3</v>
      </c>
      <c r="YO107" s="68">
        <v>2.1410594758191102E-2</v>
      </c>
      <c r="YP107" s="68">
        <v>1.31197142733319E-2</v>
      </c>
      <c r="YQ107" s="68"/>
      <c r="YR107" s="68"/>
      <c r="YS107" s="68"/>
      <c r="YT107" s="68"/>
      <c r="YU107" s="68"/>
      <c r="YV107" s="68"/>
      <c r="YW107" s="68"/>
      <c r="YX107" s="68">
        <v>1.1428701314270699</v>
      </c>
      <c r="YY107" s="68">
        <v>1.7110429399502199E-2</v>
      </c>
      <c r="YZ107" s="68">
        <v>2.2447520565627099E-2</v>
      </c>
      <c r="ZA107" s="68">
        <v>2.5627821869557501E-2</v>
      </c>
      <c r="ZB107" s="68">
        <v>1.9350658969462298E-2</v>
      </c>
      <c r="ZC107" s="68">
        <v>2.8021225081439002E-2</v>
      </c>
      <c r="ZD107" s="68">
        <v>2.6505400044292901E-2</v>
      </c>
    </row>
    <row r="108" spans="479:680" x14ac:dyDescent="0.25">
      <c r="RK108" s="68"/>
      <c r="RL108" s="67">
        <v>5.55220991373062E-2</v>
      </c>
      <c r="RM108" s="67">
        <v>0.16704259812831801</v>
      </c>
      <c r="RN108" s="67"/>
      <c r="RO108" s="67">
        <v>1.3926300220191401E-2</v>
      </c>
      <c r="RP108" s="67"/>
      <c r="RQ108" s="67"/>
      <c r="RR108" s="67">
        <v>2.7571700513362801E-2</v>
      </c>
      <c r="RS108" s="67">
        <v>5.5673301219940102E-2</v>
      </c>
      <c r="RT108" s="67">
        <v>1.4082199893891799E-2</v>
      </c>
      <c r="RV108" s="67"/>
      <c r="RW108" s="67"/>
      <c r="SA108" s="67"/>
      <c r="SB108" s="67">
        <v>0.22302478551864599</v>
      </c>
      <c r="SC108" s="67">
        <v>4.2072501033544499E-2</v>
      </c>
      <c r="SD108" s="67">
        <v>5.5708702999999998E-2</v>
      </c>
      <c r="SE108" s="67">
        <v>0.11126239597797299</v>
      </c>
      <c r="SF108" s="67">
        <v>9.7447507083415902E-2</v>
      </c>
      <c r="SG108" s="67">
        <v>0.152861803770065</v>
      </c>
      <c r="SH108" s="67">
        <v>6.9044798612594604E-2</v>
      </c>
      <c r="YG108" s="68"/>
      <c r="YH108" s="68">
        <v>1.54899753339762E-2</v>
      </c>
      <c r="YI108" s="68">
        <v>1.4843754734076099E-2</v>
      </c>
      <c r="YJ108" s="68">
        <v>1.32865497547195E-2</v>
      </c>
      <c r="YK108" s="68">
        <v>2.7280882292988601E-2</v>
      </c>
      <c r="YL108" s="68">
        <v>1.55341705387453E-2</v>
      </c>
      <c r="YM108" s="68">
        <v>1.2826196698120001E-2</v>
      </c>
      <c r="YN108" s="68">
        <v>9.3083440920855107E-3</v>
      </c>
      <c r="YO108" s="68">
        <v>2.1316797228745799E-2</v>
      </c>
      <c r="YP108" s="68">
        <v>1.3118586440506799E-2</v>
      </c>
      <c r="YQ108" s="68"/>
      <c r="YR108" s="68"/>
      <c r="YS108" s="68"/>
      <c r="YT108" s="68"/>
      <c r="YU108" s="68"/>
      <c r="YV108" s="68"/>
      <c r="YW108" s="68"/>
      <c r="YX108" s="68">
        <v>1.14284127270439</v>
      </c>
      <c r="YY108" s="68">
        <v>1.70785363277744E-2</v>
      </c>
      <c r="YZ108" s="68">
        <v>2.2431208930669699E-2</v>
      </c>
      <c r="ZA108" s="68">
        <v>2.5453493969033101E-2</v>
      </c>
      <c r="ZB108" s="68">
        <v>1.9322495371486802E-2</v>
      </c>
      <c r="ZC108" s="68">
        <v>2.7971309653431399E-2</v>
      </c>
      <c r="ZD108" s="68">
        <v>2.6504717913769401E-2</v>
      </c>
    </row>
    <row r="109" spans="479:680" x14ac:dyDescent="0.25">
      <c r="RK109" s="68"/>
      <c r="RL109" s="67">
        <v>5.5535599589347798E-2</v>
      </c>
      <c r="RM109" s="67">
        <v>0.167057499289512</v>
      </c>
      <c r="RN109" s="67"/>
      <c r="RO109" s="67">
        <v>1.39049002900719E-2</v>
      </c>
      <c r="RP109" s="67"/>
      <c r="RQ109" s="67"/>
      <c r="RR109" s="67">
        <v>2.7463201433420101E-2</v>
      </c>
      <c r="RS109" s="67">
        <v>5.5630199611186898E-2</v>
      </c>
      <c r="RT109" s="67">
        <v>1.4076800085604101E-2</v>
      </c>
      <c r="RV109" s="67"/>
      <c r="RW109" s="67"/>
      <c r="SA109" s="67"/>
      <c r="SB109" s="67">
        <v>0.209103599190711</v>
      </c>
      <c r="SC109" s="67">
        <v>4.1992098093032802E-2</v>
      </c>
      <c r="SD109" s="67">
        <v>5.5615399000000003E-2</v>
      </c>
      <c r="SE109" s="67">
        <v>0.11121129989624</v>
      </c>
      <c r="SF109" s="67">
        <v>9.7201295197009999E-2</v>
      </c>
      <c r="SG109" s="67">
        <v>0.13953799009323101</v>
      </c>
      <c r="SH109" s="67">
        <v>5.6023500859737299E-2</v>
      </c>
      <c r="YG109" s="68"/>
      <c r="YH109" s="68">
        <v>1.5488656786560201E-2</v>
      </c>
      <c r="YI109" s="68">
        <v>1.4838352888898201E-2</v>
      </c>
      <c r="YJ109" s="68">
        <v>1.3283639991322101E-2</v>
      </c>
      <c r="YK109" s="68">
        <v>2.7217678635672898E-2</v>
      </c>
      <c r="YL109" s="68">
        <v>1.55189124060282E-2</v>
      </c>
      <c r="YM109" s="68">
        <v>1.28116662886988E-2</v>
      </c>
      <c r="YN109" s="68">
        <v>9.3069958848686091E-3</v>
      </c>
      <c r="YO109" s="68">
        <v>2.1260339700820901E-2</v>
      </c>
      <c r="YP109" s="68">
        <v>1.3013690448761901E-2</v>
      </c>
      <c r="YQ109" s="68"/>
      <c r="YR109" s="68"/>
      <c r="YS109" s="68"/>
      <c r="YT109" s="68"/>
      <c r="YU109" s="68"/>
      <c r="YV109" s="68"/>
      <c r="YW109" s="68"/>
      <c r="YX109" s="68">
        <v>1.14268622617459</v>
      </c>
      <c r="YY109" s="68">
        <v>1.7008184145575499E-2</v>
      </c>
      <c r="YZ109" s="68">
        <v>2.2417566340252701E-2</v>
      </c>
      <c r="ZA109" s="68">
        <v>2.5291024118691101E-2</v>
      </c>
      <c r="ZB109" s="68">
        <v>1.9318364480278499E-2</v>
      </c>
      <c r="ZC109" s="68">
        <v>2.79586332939574E-2</v>
      </c>
      <c r="ZD109" s="68">
        <v>2.6482265587486498E-2</v>
      </c>
    </row>
    <row r="110" spans="479:680" x14ac:dyDescent="0.25">
      <c r="RK110" s="68"/>
      <c r="RL110" s="67">
        <v>5.5547501891851397E-2</v>
      </c>
      <c r="RM110" s="67">
        <v>0.16709519922733301</v>
      </c>
      <c r="RN110" s="67"/>
      <c r="RO110" s="67">
        <v>1.3856899924576199E-2</v>
      </c>
      <c r="RP110" s="67"/>
      <c r="RQ110" s="67"/>
      <c r="RR110" s="67">
        <v>2.74097006767988E-2</v>
      </c>
      <c r="RS110" s="67">
        <v>5.5624000728130299E-2</v>
      </c>
      <c r="RT110" s="67">
        <v>1.40174003317952E-2</v>
      </c>
      <c r="RV110" s="67"/>
      <c r="RW110" s="67"/>
      <c r="SA110" s="67"/>
      <c r="SB110" s="67">
        <v>0.195137798786163</v>
      </c>
      <c r="SC110" s="67">
        <v>4.1984800249338101E-2</v>
      </c>
      <c r="SD110" s="67">
        <v>5.5474795E-2</v>
      </c>
      <c r="SE110" s="67">
        <v>9.7789198160171495E-2</v>
      </c>
      <c r="SF110" s="67">
        <v>9.7095102071762002E-2</v>
      </c>
      <c r="SG110" s="67">
        <v>0.139506191015243</v>
      </c>
      <c r="SH110" s="67">
        <v>5.5902600288391099E-2</v>
      </c>
      <c r="YG110" s="68"/>
      <c r="YH110" s="68">
        <v>1.54281879270592E-2</v>
      </c>
      <c r="YI110" s="68">
        <v>1.47877781502388E-2</v>
      </c>
      <c r="YJ110" s="68">
        <v>1.32392345119315E-2</v>
      </c>
      <c r="YK110" s="68">
        <v>2.7187995745947501E-2</v>
      </c>
      <c r="YL110" s="68">
        <v>1.53145832416875E-2</v>
      </c>
      <c r="YM110" s="68">
        <v>1.27546481650461E-2</v>
      </c>
      <c r="YN110" s="68">
        <v>9.2985623787734898E-3</v>
      </c>
      <c r="YO110" s="68">
        <v>2.1258055991461699E-2</v>
      </c>
      <c r="YP110" s="68">
        <v>1.2993807464266399E-2</v>
      </c>
      <c r="YQ110" s="68"/>
      <c r="YR110" s="68"/>
      <c r="YS110" s="68"/>
      <c r="YT110" s="68"/>
      <c r="YU110" s="68"/>
      <c r="YV110" s="68"/>
      <c r="YW110" s="68"/>
      <c r="YX110" s="68">
        <v>1.14261893169213</v>
      </c>
      <c r="YY110" s="68">
        <v>1.6937750143663499E-2</v>
      </c>
      <c r="YZ110" s="68">
        <v>2.2287098154569401E-2</v>
      </c>
      <c r="ZA110" s="68">
        <v>2.5068512210046599E-2</v>
      </c>
      <c r="ZB110" s="68">
        <v>1.9244954317089599E-2</v>
      </c>
      <c r="ZC110" s="68">
        <v>2.7852564595057899E-2</v>
      </c>
      <c r="ZD110" s="68">
        <v>2.63370550974335E-2</v>
      </c>
    </row>
    <row r="111" spans="479:680" x14ac:dyDescent="0.25">
      <c r="RK111" s="68"/>
      <c r="RL111" s="67">
        <v>5.5560901761054902E-2</v>
      </c>
      <c r="RM111" s="67">
        <v>0.18113069236278501</v>
      </c>
      <c r="RN111" s="67"/>
      <c r="RO111" s="67">
        <v>1.3850900344550599E-2</v>
      </c>
      <c r="RP111" s="67"/>
      <c r="RQ111" s="67"/>
      <c r="RR111" s="67">
        <v>2.72493995726108E-2</v>
      </c>
      <c r="RS111" s="67">
        <v>5.5623300373554202E-2</v>
      </c>
      <c r="RT111" s="67">
        <v>1.40011003240942E-2</v>
      </c>
      <c r="RV111" s="67"/>
      <c r="RW111" s="67"/>
      <c r="SA111" s="67"/>
      <c r="SB111" s="67">
        <v>0.19495940208435</v>
      </c>
      <c r="SC111" s="67">
        <v>4.19692024588584E-2</v>
      </c>
      <c r="SD111" s="67">
        <v>5.5440999999999997E-2</v>
      </c>
      <c r="SE111" s="67">
        <v>9.7702801227569497E-2</v>
      </c>
      <c r="SF111" s="67">
        <v>8.4200799465179402E-2</v>
      </c>
      <c r="SG111" s="67">
        <v>0.13948659598827301</v>
      </c>
      <c r="SH111" s="67">
        <v>5.5874597281217499E-2</v>
      </c>
      <c r="YG111" s="68"/>
      <c r="YH111" s="68">
        <v>1.53657432631159E-2</v>
      </c>
      <c r="YI111" s="68">
        <v>1.4762076418948E-2</v>
      </c>
      <c r="YJ111" s="68">
        <v>1.3157298194567299E-2</v>
      </c>
      <c r="YK111" s="68">
        <v>2.7181338834430201E-2</v>
      </c>
      <c r="YL111" s="68">
        <v>1.52752628725694E-2</v>
      </c>
      <c r="YM111" s="68">
        <v>1.26869206219739E-2</v>
      </c>
      <c r="YN111" s="68">
        <v>9.2714997967513306E-3</v>
      </c>
      <c r="YO111" s="68">
        <v>2.12565434393297E-2</v>
      </c>
      <c r="YP111" s="68">
        <v>1.29459267196411E-2</v>
      </c>
      <c r="YQ111" s="68"/>
      <c r="YR111" s="68"/>
      <c r="YS111" s="68"/>
      <c r="YT111" s="68"/>
      <c r="YU111" s="68"/>
      <c r="YV111" s="68"/>
      <c r="YW111" s="68"/>
      <c r="YX111" s="68">
        <v>1.1424097758455001</v>
      </c>
      <c r="YY111" s="68">
        <v>1.6786502874549199E-2</v>
      </c>
      <c r="YZ111" s="68">
        <v>2.2278910485197201E-2</v>
      </c>
      <c r="ZA111" s="68">
        <v>2.5043904436406899E-2</v>
      </c>
      <c r="ZB111" s="68">
        <v>1.9203685913204201E-2</v>
      </c>
      <c r="ZC111" s="68">
        <v>2.7698078785164101E-2</v>
      </c>
      <c r="ZD111" s="68">
        <v>2.63155690790054E-2</v>
      </c>
    </row>
    <row r="112" spans="479:680" x14ac:dyDescent="0.25">
      <c r="RK112" s="68"/>
      <c r="RL112" s="67">
        <v>5.5576000362634603E-2</v>
      </c>
      <c r="RM112" s="67">
        <v>0.181469216942787</v>
      </c>
      <c r="RN112" s="67"/>
      <c r="RO112" s="67">
        <v>1.3774000108242E-2</v>
      </c>
      <c r="RP112" s="67"/>
      <c r="RQ112" s="67"/>
      <c r="RR112" s="67">
        <v>1.5490399673581101E-2</v>
      </c>
      <c r="RS112" s="67">
        <v>5.5615998804569203E-2</v>
      </c>
      <c r="RT112" s="67">
        <v>1.3969999738037499E-2</v>
      </c>
      <c r="RV112" s="67"/>
      <c r="RW112" s="67"/>
      <c r="SA112" s="67"/>
      <c r="SB112" s="67">
        <v>0.19495499134063701</v>
      </c>
      <c r="SC112" s="67">
        <v>4.1954301297664601E-2</v>
      </c>
      <c r="SD112" s="67">
        <v>5.5172697E-2</v>
      </c>
      <c r="SE112" s="67">
        <v>9.7674310207366902E-2</v>
      </c>
      <c r="SF112" s="67">
        <v>8.3703696727752602E-2</v>
      </c>
      <c r="SG112" s="67">
        <v>0.13940618932247101</v>
      </c>
      <c r="SH112" s="67">
        <v>5.5789701640605899E-2</v>
      </c>
      <c r="YG112" s="68"/>
      <c r="YH112" s="68">
        <v>1.52665254983147E-2</v>
      </c>
      <c r="YI112" s="68">
        <v>1.47554022814258E-2</v>
      </c>
      <c r="YJ112" s="68">
        <v>1.30757672901576E-2</v>
      </c>
      <c r="YK112" s="68">
        <v>2.7158626923321601E-2</v>
      </c>
      <c r="YL112" s="68">
        <v>1.52288655721983E-2</v>
      </c>
      <c r="YM112" s="68">
        <v>1.25953682990465E-2</v>
      </c>
      <c r="YN112" s="68">
        <v>9.1736967528685907E-3</v>
      </c>
      <c r="YO112" s="68">
        <v>2.1252990149059899E-2</v>
      </c>
      <c r="YP112" s="68">
        <v>1.29283210430587E-2</v>
      </c>
      <c r="YQ112" s="68"/>
      <c r="YR112" s="68"/>
      <c r="YS112" s="68"/>
      <c r="YT112" s="68"/>
      <c r="YU112" s="68"/>
      <c r="YV112" s="68"/>
      <c r="YW112" s="68"/>
      <c r="YX112" s="68">
        <v>1.14207461255487</v>
      </c>
      <c r="YY112" s="68">
        <v>1.6728958423667201E-2</v>
      </c>
      <c r="YZ112" s="68">
        <v>2.2268651052324898E-2</v>
      </c>
      <c r="ZA112" s="68">
        <v>2.4987041886885199E-2</v>
      </c>
      <c r="ZB112" s="68">
        <v>1.9197312060348599E-2</v>
      </c>
      <c r="ZC112" s="68">
        <v>2.7695184790743201E-2</v>
      </c>
      <c r="ZD112" s="68">
        <v>2.60945248848795E-2</v>
      </c>
    </row>
    <row r="113" spans="479:680" x14ac:dyDescent="0.25">
      <c r="RK113" s="68"/>
      <c r="RL113" s="67">
        <v>5.5635299533605499E-2</v>
      </c>
      <c r="RM113" s="67">
        <v>0.194865897297859</v>
      </c>
      <c r="RN113" s="67"/>
      <c r="RO113" s="67">
        <v>1.36888995766639E-2</v>
      </c>
      <c r="RP113" s="67"/>
      <c r="RQ113" s="67"/>
      <c r="RR113" s="67">
        <v>1.4535699971020199E-2</v>
      </c>
      <c r="RS113" s="67">
        <v>5.5541601032018599E-2</v>
      </c>
      <c r="RT113" s="67">
        <v>1.3965499587357001E-2</v>
      </c>
      <c r="RV113" s="67"/>
      <c r="RW113" s="67"/>
      <c r="SA113" s="67"/>
      <c r="SB113" s="67">
        <v>0.18125879764556799</v>
      </c>
      <c r="SC113" s="67">
        <v>4.1929099708795499E-2</v>
      </c>
      <c r="SD113" s="67">
        <v>4.2199599999999997E-2</v>
      </c>
      <c r="SE113" s="67">
        <v>9.7567901015281594E-2</v>
      </c>
      <c r="SF113" s="67">
        <v>8.3590701222419697E-2</v>
      </c>
      <c r="SG113" s="67">
        <v>0.13930390775203699</v>
      </c>
      <c r="SH113" s="67">
        <v>5.5724900215864098E-2</v>
      </c>
      <c r="YG113" s="68"/>
      <c r="YH113" s="68">
        <v>1.5232826594702001E-2</v>
      </c>
      <c r="YI113" s="68">
        <v>1.47238938000743E-2</v>
      </c>
      <c r="YJ113" s="68">
        <v>1.29383694875211E-2</v>
      </c>
      <c r="YK113" s="68">
        <v>2.71233457997106E-2</v>
      </c>
      <c r="YL113" s="68">
        <v>1.51866394329494E-2</v>
      </c>
      <c r="YM113" s="68">
        <v>1.23663214838368E-2</v>
      </c>
      <c r="YN113" s="68">
        <v>9.1582282434671605E-3</v>
      </c>
      <c r="YO113" s="68">
        <v>2.12451264912643E-2</v>
      </c>
      <c r="YP113" s="68">
        <v>1.2914102864553099E-2</v>
      </c>
      <c r="YQ113" s="68"/>
      <c r="YR113" s="68"/>
      <c r="YS113" s="68"/>
      <c r="YT113" s="68"/>
      <c r="YU113" s="68"/>
      <c r="YV113" s="68"/>
      <c r="YW113" s="68"/>
      <c r="YX113" s="68">
        <v>1.14205406932063</v>
      </c>
      <c r="YY113" s="68">
        <v>1.6710188937062199E-2</v>
      </c>
      <c r="YZ113" s="68">
        <v>2.2198419794387299E-2</v>
      </c>
      <c r="ZA113" s="68">
        <v>2.4891029194216499E-2</v>
      </c>
      <c r="ZB113" s="68">
        <v>1.9134041089258699E-2</v>
      </c>
      <c r="ZC113" s="68">
        <v>2.75930289506091E-2</v>
      </c>
      <c r="ZD113" s="68">
        <v>2.60861778237239E-2</v>
      </c>
    </row>
    <row r="114" spans="479:680" x14ac:dyDescent="0.25">
      <c r="RK114" s="68"/>
      <c r="RL114" s="67">
        <v>5.5650200694799402E-2</v>
      </c>
      <c r="RM114" s="67">
        <v>0.19571879506111101</v>
      </c>
      <c r="RN114" s="67"/>
      <c r="RO114" s="67">
        <v>1.35949999094009E-2</v>
      </c>
      <c r="RP114" s="67"/>
      <c r="RQ114" s="67"/>
      <c r="RR114" s="67">
        <v>1.4331899583339599E-2</v>
      </c>
      <c r="RS114" s="67">
        <v>5.5496603250503498E-2</v>
      </c>
      <c r="RT114" s="67">
        <v>1.3958999887108799E-2</v>
      </c>
      <c r="RV114" s="67"/>
      <c r="RW114" s="67"/>
      <c r="SA114" s="67"/>
      <c r="SB114" s="67">
        <v>0.18084399402141499</v>
      </c>
      <c r="SC114" s="67">
        <v>4.1874598711729001E-2</v>
      </c>
      <c r="SD114" s="67">
        <v>4.1964199000000001E-2</v>
      </c>
      <c r="SE114" s="67">
        <v>9.72772017121315E-2</v>
      </c>
      <c r="SF114" s="67">
        <v>8.3564490079879705E-2</v>
      </c>
      <c r="SG114" s="67">
        <v>0.13927859067916801</v>
      </c>
      <c r="SH114" s="67">
        <v>5.56849986314773E-2</v>
      </c>
      <c r="YG114" s="68"/>
      <c r="YH114" s="68">
        <v>1.5161734043851099E-2</v>
      </c>
      <c r="YI114" s="68">
        <v>1.46827727856731E-2</v>
      </c>
      <c r="YJ114" s="68">
        <v>1.2933207354601999E-2</v>
      </c>
      <c r="YK114" s="68">
        <v>2.7109593020514099E-2</v>
      </c>
      <c r="YL114" s="68">
        <v>1.51489277555723E-2</v>
      </c>
      <c r="YM114" s="68">
        <v>1.23632317781529E-2</v>
      </c>
      <c r="YN114" s="68">
        <v>9.1189337641134401E-3</v>
      </c>
      <c r="YO114" s="68">
        <v>2.1226989654293201E-2</v>
      </c>
      <c r="YP114" s="68">
        <v>1.2884447223891701E-2</v>
      </c>
      <c r="YQ114" s="68"/>
      <c r="YR114" s="68"/>
      <c r="YS114" s="68"/>
      <c r="YT114" s="68"/>
      <c r="YU114" s="68"/>
      <c r="YV114" s="68"/>
      <c r="YW114" s="68"/>
      <c r="YX114" s="68">
        <v>1.14178442095988</v>
      </c>
      <c r="YY114" s="68">
        <v>1.6667350028470099E-2</v>
      </c>
      <c r="YZ114" s="68">
        <v>2.2170424136682298E-2</v>
      </c>
      <c r="ZA114" s="68">
        <v>2.4855806089706899E-2</v>
      </c>
      <c r="ZB114" s="68">
        <v>1.9131301399755399E-2</v>
      </c>
      <c r="ZC114" s="68">
        <v>2.75819308569718E-2</v>
      </c>
      <c r="ZD114" s="68">
        <v>2.5992206918131599E-2</v>
      </c>
    </row>
    <row r="115" spans="479:680" x14ac:dyDescent="0.25">
      <c r="RK115" s="68"/>
      <c r="RL115" s="67">
        <v>5.5677000433206503E-2</v>
      </c>
      <c r="RM115" s="67">
        <v>0.208783313632011</v>
      </c>
      <c r="RN115" s="67"/>
      <c r="RO115" s="67">
        <v>1.35369999334216E-2</v>
      </c>
      <c r="RP115" s="67"/>
      <c r="RQ115" s="67"/>
      <c r="RR115" s="67">
        <v>1.4321999624371499E-2</v>
      </c>
      <c r="RS115" s="67">
        <v>5.5475700646638801E-2</v>
      </c>
      <c r="RT115" s="67">
        <v>1.38816004619002E-2</v>
      </c>
      <c r="RV115" s="67"/>
      <c r="RW115" s="67"/>
      <c r="SA115" s="67"/>
      <c r="SB115" s="67">
        <v>0.167270988225936</v>
      </c>
      <c r="SC115" s="67">
        <v>4.1871301829814897E-2</v>
      </c>
      <c r="SD115" s="67">
        <v>4.1872199999999998E-2</v>
      </c>
      <c r="SE115" s="67">
        <v>9.70766991376876E-2</v>
      </c>
      <c r="SF115" s="67">
        <v>8.3564199507236397E-2</v>
      </c>
      <c r="SG115" s="67">
        <v>0.13924250006675701</v>
      </c>
      <c r="SH115" s="67">
        <v>5.56840971112251E-2</v>
      </c>
      <c r="YG115" s="68"/>
      <c r="YH115" s="68">
        <v>1.51596028428603E-2</v>
      </c>
      <c r="YI115" s="68">
        <v>1.4665958807305699E-2</v>
      </c>
      <c r="YJ115" s="68">
        <v>1.2832680976000601E-2</v>
      </c>
      <c r="YK115" s="68">
        <v>2.69575486276841E-2</v>
      </c>
      <c r="YL115" s="68">
        <v>1.51474077066598E-2</v>
      </c>
      <c r="YM115" s="68">
        <v>1.2352248432473499E-2</v>
      </c>
      <c r="YN115" s="68">
        <v>9.10522288985725E-3</v>
      </c>
      <c r="YO115" s="68">
        <v>2.1216605299013602E-2</v>
      </c>
      <c r="YP115" s="68">
        <v>1.27986514312027E-2</v>
      </c>
      <c r="YQ115" s="68"/>
      <c r="YR115" s="68"/>
      <c r="YS115" s="68"/>
      <c r="YT115" s="68"/>
      <c r="YU115" s="68"/>
      <c r="YV115" s="68"/>
      <c r="YW115" s="68"/>
      <c r="YX115" s="68">
        <v>1.14152182884467</v>
      </c>
      <c r="YY115" s="68">
        <v>1.66037778429333E-2</v>
      </c>
      <c r="YZ115" s="68">
        <v>2.2124208085618598E-2</v>
      </c>
      <c r="ZA115" s="68">
        <v>2.4839495973948099E-2</v>
      </c>
      <c r="ZB115" s="68">
        <v>1.90582804463395E-2</v>
      </c>
      <c r="ZC115" s="68">
        <v>2.7321745224893099E-2</v>
      </c>
      <c r="ZD115" s="68">
        <v>2.5931039760416399E-2</v>
      </c>
    </row>
    <row r="116" spans="479:680" x14ac:dyDescent="0.25">
      <c r="RK116" s="68"/>
      <c r="RL116" s="67">
        <v>5.57149983942508E-2</v>
      </c>
      <c r="RM116" s="67">
        <v>0.20879688858985901</v>
      </c>
      <c r="RN116" s="67"/>
      <c r="RO116" s="67">
        <v>1.34405996650457E-2</v>
      </c>
      <c r="RP116" s="67"/>
      <c r="RQ116" s="67"/>
      <c r="RR116" s="67">
        <v>1.4271300286054601E-2</v>
      </c>
      <c r="RS116" s="67">
        <v>5.5472597479820203E-2</v>
      </c>
      <c r="RT116" s="67">
        <v>1.38787999749183E-2</v>
      </c>
      <c r="RV116" s="67"/>
      <c r="RW116" s="67"/>
      <c r="SA116" s="67"/>
      <c r="SB116" s="67">
        <v>0.16727061569690699</v>
      </c>
      <c r="SC116" s="67">
        <v>4.1851300746202399E-2</v>
      </c>
      <c r="SD116" s="67">
        <v>4.1806698000000003E-2</v>
      </c>
      <c r="SE116" s="67">
        <v>8.3780497312545693E-2</v>
      </c>
      <c r="SF116" s="67">
        <v>8.3558499813079806E-2</v>
      </c>
      <c r="SG116" s="67">
        <v>0.13915620744228299</v>
      </c>
      <c r="SH116" s="67">
        <v>5.5677201598882599E-2</v>
      </c>
      <c r="YG116" s="68"/>
      <c r="YH116" s="68">
        <v>1.5102563169457E-2</v>
      </c>
      <c r="YI116" s="68">
        <v>1.4485254440899899E-2</v>
      </c>
      <c r="YJ116" s="68">
        <v>1.28289721579419E-2</v>
      </c>
      <c r="YK116" s="68">
        <v>2.6954405686774902E-2</v>
      </c>
      <c r="YL116" s="68">
        <v>1.50623411474868E-2</v>
      </c>
      <c r="YM116" s="68">
        <v>1.2324357050613599E-2</v>
      </c>
      <c r="YN116" s="68">
        <v>9.1013919622556401E-3</v>
      </c>
      <c r="YO116" s="68">
        <v>2.11973785980702E-2</v>
      </c>
      <c r="YP116" s="68">
        <v>1.27816263277754E-2</v>
      </c>
      <c r="YQ116" s="68"/>
      <c r="YR116" s="68"/>
      <c r="YS116" s="68"/>
      <c r="YT116" s="68"/>
      <c r="YU116" s="68"/>
      <c r="YV116" s="68"/>
      <c r="YW116" s="68"/>
      <c r="YX116" s="68">
        <v>1.1412647109378</v>
      </c>
      <c r="YY116" s="68">
        <v>1.6593716226136802E-2</v>
      </c>
      <c r="YZ116" s="68">
        <v>2.2087688359305101E-2</v>
      </c>
      <c r="ZA116" s="68">
        <v>2.4787344479259701E-2</v>
      </c>
      <c r="ZB116" s="68">
        <v>1.9024562002272202E-2</v>
      </c>
      <c r="ZC116" s="68">
        <v>2.7151664178575799E-2</v>
      </c>
      <c r="ZD116" s="68">
        <v>2.5817102762523601E-2</v>
      </c>
    </row>
    <row r="117" spans="479:680" x14ac:dyDescent="0.25">
      <c r="RK117" s="68"/>
      <c r="RL117" s="67">
        <v>5.5730402469635003E-2</v>
      </c>
      <c r="RM117" s="67">
        <v>0.20882779359817499</v>
      </c>
      <c r="RN117" s="67"/>
      <c r="RO117" s="67">
        <v>1.3194399885833199E-2</v>
      </c>
      <c r="RP117" s="67"/>
      <c r="RQ117" s="67"/>
      <c r="RR117" s="67">
        <v>1.4248900115489901E-2</v>
      </c>
      <c r="RS117" s="67">
        <v>5.5444601923227303E-2</v>
      </c>
      <c r="RT117" s="67">
        <v>1.3848899863660301E-2</v>
      </c>
      <c r="RV117" s="67"/>
      <c r="RW117" s="67"/>
      <c r="SA117" s="67"/>
      <c r="SB117" s="67">
        <v>0.167066499590873</v>
      </c>
      <c r="SC117" s="67">
        <v>4.18171994388103E-2</v>
      </c>
      <c r="SD117" s="67">
        <v>4.1788000999999998E-2</v>
      </c>
      <c r="SE117" s="67">
        <v>8.3743505179881994E-2</v>
      </c>
      <c r="SF117" s="67">
        <v>8.3552800118923104E-2</v>
      </c>
      <c r="SG117" s="67">
        <v>0.13901799917221</v>
      </c>
      <c r="SH117" s="67">
        <v>5.56768998503685E-2</v>
      </c>
      <c r="YG117" s="68"/>
      <c r="YH117" s="68">
        <v>1.48886803393405E-2</v>
      </c>
      <c r="YI117" s="68">
        <v>1.44359863026053E-2</v>
      </c>
      <c r="YJ117" s="68">
        <v>1.27804509137249E-2</v>
      </c>
      <c r="YK117" s="68">
        <v>2.6938765608393901E-2</v>
      </c>
      <c r="YL117" s="68">
        <v>1.49896958992881E-2</v>
      </c>
      <c r="YM117" s="68">
        <v>1.22671400316973E-2</v>
      </c>
      <c r="YN117" s="68">
        <v>9.0430587499799892E-3</v>
      </c>
      <c r="YO117" s="68">
        <v>2.1176427687976802E-2</v>
      </c>
      <c r="YP117" s="68">
        <v>1.2776485076599901E-2</v>
      </c>
      <c r="YQ117" s="68"/>
      <c r="YR117" s="68"/>
      <c r="YS117" s="68"/>
      <c r="YT117" s="68"/>
      <c r="YU117" s="68"/>
      <c r="YV117" s="68"/>
      <c r="YW117" s="68"/>
      <c r="YX117" s="68">
        <v>1.1409778995706501</v>
      </c>
      <c r="YY117" s="68">
        <v>1.63631150539644E-2</v>
      </c>
      <c r="YZ117" s="68">
        <v>2.20814049755278E-2</v>
      </c>
      <c r="ZA117" s="68">
        <v>2.4729306504317101E-2</v>
      </c>
      <c r="ZB117" s="68">
        <v>1.89833516933983E-2</v>
      </c>
      <c r="ZC117" s="68">
        <v>2.71251098882112E-2</v>
      </c>
      <c r="ZD117" s="68">
        <v>2.56469733876949E-2</v>
      </c>
    </row>
    <row r="118" spans="479:680" x14ac:dyDescent="0.25">
      <c r="RK118" s="68"/>
      <c r="RL118" s="67">
        <v>5.5732496082782697E-2</v>
      </c>
      <c r="RM118" s="67">
        <v>0.20936389267444599</v>
      </c>
      <c r="RN118" s="67"/>
      <c r="RO118" s="67"/>
      <c r="RP118" s="67"/>
      <c r="RQ118" s="67"/>
      <c r="RR118" s="67">
        <v>1.42339998856186E-2</v>
      </c>
      <c r="RS118" s="67">
        <v>5.5387899279594401E-2</v>
      </c>
      <c r="RT118" s="67">
        <v>1.3819999992847399E-2</v>
      </c>
      <c r="RV118" s="67"/>
      <c r="RW118" s="67"/>
      <c r="SA118" s="67"/>
      <c r="SB118" s="67">
        <v>0.16706168651580799</v>
      </c>
      <c r="SC118" s="67">
        <v>4.1779696941375698E-2</v>
      </c>
      <c r="SD118" s="67">
        <v>4.1732698999999998E-2</v>
      </c>
      <c r="SE118" s="67">
        <v>8.3733804523944799E-2</v>
      </c>
      <c r="SF118" s="67">
        <v>8.3550594747066498E-2</v>
      </c>
      <c r="SG118" s="67">
        <v>0.125704109668731</v>
      </c>
      <c r="SH118" s="67">
        <v>5.5639602243900299E-2</v>
      </c>
      <c r="YG118" s="68"/>
      <c r="YH118" s="68">
        <v>1.48347285526765E-2</v>
      </c>
      <c r="YI118" s="68">
        <v>1.4372169142048599E-2</v>
      </c>
      <c r="YJ118" s="68">
        <v>1.2693508108410601E-2</v>
      </c>
      <c r="YK118" s="68">
        <v>2.68667748564251E-2</v>
      </c>
      <c r="YL118" s="68">
        <v>1.4921796916084799E-2</v>
      </c>
      <c r="YM118" s="68">
        <v>1.21729322756164E-2</v>
      </c>
      <c r="YN118" s="68">
        <v>9.0098448665696593E-3</v>
      </c>
      <c r="YO118" s="68">
        <v>2.11537137487725E-2</v>
      </c>
      <c r="YP118" s="68">
        <v>1.2711217010131099E-2</v>
      </c>
      <c r="YQ118" s="68"/>
      <c r="YR118" s="68"/>
      <c r="YS118" s="68"/>
      <c r="YT118" s="68"/>
      <c r="YU118" s="68"/>
      <c r="YV118" s="68"/>
      <c r="YW118" s="68"/>
      <c r="YX118" s="68">
        <v>1.1406645826460799</v>
      </c>
      <c r="YY118" s="68">
        <v>1.6267873474588499E-2</v>
      </c>
      <c r="YZ118" s="68">
        <v>2.2073774966711399E-2</v>
      </c>
      <c r="ZA118" s="68">
        <v>2.4706311119825099E-2</v>
      </c>
      <c r="ZB118" s="68">
        <v>1.8939355647135801E-2</v>
      </c>
      <c r="ZC118" s="68">
        <v>2.70591630743304E-2</v>
      </c>
      <c r="ZD118" s="68">
        <v>2.5592423728714699E-2</v>
      </c>
    </row>
    <row r="119" spans="479:680" x14ac:dyDescent="0.25">
      <c r="RK119" s="68"/>
      <c r="RL119" s="67">
        <v>5.5851001292467103E-2</v>
      </c>
      <c r="RM119" s="67">
        <v>0.222702011466026</v>
      </c>
      <c r="RN119" s="67"/>
      <c r="RO119" s="67"/>
      <c r="RP119" s="67"/>
      <c r="RQ119" s="67"/>
      <c r="RR119" s="67">
        <v>1.42246996983885E-2</v>
      </c>
      <c r="RS119" s="67">
        <v>4.2164899408817201E-2</v>
      </c>
      <c r="RT119" s="67">
        <v>1.37902004644274E-2</v>
      </c>
      <c r="RV119" s="67"/>
      <c r="RW119" s="67"/>
      <c r="SA119" s="67"/>
      <c r="SB119" s="67">
        <v>0.154366999864578</v>
      </c>
      <c r="SC119" s="67">
        <v>4.17793989181518E-2</v>
      </c>
      <c r="SD119" s="67">
        <v>4.1671700999999998E-2</v>
      </c>
      <c r="SE119" s="67">
        <v>8.35589990019798E-2</v>
      </c>
      <c r="SF119" s="67">
        <v>8.3538800477981498E-2</v>
      </c>
      <c r="SG119" s="67">
        <v>0.125577196478843</v>
      </c>
      <c r="SH119" s="67">
        <v>5.5622398853302002E-2</v>
      </c>
      <c r="YG119" s="68"/>
      <c r="YH119" s="68">
        <v>1.47075605445692E-2</v>
      </c>
      <c r="YI119" s="68">
        <v>1.4343877365042499E-2</v>
      </c>
      <c r="YJ119" s="68">
        <v>1.2673496858735299E-2</v>
      </c>
      <c r="YK119" s="68">
        <v>2.68565417364151E-2</v>
      </c>
      <c r="YL119" s="68">
        <v>1.4909842835353E-2</v>
      </c>
      <c r="YM119" s="68">
        <v>1.2156389136120899E-2</v>
      </c>
      <c r="YN119" s="68">
        <v>8.9851456185756698E-3</v>
      </c>
      <c r="YO119" s="68">
        <v>2.1128510864138202E-2</v>
      </c>
      <c r="YP119" s="68">
        <v>1.2685068970176299E-2</v>
      </c>
      <c r="YQ119" s="68"/>
      <c r="YR119" s="68"/>
      <c r="YS119" s="68"/>
      <c r="YT119" s="68"/>
      <c r="YU119" s="68"/>
      <c r="YV119" s="68"/>
      <c r="YW119" s="68"/>
      <c r="YX119" s="68">
        <v>1.14064348113817</v>
      </c>
      <c r="YY119" s="68">
        <v>1.6188198815086201E-2</v>
      </c>
      <c r="YZ119" s="68">
        <v>2.19538135799268E-2</v>
      </c>
      <c r="ZA119" s="68">
        <v>2.4705875905687302E-2</v>
      </c>
      <c r="ZB119" s="68">
        <v>1.89388922787238E-2</v>
      </c>
      <c r="ZC119" s="68">
        <v>2.6944827721754001E-2</v>
      </c>
      <c r="ZD119" s="68">
        <v>2.55429153277093E-2</v>
      </c>
    </row>
    <row r="120" spans="479:680" x14ac:dyDescent="0.25">
      <c r="RK120" s="68"/>
      <c r="RL120" s="67">
        <v>5.5884398519992801E-2</v>
      </c>
      <c r="RM120" s="67">
        <v>0.26462921500205899</v>
      </c>
      <c r="RN120" s="67"/>
      <c r="RO120" s="67"/>
      <c r="RP120" s="67"/>
      <c r="RQ120" s="67"/>
      <c r="RR120" s="67">
        <v>1.42040001228451E-2</v>
      </c>
      <c r="RS120" s="67">
        <v>4.2078200727701097E-2</v>
      </c>
      <c r="RT120" s="67">
        <v>1.3761100359260999E-2</v>
      </c>
      <c r="RV120" s="67"/>
      <c r="RW120" s="67"/>
      <c r="SA120" s="67"/>
      <c r="SB120" s="67">
        <v>0.153572797775268</v>
      </c>
      <c r="SC120" s="67">
        <v>4.1743002831935799E-2</v>
      </c>
      <c r="SD120" s="67">
        <v>4.1671600000000003E-2</v>
      </c>
      <c r="SE120" s="67">
        <v>8.3478495478629997E-2</v>
      </c>
      <c r="SF120" s="67">
        <v>8.3528503775596605E-2</v>
      </c>
      <c r="SG120" s="67">
        <v>0.125443994998931</v>
      </c>
      <c r="SH120" s="67">
        <v>5.5611599236726698E-2</v>
      </c>
      <c r="YG120" s="68"/>
      <c r="YH120" s="68">
        <v>1.46501158099167E-2</v>
      </c>
      <c r="YI120" s="68">
        <v>1.42955131121788E-2</v>
      </c>
      <c r="YJ120" s="68">
        <v>1.2598012186995401E-2</v>
      </c>
      <c r="YK120" s="68">
        <v>2.6837415412925E-2</v>
      </c>
      <c r="YL120" s="68">
        <v>1.4851358967877501E-2</v>
      </c>
      <c r="YM120" s="68">
        <v>1.20760374763688E-2</v>
      </c>
      <c r="YN120" s="68">
        <v>8.9332443810201407E-3</v>
      </c>
      <c r="YO120" s="68">
        <v>2.1123946768265098E-2</v>
      </c>
      <c r="YP120" s="68">
        <v>1.2649295635006301E-2</v>
      </c>
      <c r="YQ120" s="68"/>
      <c r="YR120" s="68"/>
      <c r="YS120" s="68"/>
      <c r="YT120" s="68"/>
      <c r="YU120" s="68"/>
      <c r="YV120" s="68"/>
      <c r="YW120" s="68"/>
      <c r="YX120" s="68">
        <v>1.1405995075325801</v>
      </c>
      <c r="YY120" s="68">
        <v>1.6141972014638E-2</v>
      </c>
      <c r="YZ120" s="68">
        <v>2.1947054330811799E-2</v>
      </c>
      <c r="ZA120" s="68">
        <v>2.4681336833353301E-2</v>
      </c>
      <c r="ZB120" s="68">
        <v>1.8925229590032899E-2</v>
      </c>
      <c r="ZC120" s="68">
        <v>2.6486072627724601E-2</v>
      </c>
      <c r="ZD120" s="68">
        <v>2.5531450292727301E-2</v>
      </c>
    </row>
    <row r="121" spans="479:680" x14ac:dyDescent="0.25">
      <c r="RK121" s="68"/>
      <c r="RL121" s="67">
        <v>5.5886700749397202E-2</v>
      </c>
      <c r="RM121" s="67">
        <v>0.26481980085372903</v>
      </c>
      <c r="RN121" s="67"/>
      <c r="RO121" s="67"/>
      <c r="RP121" s="67"/>
      <c r="RQ121" s="67"/>
      <c r="RR121" s="67">
        <v>1.41909997910261E-2</v>
      </c>
      <c r="RS121" s="67">
        <v>4.2064800858497599E-2</v>
      </c>
      <c r="RT121" s="67">
        <v>1.37484995648264E-2</v>
      </c>
      <c r="RV121" s="67"/>
      <c r="RW121" s="67"/>
      <c r="SA121" s="67"/>
      <c r="SB121" s="67">
        <v>0.153487414121627</v>
      </c>
      <c r="SC121" s="67">
        <v>4.1707500815391499E-2</v>
      </c>
      <c r="SD121" s="67">
        <v>4.1645798999999997E-2</v>
      </c>
      <c r="SE121" s="67">
        <v>8.3474203944206196E-2</v>
      </c>
      <c r="SF121" s="67">
        <v>8.3385795354843098E-2</v>
      </c>
      <c r="SG121" s="67">
        <v>0.12540830671787201</v>
      </c>
      <c r="SH121" s="67">
        <v>5.55953010916709E-2</v>
      </c>
      <c r="YG121" s="68"/>
      <c r="YH121" s="68">
        <v>1.4463030429026099E-2</v>
      </c>
      <c r="YI121" s="68">
        <v>1.42948614813723E-2</v>
      </c>
      <c r="YJ121" s="68">
        <v>1.2558646577702301E-2</v>
      </c>
      <c r="YK121" s="68">
        <v>2.6822396471402901E-2</v>
      </c>
      <c r="YL121" s="68">
        <v>1.47506157120236E-2</v>
      </c>
      <c r="YM121" s="68">
        <v>1.2058682795697599E-2</v>
      </c>
      <c r="YN121" s="68">
        <v>8.9042844541386106E-3</v>
      </c>
      <c r="YO121" s="68">
        <v>2.1076990843195999E-2</v>
      </c>
      <c r="YP121" s="68">
        <v>1.26257416263097E-2</v>
      </c>
      <c r="YQ121" s="68"/>
      <c r="YR121" s="68"/>
      <c r="YS121" s="68"/>
      <c r="YT121" s="68"/>
      <c r="YU121" s="68"/>
      <c r="YV121" s="68"/>
      <c r="YW121" s="68"/>
      <c r="YX121" s="68">
        <v>1.1404596912437801</v>
      </c>
      <c r="YY121" s="68">
        <v>1.60867168007446E-2</v>
      </c>
      <c r="YZ121" s="68">
        <v>2.1842841436411999E-2</v>
      </c>
      <c r="ZA121" s="68">
        <v>2.44743359903292E-2</v>
      </c>
      <c r="ZB121" s="68">
        <v>1.8920100494051999E-2</v>
      </c>
      <c r="ZC121" s="68">
        <v>2.64670283241028E-2</v>
      </c>
      <c r="ZD121" s="68">
        <v>2.5530742067995001E-2</v>
      </c>
    </row>
    <row r="122" spans="479:680" x14ac:dyDescent="0.25">
      <c r="RK122" s="68"/>
      <c r="RL122" s="67">
        <v>5.5908098816871601E-2</v>
      </c>
      <c r="RM122" s="67">
        <v>0.29375424981117199</v>
      </c>
      <c r="RN122" s="67"/>
      <c r="RO122" s="67"/>
      <c r="RP122" s="67"/>
      <c r="RQ122" s="67"/>
      <c r="RR122" s="67">
        <v>1.41888996586203E-2</v>
      </c>
      <c r="RS122" s="67">
        <v>4.2059998959302902E-2</v>
      </c>
      <c r="RT122" s="67">
        <v>1.37339998036623E-2</v>
      </c>
      <c r="RV122" s="67"/>
      <c r="RW122" s="67"/>
      <c r="SA122" s="67"/>
      <c r="SB122" s="67">
        <v>0.15331238508224401</v>
      </c>
      <c r="SC122" s="67">
        <v>4.1677601635456002E-2</v>
      </c>
      <c r="SD122" s="67">
        <v>4.1594698999999999E-2</v>
      </c>
      <c r="SE122" s="67">
        <v>8.3460196852683993E-2</v>
      </c>
      <c r="SF122" s="67">
        <v>7.0072002708911896E-2</v>
      </c>
      <c r="SG122" s="67">
        <v>0.111477605998516</v>
      </c>
      <c r="SH122" s="67">
        <v>5.5540300905704498E-2</v>
      </c>
      <c r="YG122" s="68"/>
      <c r="YH122" s="68">
        <v>1.4424694163428E-2</v>
      </c>
      <c r="YI122" s="68">
        <v>1.4175478079373E-2</v>
      </c>
      <c r="YJ122" s="68">
        <v>1.24140810442108E-2</v>
      </c>
      <c r="YK122" s="68">
        <v>2.66804330545235E-2</v>
      </c>
      <c r="YL122" s="68">
        <v>1.4601172458381601E-2</v>
      </c>
      <c r="YM122" s="68">
        <v>1.20257445304726E-2</v>
      </c>
      <c r="YN122" s="68">
        <v>8.8789889349722307E-3</v>
      </c>
      <c r="YO122" s="68">
        <v>2.1048507813963301E-2</v>
      </c>
      <c r="YP122" s="68">
        <v>1.25895523866491E-2</v>
      </c>
      <c r="YQ122" s="68"/>
      <c r="YR122" s="68"/>
      <c r="YS122" s="68"/>
      <c r="YT122" s="68"/>
      <c r="YU122" s="68"/>
      <c r="YV122" s="68"/>
      <c r="YW122" s="68"/>
      <c r="YX122" s="68">
        <v>1.1402860532308601</v>
      </c>
      <c r="YY122" s="68">
        <v>1.6011870890982199E-2</v>
      </c>
      <c r="YZ122" s="68">
        <v>2.17344490972597E-2</v>
      </c>
      <c r="ZA122" s="68">
        <v>2.4263338525798699E-2</v>
      </c>
      <c r="ZB122" s="68">
        <v>1.8826399194535302E-2</v>
      </c>
      <c r="ZC122" s="68">
        <v>2.6328751971321201E-2</v>
      </c>
      <c r="ZD122" s="68">
        <v>2.5397057490398601E-2</v>
      </c>
    </row>
    <row r="123" spans="479:680" x14ac:dyDescent="0.25">
      <c r="RK123" s="68"/>
      <c r="RL123" s="67">
        <v>6.9223403930663993E-2</v>
      </c>
      <c r="RM123" s="67">
        <v>0.30611929297447199</v>
      </c>
      <c r="RN123" s="67"/>
      <c r="RO123" s="67"/>
      <c r="RP123" s="67"/>
      <c r="RQ123" s="67"/>
      <c r="RR123" s="67">
        <v>1.41869997605681E-2</v>
      </c>
      <c r="RS123" s="67">
        <v>4.2015001177787697E-2</v>
      </c>
      <c r="RT123" s="67">
        <v>1.3707200065255099E-2</v>
      </c>
      <c r="RV123" s="67"/>
      <c r="RW123" s="67"/>
      <c r="SA123" s="67"/>
      <c r="SB123" s="67">
        <v>0.15324209630489299</v>
      </c>
      <c r="SC123" s="67">
        <v>4.1633099317550597E-2</v>
      </c>
      <c r="SD123" s="67">
        <v>4.1494198000000003E-2</v>
      </c>
      <c r="SE123" s="67">
        <v>8.3447597920894595E-2</v>
      </c>
      <c r="SF123" s="67">
        <v>7.0008598268032005E-2</v>
      </c>
      <c r="SG123" s="67">
        <v>0.11145349591970399</v>
      </c>
      <c r="SH123" s="67">
        <v>5.5511597543954801E-2</v>
      </c>
      <c r="YG123" s="68"/>
      <c r="YH123" s="68">
        <v>1.43428243874054E-2</v>
      </c>
      <c r="YI123" s="68">
        <v>1.41639366965658E-2</v>
      </c>
      <c r="YJ123" s="68">
        <v>1.2367347336435E-2</v>
      </c>
      <c r="YK123" s="68">
        <v>2.66738027781259E-2</v>
      </c>
      <c r="YL123" s="68">
        <v>1.45850100130643E-2</v>
      </c>
      <c r="YM123" s="68">
        <v>1.1931970396110001E-2</v>
      </c>
      <c r="YN123" s="68">
        <v>8.8374287167904703E-3</v>
      </c>
      <c r="YO123" s="68">
        <v>2.1014348929192399E-2</v>
      </c>
      <c r="YP123" s="68">
        <v>1.2550090945736E-2</v>
      </c>
      <c r="YQ123" s="68"/>
      <c r="YR123" s="68"/>
      <c r="YS123" s="68"/>
      <c r="YT123" s="68"/>
      <c r="YU123" s="68"/>
      <c r="YV123" s="68"/>
      <c r="YW123" s="68"/>
      <c r="YX123" s="68">
        <v>1.1400438594086399</v>
      </c>
      <c r="YY123" s="68">
        <v>1.5995472917551101E-2</v>
      </c>
      <c r="YZ123" s="68">
        <v>2.1700273289784099E-2</v>
      </c>
      <c r="ZA123" s="68">
        <v>2.4262285972678599E-2</v>
      </c>
      <c r="ZB123" s="68">
        <v>1.8807791352247302E-2</v>
      </c>
      <c r="ZC123" s="68">
        <v>2.62929761038358E-2</v>
      </c>
      <c r="ZD123" s="68">
        <v>2.53624943945925E-2</v>
      </c>
    </row>
    <row r="124" spans="479:680" x14ac:dyDescent="0.25">
      <c r="RK124" s="68"/>
      <c r="RL124" s="67">
        <v>6.9338902831077506E-2</v>
      </c>
      <c r="RM124" s="67">
        <v>0.33392271399497903</v>
      </c>
      <c r="RN124" s="67"/>
      <c r="RO124" s="67"/>
      <c r="RP124" s="67"/>
      <c r="RQ124" s="67"/>
      <c r="RR124" s="67">
        <v>1.4176799915730899E-2</v>
      </c>
      <c r="RS124" s="67">
        <v>4.1995897889137199E-2</v>
      </c>
      <c r="RT124" s="67">
        <v>1.36740002781152E-2</v>
      </c>
      <c r="RV124" s="67"/>
      <c r="RW124" s="67"/>
      <c r="SA124" s="67"/>
      <c r="SB124" s="67">
        <v>0.15309390425682001</v>
      </c>
      <c r="SC124" s="67">
        <v>4.15877997875213E-2</v>
      </c>
      <c r="SD124" s="67">
        <v>4.1114099000000001E-2</v>
      </c>
      <c r="SE124" s="67">
        <v>8.3443395793437902E-2</v>
      </c>
      <c r="SF124" s="67">
        <v>7.0007801055908203E-2</v>
      </c>
      <c r="SG124" s="67">
        <v>9.7660496830940205E-2</v>
      </c>
      <c r="SH124" s="67">
        <v>5.5511400103569003E-2</v>
      </c>
      <c r="YG124" s="68"/>
      <c r="YH124" s="68">
        <v>1.43426049012723E-2</v>
      </c>
      <c r="YI124" s="68">
        <v>1.4094308186486401E-2</v>
      </c>
      <c r="YJ124" s="68">
        <v>1.2337578178176999E-2</v>
      </c>
      <c r="YK124" s="68">
        <v>2.6629820548939701E-2</v>
      </c>
      <c r="YL124" s="68">
        <v>1.4550222445313401E-2</v>
      </c>
      <c r="YM124" s="68">
        <v>1.17295864039236E-2</v>
      </c>
      <c r="YN124" s="68">
        <v>8.8325817387217408E-3</v>
      </c>
      <c r="YO124" s="68">
        <v>2.1005807669282402E-2</v>
      </c>
      <c r="YP124" s="68">
        <v>1.24641273769278E-2</v>
      </c>
      <c r="YQ124" s="68"/>
      <c r="YR124" s="68"/>
      <c r="YS124" s="68"/>
      <c r="YT124" s="68"/>
      <c r="YU124" s="68"/>
      <c r="YV124" s="68"/>
      <c r="YW124" s="68"/>
      <c r="YX124" s="68">
        <v>1.1400005459323199</v>
      </c>
      <c r="YY124" s="68">
        <v>1.5907574642317301E-2</v>
      </c>
      <c r="YZ124" s="68">
        <v>2.1602794008871901E-2</v>
      </c>
      <c r="ZA124" s="68">
        <v>2.4169310427994899E-2</v>
      </c>
      <c r="ZB124" s="68">
        <v>1.87229738042398E-2</v>
      </c>
      <c r="ZC124" s="68">
        <v>2.6247565479938801E-2</v>
      </c>
      <c r="ZD124" s="68">
        <v>2.52733616564139E-2</v>
      </c>
    </row>
    <row r="125" spans="479:680" x14ac:dyDescent="0.25">
      <c r="RK125" s="68"/>
      <c r="RL125" s="67">
        <v>6.9346800446510301E-2</v>
      </c>
      <c r="RM125" s="67">
        <v>0.375932097434997</v>
      </c>
      <c r="RN125" s="67"/>
      <c r="RO125" s="67"/>
      <c r="RP125" s="67"/>
      <c r="RQ125" s="67"/>
      <c r="RR125" s="67">
        <v>1.41652002930641E-2</v>
      </c>
      <c r="RS125" s="67">
        <v>4.1957497596740702E-2</v>
      </c>
      <c r="RT125" s="67">
        <v>1.3673299923539099E-2</v>
      </c>
      <c r="RV125" s="67"/>
      <c r="RW125" s="67"/>
      <c r="SA125" s="67"/>
      <c r="SB125" s="67">
        <v>0.15305030345916701</v>
      </c>
      <c r="SC125" s="67">
        <v>4.1568301618099199E-2</v>
      </c>
      <c r="SD125" s="67">
        <v>2.8214999000000001E-2</v>
      </c>
      <c r="SE125" s="67">
        <v>8.3440303802490207E-2</v>
      </c>
      <c r="SF125" s="67">
        <v>6.9959998130798298E-2</v>
      </c>
      <c r="SG125" s="67">
        <v>9.7224198281764901E-2</v>
      </c>
      <c r="SH125" s="67">
        <v>5.5471699684858301E-2</v>
      </c>
      <c r="YG125" s="68"/>
      <c r="YH125" s="68">
        <v>1.42022362790564E-2</v>
      </c>
      <c r="YI125" s="68">
        <v>1.4060740676856601E-2</v>
      </c>
      <c r="YJ125" s="68">
        <v>1.22566027363164E-2</v>
      </c>
      <c r="YK125" s="68">
        <v>2.6608362829856E-2</v>
      </c>
      <c r="YL125" s="68">
        <v>1.45198973242829E-2</v>
      </c>
      <c r="YM125" s="68">
        <v>1.1642306572780699E-2</v>
      </c>
      <c r="YN125" s="68">
        <v>8.8056061429621704E-3</v>
      </c>
      <c r="YO125" s="68">
        <v>2.0948906499712601E-2</v>
      </c>
      <c r="YP125" s="68">
        <v>1.24420259821745E-2</v>
      </c>
      <c r="YQ125" s="68"/>
      <c r="YR125" s="68"/>
      <c r="YS125" s="68"/>
      <c r="YT125" s="68"/>
      <c r="YU125" s="68"/>
      <c r="YV125" s="68"/>
      <c r="YW125" s="68"/>
      <c r="YX125" s="68">
        <v>1.13976866795482</v>
      </c>
      <c r="YY125" s="68">
        <v>1.5803624693434801E-2</v>
      </c>
      <c r="YZ125" s="68">
        <v>2.15699143506379E-2</v>
      </c>
      <c r="ZA125" s="68">
        <v>2.3866528805192699E-2</v>
      </c>
      <c r="ZB125" s="68">
        <v>1.8567044528330402E-2</v>
      </c>
      <c r="ZC125" s="68">
        <v>2.6202780576511799E-2</v>
      </c>
      <c r="ZD125" s="68">
        <v>2.51838566474199E-2</v>
      </c>
    </row>
    <row r="126" spans="479:680" x14ac:dyDescent="0.25">
      <c r="RK126" s="68"/>
      <c r="RL126" s="67">
        <v>6.9402404129505102E-2</v>
      </c>
      <c r="RM126" s="67">
        <v>0.41779911518096902</v>
      </c>
      <c r="RN126" s="67"/>
      <c r="RO126" s="67"/>
      <c r="RP126" s="67"/>
      <c r="RQ126" s="67"/>
      <c r="RR126" s="67">
        <v>1.41642997041344E-2</v>
      </c>
      <c r="RS126" s="67">
        <v>4.1922401636838899E-2</v>
      </c>
      <c r="RT126" s="67">
        <v>1.35479997843503E-2</v>
      </c>
      <c r="RV126" s="67"/>
      <c r="RW126" s="67"/>
      <c r="SA126" s="67"/>
      <c r="SB126" s="67">
        <v>0.13970619440078699</v>
      </c>
      <c r="SC126" s="67">
        <v>4.1565097868442501E-2</v>
      </c>
      <c r="SD126" s="67">
        <v>2.8161200000000001E-2</v>
      </c>
      <c r="SE126" s="67">
        <v>8.3330206573009394E-2</v>
      </c>
      <c r="SF126" s="67">
        <v>6.9943204522132804E-2</v>
      </c>
      <c r="SG126" s="67">
        <v>8.3626203238963998E-2</v>
      </c>
      <c r="SH126" s="67">
        <v>5.52894994616508E-2</v>
      </c>
      <c r="YG126" s="68"/>
      <c r="YH126" s="68">
        <v>1.41281837311488E-2</v>
      </c>
      <c r="YI126" s="68">
        <v>1.3985614471622399E-2</v>
      </c>
      <c r="YJ126" s="68">
        <v>1.2155524833799201E-2</v>
      </c>
      <c r="YK126" s="68">
        <v>2.6550402211573999E-2</v>
      </c>
      <c r="YL126" s="68">
        <v>1.44881855554711E-2</v>
      </c>
      <c r="YM126" s="68">
        <v>1.15076696195429E-2</v>
      </c>
      <c r="YN126" s="68">
        <v>8.7687070202586408E-3</v>
      </c>
      <c r="YO126" s="68">
        <v>2.0901662249102899E-2</v>
      </c>
      <c r="YP126" s="68">
        <v>1.23962301435388E-2</v>
      </c>
      <c r="YQ126" s="68"/>
      <c r="YR126" s="68"/>
      <c r="YS126" s="68"/>
      <c r="YT126" s="68"/>
      <c r="YU126" s="68"/>
      <c r="YV126" s="68"/>
      <c r="YW126" s="68"/>
      <c r="YX126" s="68">
        <v>1.1397527576142501</v>
      </c>
      <c r="YY126" s="68">
        <v>1.5780389119844099E-2</v>
      </c>
      <c r="YZ126" s="68">
        <v>2.1558749953561902E-2</v>
      </c>
      <c r="ZA126" s="68">
        <v>2.3838572718258601E-2</v>
      </c>
      <c r="ZB126" s="68">
        <v>1.8557998684621501E-2</v>
      </c>
      <c r="ZC126" s="68">
        <v>2.61230985020342E-2</v>
      </c>
      <c r="ZD126" s="68">
        <v>2.5056243004376502E-2</v>
      </c>
    </row>
    <row r="127" spans="479:680" x14ac:dyDescent="0.25">
      <c r="RK127" s="68"/>
      <c r="RL127" s="67">
        <v>6.94114044308662E-2</v>
      </c>
      <c r="RM127" s="67">
        <v>0.44574651122093201</v>
      </c>
      <c r="RN127" s="67"/>
      <c r="RO127" s="67"/>
      <c r="RP127" s="67"/>
      <c r="RQ127" s="67"/>
      <c r="RR127" s="67">
        <v>1.4154200442135299E-2</v>
      </c>
      <c r="RS127" s="67">
        <v>4.1921600699424702E-2</v>
      </c>
      <c r="RT127" s="67">
        <v>1.35372001677751E-2</v>
      </c>
      <c r="RV127" s="67"/>
      <c r="RW127" s="67"/>
      <c r="SA127" s="67"/>
      <c r="SB127" s="67">
        <v>0.139275908470153</v>
      </c>
      <c r="SC127" s="67">
        <v>4.14899997413158E-2</v>
      </c>
      <c r="SD127" s="67">
        <v>2.8144599999999999E-2</v>
      </c>
      <c r="SE127" s="67">
        <v>6.9942705333232796E-2</v>
      </c>
      <c r="SF127" s="67">
        <v>6.9907404482364599E-2</v>
      </c>
      <c r="SG127" s="67">
        <v>8.3568699657916995E-2</v>
      </c>
      <c r="SH127" s="67">
        <v>4.2096499353647197E-2</v>
      </c>
      <c r="YG127" s="68"/>
      <c r="YH127" s="68">
        <v>1.4045172963118999E-2</v>
      </c>
      <c r="YI127" s="68">
        <v>1.39694614667943E-2</v>
      </c>
      <c r="YJ127" s="68">
        <v>1.2120520012190701E-2</v>
      </c>
      <c r="YK127" s="68">
        <v>2.6537985121707599E-2</v>
      </c>
      <c r="YL127" s="68">
        <v>1.4454736848932901E-2</v>
      </c>
      <c r="YM127" s="68">
        <v>1.1473365800617001E-2</v>
      </c>
      <c r="YN127" s="68">
        <v>8.7060513682241207E-3</v>
      </c>
      <c r="YO127" s="68">
        <v>2.08885268705267E-2</v>
      </c>
      <c r="YP127" s="68">
        <v>1.2271188194347899E-2</v>
      </c>
      <c r="YQ127" s="68"/>
      <c r="YR127" s="68"/>
      <c r="YS127" s="68"/>
      <c r="YT127" s="68"/>
      <c r="YU127" s="68"/>
      <c r="YV127" s="68"/>
      <c r="YW127" s="68"/>
      <c r="YX127" s="68">
        <v>1.1395919826064</v>
      </c>
      <c r="YY127" s="68">
        <v>1.5718713677822502E-2</v>
      </c>
      <c r="YZ127" s="68">
        <v>2.1494179129924101E-2</v>
      </c>
      <c r="ZA127" s="68">
        <v>2.3531307760017502E-2</v>
      </c>
      <c r="ZB127" s="68">
        <v>1.8549899671905502E-2</v>
      </c>
      <c r="ZC127" s="68">
        <v>2.60878244447325E-2</v>
      </c>
      <c r="ZD127" s="68">
        <v>2.50207676508582E-2</v>
      </c>
    </row>
    <row r="128" spans="479:680" x14ac:dyDescent="0.25">
      <c r="RK128" s="68"/>
      <c r="RL128" s="67">
        <v>6.9466196000576005E-2</v>
      </c>
      <c r="RM128" s="67">
        <v>0.459569692611694</v>
      </c>
      <c r="RN128" s="67"/>
      <c r="RO128" s="67"/>
      <c r="RP128" s="67"/>
      <c r="RQ128" s="67"/>
      <c r="RR128" s="67">
        <v>1.4151900075376001E-2</v>
      </c>
      <c r="RS128" s="67">
        <v>4.1912600398063597E-2</v>
      </c>
      <c r="RT128" s="67">
        <v>1.35088004171848E-2</v>
      </c>
      <c r="RV128" s="67"/>
      <c r="RW128" s="67"/>
      <c r="SA128" s="67"/>
      <c r="SB128" s="67">
        <v>0.139178097248077</v>
      </c>
      <c r="SC128" s="67">
        <v>4.1480600833892801E-2</v>
      </c>
      <c r="SD128" s="67">
        <v>2.8137098999999999E-2</v>
      </c>
      <c r="SE128" s="67">
        <v>6.9873303174972506E-2</v>
      </c>
      <c r="SF128" s="67">
        <v>6.9865100085735293E-2</v>
      </c>
      <c r="SG128" s="67">
        <v>8.3555698394775293E-2</v>
      </c>
      <c r="SH128" s="67">
        <v>4.2046699672937303E-2</v>
      </c>
      <c r="YG128" s="68"/>
      <c r="YH128" s="68">
        <v>1.39085796669038E-2</v>
      </c>
      <c r="YI128" s="68">
        <v>1.38360796654961E-2</v>
      </c>
      <c r="YJ128" s="68">
        <v>1.2055367022285801E-2</v>
      </c>
      <c r="YK128" s="68">
        <v>2.6449139792195799E-2</v>
      </c>
      <c r="YL128" s="68">
        <v>1.43959412560332E-2</v>
      </c>
      <c r="YM128" s="68">
        <v>1.1433399386755499E-2</v>
      </c>
      <c r="YN128" s="68">
        <v>8.7037271613248698E-3</v>
      </c>
      <c r="YO128" s="68">
        <v>2.08726637539688E-2</v>
      </c>
      <c r="YP128" s="68">
        <v>1.22404137943337E-2</v>
      </c>
      <c r="YQ128" s="68"/>
      <c r="YR128" s="68"/>
      <c r="YS128" s="68"/>
      <c r="YT128" s="68"/>
      <c r="YU128" s="68"/>
      <c r="YV128" s="68"/>
      <c r="YW128" s="68"/>
      <c r="YX128" s="68">
        <v>1.13957543765221</v>
      </c>
      <c r="YY128" s="68">
        <v>1.5633680119216901E-2</v>
      </c>
      <c r="YZ128" s="68">
        <v>2.14525591525416E-2</v>
      </c>
      <c r="ZA128" s="68">
        <v>2.3448652066022899E-2</v>
      </c>
      <c r="ZB128" s="68">
        <v>1.84637843965768E-2</v>
      </c>
      <c r="ZC128" s="68">
        <v>2.5906276610486698E-2</v>
      </c>
      <c r="ZD128" s="68">
        <v>2.5018456998969801E-2</v>
      </c>
    </row>
    <row r="129" spans="479:680" x14ac:dyDescent="0.25">
      <c r="RK129" s="68"/>
      <c r="RL129" s="67">
        <v>6.95204958319664E-2</v>
      </c>
      <c r="RM129" s="67">
        <v>0.93257921934127797</v>
      </c>
      <c r="RN129" s="67"/>
      <c r="RO129" s="67"/>
      <c r="RP129" s="67"/>
      <c r="RQ129" s="67"/>
      <c r="RR129" s="67">
        <v>1.41423000022768E-2</v>
      </c>
      <c r="RS129" s="67">
        <v>4.1880801320075899E-2</v>
      </c>
      <c r="RT129" s="67">
        <v>1.3507000170648001E-2</v>
      </c>
      <c r="RV129" s="67"/>
      <c r="RW129" s="67"/>
      <c r="SA129" s="67"/>
      <c r="SB129" s="67">
        <v>0.139151096343994</v>
      </c>
      <c r="SC129" s="67">
        <v>4.1407696902751902E-2</v>
      </c>
      <c r="SD129" s="67">
        <v>2.80474E-2</v>
      </c>
      <c r="SE129" s="67">
        <v>6.9812498986720997E-2</v>
      </c>
      <c r="SF129" s="67">
        <v>6.9863401353359195E-2</v>
      </c>
      <c r="SG129" s="67">
        <v>8.2974106073379503E-2</v>
      </c>
      <c r="SH129" s="67">
        <v>4.2041100561618798E-2</v>
      </c>
      <c r="YG129" s="68"/>
      <c r="YH129" s="68">
        <v>1.3899866553602E-2</v>
      </c>
      <c r="YI129" s="68">
        <v>1.37148563333006E-2</v>
      </c>
      <c r="YJ129" s="68">
        <v>1.20224084616458E-2</v>
      </c>
      <c r="YK129" s="68">
        <v>2.6421497835601802E-2</v>
      </c>
      <c r="YL129" s="68">
        <v>1.43378536969042E-2</v>
      </c>
      <c r="YM129" s="68">
        <v>1.13519014155079E-2</v>
      </c>
      <c r="YN129" s="68">
        <v>8.6903831696458107E-3</v>
      </c>
      <c r="YO129" s="68">
        <v>2.0865311420225699E-2</v>
      </c>
      <c r="YP129" s="68">
        <v>1.2168643850194699E-2</v>
      </c>
      <c r="YQ129" s="68"/>
      <c r="YR129" s="68"/>
      <c r="YS129" s="68"/>
      <c r="YT129" s="68"/>
      <c r="YU129" s="68"/>
      <c r="YV129" s="68"/>
      <c r="YW129" s="68"/>
      <c r="YX129" s="68">
        <v>1.1392880750233501</v>
      </c>
      <c r="YY129" s="68">
        <v>1.5598210463745101E-2</v>
      </c>
      <c r="YZ129" s="68">
        <v>2.1396869199867E-2</v>
      </c>
      <c r="ZA129" s="68">
        <v>2.3395805240862901E-2</v>
      </c>
      <c r="ZB129" s="68">
        <v>1.8438980445710101E-2</v>
      </c>
      <c r="ZC129" s="68">
        <v>2.5894553270141001E-2</v>
      </c>
      <c r="ZD129" s="68">
        <v>2.4966936082089799E-2</v>
      </c>
    </row>
    <row r="130" spans="479:680" x14ac:dyDescent="0.25">
      <c r="RK130" s="68"/>
      <c r="RL130" s="67">
        <v>6.9535300135612405E-2</v>
      </c>
      <c r="RM130" s="67">
        <v>1.0863798856735201</v>
      </c>
      <c r="RN130" s="67"/>
      <c r="RO130" s="67"/>
      <c r="RP130" s="67"/>
      <c r="RQ130" s="67"/>
      <c r="RR130" s="67">
        <v>1.41401002183556E-2</v>
      </c>
      <c r="RS130" s="67">
        <v>4.1875500231981201E-2</v>
      </c>
      <c r="RT130" s="67"/>
      <c r="RV130" s="67"/>
      <c r="RW130" s="67"/>
      <c r="SA130" s="67"/>
      <c r="SB130" s="67">
        <v>0.13914990425109799</v>
      </c>
      <c r="SC130" s="67">
        <v>4.1396800428628901E-2</v>
      </c>
      <c r="SD130" s="67">
        <v>2.8000901000000002E-2</v>
      </c>
      <c r="SE130" s="67">
        <v>6.9772303104400593E-2</v>
      </c>
      <c r="SF130" s="67">
        <v>6.9757401943206704E-2</v>
      </c>
      <c r="SG130" s="67">
        <v>6.9798000156879397E-2</v>
      </c>
      <c r="SH130" s="67">
        <v>4.2015999555587699E-2</v>
      </c>
      <c r="YG130" s="68"/>
      <c r="YH130" s="68">
        <v>1.38814148710157E-2</v>
      </c>
      <c r="YI130" s="68">
        <v>1.36718562213208E-2</v>
      </c>
      <c r="YJ130" s="68">
        <v>1.19233017251427E-2</v>
      </c>
      <c r="YK130" s="68">
        <v>2.62987163987464E-2</v>
      </c>
      <c r="YL130" s="68">
        <v>1.4262729344703899E-2</v>
      </c>
      <c r="YM130" s="68">
        <v>1.1332477051993001E-2</v>
      </c>
      <c r="YN130" s="68">
        <v>8.6476879058673805E-3</v>
      </c>
      <c r="YO130" s="68">
        <v>2.07420740357756E-2</v>
      </c>
      <c r="YP130" s="68">
        <v>1.21340042867256E-2</v>
      </c>
      <c r="YQ130" s="68"/>
      <c r="YR130" s="68"/>
      <c r="YS130" s="68"/>
      <c r="YT130" s="68"/>
      <c r="YU130" s="68"/>
      <c r="YV130" s="68"/>
      <c r="YW130" s="68"/>
      <c r="YX130" s="68">
        <v>1.1392671229748901</v>
      </c>
      <c r="YY130" s="68">
        <v>1.55935198253002E-2</v>
      </c>
      <c r="YZ130" s="68">
        <v>2.1380165833115299E-2</v>
      </c>
      <c r="ZA130" s="68">
        <v>2.3017013859356599E-2</v>
      </c>
      <c r="ZB130" s="68">
        <v>1.8438298327536001E-2</v>
      </c>
      <c r="ZC130" s="68">
        <v>2.5717423861727502E-2</v>
      </c>
      <c r="ZD130" s="68">
        <v>2.4916813088365099E-2</v>
      </c>
    </row>
    <row r="131" spans="479:680" x14ac:dyDescent="0.25">
      <c r="RK131" s="68"/>
      <c r="RL131" s="67">
        <v>6.9587498903274494E-2</v>
      </c>
      <c r="RM131" s="67">
        <v>8.4788589477538991</v>
      </c>
      <c r="RN131" s="67"/>
      <c r="RO131" s="67"/>
      <c r="RP131" s="67"/>
      <c r="RQ131" s="67"/>
      <c r="RR131" s="67">
        <v>1.41363004222512E-2</v>
      </c>
      <c r="RS131" s="67">
        <v>4.1874099522829E-2</v>
      </c>
      <c r="RT131" s="67"/>
      <c r="RV131" s="67"/>
      <c r="RW131" s="67"/>
      <c r="SA131" s="67"/>
      <c r="SB131" s="67">
        <v>0.13910080492496399</v>
      </c>
      <c r="SC131" s="67">
        <v>4.12673987448215E-2</v>
      </c>
      <c r="SD131" s="67">
        <v>2.7983401000000001E-2</v>
      </c>
      <c r="SE131" s="67">
        <v>6.9629400968551594E-2</v>
      </c>
      <c r="SF131" s="67">
        <v>6.9751702249050099E-2</v>
      </c>
      <c r="SG131" s="67">
        <v>6.9778300821781103E-2</v>
      </c>
      <c r="SH131" s="67">
        <v>4.1928999125957399E-2</v>
      </c>
      <c r="YG131" s="68"/>
      <c r="YH131" s="68">
        <v>1.3874336230272E-2</v>
      </c>
      <c r="YI131" s="68">
        <v>1.3623037912637999E-2</v>
      </c>
      <c r="YJ131" s="68">
        <v>1.1881224169219801E-2</v>
      </c>
      <c r="YK131" s="68">
        <v>2.6232925923530999E-2</v>
      </c>
      <c r="YL131" s="68">
        <v>1.4244635250074E-2</v>
      </c>
      <c r="YM131" s="68">
        <v>1.11299085368913E-2</v>
      </c>
      <c r="YN131" s="68">
        <v>8.6200513209415408E-3</v>
      </c>
      <c r="YO131" s="68">
        <v>2.06985956379859E-2</v>
      </c>
      <c r="YP131" s="68">
        <v>1.21004765883278E-2</v>
      </c>
      <c r="YQ131" s="68"/>
      <c r="YR131" s="68"/>
      <c r="YS131" s="68"/>
      <c r="YT131" s="68"/>
      <c r="YU131" s="68"/>
      <c r="YV131" s="68"/>
      <c r="YW131" s="68"/>
      <c r="YX131" s="68">
        <v>1.1391109603738201</v>
      </c>
      <c r="YY131" s="68">
        <v>1.55263936152531E-2</v>
      </c>
      <c r="YZ131" s="68">
        <v>2.12671044503757E-2</v>
      </c>
      <c r="ZA131" s="68">
        <v>2.2942201028016401E-2</v>
      </c>
      <c r="ZB131" s="68">
        <v>1.8387801305875501E-2</v>
      </c>
      <c r="ZC131" s="68">
        <v>2.5681171428113499E-2</v>
      </c>
      <c r="ZD131" s="68">
        <v>2.48234107603095E-2</v>
      </c>
    </row>
    <row r="132" spans="479:680" x14ac:dyDescent="0.25">
      <c r="RK132" s="68"/>
      <c r="RL132" s="67">
        <v>6.9599702954292297E-2</v>
      </c>
      <c r="RM132" s="67"/>
      <c r="RN132" s="67"/>
      <c r="RO132" s="67"/>
      <c r="RP132" s="67"/>
      <c r="RQ132" s="67"/>
      <c r="RR132" s="67">
        <v>1.41316996887326E-2</v>
      </c>
      <c r="RS132" s="67">
        <v>4.1851699352264397E-2</v>
      </c>
      <c r="RT132" s="67"/>
      <c r="RV132" s="67"/>
      <c r="RW132" s="67"/>
      <c r="SA132" s="67"/>
      <c r="SB132" s="67">
        <v>0.13908089697360901</v>
      </c>
      <c r="SC132" s="67">
        <v>2.89354994893074E-2</v>
      </c>
      <c r="SD132" s="67">
        <v>2.7977699000000002E-2</v>
      </c>
      <c r="SE132" s="67">
        <v>6.9553494453430106E-2</v>
      </c>
      <c r="SF132" s="67">
        <v>6.9740206003189004E-2</v>
      </c>
      <c r="SG132" s="67">
        <v>6.9720700383186299E-2</v>
      </c>
      <c r="SH132" s="67">
        <v>4.19120006263256E-2</v>
      </c>
      <c r="YG132" s="68"/>
      <c r="YH132" s="68">
        <v>1.3833456730264201E-2</v>
      </c>
      <c r="YI132" s="68">
        <v>1.3606076614507299E-2</v>
      </c>
      <c r="YJ132" s="68">
        <v>1.1867224028555E-2</v>
      </c>
      <c r="YK132" s="68">
        <v>2.6141308184939299E-2</v>
      </c>
      <c r="YL132" s="68">
        <v>1.42243284857357E-2</v>
      </c>
      <c r="YM132" s="68">
        <v>1.11148800877889E-2</v>
      </c>
      <c r="YN132" s="68">
        <v>8.5521096677935501E-3</v>
      </c>
      <c r="YO132" s="68">
        <v>2.0696089708423099E-2</v>
      </c>
      <c r="YP132" s="68">
        <v>1.2068053944234601E-2</v>
      </c>
      <c r="YQ132" s="68"/>
      <c r="YR132" s="68"/>
      <c r="YS132" s="68"/>
      <c r="YT132" s="68"/>
      <c r="YU132" s="68"/>
      <c r="YV132" s="68"/>
      <c r="YW132" s="68"/>
      <c r="YX132" s="68">
        <v>1.1388031049463001</v>
      </c>
      <c r="YY132" s="68">
        <v>1.54941611312887E-2</v>
      </c>
      <c r="YZ132" s="68">
        <v>2.1259140287835501E-2</v>
      </c>
      <c r="ZA132" s="68">
        <v>2.2614710355675301E-2</v>
      </c>
      <c r="ZB132" s="68">
        <v>1.83826569165518E-2</v>
      </c>
      <c r="ZC132" s="68">
        <v>2.5648574880217798E-2</v>
      </c>
      <c r="ZD132" s="68">
        <v>2.4815187441608998E-2</v>
      </c>
    </row>
    <row r="133" spans="479:680" x14ac:dyDescent="0.25">
      <c r="RK133" s="68"/>
      <c r="RL133" s="67">
        <v>6.9608099758625003E-2</v>
      </c>
      <c r="RM133" s="67"/>
      <c r="RN133" s="67"/>
      <c r="RO133" s="67"/>
      <c r="RP133" s="67"/>
      <c r="RQ133" s="67"/>
      <c r="RR133" s="67">
        <v>1.4123500324785701E-2</v>
      </c>
      <c r="RS133" s="67">
        <v>4.17939983308315E-2</v>
      </c>
      <c r="RT133" s="67"/>
      <c r="RV133" s="67"/>
      <c r="RW133" s="67"/>
      <c r="SA133" s="67"/>
      <c r="SB133" s="67">
        <v>0.13907781243324199</v>
      </c>
      <c r="SC133" s="67">
        <v>2.8432499617338101E-2</v>
      </c>
      <c r="SD133" s="67">
        <v>2.7923401E-2</v>
      </c>
      <c r="SE133" s="67">
        <v>6.9485701620578696E-2</v>
      </c>
      <c r="SF133" s="67">
        <v>6.9737300276756203E-2</v>
      </c>
      <c r="SG133" s="67">
        <v>6.9535404443740803E-2</v>
      </c>
      <c r="SH133" s="67">
        <v>4.1891500353813102E-2</v>
      </c>
      <c r="YG133" s="68"/>
      <c r="YH133" s="68">
        <v>1.38160735923352E-2</v>
      </c>
      <c r="YI133" s="68">
        <v>1.36007208625079E-2</v>
      </c>
      <c r="YJ133" s="68">
        <v>1.17981486932649E-2</v>
      </c>
      <c r="YK133" s="68">
        <v>2.6093855524174502E-2</v>
      </c>
      <c r="YL133" s="68">
        <v>1.40829277560496E-2</v>
      </c>
      <c r="YM133" s="68">
        <v>1.10660206535344E-2</v>
      </c>
      <c r="YN133" s="68">
        <v>8.5305066036741508E-3</v>
      </c>
      <c r="YO133" s="68">
        <v>2.0686744748737902E-2</v>
      </c>
      <c r="YP133" s="68">
        <v>1.1981418292155301E-2</v>
      </c>
      <c r="YQ133" s="68"/>
      <c r="YR133" s="68"/>
      <c r="YS133" s="68"/>
      <c r="YT133" s="68"/>
      <c r="YU133" s="68"/>
      <c r="YV133" s="68"/>
      <c r="YW133" s="68"/>
      <c r="YX133" s="68">
        <v>1.1387038390620501</v>
      </c>
      <c r="YY133" s="68">
        <v>1.54737044961194E-2</v>
      </c>
      <c r="YZ133" s="68">
        <v>2.1238539722727899E-2</v>
      </c>
      <c r="ZA133" s="68">
        <v>2.2338215203407001E-2</v>
      </c>
      <c r="ZB133" s="68">
        <v>1.8365120727438199E-2</v>
      </c>
      <c r="ZC133" s="68">
        <v>2.5578900966265899E-2</v>
      </c>
      <c r="ZD133" s="68">
        <v>2.4753615428450601E-2</v>
      </c>
    </row>
    <row r="134" spans="479:680" x14ac:dyDescent="0.25">
      <c r="RK134" s="68"/>
      <c r="RL134" s="67">
        <v>6.9611899554729406E-2</v>
      </c>
      <c r="RM134" s="67"/>
      <c r="RN134" s="67"/>
      <c r="RO134" s="67"/>
      <c r="RP134" s="67"/>
      <c r="RQ134" s="67"/>
      <c r="RR134" s="67">
        <v>1.4111099764704701E-2</v>
      </c>
      <c r="RS134" s="67">
        <v>4.1749700903892503E-2</v>
      </c>
      <c r="RT134" s="67"/>
      <c r="RV134" s="67"/>
      <c r="RW134" s="67"/>
      <c r="SA134" s="67"/>
      <c r="SB134" s="67">
        <v>0.13902179896831501</v>
      </c>
      <c r="SC134" s="67">
        <v>2.82693989574909E-2</v>
      </c>
      <c r="SD134" s="67">
        <v>2.7903199E-2</v>
      </c>
      <c r="SE134" s="67">
        <v>6.9452300667762701E-2</v>
      </c>
      <c r="SF134" s="67">
        <v>6.9733701646327903E-2</v>
      </c>
      <c r="SG134" s="67">
        <v>6.9502398371696403E-2</v>
      </c>
      <c r="SH134" s="67">
        <v>4.1883099824190098E-2</v>
      </c>
      <c r="YG134" s="68"/>
      <c r="YH134" s="68">
        <v>1.37985199169982E-2</v>
      </c>
      <c r="YI134" s="68">
        <v>1.35306773169807E-2</v>
      </c>
      <c r="YJ134" s="68">
        <v>1.1758175812092E-2</v>
      </c>
      <c r="YK134" s="68">
        <v>2.5870721954699499E-2</v>
      </c>
      <c r="YL134" s="68">
        <v>1.4029688437547301E-2</v>
      </c>
      <c r="YM134" s="68">
        <v>1.10441662400737E-2</v>
      </c>
      <c r="YN134" s="68">
        <v>8.5012952825276392E-3</v>
      </c>
      <c r="YO134" s="68">
        <v>2.06450677540502E-2</v>
      </c>
      <c r="YP134" s="68">
        <v>1.1885898361469501E-2</v>
      </c>
      <c r="YQ134" s="68"/>
      <c r="YR134" s="68"/>
      <c r="YS134" s="68"/>
      <c r="YT134" s="68"/>
      <c r="YU134" s="68"/>
      <c r="YV134" s="68"/>
      <c r="YW134" s="68"/>
      <c r="YX134" s="68">
        <v>1.1384116427556901</v>
      </c>
      <c r="YY134" s="68">
        <v>1.54573655836301E-2</v>
      </c>
      <c r="YZ134" s="68">
        <v>2.12021785172361E-2</v>
      </c>
      <c r="ZA134" s="68">
        <v>2.2238858741596701E-2</v>
      </c>
      <c r="ZB134" s="68">
        <v>1.8355159349658499E-2</v>
      </c>
      <c r="ZC134" s="68">
        <v>2.5542721994379299E-2</v>
      </c>
      <c r="ZD134" s="68">
        <v>2.4670881682305398E-2</v>
      </c>
    </row>
    <row r="135" spans="479:680" x14ac:dyDescent="0.25">
      <c r="RK135" s="68"/>
      <c r="RL135" s="67">
        <v>6.9665998220443698E-2</v>
      </c>
      <c r="RM135" s="67"/>
      <c r="RN135" s="67"/>
      <c r="RO135" s="67"/>
      <c r="RP135" s="67"/>
      <c r="RQ135" s="67"/>
      <c r="RR135" s="67">
        <v>1.41038997098803E-2</v>
      </c>
      <c r="RS135" s="67">
        <v>4.1729200631379998E-2</v>
      </c>
      <c r="RT135" s="67"/>
      <c r="RV135" s="67"/>
      <c r="RW135" s="67"/>
      <c r="SA135" s="67"/>
      <c r="SB135" s="67">
        <v>0.13889370858669201</v>
      </c>
      <c r="SC135" s="67">
        <v>2.8251599520444801E-2</v>
      </c>
      <c r="SD135" s="67">
        <v>2.7867000999999999E-2</v>
      </c>
      <c r="SE135" s="67">
        <v>6.94259032607078E-2</v>
      </c>
      <c r="SF135" s="67">
        <v>6.9718301296234103E-2</v>
      </c>
      <c r="SG135" s="67">
        <v>6.9350399076938601E-2</v>
      </c>
      <c r="SH135" s="67">
        <v>4.1870802640914903E-2</v>
      </c>
      <c r="YG135" s="68"/>
      <c r="YH135" s="68">
        <v>1.37116664684169E-2</v>
      </c>
      <c r="YI135" s="68">
        <v>1.34841449597593E-2</v>
      </c>
      <c r="YJ135" s="68">
        <v>1.1633484828319E-2</v>
      </c>
      <c r="YK135" s="68">
        <v>2.57508784868897E-2</v>
      </c>
      <c r="YL135" s="68">
        <v>1.39854125325074E-2</v>
      </c>
      <c r="YM135" s="68">
        <v>1.10037291499508E-2</v>
      </c>
      <c r="YN135" s="68">
        <v>8.4891600179961401E-3</v>
      </c>
      <c r="YO135" s="68">
        <v>2.0576476036050301E-2</v>
      </c>
      <c r="YP135" s="68">
        <v>1.17170663935511E-2</v>
      </c>
      <c r="YQ135" s="68"/>
      <c r="YR135" s="68"/>
      <c r="YS135" s="68"/>
      <c r="YT135" s="68"/>
      <c r="YU135" s="68"/>
      <c r="YV135" s="68"/>
      <c r="YW135" s="68"/>
      <c r="YX135" s="68">
        <v>1.13835021871369</v>
      </c>
      <c r="YY135" s="68">
        <v>1.5432897019672299E-2</v>
      </c>
      <c r="YZ135" s="68">
        <v>2.11910740426253E-2</v>
      </c>
      <c r="ZA135" s="68">
        <v>2.2229755963191301E-2</v>
      </c>
      <c r="ZB135" s="68">
        <v>1.8322950812886998E-2</v>
      </c>
      <c r="ZC135" s="68">
        <v>2.5525286276089298E-2</v>
      </c>
      <c r="ZD135" s="68">
        <v>2.4565203875959399E-2</v>
      </c>
    </row>
    <row r="136" spans="479:680" x14ac:dyDescent="0.25">
      <c r="RK136" s="68"/>
      <c r="RL136" s="67">
        <v>6.9672800600528703E-2</v>
      </c>
      <c r="RM136" s="67"/>
      <c r="RN136" s="67"/>
      <c r="RO136" s="67"/>
      <c r="RP136" s="67"/>
      <c r="RQ136" s="67"/>
      <c r="RR136" s="67">
        <v>1.4094199985265701E-2</v>
      </c>
      <c r="RS136" s="67">
        <v>4.1725799441337502E-2</v>
      </c>
      <c r="RT136" s="67"/>
      <c r="RV136" s="67"/>
      <c r="RW136" s="67"/>
      <c r="SA136" s="67"/>
      <c r="SB136" s="67">
        <v>0.12545320391654899</v>
      </c>
      <c r="SC136" s="67">
        <v>2.82001998275518E-2</v>
      </c>
      <c r="SD136" s="67">
        <v>2.7860999000000001E-2</v>
      </c>
      <c r="SE136" s="67">
        <v>6.9341704249382005E-2</v>
      </c>
      <c r="SF136" s="67">
        <v>6.9698601961135795E-2</v>
      </c>
      <c r="SG136" s="67">
        <v>5.5902600288391099E-2</v>
      </c>
      <c r="SH136" s="67">
        <v>4.1854299604892703E-2</v>
      </c>
      <c r="YG136" s="68"/>
      <c r="YH136" s="68">
        <v>1.3709412879049599E-2</v>
      </c>
      <c r="YI136" s="68">
        <v>1.34499140220786E-2</v>
      </c>
      <c r="YJ136" s="68">
        <v>1.1564748611105499E-2</v>
      </c>
      <c r="YK136" s="68">
        <v>2.5742574441045801E-2</v>
      </c>
      <c r="YL136" s="68">
        <v>1.39675211172791E-2</v>
      </c>
      <c r="YM136" s="68">
        <v>1.09238059364052E-2</v>
      </c>
      <c r="YN136" s="68">
        <v>8.4766117176515096E-3</v>
      </c>
      <c r="YO136" s="68">
        <v>2.0567191813525398E-2</v>
      </c>
      <c r="YP136" s="68">
        <v>1.1709197341178699E-2</v>
      </c>
      <c r="YQ136" s="68"/>
      <c r="YR136" s="68"/>
      <c r="YS136" s="68"/>
      <c r="YT136" s="68"/>
      <c r="YU136" s="68"/>
      <c r="YV136" s="68"/>
      <c r="YW136" s="68"/>
      <c r="YX136" s="68">
        <v>1.1382581797311799</v>
      </c>
      <c r="YY136" s="68">
        <v>1.53977567462286E-2</v>
      </c>
      <c r="YZ136" s="68">
        <v>2.1085012016401498E-2</v>
      </c>
      <c r="ZA136" s="68">
        <v>2.2212825186458202E-2</v>
      </c>
      <c r="ZB136" s="68">
        <v>1.8295844104812199E-2</v>
      </c>
      <c r="ZC136" s="68">
        <v>2.5439919920682799E-2</v>
      </c>
      <c r="ZD136" s="68">
        <v>2.4396033215665101E-2</v>
      </c>
    </row>
    <row r="137" spans="479:680" x14ac:dyDescent="0.25">
      <c r="RK137" s="68"/>
      <c r="RL137" s="67">
        <v>6.9705300033092499E-2</v>
      </c>
      <c r="RM137" s="67"/>
      <c r="RN137" s="67"/>
      <c r="RO137" s="67"/>
      <c r="RP137" s="67"/>
      <c r="RQ137" s="67"/>
      <c r="RR137" s="67">
        <v>1.4089499600231601E-2</v>
      </c>
      <c r="RS137" s="67">
        <v>4.1723199188709197E-2</v>
      </c>
      <c r="RT137" s="67"/>
      <c r="RV137" s="67"/>
      <c r="RW137" s="67"/>
      <c r="SA137" s="67"/>
      <c r="SB137" s="67">
        <v>0.12533059716224601</v>
      </c>
      <c r="SC137" s="67">
        <v>2.8200000524520801E-2</v>
      </c>
      <c r="SD137" s="67">
        <v>2.7850300000000001E-2</v>
      </c>
      <c r="SE137" s="67">
        <v>6.8484693765640203E-2</v>
      </c>
      <c r="SF137" s="67">
        <v>6.9680303335189805E-2</v>
      </c>
      <c r="SG137" s="67">
        <v>5.5868498980998903E-2</v>
      </c>
      <c r="SH137" s="67">
        <v>4.1832797229290002E-2</v>
      </c>
      <c r="YG137" s="68"/>
      <c r="YH137" s="68">
        <v>1.3704625445946099E-2</v>
      </c>
      <c r="YI137" s="68">
        <v>1.34247719702838E-2</v>
      </c>
      <c r="YJ137" s="68">
        <v>1.1547148078201E-2</v>
      </c>
      <c r="YK137" s="68">
        <v>2.5686407760008901E-2</v>
      </c>
      <c r="YL137" s="68">
        <v>1.39526726780196E-2</v>
      </c>
      <c r="YM137" s="68">
        <v>1.08396865644774E-2</v>
      </c>
      <c r="YN137" s="68">
        <v>8.4485954121088901E-3</v>
      </c>
      <c r="YO137" s="68">
        <v>2.05566691255165E-2</v>
      </c>
      <c r="YP137" s="68">
        <v>1.1638159256958399E-2</v>
      </c>
      <c r="YQ137" s="68"/>
      <c r="YR137" s="68"/>
      <c r="YS137" s="68"/>
      <c r="YT137" s="68"/>
      <c r="YU137" s="68"/>
      <c r="YV137" s="68"/>
      <c r="YW137" s="68"/>
      <c r="YX137" s="68">
        <v>1.1381437320433401</v>
      </c>
      <c r="YY137" s="68">
        <v>1.53532756394388E-2</v>
      </c>
      <c r="YZ137" s="68">
        <v>2.10573206104358E-2</v>
      </c>
      <c r="ZA137" s="68">
        <v>2.21486300343837E-2</v>
      </c>
      <c r="ZB137" s="68">
        <v>1.82819769290824E-2</v>
      </c>
      <c r="ZC137" s="68">
        <v>2.5386439593513999E-2</v>
      </c>
      <c r="ZD137" s="68">
        <v>2.4336957112176399E-2</v>
      </c>
    </row>
    <row r="138" spans="479:680" x14ac:dyDescent="0.25">
      <c r="RK138" s="68"/>
      <c r="RL138" s="67">
        <v>6.9715104997157995E-2</v>
      </c>
      <c r="RM138" s="67"/>
      <c r="RN138" s="67"/>
      <c r="RO138" s="67"/>
      <c r="RP138" s="67"/>
      <c r="RQ138" s="67"/>
      <c r="RR138" s="67">
        <v>1.4062900096177999E-2</v>
      </c>
      <c r="RS138" s="67">
        <v>4.1717600077390601E-2</v>
      </c>
      <c r="RT138" s="67"/>
      <c r="RV138" s="67"/>
      <c r="RW138" s="67"/>
      <c r="SA138" s="67"/>
      <c r="SB138" s="67">
        <v>0.125270500779151</v>
      </c>
      <c r="SC138" s="67">
        <v>2.81458012759685E-2</v>
      </c>
      <c r="SD138" s="67">
        <v>2.7845900999999999E-2</v>
      </c>
      <c r="SE138" s="67">
        <v>5.5837899446487399E-2</v>
      </c>
      <c r="SF138" s="67">
        <v>6.9660402834415394E-2</v>
      </c>
      <c r="SG138" s="67">
        <v>5.57190999388694E-2</v>
      </c>
      <c r="SH138" s="67">
        <v>4.1811998933553599E-2</v>
      </c>
      <c r="YG138" s="68"/>
      <c r="YH138" s="68">
        <v>1.36890479061517E-2</v>
      </c>
      <c r="YI138" s="68">
        <v>1.3380444999245599E-2</v>
      </c>
      <c r="YJ138" s="68">
        <v>1.15145979010508E-2</v>
      </c>
      <c r="YK138" s="68">
        <v>2.56759255368341E-2</v>
      </c>
      <c r="YL138" s="68">
        <v>1.38719239998351E-2</v>
      </c>
      <c r="YM138" s="68">
        <v>1.0801762328040599E-2</v>
      </c>
      <c r="YN138" s="68">
        <v>8.4451610320475205E-3</v>
      </c>
      <c r="YO138" s="68">
        <v>2.0518747382515599E-2</v>
      </c>
      <c r="YP138" s="68">
        <v>1.16019659801339E-2</v>
      </c>
      <c r="YQ138" s="68"/>
      <c r="YR138" s="68"/>
      <c r="YS138" s="68"/>
      <c r="YT138" s="68"/>
      <c r="YU138" s="68"/>
      <c r="YV138" s="68"/>
      <c r="YW138" s="68"/>
      <c r="YX138" s="68">
        <v>1.1379461170661</v>
      </c>
      <c r="YY138" s="68">
        <v>1.5180895807613601E-2</v>
      </c>
      <c r="YZ138" s="68">
        <v>2.1054907067975099E-2</v>
      </c>
      <c r="ZA138" s="68">
        <v>2.2066562674906198E-2</v>
      </c>
      <c r="ZB138" s="68">
        <v>1.8148265727669099E-2</v>
      </c>
      <c r="ZC138" s="68">
        <v>2.5240767075522998E-2</v>
      </c>
      <c r="ZD138" s="68">
        <v>2.4259577893288E-2</v>
      </c>
    </row>
    <row r="139" spans="479:680" x14ac:dyDescent="0.25">
      <c r="RK139" s="68"/>
      <c r="RL139" s="67">
        <v>6.9738797843456199E-2</v>
      </c>
      <c r="RM139" s="67"/>
      <c r="RN139" s="67"/>
      <c r="RO139" s="67"/>
      <c r="RP139" s="67"/>
      <c r="RQ139" s="67"/>
      <c r="RR139" s="67">
        <v>1.4052099548280199E-2</v>
      </c>
      <c r="RS139" s="67">
        <v>4.1664998978376298E-2</v>
      </c>
      <c r="RT139" s="67"/>
      <c r="RV139" s="67"/>
      <c r="RW139" s="67"/>
      <c r="SA139" s="67"/>
      <c r="SB139" s="67">
        <v>0.12523260712623499</v>
      </c>
      <c r="SC139" s="67">
        <v>2.8106700628995802E-2</v>
      </c>
      <c r="SD139" s="67">
        <v>2.7841000000000001E-2</v>
      </c>
      <c r="SE139" s="67">
        <v>5.5773299187421799E-2</v>
      </c>
      <c r="SF139" s="67">
        <v>6.96159973740577E-2</v>
      </c>
      <c r="SG139" s="67">
        <v>5.5668298155069303E-2</v>
      </c>
      <c r="SH139" s="67">
        <v>4.1756700724363299E-2</v>
      </c>
      <c r="YG139" s="68"/>
      <c r="YH139" s="68">
        <v>1.3660868226941901E-2</v>
      </c>
      <c r="YI139" s="68">
        <v>1.3324872849899701E-2</v>
      </c>
      <c r="YJ139" s="68">
        <v>1.14630125065042E-2</v>
      </c>
      <c r="YK139" s="68">
        <v>2.5623472817918699E-2</v>
      </c>
      <c r="YL139" s="68">
        <v>1.3789536168141801E-2</v>
      </c>
      <c r="YM139" s="68">
        <v>1.0798338851617699E-2</v>
      </c>
      <c r="YN139" s="68">
        <v>8.4321192697681402E-3</v>
      </c>
      <c r="YO139" s="68">
        <v>2.05042159706329E-2</v>
      </c>
      <c r="YP139" s="68">
        <v>1.15963383488661E-2</v>
      </c>
      <c r="YQ139" s="68"/>
      <c r="YR139" s="68"/>
      <c r="YS139" s="68"/>
      <c r="YT139" s="68"/>
      <c r="YU139" s="68"/>
      <c r="YV139" s="68"/>
      <c r="YW139" s="68"/>
      <c r="YX139" s="68">
        <v>1.1378684050676799</v>
      </c>
      <c r="YY139" s="68">
        <v>1.51662497893718E-2</v>
      </c>
      <c r="YZ139" s="68">
        <v>2.10461581882385E-2</v>
      </c>
      <c r="ZA139" s="68">
        <v>2.2028247546925599E-2</v>
      </c>
      <c r="ZB139" s="68">
        <v>1.8111672234255E-2</v>
      </c>
      <c r="ZC139" s="68">
        <v>2.5196177175007901E-2</v>
      </c>
      <c r="ZD139" s="68">
        <v>2.4125568604819798E-2</v>
      </c>
    </row>
    <row r="140" spans="479:680" x14ac:dyDescent="0.25">
      <c r="RK140" s="68"/>
      <c r="RL140" s="67">
        <v>6.9739297032356207E-2</v>
      </c>
      <c r="RM140" s="67"/>
      <c r="RN140" s="67"/>
      <c r="RO140" s="67"/>
      <c r="RP140" s="67"/>
      <c r="RQ140" s="67"/>
      <c r="RR140" s="67">
        <v>1.40519002452492E-2</v>
      </c>
      <c r="RS140" s="67">
        <v>4.1656598448753301E-2</v>
      </c>
      <c r="RT140" s="67"/>
      <c r="RV140" s="67"/>
      <c r="RW140" s="67"/>
      <c r="SA140" s="67"/>
      <c r="SB140" s="67">
        <v>0.12516979873180301</v>
      </c>
      <c r="SC140" s="67">
        <v>2.8096700087189602E-2</v>
      </c>
      <c r="SD140" s="67">
        <v>2.7835701000000001E-2</v>
      </c>
      <c r="SE140" s="67">
        <v>5.5759899318218203E-2</v>
      </c>
      <c r="SF140" s="67">
        <v>6.9588601589202798E-2</v>
      </c>
      <c r="SG140" s="67">
        <v>5.5509500205516801E-2</v>
      </c>
      <c r="SH140" s="67">
        <v>4.1749801486730499E-2</v>
      </c>
      <c r="YG140" s="68"/>
      <c r="YH140" s="68">
        <v>1.35827559264172E-2</v>
      </c>
      <c r="YI140" s="68">
        <v>1.33247499340779E-2</v>
      </c>
      <c r="YJ140" s="68">
        <v>1.1425535327133E-2</v>
      </c>
      <c r="YK140" s="68">
        <v>2.5493223382887901E-2</v>
      </c>
      <c r="YL140" s="68">
        <v>1.35382899769359E-2</v>
      </c>
      <c r="YM140" s="68">
        <v>1.0711718024816901E-2</v>
      </c>
      <c r="YN140" s="68">
        <v>8.4195661312907906E-3</v>
      </c>
      <c r="YO140" s="68">
        <v>2.04699602200662E-2</v>
      </c>
      <c r="YP140" s="68">
        <v>1.15266846515384E-2</v>
      </c>
      <c r="YQ140" s="68"/>
      <c r="YR140" s="68"/>
      <c r="YS140" s="68"/>
      <c r="YT140" s="68"/>
      <c r="YU140" s="68"/>
      <c r="YV140" s="68"/>
      <c r="YW140" s="68"/>
      <c r="YX140" s="68">
        <v>1.13740179886027</v>
      </c>
      <c r="YY140" s="68">
        <v>1.5157535877004399E-2</v>
      </c>
      <c r="YZ140" s="68">
        <v>2.0963991140444199E-2</v>
      </c>
      <c r="ZA140" s="68">
        <v>2.20026790799219E-2</v>
      </c>
      <c r="ZB140" s="68">
        <v>1.8092135976776998E-2</v>
      </c>
      <c r="ZC140" s="68">
        <v>2.5096129203198699E-2</v>
      </c>
      <c r="ZD140" s="68">
        <v>2.4084532345021201E-2</v>
      </c>
    </row>
    <row r="141" spans="479:680" x14ac:dyDescent="0.25">
      <c r="RK141" s="68"/>
      <c r="RL141" s="67">
        <v>6.9750204682350103E-2</v>
      </c>
      <c r="RM141" s="67"/>
      <c r="RN141" s="67"/>
      <c r="RO141" s="67"/>
      <c r="RP141" s="67"/>
      <c r="RQ141" s="67"/>
      <c r="RR141" s="67">
        <v>1.4047600328922201E-2</v>
      </c>
      <c r="RS141" s="67">
        <v>4.1632898151874501E-2</v>
      </c>
      <c r="RT141" s="67"/>
      <c r="RV141" s="67"/>
      <c r="RW141" s="67"/>
      <c r="SA141" s="67"/>
      <c r="SB141" s="67">
        <v>0.112538799643516</v>
      </c>
      <c r="SC141" s="67">
        <v>2.8075199574232101E-2</v>
      </c>
      <c r="SD141" s="67">
        <v>2.7831299E-2</v>
      </c>
      <c r="SE141" s="67">
        <v>5.5729798972606603E-2</v>
      </c>
      <c r="SF141" s="67">
        <v>6.9537602365016896E-2</v>
      </c>
      <c r="SG141" s="67">
        <v>5.5374100804328898E-2</v>
      </c>
      <c r="SH141" s="67">
        <v>4.1740998625755303E-2</v>
      </c>
      <c r="YG141" s="68"/>
      <c r="YH141" s="68">
        <v>1.3564756762262599E-2</v>
      </c>
      <c r="YI141" s="68">
        <v>1.3286374408667499E-2</v>
      </c>
      <c r="YJ141" s="68">
        <v>1.13928641591863E-2</v>
      </c>
      <c r="YK141" s="68">
        <v>2.53888499110143E-2</v>
      </c>
      <c r="YL141" s="68">
        <v>1.3493480824474701E-2</v>
      </c>
      <c r="YM141" s="68">
        <v>1.06528888230744E-2</v>
      </c>
      <c r="YN141" s="68">
        <v>8.3385706471871407E-3</v>
      </c>
      <c r="YO141" s="68">
        <v>2.0440842339203399E-2</v>
      </c>
      <c r="YP141" s="68">
        <v>1.1424619249119699E-2</v>
      </c>
      <c r="YQ141" s="68"/>
      <c r="YR141" s="68"/>
      <c r="YS141" s="68"/>
      <c r="YT141" s="68"/>
      <c r="YU141" s="68"/>
      <c r="YV141" s="68"/>
      <c r="YW141" s="68"/>
      <c r="YX141" s="68">
        <v>1.1373899104445</v>
      </c>
      <c r="YY141" s="68">
        <v>1.5119246447681201E-2</v>
      </c>
      <c r="YZ141" s="68">
        <v>2.0897497212972599E-2</v>
      </c>
      <c r="ZA141" s="68">
        <v>2.1985708670810501E-2</v>
      </c>
      <c r="ZB141" s="68">
        <v>1.80237574333699E-2</v>
      </c>
      <c r="ZC141" s="68">
        <v>2.48843088165237E-2</v>
      </c>
      <c r="ZD141" s="68">
        <v>2.39723344329895E-2</v>
      </c>
    </row>
    <row r="142" spans="479:680" x14ac:dyDescent="0.25">
      <c r="RK142" s="68"/>
      <c r="RL142" s="67">
        <v>6.9753102958202307E-2</v>
      </c>
      <c r="RM142" s="67"/>
      <c r="RN142" s="67"/>
      <c r="RO142" s="67"/>
      <c r="RP142" s="67"/>
      <c r="RQ142" s="67"/>
      <c r="RR142" s="67">
        <v>1.40402996912598E-2</v>
      </c>
      <c r="RS142" s="67">
        <v>4.1630901396274497E-2</v>
      </c>
      <c r="RT142" s="67"/>
      <c r="RV142" s="67"/>
      <c r="RW142" s="67"/>
      <c r="SA142" s="67"/>
      <c r="SB142" s="67">
        <v>0.111848302185535</v>
      </c>
      <c r="SC142" s="67">
        <v>2.8065599501132899E-2</v>
      </c>
      <c r="SD142" s="67">
        <v>2.7813099000000001E-2</v>
      </c>
      <c r="SE142" s="67">
        <v>5.5709101259708398E-2</v>
      </c>
      <c r="SF142" s="67">
        <v>6.9509804248809801E-2</v>
      </c>
      <c r="SG142" s="67">
        <v>4.2096000164747203E-2</v>
      </c>
      <c r="SH142" s="67">
        <v>4.17272001504898E-2</v>
      </c>
      <c r="YG142" s="68"/>
      <c r="YH142" s="68">
        <v>1.35544768490786E-2</v>
      </c>
      <c r="YI142" s="68">
        <v>1.32410943306788E-2</v>
      </c>
      <c r="YJ142" s="68">
        <v>1.1213284660379E-2</v>
      </c>
      <c r="YK142" s="68">
        <v>2.53703419183261E-2</v>
      </c>
      <c r="YL142" s="68">
        <v>1.3490288177674999E-2</v>
      </c>
      <c r="YM142" s="68">
        <v>1.0622329462500101E-2</v>
      </c>
      <c r="YN142" s="68">
        <v>8.2116255550364198E-3</v>
      </c>
      <c r="YO142" s="68">
        <v>2.0439608649305101E-2</v>
      </c>
      <c r="YP142" s="68">
        <v>1.1327168361367001E-2</v>
      </c>
      <c r="YQ142" s="68"/>
      <c r="YR142" s="68"/>
      <c r="YS142" s="68"/>
      <c r="YT142" s="68"/>
      <c r="YU142" s="68"/>
      <c r="YV142" s="68"/>
      <c r="YW142" s="68"/>
      <c r="YX142" s="68">
        <v>1.13733170275061</v>
      </c>
      <c r="YY142" s="68">
        <v>1.5108405709534501E-2</v>
      </c>
      <c r="YZ142" s="68">
        <v>2.0888381914338599E-2</v>
      </c>
      <c r="ZA142" s="68">
        <v>2.1888385534804201E-2</v>
      </c>
      <c r="ZB142" s="68">
        <v>1.8010346112767799E-2</v>
      </c>
      <c r="ZC142" s="68">
        <v>2.4553630322760402E-2</v>
      </c>
      <c r="ZD142" s="68">
        <v>2.3934831897212398E-2</v>
      </c>
    </row>
    <row r="143" spans="479:680" x14ac:dyDescent="0.25">
      <c r="RK143" s="68"/>
      <c r="RL143" s="67">
        <v>6.9768697023391696E-2</v>
      </c>
      <c r="RM143" s="67"/>
      <c r="RN143" s="67"/>
      <c r="RO143" s="67"/>
      <c r="RP143" s="67"/>
      <c r="RQ143" s="67"/>
      <c r="RR143" s="67">
        <v>1.40270004048943E-2</v>
      </c>
      <c r="RS143" s="67">
        <v>4.1613198816776199E-2</v>
      </c>
      <c r="RT143" s="67"/>
      <c r="RV143" s="67"/>
      <c r="RW143" s="67"/>
      <c r="SA143" s="67"/>
      <c r="SB143" s="67">
        <v>0.111520200967788</v>
      </c>
      <c r="SC143" s="67">
        <v>2.8042498975992199E-2</v>
      </c>
      <c r="SD143" s="67">
        <v>2.7808800000000002E-2</v>
      </c>
      <c r="SE143" s="67">
        <v>5.5694602429866701E-2</v>
      </c>
      <c r="SF143" s="67">
        <v>6.9506101310253102E-2</v>
      </c>
      <c r="SG143" s="67">
        <v>4.2004499584436403E-2</v>
      </c>
      <c r="SH143" s="67">
        <v>4.1710700839757898E-2</v>
      </c>
      <c r="YG143" s="68"/>
      <c r="YH143" s="68">
        <v>1.35202906905652E-2</v>
      </c>
      <c r="YI143" s="68">
        <v>1.3195290457537499E-2</v>
      </c>
      <c r="YJ143" s="68">
        <v>1.12093101782553E-2</v>
      </c>
      <c r="YK143" s="68">
        <v>2.5331338326453401E-2</v>
      </c>
      <c r="YL143" s="68">
        <v>1.33528354261052E-2</v>
      </c>
      <c r="YM143" s="68">
        <v>1.0606718291881799E-2</v>
      </c>
      <c r="YN143" s="68">
        <v>8.1745183352658693E-3</v>
      </c>
      <c r="YO143" s="68">
        <v>2.0429688744771801E-2</v>
      </c>
      <c r="YP143" s="68">
        <v>1.12406966218452E-2</v>
      </c>
      <c r="YQ143" s="68"/>
      <c r="YR143" s="68"/>
      <c r="YS143" s="68"/>
      <c r="YT143" s="68"/>
      <c r="YU143" s="68"/>
      <c r="YV143" s="68"/>
      <c r="YW143" s="68"/>
      <c r="YX143" s="68">
        <v>1.13725777314554</v>
      </c>
      <c r="YY143" s="68">
        <v>1.50976628265619E-2</v>
      </c>
      <c r="YZ143" s="68">
        <v>2.08501411022705E-2</v>
      </c>
      <c r="ZA143" s="68">
        <v>2.18809886550125E-2</v>
      </c>
      <c r="ZB143" s="68">
        <v>1.7857888305891498E-2</v>
      </c>
      <c r="ZC143" s="68">
        <v>2.4409197233986601E-2</v>
      </c>
      <c r="ZD143" s="68">
        <v>2.3905382664538899E-2</v>
      </c>
    </row>
    <row r="144" spans="479:680" x14ac:dyDescent="0.25">
      <c r="RK144" s="68"/>
      <c r="RL144" s="67">
        <v>6.97735995054245E-2</v>
      </c>
      <c r="RM144" s="67"/>
      <c r="RN144" s="67"/>
      <c r="RO144" s="67"/>
      <c r="RP144" s="67"/>
      <c r="RQ144" s="67"/>
      <c r="RR144" s="67">
        <v>1.4023199677467299E-2</v>
      </c>
      <c r="RS144" s="67">
        <v>4.1611999273300102E-2</v>
      </c>
      <c r="RT144" s="67"/>
      <c r="RV144" s="67"/>
      <c r="RW144" s="67"/>
      <c r="SA144" s="67"/>
      <c r="SB144" s="67">
        <v>0.11149719357490501</v>
      </c>
      <c r="SC144" s="67">
        <v>2.8011899441480598E-2</v>
      </c>
      <c r="SD144" s="67">
        <v>2.7792399999999998E-2</v>
      </c>
      <c r="SE144" s="67">
        <v>5.5647499859332997E-2</v>
      </c>
      <c r="SF144" s="67">
        <v>6.9169096648693001E-2</v>
      </c>
      <c r="SG144" s="67">
        <v>4.1983000934123903E-2</v>
      </c>
      <c r="SH144" s="67">
        <v>4.1709501296281801E-2</v>
      </c>
      <c r="YG144" s="68"/>
      <c r="YH144" s="68">
        <v>1.3500666072004199E-2</v>
      </c>
      <c r="YI144" s="68">
        <v>1.3171019803020399E-2</v>
      </c>
      <c r="YJ144" s="68">
        <v>1.11818539720659E-2</v>
      </c>
      <c r="YK144" s="68">
        <v>2.52439019269927E-2</v>
      </c>
      <c r="YL144" s="68">
        <v>1.33424832335018E-2</v>
      </c>
      <c r="YM144" s="68">
        <v>1.05688684481016E-2</v>
      </c>
      <c r="YN144" s="68">
        <v>8.1583686885206407E-3</v>
      </c>
      <c r="YO144" s="68">
        <v>2.0341672710436898E-2</v>
      </c>
      <c r="YP144" s="68">
        <v>1.1197081981622401E-2</v>
      </c>
      <c r="YQ144" s="68"/>
      <c r="YR144" s="68"/>
      <c r="YS144" s="68"/>
      <c r="YT144" s="68"/>
      <c r="YU144" s="68"/>
      <c r="YV144" s="68"/>
      <c r="YW144" s="68"/>
      <c r="YX144" s="68">
        <v>1.1372294471644699</v>
      </c>
      <c r="YY144" s="68">
        <v>1.5026256278895899E-2</v>
      </c>
      <c r="YZ144" s="68">
        <v>2.0779441650312699E-2</v>
      </c>
      <c r="ZA144" s="68">
        <v>2.1692093932378E-2</v>
      </c>
      <c r="ZB144" s="68">
        <v>1.7824803726412299E-2</v>
      </c>
      <c r="ZC144" s="68">
        <v>2.4400838434609801E-2</v>
      </c>
      <c r="ZD144" s="68">
        <v>2.3722139502937299E-2</v>
      </c>
    </row>
    <row r="145" spans="479:680" x14ac:dyDescent="0.25">
      <c r="RK145" s="68"/>
      <c r="RL145" s="67">
        <v>6.9781795144081102E-2</v>
      </c>
      <c r="RM145" s="67"/>
      <c r="RN145" s="67"/>
      <c r="RO145" s="67"/>
      <c r="RP145" s="67"/>
      <c r="RQ145" s="67"/>
      <c r="RR145" s="67">
        <v>1.4021299779415099E-2</v>
      </c>
      <c r="RS145" s="67">
        <v>4.1611596941947902E-2</v>
      </c>
      <c r="RT145" s="67"/>
      <c r="RV145" s="67"/>
      <c r="RW145" s="67"/>
      <c r="SA145" s="67"/>
      <c r="SB145" s="67">
        <v>0.11144340783357599</v>
      </c>
      <c r="SC145" s="67">
        <v>2.79914997518062E-2</v>
      </c>
      <c r="SD145" s="67">
        <v>2.7789799E-2</v>
      </c>
      <c r="SE145" s="67">
        <v>5.5628299713134703E-2</v>
      </c>
      <c r="SF145" s="67">
        <v>5.5954098701477002E-2</v>
      </c>
      <c r="SG145" s="67">
        <v>4.1953302919864599E-2</v>
      </c>
      <c r="SH145" s="67">
        <v>4.1693300008773797E-2</v>
      </c>
      <c r="YG145" s="68"/>
      <c r="YH145" s="68">
        <v>1.34819511551944E-2</v>
      </c>
      <c r="YI145" s="68">
        <v>1.31004062911321E-2</v>
      </c>
      <c r="YJ145" s="68">
        <v>1.11567175070718E-2</v>
      </c>
      <c r="YK145" s="68">
        <v>2.5219846221466499E-2</v>
      </c>
      <c r="YL145" s="68">
        <v>1.3332700436017E-2</v>
      </c>
      <c r="YM145" s="68">
        <v>1.0566095663653701E-2</v>
      </c>
      <c r="YN145" s="68">
        <v>8.15440750097105E-3</v>
      </c>
      <c r="YO145" s="68">
        <v>2.03278476475993E-2</v>
      </c>
      <c r="YP145" s="68">
        <v>1.1121137244469999E-2</v>
      </c>
      <c r="YQ145" s="68"/>
      <c r="YR145" s="68"/>
      <c r="YS145" s="68"/>
      <c r="YT145" s="68"/>
      <c r="YU145" s="68"/>
      <c r="YV145" s="68"/>
      <c r="YW145" s="68"/>
      <c r="YX145" s="68">
        <v>1.1371705796384399</v>
      </c>
      <c r="YY145" s="68">
        <v>1.49854488105188E-2</v>
      </c>
      <c r="YZ145" s="68">
        <v>2.0743449677007898E-2</v>
      </c>
      <c r="ZA145" s="68">
        <v>2.1665393067366399E-2</v>
      </c>
      <c r="ZB145" s="68">
        <v>1.78096583449808E-2</v>
      </c>
      <c r="ZC145" s="68">
        <v>2.4351027828572298E-2</v>
      </c>
      <c r="ZD145" s="68">
        <v>2.36807055066207E-2</v>
      </c>
    </row>
    <row r="146" spans="479:680" x14ac:dyDescent="0.25">
      <c r="RK146" s="68"/>
      <c r="RL146" s="67">
        <v>6.9783896207809407E-2</v>
      </c>
      <c r="RM146" s="67"/>
      <c r="RN146" s="67"/>
      <c r="RO146" s="67"/>
      <c r="RP146" s="67"/>
      <c r="RQ146" s="67"/>
      <c r="RR146" s="67">
        <v>1.4020999893546099E-2</v>
      </c>
      <c r="RS146" s="67">
        <v>4.1576601564884103E-2</v>
      </c>
      <c r="RT146" s="67"/>
      <c r="RV146" s="67"/>
      <c r="RW146" s="67"/>
      <c r="SA146" s="67"/>
      <c r="SB146" s="67">
        <v>0.111407086253166</v>
      </c>
      <c r="SC146" s="67">
        <v>2.7988899499177902E-2</v>
      </c>
      <c r="SD146" s="67">
        <v>2.7767900000000002E-2</v>
      </c>
      <c r="SE146" s="67">
        <v>5.56177012622356E-2</v>
      </c>
      <c r="SF146" s="67">
        <v>5.5907301604747703E-2</v>
      </c>
      <c r="SG146" s="67">
        <v>4.1928101330995497E-2</v>
      </c>
      <c r="SH146" s="67">
        <v>4.1680499911308198E-2</v>
      </c>
      <c r="YG146" s="68"/>
      <c r="YH146" s="68">
        <v>1.34562274058152E-2</v>
      </c>
      <c r="YI146" s="68">
        <v>1.3099329664383199E-2</v>
      </c>
      <c r="YJ146" s="68">
        <v>1.1148632976079801E-2</v>
      </c>
      <c r="YK146" s="68">
        <v>2.5154442594508001E-2</v>
      </c>
      <c r="YL146" s="68">
        <v>1.3242273412772201E-2</v>
      </c>
      <c r="YM146" s="68">
        <v>1.05578753107929E-2</v>
      </c>
      <c r="YN146" s="68">
        <v>8.1424016349835801E-3</v>
      </c>
      <c r="YO146" s="68">
        <v>2.0258358141351102E-2</v>
      </c>
      <c r="YP146" s="68">
        <v>1.10891516458643E-2</v>
      </c>
      <c r="YQ146" s="68"/>
      <c r="YR146" s="68"/>
      <c r="YS146" s="68"/>
      <c r="YT146" s="68"/>
      <c r="YU146" s="68"/>
      <c r="YV146" s="68"/>
      <c r="YW146" s="68"/>
      <c r="YX146" s="68">
        <v>1.1371441572682</v>
      </c>
      <c r="YY146" s="68">
        <v>1.4948606527966399E-2</v>
      </c>
      <c r="YZ146" s="68">
        <v>2.0735786587764499E-2</v>
      </c>
      <c r="ZA146" s="68">
        <v>2.1522438709530099E-2</v>
      </c>
      <c r="ZB146" s="68">
        <v>1.77907548565974E-2</v>
      </c>
      <c r="ZC146" s="68">
        <v>2.4301781954059999E-2</v>
      </c>
      <c r="ZD146" s="68">
        <v>2.3644079055103101E-2</v>
      </c>
    </row>
    <row r="147" spans="479:680" x14ac:dyDescent="0.25">
      <c r="RK147" s="68"/>
      <c r="RL147" s="67">
        <v>6.9792799651622703E-2</v>
      </c>
      <c r="RM147" s="67"/>
      <c r="RN147" s="67"/>
      <c r="RO147" s="67"/>
      <c r="RP147" s="67"/>
      <c r="RQ147" s="67"/>
      <c r="RR147" s="67">
        <v>1.40113998204469E-2</v>
      </c>
      <c r="RS147" s="67">
        <v>4.1576199233531903E-2</v>
      </c>
      <c r="RT147" s="67"/>
      <c r="RV147" s="67"/>
      <c r="RW147" s="67"/>
      <c r="SA147" s="67"/>
      <c r="SB147" s="67">
        <v>0.111386097967624</v>
      </c>
      <c r="SC147" s="67">
        <v>2.79830992221832E-2</v>
      </c>
      <c r="SD147" s="67">
        <v>2.7755201E-2</v>
      </c>
      <c r="SE147" s="67">
        <v>5.5598199367523103E-2</v>
      </c>
      <c r="SF147" s="67">
        <v>5.5906601250171599E-2</v>
      </c>
      <c r="SG147" s="67">
        <v>4.1923202574252999E-2</v>
      </c>
      <c r="SH147" s="67">
        <v>4.1676498949527699E-2</v>
      </c>
      <c r="YG147" s="68"/>
      <c r="YH147" s="68">
        <v>1.3454262154826299E-2</v>
      </c>
      <c r="YI147" s="68">
        <v>1.30954411418743E-2</v>
      </c>
      <c r="YJ147" s="68">
        <v>1.1103308795905899E-2</v>
      </c>
      <c r="YK147" s="68">
        <v>2.5026407992263099E-2</v>
      </c>
      <c r="YL147" s="68">
        <v>1.31897667255459E-2</v>
      </c>
      <c r="YM147" s="68">
        <v>1.0515689030814001E-2</v>
      </c>
      <c r="YN147" s="68">
        <v>8.0923239062650996E-3</v>
      </c>
      <c r="YO147" s="68">
        <v>2.01840175460299E-2</v>
      </c>
      <c r="YP147" s="68">
        <v>1.1064792274449601E-2</v>
      </c>
      <c r="YQ147" s="68"/>
      <c r="YR147" s="68"/>
      <c r="YS147" s="68"/>
      <c r="YT147" s="68"/>
      <c r="YU147" s="68"/>
      <c r="YV147" s="68"/>
      <c r="YW147" s="68"/>
      <c r="YX147" s="68">
        <v>1.1369828319375801</v>
      </c>
      <c r="YY147" s="68">
        <v>1.4894599668565199E-2</v>
      </c>
      <c r="YZ147" s="68">
        <v>2.0727349688933E-2</v>
      </c>
      <c r="ZA147" s="68">
        <v>2.13797969734923E-2</v>
      </c>
      <c r="ZB147" s="68">
        <v>1.7784433316286399E-2</v>
      </c>
      <c r="ZC147" s="68">
        <v>2.4290154589646E-2</v>
      </c>
      <c r="ZD147" s="68">
        <v>2.35509032850106E-2</v>
      </c>
    </row>
    <row r="148" spans="479:680" x14ac:dyDescent="0.25">
      <c r="RK148" s="68"/>
      <c r="RL148" s="67">
        <v>6.9837696850299794E-2</v>
      </c>
      <c r="RM148" s="67"/>
      <c r="RN148" s="67"/>
      <c r="RO148" s="67"/>
      <c r="RP148" s="67"/>
      <c r="RQ148" s="67"/>
      <c r="RR148" s="67">
        <v>1.4000300318002701E-2</v>
      </c>
      <c r="RS148" s="67">
        <v>4.15422990918159E-2</v>
      </c>
      <c r="RT148" s="67"/>
      <c r="RV148" s="67"/>
      <c r="RW148" s="67"/>
      <c r="SA148" s="67"/>
      <c r="SB148" s="67">
        <v>0.111352391541004</v>
      </c>
      <c r="SC148" s="67">
        <v>2.7977399528026501E-2</v>
      </c>
      <c r="SD148" s="67">
        <v>2.77419E-2</v>
      </c>
      <c r="SE148" s="67">
        <v>5.5589102208614301E-2</v>
      </c>
      <c r="SF148" s="67">
        <v>5.5890001356601701E-2</v>
      </c>
      <c r="SG148" s="67">
        <v>4.1869297623634297E-2</v>
      </c>
      <c r="SH148" s="67">
        <v>4.1672497987747102E-2</v>
      </c>
      <c r="YG148" s="68"/>
      <c r="YH148" s="68">
        <v>1.33820670111019E-2</v>
      </c>
      <c r="YI148" s="68">
        <v>1.3073190193847801E-2</v>
      </c>
      <c r="YJ148" s="68">
        <v>1.1068763268351701E-2</v>
      </c>
      <c r="YK148" s="68">
        <v>2.4978912395290001E-2</v>
      </c>
      <c r="YL148" s="68">
        <v>1.3187298701072299E-2</v>
      </c>
      <c r="YM148" s="68">
        <v>1.05043743245536E-2</v>
      </c>
      <c r="YN148" s="68">
        <v>7.8937680450178495E-3</v>
      </c>
      <c r="YO148" s="68">
        <v>2.0150239473830701E-2</v>
      </c>
      <c r="YP148" s="68">
        <v>1.1061354793301101E-2</v>
      </c>
      <c r="YQ148" s="68"/>
      <c r="YR148" s="68"/>
      <c r="YS148" s="68"/>
      <c r="YT148" s="68"/>
      <c r="YU148" s="68"/>
      <c r="YV148" s="68"/>
      <c r="YW148" s="68"/>
      <c r="YX148" s="68">
        <v>1.13692361228053</v>
      </c>
      <c r="YY148" s="68">
        <v>1.4843383137430499E-2</v>
      </c>
      <c r="YZ148" s="68">
        <v>2.07166416409479E-2</v>
      </c>
      <c r="ZA148" s="68">
        <v>2.1363605796737701E-2</v>
      </c>
      <c r="ZB148" s="68">
        <v>1.77622508671199E-2</v>
      </c>
      <c r="ZC148" s="68">
        <v>2.4191488528097899E-2</v>
      </c>
      <c r="ZD148" s="68">
        <v>2.3538740259099501E-2</v>
      </c>
    </row>
    <row r="149" spans="479:680" x14ac:dyDescent="0.25">
      <c r="RK149" s="68"/>
      <c r="RL149" s="67">
        <v>6.9876201450824696E-2</v>
      </c>
      <c r="RM149" s="67"/>
      <c r="RN149" s="67"/>
      <c r="RO149" s="67"/>
      <c r="RP149" s="67"/>
      <c r="RQ149" s="67"/>
      <c r="RR149" s="67">
        <v>1.39945996925234E-2</v>
      </c>
      <c r="RS149" s="67">
        <v>4.1534699499607003E-2</v>
      </c>
      <c r="RT149" s="67"/>
      <c r="RV149" s="67"/>
      <c r="RW149" s="67"/>
      <c r="SA149" s="67"/>
      <c r="SB149" s="67">
        <v>0.11134290695190401</v>
      </c>
      <c r="SC149" s="67">
        <v>2.79732011258602E-2</v>
      </c>
      <c r="SD149" s="67">
        <v>2.7695800999999999E-2</v>
      </c>
      <c r="SE149" s="67">
        <v>5.5559497326612403E-2</v>
      </c>
      <c r="SF149" s="67">
        <v>5.5886298418045002E-2</v>
      </c>
      <c r="SG149" s="67">
        <v>4.1830200701951897E-2</v>
      </c>
      <c r="SH149" s="67">
        <v>4.1659601032733903E-2</v>
      </c>
      <c r="YG149" s="68"/>
      <c r="YH149" s="68">
        <v>1.33747045123378E-2</v>
      </c>
      <c r="YI149" s="68">
        <v>1.30619548797128E-2</v>
      </c>
      <c r="YJ149" s="68">
        <v>1.1035818723488E-2</v>
      </c>
      <c r="YK149" s="68">
        <v>2.47406519568029E-2</v>
      </c>
      <c r="YL149" s="68">
        <v>1.3177915473068199E-2</v>
      </c>
      <c r="YM149" s="68">
        <v>1.04489936101582E-2</v>
      </c>
      <c r="YN149" s="68">
        <v>7.8717094614069102E-3</v>
      </c>
      <c r="YO149" s="68">
        <v>2.0146835299481001E-2</v>
      </c>
      <c r="YP149" s="68">
        <v>1.10164797307563E-2</v>
      </c>
      <c r="YQ149" s="68"/>
      <c r="YR149" s="68"/>
      <c r="YS149" s="68"/>
      <c r="YT149" s="68"/>
      <c r="YU149" s="68"/>
      <c r="YV149" s="68"/>
      <c r="YW149" s="68"/>
      <c r="YX149" s="68">
        <v>1.13685650098415</v>
      </c>
      <c r="YY149" s="68">
        <v>1.4778008543291501E-2</v>
      </c>
      <c r="YZ149" s="68">
        <v>2.0686843208690599E-2</v>
      </c>
      <c r="ZA149" s="68">
        <v>2.13140787645241E-2</v>
      </c>
      <c r="ZB149" s="68">
        <v>1.7751296972471801E-2</v>
      </c>
      <c r="ZC149" s="68">
        <v>2.4137627412151301E-2</v>
      </c>
      <c r="ZD149" s="68">
        <v>2.34446678031477E-2</v>
      </c>
    </row>
    <row r="150" spans="479:680" x14ac:dyDescent="0.25">
      <c r="RK150" s="68"/>
      <c r="RL150" s="67">
        <v>6.9886103272437994E-2</v>
      </c>
      <c r="RM150" s="67"/>
      <c r="RN150" s="67"/>
      <c r="RO150" s="67"/>
      <c r="RP150" s="67"/>
      <c r="RQ150" s="67"/>
      <c r="RR150" s="67">
        <v>1.39869004487991E-2</v>
      </c>
      <c r="RS150" s="67">
        <v>4.1532799601554801E-2</v>
      </c>
      <c r="RT150" s="67"/>
      <c r="RV150" s="67"/>
      <c r="RW150" s="67"/>
      <c r="SA150" s="67"/>
      <c r="SB150" s="67">
        <v>9.8015703260898507E-2</v>
      </c>
      <c r="SC150" s="67">
        <v>2.79714986681938E-2</v>
      </c>
      <c r="SD150" s="67">
        <v>2.7663800999999998E-2</v>
      </c>
      <c r="SE150" s="67">
        <v>5.5531002581119503E-2</v>
      </c>
      <c r="SF150" s="67">
        <v>5.58681041002273E-2</v>
      </c>
      <c r="SG150" s="67">
        <v>4.1827999055385499E-2</v>
      </c>
      <c r="SH150" s="67">
        <v>4.1654601693153298E-2</v>
      </c>
      <c r="YG150" s="68"/>
      <c r="YH150" s="68">
        <v>1.3366443348747E-2</v>
      </c>
      <c r="YI150" s="68">
        <v>1.30187700312001E-2</v>
      </c>
      <c r="YJ150" s="68">
        <v>1.10123153114592E-2</v>
      </c>
      <c r="YK150" s="68">
        <v>2.4640650924263E-2</v>
      </c>
      <c r="YL150" s="68">
        <v>1.3140107055716501E-2</v>
      </c>
      <c r="YM150" s="68">
        <v>1.03976104090929E-2</v>
      </c>
      <c r="YN150" s="68">
        <v>7.8666443442861195E-3</v>
      </c>
      <c r="YO150" s="68">
        <v>2.0145602028221101E-2</v>
      </c>
      <c r="YP150" s="68">
        <v>1.0986544130461099E-2</v>
      </c>
      <c r="YQ150" s="68"/>
      <c r="YR150" s="68"/>
      <c r="YS150" s="68"/>
      <c r="YT150" s="68"/>
      <c r="YU150" s="68"/>
      <c r="YV150" s="68"/>
      <c r="YW150" s="68"/>
      <c r="YX150" s="68">
        <v>1.13677949272069</v>
      </c>
      <c r="YY150" s="68">
        <v>1.4581717329945299E-2</v>
      </c>
      <c r="YZ150" s="68">
        <v>2.0591086965011399E-2</v>
      </c>
      <c r="ZA150" s="68">
        <v>2.1280327568714501E-2</v>
      </c>
      <c r="ZB150" s="68">
        <v>1.77396389513109E-2</v>
      </c>
      <c r="ZC150" s="68">
        <v>2.40425645649513E-2</v>
      </c>
      <c r="ZD150" s="68">
        <v>2.3294214329178199E-2</v>
      </c>
    </row>
    <row r="151" spans="479:680" x14ac:dyDescent="0.25">
      <c r="RK151" s="68"/>
      <c r="RL151" s="67">
        <v>6.9914303719997406E-2</v>
      </c>
      <c r="RM151" s="67"/>
      <c r="RN151" s="67"/>
      <c r="RO151" s="67"/>
      <c r="RP151" s="67"/>
      <c r="RQ151" s="67"/>
      <c r="RR151" s="67">
        <v>1.39833996072411E-2</v>
      </c>
      <c r="RS151" s="67">
        <v>4.1499700397253002E-2</v>
      </c>
      <c r="RT151" s="67"/>
      <c r="RV151" s="67"/>
      <c r="RW151" s="67"/>
      <c r="SA151" s="67"/>
      <c r="SB151" s="67">
        <v>9.7990497946739197E-2</v>
      </c>
      <c r="SC151" s="67">
        <v>2.7959100902080501E-2</v>
      </c>
      <c r="SD151" s="67">
        <v>2.75812E-2</v>
      </c>
      <c r="SE151" s="67">
        <v>5.55225983262062E-2</v>
      </c>
      <c r="SF151" s="67">
        <v>5.5857896804809501E-2</v>
      </c>
      <c r="SG151" s="67">
        <v>4.1819300502538598E-2</v>
      </c>
      <c r="SH151" s="67">
        <v>4.1647400707006399E-2</v>
      </c>
      <c r="YG151" s="68"/>
      <c r="YH151" s="68">
        <v>1.32980986380083E-2</v>
      </c>
      <c r="YI151" s="68">
        <v>1.3012080913683499E-2</v>
      </c>
      <c r="YJ151" s="68">
        <v>1.09316502008406E-2</v>
      </c>
      <c r="YK151" s="68">
        <v>2.4599630040385598E-2</v>
      </c>
      <c r="YL151" s="68">
        <v>1.31237665840393E-2</v>
      </c>
      <c r="YM151" s="68">
        <v>1.03349223631721E-2</v>
      </c>
      <c r="YN151" s="68">
        <v>7.8381910151059508E-3</v>
      </c>
      <c r="YO151" s="68">
        <v>2.0087922431316799E-2</v>
      </c>
      <c r="YP151" s="68">
        <v>1.09827239676379E-2</v>
      </c>
      <c r="YQ151" s="68"/>
      <c r="YR151" s="68"/>
      <c r="YS151" s="68"/>
      <c r="YT151" s="68"/>
      <c r="YU151" s="68"/>
      <c r="YV151" s="68"/>
      <c r="YW151" s="68"/>
      <c r="YX151" s="68">
        <v>1.13658263181646</v>
      </c>
      <c r="YY151" s="68">
        <v>1.4502420626842901E-2</v>
      </c>
      <c r="YZ151" s="68">
        <v>2.04804779018628E-2</v>
      </c>
      <c r="ZA151" s="68">
        <v>2.1181813432816301E-2</v>
      </c>
      <c r="ZB151" s="68">
        <v>1.7728008513199001E-2</v>
      </c>
      <c r="ZC151" s="68">
        <v>2.3975228402396201E-2</v>
      </c>
      <c r="ZD151" s="68">
        <v>2.3174010564626701E-2</v>
      </c>
    </row>
    <row r="152" spans="479:680" x14ac:dyDescent="0.25">
      <c r="RK152" s="68"/>
      <c r="RL152" s="67">
        <v>6.9918595254421206E-2</v>
      </c>
      <c r="RM152" s="67"/>
      <c r="RN152" s="67"/>
      <c r="RO152" s="67"/>
      <c r="RP152" s="67"/>
      <c r="RQ152" s="67"/>
      <c r="RR152" s="67">
        <v>1.3983200304210099E-2</v>
      </c>
      <c r="RS152" s="67">
        <v>4.0701501071452997E-2</v>
      </c>
      <c r="RT152" s="67"/>
      <c r="RV152" s="67"/>
      <c r="RW152" s="67"/>
      <c r="SA152" s="67"/>
      <c r="SB152" s="67">
        <v>9.7615994513034807E-2</v>
      </c>
      <c r="SC152" s="67">
        <v>2.7933098375797199E-2</v>
      </c>
      <c r="SD152" s="67">
        <v>2.7563299999999999E-2</v>
      </c>
      <c r="SE152" s="67">
        <v>5.55179975926876E-2</v>
      </c>
      <c r="SF152" s="67">
        <v>5.5834300816059099E-2</v>
      </c>
      <c r="SG152" s="67">
        <v>4.1793197393417303E-2</v>
      </c>
      <c r="SH152" s="67">
        <v>4.1639100760221398E-2</v>
      </c>
      <c r="YG152" s="68"/>
      <c r="YH152" s="68">
        <v>1.32431823792578E-2</v>
      </c>
      <c r="YI152" s="68">
        <v>1.29980200919316E-2</v>
      </c>
      <c r="YJ152" s="68">
        <v>1.0904920028166599E-2</v>
      </c>
      <c r="YK152" s="68">
        <v>2.4583696135557699E-2</v>
      </c>
      <c r="YL152" s="68">
        <v>1.3120048011907399E-2</v>
      </c>
      <c r="YM152" s="68">
        <v>1.02985074576034E-2</v>
      </c>
      <c r="YN152" s="68">
        <v>7.7880996965474297E-3</v>
      </c>
      <c r="YO152" s="68">
        <v>2.00612238695622E-2</v>
      </c>
      <c r="YP152" s="68">
        <v>1.0959624167688999E-2</v>
      </c>
      <c r="YQ152" s="68"/>
      <c r="YR152" s="68"/>
      <c r="YS152" s="68"/>
      <c r="YT152" s="68"/>
      <c r="YU152" s="68"/>
      <c r="YV152" s="68"/>
      <c r="YW152" s="68"/>
      <c r="YX152" s="68">
        <v>1.13657086248221</v>
      </c>
      <c r="YY152" s="68">
        <v>1.4421010305582601E-2</v>
      </c>
      <c r="YZ152" s="68">
        <v>2.0457834182693702E-2</v>
      </c>
      <c r="ZA152" s="68">
        <v>2.1129447701472698E-2</v>
      </c>
      <c r="ZB152" s="68">
        <v>1.7676769677351201E-2</v>
      </c>
      <c r="ZC152" s="68">
        <v>2.3973443545535201E-2</v>
      </c>
      <c r="ZD152" s="68">
        <v>2.3148128591603701E-2</v>
      </c>
    </row>
    <row r="153" spans="479:680" x14ac:dyDescent="0.25">
      <c r="RK153" s="68"/>
      <c r="RL153" s="67">
        <v>7.0010095834732E-2</v>
      </c>
      <c r="RM153" s="67"/>
      <c r="RN153" s="67"/>
      <c r="RO153" s="67"/>
      <c r="RP153" s="67"/>
      <c r="RQ153" s="67"/>
      <c r="RR153" s="67">
        <v>1.3972899876534901E-2</v>
      </c>
      <c r="RS153" s="67">
        <v>4.0029697120189597E-2</v>
      </c>
      <c r="RT153" s="67"/>
      <c r="RV153" s="67"/>
      <c r="RW153" s="67"/>
      <c r="SA153" s="67"/>
      <c r="SB153" s="67">
        <v>9.7563400864601094E-2</v>
      </c>
      <c r="SC153" s="67">
        <v>2.7870099991559899E-2</v>
      </c>
      <c r="SD153" s="67">
        <v>2.7562201000000001E-2</v>
      </c>
      <c r="SE153" s="67">
        <v>5.5418398231267901E-2</v>
      </c>
      <c r="SF153" s="67">
        <v>5.5811699479818302E-2</v>
      </c>
      <c r="SG153" s="67">
        <v>4.1760899126529603E-2</v>
      </c>
      <c r="SH153" s="67">
        <v>4.1626598685979802E-2</v>
      </c>
      <c r="YG153" s="68"/>
      <c r="YH153" s="68">
        <v>1.32300619696251E-2</v>
      </c>
      <c r="YI153" s="68">
        <v>1.29365006284556E-2</v>
      </c>
      <c r="YJ153" s="68">
        <v>1.08827170317681E-2</v>
      </c>
      <c r="YK153" s="68">
        <v>2.45092785057049E-2</v>
      </c>
      <c r="YL153" s="68">
        <v>1.3088561213894401E-2</v>
      </c>
      <c r="YM153" s="68">
        <v>1.0269514945482901E-2</v>
      </c>
      <c r="YN153" s="68">
        <v>7.7843462673414503E-3</v>
      </c>
      <c r="YO153" s="68">
        <v>2.0055620785551599E-2</v>
      </c>
      <c r="YP153" s="68">
        <v>1.0925939924048901E-2</v>
      </c>
      <c r="YQ153" s="68"/>
      <c r="YR153" s="68"/>
      <c r="YS153" s="68"/>
      <c r="YT153" s="68"/>
      <c r="YU153" s="68"/>
      <c r="YV153" s="68"/>
      <c r="YW153" s="68"/>
      <c r="YX153" s="68">
        <v>1.13655848594307</v>
      </c>
      <c r="YY153" s="68">
        <v>1.4378149629346301E-2</v>
      </c>
      <c r="YZ153" s="68">
        <v>2.0454358848745999E-2</v>
      </c>
      <c r="ZA153" s="68">
        <v>2.10846823308499E-2</v>
      </c>
      <c r="ZB153" s="68">
        <v>1.75713792837244E-2</v>
      </c>
      <c r="ZC153" s="68">
        <v>2.3889890238206202E-2</v>
      </c>
      <c r="ZD153" s="68">
        <v>2.3007434370430301E-2</v>
      </c>
    </row>
    <row r="154" spans="479:680" x14ac:dyDescent="0.25">
      <c r="RK154" s="68"/>
      <c r="RL154" s="67">
        <v>8.3108998835086795E-2</v>
      </c>
      <c r="RM154" s="67"/>
      <c r="RN154" s="67"/>
      <c r="RO154" s="67"/>
      <c r="RP154" s="67"/>
      <c r="RQ154" s="67"/>
      <c r="RR154" s="67">
        <v>1.3965300284326E-2</v>
      </c>
      <c r="RS154" s="67">
        <v>2.8479300439357699E-2</v>
      </c>
      <c r="RT154" s="67"/>
      <c r="RV154" s="67"/>
      <c r="RW154" s="67"/>
      <c r="SA154" s="67"/>
      <c r="SB154" s="67">
        <v>9.7460903227329199E-2</v>
      </c>
      <c r="SC154" s="67">
        <v>2.7860900387167899E-2</v>
      </c>
      <c r="SD154" s="67">
        <v>2.7417799E-2</v>
      </c>
      <c r="SE154" s="67">
        <v>5.5390000343322698E-2</v>
      </c>
      <c r="SF154" s="67">
        <v>5.5807199329137802E-2</v>
      </c>
      <c r="SG154" s="67">
        <v>4.1691999882459599E-2</v>
      </c>
      <c r="SH154" s="67">
        <v>4.1597902774810701E-2</v>
      </c>
      <c r="YG154" s="68"/>
      <c r="YH154" s="68">
        <v>1.32149371391491E-2</v>
      </c>
      <c r="YI154" s="68">
        <v>1.2893186620999E-2</v>
      </c>
      <c r="YJ154" s="68">
        <v>1.0700577836138E-2</v>
      </c>
      <c r="YK154" s="68">
        <v>2.4451587515218799E-2</v>
      </c>
      <c r="YL154" s="68">
        <v>1.30188320575818E-2</v>
      </c>
      <c r="YM154" s="68">
        <v>1.0253404045101999E-2</v>
      </c>
      <c r="YN154" s="68">
        <v>7.7838307896506203E-3</v>
      </c>
      <c r="YO154" s="68">
        <v>1.99305768304298E-2</v>
      </c>
      <c r="YP154" s="68">
        <v>1.08174500228728E-2</v>
      </c>
      <c r="YQ154" s="68"/>
      <c r="YR154" s="68"/>
      <c r="YS154" s="68"/>
      <c r="YT154" s="68"/>
      <c r="YU154" s="68"/>
      <c r="YV154" s="68"/>
      <c r="YW154" s="68"/>
      <c r="YX154" s="68">
        <v>1.1365402288890001</v>
      </c>
      <c r="YY154" s="68">
        <v>1.43561387527802E-2</v>
      </c>
      <c r="YZ154" s="68">
        <v>2.0440096427290999E-2</v>
      </c>
      <c r="ZA154" s="68">
        <v>2.1047168571774799E-2</v>
      </c>
      <c r="ZB154" s="68">
        <v>1.75401316085258E-2</v>
      </c>
      <c r="ZC154" s="68">
        <v>2.3884809230292799E-2</v>
      </c>
      <c r="ZD154" s="68">
        <v>2.2838929625038501E-2</v>
      </c>
    </row>
    <row r="155" spans="479:680" x14ac:dyDescent="0.25">
      <c r="RK155" s="68"/>
      <c r="RL155" s="67">
        <v>8.3251595497131306E-2</v>
      </c>
      <c r="RM155" s="67"/>
      <c r="RN155" s="67"/>
      <c r="RO155" s="67"/>
      <c r="RP155" s="67"/>
      <c r="RQ155" s="67"/>
      <c r="RR155" s="67">
        <v>1.3915400020778099E-2</v>
      </c>
      <c r="RS155" s="67">
        <v>2.8285399079322801E-2</v>
      </c>
      <c r="RT155" s="67"/>
      <c r="RV155" s="67"/>
      <c r="RW155" s="67"/>
      <c r="SA155" s="67"/>
      <c r="SB155" s="67">
        <v>9.7435802221298204E-2</v>
      </c>
      <c r="SC155" s="67">
        <v>2.7853101491928101E-2</v>
      </c>
      <c r="SD155" s="67">
        <v>1.49859E-2</v>
      </c>
      <c r="SE155" s="67">
        <v>4.2384997010230997E-2</v>
      </c>
      <c r="SF155" s="67">
        <v>5.57974986732006E-2</v>
      </c>
      <c r="SG155" s="67">
        <v>4.1687399148940998E-2</v>
      </c>
      <c r="SH155" s="67">
        <v>4.1565198451280497E-2</v>
      </c>
      <c r="YG155" s="68"/>
      <c r="YH155" s="68">
        <v>1.32143040689854E-2</v>
      </c>
      <c r="YI155" s="68">
        <v>1.28453895227723E-2</v>
      </c>
      <c r="YJ155" s="68">
        <v>1.05859625354029E-2</v>
      </c>
      <c r="YK155" s="68">
        <v>2.4310435991674598E-2</v>
      </c>
      <c r="YL155" s="68">
        <v>1.29886660118596E-2</v>
      </c>
      <c r="YM155" s="68">
        <v>1.0215194738872301E-2</v>
      </c>
      <c r="YN155" s="68">
        <v>7.7830521436924602E-3</v>
      </c>
      <c r="YO155" s="68">
        <v>1.9868708713402398E-2</v>
      </c>
      <c r="YP155" s="68">
        <v>1.0756686192718299E-2</v>
      </c>
      <c r="YQ155" s="68"/>
      <c r="YR155" s="68"/>
      <c r="YS155" s="68"/>
      <c r="YT155" s="68"/>
      <c r="YU155" s="68"/>
      <c r="YV155" s="68"/>
      <c r="YW155" s="68"/>
      <c r="YX155" s="68">
        <v>1.13636948613948</v>
      </c>
      <c r="YY155" s="68">
        <v>1.42924692445917E-2</v>
      </c>
      <c r="YZ155" s="68">
        <v>2.03439731490958E-2</v>
      </c>
      <c r="ZA155" s="68">
        <v>2.0996611722899398E-2</v>
      </c>
      <c r="ZB155" s="68">
        <v>1.7518807882107901E-2</v>
      </c>
      <c r="ZC155" s="68">
        <v>2.3855270874379199E-2</v>
      </c>
      <c r="ZD155" s="68">
        <v>2.28375895877416E-2</v>
      </c>
    </row>
    <row r="156" spans="479:680" x14ac:dyDescent="0.25">
      <c r="RK156" s="68"/>
      <c r="RL156" s="67">
        <v>8.3307802677154499E-2</v>
      </c>
      <c r="RM156" s="67"/>
      <c r="RN156" s="67"/>
      <c r="RO156" s="67"/>
      <c r="RP156" s="67"/>
      <c r="RQ156" s="67"/>
      <c r="RR156" s="67">
        <v>1.39141995459795E-2</v>
      </c>
      <c r="RS156" s="67">
        <v>2.8171500191092401E-2</v>
      </c>
      <c r="RT156" s="67"/>
      <c r="RV156" s="67"/>
      <c r="RW156" s="67"/>
      <c r="SA156" s="67"/>
      <c r="SB156" s="67">
        <v>9.7398504614830003E-2</v>
      </c>
      <c r="SC156" s="67">
        <v>2.78468001633882E-2</v>
      </c>
      <c r="SD156" s="67">
        <v>1.47397E-2</v>
      </c>
      <c r="SE156" s="67">
        <v>4.2231999337673097E-2</v>
      </c>
      <c r="SF156" s="67">
        <v>5.5794000625610303E-2</v>
      </c>
      <c r="SG156" s="67">
        <v>4.1672199964523302E-2</v>
      </c>
      <c r="SH156" s="67">
        <v>4.15588021278381E-2</v>
      </c>
      <c r="YG156" s="68"/>
      <c r="YH156" s="68">
        <v>1.31844780992469E-2</v>
      </c>
      <c r="YI156" s="68">
        <v>1.2790195008966001E-2</v>
      </c>
      <c r="YJ156" s="68">
        <v>1.057805185845E-2</v>
      </c>
      <c r="YK156" s="68">
        <v>2.4143458013738101E-2</v>
      </c>
      <c r="YL156" s="68">
        <v>1.29044547798359E-2</v>
      </c>
      <c r="YM156" s="68">
        <v>1.0173205070461501E-2</v>
      </c>
      <c r="YN156" s="68">
        <v>7.7003241020589999E-3</v>
      </c>
      <c r="YO156" s="68">
        <v>1.9865037650960701E-2</v>
      </c>
      <c r="YP156" s="68">
        <v>1.0450639345961099E-2</v>
      </c>
      <c r="YQ156" s="68"/>
      <c r="YR156" s="68"/>
      <c r="YS156" s="68"/>
      <c r="YT156" s="68"/>
      <c r="YU156" s="68"/>
      <c r="YV156" s="68"/>
      <c r="YW156" s="68"/>
      <c r="YX156" s="68">
        <v>1.13635854864513</v>
      </c>
      <c r="YY156" s="68">
        <v>1.4222188374215501E-2</v>
      </c>
      <c r="YZ156" s="68">
        <v>2.0335173370708198E-2</v>
      </c>
      <c r="ZA156" s="68">
        <v>2.0805590056389899E-2</v>
      </c>
      <c r="ZB156" s="68">
        <v>1.7489275391800198E-2</v>
      </c>
      <c r="ZC156" s="68">
        <v>2.38387857739943E-2</v>
      </c>
      <c r="ZD156" s="68">
        <v>2.2494514307365199E-2</v>
      </c>
    </row>
    <row r="157" spans="479:680" x14ac:dyDescent="0.25">
      <c r="RK157" s="68"/>
      <c r="RL157" s="67">
        <v>8.3408400416374207E-2</v>
      </c>
      <c r="RM157" s="67"/>
      <c r="RN157" s="67"/>
      <c r="RO157" s="67"/>
      <c r="RP157" s="67"/>
      <c r="RQ157" s="67"/>
      <c r="RR157" s="67">
        <v>1.39133995398879E-2</v>
      </c>
      <c r="RS157" s="67">
        <v>2.8149200603365801E-2</v>
      </c>
      <c r="RT157" s="67"/>
      <c r="RV157" s="67"/>
      <c r="RW157" s="67"/>
      <c r="SA157" s="67"/>
      <c r="SB157" s="67">
        <v>9.7106695175170898E-2</v>
      </c>
      <c r="SC157" s="67">
        <v>2.78409011662006E-2</v>
      </c>
      <c r="SD157" s="67">
        <v>1.45296E-2</v>
      </c>
      <c r="SE157" s="67">
        <v>4.2079500854015302E-2</v>
      </c>
      <c r="SF157" s="67">
        <v>5.5791698396205902E-2</v>
      </c>
      <c r="SG157" s="67">
        <v>4.1649401187896701E-2</v>
      </c>
      <c r="SH157" s="67">
        <v>4.1553899645805303E-2</v>
      </c>
      <c r="YG157" s="68"/>
      <c r="YH157" s="68">
        <v>1.3163019171673101E-2</v>
      </c>
      <c r="YI157" s="68">
        <v>1.27497081294085E-2</v>
      </c>
      <c r="YJ157" s="68">
        <v>1.05455839194464E-2</v>
      </c>
      <c r="YK157" s="68">
        <v>2.4114479085023101E-2</v>
      </c>
      <c r="YL157" s="68">
        <v>1.2866964152687401E-2</v>
      </c>
      <c r="YM157" s="68">
        <v>1.0065628333431E-2</v>
      </c>
      <c r="YN157" s="68">
        <v>7.69671547756053E-3</v>
      </c>
      <c r="YO157" s="68">
        <v>1.9850323050707001E-2</v>
      </c>
      <c r="YP157" s="68">
        <v>1.04031471245958E-2</v>
      </c>
      <c r="YQ157" s="68"/>
      <c r="YR157" s="68"/>
      <c r="YS157" s="68"/>
      <c r="YT157" s="68"/>
      <c r="YU157" s="68"/>
      <c r="YV157" s="68"/>
      <c r="YW157" s="68"/>
      <c r="YX157" s="68">
        <v>1.1363193313145601</v>
      </c>
      <c r="YY157" s="68">
        <v>1.42075318546892E-2</v>
      </c>
      <c r="YZ157" s="68">
        <v>2.02873619092695E-2</v>
      </c>
      <c r="ZA157" s="68">
        <v>2.0760104617107301E-2</v>
      </c>
      <c r="ZB157" s="68">
        <v>1.7438502014942299E-2</v>
      </c>
      <c r="ZC157" s="68">
        <v>2.3818603641309999E-2</v>
      </c>
      <c r="ZD157" s="68">
        <v>2.24785853968133E-2</v>
      </c>
    </row>
    <row r="158" spans="479:680" x14ac:dyDescent="0.25">
      <c r="RK158" s="68"/>
      <c r="RL158" s="67">
        <v>8.3412498235702501E-2</v>
      </c>
      <c r="RM158" s="67"/>
      <c r="RN158" s="67"/>
      <c r="RO158" s="67"/>
      <c r="RP158" s="67"/>
      <c r="RQ158" s="67"/>
      <c r="RR158" s="67">
        <v>1.3896999880671499E-2</v>
      </c>
      <c r="RS158" s="67">
        <v>2.80992984771728E-2</v>
      </c>
      <c r="RT158" s="67"/>
      <c r="RV158" s="67"/>
      <c r="RW158" s="67"/>
      <c r="SA158" s="67"/>
      <c r="SB158" s="67">
        <v>8.4152199327945695E-2</v>
      </c>
      <c r="SC158" s="67">
        <v>2.78066992759704E-2</v>
      </c>
      <c r="SD158" s="67">
        <v>1.42875E-2</v>
      </c>
      <c r="SE158" s="67">
        <v>4.20776009559631E-2</v>
      </c>
      <c r="SF158" s="67">
        <v>5.5729299783706603E-2</v>
      </c>
      <c r="SG158" s="67">
        <v>4.1551299393176998E-2</v>
      </c>
      <c r="SH158" s="67">
        <v>4.15308997035026E-2</v>
      </c>
      <c r="YG158" s="68"/>
      <c r="YH158" s="68">
        <v>1.30995725153693E-2</v>
      </c>
      <c r="YI158" s="68">
        <v>1.27409666516586E-2</v>
      </c>
      <c r="YJ158" s="68">
        <v>1.0491831678893299E-2</v>
      </c>
      <c r="YK158" s="68">
        <v>2.4047925451484198E-2</v>
      </c>
      <c r="YL158" s="68">
        <v>1.2821062196555801E-2</v>
      </c>
      <c r="YM158" s="68">
        <v>1.0011308780265399E-2</v>
      </c>
      <c r="YN158" s="68">
        <v>7.6581391560833698E-3</v>
      </c>
      <c r="YO158" s="68">
        <v>1.9807322829912401E-2</v>
      </c>
      <c r="YP158" s="68">
        <v>1.03987685731131E-2</v>
      </c>
      <c r="YQ158" s="68"/>
      <c r="YR158" s="68"/>
      <c r="YS158" s="68"/>
      <c r="YT158" s="68"/>
      <c r="YU158" s="68"/>
      <c r="YV158" s="68"/>
      <c r="YW158" s="68"/>
      <c r="YX158" s="68">
        <v>1.13627937125205</v>
      </c>
      <c r="YY158" s="68">
        <v>1.41370898791535E-2</v>
      </c>
      <c r="YZ158" s="68">
        <v>2.0232180040892798E-2</v>
      </c>
      <c r="ZA158" s="68">
        <v>2.07291387173026E-2</v>
      </c>
      <c r="ZB158" s="68">
        <v>1.74285646313132E-2</v>
      </c>
      <c r="ZC158" s="68">
        <v>2.3659960425499501E-2</v>
      </c>
      <c r="ZD158" s="68">
        <v>2.24039846370243E-2</v>
      </c>
    </row>
    <row r="159" spans="479:680" x14ac:dyDescent="0.25">
      <c r="RK159" s="68"/>
      <c r="RL159" s="67">
        <v>8.3455197513103402E-2</v>
      </c>
      <c r="RM159" s="67"/>
      <c r="RN159" s="67"/>
      <c r="RO159" s="67"/>
      <c r="RP159" s="67"/>
      <c r="RQ159" s="67"/>
      <c r="RR159" s="67">
        <v>1.38966999948024E-2</v>
      </c>
      <c r="RS159" s="67">
        <v>2.8086598962545301E-2</v>
      </c>
      <c r="RT159" s="67"/>
      <c r="RV159" s="67"/>
      <c r="RW159" s="67"/>
      <c r="SA159" s="67"/>
      <c r="SB159" s="67">
        <v>8.3721600472927094E-2</v>
      </c>
      <c r="SC159" s="67">
        <v>2.7782499790191598E-2</v>
      </c>
      <c r="SD159" s="67">
        <v>1.42696E-2</v>
      </c>
      <c r="SE159" s="67">
        <v>4.2027100920677102E-2</v>
      </c>
      <c r="SF159" s="67">
        <v>5.5720698088407503E-2</v>
      </c>
      <c r="SG159" s="67">
        <v>4.1518699377775102E-2</v>
      </c>
      <c r="SH159" s="67">
        <v>4.1500099003314903E-2</v>
      </c>
      <c r="YG159" s="68"/>
      <c r="YH159" s="68">
        <v>1.3078113320541099E-2</v>
      </c>
      <c r="YI159" s="68">
        <v>1.27163037605579E-2</v>
      </c>
      <c r="YJ159" s="68">
        <v>1.04787838847914E-2</v>
      </c>
      <c r="YK159" s="68">
        <v>2.4004943300195199E-2</v>
      </c>
      <c r="YL159" s="68">
        <v>1.2797269404292299E-2</v>
      </c>
      <c r="YM159" s="68">
        <v>9.7374871253493398E-3</v>
      </c>
      <c r="YN159" s="68">
        <v>7.64999001749498E-3</v>
      </c>
      <c r="YO159" s="68">
        <v>1.9781178732811499E-2</v>
      </c>
      <c r="YP159" s="68">
        <v>1.03407937741085E-2</v>
      </c>
      <c r="YQ159" s="68"/>
      <c r="YR159" s="68"/>
      <c r="YS159" s="68"/>
      <c r="YT159" s="68"/>
      <c r="YU159" s="68"/>
      <c r="YV159" s="68"/>
      <c r="YW159" s="68"/>
      <c r="YX159" s="68">
        <v>1.1362468624923101</v>
      </c>
      <c r="YY159" s="68">
        <v>1.4032831028726401E-2</v>
      </c>
      <c r="YZ159" s="68">
        <v>2.0182929563246799E-2</v>
      </c>
      <c r="ZA159" s="68">
        <v>2.0500793014540799E-2</v>
      </c>
      <c r="ZB159" s="68">
        <v>1.7301213737317099E-2</v>
      </c>
      <c r="ZC159" s="68">
        <v>2.36331810837517E-2</v>
      </c>
      <c r="ZD159" s="68">
        <v>2.23196731264221E-2</v>
      </c>
    </row>
    <row r="160" spans="479:680" x14ac:dyDescent="0.25">
      <c r="RK160" s="68"/>
      <c r="RL160" s="67">
        <v>8.34851935505867E-2</v>
      </c>
      <c r="RM160" s="67"/>
      <c r="RN160" s="67"/>
      <c r="RO160" s="67"/>
      <c r="RP160" s="67"/>
      <c r="RQ160" s="67"/>
      <c r="RR160" s="67">
        <v>1.38704003766179E-2</v>
      </c>
      <c r="RS160" s="67">
        <v>2.8084499761462201E-2</v>
      </c>
      <c r="RT160" s="67"/>
      <c r="RV160" s="67"/>
      <c r="RW160" s="67"/>
      <c r="SA160" s="67"/>
      <c r="SB160" s="67">
        <v>8.3658300340175601E-2</v>
      </c>
      <c r="SC160" s="67">
        <v>2.7766998857259698E-2</v>
      </c>
      <c r="SD160" s="67">
        <v>1.42025E-2</v>
      </c>
      <c r="SE160" s="67">
        <v>4.2006798088550498E-2</v>
      </c>
      <c r="SF160" s="67">
        <v>5.5716600269079201E-2</v>
      </c>
      <c r="SG160" s="67">
        <v>4.1511800140142399E-2</v>
      </c>
      <c r="SH160" s="67">
        <v>4.1468098759651101E-2</v>
      </c>
      <c r="YG160" s="68"/>
      <c r="YH160" s="68">
        <v>1.30709770661619E-2</v>
      </c>
      <c r="YI160" s="68">
        <v>1.27123472220821E-2</v>
      </c>
      <c r="YJ160" s="68">
        <v>1.0393227503752401E-2</v>
      </c>
      <c r="YK160" s="68">
        <v>2.39616989101069E-2</v>
      </c>
      <c r="YL160" s="68">
        <v>1.2662572800292701E-2</v>
      </c>
      <c r="YM160" s="68">
        <v>9.7148587413070902E-3</v>
      </c>
      <c r="YN160" s="68">
        <v>7.6446640006642896E-3</v>
      </c>
      <c r="YO160" s="68">
        <v>1.9634830640347802E-2</v>
      </c>
      <c r="YP160" s="68">
        <v>1.0318667183569099E-2</v>
      </c>
      <c r="YQ160" s="68"/>
      <c r="YR160" s="68"/>
      <c r="YS160" s="68"/>
      <c r="YT160" s="68"/>
      <c r="YU160" s="68"/>
      <c r="YV160" s="68"/>
      <c r="YW160" s="68"/>
      <c r="YX160" s="68">
        <v>1.1362301283212699</v>
      </c>
      <c r="YY160" s="68">
        <v>1.4017241648183699E-2</v>
      </c>
      <c r="YZ160" s="68">
        <v>2.0157719598590699E-2</v>
      </c>
      <c r="ZA160" s="68">
        <v>2.0454451012256E-2</v>
      </c>
      <c r="ZB160" s="68">
        <v>1.7288108269035998E-2</v>
      </c>
      <c r="ZC160" s="68">
        <v>2.3385635349456001E-2</v>
      </c>
      <c r="ZD160" s="68">
        <v>2.2232216041247099E-2</v>
      </c>
    </row>
    <row r="161" spans="479:680" x14ac:dyDescent="0.25">
      <c r="RK161" s="68"/>
      <c r="RL161" s="67">
        <v>8.3521500229835496E-2</v>
      </c>
      <c r="RM161" s="67"/>
      <c r="RN161" s="67"/>
      <c r="RO161" s="67"/>
      <c r="RP161" s="67"/>
      <c r="RQ161" s="67"/>
      <c r="RR161" s="67">
        <v>1.38617996126413E-2</v>
      </c>
      <c r="RS161" s="67">
        <v>2.8082698583602898E-2</v>
      </c>
      <c r="RT161" s="67"/>
      <c r="RV161" s="67"/>
      <c r="RW161" s="67"/>
      <c r="SA161" s="67"/>
      <c r="SB161" s="67">
        <v>8.3649195730686104E-2</v>
      </c>
      <c r="SC161" s="67">
        <v>2.7766199782490699E-2</v>
      </c>
      <c r="SD161" s="67">
        <v>1.4194500000000001E-2</v>
      </c>
      <c r="SE161" s="67">
        <v>4.1990201920270899E-2</v>
      </c>
      <c r="SF161" s="67">
        <v>5.56690990924835E-2</v>
      </c>
      <c r="SG161" s="67">
        <v>4.1507601737975998E-2</v>
      </c>
      <c r="SH161" s="67">
        <v>4.1435599327087402E-2</v>
      </c>
      <c r="YG161" s="68"/>
      <c r="YH161" s="68">
        <v>1.3059345390498999E-2</v>
      </c>
      <c r="YI161" s="68">
        <v>1.26610428237843E-2</v>
      </c>
      <c r="YJ161" s="68">
        <v>1.03367573001216E-2</v>
      </c>
      <c r="YK161" s="68">
        <v>2.3891580040343498E-2</v>
      </c>
      <c r="YL161" s="68">
        <v>1.2584150932864699E-2</v>
      </c>
      <c r="YM161" s="68">
        <v>9.7058415809259807E-3</v>
      </c>
      <c r="YN161" s="68">
        <v>7.6046646772659999E-3</v>
      </c>
      <c r="YO161" s="68">
        <v>1.96068763029193E-2</v>
      </c>
      <c r="YP161" s="68">
        <v>1.0267122110182899E-2</v>
      </c>
      <c r="YQ161" s="68"/>
      <c r="YR161" s="68"/>
      <c r="YS161" s="68"/>
      <c r="YT161" s="68"/>
      <c r="YU161" s="68"/>
      <c r="YV161" s="68"/>
      <c r="YW161" s="68"/>
      <c r="YX161" s="68">
        <v>1.1360395987779599</v>
      </c>
      <c r="YY161" s="68">
        <v>1.39990518550828E-2</v>
      </c>
      <c r="YZ161" s="68">
        <v>2.0107310441594601E-2</v>
      </c>
      <c r="ZA161" s="68">
        <v>2.04542175477853E-2</v>
      </c>
      <c r="ZB161" s="68">
        <v>1.72622652952082E-2</v>
      </c>
      <c r="ZC161" s="68">
        <v>2.33560183263616E-2</v>
      </c>
      <c r="ZD161" s="68">
        <v>2.22281880746142E-2</v>
      </c>
    </row>
    <row r="162" spans="479:680" x14ac:dyDescent="0.25">
      <c r="RK162" s="68"/>
      <c r="RL162" s="67">
        <v>8.3532199263572596E-2</v>
      </c>
      <c r="RM162" s="67"/>
      <c r="RN162" s="67"/>
      <c r="RO162" s="67"/>
      <c r="RP162" s="67"/>
      <c r="RQ162" s="67"/>
      <c r="RR162" s="67">
        <v>1.38603001832962E-2</v>
      </c>
      <c r="RS162" s="67">
        <v>2.8059000149369202E-2</v>
      </c>
      <c r="RT162" s="67"/>
      <c r="RV162" s="67"/>
      <c r="RW162" s="67"/>
      <c r="SA162" s="67"/>
      <c r="SB162" s="67">
        <v>8.3616502583026803E-2</v>
      </c>
      <c r="SC162" s="67">
        <v>2.77466997504234E-2</v>
      </c>
      <c r="SD162" s="67">
        <v>1.41773E-2</v>
      </c>
      <c r="SE162" s="67">
        <v>4.1978899389505303E-2</v>
      </c>
      <c r="SF162" s="67">
        <v>5.5658899247646297E-2</v>
      </c>
      <c r="SG162" s="67">
        <v>4.14640009403228E-2</v>
      </c>
      <c r="SH162" s="67">
        <v>4.14109006524086E-2</v>
      </c>
      <c r="YG162" s="68"/>
      <c r="YH162" s="68">
        <v>1.29173608998646E-2</v>
      </c>
      <c r="YI162" s="68">
        <v>1.2563202787481799E-2</v>
      </c>
      <c r="YJ162" s="68">
        <v>1.03270239991327E-2</v>
      </c>
      <c r="YK162" s="68">
        <v>2.3803887838166501E-2</v>
      </c>
      <c r="YL162" s="68">
        <v>1.2573083394896999E-2</v>
      </c>
      <c r="YM162" s="68">
        <v>9.6469308160308295E-3</v>
      </c>
      <c r="YN162" s="68">
        <v>7.5986157652838497E-3</v>
      </c>
      <c r="YO162" s="68">
        <v>1.9594900688697701E-2</v>
      </c>
      <c r="YP162" s="68">
        <v>1.02460217703488E-2</v>
      </c>
      <c r="YQ162" s="68"/>
      <c r="YR162" s="68"/>
      <c r="YS162" s="68"/>
      <c r="YT162" s="68"/>
      <c r="YU162" s="68"/>
      <c r="YV162" s="68"/>
      <c r="YW162" s="68"/>
      <c r="YX162" s="68">
        <v>1.1360188880686799</v>
      </c>
      <c r="YY162" s="68">
        <v>1.39820143316129E-2</v>
      </c>
      <c r="YZ162" s="68">
        <v>2.0085678401260899E-2</v>
      </c>
      <c r="ZA162" s="68">
        <v>2.03301319161611E-2</v>
      </c>
      <c r="ZB162" s="68">
        <v>1.7217619995525801E-2</v>
      </c>
      <c r="ZC162" s="68">
        <v>2.3272025560768302E-2</v>
      </c>
      <c r="ZD162" s="68">
        <v>2.21694603339978E-2</v>
      </c>
    </row>
    <row r="163" spans="479:680" x14ac:dyDescent="0.25">
      <c r="RK163" s="68"/>
      <c r="RL163" s="67">
        <v>8.3558596670627594E-2</v>
      </c>
      <c r="RM163" s="67"/>
      <c r="RN163" s="67"/>
      <c r="RO163" s="67"/>
      <c r="RP163" s="67"/>
      <c r="RQ163" s="67"/>
      <c r="RR163" s="67">
        <v>1.38346999883651E-2</v>
      </c>
      <c r="RS163" s="67">
        <v>2.8039200231432901E-2</v>
      </c>
      <c r="RT163" s="67"/>
      <c r="RV163" s="67"/>
      <c r="RW163" s="67"/>
      <c r="SA163" s="67"/>
      <c r="SB163" s="67">
        <v>8.3551503717899295E-2</v>
      </c>
      <c r="SC163" s="67">
        <v>2.77458988130092E-2</v>
      </c>
      <c r="SD163" s="67">
        <v>1.41589E-2</v>
      </c>
      <c r="SE163" s="67">
        <v>4.1977599263191202E-2</v>
      </c>
      <c r="SF163" s="67">
        <v>5.5633097887039101E-2</v>
      </c>
      <c r="SG163" s="67">
        <v>4.1375700384378399E-2</v>
      </c>
      <c r="SH163" s="67">
        <v>4.0493499487638397E-2</v>
      </c>
      <c r="YG163" s="68"/>
      <c r="YH163" s="68">
        <v>1.28914063799964E-2</v>
      </c>
      <c r="YI163" s="68">
        <v>1.25540801341982E-2</v>
      </c>
      <c r="YJ163" s="68">
        <v>1.03233619517045E-2</v>
      </c>
      <c r="YK163" s="68">
        <v>2.37394515368257E-2</v>
      </c>
      <c r="YL163" s="68">
        <v>1.25638953409939E-2</v>
      </c>
      <c r="YM163" s="68">
        <v>9.6219644000958802E-3</v>
      </c>
      <c r="YN163" s="68">
        <v>7.5537355718019398E-3</v>
      </c>
      <c r="YO163" s="68">
        <v>1.9574054575220899E-2</v>
      </c>
      <c r="YP163" s="68">
        <v>1.02396109771978E-2</v>
      </c>
      <c r="YQ163" s="68"/>
      <c r="YR163" s="68"/>
      <c r="YS163" s="68"/>
      <c r="YT163" s="68"/>
      <c r="YU163" s="68"/>
      <c r="YV163" s="68"/>
      <c r="YW163" s="68"/>
      <c r="YX163" s="68">
        <v>1.1359516877006299</v>
      </c>
      <c r="YY163" s="68">
        <v>1.3950943631547801E-2</v>
      </c>
      <c r="YZ163" s="68">
        <v>2.0067024846935299E-2</v>
      </c>
      <c r="ZA163" s="68">
        <v>2.0221008306354701E-2</v>
      </c>
      <c r="ZB163" s="68">
        <v>1.7203330751511699E-2</v>
      </c>
      <c r="ZC163" s="68">
        <v>2.2982800197803601E-2</v>
      </c>
      <c r="ZD163" s="68">
        <v>2.2090182324798899E-2</v>
      </c>
    </row>
    <row r="164" spans="479:680" x14ac:dyDescent="0.25">
      <c r="RK164" s="68"/>
      <c r="RL164" s="67">
        <v>8.3570197224617004E-2</v>
      </c>
      <c r="RM164" s="67"/>
      <c r="RN164" s="67"/>
      <c r="RO164" s="67"/>
      <c r="RP164" s="67"/>
      <c r="RQ164" s="67"/>
      <c r="RR164" s="67">
        <v>1.3821899890899599E-2</v>
      </c>
      <c r="RS164" s="67">
        <v>2.80383992940187E-2</v>
      </c>
      <c r="RT164" s="67"/>
      <c r="RV164" s="67"/>
      <c r="RW164" s="67"/>
      <c r="SA164" s="67"/>
      <c r="SB164" s="67">
        <v>8.3523802459239904E-2</v>
      </c>
      <c r="SC164" s="67">
        <v>2.7721699327230401E-2</v>
      </c>
      <c r="SD164" s="67">
        <v>1.41157E-2</v>
      </c>
      <c r="SE164" s="67">
        <v>4.1946399956941598E-2</v>
      </c>
      <c r="SF164" s="67">
        <v>5.5616099387407303E-2</v>
      </c>
      <c r="SG164" s="67">
        <v>4.1249603033065699E-2</v>
      </c>
      <c r="SH164" s="67">
        <v>2.8326999396085701E-2</v>
      </c>
      <c r="YG164" s="68"/>
      <c r="YH164" s="68">
        <v>1.28738729605298E-2</v>
      </c>
      <c r="YI164" s="68">
        <v>1.25395583446993E-2</v>
      </c>
      <c r="YJ164" s="68">
        <v>1.0298391999200599E-2</v>
      </c>
      <c r="YK164" s="68">
        <v>2.3683505865399999E-2</v>
      </c>
      <c r="YL164" s="68">
        <v>1.24697003645227E-2</v>
      </c>
      <c r="YM164" s="68">
        <v>9.6022848872771294E-3</v>
      </c>
      <c r="YN164" s="68">
        <v>7.53473308177158E-3</v>
      </c>
      <c r="YO164" s="68">
        <v>1.9573336343507601E-2</v>
      </c>
      <c r="YP164" s="68">
        <v>1.02324635243631E-2</v>
      </c>
      <c r="YQ164" s="68"/>
      <c r="YR164" s="68"/>
      <c r="YS164" s="68"/>
      <c r="YT164" s="68"/>
      <c r="YU164" s="68"/>
      <c r="YV164" s="68"/>
      <c r="YW164" s="68"/>
      <c r="YX164" s="68">
        <v>1.1358308090261999</v>
      </c>
      <c r="YY164" s="68">
        <v>1.39271472271611E-2</v>
      </c>
      <c r="YZ164" s="68">
        <v>2.0064661359509298E-2</v>
      </c>
      <c r="ZA164" s="68">
        <v>2.01868232865106E-2</v>
      </c>
      <c r="ZB164" s="68">
        <v>1.71976867008969E-2</v>
      </c>
      <c r="ZC164" s="68">
        <v>2.27736461180751E-2</v>
      </c>
      <c r="ZD164" s="68">
        <v>2.2073374846706201E-2</v>
      </c>
    </row>
    <row r="165" spans="479:680" x14ac:dyDescent="0.25">
      <c r="RK165" s="68"/>
      <c r="RL165" s="67">
        <v>8.3576500415802002E-2</v>
      </c>
      <c r="RM165" s="67"/>
      <c r="RN165" s="67"/>
      <c r="RO165" s="67"/>
      <c r="RP165" s="67"/>
      <c r="RQ165" s="67"/>
      <c r="RR165" s="67">
        <v>1.38117996975779E-2</v>
      </c>
      <c r="RS165" s="67">
        <v>2.8035100549459398E-2</v>
      </c>
      <c r="RT165" s="67"/>
      <c r="RV165" s="67"/>
      <c r="RW165" s="67"/>
      <c r="SA165" s="67"/>
      <c r="SB165" s="67">
        <v>8.3518803119659396E-2</v>
      </c>
      <c r="SC165" s="67">
        <v>2.76714004576206E-2</v>
      </c>
      <c r="SD165" s="67">
        <v>1.41063E-2</v>
      </c>
      <c r="SE165" s="67">
        <v>4.1914001107215798E-2</v>
      </c>
      <c r="SF165" s="67">
        <v>5.56126981973648E-2</v>
      </c>
      <c r="SG165" s="67">
        <v>2.8358198702335299E-2</v>
      </c>
      <c r="SH165" s="67">
        <v>2.83005014061927E-2</v>
      </c>
      <c r="YG165" s="68"/>
      <c r="YH165" s="68">
        <v>1.28560375265466E-2</v>
      </c>
      <c r="YI165" s="68">
        <v>1.2532553625219701E-2</v>
      </c>
      <c r="YJ165" s="68">
        <v>1.02387732079833E-2</v>
      </c>
      <c r="YK165" s="68">
        <v>2.3516674001881E-2</v>
      </c>
      <c r="YL165" s="68">
        <v>1.2369778331787099E-2</v>
      </c>
      <c r="YM165" s="68">
        <v>9.5253203725820801E-3</v>
      </c>
      <c r="YN165" s="68">
        <v>7.5179003216316199E-3</v>
      </c>
      <c r="YO165" s="68">
        <v>1.9514676919570598E-2</v>
      </c>
      <c r="YP165" s="68">
        <v>1.0207939819035601E-2</v>
      </c>
      <c r="YQ165" s="68"/>
      <c r="YR165" s="68"/>
      <c r="YS165" s="68"/>
      <c r="YT165" s="68"/>
      <c r="YU165" s="68"/>
      <c r="YV165" s="68"/>
      <c r="YW165" s="68"/>
      <c r="YX165" s="68">
        <v>1.13569459392762</v>
      </c>
      <c r="YY165" s="68">
        <v>1.39130670818932E-2</v>
      </c>
      <c r="YZ165" s="68">
        <v>2.0041027013635498E-2</v>
      </c>
      <c r="ZA165" s="68">
        <v>1.9999641481307E-2</v>
      </c>
      <c r="ZB165" s="68">
        <v>1.7195501790067E-2</v>
      </c>
      <c r="ZC165" s="68">
        <v>2.2759519675294999E-2</v>
      </c>
      <c r="ZD165" s="68">
        <v>2.20720738332136E-2</v>
      </c>
    </row>
    <row r="166" spans="479:680" x14ac:dyDescent="0.25">
      <c r="RK166" s="68"/>
      <c r="RL166" s="67">
        <v>8.3616904914379106E-2</v>
      </c>
      <c r="RM166" s="67"/>
      <c r="RN166" s="67"/>
      <c r="RO166" s="67"/>
      <c r="RP166" s="67"/>
      <c r="RQ166" s="67"/>
      <c r="RR166" s="67">
        <v>1.37959998100996E-2</v>
      </c>
      <c r="RS166" s="67">
        <v>2.8033399954438199E-2</v>
      </c>
      <c r="RT166" s="67"/>
      <c r="RV166" s="67"/>
      <c r="RW166" s="67"/>
      <c r="SA166" s="67"/>
      <c r="SB166" s="67">
        <v>8.3510398864746094E-2</v>
      </c>
      <c r="SC166" s="67">
        <v>2.76296995580196E-2</v>
      </c>
      <c r="SD166" s="67">
        <v>1.40953E-2</v>
      </c>
      <c r="SE166" s="67">
        <v>4.1886698454618398E-2</v>
      </c>
      <c r="SF166" s="67">
        <v>5.55688999593257E-2</v>
      </c>
      <c r="SG166" s="67">
        <v>2.81533002853393E-2</v>
      </c>
      <c r="SH166" s="67">
        <v>2.8242699801921799E-2</v>
      </c>
      <c r="YG166" s="68"/>
      <c r="YH166" s="68">
        <v>1.27720253977375E-2</v>
      </c>
      <c r="YI166" s="68">
        <v>1.2530131609613899E-2</v>
      </c>
      <c r="YJ166" s="68">
        <v>1.0217987943289901E-2</v>
      </c>
      <c r="YK166" s="68">
        <v>2.34489735318089E-2</v>
      </c>
      <c r="YL166" s="68">
        <v>1.2335621754538E-2</v>
      </c>
      <c r="YM166" s="68">
        <v>9.5187743242477005E-3</v>
      </c>
      <c r="YN166" s="68">
        <v>7.34097258263465E-3</v>
      </c>
      <c r="YO166" s="68">
        <v>1.9468345500693301E-2</v>
      </c>
      <c r="YP166" s="68">
        <v>9.9201738637580902E-3</v>
      </c>
      <c r="YQ166" s="68"/>
      <c r="YR166" s="68"/>
      <c r="YS166" s="68"/>
      <c r="YT166" s="68"/>
      <c r="YU166" s="68"/>
      <c r="YV166" s="68"/>
      <c r="YW166" s="68"/>
      <c r="YX166" s="68">
        <v>1.1356821069393901</v>
      </c>
      <c r="YY166" s="68">
        <v>1.38307528960758E-2</v>
      </c>
      <c r="YZ166" s="68">
        <v>2.0035946577253199E-2</v>
      </c>
      <c r="ZA166" s="68">
        <v>1.99406709347318E-2</v>
      </c>
      <c r="ZB166" s="68">
        <v>1.7157654166603399E-2</v>
      </c>
      <c r="ZC166" s="68">
        <v>2.26219139556319E-2</v>
      </c>
      <c r="ZD166" s="68">
        <v>2.1871552960411201E-2</v>
      </c>
    </row>
    <row r="167" spans="479:680" x14ac:dyDescent="0.25">
      <c r="RK167" s="68"/>
      <c r="RL167" s="67">
        <v>8.3630301058292306E-2</v>
      </c>
      <c r="RM167" s="67"/>
      <c r="RN167" s="67"/>
      <c r="RO167" s="67"/>
      <c r="RP167" s="67"/>
      <c r="RQ167" s="67"/>
      <c r="RR167" s="67">
        <v>1.3790899887681E-2</v>
      </c>
      <c r="RS167" s="67">
        <v>2.8014600276947001E-2</v>
      </c>
      <c r="RT167" s="67"/>
      <c r="RV167" s="67"/>
      <c r="RW167" s="67"/>
      <c r="SA167" s="67"/>
      <c r="SB167" s="67">
        <v>8.3499297499656594E-2</v>
      </c>
      <c r="SC167" s="67">
        <v>2.7628898620605399E-2</v>
      </c>
      <c r="SD167" s="67">
        <v>1.4094600000000001E-2</v>
      </c>
      <c r="SE167" s="67">
        <v>4.18527014553546E-2</v>
      </c>
      <c r="SF167" s="67">
        <v>5.5563498288393E-2</v>
      </c>
      <c r="SG167" s="67">
        <v>2.8114199638366699E-2</v>
      </c>
      <c r="SH167" s="67">
        <v>2.8225600719451901E-2</v>
      </c>
      <c r="YG167" s="68"/>
      <c r="YH167" s="68">
        <v>1.2723962258235501E-2</v>
      </c>
      <c r="YI167" s="68">
        <v>1.2457381862387099E-2</v>
      </c>
      <c r="YJ167" s="68">
        <v>1.0203599990850101E-2</v>
      </c>
      <c r="YK167" s="68">
        <v>2.3415679220193299E-2</v>
      </c>
      <c r="YL167" s="68">
        <v>1.2270276229832899E-2</v>
      </c>
      <c r="YM167" s="68">
        <v>9.5116979883411203E-3</v>
      </c>
      <c r="YN167" s="68">
        <v>7.3372280766922796E-3</v>
      </c>
      <c r="YO167" s="68">
        <v>1.9464889229495599E-2</v>
      </c>
      <c r="YP167" s="68">
        <v>9.9097375484745506E-3</v>
      </c>
      <c r="YQ167" s="68"/>
      <c r="YR167" s="68"/>
      <c r="YS167" s="68"/>
      <c r="YT167" s="68"/>
      <c r="YU167" s="68"/>
      <c r="YV167" s="68"/>
      <c r="YW167" s="68"/>
      <c r="YX167" s="68">
        <v>1.1355425015874301</v>
      </c>
      <c r="YY167" s="68">
        <v>1.38304814410341E-2</v>
      </c>
      <c r="YZ167" s="68">
        <v>1.9946097167364001E-2</v>
      </c>
      <c r="ZA167" s="68">
        <v>1.9939211944622E-2</v>
      </c>
      <c r="ZB167" s="68">
        <v>1.7081419426911899E-2</v>
      </c>
      <c r="ZC167" s="68">
        <v>2.2607790035811599E-2</v>
      </c>
      <c r="ZD167" s="68">
        <v>2.1835984816281899E-2</v>
      </c>
    </row>
    <row r="168" spans="479:680" x14ac:dyDescent="0.25">
      <c r="RK168" s="68"/>
      <c r="RL168" s="67">
        <v>8.3632096648216206E-2</v>
      </c>
      <c r="RM168" s="67"/>
      <c r="RN168" s="67"/>
      <c r="RO168" s="67"/>
      <c r="RP168" s="67"/>
      <c r="RQ168" s="67"/>
      <c r="RR168" s="67">
        <v>1.37804998084902E-2</v>
      </c>
      <c r="RS168" s="67">
        <v>2.8011500835418701E-2</v>
      </c>
      <c r="RT168" s="67"/>
      <c r="RV168" s="67"/>
      <c r="RW168" s="67"/>
      <c r="SA168" s="67"/>
      <c r="SB168" s="67">
        <v>8.3493001759052193E-2</v>
      </c>
      <c r="SC168" s="67">
        <v>2.7625199407338999E-2</v>
      </c>
      <c r="SD168" s="67">
        <v>1.4093899999999999E-2</v>
      </c>
      <c r="SE168" s="67">
        <v>4.1838299483060802E-2</v>
      </c>
      <c r="SF168" s="67">
        <v>5.5559895932674401E-2</v>
      </c>
      <c r="SG168" s="67">
        <v>2.8101300820708199E-2</v>
      </c>
      <c r="SH168" s="67">
        <v>2.8189800679683599E-2</v>
      </c>
      <c r="YG168" s="68"/>
      <c r="YH168" s="68">
        <v>1.2721545410495499E-2</v>
      </c>
      <c r="YI168" s="68">
        <v>1.24399920548974E-2</v>
      </c>
      <c r="YJ168" s="68">
        <v>1.02015316642948E-2</v>
      </c>
      <c r="YK168" s="68">
        <v>2.32254131183065E-2</v>
      </c>
      <c r="YL168" s="68">
        <v>1.22694552369542E-2</v>
      </c>
      <c r="YM168" s="68">
        <v>9.4669615902546293E-3</v>
      </c>
      <c r="YN168" s="68">
        <v>7.2783406547009899E-3</v>
      </c>
      <c r="YO168" s="68">
        <v>1.9371934435079001E-2</v>
      </c>
      <c r="YP168" s="68">
        <v>9.7627045060047005E-3</v>
      </c>
      <c r="YQ168" s="68"/>
      <c r="YR168" s="68"/>
      <c r="YS168" s="68"/>
      <c r="YT168" s="68"/>
      <c r="YU168" s="68"/>
      <c r="YV168" s="68"/>
      <c r="YW168" s="68"/>
      <c r="YX168" s="68">
        <v>1.1355271152620601</v>
      </c>
      <c r="YY168" s="68">
        <v>1.37928299009743E-2</v>
      </c>
      <c r="YZ168" s="68">
        <v>1.99436190278818E-2</v>
      </c>
      <c r="ZA168" s="68">
        <v>1.9898657019409401E-2</v>
      </c>
      <c r="ZB168" s="68">
        <v>1.7047647723352901E-2</v>
      </c>
      <c r="ZC168" s="68">
        <v>2.2463329352284098E-2</v>
      </c>
      <c r="ZD168" s="68">
        <v>2.1777619146651599E-2</v>
      </c>
    </row>
    <row r="169" spans="479:680" x14ac:dyDescent="0.25">
      <c r="RK169" s="68"/>
      <c r="RL169" s="67">
        <v>8.3643697202205602E-2</v>
      </c>
      <c r="RM169" s="67"/>
      <c r="RN169" s="67"/>
      <c r="RO169" s="67"/>
      <c r="RP169" s="67"/>
      <c r="RQ169" s="67"/>
      <c r="RR169" s="67">
        <v>1.3768799602985301E-2</v>
      </c>
      <c r="RS169" s="67">
        <v>2.8009001165628399E-2</v>
      </c>
      <c r="RT169" s="67"/>
      <c r="RV169" s="67"/>
      <c r="RW169" s="67"/>
      <c r="SA169" s="67"/>
      <c r="SB169" s="67">
        <v>8.3470605313777896E-2</v>
      </c>
      <c r="SC169" s="67">
        <v>2.76186987757682E-2</v>
      </c>
      <c r="SD169" s="67">
        <v>1.4092E-2</v>
      </c>
      <c r="SE169" s="67">
        <v>4.173019900918E-2</v>
      </c>
      <c r="SF169" s="67">
        <v>5.55380992591381E-2</v>
      </c>
      <c r="SG169" s="67">
        <v>2.80738994479179E-2</v>
      </c>
      <c r="SH169" s="67">
        <v>2.8174899518489799E-2</v>
      </c>
      <c r="YG169" s="68"/>
      <c r="YH169" s="68">
        <v>1.26742415505233E-2</v>
      </c>
      <c r="YI169" s="68">
        <v>1.24388405765485E-2</v>
      </c>
      <c r="YJ169" s="68">
        <v>1.0125953053968901E-2</v>
      </c>
      <c r="YK169" s="68">
        <v>2.32042427513258E-2</v>
      </c>
      <c r="YL169" s="68">
        <v>1.2250021424839601E-2</v>
      </c>
      <c r="YM169" s="68">
        <v>9.4501212690977898E-3</v>
      </c>
      <c r="YN169" s="68">
        <v>7.2541056059444303E-3</v>
      </c>
      <c r="YO169" s="68">
        <v>1.9319940312682599E-2</v>
      </c>
      <c r="YP169" s="68">
        <v>9.7209111541573107E-3</v>
      </c>
      <c r="YQ169" s="68"/>
      <c r="YR169" s="68"/>
      <c r="YS169" s="68"/>
      <c r="YT169" s="68"/>
      <c r="YU169" s="68"/>
      <c r="YV169" s="68"/>
      <c r="YW169" s="68"/>
      <c r="YX169" s="68">
        <v>1.13550208309887</v>
      </c>
      <c r="YY169" s="68">
        <v>1.3772235040128899E-2</v>
      </c>
      <c r="YZ169" s="68">
        <v>1.9903238576301802E-2</v>
      </c>
      <c r="ZA169" s="68">
        <v>1.9776446659690899E-2</v>
      </c>
      <c r="ZB169" s="68">
        <v>1.7001853555513299E-2</v>
      </c>
      <c r="ZC169" s="68">
        <v>2.23090545852631E-2</v>
      </c>
      <c r="ZD169" s="68">
        <v>2.1721507198139499E-2</v>
      </c>
    </row>
    <row r="170" spans="479:680" x14ac:dyDescent="0.25">
      <c r="RK170" s="68"/>
      <c r="RL170" s="67">
        <v>8.3644494414329501E-2</v>
      </c>
      <c r="RM170" s="67"/>
      <c r="RN170" s="67"/>
      <c r="RO170" s="67"/>
      <c r="RP170" s="67"/>
      <c r="RQ170" s="67"/>
      <c r="RR170" s="67">
        <v>1.3745299540460099E-2</v>
      </c>
      <c r="RS170" s="67">
        <v>2.8006900101900101E-2</v>
      </c>
      <c r="RT170" s="67"/>
      <c r="RV170" s="67"/>
      <c r="RW170" s="67"/>
      <c r="SA170" s="67"/>
      <c r="SB170" s="67">
        <v>8.3466596901416695E-2</v>
      </c>
      <c r="SC170" s="67">
        <v>2.7513001114129999E-2</v>
      </c>
      <c r="SD170" s="67">
        <v>1.40518E-2</v>
      </c>
      <c r="SE170" s="67">
        <v>4.1713200509548097E-2</v>
      </c>
      <c r="SF170" s="67">
        <v>5.55225983262062E-2</v>
      </c>
      <c r="SG170" s="67">
        <v>2.80405990779399E-2</v>
      </c>
      <c r="SH170" s="67">
        <v>2.8170399367809199E-2</v>
      </c>
      <c r="YG170" s="68"/>
      <c r="YH170" s="68">
        <v>1.26282302956653E-2</v>
      </c>
      <c r="YI170" s="68">
        <v>1.23695107166087E-2</v>
      </c>
      <c r="YJ170" s="68">
        <v>1.0114399159396799E-2</v>
      </c>
      <c r="YK170" s="68">
        <v>2.3164204171671001E-2</v>
      </c>
      <c r="YL170" s="68">
        <v>1.2193072892616501E-2</v>
      </c>
      <c r="YM170" s="68">
        <v>9.3369230824935194E-3</v>
      </c>
      <c r="YN170" s="68">
        <v>7.2494472378314603E-3</v>
      </c>
      <c r="YO170" s="68">
        <v>1.92969461654794E-2</v>
      </c>
      <c r="YP170" s="68">
        <v>9.7097527354910104E-3</v>
      </c>
      <c r="YQ170" s="68"/>
      <c r="YR170" s="68"/>
      <c r="YS170" s="68"/>
      <c r="YT170" s="68"/>
      <c r="YU170" s="68"/>
      <c r="YV170" s="68"/>
      <c r="YW170" s="68"/>
      <c r="YX170" s="68">
        <v>1.13549870098943</v>
      </c>
      <c r="YY170" s="68">
        <v>1.37560665288961E-2</v>
      </c>
      <c r="YZ170" s="68">
        <v>1.9867054886482001E-2</v>
      </c>
      <c r="ZA170" s="68">
        <v>1.97386992663794E-2</v>
      </c>
      <c r="ZB170" s="68">
        <v>1.6948281852534001E-2</v>
      </c>
      <c r="ZC170" s="68">
        <v>2.2303694710009599E-2</v>
      </c>
      <c r="ZD170" s="68">
        <v>2.16216637006009E-2</v>
      </c>
    </row>
    <row r="171" spans="479:680" x14ac:dyDescent="0.25">
      <c r="RK171" s="68"/>
      <c r="RL171" s="67">
        <v>8.3652496337890597E-2</v>
      </c>
      <c r="RM171" s="67"/>
      <c r="RN171" s="67"/>
      <c r="RO171" s="67"/>
      <c r="RP171" s="67"/>
      <c r="RQ171" s="67"/>
      <c r="RR171" s="67">
        <v>1.37122999876737E-2</v>
      </c>
      <c r="RS171" s="67">
        <v>2.80031003057956E-2</v>
      </c>
      <c r="RT171" s="67"/>
      <c r="RV171" s="67"/>
      <c r="RW171" s="67"/>
      <c r="SA171" s="67"/>
      <c r="SB171" s="67">
        <v>8.3463899791240595E-2</v>
      </c>
      <c r="SC171" s="67">
        <v>2.7474399656057299E-2</v>
      </c>
      <c r="SD171" s="67">
        <v>1.40512E-2</v>
      </c>
      <c r="SE171" s="67">
        <v>4.16934005916118E-2</v>
      </c>
      <c r="SF171" s="67">
        <v>5.54793030023574E-2</v>
      </c>
      <c r="SG171" s="67">
        <v>2.8024598956108E-2</v>
      </c>
      <c r="SH171" s="67">
        <v>2.81638987362384E-2</v>
      </c>
      <c r="YG171" s="68"/>
      <c r="YH171" s="68">
        <v>1.26062765908264E-2</v>
      </c>
      <c r="YI171" s="68">
        <v>1.23476051642734E-2</v>
      </c>
      <c r="YJ171" s="68">
        <v>1.00897438642049E-2</v>
      </c>
      <c r="YK171" s="68">
        <v>2.3151266893412101E-2</v>
      </c>
      <c r="YL171" s="68">
        <v>1.20286503502193E-2</v>
      </c>
      <c r="YM171" s="68">
        <v>9.2160490047390603E-3</v>
      </c>
      <c r="YN171" s="68">
        <v>7.2416318582257102E-3</v>
      </c>
      <c r="YO171" s="68">
        <v>1.9278951258649001E-2</v>
      </c>
      <c r="YP171" s="68">
        <v>9.6983928500802199E-3</v>
      </c>
      <c r="YQ171" s="68"/>
      <c r="YR171" s="68"/>
      <c r="YS171" s="68"/>
      <c r="YT171" s="68"/>
      <c r="YU171" s="68"/>
      <c r="YV171" s="68"/>
      <c r="YW171" s="68"/>
      <c r="YX171" s="68">
        <v>1.13549348047954</v>
      </c>
      <c r="YY171" s="68">
        <v>1.36892576228254E-2</v>
      </c>
      <c r="YZ171" s="68">
        <v>1.9833333267596402E-2</v>
      </c>
      <c r="ZA171" s="68">
        <v>1.9737293040052901E-2</v>
      </c>
      <c r="ZB171" s="68">
        <v>1.6887924579589101E-2</v>
      </c>
      <c r="ZC171" s="68">
        <v>2.20863961639962E-2</v>
      </c>
      <c r="ZD171" s="68">
        <v>2.1599354763453101E-2</v>
      </c>
    </row>
    <row r="172" spans="479:680" x14ac:dyDescent="0.25">
      <c r="RK172" s="68"/>
      <c r="RL172" s="67">
        <v>8.3746701478958102E-2</v>
      </c>
      <c r="RM172" s="67"/>
      <c r="RN172" s="67"/>
      <c r="RO172" s="67"/>
      <c r="RP172" s="67"/>
      <c r="RQ172" s="67"/>
      <c r="RR172" s="67">
        <v>1.37101002037525E-2</v>
      </c>
      <c r="RS172" s="67">
        <v>2.7997300028800898E-2</v>
      </c>
      <c r="RT172" s="67"/>
      <c r="RV172" s="67"/>
      <c r="RW172" s="67"/>
      <c r="SA172" s="67"/>
      <c r="SB172" s="67">
        <v>8.3458401262760107E-2</v>
      </c>
      <c r="SC172" s="67">
        <v>2.7393799275159801E-2</v>
      </c>
      <c r="SD172" s="67">
        <v>1.40492E-2</v>
      </c>
      <c r="SE172" s="67">
        <v>4.1675999760627698E-2</v>
      </c>
      <c r="SF172" s="67">
        <v>5.5448103696107802E-2</v>
      </c>
      <c r="SG172" s="67">
        <v>2.8017999604344299E-2</v>
      </c>
      <c r="SH172" s="67">
        <v>2.8159299865365001E-2</v>
      </c>
      <c r="YG172" s="68"/>
      <c r="YH172" s="68">
        <v>1.2580838077462801E-2</v>
      </c>
      <c r="YI172" s="68">
        <v>1.22288977804976E-2</v>
      </c>
      <c r="YJ172" s="68">
        <v>1.00781605666678E-2</v>
      </c>
      <c r="YK172" s="68">
        <v>2.3127927734056201E-2</v>
      </c>
      <c r="YL172" s="68">
        <v>1.2017210506226301E-2</v>
      </c>
      <c r="YM172" s="68">
        <v>9.1424958891877604E-3</v>
      </c>
      <c r="YN172" s="68">
        <v>7.1624578747279E-3</v>
      </c>
      <c r="YO172" s="68">
        <v>1.9242434607670701E-2</v>
      </c>
      <c r="YP172" s="68">
        <v>9.6924057805341402E-3</v>
      </c>
      <c r="YQ172" s="68"/>
      <c r="YR172" s="68"/>
      <c r="YS172" s="68"/>
      <c r="YT172" s="68"/>
      <c r="YU172" s="68"/>
      <c r="YV172" s="68"/>
      <c r="YW172" s="68"/>
      <c r="YX172" s="68">
        <v>1.1354519130042</v>
      </c>
      <c r="YY172" s="68">
        <v>1.36745460028857E-2</v>
      </c>
      <c r="YZ172" s="68">
        <v>1.9774988123443402E-2</v>
      </c>
      <c r="ZA172" s="68">
        <v>1.9706710037058098E-2</v>
      </c>
      <c r="ZB172" s="68">
        <v>1.68867865174397E-2</v>
      </c>
      <c r="ZC172" s="68">
        <v>2.2049347924255901E-2</v>
      </c>
      <c r="ZD172" s="68">
        <v>2.15770495355126E-2</v>
      </c>
    </row>
    <row r="173" spans="479:680" x14ac:dyDescent="0.25">
      <c r="RK173" s="68"/>
      <c r="RL173" s="67">
        <v>8.3881005644798196E-2</v>
      </c>
      <c r="RM173" s="67"/>
      <c r="RN173" s="67"/>
      <c r="RO173" s="67"/>
      <c r="RP173" s="67"/>
      <c r="RQ173" s="67"/>
      <c r="RR173" s="67">
        <v>1.36588998138904E-2</v>
      </c>
      <c r="RS173" s="67">
        <v>2.7992499992251299E-2</v>
      </c>
      <c r="RT173" s="67"/>
      <c r="RV173" s="67"/>
      <c r="RW173" s="67"/>
      <c r="SA173" s="67"/>
      <c r="SB173" s="67">
        <v>8.34352001547813E-2</v>
      </c>
      <c r="SC173" s="67">
        <v>2.7179200202226601E-2</v>
      </c>
      <c r="SD173" s="67">
        <v>1.40445E-2</v>
      </c>
      <c r="SE173" s="67">
        <v>4.1672799736261298E-2</v>
      </c>
      <c r="SF173" s="67">
        <v>5.5438302457332597E-2</v>
      </c>
      <c r="SG173" s="67">
        <v>2.8011100366711599E-2</v>
      </c>
      <c r="SH173" s="67">
        <v>2.8148500248789701E-2</v>
      </c>
      <c r="YG173" s="68"/>
      <c r="YH173" s="68">
        <v>1.25527194330629E-2</v>
      </c>
      <c r="YI173" s="68">
        <v>1.2199624477416101E-2</v>
      </c>
      <c r="YJ173" s="68">
        <v>1.0027686599135799E-2</v>
      </c>
      <c r="YK173" s="68">
        <v>2.3000659728500201E-2</v>
      </c>
      <c r="YL173" s="68">
        <v>1.20164223307683E-2</v>
      </c>
      <c r="YM173" s="68">
        <v>9.1073135896823192E-3</v>
      </c>
      <c r="YN173" s="68">
        <v>7.1477468779947099E-3</v>
      </c>
      <c r="YO173" s="68">
        <v>1.92278440683194E-2</v>
      </c>
      <c r="YP173" s="68">
        <v>9.6896519483363908E-3</v>
      </c>
      <c r="YQ173" s="68"/>
      <c r="YR173" s="68"/>
      <c r="YS173" s="68"/>
      <c r="YT173" s="68"/>
      <c r="YU173" s="68"/>
      <c r="YV173" s="68"/>
      <c r="YW173" s="68"/>
      <c r="YX173" s="68">
        <v>1.13541629677598</v>
      </c>
      <c r="YY173" s="68">
        <v>1.3668443269688E-2</v>
      </c>
      <c r="YZ173" s="68">
        <v>1.9769023232304998E-2</v>
      </c>
      <c r="ZA173" s="68">
        <v>1.9699386749714901E-2</v>
      </c>
      <c r="ZB173" s="68">
        <v>1.68645949546379E-2</v>
      </c>
      <c r="ZC173" s="68">
        <v>2.2047039184721E-2</v>
      </c>
      <c r="ZD173" s="68">
        <v>2.1419040854581101E-2</v>
      </c>
    </row>
    <row r="174" spans="479:680" x14ac:dyDescent="0.25">
      <c r="RK174" s="68"/>
      <c r="RL174" s="67">
        <v>9.7140997648239094E-2</v>
      </c>
      <c r="RM174" s="67"/>
      <c r="RN174" s="67"/>
      <c r="RO174" s="67"/>
      <c r="RP174" s="67"/>
      <c r="RQ174" s="67"/>
      <c r="RR174" s="67">
        <v>1.3649100437760299E-2</v>
      </c>
      <c r="RS174" s="67">
        <v>2.7991300448775201E-2</v>
      </c>
      <c r="RT174" s="67"/>
      <c r="RV174" s="67"/>
      <c r="RW174" s="67"/>
      <c r="SA174" s="67"/>
      <c r="SB174" s="67">
        <v>8.3434596657752894E-2</v>
      </c>
      <c r="SC174" s="67">
        <v>2.69377008080482E-2</v>
      </c>
      <c r="SD174" s="67">
        <v>1.4040800000000001E-2</v>
      </c>
      <c r="SE174" s="67">
        <v>4.1665498167276299E-2</v>
      </c>
      <c r="SF174" s="67">
        <v>5.5345997214317301E-2</v>
      </c>
      <c r="SG174" s="67">
        <v>2.8004400432109802E-2</v>
      </c>
      <c r="SH174" s="67">
        <v>2.8146799653768501E-2</v>
      </c>
      <c r="YG174" s="68"/>
      <c r="YH174" s="68">
        <v>1.25348064325525E-2</v>
      </c>
      <c r="YI174" s="68">
        <v>1.21267098529248E-2</v>
      </c>
      <c r="YJ174" s="68">
        <v>1.00228681448015E-2</v>
      </c>
      <c r="YK174" s="68">
        <v>2.29599971197623E-2</v>
      </c>
      <c r="YL174" s="68">
        <v>1.1991610085744E-2</v>
      </c>
      <c r="YM174" s="68">
        <v>9.1054047813156607E-3</v>
      </c>
      <c r="YN174" s="68">
        <v>7.0870913451546603E-3</v>
      </c>
      <c r="YO174" s="68">
        <v>1.92271875447367E-2</v>
      </c>
      <c r="YP174" s="68">
        <v>9.6867671518426502E-3</v>
      </c>
      <c r="YQ174" s="68"/>
      <c r="YR174" s="68"/>
      <c r="YS174" s="68"/>
      <c r="YT174" s="68"/>
      <c r="YU174" s="68"/>
      <c r="YV174" s="68"/>
      <c r="YW174" s="68"/>
      <c r="YX174" s="68">
        <v>1.1353391748427699</v>
      </c>
      <c r="YY174" s="68">
        <v>1.3661042654437201E-2</v>
      </c>
      <c r="YZ174" s="68">
        <v>1.9734355605523699E-2</v>
      </c>
      <c r="ZA174" s="68">
        <v>1.9690737280892701E-2</v>
      </c>
      <c r="ZB174" s="68">
        <v>1.6847745634259802E-2</v>
      </c>
      <c r="ZC174" s="68">
        <v>2.20146623367386E-2</v>
      </c>
      <c r="ZD174" s="68">
        <v>2.1416447556318999E-2</v>
      </c>
    </row>
    <row r="175" spans="479:680" x14ac:dyDescent="0.25">
      <c r="RK175" s="68"/>
      <c r="RL175" s="67">
        <v>9.7202196717262199E-2</v>
      </c>
      <c r="RM175" s="67"/>
      <c r="RN175" s="67"/>
      <c r="RO175" s="67"/>
      <c r="RP175" s="67"/>
      <c r="RQ175" s="67"/>
      <c r="RR175" s="67">
        <v>1.3621100224554501E-2</v>
      </c>
      <c r="RS175" s="67">
        <v>2.7983300387859299E-2</v>
      </c>
      <c r="RT175" s="67"/>
      <c r="RV175" s="67"/>
      <c r="RW175" s="67"/>
      <c r="SA175" s="67"/>
      <c r="SB175" s="67">
        <v>8.3369202911853693E-2</v>
      </c>
      <c r="SC175" s="67">
        <v>2.6684500277042299E-2</v>
      </c>
      <c r="SD175" s="67">
        <v>1.40397E-2</v>
      </c>
      <c r="SE175" s="67">
        <v>4.1646800935268402E-2</v>
      </c>
      <c r="SF175" s="67">
        <v>5.5345103144645601E-2</v>
      </c>
      <c r="SG175" s="67">
        <v>2.7989899739623E-2</v>
      </c>
      <c r="SH175" s="67">
        <v>2.8138900175690599E-2</v>
      </c>
      <c r="YG175" s="68"/>
      <c r="YH175" s="68">
        <v>1.24928800962576E-2</v>
      </c>
      <c r="YI175" s="68">
        <v>1.2113258244159099E-2</v>
      </c>
      <c r="YJ175" s="68">
        <v>9.97204474680876E-3</v>
      </c>
      <c r="YK175" s="68">
        <v>2.28887592027965E-2</v>
      </c>
      <c r="YL175" s="68">
        <v>1.1990672076781001E-2</v>
      </c>
      <c r="YM175" s="68">
        <v>9.0870807860592897E-3</v>
      </c>
      <c r="YN175" s="68">
        <v>7.0841236654313102E-3</v>
      </c>
      <c r="YO175" s="68">
        <v>1.9210050677587701E-2</v>
      </c>
      <c r="YP175" s="68">
        <v>9.6782892047141793E-3</v>
      </c>
      <c r="YQ175" s="68"/>
      <c r="YR175" s="68"/>
      <c r="YS175" s="68"/>
      <c r="YT175" s="68"/>
      <c r="YU175" s="68"/>
      <c r="YV175" s="68"/>
      <c r="YW175" s="68"/>
      <c r="YX175" s="68">
        <v>1.13518858373353</v>
      </c>
      <c r="YY175" s="68">
        <v>1.36454408524035E-2</v>
      </c>
      <c r="YZ175" s="68">
        <v>1.9687241885951001E-2</v>
      </c>
      <c r="ZA175" s="68">
        <v>1.963250619575E-2</v>
      </c>
      <c r="ZB175" s="68">
        <v>1.6788714228683201E-2</v>
      </c>
      <c r="ZC175" s="68">
        <v>2.19504685247181E-2</v>
      </c>
      <c r="ZD175" s="68">
        <v>2.1322233047573701E-2</v>
      </c>
    </row>
    <row r="176" spans="479:680" x14ac:dyDescent="0.25">
      <c r="RK176" s="68"/>
      <c r="RL176" s="67">
        <v>9.7240403294563293E-2</v>
      </c>
      <c r="RM176" s="67"/>
      <c r="RN176" s="67"/>
      <c r="RO176" s="67"/>
      <c r="RP176" s="67"/>
      <c r="RQ176" s="67"/>
      <c r="RR176" s="67">
        <v>1.3585600070655301E-2</v>
      </c>
      <c r="RS176" s="67">
        <v>2.7976401150226499E-2</v>
      </c>
      <c r="RT176" s="67"/>
      <c r="RV176" s="67"/>
      <c r="RW176" s="67"/>
      <c r="SA176" s="67"/>
      <c r="SB176" s="67">
        <v>8.3366900682449299E-2</v>
      </c>
      <c r="SC176" s="67">
        <v>2.5737900286912901E-2</v>
      </c>
      <c r="SD176" s="67">
        <v>1.40321E-2</v>
      </c>
      <c r="SE176" s="67">
        <v>4.1644200682639999E-2</v>
      </c>
      <c r="SF176" s="67">
        <v>5.5232901126146303E-2</v>
      </c>
      <c r="SG176" s="67">
        <v>2.7982499450445099E-2</v>
      </c>
      <c r="SH176" s="67">
        <v>2.81342007219791E-2</v>
      </c>
      <c r="YG176" s="68"/>
      <c r="YH176" s="68">
        <v>1.24754573276356E-2</v>
      </c>
      <c r="YI176" s="68">
        <v>1.2100706951057799E-2</v>
      </c>
      <c r="YJ176" s="68">
        <v>9.9710784645282591E-3</v>
      </c>
      <c r="YK176" s="68">
        <v>2.2787174107021201E-2</v>
      </c>
      <c r="YL176" s="68">
        <v>1.1990199847903799E-2</v>
      </c>
      <c r="YM176" s="68">
        <v>9.0568666434152605E-3</v>
      </c>
      <c r="YN176" s="68">
        <v>7.0646526244213101E-3</v>
      </c>
      <c r="YO176" s="68">
        <v>1.9207469923560299E-2</v>
      </c>
      <c r="YP176" s="68">
        <v>9.6705601616817599E-3</v>
      </c>
      <c r="YQ176" s="68"/>
      <c r="YR176" s="68"/>
      <c r="YS176" s="68"/>
      <c r="YT176" s="68"/>
      <c r="YU176" s="68"/>
      <c r="YV176" s="68"/>
      <c r="YW176" s="68"/>
      <c r="YX176" s="68">
        <v>1.13518138459035</v>
      </c>
      <c r="YY176" s="68">
        <v>1.36297941731463E-2</v>
      </c>
      <c r="YZ176" s="68">
        <v>1.9674616082495301E-2</v>
      </c>
      <c r="ZA176" s="68">
        <v>1.9591386801492201E-2</v>
      </c>
      <c r="ZB176" s="68">
        <v>1.6766493392611902E-2</v>
      </c>
      <c r="ZC176" s="68">
        <v>2.19102347471107E-2</v>
      </c>
      <c r="ZD176" s="68">
        <v>2.13209698634905E-2</v>
      </c>
    </row>
    <row r="177" spans="479:680" x14ac:dyDescent="0.25">
      <c r="RK177" s="68"/>
      <c r="RL177" s="67">
        <v>9.7288593649864197E-2</v>
      </c>
      <c r="RM177" s="67"/>
      <c r="RN177" s="67"/>
      <c r="RO177" s="67"/>
      <c r="RP177" s="67"/>
      <c r="RQ177" s="67"/>
      <c r="RR177" s="67">
        <v>1.34455999359488E-2</v>
      </c>
      <c r="RS177" s="67">
        <v>2.7967300266027399E-2</v>
      </c>
      <c r="RT177" s="67"/>
      <c r="RV177" s="67"/>
      <c r="RW177" s="67"/>
      <c r="SA177" s="67"/>
      <c r="SB177" s="67">
        <v>8.3312399685382801E-2</v>
      </c>
      <c r="SC177" s="67">
        <v>1.51140997186303E-2</v>
      </c>
      <c r="SD177" s="67">
        <v>1.40313E-2</v>
      </c>
      <c r="SE177" s="67">
        <v>4.1584499180316897E-2</v>
      </c>
      <c r="SF177" s="67">
        <v>4.2242500931024503E-2</v>
      </c>
      <c r="SG177" s="67">
        <v>2.7961200103163698E-2</v>
      </c>
      <c r="SH177" s="67">
        <v>2.8117600828409101E-2</v>
      </c>
      <c r="YG177" s="68"/>
      <c r="YH177" s="68">
        <v>1.24080295535308E-2</v>
      </c>
      <c r="YI177" s="68">
        <v>1.2072228317725101E-2</v>
      </c>
      <c r="YJ177" s="68">
        <v>9.9172842555074001E-3</v>
      </c>
      <c r="YK177" s="68">
        <v>2.2777247725657899E-2</v>
      </c>
      <c r="YL177" s="68">
        <v>1.1969144618629199E-2</v>
      </c>
      <c r="YM177" s="68">
        <v>9.0326202321221894E-3</v>
      </c>
      <c r="YN177" s="68">
        <v>7.0520230512008796E-3</v>
      </c>
      <c r="YO177" s="68">
        <v>1.9114770548075401E-2</v>
      </c>
      <c r="YP177" s="68">
        <v>9.6438104379312495E-3</v>
      </c>
      <c r="YQ177" s="68"/>
      <c r="YR177" s="68"/>
      <c r="YS177" s="68"/>
      <c r="YT177" s="68"/>
      <c r="YU177" s="68"/>
      <c r="YV177" s="68"/>
      <c r="YW177" s="68"/>
      <c r="YX177" s="68">
        <v>1.13516879799888</v>
      </c>
      <c r="YY177" s="68">
        <v>1.36262683981066E-2</v>
      </c>
      <c r="YZ177" s="68">
        <v>1.96710383267674E-2</v>
      </c>
      <c r="ZA177" s="68">
        <v>1.95885936970056E-2</v>
      </c>
      <c r="ZB177" s="68">
        <v>1.6687368525538301E-2</v>
      </c>
      <c r="ZC177" s="68">
        <v>2.1910013819983101E-2</v>
      </c>
      <c r="ZD177" s="68">
        <v>2.12194851005373E-2</v>
      </c>
    </row>
    <row r="178" spans="479:680" x14ac:dyDescent="0.25">
      <c r="RK178" s="68"/>
      <c r="RL178" s="67">
        <v>9.7297303378582001E-2</v>
      </c>
      <c r="RM178" s="67"/>
      <c r="RN178" s="67"/>
      <c r="RO178" s="67"/>
      <c r="RP178" s="67"/>
      <c r="RQ178" s="67"/>
      <c r="RR178" s="67">
        <v>1.3324200175702501E-2</v>
      </c>
      <c r="RS178" s="67">
        <v>2.7964200824499099E-2</v>
      </c>
      <c r="RT178" s="67"/>
      <c r="RV178" s="67"/>
      <c r="RW178" s="67"/>
      <c r="SA178" s="67"/>
      <c r="SB178" s="67">
        <v>8.3310395479202201E-2</v>
      </c>
      <c r="SC178" s="67">
        <v>1.47185996174812E-2</v>
      </c>
      <c r="SD178" s="67">
        <v>1.4025299999999999E-2</v>
      </c>
      <c r="SE178" s="67">
        <v>4.1550599038600901E-2</v>
      </c>
      <c r="SF178" s="67">
        <v>4.21557985246181E-2</v>
      </c>
      <c r="SG178" s="67">
        <v>2.7915399521589199E-2</v>
      </c>
      <c r="SH178" s="67">
        <v>2.8099600225686999E-2</v>
      </c>
      <c r="YG178" s="68"/>
      <c r="YH178" s="68">
        <v>1.23544651510467E-2</v>
      </c>
      <c r="YI178" s="68">
        <v>1.20112827174643E-2</v>
      </c>
      <c r="YJ178" s="68">
        <v>9.9099566782133997E-3</v>
      </c>
      <c r="YK178" s="68">
        <v>2.2738953379834E-2</v>
      </c>
      <c r="YL178" s="68">
        <v>1.19485066679016E-2</v>
      </c>
      <c r="YM178" s="68">
        <v>8.9915872313697798E-3</v>
      </c>
      <c r="YN178" s="68">
        <v>7.0093416866041603E-3</v>
      </c>
      <c r="YO178" s="68">
        <v>1.90970782336903E-2</v>
      </c>
      <c r="YP178" s="68">
        <v>9.6246293770777397E-3</v>
      </c>
      <c r="YQ178" s="68"/>
      <c r="YR178" s="68"/>
      <c r="YS178" s="68"/>
      <c r="YT178" s="68"/>
      <c r="YU178" s="68"/>
      <c r="YV178" s="68"/>
      <c r="YW178" s="68"/>
      <c r="YX178" s="68">
        <v>1.13510234483605</v>
      </c>
      <c r="YY178" s="68">
        <v>1.34926712841563E-2</v>
      </c>
      <c r="YZ178" s="68">
        <v>1.96710317131569E-2</v>
      </c>
      <c r="ZA178" s="68">
        <v>1.95807479617802E-2</v>
      </c>
      <c r="ZB178" s="68">
        <v>1.6677288714687301E-2</v>
      </c>
      <c r="ZC178" s="68">
        <v>2.1815691073481799E-2</v>
      </c>
      <c r="ZD178" s="68">
        <v>2.1186106211250499E-2</v>
      </c>
    </row>
    <row r="179" spans="479:680" x14ac:dyDescent="0.25">
      <c r="RK179" s="68"/>
      <c r="RL179" s="67">
        <v>9.73052978515625E-2</v>
      </c>
      <c r="RM179" s="67"/>
      <c r="RN179" s="67"/>
      <c r="RO179" s="67"/>
      <c r="RP179" s="67"/>
      <c r="RQ179" s="67"/>
      <c r="RR179" s="67">
        <v>1.2983099557459301E-2</v>
      </c>
      <c r="RS179" s="67">
        <v>2.7960401028394699E-2</v>
      </c>
      <c r="RT179" s="67"/>
      <c r="RV179" s="67"/>
      <c r="RW179" s="67"/>
      <c r="SA179" s="67"/>
      <c r="SB179" s="67">
        <v>8.3237998187541906E-2</v>
      </c>
      <c r="SC179" s="67">
        <v>1.46163003519177E-2</v>
      </c>
      <c r="SD179" s="67">
        <v>1.39776E-2</v>
      </c>
      <c r="SE179" s="67">
        <v>4.1526198387145899E-2</v>
      </c>
      <c r="SF179" s="67">
        <v>4.2126499116420697E-2</v>
      </c>
      <c r="SG179" s="67">
        <v>2.7912501245736999E-2</v>
      </c>
      <c r="SH179" s="67">
        <v>2.8097499161958601E-2</v>
      </c>
      <c r="YG179" s="68"/>
      <c r="YH179" s="68">
        <v>1.23452391732593E-2</v>
      </c>
      <c r="YI179" s="68">
        <v>1.17783411618758E-2</v>
      </c>
      <c r="YJ179" s="68">
        <v>9.9069740490614899E-3</v>
      </c>
      <c r="YK179" s="68">
        <v>2.2662043255626398E-2</v>
      </c>
      <c r="YL179" s="68">
        <v>1.1924502389682E-2</v>
      </c>
      <c r="YM179" s="68">
        <v>8.9414735868077102E-3</v>
      </c>
      <c r="YN179" s="68">
        <v>6.9912339519725801E-3</v>
      </c>
      <c r="YO179" s="68">
        <v>1.90813078268041E-2</v>
      </c>
      <c r="YP179" s="68">
        <v>9.6181203762064401E-3</v>
      </c>
      <c r="YQ179" s="68"/>
      <c r="YR179" s="68"/>
      <c r="YS179" s="68"/>
      <c r="YT179" s="68"/>
      <c r="YU179" s="68"/>
      <c r="YV179" s="68"/>
      <c r="YW179" s="68"/>
      <c r="YX179" s="68">
        <v>1.13501049716022</v>
      </c>
      <c r="YY179" s="68">
        <v>1.32849557555897E-2</v>
      </c>
      <c r="YZ179" s="68">
        <v>1.9647654082815501E-2</v>
      </c>
      <c r="ZA179" s="68">
        <v>1.9550000766389901E-2</v>
      </c>
      <c r="ZB179" s="68">
        <v>1.6650856915168401E-2</v>
      </c>
      <c r="ZC179" s="68">
        <v>2.1773830009390899E-2</v>
      </c>
      <c r="ZD179" s="68">
        <v>2.1185170726806701E-2</v>
      </c>
    </row>
    <row r="180" spans="479:680" x14ac:dyDescent="0.25">
      <c r="RK180" s="68"/>
      <c r="RL180" s="67">
        <v>9.7338005900382996E-2</v>
      </c>
      <c r="RM180" s="67"/>
      <c r="RN180" s="67"/>
      <c r="RO180" s="67"/>
      <c r="RP180" s="67"/>
      <c r="RQ180" s="67"/>
      <c r="RR180" s="67"/>
      <c r="RS180" s="67">
        <v>2.7954299002885801E-2</v>
      </c>
      <c r="RT180" s="67"/>
      <c r="RV180" s="67"/>
      <c r="RW180" s="67"/>
      <c r="SA180" s="67"/>
      <c r="SB180" s="67">
        <v>8.3152502775192205E-2</v>
      </c>
      <c r="SC180" s="67">
        <v>1.44725004211068E-2</v>
      </c>
      <c r="SD180" s="67">
        <v>1.39258E-2</v>
      </c>
      <c r="SE180" s="67">
        <v>4.1510701179504297E-2</v>
      </c>
      <c r="SF180" s="67">
        <v>4.2125299572944599E-2</v>
      </c>
      <c r="SG180" s="67">
        <v>2.7910999953746699E-2</v>
      </c>
      <c r="SH180" s="67">
        <v>2.80740000307559E-2</v>
      </c>
      <c r="YG180" s="68"/>
      <c r="YH180" s="68">
        <v>1.23135143507541E-2</v>
      </c>
      <c r="YI180" s="68">
        <v>1.17234327156271E-2</v>
      </c>
      <c r="YJ180" s="68">
        <v>9.8959771530034504E-3</v>
      </c>
      <c r="YK180" s="68">
        <v>2.2623502965687901E-2</v>
      </c>
      <c r="YL180" s="68">
        <v>1.19164215436537E-2</v>
      </c>
      <c r="YM180" s="68">
        <v>8.9378090281358093E-3</v>
      </c>
      <c r="YN180" s="68">
        <v>6.9609666824673299E-3</v>
      </c>
      <c r="YO180" s="68">
        <v>1.8952883645440899E-2</v>
      </c>
      <c r="YP180" s="68">
        <v>9.5430267495242495E-3</v>
      </c>
      <c r="YQ180" s="68"/>
      <c r="YR180" s="68"/>
      <c r="YS180" s="68"/>
      <c r="YT180" s="68"/>
      <c r="YU180" s="68"/>
      <c r="YV180" s="68"/>
      <c r="YW180" s="68"/>
      <c r="YX180" s="68">
        <v>1.1349927269487701</v>
      </c>
      <c r="YY180" s="68">
        <v>1.3249599980734E-2</v>
      </c>
      <c r="YZ180" s="68">
        <v>1.9639317369529199E-2</v>
      </c>
      <c r="ZA180" s="68">
        <v>1.94594320664685E-2</v>
      </c>
      <c r="ZB180" s="68">
        <v>1.66326268454659E-2</v>
      </c>
      <c r="ZC180" s="68">
        <v>2.1760976036298899E-2</v>
      </c>
      <c r="ZD180" s="68">
        <v>2.11542763803283E-2</v>
      </c>
    </row>
    <row r="181" spans="479:680" x14ac:dyDescent="0.25">
      <c r="RK181" s="68"/>
      <c r="RL181" s="67">
        <v>9.7369499504566095E-2</v>
      </c>
      <c r="RM181" s="67"/>
      <c r="RN181" s="67"/>
      <c r="RO181" s="67"/>
      <c r="RP181" s="67"/>
      <c r="RQ181" s="67"/>
      <c r="RR181" s="67"/>
      <c r="RS181" s="67">
        <v>2.79339998960495E-2</v>
      </c>
      <c r="RT181" s="67"/>
      <c r="RV181" s="67"/>
      <c r="RW181" s="67"/>
      <c r="SA181" s="67"/>
      <c r="SB181" s="67">
        <v>8.27305987477302E-2</v>
      </c>
      <c r="SC181" s="67">
        <v>1.43985003232955E-2</v>
      </c>
      <c r="SD181" s="67">
        <v>1.3877499999999999E-2</v>
      </c>
      <c r="SE181" s="67">
        <v>4.1501898318529101E-2</v>
      </c>
      <c r="SF181" s="67">
        <v>4.2095098644495003E-2</v>
      </c>
      <c r="SG181" s="67">
        <v>2.7902498841285699E-2</v>
      </c>
      <c r="SH181" s="67">
        <v>2.80737988650798E-2</v>
      </c>
      <c r="YG181" s="68"/>
      <c r="YH181" s="68">
        <v>1.2275234598822401E-2</v>
      </c>
      <c r="YI181" s="68">
        <v>1.1706677219444E-2</v>
      </c>
      <c r="YJ181" s="68">
        <v>9.8153263982657599E-3</v>
      </c>
      <c r="YK181" s="68">
        <v>2.2618064937737499E-2</v>
      </c>
      <c r="YL181" s="68">
        <v>1.1879923760305E-2</v>
      </c>
      <c r="YM181" s="68">
        <v>8.9375162076074707E-3</v>
      </c>
      <c r="YN181" s="68">
        <v>6.8989489493887597E-3</v>
      </c>
      <c r="YO181" s="68">
        <v>1.8935355928075701E-2</v>
      </c>
      <c r="YP181" s="68">
        <v>9.54281744302749E-3</v>
      </c>
      <c r="YQ181" s="68"/>
      <c r="YR181" s="68"/>
      <c r="YS181" s="68"/>
      <c r="YT181" s="68"/>
      <c r="YU181" s="68"/>
      <c r="YV181" s="68"/>
      <c r="YW181" s="68"/>
      <c r="YX181" s="68">
        <v>1.13498659918955</v>
      </c>
      <c r="YY181" s="68">
        <v>1.3216960622672899E-2</v>
      </c>
      <c r="YZ181" s="68">
        <v>1.9631089353616502E-2</v>
      </c>
      <c r="ZA181" s="68">
        <v>1.9382567455767101E-2</v>
      </c>
      <c r="ZB181" s="68">
        <v>1.6586482000433E-2</v>
      </c>
      <c r="ZC181" s="68">
        <v>2.1649459724522199E-2</v>
      </c>
      <c r="ZD181" s="68">
        <v>2.1011739132298701E-2</v>
      </c>
    </row>
    <row r="182" spans="479:680" x14ac:dyDescent="0.25">
      <c r="RK182" s="68"/>
      <c r="RL182" s="67">
        <v>9.7385101020336096E-2</v>
      </c>
      <c r="RM182" s="67"/>
      <c r="RN182" s="67"/>
      <c r="RO182" s="67"/>
      <c r="RP182" s="67"/>
      <c r="RQ182" s="67"/>
      <c r="RR182" s="67"/>
      <c r="RS182" s="67">
        <v>2.7928099036216701E-2</v>
      </c>
      <c r="RT182" s="67"/>
      <c r="RV182" s="67"/>
      <c r="RW182" s="67"/>
      <c r="SA182" s="67"/>
      <c r="SB182" s="67">
        <v>8.2371696829795796E-2</v>
      </c>
      <c r="SC182" s="67">
        <v>1.43163995817303E-2</v>
      </c>
      <c r="SD182" s="67">
        <v>1.3872199999999999E-2</v>
      </c>
      <c r="SE182" s="67">
        <v>4.1490599513053797E-2</v>
      </c>
      <c r="SF182" s="67">
        <v>4.20287996530532E-2</v>
      </c>
      <c r="SG182" s="67">
        <v>2.7899399399757299E-2</v>
      </c>
      <c r="SH182" s="67">
        <v>2.8068099170923198E-2</v>
      </c>
      <c r="YG182" s="68"/>
      <c r="YH182" s="68">
        <v>1.22732350815939E-2</v>
      </c>
      <c r="YI182" s="68">
        <v>1.16769260503482E-2</v>
      </c>
      <c r="YJ182" s="68">
        <v>9.7442947077607395E-3</v>
      </c>
      <c r="YK182" s="68">
        <v>2.2589469860084799E-2</v>
      </c>
      <c r="YL182" s="68">
        <v>1.17631729206617E-2</v>
      </c>
      <c r="YM182" s="68">
        <v>8.8368090786887492E-3</v>
      </c>
      <c r="YN182" s="68">
        <v>6.84447027243447E-3</v>
      </c>
      <c r="YO182" s="68">
        <v>1.8916706260784399E-2</v>
      </c>
      <c r="YP182" s="68">
        <v>9.5248765479503204E-3</v>
      </c>
      <c r="YQ182" s="68"/>
      <c r="YR182" s="68"/>
      <c r="YS182" s="68"/>
      <c r="YT182" s="68"/>
      <c r="YU182" s="68"/>
      <c r="YV182" s="68"/>
      <c r="YW182" s="68"/>
      <c r="YX182" s="68">
        <v>1.13479137731749</v>
      </c>
      <c r="YY182" s="68">
        <v>1.3207159949162099E-2</v>
      </c>
      <c r="YZ182" s="68">
        <v>1.95917545604711E-2</v>
      </c>
      <c r="ZA182" s="68">
        <v>1.9269725796575599E-2</v>
      </c>
      <c r="ZB182" s="68">
        <v>1.65194261768663E-2</v>
      </c>
      <c r="ZC182" s="68">
        <v>2.1621913886728E-2</v>
      </c>
      <c r="ZD182" s="68">
        <v>2.0977167370456899E-2</v>
      </c>
    </row>
    <row r="183" spans="479:680" x14ac:dyDescent="0.25">
      <c r="RK183" s="68"/>
      <c r="RL183" s="67">
        <v>9.7402602434158297E-2</v>
      </c>
      <c r="RM183" s="67"/>
      <c r="RN183" s="67"/>
      <c r="RO183" s="67"/>
      <c r="RP183" s="67"/>
      <c r="RQ183" s="67"/>
      <c r="RR183" s="67"/>
      <c r="RS183" s="67">
        <v>2.79139000922441E-2</v>
      </c>
      <c r="RT183" s="67"/>
      <c r="RV183" s="67"/>
      <c r="RW183" s="67"/>
      <c r="SA183" s="67"/>
      <c r="SB183" s="67">
        <v>7.1160003542900002E-2</v>
      </c>
      <c r="SC183" s="67">
        <v>1.4292599633336E-2</v>
      </c>
      <c r="SD183" s="67">
        <v>1.3827300000000001E-2</v>
      </c>
      <c r="SE183" s="67">
        <v>4.1480697691440499E-2</v>
      </c>
      <c r="SF183" s="67">
        <v>4.2026799172163003E-2</v>
      </c>
      <c r="SG183" s="67">
        <v>2.7883300557732499E-2</v>
      </c>
      <c r="SH183" s="67">
        <v>2.80628986656665E-2</v>
      </c>
      <c r="YG183" s="68"/>
      <c r="YH183" s="68">
        <v>1.2256042764857899E-2</v>
      </c>
      <c r="YI183" s="68">
        <v>1.16601722058913E-2</v>
      </c>
      <c r="YJ183" s="68">
        <v>9.7054909505651498E-3</v>
      </c>
      <c r="YK183" s="68">
        <v>2.2569037359043399E-2</v>
      </c>
      <c r="YL183" s="68">
        <v>1.1717901517192601E-2</v>
      </c>
      <c r="YM183" s="68">
        <v>8.7927002741563405E-3</v>
      </c>
      <c r="YN183" s="68">
        <v>6.8187262589155103E-3</v>
      </c>
      <c r="YO183" s="68">
        <v>1.8886665059500801E-2</v>
      </c>
      <c r="YP183" s="68">
        <v>9.4957368528402405E-3</v>
      </c>
      <c r="YQ183" s="68"/>
      <c r="YR183" s="68"/>
      <c r="YS183" s="68"/>
      <c r="YT183" s="68"/>
      <c r="YU183" s="68"/>
      <c r="YV183" s="68"/>
      <c r="YW183" s="68"/>
      <c r="YX183" s="68">
        <v>1.1347389057883099</v>
      </c>
      <c r="YY183" s="68">
        <v>1.3151026018001199E-2</v>
      </c>
      <c r="YZ183" s="68">
        <v>1.9589330587534499E-2</v>
      </c>
      <c r="ZA183" s="68">
        <v>1.9047019694001001E-2</v>
      </c>
      <c r="ZB183" s="68">
        <v>1.6495322940619301E-2</v>
      </c>
      <c r="ZC183" s="68">
        <v>2.1569348413860299E-2</v>
      </c>
      <c r="ZD183" s="68">
        <v>2.09604941794371E-2</v>
      </c>
    </row>
    <row r="184" spans="479:680" x14ac:dyDescent="0.25">
      <c r="RK184" s="68"/>
      <c r="RL184" s="67">
        <v>9.7408801317214896E-2</v>
      </c>
      <c r="RM184" s="67"/>
      <c r="RN184" s="67"/>
      <c r="RO184" s="67"/>
      <c r="RP184" s="67"/>
      <c r="RQ184" s="67"/>
      <c r="RR184" s="67"/>
      <c r="RS184" s="67">
        <v>2.7885099872946701E-2</v>
      </c>
      <c r="RT184" s="67"/>
      <c r="RV184" s="67"/>
      <c r="RW184" s="67"/>
      <c r="SA184" s="67"/>
      <c r="SB184" s="67">
        <v>7.0192694664001395E-2</v>
      </c>
      <c r="SC184" s="67">
        <v>1.4276900328695699E-2</v>
      </c>
      <c r="SD184" s="67">
        <v>1.3793700000000001E-2</v>
      </c>
      <c r="SE184" s="67">
        <v>4.1467398405074997E-2</v>
      </c>
      <c r="SF184" s="67">
        <v>4.2011499404907199E-2</v>
      </c>
      <c r="SG184" s="67">
        <v>2.7878601104021E-2</v>
      </c>
      <c r="SH184" s="67">
        <v>2.80594006180763E-2</v>
      </c>
      <c r="YG184" s="68"/>
      <c r="YH184" s="68">
        <v>1.22530671499935E-2</v>
      </c>
      <c r="YI184" s="68">
        <v>1.16224250286009E-2</v>
      </c>
      <c r="YJ184" s="68">
        <v>9.6466319852819699E-3</v>
      </c>
      <c r="YK184" s="68">
        <v>2.2560606142288098E-2</v>
      </c>
      <c r="YL184" s="68">
        <v>1.1698921595026101E-2</v>
      </c>
      <c r="YM184" s="68">
        <v>8.6876918388798501E-3</v>
      </c>
      <c r="YN184" s="68">
        <v>6.7845678753988099E-3</v>
      </c>
      <c r="YO184" s="68">
        <v>1.8860892856170999E-2</v>
      </c>
      <c r="YP184" s="68">
        <v>9.4474721245074392E-3</v>
      </c>
      <c r="YQ184" s="68"/>
      <c r="YR184" s="68"/>
      <c r="YS184" s="68"/>
      <c r="YT184" s="68"/>
      <c r="YU184" s="68"/>
      <c r="YV184" s="68"/>
      <c r="YW184" s="68"/>
      <c r="YX184" s="68">
        <v>1.1347084164147201</v>
      </c>
      <c r="YY184" s="68">
        <v>1.2921854379177301E-2</v>
      </c>
      <c r="YZ184" s="68">
        <v>1.9550065263052901E-2</v>
      </c>
      <c r="ZA184" s="68">
        <v>1.9036690423405399E-2</v>
      </c>
      <c r="ZB184" s="68">
        <v>1.6471118676574699E-2</v>
      </c>
      <c r="ZC184" s="68">
        <v>2.1536360722897701E-2</v>
      </c>
      <c r="ZD184" s="68">
        <v>2.0895775917311999E-2</v>
      </c>
    </row>
    <row r="185" spans="479:680" x14ac:dyDescent="0.25">
      <c r="RK185" s="68"/>
      <c r="RL185" s="67">
        <v>9.7465500235557501E-2</v>
      </c>
      <c r="RM185" s="67"/>
      <c r="RN185" s="67"/>
      <c r="RO185" s="67"/>
      <c r="RP185" s="67"/>
      <c r="RQ185" s="67"/>
      <c r="RR185" s="67"/>
      <c r="RS185" s="67">
        <v>2.7883701026439601E-2</v>
      </c>
      <c r="RT185" s="67"/>
      <c r="RV185" s="67"/>
      <c r="RW185" s="67"/>
      <c r="SA185" s="67"/>
      <c r="SB185" s="67">
        <v>6.9972798228263799E-2</v>
      </c>
      <c r="SC185" s="67">
        <v>1.42726004123687E-2</v>
      </c>
      <c r="SD185" s="67">
        <v>1.37828E-2</v>
      </c>
      <c r="SE185" s="67">
        <v>4.1430398821830701E-2</v>
      </c>
      <c r="SF185" s="67">
        <v>4.19538021087646E-2</v>
      </c>
      <c r="SG185" s="67">
        <v>2.7865499258041299E-2</v>
      </c>
      <c r="SH185" s="67">
        <v>2.8051398694515201E-2</v>
      </c>
      <c r="YG185" s="68"/>
      <c r="YH185" s="68">
        <v>1.2224897178592301E-2</v>
      </c>
      <c r="YI185" s="68">
        <v>1.15068256282906E-2</v>
      </c>
      <c r="YJ185" s="68">
        <v>9.6063592174747692E-3</v>
      </c>
      <c r="YK185" s="68">
        <v>2.2517073531461301E-2</v>
      </c>
      <c r="YL185" s="68">
        <v>1.1680661615734399E-2</v>
      </c>
      <c r="YM185" s="68">
        <v>8.6602320244908802E-3</v>
      </c>
      <c r="YN185" s="68">
        <v>6.7622344665598799E-3</v>
      </c>
      <c r="YO185" s="68">
        <v>1.88173628103387E-2</v>
      </c>
      <c r="YP185" s="68">
        <v>9.3830744591533906E-3</v>
      </c>
      <c r="YQ185" s="68"/>
      <c r="YR185" s="68"/>
      <c r="YS185" s="68"/>
      <c r="YT185" s="68"/>
      <c r="YU185" s="68"/>
      <c r="YV185" s="68"/>
      <c r="YW185" s="68"/>
      <c r="YX185" s="68">
        <v>1.1346517339758799</v>
      </c>
      <c r="YY185" s="68">
        <v>1.2906664221873001E-2</v>
      </c>
      <c r="YZ185" s="68">
        <v>1.9543199745772202E-2</v>
      </c>
      <c r="ZA185" s="68">
        <v>1.9022072438578601E-2</v>
      </c>
      <c r="ZB185" s="68">
        <v>1.6470554686987399E-2</v>
      </c>
      <c r="ZC185" s="68">
        <v>2.15182323406715E-2</v>
      </c>
      <c r="ZD185" s="68">
        <v>2.0890401871335E-2</v>
      </c>
    </row>
    <row r="186" spans="479:680" x14ac:dyDescent="0.25">
      <c r="RK186" s="68"/>
      <c r="RL186" s="67">
        <v>9.7501903772354098E-2</v>
      </c>
      <c r="RM186" s="67"/>
      <c r="RN186" s="67"/>
      <c r="RO186" s="67"/>
      <c r="RP186" s="67"/>
      <c r="RQ186" s="67"/>
      <c r="RR186" s="67"/>
      <c r="RS186" s="67">
        <v>2.7878200635313901E-2</v>
      </c>
      <c r="RT186" s="67"/>
      <c r="RV186" s="67"/>
      <c r="RW186" s="67"/>
      <c r="SA186" s="67"/>
      <c r="SB186" s="67">
        <v>6.9893799722194602E-2</v>
      </c>
      <c r="SC186" s="67">
        <v>1.4186399988829999E-2</v>
      </c>
      <c r="SD186" s="67">
        <v>1.3754000000000001E-2</v>
      </c>
      <c r="SE186" s="67">
        <v>4.1416898369789103E-2</v>
      </c>
      <c r="SF186" s="67">
        <v>4.1948400437831802E-2</v>
      </c>
      <c r="SG186" s="67">
        <v>2.7856700122356401E-2</v>
      </c>
      <c r="SH186" s="67">
        <v>2.8041299432516001E-2</v>
      </c>
      <c r="YG186" s="68"/>
      <c r="YH186" s="68">
        <v>1.2116142813856499E-2</v>
      </c>
      <c r="YI186" s="68">
        <v>1.15060026700329E-2</v>
      </c>
      <c r="YJ186" s="68">
        <v>9.58634713584571E-3</v>
      </c>
      <c r="YK186" s="68">
        <v>2.2431208930669699E-2</v>
      </c>
      <c r="YL186" s="68">
        <v>1.16275818571814E-2</v>
      </c>
      <c r="YM186" s="68">
        <v>8.6536922982847504E-3</v>
      </c>
      <c r="YN186" s="68">
        <v>6.7247163933329603E-3</v>
      </c>
      <c r="YO186" s="68">
        <v>1.8763104506489901E-2</v>
      </c>
      <c r="YP186" s="68">
        <v>9.3755873478947992E-3</v>
      </c>
      <c r="YQ186" s="68"/>
      <c r="YR186" s="68"/>
      <c r="YS186" s="68"/>
      <c r="YT186" s="68"/>
      <c r="YU186" s="68"/>
      <c r="YV186" s="68"/>
      <c r="YW186" s="68"/>
      <c r="YX186" s="68">
        <v>1.1346389770981899</v>
      </c>
      <c r="YY186" s="68">
        <v>1.28182454914699E-2</v>
      </c>
      <c r="YZ186" s="68">
        <v>1.95227994646896E-2</v>
      </c>
      <c r="ZA186" s="68">
        <v>1.8992280748561401E-2</v>
      </c>
      <c r="ZB186" s="68">
        <v>1.64622630441317E-2</v>
      </c>
      <c r="ZC186" s="68">
        <v>2.1465525634251501E-2</v>
      </c>
      <c r="ZD186" s="68">
        <v>2.0847820305688599E-2</v>
      </c>
    </row>
    <row r="187" spans="479:680" x14ac:dyDescent="0.25">
      <c r="RK187" s="68"/>
      <c r="RL187" s="67">
        <v>9.7705602645873996E-2</v>
      </c>
      <c r="RM187" s="67"/>
      <c r="RN187" s="67"/>
      <c r="RO187" s="67"/>
      <c r="RP187" s="67"/>
      <c r="RQ187" s="67"/>
      <c r="RR187" s="67"/>
      <c r="RS187" s="67">
        <v>2.78722997754812E-2</v>
      </c>
      <c r="RT187" s="67"/>
      <c r="RV187" s="67"/>
      <c r="RW187" s="67"/>
      <c r="SA187" s="67"/>
      <c r="SB187" s="67">
        <v>6.9892503321170807E-2</v>
      </c>
      <c r="SC187" s="67">
        <v>1.4181899838149501E-2</v>
      </c>
      <c r="SD187" s="67">
        <v>1.3741400000000001E-2</v>
      </c>
      <c r="SE187" s="67">
        <v>4.1393902152776697E-2</v>
      </c>
      <c r="SF187" s="67">
        <v>4.1935499757528298E-2</v>
      </c>
      <c r="SG187" s="67">
        <v>2.7848899364471401E-2</v>
      </c>
      <c r="SH187" s="67">
        <v>2.8040498495101901E-2</v>
      </c>
      <c r="YG187" s="68"/>
      <c r="YH187" s="68">
        <v>1.20524911063406E-2</v>
      </c>
      <c r="YI187" s="68">
        <v>1.14649100923236E-2</v>
      </c>
      <c r="YJ187" s="68">
        <v>9.5795396991756598E-3</v>
      </c>
      <c r="YK187" s="68">
        <v>2.2389574616098602E-2</v>
      </c>
      <c r="YL187" s="68">
        <v>1.1543426645336301E-2</v>
      </c>
      <c r="YM187" s="68">
        <v>8.6496832708876596E-3</v>
      </c>
      <c r="YN187" s="68">
        <v>6.6721000015499601E-3</v>
      </c>
      <c r="YO187" s="68">
        <v>1.8735224576940601E-2</v>
      </c>
      <c r="YP187" s="68">
        <v>9.3593940689008694E-3</v>
      </c>
      <c r="YQ187" s="68"/>
      <c r="YR187" s="68"/>
      <c r="YS187" s="68"/>
      <c r="YT187" s="68"/>
      <c r="YU187" s="68"/>
      <c r="YV187" s="68"/>
      <c r="YW187" s="68"/>
      <c r="YX187" s="68">
        <v>1.13459469223904</v>
      </c>
      <c r="YY187" s="68">
        <v>1.28049703416191E-2</v>
      </c>
      <c r="YZ187" s="68">
        <v>1.9509076242373399E-2</v>
      </c>
      <c r="ZA187" s="68">
        <v>1.8983016960757201E-2</v>
      </c>
      <c r="ZB187" s="68">
        <v>1.6456247844001098E-2</v>
      </c>
      <c r="ZC187" s="68">
        <v>2.13846711877634E-2</v>
      </c>
      <c r="ZD187" s="68">
        <v>2.0834874905790699E-2</v>
      </c>
    </row>
    <row r="188" spans="479:680" x14ac:dyDescent="0.25">
      <c r="RK188" s="68"/>
      <c r="RL188" s="67">
        <v>9.7736202180385506E-2</v>
      </c>
      <c r="RM188" s="67"/>
      <c r="RN188" s="67"/>
      <c r="RO188" s="67"/>
      <c r="RP188" s="67"/>
      <c r="RQ188" s="67"/>
      <c r="RR188" s="67"/>
      <c r="RS188" s="67">
        <v>2.7864798903465202E-2</v>
      </c>
      <c r="RT188" s="67"/>
      <c r="RV188" s="67"/>
      <c r="RW188" s="67"/>
      <c r="SA188" s="67"/>
      <c r="SB188" s="67">
        <v>6.9869905710220295E-2</v>
      </c>
      <c r="SC188" s="67">
        <v>1.41764003783464E-2</v>
      </c>
      <c r="SD188" s="67">
        <v>1.37039E-2</v>
      </c>
      <c r="SE188" s="67">
        <v>4.1349299252033199E-2</v>
      </c>
      <c r="SF188" s="67">
        <v>4.1931502521038E-2</v>
      </c>
      <c r="SG188" s="67">
        <v>2.7847800403833299E-2</v>
      </c>
      <c r="SH188" s="67">
        <v>2.80276983976364E-2</v>
      </c>
      <c r="YG188" s="68"/>
      <c r="YH188" s="68">
        <v>1.2040165308337999E-2</v>
      </c>
      <c r="YI188" s="68">
        <v>1.1432967934370901E-2</v>
      </c>
      <c r="YJ188" s="68">
        <v>9.5376918384349405E-3</v>
      </c>
      <c r="YK188" s="68">
        <v>2.2278910485197201E-2</v>
      </c>
      <c r="YL188" s="68">
        <v>1.1531276463622399E-2</v>
      </c>
      <c r="YM188" s="68">
        <v>8.6350194533215009E-3</v>
      </c>
      <c r="YN188" s="68">
        <v>6.6706514463980597E-3</v>
      </c>
      <c r="YO188" s="68">
        <v>1.8695691321188999E-2</v>
      </c>
      <c r="YP188" s="68">
        <v>9.3240689099458804E-3</v>
      </c>
      <c r="YQ188" s="68"/>
      <c r="YR188" s="68"/>
      <c r="YS188" s="68"/>
      <c r="YT188" s="68"/>
      <c r="YU188" s="68"/>
      <c r="YV188" s="68"/>
      <c r="YW188" s="68"/>
      <c r="YX188" s="68">
        <v>1.13455002586339</v>
      </c>
      <c r="YY188" s="68">
        <v>1.2798037257459901E-2</v>
      </c>
      <c r="YZ188" s="68">
        <v>1.9484858751616801E-2</v>
      </c>
      <c r="ZA188" s="68">
        <v>1.8950870043293402E-2</v>
      </c>
      <c r="ZB188" s="68">
        <v>1.6434264760107401E-2</v>
      </c>
      <c r="ZC188" s="68">
        <v>2.1381319185722902E-2</v>
      </c>
      <c r="ZD188" s="68">
        <v>2.0684738931561399E-2</v>
      </c>
    </row>
    <row r="189" spans="479:680" x14ac:dyDescent="0.25">
      <c r="RK189" s="68"/>
      <c r="RL189" s="67">
        <v>9.8035901784896795E-2</v>
      </c>
      <c r="RM189" s="67"/>
      <c r="RN189" s="67"/>
      <c r="RO189" s="67"/>
      <c r="RP189" s="67"/>
      <c r="RQ189" s="67"/>
      <c r="RR189" s="67"/>
      <c r="RS189" s="67">
        <v>2.7860801666975001E-2</v>
      </c>
      <c r="RT189" s="67"/>
      <c r="RV189" s="67"/>
      <c r="RW189" s="67"/>
      <c r="SA189" s="67"/>
      <c r="SB189" s="67">
        <v>6.9844901561737005E-2</v>
      </c>
      <c r="SC189" s="67">
        <v>1.41721004620194E-2</v>
      </c>
      <c r="SD189" s="67">
        <v>1.36738E-2</v>
      </c>
      <c r="SE189" s="67">
        <v>4.1285201907157898E-2</v>
      </c>
      <c r="SF189" s="67">
        <v>4.1916299611329998E-2</v>
      </c>
      <c r="SG189" s="67">
        <v>2.78407000005245E-2</v>
      </c>
      <c r="SH189" s="67">
        <v>2.80186012387275E-2</v>
      </c>
      <c r="YG189" s="68"/>
      <c r="YH189" s="68">
        <v>1.19525369286698E-2</v>
      </c>
      <c r="YI189" s="68">
        <v>1.14205528479124E-2</v>
      </c>
      <c r="YJ189" s="68">
        <v>9.5098607938316898E-3</v>
      </c>
      <c r="YK189" s="68">
        <v>2.2262556584989799E-2</v>
      </c>
      <c r="YL189" s="68">
        <v>1.1516743831086499E-2</v>
      </c>
      <c r="YM189" s="68">
        <v>8.6014424201739693E-3</v>
      </c>
      <c r="YN189" s="68">
        <v>6.6261266575234198E-3</v>
      </c>
      <c r="YO189" s="68">
        <v>1.8687911496225701E-2</v>
      </c>
      <c r="YP189" s="68">
        <v>9.3149062320799295E-3</v>
      </c>
      <c r="YQ189" s="68"/>
      <c r="YR189" s="68"/>
      <c r="YS189" s="68"/>
      <c r="YT189" s="68"/>
      <c r="YU189" s="68"/>
      <c r="YV189" s="68"/>
      <c r="YW189" s="68"/>
      <c r="YX189" s="68">
        <v>1.1345469415853899</v>
      </c>
      <c r="YY189" s="68">
        <v>1.2789774820552E-2</v>
      </c>
      <c r="YZ189" s="68">
        <v>1.9415247450888101E-2</v>
      </c>
      <c r="ZA189" s="68">
        <v>1.8941909591936899E-2</v>
      </c>
      <c r="ZB189" s="68">
        <v>1.6404207470408699E-2</v>
      </c>
      <c r="ZC189" s="68">
        <v>2.1350596016553001E-2</v>
      </c>
      <c r="ZD189" s="68">
        <v>2.0656589057345302E-2</v>
      </c>
    </row>
    <row r="190" spans="479:680" x14ac:dyDescent="0.25">
      <c r="RK190" s="68"/>
      <c r="RL190" s="67">
        <v>0.11124800145626</v>
      </c>
      <c r="RM190" s="67"/>
      <c r="RN190" s="67"/>
      <c r="RO190" s="67"/>
      <c r="RP190" s="67"/>
      <c r="RQ190" s="67"/>
      <c r="RR190" s="67"/>
      <c r="RS190" s="67">
        <v>2.7854900807142199E-2</v>
      </c>
      <c r="RT190" s="67"/>
      <c r="RV190" s="67"/>
      <c r="RW190" s="67"/>
      <c r="SA190" s="67"/>
      <c r="SB190" s="67">
        <v>6.9841198623180306E-2</v>
      </c>
      <c r="SC190" s="67">
        <v>1.41551000997424E-2</v>
      </c>
      <c r="SD190" s="67">
        <v>1.36738E-2</v>
      </c>
      <c r="SE190" s="67">
        <v>4.1206300258636398E-2</v>
      </c>
      <c r="SF190" s="67">
        <v>4.1898898780345903E-2</v>
      </c>
      <c r="SG190" s="67">
        <v>2.7840500697493501E-2</v>
      </c>
      <c r="SH190" s="67">
        <v>2.8011500835418701E-2</v>
      </c>
      <c r="YG190" s="68"/>
      <c r="YH190" s="68">
        <v>1.1948728256594701E-2</v>
      </c>
      <c r="YI190" s="68">
        <v>1.13863510912559E-2</v>
      </c>
      <c r="YJ190" s="68">
        <v>9.5035092488081896E-3</v>
      </c>
      <c r="YK190" s="68">
        <v>2.2124208085618598E-2</v>
      </c>
      <c r="YL190" s="68">
        <v>1.14830795371923E-2</v>
      </c>
      <c r="YM190" s="68">
        <v>8.5959234108878794E-3</v>
      </c>
      <c r="YN190" s="68">
        <v>6.6012201838507104E-3</v>
      </c>
      <c r="YO190" s="68">
        <v>1.8649515335094201E-2</v>
      </c>
      <c r="YP190" s="68">
        <v>9.2896521024772895E-3</v>
      </c>
      <c r="YQ190" s="68"/>
      <c r="YR190" s="68"/>
      <c r="YS190" s="68"/>
      <c r="YT190" s="68"/>
      <c r="YU190" s="68"/>
      <c r="YV190" s="68"/>
      <c r="YW190" s="68"/>
      <c r="YX190" s="68">
        <v>1.1344067959083901</v>
      </c>
      <c r="YY190" s="68">
        <v>1.27840543768315E-2</v>
      </c>
      <c r="YZ190" s="68">
        <v>1.9407301944220998E-2</v>
      </c>
      <c r="ZA190" s="68">
        <v>1.8939325838141501E-2</v>
      </c>
      <c r="ZB190" s="68">
        <v>1.6401410838500999E-2</v>
      </c>
      <c r="ZC190" s="68">
        <v>2.1318740176221301E-2</v>
      </c>
      <c r="ZD190" s="68">
        <v>2.0625174568488301E-2</v>
      </c>
    </row>
    <row r="191" spans="479:680" x14ac:dyDescent="0.25">
      <c r="RK191" s="68"/>
      <c r="RL191" s="67">
        <v>0.11124920099973599</v>
      </c>
      <c r="RM191" s="67"/>
      <c r="RN191" s="67"/>
      <c r="RO191" s="67"/>
      <c r="RP191" s="67"/>
      <c r="RQ191" s="67"/>
      <c r="RR191" s="67"/>
      <c r="RS191" s="67">
        <v>2.7853500097990001E-2</v>
      </c>
      <c r="RT191" s="67"/>
      <c r="RV191" s="67"/>
      <c r="RW191" s="67"/>
      <c r="SA191" s="67"/>
      <c r="SB191" s="67">
        <v>6.9835700094699804E-2</v>
      </c>
      <c r="SC191" s="67">
        <v>1.4147499576210899E-2</v>
      </c>
      <c r="SD191" s="67">
        <v>1.36636E-2</v>
      </c>
      <c r="SE191" s="67">
        <v>4.1105397045612301E-2</v>
      </c>
      <c r="SF191" s="67">
        <v>4.1878800839185701E-2</v>
      </c>
      <c r="SG191" s="67">
        <v>2.7838500216603199E-2</v>
      </c>
      <c r="SH191" s="67">
        <v>2.80032008886337E-2</v>
      </c>
      <c r="YG191" s="68"/>
      <c r="YH191" s="68">
        <v>1.1941917013561201E-2</v>
      </c>
      <c r="YI191" s="68">
        <v>1.13482133055684E-2</v>
      </c>
      <c r="YJ191" s="68">
        <v>9.3980364572461093E-3</v>
      </c>
      <c r="YK191" s="68">
        <v>2.2124016816783901E-2</v>
      </c>
      <c r="YL191" s="68">
        <v>1.1415948888339E-2</v>
      </c>
      <c r="YM191" s="68">
        <v>8.5674043580879107E-3</v>
      </c>
      <c r="YN191" s="68">
        <v>6.5826363291379602E-3</v>
      </c>
      <c r="YO191" s="68">
        <v>1.86220371532121E-2</v>
      </c>
      <c r="YP191" s="68">
        <v>9.2640821727514398E-3</v>
      </c>
      <c r="YQ191" s="68"/>
      <c r="YR191" s="68"/>
      <c r="YS191" s="68"/>
      <c r="YT191" s="68"/>
      <c r="YU191" s="68"/>
      <c r="YV191" s="68"/>
      <c r="YW191" s="68"/>
      <c r="YX191" s="68">
        <v>1.13429952502035</v>
      </c>
      <c r="YY191" s="68">
        <v>1.27715584366066E-2</v>
      </c>
      <c r="YZ191" s="68">
        <v>1.93966059043587E-2</v>
      </c>
      <c r="ZA191" s="68">
        <v>1.8913830003379501E-2</v>
      </c>
      <c r="ZB191" s="68">
        <v>1.63913479616269E-2</v>
      </c>
      <c r="ZC191" s="68">
        <v>2.1214863072975799E-2</v>
      </c>
      <c r="ZD191" s="68">
        <v>2.0608513411989101E-2</v>
      </c>
    </row>
    <row r="192" spans="479:680" x14ac:dyDescent="0.25">
      <c r="RK192" s="68"/>
      <c r="RL192" s="67">
        <v>0.11126210540533001</v>
      </c>
      <c r="RM192" s="67"/>
      <c r="RN192" s="67"/>
      <c r="RO192" s="67"/>
      <c r="RP192" s="67"/>
      <c r="RQ192" s="67"/>
      <c r="RR192" s="67"/>
      <c r="RS192" s="67">
        <v>2.7851700782775799E-2</v>
      </c>
      <c r="RT192" s="67"/>
      <c r="RV192" s="67"/>
      <c r="RW192" s="67"/>
      <c r="SA192" s="67"/>
      <c r="SB192" s="67">
        <v>6.9826096296310397E-2</v>
      </c>
      <c r="SC192" s="67">
        <v>1.41473999246954E-2</v>
      </c>
      <c r="SD192" s="67">
        <v>1.36046E-2</v>
      </c>
      <c r="SE192" s="67">
        <v>2.87276003509759E-2</v>
      </c>
      <c r="SF192" s="67">
        <v>4.1863597929477601E-2</v>
      </c>
      <c r="SG192" s="67">
        <v>2.7834799140691702E-2</v>
      </c>
      <c r="SH192" s="67">
        <v>2.7983400970697399E-2</v>
      </c>
      <c r="YG192" s="68"/>
      <c r="YH192" s="68">
        <v>1.19339588790002E-2</v>
      </c>
      <c r="YI192" s="68">
        <v>1.12946339536891E-2</v>
      </c>
      <c r="YJ192" s="68">
        <v>9.3124653618335308E-3</v>
      </c>
      <c r="YK192" s="68">
        <v>2.20814049755278E-2</v>
      </c>
      <c r="YL192" s="68">
        <v>1.13928566186061E-2</v>
      </c>
      <c r="YM192" s="68">
        <v>8.5624645835652591E-3</v>
      </c>
      <c r="YN192" s="68">
        <v>6.56043776896188E-3</v>
      </c>
      <c r="YO192" s="68">
        <v>1.8610430213729299E-2</v>
      </c>
      <c r="YP192" s="68">
        <v>9.2557913389538504E-3</v>
      </c>
      <c r="YQ192" s="68"/>
      <c r="YR192" s="68"/>
      <c r="YS192" s="68"/>
      <c r="YT192" s="68"/>
      <c r="YU192" s="68"/>
      <c r="YV192" s="68"/>
      <c r="YW192" s="68"/>
      <c r="YX192" s="68">
        <v>1.1342814214059</v>
      </c>
      <c r="YY192" s="68">
        <v>1.27103219452799E-2</v>
      </c>
      <c r="YZ192" s="68">
        <v>1.9349901301446999E-2</v>
      </c>
      <c r="ZA192" s="68">
        <v>1.8820377419758699E-2</v>
      </c>
      <c r="ZB192" s="68">
        <v>1.63710546612745E-2</v>
      </c>
      <c r="ZC192" s="68">
        <v>2.1195200428152199E-2</v>
      </c>
      <c r="ZD192" s="68">
        <v>2.05647335404965E-2</v>
      </c>
    </row>
    <row r="193" spans="479:680" x14ac:dyDescent="0.25">
      <c r="RK193" s="68"/>
      <c r="RL193" s="67">
        <v>0.111303403973579</v>
      </c>
      <c r="RM193" s="67"/>
      <c r="RN193" s="67"/>
      <c r="RO193" s="67"/>
      <c r="RP193" s="67"/>
      <c r="RQ193" s="67"/>
      <c r="RR193" s="67"/>
      <c r="RS193" s="67">
        <v>2.78408005833625E-2</v>
      </c>
      <c r="RT193" s="67"/>
      <c r="RV193" s="67"/>
      <c r="RW193" s="67"/>
      <c r="SA193" s="67"/>
      <c r="SB193" s="67">
        <v>6.9822102785110404E-2</v>
      </c>
      <c r="SC193" s="67">
        <v>1.4133100397884801E-2</v>
      </c>
      <c r="SD193" s="67">
        <v>1.3588299999999999E-2</v>
      </c>
      <c r="SE193" s="67">
        <v>2.8177700936794201E-2</v>
      </c>
      <c r="SF193" s="67">
        <v>4.18540984392166E-2</v>
      </c>
      <c r="SG193" s="67">
        <v>2.7830500155687301E-2</v>
      </c>
      <c r="SH193" s="67">
        <v>2.7978699654340699E-2</v>
      </c>
      <c r="YG193" s="68"/>
      <c r="YH193" s="68">
        <v>1.190759040254E-2</v>
      </c>
      <c r="YI193" s="68">
        <v>1.12421087724581E-2</v>
      </c>
      <c r="YJ193" s="68">
        <v>9.2920249946628394E-3</v>
      </c>
      <c r="YK193" s="68">
        <v>2.2073774966711399E-2</v>
      </c>
      <c r="YL193" s="68">
        <v>1.13526383146349E-2</v>
      </c>
      <c r="YM193" s="68">
        <v>8.5230835791780795E-3</v>
      </c>
      <c r="YN193" s="68">
        <v>6.5263700858638604E-3</v>
      </c>
      <c r="YO193" s="68">
        <v>1.8529681300919601E-2</v>
      </c>
      <c r="YP193" s="68">
        <v>9.2394550432654699E-3</v>
      </c>
      <c r="YQ193" s="68"/>
      <c r="YR193" s="68"/>
      <c r="YS193" s="68"/>
      <c r="YT193" s="68"/>
      <c r="YU193" s="68"/>
      <c r="YV193" s="68"/>
      <c r="YW193" s="68"/>
      <c r="YX193" s="68">
        <v>1.13415575791457</v>
      </c>
      <c r="YY193" s="68">
        <v>1.2706834211762601E-2</v>
      </c>
      <c r="YZ193" s="68">
        <v>1.9315403174998001E-2</v>
      </c>
      <c r="ZA193" s="68">
        <v>1.8810757850789301E-2</v>
      </c>
      <c r="ZB193" s="68">
        <v>1.6172740084821599E-2</v>
      </c>
      <c r="ZC193" s="68">
        <v>2.1193305677383398E-2</v>
      </c>
      <c r="ZD193" s="68">
        <v>2.0561290158283198E-2</v>
      </c>
    </row>
    <row r="194" spans="479:680" x14ac:dyDescent="0.25">
      <c r="RK194" s="68"/>
      <c r="RL194" s="67">
        <v>0.111314304172992</v>
      </c>
      <c r="RM194" s="67"/>
      <c r="RN194" s="67"/>
      <c r="RO194" s="67"/>
      <c r="RP194" s="67"/>
      <c r="RQ194" s="67"/>
      <c r="RR194" s="67"/>
      <c r="RS194" s="67">
        <v>2.7815200388431501E-2</v>
      </c>
      <c r="RT194" s="67"/>
      <c r="RV194" s="67"/>
      <c r="RW194" s="67"/>
      <c r="SA194" s="67"/>
      <c r="SB194" s="67">
        <v>6.9763004779815604E-2</v>
      </c>
      <c r="SC194" s="67">
        <v>1.4080099761486E-2</v>
      </c>
      <c r="SD194" s="67">
        <v>1.3552399999999999E-2</v>
      </c>
      <c r="SE194" s="67">
        <v>2.8149999678134901E-2</v>
      </c>
      <c r="SF194" s="67">
        <v>4.1846100240945802E-2</v>
      </c>
      <c r="SG194" s="67">
        <v>2.7825100347399701E-2</v>
      </c>
      <c r="SH194" s="67">
        <v>2.7972700074315002E-2</v>
      </c>
      <c r="YG194" s="68"/>
      <c r="YH194" s="68">
        <v>1.18642015099426E-2</v>
      </c>
      <c r="YI194" s="68">
        <v>1.12114251081379E-2</v>
      </c>
      <c r="YJ194" s="68">
        <v>9.2808536105221905E-3</v>
      </c>
      <c r="YK194" s="68">
        <v>2.2047995056629001E-2</v>
      </c>
      <c r="YL194" s="68">
        <v>1.1331299402477599E-2</v>
      </c>
      <c r="YM194" s="68">
        <v>8.5127431900095703E-3</v>
      </c>
      <c r="YN194" s="68">
        <v>6.5034727077606302E-3</v>
      </c>
      <c r="YO194" s="68">
        <v>1.84676677186764E-2</v>
      </c>
      <c r="YP194" s="68">
        <v>9.2209595940130704E-3</v>
      </c>
      <c r="YQ194" s="68"/>
      <c r="YR194" s="68"/>
      <c r="YS194" s="68"/>
      <c r="YT194" s="68"/>
      <c r="YU194" s="68"/>
      <c r="YV194" s="68"/>
      <c r="YW194" s="68"/>
      <c r="YX194" s="68">
        <v>1.13414962428582</v>
      </c>
      <c r="YY194" s="68">
        <v>1.2701339989517601E-2</v>
      </c>
      <c r="YZ194" s="68">
        <v>1.93142568324975E-2</v>
      </c>
      <c r="ZA194" s="68">
        <v>1.87641010222253E-2</v>
      </c>
      <c r="ZB194" s="68">
        <v>1.6142147688118599E-2</v>
      </c>
      <c r="ZC194" s="68">
        <v>2.11520382099648E-2</v>
      </c>
      <c r="ZD194" s="68">
        <v>2.0556278567728299E-2</v>
      </c>
    </row>
    <row r="195" spans="479:680" x14ac:dyDescent="0.25">
      <c r="RK195" s="68"/>
      <c r="RL195" s="67">
        <v>0.111314497888088</v>
      </c>
      <c r="RM195" s="67"/>
      <c r="RN195" s="67"/>
      <c r="RO195" s="67"/>
      <c r="RP195" s="67"/>
      <c r="RQ195" s="67"/>
      <c r="RR195" s="67"/>
      <c r="RS195" s="67">
        <v>2.78150998055934E-2</v>
      </c>
      <c r="RT195" s="67"/>
      <c r="RV195" s="67"/>
      <c r="RW195" s="67"/>
      <c r="SA195" s="67"/>
      <c r="SB195" s="67">
        <v>6.9742098450660706E-2</v>
      </c>
      <c r="SC195" s="67">
        <v>1.4069899916648801E-2</v>
      </c>
      <c r="SD195" s="67"/>
      <c r="SE195" s="67">
        <v>2.81493999063968E-2</v>
      </c>
      <c r="SF195" s="67">
        <v>4.1829798370599698E-2</v>
      </c>
      <c r="SG195" s="67">
        <v>2.7823500335216501E-2</v>
      </c>
      <c r="SH195" s="67">
        <v>2.7964400127530001E-2</v>
      </c>
      <c r="YG195" s="68"/>
      <c r="YH195" s="68">
        <v>1.18640768082801E-2</v>
      </c>
      <c r="YI195" s="68">
        <v>1.12069764746048E-2</v>
      </c>
      <c r="YJ195" s="68">
        <v>9.2333902113597606E-3</v>
      </c>
      <c r="YK195" s="68">
        <v>2.1988232007163998E-2</v>
      </c>
      <c r="YL195" s="68">
        <v>1.13226990992117E-2</v>
      </c>
      <c r="YM195" s="68">
        <v>8.5111991688329794E-3</v>
      </c>
      <c r="YN195" s="68">
        <v>6.5021371517821397E-3</v>
      </c>
      <c r="YO195" s="68">
        <v>1.8464841017830299E-2</v>
      </c>
      <c r="YP195" s="68">
        <v>9.1989318240697296E-3</v>
      </c>
      <c r="YQ195" s="68"/>
      <c r="YR195" s="68"/>
      <c r="YS195" s="68"/>
      <c r="YT195" s="68"/>
      <c r="YU195" s="68"/>
      <c r="YV195" s="68"/>
      <c r="YW195" s="68"/>
      <c r="YX195" s="68">
        <v>1.1339823077786899</v>
      </c>
      <c r="YY195" s="68">
        <v>1.2602415375842901E-2</v>
      </c>
      <c r="YZ195" s="68">
        <v>1.92971127157772E-2</v>
      </c>
      <c r="ZA195" s="68">
        <v>1.87333273709906E-2</v>
      </c>
      <c r="ZB195" s="68">
        <v>1.61221433649479E-2</v>
      </c>
      <c r="ZC195" s="68">
        <v>2.11514929138331E-2</v>
      </c>
      <c r="ZD195" s="68">
        <v>2.04813069972829E-2</v>
      </c>
    </row>
    <row r="196" spans="479:680" x14ac:dyDescent="0.25">
      <c r="RK196" s="68"/>
      <c r="RL196" s="67">
        <v>0.111356891691684</v>
      </c>
      <c r="RM196" s="67"/>
      <c r="RN196" s="67"/>
      <c r="RO196" s="67"/>
      <c r="RP196" s="67"/>
      <c r="RQ196" s="67"/>
      <c r="RR196" s="67"/>
      <c r="RS196" s="67">
        <v>2.7808599174022602E-2</v>
      </c>
      <c r="RT196" s="67"/>
      <c r="RV196" s="67"/>
      <c r="RW196" s="67"/>
      <c r="SA196" s="67"/>
      <c r="SB196" s="67">
        <v>6.9677501916885307E-2</v>
      </c>
      <c r="SC196" s="67">
        <v>1.4065899886190799E-2</v>
      </c>
      <c r="SD196" s="67"/>
      <c r="SE196" s="67">
        <v>2.81231999397277E-2</v>
      </c>
      <c r="SF196" s="67">
        <v>4.1827000677585602E-2</v>
      </c>
      <c r="SG196" s="67">
        <v>2.7823099866509399E-2</v>
      </c>
      <c r="SH196" s="67">
        <v>2.7947198599576902E-2</v>
      </c>
      <c r="YG196" s="68"/>
      <c r="YH196" s="68">
        <v>1.18531148271355E-2</v>
      </c>
      <c r="YI196" s="68">
        <v>1.11761143739584E-2</v>
      </c>
      <c r="YJ196" s="68">
        <v>9.2300624419437496E-3</v>
      </c>
      <c r="YK196" s="68">
        <v>2.19088200220721E-2</v>
      </c>
      <c r="YL196" s="68">
        <v>1.12622678280346E-2</v>
      </c>
      <c r="YM196" s="68">
        <v>8.4911087994701106E-3</v>
      </c>
      <c r="YN196" s="68">
        <v>6.4933704072999698E-3</v>
      </c>
      <c r="YO196" s="68">
        <v>1.8459929842542699E-2</v>
      </c>
      <c r="YP196" s="68">
        <v>9.0932021390144092E-3</v>
      </c>
      <c r="YQ196" s="68"/>
      <c r="YR196" s="68"/>
      <c r="YS196" s="68"/>
      <c r="YT196" s="68"/>
      <c r="YU196" s="68"/>
      <c r="YV196" s="68"/>
      <c r="YW196" s="68"/>
      <c r="YX196" s="68">
        <v>1.1339675840357599</v>
      </c>
      <c r="YY196" s="68">
        <v>1.2598227091801599E-2</v>
      </c>
      <c r="YZ196" s="68">
        <v>1.92777950788743E-2</v>
      </c>
      <c r="ZA196" s="68">
        <v>1.8675937567512901E-2</v>
      </c>
      <c r="ZB196" s="68">
        <v>1.6103767736276899E-2</v>
      </c>
      <c r="ZC196" s="68">
        <v>2.1040481153444798E-2</v>
      </c>
      <c r="ZD196" s="68">
        <v>2.0463823658895101E-2</v>
      </c>
    </row>
    <row r="197" spans="479:680" x14ac:dyDescent="0.25">
      <c r="RK197" s="68"/>
      <c r="RL197" s="67">
        <v>0.111412800848484</v>
      </c>
      <c r="RM197" s="67"/>
      <c r="RN197" s="67"/>
      <c r="RO197" s="67"/>
      <c r="RP197" s="67"/>
      <c r="RQ197" s="67"/>
      <c r="RR197" s="67"/>
      <c r="RS197" s="67">
        <v>2.78069004416465E-2</v>
      </c>
      <c r="RT197" s="67"/>
      <c r="RV197" s="67"/>
      <c r="RW197" s="67"/>
      <c r="SA197" s="67"/>
      <c r="SB197" s="67">
        <v>6.9661796092987005E-2</v>
      </c>
      <c r="SC197" s="67">
        <v>1.40503998845815E-2</v>
      </c>
      <c r="SD197" s="67"/>
      <c r="SE197" s="67">
        <v>2.8100499883294099E-2</v>
      </c>
      <c r="SF197" s="67">
        <v>4.1815601289272301E-2</v>
      </c>
      <c r="SG197" s="67">
        <v>2.78223007917404E-2</v>
      </c>
      <c r="SH197" s="67">
        <v>2.7943300083279599E-2</v>
      </c>
      <c r="YG197" s="68"/>
      <c r="YH197" s="68">
        <v>1.18434601520789E-2</v>
      </c>
      <c r="YI197" s="68">
        <v>1.1137006684054099E-2</v>
      </c>
      <c r="YJ197" s="68">
        <v>9.1804036333010298E-3</v>
      </c>
      <c r="YK197" s="68">
        <v>2.1746090480798799E-2</v>
      </c>
      <c r="YL197" s="68">
        <v>1.1242246608755399E-2</v>
      </c>
      <c r="YM197" s="68">
        <v>8.4825742872731806E-3</v>
      </c>
      <c r="YN197" s="68">
        <v>6.43918936959504E-3</v>
      </c>
      <c r="YO197" s="68">
        <v>1.8419203547152201E-2</v>
      </c>
      <c r="YP197" s="68">
        <v>9.0819337365056693E-3</v>
      </c>
      <c r="YQ197" s="68"/>
      <c r="YR197" s="68"/>
      <c r="YS197" s="68"/>
      <c r="YT197" s="68"/>
      <c r="YU197" s="68"/>
      <c r="YV197" s="68"/>
      <c r="YW197" s="68"/>
      <c r="YX197" s="68">
        <v>1.13390584798903</v>
      </c>
      <c r="YY197" s="68">
        <v>1.2591360302714599E-2</v>
      </c>
      <c r="YZ197" s="68">
        <v>1.9232689565935102E-2</v>
      </c>
      <c r="ZA197" s="68">
        <v>1.8673567034125801E-2</v>
      </c>
      <c r="ZB197" s="68">
        <v>1.6092466920721402E-2</v>
      </c>
      <c r="ZC197" s="68">
        <v>2.0904563821235199E-2</v>
      </c>
      <c r="ZD197" s="68">
        <v>2.0441256660661399E-2</v>
      </c>
    </row>
    <row r="198" spans="479:680" x14ac:dyDescent="0.25">
      <c r="RK198" s="68"/>
      <c r="RL198" s="67">
        <v>0.111429005861282</v>
      </c>
      <c r="RM198" s="67"/>
      <c r="RN198" s="67"/>
      <c r="RO198" s="67"/>
      <c r="RP198" s="67"/>
      <c r="RQ198" s="67"/>
      <c r="RR198" s="67"/>
      <c r="RS198" s="67">
        <v>2.7806499972939401E-2</v>
      </c>
      <c r="RT198" s="67"/>
      <c r="RV198" s="67"/>
      <c r="RW198" s="67"/>
      <c r="SA198" s="67"/>
      <c r="SB198" s="67">
        <v>6.9660998880863106E-2</v>
      </c>
      <c r="SC198" s="67">
        <v>1.40482001006603E-2</v>
      </c>
      <c r="SD198" s="67"/>
      <c r="SE198" s="67">
        <v>2.8092900291085202E-2</v>
      </c>
      <c r="SF198" s="67">
        <v>4.18126992881298E-2</v>
      </c>
      <c r="SG198" s="67">
        <v>2.7822099626064301E-2</v>
      </c>
      <c r="SH198" s="67">
        <v>2.7942599728703499E-2</v>
      </c>
      <c r="YG198" s="68"/>
      <c r="YH198" s="68">
        <v>1.1766014879245799E-2</v>
      </c>
      <c r="YI198" s="68">
        <v>1.11235631664535E-2</v>
      </c>
      <c r="YJ198" s="68">
        <v>9.1200455923777408E-3</v>
      </c>
      <c r="YK198" s="68">
        <v>2.17100944509785E-2</v>
      </c>
      <c r="YL198" s="68">
        <v>1.1231811878190801E-2</v>
      </c>
      <c r="YM198" s="68">
        <v>8.4789040961855307E-3</v>
      </c>
      <c r="YN198" s="68">
        <v>6.4275390010125697E-3</v>
      </c>
      <c r="YO198" s="68">
        <v>1.8413685578816001E-2</v>
      </c>
      <c r="YP198" s="68">
        <v>9.0616564635485307E-3</v>
      </c>
      <c r="YQ198" s="68"/>
      <c r="YR198" s="68"/>
      <c r="YS198" s="68"/>
      <c r="YT198" s="68"/>
      <c r="YU198" s="68"/>
      <c r="YV198" s="68"/>
      <c r="YW198" s="68"/>
      <c r="YX198" s="68">
        <v>1.1337366948482399</v>
      </c>
      <c r="YY198" s="68">
        <v>1.2578586620054601E-2</v>
      </c>
      <c r="YZ198" s="68">
        <v>1.9203040227360801E-2</v>
      </c>
      <c r="ZA198" s="68">
        <v>1.86325929059727E-2</v>
      </c>
      <c r="ZB198" s="68">
        <v>1.6089497085761399E-2</v>
      </c>
      <c r="ZC198" s="68">
        <v>2.0900206377063201E-2</v>
      </c>
      <c r="ZD198" s="68">
        <v>2.0363924203465202E-2</v>
      </c>
    </row>
    <row r="199" spans="479:680" x14ac:dyDescent="0.25">
      <c r="RK199" s="68"/>
      <c r="RL199" s="67">
        <v>0.111442297697067</v>
      </c>
      <c r="RM199" s="67"/>
      <c r="RN199" s="67"/>
      <c r="RO199" s="67"/>
      <c r="RP199" s="67"/>
      <c r="RQ199" s="67"/>
      <c r="RR199" s="67"/>
      <c r="RS199" s="67">
        <v>2.77974996715784E-2</v>
      </c>
      <c r="RT199" s="67"/>
      <c r="RV199" s="67"/>
      <c r="RW199" s="67"/>
      <c r="SA199" s="67"/>
      <c r="SB199" s="67">
        <v>6.9657996296882602E-2</v>
      </c>
      <c r="SC199" s="67">
        <v>1.40463002026081E-2</v>
      </c>
      <c r="SD199" s="67"/>
      <c r="SE199" s="67">
        <v>2.8086598962545301E-2</v>
      </c>
      <c r="SF199" s="67">
        <v>4.1801299899816499E-2</v>
      </c>
      <c r="SG199" s="67">
        <v>2.7819899842143E-2</v>
      </c>
      <c r="SH199" s="67">
        <v>2.79408004134893E-2</v>
      </c>
      <c r="YG199" s="68"/>
      <c r="YH199" s="68">
        <v>1.1728295329276699E-2</v>
      </c>
      <c r="YI199" s="68">
        <v>1.1108637348638799E-2</v>
      </c>
      <c r="YJ199" s="68">
        <v>9.09439857248707E-3</v>
      </c>
      <c r="YK199" s="68">
        <v>2.1674644578669199E-2</v>
      </c>
      <c r="YL199" s="68">
        <v>1.1220187237303199E-2</v>
      </c>
      <c r="YM199" s="68">
        <v>8.4487158011399503E-3</v>
      </c>
      <c r="YN199" s="68">
        <v>6.3818371223550597E-3</v>
      </c>
      <c r="YO199" s="68">
        <v>1.8397353629660301E-2</v>
      </c>
      <c r="YP199" s="68">
        <v>9.0050368619394496E-3</v>
      </c>
      <c r="YQ199" s="68"/>
      <c r="YR199" s="68"/>
      <c r="YS199" s="68"/>
      <c r="YT199" s="68"/>
      <c r="YU199" s="68"/>
      <c r="YV199" s="68"/>
      <c r="YW199" s="68"/>
      <c r="YX199" s="68">
        <v>1.13367274835714</v>
      </c>
      <c r="YY199" s="68">
        <v>1.2379749257986499E-2</v>
      </c>
      <c r="YZ199" s="68">
        <v>1.91852681879736E-2</v>
      </c>
      <c r="ZA199" s="68">
        <v>1.8606862212627199E-2</v>
      </c>
      <c r="ZB199" s="68">
        <v>1.6078622609575099E-2</v>
      </c>
      <c r="ZC199" s="68">
        <v>2.08977082939035E-2</v>
      </c>
      <c r="ZD199" s="68">
        <v>2.0333683069073401E-2</v>
      </c>
    </row>
    <row r="200" spans="479:680" x14ac:dyDescent="0.25">
      <c r="RK200" s="68"/>
      <c r="RL200" s="67">
        <v>0.111460298299789</v>
      </c>
      <c r="RM200" s="67"/>
      <c r="RN200" s="67"/>
      <c r="RO200" s="67"/>
      <c r="RP200" s="67"/>
      <c r="RQ200" s="67"/>
      <c r="RR200" s="67"/>
      <c r="RS200" s="67">
        <v>2.77967005968093E-2</v>
      </c>
      <c r="RT200" s="67"/>
      <c r="RV200" s="67"/>
      <c r="RW200" s="67"/>
      <c r="SA200" s="67"/>
      <c r="SB200" s="67">
        <v>6.9646500051021507E-2</v>
      </c>
      <c r="SC200" s="67">
        <v>1.4036700129508899E-2</v>
      </c>
      <c r="SD200" s="67"/>
      <c r="SE200" s="67">
        <v>2.80808992683887E-2</v>
      </c>
      <c r="SF200" s="67">
        <v>4.17971983551979E-2</v>
      </c>
      <c r="SG200" s="67">
        <v>2.7816601097583701E-2</v>
      </c>
      <c r="SH200" s="67">
        <v>2.79363002628088E-2</v>
      </c>
      <c r="YG200" s="68"/>
      <c r="YH200" s="68">
        <v>1.17093583170759E-2</v>
      </c>
      <c r="YI200" s="68">
        <v>1.1029583188389799E-2</v>
      </c>
      <c r="YJ200" s="68">
        <v>8.9777505564617392E-3</v>
      </c>
      <c r="YK200" s="68">
        <v>2.1602794008871901E-2</v>
      </c>
      <c r="YL200" s="68">
        <v>1.1166280564768E-2</v>
      </c>
      <c r="YM200" s="68">
        <v>8.4367694184964599E-3</v>
      </c>
      <c r="YN200" s="68">
        <v>6.3399061726127403E-3</v>
      </c>
      <c r="YO200" s="68">
        <v>1.8202582768843401E-2</v>
      </c>
      <c r="YP200" s="68">
        <v>9.0047923847037196E-3</v>
      </c>
      <c r="YQ200" s="68"/>
      <c r="YR200" s="68"/>
      <c r="YS200" s="68"/>
      <c r="YT200" s="68"/>
      <c r="YU200" s="68"/>
      <c r="YV200" s="68"/>
      <c r="YW200" s="68"/>
      <c r="YX200" s="68">
        <v>1.1335921302851699</v>
      </c>
      <c r="YY200" s="68">
        <v>1.23768666810077E-2</v>
      </c>
      <c r="YZ200" s="68">
        <v>1.91290050648515E-2</v>
      </c>
      <c r="ZA200" s="68">
        <v>1.8606513611889201E-2</v>
      </c>
      <c r="ZB200" s="68">
        <v>1.6065526537520702E-2</v>
      </c>
      <c r="ZC200" s="68">
        <v>2.0884719737897801E-2</v>
      </c>
      <c r="ZD200" s="68">
        <v>2.0248312979815698E-2</v>
      </c>
    </row>
    <row r="201" spans="479:680" x14ac:dyDescent="0.25">
      <c r="RK201" s="68"/>
      <c r="RL201" s="67">
        <v>0.11146599799394601</v>
      </c>
      <c r="RM201" s="67"/>
      <c r="RN201" s="67"/>
      <c r="RO201" s="67"/>
      <c r="RP201" s="67"/>
      <c r="RQ201" s="67"/>
      <c r="RR201" s="67"/>
      <c r="RS201" s="67">
        <v>2.7795899659395201E-2</v>
      </c>
      <c r="RT201" s="67"/>
      <c r="RV201" s="67"/>
      <c r="RW201" s="67"/>
      <c r="SA201" s="67"/>
      <c r="SB201" s="67">
        <v>6.9634698331355993E-2</v>
      </c>
      <c r="SC201" s="67">
        <v>1.4031100086867801E-2</v>
      </c>
      <c r="SD201" s="67"/>
      <c r="SE201" s="67">
        <v>2.8074299916624999E-2</v>
      </c>
      <c r="SF201" s="67">
        <v>4.1788898408412899E-2</v>
      </c>
      <c r="SG201" s="67">
        <v>2.7816198766231499E-2</v>
      </c>
      <c r="SH201" s="67">
        <v>2.7930499985814001E-2</v>
      </c>
      <c r="YG201" s="68"/>
      <c r="YH201" s="68">
        <v>1.1668129151108301E-2</v>
      </c>
      <c r="YI201" s="68">
        <v>1.10236167990223E-2</v>
      </c>
      <c r="YJ201" s="68">
        <v>8.9601979195572008E-3</v>
      </c>
      <c r="YK201" s="68">
        <v>2.1600793385415401E-2</v>
      </c>
      <c r="YL201" s="68">
        <v>1.11538353237655E-2</v>
      </c>
      <c r="YM201" s="68">
        <v>8.3799009667052792E-3</v>
      </c>
      <c r="YN201" s="68">
        <v>6.3068160108108798E-3</v>
      </c>
      <c r="YO201" s="68">
        <v>1.8159836224203401E-2</v>
      </c>
      <c r="YP201" s="68">
        <v>8.9487244706179993E-3</v>
      </c>
      <c r="YQ201" s="68"/>
      <c r="YR201" s="68"/>
      <c r="YS201" s="68"/>
      <c r="YT201" s="68"/>
      <c r="YU201" s="68"/>
      <c r="YV201" s="68"/>
      <c r="YW201" s="68"/>
      <c r="YX201" s="68">
        <v>1.1335580740570399</v>
      </c>
      <c r="YY201" s="68">
        <v>1.2365407471768701E-2</v>
      </c>
      <c r="YZ201" s="68">
        <v>1.9105119251789E-2</v>
      </c>
      <c r="ZA201" s="68">
        <v>1.8591419198475501E-2</v>
      </c>
      <c r="ZB201" s="68">
        <v>1.6061731468554701E-2</v>
      </c>
      <c r="ZC201" s="68">
        <v>2.0855842315274601E-2</v>
      </c>
      <c r="ZD201" s="68">
        <v>2.0226711369341701E-2</v>
      </c>
    </row>
    <row r="202" spans="479:680" x14ac:dyDescent="0.25">
      <c r="RK202" s="68"/>
      <c r="RL202" s="67">
        <v>0.11147129535675</v>
      </c>
      <c r="RM202" s="67"/>
      <c r="RN202" s="67"/>
      <c r="RO202" s="67"/>
      <c r="RP202" s="67"/>
      <c r="RQ202" s="67"/>
      <c r="RR202" s="67"/>
      <c r="RS202" s="67">
        <v>2.7790799736976599E-2</v>
      </c>
      <c r="RT202" s="67"/>
      <c r="RV202" s="67"/>
      <c r="RW202" s="67"/>
      <c r="SA202" s="67"/>
      <c r="SB202" s="67">
        <v>6.9627098739147103E-2</v>
      </c>
      <c r="SC202" s="67">
        <v>1.4020999893546099E-2</v>
      </c>
      <c r="SD202" s="67"/>
      <c r="SE202" s="67">
        <v>2.8072999790310801E-2</v>
      </c>
      <c r="SF202" s="67">
        <v>4.17871996760368E-2</v>
      </c>
      <c r="SG202" s="67">
        <v>2.7812700718641201E-2</v>
      </c>
      <c r="SH202" s="67">
        <v>2.7925100177526401E-2</v>
      </c>
      <c r="YG202" s="68"/>
      <c r="YH202" s="68">
        <v>1.1666445427030599E-2</v>
      </c>
      <c r="YI202" s="68">
        <v>1.09899523928446E-2</v>
      </c>
      <c r="YJ202" s="68">
        <v>8.89137987990451E-3</v>
      </c>
      <c r="YK202" s="68">
        <v>2.1558749953561902E-2</v>
      </c>
      <c r="YL202" s="68">
        <v>1.11217192804719E-2</v>
      </c>
      <c r="YM202" s="68">
        <v>8.3460950912465706E-3</v>
      </c>
      <c r="YN202" s="68">
        <v>6.3005337490427997E-3</v>
      </c>
      <c r="YO202" s="68">
        <v>1.8126065182103E-2</v>
      </c>
      <c r="YP202" s="68">
        <v>8.8929422252657202E-3</v>
      </c>
      <c r="YQ202" s="68"/>
      <c r="YR202" s="68"/>
      <c r="YS202" s="68"/>
      <c r="YT202" s="68"/>
      <c r="YU202" s="68"/>
      <c r="YV202" s="68"/>
      <c r="YW202" s="68"/>
      <c r="YX202" s="68">
        <v>1.13345937764184</v>
      </c>
      <c r="YY202" s="68">
        <v>1.2258661265545E-2</v>
      </c>
      <c r="YZ202" s="68">
        <v>1.9084863825805098E-2</v>
      </c>
      <c r="ZA202" s="68">
        <v>1.85479723788382E-2</v>
      </c>
      <c r="ZB202" s="68">
        <v>1.6047180761203299E-2</v>
      </c>
      <c r="ZC202" s="68">
        <v>2.08524200723906E-2</v>
      </c>
      <c r="ZD202" s="68">
        <v>2.0156134890400901E-2</v>
      </c>
    </row>
    <row r="203" spans="479:680" x14ac:dyDescent="0.25">
      <c r="RK203" s="68"/>
      <c r="RL203" s="67">
        <v>0.11148919910192399</v>
      </c>
      <c r="RM203" s="67"/>
      <c r="RN203" s="67"/>
      <c r="RO203" s="67"/>
      <c r="RP203" s="67"/>
      <c r="RQ203" s="67"/>
      <c r="RR203" s="67"/>
      <c r="RS203" s="67">
        <v>2.7789101004600501E-2</v>
      </c>
      <c r="RT203" s="67"/>
      <c r="RV203" s="67"/>
      <c r="RW203" s="67"/>
      <c r="SA203" s="67"/>
      <c r="SB203" s="67">
        <v>6.9617196917533805E-2</v>
      </c>
      <c r="SC203" s="67">
        <v>1.40147004276514E-2</v>
      </c>
      <c r="SD203" s="67"/>
      <c r="SE203" s="67">
        <v>2.8054900467395699E-2</v>
      </c>
      <c r="SF203" s="67">
        <v>4.1772499680519097E-2</v>
      </c>
      <c r="SG203" s="67">
        <v>2.7812000364065101E-2</v>
      </c>
      <c r="SH203" s="67">
        <v>2.7906700968742301E-2</v>
      </c>
      <c r="YG203" s="68"/>
      <c r="YH203" s="68">
        <v>1.16524010213568E-2</v>
      </c>
      <c r="YI203" s="68">
        <v>1.08875594712567E-2</v>
      </c>
      <c r="YJ203" s="68">
        <v>8.8867855209739596E-3</v>
      </c>
      <c r="YK203" s="68">
        <v>2.1494179129924101E-2</v>
      </c>
      <c r="YL203" s="68">
        <v>1.1120368802681401E-2</v>
      </c>
      <c r="YM203" s="68">
        <v>8.3247230281417398E-3</v>
      </c>
      <c r="YN203" s="68">
        <v>6.2505671757661103E-3</v>
      </c>
      <c r="YO203" s="68">
        <v>1.8083417189218399E-2</v>
      </c>
      <c r="YP203" s="68">
        <v>8.8745516278254891E-3</v>
      </c>
      <c r="YQ203" s="68"/>
      <c r="YR203" s="68"/>
      <c r="YS203" s="68"/>
      <c r="YT203" s="68"/>
      <c r="YU203" s="68"/>
      <c r="YV203" s="68"/>
      <c r="YW203" s="68"/>
      <c r="YX203" s="68">
        <v>1.13343799996021</v>
      </c>
      <c r="YY203" s="68">
        <v>1.21748135016552E-2</v>
      </c>
      <c r="YZ203" s="68">
        <v>1.9083844930105901E-2</v>
      </c>
      <c r="ZA203" s="68">
        <v>1.8488264584685402E-2</v>
      </c>
      <c r="ZB203" s="68">
        <v>1.6011443404895E-2</v>
      </c>
      <c r="ZC203" s="68">
        <v>2.0760134409782499E-2</v>
      </c>
      <c r="ZD203" s="68">
        <v>2.0149463339595199E-2</v>
      </c>
    </row>
    <row r="204" spans="479:680" x14ac:dyDescent="0.25">
      <c r="RK204" s="68"/>
      <c r="RL204" s="67">
        <v>0.111607603728771</v>
      </c>
      <c r="RM204" s="67"/>
      <c r="RN204" s="67"/>
      <c r="RO204" s="67"/>
      <c r="RP204" s="67"/>
      <c r="RQ204" s="67"/>
      <c r="RR204" s="67"/>
      <c r="RS204" s="67">
        <v>2.7775499969720799E-2</v>
      </c>
      <c r="RT204" s="67"/>
      <c r="RV204" s="67"/>
      <c r="RW204" s="67"/>
      <c r="SA204" s="67"/>
      <c r="SB204" s="67">
        <v>6.9614000618457794E-2</v>
      </c>
      <c r="SC204" s="67">
        <v>1.4009100385010201E-2</v>
      </c>
      <c r="SD204" s="67"/>
      <c r="SE204" s="67">
        <v>2.8045400977134701E-2</v>
      </c>
      <c r="SF204" s="67">
        <v>4.1757300496101303E-2</v>
      </c>
      <c r="SG204" s="67">
        <v>2.7791999280452701E-2</v>
      </c>
      <c r="SH204" s="67">
        <v>2.7904599905014E-2</v>
      </c>
      <c r="YG204" s="68"/>
      <c r="YH204" s="68">
        <v>1.1649522279635E-2</v>
      </c>
      <c r="YI204" s="68">
        <v>1.07605671018679E-2</v>
      </c>
      <c r="YJ204" s="68">
        <v>8.8372997935069805E-3</v>
      </c>
      <c r="YK204" s="68">
        <v>2.14525591525416E-2</v>
      </c>
      <c r="YL204" s="68">
        <v>1.10997797638131E-2</v>
      </c>
      <c r="YM204" s="68">
        <v>8.3137906251330405E-3</v>
      </c>
      <c r="YN204" s="68">
        <v>6.2231426179791601E-3</v>
      </c>
      <c r="YO204" s="68">
        <v>1.8059862768369201E-2</v>
      </c>
      <c r="YP204" s="68">
        <v>8.8576803365837207E-3</v>
      </c>
      <c r="YQ204" s="68"/>
      <c r="YR204" s="68"/>
      <c r="YS204" s="68"/>
      <c r="YT204" s="68"/>
      <c r="YU204" s="68"/>
      <c r="YV204" s="68"/>
      <c r="YW204" s="68"/>
      <c r="YX204" s="68">
        <v>1.13336571724612</v>
      </c>
      <c r="YY204" s="68">
        <v>1.2159254551659201E-2</v>
      </c>
      <c r="YZ204" s="68">
        <v>1.9019753140855598E-2</v>
      </c>
      <c r="ZA204" s="68">
        <v>1.8382362943215901E-2</v>
      </c>
      <c r="ZB204" s="68">
        <v>1.5980189380837902E-2</v>
      </c>
      <c r="ZC204" s="68">
        <v>2.0730731061447499E-2</v>
      </c>
      <c r="ZD204" s="68">
        <v>2.01470968380635E-2</v>
      </c>
    </row>
    <row r="205" spans="479:680" x14ac:dyDescent="0.25">
      <c r="RK205" s="68"/>
      <c r="RL205" s="67">
        <v>0.111671209335327</v>
      </c>
      <c r="RM205" s="67"/>
      <c r="RN205" s="67"/>
      <c r="RO205" s="67"/>
      <c r="RP205" s="67"/>
      <c r="RQ205" s="67"/>
      <c r="RR205" s="67"/>
      <c r="RS205" s="67">
        <v>2.7774401009082701E-2</v>
      </c>
      <c r="RT205" s="67"/>
      <c r="RV205" s="67"/>
      <c r="RW205" s="67"/>
      <c r="SA205" s="67"/>
      <c r="SB205" s="67">
        <v>6.9610305130481706E-2</v>
      </c>
      <c r="SC205" s="67">
        <v>1.39809995889663E-2</v>
      </c>
      <c r="SD205" s="67"/>
      <c r="SE205" s="67">
        <v>2.8030399233102798E-2</v>
      </c>
      <c r="SF205" s="67">
        <v>4.1746001690626103E-2</v>
      </c>
      <c r="SG205" s="67">
        <v>2.7791099622845601E-2</v>
      </c>
      <c r="SH205" s="67">
        <v>2.7901299297809601E-2</v>
      </c>
      <c r="YG205" s="68"/>
      <c r="YH205" s="68">
        <v>1.1639898237085999E-2</v>
      </c>
      <c r="YI205" s="68">
        <v>1.0756812248672599E-2</v>
      </c>
      <c r="YJ205" s="68">
        <v>8.8244664520340296E-3</v>
      </c>
      <c r="YK205" s="68">
        <v>2.1424889247590999E-2</v>
      </c>
      <c r="YL205" s="68">
        <v>1.10859759414499E-2</v>
      </c>
      <c r="YM205" s="68">
        <v>8.3011367770161291E-3</v>
      </c>
      <c r="YN205" s="68">
        <v>6.1583274427471704E-3</v>
      </c>
      <c r="YO205" s="68">
        <v>1.8054614438464501E-2</v>
      </c>
      <c r="YP205" s="68">
        <v>8.8251868384095593E-3</v>
      </c>
      <c r="YQ205" s="68"/>
      <c r="YR205" s="68"/>
      <c r="YS205" s="68"/>
      <c r="YT205" s="68"/>
      <c r="YU205" s="68"/>
      <c r="YV205" s="68"/>
      <c r="YW205" s="68"/>
      <c r="YX205" s="68">
        <v>1.13327744855985</v>
      </c>
      <c r="YY205" s="68">
        <v>1.2158753086449399E-2</v>
      </c>
      <c r="YZ205" s="68">
        <v>1.9004334503881101E-2</v>
      </c>
      <c r="ZA205" s="68">
        <v>1.8342941098051398E-2</v>
      </c>
      <c r="ZB205" s="68">
        <v>1.5959312620984101E-2</v>
      </c>
      <c r="ZC205" s="68">
        <v>2.0701238236391702E-2</v>
      </c>
      <c r="ZD205" s="68">
        <v>2.0126188003981599E-2</v>
      </c>
    </row>
    <row r="206" spans="479:680" x14ac:dyDescent="0.25">
      <c r="RK206" s="68"/>
      <c r="RL206" s="67">
        <v>0.113542005419731</v>
      </c>
      <c r="RM206" s="67"/>
      <c r="RN206" s="67"/>
      <c r="RO206" s="67"/>
      <c r="RP206" s="67"/>
      <c r="RQ206" s="67"/>
      <c r="RR206" s="67"/>
      <c r="RS206" s="67">
        <v>2.7771200984716402E-2</v>
      </c>
      <c r="RT206" s="67"/>
      <c r="RV206" s="67"/>
      <c r="RW206" s="67"/>
      <c r="SA206" s="67"/>
      <c r="SB206" s="67">
        <v>6.9607995450496604E-2</v>
      </c>
      <c r="SC206" s="67">
        <v>1.3975500129163199E-2</v>
      </c>
      <c r="SD206" s="67"/>
      <c r="SE206" s="67">
        <v>2.8029698878526601E-2</v>
      </c>
      <c r="SF206" s="67">
        <v>4.1741300374269402E-2</v>
      </c>
      <c r="SG206" s="67">
        <v>2.77904998511075E-2</v>
      </c>
      <c r="SH206" s="67">
        <v>2.7898300439119301E-2</v>
      </c>
      <c r="YG206" s="68"/>
      <c r="YH206" s="68">
        <v>1.16398333625488E-2</v>
      </c>
      <c r="YI206" s="68">
        <v>1.0692229683308199E-2</v>
      </c>
      <c r="YJ206" s="68">
        <v>8.82067848886069E-3</v>
      </c>
      <c r="YK206" s="68">
        <v>2.1415623476092799E-2</v>
      </c>
      <c r="YL206" s="68">
        <v>1.10497356525915E-2</v>
      </c>
      <c r="YM206" s="68">
        <v>8.2832703080620799E-3</v>
      </c>
      <c r="YN206" s="68">
        <v>6.0667391786532396E-3</v>
      </c>
      <c r="YO206" s="68">
        <v>1.79748679479152E-2</v>
      </c>
      <c r="YP206" s="68">
        <v>8.8131493807595898E-3</v>
      </c>
      <c r="YQ206" s="68"/>
      <c r="YR206" s="68"/>
      <c r="YS206" s="68"/>
      <c r="YT206" s="68"/>
      <c r="YU206" s="68"/>
      <c r="YV206" s="68"/>
      <c r="YW206" s="68"/>
      <c r="YX206" s="68">
        <v>1.1331610976370401</v>
      </c>
      <c r="YY206" s="68">
        <v>1.21529650853882E-2</v>
      </c>
      <c r="YZ206" s="68">
        <v>1.89983275889021E-2</v>
      </c>
      <c r="ZA206" s="68">
        <v>1.83220062258376E-2</v>
      </c>
      <c r="ZB206" s="68">
        <v>1.59215087447E-2</v>
      </c>
      <c r="ZC206" s="68">
        <v>2.0699312878547E-2</v>
      </c>
      <c r="ZD206" s="68">
        <v>2.0124906853722899E-2</v>
      </c>
    </row>
    <row r="207" spans="479:680" x14ac:dyDescent="0.25">
      <c r="RK207" s="68"/>
      <c r="RL207" s="67">
        <v>0.124830089509487</v>
      </c>
      <c r="RM207" s="67"/>
      <c r="RN207" s="67"/>
      <c r="RO207" s="67"/>
      <c r="RP207" s="67"/>
      <c r="RQ207" s="67"/>
      <c r="RR207" s="67"/>
      <c r="RS207" s="67">
        <v>2.7757201343774698E-2</v>
      </c>
      <c r="RT207" s="67"/>
      <c r="RV207" s="67"/>
      <c r="RW207" s="67"/>
      <c r="SA207" s="67"/>
      <c r="SB207" s="67">
        <v>6.9589197635650593E-2</v>
      </c>
      <c r="SC207" s="67">
        <v>1.3956700451672001E-2</v>
      </c>
      <c r="SD207" s="67"/>
      <c r="SE207" s="67">
        <v>2.8027899563312499E-2</v>
      </c>
      <c r="SF207" s="67">
        <v>4.1740898042917203E-2</v>
      </c>
      <c r="SG207" s="67">
        <v>2.7790099382400499E-2</v>
      </c>
      <c r="SH207" s="67">
        <v>2.78690997511148E-2</v>
      </c>
      <c r="YG207" s="68"/>
      <c r="YH207" s="68">
        <v>1.16327251791372E-2</v>
      </c>
      <c r="YI207" s="68">
        <v>1.06739534381428E-2</v>
      </c>
      <c r="YJ207" s="68">
        <v>8.7793083046862098E-3</v>
      </c>
      <c r="YK207" s="68">
        <v>2.1380165833115299E-2</v>
      </c>
      <c r="YL207" s="68">
        <v>1.10459938726401E-2</v>
      </c>
      <c r="YM207" s="68">
        <v>8.20668981606568E-3</v>
      </c>
      <c r="YN207" s="68">
        <v>6.0401391532894002E-3</v>
      </c>
      <c r="YO207" s="68">
        <v>1.7925245306520898E-2</v>
      </c>
      <c r="YP207" s="68">
        <v>8.81212255982281E-3</v>
      </c>
      <c r="YQ207" s="68"/>
      <c r="YR207" s="68"/>
      <c r="YS207" s="68"/>
      <c r="YT207" s="68"/>
      <c r="YU207" s="68"/>
      <c r="YV207" s="68"/>
      <c r="YW207" s="68"/>
      <c r="YX207" s="68">
        <v>1.13315967485435</v>
      </c>
      <c r="YY207" s="68">
        <v>1.21418241367656E-2</v>
      </c>
      <c r="YZ207" s="68">
        <v>1.8982537061381002E-2</v>
      </c>
      <c r="ZA207" s="68">
        <v>1.83211656475816E-2</v>
      </c>
      <c r="ZB207" s="68">
        <v>1.5886810757649601E-2</v>
      </c>
      <c r="ZC207" s="68">
        <v>2.0636335624884199E-2</v>
      </c>
      <c r="ZD207" s="68">
        <v>2.0118339767178601E-2</v>
      </c>
    </row>
    <row r="208" spans="479:680" x14ac:dyDescent="0.25">
      <c r="RK208" s="68"/>
      <c r="RL208" s="67">
        <v>0.125081792473793</v>
      </c>
      <c r="RM208" s="67"/>
      <c r="RN208" s="67"/>
      <c r="RO208" s="67"/>
      <c r="RP208" s="67"/>
      <c r="RQ208" s="67"/>
      <c r="RR208" s="67"/>
      <c r="RS208" s="67">
        <v>2.7747798711061401E-2</v>
      </c>
      <c r="RT208" s="67"/>
      <c r="RV208" s="67"/>
      <c r="RW208" s="67"/>
      <c r="SA208" s="67"/>
      <c r="SB208" s="67">
        <v>6.9545298814773504E-2</v>
      </c>
      <c r="SC208" s="67">
        <v>1.39535004273056E-2</v>
      </c>
      <c r="SD208" s="67"/>
      <c r="SE208" s="67">
        <v>2.8026200830936401E-2</v>
      </c>
      <c r="SF208" s="67">
        <v>4.1739199310541097E-2</v>
      </c>
      <c r="SG208" s="67">
        <v>2.7785200625658001E-2</v>
      </c>
      <c r="SH208" s="67">
        <v>2.7857299894094401E-2</v>
      </c>
      <c r="YG208" s="68"/>
      <c r="YH208" s="68">
        <v>1.1552269498590499E-2</v>
      </c>
      <c r="YI208" s="68">
        <v>1.0613623189518501E-2</v>
      </c>
      <c r="YJ208" s="68">
        <v>8.7510837440364E-3</v>
      </c>
      <c r="YK208" s="68">
        <v>2.1365377053926899E-2</v>
      </c>
      <c r="YL208" s="68">
        <v>1.0963423965447999E-2</v>
      </c>
      <c r="YM208" s="68">
        <v>8.1105521210755194E-3</v>
      </c>
      <c r="YN208" s="68">
        <v>5.9709907913602202E-3</v>
      </c>
      <c r="YO208" s="68">
        <v>1.7902348219349599E-2</v>
      </c>
      <c r="YP208" s="68">
        <v>8.79057542466085E-3</v>
      </c>
      <c r="YQ208" s="68"/>
      <c r="YR208" s="68"/>
      <c r="YS208" s="68"/>
      <c r="YT208" s="68"/>
      <c r="YU208" s="68"/>
      <c r="YV208" s="68"/>
      <c r="YW208" s="68"/>
      <c r="YX208" s="68">
        <v>1.13313134501725</v>
      </c>
      <c r="YY208" s="68">
        <v>1.21107968688454E-2</v>
      </c>
      <c r="YZ208" s="68">
        <v>1.8967393656744599E-2</v>
      </c>
      <c r="ZA208" s="68">
        <v>1.8303954472697899E-2</v>
      </c>
      <c r="ZB208" s="68">
        <v>1.5856035716746601E-2</v>
      </c>
      <c r="ZC208" s="68">
        <v>2.06246135505995E-2</v>
      </c>
      <c r="ZD208" s="68">
        <v>1.9929309484876801E-2</v>
      </c>
    </row>
    <row r="209" spans="479:680" x14ac:dyDescent="0.25">
      <c r="RK209" s="68"/>
      <c r="RL209" s="67">
        <v>0.12513500452041601</v>
      </c>
      <c r="RM209" s="67"/>
      <c r="RN209" s="67"/>
      <c r="RO209" s="67"/>
      <c r="RP209" s="67"/>
      <c r="RQ209" s="67"/>
      <c r="RR209" s="67"/>
      <c r="RS209" s="67">
        <v>2.7744900435209201E-2</v>
      </c>
      <c r="RT209" s="67"/>
      <c r="RV209" s="67"/>
      <c r="RW209" s="67"/>
      <c r="SA209" s="67"/>
      <c r="SB209" s="67">
        <v>6.9533601403236306E-2</v>
      </c>
      <c r="SC209" s="67">
        <v>1.3915600255131701E-2</v>
      </c>
      <c r="SD209" s="67"/>
      <c r="SE209" s="67">
        <v>2.8011199086904501E-2</v>
      </c>
      <c r="SF209" s="67">
        <v>4.1735701262950897E-2</v>
      </c>
      <c r="SG209" s="67">
        <v>2.7766399085521601E-2</v>
      </c>
      <c r="SH209" s="67">
        <v>2.78500001877546E-2</v>
      </c>
      <c r="YG209" s="68"/>
      <c r="YH209" s="68">
        <v>1.15152633862155E-2</v>
      </c>
      <c r="YI209" s="68">
        <v>1.0609592331424901E-2</v>
      </c>
      <c r="YJ209" s="68">
        <v>8.7312201972268595E-3</v>
      </c>
      <c r="YK209" s="68">
        <v>2.1328690749368402E-2</v>
      </c>
      <c r="YL209" s="68">
        <v>1.09474133361532E-2</v>
      </c>
      <c r="YM209" s="68">
        <v>8.0199896780895497E-3</v>
      </c>
      <c r="YN209" s="68">
        <v>5.9220889367721397E-3</v>
      </c>
      <c r="YO209" s="68">
        <v>1.7872437021612699E-2</v>
      </c>
      <c r="YP209" s="68">
        <v>8.77882248331841E-3</v>
      </c>
      <c r="YQ209" s="68"/>
      <c r="YR209" s="68"/>
      <c r="YS209" s="68"/>
      <c r="YT209" s="68"/>
      <c r="YU209" s="68"/>
      <c r="YV209" s="68"/>
      <c r="YW209" s="68"/>
      <c r="YX209" s="68">
        <v>1.1331305263333</v>
      </c>
      <c r="YY209" s="68">
        <v>1.20701455005291E-2</v>
      </c>
      <c r="YZ209" s="68">
        <v>1.8943374480177001E-2</v>
      </c>
      <c r="ZA209" s="68">
        <v>1.8297067264679799E-2</v>
      </c>
      <c r="ZB209" s="68">
        <v>1.5833538549955499E-2</v>
      </c>
      <c r="ZC209" s="68">
        <v>2.0601764127892601E-2</v>
      </c>
      <c r="ZD209" s="68">
        <v>1.9921909086165701E-2</v>
      </c>
    </row>
    <row r="210" spans="479:680" x14ac:dyDescent="0.25">
      <c r="RK210" s="68"/>
      <c r="RL210" s="67">
        <v>0.12525060772895799</v>
      </c>
      <c r="RM210" s="67"/>
      <c r="RN210" s="67"/>
      <c r="RO210" s="67"/>
      <c r="RP210" s="67"/>
      <c r="RQ210" s="67"/>
      <c r="RR210" s="67"/>
      <c r="RS210" s="67">
        <v>2.7741599828004799E-2</v>
      </c>
      <c r="RT210" s="67"/>
      <c r="RV210" s="67"/>
      <c r="RW210" s="67"/>
      <c r="SA210" s="67"/>
      <c r="SB210" s="67">
        <v>6.9517403841018593E-2</v>
      </c>
      <c r="SC210" s="67">
        <v>1.3903600163757799E-2</v>
      </c>
      <c r="SD210" s="67"/>
      <c r="SE210" s="67">
        <v>2.80086006969213E-2</v>
      </c>
      <c r="SF210" s="67">
        <v>4.1735298931598601E-2</v>
      </c>
      <c r="SG210" s="67">
        <v>2.77575999498367E-2</v>
      </c>
      <c r="SH210" s="67">
        <v>2.78491005301475E-2</v>
      </c>
      <c r="YG210" s="68"/>
      <c r="YH210" s="68">
        <v>1.1444472697846E-2</v>
      </c>
      <c r="YI210" s="68">
        <v>1.05524155964029E-2</v>
      </c>
      <c r="YJ210" s="68">
        <v>8.6904216108909908E-3</v>
      </c>
      <c r="YK210" s="68">
        <v>2.1316322238124599E-2</v>
      </c>
      <c r="YL210" s="68">
        <v>1.0936714412997201E-2</v>
      </c>
      <c r="YM210" s="68">
        <v>7.98896093095363E-3</v>
      </c>
      <c r="YN210" s="68">
        <v>5.8864876067029797E-3</v>
      </c>
      <c r="YO210" s="68">
        <v>1.7871440083463599E-2</v>
      </c>
      <c r="YP210" s="68">
        <v>8.7547614732597003E-3</v>
      </c>
      <c r="YQ210" s="68"/>
      <c r="YR210" s="68"/>
      <c r="YS210" s="68"/>
      <c r="YT210" s="68"/>
      <c r="YU210" s="68"/>
      <c r="YV210" s="68"/>
      <c r="YW210" s="68"/>
      <c r="YX210" s="68">
        <v>1.13310384490577</v>
      </c>
      <c r="YY210" s="68">
        <v>1.2046767606138299E-2</v>
      </c>
      <c r="YZ210" s="68">
        <v>1.89327986237579E-2</v>
      </c>
      <c r="ZA210" s="68">
        <v>1.8262590284115501E-2</v>
      </c>
      <c r="ZB210" s="68">
        <v>1.5833296850077401E-2</v>
      </c>
      <c r="ZC210" s="68">
        <v>2.0597891117705599E-2</v>
      </c>
      <c r="ZD210" s="68">
        <v>1.9904434779589801E-2</v>
      </c>
    </row>
    <row r="211" spans="479:680" x14ac:dyDescent="0.25">
      <c r="RK211" s="68"/>
      <c r="RL211" s="67">
        <v>0.12525600194931</v>
      </c>
      <c r="RM211" s="67"/>
      <c r="RN211" s="67"/>
      <c r="RO211" s="67"/>
      <c r="RP211" s="67"/>
      <c r="RQ211" s="67"/>
      <c r="RR211" s="67"/>
      <c r="RS211" s="67">
        <v>2.7730699628591499E-2</v>
      </c>
      <c r="RT211" s="67"/>
      <c r="RV211" s="67"/>
      <c r="RW211" s="67"/>
      <c r="SA211" s="67"/>
      <c r="SB211" s="67">
        <v>6.9501601159572601E-2</v>
      </c>
      <c r="SC211" s="67">
        <v>1.3888799585402E-2</v>
      </c>
      <c r="SD211" s="67"/>
      <c r="SE211" s="67">
        <v>2.79876999557018E-2</v>
      </c>
      <c r="SF211" s="67">
        <v>4.1730999946594197E-2</v>
      </c>
      <c r="SG211" s="67">
        <v>2.77574993669986E-2</v>
      </c>
      <c r="SH211" s="67">
        <v>2.78476998209953E-2</v>
      </c>
      <c r="YG211" s="68"/>
      <c r="YH211" s="68">
        <v>1.14194950618417E-2</v>
      </c>
      <c r="YI211" s="68">
        <v>1.0525333320582799E-2</v>
      </c>
      <c r="YJ211" s="68">
        <v>8.6194143861306593E-3</v>
      </c>
      <c r="YK211" s="68">
        <v>2.1271913868294901E-2</v>
      </c>
      <c r="YL211" s="68">
        <v>1.0849623340052499E-2</v>
      </c>
      <c r="YM211" s="68">
        <v>7.9349604198059795E-3</v>
      </c>
      <c r="YN211" s="68">
        <v>5.8802278459285703E-3</v>
      </c>
      <c r="YO211" s="68">
        <v>1.7844786325014E-2</v>
      </c>
      <c r="YP211" s="68">
        <v>8.6565936092196597E-3</v>
      </c>
      <c r="YQ211" s="68"/>
      <c r="YR211" s="68"/>
      <c r="YS211" s="68"/>
      <c r="YT211" s="68"/>
      <c r="YU211" s="68"/>
      <c r="YV211" s="68"/>
      <c r="YW211" s="68"/>
      <c r="YX211" s="68">
        <v>1.13305984788419</v>
      </c>
      <c r="YY211" s="68">
        <v>1.19033209539312E-2</v>
      </c>
      <c r="YZ211" s="68">
        <v>1.88981246515223E-2</v>
      </c>
      <c r="ZA211" s="68">
        <v>1.8104433359890499E-2</v>
      </c>
      <c r="ZB211" s="68">
        <v>1.5804912570945701E-2</v>
      </c>
      <c r="ZC211" s="68">
        <v>2.0585954830132099E-2</v>
      </c>
      <c r="ZD211" s="68">
        <v>1.95747864891864E-2</v>
      </c>
    </row>
    <row r="212" spans="479:680" x14ac:dyDescent="0.25">
      <c r="RK212" s="68"/>
      <c r="RL212" s="67">
        <v>0.125290691852569</v>
      </c>
      <c r="RM212" s="67"/>
      <c r="RN212" s="67"/>
      <c r="RO212" s="67"/>
      <c r="RP212" s="67"/>
      <c r="RQ212" s="67"/>
      <c r="RR212" s="67"/>
      <c r="RS212" s="67">
        <v>2.7695100754499401E-2</v>
      </c>
      <c r="RT212" s="67"/>
      <c r="RV212" s="67"/>
      <c r="RW212" s="67"/>
      <c r="SA212" s="67"/>
      <c r="SB212" s="67">
        <v>6.9455303251743303E-2</v>
      </c>
      <c r="SC212" s="67">
        <v>1.3882299885153699E-2</v>
      </c>
      <c r="SD212" s="67"/>
      <c r="SE212" s="67">
        <v>2.7962699532508802E-2</v>
      </c>
      <c r="SF212" s="67">
        <v>4.1703399270772899E-2</v>
      </c>
      <c r="SG212" s="67">
        <v>2.775140106678E-2</v>
      </c>
      <c r="SH212" s="67">
        <v>2.78468001633882E-2</v>
      </c>
      <c r="YG212" s="68"/>
      <c r="YH212" s="68">
        <v>1.1398158622882E-2</v>
      </c>
      <c r="YI212" s="68">
        <v>1.0470763088883599E-2</v>
      </c>
      <c r="YJ212" s="68">
        <v>8.6161774111993498E-3</v>
      </c>
      <c r="YK212" s="68">
        <v>2.1259140287835501E-2</v>
      </c>
      <c r="YL212" s="68">
        <v>1.0836576171709199E-2</v>
      </c>
      <c r="YM212" s="68">
        <v>7.9279253382757205E-3</v>
      </c>
      <c r="YN212" s="68">
        <v>5.8575305432424698E-3</v>
      </c>
      <c r="YO212" s="68">
        <v>1.77819926444048E-2</v>
      </c>
      <c r="YP212" s="68">
        <v>8.6381600915983892E-3</v>
      </c>
      <c r="YQ212" s="68"/>
      <c r="YR212" s="68"/>
      <c r="YS212" s="68"/>
      <c r="YT212" s="68"/>
      <c r="YU212" s="68"/>
      <c r="YV212" s="68"/>
      <c r="YW212" s="68"/>
      <c r="YX212" s="68">
        <v>1.13290872086414</v>
      </c>
      <c r="YY212" s="68">
        <v>1.1889605529969999E-2</v>
      </c>
      <c r="YZ212" s="68">
        <v>1.8882036668986898E-2</v>
      </c>
      <c r="ZA212" s="68">
        <v>1.8054888673524502E-2</v>
      </c>
      <c r="ZB212" s="68">
        <v>1.5784573677713899E-2</v>
      </c>
      <c r="ZC212" s="68">
        <v>2.0546771117048699E-2</v>
      </c>
      <c r="ZD212" s="68">
        <v>1.9560526202462399E-2</v>
      </c>
    </row>
    <row r="213" spans="479:680" x14ac:dyDescent="0.25">
      <c r="RK213" s="68"/>
      <c r="RL213" s="67">
        <v>0.12532620131969399</v>
      </c>
      <c r="RM213" s="67"/>
      <c r="RN213" s="67"/>
      <c r="RO213" s="67"/>
      <c r="RP213" s="67"/>
      <c r="RQ213" s="67"/>
      <c r="RR213" s="67"/>
      <c r="RS213" s="67">
        <v>2.76897996664047E-2</v>
      </c>
      <c r="RT213" s="67"/>
      <c r="RV213" s="67"/>
      <c r="RW213" s="67"/>
      <c r="SA213" s="67"/>
      <c r="SB213" s="67">
        <v>6.9429099559783894E-2</v>
      </c>
      <c r="SC213" s="67">
        <v>1.38737000524997E-2</v>
      </c>
      <c r="SD213" s="67"/>
      <c r="SE213" s="67">
        <v>2.79530994594097E-2</v>
      </c>
      <c r="SF213" s="67">
        <v>4.1689597070217098E-2</v>
      </c>
      <c r="SG213" s="67">
        <v>2.77468003332614E-2</v>
      </c>
      <c r="SH213" s="67">
        <v>2.7840999886393498E-2</v>
      </c>
      <c r="YG213" s="68"/>
      <c r="YH213" s="68">
        <v>1.13083294155298E-2</v>
      </c>
      <c r="YI213" s="68">
        <v>1.0463420989937499E-2</v>
      </c>
      <c r="YJ213" s="68">
        <v>8.4719285600564197E-3</v>
      </c>
      <c r="YK213" s="68">
        <v>2.1238847336563199E-2</v>
      </c>
      <c r="YL213" s="68">
        <v>1.08277218739953E-2</v>
      </c>
      <c r="YM213" s="68">
        <v>7.92624730023315E-3</v>
      </c>
      <c r="YN213" s="68">
        <v>5.8530108506698302E-3</v>
      </c>
      <c r="YO213" s="68">
        <v>1.77816901478886E-2</v>
      </c>
      <c r="YP213" s="68">
        <v>8.6062488101448596E-3</v>
      </c>
      <c r="YQ213" s="68"/>
      <c r="YR213" s="68"/>
      <c r="YS213" s="68"/>
      <c r="YT213" s="68"/>
      <c r="YU213" s="68"/>
      <c r="YV213" s="68"/>
      <c r="YW213" s="68"/>
      <c r="YX213" s="68">
        <v>1.1328500011039999</v>
      </c>
      <c r="YY213" s="68">
        <v>1.18057573062671E-2</v>
      </c>
      <c r="YZ213" s="68">
        <v>1.8872963237419601E-2</v>
      </c>
      <c r="ZA213" s="68">
        <v>1.8002666640676099E-2</v>
      </c>
      <c r="ZB213" s="68">
        <v>1.57616537627259E-2</v>
      </c>
      <c r="ZC213" s="68">
        <v>2.0488106016979001E-2</v>
      </c>
      <c r="ZD213" s="68">
        <v>1.9523925987247798E-2</v>
      </c>
    </row>
    <row r="214" spans="479:680" x14ac:dyDescent="0.25">
      <c r="RK214" s="68"/>
      <c r="RL214" s="67">
        <v>0.12538950145244501</v>
      </c>
      <c r="RM214" s="67"/>
      <c r="RN214" s="67"/>
      <c r="RO214" s="67"/>
      <c r="RP214" s="67"/>
      <c r="RQ214" s="67"/>
      <c r="RR214" s="67"/>
      <c r="RS214" s="67">
        <v>2.7684301137924101E-2</v>
      </c>
      <c r="RT214" s="67"/>
      <c r="RV214" s="67"/>
      <c r="RW214" s="67"/>
      <c r="SA214" s="67"/>
      <c r="SB214" s="67">
        <v>6.9420702755451202E-2</v>
      </c>
      <c r="SC214" s="67">
        <v>1.3873600400984201E-2</v>
      </c>
      <c r="SD214" s="67"/>
      <c r="SE214" s="67">
        <v>2.79424004256725E-2</v>
      </c>
      <c r="SF214" s="67">
        <v>4.1687499731779099E-2</v>
      </c>
      <c r="SG214" s="67">
        <v>2.7743998914957001E-2</v>
      </c>
      <c r="SH214" s="67">
        <v>2.7839399874210299E-2</v>
      </c>
      <c r="YG214" s="68"/>
      <c r="YH214" s="68">
        <v>1.12875172192347E-2</v>
      </c>
      <c r="YI214" s="68">
        <v>1.04261667833981E-2</v>
      </c>
      <c r="YJ214" s="68">
        <v>8.4590268625126305E-3</v>
      </c>
      <c r="YK214" s="68">
        <v>2.12021785172361E-2</v>
      </c>
      <c r="YL214" s="68">
        <v>1.08129035864689E-2</v>
      </c>
      <c r="YM214" s="68">
        <v>7.9105371305211707E-3</v>
      </c>
      <c r="YN214" s="68">
        <v>5.8470643514206399E-3</v>
      </c>
      <c r="YO214" s="68">
        <v>1.77561602323691E-2</v>
      </c>
      <c r="YP214" s="68">
        <v>8.5683821454600809E-3</v>
      </c>
      <c r="YQ214" s="68"/>
      <c r="YR214" s="68"/>
      <c r="YS214" s="68"/>
      <c r="YT214" s="68"/>
      <c r="YU214" s="68"/>
      <c r="YV214" s="68"/>
      <c r="YW214" s="68"/>
      <c r="YX214" s="68">
        <v>1.1325927447759101</v>
      </c>
      <c r="YY214" s="68">
        <v>1.17841017313277E-2</v>
      </c>
      <c r="YZ214" s="68">
        <v>1.88722891537167E-2</v>
      </c>
      <c r="ZA214" s="68">
        <v>1.7919501897364101E-2</v>
      </c>
      <c r="ZB214" s="68">
        <v>1.57257792100466E-2</v>
      </c>
      <c r="ZC214" s="68">
        <v>2.0450491113950801E-2</v>
      </c>
      <c r="ZD214" s="68">
        <v>1.9497644413276598E-2</v>
      </c>
    </row>
    <row r="215" spans="479:680" x14ac:dyDescent="0.25">
      <c r="RK215" s="68"/>
      <c r="RL215" s="67">
        <v>0.125394091010093</v>
      </c>
      <c r="RM215" s="67"/>
      <c r="RN215" s="67"/>
      <c r="RO215" s="67"/>
      <c r="RP215" s="67"/>
      <c r="RQ215" s="67"/>
      <c r="RR215" s="67"/>
      <c r="RS215" s="67">
        <v>2.7671698480844401E-2</v>
      </c>
      <c r="RT215" s="67"/>
      <c r="RV215" s="67"/>
      <c r="RW215" s="67"/>
      <c r="SA215" s="67"/>
      <c r="SB215" s="67">
        <v>6.9401398301124503E-2</v>
      </c>
      <c r="SC215" s="67">
        <v>1.38710997998714E-2</v>
      </c>
      <c r="SD215" s="67"/>
      <c r="SE215" s="67">
        <v>2.79422998428344E-2</v>
      </c>
      <c r="SF215" s="67">
        <v>4.16866019368171E-2</v>
      </c>
      <c r="SG215" s="67">
        <v>2.7733400464057902E-2</v>
      </c>
      <c r="SH215" s="67">
        <v>2.78254002332687E-2</v>
      </c>
      <c r="YG215" s="68"/>
      <c r="YH215" s="68">
        <v>1.12701335981195E-2</v>
      </c>
      <c r="YI215" s="68">
        <v>1.0424041986200399E-2</v>
      </c>
      <c r="YJ215" s="68">
        <v>8.4503309116424601E-3</v>
      </c>
      <c r="YK215" s="68">
        <v>2.11910740426253E-2</v>
      </c>
      <c r="YL215" s="68">
        <v>1.07981890123767E-2</v>
      </c>
      <c r="YM215" s="68">
        <v>7.8989454315745809E-3</v>
      </c>
      <c r="YN215" s="68">
        <v>5.8253976191654398E-3</v>
      </c>
      <c r="YO215" s="68">
        <v>1.7742516773318201E-2</v>
      </c>
      <c r="YP215" s="68">
        <v>8.5544416175636906E-3</v>
      </c>
      <c r="YQ215" s="68"/>
      <c r="YR215" s="68"/>
      <c r="YS215" s="68"/>
      <c r="YT215" s="68"/>
      <c r="YU215" s="68"/>
      <c r="YV215" s="68"/>
      <c r="YW215" s="68"/>
      <c r="YX215" s="68">
        <v>1.13256640053144</v>
      </c>
      <c r="YY215" s="68">
        <v>1.1771672527286401E-2</v>
      </c>
      <c r="YZ215" s="68">
        <v>1.8871773993671501E-2</v>
      </c>
      <c r="ZA215" s="68">
        <v>1.7741485154484801E-2</v>
      </c>
      <c r="ZB215" s="68">
        <v>1.5724672499276199E-2</v>
      </c>
      <c r="ZC215" s="68">
        <v>2.0445611165130901E-2</v>
      </c>
      <c r="ZD215" s="68">
        <v>1.9427272693470998E-2</v>
      </c>
    </row>
    <row r="216" spans="479:680" x14ac:dyDescent="0.25">
      <c r="RK216" s="68"/>
      <c r="RL216" s="67">
        <v>0.12539499998092599</v>
      </c>
      <c r="RM216" s="67"/>
      <c r="RN216" s="67"/>
      <c r="RO216" s="67"/>
      <c r="RP216" s="67"/>
      <c r="RQ216" s="67"/>
      <c r="RR216" s="67"/>
      <c r="RS216" s="67">
        <v>2.76557989418506E-2</v>
      </c>
      <c r="RT216" s="67"/>
      <c r="RV216" s="67"/>
      <c r="RW216" s="67"/>
      <c r="SA216" s="67"/>
      <c r="SB216" s="67">
        <v>6.9290399551391602E-2</v>
      </c>
      <c r="SC216" s="67">
        <v>1.3849300332367399E-2</v>
      </c>
      <c r="SD216" s="67"/>
      <c r="SE216" s="67">
        <v>2.7941800653934399E-2</v>
      </c>
      <c r="SF216" s="67">
        <v>4.1681099683046299E-2</v>
      </c>
      <c r="SG216" s="67">
        <v>2.77284011244773E-2</v>
      </c>
      <c r="SH216" s="67">
        <v>2.7821799740195201E-2</v>
      </c>
      <c r="YG216" s="68"/>
      <c r="YH216" s="68">
        <v>1.12501758421913E-2</v>
      </c>
      <c r="YI216" s="68">
        <v>1.03725002651541E-2</v>
      </c>
      <c r="YJ216" s="68">
        <v>8.4373818832066093E-3</v>
      </c>
      <c r="YK216" s="68">
        <v>2.1184662517799699E-2</v>
      </c>
      <c r="YL216" s="68">
        <v>1.07699909473025E-2</v>
      </c>
      <c r="YM216" s="68">
        <v>7.8797045326713007E-3</v>
      </c>
      <c r="YN216" s="68">
        <v>5.7876949191450599E-3</v>
      </c>
      <c r="YO216" s="68">
        <v>1.7729942274330199E-2</v>
      </c>
      <c r="YP216" s="68">
        <v>8.5099096158647806E-3</v>
      </c>
      <c r="YQ216" s="68"/>
      <c r="YR216" s="68"/>
      <c r="YS216" s="68"/>
      <c r="YT216" s="68"/>
      <c r="YU216" s="68"/>
      <c r="YV216" s="68"/>
      <c r="YW216" s="68"/>
      <c r="YX216" s="68">
        <v>1.13248487253679</v>
      </c>
      <c r="YY216" s="68">
        <v>1.17418575315009E-2</v>
      </c>
      <c r="YZ216" s="68">
        <v>1.8855943762774101E-2</v>
      </c>
      <c r="ZA216" s="68">
        <v>1.7669499790536999E-2</v>
      </c>
      <c r="ZB216" s="68">
        <v>1.5724496373204899E-2</v>
      </c>
      <c r="ZC216" s="68">
        <v>2.03970274260626E-2</v>
      </c>
      <c r="ZD216" s="68">
        <v>1.9389775482280901E-2</v>
      </c>
    </row>
    <row r="217" spans="479:680" x14ac:dyDescent="0.25">
      <c r="RK217" s="68"/>
      <c r="RL217" s="67">
        <v>0.12541779875755299</v>
      </c>
      <c r="RM217" s="67"/>
      <c r="RN217" s="67"/>
      <c r="RO217" s="67"/>
      <c r="RP217" s="67"/>
      <c r="RQ217" s="67"/>
      <c r="RR217" s="67"/>
      <c r="RS217" s="67">
        <v>2.7654100209474501E-2</v>
      </c>
      <c r="RT217" s="67"/>
      <c r="RV217" s="67"/>
      <c r="RW217" s="67"/>
      <c r="SA217" s="67"/>
      <c r="SB217" s="67">
        <v>6.9283202290534904E-2</v>
      </c>
      <c r="SC217" s="67">
        <v>1.3847299851477099E-2</v>
      </c>
      <c r="SD217" s="67"/>
      <c r="SE217" s="67">
        <v>2.7924798429012299E-2</v>
      </c>
      <c r="SF217" s="67">
        <v>4.1680000722408198E-2</v>
      </c>
      <c r="SG217" s="67">
        <v>2.7695400640368399E-2</v>
      </c>
      <c r="SH217" s="67">
        <v>2.78141982853412E-2</v>
      </c>
      <c r="YG217" s="68"/>
      <c r="YH217" s="68">
        <v>1.12256969463421E-2</v>
      </c>
      <c r="YI217" s="68">
        <v>1.03169213569556E-2</v>
      </c>
      <c r="YJ217" s="68">
        <v>8.3936734920072101E-3</v>
      </c>
      <c r="YK217" s="68">
        <v>2.1167175530268E-2</v>
      </c>
      <c r="YL217" s="68">
        <v>1.0714035032933399E-2</v>
      </c>
      <c r="YM217" s="68">
        <v>7.8709263241777804E-3</v>
      </c>
      <c r="YN217" s="68">
        <v>5.7672393341157303E-3</v>
      </c>
      <c r="YO217" s="68">
        <v>1.7478724015189202E-2</v>
      </c>
      <c r="YP217" s="68">
        <v>8.4847321593418193E-3</v>
      </c>
      <c r="YQ217" s="68"/>
      <c r="YR217" s="68"/>
      <c r="YS217" s="68"/>
      <c r="YT217" s="68"/>
      <c r="YU217" s="68"/>
      <c r="YV217" s="68"/>
      <c r="YW217" s="68"/>
      <c r="YX217" s="68">
        <v>1.1323737306586601</v>
      </c>
      <c r="YY217" s="68">
        <v>1.1726652077372101E-2</v>
      </c>
      <c r="YZ217" s="68">
        <v>1.8846467285319201E-2</v>
      </c>
      <c r="ZA217" s="68">
        <v>1.7544624700969999E-2</v>
      </c>
      <c r="ZB217" s="68">
        <v>1.5715031474929999E-2</v>
      </c>
      <c r="ZC217" s="68">
        <v>2.03825638529882E-2</v>
      </c>
      <c r="ZD217" s="68">
        <v>1.9307287767695601E-2</v>
      </c>
    </row>
    <row r="218" spans="479:680" x14ac:dyDescent="0.25">
      <c r="RK218" s="68"/>
      <c r="RL218" s="67">
        <v>0.12543229758739399</v>
      </c>
      <c r="RM218" s="67"/>
      <c r="RN218" s="67"/>
      <c r="RO218" s="67"/>
      <c r="RP218" s="67"/>
      <c r="RQ218" s="67"/>
      <c r="RR218" s="67"/>
      <c r="RS218" s="67">
        <v>2.76274010539054E-2</v>
      </c>
      <c r="RT218" s="67"/>
      <c r="RV218" s="67"/>
      <c r="RW218" s="67"/>
      <c r="SA218" s="67"/>
      <c r="SB218" s="67">
        <v>6.9270096719264901E-2</v>
      </c>
      <c r="SC218" s="67">
        <v>1.3842400163412E-2</v>
      </c>
      <c r="SD218" s="67"/>
      <c r="SE218" s="67">
        <v>2.79239006340503E-2</v>
      </c>
      <c r="SF218" s="67">
        <v>4.1668999940156902E-2</v>
      </c>
      <c r="SG218" s="67">
        <v>2.7640700340270899E-2</v>
      </c>
      <c r="SH218" s="67">
        <v>2.7813401073217298E-2</v>
      </c>
      <c r="YG218" s="68"/>
      <c r="YH218" s="68">
        <v>1.1159064098124999E-2</v>
      </c>
      <c r="YI218" s="68">
        <v>1.0276283227301E-2</v>
      </c>
      <c r="YJ218" s="68">
        <v>8.3533458919280105E-3</v>
      </c>
      <c r="YK218" s="68">
        <v>2.1124537570422899E-2</v>
      </c>
      <c r="YL218" s="68">
        <v>1.06893774970098E-2</v>
      </c>
      <c r="YM218" s="68">
        <v>7.8538804366162108E-3</v>
      </c>
      <c r="YN218" s="68">
        <v>5.7642577312610301E-3</v>
      </c>
      <c r="YO218" s="68">
        <v>1.7437576982288799E-2</v>
      </c>
      <c r="YP218" s="68">
        <v>8.4837809132195102E-3</v>
      </c>
      <c r="YQ218" s="68"/>
      <c r="YR218" s="68"/>
      <c r="YS218" s="68"/>
      <c r="YT218" s="68"/>
      <c r="YU218" s="68"/>
      <c r="YV218" s="68"/>
      <c r="YW218" s="68"/>
      <c r="YX218" s="68">
        <v>1.1323643109291399</v>
      </c>
      <c r="YY218" s="68">
        <v>1.17061411946999E-2</v>
      </c>
      <c r="YZ218" s="68">
        <v>1.8811525381496899E-2</v>
      </c>
      <c r="ZA218" s="68">
        <v>1.75433673704023E-2</v>
      </c>
      <c r="ZB218" s="68">
        <v>1.56951129310158E-2</v>
      </c>
      <c r="ZC218" s="68">
        <v>2.0340467391598099E-2</v>
      </c>
      <c r="ZD218" s="68">
        <v>1.93042150003075E-2</v>
      </c>
    </row>
    <row r="219" spans="479:680" x14ac:dyDescent="0.25">
      <c r="RK219" s="68"/>
      <c r="RL219" s="67">
        <v>0.12545549869537301</v>
      </c>
      <c r="RM219" s="67"/>
      <c r="RN219" s="67"/>
      <c r="RO219" s="67"/>
      <c r="RP219" s="67"/>
      <c r="RQ219" s="67"/>
      <c r="RR219" s="67"/>
      <c r="RS219" s="67">
        <v>2.76219993829727E-2</v>
      </c>
      <c r="RT219" s="67"/>
      <c r="RV219" s="67"/>
      <c r="RW219" s="67"/>
      <c r="SA219" s="67"/>
      <c r="SB219" s="67">
        <v>6.9185599684715202E-2</v>
      </c>
      <c r="SC219" s="67">
        <v>1.3841199688613399E-2</v>
      </c>
      <c r="SD219" s="67"/>
      <c r="SE219" s="67">
        <v>2.7923401445150299E-2</v>
      </c>
      <c r="SF219" s="67">
        <v>4.1667997837066602E-2</v>
      </c>
      <c r="SG219" s="67">
        <v>2.7617000043392102E-2</v>
      </c>
      <c r="SH219" s="67">
        <v>2.78098993003368E-2</v>
      </c>
      <c r="YG219" s="68"/>
      <c r="YH219" s="68">
        <v>1.1130780072665001E-2</v>
      </c>
      <c r="YI219" s="68">
        <v>1.0263442305643E-2</v>
      </c>
      <c r="YJ219" s="68">
        <v>8.3397323206875606E-3</v>
      </c>
      <c r="YK219" s="68">
        <v>2.1114464596408901E-2</v>
      </c>
      <c r="YL219" s="68">
        <v>1.0608605549024199E-2</v>
      </c>
      <c r="YM219" s="68">
        <v>7.8279172220229194E-3</v>
      </c>
      <c r="YN219" s="68">
        <v>5.7487758826884599E-3</v>
      </c>
      <c r="YO219" s="68">
        <v>1.7436923239590299E-2</v>
      </c>
      <c r="YP219" s="68">
        <v>8.4423862384259696E-3</v>
      </c>
      <c r="YQ219" s="68"/>
      <c r="YR219" s="68"/>
      <c r="YS219" s="68"/>
      <c r="YT219" s="68"/>
      <c r="YU219" s="68"/>
      <c r="YV219" s="68"/>
      <c r="YW219" s="68"/>
      <c r="YX219" s="68">
        <v>1.1321954512048</v>
      </c>
      <c r="YY219" s="68">
        <v>1.1670371384154899E-2</v>
      </c>
      <c r="YZ219" s="68">
        <v>1.87913142535471E-2</v>
      </c>
      <c r="ZA219" s="68">
        <v>1.7499433209552499E-2</v>
      </c>
      <c r="ZB219" s="68">
        <v>1.56089294294251E-2</v>
      </c>
      <c r="ZC219" s="68">
        <v>2.0333097883391001E-2</v>
      </c>
      <c r="ZD219" s="68">
        <v>1.9244609188249301E-2</v>
      </c>
    </row>
    <row r="220" spans="479:680" x14ac:dyDescent="0.25">
      <c r="RK220" s="68"/>
      <c r="RL220" s="67">
        <v>0.13895049691200201</v>
      </c>
      <c r="RM220" s="67"/>
      <c r="RN220" s="67"/>
      <c r="RO220" s="67"/>
      <c r="RP220" s="67"/>
      <c r="RQ220" s="67"/>
      <c r="RR220" s="67"/>
      <c r="RS220" s="67">
        <v>2.7615699917078001E-2</v>
      </c>
      <c r="RT220" s="67"/>
      <c r="RV220" s="67"/>
      <c r="RW220" s="67"/>
      <c r="SA220" s="67"/>
      <c r="SB220" s="67">
        <v>5.6322898715734399E-2</v>
      </c>
      <c r="SC220" s="67">
        <v>1.38344001024961E-2</v>
      </c>
      <c r="SD220" s="67"/>
      <c r="SE220" s="67">
        <v>2.7917400002479501E-2</v>
      </c>
      <c r="SF220" s="67">
        <v>4.16478998959064E-2</v>
      </c>
      <c r="SG220" s="67">
        <v>2.7614099904894801E-2</v>
      </c>
      <c r="SH220" s="67">
        <v>2.78067998588085E-2</v>
      </c>
      <c r="YG220" s="68"/>
      <c r="YH220" s="68">
        <v>1.10997434810137E-2</v>
      </c>
      <c r="YI220" s="68">
        <v>1.02629489888733E-2</v>
      </c>
      <c r="YJ220" s="68">
        <v>8.2856996451612496E-3</v>
      </c>
      <c r="YK220" s="68">
        <v>2.10573206104358E-2</v>
      </c>
      <c r="YL220" s="68">
        <v>1.05712674668437E-2</v>
      </c>
      <c r="YM220" s="68">
        <v>7.8142873545205306E-3</v>
      </c>
      <c r="YN220" s="68">
        <v>5.7155671969825496E-3</v>
      </c>
      <c r="YO220" s="68">
        <v>1.7410114026510101E-2</v>
      </c>
      <c r="YP220" s="68">
        <v>8.4073975175291502E-3</v>
      </c>
      <c r="YQ220" s="68"/>
      <c r="YR220" s="68"/>
      <c r="YS220" s="68"/>
      <c r="YT220" s="68"/>
      <c r="YU220" s="68"/>
      <c r="YV220" s="68"/>
      <c r="YW220" s="68"/>
      <c r="YX220" s="68">
        <v>1.1320223836215599</v>
      </c>
      <c r="YY220" s="68">
        <v>1.1650323248822E-2</v>
      </c>
      <c r="YZ220" s="68">
        <v>1.8787401992969199E-2</v>
      </c>
      <c r="ZA220" s="68">
        <v>1.7492295105100801E-2</v>
      </c>
      <c r="ZB220" s="68">
        <v>1.55572782174565E-2</v>
      </c>
      <c r="ZC220" s="68">
        <v>2.0323026748219199E-2</v>
      </c>
      <c r="ZD220" s="68">
        <v>1.9240023221487899E-2</v>
      </c>
    </row>
    <row r="221" spans="479:680" x14ac:dyDescent="0.25">
      <c r="RK221" s="68"/>
      <c r="RL221" s="67">
        <v>0.13914521038532199</v>
      </c>
      <c r="RM221" s="67"/>
      <c r="RN221" s="67"/>
      <c r="RO221" s="67"/>
      <c r="RP221" s="67"/>
      <c r="RQ221" s="67"/>
      <c r="RR221" s="67"/>
      <c r="RS221" s="67">
        <v>2.7614099904894801E-2</v>
      </c>
      <c r="RT221" s="67"/>
      <c r="RV221" s="67"/>
      <c r="RW221" s="67"/>
      <c r="SA221" s="67"/>
      <c r="SB221" s="67">
        <v>5.6225899606943103E-2</v>
      </c>
      <c r="SC221" s="67">
        <v>1.3824299909174401E-2</v>
      </c>
      <c r="SD221" s="67"/>
      <c r="SE221" s="67">
        <v>2.79160998761653E-2</v>
      </c>
      <c r="SF221" s="67">
        <v>4.1647002100944498E-2</v>
      </c>
      <c r="SG221" s="67">
        <v>2.7599599212408E-2</v>
      </c>
      <c r="SH221" s="67">
        <v>2.7806300669908499E-2</v>
      </c>
      <c r="YG221" s="68"/>
      <c r="YH221" s="68">
        <v>1.1076921626645E-2</v>
      </c>
      <c r="YI221" s="68">
        <v>1.02428115227745E-2</v>
      </c>
      <c r="YJ221" s="68">
        <v>8.27412580353349E-3</v>
      </c>
      <c r="YK221" s="68">
        <v>2.10461581882385E-2</v>
      </c>
      <c r="YL221" s="68">
        <v>1.0526829491674701E-2</v>
      </c>
      <c r="YM221" s="68">
        <v>7.8061243731748602E-3</v>
      </c>
      <c r="YN221" s="68">
        <v>5.7064028374425703E-3</v>
      </c>
      <c r="YO221" s="68">
        <v>1.73766703715263E-2</v>
      </c>
      <c r="YP221" s="68">
        <v>8.3220734107925399E-3</v>
      </c>
      <c r="YQ221" s="68"/>
      <c r="YR221" s="68"/>
      <c r="YS221" s="68"/>
      <c r="YT221" s="68"/>
      <c r="YU221" s="68"/>
      <c r="YV221" s="68"/>
      <c r="YW221" s="68"/>
      <c r="YX221" s="68">
        <v>1.13195670067855</v>
      </c>
      <c r="YY221" s="68">
        <v>1.1623173844773099E-2</v>
      </c>
      <c r="YZ221" s="68">
        <v>1.8773208389757799E-2</v>
      </c>
      <c r="ZA221" s="68">
        <v>1.7457907038685199E-2</v>
      </c>
      <c r="ZB221" s="68">
        <v>1.5546969634489399E-2</v>
      </c>
      <c r="ZC221" s="68">
        <v>2.0160024452438401E-2</v>
      </c>
      <c r="ZD221" s="68">
        <v>1.9229707862877199E-2</v>
      </c>
    </row>
    <row r="222" spans="479:680" x14ac:dyDescent="0.25">
      <c r="RK222" s="68"/>
      <c r="RL222" s="67">
        <v>0.13923530280589999</v>
      </c>
      <c r="RM222" s="67"/>
      <c r="RN222" s="67"/>
      <c r="RO222" s="67"/>
      <c r="RP222" s="67"/>
      <c r="RQ222" s="67"/>
      <c r="RR222" s="67"/>
      <c r="RS222" s="67">
        <v>2.7612499892711601E-2</v>
      </c>
      <c r="RT222" s="67"/>
      <c r="RV222" s="67"/>
      <c r="RW222" s="67"/>
      <c r="SA222" s="67"/>
      <c r="SB222" s="67">
        <v>5.5977001786231897E-2</v>
      </c>
      <c r="SC222" s="67">
        <v>1.3819999992847399E-2</v>
      </c>
      <c r="SD222" s="67"/>
      <c r="SE222" s="67">
        <v>2.7911499142646699E-2</v>
      </c>
      <c r="SF222" s="67">
        <v>4.1637800633907297E-2</v>
      </c>
      <c r="SG222" s="67">
        <v>2.7591198682784999E-2</v>
      </c>
      <c r="SH222" s="67">
        <v>2.7799999341368599E-2</v>
      </c>
      <c r="YG222" s="68"/>
      <c r="YH222" s="68">
        <v>1.1073521021110399E-2</v>
      </c>
      <c r="YI222" s="68">
        <v>1.0207073102785701E-2</v>
      </c>
      <c r="YJ222" s="68">
        <v>8.2694396049639695E-3</v>
      </c>
      <c r="YK222" s="68">
        <v>2.10377540773845E-2</v>
      </c>
      <c r="YL222" s="68">
        <v>1.05101947404236E-2</v>
      </c>
      <c r="YM222" s="68">
        <v>7.7950856136393097E-3</v>
      </c>
      <c r="YN222" s="68">
        <v>5.6988562972680899E-3</v>
      </c>
      <c r="YO222" s="68">
        <v>1.73615884540812E-2</v>
      </c>
      <c r="YP222" s="68">
        <v>8.31669010845126E-3</v>
      </c>
      <c r="YQ222" s="68"/>
      <c r="YR222" s="68"/>
      <c r="YS222" s="68"/>
      <c r="YT222" s="68"/>
      <c r="YU222" s="68"/>
      <c r="YV222" s="68"/>
      <c r="YW222" s="68"/>
      <c r="YX222" s="68">
        <v>1.1319084506810699</v>
      </c>
      <c r="YY222" s="68">
        <v>1.16172991077502E-2</v>
      </c>
      <c r="YZ222" s="68">
        <v>1.8719476549509399E-2</v>
      </c>
      <c r="ZA222" s="68">
        <v>1.7434474073452801E-2</v>
      </c>
      <c r="ZB222" s="68">
        <v>1.55202977312722E-2</v>
      </c>
      <c r="ZC222" s="68">
        <v>2.00720404793709E-2</v>
      </c>
      <c r="ZD222" s="68">
        <v>1.9120316051499602E-2</v>
      </c>
    </row>
    <row r="223" spans="479:680" x14ac:dyDescent="0.25">
      <c r="RK223" s="68"/>
      <c r="RL223" s="67">
        <v>0.13930609822273199</v>
      </c>
      <c r="RM223" s="67"/>
      <c r="RN223" s="67"/>
      <c r="RO223" s="67"/>
      <c r="RP223" s="67"/>
      <c r="RQ223" s="67"/>
      <c r="RR223" s="67"/>
      <c r="RS223" s="67">
        <v>2.7610499411821299E-2</v>
      </c>
      <c r="RT223" s="67"/>
      <c r="RV223" s="67"/>
      <c r="RW223" s="67"/>
      <c r="SA223" s="67"/>
      <c r="SB223" s="67">
        <v>5.5878300219774198E-2</v>
      </c>
      <c r="SC223" s="67">
        <v>1.3776499778032299E-2</v>
      </c>
      <c r="SD223" s="67"/>
      <c r="SE223" s="67">
        <v>2.7900099754333399E-2</v>
      </c>
      <c r="SF223" s="67">
        <v>4.1624400764703702E-2</v>
      </c>
      <c r="SG223" s="67">
        <v>2.75557003915309E-2</v>
      </c>
      <c r="SH223" s="67">
        <v>2.7799999341368599E-2</v>
      </c>
      <c r="YG223" s="68"/>
      <c r="YH223" s="68">
        <v>1.1027035568173599E-2</v>
      </c>
      <c r="YI223" s="68">
        <v>1.02039556871315E-2</v>
      </c>
      <c r="YJ223" s="68">
        <v>8.2198679355152907E-3</v>
      </c>
      <c r="YK223" s="68">
        <v>2.10236521544079E-2</v>
      </c>
      <c r="YL223" s="68">
        <v>1.05010814639228E-2</v>
      </c>
      <c r="YM223" s="68">
        <v>7.7948210468996E-3</v>
      </c>
      <c r="YN223" s="68">
        <v>5.68939853844276E-3</v>
      </c>
      <c r="YO223" s="68">
        <v>1.7333683205463701E-2</v>
      </c>
      <c r="YP223" s="68">
        <v>8.3114756955740606E-3</v>
      </c>
      <c r="YQ223" s="68"/>
      <c r="YR223" s="68"/>
      <c r="YS223" s="68"/>
      <c r="YT223" s="68"/>
      <c r="YU223" s="68"/>
      <c r="YV223" s="68"/>
      <c r="YW223" s="68"/>
      <c r="YX223" s="68">
        <v>1.1317797972185799</v>
      </c>
      <c r="YY223" s="68">
        <v>1.16138111948104E-2</v>
      </c>
      <c r="YZ223" s="68">
        <v>1.86877992909164E-2</v>
      </c>
      <c r="ZA223" s="68">
        <v>1.7375728765579E-2</v>
      </c>
      <c r="ZB223" s="68">
        <v>1.5502544526673699E-2</v>
      </c>
      <c r="ZC223" s="68">
        <v>2.00620440876049E-2</v>
      </c>
      <c r="ZD223" s="68">
        <v>1.9118408785562899E-2</v>
      </c>
    </row>
    <row r="224" spans="479:680" x14ac:dyDescent="0.25">
      <c r="RK224" s="68"/>
      <c r="RL224" s="67">
        <v>0.139377906918525</v>
      </c>
      <c r="RM224" s="67"/>
      <c r="RN224" s="67"/>
      <c r="RO224" s="67"/>
      <c r="RP224" s="67"/>
      <c r="RQ224" s="67"/>
      <c r="RR224" s="67"/>
      <c r="RS224" s="67">
        <v>2.7451299130916498E-2</v>
      </c>
      <c r="RT224" s="67"/>
      <c r="RV224" s="67"/>
      <c r="RW224" s="67"/>
      <c r="SA224" s="67"/>
      <c r="SB224" s="67">
        <v>5.5875897407531697E-2</v>
      </c>
      <c r="SC224" s="67">
        <v>1.37748001143336E-2</v>
      </c>
      <c r="SD224" s="67"/>
      <c r="SE224" s="67">
        <v>2.7895100414752901E-2</v>
      </c>
      <c r="SF224" s="67">
        <v>4.1620299220085102E-2</v>
      </c>
      <c r="SG224" s="67">
        <v>2.7516201138496399E-2</v>
      </c>
      <c r="SH224" s="67">
        <v>2.7793299406766801E-2</v>
      </c>
      <c r="YG224" s="68"/>
      <c r="YH224" s="68">
        <v>1.1007308782167101E-2</v>
      </c>
      <c r="YI224" s="68">
        <v>1.01932028742445E-2</v>
      </c>
      <c r="YJ224" s="68">
        <v>8.1639468559359298E-3</v>
      </c>
      <c r="YK224" s="68">
        <v>2.0999934719527599E-2</v>
      </c>
      <c r="YL224" s="68">
        <v>1.0499771787703701E-2</v>
      </c>
      <c r="YM224" s="68">
        <v>7.7877764352314296E-3</v>
      </c>
      <c r="YN224" s="68">
        <v>5.6467184021753002E-3</v>
      </c>
      <c r="YO224" s="68">
        <v>1.7249382401370601E-2</v>
      </c>
      <c r="YP224" s="68">
        <v>8.2955719721405901E-3</v>
      </c>
      <c r="YQ224" s="68"/>
      <c r="YR224" s="68"/>
      <c r="YS224" s="68"/>
      <c r="YT224" s="68"/>
      <c r="YU224" s="68"/>
      <c r="YV224" s="68"/>
      <c r="YW224" s="68"/>
      <c r="YX224" s="68">
        <v>1.13162366712743</v>
      </c>
      <c r="YY224" s="68">
        <v>1.15385590897433E-2</v>
      </c>
      <c r="YZ224" s="68">
        <v>1.8658169782714399E-2</v>
      </c>
      <c r="ZA224" s="68">
        <v>1.7367838875099701E-2</v>
      </c>
      <c r="ZB224" s="68">
        <v>1.55004629344447E-2</v>
      </c>
      <c r="ZC224" s="68">
        <v>1.9957379728634001E-2</v>
      </c>
      <c r="ZD224" s="68">
        <v>1.9114445176915199E-2</v>
      </c>
    </row>
    <row r="225" spans="479:680" x14ac:dyDescent="0.25">
      <c r="RK225" s="68"/>
      <c r="RL225" s="67">
        <v>0.139378681778907</v>
      </c>
      <c r="RM225" s="67"/>
      <c r="RN225" s="67"/>
      <c r="RO225" s="67"/>
      <c r="RP225" s="67"/>
      <c r="RQ225" s="67"/>
      <c r="RR225" s="67"/>
      <c r="RS225" s="67">
        <v>2.73400992155075E-2</v>
      </c>
      <c r="RT225" s="67"/>
      <c r="RV225" s="67"/>
      <c r="RW225" s="67"/>
      <c r="SA225" s="67"/>
      <c r="SB225" s="67">
        <v>5.58739006519317E-2</v>
      </c>
      <c r="SC225" s="67">
        <v>1.3768699951469799E-2</v>
      </c>
      <c r="SD225" s="67"/>
      <c r="SE225" s="67">
        <v>2.78932005167007E-2</v>
      </c>
      <c r="SF225" s="67">
        <v>4.1602797806262901E-2</v>
      </c>
      <c r="SG225" s="67">
        <v>2.7452901005744899E-2</v>
      </c>
      <c r="SH225" s="67">
        <v>2.7792699635028801E-2</v>
      </c>
      <c r="YG225" s="68"/>
      <c r="YH225" s="68">
        <v>1.0978917614343201E-2</v>
      </c>
      <c r="YI225" s="68">
        <v>1.01779736685028E-2</v>
      </c>
      <c r="YJ225" s="68">
        <v>8.1355619480581402E-3</v>
      </c>
      <c r="YK225" s="68">
        <v>2.09897278558656E-2</v>
      </c>
      <c r="YL225" s="68">
        <v>1.04743062680992E-2</v>
      </c>
      <c r="YM225" s="68">
        <v>7.7656927784463797E-3</v>
      </c>
      <c r="YN225" s="68">
        <v>5.6125232001573303E-3</v>
      </c>
      <c r="YO225" s="68">
        <v>1.7244307728045999E-2</v>
      </c>
      <c r="YP225" s="68">
        <v>8.2920059290899194E-3</v>
      </c>
      <c r="YQ225" s="68"/>
      <c r="YR225" s="68"/>
      <c r="YS225" s="68"/>
      <c r="YT225" s="68"/>
      <c r="YU225" s="68"/>
      <c r="YV225" s="68"/>
      <c r="YW225" s="68"/>
      <c r="YX225" s="68">
        <v>1.13157735013411</v>
      </c>
      <c r="YY225" s="68">
        <v>1.14877337304657E-2</v>
      </c>
      <c r="YZ225" s="68">
        <v>1.86365721461411E-2</v>
      </c>
      <c r="ZA225" s="68">
        <v>1.7347334347744998E-2</v>
      </c>
      <c r="ZB225" s="68">
        <v>1.54876645799035E-2</v>
      </c>
      <c r="ZC225" s="68">
        <v>1.98946861709395E-2</v>
      </c>
      <c r="ZD225" s="68">
        <v>1.9106968038968698E-2</v>
      </c>
    </row>
    <row r="226" spans="479:680" x14ac:dyDescent="0.25">
      <c r="RK226" s="68"/>
      <c r="RL226" s="67">
        <v>0.139459803700447</v>
      </c>
      <c r="RM226" s="67"/>
      <c r="RN226" s="67"/>
      <c r="RO226" s="67"/>
      <c r="RP226" s="67"/>
      <c r="RQ226" s="67"/>
      <c r="RR226" s="67"/>
      <c r="RS226" s="67">
        <v>2.7220699936151501E-2</v>
      </c>
      <c r="RT226" s="67"/>
      <c r="RV226" s="67"/>
      <c r="RW226" s="67"/>
      <c r="SA226" s="67"/>
      <c r="SB226" s="67">
        <v>5.5866397917270598E-2</v>
      </c>
      <c r="SC226" s="67">
        <v>1.37577997520565E-2</v>
      </c>
      <c r="SD226" s="67"/>
      <c r="SE226" s="67">
        <v>2.7890600264072401E-2</v>
      </c>
      <c r="SF226" s="67">
        <v>4.1592799127101898E-2</v>
      </c>
      <c r="SG226" s="67">
        <v>2.6687700301408698E-2</v>
      </c>
      <c r="SH226" s="67">
        <v>2.7790399268269501E-2</v>
      </c>
      <c r="YG226" s="68"/>
      <c r="YH226" s="68">
        <v>1.09104604153767E-2</v>
      </c>
      <c r="YI226" s="68">
        <v>1.01726977628907E-2</v>
      </c>
      <c r="YJ226" s="68">
        <v>8.0907161608003795E-3</v>
      </c>
      <c r="YK226" s="68">
        <v>2.0963991140444199E-2</v>
      </c>
      <c r="YL226" s="68">
        <v>1.04263806146033E-2</v>
      </c>
      <c r="YM226" s="68">
        <v>7.6619804830738497E-3</v>
      </c>
      <c r="YN226" s="68">
        <v>5.6088586131259601E-3</v>
      </c>
      <c r="YO226" s="68">
        <v>1.7127061172288498E-2</v>
      </c>
      <c r="YP226" s="68">
        <v>8.2881164530594995E-3</v>
      </c>
      <c r="YQ226" s="68"/>
      <c r="YR226" s="68"/>
      <c r="YS226" s="68"/>
      <c r="YT226" s="68"/>
      <c r="YU226" s="68"/>
      <c r="YV226" s="68"/>
      <c r="YW226" s="68"/>
      <c r="YX226" s="68">
        <v>1.1315679849984699</v>
      </c>
      <c r="YY226" s="68">
        <v>1.14871373330714E-2</v>
      </c>
      <c r="YZ226" s="68">
        <v>1.8572882335444602E-2</v>
      </c>
      <c r="ZA226" s="68">
        <v>1.7342226764029401E-2</v>
      </c>
      <c r="ZB226" s="68">
        <v>1.5481362794021699E-2</v>
      </c>
      <c r="ZC226" s="68">
        <v>1.9883689914132901E-2</v>
      </c>
      <c r="ZD226" s="68">
        <v>1.90784110442698E-2</v>
      </c>
    </row>
    <row r="227" spans="479:680" x14ac:dyDescent="0.25">
      <c r="RK227" s="68"/>
      <c r="RL227" s="67">
        <v>0.13953649997711101</v>
      </c>
      <c r="RM227" s="67"/>
      <c r="RN227" s="67"/>
      <c r="RO227" s="67"/>
      <c r="RP227" s="67"/>
      <c r="RQ227" s="67"/>
      <c r="RR227" s="67"/>
      <c r="RS227" s="67">
        <v>1.52254002168774E-2</v>
      </c>
      <c r="RT227" s="67"/>
      <c r="RV227" s="67"/>
      <c r="RW227" s="67"/>
      <c r="SA227" s="67"/>
      <c r="SB227" s="67">
        <v>5.5848300457000698E-2</v>
      </c>
      <c r="SC227" s="67">
        <v>1.3753799721598599E-2</v>
      </c>
      <c r="SD227" s="67"/>
      <c r="SE227" s="67">
        <v>2.7884900569915699E-2</v>
      </c>
      <c r="SF227" s="67">
        <v>4.1573397815227502E-2</v>
      </c>
      <c r="SG227" s="67">
        <v>2.6622200384735999E-2</v>
      </c>
      <c r="SH227" s="67">
        <v>2.7769599109888E-2</v>
      </c>
      <c r="YG227" s="68"/>
      <c r="YH227" s="68">
        <v>1.0901553059094101E-2</v>
      </c>
      <c r="YI227" s="68">
        <v>1.01108796086235E-2</v>
      </c>
      <c r="YJ227" s="68">
        <v>8.0902014472098004E-3</v>
      </c>
      <c r="YK227" s="68">
        <v>2.0907192124159299E-2</v>
      </c>
      <c r="YL227" s="68">
        <v>1.0387894537349E-2</v>
      </c>
      <c r="YM227" s="68">
        <v>7.6181476508848699E-3</v>
      </c>
      <c r="YN227" s="68">
        <v>5.60377814753555E-3</v>
      </c>
      <c r="YO227" s="68">
        <v>1.7040189543905699E-2</v>
      </c>
      <c r="YP227" s="68">
        <v>8.2346992784125897E-3</v>
      </c>
      <c r="YQ227" s="68"/>
      <c r="YR227" s="68"/>
      <c r="YS227" s="68"/>
      <c r="YT227" s="68"/>
      <c r="YU227" s="68"/>
      <c r="YV227" s="68"/>
      <c r="YW227" s="68"/>
      <c r="YX227" s="68">
        <v>1.1315579880362301</v>
      </c>
      <c r="YY227" s="68">
        <v>1.1448843532147601E-2</v>
      </c>
      <c r="YZ227" s="68">
        <v>1.85566645083774E-2</v>
      </c>
      <c r="ZA227" s="68">
        <v>1.7263185060596601E-2</v>
      </c>
      <c r="ZB227" s="68">
        <v>1.5412210241706401E-2</v>
      </c>
      <c r="ZC227" s="68">
        <v>1.9800889303237E-2</v>
      </c>
      <c r="ZD227" s="68">
        <v>1.9006657622321201E-2</v>
      </c>
    </row>
    <row r="228" spans="479:680" x14ac:dyDescent="0.25">
      <c r="RK228" s="68"/>
      <c r="RL228" s="67">
        <v>0.15287120640277799</v>
      </c>
      <c r="RM228" s="67"/>
      <c r="RN228" s="67"/>
      <c r="RO228" s="67"/>
      <c r="RP228" s="67"/>
      <c r="RQ228" s="67"/>
      <c r="RR228" s="67"/>
      <c r="RS228" s="67">
        <v>1.44055997952818E-2</v>
      </c>
      <c r="RT228" s="67"/>
      <c r="RV228" s="67"/>
      <c r="RW228" s="67"/>
      <c r="SA228" s="67"/>
      <c r="SB228" s="67">
        <v>5.5838495492935097E-2</v>
      </c>
      <c r="SC228" s="67">
        <v>1.37149998918175E-2</v>
      </c>
      <c r="SD228" s="67"/>
      <c r="SE228" s="67">
        <v>2.7881899848580301E-2</v>
      </c>
      <c r="SF228" s="67">
        <v>4.15712967514991E-2</v>
      </c>
      <c r="SG228" s="67">
        <v>2.54399999976158E-2</v>
      </c>
      <c r="SH228" s="67">
        <v>2.7744300663471201E-2</v>
      </c>
      <c r="YG228" s="68"/>
      <c r="YH228" s="68">
        <v>1.0884649973396599E-2</v>
      </c>
      <c r="YI228" s="68">
        <v>1.0089379619912501E-2</v>
      </c>
      <c r="YJ228" s="68">
        <v>8.0492968487312407E-3</v>
      </c>
      <c r="YK228" s="68">
        <v>2.0897497212972599E-2</v>
      </c>
      <c r="YL228" s="68">
        <v>1.03546191252217E-2</v>
      </c>
      <c r="YM228" s="68">
        <v>7.5879802351692203E-3</v>
      </c>
      <c r="YN228" s="68">
        <v>5.5860886638959498E-3</v>
      </c>
      <c r="YO228" s="68">
        <v>1.6963640476093299E-2</v>
      </c>
      <c r="YP228" s="68">
        <v>8.1361663799016208E-3</v>
      </c>
      <c r="YQ228" s="68"/>
      <c r="YR228" s="68"/>
      <c r="YS228" s="68"/>
      <c r="YT228" s="68"/>
      <c r="YU228" s="68"/>
      <c r="YV228" s="68"/>
      <c r="YW228" s="68"/>
      <c r="YX228" s="68">
        <v>1.1314011316811099</v>
      </c>
      <c r="YY228" s="68">
        <v>1.1420172690033601E-2</v>
      </c>
      <c r="YZ228" s="68">
        <v>1.8533403845648801E-2</v>
      </c>
      <c r="ZA228" s="68">
        <v>1.7259887353847599E-2</v>
      </c>
      <c r="ZB228" s="68">
        <v>1.5410427507223601E-2</v>
      </c>
      <c r="ZC228" s="68">
        <v>1.9736713732639001E-2</v>
      </c>
      <c r="ZD228" s="68">
        <v>1.89978326559553E-2</v>
      </c>
    </row>
    <row r="229" spans="479:680" x14ac:dyDescent="0.25">
      <c r="RK229" s="68"/>
      <c r="RL229" s="67">
        <v>0.15305979549884699</v>
      </c>
      <c r="RM229" s="67"/>
      <c r="RN229" s="67"/>
      <c r="RO229" s="67"/>
      <c r="RP229" s="67"/>
      <c r="RQ229" s="67"/>
      <c r="RR229" s="67"/>
      <c r="RS229" s="67">
        <v>1.43533004447817E-2</v>
      </c>
      <c r="RT229" s="67"/>
      <c r="RV229" s="67"/>
      <c r="RW229" s="67"/>
      <c r="SA229" s="67"/>
      <c r="SB229" s="67">
        <v>5.5830899626016603E-2</v>
      </c>
      <c r="SC229" s="67">
        <v>1.36369997635483E-2</v>
      </c>
      <c r="SD229" s="67"/>
      <c r="SE229" s="67">
        <v>2.7872398495674099E-2</v>
      </c>
      <c r="SF229" s="67">
        <v>4.15546000003814E-2</v>
      </c>
      <c r="SG229" s="67">
        <v>1.54656004160642E-2</v>
      </c>
      <c r="SH229" s="67">
        <v>2.7736600488424301E-2</v>
      </c>
      <c r="YG229" s="68"/>
      <c r="YH229" s="68">
        <v>1.08546314015698E-2</v>
      </c>
      <c r="YI229" s="68">
        <v>1.0005785299581399E-2</v>
      </c>
      <c r="YJ229" s="68">
        <v>7.9775166823620805E-3</v>
      </c>
      <c r="YK229" s="68">
        <v>2.0890907060297201E-2</v>
      </c>
      <c r="YL229" s="68">
        <v>1.03442497105912E-2</v>
      </c>
      <c r="YM229" s="68">
        <v>7.57534374322356E-3</v>
      </c>
      <c r="YN229" s="68">
        <v>5.5701189553432097E-3</v>
      </c>
      <c r="YO229" s="68">
        <v>1.69447506586488E-2</v>
      </c>
      <c r="YP229" s="68">
        <v>8.1327403722027299E-3</v>
      </c>
      <c r="YQ229" s="68"/>
      <c r="YR229" s="68"/>
      <c r="YS229" s="68"/>
      <c r="YT229" s="68"/>
      <c r="YU229" s="68"/>
      <c r="YV229" s="68"/>
      <c r="YW229" s="68"/>
      <c r="YX229" s="68">
        <v>1.13139169311149</v>
      </c>
      <c r="YY229" s="68">
        <v>1.1388146287276101E-2</v>
      </c>
      <c r="YZ229" s="68">
        <v>1.84882218134629E-2</v>
      </c>
      <c r="ZA229" s="68">
        <v>1.7259713371551098E-2</v>
      </c>
      <c r="ZB229" s="68">
        <v>1.54024100775769E-2</v>
      </c>
      <c r="ZC229" s="68">
        <v>1.9719882557580001E-2</v>
      </c>
      <c r="ZD229" s="68">
        <v>1.8933711061812599E-2</v>
      </c>
    </row>
    <row r="230" spans="479:680" x14ac:dyDescent="0.25">
      <c r="RK230" s="68"/>
      <c r="RL230" s="67">
        <v>0.15309399366378701</v>
      </c>
      <c r="RM230" s="67"/>
      <c r="RN230" s="67"/>
      <c r="RO230" s="67"/>
      <c r="RP230" s="67"/>
      <c r="RQ230" s="67"/>
      <c r="RR230" s="67"/>
      <c r="RS230" s="67">
        <v>1.42965000122785E-2</v>
      </c>
      <c r="RT230" s="67"/>
      <c r="RV230" s="67"/>
      <c r="RW230" s="67"/>
      <c r="SA230" s="67"/>
      <c r="SB230" s="67">
        <v>5.5828098207712097E-2</v>
      </c>
      <c r="SC230" s="67">
        <v>1.3591400347650001E-2</v>
      </c>
      <c r="SD230" s="67"/>
      <c r="SE230" s="67">
        <v>2.7871999889612101E-2</v>
      </c>
      <c r="SF230" s="67">
        <v>4.15465012192726E-2</v>
      </c>
      <c r="SG230" s="67">
        <v>1.5268700197339001E-2</v>
      </c>
      <c r="SH230" s="67">
        <v>2.7735698968172001E-2</v>
      </c>
      <c r="YG230" s="68"/>
      <c r="YH230" s="68">
        <v>1.08519370524591E-2</v>
      </c>
      <c r="YI230" s="68">
        <v>9.9955961164351608E-3</v>
      </c>
      <c r="YJ230" s="68">
        <v>7.8664000333037894E-3</v>
      </c>
      <c r="YK230" s="68">
        <v>2.0839944194362501E-2</v>
      </c>
      <c r="YL230" s="68">
        <v>1.03281268835689E-2</v>
      </c>
      <c r="YM230" s="68">
        <v>7.5609414849888597E-3</v>
      </c>
      <c r="YN230" s="68">
        <v>5.5307015864221798E-3</v>
      </c>
      <c r="YO230" s="68">
        <v>1.6919584812560701E-2</v>
      </c>
      <c r="YP230" s="68">
        <v>8.1096319436803205E-3</v>
      </c>
      <c r="YQ230" s="68"/>
      <c r="YR230" s="68"/>
      <c r="YS230" s="68"/>
      <c r="YT230" s="68"/>
      <c r="YU230" s="68"/>
      <c r="YV230" s="68"/>
      <c r="YW230" s="68"/>
      <c r="YX230" s="68">
        <v>1.1312959280574699</v>
      </c>
      <c r="YY230" s="68">
        <v>1.1312992784431699E-2</v>
      </c>
      <c r="YZ230" s="68">
        <v>1.84590053033661E-2</v>
      </c>
      <c r="ZA230" s="68">
        <v>1.7245377659941601E-2</v>
      </c>
      <c r="ZB230" s="68">
        <v>1.5398230444157101E-2</v>
      </c>
      <c r="ZC230" s="68">
        <v>1.9715549270216001E-2</v>
      </c>
      <c r="ZD230" s="68">
        <v>1.89092583934065E-2</v>
      </c>
    </row>
    <row r="231" spans="479:680" x14ac:dyDescent="0.25">
      <c r="RK231" s="68"/>
      <c r="RL231" s="67">
        <v>0.15310299396514801</v>
      </c>
      <c r="RM231" s="67"/>
      <c r="RN231" s="67"/>
      <c r="RO231" s="67"/>
      <c r="RP231" s="67"/>
      <c r="RQ231" s="67"/>
      <c r="RR231" s="67"/>
      <c r="RS231" s="67">
        <v>1.42754996195435E-2</v>
      </c>
      <c r="RT231" s="67"/>
      <c r="RV231" s="67"/>
      <c r="RW231" s="67"/>
      <c r="SA231" s="67"/>
      <c r="SB231" s="67">
        <v>5.5759098380803999E-2</v>
      </c>
      <c r="SC231" s="67">
        <v>1.35287996381521E-2</v>
      </c>
      <c r="SD231" s="67"/>
      <c r="SE231" s="67">
        <v>2.7864899486303302E-2</v>
      </c>
      <c r="SF231" s="67">
        <v>4.1542798280715901E-2</v>
      </c>
      <c r="SG231" s="67">
        <v>1.4754699543118401E-2</v>
      </c>
      <c r="SH231" s="67">
        <v>2.7726400643587099E-2</v>
      </c>
      <c r="YG231" s="68"/>
      <c r="YH231" s="68">
        <v>1.0818658159848E-2</v>
      </c>
      <c r="YI231" s="68">
        <v>9.9767830254582305E-3</v>
      </c>
      <c r="YJ231" s="68">
        <v>7.7812058094089403E-3</v>
      </c>
      <c r="YK231" s="68">
        <v>2.08108824718224E-2</v>
      </c>
      <c r="YL231" s="68">
        <v>1.03159682306304E-2</v>
      </c>
      <c r="YM231" s="68">
        <v>7.5490662883572002E-3</v>
      </c>
      <c r="YN231" s="68">
        <v>5.4829448758025303E-3</v>
      </c>
      <c r="YO231" s="68">
        <v>1.6890571751068301E-2</v>
      </c>
      <c r="YP231" s="68">
        <v>8.0778270269682793E-3</v>
      </c>
      <c r="YQ231" s="68"/>
      <c r="YR231" s="68"/>
      <c r="YS231" s="68"/>
      <c r="YT231" s="68"/>
      <c r="YU231" s="68"/>
      <c r="YV231" s="68"/>
      <c r="YW231" s="68"/>
      <c r="YX231" s="68">
        <v>1.1310257724113399</v>
      </c>
      <c r="YY231" s="68">
        <v>1.12846128789431E-2</v>
      </c>
      <c r="YZ231" s="68">
        <v>1.8410530153716902E-2</v>
      </c>
      <c r="ZA231" s="68">
        <v>1.7182212420944101E-2</v>
      </c>
      <c r="ZB231" s="68">
        <v>1.53459731142044E-2</v>
      </c>
      <c r="ZC231" s="68">
        <v>1.9699953735965298E-2</v>
      </c>
      <c r="ZD231" s="68">
        <v>1.8862709442493499E-2</v>
      </c>
    </row>
    <row r="232" spans="479:680" x14ac:dyDescent="0.25">
      <c r="RK232" s="68"/>
      <c r="RL232" s="67">
        <v>0.15313209593296001</v>
      </c>
      <c r="RM232" s="67"/>
      <c r="RN232" s="67"/>
      <c r="RO232" s="67"/>
      <c r="RP232" s="67"/>
      <c r="RQ232" s="67"/>
      <c r="RR232" s="67"/>
      <c r="RS232" s="67">
        <v>1.42644997686147E-2</v>
      </c>
      <c r="RT232" s="67"/>
      <c r="RV232" s="67"/>
      <c r="RW232" s="67"/>
      <c r="SA232" s="67"/>
      <c r="SB232" s="67">
        <v>5.5757701396942097E-2</v>
      </c>
      <c r="SC232" s="67">
        <v>1.34835001081228E-2</v>
      </c>
      <c r="SD232" s="67"/>
      <c r="SE232" s="67">
        <v>2.7839699760079301E-2</v>
      </c>
      <c r="SF232" s="67">
        <v>4.1532900184392901E-2</v>
      </c>
      <c r="SG232" s="67">
        <v>1.4369900338351701E-2</v>
      </c>
      <c r="SH232" s="67">
        <v>2.7721799910068502E-2</v>
      </c>
      <c r="YG232" s="68"/>
      <c r="YH232" s="68">
        <v>1.0816225998296999E-2</v>
      </c>
      <c r="YI232" s="68">
        <v>9.97135233030522E-3</v>
      </c>
      <c r="YJ232" s="68">
        <v>7.7642134264311801E-3</v>
      </c>
      <c r="YK232" s="68">
        <v>2.0779441650312699E-2</v>
      </c>
      <c r="YL232" s="68">
        <v>1.0274487199062101E-2</v>
      </c>
      <c r="YM232" s="68">
        <v>7.5465870238484497E-3</v>
      </c>
      <c r="YN232" s="68">
        <v>5.4429060418239002E-3</v>
      </c>
      <c r="YO232" s="68">
        <v>1.6875281292039801E-2</v>
      </c>
      <c r="YP232" s="68">
        <v>8.0130870717407803E-3</v>
      </c>
      <c r="YQ232" s="68"/>
      <c r="YR232" s="68"/>
      <c r="YS232" s="68"/>
      <c r="YT232" s="68"/>
      <c r="YU232" s="68"/>
      <c r="YV232" s="68"/>
      <c r="YW232" s="68"/>
      <c r="YX232" s="68">
        <v>1.1310135526829299</v>
      </c>
      <c r="YY232" s="68">
        <v>1.12727487252503E-2</v>
      </c>
      <c r="YZ232" s="68">
        <v>1.8401637013474401E-2</v>
      </c>
      <c r="ZA232" s="68">
        <v>1.71278968672984E-2</v>
      </c>
      <c r="ZB232" s="68">
        <v>1.53450339313704E-2</v>
      </c>
      <c r="ZC232" s="68">
        <v>1.9679788910576399E-2</v>
      </c>
      <c r="ZD232" s="68">
        <v>1.8766071451603E-2</v>
      </c>
    </row>
    <row r="233" spans="479:680" x14ac:dyDescent="0.25">
      <c r="RK233" s="68"/>
      <c r="RL233" s="67">
        <v>0.153148412704467</v>
      </c>
      <c r="RM233" s="67"/>
      <c r="RN233" s="67"/>
      <c r="RO233" s="67"/>
      <c r="RP233" s="67"/>
      <c r="RQ233" s="67"/>
      <c r="RR233" s="67"/>
      <c r="RS233" s="67">
        <v>1.4262200333178E-2</v>
      </c>
      <c r="RT233" s="67"/>
      <c r="RV233" s="67"/>
      <c r="RW233" s="67"/>
      <c r="SA233" s="67"/>
      <c r="SB233" s="67">
        <v>5.5757697671651799E-2</v>
      </c>
      <c r="SC233" s="67"/>
      <c r="SD233" s="67"/>
      <c r="SE233" s="67">
        <v>2.7839001268148401E-2</v>
      </c>
      <c r="SF233" s="67">
        <v>4.1515000164508799E-2</v>
      </c>
      <c r="SG233" s="67">
        <v>1.4246899634599601E-2</v>
      </c>
      <c r="SH233" s="67">
        <v>2.7717899531126002E-2</v>
      </c>
      <c r="YG233" s="68"/>
      <c r="YH233" s="68">
        <v>1.07837533819665E-2</v>
      </c>
      <c r="YI233" s="68">
        <v>9.9620595660359201E-3</v>
      </c>
      <c r="YJ233" s="68">
        <v>7.7238603593342897E-3</v>
      </c>
      <c r="YK233" s="68">
        <v>2.0743449677007898E-2</v>
      </c>
      <c r="YL233" s="68">
        <v>1.02713588623755E-2</v>
      </c>
      <c r="YM233" s="68">
        <v>7.5358564308437501E-3</v>
      </c>
      <c r="YN233" s="68">
        <v>5.42030808953777E-3</v>
      </c>
      <c r="YO233" s="68">
        <v>1.68499677312553E-2</v>
      </c>
      <c r="YP233" s="68">
        <v>7.9609415423393896E-3</v>
      </c>
      <c r="YQ233" s="68"/>
      <c r="YR233" s="68"/>
      <c r="YS233" s="68"/>
      <c r="YT233" s="68"/>
      <c r="YU233" s="68"/>
      <c r="YV233" s="68"/>
      <c r="YW233" s="68"/>
      <c r="YX233" s="68">
        <v>1.13100598443136</v>
      </c>
      <c r="YY233" s="68">
        <v>1.1243920696892101E-2</v>
      </c>
      <c r="YZ233" s="68">
        <v>1.83205430490446E-2</v>
      </c>
      <c r="ZA233" s="68">
        <v>1.7102488398673101E-2</v>
      </c>
      <c r="ZB233" s="68">
        <v>1.5334689473611499E-2</v>
      </c>
      <c r="ZC233" s="68">
        <v>1.9672655348907098E-2</v>
      </c>
      <c r="ZD233" s="68">
        <v>1.8605084388986799E-2</v>
      </c>
    </row>
    <row r="234" spans="479:680" x14ac:dyDescent="0.25">
      <c r="RK234" s="68"/>
      <c r="RL234" s="67">
        <v>0.153157398104667</v>
      </c>
      <c r="RM234" s="67"/>
      <c r="RN234" s="67"/>
      <c r="RO234" s="67"/>
      <c r="RP234" s="67"/>
      <c r="RQ234" s="67"/>
      <c r="RR234" s="67"/>
      <c r="RS234" s="67">
        <v>1.4237199909985E-2</v>
      </c>
      <c r="RT234" s="67"/>
      <c r="RV234" s="67"/>
      <c r="RW234" s="67"/>
      <c r="SA234" s="67"/>
      <c r="SB234" s="67">
        <v>5.5712200701236697E-2</v>
      </c>
      <c r="SC234" s="67"/>
      <c r="SD234" s="67"/>
      <c r="SE234" s="67">
        <v>2.7828499674796999E-2</v>
      </c>
      <c r="SF234" s="67">
        <v>4.15100008249282E-2</v>
      </c>
      <c r="SG234" s="67">
        <v>1.42280999571084E-2</v>
      </c>
      <c r="SH234" s="67">
        <v>2.7715500444173799E-2</v>
      </c>
      <c r="YG234" s="68"/>
      <c r="YH234" s="68">
        <v>1.0754931663722701E-2</v>
      </c>
      <c r="YI234" s="68">
        <v>9.9590455583832092E-3</v>
      </c>
      <c r="YJ234" s="68">
        <v>7.6772913578141699E-3</v>
      </c>
      <c r="YK234" s="68">
        <v>2.0727349688933E-2</v>
      </c>
      <c r="YL234" s="68">
        <v>1.0240010260563599E-2</v>
      </c>
      <c r="YM234" s="68">
        <v>7.5114641786279204E-3</v>
      </c>
      <c r="YN234" s="68">
        <v>5.4179166319822097E-3</v>
      </c>
      <c r="YO234" s="68">
        <v>1.6826790190089199E-2</v>
      </c>
      <c r="YP234" s="68">
        <v>7.9589508268311099E-3</v>
      </c>
      <c r="YQ234" s="68"/>
      <c r="YR234" s="68"/>
      <c r="YS234" s="68"/>
      <c r="YT234" s="68"/>
      <c r="YU234" s="68"/>
      <c r="YV234" s="68"/>
      <c r="YW234" s="68"/>
      <c r="YX234" s="68">
        <v>1.1303607997458101</v>
      </c>
      <c r="YY234" s="68">
        <v>1.12222161141496E-2</v>
      </c>
      <c r="YZ234" s="68">
        <v>1.83138579266445E-2</v>
      </c>
      <c r="ZA234" s="68">
        <v>1.7069486958724501E-2</v>
      </c>
      <c r="ZB234" s="68">
        <v>1.52334815116599E-2</v>
      </c>
      <c r="ZC234" s="68">
        <v>1.9649725921049199E-2</v>
      </c>
      <c r="ZD234" s="68">
        <v>1.8494980544576399E-2</v>
      </c>
    </row>
    <row r="235" spans="479:680" x14ac:dyDescent="0.25">
      <c r="RK235" s="68"/>
      <c r="RL235" s="67">
        <v>0.15329419076442699</v>
      </c>
      <c r="RM235" s="67"/>
      <c r="RN235" s="67"/>
      <c r="RO235" s="67"/>
      <c r="RP235" s="67"/>
      <c r="RQ235" s="67"/>
      <c r="RR235" s="67"/>
      <c r="RS235" s="67">
        <v>1.4236199669539901E-2</v>
      </c>
      <c r="RT235" s="67"/>
      <c r="RV235" s="67"/>
      <c r="RW235" s="67"/>
      <c r="SA235" s="67"/>
      <c r="SB235" s="67">
        <v>5.5702202022075598E-2</v>
      </c>
      <c r="SC235" s="67"/>
      <c r="SD235" s="67"/>
      <c r="SE235" s="67">
        <v>2.78229005634784E-2</v>
      </c>
      <c r="SF235" s="67">
        <v>4.1494701057672501E-2</v>
      </c>
      <c r="SG235" s="67">
        <v>1.4215700328349999E-2</v>
      </c>
      <c r="SH235" s="67">
        <v>2.7704499661922399E-2</v>
      </c>
      <c r="YG235" s="68"/>
      <c r="YH235" s="68">
        <v>1.0753309942572601E-2</v>
      </c>
      <c r="YI235" s="68">
        <v>9.9575647885019793E-3</v>
      </c>
      <c r="YJ235" s="68">
        <v>7.6743064718914102E-3</v>
      </c>
      <c r="YK235" s="68">
        <v>2.07166416409479E-2</v>
      </c>
      <c r="YL235" s="68">
        <v>1.02335305579822E-2</v>
      </c>
      <c r="YM235" s="68">
        <v>7.4915284697273802E-3</v>
      </c>
      <c r="YN235" s="68">
        <v>5.3720720329317401E-3</v>
      </c>
      <c r="YO235" s="68">
        <v>1.68257125149338E-2</v>
      </c>
      <c r="YP235" s="68">
        <v>7.9465669225912503E-3</v>
      </c>
      <c r="YQ235" s="68"/>
      <c r="YR235" s="68"/>
      <c r="YS235" s="68"/>
      <c r="YT235" s="68"/>
      <c r="YU235" s="68"/>
      <c r="YV235" s="68"/>
      <c r="YW235" s="68"/>
      <c r="YX235" s="68">
        <v>1.13012447809351</v>
      </c>
      <c r="YY235" s="68">
        <v>1.12211438652924E-2</v>
      </c>
      <c r="YZ235" s="68">
        <v>1.8283947708528699E-2</v>
      </c>
      <c r="ZA235" s="68">
        <v>1.7068872515069899E-2</v>
      </c>
      <c r="ZB235" s="68">
        <v>1.5218968220454101E-2</v>
      </c>
      <c r="ZC235" s="68">
        <v>1.95710976543296E-2</v>
      </c>
      <c r="ZD235" s="68">
        <v>1.8416731531977901E-2</v>
      </c>
    </row>
    <row r="236" spans="479:680" x14ac:dyDescent="0.25">
      <c r="RK236" s="68"/>
      <c r="RL236" s="67">
        <v>0.18113860487937899</v>
      </c>
      <c r="RM236" s="67"/>
      <c r="RN236" s="67"/>
      <c r="RO236" s="67"/>
      <c r="RP236" s="67"/>
      <c r="RQ236" s="67"/>
      <c r="RR236" s="67"/>
      <c r="RS236" s="67">
        <v>1.4221900142729201E-2</v>
      </c>
      <c r="RT236" s="67"/>
      <c r="RV236" s="67"/>
      <c r="RW236" s="67"/>
      <c r="SA236" s="67"/>
      <c r="SB236" s="67">
        <v>5.5682901293039301E-2</v>
      </c>
      <c r="SC236" s="67"/>
      <c r="SD236" s="67"/>
      <c r="SE236" s="67">
        <v>2.7819998562335899E-2</v>
      </c>
      <c r="SF236" s="67">
        <v>4.1488699615001602E-2</v>
      </c>
      <c r="SG236" s="67">
        <v>1.4209199696779201E-2</v>
      </c>
      <c r="SH236" s="67">
        <v>2.7699898928403799E-2</v>
      </c>
      <c r="YG236" s="68"/>
      <c r="YH236" s="68">
        <v>1.0753001810313899E-2</v>
      </c>
      <c r="YI236" s="68">
        <v>9.9423123581266395E-3</v>
      </c>
      <c r="YJ236" s="68">
        <v>7.6548378738048404E-3</v>
      </c>
      <c r="YK236" s="68">
        <v>2.0706847691550501E-2</v>
      </c>
      <c r="YL236" s="68">
        <v>1.02274711878288E-2</v>
      </c>
      <c r="YM236" s="68">
        <v>7.48387288796674E-3</v>
      </c>
      <c r="YN236" s="68">
        <v>5.3185050891749602E-3</v>
      </c>
      <c r="YO236" s="68">
        <v>1.6803009040488402E-2</v>
      </c>
      <c r="YP236" s="68">
        <v>7.85015269938002E-3</v>
      </c>
      <c r="YQ236" s="68"/>
      <c r="YR236" s="68"/>
      <c r="YS236" s="68"/>
      <c r="YT236" s="68"/>
      <c r="YU236" s="68"/>
      <c r="YV236" s="68"/>
      <c r="YW236" s="68"/>
      <c r="YX236" s="68">
        <v>1.13004822860635</v>
      </c>
      <c r="YY236" s="68">
        <v>1.11888573682212E-2</v>
      </c>
      <c r="YZ236" s="68">
        <v>1.8233497292034499E-2</v>
      </c>
      <c r="ZA236" s="68">
        <v>1.7067823882324001E-2</v>
      </c>
      <c r="ZB236" s="68">
        <v>1.5201441415871399E-2</v>
      </c>
      <c r="ZC236" s="68">
        <v>1.9570469398867599E-2</v>
      </c>
      <c r="ZD236" s="68">
        <v>1.8404105216376698E-2</v>
      </c>
    </row>
    <row r="237" spans="479:680" x14ac:dyDescent="0.25">
      <c r="RK237" s="68"/>
      <c r="RL237" s="67">
        <v>0.18115837872028301</v>
      </c>
      <c r="RM237" s="67"/>
      <c r="RN237" s="67"/>
      <c r="RO237" s="67"/>
      <c r="RP237" s="67"/>
      <c r="RQ237" s="67"/>
      <c r="RR237" s="67"/>
      <c r="RS237" s="67">
        <v>1.4212800189852701E-2</v>
      </c>
      <c r="RT237" s="67"/>
      <c r="RV237" s="67"/>
      <c r="RW237" s="67"/>
      <c r="SA237" s="67"/>
      <c r="SB237" s="67">
        <v>5.5682100355625097E-2</v>
      </c>
      <c r="SC237" s="67"/>
      <c r="SD237" s="67"/>
      <c r="SE237" s="67">
        <v>2.7817400172352701E-2</v>
      </c>
      <c r="SF237" s="67">
        <v>4.1476801037788301E-2</v>
      </c>
      <c r="SG237" s="67">
        <v>1.4206900261342499E-2</v>
      </c>
      <c r="SH237" s="67">
        <v>2.7692100033164E-2</v>
      </c>
      <c r="YG237" s="68"/>
      <c r="YH237" s="68">
        <v>1.07300556856609E-2</v>
      </c>
      <c r="YI237" s="68">
        <v>9.8885574990998908E-3</v>
      </c>
      <c r="YJ237" s="68">
        <v>7.64348261399273E-3</v>
      </c>
      <c r="YK237" s="68">
        <v>2.05673755862497E-2</v>
      </c>
      <c r="YL237" s="68">
        <v>1.0185570366363301E-2</v>
      </c>
      <c r="YM237" s="68">
        <v>7.4560479891546197E-3</v>
      </c>
      <c r="YN237" s="68">
        <v>5.2955726353082402E-3</v>
      </c>
      <c r="YO237" s="68">
        <v>1.67817629217328E-2</v>
      </c>
      <c r="YP237" s="68">
        <v>7.8133484227942696E-3</v>
      </c>
      <c r="YQ237" s="68"/>
      <c r="YR237" s="68"/>
      <c r="YS237" s="68"/>
      <c r="YT237" s="68"/>
      <c r="YU237" s="68"/>
      <c r="YV237" s="68"/>
      <c r="YW237" s="68"/>
      <c r="YX237" s="68">
        <v>1.1299351547824199</v>
      </c>
      <c r="YY237" s="68">
        <v>1.1167809871139999E-2</v>
      </c>
      <c r="YZ237" s="68">
        <v>1.82112202469666E-2</v>
      </c>
      <c r="ZA237" s="68">
        <v>1.6958242014087299E-2</v>
      </c>
      <c r="ZB237" s="68">
        <v>1.51250288106731E-2</v>
      </c>
      <c r="ZC237" s="68">
        <v>1.9570242963987999E-2</v>
      </c>
      <c r="ZD237" s="68">
        <v>1.8251664446307998E-2</v>
      </c>
    </row>
    <row r="238" spans="479:680" x14ac:dyDescent="0.25">
      <c r="RK238" s="68"/>
      <c r="RL238" s="67">
        <v>0.19493430852890001</v>
      </c>
      <c r="RM238" s="67"/>
      <c r="RN238" s="67"/>
      <c r="RO238" s="67"/>
      <c r="RP238" s="67"/>
      <c r="RQ238" s="67"/>
      <c r="RR238" s="67"/>
      <c r="RS238" s="67">
        <v>1.42016997560858E-2</v>
      </c>
      <c r="RT238" s="67"/>
      <c r="RV238" s="67"/>
      <c r="RW238" s="67"/>
      <c r="SA238" s="67"/>
      <c r="SB238" s="67">
        <v>5.5656198412179898E-2</v>
      </c>
      <c r="SC238" s="67"/>
      <c r="SD238" s="67"/>
      <c r="SE238" s="67">
        <v>2.7817100286483699E-2</v>
      </c>
      <c r="SF238" s="67">
        <v>4.1368201375007602E-2</v>
      </c>
      <c r="SG238" s="67">
        <v>1.42008000984787E-2</v>
      </c>
      <c r="SH238" s="67">
        <v>2.76883002370595E-2</v>
      </c>
      <c r="YG238" s="68"/>
      <c r="YH238" s="68">
        <v>1.06750536647562E-2</v>
      </c>
      <c r="YI238" s="68">
        <v>9.8598213345769507E-3</v>
      </c>
      <c r="YJ238" s="68">
        <v>7.6424104661219402E-3</v>
      </c>
      <c r="YK238" s="68">
        <v>2.0558068784065801E-2</v>
      </c>
      <c r="YL238" s="68">
        <v>1.01432044482185E-2</v>
      </c>
      <c r="YM238" s="68">
        <v>7.4538343863062503E-3</v>
      </c>
      <c r="YN238" s="68">
        <v>5.28421619834798E-3</v>
      </c>
      <c r="YO238" s="68">
        <v>1.6774257801398199E-2</v>
      </c>
      <c r="YP238" s="68">
        <v>7.7890027153122796E-3</v>
      </c>
      <c r="YQ238" s="68"/>
      <c r="YR238" s="68"/>
      <c r="YS238" s="68"/>
      <c r="YT238" s="68"/>
      <c r="YU238" s="68"/>
      <c r="YV238" s="68"/>
      <c r="YW238" s="68"/>
      <c r="YX238" s="68">
        <v>1.12991561026844</v>
      </c>
      <c r="YY238" s="68">
        <v>1.1142049140285999E-2</v>
      </c>
      <c r="YZ238" s="68">
        <v>1.81945508111457E-2</v>
      </c>
      <c r="ZA238" s="68">
        <v>1.69148202864953E-2</v>
      </c>
      <c r="ZB238" s="68">
        <v>1.51124067502261E-2</v>
      </c>
      <c r="ZC238" s="68">
        <v>1.9492355131748199E-2</v>
      </c>
      <c r="ZD238" s="68">
        <v>1.8213113502111501E-2</v>
      </c>
    </row>
    <row r="239" spans="479:680" x14ac:dyDescent="0.25">
      <c r="RK239" s="68"/>
      <c r="RL239" s="67">
        <v>0.208969101309776</v>
      </c>
      <c r="RM239" s="67"/>
      <c r="RN239" s="67"/>
      <c r="RO239" s="67"/>
      <c r="RP239" s="67"/>
      <c r="RQ239" s="67"/>
      <c r="RR239" s="67"/>
      <c r="RS239" s="67">
        <v>1.4178399927914099E-2</v>
      </c>
      <c r="RT239" s="67"/>
      <c r="RV239" s="67"/>
      <c r="RW239" s="67"/>
      <c r="SA239" s="67"/>
      <c r="SB239" s="67">
        <v>5.56458979845047E-2</v>
      </c>
      <c r="SC239" s="67"/>
      <c r="SD239" s="67"/>
      <c r="SE239" s="67">
        <v>2.78136990964412E-2</v>
      </c>
      <c r="SF239" s="67">
        <v>4.13663014769554E-2</v>
      </c>
      <c r="SG239" s="67">
        <v>1.4188800007104801E-2</v>
      </c>
      <c r="SH239" s="67">
        <v>2.7683099731802899E-2</v>
      </c>
      <c r="YG239" s="68"/>
      <c r="YH239" s="68">
        <v>1.06255878551141E-2</v>
      </c>
      <c r="YI239" s="68">
        <v>9.8393578695379503E-3</v>
      </c>
      <c r="YJ239" s="68">
        <v>7.6322081644107096E-3</v>
      </c>
      <c r="YK239" s="68">
        <v>2.05430344309823E-2</v>
      </c>
      <c r="YL239" s="68">
        <v>1.0105009586362901E-2</v>
      </c>
      <c r="YM239" s="68">
        <v>7.4454495365773796E-3</v>
      </c>
      <c r="YN239" s="68">
        <v>5.2834357037926999E-3</v>
      </c>
      <c r="YO239" s="68">
        <v>1.6758099698678398E-2</v>
      </c>
      <c r="YP239" s="68">
        <v>7.7737496874784196E-3</v>
      </c>
      <c r="YQ239" s="68"/>
      <c r="YR239" s="68"/>
      <c r="YS239" s="68"/>
      <c r="YT239" s="68"/>
      <c r="YU239" s="68"/>
      <c r="YV239" s="68"/>
      <c r="YW239" s="68"/>
      <c r="YX239" s="68">
        <v>1.12988020758781</v>
      </c>
      <c r="YY239" s="68">
        <v>1.1123945845955399E-2</v>
      </c>
      <c r="YZ239" s="68">
        <v>1.8186503438222101E-2</v>
      </c>
      <c r="ZA239" s="68">
        <v>1.6852312612442799E-2</v>
      </c>
      <c r="ZB239" s="68">
        <v>1.50898644220762E-2</v>
      </c>
      <c r="ZC239" s="68">
        <v>1.9422094666626099E-2</v>
      </c>
      <c r="ZD239" s="68">
        <v>1.8160847133470999E-2</v>
      </c>
    </row>
    <row r="240" spans="479:680" x14ac:dyDescent="0.25">
      <c r="RK240" s="68"/>
      <c r="RL240" s="67">
        <v>0.22244928777217801</v>
      </c>
      <c r="RM240" s="67"/>
      <c r="RN240" s="67"/>
      <c r="RO240" s="67"/>
      <c r="RP240" s="67"/>
      <c r="RQ240" s="67"/>
      <c r="RR240" s="67"/>
      <c r="RS240" s="67">
        <v>1.41781996935606E-2</v>
      </c>
      <c r="RT240" s="67"/>
      <c r="RV240" s="67"/>
      <c r="RW240" s="67"/>
      <c r="SA240" s="67"/>
      <c r="SB240" s="67">
        <v>5.5623698979616103E-2</v>
      </c>
      <c r="SC240" s="67"/>
      <c r="SD240" s="67"/>
      <c r="SE240" s="67">
        <v>2.7813401073217298E-2</v>
      </c>
      <c r="SF240" s="67">
        <v>4.1345499455928802E-2</v>
      </c>
      <c r="SG240" s="67">
        <v>1.4163100160658301E-2</v>
      </c>
      <c r="SH240" s="67">
        <v>2.76696998625993E-2</v>
      </c>
      <c r="YG240" s="68"/>
      <c r="YH240" s="68">
        <v>1.0576344579361E-2</v>
      </c>
      <c r="YI240" s="68">
        <v>9.7662066234879396E-3</v>
      </c>
      <c r="YJ240" s="68">
        <v>7.6081448207507901E-3</v>
      </c>
      <c r="YK240" s="68">
        <v>2.0538061241631898E-2</v>
      </c>
      <c r="YL240" s="68">
        <v>1.01023656697217E-2</v>
      </c>
      <c r="YM240" s="68">
        <v>7.4265699388036399E-3</v>
      </c>
      <c r="YN240" s="68">
        <v>5.1947177151627196E-3</v>
      </c>
      <c r="YO240" s="68">
        <v>1.67341771130507E-2</v>
      </c>
      <c r="YP240" s="68">
        <v>7.7661444406212097E-3</v>
      </c>
      <c r="YQ240" s="68"/>
      <c r="YR240" s="68"/>
      <c r="YS240" s="68"/>
      <c r="YT240" s="68"/>
      <c r="YU240" s="68"/>
      <c r="YV240" s="68"/>
      <c r="YW240" s="68"/>
      <c r="YX240" s="68">
        <v>1.1298228465143501</v>
      </c>
      <c r="YY240" s="68">
        <v>1.11181080802027E-2</v>
      </c>
      <c r="YZ240" s="68">
        <v>1.8183312065095499E-2</v>
      </c>
      <c r="ZA240" s="68">
        <v>1.6845587994329898E-2</v>
      </c>
      <c r="ZB240" s="68">
        <v>1.5057506339111701E-2</v>
      </c>
      <c r="ZC240" s="68">
        <v>1.9219988474262002E-2</v>
      </c>
      <c r="ZD240" s="68">
        <v>1.8145645083996E-2</v>
      </c>
    </row>
    <row r="241" spans="479:680" x14ac:dyDescent="0.25">
      <c r="RK241" s="68"/>
      <c r="RL241" s="67">
        <v>0.222905188798904</v>
      </c>
      <c r="RM241" s="67"/>
      <c r="RN241" s="67"/>
      <c r="RO241" s="67"/>
      <c r="RP241" s="67"/>
      <c r="RQ241" s="67"/>
      <c r="RR241" s="67"/>
      <c r="RS241" s="67">
        <v>1.4175299555063201E-2</v>
      </c>
      <c r="RT241" s="67"/>
      <c r="RV241" s="67"/>
      <c r="RW241" s="67"/>
      <c r="SA241" s="67"/>
      <c r="SB241" s="67">
        <v>5.5619798600673599E-2</v>
      </c>
      <c r="SC241" s="67"/>
      <c r="SD241" s="67"/>
      <c r="SE241" s="67">
        <v>2.7808599174022602E-2</v>
      </c>
      <c r="SF241" s="67">
        <v>4.02941033244133E-2</v>
      </c>
      <c r="SG241" s="67">
        <v>1.41586996614933E-2</v>
      </c>
      <c r="SH241" s="67">
        <v>2.7669601142406401E-2</v>
      </c>
      <c r="YG241" s="68"/>
      <c r="YH241" s="68">
        <v>1.05612295946555E-2</v>
      </c>
      <c r="YI241" s="68">
        <v>9.7488674274438507E-3</v>
      </c>
      <c r="YJ241" s="68">
        <v>7.6079639577496302E-3</v>
      </c>
      <c r="YK241" s="68">
        <v>2.04900220459521E-2</v>
      </c>
      <c r="YL241" s="68">
        <v>1.00997868467382E-2</v>
      </c>
      <c r="YM241" s="68">
        <v>7.4004665659640496E-3</v>
      </c>
      <c r="YN241" s="68">
        <v>5.1792346712777803E-3</v>
      </c>
      <c r="YO241" s="68">
        <v>1.6690943638976202E-2</v>
      </c>
      <c r="YP241" s="68">
        <v>7.7504947187215199E-3</v>
      </c>
      <c r="YQ241" s="68"/>
      <c r="YR241" s="68"/>
      <c r="YS241" s="68"/>
      <c r="YT241" s="68"/>
      <c r="YU241" s="68"/>
      <c r="YV241" s="68"/>
      <c r="YW241" s="68"/>
      <c r="YX241" s="68">
        <v>1.12981097436388</v>
      </c>
      <c r="YY241" s="68">
        <v>1.1106897024009001E-2</v>
      </c>
      <c r="YZ241" s="68">
        <v>1.8148304685798901E-2</v>
      </c>
      <c r="ZA241" s="68">
        <v>1.68268489239028E-2</v>
      </c>
      <c r="ZB241" s="68">
        <v>1.5033803876464901E-2</v>
      </c>
      <c r="ZC241" s="68">
        <v>1.9193146132614199E-2</v>
      </c>
      <c r="ZD241" s="68">
        <v>1.8138628464977401E-2</v>
      </c>
    </row>
    <row r="242" spans="479:680" x14ac:dyDescent="0.25">
      <c r="RK242" s="68"/>
      <c r="RL242" s="67">
        <v>0.23671188950538599</v>
      </c>
      <c r="RM242" s="67"/>
      <c r="RN242" s="67"/>
      <c r="RO242" s="67"/>
      <c r="RP242" s="67"/>
      <c r="RQ242" s="67"/>
      <c r="RR242" s="67"/>
      <c r="RS242" s="67">
        <v>1.4163400046527301E-2</v>
      </c>
      <c r="RT242" s="67"/>
      <c r="RV242" s="67"/>
      <c r="RW242" s="67"/>
      <c r="SA242" s="67"/>
      <c r="SB242" s="67">
        <v>5.5607102811336503E-2</v>
      </c>
      <c r="SC242" s="67"/>
      <c r="SD242" s="67"/>
      <c r="SE242" s="67">
        <v>2.78067998588085E-2</v>
      </c>
      <c r="SF242" s="67">
        <v>2.9526401311159099E-2</v>
      </c>
      <c r="SG242" s="67">
        <v>1.4155699871480401E-2</v>
      </c>
      <c r="SH242" s="67">
        <v>2.76635996997356E-2</v>
      </c>
      <c r="YG242" s="68"/>
      <c r="YH242" s="68">
        <v>1.04821033639683E-2</v>
      </c>
      <c r="YI242" s="68">
        <v>9.7337534430144996E-3</v>
      </c>
      <c r="YJ242" s="68">
        <v>7.5913844694886004E-3</v>
      </c>
      <c r="YK242" s="68">
        <v>2.0350850766665901E-2</v>
      </c>
      <c r="YL242" s="68">
        <v>1.00961258342568E-2</v>
      </c>
      <c r="YM242" s="68">
        <v>7.37299602517528E-3</v>
      </c>
      <c r="YN242" s="68">
        <v>5.1527771308749401E-3</v>
      </c>
      <c r="YO242" s="68">
        <v>1.6654403726992E-2</v>
      </c>
      <c r="YP242" s="68">
        <v>7.7374899314196898E-3</v>
      </c>
      <c r="YQ242" s="68"/>
      <c r="YR242" s="68"/>
      <c r="YS242" s="68"/>
      <c r="YT242" s="68"/>
      <c r="YU242" s="68"/>
      <c r="YV242" s="68"/>
      <c r="YW242" s="68"/>
      <c r="YX242" s="68">
        <v>1.1297524479877501</v>
      </c>
      <c r="YY242" s="68">
        <v>1.1040717696896799E-2</v>
      </c>
      <c r="YZ242" s="68">
        <v>1.80871498270096E-2</v>
      </c>
      <c r="ZA242" s="68">
        <v>1.6821404037852199E-2</v>
      </c>
      <c r="ZB242" s="68">
        <v>1.5020772811450599E-2</v>
      </c>
      <c r="ZC242" s="68">
        <v>1.91604487919649E-2</v>
      </c>
      <c r="ZD242" s="68">
        <v>1.8081443844118E-2</v>
      </c>
    </row>
    <row r="243" spans="479:680" x14ac:dyDescent="0.25">
      <c r="RK243" s="68"/>
      <c r="RL243" s="67">
        <v>0.23676250874996099</v>
      </c>
      <c r="RM243" s="67"/>
      <c r="RN243" s="67"/>
      <c r="RO243" s="67"/>
      <c r="RP243" s="67"/>
      <c r="RQ243" s="67"/>
      <c r="RR243" s="67"/>
      <c r="RS243" s="67">
        <v>1.416049990803E-2</v>
      </c>
      <c r="RT243" s="67"/>
      <c r="RV243" s="67"/>
      <c r="RW243" s="67"/>
      <c r="SA243" s="67"/>
      <c r="SB243" s="67">
        <v>5.55991008877754E-2</v>
      </c>
      <c r="SC243" s="67"/>
      <c r="SD243" s="67"/>
      <c r="SE243" s="67">
        <v>2.7806499972939401E-2</v>
      </c>
      <c r="SF243" s="67">
        <v>2.8368499130010601E-2</v>
      </c>
      <c r="SG243" s="67">
        <v>1.41462003812193E-2</v>
      </c>
      <c r="SH243" s="67">
        <v>2.7656398713588701E-2</v>
      </c>
      <c r="YG243" s="68"/>
      <c r="YH243" s="68">
        <v>1.04800048190142E-2</v>
      </c>
      <c r="YI243" s="68">
        <v>9.6955397905331992E-3</v>
      </c>
      <c r="YJ243" s="68">
        <v>7.5819480502052304E-3</v>
      </c>
      <c r="YK243" s="68">
        <v>2.03439731490958E-2</v>
      </c>
      <c r="YL243" s="68">
        <v>9.9775222737005006E-3</v>
      </c>
      <c r="YM243" s="68">
        <v>7.36068954245786E-3</v>
      </c>
      <c r="YN243" s="68">
        <v>5.13973337706414E-3</v>
      </c>
      <c r="YO243" s="68">
        <v>1.6646309061847199E-2</v>
      </c>
      <c r="YP243" s="68">
        <v>7.7374764005532998E-3</v>
      </c>
      <c r="YQ243" s="68"/>
      <c r="YR243" s="68"/>
      <c r="YS243" s="68"/>
      <c r="YT243" s="68"/>
      <c r="YU243" s="68"/>
      <c r="YV243" s="68"/>
      <c r="YW243" s="68"/>
      <c r="YX243" s="68">
        <v>1.1297311837866399</v>
      </c>
      <c r="YY243" s="68">
        <v>1.1040664024175801E-2</v>
      </c>
      <c r="YZ243" s="68">
        <v>1.8060698077972299E-2</v>
      </c>
      <c r="ZA243" s="68">
        <v>1.6802836555988899E-2</v>
      </c>
      <c r="ZB243" s="68">
        <v>1.4987398372804999E-2</v>
      </c>
      <c r="ZC243" s="68">
        <v>1.9098635542616899E-2</v>
      </c>
      <c r="ZD243" s="68">
        <v>1.8079859097948701E-2</v>
      </c>
    </row>
    <row r="244" spans="479:680" x14ac:dyDescent="0.25">
      <c r="RK244" s="68"/>
      <c r="RL244" s="67">
        <v>0.25066751241683899</v>
      </c>
      <c r="RM244" s="67"/>
      <c r="RN244" s="67"/>
      <c r="RO244" s="67"/>
      <c r="RP244" s="67"/>
      <c r="RQ244" s="67"/>
      <c r="RR244" s="67"/>
      <c r="RS244" s="67">
        <v>1.4159100130200299E-2</v>
      </c>
      <c r="RT244" s="67"/>
      <c r="RV244" s="67"/>
      <c r="RW244" s="67"/>
      <c r="SA244" s="67"/>
      <c r="SB244" s="67">
        <v>5.5584598332643502E-2</v>
      </c>
      <c r="SC244" s="67"/>
      <c r="SD244" s="67"/>
      <c r="SE244" s="67">
        <v>2.7798101305961598E-2</v>
      </c>
      <c r="SF244" s="67">
        <v>2.8312100097536999E-2</v>
      </c>
      <c r="SG244" s="67">
        <v>1.4133900403976401E-2</v>
      </c>
      <c r="SH244" s="67">
        <v>2.7655700221657701E-2</v>
      </c>
      <c r="YG244" s="68"/>
      <c r="YH244" s="68">
        <v>1.0437316779586399E-2</v>
      </c>
      <c r="YI244" s="68">
        <v>9.6935141487299592E-3</v>
      </c>
      <c r="YJ244" s="68">
        <v>7.5671939734860199E-3</v>
      </c>
      <c r="YK244" s="68">
        <v>2.02873619092695E-2</v>
      </c>
      <c r="YL244" s="68">
        <v>9.9201825317308395E-3</v>
      </c>
      <c r="YM244" s="68">
        <v>7.3252756043621602E-3</v>
      </c>
      <c r="YN244" s="68">
        <v>5.12739496248296E-3</v>
      </c>
      <c r="YO244" s="68">
        <v>1.6490136298511801E-2</v>
      </c>
      <c r="YP244" s="68">
        <v>7.7350552767879296E-3</v>
      </c>
      <c r="YQ244" s="68"/>
      <c r="YR244" s="68"/>
      <c r="YS244" s="68"/>
      <c r="YT244" s="68"/>
      <c r="YU244" s="68"/>
      <c r="YV244" s="68"/>
      <c r="YW244" s="68"/>
      <c r="YX244" s="68">
        <v>1.1295693313913999</v>
      </c>
      <c r="YY244" s="68">
        <v>1.1036429647327E-2</v>
      </c>
      <c r="YZ244" s="68">
        <v>1.80206135381627E-2</v>
      </c>
      <c r="ZA244" s="68">
        <v>1.67904721151509E-2</v>
      </c>
      <c r="ZB244" s="68">
        <v>1.49626728076589E-2</v>
      </c>
      <c r="ZC244" s="68">
        <v>1.8959980864218299E-2</v>
      </c>
      <c r="ZD244" s="68">
        <v>1.8062784940746101E-2</v>
      </c>
    </row>
    <row r="245" spans="479:680" x14ac:dyDescent="0.25">
      <c r="RK245" s="68"/>
      <c r="RL245" s="67">
        <v>0.26445499062538103</v>
      </c>
      <c r="RM245" s="67"/>
      <c r="RN245" s="67"/>
      <c r="RO245" s="67"/>
      <c r="RP245" s="67"/>
      <c r="RQ245" s="67"/>
      <c r="RR245" s="67"/>
      <c r="RS245" s="67">
        <v>1.4155800454318501E-2</v>
      </c>
      <c r="RT245" s="67"/>
      <c r="RV245" s="67"/>
      <c r="RW245" s="67"/>
      <c r="SA245" s="67"/>
      <c r="SB245" s="67">
        <v>5.5566299706697402E-2</v>
      </c>
      <c r="SC245" s="67"/>
      <c r="SD245" s="67"/>
      <c r="SE245" s="67">
        <v>2.7794901281595199E-2</v>
      </c>
      <c r="SF245" s="67">
        <v>2.82295010983943E-2</v>
      </c>
      <c r="SG245" s="67">
        <v>1.41308000311255E-2</v>
      </c>
      <c r="SH245" s="67">
        <v>2.76450999081134E-2</v>
      </c>
      <c r="YG245" s="68"/>
      <c r="YH245" s="68">
        <v>1.04335160468232E-2</v>
      </c>
      <c r="YI245" s="68">
        <v>9.6273850811076003E-3</v>
      </c>
      <c r="YJ245" s="68">
        <v>7.5036631599526803E-3</v>
      </c>
      <c r="YK245" s="68">
        <v>2.0282861819566501E-2</v>
      </c>
      <c r="YL245" s="68">
        <v>9.9182942949063799E-3</v>
      </c>
      <c r="YM245" s="68">
        <v>7.3096894661175303E-3</v>
      </c>
      <c r="YN245" s="68">
        <v>5.0889711568556997E-3</v>
      </c>
      <c r="YO245" s="68">
        <v>1.6436527632652399E-2</v>
      </c>
      <c r="YP245" s="68">
        <v>7.7295435295736802E-3</v>
      </c>
      <c r="YQ245" s="68"/>
      <c r="YR245" s="68"/>
      <c r="YS245" s="68"/>
      <c r="YT245" s="68"/>
      <c r="YU245" s="68"/>
      <c r="YV245" s="68"/>
      <c r="YW245" s="68"/>
      <c r="YX245" s="68">
        <v>1.1295064360903799</v>
      </c>
      <c r="YY245" s="68">
        <v>1.1033851607162399E-2</v>
      </c>
      <c r="YZ245" s="68">
        <v>1.8010076942157199E-2</v>
      </c>
      <c r="ZA245" s="68">
        <v>1.6777932670673502E-2</v>
      </c>
      <c r="ZB245" s="68">
        <v>1.49273721406288E-2</v>
      </c>
      <c r="ZC245" s="68">
        <v>1.8926000941362899E-2</v>
      </c>
      <c r="ZD245" s="68">
        <v>1.8054003469499501E-2</v>
      </c>
    </row>
    <row r="246" spans="479:680" x14ac:dyDescent="0.25">
      <c r="RK246" s="68"/>
      <c r="RL246" s="67">
        <v>0.26492241024971003</v>
      </c>
      <c r="RM246" s="67"/>
      <c r="RN246" s="67"/>
      <c r="RO246" s="67"/>
      <c r="RP246" s="67"/>
      <c r="RQ246" s="67"/>
      <c r="RR246" s="67"/>
      <c r="RS246" s="67">
        <v>1.41409998759627E-2</v>
      </c>
      <c r="RT246" s="67"/>
      <c r="RV246" s="67"/>
      <c r="RW246" s="67"/>
      <c r="SA246" s="67"/>
      <c r="SB246" s="67">
        <v>5.55488988757133E-2</v>
      </c>
      <c r="SC246" s="67"/>
      <c r="SD246" s="67"/>
      <c r="SE246" s="67">
        <v>2.7780100703239399E-2</v>
      </c>
      <c r="SF246" s="67">
        <v>2.8201799839735E-2</v>
      </c>
      <c r="SG246" s="67">
        <v>1.4103800058364801E-2</v>
      </c>
      <c r="SH246" s="67">
        <v>2.7643099427223199E-2</v>
      </c>
      <c r="YG246" s="68"/>
      <c r="YH246" s="68">
        <v>1.0398460893921701E-2</v>
      </c>
      <c r="YI246" s="68">
        <v>9.6060252765615695E-3</v>
      </c>
      <c r="YJ246" s="68">
        <v>7.4956062552336902E-3</v>
      </c>
      <c r="YK246" s="68">
        <v>2.0232180040892798E-2</v>
      </c>
      <c r="YL246" s="68">
        <v>9.8525246835093408E-3</v>
      </c>
      <c r="YM246" s="68">
        <v>7.2516875554427896E-3</v>
      </c>
      <c r="YN246" s="68">
        <v>5.0858139529314896E-3</v>
      </c>
      <c r="YO246" s="68">
        <v>1.6259624418088099E-2</v>
      </c>
      <c r="YP246" s="68">
        <v>7.6577920643537004E-3</v>
      </c>
      <c r="YQ246" s="68"/>
      <c r="YR246" s="68"/>
      <c r="YS246" s="68"/>
      <c r="YT246" s="68"/>
      <c r="YU246" s="68"/>
      <c r="YV246" s="68"/>
      <c r="YW246" s="68"/>
      <c r="YX246" s="68">
        <v>1.1295057389533301</v>
      </c>
      <c r="YY246" s="68">
        <v>1.09957918989225E-2</v>
      </c>
      <c r="YZ246" s="68">
        <v>1.79567581054965E-2</v>
      </c>
      <c r="ZA246" s="68">
        <v>1.6716133843889001E-2</v>
      </c>
      <c r="ZB246" s="68">
        <v>1.48500740610351E-2</v>
      </c>
      <c r="ZC246" s="68">
        <v>1.88985314364933E-2</v>
      </c>
      <c r="ZD246" s="68">
        <v>1.8037061497109999E-2</v>
      </c>
    </row>
    <row r="247" spans="479:680" x14ac:dyDescent="0.25">
      <c r="RK247" s="68"/>
      <c r="RL247" s="67">
        <v>0.27829727530479398</v>
      </c>
      <c r="RM247" s="67"/>
      <c r="RN247" s="67"/>
      <c r="RO247" s="67"/>
      <c r="RP247" s="67"/>
      <c r="RQ247" s="67"/>
      <c r="RR247" s="67"/>
      <c r="RS247" s="67">
        <v>1.4126500114798501E-2</v>
      </c>
      <c r="RT247" s="67"/>
      <c r="RV247" s="67"/>
      <c r="RW247" s="67"/>
      <c r="SA247" s="67"/>
      <c r="SB247" s="67">
        <v>5.5543698370456598E-2</v>
      </c>
      <c r="SC247" s="67"/>
      <c r="SD247" s="67"/>
      <c r="SE247" s="67">
        <v>2.77797989547252E-2</v>
      </c>
      <c r="SF247" s="67">
        <v>2.8176300227642E-2</v>
      </c>
      <c r="SG247" s="67">
        <v>1.41019998118281E-2</v>
      </c>
      <c r="SH247" s="67">
        <v>2.7636200189590399E-2</v>
      </c>
      <c r="YG247" s="68"/>
      <c r="YH247" s="68">
        <v>1.03767208748228E-2</v>
      </c>
      <c r="YI247" s="68">
        <v>9.5862439648338408E-3</v>
      </c>
      <c r="YJ247" s="68">
        <v>7.4768785388623898E-3</v>
      </c>
      <c r="YK247" s="68">
        <v>2.0085678401260899E-2</v>
      </c>
      <c r="YL247" s="68">
        <v>9.8077475662435402E-3</v>
      </c>
      <c r="YM247" s="68">
        <v>7.2263625304578999E-3</v>
      </c>
      <c r="YN247" s="68">
        <v>5.0813561456337104E-3</v>
      </c>
      <c r="YO247" s="68">
        <v>1.6243793380313998E-2</v>
      </c>
      <c r="YP247" s="68">
        <v>7.6400297060431697E-3</v>
      </c>
      <c r="YQ247" s="68"/>
      <c r="YR247" s="68"/>
      <c r="YS247" s="68"/>
      <c r="YT247" s="68"/>
      <c r="YU247" s="68"/>
      <c r="YV247" s="68"/>
      <c r="YW247" s="68"/>
      <c r="YX247" s="68">
        <v>1.12890830026083</v>
      </c>
      <c r="YY247" s="68">
        <v>1.09408732211199E-2</v>
      </c>
      <c r="YZ247" s="68">
        <v>1.7925183348490501E-2</v>
      </c>
      <c r="ZA247" s="68">
        <v>1.6676948647076001E-2</v>
      </c>
      <c r="ZB247" s="68">
        <v>1.4827151324999399E-2</v>
      </c>
      <c r="ZC247" s="68">
        <v>1.8816943896877901E-2</v>
      </c>
      <c r="ZD247" s="68">
        <v>1.80199862836724E-2</v>
      </c>
    </row>
    <row r="248" spans="479:680" x14ac:dyDescent="0.25">
      <c r="RK248" s="68"/>
      <c r="RL248" s="67">
        <v>0.27843177318572998</v>
      </c>
      <c r="RM248" s="67"/>
      <c r="RN248" s="67"/>
      <c r="RO248" s="67"/>
      <c r="RP248" s="67"/>
      <c r="RQ248" s="67"/>
      <c r="RR248" s="67"/>
      <c r="RS248" s="67">
        <v>1.4122899621725001E-2</v>
      </c>
      <c r="RT248" s="67"/>
      <c r="RV248" s="67"/>
      <c r="RW248" s="67"/>
      <c r="SA248" s="67"/>
      <c r="SB248" s="67">
        <v>5.5486302822828203E-2</v>
      </c>
      <c r="SC248" s="67"/>
      <c r="SD248" s="67"/>
      <c r="SE248" s="67">
        <v>2.7774600312113699E-2</v>
      </c>
      <c r="SF248" s="67">
        <v>2.8159700334072099E-2</v>
      </c>
      <c r="SG248" s="67">
        <v>1.4093999750912099E-2</v>
      </c>
      <c r="SH248" s="67">
        <v>2.7624299749732E-2</v>
      </c>
      <c r="YG248" s="68"/>
      <c r="YH248" s="68">
        <v>1.03416834664541E-2</v>
      </c>
      <c r="YI248" s="68">
        <v>9.5654335819259396E-3</v>
      </c>
      <c r="YJ248" s="68">
        <v>7.4088222174158802E-3</v>
      </c>
      <c r="YK248" s="68">
        <v>2.0067024846935299E-2</v>
      </c>
      <c r="YL248" s="68">
        <v>9.8013176226072595E-3</v>
      </c>
      <c r="YM248" s="68">
        <v>7.1857213107519597E-3</v>
      </c>
      <c r="YN248" s="68">
        <v>5.0661268246268596E-3</v>
      </c>
      <c r="YO248" s="68">
        <v>1.6216996980555301E-2</v>
      </c>
      <c r="YP248" s="68">
        <v>7.6392856210524803E-3</v>
      </c>
      <c r="YQ248" s="68"/>
      <c r="YR248" s="68"/>
      <c r="YS248" s="68"/>
      <c r="YT248" s="68"/>
      <c r="YU248" s="68"/>
      <c r="YV248" s="68"/>
      <c r="YW248" s="68"/>
      <c r="YX248" s="68">
        <v>1.1288155990876401</v>
      </c>
      <c r="YY248" s="68">
        <v>1.0931113992509201E-2</v>
      </c>
      <c r="YZ248" s="68">
        <v>1.7910919852533701E-2</v>
      </c>
      <c r="ZA248" s="68">
        <v>1.6667147757632499E-2</v>
      </c>
      <c r="ZB248" s="68">
        <v>1.4818305095370099E-2</v>
      </c>
      <c r="ZC248" s="68">
        <v>1.8791965613643401E-2</v>
      </c>
      <c r="ZD248" s="68">
        <v>1.8010904731954901E-2</v>
      </c>
    </row>
    <row r="249" spans="479:680" x14ac:dyDescent="0.25">
      <c r="RK249" s="68"/>
      <c r="RL249" s="67">
        <v>0.27859732508659302</v>
      </c>
      <c r="RM249" s="67"/>
      <c r="RN249" s="67"/>
      <c r="RO249" s="67"/>
      <c r="RP249" s="67"/>
      <c r="RQ249" s="67"/>
      <c r="RR249" s="67"/>
      <c r="RS249" s="67">
        <v>1.41161996871232E-2</v>
      </c>
      <c r="RT249" s="67"/>
      <c r="RV249" s="67"/>
      <c r="RW249" s="67"/>
      <c r="SA249" s="67"/>
      <c r="SB249" s="67">
        <v>5.5468901991844101E-2</v>
      </c>
      <c r="SC249" s="67"/>
      <c r="SD249" s="67"/>
      <c r="SE249" s="67">
        <v>2.77712997049093E-2</v>
      </c>
      <c r="SF249" s="67">
        <v>2.8138998895883501E-2</v>
      </c>
      <c r="SG249" s="67">
        <v>1.4092399738729E-2</v>
      </c>
      <c r="SH249" s="67">
        <v>2.7622299268841698E-2</v>
      </c>
      <c r="YG249" s="68"/>
      <c r="YH249" s="68">
        <v>1.02792048957678E-2</v>
      </c>
      <c r="YI249" s="68">
        <v>9.54597447785532E-3</v>
      </c>
      <c r="YJ249" s="68">
        <v>7.39382436565276E-3</v>
      </c>
      <c r="YK249" s="68">
        <v>2.0064661359509298E-2</v>
      </c>
      <c r="YL249" s="68">
        <v>9.7691255173536998E-3</v>
      </c>
      <c r="YM249" s="68">
        <v>7.1662492417571503E-3</v>
      </c>
      <c r="YN249" s="68">
        <v>5.0443706136401902E-3</v>
      </c>
      <c r="YO249" s="68">
        <v>1.6201506252653999E-2</v>
      </c>
      <c r="YP249" s="68">
        <v>7.63309905260508E-3</v>
      </c>
      <c r="YQ249" s="68"/>
      <c r="YR249" s="68"/>
      <c r="YS249" s="68"/>
      <c r="YT249" s="68"/>
      <c r="YU249" s="68"/>
      <c r="YV249" s="68"/>
      <c r="YW249" s="68"/>
      <c r="YX249" s="68">
        <v>1.1286914816584199</v>
      </c>
      <c r="YY249" s="68">
        <v>1.08934731523122E-2</v>
      </c>
      <c r="YZ249" s="68">
        <v>1.78976671557677E-2</v>
      </c>
      <c r="ZA249" s="68">
        <v>1.66009241371456E-2</v>
      </c>
      <c r="ZB249" s="68">
        <v>1.4750392016620199E-2</v>
      </c>
      <c r="ZC249" s="68">
        <v>1.8728297469971601E-2</v>
      </c>
      <c r="ZD249" s="68">
        <v>1.8006842669743901E-2</v>
      </c>
    </row>
    <row r="250" spans="479:680" x14ac:dyDescent="0.25">
      <c r="RK250" s="68"/>
      <c r="RL250" s="67">
        <v>0.36182287335395802</v>
      </c>
      <c r="RM250" s="67"/>
      <c r="RN250" s="67"/>
      <c r="RO250" s="67"/>
      <c r="RP250" s="67"/>
      <c r="RQ250" s="67"/>
      <c r="RR250" s="67"/>
      <c r="RS250" s="67">
        <v>1.4111399650573699E-2</v>
      </c>
      <c r="RT250" s="67"/>
      <c r="RV250" s="67"/>
      <c r="RW250" s="67"/>
      <c r="SA250" s="67"/>
      <c r="SB250" s="67">
        <v>5.5428098887205103E-2</v>
      </c>
      <c r="SC250" s="67"/>
      <c r="SD250" s="67"/>
      <c r="SE250" s="67">
        <v>2.7740899473428698E-2</v>
      </c>
      <c r="SF250" s="67">
        <v>2.8133600950240999E-2</v>
      </c>
      <c r="SG250" s="67">
        <v>1.4080099761486E-2</v>
      </c>
      <c r="SH250" s="67">
        <v>2.76219993829727E-2</v>
      </c>
      <c r="YG250" s="68"/>
      <c r="YH250" s="68">
        <v>1.0266618495514499E-2</v>
      </c>
      <c r="YI250" s="68">
        <v>9.5265107647869302E-3</v>
      </c>
      <c r="YJ250" s="68">
        <v>7.3854866729762998E-3</v>
      </c>
      <c r="YK250" s="68">
        <v>2.0055470001036298E-2</v>
      </c>
      <c r="YL250" s="68">
        <v>9.7666574333814E-3</v>
      </c>
      <c r="YM250" s="68">
        <v>7.1218356848876197E-3</v>
      </c>
      <c r="YN250" s="68">
        <v>5.0043365156023402E-3</v>
      </c>
      <c r="YO250" s="68">
        <v>1.6191410494621399E-2</v>
      </c>
      <c r="YP250" s="68">
        <v>7.6261955420753001E-3</v>
      </c>
      <c r="YQ250" s="68"/>
      <c r="YR250" s="68"/>
      <c r="YS250" s="68"/>
      <c r="YT250" s="68"/>
      <c r="YU250" s="68"/>
      <c r="YV250" s="68"/>
      <c r="YW250" s="68"/>
      <c r="YX250" s="68">
        <v>1.1285821163879</v>
      </c>
      <c r="YY250" s="68">
        <v>1.0877265115831199E-2</v>
      </c>
      <c r="YZ250" s="68">
        <v>1.7892962290742401E-2</v>
      </c>
      <c r="ZA250" s="68">
        <v>1.6523178466711499E-2</v>
      </c>
      <c r="ZB250" s="68">
        <v>1.47254568526138E-2</v>
      </c>
      <c r="ZC250" s="68">
        <v>1.8704714246239099E-2</v>
      </c>
      <c r="ZD250" s="68">
        <v>1.7989145039141102E-2</v>
      </c>
    </row>
    <row r="251" spans="479:680" x14ac:dyDescent="0.25">
      <c r="RK251" s="68"/>
      <c r="RL251" s="67">
        <v>0.37591907382011402</v>
      </c>
      <c r="RM251" s="67"/>
      <c r="RN251" s="67"/>
      <c r="RO251" s="67"/>
      <c r="RP251" s="67"/>
      <c r="RQ251" s="67"/>
      <c r="RR251" s="67"/>
      <c r="RS251" s="67">
        <v>1.40963001176714E-2</v>
      </c>
      <c r="RT251" s="67"/>
      <c r="RV251" s="67"/>
      <c r="RW251" s="67"/>
      <c r="SA251" s="67"/>
      <c r="SB251" s="67">
        <v>5.5371999740600503E-2</v>
      </c>
      <c r="SC251" s="67"/>
      <c r="SD251" s="67"/>
      <c r="SE251" s="67">
        <v>2.7737598866224199E-2</v>
      </c>
      <c r="SF251" s="67">
        <v>2.8126001358032199E-2</v>
      </c>
      <c r="SG251" s="67">
        <v>1.4071400277316499E-2</v>
      </c>
      <c r="SH251" s="67">
        <v>2.7611400932073499E-2</v>
      </c>
      <c r="YG251" s="68"/>
      <c r="YH251" s="68">
        <v>1.01961151398308E-2</v>
      </c>
      <c r="YI251" s="68">
        <v>9.5257510030526699E-3</v>
      </c>
      <c r="YJ251" s="68">
        <v>7.3374040245485304E-3</v>
      </c>
      <c r="YK251" s="68">
        <v>2.0041027013635498E-2</v>
      </c>
      <c r="YL251" s="68">
        <v>9.7499484653494096E-3</v>
      </c>
      <c r="YM251" s="68">
        <v>7.1084915628007901E-3</v>
      </c>
      <c r="YN251" s="68">
        <v>4.9945748163953496E-3</v>
      </c>
      <c r="YO251" s="68">
        <v>1.61302138146018E-2</v>
      </c>
      <c r="YP251" s="68">
        <v>7.6027164563504902E-3</v>
      </c>
      <c r="YQ251" s="68"/>
      <c r="YR251" s="68"/>
      <c r="YS251" s="68"/>
      <c r="YT251" s="68"/>
      <c r="YU251" s="68"/>
      <c r="YV251" s="68"/>
      <c r="YW251" s="68"/>
      <c r="YX251" s="68">
        <v>1.12857087704313</v>
      </c>
      <c r="YY251" s="68">
        <v>1.0807651178131501E-2</v>
      </c>
      <c r="YZ251" s="68">
        <v>1.7830299244791601E-2</v>
      </c>
      <c r="ZA251" s="68">
        <v>1.64915595423493E-2</v>
      </c>
      <c r="ZB251" s="68">
        <v>1.4725190038571E-2</v>
      </c>
      <c r="ZC251" s="68">
        <v>1.8642390460020399E-2</v>
      </c>
      <c r="ZD251" s="68">
        <v>1.7854663067535199E-2</v>
      </c>
    </row>
    <row r="252" spans="479:680" x14ac:dyDescent="0.25">
      <c r="RK252" s="68"/>
      <c r="RL252" s="67">
        <v>0.41754809021949701</v>
      </c>
      <c r="RM252" s="67"/>
      <c r="RN252" s="67"/>
      <c r="RO252" s="67"/>
      <c r="RP252" s="67"/>
      <c r="RQ252" s="67"/>
      <c r="RR252" s="67"/>
      <c r="RS252" s="67">
        <v>1.4075799845159E-2</v>
      </c>
      <c r="RT252" s="67"/>
      <c r="RV252" s="67"/>
      <c r="RW252" s="67"/>
      <c r="SA252" s="67"/>
      <c r="SB252" s="67">
        <v>5.53574003279209E-2</v>
      </c>
      <c r="SC252" s="67"/>
      <c r="SD252" s="67"/>
      <c r="SE252" s="67">
        <v>2.77296993881464E-2</v>
      </c>
      <c r="SF252" s="67">
        <v>2.8124600648880001E-2</v>
      </c>
      <c r="SG252" s="67">
        <v>1.4061000198125799E-2</v>
      </c>
      <c r="SH252" s="67">
        <v>2.7600700035691199E-2</v>
      </c>
      <c r="YG252" s="68"/>
      <c r="YH252" s="68">
        <v>1.01687773285794E-2</v>
      </c>
      <c r="YI252" s="68">
        <v>9.5116568556787E-3</v>
      </c>
      <c r="YJ252" s="68">
        <v>7.3324488658507601E-3</v>
      </c>
      <c r="YK252" s="68">
        <v>1.9946097167364001E-2</v>
      </c>
      <c r="YL252" s="68">
        <v>9.7351188283628497E-3</v>
      </c>
      <c r="YM252" s="68">
        <v>7.0866297948612503E-3</v>
      </c>
      <c r="YN252" s="68">
        <v>4.98982102267179E-3</v>
      </c>
      <c r="YO252" s="68">
        <v>1.6072312974243601E-2</v>
      </c>
      <c r="YP252" s="68">
        <v>7.5614628771413298E-3</v>
      </c>
      <c r="YQ252" s="68"/>
      <c r="YR252" s="68"/>
      <c r="YS252" s="68"/>
      <c r="YT252" s="68"/>
      <c r="YU252" s="68"/>
      <c r="YV252" s="68"/>
      <c r="YW252" s="68"/>
      <c r="YX252" s="68">
        <v>1.12835002002396</v>
      </c>
      <c r="YY252" s="68">
        <v>1.0778938753005099E-2</v>
      </c>
      <c r="YZ252" s="68">
        <v>1.78279980629245E-2</v>
      </c>
      <c r="ZA252" s="68">
        <v>1.6457583978230099E-2</v>
      </c>
      <c r="ZB252" s="68">
        <v>1.4716092142407799E-2</v>
      </c>
      <c r="ZC252" s="68">
        <v>1.85890032225976E-2</v>
      </c>
      <c r="ZD252" s="68">
        <v>1.7821477354317401E-2</v>
      </c>
    </row>
    <row r="253" spans="479:680" x14ac:dyDescent="0.25">
      <c r="RK253" s="68"/>
      <c r="RL253" s="67">
        <v>0.41759464144706698</v>
      </c>
      <c r="RM253" s="67"/>
      <c r="RN253" s="67"/>
      <c r="RO253" s="67"/>
      <c r="RP253" s="67"/>
      <c r="RQ253" s="67"/>
      <c r="RR253" s="67"/>
      <c r="RS253" s="67">
        <v>1.4071799814701001E-2</v>
      </c>
      <c r="RT253" s="67"/>
      <c r="RV253" s="67"/>
      <c r="RW253" s="67"/>
      <c r="SA253" s="67"/>
      <c r="SB253" s="67">
        <v>5.5305801331996897E-2</v>
      </c>
      <c r="SC253" s="67"/>
      <c r="SD253" s="67"/>
      <c r="SE253" s="67">
        <v>2.7728499844670199E-2</v>
      </c>
      <c r="SF253" s="67">
        <v>2.81203016638755E-2</v>
      </c>
      <c r="SG253" s="67">
        <v>1.40557996928691E-2</v>
      </c>
      <c r="SH253" s="67">
        <v>2.7567900717258401E-2</v>
      </c>
      <c r="YG253" s="68"/>
      <c r="YH253" s="68">
        <v>1.01680965008317E-2</v>
      </c>
      <c r="YI253" s="68">
        <v>9.4913622892921403E-3</v>
      </c>
      <c r="YJ253" s="68">
        <v>7.2735612698872302E-3</v>
      </c>
      <c r="YK253" s="68">
        <v>1.99436190278818E-2</v>
      </c>
      <c r="YL253" s="68">
        <v>9.6259770863904703E-3</v>
      </c>
      <c r="YM253" s="68">
        <v>7.0815471971842096E-3</v>
      </c>
      <c r="YN253" s="68">
        <v>4.97822641354105E-3</v>
      </c>
      <c r="YO253" s="68">
        <v>1.60611660167689E-2</v>
      </c>
      <c r="YP253" s="68">
        <v>7.5305604164729398E-3</v>
      </c>
      <c r="YQ253" s="68"/>
      <c r="YR253" s="68"/>
      <c r="YS253" s="68"/>
      <c r="YT253" s="68"/>
      <c r="YU253" s="68"/>
      <c r="YV253" s="68"/>
      <c r="YW253" s="68"/>
      <c r="YX253" s="68">
        <v>1.1283233792395599</v>
      </c>
      <c r="YY253" s="68">
        <v>1.07665077913224E-2</v>
      </c>
      <c r="YZ253" s="68">
        <v>1.7803829557987101E-2</v>
      </c>
      <c r="ZA253" s="68">
        <v>1.63633323108398E-2</v>
      </c>
      <c r="ZB253" s="68">
        <v>1.47078407647628E-2</v>
      </c>
      <c r="ZC253" s="68">
        <v>1.8538650632779399E-2</v>
      </c>
      <c r="ZD253" s="68">
        <v>1.7818155979292601E-2</v>
      </c>
    </row>
    <row r="254" spans="479:680" x14ac:dyDescent="0.25">
      <c r="RK254" s="68"/>
      <c r="RL254" s="67">
        <v>0.41793084144592202</v>
      </c>
      <c r="RM254" s="67"/>
      <c r="RN254" s="67"/>
      <c r="RO254" s="67"/>
      <c r="RP254" s="67"/>
      <c r="RQ254" s="67"/>
      <c r="RR254" s="67"/>
      <c r="RS254" s="67">
        <v>1.4063400216400601E-2</v>
      </c>
      <c r="RT254" s="67"/>
      <c r="RV254" s="67"/>
      <c r="RW254" s="67"/>
      <c r="SA254" s="67"/>
      <c r="SB254" s="67">
        <v>5.5294699966907501E-2</v>
      </c>
      <c r="SC254" s="67"/>
      <c r="SD254" s="67"/>
      <c r="SE254" s="67">
        <v>2.7710000053048099E-2</v>
      </c>
      <c r="SF254" s="67">
        <v>2.81188003718853E-2</v>
      </c>
      <c r="SG254" s="67">
        <v>1.40495998784899E-2</v>
      </c>
      <c r="SH254" s="67">
        <v>2.7567500248551299E-2</v>
      </c>
      <c r="YG254" s="68"/>
      <c r="YH254" s="68">
        <v>1.01448955173934E-2</v>
      </c>
      <c r="YI254" s="68">
        <v>9.4380202530209602E-3</v>
      </c>
      <c r="YJ254" s="68">
        <v>7.2733646426473399E-3</v>
      </c>
      <c r="YK254" s="68">
        <v>1.9918997082598301E-2</v>
      </c>
      <c r="YL254" s="68">
        <v>9.6253895182948999E-3</v>
      </c>
      <c r="YM254" s="68">
        <v>7.07190164531756E-3</v>
      </c>
      <c r="YN254" s="68">
        <v>4.9772645697472601E-3</v>
      </c>
      <c r="YO254" s="68">
        <v>1.60366158246232E-2</v>
      </c>
      <c r="YP254" s="68">
        <v>7.4396743939132903E-3</v>
      </c>
      <c r="YQ254" s="68"/>
      <c r="YR254" s="68"/>
      <c r="YS254" s="68"/>
      <c r="YT254" s="68"/>
      <c r="YU254" s="68"/>
      <c r="YV254" s="68"/>
      <c r="YW254" s="68"/>
      <c r="YX254" s="68">
        <v>1.1283161763711</v>
      </c>
      <c r="YY254" s="68">
        <v>1.07657167652508E-2</v>
      </c>
      <c r="YZ254" s="68">
        <v>1.7761994601176698E-2</v>
      </c>
      <c r="ZA254" s="68">
        <v>1.6355798608180701E-2</v>
      </c>
      <c r="ZB254" s="68">
        <v>1.4702903370839199E-2</v>
      </c>
      <c r="ZC254" s="68">
        <v>1.8522194408305302E-2</v>
      </c>
      <c r="ZD254" s="68">
        <v>1.7806489519193801E-2</v>
      </c>
    </row>
    <row r="255" spans="479:680" x14ac:dyDescent="0.25">
      <c r="RK255" s="68"/>
      <c r="RL255" s="67">
        <v>0.52876627445220903</v>
      </c>
      <c r="RM255" s="67"/>
      <c r="RN255" s="67"/>
      <c r="RO255" s="67"/>
      <c r="RP255" s="67"/>
      <c r="RQ255" s="67"/>
      <c r="RR255" s="67"/>
      <c r="RS255" s="67">
        <v>1.40626998618245E-2</v>
      </c>
      <c r="RT255" s="67"/>
      <c r="RV255" s="67"/>
      <c r="RW255" s="67"/>
      <c r="SA255" s="67"/>
      <c r="SB255" s="67">
        <v>5.5079102516174303E-2</v>
      </c>
      <c r="SC255" s="67"/>
      <c r="SD255" s="67"/>
      <c r="SE255" s="67">
        <v>2.7697199955582601E-2</v>
      </c>
      <c r="SF255" s="67">
        <v>2.8118399903178201E-2</v>
      </c>
      <c r="SG255" s="67">
        <v>1.4046000316739001E-2</v>
      </c>
      <c r="SH255" s="67">
        <v>2.75628007948398E-2</v>
      </c>
      <c r="YG255" s="68"/>
      <c r="YH255" s="68">
        <v>1.0126737551777501E-2</v>
      </c>
      <c r="YI255" s="68">
        <v>9.4302235515637198E-3</v>
      </c>
      <c r="YJ255" s="68">
        <v>7.2728699772177602E-3</v>
      </c>
      <c r="YK255" s="68">
        <v>1.9903238576301802E-2</v>
      </c>
      <c r="YL255" s="68">
        <v>9.5723716332372401E-3</v>
      </c>
      <c r="YM255" s="68">
        <v>7.0666845067646799E-3</v>
      </c>
      <c r="YN255" s="68">
        <v>4.9600544272678003E-3</v>
      </c>
      <c r="YO255" s="68">
        <v>1.59912729134126E-2</v>
      </c>
      <c r="YP255" s="68">
        <v>7.4376483419796198E-3</v>
      </c>
      <c r="YQ255" s="68"/>
      <c r="YR255" s="68"/>
      <c r="YS255" s="68"/>
      <c r="YT255" s="68"/>
      <c r="YU255" s="68"/>
      <c r="YV255" s="68"/>
      <c r="YW255" s="68"/>
      <c r="YX255" s="68">
        <v>1.12822058382151</v>
      </c>
      <c r="YY255" s="68">
        <v>1.07275065599032E-2</v>
      </c>
      <c r="YZ255" s="68">
        <v>1.7703364210283699E-2</v>
      </c>
      <c r="ZA255" s="68">
        <v>1.63180235821467E-2</v>
      </c>
      <c r="ZB255" s="68">
        <v>1.46521079713371E-2</v>
      </c>
      <c r="ZC255" s="68">
        <v>1.8502946215964999E-2</v>
      </c>
      <c r="ZD255" s="68">
        <v>1.7760915989188799E-2</v>
      </c>
    </row>
    <row r="256" spans="479:680" x14ac:dyDescent="0.25">
      <c r="RK256" s="68"/>
      <c r="RL256" s="67">
        <v>0.52895390987396196</v>
      </c>
      <c r="RM256" s="67"/>
      <c r="RN256" s="67"/>
      <c r="RO256" s="67"/>
      <c r="RP256" s="67"/>
      <c r="RQ256" s="67"/>
      <c r="RR256" s="67"/>
      <c r="RS256" s="67">
        <v>1.40612004324793E-2</v>
      </c>
      <c r="RT256" s="67"/>
      <c r="RV256" s="67"/>
      <c r="RW256" s="67"/>
      <c r="SA256" s="67"/>
      <c r="SB256" s="67">
        <v>4.3254598975181503E-2</v>
      </c>
      <c r="SC256" s="67"/>
      <c r="SD256" s="67"/>
      <c r="SE256" s="67">
        <v>2.7695499360561301E-2</v>
      </c>
      <c r="SF256" s="67">
        <v>2.81154997646808E-2</v>
      </c>
      <c r="SG256" s="67">
        <v>1.40404002740979E-2</v>
      </c>
      <c r="SH256" s="67">
        <v>2.75467000901699E-2</v>
      </c>
      <c r="YG256" s="68"/>
      <c r="YH256" s="68">
        <v>1.01091986289856E-2</v>
      </c>
      <c r="YI256" s="68">
        <v>9.3555445879709102E-3</v>
      </c>
      <c r="YJ256" s="68">
        <v>7.2494076681274703E-3</v>
      </c>
      <c r="YK256" s="68">
        <v>1.9868621368423999E-2</v>
      </c>
      <c r="YL256" s="68">
        <v>9.5581708822056501E-3</v>
      </c>
      <c r="YM256" s="68">
        <v>7.05739615401708E-3</v>
      </c>
      <c r="YN256" s="68">
        <v>4.95477925980853E-3</v>
      </c>
      <c r="YO256" s="68">
        <v>1.59388150896572E-2</v>
      </c>
      <c r="YP256" s="68">
        <v>7.4259385094245399E-3</v>
      </c>
      <c r="YQ256" s="68"/>
      <c r="YR256" s="68"/>
      <c r="YS256" s="68"/>
      <c r="YT256" s="68"/>
      <c r="YU256" s="68"/>
      <c r="YV256" s="68"/>
      <c r="YW256" s="68"/>
      <c r="YX256" s="68">
        <v>1.12821511143013</v>
      </c>
      <c r="YY256" s="68">
        <v>1.07015861473523E-2</v>
      </c>
      <c r="YZ256" s="68">
        <v>1.7687998661714999E-2</v>
      </c>
      <c r="ZA256" s="68">
        <v>1.6304297357677602E-2</v>
      </c>
      <c r="ZB256" s="68">
        <v>1.4623471612068501E-2</v>
      </c>
      <c r="ZC256" s="68">
        <v>1.8481817064477501E-2</v>
      </c>
      <c r="ZD256" s="68">
        <v>1.7699981626021401E-2</v>
      </c>
    </row>
    <row r="257" spans="479:680" x14ac:dyDescent="0.25">
      <c r="RK257" s="68"/>
      <c r="RL257" s="67">
        <v>0.57069069147109897</v>
      </c>
      <c r="RM257" s="67"/>
      <c r="RN257" s="67"/>
      <c r="RO257" s="67"/>
      <c r="RP257" s="67"/>
      <c r="RQ257" s="67"/>
      <c r="RR257" s="67"/>
      <c r="RS257" s="67">
        <v>1.40578001737594E-2</v>
      </c>
      <c r="RT257" s="67"/>
      <c r="RV257" s="67"/>
      <c r="RW257" s="67"/>
      <c r="SA257" s="67"/>
      <c r="SB257" s="67">
        <v>4.3110299855470602E-2</v>
      </c>
      <c r="SC257" s="67"/>
      <c r="SD257" s="67"/>
      <c r="SE257" s="67">
        <v>2.76942998170852E-2</v>
      </c>
      <c r="SF257" s="67">
        <v>2.81075984239578E-2</v>
      </c>
      <c r="SG257" s="67">
        <v>1.4038300141692101E-2</v>
      </c>
      <c r="SH257" s="67">
        <v>2.74793989956378E-2</v>
      </c>
      <c r="YG257" s="68"/>
      <c r="YH257" s="68">
        <v>1.00101407211234E-2</v>
      </c>
      <c r="YI257" s="68">
        <v>9.3373144447374597E-3</v>
      </c>
      <c r="YJ257" s="68">
        <v>7.24894346092837E-3</v>
      </c>
      <c r="YK257" s="68">
        <v>1.9833333267596402E-2</v>
      </c>
      <c r="YL257" s="68">
        <v>9.55307344221357E-3</v>
      </c>
      <c r="YM257" s="68">
        <v>7.0199886513715301E-3</v>
      </c>
      <c r="YN257" s="68">
        <v>4.9327488455090203E-3</v>
      </c>
      <c r="YO257" s="68">
        <v>1.5913854433736899E-2</v>
      </c>
      <c r="YP257" s="68">
        <v>7.4223307963740496E-3</v>
      </c>
      <c r="YQ257" s="68"/>
      <c r="YR257" s="68"/>
      <c r="YS257" s="68"/>
      <c r="YT257" s="68"/>
      <c r="YU257" s="68"/>
      <c r="YV257" s="68"/>
      <c r="YW257" s="68"/>
      <c r="YX257" s="68">
        <v>1.1280813875206099</v>
      </c>
      <c r="YY257" s="68">
        <v>1.06750149333836E-2</v>
      </c>
      <c r="YZ257" s="68">
        <v>1.7677517555120599E-2</v>
      </c>
      <c r="ZA257" s="68">
        <v>1.6299126019634898E-2</v>
      </c>
      <c r="ZB257" s="68">
        <v>1.4597338962812401E-2</v>
      </c>
      <c r="ZC257" s="68">
        <v>1.8480488512891101E-2</v>
      </c>
      <c r="ZD257" s="68">
        <v>1.76834542655314E-2</v>
      </c>
    </row>
    <row r="258" spans="479:680" x14ac:dyDescent="0.25">
      <c r="RK258" s="68"/>
      <c r="RL258" s="67">
        <v>0.57082343101501398</v>
      </c>
      <c r="RM258" s="67"/>
      <c r="RN258" s="67"/>
      <c r="RO258" s="67"/>
      <c r="RP258" s="67"/>
      <c r="RQ258" s="67"/>
      <c r="RR258" s="67"/>
      <c r="RS258" s="67">
        <v>1.4053699560463401E-2</v>
      </c>
      <c r="RT258" s="67"/>
      <c r="RV258" s="67"/>
      <c r="RW258" s="67"/>
      <c r="SA258" s="67"/>
      <c r="SB258" s="67">
        <v>4.2505599558353403E-2</v>
      </c>
      <c r="SC258" s="67"/>
      <c r="SD258" s="67"/>
      <c r="SE258" s="67">
        <v>2.7692001312971101E-2</v>
      </c>
      <c r="SF258" s="67">
        <v>2.8097700327634801E-2</v>
      </c>
      <c r="SG258" s="67">
        <v>1.4032600447535499E-2</v>
      </c>
      <c r="SH258" s="67">
        <v>2.7437899261713E-2</v>
      </c>
      <c r="YG258" s="68"/>
      <c r="YH258" s="68">
        <v>1.00081890850939E-2</v>
      </c>
      <c r="YI258" s="68">
        <v>9.3307015390291306E-3</v>
      </c>
      <c r="YJ258" s="68">
        <v>7.2459034292693897E-3</v>
      </c>
      <c r="YK258" s="68">
        <v>1.9774988123443402E-2</v>
      </c>
      <c r="YL258" s="68">
        <v>9.5289623799570192E-3</v>
      </c>
      <c r="YM258" s="68">
        <v>7.0169323751092701E-3</v>
      </c>
      <c r="YN258" s="68">
        <v>4.9254698055560099E-3</v>
      </c>
      <c r="YO258" s="68">
        <v>1.5904125827011999E-2</v>
      </c>
      <c r="YP258" s="68">
        <v>7.3894239978760604E-3</v>
      </c>
      <c r="YQ258" s="68"/>
      <c r="YR258" s="68"/>
      <c r="YS258" s="68"/>
      <c r="YT258" s="68"/>
      <c r="YU258" s="68"/>
      <c r="YV258" s="68"/>
      <c r="YW258" s="68"/>
      <c r="YX258" s="68">
        <v>1.1280521092395599</v>
      </c>
      <c r="YY258" s="68">
        <v>1.0673619598004299E-2</v>
      </c>
      <c r="YZ258" s="68">
        <v>1.76621530338417E-2</v>
      </c>
      <c r="ZA258" s="68">
        <v>1.6219781579940699E-2</v>
      </c>
      <c r="ZB258" s="68">
        <v>1.45641173920819E-2</v>
      </c>
      <c r="ZC258" s="68">
        <v>1.8378082908946901E-2</v>
      </c>
      <c r="ZD258" s="68">
        <v>1.7462366885389598E-2</v>
      </c>
    </row>
    <row r="259" spans="479:680" x14ac:dyDescent="0.25">
      <c r="RK259" s="68"/>
      <c r="RL259" s="67">
        <v>0.58465319871902399</v>
      </c>
      <c r="RM259" s="67"/>
      <c r="RN259" s="67"/>
      <c r="RO259" s="67"/>
      <c r="RP259" s="67"/>
      <c r="RQ259" s="67"/>
      <c r="RR259" s="67"/>
      <c r="RS259" s="67">
        <v>1.40530001372098E-2</v>
      </c>
      <c r="RT259" s="67"/>
      <c r="RV259" s="67"/>
      <c r="RW259" s="67"/>
      <c r="SA259" s="67"/>
      <c r="SB259" s="67">
        <v>4.2342800647020298E-2</v>
      </c>
      <c r="SC259" s="67"/>
      <c r="SD259" s="67"/>
      <c r="SE259" s="67">
        <v>2.7663899585604598E-2</v>
      </c>
      <c r="SF259" s="67">
        <v>2.80923992395401E-2</v>
      </c>
      <c r="SG259" s="67">
        <v>1.40265002846717E-2</v>
      </c>
      <c r="SH259" s="67">
        <v>2.7317401021718899E-2</v>
      </c>
      <c r="YG259" s="68"/>
      <c r="YH259" s="68">
        <v>9.8874014770133894E-3</v>
      </c>
      <c r="YI259" s="68">
        <v>9.3154048806977797E-3</v>
      </c>
      <c r="YJ259" s="68">
        <v>7.1740342939462303E-3</v>
      </c>
      <c r="YK259" s="68">
        <v>1.9769023232304998E-2</v>
      </c>
      <c r="YL259" s="68">
        <v>9.4620560605434105E-3</v>
      </c>
      <c r="YM259" s="68">
        <v>6.9778732002604496E-3</v>
      </c>
      <c r="YN259" s="68">
        <v>4.9149924368338798E-3</v>
      </c>
      <c r="YO259" s="68">
        <v>1.58971981614731E-2</v>
      </c>
      <c r="YP259" s="68">
        <v>7.38085135912433E-3</v>
      </c>
      <c r="YQ259" s="68"/>
      <c r="YR259" s="68"/>
      <c r="YS259" s="68"/>
      <c r="YT259" s="68"/>
      <c r="YU259" s="68"/>
      <c r="YV259" s="68"/>
      <c r="YW259" s="68"/>
      <c r="YX259" s="68">
        <v>1.1280500206359301</v>
      </c>
      <c r="YY259" s="68">
        <v>1.06582362122958E-2</v>
      </c>
      <c r="YZ259" s="68">
        <v>1.76073729486926E-2</v>
      </c>
      <c r="ZA259" s="68">
        <v>1.6218860443128501E-2</v>
      </c>
      <c r="ZB259" s="68">
        <v>1.45376218007424E-2</v>
      </c>
      <c r="ZC259" s="68">
        <v>1.8341188278180199E-2</v>
      </c>
      <c r="ZD259" s="68">
        <v>1.73520702958593E-2</v>
      </c>
    </row>
    <row r="260" spans="479:680" x14ac:dyDescent="0.25">
      <c r="RK260" s="68"/>
      <c r="RL260" s="67">
        <v>0.59883034229278498</v>
      </c>
      <c r="RM260" s="67"/>
      <c r="RN260" s="67"/>
      <c r="RO260" s="67"/>
      <c r="RP260" s="67"/>
      <c r="RQ260" s="67"/>
      <c r="RR260" s="67"/>
      <c r="RS260" s="67">
        <v>1.40503998845815E-2</v>
      </c>
      <c r="RT260" s="67"/>
      <c r="RV260" s="67"/>
      <c r="RW260" s="67"/>
      <c r="SA260" s="67"/>
      <c r="SB260" s="67">
        <v>4.2334601283073398E-2</v>
      </c>
      <c r="SC260" s="67"/>
      <c r="SD260" s="67"/>
      <c r="SE260" s="67">
        <v>2.7657199651002801E-2</v>
      </c>
      <c r="SF260" s="67">
        <v>2.8084099292755099E-2</v>
      </c>
      <c r="SG260" s="67">
        <v>1.4023699797689901E-2</v>
      </c>
      <c r="SH260" s="67">
        <v>2.68697999417781E-2</v>
      </c>
      <c r="YG260" s="68"/>
      <c r="YH260" s="68">
        <v>9.8665201163299198E-3</v>
      </c>
      <c r="YI260" s="68">
        <v>9.23143488620266E-3</v>
      </c>
      <c r="YJ260" s="68">
        <v>7.1173893555277904E-3</v>
      </c>
      <c r="YK260" s="68">
        <v>1.97375076261221E-2</v>
      </c>
      <c r="YL260" s="68">
        <v>9.4454990623577505E-3</v>
      </c>
      <c r="YM260" s="68">
        <v>6.9651500403177802E-3</v>
      </c>
      <c r="YN260" s="68">
        <v>4.8964575333532096E-3</v>
      </c>
      <c r="YO260" s="68">
        <v>1.5836878598089101E-2</v>
      </c>
      <c r="YP260" s="68">
        <v>7.3382293641366799E-3</v>
      </c>
      <c r="YQ260" s="68"/>
      <c r="YR260" s="68"/>
      <c r="YS260" s="68"/>
      <c r="YT260" s="68"/>
      <c r="YU260" s="68"/>
      <c r="YV260" s="68"/>
      <c r="YW260" s="68"/>
      <c r="YX260" s="68">
        <v>1.1280102364253699</v>
      </c>
      <c r="YY260" s="68">
        <v>1.06280795955968E-2</v>
      </c>
      <c r="YZ260" s="68">
        <v>1.7598871503504698E-2</v>
      </c>
      <c r="ZA260" s="68">
        <v>1.612568208045E-2</v>
      </c>
      <c r="ZB260" s="68">
        <v>1.4512849498923799E-2</v>
      </c>
      <c r="ZC260" s="68">
        <v>1.82828972259464E-2</v>
      </c>
      <c r="ZD260" s="68">
        <v>1.7229907709015099E-2</v>
      </c>
    </row>
    <row r="261" spans="479:680" x14ac:dyDescent="0.25">
      <c r="RK261" s="68"/>
      <c r="RL261" s="67">
        <v>0.61304193735122603</v>
      </c>
      <c r="RM261" s="67"/>
      <c r="RN261" s="67"/>
      <c r="RO261" s="67"/>
      <c r="RP261" s="67"/>
      <c r="RQ261" s="67"/>
      <c r="RR261" s="67"/>
      <c r="RS261" s="67">
        <v>1.40444999560713E-2</v>
      </c>
      <c r="RT261" s="67"/>
      <c r="RV261" s="67"/>
      <c r="RW261" s="67"/>
      <c r="SA261" s="67"/>
      <c r="SB261" s="67">
        <v>4.2228300124406801E-2</v>
      </c>
      <c r="SC261" s="67"/>
      <c r="SD261" s="67"/>
      <c r="SE261" s="67">
        <v>2.76480987668037E-2</v>
      </c>
      <c r="SF261" s="67">
        <v>2.80822999775409E-2</v>
      </c>
      <c r="SG261" s="67">
        <v>1.40230003744363E-2</v>
      </c>
      <c r="SH261" s="67">
        <v>1.57558005303144E-2</v>
      </c>
      <c r="YG261" s="68"/>
      <c r="YH261" s="68">
        <v>9.8631082056632804E-3</v>
      </c>
      <c r="YI261" s="68">
        <v>9.2266140364892207E-3</v>
      </c>
      <c r="YJ261" s="68">
        <v>7.0229576825438199E-3</v>
      </c>
      <c r="YK261" s="68">
        <v>1.9734355605523699E-2</v>
      </c>
      <c r="YL261" s="68">
        <v>9.4341939258645608E-3</v>
      </c>
      <c r="YM261" s="68">
        <v>6.9622442256347498E-3</v>
      </c>
      <c r="YN261" s="68">
        <v>4.8754120088546999E-3</v>
      </c>
      <c r="YO261" s="68">
        <v>1.5794132811251301E-2</v>
      </c>
      <c r="YP261" s="68">
        <v>7.2936313360435099E-3</v>
      </c>
      <c r="YQ261" s="68"/>
      <c r="YR261" s="68"/>
      <c r="YS261" s="68"/>
      <c r="YT261" s="68"/>
      <c r="YU261" s="68"/>
      <c r="YV261" s="68"/>
      <c r="YW261" s="68"/>
      <c r="YX261" s="68">
        <v>1.12797151754414</v>
      </c>
      <c r="YY261" s="68">
        <v>1.06249127171198E-2</v>
      </c>
      <c r="YZ261" s="68">
        <v>1.7534361691163701E-2</v>
      </c>
      <c r="ZA261" s="68">
        <v>1.6098710669024099E-2</v>
      </c>
      <c r="ZB261" s="68">
        <v>1.4506798233664599E-2</v>
      </c>
      <c r="ZC261" s="68">
        <v>1.8238580130120599E-2</v>
      </c>
      <c r="ZD261" s="68">
        <v>1.7161152989622001E-2</v>
      </c>
    </row>
    <row r="262" spans="479:680" x14ac:dyDescent="0.25">
      <c r="RK262" s="68"/>
      <c r="RL262" s="67">
        <v>0.64090275764465299</v>
      </c>
      <c r="RM262" s="67"/>
      <c r="RN262" s="67"/>
      <c r="RO262" s="67"/>
      <c r="RP262" s="67"/>
      <c r="RQ262" s="67"/>
      <c r="RR262" s="67"/>
      <c r="RS262" s="67">
        <v>1.4035600237548299E-2</v>
      </c>
      <c r="RT262" s="67"/>
      <c r="RV262" s="67"/>
      <c r="RW262" s="67"/>
      <c r="SA262" s="67"/>
      <c r="SB262" s="67">
        <v>4.2146600782871198E-2</v>
      </c>
      <c r="SC262" s="67"/>
      <c r="SD262" s="67"/>
      <c r="SE262" s="67">
        <v>2.75169983506202E-2</v>
      </c>
      <c r="SF262" s="67">
        <v>2.8065301477909001E-2</v>
      </c>
      <c r="SG262" s="67">
        <v>1.4006000012159301E-2</v>
      </c>
      <c r="SH262" s="67">
        <v>1.51786999776959E-2</v>
      </c>
      <c r="YG262" s="68"/>
      <c r="YH262" s="68">
        <v>9.7993812365416502E-3</v>
      </c>
      <c r="YI262" s="68">
        <v>9.2251760906365901E-3</v>
      </c>
      <c r="YJ262" s="68">
        <v>7.0217078230099504E-3</v>
      </c>
      <c r="YK262" s="68">
        <v>1.9702085322021199E-2</v>
      </c>
      <c r="YL262" s="68">
        <v>9.4126299819999697E-3</v>
      </c>
      <c r="YM262" s="68">
        <v>6.9524113923614501E-3</v>
      </c>
      <c r="YN262" s="68">
        <v>4.8655768342459197E-3</v>
      </c>
      <c r="YO262" s="68">
        <v>1.5762920553000499E-2</v>
      </c>
      <c r="YP262" s="68">
        <v>7.2741060870413401E-3</v>
      </c>
      <c r="YQ262" s="68"/>
      <c r="YR262" s="68"/>
      <c r="YS262" s="68"/>
      <c r="YT262" s="68"/>
      <c r="YU262" s="68"/>
      <c r="YV262" s="68"/>
      <c r="YW262" s="68"/>
      <c r="YX262" s="68">
        <v>1.1279596518041899</v>
      </c>
      <c r="YY262" s="68">
        <v>1.05815504458094E-2</v>
      </c>
      <c r="YZ262" s="68">
        <v>1.75149202338938E-2</v>
      </c>
      <c r="ZA262" s="68">
        <v>1.6057570688598598E-2</v>
      </c>
      <c r="ZB262" s="68">
        <v>1.4434539049623199E-2</v>
      </c>
      <c r="ZC262" s="68">
        <v>1.81633198375644E-2</v>
      </c>
      <c r="ZD262" s="68">
        <v>1.70535041778728E-2</v>
      </c>
    </row>
    <row r="263" spans="479:680" x14ac:dyDescent="0.25">
      <c r="RK263" s="68"/>
      <c r="RL263" s="67">
        <v>1.6705685853958101</v>
      </c>
      <c r="RM263" s="67"/>
      <c r="RN263" s="67"/>
      <c r="RO263" s="67"/>
      <c r="RP263" s="67"/>
      <c r="RQ263" s="67"/>
      <c r="RR263" s="67"/>
      <c r="RS263" s="67">
        <v>1.40289003029465E-2</v>
      </c>
      <c r="RT263" s="67"/>
      <c r="RV263" s="67"/>
      <c r="RW263" s="67"/>
      <c r="SA263" s="67"/>
      <c r="SB263" s="67">
        <v>4.2145602405071203E-2</v>
      </c>
      <c r="SC263" s="67"/>
      <c r="SD263" s="67"/>
      <c r="SE263" s="67">
        <v>2.7496099472045898E-2</v>
      </c>
      <c r="SF263" s="67">
        <v>2.80479006469249E-2</v>
      </c>
      <c r="SG263" s="67">
        <v>1.39953000470995E-2</v>
      </c>
      <c r="SH263" s="67">
        <v>1.50656001642346E-2</v>
      </c>
      <c r="YG263" s="68"/>
      <c r="YH263" s="68">
        <v>9.7533350829536094E-3</v>
      </c>
      <c r="YI263" s="68">
        <v>9.1863375637684305E-3</v>
      </c>
      <c r="YJ263" s="68">
        <v>7.0139397097274602E-3</v>
      </c>
      <c r="YK263" s="68">
        <v>1.96774021438176E-2</v>
      </c>
      <c r="YL263" s="68">
        <v>9.3722252886550908E-3</v>
      </c>
      <c r="YM263" s="68">
        <v>6.9448148821911401E-3</v>
      </c>
      <c r="YN263" s="68">
        <v>4.8031050882146901E-3</v>
      </c>
      <c r="YO263" s="68">
        <v>1.5709973150683901E-2</v>
      </c>
      <c r="YP263" s="68">
        <v>7.2610367449926E-3</v>
      </c>
      <c r="YQ263" s="68"/>
      <c r="YR263" s="68"/>
      <c r="YS263" s="68"/>
      <c r="YT263" s="68"/>
      <c r="YU263" s="68"/>
      <c r="YV263" s="68"/>
      <c r="YW263" s="68"/>
      <c r="YX263" s="68">
        <v>1.1279008106512201</v>
      </c>
      <c r="YY263" s="68">
        <v>1.05299110930253E-2</v>
      </c>
      <c r="YZ263" s="68">
        <v>1.7508882925240402E-2</v>
      </c>
      <c r="ZA263" s="68">
        <v>1.6052805813610498E-2</v>
      </c>
      <c r="ZB263" s="68">
        <v>1.4383679402858699E-2</v>
      </c>
      <c r="ZC263" s="68">
        <v>1.8062157750155398E-2</v>
      </c>
      <c r="ZD263" s="68">
        <v>1.7008084774858899E-2</v>
      </c>
    </row>
    <row r="264" spans="479:680" x14ac:dyDescent="0.25">
      <c r="RK264" s="68"/>
      <c r="RL264" s="67">
        <v>6.9189968109130797</v>
      </c>
      <c r="RM264" s="67"/>
      <c r="RN264" s="67"/>
      <c r="RO264" s="67"/>
      <c r="RP264" s="67"/>
      <c r="RQ264" s="67"/>
      <c r="RR264" s="67"/>
      <c r="RS264" s="67">
        <v>1.40127995982766E-2</v>
      </c>
      <c r="RT264" s="67"/>
      <c r="RV264" s="67"/>
      <c r="RW264" s="67"/>
      <c r="SA264" s="67"/>
      <c r="SB264" s="67">
        <v>4.2072299867868403E-2</v>
      </c>
      <c r="SC264" s="67"/>
      <c r="SD264" s="67"/>
      <c r="SE264" s="67">
        <v>2.7477800846099801E-2</v>
      </c>
      <c r="SF264" s="67">
        <v>2.8045000508427599E-2</v>
      </c>
      <c r="SG264" s="67">
        <v>1.39859998598694E-2</v>
      </c>
      <c r="SH264" s="67">
        <v>1.4390000142157E-2</v>
      </c>
      <c r="YG264" s="68"/>
      <c r="YH264" s="68">
        <v>9.7418239374095304E-3</v>
      </c>
      <c r="YI264" s="68">
        <v>9.1667189924708892E-3</v>
      </c>
      <c r="YJ264" s="68">
        <v>7.0065124118232798E-3</v>
      </c>
      <c r="YK264" s="68">
        <v>1.9647654082815501E-2</v>
      </c>
      <c r="YL264" s="68">
        <v>9.3104104392825304E-3</v>
      </c>
      <c r="YM264" s="68">
        <v>6.9352729326334801E-3</v>
      </c>
      <c r="YN264" s="68">
        <v>4.7605646095754397E-3</v>
      </c>
      <c r="YO264" s="68">
        <v>1.56716008762476E-2</v>
      </c>
      <c r="YP264" s="68">
        <v>7.24928102268841E-3</v>
      </c>
      <c r="YQ264" s="68"/>
      <c r="YR264" s="68"/>
      <c r="YS264" s="68"/>
      <c r="YT264" s="68"/>
      <c r="YU264" s="68"/>
      <c r="YV264" s="68"/>
      <c r="YW264" s="68"/>
      <c r="YX264" s="68">
        <v>1.1277532698425701</v>
      </c>
      <c r="YY264" s="68">
        <v>1.04553768602195E-2</v>
      </c>
      <c r="YZ264" s="68">
        <v>1.7461419206729299E-2</v>
      </c>
      <c r="ZA264" s="68">
        <v>1.6025087731791499E-2</v>
      </c>
      <c r="ZB264" s="68">
        <v>1.4291446704709301E-2</v>
      </c>
      <c r="ZC264" s="68">
        <v>1.80300190139298E-2</v>
      </c>
      <c r="ZD264" s="68">
        <v>1.7004878036315899E-2</v>
      </c>
    </row>
    <row r="265" spans="479:680" x14ac:dyDescent="0.25">
      <c r="RK265" s="68"/>
      <c r="RL265" s="67"/>
      <c r="RM265" s="67"/>
      <c r="RN265" s="67"/>
      <c r="RO265" s="67"/>
      <c r="RP265" s="67"/>
      <c r="RQ265" s="67"/>
      <c r="RR265" s="67"/>
      <c r="RS265" s="67">
        <v>1.4010599814355301E-2</v>
      </c>
      <c r="RT265" s="67"/>
      <c r="RV265" s="67"/>
      <c r="RW265" s="67"/>
      <c r="SA265" s="67"/>
      <c r="SB265" s="67">
        <v>4.2054601013660403E-2</v>
      </c>
      <c r="SC265" s="67"/>
      <c r="SD265" s="67"/>
      <c r="SE265" s="67">
        <v>2.7427699416875801E-2</v>
      </c>
      <c r="SF265" s="67">
        <v>2.8044398874044401E-2</v>
      </c>
      <c r="SG265" s="67">
        <v>1.39840999618172E-2</v>
      </c>
      <c r="SH265" s="67">
        <v>1.4378700405359201E-2</v>
      </c>
      <c r="YG265" s="68"/>
      <c r="YH265" s="68">
        <v>9.7193330657804802E-3</v>
      </c>
      <c r="YI265" s="68">
        <v>9.1649256177211407E-3</v>
      </c>
      <c r="YJ265" s="68">
        <v>6.9907647537404902E-3</v>
      </c>
      <c r="YK265" s="68">
        <v>1.9566371979330199E-2</v>
      </c>
      <c r="YL265" s="68">
        <v>9.2704314958125308E-3</v>
      </c>
      <c r="YM265" s="68">
        <v>6.8721455283793304E-3</v>
      </c>
      <c r="YN265" s="68">
        <v>4.7574409665782202E-3</v>
      </c>
      <c r="YO265" s="68">
        <v>1.5667418654896102E-2</v>
      </c>
      <c r="YP265" s="68">
        <v>7.2115345422778497E-3</v>
      </c>
      <c r="YQ265" s="68"/>
      <c r="YR265" s="68"/>
      <c r="YS265" s="68"/>
      <c r="YT265" s="68"/>
      <c r="YU265" s="68"/>
      <c r="YV265" s="68"/>
      <c r="YW265" s="68"/>
      <c r="YX265" s="68">
        <v>1.1277266819053</v>
      </c>
      <c r="YY265" s="68">
        <v>1.04262133541041E-2</v>
      </c>
      <c r="YZ265" s="68">
        <v>1.73163684709834E-2</v>
      </c>
      <c r="ZA265" s="68">
        <v>1.5989129451210199E-2</v>
      </c>
      <c r="ZB265" s="68">
        <v>1.42240360158903E-2</v>
      </c>
      <c r="ZC265" s="68">
        <v>1.8017621396036E-2</v>
      </c>
      <c r="ZD265" s="68">
        <v>1.6947943966917699E-2</v>
      </c>
    </row>
    <row r="266" spans="479:680" x14ac:dyDescent="0.25">
      <c r="RK266" s="68"/>
      <c r="RL266" s="67"/>
      <c r="RM266" s="67"/>
      <c r="RN266" s="67"/>
      <c r="RO266" s="67"/>
      <c r="RP266" s="67"/>
      <c r="RQ266" s="67"/>
      <c r="RR266" s="67"/>
      <c r="RS266" s="67">
        <v>1.40084996819496E-2</v>
      </c>
      <c r="RT266" s="67"/>
      <c r="RV266" s="67"/>
      <c r="RW266" s="67"/>
      <c r="SA266" s="67"/>
      <c r="SB266" s="67">
        <v>4.2045000940561197E-2</v>
      </c>
      <c r="SC266" s="67"/>
      <c r="SD266" s="67"/>
      <c r="SE266" s="67">
        <v>2.7425900101661599E-2</v>
      </c>
      <c r="SF266" s="67">
        <v>2.8023399412631898E-2</v>
      </c>
      <c r="SG266" s="67">
        <v>1.3978599570691501E-2</v>
      </c>
      <c r="SH266" s="67">
        <v>1.43459998071193E-2</v>
      </c>
      <c r="YG266" s="68"/>
      <c r="YH266" s="68">
        <v>9.7125888676187992E-3</v>
      </c>
      <c r="YI266" s="68">
        <v>9.1402478580470195E-3</v>
      </c>
      <c r="YJ266" s="68">
        <v>6.9489635357404102E-3</v>
      </c>
      <c r="YK266" s="68">
        <v>1.95572887394308E-2</v>
      </c>
      <c r="YL266" s="68">
        <v>9.2131389209613706E-3</v>
      </c>
      <c r="YM266" s="68">
        <v>6.8374482561483997E-3</v>
      </c>
      <c r="YN266" s="68">
        <v>4.7531966457555102E-3</v>
      </c>
      <c r="YO266" s="68">
        <v>1.5634449287936801E-2</v>
      </c>
      <c r="YP266" s="68">
        <v>7.1977914902737897E-3</v>
      </c>
      <c r="YQ266" s="68"/>
      <c r="YR266" s="68"/>
      <c r="YS266" s="68"/>
      <c r="YT266" s="68"/>
      <c r="YU266" s="68"/>
      <c r="YV266" s="68"/>
      <c r="YW266" s="68"/>
      <c r="YX266" s="68">
        <v>1.12767193393425</v>
      </c>
      <c r="YY266" s="68">
        <v>1.03747380690376E-2</v>
      </c>
      <c r="YZ266" s="68">
        <v>1.7309685175328299E-2</v>
      </c>
      <c r="ZA266" s="68">
        <v>1.59662962598228E-2</v>
      </c>
      <c r="ZB266" s="68">
        <v>1.42236887741829E-2</v>
      </c>
      <c r="ZC266" s="68">
        <v>1.7970924023979502E-2</v>
      </c>
      <c r="ZD266" s="68">
        <v>1.68420176245558E-2</v>
      </c>
    </row>
    <row r="267" spans="479:680" x14ac:dyDescent="0.25">
      <c r="RK267" s="68"/>
      <c r="RL267" s="67"/>
      <c r="RM267" s="67"/>
      <c r="RN267" s="67"/>
      <c r="RO267" s="67"/>
      <c r="RP267" s="67"/>
      <c r="RQ267" s="67"/>
      <c r="RR267" s="67"/>
      <c r="RS267" s="67">
        <v>1.39942001551389E-2</v>
      </c>
      <c r="RT267" s="67"/>
      <c r="RV267" s="67"/>
      <c r="RW267" s="67"/>
      <c r="SA267" s="67"/>
      <c r="SB267" s="67">
        <v>4.2025599628686898E-2</v>
      </c>
      <c r="SC267" s="67"/>
      <c r="SD267" s="67"/>
      <c r="SE267" s="67">
        <v>2.7397498488426202E-2</v>
      </c>
      <c r="SF267" s="67">
        <v>2.8020299971103599E-2</v>
      </c>
      <c r="SG267" s="67">
        <v>1.39658004045486E-2</v>
      </c>
      <c r="SH267" s="67">
        <v>1.4333199709653801E-2</v>
      </c>
      <c r="YG267" s="68"/>
      <c r="YH267" s="68">
        <v>9.7024092247355604E-3</v>
      </c>
      <c r="YI267" s="68">
        <v>9.1213052559040303E-3</v>
      </c>
      <c r="YJ267" s="68">
        <v>6.9328981436470498E-3</v>
      </c>
      <c r="YK267" s="68">
        <v>1.9543199745772202E-2</v>
      </c>
      <c r="YL267" s="68">
        <v>9.1931941737494697E-3</v>
      </c>
      <c r="YM267" s="68">
        <v>6.8319437328087798E-3</v>
      </c>
      <c r="YN267" s="68">
        <v>4.7486700565111499E-3</v>
      </c>
      <c r="YO267" s="68">
        <v>1.5584061312710401E-2</v>
      </c>
      <c r="YP267" s="68">
        <v>7.1938836415429098E-3</v>
      </c>
      <c r="YQ267" s="68"/>
      <c r="YR267" s="68"/>
      <c r="YS267" s="68"/>
      <c r="YT267" s="68"/>
      <c r="YU267" s="68"/>
      <c r="YV267" s="68"/>
      <c r="YW267" s="68"/>
      <c r="YX267" s="68">
        <v>1.127652551101</v>
      </c>
      <c r="YY267" s="68">
        <v>1.03240163397012E-2</v>
      </c>
      <c r="YZ267" s="68">
        <v>1.7296353826492999E-2</v>
      </c>
      <c r="ZA267" s="68">
        <v>1.5961344865614902E-2</v>
      </c>
      <c r="ZB267" s="68">
        <v>1.42011216424715E-2</v>
      </c>
      <c r="ZC267" s="68">
        <v>1.7961390200395499E-2</v>
      </c>
      <c r="ZD267" s="68">
        <v>1.67543891472621E-2</v>
      </c>
    </row>
    <row r="268" spans="479:680" x14ac:dyDescent="0.25">
      <c r="RK268" s="68"/>
      <c r="RL268" s="67"/>
      <c r="RM268" s="67"/>
      <c r="RN268" s="67"/>
      <c r="RO268" s="67"/>
      <c r="RP268" s="67"/>
      <c r="RQ268" s="67"/>
      <c r="RR268" s="67"/>
      <c r="RS268" s="67">
        <v>1.39838000759482E-2</v>
      </c>
      <c r="RT268" s="67"/>
      <c r="RV268" s="67"/>
      <c r="RW268" s="67"/>
      <c r="SA268" s="67"/>
      <c r="SB268" s="67">
        <v>4.2017199099063797E-2</v>
      </c>
      <c r="SC268" s="67"/>
      <c r="SD268" s="67"/>
      <c r="SE268" s="67">
        <v>2.73326002061367E-2</v>
      </c>
      <c r="SF268" s="67">
        <v>2.8017200529575299E-2</v>
      </c>
      <c r="SG268" s="67">
        <v>1.39603996649384E-2</v>
      </c>
      <c r="SH268" s="67">
        <v>1.43197001889348E-2</v>
      </c>
      <c r="YG268" s="68"/>
      <c r="YH268" s="68">
        <v>9.6571206864538104E-3</v>
      </c>
      <c r="YI268" s="68">
        <v>9.1199702644818702E-3</v>
      </c>
      <c r="YJ268" s="68">
        <v>6.9268948673627904E-3</v>
      </c>
      <c r="YK268" s="68">
        <v>1.95227994646896E-2</v>
      </c>
      <c r="YL268" s="68">
        <v>9.1889721963036401E-3</v>
      </c>
      <c r="YM268" s="68">
        <v>6.8177630189720203E-3</v>
      </c>
      <c r="YN268" s="68">
        <v>4.7411279435944399E-3</v>
      </c>
      <c r="YO268" s="68">
        <v>1.5566108338594901E-2</v>
      </c>
      <c r="YP268" s="68">
        <v>7.1397737735475302E-3</v>
      </c>
      <c r="YQ268" s="68"/>
      <c r="YR268" s="68"/>
      <c r="YS268" s="68"/>
      <c r="YT268" s="68"/>
      <c r="YU268" s="68"/>
      <c r="YV268" s="68"/>
      <c r="YW268" s="68"/>
      <c r="YX268" s="68">
        <v>1.1275510541606899</v>
      </c>
      <c r="YY268" s="68">
        <v>1.02934379413759E-2</v>
      </c>
      <c r="YZ268" s="68">
        <v>1.7262214116095E-2</v>
      </c>
      <c r="ZA268" s="68">
        <v>1.5930697685055801E-2</v>
      </c>
      <c r="ZB268" s="68">
        <v>1.41952504395581E-2</v>
      </c>
      <c r="ZC268" s="68">
        <v>1.7870563224257001E-2</v>
      </c>
      <c r="ZD268" s="68">
        <v>1.6741030664038599E-2</v>
      </c>
    </row>
    <row r="269" spans="479:680" x14ac:dyDescent="0.25">
      <c r="RK269" s="68"/>
      <c r="RL269" s="67"/>
      <c r="RM269" s="67"/>
      <c r="RN269" s="67"/>
      <c r="RO269" s="67"/>
      <c r="RP269" s="67"/>
      <c r="RQ269" s="67"/>
      <c r="RR269" s="67"/>
      <c r="RS269" s="67">
        <v>1.3981900177896E-2</v>
      </c>
      <c r="RT269" s="67"/>
      <c r="RV269" s="67"/>
      <c r="RW269" s="67"/>
      <c r="SA269" s="67"/>
      <c r="SB269" s="67">
        <v>4.2014200240373598E-2</v>
      </c>
      <c r="SC269" s="67"/>
      <c r="SD269" s="67"/>
      <c r="SE269" s="67">
        <v>2.72348001599311E-2</v>
      </c>
      <c r="SF269" s="67">
        <v>2.80138999223709E-2</v>
      </c>
      <c r="SG269" s="67">
        <v>1.3958600349724201E-2</v>
      </c>
      <c r="SH269" s="67">
        <v>1.42785999923944E-2</v>
      </c>
      <c r="YG269" s="68"/>
      <c r="YH269" s="68">
        <v>9.5886873627603203E-3</v>
      </c>
      <c r="YI269" s="68">
        <v>9.0326918847084305E-3</v>
      </c>
      <c r="YJ269" s="68">
        <v>6.9244921800461299E-3</v>
      </c>
      <c r="YK269" s="68">
        <v>1.9509076242373399E-2</v>
      </c>
      <c r="YL269" s="68">
        <v>9.1866750625127398E-3</v>
      </c>
      <c r="YM269" s="68">
        <v>6.8160144417343501E-3</v>
      </c>
      <c r="YN269" s="68">
        <v>4.7368047674435903E-3</v>
      </c>
      <c r="YO269" s="68">
        <v>1.55655616139957E-2</v>
      </c>
      <c r="YP269" s="68">
        <v>7.0734274243139904E-3</v>
      </c>
      <c r="YQ269" s="68"/>
      <c r="YR269" s="68"/>
      <c r="YS269" s="68"/>
      <c r="YT269" s="68"/>
      <c r="YU269" s="68"/>
      <c r="YV269" s="68"/>
      <c r="YW269" s="68"/>
      <c r="YX269" s="68">
        <v>1.1275382445072</v>
      </c>
      <c r="YY269" s="68">
        <v>1.02823719190647E-2</v>
      </c>
      <c r="YZ269" s="68">
        <v>1.7250191755413601E-2</v>
      </c>
      <c r="ZA269" s="68">
        <v>1.59221089637691E-2</v>
      </c>
      <c r="ZB269" s="68">
        <v>1.4165371548957599E-2</v>
      </c>
      <c r="ZC269" s="68">
        <v>1.7857883089242101E-2</v>
      </c>
      <c r="ZD269" s="68">
        <v>1.66774656759472E-2</v>
      </c>
    </row>
    <row r="270" spans="479:680" x14ac:dyDescent="0.25">
      <c r="RK270" s="68"/>
      <c r="RL270" s="67"/>
      <c r="RM270" s="67"/>
      <c r="RN270" s="67"/>
      <c r="RO270" s="67"/>
      <c r="RP270" s="67"/>
      <c r="RQ270" s="67"/>
      <c r="RR270" s="67"/>
      <c r="RS270" s="67">
        <v>1.3977100141346401E-2</v>
      </c>
      <c r="RT270" s="67"/>
      <c r="RV270" s="67"/>
      <c r="RW270" s="67"/>
      <c r="SA270" s="67"/>
      <c r="SB270" s="67">
        <v>4.1988197714090299E-2</v>
      </c>
      <c r="SC270" s="67"/>
      <c r="SD270" s="67"/>
      <c r="SE270" s="67">
        <v>2.6606000959873199E-2</v>
      </c>
      <c r="SF270" s="67">
        <v>2.80092991888523E-2</v>
      </c>
      <c r="SG270" s="67">
        <v>1.39568001031875E-2</v>
      </c>
      <c r="SH270" s="67">
        <v>1.42750004306435E-2</v>
      </c>
      <c r="YG270" s="68"/>
      <c r="YH270" s="68">
        <v>9.5822327694018907E-3</v>
      </c>
      <c r="YI270" s="68">
        <v>9.0057670499889605E-3</v>
      </c>
      <c r="YJ270" s="68">
        <v>6.9072933894697604E-3</v>
      </c>
      <c r="YK270" s="68">
        <v>1.9507985172015501E-2</v>
      </c>
      <c r="YL270" s="68">
        <v>9.1808871901976601E-3</v>
      </c>
      <c r="YM270" s="68">
        <v>6.8037045256250997E-3</v>
      </c>
      <c r="YN270" s="68">
        <v>4.7120335161399199E-3</v>
      </c>
      <c r="YO270" s="68">
        <v>1.5546971728934799E-2</v>
      </c>
      <c r="YP270" s="68">
        <v>7.0569112848458604E-3</v>
      </c>
      <c r="YQ270" s="68"/>
      <c r="YR270" s="68"/>
      <c r="YS270" s="68"/>
      <c r="YT270" s="68"/>
      <c r="YU270" s="68"/>
      <c r="YV270" s="68"/>
      <c r="YW270" s="68"/>
      <c r="YX270" s="68">
        <v>1.1274979749852401</v>
      </c>
      <c r="YY270" s="68">
        <v>1.02732480964671E-2</v>
      </c>
      <c r="YZ270" s="68">
        <v>1.7212568824583E-2</v>
      </c>
      <c r="ZA270" s="68">
        <v>1.5915442012581601E-2</v>
      </c>
      <c r="ZB270" s="68">
        <v>1.41259531870886E-2</v>
      </c>
      <c r="ZC270" s="68">
        <v>1.7790025632991199E-2</v>
      </c>
      <c r="ZD270" s="68">
        <v>1.6652780732810801E-2</v>
      </c>
    </row>
    <row r="271" spans="479:680" x14ac:dyDescent="0.25">
      <c r="RK271" s="68"/>
      <c r="RL271" s="67"/>
      <c r="RM271" s="67"/>
      <c r="RN271" s="67"/>
      <c r="RO271" s="67"/>
      <c r="RP271" s="67"/>
      <c r="RQ271" s="67"/>
      <c r="RR271" s="67"/>
      <c r="RS271" s="67">
        <v>1.3971700333058799E-2</v>
      </c>
      <c r="RT271" s="67"/>
      <c r="RV271" s="67"/>
      <c r="RW271" s="67"/>
      <c r="SA271" s="67"/>
      <c r="SB271" s="67">
        <v>4.1958201676607097E-2</v>
      </c>
      <c r="SC271" s="67"/>
      <c r="SD271" s="67"/>
      <c r="SE271" s="67">
        <v>2.6524299755692399E-2</v>
      </c>
      <c r="SF271" s="67">
        <v>2.80071012675762E-2</v>
      </c>
      <c r="SG271" s="67">
        <v>1.39549002051353E-2</v>
      </c>
      <c r="SH271" s="67">
        <v>1.42567995935678E-2</v>
      </c>
      <c r="YG271" s="68"/>
      <c r="YH271" s="68">
        <v>9.5613196386984695E-3</v>
      </c>
      <c r="YI271" s="68">
        <v>8.9939186045872605E-3</v>
      </c>
      <c r="YJ271" s="68">
        <v>6.8394105461596902E-3</v>
      </c>
      <c r="YK271" s="68">
        <v>1.9446164178102798E-2</v>
      </c>
      <c r="YL271" s="68">
        <v>9.1349057886572996E-3</v>
      </c>
      <c r="YM271" s="68">
        <v>6.7692759287769902E-3</v>
      </c>
      <c r="YN271" s="68">
        <v>4.7069273986209102E-3</v>
      </c>
      <c r="YO271" s="68">
        <v>1.5541204076200001E-2</v>
      </c>
      <c r="YP271" s="68">
        <v>7.0498087202924701E-3</v>
      </c>
      <c r="YQ271" s="68"/>
      <c r="YR271" s="68"/>
      <c r="YS271" s="68"/>
      <c r="YT271" s="68"/>
      <c r="YU271" s="68"/>
      <c r="YV271" s="68"/>
      <c r="YW271" s="68"/>
      <c r="YX271" s="68">
        <v>1.12747024678972</v>
      </c>
      <c r="YY271" s="68">
        <v>1.0226400168146599E-2</v>
      </c>
      <c r="YZ271" s="68">
        <v>1.7088969571617599E-2</v>
      </c>
      <c r="ZA271" s="68">
        <v>1.5889180412045401E-2</v>
      </c>
      <c r="ZB271" s="68">
        <v>1.40282288129978E-2</v>
      </c>
      <c r="ZC271" s="68">
        <v>1.76730407312191E-2</v>
      </c>
      <c r="ZD271" s="68">
        <v>1.6605744165331698E-2</v>
      </c>
    </row>
    <row r="272" spans="479:680" x14ac:dyDescent="0.25">
      <c r="RK272" s="68"/>
      <c r="RL272" s="67"/>
      <c r="RM272" s="67"/>
      <c r="RN272" s="67"/>
      <c r="RO272" s="67"/>
      <c r="RP272" s="67"/>
      <c r="RQ272" s="67"/>
      <c r="RR272" s="67"/>
      <c r="RS272" s="67">
        <v>1.3965199701488001E-2</v>
      </c>
      <c r="RT272" s="67"/>
      <c r="RV272" s="67"/>
      <c r="RW272" s="67"/>
      <c r="SA272" s="67"/>
      <c r="SB272" s="67">
        <v>4.1951298713683999E-2</v>
      </c>
      <c r="SC272" s="67"/>
      <c r="SD272" s="67"/>
      <c r="SE272" s="67">
        <v>1.5442599542438901E-2</v>
      </c>
      <c r="SF272" s="67">
        <v>2.8002699837088502E-2</v>
      </c>
      <c r="SG272" s="67">
        <v>1.39530999585986E-2</v>
      </c>
      <c r="SH272" s="67">
        <v>1.4238500036299199E-2</v>
      </c>
      <c r="YG272" s="68"/>
      <c r="YH272" s="68">
        <v>9.5231755333197703E-3</v>
      </c>
      <c r="YI272" s="68">
        <v>8.9767053351038108E-3</v>
      </c>
      <c r="YJ272" s="68">
        <v>6.83113369300714E-3</v>
      </c>
      <c r="YK272" s="68">
        <v>1.9443248715113999E-2</v>
      </c>
      <c r="YL272" s="68">
        <v>9.1273313831650698E-3</v>
      </c>
      <c r="YM272" s="68">
        <v>6.7125487928241696E-3</v>
      </c>
      <c r="YN272" s="68">
        <v>4.6819147357810998E-3</v>
      </c>
      <c r="YO272" s="68">
        <v>1.54915146181102E-2</v>
      </c>
      <c r="YP272" s="68">
        <v>6.9582392214670901E-3</v>
      </c>
      <c r="YQ272" s="68"/>
      <c r="YR272" s="68"/>
      <c r="YS272" s="68"/>
      <c r="YT272" s="68"/>
      <c r="YU272" s="68"/>
      <c r="YV272" s="68"/>
      <c r="YW272" s="68"/>
      <c r="YX272" s="68">
        <v>1.12745225102808</v>
      </c>
      <c r="YY272" s="68">
        <v>1.02190486339842E-2</v>
      </c>
      <c r="YZ272" s="68">
        <v>1.7035850936997301E-2</v>
      </c>
      <c r="ZA272" s="68">
        <v>1.5867962758546E-2</v>
      </c>
      <c r="ZB272" s="68">
        <v>1.39577712010104E-2</v>
      </c>
      <c r="ZC272" s="68">
        <v>1.7621664458584901E-2</v>
      </c>
      <c r="ZD272" s="68">
        <v>1.65376776118259E-2</v>
      </c>
    </row>
    <row r="273" spans="479:680" x14ac:dyDescent="0.25">
      <c r="RK273" s="68"/>
      <c r="RL273" s="67"/>
      <c r="RM273" s="67"/>
      <c r="RN273" s="67"/>
      <c r="RO273" s="67"/>
      <c r="RP273" s="67"/>
      <c r="RQ273" s="67"/>
      <c r="RR273" s="67"/>
      <c r="RS273" s="67">
        <v>1.3965100049972499E-2</v>
      </c>
      <c r="RT273" s="67"/>
      <c r="RV273" s="67"/>
      <c r="RW273" s="67"/>
      <c r="SA273" s="67"/>
      <c r="SB273" s="67">
        <v>4.1921500116586602E-2</v>
      </c>
      <c r="SC273" s="67"/>
      <c r="SD273" s="67"/>
      <c r="SE273" s="67">
        <v>1.47105995565652E-2</v>
      </c>
      <c r="SF273" s="67">
        <v>2.80022993683815E-2</v>
      </c>
      <c r="SG273" s="67">
        <v>1.3931299559772001E-2</v>
      </c>
      <c r="SH273" s="67">
        <v>1.4229999855160699E-2</v>
      </c>
      <c r="YG273" s="68"/>
      <c r="YH273" s="68">
        <v>9.4964739323695705E-3</v>
      </c>
      <c r="YI273" s="68">
        <v>8.9393447014192006E-3</v>
      </c>
      <c r="YJ273" s="68">
        <v>6.8291876723167097E-3</v>
      </c>
      <c r="YK273" s="68">
        <v>1.9440402630672E-2</v>
      </c>
      <c r="YL273" s="68">
        <v>9.1197531899620803E-3</v>
      </c>
      <c r="YM273" s="68">
        <v>6.71005974957147E-3</v>
      </c>
      <c r="YN273" s="68">
        <v>4.6619048091206001E-3</v>
      </c>
      <c r="YO273" s="68">
        <v>1.53549016567409E-2</v>
      </c>
      <c r="YP273" s="68">
        <v>6.9386175634026702E-3</v>
      </c>
      <c r="YQ273" s="68"/>
      <c r="YR273" s="68"/>
      <c r="YS273" s="68"/>
      <c r="YT273" s="68"/>
      <c r="YU273" s="68"/>
      <c r="YV273" s="68"/>
      <c r="YW273" s="68"/>
      <c r="YX273" s="68">
        <v>1.1274424884930401</v>
      </c>
      <c r="YY273" s="68">
        <v>1.01055986946136E-2</v>
      </c>
      <c r="YZ273" s="68">
        <v>1.6962719159819301E-2</v>
      </c>
      <c r="ZA273" s="68">
        <v>1.5859379176361502E-2</v>
      </c>
      <c r="ZB273" s="68">
        <v>1.39495001927251E-2</v>
      </c>
      <c r="ZC273" s="68">
        <v>1.76182568219946E-2</v>
      </c>
      <c r="ZD273" s="68">
        <v>1.6425516206533999E-2</v>
      </c>
    </row>
    <row r="274" spans="479:680" x14ac:dyDescent="0.25">
      <c r="RK274" s="68"/>
      <c r="RL274" s="67"/>
      <c r="RM274" s="67"/>
      <c r="RN274" s="67"/>
      <c r="RO274" s="67"/>
      <c r="RP274" s="67"/>
      <c r="RQ274" s="67"/>
      <c r="RR274" s="67"/>
      <c r="RS274" s="67">
        <v>1.39637999236583E-2</v>
      </c>
      <c r="RT274" s="67"/>
      <c r="RV274" s="67"/>
      <c r="RW274" s="67"/>
      <c r="SA274" s="67"/>
      <c r="SB274" s="67">
        <v>4.1912399232387501E-2</v>
      </c>
      <c r="SC274" s="67"/>
      <c r="SD274" s="67"/>
      <c r="SE274" s="67">
        <v>1.4686799608170899E-2</v>
      </c>
      <c r="SF274" s="67">
        <v>2.8000000864267301E-2</v>
      </c>
      <c r="SG274" s="67">
        <v>1.39258000999689E-2</v>
      </c>
      <c r="SH274" s="67">
        <v>1.4216200448572599E-2</v>
      </c>
      <c r="YG274" s="68"/>
      <c r="YH274" s="68">
        <v>9.4861658821659492E-3</v>
      </c>
      <c r="YI274" s="68">
        <v>8.89642885524599E-3</v>
      </c>
      <c r="YJ274" s="68">
        <v>6.8146961420777899E-3</v>
      </c>
      <c r="YK274" s="68">
        <v>1.9428049381036799E-2</v>
      </c>
      <c r="YL274" s="68">
        <v>9.0585787856421792E-3</v>
      </c>
      <c r="YM274" s="68">
        <v>6.7013947888823703E-3</v>
      </c>
      <c r="YN274" s="68">
        <v>4.65994544471603E-3</v>
      </c>
      <c r="YO274" s="68">
        <v>1.5313150897798699E-2</v>
      </c>
      <c r="YP274" s="68">
        <v>6.9051152090222803E-3</v>
      </c>
      <c r="YQ274" s="68"/>
      <c r="YR274" s="68"/>
      <c r="YS274" s="68"/>
      <c r="YT274" s="68"/>
      <c r="YU274" s="68"/>
      <c r="YV274" s="68"/>
      <c r="YW274" s="68"/>
      <c r="YX274" s="68">
        <v>1.1273248039955199</v>
      </c>
      <c r="YY274" s="68">
        <v>1.0101939392094E-2</v>
      </c>
      <c r="YZ274" s="68">
        <v>1.6908721941920699E-2</v>
      </c>
      <c r="ZA274" s="68">
        <v>1.5793676195499502E-2</v>
      </c>
      <c r="ZB274" s="68">
        <v>1.3917265850366499E-2</v>
      </c>
      <c r="ZC274" s="68">
        <v>1.7593159212804601E-2</v>
      </c>
      <c r="ZD274" s="68">
        <v>1.63863755028766E-2</v>
      </c>
    </row>
    <row r="275" spans="479:680" x14ac:dyDescent="0.25">
      <c r="RK275" s="68"/>
      <c r="RL275" s="67"/>
      <c r="RM275" s="67"/>
      <c r="RN275" s="67"/>
      <c r="RO275" s="67"/>
      <c r="RP275" s="67"/>
      <c r="RQ275" s="67"/>
      <c r="RR275" s="67"/>
      <c r="RS275" s="67">
        <v>1.39637002721428E-2</v>
      </c>
      <c r="RT275" s="67"/>
      <c r="RV275" s="67"/>
      <c r="RW275" s="67"/>
      <c r="SA275" s="67"/>
      <c r="SB275" s="67">
        <v>4.1899301111698102E-2</v>
      </c>
      <c r="SC275" s="67"/>
      <c r="SD275" s="67"/>
      <c r="SE275" s="67">
        <v>1.46589996293187E-2</v>
      </c>
      <c r="SF275" s="67">
        <v>2.7996400371193799E-2</v>
      </c>
      <c r="SG275" s="67">
        <v>1.39162996783852E-2</v>
      </c>
      <c r="SH275" s="67">
        <v>1.4215899631381E-2</v>
      </c>
      <c r="YG275" s="68"/>
      <c r="YH275" s="68">
        <v>9.4821700699242398E-3</v>
      </c>
      <c r="YI275" s="68">
        <v>8.8470835794821102E-3</v>
      </c>
      <c r="YJ275" s="68">
        <v>6.7935296132811398E-3</v>
      </c>
      <c r="YK275" s="68">
        <v>1.9407301944220998E-2</v>
      </c>
      <c r="YL275" s="68">
        <v>9.0574121329334307E-3</v>
      </c>
      <c r="YM275" s="68">
        <v>6.6957345650259601E-3</v>
      </c>
      <c r="YN275" s="68">
        <v>4.6489418307342802E-3</v>
      </c>
      <c r="YO275" s="68">
        <v>1.530455901019E-2</v>
      </c>
      <c r="YP275" s="68">
        <v>6.8832962202638997E-3</v>
      </c>
      <c r="YQ275" s="68"/>
      <c r="YR275" s="68"/>
      <c r="YS275" s="68"/>
      <c r="YT275" s="68"/>
      <c r="YU275" s="68"/>
      <c r="YV275" s="68"/>
      <c r="YW275" s="68"/>
      <c r="YX275" s="68">
        <v>1.1272958190198801</v>
      </c>
      <c r="YY275" s="68">
        <v>1.0070063848272699E-2</v>
      </c>
      <c r="YZ275" s="68">
        <v>1.68769975347525E-2</v>
      </c>
      <c r="ZA275" s="68">
        <v>1.5792856006646601E-2</v>
      </c>
      <c r="ZB275" s="68">
        <v>1.3902294679128799E-2</v>
      </c>
      <c r="ZC275" s="68">
        <v>1.7569123257730902E-2</v>
      </c>
      <c r="ZD275" s="68">
        <v>1.6357192481517902E-2</v>
      </c>
    </row>
    <row r="276" spans="479:680" x14ac:dyDescent="0.25">
      <c r="RK276" s="68"/>
      <c r="RL276" s="67"/>
      <c r="RM276" s="67"/>
      <c r="RN276" s="67"/>
      <c r="RO276" s="67"/>
      <c r="RP276" s="67"/>
      <c r="RQ276" s="67"/>
      <c r="RR276" s="67"/>
      <c r="RS276" s="67">
        <v>1.39576997607946E-2</v>
      </c>
      <c r="RT276" s="67"/>
      <c r="RV276" s="67"/>
      <c r="RW276" s="67"/>
      <c r="SA276" s="67"/>
      <c r="SB276" s="67">
        <v>4.1886299848556498E-2</v>
      </c>
      <c r="SC276" s="67"/>
      <c r="SD276" s="67"/>
      <c r="SE276" s="67">
        <v>1.45714003592729E-2</v>
      </c>
      <c r="SF276" s="67">
        <v>2.7982000261545101E-2</v>
      </c>
      <c r="SG276" s="67">
        <v>1.3914099894464E-2</v>
      </c>
      <c r="SH276" s="67">
        <v>1.4215400442480999E-2</v>
      </c>
      <c r="YG276" s="68"/>
      <c r="YH276" s="68">
        <v>9.4799158961374995E-3</v>
      </c>
      <c r="YI276" s="68">
        <v>8.81577688957552E-3</v>
      </c>
      <c r="YJ276" s="68">
        <v>6.76906194536025E-3</v>
      </c>
      <c r="YK276" s="68">
        <v>1.93966059043587E-2</v>
      </c>
      <c r="YL276" s="68">
        <v>9.0319042640405901E-3</v>
      </c>
      <c r="YM276" s="68">
        <v>6.6816975241671102E-3</v>
      </c>
      <c r="YN276" s="68">
        <v>4.6395249680837997E-3</v>
      </c>
      <c r="YO276" s="68">
        <v>1.53035840461993E-2</v>
      </c>
      <c r="YP276" s="68">
        <v>6.8748599438042098E-3</v>
      </c>
      <c r="YQ276" s="68"/>
      <c r="YR276" s="68"/>
      <c r="YS276" s="68"/>
      <c r="YT276" s="68"/>
      <c r="YU276" s="68"/>
      <c r="YV276" s="68"/>
      <c r="YW276" s="68"/>
      <c r="YX276" s="68">
        <v>1.1272065876633801</v>
      </c>
      <c r="YY276" s="68">
        <v>1.0055474295064501E-2</v>
      </c>
      <c r="YZ276" s="68">
        <v>1.68611261317578E-2</v>
      </c>
      <c r="ZA276" s="68">
        <v>1.5785053717602599E-2</v>
      </c>
      <c r="ZB276" s="68">
        <v>1.3884005669586001E-2</v>
      </c>
      <c r="ZC276" s="68">
        <v>1.75632999004291E-2</v>
      </c>
      <c r="ZD276" s="68">
        <v>1.63329492195372E-2</v>
      </c>
    </row>
    <row r="277" spans="479:680" x14ac:dyDescent="0.25">
      <c r="RK277" s="68"/>
      <c r="RL277" s="67"/>
      <c r="RM277" s="67"/>
      <c r="RN277" s="67"/>
      <c r="RO277" s="67"/>
      <c r="RP277" s="67"/>
      <c r="RQ277" s="67"/>
      <c r="RR277" s="67"/>
      <c r="RS277" s="67">
        <v>1.3954400084912701E-2</v>
      </c>
      <c r="RT277" s="67"/>
      <c r="RV277" s="67"/>
      <c r="RW277" s="67"/>
      <c r="SA277" s="67"/>
      <c r="SB277" s="67">
        <v>4.18815016746521E-2</v>
      </c>
      <c r="SC277" s="67"/>
      <c r="SD277" s="67"/>
      <c r="SE277" s="67">
        <v>1.4570999890565799E-2</v>
      </c>
      <c r="SF277" s="67">
        <v>2.7978900820016799E-2</v>
      </c>
      <c r="SG277" s="67">
        <v>1.39098996296525E-2</v>
      </c>
      <c r="SH277" s="67">
        <v>1.4199299737811E-2</v>
      </c>
      <c r="YG277" s="68"/>
      <c r="YH277" s="68">
        <v>9.4667057102403394E-3</v>
      </c>
      <c r="YI277" s="68">
        <v>8.7984483632221507E-3</v>
      </c>
      <c r="YJ277" s="68">
        <v>6.74694160170512E-3</v>
      </c>
      <c r="YK277" s="68">
        <v>1.9379885567439501E-2</v>
      </c>
      <c r="YL277" s="68">
        <v>8.9771870874321407E-3</v>
      </c>
      <c r="YM277" s="68">
        <v>6.6806917211984602E-3</v>
      </c>
      <c r="YN277" s="68">
        <v>4.5296639112513103E-3</v>
      </c>
      <c r="YO277" s="68">
        <v>1.5287297204713E-2</v>
      </c>
      <c r="YP277" s="68">
        <v>6.8683945118967896E-3</v>
      </c>
      <c r="YQ277" s="68"/>
      <c r="YR277" s="68"/>
      <c r="YS277" s="68"/>
      <c r="YT277" s="68"/>
      <c r="YU277" s="68"/>
      <c r="YV277" s="68"/>
      <c r="YW277" s="68"/>
      <c r="YX277" s="68">
        <v>1.1270257980825</v>
      </c>
      <c r="YY277" s="68">
        <v>9.9895284874012003E-3</v>
      </c>
      <c r="YZ277" s="68">
        <v>1.6858118859626101E-2</v>
      </c>
      <c r="ZA277" s="68">
        <v>1.5777918812074802E-2</v>
      </c>
      <c r="ZB277" s="68">
        <v>1.3858583148006001E-2</v>
      </c>
      <c r="ZC277" s="68">
        <v>1.75121917870504E-2</v>
      </c>
      <c r="ZD277" s="68">
        <v>1.6316191670063099E-2</v>
      </c>
    </row>
    <row r="278" spans="479:680" x14ac:dyDescent="0.25">
      <c r="RK278" s="68"/>
      <c r="RL278" s="67"/>
      <c r="RM278" s="67"/>
      <c r="RN278" s="67"/>
      <c r="RO278" s="67"/>
      <c r="RP278" s="67"/>
      <c r="RQ278" s="67"/>
      <c r="RR278" s="67"/>
      <c r="RS278" s="67">
        <v>1.39512997120618E-2</v>
      </c>
      <c r="RT278" s="67"/>
      <c r="RV278" s="67"/>
      <c r="RW278" s="67"/>
      <c r="SA278" s="67"/>
      <c r="SB278" s="67">
        <v>4.1866999119520097E-2</v>
      </c>
      <c r="SC278" s="67"/>
      <c r="SD278" s="67"/>
      <c r="SE278" s="67">
        <v>1.4470100402832E-2</v>
      </c>
      <c r="SF278" s="67">
        <v>2.79777999967336E-2</v>
      </c>
      <c r="SG278" s="67">
        <v>1.39090996235609E-2</v>
      </c>
      <c r="SH278" s="67">
        <v>1.41887003555893E-2</v>
      </c>
      <c r="YG278" s="68"/>
      <c r="YH278" s="68">
        <v>9.3439780318336808E-3</v>
      </c>
      <c r="YI278" s="68">
        <v>8.7384929731916892E-3</v>
      </c>
      <c r="YJ278" s="68">
        <v>6.7249125226907002E-3</v>
      </c>
      <c r="YK278" s="68">
        <v>1.9315403174998001E-2</v>
      </c>
      <c r="YL278" s="68">
        <v>8.9598973215412395E-3</v>
      </c>
      <c r="YM278" s="68">
        <v>6.6347551127797196E-3</v>
      </c>
      <c r="YN278" s="68">
        <v>4.5268960806285003E-3</v>
      </c>
      <c r="YO278" s="68">
        <v>1.5226343278038E-2</v>
      </c>
      <c r="YP278" s="68">
        <v>6.8566657082267703E-3</v>
      </c>
      <c r="YQ278" s="68"/>
      <c r="YR278" s="68"/>
      <c r="YS278" s="68"/>
      <c r="YT278" s="68"/>
      <c r="YU278" s="68"/>
      <c r="YV278" s="68"/>
      <c r="YW278" s="68"/>
      <c r="YX278" s="68">
        <v>1.1269203610473599</v>
      </c>
      <c r="YY278" s="68">
        <v>9.9483632630559503E-3</v>
      </c>
      <c r="YZ278" s="68">
        <v>1.6839461342660102E-2</v>
      </c>
      <c r="ZA278" s="68">
        <v>1.57762762739313E-2</v>
      </c>
      <c r="ZB278" s="68">
        <v>1.3819389550679E-2</v>
      </c>
      <c r="ZC278" s="68">
        <v>1.7510359574320601E-2</v>
      </c>
      <c r="ZD278" s="68">
        <v>1.6272423984459401E-2</v>
      </c>
    </row>
    <row r="279" spans="479:680" x14ac:dyDescent="0.25">
      <c r="RK279" s="68"/>
      <c r="RL279" s="67"/>
      <c r="RM279" s="67"/>
      <c r="RN279" s="67"/>
      <c r="RO279" s="67"/>
      <c r="RP279" s="67"/>
      <c r="RQ279" s="67"/>
      <c r="RR279" s="67"/>
      <c r="RS279" s="67">
        <v>1.3949800282716701E-2</v>
      </c>
      <c r="RT279" s="67"/>
      <c r="RV279" s="67"/>
      <c r="RW279" s="67"/>
      <c r="SA279" s="67"/>
      <c r="SB279" s="67">
        <v>4.1860498487949302E-2</v>
      </c>
      <c r="SC279" s="67"/>
      <c r="SD279" s="67"/>
      <c r="SE279" s="67">
        <v>1.4461699873209E-2</v>
      </c>
      <c r="SF279" s="67">
        <v>2.79684998095035E-2</v>
      </c>
      <c r="SG279" s="67">
        <v>1.39071997255086E-2</v>
      </c>
      <c r="SH279" s="67">
        <v>1.41716999933123E-2</v>
      </c>
      <c r="YG279" s="68"/>
      <c r="YH279" s="68">
        <v>9.3163857752673E-3</v>
      </c>
      <c r="YI279" s="68">
        <v>8.6005630047443007E-3</v>
      </c>
      <c r="YJ279" s="68">
        <v>6.7234128312894503E-3</v>
      </c>
      <c r="YK279" s="68">
        <v>1.92971127157772E-2</v>
      </c>
      <c r="YL279" s="68">
        <v>8.9292053957825603E-3</v>
      </c>
      <c r="YM279" s="68">
        <v>6.6339567766765702E-3</v>
      </c>
      <c r="YN279" s="68">
        <v>4.5158732883820501E-3</v>
      </c>
      <c r="YO279" s="68">
        <v>1.5177084296290499E-2</v>
      </c>
      <c r="YP279" s="68">
        <v>6.8336200229146098E-3</v>
      </c>
      <c r="YQ279" s="68"/>
      <c r="YR279" s="68"/>
      <c r="YS279" s="68"/>
      <c r="YT279" s="68"/>
      <c r="YU279" s="68"/>
      <c r="YV279" s="68"/>
      <c r="YW279" s="68"/>
      <c r="YX279" s="68">
        <v>1.12669072668215</v>
      </c>
      <c r="YY279" s="68">
        <v>9.9006040208107701E-3</v>
      </c>
      <c r="YZ279" s="68">
        <v>1.68270538886213E-2</v>
      </c>
      <c r="ZA279" s="68">
        <v>1.57570527164312E-2</v>
      </c>
      <c r="ZB279" s="68">
        <v>1.38073747382841E-2</v>
      </c>
      <c r="ZC279" s="68">
        <v>1.7477397076799999E-2</v>
      </c>
      <c r="ZD279" s="68">
        <v>1.6256214863260902E-2</v>
      </c>
    </row>
    <row r="280" spans="479:680" x14ac:dyDescent="0.25">
      <c r="RK280" s="68"/>
      <c r="RL280" s="67"/>
      <c r="RM280" s="67"/>
      <c r="RN280" s="67"/>
      <c r="RO280" s="67"/>
      <c r="RP280" s="67"/>
      <c r="RQ280" s="67"/>
      <c r="RR280" s="67"/>
      <c r="RS280" s="67">
        <v>1.3942399993538799E-2</v>
      </c>
      <c r="RT280" s="67"/>
      <c r="RV280" s="67"/>
      <c r="RW280" s="67"/>
      <c r="SA280" s="67"/>
      <c r="SB280" s="67">
        <v>4.1822999715804998E-2</v>
      </c>
      <c r="SC280" s="67"/>
      <c r="SD280" s="67"/>
      <c r="SE280" s="67">
        <v>1.44229996949434E-2</v>
      </c>
      <c r="SF280" s="67">
        <v>2.7967501431703502E-2</v>
      </c>
      <c r="SG280" s="67">
        <v>1.3901899568736499E-2</v>
      </c>
      <c r="SH280" s="67">
        <v>1.4171499758958799E-2</v>
      </c>
      <c r="YG280" s="68"/>
      <c r="YH280" s="68">
        <v>9.3042812507181105E-3</v>
      </c>
      <c r="YI280" s="68">
        <v>8.4968654567326093E-3</v>
      </c>
      <c r="YJ280" s="68">
        <v>6.7035528391375604E-3</v>
      </c>
      <c r="YK280" s="68">
        <v>1.92777950788743E-2</v>
      </c>
      <c r="YL280" s="68">
        <v>8.9116911024398095E-3</v>
      </c>
      <c r="YM280" s="68">
        <v>6.6230384064628802E-3</v>
      </c>
      <c r="YN280" s="68">
        <v>4.4945300643840901E-3</v>
      </c>
      <c r="YO280" s="68">
        <v>1.51637807681469E-2</v>
      </c>
      <c r="YP280" s="68">
        <v>6.8253113041864101E-3</v>
      </c>
      <c r="YQ280" s="68"/>
      <c r="YR280" s="68"/>
      <c r="YS280" s="68"/>
      <c r="YT280" s="68"/>
      <c r="YU280" s="68"/>
      <c r="YV280" s="68"/>
      <c r="YW280" s="68"/>
      <c r="YX280" s="68">
        <v>1.1266705707564799</v>
      </c>
      <c r="YY280" s="68">
        <v>9.8731610126784695E-3</v>
      </c>
      <c r="YZ280" s="68">
        <v>1.67933347895802E-2</v>
      </c>
      <c r="ZA280" s="68">
        <v>1.5740580471182899E-2</v>
      </c>
      <c r="ZB280" s="68">
        <v>1.37308530813244E-2</v>
      </c>
      <c r="ZC280" s="68">
        <v>1.7461289295382799E-2</v>
      </c>
      <c r="ZD280" s="68">
        <v>1.6207770765541099E-2</v>
      </c>
    </row>
    <row r="281" spans="479:680" x14ac:dyDescent="0.25">
      <c r="RK281" s="68"/>
      <c r="RL281" s="67"/>
      <c r="RM281" s="67"/>
      <c r="RN281" s="67"/>
      <c r="RO281" s="67"/>
      <c r="RP281" s="67"/>
      <c r="RQ281" s="67"/>
      <c r="RR281" s="67"/>
      <c r="RS281" s="67">
        <v>1.39391003176569E-2</v>
      </c>
      <c r="RT281" s="67"/>
      <c r="RV281" s="67"/>
      <c r="RW281" s="67"/>
      <c r="SA281" s="67"/>
      <c r="SB281" s="67">
        <v>4.1808299720287302E-2</v>
      </c>
      <c r="SC281" s="67"/>
      <c r="SD281" s="67"/>
      <c r="SE281" s="67">
        <v>1.43865002319216E-2</v>
      </c>
      <c r="SF281" s="67">
        <v>2.7959600090980499E-2</v>
      </c>
      <c r="SG281" s="67">
        <v>1.3896600343286899E-2</v>
      </c>
      <c r="SH281" s="67">
        <v>1.41711998730897E-2</v>
      </c>
      <c r="YG281" s="68"/>
      <c r="YH281" s="68">
        <v>9.2854383140412201E-3</v>
      </c>
      <c r="YI281" s="68">
        <v>8.4639750076580707E-3</v>
      </c>
      <c r="YJ281" s="68">
        <v>6.7029711973742804E-3</v>
      </c>
      <c r="YK281" s="68">
        <v>1.91150422776055E-2</v>
      </c>
      <c r="YL281" s="68">
        <v>8.8944031542971397E-3</v>
      </c>
      <c r="YM281" s="68">
        <v>6.5483152115075804E-3</v>
      </c>
      <c r="YN281" s="68">
        <v>4.4898262418784996E-3</v>
      </c>
      <c r="YO281" s="68">
        <v>1.51002403512703E-2</v>
      </c>
      <c r="YP281" s="68">
        <v>6.7907935074431802E-3</v>
      </c>
      <c r="YQ281" s="68"/>
      <c r="YR281" s="68"/>
      <c r="YS281" s="68"/>
      <c r="YT281" s="68"/>
      <c r="YU281" s="68"/>
      <c r="YV281" s="68"/>
      <c r="YW281" s="68"/>
      <c r="YX281" s="68">
        <v>1.1264537880791701</v>
      </c>
      <c r="YY281" s="68">
        <v>9.8595843777471905E-3</v>
      </c>
      <c r="YZ281" s="68">
        <v>1.6765871685621402E-2</v>
      </c>
      <c r="ZA281" s="68">
        <v>1.5729877730181599E-2</v>
      </c>
      <c r="ZB281" s="68">
        <v>1.3707671722716299E-2</v>
      </c>
      <c r="ZC281" s="68">
        <v>1.74537792502031E-2</v>
      </c>
      <c r="ZD281" s="68">
        <v>1.60837438090361E-2</v>
      </c>
    </row>
    <row r="282" spans="479:680" x14ac:dyDescent="0.25">
      <c r="RK282" s="68"/>
      <c r="RL282" s="67"/>
      <c r="RM282" s="67"/>
      <c r="RN282" s="67"/>
      <c r="RO282" s="67"/>
      <c r="RP282" s="67"/>
      <c r="RQ282" s="67"/>
      <c r="RR282" s="67"/>
      <c r="RS282" s="67">
        <v>1.39375999569892E-2</v>
      </c>
      <c r="RT282" s="67"/>
      <c r="RV282" s="67"/>
      <c r="RW282" s="67"/>
      <c r="SA282" s="67"/>
      <c r="SB282" s="67">
        <v>4.1806600987911197E-2</v>
      </c>
      <c r="SC282" s="67"/>
      <c r="SD282" s="67"/>
      <c r="SE282" s="67">
        <v>1.4358599670231301E-2</v>
      </c>
      <c r="SF282" s="67">
        <v>2.7956699952483101E-2</v>
      </c>
      <c r="SG282" s="67">
        <v>1.3894700445234699E-2</v>
      </c>
      <c r="SH282" s="67">
        <v>1.41705004498362E-2</v>
      </c>
      <c r="YG282" s="68"/>
      <c r="YH282" s="68">
        <v>9.2821260338215895E-3</v>
      </c>
      <c r="YI282" s="68">
        <v>8.45922521387895E-3</v>
      </c>
      <c r="YJ282" s="68">
        <v>6.6903339105281101E-3</v>
      </c>
      <c r="YK282" s="68">
        <v>1.9033030499052601E-2</v>
      </c>
      <c r="YL282" s="68">
        <v>8.88203097599757E-3</v>
      </c>
      <c r="YM282" s="68">
        <v>6.5408126887331599E-3</v>
      </c>
      <c r="YN282" s="68">
        <v>4.4876972845071996E-3</v>
      </c>
      <c r="YO282" s="68">
        <v>1.50851637186331E-2</v>
      </c>
      <c r="YP282" s="68">
        <v>6.71605472355112E-3</v>
      </c>
      <c r="YQ282" s="68"/>
      <c r="YR282" s="68"/>
      <c r="YS282" s="68"/>
      <c r="YT282" s="68"/>
      <c r="YU282" s="68"/>
      <c r="YV282" s="68"/>
      <c r="YW282" s="68"/>
      <c r="YX282" s="68">
        <v>1.12643033077574</v>
      </c>
      <c r="YY282" s="68">
        <v>9.8347652763992807E-3</v>
      </c>
      <c r="YZ282" s="68">
        <v>1.6757797185694E-2</v>
      </c>
      <c r="ZA282" s="68">
        <v>1.5716179955966299E-2</v>
      </c>
      <c r="ZB282" s="68">
        <v>1.36960625240251E-2</v>
      </c>
      <c r="ZC282" s="68">
        <v>1.7432056499958101E-2</v>
      </c>
      <c r="ZD282" s="68">
        <v>1.60545142085614E-2</v>
      </c>
    </row>
    <row r="283" spans="479:680" x14ac:dyDescent="0.25">
      <c r="RK283" s="68"/>
      <c r="RL283" s="67"/>
      <c r="RM283" s="67"/>
      <c r="RN283" s="67"/>
      <c r="RO283" s="67"/>
      <c r="RP283" s="67"/>
      <c r="RQ283" s="67"/>
      <c r="RR283" s="67"/>
      <c r="RS283" s="67">
        <v>1.39327002689242E-2</v>
      </c>
      <c r="RT283" s="67"/>
      <c r="RV283" s="67"/>
      <c r="RW283" s="67"/>
      <c r="SA283" s="67"/>
      <c r="SB283" s="67">
        <v>4.1774000972509301E-2</v>
      </c>
      <c r="SC283" s="67"/>
      <c r="SD283" s="67"/>
      <c r="SE283" s="67">
        <v>1.43171995878219E-2</v>
      </c>
      <c r="SF283" s="67">
        <v>2.7954701334238E-2</v>
      </c>
      <c r="SG283" s="67">
        <v>1.3892400078475401E-2</v>
      </c>
      <c r="SH283" s="67">
        <v>1.41682997345924E-2</v>
      </c>
      <c r="YG283" s="68"/>
      <c r="YH283" s="68">
        <v>9.28009094042004E-3</v>
      </c>
      <c r="YI283" s="68">
        <v>8.4402702589340094E-3</v>
      </c>
      <c r="YJ283" s="68">
        <v>6.6683371482114196E-3</v>
      </c>
      <c r="YK283" s="68">
        <v>1.9019578701484401E-2</v>
      </c>
      <c r="YL283" s="68">
        <v>8.8745804503703798E-3</v>
      </c>
      <c r="YM283" s="68">
        <v>6.5093894178395E-3</v>
      </c>
      <c r="YN283" s="68">
        <v>4.4864555113027097E-3</v>
      </c>
      <c r="YO283" s="68">
        <v>1.5046366596663399E-2</v>
      </c>
      <c r="YP283" s="68">
        <v>6.7062961083722396E-3</v>
      </c>
      <c r="YQ283" s="68"/>
      <c r="YR283" s="68"/>
      <c r="YS283" s="68"/>
      <c r="YT283" s="68"/>
      <c r="YU283" s="68"/>
      <c r="YV283" s="68"/>
      <c r="YW283" s="68"/>
      <c r="YX283" s="68">
        <v>1.1263516614454501</v>
      </c>
      <c r="YY283" s="68">
        <v>9.8303049486978007E-3</v>
      </c>
      <c r="YZ283" s="68">
        <v>1.67451587605826E-2</v>
      </c>
      <c r="ZA283" s="68">
        <v>1.5693576392547801E-2</v>
      </c>
      <c r="ZB283" s="68">
        <v>1.3687952865325301E-2</v>
      </c>
      <c r="ZC283" s="68">
        <v>1.74221529701661E-2</v>
      </c>
      <c r="ZD283" s="68">
        <v>1.6043015087994199E-2</v>
      </c>
    </row>
    <row r="284" spans="479:680" x14ac:dyDescent="0.25">
      <c r="RK284" s="68"/>
      <c r="RL284" s="67"/>
      <c r="RM284" s="67"/>
      <c r="RN284" s="67"/>
      <c r="RO284" s="67"/>
      <c r="RP284" s="67"/>
      <c r="RQ284" s="67"/>
      <c r="RR284" s="67"/>
      <c r="RS284" s="67">
        <v>1.39119001105427E-2</v>
      </c>
      <c r="RT284" s="67"/>
      <c r="RV284" s="67"/>
      <c r="RW284" s="67"/>
      <c r="SA284" s="67"/>
      <c r="SB284" s="67">
        <v>4.17694002389907E-2</v>
      </c>
      <c r="SC284" s="67"/>
      <c r="SD284" s="67"/>
      <c r="SE284" s="67">
        <v>1.42810996621847E-2</v>
      </c>
      <c r="SF284" s="67">
        <v>2.7939699590206101E-2</v>
      </c>
      <c r="SG284" s="67">
        <v>1.38886999338865E-2</v>
      </c>
      <c r="SH284" s="67">
        <v>1.41615997999906E-2</v>
      </c>
      <c r="YG284" s="68"/>
      <c r="YH284" s="68">
        <v>9.2711461853455992E-3</v>
      </c>
      <c r="YI284" s="68">
        <v>8.3995820727058596E-3</v>
      </c>
      <c r="YJ284" s="68">
        <v>6.6651456653682804E-3</v>
      </c>
      <c r="YK284" s="68">
        <v>1.89983275889021E-2</v>
      </c>
      <c r="YL284" s="68">
        <v>8.8683172929634405E-3</v>
      </c>
      <c r="YM284" s="68">
        <v>6.5023959034854403E-3</v>
      </c>
      <c r="YN284" s="68">
        <v>4.4131350716696402E-3</v>
      </c>
      <c r="YO284" s="68">
        <v>1.50060534619716E-2</v>
      </c>
      <c r="YP284" s="68">
        <v>6.7033688638190097E-3</v>
      </c>
      <c r="YQ284" s="68"/>
      <c r="YR284" s="68"/>
      <c r="YS284" s="68"/>
      <c r="YT284" s="68"/>
      <c r="YU284" s="68"/>
      <c r="YV284" s="68"/>
      <c r="YW284" s="68"/>
      <c r="YX284" s="68">
        <v>1.12634963844664</v>
      </c>
      <c r="YY284" s="68">
        <v>9.7930968535269707E-3</v>
      </c>
      <c r="YZ284" s="68">
        <v>1.6733592677403999E-2</v>
      </c>
      <c r="ZA284" s="68">
        <v>1.5658677495543099E-2</v>
      </c>
      <c r="ZB284" s="68">
        <v>1.36481538290222E-2</v>
      </c>
      <c r="ZC284" s="68">
        <v>1.74218161480603E-2</v>
      </c>
      <c r="ZD284" s="68">
        <v>1.6002182307892601E-2</v>
      </c>
    </row>
    <row r="285" spans="479:680" x14ac:dyDescent="0.25">
      <c r="RK285" s="68"/>
      <c r="RL285" s="67"/>
      <c r="RM285" s="67"/>
      <c r="RN285" s="67"/>
      <c r="RO285" s="67"/>
      <c r="RP285" s="67"/>
      <c r="RQ285" s="67"/>
      <c r="RR285" s="67"/>
      <c r="RS285" s="67">
        <v>1.39095000922679E-2</v>
      </c>
      <c r="RT285" s="67"/>
      <c r="RV285" s="67"/>
      <c r="RW285" s="67"/>
      <c r="SA285" s="67"/>
      <c r="SB285" s="67">
        <v>4.1764400899410199E-2</v>
      </c>
      <c r="SC285" s="67"/>
      <c r="SD285" s="67"/>
      <c r="SE285" s="67">
        <v>1.42754996195435E-2</v>
      </c>
      <c r="SF285" s="67">
        <v>2.793850004673E-2</v>
      </c>
      <c r="SG285" s="67">
        <v>1.3888499699532901E-2</v>
      </c>
      <c r="SH285" s="67">
        <v>1.4155800454318501E-2</v>
      </c>
      <c r="YG285" s="68"/>
      <c r="YH285" s="68">
        <v>9.2697997470930701E-3</v>
      </c>
      <c r="YI285" s="68">
        <v>8.3861189230429196E-3</v>
      </c>
      <c r="YJ285" s="68">
        <v>6.6595509309590297E-3</v>
      </c>
      <c r="YK285" s="68">
        <v>1.8982537061381002E-2</v>
      </c>
      <c r="YL285" s="68">
        <v>8.8318346800245594E-3</v>
      </c>
      <c r="YM285" s="68">
        <v>6.4937197309236404E-3</v>
      </c>
      <c r="YN285" s="68">
        <v>4.4130558100284904E-3</v>
      </c>
      <c r="YO285" s="68">
        <v>1.4992739058413E-2</v>
      </c>
      <c r="YP285" s="68">
        <v>6.6677026907871898E-3</v>
      </c>
      <c r="YQ285" s="68"/>
      <c r="YR285" s="68"/>
      <c r="YS285" s="68"/>
      <c r="YT285" s="68"/>
      <c r="YU285" s="68"/>
      <c r="YV285" s="68"/>
      <c r="YW285" s="68"/>
      <c r="YX285" s="68">
        <v>1.1263375293765301</v>
      </c>
      <c r="YY285" s="68">
        <v>9.7889070798685904E-3</v>
      </c>
      <c r="YZ285" s="68">
        <v>1.6732387564610901E-2</v>
      </c>
      <c r="ZA285" s="68">
        <v>1.5652754964243201E-2</v>
      </c>
      <c r="ZB285" s="68">
        <v>1.3617582629339001E-2</v>
      </c>
      <c r="ZC285" s="68">
        <v>1.7394488243349802E-2</v>
      </c>
      <c r="ZD285" s="68">
        <v>1.5986743525138802E-2</v>
      </c>
    </row>
    <row r="286" spans="479:680" x14ac:dyDescent="0.25">
      <c r="RK286" s="68"/>
      <c r="RL286" s="67"/>
      <c r="RM286" s="67"/>
      <c r="RN286" s="67"/>
      <c r="RO286" s="67"/>
      <c r="RP286" s="67"/>
      <c r="RQ286" s="67"/>
      <c r="RR286" s="67"/>
      <c r="RS286" s="67">
        <v>1.3908999972045401E-2</v>
      </c>
      <c r="RT286" s="67"/>
      <c r="RV286" s="67"/>
      <c r="RW286" s="67"/>
      <c r="SA286" s="67"/>
      <c r="SB286" s="67">
        <v>4.1757501661777399E-2</v>
      </c>
      <c r="SC286" s="67"/>
      <c r="SD286" s="67"/>
      <c r="SE286" s="67">
        <v>1.4270500279962999E-2</v>
      </c>
      <c r="SF286" s="67">
        <v>2.7933500707149499E-2</v>
      </c>
      <c r="SG286" s="67">
        <v>1.3888300396502001E-2</v>
      </c>
      <c r="SH286" s="67">
        <v>1.4153400436043699E-2</v>
      </c>
      <c r="YG286" s="68"/>
      <c r="YH286" s="68">
        <v>9.2549877338365099E-3</v>
      </c>
      <c r="YI286" s="68">
        <v>8.3073920960102798E-3</v>
      </c>
      <c r="YJ286" s="68">
        <v>6.6305651138821101E-3</v>
      </c>
      <c r="YK286" s="68">
        <v>1.8943374480177001E-2</v>
      </c>
      <c r="YL286" s="68">
        <v>8.804212274901E-3</v>
      </c>
      <c r="YM286" s="68">
        <v>6.4874467402156501E-3</v>
      </c>
      <c r="YN286" s="68">
        <v>4.3950213589963004E-3</v>
      </c>
      <c r="YO286" s="68">
        <v>1.49673313810626E-2</v>
      </c>
      <c r="YP286" s="68">
        <v>6.6335335172016301E-3</v>
      </c>
      <c r="YQ286" s="68"/>
      <c r="YR286" s="68"/>
      <c r="YS286" s="68"/>
      <c r="YT286" s="68"/>
      <c r="YU286" s="68"/>
      <c r="YV286" s="68"/>
      <c r="YW286" s="68"/>
      <c r="YX286" s="68">
        <v>1.12623800333373</v>
      </c>
      <c r="YY286" s="68">
        <v>9.7788809177529398E-3</v>
      </c>
      <c r="YZ286" s="68">
        <v>1.6714646931199301E-2</v>
      </c>
      <c r="ZA286" s="68">
        <v>1.5624090794088901E-2</v>
      </c>
      <c r="ZB286" s="68">
        <v>1.36103930955737E-2</v>
      </c>
      <c r="ZC286" s="68">
        <v>1.73819609299539E-2</v>
      </c>
      <c r="ZD286" s="68">
        <v>1.5974576318416599E-2</v>
      </c>
    </row>
    <row r="287" spans="479:680" x14ac:dyDescent="0.25">
      <c r="RK287" s="68"/>
      <c r="RL287" s="67"/>
      <c r="RM287" s="67"/>
      <c r="RN287" s="67"/>
      <c r="RO287" s="67"/>
      <c r="RP287" s="67"/>
      <c r="RQ287" s="67"/>
      <c r="RR287" s="67"/>
      <c r="RS287" s="67">
        <v>1.39004001393914E-2</v>
      </c>
      <c r="RT287" s="67"/>
      <c r="RV287" s="67"/>
      <c r="RW287" s="67"/>
      <c r="SA287" s="67"/>
      <c r="SB287" s="67">
        <v>4.1756000369787202E-2</v>
      </c>
      <c r="SC287" s="67"/>
      <c r="SD287" s="67"/>
      <c r="SE287" s="67">
        <v>1.42692001536488E-2</v>
      </c>
      <c r="SF287" s="67">
        <v>2.7931800112128199E-2</v>
      </c>
      <c r="SG287" s="67">
        <v>1.3881499879062099E-2</v>
      </c>
      <c r="SH287" s="67">
        <v>1.41460001468658E-2</v>
      </c>
      <c r="YG287" s="68"/>
      <c r="YH287" s="68">
        <v>9.2418385238302106E-3</v>
      </c>
      <c r="YI287" s="68">
        <v>8.2884996202634807E-3</v>
      </c>
      <c r="YJ287" s="68">
        <v>6.6164857550745498E-3</v>
      </c>
      <c r="YK287" s="68">
        <v>1.89327986237579E-2</v>
      </c>
      <c r="YL287" s="68">
        <v>8.7631912803419892E-3</v>
      </c>
      <c r="YM287" s="68">
        <v>6.4863975109013296E-3</v>
      </c>
      <c r="YN287" s="68">
        <v>4.3714764914682402E-3</v>
      </c>
      <c r="YO287" s="68">
        <v>1.4948061367494899E-2</v>
      </c>
      <c r="YP287" s="68">
        <v>6.5584413129844803E-3</v>
      </c>
      <c r="YQ287" s="68"/>
      <c r="YR287" s="68"/>
      <c r="YS287" s="68"/>
      <c r="YT287" s="68"/>
      <c r="YU287" s="68"/>
      <c r="YV287" s="68"/>
      <c r="YW287" s="68"/>
      <c r="YX287" s="68">
        <v>1.12618605485698</v>
      </c>
      <c r="YY287" s="68">
        <v>9.7665511314965307E-3</v>
      </c>
      <c r="YZ287" s="68">
        <v>1.66707486847118E-2</v>
      </c>
      <c r="ZA287" s="68">
        <v>1.5609508675592E-2</v>
      </c>
      <c r="ZB287" s="68">
        <v>1.35458271990799E-2</v>
      </c>
      <c r="ZC287" s="68">
        <v>1.73598480563498E-2</v>
      </c>
      <c r="ZD287" s="68">
        <v>1.59664994063765E-2</v>
      </c>
    </row>
    <row r="288" spans="479:680" x14ac:dyDescent="0.25">
      <c r="RK288" s="68"/>
      <c r="RL288" s="67"/>
      <c r="RM288" s="67"/>
      <c r="RN288" s="67"/>
      <c r="RO288" s="67"/>
      <c r="RP288" s="67"/>
      <c r="RQ288" s="67"/>
      <c r="RR288" s="67"/>
      <c r="RS288" s="67">
        <v>1.38996001332998E-2</v>
      </c>
      <c r="RT288" s="67"/>
      <c r="RV288" s="67"/>
      <c r="RW288" s="67"/>
      <c r="SA288" s="67"/>
      <c r="SB288" s="67">
        <v>4.1755996644496897E-2</v>
      </c>
      <c r="SC288" s="67"/>
      <c r="SD288" s="67"/>
      <c r="SE288" s="67">
        <v>1.4263199642300601E-2</v>
      </c>
      <c r="SF288" s="67">
        <v>2.7931699529290199E-2</v>
      </c>
      <c r="SG288" s="67">
        <v>1.3880100101232499E-2</v>
      </c>
      <c r="SH288" s="67">
        <v>1.41454003751277E-2</v>
      </c>
      <c r="YG288" s="68"/>
      <c r="YH288" s="68">
        <v>9.2395217669897604E-3</v>
      </c>
      <c r="YI288" s="68">
        <v>8.2754856319147904E-3</v>
      </c>
      <c r="YJ288" s="68">
        <v>6.56077074889427E-3</v>
      </c>
      <c r="YK288" s="68">
        <v>1.8930778738302099E-2</v>
      </c>
      <c r="YL288" s="68">
        <v>8.7413060796619306E-3</v>
      </c>
      <c r="YM288" s="68">
        <v>6.4544203028400696E-3</v>
      </c>
      <c r="YN288" s="68">
        <v>4.3567087541790603E-3</v>
      </c>
      <c r="YO288" s="68">
        <v>1.49435600171978E-2</v>
      </c>
      <c r="YP288" s="68">
        <v>6.5480402989792899E-3</v>
      </c>
      <c r="YQ288" s="68"/>
      <c r="YR288" s="68"/>
      <c r="YS288" s="68"/>
      <c r="YT288" s="68"/>
      <c r="YU288" s="68"/>
      <c r="YV288" s="68"/>
      <c r="YW288" s="68"/>
      <c r="YX288" s="68">
        <v>1.12580463013189</v>
      </c>
      <c r="YY288" s="68">
        <v>9.7304450606191303E-3</v>
      </c>
      <c r="YZ288" s="68">
        <v>1.6659067758478901E-2</v>
      </c>
      <c r="ZA288" s="68">
        <v>1.55952963254703E-2</v>
      </c>
      <c r="ZB288" s="68">
        <v>1.34811325981296E-2</v>
      </c>
      <c r="ZC288" s="68">
        <v>1.73545130402082E-2</v>
      </c>
      <c r="ZD288" s="68">
        <v>1.58994349117265E-2</v>
      </c>
    </row>
    <row r="289" spans="479:680" x14ac:dyDescent="0.25">
      <c r="RK289" s="68"/>
      <c r="RL289" s="67"/>
      <c r="RM289" s="67"/>
      <c r="RN289" s="67"/>
      <c r="RO289" s="67"/>
      <c r="RP289" s="67"/>
      <c r="RQ289" s="67"/>
      <c r="RR289" s="67"/>
      <c r="RS289" s="67">
        <v>1.3895099982619201E-2</v>
      </c>
      <c r="RT289" s="67"/>
      <c r="RV289" s="67"/>
      <c r="RW289" s="67"/>
      <c r="SA289" s="67"/>
      <c r="SB289" s="67">
        <v>4.1747599840164101E-2</v>
      </c>
      <c r="SC289" s="67"/>
      <c r="SD289" s="67"/>
      <c r="SE289" s="67">
        <v>1.4248399995267299E-2</v>
      </c>
      <c r="SF289" s="67">
        <v>2.7931101620197199E-2</v>
      </c>
      <c r="SG289" s="67">
        <v>1.38659998774528E-2</v>
      </c>
      <c r="SH289" s="67">
        <v>1.41355004161596E-2</v>
      </c>
      <c r="YG289" s="68"/>
      <c r="YH289" s="68">
        <v>9.2370399076507105E-3</v>
      </c>
      <c r="YI289" s="68">
        <v>8.2728178354294808E-3</v>
      </c>
      <c r="YJ289" s="68">
        <v>6.5438654642365496E-3</v>
      </c>
      <c r="YK289" s="68">
        <v>1.8912694259668399E-2</v>
      </c>
      <c r="YL289" s="68">
        <v>8.7343397787127304E-3</v>
      </c>
      <c r="YM289" s="68">
        <v>6.454309580236E-3</v>
      </c>
      <c r="YN289" s="68">
        <v>4.3060523448296903E-3</v>
      </c>
      <c r="YO289" s="68">
        <v>1.4943520840493199E-2</v>
      </c>
      <c r="YP289" s="68">
        <v>6.5305776280559598E-3</v>
      </c>
      <c r="YQ289" s="68"/>
      <c r="YR289" s="68"/>
      <c r="YS289" s="68"/>
      <c r="YT289" s="68"/>
      <c r="YU289" s="68"/>
      <c r="YV289" s="68"/>
      <c r="YW289" s="68"/>
      <c r="YX289" s="68">
        <v>1.1257466687722499</v>
      </c>
      <c r="YY289" s="68">
        <v>9.7239736093186792E-3</v>
      </c>
      <c r="YZ289" s="68">
        <v>1.6642207691808401E-2</v>
      </c>
      <c r="ZA289" s="68">
        <v>1.5585216077621601E-2</v>
      </c>
      <c r="ZB289" s="68">
        <v>1.3455619137804201E-2</v>
      </c>
      <c r="ZC289" s="68">
        <v>1.7304806834364399E-2</v>
      </c>
      <c r="ZD289" s="68">
        <v>1.58781615477381E-2</v>
      </c>
    </row>
    <row r="290" spans="479:680" x14ac:dyDescent="0.25">
      <c r="RK290" s="68"/>
      <c r="RL290" s="67"/>
      <c r="RM290" s="67"/>
      <c r="RN290" s="67"/>
      <c r="RO290" s="67"/>
      <c r="RP290" s="67"/>
      <c r="RQ290" s="67"/>
      <c r="RR290" s="67"/>
      <c r="RS290" s="67">
        <v>1.38942003250122E-2</v>
      </c>
      <c r="RT290" s="67"/>
      <c r="RV290" s="67"/>
      <c r="RW290" s="67"/>
      <c r="SA290" s="67"/>
      <c r="SB290" s="67">
        <v>4.1720598936080898E-2</v>
      </c>
      <c r="SC290" s="67"/>
      <c r="SD290" s="67"/>
      <c r="SE290" s="67">
        <v>1.42478998750448E-2</v>
      </c>
      <c r="SF290" s="67">
        <v>2.79258992522954E-2</v>
      </c>
      <c r="SG290" s="67">
        <v>1.38641996309161E-2</v>
      </c>
      <c r="SH290" s="67">
        <v>1.41332000494003E-2</v>
      </c>
      <c r="YG290" s="68"/>
      <c r="YH290" s="68">
        <v>9.1992634195193594E-3</v>
      </c>
      <c r="YI290" s="68">
        <v>8.2440789978326708E-3</v>
      </c>
      <c r="YJ290" s="68">
        <v>6.5334808495359203E-3</v>
      </c>
      <c r="YK290" s="68">
        <v>1.88981246515223E-2</v>
      </c>
      <c r="YL290" s="68">
        <v>8.7316508998451208E-3</v>
      </c>
      <c r="YM290" s="68">
        <v>6.4331674367475201E-3</v>
      </c>
      <c r="YN290" s="68">
        <v>4.2799352325441197E-3</v>
      </c>
      <c r="YO290" s="68">
        <v>1.49366699160828E-2</v>
      </c>
      <c r="YP290" s="68">
        <v>6.5163393383518399E-3</v>
      </c>
      <c r="YQ290" s="68"/>
      <c r="YR290" s="68"/>
      <c r="YS290" s="68"/>
      <c r="YT290" s="68"/>
      <c r="YU290" s="68"/>
      <c r="YV290" s="68"/>
      <c r="YW290" s="68"/>
      <c r="YX290" s="68">
        <v>1.12563329128</v>
      </c>
      <c r="YY290" s="68">
        <v>9.7068849606222595E-3</v>
      </c>
      <c r="YZ290" s="68">
        <v>1.6608489323707499E-2</v>
      </c>
      <c r="ZA290" s="68">
        <v>1.55759374001871E-2</v>
      </c>
      <c r="ZB290" s="68">
        <v>1.3419554996341501E-2</v>
      </c>
      <c r="ZC290" s="68">
        <v>1.73020950814037E-2</v>
      </c>
      <c r="ZD290" s="68">
        <v>1.58655802566787E-2</v>
      </c>
    </row>
    <row r="291" spans="479:680" x14ac:dyDescent="0.25">
      <c r="RK291" s="68"/>
      <c r="RL291" s="67"/>
      <c r="RM291" s="67"/>
      <c r="RN291" s="67"/>
      <c r="RO291" s="67"/>
      <c r="RP291" s="67"/>
      <c r="RQ291" s="67"/>
      <c r="RR291" s="67"/>
      <c r="RS291" s="67">
        <v>1.38935996219515E-2</v>
      </c>
      <c r="RT291" s="67"/>
      <c r="RV291" s="67"/>
      <c r="RW291" s="67"/>
      <c r="SA291" s="67"/>
      <c r="SB291" s="67">
        <v>4.1714999824762303E-2</v>
      </c>
      <c r="SC291" s="67"/>
      <c r="SD291" s="67"/>
      <c r="SE291" s="67">
        <v>1.42470998689532E-2</v>
      </c>
      <c r="SF291" s="67">
        <v>2.7922701090574199E-2</v>
      </c>
      <c r="SG291" s="67">
        <v>1.38637004420161E-2</v>
      </c>
      <c r="SH291" s="67">
        <v>1.41329001635313E-2</v>
      </c>
      <c r="YG291" s="68"/>
      <c r="YH291" s="68">
        <v>9.1829318778967103E-3</v>
      </c>
      <c r="YI291" s="68">
        <v>8.2338572095094608E-3</v>
      </c>
      <c r="YJ291" s="68">
        <v>6.5327140729847201E-3</v>
      </c>
      <c r="YK291" s="68">
        <v>1.8872963237419601E-2</v>
      </c>
      <c r="YL291" s="68">
        <v>8.7134104680161601E-3</v>
      </c>
      <c r="YM291" s="68">
        <v>6.4046760913932504E-3</v>
      </c>
      <c r="YN291" s="68">
        <v>4.2737858389793803E-3</v>
      </c>
      <c r="YO291" s="68">
        <v>1.49188522810301E-2</v>
      </c>
      <c r="YP291" s="68">
        <v>6.5122070049787404E-3</v>
      </c>
      <c r="YQ291" s="68"/>
      <c r="YR291" s="68"/>
      <c r="YS291" s="68"/>
      <c r="YT291" s="68"/>
      <c r="YU291" s="68"/>
      <c r="YV291" s="68"/>
      <c r="YW291" s="68"/>
      <c r="YX291" s="68">
        <v>1.1253875255453201</v>
      </c>
      <c r="YY291" s="68">
        <v>9.6894907718990606E-3</v>
      </c>
      <c r="YZ291" s="68">
        <v>1.66074279759468E-2</v>
      </c>
      <c r="ZA291" s="68">
        <v>1.54959097144274E-2</v>
      </c>
      <c r="ZB291" s="68">
        <v>1.33884788637987E-2</v>
      </c>
      <c r="ZC291" s="68">
        <v>1.7286780962141202E-2</v>
      </c>
      <c r="ZD291" s="68">
        <v>1.5849823833036701E-2</v>
      </c>
    </row>
    <row r="292" spans="479:680" x14ac:dyDescent="0.25">
      <c r="RK292" s="68"/>
      <c r="RL292" s="67"/>
      <c r="RM292" s="67"/>
      <c r="RN292" s="67"/>
      <c r="RO292" s="67"/>
      <c r="RP292" s="67"/>
      <c r="RQ292" s="67"/>
      <c r="RR292" s="67"/>
      <c r="RS292" s="67">
        <v>1.38921998441219E-2</v>
      </c>
      <c r="RT292" s="67"/>
      <c r="RV292" s="67"/>
      <c r="RW292" s="67"/>
      <c r="SA292" s="67"/>
      <c r="SB292" s="67">
        <v>4.1712798178195898E-2</v>
      </c>
      <c r="SC292" s="67"/>
      <c r="SD292" s="67"/>
      <c r="SE292" s="67">
        <v>1.4240800403058499E-2</v>
      </c>
      <c r="SF292" s="67">
        <v>2.7915399521589199E-2</v>
      </c>
      <c r="SG292" s="67">
        <v>1.3863299973309E-2</v>
      </c>
      <c r="SH292" s="67">
        <v>1.4127899892628099E-2</v>
      </c>
      <c r="YG292" s="68"/>
      <c r="YH292" s="68">
        <v>9.1765119673651602E-3</v>
      </c>
      <c r="YI292" s="68">
        <v>8.2170870443389697E-3</v>
      </c>
      <c r="YJ292" s="68">
        <v>6.5171596306391397E-3</v>
      </c>
      <c r="YK292" s="68">
        <v>1.8811525381496899E-2</v>
      </c>
      <c r="YL292" s="68">
        <v>8.6623795561059595E-3</v>
      </c>
      <c r="YM292" s="68">
        <v>6.40153208368144E-3</v>
      </c>
      <c r="YN292" s="68">
        <v>4.2690701516640596E-3</v>
      </c>
      <c r="YO292" s="68">
        <v>1.49178458718721E-2</v>
      </c>
      <c r="YP292" s="68">
        <v>6.5020990863580898E-3</v>
      </c>
      <c r="YQ292" s="68"/>
      <c r="YR292" s="68"/>
      <c r="YS292" s="68"/>
      <c r="YT292" s="68"/>
      <c r="YU292" s="68"/>
      <c r="YV292" s="68"/>
      <c r="YW292" s="68"/>
      <c r="YX292" s="68">
        <v>1.1253815181132401</v>
      </c>
      <c r="YY292" s="68">
        <v>9.6809815259692594E-3</v>
      </c>
      <c r="YZ292" s="68">
        <v>1.66003392837018E-2</v>
      </c>
      <c r="ZA292" s="68">
        <v>1.54348711109431E-2</v>
      </c>
      <c r="ZB292" s="68">
        <v>1.33828012630379E-2</v>
      </c>
      <c r="ZC292" s="68">
        <v>1.7277176990429799E-2</v>
      </c>
      <c r="ZD292" s="68">
        <v>1.5839853341950701E-2</v>
      </c>
    </row>
    <row r="293" spans="479:680" x14ac:dyDescent="0.25">
      <c r="RK293" s="68"/>
      <c r="RL293" s="67"/>
      <c r="RM293" s="67"/>
      <c r="RN293" s="67"/>
      <c r="RO293" s="67"/>
      <c r="RP293" s="67"/>
      <c r="RQ293" s="67"/>
      <c r="RR293" s="67"/>
      <c r="RS293" s="67">
        <v>1.3885100372135599E-2</v>
      </c>
      <c r="RT293" s="67"/>
      <c r="RV293" s="67"/>
      <c r="RW293" s="67"/>
      <c r="SA293" s="67"/>
      <c r="SB293" s="67">
        <v>4.1706897318363099E-2</v>
      </c>
      <c r="SC293" s="67"/>
      <c r="SD293" s="67"/>
      <c r="SE293" s="67">
        <v>1.4233799651265099E-2</v>
      </c>
      <c r="SF293" s="67">
        <v>2.7909900993108701E-2</v>
      </c>
      <c r="SG293" s="67">
        <v>1.3855500146746601E-2</v>
      </c>
      <c r="SH293" s="67">
        <v>1.4121400192379899E-2</v>
      </c>
      <c r="YG293" s="68"/>
      <c r="YH293" s="68">
        <v>9.1401521240540105E-3</v>
      </c>
      <c r="YI293" s="68">
        <v>8.1937939970216991E-3</v>
      </c>
      <c r="YJ293" s="68">
        <v>6.5035655662248996E-3</v>
      </c>
      <c r="YK293" s="68">
        <v>1.8810546815826799E-2</v>
      </c>
      <c r="YL293" s="68">
        <v>8.6545546035274295E-3</v>
      </c>
      <c r="YM293" s="68">
        <v>6.3612559697055404E-3</v>
      </c>
      <c r="YN293" s="68">
        <v>4.2643808070490299E-3</v>
      </c>
      <c r="YO293" s="68">
        <v>1.49091091424693E-2</v>
      </c>
      <c r="YP293" s="68">
        <v>6.4969956079754202E-3</v>
      </c>
      <c r="YQ293" s="68"/>
      <c r="YR293" s="68"/>
      <c r="YS293" s="68"/>
      <c r="YT293" s="68"/>
      <c r="YU293" s="68"/>
      <c r="YV293" s="68"/>
      <c r="YW293" s="68"/>
      <c r="YX293" s="68">
        <v>1.125271727831</v>
      </c>
      <c r="YY293" s="68">
        <v>9.6348138559044592E-3</v>
      </c>
      <c r="YZ293" s="68">
        <v>1.6596021276477801E-2</v>
      </c>
      <c r="ZA293" s="68">
        <v>1.54301328463551E-2</v>
      </c>
      <c r="ZB293" s="68">
        <v>1.33792381472112E-2</v>
      </c>
      <c r="ZC293" s="68">
        <v>1.7227207872293E-2</v>
      </c>
      <c r="ZD293" s="68">
        <v>1.5828489573516302E-2</v>
      </c>
    </row>
    <row r="294" spans="479:680" x14ac:dyDescent="0.25">
      <c r="RK294" s="68"/>
      <c r="RL294" s="67"/>
      <c r="RM294" s="67"/>
      <c r="RN294" s="67"/>
      <c r="RO294" s="67"/>
      <c r="RP294" s="67"/>
      <c r="RQ294" s="67"/>
      <c r="RR294" s="67"/>
      <c r="RS294" s="67">
        <v>1.3884400017559501E-2</v>
      </c>
      <c r="RT294" s="67"/>
      <c r="RV294" s="67"/>
      <c r="RW294" s="67"/>
      <c r="SA294" s="67"/>
      <c r="SB294" s="67">
        <v>4.1705399751663201E-2</v>
      </c>
      <c r="SC294" s="67"/>
      <c r="SD294" s="67"/>
      <c r="SE294" s="67">
        <v>1.4233199879527E-2</v>
      </c>
      <c r="SF294" s="67">
        <v>2.7899499982595399E-2</v>
      </c>
      <c r="SG294" s="67">
        <v>1.384640019387E-2</v>
      </c>
      <c r="SH294" s="67">
        <v>1.41123002395033E-2</v>
      </c>
      <c r="YG294" s="68"/>
      <c r="YH294" s="68">
        <v>9.0683187989104592E-3</v>
      </c>
      <c r="YI294" s="68">
        <v>8.1833836238373696E-3</v>
      </c>
      <c r="YJ294" s="68">
        <v>6.5026642807204096E-3</v>
      </c>
      <c r="YK294" s="68">
        <v>1.87647114923323E-2</v>
      </c>
      <c r="YL294" s="68">
        <v>8.6406419988573398E-3</v>
      </c>
      <c r="YM294" s="68">
        <v>6.3521074034602601E-3</v>
      </c>
      <c r="YN294" s="68">
        <v>4.2301276694988602E-3</v>
      </c>
      <c r="YO294" s="68">
        <v>1.4903679866216501E-2</v>
      </c>
      <c r="YP294" s="68">
        <v>6.4934163118688104E-3</v>
      </c>
      <c r="YQ294" s="68"/>
      <c r="YR294" s="68"/>
      <c r="YS294" s="68"/>
      <c r="YT294" s="68"/>
      <c r="YU294" s="68"/>
      <c r="YV294" s="68"/>
      <c r="YW294" s="68"/>
      <c r="YX294" s="68">
        <v>1.12525816543832</v>
      </c>
      <c r="YY294" s="68">
        <v>9.6214332562971593E-3</v>
      </c>
      <c r="YZ294" s="68">
        <v>1.6581315200618701E-2</v>
      </c>
      <c r="ZA294" s="68">
        <v>1.5410277245498E-2</v>
      </c>
      <c r="ZB294" s="68">
        <v>1.33573363219736E-2</v>
      </c>
      <c r="ZC294" s="68">
        <v>1.7187325235849499E-2</v>
      </c>
      <c r="ZD294" s="68">
        <v>1.5750167217473299E-2</v>
      </c>
    </row>
    <row r="295" spans="479:680" x14ac:dyDescent="0.25">
      <c r="RK295" s="68"/>
      <c r="RL295" s="67"/>
      <c r="RM295" s="67"/>
      <c r="RN295" s="67"/>
      <c r="RO295" s="67"/>
      <c r="RP295" s="67"/>
      <c r="RQ295" s="67"/>
      <c r="RR295" s="67"/>
      <c r="RS295" s="67">
        <v>1.38779999688267E-2</v>
      </c>
      <c r="RT295" s="67"/>
      <c r="RV295" s="67"/>
      <c r="RW295" s="67"/>
      <c r="SA295" s="67"/>
      <c r="SB295" s="67">
        <v>4.1700601577758699E-2</v>
      </c>
      <c r="SC295" s="67"/>
      <c r="SD295" s="67"/>
      <c r="SE295" s="67">
        <v>1.42253004014492E-2</v>
      </c>
      <c r="SF295" s="67">
        <v>2.78984997421503E-2</v>
      </c>
      <c r="SG295" s="67">
        <v>1.38371000066399E-2</v>
      </c>
      <c r="SH295" s="67">
        <v>1.41043001785874E-2</v>
      </c>
      <c r="YG295" s="68"/>
      <c r="YH295" s="68">
        <v>9.0654618735834195E-3</v>
      </c>
      <c r="YI295" s="68">
        <v>8.1774735073524094E-3</v>
      </c>
      <c r="YJ295" s="68">
        <v>6.4869337417600703E-3</v>
      </c>
      <c r="YK295" s="68">
        <v>1.8724526731985901E-2</v>
      </c>
      <c r="YL295" s="68">
        <v>8.6265304439258703E-3</v>
      </c>
      <c r="YM295" s="68">
        <v>6.3162913667746496E-3</v>
      </c>
      <c r="YN295" s="68">
        <v>4.2251140462722502E-3</v>
      </c>
      <c r="YO295" s="68">
        <v>1.48949454141986E-2</v>
      </c>
      <c r="YP295" s="68">
        <v>6.4893696010698901E-3</v>
      </c>
      <c r="YQ295" s="68"/>
      <c r="YR295" s="68"/>
      <c r="YS295" s="68"/>
      <c r="YT295" s="68"/>
      <c r="YU295" s="68"/>
      <c r="YV295" s="68"/>
      <c r="YW295" s="68"/>
      <c r="YX295" s="68">
        <v>1.1251914815802999</v>
      </c>
      <c r="YY295" s="68">
        <v>9.5990291613322603E-3</v>
      </c>
      <c r="YZ295" s="68">
        <v>1.6533004548038001E-2</v>
      </c>
      <c r="ZA295" s="68">
        <v>1.53993640339397E-2</v>
      </c>
      <c r="ZB295" s="68">
        <v>1.33439568748491E-2</v>
      </c>
      <c r="ZC295" s="68">
        <v>1.71326021324603E-2</v>
      </c>
      <c r="ZD295" s="68">
        <v>1.57331803898541E-2</v>
      </c>
    </row>
    <row r="296" spans="479:680" x14ac:dyDescent="0.25">
      <c r="RK296" s="68"/>
      <c r="RL296" s="67"/>
      <c r="RM296" s="67"/>
      <c r="RN296" s="67"/>
      <c r="RO296" s="67"/>
      <c r="RP296" s="67"/>
      <c r="RQ296" s="67"/>
      <c r="RR296" s="67"/>
      <c r="RS296" s="67">
        <v>1.38779003173112E-2</v>
      </c>
      <c r="RT296" s="67"/>
      <c r="RV296" s="67"/>
      <c r="RW296" s="67"/>
      <c r="SA296" s="67"/>
      <c r="SB296" s="67">
        <v>4.1688501834869301E-2</v>
      </c>
      <c r="SC296" s="67"/>
      <c r="SD296" s="67"/>
      <c r="SE296" s="67">
        <v>1.4213100075721701E-2</v>
      </c>
      <c r="SF296" s="67">
        <v>2.78974995017051E-2</v>
      </c>
      <c r="SG296" s="67">
        <v>1.3798800297081399E-2</v>
      </c>
      <c r="SH296" s="67">
        <v>1.41032999381423E-2</v>
      </c>
      <c r="YG296" s="68"/>
      <c r="YH296" s="68">
        <v>9.0651521321633392E-3</v>
      </c>
      <c r="YI296" s="68">
        <v>8.1223301332947907E-3</v>
      </c>
      <c r="YJ296" s="68">
        <v>6.4394602307790497E-3</v>
      </c>
      <c r="YK296" s="68">
        <v>1.8722145780964899E-2</v>
      </c>
      <c r="YL296" s="68">
        <v>8.6185981967774796E-3</v>
      </c>
      <c r="YM296" s="68">
        <v>6.2820969307945101E-3</v>
      </c>
      <c r="YN296" s="68">
        <v>4.2184226487116698E-3</v>
      </c>
      <c r="YO296" s="68">
        <v>1.48740340284044E-2</v>
      </c>
      <c r="YP296" s="68">
        <v>6.4664463975740898E-3</v>
      </c>
      <c r="YQ296" s="68"/>
      <c r="YR296" s="68"/>
      <c r="YS296" s="68"/>
      <c r="YT296" s="68"/>
      <c r="YU296" s="68"/>
      <c r="YV296" s="68"/>
      <c r="YW296" s="68"/>
      <c r="YX296" s="68">
        <v>1.1251050199536301</v>
      </c>
      <c r="YY296" s="68">
        <v>9.5910808810057892E-3</v>
      </c>
      <c r="YZ296" s="68">
        <v>1.6530606196017698E-2</v>
      </c>
      <c r="ZA296" s="68">
        <v>1.53740276749347E-2</v>
      </c>
      <c r="ZB296" s="68">
        <v>1.3338021957223899E-2</v>
      </c>
      <c r="ZC296" s="68">
        <v>1.71313474656003E-2</v>
      </c>
      <c r="ZD296" s="68">
        <v>1.57159985047539E-2</v>
      </c>
    </row>
    <row r="297" spans="479:680" x14ac:dyDescent="0.25">
      <c r="RK297" s="68"/>
      <c r="RL297" s="67"/>
      <c r="RM297" s="67"/>
      <c r="RN297" s="67"/>
      <c r="RO297" s="67"/>
      <c r="RP297" s="67"/>
      <c r="RQ297" s="67"/>
      <c r="RR297" s="67"/>
      <c r="RS297" s="67">
        <v>1.3865400105714701E-2</v>
      </c>
      <c r="RT297" s="67"/>
      <c r="RV297" s="67"/>
      <c r="RW297" s="67"/>
      <c r="SA297" s="67"/>
      <c r="SB297" s="67">
        <v>4.1669301688671098E-2</v>
      </c>
      <c r="SC297" s="67"/>
      <c r="SD297" s="67"/>
      <c r="SE297" s="67">
        <v>1.42040001228451E-2</v>
      </c>
      <c r="SF297" s="67">
        <v>2.7892500162124599E-2</v>
      </c>
      <c r="SG297" s="67">
        <v>1.3798000290989799E-2</v>
      </c>
      <c r="SH297" s="67">
        <v>1.4100000262260401E-2</v>
      </c>
      <c r="YG297" s="68"/>
      <c r="YH297" s="68">
        <v>9.0646995775027998E-3</v>
      </c>
      <c r="YI297" s="68">
        <v>8.1167748227848596E-3</v>
      </c>
      <c r="YJ297" s="68">
        <v>6.4313490863490896E-3</v>
      </c>
      <c r="YK297" s="68">
        <v>1.8710943474848401E-2</v>
      </c>
      <c r="YL297" s="68">
        <v>8.6107183048061108E-3</v>
      </c>
      <c r="YM297" s="68">
        <v>6.2801623018090601E-3</v>
      </c>
      <c r="YN297" s="68">
        <v>4.2018405983232096E-3</v>
      </c>
      <c r="YO297" s="68">
        <v>1.48688095263465E-2</v>
      </c>
      <c r="YP297" s="68">
        <v>6.4443827360298502E-3</v>
      </c>
      <c r="YQ297" s="68"/>
      <c r="YR297" s="68"/>
      <c r="YS297" s="68"/>
      <c r="YT297" s="68"/>
      <c r="YU297" s="68"/>
      <c r="YV297" s="68"/>
      <c r="YW297" s="68"/>
      <c r="YX297" s="68">
        <v>1.1250832807254101</v>
      </c>
      <c r="YY297" s="68">
        <v>9.5894033234534201E-3</v>
      </c>
      <c r="YZ297" s="68">
        <v>1.64992810612687E-2</v>
      </c>
      <c r="ZA297" s="68">
        <v>1.5373658555808301E-2</v>
      </c>
      <c r="ZB297" s="68">
        <v>1.33169341069594E-2</v>
      </c>
      <c r="ZC297" s="68">
        <v>1.7123153300183502E-2</v>
      </c>
      <c r="ZD297" s="68">
        <v>1.5686774511481101E-2</v>
      </c>
    </row>
    <row r="298" spans="479:680" x14ac:dyDescent="0.25">
      <c r="RK298" s="68"/>
      <c r="RL298" s="67"/>
      <c r="RM298" s="67"/>
      <c r="RN298" s="67"/>
      <c r="RO298" s="67"/>
      <c r="RP298" s="67"/>
      <c r="RQ298" s="67"/>
      <c r="RR298" s="67"/>
      <c r="RS298" s="67">
        <v>1.38653004541993E-2</v>
      </c>
      <c r="RT298" s="67"/>
      <c r="RV298" s="67"/>
      <c r="RW298" s="67"/>
      <c r="SA298" s="67"/>
      <c r="SB298" s="67">
        <v>4.1661698371171903E-2</v>
      </c>
      <c r="SC298" s="67"/>
      <c r="SD298" s="67"/>
      <c r="SE298" s="67">
        <v>1.4203599654138E-2</v>
      </c>
      <c r="SF298" s="67">
        <v>2.7890199795365299E-2</v>
      </c>
      <c r="SG298" s="67">
        <v>1.3786599971354001E-2</v>
      </c>
      <c r="SH298" s="67">
        <v>1.4090700075030301E-2</v>
      </c>
      <c r="YG298" s="68"/>
      <c r="YH298" s="68">
        <v>9.0532022160971296E-3</v>
      </c>
      <c r="YI298" s="68">
        <v>8.1163604193385808E-3</v>
      </c>
      <c r="YJ298" s="68">
        <v>6.4182573885645001E-3</v>
      </c>
      <c r="YK298" s="68">
        <v>1.8709967328237698E-2</v>
      </c>
      <c r="YL298" s="68">
        <v>8.5971142856672705E-3</v>
      </c>
      <c r="YM298" s="68">
        <v>6.2762089210645798E-3</v>
      </c>
      <c r="YN298" s="68">
        <v>4.1978893610569298E-3</v>
      </c>
      <c r="YO298" s="68">
        <v>1.4697935496870901E-2</v>
      </c>
      <c r="YP298" s="68">
        <v>6.4420802367568097E-3</v>
      </c>
      <c r="YQ298" s="68"/>
      <c r="YR298" s="68"/>
      <c r="YS298" s="68"/>
      <c r="YT298" s="68"/>
      <c r="YU298" s="68"/>
      <c r="YV298" s="68"/>
      <c r="YW298" s="68"/>
      <c r="YX298" s="68">
        <v>1.1248489352439199</v>
      </c>
      <c r="YY298" s="68">
        <v>9.5013108835946703E-3</v>
      </c>
      <c r="YZ298" s="68">
        <v>1.6498753863572701E-2</v>
      </c>
      <c r="ZA298" s="68">
        <v>1.5357877542943699E-2</v>
      </c>
      <c r="ZB298" s="68">
        <v>1.32871893775238E-2</v>
      </c>
      <c r="ZC298" s="68">
        <v>1.70831167650854E-2</v>
      </c>
      <c r="ZD298" s="68">
        <v>1.5623326732881099E-2</v>
      </c>
    </row>
    <row r="299" spans="479:680" x14ac:dyDescent="0.25">
      <c r="RK299" s="68"/>
      <c r="RL299" s="67"/>
      <c r="RM299" s="67"/>
      <c r="RN299" s="67"/>
      <c r="RO299" s="67"/>
      <c r="RP299" s="67"/>
      <c r="RQ299" s="67"/>
      <c r="RR299" s="67"/>
      <c r="RS299" s="67">
        <v>1.38496002182364E-2</v>
      </c>
      <c r="RT299" s="67"/>
      <c r="RV299" s="67"/>
      <c r="RW299" s="67"/>
      <c r="SA299" s="67"/>
      <c r="SB299" s="67">
        <v>4.1655398905277197E-2</v>
      </c>
      <c r="SC299" s="67"/>
      <c r="SD299" s="67"/>
      <c r="SE299" s="67">
        <v>1.41928996890783E-2</v>
      </c>
      <c r="SF299" s="67">
        <v>2.7887400239706001E-2</v>
      </c>
      <c r="SG299" s="67">
        <v>1.37775000184774E-2</v>
      </c>
      <c r="SH299" s="67">
        <v>1.40904998406767E-2</v>
      </c>
      <c r="YG299" s="68"/>
      <c r="YH299" s="68">
        <v>9.0396818075517901E-3</v>
      </c>
      <c r="YI299" s="68">
        <v>8.0904707441471907E-3</v>
      </c>
      <c r="YJ299" s="68">
        <v>6.41000007995192E-3</v>
      </c>
      <c r="YK299" s="68">
        <v>1.86831124545319E-2</v>
      </c>
      <c r="YL299" s="68">
        <v>8.5861355083838107E-3</v>
      </c>
      <c r="YM299" s="68">
        <v>6.2547554625374197E-3</v>
      </c>
      <c r="YN299" s="68">
        <v>4.17477567444079E-3</v>
      </c>
      <c r="YO299" s="68">
        <v>1.4690810085551899E-2</v>
      </c>
      <c r="YP299" s="68">
        <v>6.4310466518152703E-3</v>
      </c>
      <c r="YQ299" s="68"/>
      <c r="YR299" s="68"/>
      <c r="YS299" s="68"/>
      <c r="YT299" s="68"/>
      <c r="YU299" s="68"/>
      <c r="YV299" s="68"/>
      <c r="YW299" s="68"/>
      <c r="YX299" s="68">
        <v>1.12482850538782</v>
      </c>
      <c r="YY299" s="68">
        <v>9.4503512865482895E-3</v>
      </c>
      <c r="YZ299" s="68">
        <v>1.6480612545208901E-2</v>
      </c>
      <c r="ZA299" s="68">
        <v>1.52441750524199E-2</v>
      </c>
      <c r="ZB299" s="68">
        <v>1.3249860099931799E-2</v>
      </c>
      <c r="ZC299" s="68">
        <v>1.6975410235747598E-2</v>
      </c>
      <c r="ZD299" s="68">
        <v>1.5605556889190001E-2</v>
      </c>
    </row>
    <row r="300" spans="479:680" x14ac:dyDescent="0.25">
      <c r="RK300" s="68"/>
      <c r="RL300" s="67"/>
      <c r="RM300" s="67"/>
      <c r="RN300" s="67"/>
      <c r="RO300" s="67"/>
      <c r="RP300" s="67"/>
      <c r="RQ300" s="67"/>
      <c r="RR300" s="67"/>
      <c r="RS300" s="67">
        <v>1.38453003019094E-2</v>
      </c>
      <c r="RT300" s="67"/>
      <c r="RV300" s="67"/>
      <c r="RW300" s="67"/>
      <c r="SA300" s="67"/>
      <c r="SB300" s="67">
        <v>4.1629798710346201E-2</v>
      </c>
      <c r="SC300" s="67"/>
      <c r="SD300" s="67"/>
      <c r="SE300" s="67">
        <v>1.41923995688557E-2</v>
      </c>
      <c r="SF300" s="67">
        <v>2.7878200635313901E-2</v>
      </c>
      <c r="SG300" s="67">
        <v>1.3776499778032299E-2</v>
      </c>
      <c r="SH300" s="67">
        <v>1.4088099822402E-2</v>
      </c>
      <c r="YG300" s="68"/>
      <c r="YH300" s="68">
        <v>8.9857278763984701E-3</v>
      </c>
      <c r="YI300" s="68">
        <v>8.0894010357049802E-3</v>
      </c>
      <c r="YJ300" s="68">
        <v>6.3741617813052103E-3</v>
      </c>
      <c r="YK300" s="68">
        <v>1.86743290567358E-2</v>
      </c>
      <c r="YL300" s="68">
        <v>8.5534220476212799E-3</v>
      </c>
      <c r="YM300" s="68">
        <v>6.2216440122145498E-3</v>
      </c>
      <c r="YN300" s="68">
        <v>4.1736314746391601E-3</v>
      </c>
      <c r="YO300" s="68">
        <v>1.46762606011538E-2</v>
      </c>
      <c r="YP300" s="68">
        <v>6.3959864750086203E-3</v>
      </c>
      <c r="YQ300" s="68"/>
      <c r="YR300" s="68"/>
      <c r="YS300" s="68"/>
      <c r="YT300" s="68"/>
      <c r="YU300" s="68"/>
      <c r="YV300" s="68"/>
      <c r="YW300" s="68"/>
      <c r="YX300" s="68">
        <v>1.12480647677732</v>
      </c>
      <c r="YY300" s="68">
        <v>9.4467085232844607E-3</v>
      </c>
      <c r="YZ300" s="68">
        <v>1.6460647416562099E-2</v>
      </c>
      <c r="ZA300" s="68">
        <v>1.52391077989528E-2</v>
      </c>
      <c r="ZB300" s="68">
        <v>1.3249608039353201E-2</v>
      </c>
      <c r="ZC300" s="68">
        <v>1.6967967601049499E-2</v>
      </c>
      <c r="ZD300" s="68">
        <v>1.5595231556931301E-2</v>
      </c>
    </row>
    <row r="301" spans="479:680" x14ac:dyDescent="0.25">
      <c r="RK301" s="68"/>
      <c r="RL301" s="67"/>
      <c r="RM301" s="67"/>
      <c r="RN301" s="67"/>
      <c r="RO301" s="67"/>
      <c r="RP301" s="67"/>
      <c r="RQ301" s="67"/>
      <c r="RR301" s="67"/>
      <c r="RS301" s="67">
        <v>1.38448998332023E-2</v>
      </c>
      <c r="RT301" s="67"/>
      <c r="RV301" s="67"/>
      <c r="RW301" s="67"/>
      <c r="SA301" s="67"/>
      <c r="SB301" s="67">
        <v>4.16245982050895E-2</v>
      </c>
      <c r="SC301" s="67"/>
      <c r="SD301" s="67"/>
      <c r="SE301" s="67">
        <v>1.4188500121235801E-2</v>
      </c>
      <c r="SF301" s="67">
        <v>2.7878100052475902E-2</v>
      </c>
      <c r="SG301" s="67">
        <v>1.3766000047325999E-2</v>
      </c>
      <c r="SH301" s="67">
        <v>1.4087899588048401E-2</v>
      </c>
      <c r="YG301" s="68"/>
      <c r="YH301" s="68">
        <v>8.9696338257270608E-3</v>
      </c>
      <c r="YI301" s="68">
        <v>8.0721056219523902E-3</v>
      </c>
      <c r="YJ301" s="68">
        <v>6.3551811174926802E-3</v>
      </c>
      <c r="YK301" s="68">
        <v>1.8656772355407501E-2</v>
      </c>
      <c r="YL301" s="68">
        <v>8.5264173714741497E-3</v>
      </c>
      <c r="YM301" s="68">
        <v>6.2050321734842002E-3</v>
      </c>
      <c r="YN301" s="68">
        <v>4.1613774199831203E-3</v>
      </c>
      <c r="YO301" s="68">
        <v>1.4621262559376401E-2</v>
      </c>
      <c r="YP301" s="68">
        <v>6.3609148843653098E-3</v>
      </c>
      <c r="YQ301" s="68"/>
      <c r="YR301" s="68"/>
      <c r="YS301" s="68"/>
      <c r="YT301" s="68"/>
      <c r="YU301" s="68"/>
      <c r="YV301" s="68"/>
      <c r="YW301" s="68"/>
      <c r="YX301" s="68">
        <v>1.12474227226248</v>
      </c>
      <c r="YY301" s="68">
        <v>9.3720013721640301E-3</v>
      </c>
      <c r="YZ301" s="68">
        <v>1.6450844537594801E-2</v>
      </c>
      <c r="ZA301" s="68">
        <v>1.5228540541167899E-2</v>
      </c>
      <c r="ZB301" s="68">
        <v>1.32455180093936E-2</v>
      </c>
      <c r="ZC301" s="68">
        <v>1.6932946322202901E-2</v>
      </c>
      <c r="ZD301" s="68">
        <v>1.5593450124893099E-2</v>
      </c>
    </row>
    <row r="302" spans="479:680" x14ac:dyDescent="0.25">
      <c r="RK302" s="68"/>
      <c r="RL302" s="67"/>
      <c r="RM302" s="67"/>
      <c r="RN302" s="67"/>
      <c r="RO302" s="67"/>
      <c r="RP302" s="67"/>
      <c r="RQ302" s="67"/>
      <c r="RR302" s="67"/>
      <c r="RS302" s="67">
        <v>1.3835400342941199E-2</v>
      </c>
      <c r="RT302" s="67"/>
      <c r="RV302" s="67"/>
      <c r="RW302" s="67"/>
      <c r="SA302" s="67"/>
      <c r="SB302" s="67">
        <v>4.1611801832914297E-2</v>
      </c>
      <c r="SC302" s="67"/>
      <c r="SD302" s="67"/>
      <c r="SE302" s="67">
        <v>1.4184500090777799E-2</v>
      </c>
      <c r="SF302" s="67">
        <v>2.7874100953340499E-2</v>
      </c>
      <c r="SG302" s="67">
        <v>1.3761700130999E-2</v>
      </c>
      <c r="SH302" s="67">
        <v>1.4083599671721399E-2</v>
      </c>
      <c r="YG302" s="68"/>
      <c r="YH302" s="68">
        <v>8.9516337412417907E-3</v>
      </c>
      <c r="YI302" s="68">
        <v>8.0526603457985197E-3</v>
      </c>
      <c r="YJ302" s="68">
        <v>6.3456888139948797E-3</v>
      </c>
      <c r="YK302" s="68">
        <v>1.86409479968042E-2</v>
      </c>
      <c r="YL302" s="68">
        <v>8.4934882421933804E-3</v>
      </c>
      <c r="YM302" s="68">
        <v>6.1921263618753301E-3</v>
      </c>
      <c r="YN302" s="68">
        <v>4.1133163382518802E-3</v>
      </c>
      <c r="YO302" s="68">
        <v>1.46188004007897E-2</v>
      </c>
      <c r="YP302" s="68">
        <v>6.3522834800031E-3</v>
      </c>
      <c r="YQ302" s="68"/>
      <c r="YR302" s="68"/>
      <c r="YS302" s="68"/>
      <c r="YT302" s="68"/>
      <c r="YU302" s="68"/>
      <c r="YV302" s="68"/>
      <c r="YW302" s="68"/>
      <c r="YX302" s="68">
        <v>1.1247355597853499</v>
      </c>
      <c r="YY302" s="68">
        <v>9.3067498240512504E-3</v>
      </c>
      <c r="YZ302" s="68">
        <v>1.6423602540354999E-2</v>
      </c>
      <c r="ZA302" s="68">
        <v>1.51691368012734E-2</v>
      </c>
      <c r="ZB302" s="68">
        <v>1.3146556440048101E-2</v>
      </c>
      <c r="ZC302" s="68">
        <v>1.68874973045136E-2</v>
      </c>
      <c r="ZD302" s="68">
        <v>1.55907167389298E-2</v>
      </c>
    </row>
    <row r="303" spans="479:680" x14ac:dyDescent="0.25">
      <c r="RK303" s="68"/>
      <c r="RL303" s="67"/>
      <c r="RM303" s="67"/>
      <c r="RN303" s="67"/>
      <c r="RO303" s="67"/>
      <c r="RP303" s="67"/>
      <c r="RQ303" s="67"/>
      <c r="RR303" s="67"/>
      <c r="RS303" s="67">
        <v>1.38196004554629E-2</v>
      </c>
      <c r="RT303" s="67"/>
      <c r="RV303" s="67"/>
      <c r="RW303" s="67"/>
      <c r="SA303" s="67"/>
      <c r="SB303" s="67">
        <v>4.1610799729823997E-2</v>
      </c>
      <c r="SC303" s="67"/>
      <c r="SD303" s="67"/>
      <c r="SE303" s="67">
        <v>1.41839999705553E-2</v>
      </c>
      <c r="SF303" s="67">
        <v>2.78738997876644E-2</v>
      </c>
      <c r="SG303" s="67">
        <v>1.37577997520565E-2</v>
      </c>
      <c r="SH303" s="67">
        <v>1.40797002241015E-2</v>
      </c>
      <c r="YG303" s="68"/>
      <c r="YH303" s="68">
        <v>8.91226811272482E-3</v>
      </c>
      <c r="YI303" s="68">
        <v>8.0346026946297999E-3</v>
      </c>
      <c r="YJ303" s="68">
        <v>6.32237400652966E-3</v>
      </c>
      <c r="YK303" s="68">
        <v>1.86365721461411E-2</v>
      </c>
      <c r="YL303" s="68">
        <v>8.4919533647152597E-3</v>
      </c>
      <c r="YM303" s="68">
        <v>6.1815024837315897E-3</v>
      </c>
      <c r="YN303" s="68">
        <v>4.0541690796791997E-3</v>
      </c>
      <c r="YO303" s="68">
        <v>1.4572929668524101E-2</v>
      </c>
      <c r="YP303" s="68">
        <v>6.3506321286361297E-3</v>
      </c>
      <c r="YQ303" s="68"/>
      <c r="YR303" s="68"/>
      <c r="YS303" s="68"/>
      <c r="YT303" s="68"/>
      <c r="YU303" s="68"/>
      <c r="YV303" s="68"/>
      <c r="YW303" s="68"/>
      <c r="YX303" s="68">
        <v>1.12471967126695</v>
      </c>
      <c r="YY303" s="68">
        <v>9.2839368432074496E-3</v>
      </c>
      <c r="YZ303" s="68">
        <v>1.6403953752182499E-2</v>
      </c>
      <c r="ZA303" s="68">
        <v>1.51596258487093E-2</v>
      </c>
      <c r="ZB303" s="68">
        <v>1.3121675218402001E-2</v>
      </c>
      <c r="ZC303" s="68">
        <v>1.6851462442652301E-2</v>
      </c>
      <c r="ZD303" s="68">
        <v>1.55629847056372E-2</v>
      </c>
    </row>
    <row r="304" spans="479:680" x14ac:dyDescent="0.25">
      <c r="RK304" s="68"/>
      <c r="RL304" s="67"/>
      <c r="RM304" s="67"/>
      <c r="RN304" s="67"/>
      <c r="RO304" s="67"/>
      <c r="RP304" s="67"/>
      <c r="RQ304" s="67"/>
      <c r="RR304" s="67"/>
      <c r="RS304" s="67">
        <v>1.3818399980664199E-2</v>
      </c>
      <c r="RT304" s="67"/>
      <c r="RV304" s="67"/>
      <c r="RW304" s="67"/>
      <c r="SA304" s="67"/>
      <c r="SB304" s="67">
        <v>4.1560400277376099E-2</v>
      </c>
      <c r="SC304" s="67"/>
      <c r="SD304" s="67"/>
      <c r="SE304" s="67">
        <v>1.41829000785946E-2</v>
      </c>
      <c r="SF304" s="67">
        <v>2.78635993599891E-2</v>
      </c>
      <c r="SG304" s="67">
        <v>1.3751099817454799E-2</v>
      </c>
      <c r="SH304" s="67">
        <v>1.4069500379264299E-2</v>
      </c>
      <c r="YG304" s="68"/>
      <c r="YH304" s="68">
        <v>8.9011667695849898E-3</v>
      </c>
      <c r="YI304" s="68">
        <v>8.0323121735011507E-3</v>
      </c>
      <c r="YJ304" s="68">
        <v>6.2809607654604402E-3</v>
      </c>
      <c r="YK304" s="68">
        <v>1.8577175530071498E-2</v>
      </c>
      <c r="YL304" s="68">
        <v>8.4862351643661092E-3</v>
      </c>
      <c r="YM304" s="68">
        <v>6.1615791807602899E-3</v>
      </c>
      <c r="YN304" s="68">
        <v>4.0498777256371297E-3</v>
      </c>
      <c r="YO304" s="68">
        <v>1.45083595316113E-2</v>
      </c>
      <c r="YP304" s="68">
        <v>6.3464414280647698E-3</v>
      </c>
      <c r="YQ304" s="68"/>
      <c r="YR304" s="68"/>
      <c r="YS304" s="68"/>
      <c r="YT304" s="68"/>
      <c r="YU304" s="68"/>
      <c r="YV304" s="68"/>
      <c r="YW304" s="68"/>
      <c r="YX304" s="68">
        <v>1.12468775894853</v>
      </c>
      <c r="YY304" s="68">
        <v>9.2363684130095693E-3</v>
      </c>
      <c r="YZ304" s="68">
        <v>1.63938566029454E-2</v>
      </c>
      <c r="ZA304" s="68">
        <v>1.51560344012773E-2</v>
      </c>
      <c r="ZB304" s="68">
        <v>1.3119395770803901E-2</v>
      </c>
      <c r="ZC304" s="68">
        <v>1.6843233622077999E-2</v>
      </c>
      <c r="ZD304" s="68">
        <v>1.54892728185757E-2</v>
      </c>
    </row>
    <row r="305" spans="479:680" x14ac:dyDescent="0.25">
      <c r="RK305" s="68"/>
      <c r="RL305" s="67"/>
      <c r="RM305" s="67"/>
      <c r="RN305" s="67"/>
      <c r="RO305" s="67"/>
      <c r="RP305" s="67"/>
      <c r="RQ305" s="67"/>
      <c r="RR305" s="67"/>
      <c r="RS305" s="67">
        <v>1.38162998482584E-2</v>
      </c>
      <c r="RT305" s="67"/>
      <c r="RV305" s="67"/>
      <c r="RW305" s="67"/>
      <c r="SA305" s="67"/>
      <c r="SB305" s="67">
        <v>4.14958968758583E-2</v>
      </c>
      <c r="SC305" s="67"/>
      <c r="SD305" s="67"/>
      <c r="SE305" s="67">
        <v>1.41751999035477E-2</v>
      </c>
      <c r="SF305" s="67">
        <v>2.7862800285220101E-2</v>
      </c>
      <c r="SG305" s="67">
        <v>1.3742599636316299E-2</v>
      </c>
      <c r="SH305" s="67">
        <v>1.4068000018596601E-2</v>
      </c>
      <c r="YG305" s="68"/>
      <c r="YH305" s="68">
        <v>8.8945560594541808E-3</v>
      </c>
      <c r="YI305" s="68">
        <v>8.0223624776710797E-3</v>
      </c>
      <c r="YJ305" s="68">
        <v>6.2600821326527396E-3</v>
      </c>
      <c r="YK305" s="68">
        <v>1.85566645083774E-2</v>
      </c>
      <c r="YL305" s="68">
        <v>8.4739321093699107E-3</v>
      </c>
      <c r="YM305" s="68">
        <v>6.1554942390692202E-3</v>
      </c>
      <c r="YN305" s="68">
        <v>4.0348390803212298E-3</v>
      </c>
      <c r="YO305" s="68">
        <v>1.44777205207834E-2</v>
      </c>
      <c r="YP305" s="68">
        <v>6.3411878916384903E-3</v>
      </c>
      <c r="YQ305" s="68"/>
      <c r="YR305" s="68"/>
      <c r="YS305" s="68"/>
      <c r="YT305" s="68"/>
      <c r="YU305" s="68"/>
      <c r="YV305" s="68"/>
      <c r="YW305" s="68"/>
      <c r="YX305" s="68">
        <v>1.1246298152912</v>
      </c>
      <c r="YY305" s="68">
        <v>9.2355499762112308E-3</v>
      </c>
      <c r="YZ305" s="68">
        <v>1.63663218792942E-2</v>
      </c>
      <c r="ZA305" s="68">
        <v>1.50989814500224E-2</v>
      </c>
      <c r="ZB305" s="68">
        <v>1.3058972518572E-2</v>
      </c>
      <c r="ZC305" s="68">
        <v>1.6825285764502099E-2</v>
      </c>
      <c r="ZD305" s="68">
        <v>1.54757438930858E-2</v>
      </c>
    </row>
    <row r="306" spans="479:680" x14ac:dyDescent="0.25">
      <c r="RK306" s="68"/>
      <c r="RL306" s="67"/>
      <c r="RM306" s="67"/>
      <c r="RN306" s="67"/>
      <c r="RO306" s="67"/>
      <c r="RP306" s="67"/>
      <c r="RQ306" s="67"/>
      <c r="RR306" s="67"/>
      <c r="RS306" s="67">
        <v>1.38106001541018E-2</v>
      </c>
      <c r="RT306" s="67"/>
      <c r="RV306" s="67"/>
      <c r="RW306" s="67"/>
      <c r="SA306" s="67"/>
      <c r="SB306" s="67">
        <v>4.1485100984573302E-2</v>
      </c>
      <c r="SC306" s="67"/>
      <c r="SD306" s="67"/>
      <c r="SE306" s="67">
        <v>1.4173800125718099E-2</v>
      </c>
      <c r="SF306" s="67">
        <v>2.78559997677803E-2</v>
      </c>
      <c r="SG306" s="67">
        <v>1.37409996241331E-2</v>
      </c>
      <c r="SH306" s="67">
        <v>1.4065099880099199E-2</v>
      </c>
      <c r="YG306" s="68"/>
      <c r="YH306" s="68">
        <v>8.8940823299757804E-3</v>
      </c>
      <c r="YI306" s="68">
        <v>7.9993945885216793E-3</v>
      </c>
      <c r="YJ306" s="68">
        <v>6.2566193182840802E-3</v>
      </c>
      <c r="YK306" s="68">
        <v>1.8468960679595699E-2</v>
      </c>
      <c r="YL306" s="68">
        <v>8.4625087245930701E-3</v>
      </c>
      <c r="YM306" s="68">
        <v>6.1082184664834104E-3</v>
      </c>
      <c r="YN306" s="68">
        <v>4.0199858653734901E-3</v>
      </c>
      <c r="YO306" s="68">
        <v>1.44544188172689E-2</v>
      </c>
      <c r="YP306" s="68">
        <v>6.3191316607580797E-3</v>
      </c>
      <c r="YQ306" s="68"/>
      <c r="YR306" s="68"/>
      <c r="YS306" s="68"/>
      <c r="YT306" s="68"/>
      <c r="YU306" s="68"/>
      <c r="YV306" s="68"/>
      <c r="YW306" s="68"/>
      <c r="YX306" s="68">
        <v>1.1241644206416499</v>
      </c>
      <c r="YY306" s="68">
        <v>9.2135900464925605E-3</v>
      </c>
      <c r="YZ306" s="68">
        <v>1.63337280780574E-2</v>
      </c>
      <c r="ZA306" s="68">
        <v>1.5076484679816799E-2</v>
      </c>
      <c r="ZB306" s="68">
        <v>1.30537966942929E-2</v>
      </c>
      <c r="ZC306" s="68">
        <v>1.67988082148148E-2</v>
      </c>
      <c r="ZD306" s="68">
        <v>1.54368419810229E-2</v>
      </c>
    </row>
    <row r="307" spans="479:680" x14ac:dyDescent="0.25">
      <c r="RK307" s="68"/>
      <c r="RL307" s="67"/>
      <c r="RM307" s="67"/>
      <c r="RN307" s="67"/>
      <c r="RO307" s="67"/>
      <c r="RP307" s="67"/>
      <c r="RQ307" s="67"/>
      <c r="RR307" s="67"/>
      <c r="RS307" s="67">
        <v>1.3792299665510601E-2</v>
      </c>
      <c r="RT307" s="67"/>
      <c r="RV307" s="67"/>
      <c r="RW307" s="67"/>
      <c r="SA307" s="67"/>
      <c r="SB307" s="67">
        <v>4.1475098580121897E-2</v>
      </c>
      <c r="SC307" s="67"/>
      <c r="SD307" s="67"/>
      <c r="SE307" s="67">
        <v>1.41677996143698E-2</v>
      </c>
      <c r="SF307" s="67">
        <v>2.78520993888378E-2</v>
      </c>
      <c r="SG307" s="67">
        <v>1.3738799840211801E-2</v>
      </c>
      <c r="SH307" s="67">
        <v>1.4060200192034199E-2</v>
      </c>
      <c r="YG307" s="68"/>
      <c r="YH307" s="68">
        <v>8.8280778641550098E-3</v>
      </c>
      <c r="YI307" s="68">
        <v>7.9575129134459299E-3</v>
      </c>
      <c r="YJ307" s="68">
        <v>6.2439435311385204E-3</v>
      </c>
      <c r="YK307" s="68">
        <v>1.84590053033661E-2</v>
      </c>
      <c r="YL307" s="68">
        <v>8.4191121718646799E-3</v>
      </c>
      <c r="YM307" s="68">
        <v>6.1074317449633297E-3</v>
      </c>
      <c r="YN307" s="68">
        <v>3.9943765024452798E-3</v>
      </c>
      <c r="YO307" s="68">
        <v>1.44485059453365E-2</v>
      </c>
      <c r="YP307" s="68">
        <v>6.3136949139688901E-3</v>
      </c>
      <c r="YQ307" s="68"/>
      <c r="YR307" s="68"/>
      <c r="YS307" s="68"/>
      <c r="YT307" s="68"/>
      <c r="YU307" s="68"/>
      <c r="YV307" s="68"/>
      <c r="YW307" s="68"/>
      <c r="YX307" s="68">
        <v>1.1240958714906699</v>
      </c>
      <c r="YY307" s="68">
        <v>9.2016703999824399E-3</v>
      </c>
      <c r="YZ307" s="68">
        <v>1.6304618194269999E-2</v>
      </c>
      <c r="ZA307" s="68">
        <v>1.50613677637885E-2</v>
      </c>
      <c r="ZB307" s="68">
        <v>1.30318816399772E-2</v>
      </c>
      <c r="ZC307" s="68">
        <v>1.6793811942912899E-2</v>
      </c>
      <c r="ZD307" s="68">
        <v>1.5426019457909E-2</v>
      </c>
    </row>
    <row r="308" spans="479:680" x14ac:dyDescent="0.25">
      <c r="RK308" s="68"/>
      <c r="RL308" s="67"/>
      <c r="RM308" s="67"/>
      <c r="RN308" s="67"/>
      <c r="RO308" s="67"/>
      <c r="RP308" s="67"/>
      <c r="RQ308" s="67"/>
      <c r="RR308" s="67"/>
      <c r="RS308" s="67">
        <v>1.3784999959170799E-2</v>
      </c>
      <c r="RT308" s="67"/>
      <c r="RV308" s="67"/>
      <c r="RW308" s="67"/>
      <c r="SA308" s="67"/>
      <c r="SB308" s="67">
        <v>4.1473500430583898E-2</v>
      </c>
      <c r="SC308" s="67"/>
      <c r="SD308" s="67"/>
      <c r="SE308" s="67">
        <v>1.41628002747893E-2</v>
      </c>
      <c r="SF308" s="67">
        <v>2.7851300314068701E-2</v>
      </c>
      <c r="SG308" s="67">
        <v>1.3732600025832599E-2</v>
      </c>
      <c r="SH308" s="67">
        <v>1.40596004202961E-2</v>
      </c>
      <c r="YG308" s="68"/>
      <c r="YH308" s="68">
        <v>8.8165608902067791E-3</v>
      </c>
      <c r="YI308" s="68">
        <v>7.9235643357444298E-3</v>
      </c>
      <c r="YJ308" s="68">
        <v>6.23652855783837E-3</v>
      </c>
      <c r="YK308" s="68">
        <v>1.8449556049169001E-2</v>
      </c>
      <c r="YL308" s="68">
        <v>8.3818190122915397E-3</v>
      </c>
      <c r="YM308" s="68">
        <v>6.0613462278250596E-3</v>
      </c>
      <c r="YN308" s="68">
        <v>3.9920583817916596E-3</v>
      </c>
      <c r="YO308" s="68">
        <v>1.4439762743632401E-2</v>
      </c>
      <c r="YP308" s="68">
        <v>6.2953317777444603E-3</v>
      </c>
      <c r="YQ308" s="68"/>
      <c r="YR308" s="68"/>
      <c r="YS308" s="68"/>
      <c r="YT308" s="68"/>
      <c r="YU308" s="68"/>
      <c r="YV308" s="68"/>
      <c r="YW308" s="68"/>
      <c r="YX308" s="68">
        <v>1.12386780856976</v>
      </c>
      <c r="YY308" s="68">
        <v>9.1987310227046697E-3</v>
      </c>
      <c r="YZ308" s="68">
        <v>1.62864235692038E-2</v>
      </c>
      <c r="ZA308" s="68">
        <v>1.50277295118636E-2</v>
      </c>
      <c r="ZB308" s="68">
        <v>1.3014847356695799E-2</v>
      </c>
      <c r="ZC308" s="68">
        <v>1.66862026663291E-2</v>
      </c>
      <c r="ZD308" s="68">
        <v>1.5425633024574699E-2</v>
      </c>
    </row>
    <row r="309" spans="479:680" x14ac:dyDescent="0.25">
      <c r="RK309" s="68"/>
      <c r="RL309" s="67"/>
      <c r="RM309" s="67"/>
      <c r="RN309" s="67"/>
      <c r="RO309" s="67"/>
      <c r="RP309" s="67"/>
      <c r="RQ309" s="67"/>
      <c r="RR309" s="67"/>
      <c r="RS309" s="67">
        <v>1.3776100240647699E-2</v>
      </c>
      <c r="RT309" s="67"/>
      <c r="RV309" s="67"/>
      <c r="RW309" s="67"/>
      <c r="SA309" s="67"/>
      <c r="SB309" s="67">
        <v>4.1464701294898897E-2</v>
      </c>
      <c r="SC309" s="67"/>
      <c r="SD309" s="67"/>
      <c r="SE309" s="67">
        <v>1.41625003889203E-2</v>
      </c>
      <c r="SF309" s="67">
        <v>2.78437994420528E-2</v>
      </c>
      <c r="SG309" s="67">
        <v>1.3728099875152101E-2</v>
      </c>
      <c r="SH309" s="67">
        <v>1.40535002574324E-2</v>
      </c>
      <c r="YG309" s="68"/>
      <c r="YH309" s="68">
        <v>8.7590322317953606E-3</v>
      </c>
      <c r="YI309" s="68">
        <v>7.8413030760060894E-3</v>
      </c>
      <c r="YJ309" s="68">
        <v>6.2288921347289604E-3</v>
      </c>
      <c r="YK309" s="68">
        <v>1.8410530153716902E-2</v>
      </c>
      <c r="YL309" s="68">
        <v>8.3730194914207398E-3</v>
      </c>
      <c r="YM309" s="68">
        <v>6.0142547600064303E-3</v>
      </c>
      <c r="YN309" s="68">
        <v>3.9825747117867996E-3</v>
      </c>
      <c r="YO309" s="68">
        <v>1.44281160503939E-2</v>
      </c>
      <c r="YP309" s="68">
        <v>6.2902176937371101E-3</v>
      </c>
      <c r="YQ309" s="68"/>
      <c r="YR309" s="68"/>
      <c r="YS309" s="68"/>
      <c r="YT309" s="68"/>
      <c r="YU309" s="68"/>
      <c r="YV309" s="68"/>
      <c r="YW309" s="68"/>
      <c r="YX309" s="68">
        <v>1.1237496648802501</v>
      </c>
      <c r="YY309" s="68">
        <v>9.1864350819503299E-3</v>
      </c>
      <c r="YZ309" s="68">
        <v>1.6274639439265201E-2</v>
      </c>
      <c r="ZA309" s="68">
        <v>1.50216908776649E-2</v>
      </c>
      <c r="ZB309" s="68">
        <v>1.3000053708846699E-2</v>
      </c>
      <c r="ZC309" s="68">
        <v>1.66065175020472E-2</v>
      </c>
      <c r="ZD309" s="68">
        <v>1.5415965404566301E-2</v>
      </c>
    </row>
    <row r="310" spans="479:680" x14ac:dyDescent="0.25">
      <c r="RK310" s="68"/>
      <c r="RL310" s="67"/>
      <c r="RM310" s="67"/>
      <c r="RN310" s="67"/>
      <c r="RO310" s="67"/>
      <c r="RP310" s="67"/>
      <c r="RQ310" s="67"/>
      <c r="RR310" s="67"/>
      <c r="RS310" s="67">
        <v>1.37756001204252E-2</v>
      </c>
      <c r="RT310" s="67"/>
      <c r="RV310" s="67"/>
      <c r="RW310" s="67"/>
      <c r="SA310" s="67"/>
      <c r="SB310" s="67">
        <v>4.1443996131420101E-2</v>
      </c>
      <c r="SC310" s="67"/>
      <c r="SD310" s="67"/>
      <c r="SE310" s="67">
        <v>1.41620999202132E-2</v>
      </c>
      <c r="SF310" s="67">
        <v>2.7842901647090901E-2</v>
      </c>
      <c r="SG310" s="67">
        <v>1.37264002114534E-2</v>
      </c>
      <c r="SH310" s="67">
        <v>1.40492999926209E-2</v>
      </c>
      <c r="YG310" s="68"/>
      <c r="YH310" s="68">
        <v>8.7509415513945497E-3</v>
      </c>
      <c r="YI310" s="68">
        <v>7.8391779772060792E-3</v>
      </c>
      <c r="YJ310" s="68">
        <v>6.2138741848772397E-3</v>
      </c>
      <c r="YK310" s="68">
        <v>1.8401637013474401E-2</v>
      </c>
      <c r="YL310" s="68">
        <v>8.3079240386854103E-3</v>
      </c>
      <c r="YM310" s="68">
        <v>5.9492635582498602E-3</v>
      </c>
      <c r="YN310" s="68">
        <v>3.9450908687220102E-3</v>
      </c>
      <c r="YO310" s="68">
        <v>1.43822893128151E-2</v>
      </c>
      <c r="YP310" s="68">
        <v>6.2600941743862102E-3</v>
      </c>
      <c r="YQ310" s="68"/>
      <c r="YR310" s="68"/>
      <c r="YS310" s="68"/>
      <c r="YT310" s="68"/>
      <c r="YU310" s="68"/>
      <c r="YV310" s="68"/>
      <c r="YW310" s="68"/>
      <c r="YX310" s="68">
        <v>1.12331984089366</v>
      </c>
      <c r="YY310" s="68">
        <v>9.1554754819959602E-3</v>
      </c>
      <c r="YZ310" s="68">
        <v>1.62559418363269E-2</v>
      </c>
      <c r="ZA310" s="68">
        <v>1.50213313258339E-2</v>
      </c>
      <c r="ZB310" s="68">
        <v>1.2985478311160099E-2</v>
      </c>
      <c r="ZC310" s="68">
        <v>1.6588968971808001E-2</v>
      </c>
      <c r="ZD310" s="68">
        <v>1.5392039150985399E-2</v>
      </c>
    </row>
    <row r="311" spans="479:680" x14ac:dyDescent="0.25">
      <c r="RK311" s="68"/>
      <c r="RL311" s="67"/>
      <c r="RM311" s="67"/>
      <c r="RN311" s="67"/>
      <c r="RO311" s="67"/>
      <c r="RP311" s="67"/>
      <c r="RQ311" s="67"/>
      <c r="RR311" s="67"/>
      <c r="RS311" s="67">
        <v>1.37724997475743E-2</v>
      </c>
      <c r="RT311" s="67"/>
      <c r="RV311" s="67"/>
      <c r="RW311" s="67"/>
      <c r="SA311" s="67"/>
      <c r="SB311" s="67">
        <v>4.1429501026868799E-2</v>
      </c>
      <c r="SC311" s="67"/>
      <c r="SD311" s="67"/>
      <c r="SE311" s="67">
        <v>1.41526004299521E-2</v>
      </c>
      <c r="SF311" s="67">
        <v>2.7840299531817402E-2</v>
      </c>
      <c r="SG311" s="67">
        <v>1.36924004182219E-2</v>
      </c>
      <c r="SH311" s="67">
        <v>1.4041899703443E-2</v>
      </c>
      <c r="YG311" s="68"/>
      <c r="YH311" s="68">
        <v>8.7460403256543005E-3</v>
      </c>
      <c r="YI311" s="68">
        <v>7.8021637690952102E-3</v>
      </c>
      <c r="YJ311" s="68">
        <v>6.2114274410765002E-3</v>
      </c>
      <c r="YK311" s="68">
        <v>1.8381473320005101E-2</v>
      </c>
      <c r="YL311" s="68">
        <v>8.3026059378085593E-3</v>
      </c>
      <c r="YM311" s="68">
        <v>5.9385088413078197E-3</v>
      </c>
      <c r="YN311" s="68">
        <v>3.8956859441640602E-3</v>
      </c>
      <c r="YO311" s="68">
        <v>1.43568774941476E-2</v>
      </c>
      <c r="YP311" s="68">
        <v>6.2320231441354498E-3</v>
      </c>
      <c r="YQ311" s="68"/>
      <c r="YR311" s="68"/>
      <c r="YS311" s="68"/>
      <c r="YT311" s="68"/>
      <c r="YU311" s="68"/>
      <c r="YV311" s="68"/>
      <c r="YW311" s="68"/>
      <c r="YX311" s="68">
        <v>1.1233105421721401</v>
      </c>
      <c r="YY311" s="68">
        <v>9.1270412484177003E-3</v>
      </c>
      <c r="YZ311" s="68">
        <v>1.62512004648495E-2</v>
      </c>
      <c r="ZA311" s="68">
        <v>1.5014183161343401E-2</v>
      </c>
      <c r="ZB311" s="68">
        <v>1.29846322619798E-2</v>
      </c>
      <c r="ZC311" s="68">
        <v>1.65672978124696E-2</v>
      </c>
      <c r="ZD311" s="68">
        <v>1.53240503689729E-2</v>
      </c>
    </row>
    <row r="312" spans="479:680" x14ac:dyDescent="0.25">
      <c r="RK312" s="68"/>
      <c r="RL312" s="67"/>
      <c r="RM312" s="67"/>
      <c r="RN312" s="67"/>
      <c r="RO312" s="67"/>
      <c r="RP312" s="67"/>
      <c r="RQ312" s="67"/>
      <c r="RR312" s="67"/>
      <c r="RS312" s="67">
        <v>1.3755699619650801E-2</v>
      </c>
      <c r="RT312" s="67"/>
      <c r="RV312" s="67"/>
      <c r="RW312" s="67"/>
      <c r="SA312" s="67"/>
      <c r="SB312" s="67">
        <v>4.1427999734878498E-2</v>
      </c>
      <c r="SC312" s="67"/>
      <c r="SD312" s="67"/>
      <c r="SE312" s="67">
        <v>1.4145599678158699E-2</v>
      </c>
      <c r="SF312" s="67">
        <v>2.7839699760079301E-2</v>
      </c>
      <c r="SG312" s="67">
        <v>1.3678399845957701E-2</v>
      </c>
      <c r="SH312" s="67">
        <v>1.40409003943204E-2</v>
      </c>
      <c r="YG312" s="68"/>
      <c r="YH312" s="68">
        <v>8.6810880559684191E-3</v>
      </c>
      <c r="YI312" s="68">
        <v>7.7908237923472196E-3</v>
      </c>
      <c r="YJ312" s="68">
        <v>6.1851542913446802E-3</v>
      </c>
      <c r="YK312" s="68">
        <v>1.8361925715152199E-2</v>
      </c>
      <c r="YL312" s="68">
        <v>8.2998970159023806E-3</v>
      </c>
      <c r="YM312" s="68">
        <v>5.9049712867664701E-3</v>
      </c>
      <c r="YN312" s="68">
        <v>3.8774515724136001E-3</v>
      </c>
      <c r="YO312" s="68">
        <v>1.4323037403187E-2</v>
      </c>
      <c r="YP312" s="68">
        <v>6.2305291847887896E-3</v>
      </c>
      <c r="YQ312" s="68"/>
      <c r="YR312" s="68"/>
      <c r="YS312" s="68"/>
      <c r="YT312" s="68"/>
      <c r="YU312" s="68"/>
      <c r="YV312" s="68"/>
      <c r="YW312" s="68"/>
      <c r="YX312" s="68">
        <v>1.1228484533802301</v>
      </c>
      <c r="YY312" s="68">
        <v>9.1260245825470591E-3</v>
      </c>
      <c r="YZ312" s="68">
        <v>1.6199896826745198E-2</v>
      </c>
      <c r="ZA312" s="68">
        <v>1.5012080092513799E-2</v>
      </c>
      <c r="ZB312" s="68">
        <v>1.29476162940601E-2</v>
      </c>
      <c r="ZC312" s="68">
        <v>1.65497178724246E-2</v>
      </c>
      <c r="ZD312" s="68">
        <v>1.5304782813462399E-2</v>
      </c>
    </row>
    <row r="313" spans="479:680" x14ac:dyDescent="0.25">
      <c r="RK313" s="68"/>
      <c r="RL313" s="67"/>
      <c r="RM313" s="67"/>
      <c r="RN313" s="67"/>
      <c r="RO313" s="67"/>
      <c r="RP313" s="67"/>
      <c r="RQ313" s="67"/>
      <c r="RR313" s="67"/>
      <c r="RS313" s="67">
        <v>1.37096997350454E-2</v>
      </c>
      <c r="RT313" s="67"/>
      <c r="RV313" s="67"/>
      <c r="RW313" s="67"/>
      <c r="SA313" s="67"/>
      <c r="SB313" s="67">
        <v>4.1394598782062503E-2</v>
      </c>
      <c r="SC313" s="67"/>
      <c r="SD313" s="67"/>
      <c r="SE313" s="67">
        <v>1.4138399623334401E-2</v>
      </c>
      <c r="SF313" s="67">
        <v>2.7837200090289099E-2</v>
      </c>
      <c r="SG313" s="67">
        <v>1.3663699850439999E-2</v>
      </c>
      <c r="SH313" s="67">
        <v>1.4037299901247E-2</v>
      </c>
      <c r="YG313" s="68"/>
      <c r="YH313" s="68">
        <v>8.6731325320761592E-3</v>
      </c>
      <c r="YI313" s="68">
        <v>7.7824251322525396E-3</v>
      </c>
      <c r="YJ313" s="68">
        <v>6.1803948141684597E-3</v>
      </c>
      <c r="YK313" s="68">
        <v>1.8342996138729702E-2</v>
      </c>
      <c r="YL313" s="68">
        <v>8.2567829848185399E-3</v>
      </c>
      <c r="YM313" s="68">
        <v>5.8868966346403298E-3</v>
      </c>
      <c r="YN313" s="68">
        <v>3.87711740486322E-3</v>
      </c>
      <c r="YO313" s="68">
        <v>1.4320377110596499E-2</v>
      </c>
      <c r="YP313" s="68">
        <v>6.1922370167268696E-3</v>
      </c>
      <c r="YQ313" s="68"/>
      <c r="YR313" s="68"/>
      <c r="YS313" s="68"/>
      <c r="YT313" s="68"/>
      <c r="YU313" s="68"/>
      <c r="YV313" s="68"/>
      <c r="YW313" s="68"/>
      <c r="YX313" s="68">
        <v>1.1222693827428201</v>
      </c>
      <c r="YY313" s="68">
        <v>9.07152014884096E-3</v>
      </c>
      <c r="YZ313" s="68">
        <v>1.6193981913710999E-2</v>
      </c>
      <c r="ZA313" s="68">
        <v>1.49854325977394E-2</v>
      </c>
      <c r="ZB313" s="68">
        <v>1.28758683499212E-2</v>
      </c>
      <c r="ZC313" s="68">
        <v>1.65288864898144E-2</v>
      </c>
      <c r="ZD313" s="68">
        <v>1.52726969816472E-2</v>
      </c>
    </row>
    <row r="314" spans="479:680" x14ac:dyDescent="0.25">
      <c r="RK314" s="68"/>
      <c r="RL314" s="67"/>
      <c r="RM314" s="67"/>
      <c r="RN314" s="67"/>
      <c r="RO314" s="67"/>
      <c r="RP314" s="67"/>
      <c r="RQ314" s="67"/>
      <c r="RR314" s="67"/>
      <c r="RS314" s="67">
        <v>1.3698399998247599E-2</v>
      </c>
      <c r="RT314" s="67"/>
      <c r="RV314" s="67"/>
      <c r="RW314" s="67"/>
      <c r="SA314" s="67"/>
      <c r="SB314" s="67">
        <v>4.1318200528621597E-2</v>
      </c>
      <c r="SC314" s="67"/>
      <c r="SD314" s="67"/>
      <c r="SE314" s="67">
        <v>1.4133700169622799E-2</v>
      </c>
      <c r="SF314" s="67">
        <v>2.7837099507450998E-2</v>
      </c>
      <c r="SG314" s="67">
        <v>1.3639699667692099E-2</v>
      </c>
      <c r="SH314" s="67">
        <v>1.40327000990509E-2</v>
      </c>
      <c r="YG314" s="68"/>
      <c r="YH314" s="68">
        <v>8.6553965094639303E-3</v>
      </c>
      <c r="YI314" s="68">
        <v>7.7752225017199902E-3</v>
      </c>
      <c r="YJ314" s="68">
        <v>6.1780322644452799E-3</v>
      </c>
      <c r="YK314" s="68">
        <v>1.83411242071152E-2</v>
      </c>
      <c r="YL314" s="68">
        <v>8.2432930805607599E-3</v>
      </c>
      <c r="YM314" s="68">
        <v>5.8720431201240101E-3</v>
      </c>
      <c r="YN314" s="68">
        <v>3.817649500434E-3</v>
      </c>
      <c r="YO314" s="68">
        <v>1.4308696256317401E-2</v>
      </c>
      <c r="YP314" s="68">
        <v>6.1663011933600596E-3</v>
      </c>
      <c r="YQ314" s="68"/>
      <c r="YR314" s="68"/>
      <c r="YS314" s="68"/>
      <c r="YT314" s="68"/>
      <c r="YU314" s="68"/>
      <c r="YV314" s="68"/>
      <c r="YW314" s="68"/>
      <c r="YX314" s="68">
        <v>1.12195394872566</v>
      </c>
      <c r="YY314" s="68">
        <v>9.0162382229555492E-3</v>
      </c>
      <c r="YZ314" s="68">
        <v>1.61694180690902E-2</v>
      </c>
      <c r="ZA314" s="68">
        <v>1.48974484444067E-2</v>
      </c>
      <c r="ZB314" s="68">
        <v>1.28100958120691E-2</v>
      </c>
      <c r="ZC314" s="68">
        <v>1.6485880587602302E-2</v>
      </c>
      <c r="ZD314" s="68">
        <v>1.5266896159499801E-2</v>
      </c>
    </row>
    <row r="315" spans="479:680" x14ac:dyDescent="0.25">
      <c r="RK315" s="68"/>
      <c r="RL315" s="67"/>
      <c r="RM315" s="67"/>
      <c r="RN315" s="67"/>
      <c r="RO315" s="67"/>
      <c r="RP315" s="67"/>
      <c r="RQ315" s="67"/>
      <c r="RR315" s="67"/>
      <c r="RS315" s="67">
        <v>1.36574003845453E-2</v>
      </c>
      <c r="RT315" s="67"/>
      <c r="RV315" s="67"/>
      <c r="RW315" s="67"/>
      <c r="SA315" s="67"/>
      <c r="SB315" s="67">
        <v>4.1308902204036699E-2</v>
      </c>
      <c r="SC315" s="67"/>
      <c r="SD315" s="67"/>
      <c r="SE315" s="67">
        <v>1.41318999230861E-2</v>
      </c>
      <c r="SF315" s="67">
        <v>2.7831800282001402E-2</v>
      </c>
      <c r="SG315" s="67">
        <v>1.35767003521323E-2</v>
      </c>
      <c r="SH315" s="67">
        <v>1.40322996303439E-2</v>
      </c>
      <c r="YG315" s="68"/>
      <c r="YH315" s="68">
        <v>8.6405276153403501E-3</v>
      </c>
      <c r="YI315" s="68">
        <v>7.7660802806001402E-3</v>
      </c>
      <c r="YJ315" s="68">
        <v>6.0843495487247004E-3</v>
      </c>
      <c r="YK315" s="68">
        <v>1.8244679694611701E-2</v>
      </c>
      <c r="YL315" s="68">
        <v>8.2281057061964393E-3</v>
      </c>
      <c r="YM315" s="68">
        <v>5.8480645658215103E-3</v>
      </c>
      <c r="YN315" s="68">
        <v>3.8143641951932702E-3</v>
      </c>
      <c r="YO315" s="68">
        <v>1.43008588035985E-2</v>
      </c>
      <c r="YP315" s="68">
        <v>6.13857242438378E-3</v>
      </c>
      <c r="YQ315" s="68"/>
      <c r="YR315" s="68"/>
      <c r="YS315" s="68"/>
      <c r="YT315" s="68"/>
      <c r="YU315" s="68"/>
      <c r="YV315" s="68"/>
      <c r="YW315" s="68"/>
      <c r="YX315" s="68">
        <v>1.12106198315688</v>
      </c>
      <c r="YY315" s="68">
        <v>9.0119361844650404E-3</v>
      </c>
      <c r="YZ315" s="68">
        <v>1.60632568983664E-2</v>
      </c>
      <c r="ZA315" s="68">
        <v>1.48583149865335E-2</v>
      </c>
      <c r="ZB315" s="68">
        <v>1.2808229543425E-2</v>
      </c>
      <c r="ZC315" s="68">
        <v>1.6436066967468198E-2</v>
      </c>
      <c r="ZD315" s="68">
        <v>1.52418407763701E-2</v>
      </c>
    </row>
    <row r="316" spans="479:680" x14ac:dyDescent="0.25">
      <c r="RK316" s="68"/>
      <c r="RL316" s="67"/>
      <c r="RM316" s="67"/>
      <c r="RN316" s="67"/>
      <c r="RO316" s="67"/>
      <c r="RP316" s="67"/>
      <c r="RQ316" s="67"/>
      <c r="RR316" s="67"/>
      <c r="RS316" s="67">
        <v>1.36569999158382E-2</v>
      </c>
      <c r="RT316" s="67"/>
      <c r="RV316" s="67"/>
      <c r="RW316" s="67"/>
      <c r="SA316" s="67"/>
      <c r="SB316" s="67">
        <v>4.0524899959564202E-2</v>
      </c>
      <c r="SC316" s="67"/>
      <c r="SD316" s="67"/>
      <c r="SE316" s="67">
        <v>1.4129499904811301E-2</v>
      </c>
      <c r="SF316" s="67">
        <v>2.7828399091959E-2</v>
      </c>
      <c r="SG316" s="67">
        <v>1.3516699895262701E-2</v>
      </c>
      <c r="SH316" s="67">
        <v>1.4030899852514199E-2</v>
      </c>
      <c r="YG316" s="68"/>
      <c r="YH316" s="68">
        <v>8.6205866984039193E-3</v>
      </c>
      <c r="YI316" s="68">
        <v>7.7565437084597903E-3</v>
      </c>
      <c r="YJ316" s="68">
        <v>6.0528476010588798E-3</v>
      </c>
      <c r="YK316" s="68">
        <v>1.8233497292034499E-2</v>
      </c>
      <c r="YL316" s="68">
        <v>8.2154092816352602E-3</v>
      </c>
      <c r="YM316" s="68">
        <v>5.8232714177999098E-3</v>
      </c>
      <c r="YN316" s="68">
        <v>3.8100324349816502E-3</v>
      </c>
      <c r="YO316" s="68">
        <v>1.4297391784096501E-2</v>
      </c>
      <c r="YP316" s="68">
        <v>6.1374974342837101E-3</v>
      </c>
      <c r="YQ316" s="68"/>
      <c r="YR316" s="68"/>
      <c r="YS316" s="68"/>
      <c r="YT316" s="68"/>
      <c r="YU316" s="68"/>
      <c r="YV316" s="68"/>
      <c r="YW316" s="68"/>
      <c r="YX316" s="68">
        <v>1.12011174946379</v>
      </c>
      <c r="YY316" s="68">
        <v>9.0069773558717099E-3</v>
      </c>
      <c r="YZ316" s="68">
        <v>1.6063104643550302E-2</v>
      </c>
      <c r="ZA316" s="68">
        <v>1.48538952130969E-2</v>
      </c>
      <c r="ZB316" s="68">
        <v>1.27220103139655E-2</v>
      </c>
      <c r="ZC316" s="68">
        <v>1.6422399220797902E-2</v>
      </c>
      <c r="ZD316" s="68">
        <v>1.51614891279155E-2</v>
      </c>
    </row>
    <row r="317" spans="479:680" x14ac:dyDescent="0.25">
      <c r="RK317" s="68"/>
      <c r="RL317" s="67"/>
      <c r="RM317" s="67"/>
      <c r="RN317" s="67"/>
      <c r="RO317" s="67"/>
      <c r="RP317" s="67"/>
      <c r="RQ317" s="67"/>
      <c r="RR317" s="67"/>
      <c r="RS317" s="67">
        <v>1.3646200299263E-2</v>
      </c>
      <c r="RT317" s="67"/>
      <c r="RV317" s="67"/>
      <c r="RW317" s="67"/>
      <c r="SA317" s="67"/>
      <c r="SB317" s="67">
        <v>2.99072004854679E-2</v>
      </c>
      <c r="SC317" s="67"/>
      <c r="SD317" s="67"/>
      <c r="SE317" s="67">
        <v>1.41292996704578E-2</v>
      </c>
      <c r="SF317" s="67">
        <v>2.7827899903058999E-2</v>
      </c>
      <c r="SG317" s="67">
        <v>1.33127998560667E-2</v>
      </c>
      <c r="SH317" s="67">
        <v>1.4029799960553599E-2</v>
      </c>
      <c r="YG317" s="68"/>
      <c r="YH317" s="68">
        <v>8.5883081604110293E-3</v>
      </c>
      <c r="YI317" s="68">
        <v>7.7098007960590201E-3</v>
      </c>
      <c r="YJ317" s="68">
        <v>6.0494840170049304E-3</v>
      </c>
      <c r="YK317" s="68">
        <v>1.8222809036238699E-2</v>
      </c>
      <c r="YL317" s="68">
        <v>8.1911893506312599E-3</v>
      </c>
      <c r="YM317" s="68">
        <v>5.8171441833356902E-3</v>
      </c>
      <c r="YN317" s="68">
        <v>3.8050080424046201E-3</v>
      </c>
      <c r="YO317" s="68">
        <v>1.4277923795709101E-2</v>
      </c>
      <c r="YP317" s="68">
        <v>6.1349202749524804E-3</v>
      </c>
      <c r="YQ317" s="68"/>
      <c r="YR317" s="68"/>
      <c r="YS317" s="68"/>
      <c r="YT317" s="68"/>
      <c r="YU317" s="68"/>
      <c r="YV317" s="68"/>
      <c r="YW317" s="68"/>
      <c r="YX317" s="68">
        <v>1.1189097451627601</v>
      </c>
      <c r="YY317" s="68">
        <v>8.9613872036615801E-3</v>
      </c>
      <c r="YZ317" s="68">
        <v>1.6049984688804302E-2</v>
      </c>
      <c r="ZA317" s="68">
        <v>1.4832422642595801E-2</v>
      </c>
      <c r="ZB317" s="68">
        <v>1.2702976076565399E-2</v>
      </c>
      <c r="ZC317" s="68">
        <v>1.63942647044233E-2</v>
      </c>
      <c r="ZD317" s="68">
        <v>1.50772787603647E-2</v>
      </c>
    </row>
    <row r="318" spans="479:680" x14ac:dyDescent="0.25">
      <c r="RK318" s="68"/>
      <c r="RL318" s="67"/>
      <c r="RM318" s="67"/>
      <c r="RN318" s="67"/>
      <c r="RO318" s="67"/>
      <c r="RP318" s="67"/>
      <c r="RQ318" s="67"/>
      <c r="RR318" s="67"/>
      <c r="RS318" s="67">
        <v>1.36307999491691E-2</v>
      </c>
      <c r="RT318" s="67"/>
      <c r="RV318" s="67"/>
      <c r="RW318" s="67"/>
      <c r="SA318" s="67"/>
      <c r="SB318" s="67">
        <v>2.8485199436545299E-2</v>
      </c>
      <c r="SC318" s="67"/>
      <c r="SD318" s="67"/>
      <c r="SE318" s="67">
        <v>1.41279995441436E-2</v>
      </c>
      <c r="SF318" s="67">
        <v>2.7827698737382799E-2</v>
      </c>
      <c r="SG318" s="67"/>
      <c r="SH318" s="67">
        <v>1.40230003744363E-2</v>
      </c>
      <c r="YG318" s="68"/>
      <c r="YH318" s="68">
        <v>8.5846796559045403E-3</v>
      </c>
      <c r="YI318" s="68">
        <v>7.7061352388321201E-3</v>
      </c>
      <c r="YJ318" s="68">
        <v>6.0492847203776103E-3</v>
      </c>
      <c r="YK318" s="68">
        <v>1.82112202469666E-2</v>
      </c>
      <c r="YL318" s="68">
        <v>8.1872895011509197E-3</v>
      </c>
      <c r="YM318" s="68">
        <v>5.7960583241760903E-3</v>
      </c>
      <c r="YN318" s="68">
        <v>3.7868030607839001E-3</v>
      </c>
      <c r="YO318" s="68">
        <v>1.42729380091454E-2</v>
      </c>
      <c r="YP318" s="68">
        <v>6.1338745985923902E-3</v>
      </c>
      <c r="YQ318" s="68"/>
      <c r="YR318" s="68"/>
      <c r="YS318" s="68"/>
      <c r="YT318" s="68"/>
      <c r="YU318" s="68"/>
      <c r="YV318" s="68"/>
      <c r="YW318" s="68"/>
      <c r="YX318" s="68">
        <v>1.11888201093633</v>
      </c>
      <c r="YY318" s="68">
        <v>8.9481980965362608E-3</v>
      </c>
      <c r="YZ318" s="68">
        <v>1.6048058751144401E-2</v>
      </c>
      <c r="ZA318" s="68">
        <v>1.48313269383592E-2</v>
      </c>
      <c r="ZB318" s="68">
        <v>1.2680087962159499E-2</v>
      </c>
      <c r="ZC318" s="68">
        <v>1.63411680436183E-2</v>
      </c>
      <c r="ZD318" s="68">
        <v>1.5076376118743099E-2</v>
      </c>
    </row>
    <row r="319" spans="479:680" x14ac:dyDescent="0.25">
      <c r="RK319" s="68"/>
      <c r="RL319" s="67"/>
      <c r="RM319" s="67"/>
      <c r="RN319" s="67"/>
      <c r="RO319" s="67"/>
      <c r="RP319" s="67"/>
      <c r="RQ319" s="67"/>
      <c r="RR319" s="67"/>
      <c r="RS319" s="67">
        <v>1.35971996933221E-2</v>
      </c>
      <c r="RT319" s="67"/>
      <c r="RV319" s="67"/>
      <c r="RW319" s="67"/>
      <c r="SA319" s="67"/>
      <c r="SB319" s="67">
        <v>2.8351400047540599E-2</v>
      </c>
      <c r="SC319" s="67"/>
      <c r="SD319" s="67"/>
      <c r="SE319" s="67">
        <v>1.4126700349152E-2</v>
      </c>
      <c r="SF319" s="67">
        <v>2.7825100347399701E-2</v>
      </c>
      <c r="SG319" s="67"/>
      <c r="SH319" s="67">
        <v>1.4022099785506699E-2</v>
      </c>
      <c r="YG319" s="68"/>
      <c r="YH319" s="68">
        <v>8.5845974339680605E-3</v>
      </c>
      <c r="YI319" s="68">
        <v>7.6812120732726898E-3</v>
      </c>
      <c r="YJ319" s="68">
        <v>6.0416855855815899E-3</v>
      </c>
      <c r="YK319" s="68">
        <v>1.8187468154966899E-2</v>
      </c>
      <c r="YL319" s="68">
        <v>8.1670415745787508E-3</v>
      </c>
      <c r="YM319" s="68">
        <v>5.7865450579998199E-3</v>
      </c>
      <c r="YN319" s="68">
        <v>3.7835973092890801E-3</v>
      </c>
      <c r="YO319" s="68">
        <v>1.4259936869148599E-2</v>
      </c>
      <c r="YP319" s="68">
        <v>6.07861371096809E-3</v>
      </c>
      <c r="YQ319" s="68"/>
      <c r="YR319" s="68"/>
      <c r="YS319" s="68"/>
      <c r="YT319" s="68"/>
      <c r="YU319" s="68"/>
      <c r="YV319" s="68"/>
      <c r="YW319" s="68"/>
      <c r="YX319" s="68">
        <v>1.1179492924013199</v>
      </c>
      <c r="YY319" s="68">
        <v>8.9166234526700892E-3</v>
      </c>
      <c r="YZ319" s="68">
        <v>1.60123353826091E-2</v>
      </c>
      <c r="ZA319" s="68">
        <v>1.4807772302326799E-2</v>
      </c>
      <c r="ZB319" s="68">
        <v>1.26599045968692E-2</v>
      </c>
      <c r="ZC319" s="68">
        <v>1.6300279387598302E-2</v>
      </c>
      <c r="ZD319" s="68">
        <v>1.5066638739811501E-2</v>
      </c>
    </row>
    <row r="320" spans="479:680" x14ac:dyDescent="0.25">
      <c r="RK320" s="68"/>
      <c r="RL320" s="67"/>
      <c r="RM320" s="67"/>
      <c r="RN320" s="67"/>
      <c r="RO320" s="67"/>
      <c r="RP320" s="67"/>
      <c r="RQ320" s="67"/>
      <c r="RR320" s="67"/>
      <c r="RS320" s="67">
        <v>1.3587400317192E-2</v>
      </c>
      <c r="RT320" s="67"/>
      <c r="RV320" s="67"/>
      <c r="RW320" s="67"/>
      <c r="SA320" s="67"/>
      <c r="SB320" s="67">
        <v>2.8281299397349299E-2</v>
      </c>
      <c r="SC320" s="67"/>
      <c r="SD320" s="67"/>
      <c r="SE320" s="67">
        <v>1.41259003430604E-2</v>
      </c>
      <c r="SF320" s="67">
        <v>2.78244987130165E-2</v>
      </c>
      <c r="SG320" s="67"/>
      <c r="SH320" s="67">
        <v>1.40182999894022E-2</v>
      </c>
      <c r="YG320" s="68"/>
      <c r="YH320" s="68">
        <v>8.5686249218285895E-3</v>
      </c>
      <c r="YI320" s="68">
        <v>7.6662635841730801E-3</v>
      </c>
      <c r="YJ320" s="68">
        <v>6.0154061910386598E-3</v>
      </c>
      <c r="YK320" s="68">
        <v>1.80871498270096E-2</v>
      </c>
      <c r="YL320" s="68">
        <v>8.1479259475389799E-3</v>
      </c>
      <c r="YM320" s="68">
        <v>5.7764464660643904E-3</v>
      </c>
      <c r="YN320" s="68">
        <v>3.7820181734091198E-3</v>
      </c>
      <c r="YO320" s="68">
        <v>1.42451551654235E-2</v>
      </c>
      <c r="YP320" s="68">
        <v>6.0064248438434697E-3</v>
      </c>
      <c r="YQ320" s="68"/>
      <c r="YR320" s="68"/>
      <c r="YS320" s="68"/>
      <c r="YT320" s="68"/>
      <c r="YU320" s="68"/>
      <c r="YV320" s="68"/>
      <c r="YW320" s="68"/>
      <c r="YX320" s="68">
        <v>1.11775446725183</v>
      </c>
      <c r="YY320" s="68">
        <v>8.9052294488981693E-3</v>
      </c>
      <c r="YZ320" s="68">
        <v>1.5978022164958802E-2</v>
      </c>
      <c r="ZA320" s="68">
        <v>1.4721277436931701E-2</v>
      </c>
      <c r="ZB320" s="68">
        <v>1.2633370754532001E-2</v>
      </c>
      <c r="ZC320" s="68">
        <v>1.6229672772190801E-2</v>
      </c>
      <c r="ZD320" s="68">
        <v>1.49085511232695E-2</v>
      </c>
    </row>
    <row r="321" spans="479:680" x14ac:dyDescent="0.25">
      <c r="RK321" s="68"/>
      <c r="RL321" s="67"/>
      <c r="RM321" s="67"/>
      <c r="RN321" s="67"/>
      <c r="RO321" s="67"/>
      <c r="RP321" s="67"/>
      <c r="RQ321" s="67"/>
      <c r="RR321" s="67"/>
      <c r="RS321" s="67"/>
      <c r="RT321" s="67"/>
      <c r="RV321" s="67"/>
      <c r="RW321" s="67"/>
      <c r="SA321" s="67"/>
      <c r="SB321" s="67">
        <v>2.8223300352692601E-2</v>
      </c>
      <c r="SC321" s="67"/>
      <c r="SD321" s="67"/>
      <c r="SE321" s="67">
        <v>1.41139002516865E-2</v>
      </c>
      <c r="SF321" s="67">
        <v>2.7822799980640401E-2</v>
      </c>
      <c r="SG321" s="67"/>
      <c r="SH321" s="67">
        <v>1.40164997428655E-2</v>
      </c>
      <c r="YG321" s="68"/>
      <c r="YH321" s="68">
        <v>8.5321828978125302E-3</v>
      </c>
      <c r="YI321" s="68">
        <v>7.6605608881394399E-3</v>
      </c>
      <c r="YJ321" s="68">
        <v>5.9583530833779604E-3</v>
      </c>
      <c r="YK321" s="68">
        <v>1.7985289882672499E-2</v>
      </c>
      <c r="YL321" s="68">
        <v>8.1353714970398196E-3</v>
      </c>
      <c r="YM321" s="68">
        <v>5.7208064880984203E-3</v>
      </c>
      <c r="YN321" s="68">
        <v>3.7699508308297802E-3</v>
      </c>
      <c r="YO321" s="68">
        <v>1.4221594159745299E-2</v>
      </c>
      <c r="YP321" s="68">
        <v>5.9848682994891904E-3</v>
      </c>
      <c r="YQ321" s="68"/>
      <c r="YR321" s="68"/>
      <c r="YS321" s="68"/>
      <c r="YT321" s="68"/>
      <c r="YU321" s="68"/>
      <c r="YV321" s="68"/>
      <c r="YW321" s="68"/>
      <c r="YX321" s="68">
        <v>1.11745382946093</v>
      </c>
      <c r="YY321" s="68">
        <v>8.8841797694726304E-3</v>
      </c>
      <c r="YZ321" s="68">
        <v>1.5976581590039701E-2</v>
      </c>
      <c r="ZA321" s="68">
        <v>1.4710870417773201E-2</v>
      </c>
      <c r="ZB321" s="68">
        <v>1.2585578538842601E-2</v>
      </c>
      <c r="ZC321" s="68">
        <v>1.61341969996915E-2</v>
      </c>
      <c r="ZD321" s="68">
        <v>1.48722996251658E-2</v>
      </c>
    </row>
    <row r="322" spans="479:680" x14ac:dyDescent="0.25">
      <c r="RK322" s="68"/>
      <c r="RL322" s="67"/>
      <c r="RM322" s="67"/>
      <c r="RN322" s="67"/>
      <c r="RO322" s="67"/>
      <c r="RP322" s="67"/>
      <c r="RQ322" s="67"/>
      <c r="RR322" s="67"/>
      <c r="RS322" s="67"/>
      <c r="RT322" s="67"/>
      <c r="RV322" s="67"/>
      <c r="RW322" s="67"/>
      <c r="SA322" s="67"/>
      <c r="SB322" s="67">
        <v>2.8161298483610101E-2</v>
      </c>
      <c r="SC322" s="67"/>
      <c r="SD322" s="67"/>
      <c r="SE322" s="67">
        <v>1.4109999872744E-2</v>
      </c>
      <c r="SF322" s="67">
        <v>2.7822399511933299E-2</v>
      </c>
      <c r="SG322" s="67"/>
      <c r="SH322" s="67">
        <v>1.4011699706315901E-2</v>
      </c>
      <c r="YG322" s="68"/>
      <c r="YH322" s="68">
        <v>8.5165701636915007E-3</v>
      </c>
      <c r="YI322" s="68">
        <v>7.6206689739570397E-3</v>
      </c>
      <c r="YJ322" s="68">
        <v>5.9477965277257103E-3</v>
      </c>
      <c r="YK322" s="68">
        <v>1.7973051725016401E-2</v>
      </c>
      <c r="YL322" s="68">
        <v>8.1279180507798608E-3</v>
      </c>
      <c r="YM322" s="68">
        <v>5.7172344297284298E-3</v>
      </c>
      <c r="YN322" s="68">
        <v>3.7671552265259702E-3</v>
      </c>
      <c r="YO322" s="68">
        <v>1.42129579859751E-2</v>
      </c>
      <c r="YP322" s="68">
        <v>5.9509758036432698E-3</v>
      </c>
      <c r="YQ322" s="68"/>
      <c r="YR322" s="68"/>
      <c r="YS322" s="68"/>
      <c r="YT322" s="68"/>
      <c r="YU322" s="68"/>
      <c r="YV322" s="68"/>
      <c r="YW322" s="68"/>
      <c r="YX322" s="68">
        <v>1.116189232909</v>
      </c>
      <c r="YY322" s="68">
        <v>8.8824298697533204E-3</v>
      </c>
      <c r="YZ322" s="68">
        <v>1.5971854088006599E-2</v>
      </c>
      <c r="ZA322" s="68">
        <v>1.4691768482025001E-2</v>
      </c>
      <c r="ZB322" s="68">
        <v>1.2575777536197401E-2</v>
      </c>
      <c r="ZC322" s="68">
        <v>1.6108951933315099E-2</v>
      </c>
      <c r="ZD322" s="68">
        <v>1.4835565087944799E-2</v>
      </c>
    </row>
    <row r="323" spans="479:680" x14ac:dyDescent="0.25">
      <c r="RK323" s="68"/>
      <c r="RL323" s="67"/>
      <c r="RM323" s="67"/>
      <c r="RN323" s="67"/>
      <c r="RO323" s="67"/>
      <c r="RP323" s="67"/>
      <c r="RQ323" s="67"/>
      <c r="RR323" s="67"/>
      <c r="RS323" s="67"/>
      <c r="RT323" s="67"/>
      <c r="RV323" s="67"/>
      <c r="RW323" s="67"/>
      <c r="SA323" s="67"/>
      <c r="SB323" s="67">
        <v>2.8160300105810099E-2</v>
      </c>
      <c r="SC323" s="67"/>
      <c r="SD323" s="67"/>
      <c r="SE323" s="67">
        <v>1.4107899740338299E-2</v>
      </c>
      <c r="SF323" s="67">
        <v>2.78223007917404E-2</v>
      </c>
      <c r="SG323" s="67"/>
      <c r="SH323" s="67">
        <v>1.4004799537360601E-2</v>
      </c>
      <c r="YG323" s="68"/>
      <c r="YH323" s="68">
        <v>8.4959782533931098E-3</v>
      </c>
      <c r="YI323" s="68">
        <v>7.6195308578911403E-3</v>
      </c>
      <c r="YJ323" s="68">
        <v>5.9392892906482003E-3</v>
      </c>
      <c r="YK323" s="68">
        <v>1.7944378102875198E-2</v>
      </c>
      <c r="YL323" s="68">
        <v>7.9644177304718598E-3</v>
      </c>
      <c r="YM323" s="68">
        <v>5.7163313474522899E-3</v>
      </c>
      <c r="YN323" s="68">
        <v>3.76379465120863E-3</v>
      </c>
      <c r="YO323" s="68">
        <v>1.4210397272422799E-2</v>
      </c>
      <c r="YP323" s="68">
        <v>5.8495056153894604E-3</v>
      </c>
      <c r="YQ323" s="68"/>
      <c r="YR323" s="68"/>
      <c r="YS323" s="68"/>
      <c r="YT323" s="68"/>
      <c r="YU323" s="68"/>
      <c r="YV323" s="68"/>
      <c r="YW323" s="68"/>
      <c r="YX323" s="68">
        <v>1.1155984289576499</v>
      </c>
      <c r="YY323" s="68">
        <v>8.8704933686929305E-3</v>
      </c>
      <c r="YZ323" s="68">
        <v>1.5964952289747501E-2</v>
      </c>
      <c r="ZA323" s="68">
        <v>1.46909622931222E-2</v>
      </c>
      <c r="ZB323" s="68">
        <v>1.25701124929673E-2</v>
      </c>
      <c r="ZC323" s="68">
        <v>1.6074175447832101E-2</v>
      </c>
      <c r="ZD323" s="68">
        <v>1.4806657778282399E-2</v>
      </c>
    </row>
    <row r="324" spans="479:680" x14ac:dyDescent="0.25">
      <c r="RK324" s="68"/>
      <c r="RL324" s="67"/>
      <c r="RM324" s="67"/>
      <c r="RN324" s="67"/>
      <c r="RO324" s="67"/>
      <c r="RP324" s="67"/>
      <c r="RQ324" s="67"/>
      <c r="RR324" s="67"/>
      <c r="RS324" s="67"/>
      <c r="RT324" s="67"/>
      <c r="RV324" s="67"/>
      <c r="RW324" s="67"/>
      <c r="SA324" s="67"/>
      <c r="SB324" s="67">
        <v>2.8155300766229598E-2</v>
      </c>
      <c r="SC324" s="67"/>
      <c r="SD324" s="67"/>
      <c r="SE324" s="67">
        <v>1.4106900431215701E-2</v>
      </c>
      <c r="SF324" s="67">
        <v>2.7820799499750099E-2</v>
      </c>
      <c r="SG324" s="67"/>
      <c r="SH324" s="67">
        <v>1.4004399999976099E-2</v>
      </c>
      <c r="YG324" s="68"/>
      <c r="YH324" s="68">
        <v>8.48409895424178E-3</v>
      </c>
      <c r="YI324" s="68">
        <v>7.61178018131728E-3</v>
      </c>
      <c r="YJ324" s="68">
        <v>5.9116798576472999E-3</v>
      </c>
      <c r="YK324" s="68">
        <v>1.7910919852533701E-2</v>
      </c>
      <c r="YL324" s="68">
        <v>7.9319848793034092E-3</v>
      </c>
      <c r="YM324" s="68">
        <v>5.6646986605126204E-3</v>
      </c>
      <c r="YN324" s="68">
        <v>3.74566177824434E-3</v>
      </c>
      <c r="YO324" s="68">
        <v>1.41769138222263E-2</v>
      </c>
      <c r="YP324" s="68">
        <v>5.8246394342755603E-3</v>
      </c>
      <c r="YQ324" s="68"/>
      <c r="YR324" s="68"/>
      <c r="YS324" s="68"/>
      <c r="YT324" s="68"/>
      <c r="YU324" s="68"/>
      <c r="YV324" s="68"/>
      <c r="YW324" s="68"/>
      <c r="YX324" s="68">
        <v>1.1151799822955599</v>
      </c>
      <c r="YY324" s="68">
        <v>8.8643803118386693E-3</v>
      </c>
      <c r="YZ324" s="68">
        <v>1.5958345239056201E-2</v>
      </c>
      <c r="ZA324" s="68">
        <v>1.46855220306349E-2</v>
      </c>
      <c r="ZB324" s="68">
        <v>1.2567079122668899E-2</v>
      </c>
      <c r="ZC324" s="68">
        <v>1.6073802488248301E-2</v>
      </c>
      <c r="ZD324" s="68">
        <v>1.47937638523795E-2</v>
      </c>
    </row>
    <row r="325" spans="479:680" x14ac:dyDescent="0.25">
      <c r="RK325" s="68"/>
      <c r="RL325" s="67"/>
      <c r="RM325" s="67"/>
      <c r="RN325" s="67"/>
      <c r="RO325" s="67"/>
      <c r="RP325" s="67"/>
      <c r="RQ325" s="67"/>
      <c r="RR325" s="67"/>
      <c r="RS325" s="67"/>
      <c r="RT325" s="67"/>
      <c r="RV325" s="67"/>
      <c r="RW325" s="67"/>
      <c r="SA325" s="67"/>
      <c r="SB325" s="67">
        <v>2.8152899816632201E-2</v>
      </c>
      <c r="SC325" s="67"/>
      <c r="SD325" s="67"/>
      <c r="SE325" s="67">
        <v>1.41014996916055E-2</v>
      </c>
      <c r="SF325" s="67">
        <v>2.7816500514745698E-2</v>
      </c>
      <c r="SG325" s="67"/>
      <c r="SH325" s="67">
        <v>1.4003500342369E-2</v>
      </c>
      <c r="YG325" s="68"/>
      <c r="YH325" s="68">
        <v>8.4816802896311196E-3</v>
      </c>
      <c r="YI325" s="68">
        <v>7.5739122517196099E-3</v>
      </c>
      <c r="YJ325" s="68">
        <v>5.89072246547872E-3</v>
      </c>
      <c r="YK325" s="68">
        <v>1.7892962290742401E-2</v>
      </c>
      <c r="YL325" s="68">
        <v>7.9278986196097499E-3</v>
      </c>
      <c r="YM325" s="68">
        <v>5.6644662057925904E-3</v>
      </c>
      <c r="YN325" s="68">
        <v>3.7390870027086301E-3</v>
      </c>
      <c r="YO325" s="68">
        <v>1.4173601322883001E-2</v>
      </c>
      <c r="YP325" s="68">
        <v>5.7742086757414397E-3</v>
      </c>
      <c r="YQ325" s="68"/>
      <c r="YR325" s="68"/>
      <c r="YS325" s="68"/>
      <c r="YT325" s="68"/>
      <c r="YU325" s="68"/>
      <c r="YV325" s="68"/>
      <c r="YW325" s="68"/>
      <c r="YX325" s="68">
        <v>1.11498998846347</v>
      </c>
      <c r="YY325" s="68">
        <v>8.8243074698180508E-3</v>
      </c>
      <c r="YZ325" s="68">
        <v>1.59488674781652E-2</v>
      </c>
      <c r="ZA325" s="68">
        <v>1.46747575892298E-2</v>
      </c>
      <c r="ZB325" s="68">
        <v>1.25668498476432E-2</v>
      </c>
      <c r="ZC325" s="68">
        <v>1.5909982196531999E-2</v>
      </c>
      <c r="ZD325" s="68">
        <v>1.47822644934902E-2</v>
      </c>
    </row>
    <row r="326" spans="479:680" x14ac:dyDescent="0.25">
      <c r="RK326" s="68"/>
      <c r="RL326" s="67"/>
      <c r="RM326" s="67"/>
      <c r="RN326" s="67"/>
      <c r="RO326" s="67"/>
      <c r="RP326" s="67"/>
      <c r="RQ326" s="67"/>
      <c r="RR326" s="67"/>
      <c r="RS326" s="67"/>
      <c r="RT326" s="67"/>
      <c r="RV326" s="67"/>
      <c r="RW326" s="67"/>
      <c r="SA326" s="67"/>
      <c r="SB326" s="67">
        <v>2.8124701231718001E-2</v>
      </c>
      <c r="SC326" s="67"/>
      <c r="SD326" s="67"/>
      <c r="SE326" s="67">
        <v>1.41006996855139E-2</v>
      </c>
      <c r="SF326" s="67">
        <v>2.7816399931907598E-2</v>
      </c>
      <c r="SG326" s="67"/>
      <c r="SH326" s="67">
        <v>1.3999099843204001E-2</v>
      </c>
      <c r="YG326" s="68"/>
      <c r="YH326" s="68">
        <v>8.4795172508907203E-3</v>
      </c>
      <c r="YI326" s="68">
        <v>7.5630190442756897E-3</v>
      </c>
      <c r="YJ326" s="68">
        <v>5.8903264825438699E-3</v>
      </c>
      <c r="YK326" s="68">
        <v>1.78843067141044E-2</v>
      </c>
      <c r="YL326" s="68">
        <v>7.9248972423198207E-3</v>
      </c>
      <c r="YM326" s="68">
        <v>5.6636105894280501E-3</v>
      </c>
      <c r="YN326" s="68">
        <v>3.7333653583708601E-3</v>
      </c>
      <c r="YO326" s="68">
        <v>1.41426116701321E-2</v>
      </c>
      <c r="YP326" s="68">
        <v>5.7686484040543702E-3</v>
      </c>
      <c r="YQ326" s="68"/>
      <c r="YR326" s="68"/>
      <c r="YS326" s="68"/>
      <c r="YT326" s="68"/>
      <c r="YU326" s="68"/>
      <c r="YV326" s="68"/>
      <c r="YW326" s="68"/>
      <c r="YX326" s="68">
        <v>1.1149403149094701</v>
      </c>
      <c r="YY326" s="68">
        <v>8.7723434091666191E-3</v>
      </c>
      <c r="YZ326" s="68">
        <v>1.59435700809329E-2</v>
      </c>
      <c r="ZA326" s="68">
        <v>1.4669395460829701E-2</v>
      </c>
      <c r="ZB326" s="68">
        <v>1.2459514965999801E-2</v>
      </c>
      <c r="ZC326" s="68">
        <v>1.5886280122524101E-2</v>
      </c>
      <c r="ZD326" s="68">
        <v>1.47515051416881E-2</v>
      </c>
    </row>
    <row r="327" spans="479:680" x14ac:dyDescent="0.25">
      <c r="RK327" s="68"/>
      <c r="RL327" s="67"/>
      <c r="RM327" s="67"/>
      <c r="RN327" s="67"/>
      <c r="RO327" s="67"/>
      <c r="RP327" s="67"/>
      <c r="RQ327" s="67"/>
      <c r="RR327" s="67"/>
      <c r="RS327" s="67"/>
      <c r="RT327" s="67"/>
      <c r="RV327" s="67"/>
      <c r="RW327" s="67"/>
      <c r="SA327" s="67"/>
      <c r="SB327" s="67">
        <v>2.8103500604629499E-2</v>
      </c>
      <c r="SC327" s="67"/>
      <c r="SD327" s="67"/>
      <c r="SE327" s="67">
        <v>1.4097600243985599E-2</v>
      </c>
      <c r="SF327" s="67">
        <v>2.7804799377918198E-2</v>
      </c>
      <c r="SG327" s="67"/>
      <c r="SH327" s="67">
        <v>1.3991399668157101E-2</v>
      </c>
      <c r="YG327" s="68"/>
      <c r="YH327" s="68">
        <v>8.4763522749335997E-3</v>
      </c>
      <c r="YI327" s="68">
        <v>7.4934869391815803E-3</v>
      </c>
      <c r="YJ327" s="68">
        <v>5.88955794510195E-3</v>
      </c>
      <c r="YK327" s="68">
        <v>1.7866819042502601E-2</v>
      </c>
      <c r="YL327" s="68">
        <v>7.9185243401734204E-3</v>
      </c>
      <c r="YM327" s="68">
        <v>5.6628446642186699E-3</v>
      </c>
      <c r="YN327" s="68">
        <v>3.7312736623102299E-3</v>
      </c>
      <c r="YO327" s="68">
        <v>1.4137577772225801E-2</v>
      </c>
      <c r="YP327" s="68">
        <v>5.7639897998546701E-3</v>
      </c>
      <c r="YQ327" s="68"/>
      <c r="YR327" s="68"/>
      <c r="YS327" s="68"/>
      <c r="YT327" s="68"/>
      <c r="YU327" s="68"/>
      <c r="YV327" s="68"/>
      <c r="YW327" s="68"/>
      <c r="YX327" s="68">
        <v>1.11485874937463</v>
      </c>
      <c r="YY327" s="68">
        <v>8.7682429035340105E-3</v>
      </c>
      <c r="YZ327" s="68">
        <v>1.5939960346007798E-2</v>
      </c>
      <c r="ZA327" s="68">
        <v>1.4652486524858999E-2</v>
      </c>
      <c r="ZB327" s="68">
        <v>1.2452151613692701E-2</v>
      </c>
      <c r="ZC327" s="68">
        <v>1.58138889573784E-2</v>
      </c>
      <c r="ZD327" s="68">
        <v>1.47497471410479E-2</v>
      </c>
    </row>
    <row r="328" spans="479:680" x14ac:dyDescent="0.25">
      <c r="RK328" s="68"/>
      <c r="RL328" s="67"/>
      <c r="RM328" s="67"/>
      <c r="RN328" s="67"/>
      <c r="RO328" s="67"/>
      <c r="RP328" s="67"/>
      <c r="RQ328" s="67"/>
      <c r="RR328" s="67"/>
      <c r="RS328" s="67"/>
      <c r="RT328" s="67"/>
      <c r="RV328" s="67"/>
      <c r="RW328" s="67"/>
      <c r="SA328" s="67"/>
      <c r="SB328" s="67">
        <v>2.8095800429582499E-2</v>
      </c>
      <c r="SC328" s="67"/>
      <c r="SD328" s="67"/>
      <c r="SE328" s="67">
        <v>1.4092599973082501E-2</v>
      </c>
      <c r="SF328" s="67">
        <v>2.7800699695944699E-2</v>
      </c>
      <c r="SG328" s="67"/>
      <c r="SH328" s="67">
        <v>1.39899002388119E-2</v>
      </c>
      <c r="YG328" s="68"/>
      <c r="YH328" s="68">
        <v>8.46554439521029E-3</v>
      </c>
      <c r="YI328" s="68">
        <v>7.4679752601772903E-3</v>
      </c>
      <c r="YJ328" s="68">
        <v>5.8855702983125497E-3</v>
      </c>
      <c r="YK328" s="68">
        <v>1.78279980629245E-2</v>
      </c>
      <c r="YL328" s="68">
        <v>7.9131401419943494E-3</v>
      </c>
      <c r="YM328" s="68">
        <v>5.6211909169383003E-3</v>
      </c>
      <c r="YN328" s="68">
        <v>3.7292054354277101E-3</v>
      </c>
      <c r="YO328" s="68">
        <v>1.41161719559093E-2</v>
      </c>
      <c r="YP328" s="68">
        <v>5.7617086334770199E-3</v>
      </c>
      <c r="YQ328" s="68"/>
      <c r="YR328" s="68"/>
      <c r="YS328" s="68"/>
      <c r="YT328" s="68"/>
      <c r="YU328" s="68"/>
      <c r="YV328" s="68"/>
      <c r="YW328" s="68"/>
      <c r="YX328" s="68">
        <v>1.1145312380849499</v>
      </c>
      <c r="YY328" s="68">
        <v>8.7637074659883997E-3</v>
      </c>
      <c r="YZ328" s="68">
        <v>1.5928441877987001E-2</v>
      </c>
      <c r="ZA328" s="68">
        <v>1.4611428038309801E-2</v>
      </c>
      <c r="ZB328" s="68">
        <v>1.24045071191561E-2</v>
      </c>
      <c r="ZC328" s="68">
        <v>1.5786157530330101E-2</v>
      </c>
      <c r="ZD328" s="68">
        <v>1.47097595795193E-2</v>
      </c>
    </row>
    <row r="329" spans="479:680" x14ac:dyDescent="0.25">
      <c r="RK329" s="68"/>
      <c r="RL329" s="67"/>
      <c r="RM329" s="67"/>
      <c r="RN329" s="67"/>
      <c r="RO329" s="67"/>
      <c r="RP329" s="67"/>
      <c r="RQ329" s="67"/>
      <c r="RR329" s="67"/>
      <c r="RS329" s="67"/>
      <c r="RT329" s="67"/>
      <c r="RV329" s="67"/>
      <c r="RW329" s="67"/>
      <c r="SA329" s="67"/>
      <c r="SB329" s="67">
        <v>2.8088999912142702E-2</v>
      </c>
      <c r="SC329" s="67"/>
      <c r="SD329" s="67"/>
      <c r="SE329" s="67">
        <v>1.4092300087213501E-2</v>
      </c>
      <c r="SF329" s="67">
        <v>2.7796801179647401E-2</v>
      </c>
      <c r="SG329" s="67"/>
      <c r="SH329" s="67">
        <v>1.3987099751830099E-2</v>
      </c>
      <c r="YG329" s="68"/>
      <c r="YH329" s="68">
        <v>8.46150847647913E-3</v>
      </c>
      <c r="YI329" s="68">
        <v>7.4656502591537201E-3</v>
      </c>
      <c r="YJ329" s="68">
        <v>5.8624730546713699E-3</v>
      </c>
      <c r="YK329" s="68">
        <v>1.7803829557987101E-2</v>
      </c>
      <c r="YL329" s="68">
        <v>7.8957328931579408E-3</v>
      </c>
      <c r="YM329" s="68">
        <v>5.6136132977805302E-3</v>
      </c>
      <c r="YN329" s="68">
        <v>3.69389053915283E-3</v>
      </c>
      <c r="YO329" s="68">
        <v>1.40965380307418E-2</v>
      </c>
      <c r="YP329" s="68">
        <v>5.75523280218318E-3</v>
      </c>
      <c r="YQ329" s="68"/>
      <c r="YR329" s="68"/>
      <c r="YS329" s="68"/>
      <c r="YT329" s="68"/>
      <c r="YU329" s="68"/>
      <c r="YV329" s="68"/>
      <c r="YW329" s="68"/>
      <c r="YX329" s="68">
        <v>1.11428717677476</v>
      </c>
      <c r="YY329" s="68">
        <v>8.7006781317941102E-3</v>
      </c>
      <c r="YZ329" s="68">
        <v>1.59198420252755E-2</v>
      </c>
      <c r="ZA329" s="68">
        <v>1.46093286797493E-2</v>
      </c>
      <c r="ZB329" s="68">
        <v>1.24003933888127E-2</v>
      </c>
      <c r="ZC329" s="68">
        <v>1.57421806267849E-2</v>
      </c>
      <c r="ZD329" s="68">
        <v>1.46275095017422E-2</v>
      </c>
    </row>
    <row r="330" spans="479:680" x14ac:dyDescent="0.25">
      <c r="RK330" s="68"/>
      <c r="RL330" s="67"/>
      <c r="RM330" s="67"/>
      <c r="RN330" s="67"/>
      <c r="RO330" s="67"/>
      <c r="RP330" s="67"/>
      <c r="RQ330" s="67"/>
      <c r="RR330" s="67"/>
      <c r="RS330" s="67"/>
      <c r="RT330" s="67"/>
      <c r="RV330" s="67"/>
      <c r="RW330" s="67"/>
      <c r="SA330" s="67"/>
      <c r="SB330" s="67">
        <v>2.8088200837373699E-2</v>
      </c>
      <c r="SC330" s="67"/>
      <c r="SD330" s="67"/>
      <c r="SE330" s="67">
        <v>1.40917003154754E-2</v>
      </c>
      <c r="SF330" s="67">
        <v>2.7795000001788101E-2</v>
      </c>
      <c r="SG330" s="67"/>
      <c r="SH330" s="67">
        <v>1.39861004427075E-2</v>
      </c>
      <c r="YG330" s="68"/>
      <c r="YH330" s="68">
        <v>8.4587637124774497E-3</v>
      </c>
      <c r="YI330" s="68">
        <v>7.4564453852675704E-3</v>
      </c>
      <c r="YJ330" s="68">
        <v>5.8596409131343999E-3</v>
      </c>
      <c r="YK330" s="68">
        <v>1.7742122194638801E-2</v>
      </c>
      <c r="YL330" s="68">
        <v>7.8667756733312097E-3</v>
      </c>
      <c r="YM330" s="68">
        <v>5.6037590674454796E-3</v>
      </c>
      <c r="YN330" s="68">
        <v>3.6926726563572599E-3</v>
      </c>
      <c r="YO330" s="68">
        <v>1.40578157546627E-2</v>
      </c>
      <c r="YP330" s="68">
        <v>5.7541506696956396E-3</v>
      </c>
      <c r="YQ330" s="68"/>
      <c r="YR330" s="68"/>
      <c r="YS330" s="68"/>
      <c r="YT330" s="68"/>
      <c r="YU330" s="68"/>
      <c r="YV330" s="68"/>
      <c r="YW330" s="68"/>
      <c r="YX330" s="68">
        <v>1.1142086287048001</v>
      </c>
      <c r="YY330" s="68">
        <v>8.6226297457781906E-3</v>
      </c>
      <c r="YZ330" s="68">
        <v>1.59111306369938E-2</v>
      </c>
      <c r="ZA330" s="68">
        <v>1.4574557517903101E-2</v>
      </c>
      <c r="ZB330" s="68">
        <v>1.2368096780057699E-2</v>
      </c>
      <c r="ZC330" s="68">
        <v>1.5704758385287201E-2</v>
      </c>
      <c r="ZD330" s="68">
        <v>1.4564576443584601E-2</v>
      </c>
    </row>
    <row r="331" spans="479:680" x14ac:dyDescent="0.25">
      <c r="RK331" s="68"/>
      <c r="RL331" s="67"/>
      <c r="RM331" s="67"/>
      <c r="RN331" s="67"/>
      <c r="RO331" s="67"/>
      <c r="RP331" s="67"/>
      <c r="RQ331" s="67"/>
      <c r="RR331" s="67"/>
      <c r="RS331" s="67"/>
      <c r="RT331" s="67"/>
      <c r="RV331" s="67"/>
      <c r="RW331" s="67"/>
      <c r="SA331" s="67"/>
      <c r="SB331" s="67">
        <v>2.80793998390436E-2</v>
      </c>
      <c r="SC331" s="67"/>
      <c r="SD331" s="67"/>
      <c r="SE331" s="67">
        <v>1.4091299846768299E-2</v>
      </c>
      <c r="SF331" s="67">
        <v>2.7794299647212001E-2</v>
      </c>
      <c r="SG331" s="67"/>
      <c r="SH331" s="67">
        <v>1.3977900147438001E-2</v>
      </c>
      <c r="YG331" s="68"/>
      <c r="YH331" s="68">
        <v>8.4528613856590801E-3</v>
      </c>
      <c r="YI331" s="68">
        <v>7.4466880783295598E-3</v>
      </c>
      <c r="YJ331" s="68">
        <v>5.8523086450235299E-3</v>
      </c>
      <c r="YK331" s="68">
        <v>1.7677517555120599E-2</v>
      </c>
      <c r="YL331" s="68">
        <v>7.8628023847435793E-3</v>
      </c>
      <c r="YM331" s="68">
        <v>5.6021385258447198E-3</v>
      </c>
      <c r="YN331" s="68">
        <v>3.6649691997752802E-3</v>
      </c>
      <c r="YO331" s="68">
        <v>1.4050172180695999E-2</v>
      </c>
      <c r="YP331" s="68">
        <v>5.74268807509405E-3</v>
      </c>
      <c r="YQ331" s="68"/>
      <c r="YR331" s="68"/>
      <c r="YS331" s="68"/>
      <c r="YT331" s="68"/>
      <c r="YU331" s="68"/>
      <c r="YV331" s="68"/>
      <c r="YW331" s="68"/>
      <c r="YX331" s="68">
        <v>1.1141713818733801</v>
      </c>
      <c r="YY331" s="68">
        <v>8.5711965339497608E-3</v>
      </c>
      <c r="YZ331" s="68">
        <v>1.58933190793525E-2</v>
      </c>
      <c r="ZA331" s="68">
        <v>1.45561415456493E-2</v>
      </c>
      <c r="ZB331" s="68">
        <v>1.2367101569432101E-2</v>
      </c>
      <c r="ZC331" s="68">
        <v>1.5698321604468001E-2</v>
      </c>
      <c r="ZD331" s="68">
        <v>1.4528798707458501E-2</v>
      </c>
    </row>
    <row r="332" spans="479:680" x14ac:dyDescent="0.25">
      <c r="RK332" s="68"/>
      <c r="RL332" s="67"/>
      <c r="RM332" s="67"/>
      <c r="RN332" s="67"/>
      <c r="RO332" s="67"/>
      <c r="RP332" s="67"/>
      <c r="RQ332" s="67"/>
      <c r="RR332" s="67"/>
      <c r="RS332" s="67"/>
      <c r="RT332" s="67"/>
      <c r="RV332" s="67"/>
      <c r="RW332" s="67"/>
      <c r="SA332" s="67"/>
      <c r="SB332" s="67">
        <v>2.8075799345970098E-2</v>
      </c>
      <c r="SC332" s="67"/>
      <c r="SD332" s="67"/>
      <c r="SE332" s="67">
        <v>1.40906004235148E-2</v>
      </c>
      <c r="SF332" s="67">
        <v>2.77846008539199E-2</v>
      </c>
      <c r="SG332" s="67"/>
      <c r="SH332" s="67">
        <v>1.39773003756999E-2</v>
      </c>
      <c r="YG332" s="68"/>
      <c r="YH332" s="68">
        <v>8.4507209174916696E-3</v>
      </c>
      <c r="YI332" s="68">
        <v>7.41255227364691E-3</v>
      </c>
      <c r="YJ332" s="68">
        <v>5.8498573300612196E-3</v>
      </c>
      <c r="YK332" s="68">
        <v>1.76621530338417E-2</v>
      </c>
      <c r="YL332" s="68">
        <v>7.8431281374956204E-3</v>
      </c>
      <c r="YM332" s="68">
        <v>5.5901901026224098E-3</v>
      </c>
      <c r="YN332" s="68">
        <v>3.6520055802061499E-3</v>
      </c>
      <c r="YO332" s="68">
        <v>1.4044716295151201E-2</v>
      </c>
      <c r="YP332" s="68">
        <v>5.7026293957003499E-3</v>
      </c>
      <c r="YQ332" s="68"/>
      <c r="YR332" s="68"/>
      <c r="YS332" s="68"/>
      <c r="YT332" s="68"/>
      <c r="YU332" s="68"/>
      <c r="YV332" s="68"/>
      <c r="YW332" s="68"/>
      <c r="YX332" s="68">
        <v>1.1141426957828999</v>
      </c>
      <c r="YY332" s="68">
        <v>8.5561977453003906E-3</v>
      </c>
      <c r="YZ332" s="68">
        <v>1.5888191129808001E-2</v>
      </c>
      <c r="ZA332" s="68">
        <v>1.4543125648221401E-2</v>
      </c>
      <c r="ZB332" s="68">
        <v>1.2338050457354401E-2</v>
      </c>
      <c r="ZC332" s="68">
        <v>1.5673846132112E-2</v>
      </c>
      <c r="ZD332" s="68">
        <v>1.44909460531797E-2</v>
      </c>
    </row>
    <row r="333" spans="479:680" x14ac:dyDescent="0.25">
      <c r="RK333" s="68"/>
      <c r="RL333" s="67"/>
      <c r="RM333" s="67"/>
      <c r="RN333" s="67"/>
      <c r="RO333" s="67"/>
      <c r="RP333" s="67"/>
      <c r="RQ333" s="67"/>
      <c r="RR333" s="67"/>
      <c r="RS333" s="67"/>
      <c r="RT333" s="67"/>
      <c r="RV333" s="67"/>
      <c r="RW333" s="67"/>
      <c r="SA333" s="67"/>
      <c r="SB333" s="67">
        <v>2.80722994357347E-2</v>
      </c>
      <c r="SC333" s="67"/>
      <c r="SD333" s="67"/>
      <c r="SE333" s="67">
        <v>1.40808001160621E-2</v>
      </c>
      <c r="SF333" s="67">
        <v>2.7782998979091599E-2</v>
      </c>
      <c r="SG333" s="67"/>
      <c r="SH333" s="67">
        <v>1.3975700363516801E-2</v>
      </c>
      <c r="YG333" s="68"/>
      <c r="YH333" s="68">
        <v>8.4477918960824093E-3</v>
      </c>
      <c r="YI333" s="68">
        <v>7.4075810983819301E-3</v>
      </c>
      <c r="YJ333" s="68">
        <v>5.8446688430076402E-3</v>
      </c>
      <c r="YK333" s="68">
        <v>1.76571590645817E-2</v>
      </c>
      <c r="YL333" s="68">
        <v>7.8424837303006905E-3</v>
      </c>
      <c r="YM333" s="68">
        <v>5.5817154067145597E-3</v>
      </c>
      <c r="YN333" s="68">
        <v>3.6335051471892599E-3</v>
      </c>
      <c r="YO333" s="68">
        <v>1.4031048770738999E-2</v>
      </c>
      <c r="YP333" s="68">
        <v>5.6918702894461302E-3</v>
      </c>
      <c r="YQ333" s="68"/>
      <c r="YR333" s="68"/>
      <c r="YS333" s="68"/>
      <c r="YT333" s="68"/>
      <c r="YU333" s="68"/>
      <c r="YV333" s="68"/>
      <c r="YW333" s="68"/>
      <c r="YX333" s="68">
        <v>1.1140576370266899</v>
      </c>
      <c r="YY333" s="68">
        <v>8.5342442719188397E-3</v>
      </c>
      <c r="YZ333" s="68">
        <v>1.5888147813335699E-2</v>
      </c>
      <c r="ZA333" s="68">
        <v>1.45423415084897E-2</v>
      </c>
      <c r="ZB333" s="68">
        <v>1.2322664035944E-2</v>
      </c>
      <c r="ZC333" s="68">
        <v>1.56598348856401E-2</v>
      </c>
      <c r="ZD333" s="68">
        <v>1.4445213989936E-2</v>
      </c>
    </row>
    <row r="334" spans="479:680" x14ac:dyDescent="0.25">
      <c r="RK334" s="68"/>
      <c r="RL334" s="67"/>
      <c r="RM334" s="67"/>
      <c r="RN334" s="67"/>
      <c r="RO334" s="67"/>
      <c r="RP334" s="67"/>
      <c r="RQ334" s="67"/>
      <c r="RR334" s="67"/>
      <c r="RS334" s="67"/>
      <c r="RT334" s="67"/>
      <c r="RV334" s="67"/>
      <c r="RW334" s="67"/>
      <c r="SA334" s="67"/>
      <c r="SB334" s="67">
        <v>2.80699990689754E-2</v>
      </c>
      <c r="SC334" s="67"/>
      <c r="SD334" s="67"/>
      <c r="SE334" s="67">
        <v>1.4071799814701001E-2</v>
      </c>
      <c r="SF334" s="67">
        <v>2.77827996760606E-2</v>
      </c>
      <c r="SG334" s="67"/>
      <c r="SH334" s="67">
        <v>1.39753995463252E-2</v>
      </c>
      <c r="YG334" s="68"/>
      <c r="YH334" s="68">
        <v>8.4126204850138893E-3</v>
      </c>
      <c r="YI334" s="68">
        <v>7.4031709022228699E-3</v>
      </c>
      <c r="YJ334" s="68">
        <v>5.8227637599223203E-3</v>
      </c>
      <c r="YK334" s="68">
        <v>1.7629642738969001E-2</v>
      </c>
      <c r="YL334" s="68">
        <v>7.8345593996195003E-3</v>
      </c>
      <c r="YM334" s="68">
        <v>5.5597291976680696E-3</v>
      </c>
      <c r="YN334" s="68">
        <v>3.6083925990648101E-3</v>
      </c>
      <c r="YO334" s="68">
        <v>1.4012811194285201E-2</v>
      </c>
      <c r="YP334" s="68">
        <v>5.6878360080390997E-3</v>
      </c>
      <c r="YQ334" s="68"/>
      <c r="YR334" s="68"/>
      <c r="YS334" s="68"/>
      <c r="YT334" s="68"/>
      <c r="YU334" s="68"/>
      <c r="YV334" s="68"/>
      <c r="YW334" s="68"/>
      <c r="YX334" s="68">
        <v>1.1138896101661799</v>
      </c>
      <c r="YY334" s="68">
        <v>8.4732962885719493E-3</v>
      </c>
      <c r="YZ334" s="68">
        <v>1.5876238810951401E-2</v>
      </c>
      <c r="ZA334" s="68">
        <v>1.44676098041482E-2</v>
      </c>
      <c r="ZB334" s="68">
        <v>1.2303231822917199E-2</v>
      </c>
      <c r="ZC334" s="68">
        <v>1.5638194565686801E-2</v>
      </c>
      <c r="ZD334" s="68">
        <v>1.4422653590140101E-2</v>
      </c>
    </row>
    <row r="335" spans="479:680" x14ac:dyDescent="0.25">
      <c r="RK335" s="68"/>
      <c r="RL335" s="67"/>
      <c r="RM335" s="67"/>
      <c r="RN335" s="67"/>
      <c r="RO335" s="67"/>
      <c r="RP335" s="67"/>
      <c r="RQ335" s="67"/>
      <c r="RR335" s="67"/>
      <c r="RS335" s="67"/>
      <c r="RT335" s="67"/>
      <c r="RV335" s="67"/>
      <c r="RW335" s="67"/>
      <c r="SA335" s="67"/>
      <c r="SB335" s="67">
        <v>2.8068300336599301E-2</v>
      </c>
      <c r="SC335" s="67"/>
      <c r="SD335" s="67"/>
      <c r="SE335" s="67">
        <v>1.4071499928832E-2</v>
      </c>
      <c r="SF335" s="67">
        <v>2.7782300487160599E-2</v>
      </c>
      <c r="SG335" s="67"/>
      <c r="SH335" s="67">
        <v>1.397390011698E-2</v>
      </c>
      <c r="YG335" s="68"/>
      <c r="YH335" s="68">
        <v>8.4104731152796902E-3</v>
      </c>
      <c r="YI335" s="68">
        <v>7.3840763428218497E-3</v>
      </c>
      <c r="YJ335" s="68">
        <v>5.8156143218437003E-3</v>
      </c>
      <c r="YK335" s="68">
        <v>1.7449073054566701E-2</v>
      </c>
      <c r="YL335" s="68">
        <v>7.8200498107198202E-3</v>
      </c>
      <c r="YM335" s="68">
        <v>5.5244974014723204E-3</v>
      </c>
      <c r="YN335" s="68">
        <v>3.6062027099774499E-3</v>
      </c>
      <c r="YO335" s="68">
        <v>1.3969303516714E-2</v>
      </c>
      <c r="YP335" s="68">
        <v>5.6868310300947997E-3</v>
      </c>
      <c r="YQ335" s="68"/>
      <c r="YR335" s="68"/>
      <c r="YS335" s="68"/>
      <c r="YT335" s="68"/>
      <c r="YU335" s="68"/>
      <c r="YV335" s="68"/>
      <c r="YW335" s="68"/>
      <c r="YX335" s="68">
        <v>1.1138847732927</v>
      </c>
      <c r="YY335" s="68">
        <v>8.4435415562431494E-3</v>
      </c>
      <c r="YZ335" s="68">
        <v>1.5875566296274801E-2</v>
      </c>
      <c r="ZA335" s="68">
        <v>1.4434932813281299E-2</v>
      </c>
      <c r="ZB335" s="68">
        <v>1.22846477212305E-2</v>
      </c>
      <c r="ZC335" s="68">
        <v>1.5634981853702198E-2</v>
      </c>
      <c r="ZD335" s="68">
        <v>1.43930421638419E-2</v>
      </c>
    </row>
    <row r="336" spans="479:680" x14ac:dyDescent="0.25">
      <c r="RK336" s="68"/>
      <c r="RL336" s="67"/>
      <c r="RM336" s="67"/>
      <c r="RN336" s="67"/>
      <c r="RO336" s="67"/>
      <c r="RP336" s="67"/>
      <c r="RQ336" s="67"/>
      <c r="RR336" s="67"/>
      <c r="RS336" s="67"/>
      <c r="RT336" s="67"/>
      <c r="RV336" s="67"/>
      <c r="RW336" s="67"/>
      <c r="SA336" s="67"/>
      <c r="SB336" s="67">
        <v>2.8065800666808999E-2</v>
      </c>
      <c r="SC336" s="67"/>
      <c r="SD336" s="67"/>
      <c r="SE336" s="67">
        <v>1.4070199802517801E-2</v>
      </c>
      <c r="SF336" s="67">
        <v>2.7779199182987199E-2</v>
      </c>
      <c r="SG336" s="67"/>
      <c r="SH336" s="67">
        <v>1.39664001762866E-2</v>
      </c>
      <c r="YG336" s="68"/>
      <c r="YH336" s="68">
        <v>8.3904547215571997E-3</v>
      </c>
      <c r="YI336" s="68">
        <v>7.3812680631218401E-3</v>
      </c>
      <c r="YJ336" s="68">
        <v>5.7954338628489E-3</v>
      </c>
      <c r="YK336" s="68">
        <v>1.7412180400370701E-2</v>
      </c>
      <c r="YL336" s="68">
        <v>7.8109213875047498E-3</v>
      </c>
      <c r="YM336" s="68">
        <v>5.5117211241488499E-3</v>
      </c>
      <c r="YN336" s="68">
        <v>3.59886834279181E-3</v>
      </c>
      <c r="YO336" s="68">
        <v>1.39475045681081E-2</v>
      </c>
      <c r="YP336" s="68">
        <v>5.6318353149386697E-3</v>
      </c>
      <c r="YQ336" s="68"/>
      <c r="YR336" s="68"/>
      <c r="YS336" s="68"/>
      <c r="YT336" s="68"/>
      <c r="YU336" s="68"/>
      <c r="YV336" s="68"/>
      <c r="YW336" s="68"/>
      <c r="YX336" s="68">
        <v>1.11381564614628</v>
      </c>
      <c r="YY336" s="68">
        <v>8.4307573750610609E-3</v>
      </c>
      <c r="YZ336" s="68">
        <v>1.5865135700405299E-2</v>
      </c>
      <c r="ZA336" s="68">
        <v>1.44284166891296E-2</v>
      </c>
      <c r="ZB336" s="68">
        <v>1.22526211763268E-2</v>
      </c>
      <c r="ZC336" s="68">
        <v>1.56216421893208E-2</v>
      </c>
      <c r="ZD336" s="68">
        <v>1.4264765956328199E-2</v>
      </c>
    </row>
    <row r="337" spans="479:680" x14ac:dyDescent="0.25">
      <c r="RK337" s="68"/>
      <c r="RL337" s="67"/>
      <c r="RM337" s="67"/>
      <c r="RN337" s="67"/>
      <c r="RO337" s="67"/>
      <c r="RP337" s="67"/>
      <c r="RQ337" s="67"/>
      <c r="RR337" s="67"/>
      <c r="RS337" s="67"/>
      <c r="RT337" s="67"/>
      <c r="RV337" s="67"/>
      <c r="RW337" s="67"/>
      <c r="SA337" s="67"/>
      <c r="SB337" s="67">
        <v>2.8064399957656801E-2</v>
      </c>
      <c r="SC337" s="67"/>
      <c r="SD337" s="67"/>
      <c r="SE337" s="67">
        <v>1.4061500318348401E-2</v>
      </c>
      <c r="SF337" s="67">
        <v>2.7778301388025201E-2</v>
      </c>
      <c r="SG337" s="67"/>
      <c r="SH337" s="67">
        <v>1.39621999114751E-2</v>
      </c>
      <c r="YG337" s="68"/>
      <c r="YH337" s="68">
        <v>8.3708788974148594E-3</v>
      </c>
      <c r="YI337" s="68">
        <v>7.37823322602484E-3</v>
      </c>
      <c r="YJ337" s="68">
        <v>5.7656907665683196E-3</v>
      </c>
      <c r="YK337" s="68">
        <v>1.7369562324193E-2</v>
      </c>
      <c r="YL337" s="68">
        <v>7.7955790118203003E-3</v>
      </c>
      <c r="YM337" s="68">
        <v>5.5104247384660798E-3</v>
      </c>
      <c r="YN337" s="68">
        <v>3.5780252737047701E-3</v>
      </c>
      <c r="YO337" s="68">
        <v>1.39239115992964E-2</v>
      </c>
      <c r="YP337" s="68">
        <v>5.58808601453649E-3</v>
      </c>
      <c r="YQ337" s="68"/>
      <c r="YR337" s="68"/>
      <c r="YS337" s="68"/>
      <c r="YT337" s="68"/>
      <c r="YU337" s="68"/>
      <c r="YV337" s="68"/>
      <c r="YW337" s="68"/>
      <c r="YX337" s="68">
        <v>1.1133749392274901</v>
      </c>
      <c r="YY337" s="68">
        <v>8.4287585604143796E-3</v>
      </c>
      <c r="YZ337" s="68">
        <v>1.5797695545004299E-2</v>
      </c>
      <c r="ZA337" s="68">
        <v>1.4411479091854199E-2</v>
      </c>
      <c r="ZB337" s="68">
        <v>1.21965653490452E-2</v>
      </c>
      <c r="ZC337" s="68">
        <v>1.5621139454098E-2</v>
      </c>
      <c r="ZD337" s="68">
        <v>1.42528390767118E-2</v>
      </c>
    </row>
    <row r="338" spans="479:680" x14ac:dyDescent="0.25">
      <c r="RK338" s="68"/>
      <c r="RL338" s="67"/>
      <c r="RM338" s="67"/>
      <c r="RN338" s="67"/>
      <c r="RO338" s="67"/>
      <c r="RP338" s="67"/>
      <c r="RQ338" s="67"/>
      <c r="RR338" s="67"/>
      <c r="RS338" s="67"/>
      <c r="RT338" s="67"/>
      <c r="RV338" s="67"/>
      <c r="RW338" s="67"/>
      <c r="SA338" s="67"/>
      <c r="SB338" s="67">
        <v>2.8053300455212499E-2</v>
      </c>
      <c r="SC338" s="67"/>
      <c r="SD338" s="67"/>
      <c r="SE338" s="67">
        <v>1.4056299813091699E-2</v>
      </c>
      <c r="SF338" s="67">
        <v>2.7763400226831401E-2</v>
      </c>
      <c r="SG338" s="67"/>
      <c r="SH338" s="67">
        <v>1.39613002538681E-2</v>
      </c>
      <c r="YG338" s="68"/>
      <c r="YH338" s="68">
        <v>8.3653765991575403E-3</v>
      </c>
      <c r="YI338" s="68">
        <v>7.3779127269285299E-3</v>
      </c>
      <c r="YJ338" s="68">
        <v>5.7274774592956596E-3</v>
      </c>
      <c r="YK338" s="68">
        <v>1.7275114496593202E-2</v>
      </c>
      <c r="YL338" s="68">
        <v>7.7550418772655196E-3</v>
      </c>
      <c r="YM338" s="68">
        <v>5.4850372202746101E-3</v>
      </c>
      <c r="YN338" s="68">
        <v>3.57732901312586E-3</v>
      </c>
      <c r="YO338" s="68">
        <v>1.39037550099919E-2</v>
      </c>
      <c r="YP338" s="68">
        <v>5.4921640804290401E-3</v>
      </c>
      <c r="YQ338" s="68"/>
      <c r="YR338" s="68"/>
      <c r="YS338" s="68"/>
      <c r="YT338" s="68"/>
      <c r="YU338" s="68"/>
      <c r="YV338" s="68"/>
      <c r="YW338" s="68"/>
      <c r="YX338" s="68">
        <v>1.1130252826400999</v>
      </c>
      <c r="YY338" s="68">
        <v>8.4158673354876104E-3</v>
      </c>
      <c r="YZ338" s="68">
        <v>1.57932495799139E-2</v>
      </c>
      <c r="ZA338" s="68">
        <v>1.4410824007458E-2</v>
      </c>
      <c r="ZB338" s="68">
        <v>1.21740686943724E-2</v>
      </c>
      <c r="ZC338" s="68">
        <v>1.5431462640263899E-2</v>
      </c>
      <c r="ZD338" s="68">
        <v>1.41825631190332E-2</v>
      </c>
    </row>
    <row r="339" spans="479:680" x14ac:dyDescent="0.25">
      <c r="RK339" s="68"/>
      <c r="RL339" s="67"/>
      <c r="RM339" s="67"/>
      <c r="RN339" s="67"/>
      <c r="RO339" s="67"/>
      <c r="RP339" s="67"/>
      <c r="RQ339" s="67"/>
      <c r="RR339" s="67"/>
      <c r="RS339" s="67"/>
      <c r="RT339" s="67"/>
      <c r="RV339" s="67"/>
      <c r="RW339" s="67"/>
      <c r="SA339" s="67"/>
      <c r="SB339" s="67">
        <v>2.8049599379300998E-2</v>
      </c>
      <c r="SC339" s="67"/>
      <c r="SD339" s="67"/>
      <c r="SE339" s="67">
        <v>1.40482001006603E-2</v>
      </c>
      <c r="SF339" s="67">
        <v>2.7762498706579201E-2</v>
      </c>
      <c r="SG339" s="67"/>
      <c r="SH339" s="67">
        <v>1.3960200361907401E-2</v>
      </c>
      <c r="YG339" s="68"/>
      <c r="YH339" s="68">
        <v>8.3235950689053897E-3</v>
      </c>
      <c r="YI339" s="68">
        <v>7.3507061708050804E-3</v>
      </c>
      <c r="YJ339" s="68">
        <v>5.7086537256234001E-3</v>
      </c>
      <c r="YK339" s="68">
        <v>1.7262214116095E-2</v>
      </c>
      <c r="YL339" s="68">
        <v>7.7097761009514796E-3</v>
      </c>
      <c r="YM339" s="68">
        <v>5.4326999240421397E-3</v>
      </c>
      <c r="YN339" s="68">
        <v>3.5661468917420201E-3</v>
      </c>
      <c r="YO339" s="68">
        <v>1.3894093502120199E-2</v>
      </c>
      <c r="YP339" s="68">
        <v>5.4779310880597098E-3</v>
      </c>
      <c r="YQ339" s="68"/>
      <c r="YR339" s="68"/>
      <c r="YS339" s="68"/>
      <c r="YT339" s="68"/>
      <c r="YU339" s="68"/>
      <c r="YV339" s="68"/>
      <c r="YW339" s="68"/>
      <c r="YX339" s="68">
        <v>1.11291732913004</v>
      </c>
      <c r="YY339" s="68">
        <v>8.4023624399337492E-3</v>
      </c>
      <c r="YZ339" s="68">
        <v>1.5774870166183699E-2</v>
      </c>
      <c r="ZA339" s="68">
        <v>1.4410318303347601E-2</v>
      </c>
      <c r="ZB339" s="68">
        <v>1.21581536488523E-2</v>
      </c>
      <c r="ZC339" s="68">
        <v>1.54148656359541E-2</v>
      </c>
      <c r="ZD339" s="68">
        <v>1.4104350718363501E-2</v>
      </c>
    </row>
    <row r="340" spans="479:680" x14ac:dyDescent="0.25">
      <c r="RK340" s="68"/>
      <c r="RL340" s="67"/>
      <c r="RM340" s="67"/>
      <c r="RN340" s="67"/>
      <c r="RO340" s="67"/>
      <c r="RP340" s="67"/>
      <c r="RQ340" s="67"/>
      <c r="RR340" s="67"/>
      <c r="RS340" s="67"/>
      <c r="RT340" s="67"/>
      <c r="RV340" s="67"/>
      <c r="RW340" s="67"/>
      <c r="SA340" s="67"/>
      <c r="SB340" s="67">
        <v>2.80321985483169E-2</v>
      </c>
      <c r="SC340" s="67"/>
      <c r="SD340" s="67"/>
      <c r="SE340" s="67">
        <v>1.40474000945687E-2</v>
      </c>
      <c r="SF340" s="67">
        <v>2.7757199481129601E-2</v>
      </c>
      <c r="SG340" s="67"/>
      <c r="SH340" s="67">
        <v>1.39598995447158E-2</v>
      </c>
      <c r="YG340" s="68"/>
      <c r="YH340" s="68">
        <v>8.25608530021304E-3</v>
      </c>
      <c r="YI340" s="68">
        <v>7.3421597306558397E-3</v>
      </c>
      <c r="YJ340" s="68">
        <v>5.6723368714666099E-3</v>
      </c>
      <c r="YK340" s="68">
        <v>1.7250292176928899E-2</v>
      </c>
      <c r="YL340" s="68">
        <v>7.7093157947601999E-3</v>
      </c>
      <c r="YM340" s="68">
        <v>5.41210343752461E-3</v>
      </c>
      <c r="YN340" s="68">
        <v>3.5651092379387198E-3</v>
      </c>
      <c r="YO340" s="68">
        <v>1.3874707357450999E-2</v>
      </c>
      <c r="YP340" s="68">
        <v>5.4689272916555601E-3</v>
      </c>
      <c r="YQ340" s="68"/>
      <c r="YR340" s="68"/>
      <c r="YS340" s="68"/>
      <c r="YT340" s="68"/>
      <c r="YU340" s="68"/>
      <c r="YV340" s="68"/>
      <c r="YW340" s="68"/>
      <c r="YX340" s="68">
        <v>1.11259381010518</v>
      </c>
      <c r="YY340" s="68">
        <v>8.3827698092333609E-3</v>
      </c>
      <c r="YZ340" s="68">
        <v>1.5747835150907299E-2</v>
      </c>
      <c r="ZA340" s="68">
        <v>1.4405501458508699E-2</v>
      </c>
      <c r="ZB340" s="68">
        <v>1.21158331488281E-2</v>
      </c>
      <c r="ZC340" s="68">
        <v>1.5382390557410299E-2</v>
      </c>
      <c r="ZD340" s="68">
        <v>1.40879062519916E-2</v>
      </c>
    </row>
    <row r="341" spans="479:680" x14ac:dyDescent="0.25">
      <c r="RK341" s="68"/>
      <c r="RL341" s="67"/>
      <c r="RM341" s="67"/>
      <c r="RN341" s="67"/>
      <c r="RO341" s="67"/>
      <c r="RP341" s="67"/>
      <c r="RQ341" s="67"/>
      <c r="RR341" s="67"/>
      <c r="RS341" s="67"/>
      <c r="RT341" s="67"/>
      <c r="RV341" s="67"/>
      <c r="RW341" s="67"/>
      <c r="SA341" s="67"/>
      <c r="SB341" s="67">
        <v>2.8019800782203601E-2</v>
      </c>
      <c r="SC341" s="67"/>
      <c r="SD341" s="67"/>
      <c r="SE341" s="67">
        <v>1.40437996014952E-2</v>
      </c>
      <c r="SF341" s="67">
        <v>2.7756199240684499E-2</v>
      </c>
      <c r="SG341" s="67"/>
      <c r="SH341" s="67">
        <v>1.3954400084912701E-2</v>
      </c>
      <c r="YG341" s="68"/>
      <c r="YH341" s="68">
        <v>8.2454386441976803E-3</v>
      </c>
      <c r="YI341" s="68">
        <v>7.3353751896977903E-3</v>
      </c>
      <c r="YJ341" s="68">
        <v>5.6672608991740099E-3</v>
      </c>
      <c r="YK341" s="68">
        <v>1.7186503896715499E-2</v>
      </c>
      <c r="YL341" s="68">
        <v>7.67177931362506E-3</v>
      </c>
      <c r="YM341" s="68">
        <v>5.3543564965776603E-3</v>
      </c>
      <c r="YN341" s="68">
        <v>3.5494359418710899E-3</v>
      </c>
      <c r="YO341" s="68">
        <v>1.3870799048624099E-2</v>
      </c>
      <c r="YP341" s="68">
        <v>5.4537553587815802E-3</v>
      </c>
      <c r="YQ341" s="68"/>
      <c r="YR341" s="68"/>
      <c r="YS341" s="68"/>
      <c r="YT341" s="68"/>
      <c r="YU341" s="68"/>
      <c r="YV341" s="68"/>
      <c r="YW341" s="68"/>
      <c r="YX341" s="68">
        <v>1.11243904350302</v>
      </c>
      <c r="YY341" s="68">
        <v>8.3616727269453101E-3</v>
      </c>
      <c r="YZ341" s="68">
        <v>1.5727021449205701E-2</v>
      </c>
      <c r="ZA341" s="68">
        <v>1.4345550847338601E-2</v>
      </c>
      <c r="ZB341" s="68">
        <v>1.20965331278047E-2</v>
      </c>
      <c r="ZC341" s="68">
        <v>1.53270923577878E-2</v>
      </c>
      <c r="ZD341" s="68">
        <v>1.40736760680876E-2</v>
      </c>
    </row>
    <row r="342" spans="479:680" x14ac:dyDescent="0.25">
      <c r="RK342" s="68"/>
      <c r="RL342" s="67"/>
      <c r="RM342" s="67"/>
      <c r="RN342" s="67"/>
      <c r="RO342" s="67"/>
      <c r="RP342" s="67"/>
      <c r="RQ342" s="67"/>
      <c r="RR342" s="67"/>
      <c r="RS342" s="67"/>
      <c r="RT342" s="67"/>
      <c r="RV342" s="67"/>
      <c r="RW342" s="67"/>
      <c r="SA342" s="67"/>
      <c r="SB342" s="67">
        <v>2.8011500835418701E-2</v>
      </c>
      <c r="SC342" s="67"/>
      <c r="SD342" s="67"/>
      <c r="SE342" s="67">
        <v>1.4039900153875301E-2</v>
      </c>
      <c r="SF342" s="67">
        <v>2.77522001415491E-2</v>
      </c>
      <c r="SG342" s="67"/>
      <c r="SH342" s="67">
        <v>1.394800003618E-2</v>
      </c>
      <c r="YG342" s="68"/>
      <c r="YH342" s="68">
        <v>8.2418073040021796E-3</v>
      </c>
      <c r="YI342" s="68">
        <v>7.3227672296020899E-3</v>
      </c>
      <c r="YJ342" s="68">
        <v>5.6231065386780701E-3</v>
      </c>
      <c r="YK342" s="68">
        <v>1.7183520080409399E-2</v>
      </c>
      <c r="YL342" s="68">
        <v>7.6709540983818103E-3</v>
      </c>
      <c r="YM342" s="68">
        <v>5.34884542355131E-3</v>
      </c>
      <c r="YN342" s="68">
        <v>3.54560527400584E-3</v>
      </c>
      <c r="YO342" s="68">
        <v>1.3865960066802199E-2</v>
      </c>
      <c r="YP342" s="68">
        <v>5.4099024788332997E-3</v>
      </c>
      <c r="YQ342" s="68"/>
      <c r="YR342" s="68"/>
      <c r="YS342" s="68"/>
      <c r="YT342" s="68"/>
      <c r="YU342" s="68"/>
      <c r="YV342" s="68"/>
      <c r="YW342" s="68"/>
      <c r="YX342" s="68">
        <v>1.1120477845643599</v>
      </c>
      <c r="YY342" s="68">
        <v>8.3229854886297996E-3</v>
      </c>
      <c r="YZ342" s="68">
        <v>1.56555798702964E-2</v>
      </c>
      <c r="ZA342" s="68">
        <v>1.43177689417946E-2</v>
      </c>
      <c r="ZB342" s="68">
        <v>1.20720478153828E-2</v>
      </c>
      <c r="ZC342" s="68">
        <v>1.5315026594364199E-2</v>
      </c>
      <c r="ZD342" s="68">
        <v>1.4069555256236E-2</v>
      </c>
    </row>
    <row r="343" spans="479:680" x14ac:dyDescent="0.25">
      <c r="RK343" s="68"/>
      <c r="RL343" s="67"/>
      <c r="RM343" s="67"/>
      <c r="RN343" s="67"/>
      <c r="RO343" s="67"/>
      <c r="RP343" s="67"/>
      <c r="RQ343" s="67"/>
      <c r="RR343" s="67"/>
      <c r="RS343" s="67"/>
      <c r="RT343" s="67"/>
      <c r="RV343" s="67"/>
      <c r="RW343" s="67"/>
      <c r="SA343" s="67"/>
      <c r="SB343" s="67">
        <v>2.8004199266433698E-2</v>
      </c>
      <c r="SC343" s="67"/>
      <c r="SD343" s="67"/>
      <c r="SE343" s="67">
        <v>1.40158999711275E-2</v>
      </c>
      <c r="SF343" s="67">
        <v>2.7749501168727798E-2</v>
      </c>
      <c r="SG343" s="67"/>
      <c r="SH343" s="67">
        <v>1.39440996572375E-2</v>
      </c>
      <c r="YG343" s="68"/>
      <c r="YH343" s="68">
        <v>8.2044554263912897E-3</v>
      </c>
      <c r="YI343" s="68">
        <v>7.3050892519237898E-3</v>
      </c>
      <c r="YJ343" s="68">
        <v>5.5943842374626303E-3</v>
      </c>
      <c r="YK343" s="68">
        <v>1.71747954149882E-2</v>
      </c>
      <c r="YL343" s="68">
        <v>7.6619922424123101E-3</v>
      </c>
      <c r="YM343" s="68">
        <v>5.3214234848651398E-3</v>
      </c>
      <c r="YN343" s="68">
        <v>3.5047045123229401E-3</v>
      </c>
      <c r="YO343" s="68">
        <v>1.38378123587135E-2</v>
      </c>
      <c r="YP343" s="68">
        <v>5.3821439977276399E-3</v>
      </c>
      <c r="YQ343" s="68"/>
      <c r="YR343" s="68"/>
      <c r="YS343" s="68"/>
      <c r="YT343" s="68"/>
      <c r="YU343" s="68"/>
      <c r="YV343" s="68"/>
      <c r="YW343" s="68"/>
      <c r="YX343" s="68">
        <v>1.1108717073076999</v>
      </c>
      <c r="YY343" s="68">
        <v>8.3126408364139395E-3</v>
      </c>
      <c r="YZ343" s="68">
        <v>1.5636822134743499E-2</v>
      </c>
      <c r="ZA343" s="68">
        <v>1.42631272660045E-2</v>
      </c>
      <c r="ZB343" s="68">
        <v>1.2021109039517801E-2</v>
      </c>
      <c r="ZC343" s="68">
        <v>1.53021081088861E-2</v>
      </c>
      <c r="ZD343" s="68">
        <v>1.40457772878877E-2</v>
      </c>
    </row>
    <row r="344" spans="479:680" x14ac:dyDescent="0.25">
      <c r="RK344" s="68"/>
      <c r="RL344" s="67"/>
      <c r="RM344" s="67"/>
      <c r="RN344" s="67"/>
      <c r="RO344" s="67"/>
      <c r="RP344" s="67"/>
      <c r="RQ344" s="67"/>
      <c r="RR344" s="67"/>
      <c r="RS344" s="67"/>
      <c r="RT344" s="67"/>
      <c r="RV344" s="67"/>
      <c r="RW344" s="67"/>
      <c r="SA344" s="67"/>
      <c r="SB344" s="67">
        <v>2.7999000623822198E-2</v>
      </c>
      <c r="SC344" s="67"/>
      <c r="SD344" s="67"/>
      <c r="SE344" s="67">
        <v>1.4014500193297801E-2</v>
      </c>
      <c r="SF344" s="67">
        <v>2.7736898511648098E-2</v>
      </c>
      <c r="SG344" s="67"/>
      <c r="SH344" s="67">
        <v>1.39439003542065E-2</v>
      </c>
      <c r="YG344" s="68"/>
      <c r="YH344" s="68">
        <v>8.1950984191192199E-3</v>
      </c>
      <c r="YI344" s="68">
        <v>7.2925720875300403E-3</v>
      </c>
      <c r="YJ344" s="68">
        <v>5.5802742092891299E-3</v>
      </c>
      <c r="YK344" s="68">
        <v>1.7153850605327099E-2</v>
      </c>
      <c r="YL344" s="68">
        <v>7.6515931807355003E-3</v>
      </c>
      <c r="YM344" s="68">
        <v>5.2721167367274996E-3</v>
      </c>
      <c r="YN344" s="68">
        <v>3.4920155748119001E-3</v>
      </c>
      <c r="YO344" s="68">
        <v>1.38282076500765E-2</v>
      </c>
      <c r="YP344" s="68">
        <v>5.3570813315677902E-3</v>
      </c>
      <c r="YQ344" s="68"/>
      <c r="YR344" s="68"/>
      <c r="YS344" s="68"/>
      <c r="YT344" s="68"/>
      <c r="YU344" s="68"/>
      <c r="YV344" s="68"/>
      <c r="YW344" s="68"/>
      <c r="YX344" s="68">
        <v>1.11076605913268</v>
      </c>
      <c r="YY344" s="68">
        <v>8.3093410027713799E-3</v>
      </c>
      <c r="YZ344" s="68">
        <v>1.55787697454512E-2</v>
      </c>
      <c r="ZA344" s="68">
        <v>1.42517853907408E-2</v>
      </c>
      <c r="ZB344" s="68">
        <v>1.19989146480477E-2</v>
      </c>
      <c r="ZC344" s="68">
        <v>1.5277476042672799E-2</v>
      </c>
      <c r="ZD344" s="68">
        <v>1.400978985101E-2</v>
      </c>
    </row>
    <row r="345" spans="479:680" x14ac:dyDescent="0.25">
      <c r="RK345" s="68"/>
      <c r="RL345" s="67"/>
      <c r="RM345" s="67"/>
      <c r="RN345" s="67"/>
      <c r="RO345" s="67"/>
      <c r="RP345" s="67"/>
      <c r="RQ345" s="67"/>
      <c r="RR345" s="67"/>
      <c r="RS345" s="67"/>
      <c r="RT345" s="67"/>
      <c r="RV345" s="67"/>
      <c r="RW345" s="67"/>
      <c r="SA345" s="67"/>
      <c r="SB345" s="67">
        <v>2.7996100485324801E-2</v>
      </c>
      <c r="SC345" s="67"/>
      <c r="SD345" s="67"/>
      <c r="SE345" s="67">
        <v>1.4008999802172101E-2</v>
      </c>
      <c r="SF345" s="67">
        <v>2.7733199298381798E-2</v>
      </c>
      <c r="SG345" s="67"/>
      <c r="SH345" s="67">
        <v>1.3936899602413099E-2</v>
      </c>
      <c r="YG345" s="68"/>
      <c r="YH345" s="68">
        <v>8.1804869987199998E-3</v>
      </c>
      <c r="YI345" s="68">
        <v>7.2820095889026904E-3</v>
      </c>
      <c r="YJ345" s="68">
        <v>5.5611650506647197E-3</v>
      </c>
      <c r="YK345" s="68">
        <v>1.7088969571617599E-2</v>
      </c>
      <c r="YL345" s="68">
        <v>7.6177471201804899E-3</v>
      </c>
      <c r="YM345" s="68">
        <v>5.2580122771526501E-3</v>
      </c>
      <c r="YN345" s="68">
        <v>3.48535040603749E-3</v>
      </c>
      <c r="YO345" s="68">
        <v>1.3827807205628999E-2</v>
      </c>
      <c r="YP345" s="68">
        <v>5.3496315459503297E-3</v>
      </c>
      <c r="YQ345" s="68"/>
      <c r="YR345" s="68"/>
      <c r="YS345" s="68"/>
      <c r="YT345" s="68"/>
      <c r="YU345" s="68"/>
      <c r="YV345" s="68"/>
      <c r="YW345" s="68"/>
      <c r="YX345" s="68">
        <v>1.1106532065244199</v>
      </c>
      <c r="YY345" s="68">
        <v>8.2821497513056799E-3</v>
      </c>
      <c r="YZ345" s="68">
        <v>1.55622406225761E-2</v>
      </c>
      <c r="ZA345" s="68">
        <v>1.4246145732587199E-2</v>
      </c>
      <c r="ZB345" s="68">
        <v>1.19826859621341E-2</v>
      </c>
      <c r="ZC345" s="68">
        <v>1.52619002660898E-2</v>
      </c>
      <c r="ZD345" s="68">
        <v>1.39690227593392E-2</v>
      </c>
    </row>
    <row r="346" spans="479:680" x14ac:dyDescent="0.25">
      <c r="RK346" s="68"/>
      <c r="RL346" s="67"/>
      <c r="RM346" s="67"/>
      <c r="RN346" s="67"/>
      <c r="RO346" s="67"/>
      <c r="RP346" s="67"/>
      <c r="RQ346" s="67"/>
      <c r="RR346" s="67"/>
      <c r="RS346" s="67"/>
      <c r="RT346" s="67"/>
      <c r="RV346" s="67"/>
      <c r="RW346" s="67"/>
      <c r="SA346" s="67"/>
      <c r="SB346" s="67">
        <v>2.7991900220513299E-2</v>
      </c>
      <c r="SC346" s="67"/>
      <c r="SD346" s="67"/>
      <c r="SE346" s="67">
        <v>1.4004699885845099E-2</v>
      </c>
      <c r="SF346" s="67">
        <v>2.7731601148843699E-2</v>
      </c>
      <c r="SG346" s="67"/>
      <c r="SH346" s="67">
        <v>1.3933599926531299E-2</v>
      </c>
      <c r="YG346" s="68"/>
      <c r="YH346" s="68">
        <v>8.15565046293713E-3</v>
      </c>
      <c r="YI346" s="68">
        <v>7.2733766120151502E-3</v>
      </c>
      <c r="YJ346" s="68">
        <v>5.5556705904613399E-3</v>
      </c>
      <c r="YK346" s="68">
        <v>1.70588929826819E-2</v>
      </c>
      <c r="YL346" s="68">
        <v>7.6071083051510299E-3</v>
      </c>
      <c r="YM346" s="68">
        <v>5.25112709299349E-3</v>
      </c>
      <c r="YN346" s="68">
        <v>3.47303815307655E-3</v>
      </c>
      <c r="YO346" s="68">
        <v>1.38219050245133E-2</v>
      </c>
      <c r="YP346" s="68">
        <v>5.3421451805985096E-3</v>
      </c>
      <c r="YQ346" s="68"/>
      <c r="YR346" s="68"/>
      <c r="YS346" s="68"/>
      <c r="YT346" s="68"/>
      <c r="YU346" s="68"/>
      <c r="YV346" s="68"/>
      <c r="YW346" s="68"/>
      <c r="YX346" s="68">
        <v>1.1105836924041601</v>
      </c>
      <c r="YY346" s="68">
        <v>8.28052417430147E-3</v>
      </c>
      <c r="YZ346" s="68">
        <v>1.5504276626252899E-2</v>
      </c>
      <c r="ZA346" s="68">
        <v>1.4233687850851001E-2</v>
      </c>
      <c r="ZB346" s="68">
        <v>1.19710344916652E-2</v>
      </c>
      <c r="ZC346" s="68">
        <v>1.51967359201134E-2</v>
      </c>
      <c r="ZD346" s="68">
        <v>1.39194522865938E-2</v>
      </c>
    </row>
    <row r="347" spans="479:680" x14ac:dyDescent="0.25">
      <c r="RK347" s="68"/>
      <c r="RL347" s="67"/>
      <c r="RM347" s="67"/>
      <c r="RN347" s="67"/>
      <c r="RO347" s="67"/>
      <c r="RP347" s="67"/>
      <c r="RQ347" s="67"/>
      <c r="RR347" s="67"/>
      <c r="RS347" s="67"/>
      <c r="RT347" s="67"/>
      <c r="RV347" s="67"/>
      <c r="RW347" s="67"/>
      <c r="SA347" s="67"/>
      <c r="SB347" s="67">
        <v>2.7984999120235401E-2</v>
      </c>
      <c r="SC347" s="67"/>
      <c r="SD347" s="67"/>
      <c r="SE347" s="67">
        <v>1.4003800228238101E-2</v>
      </c>
      <c r="SF347" s="67">
        <v>2.77305003255605E-2</v>
      </c>
      <c r="SG347" s="67"/>
      <c r="SH347" s="67">
        <v>1.39298001304268E-2</v>
      </c>
      <c r="YG347" s="68"/>
      <c r="YH347" s="68">
        <v>8.1483058070445005E-3</v>
      </c>
      <c r="YI347" s="68">
        <v>7.2689705125972602E-3</v>
      </c>
      <c r="YJ347" s="68">
        <v>5.5293328883999704E-3</v>
      </c>
      <c r="YK347" s="68">
        <v>1.70548810974019E-2</v>
      </c>
      <c r="YL347" s="68">
        <v>7.6055827043670799E-3</v>
      </c>
      <c r="YM347" s="68">
        <v>5.2010909883190197E-3</v>
      </c>
      <c r="YN347" s="68">
        <v>3.4574283043616299E-3</v>
      </c>
      <c r="YO347" s="68">
        <v>1.3790588888803801E-2</v>
      </c>
      <c r="YP347" s="68">
        <v>5.3026649572688002E-3</v>
      </c>
      <c r="YQ347" s="68"/>
      <c r="YR347" s="68"/>
      <c r="YS347" s="68"/>
      <c r="YT347" s="68"/>
      <c r="YU347" s="68"/>
      <c r="YV347" s="68"/>
      <c r="YW347" s="68"/>
      <c r="YX347" s="68">
        <v>1.1101730834033201</v>
      </c>
      <c r="YY347" s="68">
        <v>8.2503526735322793E-3</v>
      </c>
      <c r="YZ347" s="68">
        <v>1.5475292594328499E-2</v>
      </c>
      <c r="ZA347" s="68">
        <v>1.4177612507099299E-2</v>
      </c>
      <c r="ZB347" s="68">
        <v>1.1967434711376601E-2</v>
      </c>
      <c r="ZC347" s="68">
        <v>1.51671874464411E-2</v>
      </c>
      <c r="ZD347" s="68">
        <v>1.3888158978412699E-2</v>
      </c>
    </row>
    <row r="348" spans="479:680" x14ac:dyDescent="0.25">
      <c r="RK348" s="68"/>
      <c r="RL348" s="67"/>
      <c r="RM348" s="67"/>
      <c r="RN348" s="67"/>
      <c r="RO348" s="67"/>
      <c r="RP348" s="67"/>
      <c r="RQ348" s="67"/>
      <c r="RR348" s="67"/>
      <c r="RS348" s="67"/>
      <c r="RT348" s="67"/>
      <c r="RV348" s="67"/>
      <c r="RW348" s="67"/>
      <c r="SA348" s="67"/>
      <c r="SB348" s="67">
        <v>2.7973700314760201E-2</v>
      </c>
      <c r="SC348" s="67"/>
      <c r="SD348" s="67"/>
      <c r="SE348" s="67">
        <v>1.40000004321336E-2</v>
      </c>
      <c r="SF348" s="67">
        <v>2.77297999709844E-2</v>
      </c>
      <c r="SG348" s="67"/>
      <c r="SH348" s="67">
        <v>1.39293996617197E-2</v>
      </c>
      <c r="YG348" s="68"/>
      <c r="YH348" s="68">
        <v>8.1476261370062499E-3</v>
      </c>
      <c r="YI348" s="68">
        <v>7.2462408364995399E-3</v>
      </c>
      <c r="YJ348" s="68">
        <v>5.5285601832629396E-3</v>
      </c>
      <c r="YK348" s="68">
        <v>1.7048698286270599E-2</v>
      </c>
      <c r="YL348" s="68">
        <v>7.5955980663693998E-3</v>
      </c>
      <c r="YM348" s="68">
        <v>5.1985254764345904E-3</v>
      </c>
      <c r="YN348" s="68">
        <v>3.4485023278277602E-3</v>
      </c>
      <c r="YO348" s="68">
        <v>1.37857336526107E-2</v>
      </c>
      <c r="YP348" s="68">
        <v>5.2736710766503299E-3</v>
      </c>
      <c r="YQ348" s="68"/>
      <c r="YR348" s="68"/>
      <c r="YS348" s="68"/>
      <c r="YT348" s="68"/>
      <c r="YU348" s="68"/>
      <c r="YV348" s="68"/>
      <c r="YW348" s="68"/>
      <c r="YX348" s="68">
        <v>1.1101607063626899</v>
      </c>
      <c r="YY348" s="68">
        <v>8.20645071411546E-3</v>
      </c>
      <c r="YZ348" s="68">
        <v>1.54432337578075E-2</v>
      </c>
      <c r="ZA348" s="68">
        <v>1.40974241739654E-2</v>
      </c>
      <c r="ZB348" s="68">
        <v>1.1939368036654701E-2</v>
      </c>
      <c r="ZC348" s="68">
        <v>1.51590502563824E-2</v>
      </c>
      <c r="ZD348" s="68">
        <v>1.38756250138347E-2</v>
      </c>
    </row>
    <row r="349" spans="479:680" x14ac:dyDescent="0.25">
      <c r="RK349" s="68"/>
      <c r="RL349" s="67"/>
      <c r="RM349" s="67"/>
      <c r="RN349" s="67"/>
      <c r="RO349" s="67"/>
      <c r="RP349" s="67"/>
      <c r="RQ349" s="67"/>
      <c r="RR349" s="67"/>
      <c r="RS349" s="67"/>
      <c r="RT349" s="67"/>
      <c r="RV349" s="67"/>
      <c r="RW349" s="67"/>
      <c r="SA349" s="67"/>
      <c r="SB349" s="67">
        <v>2.7968900278210598E-2</v>
      </c>
      <c r="SC349" s="67"/>
      <c r="SD349" s="67"/>
      <c r="SE349" s="67">
        <v>1.3999800197780099E-2</v>
      </c>
      <c r="SF349" s="67">
        <v>2.7725599706172901E-2</v>
      </c>
      <c r="SG349" s="67"/>
      <c r="SH349" s="67">
        <v>1.39282997697591E-2</v>
      </c>
      <c r="YG349" s="68"/>
      <c r="YH349" s="68">
        <v>8.1117959373116794E-3</v>
      </c>
      <c r="YI349" s="68">
        <v>7.2441899573280196E-3</v>
      </c>
      <c r="YJ349" s="68">
        <v>5.5239613084993797E-3</v>
      </c>
      <c r="YK349" s="68">
        <v>1.6967037570349501E-2</v>
      </c>
      <c r="YL349" s="68">
        <v>7.5936213491549802E-3</v>
      </c>
      <c r="YM349" s="68">
        <v>5.1870098884479804E-3</v>
      </c>
      <c r="YN349" s="68">
        <v>3.44397364531813E-3</v>
      </c>
      <c r="YO349" s="68">
        <v>1.37659242999142E-2</v>
      </c>
      <c r="YP349" s="68">
        <v>5.2218721815297502E-3</v>
      </c>
      <c r="YQ349" s="68"/>
      <c r="YR349" s="68"/>
      <c r="YS349" s="68"/>
      <c r="YT349" s="68"/>
      <c r="YU349" s="68"/>
      <c r="YV349" s="68"/>
      <c r="YW349" s="68"/>
      <c r="YX349" s="68">
        <v>1.1101510218130699</v>
      </c>
      <c r="YY349" s="68">
        <v>8.1680912186029991E-3</v>
      </c>
      <c r="YZ349" s="68">
        <v>1.54079973435819E-2</v>
      </c>
      <c r="ZA349" s="68">
        <v>1.40851631966125E-2</v>
      </c>
      <c r="ZB349" s="68">
        <v>1.19338561313274E-2</v>
      </c>
      <c r="ZC349" s="68">
        <v>1.50540263075194E-2</v>
      </c>
      <c r="ZD349" s="68">
        <v>1.3860724258947099E-2</v>
      </c>
    </row>
    <row r="350" spans="479:680" x14ac:dyDescent="0.25">
      <c r="RK350" s="68"/>
      <c r="RL350" s="67"/>
      <c r="RM350" s="67"/>
      <c r="RN350" s="67"/>
      <c r="RO350" s="67"/>
      <c r="RP350" s="67"/>
      <c r="RQ350" s="67"/>
      <c r="RR350" s="67"/>
      <c r="RS350" s="67"/>
      <c r="RT350" s="67"/>
      <c r="RV350" s="67"/>
      <c r="RW350" s="67"/>
      <c r="SA350" s="67"/>
      <c r="SB350" s="67">
        <v>2.7968699112534499E-2</v>
      </c>
      <c r="SC350" s="67"/>
      <c r="SD350" s="67"/>
      <c r="SE350" s="67">
        <v>1.3995599932968599E-2</v>
      </c>
      <c r="SF350" s="67">
        <v>2.7723399922251701E-2</v>
      </c>
      <c r="SG350" s="67"/>
      <c r="SH350" s="67">
        <v>1.39258997514843E-2</v>
      </c>
      <c r="YG350" s="68"/>
      <c r="YH350" s="68">
        <v>8.0607168067400106E-3</v>
      </c>
      <c r="YI350" s="68">
        <v>7.2359553541502201E-3</v>
      </c>
      <c r="YJ350" s="68">
        <v>5.4790253710134398E-3</v>
      </c>
      <c r="YK350" s="68">
        <v>1.69561993613783E-2</v>
      </c>
      <c r="YL350" s="68">
        <v>7.5627554432682502E-3</v>
      </c>
      <c r="YM350" s="68">
        <v>5.1838962962795698E-3</v>
      </c>
      <c r="YN350" s="68">
        <v>3.4272940925794298E-3</v>
      </c>
      <c r="YO350" s="68">
        <v>1.37580477024354E-2</v>
      </c>
      <c r="YP350" s="68">
        <v>5.2172753042843698E-3</v>
      </c>
      <c r="YQ350" s="68"/>
      <c r="YR350" s="68"/>
      <c r="YS350" s="68"/>
      <c r="YT350" s="68"/>
      <c r="YU350" s="68"/>
      <c r="YV350" s="68"/>
      <c r="YW350" s="68"/>
      <c r="YX350" s="68">
        <v>1.1101354406470401</v>
      </c>
      <c r="YY350" s="68">
        <v>8.1626123591576304E-3</v>
      </c>
      <c r="YZ350" s="68">
        <v>1.5367362711294699E-2</v>
      </c>
      <c r="ZA350" s="68">
        <v>1.40737052515444E-2</v>
      </c>
      <c r="ZB350" s="68">
        <v>1.19256749293178E-2</v>
      </c>
      <c r="ZC350" s="68">
        <v>1.4762114860056E-2</v>
      </c>
      <c r="ZD350" s="68">
        <v>1.3840902517820801E-2</v>
      </c>
    </row>
    <row r="351" spans="479:680" x14ac:dyDescent="0.25">
      <c r="RK351" s="68"/>
      <c r="RL351" s="67"/>
      <c r="RM351" s="67"/>
      <c r="RN351" s="67"/>
      <c r="RO351" s="67"/>
      <c r="RP351" s="67"/>
      <c r="RQ351" s="67"/>
      <c r="RR351" s="67"/>
      <c r="RS351" s="67"/>
      <c r="RT351" s="67"/>
      <c r="RV351" s="67"/>
      <c r="RW351" s="67"/>
      <c r="SA351" s="67"/>
      <c r="SB351" s="67">
        <v>2.7967099100351299E-2</v>
      </c>
      <c r="SC351" s="67"/>
      <c r="SD351" s="67"/>
      <c r="SE351" s="67">
        <v>1.39923999086022E-2</v>
      </c>
      <c r="SF351" s="67">
        <v>2.77213994413614E-2</v>
      </c>
      <c r="SG351" s="67"/>
      <c r="SH351" s="67">
        <v>1.3925500214099801E-2</v>
      </c>
      <c r="YG351" s="68"/>
      <c r="YH351" s="68">
        <v>8.0310330272879704E-3</v>
      </c>
      <c r="YI351" s="68">
        <v>7.2348859307371297E-3</v>
      </c>
      <c r="YJ351" s="68">
        <v>5.4669404653337802E-3</v>
      </c>
      <c r="YK351" s="68">
        <v>1.6947014675139899E-2</v>
      </c>
      <c r="YL351" s="68">
        <v>7.5585672521387504E-3</v>
      </c>
      <c r="YM351" s="68">
        <v>5.16995164032395E-3</v>
      </c>
      <c r="YN351" s="68">
        <v>3.4102597830886101E-3</v>
      </c>
      <c r="YO351" s="68">
        <v>1.3744324267725001E-2</v>
      </c>
      <c r="YP351" s="68">
        <v>5.2130338849161297E-3</v>
      </c>
      <c r="YQ351" s="68"/>
      <c r="YR351" s="68"/>
      <c r="YS351" s="68"/>
      <c r="YT351" s="68"/>
      <c r="YU351" s="68"/>
      <c r="YV351" s="68"/>
      <c r="YW351" s="68"/>
      <c r="YX351" s="68">
        <v>1.11005232448748</v>
      </c>
      <c r="YY351" s="68">
        <v>8.1364581789836101E-3</v>
      </c>
      <c r="YZ351" s="68">
        <v>1.53416322390893E-2</v>
      </c>
      <c r="ZA351" s="68">
        <v>1.4073631404064001E-2</v>
      </c>
      <c r="ZB351" s="68">
        <v>1.19199424183602E-2</v>
      </c>
      <c r="ZC351" s="68">
        <v>1.47173818980906E-2</v>
      </c>
      <c r="ZD351" s="68">
        <v>1.3801288490169299E-2</v>
      </c>
    </row>
    <row r="352" spans="479:680" x14ac:dyDescent="0.25">
      <c r="RK352" s="68"/>
      <c r="RL352" s="67"/>
      <c r="RM352" s="67"/>
      <c r="RN352" s="67"/>
      <c r="RO352" s="67"/>
      <c r="RP352" s="67"/>
      <c r="RQ352" s="67"/>
      <c r="RR352" s="67"/>
      <c r="RS352" s="67"/>
      <c r="RT352" s="67"/>
      <c r="RV352" s="67"/>
      <c r="RW352" s="67"/>
      <c r="SA352" s="67"/>
      <c r="SB352" s="67">
        <v>2.7953600510954801E-2</v>
      </c>
      <c r="SC352" s="67"/>
      <c r="SD352" s="67"/>
      <c r="SE352" s="67">
        <v>1.39915002509951E-2</v>
      </c>
      <c r="SF352" s="67">
        <v>2.7720000594854299E-2</v>
      </c>
      <c r="SG352" s="67"/>
      <c r="SH352" s="67">
        <v>1.3916400261223301E-2</v>
      </c>
      <c r="YG352" s="68"/>
      <c r="YH352" s="68">
        <v>7.9827001386896107E-3</v>
      </c>
      <c r="YI352" s="68">
        <v>7.2083596502807304E-3</v>
      </c>
      <c r="YJ352" s="68">
        <v>5.4442888330502098E-3</v>
      </c>
      <c r="YK352" s="68">
        <v>1.6908721941920699E-2</v>
      </c>
      <c r="YL352" s="68">
        <v>7.5437692685292003E-3</v>
      </c>
      <c r="YM352" s="68">
        <v>5.1450930691130303E-3</v>
      </c>
      <c r="YN352" s="68">
        <v>3.3848621352004101E-3</v>
      </c>
      <c r="YO352" s="68">
        <v>1.37422357428774E-2</v>
      </c>
      <c r="YP352" s="68">
        <v>5.2054326917879397E-3</v>
      </c>
      <c r="YQ352" s="68"/>
      <c r="YR352" s="68"/>
      <c r="YS352" s="68"/>
      <c r="YT352" s="68"/>
      <c r="YU352" s="68"/>
      <c r="YV352" s="68"/>
      <c r="YW352" s="68"/>
      <c r="YX352" s="68">
        <v>1.1090001120806701</v>
      </c>
      <c r="YY352" s="68">
        <v>8.1052038124817608E-3</v>
      </c>
      <c r="YZ352" s="68">
        <v>1.53342819762671E-2</v>
      </c>
      <c r="ZA352" s="68">
        <v>1.40638605407065E-2</v>
      </c>
      <c r="ZB352" s="68">
        <v>1.18691359149675E-2</v>
      </c>
      <c r="ZC352" s="68">
        <v>1.46947169430759E-2</v>
      </c>
      <c r="ZD352" s="68">
        <v>1.3799759658225601E-2</v>
      </c>
    </row>
    <row r="353" spans="479:680" x14ac:dyDescent="0.25">
      <c r="RK353" s="68"/>
      <c r="RL353" s="67"/>
      <c r="RM353" s="67"/>
      <c r="RN353" s="67"/>
      <c r="RO353" s="67"/>
      <c r="RP353" s="67"/>
      <c r="RQ353" s="67"/>
      <c r="RR353" s="67"/>
      <c r="RS353" s="67"/>
      <c r="RT353" s="67"/>
      <c r="RV353" s="67"/>
      <c r="RW353" s="67"/>
      <c r="SA353" s="67"/>
      <c r="SB353" s="67">
        <v>2.7948800474405198E-2</v>
      </c>
      <c r="SC353" s="67"/>
      <c r="SD353" s="67"/>
      <c r="SE353" s="67">
        <v>1.3990799896419E-2</v>
      </c>
      <c r="SF353" s="67">
        <v>2.77197994291782E-2</v>
      </c>
      <c r="SG353" s="67"/>
      <c r="SH353" s="67">
        <v>1.39156999066472E-2</v>
      </c>
      <c r="YG353" s="68"/>
      <c r="YH353" s="68">
        <v>7.9523073142828797E-3</v>
      </c>
      <c r="YI353" s="68">
        <v>7.2028572574789401E-3</v>
      </c>
      <c r="YJ353" s="68">
        <v>5.4287214602559896E-3</v>
      </c>
      <c r="YK353" s="68">
        <v>1.6903626665331899E-2</v>
      </c>
      <c r="YL353" s="68">
        <v>7.5355176994171798E-3</v>
      </c>
      <c r="YM353" s="68">
        <v>5.0953360752345198E-3</v>
      </c>
      <c r="YN353" s="68">
        <v>3.3827626668539298E-3</v>
      </c>
      <c r="YO353" s="68">
        <v>1.37420185043451E-2</v>
      </c>
      <c r="YP353" s="68">
        <v>5.1710165930808497E-3</v>
      </c>
      <c r="YQ353" s="68"/>
      <c r="YR353" s="68"/>
      <c r="YS353" s="68"/>
      <c r="YT353" s="68"/>
      <c r="YU353" s="68"/>
      <c r="YV353" s="68"/>
      <c r="YW353" s="68"/>
      <c r="YX353" s="68">
        <v>1.1080451471950401</v>
      </c>
      <c r="YY353" s="68">
        <v>8.1040437727562201E-3</v>
      </c>
      <c r="YZ353" s="68">
        <v>1.5286821642839199E-2</v>
      </c>
      <c r="ZA353" s="68">
        <v>1.40544644118184E-2</v>
      </c>
      <c r="ZB353" s="68">
        <v>1.1800493290923E-2</v>
      </c>
      <c r="ZC353" s="68">
        <v>1.4668842238889E-2</v>
      </c>
      <c r="ZD353" s="68">
        <v>1.3798114340092101E-2</v>
      </c>
    </row>
    <row r="354" spans="479:680" x14ac:dyDescent="0.25">
      <c r="RK354" s="68"/>
      <c r="RL354" s="67"/>
      <c r="RM354" s="67"/>
      <c r="RN354" s="67"/>
      <c r="RO354" s="67"/>
      <c r="RP354" s="67"/>
      <c r="RQ354" s="67"/>
      <c r="RR354" s="67"/>
      <c r="RS354" s="67"/>
      <c r="RT354" s="67"/>
      <c r="RV354" s="67"/>
      <c r="RW354" s="67"/>
      <c r="SA354" s="67"/>
      <c r="SB354" s="67">
        <v>2.7941599488258299E-2</v>
      </c>
      <c r="SC354" s="67"/>
      <c r="SD354" s="67"/>
      <c r="SE354" s="67">
        <v>1.39880003407597E-2</v>
      </c>
      <c r="SF354" s="67">
        <v>2.77165994048118E-2</v>
      </c>
      <c r="SG354" s="67"/>
      <c r="SH354" s="67">
        <v>1.39132998883724E-2</v>
      </c>
      <c r="YG354" s="68"/>
      <c r="YH354" s="68">
        <v>7.9282965139794801E-3</v>
      </c>
      <c r="YI354" s="68">
        <v>7.1753206055440704E-3</v>
      </c>
      <c r="YJ354" s="68">
        <v>5.3912238720153997E-3</v>
      </c>
      <c r="YK354" s="68">
        <v>1.6900673258813802E-2</v>
      </c>
      <c r="YL354" s="68">
        <v>7.5275833094349404E-3</v>
      </c>
      <c r="YM354" s="68">
        <v>5.0879675595338399E-3</v>
      </c>
      <c r="YN354" s="68">
        <v>3.3695758148130799E-3</v>
      </c>
      <c r="YO354" s="68">
        <v>1.3734508103986499E-2</v>
      </c>
      <c r="YP354" s="68">
        <v>5.1664467969581296E-3</v>
      </c>
      <c r="YQ354" s="68"/>
      <c r="YR354" s="68"/>
      <c r="YS354" s="68"/>
      <c r="YT354" s="68"/>
      <c r="YU354" s="68"/>
      <c r="YV354" s="68"/>
      <c r="YW354" s="68"/>
      <c r="YX354" s="68">
        <v>1.1079549393755499</v>
      </c>
      <c r="YY354" s="68">
        <v>8.1039945434307498E-3</v>
      </c>
      <c r="YZ354" s="68">
        <v>1.5272129766360901E-2</v>
      </c>
      <c r="ZA354" s="68">
        <v>1.4038313824262899E-2</v>
      </c>
      <c r="ZB354" s="68">
        <v>1.1778571573605101E-2</v>
      </c>
      <c r="ZC354" s="68">
        <v>1.46552824881723E-2</v>
      </c>
      <c r="ZD354" s="68">
        <v>1.3788066978932799E-2</v>
      </c>
    </row>
    <row r="355" spans="479:680" x14ac:dyDescent="0.25">
      <c r="RK355" s="68"/>
      <c r="RL355" s="67"/>
      <c r="RM355" s="67"/>
      <c r="RN355" s="67"/>
      <c r="RO355" s="67"/>
      <c r="RP355" s="67"/>
      <c r="RQ355" s="67"/>
      <c r="RR355" s="67"/>
      <c r="RS355" s="67"/>
      <c r="RT355" s="67"/>
      <c r="RV355" s="67"/>
      <c r="RW355" s="67"/>
      <c r="SA355" s="67"/>
      <c r="SB355" s="67">
        <v>2.7940599247813201E-2</v>
      </c>
      <c r="SC355" s="67"/>
      <c r="SD355" s="67"/>
      <c r="SE355" s="67">
        <v>1.3986299745738499E-2</v>
      </c>
      <c r="SF355" s="67">
        <v>2.7711298316717099E-2</v>
      </c>
      <c r="SG355" s="67"/>
      <c r="SH355" s="67">
        <v>1.3912100344896299E-2</v>
      </c>
      <c r="YG355" s="68"/>
      <c r="YH355" s="68">
        <v>7.9106629079888201E-3</v>
      </c>
      <c r="YI355" s="68">
        <v>7.1565953919677299E-3</v>
      </c>
      <c r="YJ355" s="68">
        <v>5.3892707587811896E-3</v>
      </c>
      <c r="YK355" s="68">
        <v>1.6899993292263701E-2</v>
      </c>
      <c r="YL355" s="68">
        <v>7.5252193727790503E-3</v>
      </c>
      <c r="YM355" s="68">
        <v>5.0779451052756696E-3</v>
      </c>
      <c r="YN355" s="68">
        <v>3.3688629597872599E-3</v>
      </c>
      <c r="YO355" s="68">
        <v>1.37328628446972E-2</v>
      </c>
      <c r="YP355" s="68">
        <v>5.1568895007853199E-3</v>
      </c>
      <c r="YQ355" s="68"/>
      <c r="YR355" s="68"/>
      <c r="YS355" s="68"/>
      <c r="YT355" s="68"/>
      <c r="YU355" s="68"/>
      <c r="YV355" s="68"/>
      <c r="YW355" s="68"/>
      <c r="YX355" s="68">
        <v>1.1078787037531499</v>
      </c>
      <c r="YY355" s="68">
        <v>8.0831648703726892E-3</v>
      </c>
      <c r="YZ355" s="68">
        <v>1.52429375582289E-2</v>
      </c>
      <c r="ZA355" s="68">
        <v>1.40371866213922E-2</v>
      </c>
      <c r="ZB355" s="68">
        <v>1.1769316821444E-2</v>
      </c>
      <c r="ZC355" s="68">
        <v>1.4607358727318101E-2</v>
      </c>
      <c r="ZD355" s="68">
        <v>1.3714282951750501E-2</v>
      </c>
    </row>
    <row r="356" spans="479:680" x14ac:dyDescent="0.25">
      <c r="RK356" s="68"/>
      <c r="RL356" s="67"/>
      <c r="RM356" s="67"/>
      <c r="RN356" s="67"/>
      <c r="RO356" s="67"/>
      <c r="RP356" s="67"/>
      <c r="RQ356" s="67"/>
      <c r="RR356" s="67"/>
      <c r="RS356" s="67"/>
      <c r="RT356" s="67"/>
      <c r="RV356" s="67"/>
      <c r="RW356" s="67"/>
      <c r="SA356" s="67"/>
      <c r="SB356" s="67">
        <v>2.7906499803066202E-2</v>
      </c>
      <c r="SC356" s="67"/>
      <c r="SD356" s="67"/>
      <c r="SE356" s="67">
        <v>1.3986200094223E-2</v>
      </c>
      <c r="SF356" s="67">
        <v>2.7708400040864899E-2</v>
      </c>
      <c r="SG356" s="67"/>
      <c r="SH356" s="67">
        <v>1.3909299857914399E-2</v>
      </c>
      <c r="YG356" s="68"/>
      <c r="YH356" s="68">
        <v>7.8805165146512892E-3</v>
      </c>
      <c r="YI356" s="68">
        <v>7.1561643517378598E-3</v>
      </c>
      <c r="YJ356" s="68">
        <v>5.3854238330887797E-3</v>
      </c>
      <c r="YK356" s="68">
        <v>1.68926973888326E-2</v>
      </c>
      <c r="YL356" s="68">
        <v>7.48178062293976E-3</v>
      </c>
      <c r="YM356" s="68">
        <v>5.0764560093501101E-3</v>
      </c>
      <c r="YN356" s="68">
        <v>3.3543753340987701E-3</v>
      </c>
      <c r="YO356" s="68">
        <v>1.36991135996321E-2</v>
      </c>
      <c r="YP356" s="68">
        <v>5.1450429856434998E-3</v>
      </c>
      <c r="YQ356" s="68"/>
      <c r="YR356" s="68"/>
      <c r="YS356" s="68"/>
      <c r="YT356" s="68"/>
      <c r="YU356" s="68"/>
      <c r="YV356" s="68"/>
      <c r="YW356" s="68"/>
      <c r="YX356" s="68">
        <v>1.1076443450028299</v>
      </c>
      <c r="YY356" s="68">
        <v>8.0542854447120098E-3</v>
      </c>
      <c r="YZ356" s="68">
        <v>1.5225462167306299E-2</v>
      </c>
      <c r="ZA356" s="68">
        <v>1.40349404507988E-2</v>
      </c>
      <c r="ZB356" s="68">
        <v>1.17583919030221E-2</v>
      </c>
      <c r="ZC356" s="68">
        <v>1.4570358158416501E-2</v>
      </c>
      <c r="ZD356" s="68">
        <v>1.36717858492993E-2</v>
      </c>
    </row>
    <row r="357" spans="479:680" x14ac:dyDescent="0.25">
      <c r="RK357" s="68"/>
      <c r="RL357" s="67"/>
      <c r="RM357" s="67"/>
      <c r="RN357" s="67"/>
      <c r="RO357" s="67"/>
      <c r="RP357" s="67"/>
      <c r="RQ357" s="67"/>
      <c r="RR357" s="67"/>
      <c r="RS357" s="67"/>
      <c r="RT357" s="67"/>
      <c r="RV357" s="67"/>
      <c r="RW357" s="67"/>
      <c r="SA357" s="67"/>
      <c r="SB357" s="67">
        <v>2.7906399220228102E-2</v>
      </c>
      <c r="SC357" s="67"/>
      <c r="SD357" s="67"/>
      <c r="SE357" s="67">
        <v>1.3968899846076899E-2</v>
      </c>
      <c r="SF357" s="67">
        <v>2.7707800269126798E-2</v>
      </c>
      <c r="SG357" s="67"/>
      <c r="SH357" s="67">
        <v>1.3907900080084801E-2</v>
      </c>
      <c r="YG357" s="68"/>
      <c r="YH357" s="68">
        <v>7.8631915333688893E-3</v>
      </c>
      <c r="YI357" s="68">
        <v>7.0912322163553801E-3</v>
      </c>
      <c r="YJ357" s="68">
        <v>5.3225286406962504E-3</v>
      </c>
      <c r="YK357" s="68">
        <v>1.68875108993677E-2</v>
      </c>
      <c r="YL357" s="68">
        <v>7.4741258253440204E-3</v>
      </c>
      <c r="YM357" s="68">
        <v>5.0689927701760597E-3</v>
      </c>
      <c r="YN357" s="68">
        <v>3.3519069071079799E-3</v>
      </c>
      <c r="YO357" s="68">
        <v>1.36958230517942E-2</v>
      </c>
      <c r="YP357" s="68">
        <v>5.1439823517481298E-3</v>
      </c>
      <c r="YQ357" s="68"/>
      <c r="YR357" s="68"/>
      <c r="YS357" s="68"/>
      <c r="YT357" s="68"/>
      <c r="YU357" s="68"/>
      <c r="YV357" s="68"/>
      <c r="YW357" s="68"/>
      <c r="YX357" s="68">
        <v>1.1074892105691601</v>
      </c>
      <c r="YY357" s="68">
        <v>8.0324315765805503E-3</v>
      </c>
      <c r="YZ357" s="68">
        <v>1.5209468780771999E-2</v>
      </c>
      <c r="ZA357" s="68">
        <v>1.40138000595217E-2</v>
      </c>
      <c r="ZB357" s="68">
        <v>1.17559551112307E-2</v>
      </c>
      <c r="ZC357" s="68">
        <v>1.45590695407959E-2</v>
      </c>
      <c r="ZD357" s="68">
        <v>1.3597699956861E-2</v>
      </c>
    </row>
    <row r="358" spans="479:680" x14ac:dyDescent="0.25">
      <c r="RK358" s="68"/>
      <c r="RL358" s="67"/>
      <c r="RM358" s="67"/>
      <c r="RN358" s="67"/>
      <c r="RO358" s="67"/>
      <c r="RP358" s="67"/>
      <c r="RQ358" s="67"/>
      <c r="RR358" s="67"/>
      <c r="RS358" s="67"/>
      <c r="RT358" s="67"/>
      <c r="RV358" s="67"/>
      <c r="RW358" s="67"/>
      <c r="SA358" s="67"/>
      <c r="SB358" s="67">
        <v>2.7894200757145798E-2</v>
      </c>
      <c r="SC358" s="67"/>
      <c r="SD358" s="67"/>
      <c r="SE358" s="67">
        <v>1.3966999948024699E-2</v>
      </c>
      <c r="SF358" s="67">
        <v>2.7677699923515299E-2</v>
      </c>
      <c r="SG358" s="67"/>
      <c r="SH358" s="67">
        <v>1.39022003859281E-2</v>
      </c>
      <c r="YG358" s="68"/>
      <c r="YH358" s="68">
        <v>7.8412863661813607E-3</v>
      </c>
      <c r="YI358" s="68">
        <v>7.0480534691071102E-3</v>
      </c>
      <c r="YJ358" s="68">
        <v>5.3133539513830503E-3</v>
      </c>
      <c r="YK358" s="68">
        <v>1.6879533617275198E-2</v>
      </c>
      <c r="YL358" s="68">
        <v>7.4695296697743297E-3</v>
      </c>
      <c r="YM358" s="68">
        <v>5.0352956954497598E-3</v>
      </c>
      <c r="YN358" s="68">
        <v>3.3355337022058901E-3</v>
      </c>
      <c r="YO358" s="68">
        <v>1.36638518909934E-2</v>
      </c>
      <c r="YP358" s="68">
        <v>5.0691571139246903E-3</v>
      </c>
      <c r="YQ358" s="68"/>
      <c r="YR358" s="68"/>
      <c r="YS358" s="68"/>
      <c r="YT358" s="68"/>
      <c r="YU358" s="68"/>
      <c r="YV358" s="68"/>
      <c r="YW358" s="68"/>
      <c r="YX358" s="68">
        <v>1.10725360290075</v>
      </c>
      <c r="YY358" s="68">
        <v>8.02200365748542E-3</v>
      </c>
      <c r="YZ358" s="68">
        <v>1.5203099307356799E-2</v>
      </c>
      <c r="ZA358" s="68">
        <v>1.4002978541028799E-2</v>
      </c>
      <c r="ZB358" s="68">
        <v>1.1733694132738301E-2</v>
      </c>
      <c r="ZC358" s="68">
        <v>1.45348617841972E-2</v>
      </c>
      <c r="ZD358" s="68">
        <v>1.3556662990515E-2</v>
      </c>
    </row>
    <row r="359" spans="479:680" x14ac:dyDescent="0.25">
      <c r="RK359" s="68"/>
      <c r="RL359" s="67"/>
      <c r="RM359" s="67"/>
      <c r="RN359" s="67"/>
      <c r="RO359" s="67"/>
      <c r="RP359" s="67"/>
      <c r="RQ359" s="67"/>
      <c r="RR359" s="67"/>
      <c r="RS359" s="67"/>
      <c r="RT359" s="67"/>
      <c r="RV359" s="67"/>
      <c r="RW359" s="67"/>
      <c r="SA359" s="67"/>
      <c r="SB359" s="67">
        <v>2.7888000011444002E-2</v>
      </c>
      <c r="SC359" s="67"/>
      <c r="SD359" s="67"/>
      <c r="SE359" s="67">
        <v>1.3963899575173799E-2</v>
      </c>
      <c r="SF359" s="67">
        <v>2.7665801346302001E-2</v>
      </c>
      <c r="SG359" s="67"/>
      <c r="SH359" s="67">
        <v>1.3897400349378501E-2</v>
      </c>
      <c r="YG359" s="68"/>
      <c r="YH359" s="68">
        <v>7.8143856705890601E-3</v>
      </c>
      <c r="YI359" s="68">
        <v>6.9798829609691703E-3</v>
      </c>
      <c r="YJ359" s="68">
        <v>5.3122255596492404E-3</v>
      </c>
      <c r="YK359" s="68">
        <v>1.68769975347525E-2</v>
      </c>
      <c r="YL359" s="68">
        <v>7.4632113331834504E-3</v>
      </c>
      <c r="YM359" s="68">
        <v>5.0334786933417704E-3</v>
      </c>
      <c r="YN359" s="68">
        <v>3.3192382472264801E-3</v>
      </c>
      <c r="YO359" s="68">
        <v>1.36300825846777E-2</v>
      </c>
      <c r="YP359" s="68">
        <v>5.0679398111931201E-3</v>
      </c>
      <c r="YQ359" s="68"/>
      <c r="YR359" s="68"/>
      <c r="YS359" s="68"/>
      <c r="YT359" s="68"/>
      <c r="YU359" s="68"/>
      <c r="YV359" s="68"/>
      <c r="YW359" s="68"/>
      <c r="YX359" s="68">
        <v>1.1070367258535001</v>
      </c>
      <c r="YY359" s="68">
        <v>8.0174193387848106E-3</v>
      </c>
      <c r="YZ359" s="68">
        <v>1.5135358033096799E-2</v>
      </c>
      <c r="ZA359" s="68">
        <v>1.3985458672573401E-2</v>
      </c>
      <c r="ZB359" s="68">
        <v>1.1705251435498601E-2</v>
      </c>
      <c r="ZC359" s="68">
        <v>1.4526906143332701E-2</v>
      </c>
      <c r="ZD359" s="68">
        <v>1.35432842567793E-2</v>
      </c>
    </row>
    <row r="360" spans="479:680" x14ac:dyDescent="0.25">
      <c r="RK360" s="68"/>
      <c r="RL360" s="67"/>
      <c r="RM360" s="67"/>
      <c r="RN360" s="67"/>
      <c r="RO360" s="67"/>
      <c r="RP360" s="67"/>
      <c r="RQ360" s="67"/>
      <c r="RR360" s="67"/>
      <c r="RS360" s="67"/>
      <c r="RT360" s="67"/>
      <c r="RV360" s="67"/>
      <c r="RW360" s="67"/>
      <c r="SA360" s="67"/>
      <c r="SB360" s="67">
        <v>2.7878798544406801E-2</v>
      </c>
      <c r="SC360" s="67"/>
      <c r="SD360" s="67"/>
      <c r="SE360" s="67">
        <v>1.3958199881017199E-2</v>
      </c>
      <c r="SF360" s="67">
        <v>2.7657000347971899E-2</v>
      </c>
      <c r="SG360" s="67"/>
      <c r="SH360" s="67">
        <v>1.3893900439143099E-2</v>
      </c>
      <c r="YG360" s="68"/>
      <c r="YH360" s="68">
        <v>7.8083669555790202E-3</v>
      </c>
      <c r="YI360" s="68">
        <v>6.9411539809175297E-3</v>
      </c>
      <c r="YJ360" s="68">
        <v>5.3112642024763599E-3</v>
      </c>
      <c r="YK360" s="68">
        <v>1.6858118859626101E-2</v>
      </c>
      <c r="YL360" s="68">
        <v>7.4605334621267796E-3</v>
      </c>
      <c r="YM360" s="68">
        <v>4.9976297388221302E-3</v>
      </c>
      <c r="YN360" s="68">
        <v>3.3110705303197601E-3</v>
      </c>
      <c r="YO360" s="68">
        <v>1.3615345945931801E-2</v>
      </c>
      <c r="YP360" s="68">
        <v>5.0552696731141098E-3</v>
      </c>
      <c r="YQ360" s="68"/>
      <c r="YR360" s="68"/>
      <c r="YS360" s="68"/>
      <c r="YT360" s="68"/>
      <c r="YU360" s="68"/>
      <c r="YV360" s="68"/>
      <c r="YW360" s="68"/>
      <c r="YX360" s="68">
        <v>1.1069431356461601</v>
      </c>
      <c r="YY360" s="68">
        <v>7.9945389977076307E-3</v>
      </c>
      <c r="YZ360" s="68">
        <v>1.51308539175617E-2</v>
      </c>
      <c r="ZA360" s="68">
        <v>1.3978569233079399E-2</v>
      </c>
      <c r="ZB360" s="68">
        <v>1.1698394058312699E-2</v>
      </c>
      <c r="ZC360" s="68">
        <v>1.4491068366987801E-2</v>
      </c>
      <c r="ZD360" s="68">
        <v>1.3444748355867101E-2</v>
      </c>
    </row>
    <row r="361" spans="479:680" x14ac:dyDescent="0.25">
      <c r="RK361" s="68"/>
      <c r="RL361" s="67"/>
      <c r="RM361" s="67"/>
      <c r="RN361" s="67"/>
      <c r="RO361" s="67"/>
      <c r="RP361" s="67"/>
      <c r="RQ361" s="67"/>
      <c r="RR361" s="67"/>
      <c r="RS361" s="67"/>
      <c r="RT361" s="67"/>
      <c r="RV361" s="67"/>
      <c r="RW361" s="67"/>
      <c r="SA361" s="67"/>
      <c r="SB361" s="67">
        <v>2.7870099991559899E-2</v>
      </c>
      <c r="SC361" s="67"/>
      <c r="SD361" s="67"/>
      <c r="SE361" s="67">
        <v>1.3949699699878601E-2</v>
      </c>
      <c r="SF361" s="67">
        <v>2.7633700519800099E-2</v>
      </c>
      <c r="SG361" s="67"/>
      <c r="SH361" s="67">
        <v>1.38923004269599E-2</v>
      </c>
      <c r="YG361" s="68"/>
      <c r="YH361" s="68">
        <v>7.7949222408713204E-3</v>
      </c>
      <c r="YI361" s="68">
        <v>6.9356429543385298E-3</v>
      </c>
      <c r="YJ361" s="68">
        <v>5.2899591376395104E-3</v>
      </c>
      <c r="YK361" s="68">
        <v>1.6839461342660102E-2</v>
      </c>
      <c r="YL361" s="68">
        <v>7.4551384439076E-3</v>
      </c>
      <c r="YM361" s="68">
        <v>4.9955087225752003E-3</v>
      </c>
      <c r="YN361" s="68">
        <v>3.3095276826230198E-3</v>
      </c>
      <c r="YO361" s="68">
        <v>1.3572249090484999E-2</v>
      </c>
      <c r="YP361" s="68">
        <v>5.0309814907664998E-3</v>
      </c>
      <c r="YQ361" s="68"/>
      <c r="YR361" s="68"/>
      <c r="YS361" s="68"/>
      <c r="YT361" s="68"/>
      <c r="YU361" s="68"/>
      <c r="YV361" s="68"/>
      <c r="YW361" s="68"/>
      <c r="YX361" s="68">
        <v>1.1067899315910099</v>
      </c>
      <c r="YY361" s="68">
        <v>7.9741623195452496E-3</v>
      </c>
      <c r="YZ361" s="68">
        <v>1.5089253344514801E-2</v>
      </c>
      <c r="ZA361" s="68">
        <v>1.39702056826602E-2</v>
      </c>
      <c r="ZB361" s="68">
        <v>1.1686608466713801E-2</v>
      </c>
      <c r="ZC361" s="68">
        <v>1.4447666902150399E-2</v>
      </c>
      <c r="ZD361" s="68">
        <v>1.3432166981396401E-2</v>
      </c>
    </row>
    <row r="362" spans="479:680" x14ac:dyDescent="0.25">
      <c r="RK362" s="68"/>
      <c r="RL362" s="67"/>
      <c r="RM362" s="67"/>
      <c r="RN362" s="67"/>
      <c r="RO362" s="67"/>
      <c r="RP362" s="67"/>
      <c r="RQ362" s="67"/>
      <c r="RR362" s="67"/>
      <c r="RS362" s="67"/>
      <c r="RT362" s="67"/>
      <c r="RV362" s="67"/>
      <c r="RW362" s="67"/>
      <c r="SA362" s="67"/>
      <c r="SB362" s="67">
        <v>2.7856700122356401E-2</v>
      </c>
      <c r="SC362" s="67"/>
      <c r="SD362" s="67"/>
      <c r="SE362" s="67">
        <v>1.39488000422716E-2</v>
      </c>
      <c r="SF362" s="67">
        <v>2.7631700038909902E-2</v>
      </c>
      <c r="SG362" s="67"/>
      <c r="SH362" s="67">
        <v>1.3886899687349699E-2</v>
      </c>
      <c r="YG362" s="68"/>
      <c r="YH362" s="68">
        <v>7.77418161623342E-3</v>
      </c>
      <c r="YI362" s="68">
        <v>6.93302266838781E-3</v>
      </c>
      <c r="YJ362" s="68">
        <v>5.2831324846358899E-3</v>
      </c>
      <c r="YK362" s="68">
        <v>1.6818003325079298E-2</v>
      </c>
      <c r="YL362" s="68">
        <v>7.4549255894487696E-3</v>
      </c>
      <c r="YM362" s="68">
        <v>4.97746780200889E-3</v>
      </c>
      <c r="YN362" s="68">
        <v>3.30318488304233E-3</v>
      </c>
      <c r="YO362" s="68">
        <v>1.3564111557390599E-2</v>
      </c>
      <c r="YP362" s="68">
        <v>4.9744976898044302E-3</v>
      </c>
      <c r="YQ362" s="68"/>
      <c r="YR362" s="68"/>
      <c r="YS362" s="68"/>
      <c r="YT362" s="68"/>
      <c r="YU362" s="68"/>
      <c r="YV362" s="68"/>
      <c r="YW362" s="68"/>
      <c r="YX362" s="68">
        <v>1.1067418975914201</v>
      </c>
      <c r="YY362" s="68">
        <v>7.9515945809968194E-3</v>
      </c>
      <c r="YZ362" s="68">
        <v>1.50565962064164E-2</v>
      </c>
      <c r="ZA362" s="68">
        <v>1.39249381087899E-2</v>
      </c>
      <c r="ZB362" s="68">
        <v>1.16763851178526E-2</v>
      </c>
      <c r="ZC362" s="68">
        <v>1.43843670688765E-2</v>
      </c>
      <c r="ZD362" s="68">
        <v>1.3399979572221599E-2</v>
      </c>
    </row>
    <row r="363" spans="479:680" x14ac:dyDescent="0.25">
      <c r="RK363" s="68"/>
      <c r="RL363" s="67"/>
      <c r="RM363" s="67"/>
      <c r="RN363" s="67"/>
      <c r="RO363" s="67"/>
      <c r="RP363" s="67"/>
      <c r="RQ363" s="67"/>
      <c r="RR363" s="67"/>
      <c r="RS363" s="67"/>
      <c r="RT363" s="67"/>
      <c r="RV363" s="67"/>
      <c r="RW363" s="67"/>
      <c r="SA363" s="67"/>
      <c r="SB363" s="67">
        <v>2.7848899364471401E-2</v>
      </c>
      <c r="SC363" s="67"/>
      <c r="SD363" s="67"/>
      <c r="SE363" s="67">
        <v>1.39431003481149E-2</v>
      </c>
      <c r="SF363" s="67">
        <v>2.7616299688816001E-2</v>
      </c>
      <c r="SG363" s="67"/>
      <c r="SH363" s="67">
        <v>1.38798998668789E-2</v>
      </c>
      <c r="YG363" s="68"/>
      <c r="YH363" s="68">
        <v>7.76453556854093E-3</v>
      </c>
      <c r="YI363" s="68">
        <v>6.9211606436138601E-3</v>
      </c>
      <c r="YJ363" s="68">
        <v>5.2811751756258497E-3</v>
      </c>
      <c r="YK363" s="68">
        <v>1.6815624282978801E-2</v>
      </c>
      <c r="YL363" s="68">
        <v>7.42940919994667E-3</v>
      </c>
      <c r="YM363" s="68">
        <v>4.9515993453136198E-3</v>
      </c>
      <c r="YN363" s="68">
        <v>3.3029952650432699E-3</v>
      </c>
      <c r="YO363" s="68">
        <v>1.35487375085722E-2</v>
      </c>
      <c r="YP363" s="68">
        <v>4.9593949659333296E-3</v>
      </c>
      <c r="YQ363" s="68"/>
      <c r="YR363" s="68"/>
      <c r="YS363" s="68"/>
      <c r="YT363" s="68"/>
      <c r="YU363" s="68"/>
      <c r="YV363" s="68"/>
      <c r="YW363" s="68"/>
      <c r="YX363" s="68">
        <v>1.106535172524</v>
      </c>
      <c r="YY363" s="68">
        <v>7.8972555428149897E-3</v>
      </c>
      <c r="YZ363" s="68">
        <v>1.50546015566849E-2</v>
      </c>
      <c r="ZA363" s="68">
        <v>1.39132821006509E-2</v>
      </c>
      <c r="ZB363" s="68">
        <v>1.1668228984184299E-2</v>
      </c>
      <c r="ZC363" s="68">
        <v>1.43475279467017E-2</v>
      </c>
      <c r="ZD363" s="68">
        <v>1.3361629436038301E-2</v>
      </c>
    </row>
    <row r="364" spans="479:680" x14ac:dyDescent="0.25">
      <c r="RK364" s="68"/>
      <c r="RL364" s="67"/>
      <c r="RM364" s="67"/>
      <c r="RN364" s="67"/>
      <c r="RO364" s="67"/>
      <c r="RP364" s="67"/>
      <c r="RQ364" s="67"/>
      <c r="RR364" s="67"/>
      <c r="RS364" s="67"/>
      <c r="RT364" s="67"/>
      <c r="RV364" s="67"/>
      <c r="RW364" s="67"/>
      <c r="SA364" s="67"/>
      <c r="SB364" s="67">
        <v>2.78485007584095E-2</v>
      </c>
      <c r="SC364" s="67"/>
      <c r="SD364" s="67"/>
      <c r="SE364" s="67">
        <v>1.39399003237485E-2</v>
      </c>
      <c r="SF364" s="67">
        <v>2.76159010827541E-2</v>
      </c>
      <c r="SG364" s="67"/>
      <c r="SH364" s="67">
        <v>1.3868499547243099E-2</v>
      </c>
      <c r="YG364" s="68"/>
      <c r="YH364" s="68">
        <v>7.75433263298484E-3</v>
      </c>
      <c r="YI364" s="68">
        <v>6.9025569595672501E-3</v>
      </c>
      <c r="YJ364" s="68">
        <v>5.2607553812042103E-3</v>
      </c>
      <c r="YK364" s="68">
        <v>1.6812758278881498E-2</v>
      </c>
      <c r="YL364" s="68">
        <v>7.4230666955594597E-3</v>
      </c>
      <c r="YM364" s="68">
        <v>4.9437925547470797E-3</v>
      </c>
      <c r="YN364" s="68">
        <v>3.2815987026561699E-3</v>
      </c>
      <c r="YO364" s="68">
        <v>1.35460214367634E-2</v>
      </c>
      <c r="YP364" s="68">
        <v>4.9586358471425803E-3</v>
      </c>
      <c r="YQ364" s="68"/>
      <c r="YR364" s="68"/>
      <c r="YS364" s="68"/>
      <c r="YT364" s="68"/>
      <c r="YU364" s="68"/>
      <c r="YV364" s="68"/>
      <c r="YW364" s="68"/>
      <c r="YX364" s="68">
        <v>1.1064442719312699</v>
      </c>
      <c r="YY364" s="68">
        <v>7.8945335327622601E-3</v>
      </c>
      <c r="YZ364" s="68">
        <v>1.5047318917867E-2</v>
      </c>
      <c r="ZA364" s="68">
        <v>1.3859465764807601E-2</v>
      </c>
      <c r="ZB364" s="68">
        <v>1.16647721729649E-2</v>
      </c>
      <c r="ZC364" s="68">
        <v>1.43351332217754E-2</v>
      </c>
      <c r="ZD364" s="68">
        <v>1.3359174424662701E-2</v>
      </c>
    </row>
    <row r="365" spans="479:680" x14ac:dyDescent="0.25">
      <c r="RK365" s="68"/>
      <c r="RL365" s="67"/>
      <c r="RM365" s="67"/>
      <c r="RN365" s="67"/>
      <c r="RO365" s="67"/>
      <c r="RP365" s="67"/>
      <c r="RQ365" s="67"/>
      <c r="RR365" s="67"/>
      <c r="RS365" s="67"/>
      <c r="RT365" s="67"/>
      <c r="RV365" s="67"/>
      <c r="RW365" s="67"/>
      <c r="SA365" s="67"/>
      <c r="SB365" s="67">
        <v>2.7830500155687301E-2</v>
      </c>
      <c r="SC365" s="67"/>
      <c r="SD365" s="67"/>
      <c r="SE365" s="67">
        <v>1.3937800191342799E-2</v>
      </c>
      <c r="SF365" s="67">
        <v>2.7605298906564699E-2</v>
      </c>
      <c r="SG365" s="67"/>
      <c r="SH365" s="67">
        <v>1.3855800032615599E-2</v>
      </c>
      <c r="YG365" s="68"/>
      <c r="YH365" s="68">
        <v>7.7446963552243002E-3</v>
      </c>
      <c r="YI365" s="68">
        <v>6.8592223653154904E-3</v>
      </c>
      <c r="YJ365" s="68">
        <v>5.2586531777845903E-3</v>
      </c>
      <c r="YK365" s="68">
        <v>1.6806657658355699E-2</v>
      </c>
      <c r="YL365" s="68">
        <v>7.42067438279247E-3</v>
      </c>
      <c r="YM365" s="68">
        <v>4.9398635313481799E-3</v>
      </c>
      <c r="YN365" s="68">
        <v>3.2547851197660201E-3</v>
      </c>
      <c r="YO365" s="68">
        <v>1.3539536251511001E-2</v>
      </c>
      <c r="YP365" s="68">
        <v>4.9410611898095596E-3</v>
      </c>
      <c r="YQ365" s="68"/>
      <c r="YR365" s="68"/>
      <c r="YS365" s="68"/>
      <c r="YT365" s="68"/>
      <c r="YU365" s="68"/>
      <c r="YV365" s="68"/>
      <c r="YW365" s="68"/>
      <c r="YX365" s="68">
        <v>1.1061501621107701</v>
      </c>
      <c r="YY365" s="68">
        <v>7.87212884589426E-3</v>
      </c>
      <c r="YZ365" s="68">
        <v>1.50331339931089E-2</v>
      </c>
      <c r="ZA365" s="68">
        <v>1.3849009671285E-2</v>
      </c>
      <c r="ZB365" s="68">
        <v>1.1656272131959401E-2</v>
      </c>
      <c r="ZC365" s="68">
        <v>1.4274388081035001E-2</v>
      </c>
      <c r="ZD365" s="68">
        <v>1.32730210315342E-2</v>
      </c>
    </row>
    <row r="366" spans="479:680" x14ac:dyDescent="0.25">
      <c r="RK366" s="68"/>
      <c r="RL366" s="67"/>
      <c r="RM366" s="67"/>
      <c r="RN366" s="67"/>
      <c r="RO366" s="67"/>
      <c r="RP366" s="67"/>
      <c r="RQ366" s="67"/>
      <c r="RR366" s="67"/>
      <c r="RS366" s="67"/>
      <c r="RT366" s="67"/>
      <c r="RV366" s="67"/>
      <c r="RW366" s="67"/>
      <c r="SA366" s="67"/>
      <c r="SB366" s="67">
        <v>2.7829499915242101E-2</v>
      </c>
      <c r="SC366" s="67"/>
      <c r="SD366" s="67"/>
      <c r="SE366" s="67">
        <v>1.3936700299382199E-2</v>
      </c>
      <c r="SF366" s="67">
        <v>2.7605198323726599E-2</v>
      </c>
      <c r="SG366" s="67"/>
      <c r="SH366" s="67">
        <v>1.3855399563908501E-2</v>
      </c>
      <c r="YG366" s="68"/>
      <c r="YH366" s="68">
        <v>7.7441426178186104E-3</v>
      </c>
      <c r="YI366" s="68">
        <v>6.8509985965007703E-3</v>
      </c>
      <c r="YJ366" s="68">
        <v>5.2062346620460496E-3</v>
      </c>
      <c r="YK366" s="68">
        <v>1.6800857319019199E-2</v>
      </c>
      <c r="YL366" s="68">
        <v>7.4035042661521402E-3</v>
      </c>
      <c r="YM366" s="68">
        <v>4.9210162030989798E-3</v>
      </c>
      <c r="YN366" s="68">
        <v>3.2474397421737001E-3</v>
      </c>
      <c r="YO366" s="68">
        <v>1.3507430296272001E-2</v>
      </c>
      <c r="YP366" s="68">
        <v>4.9283737854818304E-3</v>
      </c>
      <c r="YQ366" s="68"/>
      <c r="YR366" s="68"/>
      <c r="YS366" s="68"/>
      <c r="YT366" s="68"/>
      <c r="YU366" s="68"/>
      <c r="YV366" s="68"/>
      <c r="YW366" s="68"/>
      <c r="YX366" s="68">
        <v>1.10609553386144</v>
      </c>
      <c r="YY366" s="68">
        <v>7.8681076796636405E-3</v>
      </c>
      <c r="YZ366" s="68">
        <v>1.49863785804511E-2</v>
      </c>
      <c r="ZA366" s="68">
        <v>1.3796466034291299E-2</v>
      </c>
      <c r="ZB366" s="68">
        <v>1.1633337582301201E-2</v>
      </c>
      <c r="ZC366" s="68">
        <v>1.42136531332238E-2</v>
      </c>
      <c r="ZD366" s="68">
        <v>1.32450184018034E-2</v>
      </c>
    </row>
    <row r="367" spans="479:680" x14ac:dyDescent="0.25">
      <c r="RK367" s="68"/>
      <c r="RL367" s="67"/>
      <c r="RM367" s="67"/>
      <c r="RN367" s="67"/>
      <c r="RO367" s="67"/>
      <c r="RP367" s="67"/>
      <c r="RQ367" s="67"/>
      <c r="RR367" s="67"/>
      <c r="RS367" s="67"/>
      <c r="RT367" s="67"/>
      <c r="RV367" s="67"/>
      <c r="RW367" s="67"/>
      <c r="SA367" s="67"/>
      <c r="SB367" s="67">
        <v>2.7827300131320901E-2</v>
      </c>
      <c r="SC367" s="67"/>
      <c r="SD367" s="67"/>
      <c r="SE367" s="67">
        <v>1.3935499824583499E-2</v>
      </c>
      <c r="SF367" s="67">
        <v>2.7593599632382299E-2</v>
      </c>
      <c r="SG367" s="67"/>
      <c r="SH367" s="67">
        <v>1.3850999996066E-2</v>
      </c>
      <c r="YG367" s="68"/>
      <c r="YH367" s="68">
        <v>7.7206748893176597E-3</v>
      </c>
      <c r="YI367" s="68">
        <v>6.8322929704253601E-3</v>
      </c>
      <c r="YJ367" s="68">
        <v>5.1845711801403504E-3</v>
      </c>
      <c r="YK367" s="68">
        <v>1.6732387564610901E-2</v>
      </c>
      <c r="YL367" s="68">
        <v>7.3937019144788398E-3</v>
      </c>
      <c r="YM367" s="68">
        <v>4.9178551965060602E-3</v>
      </c>
      <c r="YN367" s="68">
        <v>3.22661673610354E-3</v>
      </c>
      <c r="YO367" s="68">
        <v>1.35013040967016E-2</v>
      </c>
      <c r="YP367" s="68">
        <v>4.9004499174928502E-3</v>
      </c>
      <c r="YQ367" s="68"/>
      <c r="YR367" s="68"/>
      <c r="YS367" s="68"/>
      <c r="YT367" s="68"/>
      <c r="YU367" s="68"/>
      <c r="YV367" s="68"/>
      <c r="YW367" s="68"/>
      <c r="YX367" s="68">
        <v>1.1060793650238401</v>
      </c>
      <c r="YY367" s="68">
        <v>7.8598011644317699E-3</v>
      </c>
      <c r="YZ367" s="68">
        <v>1.4957887214467201E-2</v>
      </c>
      <c r="ZA367" s="68">
        <v>1.3747376512629601E-2</v>
      </c>
      <c r="ZB367" s="68">
        <v>1.1623909289381E-2</v>
      </c>
      <c r="ZC367" s="68">
        <v>1.4180314190109299E-2</v>
      </c>
      <c r="ZD367" s="68">
        <v>1.32282450914901E-2</v>
      </c>
    </row>
    <row r="368" spans="479:680" x14ac:dyDescent="0.25">
      <c r="RK368" s="68"/>
      <c r="RL368" s="67"/>
      <c r="RM368" s="67"/>
      <c r="RN368" s="67"/>
      <c r="RO368" s="67"/>
      <c r="RP368" s="67"/>
      <c r="RQ368" s="67"/>
      <c r="RR368" s="67"/>
      <c r="RS368" s="67"/>
      <c r="RT368" s="67"/>
      <c r="RV368" s="67"/>
      <c r="RW368" s="67"/>
      <c r="SA368" s="67"/>
      <c r="SB368" s="67">
        <v>2.7823299169540398E-2</v>
      </c>
      <c r="SC368" s="67"/>
      <c r="SD368" s="67"/>
      <c r="SE368" s="67">
        <v>1.39322001487016E-2</v>
      </c>
      <c r="SF368" s="67">
        <v>2.7593400329351401E-2</v>
      </c>
      <c r="SG368" s="67"/>
      <c r="SH368" s="67">
        <v>1.38490004464983E-2</v>
      </c>
      <c r="YG368" s="68"/>
      <c r="YH368" s="68">
        <v>7.6964729636403899E-3</v>
      </c>
      <c r="YI368" s="68">
        <v>6.7898827276960698E-3</v>
      </c>
      <c r="YJ368" s="68">
        <v>5.17584463248445E-3</v>
      </c>
      <c r="YK368" s="68">
        <v>1.66908706679646E-2</v>
      </c>
      <c r="YL368" s="68">
        <v>7.38438945447175E-3</v>
      </c>
      <c r="YM368" s="68">
        <v>4.9103928314936304E-3</v>
      </c>
      <c r="YN368" s="68">
        <v>3.2192914213939102E-3</v>
      </c>
      <c r="YO368" s="68">
        <v>1.34606918637669E-2</v>
      </c>
      <c r="YP368" s="68">
        <v>4.8932023227118999E-3</v>
      </c>
      <c r="YQ368" s="68"/>
      <c r="YR368" s="68"/>
      <c r="YS368" s="68"/>
      <c r="YT368" s="68"/>
      <c r="YU368" s="68"/>
      <c r="YV368" s="68"/>
      <c r="YW368" s="68"/>
      <c r="YX368" s="68">
        <v>1.1060293080097201</v>
      </c>
      <c r="YY368" s="68">
        <v>7.8502064687511093E-3</v>
      </c>
      <c r="YZ368" s="68">
        <v>1.49386124782612E-2</v>
      </c>
      <c r="ZA368" s="68">
        <v>1.37181895923049E-2</v>
      </c>
      <c r="ZB368" s="68">
        <v>1.15845812379898E-2</v>
      </c>
      <c r="ZC368" s="68">
        <v>1.4152954531376501E-2</v>
      </c>
      <c r="ZD368" s="68">
        <v>1.31867695328679E-2</v>
      </c>
    </row>
    <row r="369" spans="479:680" x14ac:dyDescent="0.25">
      <c r="RK369" s="68"/>
      <c r="RL369" s="67"/>
      <c r="RM369" s="67"/>
      <c r="RN369" s="67"/>
      <c r="RO369" s="67"/>
      <c r="RP369" s="67"/>
      <c r="RQ369" s="67"/>
      <c r="RR369" s="67"/>
      <c r="RS369" s="67"/>
      <c r="RT369" s="67"/>
      <c r="RV369" s="67"/>
      <c r="RW369" s="67"/>
      <c r="SA369" s="67"/>
      <c r="SB369" s="67">
        <v>2.78121996670961E-2</v>
      </c>
      <c r="SC369" s="67"/>
      <c r="SD369" s="67"/>
      <c r="SE369" s="67">
        <v>1.39311999082565E-2</v>
      </c>
      <c r="SF369" s="67">
        <v>2.75887995958328E-2</v>
      </c>
      <c r="SG369" s="67"/>
      <c r="SH369" s="67">
        <v>1.38467997312545E-2</v>
      </c>
      <c r="YG369" s="68"/>
      <c r="YH369" s="68">
        <v>7.6738725655726998E-3</v>
      </c>
      <c r="YI369" s="68">
        <v>6.78834431764301E-3</v>
      </c>
      <c r="YJ369" s="68">
        <v>5.1756999883290399E-3</v>
      </c>
      <c r="YK369" s="68">
        <v>1.6667901356946901E-2</v>
      </c>
      <c r="YL369" s="68">
        <v>7.3733732039621301E-3</v>
      </c>
      <c r="YM369" s="68">
        <v>4.9096854097602297E-3</v>
      </c>
      <c r="YN369" s="68">
        <v>3.19333134798908E-3</v>
      </c>
      <c r="YO369" s="68">
        <v>1.34060347432474E-2</v>
      </c>
      <c r="YP369" s="68">
        <v>4.8444604011836801E-3</v>
      </c>
      <c r="YQ369" s="68"/>
      <c r="YR369" s="68"/>
      <c r="YS369" s="68"/>
      <c r="YT369" s="68"/>
      <c r="YU369" s="68"/>
      <c r="YV369" s="68"/>
      <c r="YW369" s="68"/>
      <c r="YX369" s="68">
        <v>1.10585762331541</v>
      </c>
      <c r="YY369" s="68">
        <v>7.8252671134759894E-3</v>
      </c>
      <c r="YZ369" s="68">
        <v>1.4918698212082099E-2</v>
      </c>
      <c r="ZA369" s="68">
        <v>1.3659070088026699E-2</v>
      </c>
      <c r="ZB369" s="68">
        <v>1.15395721541226E-2</v>
      </c>
      <c r="ZC369" s="68">
        <v>1.41397051037239E-2</v>
      </c>
      <c r="ZD369" s="68">
        <v>1.31807436314992E-2</v>
      </c>
    </row>
    <row r="370" spans="479:680" x14ac:dyDescent="0.25">
      <c r="RK370" s="68"/>
      <c r="RL370" s="67"/>
      <c r="RM370" s="67"/>
      <c r="RN370" s="67"/>
      <c r="RO370" s="67"/>
      <c r="RP370" s="67"/>
      <c r="RQ370" s="67"/>
      <c r="RR370" s="67"/>
      <c r="RS370" s="67"/>
      <c r="RT370" s="67"/>
      <c r="RV370" s="67"/>
      <c r="RW370" s="67"/>
      <c r="SA370" s="67"/>
      <c r="SB370" s="67">
        <v>2.7812100946903201E-2</v>
      </c>
      <c r="SC370" s="67"/>
      <c r="SD370" s="67"/>
      <c r="SE370" s="67">
        <v>1.3928599655628199E-2</v>
      </c>
      <c r="SF370" s="67">
        <v>2.7572698891162799E-2</v>
      </c>
      <c r="SG370" s="67"/>
      <c r="SH370" s="67">
        <v>1.38456001877784E-2</v>
      </c>
      <c r="YG370" s="68"/>
      <c r="YH370" s="68">
        <v>7.65912822223082E-3</v>
      </c>
      <c r="YI370" s="68">
        <v>6.7734133383169299E-3</v>
      </c>
      <c r="YJ370" s="68">
        <v>5.1654320886268101E-3</v>
      </c>
      <c r="YK370" s="68">
        <v>1.6649783884511299E-2</v>
      </c>
      <c r="YL370" s="68">
        <v>7.3639886087004999E-3</v>
      </c>
      <c r="YM370" s="68">
        <v>4.8914525839545003E-3</v>
      </c>
      <c r="YN370" s="68">
        <v>3.16815333627925E-3</v>
      </c>
      <c r="YO370" s="68">
        <v>1.33958995143366E-2</v>
      </c>
      <c r="YP370" s="68">
        <v>4.7984492161116804E-3</v>
      </c>
      <c r="YQ370" s="68"/>
      <c r="YR370" s="68"/>
      <c r="YS370" s="68"/>
      <c r="YT370" s="68"/>
      <c r="YU370" s="68"/>
      <c r="YV370" s="68"/>
      <c r="YW370" s="68"/>
      <c r="YX370" s="68">
        <v>1.10521300894065</v>
      </c>
      <c r="YY370" s="68">
        <v>7.8234319677638799E-3</v>
      </c>
      <c r="YZ370" s="68">
        <v>1.4906305629127601E-2</v>
      </c>
      <c r="ZA370" s="68">
        <v>1.36159575642169E-2</v>
      </c>
      <c r="ZB370" s="68">
        <v>1.14551838792474E-2</v>
      </c>
      <c r="ZC370" s="68">
        <v>1.41046955805148E-2</v>
      </c>
      <c r="ZD370" s="68">
        <v>1.3151721188943E-2</v>
      </c>
    </row>
    <row r="371" spans="479:680" x14ac:dyDescent="0.25">
      <c r="RK371" s="68"/>
      <c r="RL371" s="67"/>
      <c r="RM371" s="67"/>
      <c r="RN371" s="67"/>
      <c r="RO371" s="67"/>
      <c r="RP371" s="67"/>
      <c r="RQ371" s="67"/>
      <c r="RR371" s="67"/>
      <c r="RS371" s="67"/>
      <c r="RT371" s="67"/>
      <c r="RV371" s="67"/>
      <c r="RW371" s="67"/>
      <c r="SA371" s="67"/>
      <c r="SB371" s="67">
        <v>2.7806401252746499E-2</v>
      </c>
      <c r="SC371" s="67"/>
      <c r="SD371" s="67"/>
      <c r="SE371" s="67">
        <v>1.39266001060605E-2</v>
      </c>
      <c r="SF371" s="67">
        <v>2.7563899755477898E-2</v>
      </c>
      <c r="SG371" s="67"/>
      <c r="SH371" s="67">
        <v>1.3838100247085001E-2</v>
      </c>
      <c r="YG371" s="68"/>
      <c r="YH371" s="68">
        <v>7.6582561985134899E-3</v>
      </c>
      <c r="YI371" s="68">
        <v>6.75911731505917E-3</v>
      </c>
      <c r="YJ371" s="68">
        <v>5.1424669418030497E-3</v>
      </c>
      <c r="YK371" s="68">
        <v>1.66181443411175E-2</v>
      </c>
      <c r="YL371" s="68">
        <v>7.3567707912123997E-3</v>
      </c>
      <c r="YM371" s="68">
        <v>4.8512015049422099E-3</v>
      </c>
      <c r="YN371" s="68">
        <v>3.1627231881772798E-3</v>
      </c>
      <c r="YO371" s="68">
        <v>1.33651140346979E-2</v>
      </c>
      <c r="YP371" s="68">
        <v>4.7925432831931701E-3</v>
      </c>
      <c r="YQ371" s="68"/>
      <c r="YR371" s="68"/>
      <c r="YS371" s="68"/>
      <c r="YT371" s="68"/>
      <c r="YU371" s="68"/>
      <c r="YV371" s="68"/>
      <c r="YW371" s="68"/>
      <c r="YX371" s="68">
        <v>1.1048708255086399</v>
      </c>
      <c r="YY371" s="68">
        <v>7.8177518325450203E-3</v>
      </c>
      <c r="YZ371" s="68">
        <v>1.48711885203916E-2</v>
      </c>
      <c r="ZA371" s="68">
        <v>1.3591027746034601E-2</v>
      </c>
      <c r="ZB371" s="68">
        <v>1.1442556655275301E-2</v>
      </c>
      <c r="ZC371" s="68">
        <v>1.40930711003168E-2</v>
      </c>
      <c r="ZD371" s="68">
        <v>1.3151331443850301E-2</v>
      </c>
    </row>
    <row r="372" spans="479:680" x14ac:dyDescent="0.25">
      <c r="RK372" s="68"/>
      <c r="RL372" s="67"/>
      <c r="RM372" s="67"/>
      <c r="RN372" s="67"/>
      <c r="RO372" s="67"/>
      <c r="RP372" s="67"/>
      <c r="RQ372" s="67"/>
      <c r="RR372" s="67"/>
      <c r="RS372" s="67"/>
      <c r="RT372" s="67"/>
      <c r="RV372" s="67"/>
      <c r="RW372" s="67"/>
      <c r="SA372" s="67"/>
      <c r="SB372" s="67">
        <v>2.7795599773526102E-2</v>
      </c>
      <c r="SC372" s="67"/>
      <c r="SD372" s="67"/>
      <c r="SE372" s="67">
        <v>1.39247998595237E-2</v>
      </c>
      <c r="SF372" s="67">
        <v>2.75534000247716E-2</v>
      </c>
      <c r="SG372" s="67"/>
      <c r="SH372" s="67">
        <v>1.3837699778377999E-2</v>
      </c>
      <c r="YG372" s="68"/>
      <c r="YH372" s="68">
        <v>7.6540681041888199E-3</v>
      </c>
      <c r="YI372" s="68">
        <v>6.7376246672493402E-3</v>
      </c>
      <c r="YJ372" s="68">
        <v>5.1367444291139201E-3</v>
      </c>
      <c r="YK372" s="68">
        <v>1.6608489323707499E-2</v>
      </c>
      <c r="YL372" s="68">
        <v>7.3364234223432297E-3</v>
      </c>
      <c r="YM372" s="68">
        <v>4.8169620638093998E-3</v>
      </c>
      <c r="YN372" s="68">
        <v>3.1407404074098901E-3</v>
      </c>
      <c r="YO372" s="68">
        <v>1.33460557103376E-2</v>
      </c>
      <c r="YP372" s="68">
        <v>4.7426923846676204E-3</v>
      </c>
      <c r="YQ372" s="68"/>
      <c r="YR372" s="68"/>
      <c r="YS372" s="68"/>
      <c r="YT372" s="68"/>
      <c r="YU372" s="68"/>
      <c r="YV372" s="68"/>
      <c r="YW372" s="68"/>
      <c r="YX372" s="68">
        <v>1.1047532995107501</v>
      </c>
      <c r="YY372" s="68">
        <v>7.8170295908229302E-3</v>
      </c>
      <c r="YZ372" s="68">
        <v>1.48490074893316E-2</v>
      </c>
      <c r="ZA372" s="68">
        <v>1.3556925227491599E-2</v>
      </c>
      <c r="ZB372" s="68">
        <v>1.14242749871315E-2</v>
      </c>
      <c r="ZC372" s="68">
        <v>1.40531440456238E-2</v>
      </c>
      <c r="ZD372" s="68">
        <v>1.3105336129249001E-2</v>
      </c>
    </row>
    <row r="373" spans="479:680" x14ac:dyDescent="0.25">
      <c r="RK373" s="68"/>
      <c r="RL373" s="67"/>
      <c r="RM373" s="67"/>
      <c r="RN373" s="67"/>
      <c r="RO373" s="67"/>
      <c r="RP373" s="67"/>
      <c r="RQ373" s="67"/>
      <c r="RR373" s="67"/>
      <c r="RS373" s="67"/>
      <c r="RT373" s="67"/>
      <c r="RV373" s="67"/>
      <c r="RW373" s="67"/>
      <c r="SA373" s="67"/>
      <c r="SB373" s="67">
        <v>2.779440023005E-2</v>
      </c>
      <c r="SC373" s="67"/>
      <c r="SD373" s="67"/>
      <c r="SE373" s="67">
        <v>1.3924700208008201E-2</v>
      </c>
      <c r="SF373" s="67">
        <v>2.7546100318431799E-2</v>
      </c>
      <c r="SG373" s="67"/>
      <c r="SH373" s="67">
        <v>1.38309998437762E-2</v>
      </c>
      <c r="YG373" s="68"/>
      <c r="YH373" s="68">
        <v>7.6487952034268803E-3</v>
      </c>
      <c r="YI373" s="68">
        <v>6.7231347551438801E-3</v>
      </c>
      <c r="YJ373" s="68">
        <v>5.1360583449125002E-3</v>
      </c>
      <c r="YK373" s="68">
        <v>1.6596021276477801E-2</v>
      </c>
      <c r="YL373" s="68">
        <v>7.3353464357317003E-3</v>
      </c>
      <c r="YM373" s="68">
        <v>4.8083104308409598E-3</v>
      </c>
      <c r="YN373" s="68">
        <v>3.1272006940437401E-3</v>
      </c>
      <c r="YO373" s="68">
        <v>1.3311600591913201E-2</v>
      </c>
      <c r="YP373" s="68">
        <v>4.7154741885145797E-3</v>
      </c>
      <c r="YQ373" s="68"/>
      <c r="YR373" s="68"/>
      <c r="YS373" s="68"/>
      <c r="YT373" s="68"/>
      <c r="YU373" s="68"/>
      <c r="YV373" s="68"/>
      <c r="YW373" s="68"/>
      <c r="YX373" s="68">
        <v>1.10382862182962</v>
      </c>
      <c r="YY373" s="68">
        <v>7.7956949118122201E-3</v>
      </c>
      <c r="YZ373" s="68">
        <v>1.48078409574443E-2</v>
      </c>
      <c r="ZA373" s="68">
        <v>1.35386809497471E-2</v>
      </c>
      <c r="ZB373" s="68">
        <v>1.1405729224041299E-2</v>
      </c>
      <c r="ZC373" s="68">
        <v>1.40219660603063E-2</v>
      </c>
      <c r="ZD373" s="68">
        <v>1.3043897696885E-2</v>
      </c>
    </row>
    <row r="374" spans="479:680" x14ac:dyDescent="0.25">
      <c r="RK374" s="68"/>
      <c r="RL374" s="67"/>
      <c r="RM374" s="67"/>
      <c r="RN374" s="67"/>
      <c r="RO374" s="67"/>
      <c r="RP374" s="67"/>
      <c r="RQ374" s="67"/>
      <c r="RR374" s="67"/>
      <c r="RS374" s="67"/>
      <c r="RT374" s="67"/>
      <c r="RV374" s="67"/>
      <c r="RW374" s="67"/>
      <c r="SA374" s="67"/>
      <c r="SB374" s="67">
        <v>2.77875997126102E-2</v>
      </c>
      <c r="SC374" s="67"/>
      <c r="SD374" s="67"/>
      <c r="SE374" s="67">
        <v>1.39210000634193E-2</v>
      </c>
      <c r="SF374" s="67">
        <v>2.7543799951672499E-2</v>
      </c>
      <c r="SG374" s="67"/>
      <c r="SH374" s="67">
        <v>1.38298003003001E-2</v>
      </c>
      <c r="YG374" s="68"/>
      <c r="YH374" s="68">
        <v>7.6314413334628E-3</v>
      </c>
      <c r="YI374" s="68">
        <v>6.6964660582491103E-3</v>
      </c>
      <c r="YJ374" s="68">
        <v>5.1191374914719397E-3</v>
      </c>
      <c r="YK374" s="68">
        <v>1.6581315200618701E-2</v>
      </c>
      <c r="YL374" s="68">
        <v>7.3131942329010798E-3</v>
      </c>
      <c r="YM374" s="68">
        <v>4.8044911349422797E-3</v>
      </c>
      <c r="YN374" s="68">
        <v>3.1110130599896102E-3</v>
      </c>
      <c r="YO374" s="68">
        <v>1.3304122864351E-2</v>
      </c>
      <c r="YP374" s="68">
        <v>4.6907163763733701E-3</v>
      </c>
      <c r="YQ374" s="68"/>
      <c r="YR374" s="68"/>
      <c r="YS374" s="68"/>
      <c r="YT374" s="68"/>
      <c r="YU374" s="68"/>
      <c r="YV374" s="68"/>
      <c r="YW374" s="68"/>
      <c r="YX374" s="68">
        <v>1.10362427099601</v>
      </c>
      <c r="YY374" s="68">
        <v>7.74306636512429E-3</v>
      </c>
      <c r="YZ374" s="68">
        <v>1.47993589083521E-2</v>
      </c>
      <c r="ZA374" s="68">
        <v>1.3524666828805701E-2</v>
      </c>
      <c r="ZB374" s="68">
        <v>1.13778740859827E-2</v>
      </c>
      <c r="ZC374" s="68">
        <v>1.39340665763533E-2</v>
      </c>
      <c r="ZD374" s="68">
        <v>1.30266473703278E-2</v>
      </c>
    </row>
    <row r="375" spans="479:680" x14ac:dyDescent="0.25">
      <c r="RK375" s="68"/>
      <c r="RL375" s="67"/>
      <c r="RM375" s="67"/>
      <c r="RN375" s="67"/>
      <c r="RO375" s="67"/>
      <c r="RP375" s="67"/>
      <c r="RQ375" s="67"/>
      <c r="RR375" s="67"/>
      <c r="RS375" s="67"/>
      <c r="RT375" s="67"/>
      <c r="RV375" s="67"/>
      <c r="RW375" s="67"/>
      <c r="SA375" s="67"/>
      <c r="SB375" s="67">
        <v>2.7782499790191598E-2</v>
      </c>
      <c r="SC375" s="67"/>
      <c r="SD375" s="67"/>
      <c r="SE375" s="67">
        <v>1.3914600014686499E-2</v>
      </c>
      <c r="SF375" s="67">
        <v>2.7527600526809599E-2</v>
      </c>
      <c r="SG375" s="67"/>
      <c r="SH375" s="67">
        <v>1.3829000294208501E-2</v>
      </c>
      <c r="YG375" s="68"/>
      <c r="YH375" s="68">
        <v>7.6193311999597797E-3</v>
      </c>
      <c r="YI375" s="68">
        <v>6.6913231568073699E-3</v>
      </c>
      <c r="YJ375" s="68">
        <v>5.0818568124788603E-3</v>
      </c>
      <c r="YK375" s="68">
        <v>1.65713042015126E-2</v>
      </c>
      <c r="YL375" s="68">
        <v>7.3048295160295703E-3</v>
      </c>
      <c r="YM375" s="68">
        <v>4.8004082132271303E-3</v>
      </c>
      <c r="YN375" s="68">
        <v>3.1059546524636302E-3</v>
      </c>
      <c r="YO375" s="68">
        <v>1.3293968396082901E-2</v>
      </c>
      <c r="YP375" s="68">
        <v>4.6548531028690601E-3</v>
      </c>
      <c r="YQ375" s="68"/>
      <c r="YR375" s="68"/>
      <c r="YS375" s="68"/>
      <c r="YT375" s="68"/>
      <c r="YU375" s="68"/>
      <c r="YV375" s="68"/>
      <c r="YW375" s="68"/>
      <c r="YX375" s="68">
        <v>1.1035753607816201</v>
      </c>
      <c r="YY375" s="68">
        <v>7.7088527195197497E-3</v>
      </c>
      <c r="YZ375" s="68">
        <v>1.4778464499942801E-2</v>
      </c>
      <c r="ZA375" s="68">
        <v>1.3483093983480601E-2</v>
      </c>
      <c r="ZB375" s="68">
        <v>1.13622391852597E-2</v>
      </c>
      <c r="ZC375" s="68">
        <v>1.39081859584356E-2</v>
      </c>
      <c r="ZD375" s="68">
        <v>1.2756554985686799E-2</v>
      </c>
    </row>
    <row r="376" spans="479:680" x14ac:dyDescent="0.25">
      <c r="RK376" s="68"/>
      <c r="RL376" s="67"/>
      <c r="RM376" s="67"/>
      <c r="RN376" s="67"/>
      <c r="RO376" s="67"/>
      <c r="RP376" s="67"/>
      <c r="RQ376" s="67"/>
      <c r="RR376" s="67"/>
      <c r="RS376" s="67"/>
      <c r="RT376" s="67"/>
      <c r="RV376" s="67"/>
      <c r="RW376" s="67"/>
      <c r="SA376" s="67"/>
      <c r="SB376" s="67">
        <v>2.7779700234532301E-2</v>
      </c>
      <c r="SC376" s="67"/>
      <c r="SD376" s="67"/>
      <c r="SE376" s="67">
        <v>1.39141995459795E-2</v>
      </c>
      <c r="SF376" s="67">
        <v>2.7516899630427302E-2</v>
      </c>
      <c r="SG376" s="67"/>
      <c r="SH376" s="67">
        <v>1.38266999274492E-2</v>
      </c>
      <c r="YG376" s="68"/>
      <c r="YH376" s="68">
        <v>7.5919357472186101E-3</v>
      </c>
      <c r="YI376" s="68">
        <v>6.6888927041865998E-3</v>
      </c>
      <c r="YJ376" s="68">
        <v>5.0744917781676696E-3</v>
      </c>
      <c r="YK376" s="68">
        <v>1.6511380829464201E-2</v>
      </c>
      <c r="YL376" s="68">
        <v>7.2660568970993799E-3</v>
      </c>
      <c r="YM376" s="68">
        <v>4.79500825138962E-3</v>
      </c>
      <c r="YN376" s="68">
        <v>3.0743438387814E-3</v>
      </c>
      <c r="YO376" s="68">
        <v>1.32799707465725E-2</v>
      </c>
      <c r="YP376" s="68">
        <v>4.6406277083314998E-3</v>
      </c>
      <c r="YQ376" s="68"/>
      <c r="YR376" s="68"/>
      <c r="YS376" s="68"/>
      <c r="YT376" s="68"/>
      <c r="YU376" s="68"/>
      <c r="YV376" s="68"/>
      <c r="YW376" s="68"/>
      <c r="YX376" s="68">
        <v>1.1031790127033601</v>
      </c>
      <c r="YY376" s="68">
        <v>7.7073719686864498E-3</v>
      </c>
      <c r="YZ376" s="68">
        <v>1.47658650729068E-2</v>
      </c>
      <c r="ZA376" s="68">
        <v>1.3454037245588499E-2</v>
      </c>
      <c r="ZB376" s="68">
        <v>1.13614614197991E-2</v>
      </c>
      <c r="ZC376" s="68">
        <v>1.38994669512008E-2</v>
      </c>
      <c r="ZD376" s="68">
        <v>1.26664303944994E-2</v>
      </c>
    </row>
    <row r="377" spans="479:680" x14ac:dyDescent="0.25">
      <c r="RK377" s="68"/>
      <c r="RL377" s="67"/>
      <c r="RM377" s="67"/>
      <c r="RN377" s="67"/>
      <c r="RO377" s="67"/>
      <c r="RP377" s="67"/>
      <c r="RQ377" s="67"/>
      <c r="RR377" s="67"/>
      <c r="RS377" s="67"/>
      <c r="RT377" s="67"/>
      <c r="RV377" s="67"/>
      <c r="RW377" s="67"/>
      <c r="SA377" s="67"/>
      <c r="SB377" s="67">
        <v>2.7776399627327902E-2</v>
      </c>
      <c r="SC377" s="67"/>
      <c r="SD377" s="67"/>
      <c r="SE377" s="67">
        <v>1.3913899660110401E-2</v>
      </c>
      <c r="SF377" s="67">
        <v>2.7495700865983901E-2</v>
      </c>
      <c r="SG377" s="67"/>
      <c r="SH377" s="67">
        <v>1.3825000263750499E-2</v>
      </c>
      <c r="YG377" s="68"/>
      <c r="YH377" s="68">
        <v>7.5748397558905202E-3</v>
      </c>
      <c r="YI377" s="68">
        <v>6.6752231586615102E-3</v>
      </c>
      <c r="YJ377" s="68">
        <v>5.0741749599997896E-3</v>
      </c>
      <c r="YK377" s="68">
        <v>1.65106194914167E-2</v>
      </c>
      <c r="YL377" s="68">
        <v>7.2587219068173097E-3</v>
      </c>
      <c r="YM377" s="68">
        <v>4.7885340184571999E-3</v>
      </c>
      <c r="YN377" s="68">
        <v>3.06871331340623E-3</v>
      </c>
      <c r="YO377" s="68">
        <v>1.3278288272284101E-2</v>
      </c>
      <c r="YP377" s="68">
        <v>4.6377141190331404E-3</v>
      </c>
      <c r="YQ377" s="68"/>
      <c r="YR377" s="68"/>
      <c r="YS377" s="68"/>
      <c r="YT377" s="68"/>
      <c r="YU377" s="68"/>
      <c r="YV377" s="68"/>
      <c r="YW377" s="68"/>
      <c r="YX377" s="68">
        <v>1.1031466933662799</v>
      </c>
      <c r="YY377" s="68">
        <v>7.7002054373058598E-3</v>
      </c>
      <c r="YZ377" s="68">
        <v>1.4753311841915501E-2</v>
      </c>
      <c r="ZA377" s="68">
        <v>1.3429897554173899E-2</v>
      </c>
      <c r="ZB377" s="68">
        <v>1.1319639879076001E-2</v>
      </c>
      <c r="ZC377" s="68">
        <v>1.38612487392475E-2</v>
      </c>
      <c r="ZD377" s="68">
        <v>1.2653443422957E-2</v>
      </c>
    </row>
    <row r="378" spans="479:680" x14ac:dyDescent="0.25">
      <c r="RK378" s="68"/>
      <c r="RL378" s="67"/>
      <c r="RM378" s="67"/>
      <c r="RN378" s="67"/>
      <c r="RO378" s="67"/>
      <c r="RP378" s="67"/>
      <c r="RQ378" s="67"/>
      <c r="RR378" s="67"/>
      <c r="RS378" s="67"/>
      <c r="RT378" s="67"/>
      <c r="RV378" s="67"/>
      <c r="RW378" s="67"/>
      <c r="SA378" s="67"/>
      <c r="SB378" s="67">
        <v>2.7775399386882699E-2</v>
      </c>
      <c r="SC378" s="67"/>
      <c r="SD378" s="67"/>
      <c r="SE378" s="67">
        <v>1.3909400440752499E-2</v>
      </c>
      <c r="SF378" s="67">
        <v>2.7463000267743998E-2</v>
      </c>
      <c r="SG378" s="67"/>
      <c r="SH378" s="67">
        <v>1.38237001374363E-2</v>
      </c>
      <c r="YG378" s="68"/>
      <c r="YH378" s="68">
        <v>7.5670032903054603E-3</v>
      </c>
      <c r="YI378" s="68">
        <v>6.6740378735727496E-3</v>
      </c>
      <c r="YJ378" s="68">
        <v>5.0461194436332403E-3</v>
      </c>
      <c r="YK378" s="68">
        <v>1.6497931361817899E-2</v>
      </c>
      <c r="YL378" s="68">
        <v>7.2446796477454601E-3</v>
      </c>
      <c r="YM378" s="68">
        <v>4.78138395672628E-3</v>
      </c>
      <c r="YN378" s="68">
        <v>3.0676706691598402E-3</v>
      </c>
      <c r="YO378" s="68">
        <v>1.32479317256348E-2</v>
      </c>
      <c r="YP378" s="68">
        <v>4.5987994244670498E-3</v>
      </c>
      <c r="YQ378" s="68"/>
      <c r="YR378" s="68"/>
      <c r="YS378" s="68"/>
      <c r="YT378" s="68"/>
      <c r="YU378" s="68"/>
      <c r="YV378" s="68"/>
      <c r="YW378" s="68"/>
      <c r="YX378" s="68">
        <v>1.1029146635328599</v>
      </c>
      <c r="YY378" s="68">
        <v>7.6919259998737503E-3</v>
      </c>
      <c r="YZ378" s="68">
        <v>1.47431716224733E-2</v>
      </c>
      <c r="ZA378" s="68">
        <v>1.3428010982398901E-2</v>
      </c>
      <c r="ZB378" s="68">
        <v>1.13179610021904E-2</v>
      </c>
      <c r="ZC378" s="68">
        <v>1.37961735503452E-2</v>
      </c>
      <c r="ZD378" s="68">
        <v>1.2636877628347601E-2</v>
      </c>
    </row>
    <row r="379" spans="479:680" x14ac:dyDescent="0.25">
      <c r="RK379" s="68"/>
      <c r="RL379" s="67"/>
      <c r="RM379" s="67"/>
      <c r="RN379" s="67"/>
      <c r="RO379" s="67"/>
      <c r="RP379" s="67"/>
      <c r="RQ379" s="67"/>
      <c r="RR379" s="67"/>
      <c r="RS379" s="67"/>
      <c r="RT379" s="67"/>
      <c r="RV379" s="67"/>
      <c r="RW379" s="67"/>
      <c r="SA379" s="67"/>
      <c r="SB379" s="67">
        <v>2.7774300426244701E-2</v>
      </c>
      <c r="SC379" s="67"/>
      <c r="SD379" s="67"/>
      <c r="SE379" s="67">
        <v>1.3903600163757799E-2</v>
      </c>
      <c r="SF379" s="67">
        <v>2.7341399341821601E-2</v>
      </c>
      <c r="SG379" s="67"/>
      <c r="SH379" s="67">
        <v>1.3817300088703599E-2</v>
      </c>
      <c r="YG379" s="68"/>
      <c r="YH379" s="68">
        <v>7.5295861807512599E-3</v>
      </c>
      <c r="YI379" s="68">
        <v>6.67323984801155E-3</v>
      </c>
      <c r="YJ379" s="68">
        <v>5.0458873054157203E-3</v>
      </c>
      <c r="YK379" s="68">
        <v>1.6492043665960601E-2</v>
      </c>
      <c r="YL379" s="68">
        <v>7.2398468874490399E-3</v>
      </c>
      <c r="YM379" s="68">
        <v>4.7766449653306202E-3</v>
      </c>
      <c r="YN379" s="68">
        <v>3.06689825601559E-3</v>
      </c>
      <c r="YO379" s="68">
        <v>1.3242528343669799E-2</v>
      </c>
      <c r="YP379" s="68">
        <v>4.5696581954280798E-3</v>
      </c>
      <c r="YQ379" s="68"/>
      <c r="YR379" s="68"/>
      <c r="YS379" s="68"/>
      <c r="YT379" s="68"/>
      <c r="YU379" s="68"/>
      <c r="YV379" s="68"/>
      <c r="YW379" s="68"/>
      <c r="YX379" s="68">
        <v>1.1028487285624</v>
      </c>
      <c r="YY379" s="68">
        <v>7.6748603867571102E-3</v>
      </c>
      <c r="YZ379" s="68">
        <v>1.4732946921788399E-2</v>
      </c>
      <c r="ZA379" s="68">
        <v>1.33822637547024E-2</v>
      </c>
      <c r="ZB379" s="68">
        <v>1.1305673570660601E-2</v>
      </c>
      <c r="ZC379" s="68">
        <v>1.37544873426074E-2</v>
      </c>
      <c r="ZD379" s="68">
        <v>1.26313739618568E-2</v>
      </c>
    </row>
    <row r="380" spans="479:680" x14ac:dyDescent="0.25">
      <c r="RK380" s="68"/>
      <c r="RL380" s="67"/>
      <c r="RM380" s="67"/>
      <c r="RN380" s="67"/>
      <c r="RO380" s="67"/>
      <c r="RP380" s="67"/>
      <c r="RQ380" s="67"/>
      <c r="RR380" s="67"/>
      <c r="RS380" s="67"/>
      <c r="RT380" s="67"/>
      <c r="RV380" s="67"/>
      <c r="RW380" s="67"/>
      <c r="SA380" s="67"/>
      <c r="SB380" s="67">
        <v>2.7772501111030499E-2</v>
      </c>
      <c r="SC380" s="67"/>
      <c r="SD380" s="67"/>
      <c r="SE380" s="67">
        <v>1.38978995382785E-2</v>
      </c>
      <c r="SF380" s="67">
        <v>2.72764004766941E-2</v>
      </c>
      <c r="SG380" s="67"/>
      <c r="SH380" s="67">
        <v>1.3812400400638501E-2</v>
      </c>
      <c r="YG380" s="68"/>
      <c r="YH380" s="68">
        <v>7.5078870199055204E-3</v>
      </c>
      <c r="YI380" s="68">
        <v>6.6606033547990098E-3</v>
      </c>
      <c r="YJ380" s="68">
        <v>5.0127988956075401E-3</v>
      </c>
      <c r="YK380" s="68">
        <v>1.6480612545208901E-2</v>
      </c>
      <c r="YL380" s="68">
        <v>7.2393215548819398E-3</v>
      </c>
      <c r="YM380" s="68">
        <v>4.7716052070336896E-3</v>
      </c>
      <c r="YN380" s="68">
        <v>3.0549402774339299E-3</v>
      </c>
      <c r="YO380" s="68">
        <v>1.31906577559787E-2</v>
      </c>
      <c r="YP380" s="68">
        <v>4.55757896798052E-3</v>
      </c>
      <c r="YQ380" s="68"/>
      <c r="YR380" s="68"/>
      <c r="YS380" s="68"/>
      <c r="YT380" s="68"/>
      <c r="YU380" s="68"/>
      <c r="YV380" s="68"/>
      <c r="YW380" s="68"/>
      <c r="YX380" s="68">
        <v>1.10277175649827</v>
      </c>
      <c r="YY380" s="68">
        <v>7.6744787544722904E-3</v>
      </c>
      <c r="YZ380" s="68">
        <v>1.4715886284477399E-2</v>
      </c>
      <c r="ZA380" s="68">
        <v>1.33730296062642E-2</v>
      </c>
      <c r="ZB380" s="68">
        <v>1.12333820839938E-2</v>
      </c>
      <c r="ZC380" s="68">
        <v>1.37424527359068E-2</v>
      </c>
      <c r="ZD380" s="68">
        <v>1.2617962222761899E-2</v>
      </c>
    </row>
    <row r="381" spans="479:680" x14ac:dyDescent="0.25">
      <c r="RK381" s="68"/>
      <c r="RL381" s="67"/>
      <c r="RM381" s="67"/>
      <c r="RN381" s="67"/>
      <c r="RO381" s="67"/>
      <c r="RP381" s="67"/>
      <c r="RQ381" s="67"/>
      <c r="RR381" s="67"/>
      <c r="RS381" s="67"/>
      <c r="RT381" s="67"/>
      <c r="RV381" s="67"/>
      <c r="RW381" s="67"/>
      <c r="SA381" s="67"/>
      <c r="SB381" s="67">
        <v>2.7768000960349998E-2</v>
      </c>
      <c r="SC381" s="67"/>
      <c r="SD381" s="67"/>
      <c r="SE381" s="67">
        <v>1.3897200115025E-2</v>
      </c>
      <c r="SF381" s="67">
        <v>2.66549997031688E-2</v>
      </c>
      <c r="SG381" s="67"/>
      <c r="SH381" s="67">
        <v>1.38098997995257E-2</v>
      </c>
      <c r="YG381" s="68"/>
      <c r="YH381" s="68">
        <v>7.5042715081758398E-3</v>
      </c>
      <c r="YI381" s="68">
        <v>6.6559604326601003E-3</v>
      </c>
      <c r="YJ381" s="68">
        <v>4.9940016882355498E-3</v>
      </c>
      <c r="YK381" s="68">
        <v>1.6475779562036899E-2</v>
      </c>
      <c r="YL381" s="68">
        <v>7.23873237932301E-3</v>
      </c>
      <c r="YM381" s="68">
        <v>4.7705436989574504E-3</v>
      </c>
      <c r="YN381" s="68">
        <v>3.05050603037636E-3</v>
      </c>
      <c r="YO381" s="68">
        <v>1.3069726256053901E-2</v>
      </c>
      <c r="YP381" s="68">
        <v>4.5560055844027598E-3</v>
      </c>
      <c r="YQ381" s="68"/>
      <c r="YR381" s="68"/>
      <c r="YS381" s="68"/>
      <c r="YT381" s="68"/>
      <c r="YU381" s="68"/>
      <c r="YV381" s="68"/>
      <c r="YW381" s="68"/>
      <c r="YX381" s="68">
        <v>1.10272310135147</v>
      </c>
      <c r="YY381" s="68">
        <v>7.63769799648744E-3</v>
      </c>
      <c r="YZ381" s="68">
        <v>1.46934085961943E-2</v>
      </c>
      <c r="ZA381" s="68">
        <v>1.3340715854434001E-2</v>
      </c>
      <c r="ZB381" s="68">
        <v>1.1220274211697001E-2</v>
      </c>
      <c r="ZC381" s="68">
        <v>1.37220321228298E-2</v>
      </c>
      <c r="ZD381" s="68">
        <v>1.25628137977844E-2</v>
      </c>
    </row>
    <row r="382" spans="479:680" x14ac:dyDescent="0.25">
      <c r="RK382" s="68"/>
      <c r="RL382" s="67"/>
      <c r="RM382" s="67"/>
      <c r="RN382" s="67"/>
      <c r="RO382" s="67"/>
      <c r="RP382" s="67"/>
      <c r="RQ382" s="67"/>
      <c r="RR382" s="67"/>
      <c r="RS382" s="67"/>
      <c r="RT382" s="67"/>
      <c r="RV382" s="67"/>
      <c r="RW382" s="67"/>
      <c r="SA382" s="67"/>
      <c r="SB382" s="67">
        <v>2.7766600251197801E-2</v>
      </c>
      <c r="SC382" s="67"/>
      <c r="SD382" s="67"/>
      <c r="SE382" s="67">
        <v>1.38923004269599E-2</v>
      </c>
      <c r="SF382" s="67">
        <v>2.65609994530677E-2</v>
      </c>
      <c r="SG382" s="67"/>
      <c r="SH382" s="67">
        <v>1.38095002621412E-2</v>
      </c>
      <c r="YG382" s="68"/>
      <c r="YH382" s="68">
        <v>7.49346636921448E-3</v>
      </c>
      <c r="YI382" s="68">
        <v>6.6532162899289602E-3</v>
      </c>
      <c r="YJ382" s="68">
        <v>4.9874232460296103E-3</v>
      </c>
      <c r="YK382" s="68">
        <v>1.6450844537594801E-2</v>
      </c>
      <c r="YL382" s="68">
        <v>7.2370867435079603E-3</v>
      </c>
      <c r="YM382" s="68">
        <v>4.76296629288452E-3</v>
      </c>
      <c r="YN382" s="68">
        <v>3.0452140566160401E-3</v>
      </c>
      <c r="YO382" s="68">
        <v>1.3022835389064499E-2</v>
      </c>
      <c r="YP382" s="68">
        <v>4.54499464854292E-3</v>
      </c>
      <c r="YQ382" s="68"/>
      <c r="YR382" s="68"/>
      <c r="YS382" s="68"/>
      <c r="YT382" s="68"/>
      <c r="YU382" s="68"/>
      <c r="YV382" s="68"/>
      <c r="YW382" s="68"/>
      <c r="YX382" s="68">
        <v>1.1025391438255101</v>
      </c>
      <c r="YY382" s="68">
        <v>7.6163003110719402E-3</v>
      </c>
      <c r="YZ382" s="68">
        <v>1.46866615843433E-2</v>
      </c>
      <c r="ZA382" s="68">
        <v>1.33317471566873E-2</v>
      </c>
      <c r="ZB382" s="68">
        <v>1.1201833738199499E-2</v>
      </c>
      <c r="ZC382" s="68">
        <v>1.37220128182328E-2</v>
      </c>
      <c r="ZD382" s="68">
        <v>1.25323314380766E-2</v>
      </c>
    </row>
    <row r="383" spans="479:680" x14ac:dyDescent="0.25">
      <c r="RK383" s="68"/>
      <c r="RL383" s="67"/>
      <c r="RM383" s="67"/>
      <c r="RN383" s="67"/>
      <c r="RO383" s="67"/>
      <c r="RP383" s="67"/>
      <c r="RQ383" s="67"/>
      <c r="RR383" s="67"/>
      <c r="RS383" s="67"/>
      <c r="RT383" s="67"/>
      <c r="RV383" s="67"/>
      <c r="RW383" s="67"/>
      <c r="SA383" s="67"/>
      <c r="SB383" s="67">
        <v>2.77615003287792E-2</v>
      </c>
      <c r="SC383" s="67"/>
      <c r="SD383" s="67"/>
      <c r="SE383" s="67">
        <v>1.38886999338865E-2</v>
      </c>
      <c r="SF383" s="67">
        <v>2.5391399860382E-2</v>
      </c>
      <c r="SG383" s="67"/>
      <c r="SH383" s="67">
        <v>1.38015998527407E-2</v>
      </c>
      <c r="YG383" s="68"/>
      <c r="YH383" s="68">
        <v>7.4901101575501703E-3</v>
      </c>
      <c r="YI383" s="68">
        <v>6.6477410796211001E-3</v>
      </c>
      <c r="YJ383" s="68">
        <v>4.9779381225462504E-3</v>
      </c>
      <c r="YK383" s="68">
        <v>1.64484517221309E-2</v>
      </c>
      <c r="YL383" s="68">
        <v>7.2348860777479403E-3</v>
      </c>
      <c r="YM383" s="68">
        <v>4.75302748139988E-3</v>
      </c>
      <c r="YN383" s="68">
        <v>3.0191695817344002E-3</v>
      </c>
      <c r="YO383" s="68">
        <v>1.2972051727410901E-2</v>
      </c>
      <c r="YP383" s="68">
        <v>4.5285161494313404E-3</v>
      </c>
      <c r="YQ383" s="68"/>
      <c r="YR383" s="68"/>
      <c r="YS383" s="68"/>
      <c r="YT383" s="68"/>
      <c r="YU383" s="68"/>
      <c r="YV383" s="68"/>
      <c r="YW383" s="68"/>
      <c r="YX383" s="68">
        <v>1.1024851524918799</v>
      </c>
      <c r="YY383" s="68">
        <v>7.5649561077821099E-3</v>
      </c>
      <c r="YZ383" s="68">
        <v>1.46845021480473E-2</v>
      </c>
      <c r="ZA383" s="68">
        <v>1.33131124871919E-2</v>
      </c>
      <c r="ZB383" s="68">
        <v>1.1186091436133E-2</v>
      </c>
      <c r="ZC383" s="68">
        <v>1.37028713731586E-2</v>
      </c>
      <c r="ZD383" s="68">
        <v>1.2487318637540599E-2</v>
      </c>
    </row>
    <row r="384" spans="479:680" x14ac:dyDescent="0.25">
      <c r="RK384" s="68"/>
      <c r="RL384" s="67"/>
      <c r="RM384" s="67"/>
      <c r="RN384" s="67"/>
      <c r="RO384" s="67"/>
      <c r="RP384" s="67"/>
      <c r="RQ384" s="67"/>
      <c r="RR384" s="67"/>
      <c r="RS384" s="67"/>
      <c r="RT384" s="67"/>
      <c r="RV384" s="67"/>
      <c r="RW384" s="67"/>
      <c r="SA384" s="67"/>
      <c r="SB384" s="67">
        <v>2.7757799252867699E-2</v>
      </c>
      <c r="SC384" s="67"/>
      <c r="SD384" s="67"/>
      <c r="SE384" s="67">
        <v>1.38865001499652E-2</v>
      </c>
      <c r="SF384" s="67">
        <v>1.6095800325274402E-2</v>
      </c>
      <c r="SG384" s="67"/>
      <c r="SH384" s="67">
        <v>1.3800100423395601E-2</v>
      </c>
      <c r="YG384" s="68"/>
      <c r="YH384" s="68">
        <v>7.47997103785505E-3</v>
      </c>
      <c r="YI384" s="68">
        <v>6.6399027389203004E-3</v>
      </c>
      <c r="YJ384" s="68">
        <v>4.9749859135696101E-3</v>
      </c>
      <c r="YK384" s="68">
        <v>1.6447517824064398E-2</v>
      </c>
      <c r="YL384" s="68">
        <v>7.1851990240420398E-3</v>
      </c>
      <c r="YM384" s="68">
        <v>4.7446628339327399E-3</v>
      </c>
      <c r="YN384" s="68">
        <v>3.0165976379873702E-3</v>
      </c>
      <c r="YO384" s="68">
        <v>1.2960103788559401E-2</v>
      </c>
      <c r="YP384" s="68">
        <v>4.52810811264926E-3</v>
      </c>
      <c r="YQ384" s="68"/>
      <c r="YR384" s="68"/>
      <c r="YS384" s="68"/>
      <c r="YT384" s="68"/>
      <c r="YU384" s="68"/>
      <c r="YV384" s="68"/>
      <c r="YW384" s="68"/>
      <c r="YX384" s="68">
        <v>1.10201801606876</v>
      </c>
      <c r="YY384" s="68">
        <v>7.5620805403314104E-3</v>
      </c>
      <c r="YZ384" s="68">
        <v>1.46607143012863E-2</v>
      </c>
      <c r="ZA384" s="68">
        <v>1.33104993633786E-2</v>
      </c>
      <c r="ZB384" s="68">
        <v>1.1178110789933001E-2</v>
      </c>
      <c r="ZC384" s="68">
        <v>1.3647951068567799E-2</v>
      </c>
      <c r="ZD384" s="68">
        <v>1.24370680281536E-2</v>
      </c>
    </row>
    <row r="385" spans="479:680" x14ac:dyDescent="0.25">
      <c r="RK385" s="68"/>
      <c r="RL385" s="67"/>
      <c r="RM385" s="67"/>
      <c r="RN385" s="67"/>
      <c r="RO385" s="67"/>
      <c r="RP385" s="67"/>
      <c r="RQ385" s="67"/>
      <c r="RR385" s="67"/>
      <c r="RS385" s="67"/>
      <c r="RT385" s="67"/>
      <c r="RV385" s="67"/>
      <c r="RW385" s="67"/>
      <c r="SA385" s="67"/>
      <c r="SB385" s="67">
        <v>2.7754699811339299E-2</v>
      </c>
      <c r="SC385" s="67"/>
      <c r="SD385" s="67"/>
      <c r="SE385" s="67">
        <v>1.3882599771022699E-2</v>
      </c>
      <c r="SF385" s="67">
        <v>1.50209004059433E-2</v>
      </c>
      <c r="SG385" s="67"/>
      <c r="SH385" s="67">
        <v>1.37825002893805E-2</v>
      </c>
      <c r="YG385" s="68"/>
      <c r="YH385" s="68">
        <v>7.45816313143049E-3</v>
      </c>
      <c r="YI385" s="68">
        <v>6.6228986400301403E-3</v>
      </c>
      <c r="YJ385" s="68">
        <v>4.9388812911180498E-3</v>
      </c>
      <c r="YK385" s="68">
        <v>1.6423602540354999E-2</v>
      </c>
      <c r="YL385" s="68">
        <v>7.1704658832231604E-3</v>
      </c>
      <c r="YM385" s="68">
        <v>4.7364745755183396E-3</v>
      </c>
      <c r="YN385" s="68">
        <v>2.9931507447862999E-3</v>
      </c>
      <c r="YO385" s="68">
        <v>1.2942730084891701E-2</v>
      </c>
      <c r="YP385" s="68">
        <v>4.5185537191465303E-3</v>
      </c>
      <c r="YQ385" s="68"/>
      <c r="YR385" s="68"/>
      <c r="YS385" s="68"/>
      <c r="YT385" s="68"/>
      <c r="YU385" s="68"/>
      <c r="YV385" s="68"/>
      <c r="YW385" s="68"/>
      <c r="YX385" s="68">
        <v>1.10168712010313</v>
      </c>
      <c r="YY385" s="68">
        <v>7.5478176112197797E-3</v>
      </c>
      <c r="YZ385" s="68">
        <v>1.4658555992585601E-2</v>
      </c>
      <c r="ZA385" s="68">
        <v>1.3293773655621399E-2</v>
      </c>
      <c r="ZB385" s="68">
        <v>1.1175088055097799E-2</v>
      </c>
      <c r="ZC385" s="68">
        <v>1.36351147392881E-2</v>
      </c>
      <c r="ZD385" s="68">
        <v>1.2378888196976899E-2</v>
      </c>
    </row>
    <row r="386" spans="479:680" x14ac:dyDescent="0.25">
      <c r="RK386" s="68"/>
      <c r="RL386" s="67"/>
      <c r="RM386" s="67"/>
      <c r="RN386" s="67"/>
      <c r="RO386" s="67"/>
      <c r="RP386" s="67"/>
      <c r="RQ386" s="67"/>
      <c r="RR386" s="67"/>
      <c r="RS386" s="67"/>
      <c r="RT386" s="67"/>
      <c r="RV386" s="67"/>
      <c r="RW386" s="67"/>
      <c r="SA386" s="67"/>
      <c r="SB386" s="67">
        <v>2.7750398963689801E-2</v>
      </c>
      <c r="SC386" s="67"/>
      <c r="SD386" s="67"/>
      <c r="SE386" s="67">
        <v>1.38787003234028E-2</v>
      </c>
      <c r="SF386" s="67">
        <v>1.4420700259506701E-2</v>
      </c>
      <c r="SG386" s="67"/>
      <c r="SH386" s="67">
        <v>1.37804998084902E-2</v>
      </c>
      <c r="YG386" s="68"/>
      <c r="YH386" s="68">
        <v>7.4449441144295901E-3</v>
      </c>
      <c r="YI386" s="68">
        <v>6.6196953885114002E-3</v>
      </c>
      <c r="YJ386" s="68">
        <v>4.92093538497595E-3</v>
      </c>
      <c r="YK386" s="68">
        <v>1.6409840908332401E-2</v>
      </c>
      <c r="YL386" s="68">
        <v>7.1504112144866296E-3</v>
      </c>
      <c r="YM386" s="68">
        <v>4.7330065270715796E-3</v>
      </c>
      <c r="YN386" s="68">
        <v>2.98252293749707E-3</v>
      </c>
      <c r="YO386" s="68">
        <v>1.28799727548081E-2</v>
      </c>
      <c r="YP386" s="68">
        <v>4.5163470576026297E-3</v>
      </c>
      <c r="YQ386" s="68"/>
      <c r="YR386" s="68"/>
      <c r="YS386" s="68"/>
      <c r="YT386" s="68"/>
      <c r="YU386" s="68"/>
      <c r="YV386" s="68"/>
      <c r="YW386" s="68"/>
      <c r="YX386" s="68">
        <v>1.1016868474692101</v>
      </c>
      <c r="YY386" s="68">
        <v>7.5412845853732704E-3</v>
      </c>
      <c r="YZ386" s="68">
        <v>1.46331124303643E-2</v>
      </c>
      <c r="ZA386" s="68">
        <v>1.328055940442E-2</v>
      </c>
      <c r="ZB386" s="68">
        <v>1.1155279951580501E-2</v>
      </c>
      <c r="ZC386" s="68">
        <v>1.36234366723979E-2</v>
      </c>
      <c r="ZD386" s="68">
        <v>1.23112849188511E-2</v>
      </c>
    </row>
    <row r="387" spans="479:680" x14ac:dyDescent="0.25">
      <c r="RK387" s="68"/>
      <c r="RL387" s="67"/>
      <c r="RM387" s="67"/>
      <c r="RN387" s="67"/>
      <c r="RO387" s="67"/>
      <c r="RP387" s="67"/>
      <c r="RQ387" s="67"/>
      <c r="RR387" s="67"/>
      <c r="RS387" s="67"/>
      <c r="RT387" s="67"/>
      <c r="RV387" s="67"/>
      <c r="RW387" s="67"/>
      <c r="SA387" s="67"/>
      <c r="SB387" s="67">
        <v>2.7734300121665001E-2</v>
      </c>
      <c r="SC387" s="67"/>
      <c r="SD387" s="67"/>
      <c r="SE387" s="67">
        <v>1.3875099830329401E-2</v>
      </c>
      <c r="SF387" s="67">
        <v>1.4387100003659699E-2</v>
      </c>
      <c r="SG387" s="67"/>
      <c r="SH387" s="67">
        <v>1.37793999165296E-2</v>
      </c>
      <c r="YG387" s="68"/>
      <c r="YH387" s="68">
        <v>7.3769761031136603E-3</v>
      </c>
      <c r="YI387" s="68">
        <v>6.6158562173747699E-3</v>
      </c>
      <c r="YJ387" s="68">
        <v>4.9074085243176798E-3</v>
      </c>
      <c r="YK387" s="68">
        <v>1.6405254203615102E-2</v>
      </c>
      <c r="YL387" s="68">
        <v>7.1501884087241596E-3</v>
      </c>
      <c r="YM387" s="68">
        <v>4.7216280043166602E-3</v>
      </c>
      <c r="YN387" s="68">
        <v>2.9661852097760798E-3</v>
      </c>
      <c r="YO387" s="68">
        <v>1.28740906203667E-2</v>
      </c>
      <c r="YP387" s="68">
        <v>4.5096437447566702E-3</v>
      </c>
      <c r="YQ387" s="68"/>
      <c r="YR387" s="68"/>
      <c r="YS387" s="68"/>
      <c r="YT387" s="68"/>
      <c r="YU387" s="68"/>
      <c r="YV387" s="68"/>
      <c r="YW387" s="68"/>
      <c r="YX387" s="68">
        <v>1.1016636791602601</v>
      </c>
      <c r="YY387" s="68">
        <v>7.5335373270568901E-3</v>
      </c>
      <c r="YZ387" s="68">
        <v>1.46140579355229E-2</v>
      </c>
      <c r="ZA387" s="68">
        <v>1.32743763725208E-2</v>
      </c>
      <c r="ZB387" s="68">
        <v>1.11232521973862E-2</v>
      </c>
      <c r="ZC387" s="68">
        <v>1.3547268309678799E-2</v>
      </c>
      <c r="ZD387" s="68">
        <v>1.2285200495517099E-2</v>
      </c>
    </row>
    <row r="388" spans="479:680" x14ac:dyDescent="0.25">
      <c r="RK388" s="68"/>
      <c r="RL388" s="67"/>
      <c r="RM388" s="67"/>
      <c r="RN388" s="67"/>
      <c r="RO388" s="67"/>
      <c r="RP388" s="67"/>
      <c r="RQ388" s="67"/>
      <c r="RR388" s="67"/>
      <c r="RS388" s="67"/>
      <c r="RT388" s="67"/>
      <c r="RV388" s="67"/>
      <c r="RW388" s="67"/>
      <c r="SA388" s="67"/>
      <c r="SB388" s="67">
        <v>2.7733400464057902E-2</v>
      </c>
      <c r="SC388" s="67"/>
      <c r="SD388" s="67"/>
      <c r="SE388" s="67">
        <v>1.38627998530864E-2</v>
      </c>
      <c r="SF388" s="67">
        <v>1.4333900064229899E-2</v>
      </c>
      <c r="SG388" s="67"/>
      <c r="SH388" s="67">
        <v>1.3775300234556099E-2</v>
      </c>
      <c r="YG388" s="68"/>
      <c r="YH388" s="68">
        <v>7.3768509893035704E-3</v>
      </c>
      <c r="YI388" s="68">
        <v>6.6100357078736401E-3</v>
      </c>
      <c r="YJ388" s="68">
        <v>4.9015446855540596E-3</v>
      </c>
      <c r="YK388" s="68">
        <v>1.63938566029454E-2</v>
      </c>
      <c r="YL388" s="68">
        <v>7.1394410665820401E-3</v>
      </c>
      <c r="YM388" s="68">
        <v>4.7192656889883302E-3</v>
      </c>
      <c r="YN388" s="68">
        <v>2.9612239957127599E-3</v>
      </c>
      <c r="YO388" s="68">
        <v>1.2868653243742499E-2</v>
      </c>
      <c r="YP388" s="68">
        <v>4.4885717645877501E-3</v>
      </c>
      <c r="YQ388" s="68"/>
      <c r="YR388" s="68"/>
      <c r="YS388" s="68"/>
      <c r="YT388" s="68"/>
      <c r="YU388" s="68"/>
      <c r="YV388" s="68"/>
      <c r="YW388" s="68"/>
      <c r="YX388" s="68">
        <v>1.10161341274095</v>
      </c>
      <c r="YY388" s="68">
        <v>7.5282742210764798E-3</v>
      </c>
      <c r="YZ388" s="68">
        <v>1.45714587506441E-2</v>
      </c>
      <c r="ZA388" s="68">
        <v>1.3260485836753299E-2</v>
      </c>
      <c r="ZB388" s="68">
        <v>1.1121242949149899E-2</v>
      </c>
      <c r="ZC388" s="68">
        <v>1.35123359115573E-2</v>
      </c>
      <c r="ZD388" s="68">
        <v>1.2272198760679399E-2</v>
      </c>
    </row>
    <row r="389" spans="479:680" x14ac:dyDescent="0.25">
      <c r="RK389" s="68"/>
      <c r="RL389" s="67"/>
      <c r="RM389" s="67"/>
      <c r="RN389" s="67"/>
      <c r="RO389" s="67"/>
      <c r="RP389" s="67"/>
      <c r="RQ389" s="67"/>
      <c r="RR389" s="67"/>
      <c r="RS389" s="67"/>
      <c r="RT389" s="67"/>
      <c r="RV389" s="67"/>
      <c r="RW389" s="67"/>
      <c r="SA389" s="67"/>
      <c r="SB389" s="67">
        <v>2.7731601148843699E-2</v>
      </c>
      <c r="SC389" s="67"/>
      <c r="SD389" s="67"/>
      <c r="SE389" s="67">
        <v>1.38573003932833E-2</v>
      </c>
      <c r="SF389" s="67">
        <v>1.4287400059401901E-2</v>
      </c>
      <c r="SG389" s="67"/>
      <c r="SH389" s="67">
        <v>1.37547999620437E-2</v>
      </c>
      <c r="YG389" s="68"/>
      <c r="YH389" s="68">
        <v>7.3705218816020697E-3</v>
      </c>
      <c r="YI389" s="68">
        <v>6.5576694023602097E-3</v>
      </c>
      <c r="YJ389" s="68">
        <v>4.8957103961005102E-3</v>
      </c>
      <c r="YK389" s="68">
        <v>1.6385627325940101E-2</v>
      </c>
      <c r="YL389" s="68">
        <v>7.0858357052644601E-3</v>
      </c>
      <c r="YM389" s="68">
        <v>4.7190442550568198E-3</v>
      </c>
      <c r="YN389" s="68">
        <v>2.9109427490661898E-3</v>
      </c>
      <c r="YO389" s="68">
        <v>1.28618891171431E-2</v>
      </c>
      <c r="YP389" s="68">
        <v>4.4563824599113599E-3</v>
      </c>
      <c r="YQ389" s="68"/>
      <c r="YR389" s="68"/>
      <c r="YS389" s="68"/>
      <c r="YT389" s="68"/>
      <c r="YU389" s="68"/>
      <c r="YV389" s="68"/>
      <c r="YW389" s="68"/>
      <c r="YX389" s="68">
        <v>1.1016040760476999</v>
      </c>
      <c r="YY389" s="68">
        <v>7.51788006368731E-3</v>
      </c>
      <c r="YZ389" s="68">
        <v>1.45654843708876E-2</v>
      </c>
      <c r="ZA389" s="68">
        <v>1.32548337092557E-2</v>
      </c>
      <c r="ZB389" s="68">
        <v>1.11051115373731E-2</v>
      </c>
      <c r="ZC389" s="68">
        <v>1.34373279890372E-2</v>
      </c>
      <c r="ZD389" s="68">
        <v>1.22394530834128E-2</v>
      </c>
    </row>
    <row r="390" spans="479:680" x14ac:dyDescent="0.25">
      <c r="RK390" s="68"/>
      <c r="RL390" s="67"/>
      <c r="RM390" s="67"/>
      <c r="RN390" s="67"/>
      <c r="RO390" s="67"/>
      <c r="RP390" s="67"/>
      <c r="RQ390" s="67"/>
      <c r="RR390" s="67"/>
      <c r="RS390" s="67"/>
      <c r="RT390" s="67"/>
      <c r="RV390" s="67"/>
      <c r="RW390" s="67"/>
      <c r="SA390" s="67"/>
      <c r="SB390" s="67">
        <v>2.7730900794267599E-2</v>
      </c>
      <c r="SC390" s="67"/>
      <c r="SD390" s="67"/>
      <c r="SE390" s="67">
        <v>1.3856600038707201E-2</v>
      </c>
      <c r="SF390" s="67">
        <v>1.42858000472188E-2</v>
      </c>
      <c r="SG390" s="67"/>
      <c r="SH390" s="67">
        <v>1.37494001537561E-2</v>
      </c>
      <c r="YG390" s="68"/>
      <c r="YH390" s="68">
        <v>7.3695884350822704E-3</v>
      </c>
      <c r="YI390" s="68">
        <v>6.5362037667279901E-3</v>
      </c>
      <c r="YJ390" s="68">
        <v>4.8772179160884504E-3</v>
      </c>
      <c r="YK390" s="68">
        <v>1.6335793863644699E-2</v>
      </c>
      <c r="YL390" s="68">
        <v>7.0746420820935497E-3</v>
      </c>
      <c r="YM390" s="68">
        <v>4.7099591734221496E-3</v>
      </c>
      <c r="YN390" s="68">
        <v>2.9036769320985802E-3</v>
      </c>
      <c r="YO390" s="68">
        <v>1.28068968538896E-2</v>
      </c>
      <c r="YP390" s="68">
        <v>4.4479013378866299E-3</v>
      </c>
      <c r="YQ390" s="68"/>
      <c r="YR390" s="68"/>
      <c r="YS390" s="68"/>
      <c r="YT390" s="68"/>
      <c r="YU390" s="68"/>
      <c r="YV390" s="68"/>
      <c r="YW390" s="68"/>
      <c r="YX390" s="68">
        <v>1.1012516988018901</v>
      </c>
      <c r="YY390" s="68">
        <v>7.5112732130863903E-3</v>
      </c>
      <c r="YZ390" s="68">
        <v>1.4561871332485101E-2</v>
      </c>
      <c r="ZA390" s="68">
        <v>1.3225690863206701E-2</v>
      </c>
      <c r="ZB390" s="68">
        <v>1.10643977101973E-2</v>
      </c>
      <c r="ZC390" s="68">
        <v>1.3412584807828601E-2</v>
      </c>
      <c r="ZD390" s="68">
        <v>1.2186230593047499E-2</v>
      </c>
    </row>
    <row r="391" spans="479:680" x14ac:dyDescent="0.25">
      <c r="RK391" s="68"/>
      <c r="RL391" s="67"/>
      <c r="RM391" s="67"/>
      <c r="RN391" s="67"/>
      <c r="RO391" s="67"/>
      <c r="RP391" s="67"/>
      <c r="RQ391" s="67"/>
      <c r="RR391" s="67"/>
      <c r="RS391" s="67"/>
      <c r="RT391" s="67"/>
      <c r="RV391" s="67"/>
      <c r="RW391" s="67"/>
      <c r="SA391" s="67"/>
      <c r="SB391" s="67">
        <v>2.7720799669623299E-2</v>
      </c>
      <c r="SC391" s="67"/>
      <c r="SD391" s="67"/>
      <c r="SE391" s="67">
        <v>1.3852399773895701E-2</v>
      </c>
      <c r="SF391" s="67">
        <v>1.4269299805164301E-2</v>
      </c>
      <c r="SG391" s="67"/>
      <c r="SH391" s="67">
        <v>1.3733100146055201E-2</v>
      </c>
      <c r="YG391" s="68"/>
      <c r="YH391" s="68">
        <v>7.3670558787188398E-3</v>
      </c>
      <c r="YI391" s="68">
        <v>6.5145179119349E-3</v>
      </c>
      <c r="YJ391" s="68">
        <v>4.8655003060685603E-3</v>
      </c>
      <c r="YK391" s="68">
        <v>1.63337280780574E-2</v>
      </c>
      <c r="YL391" s="68">
        <v>7.0555979841952898E-3</v>
      </c>
      <c r="YM391" s="68">
        <v>4.7021865456700002E-3</v>
      </c>
      <c r="YN391" s="68">
        <v>2.8728679486484401E-3</v>
      </c>
      <c r="YO391" s="68">
        <v>1.2774854093366501E-2</v>
      </c>
      <c r="YP391" s="68">
        <v>4.4039708896638904E-3</v>
      </c>
      <c r="YQ391" s="68"/>
      <c r="YR391" s="68"/>
      <c r="YS391" s="68"/>
      <c r="YT391" s="68"/>
      <c r="YU391" s="68"/>
      <c r="YV391" s="68"/>
      <c r="YW391" s="68"/>
      <c r="YX391" s="68">
        <v>1.10108478413054</v>
      </c>
      <c r="YY391" s="68">
        <v>7.4945943280109797E-3</v>
      </c>
      <c r="YZ391" s="68">
        <v>1.4560686184341601E-2</v>
      </c>
      <c r="ZA391" s="68">
        <v>1.3215639327928E-2</v>
      </c>
      <c r="ZB391" s="68">
        <v>1.1042699987352401E-2</v>
      </c>
      <c r="ZC391" s="68">
        <v>1.3377020430537999E-2</v>
      </c>
      <c r="ZD391" s="68">
        <v>1.21675056420502E-2</v>
      </c>
    </row>
    <row r="392" spans="479:680" x14ac:dyDescent="0.25">
      <c r="RK392" s="68"/>
      <c r="RL392" s="67"/>
      <c r="RM392" s="67"/>
      <c r="RN392" s="67"/>
      <c r="RO392" s="67"/>
      <c r="RP392" s="67"/>
      <c r="RQ392" s="67"/>
      <c r="RR392" s="67"/>
      <c r="RS392" s="67"/>
      <c r="RT392" s="67"/>
      <c r="RV392" s="67"/>
      <c r="RW392" s="67"/>
      <c r="SA392" s="67"/>
      <c r="SB392" s="67">
        <v>2.77166999876499E-2</v>
      </c>
      <c r="SC392" s="67"/>
      <c r="SD392" s="67"/>
      <c r="SE392" s="67">
        <v>1.3847599737346099E-2</v>
      </c>
      <c r="SF392" s="67">
        <v>1.4254399575293E-2</v>
      </c>
      <c r="SG392" s="67"/>
      <c r="SH392" s="67">
        <v>1.3730799779295901E-2</v>
      </c>
      <c r="YG392" s="68"/>
      <c r="YH392" s="68">
        <v>7.3413534528276696E-3</v>
      </c>
      <c r="YI392" s="68">
        <v>6.5093392742461998E-3</v>
      </c>
      <c r="YJ392" s="68">
        <v>4.8586174857288798E-3</v>
      </c>
      <c r="YK392" s="68">
        <v>1.63274798236323E-2</v>
      </c>
      <c r="YL392" s="68">
        <v>7.0361812068005002E-3</v>
      </c>
      <c r="YM392" s="68">
        <v>4.6554175110963799E-3</v>
      </c>
      <c r="YN392" s="68">
        <v>2.8681435570777898E-3</v>
      </c>
      <c r="YO392" s="68">
        <v>1.274098322117E-2</v>
      </c>
      <c r="YP392" s="68">
        <v>4.3915753135489698E-3</v>
      </c>
      <c r="YQ392" s="68"/>
      <c r="YR392" s="68"/>
      <c r="YS392" s="68"/>
      <c r="YT392" s="68"/>
      <c r="YU392" s="68"/>
      <c r="YV392" s="68"/>
      <c r="YW392" s="68"/>
      <c r="YX392" s="68">
        <v>1.10100168217553</v>
      </c>
      <c r="YY392" s="68">
        <v>7.4570918653339398E-3</v>
      </c>
      <c r="YZ392" s="68">
        <v>1.45541988383546E-2</v>
      </c>
      <c r="ZA392" s="68">
        <v>1.3203467599856101E-2</v>
      </c>
      <c r="ZB392" s="68">
        <v>1.10320477734325E-2</v>
      </c>
      <c r="ZC392" s="68">
        <v>1.3368646292471999E-2</v>
      </c>
      <c r="ZD392" s="68">
        <v>1.2166631908612001E-2</v>
      </c>
    </row>
    <row r="393" spans="479:680" x14ac:dyDescent="0.25">
      <c r="RK393" s="68"/>
      <c r="RL393" s="67"/>
      <c r="RM393" s="67"/>
      <c r="RN393" s="67"/>
      <c r="RO393" s="67"/>
      <c r="RP393" s="67"/>
      <c r="RQ393" s="67"/>
      <c r="RR393" s="67"/>
      <c r="RS393" s="67"/>
      <c r="RT393" s="67"/>
      <c r="RV393" s="67"/>
      <c r="RW393" s="67"/>
      <c r="SA393" s="67"/>
      <c r="SB393" s="67">
        <v>2.7714300900697701E-2</v>
      </c>
      <c r="SC393" s="67"/>
      <c r="SD393" s="67"/>
      <c r="SE393" s="67">
        <v>1.38426003977656E-2</v>
      </c>
      <c r="SF393" s="67">
        <v>1.42511995509266E-2</v>
      </c>
      <c r="SG393" s="67"/>
      <c r="SH393" s="67">
        <v>1.3728699646890099E-2</v>
      </c>
      <c r="YG393" s="68"/>
      <c r="YH393" s="68">
        <v>7.33102031010467E-3</v>
      </c>
      <c r="YI393" s="68">
        <v>6.4774621838028599E-3</v>
      </c>
      <c r="YJ393" s="68">
        <v>4.8537272560349601E-3</v>
      </c>
      <c r="YK393" s="68">
        <v>1.6300888304295599E-2</v>
      </c>
      <c r="YL393" s="68">
        <v>7.0102226476185603E-3</v>
      </c>
      <c r="YM393" s="68">
        <v>4.6365842118995101E-3</v>
      </c>
      <c r="YN393" s="68">
        <v>2.8678641233672998E-3</v>
      </c>
      <c r="YO393" s="68">
        <v>1.2717252730790199E-2</v>
      </c>
      <c r="YP393" s="68">
        <v>4.3855834330687798E-3</v>
      </c>
      <c r="YQ393" s="68"/>
      <c r="YR393" s="68"/>
      <c r="YS393" s="68"/>
      <c r="YT393" s="68"/>
      <c r="YU393" s="68"/>
      <c r="YV393" s="68"/>
      <c r="YW393" s="68"/>
      <c r="YX393" s="68">
        <v>1.1008450192293999</v>
      </c>
      <c r="YY393" s="68">
        <v>7.4440231059190402E-3</v>
      </c>
      <c r="YZ393" s="68">
        <v>1.45165786542865E-2</v>
      </c>
      <c r="ZA393" s="68">
        <v>1.31765318431938E-2</v>
      </c>
      <c r="ZB393" s="68">
        <v>1.0987700114856801E-2</v>
      </c>
      <c r="ZC393" s="68">
        <v>1.3368222231760899E-2</v>
      </c>
      <c r="ZD393" s="68">
        <v>1.2079860494195301E-2</v>
      </c>
    </row>
    <row r="394" spans="479:680" x14ac:dyDescent="0.25">
      <c r="RK394" s="68"/>
      <c r="RL394" s="67"/>
      <c r="RM394" s="67"/>
      <c r="RN394" s="67"/>
      <c r="RO394" s="67"/>
      <c r="RP394" s="67"/>
      <c r="RQ394" s="67"/>
      <c r="RR394" s="67"/>
      <c r="RS394" s="67"/>
      <c r="RT394" s="67"/>
      <c r="RV394" s="67"/>
      <c r="RW394" s="67"/>
      <c r="SA394" s="67"/>
      <c r="SB394" s="67">
        <v>2.7702700346708201E-2</v>
      </c>
      <c r="SC394" s="67"/>
      <c r="SD394" s="67"/>
      <c r="SE394" s="67">
        <v>1.3842100277543E-2</v>
      </c>
      <c r="SF394" s="67">
        <v>1.42390001565217E-2</v>
      </c>
      <c r="SG394" s="67"/>
      <c r="SH394" s="67">
        <v>1.3719200156629001E-2</v>
      </c>
      <c r="YG394" s="68"/>
      <c r="YH394" s="68">
        <v>7.3093764738246204E-3</v>
      </c>
      <c r="YI394" s="68">
        <v>6.4664730894851002E-3</v>
      </c>
      <c r="YJ394" s="68">
        <v>4.8190405952318804E-3</v>
      </c>
      <c r="YK394" s="68">
        <v>1.62873523933404E-2</v>
      </c>
      <c r="YL394" s="68">
        <v>7.0018077845036501E-3</v>
      </c>
      <c r="YM394" s="68">
        <v>4.6118213048135098E-3</v>
      </c>
      <c r="YN394" s="68">
        <v>2.8389023402509302E-3</v>
      </c>
      <c r="YO394" s="68">
        <v>1.26921076335562E-2</v>
      </c>
      <c r="YP394" s="68">
        <v>4.3702867833784499E-3</v>
      </c>
      <c r="YQ394" s="68"/>
      <c r="YR394" s="68"/>
      <c r="YS394" s="68"/>
      <c r="YT394" s="68"/>
      <c r="YU394" s="68"/>
      <c r="YV394" s="68"/>
      <c r="YW394" s="68"/>
      <c r="YX394" s="68">
        <v>1.10078588525563</v>
      </c>
      <c r="YY394" s="68">
        <v>7.4244181066955399E-3</v>
      </c>
      <c r="YZ394" s="68">
        <v>1.4479266696811601E-2</v>
      </c>
      <c r="ZA394" s="68">
        <v>1.3176167659915399E-2</v>
      </c>
      <c r="ZB394" s="68">
        <v>1.09745809404864E-2</v>
      </c>
      <c r="ZC394" s="68">
        <v>1.3257392949753701E-2</v>
      </c>
      <c r="ZD394" s="68">
        <v>1.2074778229625599E-2</v>
      </c>
    </row>
    <row r="395" spans="479:680" x14ac:dyDescent="0.25">
      <c r="RK395" s="68"/>
      <c r="RL395" s="67"/>
      <c r="RM395" s="67"/>
      <c r="RN395" s="67"/>
      <c r="RO395" s="67"/>
      <c r="RP395" s="67"/>
      <c r="RQ395" s="67"/>
      <c r="RR395" s="67"/>
      <c r="RS395" s="67"/>
      <c r="RT395" s="67"/>
      <c r="RV395" s="67"/>
      <c r="RW395" s="67"/>
      <c r="SA395" s="67"/>
      <c r="SB395" s="67">
        <v>2.76857987046241E-2</v>
      </c>
      <c r="SC395" s="67"/>
      <c r="SD395" s="67"/>
      <c r="SE395" s="67">
        <v>1.3841600157320499E-2</v>
      </c>
      <c r="SF395" s="67">
        <v>1.4229999855160699E-2</v>
      </c>
      <c r="SG395" s="67"/>
      <c r="SH395" s="67">
        <v>1.37166995555162E-2</v>
      </c>
      <c r="YG395" s="68"/>
      <c r="YH395" s="68">
        <v>7.3034485294977899E-3</v>
      </c>
      <c r="YI395" s="68">
        <v>6.4483343380958898E-3</v>
      </c>
      <c r="YJ395" s="68">
        <v>4.8149444482222603E-3</v>
      </c>
      <c r="YK395" s="68">
        <v>1.6274639439265201E-2</v>
      </c>
      <c r="YL395" s="68">
        <v>6.9809224909729798E-3</v>
      </c>
      <c r="YM395" s="68">
        <v>4.5968747953350902E-3</v>
      </c>
      <c r="YN395" s="68">
        <v>2.8187286564632201E-3</v>
      </c>
      <c r="YO395" s="68">
        <v>1.2676285340491599E-2</v>
      </c>
      <c r="YP395" s="68">
        <v>4.3282914120296402E-3</v>
      </c>
      <c r="YQ395" s="68"/>
      <c r="YR395" s="68"/>
      <c r="YS395" s="68"/>
      <c r="YT395" s="68"/>
      <c r="YU395" s="68"/>
      <c r="YV395" s="68"/>
      <c r="YW395" s="68"/>
      <c r="YX395" s="68">
        <v>1.1007507813717701</v>
      </c>
      <c r="YY395" s="68">
        <v>7.4231516123192303E-3</v>
      </c>
      <c r="YZ395" s="68">
        <v>1.44258974406046E-2</v>
      </c>
      <c r="ZA395" s="68">
        <v>1.3134402059291599E-2</v>
      </c>
      <c r="ZB395" s="68">
        <v>1.09199121481616E-2</v>
      </c>
      <c r="ZC395" s="68">
        <v>1.32077851275286E-2</v>
      </c>
      <c r="ZD395" s="68">
        <v>1.20271928028352E-2</v>
      </c>
    </row>
    <row r="396" spans="479:680" x14ac:dyDescent="0.25">
      <c r="RK396" s="68"/>
      <c r="RL396" s="67"/>
      <c r="RM396" s="67"/>
      <c r="RN396" s="67"/>
      <c r="RO396" s="67"/>
      <c r="RP396" s="67"/>
      <c r="RQ396" s="67"/>
      <c r="RR396" s="67"/>
      <c r="RS396" s="67"/>
      <c r="RT396" s="67"/>
      <c r="RV396" s="67"/>
      <c r="RW396" s="67"/>
      <c r="SA396" s="67"/>
      <c r="SB396" s="67">
        <v>2.7681900188326801E-2</v>
      </c>
      <c r="SC396" s="67"/>
      <c r="SD396" s="67"/>
      <c r="SE396" s="67">
        <v>1.38208996504545E-2</v>
      </c>
      <c r="SF396" s="67">
        <v>1.4227299951016899E-2</v>
      </c>
      <c r="SG396" s="67"/>
      <c r="SH396" s="67">
        <v>1.3704500161111299E-2</v>
      </c>
      <c r="YG396" s="68"/>
      <c r="YH396" s="68">
        <v>7.2999527234391803E-3</v>
      </c>
      <c r="YI396" s="68">
        <v>6.4364495877329399E-3</v>
      </c>
      <c r="YJ396" s="68">
        <v>4.8118857678316499E-3</v>
      </c>
      <c r="YK396" s="68">
        <v>1.62542801063001E-2</v>
      </c>
      <c r="YL396" s="68">
        <v>6.9801874800182297E-3</v>
      </c>
      <c r="YM396" s="68">
        <v>4.5882736429742098E-3</v>
      </c>
      <c r="YN396" s="68">
        <v>2.7853052845067802E-3</v>
      </c>
      <c r="YO396" s="68">
        <v>1.2675955426575999E-2</v>
      </c>
      <c r="YP396" s="68">
        <v>4.31724914170386E-3</v>
      </c>
      <c r="YQ396" s="68"/>
      <c r="YR396" s="68"/>
      <c r="YS396" s="68"/>
      <c r="YT396" s="68"/>
      <c r="YU396" s="68"/>
      <c r="YV396" s="68"/>
      <c r="YW396" s="68"/>
      <c r="YX396" s="68">
        <v>1.1003594818591</v>
      </c>
      <c r="YY396" s="68">
        <v>7.3659524335023202E-3</v>
      </c>
      <c r="YZ396" s="68">
        <v>1.4418834899906001E-2</v>
      </c>
      <c r="ZA396" s="68">
        <v>1.3133071468322099E-2</v>
      </c>
      <c r="ZB396" s="68">
        <v>1.0908425429553399E-2</v>
      </c>
      <c r="ZC396" s="68">
        <v>1.3173579715327099E-2</v>
      </c>
      <c r="ZD396" s="68">
        <v>1.1993952578776401E-2</v>
      </c>
    </row>
    <row r="397" spans="479:680" x14ac:dyDescent="0.25">
      <c r="RK397" s="68"/>
      <c r="RL397" s="67"/>
      <c r="RM397" s="67"/>
      <c r="RN397" s="67"/>
      <c r="RO397" s="67"/>
      <c r="RP397" s="67"/>
      <c r="RQ397" s="67"/>
      <c r="RR397" s="67"/>
      <c r="RS397" s="67"/>
      <c r="RT397" s="67"/>
      <c r="RV397" s="67"/>
      <c r="RW397" s="67"/>
      <c r="SA397" s="67"/>
      <c r="SB397" s="67">
        <v>2.7664799243211701E-2</v>
      </c>
      <c r="SC397" s="67"/>
      <c r="SD397" s="67"/>
      <c r="SE397" s="67">
        <v>1.3803900219500001E-2</v>
      </c>
      <c r="SF397" s="67">
        <v>1.4215899631381E-2</v>
      </c>
      <c r="SG397" s="67"/>
      <c r="SH397" s="67">
        <v>1.36976996436715E-2</v>
      </c>
      <c r="YG397" s="68"/>
      <c r="YH397" s="68">
        <v>7.2994022443922798E-3</v>
      </c>
      <c r="YI397" s="68">
        <v>6.4220771141281496E-3</v>
      </c>
      <c r="YJ397" s="68">
        <v>4.80529702160585E-3</v>
      </c>
      <c r="YK397" s="68">
        <v>1.62512004648495E-2</v>
      </c>
      <c r="YL397" s="68">
        <v>6.9225777101860099E-3</v>
      </c>
      <c r="YM397" s="68">
        <v>4.5674177806599497E-3</v>
      </c>
      <c r="YN397" s="68">
        <v>2.7825802957345798E-3</v>
      </c>
      <c r="YO397" s="68">
        <v>1.26393301931045E-2</v>
      </c>
      <c r="YP397" s="68">
        <v>4.2851389796130001E-3</v>
      </c>
      <c r="YQ397" s="68"/>
      <c r="YR397" s="68"/>
      <c r="YS397" s="68"/>
      <c r="YT397" s="68"/>
      <c r="YU397" s="68"/>
      <c r="YV397" s="68"/>
      <c r="YW397" s="68"/>
      <c r="YX397" s="68">
        <v>1.1003208402061</v>
      </c>
      <c r="YY397" s="68">
        <v>7.3587715440989396E-3</v>
      </c>
      <c r="YZ397" s="68">
        <v>1.4416215828080999E-2</v>
      </c>
      <c r="ZA397" s="68">
        <v>1.31144634358749E-2</v>
      </c>
      <c r="ZB397" s="68">
        <v>1.0866854457646499E-2</v>
      </c>
      <c r="ZC397" s="68">
        <v>1.3163647157837299E-2</v>
      </c>
      <c r="ZD397" s="68">
        <v>1.1974408204695801E-2</v>
      </c>
    </row>
    <row r="398" spans="479:680" x14ac:dyDescent="0.25">
      <c r="RK398" s="68"/>
      <c r="RL398" s="67"/>
      <c r="RM398" s="67"/>
      <c r="RN398" s="67"/>
      <c r="RO398" s="67"/>
      <c r="RP398" s="67"/>
      <c r="RQ398" s="67"/>
      <c r="RR398" s="67"/>
      <c r="RS398" s="67"/>
      <c r="RT398" s="67"/>
      <c r="RV398" s="67"/>
      <c r="RW398" s="67"/>
      <c r="SA398" s="67"/>
      <c r="SB398" s="67">
        <v>2.7649499475955901E-2</v>
      </c>
      <c r="SC398" s="67"/>
      <c r="SD398" s="67"/>
      <c r="SE398" s="67">
        <v>1.3782899826765E-2</v>
      </c>
      <c r="SF398" s="67">
        <v>1.4214499853551299E-2</v>
      </c>
      <c r="SG398" s="67"/>
      <c r="SH398" s="67">
        <v>1.36780999600887E-2</v>
      </c>
      <c r="YG398" s="68"/>
      <c r="YH398" s="68">
        <v>7.2946521173347101E-3</v>
      </c>
      <c r="YI398" s="68">
        <v>6.4151180688275002E-3</v>
      </c>
      <c r="YJ398" s="68">
        <v>4.7931278329337301E-3</v>
      </c>
      <c r="YK398" s="68">
        <v>1.6196133719363799E-2</v>
      </c>
      <c r="YL398" s="68">
        <v>6.8535714377242901E-3</v>
      </c>
      <c r="YM398" s="68">
        <v>4.4866463947915002E-3</v>
      </c>
      <c r="YN398" s="68">
        <v>2.78219644653406E-3</v>
      </c>
      <c r="YO398" s="68">
        <v>1.25932143954976E-2</v>
      </c>
      <c r="YP398" s="68">
        <v>4.2793865734733197E-3</v>
      </c>
      <c r="YQ398" s="68"/>
      <c r="YR398" s="68"/>
      <c r="YS398" s="68"/>
      <c r="YT398" s="68"/>
      <c r="YU398" s="68"/>
      <c r="YV398" s="68"/>
      <c r="YW398" s="68"/>
      <c r="YX398" s="68">
        <v>1.1001611800736699</v>
      </c>
      <c r="YY398" s="68">
        <v>7.3313109205757404E-3</v>
      </c>
      <c r="YZ398" s="68">
        <v>1.43655210472111E-2</v>
      </c>
      <c r="ZA398" s="68">
        <v>1.31139217311692E-2</v>
      </c>
      <c r="ZB398" s="68">
        <v>1.08643339895961E-2</v>
      </c>
      <c r="ZC398" s="68">
        <v>1.31532945166861E-2</v>
      </c>
      <c r="ZD398" s="68">
        <v>1.1926201006913099E-2</v>
      </c>
    </row>
    <row r="399" spans="479:680" x14ac:dyDescent="0.25">
      <c r="RK399" s="68"/>
      <c r="RL399" s="67"/>
      <c r="RM399" s="67"/>
      <c r="RN399" s="67"/>
      <c r="RO399" s="67"/>
      <c r="RP399" s="67"/>
      <c r="RQ399" s="67"/>
      <c r="RR399" s="67"/>
      <c r="RS399" s="67"/>
      <c r="RT399" s="67"/>
      <c r="RV399" s="67"/>
      <c r="RW399" s="67"/>
      <c r="SA399" s="67"/>
      <c r="SB399" s="67">
        <v>2.76434998959302E-2</v>
      </c>
      <c r="SC399" s="67"/>
      <c r="SD399" s="67"/>
      <c r="SE399" s="67">
        <v>1.37770995497703E-2</v>
      </c>
      <c r="SF399" s="67">
        <v>1.42062995582818E-2</v>
      </c>
      <c r="SG399" s="67"/>
      <c r="SH399" s="67">
        <v>1.3667199760675401E-2</v>
      </c>
      <c r="YG399" s="68"/>
      <c r="YH399" s="68">
        <v>7.28142897980146E-3</v>
      </c>
      <c r="YI399" s="68">
        <v>6.3683846318727099E-3</v>
      </c>
      <c r="YJ399" s="68">
        <v>4.78894193780963E-3</v>
      </c>
      <c r="YK399" s="68">
        <v>1.61694180690902E-2</v>
      </c>
      <c r="YL399" s="68">
        <v>6.85339942566614E-3</v>
      </c>
      <c r="YM399" s="68">
        <v>4.47053746295927E-3</v>
      </c>
      <c r="YN399" s="68">
        <v>2.7641902533483398E-3</v>
      </c>
      <c r="YO399" s="68">
        <v>1.25854049111946E-2</v>
      </c>
      <c r="YP399" s="68">
        <v>4.27396263039266E-3</v>
      </c>
      <c r="YQ399" s="68"/>
      <c r="YR399" s="68"/>
      <c r="YS399" s="68"/>
      <c r="YT399" s="68"/>
      <c r="YU399" s="68"/>
      <c r="YV399" s="68"/>
      <c r="YW399" s="68"/>
      <c r="YX399" s="68">
        <v>1.1001419982912599</v>
      </c>
      <c r="YY399" s="68">
        <v>7.3256415834334603E-3</v>
      </c>
      <c r="YZ399" s="68">
        <v>1.43485039695354E-2</v>
      </c>
      <c r="ZA399" s="68">
        <v>1.3096372950351799E-2</v>
      </c>
      <c r="ZB399" s="68">
        <v>1.08237354246909E-2</v>
      </c>
      <c r="ZC399" s="68">
        <v>1.3102189943263899E-2</v>
      </c>
      <c r="ZD399" s="68">
        <v>1.18664405842195E-2</v>
      </c>
    </row>
    <row r="400" spans="479:680" x14ac:dyDescent="0.25">
      <c r="RK400" s="68"/>
      <c r="RL400" s="67"/>
      <c r="RM400" s="67"/>
      <c r="RN400" s="67"/>
      <c r="RO400" s="67"/>
      <c r="RP400" s="67"/>
      <c r="RQ400" s="67"/>
      <c r="RR400" s="67"/>
      <c r="RS400" s="67"/>
      <c r="RT400" s="67"/>
      <c r="RV400" s="67"/>
      <c r="RW400" s="67"/>
      <c r="SA400" s="67"/>
      <c r="SB400" s="67">
        <v>2.76264995336532E-2</v>
      </c>
      <c r="SC400" s="67"/>
      <c r="SD400" s="67"/>
      <c r="SE400" s="67">
        <v>1.3775800354778701E-2</v>
      </c>
      <c r="SF400" s="67">
        <v>1.4204099774360599E-2</v>
      </c>
      <c r="SG400" s="67"/>
      <c r="SH400" s="67">
        <v>1.36526999995112E-2</v>
      </c>
      <c r="YG400" s="68"/>
      <c r="YH400" s="68">
        <v>7.2801961160325604E-3</v>
      </c>
      <c r="YI400" s="68">
        <v>6.3636873338685299E-3</v>
      </c>
      <c r="YJ400" s="68">
        <v>4.7749689689739498E-3</v>
      </c>
      <c r="YK400" s="68">
        <v>1.6163892432841501E-2</v>
      </c>
      <c r="YL400" s="68">
        <v>6.8472978555462896E-3</v>
      </c>
      <c r="YM400" s="68">
        <v>4.4408147342221097E-3</v>
      </c>
      <c r="YN400" s="68">
        <v>2.72039564476827E-3</v>
      </c>
      <c r="YO400" s="68">
        <v>1.25811834365065E-2</v>
      </c>
      <c r="YP400" s="68">
        <v>4.2702139366743797E-3</v>
      </c>
      <c r="YQ400" s="68"/>
      <c r="YR400" s="68"/>
      <c r="YS400" s="68"/>
      <c r="YT400" s="68"/>
      <c r="YU400" s="68"/>
      <c r="YV400" s="68"/>
      <c r="YW400" s="68"/>
      <c r="YX400" s="68">
        <v>1.0999502865690001</v>
      </c>
      <c r="YY400" s="68">
        <v>7.3054463737983596E-3</v>
      </c>
      <c r="YZ400" s="68">
        <v>1.43389129172403E-2</v>
      </c>
      <c r="ZA400" s="68">
        <v>1.3084571917824099E-2</v>
      </c>
      <c r="ZB400" s="68">
        <v>1.0815786713588901E-2</v>
      </c>
      <c r="ZC400" s="68">
        <v>1.3086999402648699E-2</v>
      </c>
      <c r="ZD400" s="68">
        <v>1.1770033959978801E-2</v>
      </c>
    </row>
    <row r="401" spans="479:682" x14ac:dyDescent="0.25">
      <c r="RK401" s="68"/>
      <c r="RL401" s="67"/>
      <c r="RM401" s="67"/>
      <c r="RN401" s="67"/>
      <c r="RO401" s="67"/>
      <c r="RP401" s="67"/>
      <c r="RQ401" s="67"/>
      <c r="RR401" s="67"/>
      <c r="RS401" s="67"/>
      <c r="RT401" s="67"/>
      <c r="RV401" s="67"/>
      <c r="RW401" s="67"/>
      <c r="SA401" s="67"/>
      <c r="SB401" s="67">
        <v>2.76212990283966E-2</v>
      </c>
      <c r="SC401" s="67"/>
      <c r="SD401" s="67"/>
      <c r="SE401" s="67">
        <v>1.3771899975836201E-2</v>
      </c>
      <c r="SF401" s="67">
        <v>1.4202699996530999E-2</v>
      </c>
      <c r="SG401" s="67"/>
      <c r="SH401" s="67">
        <v>1.3648699969053201E-2</v>
      </c>
      <c r="YG401" s="68"/>
      <c r="YH401" s="68">
        <v>7.2740261131008701E-3</v>
      </c>
      <c r="YI401" s="68">
        <v>6.3610220651812103E-3</v>
      </c>
      <c r="YJ401" s="68">
        <v>4.7705020081309996E-3</v>
      </c>
      <c r="YK401" s="68">
        <v>1.6102103277552401E-2</v>
      </c>
      <c r="YL401" s="68">
        <v>6.8365839541633198E-3</v>
      </c>
      <c r="YM401" s="68">
        <v>4.43936124286963E-3</v>
      </c>
      <c r="YN401" s="68">
        <v>2.70195837047466E-3</v>
      </c>
      <c r="YO401" s="68">
        <v>1.2558573905524201E-2</v>
      </c>
      <c r="YP401" s="68">
        <v>4.2696667039861204E-3</v>
      </c>
      <c r="YQ401" s="68"/>
      <c r="YR401" s="68"/>
      <c r="YS401" s="68"/>
      <c r="YT401" s="68"/>
      <c r="YU401" s="68"/>
      <c r="YV401" s="68"/>
      <c r="YW401" s="68"/>
      <c r="YX401" s="68">
        <v>1.09975821511536</v>
      </c>
      <c r="YY401" s="68">
        <v>7.2855138449068003E-3</v>
      </c>
      <c r="YZ401" s="68">
        <v>1.4296365641611601E-2</v>
      </c>
      <c r="ZA401" s="68">
        <v>1.3026769363917501E-2</v>
      </c>
      <c r="ZB401" s="68">
        <v>1.07892032131115E-2</v>
      </c>
      <c r="ZC401" s="68">
        <v>1.30803961049092E-2</v>
      </c>
      <c r="ZD401" s="68">
        <v>1.1694321972907E-2</v>
      </c>
    </row>
    <row r="402" spans="479:682" x14ac:dyDescent="0.25">
      <c r="RK402" s="68"/>
      <c r="RL402" s="67"/>
      <c r="RM402" s="67"/>
      <c r="RN402" s="67"/>
      <c r="RO402" s="67"/>
      <c r="RP402" s="67"/>
      <c r="RQ402" s="67"/>
      <c r="RR402" s="67"/>
      <c r="RS402" s="67"/>
      <c r="RT402" s="67"/>
      <c r="RV402" s="67"/>
      <c r="RW402" s="67"/>
      <c r="SA402" s="67"/>
      <c r="SB402" s="67">
        <v>2.7589999139308902E-2</v>
      </c>
      <c r="SC402" s="67"/>
      <c r="SD402" s="67"/>
      <c r="SE402" s="67">
        <v>1.3764900155365399E-2</v>
      </c>
      <c r="SF402" s="67">
        <v>1.41928000375628E-2</v>
      </c>
      <c r="SG402" s="67"/>
      <c r="SH402" s="67">
        <v>1.3639099895954101E-2</v>
      </c>
      <c r="YG402" s="68"/>
      <c r="YH402" s="68">
        <v>7.2574482593740601E-3</v>
      </c>
      <c r="YI402" s="68">
        <v>6.3428168721345697E-3</v>
      </c>
      <c r="YJ402" s="68">
        <v>4.7688523617261296E-3</v>
      </c>
      <c r="YK402" s="68">
        <v>1.60975067818881E-2</v>
      </c>
      <c r="YL402" s="68">
        <v>6.8229334116207702E-3</v>
      </c>
      <c r="YM402" s="68">
        <v>4.4318335176290399E-3</v>
      </c>
      <c r="YN402" s="68">
        <v>2.6957189121845598E-3</v>
      </c>
      <c r="YO402" s="68">
        <v>1.2551649045930801E-2</v>
      </c>
      <c r="YP402" s="68">
        <v>4.24433464282108E-3</v>
      </c>
      <c r="YQ402" s="68"/>
      <c r="YR402" s="68"/>
      <c r="YS402" s="68"/>
      <c r="YT402" s="68"/>
      <c r="YU402" s="68"/>
      <c r="YV402" s="68"/>
      <c r="YW402" s="68"/>
      <c r="YX402" s="68">
        <v>1.09957288126043</v>
      </c>
      <c r="YY402" s="68">
        <v>7.2843686023778501E-3</v>
      </c>
      <c r="YZ402" s="68">
        <v>1.4295159297797899E-2</v>
      </c>
      <c r="ZA402" s="68">
        <v>1.30217011420112E-2</v>
      </c>
      <c r="ZB402" s="68">
        <v>1.07742931511074E-2</v>
      </c>
      <c r="ZC402" s="68">
        <v>1.3077121959364399E-2</v>
      </c>
      <c r="ZD402" s="68">
        <v>1.1661680613831899E-2</v>
      </c>
    </row>
    <row r="403" spans="479:682" x14ac:dyDescent="0.25">
      <c r="RK403" s="68"/>
      <c r="RL403" s="67"/>
      <c r="RM403" s="67"/>
      <c r="RN403" s="67"/>
      <c r="RO403" s="67"/>
      <c r="RP403" s="67"/>
      <c r="RQ403" s="67"/>
      <c r="RR403" s="67"/>
      <c r="RS403" s="67"/>
      <c r="RT403" s="67"/>
      <c r="RV403" s="67"/>
      <c r="RW403" s="67"/>
      <c r="SA403" s="67"/>
      <c r="SB403" s="67">
        <v>2.75865998119115E-2</v>
      </c>
      <c r="SC403" s="67"/>
      <c r="SD403" s="67"/>
      <c r="SE403" s="67">
        <v>1.37588996440172E-2</v>
      </c>
      <c r="SF403" s="67">
        <v>1.41923995688557E-2</v>
      </c>
      <c r="SG403" s="67"/>
      <c r="SH403" s="67">
        <v>1.36252995580434E-2</v>
      </c>
      <c r="YG403" s="68"/>
      <c r="YH403" s="68">
        <v>7.2511812975424904E-3</v>
      </c>
      <c r="YI403" s="68">
        <v>6.3119240652123104E-3</v>
      </c>
      <c r="YJ403" s="68">
        <v>4.7649514230577701E-3</v>
      </c>
      <c r="YK403" s="68">
        <v>1.6063104643550302E-2</v>
      </c>
      <c r="YL403" s="68">
        <v>6.8149510883953697E-3</v>
      </c>
      <c r="YM403" s="68">
        <v>4.4191644787682904E-3</v>
      </c>
      <c r="YN403" s="68">
        <v>2.6899453194721098E-3</v>
      </c>
      <c r="YO403" s="68">
        <v>1.2527973638781199E-2</v>
      </c>
      <c r="YP403" s="68">
        <v>4.23508218409447E-3</v>
      </c>
      <c r="YQ403" s="68"/>
      <c r="YR403" s="68"/>
      <c r="YS403" s="68"/>
      <c r="YT403" s="68"/>
      <c r="YU403" s="68"/>
      <c r="YV403" s="68"/>
      <c r="YW403" s="68"/>
      <c r="YX403" s="68">
        <v>1.0995614258809501</v>
      </c>
      <c r="YY403" s="68">
        <v>7.2613342865953103E-3</v>
      </c>
      <c r="YZ403" s="68">
        <v>1.42939238439157E-2</v>
      </c>
      <c r="ZA403" s="68">
        <v>1.3000743115774999E-2</v>
      </c>
      <c r="ZB403" s="68">
        <v>1.0725466255516E-2</v>
      </c>
      <c r="ZC403" s="68">
        <v>1.30623636864885E-2</v>
      </c>
      <c r="ZD403" s="68">
        <v>1.15879519699001E-2</v>
      </c>
    </row>
    <row r="404" spans="479:682" x14ac:dyDescent="0.25">
      <c r="RK404" s="68"/>
      <c r="RL404" s="67"/>
      <c r="RM404" s="67"/>
      <c r="RN404" s="67"/>
      <c r="RO404" s="67"/>
      <c r="RP404" s="67"/>
      <c r="RQ404" s="67"/>
      <c r="RR404" s="67"/>
      <c r="RS404" s="67"/>
      <c r="RT404" s="67"/>
      <c r="RV404" s="67"/>
      <c r="RW404" s="67"/>
      <c r="SA404" s="67"/>
      <c r="SB404" s="67">
        <v>2.75625996291637E-2</v>
      </c>
      <c r="SC404" s="67"/>
      <c r="SD404" s="67"/>
      <c r="SE404" s="67">
        <v>1.37464003637433E-2</v>
      </c>
      <c r="SF404" s="67">
        <v>1.41907995566725E-2</v>
      </c>
      <c r="SG404" s="67"/>
      <c r="SH404" s="67">
        <v>1.36190997436642E-2</v>
      </c>
      <c r="YG404" s="68"/>
      <c r="YH404" s="68">
        <v>7.2292722671122803E-3</v>
      </c>
      <c r="YI404" s="68">
        <v>6.2985544960309798E-3</v>
      </c>
      <c r="YJ404" s="68">
        <v>4.7519775331886704E-3</v>
      </c>
      <c r="YK404" s="68">
        <v>1.6055106490098298E-2</v>
      </c>
      <c r="YL404" s="68">
        <v>6.8075562110179602E-3</v>
      </c>
      <c r="YM404" s="68">
        <v>4.4042372733065797E-3</v>
      </c>
      <c r="YN404" s="68">
        <v>2.6600657769978399E-3</v>
      </c>
      <c r="YO404" s="68">
        <v>1.2481510399663101E-2</v>
      </c>
      <c r="YP404" s="68">
        <v>4.21963647637118E-3</v>
      </c>
      <c r="YQ404" s="68"/>
      <c r="YR404" s="68"/>
      <c r="YS404" s="68"/>
      <c r="YT404" s="68"/>
      <c r="YU404" s="68"/>
      <c r="YV404" s="68"/>
      <c r="YW404" s="68"/>
      <c r="YX404" s="68">
        <v>1.0990678857772</v>
      </c>
      <c r="YY404" s="68">
        <v>7.2408478650156103E-3</v>
      </c>
      <c r="YZ404" s="68">
        <v>1.42822876131985E-2</v>
      </c>
      <c r="ZA404" s="68">
        <v>1.29802516183874E-2</v>
      </c>
      <c r="ZB404" s="68">
        <v>1.0685679340755301E-2</v>
      </c>
      <c r="ZC404" s="68">
        <v>1.3035606303513299E-2</v>
      </c>
      <c r="ZD404" s="68">
        <v>1.15805499220068E-2</v>
      </c>
    </row>
    <row r="405" spans="479:682" x14ac:dyDescent="0.25">
      <c r="RK405" s="68"/>
      <c r="RL405" s="67"/>
      <c r="RM405" s="67"/>
      <c r="RN405" s="67"/>
      <c r="RO405" s="67"/>
      <c r="RP405" s="67"/>
      <c r="RQ405" s="67"/>
      <c r="RR405" s="67"/>
      <c r="RS405" s="67"/>
      <c r="RT405" s="67"/>
      <c r="RV405" s="67"/>
      <c r="RW405" s="67"/>
      <c r="SA405" s="67"/>
      <c r="SB405" s="67">
        <v>2.7546498924493699E-2</v>
      </c>
      <c r="SC405" s="67"/>
      <c r="SD405" s="67"/>
      <c r="SE405" s="67">
        <v>1.3739599846303401E-2</v>
      </c>
      <c r="SF405" s="67">
        <v>1.41890998929739E-2</v>
      </c>
      <c r="SG405" s="67"/>
      <c r="SH405" s="67">
        <v>1.3611299917101799E-2</v>
      </c>
      <c r="YG405" s="68"/>
      <c r="YH405" s="68">
        <v>7.1990142118916996E-3</v>
      </c>
      <c r="YI405" s="68">
        <v>6.2859720577004598E-3</v>
      </c>
      <c r="YJ405" s="68">
        <v>4.73063757199183E-3</v>
      </c>
      <c r="YK405" s="68">
        <v>1.6038343587735301E-2</v>
      </c>
      <c r="YL405" s="68">
        <v>6.7987885604087897E-3</v>
      </c>
      <c r="YM405" s="68">
        <v>4.3911455041646397E-3</v>
      </c>
      <c r="YN405" s="68">
        <v>2.6240387542904699E-3</v>
      </c>
      <c r="YO405" s="68">
        <v>1.24697793264597E-2</v>
      </c>
      <c r="YP405" s="68">
        <v>4.1883767965012102E-3</v>
      </c>
      <c r="YQ405" s="68"/>
      <c r="YR405" s="68"/>
      <c r="YS405" s="68"/>
      <c r="YT405" s="68"/>
      <c r="YU405" s="68"/>
      <c r="YV405" s="68"/>
      <c r="YW405" s="68"/>
      <c r="YX405" s="68">
        <v>1.0990114248751</v>
      </c>
      <c r="YY405" s="68">
        <v>7.2148812596567798E-3</v>
      </c>
      <c r="YZ405" s="68">
        <v>1.42803026736336E-2</v>
      </c>
      <c r="ZA405" s="68">
        <v>1.29792225749732E-2</v>
      </c>
      <c r="ZB405" s="68">
        <v>1.06741147170185E-2</v>
      </c>
      <c r="ZC405" s="68">
        <v>1.3033634182576999E-2</v>
      </c>
      <c r="ZD405" s="68">
        <v>1.1553115847368E-2</v>
      </c>
    </row>
    <row r="406" spans="479:682" x14ac:dyDescent="0.25">
      <c r="RK406" s="68"/>
      <c r="RL406" s="67"/>
      <c r="RM406" s="67"/>
      <c r="RN406" s="67"/>
      <c r="RO406" s="67"/>
      <c r="RP406" s="67"/>
      <c r="RQ406" s="67"/>
      <c r="RR406" s="67"/>
      <c r="RS406" s="67"/>
      <c r="RT406" s="67"/>
      <c r="RV406" s="67"/>
      <c r="RW406" s="67"/>
      <c r="SA406" s="67"/>
      <c r="SB406" s="67">
        <v>2.75101996958255E-2</v>
      </c>
      <c r="SC406" s="67"/>
      <c r="SD406" s="67"/>
      <c r="SE406" s="67">
        <v>1.37339998036623E-2</v>
      </c>
      <c r="SF406" s="67">
        <v>1.4173899777233601E-2</v>
      </c>
      <c r="SG406" s="67"/>
      <c r="SH406" s="67">
        <v>1.35891996324062E-2</v>
      </c>
      <c r="YG406" s="68"/>
      <c r="YH406" s="68">
        <v>7.1869654401842198E-3</v>
      </c>
      <c r="YI406" s="68">
        <v>6.2762913961230101E-3</v>
      </c>
      <c r="YJ406" s="68">
        <v>4.7176242170731304E-3</v>
      </c>
      <c r="YK406" s="68">
        <v>1.60130166525667E-2</v>
      </c>
      <c r="YL406" s="68">
        <v>6.7981664457790096E-3</v>
      </c>
      <c r="YM406" s="68">
        <v>4.3867302188571201E-3</v>
      </c>
      <c r="YN406" s="68">
        <v>2.6003936966444699E-3</v>
      </c>
      <c r="YO406" s="68">
        <v>1.2418144138194099E-2</v>
      </c>
      <c r="YP406" s="68">
        <v>4.18068443127318E-3</v>
      </c>
      <c r="YQ406" s="68"/>
      <c r="YR406" s="68"/>
      <c r="YS406" s="68"/>
      <c r="YT406" s="68"/>
      <c r="YU406" s="68"/>
      <c r="YV406" s="68"/>
      <c r="YW406" s="68"/>
      <c r="YX406" s="68">
        <v>1.0983343046262599</v>
      </c>
      <c r="YY406" s="68">
        <v>7.2098009883463697E-3</v>
      </c>
      <c r="YZ406" s="68">
        <v>1.4254908744480601E-2</v>
      </c>
      <c r="ZA406" s="68">
        <v>1.29575511425748E-2</v>
      </c>
      <c r="ZB406" s="68">
        <v>1.06732553853848E-2</v>
      </c>
      <c r="ZC406" s="68">
        <v>1.30156833142111E-2</v>
      </c>
      <c r="ZD406" s="68">
        <v>1.1514044537161001E-2</v>
      </c>
    </row>
    <row r="407" spans="479:682" x14ac:dyDescent="0.25">
      <c r="RK407" s="68"/>
      <c r="RL407" s="67"/>
      <c r="RM407" s="67"/>
      <c r="RN407" s="67"/>
      <c r="RO407" s="67"/>
      <c r="RP407" s="67"/>
      <c r="RQ407" s="67"/>
      <c r="RR407" s="67"/>
      <c r="RS407" s="67"/>
      <c r="RT407" s="67"/>
      <c r="RV407" s="67"/>
      <c r="RW407" s="67"/>
      <c r="SA407" s="67"/>
      <c r="SB407" s="67">
        <v>2.74959001690149E-2</v>
      </c>
      <c r="SC407" s="67"/>
      <c r="SD407" s="67"/>
      <c r="SE407" s="67">
        <v>1.37187000364065E-2</v>
      </c>
      <c r="SF407" s="67">
        <v>1.417320035398E-2</v>
      </c>
      <c r="SG407" s="67"/>
      <c r="SH407" s="67">
        <v>1.3555499725043701E-2</v>
      </c>
      <c r="YG407" s="68"/>
      <c r="YH407" s="68">
        <v>7.1828872260840098E-3</v>
      </c>
      <c r="YI407" s="68">
        <v>6.24922213730308E-3</v>
      </c>
      <c r="YJ407" s="68">
        <v>4.7133543178276898E-3</v>
      </c>
      <c r="YK407" s="68">
        <v>1.60123353826091E-2</v>
      </c>
      <c r="YL407" s="68">
        <v>6.7584170738178503E-3</v>
      </c>
      <c r="YM407" s="68">
        <v>4.3823321304799802E-3</v>
      </c>
      <c r="YN407" s="68">
        <v>2.5991347958017998E-3</v>
      </c>
      <c r="YO407" s="68">
        <v>1.23640411137491E-2</v>
      </c>
      <c r="YP407" s="68">
        <v>4.1597856220951602E-3</v>
      </c>
      <c r="YQ407" s="68"/>
      <c r="YR407" s="68"/>
      <c r="YS407" s="68"/>
      <c r="YT407" s="68"/>
      <c r="YU407" s="68"/>
      <c r="YV407" s="68"/>
      <c r="YW407" s="68"/>
      <c r="YX407" s="68">
        <v>1.0977411099273</v>
      </c>
      <c r="YY407" s="68">
        <v>7.1885723618610202E-3</v>
      </c>
      <c r="YZ407" s="68">
        <v>1.42143215681942E-2</v>
      </c>
      <c r="ZA407" s="68">
        <v>1.29164180259941E-2</v>
      </c>
      <c r="ZB407" s="68">
        <v>1.06696791856356E-2</v>
      </c>
      <c r="ZC407" s="68">
        <v>1.2989039770448799E-2</v>
      </c>
      <c r="ZD407" s="68">
        <v>1.1508507741024E-2</v>
      </c>
    </row>
    <row r="408" spans="479:682" x14ac:dyDescent="0.25">
      <c r="RK408" s="68"/>
      <c r="RL408" s="67"/>
      <c r="RM408" s="67"/>
      <c r="RN408" s="67"/>
      <c r="RO408" s="67"/>
      <c r="RP408" s="67"/>
      <c r="RQ408" s="67"/>
      <c r="RR408" s="67"/>
      <c r="RS408" s="67"/>
      <c r="RT408" s="67"/>
      <c r="RV408" s="67"/>
      <c r="RW408" s="67"/>
      <c r="SA408" s="67"/>
      <c r="SB408" s="67">
        <v>2.7462501078844001E-2</v>
      </c>
      <c r="SC408" s="67"/>
      <c r="SD408" s="67"/>
      <c r="SE408" s="67">
        <v>1.37184998020529E-2</v>
      </c>
      <c r="SF408" s="67">
        <v>1.4168799854814999E-2</v>
      </c>
      <c r="SG408" s="67"/>
      <c r="SH408" s="67">
        <v>1.11520001664757E-2</v>
      </c>
      <c r="YG408" s="68"/>
      <c r="YH408" s="68">
        <v>7.1673257676015704E-3</v>
      </c>
      <c r="YI408" s="68">
        <v>6.21485089414561E-3</v>
      </c>
      <c r="YJ408" s="68">
        <v>4.6988285557017602E-3</v>
      </c>
      <c r="YK408" s="68">
        <v>1.60037444628299E-2</v>
      </c>
      <c r="YL408" s="68">
        <v>6.7253206611670802E-3</v>
      </c>
      <c r="YM408" s="68">
        <v>4.3538428261614302E-3</v>
      </c>
      <c r="YN408" s="68">
        <v>2.5794868322197599E-3</v>
      </c>
      <c r="YO408" s="68">
        <v>1.23133766740185E-2</v>
      </c>
      <c r="YP408" s="68">
        <v>4.1593697460671599E-3</v>
      </c>
      <c r="YQ408" s="68"/>
      <c r="YR408" s="68"/>
      <c r="YS408" s="68"/>
      <c r="YT408" s="68"/>
      <c r="YU408" s="68"/>
      <c r="YV408" s="68"/>
      <c r="YW408" s="68"/>
      <c r="YX408" s="68">
        <v>1.09754938055866</v>
      </c>
      <c r="YY408" s="68">
        <v>7.1882077049020597E-3</v>
      </c>
      <c r="YZ408" s="68">
        <v>1.42063624532497E-2</v>
      </c>
      <c r="ZA408" s="68">
        <v>1.2896565232549201E-2</v>
      </c>
      <c r="ZB408" s="68">
        <v>1.0662862958983201E-2</v>
      </c>
      <c r="ZC408" s="68">
        <v>1.29838484521573E-2</v>
      </c>
      <c r="ZD408" s="68">
        <v>1.14983655698584E-2</v>
      </c>
    </row>
    <row r="409" spans="479:682" x14ac:dyDescent="0.25">
      <c r="RK409" s="68"/>
      <c r="RL409" s="67"/>
      <c r="RM409" s="67"/>
      <c r="RN409" s="67"/>
      <c r="RO409" s="67"/>
      <c r="RP409" s="67"/>
      <c r="RQ409" s="67"/>
      <c r="RR409" s="67"/>
      <c r="RS409" s="67"/>
      <c r="RT409" s="67"/>
      <c r="RU409" s="67"/>
      <c r="RV409" s="67"/>
      <c r="RW409" s="67"/>
      <c r="SA409" s="67"/>
      <c r="SB409" s="67">
        <v>2.7432400733232401E-2</v>
      </c>
      <c r="SC409" s="67"/>
      <c r="SD409" s="67"/>
      <c r="SE409" s="67">
        <v>1.3705000281333901E-2</v>
      </c>
      <c r="SF409" s="67">
        <v>1.41685996204614E-2</v>
      </c>
      <c r="SG409" s="67"/>
      <c r="YG409" s="68"/>
      <c r="YH409" s="68">
        <v>7.1456230145756803E-3</v>
      </c>
      <c r="YI409" s="68">
        <v>6.2053485355478199E-3</v>
      </c>
      <c r="YJ409" s="68">
        <v>4.6952210009923896E-3</v>
      </c>
      <c r="YK409" s="68">
        <v>1.5979702747733901E-2</v>
      </c>
      <c r="YL409" s="68">
        <v>6.6902641262511801E-3</v>
      </c>
      <c r="YM409" s="68">
        <v>4.3396744737951099E-3</v>
      </c>
      <c r="YN409" s="68">
        <v>2.5762550738205698E-3</v>
      </c>
      <c r="YO409" s="68">
        <v>1.22835512326369E-2</v>
      </c>
      <c r="YP409" s="68">
        <v>4.1557568958550698E-3</v>
      </c>
      <c r="YQ409" s="68"/>
      <c r="YR409" s="68"/>
      <c r="YS409" s="68"/>
      <c r="YT409" s="68"/>
      <c r="YU409" s="68"/>
      <c r="YV409" s="68"/>
      <c r="YW409" s="68"/>
      <c r="YX409" s="68">
        <v>1.0974382405719301</v>
      </c>
      <c r="YY409" s="68">
        <v>7.1839716535373301E-3</v>
      </c>
      <c r="YZ409" s="68">
        <v>1.4173624916261699E-2</v>
      </c>
      <c r="ZA409" s="68">
        <v>1.28622075968632E-2</v>
      </c>
      <c r="ZB409" s="68">
        <v>1.0662159883013901E-2</v>
      </c>
      <c r="ZC409" s="68">
        <v>1.2904162555051399E-2</v>
      </c>
      <c r="ZD409" s="68">
        <v>1.14982908742424E-2</v>
      </c>
      <c r="ZF409" s="67"/>
    </row>
    <row r="410" spans="479:682" x14ac:dyDescent="0.25">
      <c r="RK410" s="68"/>
      <c r="RL410" s="67"/>
      <c r="RM410" s="67"/>
      <c r="RN410" s="67"/>
      <c r="RO410" s="67"/>
      <c r="RP410" s="67"/>
      <c r="RQ410" s="67"/>
      <c r="RR410" s="67"/>
      <c r="RS410" s="67"/>
      <c r="RT410" s="67"/>
      <c r="RU410" s="67"/>
      <c r="RV410" s="67"/>
      <c r="RW410" s="67"/>
      <c r="SA410" s="67"/>
      <c r="SB410" s="67">
        <v>2.7421899139881099E-2</v>
      </c>
      <c r="SC410" s="67"/>
      <c r="SD410" s="67"/>
      <c r="SE410" s="67">
        <v>1.3668100349605E-2</v>
      </c>
      <c r="SF410" s="67">
        <v>1.4165700413286599E-2</v>
      </c>
      <c r="SG410" s="67"/>
      <c r="SH410" s="67"/>
      <c r="SI410" s="67"/>
      <c r="SJ410" s="67"/>
      <c r="YG410" s="68"/>
      <c r="YH410" s="68">
        <v>7.1097352444180698E-3</v>
      </c>
      <c r="YI410" s="68">
        <v>6.2039033570323301E-3</v>
      </c>
      <c r="YJ410" s="68">
        <v>4.6786520465194898E-3</v>
      </c>
      <c r="YK410" s="68">
        <v>1.5971202326128399E-2</v>
      </c>
      <c r="YL410" s="68">
        <v>6.6895175837806999E-3</v>
      </c>
      <c r="YM410" s="68">
        <v>4.3312850964944199E-3</v>
      </c>
      <c r="YN410" s="68">
        <v>2.5657853143722601E-3</v>
      </c>
      <c r="YO410" s="68">
        <v>1.2207915204694801E-2</v>
      </c>
      <c r="YP410" s="68">
        <v>4.1332725589989698E-3</v>
      </c>
      <c r="YQ410" s="68"/>
      <c r="YR410" s="68"/>
      <c r="YS410" s="68"/>
      <c r="YT410" s="68"/>
      <c r="YU410" s="68"/>
      <c r="YV410" s="68"/>
      <c r="YW410" s="68"/>
      <c r="YX410" s="68">
        <v>1.09740822229734</v>
      </c>
      <c r="YY410" s="68">
        <v>7.11981694214542E-3</v>
      </c>
      <c r="YZ410" s="68">
        <v>1.4173399985046299E-2</v>
      </c>
      <c r="ZA410" s="68">
        <v>1.28519986829494E-2</v>
      </c>
      <c r="ZB410" s="68">
        <v>1.0600568831586299E-2</v>
      </c>
      <c r="ZC410" s="68">
        <v>1.2882906149456501E-2</v>
      </c>
      <c r="ZD410" s="68">
        <v>1.14455753331183E-2</v>
      </c>
      <c r="ZF410" s="67"/>
    </row>
    <row r="411" spans="479:682" x14ac:dyDescent="0.25">
      <c r="RK411" s="68"/>
      <c r="RL411" s="67"/>
      <c r="RM411" s="67"/>
      <c r="RN411" s="67"/>
      <c r="RO411" s="67"/>
      <c r="RP411" s="67"/>
      <c r="RQ411" s="67"/>
      <c r="RR411" s="67"/>
      <c r="RS411" s="67"/>
      <c r="RT411" s="67"/>
      <c r="RU411" s="67"/>
      <c r="RV411" s="67"/>
      <c r="RW411" s="67"/>
      <c r="SA411" s="67"/>
      <c r="SB411" s="67">
        <v>2.7397498488426202E-2</v>
      </c>
      <c r="SC411" s="67"/>
      <c r="SD411" s="67"/>
      <c r="SE411" s="67">
        <v>1.3642800040543E-2</v>
      </c>
      <c r="SF411" s="67">
        <v>1.4160700142383501E-2</v>
      </c>
      <c r="SG411" s="67"/>
      <c r="SH411" s="67"/>
      <c r="SI411" s="67"/>
      <c r="SJ411" s="67"/>
      <c r="YG411" s="68"/>
      <c r="YH411" s="68">
        <v>7.1055454192863101E-3</v>
      </c>
      <c r="YI411" s="68">
        <v>6.1908794582986497E-3</v>
      </c>
      <c r="YJ411" s="68">
        <v>4.6557233183860004E-3</v>
      </c>
      <c r="YK411" s="68">
        <v>1.5964952289747501E-2</v>
      </c>
      <c r="YL411" s="68">
        <v>6.6777063511932197E-3</v>
      </c>
      <c r="YM411" s="68">
        <v>4.3185976223947204E-3</v>
      </c>
      <c r="YN411" s="68">
        <v>2.5603122563924901E-3</v>
      </c>
      <c r="YO411" s="68">
        <v>1.21797060817831E-2</v>
      </c>
      <c r="YP411" s="68">
        <v>4.1171115814074601E-3</v>
      </c>
      <c r="YQ411" s="68"/>
      <c r="YR411" s="68"/>
      <c r="YS411" s="68"/>
      <c r="YT411" s="68"/>
      <c r="YU411" s="68"/>
      <c r="YV411" s="68"/>
      <c r="YW411" s="68"/>
      <c r="YX411" s="68">
        <v>1.09736669012851</v>
      </c>
      <c r="YY411" s="68">
        <v>7.0547412023422296E-3</v>
      </c>
      <c r="YZ411" s="68">
        <v>1.40732972415202E-2</v>
      </c>
      <c r="ZA411" s="68">
        <v>1.2788346358556401E-2</v>
      </c>
      <c r="ZB411" s="68">
        <v>1.0600499834861599E-2</v>
      </c>
      <c r="ZC411" s="68">
        <v>1.28546843882568E-2</v>
      </c>
      <c r="ZD411" s="68">
        <v>1.14279410437494E-2</v>
      </c>
      <c r="ZF411" s="67"/>
    </row>
    <row r="412" spans="479:682" x14ac:dyDescent="0.25">
      <c r="RK412" s="68"/>
      <c r="RL412" s="67"/>
      <c r="RM412" s="67"/>
      <c r="RN412" s="67"/>
      <c r="RO412" s="67"/>
      <c r="RP412" s="67"/>
      <c r="RQ412" s="67"/>
      <c r="RR412" s="67"/>
      <c r="RS412" s="67"/>
      <c r="RT412" s="67"/>
      <c r="RU412" s="67"/>
      <c r="RV412" s="67"/>
      <c r="RW412" s="67"/>
      <c r="SA412" s="67"/>
      <c r="SB412" s="67">
        <v>2.7332199737429601E-2</v>
      </c>
      <c r="SC412" s="67"/>
      <c r="SD412" s="67"/>
      <c r="SE412" s="67">
        <v>1.36427003890275E-2</v>
      </c>
      <c r="SF412" s="67">
        <v>1.41599997878074E-2</v>
      </c>
      <c r="SG412" s="67"/>
      <c r="SH412" s="67"/>
      <c r="SI412" s="67"/>
      <c r="SJ412" s="67"/>
      <c r="YG412" s="68"/>
      <c r="YH412" s="68">
        <v>7.0908799032513301E-3</v>
      </c>
      <c r="YI412" s="68">
        <v>6.19036865575316E-3</v>
      </c>
      <c r="YJ412" s="68">
        <v>4.6441480440729101E-3</v>
      </c>
      <c r="YK412" s="68">
        <v>1.59111306369938E-2</v>
      </c>
      <c r="YL412" s="68">
        <v>6.64298804049518E-3</v>
      </c>
      <c r="YM412" s="68">
        <v>4.2946995864552801E-3</v>
      </c>
      <c r="YN412" s="68">
        <v>2.55616794862704E-3</v>
      </c>
      <c r="YO412" s="68">
        <v>1.21594908030173E-2</v>
      </c>
      <c r="YP412" s="68">
        <v>4.0809172742858604E-3</v>
      </c>
      <c r="YQ412" s="68"/>
      <c r="YR412" s="68"/>
      <c r="YS412" s="68"/>
      <c r="YT412" s="68"/>
      <c r="YU412" s="68"/>
      <c r="YV412" s="68"/>
      <c r="YW412" s="68"/>
      <c r="YX412" s="68">
        <v>1.09735178975843</v>
      </c>
      <c r="YY412" s="68">
        <v>7.0093164812918898E-3</v>
      </c>
      <c r="YZ412" s="68">
        <v>1.40487236152555E-2</v>
      </c>
      <c r="ZA412" s="68">
        <v>1.2783207406301501E-2</v>
      </c>
      <c r="ZB412" s="68">
        <v>1.05782495586861E-2</v>
      </c>
      <c r="ZC412" s="68">
        <v>1.27451694325856E-2</v>
      </c>
      <c r="ZD412" s="68">
        <v>1.1383088354162201E-2</v>
      </c>
      <c r="ZF412" s="67"/>
    </row>
    <row r="413" spans="479:682" x14ac:dyDescent="0.25">
      <c r="RK413" s="68"/>
      <c r="RL413" s="67"/>
      <c r="RM413" s="67"/>
      <c r="RN413" s="67"/>
      <c r="RO413" s="67"/>
      <c r="RP413" s="67"/>
      <c r="RQ413" s="67"/>
      <c r="RR413" s="67"/>
      <c r="RS413" s="67"/>
      <c r="RT413" s="67"/>
      <c r="RU413" s="67"/>
      <c r="RV413" s="67"/>
      <c r="RW413" s="67"/>
      <c r="SA413" s="67"/>
      <c r="SB413" s="67">
        <v>2.7056001126766201E-2</v>
      </c>
      <c r="SC413" s="67"/>
      <c r="SD413" s="67"/>
      <c r="SE413" s="67">
        <v>1.36372996494174E-2</v>
      </c>
      <c r="SF413" s="67">
        <v>1.4159199781715801E-2</v>
      </c>
      <c r="SG413" s="67"/>
      <c r="SH413" s="67"/>
      <c r="SI413" s="67"/>
      <c r="SJ413" s="67"/>
      <c r="YG413" s="68"/>
      <c r="YH413" s="68">
        <v>7.0766224394382803E-3</v>
      </c>
      <c r="YI413" s="68">
        <v>6.1773358978243998E-3</v>
      </c>
      <c r="YJ413" s="68">
        <v>4.6435728471662203E-3</v>
      </c>
      <c r="YK413" s="68">
        <v>1.58933190793525E-2</v>
      </c>
      <c r="YL413" s="68">
        <v>6.6356531905433502E-3</v>
      </c>
      <c r="YM413" s="68">
        <v>4.2909911360794004E-3</v>
      </c>
      <c r="YN413" s="68">
        <v>2.5470422027393698E-3</v>
      </c>
      <c r="YO413" s="68">
        <v>1.21178821480578E-2</v>
      </c>
      <c r="YP413" s="68">
        <v>4.0725293390818E-3</v>
      </c>
      <c r="YQ413" s="68"/>
      <c r="YR413" s="68"/>
      <c r="YS413" s="68"/>
      <c r="YT413" s="68"/>
      <c r="YU413" s="68"/>
      <c r="YV413" s="68"/>
      <c r="YW413" s="68"/>
      <c r="YX413" s="68">
        <v>1.09730650026717</v>
      </c>
      <c r="YY413" s="68">
        <v>6.9816170451620996E-3</v>
      </c>
      <c r="YZ413" s="68">
        <v>1.40171730766026E-2</v>
      </c>
      <c r="ZA413" s="68">
        <v>1.27791915369999E-2</v>
      </c>
      <c r="ZB413" s="68">
        <v>1.05718528803275E-2</v>
      </c>
      <c r="ZC413" s="68">
        <v>1.27162401990131E-2</v>
      </c>
      <c r="ZD413" s="68">
        <v>1.1362310033524701E-2</v>
      </c>
      <c r="ZF413" s="67"/>
    </row>
    <row r="414" spans="479:682" x14ac:dyDescent="0.25">
      <c r="RK414" s="68"/>
      <c r="RL414" s="67"/>
      <c r="RM414" s="67"/>
      <c r="RN414" s="67"/>
      <c r="RO414" s="67"/>
      <c r="RP414" s="67"/>
      <c r="RQ414" s="67"/>
      <c r="RR414" s="67"/>
      <c r="RS414" s="67"/>
      <c r="RT414" s="67"/>
      <c r="RU414" s="67"/>
      <c r="RV414" s="67"/>
      <c r="RW414" s="67"/>
      <c r="SA414" s="67"/>
      <c r="SB414" s="67">
        <v>2.6925500482320699E-2</v>
      </c>
      <c r="SC414" s="67"/>
      <c r="SD414" s="67"/>
      <c r="SE414" s="67">
        <v>1.3602499850094299E-2</v>
      </c>
      <c r="SF414" s="67">
        <v>1.41588998958468E-2</v>
      </c>
      <c r="SG414" s="67"/>
      <c r="SH414" s="67"/>
      <c r="SI414" s="67"/>
      <c r="SJ414" s="67"/>
      <c r="YG414" s="68"/>
      <c r="YH414" s="68">
        <v>7.0618444549787503E-3</v>
      </c>
      <c r="YI414" s="68">
        <v>6.1629119290346496E-3</v>
      </c>
      <c r="YJ414" s="68">
        <v>4.6339981423757799E-3</v>
      </c>
      <c r="YK414" s="68">
        <v>1.5892866648079401E-2</v>
      </c>
      <c r="YL414" s="68">
        <v>6.6333314294925502E-3</v>
      </c>
      <c r="YM414" s="68">
        <v>4.2882271678548597E-3</v>
      </c>
      <c r="YN414" s="68">
        <v>2.5310045551814099E-3</v>
      </c>
      <c r="YO414" s="68">
        <v>1.2094165899276E-2</v>
      </c>
      <c r="YP414" s="68">
        <v>4.0612837981862096E-3</v>
      </c>
      <c r="YQ414" s="68"/>
      <c r="YR414" s="68"/>
      <c r="YS414" s="68"/>
      <c r="YT414" s="68"/>
      <c r="YU414" s="68"/>
      <c r="YV414" s="68"/>
      <c r="YW414" s="68"/>
      <c r="YX414" s="68">
        <v>1.09729493435417</v>
      </c>
      <c r="YY414" s="68">
        <v>6.9804849246808496E-3</v>
      </c>
      <c r="YZ414" s="68">
        <v>1.4016630957111699E-2</v>
      </c>
      <c r="ZA414" s="68">
        <v>1.2756645006734801E-2</v>
      </c>
      <c r="ZB414" s="68">
        <v>1.0516962901314E-2</v>
      </c>
      <c r="ZC414" s="68">
        <v>1.2710205546719699E-2</v>
      </c>
      <c r="ZD414" s="68">
        <v>1.13041777645113E-2</v>
      </c>
      <c r="ZF414" s="67"/>
    </row>
    <row r="415" spans="479:682" x14ac:dyDescent="0.25">
      <c r="RK415" s="68"/>
      <c r="RL415" s="67"/>
      <c r="RM415" s="67"/>
      <c r="RN415" s="67"/>
      <c r="RO415" s="67"/>
      <c r="RP415" s="67"/>
      <c r="RQ415" s="67"/>
      <c r="RR415" s="67"/>
      <c r="RS415" s="67"/>
      <c r="RT415" s="67"/>
      <c r="RU415" s="67"/>
      <c r="RV415" s="67"/>
      <c r="RW415" s="67"/>
      <c r="SA415" s="67"/>
      <c r="SB415" s="67">
        <v>2.65318006277084E-2</v>
      </c>
      <c r="SC415" s="67"/>
      <c r="SD415" s="67"/>
      <c r="SE415" s="67">
        <v>1.3581000268459299E-2</v>
      </c>
      <c r="SF415" s="67">
        <v>1.4157299883663601E-2</v>
      </c>
      <c r="SG415" s="67"/>
      <c r="SH415" s="67"/>
      <c r="SI415" s="67"/>
      <c r="SJ415" s="67"/>
      <c r="YG415" s="68"/>
      <c r="YH415" s="68">
        <v>7.0443418718730798E-3</v>
      </c>
      <c r="YI415" s="68">
        <v>6.1615003596714197E-3</v>
      </c>
      <c r="YJ415" s="68">
        <v>4.6211581079246902E-3</v>
      </c>
      <c r="YK415" s="68">
        <v>1.5876238810951401E-2</v>
      </c>
      <c r="YL415" s="68">
        <v>6.6132488749490598E-3</v>
      </c>
      <c r="YM415" s="68">
        <v>4.26941597013743E-3</v>
      </c>
      <c r="YN415" s="68">
        <v>2.5279848982494402E-3</v>
      </c>
      <c r="YO415" s="68">
        <v>1.20364583254463E-2</v>
      </c>
      <c r="YP415" s="68">
        <v>4.0196970175184199E-3</v>
      </c>
      <c r="YQ415" s="68"/>
      <c r="YR415" s="68"/>
      <c r="YS415" s="68"/>
      <c r="YT415" s="68"/>
      <c r="YU415" s="68"/>
      <c r="YV415" s="68"/>
      <c r="YW415" s="68"/>
      <c r="YX415" s="68">
        <v>1.0972917620882301</v>
      </c>
      <c r="YY415" s="68">
        <v>6.9736175136209102E-3</v>
      </c>
      <c r="YZ415" s="68">
        <v>1.40033399739138E-2</v>
      </c>
      <c r="ZA415" s="68">
        <v>1.27457697135748E-2</v>
      </c>
      <c r="ZB415" s="68">
        <v>1.0479600637521E-2</v>
      </c>
      <c r="ZC415" s="68">
        <v>1.2669155926751901E-2</v>
      </c>
      <c r="ZD415" s="68">
        <v>1.1303656575438E-2</v>
      </c>
      <c r="ZF415" s="67"/>
    </row>
    <row r="416" spans="479:682" x14ac:dyDescent="0.25">
      <c r="RK416" s="68"/>
      <c r="RL416" s="67"/>
      <c r="RM416" s="67"/>
      <c r="RN416" s="67"/>
      <c r="RO416" s="67"/>
      <c r="RP416" s="67"/>
      <c r="RQ416" s="67"/>
      <c r="RR416" s="67"/>
      <c r="RS416" s="67"/>
      <c r="RT416" s="67"/>
      <c r="RU416" s="67"/>
      <c r="RV416" s="67"/>
      <c r="RW416" s="67"/>
      <c r="SA416" s="67"/>
      <c r="SB416" s="67">
        <v>2.6374299079179701E-2</v>
      </c>
      <c r="SC416" s="67"/>
      <c r="SD416" s="67"/>
      <c r="SE416" s="67">
        <v>1.35343000292778E-2</v>
      </c>
      <c r="SF416" s="67">
        <v>1.41569999977946E-2</v>
      </c>
      <c r="SG416" s="67"/>
      <c r="SH416" s="67"/>
      <c r="SI416" s="67"/>
      <c r="SJ416" s="67"/>
      <c r="YG416" s="68"/>
      <c r="YH416" s="68">
        <v>7.04289129029866E-3</v>
      </c>
      <c r="YI416" s="68">
        <v>6.0792982668772602E-3</v>
      </c>
      <c r="YJ416" s="68">
        <v>4.60704983695051E-3</v>
      </c>
      <c r="YK416" s="68">
        <v>1.5848296274806401E-2</v>
      </c>
      <c r="YL416" s="68">
        <v>6.5884400923965896E-3</v>
      </c>
      <c r="YM416" s="68">
        <v>4.2668846579846402E-3</v>
      </c>
      <c r="YN416" s="68">
        <v>2.4958244368008002E-3</v>
      </c>
      <c r="YO416" s="68">
        <v>1.2006155675208199E-2</v>
      </c>
      <c r="YP416" s="68">
        <v>4.0173519875441504E-3</v>
      </c>
      <c r="YQ416" s="68"/>
      <c r="YR416" s="68"/>
      <c r="YS416" s="68"/>
      <c r="YT416" s="68"/>
      <c r="YU416" s="68"/>
      <c r="YV416" s="68"/>
      <c r="YW416" s="68"/>
      <c r="YX416" s="68">
        <v>1.0971450446870199</v>
      </c>
      <c r="YY416" s="68">
        <v>6.9576855776739902E-3</v>
      </c>
      <c r="YZ416" s="68">
        <v>1.39865318340501E-2</v>
      </c>
      <c r="ZA416" s="68">
        <v>1.2716022630532399E-2</v>
      </c>
      <c r="ZB416" s="68">
        <v>1.04502111944694E-2</v>
      </c>
      <c r="ZC416" s="68">
        <v>1.26521593446696E-2</v>
      </c>
      <c r="ZD416" s="68">
        <v>1.1191763692526099E-2</v>
      </c>
      <c r="ZF416" s="67"/>
    </row>
    <row r="417" spans="479:682" x14ac:dyDescent="0.25">
      <c r="RK417" s="68"/>
      <c r="RL417" s="67"/>
      <c r="RM417" s="67"/>
      <c r="RN417" s="67"/>
      <c r="RO417" s="67"/>
      <c r="RP417" s="67"/>
      <c r="RQ417" s="67"/>
      <c r="RR417" s="67"/>
      <c r="RS417" s="67"/>
      <c r="RT417" s="67"/>
      <c r="RU417" s="67"/>
      <c r="RV417" s="67"/>
      <c r="RW417" s="67"/>
      <c r="SA417" s="67"/>
      <c r="SB417" s="67">
        <v>1.5045800246298299E-2</v>
      </c>
      <c r="SC417" s="67"/>
      <c r="SD417" s="67"/>
      <c r="SE417" s="67">
        <v>1.3528600335121099E-2</v>
      </c>
      <c r="SF417" s="67">
        <v>1.4156100340187499E-2</v>
      </c>
      <c r="SG417" s="67"/>
      <c r="SH417" s="67"/>
      <c r="SI417" s="67"/>
      <c r="SJ417" s="67"/>
      <c r="YG417" s="68"/>
      <c r="YH417" s="68">
        <v>7.0387342126034301E-3</v>
      </c>
      <c r="YI417" s="68">
        <v>6.0601407836764201E-3</v>
      </c>
      <c r="YJ417" s="68">
        <v>4.6038392037027198E-3</v>
      </c>
      <c r="YK417" s="68">
        <v>1.5839417592561099E-2</v>
      </c>
      <c r="YL417" s="68">
        <v>6.5830849334554903E-3</v>
      </c>
      <c r="YM417" s="68">
        <v>4.2628187838016102E-3</v>
      </c>
      <c r="YN417" s="68">
        <v>2.48188458001113E-3</v>
      </c>
      <c r="YO417" s="68">
        <v>1.19832281032504E-2</v>
      </c>
      <c r="YP417" s="68">
        <v>4.0164475117616099E-3</v>
      </c>
      <c r="YQ417" s="68"/>
      <c r="YR417" s="68"/>
      <c r="YS417" s="68"/>
      <c r="YT417" s="68"/>
      <c r="YU417" s="68"/>
      <c r="YV417" s="68"/>
      <c r="YW417" s="68"/>
      <c r="YX417" s="68">
        <v>1.0970708835648899</v>
      </c>
      <c r="YY417" s="68">
        <v>6.9376516232783503E-3</v>
      </c>
      <c r="YZ417" s="68">
        <v>1.3976399740400601E-2</v>
      </c>
      <c r="ZA417" s="68">
        <v>1.27069940297536E-2</v>
      </c>
      <c r="ZB417" s="68">
        <v>1.0432629053642501E-2</v>
      </c>
      <c r="ZC417" s="68">
        <v>1.26509236587242E-2</v>
      </c>
      <c r="ZD417" s="68">
        <v>1.11842529445171E-2</v>
      </c>
      <c r="ZF417" s="67"/>
    </row>
    <row r="418" spans="479:682" x14ac:dyDescent="0.25">
      <c r="RK418" s="68"/>
      <c r="RL418" s="67"/>
      <c r="RM418" s="67"/>
      <c r="RN418" s="67"/>
      <c r="RO418" s="67"/>
      <c r="RP418" s="67"/>
      <c r="RQ418" s="67"/>
      <c r="RR418" s="67"/>
      <c r="RS418" s="67"/>
      <c r="RT418" s="67"/>
      <c r="RU418" s="67"/>
      <c r="RV418" s="67"/>
      <c r="RW418" s="67"/>
      <c r="SA418" s="67"/>
      <c r="SB418" s="67">
        <v>1.49274002760648E-2</v>
      </c>
      <c r="SC418" s="67"/>
      <c r="SD418" s="67"/>
      <c r="SE418" s="67">
        <v>1.34562002494931E-2</v>
      </c>
      <c r="SF418" s="67">
        <v>1.4155900105834E-2</v>
      </c>
      <c r="SG418" s="67"/>
      <c r="SH418" s="67"/>
      <c r="SI418" s="67"/>
      <c r="SJ418" s="67"/>
      <c r="YG418" s="68"/>
      <c r="YH418" s="68">
        <v>7.0355905363240698E-3</v>
      </c>
      <c r="YI418" s="68">
        <v>6.0572690205261803E-3</v>
      </c>
      <c r="YJ418" s="68">
        <v>4.5851786150733296E-3</v>
      </c>
      <c r="YK418" s="68">
        <v>1.5838958894540699E-2</v>
      </c>
      <c r="YL418" s="68">
        <v>6.5761310472543001E-3</v>
      </c>
      <c r="YM418" s="68">
        <v>4.2541370702805798E-3</v>
      </c>
      <c r="YN418" s="68">
        <v>2.4780420952944201E-3</v>
      </c>
      <c r="YO418" s="68">
        <v>1.18017376881773E-2</v>
      </c>
      <c r="YP418" s="68">
        <v>4.0068330840685798E-3</v>
      </c>
      <c r="YQ418" s="68"/>
      <c r="YR418" s="68"/>
      <c r="YS418" s="68"/>
      <c r="YT418" s="68"/>
      <c r="YU418" s="68"/>
      <c r="YV418" s="68"/>
      <c r="YW418" s="68"/>
      <c r="YX418" s="68">
        <v>1.09697907831555</v>
      </c>
      <c r="YY418" s="68">
        <v>6.9350532203452803E-3</v>
      </c>
      <c r="YZ418" s="68">
        <v>1.3948100026512301E-2</v>
      </c>
      <c r="ZA418" s="68">
        <v>1.26988634311148E-2</v>
      </c>
      <c r="ZB418" s="68">
        <v>1.04091631429183E-2</v>
      </c>
      <c r="ZC418" s="68">
        <v>1.26125111647347E-2</v>
      </c>
      <c r="ZD418" s="68">
        <v>1.1166672157426E-2</v>
      </c>
      <c r="ZF418" s="67"/>
    </row>
    <row r="419" spans="479:682" x14ac:dyDescent="0.25">
      <c r="RK419" s="68"/>
      <c r="RL419" s="67"/>
      <c r="RM419" s="67"/>
      <c r="RN419" s="67"/>
      <c r="RO419" s="67"/>
      <c r="RP419" s="67"/>
      <c r="RQ419" s="67"/>
      <c r="RR419" s="67"/>
      <c r="RS419" s="67"/>
      <c r="RT419" s="67"/>
      <c r="RU419" s="67"/>
      <c r="RV419" s="67"/>
      <c r="RW419" s="67"/>
      <c r="SA419" s="67"/>
      <c r="SB419" s="67">
        <v>1.47756999358534E-2</v>
      </c>
      <c r="SC419" s="67"/>
      <c r="SD419" s="67"/>
      <c r="SE419" s="67">
        <v>1.30294002592563E-2</v>
      </c>
      <c r="SF419" s="67">
        <v>1.4147300273179999E-2</v>
      </c>
      <c r="SG419" s="67"/>
      <c r="SH419" s="67"/>
      <c r="SI419" s="67"/>
      <c r="SJ419" s="67"/>
      <c r="YG419" s="68"/>
      <c r="YH419" s="68">
        <v>7.0224540621722197E-3</v>
      </c>
      <c r="YI419" s="68">
        <v>6.0041133493960097E-3</v>
      </c>
      <c r="YJ419" s="68">
        <v>4.5790843921266599E-3</v>
      </c>
      <c r="YK419" s="68">
        <v>1.5781818586783101E-2</v>
      </c>
      <c r="YL419" s="68">
        <v>6.5551516722723302E-3</v>
      </c>
      <c r="YM419" s="68">
        <v>4.2298080952672904E-3</v>
      </c>
      <c r="YN419" s="68">
        <v>2.4561410047471799E-3</v>
      </c>
      <c r="YO419" s="68">
        <v>1.1791380755305799E-2</v>
      </c>
      <c r="YP419" s="68">
        <v>3.9801490419004298E-3</v>
      </c>
      <c r="YQ419" s="68"/>
      <c r="YR419" s="68"/>
      <c r="YS419" s="68"/>
      <c r="YT419" s="68"/>
      <c r="YU419" s="68"/>
      <c r="YV419" s="68"/>
      <c r="YW419" s="68"/>
      <c r="YX419" s="68">
        <v>1.0968131080892001</v>
      </c>
      <c r="YY419" s="68">
        <v>6.9147045792986601E-3</v>
      </c>
      <c r="YZ419" s="68">
        <v>1.39340987321849E-2</v>
      </c>
      <c r="ZA419" s="68">
        <v>1.26983314333022E-2</v>
      </c>
      <c r="ZB419" s="68">
        <v>1.03325894927963E-2</v>
      </c>
      <c r="ZC419" s="68">
        <v>1.25798254686548E-2</v>
      </c>
      <c r="ZD419" s="68">
        <v>1.1149118719676001E-2</v>
      </c>
      <c r="ZF419" s="67"/>
    </row>
    <row r="420" spans="479:682" x14ac:dyDescent="0.25">
      <c r="RK420" s="68"/>
      <c r="RL420" s="67"/>
      <c r="RM420" s="67"/>
      <c r="RN420" s="67"/>
      <c r="RO420" s="67"/>
      <c r="RP420" s="67"/>
      <c r="RQ420" s="67"/>
      <c r="RR420" s="67"/>
      <c r="RS420" s="67"/>
      <c r="RT420" s="67"/>
      <c r="RU420" s="67"/>
      <c r="RV420" s="67"/>
      <c r="RW420" s="67"/>
      <c r="SA420" s="67"/>
      <c r="SB420" s="67">
        <v>1.44145004451274E-2</v>
      </c>
      <c r="SC420" s="67"/>
      <c r="SD420" s="67"/>
      <c r="SE420" s="67">
        <v>1.2893700040876799E-2</v>
      </c>
      <c r="SF420" s="67">
        <v>1.41417002305388E-2</v>
      </c>
      <c r="SG420" s="67"/>
      <c r="SH420" s="67"/>
      <c r="SI420" s="67"/>
      <c r="SJ420" s="67"/>
      <c r="YG420" s="68"/>
      <c r="YH420" s="68">
        <v>7.00504227752069E-3</v>
      </c>
      <c r="YI420" s="68">
        <v>5.98522251378976E-3</v>
      </c>
      <c r="YJ420" s="68">
        <v>4.5771168322377501E-3</v>
      </c>
      <c r="YK420" s="68">
        <v>1.5750770219653799E-2</v>
      </c>
      <c r="YL420" s="68">
        <v>6.5246563269758303E-3</v>
      </c>
      <c r="YM420" s="68">
        <v>4.2233520810436003E-3</v>
      </c>
      <c r="YN420" s="68">
        <v>2.4197038960624201E-3</v>
      </c>
      <c r="YO420" s="68">
        <v>1.1752027799338099E-2</v>
      </c>
      <c r="YP420" s="68">
        <v>3.9295568122387197E-3</v>
      </c>
      <c r="YQ420" s="68"/>
      <c r="YR420" s="68"/>
      <c r="YS420" s="68"/>
      <c r="YT420" s="68"/>
      <c r="YU420" s="68"/>
      <c r="YV420" s="68"/>
      <c r="YW420" s="68"/>
      <c r="YX420" s="68">
        <v>1.0967809912823701</v>
      </c>
      <c r="YY420" s="68">
        <v>6.9070378297936604E-3</v>
      </c>
      <c r="YZ420" s="68">
        <v>1.3929513752718101E-2</v>
      </c>
      <c r="ZA420" s="68">
        <v>1.2669252324816801E-2</v>
      </c>
      <c r="ZB420" s="68">
        <v>1.0328277754127599E-2</v>
      </c>
      <c r="ZC420" s="68">
        <v>1.25276405971078E-2</v>
      </c>
      <c r="ZD420" s="68">
        <v>1.10679685422518E-2</v>
      </c>
      <c r="ZF420" s="67"/>
    </row>
    <row r="421" spans="479:682" x14ac:dyDescent="0.25">
      <c r="RK421" s="68"/>
      <c r="RL421" s="67"/>
      <c r="RM421" s="67"/>
      <c r="RN421" s="67"/>
      <c r="RO421" s="67"/>
      <c r="RP421" s="67"/>
      <c r="RQ421" s="67"/>
      <c r="RR421" s="67"/>
      <c r="RS421" s="67"/>
      <c r="RT421" s="67"/>
      <c r="RU421" s="67"/>
      <c r="RV421" s="67"/>
      <c r="RW421" s="67"/>
      <c r="SA421" s="67"/>
      <c r="SB421" s="67">
        <v>1.4357400126755199E-2</v>
      </c>
      <c r="SC421" s="67"/>
      <c r="SD421" s="67"/>
      <c r="SE421" s="67"/>
      <c r="SF421" s="67">
        <v>1.41374003142118E-2</v>
      </c>
      <c r="SG421" s="67"/>
      <c r="SH421" s="67"/>
      <c r="SI421" s="67"/>
      <c r="SJ421" s="67"/>
      <c r="YG421" s="68"/>
      <c r="YH421" s="68">
        <v>6.9939002010703001E-3</v>
      </c>
      <c r="YI421" s="68">
        <v>5.9851385264994101E-3</v>
      </c>
      <c r="YJ421" s="68">
        <v>4.5428431873948101E-3</v>
      </c>
      <c r="YK421" s="68">
        <v>1.5747835150907299E-2</v>
      </c>
      <c r="YL421" s="68">
        <v>6.5032148485663103E-3</v>
      </c>
      <c r="YM421" s="68">
        <v>4.1564886210715404E-3</v>
      </c>
      <c r="YN421" s="68">
        <v>2.3953612947621499E-3</v>
      </c>
      <c r="YO421" s="68">
        <v>1.17169350625332E-2</v>
      </c>
      <c r="YP421" s="68">
        <v>3.9253957948656801E-3</v>
      </c>
      <c r="YQ421" s="68"/>
      <c r="YR421" s="68"/>
      <c r="YS421" s="68"/>
      <c r="YT421" s="68"/>
      <c r="YU421" s="68"/>
      <c r="YV421" s="68"/>
      <c r="YW421" s="68"/>
      <c r="YX421" s="68">
        <v>1.0966828278408001</v>
      </c>
      <c r="YY421" s="68">
        <v>6.9031367075213998E-3</v>
      </c>
      <c r="YZ421" s="68">
        <v>1.39200348248178E-2</v>
      </c>
      <c r="ZA421" s="68">
        <v>1.2654171004287999E-2</v>
      </c>
      <c r="ZB421" s="68">
        <v>1.0302124464978401E-2</v>
      </c>
      <c r="ZC421" s="68">
        <v>1.25200017188068E-2</v>
      </c>
      <c r="ZD421" s="68">
        <v>1.1061389257559799E-2</v>
      </c>
      <c r="ZF421" s="67"/>
    </row>
    <row r="422" spans="479:682" x14ac:dyDescent="0.25">
      <c r="RK422" s="68"/>
      <c r="RL422" s="67"/>
      <c r="RM422" s="67"/>
      <c r="RN422" s="67"/>
      <c r="RO422" s="67"/>
      <c r="RP422" s="67"/>
      <c r="RQ422" s="67"/>
      <c r="RR422" s="67"/>
      <c r="RS422" s="67"/>
      <c r="RT422" s="67"/>
      <c r="RU422" s="67"/>
      <c r="RV422" s="67"/>
      <c r="RW422" s="67"/>
      <c r="SA422" s="67"/>
      <c r="SB422" s="67">
        <v>1.4355800114572E-2</v>
      </c>
      <c r="SC422" s="67"/>
      <c r="SD422" s="67"/>
      <c r="SE422" s="67"/>
      <c r="SF422" s="67">
        <v>1.41364000737667E-2</v>
      </c>
      <c r="SG422" s="67"/>
      <c r="SH422" s="67"/>
      <c r="SI422" s="67"/>
      <c r="SJ422" s="67"/>
      <c r="YG422" s="68"/>
      <c r="YH422" s="68">
        <v>6.9937762285891504E-3</v>
      </c>
      <c r="YI422" s="68">
        <v>5.9786552028776203E-3</v>
      </c>
      <c r="YJ422" s="68">
        <v>4.5424441611323398E-3</v>
      </c>
      <c r="YK422" s="68">
        <v>1.5734502745280501E-2</v>
      </c>
      <c r="YL422" s="68">
        <v>6.4992260636729301E-3</v>
      </c>
      <c r="YM422" s="68">
        <v>4.1455529196894698E-3</v>
      </c>
      <c r="YN422" s="68">
        <v>2.3773815347509801E-3</v>
      </c>
      <c r="YO422" s="68">
        <v>1.1698925171357601E-2</v>
      </c>
      <c r="YP422" s="68">
        <v>3.9213503463399902E-3</v>
      </c>
      <c r="YQ422" s="68"/>
      <c r="YR422" s="68"/>
      <c r="YS422" s="68"/>
      <c r="YT422" s="68"/>
      <c r="YU422" s="68"/>
      <c r="YV422" s="68"/>
      <c r="YW422" s="68"/>
      <c r="YX422" s="68">
        <v>1.09664708172174</v>
      </c>
      <c r="YY422" s="68">
        <v>6.8929115842031796E-3</v>
      </c>
      <c r="YZ422" s="68">
        <v>1.39180588596971E-2</v>
      </c>
      <c r="ZA422" s="68">
        <v>1.2653491319262E-2</v>
      </c>
      <c r="ZB422" s="68">
        <v>1.0278086590756101E-2</v>
      </c>
      <c r="ZC422" s="68">
        <v>1.24930698826751E-2</v>
      </c>
      <c r="ZD422" s="68">
        <v>1.1059786815415199E-2</v>
      </c>
      <c r="ZF422" s="67"/>
    </row>
    <row r="423" spans="479:682" x14ac:dyDescent="0.25">
      <c r="RK423" s="68"/>
      <c r="RL423" s="67"/>
      <c r="RM423" s="67"/>
      <c r="RN423" s="67"/>
      <c r="RO423" s="67"/>
      <c r="RP423" s="67"/>
      <c r="RQ423" s="67"/>
      <c r="RR423" s="67"/>
      <c r="RS423" s="67"/>
      <c r="RT423" s="67"/>
      <c r="RU423" s="67"/>
      <c r="RV423" s="67"/>
      <c r="RW423" s="67"/>
      <c r="SA423" s="67"/>
      <c r="SB423" s="67">
        <v>1.43189001828432E-2</v>
      </c>
      <c r="SC423" s="67"/>
      <c r="SD423" s="67"/>
      <c r="SE423" s="67"/>
      <c r="SF423" s="67">
        <v>1.41335995867848E-2</v>
      </c>
      <c r="SG423" s="67"/>
      <c r="SH423" s="67"/>
      <c r="SI423" s="67"/>
      <c r="SJ423" s="67"/>
      <c r="YG423" s="68"/>
      <c r="YH423" s="68">
        <v>6.9864375732723001E-3</v>
      </c>
      <c r="YI423" s="68">
        <v>5.9775934079941903E-3</v>
      </c>
      <c r="YJ423" s="68">
        <v>4.5364347372609101E-3</v>
      </c>
      <c r="YK423" s="68">
        <v>1.5691198665482301E-2</v>
      </c>
      <c r="YL423" s="68">
        <v>6.4953203893700802E-3</v>
      </c>
      <c r="YM423" s="68">
        <v>4.1414045600197602E-3</v>
      </c>
      <c r="YN423" s="68">
        <v>2.3756074568593299E-3</v>
      </c>
      <c r="YO423" s="68">
        <v>1.1669183445040501E-2</v>
      </c>
      <c r="YP423" s="68">
        <v>3.9102411801561496E-3</v>
      </c>
      <c r="YQ423" s="68"/>
      <c r="YR423" s="68"/>
      <c r="YS423" s="68"/>
      <c r="YT423" s="68"/>
      <c r="YU423" s="68"/>
      <c r="YV423" s="68"/>
      <c r="YW423" s="68"/>
      <c r="YX423" s="68">
        <v>1.0966141149278199</v>
      </c>
      <c r="YY423" s="68">
        <v>6.8772903819028603E-3</v>
      </c>
      <c r="YZ423" s="68">
        <v>1.38739582683063E-2</v>
      </c>
      <c r="ZA423" s="68">
        <v>1.2604900041593399E-2</v>
      </c>
      <c r="ZB423" s="68">
        <v>1.0267476135525901E-2</v>
      </c>
      <c r="ZC423" s="68">
        <v>1.2256799947203301E-2</v>
      </c>
      <c r="ZD423" s="68">
        <v>1.10390609287818E-2</v>
      </c>
      <c r="ZF423" s="67"/>
    </row>
    <row r="424" spans="479:682" x14ac:dyDescent="0.25">
      <c r="RK424" s="68"/>
      <c r="RL424" s="67"/>
      <c r="RM424" s="67"/>
      <c r="RN424" s="67"/>
      <c r="RO424" s="67"/>
      <c r="RP424" s="67"/>
      <c r="RQ424" s="67"/>
      <c r="RR424" s="67"/>
      <c r="RS424" s="67"/>
      <c r="RT424" s="67"/>
      <c r="RU424" s="67"/>
      <c r="RV424" s="67"/>
      <c r="RW424" s="67"/>
      <c r="SA424" s="67"/>
      <c r="SB424" s="67">
        <v>1.42900003120303E-2</v>
      </c>
      <c r="SC424" s="67"/>
      <c r="SD424" s="67"/>
      <c r="SE424" s="67"/>
      <c r="SF424" s="67">
        <v>1.4132300391793201E-2</v>
      </c>
      <c r="SG424" s="67"/>
      <c r="SH424" s="67"/>
      <c r="SI424" s="67"/>
      <c r="SJ424" s="67"/>
      <c r="YG424" s="68"/>
      <c r="YH424" s="68">
        <v>6.9701357791235397E-3</v>
      </c>
      <c r="YI424" s="68">
        <v>5.9634992195900204E-3</v>
      </c>
      <c r="YJ424" s="68">
        <v>4.5222450885740303E-3</v>
      </c>
      <c r="YK424" s="68">
        <v>1.5680519716882699E-2</v>
      </c>
      <c r="YL424" s="68">
        <v>6.4841125166709198E-3</v>
      </c>
      <c r="YM424" s="68">
        <v>4.12966240122446E-3</v>
      </c>
      <c r="YN424" s="68">
        <v>2.3714925070653899E-3</v>
      </c>
      <c r="YO424" s="68">
        <v>1.16272590788728E-2</v>
      </c>
      <c r="YP424" s="68">
        <v>3.8964103688047501E-3</v>
      </c>
      <c r="YQ424" s="68"/>
      <c r="YR424" s="68"/>
      <c r="YS424" s="68"/>
      <c r="YT424" s="68"/>
      <c r="YU424" s="68"/>
      <c r="YV424" s="68"/>
      <c r="YW424" s="68"/>
      <c r="YX424" s="68">
        <v>1.09654237268036</v>
      </c>
      <c r="YY424" s="68">
        <v>6.8436681776665497E-3</v>
      </c>
      <c r="YZ424" s="68">
        <v>1.38452680051543E-2</v>
      </c>
      <c r="ZA424" s="68">
        <v>1.25968391313211E-2</v>
      </c>
      <c r="ZB424" s="68">
        <v>1.02664818834729E-2</v>
      </c>
      <c r="ZC424" s="68">
        <v>1.22492001907063E-2</v>
      </c>
      <c r="ZD424" s="68">
        <v>1.10353955723547E-2</v>
      </c>
      <c r="ZF424" s="67"/>
    </row>
    <row r="425" spans="479:682" x14ac:dyDescent="0.25">
      <c r="RK425" s="68"/>
      <c r="RL425" s="67"/>
      <c r="RM425" s="67"/>
      <c r="RN425" s="67"/>
      <c r="RO425" s="67"/>
      <c r="RP425" s="67"/>
      <c r="RQ425" s="67"/>
      <c r="RR425" s="67"/>
      <c r="RS425" s="67"/>
      <c r="RT425" s="67"/>
      <c r="RU425" s="67"/>
      <c r="RV425" s="67"/>
      <c r="RW425" s="67"/>
      <c r="SA425" s="67"/>
      <c r="SB425" s="67">
        <v>1.4285500161349701E-2</v>
      </c>
      <c r="SC425" s="67"/>
      <c r="SD425" s="67"/>
      <c r="SE425" s="67"/>
      <c r="SF425" s="67">
        <v>1.4126299880445E-2</v>
      </c>
      <c r="SG425" s="67"/>
      <c r="SH425" s="67"/>
      <c r="SI425" s="67"/>
      <c r="SJ425" s="67"/>
      <c r="YG425" s="68"/>
      <c r="YH425" s="68">
        <v>6.9481714850878097E-3</v>
      </c>
      <c r="YI425" s="68">
        <v>5.9148061519115397E-3</v>
      </c>
      <c r="YJ425" s="68">
        <v>4.4963066814439701E-3</v>
      </c>
      <c r="YK425" s="68">
        <v>1.55631936412333E-2</v>
      </c>
      <c r="YL425" s="68">
        <v>6.4616972868431098E-3</v>
      </c>
      <c r="YM425" s="68">
        <v>4.1261154262285001E-3</v>
      </c>
      <c r="YN425" s="68">
        <v>2.3658758305267701E-3</v>
      </c>
      <c r="YO425" s="68">
        <v>1.1566471647589499E-2</v>
      </c>
      <c r="YP425" s="68">
        <v>3.8745394250203902E-3</v>
      </c>
      <c r="YQ425" s="68"/>
      <c r="YR425" s="68"/>
      <c r="YS425" s="68"/>
      <c r="YT425" s="68"/>
      <c r="YU425" s="68"/>
      <c r="YV425" s="68"/>
      <c r="YW425" s="68"/>
      <c r="YX425" s="68">
        <v>1.09637615785391</v>
      </c>
      <c r="YY425" s="68">
        <v>6.8335326400762002E-3</v>
      </c>
      <c r="YZ425" s="68">
        <v>1.38189842007798E-2</v>
      </c>
      <c r="ZA425" s="68">
        <v>1.25888141329511E-2</v>
      </c>
      <c r="ZB425" s="68">
        <v>1.0254002231786401E-2</v>
      </c>
      <c r="ZC425" s="68">
        <v>1.2199882197380701E-2</v>
      </c>
      <c r="ZD425" s="68">
        <v>1.09827298930576E-2</v>
      </c>
      <c r="ZF425" s="67"/>
    </row>
    <row r="426" spans="479:682" x14ac:dyDescent="0.25">
      <c r="RK426" s="68"/>
      <c r="RL426" s="67"/>
      <c r="RM426" s="67"/>
      <c r="RN426" s="67"/>
      <c r="RO426" s="67"/>
      <c r="RP426" s="67"/>
      <c r="RQ426" s="67"/>
      <c r="RR426" s="67"/>
      <c r="RS426" s="67"/>
      <c r="RT426" s="67"/>
      <c r="RU426" s="67"/>
      <c r="RV426" s="67"/>
      <c r="RW426" s="67"/>
      <c r="SA426" s="67"/>
      <c r="SB426" s="67">
        <v>1.42601002007722E-2</v>
      </c>
      <c r="SC426" s="67"/>
      <c r="SD426" s="67"/>
      <c r="SE426" s="67"/>
      <c r="SF426" s="67">
        <v>1.4123300090432099E-2</v>
      </c>
      <c r="SG426" s="67"/>
      <c r="SH426" s="67"/>
      <c r="SI426" s="67"/>
      <c r="SJ426" s="67"/>
      <c r="YG426" s="68"/>
      <c r="YH426" s="68">
        <v>6.9414571535394596E-3</v>
      </c>
      <c r="YI426" s="68">
        <v>5.9104398846875697E-3</v>
      </c>
      <c r="YJ426" s="68">
        <v>4.4917869456249102E-3</v>
      </c>
      <c r="YK426" s="68">
        <v>1.54079973435819E-2</v>
      </c>
      <c r="YL426" s="68">
        <v>6.4488476834490003E-3</v>
      </c>
      <c r="YM426" s="68">
        <v>4.0887961696169997E-3</v>
      </c>
      <c r="YN426" s="68">
        <v>2.3655026750135401E-3</v>
      </c>
      <c r="YO426" s="68">
        <v>1.1557800945989599E-2</v>
      </c>
      <c r="YP426" s="68">
        <v>3.86310445026747E-3</v>
      </c>
      <c r="YQ426" s="68"/>
      <c r="YR426" s="68"/>
      <c r="YS426" s="68"/>
      <c r="YT426" s="68"/>
      <c r="YU426" s="68"/>
      <c r="YV426" s="68"/>
      <c r="YW426" s="68"/>
      <c r="YX426" s="68">
        <v>1.09625456642261</v>
      </c>
      <c r="YY426" s="68">
        <v>6.7910328182849604E-3</v>
      </c>
      <c r="YZ426" s="68">
        <v>1.3808762543151901E-2</v>
      </c>
      <c r="ZA426" s="68">
        <v>1.2533964591732E-2</v>
      </c>
      <c r="ZB426" s="68">
        <v>1.02422781036329E-2</v>
      </c>
      <c r="ZC426" s="68">
        <v>1.2192163885298E-2</v>
      </c>
      <c r="ZD426" s="68">
        <v>1.096812313631E-2</v>
      </c>
      <c r="ZF426" s="67"/>
    </row>
    <row r="427" spans="479:682" x14ac:dyDescent="0.25">
      <c r="RK427" s="68"/>
      <c r="RL427" s="67"/>
      <c r="RM427" s="67"/>
      <c r="RN427" s="67"/>
      <c r="RO427" s="67"/>
      <c r="RP427" s="67"/>
      <c r="RQ427" s="67"/>
      <c r="RR427" s="67"/>
      <c r="RS427" s="67"/>
      <c r="RT427" s="67"/>
      <c r="RU427" s="67"/>
      <c r="RV427" s="67"/>
      <c r="RW427" s="67"/>
      <c r="SA427" s="67"/>
      <c r="SB427" s="67">
        <v>1.4249799773097E-2</v>
      </c>
      <c r="SC427" s="67"/>
      <c r="SD427" s="67"/>
      <c r="SE427" s="67"/>
      <c r="SF427" s="67">
        <v>1.4120999723672799E-2</v>
      </c>
      <c r="SG427" s="67"/>
      <c r="SH427" s="67"/>
      <c r="SI427" s="67"/>
      <c r="SJ427" s="67"/>
      <c r="YG427" s="68"/>
      <c r="YH427" s="68">
        <v>6.93367124435805E-3</v>
      </c>
      <c r="YI427" s="68">
        <v>5.8674481100880497E-3</v>
      </c>
      <c r="YJ427" s="68">
        <v>4.4729334537171204E-3</v>
      </c>
      <c r="YK427" s="68">
        <v>1.5367362711294699E-2</v>
      </c>
      <c r="YL427" s="68">
        <v>6.44585014942641E-3</v>
      </c>
      <c r="YM427" s="68">
        <v>4.0691076907876196E-3</v>
      </c>
      <c r="YN427" s="68">
        <v>2.3629609028236799E-3</v>
      </c>
      <c r="YO427" s="68">
        <v>1.15449553664795E-2</v>
      </c>
      <c r="YP427" s="68">
        <v>3.86196612526529E-3</v>
      </c>
      <c r="YQ427" s="68"/>
      <c r="YR427" s="68"/>
      <c r="YS427" s="68"/>
      <c r="YT427" s="68"/>
      <c r="YU427" s="68"/>
      <c r="YV427" s="68"/>
      <c r="YW427" s="68"/>
      <c r="YX427" s="68">
        <v>1.0962003974660099</v>
      </c>
      <c r="YY427" s="68">
        <v>6.7886242251422998E-3</v>
      </c>
      <c r="YZ427" s="68">
        <v>1.3789385721110299E-2</v>
      </c>
      <c r="ZA427" s="68">
        <v>1.25135833298884E-2</v>
      </c>
      <c r="ZB427" s="68">
        <v>1.02376112858439E-2</v>
      </c>
      <c r="ZC427" s="68">
        <v>1.21404974495054E-2</v>
      </c>
      <c r="ZD427" s="68">
        <v>1.0960063417209599E-2</v>
      </c>
      <c r="ZF427" s="67"/>
    </row>
    <row r="428" spans="479:682" x14ac:dyDescent="0.25">
      <c r="RK428" s="68"/>
      <c r="RL428" s="67"/>
      <c r="RM428" s="67"/>
      <c r="RN428" s="67"/>
      <c r="RO428" s="67"/>
      <c r="RP428" s="67"/>
      <c r="RQ428" s="67"/>
      <c r="RR428" s="67"/>
      <c r="RS428" s="67"/>
      <c r="RT428" s="67"/>
      <c r="RU428" s="67"/>
      <c r="RV428" s="67"/>
      <c r="RW428" s="67"/>
      <c r="SA428" s="67"/>
      <c r="SB428" s="67">
        <v>1.4237299561500501E-2</v>
      </c>
      <c r="SC428" s="67"/>
      <c r="SD428" s="67"/>
      <c r="SE428" s="67"/>
      <c r="SF428" s="67">
        <v>1.41185000538825E-2</v>
      </c>
      <c r="SG428" s="67"/>
      <c r="SH428" s="67"/>
      <c r="SI428" s="67"/>
      <c r="SJ428" s="67"/>
      <c r="YG428" s="68"/>
      <c r="YH428" s="68">
        <v>6.9163409247138602E-3</v>
      </c>
      <c r="YI428" s="68">
        <v>5.8642399089525298E-3</v>
      </c>
      <c r="YJ428" s="68">
        <v>4.4658120676240197E-3</v>
      </c>
      <c r="YK428" s="68">
        <v>1.5367020799126E-2</v>
      </c>
      <c r="YL428" s="68">
        <v>6.4433072044262404E-3</v>
      </c>
      <c r="YM428" s="68">
        <v>4.0664319639443103E-3</v>
      </c>
      <c r="YN428" s="68">
        <v>2.3325793756906101E-3</v>
      </c>
      <c r="YO428" s="68">
        <v>1.1502880665878699E-2</v>
      </c>
      <c r="YP428" s="68">
        <v>3.8566905499570802E-3</v>
      </c>
      <c r="YQ428" s="68"/>
      <c r="YR428" s="68"/>
      <c r="YS428" s="68"/>
      <c r="YT428" s="68"/>
      <c r="YU428" s="68"/>
      <c r="YV428" s="68"/>
      <c r="YW428" s="68"/>
      <c r="YX428" s="68">
        <v>1.0961555892341099</v>
      </c>
      <c r="YY428" s="68">
        <v>6.7847905998993799E-3</v>
      </c>
      <c r="YZ428" s="68">
        <v>1.3781748943180801E-2</v>
      </c>
      <c r="ZA428" s="68">
        <v>1.2501322302584999E-2</v>
      </c>
      <c r="ZB428" s="68">
        <v>1.02361274931108E-2</v>
      </c>
      <c r="ZC428" s="68">
        <v>1.21297629282986E-2</v>
      </c>
      <c r="ZD428" s="68">
        <v>1.08994858490628E-2</v>
      </c>
      <c r="ZF428" s="67"/>
    </row>
    <row r="429" spans="479:682" x14ac:dyDescent="0.25">
      <c r="RK429" s="68"/>
      <c r="RL429" s="67"/>
      <c r="RM429" s="67"/>
      <c r="RN429" s="67"/>
      <c r="RO429" s="67"/>
      <c r="RP429" s="67"/>
      <c r="RQ429" s="67"/>
      <c r="RR429" s="67"/>
      <c r="RS429" s="67"/>
      <c r="RT429" s="67"/>
      <c r="RU429" s="67"/>
      <c r="RV429" s="67"/>
      <c r="RW429" s="67"/>
      <c r="SA429" s="67"/>
      <c r="SB429" s="67">
        <v>1.4218400232493799E-2</v>
      </c>
      <c r="SC429" s="67"/>
      <c r="SD429" s="67"/>
      <c r="SE429" s="67"/>
      <c r="SF429" s="67">
        <v>1.41134997829794E-2</v>
      </c>
      <c r="SG429" s="67"/>
      <c r="SH429" s="67"/>
      <c r="SI429" s="67"/>
      <c r="SJ429" s="67"/>
      <c r="YG429" s="68"/>
      <c r="YH429" s="68">
        <v>6.8985456136134004E-3</v>
      </c>
      <c r="YI429" s="68">
        <v>5.8591553261859797E-3</v>
      </c>
      <c r="YJ429" s="68">
        <v>4.4525775339388004E-3</v>
      </c>
      <c r="YK429" s="68">
        <v>1.53416322390893E-2</v>
      </c>
      <c r="YL429" s="68">
        <v>6.4307301513945904E-3</v>
      </c>
      <c r="YM429" s="68">
        <v>4.0645078487469002E-3</v>
      </c>
      <c r="YN429" s="68">
        <v>2.3202656822325098E-3</v>
      </c>
      <c r="YO429" s="68">
        <v>1.1500409394553501E-2</v>
      </c>
      <c r="YP429" s="68">
        <v>3.84130843255019E-3</v>
      </c>
      <c r="YQ429" s="68"/>
      <c r="YR429" s="68"/>
      <c r="YS429" s="68"/>
      <c r="YT429" s="68"/>
      <c r="YU429" s="68"/>
      <c r="YV429" s="68"/>
      <c r="YW429" s="68"/>
      <c r="YX429" s="68">
        <v>1.09615227358917</v>
      </c>
      <c r="YY429" s="68">
        <v>6.7711662988816203E-3</v>
      </c>
      <c r="YZ429" s="68">
        <v>1.37710914423122E-2</v>
      </c>
      <c r="ZA429" s="68">
        <v>1.25009632463532E-2</v>
      </c>
      <c r="ZB429" s="68">
        <v>1.02157414275179E-2</v>
      </c>
      <c r="ZC429" s="68">
        <v>1.21131068517788E-2</v>
      </c>
      <c r="ZD429" s="68">
        <v>1.08844456930346E-2</v>
      </c>
      <c r="ZF429" s="67"/>
    </row>
    <row r="430" spans="479:682" x14ac:dyDescent="0.25">
      <c r="RK430" s="68"/>
      <c r="RL430" s="67"/>
      <c r="RM430" s="67"/>
      <c r="RN430" s="67"/>
      <c r="RO430" s="67"/>
      <c r="RP430" s="67"/>
      <c r="RQ430" s="67"/>
      <c r="RR430" s="67"/>
      <c r="RS430" s="67"/>
      <c r="RT430" s="67"/>
      <c r="RU430" s="67"/>
      <c r="RV430" s="67"/>
      <c r="RW430" s="67"/>
      <c r="SA430" s="67"/>
      <c r="SB430" s="67">
        <v>1.4210799708962401E-2</v>
      </c>
      <c r="SC430" s="67"/>
      <c r="SD430" s="67"/>
      <c r="SE430" s="67"/>
      <c r="SF430" s="67">
        <v>1.4112999662756901E-2</v>
      </c>
      <c r="SG430" s="67"/>
      <c r="SH430" s="67"/>
      <c r="SI430" s="67"/>
      <c r="SJ430" s="67"/>
      <c r="YG430" s="68"/>
      <c r="YH430" s="68">
        <v>6.8936117580148601E-3</v>
      </c>
      <c r="YI430" s="68">
        <v>5.8565996972892399E-3</v>
      </c>
      <c r="YJ430" s="68">
        <v>4.4458934830006102E-3</v>
      </c>
      <c r="YK430" s="68">
        <v>1.5291980494551599E-2</v>
      </c>
      <c r="YL430" s="68">
        <v>6.4225890725186502E-3</v>
      </c>
      <c r="YM430" s="68">
        <v>4.0490135345697996E-3</v>
      </c>
      <c r="YN430" s="68">
        <v>2.31835655961597E-3</v>
      </c>
      <c r="YO430" s="68">
        <v>1.14835014553558E-2</v>
      </c>
      <c r="YP430" s="68">
        <v>3.8259041279188701E-3</v>
      </c>
      <c r="YQ430" s="68"/>
      <c r="YR430" s="68"/>
      <c r="YS430" s="68"/>
      <c r="YT430" s="68"/>
      <c r="YU430" s="68"/>
      <c r="YV430" s="68"/>
      <c r="YW430" s="68"/>
      <c r="YX430" s="68">
        <v>1.0961351311783101</v>
      </c>
      <c r="YY430" s="68">
        <v>6.74561855315542E-3</v>
      </c>
      <c r="YZ430" s="68">
        <v>1.3764020089300701E-2</v>
      </c>
      <c r="ZA430" s="68">
        <v>1.24793221024606E-2</v>
      </c>
      <c r="ZB430" s="68">
        <v>1.0211385321784699E-2</v>
      </c>
      <c r="ZC430" s="68">
        <v>1.2085432693182199E-2</v>
      </c>
      <c r="ZD430" s="68">
        <v>1.0880297973042101E-2</v>
      </c>
      <c r="ZF430" s="67"/>
    </row>
    <row r="431" spans="479:682" x14ac:dyDescent="0.25">
      <c r="RK431" s="68"/>
      <c r="RL431" s="67"/>
      <c r="RM431" s="67"/>
      <c r="RN431" s="67"/>
      <c r="RO431" s="67"/>
      <c r="RP431" s="67"/>
      <c r="RQ431" s="67"/>
      <c r="RR431" s="67"/>
      <c r="RS431" s="67"/>
      <c r="RT431" s="67"/>
      <c r="RU431" s="67"/>
      <c r="RV431" s="67"/>
      <c r="RW431" s="67"/>
      <c r="SA431" s="67"/>
      <c r="SB431" s="67">
        <v>1.4203100465238001E-2</v>
      </c>
      <c r="SC431" s="67"/>
      <c r="SD431" s="67"/>
      <c r="SE431" s="67"/>
      <c r="SF431" s="67">
        <v>1.41062997281551E-2</v>
      </c>
      <c r="SG431" s="67"/>
      <c r="SH431" s="67"/>
      <c r="SI431" s="67"/>
      <c r="SJ431" s="67"/>
      <c r="YG431" s="68"/>
      <c r="YH431" s="68">
        <v>6.8700259301992198E-3</v>
      </c>
      <c r="YI431" s="68">
        <v>5.8503682998889903E-3</v>
      </c>
      <c r="YJ431" s="68">
        <v>4.4078114467808399E-3</v>
      </c>
      <c r="YK431" s="68">
        <v>1.5272129766360901E-2</v>
      </c>
      <c r="YL431" s="68">
        <v>6.4196283678601401E-3</v>
      </c>
      <c r="YM431" s="68">
        <v>4.03684404967968E-3</v>
      </c>
      <c r="YN431" s="68">
        <v>2.2991141830410598E-3</v>
      </c>
      <c r="YO431" s="68">
        <v>1.14642034745753E-2</v>
      </c>
      <c r="YP431" s="68">
        <v>3.81353653685548E-3</v>
      </c>
      <c r="YQ431" s="68"/>
      <c r="YR431" s="68"/>
      <c r="YS431" s="68"/>
      <c r="YT431" s="68"/>
      <c r="YU431" s="68"/>
      <c r="YV431" s="68"/>
      <c r="YW431" s="68"/>
      <c r="YX431" s="68">
        <v>1.0961141897634199</v>
      </c>
      <c r="YY431" s="68">
        <v>6.7444380826320403E-3</v>
      </c>
      <c r="YZ431" s="68">
        <v>1.3754061667983399E-2</v>
      </c>
      <c r="ZA431" s="68">
        <v>1.2471584235892201E-2</v>
      </c>
      <c r="ZB431" s="68">
        <v>1.01867249752308E-2</v>
      </c>
      <c r="ZC431" s="68">
        <v>1.20489145158485E-2</v>
      </c>
      <c r="ZD431" s="68">
        <v>1.0838093463182199E-2</v>
      </c>
      <c r="ZF431" s="67"/>
    </row>
    <row r="432" spans="479:682" x14ac:dyDescent="0.25">
      <c r="RK432" s="68"/>
      <c r="RL432" s="67"/>
      <c r="RM432" s="67"/>
      <c r="RN432" s="67"/>
      <c r="RO432" s="67"/>
      <c r="RP432" s="67"/>
      <c r="RQ432" s="67"/>
      <c r="RR432" s="67"/>
      <c r="RS432" s="67"/>
      <c r="RT432" s="67"/>
      <c r="RU432" s="67"/>
      <c r="RV432" s="67"/>
      <c r="RW432" s="67"/>
      <c r="SA432" s="67"/>
      <c r="SB432" s="67">
        <v>1.4198999851942E-2</v>
      </c>
      <c r="SC432" s="67"/>
      <c r="SD432" s="67"/>
      <c r="SE432" s="67"/>
      <c r="SF432" s="67">
        <v>1.41043998301029E-2</v>
      </c>
      <c r="SG432" s="67"/>
      <c r="SH432" s="67"/>
      <c r="SI432" s="67"/>
      <c r="SJ432" s="67"/>
      <c r="YG432" s="68"/>
      <c r="YH432" s="68">
        <v>6.8179365325010399E-3</v>
      </c>
      <c r="YI432" s="68">
        <v>5.8487367295174701E-3</v>
      </c>
      <c r="YJ432" s="68">
        <v>4.4017718394787396E-3</v>
      </c>
      <c r="YK432" s="68">
        <v>1.5251088509262E-2</v>
      </c>
      <c r="YL432" s="68">
        <v>6.3988652584511503E-3</v>
      </c>
      <c r="YM432" s="68">
        <v>4.0321073573795002E-3</v>
      </c>
      <c r="YN432" s="68">
        <v>2.29736498743814E-3</v>
      </c>
      <c r="YO432" s="68">
        <v>1.1439684568533399E-2</v>
      </c>
      <c r="YP432" s="68">
        <v>3.8084733960844102E-3</v>
      </c>
      <c r="YQ432" s="68"/>
      <c r="YR432" s="68"/>
      <c r="YS432" s="68"/>
      <c r="YT432" s="68"/>
      <c r="YU432" s="68"/>
      <c r="YV432" s="68"/>
      <c r="YW432" s="68"/>
      <c r="YX432" s="68">
        <v>1.0960150683535499</v>
      </c>
      <c r="YY432" s="68">
        <v>6.7257978214314198E-3</v>
      </c>
      <c r="YZ432" s="68">
        <v>1.37491590532624E-2</v>
      </c>
      <c r="ZA432" s="68">
        <v>1.24711956054285E-2</v>
      </c>
      <c r="ZB432" s="68">
        <v>1.01629525443426E-2</v>
      </c>
      <c r="ZC432" s="68">
        <v>1.20379479419047E-2</v>
      </c>
      <c r="ZD432" s="68">
        <v>1.08230600456571E-2</v>
      </c>
      <c r="ZF432" s="67"/>
    </row>
    <row r="433" spans="479:682" x14ac:dyDescent="0.25">
      <c r="RK433" s="68"/>
      <c r="RL433" s="67"/>
      <c r="RM433" s="67"/>
      <c r="RN433" s="67"/>
      <c r="RO433" s="67"/>
      <c r="RP433" s="67"/>
      <c r="RQ433" s="67"/>
      <c r="RR433" s="67"/>
      <c r="RS433" s="67"/>
      <c r="RT433" s="67"/>
      <c r="RU433" s="67"/>
      <c r="RV433" s="67"/>
      <c r="RW433" s="67"/>
      <c r="SA433" s="67"/>
      <c r="SB433" s="67">
        <v>1.41936996951699E-2</v>
      </c>
      <c r="SC433" s="67"/>
      <c r="SD433" s="67"/>
      <c r="SE433" s="67"/>
      <c r="SF433" s="67">
        <v>1.41017995774745E-2</v>
      </c>
      <c r="SG433" s="67"/>
      <c r="SH433" s="67"/>
      <c r="SI433" s="67"/>
      <c r="SJ433" s="67"/>
      <c r="YG433" s="68"/>
      <c r="YH433" s="68">
        <v>6.8032097194391603E-3</v>
      </c>
      <c r="YI433" s="68">
        <v>5.8474056937821896E-3</v>
      </c>
      <c r="YJ433" s="68">
        <v>4.3947725567926102E-3</v>
      </c>
      <c r="YK433" s="68">
        <v>1.52398926686928E-2</v>
      </c>
      <c r="YL433" s="68">
        <v>6.3983142664432099E-3</v>
      </c>
      <c r="YM433" s="68">
        <v>4.0177846301171997E-3</v>
      </c>
      <c r="YN433" s="68">
        <v>2.2705929485020899E-3</v>
      </c>
      <c r="YO433" s="68">
        <v>1.14092304503139E-2</v>
      </c>
      <c r="YP433" s="68">
        <v>3.7910699741281299E-3</v>
      </c>
      <c r="YQ433" s="68"/>
      <c r="YR433" s="68"/>
      <c r="YS433" s="68"/>
      <c r="YT433" s="68"/>
      <c r="YU433" s="68"/>
      <c r="YV433" s="68"/>
      <c r="YW433" s="68"/>
      <c r="YX433" s="68">
        <v>1.0959559200364299</v>
      </c>
      <c r="YY433" s="68">
        <v>6.7094330647467799E-3</v>
      </c>
      <c r="YZ433" s="68">
        <v>1.3714235677338E-2</v>
      </c>
      <c r="ZA433" s="68">
        <v>1.2427005046044E-2</v>
      </c>
      <c r="ZB433" s="68">
        <v>1.01577421461088E-2</v>
      </c>
      <c r="ZC433" s="68">
        <v>1.2019590069910199E-2</v>
      </c>
      <c r="ZD433" s="68">
        <v>1.08162167189101E-2</v>
      </c>
      <c r="ZF433" s="67"/>
    </row>
    <row r="434" spans="479:682" x14ac:dyDescent="0.25">
      <c r="RK434" s="68"/>
      <c r="RL434" s="67"/>
      <c r="RM434" s="67"/>
      <c r="RN434" s="67"/>
      <c r="RO434" s="67"/>
      <c r="RP434" s="67"/>
      <c r="RQ434" s="67"/>
      <c r="RR434" s="67"/>
      <c r="RS434" s="67"/>
      <c r="RT434" s="67"/>
      <c r="RU434" s="67"/>
      <c r="RV434" s="67"/>
      <c r="RW434" s="67"/>
      <c r="SA434" s="67"/>
      <c r="SB434" s="67">
        <v>1.4191900379955699E-2</v>
      </c>
      <c r="SC434" s="67"/>
      <c r="SD434" s="67"/>
      <c r="SE434" s="67"/>
      <c r="SF434" s="67">
        <v>1.40958996489644E-2</v>
      </c>
      <c r="SG434" s="67"/>
      <c r="SH434" s="67"/>
      <c r="SI434" s="67"/>
      <c r="SJ434" s="67"/>
      <c r="YG434" s="68"/>
      <c r="YH434" s="68">
        <v>6.8025753455006098E-3</v>
      </c>
      <c r="YI434" s="68">
        <v>5.8325769226222797E-3</v>
      </c>
      <c r="YJ434" s="68">
        <v>4.3887753087400103E-3</v>
      </c>
      <c r="YK434" s="68">
        <v>1.52366007309467E-2</v>
      </c>
      <c r="YL434" s="68">
        <v>6.3856134346880703E-3</v>
      </c>
      <c r="YM434" s="68">
        <v>4.0167133289463501E-3</v>
      </c>
      <c r="YN434" s="68">
        <v>2.2645119602709698E-3</v>
      </c>
      <c r="YO434" s="68">
        <v>1.13545580251349E-2</v>
      </c>
      <c r="YP434" s="68">
        <v>3.77144035481804E-3</v>
      </c>
      <c r="YQ434" s="68"/>
      <c r="YR434" s="68"/>
      <c r="YS434" s="68"/>
      <c r="YT434" s="68"/>
      <c r="YU434" s="68"/>
      <c r="YV434" s="68"/>
      <c r="YW434" s="68"/>
      <c r="YX434" s="68">
        <v>1.0957088822021499</v>
      </c>
      <c r="YY434" s="68">
        <v>6.6970651318825798E-3</v>
      </c>
      <c r="YZ434" s="68">
        <v>1.36959654301342E-2</v>
      </c>
      <c r="ZA434" s="68">
        <v>1.2412921216815E-2</v>
      </c>
      <c r="ZB434" s="68">
        <v>1.01396479381479E-2</v>
      </c>
      <c r="ZC434" s="68">
        <v>1.19872801114673E-2</v>
      </c>
      <c r="ZD434" s="68">
        <v>1.0772065991195999E-2</v>
      </c>
      <c r="ZF434" s="67"/>
    </row>
    <row r="435" spans="479:682" x14ac:dyDescent="0.25">
      <c r="RK435" s="68"/>
      <c r="RL435" s="67"/>
      <c r="RM435" s="67"/>
      <c r="RN435" s="67"/>
      <c r="RO435" s="67"/>
      <c r="RP435" s="67"/>
      <c r="RQ435" s="67"/>
      <c r="RR435" s="67"/>
      <c r="RS435" s="67"/>
      <c r="RT435" s="67"/>
      <c r="RU435" s="67"/>
      <c r="RV435" s="67"/>
      <c r="RW435" s="67"/>
      <c r="SA435" s="67"/>
      <c r="SB435" s="67">
        <v>1.4188399538397701E-2</v>
      </c>
      <c r="SC435" s="67"/>
      <c r="SD435" s="67"/>
      <c r="SE435" s="67"/>
      <c r="SF435" s="67">
        <v>1.4092699624598E-2</v>
      </c>
      <c r="SG435" s="67"/>
      <c r="SH435" s="67"/>
      <c r="SI435" s="67"/>
      <c r="SJ435" s="67"/>
      <c r="YG435" s="68"/>
      <c r="YH435" s="68">
        <v>6.8004194446514296E-3</v>
      </c>
      <c r="YI435" s="68">
        <v>5.8315000697900399E-3</v>
      </c>
      <c r="YJ435" s="68">
        <v>4.3783539121473401E-3</v>
      </c>
      <c r="YK435" s="68">
        <v>1.52141908652369E-2</v>
      </c>
      <c r="YL435" s="68">
        <v>6.3708613515589896E-3</v>
      </c>
      <c r="YM435" s="68">
        <v>3.9905486273081403E-3</v>
      </c>
      <c r="YN435" s="68">
        <v>2.2551430836963101E-3</v>
      </c>
      <c r="YO435" s="68">
        <v>1.13486975735942E-2</v>
      </c>
      <c r="YP435" s="68">
        <v>3.7217534498270202E-3</v>
      </c>
      <c r="YQ435" s="68"/>
      <c r="YR435" s="68"/>
      <c r="YS435" s="68"/>
      <c r="YT435" s="68"/>
      <c r="YU435" s="68"/>
      <c r="YV435" s="68"/>
      <c r="YW435" s="68"/>
      <c r="YX435" s="68">
        <v>1.0955213447413601</v>
      </c>
      <c r="YY435" s="68">
        <v>6.6911384101247902E-3</v>
      </c>
      <c r="YZ435" s="68">
        <v>1.3668305696474099E-2</v>
      </c>
      <c r="ZA435" s="68">
        <v>1.23792552907447E-2</v>
      </c>
      <c r="ZB435" s="68">
        <v>1.01034782454235E-2</v>
      </c>
      <c r="ZC435" s="68">
        <v>1.1945203561804301E-2</v>
      </c>
      <c r="ZD435" s="68">
        <v>1.0755415807548499E-2</v>
      </c>
      <c r="ZF435" s="67"/>
    </row>
    <row r="436" spans="479:682" x14ac:dyDescent="0.25">
      <c r="RK436" s="68"/>
      <c r="RL436" s="67"/>
      <c r="RM436" s="67"/>
      <c r="RN436" s="67"/>
      <c r="RO436" s="67"/>
      <c r="RP436" s="67"/>
      <c r="RQ436" s="67"/>
      <c r="RR436" s="67"/>
      <c r="RS436" s="67"/>
      <c r="RT436" s="67"/>
      <c r="RU436" s="67"/>
      <c r="RV436" s="67"/>
      <c r="RW436" s="67"/>
      <c r="SA436" s="67"/>
      <c r="SB436" s="67">
        <v>1.4180799946188901E-2</v>
      </c>
      <c r="SC436" s="67"/>
      <c r="SD436" s="67"/>
      <c r="SE436" s="67"/>
      <c r="SF436" s="67">
        <v>1.4074100181460301E-2</v>
      </c>
      <c r="SG436" s="67"/>
      <c r="SH436" s="67"/>
      <c r="SI436" s="67"/>
      <c r="SJ436" s="67"/>
      <c r="YG436" s="68"/>
      <c r="YH436" s="68">
        <v>6.7952373932274896E-3</v>
      </c>
      <c r="YI436" s="68">
        <v>5.8270985773139598E-3</v>
      </c>
      <c r="YJ436" s="68">
        <v>4.3777453462534701E-3</v>
      </c>
      <c r="YK436" s="68">
        <v>1.51933986764123E-2</v>
      </c>
      <c r="YL436" s="68">
        <v>6.3242452371976799E-3</v>
      </c>
      <c r="YM436" s="68">
        <v>3.9663056862497504E-3</v>
      </c>
      <c r="YN436" s="68">
        <v>2.2416432215267E-3</v>
      </c>
      <c r="YO436" s="68">
        <v>1.13410701982599E-2</v>
      </c>
      <c r="YP436" s="68">
        <v>3.7171996379934701E-3</v>
      </c>
      <c r="YQ436" s="68"/>
      <c r="YR436" s="68"/>
      <c r="YS436" s="68"/>
      <c r="YT436" s="68"/>
      <c r="YU436" s="68"/>
      <c r="YV436" s="68"/>
      <c r="YW436" s="68"/>
      <c r="YX436" s="68">
        <v>1.0955000521729701</v>
      </c>
      <c r="YY436" s="68">
        <v>6.6874052510351098E-3</v>
      </c>
      <c r="YZ436" s="68">
        <v>1.3630129877207801E-2</v>
      </c>
      <c r="ZA436" s="68">
        <v>1.2358310543315701E-2</v>
      </c>
      <c r="ZB436" s="68">
        <v>1.00901736769513E-2</v>
      </c>
      <c r="ZC436" s="68">
        <v>1.1912110019204201E-2</v>
      </c>
      <c r="ZD436" s="68">
        <v>1.07493568663497E-2</v>
      </c>
      <c r="ZF436" s="67"/>
    </row>
    <row r="437" spans="479:682" x14ac:dyDescent="0.25">
      <c r="RK437" s="68"/>
      <c r="RL437" s="67"/>
      <c r="RM437" s="67"/>
      <c r="RN437" s="67"/>
      <c r="RO437" s="67"/>
      <c r="RP437" s="67"/>
      <c r="RQ437" s="67"/>
      <c r="RR437" s="67"/>
      <c r="RS437" s="67"/>
      <c r="RT437" s="67"/>
      <c r="RU437" s="67"/>
      <c r="RV437" s="67"/>
      <c r="RW437" s="67"/>
      <c r="SA437" s="67"/>
      <c r="SB437" s="67">
        <v>1.41708999872207E-2</v>
      </c>
      <c r="SC437" s="67"/>
      <c r="SD437" s="67"/>
      <c r="SE437" s="67"/>
      <c r="SF437" s="67">
        <v>1.40735004097223E-2</v>
      </c>
      <c r="SG437" s="67"/>
      <c r="SH437" s="67"/>
      <c r="SI437" s="67"/>
      <c r="SJ437" s="67"/>
      <c r="YG437" s="68"/>
      <c r="YH437" s="68">
        <v>6.7805463239950497E-3</v>
      </c>
      <c r="YI437" s="68">
        <v>5.8063933063124797E-3</v>
      </c>
      <c r="YJ437" s="68">
        <v>4.3611892822797496E-3</v>
      </c>
      <c r="YK437" s="68">
        <v>1.51879529554814E-2</v>
      </c>
      <c r="YL437" s="68">
        <v>6.3135831227244497E-3</v>
      </c>
      <c r="YM437" s="68">
        <v>3.9512324553615001E-3</v>
      </c>
      <c r="YN437" s="68">
        <v>2.2350431825154198E-3</v>
      </c>
      <c r="YO437" s="68">
        <v>1.1287141813332201E-2</v>
      </c>
      <c r="YP437" s="68">
        <v>3.70364455672969E-3</v>
      </c>
      <c r="YQ437" s="68"/>
      <c r="YR437" s="68"/>
      <c r="YS437" s="68"/>
      <c r="YT437" s="68"/>
      <c r="YU437" s="68"/>
      <c r="YV437" s="68"/>
      <c r="YW437" s="68"/>
      <c r="YX437" s="68">
        <v>1.0954527073204099</v>
      </c>
      <c r="YY437" s="68">
        <v>6.6760332289045399E-3</v>
      </c>
      <c r="YZ437" s="68">
        <v>1.35673835183072E-2</v>
      </c>
      <c r="ZA437" s="68">
        <v>1.23192378709373E-2</v>
      </c>
      <c r="ZB437" s="68">
        <v>1.0075974330005901E-2</v>
      </c>
      <c r="ZC437" s="68">
        <v>1.1853470515002001E-2</v>
      </c>
      <c r="ZD437" s="68">
        <v>1.0726480720765701E-2</v>
      </c>
      <c r="ZF437" s="67"/>
    </row>
    <row r="438" spans="479:682" x14ac:dyDescent="0.25">
      <c r="RK438" s="68"/>
      <c r="RL438" s="67"/>
      <c r="RM438" s="67"/>
      <c r="RN438" s="67"/>
      <c r="RO438" s="67"/>
      <c r="RP438" s="67"/>
      <c r="RQ438" s="67"/>
      <c r="RR438" s="67"/>
      <c r="RS438" s="67"/>
      <c r="RT438" s="67"/>
      <c r="RU438" s="67"/>
      <c r="RV438" s="67"/>
      <c r="RW438" s="67"/>
      <c r="SA438" s="67"/>
      <c r="SB438" s="67">
        <v>1.4169899746775599E-2</v>
      </c>
      <c r="SC438" s="67"/>
      <c r="SD438" s="67"/>
      <c r="SE438" s="67"/>
      <c r="SF438" s="67">
        <v>1.4073300175368701E-2</v>
      </c>
      <c r="SG438" s="67"/>
      <c r="SH438" s="67"/>
      <c r="SI438" s="67"/>
      <c r="SJ438" s="67"/>
      <c r="YG438" s="68"/>
      <c r="YH438" s="68">
        <v>6.7689955906839201E-3</v>
      </c>
      <c r="YI438" s="68">
        <v>5.7912360423344102E-3</v>
      </c>
      <c r="YJ438" s="68">
        <v>4.3479609893460197E-3</v>
      </c>
      <c r="YK438" s="68">
        <v>1.51758879852322E-2</v>
      </c>
      <c r="YL438" s="68">
        <v>6.2940690541794598E-3</v>
      </c>
      <c r="YM438" s="68">
        <v>3.9386809055586601E-3</v>
      </c>
      <c r="YN438" s="68">
        <v>2.2253568982466801E-3</v>
      </c>
      <c r="YO438" s="68">
        <v>1.1277704438927101E-2</v>
      </c>
      <c r="YP438" s="68">
        <v>3.6772259706217602E-3</v>
      </c>
      <c r="YQ438" s="68"/>
      <c r="YR438" s="68"/>
      <c r="YS438" s="68"/>
      <c r="YT438" s="68"/>
      <c r="YU438" s="68"/>
      <c r="YV438" s="68"/>
      <c r="YW438" s="68"/>
      <c r="YX438" s="68">
        <v>1.0953814643092801</v>
      </c>
      <c r="YY438" s="68">
        <v>6.6500277425209997E-3</v>
      </c>
      <c r="YZ438" s="68">
        <v>1.35636279470208E-2</v>
      </c>
      <c r="ZA438" s="68">
        <v>1.2297644801828499E-2</v>
      </c>
      <c r="ZB438" s="68">
        <v>1.0059464922009599E-2</v>
      </c>
      <c r="ZC438" s="68">
        <v>1.1835172679439201E-2</v>
      </c>
      <c r="ZD438" s="68">
        <v>1.0687662325670901E-2</v>
      </c>
      <c r="ZF438" s="67"/>
    </row>
    <row r="439" spans="479:682" x14ac:dyDescent="0.25">
      <c r="RK439" s="68"/>
      <c r="RL439" s="67"/>
      <c r="RM439" s="67"/>
      <c r="RN439" s="67"/>
      <c r="RO439" s="67"/>
      <c r="RP439" s="67"/>
      <c r="RQ439" s="67"/>
      <c r="RR439" s="67"/>
      <c r="RS439" s="67"/>
      <c r="RT439" s="67"/>
      <c r="RU439" s="67"/>
      <c r="RV439" s="67"/>
      <c r="RW439" s="67"/>
      <c r="SA439" s="67"/>
      <c r="SB439" s="67">
        <v>1.41692999750375E-2</v>
      </c>
      <c r="SC439" s="67"/>
      <c r="SD439" s="67"/>
      <c r="SE439" s="67"/>
      <c r="SF439" s="67">
        <v>1.4069500379264299E-2</v>
      </c>
      <c r="SG439" s="67"/>
      <c r="SH439" s="67"/>
      <c r="SI439" s="67"/>
      <c r="SJ439" s="67"/>
      <c r="YG439" s="68"/>
      <c r="YH439" s="68">
        <v>6.7404117783050601E-3</v>
      </c>
      <c r="YI439" s="68">
        <v>5.7818532036128696E-3</v>
      </c>
      <c r="YJ439" s="68">
        <v>4.2838448776410798E-3</v>
      </c>
      <c r="YK439" s="68">
        <v>1.5146896527007099E-2</v>
      </c>
      <c r="YL439" s="68">
        <v>6.2662801835895099E-3</v>
      </c>
      <c r="YM439" s="68">
        <v>3.9348837033115402E-3</v>
      </c>
      <c r="YN439" s="68">
        <v>2.22136398680816E-3</v>
      </c>
      <c r="YO439" s="68">
        <v>1.12718754001946E-2</v>
      </c>
      <c r="YP439" s="68">
        <v>3.6719751979443398E-3</v>
      </c>
      <c r="YQ439" s="68"/>
      <c r="YR439" s="68"/>
      <c r="YS439" s="68"/>
      <c r="YT439" s="68"/>
      <c r="YU439" s="68"/>
      <c r="YV439" s="68"/>
      <c r="YW439" s="68"/>
      <c r="YX439" s="68">
        <v>1.09536509522866</v>
      </c>
      <c r="YY439" s="68">
        <v>6.6304591313524602E-3</v>
      </c>
      <c r="YZ439" s="68">
        <v>1.35439996406029E-2</v>
      </c>
      <c r="ZA439" s="68">
        <v>1.2292180179016199E-2</v>
      </c>
      <c r="ZB439" s="68">
        <v>1.00464249553236E-2</v>
      </c>
      <c r="ZC439" s="68">
        <v>1.1814826594039299E-2</v>
      </c>
      <c r="ZD439" s="68">
        <v>1.0685287383515599E-2</v>
      </c>
      <c r="ZF439" s="67"/>
    </row>
    <row r="440" spans="479:682" x14ac:dyDescent="0.25">
      <c r="RK440" s="68"/>
      <c r="RL440" s="67"/>
      <c r="RM440" s="67"/>
      <c r="RN440" s="67"/>
      <c r="RO440" s="67"/>
      <c r="RP440" s="67"/>
      <c r="RQ440" s="67"/>
      <c r="RR440" s="67"/>
      <c r="RS440" s="67"/>
      <c r="RT440" s="67"/>
      <c r="RU440" s="67"/>
      <c r="RV440" s="67"/>
      <c r="RW440" s="67"/>
      <c r="SA440" s="67"/>
      <c r="SB440" s="67">
        <v>1.41655998304486E-2</v>
      </c>
      <c r="SC440" s="67"/>
      <c r="SD440" s="67"/>
      <c r="SE440" s="67"/>
      <c r="SF440" s="67">
        <v>1.40669997781515E-2</v>
      </c>
      <c r="SG440" s="67"/>
      <c r="SH440" s="67"/>
      <c r="SI440" s="67"/>
      <c r="SJ440" s="67"/>
      <c r="YG440" s="68"/>
      <c r="YH440" s="68">
        <v>6.7388854374650104E-3</v>
      </c>
      <c r="YI440" s="68">
        <v>5.7397395008552199E-3</v>
      </c>
      <c r="YJ440" s="68">
        <v>4.28159792362882E-3</v>
      </c>
      <c r="YK440" s="68">
        <v>1.50998707745534E-2</v>
      </c>
      <c r="YL440" s="68">
        <v>6.2652407968494797E-3</v>
      </c>
      <c r="YM440" s="68">
        <v>3.9173966565243601E-3</v>
      </c>
      <c r="YN440" s="68">
        <v>2.2047305090798098E-3</v>
      </c>
      <c r="YO440" s="68">
        <v>1.1265201483587501E-2</v>
      </c>
      <c r="YP440" s="68">
        <v>3.6060001153987802E-3</v>
      </c>
      <c r="YQ440" s="68"/>
      <c r="YR440" s="68"/>
      <c r="YS440" s="68"/>
      <c r="YT440" s="68"/>
      <c r="YU440" s="68"/>
      <c r="YV440" s="68"/>
      <c r="YW440" s="68"/>
      <c r="YX440" s="68">
        <v>1.09525778086357</v>
      </c>
      <c r="YY440" s="68">
        <v>6.6242552006810099E-3</v>
      </c>
      <c r="YZ440" s="68">
        <v>1.35334802367663E-2</v>
      </c>
      <c r="ZA440" s="68">
        <v>1.2237948638855099E-2</v>
      </c>
      <c r="ZB440" s="68">
        <v>1.00429420629203E-2</v>
      </c>
      <c r="ZC440" s="68">
        <v>1.1762576261208401E-2</v>
      </c>
      <c r="ZD440" s="68">
        <v>1.06359254130049E-2</v>
      </c>
      <c r="ZF440" s="67"/>
    </row>
    <row r="441" spans="479:682" x14ac:dyDescent="0.25">
      <c r="RK441" s="68"/>
      <c r="RL441" s="67"/>
      <c r="RM441" s="67"/>
      <c r="RN441" s="67"/>
      <c r="RO441" s="67"/>
      <c r="RP441" s="67"/>
      <c r="RQ441" s="67"/>
      <c r="RR441" s="67"/>
      <c r="RS441" s="67"/>
      <c r="RT441" s="67"/>
      <c r="RU441" s="67"/>
      <c r="RV441" s="67"/>
      <c r="RW441" s="67"/>
      <c r="SA441" s="67"/>
      <c r="SB441" s="67">
        <v>1.4151100069284399E-2</v>
      </c>
      <c r="SC441" s="67"/>
      <c r="SD441" s="67"/>
      <c r="SE441" s="67"/>
      <c r="SF441" s="67">
        <v>1.4065300114452801E-2</v>
      </c>
      <c r="SG441" s="67"/>
      <c r="SH441" s="67"/>
      <c r="SI441" s="67"/>
      <c r="SJ441" s="67"/>
      <c r="YG441" s="68"/>
      <c r="YH441" s="68">
        <v>6.7210076925391096E-3</v>
      </c>
      <c r="YI441" s="68">
        <v>5.7329821634782797E-3</v>
      </c>
      <c r="YJ441" s="68">
        <v>4.2380436729285102E-3</v>
      </c>
      <c r="YK441" s="68">
        <v>1.50930806492598E-2</v>
      </c>
      <c r="YL441" s="68">
        <v>6.2403571853162599E-3</v>
      </c>
      <c r="YM441" s="68">
        <v>3.89002952466226E-3</v>
      </c>
      <c r="YN441" s="68">
        <v>2.2027722922608201E-3</v>
      </c>
      <c r="YO441" s="68">
        <v>1.1248275045446701E-2</v>
      </c>
      <c r="YP441" s="68">
        <v>3.6043788494759098E-3</v>
      </c>
      <c r="YQ441" s="68"/>
      <c r="YR441" s="68"/>
      <c r="YS441" s="68"/>
      <c r="YT441" s="68"/>
      <c r="YU441" s="68"/>
      <c r="YV441" s="68"/>
      <c r="YW441" s="68"/>
      <c r="YX441" s="68">
        <v>1.0952490731465701</v>
      </c>
      <c r="YY441" s="68">
        <v>6.6177449198556899E-3</v>
      </c>
      <c r="YZ441" s="68">
        <v>1.35325943774229E-2</v>
      </c>
      <c r="ZA441" s="68">
        <v>1.2203765801954199E-2</v>
      </c>
      <c r="ZB441" s="68">
        <v>1.0021490837687601E-2</v>
      </c>
      <c r="ZC441" s="68">
        <v>1.1671000596738401E-2</v>
      </c>
      <c r="ZD441" s="68">
        <v>1.06278426866504E-2</v>
      </c>
      <c r="ZF441" s="67"/>
    </row>
    <row r="442" spans="479:682" x14ac:dyDescent="0.25">
      <c r="RK442" s="68"/>
      <c r="RL442" s="67"/>
      <c r="RM442" s="67"/>
      <c r="RN442" s="67"/>
      <c r="RO442" s="67"/>
      <c r="RP442" s="67"/>
      <c r="RQ442" s="67"/>
      <c r="RR442" s="67"/>
      <c r="RS442" s="67"/>
      <c r="RT442" s="67"/>
      <c r="RU442" s="67"/>
      <c r="RV442" s="67"/>
      <c r="RW442" s="67"/>
      <c r="SA442" s="67"/>
      <c r="SB442" s="67">
        <v>1.41471000388264E-2</v>
      </c>
      <c r="SC442" s="67"/>
      <c r="SD442" s="67"/>
      <c r="SE442" s="67"/>
      <c r="SF442" s="67">
        <v>1.40645997598767E-2</v>
      </c>
      <c r="SG442" s="67"/>
      <c r="SH442" s="67"/>
      <c r="SI442" s="67"/>
      <c r="SJ442" s="67"/>
      <c r="YG442" s="68"/>
      <c r="YH442" s="68">
        <v>6.7091350623289204E-3</v>
      </c>
      <c r="YI442" s="68">
        <v>5.7265483522926201E-3</v>
      </c>
      <c r="YJ442" s="68">
        <v>4.19928987459872E-3</v>
      </c>
      <c r="YK442" s="68">
        <v>1.50554152594276E-2</v>
      </c>
      <c r="YL442" s="68">
        <v>6.2380857766502797E-3</v>
      </c>
      <c r="YM442" s="68">
        <v>3.8829414791671101E-3</v>
      </c>
      <c r="YN442" s="68">
        <v>2.1767608541080801E-3</v>
      </c>
      <c r="YO442" s="68">
        <v>1.12407534288396E-2</v>
      </c>
      <c r="YP442" s="68">
        <v>3.6042739435787801E-3</v>
      </c>
      <c r="YQ442" s="68"/>
      <c r="YR442" s="68"/>
      <c r="YS442" s="68"/>
      <c r="YT442" s="68"/>
      <c r="YU442" s="68"/>
      <c r="YV442" s="68"/>
      <c r="YW442" s="68"/>
      <c r="YX442" s="68">
        <v>1.0948728328881501</v>
      </c>
      <c r="YY442" s="68">
        <v>6.6134083325323804E-3</v>
      </c>
      <c r="YZ442" s="68">
        <v>1.35227448429575E-2</v>
      </c>
      <c r="ZA442" s="68">
        <v>1.21785676634979E-2</v>
      </c>
      <c r="ZB442" s="68">
        <v>1.0019919315045599E-2</v>
      </c>
      <c r="ZC442" s="68">
        <v>1.16696760837437E-2</v>
      </c>
      <c r="ZD442" s="68">
        <v>1.05988177716984E-2</v>
      </c>
      <c r="ZF442" s="67"/>
    </row>
    <row r="443" spans="479:682" x14ac:dyDescent="0.25">
      <c r="RK443" s="68"/>
      <c r="RL443" s="67"/>
      <c r="RM443" s="67"/>
      <c r="RN443" s="67"/>
      <c r="RO443" s="67"/>
      <c r="RP443" s="67"/>
      <c r="RQ443" s="67"/>
      <c r="RR443" s="67"/>
      <c r="RS443" s="67"/>
      <c r="RT443" s="67"/>
      <c r="RU443" s="67"/>
      <c r="RV443" s="67"/>
      <c r="RW443" s="67"/>
      <c r="SA443" s="67"/>
      <c r="SB443" s="67">
        <v>1.4143000356853E-2</v>
      </c>
      <c r="SC443" s="67"/>
      <c r="SD443" s="67"/>
      <c r="SE443" s="67"/>
      <c r="SF443" s="67">
        <v>1.4057099819183299E-2</v>
      </c>
      <c r="SG443" s="67"/>
      <c r="SH443" s="67"/>
      <c r="SI443" s="67"/>
      <c r="SJ443" s="67"/>
      <c r="YG443" s="68"/>
      <c r="YH443" s="68">
        <v>6.7088367013719702E-3</v>
      </c>
      <c r="YI443" s="68">
        <v>5.7237073275655803E-3</v>
      </c>
      <c r="YJ443" s="68">
        <v>4.1966205568688304E-3</v>
      </c>
      <c r="YK443" s="68">
        <v>1.5047318917867E-2</v>
      </c>
      <c r="YL443" s="68">
        <v>6.2375040781746998E-3</v>
      </c>
      <c r="YM443" s="68">
        <v>3.8730605254316802E-3</v>
      </c>
      <c r="YN443" s="68">
        <v>2.1607760324048402E-3</v>
      </c>
      <c r="YO443" s="68">
        <v>1.11574573364324E-2</v>
      </c>
      <c r="YP443" s="68">
        <v>3.56812996491727E-3</v>
      </c>
      <c r="YQ443" s="68"/>
      <c r="YR443" s="68"/>
      <c r="YS443" s="68"/>
      <c r="YT443" s="68"/>
      <c r="YU443" s="68"/>
      <c r="YV443" s="68"/>
      <c r="YW443" s="68"/>
      <c r="YX443" s="68">
        <v>1.0946835768360199</v>
      </c>
      <c r="YY443" s="68">
        <v>6.6090361958736198E-3</v>
      </c>
      <c r="YZ443" s="68">
        <v>1.3514394112603001E-2</v>
      </c>
      <c r="ZA443" s="68">
        <v>1.2098688435257601E-2</v>
      </c>
      <c r="ZB443" s="68">
        <v>1.00133649624533E-2</v>
      </c>
      <c r="ZC443" s="68">
        <v>1.16450233152573E-2</v>
      </c>
      <c r="ZD443" s="68">
        <v>1.05943935361684E-2</v>
      </c>
      <c r="ZF443" s="67"/>
    </row>
    <row r="444" spans="479:682" x14ac:dyDescent="0.25">
      <c r="RK444" s="68"/>
      <c r="RL444" s="67"/>
      <c r="RM444" s="67"/>
      <c r="RN444" s="67"/>
      <c r="RO444" s="67"/>
      <c r="RP444" s="67"/>
      <c r="RQ444" s="67"/>
      <c r="RR444" s="67"/>
      <c r="RS444" s="67"/>
      <c r="RT444" s="67"/>
      <c r="RU444" s="67"/>
      <c r="RV444" s="67"/>
      <c r="RW444" s="67"/>
      <c r="SA444" s="67"/>
      <c r="SB444" s="67">
        <v>1.41316000372171E-2</v>
      </c>
      <c r="SC444" s="67"/>
      <c r="SD444" s="67"/>
      <c r="SE444" s="67"/>
      <c r="SF444" s="67">
        <v>1.4051799662411201E-2</v>
      </c>
      <c r="SG444" s="67"/>
      <c r="SH444" s="67"/>
      <c r="SI444" s="67"/>
      <c r="SJ444" s="67"/>
      <c r="YG444" s="68"/>
      <c r="YH444" s="68">
        <v>6.7019033937899602E-3</v>
      </c>
      <c r="YI444" s="68">
        <v>5.7210927903521402E-3</v>
      </c>
      <c r="YJ444" s="68">
        <v>4.1832726405613297E-3</v>
      </c>
      <c r="YK444" s="68">
        <v>1.50331339931089E-2</v>
      </c>
      <c r="YL444" s="68">
        <v>6.21426698283261E-3</v>
      </c>
      <c r="YM444" s="68">
        <v>3.8591991561238701E-3</v>
      </c>
      <c r="YN444" s="68">
        <v>2.1601583229850598E-3</v>
      </c>
      <c r="YO444" s="68">
        <v>1.1145730531424E-2</v>
      </c>
      <c r="YP444" s="68">
        <v>3.5499046820729502E-3</v>
      </c>
      <c r="YQ444" s="68"/>
      <c r="YR444" s="68"/>
      <c r="YS444" s="68"/>
      <c r="YT444" s="68"/>
      <c r="YU444" s="68"/>
      <c r="YV444" s="68"/>
      <c r="YW444" s="68"/>
      <c r="YX444" s="68">
        <v>1.0946763248913101</v>
      </c>
      <c r="YY444" s="68">
        <v>6.5792855577226804E-3</v>
      </c>
      <c r="YZ444" s="68">
        <v>1.35107761860863E-2</v>
      </c>
      <c r="ZA444" s="68">
        <v>1.2088819698171801E-2</v>
      </c>
      <c r="ZB444" s="68">
        <v>9.9963048935560895E-3</v>
      </c>
      <c r="ZC444" s="68">
        <v>1.15963887688909E-2</v>
      </c>
      <c r="ZD444" s="68">
        <v>1.05894073615717E-2</v>
      </c>
      <c r="ZF444" s="67"/>
    </row>
    <row r="445" spans="479:682" x14ac:dyDescent="0.25">
      <c r="RK445" s="68"/>
      <c r="RL445" s="67"/>
      <c r="RM445" s="67"/>
      <c r="RN445" s="67"/>
      <c r="RO445" s="67"/>
      <c r="RP445" s="67"/>
      <c r="RQ445" s="67"/>
      <c r="RR445" s="67"/>
      <c r="RS445" s="67"/>
      <c r="RT445" s="67"/>
      <c r="RU445" s="67"/>
      <c r="RV445" s="67"/>
      <c r="RW445" s="67"/>
      <c r="SA445" s="67"/>
      <c r="SB445" s="67">
        <v>1.41295995563268E-2</v>
      </c>
      <c r="SC445" s="67"/>
      <c r="SD445" s="67"/>
      <c r="SE445" s="67"/>
      <c r="SF445" s="67">
        <v>1.40509000048041E-2</v>
      </c>
      <c r="SG445" s="67"/>
      <c r="SH445" s="67"/>
      <c r="SI445" s="67"/>
      <c r="SJ445" s="67"/>
      <c r="YG445" s="68"/>
      <c r="YH445" s="68">
        <v>6.6907359378554901E-3</v>
      </c>
      <c r="YI445" s="68">
        <v>5.7162240414883603E-3</v>
      </c>
      <c r="YJ445" s="68">
        <v>4.1778172240865396E-3</v>
      </c>
      <c r="YK445" s="68">
        <v>1.50267340279622E-2</v>
      </c>
      <c r="YL445" s="68">
        <v>6.2112665944485E-3</v>
      </c>
      <c r="YM445" s="68">
        <v>3.84719666629219E-3</v>
      </c>
      <c r="YN445" s="68">
        <v>2.1542224737501202E-3</v>
      </c>
      <c r="YO445" s="68">
        <v>1.11456997929914E-2</v>
      </c>
      <c r="YP445" s="68">
        <v>3.5319878214660101E-3</v>
      </c>
      <c r="YQ445" s="68"/>
      <c r="YR445" s="68"/>
      <c r="YS445" s="68"/>
      <c r="YT445" s="68"/>
      <c r="YU445" s="68"/>
      <c r="YV445" s="68"/>
      <c r="YW445" s="68"/>
      <c r="YX445" s="68">
        <v>1.0946526747082801</v>
      </c>
      <c r="YY445" s="68">
        <v>6.5663717471577702E-3</v>
      </c>
      <c r="YZ445" s="68">
        <v>1.3493131682866699E-2</v>
      </c>
      <c r="ZA445" s="68">
        <v>1.2081029016598001E-2</v>
      </c>
      <c r="ZB445" s="68">
        <v>9.95167516284934E-3</v>
      </c>
      <c r="ZC445" s="68">
        <v>1.1593265848789299E-2</v>
      </c>
      <c r="ZD445" s="68">
        <v>1.05657496386926E-2</v>
      </c>
      <c r="ZF445" s="67"/>
    </row>
    <row r="446" spans="479:682" x14ac:dyDescent="0.25">
      <c r="RK446" s="68"/>
      <c r="RL446" s="67"/>
      <c r="RM446" s="67"/>
      <c r="RN446" s="67"/>
      <c r="RO446" s="67"/>
      <c r="RP446" s="67"/>
      <c r="RQ446" s="67"/>
      <c r="RR446" s="67"/>
      <c r="RS446" s="67"/>
      <c r="RT446" s="67"/>
      <c r="RU446" s="67"/>
      <c r="RV446" s="67"/>
      <c r="RW446" s="67"/>
      <c r="SA446" s="67"/>
      <c r="SB446" s="67">
        <v>1.4120000414550299E-2</v>
      </c>
      <c r="SC446" s="67"/>
      <c r="SD446" s="67"/>
      <c r="SE446" s="67"/>
      <c r="SF446" s="67">
        <v>1.4050000347197E-2</v>
      </c>
      <c r="SG446" s="67"/>
      <c r="SH446" s="67"/>
      <c r="SI446" s="67"/>
      <c r="SJ446" s="67"/>
      <c r="YG446" s="68"/>
      <c r="YH446" s="68">
        <v>6.6864313527499504E-3</v>
      </c>
      <c r="YI446" s="68">
        <v>5.71250356231721E-3</v>
      </c>
      <c r="YJ446" s="68">
        <v>4.1662632851020998E-3</v>
      </c>
      <c r="YK446" s="68">
        <v>1.5018914940715699E-2</v>
      </c>
      <c r="YL446" s="68">
        <v>6.21081973599911E-3</v>
      </c>
      <c r="YM446" s="68">
        <v>3.7587653485598302E-3</v>
      </c>
      <c r="YN446" s="68">
        <v>2.1531823201071999E-3</v>
      </c>
      <c r="YO446" s="68">
        <v>1.1092189990310799E-2</v>
      </c>
      <c r="YP446" s="68">
        <v>3.4799207896024399E-3</v>
      </c>
      <c r="YQ446" s="68"/>
      <c r="YR446" s="68"/>
      <c r="YS446" s="68"/>
      <c r="YT446" s="68"/>
      <c r="YU446" s="68"/>
      <c r="YV446" s="68"/>
      <c r="YW446" s="68"/>
      <c r="YX446" s="68">
        <v>1.0945498620151699</v>
      </c>
      <c r="YY446" s="68">
        <v>6.5270267832589698E-3</v>
      </c>
      <c r="YZ446" s="68">
        <v>1.34615514966496E-2</v>
      </c>
      <c r="ZA446" s="68">
        <v>1.2078991761233299E-2</v>
      </c>
      <c r="ZB446" s="68">
        <v>9.9408267324864307E-3</v>
      </c>
      <c r="ZC446" s="68">
        <v>1.1581032358025699E-2</v>
      </c>
      <c r="ZD446" s="68">
        <v>1.05420946984416E-2</v>
      </c>
      <c r="ZF446" s="67"/>
    </row>
    <row r="447" spans="479:682" x14ac:dyDescent="0.25">
      <c r="RK447" s="68"/>
      <c r="RL447" s="67"/>
      <c r="RM447" s="67"/>
      <c r="RN447" s="67"/>
      <c r="RO447" s="67"/>
      <c r="RP447" s="67"/>
      <c r="RQ447" s="67"/>
      <c r="RR447" s="67"/>
      <c r="RS447" s="67"/>
      <c r="RT447" s="67"/>
      <c r="RU447" s="67"/>
      <c r="RV447" s="67"/>
      <c r="RW447" s="67"/>
      <c r="SA447" s="67"/>
      <c r="SB447" s="67">
        <v>1.41188995912671E-2</v>
      </c>
      <c r="SC447" s="67"/>
      <c r="SD447" s="67"/>
      <c r="SE447" s="67"/>
      <c r="SF447" s="67">
        <v>1.404619961977E-2</v>
      </c>
      <c r="SG447" s="67"/>
      <c r="SH447" s="67"/>
      <c r="SI447" s="67"/>
      <c r="SJ447" s="67"/>
      <c r="YG447" s="68"/>
      <c r="YH447" s="68">
        <v>6.6860060447308601E-3</v>
      </c>
      <c r="YI447" s="68">
        <v>5.6964251940812101E-3</v>
      </c>
      <c r="YJ447" s="68">
        <v>4.1650276869100696E-3</v>
      </c>
      <c r="YK447" s="68">
        <v>1.4974335829263E-2</v>
      </c>
      <c r="YL447" s="68">
        <v>6.2058495987672704E-3</v>
      </c>
      <c r="YM447" s="68">
        <v>3.7165184569270902E-3</v>
      </c>
      <c r="YN447" s="68">
        <v>2.1227002489889002E-3</v>
      </c>
      <c r="YO447" s="68">
        <v>1.1080995283528801E-2</v>
      </c>
      <c r="YP447" s="68">
        <v>3.4558397083497799E-3</v>
      </c>
      <c r="YQ447" s="68"/>
      <c r="YR447" s="68"/>
      <c r="YS447" s="68"/>
      <c r="YT447" s="68"/>
      <c r="YU447" s="68"/>
      <c r="YV447" s="68"/>
      <c r="YW447" s="68"/>
      <c r="YX447" s="68">
        <v>1.0945102210492099</v>
      </c>
      <c r="YY447" s="68">
        <v>6.5232363401229801E-3</v>
      </c>
      <c r="YZ447" s="68">
        <v>1.3433787189725E-2</v>
      </c>
      <c r="ZA447" s="68">
        <v>1.20405329722552E-2</v>
      </c>
      <c r="ZB447" s="68">
        <v>9.9323570658487199E-3</v>
      </c>
      <c r="ZC447" s="68">
        <v>1.1565890149328E-2</v>
      </c>
      <c r="ZD447" s="68">
        <v>1.05138412631687E-2</v>
      </c>
      <c r="ZF447" s="67"/>
    </row>
    <row r="448" spans="479:682" x14ac:dyDescent="0.25">
      <c r="RK448" s="68"/>
      <c r="RL448" s="67"/>
      <c r="RM448" s="67"/>
      <c r="RN448" s="67"/>
      <c r="RO448" s="67"/>
      <c r="RP448" s="67"/>
      <c r="RQ448" s="67"/>
      <c r="RR448" s="67"/>
      <c r="RS448" s="67"/>
      <c r="RT448" s="67"/>
      <c r="RU448" s="67"/>
      <c r="RV448" s="67"/>
      <c r="RW448" s="67"/>
      <c r="SA448" s="67"/>
      <c r="SB448" s="67">
        <v>1.41180995851755E-2</v>
      </c>
      <c r="SC448" s="67"/>
      <c r="SD448" s="67"/>
      <c r="SE448" s="67"/>
      <c r="SF448" s="67">
        <v>1.4042199589312E-2</v>
      </c>
      <c r="SG448" s="67"/>
      <c r="SH448" s="67"/>
      <c r="SI448" s="67"/>
      <c r="SJ448" s="67"/>
      <c r="YG448" s="68"/>
      <c r="YH448" s="68">
        <v>6.6835136345136303E-3</v>
      </c>
      <c r="YI448" s="68">
        <v>5.6832298248239901E-3</v>
      </c>
      <c r="YJ448" s="68">
        <v>4.1584383961177796E-3</v>
      </c>
      <c r="YK448" s="68">
        <v>1.49615481666976E-2</v>
      </c>
      <c r="YL448" s="68">
        <v>6.1723597480140002E-3</v>
      </c>
      <c r="YM448" s="68">
        <v>3.70806626817084E-3</v>
      </c>
      <c r="YN448" s="68">
        <v>2.1153985666760599E-3</v>
      </c>
      <c r="YO448" s="68">
        <v>1.10479752634342E-2</v>
      </c>
      <c r="YP448" s="68">
        <v>3.4339725420202902E-3</v>
      </c>
      <c r="YQ448" s="68"/>
      <c r="YR448" s="68"/>
      <c r="YS448" s="68"/>
      <c r="YT448" s="68"/>
      <c r="YU448" s="68"/>
      <c r="YV448" s="68"/>
      <c r="YW448" s="68"/>
      <c r="YX448" s="68">
        <v>1.0943411036599899</v>
      </c>
      <c r="YY448" s="68">
        <v>6.5107797324872397E-3</v>
      </c>
      <c r="YZ448" s="68">
        <v>1.3419884115956701E-2</v>
      </c>
      <c r="ZA448" s="68">
        <v>1.20314066196301E-2</v>
      </c>
      <c r="ZB448" s="68">
        <v>9.9302386405785894E-3</v>
      </c>
      <c r="ZC448" s="68">
        <v>1.1528536398158601E-2</v>
      </c>
      <c r="ZD448" s="68">
        <v>1.05000585665241E-2</v>
      </c>
      <c r="ZF448" s="67"/>
    </row>
    <row r="449" spans="479:682" x14ac:dyDescent="0.25">
      <c r="RK449" s="68"/>
      <c r="RL449" s="67"/>
      <c r="RM449" s="67"/>
      <c r="RN449" s="67"/>
      <c r="RO449" s="67"/>
      <c r="RP449" s="67"/>
      <c r="RQ449" s="67"/>
      <c r="RR449" s="67"/>
      <c r="RS449" s="67"/>
      <c r="RT449" s="67"/>
      <c r="RU449" s="67"/>
      <c r="RV449" s="67"/>
      <c r="RW449" s="67"/>
      <c r="SA449" s="67"/>
      <c r="SB449" s="67">
        <v>1.41155002638697E-2</v>
      </c>
      <c r="SC449" s="67"/>
      <c r="SD449" s="67"/>
      <c r="SE449" s="67"/>
      <c r="SF449" s="67">
        <v>1.40396999195218E-2</v>
      </c>
      <c r="SG449" s="67"/>
      <c r="SH449" s="67"/>
      <c r="SI449" s="67"/>
      <c r="SJ449" s="67"/>
      <c r="YG449" s="68"/>
      <c r="YH449" s="68">
        <v>6.6821389578664396E-3</v>
      </c>
      <c r="YI449" s="68">
        <v>5.6615748603995701E-3</v>
      </c>
      <c r="YJ449" s="68">
        <v>4.1582288147693301E-3</v>
      </c>
      <c r="YK449" s="68">
        <v>1.49398721484771E-2</v>
      </c>
      <c r="YL449" s="68">
        <v>6.1628422537147003E-3</v>
      </c>
      <c r="YM449" s="68">
        <v>3.7017791314158202E-3</v>
      </c>
      <c r="YN449" s="68">
        <v>2.10671336652537E-3</v>
      </c>
      <c r="YO449" s="68">
        <v>1.0998104743821201E-2</v>
      </c>
      <c r="YP449" s="68">
        <v>3.43023040486374E-3</v>
      </c>
      <c r="YQ449" s="68"/>
      <c r="YR449" s="68"/>
      <c r="YS449" s="68"/>
      <c r="YT449" s="68"/>
      <c r="YU449" s="68"/>
      <c r="YV449" s="68"/>
      <c r="YW449" s="68"/>
      <c r="YX449" s="68">
        <v>1.0942318493478</v>
      </c>
      <c r="YY449" s="68">
        <v>6.5098497459313903E-3</v>
      </c>
      <c r="YZ449" s="68">
        <v>1.3385448035796201E-2</v>
      </c>
      <c r="ZA449" s="68">
        <v>1.20309354449446E-2</v>
      </c>
      <c r="ZB449" s="68">
        <v>9.9101406104181392E-3</v>
      </c>
      <c r="ZC449" s="68">
        <v>1.1499492846428899E-2</v>
      </c>
      <c r="ZD449" s="68">
        <v>1.0458637474150699E-2</v>
      </c>
      <c r="ZF449" s="67"/>
    </row>
    <row r="450" spans="479:682" x14ac:dyDescent="0.25">
      <c r="RK450" s="68"/>
      <c r="RL450" s="67"/>
      <c r="RM450" s="67"/>
      <c r="RN450" s="67"/>
      <c r="RO450" s="67"/>
      <c r="RP450" s="67"/>
      <c r="RQ450" s="67"/>
      <c r="RR450" s="67"/>
      <c r="RS450" s="67"/>
      <c r="RT450" s="67"/>
      <c r="RU450" s="67"/>
      <c r="RV450" s="67"/>
      <c r="RW450" s="67"/>
      <c r="SA450" s="67"/>
      <c r="SB450" s="67">
        <v>1.4114500023424599E-2</v>
      </c>
      <c r="SC450" s="67"/>
      <c r="SD450" s="67"/>
      <c r="SE450" s="67"/>
      <c r="SF450" s="67">
        <v>1.40388999134302E-2</v>
      </c>
      <c r="SG450" s="67"/>
      <c r="SH450" s="67"/>
      <c r="SI450" s="67"/>
      <c r="SJ450" s="67"/>
      <c r="YG450" s="68"/>
      <c r="YH450" s="68">
        <v>6.6654961208821202E-3</v>
      </c>
      <c r="YI450" s="68">
        <v>5.6499072969435297E-3</v>
      </c>
      <c r="YJ450" s="68">
        <v>4.1562393381087597E-3</v>
      </c>
      <c r="YK450" s="68">
        <v>1.49248306810828E-2</v>
      </c>
      <c r="YL450" s="68">
        <v>6.1314036761702098E-3</v>
      </c>
      <c r="YM450" s="68">
        <v>3.69495623399966E-3</v>
      </c>
      <c r="YN450" s="68">
        <v>2.0779391831458102E-3</v>
      </c>
      <c r="YO450" s="68">
        <v>1.09726592661075E-2</v>
      </c>
      <c r="YP450" s="68">
        <v>3.42974415326254E-3</v>
      </c>
      <c r="YQ450" s="68"/>
      <c r="YR450" s="68"/>
      <c r="YS450" s="68"/>
      <c r="YT450" s="68"/>
      <c r="YU450" s="68"/>
      <c r="YV450" s="68"/>
      <c r="YW450" s="68"/>
      <c r="YX450" s="68">
        <v>1.09412561813205</v>
      </c>
      <c r="YY450" s="68">
        <v>6.5032305377792201E-3</v>
      </c>
      <c r="YZ450" s="68">
        <v>1.3364274490830301E-2</v>
      </c>
      <c r="ZA450" s="68">
        <v>1.2021849658356201E-2</v>
      </c>
      <c r="ZB450" s="68">
        <v>9.9052049839295706E-3</v>
      </c>
      <c r="ZC450" s="68">
        <v>1.1492882230160401E-2</v>
      </c>
      <c r="ZD450" s="68">
        <v>1.0455476264255499E-2</v>
      </c>
      <c r="ZF450" s="67"/>
    </row>
    <row r="451" spans="479:682" x14ac:dyDescent="0.25">
      <c r="RK451" s="68"/>
      <c r="RL451" s="67"/>
      <c r="RM451" s="67"/>
      <c r="RN451" s="67"/>
      <c r="RO451" s="67"/>
      <c r="RP451" s="67"/>
      <c r="RQ451" s="67"/>
      <c r="RR451" s="67"/>
      <c r="RS451" s="67"/>
      <c r="RT451" s="67"/>
      <c r="RU451" s="67"/>
      <c r="RV451" s="67"/>
      <c r="RW451" s="67"/>
      <c r="SA451" s="67"/>
      <c r="SB451" s="67">
        <v>1.4113299548625899E-2</v>
      </c>
      <c r="SC451" s="67"/>
      <c r="SD451" s="67"/>
      <c r="SE451" s="67"/>
      <c r="SF451" s="67">
        <v>1.40381995588541E-2</v>
      </c>
      <c r="SG451" s="67"/>
      <c r="SH451" s="67"/>
      <c r="SI451" s="67"/>
      <c r="SJ451" s="67"/>
      <c r="YG451" s="68"/>
      <c r="YH451" s="68">
        <v>6.6460219471509898E-3</v>
      </c>
      <c r="YI451" s="68">
        <v>5.6422148074238097E-3</v>
      </c>
      <c r="YJ451" s="68">
        <v>4.14546627756555E-3</v>
      </c>
      <c r="YK451" s="68">
        <v>1.49138569533688E-2</v>
      </c>
      <c r="YL451" s="68">
        <v>6.11509407939324E-3</v>
      </c>
      <c r="YM451" s="68">
        <v>3.68854918994074E-3</v>
      </c>
      <c r="YN451" s="68">
        <v>2.07512957251328E-3</v>
      </c>
      <c r="YO451" s="68">
        <v>1.09346714001805E-2</v>
      </c>
      <c r="YP451" s="68">
        <v>3.3734476862988501E-3</v>
      </c>
      <c r="YQ451" s="68"/>
      <c r="YR451" s="68"/>
      <c r="YS451" s="68"/>
      <c r="YT451" s="68"/>
      <c r="YU451" s="68"/>
      <c r="YV451" s="68"/>
      <c r="YW451" s="68"/>
      <c r="YX451" s="68">
        <v>1.0940736799053501</v>
      </c>
      <c r="YY451" s="68">
        <v>6.5030751646214099E-3</v>
      </c>
      <c r="YZ451" s="68">
        <v>1.33600023706531E-2</v>
      </c>
      <c r="ZA451" s="68">
        <v>1.2000891471879299E-2</v>
      </c>
      <c r="ZB451" s="68">
        <v>9.9023638607661901E-3</v>
      </c>
      <c r="ZC451" s="68">
        <v>1.14895045843395E-2</v>
      </c>
      <c r="ZD451" s="68">
        <v>1.0445605799282E-2</v>
      </c>
      <c r="ZF451" s="67"/>
    </row>
    <row r="452" spans="479:682" x14ac:dyDescent="0.25">
      <c r="RK452" s="68"/>
      <c r="RL452" s="67"/>
      <c r="RM452" s="67"/>
      <c r="RN452" s="67"/>
      <c r="RO452" s="67"/>
      <c r="RP452" s="67"/>
      <c r="RQ452" s="67"/>
      <c r="RR452" s="67"/>
      <c r="RS452" s="67"/>
      <c r="RT452" s="67"/>
      <c r="RU452" s="67"/>
      <c r="RV452" s="67"/>
      <c r="RW452" s="67"/>
      <c r="SA452" s="67"/>
      <c r="SB452" s="67">
        <v>1.4109600335359501E-2</v>
      </c>
      <c r="SC452" s="67"/>
      <c r="SD452" s="67"/>
      <c r="SE452" s="67"/>
      <c r="SF452" s="67">
        <v>1.4037899672985001E-2</v>
      </c>
      <c r="SG452" s="67"/>
      <c r="SH452" s="67"/>
      <c r="SI452" s="67"/>
      <c r="SJ452" s="67"/>
      <c r="YG452" s="68"/>
      <c r="YH452" s="68">
        <v>6.61780429975109E-3</v>
      </c>
      <c r="YI452" s="68">
        <v>5.6403526323248604E-3</v>
      </c>
      <c r="YJ452" s="68">
        <v>4.1440486324828404E-3</v>
      </c>
      <c r="YK452" s="68">
        <v>1.4906305629127601E-2</v>
      </c>
      <c r="YL452" s="68">
        <v>6.0789655027505898E-3</v>
      </c>
      <c r="YM452" s="68">
        <v>3.6744705443204802E-3</v>
      </c>
      <c r="YN452" s="68">
        <v>2.0723048532517701E-3</v>
      </c>
      <c r="YO452" s="68">
        <v>1.0931705372107E-2</v>
      </c>
      <c r="YP452" s="68">
        <v>3.3570623643514202E-3</v>
      </c>
      <c r="YQ452" s="68"/>
      <c r="YR452" s="68"/>
      <c r="YS452" s="68"/>
      <c r="YT452" s="68"/>
      <c r="YU452" s="68"/>
      <c r="YV452" s="68"/>
      <c r="YW452" s="68"/>
      <c r="YX452" s="68">
        <v>1.0939991437480601</v>
      </c>
      <c r="YY452" s="68">
        <v>6.48505781078214E-3</v>
      </c>
      <c r="YZ452" s="68">
        <v>1.3300900860992899E-2</v>
      </c>
      <c r="ZA452" s="68">
        <v>1.19945654773455E-2</v>
      </c>
      <c r="ZB452" s="68">
        <v>9.8885361912716407E-3</v>
      </c>
      <c r="ZC452" s="68">
        <v>1.14125246870089E-2</v>
      </c>
      <c r="ZD452" s="68">
        <v>1.04134708112456E-2</v>
      </c>
      <c r="ZF452" s="67"/>
    </row>
    <row r="453" spans="479:682" x14ac:dyDescent="0.25">
      <c r="RK453" s="68"/>
      <c r="RL453" s="67"/>
      <c r="RM453" s="67"/>
      <c r="RN453" s="67"/>
      <c r="RO453" s="67"/>
      <c r="RP453" s="67"/>
      <c r="RQ453" s="67"/>
      <c r="RR453" s="67"/>
      <c r="RS453" s="67"/>
      <c r="RT453" s="67"/>
      <c r="RU453" s="67"/>
      <c r="RV453" s="67"/>
      <c r="RW453" s="67"/>
      <c r="SA453" s="67"/>
      <c r="SB453" s="67">
        <v>1.41021003946661E-2</v>
      </c>
      <c r="SC453" s="67"/>
      <c r="SD453" s="67"/>
      <c r="SE453" s="67"/>
      <c r="SF453" s="67">
        <v>1.4033299870789001E-2</v>
      </c>
      <c r="SG453" s="67"/>
      <c r="SH453" s="67"/>
      <c r="SI453" s="67"/>
      <c r="SJ453" s="67"/>
      <c r="YG453" s="68"/>
      <c r="YH453" s="68">
        <v>6.6154796310855099E-3</v>
      </c>
      <c r="YI453" s="68">
        <v>5.6229543276772303E-3</v>
      </c>
      <c r="YJ453" s="68">
        <v>4.13724854760723E-3</v>
      </c>
      <c r="YK453" s="68">
        <v>1.48912996419723E-2</v>
      </c>
      <c r="YL453" s="68">
        <v>6.0612723208490699E-3</v>
      </c>
      <c r="YM453" s="68">
        <v>3.6731089518573E-3</v>
      </c>
      <c r="YN453" s="68">
        <v>2.0664475549747202E-3</v>
      </c>
      <c r="YO453" s="68">
        <v>1.09060113382512E-2</v>
      </c>
      <c r="YP453" s="68">
        <v>3.3248198477249902E-3</v>
      </c>
      <c r="YQ453" s="68"/>
      <c r="YR453" s="68"/>
      <c r="YS453" s="68"/>
      <c r="YT453" s="68"/>
      <c r="YU453" s="68"/>
      <c r="YV453" s="68"/>
      <c r="YW453" s="68"/>
      <c r="YX453" s="68">
        <v>1.0938594439700799</v>
      </c>
      <c r="YY453" s="68">
        <v>6.4251818895889002E-3</v>
      </c>
      <c r="YZ453" s="68">
        <v>1.3300106564633299E-2</v>
      </c>
      <c r="ZA453" s="68">
        <v>1.19860399280028E-2</v>
      </c>
      <c r="ZB453" s="68">
        <v>9.86880452534202E-3</v>
      </c>
      <c r="ZC453" s="68">
        <v>1.14106219177872E-2</v>
      </c>
      <c r="ZD453" s="68">
        <v>1.04053385836136E-2</v>
      </c>
      <c r="ZF453" s="67"/>
    </row>
    <row r="454" spans="479:682" x14ac:dyDescent="0.25">
      <c r="RK454" s="68"/>
      <c r="RL454" s="67"/>
      <c r="RM454" s="67"/>
      <c r="RN454" s="67"/>
      <c r="RO454" s="67"/>
      <c r="RP454" s="67"/>
      <c r="RQ454" s="67"/>
      <c r="RR454" s="67"/>
      <c r="RS454" s="67"/>
      <c r="RT454" s="67"/>
      <c r="RU454" s="67"/>
      <c r="RV454" s="67"/>
      <c r="RW454" s="67"/>
      <c r="SA454" s="67"/>
      <c r="SB454" s="67">
        <v>1.4097999781370101E-2</v>
      </c>
      <c r="SC454" s="67"/>
      <c r="SD454" s="67"/>
      <c r="SE454" s="67"/>
      <c r="SF454" s="67">
        <v>1.40289003029465E-2</v>
      </c>
      <c r="SG454" s="67"/>
      <c r="SH454" s="67"/>
      <c r="SI454" s="67"/>
      <c r="SJ454" s="67"/>
      <c r="YG454" s="68"/>
      <c r="YH454" s="68">
        <v>6.6031990838265201E-3</v>
      </c>
      <c r="YI454" s="68">
        <v>5.6024442998843203E-3</v>
      </c>
      <c r="YJ454" s="68">
        <v>4.11585167673324E-3</v>
      </c>
      <c r="YK454" s="68">
        <v>1.4864671379294E-2</v>
      </c>
      <c r="YL454" s="68">
        <v>6.0375122710100001E-3</v>
      </c>
      <c r="YM454" s="68">
        <v>3.6727649788928802E-3</v>
      </c>
      <c r="YN454" s="68">
        <v>2.0454955623107601E-3</v>
      </c>
      <c r="YO454" s="68">
        <v>1.08934196807281E-2</v>
      </c>
      <c r="YP454" s="68">
        <v>3.3102236964940401E-3</v>
      </c>
      <c r="YQ454" s="68"/>
      <c r="YR454" s="68"/>
      <c r="YS454" s="68"/>
      <c r="YT454" s="68"/>
      <c r="YU454" s="68"/>
      <c r="YV454" s="68"/>
      <c r="YW454" s="68"/>
      <c r="YX454" s="68">
        <v>1.0936381529880701</v>
      </c>
      <c r="YY454" s="68">
        <v>6.4228366429117997E-3</v>
      </c>
      <c r="YZ454" s="68">
        <v>1.3294304161167199E-2</v>
      </c>
      <c r="ZA454" s="68">
        <v>1.19857032202626E-2</v>
      </c>
      <c r="ZB454" s="68">
        <v>9.8395525816554301E-3</v>
      </c>
      <c r="ZC454" s="68">
        <v>1.14031252437044E-2</v>
      </c>
      <c r="ZD454" s="68">
        <v>1.03388968852435E-2</v>
      </c>
      <c r="ZF454" s="67"/>
    </row>
    <row r="455" spans="479:682" x14ac:dyDescent="0.25">
      <c r="RK455" s="68"/>
      <c r="RL455" s="67"/>
      <c r="RM455" s="67"/>
      <c r="RN455" s="67"/>
      <c r="RO455" s="67"/>
      <c r="RP455" s="67"/>
      <c r="RQ455" s="67"/>
      <c r="RR455" s="67"/>
      <c r="RS455" s="67"/>
      <c r="RT455" s="67"/>
      <c r="RU455" s="67"/>
      <c r="RV455" s="67"/>
      <c r="RW455" s="67"/>
      <c r="SA455" s="67"/>
      <c r="SB455" s="67">
        <v>1.4096800237893999E-2</v>
      </c>
      <c r="SC455" s="67"/>
      <c r="SD455" s="67"/>
      <c r="SE455" s="67"/>
      <c r="SF455" s="67">
        <v>1.40270004048943E-2</v>
      </c>
      <c r="SG455" s="67"/>
      <c r="SH455" s="67"/>
      <c r="SI455" s="67"/>
      <c r="SJ455" s="67"/>
      <c r="YG455" s="68"/>
      <c r="YH455" s="68">
        <v>6.6020386720332504E-3</v>
      </c>
      <c r="YI455" s="68">
        <v>5.5972989758374097E-3</v>
      </c>
      <c r="YJ455" s="68">
        <v>4.1124720035608997E-3</v>
      </c>
      <c r="YK455" s="68">
        <v>1.4859332754307101E-2</v>
      </c>
      <c r="YL455" s="68">
        <v>6.0263571336664204E-3</v>
      </c>
      <c r="YM455" s="68">
        <v>3.66339953269107E-3</v>
      </c>
      <c r="YN455" s="68">
        <v>2.0402312124621598E-3</v>
      </c>
      <c r="YO455" s="68">
        <v>1.0879451379356199E-2</v>
      </c>
      <c r="YP455" s="68">
        <v>3.2715883657696101E-3</v>
      </c>
      <c r="YQ455" s="68"/>
      <c r="YR455" s="68"/>
      <c r="YS455" s="68"/>
      <c r="YT455" s="68"/>
      <c r="YU455" s="68"/>
      <c r="YV455" s="68"/>
      <c r="YW455" s="68"/>
      <c r="YX455" s="68">
        <v>1.0935819827616899</v>
      </c>
      <c r="YY455" s="68">
        <v>6.3798297869282899E-3</v>
      </c>
      <c r="YZ455" s="68">
        <v>1.32905841254694E-2</v>
      </c>
      <c r="ZA455" s="68">
        <v>1.19823784590718E-2</v>
      </c>
      <c r="ZB455" s="68">
        <v>9.8202863359128506E-3</v>
      </c>
      <c r="ZC455" s="68">
        <v>1.1392420180794199E-2</v>
      </c>
      <c r="ZD455" s="68">
        <v>1.03209052636775E-2</v>
      </c>
      <c r="ZF455" s="67"/>
    </row>
    <row r="456" spans="479:682" x14ac:dyDescent="0.25">
      <c r="RK456" s="68"/>
      <c r="RL456" s="67"/>
      <c r="RM456" s="67"/>
      <c r="RN456" s="67"/>
      <c r="RO456" s="67"/>
      <c r="RP456" s="67"/>
      <c r="RQ456" s="67"/>
      <c r="RR456" s="67"/>
      <c r="RS456" s="67"/>
      <c r="RT456" s="67"/>
      <c r="RU456" s="67"/>
      <c r="RV456" s="67"/>
      <c r="RW456" s="67"/>
      <c r="SA456" s="67"/>
      <c r="SB456" s="67">
        <v>1.4092099852859899E-2</v>
      </c>
      <c r="SC456" s="67"/>
      <c r="SD456" s="67"/>
      <c r="SE456" s="67"/>
      <c r="SF456" s="67">
        <v>1.4025899581611099E-2</v>
      </c>
      <c r="SG456" s="67"/>
      <c r="SH456" s="67"/>
      <c r="SI456" s="67"/>
      <c r="SJ456" s="67"/>
      <c r="YG456" s="68"/>
      <c r="YH456" s="68">
        <v>6.5880005648499499E-3</v>
      </c>
      <c r="YI456" s="68">
        <v>5.5419470672363599E-3</v>
      </c>
      <c r="YJ456" s="68">
        <v>4.08684551787493E-3</v>
      </c>
      <c r="YK456" s="68">
        <v>1.47993589083521E-2</v>
      </c>
      <c r="YL456" s="68">
        <v>6.0217155023818596E-3</v>
      </c>
      <c r="YM456" s="68">
        <v>3.6409114008687398E-3</v>
      </c>
      <c r="YN456" s="68">
        <v>2.0294560102527099E-3</v>
      </c>
      <c r="YO456" s="68">
        <v>1.0856999284074201E-2</v>
      </c>
      <c r="YP456" s="68">
        <v>3.2461943248448199E-3</v>
      </c>
      <c r="YQ456" s="68"/>
      <c r="YR456" s="68"/>
      <c r="YS456" s="68"/>
      <c r="YT456" s="68"/>
      <c r="YU456" s="68"/>
      <c r="YV456" s="68"/>
      <c r="YW456" s="68"/>
      <c r="YX456" s="68">
        <v>1.09355892173129</v>
      </c>
      <c r="YY456" s="68">
        <v>6.3787682514683296E-3</v>
      </c>
      <c r="YZ456" s="68">
        <v>1.3275422616475E-2</v>
      </c>
      <c r="ZA456" s="68">
        <v>1.19330768512407E-2</v>
      </c>
      <c r="ZB456" s="68">
        <v>9.7776248366940096E-3</v>
      </c>
      <c r="ZC456" s="68">
        <v>1.13831806570908E-2</v>
      </c>
      <c r="ZD456" s="68">
        <v>1.0306400316782399E-2</v>
      </c>
      <c r="ZF456" s="67"/>
    </row>
    <row r="457" spans="479:682" x14ac:dyDescent="0.25">
      <c r="RK457" s="68"/>
      <c r="RL457" s="67"/>
      <c r="RM457" s="67"/>
      <c r="RN457" s="67"/>
      <c r="RO457" s="67"/>
      <c r="RP457" s="67"/>
      <c r="RQ457" s="67"/>
      <c r="RR457" s="67"/>
      <c r="RS457" s="67"/>
      <c r="RT457" s="67"/>
      <c r="RU457" s="67"/>
      <c r="RV457" s="67"/>
      <c r="RW457" s="67"/>
      <c r="SA457" s="67"/>
      <c r="SB457" s="67">
        <v>1.40899997204542E-2</v>
      </c>
      <c r="SC457" s="67"/>
      <c r="SD457" s="67"/>
      <c r="SE457" s="67"/>
      <c r="SF457" s="67">
        <v>1.40255000442266E-2</v>
      </c>
      <c r="SG457" s="67"/>
      <c r="SH457" s="67"/>
      <c r="SI457" s="67"/>
      <c r="SJ457" s="67"/>
      <c r="YG457" s="68"/>
      <c r="YH457" s="68">
        <v>6.5788210441335496E-3</v>
      </c>
      <c r="YI457" s="68">
        <v>5.5266390924943202E-3</v>
      </c>
      <c r="YJ457" s="68">
        <v>4.0845656795577001E-3</v>
      </c>
      <c r="YK457" s="68">
        <v>1.47658650729068E-2</v>
      </c>
      <c r="YL457" s="68">
        <v>6.0140570112990699E-3</v>
      </c>
      <c r="YM457" s="68">
        <v>3.6373918636036298E-3</v>
      </c>
      <c r="YN457" s="68">
        <v>2.0250639096805901E-3</v>
      </c>
      <c r="YO457" s="68">
        <v>1.08401791503483E-2</v>
      </c>
      <c r="YP457" s="68">
        <v>3.24318393154625E-3</v>
      </c>
      <c r="YQ457" s="68"/>
      <c r="YR457" s="68"/>
      <c r="YS457" s="68"/>
      <c r="YT457" s="68"/>
      <c r="YU457" s="68"/>
      <c r="YV457" s="68"/>
      <c r="YW457" s="68"/>
      <c r="YX457" s="68">
        <v>1.0935266137175399</v>
      </c>
      <c r="YY457" s="68">
        <v>6.3717824208646403E-3</v>
      </c>
      <c r="YZ457" s="68">
        <v>1.3247913044582E-2</v>
      </c>
      <c r="ZA457" s="68">
        <v>1.19073821725973E-2</v>
      </c>
      <c r="ZB457" s="68">
        <v>9.7772751586471997E-3</v>
      </c>
      <c r="ZC457" s="68">
        <v>1.13432515652252E-2</v>
      </c>
      <c r="ZD457" s="68">
        <v>1.0221531390321699E-2</v>
      </c>
      <c r="ZF457" s="67"/>
    </row>
    <row r="458" spans="479:682" x14ac:dyDescent="0.25">
      <c r="RK458" s="68"/>
      <c r="RL458" s="67"/>
      <c r="RM458" s="67"/>
      <c r="RN458" s="67"/>
      <c r="RO458" s="67"/>
      <c r="RP458" s="67"/>
      <c r="RQ458" s="67"/>
      <c r="RR458" s="67"/>
      <c r="RS458" s="67"/>
      <c r="RT458" s="67"/>
      <c r="RU458" s="67"/>
      <c r="RV458" s="67"/>
      <c r="RW458" s="67"/>
      <c r="SA458" s="67"/>
      <c r="SB458" s="67">
        <v>1.40827000141143E-2</v>
      </c>
      <c r="SC458" s="67"/>
      <c r="SD458" s="67"/>
      <c r="SE458" s="67"/>
      <c r="SF458" s="67">
        <v>1.40246003866195E-2</v>
      </c>
      <c r="SG458" s="67"/>
      <c r="SH458" s="67"/>
      <c r="SI458" s="67"/>
      <c r="SJ458" s="67"/>
      <c r="YG458" s="68"/>
      <c r="YH458" s="68">
        <v>6.57434305095981E-3</v>
      </c>
      <c r="YI458" s="68">
        <v>5.5214644795358201E-3</v>
      </c>
      <c r="YJ458" s="68">
        <v>4.0691638263951301E-3</v>
      </c>
      <c r="YK458" s="68">
        <v>1.4732946921788399E-2</v>
      </c>
      <c r="YL458" s="68">
        <v>6.0132039222491503E-3</v>
      </c>
      <c r="YM458" s="68">
        <v>3.5930158864044301E-3</v>
      </c>
      <c r="YN458" s="68">
        <v>1.9970831891706099E-3</v>
      </c>
      <c r="YO458" s="68">
        <v>1.08235345570581E-2</v>
      </c>
      <c r="YP458" s="68">
        <v>3.2409976361124498E-3</v>
      </c>
      <c r="YQ458" s="68"/>
      <c r="YR458" s="68"/>
      <c r="YS458" s="68"/>
      <c r="YT458" s="68"/>
      <c r="YU458" s="68"/>
      <c r="YV458" s="68"/>
      <c r="YW458" s="68"/>
      <c r="YX458" s="68">
        <v>1.0933031957933901</v>
      </c>
      <c r="YY458" s="68">
        <v>6.3634380103762701E-3</v>
      </c>
      <c r="YZ458" s="68">
        <v>1.3236989681987501E-2</v>
      </c>
      <c r="ZA458" s="68">
        <v>1.19037256389242E-2</v>
      </c>
      <c r="ZB458" s="68">
        <v>9.7734234354734904E-3</v>
      </c>
      <c r="ZC458" s="68">
        <v>1.13139841540704E-2</v>
      </c>
      <c r="ZD458" s="68">
        <v>1.0214831903080901E-2</v>
      </c>
      <c r="ZF458" s="67"/>
    </row>
    <row r="459" spans="479:682" x14ac:dyDescent="0.25">
      <c r="RK459" s="68"/>
      <c r="RL459" s="67"/>
      <c r="RM459" s="67"/>
      <c r="RN459" s="67"/>
      <c r="RO459" s="67"/>
      <c r="RP459" s="67"/>
      <c r="RQ459" s="67"/>
      <c r="RR459" s="67"/>
      <c r="RS459" s="67"/>
      <c r="RT459" s="67"/>
      <c r="RU459" s="67"/>
      <c r="RV459" s="67"/>
      <c r="RW459" s="67"/>
      <c r="SA459" s="67"/>
      <c r="SB459" s="67">
        <v>1.40816001221537E-2</v>
      </c>
      <c r="SC459" s="67"/>
      <c r="SD459" s="67"/>
      <c r="SE459" s="67"/>
      <c r="SF459" s="67">
        <v>1.40234995633363E-2</v>
      </c>
      <c r="SG459" s="67"/>
      <c r="SH459" s="67"/>
      <c r="SI459" s="67"/>
      <c r="SJ459" s="67"/>
      <c r="YG459" s="68"/>
      <c r="YH459" s="68">
        <v>6.5657684564746398E-3</v>
      </c>
      <c r="YI459" s="68">
        <v>5.50228702713439E-3</v>
      </c>
      <c r="YJ459" s="68">
        <v>4.0470551822702101E-3</v>
      </c>
      <c r="YK459" s="68">
        <v>1.47085533312878E-2</v>
      </c>
      <c r="YL459" s="68">
        <v>6.0073218345186299E-3</v>
      </c>
      <c r="YM459" s="68">
        <v>3.5791637245822898E-3</v>
      </c>
      <c r="YN459" s="68">
        <v>1.99602303996895E-3</v>
      </c>
      <c r="YO459" s="68">
        <v>1.07744690009587E-2</v>
      </c>
      <c r="YP459" s="68">
        <v>3.2368570792813802E-3</v>
      </c>
      <c r="YQ459" s="68"/>
      <c r="YR459" s="68"/>
      <c r="YS459" s="68"/>
      <c r="YT459" s="68"/>
      <c r="YU459" s="68"/>
      <c r="YV459" s="68"/>
      <c r="YW459" s="68"/>
      <c r="YX459" s="68">
        <v>1.0933003861061099</v>
      </c>
      <c r="YY459" s="68">
        <v>6.3530196946575404E-3</v>
      </c>
      <c r="YZ459" s="68">
        <v>1.3206962390180099E-2</v>
      </c>
      <c r="ZA459" s="68">
        <v>1.1856943380835001E-2</v>
      </c>
      <c r="ZB459" s="68">
        <v>9.7117552252261805E-3</v>
      </c>
      <c r="ZC459" s="68">
        <v>1.1297962815993301E-2</v>
      </c>
      <c r="ZD459" s="68">
        <v>1.01879137177426E-2</v>
      </c>
      <c r="ZF459" s="67"/>
    </row>
    <row r="460" spans="479:682" x14ac:dyDescent="0.25">
      <c r="RK460" s="68"/>
      <c r="RL460" s="67"/>
      <c r="RM460" s="67"/>
      <c r="RN460" s="67"/>
      <c r="RO460" s="67"/>
      <c r="RP460" s="67"/>
      <c r="RQ460" s="67"/>
      <c r="RR460" s="67"/>
      <c r="RS460" s="67"/>
      <c r="RT460" s="67"/>
      <c r="RU460" s="67"/>
      <c r="RV460" s="67"/>
      <c r="RW460" s="67"/>
      <c r="SA460" s="67"/>
      <c r="SB460" s="67">
        <v>1.4080099761486E-2</v>
      </c>
      <c r="SC460" s="67"/>
      <c r="SD460" s="67"/>
      <c r="SE460" s="67"/>
      <c r="SF460" s="67">
        <v>1.40228001400828E-2</v>
      </c>
      <c r="SG460" s="67"/>
      <c r="SH460" s="67"/>
      <c r="SI460" s="67"/>
      <c r="SJ460" s="67"/>
      <c r="YG460" s="68"/>
      <c r="YH460" s="68">
        <v>6.5615234897675604E-3</v>
      </c>
      <c r="YI460" s="68">
        <v>5.4839193898809004E-3</v>
      </c>
      <c r="YJ460" s="68">
        <v>4.04242137850037E-3</v>
      </c>
      <c r="YK460" s="68">
        <v>1.4658555992585601E-2</v>
      </c>
      <c r="YL460" s="68">
        <v>5.9908748213094503E-3</v>
      </c>
      <c r="YM460" s="68">
        <v>3.5496795494672699E-3</v>
      </c>
      <c r="YN460" s="68">
        <v>1.9937305415100299E-3</v>
      </c>
      <c r="YO460" s="68">
        <v>1.0747500656126001E-2</v>
      </c>
      <c r="YP460" s="68">
        <v>3.2334558154059399E-3</v>
      </c>
      <c r="YQ460" s="68"/>
      <c r="YR460" s="68"/>
      <c r="YS460" s="68"/>
      <c r="YT460" s="68"/>
      <c r="YU460" s="68"/>
      <c r="YV460" s="68"/>
      <c r="YW460" s="68"/>
      <c r="YX460" s="68">
        <v>1.09329658496307</v>
      </c>
      <c r="YY460" s="68">
        <v>6.3481477767837399E-3</v>
      </c>
      <c r="YZ460" s="68">
        <v>1.32044383598068E-2</v>
      </c>
      <c r="ZA460" s="68">
        <v>1.18325033264367E-2</v>
      </c>
      <c r="ZB460" s="68">
        <v>9.7067340114011507E-3</v>
      </c>
      <c r="ZC460" s="68">
        <v>1.12826736563728E-2</v>
      </c>
      <c r="ZD460" s="68">
        <v>1.01707566528928E-2</v>
      </c>
      <c r="ZF460" s="67"/>
    </row>
    <row r="461" spans="479:682" x14ac:dyDescent="0.25">
      <c r="RK461" s="68"/>
      <c r="RL461" s="67"/>
      <c r="RM461" s="67"/>
      <c r="RN461" s="67"/>
      <c r="RO461" s="67"/>
      <c r="RP461" s="67"/>
      <c r="RQ461" s="67"/>
      <c r="RR461" s="67"/>
      <c r="RS461" s="67"/>
      <c r="RT461" s="67"/>
      <c r="RU461" s="67"/>
      <c r="RV461" s="67"/>
      <c r="RW461" s="67"/>
      <c r="SA461" s="67"/>
      <c r="SB461" s="67">
        <v>1.4079499989747999E-2</v>
      </c>
      <c r="SC461" s="67"/>
      <c r="SD461" s="67"/>
      <c r="SE461" s="67"/>
      <c r="SF461" s="67">
        <v>1.4020400121808E-2</v>
      </c>
      <c r="SG461" s="67"/>
      <c r="SH461" s="67"/>
      <c r="SI461" s="67"/>
      <c r="SJ461" s="67"/>
      <c r="YG461" s="68"/>
      <c r="YH461" s="68">
        <v>6.5610594774759903E-3</v>
      </c>
      <c r="YI461" s="68">
        <v>5.4780569652315998E-3</v>
      </c>
      <c r="YJ461" s="68">
        <v>4.0389722837348499E-3</v>
      </c>
      <c r="YK461" s="68">
        <v>1.4596492085231901E-2</v>
      </c>
      <c r="YL461" s="68">
        <v>5.9537413508347096E-3</v>
      </c>
      <c r="YM461" s="68">
        <v>3.5232847187561902E-3</v>
      </c>
      <c r="YN461" s="68">
        <v>1.9766036047917501E-3</v>
      </c>
      <c r="YO461" s="68">
        <v>1.07243062907477E-2</v>
      </c>
      <c r="YP461" s="68">
        <v>3.18382346387541E-3</v>
      </c>
      <c r="YQ461" s="68"/>
      <c r="YR461" s="68"/>
      <c r="YS461" s="68"/>
      <c r="YT461" s="68"/>
      <c r="YU461" s="68"/>
      <c r="YV461" s="68"/>
      <c r="YW461" s="68"/>
      <c r="YX461" s="68">
        <v>1.0932198881897</v>
      </c>
      <c r="YY461" s="68">
        <v>6.3108373571305601E-3</v>
      </c>
      <c r="YZ461" s="68">
        <v>1.31285847382325E-2</v>
      </c>
      <c r="ZA461" s="68">
        <v>1.18182032177599E-2</v>
      </c>
      <c r="ZB461" s="68">
        <v>9.6559102350604799E-3</v>
      </c>
      <c r="ZC461" s="68">
        <v>1.1264099417484101E-2</v>
      </c>
      <c r="ZD461" s="68">
        <v>1.01652314294574E-2</v>
      </c>
      <c r="ZF461" s="67"/>
    </row>
    <row r="462" spans="479:682" x14ac:dyDescent="0.25">
      <c r="RK462" s="68"/>
      <c r="RL462" s="67"/>
      <c r="RM462" s="67"/>
      <c r="RN462" s="67"/>
      <c r="RO462" s="67"/>
      <c r="RP462" s="67"/>
      <c r="RQ462" s="67"/>
      <c r="RR462" s="67"/>
      <c r="RS462" s="67"/>
      <c r="RT462" s="67"/>
      <c r="RU462" s="67"/>
      <c r="RV462" s="67"/>
      <c r="RW462" s="67"/>
      <c r="SA462" s="67"/>
      <c r="SB462" s="67">
        <v>1.40787996351718E-2</v>
      </c>
      <c r="SC462" s="67"/>
      <c r="SD462" s="67"/>
      <c r="SE462" s="67"/>
      <c r="SF462" s="67">
        <v>1.40134999528527E-2</v>
      </c>
      <c r="SG462" s="67"/>
      <c r="SH462" s="67"/>
      <c r="SI462" s="67"/>
      <c r="SJ462" s="67"/>
      <c r="YG462" s="68"/>
      <c r="YH462" s="68">
        <v>6.5582342156297697E-3</v>
      </c>
      <c r="YI462" s="68">
        <v>5.4749070074745698E-3</v>
      </c>
      <c r="YJ462" s="68">
        <v>4.0153486485743203E-3</v>
      </c>
      <c r="YK462" s="68">
        <v>1.4596361220920701E-2</v>
      </c>
      <c r="YL462" s="68">
        <v>5.9258666421550601E-3</v>
      </c>
      <c r="YM462" s="68">
        <v>3.50408908962185E-3</v>
      </c>
      <c r="YN462" s="68">
        <v>1.9506582574226299E-3</v>
      </c>
      <c r="YO462" s="68">
        <v>1.07095769306944E-2</v>
      </c>
      <c r="YP462" s="68">
        <v>3.1697109921478201E-3</v>
      </c>
      <c r="YQ462" s="68"/>
      <c r="YR462" s="68"/>
      <c r="YS462" s="68"/>
      <c r="YT462" s="68"/>
      <c r="YU462" s="68"/>
      <c r="YV462" s="68"/>
      <c r="YW462" s="68"/>
      <c r="YX462" s="68">
        <v>1.09299608139632</v>
      </c>
      <c r="YY462" s="68">
        <v>6.3058460280115396E-3</v>
      </c>
      <c r="YZ462" s="68">
        <v>1.30937456159052E-2</v>
      </c>
      <c r="ZA462" s="68">
        <v>1.1770855155785701E-2</v>
      </c>
      <c r="ZB462" s="68">
        <v>9.6444627254585608E-3</v>
      </c>
      <c r="ZC462" s="68">
        <v>1.1229259066357701E-2</v>
      </c>
      <c r="ZD462" s="68">
        <v>9.9893258640279502E-3</v>
      </c>
      <c r="ZF462" s="67"/>
    </row>
    <row r="463" spans="479:682" x14ac:dyDescent="0.25">
      <c r="RK463" s="68"/>
      <c r="RL463" s="67"/>
      <c r="RM463" s="67"/>
      <c r="RN463" s="67"/>
      <c r="RO463" s="67"/>
      <c r="RP463" s="67"/>
      <c r="RQ463" s="67"/>
      <c r="RR463" s="67"/>
      <c r="RS463" s="67"/>
      <c r="RT463" s="67"/>
      <c r="RU463" s="67"/>
      <c r="RV463" s="67"/>
      <c r="RW463" s="67"/>
      <c r="SA463" s="67"/>
      <c r="SB463" s="67">
        <v>1.4065600000321799E-2</v>
      </c>
      <c r="SC463" s="67"/>
      <c r="SD463" s="67"/>
      <c r="SE463" s="67"/>
      <c r="SF463" s="67">
        <v>1.4011699706315901E-2</v>
      </c>
      <c r="SG463" s="67"/>
      <c r="SH463" s="67"/>
      <c r="SI463" s="67"/>
      <c r="SJ463" s="67"/>
      <c r="YG463" s="68"/>
      <c r="YH463" s="68">
        <v>6.5460118142941399E-3</v>
      </c>
      <c r="YI463" s="68">
        <v>5.4622011910798801E-3</v>
      </c>
      <c r="YJ463" s="68">
        <v>4.0016887317433003E-3</v>
      </c>
      <c r="YK463" s="68">
        <v>1.45912648176973E-2</v>
      </c>
      <c r="YL463" s="68">
        <v>5.9254351540226E-3</v>
      </c>
      <c r="YM463" s="68">
        <v>3.5022685187558098E-3</v>
      </c>
      <c r="YN463" s="68">
        <v>1.9450405487282899E-3</v>
      </c>
      <c r="YO463" s="68">
        <v>1.07051183914524E-2</v>
      </c>
      <c r="YP463" s="68">
        <v>3.1540543996374402E-3</v>
      </c>
      <c r="YQ463" s="68"/>
      <c r="YR463" s="68"/>
      <c r="YS463" s="68"/>
      <c r="YT463" s="68"/>
      <c r="YU463" s="68"/>
      <c r="YV463" s="68"/>
      <c r="YW463" s="68"/>
      <c r="YX463" s="68">
        <v>1.09287695468154</v>
      </c>
      <c r="YY463" s="68">
        <v>6.2980674355478496E-3</v>
      </c>
      <c r="YZ463" s="68">
        <v>1.3072921146183599E-2</v>
      </c>
      <c r="ZA463" s="68">
        <v>1.1744931802780301E-2</v>
      </c>
      <c r="ZB463" s="68">
        <v>9.6347871040693405E-3</v>
      </c>
      <c r="ZC463" s="68">
        <v>1.1206995226554099E-2</v>
      </c>
      <c r="ZD463" s="68">
        <v>9.9743280378944508E-3</v>
      </c>
      <c r="ZF463" s="67"/>
    </row>
    <row r="464" spans="479:682" x14ac:dyDescent="0.25">
      <c r="RK464" s="68"/>
      <c r="RL464" s="67"/>
      <c r="RM464" s="67"/>
      <c r="RN464" s="67"/>
      <c r="RO464" s="67"/>
      <c r="RP464" s="67"/>
      <c r="RQ464" s="67"/>
      <c r="RR464" s="67"/>
      <c r="RS464" s="67"/>
      <c r="RT464" s="67"/>
      <c r="RU464" s="67"/>
      <c r="RV464" s="67"/>
      <c r="RW464" s="67"/>
      <c r="SA464" s="67"/>
      <c r="SB464" s="67">
        <v>1.40631003305315E-2</v>
      </c>
      <c r="SC464" s="67"/>
      <c r="SD464" s="67"/>
      <c r="SE464" s="67"/>
      <c r="SF464" s="67">
        <v>1.4011300168931399E-2</v>
      </c>
      <c r="SG464" s="67"/>
      <c r="SH464" s="67"/>
      <c r="SI464" s="67"/>
      <c r="SJ464" s="67"/>
      <c r="YG464" s="68"/>
      <c r="YH464" s="68">
        <v>6.5437860477563798E-3</v>
      </c>
      <c r="YI464" s="68">
        <v>5.4414250786124002E-3</v>
      </c>
      <c r="YJ464" s="68">
        <v>3.9916400599421696E-3</v>
      </c>
      <c r="YK464" s="68">
        <v>1.45714587506441E-2</v>
      </c>
      <c r="YL464" s="68">
        <v>5.9240129816704196E-3</v>
      </c>
      <c r="YM464" s="68">
        <v>3.49159151617584E-3</v>
      </c>
      <c r="YN464" s="68">
        <v>1.94230487158761E-3</v>
      </c>
      <c r="YO464" s="68">
        <v>1.06658605995549E-2</v>
      </c>
      <c r="YP464" s="68">
        <v>3.1487004328923699E-3</v>
      </c>
      <c r="YQ464" s="68"/>
      <c r="YR464" s="68"/>
      <c r="YS464" s="68"/>
      <c r="YT464" s="68"/>
      <c r="YU464" s="68"/>
      <c r="YV464" s="68"/>
      <c r="YW464" s="68"/>
      <c r="YX464" s="68">
        <v>1.0927190630316099</v>
      </c>
      <c r="YY464" s="68">
        <v>6.2791136246964103E-3</v>
      </c>
      <c r="YZ464" s="68">
        <v>1.3071851510342E-2</v>
      </c>
      <c r="ZA464" s="68">
        <v>1.17194889543163E-2</v>
      </c>
      <c r="ZB464" s="68">
        <v>9.6310361005038005E-3</v>
      </c>
      <c r="ZC464" s="68">
        <v>1.1201950134507701E-2</v>
      </c>
      <c r="ZD464" s="68">
        <v>9.9512863006468201E-3</v>
      </c>
      <c r="ZF464" s="67"/>
    </row>
    <row r="465" spans="479:682" x14ac:dyDescent="0.25">
      <c r="RK465" s="68"/>
      <c r="RL465" s="67"/>
      <c r="RM465" s="67"/>
      <c r="RN465" s="67"/>
      <c r="RO465" s="67"/>
      <c r="RP465" s="67"/>
      <c r="RQ465" s="67"/>
      <c r="RR465" s="67"/>
      <c r="RS465" s="67"/>
      <c r="RT465" s="67"/>
      <c r="RU465" s="67"/>
      <c r="RV465" s="67"/>
      <c r="RW465" s="67"/>
      <c r="SA465" s="67"/>
      <c r="SB465" s="67">
        <v>1.40527002513408E-2</v>
      </c>
      <c r="SC465" s="67"/>
      <c r="SD465" s="67"/>
      <c r="SE465" s="67"/>
      <c r="SF465" s="67">
        <v>1.4010500162839799E-2</v>
      </c>
      <c r="SG465" s="67"/>
      <c r="SH465" s="67"/>
      <c r="SI465" s="67"/>
      <c r="SJ465" s="67"/>
      <c r="YG465" s="68"/>
      <c r="YH465" s="68">
        <v>6.5362470522704903E-3</v>
      </c>
      <c r="YI465" s="68">
        <v>5.4413055798914799E-3</v>
      </c>
      <c r="YJ465" s="68">
        <v>3.9830426198867704E-3</v>
      </c>
      <c r="YK465" s="68">
        <v>1.45697574040659E-2</v>
      </c>
      <c r="YL465" s="68">
        <v>5.8728973939266103E-3</v>
      </c>
      <c r="YM465" s="68">
        <v>3.48554292627899E-3</v>
      </c>
      <c r="YN465" s="68">
        <v>1.93290777770637E-3</v>
      </c>
      <c r="YO465" s="68">
        <v>1.06046858161502E-2</v>
      </c>
      <c r="YP465" s="68">
        <v>3.1402362327168998E-3</v>
      </c>
      <c r="YQ465" s="68"/>
      <c r="YR465" s="68"/>
      <c r="YS465" s="68"/>
      <c r="YT465" s="68"/>
      <c r="YU465" s="68"/>
      <c r="YV465" s="68"/>
      <c r="YW465" s="68"/>
      <c r="YX465" s="68">
        <v>1.09269815883085</v>
      </c>
      <c r="YY465" s="68">
        <v>6.2459224153233704E-3</v>
      </c>
      <c r="YZ465" s="68">
        <v>1.30298998141045E-2</v>
      </c>
      <c r="ZA465" s="68">
        <v>1.1706338951615901E-2</v>
      </c>
      <c r="ZB465" s="68">
        <v>9.6237902541788101E-3</v>
      </c>
      <c r="ZC465" s="68">
        <v>1.11675649709312E-2</v>
      </c>
      <c r="ZD465" s="68">
        <v>9.9483009864238907E-3</v>
      </c>
      <c r="ZF465" s="67"/>
    </row>
    <row r="466" spans="479:682" x14ac:dyDescent="0.25">
      <c r="RK466" s="68"/>
      <c r="RL466" s="67"/>
      <c r="RM466" s="67"/>
      <c r="RN466" s="67"/>
      <c r="RO466" s="67"/>
      <c r="RP466" s="67"/>
      <c r="RQ466" s="67"/>
      <c r="RR466" s="67"/>
      <c r="RS466" s="67"/>
      <c r="RT466" s="67"/>
      <c r="RU466" s="67"/>
      <c r="RV466" s="67"/>
      <c r="RW466" s="67"/>
      <c r="SA466" s="67"/>
      <c r="SB466" s="67">
        <v>1.40477996319532E-2</v>
      </c>
      <c r="SC466" s="67"/>
      <c r="SD466" s="67"/>
      <c r="SE466" s="67"/>
      <c r="SF466" s="67">
        <v>1.4010200276970799E-2</v>
      </c>
      <c r="SG466" s="67"/>
      <c r="SH466" s="67"/>
      <c r="SI466" s="67"/>
      <c r="SJ466" s="67"/>
      <c r="YG466" s="68"/>
      <c r="YH466" s="68">
        <v>6.5237204248314003E-3</v>
      </c>
      <c r="YI466" s="68">
        <v>5.4330787912638696E-3</v>
      </c>
      <c r="YJ466" s="68">
        <v>3.9758285762144701E-3</v>
      </c>
      <c r="YK466" s="68">
        <v>1.45165786542865E-2</v>
      </c>
      <c r="YL466" s="68">
        <v>5.8700778029920301E-3</v>
      </c>
      <c r="YM466" s="68">
        <v>3.4743219104010599E-3</v>
      </c>
      <c r="YN466" s="68">
        <v>1.9186942941485301E-3</v>
      </c>
      <c r="YO466" s="68">
        <v>1.05419733275999E-2</v>
      </c>
      <c r="YP466" s="68">
        <v>3.1321211601600301E-3</v>
      </c>
      <c r="YQ466" s="68"/>
      <c r="YR466" s="68"/>
      <c r="YS466" s="68"/>
      <c r="YT466" s="68"/>
      <c r="YU466" s="68"/>
      <c r="YV466" s="68"/>
      <c r="YW466" s="68"/>
      <c r="YX466" s="68">
        <v>1.09260850816237</v>
      </c>
      <c r="YY466" s="68">
        <v>6.2273593692804803E-3</v>
      </c>
      <c r="YZ466" s="68">
        <v>1.3019617574504001E-2</v>
      </c>
      <c r="ZA466" s="68">
        <v>1.17059738401958E-2</v>
      </c>
      <c r="ZB466" s="68">
        <v>9.6021170936067598E-3</v>
      </c>
      <c r="ZC466" s="68">
        <v>1.11575076421059E-2</v>
      </c>
      <c r="ZD466" s="68">
        <v>9.9348135708314106E-3</v>
      </c>
      <c r="ZF466" s="67"/>
    </row>
    <row r="467" spans="479:682" x14ac:dyDescent="0.25">
      <c r="RK467" s="68"/>
      <c r="RL467" s="67"/>
      <c r="RM467" s="67"/>
      <c r="RN467" s="67"/>
      <c r="RO467" s="67"/>
      <c r="RP467" s="67"/>
      <c r="RQ467" s="67"/>
      <c r="RR467" s="67"/>
      <c r="RS467" s="67"/>
      <c r="RT467" s="67"/>
      <c r="RU467" s="67"/>
      <c r="RV467" s="67"/>
      <c r="RW467" s="67"/>
      <c r="SA467" s="67"/>
      <c r="SB467" s="67">
        <v>1.40474000945687E-2</v>
      </c>
      <c r="SC467" s="67"/>
      <c r="SD467" s="67"/>
      <c r="SE467" s="67"/>
      <c r="SF467" s="67">
        <v>1.4009100385010201E-2</v>
      </c>
      <c r="SG467" s="67"/>
      <c r="SH467" s="67"/>
      <c r="SI467" s="67"/>
      <c r="SJ467" s="67"/>
      <c r="YG467" s="68"/>
      <c r="YH467" s="68">
        <v>6.5214420005787E-3</v>
      </c>
      <c r="YI467" s="68">
        <v>5.4214654088065202E-3</v>
      </c>
      <c r="YJ467" s="68">
        <v>3.9736668299640296E-3</v>
      </c>
      <c r="YK467" s="68">
        <v>1.45057210632981E-2</v>
      </c>
      <c r="YL467" s="68">
        <v>5.8675314602765899E-3</v>
      </c>
      <c r="YM467" s="68">
        <v>3.4708397476698998E-3</v>
      </c>
      <c r="YN467" s="68">
        <v>1.91171154160028E-3</v>
      </c>
      <c r="YO467" s="68">
        <v>1.05408584264064E-2</v>
      </c>
      <c r="YP467" s="68">
        <v>3.1168268486629902E-3</v>
      </c>
      <c r="YQ467" s="68"/>
      <c r="YR467" s="68"/>
      <c r="YS467" s="68"/>
      <c r="YT467" s="68"/>
      <c r="YU467" s="68"/>
      <c r="YV467" s="68"/>
      <c r="YW467" s="68"/>
      <c r="YX467" s="68">
        <v>1.0925477534780399</v>
      </c>
      <c r="YY467" s="68">
        <v>6.2097650040956196E-3</v>
      </c>
      <c r="YZ467" s="68">
        <v>1.2989130828810799E-2</v>
      </c>
      <c r="ZA467" s="68">
        <v>1.16594669761775E-2</v>
      </c>
      <c r="ZB467" s="68">
        <v>9.5953160309210795E-3</v>
      </c>
      <c r="ZC467" s="68">
        <v>1.11572466192868E-2</v>
      </c>
      <c r="ZD467" s="68">
        <v>9.9292653468118792E-3</v>
      </c>
      <c r="ZF467" s="67"/>
    </row>
    <row r="468" spans="479:682" x14ac:dyDescent="0.25">
      <c r="RK468" s="68"/>
      <c r="RL468" s="67"/>
      <c r="RM468" s="67"/>
      <c r="RN468" s="67"/>
      <c r="RO468" s="67"/>
      <c r="RP468" s="67"/>
      <c r="RQ468" s="67"/>
      <c r="RR468" s="67"/>
      <c r="RS468" s="67"/>
      <c r="RT468" s="67"/>
      <c r="RU468" s="67"/>
      <c r="RV468" s="67"/>
      <c r="RW468" s="67"/>
      <c r="SA468" s="67"/>
      <c r="SB468" s="67">
        <v>1.40463998541235E-2</v>
      </c>
      <c r="SC468" s="67"/>
      <c r="SD468" s="67"/>
      <c r="SE468" s="67"/>
      <c r="SF468" s="67">
        <v>1.4008600264787599E-2</v>
      </c>
      <c r="SG468" s="67"/>
      <c r="SH468" s="67"/>
      <c r="SI468" s="67"/>
      <c r="SJ468" s="67"/>
      <c r="YG468" s="68"/>
      <c r="YH468" s="68">
        <v>6.4864899094531801E-3</v>
      </c>
      <c r="YI468" s="68">
        <v>5.4207488087261802E-3</v>
      </c>
      <c r="YJ468" s="68">
        <v>3.9702929127773201E-3</v>
      </c>
      <c r="YK468" s="68">
        <v>1.4505023647591601E-2</v>
      </c>
      <c r="YL468" s="68">
        <v>5.8545898960977597E-3</v>
      </c>
      <c r="YM468" s="68">
        <v>3.4232843812691E-3</v>
      </c>
      <c r="YN468" s="68">
        <v>1.8996550414485101E-3</v>
      </c>
      <c r="YO468" s="68">
        <v>1.0517682880169099E-2</v>
      </c>
      <c r="YP468" s="68">
        <v>3.1078255326599399E-3</v>
      </c>
      <c r="YQ468" s="68"/>
      <c r="YR468" s="68"/>
      <c r="YS468" s="68"/>
      <c r="YT468" s="68"/>
      <c r="YU468" s="68"/>
      <c r="YV468" s="68"/>
      <c r="YW468" s="68"/>
      <c r="YX468" s="68">
        <v>1.0924944568086701</v>
      </c>
      <c r="YY468" s="68">
        <v>6.1896971100762E-3</v>
      </c>
      <c r="YZ468" s="68">
        <v>1.29835621446516E-2</v>
      </c>
      <c r="ZA468" s="68">
        <v>1.1635226929122401E-2</v>
      </c>
      <c r="ZB468" s="68">
        <v>9.5825103860206207E-3</v>
      </c>
      <c r="ZC468" s="68">
        <v>1.1140226448825299E-2</v>
      </c>
      <c r="ZD468" s="68">
        <v>9.9235340487666707E-3</v>
      </c>
      <c r="ZF468" s="67"/>
    </row>
    <row r="469" spans="479:682" x14ac:dyDescent="0.25">
      <c r="RK469" s="68"/>
      <c r="RL469" s="67"/>
      <c r="RM469" s="67"/>
      <c r="RN469" s="67"/>
      <c r="RO469" s="67"/>
      <c r="RP469" s="67"/>
      <c r="RQ469" s="67"/>
      <c r="RR469" s="67"/>
      <c r="RS469" s="67"/>
      <c r="RT469" s="67"/>
      <c r="RU469" s="67"/>
      <c r="RV469" s="67"/>
      <c r="RW469" s="67"/>
      <c r="SA469" s="67"/>
      <c r="SB469" s="67">
        <v>1.4037000015377899E-2</v>
      </c>
      <c r="SC469" s="67"/>
      <c r="SD469" s="67"/>
      <c r="SE469" s="67"/>
      <c r="SF469" s="67">
        <v>1.4004699885845099E-2</v>
      </c>
      <c r="SG469" s="67"/>
      <c r="SH469" s="67"/>
      <c r="SI469" s="67"/>
      <c r="SJ469" s="67"/>
      <c r="YG469" s="68"/>
      <c r="YH469" s="68">
        <v>6.4664408029892102E-3</v>
      </c>
      <c r="YI469" s="68">
        <v>5.3999421800130804E-3</v>
      </c>
      <c r="YJ469" s="68">
        <v>3.9432003177099504E-3</v>
      </c>
      <c r="YK469" s="68">
        <v>1.4461610442702401E-2</v>
      </c>
      <c r="YL469" s="68">
        <v>5.8505859182114098E-3</v>
      </c>
      <c r="YM469" s="68">
        <v>3.38228270529612E-3</v>
      </c>
      <c r="YN469" s="68">
        <v>1.8958835970016E-3</v>
      </c>
      <c r="YO469" s="68">
        <v>1.0493571444584101E-2</v>
      </c>
      <c r="YP469" s="68">
        <v>3.1014380936737699E-3</v>
      </c>
      <c r="YQ469" s="68"/>
      <c r="YR469" s="68"/>
      <c r="YS469" s="68"/>
      <c r="YT469" s="68"/>
      <c r="YU469" s="68"/>
      <c r="YV469" s="68"/>
      <c r="YW469" s="68"/>
      <c r="YX469" s="68">
        <v>1.09246155856743</v>
      </c>
      <c r="YY469" s="68">
        <v>6.18786595538336E-3</v>
      </c>
      <c r="YZ469" s="68">
        <v>1.2979398759775501E-2</v>
      </c>
      <c r="ZA469" s="68">
        <v>1.16258659558925E-2</v>
      </c>
      <c r="ZB469" s="68">
        <v>9.5630338301200806E-3</v>
      </c>
      <c r="ZC469" s="68">
        <v>1.10777530360276E-2</v>
      </c>
      <c r="ZD469" s="68">
        <v>9.9028473308279893E-3</v>
      </c>
      <c r="ZF469" s="67"/>
    </row>
    <row r="470" spans="479:682" x14ac:dyDescent="0.25">
      <c r="RK470" s="68"/>
      <c r="RL470" s="67"/>
      <c r="RM470" s="67"/>
      <c r="RN470" s="67"/>
      <c r="RO470" s="67"/>
      <c r="RP470" s="67"/>
      <c r="RQ470" s="67"/>
      <c r="RR470" s="67"/>
      <c r="RS470" s="67"/>
      <c r="RT470" s="67"/>
      <c r="RU470" s="67"/>
      <c r="RV470" s="67"/>
      <c r="RW470" s="67"/>
      <c r="SA470" s="67"/>
      <c r="SB470" s="67">
        <v>1.4035300351679301E-2</v>
      </c>
      <c r="SC470" s="67"/>
      <c r="SD470" s="67"/>
      <c r="SE470" s="67"/>
      <c r="SF470" s="67">
        <v>1.4002899639308401E-2</v>
      </c>
      <c r="SG470" s="67"/>
      <c r="SH470" s="67"/>
      <c r="SI470" s="67"/>
      <c r="SJ470" s="67"/>
      <c r="YG470" s="68"/>
      <c r="YH470" s="68">
        <v>6.4595579690433398E-3</v>
      </c>
      <c r="YI470" s="68">
        <v>5.3974787940422302E-3</v>
      </c>
      <c r="YJ470" s="68">
        <v>3.92720574544174E-3</v>
      </c>
      <c r="YK470" s="68">
        <v>1.44490634843767E-2</v>
      </c>
      <c r="YL470" s="68">
        <v>5.8426919620950101E-3</v>
      </c>
      <c r="YM470" s="68">
        <v>3.37257197036336E-3</v>
      </c>
      <c r="YN470" s="68">
        <v>1.85141991905786E-3</v>
      </c>
      <c r="YO470" s="68">
        <v>1.0486934453393401E-2</v>
      </c>
      <c r="YP470" s="68">
        <v>3.0973931927730002E-3</v>
      </c>
      <c r="YQ470" s="68"/>
      <c r="YR470" s="68"/>
      <c r="YS470" s="68"/>
      <c r="YT470" s="68"/>
      <c r="YU470" s="68"/>
      <c r="YV470" s="68"/>
      <c r="YW470" s="68"/>
      <c r="YX470" s="68">
        <v>1.0924414736764601</v>
      </c>
      <c r="YY470" s="68">
        <v>6.1574360814537002E-3</v>
      </c>
      <c r="YZ470" s="68">
        <v>1.29613026319475E-2</v>
      </c>
      <c r="ZA470" s="68">
        <v>1.16186786893524E-2</v>
      </c>
      <c r="ZB470" s="68">
        <v>9.5595424783150307E-3</v>
      </c>
      <c r="ZC470" s="68">
        <v>1.101233796907E-2</v>
      </c>
      <c r="ZD470" s="68">
        <v>9.8752638547071891E-3</v>
      </c>
      <c r="ZF470" s="67"/>
    </row>
    <row r="471" spans="479:682" x14ac:dyDescent="0.25">
      <c r="RK471" s="68"/>
      <c r="RL471" s="67"/>
      <c r="RM471" s="67"/>
      <c r="RN471" s="67"/>
      <c r="RO471" s="67"/>
      <c r="RP471" s="67"/>
      <c r="RQ471" s="67"/>
      <c r="RR471" s="67"/>
      <c r="RS471" s="67"/>
      <c r="RT471" s="67"/>
      <c r="RU471" s="67"/>
      <c r="RV471" s="67"/>
      <c r="RW471" s="67"/>
      <c r="SA471" s="67"/>
      <c r="SB471" s="67">
        <v>1.4033700339496099E-2</v>
      </c>
      <c r="SC471" s="67"/>
      <c r="SD471" s="67"/>
      <c r="SE471" s="67"/>
      <c r="SF471" s="67">
        <v>1.39977000653743E-2</v>
      </c>
      <c r="SG471" s="67"/>
      <c r="SH471" s="67"/>
      <c r="SI471" s="67"/>
      <c r="SJ471" s="67"/>
      <c r="YG471" s="68"/>
      <c r="YH471" s="68">
        <v>6.4167621060381699E-3</v>
      </c>
      <c r="YI471" s="68">
        <v>5.3867729226936296E-3</v>
      </c>
      <c r="YJ471" s="68">
        <v>3.8960716402257701E-3</v>
      </c>
      <c r="YK471" s="68">
        <v>1.4436649734003999E-2</v>
      </c>
      <c r="YL471" s="68">
        <v>5.8404564049276799E-3</v>
      </c>
      <c r="YM471" s="68">
        <v>3.3151433554237698E-3</v>
      </c>
      <c r="YN471" s="68">
        <v>1.8388192477371899E-3</v>
      </c>
      <c r="YO471" s="68">
        <v>1.04550276815306E-2</v>
      </c>
      <c r="YP471" s="68">
        <v>3.0879718738379301E-3</v>
      </c>
      <c r="YQ471" s="68"/>
      <c r="YR471" s="68"/>
      <c r="YS471" s="68"/>
      <c r="YT471" s="68"/>
      <c r="YU471" s="68"/>
      <c r="YV471" s="68"/>
      <c r="YW471" s="68"/>
      <c r="YX471" s="68">
        <v>1.0924248341154901</v>
      </c>
      <c r="YY471" s="68">
        <v>6.1552919962361398E-3</v>
      </c>
      <c r="YZ471" s="68">
        <v>1.29555513305201E-2</v>
      </c>
      <c r="ZA471" s="68">
        <v>1.15949977993683E-2</v>
      </c>
      <c r="ZB471" s="68">
        <v>9.5533350453040396E-3</v>
      </c>
      <c r="ZC471" s="68">
        <v>1.0973127474614E-2</v>
      </c>
      <c r="ZD471" s="68">
        <v>9.8547292633705107E-3</v>
      </c>
      <c r="ZF471" s="67"/>
    </row>
    <row r="472" spans="479:682" x14ac:dyDescent="0.25">
      <c r="RK472" s="68"/>
      <c r="RL472" s="67"/>
      <c r="RM472" s="67"/>
      <c r="RN472" s="67"/>
      <c r="RO472" s="67"/>
      <c r="RP472" s="67"/>
      <c r="RQ472" s="67"/>
      <c r="RR472" s="67"/>
      <c r="RS472" s="67"/>
      <c r="RT472" s="67"/>
      <c r="RU472" s="67"/>
      <c r="RV472" s="67"/>
      <c r="RW472" s="67"/>
      <c r="SA472" s="67"/>
      <c r="SB472" s="67">
        <v>1.40289003029465E-2</v>
      </c>
      <c r="SC472" s="67"/>
      <c r="SD472" s="67"/>
      <c r="SE472" s="67"/>
      <c r="SF472" s="67">
        <v>1.39969000592827E-2</v>
      </c>
      <c r="SG472" s="67"/>
      <c r="SH472" s="67"/>
      <c r="SI472" s="67"/>
      <c r="SJ472" s="67"/>
      <c r="YG472" s="68"/>
      <c r="YH472" s="68">
        <v>6.3969916775629904E-3</v>
      </c>
      <c r="YI472" s="68">
        <v>5.3422147024340897E-3</v>
      </c>
      <c r="YJ472" s="68">
        <v>3.8779351909444398E-3</v>
      </c>
      <c r="YK472" s="68">
        <v>1.4419713803837501E-2</v>
      </c>
      <c r="YL472" s="68">
        <v>5.7841933519595604E-3</v>
      </c>
      <c r="YM472" s="68">
        <v>3.3149298972574301E-3</v>
      </c>
      <c r="YN472" s="68">
        <v>1.83425343232041E-3</v>
      </c>
      <c r="YO472" s="68">
        <v>1.0401776821977E-2</v>
      </c>
      <c r="YP472" s="68">
        <v>3.0774457684827798E-3</v>
      </c>
      <c r="YQ472" s="68"/>
      <c r="YR472" s="68"/>
      <c r="YS472" s="68"/>
      <c r="YT472" s="68"/>
      <c r="YU472" s="68"/>
      <c r="YV472" s="68"/>
      <c r="YW472" s="68"/>
      <c r="YX472" s="68">
        <v>1.0921816201335099</v>
      </c>
      <c r="YY472" s="68">
        <v>6.1444016393208799E-3</v>
      </c>
      <c r="YZ472" s="68">
        <v>1.29488553227719E-2</v>
      </c>
      <c r="ZA472" s="68">
        <v>1.1586388164371301E-2</v>
      </c>
      <c r="ZB472" s="68">
        <v>9.5441320746238404E-3</v>
      </c>
      <c r="ZC472" s="68">
        <v>1.09718103508028E-2</v>
      </c>
      <c r="ZD472" s="68">
        <v>9.8513768040535896E-3</v>
      </c>
      <c r="ZF472" s="67"/>
    </row>
    <row r="473" spans="479:682" x14ac:dyDescent="0.25">
      <c r="RK473" s="68"/>
      <c r="RL473" s="67"/>
      <c r="RM473" s="67"/>
      <c r="RN473" s="67"/>
      <c r="RO473" s="67"/>
      <c r="RP473" s="67"/>
      <c r="RQ473" s="67"/>
      <c r="RR473" s="67"/>
      <c r="RS473" s="67"/>
      <c r="RT473" s="67"/>
      <c r="RU473" s="67"/>
      <c r="RV473" s="67"/>
      <c r="RW473" s="67"/>
      <c r="SA473" s="67"/>
      <c r="SB473" s="67">
        <v>1.40241999179124E-2</v>
      </c>
      <c r="SC473" s="67"/>
      <c r="SD473" s="67"/>
      <c r="SE473" s="67"/>
      <c r="SF473" s="67">
        <v>1.39948995783925E-2</v>
      </c>
      <c r="SG473" s="67"/>
      <c r="SH473" s="67"/>
      <c r="SI473" s="67"/>
      <c r="SJ473" s="67"/>
      <c r="YG473" s="68"/>
      <c r="YH473" s="68">
        <v>6.3913798921706004E-3</v>
      </c>
      <c r="YI473" s="68">
        <v>5.2880647535978199E-3</v>
      </c>
      <c r="YJ473" s="68">
        <v>3.8774288322162499E-3</v>
      </c>
      <c r="YK473" s="68">
        <v>1.4418834899906001E-2</v>
      </c>
      <c r="YL473" s="68">
        <v>5.7519058272759898E-3</v>
      </c>
      <c r="YM473" s="68">
        <v>3.2932252604297801E-3</v>
      </c>
      <c r="YN473" s="68">
        <v>1.8216809530384301E-3</v>
      </c>
      <c r="YO473" s="68">
        <v>1.0324521767090601E-2</v>
      </c>
      <c r="YP473" s="68">
        <v>3.0648972233443001E-3</v>
      </c>
      <c r="YQ473" s="68"/>
      <c r="YR473" s="68"/>
      <c r="YS473" s="68"/>
      <c r="YT473" s="68"/>
      <c r="YU473" s="68"/>
      <c r="YV473" s="68"/>
      <c r="YW473" s="68"/>
      <c r="YX473" s="68">
        <v>1.0921187880575101</v>
      </c>
      <c r="YY473" s="68">
        <v>6.1337818018959598E-3</v>
      </c>
      <c r="YZ473" s="68">
        <v>1.2887821099122501E-2</v>
      </c>
      <c r="ZA473" s="68">
        <v>1.1581613463769701E-2</v>
      </c>
      <c r="ZB473" s="68">
        <v>9.5413296425727896E-3</v>
      </c>
      <c r="ZC473" s="68">
        <v>1.0938835016635701E-2</v>
      </c>
      <c r="ZD473" s="68">
        <v>9.8416585428281207E-3</v>
      </c>
      <c r="ZF473" s="67"/>
    </row>
    <row r="474" spans="479:682" x14ac:dyDescent="0.25">
      <c r="RK474" s="68"/>
      <c r="RL474" s="67"/>
      <c r="RM474" s="67"/>
      <c r="RN474" s="67"/>
      <c r="RO474" s="67"/>
      <c r="RP474" s="67"/>
      <c r="RQ474" s="67"/>
      <c r="RR474" s="67"/>
      <c r="RS474" s="67"/>
      <c r="RT474" s="67"/>
      <c r="RU474" s="67"/>
      <c r="RV474" s="67"/>
      <c r="RW474" s="67"/>
      <c r="SA474" s="67"/>
      <c r="SB474" s="67">
        <v>1.40228001400828E-2</v>
      </c>
      <c r="SC474" s="67"/>
      <c r="SD474" s="67"/>
      <c r="SE474" s="67"/>
      <c r="SF474" s="67">
        <v>1.3993700034916399E-2</v>
      </c>
      <c r="SG474" s="67"/>
      <c r="SH474" s="67"/>
      <c r="SI474" s="67"/>
      <c r="SJ474" s="67"/>
      <c r="YG474" s="68"/>
      <c r="YH474" s="68">
        <v>6.3556819955084198E-3</v>
      </c>
      <c r="YI474" s="68">
        <v>5.2565284184807196E-3</v>
      </c>
      <c r="YJ474" s="68">
        <v>3.8664214047771399E-3</v>
      </c>
      <c r="YK474" s="68">
        <v>1.44037038135471E-2</v>
      </c>
      <c r="YL474" s="68">
        <v>5.7470064650168504E-3</v>
      </c>
      <c r="YM474" s="68">
        <v>3.2801139591084002E-3</v>
      </c>
      <c r="YN474" s="68">
        <v>1.8018827498631101E-3</v>
      </c>
      <c r="YO474" s="68">
        <v>1.03182545972279E-2</v>
      </c>
      <c r="YP474" s="68">
        <v>3.0573478197583898E-3</v>
      </c>
      <c r="YQ474" s="68"/>
      <c r="YR474" s="68"/>
      <c r="YS474" s="68"/>
      <c r="YT474" s="68"/>
      <c r="YU474" s="68"/>
      <c r="YV474" s="68"/>
      <c r="YW474" s="68"/>
      <c r="YX474" s="68">
        <v>1.0915775565703201</v>
      </c>
      <c r="YY474" s="68">
        <v>6.1326036633978197E-3</v>
      </c>
      <c r="YZ474" s="68">
        <v>1.28796627964785E-2</v>
      </c>
      <c r="ZA474" s="68">
        <v>1.15689067440931E-2</v>
      </c>
      <c r="ZB474" s="68">
        <v>9.5243731157533401E-3</v>
      </c>
      <c r="ZC474" s="68">
        <v>1.0921813177523099E-2</v>
      </c>
      <c r="ZD474" s="68">
        <v>9.8174671405882891E-3</v>
      </c>
      <c r="ZF474" s="67"/>
    </row>
    <row r="475" spans="479:682" x14ac:dyDescent="0.25">
      <c r="RK475" s="68"/>
      <c r="RL475" s="67"/>
      <c r="RM475" s="67"/>
      <c r="RN475" s="67"/>
      <c r="RO475" s="67"/>
      <c r="RP475" s="67"/>
      <c r="RQ475" s="67"/>
      <c r="RR475" s="67"/>
      <c r="RS475" s="67"/>
      <c r="RT475" s="67"/>
      <c r="RU475" s="67"/>
      <c r="RV475" s="67"/>
      <c r="RW475" s="67"/>
      <c r="SA475" s="67"/>
      <c r="SB475" s="67">
        <v>1.40131004154682E-2</v>
      </c>
      <c r="SC475" s="67"/>
      <c r="SD475" s="67"/>
      <c r="SE475" s="67"/>
      <c r="SF475" s="67">
        <v>1.39899002388119E-2</v>
      </c>
      <c r="SG475" s="67"/>
      <c r="SH475" s="67"/>
      <c r="SI475" s="67"/>
      <c r="SJ475" s="67"/>
      <c r="YG475" s="68"/>
      <c r="YH475" s="68">
        <v>6.3369036957742703E-3</v>
      </c>
      <c r="YI475" s="68">
        <v>5.2203350561878803E-3</v>
      </c>
      <c r="YJ475" s="68">
        <v>3.85335346190149E-3</v>
      </c>
      <c r="YK475" s="68">
        <v>1.4365524624634E-2</v>
      </c>
      <c r="YL475" s="68">
        <v>5.7397054021357304E-3</v>
      </c>
      <c r="YM475" s="68">
        <v>3.2495590885697899E-3</v>
      </c>
      <c r="YN475" s="68">
        <v>1.79970804605073E-3</v>
      </c>
      <c r="YO475" s="68">
        <v>1.02977830853114E-2</v>
      </c>
      <c r="YP475" s="68">
        <v>3.04739231013622E-3</v>
      </c>
      <c r="YQ475" s="68"/>
      <c r="YR475" s="68"/>
      <c r="YS475" s="68"/>
      <c r="YT475" s="68"/>
      <c r="YU475" s="68"/>
      <c r="YV475" s="68"/>
      <c r="YW475" s="68"/>
      <c r="YX475" s="68">
        <v>1.0915551624362301</v>
      </c>
      <c r="YY475" s="68">
        <v>6.1205962539806497E-3</v>
      </c>
      <c r="YZ475" s="68">
        <v>1.2869184290056001E-2</v>
      </c>
      <c r="ZA475" s="68">
        <v>1.1538098765244399E-2</v>
      </c>
      <c r="ZB475" s="68">
        <v>9.4990584444007709E-3</v>
      </c>
      <c r="ZC475" s="68">
        <v>1.09141444117976E-2</v>
      </c>
      <c r="ZD475" s="68">
        <v>9.8095839340812899E-3</v>
      </c>
      <c r="ZF475" s="67"/>
    </row>
    <row r="476" spans="479:682" x14ac:dyDescent="0.25">
      <c r="RK476" s="68"/>
      <c r="RL476" s="67"/>
      <c r="RM476" s="67"/>
      <c r="RN476" s="67"/>
      <c r="RO476" s="67"/>
      <c r="RP476" s="67"/>
      <c r="RQ476" s="67"/>
      <c r="RR476" s="67"/>
      <c r="RS476" s="67"/>
      <c r="RT476" s="67"/>
      <c r="RU476" s="67"/>
      <c r="RV476" s="67"/>
      <c r="RW476" s="67"/>
      <c r="SA476" s="67"/>
      <c r="SB476" s="67">
        <v>1.4009700156748199E-2</v>
      </c>
      <c r="SC476" s="67"/>
      <c r="SD476" s="67"/>
      <c r="SE476" s="67"/>
      <c r="SF476" s="67">
        <v>1.3987399637699099E-2</v>
      </c>
      <c r="SG476" s="67"/>
      <c r="SH476" s="67"/>
      <c r="SI476" s="67"/>
      <c r="SJ476" s="67"/>
      <c r="YG476" s="68"/>
      <c r="YH476" s="68">
        <v>6.3335890360678299E-3</v>
      </c>
      <c r="YI476" s="68">
        <v>5.21955135263225E-3</v>
      </c>
      <c r="YJ476" s="68">
        <v>3.8282058527778799E-3</v>
      </c>
      <c r="YK476" s="68">
        <v>1.43655210472111E-2</v>
      </c>
      <c r="YL476" s="68">
        <v>5.7351116742417304E-3</v>
      </c>
      <c r="YM476" s="68">
        <v>3.2402233632045701E-3</v>
      </c>
      <c r="YN476" s="68">
        <v>1.78623962781137E-3</v>
      </c>
      <c r="YO476" s="68">
        <v>1.02854101603595E-2</v>
      </c>
      <c r="YP476" s="68">
        <v>3.0356723829531198E-3</v>
      </c>
      <c r="YQ476" s="68"/>
      <c r="YR476" s="68"/>
      <c r="YS476" s="68"/>
      <c r="YT476" s="68"/>
      <c r="YU476" s="68"/>
      <c r="YV476" s="68"/>
      <c r="YW476" s="68"/>
      <c r="YX476" s="68">
        <v>1.0915284651092001</v>
      </c>
      <c r="YY476" s="68">
        <v>6.0714732642608198E-3</v>
      </c>
      <c r="YZ476" s="68">
        <v>1.2835970918544E-2</v>
      </c>
      <c r="ZA476" s="68">
        <v>1.15269601905149E-2</v>
      </c>
      <c r="ZB476" s="68">
        <v>9.4980404847571503E-3</v>
      </c>
      <c r="ZC476" s="68">
        <v>1.0899454522282101E-2</v>
      </c>
      <c r="ZD476" s="68">
        <v>9.7994664492987698E-3</v>
      </c>
      <c r="ZF476" s="67"/>
    </row>
    <row r="477" spans="479:682" x14ac:dyDescent="0.25">
      <c r="RK477" s="68"/>
      <c r="RL477" s="67"/>
      <c r="RM477" s="67"/>
      <c r="RN477" s="67"/>
      <c r="RO477" s="67"/>
      <c r="RP477" s="67"/>
      <c r="RQ477" s="67"/>
      <c r="RR477" s="67"/>
      <c r="RS477" s="67"/>
      <c r="RT477" s="67"/>
      <c r="RU477" s="67"/>
      <c r="RV477" s="67"/>
      <c r="RW477" s="67"/>
      <c r="SA477" s="67"/>
      <c r="SB477" s="67">
        <v>1.4004100114107101E-2</v>
      </c>
      <c r="SC477" s="67"/>
      <c r="SD477" s="67"/>
      <c r="SE477" s="67"/>
      <c r="SF477" s="67">
        <v>1.3986400328576501E-2</v>
      </c>
      <c r="SG477" s="67"/>
      <c r="SH477" s="67"/>
      <c r="SI477" s="67"/>
      <c r="SJ477" s="67"/>
      <c r="YG477" s="68"/>
      <c r="YH477" s="68">
        <v>6.2830116184051099E-3</v>
      </c>
      <c r="YI477" s="68">
        <v>5.2036321634814997E-3</v>
      </c>
      <c r="YJ477" s="68">
        <v>3.81986466012924E-3</v>
      </c>
      <c r="YK477" s="68">
        <v>1.43389129172403E-2</v>
      </c>
      <c r="YL477" s="68">
        <v>5.7045833264465296E-3</v>
      </c>
      <c r="YM477" s="68">
        <v>3.2394644617638399E-3</v>
      </c>
      <c r="YN477" s="68">
        <v>1.78467996103918E-3</v>
      </c>
      <c r="YO477" s="68">
        <v>1.02697227521846E-2</v>
      </c>
      <c r="YP477" s="68">
        <v>3.0221469693796298E-3</v>
      </c>
      <c r="YQ477" s="68"/>
      <c r="YR477" s="68"/>
      <c r="YS477" s="68"/>
      <c r="YT477" s="68"/>
      <c r="YU477" s="68"/>
      <c r="YV477" s="68"/>
      <c r="YW477" s="68"/>
      <c r="YX477" s="68">
        <v>1.09146266825354</v>
      </c>
      <c r="YY477" s="68">
        <v>6.06922987783543E-3</v>
      </c>
      <c r="YZ477" s="68">
        <v>1.27935920996089E-2</v>
      </c>
      <c r="ZA477" s="68">
        <v>1.15268033881423E-2</v>
      </c>
      <c r="ZB477" s="68">
        <v>9.4728919365872806E-3</v>
      </c>
      <c r="ZC477" s="68">
        <v>1.08687129170866E-2</v>
      </c>
      <c r="ZD477" s="68">
        <v>9.7703344559402702E-3</v>
      </c>
      <c r="ZF477" s="67"/>
    </row>
    <row r="478" spans="479:682" x14ac:dyDescent="0.25">
      <c r="RK478" s="68"/>
      <c r="RL478" s="67"/>
      <c r="RM478" s="67"/>
      <c r="RN478" s="67"/>
      <c r="RO478" s="67"/>
      <c r="RP478" s="67"/>
      <c r="RQ478" s="67"/>
      <c r="RR478" s="67"/>
      <c r="RS478" s="67"/>
      <c r="RT478" s="67"/>
      <c r="RU478" s="67"/>
      <c r="RV478" s="67"/>
      <c r="RW478" s="67"/>
      <c r="SA478" s="67"/>
      <c r="SB478" s="67">
        <v>1.39968004077672E-2</v>
      </c>
      <c r="SC478" s="67"/>
      <c r="SD478" s="67"/>
      <c r="SE478" s="67"/>
      <c r="SF478" s="67">
        <v>1.3985600322484901E-2</v>
      </c>
      <c r="SG478" s="67"/>
      <c r="SH478" s="67"/>
      <c r="SI478" s="67"/>
      <c r="SJ478" s="67"/>
      <c r="YG478" s="68"/>
      <c r="YH478" s="68">
        <v>6.28256628071607E-3</v>
      </c>
      <c r="YI478" s="68">
        <v>5.1835001163632096E-3</v>
      </c>
      <c r="YJ478" s="68">
        <v>3.8024148614850001E-3</v>
      </c>
      <c r="YK478" s="68">
        <v>1.43229742413243E-2</v>
      </c>
      <c r="YL478" s="68">
        <v>5.7012435395325601E-3</v>
      </c>
      <c r="YM478" s="68">
        <v>3.20663940647065E-3</v>
      </c>
      <c r="YN478" s="68">
        <v>1.7532374330470201E-3</v>
      </c>
      <c r="YO478" s="68">
        <v>1.0252146168096801E-2</v>
      </c>
      <c r="YP478" s="68">
        <v>3.0035878840512899E-3</v>
      </c>
      <c r="YQ478" s="68"/>
      <c r="YR478" s="68"/>
      <c r="YS478" s="68"/>
      <c r="YT478" s="68"/>
      <c r="YU478" s="68"/>
      <c r="YV478" s="68"/>
      <c r="YW478" s="68"/>
      <c r="YX478" s="68">
        <v>1.0912990128773501</v>
      </c>
      <c r="YY478" s="68">
        <v>6.0546170699485001E-3</v>
      </c>
      <c r="YZ478" s="68">
        <v>1.27887883683544E-2</v>
      </c>
      <c r="ZA478" s="68">
        <v>1.1499194295163001E-2</v>
      </c>
      <c r="ZB478" s="68">
        <v>9.4457300822215397E-3</v>
      </c>
      <c r="ZC478" s="68">
        <v>1.0777993534250701E-2</v>
      </c>
      <c r="ZD478" s="68">
        <v>9.7425435853436895E-3</v>
      </c>
      <c r="ZF478" s="67"/>
    </row>
    <row r="479" spans="479:682" x14ac:dyDescent="0.25">
      <c r="RK479" s="68"/>
      <c r="RL479" s="67"/>
      <c r="RM479" s="67"/>
      <c r="RN479" s="67"/>
      <c r="RO479" s="67"/>
      <c r="RP479" s="67"/>
      <c r="RQ479" s="67"/>
      <c r="RR479" s="67"/>
      <c r="RS479" s="67"/>
      <c r="RT479" s="67"/>
      <c r="RU479" s="67"/>
      <c r="RV479" s="67"/>
      <c r="RW479" s="67"/>
      <c r="SA479" s="67"/>
      <c r="SB479" s="67">
        <v>1.39920003712177E-2</v>
      </c>
      <c r="SC479" s="67"/>
      <c r="SD479" s="67"/>
      <c r="SE479" s="67"/>
      <c r="SF479" s="67">
        <v>1.3976999558508301E-2</v>
      </c>
      <c r="SG479" s="67"/>
      <c r="SH479" s="67"/>
      <c r="SI479" s="67"/>
      <c r="SJ479" s="67"/>
      <c r="YG479" s="68"/>
      <c r="YH479" s="68">
        <v>6.2768142383596397E-3</v>
      </c>
      <c r="YI479" s="68">
        <v>5.1798483469733198E-3</v>
      </c>
      <c r="YJ479" s="68">
        <v>3.7795866149124202E-3</v>
      </c>
      <c r="YK479" s="68">
        <v>1.4317134780107901E-2</v>
      </c>
      <c r="YL479" s="68">
        <v>5.6987342872605196E-3</v>
      </c>
      <c r="YM479" s="68">
        <v>3.2063298208075E-3</v>
      </c>
      <c r="YN479" s="68">
        <v>1.73497520915315E-3</v>
      </c>
      <c r="YO479" s="68">
        <v>1.0214143001224E-2</v>
      </c>
      <c r="YP479" s="68">
        <v>2.97698468074298E-3</v>
      </c>
      <c r="YQ479" s="68"/>
      <c r="YR479" s="68"/>
      <c r="YS479" s="68"/>
      <c r="YT479" s="68"/>
      <c r="YU479" s="68"/>
      <c r="YV479" s="68"/>
      <c r="YW479" s="68"/>
      <c r="YX479" s="68">
        <v>1.09125433739821</v>
      </c>
      <c r="YY479" s="68">
        <v>6.0453622017026202E-3</v>
      </c>
      <c r="YZ479" s="68">
        <v>1.27713980145356E-2</v>
      </c>
      <c r="ZA479" s="68">
        <v>1.14592302222384E-2</v>
      </c>
      <c r="ZB479" s="68">
        <v>9.4353081812475603E-3</v>
      </c>
      <c r="ZC479" s="68">
        <v>1.075263578267E-2</v>
      </c>
      <c r="ZD479" s="68">
        <v>9.6939586932337004E-3</v>
      </c>
      <c r="ZF479" s="67"/>
    </row>
    <row r="480" spans="479:682" x14ac:dyDescent="0.25">
      <c r="RK480" s="68"/>
      <c r="RL480" s="67"/>
      <c r="RM480" s="67"/>
      <c r="RN480" s="67"/>
      <c r="RO480" s="67"/>
      <c r="RP480" s="67"/>
      <c r="RQ480" s="67"/>
      <c r="RR480" s="67"/>
      <c r="RS480" s="67"/>
      <c r="RT480" s="67"/>
      <c r="RU480" s="67"/>
      <c r="RV480" s="67"/>
      <c r="RW480" s="67"/>
      <c r="SA480" s="67"/>
      <c r="SB480" s="67">
        <v>1.3991099782288E-2</v>
      </c>
      <c r="SC480" s="67"/>
      <c r="SD480" s="67"/>
      <c r="SE480" s="67"/>
      <c r="SF480" s="67">
        <v>1.39753995463252E-2</v>
      </c>
      <c r="SG480" s="67"/>
      <c r="SH480" s="67"/>
      <c r="SI480" s="67"/>
      <c r="SJ480" s="67"/>
      <c r="YG480" s="68"/>
      <c r="YH480" s="68">
        <v>6.2503132288612602E-3</v>
      </c>
      <c r="YI480" s="68">
        <v>5.1785435460124799E-3</v>
      </c>
      <c r="YJ480" s="68">
        <v>3.7732594817142802E-3</v>
      </c>
      <c r="YK480" s="68">
        <v>1.4295159297797899E-2</v>
      </c>
      <c r="YL480" s="68">
        <v>5.6981095734531502E-3</v>
      </c>
      <c r="YM480" s="68">
        <v>3.1907180718722199E-3</v>
      </c>
      <c r="YN480" s="68">
        <v>1.73385060614738E-3</v>
      </c>
      <c r="YO480" s="68">
        <v>1.0167657438107E-2</v>
      </c>
      <c r="YP480" s="68">
        <v>2.9757808325747499E-3</v>
      </c>
      <c r="YQ480" s="68"/>
      <c r="YR480" s="68"/>
      <c r="YS480" s="68"/>
      <c r="YT480" s="68"/>
      <c r="YU480" s="68"/>
      <c r="YV480" s="68"/>
      <c r="YW480" s="68"/>
      <c r="YX480" s="68">
        <v>1.09120782887728</v>
      </c>
      <c r="YY480" s="68">
        <v>5.99749214489868E-3</v>
      </c>
      <c r="YZ480" s="68">
        <v>1.27662756502228E-2</v>
      </c>
      <c r="ZA480" s="68">
        <v>1.14262408794959E-2</v>
      </c>
      <c r="ZB480" s="68">
        <v>9.4111964759222792E-3</v>
      </c>
      <c r="ZC480" s="68">
        <v>1.0750162169475301E-2</v>
      </c>
      <c r="ZD480" s="68">
        <v>9.6801359202959604E-3</v>
      </c>
      <c r="ZF480" s="67"/>
    </row>
    <row r="481" spans="479:682" x14ac:dyDescent="0.25">
      <c r="RK481" s="68"/>
      <c r="RL481" s="67"/>
      <c r="RM481" s="67"/>
      <c r="RN481" s="67"/>
      <c r="RO481" s="67"/>
      <c r="RP481" s="67"/>
      <c r="RQ481" s="67"/>
      <c r="RR481" s="67"/>
      <c r="RS481" s="67"/>
      <c r="RT481" s="67"/>
      <c r="RU481" s="67"/>
      <c r="RV481" s="67"/>
      <c r="RW481" s="67"/>
      <c r="SA481" s="67"/>
      <c r="SB481" s="67">
        <v>1.39861004427075E-2</v>
      </c>
      <c r="SC481" s="67"/>
      <c r="SD481" s="67"/>
      <c r="SE481" s="67"/>
      <c r="SF481" s="67">
        <v>1.39750000089406E-2</v>
      </c>
      <c r="SG481" s="67"/>
      <c r="SH481" s="67"/>
      <c r="SI481" s="67"/>
      <c r="SJ481" s="67"/>
      <c r="YG481" s="68"/>
      <c r="YH481" s="68">
        <v>6.2355794522774496E-3</v>
      </c>
      <c r="YI481" s="68">
        <v>5.1757840474139496E-3</v>
      </c>
      <c r="YJ481" s="68">
        <v>3.7582379362596399E-3</v>
      </c>
      <c r="YK481" s="68">
        <v>1.4254908744480601E-2</v>
      </c>
      <c r="YL481" s="68">
        <v>5.6814973765601101E-3</v>
      </c>
      <c r="YM481" s="68">
        <v>3.1881895111025098E-3</v>
      </c>
      <c r="YN481" s="68">
        <v>1.73326788886902E-3</v>
      </c>
      <c r="YO481" s="68">
        <v>1.0162198921432899E-2</v>
      </c>
      <c r="YP481" s="68">
        <v>2.9731840073888901E-3</v>
      </c>
      <c r="YQ481" s="68"/>
      <c r="YR481" s="68"/>
      <c r="YS481" s="68"/>
      <c r="YT481" s="68"/>
      <c r="YU481" s="68"/>
      <c r="YV481" s="68"/>
      <c r="YW481" s="68"/>
      <c r="YX481" s="68">
        <v>1.09107935200164</v>
      </c>
      <c r="YY481" s="68">
        <v>5.9743779420630503E-3</v>
      </c>
      <c r="YZ481" s="68">
        <v>1.26870379067486E-2</v>
      </c>
      <c r="ZA481" s="68">
        <v>1.1414926124197099E-2</v>
      </c>
      <c r="ZB481" s="68">
        <v>9.3872627248066508E-3</v>
      </c>
      <c r="ZC481" s="68">
        <v>1.07359143318506E-2</v>
      </c>
      <c r="ZD481" s="68">
        <v>9.6755628607062601E-3</v>
      </c>
      <c r="ZF481" s="67"/>
    </row>
    <row r="482" spans="479:682" x14ac:dyDescent="0.25">
      <c r="RK482" s="68"/>
      <c r="RL482" s="67"/>
      <c r="RM482" s="67"/>
      <c r="RN482" s="67"/>
      <c r="RO482" s="67"/>
      <c r="RP482" s="67"/>
      <c r="RQ482" s="67"/>
      <c r="RR482" s="67"/>
      <c r="RS482" s="67"/>
      <c r="RT482" s="67"/>
      <c r="RU482" s="67"/>
      <c r="RV482" s="67"/>
      <c r="RW482" s="67"/>
      <c r="SA482" s="67"/>
      <c r="SB482" s="67">
        <v>1.39827001839876E-2</v>
      </c>
      <c r="SC482" s="67"/>
      <c r="SD482" s="67"/>
      <c r="SE482" s="67"/>
      <c r="SF482" s="67">
        <v>1.3973600231110999E-2</v>
      </c>
      <c r="SG482" s="67"/>
      <c r="SH482" s="67"/>
      <c r="SI482" s="67"/>
      <c r="SJ482" s="67"/>
      <c r="YG482" s="68"/>
      <c r="YH482" s="68">
        <v>6.2281723503285801E-3</v>
      </c>
      <c r="YI482" s="68">
        <v>5.1684432000370199E-3</v>
      </c>
      <c r="YJ482" s="68">
        <v>3.7457315443191201E-3</v>
      </c>
      <c r="YK482" s="68">
        <v>1.42482570593273E-2</v>
      </c>
      <c r="YL482" s="68">
        <v>5.66631687713631E-3</v>
      </c>
      <c r="YM482" s="68">
        <v>3.1871082463453999E-3</v>
      </c>
      <c r="YN482" s="68">
        <v>1.72276040386077E-3</v>
      </c>
      <c r="YO482" s="68">
        <v>1.0150287037768799E-2</v>
      </c>
      <c r="YP482" s="68">
        <v>2.9728047853356801E-3</v>
      </c>
      <c r="YQ482" s="68"/>
      <c r="YR482" s="68"/>
      <c r="YS482" s="68"/>
      <c r="YT482" s="68"/>
      <c r="YU482" s="68"/>
      <c r="YV482" s="68"/>
      <c r="YW482" s="68"/>
      <c r="YX482" s="68">
        <v>1.09102292596164</v>
      </c>
      <c r="YY482" s="68">
        <v>5.9228252477333604E-3</v>
      </c>
      <c r="YZ482" s="68">
        <v>1.26850561494445E-2</v>
      </c>
      <c r="ZA482" s="68">
        <v>1.13906834951472E-2</v>
      </c>
      <c r="ZB482" s="68">
        <v>9.3656910230449E-3</v>
      </c>
      <c r="ZC482" s="68">
        <v>1.0728755817282399E-2</v>
      </c>
      <c r="ZD482" s="68">
        <v>9.6189185264404699E-3</v>
      </c>
      <c r="ZF482" s="67"/>
    </row>
    <row r="483" spans="479:682" x14ac:dyDescent="0.25">
      <c r="RK483" s="68"/>
      <c r="RL483" s="67"/>
      <c r="RM483" s="67"/>
      <c r="RN483" s="67"/>
      <c r="RO483" s="67"/>
      <c r="RP483" s="67"/>
      <c r="RQ483" s="67"/>
      <c r="RR483" s="67"/>
      <c r="RS483" s="67"/>
      <c r="RT483" s="67"/>
      <c r="RU483" s="67"/>
      <c r="RV483" s="67"/>
      <c r="RW483" s="67"/>
      <c r="SA483" s="67"/>
      <c r="SB483" s="67">
        <v>1.3980600051581801E-2</v>
      </c>
      <c r="SC483" s="67"/>
      <c r="SD483" s="67"/>
      <c r="SE483" s="67"/>
      <c r="SF483" s="67">
        <v>1.39685003086924E-2</v>
      </c>
      <c r="SG483" s="67"/>
      <c r="SH483" s="67"/>
      <c r="SI483" s="67"/>
      <c r="SJ483" s="67"/>
      <c r="YG483" s="68"/>
      <c r="YH483" s="68">
        <v>6.1918995961017997E-3</v>
      </c>
      <c r="YI483" s="68">
        <v>5.15296732314668E-3</v>
      </c>
      <c r="YJ483" s="68">
        <v>3.7150086454499401E-3</v>
      </c>
      <c r="YK483" s="68">
        <v>1.42136430304768E-2</v>
      </c>
      <c r="YL483" s="68">
        <v>5.62620340027773E-3</v>
      </c>
      <c r="YM483" s="68">
        <v>3.1804499486432201E-3</v>
      </c>
      <c r="YN483" s="68">
        <v>1.7172624240502101E-3</v>
      </c>
      <c r="YO483" s="68">
        <v>1.0115158932082501E-2</v>
      </c>
      <c r="YP483" s="68">
        <v>2.9504231130701199E-3</v>
      </c>
      <c r="YQ483" s="68"/>
      <c r="YR483" s="68"/>
      <c r="YS483" s="68"/>
      <c r="YT483" s="68"/>
      <c r="YU483" s="68"/>
      <c r="YV483" s="68"/>
      <c r="YW483" s="68"/>
      <c r="YX483" s="68">
        <v>1.0909668831664801</v>
      </c>
      <c r="YY483" s="68">
        <v>5.9203978510367003E-3</v>
      </c>
      <c r="YZ483" s="68">
        <v>1.26706894029463E-2</v>
      </c>
      <c r="ZA483" s="68">
        <v>1.13861894129992E-2</v>
      </c>
      <c r="ZB483" s="68">
        <v>9.3335659153300499E-3</v>
      </c>
      <c r="ZC483" s="68">
        <v>1.0710310017006E-2</v>
      </c>
      <c r="ZD483" s="68">
        <v>9.5896650302622292E-3</v>
      </c>
      <c r="ZF483" s="67"/>
    </row>
    <row r="484" spans="479:682" x14ac:dyDescent="0.25">
      <c r="RK484" s="68"/>
      <c r="RL484" s="67"/>
      <c r="RM484" s="67"/>
      <c r="RN484" s="67"/>
      <c r="RO484" s="67"/>
      <c r="RP484" s="67"/>
      <c r="RQ484" s="67"/>
      <c r="RR484" s="67"/>
      <c r="RS484" s="67"/>
      <c r="RT484" s="67"/>
      <c r="RU484" s="67"/>
      <c r="RV484" s="67"/>
      <c r="RW484" s="67"/>
      <c r="SA484" s="67"/>
      <c r="SB484" s="67">
        <v>1.39771997928619E-2</v>
      </c>
      <c r="SC484" s="67"/>
      <c r="SD484" s="67"/>
      <c r="SE484" s="67"/>
      <c r="SF484" s="67">
        <v>1.3965300284326E-2</v>
      </c>
      <c r="SG484" s="67"/>
      <c r="SH484" s="67"/>
      <c r="SI484" s="67"/>
      <c r="SJ484" s="67"/>
      <c r="YG484" s="68"/>
      <c r="YH484" s="68">
        <v>6.1838215419845396E-3</v>
      </c>
      <c r="YI484" s="68">
        <v>5.1380546034699897E-3</v>
      </c>
      <c r="YJ484" s="68">
        <v>3.7113924575954602E-3</v>
      </c>
      <c r="YK484" s="68">
        <v>1.42022770864606E-2</v>
      </c>
      <c r="YL484" s="68">
        <v>5.6051117199840302E-3</v>
      </c>
      <c r="YM484" s="68">
        <v>3.1559191172801501E-3</v>
      </c>
      <c r="YN484" s="68">
        <v>1.70229310473008E-3</v>
      </c>
      <c r="YO484" s="68">
        <v>1.01019424905748E-2</v>
      </c>
      <c r="YP484" s="68">
        <v>2.93119388030219E-3</v>
      </c>
      <c r="YQ484" s="68"/>
      <c r="YR484" s="68"/>
      <c r="YS484" s="68"/>
      <c r="YT484" s="68"/>
      <c r="YU484" s="68"/>
      <c r="YV484" s="68"/>
      <c r="YW484" s="68"/>
      <c r="YX484" s="68">
        <v>1.09095759235573</v>
      </c>
      <c r="YY484" s="68">
        <v>5.8985136380715099E-3</v>
      </c>
      <c r="YZ484" s="68">
        <v>1.26422390784899E-2</v>
      </c>
      <c r="ZA484" s="68">
        <v>1.1386079364041599E-2</v>
      </c>
      <c r="ZB484" s="68">
        <v>9.31628165328088E-3</v>
      </c>
      <c r="ZC484" s="68">
        <v>1.06922899264219E-2</v>
      </c>
      <c r="ZD484" s="68">
        <v>9.5749239719221495E-3</v>
      </c>
      <c r="ZF484" s="67"/>
    </row>
    <row r="485" spans="479:682" x14ac:dyDescent="0.25">
      <c r="RK485" s="68"/>
      <c r="RL485" s="67"/>
      <c r="RM485" s="67"/>
      <c r="RN485" s="67"/>
      <c r="RO485" s="67"/>
      <c r="RP485" s="67"/>
      <c r="RQ485" s="67"/>
      <c r="RR485" s="67"/>
      <c r="RS485" s="67"/>
      <c r="RT485" s="67"/>
      <c r="RU485" s="67"/>
      <c r="RV485" s="67"/>
      <c r="RW485" s="67"/>
      <c r="SA485" s="67"/>
      <c r="SB485" s="67">
        <v>1.39761995524168E-2</v>
      </c>
      <c r="SC485" s="67"/>
      <c r="SD485" s="67"/>
      <c r="SE485" s="67"/>
      <c r="SF485" s="67">
        <v>1.3965100049972499E-2</v>
      </c>
      <c r="SG485" s="67"/>
      <c r="SH485" s="67"/>
      <c r="SI485" s="67"/>
      <c r="SJ485" s="67"/>
      <c r="YG485" s="68"/>
      <c r="YH485" s="68">
        <v>6.1749696722593001E-3</v>
      </c>
      <c r="YI485" s="68">
        <v>5.1266842131387604E-3</v>
      </c>
      <c r="YJ485" s="68">
        <v>3.6928741364569899E-3</v>
      </c>
      <c r="YK485" s="68">
        <v>1.4173624916261699E-2</v>
      </c>
      <c r="YL485" s="68">
        <v>5.6016791622385603E-3</v>
      </c>
      <c r="YM485" s="68">
        <v>3.1407312404495699E-3</v>
      </c>
      <c r="YN485" s="68">
        <v>1.6907460306950801E-3</v>
      </c>
      <c r="YO485" s="68">
        <v>1.00337680157367E-2</v>
      </c>
      <c r="YP485" s="68">
        <v>2.9231478173486602E-3</v>
      </c>
      <c r="YQ485" s="68"/>
      <c r="YR485" s="68"/>
      <c r="YS485" s="68"/>
      <c r="YT485" s="68"/>
      <c r="YU485" s="68"/>
      <c r="YV485" s="68"/>
      <c r="YW485" s="68"/>
      <c r="YX485" s="68">
        <v>1.0906544425010301</v>
      </c>
      <c r="YY485" s="68">
        <v>5.8670168232853202E-3</v>
      </c>
      <c r="YZ485" s="68">
        <v>1.26011077847696E-2</v>
      </c>
      <c r="ZA485" s="68">
        <v>1.13533115385176E-2</v>
      </c>
      <c r="ZB485" s="68">
        <v>9.2639633857518697E-3</v>
      </c>
      <c r="ZC485" s="68">
        <v>1.06902329819919E-2</v>
      </c>
      <c r="ZD485" s="68">
        <v>9.5575863699871901E-3</v>
      </c>
      <c r="ZF485" s="67"/>
    </row>
    <row r="486" spans="479:682" x14ac:dyDescent="0.25">
      <c r="RK486" s="68"/>
      <c r="RL486" s="67"/>
      <c r="RM486" s="67"/>
      <c r="RN486" s="67"/>
      <c r="RO486" s="67"/>
      <c r="RP486" s="67"/>
      <c r="RQ486" s="67"/>
      <c r="RR486" s="67"/>
      <c r="RS486" s="67"/>
      <c r="RT486" s="67"/>
      <c r="RU486" s="67"/>
      <c r="RV486" s="67"/>
      <c r="RW486" s="67"/>
      <c r="SA486" s="67"/>
      <c r="SB486" s="67">
        <v>1.39752998948097E-2</v>
      </c>
      <c r="SC486" s="67"/>
      <c r="SD486" s="67"/>
      <c r="SE486" s="67"/>
      <c r="SF486" s="67">
        <v>1.3964699581265399E-2</v>
      </c>
      <c r="SG486" s="67"/>
      <c r="SH486" s="67"/>
      <c r="SI486" s="67"/>
      <c r="SJ486" s="67"/>
      <c r="YG486" s="68"/>
      <c r="YH486" s="68">
        <v>6.1608533814639602E-3</v>
      </c>
      <c r="YI486" s="68">
        <v>5.1216463875634497E-3</v>
      </c>
      <c r="YJ486" s="68">
        <v>3.68347493271459E-3</v>
      </c>
      <c r="YK486" s="68">
        <v>1.4173399985046299E-2</v>
      </c>
      <c r="YL486" s="68">
        <v>5.5634436074836896E-3</v>
      </c>
      <c r="YM486" s="68">
        <v>3.1278785145037701E-3</v>
      </c>
      <c r="YN486" s="68">
        <v>1.6825221584913499E-3</v>
      </c>
      <c r="YO486" s="68">
        <v>1.0020467827547499E-2</v>
      </c>
      <c r="YP486" s="68">
        <v>2.9179706948701599E-3</v>
      </c>
      <c r="YQ486" s="68"/>
      <c r="YR486" s="68"/>
      <c r="YS486" s="68"/>
      <c r="YT486" s="68"/>
      <c r="YU486" s="68"/>
      <c r="YV486" s="68"/>
      <c r="YW486" s="68"/>
      <c r="YX486" s="68">
        <v>1.0904739025575501</v>
      </c>
      <c r="YY486" s="68">
        <v>5.8586287341634898E-3</v>
      </c>
      <c r="YZ486" s="68">
        <v>1.2596064426783699E-2</v>
      </c>
      <c r="ZA486" s="68">
        <v>1.1345427714095999E-2</v>
      </c>
      <c r="ZB486" s="68">
        <v>9.2589490110823406E-3</v>
      </c>
      <c r="ZC486" s="68">
        <v>1.06714755163635E-2</v>
      </c>
      <c r="ZD486" s="68">
        <v>9.5089656953222801E-3</v>
      </c>
      <c r="ZF486" s="67"/>
    </row>
    <row r="487" spans="479:682" x14ac:dyDescent="0.25">
      <c r="RK487" s="68"/>
      <c r="RL487" s="67"/>
      <c r="RM487" s="67"/>
      <c r="RN487" s="67"/>
      <c r="RO487" s="67"/>
      <c r="RP487" s="67"/>
      <c r="RQ487" s="67"/>
      <c r="RR487" s="67"/>
      <c r="RS487" s="67"/>
      <c r="RT487" s="67"/>
      <c r="RU487" s="67"/>
      <c r="RV487" s="67"/>
      <c r="RW487" s="67"/>
      <c r="SA487" s="67"/>
      <c r="SB487" s="67">
        <v>1.3969399966299499E-2</v>
      </c>
      <c r="SC487" s="67"/>
      <c r="SD487" s="67"/>
      <c r="SE487" s="67"/>
      <c r="SF487" s="67">
        <v>1.39640998095273E-2</v>
      </c>
      <c r="SG487" s="67"/>
      <c r="SH487" s="67"/>
      <c r="SI487" s="67"/>
      <c r="SJ487" s="67"/>
      <c r="YG487" s="68"/>
      <c r="YH487" s="68">
        <v>6.1556279639607102E-3</v>
      </c>
      <c r="YI487" s="68">
        <v>5.1001608507020603E-3</v>
      </c>
      <c r="YJ487" s="68">
        <v>3.66859396828051E-3</v>
      </c>
      <c r="YK487" s="68">
        <v>1.4165623665904299E-2</v>
      </c>
      <c r="YL487" s="68">
        <v>5.5530288227096701E-3</v>
      </c>
      <c r="YM487" s="68">
        <v>3.1251638222113002E-3</v>
      </c>
      <c r="YN487" s="68">
        <v>1.6637799788751699E-3</v>
      </c>
      <c r="YO487" s="68">
        <v>1.0010630450505299E-2</v>
      </c>
      <c r="YP487" s="68">
        <v>2.8888873997614298E-3</v>
      </c>
      <c r="YQ487" s="68"/>
      <c r="YR487" s="68"/>
      <c r="YS487" s="68"/>
      <c r="YT487" s="68"/>
      <c r="YU487" s="68"/>
      <c r="YV487" s="68"/>
      <c r="YW487" s="68"/>
      <c r="YX487" s="68">
        <v>1.0903999084265501</v>
      </c>
      <c r="YY487" s="68">
        <v>5.8466461298178297E-3</v>
      </c>
      <c r="YZ487" s="68">
        <v>1.25926744583316E-2</v>
      </c>
      <c r="ZA487" s="68">
        <v>1.1319855960303901E-2</v>
      </c>
      <c r="ZB487" s="68">
        <v>9.2082701780362899E-3</v>
      </c>
      <c r="ZC487" s="68">
        <v>1.06647540027344E-2</v>
      </c>
      <c r="ZD487" s="68">
        <v>9.5054600606427706E-3</v>
      </c>
      <c r="ZF487" s="67"/>
    </row>
    <row r="488" spans="479:682" x14ac:dyDescent="0.25">
      <c r="RK488" s="68"/>
      <c r="RL488" s="67"/>
      <c r="RM488" s="67"/>
      <c r="RN488" s="67"/>
      <c r="RO488" s="67"/>
      <c r="RP488" s="67"/>
      <c r="RQ488" s="67"/>
      <c r="RR488" s="67"/>
      <c r="RS488" s="67"/>
      <c r="RT488" s="67"/>
      <c r="RU488" s="67"/>
      <c r="RV488" s="67"/>
      <c r="RW488" s="67"/>
      <c r="SA488" s="67"/>
      <c r="SB488" s="67">
        <v>1.3961999677121599E-2</v>
      </c>
      <c r="SC488" s="67"/>
      <c r="SD488" s="67"/>
      <c r="SE488" s="67"/>
      <c r="SF488" s="67">
        <v>1.39584997668862E-2</v>
      </c>
      <c r="SG488" s="67"/>
      <c r="SH488" s="67"/>
      <c r="SI488" s="67"/>
      <c r="SJ488" s="67"/>
      <c r="YG488" s="68"/>
      <c r="YH488" s="68">
        <v>6.1080366814603299E-3</v>
      </c>
      <c r="YI488" s="68">
        <v>5.0920572811239103E-3</v>
      </c>
      <c r="YJ488" s="68">
        <v>3.6474299585812502E-3</v>
      </c>
      <c r="YK488" s="68">
        <v>1.4156276632684201E-2</v>
      </c>
      <c r="YL488" s="68">
        <v>5.5478333904417599E-3</v>
      </c>
      <c r="YM488" s="68">
        <v>3.1094792633141102E-3</v>
      </c>
      <c r="YN488" s="68">
        <v>1.6423951480258299E-3</v>
      </c>
      <c r="YO488" s="68">
        <v>9.9974879050590704E-3</v>
      </c>
      <c r="YP488" s="68">
        <v>2.87356722700837E-3</v>
      </c>
      <c r="YQ488" s="68"/>
      <c r="YR488" s="68"/>
      <c r="YS488" s="68"/>
      <c r="YT488" s="68"/>
      <c r="YU488" s="68"/>
      <c r="YV488" s="68"/>
      <c r="YW488" s="68"/>
      <c r="YX488" s="68">
        <v>1.0903788911322301</v>
      </c>
      <c r="YY488" s="68">
        <v>5.80946661536072E-3</v>
      </c>
      <c r="YZ488" s="68">
        <v>1.25764979480952E-2</v>
      </c>
      <c r="ZA488" s="68">
        <v>1.12694708342818E-2</v>
      </c>
      <c r="ZB488" s="68">
        <v>9.20529633050436E-3</v>
      </c>
      <c r="ZC488" s="68">
        <v>1.06086425241368E-2</v>
      </c>
      <c r="ZD488" s="68">
        <v>9.4938462597383907E-3</v>
      </c>
      <c r="ZF488" s="67"/>
    </row>
    <row r="489" spans="479:682" x14ac:dyDescent="0.25">
      <c r="RK489" s="68"/>
      <c r="RL489" s="67"/>
      <c r="RM489" s="67"/>
      <c r="RN489" s="67"/>
      <c r="RO489" s="67"/>
      <c r="RP489" s="67"/>
      <c r="RQ489" s="67"/>
      <c r="RR489" s="67"/>
      <c r="RS489" s="67"/>
      <c r="RT489" s="67"/>
      <c r="RU489" s="67"/>
      <c r="RV489" s="67"/>
      <c r="RW489" s="67"/>
      <c r="SA489" s="67"/>
      <c r="SB489" s="67">
        <v>1.39595996588468E-2</v>
      </c>
      <c r="SC489" s="67"/>
      <c r="SD489" s="67"/>
      <c r="SE489" s="67"/>
      <c r="SF489" s="67">
        <v>1.3952000066637899E-2</v>
      </c>
      <c r="SG489" s="67"/>
      <c r="SH489" s="67"/>
      <c r="SI489" s="67"/>
      <c r="SJ489" s="67"/>
      <c r="YG489" s="68"/>
      <c r="YH489" s="68">
        <v>6.10435739544415E-3</v>
      </c>
      <c r="YI489" s="68">
        <v>5.0386462684536499E-3</v>
      </c>
      <c r="YJ489" s="68">
        <v>3.64610680555395E-3</v>
      </c>
      <c r="YK489" s="68">
        <v>1.4154526642324E-2</v>
      </c>
      <c r="YL489" s="68">
        <v>5.5448271838017199E-3</v>
      </c>
      <c r="YM489" s="68">
        <v>3.10443910705822E-3</v>
      </c>
      <c r="YN489" s="68">
        <v>1.6092825382054701E-3</v>
      </c>
      <c r="YO489" s="68">
        <v>9.9934412132513892E-3</v>
      </c>
      <c r="YP489" s="68">
        <v>2.8553618746603501E-3</v>
      </c>
      <c r="YQ489" s="68"/>
      <c r="YR489" s="68"/>
      <c r="YS489" s="68"/>
      <c r="YT489" s="68"/>
      <c r="YU489" s="68"/>
      <c r="YV489" s="68"/>
      <c r="YW489" s="68"/>
      <c r="YX489" s="68">
        <v>1.09030983111659</v>
      </c>
      <c r="YY489" s="68">
        <v>5.7876027487451503E-3</v>
      </c>
      <c r="YZ489" s="68">
        <v>1.25751516341729E-2</v>
      </c>
      <c r="ZA489" s="68">
        <v>1.12638658172136E-2</v>
      </c>
      <c r="ZB489" s="68">
        <v>9.1079239537930796E-3</v>
      </c>
      <c r="ZC489" s="68">
        <v>1.0591311225952801E-2</v>
      </c>
      <c r="ZD489" s="68">
        <v>9.3964805961776806E-3</v>
      </c>
      <c r="ZF489" s="67"/>
    </row>
    <row r="490" spans="479:682" x14ac:dyDescent="0.25">
      <c r="RK490" s="68"/>
      <c r="RL490" s="67"/>
      <c r="RM490" s="67"/>
      <c r="RN490" s="67"/>
      <c r="RO490" s="67"/>
      <c r="RP490" s="67"/>
      <c r="RQ490" s="67"/>
      <c r="RR490" s="67"/>
      <c r="RS490" s="67"/>
      <c r="RT490" s="67"/>
      <c r="RU490" s="67"/>
      <c r="RV490" s="67"/>
      <c r="RW490" s="67"/>
      <c r="SA490" s="67"/>
      <c r="SB490" s="67">
        <v>1.39538003131747E-2</v>
      </c>
      <c r="SC490" s="67"/>
      <c r="SD490" s="67"/>
      <c r="SE490" s="67"/>
      <c r="SF490" s="67">
        <v>1.3951200060546299E-2</v>
      </c>
      <c r="SG490" s="67"/>
      <c r="SH490" s="67"/>
      <c r="SI490" s="67"/>
      <c r="SJ490" s="67"/>
      <c r="YG490" s="68"/>
      <c r="YH490" s="68">
        <v>6.0885228502021204E-3</v>
      </c>
      <c r="YI490" s="68">
        <v>5.02409471124489E-3</v>
      </c>
      <c r="YJ490" s="68">
        <v>3.6101470765763999E-3</v>
      </c>
      <c r="YK490" s="68">
        <v>1.40732972415202E-2</v>
      </c>
      <c r="YL490" s="68">
        <v>5.4973410324752397E-3</v>
      </c>
      <c r="YM490" s="68">
        <v>3.09917279571374E-3</v>
      </c>
      <c r="YN490" s="68">
        <v>1.59973792474439E-3</v>
      </c>
      <c r="YO490" s="68">
        <v>9.9625899422534098E-3</v>
      </c>
      <c r="YP490" s="68">
        <v>2.7709477344487802E-3</v>
      </c>
      <c r="YQ490" s="68"/>
      <c r="YR490" s="68"/>
      <c r="YS490" s="68"/>
      <c r="YT490" s="68"/>
      <c r="YU490" s="68"/>
      <c r="YV490" s="68"/>
      <c r="YW490" s="68"/>
      <c r="YX490" s="68">
        <v>1.09029272817798</v>
      </c>
      <c r="YY490" s="68">
        <v>5.7808314552580701E-3</v>
      </c>
      <c r="YZ490" s="68">
        <v>1.25616384308605E-2</v>
      </c>
      <c r="ZA490" s="68">
        <v>1.12581482955601E-2</v>
      </c>
      <c r="ZB490" s="68">
        <v>9.1050423106691907E-3</v>
      </c>
      <c r="ZC490" s="68">
        <v>1.0569190538258499E-2</v>
      </c>
      <c r="ZD490" s="68">
        <v>9.3754984004271701E-3</v>
      </c>
      <c r="ZF490" s="67"/>
    </row>
    <row r="491" spans="479:682" x14ac:dyDescent="0.25">
      <c r="RK491" s="68"/>
      <c r="RL491" s="67"/>
      <c r="RM491" s="67"/>
      <c r="RN491" s="67"/>
      <c r="RO491" s="67"/>
      <c r="RP491" s="67"/>
      <c r="RQ491" s="67"/>
      <c r="RR491" s="67"/>
      <c r="RS491" s="67"/>
      <c r="RT491" s="67"/>
      <c r="RU491" s="67"/>
      <c r="RV491" s="67"/>
      <c r="RW491" s="67"/>
      <c r="SA491" s="67"/>
      <c r="SB491" s="67">
        <v>1.39459995552897E-2</v>
      </c>
      <c r="SC491" s="67"/>
      <c r="SD491" s="67"/>
      <c r="SE491" s="67"/>
      <c r="SF491" s="67">
        <v>1.39501998201012E-2</v>
      </c>
      <c r="SG491" s="67"/>
      <c r="SH491" s="67"/>
      <c r="SI491" s="67"/>
      <c r="SJ491" s="67"/>
      <c r="YG491" s="68"/>
      <c r="YH491" s="68">
        <v>6.0803051309459098E-3</v>
      </c>
      <c r="YI491" s="68">
        <v>5.0179238493905697E-3</v>
      </c>
      <c r="YJ491" s="68">
        <v>3.5953379083353602E-3</v>
      </c>
      <c r="YK491" s="68">
        <v>1.40580874661122E-2</v>
      </c>
      <c r="YL491" s="68">
        <v>5.4962432594860304E-3</v>
      </c>
      <c r="YM491" s="68">
        <v>3.0785517599898099E-3</v>
      </c>
      <c r="YN491" s="68">
        <v>1.5984727971380399E-3</v>
      </c>
      <c r="YO491" s="68">
        <v>9.9314904635396592E-3</v>
      </c>
      <c r="YP491" s="68">
        <v>2.75150425434022E-3</v>
      </c>
      <c r="YQ491" s="68"/>
      <c r="YR491" s="68"/>
      <c r="YS491" s="68"/>
      <c r="YT491" s="68"/>
      <c r="YU491" s="68"/>
      <c r="YV491" s="68"/>
      <c r="YW491" s="68"/>
      <c r="YX491" s="68">
        <v>1.0902902584471501</v>
      </c>
      <c r="YY491" s="68">
        <v>5.7586176745406201E-3</v>
      </c>
      <c r="YZ491" s="68">
        <v>1.25277698957447E-2</v>
      </c>
      <c r="ZA491" s="68">
        <v>1.12177138537548E-2</v>
      </c>
      <c r="ZB491" s="68">
        <v>9.1024516880647693E-3</v>
      </c>
      <c r="ZC491" s="68">
        <v>1.0526676606927901E-2</v>
      </c>
      <c r="ZD491" s="68">
        <v>9.37317972092927E-3</v>
      </c>
      <c r="ZF491" s="67"/>
    </row>
    <row r="492" spans="479:682" x14ac:dyDescent="0.25">
      <c r="RK492" s="68"/>
      <c r="RL492" s="67"/>
      <c r="RM492" s="67"/>
      <c r="RN492" s="67"/>
      <c r="RO492" s="67"/>
      <c r="RP492" s="67"/>
      <c r="RQ492" s="67"/>
      <c r="RR492" s="67"/>
      <c r="RS492" s="67"/>
      <c r="RT492" s="67"/>
      <c r="RU492" s="67"/>
      <c r="RV492" s="67"/>
      <c r="RW492" s="67"/>
      <c r="SA492" s="67"/>
      <c r="SB492" s="67">
        <v>1.39332003891468E-2</v>
      </c>
      <c r="SC492" s="67"/>
      <c r="SD492" s="67"/>
      <c r="SE492" s="67"/>
      <c r="SF492" s="67">
        <v>1.3948200270533499E-2</v>
      </c>
      <c r="SG492" s="67"/>
      <c r="SH492" s="67"/>
      <c r="SI492" s="67"/>
      <c r="SJ492" s="67"/>
      <c r="YG492" s="68"/>
      <c r="YH492" s="68">
        <v>6.0774736580149003E-3</v>
      </c>
      <c r="YI492" s="68">
        <v>5.0087332392330002E-3</v>
      </c>
      <c r="YJ492" s="68">
        <v>3.5781353978668801E-3</v>
      </c>
      <c r="YK492" s="68">
        <v>1.40487236152555E-2</v>
      </c>
      <c r="YL492" s="68">
        <v>5.4809522069063999E-3</v>
      </c>
      <c r="YM492" s="68">
        <v>3.0743379058565598E-3</v>
      </c>
      <c r="YN492" s="68">
        <v>1.5811503029775501E-3</v>
      </c>
      <c r="YO492" s="68">
        <v>9.9155277892341298E-3</v>
      </c>
      <c r="YP492" s="68">
        <v>2.7478082498302802E-3</v>
      </c>
      <c r="YQ492" s="68"/>
      <c r="YR492" s="68"/>
      <c r="YS492" s="68"/>
      <c r="YT492" s="68"/>
      <c r="YU492" s="68"/>
      <c r="YV492" s="68"/>
      <c r="YW492" s="68"/>
      <c r="YX492" s="68">
        <v>1.09022764352501</v>
      </c>
      <c r="YY492" s="68">
        <v>5.7398249364001399E-3</v>
      </c>
      <c r="YZ492" s="68">
        <v>1.2526130846595001E-2</v>
      </c>
      <c r="ZA492" s="68">
        <v>1.1205549867651E-2</v>
      </c>
      <c r="ZB492" s="68">
        <v>9.0956577153939004E-3</v>
      </c>
      <c r="ZC492" s="68">
        <v>1.0479867006367801E-2</v>
      </c>
      <c r="ZD492" s="68">
        <v>9.3691726485800406E-3</v>
      </c>
      <c r="ZF492" s="67"/>
    </row>
    <row r="493" spans="479:682" x14ac:dyDescent="0.25">
      <c r="RK493" s="68"/>
      <c r="RL493" s="67"/>
      <c r="RM493" s="67"/>
      <c r="RN493" s="67"/>
      <c r="RO493" s="67"/>
      <c r="RP493" s="67"/>
      <c r="RQ493" s="67"/>
      <c r="RR493" s="67"/>
      <c r="RS493" s="67"/>
      <c r="RT493" s="67"/>
      <c r="RU493" s="67"/>
      <c r="RV493" s="67"/>
      <c r="RW493" s="67"/>
      <c r="SA493" s="67"/>
      <c r="SB493" s="67">
        <v>1.39282997697591E-2</v>
      </c>
      <c r="SC493" s="67"/>
      <c r="SD493" s="67"/>
      <c r="SE493" s="67"/>
      <c r="SF493" s="67">
        <v>1.39451995491981E-2</v>
      </c>
      <c r="SG493" s="67"/>
      <c r="SH493" s="67"/>
      <c r="SI493" s="67"/>
      <c r="SJ493" s="67"/>
      <c r="YG493" s="68"/>
      <c r="YH493" s="68">
        <v>6.0747183773415901E-3</v>
      </c>
      <c r="YI493" s="68">
        <v>4.9994062149479697E-3</v>
      </c>
      <c r="YJ493" s="68">
        <v>3.5283632417845898E-3</v>
      </c>
      <c r="YK493" s="68">
        <v>1.40010301562556E-2</v>
      </c>
      <c r="YL493" s="68">
        <v>5.4732658764825503E-3</v>
      </c>
      <c r="YM493" s="68">
        <v>3.07372120831705E-3</v>
      </c>
      <c r="YN493" s="68">
        <v>1.5757750601234201E-3</v>
      </c>
      <c r="YO493" s="68">
        <v>9.89214408237548E-3</v>
      </c>
      <c r="YP493" s="68">
        <v>2.7459583985210301E-3</v>
      </c>
      <c r="YQ493" s="68"/>
      <c r="YR493" s="68"/>
      <c r="YS493" s="68"/>
      <c r="YT493" s="68"/>
      <c r="YU493" s="68"/>
      <c r="YV493" s="68"/>
      <c r="YW493" s="68"/>
      <c r="YX493" s="68">
        <v>1.0902034213549301</v>
      </c>
      <c r="YY493" s="68">
        <v>5.7371411237921504E-3</v>
      </c>
      <c r="YZ493" s="68">
        <v>1.24968912800596E-2</v>
      </c>
      <c r="ZA493" s="68">
        <v>1.1186435225621599E-2</v>
      </c>
      <c r="ZB493" s="68">
        <v>9.0127682989151799E-3</v>
      </c>
      <c r="ZC493" s="68">
        <v>1.0413240053788001E-2</v>
      </c>
      <c r="ZD493" s="68">
        <v>9.3452688077087301E-3</v>
      </c>
      <c r="ZF493" s="67"/>
    </row>
    <row r="494" spans="479:682" x14ac:dyDescent="0.25">
      <c r="RK494" s="68"/>
      <c r="RL494" s="67"/>
      <c r="RM494" s="67"/>
      <c r="RN494" s="67"/>
      <c r="RO494" s="67"/>
      <c r="RP494" s="67"/>
      <c r="RQ494" s="67"/>
      <c r="RR494" s="67"/>
      <c r="RS494" s="67"/>
      <c r="RT494" s="67"/>
      <c r="RU494" s="67"/>
      <c r="RV494" s="67"/>
      <c r="RW494" s="67"/>
      <c r="SA494" s="67"/>
      <c r="SB494" s="67">
        <v>1.39274997636675E-2</v>
      </c>
      <c r="SC494" s="67"/>
      <c r="SD494" s="67"/>
      <c r="SE494" s="67"/>
      <c r="SF494" s="67">
        <v>1.39451995491981E-2</v>
      </c>
      <c r="SG494" s="67"/>
      <c r="SH494" s="67"/>
      <c r="SI494" s="67"/>
      <c r="SJ494" s="67"/>
      <c r="YG494" s="68"/>
      <c r="YH494" s="68">
        <v>6.0743763009195604E-3</v>
      </c>
      <c r="YI494" s="68">
        <v>4.9991830230049304E-3</v>
      </c>
      <c r="YJ494" s="68">
        <v>3.5259696257138699E-3</v>
      </c>
      <c r="YK494" s="68">
        <v>1.39779379084886E-2</v>
      </c>
      <c r="YL494" s="68">
        <v>5.4217438289238503E-3</v>
      </c>
      <c r="YM494" s="68">
        <v>3.0722381477567098E-3</v>
      </c>
      <c r="YN494" s="68">
        <v>1.57437469185307E-3</v>
      </c>
      <c r="YO494" s="68">
        <v>9.8615276936039106E-3</v>
      </c>
      <c r="YP494" s="68">
        <v>2.7449969207307E-3</v>
      </c>
      <c r="YQ494" s="68"/>
      <c r="YR494" s="68"/>
      <c r="YS494" s="68"/>
      <c r="YT494" s="68"/>
      <c r="YU494" s="68"/>
      <c r="YV494" s="68"/>
      <c r="YW494" s="68"/>
      <c r="YX494" s="68">
        <v>1.0901905374954901</v>
      </c>
      <c r="YY494" s="68">
        <v>5.6880262883674199E-3</v>
      </c>
      <c r="YZ494" s="68">
        <v>1.24633178540165E-2</v>
      </c>
      <c r="ZA494" s="68">
        <v>1.11765359527771E-2</v>
      </c>
      <c r="ZB494" s="68">
        <v>8.9979036540355998E-3</v>
      </c>
      <c r="ZC494" s="68">
        <v>1.04031862017575E-2</v>
      </c>
      <c r="ZD494" s="68">
        <v>9.3430745517018299E-3</v>
      </c>
      <c r="ZF494" s="67"/>
    </row>
    <row r="495" spans="479:682" x14ac:dyDescent="0.25">
      <c r="RK495" s="68"/>
      <c r="RL495" s="67"/>
      <c r="RM495" s="67"/>
      <c r="RN495" s="67"/>
      <c r="RO495" s="67"/>
      <c r="RP495" s="67"/>
      <c r="RQ495" s="67"/>
      <c r="RR495" s="67"/>
      <c r="RS495" s="67"/>
      <c r="RT495" s="67"/>
      <c r="RU495" s="67"/>
      <c r="RV495" s="67"/>
      <c r="RW495" s="67"/>
      <c r="SA495" s="67"/>
      <c r="SB495" s="67">
        <v>1.3923600316047601E-2</v>
      </c>
      <c r="SC495" s="67"/>
      <c r="SD495" s="67"/>
      <c r="SE495" s="67"/>
      <c r="SF495" s="67">
        <v>1.3942699879407799E-2</v>
      </c>
      <c r="SG495" s="67"/>
      <c r="SH495" s="67"/>
      <c r="SI495" s="67"/>
      <c r="SJ495" s="67"/>
      <c r="YG495" s="68"/>
      <c r="YH495" s="68">
        <v>6.0689381055011697E-3</v>
      </c>
      <c r="YI495" s="68">
        <v>4.9969950357856303E-3</v>
      </c>
      <c r="YJ495" s="68">
        <v>3.5173839433339498E-3</v>
      </c>
      <c r="YK495" s="68">
        <v>1.39679480369178E-2</v>
      </c>
      <c r="YL495" s="68">
        <v>5.40411894280162E-3</v>
      </c>
      <c r="YM495" s="68">
        <v>3.0681486422925201E-3</v>
      </c>
      <c r="YN495" s="68">
        <v>1.5673768475952001E-3</v>
      </c>
      <c r="YO495" s="68">
        <v>9.8507865699438094E-3</v>
      </c>
      <c r="YP495" s="68">
        <v>2.7367586204068901E-3</v>
      </c>
      <c r="YQ495" s="68"/>
      <c r="YR495" s="68"/>
      <c r="YS495" s="68"/>
      <c r="YT495" s="68"/>
      <c r="YU495" s="68"/>
      <c r="YV495" s="68"/>
      <c r="YW495" s="68"/>
      <c r="YX495" s="68">
        <v>1.08976080393998</v>
      </c>
      <c r="YY495" s="68">
        <v>5.6155500995666904E-3</v>
      </c>
      <c r="YZ495" s="68">
        <v>1.2455362998921899E-2</v>
      </c>
      <c r="ZA495" s="68">
        <v>1.1160916273870799E-2</v>
      </c>
      <c r="ZB495" s="68">
        <v>8.9391652513718702E-3</v>
      </c>
      <c r="ZC495" s="68">
        <v>1.03869388746895E-2</v>
      </c>
      <c r="ZD495" s="68">
        <v>9.2698963197151204E-3</v>
      </c>
      <c r="ZF495" s="67"/>
    </row>
    <row r="496" spans="479:682" x14ac:dyDescent="0.25">
      <c r="RK496" s="68"/>
      <c r="RL496" s="67"/>
      <c r="RM496" s="67"/>
      <c r="RN496" s="67"/>
      <c r="RO496" s="67"/>
      <c r="RP496" s="67"/>
      <c r="RQ496" s="67"/>
      <c r="RR496" s="67"/>
      <c r="RS496" s="67"/>
      <c r="RT496" s="67"/>
      <c r="RU496" s="67"/>
      <c r="RV496" s="67"/>
      <c r="RW496" s="67"/>
      <c r="SA496" s="67"/>
      <c r="SB496" s="67">
        <v>1.3918399810791E-2</v>
      </c>
      <c r="SC496" s="67"/>
      <c r="SD496" s="67"/>
      <c r="SE496" s="67"/>
      <c r="SF496" s="67">
        <v>1.39375999569892E-2</v>
      </c>
      <c r="SG496" s="67"/>
      <c r="SH496" s="67"/>
      <c r="SI496" s="67"/>
      <c r="SJ496" s="67"/>
      <c r="YG496" s="68"/>
      <c r="YH496" s="68">
        <v>6.0596268530486198E-3</v>
      </c>
      <c r="YI496" s="68">
        <v>4.9902488854260503E-3</v>
      </c>
      <c r="YJ496" s="68">
        <v>3.4967289246391601E-3</v>
      </c>
      <c r="YK496" s="68">
        <v>1.3912112652161799E-2</v>
      </c>
      <c r="YL496" s="68">
        <v>5.4014913211416901E-3</v>
      </c>
      <c r="YM496" s="68">
        <v>3.0537379110434199E-3</v>
      </c>
      <c r="YN496" s="68">
        <v>1.5429817170351399E-3</v>
      </c>
      <c r="YO496" s="68">
        <v>9.8314390668677101E-3</v>
      </c>
      <c r="YP496" s="68">
        <v>2.7340954651327298E-3</v>
      </c>
      <c r="YQ496" s="68"/>
      <c r="YR496" s="68"/>
      <c r="YS496" s="68"/>
      <c r="YT496" s="68"/>
      <c r="YU496" s="68"/>
      <c r="YV496" s="68"/>
      <c r="YW496" s="68"/>
      <c r="YX496" s="68">
        <v>1.0895529716821299</v>
      </c>
      <c r="YY496" s="68">
        <v>5.5957503997098703E-3</v>
      </c>
      <c r="YZ496" s="68">
        <v>1.2448732958990899E-2</v>
      </c>
      <c r="ZA496" s="68">
        <v>1.11235208009285E-2</v>
      </c>
      <c r="ZB496" s="68">
        <v>8.9302118753500498E-3</v>
      </c>
      <c r="ZC496" s="68">
        <v>1.03743729276808E-2</v>
      </c>
      <c r="ZD496" s="68">
        <v>9.2248148443954802E-3</v>
      </c>
      <c r="ZF496" s="67"/>
    </row>
    <row r="497" spans="479:682" x14ac:dyDescent="0.25">
      <c r="RK497" s="68"/>
      <c r="RL497" s="67"/>
      <c r="RM497" s="67"/>
      <c r="RN497" s="67"/>
      <c r="RO497" s="67"/>
      <c r="RP497" s="67"/>
      <c r="RQ497" s="67"/>
      <c r="RR497" s="67"/>
      <c r="RS497" s="67"/>
      <c r="RT497" s="67"/>
      <c r="RU497" s="67"/>
      <c r="RV497" s="67"/>
      <c r="RW497" s="67"/>
      <c r="SA497" s="67"/>
      <c r="SB497" s="67">
        <v>1.3910599984228601E-2</v>
      </c>
      <c r="SC497" s="67"/>
      <c r="SD497" s="67"/>
      <c r="SE497" s="67"/>
      <c r="SF497" s="67">
        <v>1.3935700058937E-2</v>
      </c>
      <c r="SG497" s="67"/>
      <c r="SH497" s="67"/>
      <c r="SI497" s="67"/>
      <c r="SJ497" s="67"/>
      <c r="YG497" s="68"/>
      <c r="YH497" s="68">
        <v>6.0568530011676797E-3</v>
      </c>
      <c r="YI497" s="68">
        <v>4.96118303053311E-3</v>
      </c>
      <c r="YJ497" s="68">
        <v>3.4886224613906E-3</v>
      </c>
      <c r="YK497" s="68">
        <v>1.3902147265589899E-2</v>
      </c>
      <c r="YL497" s="68">
        <v>5.3983559955136798E-3</v>
      </c>
      <c r="YM497" s="68">
        <v>3.0218692591388102E-3</v>
      </c>
      <c r="YN497" s="68">
        <v>1.5421432666010101E-3</v>
      </c>
      <c r="YO497" s="68">
        <v>9.8221096957455904E-3</v>
      </c>
      <c r="YP497" s="68">
        <v>2.68661198716127E-3</v>
      </c>
      <c r="YQ497" s="68"/>
      <c r="YR497" s="68"/>
      <c r="YS497" s="68"/>
      <c r="YT497" s="68"/>
      <c r="YU497" s="68"/>
      <c r="YV497" s="68"/>
      <c r="YW497" s="68"/>
      <c r="YX497" s="68">
        <v>1.08953784846785</v>
      </c>
      <c r="YY497" s="68">
        <v>5.5945531759581902E-3</v>
      </c>
      <c r="YZ497" s="68">
        <v>1.2428549908625E-2</v>
      </c>
      <c r="ZA497" s="68">
        <v>1.11212524950598E-2</v>
      </c>
      <c r="ZB497" s="68">
        <v>8.8908710671858592E-3</v>
      </c>
      <c r="ZC497" s="68">
        <v>1.03638053748212E-2</v>
      </c>
      <c r="ZD497" s="68">
        <v>9.1984071830550004E-3</v>
      </c>
      <c r="ZF497" s="67"/>
    </row>
    <row r="498" spans="479:682" x14ac:dyDescent="0.25">
      <c r="RK498" s="68"/>
      <c r="RL498" s="67"/>
      <c r="RM498" s="67"/>
      <c r="RN498" s="67"/>
      <c r="RO498" s="67"/>
      <c r="RP498" s="67"/>
      <c r="RQ498" s="67"/>
      <c r="RR498" s="67"/>
      <c r="RS498" s="67"/>
      <c r="RT498" s="67"/>
      <c r="RU498" s="67"/>
      <c r="RV498" s="67"/>
      <c r="RW498" s="67"/>
      <c r="SA498" s="67"/>
      <c r="SB498" s="67">
        <v>1.39092002063989E-2</v>
      </c>
      <c r="SC498" s="67"/>
      <c r="SD498" s="67"/>
      <c r="SE498" s="67"/>
      <c r="SF498" s="67">
        <v>1.3935700058937E-2</v>
      </c>
      <c r="SG498" s="67"/>
      <c r="SH498" s="67"/>
      <c r="SI498" s="67"/>
      <c r="SJ498" s="67"/>
      <c r="YG498" s="68"/>
      <c r="YH498" s="68">
        <v>6.0015005548862202E-3</v>
      </c>
      <c r="YI498" s="68">
        <v>4.9588297274259204E-3</v>
      </c>
      <c r="YJ498" s="68">
        <v>3.4831581014806998E-3</v>
      </c>
      <c r="YK498" s="68">
        <v>1.38983263832432E-2</v>
      </c>
      <c r="YL498" s="68">
        <v>5.3695495732014901E-3</v>
      </c>
      <c r="YM498" s="68">
        <v>3.0100976225040099E-3</v>
      </c>
      <c r="YN498" s="68">
        <v>1.5358441659359199E-3</v>
      </c>
      <c r="YO498" s="68">
        <v>9.7942038243883991E-3</v>
      </c>
      <c r="YP498" s="68">
        <v>2.6474504449791698E-3</v>
      </c>
      <c r="YQ498" s="68"/>
      <c r="YR498" s="68"/>
      <c r="YS498" s="68"/>
      <c r="YT498" s="68"/>
      <c r="YU498" s="68"/>
      <c r="YV498" s="68"/>
      <c r="YW498" s="68"/>
      <c r="YX498" s="68">
        <v>1.0894488745436099</v>
      </c>
      <c r="YY498" s="68">
        <v>5.5600209795339901E-3</v>
      </c>
      <c r="YZ498" s="68">
        <v>1.24238625676016E-2</v>
      </c>
      <c r="ZA498" s="68">
        <v>1.10940901985587E-2</v>
      </c>
      <c r="ZB498" s="68">
        <v>8.8562199320055598E-3</v>
      </c>
      <c r="ZC498" s="68">
        <v>1.03402331457535E-2</v>
      </c>
      <c r="ZD498" s="68">
        <v>9.1797635427525899E-3</v>
      </c>
      <c r="ZF498" s="67"/>
    </row>
    <row r="499" spans="479:682" x14ac:dyDescent="0.25">
      <c r="RK499" s="68"/>
      <c r="RL499" s="67"/>
      <c r="RM499" s="67"/>
      <c r="RN499" s="67"/>
      <c r="RO499" s="67"/>
      <c r="RP499" s="67"/>
      <c r="RQ499" s="67"/>
      <c r="RR499" s="67"/>
      <c r="RS499" s="67"/>
      <c r="RT499" s="67"/>
      <c r="RU499" s="67"/>
      <c r="RV499" s="67"/>
      <c r="RW499" s="67"/>
      <c r="SA499" s="67"/>
      <c r="SB499" s="67">
        <v>1.39057002961635E-2</v>
      </c>
      <c r="SC499" s="67"/>
      <c r="SD499" s="67"/>
      <c r="SE499" s="67"/>
      <c r="SF499" s="67">
        <v>1.39346001669764E-2</v>
      </c>
      <c r="SG499" s="67"/>
      <c r="SH499" s="67"/>
      <c r="SI499" s="67"/>
      <c r="SJ499" s="67"/>
      <c r="YG499" s="68"/>
      <c r="YH499" s="68">
        <v>5.9885200504585E-3</v>
      </c>
      <c r="YI499" s="68">
        <v>4.9472125063066297E-3</v>
      </c>
      <c r="YJ499" s="68">
        <v>3.4797151993935199E-3</v>
      </c>
      <c r="YK499" s="68">
        <v>1.38739582683063E-2</v>
      </c>
      <c r="YL499" s="68">
        <v>5.3679155539463896E-3</v>
      </c>
      <c r="YM499" s="68">
        <v>2.99832503230665E-3</v>
      </c>
      <c r="YN499" s="68">
        <v>1.5320714996106201E-3</v>
      </c>
      <c r="YO499" s="68">
        <v>9.7785903041477194E-3</v>
      </c>
      <c r="YP499" s="68">
        <v>2.6447730214049E-3</v>
      </c>
      <c r="YQ499" s="68"/>
      <c r="YR499" s="68"/>
      <c r="YS499" s="68"/>
      <c r="YT499" s="68"/>
      <c r="YU499" s="68"/>
      <c r="YV499" s="68"/>
      <c r="YW499" s="68"/>
      <c r="YX499" s="68">
        <v>1.08929746078239</v>
      </c>
      <c r="YY499" s="68">
        <v>5.5565321675759604E-3</v>
      </c>
      <c r="YZ499" s="68">
        <v>1.2415313928986199E-2</v>
      </c>
      <c r="ZA499" s="68">
        <v>1.1042938071911101E-2</v>
      </c>
      <c r="ZB499" s="68">
        <v>8.8543120987386401E-3</v>
      </c>
      <c r="ZC499" s="68">
        <v>1.0329221560165001E-2</v>
      </c>
      <c r="ZD499" s="68">
        <v>9.1509097509454903E-3</v>
      </c>
      <c r="ZF499" s="67"/>
    </row>
    <row r="500" spans="479:682" x14ac:dyDescent="0.25">
      <c r="RK500" s="68"/>
      <c r="RL500" s="67"/>
      <c r="RM500" s="67"/>
      <c r="RN500" s="67"/>
      <c r="RO500" s="67"/>
      <c r="RP500" s="67"/>
      <c r="RQ500" s="67"/>
      <c r="RR500" s="67"/>
      <c r="RS500" s="67"/>
      <c r="RT500" s="67"/>
      <c r="RU500" s="67"/>
      <c r="RV500" s="67"/>
      <c r="RW500" s="67"/>
      <c r="SA500" s="67"/>
      <c r="SB500" s="67">
        <v>1.3904299587011301E-2</v>
      </c>
      <c r="SC500" s="67"/>
      <c r="SD500" s="67"/>
      <c r="SE500" s="67"/>
      <c r="SF500" s="67">
        <v>1.39340003952384E-2</v>
      </c>
      <c r="SG500" s="67"/>
      <c r="SH500" s="67"/>
      <c r="SI500" s="67"/>
      <c r="SJ500" s="67"/>
      <c r="YG500" s="68"/>
      <c r="YH500" s="68">
        <v>5.98018545476545E-3</v>
      </c>
      <c r="YI500" s="68">
        <v>4.9467621953720601E-3</v>
      </c>
      <c r="YJ500" s="68">
        <v>3.4771086936782698E-3</v>
      </c>
      <c r="YK500" s="68">
        <v>1.3871803058256299E-2</v>
      </c>
      <c r="YL500" s="68">
        <v>5.3367469128004904E-3</v>
      </c>
      <c r="YM500" s="68">
        <v>2.9965410957634702E-3</v>
      </c>
      <c r="YN500" s="68">
        <v>1.5238297840075199E-3</v>
      </c>
      <c r="YO500" s="68">
        <v>9.6976226534632205E-3</v>
      </c>
      <c r="YP500" s="68">
        <v>2.6173520632772401E-3</v>
      </c>
      <c r="YQ500" s="68"/>
      <c r="YR500" s="68"/>
      <c r="YS500" s="68"/>
      <c r="YT500" s="68"/>
      <c r="YU500" s="68"/>
      <c r="YV500" s="68"/>
      <c r="YW500" s="68"/>
      <c r="YX500" s="68">
        <v>1.08929057295</v>
      </c>
      <c r="YY500" s="68">
        <v>5.5419905287164804E-3</v>
      </c>
      <c r="YZ500" s="68">
        <v>1.24148442187709E-2</v>
      </c>
      <c r="ZA500" s="68">
        <v>1.10374843490131E-2</v>
      </c>
      <c r="ZB500" s="68">
        <v>8.8261291014934892E-3</v>
      </c>
      <c r="ZC500" s="68">
        <v>1.0325980932401399E-2</v>
      </c>
      <c r="ZD500" s="68">
        <v>9.0906829339410695E-3</v>
      </c>
      <c r="ZF500" s="67"/>
    </row>
    <row r="501" spans="479:682" x14ac:dyDescent="0.25">
      <c r="RK501" s="68"/>
      <c r="RL501" s="67"/>
      <c r="RM501" s="67"/>
      <c r="RN501" s="67"/>
      <c r="RO501" s="67"/>
      <c r="RP501" s="67"/>
      <c r="RQ501" s="67"/>
      <c r="RR501" s="67"/>
      <c r="RS501" s="67"/>
      <c r="RT501" s="67"/>
      <c r="RU501" s="67"/>
      <c r="RV501" s="67"/>
      <c r="RW501" s="67"/>
      <c r="SA501" s="67"/>
      <c r="SB501" s="67">
        <v>1.38972997665405E-2</v>
      </c>
      <c r="SC501" s="67"/>
      <c r="SD501" s="67"/>
      <c r="SE501" s="67"/>
      <c r="SF501" s="67">
        <v>1.39327002689242E-2</v>
      </c>
      <c r="SG501" s="67"/>
      <c r="SH501" s="67"/>
      <c r="SI501" s="67"/>
      <c r="SJ501" s="67"/>
      <c r="YG501" s="68"/>
      <c r="YH501" s="68">
        <v>5.97426658964952E-3</v>
      </c>
      <c r="YI501" s="68">
        <v>4.9459282483933602E-3</v>
      </c>
      <c r="YJ501" s="68">
        <v>3.4684967598126101E-3</v>
      </c>
      <c r="YK501" s="68">
        <v>1.38409032213267E-2</v>
      </c>
      <c r="YL501" s="68">
        <v>5.3326851467818404E-3</v>
      </c>
      <c r="YM501" s="68">
        <v>2.9738734673833999E-3</v>
      </c>
      <c r="YN501" s="68">
        <v>1.5229371334283201E-3</v>
      </c>
      <c r="YO501" s="68">
        <v>9.6900872346887094E-3</v>
      </c>
      <c r="YP501" s="68">
        <v>2.6027711272956599E-3</v>
      </c>
      <c r="YQ501" s="68"/>
      <c r="YR501" s="68"/>
      <c r="YS501" s="68"/>
      <c r="YT501" s="68"/>
      <c r="YU501" s="68"/>
      <c r="YV501" s="68"/>
      <c r="YW501" s="68"/>
      <c r="YX501" s="68">
        <v>1.08922811920914</v>
      </c>
      <c r="YY501" s="68">
        <v>5.5403525937139601E-3</v>
      </c>
      <c r="YZ501" s="68">
        <v>1.24088461824496E-2</v>
      </c>
      <c r="ZA501" s="68">
        <v>1.09980538245519E-2</v>
      </c>
      <c r="ZB501" s="68">
        <v>8.8113358143720698E-3</v>
      </c>
      <c r="ZC501" s="68">
        <v>1.0305434580647E-2</v>
      </c>
      <c r="ZD501" s="68">
        <v>9.0810556834162604E-3</v>
      </c>
      <c r="ZF501" s="67"/>
    </row>
    <row r="502" spans="479:682" x14ac:dyDescent="0.25">
      <c r="RK502" s="68"/>
      <c r="RL502" s="67"/>
      <c r="RM502" s="67"/>
      <c r="RN502" s="67"/>
      <c r="RO502" s="67"/>
      <c r="RP502" s="67"/>
      <c r="RQ502" s="67"/>
      <c r="RR502" s="67"/>
      <c r="RS502" s="67"/>
      <c r="RT502" s="67"/>
      <c r="RU502" s="67"/>
      <c r="RV502" s="67"/>
      <c r="RW502" s="67"/>
      <c r="SA502" s="67"/>
      <c r="SB502" s="67">
        <v>1.38919996097683E-2</v>
      </c>
      <c r="SC502" s="67"/>
      <c r="SD502" s="67"/>
      <c r="SE502" s="67"/>
      <c r="SF502" s="67">
        <v>1.39292003586888E-2</v>
      </c>
      <c r="SG502" s="67"/>
      <c r="SH502" s="67"/>
      <c r="SI502" s="67"/>
      <c r="SJ502" s="67"/>
      <c r="YG502" s="68"/>
      <c r="YH502" s="68">
        <v>5.9648064020229596E-3</v>
      </c>
      <c r="YI502" s="68">
        <v>4.9199141502377199E-3</v>
      </c>
      <c r="YJ502" s="68">
        <v>3.44401288688605E-3</v>
      </c>
      <c r="YK502" s="68">
        <v>1.3839322832834299E-2</v>
      </c>
      <c r="YL502" s="68">
        <v>5.3205842319491402E-3</v>
      </c>
      <c r="YM502" s="68">
        <v>2.96908085381305E-3</v>
      </c>
      <c r="YN502" s="68">
        <v>1.52152607332609E-3</v>
      </c>
      <c r="YO502" s="68">
        <v>9.6541577889723597E-3</v>
      </c>
      <c r="YP502" s="68">
        <v>2.5895042448534399E-3</v>
      </c>
      <c r="YQ502" s="68"/>
      <c r="YR502" s="68"/>
      <c r="YS502" s="68"/>
      <c r="YT502" s="68"/>
      <c r="YU502" s="68"/>
      <c r="YV502" s="68"/>
      <c r="YW502" s="68"/>
      <c r="YX502" s="68">
        <v>1.0891943792832</v>
      </c>
      <c r="YY502" s="68">
        <v>5.5359695356082903E-3</v>
      </c>
      <c r="YZ502" s="68">
        <v>1.23559855136637E-2</v>
      </c>
      <c r="ZA502" s="68">
        <v>1.0988811264370599E-2</v>
      </c>
      <c r="ZB502" s="68">
        <v>8.8004051663986699E-3</v>
      </c>
      <c r="ZC502" s="68">
        <v>1.02967498472903E-2</v>
      </c>
      <c r="ZD502" s="68">
        <v>9.0626857921367494E-3</v>
      </c>
      <c r="ZF502" s="67"/>
    </row>
    <row r="503" spans="479:682" x14ac:dyDescent="0.25">
      <c r="RK503" s="68"/>
      <c r="RL503" s="67"/>
      <c r="RM503" s="67"/>
      <c r="RN503" s="67"/>
      <c r="RO503" s="67"/>
      <c r="RP503" s="67"/>
      <c r="RQ503" s="67"/>
      <c r="RR503" s="67"/>
      <c r="RS503" s="67"/>
      <c r="RT503" s="67"/>
      <c r="RU503" s="67"/>
      <c r="RV503" s="67"/>
      <c r="RW503" s="67"/>
      <c r="SA503" s="67"/>
      <c r="SB503" s="67">
        <v>1.3890000060200599E-2</v>
      </c>
      <c r="SC503" s="67"/>
      <c r="SD503" s="67"/>
      <c r="SE503" s="67"/>
      <c r="SF503" s="67">
        <v>1.39279998838901E-2</v>
      </c>
      <c r="SG503" s="67"/>
      <c r="SH503" s="67"/>
      <c r="SI503" s="67"/>
      <c r="SJ503" s="67"/>
      <c r="YG503" s="68"/>
      <c r="YH503" s="68">
        <v>5.9541264482263403E-3</v>
      </c>
      <c r="YI503" s="68">
        <v>4.90392878809001E-3</v>
      </c>
      <c r="YJ503" s="68">
        <v>3.4181782357594402E-3</v>
      </c>
      <c r="YK503" s="68">
        <v>1.38232796185935E-2</v>
      </c>
      <c r="YL503" s="68">
        <v>5.3007232237875799E-3</v>
      </c>
      <c r="YM503" s="68">
        <v>2.9672974035761701E-3</v>
      </c>
      <c r="YN503" s="68">
        <v>1.5198128540739599E-3</v>
      </c>
      <c r="YO503" s="68">
        <v>9.5931136492030094E-3</v>
      </c>
      <c r="YP503" s="68">
        <v>2.5530888467061902E-3</v>
      </c>
      <c r="YQ503" s="68"/>
      <c r="YR503" s="68"/>
      <c r="YS503" s="68"/>
      <c r="YT503" s="68"/>
      <c r="YU503" s="68"/>
      <c r="YV503" s="68"/>
      <c r="YW503" s="68"/>
      <c r="YX503" s="68">
        <v>1.08904554879493</v>
      </c>
      <c r="YY503" s="68">
        <v>5.5169443748647401E-3</v>
      </c>
      <c r="YZ503" s="68">
        <v>1.2324383444114901E-2</v>
      </c>
      <c r="ZA503" s="68">
        <v>1.09831373568851E-2</v>
      </c>
      <c r="ZB503" s="68">
        <v>8.7959233610633795E-3</v>
      </c>
      <c r="ZC503" s="68">
        <v>1.02932673531025E-2</v>
      </c>
      <c r="ZD503" s="68">
        <v>9.0601926869532494E-3</v>
      </c>
      <c r="ZF503" s="67"/>
    </row>
    <row r="504" spans="479:682" x14ac:dyDescent="0.25">
      <c r="RK504" s="68"/>
      <c r="RL504" s="67"/>
      <c r="RM504" s="67"/>
      <c r="RN504" s="67"/>
      <c r="RO504" s="67"/>
      <c r="RP504" s="67"/>
      <c r="RQ504" s="67"/>
      <c r="RR504" s="67"/>
      <c r="RS504" s="67"/>
      <c r="RT504" s="67"/>
      <c r="RU504" s="67"/>
      <c r="RV504" s="67"/>
      <c r="RW504" s="67"/>
      <c r="SA504" s="67"/>
      <c r="SB504" s="67">
        <v>1.3889700174331601E-2</v>
      </c>
      <c r="SC504" s="67"/>
      <c r="SD504" s="67"/>
      <c r="SE504" s="67"/>
      <c r="SF504" s="67">
        <v>1.39244999736547E-2</v>
      </c>
      <c r="SG504" s="67"/>
      <c r="SH504" s="67"/>
      <c r="SI504" s="67"/>
      <c r="SJ504" s="67"/>
      <c r="YG504" s="68"/>
      <c r="YH504" s="68">
        <v>5.9490408525720599E-3</v>
      </c>
      <c r="YI504" s="68">
        <v>4.8563242677504299E-3</v>
      </c>
      <c r="YJ504" s="68">
        <v>3.39017985755576E-3</v>
      </c>
      <c r="YK504" s="68">
        <v>1.37803823066085E-2</v>
      </c>
      <c r="YL504" s="68">
        <v>5.2964722167480396E-3</v>
      </c>
      <c r="YM504" s="68">
        <v>2.9638124049415002E-3</v>
      </c>
      <c r="YN504" s="68">
        <v>1.5016299118907599E-3</v>
      </c>
      <c r="YO504" s="68">
        <v>9.5569248621510793E-3</v>
      </c>
      <c r="YP504" s="68">
        <v>2.52072063606856E-3</v>
      </c>
      <c r="YQ504" s="68"/>
      <c r="YR504" s="68"/>
      <c r="YS504" s="68"/>
      <c r="YT504" s="68"/>
      <c r="YU504" s="68"/>
      <c r="YV504" s="68"/>
      <c r="YW504" s="68"/>
      <c r="YX504" s="68">
        <v>1.0887744921778699</v>
      </c>
      <c r="YY504" s="68">
        <v>5.5059892339390697E-3</v>
      </c>
      <c r="YZ504" s="68">
        <v>1.22850898920018E-2</v>
      </c>
      <c r="ZA504" s="68">
        <v>1.0979371135014701E-2</v>
      </c>
      <c r="ZB504" s="68">
        <v>8.7840045392251296E-3</v>
      </c>
      <c r="ZC504" s="68">
        <v>1.0238515142415101E-2</v>
      </c>
      <c r="ZD504" s="68">
        <v>8.9944935625669905E-3</v>
      </c>
      <c r="ZF504" s="67"/>
    </row>
    <row r="505" spans="479:682" x14ac:dyDescent="0.25">
      <c r="RK505" s="68"/>
      <c r="RL505" s="67"/>
      <c r="RM505" s="67"/>
      <c r="RN505" s="67"/>
      <c r="RO505" s="67"/>
      <c r="RP505" s="67"/>
      <c r="RQ505" s="67"/>
      <c r="RR505" s="67"/>
      <c r="RS505" s="67"/>
      <c r="RT505" s="67"/>
      <c r="RU505" s="67"/>
      <c r="RV505" s="67"/>
      <c r="RW505" s="67"/>
      <c r="SA505" s="67"/>
      <c r="SB505" s="67">
        <v>1.3888900168239999E-2</v>
      </c>
      <c r="SC505" s="67"/>
      <c r="SD505" s="67"/>
      <c r="SE505" s="67"/>
      <c r="SF505" s="67">
        <v>1.39244999736547E-2</v>
      </c>
      <c r="SG505" s="67"/>
      <c r="SH505" s="67"/>
      <c r="SI505" s="67"/>
      <c r="SJ505" s="67"/>
      <c r="YG505" s="68"/>
      <c r="YH505" s="68">
        <v>5.9478192342325101E-3</v>
      </c>
      <c r="YI505" s="68">
        <v>4.8393211630002701E-3</v>
      </c>
      <c r="YJ505" s="68">
        <v>3.38297857820481E-3</v>
      </c>
      <c r="YK505" s="68">
        <v>1.3764020089300701E-2</v>
      </c>
      <c r="YL505" s="68">
        <v>5.29143208443731E-3</v>
      </c>
      <c r="YM505" s="68">
        <v>2.89417270338739E-3</v>
      </c>
      <c r="YN505" s="68">
        <v>1.4538347112626E-3</v>
      </c>
      <c r="YO505" s="68">
        <v>9.5465746938157899E-3</v>
      </c>
      <c r="YP505" s="68">
        <v>2.5206513796491E-3</v>
      </c>
      <c r="YQ505" s="68"/>
      <c r="YR505" s="68"/>
      <c r="YS505" s="68"/>
      <c r="YT505" s="68"/>
      <c r="YU505" s="68"/>
      <c r="YV505" s="68"/>
      <c r="YW505" s="68"/>
      <c r="YX505" s="68">
        <v>1.08876644932139</v>
      </c>
      <c r="YY505" s="68">
        <v>5.4229569682564703E-3</v>
      </c>
      <c r="YZ505" s="68">
        <v>1.2279812923842E-2</v>
      </c>
      <c r="ZA505" s="68">
        <v>1.0973345627562E-2</v>
      </c>
      <c r="ZB505" s="68">
        <v>8.7760410064389692E-3</v>
      </c>
      <c r="ZC505" s="68">
        <v>1.01946961008936E-2</v>
      </c>
      <c r="ZD505" s="68">
        <v>8.9733182860018707E-3</v>
      </c>
      <c r="ZF505" s="67"/>
    </row>
    <row r="506" spans="479:682" x14ac:dyDescent="0.25">
      <c r="RK506" s="68"/>
      <c r="RL506" s="67"/>
      <c r="RM506" s="67"/>
      <c r="RN506" s="67"/>
      <c r="RO506" s="67"/>
      <c r="RP506" s="67"/>
      <c r="RQ506" s="67"/>
      <c r="RR506" s="67"/>
      <c r="RS506" s="67"/>
      <c r="RT506" s="67"/>
      <c r="RU506" s="67"/>
      <c r="RV506" s="67"/>
      <c r="RW506" s="67"/>
      <c r="SA506" s="67"/>
      <c r="SB506" s="67">
        <v>1.38816004619002E-2</v>
      </c>
      <c r="SC506" s="67"/>
      <c r="SD506" s="67"/>
      <c r="SE506" s="67"/>
      <c r="SF506" s="67">
        <v>1.39202997088432E-2</v>
      </c>
      <c r="SG506" s="67"/>
      <c r="SH506" s="67"/>
      <c r="SI506" s="67"/>
      <c r="SJ506" s="67"/>
      <c r="YG506" s="68"/>
      <c r="YH506" s="68">
        <v>5.9323557055545499E-3</v>
      </c>
      <c r="YI506" s="68">
        <v>4.8379584287169403E-3</v>
      </c>
      <c r="YJ506" s="68">
        <v>3.3730005259575298E-3</v>
      </c>
      <c r="YK506" s="68">
        <v>1.3760062710696399E-2</v>
      </c>
      <c r="YL506" s="68">
        <v>5.2862247920807204E-3</v>
      </c>
      <c r="YM506" s="68">
        <v>2.8779815947950699E-3</v>
      </c>
      <c r="YN506" s="68">
        <v>1.43658890740356E-3</v>
      </c>
      <c r="YO506" s="68">
        <v>9.5353764815094104E-3</v>
      </c>
      <c r="YP506" s="68">
        <v>2.5073914297034398E-3</v>
      </c>
      <c r="YQ506" s="68"/>
      <c r="YR506" s="68"/>
      <c r="YS506" s="68"/>
      <c r="YT506" s="68"/>
      <c r="YU506" s="68"/>
      <c r="YV506" s="68"/>
      <c r="YW506" s="68"/>
      <c r="YX506" s="68">
        <v>1.0885547385899299</v>
      </c>
      <c r="YY506" s="68">
        <v>5.4149735233353898E-3</v>
      </c>
      <c r="YZ506" s="68">
        <v>1.22517548097114E-2</v>
      </c>
      <c r="ZA506" s="68">
        <v>1.09274792429491E-2</v>
      </c>
      <c r="ZB506" s="68">
        <v>8.7530958852763095E-3</v>
      </c>
      <c r="ZC506" s="68">
        <v>1.0184089817278599E-2</v>
      </c>
      <c r="ZD506" s="68">
        <v>8.8856833970812604E-3</v>
      </c>
      <c r="ZF506" s="67"/>
    </row>
    <row r="507" spans="479:682" x14ac:dyDescent="0.25">
      <c r="RK507" s="68"/>
      <c r="RL507" s="67"/>
      <c r="RM507" s="67"/>
      <c r="RN507" s="67"/>
      <c r="RO507" s="67"/>
      <c r="RP507" s="67"/>
      <c r="RQ507" s="67"/>
      <c r="RR507" s="67"/>
      <c r="RS507" s="67"/>
      <c r="RT507" s="67"/>
      <c r="RU507" s="67"/>
      <c r="RV507" s="67"/>
      <c r="RW507" s="67"/>
      <c r="SA507" s="67"/>
      <c r="SB507" s="67">
        <v>1.3879800215363501E-2</v>
      </c>
      <c r="SC507" s="67"/>
      <c r="SD507" s="67"/>
      <c r="SE507" s="67"/>
      <c r="SF507" s="67">
        <v>1.3919400051236101E-2</v>
      </c>
      <c r="SG507" s="67"/>
      <c r="SH507" s="67"/>
      <c r="SI507" s="67"/>
      <c r="SJ507" s="67"/>
      <c r="YG507" s="68"/>
      <c r="YH507" s="68">
        <v>5.92475015938565E-3</v>
      </c>
      <c r="YI507" s="68">
        <v>4.8332312870188101E-3</v>
      </c>
      <c r="YJ507" s="68">
        <v>3.34309041077411E-3</v>
      </c>
      <c r="YK507" s="68">
        <v>1.37538188576109E-2</v>
      </c>
      <c r="YL507" s="68">
        <v>5.2660243301759198E-3</v>
      </c>
      <c r="YM507" s="68">
        <v>2.87005378176721E-3</v>
      </c>
      <c r="YN507" s="68">
        <v>1.4278071339978E-3</v>
      </c>
      <c r="YO507" s="68">
        <v>9.5288912552515398E-3</v>
      </c>
      <c r="YP507" s="68">
        <v>2.4353651919810501E-3</v>
      </c>
      <c r="YQ507" s="68"/>
      <c r="YR507" s="68"/>
      <c r="YS507" s="68"/>
      <c r="YT507" s="68"/>
      <c r="YU507" s="68"/>
      <c r="YV507" s="68"/>
      <c r="YW507" s="68"/>
      <c r="YX507" s="68">
        <v>1.0885419680275901</v>
      </c>
      <c r="YY507" s="68">
        <v>5.3970099569270102E-3</v>
      </c>
      <c r="YZ507" s="68">
        <v>1.22486726378375E-2</v>
      </c>
      <c r="ZA507" s="68">
        <v>1.0897013667620199E-2</v>
      </c>
      <c r="ZB507" s="68">
        <v>8.7527862864180805E-3</v>
      </c>
      <c r="ZC507" s="68">
        <v>1.01203140689341E-2</v>
      </c>
      <c r="ZD507" s="68">
        <v>8.8799486569356607E-3</v>
      </c>
      <c r="ZF507" s="67"/>
    </row>
    <row r="508" spans="479:682" x14ac:dyDescent="0.25">
      <c r="RK508" s="68"/>
      <c r="RL508" s="67"/>
      <c r="RM508" s="67"/>
      <c r="RN508" s="67"/>
      <c r="RO508" s="67"/>
      <c r="RP508" s="67"/>
      <c r="RQ508" s="67"/>
      <c r="RR508" s="67"/>
      <c r="RS508" s="67"/>
      <c r="RT508" s="67"/>
      <c r="RU508" s="67"/>
      <c r="RV508" s="67"/>
      <c r="RW508" s="67"/>
      <c r="SA508" s="67"/>
      <c r="SB508" s="67">
        <v>1.3877799734473201E-2</v>
      </c>
      <c r="SC508" s="67"/>
      <c r="SD508" s="67"/>
      <c r="SE508" s="67"/>
      <c r="SF508" s="67">
        <v>1.3916400261223301E-2</v>
      </c>
      <c r="SG508" s="67"/>
      <c r="SH508" s="67"/>
      <c r="SI508" s="67"/>
      <c r="SJ508" s="67"/>
      <c r="YG508" s="68"/>
      <c r="YH508" s="68">
        <v>5.9225631348980897E-3</v>
      </c>
      <c r="YI508" s="68">
        <v>4.8308193869753199E-3</v>
      </c>
      <c r="YJ508" s="68">
        <v>3.3176361883626702E-3</v>
      </c>
      <c r="YK508" s="68">
        <v>1.3714235677338E-2</v>
      </c>
      <c r="YL508" s="68">
        <v>5.2649957994657303E-3</v>
      </c>
      <c r="YM508" s="68">
        <v>2.8635718925287602E-3</v>
      </c>
      <c r="YN508" s="68">
        <v>1.42280519062579E-3</v>
      </c>
      <c r="YO508" s="68">
        <v>9.5033241128299195E-3</v>
      </c>
      <c r="YP508" s="68">
        <v>2.4052017797522702E-3</v>
      </c>
      <c r="YQ508" s="68"/>
      <c r="YR508" s="68"/>
      <c r="YS508" s="68"/>
      <c r="YT508" s="68"/>
      <c r="YU508" s="68"/>
      <c r="YV508" s="68"/>
      <c r="YW508" s="68"/>
      <c r="YX508" s="68">
        <v>1.08848428044604</v>
      </c>
      <c r="YY508" s="68">
        <v>5.3800721564034003E-3</v>
      </c>
      <c r="YZ508" s="68">
        <v>1.22430161775836E-2</v>
      </c>
      <c r="ZA508" s="68">
        <v>1.08932023973826E-2</v>
      </c>
      <c r="ZB508" s="68">
        <v>8.73783823247231E-3</v>
      </c>
      <c r="ZC508" s="68">
        <v>1.00906781265474E-2</v>
      </c>
      <c r="ZD508" s="68">
        <v>8.8469159749345293E-3</v>
      </c>
      <c r="ZF508" s="67"/>
    </row>
    <row r="509" spans="479:682" x14ac:dyDescent="0.25">
      <c r="RK509" s="68"/>
      <c r="RL509" s="67"/>
      <c r="RM509" s="67"/>
      <c r="RN509" s="67"/>
      <c r="RO509" s="67"/>
      <c r="RP509" s="67"/>
      <c r="RQ509" s="67"/>
      <c r="RR509" s="67"/>
      <c r="RS509" s="67"/>
      <c r="RT509" s="67"/>
      <c r="RU509" s="67"/>
      <c r="RV509" s="67"/>
      <c r="RW509" s="67"/>
      <c r="SA509" s="67"/>
      <c r="SB509" s="67">
        <v>1.38732995837926E-2</v>
      </c>
      <c r="SC509" s="67"/>
      <c r="SD509" s="67"/>
      <c r="SE509" s="67"/>
      <c r="SF509" s="67">
        <v>1.3914099894464E-2</v>
      </c>
      <c r="SG509" s="67"/>
      <c r="SH509" s="67"/>
      <c r="SI509" s="67"/>
      <c r="SJ509" s="67"/>
      <c r="YG509" s="68"/>
      <c r="YH509" s="68">
        <v>5.8916869656761902E-3</v>
      </c>
      <c r="YI509" s="68">
        <v>4.8265767197328098E-3</v>
      </c>
      <c r="YJ509" s="68">
        <v>3.3172929219072202E-3</v>
      </c>
      <c r="YK509" s="68">
        <v>1.3712524775421699E-2</v>
      </c>
      <c r="YL509" s="68">
        <v>5.25132280409874E-3</v>
      </c>
      <c r="YM509" s="68">
        <v>2.8499432562593598E-3</v>
      </c>
      <c r="YN509" s="68">
        <v>1.4227682418028601E-3</v>
      </c>
      <c r="YO509" s="68">
        <v>9.4968637513139203E-3</v>
      </c>
      <c r="YP509" s="68">
        <v>2.37518540597904E-3</v>
      </c>
      <c r="YQ509" s="68"/>
      <c r="YR509" s="68"/>
      <c r="YS509" s="68"/>
      <c r="YT509" s="68"/>
      <c r="YU509" s="68"/>
      <c r="YV509" s="68"/>
      <c r="YW509" s="68"/>
      <c r="YX509" s="68">
        <v>1.0883548206356599</v>
      </c>
      <c r="YY509" s="68">
        <v>5.36450385775087E-3</v>
      </c>
      <c r="YZ509" s="68">
        <v>1.22274100589722E-2</v>
      </c>
      <c r="ZA509" s="68">
        <v>1.08245087192093E-2</v>
      </c>
      <c r="ZB509" s="68">
        <v>8.7368939704933601E-3</v>
      </c>
      <c r="ZC509" s="68">
        <v>1.00692140364804E-2</v>
      </c>
      <c r="ZD509" s="68">
        <v>8.8409027720663808E-3</v>
      </c>
      <c r="ZF509" s="67"/>
    </row>
    <row r="510" spans="479:682" x14ac:dyDescent="0.25">
      <c r="RK510" s="68"/>
      <c r="RL510" s="67"/>
      <c r="RM510" s="67"/>
      <c r="RN510" s="67"/>
      <c r="RO510" s="67"/>
      <c r="RP510" s="67"/>
      <c r="RQ510" s="67"/>
      <c r="RR510" s="67"/>
      <c r="RS510" s="67"/>
      <c r="RT510" s="67"/>
      <c r="RU510" s="67"/>
      <c r="RV510" s="67"/>
      <c r="RW510" s="67"/>
      <c r="SA510" s="67"/>
      <c r="SB510" s="67">
        <v>1.38731002807617E-2</v>
      </c>
      <c r="SC510" s="67"/>
      <c r="SD510" s="67"/>
      <c r="SE510" s="67"/>
      <c r="SF510" s="67">
        <v>1.3913599774241401E-2</v>
      </c>
      <c r="SG510" s="67"/>
      <c r="SH510" s="67"/>
      <c r="SI510" s="67"/>
      <c r="SJ510" s="67"/>
      <c r="YG510" s="68"/>
      <c r="YH510" s="68">
        <v>5.8828813015419203E-3</v>
      </c>
      <c r="YI510" s="68">
        <v>4.8261480230449702E-3</v>
      </c>
      <c r="YJ510" s="68">
        <v>3.3055185352035702E-3</v>
      </c>
      <c r="YK510" s="68">
        <v>1.36959654301342E-2</v>
      </c>
      <c r="YL510" s="68">
        <v>5.2504249923828001E-3</v>
      </c>
      <c r="YM510" s="68">
        <v>2.83175642203936E-3</v>
      </c>
      <c r="YN510" s="68">
        <v>1.38106090258E-3</v>
      </c>
      <c r="YO510" s="68">
        <v>9.4801590867473699E-3</v>
      </c>
      <c r="YP510" s="68">
        <v>2.37344462577436E-3</v>
      </c>
      <c r="YQ510" s="68"/>
      <c r="YR510" s="68"/>
      <c r="YS510" s="68"/>
      <c r="YT510" s="68"/>
      <c r="YU510" s="68"/>
      <c r="YV510" s="68"/>
      <c r="YW510" s="68"/>
      <c r="YX510" s="68">
        <v>1.08829697217442</v>
      </c>
      <c r="YY510" s="68">
        <v>5.2996766065622099E-3</v>
      </c>
      <c r="YZ510" s="68">
        <v>1.22008333038034E-2</v>
      </c>
      <c r="ZA510" s="68">
        <v>1.08128353382555E-2</v>
      </c>
      <c r="ZB510" s="68">
        <v>8.7354132626209502E-3</v>
      </c>
      <c r="ZC510" s="68">
        <v>1.0029399095864699E-2</v>
      </c>
      <c r="ZD510" s="68">
        <v>8.8407495520353204E-3</v>
      </c>
      <c r="ZF510" s="67"/>
    </row>
    <row r="511" spans="479:682" x14ac:dyDescent="0.25">
      <c r="RK511" s="68"/>
      <c r="RL511" s="67"/>
      <c r="RM511" s="67"/>
      <c r="RN511" s="67"/>
      <c r="RO511" s="67"/>
      <c r="RP511" s="67"/>
      <c r="RQ511" s="67"/>
      <c r="RR511" s="67"/>
      <c r="RS511" s="67"/>
      <c r="RT511" s="67"/>
      <c r="RU511" s="67"/>
      <c r="RV511" s="67"/>
      <c r="RW511" s="67"/>
      <c r="SA511" s="67"/>
      <c r="SB511" s="67">
        <v>1.38696003705263E-2</v>
      </c>
      <c r="SC511" s="67"/>
      <c r="SD511" s="67"/>
      <c r="SE511" s="67"/>
      <c r="SF511" s="67">
        <v>1.39121999964118E-2</v>
      </c>
      <c r="SG511" s="67"/>
      <c r="SH511" s="67"/>
      <c r="SI511" s="67"/>
      <c r="SJ511" s="67"/>
      <c r="YG511" s="68"/>
      <c r="YH511" s="68">
        <v>5.8768022448940299E-3</v>
      </c>
      <c r="YI511" s="68">
        <v>4.8147665806884798E-3</v>
      </c>
      <c r="YJ511" s="68">
        <v>3.3034411600515201E-3</v>
      </c>
      <c r="YK511" s="68">
        <v>1.3653672518053699E-2</v>
      </c>
      <c r="YL511" s="68">
        <v>5.2429796819052996E-3</v>
      </c>
      <c r="YM511" s="68">
        <v>2.8193808986943401E-3</v>
      </c>
      <c r="YN511" s="68">
        <v>1.3803122158221599E-3</v>
      </c>
      <c r="YO511" s="68">
        <v>9.4610585850934195E-3</v>
      </c>
      <c r="YP511" s="68">
        <v>2.3687885283389999E-3</v>
      </c>
      <c r="YQ511" s="68"/>
      <c r="YR511" s="68"/>
      <c r="YS511" s="68"/>
      <c r="YT511" s="68"/>
      <c r="YU511" s="68"/>
      <c r="YV511" s="68"/>
      <c r="YW511" s="68"/>
      <c r="YX511" s="68">
        <v>1.0882391087068399</v>
      </c>
      <c r="YY511" s="68">
        <v>5.2885173923055001E-3</v>
      </c>
      <c r="YZ511" s="68">
        <v>1.2159229461203101E-2</v>
      </c>
      <c r="ZA511" s="68">
        <v>1.07793149105186E-2</v>
      </c>
      <c r="ZB511" s="68">
        <v>8.7181727603380492E-3</v>
      </c>
      <c r="ZC511" s="68">
        <v>1.0009597793183E-2</v>
      </c>
      <c r="ZD511" s="68">
        <v>8.8120799147004495E-3</v>
      </c>
      <c r="ZF511" s="67"/>
    </row>
    <row r="512" spans="479:682" x14ac:dyDescent="0.25">
      <c r="RK512" s="68"/>
      <c r="RL512" s="67"/>
      <c r="RM512" s="67"/>
      <c r="RN512" s="67"/>
      <c r="RO512" s="67"/>
      <c r="RP512" s="67"/>
      <c r="RQ512" s="67"/>
      <c r="RR512" s="67"/>
      <c r="RS512" s="67"/>
      <c r="RT512" s="67"/>
      <c r="RU512" s="67"/>
      <c r="RV512" s="67"/>
      <c r="RW512" s="67"/>
      <c r="SA512" s="67"/>
      <c r="SB512" s="67">
        <v>1.38656003400683E-2</v>
      </c>
      <c r="SC512" s="67"/>
      <c r="SD512" s="67"/>
      <c r="SE512" s="67"/>
      <c r="SF512" s="67">
        <v>1.3907900080084801E-2</v>
      </c>
      <c r="SG512" s="67"/>
      <c r="SH512" s="67"/>
      <c r="SI512" s="67"/>
      <c r="SJ512" s="67"/>
      <c r="YG512" s="68"/>
      <c r="YH512" s="68">
        <v>5.8752848737477301E-3</v>
      </c>
      <c r="YI512" s="68">
        <v>4.7805150860426001E-3</v>
      </c>
      <c r="YJ512" s="68">
        <v>3.28920168814911E-3</v>
      </c>
      <c r="YK512" s="68">
        <v>1.35995251426576E-2</v>
      </c>
      <c r="YL512" s="68">
        <v>5.2401595490790603E-3</v>
      </c>
      <c r="YM512" s="68">
        <v>2.8153524380424701E-3</v>
      </c>
      <c r="YN512" s="68">
        <v>1.37069931647065E-3</v>
      </c>
      <c r="YO512" s="68">
        <v>9.4543483138043692E-3</v>
      </c>
      <c r="YP512" s="68">
        <v>2.3593049401326302E-3</v>
      </c>
      <c r="YQ512" s="68"/>
      <c r="YR512" s="68"/>
      <c r="YS512" s="68"/>
      <c r="YT512" s="68"/>
      <c r="YU512" s="68"/>
      <c r="YV512" s="68"/>
      <c r="YW512" s="68"/>
      <c r="YX512" s="68">
        <v>1.0880369000906001</v>
      </c>
      <c r="YY512" s="68">
        <v>5.2835180427186898E-3</v>
      </c>
      <c r="YZ512" s="68">
        <v>1.2155436726823199E-2</v>
      </c>
      <c r="ZA512" s="68">
        <v>1.07721179825767E-2</v>
      </c>
      <c r="ZB512" s="68">
        <v>8.7142387663690594E-3</v>
      </c>
      <c r="ZC512" s="68">
        <v>9.98984176739574E-3</v>
      </c>
      <c r="ZD512" s="68">
        <v>8.8091507271170107E-3</v>
      </c>
      <c r="ZF512" s="67"/>
    </row>
    <row r="513" spans="479:682" x14ac:dyDescent="0.25">
      <c r="RK513" s="68"/>
      <c r="RL513" s="67"/>
      <c r="RM513" s="67"/>
      <c r="RN513" s="67"/>
      <c r="RO513" s="67"/>
      <c r="RP513" s="67"/>
      <c r="RQ513" s="67"/>
      <c r="RR513" s="67"/>
      <c r="RS513" s="67"/>
      <c r="RT513" s="67"/>
      <c r="RU513" s="67"/>
      <c r="RV513" s="67"/>
      <c r="RW513" s="67"/>
      <c r="SA513" s="67"/>
      <c r="SB513" s="67">
        <v>1.3862900435924501E-2</v>
      </c>
      <c r="SC513" s="67"/>
      <c r="SD513" s="67"/>
      <c r="SE513" s="67"/>
      <c r="SF513" s="67">
        <v>1.3905099593102901E-2</v>
      </c>
      <c r="SG513" s="67"/>
      <c r="SH513" s="67"/>
      <c r="SI513" s="67"/>
      <c r="SJ513" s="67"/>
      <c r="YG513" s="68"/>
      <c r="YH513" s="68">
        <v>5.8609195505302499E-3</v>
      </c>
      <c r="YI513" s="68">
        <v>4.7794086148160502E-3</v>
      </c>
      <c r="YJ513" s="68">
        <v>3.2760877096552599E-3</v>
      </c>
      <c r="YK513" s="68">
        <v>1.3592688530797901E-2</v>
      </c>
      <c r="YL513" s="68">
        <v>5.2370786700974498E-3</v>
      </c>
      <c r="YM513" s="68">
        <v>2.7801281055041798E-3</v>
      </c>
      <c r="YN513" s="68">
        <v>1.36430827083237E-3</v>
      </c>
      <c r="YO513" s="68">
        <v>9.4361967505112495E-3</v>
      </c>
      <c r="YP513" s="68">
        <v>2.3131866288339199E-3</v>
      </c>
      <c r="YQ513" s="68"/>
      <c r="YR513" s="68"/>
      <c r="YS513" s="68"/>
      <c r="YT513" s="68"/>
      <c r="YU513" s="68"/>
      <c r="YV513" s="68"/>
      <c r="YW513" s="68"/>
      <c r="YX513" s="68">
        <v>1.08794965654051</v>
      </c>
      <c r="YY513" s="68">
        <v>5.2652442734419502E-3</v>
      </c>
      <c r="YZ513" s="68">
        <v>1.21244120012792E-2</v>
      </c>
      <c r="ZA513" s="68">
        <v>1.0754381301515599E-2</v>
      </c>
      <c r="ZB513" s="68">
        <v>8.7030351206130504E-3</v>
      </c>
      <c r="ZC513" s="68">
        <v>9.90338008692687E-3</v>
      </c>
      <c r="ZD513" s="68">
        <v>8.8048840093548405E-3</v>
      </c>
      <c r="ZF513" s="67"/>
    </row>
    <row r="514" spans="479:682" x14ac:dyDescent="0.25">
      <c r="RK514" s="68"/>
      <c r="RL514" s="67"/>
      <c r="RM514" s="67"/>
      <c r="RN514" s="67"/>
      <c r="RO514" s="67"/>
      <c r="RP514" s="67"/>
      <c r="RQ514" s="67"/>
      <c r="RR514" s="67"/>
      <c r="RS514" s="67"/>
      <c r="RT514" s="67"/>
      <c r="RU514" s="67"/>
      <c r="RV514" s="67"/>
      <c r="RW514" s="67"/>
      <c r="SA514" s="67"/>
      <c r="SB514" s="67">
        <v>1.38593995943665E-2</v>
      </c>
      <c r="SC514" s="67"/>
      <c r="SD514" s="67"/>
      <c r="SE514" s="67"/>
      <c r="SF514" s="67">
        <v>1.39046004042029E-2</v>
      </c>
      <c r="SG514" s="67"/>
      <c r="SH514" s="67"/>
      <c r="SI514" s="67"/>
      <c r="SJ514" s="67"/>
      <c r="YG514" s="68"/>
      <c r="YH514" s="68">
        <v>5.8484097774454402E-3</v>
      </c>
      <c r="YI514" s="68">
        <v>4.7666366040795497E-3</v>
      </c>
      <c r="YJ514" s="68">
        <v>3.2705059641662299E-3</v>
      </c>
      <c r="YK514" s="68">
        <v>1.35890460207696E-2</v>
      </c>
      <c r="YL514" s="68">
        <v>5.2318385420128902E-3</v>
      </c>
      <c r="YM514" s="68">
        <v>2.77645331992979E-3</v>
      </c>
      <c r="YN514" s="68">
        <v>1.3549304711938199E-3</v>
      </c>
      <c r="YO514" s="68">
        <v>9.4282634717341406E-3</v>
      </c>
      <c r="YP514" s="68">
        <v>2.29742965985713E-3</v>
      </c>
      <c r="YQ514" s="68"/>
      <c r="YR514" s="68"/>
      <c r="YS514" s="68"/>
      <c r="YT514" s="68"/>
      <c r="YU514" s="68"/>
      <c r="YV514" s="68"/>
      <c r="YW514" s="68"/>
      <c r="YX514" s="68">
        <v>1.08776747444569</v>
      </c>
      <c r="YY514" s="68">
        <v>5.2136280553771496E-3</v>
      </c>
      <c r="YZ514" s="68">
        <v>1.21068479286433E-2</v>
      </c>
      <c r="ZA514" s="68">
        <v>1.0744919140732201E-2</v>
      </c>
      <c r="ZB514" s="68">
        <v>8.6966773025180105E-3</v>
      </c>
      <c r="ZC514" s="68">
        <v>9.8748100924416597E-3</v>
      </c>
      <c r="ZD514" s="68">
        <v>8.7923687184108101E-3</v>
      </c>
      <c r="ZF514" s="67"/>
    </row>
    <row r="515" spans="479:682" x14ac:dyDescent="0.25">
      <c r="RK515" s="68"/>
      <c r="RL515" s="67"/>
      <c r="RM515" s="67"/>
      <c r="RN515" s="67"/>
      <c r="RO515" s="67"/>
      <c r="RP515" s="67"/>
      <c r="RQ515" s="67"/>
      <c r="RR515" s="67"/>
      <c r="RS515" s="67"/>
      <c r="RT515" s="67"/>
      <c r="RU515" s="67"/>
      <c r="RV515" s="67"/>
      <c r="RW515" s="67"/>
      <c r="SA515" s="67"/>
      <c r="SB515" s="67">
        <v>1.38536999002099E-2</v>
      </c>
      <c r="SC515" s="67"/>
      <c r="SD515" s="67"/>
      <c r="SE515" s="67"/>
      <c r="SF515" s="67">
        <v>1.3903600163757799E-2</v>
      </c>
      <c r="SG515" s="67"/>
      <c r="SH515" s="67"/>
      <c r="SI515" s="67"/>
      <c r="SJ515" s="67"/>
      <c r="YG515" s="68"/>
      <c r="YH515" s="68">
        <v>5.8416750008977404E-3</v>
      </c>
      <c r="YI515" s="68">
        <v>4.7598577424418998E-3</v>
      </c>
      <c r="YJ515" s="68">
        <v>3.2607836350297E-3</v>
      </c>
      <c r="YK515" s="68">
        <v>1.35708568039026E-2</v>
      </c>
      <c r="YL515" s="68">
        <v>5.2303126587482504E-3</v>
      </c>
      <c r="YM515" s="68">
        <v>2.7662319979220701E-3</v>
      </c>
      <c r="YN515" s="68">
        <v>1.3293100249800599E-3</v>
      </c>
      <c r="YO515" s="68">
        <v>9.4147348704101998E-3</v>
      </c>
      <c r="YP515" s="68">
        <v>2.2376221151478599E-3</v>
      </c>
      <c r="YQ515" s="68"/>
      <c r="YR515" s="68"/>
      <c r="YS515" s="68"/>
      <c r="YT515" s="68"/>
      <c r="YU515" s="68"/>
      <c r="YV515" s="68"/>
      <c r="YW515" s="68"/>
      <c r="YX515" s="68">
        <v>1.0877325697906699</v>
      </c>
      <c r="YY515" s="68">
        <v>5.2073251441512799E-3</v>
      </c>
      <c r="YZ515" s="68">
        <v>1.2092238171425899E-2</v>
      </c>
      <c r="ZA515" s="68">
        <v>1.07444096951053E-2</v>
      </c>
      <c r="ZB515" s="68">
        <v>8.6559786887842206E-3</v>
      </c>
      <c r="ZC515" s="68">
        <v>9.8712506851271406E-3</v>
      </c>
      <c r="ZD515" s="68">
        <v>8.7696013226473309E-3</v>
      </c>
      <c r="ZF515" s="67"/>
    </row>
    <row r="516" spans="479:682" x14ac:dyDescent="0.25">
      <c r="RK516" s="68"/>
      <c r="RL516" s="67"/>
      <c r="RM516" s="67"/>
      <c r="RN516" s="67"/>
      <c r="RO516" s="67"/>
      <c r="RP516" s="67"/>
      <c r="RQ516" s="67"/>
      <c r="RR516" s="67"/>
      <c r="RS516" s="67"/>
      <c r="RT516" s="67"/>
      <c r="RU516" s="67"/>
      <c r="RV516" s="67"/>
      <c r="RW516" s="67"/>
      <c r="SA516" s="67"/>
      <c r="SB516" s="67">
        <v>1.38470996171236E-2</v>
      </c>
      <c r="SC516" s="67"/>
      <c r="SD516" s="67"/>
      <c r="SE516" s="67"/>
      <c r="SF516" s="67">
        <v>1.39002995565533E-2</v>
      </c>
      <c r="SG516" s="67"/>
      <c r="SH516" s="67"/>
      <c r="SI516" s="67"/>
      <c r="SJ516" s="67"/>
      <c r="YG516" s="68"/>
      <c r="YH516" s="68">
        <v>5.7849230898570003E-3</v>
      </c>
      <c r="YI516" s="68">
        <v>4.7476620841684697E-3</v>
      </c>
      <c r="YJ516" s="68">
        <v>3.2315637284718898E-3</v>
      </c>
      <c r="YK516" s="68">
        <v>1.35636279470208E-2</v>
      </c>
      <c r="YL516" s="68">
        <v>5.2292573539251897E-3</v>
      </c>
      <c r="YM516" s="68">
        <v>2.7599109329106298E-3</v>
      </c>
      <c r="YN516" s="68">
        <v>1.3202933418984401E-3</v>
      </c>
      <c r="YO516" s="68">
        <v>9.40062421832644E-3</v>
      </c>
      <c r="YP516" s="68">
        <v>2.2148760073220398E-3</v>
      </c>
      <c r="YQ516" s="68"/>
      <c r="YR516" s="68"/>
      <c r="YS516" s="68"/>
      <c r="YT516" s="68"/>
      <c r="YU516" s="68"/>
      <c r="YV516" s="68"/>
      <c r="YW516" s="68"/>
      <c r="YX516" s="68">
        <v>1.0876215381150001</v>
      </c>
      <c r="YY516" s="68">
        <v>5.2015230198600099E-3</v>
      </c>
      <c r="YZ516" s="68">
        <v>1.20377734890477E-2</v>
      </c>
      <c r="ZA516" s="68">
        <v>1.0740002647250901E-2</v>
      </c>
      <c r="ZB516" s="68">
        <v>8.6526916181355606E-3</v>
      </c>
      <c r="ZC516" s="68">
        <v>9.8707569002370495E-3</v>
      </c>
      <c r="ZD516" s="68">
        <v>8.7686475266235894E-3</v>
      </c>
      <c r="ZF516" s="67"/>
    </row>
    <row r="517" spans="479:682" x14ac:dyDescent="0.25">
      <c r="RK517" s="68"/>
      <c r="RL517" s="67"/>
      <c r="RM517" s="67"/>
      <c r="RN517" s="67"/>
      <c r="RO517" s="67"/>
      <c r="RP517" s="67"/>
      <c r="RQ517" s="67"/>
      <c r="RR517" s="67"/>
      <c r="RS517" s="67"/>
      <c r="RT517" s="67"/>
      <c r="RU517" s="67"/>
      <c r="RV517" s="67"/>
      <c r="RW517" s="67"/>
      <c r="SA517" s="67"/>
      <c r="SB517" s="67">
        <v>1.3843099586665601E-2</v>
      </c>
      <c r="SC517" s="67"/>
      <c r="SD517" s="67"/>
      <c r="SE517" s="67"/>
      <c r="SF517" s="67">
        <v>1.38988001272082E-2</v>
      </c>
      <c r="SG517" s="67"/>
      <c r="SH517" s="67"/>
      <c r="SI517" s="67"/>
      <c r="SJ517" s="67"/>
      <c r="YG517" s="68"/>
      <c r="YH517" s="68">
        <v>5.7801305338851198E-3</v>
      </c>
      <c r="YI517" s="68">
        <v>4.74541701156479E-3</v>
      </c>
      <c r="YJ517" s="68">
        <v>3.2280946935330599E-3</v>
      </c>
      <c r="YK517" s="68">
        <v>1.35559928075906E-2</v>
      </c>
      <c r="YL517" s="68">
        <v>5.2242472913558201E-3</v>
      </c>
      <c r="YM517" s="68">
        <v>2.7546284869435301E-3</v>
      </c>
      <c r="YN517" s="68">
        <v>1.2969491820244801E-3</v>
      </c>
      <c r="YO517" s="68">
        <v>9.3672689414673899E-3</v>
      </c>
      <c r="YP517" s="68">
        <v>2.21259892091473E-3</v>
      </c>
      <c r="YQ517" s="68"/>
      <c r="YR517" s="68"/>
      <c r="YS517" s="68"/>
      <c r="YT517" s="68"/>
      <c r="YU517" s="68"/>
      <c r="YV517" s="68"/>
      <c r="YW517" s="68"/>
      <c r="YX517" s="68">
        <v>1.08762103014613</v>
      </c>
      <c r="YY517" s="68">
        <v>5.1894129098100598E-3</v>
      </c>
      <c r="YZ517" s="68">
        <v>1.20313709445915E-2</v>
      </c>
      <c r="ZA517" s="68">
        <v>1.0726422028981801E-2</v>
      </c>
      <c r="ZB517" s="68">
        <v>8.6471200744518608E-3</v>
      </c>
      <c r="ZC517" s="68">
        <v>9.8628586639532296E-3</v>
      </c>
      <c r="ZD517" s="68">
        <v>8.7676520354546105E-3</v>
      </c>
      <c r="ZF517" s="67"/>
    </row>
    <row r="518" spans="479:682" x14ac:dyDescent="0.25">
      <c r="RK518" s="68"/>
      <c r="RL518" s="67"/>
      <c r="RM518" s="67"/>
      <c r="RN518" s="67"/>
      <c r="RO518" s="67"/>
      <c r="RP518" s="67"/>
      <c r="RQ518" s="67"/>
      <c r="RR518" s="67"/>
      <c r="RS518" s="67"/>
      <c r="RT518" s="67"/>
      <c r="RU518" s="67"/>
      <c r="RV518" s="67"/>
      <c r="RW518" s="67"/>
      <c r="SA518" s="67"/>
      <c r="SB518" s="67">
        <v>1.3841600157320499E-2</v>
      </c>
      <c r="SC518" s="67"/>
      <c r="SD518" s="67"/>
      <c r="SE518" s="67"/>
      <c r="SF518" s="67">
        <v>1.3897200115025E-2</v>
      </c>
      <c r="SG518" s="67"/>
      <c r="SH518" s="67"/>
      <c r="SI518" s="67"/>
      <c r="SJ518" s="67"/>
      <c r="YG518" s="68"/>
      <c r="YH518" s="68">
        <v>5.7741706625850696E-3</v>
      </c>
      <c r="YI518" s="68">
        <v>4.7338630973542996E-3</v>
      </c>
      <c r="YJ518" s="68">
        <v>3.2156062103441099E-3</v>
      </c>
      <c r="YK518" s="68">
        <v>1.35489609344494E-2</v>
      </c>
      <c r="YL518" s="68">
        <v>5.2182184416298301E-3</v>
      </c>
      <c r="YM518" s="68">
        <v>2.7384254274345999E-3</v>
      </c>
      <c r="YN518" s="68">
        <v>1.2692515114401E-3</v>
      </c>
      <c r="YO518" s="68">
        <v>9.3556296985304599E-3</v>
      </c>
      <c r="YP518" s="68">
        <v>2.2075451971754201E-3</v>
      </c>
      <c r="YQ518" s="68"/>
      <c r="YR518" s="68"/>
      <c r="YS518" s="68"/>
      <c r="YT518" s="68"/>
      <c r="YU518" s="68"/>
      <c r="YV518" s="68"/>
      <c r="YW518" s="68"/>
      <c r="YX518" s="68">
        <v>1.08760743546311</v>
      </c>
      <c r="YY518" s="68">
        <v>5.1756940339143104E-3</v>
      </c>
      <c r="YZ518" s="68">
        <v>1.1962018294119499E-2</v>
      </c>
      <c r="ZA518" s="68">
        <v>1.0700860086255501E-2</v>
      </c>
      <c r="ZB518" s="68">
        <v>8.6451475503735893E-3</v>
      </c>
      <c r="ZC518" s="68">
        <v>9.8455557178347905E-3</v>
      </c>
      <c r="ZD518" s="68">
        <v>8.7676365315036992E-3</v>
      </c>
      <c r="ZF518" s="67"/>
    </row>
    <row r="519" spans="479:682" x14ac:dyDescent="0.25">
      <c r="RK519" s="68"/>
      <c r="RL519" s="67"/>
      <c r="RM519" s="67"/>
      <c r="RN519" s="67"/>
      <c r="RO519" s="67"/>
      <c r="RP519" s="67"/>
      <c r="RQ519" s="67"/>
      <c r="RR519" s="67"/>
      <c r="RS519" s="67"/>
      <c r="RT519" s="67"/>
      <c r="RU519" s="67"/>
      <c r="RV519" s="67"/>
      <c r="RW519" s="67"/>
      <c r="SA519" s="67"/>
      <c r="SB519" s="67">
        <v>1.38194998726248E-2</v>
      </c>
      <c r="SC519" s="67"/>
      <c r="SD519" s="67"/>
      <c r="SE519" s="67"/>
      <c r="SF519" s="67">
        <v>1.38964997604489E-2</v>
      </c>
      <c r="SG519" s="67"/>
      <c r="SH519" s="67"/>
      <c r="SI519" s="67"/>
      <c r="SJ519" s="67"/>
      <c r="YG519" s="68"/>
      <c r="YH519" s="68">
        <v>5.7659562761657396E-3</v>
      </c>
      <c r="YI519" s="68">
        <v>4.7208655893693201E-3</v>
      </c>
      <c r="YJ519" s="68">
        <v>3.19649379878358E-3</v>
      </c>
      <c r="YK519" s="68">
        <v>1.35227448429575E-2</v>
      </c>
      <c r="YL519" s="68">
        <v>5.1990357758488603E-3</v>
      </c>
      <c r="YM519" s="68">
        <v>2.73616277391092E-3</v>
      </c>
      <c r="YN519" s="68">
        <v>1.2648984248197399E-3</v>
      </c>
      <c r="YO519" s="68">
        <v>9.3456461937494809E-3</v>
      </c>
      <c r="YP519" s="68">
        <v>2.20439762447253E-3</v>
      </c>
      <c r="YQ519" s="68"/>
      <c r="YR519" s="68"/>
      <c r="YS519" s="68"/>
      <c r="YT519" s="68"/>
      <c r="YU519" s="68"/>
      <c r="YV519" s="68"/>
      <c r="YW519" s="68"/>
      <c r="YX519" s="68">
        <v>1.08756440387367</v>
      </c>
      <c r="YY519" s="68">
        <v>5.1722202215625304E-3</v>
      </c>
      <c r="YZ519" s="68">
        <v>1.19341659072524E-2</v>
      </c>
      <c r="ZA519" s="68">
        <v>1.06992203020734E-2</v>
      </c>
      <c r="ZB519" s="68">
        <v>8.6262061231909201E-3</v>
      </c>
      <c r="ZC519" s="68">
        <v>9.8321954700432493E-3</v>
      </c>
      <c r="ZD519" s="68">
        <v>8.7651626726658605E-3</v>
      </c>
      <c r="ZF519" s="67"/>
    </row>
    <row r="520" spans="479:682" x14ac:dyDescent="0.25">
      <c r="RK520" s="68"/>
      <c r="RL520" s="67"/>
      <c r="RM520" s="67"/>
      <c r="RN520" s="67"/>
      <c r="RO520" s="67"/>
      <c r="RP520" s="67"/>
      <c r="RQ520" s="67"/>
      <c r="RR520" s="67"/>
      <c r="RS520" s="67"/>
      <c r="RT520" s="67"/>
      <c r="RU520" s="67"/>
      <c r="RV520" s="67"/>
      <c r="RW520" s="67"/>
      <c r="SA520" s="67"/>
      <c r="SB520" s="67">
        <v>1.3819199986755799E-2</v>
      </c>
      <c r="SC520" s="67"/>
      <c r="SD520" s="67"/>
      <c r="SE520" s="67"/>
      <c r="SF520" s="67">
        <v>1.38961998745799E-2</v>
      </c>
      <c r="SG520" s="67"/>
      <c r="SH520" s="67"/>
      <c r="SI520" s="67"/>
      <c r="SJ520" s="67"/>
      <c r="YG520" s="68"/>
      <c r="YH520" s="68">
        <v>5.7563025164969603E-3</v>
      </c>
      <c r="YI520" s="68">
        <v>4.7199418189539499E-3</v>
      </c>
      <c r="YJ520" s="68">
        <v>3.17961322868079E-3</v>
      </c>
      <c r="YK520" s="68">
        <v>1.3514394112603001E-2</v>
      </c>
      <c r="YL520" s="68">
        <v>5.1846743839423703E-3</v>
      </c>
      <c r="YM520" s="68">
        <v>2.7166321123962998E-3</v>
      </c>
      <c r="YN520" s="68">
        <v>1.26375876756844E-3</v>
      </c>
      <c r="YO520" s="68">
        <v>9.32833028143756E-3</v>
      </c>
      <c r="YP520" s="68">
        <v>2.20188509631896E-3</v>
      </c>
      <c r="YQ520" s="68"/>
      <c r="YR520" s="68"/>
      <c r="YS520" s="68"/>
      <c r="YT520" s="68"/>
      <c r="YU520" s="68"/>
      <c r="YV520" s="68"/>
      <c r="YW520" s="68"/>
      <c r="YX520" s="68">
        <v>1.08753041893792</v>
      </c>
      <c r="YY520" s="68">
        <v>5.1417932699818897E-3</v>
      </c>
      <c r="YZ520" s="68">
        <v>1.19324973479787E-2</v>
      </c>
      <c r="ZA520" s="68">
        <v>1.06423792673092E-2</v>
      </c>
      <c r="ZB520" s="68">
        <v>8.6089766278809893E-3</v>
      </c>
      <c r="ZC520" s="68">
        <v>9.7137193990312204E-3</v>
      </c>
      <c r="ZD520" s="68">
        <v>8.7524981588096296E-3</v>
      </c>
      <c r="ZF520" s="67"/>
    </row>
    <row r="521" spans="479:682" x14ac:dyDescent="0.25">
      <c r="RK521" s="68"/>
      <c r="RL521" s="67"/>
      <c r="RM521" s="67"/>
      <c r="RN521" s="67"/>
      <c r="RO521" s="67"/>
      <c r="RP521" s="67"/>
      <c r="RQ521" s="67"/>
      <c r="RR521" s="67"/>
      <c r="RS521" s="67"/>
      <c r="RT521" s="67"/>
      <c r="RU521" s="67"/>
      <c r="RV521" s="67"/>
      <c r="RW521" s="67"/>
      <c r="SA521" s="67"/>
      <c r="SB521" s="67">
        <v>1.3817000202834599E-2</v>
      </c>
      <c r="SC521" s="67"/>
      <c r="SD521" s="67"/>
      <c r="SE521" s="67"/>
      <c r="SF521" s="67">
        <v>1.38951996341347E-2</v>
      </c>
      <c r="SG521" s="67"/>
      <c r="SH521" s="67"/>
      <c r="SI521" s="67"/>
      <c r="SJ521" s="67"/>
      <c r="YG521" s="68"/>
      <c r="YH521" s="68">
        <v>5.7518663635025896E-3</v>
      </c>
      <c r="YI521" s="68">
        <v>4.7073350729262102E-3</v>
      </c>
      <c r="YJ521" s="68">
        <v>3.1229000053856299E-3</v>
      </c>
      <c r="YK521" s="68">
        <v>1.3503442941245E-2</v>
      </c>
      <c r="YL521" s="68">
        <v>5.1755119453225501E-3</v>
      </c>
      <c r="YM521" s="68">
        <v>2.7129046831901801E-3</v>
      </c>
      <c r="YN521" s="68">
        <v>1.25472180446335E-3</v>
      </c>
      <c r="YO521" s="68">
        <v>9.3137052701443099E-3</v>
      </c>
      <c r="YP521" s="68">
        <v>2.1949652538865898E-3</v>
      </c>
      <c r="YQ521" s="68"/>
      <c r="YR521" s="68"/>
      <c r="YS521" s="68"/>
      <c r="YT521" s="68"/>
      <c r="YU521" s="68"/>
      <c r="YV521" s="68"/>
      <c r="YW521" s="68"/>
      <c r="YX521" s="68">
        <v>1.0872947404875799</v>
      </c>
      <c r="YY521" s="68">
        <v>5.1404668354117899E-3</v>
      </c>
      <c r="YZ521" s="68">
        <v>1.1888435047709501E-2</v>
      </c>
      <c r="ZA521" s="68">
        <v>1.06363466788881E-2</v>
      </c>
      <c r="ZB521" s="68">
        <v>8.5823705258672705E-3</v>
      </c>
      <c r="ZC521" s="68">
        <v>9.6978195350696204E-3</v>
      </c>
      <c r="ZD521" s="68">
        <v>8.7288998403911803E-3</v>
      </c>
      <c r="ZF521" s="67"/>
    </row>
    <row r="522" spans="479:682" x14ac:dyDescent="0.25">
      <c r="RK522" s="68"/>
      <c r="RL522" s="67"/>
      <c r="RM522" s="67"/>
      <c r="RN522" s="67"/>
      <c r="RO522" s="67"/>
      <c r="RP522" s="67"/>
      <c r="RQ522" s="67"/>
      <c r="RR522" s="67"/>
      <c r="RS522" s="67"/>
      <c r="RT522" s="67"/>
      <c r="RU522" s="67"/>
      <c r="RV522" s="67"/>
      <c r="RW522" s="67"/>
      <c r="SA522" s="67"/>
      <c r="SB522" s="67">
        <v>1.3812400400638501E-2</v>
      </c>
      <c r="SC522" s="67"/>
      <c r="SD522" s="67"/>
      <c r="SE522" s="67"/>
      <c r="SF522" s="67">
        <v>1.38910999521613E-2</v>
      </c>
      <c r="SG522" s="67"/>
      <c r="SH522" s="67"/>
      <c r="SI522" s="67"/>
      <c r="SJ522" s="67"/>
      <c r="YG522" s="68"/>
      <c r="YH522" s="68">
        <v>5.7468396889522903E-3</v>
      </c>
      <c r="YI522" s="68">
        <v>4.7012721524840604E-3</v>
      </c>
      <c r="YJ522" s="68">
        <v>3.1224741550468001E-3</v>
      </c>
      <c r="YK522" s="68">
        <v>1.3487709619498699E-2</v>
      </c>
      <c r="YL522" s="68">
        <v>5.17517190452402E-3</v>
      </c>
      <c r="YM522" s="68">
        <v>2.6881606151814902E-3</v>
      </c>
      <c r="YN522" s="68">
        <v>1.23739926189207E-3</v>
      </c>
      <c r="YO522" s="68">
        <v>9.2459166364224094E-3</v>
      </c>
      <c r="YP522" s="68">
        <v>2.1867348354633999E-3</v>
      </c>
      <c r="YQ522" s="68"/>
      <c r="YR522" s="68"/>
      <c r="YS522" s="68"/>
      <c r="YT522" s="68"/>
      <c r="YU522" s="68"/>
      <c r="YV522" s="68"/>
      <c r="YW522" s="68"/>
      <c r="YX522" s="68">
        <v>1.0872631850616099</v>
      </c>
      <c r="YY522" s="68">
        <v>5.1137702579678104E-3</v>
      </c>
      <c r="YZ522" s="68">
        <v>1.18642471527814E-2</v>
      </c>
      <c r="ZA522" s="68">
        <v>1.06262645127757E-2</v>
      </c>
      <c r="ZB522" s="68">
        <v>8.5634567486298999E-3</v>
      </c>
      <c r="ZC522" s="68">
        <v>9.6823562559327295E-3</v>
      </c>
      <c r="ZD522" s="68">
        <v>8.7161616722143294E-3</v>
      </c>
      <c r="ZF522" s="67"/>
    </row>
    <row r="523" spans="479:682" x14ac:dyDescent="0.25">
      <c r="RK523" s="68"/>
      <c r="RL523" s="67"/>
      <c r="RM523" s="67"/>
      <c r="RN523" s="67"/>
      <c r="RO523" s="67"/>
      <c r="RP523" s="67"/>
      <c r="RQ523" s="67"/>
      <c r="RR523" s="67"/>
      <c r="RS523" s="67"/>
      <c r="RT523" s="67"/>
      <c r="RU523" s="67"/>
      <c r="RV523" s="67"/>
      <c r="RW523" s="67"/>
      <c r="SA523" s="67"/>
      <c r="SB523" s="67">
        <v>1.3800700195133599E-2</v>
      </c>
      <c r="SC523" s="67"/>
      <c r="SD523" s="67"/>
      <c r="SE523" s="67"/>
      <c r="SF523" s="67">
        <v>1.3889100402593601E-2</v>
      </c>
      <c r="SG523" s="67"/>
      <c r="SH523" s="67"/>
      <c r="SI523" s="67"/>
      <c r="SJ523" s="67"/>
      <c r="YG523" s="68"/>
      <c r="YH523" s="68">
        <v>5.7414264004091E-3</v>
      </c>
      <c r="YI523" s="68">
        <v>4.6918404920513997E-3</v>
      </c>
      <c r="YJ523" s="68">
        <v>3.1046985622856498E-3</v>
      </c>
      <c r="YK523" s="68">
        <v>1.34369838729743E-2</v>
      </c>
      <c r="YL523" s="68">
        <v>5.1626449770716702E-3</v>
      </c>
      <c r="YM523" s="68">
        <v>2.64052413565631E-3</v>
      </c>
      <c r="YN523" s="68">
        <v>1.23527205772143E-3</v>
      </c>
      <c r="YO523" s="68">
        <v>9.2097371625795097E-3</v>
      </c>
      <c r="YP523" s="68">
        <v>2.1835951891824002E-3</v>
      </c>
      <c r="YQ523" s="68"/>
      <c r="YR523" s="68"/>
      <c r="YS523" s="68"/>
      <c r="YT523" s="68"/>
      <c r="YU523" s="68"/>
      <c r="YV523" s="68"/>
      <c r="YW523" s="68"/>
      <c r="YX523" s="68">
        <v>1.0872458251486801</v>
      </c>
      <c r="YY523" s="68">
        <v>5.0989265828524401E-3</v>
      </c>
      <c r="YZ523" s="68">
        <v>1.18510026249578E-2</v>
      </c>
      <c r="ZA523" s="68">
        <v>1.0623593399447699E-2</v>
      </c>
      <c r="ZB523" s="68">
        <v>8.5409420609601407E-3</v>
      </c>
      <c r="ZC523" s="68">
        <v>9.6798525235194301E-3</v>
      </c>
      <c r="ZD523" s="68">
        <v>8.6930592667615603E-3</v>
      </c>
      <c r="ZF523" s="67"/>
    </row>
    <row r="524" spans="479:682" x14ac:dyDescent="0.25">
      <c r="RK524" s="68"/>
      <c r="RL524" s="67"/>
      <c r="RM524" s="67"/>
      <c r="RN524" s="67"/>
      <c r="RO524" s="67"/>
      <c r="RP524" s="67"/>
      <c r="RQ524" s="67"/>
      <c r="RR524" s="67"/>
      <c r="RS524" s="67"/>
      <c r="RT524" s="67"/>
      <c r="RU524" s="67"/>
      <c r="RV524" s="67"/>
      <c r="RW524" s="67"/>
      <c r="SA524" s="67"/>
      <c r="SB524" s="67">
        <v>1.3795400038361501E-2</v>
      </c>
      <c r="SC524" s="67"/>
      <c r="SD524" s="67"/>
      <c r="SE524" s="67"/>
      <c r="SF524" s="67">
        <v>1.38857001438736E-2</v>
      </c>
      <c r="SG524" s="67"/>
      <c r="SH524" s="67"/>
      <c r="SI524" s="67"/>
      <c r="SJ524" s="67"/>
      <c r="YG524" s="68"/>
      <c r="YH524" s="68">
        <v>5.7227056397104502E-3</v>
      </c>
      <c r="YI524" s="68">
        <v>4.6797971702496203E-3</v>
      </c>
      <c r="YJ524" s="68">
        <v>3.0865196191371199E-3</v>
      </c>
      <c r="YK524" s="68">
        <v>1.34355674933284E-2</v>
      </c>
      <c r="YL524" s="68">
        <v>5.1522228516408799E-3</v>
      </c>
      <c r="YM524" s="68">
        <v>2.62667332977561E-3</v>
      </c>
      <c r="YN524" s="68">
        <v>1.2317842388490201E-3</v>
      </c>
      <c r="YO524" s="68">
        <v>9.1946301333370398E-3</v>
      </c>
      <c r="YP524" s="68">
        <v>2.1833775518755498E-3</v>
      </c>
      <c r="YQ524" s="68"/>
      <c r="YR524" s="68"/>
      <c r="YS524" s="68"/>
      <c r="YT524" s="68"/>
      <c r="YU524" s="68"/>
      <c r="YV524" s="68"/>
      <c r="YW524" s="68"/>
      <c r="YX524" s="68">
        <v>1.08724232418</v>
      </c>
      <c r="YY524" s="68">
        <v>5.0877716723331497E-3</v>
      </c>
      <c r="YZ524" s="68">
        <v>1.1829110423049301E-2</v>
      </c>
      <c r="ZA524" s="68">
        <v>1.0611729157075801E-2</v>
      </c>
      <c r="ZB524" s="68">
        <v>8.5201507277075407E-3</v>
      </c>
      <c r="ZC524" s="68">
        <v>9.6547012262369093E-3</v>
      </c>
      <c r="ZD524" s="68">
        <v>8.6886878768752101E-3</v>
      </c>
      <c r="ZF524" s="67"/>
    </row>
    <row r="525" spans="479:682" x14ac:dyDescent="0.25">
      <c r="RK525" s="68"/>
      <c r="RL525" s="67"/>
      <c r="RM525" s="67"/>
      <c r="RN525" s="67"/>
      <c r="RO525" s="67"/>
      <c r="RP525" s="67"/>
      <c r="RQ525" s="67"/>
      <c r="RR525" s="67"/>
      <c r="RS525" s="67"/>
      <c r="RT525" s="67"/>
      <c r="RU525" s="67"/>
      <c r="RV525" s="67"/>
      <c r="RW525" s="67"/>
      <c r="SA525" s="67"/>
      <c r="SB525" s="67">
        <v>1.3791300356388E-2</v>
      </c>
      <c r="SC525" s="67"/>
      <c r="SD525" s="67"/>
      <c r="SE525" s="67"/>
      <c r="SF525" s="67">
        <v>1.3882399536669201E-2</v>
      </c>
      <c r="SG525" s="67"/>
      <c r="SH525" s="67"/>
      <c r="SI525" s="67"/>
      <c r="SJ525" s="67"/>
      <c r="YG525" s="68"/>
      <c r="YH525" s="68">
        <v>5.6936120954233201E-3</v>
      </c>
      <c r="YI525" s="68">
        <v>4.66491946853836E-3</v>
      </c>
      <c r="YJ525" s="68">
        <v>3.0832995209137699E-3</v>
      </c>
      <c r="YK525" s="68">
        <v>1.3430195692088E-2</v>
      </c>
      <c r="YL525" s="68">
        <v>5.1088588907335798E-3</v>
      </c>
      <c r="YM525" s="68">
        <v>2.6168311372788701E-3</v>
      </c>
      <c r="YN525" s="68">
        <v>1.18727311908984E-3</v>
      </c>
      <c r="YO525" s="68">
        <v>9.1882251165897409E-3</v>
      </c>
      <c r="YP525" s="68">
        <v>2.1430404971311801E-3</v>
      </c>
      <c r="YQ525" s="68"/>
      <c r="YR525" s="68"/>
      <c r="YS525" s="68"/>
      <c r="YT525" s="68"/>
      <c r="YU525" s="68"/>
      <c r="YV525" s="68"/>
      <c r="YW525" s="68"/>
      <c r="YX525" s="68">
        <v>1.08721800448439</v>
      </c>
      <c r="YY525" s="68">
        <v>5.03182282239818E-3</v>
      </c>
      <c r="YZ525" s="68">
        <v>1.1828314986138001E-2</v>
      </c>
      <c r="ZA525" s="68">
        <v>1.0556881429943999E-2</v>
      </c>
      <c r="ZB525" s="68">
        <v>8.5166807362477108E-3</v>
      </c>
      <c r="ZC525" s="68">
        <v>9.6496251496687706E-3</v>
      </c>
      <c r="ZD525" s="68">
        <v>8.6807588877587903E-3</v>
      </c>
      <c r="ZF525" s="67"/>
    </row>
    <row r="526" spans="479:682" x14ac:dyDescent="0.25">
      <c r="RK526" s="68"/>
      <c r="RL526" s="67"/>
      <c r="RM526" s="67"/>
      <c r="RN526" s="67"/>
      <c r="RO526" s="67"/>
      <c r="RP526" s="67"/>
      <c r="RQ526" s="67"/>
      <c r="RR526" s="67"/>
      <c r="RS526" s="67"/>
      <c r="RT526" s="67"/>
      <c r="RU526" s="67"/>
      <c r="RV526" s="67"/>
      <c r="RW526" s="67"/>
      <c r="SA526" s="67"/>
      <c r="SB526" s="67">
        <v>1.37847000733017E-2</v>
      </c>
      <c r="SC526" s="67"/>
      <c r="SD526" s="67"/>
      <c r="SE526" s="67"/>
      <c r="SF526" s="67">
        <v>1.38822002336382E-2</v>
      </c>
      <c r="SG526" s="67"/>
      <c r="SH526" s="67"/>
      <c r="SI526" s="67"/>
      <c r="SJ526" s="67"/>
      <c r="YG526" s="68"/>
      <c r="YH526" s="68">
        <v>5.6711600923097898E-3</v>
      </c>
      <c r="YI526" s="68">
        <v>4.6320387349863199E-3</v>
      </c>
      <c r="YJ526" s="68">
        <v>3.0803749726902299E-3</v>
      </c>
      <c r="YK526" s="68">
        <v>1.33804914670468E-2</v>
      </c>
      <c r="YL526" s="68">
        <v>5.1030798968036296E-3</v>
      </c>
      <c r="YM526" s="68">
        <v>2.56827798985069E-3</v>
      </c>
      <c r="YN526" s="68">
        <v>1.18543621528752E-3</v>
      </c>
      <c r="YO526" s="68">
        <v>9.13832999953057E-3</v>
      </c>
      <c r="YP526" s="68">
        <v>2.13779567310319E-3</v>
      </c>
      <c r="YQ526" s="68"/>
      <c r="YR526" s="68"/>
      <c r="YS526" s="68"/>
      <c r="YT526" s="68"/>
      <c r="YU526" s="68"/>
      <c r="YV526" s="68"/>
      <c r="YW526" s="68"/>
      <c r="YX526" s="68">
        <v>1.0871686739494</v>
      </c>
      <c r="YY526" s="68">
        <v>5.0195976503083399E-3</v>
      </c>
      <c r="YZ526" s="68">
        <v>1.18148784169882E-2</v>
      </c>
      <c r="ZA526" s="68">
        <v>1.0525039423870401E-2</v>
      </c>
      <c r="ZB526" s="68">
        <v>8.5011737816743007E-3</v>
      </c>
      <c r="ZC526" s="68">
        <v>9.5881246823119309E-3</v>
      </c>
      <c r="ZD526" s="68">
        <v>8.6792726199527905E-3</v>
      </c>
      <c r="ZF526" s="67"/>
    </row>
    <row r="527" spans="479:682" x14ac:dyDescent="0.25">
      <c r="RK527" s="68"/>
      <c r="RL527" s="67"/>
      <c r="RM527" s="67"/>
      <c r="RN527" s="67"/>
      <c r="RO527" s="67"/>
      <c r="RP527" s="67"/>
      <c r="RQ527" s="67"/>
      <c r="RR527" s="67"/>
      <c r="RS527" s="67"/>
      <c r="RT527" s="67"/>
      <c r="RU527" s="67"/>
      <c r="RV527" s="67"/>
      <c r="RW527" s="67"/>
      <c r="SA527" s="67"/>
      <c r="SB527" s="67">
        <v>1.3779199682176099E-2</v>
      </c>
      <c r="SC527" s="67"/>
      <c r="SD527" s="67"/>
      <c r="SE527" s="67"/>
      <c r="SF527" s="67">
        <v>1.38809997588396E-2</v>
      </c>
      <c r="SG527" s="67"/>
      <c r="SH527" s="67"/>
      <c r="SI527" s="67"/>
      <c r="SJ527" s="67"/>
      <c r="YG527" s="68"/>
      <c r="YH527" s="68">
        <v>5.6542079432946799E-3</v>
      </c>
      <c r="YI527" s="68">
        <v>4.6164719421837603E-3</v>
      </c>
      <c r="YJ527" s="68">
        <v>3.06677632195935E-3</v>
      </c>
      <c r="YK527" s="68">
        <v>1.33659369394519E-2</v>
      </c>
      <c r="YL527" s="68">
        <v>5.0960551404976998E-3</v>
      </c>
      <c r="YM527" s="68">
        <v>2.5673077851104402E-3</v>
      </c>
      <c r="YN527" s="68">
        <v>1.1846409971708099E-3</v>
      </c>
      <c r="YO527" s="68">
        <v>9.1342582087901997E-3</v>
      </c>
      <c r="YP527" s="68">
        <v>2.1213652767559901E-3</v>
      </c>
      <c r="YQ527" s="68"/>
      <c r="YR527" s="68"/>
      <c r="YS527" s="68"/>
      <c r="YT527" s="68"/>
      <c r="YU527" s="68"/>
      <c r="YV527" s="68"/>
      <c r="YW527" s="68"/>
      <c r="YX527" s="68">
        <v>1.08710030720374</v>
      </c>
      <c r="YY527" s="68">
        <v>5.0028872567091202E-3</v>
      </c>
      <c r="YZ527" s="68">
        <v>1.1805767905440301E-2</v>
      </c>
      <c r="ZA527" s="68">
        <v>1.0519446022536599E-2</v>
      </c>
      <c r="ZB527" s="68">
        <v>8.4723710637601701E-3</v>
      </c>
      <c r="ZC527" s="68">
        <v>9.5750071083655092E-3</v>
      </c>
      <c r="ZD527" s="68">
        <v>8.6671619204944095E-3</v>
      </c>
      <c r="ZF527" s="67"/>
    </row>
    <row r="528" spans="479:682" x14ac:dyDescent="0.25">
      <c r="RK528" s="68"/>
      <c r="RL528" s="67"/>
      <c r="RM528" s="67"/>
      <c r="RN528" s="67"/>
      <c r="RO528" s="67"/>
      <c r="RP528" s="67"/>
      <c r="RQ528" s="67"/>
      <c r="RR528" s="67"/>
      <c r="RS528" s="67"/>
      <c r="RT528" s="67"/>
      <c r="RU528" s="67"/>
      <c r="RV528" s="67"/>
      <c r="RW528" s="67"/>
      <c r="SA528" s="67"/>
      <c r="SB528" s="67">
        <v>1.3775699771940699E-2</v>
      </c>
      <c r="SC528" s="67"/>
      <c r="SD528" s="67"/>
      <c r="SE528" s="67"/>
      <c r="SF528" s="67">
        <v>1.38790998607873E-2</v>
      </c>
      <c r="SG528" s="67"/>
      <c r="SH528" s="67"/>
      <c r="SI528" s="67"/>
      <c r="SJ528" s="67"/>
      <c r="YG528" s="68"/>
      <c r="YH528" s="68">
        <v>5.6207410233297698E-3</v>
      </c>
      <c r="YI528" s="68">
        <v>4.5974527936071602E-3</v>
      </c>
      <c r="YJ528" s="68">
        <v>3.0658521222651099E-3</v>
      </c>
      <c r="YK528" s="68">
        <v>1.33563378056131E-2</v>
      </c>
      <c r="YL528" s="68">
        <v>5.0677955576575199E-3</v>
      </c>
      <c r="YM528" s="68">
        <v>2.5559542946847402E-3</v>
      </c>
      <c r="YN528" s="68">
        <v>1.1812495590909E-3</v>
      </c>
      <c r="YO528" s="68">
        <v>9.0823556081044195E-3</v>
      </c>
      <c r="YP528" s="68">
        <v>2.09144648466355E-3</v>
      </c>
      <c r="YQ528" s="68"/>
      <c r="YR528" s="68"/>
      <c r="YS528" s="68"/>
      <c r="YT528" s="68"/>
      <c r="YU528" s="68"/>
      <c r="YV528" s="68"/>
      <c r="YW528" s="68"/>
      <c r="YX528" s="68">
        <v>1.08707527034492</v>
      </c>
      <c r="YY528" s="68">
        <v>4.9915839443454499E-3</v>
      </c>
      <c r="YZ528" s="68">
        <v>1.1745208777973399E-2</v>
      </c>
      <c r="ZA528" s="68">
        <v>1.04855133465168E-2</v>
      </c>
      <c r="ZB528" s="68">
        <v>8.4455659335409307E-3</v>
      </c>
      <c r="ZC528" s="68">
        <v>9.5083239125716892E-3</v>
      </c>
      <c r="ZD528" s="68">
        <v>8.63209535161291E-3</v>
      </c>
      <c r="ZF528" s="67"/>
    </row>
    <row r="529" spans="479:682" x14ac:dyDescent="0.25">
      <c r="RK529" s="68"/>
      <c r="RL529" s="67"/>
      <c r="RM529" s="67"/>
      <c r="RN529" s="67"/>
      <c r="RO529" s="67"/>
      <c r="RP529" s="67"/>
      <c r="RQ529" s="67"/>
      <c r="RR529" s="67"/>
      <c r="RS529" s="67"/>
      <c r="RT529" s="67"/>
      <c r="RU529" s="67"/>
      <c r="RV529" s="67"/>
      <c r="RW529" s="67"/>
      <c r="SA529" s="67"/>
      <c r="SB529" s="67">
        <v>1.37681998312473E-2</v>
      </c>
      <c r="SC529" s="67"/>
      <c r="SD529" s="67"/>
      <c r="SE529" s="67"/>
      <c r="SF529" s="67">
        <v>1.3877700082957699E-2</v>
      </c>
      <c r="SG529" s="67"/>
      <c r="SH529" s="67"/>
      <c r="SI529" s="67"/>
      <c r="SJ529" s="67"/>
      <c r="YG529" s="68"/>
      <c r="YH529" s="68">
        <v>5.6188122762585602E-3</v>
      </c>
      <c r="YI529" s="68">
        <v>4.5794066954023402E-3</v>
      </c>
      <c r="YJ529" s="68">
        <v>3.0624026627946799E-3</v>
      </c>
      <c r="YK529" s="68">
        <v>1.3300900860992899E-2</v>
      </c>
      <c r="YL529" s="68">
        <v>5.0616263112668097E-3</v>
      </c>
      <c r="YM529" s="68">
        <v>2.5496468355296199E-3</v>
      </c>
      <c r="YN529" s="68">
        <v>1.17599809079566E-3</v>
      </c>
      <c r="YO529" s="68">
        <v>9.0816477493068301E-3</v>
      </c>
      <c r="YP529" s="68">
        <v>2.08629885682522E-3</v>
      </c>
      <c r="YQ529" s="68"/>
      <c r="YR529" s="68"/>
      <c r="YS529" s="68"/>
      <c r="YT529" s="68"/>
      <c r="YU529" s="68"/>
      <c r="YV529" s="68"/>
      <c r="YW529" s="68"/>
      <c r="YX529" s="68">
        <v>1.0868814968757099</v>
      </c>
      <c r="YY529" s="68">
        <v>4.98001437294449E-3</v>
      </c>
      <c r="YZ529" s="68">
        <v>1.17414702828903E-2</v>
      </c>
      <c r="ZA529" s="68">
        <v>1.04580084712527E-2</v>
      </c>
      <c r="ZB529" s="68">
        <v>8.42881969141401E-3</v>
      </c>
      <c r="ZC529" s="68">
        <v>9.4792985912338697E-3</v>
      </c>
      <c r="ZD529" s="68">
        <v>8.6211712124813107E-3</v>
      </c>
      <c r="ZF529" s="67"/>
    </row>
    <row r="530" spans="479:682" x14ac:dyDescent="0.25">
      <c r="RK530" s="68"/>
      <c r="RL530" s="67"/>
      <c r="RM530" s="67"/>
      <c r="RN530" s="67"/>
      <c r="RO530" s="67"/>
      <c r="RP530" s="67"/>
      <c r="RQ530" s="67"/>
      <c r="RR530" s="67"/>
      <c r="RS530" s="67"/>
      <c r="RT530" s="67"/>
      <c r="RU530" s="67"/>
      <c r="RV530" s="67"/>
      <c r="RW530" s="67"/>
      <c r="SA530" s="67"/>
      <c r="SB530" s="67">
        <v>1.37427998706698E-2</v>
      </c>
      <c r="SC530" s="67"/>
      <c r="SD530" s="67"/>
      <c r="SE530" s="67"/>
      <c r="SF530" s="67">
        <v>1.3876600190997099E-2</v>
      </c>
      <c r="SG530" s="67"/>
      <c r="SH530" s="67"/>
      <c r="SI530" s="67"/>
      <c r="SJ530" s="67"/>
      <c r="YG530" s="68"/>
      <c r="YH530" s="68">
        <v>5.61583448951562E-3</v>
      </c>
      <c r="YI530" s="68">
        <v>4.5410924631049598E-3</v>
      </c>
      <c r="YJ530" s="68">
        <v>3.0606058271969599E-3</v>
      </c>
      <c r="YK530" s="68">
        <v>1.3266715187175799E-2</v>
      </c>
      <c r="YL530" s="68">
        <v>5.0519445047504403E-3</v>
      </c>
      <c r="YM530" s="68">
        <v>2.5340383979361499E-3</v>
      </c>
      <c r="YN530" s="68">
        <v>1.1592147806520701E-3</v>
      </c>
      <c r="YO530" s="68">
        <v>9.06806069980798E-3</v>
      </c>
      <c r="YP530" s="68">
        <v>2.0851450233595401E-3</v>
      </c>
      <c r="YQ530" s="68"/>
      <c r="YR530" s="68"/>
      <c r="YS530" s="68"/>
      <c r="YT530" s="68"/>
      <c r="YU530" s="68"/>
      <c r="YV530" s="68"/>
      <c r="YW530" s="68"/>
      <c r="YX530" s="68">
        <v>1.0867988512694999</v>
      </c>
      <c r="YY530" s="68">
        <v>4.9719368752107499E-3</v>
      </c>
      <c r="YZ530" s="68">
        <v>1.1729615211770799E-2</v>
      </c>
      <c r="ZA530" s="68">
        <v>1.04299506874133E-2</v>
      </c>
      <c r="ZB530" s="68">
        <v>8.4266632052089306E-3</v>
      </c>
      <c r="ZC530" s="68">
        <v>9.4564610240704498E-3</v>
      </c>
      <c r="ZD530" s="68">
        <v>8.6167772201154701E-3</v>
      </c>
      <c r="ZF530" s="67"/>
    </row>
    <row r="531" spans="479:682" x14ac:dyDescent="0.25">
      <c r="RK531" s="68"/>
      <c r="RL531" s="67"/>
      <c r="RM531" s="67"/>
      <c r="RN531" s="67"/>
      <c r="RO531" s="67"/>
      <c r="RP531" s="67"/>
      <c r="RQ531" s="67"/>
      <c r="RR531" s="67"/>
      <c r="RS531" s="67"/>
      <c r="RT531" s="67"/>
      <c r="RU531" s="67"/>
      <c r="RV531" s="67"/>
      <c r="RW531" s="67"/>
      <c r="SA531" s="67"/>
      <c r="SB531" s="67">
        <v>1.37413004413247E-2</v>
      </c>
      <c r="SC531" s="67"/>
      <c r="SD531" s="67"/>
      <c r="SE531" s="67"/>
      <c r="SF531" s="67">
        <v>1.3875899836421001E-2</v>
      </c>
      <c r="SG531" s="67"/>
      <c r="SH531" s="67"/>
      <c r="SI531" s="67"/>
      <c r="SJ531" s="67"/>
      <c r="YG531" s="68"/>
      <c r="YH531" s="68">
        <v>5.6106554419781199E-3</v>
      </c>
      <c r="YI531" s="68">
        <v>4.5168684114400004E-3</v>
      </c>
      <c r="YJ531" s="68">
        <v>3.04000089608729E-3</v>
      </c>
      <c r="YK531" s="68">
        <v>1.3265006433184999E-2</v>
      </c>
      <c r="YL531" s="68">
        <v>4.9983860571896901E-3</v>
      </c>
      <c r="YM531" s="68">
        <v>2.52908318236805E-3</v>
      </c>
      <c r="YN531" s="68">
        <v>1.15795477336781E-3</v>
      </c>
      <c r="YO531" s="68">
        <v>9.0478408585713405E-3</v>
      </c>
      <c r="YP531" s="68">
        <v>2.07271697485336E-3</v>
      </c>
      <c r="YQ531" s="68"/>
      <c r="YR531" s="68"/>
      <c r="YS531" s="68"/>
      <c r="YT531" s="68"/>
      <c r="YU531" s="68"/>
      <c r="YV531" s="68"/>
      <c r="YW531" s="68"/>
      <c r="YX531" s="68">
        <v>1.08656929400554</v>
      </c>
      <c r="YY531" s="68">
        <v>4.9629123225848398E-3</v>
      </c>
      <c r="YZ531" s="68">
        <v>1.1708220548666499E-2</v>
      </c>
      <c r="ZA531" s="68">
        <v>1.04205322860902E-2</v>
      </c>
      <c r="ZB531" s="68">
        <v>8.3962732104366899E-3</v>
      </c>
      <c r="ZC531" s="68">
        <v>9.4317034649492801E-3</v>
      </c>
      <c r="ZD531" s="68">
        <v>8.5800141881376708E-3</v>
      </c>
      <c r="ZF531" s="67"/>
    </row>
    <row r="532" spans="479:682" x14ac:dyDescent="0.25">
      <c r="RK532" s="68"/>
      <c r="RL532" s="67"/>
      <c r="RM532" s="67"/>
      <c r="RN532" s="67"/>
      <c r="RO532" s="67"/>
      <c r="RP532" s="67"/>
      <c r="RQ532" s="67"/>
      <c r="RR532" s="67"/>
      <c r="RS532" s="67"/>
      <c r="RT532" s="67"/>
      <c r="RU532" s="67"/>
      <c r="RV532" s="67"/>
      <c r="RW532" s="67"/>
      <c r="SA532" s="67"/>
      <c r="SB532" s="67">
        <v>1.37315997853875E-2</v>
      </c>
      <c r="SC532" s="67"/>
      <c r="SD532" s="67"/>
      <c r="SE532" s="67"/>
      <c r="SF532" s="67">
        <v>1.38646000996232E-2</v>
      </c>
      <c r="SG532" s="67"/>
      <c r="SH532" s="67"/>
      <c r="SI532" s="67"/>
      <c r="SJ532" s="67"/>
      <c r="YG532" s="68"/>
      <c r="YH532" s="68">
        <v>5.5872326780459503E-3</v>
      </c>
      <c r="YI532" s="68">
        <v>4.5153834483580603E-3</v>
      </c>
      <c r="YJ532" s="68">
        <v>3.0307557760707099E-3</v>
      </c>
      <c r="YK532" s="68">
        <v>1.32606313155117E-2</v>
      </c>
      <c r="YL532" s="68">
        <v>4.9780896956114103E-3</v>
      </c>
      <c r="YM532" s="68">
        <v>2.5265322951402501E-3</v>
      </c>
      <c r="YN532" s="68">
        <v>1.14134658720758E-3</v>
      </c>
      <c r="YO532" s="68">
        <v>9.0140063302761794E-3</v>
      </c>
      <c r="YP532" s="68">
        <v>2.0495685604221998E-3</v>
      </c>
      <c r="YQ532" s="68"/>
      <c r="YR532" s="68"/>
      <c r="YS532" s="68"/>
      <c r="YT532" s="68"/>
      <c r="YU532" s="68"/>
      <c r="YV532" s="68"/>
      <c r="YW532" s="68"/>
      <c r="YX532" s="68">
        <v>1.0865272298572299</v>
      </c>
      <c r="YY532" s="68">
        <v>4.9559466522948103E-3</v>
      </c>
      <c r="YZ532" s="68">
        <v>1.17060466422476E-2</v>
      </c>
      <c r="ZA532" s="68">
        <v>1.0403717845370799E-2</v>
      </c>
      <c r="ZB532" s="68">
        <v>8.3897516834154605E-3</v>
      </c>
      <c r="ZC532" s="68">
        <v>9.4047257956628091E-3</v>
      </c>
      <c r="ZD532" s="68">
        <v>8.5422533077303305E-3</v>
      </c>
      <c r="ZF532" s="67"/>
    </row>
    <row r="533" spans="479:682" x14ac:dyDescent="0.25">
      <c r="RK533" s="68"/>
      <c r="RL533" s="67"/>
      <c r="RM533" s="67"/>
      <c r="RN533" s="67"/>
      <c r="RO533" s="67"/>
      <c r="RP533" s="67"/>
      <c r="RQ533" s="67"/>
      <c r="RR533" s="67"/>
      <c r="RS533" s="67"/>
      <c r="RT533" s="67"/>
      <c r="RU533" s="67"/>
      <c r="RV533" s="67"/>
      <c r="RW533" s="67"/>
      <c r="SA533" s="67"/>
      <c r="SB533" s="67">
        <v>1.3728899881243701E-2</v>
      </c>
      <c r="SC533" s="67"/>
      <c r="SD533" s="67"/>
      <c r="SE533" s="67"/>
      <c r="SF533" s="67">
        <v>1.3864000327885101E-2</v>
      </c>
      <c r="SG533" s="67"/>
      <c r="SH533" s="67"/>
      <c r="SI533" s="67"/>
      <c r="SJ533" s="67"/>
      <c r="YG533" s="68"/>
      <c r="YH533" s="68">
        <v>5.5853209373585497E-3</v>
      </c>
      <c r="YI533" s="68">
        <v>4.5126041402398197E-3</v>
      </c>
      <c r="YJ533" s="68">
        <v>3.0263194323407001E-3</v>
      </c>
      <c r="YK533" s="68">
        <v>1.32426815462504E-2</v>
      </c>
      <c r="YL533" s="68">
        <v>4.9746466969450296E-3</v>
      </c>
      <c r="YM533" s="68">
        <v>2.52320874557879E-3</v>
      </c>
      <c r="YN533" s="68">
        <v>1.1358508286833E-3</v>
      </c>
      <c r="YO533" s="68">
        <v>9.0022886404512292E-3</v>
      </c>
      <c r="YP533" s="68">
        <v>2.0400009539993601E-3</v>
      </c>
      <c r="YQ533" s="68"/>
      <c r="YR533" s="68"/>
      <c r="YS533" s="68"/>
      <c r="YT533" s="68"/>
      <c r="YU533" s="68"/>
      <c r="YV533" s="68"/>
      <c r="YW533" s="68"/>
      <c r="YX533" s="68">
        <v>1.0864681573985999</v>
      </c>
      <c r="YY533" s="68">
        <v>4.9392963390624302E-3</v>
      </c>
      <c r="YZ533" s="68">
        <v>1.1682587558387201E-2</v>
      </c>
      <c r="ZA533" s="68">
        <v>1.04030871978307E-2</v>
      </c>
      <c r="ZB533" s="68">
        <v>8.2865573671284404E-3</v>
      </c>
      <c r="ZC533" s="68">
        <v>9.3598045256411896E-3</v>
      </c>
      <c r="ZD533" s="68">
        <v>8.5401924406155304E-3</v>
      </c>
      <c r="ZF533" s="67"/>
    </row>
    <row r="534" spans="479:682" x14ac:dyDescent="0.25">
      <c r="RK534" s="68"/>
      <c r="RL534" s="67"/>
      <c r="RM534" s="67"/>
      <c r="RN534" s="67"/>
      <c r="RO534" s="67"/>
      <c r="RP534" s="67"/>
      <c r="RQ534" s="67"/>
      <c r="RR534" s="67"/>
      <c r="RS534" s="67"/>
      <c r="RT534" s="67"/>
      <c r="RU534" s="67"/>
      <c r="RV534" s="67"/>
      <c r="RW534" s="67"/>
      <c r="SA534" s="67"/>
      <c r="SB534" s="67">
        <v>1.3726799748837899E-2</v>
      </c>
      <c r="SC534" s="67"/>
      <c r="SD534" s="67"/>
      <c r="SE534" s="67"/>
      <c r="SF534" s="67">
        <v>1.38622997328639E-2</v>
      </c>
      <c r="SG534" s="67"/>
      <c r="SH534" s="67"/>
      <c r="SI534" s="67"/>
      <c r="SJ534" s="67"/>
      <c r="YG534" s="68"/>
      <c r="YH534" s="68">
        <v>5.58412221767568E-3</v>
      </c>
      <c r="YI534" s="68">
        <v>4.4980328886645099E-3</v>
      </c>
      <c r="YJ534" s="68">
        <v>3.0133138198692698E-3</v>
      </c>
      <c r="YK534" s="68">
        <v>1.31890350194863E-2</v>
      </c>
      <c r="YL534" s="68">
        <v>4.9178803704813898E-3</v>
      </c>
      <c r="YM534" s="68">
        <v>2.52044899594905E-3</v>
      </c>
      <c r="YN534" s="68">
        <v>1.13540001482044E-3</v>
      </c>
      <c r="YO534" s="68">
        <v>9.0009915524716794E-3</v>
      </c>
      <c r="YP534" s="68">
        <v>2.00741259610436E-3</v>
      </c>
      <c r="YQ534" s="68"/>
      <c r="YR534" s="68"/>
      <c r="YS534" s="68"/>
      <c r="YT534" s="68"/>
      <c r="YU534" s="68"/>
      <c r="YV534" s="68"/>
      <c r="YW534" s="68"/>
      <c r="YX534" s="68">
        <v>1.0864068610639599</v>
      </c>
      <c r="YY534" s="68">
        <v>4.9289870898040697E-3</v>
      </c>
      <c r="YZ534" s="68">
        <v>1.16660320075559E-2</v>
      </c>
      <c r="ZA534" s="68">
        <v>1.03911815895649E-2</v>
      </c>
      <c r="ZB534" s="68">
        <v>8.2843638724498896E-3</v>
      </c>
      <c r="ZC534" s="68">
        <v>9.3472096431497492E-3</v>
      </c>
      <c r="ZD534" s="68">
        <v>8.5318899289234997E-3</v>
      </c>
      <c r="ZF534" s="67"/>
    </row>
    <row r="535" spans="479:682" x14ac:dyDescent="0.25">
      <c r="RK535" s="68"/>
      <c r="RL535" s="67"/>
      <c r="RM535" s="67"/>
      <c r="RN535" s="67"/>
      <c r="RO535" s="67"/>
      <c r="RP535" s="67"/>
      <c r="RQ535" s="67"/>
      <c r="RR535" s="67"/>
      <c r="RS535" s="67"/>
      <c r="RT535" s="67"/>
      <c r="RU535" s="67"/>
      <c r="RV535" s="67"/>
      <c r="RW535" s="67"/>
      <c r="SA535" s="67"/>
      <c r="SB535" s="67">
        <v>1.37181002646684E-2</v>
      </c>
      <c r="SC535" s="67"/>
      <c r="SD535" s="67"/>
      <c r="SE535" s="67"/>
      <c r="SF535" s="67">
        <v>1.3860399834811601E-2</v>
      </c>
      <c r="SG535" s="67"/>
      <c r="SH535" s="67"/>
      <c r="SI535" s="67"/>
      <c r="SJ535" s="67"/>
      <c r="YG535" s="68"/>
      <c r="YH535" s="68">
        <v>5.5621203958935604E-3</v>
      </c>
      <c r="YI535" s="68">
        <v>4.45966004157442E-3</v>
      </c>
      <c r="YJ535" s="68">
        <v>3.01078613381894E-3</v>
      </c>
      <c r="YK535" s="68">
        <v>1.3167597278921301E-2</v>
      </c>
      <c r="YL535" s="68">
        <v>4.8961858586916403E-3</v>
      </c>
      <c r="YM535" s="68">
        <v>2.5172849714196199E-3</v>
      </c>
      <c r="YN535" s="68">
        <v>1.10282648907261E-3</v>
      </c>
      <c r="YO535" s="68">
        <v>8.9985942106462907E-3</v>
      </c>
      <c r="YP535" s="68">
        <v>1.9837159156087898E-3</v>
      </c>
      <c r="YQ535" s="68"/>
      <c r="YR535" s="68"/>
      <c r="YS535" s="68"/>
      <c r="YT535" s="68"/>
      <c r="YU535" s="68"/>
      <c r="YV535" s="68"/>
      <c r="YW535" s="68"/>
      <c r="YX535" s="68">
        <v>1.0863892035082401</v>
      </c>
      <c r="YY535" s="68">
        <v>4.9276234118092697E-3</v>
      </c>
      <c r="YZ535" s="68">
        <v>1.1603587737435601E-2</v>
      </c>
      <c r="ZA535" s="68">
        <v>1.03819787083599E-2</v>
      </c>
      <c r="ZB535" s="68">
        <v>8.2798674900084399E-3</v>
      </c>
      <c r="ZC535" s="68">
        <v>9.3398544838468097E-3</v>
      </c>
      <c r="ZD535" s="68">
        <v>8.5027492413355596E-3</v>
      </c>
      <c r="ZF535" s="67"/>
    </row>
    <row r="536" spans="479:682" x14ac:dyDescent="0.25">
      <c r="RK536" s="68"/>
      <c r="RL536" s="67"/>
      <c r="RM536" s="67"/>
      <c r="RN536" s="67"/>
      <c r="RO536" s="67"/>
      <c r="RP536" s="67"/>
      <c r="RQ536" s="67"/>
      <c r="RR536" s="67"/>
      <c r="RS536" s="67"/>
      <c r="RT536" s="67"/>
      <c r="RU536" s="67"/>
      <c r="RV536" s="67"/>
      <c r="RW536" s="67"/>
      <c r="SA536" s="67"/>
      <c r="SB536" s="67">
        <v>1.37160997837781E-2</v>
      </c>
      <c r="SC536" s="67"/>
      <c r="SD536" s="67"/>
      <c r="SE536" s="67"/>
      <c r="SF536" s="67">
        <v>1.3858499936759401E-2</v>
      </c>
      <c r="SG536" s="67"/>
      <c r="SH536" s="67"/>
      <c r="SI536" s="67"/>
      <c r="SJ536" s="67"/>
      <c r="YG536" s="68"/>
      <c r="YH536" s="68">
        <v>5.5597928841648898E-3</v>
      </c>
      <c r="YI536" s="68">
        <v>4.4504383531746702E-3</v>
      </c>
      <c r="YJ536" s="68">
        <v>2.9011917065750801E-3</v>
      </c>
      <c r="YK536" s="68">
        <v>1.31506039514193E-2</v>
      </c>
      <c r="YL536" s="68">
        <v>4.8903459286077497E-3</v>
      </c>
      <c r="YM536" s="68">
        <v>2.5011489590738701E-3</v>
      </c>
      <c r="YN536" s="68">
        <v>1.09078755416171E-3</v>
      </c>
      <c r="YO536" s="68">
        <v>8.9683612983930093E-3</v>
      </c>
      <c r="YP536" s="68">
        <v>1.9652431458640602E-3</v>
      </c>
      <c r="YQ536" s="68"/>
      <c r="YR536" s="68"/>
      <c r="YS536" s="68"/>
      <c r="YT536" s="68"/>
      <c r="YU536" s="68"/>
      <c r="YV536" s="68"/>
      <c r="YW536" s="68"/>
      <c r="YX536" s="68">
        <v>1.08638670115932</v>
      </c>
      <c r="YY536" s="68">
        <v>4.90504427921326E-3</v>
      </c>
      <c r="YZ536" s="68">
        <v>1.1585915425340799E-2</v>
      </c>
      <c r="ZA536" s="68">
        <v>1.03677212273184E-2</v>
      </c>
      <c r="ZB536" s="68">
        <v>8.2520085478800104E-3</v>
      </c>
      <c r="ZC536" s="68">
        <v>9.3353854373729606E-3</v>
      </c>
      <c r="ZD536" s="68">
        <v>8.4444297737506901E-3</v>
      </c>
      <c r="ZF536" s="67"/>
    </row>
    <row r="537" spans="479:682" x14ac:dyDescent="0.25">
      <c r="RK537" s="68"/>
      <c r="RL537" s="67"/>
      <c r="RM537" s="67"/>
      <c r="RN537" s="67"/>
      <c r="RO537" s="67"/>
      <c r="RP537" s="67"/>
      <c r="RQ537" s="67"/>
      <c r="RR537" s="67"/>
      <c r="RS537" s="67"/>
      <c r="RT537" s="67"/>
      <c r="RU537" s="67"/>
      <c r="RV537" s="67"/>
      <c r="RW537" s="67"/>
      <c r="SA537" s="67"/>
      <c r="SB537" s="67">
        <v>1.37123996391892E-2</v>
      </c>
      <c r="SC537" s="67"/>
      <c r="SD537" s="67"/>
      <c r="SE537" s="67"/>
      <c r="SF537" s="67">
        <v>1.3851700350642201E-2</v>
      </c>
      <c r="SG537" s="67"/>
      <c r="SH537" s="67"/>
      <c r="SI537" s="67"/>
      <c r="SJ537" s="67"/>
      <c r="YG537" s="68"/>
      <c r="YH537" s="68">
        <v>5.5524222991958899E-3</v>
      </c>
      <c r="YI537" s="68">
        <v>4.4475209776201896E-3</v>
      </c>
      <c r="YJ537" s="68">
        <v>2.8953355541862999E-3</v>
      </c>
      <c r="YK537" s="68">
        <v>1.31503574462047E-2</v>
      </c>
      <c r="YL537" s="68">
        <v>4.8633058348013904E-3</v>
      </c>
      <c r="YM537" s="68">
        <v>2.48889800337799E-3</v>
      </c>
      <c r="YN537" s="68">
        <v>1.08722708318917E-3</v>
      </c>
      <c r="YO537" s="68">
        <v>8.9572213568137396E-3</v>
      </c>
      <c r="YP537" s="68">
        <v>1.9644843006985401E-3</v>
      </c>
      <c r="YQ537" s="68"/>
      <c r="YR537" s="68"/>
      <c r="YS537" s="68"/>
      <c r="YT537" s="68"/>
      <c r="YU537" s="68"/>
      <c r="YV537" s="68"/>
      <c r="YW537" s="68"/>
      <c r="YX537" s="68">
        <v>1.0863633872373399</v>
      </c>
      <c r="YY537" s="68">
        <v>4.8950316452956296E-3</v>
      </c>
      <c r="YZ537" s="68">
        <v>1.15690804300687E-2</v>
      </c>
      <c r="ZA537" s="68">
        <v>1.0308286237216E-2</v>
      </c>
      <c r="ZB537" s="68">
        <v>8.2094780008386097E-3</v>
      </c>
      <c r="ZC537" s="68">
        <v>9.2811133964498197E-3</v>
      </c>
      <c r="ZD537" s="68">
        <v>8.4230437016423101E-3</v>
      </c>
      <c r="ZF537" s="67"/>
    </row>
    <row r="538" spans="479:682" x14ac:dyDescent="0.25">
      <c r="RK538" s="68"/>
      <c r="RL538" s="67"/>
      <c r="RM538" s="67"/>
      <c r="RN538" s="67"/>
      <c r="RO538" s="67"/>
      <c r="RP538" s="67"/>
      <c r="RQ538" s="67"/>
      <c r="RR538" s="67"/>
      <c r="RS538" s="67"/>
      <c r="RT538" s="67"/>
      <c r="RU538" s="67"/>
      <c r="RV538" s="67"/>
      <c r="RW538" s="67"/>
      <c r="SA538" s="67"/>
      <c r="SB538" s="67">
        <v>1.37096997350454E-2</v>
      </c>
      <c r="SC538" s="67"/>
      <c r="SD538" s="67"/>
      <c r="SE538" s="67"/>
      <c r="SF538" s="67">
        <v>1.38496002182364E-2</v>
      </c>
      <c r="SG538" s="67"/>
      <c r="SH538" s="67"/>
      <c r="SI538" s="67"/>
      <c r="SJ538" s="67"/>
      <c r="YG538" s="68"/>
      <c r="YH538" s="68">
        <v>5.5432545844940999E-3</v>
      </c>
      <c r="YI538" s="68">
        <v>4.4458928407381604E-3</v>
      </c>
      <c r="YJ538" s="68">
        <v>2.8667520934787202E-3</v>
      </c>
      <c r="YK538" s="68">
        <v>1.31204984345263E-2</v>
      </c>
      <c r="YL538" s="68">
        <v>4.8594594393730397E-3</v>
      </c>
      <c r="YM538" s="68">
        <v>2.4619450946797902E-3</v>
      </c>
      <c r="YN538" s="68">
        <v>1.0827259954041401E-3</v>
      </c>
      <c r="YO538" s="68">
        <v>8.9541503165975807E-3</v>
      </c>
      <c r="YP538" s="68">
        <v>1.96414382209807E-3</v>
      </c>
      <c r="YQ538" s="68"/>
      <c r="YR538" s="68"/>
      <c r="YS538" s="68"/>
      <c r="YT538" s="68"/>
      <c r="YU538" s="68"/>
      <c r="YV538" s="68"/>
      <c r="YW538" s="68"/>
      <c r="YX538" s="68">
        <v>1.0862738968526899</v>
      </c>
      <c r="YY538" s="68">
        <v>4.8736343953598498E-3</v>
      </c>
      <c r="YZ538" s="68">
        <v>1.15635728916029E-2</v>
      </c>
      <c r="ZA538" s="68">
        <v>1.03071380499185E-2</v>
      </c>
      <c r="ZB538" s="68">
        <v>8.2075593823426694E-3</v>
      </c>
      <c r="ZC538" s="68">
        <v>9.2660012195832607E-3</v>
      </c>
      <c r="ZD538" s="68">
        <v>8.4179036907867707E-3</v>
      </c>
      <c r="ZF538" s="67"/>
    </row>
    <row r="539" spans="479:682" x14ac:dyDescent="0.25">
      <c r="RK539" s="68"/>
      <c r="RL539" s="67"/>
      <c r="RM539" s="67"/>
      <c r="RN539" s="67"/>
      <c r="RO539" s="67"/>
      <c r="RP539" s="67"/>
      <c r="RQ539" s="67"/>
      <c r="RR539" s="67"/>
      <c r="RS539" s="67"/>
      <c r="RT539" s="67"/>
      <c r="RU539" s="67"/>
      <c r="RV539" s="67"/>
      <c r="RW539" s="67"/>
      <c r="SA539" s="67"/>
      <c r="SB539" s="67">
        <v>1.3707200065255099E-2</v>
      </c>
      <c r="SC539" s="67"/>
      <c r="SD539" s="67"/>
      <c r="SE539" s="67"/>
      <c r="SF539" s="67">
        <v>1.38424998149275E-2</v>
      </c>
      <c r="SG539" s="67"/>
      <c r="SH539" s="67"/>
      <c r="SI539" s="67"/>
      <c r="SJ539" s="67"/>
      <c r="YG539" s="68"/>
      <c r="YH539" s="68">
        <v>5.5421115990395599E-3</v>
      </c>
      <c r="YI539" s="68">
        <v>4.4387391177141897E-3</v>
      </c>
      <c r="YJ539" s="68">
        <v>2.8279430090190202E-3</v>
      </c>
      <c r="YK539" s="68">
        <v>1.3089127712203301E-2</v>
      </c>
      <c r="YL539" s="68">
        <v>4.8383821840278203E-3</v>
      </c>
      <c r="YM539" s="68">
        <v>2.4455249614443301E-3</v>
      </c>
      <c r="YN539" s="68">
        <v>1.0734061289812201E-3</v>
      </c>
      <c r="YO539" s="68">
        <v>8.91679464722267E-3</v>
      </c>
      <c r="YP539" s="68">
        <v>1.9459904146174999E-3</v>
      </c>
      <c r="YQ539" s="68"/>
      <c r="YR539" s="68"/>
      <c r="YS539" s="68"/>
      <c r="YT539" s="68"/>
      <c r="YU539" s="68"/>
      <c r="YV539" s="68"/>
      <c r="YW539" s="68"/>
      <c r="YX539" s="68">
        <v>1.08611753292572</v>
      </c>
      <c r="YY539" s="68">
        <v>4.8661934354659597E-3</v>
      </c>
      <c r="YZ539" s="68">
        <v>1.1563230338835301E-2</v>
      </c>
      <c r="ZA539" s="68">
        <v>1.0271142551136101E-2</v>
      </c>
      <c r="ZB539" s="68">
        <v>8.1977775994171304E-3</v>
      </c>
      <c r="ZC539" s="68">
        <v>9.2521450356324204E-3</v>
      </c>
      <c r="ZD539" s="68">
        <v>8.3921801644850896E-3</v>
      </c>
      <c r="ZF539" s="67"/>
    </row>
    <row r="540" spans="479:682" x14ac:dyDescent="0.25">
      <c r="RK540" s="68"/>
      <c r="RL540" s="67"/>
      <c r="RM540" s="67"/>
      <c r="RN540" s="67"/>
      <c r="RO540" s="67"/>
      <c r="RP540" s="67"/>
      <c r="RQ540" s="67"/>
      <c r="RR540" s="67"/>
      <c r="RS540" s="67"/>
      <c r="RT540" s="67"/>
      <c r="RU540" s="67"/>
      <c r="RV540" s="67"/>
      <c r="RW540" s="67"/>
      <c r="SA540" s="67"/>
      <c r="SB540" s="67">
        <v>1.3700000010430801E-2</v>
      </c>
      <c r="SC540" s="67"/>
      <c r="SD540" s="67"/>
      <c r="SE540" s="67"/>
      <c r="SF540" s="67">
        <v>1.38416998088359E-2</v>
      </c>
      <c r="SG540" s="67"/>
      <c r="SH540" s="67"/>
      <c r="SI540" s="67"/>
      <c r="SJ540" s="67"/>
      <c r="YG540" s="68"/>
      <c r="YH540" s="68">
        <v>5.53235832672403E-3</v>
      </c>
      <c r="YI540" s="68">
        <v>4.4072171108544902E-3</v>
      </c>
      <c r="YJ540" s="68">
        <v>2.80853240202103E-3</v>
      </c>
      <c r="YK540" s="68">
        <v>1.30679456221057E-2</v>
      </c>
      <c r="YL540" s="68">
        <v>4.8331070290508604E-3</v>
      </c>
      <c r="YM540" s="68">
        <v>2.4112956281243901E-3</v>
      </c>
      <c r="YN540" s="68">
        <v>1.04704851459805E-3</v>
      </c>
      <c r="YO540" s="68">
        <v>8.8883210949634098E-3</v>
      </c>
      <c r="YP540" s="68">
        <v>1.9245705155450999E-3</v>
      </c>
      <c r="YQ540" s="68"/>
      <c r="YR540" s="68"/>
      <c r="YS540" s="68"/>
      <c r="YT540" s="68"/>
      <c r="YU540" s="68"/>
      <c r="YV540" s="68"/>
      <c r="YW540" s="68"/>
      <c r="YX540" s="68">
        <v>1.0860910192045901</v>
      </c>
      <c r="YY540" s="68">
        <v>4.8625194476907404E-3</v>
      </c>
      <c r="YZ540" s="68">
        <v>1.1548175361366E-2</v>
      </c>
      <c r="ZA540" s="68">
        <v>1.0183282898721E-2</v>
      </c>
      <c r="ZB540" s="68">
        <v>8.1786817002015792E-3</v>
      </c>
      <c r="ZC540" s="68">
        <v>9.2201270660788696E-3</v>
      </c>
      <c r="ZD540" s="68">
        <v>8.3129641683167103E-3</v>
      </c>
      <c r="ZF540" s="67"/>
    </row>
    <row r="541" spans="479:682" x14ac:dyDescent="0.25">
      <c r="RK541" s="68"/>
      <c r="RL541" s="67"/>
      <c r="RM541" s="67"/>
      <c r="RN541" s="67"/>
      <c r="RO541" s="67"/>
      <c r="RP541" s="67"/>
      <c r="RQ541" s="67"/>
      <c r="RR541" s="67"/>
      <c r="RS541" s="67"/>
      <c r="RT541" s="67"/>
      <c r="RU541" s="67"/>
      <c r="RV541" s="67"/>
      <c r="RW541" s="67"/>
      <c r="SA541" s="67"/>
      <c r="SB541" s="67">
        <v>1.36951003223657E-2</v>
      </c>
      <c r="SC541" s="67"/>
      <c r="SD541" s="67"/>
      <c r="SE541" s="67"/>
      <c r="SF541" s="67">
        <v>1.38387000188231E-2</v>
      </c>
      <c r="SG541" s="67"/>
      <c r="SH541" s="67"/>
      <c r="SI541" s="67"/>
      <c r="SJ541" s="67"/>
      <c r="YG541" s="68"/>
      <c r="YH541" s="68">
        <v>5.5223848466896203E-3</v>
      </c>
      <c r="YI541" s="68">
        <v>4.3919267916329502E-3</v>
      </c>
      <c r="YJ541" s="68">
        <v>2.7991688067745099E-3</v>
      </c>
      <c r="YK541" s="68">
        <v>1.30502153325788E-2</v>
      </c>
      <c r="YL541" s="68">
        <v>4.8231246919636997E-3</v>
      </c>
      <c r="YM541" s="68">
        <v>2.3780793255730398E-3</v>
      </c>
      <c r="YN541" s="68">
        <v>9.9945745183290294E-4</v>
      </c>
      <c r="YO541" s="68">
        <v>8.8827672418241698E-3</v>
      </c>
      <c r="YP541" s="68">
        <v>1.9063017054495499E-3</v>
      </c>
      <c r="YQ541" s="68"/>
      <c r="YR541" s="68"/>
      <c r="YS541" s="68"/>
      <c r="YT541" s="68"/>
      <c r="YU541" s="68"/>
      <c r="YV541" s="68"/>
      <c r="YW541" s="68"/>
      <c r="YX541" s="68">
        <v>1.08608135591301</v>
      </c>
      <c r="YY541" s="68">
        <v>4.8501244356732604E-3</v>
      </c>
      <c r="YZ541" s="68">
        <v>1.1539325045957101E-2</v>
      </c>
      <c r="ZA541" s="68">
        <v>1.01224327471943E-2</v>
      </c>
      <c r="ZB541" s="68">
        <v>8.1384608459172305E-3</v>
      </c>
      <c r="ZC541" s="68">
        <v>9.1725134936114106E-3</v>
      </c>
      <c r="ZD541" s="68">
        <v>8.2886110621639003E-3</v>
      </c>
      <c r="ZF541" s="67"/>
    </row>
    <row r="542" spans="479:682" x14ac:dyDescent="0.25">
      <c r="RK542" s="68"/>
      <c r="RL542" s="67"/>
      <c r="RM542" s="67"/>
      <c r="RN542" s="67"/>
      <c r="RO542" s="67"/>
      <c r="RP542" s="67"/>
      <c r="RQ542" s="67"/>
      <c r="RR542" s="67"/>
      <c r="RS542" s="67"/>
      <c r="RT542" s="67"/>
      <c r="RU542" s="67"/>
      <c r="RV542" s="67"/>
      <c r="RW542" s="67"/>
      <c r="SA542" s="67"/>
      <c r="SB542" s="67">
        <v>1.36901000514626E-2</v>
      </c>
      <c r="SC542" s="67"/>
      <c r="SD542" s="67"/>
      <c r="SE542" s="67"/>
      <c r="SF542" s="67">
        <v>1.38349002227187E-2</v>
      </c>
      <c r="SG542" s="67"/>
      <c r="SH542" s="67"/>
      <c r="SI542" s="67"/>
      <c r="SJ542" s="67"/>
      <c r="YG542" s="68"/>
      <c r="YH542" s="68">
        <v>5.4781590773345396E-3</v>
      </c>
      <c r="YI542" s="68">
        <v>4.38628737713941E-3</v>
      </c>
      <c r="YJ542" s="68">
        <v>2.7862093162166501E-3</v>
      </c>
      <c r="YK542" s="68">
        <v>1.30416102103481E-2</v>
      </c>
      <c r="YL542" s="68">
        <v>4.7884939430975102E-3</v>
      </c>
      <c r="YM542" s="68">
        <v>2.3656764363281799E-3</v>
      </c>
      <c r="YN542" s="68">
        <v>9.8534913754774506E-4</v>
      </c>
      <c r="YO542" s="68">
        <v>8.8542535295337392E-3</v>
      </c>
      <c r="YP542" s="68">
        <v>1.9004641460296399E-3</v>
      </c>
      <c r="YQ542" s="68"/>
      <c r="YR542" s="68"/>
      <c r="YS542" s="68"/>
      <c r="YT542" s="68"/>
      <c r="YU542" s="68"/>
      <c r="YV542" s="68"/>
      <c r="YW542" s="68"/>
      <c r="YX542" s="68">
        <v>1.0860199782341899</v>
      </c>
      <c r="YY542" s="68">
        <v>4.8316210198415498E-3</v>
      </c>
      <c r="YZ542" s="68">
        <v>1.1530374487536899E-2</v>
      </c>
      <c r="ZA542" s="68">
        <v>1.0107506798178E-2</v>
      </c>
      <c r="ZB542" s="68">
        <v>8.12747896639795E-3</v>
      </c>
      <c r="ZC542" s="68">
        <v>9.1519086829596492E-3</v>
      </c>
      <c r="ZD542" s="68">
        <v>8.2786162568528193E-3</v>
      </c>
      <c r="ZF542" s="67"/>
    </row>
    <row r="543" spans="479:682" x14ac:dyDescent="0.25">
      <c r="RK543" s="68"/>
      <c r="RL543" s="67"/>
      <c r="RM543" s="67"/>
      <c r="RN543" s="67"/>
      <c r="RO543" s="67"/>
      <c r="RP543" s="67"/>
      <c r="RQ543" s="67"/>
      <c r="RR543" s="67"/>
      <c r="RS543" s="67"/>
      <c r="RT543" s="67"/>
      <c r="RU543" s="67"/>
      <c r="RV543" s="67"/>
      <c r="RW543" s="67"/>
      <c r="SA543" s="67"/>
      <c r="SB543" s="67">
        <v>1.3685300014913001E-2</v>
      </c>
      <c r="SC543" s="67"/>
      <c r="SD543" s="67"/>
      <c r="SE543" s="67"/>
      <c r="SF543" s="67">
        <v>1.38277998194098E-2</v>
      </c>
      <c r="SG543" s="67"/>
      <c r="SH543" s="67"/>
      <c r="SI543" s="67"/>
      <c r="SJ543" s="67"/>
      <c r="YG543" s="68"/>
      <c r="YH543" s="68">
        <v>5.4586290382831601E-3</v>
      </c>
      <c r="YI543" s="68">
        <v>4.3830030137723503E-3</v>
      </c>
      <c r="YJ543" s="68">
        <v>2.7830653514628501E-3</v>
      </c>
      <c r="YK543" s="68">
        <v>1.30116471063122E-2</v>
      </c>
      <c r="YL543" s="68">
        <v>4.7871637844736697E-3</v>
      </c>
      <c r="YM543" s="68">
        <v>2.3415655821907E-3</v>
      </c>
      <c r="YN543" s="68">
        <v>9.5744826394250496E-4</v>
      </c>
      <c r="YO543" s="68">
        <v>8.8373291049571503E-3</v>
      </c>
      <c r="YP543" s="68">
        <v>1.89525945559524E-3</v>
      </c>
      <c r="YQ543" s="68"/>
      <c r="YR543" s="68"/>
      <c r="YS543" s="68"/>
      <c r="YT543" s="68"/>
      <c r="YU543" s="68"/>
      <c r="YV543" s="68"/>
      <c r="YW543" s="68"/>
      <c r="YX543" s="68">
        <v>1.0859701597971601</v>
      </c>
      <c r="YY543" s="68">
        <v>4.8199789651643798E-3</v>
      </c>
      <c r="YZ543" s="68">
        <v>1.1509663586059E-2</v>
      </c>
      <c r="ZA543" s="68">
        <v>1.0054256047647E-2</v>
      </c>
      <c r="ZB543" s="68">
        <v>8.1160573516225708E-3</v>
      </c>
      <c r="ZC543" s="68">
        <v>9.1399356210758696E-3</v>
      </c>
      <c r="ZD543" s="68">
        <v>8.27853977783043E-3</v>
      </c>
      <c r="ZF543" s="67"/>
    </row>
    <row r="544" spans="479:682" x14ac:dyDescent="0.25">
      <c r="RK544" s="68"/>
      <c r="RL544" s="67"/>
      <c r="RM544" s="67"/>
      <c r="RN544" s="67"/>
      <c r="RO544" s="67"/>
      <c r="RP544" s="67"/>
      <c r="RQ544" s="67"/>
      <c r="RR544" s="67"/>
      <c r="RS544" s="67"/>
      <c r="RT544" s="67"/>
      <c r="RU544" s="67"/>
      <c r="RV544" s="67"/>
      <c r="RW544" s="67"/>
      <c r="SA544" s="67"/>
      <c r="SB544" s="67">
        <v>1.3680200092494399E-2</v>
      </c>
      <c r="SC544" s="67"/>
      <c r="SD544" s="67"/>
      <c r="SE544" s="67"/>
      <c r="SF544" s="67">
        <v>1.3826999813318201E-2</v>
      </c>
      <c r="SG544" s="67"/>
      <c r="SH544" s="67"/>
      <c r="SI544" s="67"/>
      <c r="SJ544" s="67"/>
      <c r="YG544" s="68"/>
      <c r="YH544" s="68">
        <v>5.4397027143880897E-3</v>
      </c>
      <c r="YI544" s="68">
        <v>4.3617719040115899E-3</v>
      </c>
      <c r="YJ544" s="68">
        <v>2.7666705475186799E-3</v>
      </c>
      <c r="YK544" s="68">
        <v>1.30094538421285E-2</v>
      </c>
      <c r="YL544" s="68">
        <v>4.7760223629830503E-3</v>
      </c>
      <c r="YM544" s="68">
        <v>2.3116108746586701E-3</v>
      </c>
      <c r="YN544" s="68">
        <v>9.3675158616700295E-4</v>
      </c>
      <c r="YO544" s="68">
        <v>8.7760281217232408E-3</v>
      </c>
      <c r="YP544" s="68">
        <v>1.8674291037378101E-3</v>
      </c>
      <c r="YQ544" s="68"/>
      <c r="YR544" s="68"/>
      <c r="YS544" s="68"/>
      <c r="YT544" s="68"/>
      <c r="YU544" s="68"/>
      <c r="YV544" s="68"/>
      <c r="YW544" s="68"/>
      <c r="YX544" s="68">
        <v>1.08596777340267</v>
      </c>
      <c r="YY544" s="68">
        <v>4.7661918380004402E-3</v>
      </c>
      <c r="YZ544" s="68">
        <v>1.14989754969859E-2</v>
      </c>
      <c r="ZA544" s="68">
        <v>1.0002558219475601E-2</v>
      </c>
      <c r="ZB544" s="68">
        <v>8.1118966131663497E-3</v>
      </c>
      <c r="ZC544" s="68">
        <v>9.1185422406765502E-3</v>
      </c>
      <c r="ZD544" s="68">
        <v>8.2224011422146401E-3</v>
      </c>
      <c r="ZF544" s="67"/>
    </row>
    <row r="545" spans="479:682" x14ac:dyDescent="0.25">
      <c r="RK545" s="68"/>
      <c r="RL545" s="67"/>
      <c r="RM545" s="67"/>
      <c r="RN545" s="67"/>
      <c r="RO545" s="67"/>
      <c r="RP545" s="67"/>
      <c r="RQ545" s="67"/>
      <c r="RR545" s="67"/>
      <c r="RS545" s="67"/>
      <c r="RT545" s="67"/>
      <c r="RU545" s="67"/>
      <c r="RV545" s="67"/>
      <c r="RW545" s="67"/>
      <c r="SA545" s="67"/>
      <c r="SB545" s="67">
        <v>1.3677200302481599E-2</v>
      </c>
      <c r="SC545" s="67"/>
      <c r="SD545" s="67"/>
      <c r="SE545" s="67"/>
      <c r="SF545" s="67">
        <v>1.3826900161802699E-2</v>
      </c>
      <c r="SG545" s="67"/>
      <c r="SH545" s="67"/>
      <c r="SI545" s="67"/>
      <c r="SJ545" s="67"/>
      <c r="YG545" s="68"/>
      <c r="YH545" s="68">
        <v>5.43020668149009E-3</v>
      </c>
      <c r="YI545" s="68">
        <v>4.36046611045076E-3</v>
      </c>
      <c r="YJ545" s="68">
        <v>2.72547339701084E-3</v>
      </c>
      <c r="YK545" s="68">
        <v>1.29835621446516E-2</v>
      </c>
      <c r="YL545" s="68">
        <v>4.7615036512596602E-3</v>
      </c>
      <c r="YM545" s="68">
        <v>2.3008443779061502E-3</v>
      </c>
      <c r="YN545" s="68">
        <v>9.14960604694277E-4</v>
      </c>
      <c r="YO545" s="68">
        <v>8.7270686045393103E-3</v>
      </c>
      <c r="YP545" s="68">
        <v>1.86588493860391E-3</v>
      </c>
      <c r="YQ545" s="68"/>
      <c r="YR545" s="68"/>
      <c r="YS545" s="68"/>
      <c r="YT545" s="68"/>
      <c r="YU545" s="68"/>
      <c r="YV545" s="68"/>
      <c r="YW545" s="68"/>
      <c r="YX545" s="68">
        <v>1.08591154974537</v>
      </c>
      <c r="YY545" s="68">
        <v>4.76561144273226E-3</v>
      </c>
      <c r="YZ545" s="68">
        <v>1.1424589293400501E-2</v>
      </c>
      <c r="ZA545" s="68">
        <v>9.9967022417380303E-3</v>
      </c>
      <c r="ZB545" s="68">
        <v>8.1059879202627794E-3</v>
      </c>
      <c r="ZC545" s="68">
        <v>9.1054990317187903E-3</v>
      </c>
      <c r="ZD545" s="68">
        <v>8.2044688666429496E-3</v>
      </c>
      <c r="ZF545" s="67"/>
    </row>
    <row r="546" spans="479:682" x14ac:dyDescent="0.25">
      <c r="RK546" s="68"/>
      <c r="RL546" s="67"/>
      <c r="RM546" s="67"/>
      <c r="RN546" s="67"/>
      <c r="RO546" s="67"/>
      <c r="RP546" s="67"/>
      <c r="RQ546" s="67"/>
      <c r="RR546" s="67"/>
      <c r="RS546" s="67"/>
      <c r="RT546" s="67"/>
      <c r="RU546" s="67"/>
      <c r="RV546" s="67"/>
      <c r="RW546" s="67"/>
      <c r="SA546" s="67"/>
      <c r="SB546" s="67">
        <v>1.3673299923539099E-2</v>
      </c>
      <c r="SC546" s="67"/>
      <c r="SD546" s="67"/>
      <c r="SE546" s="67"/>
      <c r="SF546" s="67">
        <v>1.3823200017213801E-2</v>
      </c>
      <c r="SG546" s="67"/>
      <c r="SH546" s="67"/>
      <c r="SI546" s="67"/>
      <c r="SJ546" s="67"/>
      <c r="YG546" s="68"/>
      <c r="YH546" s="68">
        <v>5.4253198372910304E-3</v>
      </c>
      <c r="YI546" s="68">
        <v>4.3596544840546099E-3</v>
      </c>
      <c r="YJ546" s="68">
        <v>2.69592662614636E-3</v>
      </c>
      <c r="YK546" s="68">
        <v>1.29488553227719E-2</v>
      </c>
      <c r="YL546" s="68">
        <v>4.7558059634160398E-3</v>
      </c>
      <c r="YM546" s="68">
        <v>2.2830403514107101E-3</v>
      </c>
      <c r="YN546" s="68">
        <v>8.9366147049060797E-4</v>
      </c>
      <c r="YO546" s="68">
        <v>8.7125771466168601E-3</v>
      </c>
      <c r="YP546" s="68">
        <v>1.85633249626092E-3</v>
      </c>
      <c r="YQ546" s="68"/>
      <c r="YR546" s="68"/>
      <c r="YS546" s="68"/>
      <c r="YT546" s="68"/>
      <c r="YU546" s="68"/>
      <c r="YV546" s="68"/>
      <c r="YW546" s="68"/>
      <c r="YX546" s="68">
        <v>1.0855546243957801</v>
      </c>
      <c r="YY546" s="68">
        <v>4.7619006797395697E-3</v>
      </c>
      <c r="YZ546" s="68">
        <v>1.1416968607144201E-2</v>
      </c>
      <c r="ZA546" s="68">
        <v>9.9820918257432396E-3</v>
      </c>
      <c r="ZB546" s="68">
        <v>8.0889963586474999E-3</v>
      </c>
      <c r="ZC546" s="68">
        <v>9.0935793854113496E-3</v>
      </c>
      <c r="ZD546" s="68">
        <v>8.1942962032695299E-3</v>
      </c>
      <c r="ZF546" s="67"/>
    </row>
    <row r="547" spans="479:682" x14ac:dyDescent="0.25">
      <c r="RK547" s="68"/>
      <c r="RL547" s="67"/>
      <c r="RM547" s="67"/>
      <c r="RN547" s="67"/>
      <c r="RO547" s="67"/>
      <c r="RP547" s="67"/>
      <c r="RQ547" s="67"/>
      <c r="RR547" s="67"/>
      <c r="RS547" s="67"/>
      <c r="RT547" s="67"/>
      <c r="RU547" s="67"/>
      <c r="RV547" s="67"/>
      <c r="RW547" s="67"/>
      <c r="SA547" s="67"/>
      <c r="SB547" s="67">
        <v>1.3642099685966899E-2</v>
      </c>
      <c r="SC547" s="67"/>
      <c r="SD547" s="67"/>
      <c r="SE547" s="67"/>
      <c r="SF547" s="67">
        <v>1.3822699896991201E-2</v>
      </c>
      <c r="SG547" s="67"/>
      <c r="SH547" s="67"/>
      <c r="SI547" s="67"/>
      <c r="SJ547" s="67"/>
      <c r="YG547" s="68"/>
      <c r="YH547" s="68">
        <v>5.4182802178924898E-3</v>
      </c>
      <c r="YI547" s="68">
        <v>4.35051266922381E-3</v>
      </c>
      <c r="YJ547" s="68">
        <v>2.6855248169486501E-3</v>
      </c>
      <c r="YK547" s="68">
        <v>1.29298455659855E-2</v>
      </c>
      <c r="YL547" s="68">
        <v>4.7377780361231598E-3</v>
      </c>
      <c r="YM547" s="68">
        <v>2.2812161962985199E-3</v>
      </c>
      <c r="YN547" s="68">
        <v>8.7685191243991605E-4</v>
      </c>
      <c r="YO547" s="68">
        <v>8.6980137807583808E-3</v>
      </c>
      <c r="YP547" s="68">
        <v>1.7858098218302501E-3</v>
      </c>
      <c r="YQ547" s="68"/>
      <c r="YR547" s="68"/>
      <c r="YS547" s="68"/>
      <c r="YT547" s="68"/>
      <c r="YU547" s="68"/>
      <c r="YV547" s="68"/>
      <c r="YW547" s="68"/>
      <c r="YX547" s="68">
        <v>1.0853286330627101</v>
      </c>
      <c r="YY547" s="68">
        <v>4.7078204050504304E-3</v>
      </c>
      <c r="YZ547" s="68">
        <v>1.1372995493490599E-2</v>
      </c>
      <c r="ZA547" s="68">
        <v>9.9711258432560092E-3</v>
      </c>
      <c r="ZB547" s="68">
        <v>8.0812141383894507E-3</v>
      </c>
      <c r="ZC547" s="68">
        <v>9.0924422285697908E-3</v>
      </c>
      <c r="ZD547" s="68">
        <v>8.1888748440385704E-3</v>
      </c>
      <c r="ZF547" s="67"/>
    </row>
    <row r="548" spans="479:682" x14ac:dyDescent="0.25">
      <c r="RK548" s="68"/>
      <c r="RL548" s="67"/>
      <c r="RM548" s="67"/>
      <c r="RN548" s="67"/>
      <c r="RO548" s="67"/>
      <c r="RP548" s="67"/>
      <c r="RQ548" s="67"/>
      <c r="RR548" s="67"/>
      <c r="RS548" s="67"/>
      <c r="RT548" s="67"/>
      <c r="RU548" s="67"/>
      <c r="RV548" s="67"/>
      <c r="RW548" s="67"/>
      <c r="SA548" s="67"/>
      <c r="SB548" s="67">
        <v>1.3640300370752799E-2</v>
      </c>
      <c r="SC548" s="67"/>
      <c r="SD548" s="67"/>
      <c r="SE548" s="67"/>
      <c r="SF548" s="67">
        <v>1.3816099613904899E-2</v>
      </c>
      <c r="SG548" s="67"/>
      <c r="SH548" s="67"/>
      <c r="SI548" s="67"/>
      <c r="SJ548" s="67"/>
      <c r="YG548" s="68"/>
      <c r="YH548" s="68">
        <v>5.4105062125483303E-3</v>
      </c>
      <c r="YI548" s="68">
        <v>4.3425471936073398E-3</v>
      </c>
      <c r="YJ548" s="68">
        <v>2.6846094281532101E-3</v>
      </c>
      <c r="YK548" s="68">
        <v>1.29156925287922E-2</v>
      </c>
      <c r="YL548" s="68">
        <v>4.7313035249801801E-3</v>
      </c>
      <c r="YM548" s="68">
        <v>2.2665295464178799E-3</v>
      </c>
      <c r="YN548" s="68">
        <v>8.5422690143941696E-4</v>
      </c>
      <c r="YO548" s="68">
        <v>8.6970420765397297E-3</v>
      </c>
      <c r="YP548" s="68">
        <v>1.7698457498992899E-3</v>
      </c>
      <c r="YQ548" s="68"/>
      <c r="YR548" s="68"/>
      <c r="YS548" s="68"/>
      <c r="YT548" s="68"/>
      <c r="YU548" s="68"/>
      <c r="YV548" s="68"/>
      <c r="YW548" s="68"/>
      <c r="YX548" s="68">
        <v>1.0852914447970801</v>
      </c>
      <c r="YY548" s="68">
        <v>4.6875026436504503E-3</v>
      </c>
      <c r="YZ548" s="68">
        <v>1.13667979848056E-2</v>
      </c>
      <c r="ZA548" s="68">
        <v>9.9533294653005693E-3</v>
      </c>
      <c r="ZB548" s="68">
        <v>8.0733923432362402E-3</v>
      </c>
      <c r="ZC548" s="68">
        <v>9.0160018136330698E-3</v>
      </c>
      <c r="ZD548" s="68">
        <v>8.1731814636341205E-3</v>
      </c>
      <c r="ZF548" s="67"/>
    </row>
    <row r="549" spans="479:682" x14ac:dyDescent="0.25">
      <c r="RK549" s="68"/>
      <c r="RL549" s="67"/>
      <c r="RM549" s="67"/>
      <c r="RN549" s="67"/>
      <c r="RO549" s="67"/>
      <c r="RP549" s="67"/>
      <c r="RQ549" s="67"/>
      <c r="RR549" s="67"/>
      <c r="RS549" s="67"/>
      <c r="RT549" s="67"/>
      <c r="RU549" s="67"/>
      <c r="RV549" s="67"/>
      <c r="RW549" s="67"/>
      <c r="SA549" s="67"/>
      <c r="SB549" s="67">
        <v>1.3629900291562001E-2</v>
      </c>
      <c r="SC549" s="67"/>
      <c r="SD549" s="67"/>
      <c r="SE549" s="67"/>
      <c r="SF549" s="67">
        <v>1.37894004583358E-2</v>
      </c>
      <c r="SG549" s="67"/>
      <c r="SH549" s="67"/>
      <c r="SI549" s="67"/>
      <c r="SJ549" s="67"/>
      <c r="YG549" s="68"/>
      <c r="YH549" s="68">
        <v>5.4057904632087896E-3</v>
      </c>
      <c r="YI549" s="68">
        <v>4.3091154461481302E-3</v>
      </c>
      <c r="YJ549" s="68">
        <v>2.6723509575877001E-3</v>
      </c>
      <c r="YK549" s="68">
        <v>1.2847825708972299E-2</v>
      </c>
      <c r="YL549" s="68">
        <v>4.7107777170326201E-3</v>
      </c>
      <c r="YM549" s="68">
        <v>2.2572500753616602E-3</v>
      </c>
      <c r="YN549" s="68">
        <v>8.3546951648208597E-4</v>
      </c>
      <c r="YO549" s="68">
        <v>8.6831143245540993E-3</v>
      </c>
      <c r="YP549" s="68">
        <v>1.73244040915869E-3</v>
      </c>
      <c r="YQ549" s="68"/>
      <c r="YR549" s="68"/>
      <c r="YS549" s="68"/>
      <c r="YT549" s="68"/>
      <c r="YU549" s="68"/>
      <c r="YV549" s="68"/>
      <c r="YW549" s="68"/>
      <c r="YX549" s="68">
        <v>1.0852414800566801</v>
      </c>
      <c r="YY549" s="68">
        <v>4.6643087662164399E-3</v>
      </c>
      <c r="YZ549" s="68">
        <v>1.1344404004299201E-2</v>
      </c>
      <c r="ZA549" s="68">
        <v>9.9526317910261803E-3</v>
      </c>
      <c r="ZB549" s="68">
        <v>8.0695854402895902E-3</v>
      </c>
      <c r="ZC549" s="68">
        <v>8.9953164083789693E-3</v>
      </c>
      <c r="ZD549" s="68">
        <v>8.1658488359199807E-3</v>
      </c>
      <c r="ZF549" s="67"/>
    </row>
    <row r="550" spans="479:682" x14ac:dyDescent="0.25">
      <c r="RK550" s="68"/>
      <c r="RL550" s="67"/>
      <c r="RM550" s="67"/>
      <c r="RN550" s="67"/>
      <c r="RO550" s="67"/>
      <c r="RP550" s="67"/>
      <c r="RQ550" s="67"/>
      <c r="RR550" s="67"/>
      <c r="RS550" s="67"/>
      <c r="RT550" s="67"/>
      <c r="RU550" s="67"/>
      <c r="RV550" s="67"/>
      <c r="RW550" s="67"/>
      <c r="SA550" s="67"/>
      <c r="SB550" s="67">
        <v>1.36053003370761E-2</v>
      </c>
      <c r="SC550" s="67"/>
      <c r="SD550" s="67"/>
      <c r="SE550" s="67"/>
      <c r="SF550" s="67">
        <v>1.37863000854849E-2</v>
      </c>
      <c r="SG550" s="67"/>
      <c r="SH550" s="67"/>
      <c r="SI550" s="67"/>
      <c r="SJ550" s="67"/>
      <c r="YG550" s="68"/>
      <c r="YH550" s="68">
        <v>5.3905964196758697E-3</v>
      </c>
      <c r="YI550" s="68">
        <v>4.2983249091872802E-3</v>
      </c>
      <c r="YJ550" s="68">
        <v>2.6677662744945701E-3</v>
      </c>
      <c r="YK550" s="68">
        <v>1.27887883683544E-2</v>
      </c>
      <c r="YL550" s="68">
        <v>4.6911816407066102E-3</v>
      </c>
      <c r="YM550" s="68">
        <v>2.2063775740420802E-3</v>
      </c>
      <c r="YN550" s="68">
        <v>8.0159209841239103E-4</v>
      </c>
      <c r="YO550" s="68">
        <v>8.6777056042884205E-3</v>
      </c>
      <c r="YP550" s="68">
        <v>1.7260011836199101E-3</v>
      </c>
      <c r="YQ550" s="68"/>
      <c r="YR550" s="68"/>
      <c r="YS550" s="68"/>
      <c r="YT550" s="68"/>
      <c r="YU550" s="68"/>
      <c r="YV550" s="68"/>
      <c r="YW550" s="68"/>
      <c r="YX550" s="68">
        <v>1.0851279486030101</v>
      </c>
      <c r="YY550" s="68">
        <v>4.6613752417075599E-3</v>
      </c>
      <c r="YZ550" s="68">
        <v>1.1335755714102299E-2</v>
      </c>
      <c r="ZA550" s="68">
        <v>9.9425168440178402E-3</v>
      </c>
      <c r="ZB550" s="68">
        <v>8.0373998879467203E-3</v>
      </c>
      <c r="ZC550" s="68">
        <v>8.9536031710784805E-3</v>
      </c>
      <c r="ZD550" s="68">
        <v>8.1465944837213807E-3</v>
      </c>
      <c r="ZF550" s="67"/>
    </row>
    <row r="551" spans="479:682" x14ac:dyDescent="0.25">
      <c r="RK551" s="68"/>
      <c r="RL551" s="67"/>
      <c r="RM551" s="67"/>
      <c r="RN551" s="67"/>
      <c r="RO551" s="67"/>
      <c r="RP551" s="67"/>
      <c r="RQ551" s="67"/>
      <c r="RR551" s="67"/>
      <c r="RS551" s="67"/>
      <c r="RT551" s="67"/>
      <c r="RU551" s="67"/>
      <c r="RV551" s="67"/>
      <c r="RW551" s="67"/>
      <c r="SA551" s="67"/>
      <c r="SB551" s="67">
        <v>1.35923000052571E-2</v>
      </c>
      <c r="SC551" s="67"/>
      <c r="SD551" s="67"/>
      <c r="SE551" s="67"/>
      <c r="SF551" s="67">
        <v>1.37825002893805E-2</v>
      </c>
      <c r="SG551" s="67"/>
      <c r="SH551" s="67"/>
      <c r="SI551" s="67"/>
      <c r="SJ551" s="67"/>
      <c r="YG551" s="68"/>
      <c r="YH551" s="68">
        <v>5.3896081160213502E-3</v>
      </c>
      <c r="YI551" s="68">
        <v>4.2541738193112204E-3</v>
      </c>
      <c r="YJ551" s="68">
        <v>2.6639303732829199E-3</v>
      </c>
      <c r="YK551" s="68">
        <v>1.27464825934716E-2</v>
      </c>
      <c r="YL551" s="68">
        <v>4.6877262932768799E-3</v>
      </c>
      <c r="YM551" s="68">
        <v>2.1883915855350098E-3</v>
      </c>
      <c r="YN551" s="68">
        <v>8.0109413938003401E-4</v>
      </c>
      <c r="YO551" s="68">
        <v>8.6480266068350506E-3</v>
      </c>
      <c r="YP551" s="68">
        <v>1.7238716517454301E-3</v>
      </c>
      <c r="YQ551" s="68"/>
      <c r="YR551" s="68"/>
      <c r="YS551" s="68"/>
      <c r="YT551" s="68"/>
      <c r="YU551" s="68"/>
      <c r="YV551" s="68"/>
      <c r="YW551" s="68"/>
      <c r="YX551" s="68">
        <v>1.0850606775851901</v>
      </c>
      <c r="YY551" s="68">
        <v>4.6591916598662797E-3</v>
      </c>
      <c r="YZ551" s="68">
        <v>1.13286669500924E-2</v>
      </c>
      <c r="ZA551" s="68">
        <v>9.9277303580286302E-3</v>
      </c>
      <c r="ZB551" s="68">
        <v>8.0195029548799507E-3</v>
      </c>
      <c r="ZC551" s="68">
        <v>8.9407550481632007E-3</v>
      </c>
      <c r="ZD551" s="68">
        <v>8.1328862492047894E-3</v>
      </c>
      <c r="ZF551" s="67"/>
    </row>
    <row r="552" spans="479:682" x14ac:dyDescent="0.25">
      <c r="RK552" s="68"/>
      <c r="RL552" s="67"/>
      <c r="RM552" s="67"/>
      <c r="RN552" s="67"/>
      <c r="RO552" s="67"/>
      <c r="RP552" s="67"/>
      <c r="RQ552" s="67"/>
      <c r="RR552" s="67"/>
      <c r="RS552" s="67"/>
      <c r="RT552" s="67"/>
      <c r="RU552" s="67"/>
      <c r="RV552" s="67"/>
      <c r="RW552" s="67"/>
      <c r="SA552" s="67"/>
      <c r="SB552" s="67">
        <v>1.3551400043070301E-2</v>
      </c>
      <c r="SC552" s="67"/>
      <c r="SD552" s="67"/>
      <c r="SE552" s="67"/>
      <c r="SF552" s="67">
        <v>1.37678999453783E-2</v>
      </c>
      <c r="SG552" s="67"/>
      <c r="SH552" s="67"/>
      <c r="SI552" s="67"/>
      <c r="SJ552" s="67"/>
      <c r="YG552" s="68"/>
      <c r="YH552" s="68">
        <v>5.3731469910606698E-3</v>
      </c>
      <c r="YI552" s="68">
        <v>4.2539362665967202E-3</v>
      </c>
      <c r="YJ552" s="68">
        <v>2.6472341622548602E-3</v>
      </c>
      <c r="YK552" s="68">
        <v>1.2694579397336E-2</v>
      </c>
      <c r="YL552" s="68">
        <v>4.6809645148351E-3</v>
      </c>
      <c r="YM552" s="68">
        <v>2.1717607913102699E-3</v>
      </c>
      <c r="YN552" s="68">
        <v>7.8360498350834305E-4</v>
      </c>
      <c r="YO552" s="68">
        <v>8.6170157653291599E-3</v>
      </c>
      <c r="YP552" s="68">
        <v>1.69638583279432E-3</v>
      </c>
      <c r="YQ552" s="68"/>
      <c r="YR552" s="68"/>
      <c r="YS552" s="68"/>
      <c r="YT552" s="68"/>
      <c r="YU552" s="68"/>
      <c r="YV552" s="68"/>
      <c r="YW552" s="68"/>
      <c r="YX552" s="68">
        <v>1.0850212549629099</v>
      </c>
      <c r="YY552" s="68">
        <v>4.64051876831275E-3</v>
      </c>
      <c r="YZ552" s="68">
        <v>1.1328072220099499E-2</v>
      </c>
      <c r="ZA552" s="68">
        <v>9.9178875523716105E-3</v>
      </c>
      <c r="ZB552" s="68">
        <v>7.9828956393885094E-3</v>
      </c>
      <c r="ZC552" s="68">
        <v>8.9126661776364694E-3</v>
      </c>
      <c r="ZD552" s="68">
        <v>8.13026556998293E-3</v>
      </c>
      <c r="ZF552" s="67"/>
    </row>
    <row r="553" spans="479:682" x14ac:dyDescent="0.25">
      <c r="RK553" s="68"/>
      <c r="RL553" s="67"/>
      <c r="RM553" s="67"/>
      <c r="RN553" s="67"/>
      <c r="RO553" s="67"/>
      <c r="RP553" s="67"/>
      <c r="RQ553" s="67"/>
      <c r="RR553" s="67"/>
      <c r="RS553" s="67"/>
      <c r="RT553" s="67"/>
      <c r="RU553" s="67"/>
      <c r="RV553" s="67"/>
      <c r="RW553" s="67"/>
      <c r="SA553" s="67"/>
      <c r="SB553" s="67">
        <v>1.3543499633669799E-2</v>
      </c>
      <c r="SC553" s="67"/>
      <c r="SD553" s="67"/>
      <c r="SE553" s="67"/>
      <c r="SF553" s="67">
        <v>1.3766000047325999E-2</v>
      </c>
      <c r="SG553" s="67"/>
      <c r="SH553" s="67"/>
      <c r="SI553" s="67"/>
      <c r="SJ553" s="67"/>
      <c r="YG553" s="68"/>
      <c r="YH553" s="68">
        <v>5.36553242704077E-3</v>
      </c>
      <c r="YI553" s="68">
        <v>4.2484017543997898E-3</v>
      </c>
      <c r="YJ553" s="68">
        <v>2.6450475576965601E-3</v>
      </c>
      <c r="YK553" s="68">
        <v>1.26784047796433E-2</v>
      </c>
      <c r="YL553" s="68">
        <v>4.6773054651721799E-3</v>
      </c>
      <c r="YM553" s="68">
        <v>2.1636707449190101E-3</v>
      </c>
      <c r="YN553" s="68">
        <v>7.3239391887452196E-4</v>
      </c>
      <c r="YO553" s="68">
        <v>8.6113056362426797E-3</v>
      </c>
      <c r="YP553" s="68">
        <v>1.6868688999822799E-3</v>
      </c>
      <c r="YQ553" s="68"/>
      <c r="YR553" s="68"/>
      <c r="YS553" s="68"/>
      <c r="YT553" s="68"/>
      <c r="YU553" s="68"/>
      <c r="YV553" s="68"/>
      <c r="YW553" s="68"/>
      <c r="YX553" s="68">
        <v>1.0849960652793</v>
      </c>
      <c r="YY553" s="68">
        <v>4.6020700916345296E-3</v>
      </c>
      <c r="YZ553" s="68">
        <v>1.13077291674527E-2</v>
      </c>
      <c r="ZA553" s="68">
        <v>9.9105192578965804E-3</v>
      </c>
      <c r="ZB553" s="68">
        <v>7.9711634078284202E-3</v>
      </c>
      <c r="ZC553" s="68">
        <v>8.9100674593041006E-3</v>
      </c>
      <c r="ZD553" s="68">
        <v>8.1275602730534902E-3</v>
      </c>
      <c r="ZF553" s="67"/>
    </row>
    <row r="554" spans="479:682" x14ac:dyDescent="0.25">
      <c r="RK554" s="68"/>
      <c r="RL554" s="67"/>
      <c r="RM554" s="67"/>
      <c r="RN554" s="67"/>
      <c r="RO554" s="67"/>
      <c r="RP554" s="67"/>
      <c r="RQ554" s="67"/>
      <c r="RR554" s="67"/>
      <c r="RS554" s="67"/>
      <c r="RT554" s="67"/>
      <c r="RU554" s="67"/>
      <c r="RV554" s="67"/>
      <c r="RW554" s="67"/>
      <c r="SA554" s="67"/>
      <c r="SB554" s="67">
        <v>1.3521299697458701E-2</v>
      </c>
      <c r="SC554" s="67"/>
      <c r="SD554" s="67"/>
      <c r="SE554" s="67"/>
      <c r="SF554" s="67">
        <v>1.3761700130999E-2</v>
      </c>
      <c r="SG554" s="67"/>
      <c r="SH554" s="67"/>
      <c r="SI554" s="67"/>
      <c r="SJ554" s="67"/>
      <c r="YG554" s="68"/>
      <c r="YH554" s="68">
        <v>5.3508245649711303E-3</v>
      </c>
      <c r="YI554" s="68">
        <v>4.2392099346607297E-3</v>
      </c>
      <c r="YJ554" s="68">
        <v>2.6285612810293601E-3</v>
      </c>
      <c r="YK554" s="68">
        <v>1.26718343972537E-2</v>
      </c>
      <c r="YL554" s="68">
        <v>4.5932047794242604E-3</v>
      </c>
      <c r="YM554" s="68">
        <v>2.1589829777577101E-3</v>
      </c>
      <c r="YN554" s="68">
        <v>7.3081899562933901E-4</v>
      </c>
      <c r="YO554" s="68">
        <v>8.5819821586047701E-3</v>
      </c>
      <c r="YP554" s="68">
        <v>1.6191332264277401E-3</v>
      </c>
      <c r="YQ554" s="68"/>
      <c r="YR554" s="68"/>
      <c r="YS554" s="68"/>
      <c r="YT554" s="68"/>
      <c r="YU554" s="68"/>
      <c r="YV554" s="68"/>
      <c r="YW554" s="68"/>
      <c r="YX554" s="68">
        <v>1.0849146507294201</v>
      </c>
      <c r="YY554" s="68">
        <v>4.5791118394371399E-3</v>
      </c>
      <c r="YZ554" s="68">
        <v>1.12817378196516E-2</v>
      </c>
      <c r="ZA554" s="68">
        <v>9.8832899046625202E-3</v>
      </c>
      <c r="ZB554" s="68">
        <v>7.9651824226765408E-3</v>
      </c>
      <c r="ZC554" s="68">
        <v>8.8852786233213892E-3</v>
      </c>
      <c r="ZD554" s="68">
        <v>8.1007301925106606E-3</v>
      </c>
      <c r="ZF554" s="67"/>
    </row>
    <row r="555" spans="479:682" x14ac:dyDescent="0.25">
      <c r="RK555" s="68"/>
      <c r="RL555" s="67"/>
      <c r="RM555" s="67"/>
      <c r="RN555" s="67"/>
      <c r="RO555" s="67"/>
      <c r="RP555" s="67"/>
      <c r="RQ555" s="67"/>
      <c r="RR555" s="67"/>
      <c r="RS555" s="67"/>
      <c r="RT555" s="67"/>
      <c r="RU555" s="67"/>
      <c r="RV555" s="67"/>
      <c r="RW555" s="67"/>
      <c r="SA555" s="67"/>
      <c r="SB555" s="67">
        <v>1.3466699980199301E-2</v>
      </c>
      <c r="SC555" s="67"/>
      <c r="SD555" s="67"/>
      <c r="SE555" s="67"/>
      <c r="SF555" s="67">
        <v>1.37596996501088E-2</v>
      </c>
      <c r="SG555" s="67"/>
      <c r="SH555" s="67"/>
      <c r="SI555" s="67"/>
      <c r="SJ555" s="67"/>
      <c r="YG555" s="68"/>
      <c r="YH555" s="68">
        <v>5.3498162866257503E-3</v>
      </c>
      <c r="YI555" s="68">
        <v>4.2295305316215198E-3</v>
      </c>
      <c r="YJ555" s="68">
        <v>2.6132970942528899E-3</v>
      </c>
      <c r="YK555" s="68">
        <v>1.26706894029463E-2</v>
      </c>
      <c r="YL555" s="68">
        <v>4.5847944139953897E-3</v>
      </c>
      <c r="YM555" s="68">
        <v>2.15581988967489E-3</v>
      </c>
      <c r="YN555" s="68">
        <v>7.1238445949468204E-4</v>
      </c>
      <c r="YO555" s="68">
        <v>8.5289820776904696E-3</v>
      </c>
      <c r="YP555" s="68">
        <v>1.60086774378676E-3</v>
      </c>
      <c r="YQ555" s="68"/>
      <c r="YR555" s="68"/>
      <c r="YS555" s="68"/>
      <c r="YT555" s="68"/>
      <c r="YU555" s="68"/>
      <c r="YV555" s="68"/>
      <c r="YW555" s="68"/>
      <c r="YX555" s="68">
        <v>1.08446925154008</v>
      </c>
      <c r="YY555" s="68">
        <v>4.5660719257496103E-3</v>
      </c>
      <c r="YZ555" s="68">
        <v>1.12472181806345E-2</v>
      </c>
      <c r="ZA555" s="68">
        <v>9.8691666305334193E-3</v>
      </c>
      <c r="ZB555" s="68">
        <v>7.9623714190890406E-3</v>
      </c>
      <c r="ZC555" s="68">
        <v>8.8710109257899607E-3</v>
      </c>
      <c r="ZD555" s="68">
        <v>8.0903689760803092E-3</v>
      </c>
      <c r="ZF555" s="67"/>
    </row>
    <row r="556" spans="479:682" x14ac:dyDescent="0.25">
      <c r="RK556" s="68"/>
      <c r="RL556" s="67"/>
      <c r="RM556" s="67"/>
      <c r="RN556" s="67"/>
      <c r="RO556" s="67"/>
      <c r="RP556" s="67"/>
      <c r="RQ556" s="67"/>
      <c r="RR556" s="67"/>
      <c r="RS556" s="67"/>
      <c r="RT556" s="67"/>
      <c r="RU556" s="67"/>
      <c r="RV556" s="67"/>
      <c r="RW556" s="67"/>
      <c r="SA556" s="67"/>
      <c r="SB556" s="67">
        <v>1.33250998333096E-2</v>
      </c>
      <c r="SC556" s="67"/>
      <c r="SD556" s="67"/>
      <c r="SE556" s="67"/>
      <c r="SF556" s="67">
        <v>1.3758500106632701E-2</v>
      </c>
      <c r="SG556" s="67"/>
      <c r="SH556" s="67"/>
      <c r="SI556" s="67"/>
      <c r="SJ556" s="67"/>
      <c r="YG556" s="68"/>
      <c r="YH556" s="68">
        <v>5.3458900335433901E-3</v>
      </c>
      <c r="YI556" s="68">
        <v>4.1962964024435103E-3</v>
      </c>
      <c r="YJ556" s="68">
        <v>2.5713022295890502E-3</v>
      </c>
      <c r="YK556" s="68">
        <v>1.26627667496991E-2</v>
      </c>
      <c r="YL556" s="68">
        <v>4.5510577798736204E-3</v>
      </c>
      <c r="YM556" s="68">
        <v>2.15311663194065E-3</v>
      </c>
      <c r="YN556" s="68">
        <v>6.8889842464188499E-4</v>
      </c>
      <c r="YO556" s="68">
        <v>8.5104686440684394E-3</v>
      </c>
      <c r="YP556" s="68">
        <v>1.5984062570073899E-3</v>
      </c>
      <c r="YQ556" s="68"/>
      <c r="YR556" s="68"/>
      <c r="YS556" s="68"/>
      <c r="YT556" s="68"/>
      <c r="YU556" s="68"/>
      <c r="YV556" s="68"/>
      <c r="YW556" s="68"/>
      <c r="YX556" s="68">
        <v>1.08429791824153</v>
      </c>
      <c r="YY556" s="68">
        <v>4.5643027821313398E-3</v>
      </c>
      <c r="YZ556" s="68">
        <v>1.1198503950285099E-2</v>
      </c>
      <c r="ZA556" s="68">
        <v>9.8631892060235607E-3</v>
      </c>
      <c r="ZB556" s="68">
        <v>7.9476194999545408E-3</v>
      </c>
      <c r="ZC556" s="68">
        <v>8.8694555539324399E-3</v>
      </c>
      <c r="ZD556" s="68">
        <v>8.0850323552648096E-3</v>
      </c>
      <c r="ZF556" s="67"/>
    </row>
    <row r="557" spans="479:682" x14ac:dyDescent="0.25">
      <c r="RK557" s="68"/>
      <c r="RL557" s="67"/>
      <c r="RM557" s="67"/>
      <c r="RN557" s="67"/>
      <c r="RO557" s="67"/>
      <c r="RP557" s="67"/>
      <c r="RQ557" s="67"/>
      <c r="RR557" s="67"/>
      <c r="RS557" s="67"/>
      <c r="RT557" s="67"/>
      <c r="RU557" s="67"/>
      <c r="RV557" s="67"/>
      <c r="RW557" s="67"/>
      <c r="SA557" s="67"/>
      <c r="SB557" s="67">
        <v>1.2742600403726099E-2</v>
      </c>
      <c r="SC557" s="67"/>
      <c r="SD557" s="67"/>
      <c r="SE557" s="67"/>
      <c r="SF557" s="67">
        <v>1.3756199739873401E-2</v>
      </c>
      <c r="SG557" s="67"/>
      <c r="SH557" s="67"/>
      <c r="SI557" s="67"/>
      <c r="SJ557" s="67"/>
      <c r="YG557" s="68"/>
      <c r="YH557" s="68">
        <v>5.33733387949362E-3</v>
      </c>
      <c r="YI557" s="68">
        <v>4.1914569400199799E-3</v>
      </c>
      <c r="YJ557" s="68">
        <v>2.5679199178947698E-3</v>
      </c>
      <c r="YK557" s="68">
        <v>1.26580778784219E-2</v>
      </c>
      <c r="YL557" s="68">
        <v>4.5374742516592504E-3</v>
      </c>
      <c r="YM557" s="68">
        <v>2.1466046641737198E-3</v>
      </c>
      <c r="YN557" s="68">
        <v>6.8456362782423196E-4</v>
      </c>
      <c r="YO557" s="68">
        <v>8.5075129111937802E-3</v>
      </c>
      <c r="YP557" s="68">
        <v>1.5956649498005699E-3</v>
      </c>
      <c r="YQ557" s="68"/>
      <c r="YR557" s="68"/>
      <c r="YS557" s="68"/>
      <c r="YT557" s="68"/>
      <c r="YU557" s="68"/>
      <c r="YV557" s="68"/>
      <c r="YW557" s="68"/>
      <c r="YX557" s="68">
        <v>1.08427316003239</v>
      </c>
      <c r="YY557" s="68">
        <v>4.5564411403071397E-3</v>
      </c>
      <c r="YZ557" s="68">
        <v>1.1182588638538399E-2</v>
      </c>
      <c r="ZA557" s="68">
        <v>9.8319965213384507E-3</v>
      </c>
      <c r="ZB557" s="68">
        <v>7.9265168587408091E-3</v>
      </c>
      <c r="ZC557" s="68">
        <v>8.8338524356864692E-3</v>
      </c>
      <c r="ZD557" s="68">
        <v>8.0618154059245301E-3</v>
      </c>
      <c r="ZF557" s="67"/>
    </row>
    <row r="558" spans="479:682" x14ac:dyDescent="0.25">
      <c r="RK558" s="68"/>
      <c r="RL558" s="67"/>
      <c r="RM558" s="67"/>
      <c r="RN558" s="67"/>
      <c r="RO558" s="67"/>
      <c r="RP558" s="67"/>
      <c r="RQ558" s="67"/>
      <c r="RR558" s="67"/>
      <c r="RS558" s="67"/>
      <c r="RT558" s="67"/>
      <c r="RU558" s="67"/>
      <c r="RV558" s="67"/>
      <c r="RW558" s="67"/>
      <c r="SA558" s="67"/>
      <c r="SB558" s="67"/>
      <c r="SC558" s="67"/>
      <c r="SD558" s="67"/>
      <c r="SE558" s="67"/>
      <c r="SF558" s="67">
        <v>1.37547003105282E-2</v>
      </c>
      <c r="SG558" s="67"/>
      <c r="SH558" s="67"/>
      <c r="SI558" s="67"/>
      <c r="SJ558" s="67"/>
      <c r="YG558" s="68"/>
      <c r="YH558" s="68">
        <v>5.3344978692788699E-3</v>
      </c>
      <c r="YI558" s="68">
        <v>4.1910830517027098E-3</v>
      </c>
      <c r="YJ558" s="68">
        <v>2.55431053535796E-3</v>
      </c>
      <c r="YK558" s="68">
        <v>1.26466522939233E-2</v>
      </c>
      <c r="YL558" s="68">
        <v>4.5371823628780599E-3</v>
      </c>
      <c r="YM558" s="68">
        <v>2.14481736518725E-3</v>
      </c>
      <c r="YN558" s="68">
        <v>6.62642576614188E-4</v>
      </c>
      <c r="YO558" s="68">
        <v>8.4937569496704602E-3</v>
      </c>
      <c r="YP558" s="68">
        <v>1.5682995966701601E-3</v>
      </c>
      <c r="YQ558" s="68"/>
      <c r="YR558" s="68"/>
      <c r="YS558" s="68"/>
      <c r="YT558" s="68"/>
      <c r="YU558" s="68"/>
      <c r="YV558" s="68"/>
      <c r="YW558" s="68"/>
      <c r="YX558" s="68">
        <v>1.0841828390608099</v>
      </c>
      <c r="YY558" s="68">
        <v>4.5329256255918502E-3</v>
      </c>
      <c r="YZ558" s="68">
        <v>1.11515643696259E-2</v>
      </c>
      <c r="ZA558" s="68">
        <v>9.8308420678239403E-3</v>
      </c>
      <c r="ZB558" s="68">
        <v>7.9148779038050905E-3</v>
      </c>
      <c r="ZC558" s="68">
        <v>8.8242381020678697E-3</v>
      </c>
      <c r="ZD558" s="68">
        <v>8.0479031631404199E-3</v>
      </c>
      <c r="ZF558" s="67"/>
    </row>
    <row r="559" spans="479:682" x14ac:dyDescent="0.25">
      <c r="RK559" s="68"/>
      <c r="RL559" s="67"/>
      <c r="RM559" s="67"/>
      <c r="RN559" s="67"/>
      <c r="RO559" s="67"/>
      <c r="RP559" s="67"/>
      <c r="RQ559" s="67"/>
      <c r="RR559" s="67"/>
      <c r="RS559" s="67"/>
      <c r="RT559" s="67"/>
      <c r="RU559" s="67"/>
      <c r="RV559" s="67"/>
      <c r="RW559" s="67"/>
      <c r="SA559" s="67"/>
      <c r="SB559" s="67"/>
      <c r="SC559" s="67"/>
      <c r="SD559" s="67"/>
      <c r="SE559" s="67"/>
      <c r="SF559" s="67">
        <v>1.37531999498605E-2</v>
      </c>
      <c r="SG559" s="67"/>
      <c r="SH559" s="67"/>
      <c r="SI559" s="67"/>
      <c r="SJ559" s="67"/>
      <c r="YG559" s="68"/>
      <c r="YH559" s="68">
        <v>5.3310411267994198E-3</v>
      </c>
      <c r="YI559" s="68">
        <v>4.1907571108187403E-3</v>
      </c>
      <c r="YJ559" s="68">
        <v>2.5538453830324E-3</v>
      </c>
      <c r="YK559" s="68">
        <v>1.2643217138508999E-2</v>
      </c>
      <c r="YL559" s="68">
        <v>4.5133153311047499E-3</v>
      </c>
      <c r="YM559" s="68">
        <v>2.1380892426146E-3</v>
      </c>
      <c r="YN559" s="68">
        <v>6.3255434188301996E-4</v>
      </c>
      <c r="YO559" s="68">
        <v>8.4459126321934103E-3</v>
      </c>
      <c r="YP559" s="68">
        <v>1.5517859490665599E-3</v>
      </c>
      <c r="YQ559" s="68"/>
      <c r="YR559" s="68"/>
      <c r="YS559" s="68"/>
      <c r="YT559" s="68"/>
      <c r="YU559" s="68"/>
      <c r="YV559" s="68"/>
      <c r="YW559" s="68"/>
      <c r="YX559" s="68">
        <v>1.0839014855583</v>
      </c>
      <c r="YY559" s="68">
        <v>4.53291281485E-3</v>
      </c>
      <c r="YZ559" s="68">
        <v>1.11489316934343E-2</v>
      </c>
      <c r="ZA559" s="68">
        <v>9.79779523371903E-3</v>
      </c>
      <c r="ZB559" s="68">
        <v>7.9112444520652199E-3</v>
      </c>
      <c r="ZC559" s="68">
        <v>8.8217919226276902E-3</v>
      </c>
      <c r="ZD559" s="68">
        <v>8.0207180461564203E-3</v>
      </c>
      <c r="ZF559" s="67"/>
    </row>
    <row r="560" spans="479:682" x14ac:dyDescent="0.25">
      <c r="RK560" s="68"/>
      <c r="RL560" s="67"/>
      <c r="RM560" s="67"/>
      <c r="RN560" s="67"/>
      <c r="RO560" s="67"/>
      <c r="RP560" s="67"/>
      <c r="RQ560" s="67"/>
      <c r="RR560" s="67"/>
      <c r="RS560" s="67"/>
      <c r="RT560" s="67"/>
      <c r="RU560" s="67"/>
      <c r="RV560" s="67"/>
      <c r="RW560" s="67"/>
      <c r="SA560" s="67"/>
      <c r="SB560" s="67"/>
      <c r="SC560" s="67"/>
      <c r="SD560" s="67"/>
      <c r="SE560" s="67"/>
      <c r="SF560" s="67">
        <v>1.37467999011278E-2</v>
      </c>
      <c r="SG560" s="67"/>
      <c r="SH560" s="67"/>
      <c r="SI560" s="67"/>
      <c r="SJ560" s="67"/>
      <c r="YG560" s="68"/>
      <c r="YH560" s="68">
        <v>5.3268344338348603E-3</v>
      </c>
      <c r="YI560" s="68">
        <v>4.18950368190984E-3</v>
      </c>
      <c r="YJ560" s="68">
        <v>2.5444567185079802E-3</v>
      </c>
      <c r="YK560" s="68">
        <v>1.26280815211544E-2</v>
      </c>
      <c r="YL560" s="68">
        <v>4.5101575508352497E-3</v>
      </c>
      <c r="YM560" s="68">
        <v>2.1318083345777E-3</v>
      </c>
      <c r="YN560" s="68">
        <v>6.0665113998130198E-4</v>
      </c>
      <c r="YO560" s="68">
        <v>8.4394657698506799E-3</v>
      </c>
      <c r="YP560" s="68">
        <v>1.5315801032017001E-3</v>
      </c>
      <c r="YQ560" s="68"/>
      <c r="YR560" s="68"/>
      <c r="YS560" s="68"/>
      <c r="YT560" s="68"/>
      <c r="YU560" s="68"/>
      <c r="YV560" s="68"/>
      <c r="YW560" s="68"/>
      <c r="YX560" s="68">
        <v>1.08375275260191</v>
      </c>
      <c r="YY560" s="68">
        <v>4.5238475101492303E-3</v>
      </c>
      <c r="YZ560" s="68">
        <v>1.1141987859874299E-2</v>
      </c>
      <c r="ZA560" s="68">
        <v>9.7960151562916306E-3</v>
      </c>
      <c r="ZB560" s="68">
        <v>7.9048215704319302E-3</v>
      </c>
      <c r="ZC560" s="68">
        <v>8.7999199815090405E-3</v>
      </c>
      <c r="ZD560" s="68">
        <v>8.0000718136594307E-3</v>
      </c>
      <c r="ZF560" s="67"/>
    </row>
    <row r="561" spans="479:682" x14ac:dyDescent="0.25">
      <c r="RK561" s="68"/>
      <c r="RL561" s="67"/>
      <c r="RM561" s="67"/>
      <c r="RN561" s="67"/>
      <c r="RO561" s="67"/>
      <c r="RP561" s="67"/>
      <c r="RQ561" s="67"/>
      <c r="RR561" s="67"/>
      <c r="RS561" s="67"/>
      <c r="RT561" s="67"/>
      <c r="RU561" s="67"/>
      <c r="RV561" s="67"/>
      <c r="RW561" s="67"/>
      <c r="SA561" s="67"/>
      <c r="SB561" s="67"/>
      <c r="SC561" s="67"/>
      <c r="SD561" s="67"/>
      <c r="SE561" s="67"/>
      <c r="SF561" s="67">
        <v>1.3745700009167101E-2</v>
      </c>
      <c r="SG561" s="67"/>
      <c r="SH561" s="67"/>
      <c r="SI561" s="67"/>
      <c r="SJ561" s="67"/>
      <c r="YG561" s="68"/>
      <c r="YH561" s="68">
        <v>5.3166134575987596E-3</v>
      </c>
      <c r="YI561" s="68">
        <v>4.1678140874030298E-3</v>
      </c>
      <c r="YJ561" s="68">
        <v>2.5436523983353898E-3</v>
      </c>
      <c r="YK561" s="68">
        <v>1.25926744583316E-2</v>
      </c>
      <c r="YL561" s="68">
        <v>4.5004186952434999E-3</v>
      </c>
      <c r="YM561" s="68">
        <v>2.1317888970316498E-3</v>
      </c>
      <c r="YN561" s="68">
        <v>6.0264971844783803E-4</v>
      </c>
      <c r="YO561" s="68">
        <v>8.4134789514491003E-3</v>
      </c>
      <c r="YP561" s="68">
        <v>1.5217789939819899E-3</v>
      </c>
      <c r="YQ561" s="68"/>
      <c r="YR561" s="68"/>
      <c r="YS561" s="68"/>
      <c r="YT561" s="68"/>
      <c r="YU561" s="68"/>
      <c r="YV561" s="68"/>
      <c r="YW561" s="68"/>
      <c r="YX561" s="68">
        <v>1.0837439147949499</v>
      </c>
      <c r="YY561" s="68">
        <v>4.5045051246824699E-3</v>
      </c>
      <c r="YZ561" s="68">
        <v>1.11184221559324E-2</v>
      </c>
      <c r="ZA561" s="68">
        <v>9.7228197606432504E-3</v>
      </c>
      <c r="ZB561" s="68">
        <v>7.8814143619692304E-3</v>
      </c>
      <c r="ZC561" s="68">
        <v>8.7695045379920893E-3</v>
      </c>
      <c r="ZD561" s="68">
        <v>7.9911641831221202E-3</v>
      </c>
      <c r="ZF561" s="67"/>
    </row>
    <row r="562" spans="479:682" x14ac:dyDescent="0.25">
      <c r="RK562" s="68"/>
      <c r="RL562" s="67"/>
      <c r="RM562" s="67"/>
      <c r="RN562" s="67"/>
      <c r="RO562" s="67"/>
      <c r="RP562" s="67"/>
      <c r="RQ562" s="67"/>
      <c r="RR562" s="67"/>
      <c r="RS562" s="67"/>
      <c r="RT562" s="67"/>
      <c r="RU562" s="67"/>
      <c r="RV562" s="67"/>
      <c r="RW562" s="67"/>
      <c r="SA562" s="67"/>
      <c r="SB562" s="67"/>
      <c r="SC562" s="67"/>
      <c r="SD562" s="67"/>
      <c r="SE562" s="67"/>
      <c r="SF562" s="67">
        <v>1.37413004413247E-2</v>
      </c>
      <c r="SG562" s="67"/>
      <c r="SH562" s="67"/>
      <c r="SI562" s="67"/>
      <c r="SJ562" s="67"/>
      <c r="YG562" s="68"/>
      <c r="YH562" s="68">
        <v>5.3116150240400603E-3</v>
      </c>
      <c r="YI562" s="68">
        <v>4.1675147511777396E-3</v>
      </c>
      <c r="YJ562" s="68">
        <v>2.53971721302668E-3</v>
      </c>
      <c r="YK562" s="68">
        <v>1.2526130846595001E-2</v>
      </c>
      <c r="YL562" s="68">
        <v>4.4955923930915902E-3</v>
      </c>
      <c r="YM562" s="68">
        <v>2.1048880643401101E-3</v>
      </c>
      <c r="YN562" s="68">
        <v>5.6370834679949505E-4</v>
      </c>
      <c r="YO562" s="68">
        <v>8.4047687394029104E-3</v>
      </c>
      <c r="YP562" s="68">
        <v>1.5056014201914E-3</v>
      </c>
      <c r="YQ562" s="68"/>
      <c r="YR562" s="68"/>
      <c r="YS562" s="68"/>
      <c r="YT562" s="68"/>
      <c r="YU562" s="68"/>
      <c r="YV562" s="68"/>
      <c r="YW562" s="68"/>
      <c r="YX562" s="68">
        <v>1.0835964679518999</v>
      </c>
      <c r="YY562" s="68">
        <v>4.5003648000478298E-3</v>
      </c>
      <c r="YZ562" s="68">
        <v>1.11125486439758E-2</v>
      </c>
      <c r="ZA562" s="68">
        <v>9.6874220366670906E-3</v>
      </c>
      <c r="ZB562" s="68">
        <v>7.8796948167310608E-3</v>
      </c>
      <c r="ZC562" s="68">
        <v>8.7531849130926299E-3</v>
      </c>
      <c r="ZD562" s="68">
        <v>7.9571411769264501E-3</v>
      </c>
      <c r="ZF562" s="67"/>
    </row>
    <row r="563" spans="479:682" x14ac:dyDescent="0.25">
      <c r="RK563" s="68"/>
      <c r="RL563" s="67"/>
      <c r="RM563" s="67"/>
      <c r="RN563" s="67"/>
      <c r="RO563" s="67"/>
      <c r="RP563" s="67"/>
      <c r="RQ563" s="67"/>
      <c r="RR563" s="67"/>
      <c r="RS563" s="67"/>
      <c r="RT563" s="67"/>
      <c r="RU563" s="67"/>
      <c r="RV563" s="67"/>
      <c r="RW563" s="67"/>
      <c r="SA563" s="67"/>
      <c r="SB563" s="67"/>
      <c r="SC563" s="67"/>
      <c r="SD563" s="67"/>
      <c r="SE563" s="67"/>
      <c r="SF563" s="67">
        <v>1.37411998584866E-2</v>
      </c>
      <c r="SG563" s="67"/>
      <c r="SH563" s="67"/>
      <c r="SI563" s="67"/>
      <c r="SJ563" s="67"/>
      <c r="YG563" s="68"/>
      <c r="YH563" s="68">
        <v>5.2742117984438701E-3</v>
      </c>
      <c r="YI563" s="68">
        <v>4.1613261100281003E-3</v>
      </c>
      <c r="YJ563" s="68">
        <v>2.53264572141491E-3</v>
      </c>
      <c r="YK563" s="68">
        <v>1.2513992336297099E-2</v>
      </c>
      <c r="YL563" s="68">
        <v>4.4718067550493503E-3</v>
      </c>
      <c r="YM563" s="68">
        <v>2.0872164903706801E-3</v>
      </c>
      <c r="YN563" s="68">
        <v>4.9939341052383302E-4</v>
      </c>
      <c r="YO563" s="68">
        <v>8.3651441717853808E-3</v>
      </c>
      <c r="YP563" s="68">
        <v>1.43198223268157E-3</v>
      </c>
      <c r="YQ563" s="68"/>
      <c r="YR563" s="68"/>
      <c r="YS563" s="68"/>
      <c r="YT563" s="68"/>
      <c r="YU563" s="68"/>
      <c r="YV563" s="68"/>
      <c r="YW563" s="68"/>
      <c r="YX563" s="68">
        <v>1.08346074834587</v>
      </c>
      <c r="YY563" s="68">
        <v>4.4478689558221799E-3</v>
      </c>
      <c r="YZ563" s="68">
        <v>1.1108655883384E-2</v>
      </c>
      <c r="ZA563" s="68">
        <v>9.6780497777170099E-3</v>
      </c>
      <c r="ZB563" s="68">
        <v>7.8788743147643406E-3</v>
      </c>
      <c r="ZC563" s="68">
        <v>8.7455004178308808E-3</v>
      </c>
      <c r="ZD563" s="68">
        <v>7.9515526247037303E-3</v>
      </c>
      <c r="ZF563" s="67"/>
    </row>
    <row r="564" spans="479:682" x14ac:dyDescent="0.25">
      <c r="RK564" s="68"/>
      <c r="RL564" s="67"/>
      <c r="RM564" s="67"/>
      <c r="RN564" s="67"/>
      <c r="RO564" s="67"/>
      <c r="RP564" s="67"/>
      <c r="RQ564" s="67"/>
      <c r="RR564" s="67"/>
      <c r="RS564" s="67"/>
      <c r="RT564" s="67"/>
      <c r="RU564" s="67"/>
      <c r="RV564" s="67"/>
      <c r="RW564" s="67"/>
      <c r="SA564" s="67"/>
      <c r="SB564" s="67"/>
      <c r="SC564" s="67"/>
      <c r="SD564" s="67"/>
      <c r="SE564" s="67"/>
      <c r="SF564" s="67">
        <v>1.3734799809753799E-2</v>
      </c>
      <c r="SG564" s="67"/>
      <c r="SH564" s="67"/>
      <c r="SI564" s="67"/>
      <c r="SJ564" s="67"/>
      <c r="YG564" s="68"/>
      <c r="YH564" s="68">
        <v>5.25727296323923E-3</v>
      </c>
      <c r="YI564" s="68">
        <v>4.1566953887600001E-3</v>
      </c>
      <c r="YJ564" s="68">
        <v>2.5318300244419698E-3</v>
      </c>
      <c r="YK564" s="68">
        <v>1.2420564238714901E-2</v>
      </c>
      <c r="YL564" s="68">
        <v>4.4610567740745403E-3</v>
      </c>
      <c r="YM564" s="68">
        <v>2.06417030738105E-3</v>
      </c>
      <c r="YN564" s="68">
        <v>4.9645517887572199E-4</v>
      </c>
      <c r="YO564" s="68">
        <v>8.3568795990880997E-3</v>
      </c>
      <c r="YP564" s="68">
        <v>1.42579644918446E-3</v>
      </c>
      <c r="YQ564" s="68"/>
      <c r="YR564" s="68"/>
      <c r="YS564" s="68"/>
      <c r="YT564" s="68"/>
      <c r="YU564" s="68"/>
      <c r="YV564" s="68"/>
      <c r="YW564" s="68"/>
      <c r="YX564" s="68">
        <v>1.08337105497994</v>
      </c>
      <c r="YY564" s="68">
        <v>4.4444970979542198E-3</v>
      </c>
      <c r="YZ564" s="68">
        <v>1.1049116496054201E-2</v>
      </c>
      <c r="ZA564" s="68">
        <v>9.6702100423891706E-3</v>
      </c>
      <c r="ZB564" s="68">
        <v>7.8215026995645306E-3</v>
      </c>
      <c r="ZC564" s="68">
        <v>8.6775574271231396E-3</v>
      </c>
      <c r="ZD564" s="68">
        <v>7.9425046638773207E-3</v>
      </c>
      <c r="ZF564" s="67"/>
    </row>
    <row r="565" spans="479:682" x14ac:dyDescent="0.25">
      <c r="RK565" s="68"/>
      <c r="RL565" s="67"/>
      <c r="RM565" s="67"/>
      <c r="RN565" s="67"/>
      <c r="RO565" s="67"/>
      <c r="RP565" s="67"/>
      <c r="RQ565" s="67"/>
      <c r="RR565" s="67"/>
      <c r="RS565" s="67"/>
      <c r="RT565" s="67"/>
      <c r="RU565" s="67"/>
      <c r="RV565" s="67"/>
      <c r="RW565" s="67"/>
      <c r="SA565" s="67"/>
      <c r="SB565" s="67"/>
      <c r="SC565" s="67"/>
      <c r="SD565" s="67"/>
      <c r="SE565" s="67"/>
      <c r="SF565" s="67">
        <v>1.3729199767112701E-2</v>
      </c>
      <c r="SG565" s="67"/>
      <c r="SH565" s="67"/>
      <c r="SI565" s="67"/>
      <c r="SJ565" s="67"/>
      <c r="YG565" s="68"/>
      <c r="YH565" s="68">
        <v>5.2561147941462896E-3</v>
      </c>
      <c r="YI565" s="68">
        <v>4.1552436874932701E-3</v>
      </c>
      <c r="YJ565" s="68">
        <v>2.5218532879440498E-3</v>
      </c>
      <c r="YK565" s="68">
        <v>1.23758147025865E-2</v>
      </c>
      <c r="YL565" s="68">
        <v>4.4215441541961198E-3</v>
      </c>
      <c r="YM565" s="68">
        <v>2.0619653037067301E-3</v>
      </c>
      <c r="YN565" s="68">
        <v>4.8335597061642402E-4</v>
      </c>
      <c r="YO565" s="68">
        <v>8.3500033223321106E-3</v>
      </c>
      <c r="YP565" s="68">
        <v>1.4063350529725999E-3</v>
      </c>
      <c r="YQ565" s="68"/>
      <c r="YR565" s="68"/>
      <c r="YS565" s="68"/>
      <c r="YT565" s="68"/>
      <c r="YU565" s="68"/>
      <c r="YV565" s="68"/>
      <c r="YW565" s="68"/>
      <c r="YX565" s="68">
        <v>1.0832894461468801</v>
      </c>
      <c r="YY565" s="68">
        <v>4.4390215549432498E-3</v>
      </c>
      <c r="YZ565" s="68">
        <v>1.1008477737579399E-2</v>
      </c>
      <c r="ZA565" s="68">
        <v>9.6379115074479698E-3</v>
      </c>
      <c r="ZB565" s="68">
        <v>7.8138514502307504E-3</v>
      </c>
      <c r="ZC565" s="68">
        <v>8.6753058833240002E-3</v>
      </c>
      <c r="ZD565" s="68">
        <v>7.9394568368942806E-3</v>
      </c>
      <c r="ZF565" s="67"/>
    </row>
    <row r="566" spans="479:682" x14ac:dyDescent="0.25">
      <c r="RK566" s="68"/>
      <c r="RL566" s="67"/>
      <c r="RM566" s="67"/>
      <c r="RN566" s="67"/>
      <c r="RO566" s="67"/>
      <c r="RP566" s="67"/>
      <c r="RQ566" s="67"/>
      <c r="RR566" s="67"/>
      <c r="RS566" s="67"/>
      <c r="RT566" s="67"/>
      <c r="RU566" s="67"/>
      <c r="RV566" s="67"/>
      <c r="RW566" s="67"/>
      <c r="SA566" s="67"/>
      <c r="SB566" s="67"/>
      <c r="SC566" s="67"/>
      <c r="SD566" s="67"/>
      <c r="SE566" s="67"/>
      <c r="SF566" s="67">
        <v>1.3728800229728199E-2</v>
      </c>
      <c r="SG566" s="67"/>
      <c r="SH566" s="67"/>
      <c r="SI566" s="67"/>
      <c r="SJ566" s="67"/>
      <c r="YG566" s="68"/>
      <c r="YH566" s="68">
        <v>5.2475030854453502E-3</v>
      </c>
      <c r="YI566" s="68">
        <v>4.1526243642545898E-3</v>
      </c>
      <c r="YJ566" s="68">
        <v>2.5050409096171698E-3</v>
      </c>
      <c r="YK566" s="68">
        <v>1.2370468501966299E-2</v>
      </c>
      <c r="YL566" s="68">
        <v>4.4136998041198099E-3</v>
      </c>
      <c r="YM566" s="68">
        <v>2.00435385697896E-3</v>
      </c>
      <c r="YN566" s="68">
        <v>4.7439384988537099E-4</v>
      </c>
      <c r="YO566" s="68">
        <v>8.3360633638644606E-3</v>
      </c>
      <c r="YP566" s="68">
        <v>1.3866831880383001E-3</v>
      </c>
      <c r="YQ566" s="68"/>
      <c r="YR566" s="68"/>
      <c r="YS566" s="68"/>
      <c r="YT566" s="68"/>
      <c r="YU566" s="68"/>
      <c r="YV566" s="68"/>
      <c r="YW566" s="68"/>
      <c r="YX566" s="68">
        <v>1.0832740809263799</v>
      </c>
      <c r="YY566" s="68">
        <v>4.43793727369438E-3</v>
      </c>
      <c r="YZ566" s="68">
        <v>1.0974854784626399E-2</v>
      </c>
      <c r="ZA566" s="68">
        <v>9.6337625493269699E-3</v>
      </c>
      <c r="ZB566" s="68">
        <v>7.8084497183548698E-3</v>
      </c>
      <c r="ZC566" s="68">
        <v>8.6672666873465996E-3</v>
      </c>
      <c r="ZD566" s="68">
        <v>7.9391269601087697E-3</v>
      </c>
      <c r="ZF566" s="67"/>
    </row>
    <row r="567" spans="479:682" x14ac:dyDescent="0.25">
      <c r="RK567" s="68"/>
      <c r="RL567" s="67"/>
      <c r="RM567" s="67"/>
      <c r="RN567" s="67"/>
      <c r="RO567" s="67"/>
      <c r="RP567" s="67"/>
      <c r="RQ567" s="67"/>
      <c r="RR567" s="67"/>
      <c r="RS567" s="67"/>
      <c r="RT567" s="67"/>
      <c r="RU567" s="67"/>
      <c r="RV567" s="67"/>
      <c r="RW567" s="67"/>
      <c r="SA567" s="67"/>
      <c r="SB567" s="67"/>
      <c r="SC567" s="67"/>
      <c r="SD567" s="67"/>
      <c r="SE567" s="67"/>
      <c r="SF567" s="67">
        <v>1.3728000223636599E-2</v>
      </c>
      <c r="SG567" s="67"/>
      <c r="SH567" s="67"/>
      <c r="SI567" s="67"/>
      <c r="SJ567" s="67"/>
      <c r="YG567" s="68"/>
      <c r="YH567" s="68">
        <v>5.2457600977045297E-3</v>
      </c>
      <c r="YI567" s="68">
        <v>4.1429597636134501E-3</v>
      </c>
      <c r="YJ567" s="68">
        <v>2.4889222129386699E-3</v>
      </c>
      <c r="YK567" s="68">
        <v>1.23256905600651E-2</v>
      </c>
      <c r="YL567" s="68">
        <v>4.40045207340241E-3</v>
      </c>
      <c r="YM567" s="68">
        <v>1.98663088395003E-3</v>
      </c>
      <c r="YN567" s="68">
        <v>4.3438848558174199E-4</v>
      </c>
      <c r="YO567" s="68">
        <v>8.3153012533759407E-3</v>
      </c>
      <c r="YP567" s="68">
        <v>1.3721243128444101E-3</v>
      </c>
      <c r="YQ567" s="68"/>
      <c r="YR567" s="68"/>
      <c r="YS567" s="68"/>
      <c r="YT567" s="68"/>
      <c r="YU567" s="68"/>
      <c r="YV567" s="68"/>
      <c r="YW567" s="68"/>
      <c r="YX567" s="68">
        <v>1.0832627419930501</v>
      </c>
      <c r="YY567" s="68">
        <v>4.4180812565603198E-3</v>
      </c>
      <c r="YZ567" s="68">
        <v>1.095723000166E-2</v>
      </c>
      <c r="ZA567" s="68">
        <v>9.5982689017982906E-3</v>
      </c>
      <c r="ZB567" s="68">
        <v>7.80576619685936E-3</v>
      </c>
      <c r="ZC567" s="68">
        <v>8.6488519908192191E-3</v>
      </c>
      <c r="ZD567" s="68">
        <v>7.9301964796668102E-3</v>
      </c>
      <c r="ZF567" s="67"/>
    </row>
    <row r="568" spans="479:682" x14ac:dyDescent="0.25">
      <c r="RK568" s="68"/>
      <c r="RL568" s="67"/>
      <c r="RM568" s="67"/>
      <c r="RN568" s="67"/>
      <c r="RO568" s="67"/>
      <c r="RP568" s="67"/>
      <c r="RQ568" s="67"/>
      <c r="RR568" s="67"/>
      <c r="RS568" s="67"/>
      <c r="RT568" s="67"/>
      <c r="RU568" s="67"/>
      <c r="RV568" s="67"/>
      <c r="RW568" s="67"/>
      <c r="SA568" s="67"/>
      <c r="SB568" s="67"/>
      <c r="SC568" s="67"/>
      <c r="SD568" s="67"/>
      <c r="SE568" s="67"/>
      <c r="SF568" s="67">
        <v>1.3727299869060501E-2</v>
      </c>
      <c r="SG568" s="67"/>
      <c r="SH568" s="67"/>
      <c r="SI568" s="67"/>
      <c r="SJ568" s="67"/>
      <c r="YG568" s="68"/>
      <c r="YH568" s="68">
        <v>5.2183090340343404E-3</v>
      </c>
      <c r="YI568" s="68">
        <v>4.1344067270564899E-3</v>
      </c>
      <c r="YJ568" s="68">
        <v>2.4547073781170602E-3</v>
      </c>
      <c r="YK568" s="68">
        <v>1.2320270430734E-2</v>
      </c>
      <c r="YL568" s="68">
        <v>4.3969634492643898E-3</v>
      </c>
      <c r="YM568" s="68">
        <v>1.9812180829935902E-3</v>
      </c>
      <c r="YN568" s="68">
        <v>4.2526844513923599E-4</v>
      </c>
      <c r="YO568" s="68">
        <v>8.3098164268532899E-3</v>
      </c>
      <c r="YP568" s="68">
        <v>1.3415096763869799E-3</v>
      </c>
      <c r="YQ568" s="68"/>
      <c r="YR568" s="68"/>
      <c r="YS568" s="68"/>
      <c r="YT568" s="68"/>
      <c r="YU568" s="68"/>
      <c r="YV568" s="68"/>
      <c r="YW568" s="68"/>
      <c r="YX568" s="68">
        <v>1.08315492993616</v>
      </c>
      <c r="YY568" s="68">
        <v>4.4063008909693098E-3</v>
      </c>
      <c r="YZ568" s="68">
        <v>1.0938364190117299E-2</v>
      </c>
      <c r="ZA568" s="68">
        <v>9.5555009906996904E-3</v>
      </c>
      <c r="ZB568" s="68">
        <v>7.7831180771415903E-3</v>
      </c>
      <c r="ZC568" s="68">
        <v>8.6481647579670397E-3</v>
      </c>
      <c r="ZD568" s="68">
        <v>7.9228601874533709E-3</v>
      </c>
      <c r="ZF568" s="67"/>
    </row>
    <row r="569" spans="479:682" x14ac:dyDescent="0.25">
      <c r="RK569" s="68"/>
      <c r="RL569" s="67"/>
      <c r="RM569" s="67"/>
      <c r="RN569" s="67"/>
      <c r="RO569" s="67"/>
      <c r="RP569" s="67"/>
      <c r="RQ569" s="67"/>
      <c r="RR569" s="67"/>
      <c r="RS569" s="67"/>
      <c r="RT569" s="67"/>
      <c r="RU569" s="67"/>
      <c r="RV569" s="67"/>
      <c r="RW569" s="67"/>
      <c r="SA569" s="67"/>
      <c r="SB569" s="67"/>
      <c r="SC569" s="67"/>
      <c r="SD569" s="67"/>
      <c r="SE569" s="67"/>
      <c r="SF569" s="67">
        <v>1.3727200217545E-2</v>
      </c>
      <c r="SG569" s="67"/>
      <c r="SH569" s="67"/>
      <c r="SI569" s="67"/>
      <c r="SJ569" s="67"/>
      <c r="YG569" s="68"/>
      <c r="YH569" s="68">
        <v>5.1982383420428402E-3</v>
      </c>
      <c r="YI569" s="68">
        <v>4.1302721792024601E-3</v>
      </c>
      <c r="YJ569" s="68">
        <v>2.4405456480147002E-3</v>
      </c>
      <c r="YK569" s="68">
        <v>1.23189504213411E-2</v>
      </c>
      <c r="YL569" s="68">
        <v>4.3940312300456801E-3</v>
      </c>
      <c r="YM569" s="68">
        <v>1.9720555531455501E-3</v>
      </c>
      <c r="YN569" s="68">
        <v>2.4844267544542797E-4</v>
      </c>
      <c r="YO569" s="68">
        <v>8.2997800374522094E-3</v>
      </c>
      <c r="YP569" s="68">
        <v>1.33588157608231E-3</v>
      </c>
      <c r="YQ569" s="68"/>
      <c r="YR569" s="68"/>
      <c r="YS569" s="68"/>
      <c r="YT569" s="68"/>
      <c r="YU569" s="68"/>
      <c r="YV569" s="68"/>
      <c r="YW569" s="68"/>
      <c r="YX569" s="68">
        <v>1.08304666967505</v>
      </c>
      <c r="YY569" s="68">
        <v>4.3781799933682898E-3</v>
      </c>
      <c r="YZ569" s="68">
        <v>1.0937629902418301E-2</v>
      </c>
      <c r="ZA569" s="68">
        <v>9.5527750754712502E-3</v>
      </c>
      <c r="ZB569" s="68">
        <v>7.7410953972120696E-3</v>
      </c>
      <c r="ZC569" s="68">
        <v>8.5771737776247203E-3</v>
      </c>
      <c r="ZD569" s="68">
        <v>7.9200742424932694E-3</v>
      </c>
      <c r="ZF569" s="67"/>
    </row>
    <row r="570" spans="479:682" x14ac:dyDescent="0.25">
      <c r="RK570" s="68"/>
      <c r="RL570" s="67"/>
      <c r="RM570" s="67"/>
      <c r="RN570" s="67"/>
      <c r="RO570" s="67"/>
      <c r="RP570" s="67"/>
      <c r="RQ570" s="67"/>
      <c r="RR570" s="67"/>
      <c r="RS570" s="67"/>
      <c r="RT570" s="67"/>
      <c r="RU570" s="67"/>
      <c r="RV570" s="67"/>
      <c r="RW570" s="67"/>
      <c r="SA570" s="67"/>
      <c r="SB570" s="67"/>
      <c r="SC570" s="67"/>
      <c r="SD570" s="67"/>
      <c r="SE570" s="67"/>
      <c r="SF570" s="67">
        <v>1.37243000790476E-2</v>
      </c>
      <c r="SG570" s="67"/>
      <c r="SH570" s="67"/>
      <c r="SI570" s="67"/>
      <c r="SJ570" s="67"/>
      <c r="YG570" s="68"/>
      <c r="YH570" s="68">
        <v>5.1795174122809696E-3</v>
      </c>
      <c r="YI570" s="68">
        <v>4.0894545810778796E-3</v>
      </c>
      <c r="YJ570" s="68">
        <v>2.4256129076610099E-3</v>
      </c>
      <c r="YK570" s="68">
        <v>1.2277175485507301E-2</v>
      </c>
      <c r="YL570" s="68">
        <v>4.3865759490063199E-3</v>
      </c>
      <c r="YM570" s="68">
        <v>1.94463682429334E-3</v>
      </c>
      <c r="YN570" s="352">
        <v>5.5511151231257802E-17</v>
      </c>
      <c r="YO570" s="68">
        <v>8.2752892773037302E-3</v>
      </c>
      <c r="YP570" s="68">
        <v>1.3316315133506101E-3</v>
      </c>
      <c r="YQ570" s="68"/>
      <c r="YR570" s="68"/>
      <c r="YS570" s="68"/>
      <c r="YT570" s="68"/>
      <c r="YU570" s="68"/>
      <c r="YV570" s="68"/>
      <c r="YW570" s="68"/>
      <c r="YX570" s="68">
        <v>1.0829604492893099</v>
      </c>
      <c r="YY570" s="68">
        <v>4.3665204465159896E-3</v>
      </c>
      <c r="YZ570" s="68">
        <v>1.09355118201014E-2</v>
      </c>
      <c r="ZA570" s="68">
        <v>9.5227486235611707E-3</v>
      </c>
      <c r="ZB570" s="68">
        <v>7.7375682659783403E-3</v>
      </c>
      <c r="ZC570" s="68">
        <v>8.5344139528498297E-3</v>
      </c>
      <c r="ZD570" s="68">
        <v>7.9192875634204896E-3</v>
      </c>
      <c r="ZF570" s="67"/>
    </row>
    <row r="571" spans="479:682" x14ac:dyDescent="0.25">
      <c r="RK571" s="68"/>
      <c r="RL571" s="67"/>
      <c r="RM571" s="67"/>
      <c r="RN571" s="67"/>
      <c r="RO571" s="67"/>
      <c r="RP571" s="67"/>
      <c r="RQ571" s="67"/>
      <c r="RR571" s="67"/>
      <c r="RS571" s="67"/>
      <c r="RT571" s="67"/>
      <c r="RU571" s="67"/>
      <c r="RV571" s="67"/>
      <c r="RW571" s="67"/>
      <c r="SA571" s="67"/>
      <c r="SB571" s="67"/>
      <c r="SC571" s="67"/>
      <c r="SD571" s="67"/>
      <c r="SE571" s="67"/>
      <c r="SF571" s="67">
        <v>1.37227000668644E-2</v>
      </c>
      <c r="SG571" s="67"/>
      <c r="SH571" s="67"/>
      <c r="SI571" s="67"/>
      <c r="SJ571" s="67"/>
      <c r="YG571" s="68"/>
      <c r="YH571" s="68">
        <v>5.1678942911697603E-3</v>
      </c>
      <c r="YI571" s="68">
        <v>4.0731596666983803E-3</v>
      </c>
      <c r="YJ571" s="68">
        <v>2.42304829582195E-3</v>
      </c>
      <c r="YK571" s="68">
        <v>1.2276886634703801E-2</v>
      </c>
      <c r="YL571" s="68">
        <v>4.3545729004540804E-3</v>
      </c>
      <c r="YM571" s="68">
        <v>1.9291011764796201E-3</v>
      </c>
      <c r="YN571" s="352">
        <v>5.5511151231257802E-17</v>
      </c>
      <c r="YO571" s="68">
        <v>8.2615543456895195E-3</v>
      </c>
      <c r="YP571" s="68">
        <v>1.2962211310906799E-3</v>
      </c>
      <c r="YQ571" s="68"/>
      <c r="YR571" s="68"/>
      <c r="YS571" s="68"/>
      <c r="YT571" s="68"/>
      <c r="YU571" s="68"/>
      <c r="YV571" s="68"/>
      <c r="YW571" s="68"/>
      <c r="YX571" s="68">
        <v>1.0828800178143501</v>
      </c>
      <c r="YY571" s="68">
        <v>4.3510408619704703E-3</v>
      </c>
      <c r="YZ571" s="68">
        <v>1.09311426366277E-2</v>
      </c>
      <c r="ZA571" s="68">
        <v>9.5222356870690601E-3</v>
      </c>
      <c r="ZB571" s="68">
        <v>7.6857869582063996E-3</v>
      </c>
      <c r="ZC571" s="68">
        <v>8.5220843192208798E-3</v>
      </c>
      <c r="ZD571" s="68">
        <v>7.8742973787422604E-3</v>
      </c>
      <c r="ZF571" s="67"/>
    </row>
    <row r="572" spans="479:682" x14ac:dyDescent="0.25">
      <c r="RK572" s="68"/>
      <c r="RL572" s="67"/>
      <c r="RM572" s="67"/>
      <c r="RN572" s="67"/>
      <c r="RO572" s="67"/>
      <c r="RP572" s="67"/>
      <c r="RQ572" s="67"/>
      <c r="RR572" s="67"/>
      <c r="RS572" s="67"/>
      <c r="RT572" s="67"/>
      <c r="RU572" s="67"/>
      <c r="RV572" s="67"/>
      <c r="RW572" s="67"/>
      <c r="SA572" s="67"/>
      <c r="SB572" s="67"/>
      <c r="SC572" s="67"/>
      <c r="SD572" s="67"/>
      <c r="SE572" s="67"/>
      <c r="SF572" s="67">
        <v>1.3722600415349E-2</v>
      </c>
      <c r="SG572" s="67"/>
      <c r="SH572" s="67"/>
      <c r="SI572" s="67"/>
      <c r="SJ572" s="67"/>
      <c r="YG572" s="68"/>
      <c r="YH572" s="68">
        <v>5.1604362643812096E-3</v>
      </c>
      <c r="YI572" s="68">
        <v>4.0662455898972799E-3</v>
      </c>
      <c r="YJ572" s="68">
        <v>2.4164802522724702E-3</v>
      </c>
      <c r="YK572" s="68">
        <v>1.22610304936951E-2</v>
      </c>
      <c r="YL572" s="68">
        <v>4.3469894687935698E-3</v>
      </c>
      <c r="YM572" s="68">
        <v>1.92612120954648E-3</v>
      </c>
      <c r="YN572" s="352">
        <v>3.8163916471489799E-17</v>
      </c>
      <c r="YO572" s="68">
        <v>8.2306515316961405E-3</v>
      </c>
      <c r="YP572" s="68">
        <v>1.2404106711579399E-3</v>
      </c>
      <c r="YQ572" s="68"/>
      <c r="YR572" s="68"/>
      <c r="YS572" s="68"/>
      <c r="YT572" s="68"/>
      <c r="YU572" s="68"/>
      <c r="YV572" s="68"/>
      <c r="YW572" s="68"/>
      <c r="YX572" s="68">
        <v>1.08270874790714</v>
      </c>
      <c r="YY572" s="68">
        <v>4.3342210885000797E-3</v>
      </c>
      <c r="YZ572" s="68">
        <v>1.09249860620683E-2</v>
      </c>
      <c r="ZA572" s="68">
        <v>9.5218812674750103E-3</v>
      </c>
      <c r="ZB572" s="68">
        <v>7.6833388851219597E-3</v>
      </c>
      <c r="ZC572" s="68">
        <v>8.5188869005911397E-3</v>
      </c>
      <c r="ZD572" s="68">
        <v>7.8510067875574591E-3</v>
      </c>
      <c r="ZF572" s="67"/>
    </row>
    <row r="573" spans="479:682" x14ac:dyDescent="0.25">
      <c r="RK573" s="68"/>
      <c r="RL573" s="67"/>
      <c r="RM573" s="67"/>
      <c r="RN573" s="67"/>
      <c r="RO573" s="67"/>
      <c r="RP573" s="67"/>
      <c r="RQ573" s="67"/>
      <c r="RR573" s="67"/>
      <c r="RS573" s="67"/>
      <c r="RT573" s="67"/>
      <c r="RU573" s="67"/>
      <c r="RV573" s="67"/>
      <c r="RW573" s="67"/>
      <c r="SA573" s="67"/>
      <c r="SB573" s="67"/>
      <c r="SC573" s="67"/>
      <c r="SD573" s="67"/>
      <c r="SE573" s="67"/>
      <c r="SF573" s="67">
        <v>1.37187000364065E-2</v>
      </c>
      <c r="SG573" s="67"/>
      <c r="SH573" s="67"/>
      <c r="SI573" s="67"/>
      <c r="SJ573" s="67"/>
      <c r="YG573" s="68"/>
      <c r="YH573" s="68">
        <v>5.15275906808899E-3</v>
      </c>
      <c r="YI573" s="68">
        <v>4.05608319871807E-3</v>
      </c>
      <c r="YJ573" s="68">
        <v>2.4145403061613798E-3</v>
      </c>
      <c r="YK573" s="68">
        <v>1.22486726378375E-2</v>
      </c>
      <c r="YL573" s="68">
        <v>4.3311945221996698E-3</v>
      </c>
      <c r="YM573" s="68">
        <v>1.91500322501246E-3</v>
      </c>
      <c r="YN573" s="352">
        <v>2.7755575615628901E-17</v>
      </c>
      <c r="YO573" s="68">
        <v>8.1501514976830801E-3</v>
      </c>
      <c r="YP573" s="68">
        <v>1.2397114725142999E-3</v>
      </c>
      <c r="YQ573" s="68"/>
      <c r="YR573" s="68"/>
      <c r="YS573" s="68"/>
      <c r="YT573" s="68"/>
      <c r="YU573" s="68"/>
      <c r="YV573" s="68"/>
      <c r="YW573" s="68"/>
      <c r="YX573" s="68">
        <v>1.0825111856295799</v>
      </c>
      <c r="YY573" s="68">
        <v>4.3248233986492197E-3</v>
      </c>
      <c r="YZ573" s="68">
        <v>1.09234038278271E-2</v>
      </c>
      <c r="ZA573" s="68">
        <v>9.5206049878943898E-3</v>
      </c>
      <c r="ZB573" s="68">
        <v>7.6761340518850798E-3</v>
      </c>
      <c r="ZC573" s="68">
        <v>8.5178564115653797E-3</v>
      </c>
      <c r="ZD573" s="68">
        <v>7.8387889469504306E-3</v>
      </c>
      <c r="ZF573" s="67"/>
    </row>
    <row r="574" spans="479:682" x14ac:dyDescent="0.25">
      <c r="RK574" s="68"/>
      <c r="RL574" s="67"/>
      <c r="RM574" s="67"/>
      <c r="RN574" s="67"/>
      <c r="RO574" s="67"/>
      <c r="RP574" s="67"/>
      <c r="RQ574" s="67"/>
      <c r="RR574" s="67"/>
      <c r="RS574" s="67"/>
      <c r="RT574" s="67"/>
      <c r="RU574" s="67"/>
      <c r="RV574" s="67"/>
      <c r="RW574" s="67"/>
      <c r="SA574" s="67"/>
      <c r="SB574" s="67"/>
      <c r="SC574" s="67"/>
      <c r="SD574" s="67"/>
      <c r="SE574" s="67"/>
      <c r="SF574" s="67">
        <v>1.37142995372414E-2</v>
      </c>
      <c r="SG574" s="67"/>
      <c r="SH574" s="67"/>
      <c r="SI574" s="67"/>
      <c r="SJ574" s="67"/>
      <c r="YG574" s="68"/>
      <c r="YH574" s="68">
        <v>5.1480410122859404E-3</v>
      </c>
      <c r="YI574" s="68">
        <v>4.0540933957469603E-3</v>
      </c>
      <c r="YJ574" s="68">
        <v>2.4120298363476899E-3</v>
      </c>
      <c r="YK574" s="68">
        <v>1.22430288413797E-2</v>
      </c>
      <c r="YL574" s="68">
        <v>4.32400092118021E-3</v>
      </c>
      <c r="YM574" s="68">
        <v>1.89954647918561E-3</v>
      </c>
      <c r="YN574" s="352">
        <v>2.7755575615628901E-17</v>
      </c>
      <c r="YO574" s="68">
        <v>8.1489723338122096E-3</v>
      </c>
      <c r="YP574" s="68">
        <v>1.23701189047358E-3</v>
      </c>
      <c r="YQ574" s="68"/>
      <c r="YR574" s="68"/>
      <c r="YS574" s="68"/>
      <c r="YT574" s="68"/>
      <c r="YU574" s="68"/>
      <c r="YV574" s="68"/>
      <c r="YW574" s="68"/>
      <c r="YX574" s="68">
        <v>1.08250599783584</v>
      </c>
      <c r="YY574" s="68">
        <v>4.3202867226713E-3</v>
      </c>
      <c r="YZ574" s="68">
        <v>1.09041810174527E-2</v>
      </c>
      <c r="ZA574" s="68">
        <v>9.5163117379409405E-3</v>
      </c>
      <c r="ZB574" s="68">
        <v>7.6139996373121004E-3</v>
      </c>
      <c r="ZC574" s="68">
        <v>8.5153759508196803E-3</v>
      </c>
      <c r="ZD574" s="68">
        <v>7.8337985885879001E-3</v>
      </c>
      <c r="ZF574" s="67"/>
    </row>
    <row r="575" spans="479:682" x14ac:dyDescent="0.25">
      <c r="RK575" s="68"/>
      <c r="RL575" s="67"/>
      <c r="RM575" s="67"/>
      <c r="RN575" s="67"/>
      <c r="RO575" s="67"/>
      <c r="RP575" s="67"/>
      <c r="RQ575" s="67"/>
      <c r="RR575" s="67"/>
      <c r="RS575" s="67"/>
      <c r="RT575" s="67"/>
      <c r="RU575" s="67"/>
      <c r="RV575" s="67"/>
      <c r="RW575" s="67"/>
      <c r="SA575" s="67"/>
      <c r="SB575" s="67"/>
      <c r="SC575" s="67"/>
      <c r="SD575" s="67"/>
      <c r="SE575" s="67"/>
      <c r="SF575" s="67">
        <v>1.3705999590456401E-2</v>
      </c>
      <c r="SG575" s="67"/>
      <c r="SH575" s="67"/>
      <c r="SI575" s="67"/>
      <c r="SJ575" s="67"/>
      <c r="YG575" s="68"/>
      <c r="YH575" s="68">
        <v>5.1443324141351001E-3</v>
      </c>
      <c r="YI575" s="68">
        <v>4.0422231432172698E-3</v>
      </c>
      <c r="YJ575" s="68">
        <v>2.4050535675835699E-3</v>
      </c>
      <c r="YK575" s="68">
        <v>1.22323398831622E-2</v>
      </c>
      <c r="YL575" s="68">
        <v>4.3022334576639804E-3</v>
      </c>
      <c r="YM575" s="68">
        <v>1.89089525522932E-3</v>
      </c>
      <c r="YN575" s="352">
        <v>2.7755575615628901E-17</v>
      </c>
      <c r="YO575" s="68">
        <v>8.1083842295268608E-3</v>
      </c>
      <c r="YP575" s="68">
        <v>1.2274425953170201E-3</v>
      </c>
      <c r="YQ575" s="68"/>
      <c r="YR575" s="68"/>
      <c r="YS575" s="68"/>
      <c r="YT575" s="68"/>
      <c r="YU575" s="68"/>
      <c r="YV575" s="68"/>
      <c r="YW575" s="68"/>
      <c r="YX575" s="68">
        <v>1.08249154018136</v>
      </c>
      <c r="YY575" s="68">
        <v>4.3117133137937497E-3</v>
      </c>
      <c r="YZ575" s="68">
        <v>1.09000975639485E-2</v>
      </c>
      <c r="ZA575" s="68">
        <v>9.5101684511793103E-3</v>
      </c>
      <c r="ZB575" s="68">
        <v>7.6068501649615801E-3</v>
      </c>
      <c r="ZC575" s="68">
        <v>8.4966364487913601E-3</v>
      </c>
      <c r="ZD575" s="68">
        <v>7.8331223175151805E-3</v>
      </c>
      <c r="ZF575" s="67"/>
    </row>
    <row r="576" spans="479:682" x14ac:dyDescent="0.25">
      <c r="RK576" s="68"/>
      <c r="RL576" s="67"/>
      <c r="RM576" s="67"/>
      <c r="RN576" s="67"/>
      <c r="RO576" s="67"/>
      <c r="RP576" s="67"/>
      <c r="RQ576" s="67"/>
      <c r="RR576" s="67"/>
      <c r="RS576" s="67"/>
      <c r="RT576" s="67"/>
      <c r="RU576" s="67"/>
      <c r="RV576" s="67"/>
      <c r="RW576" s="67"/>
      <c r="SA576" s="67"/>
      <c r="SB576" s="67"/>
      <c r="SC576" s="67"/>
      <c r="SD576" s="67"/>
      <c r="SE576" s="67"/>
      <c r="SF576" s="67">
        <v>1.37019995599985E-2</v>
      </c>
      <c r="SG576" s="67"/>
      <c r="SH576" s="67"/>
      <c r="SI576" s="67"/>
      <c r="SJ576" s="67"/>
      <c r="YG576" s="68"/>
      <c r="YH576" s="68">
        <v>5.1433828048895302E-3</v>
      </c>
      <c r="YI576" s="68">
        <v>4.0362816473774304E-3</v>
      </c>
      <c r="YJ576" s="68">
        <v>2.3423654892231098E-3</v>
      </c>
      <c r="YK576" s="68">
        <v>1.22059479252565E-2</v>
      </c>
      <c r="YL576" s="68">
        <v>4.2958376447335403E-3</v>
      </c>
      <c r="YM576" s="68">
        <v>1.87671237610552E-3</v>
      </c>
      <c r="YN576" s="352">
        <v>2.7755575615628901E-17</v>
      </c>
      <c r="YO576" s="68">
        <v>7.9889800913202306E-3</v>
      </c>
      <c r="YP576" s="68">
        <v>1.16437269633224E-3</v>
      </c>
      <c r="YQ576" s="68"/>
      <c r="YR576" s="68"/>
      <c r="YS576" s="68"/>
      <c r="YT576" s="68"/>
      <c r="YU576" s="68"/>
      <c r="YV576" s="68"/>
      <c r="YW576" s="68"/>
      <c r="YX576" s="68">
        <v>1.0820819445563901</v>
      </c>
      <c r="YY576" s="68">
        <v>4.3098795543617301E-3</v>
      </c>
      <c r="YZ576" s="68">
        <v>1.0856715570625199E-2</v>
      </c>
      <c r="ZA576" s="68">
        <v>9.5101512763727507E-3</v>
      </c>
      <c r="ZB576" s="68">
        <v>7.5999897807659802E-3</v>
      </c>
      <c r="ZC576" s="68">
        <v>8.4851322915254507E-3</v>
      </c>
      <c r="ZD576" s="68">
        <v>7.8096892632263304E-3</v>
      </c>
      <c r="ZF576" s="67"/>
    </row>
    <row r="577" spans="479:682" x14ac:dyDescent="0.25">
      <c r="RK577" s="68"/>
      <c r="RL577" s="67"/>
      <c r="RM577" s="67"/>
      <c r="RN577" s="67"/>
      <c r="RO577" s="67"/>
      <c r="RP577" s="67"/>
      <c r="RQ577" s="67"/>
      <c r="RR577" s="67"/>
      <c r="RS577" s="67"/>
      <c r="RT577" s="67"/>
      <c r="RU577" s="67"/>
      <c r="RV577" s="67"/>
      <c r="RW577" s="67"/>
      <c r="SA577" s="67"/>
      <c r="SB577" s="67"/>
      <c r="SC577" s="67"/>
      <c r="SD577" s="67"/>
      <c r="SE577" s="67"/>
      <c r="SF577" s="67">
        <v>1.36997001245617E-2</v>
      </c>
      <c r="SG577" s="67"/>
      <c r="SH577" s="67"/>
      <c r="SI577" s="67"/>
      <c r="SJ577" s="67"/>
      <c r="YG577" s="68"/>
      <c r="YH577" s="68">
        <v>5.1084095086018797E-3</v>
      </c>
      <c r="YI577" s="68">
        <v>4.0214127902006196E-3</v>
      </c>
      <c r="YJ577" s="68">
        <v>2.3414617885976399E-3</v>
      </c>
      <c r="YK577" s="68">
        <v>1.2202822463728299E-2</v>
      </c>
      <c r="YL577" s="68">
        <v>4.2773997352573596E-3</v>
      </c>
      <c r="YM577" s="68">
        <v>1.85108425105626E-3</v>
      </c>
      <c r="YN577" s="352">
        <v>2.7755575615628901E-17</v>
      </c>
      <c r="YO577" s="68">
        <v>7.9735279852693706E-3</v>
      </c>
      <c r="YP577" s="68">
        <v>1.1631931920102799E-3</v>
      </c>
      <c r="YQ577" s="68"/>
      <c r="YR577" s="68"/>
      <c r="YS577" s="68"/>
      <c r="YT577" s="68"/>
      <c r="YU577" s="68"/>
      <c r="YV577" s="68"/>
      <c r="YW577" s="68"/>
      <c r="YX577" s="68">
        <v>1.0818234408228899</v>
      </c>
      <c r="YY577" s="68">
        <v>4.3034796016624003E-3</v>
      </c>
      <c r="YZ577" s="68">
        <v>1.0851104411258E-2</v>
      </c>
      <c r="ZA577" s="68">
        <v>9.4647640269493807E-3</v>
      </c>
      <c r="ZB577" s="68">
        <v>7.5963492728439302E-3</v>
      </c>
      <c r="ZC577" s="68">
        <v>8.4848199729044404E-3</v>
      </c>
      <c r="ZD577" s="68">
        <v>7.8010362779361098E-3</v>
      </c>
      <c r="ZF577" s="67"/>
    </row>
    <row r="578" spans="479:682" x14ac:dyDescent="0.25">
      <c r="RK578" s="68"/>
      <c r="RL578" s="67"/>
      <c r="RM578" s="67"/>
      <c r="RN578" s="67"/>
      <c r="RO578" s="67"/>
      <c r="RP578" s="67"/>
      <c r="RQ578" s="67"/>
      <c r="RR578" s="67"/>
      <c r="RS578" s="67"/>
      <c r="RT578" s="67"/>
      <c r="RU578" s="67"/>
      <c r="RV578" s="67"/>
      <c r="RW578" s="67"/>
      <c r="SA578" s="67"/>
      <c r="SB578" s="67"/>
      <c r="SC578" s="67"/>
      <c r="SD578" s="67"/>
      <c r="SE578" s="67"/>
      <c r="SF578" s="67">
        <v>1.36820003390312E-2</v>
      </c>
      <c r="SG578" s="67"/>
      <c r="SH578" s="67"/>
      <c r="SI578" s="67"/>
      <c r="SJ578" s="67"/>
      <c r="YG578" s="68"/>
      <c r="YH578" s="68">
        <v>5.1031157178177897E-3</v>
      </c>
      <c r="YI578" s="68">
        <v>4.0073352272601004E-3</v>
      </c>
      <c r="YJ578" s="68">
        <v>2.3176894981762298E-3</v>
      </c>
      <c r="YK578" s="68">
        <v>1.2199127584087E-2</v>
      </c>
      <c r="YL578" s="68">
        <v>4.2557798116824603E-3</v>
      </c>
      <c r="YM578" s="68">
        <v>1.81435967639846E-3</v>
      </c>
      <c r="YN578" s="352">
        <v>2.7755575615628901E-17</v>
      </c>
      <c r="YO578" s="68">
        <v>7.9666748938200197E-3</v>
      </c>
      <c r="YP578" s="68">
        <v>1.1384838138176099E-3</v>
      </c>
      <c r="YQ578" s="68"/>
      <c r="YR578" s="68"/>
      <c r="YS578" s="68"/>
      <c r="YT578" s="68"/>
      <c r="YU578" s="68"/>
      <c r="YV578" s="68"/>
      <c r="YW578" s="68"/>
      <c r="YX578" s="68">
        <v>1.08180140594978</v>
      </c>
      <c r="YY578" s="68">
        <v>4.2952158486024997E-3</v>
      </c>
      <c r="YZ578" s="68">
        <v>1.0732831375100799E-2</v>
      </c>
      <c r="ZA578" s="68">
        <v>9.4641797580834394E-3</v>
      </c>
      <c r="ZB578" s="68">
        <v>7.5550015252626697E-3</v>
      </c>
      <c r="ZC578" s="68">
        <v>8.4542005652640095E-3</v>
      </c>
      <c r="ZD578" s="68">
        <v>7.7832093234528098E-3</v>
      </c>
      <c r="ZF578" s="67"/>
    </row>
    <row r="579" spans="479:682" x14ac:dyDescent="0.25">
      <c r="RK579" s="68"/>
      <c r="RL579" s="67"/>
      <c r="RM579" s="67"/>
      <c r="RN579" s="67"/>
      <c r="RO579" s="67"/>
      <c r="RP579" s="67"/>
      <c r="RQ579" s="67"/>
      <c r="RR579" s="67"/>
      <c r="RS579" s="67"/>
      <c r="RT579" s="67"/>
      <c r="RU579" s="67"/>
      <c r="RV579" s="67"/>
      <c r="RW579" s="67"/>
      <c r="SA579" s="67"/>
      <c r="SB579" s="67"/>
      <c r="SC579" s="67"/>
      <c r="SD579" s="67"/>
      <c r="SE579" s="67"/>
      <c r="SF579" s="67">
        <v>1.36812999844551E-2</v>
      </c>
      <c r="SG579" s="67"/>
      <c r="SH579" s="67"/>
      <c r="SI579" s="67"/>
      <c r="SJ579" s="67"/>
      <c r="YG579" s="68"/>
      <c r="YH579" s="68">
        <v>5.0793711965976297E-3</v>
      </c>
      <c r="YI579" s="68">
        <v>4.0009781871829901E-3</v>
      </c>
      <c r="YJ579" s="68">
        <v>2.3105407397714002E-3</v>
      </c>
      <c r="YK579" s="68">
        <v>1.2184669934619601E-2</v>
      </c>
      <c r="YL579" s="68">
        <v>4.24969254959927E-3</v>
      </c>
      <c r="YM579" s="68">
        <v>1.8105504906524099E-3</v>
      </c>
      <c r="YN579" s="352">
        <v>2.0816681711721701E-17</v>
      </c>
      <c r="YO579" s="68">
        <v>7.9636446999808101E-3</v>
      </c>
      <c r="YP579" s="68">
        <v>1.1078255937751801E-3</v>
      </c>
      <c r="YQ579" s="68"/>
      <c r="YR579" s="68"/>
      <c r="YS579" s="68"/>
      <c r="YT579" s="68"/>
      <c r="YU579" s="68"/>
      <c r="YV579" s="68"/>
      <c r="YW579" s="68"/>
      <c r="YX579" s="68">
        <v>1.0817824310072199</v>
      </c>
      <c r="YY579" s="68">
        <v>4.2669198671568499E-3</v>
      </c>
      <c r="YZ579" s="68">
        <v>1.0699067107011399E-2</v>
      </c>
      <c r="ZA579" s="68">
        <v>9.4280563240139205E-3</v>
      </c>
      <c r="ZB579" s="68">
        <v>7.5441413853043699E-3</v>
      </c>
      <c r="ZC579" s="68">
        <v>8.4015966285553301E-3</v>
      </c>
      <c r="ZD579" s="68">
        <v>7.7750225099907297E-3</v>
      </c>
      <c r="ZF579" s="67"/>
    </row>
    <row r="580" spans="479:682" x14ac:dyDescent="0.25">
      <c r="RK580" s="68"/>
      <c r="RL580" s="67"/>
      <c r="RM580" s="67"/>
      <c r="RN580" s="67"/>
      <c r="RO580" s="67"/>
      <c r="RP580" s="67"/>
      <c r="RQ580" s="67"/>
      <c r="RR580" s="67"/>
      <c r="RS580" s="67"/>
      <c r="RT580" s="67"/>
      <c r="RU580" s="67"/>
      <c r="RV580" s="67"/>
      <c r="RW580" s="67"/>
      <c r="SA580" s="67"/>
      <c r="SB580" s="67"/>
      <c r="SC580" s="67"/>
      <c r="SD580" s="67"/>
      <c r="SE580" s="67"/>
      <c r="SF580" s="67">
        <v>1.3680599629878901E-2</v>
      </c>
      <c r="SG580" s="67"/>
      <c r="SH580" s="67"/>
      <c r="SI580" s="67"/>
      <c r="SJ580" s="67"/>
      <c r="YG580" s="68"/>
      <c r="YH580" s="68">
        <v>5.0666370357277998E-3</v>
      </c>
      <c r="YI580" s="68">
        <v>3.9779168739950401E-3</v>
      </c>
      <c r="YJ580" s="68">
        <v>2.2874263732755198E-3</v>
      </c>
      <c r="YK580" s="68">
        <v>1.2174786428426201E-2</v>
      </c>
      <c r="YL580" s="68">
        <v>4.2245643884796201E-3</v>
      </c>
      <c r="YM580" s="68">
        <v>1.8065113893525201E-3</v>
      </c>
      <c r="YN580" s="352">
        <v>2.0816681711721701E-17</v>
      </c>
      <c r="YO580" s="68">
        <v>7.8890127908887199E-3</v>
      </c>
      <c r="YP580" s="68">
        <v>1.1047186076289801E-3</v>
      </c>
      <c r="YQ580" s="68"/>
      <c r="YR580" s="68"/>
      <c r="YS580" s="68"/>
      <c r="YT580" s="68"/>
      <c r="YU580" s="68"/>
      <c r="YV580" s="68"/>
      <c r="YW580" s="68"/>
      <c r="YX580" s="68">
        <v>1.08159911629473</v>
      </c>
      <c r="YY580" s="68">
        <v>4.2501569063928902E-3</v>
      </c>
      <c r="YZ580" s="68">
        <v>1.0698941224753599E-2</v>
      </c>
      <c r="ZA580" s="68">
        <v>9.4272702696430594E-3</v>
      </c>
      <c r="ZB580" s="68">
        <v>7.5382071374274296E-3</v>
      </c>
      <c r="ZC580" s="68">
        <v>8.3693771198500994E-3</v>
      </c>
      <c r="ZD580" s="68">
        <v>7.7662304397229402E-3</v>
      </c>
      <c r="ZF580" s="67"/>
    </row>
    <row r="581" spans="479:682" x14ac:dyDescent="0.25">
      <c r="RK581" s="68"/>
      <c r="RL581" s="67"/>
      <c r="RM581" s="67"/>
      <c r="RN581" s="67"/>
      <c r="RO581" s="67"/>
      <c r="RP581" s="67"/>
      <c r="RQ581" s="67"/>
      <c r="RR581" s="67"/>
      <c r="RS581" s="67"/>
      <c r="RT581" s="67"/>
      <c r="RU581" s="67"/>
      <c r="RV581" s="67"/>
      <c r="RW581" s="67"/>
      <c r="SA581" s="67"/>
      <c r="SB581" s="67"/>
      <c r="SC581" s="67"/>
      <c r="SD581" s="67"/>
      <c r="SE581" s="67"/>
      <c r="SF581" s="67">
        <v>1.3676499947905501E-2</v>
      </c>
      <c r="SG581" s="67"/>
      <c r="SH581" s="67"/>
      <c r="SI581" s="67"/>
      <c r="SJ581" s="67"/>
      <c r="YG581" s="68"/>
      <c r="YH581" s="68">
        <v>5.0656594507687601E-3</v>
      </c>
      <c r="YI581" s="68">
        <v>3.9776125969454403E-3</v>
      </c>
      <c r="YJ581" s="68">
        <v>2.2410130329715001E-3</v>
      </c>
      <c r="YK581" s="68">
        <v>1.21578233529459E-2</v>
      </c>
      <c r="YL581" s="68">
        <v>4.2103073746310596E-3</v>
      </c>
      <c r="YM581" s="68">
        <v>1.78855746901596E-3</v>
      </c>
      <c r="YN581" s="352">
        <v>1.7347234759768099E-17</v>
      </c>
      <c r="YO581" s="68">
        <v>7.8785724021530404E-3</v>
      </c>
      <c r="YP581" s="68">
        <v>1.0891115596869401E-3</v>
      </c>
      <c r="YQ581" s="68"/>
      <c r="YR581" s="68"/>
      <c r="YS581" s="68"/>
      <c r="YT581" s="68"/>
      <c r="YU581" s="68"/>
      <c r="YV581" s="68"/>
      <c r="YW581" s="68"/>
      <c r="YX581" s="68">
        <v>1.0815557955799799</v>
      </c>
      <c r="YY581" s="68">
        <v>4.2459315134991699E-3</v>
      </c>
      <c r="YZ581" s="68">
        <v>1.06966290042843E-2</v>
      </c>
      <c r="ZA581" s="68">
        <v>9.3788591117898792E-3</v>
      </c>
      <c r="ZB581" s="68">
        <v>7.5350675425305599E-3</v>
      </c>
      <c r="ZC581" s="68">
        <v>8.3361058443147604E-3</v>
      </c>
      <c r="ZD581" s="68">
        <v>7.7433294409117899E-3</v>
      </c>
      <c r="ZF581" s="67"/>
    </row>
    <row r="582" spans="479:682" x14ac:dyDescent="0.25">
      <c r="RK582" s="68"/>
      <c r="RL582" s="67"/>
      <c r="RM582" s="67"/>
      <c r="RN582" s="67"/>
      <c r="RO582" s="67"/>
      <c r="RP582" s="67"/>
      <c r="RQ582" s="67"/>
      <c r="RR582" s="67"/>
      <c r="RS582" s="67"/>
      <c r="RT582" s="67"/>
      <c r="RU582" s="67"/>
      <c r="RV582" s="67"/>
      <c r="RW582" s="67"/>
      <c r="SA582" s="67"/>
      <c r="SB582" s="67"/>
      <c r="SC582" s="67"/>
      <c r="SD582" s="67"/>
      <c r="SE582" s="67"/>
      <c r="SF582" s="67">
        <v>1.36762000620365E-2</v>
      </c>
      <c r="SG582" s="67"/>
      <c r="SH582" s="67"/>
      <c r="SI582" s="67"/>
      <c r="SJ582" s="67"/>
      <c r="YG582" s="68"/>
      <c r="YH582" s="68">
        <v>5.0643837203929202E-3</v>
      </c>
      <c r="YI582" s="68">
        <v>3.9418230138808597E-3</v>
      </c>
      <c r="YJ582" s="68">
        <v>2.23446756498319E-3</v>
      </c>
      <c r="YK582" s="68">
        <v>1.21244120012792E-2</v>
      </c>
      <c r="YL582" s="68">
        <v>4.2012055366245204E-3</v>
      </c>
      <c r="YM582" s="68">
        <v>1.77980093561783E-3</v>
      </c>
      <c r="YN582" s="352">
        <v>1.38777878078145E-17</v>
      </c>
      <c r="YO582" s="68">
        <v>7.8497274098764305E-3</v>
      </c>
      <c r="YP582" s="68">
        <v>1.07705725018599E-3</v>
      </c>
      <c r="YQ582" s="68"/>
      <c r="YR582" s="68"/>
      <c r="YS582" s="68"/>
      <c r="YT582" s="68"/>
      <c r="YU582" s="68"/>
      <c r="YV582" s="68"/>
      <c r="YW582" s="68"/>
      <c r="YX582" s="68">
        <v>1.08148301402814</v>
      </c>
      <c r="YY582" s="68">
        <v>4.2243609401745397E-3</v>
      </c>
      <c r="YZ582" s="68">
        <v>1.06918532391682E-2</v>
      </c>
      <c r="ZA582" s="68">
        <v>9.3370706706202393E-3</v>
      </c>
      <c r="ZB582" s="68">
        <v>7.5261253494932701E-3</v>
      </c>
      <c r="ZC582" s="68">
        <v>8.3326703525239097E-3</v>
      </c>
      <c r="ZD582" s="68">
        <v>7.7113161587770802E-3</v>
      </c>
      <c r="ZF582" s="67"/>
    </row>
    <row r="583" spans="479:682" x14ac:dyDescent="0.25">
      <c r="RK583" s="68"/>
      <c r="RL583" s="67"/>
      <c r="RM583" s="67"/>
      <c r="RN583" s="67"/>
      <c r="RO583" s="67"/>
      <c r="RP583" s="67"/>
      <c r="RQ583" s="67"/>
      <c r="RR583" s="67"/>
      <c r="RS583" s="67"/>
      <c r="RT583" s="67"/>
      <c r="RU583" s="67"/>
      <c r="RV583" s="67"/>
      <c r="RW583" s="67"/>
      <c r="SA583" s="67"/>
      <c r="SB583" s="67"/>
      <c r="SC583" s="67"/>
      <c r="SD583" s="67"/>
      <c r="SE583" s="67"/>
      <c r="SF583" s="67">
        <v>1.3669800013303699E-2</v>
      </c>
      <c r="SG583" s="67"/>
      <c r="SH583" s="67"/>
      <c r="SI583" s="67"/>
      <c r="SJ583" s="67"/>
      <c r="YG583" s="68"/>
      <c r="YH583" s="68">
        <v>5.0609989931196401E-3</v>
      </c>
      <c r="YI583" s="68">
        <v>3.9417025706122103E-3</v>
      </c>
      <c r="YJ583" s="68">
        <v>2.2214899912261598E-3</v>
      </c>
      <c r="YK583" s="68">
        <v>1.21041935029208E-2</v>
      </c>
      <c r="YL583" s="68">
        <v>4.1655746896116603E-3</v>
      </c>
      <c r="YM583" s="68">
        <v>1.77472941662216E-3</v>
      </c>
      <c r="YN583" s="352">
        <v>1.38777878078145E-17</v>
      </c>
      <c r="YO583" s="68">
        <v>7.7963369291450596E-3</v>
      </c>
      <c r="YP583" s="68">
        <v>1.00862831844529E-3</v>
      </c>
      <c r="YQ583" s="68"/>
      <c r="YR583" s="68"/>
      <c r="YS583" s="68"/>
      <c r="YT583" s="68"/>
      <c r="YU583" s="68"/>
      <c r="YV583" s="68"/>
      <c r="YW583" s="68"/>
      <c r="YX583" s="68">
        <v>1.0814156546425999</v>
      </c>
      <c r="YY583" s="68">
        <v>4.1926013708072397E-3</v>
      </c>
      <c r="YZ583" s="68">
        <v>1.06808691539922E-2</v>
      </c>
      <c r="ZA583" s="68">
        <v>9.3207176149112704E-3</v>
      </c>
      <c r="ZB583" s="68">
        <v>7.5250801906033404E-3</v>
      </c>
      <c r="ZC583" s="68">
        <v>8.3324648067607792E-3</v>
      </c>
      <c r="ZD583" s="68">
        <v>7.6565764268698303E-3</v>
      </c>
      <c r="ZF583" s="67"/>
    </row>
    <row r="584" spans="479:682" x14ac:dyDescent="0.25">
      <c r="RK584" s="68"/>
      <c r="RL584" s="67"/>
      <c r="RM584" s="67"/>
      <c r="RN584" s="67"/>
      <c r="RO584" s="67"/>
      <c r="RP584" s="67"/>
      <c r="RQ584" s="67"/>
      <c r="RR584" s="67"/>
      <c r="RS584" s="67"/>
      <c r="RT584" s="67"/>
      <c r="RU584" s="67"/>
      <c r="RV584" s="67"/>
      <c r="RW584" s="67"/>
      <c r="SA584" s="67"/>
      <c r="SB584" s="67"/>
      <c r="SC584" s="67"/>
      <c r="SD584" s="67"/>
      <c r="SE584" s="67"/>
      <c r="SF584" s="67">
        <v>1.36633003130555E-2</v>
      </c>
      <c r="SG584" s="67"/>
      <c r="SH584" s="67"/>
      <c r="SI584" s="67"/>
      <c r="SJ584" s="67"/>
      <c r="YG584" s="68"/>
      <c r="YH584" s="68">
        <v>5.0556695098530396E-3</v>
      </c>
      <c r="YI584" s="68">
        <v>3.9206709664541799E-3</v>
      </c>
      <c r="YJ584" s="68">
        <v>2.1925368730039601E-3</v>
      </c>
      <c r="YK584" s="68">
        <v>1.20872462232455E-2</v>
      </c>
      <c r="YL584" s="68">
        <v>4.1337916454879499E-3</v>
      </c>
      <c r="YM584" s="68">
        <v>1.76771254818707E-3</v>
      </c>
      <c r="YN584" s="352">
        <v>1.38777878078145E-17</v>
      </c>
      <c r="YO584" s="68">
        <v>7.7617412049785402E-3</v>
      </c>
      <c r="YP584" s="68">
        <v>9.9943746018786193E-4</v>
      </c>
      <c r="YQ584" s="68"/>
      <c r="YR584" s="68"/>
      <c r="YS584" s="68"/>
      <c r="YT584" s="68"/>
      <c r="YU584" s="68"/>
      <c r="YV584" s="68"/>
      <c r="YW584" s="68"/>
      <c r="YX584" s="68">
        <v>1.0812385091190899</v>
      </c>
      <c r="YY584" s="68">
        <v>4.1849009240930799E-3</v>
      </c>
      <c r="YZ584" s="68">
        <v>1.06754696838166E-2</v>
      </c>
      <c r="ZA584" s="68">
        <v>9.3037933122564996E-3</v>
      </c>
      <c r="ZB584" s="68">
        <v>7.5175180657433898E-3</v>
      </c>
      <c r="ZC584" s="68">
        <v>8.3226471602611402E-3</v>
      </c>
      <c r="ZD584" s="68">
        <v>7.6450375185548002E-3</v>
      </c>
      <c r="ZF584" s="67"/>
    </row>
    <row r="585" spans="479:682" x14ac:dyDescent="0.25">
      <c r="RK585" s="68"/>
      <c r="RL585" s="67"/>
      <c r="RM585" s="67"/>
      <c r="RN585" s="67"/>
      <c r="RO585" s="67"/>
      <c r="RP585" s="67"/>
      <c r="RQ585" s="67"/>
      <c r="RR585" s="67"/>
      <c r="RS585" s="67"/>
      <c r="RT585" s="67"/>
      <c r="RU585" s="67"/>
      <c r="RV585" s="67"/>
      <c r="RW585" s="67"/>
      <c r="SA585" s="67"/>
      <c r="SB585" s="67"/>
      <c r="SC585" s="67"/>
      <c r="SD585" s="67"/>
      <c r="SE585" s="67"/>
      <c r="SF585" s="67">
        <v>1.36575996875762E-2</v>
      </c>
      <c r="SG585" s="67"/>
      <c r="SH585" s="67"/>
      <c r="SI585" s="67"/>
      <c r="SJ585" s="67"/>
      <c r="YG585" s="68"/>
      <c r="YH585" s="68">
        <v>5.0202774031982301E-3</v>
      </c>
      <c r="YI585" s="68">
        <v>3.9153800599850399E-3</v>
      </c>
      <c r="YJ585" s="68">
        <v>2.1800362583292601E-3</v>
      </c>
      <c r="YK585" s="68">
        <v>1.20523262158475E-2</v>
      </c>
      <c r="YL585" s="68">
        <v>4.1183686094299196E-3</v>
      </c>
      <c r="YM585" s="68">
        <v>1.7484637979275101E-3</v>
      </c>
      <c r="YN585" s="352">
        <v>1.38777878078145E-17</v>
      </c>
      <c r="YO585" s="68">
        <v>7.75714237859288E-3</v>
      </c>
      <c r="YP585" s="68">
        <v>9.8289746415628301E-4</v>
      </c>
      <c r="YQ585" s="68"/>
      <c r="YR585" s="68"/>
      <c r="YS585" s="68"/>
      <c r="YT585" s="68"/>
      <c r="YU585" s="68"/>
      <c r="YV585" s="68"/>
      <c r="YW585" s="68"/>
      <c r="YX585" s="68">
        <v>1.08118429455595</v>
      </c>
      <c r="YY585" s="68">
        <v>4.1832381688685898E-3</v>
      </c>
      <c r="YZ585" s="68">
        <v>1.06625879311664E-2</v>
      </c>
      <c r="ZA585" s="68">
        <v>9.2474582021922595E-3</v>
      </c>
      <c r="ZB585" s="68">
        <v>7.5154321659349098E-3</v>
      </c>
      <c r="ZC585" s="68">
        <v>8.3107513773289197E-3</v>
      </c>
      <c r="ZD585" s="68">
        <v>7.6382514080893501E-3</v>
      </c>
      <c r="ZF585" s="67"/>
    </row>
    <row r="586" spans="479:682" x14ac:dyDescent="0.25">
      <c r="RK586" s="68"/>
      <c r="RL586" s="67"/>
      <c r="RM586" s="67"/>
      <c r="RN586" s="67"/>
      <c r="RO586" s="67"/>
      <c r="RP586" s="67"/>
      <c r="RQ586" s="67"/>
      <c r="RR586" s="67"/>
      <c r="RS586" s="67"/>
      <c r="RT586" s="67"/>
      <c r="RU586" s="67"/>
      <c r="RV586" s="67"/>
      <c r="RW586" s="67"/>
      <c r="SA586" s="67"/>
      <c r="SB586" s="67"/>
      <c r="SC586" s="67"/>
      <c r="SD586" s="67"/>
      <c r="SE586" s="67"/>
      <c r="SF586" s="67">
        <v>1.3655100017786E-2</v>
      </c>
      <c r="SG586" s="67"/>
      <c r="SH586" s="67"/>
      <c r="SI586" s="67"/>
      <c r="SJ586" s="67"/>
      <c r="YG586" s="68"/>
      <c r="YH586" s="68">
        <v>4.9973092659555199E-3</v>
      </c>
      <c r="YI586" s="68">
        <v>3.89466124482017E-3</v>
      </c>
      <c r="YJ586" s="68">
        <v>2.0968927397822198E-3</v>
      </c>
      <c r="YK586" s="68">
        <v>1.20377734890477E-2</v>
      </c>
      <c r="YL586" s="68">
        <v>4.1068796171297101E-3</v>
      </c>
      <c r="YM586" s="68">
        <v>1.71417849888131E-3</v>
      </c>
      <c r="YN586" s="352">
        <v>6.9388939039072299E-18</v>
      </c>
      <c r="YO586" s="68">
        <v>7.7387139042218696E-3</v>
      </c>
      <c r="YP586" s="68">
        <v>9.7118273417836796E-4</v>
      </c>
      <c r="YQ586" s="68"/>
      <c r="YR586" s="68"/>
      <c r="YS586" s="68"/>
      <c r="YT586" s="68"/>
      <c r="YU586" s="68"/>
      <c r="YV586" s="68"/>
      <c r="YW586" s="68"/>
      <c r="YX586" s="68">
        <v>1.0811781836813099</v>
      </c>
      <c r="YY586" s="68">
        <v>4.1817228823045702E-3</v>
      </c>
      <c r="YZ586" s="68">
        <v>1.06541840588283E-2</v>
      </c>
      <c r="ZA586" s="68">
        <v>9.1930194338881895E-3</v>
      </c>
      <c r="ZB586" s="68">
        <v>7.5003920828223903E-3</v>
      </c>
      <c r="ZC586" s="68">
        <v>8.2522836662640101E-3</v>
      </c>
      <c r="ZD586" s="68">
        <v>7.5883136818615596E-3</v>
      </c>
      <c r="ZF586" s="67"/>
    </row>
    <row r="587" spans="479:682" x14ac:dyDescent="0.25">
      <c r="RK587" s="68"/>
      <c r="RL587" s="67"/>
      <c r="RM587" s="67"/>
      <c r="RN587" s="67"/>
      <c r="RO587" s="67"/>
      <c r="RP587" s="67"/>
      <c r="RQ587" s="67"/>
      <c r="RR587" s="67"/>
      <c r="RS587" s="67"/>
      <c r="RT587" s="67"/>
      <c r="RU587" s="67"/>
      <c r="RV587" s="67"/>
      <c r="RW587" s="67"/>
      <c r="SA587" s="67"/>
      <c r="SB587" s="67"/>
      <c r="SC587" s="67"/>
      <c r="SD587" s="67"/>
      <c r="SE587" s="67"/>
      <c r="SF587" s="67">
        <v>1.36535996571183E-2</v>
      </c>
      <c r="SG587" s="67"/>
      <c r="SH587" s="67"/>
      <c r="SI587" s="67"/>
      <c r="SJ587" s="67"/>
      <c r="YG587" s="68"/>
      <c r="YH587" s="68">
        <v>4.99663358454841E-3</v>
      </c>
      <c r="YI587" s="68">
        <v>3.8877525774150099E-3</v>
      </c>
      <c r="YJ587" s="68">
        <v>2.0879020482250901E-3</v>
      </c>
      <c r="YK587" s="68">
        <v>1.1947421284751699E-2</v>
      </c>
      <c r="YL587" s="68">
        <v>4.0943825428358298E-3</v>
      </c>
      <c r="YM587" s="68">
        <v>1.7071552053841499E-3</v>
      </c>
      <c r="YN587" s="352">
        <v>6.9388939039072299E-18</v>
      </c>
      <c r="YO587" s="68">
        <v>7.7295261216887802E-3</v>
      </c>
      <c r="YP587" s="68">
        <v>9.69419713671708E-4</v>
      </c>
      <c r="YQ587" s="68"/>
      <c r="YR587" s="68"/>
      <c r="YS587" s="68"/>
      <c r="YT587" s="68"/>
      <c r="YU587" s="68"/>
      <c r="YV587" s="68"/>
      <c r="YW587" s="68"/>
      <c r="YX587" s="68">
        <v>1.0811479538273401</v>
      </c>
      <c r="YY587" s="68">
        <v>4.1785801123650204E-3</v>
      </c>
      <c r="YZ587" s="68">
        <v>1.06234075031774E-2</v>
      </c>
      <c r="ZA587" s="68">
        <v>9.1662298377084405E-3</v>
      </c>
      <c r="ZB587" s="68">
        <v>7.4929046503202403E-3</v>
      </c>
      <c r="ZC587" s="68">
        <v>8.1493294581086399E-3</v>
      </c>
      <c r="ZD587" s="68">
        <v>7.5584229213434299E-3</v>
      </c>
      <c r="ZF587" s="67"/>
    </row>
    <row r="588" spans="479:682" x14ac:dyDescent="0.25">
      <c r="RK588" s="68"/>
      <c r="RL588" s="67"/>
      <c r="RM588" s="67"/>
      <c r="RN588" s="67"/>
      <c r="RO588" s="67"/>
      <c r="RP588" s="67"/>
      <c r="RQ588" s="67"/>
      <c r="RR588" s="67"/>
      <c r="RS588" s="67"/>
      <c r="RT588" s="67"/>
      <c r="RU588" s="67"/>
      <c r="RV588" s="67"/>
      <c r="RW588" s="67"/>
      <c r="SA588" s="67"/>
      <c r="SB588" s="67"/>
      <c r="SC588" s="67"/>
      <c r="SD588" s="67"/>
      <c r="SE588" s="67"/>
      <c r="SF588" s="67">
        <v>1.3640699908137301E-2</v>
      </c>
      <c r="SG588" s="67"/>
      <c r="SH588" s="67"/>
      <c r="SI588" s="67"/>
      <c r="SJ588" s="67"/>
      <c r="YG588" s="68"/>
      <c r="YH588" s="68">
        <v>4.9935491006451701E-3</v>
      </c>
      <c r="YI588" s="68">
        <v>3.88216755475033E-3</v>
      </c>
      <c r="YJ588" s="68">
        <v>2.0840877847136999E-3</v>
      </c>
      <c r="YK588" s="68">
        <v>1.1942935457300199E-2</v>
      </c>
      <c r="YL588" s="68">
        <v>4.0501640846287504E-3</v>
      </c>
      <c r="YM588" s="68">
        <v>1.68987130401872E-3</v>
      </c>
      <c r="YN588" s="352">
        <v>6.7491585237222697E-18</v>
      </c>
      <c r="YO588" s="68">
        <v>7.60421467393467E-3</v>
      </c>
      <c r="YP588" s="68">
        <v>9.5985590340192403E-4</v>
      </c>
      <c r="YQ588" s="68"/>
      <c r="YR588" s="68"/>
      <c r="YS588" s="68"/>
      <c r="YT588" s="68"/>
      <c r="YU588" s="68"/>
      <c r="YV588" s="68"/>
      <c r="YW588" s="68"/>
      <c r="YX588" s="68">
        <v>1.08112379400359</v>
      </c>
      <c r="YY588" s="68">
        <v>4.1714411967341504E-3</v>
      </c>
      <c r="YZ588" s="68">
        <v>1.06221242685562E-2</v>
      </c>
      <c r="ZA588" s="68">
        <v>9.1025606064152591E-3</v>
      </c>
      <c r="ZB588" s="68">
        <v>7.4909712229187901E-3</v>
      </c>
      <c r="ZC588" s="68">
        <v>8.08434834760542E-3</v>
      </c>
      <c r="ZD588" s="68">
        <v>7.4436622993544399E-3</v>
      </c>
      <c r="ZF588" s="67"/>
    </row>
    <row r="589" spans="479:682" x14ac:dyDescent="0.25">
      <c r="RK589" s="68"/>
      <c r="RL589" s="67"/>
      <c r="RM589" s="67"/>
      <c r="RN589" s="67"/>
      <c r="RO589" s="67"/>
      <c r="RP589" s="67"/>
      <c r="RQ589" s="67"/>
      <c r="RR589" s="67"/>
      <c r="RS589" s="67"/>
      <c r="RT589" s="67"/>
      <c r="RU589" s="67"/>
      <c r="RV589" s="67"/>
      <c r="RW589" s="67"/>
      <c r="SA589" s="67"/>
      <c r="SB589" s="67"/>
      <c r="SC589" s="67"/>
      <c r="SD589" s="67"/>
      <c r="SE589" s="67"/>
      <c r="SF589" s="67">
        <v>1.3638599775731499E-2</v>
      </c>
      <c r="SG589" s="67"/>
      <c r="SH589" s="67"/>
      <c r="SI589" s="67"/>
      <c r="SJ589" s="67"/>
      <c r="YG589" s="68"/>
      <c r="YH589" s="68">
        <v>4.9832832971663096E-3</v>
      </c>
      <c r="YI589" s="68">
        <v>3.8731320251241901E-3</v>
      </c>
      <c r="YJ589" s="68">
        <v>2.08307368928848E-3</v>
      </c>
      <c r="YK589" s="68">
        <v>1.1938526624929099E-2</v>
      </c>
      <c r="YL589" s="68">
        <v>4.0285896020282501E-3</v>
      </c>
      <c r="YM589" s="68">
        <v>1.65320776410743E-3</v>
      </c>
      <c r="YN589" s="352">
        <v>5.2041704279304197E-18</v>
      </c>
      <c r="YO589" s="68">
        <v>7.5855235187649297E-3</v>
      </c>
      <c r="YP589" s="68">
        <v>9.11003929047743E-4</v>
      </c>
      <c r="YQ589" s="68"/>
      <c r="YR589" s="68"/>
      <c r="YS589" s="68"/>
      <c r="YT589" s="68"/>
      <c r="YU589" s="68"/>
      <c r="YV589" s="68"/>
      <c r="YW589" s="68"/>
      <c r="YX589" s="68">
        <v>1.0809482088201501</v>
      </c>
      <c r="YY589" s="68">
        <v>4.1636443705374802E-3</v>
      </c>
      <c r="YZ589" s="68">
        <v>1.06113131169355E-2</v>
      </c>
      <c r="ZA589" s="68">
        <v>9.0678473145099497E-3</v>
      </c>
      <c r="ZB589" s="68">
        <v>7.4770482824342097E-3</v>
      </c>
      <c r="ZC589" s="68">
        <v>8.0837008716236995E-3</v>
      </c>
      <c r="ZD589" s="68">
        <v>7.4308353893617098E-3</v>
      </c>
      <c r="ZF589" s="67"/>
    </row>
    <row r="590" spans="479:682" x14ac:dyDescent="0.25">
      <c r="RK590" s="68"/>
      <c r="RL590" s="67"/>
      <c r="RM590" s="67"/>
      <c r="RN590" s="67"/>
      <c r="RO590" s="67"/>
      <c r="RP590" s="67"/>
      <c r="RQ590" s="67"/>
      <c r="RR590" s="67"/>
      <c r="RS590" s="67"/>
      <c r="RT590" s="67"/>
      <c r="RU590" s="67"/>
      <c r="RV590" s="67"/>
      <c r="RW590" s="67"/>
      <c r="SA590" s="67"/>
      <c r="SB590" s="67"/>
      <c r="SC590" s="67"/>
      <c r="SD590" s="67"/>
      <c r="SE590" s="67"/>
      <c r="SF590" s="67">
        <v>1.36339999735355E-2</v>
      </c>
      <c r="SG590" s="67"/>
      <c r="SH590" s="67"/>
      <c r="SI590" s="67"/>
      <c r="SJ590" s="67"/>
      <c r="YG590" s="68"/>
      <c r="YH590" s="68">
        <v>4.9741151156617999E-3</v>
      </c>
      <c r="YI590" s="68">
        <v>3.86029027113862E-3</v>
      </c>
      <c r="YJ590" s="68">
        <v>2.0533556402766999E-3</v>
      </c>
      <c r="YK590" s="68">
        <v>1.19038881724977E-2</v>
      </c>
      <c r="YL590" s="68">
        <v>4.0248826296863096E-3</v>
      </c>
      <c r="YM590" s="68">
        <v>1.63882696682029E-3</v>
      </c>
      <c r="YN590" s="352">
        <v>3.46944695195361E-18</v>
      </c>
      <c r="YO590" s="68">
        <v>7.5333209561962303E-3</v>
      </c>
      <c r="YP590" s="68">
        <v>8.1809322580960798E-4</v>
      </c>
      <c r="YQ590" s="68"/>
      <c r="YR590" s="68"/>
      <c r="YS590" s="68"/>
      <c r="YT590" s="68"/>
      <c r="YU590" s="68"/>
      <c r="YV590" s="68"/>
      <c r="YW590" s="68"/>
      <c r="YX590" s="68">
        <v>1.0809231859350701</v>
      </c>
      <c r="YY590" s="68">
        <v>4.1293056816148303E-3</v>
      </c>
      <c r="YZ590" s="68">
        <v>1.0606950763994301E-2</v>
      </c>
      <c r="ZA590" s="68">
        <v>9.0434551713396705E-3</v>
      </c>
      <c r="ZB590" s="68">
        <v>7.4753342877457302E-3</v>
      </c>
      <c r="ZC590" s="68">
        <v>8.08361775921E-3</v>
      </c>
      <c r="ZD590" s="68">
        <v>7.3893428679773603E-3</v>
      </c>
      <c r="ZF590" s="67"/>
    </row>
    <row r="591" spans="479:682" x14ac:dyDescent="0.25">
      <c r="RK591" s="68"/>
      <c r="RL591" s="67"/>
      <c r="RM591" s="67"/>
      <c r="RN591" s="67"/>
      <c r="RO591" s="67"/>
      <c r="RP591" s="67"/>
      <c r="RQ591" s="67"/>
      <c r="RR591" s="67"/>
      <c r="RS591" s="67"/>
      <c r="RT591" s="67"/>
      <c r="RU591" s="67"/>
      <c r="RV591" s="67"/>
      <c r="RW591" s="67"/>
      <c r="SA591" s="67"/>
      <c r="SB591" s="67"/>
      <c r="SC591" s="67"/>
      <c r="SD591" s="67"/>
      <c r="SE591" s="67"/>
      <c r="SF591" s="67">
        <v>1.36249000206589E-2</v>
      </c>
      <c r="SG591" s="67"/>
      <c r="SH591" s="67"/>
      <c r="SI591" s="67"/>
      <c r="SJ591" s="67"/>
      <c r="YG591" s="68"/>
      <c r="YH591" s="68">
        <v>4.9362013432174799E-3</v>
      </c>
      <c r="YI591" s="68">
        <v>3.8530610379022999E-3</v>
      </c>
      <c r="YJ591" s="68">
        <v>2.0378139071360098E-3</v>
      </c>
      <c r="YK591" s="68">
        <v>1.1888524146731701E-2</v>
      </c>
      <c r="YL591" s="68">
        <v>4.00239148386304E-3</v>
      </c>
      <c r="YM591" s="68">
        <v>1.62685530483152E-3</v>
      </c>
      <c r="YN591" s="68"/>
      <c r="YO591" s="68">
        <v>7.5086869301990797E-3</v>
      </c>
      <c r="YP591" s="68">
        <v>7.3516280537791402E-4</v>
      </c>
      <c r="YQ591" s="68"/>
      <c r="YR591" s="68"/>
      <c r="YS591" s="68"/>
      <c r="YT591" s="68"/>
      <c r="YU591" s="68"/>
      <c r="YV591" s="68"/>
      <c r="YW591" s="68"/>
      <c r="YX591" s="68">
        <v>1.0807982755466901</v>
      </c>
      <c r="YY591" s="68">
        <v>4.1171803798708898E-3</v>
      </c>
      <c r="YZ591" s="68">
        <v>1.06054321180622E-2</v>
      </c>
      <c r="ZA591" s="68">
        <v>9.0354293085219296E-3</v>
      </c>
      <c r="ZB591" s="68">
        <v>7.4730361568843698E-3</v>
      </c>
      <c r="ZC591" s="68">
        <v>8.0317092508177396E-3</v>
      </c>
      <c r="ZD591" s="68">
        <v>7.3709832278737401E-3</v>
      </c>
      <c r="ZF591" s="67"/>
    </row>
    <row r="592" spans="479:682" x14ac:dyDescent="0.25">
      <c r="RK592" s="68"/>
      <c r="RL592" s="67"/>
      <c r="RM592" s="67"/>
      <c r="RN592" s="67"/>
      <c r="RO592" s="67"/>
      <c r="RP592" s="67"/>
      <c r="RQ592" s="67"/>
      <c r="RR592" s="67"/>
      <c r="RS592" s="67"/>
      <c r="RT592" s="67"/>
      <c r="RU592" s="67"/>
      <c r="RV592" s="67"/>
      <c r="RW592" s="67"/>
      <c r="SA592" s="67"/>
      <c r="SB592" s="67"/>
      <c r="SC592" s="67"/>
      <c r="SD592" s="67"/>
      <c r="SE592" s="67"/>
      <c r="SF592" s="67">
        <v>1.36206997558474E-2</v>
      </c>
      <c r="SG592" s="67"/>
      <c r="SH592" s="67"/>
      <c r="SI592" s="67"/>
      <c r="SJ592" s="67"/>
      <c r="YG592" s="68"/>
      <c r="YH592" s="68">
        <v>4.9149619455164696E-3</v>
      </c>
      <c r="YI592" s="68">
        <v>3.83856825123649E-3</v>
      </c>
      <c r="YJ592" s="68">
        <v>2.0063907508234102E-3</v>
      </c>
      <c r="YK592" s="68">
        <v>1.1861844222419701E-2</v>
      </c>
      <c r="YL592" s="68">
        <v>3.9800692778234502E-3</v>
      </c>
      <c r="YM592" s="68">
        <v>1.6102994990432899E-3</v>
      </c>
      <c r="YN592" s="68"/>
      <c r="YO592" s="68">
        <v>7.4761124717148998E-3</v>
      </c>
      <c r="YP592" s="68">
        <v>7.3474541683785305E-4</v>
      </c>
      <c r="YQ592" s="68"/>
      <c r="YR592" s="68"/>
      <c r="YS592" s="68"/>
      <c r="YT592" s="68"/>
      <c r="YU592" s="68"/>
      <c r="YV592" s="68"/>
      <c r="YW592" s="68"/>
      <c r="YX592" s="68">
        <v>1.0807410659305701</v>
      </c>
      <c r="YY592" s="68">
        <v>4.1153602268885897E-3</v>
      </c>
      <c r="YZ592" s="68">
        <v>1.05906136975052E-2</v>
      </c>
      <c r="ZA592" s="68">
        <v>8.9865140134962797E-3</v>
      </c>
      <c r="ZB592" s="68">
        <v>7.4518186252245603E-3</v>
      </c>
      <c r="ZC592" s="68">
        <v>8.0288954556142697E-3</v>
      </c>
      <c r="ZD592" s="68">
        <v>7.3644358375308302E-3</v>
      </c>
      <c r="ZF592" s="67"/>
    </row>
    <row r="593" spans="479:682" x14ac:dyDescent="0.25">
      <c r="RK593" s="68"/>
      <c r="RL593" s="67"/>
      <c r="RM593" s="67"/>
      <c r="RN593" s="67"/>
      <c r="RO593" s="67"/>
      <c r="RP593" s="67"/>
      <c r="RQ593" s="67"/>
      <c r="RR593" s="67"/>
      <c r="RS593" s="67"/>
      <c r="RT593" s="67"/>
      <c r="RU593" s="67"/>
      <c r="RV593" s="67"/>
      <c r="RW593" s="67"/>
      <c r="SA593" s="67"/>
      <c r="SB593" s="67"/>
      <c r="SC593" s="67"/>
      <c r="SD593" s="67"/>
      <c r="SE593" s="67"/>
      <c r="SF593" s="67">
        <v>1.3530800119042299E-2</v>
      </c>
      <c r="SG593" s="67"/>
      <c r="SH593" s="67"/>
      <c r="SI593" s="67"/>
      <c r="SJ593" s="67"/>
      <c r="YG593" s="68"/>
      <c r="YH593" s="68">
        <v>4.8858324857617404E-3</v>
      </c>
      <c r="YI593" s="68">
        <v>3.8364482065487799E-3</v>
      </c>
      <c r="YJ593" s="68">
        <v>1.9997704099249101E-3</v>
      </c>
      <c r="YK593" s="68">
        <v>1.18535677779697E-2</v>
      </c>
      <c r="YL593" s="68">
        <v>3.9794847966113604E-3</v>
      </c>
      <c r="YM593" s="68">
        <v>1.5882957488753001E-3</v>
      </c>
      <c r="YN593" s="68"/>
      <c r="YO593" s="68">
        <v>7.4542677201338498E-3</v>
      </c>
      <c r="YP593" s="68">
        <v>5.6912450097888702E-4</v>
      </c>
      <c r="YQ593" s="68"/>
      <c r="YR593" s="68"/>
      <c r="YS593" s="68"/>
      <c r="YT593" s="68"/>
      <c r="YU593" s="68"/>
      <c r="YV593" s="68"/>
      <c r="YW593" s="68"/>
      <c r="YX593" s="68">
        <v>1.0807276081069701</v>
      </c>
      <c r="YY593" s="68">
        <v>4.1102662804097202E-3</v>
      </c>
      <c r="YZ593" s="68">
        <v>1.0580249084523E-2</v>
      </c>
      <c r="ZA593" s="68">
        <v>8.9774054330617106E-3</v>
      </c>
      <c r="ZB593" s="68">
        <v>7.4351926936161803E-3</v>
      </c>
      <c r="ZC593" s="68">
        <v>8.0218469172958096E-3</v>
      </c>
      <c r="ZD593" s="68">
        <v>7.3544508222277401E-3</v>
      </c>
      <c r="ZF593" s="67"/>
    </row>
    <row r="594" spans="479:682" x14ac:dyDescent="0.25">
      <c r="RK594" s="68"/>
      <c r="RL594" s="67"/>
      <c r="RM594" s="67"/>
      <c r="RN594" s="67"/>
      <c r="RO594" s="67"/>
      <c r="RP594" s="67"/>
      <c r="RQ594" s="67"/>
      <c r="RR594" s="67"/>
      <c r="RS594" s="67"/>
      <c r="RT594" s="67"/>
      <c r="RU594" s="67"/>
      <c r="RV594" s="67"/>
      <c r="RW594" s="67"/>
      <c r="SA594" s="67"/>
      <c r="SB594" s="67"/>
      <c r="SC594" s="67"/>
      <c r="SD594" s="67"/>
      <c r="SE594" s="67"/>
      <c r="SF594" s="67">
        <v>1.3502799905836501E-2</v>
      </c>
      <c r="SG594" s="67"/>
      <c r="SH594" s="67"/>
      <c r="SI594" s="67"/>
      <c r="SJ594" s="67"/>
      <c r="YG594" s="68"/>
      <c r="YH594" s="68">
        <v>4.8842367462337503E-3</v>
      </c>
      <c r="YI594" s="68">
        <v>3.8278571474285898E-3</v>
      </c>
      <c r="YJ594" s="68">
        <v>1.9925768244546801E-3</v>
      </c>
      <c r="YK594" s="68">
        <v>1.1822485928220799E-2</v>
      </c>
      <c r="YL594" s="68">
        <v>3.97911809926417E-3</v>
      </c>
      <c r="YM594" s="68">
        <v>1.5662185361217701E-3</v>
      </c>
      <c r="YN594" s="68"/>
      <c r="YO594" s="68">
        <v>7.4383026848559002E-3</v>
      </c>
      <c r="YP594" s="68">
        <v>5.2022276052229605E-4</v>
      </c>
      <c r="YQ594" s="68"/>
      <c r="YR594" s="68"/>
      <c r="YS594" s="68"/>
      <c r="YT594" s="68"/>
      <c r="YU594" s="68"/>
      <c r="YV594" s="68"/>
      <c r="YW594" s="68"/>
      <c r="YX594" s="68">
        <v>1.0806737395436601</v>
      </c>
      <c r="YY594" s="68">
        <v>4.1052123999006304E-3</v>
      </c>
      <c r="YZ594" s="68">
        <v>1.05765230473497E-2</v>
      </c>
      <c r="ZA594" s="68">
        <v>8.9724577072727296E-3</v>
      </c>
      <c r="ZB594" s="68">
        <v>7.4192895198198997E-3</v>
      </c>
      <c r="ZC594" s="68">
        <v>8.0037798773058607E-3</v>
      </c>
      <c r="ZD594" s="68">
        <v>7.3518733945070703E-3</v>
      </c>
      <c r="ZF594" s="67"/>
    </row>
    <row r="595" spans="479:682" x14ac:dyDescent="0.25">
      <c r="RK595" s="68"/>
      <c r="RL595" s="67"/>
      <c r="RM595" s="67"/>
      <c r="RN595" s="67"/>
      <c r="RO595" s="67"/>
      <c r="RP595" s="67"/>
      <c r="RQ595" s="67"/>
      <c r="RR595" s="67"/>
      <c r="RS595" s="67"/>
      <c r="RT595" s="67"/>
      <c r="RU595" s="67"/>
      <c r="RV595" s="67"/>
      <c r="RW595" s="67"/>
      <c r="SA595" s="67"/>
      <c r="SB595" s="67"/>
      <c r="SC595" s="67"/>
      <c r="SD595" s="67"/>
      <c r="SE595" s="67"/>
      <c r="SF595" s="67">
        <v>1.34416995570063E-2</v>
      </c>
      <c r="SG595" s="67"/>
      <c r="SH595" s="67"/>
      <c r="SI595" s="67"/>
      <c r="SJ595" s="67"/>
      <c r="YG595" s="68"/>
      <c r="YH595" s="68">
        <v>4.8750368858359603E-3</v>
      </c>
      <c r="YI595" s="68">
        <v>3.8263259300637502E-3</v>
      </c>
      <c r="YJ595" s="68">
        <v>1.98705678127193E-3</v>
      </c>
      <c r="YK595" s="68">
        <v>1.1815506227888E-2</v>
      </c>
      <c r="YL595" s="68">
        <v>3.9703553557066699E-3</v>
      </c>
      <c r="YM595" s="68">
        <v>1.55467738882164E-3</v>
      </c>
      <c r="YN595" s="68"/>
      <c r="YO595" s="68">
        <v>7.4377158251115504E-3</v>
      </c>
      <c r="YP595" s="68">
        <v>5.10455488202713E-4</v>
      </c>
      <c r="YQ595" s="68"/>
      <c r="YR595" s="68"/>
      <c r="YS595" s="68"/>
      <c r="YT595" s="68"/>
      <c r="YU595" s="68"/>
      <c r="YV595" s="68"/>
      <c r="YW595" s="68"/>
      <c r="YX595" s="68">
        <v>1.08056297498211</v>
      </c>
      <c r="YY595" s="68">
        <v>4.1044978341685402E-3</v>
      </c>
      <c r="YZ595" s="68">
        <v>1.05755740001157E-2</v>
      </c>
      <c r="ZA595" s="68">
        <v>8.9302853545479392E-3</v>
      </c>
      <c r="ZB595" s="68">
        <v>7.4070486836112399E-3</v>
      </c>
      <c r="ZC595" s="68">
        <v>7.9650815308907798E-3</v>
      </c>
      <c r="ZD595" s="68">
        <v>7.3440099840327202E-3</v>
      </c>
      <c r="ZF595" s="67"/>
    </row>
    <row r="596" spans="479:682" x14ac:dyDescent="0.25">
      <c r="RK596" s="68"/>
      <c r="RL596" s="67"/>
      <c r="RM596" s="67"/>
      <c r="RN596" s="67"/>
      <c r="RO596" s="67"/>
      <c r="RP596" s="67"/>
      <c r="RQ596" s="67"/>
      <c r="RR596" s="67"/>
      <c r="RS596" s="67"/>
      <c r="RT596" s="67"/>
      <c r="RU596" s="67"/>
      <c r="RV596" s="67"/>
      <c r="RW596" s="67"/>
      <c r="SA596" s="67"/>
      <c r="SB596" s="67"/>
      <c r="SC596" s="67"/>
      <c r="SD596" s="67"/>
      <c r="SE596" s="67"/>
      <c r="SF596" s="67">
        <v>1.3386899605393399E-2</v>
      </c>
      <c r="SG596" s="67"/>
      <c r="SH596" s="67"/>
      <c r="SI596" s="67"/>
      <c r="SJ596" s="67"/>
      <c r="YG596" s="68"/>
      <c r="YH596" s="68">
        <v>4.8739309414485097E-3</v>
      </c>
      <c r="YI596" s="68">
        <v>3.81150654763447E-3</v>
      </c>
      <c r="YJ596" s="68">
        <v>1.9831805094438098E-3</v>
      </c>
      <c r="YK596" s="68">
        <v>1.17967914203203E-2</v>
      </c>
      <c r="YL596" s="68">
        <v>3.9675757303098604E-3</v>
      </c>
      <c r="YM596" s="68">
        <v>1.4798599925473601E-3</v>
      </c>
      <c r="YN596" s="68"/>
      <c r="YO596" s="68">
        <v>7.4010592121509702E-3</v>
      </c>
      <c r="YP596" s="68">
        <v>5.0962178172245698E-4</v>
      </c>
      <c r="YQ596" s="68"/>
      <c r="YR596" s="68"/>
      <c r="YS596" s="68"/>
      <c r="YT596" s="68"/>
      <c r="YU596" s="68"/>
      <c r="YV596" s="68"/>
      <c r="YW596" s="68"/>
      <c r="YX596" s="68">
        <v>1.0803987603966101</v>
      </c>
      <c r="YY596" s="68">
        <v>4.1040888514451103E-3</v>
      </c>
      <c r="YZ596" s="68">
        <v>1.05583926545117E-2</v>
      </c>
      <c r="ZA596" s="68">
        <v>8.9159035655548592E-3</v>
      </c>
      <c r="ZB596" s="68">
        <v>7.35919083184698E-3</v>
      </c>
      <c r="ZC596" s="68">
        <v>7.9595980463127106E-3</v>
      </c>
      <c r="ZD596" s="68">
        <v>7.2564959548096497E-3</v>
      </c>
      <c r="ZF596" s="67"/>
    </row>
    <row r="597" spans="479:682" x14ac:dyDescent="0.25">
      <c r="RK597" s="68"/>
      <c r="RL597" s="67"/>
      <c r="RM597" s="67"/>
      <c r="RN597" s="67"/>
      <c r="RO597" s="67"/>
      <c r="RP597" s="67"/>
      <c r="RQ597" s="67"/>
      <c r="RR597" s="67"/>
      <c r="RS597" s="67"/>
      <c r="RT597" s="67"/>
      <c r="RU597" s="67"/>
      <c r="RV597" s="67"/>
      <c r="RW597" s="67"/>
      <c r="SA597" s="67"/>
      <c r="SB597" s="67"/>
      <c r="SC597" s="67"/>
      <c r="SD597" s="67"/>
      <c r="SE597" s="67"/>
      <c r="SF597" s="67">
        <v>1.26441996544599E-2</v>
      </c>
      <c r="SG597" s="67"/>
      <c r="SH597" s="67"/>
      <c r="SI597" s="67"/>
      <c r="SJ597" s="67"/>
      <c r="YG597" s="68"/>
      <c r="YH597" s="68">
        <v>4.8667889118231798E-3</v>
      </c>
      <c r="YI597" s="68">
        <v>3.8019756112286202E-3</v>
      </c>
      <c r="YJ597" s="68">
        <v>1.94102924363832E-3</v>
      </c>
      <c r="YK597" s="68">
        <v>1.1778623614906499E-2</v>
      </c>
      <c r="YL597" s="68">
        <v>3.9613675025612699E-3</v>
      </c>
      <c r="YM597" s="68">
        <v>1.4735994874604901E-3</v>
      </c>
      <c r="YN597" s="68"/>
      <c r="YO597" s="68">
        <v>7.3967361041118599E-3</v>
      </c>
      <c r="YP597" s="68">
        <v>4.40160513010684E-4</v>
      </c>
      <c r="YQ597" s="68"/>
      <c r="YR597" s="68"/>
      <c r="YS597" s="68"/>
      <c r="YT597" s="68"/>
      <c r="YU597" s="68"/>
      <c r="YV597" s="68"/>
      <c r="YW597" s="68"/>
      <c r="YX597" s="68">
        <v>1.0802941699654001</v>
      </c>
      <c r="YY597" s="68">
        <v>4.0983409989339701E-3</v>
      </c>
      <c r="YZ597" s="68">
        <v>1.0497784774398101E-2</v>
      </c>
      <c r="ZA597" s="68">
        <v>8.8930516757691497E-3</v>
      </c>
      <c r="ZB597" s="68">
        <v>7.3271168066085697E-3</v>
      </c>
      <c r="ZC597" s="68">
        <v>7.7727687547061997E-3</v>
      </c>
      <c r="ZD597" s="68">
        <v>7.2239193724019501E-3</v>
      </c>
      <c r="ZF597" s="67"/>
    </row>
    <row r="598" spans="479:682" x14ac:dyDescent="0.25">
      <c r="RK598" s="68"/>
      <c r="RL598" s="67"/>
      <c r="RM598" s="67"/>
      <c r="RN598" s="67"/>
      <c r="RO598" s="67"/>
      <c r="RP598" s="67"/>
      <c r="RQ598" s="67"/>
      <c r="RR598" s="67"/>
      <c r="RS598" s="67"/>
      <c r="RT598" s="67"/>
      <c r="RU598" s="67"/>
      <c r="RV598" s="67"/>
      <c r="RW598" s="67"/>
      <c r="SA598" s="67"/>
      <c r="SB598" s="67"/>
      <c r="SC598" s="67"/>
      <c r="SD598" s="67"/>
      <c r="SE598" s="67"/>
      <c r="SF598" s="67">
        <v>1.1998699977993899E-2</v>
      </c>
      <c r="SG598" s="67"/>
      <c r="SH598" s="67"/>
      <c r="SI598" s="67"/>
      <c r="SJ598" s="67"/>
      <c r="YH598" s="68">
        <v>4.8411365427773198E-3</v>
      </c>
      <c r="YI598" s="68">
        <v>3.7854257796976301E-3</v>
      </c>
      <c r="YJ598" s="68">
        <v>1.93634112491409E-3</v>
      </c>
      <c r="YK598" s="68">
        <v>1.17414702828903E-2</v>
      </c>
      <c r="YL598" s="68">
        <v>3.9428072330935197E-3</v>
      </c>
      <c r="YM598" s="68">
        <v>1.4546492486806799E-3</v>
      </c>
      <c r="YN598" s="68"/>
      <c r="YO598" s="68">
        <v>7.3239136112022898E-3</v>
      </c>
      <c r="YP598" s="68">
        <v>3.2718953650249101E-4</v>
      </c>
      <c r="YQ598" s="68"/>
      <c r="YR598" s="68"/>
      <c r="YS598" s="68"/>
      <c r="YT598" s="68"/>
      <c r="YU598" s="68"/>
      <c r="YV598" s="68"/>
      <c r="YW598" s="68"/>
      <c r="YX598" s="68">
        <v>1.0802345099608199</v>
      </c>
      <c r="YY598" s="68">
        <v>4.0845526071148098E-3</v>
      </c>
      <c r="YZ598" s="68">
        <v>1.0490612420785601E-2</v>
      </c>
      <c r="ZA598" s="68">
        <v>8.8797670200416907E-3</v>
      </c>
      <c r="ZB598" s="68">
        <v>7.3228740444858404E-3</v>
      </c>
      <c r="ZC598" s="68">
        <v>7.7303491332609102E-3</v>
      </c>
      <c r="ZD598" s="68">
        <v>7.2148938939330899E-3</v>
      </c>
    </row>
    <row r="599" spans="479:682" x14ac:dyDescent="0.25">
      <c r="YH599" s="68">
        <v>4.8386100766662403E-3</v>
      </c>
      <c r="YI599" s="68">
        <v>3.7771161765058599E-3</v>
      </c>
      <c r="YJ599" s="68">
        <v>1.91842194994691E-3</v>
      </c>
      <c r="YK599" s="68">
        <v>1.17318110141971E-2</v>
      </c>
      <c r="YL599" s="68">
        <v>3.9165206276575099E-3</v>
      </c>
      <c r="YM599" s="68">
        <v>1.44260972631276E-3</v>
      </c>
      <c r="YN599" s="68"/>
      <c r="YO599" s="68">
        <v>7.3137576004822999E-3</v>
      </c>
      <c r="YP599" s="68">
        <v>1.2483672520448001E-4</v>
      </c>
      <c r="YQ599" s="68"/>
      <c r="YR599" s="68"/>
      <c r="YS599" s="68"/>
      <c r="YT599" s="68"/>
      <c r="YU599" s="68"/>
      <c r="YV599" s="68"/>
      <c r="YW599" s="68"/>
      <c r="YX599" s="68">
        <v>1.08009524783204</v>
      </c>
      <c r="YY599" s="68">
        <v>4.0655480781291303E-3</v>
      </c>
      <c r="YZ599" s="68">
        <v>1.04560324476278E-2</v>
      </c>
      <c r="ZA599" s="68">
        <v>8.8681722791154292E-3</v>
      </c>
      <c r="ZB599" s="68">
        <v>7.3203707209606598E-3</v>
      </c>
      <c r="ZC599" s="68">
        <v>7.7030564267039402E-3</v>
      </c>
      <c r="ZD599" s="68">
        <v>7.1907273614138303E-3</v>
      </c>
    </row>
    <row r="600" spans="479:682" x14ac:dyDescent="0.25">
      <c r="YH600" s="68">
        <v>4.8241152346131201E-3</v>
      </c>
      <c r="YI600" s="68">
        <v>3.7592332145227401E-3</v>
      </c>
      <c r="YJ600" s="68">
        <v>1.90504654205558E-3</v>
      </c>
      <c r="YK600" s="68">
        <v>1.1669418011656101E-2</v>
      </c>
      <c r="YL600" s="68">
        <v>3.9163272460180304E-3</v>
      </c>
      <c r="YM600" s="68">
        <v>1.43886565108296E-3</v>
      </c>
      <c r="YN600" s="68"/>
      <c r="YO600" s="68">
        <v>7.2451464417980999E-3</v>
      </c>
      <c r="YP600" s="352">
        <v>2.7755575615628901E-17</v>
      </c>
      <c r="YQ600" s="68"/>
      <c r="YR600" s="68"/>
      <c r="YS600" s="68"/>
      <c r="YT600" s="68"/>
      <c r="YU600" s="68"/>
      <c r="YV600" s="68"/>
      <c r="YW600" s="68"/>
      <c r="YX600" s="68">
        <v>1.0800949348725899</v>
      </c>
      <c r="YY600" s="68">
        <v>4.0518973948469802E-3</v>
      </c>
      <c r="YZ600" s="68">
        <v>1.04236890267662E-2</v>
      </c>
      <c r="ZA600" s="68">
        <v>8.8628880385595299E-3</v>
      </c>
      <c r="ZB600" s="68">
        <v>7.3182562809269098E-3</v>
      </c>
      <c r="ZC600" s="68">
        <v>7.6932998149017804E-3</v>
      </c>
      <c r="ZD600" s="68">
        <v>7.1635738728503904E-3</v>
      </c>
    </row>
    <row r="601" spans="479:682" x14ac:dyDescent="0.25">
      <c r="YH601" s="68">
        <v>4.8158645241283497E-3</v>
      </c>
      <c r="YI601" s="68">
        <v>3.7471042321081801E-3</v>
      </c>
      <c r="YJ601" s="68">
        <v>1.88981875627013E-3</v>
      </c>
      <c r="YK601" s="68">
        <v>1.16660320075559E-2</v>
      </c>
      <c r="YL601" s="68">
        <v>3.8983194321140099E-3</v>
      </c>
      <c r="YM601" s="68">
        <v>1.4246557748568501E-3</v>
      </c>
      <c r="YN601" s="68"/>
      <c r="YO601" s="68">
        <v>7.2194927510903896E-3</v>
      </c>
      <c r="YP601" s="352">
        <v>2.7755575615628901E-17</v>
      </c>
      <c r="YQ601" s="68"/>
      <c r="YR601" s="68"/>
      <c r="YS601" s="68"/>
      <c r="YT601" s="68"/>
      <c r="YU601" s="68"/>
      <c r="YV601" s="68"/>
      <c r="YW601" s="68"/>
      <c r="YX601" s="68">
        <v>1.0800306696276001</v>
      </c>
      <c r="YY601" s="68">
        <v>4.0313391447239499E-3</v>
      </c>
      <c r="YZ601" s="68">
        <v>1.04231805107824E-2</v>
      </c>
      <c r="ZA601" s="68">
        <v>8.8619087875998794E-3</v>
      </c>
      <c r="ZB601" s="68">
        <v>7.3129655234672897E-3</v>
      </c>
      <c r="ZC601" s="68">
        <v>7.6919893113981102E-3</v>
      </c>
      <c r="ZD601" s="68">
        <v>7.1438177736246602E-3</v>
      </c>
    </row>
    <row r="602" spans="479:682" x14ac:dyDescent="0.25">
      <c r="YH602" s="68">
        <v>4.7864236248443704E-3</v>
      </c>
      <c r="YI602" s="68">
        <v>3.7388274967431502E-3</v>
      </c>
      <c r="YJ602" s="68">
        <v>1.8584465128632999E-3</v>
      </c>
      <c r="YK602" s="68">
        <v>1.16408247963445E-2</v>
      </c>
      <c r="YL602" s="68">
        <v>3.8948212428969501E-3</v>
      </c>
      <c r="YM602" s="68">
        <v>1.40715134969083E-3</v>
      </c>
      <c r="YN602" s="68"/>
      <c r="YO602" s="68">
        <v>7.2079929374836704E-3</v>
      </c>
      <c r="YP602" s="352">
        <v>2.7755575615628901E-17</v>
      </c>
      <c r="YQ602" s="68"/>
      <c r="YR602" s="68"/>
      <c r="YS602" s="68"/>
      <c r="YT602" s="68"/>
      <c r="YU602" s="68"/>
      <c r="YV602" s="68"/>
      <c r="YW602" s="68"/>
      <c r="YX602" s="68">
        <v>1.0798831564483</v>
      </c>
      <c r="YY602" s="68">
        <v>4.0239085316442196E-3</v>
      </c>
      <c r="YZ602" s="68">
        <v>1.04093698556971E-2</v>
      </c>
      <c r="ZA602" s="68">
        <v>8.8392878025562692E-3</v>
      </c>
      <c r="ZB602" s="68">
        <v>7.2776169303955199E-3</v>
      </c>
      <c r="ZC602" s="68">
        <v>7.6897104126428901E-3</v>
      </c>
      <c r="ZD602" s="68">
        <v>7.1400538148918601E-3</v>
      </c>
    </row>
    <row r="603" spans="479:682" x14ac:dyDescent="0.25">
      <c r="YH603" s="68">
        <v>4.7746604140658901E-3</v>
      </c>
      <c r="YI603" s="68">
        <v>3.72277776660039E-3</v>
      </c>
      <c r="YJ603" s="68">
        <v>1.84093772016555E-3</v>
      </c>
      <c r="YK603" s="68">
        <v>1.16243710248102E-2</v>
      </c>
      <c r="YL603" s="68">
        <v>3.8673963861952298E-3</v>
      </c>
      <c r="YM603" s="68">
        <v>1.35713541775213E-3</v>
      </c>
      <c r="YN603" s="68"/>
      <c r="YO603" s="68">
        <v>7.1964114222748598E-3</v>
      </c>
      <c r="YP603" s="352">
        <v>2.7755575615628901E-17</v>
      </c>
      <c r="YQ603" s="68"/>
      <c r="YR603" s="68"/>
      <c r="YS603" s="68"/>
      <c r="YT603" s="68"/>
      <c r="YU603" s="68"/>
      <c r="YV603" s="68"/>
      <c r="YW603" s="68"/>
      <c r="YX603" s="68">
        <v>1.0797666079000201</v>
      </c>
      <c r="YY603" s="68">
        <v>4.0191265286510002E-3</v>
      </c>
      <c r="YZ603" s="68">
        <v>1.03943792283436E-2</v>
      </c>
      <c r="ZA603" s="68">
        <v>8.8283852172913093E-3</v>
      </c>
      <c r="ZB603" s="68">
        <v>7.27085729045099E-3</v>
      </c>
      <c r="ZC603" s="68">
        <v>7.6680055236976003E-3</v>
      </c>
      <c r="ZD603" s="68">
        <v>7.1235330463793999E-3</v>
      </c>
    </row>
    <row r="604" spans="479:682" x14ac:dyDescent="0.25">
      <c r="YH604" s="68">
        <v>4.7577290215548703E-3</v>
      </c>
      <c r="YI604" s="68">
        <v>3.7219390713294099E-3</v>
      </c>
      <c r="YJ604" s="68">
        <v>1.8071847720471899E-3</v>
      </c>
      <c r="YK604" s="68">
        <v>1.1591449731391E-2</v>
      </c>
      <c r="YL604" s="68">
        <v>3.8128510331925402E-3</v>
      </c>
      <c r="YM604" s="68">
        <v>1.3492912066367701E-3</v>
      </c>
      <c r="YN604" s="68"/>
      <c r="YO604" s="68">
        <v>7.1908344162763798E-3</v>
      </c>
      <c r="YP604" s="352">
        <v>2.7755575615628901E-17</v>
      </c>
      <c r="YQ604" s="68"/>
      <c r="YR604" s="68"/>
      <c r="YS604" s="68"/>
      <c r="YT604" s="68"/>
      <c r="YU604" s="68"/>
      <c r="YV604" s="68"/>
      <c r="YW604" s="68"/>
      <c r="YX604" s="68">
        <v>1.07970835544662</v>
      </c>
      <c r="YY604" s="68">
        <v>4.0181130482869103E-3</v>
      </c>
      <c r="YZ604" s="68">
        <v>1.0393925792951999E-2</v>
      </c>
      <c r="ZA604" s="68">
        <v>8.8272608199139006E-3</v>
      </c>
      <c r="ZB604" s="68">
        <v>7.2312624751493101E-3</v>
      </c>
      <c r="ZC604" s="68">
        <v>7.6525765525795103E-3</v>
      </c>
      <c r="ZD604" s="68">
        <v>7.1110940858900703E-3</v>
      </c>
    </row>
    <row r="605" spans="479:682" x14ac:dyDescent="0.25">
      <c r="YH605" s="68">
        <v>4.7505439167891302E-3</v>
      </c>
      <c r="YI605" s="68">
        <v>3.7138330683956599E-3</v>
      </c>
      <c r="YJ605" s="68">
        <v>1.7954261962448499E-3</v>
      </c>
      <c r="YK605" s="68">
        <v>1.1545779733599101E-2</v>
      </c>
      <c r="YL605" s="68">
        <v>3.7791374118614799E-3</v>
      </c>
      <c r="YM605" s="68">
        <v>1.34007028836984E-3</v>
      </c>
      <c r="YN605" s="68"/>
      <c r="YO605" s="68">
        <v>7.1895528778507098E-3</v>
      </c>
      <c r="YP605" s="352">
        <v>2.7755575615628901E-17</v>
      </c>
      <c r="YQ605" s="68"/>
      <c r="YR605" s="68"/>
      <c r="YS605" s="68"/>
      <c r="YT605" s="68"/>
      <c r="YU605" s="68"/>
      <c r="YV605" s="68"/>
      <c r="YW605" s="68"/>
      <c r="YX605" s="68">
        <v>1.0795803644615301</v>
      </c>
      <c r="YY605" s="68">
        <v>4.0176573248553796E-3</v>
      </c>
      <c r="YZ605" s="68">
        <v>1.03768548736481E-2</v>
      </c>
      <c r="ZA605" s="68">
        <v>8.8043897007209007E-3</v>
      </c>
      <c r="ZB605" s="68">
        <v>7.2298276553816503E-3</v>
      </c>
      <c r="ZC605" s="68">
        <v>7.6137695398396897E-3</v>
      </c>
      <c r="ZD605" s="68">
        <v>7.1083551049314197E-3</v>
      </c>
    </row>
    <row r="606" spans="479:682" x14ac:dyDescent="0.25">
      <c r="YH606" s="68">
        <v>4.7413862072443096E-3</v>
      </c>
      <c r="YI606" s="68">
        <v>3.7084078284779398E-3</v>
      </c>
      <c r="YJ606" s="68">
        <v>1.76730359480207E-3</v>
      </c>
      <c r="YK606" s="68">
        <v>1.1545530808551301E-2</v>
      </c>
      <c r="YL606" s="68">
        <v>3.7723201713402601E-3</v>
      </c>
      <c r="YM606" s="68">
        <v>1.3356585378891E-3</v>
      </c>
      <c r="YN606" s="68"/>
      <c r="YO606" s="68">
        <v>7.1839006638265701E-3</v>
      </c>
      <c r="YP606" s="352">
        <v>1.90819582357449E-17</v>
      </c>
      <c r="YQ606" s="68"/>
      <c r="YR606" s="68"/>
      <c r="YS606" s="68"/>
      <c r="YT606" s="68"/>
      <c r="YU606" s="68"/>
      <c r="YV606" s="68"/>
      <c r="YW606" s="68"/>
      <c r="YX606" s="68">
        <v>1.0794830435401299</v>
      </c>
      <c r="YY606" s="68">
        <v>3.9944392569243497E-3</v>
      </c>
      <c r="YZ606" s="68">
        <v>1.0359839930042501E-2</v>
      </c>
      <c r="ZA606" s="68">
        <v>8.7983525357339994E-3</v>
      </c>
      <c r="ZB606" s="68">
        <v>7.22009209369384E-3</v>
      </c>
      <c r="ZC606" s="68">
        <v>7.6093852148150102E-3</v>
      </c>
      <c r="ZD606" s="68">
        <v>7.1020217903909697E-3</v>
      </c>
    </row>
    <row r="607" spans="479:682" x14ac:dyDescent="0.25">
      <c r="YH607" s="68">
        <v>4.7301573061237596E-3</v>
      </c>
      <c r="YI607" s="68">
        <v>3.69905687018812E-3</v>
      </c>
      <c r="YJ607" s="68">
        <v>1.7629573449567499E-3</v>
      </c>
      <c r="YK607" s="68">
        <v>1.1520483677659199E-2</v>
      </c>
      <c r="YL607" s="68">
        <v>3.74764177599068E-3</v>
      </c>
      <c r="YM607" s="68">
        <v>1.3280075044820501E-3</v>
      </c>
      <c r="YN607" s="68"/>
      <c r="YO607" s="68">
        <v>7.1769155514085099E-3</v>
      </c>
      <c r="YP607" s="352">
        <v>1.38777878078145E-17</v>
      </c>
      <c r="YQ607" s="68"/>
      <c r="YR607" s="68"/>
      <c r="YS607" s="68"/>
      <c r="YT607" s="68"/>
      <c r="YU607" s="68"/>
      <c r="YV607" s="68"/>
      <c r="YW607" s="68"/>
      <c r="YX607" s="68">
        <v>1.0794411954454199</v>
      </c>
      <c r="YY607" s="68">
        <v>3.9830281434715901E-3</v>
      </c>
      <c r="YZ607" s="68">
        <v>1.03552902723452E-2</v>
      </c>
      <c r="ZA607" s="68">
        <v>8.7596810538000894E-3</v>
      </c>
      <c r="ZB607" s="68">
        <v>7.2185015678906802E-3</v>
      </c>
      <c r="ZC607" s="68">
        <v>7.5818978545364102E-3</v>
      </c>
      <c r="ZD607" s="68">
        <v>6.9648623282617698E-3</v>
      </c>
    </row>
    <row r="608" spans="479:682" x14ac:dyDescent="0.25">
      <c r="YH608" s="68">
        <v>4.7251479137612002E-3</v>
      </c>
      <c r="YI608" s="68">
        <v>3.6980964570137598E-3</v>
      </c>
      <c r="YJ608" s="68">
        <v>1.7617819549076001E-3</v>
      </c>
      <c r="YK608" s="68">
        <v>1.1503189517517399E-2</v>
      </c>
      <c r="YL608" s="68">
        <v>3.7399781057799999E-3</v>
      </c>
      <c r="YM608" s="68">
        <v>1.3279732599090299E-3</v>
      </c>
      <c r="YN608" s="68"/>
      <c r="YO608" s="68">
        <v>7.1631675659963E-3</v>
      </c>
      <c r="YP608" s="352">
        <v>1.38777878078145E-17</v>
      </c>
      <c r="YQ608" s="68"/>
      <c r="YR608" s="68"/>
      <c r="YS608" s="68"/>
      <c r="YT608" s="68"/>
      <c r="YU608" s="68"/>
      <c r="YV608" s="68"/>
      <c r="YW608" s="68"/>
      <c r="YX608" s="68">
        <v>1.0794410473812099</v>
      </c>
      <c r="YY608" s="68">
        <v>3.96067478241294E-3</v>
      </c>
      <c r="YZ608" s="68">
        <v>1.0351033855855601E-2</v>
      </c>
      <c r="ZA608" s="68">
        <v>8.7541582320875399E-3</v>
      </c>
      <c r="ZB608" s="68">
        <v>7.2156440490018002E-3</v>
      </c>
      <c r="ZC608" s="68">
        <v>7.5759768445440596E-3</v>
      </c>
      <c r="ZD608" s="68">
        <v>6.9521916788953201E-3</v>
      </c>
    </row>
    <row r="609" spans="658:680" x14ac:dyDescent="0.25">
      <c r="YH609" s="68">
        <v>4.6996706407725101E-3</v>
      </c>
      <c r="YI609" s="68">
        <v>3.6978265135474099E-3</v>
      </c>
      <c r="YJ609" s="68">
        <v>1.70652254545866E-3</v>
      </c>
      <c r="YK609" s="68">
        <v>1.1471911513567501E-2</v>
      </c>
      <c r="YL609" s="68">
        <v>3.71970067492289E-3</v>
      </c>
      <c r="YM609" s="68">
        <v>1.3258089028637999E-3</v>
      </c>
      <c r="YN609" s="68"/>
      <c r="YO609" s="68">
        <v>7.1473706202574202E-3</v>
      </c>
      <c r="YP609" s="352">
        <v>1.38777878078145E-17</v>
      </c>
      <c r="YQ609" s="68"/>
      <c r="YR609" s="68"/>
      <c r="YS609" s="68"/>
      <c r="YT609" s="68"/>
      <c r="YU609" s="68"/>
      <c r="YV609" s="68"/>
      <c r="YW609" s="68"/>
      <c r="YX609" s="68">
        <v>1.07943588352382</v>
      </c>
      <c r="YY609" s="68">
        <v>3.94739248274752E-3</v>
      </c>
      <c r="YZ609" s="68">
        <v>1.03394478985243E-2</v>
      </c>
      <c r="ZA609" s="68">
        <v>8.7525300020325006E-3</v>
      </c>
      <c r="ZB609" s="68">
        <v>7.2024359972088199E-3</v>
      </c>
      <c r="ZC609" s="68">
        <v>7.5727345477275398E-3</v>
      </c>
      <c r="ZD609" s="68">
        <v>6.9422692922224702E-3</v>
      </c>
    </row>
    <row r="610" spans="658:680" x14ac:dyDescent="0.25">
      <c r="YH610" s="68">
        <v>4.6955483238719804E-3</v>
      </c>
      <c r="YI610" s="68">
        <v>3.6926161712589598E-3</v>
      </c>
      <c r="YJ610" s="68">
        <v>1.6893533929101001E-3</v>
      </c>
      <c r="YK610" s="68">
        <v>1.1412550899008099E-2</v>
      </c>
      <c r="YL610" s="68">
        <v>3.69839953886592E-3</v>
      </c>
      <c r="YM610" s="68">
        <v>1.3098154523146399E-3</v>
      </c>
      <c r="YN610" s="68"/>
      <c r="YO610" s="68">
        <v>7.1126458276943296E-3</v>
      </c>
      <c r="YP610" s="352">
        <v>1.38777878078145E-17</v>
      </c>
      <c r="YQ610" s="68"/>
      <c r="YR610" s="68"/>
      <c r="YS610" s="68"/>
      <c r="YT610" s="68"/>
      <c r="YU610" s="68"/>
      <c r="YV610" s="68"/>
      <c r="YW610" s="68"/>
      <c r="YX610" s="68">
        <v>1.0794109367204101</v>
      </c>
      <c r="YY610" s="68">
        <v>3.9451277303586101E-3</v>
      </c>
      <c r="YZ610" s="68">
        <v>1.0336574714476099E-2</v>
      </c>
      <c r="ZA610" s="68">
        <v>8.7519767628973701E-3</v>
      </c>
      <c r="ZB610" s="68">
        <v>7.1995880031645804E-3</v>
      </c>
      <c r="ZC610" s="68">
        <v>7.5608315088998099E-3</v>
      </c>
      <c r="ZD610" s="68">
        <v>6.9227399005850803E-3</v>
      </c>
    </row>
    <row r="611" spans="658:680" x14ac:dyDescent="0.25">
      <c r="YH611" s="68">
        <v>4.6904643369008398E-3</v>
      </c>
      <c r="YI611" s="68">
        <v>3.6897186268411201E-3</v>
      </c>
      <c r="YJ611" s="68">
        <v>1.66952366658186E-3</v>
      </c>
      <c r="YK611" s="68">
        <v>1.13983413362015E-2</v>
      </c>
      <c r="YL611" s="68">
        <v>3.6928289903328101E-3</v>
      </c>
      <c r="YM611" s="68">
        <v>1.3018949497094799E-3</v>
      </c>
      <c r="YN611" s="68"/>
      <c r="YO611" s="68">
        <v>7.0798467277902099E-3</v>
      </c>
      <c r="YP611" s="352">
        <v>1.38777878078145E-17</v>
      </c>
      <c r="YQ611" s="68"/>
      <c r="YR611" s="68"/>
      <c r="YS611" s="68"/>
      <c r="YT611" s="68"/>
      <c r="YU611" s="68"/>
      <c r="YV611" s="68"/>
      <c r="YW611" s="68"/>
      <c r="YX611" s="68">
        <v>1.0793565965324201</v>
      </c>
      <c r="YY611" s="68">
        <v>3.9300908091260099E-3</v>
      </c>
      <c r="YZ611" s="68">
        <v>1.03117629343629E-2</v>
      </c>
      <c r="ZA611" s="68">
        <v>8.7476347133917699E-3</v>
      </c>
      <c r="ZB611" s="68">
        <v>7.1699657680105904E-3</v>
      </c>
      <c r="ZC611" s="68">
        <v>7.5356230364481101E-3</v>
      </c>
      <c r="ZD611" s="68">
        <v>6.9147033518032197E-3</v>
      </c>
    </row>
    <row r="612" spans="658:680" x14ac:dyDescent="0.25">
      <c r="YH612" s="68">
        <v>4.6884729761959201E-3</v>
      </c>
      <c r="YI612" s="68">
        <v>3.6715906182462599E-3</v>
      </c>
      <c r="YJ612" s="68">
        <v>1.6575822333101001E-3</v>
      </c>
      <c r="YK612" s="68">
        <v>1.1326622326746701E-2</v>
      </c>
      <c r="YL612" s="68">
        <v>3.66242545300527E-3</v>
      </c>
      <c r="YM612" s="68">
        <v>1.2995779271160301E-3</v>
      </c>
      <c r="YN612" s="68"/>
      <c r="YO612" s="68">
        <v>7.0656146610450898E-3</v>
      </c>
      <c r="YP612" s="352">
        <v>6.9388939039072299E-18</v>
      </c>
      <c r="YQ612" s="68"/>
      <c r="YR612" s="68"/>
      <c r="YS612" s="68"/>
      <c r="YT612" s="68"/>
      <c r="YU612" s="68"/>
      <c r="YV612" s="68"/>
      <c r="YW612" s="68"/>
      <c r="YX612" s="68">
        <v>1.0793136193359201</v>
      </c>
      <c r="YY612" s="68">
        <v>3.9144153638422802E-3</v>
      </c>
      <c r="YZ612" s="68">
        <v>1.03116924836693E-2</v>
      </c>
      <c r="ZA612" s="68">
        <v>8.7291376691296801E-3</v>
      </c>
      <c r="ZB612" s="68">
        <v>7.1690320489486096E-3</v>
      </c>
      <c r="ZC612" s="68">
        <v>7.5349049722489101E-3</v>
      </c>
      <c r="ZD612" s="68">
        <v>6.8755654536231496E-3</v>
      </c>
    </row>
    <row r="613" spans="658:680" x14ac:dyDescent="0.25">
      <c r="YH613" s="68">
        <v>4.6879484535662704E-3</v>
      </c>
      <c r="YI613" s="68">
        <v>3.6513727710737001E-3</v>
      </c>
      <c r="YJ613" s="68">
        <v>1.65305932688854E-3</v>
      </c>
      <c r="YK613" s="68">
        <v>1.12332948200521E-2</v>
      </c>
      <c r="YL613" s="68">
        <v>3.65735409100114E-3</v>
      </c>
      <c r="YM613" s="68">
        <v>1.23750875337455E-3</v>
      </c>
      <c r="YN613" s="68"/>
      <c r="YO613" s="68">
        <v>6.9867795981477E-3</v>
      </c>
      <c r="YP613" s="352">
        <v>6.9388939039072299E-18</v>
      </c>
      <c r="YQ613" s="68"/>
      <c r="YR613" s="68"/>
      <c r="YS613" s="68"/>
      <c r="YT613" s="68"/>
      <c r="YU613" s="68"/>
      <c r="YV613" s="68"/>
      <c r="YW613" s="68"/>
      <c r="YX613" s="68">
        <v>1.0792882905536101</v>
      </c>
      <c r="YY613" s="68">
        <v>3.9026901632874598E-3</v>
      </c>
      <c r="YZ613" s="68">
        <v>1.0300033778629101E-2</v>
      </c>
      <c r="ZA613" s="68">
        <v>8.7176299355468806E-3</v>
      </c>
      <c r="ZB613" s="68">
        <v>7.1532676007638896E-3</v>
      </c>
      <c r="ZC613" s="68">
        <v>7.5123246195516703E-3</v>
      </c>
      <c r="ZD613" s="68">
        <v>6.8712536481955596E-3</v>
      </c>
    </row>
    <row r="614" spans="658:680" x14ac:dyDescent="0.25">
      <c r="YH614" s="68">
        <v>4.6777515014738104E-3</v>
      </c>
      <c r="YI614" s="68">
        <v>3.6343355061464102E-3</v>
      </c>
      <c r="YJ614" s="68">
        <v>1.6414606719319701E-3</v>
      </c>
      <c r="YK614" s="68">
        <v>1.1229933668872301E-2</v>
      </c>
      <c r="YL614" s="68">
        <v>3.6354287111443899E-3</v>
      </c>
      <c r="YM614" s="68">
        <v>1.22747772789445E-3</v>
      </c>
      <c r="YN614" s="68"/>
      <c r="YO614" s="68">
        <v>6.9530349565593199E-3</v>
      </c>
      <c r="YP614" s="352">
        <v>3.46944695195361E-18</v>
      </c>
      <c r="YQ614" s="68"/>
      <c r="YR614" s="68"/>
      <c r="YS614" s="68"/>
      <c r="YT614" s="68"/>
      <c r="YU614" s="68"/>
      <c r="YV614" s="68"/>
      <c r="YW614" s="68"/>
      <c r="YX614" s="68">
        <v>1.0792722695717201</v>
      </c>
      <c r="YY614" s="68">
        <v>3.8662666892496701E-3</v>
      </c>
      <c r="YZ614" s="68">
        <v>1.0215592577036E-2</v>
      </c>
      <c r="ZA614" s="68">
        <v>8.7039997802060096E-3</v>
      </c>
      <c r="ZB614" s="68">
        <v>7.1496216809794301E-3</v>
      </c>
      <c r="ZC614" s="68">
        <v>7.48250717949152E-3</v>
      </c>
      <c r="ZD614" s="68">
        <v>6.8257435184088796E-3</v>
      </c>
    </row>
    <row r="615" spans="658:680" x14ac:dyDescent="0.25">
      <c r="YH615" s="68">
        <v>4.6510322008104597E-3</v>
      </c>
      <c r="YI615" s="68">
        <v>3.6263765319687401E-3</v>
      </c>
      <c r="YJ615" s="68">
        <v>1.58482791324981E-3</v>
      </c>
      <c r="YK615" s="68">
        <v>1.12037025431667E-2</v>
      </c>
      <c r="YL615" s="68">
        <v>3.6320683341902198E-3</v>
      </c>
      <c r="YM615" s="68">
        <v>1.2267393073832301E-3</v>
      </c>
      <c r="YN615" s="68"/>
      <c r="YO615" s="68">
        <v>6.85310948470384E-3</v>
      </c>
      <c r="YP615" s="352">
        <v>1.7347234759768102E-18</v>
      </c>
      <c r="YQ615" s="68"/>
      <c r="YR615" s="68"/>
      <c r="YS615" s="68"/>
      <c r="YT615" s="68"/>
      <c r="YU615" s="68"/>
      <c r="YV615" s="68"/>
      <c r="YW615" s="68"/>
      <c r="YX615" s="68">
        <v>1.0792692629227101</v>
      </c>
      <c r="YY615" s="68">
        <v>3.8437837687858899E-3</v>
      </c>
      <c r="YZ615" s="68">
        <v>1.0210739824004699E-2</v>
      </c>
      <c r="ZA615" s="68">
        <v>8.6977958129307795E-3</v>
      </c>
      <c r="ZB615" s="68">
        <v>7.1177843049934197E-3</v>
      </c>
      <c r="ZC615" s="68">
        <v>7.4759981324146497E-3</v>
      </c>
      <c r="ZD615" s="68">
        <v>6.8076560557330003E-3</v>
      </c>
    </row>
    <row r="616" spans="658:680" x14ac:dyDescent="0.25">
      <c r="YH616" s="68">
        <v>4.6277034718492198E-3</v>
      </c>
      <c r="YI616" s="68">
        <v>3.62422360418122E-3</v>
      </c>
      <c r="YJ616" s="68">
        <v>1.55608235801171E-3</v>
      </c>
      <c r="YK616" s="68">
        <v>1.11905131764586E-2</v>
      </c>
      <c r="YL616" s="68">
        <v>3.6072130899086198E-3</v>
      </c>
      <c r="YM616" s="68">
        <v>1.19038841369211E-3</v>
      </c>
      <c r="YN616" s="68"/>
      <c r="YO616" s="68">
        <v>6.8370431541625899E-3</v>
      </c>
      <c r="YP616" s="68"/>
      <c r="YQ616" s="68"/>
      <c r="YR616" s="68"/>
      <c r="YS616" s="68"/>
      <c r="YT616" s="68"/>
      <c r="YU616" s="68"/>
      <c r="YV616" s="68"/>
      <c r="YW616" s="68"/>
      <c r="YX616" s="68">
        <v>1.0792655223744201</v>
      </c>
      <c r="YY616" s="68">
        <v>3.8397420056258502E-3</v>
      </c>
      <c r="YZ616" s="68">
        <v>1.02065145795127E-2</v>
      </c>
      <c r="ZA616" s="68">
        <v>8.6851201832407292E-3</v>
      </c>
      <c r="ZB616" s="68">
        <v>7.1162290287201503E-3</v>
      </c>
      <c r="ZC616" s="68">
        <v>7.4397065124306699E-3</v>
      </c>
      <c r="ZD616" s="68">
        <v>6.7887730788439102E-3</v>
      </c>
    </row>
    <row r="617" spans="658:680" x14ac:dyDescent="0.25">
      <c r="YH617" s="68">
        <v>4.6138925828614697E-3</v>
      </c>
      <c r="YI617" s="68">
        <v>3.6045951069023099E-3</v>
      </c>
      <c r="YJ617" s="68">
        <v>1.55332468274308E-3</v>
      </c>
      <c r="YK617" s="68">
        <v>1.1182588638538399E-2</v>
      </c>
      <c r="YL617" s="68">
        <v>3.60592481198158E-3</v>
      </c>
      <c r="YM617" s="68">
        <v>1.18099704795662E-3</v>
      </c>
      <c r="YN617" s="68"/>
      <c r="YO617" s="68">
        <v>6.8308191302814299E-3</v>
      </c>
      <c r="YP617" s="68"/>
      <c r="YQ617" s="68"/>
      <c r="YR617" s="68"/>
      <c r="YS617" s="68"/>
      <c r="YT617" s="68"/>
      <c r="YU617" s="68"/>
      <c r="YV617" s="68"/>
      <c r="YW617" s="68"/>
      <c r="YX617" s="68">
        <v>1.0792104070844599</v>
      </c>
      <c r="YY617" s="68">
        <v>3.8341312047588602E-3</v>
      </c>
      <c r="YZ617" s="68">
        <v>1.019882703245E-2</v>
      </c>
      <c r="ZA617" s="68">
        <v>8.6720293630772206E-3</v>
      </c>
      <c r="ZB617" s="68">
        <v>7.11360680518776E-3</v>
      </c>
      <c r="ZC617" s="68">
        <v>7.4213557012563196E-3</v>
      </c>
      <c r="ZD617" s="68">
        <v>6.7760868404609896E-3</v>
      </c>
    </row>
    <row r="618" spans="658:680" x14ac:dyDescent="0.25">
      <c r="YH618" s="68">
        <v>4.60747700047768E-3</v>
      </c>
      <c r="YI618" s="68">
        <v>3.5949265712404599E-3</v>
      </c>
      <c r="YJ618" s="68">
        <v>1.5513931886525899E-3</v>
      </c>
      <c r="YK618" s="68">
        <v>1.11692271557568E-2</v>
      </c>
      <c r="YL618" s="68">
        <v>3.5997344747044999E-3</v>
      </c>
      <c r="YM618" s="68">
        <v>1.1415227952848901E-3</v>
      </c>
      <c r="YN618" s="68"/>
      <c r="YO618" s="68">
        <v>6.8155007244444701E-3</v>
      </c>
      <c r="YP618" s="68"/>
      <c r="YQ618" s="68"/>
      <c r="YR618" s="68"/>
      <c r="YS618" s="68"/>
      <c r="YT618" s="68"/>
      <c r="YU618" s="68"/>
      <c r="YV618" s="68"/>
      <c r="YW618" s="68"/>
      <c r="YX618" s="68">
        <v>1.0790323956255601</v>
      </c>
      <c r="YY618" s="68">
        <v>3.8223163886974198E-3</v>
      </c>
      <c r="YZ618" s="68">
        <v>1.01963331245694E-2</v>
      </c>
      <c r="ZA618" s="68">
        <v>8.6715032508080693E-3</v>
      </c>
      <c r="ZB618" s="68">
        <v>7.1114900490425398E-3</v>
      </c>
      <c r="ZC618" s="68">
        <v>7.3373665119322203E-3</v>
      </c>
      <c r="ZD618" s="68">
        <v>6.7471068190711201E-3</v>
      </c>
    </row>
    <row r="619" spans="658:680" x14ac:dyDescent="0.25">
      <c r="YH619" s="68">
        <v>4.60705742114801E-3</v>
      </c>
      <c r="YI619" s="68">
        <v>3.5623329110277199E-3</v>
      </c>
      <c r="YJ619" s="68">
        <v>1.54588544528556E-3</v>
      </c>
      <c r="YK619" s="68">
        <v>1.11497877995036E-2</v>
      </c>
      <c r="YL619" s="68">
        <v>3.5824460126842E-3</v>
      </c>
      <c r="YM619" s="68">
        <v>1.1151144099160501E-3</v>
      </c>
      <c r="YN619" s="68"/>
      <c r="YO619" s="68">
        <v>6.7424830654744198E-3</v>
      </c>
      <c r="YP619" s="68"/>
      <c r="YQ619" s="68"/>
      <c r="YR619" s="68"/>
      <c r="YS619" s="68"/>
      <c r="YT619" s="68"/>
      <c r="YU619" s="68"/>
      <c r="YV619" s="68"/>
      <c r="YW619" s="68"/>
      <c r="YX619" s="68">
        <v>1.0790082673490899</v>
      </c>
      <c r="YY619" s="68">
        <v>3.8158983620578701E-3</v>
      </c>
      <c r="YZ619" s="68">
        <v>1.0175672663308899E-2</v>
      </c>
      <c r="ZA619" s="68">
        <v>8.6373070211160797E-3</v>
      </c>
      <c r="ZB619" s="68">
        <v>7.0830771313462196E-3</v>
      </c>
      <c r="ZC619" s="68">
        <v>7.2976692263580596E-3</v>
      </c>
      <c r="ZD619" s="68">
        <v>6.7368848802011102E-3</v>
      </c>
    </row>
    <row r="620" spans="658:680" x14ac:dyDescent="0.25">
      <c r="YH620" s="68">
        <v>4.59756213997099E-3</v>
      </c>
      <c r="YI620" s="68">
        <v>3.5298438964894898E-3</v>
      </c>
      <c r="YJ620" s="68">
        <v>1.5291366363673199E-3</v>
      </c>
      <c r="YK620" s="68">
        <v>1.1108655883384E-2</v>
      </c>
      <c r="YL620" s="68">
        <v>3.5756004978621499E-3</v>
      </c>
      <c r="YM620" s="68">
        <v>1.10831660954276E-3</v>
      </c>
      <c r="YN620" s="68"/>
      <c r="YO620" s="68">
        <v>6.72463381515078E-3</v>
      </c>
      <c r="YP620" s="68"/>
      <c r="YQ620" s="68"/>
      <c r="YR620" s="68"/>
      <c r="YS620" s="68"/>
      <c r="YT620" s="68"/>
      <c r="YU620" s="68"/>
      <c r="YV620" s="68"/>
      <c r="YW620" s="68"/>
      <c r="YX620" s="68">
        <v>1.0788132129099</v>
      </c>
      <c r="YY620" s="68">
        <v>3.8114218515393501E-3</v>
      </c>
      <c r="YZ620" s="68">
        <v>1.0134306509343299E-2</v>
      </c>
      <c r="ZA620" s="68">
        <v>8.6228070300660899E-3</v>
      </c>
      <c r="ZB620" s="68">
        <v>7.0696277085565903E-3</v>
      </c>
      <c r="ZC620" s="68">
        <v>7.2861614690726204E-3</v>
      </c>
      <c r="ZD620" s="68">
        <v>6.7312973253217199E-3</v>
      </c>
    </row>
    <row r="621" spans="658:680" x14ac:dyDescent="0.25">
      <c r="YH621" s="68">
        <v>4.59420103931708E-3</v>
      </c>
      <c r="YI621" s="68">
        <v>3.5022818620621099E-3</v>
      </c>
      <c r="YJ621" s="68">
        <v>1.5148878448861601E-3</v>
      </c>
      <c r="YK621" s="68">
        <v>1.1054186822981701E-2</v>
      </c>
      <c r="YL621" s="68">
        <v>3.5515317141481999E-3</v>
      </c>
      <c r="YM621" s="68">
        <v>1.0909784053663499E-3</v>
      </c>
      <c r="YN621" s="68"/>
      <c r="YO621" s="68">
        <v>6.7071850852994802E-3</v>
      </c>
      <c r="YP621" s="68"/>
      <c r="YQ621" s="68"/>
      <c r="YR621" s="68"/>
      <c r="YS621" s="68"/>
      <c r="YT621" s="68"/>
      <c r="YU621" s="68"/>
      <c r="YV621" s="68"/>
      <c r="YW621" s="68"/>
      <c r="YX621" s="68">
        <v>1.0788082849104801</v>
      </c>
      <c r="YY621" s="68">
        <v>3.7856645989624198E-3</v>
      </c>
      <c r="YZ621" s="68">
        <v>1.00324990058048E-2</v>
      </c>
      <c r="ZA621" s="68">
        <v>8.5462801418548298E-3</v>
      </c>
      <c r="ZB621" s="68">
        <v>7.0492342160754801E-3</v>
      </c>
      <c r="ZC621" s="68">
        <v>7.2582664605586704E-3</v>
      </c>
      <c r="ZD621" s="68">
        <v>6.7223983020488999E-3</v>
      </c>
    </row>
    <row r="622" spans="658:680" x14ac:dyDescent="0.25">
      <c r="YH622" s="68">
        <v>4.5918116483266496E-3</v>
      </c>
      <c r="YI622" s="68">
        <v>3.44144278189244E-3</v>
      </c>
      <c r="YJ622" s="68">
        <v>1.50959861585244E-3</v>
      </c>
      <c r="YK622" s="68">
        <v>1.10498012748822E-2</v>
      </c>
      <c r="YL622" s="68">
        <v>3.5505642998802998E-3</v>
      </c>
      <c r="YM622" s="68">
        <v>1.0797432654064099E-3</v>
      </c>
      <c r="YN622" s="68"/>
      <c r="YO622" s="68">
        <v>6.6932825497282604E-3</v>
      </c>
      <c r="YP622" s="68"/>
      <c r="YQ622" s="68"/>
      <c r="YR622" s="68"/>
      <c r="YS622" s="68"/>
      <c r="YT622" s="68"/>
      <c r="YU622" s="68"/>
      <c r="YV622" s="68"/>
      <c r="YW622" s="68"/>
      <c r="YX622" s="68">
        <v>1.0787976328673301</v>
      </c>
      <c r="YY622" s="68">
        <v>3.74644427758497E-3</v>
      </c>
      <c r="YZ622" s="68">
        <v>9.9834388686530807E-3</v>
      </c>
      <c r="ZA622" s="68">
        <v>8.5371257921922194E-3</v>
      </c>
      <c r="ZB622" s="68">
        <v>7.0338098442900296E-3</v>
      </c>
      <c r="ZC622" s="68">
        <v>7.2554086440279296E-3</v>
      </c>
      <c r="ZD622" s="68">
        <v>6.67981476250763E-3</v>
      </c>
    </row>
    <row r="623" spans="658:680" x14ac:dyDescent="0.25">
      <c r="YH623" s="68">
        <v>4.5872044510930597E-3</v>
      </c>
      <c r="YI623" s="68">
        <v>3.4313690268257201E-3</v>
      </c>
      <c r="YJ623" s="68">
        <v>1.4999111089074801E-3</v>
      </c>
      <c r="YK623" s="68">
        <v>1.1021982710369501E-2</v>
      </c>
      <c r="YL623" s="68">
        <v>3.5395291400823902E-3</v>
      </c>
      <c r="YM623" s="68">
        <v>1.0794788864977099E-3</v>
      </c>
      <c r="YN623" s="68"/>
      <c r="YO623" s="68">
        <v>6.6700620085609003E-3</v>
      </c>
      <c r="YP623" s="68"/>
      <c r="YQ623" s="68"/>
      <c r="YR623" s="68"/>
      <c r="YS623" s="68"/>
      <c r="YT623" s="68"/>
      <c r="YU623" s="68"/>
      <c r="YV623" s="68"/>
      <c r="YW623" s="68"/>
      <c r="YX623" s="68">
        <v>1.0786376433751099</v>
      </c>
      <c r="YY623" s="68">
        <v>3.7397257606057201E-3</v>
      </c>
      <c r="YZ623" s="68">
        <v>9.9724593345554002E-3</v>
      </c>
      <c r="ZA623" s="68">
        <v>8.4894076421470396E-3</v>
      </c>
      <c r="ZB623" s="68">
        <v>7.0286402979291901E-3</v>
      </c>
      <c r="ZC623" s="68">
        <v>7.2505232902075004E-3</v>
      </c>
      <c r="ZD623" s="68">
        <v>6.6493716174886404E-3</v>
      </c>
    </row>
    <row r="624" spans="658:680" x14ac:dyDescent="0.25">
      <c r="YH624" s="68">
        <v>4.5853150845504001E-3</v>
      </c>
      <c r="YI624" s="68">
        <v>3.4161116337507302E-3</v>
      </c>
      <c r="YJ624" s="68">
        <v>1.4854464261898901E-3</v>
      </c>
      <c r="YK624" s="68">
        <v>1.0988751466856199E-2</v>
      </c>
      <c r="YL624" s="68">
        <v>3.4752883662504601E-3</v>
      </c>
      <c r="YM624" s="68">
        <v>1.0075740337747001E-3</v>
      </c>
      <c r="YN624" s="68"/>
      <c r="YO624" s="68">
        <v>6.6614404165978103E-3</v>
      </c>
      <c r="YP624" s="68"/>
      <c r="YQ624" s="68"/>
      <c r="YR624" s="68"/>
      <c r="YS624" s="68"/>
      <c r="YT624" s="68"/>
      <c r="YU624" s="68"/>
      <c r="YV624" s="68"/>
      <c r="YW624" s="68"/>
      <c r="YX624" s="68">
        <v>1.0786274133275</v>
      </c>
      <c r="YY624" s="68">
        <v>3.7305021288544398E-3</v>
      </c>
      <c r="YZ624" s="68">
        <v>9.9662377346858098E-3</v>
      </c>
      <c r="ZA624" s="68">
        <v>8.4870849359403693E-3</v>
      </c>
      <c r="ZB624" s="68">
        <v>6.9802235315069303E-3</v>
      </c>
      <c r="ZC624" s="68">
        <v>7.2471492578371002E-3</v>
      </c>
      <c r="ZD624" s="68">
        <v>6.6458643198507297E-3</v>
      </c>
    </row>
    <row r="625" spans="658:680" x14ac:dyDescent="0.25">
      <c r="YH625" s="68">
        <v>4.56915422735245E-3</v>
      </c>
      <c r="YI625" s="68">
        <v>3.3863852202795598E-3</v>
      </c>
      <c r="YJ625" s="68">
        <v>1.46742267567739E-3</v>
      </c>
      <c r="YK625" s="68">
        <v>1.09585494839585E-2</v>
      </c>
      <c r="YL625" s="68">
        <v>3.4550848630687E-3</v>
      </c>
      <c r="YM625" s="68">
        <v>1.00527616123424E-3</v>
      </c>
      <c r="YN625" s="68"/>
      <c r="YO625" s="68">
        <v>6.63574256443091E-3</v>
      </c>
      <c r="YP625" s="68"/>
      <c r="YQ625" s="68"/>
      <c r="YR625" s="68"/>
      <c r="YS625" s="68"/>
      <c r="YT625" s="68"/>
      <c r="YU625" s="68"/>
      <c r="YV625" s="68"/>
      <c r="YW625" s="68"/>
      <c r="YX625" s="68">
        <v>1.07859897804174</v>
      </c>
      <c r="YY625" s="68">
        <v>3.7081695099588502E-3</v>
      </c>
      <c r="YZ625" s="68">
        <v>9.9624941431680492E-3</v>
      </c>
      <c r="ZA625" s="68">
        <v>8.4700060746298201E-3</v>
      </c>
      <c r="ZB625" s="68">
        <v>6.9790156721420997E-3</v>
      </c>
      <c r="ZC625" s="68">
        <v>7.2367366552228496E-3</v>
      </c>
      <c r="ZD625" s="68">
        <v>6.6427764400890203E-3</v>
      </c>
    </row>
    <row r="626" spans="658:680" x14ac:dyDescent="0.25">
      <c r="YH626" s="68">
        <v>4.55129509280899E-3</v>
      </c>
      <c r="YI626" s="68">
        <v>3.3681865573791702E-3</v>
      </c>
      <c r="YJ626" s="68">
        <v>1.46486367643075E-3</v>
      </c>
      <c r="YK626" s="68">
        <v>1.09000975639485E-2</v>
      </c>
      <c r="YL626" s="68">
        <v>3.4343749728515801E-3</v>
      </c>
      <c r="YM626" s="68">
        <v>1.00131447731977E-3</v>
      </c>
      <c r="YN626" s="68"/>
      <c r="YO626" s="68">
        <v>6.6006559258363403E-3</v>
      </c>
      <c r="YP626" s="68"/>
      <c r="YQ626" s="68"/>
      <c r="YR626" s="68"/>
      <c r="YS626" s="68"/>
      <c r="YT626" s="68"/>
      <c r="YU626" s="68"/>
      <c r="YV626" s="68"/>
      <c r="YW626" s="68"/>
      <c r="YX626" s="68">
        <v>1.0785988634116901</v>
      </c>
      <c r="YY626" s="68">
        <v>3.6508986256618202E-3</v>
      </c>
      <c r="YZ626" s="68">
        <v>9.9624024791044492E-3</v>
      </c>
      <c r="ZA626" s="68">
        <v>8.4698868812262892E-3</v>
      </c>
      <c r="ZB626" s="68">
        <v>6.9742996467160303E-3</v>
      </c>
      <c r="ZC626" s="68">
        <v>7.1654080651567097E-3</v>
      </c>
      <c r="ZD626" s="68">
        <v>6.5842876849044902E-3</v>
      </c>
    </row>
    <row r="627" spans="658:680" x14ac:dyDescent="0.25">
      <c r="YH627" s="68">
        <v>4.5488577972885597E-3</v>
      </c>
      <c r="YI627" s="68">
        <v>3.3313359223119598E-3</v>
      </c>
      <c r="YJ627" s="68">
        <v>1.4624059207844699E-3</v>
      </c>
      <c r="YK627" s="68">
        <v>1.08730409379676E-2</v>
      </c>
      <c r="YL627" s="68">
        <v>3.4309871110600699E-3</v>
      </c>
      <c r="YM627" s="68">
        <v>9.3309902956549204E-4</v>
      </c>
      <c r="YN627" s="68"/>
      <c r="YO627" s="68">
        <v>6.5415090074039698E-3</v>
      </c>
      <c r="YP627" s="352"/>
      <c r="YQ627" s="68"/>
      <c r="YR627" s="68"/>
      <c r="YS627" s="68"/>
      <c r="YT627" s="68"/>
      <c r="YU627" s="68"/>
      <c r="YV627" s="68"/>
      <c r="YW627" s="68"/>
      <c r="YX627" s="68">
        <v>1.0785815601175901</v>
      </c>
      <c r="YY627" s="68">
        <v>3.6425970888993701E-3</v>
      </c>
      <c r="YZ627" s="68">
        <v>9.9595335450207503E-3</v>
      </c>
      <c r="ZA627" s="68">
        <v>8.4570085197888598E-3</v>
      </c>
      <c r="ZB627" s="68">
        <v>6.9634113038303802E-3</v>
      </c>
      <c r="ZC627" s="68">
        <v>7.1582784302682704E-3</v>
      </c>
      <c r="ZD627" s="68">
        <v>6.5576938985614499E-3</v>
      </c>
    </row>
    <row r="628" spans="658:680" x14ac:dyDescent="0.25">
      <c r="YH628" s="68">
        <v>4.5346023228625999E-3</v>
      </c>
      <c r="YI628" s="68">
        <v>3.3248403218207002E-3</v>
      </c>
      <c r="YJ628" s="68">
        <v>1.4553989186387201E-3</v>
      </c>
      <c r="YK628" s="68">
        <v>1.08686593157745E-2</v>
      </c>
      <c r="YL628" s="68">
        <v>3.4218762064505501E-3</v>
      </c>
      <c r="YM628" s="68">
        <v>8.9399832633687399E-4</v>
      </c>
      <c r="YN628" s="68"/>
      <c r="YO628" s="68">
        <v>6.5341417192777496E-3</v>
      </c>
      <c r="YP628" s="352"/>
      <c r="YQ628" s="68"/>
      <c r="YR628" s="68"/>
      <c r="YS628" s="68"/>
      <c r="YT628" s="68"/>
      <c r="YU628" s="68"/>
      <c r="YV628" s="68"/>
      <c r="YW628" s="68"/>
      <c r="YX628" s="68">
        <v>1.0785621415929301</v>
      </c>
      <c r="YY628" s="68">
        <v>3.6378706771186902E-3</v>
      </c>
      <c r="YZ628" s="68">
        <v>9.9413752475084292E-3</v>
      </c>
      <c r="ZA628" s="68">
        <v>8.3988683008668404E-3</v>
      </c>
      <c r="ZB628" s="68">
        <v>6.9504818943600397E-3</v>
      </c>
      <c r="ZC628" s="68">
        <v>7.1538827044239804E-3</v>
      </c>
      <c r="ZD628" s="68">
        <v>6.4794397053851696E-3</v>
      </c>
    </row>
    <row r="629" spans="658:680" x14ac:dyDescent="0.25">
      <c r="YH629" s="68">
        <v>4.5293828283152699E-3</v>
      </c>
      <c r="YI629" s="68">
        <v>3.3085319033075199E-3</v>
      </c>
      <c r="YJ629" s="68">
        <v>1.4372478284128999E-3</v>
      </c>
      <c r="YK629" s="68">
        <v>1.0857929095864E-2</v>
      </c>
      <c r="YL629" s="68">
        <v>3.3868007225378001E-3</v>
      </c>
      <c r="YM629" s="68">
        <v>8.8623405533699504E-4</v>
      </c>
      <c r="YN629" s="68"/>
      <c r="YO629" s="68">
        <v>6.51629451104393E-3</v>
      </c>
      <c r="YP629" s="352"/>
      <c r="YQ629" s="68"/>
      <c r="YR629" s="68"/>
      <c r="YS629" s="68"/>
      <c r="YT629" s="68"/>
      <c r="YU629" s="68"/>
      <c r="YV629" s="68"/>
      <c r="YW629" s="68"/>
      <c r="YX629" s="68">
        <v>1.0785148123380299</v>
      </c>
      <c r="YY629" s="68">
        <v>3.6201891118512299E-3</v>
      </c>
      <c r="YZ629" s="68">
        <v>9.9251144396798399E-3</v>
      </c>
      <c r="ZA629" s="68">
        <v>8.3808506473940104E-3</v>
      </c>
      <c r="ZB629" s="68">
        <v>6.9446405767806798E-3</v>
      </c>
      <c r="ZC629" s="68">
        <v>7.1451846159816899E-3</v>
      </c>
      <c r="ZD629" s="68">
        <v>6.4403711140679099E-3</v>
      </c>
    </row>
    <row r="630" spans="658:680" x14ac:dyDescent="0.25">
      <c r="YH630" s="68">
        <v>4.5148165902033199E-3</v>
      </c>
      <c r="YI630" s="68">
        <v>3.28984585489682E-3</v>
      </c>
      <c r="YJ630" s="68">
        <v>1.41168576632772E-3</v>
      </c>
      <c r="YK630" s="68">
        <v>1.0850719724741499E-2</v>
      </c>
      <c r="YL630" s="68">
        <v>3.3856644479026E-3</v>
      </c>
      <c r="YM630" s="68">
        <v>8.8402061331672999E-4</v>
      </c>
      <c r="YN630" s="68"/>
      <c r="YO630" s="68">
        <v>6.5081966644442799E-3</v>
      </c>
      <c r="YP630" s="352"/>
      <c r="YQ630" s="68"/>
      <c r="YR630" s="68"/>
      <c r="YS630" s="68"/>
      <c r="YT630" s="68"/>
      <c r="YU630" s="68"/>
      <c r="YV630" s="68"/>
      <c r="YW630" s="68"/>
      <c r="YX630" s="68">
        <v>1.0785109296309301</v>
      </c>
      <c r="YY630" s="68">
        <v>3.6140429690675502E-3</v>
      </c>
      <c r="YZ630" s="68">
        <v>9.8832368784409295E-3</v>
      </c>
      <c r="ZA630" s="68">
        <v>8.3767811611405799E-3</v>
      </c>
      <c r="ZB630" s="68">
        <v>6.9296776430737596E-3</v>
      </c>
      <c r="ZC630" s="68">
        <v>7.1059147334823301E-3</v>
      </c>
      <c r="ZD630" s="68">
        <v>6.4216880659493901E-3</v>
      </c>
    </row>
    <row r="631" spans="658:680" x14ac:dyDescent="0.25">
      <c r="YH631" s="68">
        <v>4.5036496486453997E-3</v>
      </c>
      <c r="YI631" s="68">
        <v>3.2830958363895702E-3</v>
      </c>
      <c r="YJ631" s="68">
        <v>1.3783749292863E-3</v>
      </c>
      <c r="YK631" s="68">
        <v>1.08504377298414E-2</v>
      </c>
      <c r="YL631" s="68">
        <v>3.3839999997506902E-3</v>
      </c>
      <c r="YM631" s="68">
        <v>8.7294509021005999E-4</v>
      </c>
      <c r="YN631" s="68"/>
      <c r="YO631" s="68">
        <v>6.4997275871435303E-3</v>
      </c>
      <c r="YP631" s="352"/>
      <c r="YQ631" s="68"/>
      <c r="YR631" s="68"/>
      <c r="YS631" s="68"/>
      <c r="YT631" s="68"/>
      <c r="YU631" s="68"/>
      <c r="YV631" s="68"/>
      <c r="YW631" s="68"/>
      <c r="YX631" s="68">
        <v>1.0784566730984799</v>
      </c>
      <c r="YY631" s="68">
        <v>3.6134347166835402E-3</v>
      </c>
      <c r="YZ631" s="68">
        <v>9.8730411044767093E-3</v>
      </c>
      <c r="ZA631" s="68">
        <v>8.3599669732385296E-3</v>
      </c>
      <c r="ZB631" s="68">
        <v>6.9257822279118701E-3</v>
      </c>
      <c r="ZC631" s="68">
        <v>7.0856847087771404E-3</v>
      </c>
      <c r="ZD631" s="68">
        <v>6.4091566913917798E-3</v>
      </c>
    </row>
    <row r="632" spans="658:680" x14ac:dyDescent="0.25">
      <c r="YH632" s="68">
        <v>4.50156807076065E-3</v>
      </c>
      <c r="YI632" s="68">
        <v>3.2576855827255199E-3</v>
      </c>
      <c r="YJ632" s="68">
        <v>1.3232892161829999E-3</v>
      </c>
      <c r="YK632" s="68">
        <v>1.0795898949958201E-2</v>
      </c>
      <c r="YL632" s="68">
        <v>3.37971386284216E-3</v>
      </c>
      <c r="YM632" s="68">
        <v>8.5627986055730396E-4</v>
      </c>
      <c r="YN632" s="68"/>
      <c r="YO632" s="68">
        <v>6.4945345011266902E-3</v>
      </c>
      <c r="YP632" s="352"/>
      <c r="YQ632" s="68"/>
      <c r="YR632" s="68"/>
      <c r="YS632" s="68"/>
      <c r="YT632" s="68"/>
      <c r="YU632" s="68"/>
      <c r="YV632" s="68"/>
      <c r="YW632" s="68"/>
      <c r="YX632" s="68">
        <v>1.0784510958937401</v>
      </c>
      <c r="YY632" s="68">
        <v>3.6037147293460198E-3</v>
      </c>
      <c r="YZ632" s="68">
        <v>9.8600478491622304E-3</v>
      </c>
      <c r="ZA632" s="68">
        <v>8.3553216181970497E-3</v>
      </c>
      <c r="ZB632" s="68">
        <v>6.9110546603131902E-3</v>
      </c>
      <c r="ZC632" s="68">
        <v>7.0752151429003896E-3</v>
      </c>
      <c r="ZD632" s="68">
        <v>6.3627891536101296E-3</v>
      </c>
    </row>
    <row r="633" spans="658:680" x14ac:dyDescent="0.25">
      <c r="YH633" s="68">
        <v>4.4993853354526499E-3</v>
      </c>
      <c r="YI633" s="68">
        <v>3.25162886429058E-3</v>
      </c>
      <c r="YJ633" s="68">
        <v>1.3107773238680001E-3</v>
      </c>
      <c r="YK633" s="68">
        <v>1.07904719398478E-2</v>
      </c>
      <c r="YL633" s="68">
        <v>3.3726348926787901E-3</v>
      </c>
      <c r="YM633" s="68">
        <v>8.4858929875904904E-4</v>
      </c>
      <c r="YN633" s="68"/>
      <c r="YO633" s="68">
        <v>6.4807301367860101E-3</v>
      </c>
      <c r="YP633" s="352"/>
      <c r="YQ633" s="68"/>
      <c r="YR633" s="68"/>
      <c r="YS633" s="68"/>
      <c r="YT633" s="68"/>
      <c r="YU633" s="68"/>
      <c r="YV633" s="68"/>
      <c r="YW633" s="68"/>
      <c r="YX633" s="68">
        <v>1.07835571325371</v>
      </c>
      <c r="YY633" s="68">
        <v>3.5610290635644201E-3</v>
      </c>
      <c r="YZ633" s="68">
        <v>9.7995324269905607E-3</v>
      </c>
      <c r="ZA633" s="68">
        <v>8.2625627640428093E-3</v>
      </c>
      <c r="ZB633" s="68">
        <v>6.8986326700238897E-3</v>
      </c>
      <c r="ZC633" s="68">
        <v>6.9880971055874498E-3</v>
      </c>
      <c r="ZD633" s="68">
        <v>6.3337318978882303E-3</v>
      </c>
    </row>
    <row r="634" spans="658:680" x14ac:dyDescent="0.25">
      <c r="YH634" s="68">
        <v>4.4860848135337599E-3</v>
      </c>
      <c r="YI634" s="68">
        <v>3.22706397715919E-3</v>
      </c>
      <c r="YJ634" s="68">
        <v>1.2921896596686201E-3</v>
      </c>
      <c r="YK634" s="68">
        <v>1.0789324890786E-2</v>
      </c>
      <c r="YL634" s="68">
        <v>3.36814952835959E-3</v>
      </c>
      <c r="YM634" s="68">
        <v>8.1352384671671402E-4</v>
      </c>
      <c r="YN634" s="68"/>
      <c r="YO634" s="68">
        <v>6.3903485069320004E-3</v>
      </c>
      <c r="YP634" s="352"/>
      <c r="YQ634" s="68"/>
      <c r="YR634" s="68"/>
      <c r="YS634" s="68"/>
      <c r="YT634" s="68"/>
      <c r="YU634" s="68"/>
      <c r="YV634" s="68"/>
      <c r="YW634" s="68"/>
      <c r="YX634" s="68">
        <v>1.0782045868535499</v>
      </c>
      <c r="YY634" s="68">
        <v>3.5591285686546099E-3</v>
      </c>
      <c r="YZ634" s="68">
        <v>9.7978870038303596E-3</v>
      </c>
      <c r="ZA634" s="68">
        <v>8.2356204836829608E-3</v>
      </c>
      <c r="ZB634" s="68">
        <v>6.8941530540417104E-3</v>
      </c>
      <c r="ZC634" s="68">
        <v>6.9447754577162601E-3</v>
      </c>
      <c r="ZD634" s="68">
        <v>6.3304731201277702E-3</v>
      </c>
    </row>
    <row r="635" spans="658:680" x14ac:dyDescent="0.25">
      <c r="YH635" s="68">
        <v>4.4728677070754704E-3</v>
      </c>
      <c r="YI635" s="68">
        <v>3.2131523727339999E-3</v>
      </c>
      <c r="YJ635" s="68">
        <v>1.21348997032695E-3</v>
      </c>
      <c r="YK635" s="68">
        <v>1.07464817364728E-2</v>
      </c>
      <c r="YL635" s="68">
        <v>3.3657397328031601E-3</v>
      </c>
      <c r="YM635" s="68">
        <v>8.07130913880263E-4</v>
      </c>
      <c r="YN635" s="68"/>
      <c r="YO635" s="68">
        <v>6.3752664166244703E-3</v>
      </c>
      <c r="YP635" s="352"/>
      <c r="YQ635" s="68"/>
      <c r="YR635" s="68"/>
      <c r="YS635" s="68"/>
      <c r="YT635" s="68"/>
      <c r="YU635" s="68"/>
      <c r="YV635" s="68"/>
      <c r="YW635" s="68"/>
      <c r="YX635" s="68">
        <v>1.07813019012912</v>
      </c>
      <c r="YY635" s="68">
        <v>3.51375327929927E-3</v>
      </c>
      <c r="YZ635" s="68">
        <v>9.7895414055266094E-3</v>
      </c>
      <c r="ZA635" s="68">
        <v>8.1565371841502005E-3</v>
      </c>
      <c r="ZB635" s="68">
        <v>6.8823059673896901E-3</v>
      </c>
      <c r="ZC635" s="68">
        <v>6.9443135400018997E-3</v>
      </c>
      <c r="ZD635" s="68">
        <v>6.32907040001699E-3</v>
      </c>
    </row>
    <row r="636" spans="658:680" x14ac:dyDescent="0.25">
      <c r="YH636" s="68">
        <v>4.4709935633986701E-3</v>
      </c>
      <c r="YI636" s="68">
        <v>3.2057025094498399E-3</v>
      </c>
      <c r="YJ636" s="68">
        <v>1.1660456314012801E-3</v>
      </c>
      <c r="YK636" s="68">
        <v>1.07446787817754E-2</v>
      </c>
      <c r="YL636" s="68">
        <v>3.3634143950971801E-3</v>
      </c>
      <c r="YM636" s="68">
        <v>8.0706837192435403E-4</v>
      </c>
      <c r="YN636" s="68"/>
      <c r="YO636" s="68">
        <v>6.3170400110148699E-3</v>
      </c>
      <c r="YP636" s="352"/>
      <c r="YQ636" s="68"/>
      <c r="YR636" s="68"/>
      <c r="YS636" s="68"/>
      <c r="YT636" s="68"/>
      <c r="YU636" s="68"/>
      <c r="YV636" s="68"/>
      <c r="YW636" s="68"/>
      <c r="YX636" s="68">
        <v>1.07809997028005</v>
      </c>
      <c r="YY636" s="68">
        <v>3.4981701712539998E-3</v>
      </c>
      <c r="YZ636" s="68">
        <v>9.7594626601202206E-3</v>
      </c>
      <c r="ZA636" s="68">
        <v>8.1471156515098304E-3</v>
      </c>
      <c r="ZB636" s="68">
        <v>6.8766121203604402E-3</v>
      </c>
      <c r="ZC636" s="68">
        <v>6.9224440407957702E-3</v>
      </c>
      <c r="ZD636" s="68">
        <v>6.3268504189141796E-3</v>
      </c>
    </row>
    <row r="637" spans="658:680" x14ac:dyDescent="0.25">
      <c r="YH637" s="68">
        <v>4.4372224235226599E-3</v>
      </c>
      <c r="YI637" s="68">
        <v>3.2001781331307102E-3</v>
      </c>
      <c r="YJ637" s="68">
        <v>1.08594460523401E-3</v>
      </c>
      <c r="YK637" s="68">
        <v>1.0727265924609399E-2</v>
      </c>
      <c r="YL637" s="68">
        <v>3.3619934853761002E-3</v>
      </c>
      <c r="YM637" s="68">
        <v>7.7791065812663905E-4</v>
      </c>
      <c r="YN637" s="68"/>
      <c r="YO637" s="68">
        <v>6.3153567748372198E-3</v>
      </c>
      <c r="YP637" s="352"/>
      <c r="YQ637" s="68"/>
      <c r="YR637" s="68"/>
      <c r="YS637" s="68"/>
      <c r="YT637" s="68"/>
      <c r="YU637" s="68"/>
      <c r="YV637" s="68"/>
      <c r="YW637" s="68"/>
      <c r="YX637" s="68">
        <v>1.0780652937667401</v>
      </c>
      <c r="YY637" s="68">
        <v>3.4947140306712801E-3</v>
      </c>
      <c r="YZ637" s="68">
        <v>9.74772065356652E-3</v>
      </c>
      <c r="ZA637" s="68">
        <v>8.1214194912709505E-3</v>
      </c>
      <c r="ZB637" s="68">
        <v>6.8757810199489401E-3</v>
      </c>
      <c r="ZC637" s="68">
        <v>6.9042540904494503E-3</v>
      </c>
      <c r="ZD637" s="68">
        <v>6.3257452305863398E-3</v>
      </c>
    </row>
    <row r="638" spans="658:680" x14ac:dyDescent="0.25">
      <c r="YH638" s="68">
        <v>4.4354476332689697E-3</v>
      </c>
      <c r="YI638" s="68">
        <v>3.1972385396838001E-3</v>
      </c>
      <c r="YJ638" s="68">
        <v>9.8622991163407696E-4</v>
      </c>
      <c r="YK638" s="68">
        <v>1.0721007184600201E-2</v>
      </c>
      <c r="YL638" s="68">
        <v>3.35947246727827E-3</v>
      </c>
      <c r="YM638" s="68">
        <v>7.4385057030342504E-4</v>
      </c>
      <c r="YN638" s="68"/>
      <c r="YO638" s="68">
        <v>6.31054183186683E-3</v>
      </c>
      <c r="YP638" s="352"/>
      <c r="YQ638" s="68"/>
      <c r="YR638" s="68"/>
      <c r="YS638" s="68"/>
      <c r="YT638" s="68"/>
      <c r="YU638" s="68"/>
      <c r="YV638" s="68"/>
      <c r="YW638" s="68"/>
      <c r="YX638" s="68">
        <v>1.07803802007801</v>
      </c>
      <c r="YY638" s="68">
        <v>3.4721999823852201E-3</v>
      </c>
      <c r="YZ638" s="68">
        <v>9.6861688018238801E-3</v>
      </c>
      <c r="ZA638" s="68">
        <v>8.1042313221838299E-3</v>
      </c>
      <c r="ZB638" s="68">
        <v>6.8741084690050703E-3</v>
      </c>
      <c r="ZC638" s="68">
        <v>6.8996804238738996E-3</v>
      </c>
      <c r="ZD638" s="68">
        <v>6.3247530898579403E-3</v>
      </c>
    </row>
    <row r="639" spans="658:680" x14ac:dyDescent="0.25">
      <c r="YH639" s="68">
        <v>4.4044714356896598E-3</v>
      </c>
      <c r="YI639" s="68">
        <v>3.1964847894461099E-3</v>
      </c>
      <c r="YJ639" s="68">
        <v>8.0579125997509097E-4</v>
      </c>
      <c r="YK639" s="68">
        <v>1.06955113923764E-2</v>
      </c>
      <c r="YL639" s="68">
        <v>3.34727219189516E-3</v>
      </c>
      <c r="YM639" s="68">
        <v>6.9848043564665701E-4</v>
      </c>
      <c r="YN639" s="68"/>
      <c r="YO639" s="68">
        <v>6.2923278820941897E-3</v>
      </c>
      <c r="YP639" s="352"/>
      <c r="YQ639" s="68"/>
      <c r="YR639" s="68"/>
      <c r="YS639" s="68"/>
      <c r="YT639" s="68"/>
      <c r="YU639" s="68"/>
      <c r="YV639" s="68"/>
      <c r="YW639" s="68"/>
      <c r="YX639" s="68">
        <v>1.0780353491833901</v>
      </c>
      <c r="YY639" s="68">
        <v>3.4585318861216998E-3</v>
      </c>
      <c r="YZ639" s="68">
        <v>9.6812158848029097E-3</v>
      </c>
      <c r="ZA639" s="68">
        <v>8.1023853332345599E-3</v>
      </c>
      <c r="ZB639" s="68">
        <v>6.84879182298548E-3</v>
      </c>
      <c r="ZC639" s="68">
        <v>6.8936816443579104E-3</v>
      </c>
      <c r="ZD639" s="68">
        <v>6.2924820061577404E-3</v>
      </c>
    </row>
    <row r="640" spans="658:680" x14ac:dyDescent="0.25">
      <c r="YH640" s="68">
        <v>4.3685755631767001E-3</v>
      </c>
      <c r="YI640" s="68">
        <v>3.17895876922725E-3</v>
      </c>
      <c r="YJ640" s="68">
        <v>7.2464212415256698E-4</v>
      </c>
      <c r="YK640" s="68">
        <v>1.06808691539922E-2</v>
      </c>
      <c r="YL640" s="68">
        <v>3.32122891417085E-3</v>
      </c>
      <c r="YM640" s="68">
        <v>6.8913845804768404E-4</v>
      </c>
      <c r="YN640" s="68"/>
      <c r="YO640" s="68">
        <v>6.1937418061049597E-3</v>
      </c>
      <c r="YP640" s="68"/>
      <c r="YQ640" s="68"/>
      <c r="YR640" s="68"/>
      <c r="YS640" s="68"/>
      <c r="YT640" s="68"/>
      <c r="YU640" s="68"/>
      <c r="YV640" s="68"/>
      <c r="YW640" s="68"/>
      <c r="YX640" s="68">
        <v>1.0779811530686301</v>
      </c>
      <c r="YY640" s="68">
        <v>3.4540709896235199E-3</v>
      </c>
      <c r="YZ640" s="68">
        <v>9.6702626368459308E-3</v>
      </c>
      <c r="ZA640" s="68">
        <v>8.0554826970351302E-3</v>
      </c>
      <c r="ZB640" s="68">
        <v>6.8394152677067801E-3</v>
      </c>
      <c r="ZC640" s="68">
        <v>6.8790306427993298E-3</v>
      </c>
      <c r="ZD640" s="68">
        <v>6.2707713542387898E-3</v>
      </c>
    </row>
    <row r="641" spans="658:680" x14ac:dyDescent="0.25">
      <c r="YH641" s="68">
        <v>4.3573713642877498E-3</v>
      </c>
      <c r="YI641" s="68">
        <v>3.1501761323052299E-3</v>
      </c>
      <c r="YJ641" s="68">
        <v>7.1624747766051795E-4</v>
      </c>
      <c r="YK641" s="68">
        <v>1.0580249084523E-2</v>
      </c>
      <c r="YL641" s="68">
        <v>3.3186577693915501E-3</v>
      </c>
      <c r="YM641" s="68">
        <v>6.6026717888599095E-4</v>
      </c>
      <c r="YN641" s="68"/>
      <c r="YO641" s="68">
        <v>6.1478134736126597E-3</v>
      </c>
      <c r="YP641" s="68"/>
      <c r="YQ641" s="68"/>
      <c r="YR641" s="68"/>
      <c r="YS641" s="68"/>
      <c r="YT641" s="68"/>
      <c r="YU641" s="68"/>
      <c r="YV641" s="68"/>
      <c r="YW641" s="68"/>
      <c r="YX641" s="68">
        <v>1.07796901159112</v>
      </c>
      <c r="YY641" s="68">
        <v>3.4218785700239501E-3</v>
      </c>
      <c r="YZ641" s="68">
        <v>9.6542560564076892E-3</v>
      </c>
      <c r="ZA641" s="68">
        <v>8.0453434995084398E-3</v>
      </c>
      <c r="ZB641" s="68">
        <v>6.8375926795247099E-3</v>
      </c>
      <c r="ZC641" s="68">
        <v>6.8667955063453599E-3</v>
      </c>
      <c r="ZD641" s="68">
        <v>6.2520174725200096E-3</v>
      </c>
    </row>
    <row r="642" spans="658:680" x14ac:dyDescent="0.25">
      <c r="YH642" s="68">
        <v>4.3453135918409304E-3</v>
      </c>
      <c r="YI642" s="68">
        <v>3.1380858490431098E-3</v>
      </c>
      <c r="YJ642" s="68">
        <v>7.0228747426044397E-4</v>
      </c>
      <c r="YK642" s="68">
        <v>1.05765230473497E-2</v>
      </c>
      <c r="YL642" s="68">
        <v>3.3148355501523299E-3</v>
      </c>
      <c r="YM642" s="68">
        <v>5.7847435803588202E-4</v>
      </c>
      <c r="YN642" s="68"/>
      <c r="YO642" s="68">
        <v>6.1020637266825202E-3</v>
      </c>
      <c r="YP642" s="68"/>
      <c r="YQ642" s="68"/>
      <c r="YR642" s="68"/>
      <c r="YS642" s="68"/>
      <c r="YT642" s="68"/>
      <c r="YU642" s="68"/>
      <c r="YV642" s="68"/>
      <c r="YW642" s="68"/>
      <c r="YX642" s="68">
        <v>1.0779644139762501</v>
      </c>
      <c r="YY642" s="68">
        <v>3.40081400456435E-3</v>
      </c>
      <c r="YZ642" s="68">
        <v>9.6177322247109499E-3</v>
      </c>
      <c r="ZA642" s="68">
        <v>8.0451643407899402E-3</v>
      </c>
      <c r="ZB642" s="68">
        <v>6.8280424431473499E-3</v>
      </c>
      <c r="ZC642" s="68">
        <v>6.85233492798102E-3</v>
      </c>
      <c r="ZD642" s="68">
        <v>6.2326907356749098E-3</v>
      </c>
    </row>
    <row r="643" spans="658:680" x14ac:dyDescent="0.25">
      <c r="YH643" s="68">
        <v>4.3432888750946103E-3</v>
      </c>
      <c r="YI643" s="68">
        <v>3.1138830720314099E-3</v>
      </c>
      <c r="YJ643" s="68">
        <v>5.1663706197775802E-4</v>
      </c>
      <c r="YK643" s="68">
        <v>1.05755740001157E-2</v>
      </c>
      <c r="YL643" s="68">
        <v>3.31412226302649E-3</v>
      </c>
      <c r="YM643" s="68">
        <v>5.7116415711088797E-4</v>
      </c>
      <c r="YN643" s="68"/>
      <c r="YO643" s="68">
        <v>6.0546289950951402E-3</v>
      </c>
      <c r="YP643" s="68"/>
      <c r="YQ643" s="68"/>
      <c r="YR643" s="68"/>
      <c r="YS643" s="68"/>
      <c r="YT643" s="68"/>
      <c r="YU643" s="68"/>
      <c r="YV643" s="68"/>
      <c r="YW643" s="68"/>
      <c r="YX643" s="68">
        <v>1.0779488086495199</v>
      </c>
      <c r="YY643" s="68">
        <v>3.39165867896766E-3</v>
      </c>
      <c r="YZ643" s="68">
        <v>9.6056185170497101E-3</v>
      </c>
      <c r="ZA643" s="68">
        <v>8.0230546438022094E-3</v>
      </c>
      <c r="ZB643" s="68">
        <v>6.8257363137765497E-3</v>
      </c>
      <c r="ZC643" s="68">
        <v>6.8139749091702803E-3</v>
      </c>
      <c r="ZD643" s="68">
        <v>6.2154891374102197E-3</v>
      </c>
    </row>
    <row r="644" spans="658:680" x14ac:dyDescent="0.25">
      <c r="YH644" s="68">
        <v>4.3176807562026404E-3</v>
      </c>
      <c r="YI644" s="68">
        <v>3.1107266455586199E-3</v>
      </c>
      <c r="YJ644" s="352">
        <v>5.5511151231257802E-17</v>
      </c>
      <c r="YK644" s="68">
        <v>1.0569347690309001E-2</v>
      </c>
      <c r="YL644" s="68">
        <v>3.2092354823482802E-3</v>
      </c>
      <c r="YM644" s="68">
        <v>5.6162716431431301E-4</v>
      </c>
      <c r="YN644" s="68"/>
      <c r="YO644" s="68">
        <v>6.0231214287002101E-3</v>
      </c>
      <c r="YP644" s="68"/>
      <c r="YQ644" s="68"/>
      <c r="YR644" s="68"/>
      <c r="YS644" s="68"/>
      <c r="YT644" s="68"/>
      <c r="YU644" s="68"/>
      <c r="YV644" s="68"/>
      <c r="YW644" s="68"/>
      <c r="YX644" s="68">
        <v>1.0779337377163301</v>
      </c>
      <c r="YY644" s="68">
        <v>3.39039679857324E-3</v>
      </c>
      <c r="YZ644" s="68">
        <v>9.57172480807752E-3</v>
      </c>
      <c r="ZA644" s="68">
        <v>8.0189576633306406E-3</v>
      </c>
      <c r="ZB644" s="68">
        <v>6.82483224123455E-3</v>
      </c>
      <c r="ZC644" s="68">
        <v>6.7959738686729403E-3</v>
      </c>
      <c r="ZD644" s="68">
        <v>6.2153067900938301E-3</v>
      </c>
    </row>
    <row r="645" spans="658:680" x14ac:dyDescent="0.25">
      <c r="YH645" s="68">
        <v>4.3136672885608698E-3</v>
      </c>
      <c r="YI645" s="68">
        <v>3.0977797464562902E-3</v>
      </c>
      <c r="YJ645" s="352">
        <v>3.98986399474666E-17</v>
      </c>
      <c r="YK645" s="68">
        <v>1.05599075001348E-2</v>
      </c>
      <c r="YL645" s="68">
        <v>3.2025070059469802E-3</v>
      </c>
      <c r="YM645" s="68">
        <v>4.1904223851472398E-4</v>
      </c>
      <c r="YN645" s="68"/>
      <c r="YO645" s="68">
        <v>6.0015015520447296E-3</v>
      </c>
      <c r="YP645" s="68"/>
      <c r="YQ645" s="68"/>
      <c r="YR645" s="68"/>
      <c r="YS645" s="68"/>
      <c r="YT645" s="68"/>
      <c r="YU645" s="68"/>
      <c r="YV645" s="68"/>
      <c r="YW645" s="68"/>
      <c r="YX645" s="68">
        <v>1.0779313275340201</v>
      </c>
      <c r="YY645" s="68">
        <v>3.3887733976588098E-3</v>
      </c>
      <c r="YZ645" s="68">
        <v>9.5653625289015397E-3</v>
      </c>
      <c r="ZA645" s="68">
        <v>7.98251904529515E-3</v>
      </c>
      <c r="ZB645" s="68">
        <v>6.82253671030595E-3</v>
      </c>
      <c r="ZC645" s="68">
        <v>6.7679660078468398E-3</v>
      </c>
      <c r="ZD645" s="68">
        <v>6.2038304338313602E-3</v>
      </c>
    </row>
    <row r="646" spans="658:680" x14ac:dyDescent="0.25">
      <c r="YH646" s="68">
        <v>4.3020819639378299E-3</v>
      </c>
      <c r="YI646" s="68">
        <v>3.0957978501236199E-3</v>
      </c>
      <c r="YJ646" s="352">
        <v>2.7755575615628901E-17</v>
      </c>
      <c r="YK646" s="68">
        <v>1.05583926545117E-2</v>
      </c>
      <c r="YL646" s="68">
        <v>3.1891307559718698E-3</v>
      </c>
      <c r="YM646" s="352">
        <v>6.9388939039072296E-17</v>
      </c>
      <c r="YN646" s="68"/>
      <c r="YO646" s="68">
        <v>5.9889627777329297E-3</v>
      </c>
      <c r="YP646" s="68"/>
      <c r="YQ646" s="68"/>
      <c r="YR646" s="68"/>
      <c r="YS646" s="68"/>
      <c r="YT646" s="68"/>
      <c r="YU646" s="68"/>
      <c r="YV646" s="68"/>
      <c r="YW646" s="68"/>
      <c r="YX646" s="68">
        <v>1.0778596895764001</v>
      </c>
      <c r="YY646" s="68">
        <v>3.3882096838005801E-3</v>
      </c>
      <c r="YZ646" s="68">
        <v>9.5384621732047901E-3</v>
      </c>
      <c r="ZA646" s="68">
        <v>7.9768830874951697E-3</v>
      </c>
      <c r="ZB646" s="68">
        <v>6.81748971875599E-3</v>
      </c>
      <c r="ZC646" s="68">
        <v>6.7583461123908103E-3</v>
      </c>
      <c r="ZD646" s="68">
        <v>6.18913408397085E-3</v>
      </c>
    </row>
    <row r="647" spans="658:680" x14ac:dyDescent="0.25">
      <c r="YH647" s="68">
        <v>4.2913905426450504E-3</v>
      </c>
      <c r="YI647" s="68">
        <v>3.0912909163300201E-3</v>
      </c>
      <c r="YJ647" s="352">
        <v>2.7755575615628901E-17</v>
      </c>
      <c r="YK647" s="68">
        <v>1.05451509778722E-2</v>
      </c>
      <c r="YL647" s="68">
        <v>3.1824694805744399E-3</v>
      </c>
      <c r="YM647" s="352">
        <v>5.5511151231257802E-17</v>
      </c>
      <c r="YN647" s="68"/>
      <c r="YO647" s="68">
        <v>5.97219498960125E-3</v>
      </c>
      <c r="YP647" s="68"/>
      <c r="YQ647" s="68"/>
      <c r="YR647" s="68"/>
      <c r="YS647" s="68"/>
      <c r="YT647" s="68"/>
      <c r="YU647" s="68"/>
      <c r="YV647" s="68"/>
      <c r="YW647" s="68"/>
      <c r="YX647" s="68">
        <v>1.0777952683517</v>
      </c>
      <c r="YY647" s="68">
        <v>3.3809206477149701E-3</v>
      </c>
      <c r="YZ647" s="68">
        <v>9.51374797180711E-3</v>
      </c>
      <c r="ZA647" s="68">
        <v>7.97600288270792E-3</v>
      </c>
      <c r="ZB647" s="68">
        <v>6.8100855840912203E-3</v>
      </c>
      <c r="ZC647" s="68">
        <v>6.74345547000927E-3</v>
      </c>
      <c r="ZD647" s="68">
        <v>6.18327852419767E-3</v>
      </c>
    </row>
    <row r="648" spans="658:680" x14ac:dyDescent="0.25">
      <c r="YH648" s="68">
        <v>4.2814130017916601E-3</v>
      </c>
      <c r="YI648" s="68">
        <v>3.0887392933972302E-3</v>
      </c>
      <c r="YJ648" s="352">
        <v>2.7755575615628901E-17</v>
      </c>
      <c r="YK648" s="68">
        <v>1.05274747859978E-2</v>
      </c>
      <c r="YL648" s="68">
        <v>3.1610902337841202E-3</v>
      </c>
      <c r="YM648" s="352">
        <v>5.5511151231257802E-17</v>
      </c>
      <c r="YN648" s="68"/>
      <c r="YO648" s="68">
        <v>5.9242531129667297E-3</v>
      </c>
      <c r="YP648" s="68"/>
      <c r="YQ648" s="68"/>
      <c r="YR648" s="68"/>
      <c r="YS648" s="68"/>
      <c r="YT648" s="68"/>
      <c r="YU648" s="68"/>
      <c r="YV648" s="68"/>
      <c r="YW648" s="68"/>
      <c r="YX648" s="68">
        <v>1.0777863280648099</v>
      </c>
      <c r="YY648" s="68">
        <v>3.3605629876465098E-3</v>
      </c>
      <c r="YZ648" s="68">
        <v>9.44581801338964E-3</v>
      </c>
      <c r="ZA648" s="68">
        <v>7.96505263461025E-3</v>
      </c>
      <c r="ZB648" s="68">
        <v>6.7879452202483596E-3</v>
      </c>
      <c r="ZC648" s="68">
        <v>6.6974461113588702E-3</v>
      </c>
      <c r="ZD648" s="68">
        <v>6.1804908450475999E-3</v>
      </c>
    </row>
    <row r="649" spans="658:680" x14ac:dyDescent="0.25">
      <c r="YH649" s="68">
        <v>4.2811313288989303E-3</v>
      </c>
      <c r="YI649" s="68">
        <v>3.0773379510158098E-3</v>
      </c>
      <c r="YJ649" s="352">
        <v>2.7755575615628901E-17</v>
      </c>
      <c r="YK649" s="68">
        <v>1.0497784774398101E-2</v>
      </c>
      <c r="YL649" s="68">
        <v>3.1066533571725802E-3</v>
      </c>
      <c r="YM649" s="352">
        <v>4.1633363423443401E-17</v>
      </c>
      <c r="YN649" s="68"/>
      <c r="YO649" s="68">
        <v>5.8860679262913197E-3</v>
      </c>
      <c r="YP649" s="68"/>
      <c r="YQ649" s="68"/>
      <c r="YR649" s="68"/>
      <c r="YS649" s="68"/>
      <c r="YT649" s="68"/>
      <c r="YU649" s="68"/>
      <c r="YV649" s="68"/>
      <c r="YW649" s="68"/>
      <c r="YX649" s="68">
        <v>1.0777783616143799</v>
      </c>
      <c r="YY649" s="68">
        <v>3.34237100603242E-3</v>
      </c>
      <c r="YZ649" s="68">
        <v>9.4435211151861001E-3</v>
      </c>
      <c r="ZA649" s="68">
        <v>7.9478466077200893E-3</v>
      </c>
      <c r="ZB649" s="68">
        <v>6.7822036924371004E-3</v>
      </c>
      <c r="ZC649" s="68">
        <v>6.6957288323509804E-3</v>
      </c>
      <c r="ZD649" s="68">
        <v>6.16971470637615E-3</v>
      </c>
    </row>
    <row r="650" spans="658:680" x14ac:dyDescent="0.25">
      <c r="YH650" s="68">
        <v>4.2731561012131197E-3</v>
      </c>
      <c r="YI650" s="68">
        <v>3.0747742532125401E-3</v>
      </c>
      <c r="YJ650" s="352">
        <v>2.7755575615628901E-17</v>
      </c>
      <c r="YK650" s="68">
        <v>1.0490612420785601E-2</v>
      </c>
      <c r="YL650" s="68">
        <v>3.1051288255881399E-3</v>
      </c>
      <c r="YM650" s="352">
        <v>4.1633363423443401E-17</v>
      </c>
      <c r="YN650" s="68"/>
      <c r="YO650" s="68">
        <v>5.8757498807574596E-3</v>
      </c>
      <c r="YP650" s="68"/>
      <c r="YQ650" s="68"/>
      <c r="YR650" s="68"/>
      <c r="YS650" s="68"/>
      <c r="YT650" s="68"/>
      <c r="YU650" s="68"/>
      <c r="YV650" s="68"/>
      <c r="YW650" s="68"/>
      <c r="YX650" s="68">
        <v>1.0777610382554299</v>
      </c>
      <c r="YY650" s="68">
        <v>3.3020867456614702E-3</v>
      </c>
      <c r="YZ650" s="68">
        <v>9.4304734058519302E-3</v>
      </c>
      <c r="ZA650" s="68">
        <v>7.92777062942609E-3</v>
      </c>
      <c r="ZB650" s="68">
        <v>6.7655609578648702E-3</v>
      </c>
      <c r="ZC650" s="68">
        <v>6.6848238528391104E-3</v>
      </c>
      <c r="ZD650" s="68">
        <v>6.1565869893335902E-3</v>
      </c>
    </row>
    <row r="651" spans="658:680" x14ac:dyDescent="0.25">
      <c r="YH651" s="68">
        <v>4.2723486306007596E-3</v>
      </c>
      <c r="YI651" s="68">
        <v>3.0417375568125501E-3</v>
      </c>
      <c r="YJ651" s="352">
        <v>2.7755575615628901E-17</v>
      </c>
      <c r="YK651" s="68">
        <v>1.0475975985331501E-2</v>
      </c>
      <c r="YL651" s="68">
        <v>3.0952593093321401E-3</v>
      </c>
      <c r="YM651" s="352">
        <v>2.7755575615628901E-17</v>
      </c>
      <c r="YN651" s="68"/>
      <c r="YO651" s="68">
        <v>5.87439058325999E-3</v>
      </c>
      <c r="YP651" s="68"/>
      <c r="YQ651" s="68"/>
      <c r="YR651" s="68"/>
      <c r="YS651" s="68"/>
      <c r="YT651" s="68"/>
      <c r="YU651" s="68"/>
      <c r="YV651" s="68"/>
      <c r="YW651" s="68"/>
      <c r="YX651" s="68">
        <v>1.0777496401953299</v>
      </c>
      <c r="YY651" s="68">
        <v>3.2804007852527202E-3</v>
      </c>
      <c r="YZ651" s="68">
        <v>9.3867835327154907E-3</v>
      </c>
      <c r="ZA651" s="68">
        <v>7.9083255968790504E-3</v>
      </c>
      <c r="ZB651" s="68">
        <v>6.7647846456284503E-3</v>
      </c>
      <c r="ZC651" s="68">
        <v>6.6726543259815604E-3</v>
      </c>
      <c r="ZD651" s="68">
        <v>6.1450741765308198E-3</v>
      </c>
    </row>
    <row r="652" spans="658:680" x14ac:dyDescent="0.25">
      <c r="YH652" s="68">
        <v>4.2579500271482896E-3</v>
      </c>
      <c r="YI652" s="68">
        <v>3.0393210591888298E-3</v>
      </c>
      <c r="YJ652" s="352">
        <v>2.7755575615628901E-17</v>
      </c>
      <c r="YK652" s="68">
        <v>1.0429414713335999E-2</v>
      </c>
      <c r="YL652" s="68">
        <v>3.0448560629168799E-3</v>
      </c>
      <c r="YM652" s="352">
        <v>2.7755575615628901E-17</v>
      </c>
      <c r="YN652" s="68"/>
      <c r="YO652" s="68">
        <v>5.86682940668191E-3</v>
      </c>
      <c r="YP652" s="68"/>
      <c r="YQ652" s="68"/>
      <c r="YR652" s="68"/>
      <c r="YS652" s="68"/>
      <c r="YT652" s="68"/>
      <c r="YU652" s="68"/>
      <c r="YV652" s="68"/>
      <c r="YW652" s="68"/>
      <c r="YX652" s="68">
        <v>1.0777303446830999</v>
      </c>
      <c r="YY652" s="68">
        <v>3.24281068945334E-3</v>
      </c>
      <c r="YZ652" s="68">
        <v>9.3787316094377394E-3</v>
      </c>
      <c r="ZA652" s="68">
        <v>7.8826233920175504E-3</v>
      </c>
      <c r="ZB652" s="68">
        <v>6.76329105092524E-3</v>
      </c>
      <c r="ZC652" s="68">
        <v>6.5907679201673702E-3</v>
      </c>
      <c r="ZD652" s="68">
        <v>6.1400816337091298E-3</v>
      </c>
    </row>
    <row r="653" spans="658:680" x14ac:dyDescent="0.25">
      <c r="YH653" s="68">
        <v>4.2551913446778802E-3</v>
      </c>
      <c r="YI653" s="68">
        <v>3.0289326187558502E-3</v>
      </c>
      <c r="YJ653" s="352">
        <v>2.60208521396521E-17</v>
      </c>
      <c r="YK653" s="68">
        <v>1.04093698556971E-2</v>
      </c>
      <c r="YL653" s="68">
        <v>3.0298513474980799E-3</v>
      </c>
      <c r="YM653" s="352">
        <v>2.7755575615628901E-17</v>
      </c>
      <c r="YN653" s="68"/>
      <c r="YO653" s="68">
        <v>5.8578370122779203E-3</v>
      </c>
      <c r="YP653" s="68"/>
      <c r="YQ653" s="68"/>
      <c r="YR653" s="68"/>
      <c r="YS653" s="68"/>
      <c r="YT653" s="68"/>
      <c r="YU653" s="68"/>
      <c r="YV653" s="68"/>
      <c r="YW653" s="68"/>
      <c r="YX653" s="68">
        <v>1.0775733795188001</v>
      </c>
      <c r="YY653" s="68">
        <v>3.23934337333125E-3</v>
      </c>
      <c r="YZ653" s="68">
        <v>9.3738603530733895E-3</v>
      </c>
      <c r="ZA653" s="68">
        <v>7.8530192099186304E-3</v>
      </c>
      <c r="ZB653" s="68">
        <v>6.7611180474605797E-3</v>
      </c>
      <c r="ZC653" s="68">
        <v>6.5418918156404902E-3</v>
      </c>
      <c r="ZD653" s="68">
        <v>6.1342425374820196E-3</v>
      </c>
    </row>
    <row r="654" spans="658:680" x14ac:dyDescent="0.25">
      <c r="YH654" s="68">
        <v>4.2535505031329902E-3</v>
      </c>
      <c r="YI654" s="68">
        <v>3.0245346611632298E-3</v>
      </c>
      <c r="YJ654" s="352">
        <v>6.9388939039072299E-18</v>
      </c>
      <c r="YK654" s="68">
        <v>1.03943792283436E-2</v>
      </c>
      <c r="YL654" s="68">
        <v>2.9879939325498E-3</v>
      </c>
      <c r="YM654" s="352">
        <v>2.7755575615628901E-17</v>
      </c>
      <c r="YN654" s="68"/>
      <c r="YO654" s="68">
        <v>5.8337769955922603E-3</v>
      </c>
      <c r="YP654" s="68"/>
      <c r="YQ654" s="68"/>
      <c r="YR654" s="68"/>
      <c r="YS654" s="68"/>
      <c r="YT654" s="68"/>
      <c r="YU654" s="68"/>
      <c r="YV654" s="68"/>
      <c r="YW654" s="68"/>
      <c r="YX654" s="68">
        <v>1.07748569030981</v>
      </c>
      <c r="YY654" s="68">
        <v>3.23422828752324E-3</v>
      </c>
      <c r="YZ654" s="68">
        <v>9.3722318572996306E-3</v>
      </c>
      <c r="ZA654" s="68">
        <v>7.8499161892776892E-3</v>
      </c>
      <c r="ZB654" s="68">
        <v>6.7571686721870196E-3</v>
      </c>
      <c r="ZC654" s="68">
        <v>6.5233482089916703E-3</v>
      </c>
      <c r="ZD654" s="68">
        <v>6.1259070755875699E-3</v>
      </c>
    </row>
    <row r="655" spans="658:680" x14ac:dyDescent="0.25">
      <c r="YH655" s="68">
        <v>4.2492460647459498E-3</v>
      </c>
      <c r="YI655" s="68">
        <v>3.0139969245882399E-3</v>
      </c>
      <c r="YJ655" s="352">
        <v>3.46944695195361E-18</v>
      </c>
      <c r="YK655" s="68">
        <v>1.03909199594118E-2</v>
      </c>
      <c r="YL655" s="68">
        <v>2.9878674774592301E-3</v>
      </c>
      <c r="YM655" s="352">
        <v>1.38777878078145E-17</v>
      </c>
      <c r="YN655" s="68"/>
      <c r="YO655" s="68">
        <v>5.8245762005801798E-3</v>
      </c>
      <c r="YP655" s="68"/>
      <c r="YQ655" s="68"/>
      <c r="YR655" s="68"/>
      <c r="YS655" s="68"/>
      <c r="YT655" s="68"/>
      <c r="YU655" s="68"/>
      <c r="YV655" s="68"/>
      <c r="YW655" s="68"/>
      <c r="YX655" s="68">
        <v>1.0773992876965801</v>
      </c>
      <c r="YY655" s="68">
        <v>3.2286235470548202E-3</v>
      </c>
      <c r="YZ655" s="68">
        <v>9.3500440520325502E-3</v>
      </c>
      <c r="ZA655" s="68">
        <v>7.80174800008722E-3</v>
      </c>
      <c r="ZB655" s="68">
        <v>6.7571493517872699E-3</v>
      </c>
      <c r="ZC655" s="68">
        <v>6.52197550239615E-3</v>
      </c>
      <c r="ZD655" s="68">
        <v>6.1001272862021803E-3</v>
      </c>
    </row>
    <row r="656" spans="658:680" x14ac:dyDescent="0.25">
      <c r="YH656" s="68">
        <v>4.22946134303209E-3</v>
      </c>
      <c r="YI656" s="68">
        <v>3.0124400272223402E-3</v>
      </c>
      <c r="YJ656" s="352">
        <v>3.46944695195361E-18</v>
      </c>
      <c r="YK656" s="68">
        <v>1.0373819208274199E-2</v>
      </c>
      <c r="YL656" s="68">
        <v>2.9842844104602298E-3</v>
      </c>
      <c r="YM656" s="352">
        <v>6.9388939039072299E-18</v>
      </c>
      <c r="YN656" s="68"/>
      <c r="YO656" s="68">
        <v>5.8144628395459799E-3</v>
      </c>
      <c r="YP656" s="68"/>
      <c r="YQ656" s="68"/>
      <c r="YR656" s="68"/>
      <c r="YS656" s="68"/>
      <c r="YT656" s="68"/>
      <c r="YU656" s="68"/>
      <c r="YV656" s="68"/>
      <c r="YW656" s="68"/>
      <c r="YX656" s="68">
        <v>1.07737881316352</v>
      </c>
      <c r="YY656" s="68">
        <v>3.2166184348016501E-3</v>
      </c>
      <c r="YZ656" s="68">
        <v>9.3407864532825506E-3</v>
      </c>
      <c r="ZA656" s="68">
        <v>7.7596034486057701E-3</v>
      </c>
      <c r="ZB656" s="68">
        <v>6.7538394613162103E-3</v>
      </c>
      <c r="ZC656" s="68">
        <v>6.4904872881577898E-3</v>
      </c>
      <c r="ZD656" s="68">
        <v>6.0882530892972103E-3</v>
      </c>
    </row>
    <row r="657" spans="658:680" x14ac:dyDescent="0.25">
      <c r="YH657" s="68">
        <v>4.2266659074473301E-3</v>
      </c>
      <c r="YI657" s="68">
        <v>2.9944554681623999E-3</v>
      </c>
      <c r="YJ657" s="352">
        <v>1.3010426069826099E-18</v>
      </c>
      <c r="YK657" s="68">
        <v>1.0371949135062199E-2</v>
      </c>
      <c r="YL657" s="68">
        <v>2.9730670068791399E-3</v>
      </c>
      <c r="YM657" s="352">
        <v>6.9388939039072299E-18</v>
      </c>
      <c r="YN657" s="68"/>
      <c r="YO657" s="68">
        <v>5.8063575382376297E-3</v>
      </c>
      <c r="YP657" s="68"/>
      <c r="YQ657" s="68"/>
      <c r="YR657" s="68"/>
      <c r="YS657" s="68"/>
      <c r="YT657" s="68"/>
      <c r="YU657" s="68"/>
      <c r="YV657" s="68"/>
      <c r="YW657" s="68"/>
      <c r="YX657" s="68">
        <v>1.07732197664658</v>
      </c>
      <c r="YY657" s="68">
        <v>3.1913729415653999E-3</v>
      </c>
      <c r="YZ657" s="68">
        <v>9.3244970793127796E-3</v>
      </c>
      <c r="ZA657" s="68">
        <v>7.7564966818396098E-3</v>
      </c>
      <c r="ZB657" s="68">
        <v>6.7486895390248599E-3</v>
      </c>
      <c r="ZC657" s="68">
        <v>6.4717785059778396E-3</v>
      </c>
      <c r="ZD657" s="68">
        <v>6.0715537365056502E-3</v>
      </c>
    </row>
    <row r="658" spans="658:680" x14ac:dyDescent="0.25">
      <c r="YH658" s="68">
        <v>4.2248898445099697E-3</v>
      </c>
      <c r="YI658" s="68">
        <v>2.9822760404304201E-3</v>
      </c>
      <c r="YJ658" s="68"/>
      <c r="YK658" s="68">
        <v>1.03354571289786E-2</v>
      </c>
      <c r="YL658" s="68">
        <v>2.9711863541714602E-3</v>
      </c>
      <c r="YM658" s="352">
        <v>6.9388939039072299E-18</v>
      </c>
      <c r="YN658" s="68"/>
      <c r="YO658" s="68">
        <v>5.8006540519812098E-3</v>
      </c>
      <c r="YP658" s="68"/>
      <c r="YQ658" s="68"/>
      <c r="YR658" s="68"/>
      <c r="YS658" s="68"/>
      <c r="YT658" s="68"/>
      <c r="YU658" s="68"/>
      <c r="YV658" s="68"/>
      <c r="YW658" s="68"/>
      <c r="YX658" s="68">
        <v>1.07730646083137</v>
      </c>
      <c r="YY658" s="68">
        <v>3.15826236594524E-3</v>
      </c>
      <c r="YZ658" s="68">
        <v>9.2970234479540798E-3</v>
      </c>
      <c r="ZA658" s="68">
        <v>7.7027381093480998E-3</v>
      </c>
      <c r="ZB658" s="68">
        <v>6.7444470469092497E-3</v>
      </c>
      <c r="ZC658" s="68">
        <v>6.3849108432554704E-3</v>
      </c>
      <c r="ZD658" s="68">
        <v>6.0158121027082297E-3</v>
      </c>
    </row>
    <row r="659" spans="658:680" x14ac:dyDescent="0.25">
      <c r="YH659" s="68">
        <v>4.2121232602433103E-3</v>
      </c>
      <c r="YI659" s="68">
        <v>2.9798564579613298E-3</v>
      </c>
      <c r="YJ659" s="68"/>
      <c r="YK659" s="68">
        <v>1.0331181698324501E-2</v>
      </c>
      <c r="YL659" s="68">
        <v>2.9317331372334002E-3</v>
      </c>
      <c r="YM659" s="352">
        <v>6.9388939039072299E-18</v>
      </c>
      <c r="YN659" s="68"/>
      <c r="YO659" s="68">
        <v>5.7733312880127504E-3</v>
      </c>
      <c r="YP659" s="68"/>
      <c r="YQ659" s="68"/>
      <c r="YR659" s="68"/>
      <c r="YS659" s="68"/>
      <c r="YT659" s="68"/>
      <c r="YU659" s="68"/>
      <c r="YV659" s="68"/>
      <c r="YW659" s="68"/>
      <c r="YX659" s="68">
        <v>1.0772899478887601</v>
      </c>
      <c r="YY659" s="68">
        <v>3.15345016362182E-3</v>
      </c>
      <c r="YZ659" s="68">
        <v>9.2749188610991191E-3</v>
      </c>
      <c r="ZA659" s="68">
        <v>7.6522189133081103E-3</v>
      </c>
      <c r="ZB659" s="68">
        <v>6.7357571718234003E-3</v>
      </c>
      <c r="ZC659" s="68">
        <v>6.3704642991722904E-3</v>
      </c>
      <c r="ZD659" s="68">
        <v>6.0005167593326896E-3</v>
      </c>
    </row>
    <row r="660" spans="658:680" x14ac:dyDescent="0.25">
      <c r="YH660" s="68">
        <v>4.1824075341357304E-3</v>
      </c>
      <c r="YI660" s="68">
        <v>2.96401543223464E-3</v>
      </c>
      <c r="YJ660" s="68"/>
      <c r="YK660" s="68">
        <v>1.0316951613325701E-2</v>
      </c>
      <c r="YL660" s="68">
        <v>2.9293251011919901E-3</v>
      </c>
      <c r="YM660" s="352">
        <v>4.33680868994202E-18</v>
      </c>
      <c r="YN660" s="68"/>
      <c r="YO660" s="68">
        <v>5.7630286735719898E-3</v>
      </c>
      <c r="YP660" s="68"/>
      <c r="YQ660" s="68"/>
      <c r="YR660" s="68"/>
      <c r="YS660" s="68"/>
      <c r="YT660" s="68"/>
      <c r="YU660" s="68"/>
      <c r="YV660" s="68"/>
      <c r="YW660" s="68"/>
      <c r="YX660" s="68">
        <v>1.07721564001326</v>
      </c>
      <c r="YY660" s="68">
        <v>3.14779586346215E-3</v>
      </c>
      <c r="YZ660" s="68">
        <v>9.2587155391492901E-3</v>
      </c>
      <c r="ZA660" s="68">
        <v>7.61755368724006E-3</v>
      </c>
      <c r="ZB660" s="68">
        <v>6.7289177940817501E-3</v>
      </c>
      <c r="ZC660" s="68">
        <v>6.3348736347382797E-3</v>
      </c>
      <c r="ZD660" s="68">
        <v>5.9409230884964904E-3</v>
      </c>
    </row>
    <row r="661" spans="658:680" x14ac:dyDescent="0.25">
      <c r="YH661" s="68">
        <v>4.1798749281763701E-3</v>
      </c>
      <c r="YI661" s="68">
        <v>2.96298242486475E-3</v>
      </c>
      <c r="YJ661" s="68"/>
      <c r="YK661" s="68">
        <v>1.0230693777078401E-2</v>
      </c>
      <c r="YL661" s="68">
        <v>2.9194102643436098E-3</v>
      </c>
      <c r="YM661" s="352">
        <v>3.46944695195361E-18</v>
      </c>
      <c r="YN661" s="68"/>
      <c r="YO661" s="68">
        <v>5.7322774046771503E-3</v>
      </c>
      <c r="YP661" s="68"/>
      <c r="YQ661" s="68"/>
      <c r="YR661" s="68"/>
      <c r="YS661" s="68"/>
      <c r="YT661" s="68"/>
      <c r="YU661" s="68"/>
      <c r="YV661" s="68"/>
      <c r="YW661" s="68"/>
      <c r="YX661" s="68">
        <v>1.07720689453001</v>
      </c>
      <c r="YY661" s="68">
        <v>3.1426314650564299E-3</v>
      </c>
      <c r="YZ661" s="68">
        <v>9.2017727400767399E-3</v>
      </c>
      <c r="ZA661" s="68">
        <v>7.59563363550922E-3</v>
      </c>
      <c r="ZB661" s="68">
        <v>6.72478156826695E-3</v>
      </c>
      <c r="ZC661" s="68">
        <v>6.3069902534504596E-3</v>
      </c>
      <c r="ZD661" s="68">
        <v>5.9156767384463196E-3</v>
      </c>
    </row>
    <row r="662" spans="658:680" x14ac:dyDescent="0.25">
      <c r="YH662" s="68">
        <v>4.1754921172172197E-3</v>
      </c>
      <c r="YI662" s="68">
        <v>2.9531641943361499E-3</v>
      </c>
      <c r="YJ662" s="68"/>
      <c r="YK662" s="68">
        <v>1.0210739824004699E-2</v>
      </c>
      <c r="YL662" s="68">
        <v>2.9159586836382399E-3</v>
      </c>
      <c r="YM662" s="352">
        <v>3.46944695195361E-18</v>
      </c>
      <c r="YN662" s="68"/>
      <c r="YO662" s="68">
        <v>5.7288443050406796E-3</v>
      </c>
      <c r="YP662" s="68"/>
      <c r="YQ662" s="68"/>
      <c r="YR662" s="68"/>
      <c r="YS662" s="68"/>
      <c r="YT662" s="68"/>
      <c r="YU662" s="68"/>
      <c r="YV662" s="68"/>
      <c r="YW662" s="68"/>
      <c r="YX662" s="68">
        <v>1.0771893613252399</v>
      </c>
      <c r="YY662" s="68">
        <v>3.1384282824040801E-3</v>
      </c>
      <c r="YZ662" s="68">
        <v>9.1996667007400793E-3</v>
      </c>
      <c r="ZA662" s="68">
        <v>7.5872123875461101E-3</v>
      </c>
      <c r="ZB662" s="68">
        <v>6.7210915984039802E-3</v>
      </c>
      <c r="ZC662" s="68">
        <v>6.30047942306277E-3</v>
      </c>
      <c r="ZD662" s="68">
        <v>5.9151644268796398E-3</v>
      </c>
    </row>
    <row r="663" spans="658:680" x14ac:dyDescent="0.25">
      <c r="YH663" s="68">
        <v>4.1655094934222002E-3</v>
      </c>
      <c r="YI663" s="68">
        <v>2.94616633681791E-3</v>
      </c>
      <c r="YJ663" s="68"/>
      <c r="YK663" s="68">
        <v>1.0195181252429899E-2</v>
      </c>
      <c r="YL663" s="68">
        <v>2.8969514958597899E-3</v>
      </c>
      <c r="YM663" s="352">
        <v>1.7347234759768102E-18</v>
      </c>
      <c r="YN663" s="68"/>
      <c r="YO663" s="68">
        <v>5.7155985220287498E-3</v>
      </c>
      <c r="YP663" s="68"/>
      <c r="YQ663" s="68"/>
      <c r="YR663" s="68"/>
      <c r="YS663" s="68"/>
      <c r="YT663" s="68"/>
      <c r="YU663" s="68"/>
      <c r="YV663" s="68"/>
      <c r="YW663" s="68"/>
      <c r="YX663" s="68">
        <v>1.0771637706275099</v>
      </c>
      <c r="YY663" s="68">
        <v>3.13206895874487E-3</v>
      </c>
      <c r="YZ663" s="68">
        <v>9.1632810337955294E-3</v>
      </c>
      <c r="ZA663" s="68">
        <v>7.5682597724426896E-3</v>
      </c>
      <c r="ZB663" s="68">
        <v>6.7163196836045698E-3</v>
      </c>
      <c r="ZC663" s="68">
        <v>6.2883577644414004E-3</v>
      </c>
      <c r="ZD663" s="68">
        <v>5.9010688635044396E-3</v>
      </c>
    </row>
    <row r="664" spans="658:680" x14ac:dyDescent="0.25">
      <c r="YH664" s="68">
        <v>4.1596729933105802E-3</v>
      </c>
      <c r="YI664" s="68">
        <v>2.9402101634572598E-3</v>
      </c>
      <c r="YJ664" s="68"/>
      <c r="YK664" s="68">
        <v>1.0162816643301899E-2</v>
      </c>
      <c r="YL664" s="68">
        <v>2.86986815016537E-3</v>
      </c>
      <c r="YM664" s="352">
        <v>1.7347234759768102E-18</v>
      </c>
      <c r="YN664" s="68"/>
      <c r="YO664" s="68">
        <v>5.6896273762127901E-3</v>
      </c>
      <c r="YP664" s="68"/>
      <c r="YQ664" s="68"/>
      <c r="YR664" s="68"/>
      <c r="YS664" s="68"/>
      <c r="YT664" s="68"/>
      <c r="YU664" s="68"/>
      <c r="YV664" s="68"/>
      <c r="YW664" s="68"/>
      <c r="YX664" s="68">
        <v>1.0771611139499</v>
      </c>
      <c r="YY664" s="68">
        <v>3.13052849881458E-3</v>
      </c>
      <c r="YZ664" s="68">
        <v>9.1494962082569603E-3</v>
      </c>
      <c r="ZA664" s="68">
        <v>7.5282738421470399E-3</v>
      </c>
      <c r="ZB664" s="68">
        <v>6.7027889239712297E-3</v>
      </c>
      <c r="ZC664" s="68">
        <v>6.2723159629938796E-3</v>
      </c>
      <c r="ZD664" s="68">
        <v>5.8486491512687502E-3</v>
      </c>
    </row>
    <row r="665" spans="658:680" x14ac:dyDescent="0.25">
      <c r="YH665" s="68">
        <v>4.1100386962067302E-3</v>
      </c>
      <c r="YI665" s="68">
        <v>2.93519609441391E-3</v>
      </c>
      <c r="YJ665" s="68"/>
      <c r="YK665" s="68">
        <v>1.01443618286392E-2</v>
      </c>
      <c r="YL665" s="68">
        <v>2.8538631283234802E-3</v>
      </c>
      <c r="YM665" s="352">
        <v>2.1684043449710098E-19</v>
      </c>
      <c r="YN665" s="68"/>
      <c r="YO665" s="68">
        <v>5.6440231569727696E-3</v>
      </c>
      <c r="YP665" s="68"/>
      <c r="YQ665" s="68"/>
      <c r="YR665" s="68"/>
      <c r="YS665" s="68"/>
      <c r="YT665" s="68"/>
      <c r="YU665" s="68"/>
      <c r="YV665" s="68"/>
      <c r="YW665" s="68"/>
      <c r="YX665" s="68">
        <v>1.07714733461802</v>
      </c>
      <c r="YY665" s="68">
        <v>3.1173936013059599E-3</v>
      </c>
      <c r="YZ665" s="68">
        <v>9.1425969822290006E-3</v>
      </c>
      <c r="ZA665" s="68">
        <v>7.5277979876862298E-3</v>
      </c>
      <c r="ZB665" s="68">
        <v>6.6821500278061996E-3</v>
      </c>
      <c r="ZC665" s="68">
        <v>6.2428236754354599E-3</v>
      </c>
      <c r="ZD665" s="68">
        <v>5.84660023490824E-3</v>
      </c>
    </row>
    <row r="666" spans="658:680" x14ac:dyDescent="0.25">
      <c r="YH666" s="68">
        <v>4.1040067893106302E-3</v>
      </c>
      <c r="YI666" s="68">
        <v>2.9250277237888801E-3</v>
      </c>
      <c r="YJ666" s="68"/>
      <c r="YK666" s="68">
        <v>1.0143330383307E-2</v>
      </c>
      <c r="YL666" s="68">
        <v>2.84115367814677E-3</v>
      </c>
      <c r="YM666" s="68"/>
      <c r="YN666" s="68"/>
      <c r="YO666" s="68">
        <v>5.6402324675136201E-3</v>
      </c>
      <c r="YP666" s="68"/>
      <c r="YQ666" s="68"/>
      <c r="YR666" s="68"/>
      <c r="YS666" s="68"/>
      <c r="YT666" s="68"/>
      <c r="YU666" s="68"/>
      <c r="YV666" s="68"/>
      <c r="YW666" s="68"/>
      <c r="YX666" s="68">
        <v>1.07710716333945</v>
      </c>
      <c r="YY666" s="68">
        <v>3.0974082042760599E-3</v>
      </c>
      <c r="YZ666" s="68">
        <v>9.1072335262785097E-3</v>
      </c>
      <c r="ZA666" s="68">
        <v>7.5219051407876096E-3</v>
      </c>
      <c r="ZB666" s="68">
        <v>6.67096900410838E-3</v>
      </c>
      <c r="ZC666" s="68">
        <v>6.2373340911029401E-3</v>
      </c>
      <c r="ZD666" s="68">
        <v>5.8350199235796202E-3</v>
      </c>
    </row>
    <row r="667" spans="658:680" x14ac:dyDescent="0.25">
      <c r="YH667" s="68">
        <v>4.1009255206838902E-3</v>
      </c>
      <c r="YI667" s="68">
        <v>2.9185794461027898E-3</v>
      </c>
      <c r="YJ667" s="68"/>
      <c r="YK667" s="68">
        <v>1.0105496237469201E-2</v>
      </c>
      <c r="YL667" s="68">
        <v>2.83951130278793E-3</v>
      </c>
      <c r="YM667" s="68"/>
      <c r="YN667" s="68"/>
      <c r="YO667" s="68">
        <v>5.6371272106143901E-3</v>
      </c>
      <c r="YP667" s="68"/>
      <c r="YQ667" s="68"/>
      <c r="YR667" s="68"/>
      <c r="YS667" s="68"/>
      <c r="YT667" s="68"/>
      <c r="YU667" s="68"/>
      <c r="YV667" s="68"/>
      <c r="YW667" s="68"/>
      <c r="YX667" s="68">
        <v>1.07710084911147</v>
      </c>
      <c r="YY667" s="68">
        <v>3.0933551034211899E-3</v>
      </c>
      <c r="YZ667" s="68">
        <v>9.0803163162315997E-3</v>
      </c>
      <c r="ZA667" s="68">
        <v>7.5129303993391296E-3</v>
      </c>
      <c r="ZB667" s="68">
        <v>6.6699770056423396E-3</v>
      </c>
      <c r="ZC667" s="68">
        <v>6.2314098566538098E-3</v>
      </c>
      <c r="ZD667" s="68">
        <v>5.82320324869132E-3</v>
      </c>
    </row>
    <row r="668" spans="658:680" x14ac:dyDescent="0.25">
      <c r="YH668" s="68">
        <v>4.0985018533880296E-3</v>
      </c>
      <c r="YI668" s="68">
        <v>2.9105193725828902E-3</v>
      </c>
      <c r="YJ668" s="68"/>
      <c r="YK668" s="68">
        <v>1.0076083480223701E-2</v>
      </c>
      <c r="YL668" s="68">
        <v>2.8161543747348E-3</v>
      </c>
      <c r="YM668" s="68"/>
      <c r="YN668" s="68"/>
      <c r="YO668" s="68">
        <v>5.6078276649123198E-3</v>
      </c>
      <c r="YP668" s="68"/>
      <c r="YQ668" s="68"/>
      <c r="YR668" s="68"/>
      <c r="YS668" s="68"/>
      <c r="YT668" s="68"/>
      <c r="YU668" s="68"/>
      <c r="YV668" s="68"/>
      <c r="YW668" s="68"/>
      <c r="YX668" s="68">
        <v>1.07707405812252</v>
      </c>
      <c r="YY668" s="68">
        <v>3.0889288903398699E-3</v>
      </c>
      <c r="YZ668" s="68">
        <v>9.0518671708667998E-3</v>
      </c>
      <c r="ZA668" s="68">
        <v>7.4813113111318599E-3</v>
      </c>
      <c r="ZB668" s="68">
        <v>6.6692394679580798E-3</v>
      </c>
      <c r="ZC668" s="68">
        <v>6.2090615867935496E-3</v>
      </c>
      <c r="ZD668" s="68">
        <v>5.8195315027661197E-3</v>
      </c>
    </row>
    <row r="669" spans="658:680" x14ac:dyDescent="0.25">
      <c r="YH669" s="68">
        <v>4.0963310725176897E-3</v>
      </c>
      <c r="YI669" s="68">
        <v>2.9055321461923501E-3</v>
      </c>
      <c r="YJ669" s="68"/>
      <c r="YK669" s="68">
        <v>1.0040569075119399E-2</v>
      </c>
      <c r="YL669" s="68">
        <v>2.8122033983480101E-3</v>
      </c>
      <c r="YM669" s="68"/>
      <c r="YN669" s="68"/>
      <c r="YO669" s="68">
        <v>5.6049003876579599E-3</v>
      </c>
      <c r="YP669" s="68"/>
      <c r="YQ669" s="68"/>
      <c r="YR669" s="68"/>
      <c r="YS669" s="68"/>
      <c r="YT669" s="68"/>
      <c r="YU669" s="68"/>
      <c r="YV669" s="68"/>
      <c r="YW669" s="68"/>
      <c r="YX669" s="68">
        <v>1.0770158191845201</v>
      </c>
      <c r="YY669" s="68">
        <v>3.0850689094880598E-3</v>
      </c>
      <c r="YZ669" s="68">
        <v>9.0365398279724004E-3</v>
      </c>
      <c r="ZA669" s="68">
        <v>7.4805338906611804E-3</v>
      </c>
      <c r="ZB669" s="68">
        <v>6.6681987985004404E-3</v>
      </c>
      <c r="ZC669" s="68">
        <v>6.1193352221143096E-3</v>
      </c>
      <c r="ZD669" s="68">
        <v>5.8099976844605402E-3</v>
      </c>
    </row>
    <row r="670" spans="658:680" x14ac:dyDescent="0.25">
      <c r="YH670" s="68">
        <v>4.0921038007695702E-3</v>
      </c>
      <c r="YI670" s="68">
        <v>2.86850412721751E-3</v>
      </c>
      <c r="YJ670" s="68"/>
      <c r="YK670" s="68">
        <v>1.00192020391561E-2</v>
      </c>
      <c r="YL670" s="68">
        <v>2.8061415227907702E-3</v>
      </c>
      <c r="YM670" s="68"/>
      <c r="YN670" s="68"/>
      <c r="YO670" s="68">
        <v>5.5870120337298702E-3</v>
      </c>
      <c r="YP670" s="68"/>
      <c r="YQ670" s="68"/>
      <c r="YR670" s="68"/>
      <c r="YS670" s="68"/>
      <c r="YT670" s="68"/>
      <c r="YU670" s="68"/>
      <c r="YV670" s="68"/>
      <c r="YW670" s="68"/>
      <c r="YX670" s="68">
        <v>1.0769812851890801</v>
      </c>
      <c r="YY670" s="68">
        <v>3.0805397018715602E-3</v>
      </c>
      <c r="YZ670" s="68">
        <v>9.0319029042025198E-3</v>
      </c>
      <c r="ZA670" s="68">
        <v>7.4626787015289204E-3</v>
      </c>
      <c r="ZB670" s="68">
        <v>6.6445080223622704E-3</v>
      </c>
      <c r="ZC670" s="68">
        <v>6.0986574642195399E-3</v>
      </c>
      <c r="ZD670" s="68">
        <v>5.7824952552517203E-3</v>
      </c>
    </row>
    <row r="671" spans="658:680" x14ac:dyDescent="0.25">
      <c r="YH671" s="68">
        <v>4.0542448569092799E-3</v>
      </c>
      <c r="YI671" s="68">
        <v>2.8610836016233999E-3</v>
      </c>
      <c r="YJ671" s="68"/>
      <c r="YK671" s="68">
        <v>1.00191543153684E-2</v>
      </c>
      <c r="YL671" s="68">
        <v>2.7884784009292E-3</v>
      </c>
      <c r="YM671" s="68"/>
      <c r="YN671" s="68"/>
      <c r="YO671" s="68">
        <v>5.5858578281290597E-3</v>
      </c>
      <c r="YP671" s="68"/>
      <c r="YQ671" s="68"/>
      <c r="YR671" s="68"/>
      <c r="YS671" s="68"/>
      <c r="YT671" s="68"/>
      <c r="YU671" s="68"/>
      <c r="YV671" s="68"/>
      <c r="YW671" s="68"/>
      <c r="YX671" s="68">
        <v>1.0769710782045501</v>
      </c>
      <c r="YY671" s="68">
        <v>3.0730067065783601E-3</v>
      </c>
      <c r="YZ671" s="68">
        <v>9.01746676106128E-3</v>
      </c>
      <c r="ZA671" s="68">
        <v>7.4551912745616103E-3</v>
      </c>
      <c r="ZB671" s="68">
        <v>6.6301824314598801E-3</v>
      </c>
      <c r="ZC671" s="68">
        <v>6.0794880470384999E-3</v>
      </c>
      <c r="ZD671" s="68">
        <v>5.7753089031284902E-3</v>
      </c>
    </row>
    <row r="672" spans="658:680" x14ac:dyDescent="0.25">
      <c r="YH672" s="68">
        <v>4.0397943213893199E-3</v>
      </c>
      <c r="YI672" s="68">
        <v>2.8523854746736899E-3</v>
      </c>
      <c r="YJ672" s="68"/>
      <c r="YK672" s="68">
        <v>9.9833766735237407E-3</v>
      </c>
      <c r="YL672" s="68">
        <v>2.7586976011386801E-3</v>
      </c>
      <c r="YM672" s="68"/>
      <c r="YN672" s="68"/>
      <c r="YO672" s="68">
        <v>5.56986869390853E-3</v>
      </c>
      <c r="YP672" s="68"/>
      <c r="YQ672" s="68"/>
      <c r="YR672" s="68"/>
      <c r="YS672" s="68"/>
      <c r="YT672" s="68"/>
      <c r="YU672" s="68"/>
      <c r="YV672" s="68"/>
      <c r="YW672" s="68"/>
      <c r="YX672" s="68">
        <v>1.07695659938177</v>
      </c>
      <c r="YY672" s="68">
        <v>3.0606324039533302E-3</v>
      </c>
      <c r="YZ672" s="68">
        <v>9.0104630947832401E-3</v>
      </c>
      <c r="ZA672" s="68">
        <v>7.4469265693522801E-3</v>
      </c>
      <c r="ZB672" s="68">
        <v>6.6057850914036298E-3</v>
      </c>
      <c r="ZC672" s="68">
        <v>6.0247959178506699E-3</v>
      </c>
      <c r="ZD672" s="68">
        <v>5.7719308569591597E-3</v>
      </c>
    </row>
    <row r="673" spans="658:680" x14ac:dyDescent="0.25">
      <c r="YH673" s="68">
        <v>4.0158431481366096E-3</v>
      </c>
      <c r="YI673" s="68">
        <v>2.8476160797323699E-3</v>
      </c>
      <c r="YJ673" s="68"/>
      <c r="YK673" s="68">
        <v>9.9724593345554002E-3</v>
      </c>
      <c r="YL673" s="68">
        <v>2.7494268815748302E-3</v>
      </c>
      <c r="YM673" s="68"/>
      <c r="YN673" s="68"/>
      <c r="YO673" s="68">
        <v>5.5538232700571696E-3</v>
      </c>
      <c r="YP673" s="68"/>
      <c r="YQ673" s="68"/>
      <c r="YR673" s="68"/>
      <c r="YS673" s="68"/>
      <c r="YT673" s="68"/>
      <c r="YU673" s="68"/>
      <c r="YV673" s="68"/>
      <c r="YW673" s="68"/>
      <c r="YX673" s="68">
        <v>1.0769379027585</v>
      </c>
      <c r="YY673" s="68">
        <v>3.0427438563987901E-3</v>
      </c>
      <c r="YZ673" s="68">
        <v>8.9811982797476098E-3</v>
      </c>
      <c r="ZA673" s="68">
        <v>7.4241683658628497E-3</v>
      </c>
      <c r="ZB673" s="68">
        <v>6.5776511408666997E-3</v>
      </c>
      <c r="ZC673" s="68">
        <v>6.0086663408866602E-3</v>
      </c>
      <c r="ZD673" s="68">
        <v>5.7561225460038903E-3</v>
      </c>
    </row>
    <row r="674" spans="658:680" x14ac:dyDescent="0.25">
      <c r="YH674" s="68">
        <v>3.9970372330475901E-3</v>
      </c>
      <c r="YI674" s="68">
        <v>2.8045334235660101E-3</v>
      </c>
      <c r="YJ674" s="68"/>
      <c r="YK674" s="68">
        <v>9.9646169179645402E-3</v>
      </c>
      <c r="YL674" s="68">
        <v>2.7462357060707302E-3</v>
      </c>
      <c r="YM674" s="68"/>
      <c r="YN674" s="68"/>
      <c r="YO674" s="68">
        <v>5.5492633921759398E-3</v>
      </c>
      <c r="YP674" s="68"/>
      <c r="YQ674" s="68"/>
      <c r="YR674" s="68"/>
      <c r="YS674" s="68"/>
      <c r="YT674" s="68"/>
      <c r="YU674" s="68"/>
      <c r="YV674" s="68"/>
      <c r="YW674" s="68"/>
      <c r="YX674" s="68">
        <v>1.07686510959996</v>
      </c>
      <c r="YY674" s="68">
        <v>3.0294100481868501E-3</v>
      </c>
      <c r="YZ674" s="68">
        <v>8.97963478615957E-3</v>
      </c>
      <c r="ZA674" s="68">
        <v>7.4176072518923296E-3</v>
      </c>
      <c r="ZB674" s="68">
        <v>6.5606917754989398E-3</v>
      </c>
      <c r="ZC674" s="68">
        <v>5.9869603590385302E-3</v>
      </c>
      <c r="ZD674" s="68">
        <v>5.7010056474920004E-3</v>
      </c>
    </row>
    <row r="675" spans="658:680" x14ac:dyDescent="0.25">
      <c r="YH675" s="68">
        <v>3.9787050277983E-3</v>
      </c>
      <c r="YI675" s="68">
        <v>2.8023428001802699E-3</v>
      </c>
      <c r="YJ675" s="68"/>
      <c r="YK675" s="68">
        <v>9.9423897793289705E-3</v>
      </c>
      <c r="YL675" s="68">
        <v>2.73876400387896E-3</v>
      </c>
      <c r="YM675" s="68"/>
      <c r="YN675" s="68"/>
      <c r="YO675" s="68">
        <v>5.5326539024760099E-3</v>
      </c>
      <c r="YP675" s="68"/>
      <c r="YQ675" s="68"/>
      <c r="YR675" s="68"/>
      <c r="YS675" s="68"/>
      <c r="YT675" s="68"/>
      <c r="YU675" s="68"/>
      <c r="YV675" s="68"/>
      <c r="YW675" s="68"/>
      <c r="YX675" s="68">
        <v>1.0768279187841701</v>
      </c>
      <c r="YY675" s="68">
        <v>2.9966994917430098E-3</v>
      </c>
      <c r="YZ675" s="68">
        <v>8.9587768281893694E-3</v>
      </c>
      <c r="ZA675" s="68">
        <v>7.3913822429461902E-3</v>
      </c>
      <c r="ZB675" s="68">
        <v>6.52379245160174E-3</v>
      </c>
      <c r="ZC675" s="68">
        <v>5.9797863196290402E-3</v>
      </c>
      <c r="ZD675" s="68">
        <v>5.6942532495860799E-3</v>
      </c>
    </row>
    <row r="676" spans="658:680" x14ac:dyDescent="0.25">
      <c r="YH676" s="68">
        <v>3.9643965745392801E-3</v>
      </c>
      <c r="YI676" s="68">
        <v>2.8002324015142699E-3</v>
      </c>
      <c r="YJ676" s="68"/>
      <c r="YK676" s="68">
        <v>9.8428103795688109E-3</v>
      </c>
      <c r="YL676" s="68">
        <v>2.7385230099664102E-3</v>
      </c>
      <c r="YM676" s="68"/>
      <c r="YN676" s="68"/>
      <c r="YO676" s="68">
        <v>5.5302490973600498E-3</v>
      </c>
      <c r="YP676" s="68"/>
      <c r="YQ676" s="68"/>
      <c r="YR676" s="68"/>
      <c r="YS676" s="68"/>
      <c r="YT676" s="68"/>
      <c r="YU676" s="68"/>
      <c r="YV676" s="68"/>
      <c r="YW676" s="68"/>
      <c r="YX676" s="68">
        <v>1.0767901722905799</v>
      </c>
      <c r="YY676" s="68">
        <v>2.9950965913400798E-3</v>
      </c>
      <c r="YZ676" s="68">
        <v>8.9251525114846294E-3</v>
      </c>
      <c r="ZA676" s="68">
        <v>7.3674251067228601E-3</v>
      </c>
      <c r="ZB676" s="68">
        <v>6.5215613268625903E-3</v>
      </c>
      <c r="ZC676" s="68">
        <v>5.9762029594598604E-3</v>
      </c>
      <c r="ZD676" s="68">
        <v>5.6736143525838697E-3</v>
      </c>
    </row>
    <row r="677" spans="658:680" x14ac:dyDescent="0.25">
      <c r="YH677" s="68">
        <v>3.9594419626255498E-3</v>
      </c>
      <c r="YI677" s="68">
        <v>2.78668679403914E-3</v>
      </c>
      <c r="YJ677" s="68"/>
      <c r="YK677" s="68">
        <v>9.8223616821781004E-3</v>
      </c>
      <c r="YL677" s="68">
        <v>2.7306702125304799E-3</v>
      </c>
      <c r="YM677" s="68"/>
      <c r="YN677" s="68"/>
      <c r="YO677" s="68">
        <v>5.5301397782962503E-3</v>
      </c>
      <c r="YP677" s="68"/>
      <c r="YQ677" s="68"/>
      <c r="YR677" s="68"/>
      <c r="YS677" s="68"/>
      <c r="YT677" s="68"/>
      <c r="YU677" s="68"/>
      <c r="YV677" s="68"/>
      <c r="YW677" s="68"/>
      <c r="YX677" s="68">
        <v>1.0767768809332201</v>
      </c>
      <c r="YY677" s="68">
        <v>2.9949850347970701E-3</v>
      </c>
      <c r="YZ677" s="68">
        <v>8.9201252000066008E-3</v>
      </c>
      <c r="ZA677" s="68">
        <v>7.3258632578685401E-3</v>
      </c>
      <c r="ZB677" s="68">
        <v>6.5106207806835698E-3</v>
      </c>
      <c r="ZC677" s="68">
        <v>5.9655833972513004E-3</v>
      </c>
      <c r="ZD677" s="68">
        <v>5.66714829651106E-3</v>
      </c>
    </row>
    <row r="678" spans="658:680" x14ac:dyDescent="0.25">
      <c r="YH678" s="68">
        <v>3.9551629732103204E-3</v>
      </c>
      <c r="YI678" s="68">
        <v>2.7642895648629499E-3</v>
      </c>
      <c r="YJ678" s="68"/>
      <c r="YK678" s="68">
        <v>9.8009143770317608E-3</v>
      </c>
      <c r="YL678" s="68">
        <v>2.7201717755059602E-3</v>
      </c>
      <c r="YM678" s="68"/>
      <c r="YN678" s="68"/>
      <c r="YO678" s="68">
        <v>5.5301328848264197E-3</v>
      </c>
      <c r="YP678" s="68"/>
      <c r="YQ678" s="68"/>
      <c r="YR678" s="68"/>
      <c r="YS678" s="68"/>
      <c r="YT678" s="68"/>
      <c r="YU678" s="68"/>
      <c r="YV678" s="68"/>
      <c r="YW678" s="68"/>
      <c r="YX678" s="68">
        <v>1.0767531874508101</v>
      </c>
      <c r="YY678" s="68">
        <v>2.93133456166599E-3</v>
      </c>
      <c r="YZ678" s="68">
        <v>8.8891625170705504E-3</v>
      </c>
      <c r="ZA678" s="68">
        <v>7.3098214928830896E-3</v>
      </c>
      <c r="ZB678" s="68">
        <v>6.4960097661995696E-3</v>
      </c>
      <c r="ZC678" s="68">
        <v>5.9644633526708896E-3</v>
      </c>
      <c r="ZD678" s="68">
        <v>5.6591860948144402E-3</v>
      </c>
    </row>
    <row r="679" spans="658:680" x14ac:dyDescent="0.25">
      <c r="YH679" s="68">
        <v>3.94638769647895E-3</v>
      </c>
      <c r="YI679" s="68">
        <v>2.7191871469776402E-3</v>
      </c>
      <c r="YJ679" s="68"/>
      <c r="YK679" s="68">
        <v>9.7594626601202206E-3</v>
      </c>
      <c r="YL679" s="68">
        <v>2.6713339767731599E-3</v>
      </c>
      <c r="YM679" s="68"/>
      <c r="YN679" s="68"/>
      <c r="YO679" s="68">
        <v>5.5226279075264E-3</v>
      </c>
      <c r="YP679" s="68"/>
      <c r="YQ679" s="68"/>
      <c r="YR679" s="68"/>
      <c r="YS679" s="68"/>
      <c r="YT679" s="68"/>
      <c r="YU679" s="68"/>
      <c r="YV679" s="68"/>
      <c r="YW679" s="68"/>
      <c r="YX679" s="68">
        <v>1.0767070047785099</v>
      </c>
      <c r="YY679" s="68">
        <v>2.9188478556943401E-3</v>
      </c>
      <c r="YZ679" s="68">
        <v>8.8265494309703908E-3</v>
      </c>
      <c r="ZA679" s="68">
        <v>7.2793487405863298E-3</v>
      </c>
      <c r="ZB679" s="68">
        <v>6.4953574407004199E-3</v>
      </c>
      <c r="ZC679" s="68">
        <v>5.9317111122395598E-3</v>
      </c>
      <c r="ZD679" s="68">
        <v>5.6451769093353501E-3</v>
      </c>
    </row>
    <row r="680" spans="658:680" x14ac:dyDescent="0.25">
      <c r="YH680" s="68">
        <v>3.94250824293901E-3</v>
      </c>
      <c r="YI680" s="68">
        <v>2.71634189157591E-3</v>
      </c>
      <c r="YJ680" s="68"/>
      <c r="YK680" s="68">
        <v>9.7512423800329307E-3</v>
      </c>
      <c r="YL680" s="68">
        <v>2.6671428220988798E-3</v>
      </c>
      <c r="YM680" s="68"/>
      <c r="YN680" s="68"/>
      <c r="YO680" s="68">
        <v>5.5153231954957896E-3</v>
      </c>
      <c r="YP680" s="68"/>
      <c r="YQ680" s="68"/>
      <c r="YR680" s="68"/>
      <c r="YS680" s="68"/>
      <c r="YT680" s="68"/>
      <c r="YU680" s="68"/>
      <c r="YV680" s="68"/>
      <c r="YW680" s="68"/>
      <c r="YX680" s="68">
        <v>1.07663970261977</v>
      </c>
      <c r="YY680" s="68">
        <v>2.9091120303464E-3</v>
      </c>
      <c r="YZ680" s="68">
        <v>8.8166129446553901E-3</v>
      </c>
      <c r="ZA680" s="68">
        <v>7.2686644906603398E-3</v>
      </c>
      <c r="ZB680" s="68">
        <v>6.4861573411255603E-3</v>
      </c>
      <c r="ZC680" s="68">
        <v>5.8803309105458397E-3</v>
      </c>
      <c r="ZD680" s="68">
        <v>5.6272187031059804E-3</v>
      </c>
    </row>
    <row r="681" spans="658:680" x14ac:dyDescent="0.25">
      <c r="YH681" s="68">
        <v>3.9376332741019801E-3</v>
      </c>
      <c r="YI681" s="68">
        <v>2.7129750571141102E-3</v>
      </c>
      <c r="YJ681" s="68"/>
      <c r="YK681" s="68">
        <v>9.74772065356652E-3</v>
      </c>
      <c r="YL681" s="68">
        <v>2.6174501214160598E-3</v>
      </c>
      <c r="YM681" s="68"/>
      <c r="YN681" s="68"/>
      <c r="YO681" s="68">
        <v>5.5079753965440997E-3</v>
      </c>
      <c r="YP681" s="68"/>
      <c r="YQ681" s="68"/>
      <c r="YR681" s="68"/>
      <c r="YS681" s="68"/>
      <c r="YT681" s="68"/>
      <c r="YU681" s="68"/>
      <c r="YV681" s="68"/>
      <c r="YW681" s="68"/>
      <c r="YX681" s="68">
        <v>1.0766284205399199</v>
      </c>
      <c r="YY681" s="68">
        <v>2.9051371235873698E-3</v>
      </c>
      <c r="YZ681" s="68">
        <v>8.8128905891114006E-3</v>
      </c>
      <c r="ZA681" s="68">
        <v>7.2452579797649599E-3</v>
      </c>
      <c r="ZB681" s="68">
        <v>6.44948071423732E-3</v>
      </c>
      <c r="ZC681" s="68">
        <v>5.8780476537290197E-3</v>
      </c>
      <c r="ZD681" s="68">
        <v>5.6202487770765398E-3</v>
      </c>
    </row>
    <row r="682" spans="658:680" x14ac:dyDescent="0.25">
      <c r="YH682" s="68">
        <v>3.9368810660247496E-3</v>
      </c>
      <c r="YI682" s="68">
        <v>2.6942856554933599E-3</v>
      </c>
      <c r="YJ682" s="68"/>
      <c r="YK682" s="68">
        <v>9.7455347034375393E-3</v>
      </c>
      <c r="YL682" s="68">
        <v>2.58064689892833E-3</v>
      </c>
      <c r="YM682" s="68"/>
      <c r="YN682" s="68"/>
      <c r="YO682" s="68">
        <v>5.49604773439674E-3</v>
      </c>
      <c r="YP682" s="68"/>
      <c r="YQ682" s="68"/>
      <c r="YR682" s="68"/>
      <c r="YS682" s="68"/>
      <c r="YT682" s="68"/>
      <c r="YU682" s="68"/>
      <c r="YV682" s="68"/>
      <c r="YW682" s="68"/>
      <c r="YX682" s="68">
        <v>1.0765059035101301</v>
      </c>
      <c r="YY682" s="68">
        <v>2.9045397035910802E-3</v>
      </c>
      <c r="YZ682" s="68">
        <v>8.8002372070419901E-3</v>
      </c>
      <c r="ZA682" s="68">
        <v>7.2423965821306101E-3</v>
      </c>
      <c r="ZB682" s="68">
        <v>6.4146724850033298E-3</v>
      </c>
      <c r="ZC682" s="68">
        <v>5.86908008877294E-3</v>
      </c>
      <c r="ZD682" s="68">
        <v>5.59917411600192E-3</v>
      </c>
    </row>
    <row r="683" spans="658:680" x14ac:dyDescent="0.25">
      <c r="YH683" s="68">
        <v>3.9013243430443801E-3</v>
      </c>
      <c r="YI683" s="68">
        <v>2.6842526903378201E-3</v>
      </c>
      <c r="YJ683" s="68"/>
      <c r="YK683" s="68">
        <v>9.6966236349751607E-3</v>
      </c>
      <c r="YL683" s="68">
        <v>2.5310610431683099E-3</v>
      </c>
      <c r="YM683" s="68"/>
      <c r="YN683" s="68"/>
      <c r="YO683" s="68">
        <v>5.48888022520151E-3</v>
      </c>
      <c r="YP683" s="68"/>
      <c r="YQ683" s="68"/>
      <c r="YR683" s="68"/>
      <c r="YS683" s="68"/>
      <c r="YT683" s="68"/>
      <c r="YU683" s="68"/>
      <c r="YV683" s="68"/>
      <c r="YW683" s="68"/>
      <c r="YX683" s="68">
        <v>1.0763862439981</v>
      </c>
      <c r="YY683" s="68">
        <v>2.8892763298198898E-3</v>
      </c>
      <c r="YZ683" s="68">
        <v>8.78471851360179E-3</v>
      </c>
      <c r="ZA683" s="68">
        <v>7.2048974004365702E-3</v>
      </c>
      <c r="ZB683" s="68">
        <v>6.3929944377772796E-3</v>
      </c>
      <c r="ZC683" s="68">
        <v>5.8304277892548603E-3</v>
      </c>
      <c r="ZD683" s="68">
        <v>5.5913722215881799E-3</v>
      </c>
    </row>
    <row r="684" spans="658:680" x14ac:dyDescent="0.25">
      <c r="YH684" s="68">
        <v>3.88876544232402E-3</v>
      </c>
      <c r="YI684" s="68">
        <v>2.6820238245621E-3</v>
      </c>
      <c r="YJ684" s="68"/>
      <c r="YK684" s="68">
        <v>9.6825788700145195E-3</v>
      </c>
      <c r="YL684" s="68">
        <v>2.5150204122969299E-3</v>
      </c>
      <c r="YM684" s="68"/>
      <c r="YN684" s="68"/>
      <c r="YO684" s="68">
        <v>5.4811705005164899E-3</v>
      </c>
      <c r="YP684" s="68"/>
      <c r="YQ684" s="68"/>
      <c r="YR684" s="68"/>
      <c r="YS684" s="68"/>
      <c r="YT684" s="68"/>
      <c r="YU684" s="68"/>
      <c r="YV684" s="68"/>
      <c r="YW684" s="68"/>
      <c r="YX684" s="68">
        <v>1.0763725816852201</v>
      </c>
      <c r="YY684" s="68">
        <v>2.8733859083924299E-3</v>
      </c>
      <c r="YZ684" s="68">
        <v>8.7750420164594695E-3</v>
      </c>
      <c r="ZA684" s="68">
        <v>7.1950485307380203E-3</v>
      </c>
      <c r="ZB684" s="68">
        <v>6.3874925262880303E-3</v>
      </c>
      <c r="ZC684" s="68">
        <v>5.8187342288244601E-3</v>
      </c>
      <c r="ZD684" s="68">
        <v>5.5533368186928504E-3</v>
      </c>
    </row>
    <row r="685" spans="658:680" x14ac:dyDescent="0.25">
      <c r="YH685" s="68">
        <v>3.8757889383077399E-3</v>
      </c>
      <c r="YI685" s="68">
        <v>2.6687877798293302E-3</v>
      </c>
      <c r="YJ685" s="68"/>
      <c r="YK685" s="68">
        <v>9.6732773097285493E-3</v>
      </c>
      <c r="YL685" s="68">
        <v>2.4641023805700999E-3</v>
      </c>
      <c r="YM685" s="68"/>
      <c r="YN685" s="68"/>
      <c r="YO685" s="68">
        <v>5.4781710913009698E-3</v>
      </c>
      <c r="YP685" s="68"/>
      <c r="YQ685" s="68"/>
      <c r="YR685" s="68"/>
      <c r="YS685" s="68"/>
      <c r="YT685" s="68"/>
      <c r="YU685" s="68"/>
      <c r="YV685" s="68"/>
      <c r="YW685" s="68"/>
      <c r="YX685" s="68">
        <v>1.0762640156835499</v>
      </c>
      <c r="YY685" s="68">
        <v>2.8676087643382201E-3</v>
      </c>
      <c r="YZ685" s="68">
        <v>8.7707280380867302E-3</v>
      </c>
      <c r="ZA685" s="68">
        <v>7.1924611408291997E-3</v>
      </c>
      <c r="ZB685" s="68">
        <v>6.3839409161685397E-3</v>
      </c>
      <c r="ZC685" s="68">
        <v>5.8034123783717497E-3</v>
      </c>
      <c r="ZD685" s="68">
        <v>5.5450575830872702E-3</v>
      </c>
    </row>
    <row r="686" spans="658:680" x14ac:dyDescent="0.25">
      <c r="YH686" s="68">
        <v>3.8684667631279299E-3</v>
      </c>
      <c r="YI686" s="68">
        <v>2.66622341393229E-3</v>
      </c>
      <c r="YJ686" s="68"/>
      <c r="YK686" s="68">
        <v>9.6561804809580602E-3</v>
      </c>
      <c r="YL686" s="68">
        <v>2.4595936830702301E-3</v>
      </c>
      <c r="YM686" s="68"/>
      <c r="YN686" s="68"/>
      <c r="YO686" s="68">
        <v>5.4507683504651898E-3</v>
      </c>
      <c r="YP686" s="68"/>
      <c r="YQ686" s="68"/>
      <c r="YR686" s="68"/>
      <c r="YS686" s="68"/>
      <c r="YT686" s="68"/>
      <c r="YU686" s="68"/>
      <c r="YV686" s="68"/>
      <c r="YW686" s="68"/>
      <c r="YX686" s="68">
        <v>1.0761440121463699</v>
      </c>
      <c r="YY686" s="68">
        <v>2.84654658541911E-3</v>
      </c>
      <c r="YZ686" s="68">
        <v>8.7527159643156407E-3</v>
      </c>
      <c r="ZA686" s="68">
        <v>7.1918877078932996E-3</v>
      </c>
      <c r="ZB686" s="68">
        <v>6.3513295714387602E-3</v>
      </c>
      <c r="ZC686" s="68">
        <v>5.7601220620386402E-3</v>
      </c>
      <c r="ZD686" s="68">
        <v>5.5242613336266497E-3</v>
      </c>
    </row>
    <row r="687" spans="658:680" x14ac:dyDescent="0.25">
      <c r="YH687" s="68">
        <v>3.8644132673474E-3</v>
      </c>
      <c r="YI687" s="68">
        <v>2.64418217409033E-3</v>
      </c>
      <c r="YJ687" s="68"/>
      <c r="YK687" s="68">
        <v>9.6380190961540407E-3</v>
      </c>
      <c r="YL687" s="68">
        <v>2.45832365690421E-3</v>
      </c>
      <c r="YM687" s="68"/>
      <c r="YN687" s="68"/>
      <c r="YO687" s="68">
        <v>5.4418565186544598E-3</v>
      </c>
      <c r="YP687" s="68"/>
      <c r="YQ687" s="68"/>
      <c r="YR687" s="68"/>
      <c r="YS687" s="68"/>
      <c r="YT687" s="68"/>
      <c r="YU687" s="68"/>
      <c r="YV687" s="68"/>
      <c r="YW687" s="68"/>
      <c r="YX687" s="68">
        <v>1.0761058328028299</v>
      </c>
      <c r="YY687" s="68">
        <v>2.8459479131345698E-3</v>
      </c>
      <c r="YZ687" s="68">
        <v>8.7216632799066302E-3</v>
      </c>
      <c r="ZA687" s="68">
        <v>7.1805156324452101E-3</v>
      </c>
      <c r="ZB687" s="68">
        <v>6.3321430143141698E-3</v>
      </c>
      <c r="ZC687" s="68">
        <v>5.7435236048827198E-3</v>
      </c>
      <c r="ZD687" s="68">
        <v>5.5050289530852196E-3</v>
      </c>
    </row>
    <row r="688" spans="658:680" x14ac:dyDescent="0.25">
      <c r="YH688" s="68">
        <v>3.8570479800901498E-3</v>
      </c>
      <c r="YI688" s="68">
        <v>2.63213821476624E-3</v>
      </c>
      <c r="YJ688" s="68"/>
      <c r="YK688" s="68">
        <v>9.6177322247109499E-3</v>
      </c>
      <c r="YL688" s="68">
        <v>2.4562558409786002E-3</v>
      </c>
      <c r="YM688" s="68"/>
      <c r="YN688" s="68"/>
      <c r="YO688" s="68">
        <v>5.4264625565329802E-3</v>
      </c>
      <c r="YP688" s="68"/>
      <c r="YQ688" s="68"/>
      <c r="YR688" s="68"/>
      <c r="YS688" s="68"/>
      <c r="YT688" s="68"/>
      <c r="YU688" s="68"/>
      <c r="YV688" s="68"/>
      <c r="YW688" s="68"/>
      <c r="YX688" s="68">
        <v>1.07590206711576</v>
      </c>
      <c r="YY688" s="68">
        <v>2.8411699241049399E-3</v>
      </c>
      <c r="YZ688" s="68">
        <v>8.7113979654680398E-3</v>
      </c>
      <c r="ZA688" s="68">
        <v>7.1616587119120601E-3</v>
      </c>
      <c r="ZB688" s="68">
        <v>6.3247695967614597E-3</v>
      </c>
      <c r="ZC688" s="68">
        <v>5.7346900730627396E-3</v>
      </c>
      <c r="ZD688" s="68">
        <v>5.5025982854285203E-3</v>
      </c>
    </row>
    <row r="689" spans="658:680" x14ac:dyDescent="0.25">
      <c r="YH689" s="68">
        <v>3.8463631729252299E-3</v>
      </c>
      <c r="YI689" s="68">
        <v>2.62186865868657E-3</v>
      </c>
      <c r="YJ689" s="68"/>
      <c r="YK689" s="68">
        <v>9.6137396390607692E-3</v>
      </c>
      <c r="YL689" s="68">
        <v>2.4499228868804898E-3</v>
      </c>
      <c r="YM689" s="68"/>
      <c r="YN689" s="68"/>
      <c r="YO689" s="68">
        <v>5.3975800629298401E-3</v>
      </c>
      <c r="YP689" s="68"/>
      <c r="YQ689" s="68"/>
      <c r="YR689" s="68"/>
      <c r="YS689" s="68"/>
      <c r="YT689" s="68"/>
      <c r="YU689" s="68"/>
      <c r="YV689" s="68"/>
      <c r="YW689" s="68"/>
      <c r="YX689" s="68">
        <v>1.0758913174756499</v>
      </c>
      <c r="YY689" s="68">
        <v>2.8268875623879302E-3</v>
      </c>
      <c r="YZ689" s="68">
        <v>8.7086403899139398E-3</v>
      </c>
      <c r="ZA689" s="68">
        <v>7.1473582633979297E-3</v>
      </c>
      <c r="ZB689" s="68">
        <v>6.2906806619298598E-3</v>
      </c>
      <c r="ZC689" s="68">
        <v>5.72131898904207E-3</v>
      </c>
      <c r="ZD689" s="68">
        <v>5.4891242866232899E-3</v>
      </c>
    </row>
    <row r="690" spans="658:680" x14ac:dyDescent="0.25">
      <c r="YH690" s="68">
        <v>3.83205760574378E-3</v>
      </c>
      <c r="YI690" s="68">
        <v>2.6177805300321702E-3</v>
      </c>
      <c r="YJ690" s="68"/>
      <c r="YK690" s="68">
        <v>9.5554706815020908E-3</v>
      </c>
      <c r="YL690" s="68">
        <v>2.4481921419100398E-3</v>
      </c>
      <c r="YM690" s="68"/>
      <c r="YN690" s="68"/>
      <c r="YO690" s="68">
        <v>5.3850230348287398E-3</v>
      </c>
      <c r="YP690" s="68"/>
      <c r="YQ690" s="68"/>
      <c r="YR690" s="68"/>
      <c r="YS690" s="68"/>
      <c r="YT690" s="68"/>
      <c r="YU690" s="68"/>
      <c r="YV690" s="68"/>
      <c r="YW690" s="68"/>
      <c r="YX690" s="68">
        <v>1.07582415673637</v>
      </c>
      <c r="YY690" s="68">
        <v>2.8213486136767401E-3</v>
      </c>
      <c r="YZ690" s="68">
        <v>8.6924054158644907E-3</v>
      </c>
      <c r="ZA690" s="68">
        <v>7.1453378785634302E-3</v>
      </c>
      <c r="ZB690" s="68">
        <v>6.28755439559268E-3</v>
      </c>
      <c r="ZC690" s="68">
        <v>5.6501198656081497E-3</v>
      </c>
      <c r="ZD690" s="68">
        <v>5.4797539633967898E-3</v>
      </c>
    </row>
    <row r="691" spans="658:680" x14ac:dyDescent="0.25">
      <c r="YH691" s="68">
        <v>3.8303092555915402E-3</v>
      </c>
      <c r="YI691" s="68">
        <v>2.6160581100257299E-3</v>
      </c>
      <c r="YJ691" s="68"/>
      <c r="YK691" s="68">
        <v>9.5249478430023595E-3</v>
      </c>
      <c r="YL691" s="68">
        <v>2.4245925289441699E-3</v>
      </c>
      <c r="YM691" s="68"/>
      <c r="YN691" s="68"/>
      <c r="YO691" s="68">
        <v>5.3651423102036898E-3</v>
      </c>
      <c r="YP691" s="68"/>
      <c r="YQ691" s="68"/>
      <c r="YR691" s="68"/>
      <c r="YS691" s="68"/>
      <c r="YT691" s="68"/>
      <c r="YU691" s="68"/>
      <c r="YV691" s="68"/>
      <c r="YW691" s="68"/>
      <c r="YX691" s="68">
        <v>1.0757824378388301</v>
      </c>
      <c r="YY691" s="68">
        <v>2.7966509375100101E-3</v>
      </c>
      <c r="YZ691" s="68">
        <v>8.6692867225281398E-3</v>
      </c>
      <c r="ZA691" s="68">
        <v>7.1146955400097798E-3</v>
      </c>
      <c r="ZB691" s="68">
        <v>6.2613162933193196E-3</v>
      </c>
      <c r="ZC691" s="68">
        <v>5.5917036720989997E-3</v>
      </c>
      <c r="ZD691" s="68">
        <v>5.4784007725880999E-3</v>
      </c>
    </row>
    <row r="692" spans="658:680" x14ac:dyDescent="0.25">
      <c r="YH692" s="68">
        <v>3.8120308596723898E-3</v>
      </c>
      <c r="YI692" s="68">
        <v>2.61322969782548E-3</v>
      </c>
      <c r="YJ692" s="68"/>
      <c r="YK692" s="68">
        <v>9.5200675131889793E-3</v>
      </c>
      <c r="YL692" s="68">
        <v>2.4147354691904902E-3</v>
      </c>
      <c r="YM692" s="68"/>
      <c r="YN692" s="68"/>
      <c r="YO692" s="68">
        <v>5.3340662989166997E-3</v>
      </c>
      <c r="YP692" s="68"/>
      <c r="YQ692" s="68"/>
      <c r="YR692" s="68"/>
      <c r="YS692" s="68"/>
      <c r="YT692" s="68"/>
      <c r="YU692" s="68"/>
      <c r="YV692" s="68"/>
      <c r="YW692" s="68"/>
      <c r="YX692" s="68">
        <v>1.07567574218034</v>
      </c>
      <c r="YY692" s="68">
        <v>2.7671980911340298E-3</v>
      </c>
      <c r="YZ692" s="68">
        <v>8.6536774649108895E-3</v>
      </c>
      <c r="ZA692" s="68">
        <v>7.1127924092690498E-3</v>
      </c>
      <c r="ZB692" s="68">
        <v>6.2555323099431903E-3</v>
      </c>
      <c r="ZC692" s="68">
        <v>5.5871296315533198E-3</v>
      </c>
      <c r="ZD692" s="68">
        <v>5.4623278139529097E-3</v>
      </c>
    </row>
    <row r="693" spans="658:680" x14ac:dyDescent="0.25">
      <c r="YH693" s="68">
        <v>3.8051500359505002E-3</v>
      </c>
      <c r="YI693" s="68">
        <v>2.6131328538235698E-3</v>
      </c>
      <c r="YJ693" s="68"/>
      <c r="YK693" s="68">
        <v>9.5190598737892197E-3</v>
      </c>
      <c r="YL693" s="68">
        <v>2.3874824520881302E-3</v>
      </c>
      <c r="YM693" s="68"/>
      <c r="YN693" s="68"/>
      <c r="YO693" s="68">
        <v>5.32492859317332E-3</v>
      </c>
      <c r="YP693" s="68"/>
      <c r="YQ693" s="68"/>
      <c r="YR693" s="68"/>
      <c r="YS693" s="68"/>
      <c r="YT693" s="68"/>
      <c r="YU693" s="68"/>
      <c r="YV693" s="68"/>
      <c r="YW693" s="68"/>
      <c r="YX693" s="68">
        <v>1.0756106460097901</v>
      </c>
      <c r="YY693" s="68">
        <v>2.7451579420372202E-3</v>
      </c>
      <c r="YZ693" s="68">
        <v>8.6531541555085207E-3</v>
      </c>
      <c r="ZA693" s="68">
        <v>7.0665536642345299E-3</v>
      </c>
      <c r="ZB693" s="68">
        <v>6.2497143259170199E-3</v>
      </c>
      <c r="ZC693" s="68">
        <v>5.5809965095989702E-3</v>
      </c>
      <c r="ZD693" s="68">
        <v>5.4296383435684997E-3</v>
      </c>
    </row>
    <row r="694" spans="658:680" x14ac:dyDescent="0.25">
      <c r="YH694" s="68">
        <v>3.7856952847514802E-3</v>
      </c>
      <c r="YI694" s="68">
        <v>2.5758806391978401E-3</v>
      </c>
      <c r="YJ694" s="68"/>
      <c r="YK694" s="68">
        <v>9.5001718879375308E-3</v>
      </c>
      <c r="YL694" s="68">
        <v>2.38200342542675E-3</v>
      </c>
      <c r="YM694" s="68"/>
      <c r="YN694" s="68"/>
      <c r="YO694" s="68">
        <v>5.2882270073274402E-3</v>
      </c>
      <c r="YP694" s="68"/>
      <c r="YQ694" s="68"/>
      <c r="YR694" s="68"/>
      <c r="YS694" s="68"/>
      <c r="YT694" s="68"/>
      <c r="YU694" s="68"/>
      <c r="YV694" s="68"/>
      <c r="YW694" s="68"/>
      <c r="YX694" s="68">
        <v>1.07549719729501</v>
      </c>
      <c r="YY694" s="68">
        <v>2.73965354634361E-3</v>
      </c>
      <c r="YZ694" s="68">
        <v>8.6502573467350501E-3</v>
      </c>
      <c r="ZA694" s="68">
        <v>7.0487719917660596E-3</v>
      </c>
      <c r="ZB694" s="68">
        <v>6.2411210259735303E-3</v>
      </c>
      <c r="ZC694" s="68">
        <v>5.56736214165038E-3</v>
      </c>
      <c r="ZD694" s="68">
        <v>5.4152873895445897E-3</v>
      </c>
    </row>
    <row r="695" spans="658:680" x14ac:dyDescent="0.25">
      <c r="YH695" s="68">
        <v>3.7822588633599401E-3</v>
      </c>
      <c r="YI695" s="68">
        <v>2.5689867572273499E-3</v>
      </c>
      <c r="YJ695" s="68"/>
      <c r="YK695" s="68">
        <v>9.4682226901793495E-3</v>
      </c>
      <c r="YL695" s="68">
        <v>2.3744990729033899E-3</v>
      </c>
      <c r="YM695" s="68"/>
      <c r="YN695" s="68"/>
      <c r="YO695" s="68">
        <v>5.2805862297869701E-3</v>
      </c>
      <c r="YP695" s="68"/>
      <c r="YQ695" s="68"/>
      <c r="YR695" s="68"/>
      <c r="YS695" s="68"/>
      <c r="YT695" s="68"/>
      <c r="YU695" s="68"/>
      <c r="YV695" s="68"/>
      <c r="YW695" s="68"/>
      <c r="YX695" s="68">
        <v>1.0754005791391299</v>
      </c>
      <c r="YY695" s="68">
        <v>2.6750768305520002E-3</v>
      </c>
      <c r="YZ695" s="68">
        <v>8.6392642952907404E-3</v>
      </c>
      <c r="ZA695" s="68">
        <v>7.0439206139407103E-3</v>
      </c>
      <c r="ZB695" s="68">
        <v>6.2339289394736097E-3</v>
      </c>
      <c r="ZC695" s="68">
        <v>5.5619997845179903E-3</v>
      </c>
      <c r="ZD695" s="68">
        <v>5.3609230635110403E-3</v>
      </c>
    </row>
    <row r="696" spans="658:680" x14ac:dyDescent="0.25">
      <c r="YH696" s="68">
        <v>3.77518262641361E-3</v>
      </c>
      <c r="YI696" s="68">
        <v>2.5661236635057798E-3</v>
      </c>
      <c r="YJ696" s="68"/>
      <c r="YK696" s="68">
        <v>9.4266485858274206E-3</v>
      </c>
      <c r="YL696" s="68">
        <v>2.36165154846455E-3</v>
      </c>
      <c r="YM696" s="68"/>
      <c r="YN696" s="68"/>
      <c r="YO696" s="68">
        <v>5.2726041695064004E-3</v>
      </c>
      <c r="YP696" s="68"/>
      <c r="YQ696" s="68"/>
      <c r="YR696" s="68"/>
      <c r="YS696" s="68"/>
      <c r="YT696" s="68"/>
      <c r="YU696" s="68"/>
      <c r="YV696" s="68"/>
      <c r="YW696" s="68"/>
      <c r="YX696" s="68">
        <v>1.07516768169354</v>
      </c>
      <c r="YY696" s="68">
        <v>2.66943705950965E-3</v>
      </c>
      <c r="YZ696" s="68">
        <v>8.6375401344026097E-3</v>
      </c>
      <c r="ZA696" s="68">
        <v>7.0326578646559704E-3</v>
      </c>
      <c r="ZB696" s="68">
        <v>6.2215135422447297E-3</v>
      </c>
      <c r="ZC696" s="68">
        <v>5.4987734873772698E-3</v>
      </c>
      <c r="ZD696" s="68">
        <v>5.3488077107402797E-3</v>
      </c>
    </row>
    <row r="697" spans="658:680" x14ac:dyDescent="0.25">
      <c r="YH697" s="68">
        <v>3.7687810595689402E-3</v>
      </c>
      <c r="YI697" s="68">
        <v>2.5577416974618301E-3</v>
      </c>
      <c r="YJ697" s="68"/>
      <c r="YK697" s="68">
        <v>9.4210630268497207E-3</v>
      </c>
      <c r="YL697" s="68">
        <v>2.3135194635394299E-3</v>
      </c>
      <c r="YM697" s="68"/>
      <c r="YN697" s="68"/>
      <c r="YO697" s="68">
        <v>5.2538939910975503E-3</v>
      </c>
      <c r="YP697" s="68"/>
      <c r="YQ697" s="68"/>
      <c r="YR697" s="68"/>
      <c r="YS697" s="68"/>
      <c r="YT697" s="68"/>
      <c r="YU697" s="68"/>
      <c r="YV697" s="68"/>
      <c r="YW697" s="68"/>
      <c r="YX697" s="68">
        <v>1.0751550047637599</v>
      </c>
      <c r="YY697" s="68">
        <v>2.66267402811869E-3</v>
      </c>
      <c r="YZ697" s="68">
        <v>8.6115401765659103E-3</v>
      </c>
      <c r="ZA697" s="68">
        <v>7.02353440651062E-3</v>
      </c>
      <c r="ZB697" s="68">
        <v>6.2197371690051999E-3</v>
      </c>
      <c r="ZC697" s="68">
        <v>5.49049581694831E-3</v>
      </c>
      <c r="ZD697" s="68">
        <v>5.3388985827816796E-3</v>
      </c>
    </row>
    <row r="698" spans="658:680" x14ac:dyDescent="0.25">
      <c r="YH698" s="68">
        <v>3.76623737106821E-3</v>
      </c>
      <c r="YI698" s="68">
        <v>2.5134536968137301E-3</v>
      </c>
      <c r="YJ698" s="68"/>
      <c r="YK698" s="68">
        <v>9.3928724647287607E-3</v>
      </c>
      <c r="YL698" s="68">
        <v>2.29089772710346E-3</v>
      </c>
      <c r="YM698" s="68"/>
      <c r="YN698" s="68"/>
      <c r="YO698" s="68">
        <v>5.2185367536313997E-3</v>
      </c>
      <c r="YP698" s="68"/>
      <c r="YQ698" s="68"/>
      <c r="YR698" s="68"/>
      <c r="YS698" s="68"/>
      <c r="YT698" s="68"/>
      <c r="YU698" s="68"/>
      <c r="YV698" s="68"/>
      <c r="YW698" s="68"/>
      <c r="YX698" s="68">
        <v>1.0750318726063699</v>
      </c>
      <c r="YY698" s="68">
        <v>2.6481822768590199E-3</v>
      </c>
      <c r="YZ698" s="68">
        <v>8.5710980395795697E-3</v>
      </c>
      <c r="ZA698" s="68">
        <v>6.9991096135235704E-3</v>
      </c>
      <c r="ZB698" s="68">
        <v>6.2130963273485601E-3</v>
      </c>
      <c r="ZC698" s="68">
        <v>5.4449987492402804E-3</v>
      </c>
      <c r="ZD698" s="68">
        <v>5.2519879595201999E-3</v>
      </c>
    </row>
    <row r="699" spans="658:680" x14ac:dyDescent="0.25">
      <c r="YH699" s="68">
        <v>3.7566159751143899E-3</v>
      </c>
      <c r="YI699" s="68">
        <v>2.5132684856364099E-3</v>
      </c>
      <c r="YJ699" s="68"/>
      <c r="YK699" s="68">
        <v>9.3500440520325502E-3</v>
      </c>
      <c r="YL699" s="68">
        <v>2.2773354591355899E-3</v>
      </c>
      <c r="YM699" s="68"/>
      <c r="YN699" s="68"/>
      <c r="YO699" s="68">
        <v>5.20715338517839E-3</v>
      </c>
      <c r="YP699" s="68"/>
      <c r="YQ699" s="68"/>
      <c r="YR699" s="68"/>
      <c r="YS699" s="68"/>
      <c r="YT699" s="68"/>
      <c r="YU699" s="68"/>
      <c r="YV699" s="68"/>
      <c r="YW699" s="68"/>
      <c r="YX699" s="68">
        <v>1.0749698554698901</v>
      </c>
      <c r="YY699" s="68">
        <v>2.6410156386078702E-3</v>
      </c>
      <c r="YZ699" s="68">
        <v>8.5666426567152908E-3</v>
      </c>
      <c r="ZA699" s="68">
        <v>6.9672569101053104E-3</v>
      </c>
      <c r="ZB699" s="68">
        <v>6.2061842247358098E-3</v>
      </c>
      <c r="ZC699" s="68">
        <v>5.3918143674369298E-3</v>
      </c>
      <c r="ZD699" s="68">
        <v>5.2442217005978196E-3</v>
      </c>
    </row>
    <row r="700" spans="658:680" x14ac:dyDescent="0.25">
      <c r="YH700" s="68">
        <v>3.7225426043276401E-3</v>
      </c>
      <c r="YI700" s="68">
        <v>2.4695494097927199E-3</v>
      </c>
      <c r="YJ700" s="68"/>
      <c r="YK700" s="68">
        <v>9.3411134850669795E-3</v>
      </c>
      <c r="YL700" s="68">
        <v>2.2608200478068901E-3</v>
      </c>
      <c r="YM700" s="68"/>
      <c r="YN700" s="68"/>
      <c r="YO700" s="68">
        <v>5.2060721551968102E-3</v>
      </c>
      <c r="YP700" s="68"/>
      <c r="YQ700" s="68"/>
      <c r="YR700" s="68"/>
      <c r="YS700" s="68"/>
      <c r="YT700" s="68"/>
      <c r="YU700" s="68"/>
      <c r="YV700" s="68"/>
      <c r="YW700" s="68"/>
      <c r="YX700" s="68">
        <v>1.0749016217479299</v>
      </c>
      <c r="YY700" s="68">
        <v>2.6163988457433901E-3</v>
      </c>
      <c r="YZ700" s="68">
        <v>8.55009113969399E-3</v>
      </c>
      <c r="ZA700" s="68">
        <v>6.96446300476628E-3</v>
      </c>
      <c r="ZB700" s="68">
        <v>6.1446196513956098E-3</v>
      </c>
      <c r="ZC700" s="68">
        <v>5.3854045025673201E-3</v>
      </c>
      <c r="ZD700" s="68">
        <v>5.2179557437128802E-3</v>
      </c>
    </row>
    <row r="701" spans="658:680" x14ac:dyDescent="0.25">
      <c r="YH701" s="68">
        <v>3.7156103492986801E-3</v>
      </c>
      <c r="YI701" s="68">
        <v>2.4610133506297802E-3</v>
      </c>
      <c r="YJ701" s="68"/>
      <c r="YK701" s="68">
        <v>9.31025132028576E-3</v>
      </c>
      <c r="YL701" s="68">
        <v>2.20499332835399E-3</v>
      </c>
      <c r="YM701" s="68"/>
      <c r="YN701" s="68"/>
      <c r="YO701" s="68">
        <v>5.1964315853869902E-3</v>
      </c>
      <c r="YP701" s="68"/>
      <c r="YQ701" s="68"/>
      <c r="YR701" s="68"/>
      <c r="YS701" s="68"/>
      <c r="YT701" s="68"/>
      <c r="YU701" s="68"/>
      <c r="YV701" s="68"/>
      <c r="YW701" s="68"/>
      <c r="YX701" s="68">
        <v>1.07485627417207</v>
      </c>
      <c r="YY701" s="68">
        <v>2.61486144032481E-3</v>
      </c>
      <c r="YZ701" s="68">
        <v>8.5458251003445503E-3</v>
      </c>
      <c r="ZA701" s="68">
        <v>6.9370973247028398E-3</v>
      </c>
      <c r="ZB701" s="68">
        <v>6.1378865776590399E-3</v>
      </c>
      <c r="ZC701" s="68">
        <v>5.3826920494218699E-3</v>
      </c>
      <c r="ZD701" s="68">
        <v>5.21565692342159E-3</v>
      </c>
    </row>
    <row r="702" spans="658:680" x14ac:dyDescent="0.25">
      <c r="YH702" s="68">
        <v>3.7148161078772498E-3</v>
      </c>
      <c r="YI702" s="68">
        <v>2.4539709374925499E-3</v>
      </c>
      <c r="YJ702" s="68"/>
      <c r="YK702" s="68">
        <v>9.2975466350687392E-3</v>
      </c>
      <c r="YL702" s="68">
        <v>2.1347852028659399E-3</v>
      </c>
      <c r="YM702" s="68"/>
      <c r="YN702" s="68"/>
      <c r="YO702" s="68">
        <v>5.1413037720210997E-3</v>
      </c>
      <c r="YP702" s="68"/>
      <c r="YQ702" s="68"/>
      <c r="YR702" s="68"/>
      <c r="YS702" s="68"/>
      <c r="YT702" s="68"/>
      <c r="YU702" s="68"/>
      <c r="YV702" s="68"/>
      <c r="YW702" s="68"/>
      <c r="YX702" s="68">
        <v>1.0748355718629199</v>
      </c>
      <c r="YY702" s="68">
        <v>2.60988596650942E-3</v>
      </c>
      <c r="YZ702" s="68">
        <v>8.5285664347509796E-3</v>
      </c>
      <c r="ZA702" s="68">
        <v>6.9313827750106596E-3</v>
      </c>
      <c r="ZB702" s="68">
        <v>6.1017904161735203E-3</v>
      </c>
      <c r="ZC702" s="68">
        <v>5.2844333870521003E-3</v>
      </c>
      <c r="ZD702" s="68">
        <v>5.2148410898280803E-3</v>
      </c>
    </row>
    <row r="703" spans="658:680" x14ac:dyDescent="0.25">
      <c r="YH703" s="68">
        <v>3.7045698036923002E-3</v>
      </c>
      <c r="YI703" s="68">
        <v>2.4529897791858699E-3</v>
      </c>
      <c r="YJ703" s="68"/>
      <c r="YK703" s="68">
        <v>9.2931232058748696E-3</v>
      </c>
      <c r="YL703" s="68">
        <v>2.1272258619821501E-3</v>
      </c>
      <c r="YM703" s="68"/>
      <c r="YN703" s="68"/>
      <c r="YO703" s="68">
        <v>5.1197851825455802E-3</v>
      </c>
      <c r="YP703" s="68"/>
      <c r="YQ703" s="68"/>
      <c r="YR703" s="68"/>
      <c r="YS703" s="68"/>
      <c r="YT703" s="68"/>
      <c r="YU703" s="68"/>
      <c r="YV703" s="68"/>
      <c r="YW703" s="68"/>
      <c r="YX703" s="68">
        <v>1.07481764751725</v>
      </c>
      <c r="YY703" s="68">
        <v>2.5888540112422001E-3</v>
      </c>
      <c r="YZ703" s="68">
        <v>8.5259974472733299E-3</v>
      </c>
      <c r="ZA703" s="68">
        <v>6.8572593791747204E-3</v>
      </c>
      <c r="ZB703" s="68">
        <v>6.1006054660350901E-3</v>
      </c>
      <c r="ZC703" s="68">
        <v>5.2403746067665197E-3</v>
      </c>
      <c r="ZD703" s="68">
        <v>5.2080392121861699E-3</v>
      </c>
    </row>
    <row r="704" spans="658:680" x14ac:dyDescent="0.25">
      <c r="YH704" s="68">
        <v>3.6988766533835398E-3</v>
      </c>
      <c r="YI704" s="68">
        <v>2.4394792648485802E-3</v>
      </c>
      <c r="YJ704" s="68"/>
      <c r="YK704" s="68">
        <v>9.2905535225376295E-3</v>
      </c>
      <c r="YL704" s="68">
        <v>2.0768796287346301E-3</v>
      </c>
      <c r="YM704" s="68"/>
      <c r="YN704" s="68"/>
      <c r="YO704" s="68">
        <v>5.11378635699173E-3</v>
      </c>
      <c r="YP704" s="68"/>
      <c r="YQ704" s="68"/>
      <c r="YR704" s="68"/>
      <c r="YS704" s="68"/>
      <c r="YT704" s="68"/>
      <c r="YU704" s="68"/>
      <c r="YV704" s="68"/>
      <c r="YW704" s="68"/>
      <c r="YX704" s="68">
        <v>1.0747343718320499</v>
      </c>
      <c r="YY704" s="68">
        <v>2.5711358718549602E-3</v>
      </c>
      <c r="YZ704" s="68">
        <v>8.5249533408170292E-3</v>
      </c>
      <c r="ZA704" s="68">
        <v>6.8549274281087301E-3</v>
      </c>
      <c r="ZB704" s="68">
        <v>6.09742702157856E-3</v>
      </c>
      <c r="ZC704" s="68">
        <v>5.2331379263700099E-3</v>
      </c>
      <c r="ZD704" s="68">
        <v>5.1970716147417498E-3</v>
      </c>
    </row>
    <row r="705" spans="658:680" x14ac:dyDescent="0.25">
      <c r="YH705" s="68">
        <v>3.6927983196650199E-3</v>
      </c>
      <c r="YI705" s="68">
        <v>2.43471552149191E-3</v>
      </c>
      <c r="YJ705" s="68"/>
      <c r="YK705" s="68">
        <v>9.2867376661733801E-3</v>
      </c>
      <c r="YL705" s="68">
        <v>2.0612206344789098E-3</v>
      </c>
      <c r="YM705" s="68"/>
      <c r="YN705" s="68"/>
      <c r="YO705" s="68">
        <v>5.1032765157165401E-3</v>
      </c>
      <c r="YP705" s="68"/>
      <c r="YQ705" s="68"/>
      <c r="YR705" s="68"/>
      <c r="YS705" s="68"/>
      <c r="YT705" s="68"/>
      <c r="YU705" s="68"/>
      <c r="YV705" s="68"/>
      <c r="YW705" s="68"/>
      <c r="YX705" s="68">
        <v>1.07467717411981</v>
      </c>
      <c r="YY705" s="68">
        <v>2.5274440798254802E-3</v>
      </c>
      <c r="YZ705" s="68">
        <v>8.4829410819138706E-3</v>
      </c>
      <c r="ZA705" s="68">
        <v>6.8515465898537397E-3</v>
      </c>
      <c r="ZB705" s="68">
        <v>6.0892300588462197E-3</v>
      </c>
      <c r="ZC705" s="68">
        <v>5.2173735512858399E-3</v>
      </c>
      <c r="ZD705" s="68">
        <v>5.1771600221238697E-3</v>
      </c>
    </row>
    <row r="706" spans="658:680" x14ac:dyDescent="0.25">
      <c r="YH706" s="68">
        <v>3.6870484169880102E-3</v>
      </c>
      <c r="YI706" s="68">
        <v>2.4107559939108201E-3</v>
      </c>
      <c r="YJ706" s="68"/>
      <c r="YK706" s="68">
        <v>9.2749188610991191E-3</v>
      </c>
      <c r="YL706" s="68">
        <v>2.0472015120050302E-3</v>
      </c>
      <c r="YM706" s="68"/>
      <c r="YN706" s="68"/>
      <c r="YO706" s="68">
        <v>5.0783464364373898E-3</v>
      </c>
      <c r="YP706" s="68"/>
      <c r="YQ706" s="68"/>
      <c r="YR706" s="68"/>
      <c r="YS706" s="68"/>
      <c r="YT706" s="68"/>
      <c r="YU706" s="68"/>
      <c r="YV706" s="68"/>
      <c r="YW706" s="68"/>
      <c r="YX706" s="68">
        <v>1.07467159546596</v>
      </c>
      <c r="YY706" s="68">
        <v>2.5040058794149802E-3</v>
      </c>
      <c r="YZ706" s="68">
        <v>8.4617653288720004E-3</v>
      </c>
      <c r="ZA706" s="68">
        <v>6.7984138460756502E-3</v>
      </c>
      <c r="ZB706" s="68">
        <v>6.0729825817521397E-3</v>
      </c>
      <c r="ZC706" s="68">
        <v>5.1722189342441501E-3</v>
      </c>
      <c r="ZD706" s="68">
        <v>5.1539374819092798E-3</v>
      </c>
    </row>
    <row r="707" spans="658:680" x14ac:dyDescent="0.25">
      <c r="YH707" s="68">
        <v>3.6832160566104802E-3</v>
      </c>
      <c r="YI707" s="68">
        <v>2.38124384965751E-3</v>
      </c>
      <c r="YJ707" s="68"/>
      <c r="YK707" s="68">
        <v>9.2290672029485005E-3</v>
      </c>
      <c r="YL707" s="68">
        <v>1.9810491749368601E-3</v>
      </c>
      <c r="YM707" s="68"/>
      <c r="YN707" s="68"/>
      <c r="YO707" s="68">
        <v>5.07335178428742E-3</v>
      </c>
      <c r="YP707" s="68"/>
      <c r="YQ707" s="68"/>
      <c r="YR707" s="68"/>
      <c r="YS707" s="68"/>
      <c r="YT707" s="68"/>
      <c r="YU707" s="68"/>
      <c r="YV707" s="68"/>
      <c r="YW707" s="68"/>
      <c r="YX707" s="68">
        <v>1.07465885335178</v>
      </c>
      <c r="YY707" s="68">
        <v>2.4780011008288701E-3</v>
      </c>
      <c r="YZ707" s="68">
        <v>8.4573357902814703E-3</v>
      </c>
      <c r="ZA707" s="68">
        <v>6.7956443224853899E-3</v>
      </c>
      <c r="ZB707" s="68">
        <v>6.0613209024724998E-3</v>
      </c>
      <c r="ZC707" s="68">
        <v>5.1667775169816398E-3</v>
      </c>
      <c r="ZD707" s="68">
        <v>5.1387223827856297E-3</v>
      </c>
    </row>
    <row r="708" spans="658:680" x14ac:dyDescent="0.25">
      <c r="YH708" s="68">
        <v>3.6825964114906998E-3</v>
      </c>
      <c r="YI708" s="68">
        <v>2.3667597045860201E-3</v>
      </c>
      <c r="YJ708" s="68"/>
      <c r="YK708" s="68">
        <v>9.1791557310861391E-3</v>
      </c>
      <c r="YL708" s="68">
        <v>1.9449579612597499E-3</v>
      </c>
      <c r="YM708" s="68"/>
      <c r="YN708" s="68"/>
      <c r="YO708" s="68">
        <v>5.0483250912857396E-3</v>
      </c>
      <c r="YP708" s="68"/>
      <c r="YQ708" s="68"/>
      <c r="YR708" s="68"/>
      <c r="YS708" s="68"/>
      <c r="YT708" s="68"/>
      <c r="YU708" s="68"/>
      <c r="YV708" s="68"/>
      <c r="YW708" s="68"/>
      <c r="YX708" s="68">
        <v>1.0746547207294399</v>
      </c>
      <c r="YY708" s="68">
        <v>2.4295653169920601E-3</v>
      </c>
      <c r="YZ708" s="68">
        <v>8.4407822553395004E-3</v>
      </c>
      <c r="ZA708" s="68">
        <v>6.77648242650742E-3</v>
      </c>
      <c r="ZB708" s="68">
        <v>6.0514369450324302E-3</v>
      </c>
      <c r="ZC708" s="68">
        <v>5.16231414921005E-3</v>
      </c>
      <c r="ZD708" s="68">
        <v>5.1380922638396796E-3</v>
      </c>
    </row>
    <row r="709" spans="658:680" x14ac:dyDescent="0.25">
      <c r="YH709" s="68">
        <v>3.6778471141356E-3</v>
      </c>
      <c r="YI709" s="68">
        <v>2.3588492200999202E-3</v>
      </c>
      <c r="YJ709" s="68"/>
      <c r="YK709" s="68">
        <v>9.1636187224432303E-3</v>
      </c>
      <c r="YL709" s="68">
        <v>1.9424397124489299E-3</v>
      </c>
      <c r="YM709" s="68"/>
      <c r="YN709" s="68"/>
      <c r="YO709" s="68">
        <v>5.0373234739770302E-3</v>
      </c>
      <c r="YP709" s="68"/>
      <c r="YQ709" s="68"/>
      <c r="YR709" s="68"/>
      <c r="YS709" s="68"/>
      <c r="YT709" s="68"/>
      <c r="YU709" s="68"/>
      <c r="YV709" s="68"/>
      <c r="YW709" s="68"/>
      <c r="YX709" s="68">
        <v>1.0746468866785901</v>
      </c>
      <c r="YY709" s="68">
        <v>2.41955306946972E-3</v>
      </c>
      <c r="YZ709" s="68">
        <v>8.4334892296040794E-3</v>
      </c>
      <c r="ZA709" s="68">
        <v>6.7737400749667397E-3</v>
      </c>
      <c r="ZB709" s="68">
        <v>6.0367277728278004E-3</v>
      </c>
      <c r="ZC709" s="68">
        <v>5.1561032907172398E-3</v>
      </c>
      <c r="ZD709" s="68">
        <v>5.1110181542364597E-3</v>
      </c>
    </row>
    <row r="710" spans="658:680" x14ac:dyDescent="0.25">
      <c r="YH710" s="68">
        <v>3.6736695742855901E-3</v>
      </c>
      <c r="YI710" s="68">
        <v>2.3452193923607801E-3</v>
      </c>
      <c r="YJ710" s="68"/>
      <c r="YK710" s="68">
        <v>9.1192716168504006E-3</v>
      </c>
      <c r="YL710" s="68">
        <v>1.9156214313686499E-3</v>
      </c>
      <c r="YM710" s="68"/>
      <c r="YN710" s="68"/>
      <c r="YO710" s="68">
        <v>5.0115271830529599E-3</v>
      </c>
      <c r="YP710" s="68"/>
      <c r="YQ710" s="68"/>
      <c r="YR710" s="68"/>
      <c r="YS710" s="68"/>
      <c r="YT710" s="68"/>
      <c r="YU710" s="68"/>
      <c r="YV710" s="68"/>
      <c r="YW710" s="68"/>
      <c r="YX710" s="68">
        <v>1.07462950615713</v>
      </c>
      <c r="YY710" s="68">
        <v>2.3704828636989602E-3</v>
      </c>
      <c r="YZ710" s="68">
        <v>8.4165321554224501E-3</v>
      </c>
      <c r="ZA710" s="68">
        <v>6.76089659322026E-3</v>
      </c>
      <c r="ZB710" s="68">
        <v>6.0062787253251501E-3</v>
      </c>
      <c r="ZC710" s="68">
        <v>5.1265284905362297E-3</v>
      </c>
      <c r="ZD710" s="68">
        <v>5.1100640450448698E-3</v>
      </c>
    </row>
    <row r="711" spans="658:680" x14ac:dyDescent="0.25">
      <c r="YH711" s="68">
        <v>3.6698720685777501E-3</v>
      </c>
      <c r="YI711" s="68">
        <v>2.3343556045582201E-3</v>
      </c>
      <c r="YJ711" s="68"/>
      <c r="YK711" s="68">
        <v>9.1072335262785097E-3</v>
      </c>
      <c r="YL711" s="68">
        <v>1.9125977547096E-3</v>
      </c>
      <c r="YM711" s="68"/>
      <c r="YN711" s="68"/>
      <c r="YO711" s="68">
        <v>5.0006083802177003E-3</v>
      </c>
      <c r="YP711" s="68"/>
      <c r="YQ711" s="68"/>
      <c r="YR711" s="68"/>
      <c r="YS711" s="68"/>
      <c r="YT711" s="68"/>
      <c r="YU711" s="68"/>
      <c r="YV711" s="68"/>
      <c r="YW711" s="68"/>
      <c r="YX711" s="68">
        <v>1.07458080596077</v>
      </c>
      <c r="YY711" s="68">
        <v>2.2947516402221499E-3</v>
      </c>
      <c r="YZ711" s="68">
        <v>8.3937116201937504E-3</v>
      </c>
      <c r="ZA711" s="68">
        <v>6.7490973592746204E-3</v>
      </c>
      <c r="ZB711" s="68">
        <v>6.0016815287570503E-3</v>
      </c>
      <c r="ZC711" s="68">
        <v>5.0853240237333898E-3</v>
      </c>
      <c r="ZD711" s="68">
        <v>5.1046784898706402E-3</v>
      </c>
    </row>
    <row r="712" spans="658:680" x14ac:dyDescent="0.25">
      <c r="YH712" s="68">
        <v>3.6587650305551301E-3</v>
      </c>
      <c r="YI712" s="68">
        <v>2.32189265503827E-3</v>
      </c>
      <c r="YJ712" s="68"/>
      <c r="YK712" s="68">
        <v>9.0684902618780403E-3</v>
      </c>
      <c r="YL712" s="68">
        <v>1.90555292357353E-3</v>
      </c>
      <c r="YM712" s="68"/>
      <c r="YN712" s="68"/>
      <c r="YO712" s="68">
        <v>4.9635218960887E-3</v>
      </c>
      <c r="YP712" s="68"/>
      <c r="YQ712" s="68"/>
      <c r="YR712" s="68"/>
      <c r="YS712" s="68"/>
      <c r="YT712" s="68"/>
      <c r="YU712" s="68"/>
      <c r="YV712" s="68"/>
      <c r="YW712" s="68"/>
      <c r="YX712" s="68">
        <v>1.0745679213497701</v>
      </c>
      <c r="YY712" s="68">
        <v>2.2915743452912099E-3</v>
      </c>
      <c r="YZ712" s="68">
        <v>8.3832843889178402E-3</v>
      </c>
      <c r="ZA712" s="68">
        <v>6.73658193147936E-3</v>
      </c>
      <c r="ZB712" s="68">
        <v>5.9974603169948501E-3</v>
      </c>
      <c r="ZC712" s="68">
        <v>5.0776502802854099E-3</v>
      </c>
      <c r="ZD712" s="68">
        <v>5.1037626714779804E-3</v>
      </c>
    </row>
    <row r="713" spans="658:680" x14ac:dyDescent="0.25">
      <c r="YH713" s="68">
        <v>3.6414460367166501E-3</v>
      </c>
      <c r="YI713" s="68">
        <v>2.2711310765197502E-3</v>
      </c>
      <c r="YJ713" s="68"/>
      <c r="YK713" s="68">
        <v>9.0572263020015694E-3</v>
      </c>
      <c r="YL713" s="68">
        <v>1.8771402013276E-3</v>
      </c>
      <c r="YM713" s="68"/>
      <c r="YN713" s="68"/>
      <c r="YO713" s="68">
        <v>4.9630061303311702E-3</v>
      </c>
      <c r="YP713" s="68"/>
      <c r="YQ713" s="68"/>
      <c r="YR713" s="68"/>
      <c r="YS713" s="68"/>
      <c r="YT713" s="68"/>
      <c r="YU713" s="68"/>
      <c r="YV713" s="68"/>
      <c r="YW713" s="68"/>
      <c r="YX713" s="68">
        <v>1.0745408075629099</v>
      </c>
      <c r="YY713" s="68">
        <v>2.2842286357474201E-3</v>
      </c>
      <c r="YZ713" s="68">
        <v>8.3733510065589403E-3</v>
      </c>
      <c r="ZA713" s="68">
        <v>6.7129677605486599E-3</v>
      </c>
      <c r="ZB713" s="68">
        <v>5.9951919441062797E-3</v>
      </c>
      <c r="ZC713" s="68">
        <v>4.9653898358885699E-3</v>
      </c>
      <c r="ZD713" s="68">
        <v>5.1035789810102896E-3</v>
      </c>
    </row>
    <row r="714" spans="658:680" x14ac:dyDescent="0.25">
      <c r="YH714" s="68">
        <v>3.6290125206398199E-3</v>
      </c>
      <c r="YI714" s="68">
        <v>2.2571376467492698E-3</v>
      </c>
      <c r="YJ714" s="68"/>
      <c r="YK714" s="68">
        <v>9.0052841999173697E-3</v>
      </c>
      <c r="YL714" s="68">
        <v>1.8614778742495101E-3</v>
      </c>
      <c r="YM714" s="68"/>
      <c r="YN714" s="68"/>
      <c r="YO714" s="68">
        <v>4.9542355653200698E-3</v>
      </c>
      <c r="YP714" s="68"/>
      <c r="YQ714" s="68"/>
      <c r="YR714" s="68"/>
      <c r="YS714" s="68"/>
      <c r="YT714" s="68"/>
      <c r="YU714" s="68"/>
      <c r="YV714" s="68"/>
      <c r="YW714" s="68"/>
      <c r="YX714" s="68">
        <v>1.07450735491828</v>
      </c>
      <c r="YY714" s="68">
        <v>2.2721254665386001E-3</v>
      </c>
      <c r="YZ714" s="68">
        <v>8.3179958408674901E-3</v>
      </c>
      <c r="ZA714" s="68">
        <v>6.6966475226152098E-3</v>
      </c>
      <c r="ZB714" s="68">
        <v>5.9752822580935502E-3</v>
      </c>
      <c r="ZC714" s="68">
        <v>4.96175795171825E-3</v>
      </c>
      <c r="ZD714" s="68">
        <v>5.0276013089693298E-3</v>
      </c>
    </row>
    <row r="715" spans="658:680" x14ac:dyDescent="0.25">
      <c r="YH715" s="68">
        <v>3.6221362989433299E-3</v>
      </c>
      <c r="YI715" s="68">
        <v>2.25601126552621E-3</v>
      </c>
      <c r="YJ715" s="68"/>
      <c r="YK715" s="68">
        <v>8.9211470002846602E-3</v>
      </c>
      <c r="YL715" s="68">
        <v>1.85726628836931E-3</v>
      </c>
      <c r="YM715" s="68"/>
      <c r="YN715" s="68"/>
      <c r="YO715" s="68">
        <v>4.9311893580260297E-3</v>
      </c>
      <c r="YP715" s="68"/>
      <c r="YQ715" s="68"/>
      <c r="YR715" s="68"/>
      <c r="YS715" s="68"/>
      <c r="YT715" s="68"/>
      <c r="YU715" s="68"/>
      <c r="YV715" s="68"/>
      <c r="YW715" s="68"/>
      <c r="YX715" s="68">
        <v>1.0744809404643201</v>
      </c>
      <c r="YY715" s="68">
        <v>2.25900451116151E-3</v>
      </c>
      <c r="YZ715" s="68">
        <v>8.3147902217096999E-3</v>
      </c>
      <c r="ZA715" s="68">
        <v>6.6943691205785302E-3</v>
      </c>
      <c r="ZB715" s="68">
        <v>5.94082669719971E-3</v>
      </c>
      <c r="ZC715" s="68">
        <v>4.9576028460066703E-3</v>
      </c>
      <c r="ZD715" s="68">
        <v>5.02089804624971E-3</v>
      </c>
    </row>
    <row r="716" spans="658:680" x14ac:dyDescent="0.25">
      <c r="YH716" s="68">
        <v>3.5947016853887701E-3</v>
      </c>
      <c r="YI716" s="68">
        <v>2.2521890319030001E-3</v>
      </c>
      <c r="YJ716" s="68"/>
      <c r="YK716" s="68">
        <v>8.9201252000066008E-3</v>
      </c>
      <c r="YL716" s="68">
        <v>1.85665728811157E-3</v>
      </c>
      <c r="YM716" s="68"/>
      <c r="YN716" s="68"/>
      <c r="YO716" s="68">
        <v>4.92926423467258E-3</v>
      </c>
      <c r="YP716" s="68"/>
      <c r="YQ716" s="68"/>
      <c r="YR716" s="68"/>
      <c r="YS716" s="68"/>
      <c r="YT716" s="68"/>
      <c r="YU716" s="68"/>
      <c r="YV716" s="68"/>
      <c r="YW716" s="68"/>
      <c r="YX716" s="68">
        <v>1.0744703377535301</v>
      </c>
      <c r="YY716" s="68">
        <v>2.2446718208379698E-3</v>
      </c>
      <c r="YZ716" s="68">
        <v>8.30850269308917E-3</v>
      </c>
      <c r="ZA716" s="68">
        <v>6.6569837648621398E-3</v>
      </c>
      <c r="ZB716" s="68">
        <v>5.9383619523972501E-3</v>
      </c>
      <c r="ZC716" s="68">
        <v>4.9540295111969402E-3</v>
      </c>
      <c r="ZD716" s="68">
        <v>4.9897737853963897E-3</v>
      </c>
    </row>
    <row r="717" spans="658:680" x14ac:dyDescent="0.25">
      <c r="YH717" s="68">
        <v>3.56354878915437E-3</v>
      </c>
      <c r="YI717" s="68">
        <v>2.2221970942047399E-3</v>
      </c>
      <c r="YJ717" s="68"/>
      <c r="YK717" s="68">
        <v>8.9083363541025799E-3</v>
      </c>
      <c r="YL717" s="68">
        <v>1.84631482167941E-3</v>
      </c>
      <c r="YM717" s="68"/>
      <c r="YN717" s="68"/>
      <c r="YO717" s="68">
        <v>4.8683680288946103E-3</v>
      </c>
      <c r="YP717" s="68"/>
      <c r="YQ717" s="68"/>
      <c r="YR717" s="68"/>
      <c r="YS717" s="68"/>
      <c r="YT717" s="68"/>
      <c r="YU717" s="68"/>
      <c r="YV717" s="68"/>
      <c r="YW717" s="68"/>
      <c r="YX717" s="68">
        <v>1.07446212247385</v>
      </c>
      <c r="YY717" s="68">
        <v>2.1970612152285899E-3</v>
      </c>
      <c r="YZ717" s="68">
        <v>8.2712947476513993E-3</v>
      </c>
      <c r="ZA717" s="68">
        <v>6.6545427183964901E-3</v>
      </c>
      <c r="ZB717" s="68">
        <v>5.9332155860120301E-3</v>
      </c>
      <c r="ZC717" s="68">
        <v>4.8991569855884199E-3</v>
      </c>
      <c r="ZD717" s="68">
        <v>4.9883615887984104E-3</v>
      </c>
    </row>
    <row r="718" spans="658:680" x14ac:dyDescent="0.25">
      <c r="YH718" s="68">
        <v>3.5548628157076301E-3</v>
      </c>
      <c r="YI718" s="68">
        <v>2.20672939317434E-3</v>
      </c>
      <c r="YJ718" s="68"/>
      <c r="YK718" s="68">
        <v>8.8567462596713508E-3</v>
      </c>
      <c r="YL718" s="68">
        <v>1.84538067102786E-3</v>
      </c>
      <c r="YM718" s="68"/>
      <c r="YN718" s="68"/>
      <c r="YO718" s="68">
        <v>4.8299895079440599E-3</v>
      </c>
      <c r="YP718" s="68"/>
      <c r="YQ718" s="68"/>
      <c r="YR718" s="68"/>
      <c r="YS718" s="68"/>
      <c r="YT718" s="68"/>
      <c r="YU718" s="68"/>
      <c r="YV718" s="68"/>
      <c r="YW718" s="68"/>
      <c r="YX718" s="68">
        <v>1.07440284100906</v>
      </c>
      <c r="YY718" s="68">
        <v>2.18266418352581E-3</v>
      </c>
      <c r="YZ718" s="68">
        <v>8.2614918625897298E-3</v>
      </c>
      <c r="ZA718" s="68">
        <v>6.6396295312503503E-3</v>
      </c>
      <c r="ZB718" s="68">
        <v>5.9228465586062999E-3</v>
      </c>
      <c r="ZC718" s="68">
        <v>4.8364486858720104E-3</v>
      </c>
      <c r="ZD718" s="68">
        <v>4.9878246287324698E-3</v>
      </c>
    </row>
    <row r="719" spans="658:680" x14ac:dyDescent="0.25">
      <c r="YH719" s="68">
        <v>3.5344126573217702E-3</v>
      </c>
      <c r="YI719" s="68">
        <v>2.16595643818726E-3</v>
      </c>
      <c r="YJ719" s="68"/>
      <c r="YK719" s="68">
        <v>8.8265494309703908E-3</v>
      </c>
      <c r="YL719" s="68">
        <v>1.78575375610625E-3</v>
      </c>
      <c r="YM719" s="68"/>
      <c r="YN719" s="68"/>
      <c r="YO719" s="68">
        <v>4.8236486735558498E-3</v>
      </c>
      <c r="YP719" s="68"/>
      <c r="YQ719" s="68"/>
      <c r="YR719" s="68"/>
      <c r="YS719" s="68"/>
      <c r="YT719" s="68"/>
      <c r="YU719" s="68"/>
      <c r="YV719" s="68"/>
      <c r="YW719" s="68"/>
      <c r="YX719" s="68">
        <v>1.0743992357638501</v>
      </c>
      <c r="YY719" s="68">
        <v>2.1732000862332E-3</v>
      </c>
      <c r="YZ719" s="68">
        <v>8.2107160726384004E-3</v>
      </c>
      <c r="ZA719" s="68">
        <v>6.6367062924075704E-3</v>
      </c>
      <c r="ZB719" s="68">
        <v>5.9134440148373999E-3</v>
      </c>
      <c r="ZC719" s="68">
        <v>4.8178619925792702E-3</v>
      </c>
      <c r="ZD719" s="68">
        <v>4.9872496279713598E-3</v>
      </c>
    </row>
    <row r="720" spans="658:680" x14ac:dyDescent="0.25">
      <c r="YH720" s="68">
        <v>3.5271619257575401E-3</v>
      </c>
      <c r="YI720" s="68">
        <v>2.1479013006492401E-3</v>
      </c>
      <c r="YJ720" s="68"/>
      <c r="YK720" s="68">
        <v>8.8166129446553901E-3</v>
      </c>
      <c r="YL720" s="68">
        <v>1.7784172593738601E-3</v>
      </c>
      <c r="YM720" s="68"/>
      <c r="YN720" s="68"/>
      <c r="YO720" s="68">
        <v>4.81873885398153E-3</v>
      </c>
      <c r="YP720" s="68"/>
      <c r="YQ720" s="68"/>
      <c r="YR720" s="68"/>
      <c r="YS720" s="68"/>
      <c r="YT720" s="68"/>
      <c r="YU720" s="68"/>
      <c r="YV720" s="68"/>
      <c r="YW720" s="68"/>
      <c r="YX720" s="68">
        <v>1.0743588839489799</v>
      </c>
      <c r="YY720" s="68">
        <v>2.1627308900418999E-3</v>
      </c>
      <c r="YZ720" s="68">
        <v>8.16672247772917E-3</v>
      </c>
      <c r="ZA720" s="68">
        <v>6.5813502703824297E-3</v>
      </c>
      <c r="ZB720" s="68">
        <v>5.9056460970381402E-3</v>
      </c>
      <c r="ZC720" s="68">
        <v>4.8156083186729802E-3</v>
      </c>
      <c r="ZD720" s="68">
        <v>4.9819738522292002E-3</v>
      </c>
    </row>
    <row r="721" spans="658:680" x14ac:dyDescent="0.25">
      <c r="YH721" s="68">
        <v>3.5036734589328402E-3</v>
      </c>
      <c r="YI721" s="68">
        <v>2.13795992170231E-3</v>
      </c>
      <c r="YJ721" s="68"/>
      <c r="YK721" s="68">
        <v>8.8002372070419901E-3</v>
      </c>
      <c r="YL721" s="68">
        <v>1.71503747964608E-3</v>
      </c>
      <c r="YM721" s="68"/>
      <c r="YN721" s="68"/>
      <c r="YO721" s="68">
        <v>4.8081543779694398E-3</v>
      </c>
      <c r="YP721" s="68"/>
      <c r="YQ721" s="68"/>
      <c r="YR721" s="68"/>
      <c r="YS721" s="68"/>
      <c r="YT721" s="68"/>
      <c r="YU721" s="68"/>
      <c r="YV721" s="68"/>
      <c r="YW721" s="68"/>
      <c r="YX721" s="68">
        <v>1.0743257984640799</v>
      </c>
      <c r="YY721" s="68">
        <v>2.15024061532688E-3</v>
      </c>
      <c r="YZ721" s="68">
        <v>8.1407271545071401E-3</v>
      </c>
      <c r="ZA721" s="68">
        <v>6.5763024225677898E-3</v>
      </c>
      <c r="ZB721" s="68">
        <v>5.8977299168519702E-3</v>
      </c>
      <c r="ZC721" s="68">
        <v>4.7296520178618899E-3</v>
      </c>
      <c r="ZD721" s="68">
        <v>4.96227107687867E-3</v>
      </c>
    </row>
    <row r="722" spans="658:680" x14ac:dyDescent="0.25">
      <c r="YH722" s="68">
        <v>3.4931786667200199E-3</v>
      </c>
      <c r="YI722" s="68">
        <v>2.0910894463932101E-3</v>
      </c>
      <c r="YJ722" s="68"/>
      <c r="YK722" s="68">
        <v>8.7854435625488794E-3</v>
      </c>
      <c r="YL722" s="68">
        <v>1.7008747595909999E-3</v>
      </c>
      <c r="YM722" s="68"/>
      <c r="YN722" s="68"/>
      <c r="YO722" s="68">
        <v>4.79856848311749E-3</v>
      </c>
      <c r="YP722" s="68"/>
      <c r="YQ722" s="68"/>
      <c r="YR722" s="68"/>
      <c r="YS722" s="68"/>
      <c r="YT722" s="68"/>
      <c r="YU722" s="68"/>
      <c r="YV722" s="68"/>
      <c r="YW722" s="68"/>
      <c r="YX722" s="68">
        <v>1.07429302309814</v>
      </c>
      <c r="YY722" s="68">
        <v>2.1018469534274699E-3</v>
      </c>
      <c r="YZ722" s="68">
        <v>8.1390813733357593E-3</v>
      </c>
      <c r="ZA722" s="68">
        <v>6.5707059791155799E-3</v>
      </c>
      <c r="ZB722" s="68">
        <v>5.8832337134474702E-3</v>
      </c>
      <c r="ZC722" s="68">
        <v>4.7169381300265802E-3</v>
      </c>
      <c r="ZD722" s="68">
        <v>4.9515117357218502E-3</v>
      </c>
    </row>
    <row r="723" spans="658:680" x14ac:dyDescent="0.25">
      <c r="YH723" s="68">
        <v>3.4882754952803301E-3</v>
      </c>
      <c r="YI723" s="68">
        <v>2.0672235679225701E-3</v>
      </c>
      <c r="YJ723" s="68"/>
      <c r="YK723" s="68">
        <v>8.7741909520078799E-3</v>
      </c>
      <c r="YL723" s="68">
        <v>1.6661718732878499E-3</v>
      </c>
      <c r="YM723" s="68"/>
      <c r="YN723" s="68"/>
      <c r="YO723" s="68">
        <v>4.7926630230681298E-3</v>
      </c>
      <c r="YP723" s="68"/>
      <c r="YQ723" s="68"/>
      <c r="YR723" s="68"/>
      <c r="YS723" s="68"/>
      <c r="YT723" s="68"/>
      <c r="YU723" s="68"/>
      <c r="YV723" s="68"/>
      <c r="YW723" s="68"/>
      <c r="YX723" s="68">
        <v>1.0742734261742699</v>
      </c>
      <c r="YY723" s="68">
        <v>2.0975065658167501E-3</v>
      </c>
      <c r="YZ723" s="68">
        <v>8.1226342737397202E-3</v>
      </c>
      <c r="ZA723" s="68">
        <v>6.5429091509262103E-3</v>
      </c>
      <c r="ZB723" s="68">
        <v>5.8737601301564598E-3</v>
      </c>
      <c r="ZC723" s="68">
        <v>4.6420212633652798E-3</v>
      </c>
      <c r="ZD723" s="68">
        <v>4.9255855510201996E-3</v>
      </c>
    </row>
    <row r="724" spans="658:680" x14ac:dyDescent="0.25">
      <c r="YH724" s="68">
        <v>3.4840669891407199E-3</v>
      </c>
      <c r="YI724" s="68">
        <v>2.0564521506816801E-3</v>
      </c>
      <c r="YJ724" s="68"/>
      <c r="YK724" s="68">
        <v>8.7731768752723795E-3</v>
      </c>
      <c r="YL724" s="68">
        <v>1.65052777073245E-3</v>
      </c>
      <c r="YM724" s="68"/>
      <c r="YN724" s="68"/>
      <c r="YO724" s="68">
        <v>4.7516920300221602E-3</v>
      </c>
      <c r="YP724" s="68"/>
      <c r="YQ724" s="68"/>
      <c r="YR724" s="68"/>
      <c r="YS724" s="68"/>
      <c r="YT724" s="68"/>
      <c r="YU724" s="68"/>
      <c r="YV724" s="68"/>
      <c r="YW724" s="68"/>
      <c r="YX724" s="68">
        <v>1.0742625957879499</v>
      </c>
      <c r="YY724" s="68">
        <v>2.0951589717743001E-3</v>
      </c>
      <c r="YZ724" s="68">
        <v>8.1186546579081302E-3</v>
      </c>
      <c r="ZA724" s="68">
        <v>6.4896307361907704E-3</v>
      </c>
      <c r="ZB724" s="68">
        <v>5.8687644103912898E-3</v>
      </c>
      <c r="ZC724" s="68">
        <v>4.64108716970533E-3</v>
      </c>
      <c r="ZD724" s="68">
        <v>4.9244832044976899E-3</v>
      </c>
    </row>
    <row r="725" spans="658:680" x14ac:dyDescent="0.25">
      <c r="YH725" s="68">
        <v>3.4776287362017402E-3</v>
      </c>
      <c r="YI725" s="68">
        <v>2.0143002184457E-3</v>
      </c>
      <c r="YJ725" s="68"/>
      <c r="YK725" s="68">
        <v>8.7433650437387499E-3</v>
      </c>
      <c r="YL725" s="68">
        <v>1.63824864972826E-3</v>
      </c>
      <c r="YM725" s="68"/>
      <c r="YN725" s="68"/>
      <c r="YO725" s="68">
        <v>4.7238956827726601E-3</v>
      </c>
      <c r="YP725" s="68"/>
      <c r="YQ725" s="68"/>
      <c r="YR725" s="68"/>
      <c r="YS725" s="68"/>
      <c r="YT725" s="68"/>
      <c r="YU725" s="68"/>
      <c r="YV725" s="68"/>
      <c r="YW725" s="68"/>
      <c r="YX725" s="68">
        <v>1.0742501994117299</v>
      </c>
      <c r="YY725" s="68">
        <v>2.0829999037355702E-3</v>
      </c>
      <c r="YZ725" s="68">
        <v>8.1072284672250999E-3</v>
      </c>
      <c r="ZA725" s="68">
        <v>6.4572147143743298E-3</v>
      </c>
      <c r="ZB725" s="68">
        <v>5.8679126096264998E-3</v>
      </c>
      <c r="ZC725" s="68">
        <v>4.6141457045438998E-3</v>
      </c>
      <c r="ZD725" s="68">
        <v>4.91719358048388E-3</v>
      </c>
    </row>
    <row r="726" spans="658:680" x14ac:dyDescent="0.25">
      <c r="YH726" s="68">
        <v>3.4475096443551101E-3</v>
      </c>
      <c r="YI726" s="68">
        <v>1.99797484106558E-3</v>
      </c>
      <c r="YJ726" s="68"/>
      <c r="YK726" s="68">
        <v>8.6536774649108895E-3</v>
      </c>
      <c r="YL726" s="68">
        <v>1.63816460902674E-3</v>
      </c>
      <c r="YM726" s="68"/>
      <c r="YN726" s="68"/>
      <c r="YO726" s="68">
        <v>4.7214765910252804E-3</v>
      </c>
      <c r="YP726" s="68"/>
      <c r="YQ726" s="68"/>
      <c r="YR726" s="68"/>
      <c r="YS726" s="68"/>
      <c r="YT726" s="68"/>
      <c r="YU726" s="68"/>
      <c r="YV726" s="68"/>
      <c r="YW726" s="68"/>
      <c r="YX726" s="68">
        <v>1.0742042692990099</v>
      </c>
      <c r="YY726" s="68">
        <v>2.04305744044155E-3</v>
      </c>
      <c r="YZ726" s="68">
        <v>8.0820839960223708E-3</v>
      </c>
      <c r="ZA726" s="68">
        <v>6.4456285122855197E-3</v>
      </c>
      <c r="ZB726" s="68">
        <v>5.8595368535954498E-3</v>
      </c>
      <c r="ZC726" s="68">
        <v>4.5893427620325002E-3</v>
      </c>
      <c r="ZD726" s="68">
        <v>4.9018800848377696E-3</v>
      </c>
    </row>
    <row r="727" spans="658:680" x14ac:dyDescent="0.25">
      <c r="YH727" s="68">
        <v>3.4350819905875E-3</v>
      </c>
      <c r="YI727" s="68">
        <v>1.9741025507683399E-3</v>
      </c>
      <c r="YJ727" s="68"/>
      <c r="YK727" s="68">
        <v>8.6531541555085207E-3</v>
      </c>
      <c r="YL727" s="68">
        <v>1.6146655568345901E-3</v>
      </c>
      <c r="YM727" s="68"/>
      <c r="YN727" s="68"/>
      <c r="YO727" s="68">
        <v>4.7083464921495099E-3</v>
      </c>
      <c r="YP727" s="68"/>
      <c r="YQ727" s="68"/>
      <c r="YR727" s="68"/>
      <c r="YS727" s="68"/>
      <c r="YT727" s="68"/>
      <c r="YU727" s="68"/>
      <c r="YV727" s="68"/>
      <c r="YW727" s="68"/>
      <c r="YX727" s="68">
        <v>1.0742034678735399</v>
      </c>
      <c r="YY727" s="68">
        <v>2.0334508574378699E-3</v>
      </c>
      <c r="YZ727" s="68">
        <v>8.0635348868313503E-3</v>
      </c>
      <c r="ZA727" s="68">
        <v>6.4128243881768302E-3</v>
      </c>
      <c r="ZB727" s="68">
        <v>5.8511763583418003E-3</v>
      </c>
      <c r="ZC727" s="68">
        <v>4.5804665413579004E-3</v>
      </c>
      <c r="ZD727" s="68">
        <v>4.89531686949486E-3</v>
      </c>
    </row>
    <row r="728" spans="658:680" x14ac:dyDescent="0.25">
      <c r="YH728" s="68">
        <v>3.4339124235945699E-3</v>
      </c>
      <c r="YI728" s="68">
        <v>1.95854401115556E-3</v>
      </c>
      <c r="YJ728" s="68"/>
      <c r="YK728" s="68">
        <v>8.6225550577151804E-3</v>
      </c>
      <c r="YL728" s="68">
        <v>1.58812059111258E-3</v>
      </c>
      <c r="YM728" s="68"/>
      <c r="YN728" s="68"/>
      <c r="YO728" s="68">
        <v>4.7032941454272902E-3</v>
      </c>
      <c r="YP728" s="68"/>
      <c r="YQ728" s="68"/>
      <c r="YR728" s="68"/>
      <c r="YS728" s="68"/>
      <c r="YT728" s="68"/>
      <c r="YU728" s="68"/>
      <c r="YV728" s="68"/>
      <c r="YW728" s="68"/>
      <c r="YX728" s="68">
        <v>1.0741558013049499</v>
      </c>
      <c r="YY728" s="68">
        <v>1.9604956952092799E-3</v>
      </c>
      <c r="YZ728" s="68">
        <v>8.0561575738859591E-3</v>
      </c>
      <c r="ZA728" s="68">
        <v>6.3927154623868504E-3</v>
      </c>
      <c r="ZB728" s="68">
        <v>5.84938733765004E-3</v>
      </c>
      <c r="ZC728" s="68">
        <v>4.5751619281774701E-3</v>
      </c>
      <c r="ZD728" s="68">
        <v>4.8909238813310196E-3</v>
      </c>
    </row>
    <row r="729" spans="658:680" x14ac:dyDescent="0.25">
      <c r="YH729" s="68">
        <v>3.42853207283292E-3</v>
      </c>
      <c r="YI729" s="68">
        <v>1.95189353890874E-3</v>
      </c>
      <c r="YJ729" s="68"/>
      <c r="YK729" s="68">
        <v>8.6114619546446402E-3</v>
      </c>
      <c r="YL729" s="68">
        <v>1.58401555844883E-3</v>
      </c>
      <c r="YM729" s="68"/>
      <c r="YN729" s="68"/>
      <c r="YO729" s="68">
        <v>4.69507451543065E-3</v>
      </c>
      <c r="YP729" s="68"/>
      <c r="YQ729" s="68"/>
      <c r="YR729" s="68"/>
      <c r="YS729" s="68"/>
      <c r="YT729" s="68"/>
      <c r="YU729" s="68"/>
      <c r="YV729" s="68"/>
      <c r="YW729" s="68"/>
      <c r="YX729" s="68">
        <v>1.0740582415314399</v>
      </c>
      <c r="YY729" s="68">
        <v>1.9584863062442801E-3</v>
      </c>
      <c r="YZ729" s="68">
        <v>7.9985494953257307E-3</v>
      </c>
      <c r="ZA729" s="68">
        <v>6.3825020243427301E-3</v>
      </c>
      <c r="ZB729" s="68">
        <v>5.82184906779281E-3</v>
      </c>
      <c r="ZC729" s="68">
        <v>4.5561224814379296E-3</v>
      </c>
      <c r="ZD729" s="68">
        <v>4.8900712068495802E-3</v>
      </c>
    </row>
    <row r="730" spans="658:680" x14ac:dyDescent="0.25">
      <c r="YH730" s="68">
        <v>3.3927528048395298E-3</v>
      </c>
      <c r="YI730" s="68">
        <v>1.9207972905215E-3</v>
      </c>
      <c r="YJ730" s="68"/>
      <c r="YK730" s="68">
        <v>8.5951613555146009E-3</v>
      </c>
      <c r="YL730" s="68">
        <v>1.5736329795753099E-3</v>
      </c>
      <c r="YM730" s="68"/>
      <c r="YN730" s="68"/>
      <c r="YO730" s="68">
        <v>4.6820897635006398E-3</v>
      </c>
      <c r="YP730" s="68"/>
      <c r="YQ730" s="68"/>
      <c r="YR730" s="68"/>
      <c r="YS730" s="68"/>
      <c r="YT730" s="68"/>
      <c r="YU730" s="68"/>
      <c r="YV730" s="68"/>
      <c r="YW730" s="68"/>
      <c r="YX730" s="68">
        <v>1.0740581683959201</v>
      </c>
      <c r="YY730" s="68">
        <v>1.95400141523736E-3</v>
      </c>
      <c r="YZ730" s="68">
        <v>7.9777112411118702E-3</v>
      </c>
      <c r="ZA730" s="68">
        <v>6.36390464275841E-3</v>
      </c>
      <c r="ZB730" s="68">
        <v>5.8149210012504804E-3</v>
      </c>
      <c r="ZC730" s="68">
        <v>4.5255725477527401E-3</v>
      </c>
      <c r="ZD730" s="68">
        <v>4.8658656251916602E-3</v>
      </c>
    </row>
    <row r="731" spans="658:680" x14ac:dyDescent="0.25">
      <c r="YH731" s="68">
        <v>3.36481335166755E-3</v>
      </c>
      <c r="YI731" s="68">
        <v>1.91677106470077E-3</v>
      </c>
      <c r="YJ731" s="68"/>
      <c r="YK731" s="68">
        <v>8.55009113969399E-3</v>
      </c>
      <c r="YL731" s="68">
        <v>1.5715009825729999E-3</v>
      </c>
      <c r="YM731" s="68"/>
      <c r="YN731" s="68"/>
      <c r="YO731" s="68">
        <v>4.6670337738173202E-3</v>
      </c>
      <c r="YP731" s="68"/>
      <c r="YQ731" s="68"/>
      <c r="YR731" s="68"/>
      <c r="YS731" s="68"/>
      <c r="YT731" s="68"/>
      <c r="YU731" s="68"/>
      <c r="YV731" s="68"/>
      <c r="YW731" s="68"/>
      <c r="YX731" s="68">
        <v>1.07404709880264</v>
      </c>
      <c r="YY731" s="68">
        <v>1.9411511818938701E-3</v>
      </c>
      <c r="YZ731" s="68">
        <v>7.8794932916434208E-3</v>
      </c>
      <c r="ZA731" s="68">
        <v>6.3564003643697201E-3</v>
      </c>
      <c r="ZB731" s="68">
        <v>5.7921965772376096E-3</v>
      </c>
      <c r="ZC731" s="68">
        <v>4.4936555478528898E-3</v>
      </c>
      <c r="ZD731" s="68">
        <v>4.8599758764582097E-3</v>
      </c>
    </row>
    <row r="732" spans="658:680" x14ac:dyDescent="0.25">
      <c r="YH732" s="68">
        <v>3.3566123173771E-3</v>
      </c>
      <c r="YI732" s="68">
        <v>1.9134067212955199E-3</v>
      </c>
      <c r="YJ732" s="68"/>
      <c r="YK732" s="68">
        <v>8.54662897630587E-3</v>
      </c>
      <c r="YL732" s="68">
        <v>1.5109832929437301E-3</v>
      </c>
      <c r="YM732" s="68"/>
      <c r="YN732" s="68"/>
      <c r="YO732" s="68">
        <v>4.6655987297975999E-3</v>
      </c>
      <c r="YP732" s="68"/>
      <c r="YQ732" s="68"/>
      <c r="YR732" s="68"/>
      <c r="YS732" s="68"/>
      <c r="YT732" s="68"/>
      <c r="YU732" s="68"/>
      <c r="YV732" s="68"/>
      <c r="YW732" s="68"/>
      <c r="YX732" s="68">
        <v>1.07375396206614</v>
      </c>
      <c r="YY732" s="68">
        <v>1.9398074894565001E-3</v>
      </c>
      <c r="YZ732" s="68">
        <v>7.8677057569737901E-3</v>
      </c>
      <c r="ZA732" s="68">
        <v>6.3480185859736997E-3</v>
      </c>
      <c r="ZB732" s="68">
        <v>5.7901913365632496E-3</v>
      </c>
      <c r="ZC732" s="68">
        <v>4.48933075186605E-3</v>
      </c>
      <c r="ZD732" s="68">
        <v>4.8544452291456796E-3</v>
      </c>
    </row>
    <row r="733" spans="658:680" x14ac:dyDescent="0.25">
      <c r="YH733" s="68">
        <v>3.3350022122249001E-3</v>
      </c>
      <c r="YI733" s="68">
        <v>1.88747896581155E-3</v>
      </c>
      <c r="YJ733" s="68"/>
      <c r="YK733" s="68">
        <v>8.4888418525283001E-3</v>
      </c>
      <c r="YL733" s="68">
        <v>1.50046490453623E-3</v>
      </c>
      <c r="YM733" s="68"/>
      <c r="YN733" s="68"/>
      <c r="YO733" s="68">
        <v>4.6243229137387298E-3</v>
      </c>
      <c r="YP733" s="68"/>
      <c r="YQ733" s="68"/>
      <c r="YR733" s="68"/>
      <c r="YS733" s="68"/>
      <c r="YT733" s="68"/>
      <c r="YU733" s="68"/>
      <c r="YV733" s="68"/>
      <c r="YW733" s="68"/>
      <c r="YX733" s="68">
        <v>1.07371584281861</v>
      </c>
      <c r="YY733" s="68">
        <v>1.9187708420771001E-3</v>
      </c>
      <c r="YZ733" s="68">
        <v>7.8562159019619701E-3</v>
      </c>
      <c r="ZA733" s="68">
        <v>6.3219866720154597E-3</v>
      </c>
      <c r="ZB733" s="68">
        <v>5.7825584186356601E-3</v>
      </c>
      <c r="ZC733" s="68">
        <v>4.4612114517887397E-3</v>
      </c>
      <c r="ZD733" s="68">
        <v>4.8526993866426001E-3</v>
      </c>
    </row>
    <row r="734" spans="658:680" x14ac:dyDescent="0.25">
      <c r="YH734" s="68">
        <v>3.32225851288084E-3</v>
      </c>
      <c r="YI734" s="68">
        <v>1.86370128222517E-3</v>
      </c>
      <c r="YJ734" s="68"/>
      <c r="YK734" s="68">
        <v>8.4855788053306395E-3</v>
      </c>
      <c r="YL734" s="68">
        <v>1.4902286332858601E-3</v>
      </c>
      <c r="YM734" s="68"/>
      <c r="YN734" s="68"/>
      <c r="YO734" s="68">
        <v>4.6059781307738303E-3</v>
      </c>
      <c r="YP734" s="68"/>
      <c r="YQ734" s="68"/>
      <c r="YR734" s="68"/>
      <c r="YS734" s="68"/>
      <c r="YT734" s="68"/>
      <c r="YU734" s="68"/>
      <c r="YV734" s="68"/>
      <c r="YW734" s="68"/>
      <c r="YX734" s="68">
        <v>1.0735736761161501</v>
      </c>
      <c r="YY734" s="68">
        <v>1.85149057958025E-3</v>
      </c>
      <c r="YZ734" s="68">
        <v>7.85198991557386E-3</v>
      </c>
      <c r="ZA734" s="68">
        <v>6.2977798485446199E-3</v>
      </c>
      <c r="ZB734" s="68">
        <v>5.7707899839299697E-3</v>
      </c>
      <c r="ZC734" s="68">
        <v>4.3970459724691699E-3</v>
      </c>
      <c r="ZD734" s="68">
        <v>4.8298495777100402E-3</v>
      </c>
    </row>
    <row r="735" spans="658:680" x14ac:dyDescent="0.25">
      <c r="YH735" s="68">
        <v>3.3145235478850002E-3</v>
      </c>
      <c r="YI735" s="68">
        <v>1.85996489696871E-3</v>
      </c>
      <c r="YJ735" s="68"/>
      <c r="YK735" s="68">
        <v>8.469140796862E-3</v>
      </c>
      <c r="YL735" s="68">
        <v>1.4761489155028899E-3</v>
      </c>
      <c r="YM735" s="68"/>
      <c r="YN735" s="68"/>
      <c r="YO735" s="68">
        <v>4.5973166798671901E-3</v>
      </c>
      <c r="YP735" s="68"/>
      <c r="YQ735" s="68"/>
      <c r="YR735" s="68"/>
      <c r="YS735" s="68"/>
      <c r="YT735" s="68"/>
      <c r="YU735" s="68"/>
      <c r="YV735" s="68"/>
      <c r="YW735" s="68"/>
      <c r="YX735" s="68">
        <v>1.07354643580607</v>
      </c>
      <c r="YY735" s="68">
        <v>1.8205914079340499E-3</v>
      </c>
      <c r="YZ735" s="68">
        <v>7.8320208081482292E-3</v>
      </c>
      <c r="ZA735" s="68">
        <v>6.2924841210553698E-3</v>
      </c>
      <c r="ZB735" s="68">
        <v>5.77033304558196E-3</v>
      </c>
      <c r="ZC735" s="68">
        <v>4.3794552111123203E-3</v>
      </c>
      <c r="ZD735" s="68">
        <v>4.8068253524703496E-3</v>
      </c>
    </row>
    <row r="736" spans="658:680" x14ac:dyDescent="0.25">
      <c r="YH736" s="68">
        <v>3.2931926391790698E-3</v>
      </c>
      <c r="YI736" s="68">
        <v>1.85587411131508E-3</v>
      </c>
      <c r="YJ736" s="68"/>
      <c r="YK736" s="68">
        <v>8.4685403748886098E-3</v>
      </c>
      <c r="YL736" s="68">
        <v>1.4526238988832999E-3</v>
      </c>
      <c r="YM736" s="68"/>
      <c r="YN736" s="68"/>
      <c r="YO736" s="68">
        <v>4.5920710190190898E-3</v>
      </c>
      <c r="YP736" s="68"/>
      <c r="YQ736" s="68"/>
      <c r="YR736" s="68"/>
      <c r="YS736" s="68"/>
      <c r="YT736" s="68"/>
      <c r="YU736" s="68"/>
      <c r="YV736" s="68"/>
      <c r="YW736" s="68"/>
      <c r="YX736" s="68">
        <v>1.07348258820422</v>
      </c>
      <c r="YY736" s="68">
        <v>1.8025293533786501E-3</v>
      </c>
      <c r="YZ736" s="68">
        <v>7.8248605023915601E-3</v>
      </c>
      <c r="ZA736" s="68">
        <v>6.29059973600619E-3</v>
      </c>
      <c r="ZB736" s="68">
        <v>5.7570176970988297E-3</v>
      </c>
      <c r="ZC736" s="68">
        <v>4.35118035380469E-3</v>
      </c>
      <c r="ZD736" s="68">
        <v>4.7976643550897303E-3</v>
      </c>
    </row>
    <row r="737" spans="658:680" x14ac:dyDescent="0.25">
      <c r="YH737" s="68">
        <v>3.2658799063168E-3</v>
      </c>
      <c r="YI737" s="68">
        <v>1.8354694428308999E-3</v>
      </c>
      <c r="YJ737" s="68"/>
      <c r="YK737" s="68">
        <v>8.4617653288720004E-3</v>
      </c>
      <c r="YL737" s="68">
        <v>1.44171332482271E-3</v>
      </c>
      <c r="YM737" s="68"/>
      <c r="YN737" s="68"/>
      <c r="YO737" s="68">
        <v>4.5784552224460203E-3</v>
      </c>
      <c r="YP737" s="68"/>
      <c r="YQ737" s="68"/>
      <c r="YR737" s="68"/>
      <c r="YS737" s="68"/>
      <c r="YT737" s="68"/>
      <c r="YU737" s="68"/>
      <c r="YV737" s="68"/>
      <c r="YW737" s="68"/>
      <c r="YX737" s="68">
        <v>1.07346891718148</v>
      </c>
      <c r="YY737" s="68">
        <v>1.79629599351985E-3</v>
      </c>
      <c r="YZ737" s="68">
        <v>7.8208048458987805E-3</v>
      </c>
      <c r="ZA737" s="68">
        <v>6.2789738561588298E-3</v>
      </c>
      <c r="ZB737" s="68">
        <v>5.74857931136309E-3</v>
      </c>
      <c r="ZC737" s="68">
        <v>4.3423374417750401E-3</v>
      </c>
      <c r="ZD737" s="68">
        <v>4.7560582765763604E-3</v>
      </c>
    </row>
    <row r="738" spans="658:680" x14ac:dyDescent="0.25">
      <c r="YH738" s="68">
        <v>3.2657521329027602E-3</v>
      </c>
      <c r="YI738" s="68">
        <v>1.82468700998055E-3</v>
      </c>
      <c r="YJ738" s="68"/>
      <c r="YK738" s="68">
        <v>8.4593140797482695E-3</v>
      </c>
      <c r="YL738" s="68">
        <v>1.42744682930342E-3</v>
      </c>
      <c r="YM738" s="68"/>
      <c r="YN738" s="68"/>
      <c r="YO738" s="68">
        <v>4.5557083336596896E-3</v>
      </c>
      <c r="YP738" s="68"/>
      <c r="YQ738" s="68"/>
      <c r="YR738" s="68"/>
      <c r="YS738" s="68"/>
      <c r="YT738" s="68"/>
      <c r="YU738" s="68"/>
      <c r="YV738" s="68"/>
      <c r="YW738" s="68"/>
      <c r="YX738" s="68">
        <v>1.07336070410941</v>
      </c>
      <c r="YY738" s="68">
        <v>1.76614546859261E-3</v>
      </c>
      <c r="YZ738" s="68">
        <v>7.8202630955416901E-3</v>
      </c>
      <c r="ZA738" s="68">
        <v>6.2720973420037299E-3</v>
      </c>
      <c r="ZB738" s="68">
        <v>5.7483033925582201E-3</v>
      </c>
      <c r="ZC738" s="68">
        <v>4.3356453383509999E-3</v>
      </c>
      <c r="ZD738" s="68">
        <v>4.724360107912E-3</v>
      </c>
    </row>
    <row r="739" spans="658:680" x14ac:dyDescent="0.25">
      <c r="YH739" s="68">
        <v>3.2612771300574699E-3</v>
      </c>
      <c r="YI739" s="68">
        <v>1.8235414904751699E-3</v>
      </c>
      <c r="YJ739" s="68"/>
      <c r="YK739" s="68">
        <v>8.4573357902814703E-3</v>
      </c>
      <c r="YL739" s="68">
        <v>1.4040029549047899E-3</v>
      </c>
      <c r="YM739" s="68"/>
      <c r="YN739" s="68"/>
      <c r="YO739" s="68">
        <v>4.5524373082834304E-3</v>
      </c>
      <c r="YP739" s="68"/>
      <c r="YQ739" s="68"/>
      <c r="YR739" s="68"/>
      <c r="YS739" s="68"/>
      <c r="YT739" s="68"/>
      <c r="YU739" s="68"/>
      <c r="YV739" s="68"/>
      <c r="YW739" s="68"/>
      <c r="YX739" s="68">
        <v>1.0733295889157499</v>
      </c>
      <c r="YY739" s="68">
        <v>1.68663959394917E-3</v>
      </c>
      <c r="YZ739" s="68">
        <v>7.7994017118336902E-3</v>
      </c>
      <c r="ZA739" s="68">
        <v>6.2187731106646601E-3</v>
      </c>
      <c r="ZB739" s="68">
        <v>5.7317742544569896E-3</v>
      </c>
      <c r="ZC739" s="68">
        <v>4.3177818825487803E-3</v>
      </c>
      <c r="ZD739" s="68">
        <v>4.7230192755218997E-3</v>
      </c>
    </row>
    <row r="740" spans="658:680" x14ac:dyDescent="0.25">
      <c r="YH740" s="68">
        <v>3.2455012216223498E-3</v>
      </c>
      <c r="YI740" s="68">
        <v>1.80401068757935E-3</v>
      </c>
      <c r="YJ740" s="68"/>
      <c r="YK740" s="68">
        <v>8.4407822553395004E-3</v>
      </c>
      <c r="YL740" s="68">
        <v>1.3942964247359399E-3</v>
      </c>
      <c r="YM740" s="68"/>
      <c r="YN740" s="68"/>
      <c r="YO740" s="68">
        <v>4.5455709471851303E-3</v>
      </c>
      <c r="YP740" s="68"/>
      <c r="YQ740" s="68"/>
      <c r="YR740" s="68"/>
      <c r="YS740" s="68"/>
      <c r="YT740" s="68"/>
      <c r="YU740" s="68"/>
      <c r="YV740" s="68"/>
      <c r="YW740" s="68"/>
      <c r="YX740" s="68">
        <v>1.0732011942085999</v>
      </c>
      <c r="YY740" s="68">
        <v>1.66668155216632E-3</v>
      </c>
      <c r="YZ740" s="68">
        <v>7.7870042647533002E-3</v>
      </c>
      <c r="ZA740" s="68">
        <v>6.2076187239196202E-3</v>
      </c>
      <c r="ZB740" s="68">
        <v>5.7209424907054699E-3</v>
      </c>
      <c r="ZC740" s="68">
        <v>4.2542884702229901E-3</v>
      </c>
      <c r="ZD740" s="68">
        <v>4.6757996081791897E-3</v>
      </c>
    </row>
    <row r="741" spans="658:680" x14ac:dyDescent="0.25">
      <c r="YH741" s="68">
        <v>3.2220688086831901E-3</v>
      </c>
      <c r="YI741" s="68">
        <v>1.79622298624398E-3</v>
      </c>
      <c r="YJ741" s="68"/>
      <c r="YK741" s="68">
        <v>8.4359404026098303E-3</v>
      </c>
      <c r="YL741" s="68">
        <v>1.37168546007452E-3</v>
      </c>
      <c r="YM741" s="68"/>
      <c r="YN741" s="68"/>
      <c r="YO741" s="68">
        <v>4.5117943656287404E-3</v>
      </c>
      <c r="YP741" s="68"/>
      <c r="YQ741" s="68"/>
      <c r="YR741" s="68"/>
      <c r="YS741" s="68"/>
      <c r="YT741" s="68"/>
      <c r="YU741" s="68"/>
      <c r="YV741" s="68"/>
      <c r="YW741" s="68"/>
      <c r="YX741" s="68">
        <v>1.07311458575579</v>
      </c>
      <c r="YY741" s="68">
        <v>1.6556777712888901E-3</v>
      </c>
      <c r="YZ741" s="68">
        <v>7.7866725516070297E-3</v>
      </c>
      <c r="ZA741" s="68">
        <v>6.196678796013E-3</v>
      </c>
      <c r="ZB741" s="68">
        <v>5.6885035073770199E-3</v>
      </c>
      <c r="ZC741" s="68">
        <v>4.2499067263456402E-3</v>
      </c>
      <c r="ZD741" s="68">
        <v>4.6618926359231804E-3</v>
      </c>
    </row>
    <row r="742" spans="658:680" x14ac:dyDescent="0.25">
      <c r="YH742" s="68">
        <v>3.2203337039686201E-3</v>
      </c>
      <c r="YI742" s="68">
        <v>1.7901025819389801E-3</v>
      </c>
      <c r="YJ742" s="68"/>
      <c r="YK742" s="68">
        <v>8.4188722470549694E-3</v>
      </c>
      <c r="YL742" s="68">
        <v>1.34469987789291E-3</v>
      </c>
      <c r="YM742" s="68"/>
      <c r="YN742" s="68"/>
      <c r="YO742" s="68">
        <v>4.4714701299601502E-3</v>
      </c>
      <c r="YP742" s="68"/>
      <c r="YQ742" s="68"/>
      <c r="YR742" s="68"/>
      <c r="YS742" s="68"/>
      <c r="YT742" s="68"/>
      <c r="YU742" s="68"/>
      <c r="YV742" s="68"/>
      <c r="YW742" s="68"/>
      <c r="YX742" s="68">
        <v>1.0730931934777801</v>
      </c>
      <c r="YY742" s="68">
        <v>1.58119646482615E-3</v>
      </c>
      <c r="YZ742" s="68">
        <v>7.75199724642782E-3</v>
      </c>
      <c r="ZA742" s="68">
        <v>6.18253706402014E-3</v>
      </c>
      <c r="ZB742" s="68">
        <v>5.6745787638690804E-3</v>
      </c>
      <c r="ZC742" s="68">
        <v>4.2252825707753804E-3</v>
      </c>
      <c r="ZD742" s="68">
        <v>4.5842374731202701E-3</v>
      </c>
    </row>
    <row r="743" spans="658:680" x14ac:dyDescent="0.25">
      <c r="YH743" s="68">
        <v>3.1475008486566199E-3</v>
      </c>
      <c r="YI743" s="68">
        <v>1.77542912561731E-3</v>
      </c>
      <c r="YJ743" s="68"/>
      <c r="YK743" s="68">
        <v>8.4172211754847803E-3</v>
      </c>
      <c r="YL743" s="68">
        <v>1.3181871099587101E-3</v>
      </c>
      <c r="YM743" s="68"/>
      <c r="YN743" s="68"/>
      <c r="YO743" s="68">
        <v>4.44058696475146E-3</v>
      </c>
      <c r="YP743" s="68"/>
      <c r="YQ743" s="68"/>
      <c r="YR743" s="68"/>
      <c r="YS743" s="68"/>
      <c r="YT743" s="68"/>
      <c r="YU743" s="68"/>
      <c r="YV743" s="68"/>
      <c r="YW743" s="68"/>
      <c r="YX743" s="68">
        <v>1.07299473928962</v>
      </c>
      <c r="YY743" s="68">
        <v>1.5759760702971999E-3</v>
      </c>
      <c r="YZ743" s="68">
        <v>7.7450590318707503E-3</v>
      </c>
      <c r="ZA743" s="68">
        <v>6.14142332553294E-3</v>
      </c>
      <c r="ZB743" s="68">
        <v>5.6654302329436001E-3</v>
      </c>
      <c r="ZC743" s="68">
        <v>4.2199675858736602E-3</v>
      </c>
      <c r="ZD743" s="68">
        <v>4.5671860273046299E-3</v>
      </c>
    </row>
    <row r="744" spans="658:680" x14ac:dyDescent="0.25">
      <c r="YH744" s="68">
        <v>3.1253342528347202E-3</v>
      </c>
      <c r="YI744" s="68">
        <v>1.77330778320559E-3</v>
      </c>
      <c r="YJ744" s="68"/>
      <c r="YK744" s="68">
        <v>8.3510339934992697E-3</v>
      </c>
      <c r="YL744" s="68">
        <v>1.31235185691446E-3</v>
      </c>
      <c r="YM744" s="68"/>
      <c r="YN744" s="68"/>
      <c r="YO744" s="68">
        <v>4.4297664154722798E-3</v>
      </c>
      <c r="YP744" s="68"/>
      <c r="YQ744" s="68"/>
      <c r="YR744" s="68"/>
      <c r="YS744" s="68"/>
      <c r="YT744" s="68"/>
      <c r="YU744" s="68"/>
      <c r="YV744" s="68"/>
      <c r="YW744" s="68"/>
      <c r="YX744" s="68">
        <v>1.07297074209621</v>
      </c>
      <c r="YY744" s="68">
        <v>1.5237035853904301E-3</v>
      </c>
      <c r="YZ744" s="68">
        <v>7.7318110747772199E-3</v>
      </c>
      <c r="ZA744" s="68">
        <v>6.1330485870971004E-3</v>
      </c>
      <c r="ZB744" s="68">
        <v>5.5769635746236003E-3</v>
      </c>
      <c r="ZC744" s="68">
        <v>4.2073842037501901E-3</v>
      </c>
      <c r="ZD744" s="68">
        <v>4.5337007754476097E-3</v>
      </c>
    </row>
    <row r="745" spans="658:680" x14ac:dyDescent="0.25">
      <c r="YH745" s="68">
        <v>3.11543417502328E-3</v>
      </c>
      <c r="YI745" s="68">
        <v>1.7301380827954101E-3</v>
      </c>
      <c r="YJ745" s="68"/>
      <c r="YK745" s="68">
        <v>8.34634505442855E-3</v>
      </c>
      <c r="YL745" s="68">
        <v>1.2768264439945299E-3</v>
      </c>
      <c r="YM745" s="68"/>
      <c r="YN745" s="68"/>
      <c r="YO745" s="68">
        <v>4.4196988940343003E-3</v>
      </c>
      <c r="YP745" s="68"/>
      <c r="YQ745" s="68"/>
      <c r="YR745" s="68"/>
      <c r="YS745" s="68"/>
      <c r="YT745" s="68"/>
      <c r="YU745" s="68"/>
      <c r="YV745" s="68"/>
      <c r="YW745" s="68"/>
      <c r="YX745" s="68">
        <v>1.0728593721038699</v>
      </c>
      <c r="YY745" s="68">
        <v>1.50640720790116E-3</v>
      </c>
      <c r="YZ745" s="68">
        <v>7.7269117916818801E-3</v>
      </c>
      <c r="ZA745" s="68">
        <v>6.1244264381326297E-3</v>
      </c>
      <c r="ZB745" s="68">
        <v>5.5683870679704896E-3</v>
      </c>
      <c r="ZC745" s="68">
        <v>4.16286668015597E-3</v>
      </c>
      <c r="ZD745" s="68">
        <v>4.5168641107473399E-3</v>
      </c>
    </row>
    <row r="746" spans="658:680" x14ac:dyDescent="0.25">
      <c r="YH746" s="68">
        <v>3.10537256453749E-3</v>
      </c>
      <c r="YI746" s="68">
        <v>1.68528799284977E-3</v>
      </c>
      <c r="YJ746" s="68"/>
      <c r="YK746" s="68">
        <v>8.3399611458103793E-3</v>
      </c>
      <c r="YL746" s="68">
        <v>1.25711704746188E-3</v>
      </c>
      <c r="YM746" s="68"/>
      <c r="YN746" s="68"/>
      <c r="YO746" s="68">
        <v>4.4031032916467998E-3</v>
      </c>
      <c r="YP746" s="68"/>
      <c r="YQ746" s="68"/>
      <c r="YR746" s="68"/>
      <c r="YS746" s="68"/>
      <c r="YT746" s="68"/>
      <c r="YU746" s="68"/>
      <c r="YV746" s="68"/>
      <c r="YW746" s="68"/>
      <c r="YX746" s="68">
        <v>1.0728000981693699</v>
      </c>
      <c r="YY746" s="68">
        <v>1.50597669734135E-3</v>
      </c>
      <c r="YZ746" s="68">
        <v>7.7185153112483799E-3</v>
      </c>
      <c r="ZA746" s="68">
        <v>6.11566732101077E-3</v>
      </c>
      <c r="ZB746" s="68">
        <v>5.5650327356294204E-3</v>
      </c>
      <c r="ZC746" s="68">
        <v>4.1501209615452299E-3</v>
      </c>
      <c r="ZD746" s="68">
        <v>4.4953534791127101E-3</v>
      </c>
    </row>
    <row r="747" spans="658:680" x14ac:dyDescent="0.25">
      <c r="YH747" s="68">
        <v>3.10235634412189E-3</v>
      </c>
      <c r="YI747" s="68">
        <v>1.66795715199398E-3</v>
      </c>
      <c r="YJ747" s="68"/>
      <c r="YK747" s="68">
        <v>8.3224152047935394E-3</v>
      </c>
      <c r="YL747" s="68">
        <v>1.2163704644112901E-3</v>
      </c>
      <c r="YM747" s="68"/>
      <c r="YN747" s="68"/>
      <c r="YO747" s="68">
        <v>4.3853687403517102E-3</v>
      </c>
      <c r="YP747" s="68"/>
      <c r="YQ747" s="68"/>
      <c r="YR747" s="68"/>
      <c r="YS747" s="68"/>
      <c r="YT747" s="68"/>
      <c r="YU747" s="68"/>
      <c r="YV747" s="68"/>
      <c r="YW747" s="68"/>
      <c r="YX747" s="68">
        <v>1.07277431950094</v>
      </c>
      <c r="YY747" s="68">
        <v>1.47311407794194E-3</v>
      </c>
      <c r="YZ747" s="68">
        <v>7.7106157281322104E-3</v>
      </c>
      <c r="ZA747" s="68">
        <v>6.1139684553437297E-3</v>
      </c>
      <c r="ZB747" s="68">
        <v>5.5545466148368703E-3</v>
      </c>
      <c r="ZC747" s="68">
        <v>4.1356635449518696E-3</v>
      </c>
      <c r="ZD747" s="68">
        <v>4.4839034814514499E-3</v>
      </c>
    </row>
    <row r="748" spans="658:680" x14ac:dyDescent="0.25">
      <c r="YH748" s="68">
        <v>3.0707078541743101E-3</v>
      </c>
      <c r="YI748" s="68">
        <v>1.66637277139626E-3</v>
      </c>
      <c r="YJ748" s="68"/>
      <c r="YK748" s="68">
        <v>8.2712947476513993E-3</v>
      </c>
      <c r="YL748" s="68">
        <v>1.1712184109167599E-3</v>
      </c>
      <c r="YM748" s="68"/>
      <c r="YN748" s="68"/>
      <c r="YO748" s="68">
        <v>4.3812260243012097E-3</v>
      </c>
      <c r="YP748" s="68"/>
      <c r="YQ748" s="68"/>
      <c r="YR748" s="68"/>
      <c r="YS748" s="68"/>
      <c r="YT748" s="68"/>
      <c r="YU748" s="68"/>
      <c r="YV748" s="68"/>
      <c r="YW748" s="68"/>
      <c r="YX748" s="68">
        <v>1.0727466976361</v>
      </c>
      <c r="YY748" s="68">
        <v>1.4573611647882899E-3</v>
      </c>
      <c r="YZ748" s="68">
        <v>7.70411016964276E-3</v>
      </c>
      <c r="ZA748" s="68">
        <v>6.0856489102547101E-3</v>
      </c>
      <c r="ZB748" s="68">
        <v>5.4783963377490899E-3</v>
      </c>
      <c r="ZC748" s="68">
        <v>4.1355026329373398E-3</v>
      </c>
      <c r="ZD748" s="68">
        <v>4.4745764705388302E-3</v>
      </c>
    </row>
    <row r="749" spans="658:680" x14ac:dyDescent="0.25">
      <c r="YH749" s="68">
        <v>3.0317411308624399E-3</v>
      </c>
      <c r="YI749" s="68">
        <v>1.6625888153378101E-3</v>
      </c>
      <c r="YJ749" s="68"/>
      <c r="YK749" s="68">
        <v>8.2592656802791403E-3</v>
      </c>
      <c r="YL749" s="68">
        <v>1.1415372080539701E-3</v>
      </c>
      <c r="YM749" s="68"/>
      <c r="YN749" s="68"/>
      <c r="YO749" s="68">
        <v>4.3700432790563602E-3</v>
      </c>
      <c r="YP749" s="68"/>
      <c r="YQ749" s="68"/>
      <c r="YR749" s="68"/>
      <c r="YS749" s="68"/>
      <c r="YT749" s="68"/>
      <c r="YU749" s="68"/>
      <c r="YV749" s="68"/>
      <c r="YW749" s="68"/>
      <c r="YX749" s="68">
        <v>1.07268867780386</v>
      </c>
      <c r="YY749" s="68">
        <v>1.4398844116469401E-3</v>
      </c>
      <c r="YZ749" s="68">
        <v>7.6842429128641896E-3</v>
      </c>
      <c r="ZA749" s="68">
        <v>6.05415868540401E-3</v>
      </c>
      <c r="ZB749" s="68">
        <v>5.4720673879659803E-3</v>
      </c>
      <c r="ZC749" s="68">
        <v>4.0282848694994404E-3</v>
      </c>
      <c r="ZD749" s="68">
        <v>4.4635574906034502E-3</v>
      </c>
    </row>
    <row r="750" spans="658:680" x14ac:dyDescent="0.25">
      <c r="YH750" s="68">
        <v>2.97005003201131E-3</v>
      </c>
      <c r="YI750" s="68">
        <v>1.6569454763252799E-3</v>
      </c>
      <c r="YJ750" s="68"/>
      <c r="YK750" s="68">
        <v>8.2427788021706798E-3</v>
      </c>
      <c r="YL750" s="68">
        <v>1.1034364456227099E-3</v>
      </c>
      <c r="YM750" s="68"/>
      <c r="YN750" s="68"/>
      <c r="YO750" s="68">
        <v>4.3551654833720197E-3</v>
      </c>
      <c r="YP750" s="68"/>
      <c r="YQ750" s="68"/>
      <c r="YR750" s="68"/>
      <c r="YS750" s="68"/>
      <c r="YT750" s="68"/>
      <c r="YU750" s="68"/>
      <c r="YV750" s="68"/>
      <c r="YW750" s="68"/>
      <c r="YX750" s="68">
        <v>1.07266864519589</v>
      </c>
      <c r="YY750" s="68">
        <v>1.3992481009616399E-3</v>
      </c>
      <c r="YZ750" s="68">
        <v>7.6459560296508701E-3</v>
      </c>
      <c r="ZA750" s="68">
        <v>6.0525847110074098E-3</v>
      </c>
      <c r="ZB750" s="68">
        <v>5.4697979755839498E-3</v>
      </c>
      <c r="ZC750" s="68">
        <v>4.0224728872964698E-3</v>
      </c>
      <c r="ZD750" s="68">
        <v>4.4404171236883203E-3</v>
      </c>
    </row>
    <row r="751" spans="658:680" x14ac:dyDescent="0.25">
      <c r="YH751" s="68">
        <v>2.9637627133791101E-3</v>
      </c>
      <c r="YI751" s="68">
        <v>1.6393869012350699E-3</v>
      </c>
      <c r="YJ751" s="68"/>
      <c r="YK751" s="68">
        <v>8.2322885584017198E-3</v>
      </c>
      <c r="YL751" s="68">
        <v>1.08775628082056E-3</v>
      </c>
      <c r="YM751" s="68"/>
      <c r="YN751" s="68"/>
      <c r="YO751" s="68">
        <v>4.3190435182806101E-3</v>
      </c>
      <c r="YP751" s="68"/>
      <c r="YQ751" s="68"/>
      <c r="YR751" s="68"/>
      <c r="YS751" s="68"/>
      <c r="YT751" s="68"/>
      <c r="YU751" s="68"/>
      <c r="YV751" s="68"/>
      <c r="YW751" s="68"/>
      <c r="YX751" s="68">
        <v>1.07257781158418</v>
      </c>
      <c r="YY751" s="68">
        <v>1.3901745313522999E-3</v>
      </c>
      <c r="YZ751" s="68">
        <v>7.6176195610319101E-3</v>
      </c>
      <c r="ZA751" s="68">
        <v>6.0133891574967796E-3</v>
      </c>
      <c r="ZB751" s="68">
        <v>5.4681653635467696E-3</v>
      </c>
      <c r="ZC751" s="68">
        <v>4.0145823347475596E-3</v>
      </c>
      <c r="ZD751" s="68">
        <v>4.4342297579447404E-3</v>
      </c>
    </row>
    <row r="752" spans="658:680" x14ac:dyDescent="0.25">
      <c r="YH752" s="68">
        <v>2.9503764028472501E-3</v>
      </c>
      <c r="YI752" s="68">
        <v>1.5076816186045301E-3</v>
      </c>
      <c r="YJ752" s="68"/>
      <c r="YK752" s="68">
        <v>8.2294345247276805E-3</v>
      </c>
      <c r="YL752" s="68">
        <v>1.05732070630431E-3</v>
      </c>
      <c r="YM752" s="68"/>
      <c r="YN752" s="68"/>
      <c r="YO752" s="68">
        <v>4.3169400120584003E-3</v>
      </c>
      <c r="YP752" s="68"/>
      <c r="YQ752" s="68"/>
      <c r="YR752" s="68"/>
      <c r="YS752" s="68"/>
      <c r="YT752" s="68"/>
      <c r="YU752" s="68"/>
      <c r="YV752" s="68"/>
      <c r="YW752" s="68"/>
      <c r="YX752" s="68">
        <v>1.0725263780452099</v>
      </c>
      <c r="YY752" s="68">
        <v>1.3777764689039301E-3</v>
      </c>
      <c r="YZ752" s="68">
        <v>7.58316943310125E-3</v>
      </c>
      <c r="ZA752" s="68">
        <v>6.0084450216089796E-3</v>
      </c>
      <c r="ZB752" s="68">
        <v>5.4583596320051499E-3</v>
      </c>
      <c r="ZC752" s="68">
        <v>4.0092884940004202E-3</v>
      </c>
      <c r="ZD752" s="68">
        <v>4.3905765828096298E-3</v>
      </c>
    </row>
    <row r="753" spans="658:680" x14ac:dyDescent="0.25">
      <c r="YH753" s="68">
        <v>2.9451867012556198E-3</v>
      </c>
      <c r="YI753" s="68">
        <v>1.48633220272788E-3</v>
      </c>
      <c r="YJ753" s="68"/>
      <c r="YK753" s="68">
        <v>8.1987178388101892E-3</v>
      </c>
      <c r="YL753" s="68">
        <v>8.7887367983302696E-4</v>
      </c>
      <c r="YM753" s="68"/>
      <c r="YN753" s="68"/>
      <c r="YO753" s="68">
        <v>4.3097353394013303E-3</v>
      </c>
      <c r="YP753" s="68"/>
      <c r="YQ753" s="68"/>
      <c r="YR753" s="68"/>
      <c r="YS753" s="68"/>
      <c r="YT753" s="68"/>
      <c r="YU753" s="68"/>
      <c r="YV753" s="68"/>
      <c r="YW753" s="68"/>
      <c r="YX753" s="68">
        <v>1.07248057010473</v>
      </c>
      <c r="YY753" s="68">
        <v>1.36510246662866E-3</v>
      </c>
      <c r="YZ753" s="68">
        <v>7.57599155215854E-3</v>
      </c>
      <c r="ZA753" s="68">
        <v>5.9780974653157997E-3</v>
      </c>
      <c r="ZB753" s="68">
        <v>5.4370000021239703E-3</v>
      </c>
      <c r="ZC753" s="68">
        <v>3.9957972280543702E-3</v>
      </c>
      <c r="ZD753" s="68">
        <v>4.3560651316641502E-3</v>
      </c>
    </row>
    <row r="754" spans="658:680" x14ac:dyDescent="0.25">
      <c r="YH754" s="68">
        <v>2.9034544477302298E-3</v>
      </c>
      <c r="YI754" s="68">
        <v>1.40317727524148E-3</v>
      </c>
      <c r="YJ754" s="68"/>
      <c r="YK754" s="68">
        <v>8.1963836493668396E-3</v>
      </c>
      <c r="YL754" s="68">
        <v>8.4855037565966895E-4</v>
      </c>
      <c r="YM754" s="68"/>
      <c r="YN754" s="68"/>
      <c r="YO754" s="68">
        <v>4.2965639387064101E-3</v>
      </c>
      <c r="YP754" s="68"/>
      <c r="YQ754" s="68"/>
      <c r="YR754" s="68"/>
      <c r="YS754" s="68"/>
      <c r="YT754" s="68"/>
      <c r="YU754" s="68"/>
      <c r="YV754" s="68"/>
      <c r="YW754" s="68"/>
      <c r="YX754" s="68">
        <v>1.07244207596696</v>
      </c>
      <c r="YY754" s="68">
        <v>1.3596014144805E-3</v>
      </c>
      <c r="YZ754" s="68">
        <v>7.5427675240411001E-3</v>
      </c>
      <c r="ZA754" s="68">
        <v>5.9754441098266598E-3</v>
      </c>
      <c r="ZB754" s="68">
        <v>5.4141380881022397E-3</v>
      </c>
      <c r="ZC754" s="68">
        <v>3.9784894843488197E-3</v>
      </c>
      <c r="ZD754" s="68">
        <v>4.3389956107779898E-3</v>
      </c>
    </row>
    <row r="755" spans="658:680" x14ac:dyDescent="0.25">
      <c r="YH755" s="68">
        <v>2.8866711621523301E-3</v>
      </c>
      <c r="YI755" s="68">
        <v>1.3698159709879E-3</v>
      </c>
      <c r="YJ755" s="68"/>
      <c r="YK755" s="68">
        <v>8.1664295753956194E-3</v>
      </c>
      <c r="YL755" s="68">
        <v>8.4174208461297595E-4</v>
      </c>
      <c r="YM755" s="68"/>
      <c r="YN755" s="68"/>
      <c r="YO755" s="68">
        <v>4.2818801577200099E-3</v>
      </c>
      <c r="YP755" s="68"/>
      <c r="YQ755" s="68"/>
      <c r="YR755" s="68"/>
      <c r="YS755" s="68"/>
      <c r="YT755" s="68"/>
      <c r="YU755" s="68"/>
      <c r="YV755" s="68"/>
      <c r="YW755" s="68"/>
      <c r="YX755" s="68">
        <v>1.0724288315110699</v>
      </c>
      <c r="YY755" s="68">
        <v>1.3017400072916701E-3</v>
      </c>
      <c r="YZ755" s="68">
        <v>7.5311659213050403E-3</v>
      </c>
      <c r="ZA755" s="68">
        <v>5.9618432685608598E-3</v>
      </c>
      <c r="ZB755" s="68">
        <v>5.38933973200481E-3</v>
      </c>
      <c r="ZC755" s="68">
        <v>3.9526571749661701E-3</v>
      </c>
      <c r="ZD755" s="68">
        <v>4.3384750885795201E-3</v>
      </c>
    </row>
    <row r="756" spans="658:680" x14ac:dyDescent="0.25">
      <c r="YH756" s="68">
        <v>2.87099860692565E-3</v>
      </c>
      <c r="YI756" s="68">
        <v>1.35722855977398E-3</v>
      </c>
      <c r="YJ756" s="68"/>
      <c r="YK756" s="68">
        <v>8.1454399664256105E-3</v>
      </c>
      <c r="YL756" s="68">
        <v>8.4155655402789401E-4</v>
      </c>
      <c r="YM756" s="68"/>
      <c r="YN756" s="68"/>
      <c r="YO756" s="68">
        <v>4.27566841430715E-3</v>
      </c>
      <c r="YP756" s="68"/>
      <c r="YQ756" s="68"/>
      <c r="YR756" s="68"/>
      <c r="YS756" s="68"/>
      <c r="YT756" s="68"/>
      <c r="YU756" s="68"/>
      <c r="YV756" s="68"/>
      <c r="YW756" s="68"/>
      <c r="YX756" s="68">
        <v>1.0723602323557799</v>
      </c>
      <c r="YY756" s="68">
        <v>1.2870848695414299E-3</v>
      </c>
      <c r="YZ756" s="68">
        <v>7.4932742695906097E-3</v>
      </c>
      <c r="ZA756" s="68">
        <v>5.9421490611421103E-3</v>
      </c>
      <c r="ZB756" s="68">
        <v>5.3170457555016103E-3</v>
      </c>
      <c r="ZC756" s="68">
        <v>3.9243192111285598E-3</v>
      </c>
      <c r="ZD756" s="68">
        <v>4.3358856542526896E-3</v>
      </c>
    </row>
    <row r="757" spans="658:680" x14ac:dyDescent="0.25">
      <c r="YH757" s="68">
        <v>2.8555180965049499E-3</v>
      </c>
      <c r="YI757" s="68">
        <v>1.35614139136998E-3</v>
      </c>
      <c r="YJ757" s="68"/>
      <c r="YK757" s="68">
        <v>8.1407271545071401E-3</v>
      </c>
      <c r="YL757" s="68">
        <v>7.9143199689309996E-4</v>
      </c>
      <c r="YM757" s="68"/>
      <c r="YN757" s="68"/>
      <c r="YO757" s="68">
        <v>4.2751692116182001E-3</v>
      </c>
      <c r="YP757" s="68"/>
      <c r="YQ757" s="68"/>
      <c r="YR757" s="68"/>
      <c r="YS757" s="68"/>
      <c r="YT757" s="68"/>
      <c r="YU757" s="68"/>
      <c r="YV757" s="68"/>
      <c r="YW757" s="68"/>
      <c r="YX757" s="68">
        <v>1.0723201146963199</v>
      </c>
      <c r="YY757" s="68">
        <v>1.26172134444706E-3</v>
      </c>
      <c r="YZ757" s="68">
        <v>7.4905431357608302E-3</v>
      </c>
      <c r="ZA757" s="68">
        <v>5.9245347428959604E-3</v>
      </c>
      <c r="ZB757" s="68">
        <v>5.3055786073604796E-3</v>
      </c>
      <c r="ZC757" s="68">
        <v>3.9143114947794598E-3</v>
      </c>
      <c r="ZD757" s="68">
        <v>4.3348702550718796E-3</v>
      </c>
    </row>
    <row r="758" spans="658:680" x14ac:dyDescent="0.25">
      <c r="YH758" s="68">
        <v>2.8531076570315599E-3</v>
      </c>
      <c r="YI758" s="68">
        <v>1.34009576762386E-3</v>
      </c>
      <c r="YJ758" s="68"/>
      <c r="YK758" s="68">
        <v>8.1072284672250999E-3</v>
      </c>
      <c r="YL758" s="68">
        <v>7.5840504782358003E-4</v>
      </c>
      <c r="YM758" s="68"/>
      <c r="YN758" s="68"/>
      <c r="YO758" s="68">
        <v>4.2567474823697604E-3</v>
      </c>
      <c r="YP758" s="68"/>
      <c r="YQ758" s="68"/>
      <c r="YR758" s="68"/>
      <c r="YS758" s="68"/>
      <c r="YT758" s="68"/>
      <c r="YU758" s="68"/>
      <c r="YV758" s="68"/>
      <c r="YW758" s="68"/>
      <c r="YX758" s="68">
        <v>1.0722705941939401</v>
      </c>
      <c r="YY758" s="68">
        <v>1.22446878626218E-3</v>
      </c>
      <c r="YZ758" s="68">
        <v>7.4725059541922E-3</v>
      </c>
      <c r="ZA758" s="68">
        <v>5.8888854662972299E-3</v>
      </c>
      <c r="ZB758" s="68">
        <v>5.3026259613552203E-3</v>
      </c>
      <c r="ZC758" s="68">
        <v>3.9067823510285102E-3</v>
      </c>
      <c r="ZD758" s="68">
        <v>4.30669234028424E-3</v>
      </c>
    </row>
    <row r="759" spans="658:680" x14ac:dyDescent="0.25">
      <c r="YH759" s="68">
        <v>2.8463820945844498E-3</v>
      </c>
      <c r="YI759" s="68">
        <v>1.3222852310818599E-3</v>
      </c>
      <c r="YJ759" s="68"/>
      <c r="YK759" s="68">
        <v>8.1063518783670609E-3</v>
      </c>
      <c r="YL759" s="68">
        <v>5.9584987295198204E-4</v>
      </c>
      <c r="YM759" s="68"/>
      <c r="YN759" s="68"/>
      <c r="YO759" s="68">
        <v>4.2502272586579098E-3</v>
      </c>
      <c r="YP759" s="68"/>
      <c r="YQ759" s="68"/>
      <c r="YR759" s="68"/>
      <c r="YS759" s="68"/>
      <c r="YT759" s="68"/>
      <c r="YU759" s="68"/>
      <c r="YV759" s="68"/>
      <c r="YW759" s="68"/>
      <c r="YX759" s="68">
        <v>1.07226015778574</v>
      </c>
      <c r="YY759" s="68">
        <v>1.1916820993711501E-3</v>
      </c>
      <c r="YZ759" s="68">
        <v>7.4697417389194701E-3</v>
      </c>
      <c r="ZA759" s="68">
        <v>5.8575500642483701E-3</v>
      </c>
      <c r="ZB759" s="68">
        <v>5.3012218711448802E-3</v>
      </c>
      <c r="ZC759" s="68">
        <v>3.8243649896340902E-3</v>
      </c>
      <c r="ZD759" s="68">
        <v>4.3005309282807304E-3</v>
      </c>
    </row>
    <row r="760" spans="658:680" x14ac:dyDescent="0.25">
      <c r="YH760" s="68">
        <v>2.8410358469105599E-3</v>
      </c>
      <c r="YI760" s="68">
        <v>1.31868929346652E-3</v>
      </c>
      <c r="YJ760" s="68"/>
      <c r="YK760" s="68">
        <v>8.1051757105962199E-3</v>
      </c>
      <c r="YL760" s="68">
        <v>5.8268134876883297E-4</v>
      </c>
      <c r="YM760" s="68"/>
      <c r="YN760" s="68"/>
      <c r="YO760" s="68">
        <v>4.2435762329747799E-3</v>
      </c>
      <c r="YP760" s="68"/>
      <c r="YQ760" s="68"/>
      <c r="YR760" s="68"/>
      <c r="YS760" s="68"/>
      <c r="YT760" s="68"/>
      <c r="YU760" s="68"/>
      <c r="YV760" s="68"/>
      <c r="YW760" s="68"/>
      <c r="YX760" s="68">
        <v>1.0722574559079301</v>
      </c>
      <c r="YY760" s="68">
        <v>1.18656666550392E-3</v>
      </c>
      <c r="YZ760" s="68">
        <v>7.4086183215916097E-3</v>
      </c>
      <c r="ZA760" s="68">
        <v>5.8210392478307204E-3</v>
      </c>
      <c r="ZB760" s="68">
        <v>5.2913908278621998E-3</v>
      </c>
      <c r="ZC760" s="68">
        <v>3.7228698656272701E-3</v>
      </c>
      <c r="ZD760" s="68">
        <v>4.2762881287190697E-3</v>
      </c>
    </row>
    <row r="761" spans="658:680" x14ac:dyDescent="0.25">
      <c r="YH761" s="68">
        <v>2.8292818554700901E-3</v>
      </c>
      <c r="YI761" s="68">
        <v>1.2866249382165499E-3</v>
      </c>
      <c r="YJ761" s="68"/>
      <c r="YK761" s="68">
        <v>8.0635348868313503E-3</v>
      </c>
      <c r="YL761" s="68">
        <v>4.8269721255898802E-4</v>
      </c>
      <c r="YM761" s="68"/>
      <c r="YN761" s="68"/>
      <c r="YO761" s="68">
        <v>4.2377354214874503E-3</v>
      </c>
      <c r="YP761" s="68"/>
      <c r="YQ761" s="68"/>
      <c r="YR761" s="68"/>
      <c r="YS761" s="68"/>
      <c r="YT761" s="68"/>
      <c r="YU761" s="68"/>
      <c r="YV761" s="68"/>
      <c r="YW761" s="68"/>
      <c r="YX761" s="68">
        <v>1.07201334102398</v>
      </c>
      <c r="YY761" s="68">
        <v>1.1350023509863101E-3</v>
      </c>
      <c r="YZ761" s="68">
        <v>7.3813442312628003E-3</v>
      </c>
      <c r="ZA761" s="68">
        <v>5.81646706577915E-3</v>
      </c>
      <c r="ZB761" s="68">
        <v>5.2809731877156898E-3</v>
      </c>
      <c r="ZC761" s="68">
        <v>3.7083775993109499E-3</v>
      </c>
      <c r="ZD761" s="68">
        <v>4.2546470091465198E-3</v>
      </c>
    </row>
    <row r="762" spans="658:680" x14ac:dyDescent="0.25">
      <c r="YH762" s="68">
        <v>2.8105238347197201E-3</v>
      </c>
      <c r="YI762" s="68">
        <v>1.2692147181063301E-3</v>
      </c>
      <c r="YJ762" s="68"/>
      <c r="YK762" s="68">
        <v>7.9985494953257307E-3</v>
      </c>
      <c r="YL762" s="68">
        <v>3.6553517425918602E-4</v>
      </c>
      <c r="YM762" s="68"/>
      <c r="YN762" s="68"/>
      <c r="YO762" s="68">
        <v>4.2360188197701903E-3</v>
      </c>
      <c r="YP762" s="68"/>
      <c r="YQ762" s="68"/>
      <c r="YR762" s="68"/>
      <c r="YS762" s="68"/>
      <c r="YT762" s="68"/>
      <c r="YU762" s="68"/>
      <c r="YV762" s="68"/>
      <c r="YW762" s="68"/>
      <c r="YX762" s="68">
        <v>1.0719856064911299</v>
      </c>
      <c r="YY762" s="68">
        <v>1.08482766137873E-3</v>
      </c>
      <c r="YZ762" s="68">
        <v>7.3481409247721299E-3</v>
      </c>
      <c r="ZA762" s="68">
        <v>5.8141855452776298E-3</v>
      </c>
      <c r="ZB762" s="68">
        <v>5.2795529417839502E-3</v>
      </c>
      <c r="ZC762" s="68">
        <v>3.6069446964174801E-3</v>
      </c>
      <c r="ZD762" s="68">
        <v>4.2372454447241002E-3</v>
      </c>
    </row>
    <row r="763" spans="658:680" x14ac:dyDescent="0.25">
      <c r="YH763" s="68">
        <v>2.8039849879848201E-3</v>
      </c>
      <c r="YI763" s="68">
        <v>1.2650502496177999E-3</v>
      </c>
      <c r="YJ763" s="68"/>
      <c r="YK763" s="68">
        <v>7.9847157373643795E-3</v>
      </c>
      <c r="YL763" s="68">
        <v>3.4851255884897598E-4</v>
      </c>
      <c r="YM763" s="68"/>
      <c r="YN763" s="68"/>
      <c r="YO763" s="68">
        <v>4.2307869673404103E-3</v>
      </c>
      <c r="YP763" s="68"/>
      <c r="YQ763" s="68"/>
      <c r="YR763" s="68"/>
      <c r="YS763" s="68"/>
      <c r="YT763" s="68"/>
      <c r="YU763" s="68"/>
      <c r="YV763" s="68"/>
      <c r="YW763" s="68"/>
      <c r="YX763" s="68">
        <v>1.0718535655330299</v>
      </c>
      <c r="YY763" s="68">
        <v>1.0846229291859E-3</v>
      </c>
      <c r="YZ763" s="68">
        <v>7.3199808939063103E-3</v>
      </c>
      <c r="ZA763" s="68">
        <v>5.8069745555688499E-3</v>
      </c>
      <c r="ZB763" s="68">
        <v>5.2783940076724699E-3</v>
      </c>
      <c r="ZC763" s="68">
        <v>3.54239475692416E-3</v>
      </c>
      <c r="ZD763" s="68">
        <v>4.2352459483193002E-3</v>
      </c>
    </row>
    <row r="764" spans="658:680" x14ac:dyDescent="0.25">
      <c r="YH764" s="68">
        <v>2.7994403447008901E-3</v>
      </c>
      <c r="YI764" s="68">
        <v>1.17533550960215E-3</v>
      </c>
      <c r="YJ764" s="68"/>
      <c r="YK764" s="68">
        <v>7.9777112411118702E-3</v>
      </c>
      <c r="YL764" s="352">
        <v>5.5511151231257802E-17</v>
      </c>
      <c r="YM764" s="68"/>
      <c r="YN764" s="68"/>
      <c r="YO764" s="68">
        <v>4.2226343953545298E-3</v>
      </c>
      <c r="YP764" s="68"/>
      <c r="YQ764" s="68"/>
      <c r="YR764" s="68"/>
      <c r="YS764" s="68"/>
      <c r="YT764" s="68"/>
      <c r="YU764" s="68"/>
      <c r="YV764" s="68"/>
      <c r="YW764" s="68"/>
      <c r="YX764" s="68">
        <v>1.0717864129971899</v>
      </c>
      <c r="YY764" s="68">
        <v>1.0753708627619599E-3</v>
      </c>
      <c r="YZ764" s="68">
        <v>7.31041321921219E-3</v>
      </c>
      <c r="ZA764" s="68">
        <v>5.7943983627571499E-3</v>
      </c>
      <c r="ZB764" s="68">
        <v>5.2116165353599097E-3</v>
      </c>
      <c r="ZC764" s="68">
        <v>3.52096126334853E-3</v>
      </c>
      <c r="ZD764" s="68">
        <v>4.1753070542460604E-3</v>
      </c>
    </row>
    <row r="765" spans="658:680" x14ac:dyDescent="0.25">
      <c r="YH765" s="68">
        <v>2.7904643887368E-3</v>
      </c>
      <c r="YI765" s="68">
        <v>1.1347802471827499E-3</v>
      </c>
      <c r="YJ765" s="68"/>
      <c r="YK765" s="68">
        <v>7.9454290722094107E-3</v>
      </c>
      <c r="YL765" s="352">
        <v>4.1633363423443401E-17</v>
      </c>
      <c r="YM765" s="68"/>
      <c r="YN765" s="68"/>
      <c r="YO765" s="68">
        <v>4.2062420350013601E-3</v>
      </c>
      <c r="YP765" s="68"/>
      <c r="YQ765" s="68"/>
      <c r="YR765" s="68"/>
      <c r="YS765" s="68"/>
      <c r="YT765" s="68"/>
      <c r="YU765" s="68"/>
      <c r="YV765" s="68"/>
      <c r="YW765" s="68"/>
      <c r="YX765" s="68">
        <v>1.07174817727491</v>
      </c>
      <c r="YY765" s="68">
        <v>1.06305958655002E-3</v>
      </c>
      <c r="YZ765" s="68">
        <v>7.2770735418983103E-3</v>
      </c>
      <c r="ZA765" s="68">
        <v>5.7817265010686996E-3</v>
      </c>
      <c r="ZB765" s="68">
        <v>5.2060852680952596E-3</v>
      </c>
      <c r="ZC765" s="68">
        <v>3.51944447601843E-3</v>
      </c>
      <c r="ZD765" s="68">
        <v>4.1703710528774003E-3</v>
      </c>
    </row>
    <row r="766" spans="658:680" x14ac:dyDescent="0.25">
      <c r="YH766" s="68">
        <v>2.78894999573065E-3</v>
      </c>
      <c r="YI766" s="68">
        <v>1.10445264489257E-3</v>
      </c>
      <c r="YJ766" s="68"/>
      <c r="YK766" s="68">
        <v>7.8996548487359503E-3</v>
      </c>
      <c r="YL766" s="352">
        <v>4.1633363423443401E-17</v>
      </c>
      <c r="YM766" s="68"/>
      <c r="YN766" s="68"/>
      <c r="YO766" s="68">
        <v>4.2058853343597503E-3</v>
      </c>
      <c r="YP766" s="68"/>
      <c r="YQ766" s="68"/>
      <c r="YR766" s="68"/>
      <c r="YS766" s="68"/>
      <c r="YT766" s="68"/>
      <c r="YU766" s="68"/>
      <c r="YV766" s="68"/>
      <c r="YW766" s="68"/>
      <c r="YX766" s="68">
        <v>1.07174733215628</v>
      </c>
      <c r="YY766" s="68">
        <v>1.0513215127049701E-3</v>
      </c>
      <c r="YZ766" s="68">
        <v>7.2532387986217698E-3</v>
      </c>
      <c r="ZA766" s="68">
        <v>5.7665337278403096E-3</v>
      </c>
      <c r="ZB766" s="68">
        <v>5.1869116447430296E-3</v>
      </c>
      <c r="ZC766" s="68">
        <v>3.4993378900127401E-3</v>
      </c>
      <c r="ZD766" s="68">
        <v>4.0691887863227097E-3</v>
      </c>
    </row>
    <row r="767" spans="658:680" x14ac:dyDescent="0.25">
      <c r="YH767" s="68">
        <v>2.7768281126286402E-3</v>
      </c>
      <c r="YI767" s="68">
        <v>1.0863036526806401E-3</v>
      </c>
      <c r="YJ767" s="68"/>
      <c r="YK767" s="68">
        <v>7.8956824436388108E-3</v>
      </c>
      <c r="YL767" s="352">
        <v>3.03576608295941E-17</v>
      </c>
      <c r="YM767" s="68"/>
      <c r="YN767" s="68"/>
      <c r="YO767" s="68">
        <v>4.1663347549725097E-3</v>
      </c>
      <c r="YP767" s="68"/>
      <c r="YQ767" s="68"/>
      <c r="YR767" s="68"/>
      <c r="YS767" s="68"/>
      <c r="YT767" s="68"/>
      <c r="YU767" s="68"/>
      <c r="YV767" s="68"/>
      <c r="YW767" s="68"/>
      <c r="YX767" s="68">
        <v>1.07174155635576</v>
      </c>
      <c r="YY767" s="68">
        <v>9.64557432445553E-4</v>
      </c>
      <c r="YZ767" s="68">
        <v>7.2422393773184397E-3</v>
      </c>
      <c r="ZA767" s="68">
        <v>5.7550642102600002E-3</v>
      </c>
      <c r="ZB767" s="68">
        <v>5.1807192031963802E-3</v>
      </c>
      <c r="ZC767" s="68">
        <v>3.4678079166200401E-3</v>
      </c>
      <c r="ZD767" s="68">
        <v>4.0678686407706497E-3</v>
      </c>
    </row>
    <row r="768" spans="658:680" x14ac:dyDescent="0.25">
      <c r="YH768" s="68">
        <v>2.7347162560664899E-3</v>
      </c>
      <c r="YI768" s="68">
        <v>1.08588803041904E-3</v>
      </c>
      <c r="YJ768" s="68"/>
      <c r="YK768" s="68">
        <v>7.8903513330203703E-3</v>
      </c>
      <c r="YL768" s="352">
        <v>2.7755575615628901E-17</v>
      </c>
      <c r="YM768" s="68"/>
      <c r="YN768" s="68"/>
      <c r="YO768" s="68">
        <v>4.12728199188824E-3</v>
      </c>
      <c r="YP768" s="68"/>
      <c r="YQ768" s="68"/>
      <c r="YR768" s="68"/>
      <c r="YS768" s="68"/>
      <c r="YT768" s="68"/>
      <c r="YU768" s="68"/>
      <c r="YV768" s="68"/>
      <c r="YW768" s="68"/>
      <c r="YX768" s="68">
        <v>1.07163013897477</v>
      </c>
      <c r="YY768" s="68">
        <v>9.5849515292158497E-4</v>
      </c>
      <c r="YZ768" s="68">
        <v>7.2420959583663902E-3</v>
      </c>
      <c r="ZA768" s="68">
        <v>5.7369051917937602E-3</v>
      </c>
      <c r="ZB768" s="68">
        <v>5.1784024297723804E-3</v>
      </c>
      <c r="ZC768" s="68">
        <v>3.3657765494665899E-3</v>
      </c>
      <c r="ZD768" s="68">
        <v>4.0418568490782902E-3</v>
      </c>
    </row>
    <row r="769" spans="658:680" x14ac:dyDescent="0.25">
      <c r="YH769" s="68">
        <v>2.7304472848226299E-3</v>
      </c>
      <c r="YI769" s="68">
        <v>1.08081330182654E-3</v>
      </c>
      <c r="YJ769" s="68"/>
      <c r="YK769" s="68">
        <v>7.8183713394456202E-3</v>
      </c>
      <c r="YL769" s="352">
        <v>2.7755575615628901E-17</v>
      </c>
      <c r="YM769" s="68"/>
      <c r="YN769" s="68"/>
      <c r="YO769" s="68">
        <v>4.1144883441376996E-3</v>
      </c>
      <c r="YP769" s="68"/>
      <c r="YQ769" s="68"/>
      <c r="YR769" s="68"/>
      <c r="YS769" s="68"/>
      <c r="YT769" s="68"/>
      <c r="YU769" s="68"/>
      <c r="YV769" s="68"/>
      <c r="YW769" s="68"/>
      <c r="YX769" s="68">
        <v>1.0716172234000401</v>
      </c>
      <c r="YY769" s="68">
        <v>9.5419207076237998E-4</v>
      </c>
      <c r="YZ769" s="68">
        <v>7.2122507567601198E-3</v>
      </c>
      <c r="ZA769" s="68">
        <v>5.7292623701379703E-3</v>
      </c>
      <c r="ZB769" s="68">
        <v>5.1633821816888196E-3</v>
      </c>
      <c r="ZC769" s="68">
        <v>3.3554119984164901E-3</v>
      </c>
      <c r="ZD769" s="68">
        <v>4.0399315131839902E-3</v>
      </c>
    </row>
    <row r="770" spans="658:680" x14ac:dyDescent="0.25">
      <c r="YH770" s="68">
        <v>2.7250707851047299E-3</v>
      </c>
      <c r="YI770" s="68">
        <v>1.0396547997806799E-3</v>
      </c>
      <c r="YJ770" s="68"/>
      <c r="YK770" s="68">
        <v>7.8005463521673597E-3</v>
      </c>
      <c r="YL770" s="352">
        <v>2.4177708446426801E-17</v>
      </c>
      <c r="YM770" s="68"/>
      <c r="YN770" s="68"/>
      <c r="YO770" s="68">
        <v>4.1117292787207198E-3</v>
      </c>
      <c r="YP770" s="68"/>
      <c r="YQ770" s="68"/>
      <c r="YR770" s="68"/>
      <c r="YS770" s="68"/>
      <c r="YT770" s="68"/>
      <c r="YU770" s="68"/>
      <c r="YV770" s="68"/>
      <c r="YW770" s="68"/>
      <c r="YX770" s="68">
        <v>1.0715175926035601</v>
      </c>
      <c r="YY770" s="68">
        <v>8.9593116690098997E-4</v>
      </c>
      <c r="YZ770" s="68">
        <v>7.19187871232817E-3</v>
      </c>
      <c r="ZA770" s="68">
        <v>5.7282319319144504E-3</v>
      </c>
      <c r="ZB770" s="68">
        <v>5.1520578559989304E-3</v>
      </c>
      <c r="ZC770" s="68">
        <v>3.33456192048964E-3</v>
      </c>
      <c r="ZD770" s="68">
        <v>4.0386158824576501E-3</v>
      </c>
    </row>
    <row r="771" spans="658:680" x14ac:dyDescent="0.25">
      <c r="YH771" s="68">
        <v>2.7221511527039501E-3</v>
      </c>
      <c r="YI771" s="68">
        <v>1.0341364736831599E-3</v>
      </c>
      <c r="YJ771" s="68"/>
      <c r="YK771" s="68">
        <v>7.7870042647533002E-3</v>
      </c>
      <c r="YL771" s="352">
        <v>1.38777878078145E-17</v>
      </c>
      <c r="YM771" s="68"/>
      <c r="YN771" s="68"/>
      <c r="YO771" s="68">
        <v>4.1039909775846296E-3</v>
      </c>
      <c r="YP771" s="68"/>
      <c r="YQ771" s="68"/>
      <c r="YR771" s="68"/>
      <c r="YS771" s="68"/>
      <c r="YT771" s="68"/>
      <c r="YU771" s="68"/>
      <c r="YV771" s="68"/>
      <c r="YW771" s="68"/>
      <c r="YX771" s="68">
        <v>1.0714510093907901</v>
      </c>
      <c r="YY771" s="68">
        <v>7.7961809921420699E-4</v>
      </c>
      <c r="YZ771" s="68">
        <v>7.1833771763753999E-3</v>
      </c>
      <c r="ZA771" s="68">
        <v>5.7066193946588998E-3</v>
      </c>
      <c r="ZB771" s="68">
        <v>5.1433953378671E-3</v>
      </c>
      <c r="ZC771" s="68">
        <v>3.3281034004366502E-3</v>
      </c>
      <c r="ZD771" s="68">
        <v>4.0239468143674403E-3</v>
      </c>
    </row>
    <row r="772" spans="658:680" x14ac:dyDescent="0.25">
      <c r="YH772" s="68">
        <v>2.7173182701204302E-3</v>
      </c>
      <c r="YI772" s="68">
        <v>9.8026131511456298E-4</v>
      </c>
      <c r="YJ772" s="68"/>
      <c r="YK772" s="68">
        <v>7.77659970439644E-3</v>
      </c>
      <c r="YL772" s="352">
        <v>1.38777878078145E-17</v>
      </c>
      <c r="YM772" s="68"/>
      <c r="YN772" s="68"/>
      <c r="YO772" s="68">
        <v>4.1018151970379398E-3</v>
      </c>
      <c r="YP772" s="68"/>
      <c r="YQ772" s="68"/>
      <c r="YR772" s="68"/>
      <c r="YS772" s="68"/>
      <c r="YT772" s="68"/>
      <c r="YU772" s="68"/>
      <c r="YV772" s="68"/>
      <c r="YW772" s="68"/>
      <c r="YX772" s="68">
        <v>1.07145067609113</v>
      </c>
      <c r="YY772" s="68">
        <v>7.6284826892132997E-4</v>
      </c>
      <c r="YZ772" s="68">
        <v>7.1789984401514203E-3</v>
      </c>
      <c r="ZA772" s="68">
        <v>5.7035324366609703E-3</v>
      </c>
      <c r="ZB772" s="68">
        <v>5.1397734879184498E-3</v>
      </c>
      <c r="ZC772" s="68">
        <v>3.26857884901573E-3</v>
      </c>
      <c r="ZD772" s="68">
        <v>4.0200074963891302E-3</v>
      </c>
    </row>
    <row r="773" spans="658:680" x14ac:dyDescent="0.25">
      <c r="YH773" s="68">
        <v>2.7074156021987101E-3</v>
      </c>
      <c r="YI773" s="68">
        <v>9.7793680466896709E-4</v>
      </c>
      <c r="YJ773" s="68"/>
      <c r="YK773" s="68">
        <v>7.7555012871395601E-3</v>
      </c>
      <c r="YL773" s="352">
        <v>6.9388939039072299E-18</v>
      </c>
      <c r="YM773" s="68"/>
      <c r="YN773" s="68"/>
      <c r="YO773" s="68">
        <v>4.0576001852379497E-3</v>
      </c>
      <c r="YP773" s="68"/>
      <c r="YQ773" s="68"/>
      <c r="YR773" s="68"/>
      <c r="YS773" s="68"/>
      <c r="YT773" s="68"/>
      <c r="YU773" s="68"/>
      <c r="YV773" s="68"/>
      <c r="YW773" s="68"/>
      <c r="YX773" s="68">
        <v>1.07140475218953</v>
      </c>
      <c r="YY773" s="68">
        <v>7.3900061946836904E-4</v>
      </c>
      <c r="YZ773" s="68">
        <v>7.16583321657073E-3</v>
      </c>
      <c r="ZA773" s="68">
        <v>5.6683279324456302E-3</v>
      </c>
      <c r="ZB773" s="68">
        <v>5.1296573535929996E-3</v>
      </c>
      <c r="ZC773" s="68">
        <v>3.25069362891541E-3</v>
      </c>
      <c r="ZD773" s="68">
        <v>4.0035959412224398E-3</v>
      </c>
    </row>
    <row r="774" spans="658:680" x14ac:dyDescent="0.25">
      <c r="YH774" s="68">
        <v>2.7002059660308098E-3</v>
      </c>
      <c r="YI774" s="68">
        <v>9.3159409207453203E-4</v>
      </c>
      <c r="YJ774" s="68"/>
      <c r="YK774" s="68">
        <v>7.7301199759845802E-3</v>
      </c>
      <c r="YL774" s="352">
        <v>6.9388939039072299E-18</v>
      </c>
      <c r="YM774" s="68"/>
      <c r="YN774" s="68"/>
      <c r="YO774" s="68">
        <v>4.0497456547957701E-3</v>
      </c>
      <c r="YP774" s="68"/>
      <c r="YQ774" s="68"/>
      <c r="YR774" s="68"/>
      <c r="YS774" s="68"/>
      <c r="YT774" s="68"/>
      <c r="YU774" s="68"/>
      <c r="YV774" s="68"/>
      <c r="YW774" s="68"/>
      <c r="YX774" s="68">
        <v>1.07122766196539</v>
      </c>
      <c r="YY774" s="68">
        <v>6.9240150064133496E-4</v>
      </c>
      <c r="YZ774" s="68">
        <v>7.1457929006584599E-3</v>
      </c>
      <c r="ZA774" s="68">
        <v>5.66316678841526E-3</v>
      </c>
      <c r="ZB774" s="68">
        <v>5.12118610478275E-3</v>
      </c>
      <c r="ZC774" s="68">
        <v>3.24286102988789E-3</v>
      </c>
      <c r="ZD774" s="68">
        <v>4.0010631634181696E-3</v>
      </c>
    </row>
    <row r="775" spans="658:680" x14ac:dyDescent="0.25">
      <c r="YH775" s="68">
        <v>2.6934190610612102E-3</v>
      </c>
      <c r="YI775" s="68">
        <v>8.9569528408020604E-4</v>
      </c>
      <c r="YJ775" s="68"/>
      <c r="YK775" s="68">
        <v>7.70411016964276E-3</v>
      </c>
      <c r="YL775" s="352">
        <v>2.6020852139652099E-18</v>
      </c>
      <c r="YM775" s="68"/>
      <c r="YN775" s="68"/>
      <c r="YO775" s="68">
        <v>4.0465670447200402E-3</v>
      </c>
      <c r="YP775" s="68"/>
      <c r="YQ775" s="68"/>
      <c r="YR775" s="68"/>
      <c r="YS775" s="68"/>
      <c r="YT775" s="68"/>
      <c r="YU775" s="68"/>
      <c r="YV775" s="68"/>
      <c r="YW775" s="68"/>
      <c r="YX775" s="68">
        <v>1.071219302322</v>
      </c>
      <c r="YY775" s="68">
        <v>6.6235191515745995E-4</v>
      </c>
      <c r="YZ775" s="68">
        <v>7.1184257823565496E-3</v>
      </c>
      <c r="ZA775" s="68">
        <v>5.6631473647455596E-3</v>
      </c>
      <c r="ZB775" s="68">
        <v>5.1179147002285499E-3</v>
      </c>
      <c r="ZC775" s="68">
        <v>3.2195298078877299E-3</v>
      </c>
      <c r="ZD775" s="68">
        <v>3.9990300047351504E-3</v>
      </c>
    </row>
    <row r="776" spans="658:680" x14ac:dyDescent="0.25">
      <c r="YH776" s="68">
        <v>2.6919542517391199E-3</v>
      </c>
      <c r="YI776" s="68">
        <v>8.9154545257896605E-4</v>
      </c>
      <c r="YJ776" s="68"/>
      <c r="YK776" s="68">
        <v>7.6713274083249896E-3</v>
      </c>
      <c r="YL776" s="352">
        <v>1.7347234759768102E-18</v>
      </c>
      <c r="YM776" s="68"/>
      <c r="YN776" s="68"/>
      <c r="YO776" s="68">
        <v>4.04655174722994E-3</v>
      </c>
      <c r="YP776" s="68"/>
      <c r="YQ776" s="68"/>
      <c r="YR776" s="68"/>
      <c r="YS776" s="68"/>
      <c r="YT776" s="68"/>
      <c r="YU776" s="68"/>
      <c r="YV776" s="68"/>
      <c r="YW776" s="68"/>
      <c r="YX776" s="68">
        <v>1.07118100897638</v>
      </c>
      <c r="YY776" s="68">
        <v>5.7124145211450198E-4</v>
      </c>
      <c r="YZ776" s="68">
        <v>7.1172264212872698E-3</v>
      </c>
      <c r="ZA776" s="68">
        <v>5.6253180130233799E-3</v>
      </c>
      <c r="ZB776" s="68">
        <v>5.1126938751962104E-3</v>
      </c>
      <c r="ZC776" s="68">
        <v>3.15979000378418E-3</v>
      </c>
      <c r="ZD776" s="68">
        <v>3.91753568717031E-3</v>
      </c>
    </row>
    <row r="777" spans="658:680" x14ac:dyDescent="0.25">
      <c r="YH777" s="68">
        <v>2.6834770840610499E-3</v>
      </c>
      <c r="YI777" s="68">
        <v>8.8741665008426303E-4</v>
      </c>
      <c r="YJ777" s="68"/>
      <c r="YK777" s="68">
        <v>7.63751412002196E-3</v>
      </c>
      <c r="YL777" s="352">
        <v>4.1674021004911601E-19</v>
      </c>
      <c r="YM777" s="68"/>
      <c r="YN777" s="68"/>
      <c r="YO777" s="68">
        <v>4.0363700407464896E-3</v>
      </c>
      <c r="YP777" s="68"/>
      <c r="YQ777" s="68"/>
      <c r="YR777" s="68"/>
      <c r="YS777" s="68"/>
      <c r="YT777" s="68"/>
      <c r="YU777" s="68"/>
      <c r="YV777" s="68"/>
      <c r="YW777" s="68"/>
      <c r="YX777" s="68">
        <v>1.07108086223314</v>
      </c>
      <c r="YY777" s="68">
        <v>4.8464606660175897E-4</v>
      </c>
      <c r="YZ777" s="68">
        <v>7.0991273826350298E-3</v>
      </c>
      <c r="ZA777" s="68">
        <v>5.6119119420025504E-3</v>
      </c>
      <c r="ZB777" s="68">
        <v>5.08277874616107E-3</v>
      </c>
      <c r="ZC777" s="68">
        <v>3.1506111065953499E-3</v>
      </c>
      <c r="ZD777" s="68">
        <v>3.89539664413254E-3</v>
      </c>
    </row>
    <row r="778" spans="658:680" x14ac:dyDescent="0.25">
      <c r="YH778" s="68">
        <v>2.6593965267580999E-3</v>
      </c>
      <c r="YI778" s="68">
        <v>8.8441305588263903E-4</v>
      </c>
      <c r="YJ778" s="68"/>
      <c r="YK778" s="68">
        <v>7.6103758768743604E-3</v>
      </c>
      <c r="YL778" s="68"/>
      <c r="YM778" s="68"/>
      <c r="YN778" s="68"/>
      <c r="YO778" s="68">
        <v>4.0341581355528297E-3</v>
      </c>
      <c r="YP778" s="68"/>
      <c r="YQ778" s="68"/>
      <c r="YR778" s="68"/>
      <c r="YS778" s="68"/>
      <c r="YT778" s="68"/>
      <c r="YU778" s="68"/>
      <c r="YV778" s="68"/>
      <c r="YW778" s="68"/>
      <c r="YX778" s="68">
        <v>1.0709980772544101</v>
      </c>
      <c r="YY778" s="68">
        <v>4.3741788456368597E-4</v>
      </c>
      <c r="YZ778" s="68">
        <v>7.0400780113939803E-3</v>
      </c>
      <c r="ZA778" s="68">
        <v>5.5833648085476199E-3</v>
      </c>
      <c r="ZB778" s="68">
        <v>5.0753887954073798E-3</v>
      </c>
      <c r="ZC778" s="68">
        <v>3.10612775436325E-3</v>
      </c>
      <c r="ZD778" s="68">
        <v>3.8910677261521998E-3</v>
      </c>
    </row>
    <row r="779" spans="658:680" x14ac:dyDescent="0.25">
      <c r="YH779" s="68">
        <v>2.6584991418307801E-3</v>
      </c>
      <c r="YI779" s="68">
        <v>8.82505574618846E-4</v>
      </c>
      <c r="YJ779" s="68"/>
      <c r="YK779" s="68">
        <v>7.5835120854933803E-3</v>
      </c>
      <c r="YL779" s="68"/>
      <c r="YM779" s="68"/>
      <c r="YN779" s="68"/>
      <c r="YO779" s="68">
        <v>4.0223164814710199E-3</v>
      </c>
      <c r="YP779" s="68"/>
      <c r="YQ779" s="68"/>
      <c r="YR779" s="68"/>
      <c r="YS779" s="68"/>
      <c r="YT779" s="68"/>
      <c r="YU779" s="68"/>
      <c r="YV779" s="68"/>
      <c r="YW779" s="68"/>
      <c r="YX779" s="68">
        <v>1.07088785875688</v>
      </c>
      <c r="YY779" s="68">
        <v>4.03766705760814E-4</v>
      </c>
      <c r="YZ779" s="68">
        <v>7.0099849114558096E-3</v>
      </c>
      <c r="ZA779" s="68">
        <v>5.5832738642445498E-3</v>
      </c>
      <c r="ZB779" s="68">
        <v>5.03976910226424E-3</v>
      </c>
      <c r="ZC779" s="68">
        <v>3.05995807243809E-3</v>
      </c>
      <c r="ZD779" s="68">
        <v>3.8136232765381699E-3</v>
      </c>
    </row>
    <row r="780" spans="658:680" x14ac:dyDescent="0.25">
      <c r="YH780" s="68">
        <v>2.6566374210355401E-3</v>
      </c>
      <c r="YI780" s="68">
        <v>8.5497133919227295E-4</v>
      </c>
      <c r="YJ780" s="68"/>
      <c r="YK780" s="68">
        <v>7.58316943310125E-3</v>
      </c>
      <c r="YL780" s="68"/>
      <c r="YM780" s="68"/>
      <c r="YN780" s="68"/>
      <c r="YO780" s="68">
        <v>4.0015436412338201E-3</v>
      </c>
      <c r="YP780" s="68"/>
      <c r="YQ780" s="68"/>
      <c r="YR780" s="68"/>
      <c r="YS780" s="68"/>
      <c r="YT780" s="68"/>
      <c r="YU780" s="68"/>
      <c r="YV780" s="68"/>
      <c r="YW780" s="68"/>
      <c r="YX780" s="68">
        <v>1.0708282356752601</v>
      </c>
      <c r="YY780" s="68">
        <v>3.8593025448656701E-4</v>
      </c>
      <c r="YZ780" s="68">
        <v>7.0083076251190399E-3</v>
      </c>
      <c r="ZA780" s="68">
        <v>5.5717050293002902E-3</v>
      </c>
      <c r="ZB780" s="68">
        <v>5.0278329076684E-3</v>
      </c>
      <c r="ZC780" s="68">
        <v>3.0369817415411499E-3</v>
      </c>
      <c r="ZD780" s="68">
        <v>3.7563581908774098E-3</v>
      </c>
    </row>
    <row r="781" spans="658:680" x14ac:dyDescent="0.25">
      <c r="YH781" s="68">
        <v>2.6406739125377902E-3</v>
      </c>
      <c r="YI781" s="68">
        <v>8.5418598097951803E-4</v>
      </c>
      <c r="YJ781" s="68"/>
      <c r="YK781" s="68">
        <v>7.5202165158908801E-3</v>
      </c>
      <c r="YL781" s="68"/>
      <c r="YM781" s="68"/>
      <c r="YN781" s="68"/>
      <c r="YO781" s="68">
        <v>3.9947957844455101E-3</v>
      </c>
      <c r="YP781" s="68"/>
      <c r="YQ781" s="68"/>
      <c r="YR781" s="68"/>
      <c r="YS781" s="68"/>
      <c r="YT781" s="68"/>
      <c r="YU781" s="68"/>
      <c r="YV781" s="68"/>
      <c r="YW781" s="68"/>
      <c r="YX781" s="68">
        <v>1.07082309313833</v>
      </c>
      <c r="YY781" s="68">
        <v>2.1963164079996401E-4</v>
      </c>
      <c r="YZ781" s="68">
        <v>6.9819370013773901E-3</v>
      </c>
      <c r="ZA781" s="68">
        <v>5.5709629805426901E-3</v>
      </c>
      <c r="ZB781" s="68">
        <v>5.0225985829646796E-3</v>
      </c>
      <c r="ZC781" s="68">
        <v>3.0277676009427602E-3</v>
      </c>
      <c r="ZD781" s="68">
        <v>3.7529886317422601E-3</v>
      </c>
    </row>
    <row r="782" spans="658:680" x14ac:dyDescent="0.25">
      <c r="YH782" s="68">
        <v>2.6093332439883002E-3</v>
      </c>
      <c r="YI782" s="68">
        <v>8.1981378984077695E-4</v>
      </c>
      <c r="YJ782" s="68"/>
      <c r="YK782" s="68">
        <v>7.4634446222018001E-3</v>
      </c>
      <c r="YL782" s="68"/>
      <c r="YM782" s="68"/>
      <c r="YN782" s="68"/>
      <c r="YO782" s="68">
        <v>3.9813661998493299E-3</v>
      </c>
      <c r="YP782" s="68"/>
      <c r="YQ782" s="68"/>
      <c r="YR782" s="68"/>
      <c r="YS782" s="68"/>
      <c r="YT782" s="68"/>
      <c r="YU782" s="68"/>
      <c r="YV782" s="68"/>
      <c r="YW782" s="68"/>
      <c r="YX782" s="68">
        <v>1.0708118712945001</v>
      </c>
      <c r="YY782" s="68">
        <v>1.7245722769646199E-4</v>
      </c>
      <c r="YZ782" s="68">
        <v>6.9799497784957401E-3</v>
      </c>
      <c r="ZA782" s="68">
        <v>5.5526009817055098E-3</v>
      </c>
      <c r="ZB782" s="68">
        <v>5.0094275916992299E-3</v>
      </c>
      <c r="ZC782" s="68">
        <v>3.01937283834603E-3</v>
      </c>
      <c r="ZD782" s="68">
        <v>3.7408492340362401E-3</v>
      </c>
    </row>
    <row r="783" spans="658:680" x14ac:dyDescent="0.25">
      <c r="YH783" s="68">
        <v>2.5930823947906902E-3</v>
      </c>
      <c r="YI783" s="68">
        <v>7.7024158549628596E-4</v>
      </c>
      <c r="YJ783" s="68"/>
      <c r="YK783" s="68">
        <v>7.44695086518808E-3</v>
      </c>
      <c r="YL783" s="68"/>
      <c r="YM783" s="68"/>
      <c r="YN783" s="68"/>
      <c r="YO783" s="68">
        <v>3.9408803045307703E-3</v>
      </c>
      <c r="YP783" s="68"/>
      <c r="YQ783" s="68"/>
      <c r="YR783" s="68"/>
      <c r="YS783" s="68"/>
      <c r="YT783" s="68"/>
      <c r="YU783" s="68"/>
      <c r="YV783" s="68"/>
      <c r="YW783" s="68"/>
      <c r="YX783" s="68">
        <v>1.0708113323494599</v>
      </c>
      <c r="YY783" s="68">
        <v>1.61964609132338E-4</v>
      </c>
      <c r="YZ783" s="68">
        <v>6.9632930201171898E-3</v>
      </c>
      <c r="ZA783" s="68">
        <v>5.5472660826061003E-3</v>
      </c>
      <c r="ZB783" s="68">
        <v>4.9809387910578701E-3</v>
      </c>
      <c r="ZC783" s="68">
        <v>2.9467495447621701E-3</v>
      </c>
      <c r="ZD783" s="68">
        <v>3.7366452085988099E-3</v>
      </c>
    </row>
    <row r="784" spans="658:680" x14ac:dyDescent="0.25">
      <c r="YH784" s="68">
        <v>2.59099994844812E-3</v>
      </c>
      <c r="YI784" s="68">
        <v>7.6977662411462804E-4</v>
      </c>
      <c r="YJ784" s="68"/>
      <c r="YK784" s="68">
        <v>7.4005790123798402E-3</v>
      </c>
      <c r="YL784" s="68"/>
      <c r="YM784" s="68"/>
      <c r="YN784" s="68"/>
      <c r="YO784" s="68">
        <v>3.9322387716761997E-3</v>
      </c>
      <c r="YP784" s="68"/>
      <c r="YQ784" s="68"/>
      <c r="YR784" s="68"/>
      <c r="YS784" s="68"/>
      <c r="YT784" s="68"/>
      <c r="YU784" s="68"/>
      <c r="YV784" s="68"/>
      <c r="YW784" s="68"/>
      <c r="YX784" s="68">
        <v>1.07080708867175</v>
      </c>
      <c r="YY784" s="352">
        <v>8.3266726846886704E-17</v>
      </c>
      <c r="YZ784" s="68">
        <v>6.9340543971152203E-3</v>
      </c>
      <c r="ZA784" s="68">
        <v>5.5257991054851697E-3</v>
      </c>
      <c r="ZB784" s="68">
        <v>4.96754138231337E-3</v>
      </c>
      <c r="ZC784" s="68">
        <v>2.9264967980364401E-3</v>
      </c>
      <c r="ZD784" s="68">
        <v>3.7173964969495501E-3</v>
      </c>
    </row>
    <row r="785" spans="658:680" x14ac:dyDescent="0.25">
      <c r="YH785" s="68">
        <v>2.5790693705516001E-3</v>
      </c>
      <c r="YI785" s="68">
        <v>7.1382075017916997E-4</v>
      </c>
      <c r="YJ785" s="68"/>
      <c r="YK785" s="68">
        <v>7.3911479844003501E-3</v>
      </c>
      <c r="YL785" s="68"/>
      <c r="YM785" s="68"/>
      <c r="YN785" s="68"/>
      <c r="YO785" s="68">
        <v>3.8963812432499302E-3</v>
      </c>
      <c r="YP785" s="68"/>
      <c r="YQ785" s="68"/>
      <c r="YR785" s="68"/>
      <c r="YS785" s="68"/>
      <c r="YT785" s="68"/>
      <c r="YU785" s="68"/>
      <c r="YV785" s="68"/>
      <c r="YW785" s="68"/>
      <c r="YX785" s="68">
        <v>1.0707589250423999</v>
      </c>
      <c r="YY785" s="352">
        <v>8.3266726846886704E-17</v>
      </c>
      <c r="YZ785" s="68">
        <v>6.8295845417341104E-3</v>
      </c>
      <c r="ZA785" s="68">
        <v>5.5152409295875504E-3</v>
      </c>
      <c r="ZB785" s="68">
        <v>4.9267160971343399E-3</v>
      </c>
      <c r="ZC785" s="68">
        <v>2.8853215068570799E-3</v>
      </c>
      <c r="ZD785" s="68">
        <v>3.62326818990462E-3</v>
      </c>
    </row>
    <row r="786" spans="658:680" x14ac:dyDescent="0.25">
      <c r="YH786" s="68">
        <v>2.5712237393412398E-3</v>
      </c>
      <c r="YI786" s="68">
        <v>6.7092188462225305E-4</v>
      </c>
      <c r="YJ786" s="68"/>
      <c r="YK786" s="68">
        <v>7.3823734818210199E-3</v>
      </c>
      <c r="YL786" s="68"/>
      <c r="YM786" s="68"/>
      <c r="YN786" s="68"/>
      <c r="YO786" s="68">
        <v>3.88802463538198E-3</v>
      </c>
      <c r="YP786" s="68"/>
      <c r="YQ786" s="68"/>
      <c r="YR786" s="68"/>
      <c r="YS786" s="68"/>
      <c r="YT786" s="68"/>
      <c r="YU786" s="68"/>
      <c r="YV786" s="68"/>
      <c r="YW786" s="68"/>
      <c r="YX786" s="68">
        <v>1.0707337762211799</v>
      </c>
      <c r="YY786" s="352">
        <v>5.5511151231257802E-17</v>
      </c>
      <c r="YZ786" s="68">
        <v>6.8112491680841396E-3</v>
      </c>
      <c r="ZA786" s="68">
        <v>5.5138634003908601E-3</v>
      </c>
      <c r="ZB786" s="68">
        <v>4.9244229673937401E-3</v>
      </c>
      <c r="ZC786" s="68">
        <v>2.8254818747661201E-3</v>
      </c>
      <c r="ZD786" s="68">
        <v>3.6082861716457701E-3</v>
      </c>
    </row>
    <row r="787" spans="658:680" x14ac:dyDescent="0.25">
      <c r="YH787" s="68">
        <v>2.56364793314935E-3</v>
      </c>
      <c r="YI787" s="68">
        <v>6.5221609524977796E-4</v>
      </c>
      <c r="YJ787" s="68"/>
      <c r="YK787" s="68">
        <v>7.3586239040795602E-3</v>
      </c>
      <c r="YL787" s="68"/>
      <c r="YM787" s="68"/>
      <c r="YN787" s="68"/>
      <c r="YO787" s="68">
        <v>3.8840438677432698E-3</v>
      </c>
      <c r="YP787" s="68"/>
      <c r="YQ787" s="68"/>
      <c r="YR787" s="68"/>
      <c r="YS787" s="68"/>
      <c r="YT787" s="68"/>
      <c r="YU787" s="68"/>
      <c r="YV787" s="68"/>
      <c r="YW787" s="68"/>
      <c r="YX787" s="68">
        <v>1.0707210954171</v>
      </c>
      <c r="YY787" s="352">
        <v>5.5511151231257802E-17</v>
      </c>
      <c r="YZ787" s="68">
        <v>6.7733036805852596E-3</v>
      </c>
      <c r="ZA787" s="68">
        <v>5.5138049091469302E-3</v>
      </c>
      <c r="ZB787" s="68">
        <v>4.91475865942031E-3</v>
      </c>
      <c r="ZC787" s="68">
        <v>2.80714379294014E-3</v>
      </c>
      <c r="ZD787" s="68">
        <v>3.59588929754672E-3</v>
      </c>
    </row>
    <row r="788" spans="658:680" x14ac:dyDescent="0.25">
      <c r="YH788" s="68">
        <v>2.5470970843457699E-3</v>
      </c>
      <c r="YI788" s="68">
        <v>6.31024873716718E-4</v>
      </c>
      <c r="YJ788" s="68"/>
      <c r="YK788" s="68">
        <v>7.3199808939063103E-3</v>
      </c>
      <c r="YL788" s="68"/>
      <c r="YM788" s="68"/>
      <c r="YN788" s="68"/>
      <c r="YO788" s="68">
        <v>3.8568705289848499E-3</v>
      </c>
      <c r="YP788" s="68"/>
      <c r="YQ788" s="68"/>
      <c r="YR788" s="68"/>
      <c r="YS788" s="68"/>
      <c r="YT788" s="68"/>
      <c r="YU788" s="68"/>
      <c r="YV788" s="68"/>
      <c r="YW788" s="68"/>
      <c r="YX788" s="68">
        <v>1.0706800246782799</v>
      </c>
      <c r="YY788" s="352">
        <v>2.7755575615628901E-17</v>
      </c>
      <c r="YZ788" s="68">
        <v>6.7518316970976199E-3</v>
      </c>
      <c r="ZA788" s="68">
        <v>5.4406191901005298E-3</v>
      </c>
      <c r="ZB788" s="68">
        <v>4.9111795709775698E-3</v>
      </c>
      <c r="ZC788" s="68">
        <v>2.7707293901631899E-3</v>
      </c>
      <c r="ZD788" s="68">
        <v>3.59004042498892E-3</v>
      </c>
    </row>
    <row r="789" spans="658:680" x14ac:dyDescent="0.25">
      <c r="YH789" s="68">
        <v>2.5456817132497298E-3</v>
      </c>
      <c r="YI789" s="68">
        <v>6.2935054263791701E-4</v>
      </c>
      <c r="YJ789" s="68"/>
      <c r="YK789" s="68">
        <v>7.3062331227197897E-3</v>
      </c>
      <c r="YL789" s="68"/>
      <c r="YM789" s="68"/>
      <c r="YN789" s="68"/>
      <c r="YO789" s="68">
        <v>3.81248574683829E-3</v>
      </c>
      <c r="YP789" s="68"/>
      <c r="YQ789" s="68"/>
      <c r="YR789" s="68"/>
      <c r="YS789" s="68"/>
      <c r="YT789" s="68"/>
      <c r="YU789" s="68"/>
      <c r="YV789" s="68"/>
      <c r="YW789" s="68"/>
      <c r="YX789" s="68">
        <v>1.07064639987304</v>
      </c>
      <c r="YY789" s="352">
        <v>2.7755575615628901E-17</v>
      </c>
      <c r="YZ789" s="68">
        <v>6.7030352936314702E-3</v>
      </c>
      <c r="ZA789" s="68">
        <v>5.4373193790730502E-3</v>
      </c>
      <c r="ZB789" s="68">
        <v>4.9034895291718301E-3</v>
      </c>
      <c r="ZC789" s="68">
        <v>2.7547494443447302E-3</v>
      </c>
      <c r="ZD789" s="68">
        <v>3.5804214369869998E-3</v>
      </c>
    </row>
    <row r="790" spans="658:680" x14ac:dyDescent="0.25">
      <c r="YH790" s="68">
        <v>2.52021576881641E-3</v>
      </c>
      <c r="YI790" s="68">
        <v>5.5104201733843403E-4</v>
      </c>
      <c r="YJ790" s="68"/>
      <c r="YK790" s="68">
        <v>7.2774065231959503E-3</v>
      </c>
      <c r="YL790" s="68"/>
      <c r="YM790" s="68"/>
      <c r="YN790" s="68"/>
      <c r="YO790" s="68">
        <v>3.7810814709734099E-3</v>
      </c>
      <c r="YP790" s="68"/>
      <c r="YQ790" s="68"/>
      <c r="YR790" s="68"/>
      <c r="YS790" s="68"/>
      <c r="YT790" s="68"/>
      <c r="YU790" s="68"/>
      <c r="YV790" s="68"/>
      <c r="YW790" s="68"/>
      <c r="YX790" s="68">
        <v>1.0706427609075</v>
      </c>
      <c r="YY790" s="352">
        <v>2.7755575615628901E-17</v>
      </c>
      <c r="YZ790" s="68">
        <v>6.6997507378198902E-3</v>
      </c>
      <c r="ZA790" s="68">
        <v>5.4259036773431201E-3</v>
      </c>
      <c r="ZB790" s="68">
        <v>4.8941229390751604E-3</v>
      </c>
      <c r="ZC790" s="68">
        <v>2.7243046364985898E-3</v>
      </c>
      <c r="ZD790" s="68">
        <v>3.56883049195688E-3</v>
      </c>
    </row>
    <row r="791" spans="658:680" x14ac:dyDescent="0.25">
      <c r="YH791" s="68">
        <v>2.50774781254137E-3</v>
      </c>
      <c r="YI791" s="68">
        <v>5.4188907919791097E-4</v>
      </c>
      <c r="YJ791" s="68"/>
      <c r="YK791" s="68">
        <v>7.2501016164077097E-3</v>
      </c>
      <c r="YL791" s="68"/>
      <c r="YM791" s="68"/>
      <c r="YN791" s="68"/>
      <c r="YO791" s="68">
        <v>3.7670979764040302E-3</v>
      </c>
      <c r="YP791" s="68"/>
      <c r="YQ791" s="68"/>
      <c r="YR791" s="68"/>
      <c r="YS791" s="68"/>
      <c r="YT791" s="68"/>
      <c r="YU791" s="68"/>
      <c r="YV791" s="68"/>
      <c r="YW791" s="68"/>
      <c r="YX791" s="68">
        <v>1.0706250928224099</v>
      </c>
      <c r="YY791" s="352">
        <v>2.7755575615628901E-17</v>
      </c>
      <c r="YZ791" s="68">
        <v>6.6935453640373397E-3</v>
      </c>
      <c r="ZA791" s="68">
        <v>5.4254747539732896E-3</v>
      </c>
      <c r="ZB791" s="68">
        <v>4.8903816793265196E-3</v>
      </c>
      <c r="ZC791" s="68">
        <v>2.7059798641807598E-3</v>
      </c>
      <c r="ZD791" s="68">
        <v>3.5677480647615298E-3</v>
      </c>
    </row>
    <row r="792" spans="658:680" x14ac:dyDescent="0.25">
      <c r="YH792" s="68">
        <v>2.4766687692035598E-3</v>
      </c>
      <c r="YI792" s="68">
        <v>5.3307696030259401E-4</v>
      </c>
      <c r="YJ792" s="68"/>
      <c r="YK792" s="68">
        <v>7.2487469324531402E-3</v>
      </c>
      <c r="YL792" s="68"/>
      <c r="YM792" s="68"/>
      <c r="YN792" s="68"/>
      <c r="YO792" s="68">
        <v>3.7539821875236801E-3</v>
      </c>
      <c r="YP792" s="68"/>
      <c r="YQ792" s="68"/>
      <c r="YR792" s="68"/>
      <c r="YS792" s="68"/>
      <c r="YT792" s="68"/>
      <c r="YU792" s="68"/>
      <c r="YV792" s="68"/>
      <c r="YW792" s="68"/>
      <c r="YX792" s="68">
        <v>1.0705732074877601</v>
      </c>
      <c r="YY792" s="352">
        <v>2.7755575615628901E-17</v>
      </c>
      <c r="YZ792" s="68">
        <v>6.66984905866818E-3</v>
      </c>
      <c r="ZA792" s="68">
        <v>5.4194972194897004E-3</v>
      </c>
      <c r="ZB792" s="68">
        <v>4.8885862824214199E-3</v>
      </c>
      <c r="ZC792" s="68">
        <v>2.6786424353454101E-3</v>
      </c>
      <c r="ZD792" s="68">
        <v>3.52142356218963E-3</v>
      </c>
    </row>
    <row r="793" spans="658:680" x14ac:dyDescent="0.25">
      <c r="YH793" s="68">
        <v>2.4403660275666098E-3</v>
      </c>
      <c r="YI793" s="68">
        <v>5.1399022308900699E-4</v>
      </c>
      <c r="YJ793" s="68"/>
      <c r="YK793" s="68">
        <v>7.2394251954482599E-3</v>
      </c>
      <c r="YL793" s="68"/>
      <c r="YM793" s="68"/>
      <c r="YN793" s="68"/>
      <c r="YO793" s="68">
        <v>3.7410901704681902E-3</v>
      </c>
      <c r="YP793" s="68"/>
      <c r="YQ793" s="68"/>
      <c r="YR793" s="68"/>
      <c r="YS793" s="68"/>
      <c r="YT793" s="68"/>
      <c r="YU793" s="68"/>
      <c r="YV793" s="68"/>
      <c r="YW793" s="68"/>
      <c r="YX793" s="68">
        <v>1.0705288331656</v>
      </c>
      <c r="YY793" s="352">
        <v>1.99493199737333E-17</v>
      </c>
      <c r="YZ793" s="68">
        <v>6.65225861447666E-3</v>
      </c>
      <c r="ZA793" s="68">
        <v>5.4132639369890703E-3</v>
      </c>
      <c r="ZB793" s="68">
        <v>4.8781211079136398E-3</v>
      </c>
      <c r="ZC793" s="68">
        <v>2.6724910214783399E-3</v>
      </c>
      <c r="ZD793" s="68">
        <v>3.5025911516867098E-3</v>
      </c>
    </row>
    <row r="794" spans="658:680" x14ac:dyDescent="0.25">
      <c r="YH794" s="68">
        <v>2.4354500191844201E-3</v>
      </c>
      <c r="YI794" s="68">
        <v>5.0673685481008798E-4</v>
      </c>
      <c r="YJ794" s="68"/>
      <c r="YK794" s="68">
        <v>7.23929008728869E-3</v>
      </c>
      <c r="YL794" s="68"/>
      <c r="YM794" s="68"/>
      <c r="YN794" s="68"/>
      <c r="YO794" s="68">
        <v>3.7332749870005E-3</v>
      </c>
      <c r="YP794" s="68"/>
      <c r="YQ794" s="68"/>
      <c r="YR794" s="68"/>
      <c r="YS794" s="68"/>
      <c r="YT794" s="68"/>
      <c r="YU794" s="68"/>
      <c r="YV794" s="68"/>
      <c r="YW794" s="68"/>
      <c r="YX794" s="68">
        <v>1.0704333431042401</v>
      </c>
      <c r="YY794" s="352">
        <v>1.38777878078145E-17</v>
      </c>
      <c r="YZ794" s="68">
        <v>6.6492848150195901E-3</v>
      </c>
      <c r="ZA794" s="68">
        <v>5.3994310620622196E-3</v>
      </c>
      <c r="ZB794" s="68">
        <v>4.8758265837011401E-3</v>
      </c>
      <c r="ZC794" s="68">
        <v>2.6587357308873998E-3</v>
      </c>
      <c r="ZD794" s="68">
        <v>3.4397755987180499E-3</v>
      </c>
    </row>
    <row r="795" spans="658:680" x14ac:dyDescent="0.25">
      <c r="YH795" s="68">
        <v>2.4094742473465898E-3</v>
      </c>
      <c r="YI795" s="68">
        <v>4.47707198265058E-4</v>
      </c>
      <c r="YJ795" s="68"/>
      <c r="YK795" s="68">
        <v>7.1916549092992102E-3</v>
      </c>
      <c r="YL795" s="68"/>
      <c r="YM795" s="68"/>
      <c r="YN795" s="68"/>
      <c r="YO795" s="68">
        <v>3.7125476147469301E-3</v>
      </c>
      <c r="YP795" s="68"/>
      <c r="YQ795" s="68"/>
      <c r="YR795" s="68"/>
      <c r="YS795" s="68"/>
      <c r="YT795" s="68"/>
      <c r="YU795" s="68"/>
      <c r="YV795" s="68"/>
      <c r="YW795" s="68"/>
      <c r="YX795" s="68">
        <v>1.07041780726984</v>
      </c>
      <c r="YY795" s="352">
        <v>1.38777878078145E-17</v>
      </c>
      <c r="YZ795" s="68">
        <v>6.6200992983346599E-3</v>
      </c>
      <c r="ZA795" s="68">
        <v>5.39731754856459E-3</v>
      </c>
      <c r="ZB795" s="68">
        <v>4.87569832340028E-3</v>
      </c>
      <c r="ZC795" s="68">
        <v>2.6076091735881802E-3</v>
      </c>
      <c r="ZD795" s="68">
        <v>3.4277323482703299E-3</v>
      </c>
    </row>
    <row r="796" spans="658:680" x14ac:dyDescent="0.25">
      <c r="YH796" s="68">
        <v>2.3960048538625902E-3</v>
      </c>
      <c r="YI796" s="68">
        <v>3.1568463977694902E-4</v>
      </c>
      <c r="YJ796" s="68"/>
      <c r="YK796" s="68">
        <v>7.1789984401514203E-3</v>
      </c>
      <c r="YL796" s="68"/>
      <c r="YM796" s="68"/>
      <c r="YN796" s="68"/>
      <c r="YO796" s="68">
        <v>3.6889367970637001E-3</v>
      </c>
      <c r="YP796" s="68"/>
      <c r="YQ796" s="68"/>
      <c r="YR796" s="68"/>
      <c r="YS796" s="68"/>
      <c r="YT796" s="68"/>
      <c r="YU796" s="68"/>
      <c r="YV796" s="68"/>
      <c r="YW796" s="68"/>
      <c r="YX796" s="68">
        <v>1.0703807766873099</v>
      </c>
      <c r="YY796" s="352">
        <v>1.3010426069826099E-17</v>
      </c>
      <c r="YZ796" s="68">
        <v>6.5992334400012103E-3</v>
      </c>
      <c r="ZA796" s="68">
        <v>5.3954111627799199E-3</v>
      </c>
      <c r="ZB796" s="68">
        <v>4.8741685138428397E-3</v>
      </c>
      <c r="ZC796" s="68">
        <v>2.5678695346088502E-3</v>
      </c>
      <c r="ZD796" s="68">
        <v>3.40796683848119E-3</v>
      </c>
    </row>
    <row r="797" spans="658:680" x14ac:dyDescent="0.25">
      <c r="YH797" s="68">
        <v>2.3916090198418602E-3</v>
      </c>
      <c r="YI797" s="68">
        <v>2.8573622757689101E-4</v>
      </c>
      <c r="YJ797" s="68"/>
      <c r="YK797" s="68">
        <v>7.1714662623177999E-3</v>
      </c>
      <c r="YL797" s="68"/>
      <c r="YM797" s="68"/>
      <c r="YN797" s="68"/>
      <c r="YO797" s="68">
        <v>3.6665130680151501E-3</v>
      </c>
      <c r="YP797" s="68"/>
      <c r="YQ797" s="68"/>
      <c r="YR797" s="68"/>
      <c r="YS797" s="68"/>
      <c r="YT797" s="68"/>
      <c r="YU797" s="68"/>
      <c r="YV797" s="68"/>
      <c r="YW797" s="68"/>
      <c r="YX797" s="68">
        <v>1.0703544509396099</v>
      </c>
      <c r="YY797" s="352">
        <v>8.2399365108898306E-18</v>
      </c>
      <c r="YZ797" s="68">
        <v>6.5943430039168797E-3</v>
      </c>
      <c r="ZA797" s="68">
        <v>5.3908389451051602E-3</v>
      </c>
      <c r="ZB797" s="68">
        <v>4.8621930548406198E-3</v>
      </c>
      <c r="ZC797" s="68">
        <v>2.5466508032081698E-3</v>
      </c>
      <c r="ZD797" s="68">
        <v>3.4034394842708902E-3</v>
      </c>
    </row>
    <row r="798" spans="658:680" x14ac:dyDescent="0.25">
      <c r="YH798" s="68">
        <v>2.3816387234164701E-3</v>
      </c>
      <c r="YI798" s="68">
        <v>2.7429450786922499E-4</v>
      </c>
      <c r="YJ798" s="68"/>
      <c r="YK798" s="68">
        <v>7.1454218745061297E-3</v>
      </c>
      <c r="YL798" s="68"/>
      <c r="YM798" s="68"/>
      <c r="YN798" s="68"/>
      <c r="YO798" s="68">
        <v>3.6604182208909101E-3</v>
      </c>
      <c r="YP798" s="68"/>
      <c r="YQ798" s="68"/>
      <c r="YR798" s="68"/>
      <c r="YS798" s="68"/>
      <c r="YT798" s="68"/>
      <c r="YU798" s="68"/>
      <c r="YV798" s="68"/>
      <c r="YW798" s="68"/>
      <c r="YX798" s="68">
        <v>1.07034127424062</v>
      </c>
      <c r="YY798" s="352">
        <v>6.9388939039072299E-18</v>
      </c>
      <c r="YZ798" s="68">
        <v>6.5912502967349299E-3</v>
      </c>
      <c r="ZA798" s="68">
        <v>5.3472924504935904E-3</v>
      </c>
      <c r="ZB798" s="68">
        <v>4.85858862046455E-3</v>
      </c>
      <c r="ZC798" s="68">
        <v>2.5321315318898498E-3</v>
      </c>
      <c r="ZD798" s="68">
        <v>3.3791614173509701E-3</v>
      </c>
    </row>
    <row r="799" spans="658:680" x14ac:dyDescent="0.25">
      <c r="YH799" s="68">
        <v>2.3726893260264501E-3</v>
      </c>
      <c r="YI799" s="68">
        <v>2.7081645510324801E-4</v>
      </c>
      <c r="YJ799" s="68"/>
      <c r="YK799" s="68">
        <v>7.1347483919533402E-3</v>
      </c>
      <c r="YL799" s="68"/>
      <c r="YM799" s="68"/>
      <c r="YN799" s="68"/>
      <c r="YO799" s="68">
        <v>3.6275007622315102E-3</v>
      </c>
      <c r="YP799" s="68"/>
      <c r="YQ799" s="68"/>
      <c r="YR799" s="68"/>
      <c r="YS799" s="68"/>
      <c r="YT799" s="68"/>
      <c r="YU799" s="68"/>
      <c r="YV799" s="68"/>
      <c r="YW799" s="68"/>
      <c r="YX799" s="68">
        <v>1.07023453599709</v>
      </c>
      <c r="YY799" s="352">
        <v>6.9388939039072299E-18</v>
      </c>
      <c r="YZ799" s="68">
        <v>6.5586338410681001E-3</v>
      </c>
      <c r="ZA799" s="68">
        <v>5.3388615567608001E-3</v>
      </c>
      <c r="ZB799" s="68">
        <v>4.8302954358550197E-3</v>
      </c>
      <c r="ZC799" s="68">
        <v>2.4932295058691899E-3</v>
      </c>
      <c r="ZD799" s="68">
        <v>3.37914750402618E-3</v>
      </c>
    </row>
    <row r="800" spans="658:680" x14ac:dyDescent="0.25">
      <c r="YH800" s="68">
        <v>2.3666484266869799E-3</v>
      </c>
      <c r="YI800" s="68">
        <v>2.11681693056346E-4</v>
      </c>
      <c r="YJ800" s="68"/>
      <c r="YK800" s="68">
        <v>7.1280310911440402E-3</v>
      </c>
      <c r="YL800" s="68"/>
      <c r="YM800" s="68"/>
      <c r="YN800" s="68"/>
      <c r="YO800" s="68">
        <v>3.6187606885851901E-3</v>
      </c>
      <c r="YP800" s="68"/>
      <c r="YQ800" s="68"/>
      <c r="YR800" s="68"/>
      <c r="YS800" s="68"/>
      <c r="YT800" s="68"/>
      <c r="YU800" s="68"/>
      <c r="YV800" s="68"/>
      <c r="YW800" s="68"/>
      <c r="YX800" s="68">
        <v>1.07023375993697</v>
      </c>
      <c r="YY800" s="68"/>
      <c r="YZ800" s="68">
        <v>6.5445770829431604E-3</v>
      </c>
      <c r="ZA800" s="68">
        <v>5.3226762660699301E-3</v>
      </c>
      <c r="ZB800" s="68">
        <v>4.7782379745813898E-3</v>
      </c>
      <c r="ZC800" s="68">
        <v>2.42805432445895E-3</v>
      </c>
      <c r="ZD800" s="68">
        <v>3.3694248944111001E-3</v>
      </c>
    </row>
    <row r="801" spans="658:680" x14ac:dyDescent="0.25">
      <c r="YH801" s="68">
        <v>2.3490064768532199E-3</v>
      </c>
      <c r="YI801" s="352">
        <v>8.3266726846886704E-17</v>
      </c>
      <c r="YJ801" s="68"/>
      <c r="YK801" s="68">
        <v>7.1184257823565496E-3</v>
      </c>
      <c r="YL801" s="68"/>
      <c r="YM801" s="68"/>
      <c r="YN801" s="68"/>
      <c r="YO801" s="68">
        <v>3.6174749779003001E-3</v>
      </c>
      <c r="YP801" s="68"/>
      <c r="YQ801" s="68"/>
      <c r="YR801" s="68"/>
      <c r="YS801" s="68"/>
      <c r="YT801" s="68"/>
      <c r="YU801" s="68"/>
      <c r="YV801" s="68"/>
      <c r="YW801" s="68"/>
      <c r="YX801" s="68">
        <v>1.07022672962648</v>
      </c>
      <c r="YY801" s="68"/>
      <c r="YZ801" s="68">
        <v>6.4655658847077996E-3</v>
      </c>
      <c r="ZA801" s="68">
        <v>5.3204353622831298E-3</v>
      </c>
      <c r="ZB801" s="68">
        <v>4.76050149203545E-3</v>
      </c>
      <c r="ZC801" s="68">
        <v>2.3245823532459498E-3</v>
      </c>
      <c r="ZD801" s="68">
        <v>3.3606239275093398E-3</v>
      </c>
    </row>
    <row r="802" spans="658:680" x14ac:dyDescent="0.25">
      <c r="YH802" s="68">
        <v>2.3152100003366498E-3</v>
      </c>
      <c r="YI802" s="352">
        <v>5.5511151231257802E-17</v>
      </c>
      <c r="YJ802" s="68"/>
      <c r="YK802" s="68">
        <v>7.0595403146905397E-3</v>
      </c>
      <c r="YL802" s="68"/>
      <c r="YM802" s="68"/>
      <c r="YN802" s="68"/>
      <c r="YO802" s="68">
        <v>3.6069836016655002E-3</v>
      </c>
      <c r="YP802" s="68"/>
      <c r="YQ802" s="68"/>
      <c r="YR802" s="68"/>
      <c r="YS802" s="68"/>
      <c r="YT802" s="68"/>
      <c r="YU802" s="68"/>
      <c r="YV802" s="68"/>
      <c r="YW802" s="68"/>
      <c r="YX802" s="68">
        <v>1.0701706266367701</v>
      </c>
      <c r="YY802" s="68"/>
      <c r="YZ802" s="68">
        <v>6.4332237351809101E-3</v>
      </c>
      <c r="ZA802" s="68">
        <v>5.31546899220513E-3</v>
      </c>
      <c r="ZB802" s="68">
        <v>4.7301662350311899E-3</v>
      </c>
      <c r="ZC802" s="68">
        <v>2.2770871293536902E-3</v>
      </c>
      <c r="ZD802" s="68">
        <v>3.3470023178225599E-3</v>
      </c>
    </row>
    <row r="803" spans="658:680" x14ac:dyDescent="0.25">
      <c r="YH803" s="68">
        <v>2.3141072532701702E-3</v>
      </c>
      <c r="YI803" s="352">
        <v>5.5511151231257802E-17</v>
      </c>
      <c r="YJ803" s="68"/>
      <c r="YK803" s="68">
        <v>7.0174153565326202E-3</v>
      </c>
      <c r="YL803" s="68"/>
      <c r="YM803" s="68"/>
      <c r="YN803" s="68"/>
      <c r="YO803" s="68">
        <v>3.5912906597063898E-3</v>
      </c>
      <c r="YP803" s="68"/>
      <c r="YQ803" s="68"/>
      <c r="YR803" s="68"/>
      <c r="YS803" s="68"/>
      <c r="YT803" s="68"/>
      <c r="YU803" s="68"/>
      <c r="YV803" s="68"/>
      <c r="YW803" s="68"/>
      <c r="YX803" s="68">
        <v>1.07014371549585</v>
      </c>
      <c r="YY803" s="68"/>
      <c r="YZ803" s="68">
        <v>6.4094156922452497E-3</v>
      </c>
      <c r="ZA803" s="68">
        <v>5.2908478740460096E-3</v>
      </c>
      <c r="ZB803" s="68">
        <v>4.7126774254482202E-3</v>
      </c>
      <c r="ZC803" s="68">
        <v>2.27550785925927E-3</v>
      </c>
      <c r="ZD803" s="68">
        <v>3.34212942546592E-3</v>
      </c>
    </row>
    <row r="804" spans="658:680" x14ac:dyDescent="0.25">
      <c r="YH804" s="68">
        <v>2.2661024518033099E-3</v>
      </c>
      <c r="YI804" s="352">
        <v>5.5511151231257802E-17</v>
      </c>
      <c r="YJ804" s="68"/>
      <c r="YK804" s="68">
        <v>7.0137292775824603E-3</v>
      </c>
      <c r="YL804" s="68"/>
      <c r="YM804" s="68"/>
      <c r="YN804" s="68"/>
      <c r="YO804" s="68">
        <v>3.5728924096865701E-3</v>
      </c>
      <c r="YP804" s="68"/>
      <c r="YQ804" s="68"/>
      <c r="YR804" s="68"/>
      <c r="YS804" s="68"/>
      <c r="YT804" s="68"/>
      <c r="YU804" s="68"/>
      <c r="YV804" s="68"/>
      <c r="YW804" s="68"/>
      <c r="YX804" s="68">
        <v>1.07013419247759</v>
      </c>
      <c r="YY804" s="68"/>
      <c r="YZ804" s="68">
        <v>6.4065167185744102E-3</v>
      </c>
      <c r="ZA804" s="68">
        <v>5.2803035198705998E-3</v>
      </c>
      <c r="ZB804" s="68">
        <v>4.6892370167855701E-3</v>
      </c>
      <c r="ZC804" s="68">
        <v>2.2373781715726501E-3</v>
      </c>
      <c r="ZD804" s="68">
        <v>3.33426051374588E-3</v>
      </c>
    </row>
    <row r="805" spans="658:680" x14ac:dyDescent="0.25">
      <c r="YH805" s="68">
        <v>2.2628116335258702E-3</v>
      </c>
      <c r="YI805" s="352">
        <v>4.1633363423443401E-17</v>
      </c>
      <c r="YJ805" s="68"/>
      <c r="YK805" s="68">
        <v>6.9799497784957401E-3</v>
      </c>
      <c r="YL805" s="68"/>
      <c r="YM805" s="68"/>
      <c r="YN805" s="68"/>
      <c r="YO805" s="68">
        <v>3.5612484691253201E-3</v>
      </c>
      <c r="YP805" s="68"/>
      <c r="YQ805" s="68"/>
      <c r="YR805" s="68"/>
      <c r="YS805" s="68"/>
      <c r="YT805" s="68"/>
      <c r="YU805" s="68"/>
      <c r="YV805" s="68"/>
      <c r="YW805" s="68"/>
      <c r="YX805" s="68">
        <v>1.0701259689387099</v>
      </c>
      <c r="YY805" s="68"/>
      <c r="YZ805" s="68">
        <v>6.3999942209518402E-3</v>
      </c>
      <c r="ZA805" s="68">
        <v>5.2768571356203902E-3</v>
      </c>
      <c r="ZB805" s="68">
        <v>4.6805861250848197E-3</v>
      </c>
      <c r="ZC805" s="68">
        <v>2.21796227827339E-3</v>
      </c>
      <c r="ZD805" s="68">
        <v>3.3249169710621502E-3</v>
      </c>
    </row>
    <row r="806" spans="658:680" x14ac:dyDescent="0.25">
      <c r="YH806" s="68">
        <v>2.2558357165970901E-3</v>
      </c>
      <c r="YI806" s="352">
        <v>2.7755575615628901E-17</v>
      </c>
      <c r="YJ806" s="68"/>
      <c r="YK806" s="68">
        <v>6.9723849889455399E-3</v>
      </c>
      <c r="YL806" s="68"/>
      <c r="YM806" s="68"/>
      <c r="YN806" s="68"/>
      <c r="YO806" s="68">
        <v>3.5540864322333898E-3</v>
      </c>
      <c r="YP806" s="68"/>
      <c r="YQ806" s="68"/>
      <c r="YR806" s="68"/>
      <c r="YS806" s="68"/>
      <c r="YT806" s="68"/>
      <c r="YU806" s="68"/>
      <c r="YV806" s="68"/>
      <c r="YW806" s="68"/>
      <c r="YX806" s="68">
        <v>1.07009121254213</v>
      </c>
      <c r="YY806" s="68"/>
      <c r="YZ806" s="68">
        <v>6.3978214922406299E-3</v>
      </c>
      <c r="ZA806" s="68">
        <v>5.2425529191296397E-3</v>
      </c>
      <c r="ZB806" s="68">
        <v>4.6601144906442803E-3</v>
      </c>
      <c r="ZC806" s="68">
        <v>2.1470894132017502E-3</v>
      </c>
      <c r="ZD806" s="68">
        <v>3.31499234691035E-3</v>
      </c>
    </row>
    <row r="807" spans="658:680" x14ac:dyDescent="0.25">
      <c r="YH807" s="68">
        <v>2.2180758655072899E-3</v>
      </c>
      <c r="YI807" s="352">
        <v>2.7755575615628901E-17</v>
      </c>
      <c r="YJ807" s="68"/>
      <c r="YK807" s="68">
        <v>6.7871557900940696E-3</v>
      </c>
      <c r="YL807" s="68"/>
      <c r="YM807" s="68"/>
      <c r="YN807" s="68"/>
      <c r="YO807" s="68">
        <v>3.5527276858435398E-3</v>
      </c>
      <c r="YP807" s="68"/>
      <c r="YQ807" s="68"/>
      <c r="YR807" s="68"/>
      <c r="YS807" s="68"/>
      <c r="YT807" s="68"/>
      <c r="YU807" s="68"/>
      <c r="YV807" s="68"/>
      <c r="YW807" s="68"/>
      <c r="YX807" s="68">
        <v>1.07002735450566</v>
      </c>
      <c r="YY807" s="68"/>
      <c r="YZ807" s="68">
        <v>6.3923423463600601E-3</v>
      </c>
      <c r="ZA807" s="68">
        <v>5.2367535334014699E-3</v>
      </c>
      <c r="ZB807" s="68">
        <v>4.6502988622478501E-3</v>
      </c>
      <c r="ZC807" s="68">
        <v>2.02499268258277E-3</v>
      </c>
      <c r="ZD807" s="68">
        <v>3.27734693079109E-3</v>
      </c>
    </row>
    <row r="808" spans="658:680" x14ac:dyDescent="0.25">
      <c r="YH808" s="68">
        <v>2.21717418888973E-3</v>
      </c>
      <c r="YI808" s="352">
        <v>2.7755575615628901E-17</v>
      </c>
      <c r="YJ808" s="68"/>
      <c r="YK808" s="68">
        <v>6.7443399977263098E-3</v>
      </c>
      <c r="YL808" s="68"/>
      <c r="YM808" s="68"/>
      <c r="YN808" s="68"/>
      <c r="YO808" s="68">
        <v>3.5143866604304399E-3</v>
      </c>
      <c r="YP808" s="68"/>
      <c r="YQ808" s="68"/>
      <c r="YR808" s="68"/>
      <c r="YS808" s="68"/>
      <c r="YT808" s="68"/>
      <c r="YU808" s="68"/>
      <c r="YV808" s="68"/>
      <c r="YW808" s="68"/>
      <c r="YX808" s="68">
        <v>1.07002281026247</v>
      </c>
      <c r="YY808" s="68"/>
      <c r="YZ808" s="68">
        <v>6.3720204334421701E-3</v>
      </c>
      <c r="ZA808" s="68">
        <v>5.2003513713800202E-3</v>
      </c>
      <c r="ZB808" s="68">
        <v>4.6402583272893696E-3</v>
      </c>
      <c r="ZC808" s="68">
        <v>2.0147698853428199E-3</v>
      </c>
      <c r="ZD808" s="68">
        <v>3.25654555985175E-3</v>
      </c>
    </row>
    <row r="809" spans="658:680" x14ac:dyDescent="0.25">
      <c r="YH809" s="68">
        <v>2.20646677774799E-3</v>
      </c>
      <c r="YI809" s="352">
        <v>2.7755575615628901E-17</v>
      </c>
      <c r="YJ809" s="68"/>
      <c r="YK809" s="68">
        <v>6.7080859504552396E-3</v>
      </c>
      <c r="YL809" s="68"/>
      <c r="YM809" s="68"/>
      <c r="YN809" s="68"/>
      <c r="YO809" s="68">
        <v>3.5105146691569301E-3</v>
      </c>
      <c r="YP809" s="68"/>
      <c r="YQ809" s="68"/>
      <c r="YR809" s="68"/>
      <c r="YS809" s="68"/>
      <c r="YT809" s="68"/>
      <c r="YU809" s="68"/>
      <c r="YV809" s="68"/>
      <c r="YW809" s="68"/>
      <c r="YX809" s="68">
        <v>1.0699386936928901</v>
      </c>
      <c r="YY809" s="68"/>
      <c r="YZ809" s="68">
        <v>6.3516496844868804E-3</v>
      </c>
      <c r="ZA809" s="68">
        <v>5.1972981296830902E-3</v>
      </c>
      <c r="ZB809" s="68">
        <v>4.6368160737121503E-3</v>
      </c>
      <c r="ZC809" s="68">
        <v>1.98812689969148E-3</v>
      </c>
      <c r="ZD809" s="68">
        <v>3.2540461018080199E-3</v>
      </c>
    </row>
    <row r="810" spans="658:680" x14ac:dyDescent="0.25">
      <c r="YH810" s="68">
        <v>2.1944289254230099E-3</v>
      </c>
      <c r="YI810" s="352">
        <v>1.5612511283791301E-17</v>
      </c>
      <c r="YJ810" s="68"/>
      <c r="YK810" s="68">
        <v>6.6935453640373397E-3</v>
      </c>
      <c r="YL810" s="68"/>
      <c r="YM810" s="68"/>
      <c r="YN810" s="68"/>
      <c r="YO810" s="68">
        <v>3.5034103292708898E-3</v>
      </c>
      <c r="YP810" s="68"/>
      <c r="YQ810" s="68"/>
      <c r="YR810" s="68"/>
      <c r="YS810" s="68"/>
      <c r="YT810" s="68"/>
      <c r="YU810" s="68"/>
      <c r="YV810" s="68"/>
      <c r="YW810" s="68"/>
      <c r="YX810" s="68">
        <v>1.0699007910982901</v>
      </c>
      <c r="YY810" s="68"/>
      <c r="YZ810" s="68">
        <v>6.3288391304590396E-3</v>
      </c>
      <c r="ZA810" s="68">
        <v>5.1713032879078802E-3</v>
      </c>
      <c r="ZB810" s="68">
        <v>4.6056115727046197E-3</v>
      </c>
      <c r="ZC810" s="68">
        <v>1.9740464908847202E-3</v>
      </c>
      <c r="ZD810" s="68">
        <v>3.2334862194769698E-3</v>
      </c>
    </row>
    <row r="811" spans="658:680" x14ac:dyDescent="0.25">
      <c r="YH811" s="68">
        <v>2.1827123556440601E-3</v>
      </c>
      <c r="YI811" s="352">
        <v>1.38777878078145E-17</v>
      </c>
      <c r="YJ811" s="68"/>
      <c r="YK811" s="68">
        <v>6.6924879156781596E-3</v>
      </c>
      <c r="YL811" s="68"/>
      <c r="YM811" s="68"/>
      <c r="YN811" s="68"/>
      <c r="YO811" s="68">
        <v>3.4771074485958901E-3</v>
      </c>
      <c r="YP811" s="68"/>
      <c r="YQ811" s="68"/>
      <c r="YR811" s="68"/>
      <c r="YS811" s="68"/>
      <c r="YT811" s="68"/>
      <c r="YU811" s="68"/>
      <c r="YV811" s="68"/>
      <c r="YW811" s="68"/>
      <c r="YX811" s="68">
        <v>1.0698406154584801</v>
      </c>
      <c r="YY811" s="68"/>
      <c r="YZ811" s="68">
        <v>6.3134664037347204E-3</v>
      </c>
      <c r="ZA811" s="68">
        <v>5.1287754504917302E-3</v>
      </c>
      <c r="ZB811" s="68">
        <v>4.6021306535455704E-3</v>
      </c>
      <c r="ZC811" s="68">
        <v>1.92242405200568E-3</v>
      </c>
      <c r="ZD811" s="68">
        <v>3.21993308705872E-3</v>
      </c>
    </row>
    <row r="812" spans="658:680" x14ac:dyDescent="0.25">
      <c r="YH812" s="68">
        <v>2.1786821952283499E-3</v>
      </c>
      <c r="YI812" s="352">
        <v>1.38777878078145E-17</v>
      </c>
      <c r="YJ812" s="68"/>
      <c r="YK812" s="68">
        <v>6.6386497285563003E-3</v>
      </c>
      <c r="YL812" s="68"/>
      <c r="YM812" s="68"/>
      <c r="YN812" s="68"/>
      <c r="YO812" s="68">
        <v>3.4747663178393601E-3</v>
      </c>
      <c r="YP812" s="68"/>
      <c r="YQ812" s="68"/>
      <c r="YR812" s="68"/>
      <c r="YS812" s="68"/>
      <c r="YT812" s="68"/>
      <c r="YU812" s="68"/>
      <c r="YV812" s="68"/>
      <c r="YW812" s="68"/>
      <c r="YX812" s="68">
        <v>1.0697939209282299</v>
      </c>
      <c r="YY812" s="68"/>
      <c r="YZ812" s="68">
        <v>6.3128955892719904E-3</v>
      </c>
      <c r="ZA812" s="68">
        <v>5.1238005351033396E-3</v>
      </c>
      <c r="ZB812" s="68">
        <v>4.5830428775924604E-3</v>
      </c>
      <c r="ZC812" s="68">
        <v>1.88091678005407E-3</v>
      </c>
      <c r="ZD812" s="68">
        <v>3.17781917476941E-3</v>
      </c>
    </row>
    <row r="813" spans="658:680" x14ac:dyDescent="0.25">
      <c r="YH813" s="68">
        <v>2.1470001414114798E-3</v>
      </c>
      <c r="YI813" s="352">
        <v>1.38777878078145E-17</v>
      </c>
      <c r="YJ813" s="68"/>
      <c r="YK813" s="68">
        <v>6.6200992983346599E-3</v>
      </c>
      <c r="YL813" s="68"/>
      <c r="YM813" s="68"/>
      <c r="YN813" s="68"/>
      <c r="YO813" s="68">
        <v>3.4613757205496599E-3</v>
      </c>
      <c r="YP813" s="68"/>
      <c r="YQ813" s="68"/>
      <c r="YR813" s="68"/>
      <c r="YS813" s="68"/>
      <c r="YT813" s="68"/>
      <c r="YU813" s="68"/>
      <c r="YV813" s="68"/>
      <c r="YW813" s="68"/>
      <c r="YX813" s="68">
        <v>1.0697124593624101</v>
      </c>
      <c r="YY813" s="68"/>
      <c r="YZ813" s="68">
        <v>6.2949691445485399E-3</v>
      </c>
      <c r="ZA813" s="68">
        <v>5.0717374326922299E-3</v>
      </c>
      <c r="ZB813" s="68">
        <v>4.5828116055418996E-3</v>
      </c>
      <c r="ZC813" s="68">
        <v>1.86576126119507E-3</v>
      </c>
      <c r="ZD813" s="68">
        <v>3.1515895477037801E-3</v>
      </c>
    </row>
    <row r="814" spans="658:680" x14ac:dyDescent="0.25">
      <c r="YH814" s="68">
        <v>2.14684150040398E-3</v>
      </c>
      <c r="YI814" s="352">
        <v>1.38777878078145E-17</v>
      </c>
      <c r="YJ814" s="68"/>
      <c r="YK814" s="68">
        <v>6.6116129598627997E-3</v>
      </c>
      <c r="YL814" s="68"/>
      <c r="YM814" s="68"/>
      <c r="YN814" s="68"/>
      <c r="YO814" s="68">
        <v>3.43427005296197E-3</v>
      </c>
      <c r="YP814" s="68"/>
      <c r="YQ814" s="68"/>
      <c r="YR814" s="68"/>
      <c r="YS814" s="68"/>
      <c r="YT814" s="68"/>
      <c r="YU814" s="68"/>
      <c r="YV814" s="68"/>
      <c r="YW814" s="68"/>
      <c r="YX814" s="68">
        <v>1.0697095881121701</v>
      </c>
      <c r="YY814" s="68"/>
      <c r="YZ814" s="68">
        <v>6.27293437580275E-3</v>
      </c>
      <c r="ZA814" s="68">
        <v>5.0653203703614402E-3</v>
      </c>
      <c r="ZB814" s="68">
        <v>4.5722202836939903E-3</v>
      </c>
      <c r="ZC814" s="68">
        <v>1.8359368424296001E-3</v>
      </c>
      <c r="ZD814" s="68">
        <v>3.14042979159817E-3</v>
      </c>
    </row>
    <row r="815" spans="658:680" x14ac:dyDescent="0.25">
      <c r="YH815" s="68">
        <v>2.1454675486831101E-3</v>
      </c>
      <c r="YI815" s="352">
        <v>6.9388939039072299E-18</v>
      </c>
      <c r="YJ815" s="68"/>
      <c r="YK815" s="68">
        <v>6.5922294270203304E-3</v>
      </c>
      <c r="YL815" s="68"/>
      <c r="YM815" s="68"/>
      <c r="YN815" s="68"/>
      <c r="YO815" s="68">
        <v>3.4212232485346201E-3</v>
      </c>
      <c r="YP815" s="68"/>
      <c r="YQ815" s="68"/>
      <c r="YR815" s="68"/>
      <c r="YS815" s="68"/>
      <c r="YT815" s="68"/>
      <c r="YU815" s="68"/>
      <c r="YV815" s="68"/>
      <c r="YW815" s="68"/>
      <c r="YX815" s="68">
        <v>1.06970665832042</v>
      </c>
      <c r="YY815" s="68"/>
      <c r="YZ815" s="68">
        <v>6.2684903063974099E-3</v>
      </c>
      <c r="ZA815" s="68">
        <v>5.0597832800128003E-3</v>
      </c>
      <c r="ZB815" s="68">
        <v>4.5639178327250398E-3</v>
      </c>
      <c r="ZC815" s="68">
        <v>1.8044496103940999E-3</v>
      </c>
      <c r="ZD815" s="68">
        <v>3.1272229466712599E-3</v>
      </c>
    </row>
    <row r="816" spans="658:680" x14ac:dyDescent="0.25">
      <c r="YH816" s="68">
        <v>2.1451213678233198E-3</v>
      </c>
      <c r="YI816" s="68"/>
      <c r="YJ816" s="68"/>
      <c r="YK816" s="68">
        <v>6.5815821960651701E-3</v>
      </c>
      <c r="YL816" s="68"/>
      <c r="YM816" s="68"/>
      <c r="YN816" s="68"/>
      <c r="YO816" s="68">
        <v>3.4183987291441301E-3</v>
      </c>
      <c r="YP816" s="68"/>
      <c r="YQ816" s="68"/>
      <c r="YR816" s="68"/>
      <c r="YS816" s="68"/>
      <c r="YT816" s="68"/>
      <c r="YU816" s="68"/>
      <c r="YV816" s="68"/>
      <c r="YW816" s="68"/>
      <c r="YX816" s="68">
        <v>1.0696151773940099</v>
      </c>
      <c r="YY816" s="68"/>
      <c r="YZ816" s="68">
        <v>6.2151161549361001E-3</v>
      </c>
      <c r="ZA816" s="68">
        <v>5.0465279089978903E-3</v>
      </c>
      <c r="ZB816" s="68">
        <v>4.5487985536649903E-3</v>
      </c>
      <c r="ZC816" s="68">
        <v>1.6408195859392799E-3</v>
      </c>
      <c r="ZD816" s="68">
        <v>3.0926234206161501E-3</v>
      </c>
    </row>
    <row r="817" spans="658:680" x14ac:dyDescent="0.25">
      <c r="YH817" s="68">
        <v>2.1360891774643599E-3</v>
      </c>
      <c r="YI817" s="68"/>
      <c r="YJ817" s="68"/>
      <c r="YK817" s="68">
        <v>6.5631769529196603E-3</v>
      </c>
      <c r="YL817" s="68"/>
      <c r="YM817" s="68"/>
      <c r="YN817" s="68"/>
      <c r="YO817" s="68">
        <v>3.3710603395424102E-3</v>
      </c>
      <c r="YP817" s="68"/>
      <c r="YQ817" s="68"/>
      <c r="YR817" s="68"/>
      <c r="YS817" s="68"/>
      <c r="YT817" s="68"/>
      <c r="YU817" s="68"/>
      <c r="YV817" s="68"/>
      <c r="YW817" s="68"/>
      <c r="YX817" s="68">
        <v>1.0696002863284799</v>
      </c>
      <c r="YY817" s="68"/>
      <c r="YZ817" s="68">
        <v>6.2091187950255103E-3</v>
      </c>
      <c r="ZA817" s="68">
        <v>5.0275082182357498E-3</v>
      </c>
      <c r="ZB817" s="68">
        <v>4.5409984794597602E-3</v>
      </c>
      <c r="ZC817" s="68">
        <v>1.63343472023683E-3</v>
      </c>
      <c r="ZD817" s="68">
        <v>3.0855893912574701E-3</v>
      </c>
    </row>
    <row r="818" spans="658:680" x14ac:dyDescent="0.25">
      <c r="YH818" s="68">
        <v>2.1165108074129501E-3</v>
      </c>
      <c r="YI818" s="68"/>
      <c r="YJ818" s="68"/>
      <c r="YK818" s="68">
        <v>6.5622676847714801E-3</v>
      </c>
      <c r="YL818" s="68"/>
      <c r="YM818" s="68"/>
      <c r="YN818" s="68"/>
      <c r="YO818" s="68">
        <v>3.37015692935009E-3</v>
      </c>
      <c r="YP818" s="68"/>
      <c r="YQ818" s="68"/>
      <c r="YR818" s="68"/>
      <c r="YS818" s="68"/>
      <c r="YT818" s="68"/>
      <c r="YU818" s="68"/>
      <c r="YV818" s="68"/>
      <c r="YW818" s="68"/>
      <c r="YX818" s="68">
        <v>1.0695810373591601</v>
      </c>
      <c r="YY818" s="68"/>
      <c r="YZ818" s="68">
        <v>6.1989580585983901E-3</v>
      </c>
      <c r="ZA818" s="68">
        <v>5.0232421407398996E-3</v>
      </c>
      <c r="ZB818" s="68">
        <v>4.5101881995946499E-3</v>
      </c>
      <c r="ZC818" s="68">
        <v>1.5376102632561901E-3</v>
      </c>
      <c r="ZD818" s="68">
        <v>3.0659725208931001E-3</v>
      </c>
    </row>
    <row r="819" spans="658:680" x14ac:dyDescent="0.25">
      <c r="YH819" s="68">
        <v>2.1072974001648602E-3</v>
      </c>
      <c r="YI819" s="68"/>
      <c r="YJ819" s="68"/>
      <c r="YK819" s="68">
        <v>6.5223739593157299E-3</v>
      </c>
      <c r="YL819" s="68"/>
      <c r="YM819" s="68"/>
      <c r="YN819" s="68"/>
      <c r="YO819" s="68">
        <v>3.34230093138423E-3</v>
      </c>
      <c r="YP819" s="68"/>
      <c r="YQ819" s="68"/>
      <c r="YR819" s="68"/>
      <c r="YS819" s="68"/>
      <c r="YT819" s="68"/>
      <c r="YU819" s="68"/>
      <c r="YV819" s="68"/>
      <c r="YW819" s="68"/>
      <c r="YX819" s="68">
        <v>1.0695411258146501</v>
      </c>
      <c r="YY819" s="68"/>
      <c r="YZ819" s="68">
        <v>6.1989162070483E-3</v>
      </c>
      <c r="ZA819" s="68">
        <v>4.99850021292725E-3</v>
      </c>
      <c r="ZB819" s="68">
        <v>4.5003255679283601E-3</v>
      </c>
      <c r="ZC819" s="68">
        <v>1.4369903979372801E-3</v>
      </c>
      <c r="ZD819" s="68">
        <v>3.05724258190612E-3</v>
      </c>
    </row>
    <row r="820" spans="658:680" x14ac:dyDescent="0.25">
      <c r="YH820" s="68">
        <v>2.1038337207048802E-3</v>
      </c>
      <c r="YI820" s="68"/>
      <c r="YJ820" s="68"/>
      <c r="YK820" s="68">
        <v>6.52115814023065E-3</v>
      </c>
      <c r="YL820" s="68"/>
      <c r="YM820" s="68"/>
      <c r="YN820" s="68"/>
      <c r="YO820" s="68">
        <v>3.342277738447E-3</v>
      </c>
      <c r="YP820" s="68"/>
      <c r="YQ820" s="68"/>
      <c r="YR820" s="68"/>
      <c r="YS820" s="68"/>
      <c r="YT820" s="68"/>
      <c r="YU820" s="68"/>
      <c r="YV820" s="68"/>
      <c r="YW820" s="68"/>
      <c r="YX820" s="68">
        <v>1.06952699122705</v>
      </c>
      <c r="YY820" s="68"/>
      <c r="YZ820" s="68">
        <v>6.1742708355821598E-3</v>
      </c>
      <c r="ZA820" s="68">
        <v>4.9685879960239101E-3</v>
      </c>
      <c r="ZB820" s="68">
        <v>4.4513093462625703E-3</v>
      </c>
      <c r="ZC820" s="68">
        <v>1.4313870445006899E-3</v>
      </c>
      <c r="ZD820" s="68">
        <v>3.03126134302032E-3</v>
      </c>
    </row>
    <row r="821" spans="658:680" x14ac:dyDescent="0.25">
      <c r="YH821" s="68">
        <v>1.9631959370785801E-3</v>
      </c>
      <c r="YI821" s="68"/>
      <c r="YJ821" s="68"/>
      <c r="YK821" s="68">
        <v>6.5033109810332997E-3</v>
      </c>
      <c r="YL821" s="68"/>
      <c r="YM821" s="68"/>
      <c r="YN821" s="68"/>
      <c r="YO821" s="68">
        <v>3.33864735206606E-3</v>
      </c>
      <c r="YP821" s="68"/>
      <c r="YQ821" s="68"/>
      <c r="YR821" s="68"/>
      <c r="YS821" s="68"/>
      <c r="YT821" s="68"/>
      <c r="YU821" s="68"/>
      <c r="YV821" s="68"/>
      <c r="YW821" s="68"/>
      <c r="YX821" s="68">
        <v>1.0695233675805</v>
      </c>
      <c r="YY821" s="68"/>
      <c r="YZ821" s="68">
        <v>6.1689187229671903E-3</v>
      </c>
      <c r="ZA821" s="68">
        <v>4.9590608847484901E-3</v>
      </c>
      <c r="ZB821" s="68">
        <v>4.4444446819806704E-3</v>
      </c>
      <c r="ZC821" s="68">
        <v>1.3977364624379899E-3</v>
      </c>
      <c r="ZD821" s="68">
        <v>3.0066894926215602E-3</v>
      </c>
    </row>
    <row r="822" spans="658:680" x14ac:dyDescent="0.25">
      <c r="YH822" s="68">
        <v>1.9626809803776901E-3</v>
      </c>
      <c r="YI822" s="68"/>
      <c r="YJ822" s="68"/>
      <c r="YK822" s="68">
        <v>6.4780017511574597E-3</v>
      </c>
      <c r="YL822" s="68"/>
      <c r="YM822" s="68"/>
      <c r="YN822" s="68"/>
      <c r="YO822" s="68">
        <v>3.32813616135598E-3</v>
      </c>
      <c r="YP822" s="68"/>
      <c r="YQ822" s="68"/>
      <c r="YR822" s="68"/>
      <c r="YS822" s="68"/>
      <c r="YT822" s="68"/>
      <c r="YU822" s="68"/>
      <c r="YV822" s="68"/>
      <c r="YW822" s="68"/>
      <c r="YX822" s="68">
        <v>1.06945016556829</v>
      </c>
      <c r="YY822" s="68"/>
      <c r="YZ822" s="68">
        <v>6.1519365380598304E-3</v>
      </c>
      <c r="ZA822" s="68">
        <v>4.9573008123863496E-3</v>
      </c>
      <c r="ZB822" s="68">
        <v>4.4123464453721698E-3</v>
      </c>
      <c r="ZC822" s="68">
        <v>1.26147663068663E-3</v>
      </c>
      <c r="ZD822" s="68">
        <v>2.98905663246978E-3</v>
      </c>
    </row>
    <row r="823" spans="658:680" x14ac:dyDescent="0.25">
      <c r="YH823" s="68">
        <v>1.9359176813319901E-3</v>
      </c>
      <c r="YI823" s="68"/>
      <c r="YJ823" s="68"/>
      <c r="YK823" s="68">
        <v>6.4558639769524799E-3</v>
      </c>
      <c r="YL823" s="68"/>
      <c r="YM823" s="68"/>
      <c r="YN823" s="68"/>
      <c r="YO823" s="68">
        <v>3.3267535002135199E-3</v>
      </c>
      <c r="YP823" s="68"/>
      <c r="YQ823" s="68"/>
      <c r="YR823" s="68"/>
      <c r="YS823" s="68"/>
      <c r="YT823" s="68"/>
      <c r="YU823" s="68"/>
      <c r="YV823" s="68"/>
      <c r="YW823" s="68"/>
      <c r="YX823" s="68">
        <v>1.0694496055065601</v>
      </c>
      <c r="YY823" s="68"/>
      <c r="YZ823" s="68">
        <v>6.1162559370149198E-3</v>
      </c>
      <c r="ZA823" s="68">
        <v>4.9480253626630203E-3</v>
      </c>
      <c r="ZB823" s="68">
        <v>4.3869453613141996E-3</v>
      </c>
      <c r="ZC823" s="68">
        <v>1.2351006618523299E-3</v>
      </c>
      <c r="ZD823" s="68">
        <v>2.87297950539603E-3</v>
      </c>
    </row>
    <row r="824" spans="658:680" x14ac:dyDescent="0.25">
      <c r="YH824" s="68">
        <v>1.9355071400099101E-3</v>
      </c>
      <c r="YI824" s="68"/>
      <c r="YJ824" s="68"/>
      <c r="YK824" s="68">
        <v>6.4480858069071298E-3</v>
      </c>
      <c r="YL824" s="68"/>
      <c r="YM824" s="68"/>
      <c r="YN824" s="68"/>
      <c r="YO824" s="68">
        <v>3.3080031574952598E-3</v>
      </c>
      <c r="YP824" s="68"/>
      <c r="YQ824" s="68"/>
      <c r="YR824" s="68"/>
      <c r="YS824" s="68"/>
      <c r="YT824" s="68"/>
      <c r="YU824" s="68"/>
      <c r="YV824" s="68"/>
      <c r="YW824" s="68"/>
      <c r="YX824" s="68">
        <v>1.06944304567463</v>
      </c>
      <c r="YY824" s="68"/>
      <c r="YZ824" s="68">
        <v>6.1125960650893901E-3</v>
      </c>
      <c r="ZA824" s="68">
        <v>4.9224971291377097E-3</v>
      </c>
      <c r="ZB824" s="68">
        <v>4.38058209637141E-3</v>
      </c>
      <c r="ZC824" s="68">
        <v>1.2170668722510101E-3</v>
      </c>
      <c r="ZD824" s="68">
        <v>2.8187023741802599E-3</v>
      </c>
    </row>
    <row r="825" spans="658:680" x14ac:dyDescent="0.25">
      <c r="YH825" s="68">
        <v>1.9104125551411E-3</v>
      </c>
      <c r="YI825" s="68"/>
      <c r="YJ825" s="68"/>
      <c r="YK825" s="68">
        <v>6.4332237351809101E-3</v>
      </c>
      <c r="YL825" s="68"/>
      <c r="YM825" s="68"/>
      <c r="YN825" s="68"/>
      <c r="YO825" s="68">
        <v>3.29414085487374E-3</v>
      </c>
      <c r="YP825" s="68"/>
      <c r="YQ825" s="68"/>
      <c r="YR825" s="68"/>
      <c r="YS825" s="68"/>
      <c r="YT825" s="68"/>
      <c r="YU825" s="68"/>
      <c r="YV825" s="68"/>
      <c r="YW825" s="68"/>
      <c r="YX825" s="68">
        <v>1.0694359929264901</v>
      </c>
      <c r="YY825" s="68"/>
      <c r="YZ825" s="68">
        <v>6.1049391138985496E-3</v>
      </c>
      <c r="ZA825" s="68">
        <v>4.92219935365611E-3</v>
      </c>
      <c r="ZB825" s="68">
        <v>4.3339982158779704E-3</v>
      </c>
      <c r="ZC825" s="68">
        <v>1.21139919538328E-3</v>
      </c>
      <c r="ZD825" s="68">
        <v>2.7812278069339999E-3</v>
      </c>
    </row>
    <row r="826" spans="658:680" x14ac:dyDescent="0.25">
      <c r="YH826" s="68">
        <v>1.88243599945374E-3</v>
      </c>
      <c r="YI826" s="68"/>
      <c r="YJ826" s="68"/>
      <c r="YK826" s="68">
        <v>6.4280653843132697E-3</v>
      </c>
      <c r="YL826" s="68"/>
      <c r="YM826" s="68"/>
      <c r="YN826" s="68"/>
      <c r="YO826" s="68">
        <v>3.2919348081719901E-3</v>
      </c>
      <c r="YP826" s="68"/>
      <c r="YQ826" s="68"/>
      <c r="YR826" s="68"/>
      <c r="YS826" s="68"/>
      <c r="YT826" s="68"/>
      <c r="YU826" s="68"/>
      <c r="YV826" s="68"/>
      <c r="YW826" s="68"/>
      <c r="YX826" s="68">
        <v>1.0694246927819799</v>
      </c>
      <c r="YY826" s="68"/>
      <c r="YZ826" s="68">
        <v>6.1020367189723902E-3</v>
      </c>
      <c r="ZA826" s="68">
        <v>4.8859835255891304E-3</v>
      </c>
      <c r="ZB826" s="68">
        <v>4.3256072240597104E-3</v>
      </c>
      <c r="ZC826" s="68">
        <v>1.19291382785533E-3</v>
      </c>
      <c r="ZD826" s="68">
        <v>2.7779345202709098E-3</v>
      </c>
    </row>
    <row r="827" spans="658:680" x14ac:dyDescent="0.25">
      <c r="YH827" s="68">
        <v>1.8455059580848501E-3</v>
      </c>
      <c r="YI827" s="68"/>
      <c r="YJ827" s="68"/>
      <c r="YK827" s="68">
        <v>6.3978214922406299E-3</v>
      </c>
      <c r="YL827" s="68"/>
      <c r="YM827" s="68"/>
      <c r="YN827" s="68"/>
      <c r="YO827" s="68">
        <v>3.2900008527832099E-3</v>
      </c>
      <c r="YP827" s="68"/>
      <c r="YQ827" s="68"/>
      <c r="YR827" s="68"/>
      <c r="YS827" s="68"/>
      <c r="YT827" s="68"/>
      <c r="YU827" s="68"/>
      <c r="YV827" s="68"/>
      <c r="YW827" s="68"/>
      <c r="YX827" s="68">
        <v>1.0694144773469101</v>
      </c>
      <c r="YY827" s="68"/>
      <c r="YZ827" s="68">
        <v>6.0998519278654302E-3</v>
      </c>
      <c r="ZA827" s="68">
        <v>4.8821309690319503E-3</v>
      </c>
      <c r="ZB827" s="68">
        <v>4.2915817982822797E-3</v>
      </c>
      <c r="ZC827" s="68">
        <v>1.1333799829433501E-3</v>
      </c>
      <c r="ZD827" s="68">
        <v>2.6720028580395501E-3</v>
      </c>
    </row>
    <row r="828" spans="658:680" x14ac:dyDescent="0.25">
      <c r="YH828" s="68">
        <v>1.8324165719324399E-3</v>
      </c>
      <c r="YI828" s="68"/>
      <c r="YJ828" s="68"/>
      <c r="YK828" s="68">
        <v>6.3926948553529898E-3</v>
      </c>
      <c r="YL828" s="68"/>
      <c r="YM828" s="68"/>
      <c r="YN828" s="68"/>
      <c r="YO828" s="68">
        <v>3.2785585510511001E-3</v>
      </c>
      <c r="YP828" s="68"/>
      <c r="YQ828" s="68"/>
      <c r="YR828" s="68"/>
      <c r="YS828" s="68"/>
      <c r="YT828" s="68"/>
      <c r="YU828" s="68"/>
      <c r="YV828" s="68"/>
      <c r="YW828" s="68"/>
      <c r="YX828" s="68">
        <v>1.0694123174038399</v>
      </c>
      <c r="YY828" s="68"/>
      <c r="YZ828" s="68">
        <v>6.0855888622225801E-3</v>
      </c>
      <c r="ZA828" s="68">
        <v>4.8462181143985403E-3</v>
      </c>
      <c r="ZB828" s="68">
        <v>4.2909862751192096E-3</v>
      </c>
      <c r="ZC828" s="68">
        <v>1.11179081781973E-3</v>
      </c>
      <c r="ZD828" s="68">
        <v>2.64260256292703E-3</v>
      </c>
    </row>
    <row r="829" spans="658:680" x14ac:dyDescent="0.25">
      <c r="YH829" s="68">
        <v>1.79038939147007E-3</v>
      </c>
      <c r="YI829" s="68"/>
      <c r="YJ829" s="68"/>
      <c r="YK829" s="68">
        <v>6.3576337703057902E-3</v>
      </c>
      <c r="YL829" s="68"/>
      <c r="YM829" s="68"/>
      <c r="YN829" s="68"/>
      <c r="YO829" s="68">
        <v>3.2463671358936102E-3</v>
      </c>
      <c r="YP829" s="68"/>
      <c r="YQ829" s="68"/>
      <c r="YR829" s="68"/>
      <c r="YS829" s="68"/>
      <c r="YT829" s="68"/>
      <c r="YU829" s="68"/>
      <c r="YV829" s="68"/>
      <c r="YW829" s="68"/>
      <c r="YX829" s="68">
        <v>1.0693901056703401</v>
      </c>
      <c r="YY829" s="68"/>
      <c r="YZ829" s="68">
        <v>6.0729491861543604E-3</v>
      </c>
      <c r="ZA829" s="68">
        <v>4.7492571249313203E-3</v>
      </c>
      <c r="ZB829" s="68">
        <v>4.2888921238095398E-3</v>
      </c>
      <c r="ZC829" s="68">
        <v>1.0957467130338901E-3</v>
      </c>
      <c r="ZD829" s="68">
        <v>2.6225006741489101E-3</v>
      </c>
    </row>
    <row r="830" spans="658:680" x14ac:dyDescent="0.25">
      <c r="YH830" s="68">
        <v>1.77314895893892E-3</v>
      </c>
      <c r="YI830" s="68"/>
      <c r="YJ830" s="68"/>
      <c r="YK830" s="68">
        <v>6.3409570020978197E-3</v>
      </c>
      <c r="YL830" s="68"/>
      <c r="YM830" s="68"/>
      <c r="YN830" s="68"/>
      <c r="YO830" s="68">
        <v>3.2256406952795402E-3</v>
      </c>
      <c r="YP830" s="68"/>
      <c r="YQ830" s="68"/>
      <c r="YR830" s="68"/>
      <c r="YS830" s="68"/>
      <c r="YT830" s="68"/>
      <c r="YU830" s="68"/>
      <c r="YV830" s="68"/>
      <c r="YW830" s="68"/>
      <c r="YX830" s="68">
        <v>1.06931761902889</v>
      </c>
      <c r="YY830" s="68"/>
      <c r="YZ830" s="68">
        <v>6.0708080826845402E-3</v>
      </c>
      <c r="ZA830" s="68">
        <v>4.7469219180854604E-3</v>
      </c>
      <c r="ZB830" s="68">
        <v>4.2428343592086498E-3</v>
      </c>
      <c r="ZC830" s="68">
        <v>1.0323632560975101E-3</v>
      </c>
      <c r="ZD830" s="68">
        <v>2.59103630230765E-3</v>
      </c>
    </row>
    <row r="831" spans="658:680" x14ac:dyDescent="0.25">
      <c r="YH831" s="68">
        <v>1.6781132394528501E-3</v>
      </c>
      <c r="YI831" s="68"/>
      <c r="YJ831" s="68"/>
      <c r="YK831" s="68">
        <v>6.3206233080827998E-3</v>
      </c>
      <c r="YL831" s="68"/>
      <c r="YM831" s="68"/>
      <c r="YN831" s="68"/>
      <c r="YO831" s="68">
        <v>3.2201013140464099E-3</v>
      </c>
      <c r="YP831" s="68"/>
      <c r="YQ831" s="68"/>
      <c r="YR831" s="68"/>
      <c r="YS831" s="68"/>
      <c r="YT831" s="68"/>
      <c r="YU831" s="68"/>
      <c r="YV831" s="68"/>
      <c r="YW831" s="68"/>
      <c r="YX831" s="68">
        <v>1.06930472188339</v>
      </c>
      <c r="YY831" s="68"/>
      <c r="YZ831" s="68">
        <v>6.0702043641167403E-3</v>
      </c>
      <c r="ZA831" s="68">
        <v>4.70002218786854E-3</v>
      </c>
      <c r="ZB831" s="68">
        <v>4.2260827414764201E-3</v>
      </c>
      <c r="ZC831" s="68">
        <v>9.8932510037647091E-4</v>
      </c>
      <c r="ZD831" s="68">
        <v>2.57434463411643E-3</v>
      </c>
    </row>
    <row r="832" spans="658:680" x14ac:dyDescent="0.25">
      <c r="YH832" s="68">
        <v>1.66157688777864E-3</v>
      </c>
      <c r="YI832" s="68"/>
      <c r="YJ832" s="68"/>
      <c r="YK832" s="68">
        <v>6.2949691445485399E-3</v>
      </c>
      <c r="YL832" s="68"/>
      <c r="YM832" s="68"/>
      <c r="YN832" s="68"/>
      <c r="YO832" s="68">
        <v>3.2178009578829499E-3</v>
      </c>
      <c r="YP832" s="68"/>
      <c r="YQ832" s="68"/>
      <c r="YR832" s="68"/>
      <c r="YS832" s="68"/>
      <c r="YT832" s="68"/>
      <c r="YU832" s="68"/>
      <c r="YV832" s="68"/>
      <c r="YW832" s="68"/>
      <c r="YX832" s="68">
        <v>1.06927202200342</v>
      </c>
      <c r="YY832" s="68"/>
      <c r="YZ832" s="68">
        <v>6.0470686981082197E-3</v>
      </c>
      <c r="ZA832" s="68">
        <v>4.6774847587609603E-3</v>
      </c>
      <c r="ZB832" s="68">
        <v>4.2230666439727798E-3</v>
      </c>
      <c r="ZC832" s="68">
        <v>9.5211035430374004E-4</v>
      </c>
      <c r="ZD832" s="68">
        <v>2.5427851309524998E-3</v>
      </c>
    </row>
    <row r="833" spans="658:680" x14ac:dyDescent="0.25">
      <c r="YH833" s="68">
        <v>1.61562936104666E-3</v>
      </c>
      <c r="YI833" s="68"/>
      <c r="YJ833" s="68"/>
      <c r="YK833" s="68">
        <v>6.2781328735917697E-3</v>
      </c>
      <c r="YL833" s="68"/>
      <c r="YM833" s="68"/>
      <c r="YN833" s="68"/>
      <c r="YO833" s="68">
        <v>3.21497214570883E-3</v>
      </c>
      <c r="YP833" s="68"/>
      <c r="YQ833" s="68"/>
      <c r="YR833" s="68"/>
      <c r="YS833" s="68"/>
      <c r="YT833" s="68"/>
      <c r="YU833" s="68"/>
      <c r="YV833" s="68"/>
      <c r="YW833" s="68"/>
      <c r="YX833" s="68">
        <v>1.0692528867422899</v>
      </c>
      <c r="YY833" s="68"/>
      <c r="YZ833" s="68">
        <v>6.0463074085338802E-3</v>
      </c>
      <c r="ZA833" s="68">
        <v>4.6390209055062904E-3</v>
      </c>
      <c r="ZB833" s="68">
        <v>4.2120438023086799E-3</v>
      </c>
      <c r="ZC833" s="68">
        <v>8.96492215012219E-4</v>
      </c>
      <c r="ZD833" s="68">
        <v>2.5016814477596999E-3</v>
      </c>
    </row>
    <row r="834" spans="658:680" x14ac:dyDescent="0.25">
      <c r="YH834" s="68">
        <v>1.5865628789314299E-3</v>
      </c>
      <c r="YI834" s="68"/>
      <c r="YJ834" s="68"/>
      <c r="YK834" s="68">
        <v>6.2708987425945202E-3</v>
      </c>
      <c r="YL834" s="68"/>
      <c r="YM834" s="68"/>
      <c r="YN834" s="68"/>
      <c r="YO834" s="68">
        <v>3.2053559036264098E-3</v>
      </c>
      <c r="YP834" s="68"/>
      <c r="YQ834" s="68"/>
      <c r="YR834" s="68"/>
      <c r="YS834" s="68"/>
      <c r="YT834" s="68"/>
      <c r="YU834" s="68"/>
      <c r="YV834" s="68"/>
      <c r="YW834" s="68"/>
      <c r="YX834" s="68">
        <v>1.06925132178158</v>
      </c>
      <c r="YY834" s="68"/>
      <c r="YZ834" s="68">
        <v>6.0395649665744297E-3</v>
      </c>
      <c r="ZA834" s="68">
        <v>4.6345147004265104E-3</v>
      </c>
      <c r="ZB834" s="68">
        <v>4.1748045078579803E-3</v>
      </c>
      <c r="ZC834" s="68">
        <v>8.8808936131689698E-4</v>
      </c>
      <c r="ZD834" s="68">
        <v>2.4635865453941602E-3</v>
      </c>
    </row>
    <row r="835" spans="658:680" x14ac:dyDescent="0.25">
      <c r="YH835" s="68">
        <v>1.5104569715981601E-3</v>
      </c>
      <c r="YI835" s="68"/>
      <c r="YJ835" s="68"/>
      <c r="YK835" s="68">
        <v>6.2684903063974099E-3</v>
      </c>
      <c r="YL835" s="68"/>
      <c r="YM835" s="68"/>
      <c r="YN835" s="68"/>
      <c r="YO835" s="68">
        <v>3.1998669208779E-3</v>
      </c>
      <c r="YP835" s="68"/>
      <c r="YQ835" s="68"/>
      <c r="YR835" s="68"/>
      <c r="YS835" s="68"/>
      <c r="YT835" s="68"/>
      <c r="YU835" s="68"/>
      <c r="YV835" s="68"/>
      <c r="YW835" s="68"/>
      <c r="YX835" s="68">
        <v>1.0692499596526199</v>
      </c>
      <c r="YY835" s="68"/>
      <c r="YZ835" s="68">
        <v>5.9883085051449202E-3</v>
      </c>
      <c r="ZA835" s="68">
        <v>4.63269688135885E-3</v>
      </c>
      <c r="ZB835" s="68">
        <v>4.1675020565243E-3</v>
      </c>
      <c r="ZC835" s="68">
        <v>8.8281853724951197E-4</v>
      </c>
      <c r="ZD835" s="68">
        <v>2.46137502572648E-3</v>
      </c>
    </row>
    <row r="836" spans="658:680" x14ac:dyDescent="0.25">
      <c r="YH836" s="68">
        <v>1.4547733144598301E-3</v>
      </c>
      <c r="YI836" s="68"/>
      <c r="YJ836" s="68"/>
      <c r="YK836" s="68">
        <v>6.26737327117966E-3</v>
      </c>
      <c r="YL836" s="68"/>
      <c r="YM836" s="68"/>
      <c r="YN836" s="68"/>
      <c r="YO836" s="68">
        <v>3.1937956439790699E-3</v>
      </c>
      <c r="YP836" s="68"/>
      <c r="YQ836" s="68"/>
      <c r="YR836" s="68"/>
      <c r="YS836" s="68"/>
      <c r="YT836" s="68"/>
      <c r="YU836" s="68"/>
      <c r="YV836" s="68"/>
      <c r="YW836" s="68"/>
      <c r="YX836" s="68">
        <v>1.0692181746455101</v>
      </c>
      <c r="YY836" s="68"/>
      <c r="YZ836" s="68">
        <v>5.9430943886993898E-3</v>
      </c>
      <c r="ZA836" s="68">
        <v>4.6161579403817803E-3</v>
      </c>
      <c r="ZB836" s="68">
        <v>4.1648224477196004E-3</v>
      </c>
      <c r="ZC836" s="68">
        <v>8.6030752501703705E-4</v>
      </c>
      <c r="ZD836" s="68">
        <v>2.4015042673517701E-3</v>
      </c>
    </row>
    <row r="837" spans="658:680" x14ac:dyDescent="0.25">
      <c r="YH837" s="68">
        <v>1.4317742456363099E-3</v>
      </c>
      <c r="YI837" s="68"/>
      <c r="YJ837" s="68"/>
      <c r="YK837" s="68">
        <v>6.2471052891418096E-3</v>
      </c>
      <c r="YL837" s="68"/>
      <c r="YM837" s="68"/>
      <c r="YN837" s="68"/>
      <c r="YO837" s="68">
        <v>3.1854692539608699E-3</v>
      </c>
      <c r="YP837" s="68"/>
      <c r="YQ837" s="68"/>
      <c r="YR837" s="68"/>
      <c r="YS837" s="68"/>
      <c r="YT837" s="68"/>
      <c r="YU837" s="68"/>
      <c r="YV837" s="68"/>
      <c r="YW837" s="68"/>
      <c r="YX837" s="68">
        <v>1.0692091170601301</v>
      </c>
      <c r="YY837" s="68"/>
      <c r="YZ837" s="68">
        <v>5.9152694221038804E-3</v>
      </c>
      <c r="ZA837" s="68">
        <v>4.5677361991530501E-3</v>
      </c>
      <c r="ZB837" s="68">
        <v>4.1396471510829896E-3</v>
      </c>
      <c r="ZC837" s="68">
        <v>6.9795320149245897E-4</v>
      </c>
      <c r="ZD837" s="68">
        <v>2.3975375237112301E-3</v>
      </c>
    </row>
    <row r="838" spans="658:680" x14ac:dyDescent="0.25">
      <c r="YH838" s="68">
        <v>1.39680064796487E-3</v>
      </c>
      <c r="YI838" s="68"/>
      <c r="YJ838" s="68"/>
      <c r="YK838" s="68">
        <v>6.2352954123248497E-3</v>
      </c>
      <c r="YL838" s="68"/>
      <c r="YM838" s="68"/>
      <c r="YN838" s="68"/>
      <c r="YO838" s="68">
        <v>3.1604466450986602E-3</v>
      </c>
      <c r="YP838" s="68"/>
      <c r="YQ838" s="68"/>
      <c r="YR838" s="68"/>
      <c r="YS838" s="68"/>
      <c r="YT838" s="68"/>
      <c r="YU838" s="68"/>
      <c r="YV838" s="68"/>
      <c r="YW838" s="68"/>
      <c r="YX838" s="68">
        <v>1.0691785241562199</v>
      </c>
      <c r="YY838" s="68"/>
      <c r="YZ838" s="68">
        <v>5.9035228106495497E-3</v>
      </c>
      <c r="ZA838" s="68">
        <v>4.4821751556211598E-3</v>
      </c>
      <c r="ZB838" s="68">
        <v>4.1359062244383602E-3</v>
      </c>
      <c r="ZC838" s="68">
        <v>6.7802190800573202E-4</v>
      </c>
      <c r="ZD838" s="68">
        <v>2.3904176695876702E-3</v>
      </c>
    </row>
    <row r="839" spans="658:680" x14ac:dyDescent="0.25">
      <c r="YH839" s="68">
        <v>1.39016581511587E-3</v>
      </c>
      <c r="YI839" s="68"/>
      <c r="YJ839" s="68"/>
      <c r="YK839" s="68">
        <v>6.2091187950255103E-3</v>
      </c>
      <c r="YL839" s="68"/>
      <c r="YM839" s="68"/>
      <c r="YN839" s="68"/>
      <c r="YO839" s="68">
        <v>3.1554202559295201E-3</v>
      </c>
      <c r="YP839" s="68"/>
      <c r="YQ839" s="68"/>
      <c r="YR839" s="68"/>
      <c r="YS839" s="68"/>
      <c r="YT839" s="68"/>
      <c r="YU839" s="68"/>
      <c r="YV839" s="68"/>
      <c r="YW839" s="68"/>
      <c r="YX839" s="68">
        <v>1.0691405404380601</v>
      </c>
      <c r="YY839" s="68"/>
      <c r="YZ839" s="68">
        <v>5.89687904179947E-3</v>
      </c>
      <c r="ZA839" s="68">
        <v>4.4725166789133797E-3</v>
      </c>
      <c r="ZB839" s="68">
        <v>4.1136072285826997E-3</v>
      </c>
      <c r="ZC839" s="68">
        <v>6.7040190034829597E-4</v>
      </c>
      <c r="ZD839" s="68">
        <v>2.3190095390634002E-3</v>
      </c>
    </row>
    <row r="840" spans="658:680" x14ac:dyDescent="0.25">
      <c r="YH840" s="68">
        <v>1.35357354160024E-3</v>
      </c>
      <c r="YI840" s="68"/>
      <c r="YJ840" s="68"/>
      <c r="YK840" s="68">
        <v>6.1989162070483E-3</v>
      </c>
      <c r="YL840" s="68"/>
      <c r="YM840" s="68"/>
      <c r="YN840" s="68"/>
      <c r="YO840" s="68">
        <v>3.15057702008994E-3</v>
      </c>
      <c r="YP840" s="68"/>
      <c r="YQ840" s="68"/>
      <c r="YR840" s="68"/>
      <c r="YS840" s="68"/>
      <c r="YT840" s="68"/>
      <c r="YU840" s="68"/>
      <c r="YV840" s="68"/>
      <c r="YW840" s="68"/>
      <c r="YX840" s="68">
        <v>1.0691370371806801</v>
      </c>
      <c r="YY840" s="68"/>
      <c r="YZ840" s="68">
        <v>5.8521546395365999E-3</v>
      </c>
      <c r="ZA840" s="68">
        <v>4.4699541556140901E-3</v>
      </c>
      <c r="ZB840" s="68">
        <v>4.0942505380969297E-3</v>
      </c>
      <c r="ZC840" s="68">
        <v>2.21204926774756E-4</v>
      </c>
      <c r="ZD840" s="68">
        <v>2.2845912292739699E-3</v>
      </c>
    </row>
    <row r="841" spans="658:680" x14ac:dyDescent="0.25">
      <c r="YH841" s="68">
        <v>1.3520308675127699E-3</v>
      </c>
      <c r="YI841" s="68"/>
      <c r="YJ841" s="68"/>
      <c r="YK841" s="68">
        <v>6.1742708355821598E-3</v>
      </c>
      <c r="YL841" s="68"/>
      <c r="YM841" s="68"/>
      <c r="YN841" s="68"/>
      <c r="YO841" s="68">
        <v>3.10145286275586E-3</v>
      </c>
      <c r="YP841" s="68"/>
      <c r="YQ841" s="68"/>
      <c r="YR841" s="68"/>
      <c r="YS841" s="68"/>
      <c r="YT841" s="68"/>
      <c r="YU841" s="68"/>
      <c r="YV841" s="68"/>
      <c r="YW841" s="68"/>
      <c r="YX841" s="68">
        <v>1.06911311349862</v>
      </c>
      <c r="YY841" s="68"/>
      <c r="YZ841" s="68">
        <v>5.83885878177499E-3</v>
      </c>
      <c r="ZA841" s="68">
        <v>4.4630112334545901E-3</v>
      </c>
      <c r="ZB841" s="68">
        <v>4.0929844041793697E-3</v>
      </c>
      <c r="ZC841" s="352">
        <v>8.49435834842788E-5</v>
      </c>
      <c r="ZD841" s="68">
        <v>2.2744941400288099E-3</v>
      </c>
    </row>
    <row r="842" spans="658:680" x14ac:dyDescent="0.25">
      <c r="YH842" s="68">
        <v>1.32893691247894E-3</v>
      </c>
      <c r="YI842" s="68"/>
      <c r="YJ842" s="68"/>
      <c r="YK842" s="68">
        <v>6.1552801056211099E-3</v>
      </c>
      <c r="YL842" s="68"/>
      <c r="YM842" s="68"/>
      <c r="YN842" s="68"/>
      <c r="YO842" s="68">
        <v>3.0969739660269102E-3</v>
      </c>
      <c r="YP842" s="68"/>
      <c r="YQ842" s="68"/>
      <c r="YR842" s="68"/>
      <c r="YS842" s="68"/>
      <c r="YT842" s="68"/>
      <c r="YU842" s="68"/>
      <c r="YV842" s="68"/>
      <c r="YW842" s="68"/>
      <c r="YX842" s="68">
        <v>1.06909198965609</v>
      </c>
      <c r="YY842" s="68"/>
      <c r="YZ842" s="68">
        <v>5.8277376685374003E-3</v>
      </c>
      <c r="ZA842" s="68">
        <v>4.4513550904649504E-3</v>
      </c>
      <c r="ZB842" s="68">
        <v>4.0907323726453301E-3</v>
      </c>
      <c r="ZC842" s="352">
        <v>5.5511151231257802E-17</v>
      </c>
      <c r="ZD842" s="68">
        <v>2.24608319836571E-3</v>
      </c>
    </row>
    <row r="843" spans="658:680" x14ac:dyDescent="0.25">
      <c r="YH843" s="68">
        <v>1.3261372354405601E-3</v>
      </c>
      <c r="YI843" s="68"/>
      <c r="YJ843" s="68"/>
      <c r="YK843" s="68">
        <v>6.1125960650893901E-3</v>
      </c>
      <c r="YL843" s="68"/>
      <c r="YM843" s="68"/>
      <c r="YN843" s="68"/>
      <c r="YO843" s="68">
        <v>3.07322648290461E-3</v>
      </c>
      <c r="YP843" s="68"/>
      <c r="YQ843" s="68"/>
      <c r="YR843" s="68"/>
      <c r="YS843" s="68"/>
      <c r="YT843" s="68"/>
      <c r="YU843" s="68"/>
      <c r="YV843" s="68"/>
      <c r="YW843" s="68"/>
      <c r="YX843" s="68">
        <v>1.06904846051658</v>
      </c>
      <c r="YY843" s="68"/>
      <c r="YZ843" s="68">
        <v>5.8063743170583297E-3</v>
      </c>
      <c r="ZA843" s="68">
        <v>4.4428441797811002E-3</v>
      </c>
      <c r="ZB843" s="68">
        <v>4.0393931152937499E-3</v>
      </c>
      <c r="ZC843" s="352">
        <v>4.1633363423443401E-17</v>
      </c>
      <c r="ZD843" s="68">
        <v>2.2396087572535898E-3</v>
      </c>
    </row>
    <row r="844" spans="658:680" x14ac:dyDescent="0.25">
      <c r="YH844" s="68">
        <v>1.2760286657415899E-3</v>
      </c>
      <c r="YI844" s="68"/>
      <c r="YJ844" s="68"/>
      <c r="YK844" s="68">
        <v>6.11095579558491E-3</v>
      </c>
      <c r="YL844" s="68"/>
      <c r="YM844" s="68"/>
      <c r="YN844" s="68"/>
      <c r="YO844" s="68">
        <v>3.0660291529406199E-3</v>
      </c>
      <c r="YP844" s="68"/>
      <c r="YQ844" s="68"/>
      <c r="YR844" s="68"/>
      <c r="YS844" s="68"/>
      <c r="YT844" s="68"/>
      <c r="YU844" s="68"/>
      <c r="YV844" s="68"/>
      <c r="YW844" s="68"/>
      <c r="YX844" s="68">
        <v>1.0690451426860299</v>
      </c>
      <c r="YY844" s="68"/>
      <c r="YZ844" s="68">
        <v>5.78483812379806E-3</v>
      </c>
      <c r="ZA844" s="68">
        <v>4.4423313796271603E-3</v>
      </c>
      <c r="ZB844" s="68">
        <v>4.0311305516938702E-3</v>
      </c>
      <c r="ZC844" s="352">
        <v>3.8163916471489799E-17</v>
      </c>
      <c r="ZD844" s="68">
        <v>2.2135366884975401E-3</v>
      </c>
    </row>
    <row r="845" spans="658:680" x14ac:dyDescent="0.25">
      <c r="YH845" s="68">
        <v>1.2567876003141301E-3</v>
      </c>
      <c r="YI845" s="68"/>
      <c r="YJ845" s="68"/>
      <c r="YK845" s="68">
        <v>6.1000933775414998E-3</v>
      </c>
      <c r="YL845" s="68"/>
      <c r="YM845" s="68"/>
      <c r="YN845" s="68"/>
      <c r="YO845" s="68">
        <v>3.0629321619001699E-3</v>
      </c>
      <c r="YP845" s="68"/>
      <c r="YQ845" s="68"/>
      <c r="YR845" s="68"/>
      <c r="YS845" s="68"/>
      <c r="YT845" s="68"/>
      <c r="YU845" s="68"/>
      <c r="YV845" s="68"/>
      <c r="YW845" s="68"/>
      <c r="YX845" s="68">
        <v>1.06904506241032</v>
      </c>
      <c r="YY845" s="68"/>
      <c r="YZ845" s="68">
        <v>5.7394394145715904E-3</v>
      </c>
      <c r="ZA845" s="68">
        <v>4.4324656923496897E-3</v>
      </c>
      <c r="ZB845" s="68">
        <v>4.0308500698649202E-3</v>
      </c>
      <c r="ZC845" s="352">
        <v>2.7755575615628901E-17</v>
      </c>
      <c r="ZD845" s="68">
        <v>2.1707907236544598E-3</v>
      </c>
    </row>
    <row r="846" spans="658:680" x14ac:dyDescent="0.25">
      <c r="YH846" s="68">
        <v>1.24817980981564E-3</v>
      </c>
      <c r="YI846" s="68"/>
      <c r="YJ846" s="68"/>
      <c r="YK846" s="68">
        <v>6.0508511486951702E-3</v>
      </c>
      <c r="YL846" s="68"/>
      <c r="YM846" s="68"/>
      <c r="YN846" s="68"/>
      <c r="YO846" s="68">
        <v>3.04907083448785E-3</v>
      </c>
      <c r="YP846" s="68"/>
      <c r="YQ846" s="68"/>
      <c r="YR846" s="68"/>
      <c r="YS846" s="68"/>
      <c r="YT846" s="68"/>
      <c r="YU846" s="68"/>
      <c r="YV846" s="68"/>
      <c r="YW846" s="68"/>
      <c r="YX846" s="68">
        <v>1.0690082163092001</v>
      </c>
      <c r="YY846" s="68"/>
      <c r="YZ846" s="68">
        <v>5.7227346369492001E-3</v>
      </c>
      <c r="ZA846" s="68">
        <v>4.4128335413123904E-3</v>
      </c>
      <c r="ZB846" s="68">
        <v>4.0257849097347703E-3</v>
      </c>
      <c r="ZC846" s="352">
        <v>2.7755575615628901E-17</v>
      </c>
      <c r="ZD846" s="68">
        <v>2.0879858715153301E-3</v>
      </c>
    </row>
    <row r="847" spans="658:680" x14ac:dyDescent="0.25">
      <c r="YH847" s="68">
        <v>1.24058878940282E-3</v>
      </c>
      <c r="YI847" s="68"/>
      <c r="YJ847" s="68"/>
      <c r="YK847" s="68">
        <v>6.0463074085338802E-3</v>
      </c>
      <c r="YL847" s="68"/>
      <c r="YM847" s="68"/>
      <c r="YN847" s="68"/>
      <c r="YO847" s="68">
        <v>3.0482851353761001E-3</v>
      </c>
      <c r="YP847" s="68"/>
      <c r="YQ847" s="68"/>
      <c r="YR847" s="68"/>
      <c r="YS847" s="68"/>
      <c r="YT847" s="68"/>
      <c r="YU847" s="68"/>
      <c r="YV847" s="68"/>
      <c r="YW847" s="68"/>
      <c r="YX847" s="68">
        <v>1.0689986384797801</v>
      </c>
      <c r="YY847" s="68"/>
      <c r="YZ847" s="68">
        <v>5.7171185304648198E-3</v>
      </c>
      <c r="ZA847" s="68">
        <v>4.4107914284195098E-3</v>
      </c>
      <c r="ZB847" s="68">
        <v>4.0118198114524502E-3</v>
      </c>
      <c r="ZC847" s="352">
        <v>2.7755575615628901E-17</v>
      </c>
      <c r="ZD847" s="68">
        <v>2.06350492925091E-3</v>
      </c>
    </row>
    <row r="848" spans="658:680" x14ac:dyDescent="0.25">
      <c r="YH848" s="68">
        <v>1.23399802426423E-3</v>
      </c>
      <c r="YI848" s="68"/>
      <c r="YJ848" s="68"/>
      <c r="YK848" s="68">
        <v>6.0401858544754002E-3</v>
      </c>
      <c r="YL848" s="68"/>
      <c r="YM848" s="68"/>
      <c r="YN848" s="68"/>
      <c r="YO848" s="68">
        <v>3.0354329333786901E-3</v>
      </c>
      <c r="YP848" s="68"/>
      <c r="YQ848" s="68"/>
      <c r="YR848" s="68"/>
      <c r="YS848" s="68"/>
      <c r="YT848" s="68"/>
      <c r="YU848" s="68"/>
      <c r="YV848" s="68"/>
      <c r="YW848" s="68"/>
      <c r="YX848" s="68">
        <v>1.0689929464347701</v>
      </c>
      <c r="YY848" s="68"/>
      <c r="YZ848" s="68">
        <v>5.7121775204229102E-3</v>
      </c>
      <c r="ZA848" s="68">
        <v>4.3596388737519804E-3</v>
      </c>
      <c r="ZB848" s="68">
        <v>3.9597550978401298E-3</v>
      </c>
      <c r="ZC848" s="352">
        <v>2.7755575615628901E-17</v>
      </c>
      <c r="ZD848" s="68">
        <v>2.0539214458800701E-3</v>
      </c>
    </row>
    <row r="849" spans="658:680" x14ac:dyDescent="0.25">
      <c r="YH849" s="68">
        <v>1.18921601490828E-3</v>
      </c>
      <c r="YI849" s="68"/>
      <c r="YJ849" s="68"/>
      <c r="YK849" s="68">
        <v>6.0325844331692597E-3</v>
      </c>
      <c r="YL849" s="68"/>
      <c r="YM849" s="68"/>
      <c r="YN849" s="68"/>
      <c r="YO849" s="68">
        <v>2.9927503728615899E-3</v>
      </c>
      <c r="YP849" s="68"/>
      <c r="YQ849" s="68"/>
      <c r="YR849" s="68"/>
      <c r="YS849" s="68"/>
      <c r="YT849" s="68"/>
      <c r="YU849" s="68"/>
      <c r="YV849" s="68"/>
      <c r="YW849" s="68"/>
      <c r="YX849" s="68">
        <v>1.0689702223581199</v>
      </c>
      <c r="YY849" s="68"/>
      <c r="YZ849" s="68">
        <v>5.70989507682513E-3</v>
      </c>
      <c r="ZA849" s="68">
        <v>4.35742993728243E-3</v>
      </c>
      <c r="ZB849" s="68">
        <v>3.9407601602564797E-3</v>
      </c>
      <c r="ZC849" s="352">
        <v>2.0816681711721701E-17</v>
      </c>
      <c r="ZD849" s="68">
        <v>2.0386766677108399E-3</v>
      </c>
    </row>
    <row r="850" spans="658:680" x14ac:dyDescent="0.25">
      <c r="YH850" s="68">
        <v>1.1877922199621501E-3</v>
      </c>
      <c r="YI850" s="68"/>
      <c r="YJ850" s="68"/>
      <c r="YK850" s="68">
        <v>6.0229184663433497E-3</v>
      </c>
      <c r="YL850" s="68"/>
      <c r="YM850" s="68"/>
      <c r="YN850" s="68"/>
      <c r="YO850" s="68">
        <v>2.98526266131052E-3</v>
      </c>
      <c r="YP850" s="68"/>
      <c r="YQ850" s="68"/>
      <c r="YR850" s="68"/>
      <c r="YS850" s="68"/>
      <c r="YT850" s="68"/>
      <c r="YU850" s="68"/>
      <c r="YV850" s="68"/>
      <c r="YW850" s="68"/>
      <c r="YX850" s="68">
        <v>1.0689667299376899</v>
      </c>
      <c r="YY850" s="68"/>
      <c r="YZ850" s="68">
        <v>5.6907159929110796E-3</v>
      </c>
      <c r="ZA850" s="68">
        <v>4.32300118355366E-3</v>
      </c>
      <c r="ZB850" s="68">
        <v>3.8843901069438901E-3</v>
      </c>
      <c r="ZC850" s="352">
        <v>2.0816681711721701E-17</v>
      </c>
      <c r="ZD850" s="68">
        <v>2.0369722320807198E-3</v>
      </c>
    </row>
    <row r="851" spans="658:680" x14ac:dyDescent="0.25">
      <c r="YH851" s="68">
        <v>1.1649902827379299E-3</v>
      </c>
      <c r="YI851" s="68"/>
      <c r="YJ851" s="68"/>
      <c r="YK851" s="68">
        <v>5.9914641305971799E-3</v>
      </c>
      <c r="YL851" s="68"/>
      <c r="YM851" s="68"/>
      <c r="YN851" s="68"/>
      <c r="YO851" s="68">
        <v>2.97568152392491E-3</v>
      </c>
      <c r="YP851" s="68"/>
      <c r="YQ851" s="68"/>
      <c r="YR851" s="68"/>
      <c r="YS851" s="68"/>
      <c r="YT851" s="68"/>
      <c r="YU851" s="68"/>
      <c r="YV851" s="68"/>
      <c r="YW851" s="68"/>
      <c r="YX851" s="68">
        <v>1.06896393199464</v>
      </c>
      <c r="YY851" s="68"/>
      <c r="YZ851" s="68">
        <v>5.6883347589950497E-3</v>
      </c>
      <c r="ZA851" s="68">
        <v>4.3218342674714999E-3</v>
      </c>
      <c r="ZB851" s="68">
        <v>3.8830643021634898E-3</v>
      </c>
      <c r="ZC851" s="352">
        <v>2.0816681711721701E-17</v>
      </c>
      <c r="ZD851" s="68">
        <v>2.0030557563173899E-3</v>
      </c>
    </row>
    <row r="852" spans="658:680" x14ac:dyDescent="0.25">
      <c r="YH852" s="68">
        <v>1.1615343010123701E-3</v>
      </c>
      <c r="YI852" s="68"/>
      <c r="YJ852" s="68"/>
      <c r="YK852" s="68">
        <v>5.9811449825536399E-3</v>
      </c>
      <c r="YL852" s="68"/>
      <c r="YM852" s="68"/>
      <c r="YN852" s="68"/>
      <c r="YO852" s="68">
        <v>2.9723295876445299E-3</v>
      </c>
      <c r="YP852" s="68"/>
      <c r="YQ852" s="68"/>
      <c r="YR852" s="68"/>
      <c r="YS852" s="68"/>
      <c r="YT852" s="68"/>
      <c r="YU852" s="68"/>
      <c r="YV852" s="68"/>
      <c r="YW852" s="68"/>
      <c r="YX852" s="68">
        <v>1.06892686161725</v>
      </c>
      <c r="YY852" s="68"/>
      <c r="YZ852" s="68">
        <v>5.6720598524651698E-3</v>
      </c>
      <c r="ZA852" s="68">
        <v>4.2999313401180603E-3</v>
      </c>
      <c r="ZB852" s="68">
        <v>3.86714234045695E-3</v>
      </c>
      <c r="ZC852" s="352">
        <v>1.5612511283791301E-17</v>
      </c>
      <c r="ZD852" s="68">
        <v>1.9779683963956798E-3</v>
      </c>
    </row>
    <row r="853" spans="658:680" x14ac:dyDescent="0.25">
      <c r="YH853" s="68">
        <v>1.12410745498767E-3</v>
      </c>
      <c r="YI853" s="68"/>
      <c r="YJ853" s="68"/>
      <c r="YK853" s="68">
        <v>5.9715444463341299E-3</v>
      </c>
      <c r="YL853" s="68"/>
      <c r="YM853" s="68"/>
      <c r="YN853" s="68"/>
      <c r="YO853" s="68">
        <v>2.9224333918681298E-3</v>
      </c>
      <c r="YP853" s="68"/>
      <c r="YQ853" s="68"/>
      <c r="YR853" s="68"/>
      <c r="YS853" s="68"/>
      <c r="YT853" s="68"/>
      <c r="YU853" s="68"/>
      <c r="YV853" s="68"/>
      <c r="YW853" s="68"/>
      <c r="YX853" s="68">
        <v>1.0688896273235799</v>
      </c>
      <c r="YY853" s="68"/>
      <c r="YZ853" s="68">
        <v>5.6239657044016601E-3</v>
      </c>
      <c r="ZA853" s="68">
        <v>4.1994379597761001E-3</v>
      </c>
      <c r="ZB853" s="68">
        <v>3.79655731812902E-3</v>
      </c>
      <c r="ZC853" s="352">
        <v>9.5409791178724406E-18</v>
      </c>
      <c r="ZD853" s="68">
        <v>1.96479376719433E-3</v>
      </c>
    </row>
    <row r="854" spans="658:680" x14ac:dyDescent="0.25">
      <c r="YH854" s="68">
        <v>1.1124164025641101E-3</v>
      </c>
      <c r="YI854" s="68"/>
      <c r="YJ854" s="68"/>
      <c r="YK854" s="68">
        <v>5.9378284039767904E-3</v>
      </c>
      <c r="YL854" s="68"/>
      <c r="YM854" s="68"/>
      <c r="YN854" s="68"/>
      <c r="YO854" s="68">
        <v>2.9184649205086098E-3</v>
      </c>
      <c r="YP854" s="68"/>
      <c r="YQ854" s="68"/>
      <c r="YR854" s="68"/>
      <c r="YS854" s="68"/>
      <c r="YT854" s="68"/>
      <c r="YU854" s="68"/>
      <c r="YV854" s="68"/>
      <c r="YW854" s="68"/>
      <c r="YX854" s="68">
        <v>1.0688511076313201</v>
      </c>
      <c r="YY854" s="68"/>
      <c r="YZ854" s="68">
        <v>5.6145658498512798E-3</v>
      </c>
      <c r="ZA854" s="68">
        <v>4.1766995799029797E-3</v>
      </c>
      <c r="ZB854" s="68">
        <v>3.7905795459335099E-3</v>
      </c>
      <c r="ZC854" s="352">
        <v>6.9388939039072299E-18</v>
      </c>
      <c r="ZD854" s="68">
        <v>1.9468955306276201E-3</v>
      </c>
    </row>
    <row r="855" spans="658:680" x14ac:dyDescent="0.25">
      <c r="YH855" s="68">
        <v>1.04750597310689E-3</v>
      </c>
      <c r="YI855" s="68"/>
      <c r="YJ855" s="68"/>
      <c r="YK855" s="68">
        <v>5.9258373322173602E-3</v>
      </c>
      <c r="YL855" s="68"/>
      <c r="YM855" s="68"/>
      <c r="YN855" s="68"/>
      <c r="YO855" s="68">
        <v>2.9123011386603002E-3</v>
      </c>
      <c r="YP855" s="68"/>
      <c r="YQ855" s="68"/>
      <c r="YR855" s="68"/>
      <c r="YS855" s="68"/>
      <c r="YT855" s="68"/>
      <c r="YU855" s="68"/>
      <c r="YV855" s="68"/>
      <c r="YW855" s="68"/>
      <c r="YX855" s="68">
        <v>1.0688000991562201</v>
      </c>
      <c r="YY855" s="68"/>
      <c r="YZ855" s="68">
        <v>5.5960142881089697E-3</v>
      </c>
      <c r="ZA855" s="68">
        <v>4.1762313229981403E-3</v>
      </c>
      <c r="ZB855" s="68">
        <v>3.7841450527163799E-3</v>
      </c>
      <c r="ZC855" s="352">
        <v>2.6020852139652099E-18</v>
      </c>
      <c r="ZD855" s="68">
        <v>1.8375160577693099E-3</v>
      </c>
    </row>
    <row r="856" spans="658:680" x14ac:dyDescent="0.25">
      <c r="YH856" s="68">
        <v>1.0383548340390501E-3</v>
      </c>
      <c r="YI856" s="68"/>
      <c r="YJ856" s="68"/>
      <c r="YK856" s="68">
        <v>5.91584908977513E-3</v>
      </c>
      <c r="YL856" s="68"/>
      <c r="YM856" s="68"/>
      <c r="YN856" s="68"/>
      <c r="YO856" s="68">
        <v>2.8974657782892001E-3</v>
      </c>
      <c r="YP856" s="68"/>
      <c r="YQ856" s="68"/>
      <c r="YR856" s="68"/>
      <c r="YS856" s="68"/>
      <c r="YT856" s="68"/>
      <c r="YU856" s="68"/>
      <c r="YV856" s="68"/>
      <c r="YW856" s="68"/>
      <c r="YX856" s="68">
        <v>1.0687649377917601</v>
      </c>
      <c r="YY856" s="68"/>
      <c r="YZ856" s="68">
        <v>5.5250790512803901E-3</v>
      </c>
      <c r="ZA856" s="68">
        <v>4.1633148954417897E-3</v>
      </c>
      <c r="ZB856" s="68">
        <v>3.78045399922368E-3</v>
      </c>
      <c r="ZC856" s="352">
        <v>2.16840434497101E-18</v>
      </c>
      <c r="ZD856" s="68">
        <v>1.8240320853826701E-3</v>
      </c>
    </row>
    <row r="857" spans="658:680" x14ac:dyDescent="0.25">
      <c r="YH857" s="68">
        <v>1.0381655517688201E-3</v>
      </c>
      <c r="YI857" s="68"/>
      <c r="YJ857" s="68"/>
      <c r="YK857" s="68">
        <v>5.9152694221038804E-3</v>
      </c>
      <c r="YL857" s="68"/>
      <c r="YM857" s="68"/>
      <c r="YN857" s="68"/>
      <c r="YO857" s="68">
        <v>2.8934802768148899E-3</v>
      </c>
      <c r="YP857" s="68"/>
      <c r="YQ857" s="68"/>
      <c r="YR857" s="68"/>
      <c r="YS857" s="68"/>
      <c r="YT857" s="68"/>
      <c r="YU857" s="68"/>
      <c r="YV857" s="68"/>
      <c r="YW857" s="68"/>
      <c r="YX857" s="68">
        <v>1.0687454055161301</v>
      </c>
      <c r="YY857" s="68"/>
      <c r="YZ857" s="68">
        <v>5.5176332545110599E-3</v>
      </c>
      <c r="ZA857" s="68">
        <v>4.1613110038447301E-3</v>
      </c>
      <c r="ZB857" s="68">
        <v>3.7571444593088202E-3</v>
      </c>
      <c r="ZC857" s="68"/>
      <c r="ZD857" s="68">
        <v>1.82072557814474E-3</v>
      </c>
    </row>
    <row r="858" spans="658:680" x14ac:dyDescent="0.25">
      <c r="YH858" s="68">
        <v>9.6400508351738602E-4</v>
      </c>
      <c r="YI858" s="68"/>
      <c r="YJ858" s="68"/>
      <c r="YK858" s="68">
        <v>5.8722838063464001E-3</v>
      </c>
      <c r="YL858" s="68"/>
      <c r="YM858" s="68"/>
      <c r="YN858" s="68"/>
      <c r="YO858" s="68">
        <v>2.8849932227766099E-3</v>
      </c>
      <c r="YP858" s="68"/>
      <c r="YQ858" s="68"/>
      <c r="YR858" s="68"/>
      <c r="YS858" s="68"/>
      <c r="YT858" s="68"/>
      <c r="YU858" s="68"/>
      <c r="YV858" s="68"/>
      <c r="YW858" s="68"/>
      <c r="YX858" s="68">
        <v>1.0687325115370601</v>
      </c>
      <c r="YY858" s="68"/>
      <c r="YZ858" s="68">
        <v>5.5011683470949802E-3</v>
      </c>
      <c r="ZA858" s="68">
        <v>4.1609560826348204E-3</v>
      </c>
      <c r="ZB858" s="68">
        <v>3.7337027518473398E-3</v>
      </c>
      <c r="ZC858" s="68"/>
      <c r="ZD858" s="68">
        <v>1.7432041476677001E-3</v>
      </c>
    </row>
    <row r="859" spans="658:680" x14ac:dyDescent="0.25">
      <c r="YH859" s="68">
        <v>9.3771069228692496E-4</v>
      </c>
      <c r="YI859" s="68"/>
      <c r="YJ859" s="68"/>
      <c r="YK859" s="68">
        <v>5.8300484801215103E-3</v>
      </c>
      <c r="YL859" s="68"/>
      <c r="YM859" s="68"/>
      <c r="YN859" s="68"/>
      <c r="YO859" s="68">
        <v>2.8814492877093298E-3</v>
      </c>
      <c r="YP859" s="68"/>
      <c r="YQ859" s="68"/>
      <c r="YR859" s="68"/>
      <c r="YS859" s="68"/>
      <c r="YT859" s="68"/>
      <c r="YU859" s="68"/>
      <c r="YV859" s="68"/>
      <c r="YW859" s="68"/>
      <c r="YX859" s="68">
        <v>1.0687143428316499</v>
      </c>
      <c r="YY859" s="68"/>
      <c r="YZ859" s="68">
        <v>5.3961937808829196E-3</v>
      </c>
      <c r="ZA859" s="68">
        <v>4.1383376617160697E-3</v>
      </c>
      <c r="ZB859" s="68">
        <v>3.7313384359100301E-3</v>
      </c>
      <c r="ZC859" s="68"/>
      <c r="ZD859" s="68">
        <v>1.74145282605795E-3</v>
      </c>
    </row>
    <row r="860" spans="658:680" x14ac:dyDescent="0.25">
      <c r="YH860" s="68">
        <v>8.8369383047631105E-4</v>
      </c>
      <c r="YI860" s="68"/>
      <c r="YJ860" s="68"/>
      <c r="YK860" s="68">
        <v>5.8089213500657801E-3</v>
      </c>
      <c r="YL860" s="68"/>
      <c r="YM860" s="68"/>
      <c r="YN860" s="68"/>
      <c r="YO860" s="68">
        <v>2.87208380991901E-3</v>
      </c>
      <c r="YP860" s="68"/>
      <c r="YQ860" s="68"/>
      <c r="YR860" s="68"/>
      <c r="YS860" s="68"/>
      <c r="YT860" s="68"/>
      <c r="YU860" s="68"/>
      <c r="YV860" s="68"/>
      <c r="YW860" s="68"/>
      <c r="YX860" s="68">
        <v>1.0687054511693299</v>
      </c>
      <c r="YY860" s="68"/>
      <c r="YZ860" s="68">
        <v>5.3820087777002997E-3</v>
      </c>
      <c r="ZA860" s="68">
        <v>4.1192333818659598E-3</v>
      </c>
      <c r="ZB860" s="68">
        <v>3.7084757286052102E-3</v>
      </c>
      <c r="ZC860" s="68"/>
      <c r="ZD860" s="68">
        <v>1.7411719624918201E-3</v>
      </c>
    </row>
    <row r="861" spans="658:680" x14ac:dyDescent="0.25">
      <c r="YH861" s="68">
        <v>8.7309161620789297E-4</v>
      </c>
      <c r="YI861" s="68"/>
      <c r="YJ861" s="68"/>
      <c r="YK861" s="68">
        <v>5.79348381970361E-3</v>
      </c>
      <c r="YL861" s="68"/>
      <c r="YM861" s="68"/>
      <c r="YN861" s="68"/>
      <c r="YO861" s="68">
        <v>2.8717064229662999E-3</v>
      </c>
      <c r="YP861" s="68"/>
      <c r="YQ861" s="68"/>
      <c r="YR861" s="68"/>
      <c r="YS861" s="68"/>
      <c r="YT861" s="68"/>
      <c r="YU861" s="68"/>
      <c r="YV861" s="68"/>
      <c r="YW861" s="68"/>
      <c r="YX861" s="68">
        <v>1.0686431140312</v>
      </c>
      <c r="YY861" s="68"/>
      <c r="YZ861" s="68">
        <v>5.3608500799899698E-3</v>
      </c>
      <c r="ZA861" s="68">
        <v>4.1095322817519203E-3</v>
      </c>
      <c r="ZB861" s="68">
        <v>3.7001879198739099E-3</v>
      </c>
      <c r="ZC861" s="68"/>
      <c r="ZD861" s="68">
        <v>1.6399389806852501E-3</v>
      </c>
    </row>
    <row r="862" spans="658:680" x14ac:dyDescent="0.25">
      <c r="YH862" s="68">
        <v>7.6290314584778198E-4</v>
      </c>
      <c r="YI862" s="68"/>
      <c r="YJ862" s="68"/>
      <c r="YK862" s="68">
        <v>5.76112418011879E-3</v>
      </c>
      <c r="YL862" s="68"/>
      <c r="YM862" s="68"/>
      <c r="YN862" s="68"/>
      <c r="YO862" s="68">
        <v>2.8693224703036299E-3</v>
      </c>
      <c r="YP862" s="68"/>
      <c r="YQ862" s="68"/>
      <c r="YR862" s="68"/>
      <c r="YS862" s="68"/>
      <c r="YT862" s="68"/>
      <c r="YU862" s="68"/>
      <c r="YV862" s="68"/>
      <c r="YW862" s="68"/>
      <c r="YX862" s="68">
        <v>1.06861102247809</v>
      </c>
      <c r="YY862" s="68"/>
      <c r="YZ862" s="68">
        <v>5.3523642103319299E-3</v>
      </c>
      <c r="ZA862" s="68">
        <v>4.1079103733853099E-3</v>
      </c>
      <c r="ZB862" s="68">
        <v>3.69036018576395E-3</v>
      </c>
      <c r="ZC862" s="68"/>
      <c r="ZD862" s="68">
        <v>1.6375440606291999E-3</v>
      </c>
    </row>
    <row r="863" spans="658:680" x14ac:dyDescent="0.25">
      <c r="YH863" s="68">
        <v>7.4937432053017795E-4</v>
      </c>
      <c r="YI863" s="68"/>
      <c r="YJ863" s="68"/>
      <c r="YK863" s="68">
        <v>5.7562496087564304E-3</v>
      </c>
      <c r="YL863" s="68"/>
      <c r="YM863" s="68"/>
      <c r="YN863" s="68"/>
      <c r="YO863" s="68">
        <v>2.8333458569513902E-3</v>
      </c>
      <c r="YP863" s="68"/>
      <c r="YQ863" s="68"/>
      <c r="YR863" s="68"/>
      <c r="YS863" s="68"/>
      <c r="YT863" s="68"/>
      <c r="YU863" s="68"/>
      <c r="YV863" s="68"/>
      <c r="YW863" s="68"/>
      <c r="YX863" s="68">
        <v>1.06859483661997</v>
      </c>
      <c r="YY863" s="68"/>
      <c r="YZ863" s="68">
        <v>5.34404172199506E-3</v>
      </c>
      <c r="ZA863" s="68">
        <v>4.0934316886763796E-3</v>
      </c>
      <c r="ZB863" s="68">
        <v>3.6711849174977302E-3</v>
      </c>
      <c r="ZC863" s="68"/>
      <c r="ZD863" s="68">
        <v>1.56715519762015E-3</v>
      </c>
    </row>
    <row r="864" spans="658:680" x14ac:dyDescent="0.25">
      <c r="YH864" s="68">
        <v>7.2166408118561997E-4</v>
      </c>
      <c r="YI864" s="68"/>
      <c r="YJ864" s="68"/>
      <c r="YK864" s="68">
        <v>5.7503247662263803E-3</v>
      </c>
      <c r="YL864" s="68"/>
      <c r="YM864" s="68"/>
      <c r="YN864" s="68"/>
      <c r="YO864" s="68">
        <v>2.8266945267250701E-3</v>
      </c>
      <c r="YP864" s="68"/>
      <c r="YQ864" s="68"/>
      <c r="YR864" s="68"/>
      <c r="YS864" s="68"/>
      <c r="YT864" s="68"/>
      <c r="YU864" s="68"/>
      <c r="YV864" s="68"/>
      <c r="YW864" s="68"/>
      <c r="YX864" s="68">
        <v>1.0685920022512301</v>
      </c>
      <c r="YY864" s="68"/>
      <c r="YZ864" s="68">
        <v>5.3422634560489702E-3</v>
      </c>
      <c r="ZA864" s="68">
        <v>4.09173465104847E-3</v>
      </c>
      <c r="ZB864" s="68">
        <v>3.6679709174255301E-3</v>
      </c>
      <c r="ZC864" s="68"/>
      <c r="ZD864" s="68">
        <v>1.5110505351985601E-3</v>
      </c>
    </row>
    <row r="865" spans="658:680" x14ac:dyDescent="0.25">
      <c r="YH865" s="68">
        <v>5.6278522358020405E-4</v>
      </c>
      <c r="YI865" s="68"/>
      <c r="YJ865" s="68"/>
      <c r="YK865" s="68">
        <v>5.7353861698821399E-3</v>
      </c>
      <c r="YL865" s="68"/>
      <c r="YM865" s="68"/>
      <c r="YN865" s="68"/>
      <c r="YO865" s="68">
        <v>2.8090862260349201E-3</v>
      </c>
      <c r="YP865" s="68"/>
      <c r="YQ865" s="68"/>
      <c r="YR865" s="68"/>
      <c r="YS865" s="68"/>
      <c r="YT865" s="68"/>
      <c r="YU865" s="68"/>
      <c r="YV865" s="68"/>
      <c r="YW865" s="68"/>
      <c r="YX865" s="68">
        <v>1.06854833557929</v>
      </c>
      <c r="YY865" s="68"/>
      <c r="YZ865" s="68">
        <v>5.3342387440156397E-3</v>
      </c>
      <c r="ZA865" s="68">
        <v>4.0744002996038597E-3</v>
      </c>
      <c r="ZB865" s="68">
        <v>3.6638879671499701E-3</v>
      </c>
      <c r="ZC865" s="68"/>
      <c r="ZD865" s="68">
        <v>1.47472067583237E-3</v>
      </c>
    </row>
    <row r="866" spans="658:680" x14ac:dyDescent="0.25">
      <c r="YH866" s="68">
        <v>4.1711524134756001E-4</v>
      </c>
      <c r="YI866" s="68"/>
      <c r="YJ866" s="68"/>
      <c r="YK866" s="68">
        <v>5.70632856825244E-3</v>
      </c>
      <c r="YL866" s="68"/>
      <c r="YM866" s="68"/>
      <c r="YN866" s="68"/>
      <c r="YO866" s="68">
        <v>2.8085317212983101E-3</v>
      </c>
      <c r="YP866" s="68"/>
      <c r="YQ866" s="68"/>
      <c r="YR866" s="68"/>
      <c r="YS866" s="68"/>
      <c r="YT866" s="68"/>
      <c r="YU866" s="68"/>
      <c r="YV866" s="68"/>
      <c r="YW866" s="68"/>
      <c r="YX866" s="68">
        <v>1.06848892686939</v>
      </c>
      <c r="YY866" s="68"/>
      <c r="YZ866" s="68">
        <v>5.3280425010709198E-3</v>
      </c>
      <c r="ZA866" s="68">
        <v>4.0656574401675598E-3</v>
      </c>
      <c r="ZB866" s="68">
        <v>3.6266307023342099E-3</v>
      </c>
      <c r="ZC866" s="68"/>
      <c r="ZD866" s="68">
        <v>1.4115547369389599E-3</v>
      </c>
    </row>
    <row r="867" spans="658:680" x14ac:dyDescent="0.25">
      <c r="YH867" s="68">
        <v>1.7684802950484899E-4</v>
      </c>
      <c r="YI867" s="68"/>
      <c r="YJ867" s="68"/>
      <c r="YK867" s="68">
        <v>5.7054828940645902E-3</v>
      </c>
      <c r="YL867" s="68"/>
      <c r="YM867" s="68"/>
      <c r="YN867" s="68"/>
      <c r="YO867" s="68">
        <v>2.79164364698353E-3</v>
      </c>
      <c r="YP867" s="68"/>
      <c r="YQ867" s="68"/>
      <c r="YR867" s="68"/>
      <c r="YS867" s="68"/>
      <c r="YT867" s="68"/>
      <c r="YU867" s="68"/>
      <c r="YV867" s="68"/>
      <c r="YW867" s="68"/>
      <c r="YX867" s="68">
        <v>1.06848890502798</v>
      </c>
      <c r="YY867" s="68"/>
      <c r="YZ867" s="68">
        <v>5.31742192716066E-3</v>
      </c>
      <c r="ZA867" s="68">
        <v>4.0599539431471297E-3</v>
      </c>
      <c r="ZB867" s="68">
        <v>3.6081141125959E-3</v>
      </c>
      <c r="ZC867" s="68"/>
      <c r="ZD867" s="68">
        <v>1.38676512533827E-3</v>
      </c>
    </row>
    <row r="868" spans="658:680" x14ac:dyDescent="0.25">
      <c r="YH868" s="352">
        <v>8.3266726846886704E-17</v>
      </c>
      <c r="YI868" s="68"/>
      <c r="YJ868" s="68"/>
      <c r="YK868" s="68">
        <v>5.680475701673E-3</v>
      </c>
      <c r="YL868" s="68"/>
      <c r="YM868" s="68"/>
      <c r="YN868" s="68"/>
      <c r="YO868" s="68">
        <v>2.7829465618696399E-3</v>
      </c>
      <c r="YP868" s="68"/>
      <c r="YQ868" s="68"/>
      <c r="YR868" s="68"/>
      <c r="YS868" s="68"/>
      <c r="YT868" s="68"/>
      <c r="YU868" s="68"/>
      <c r="YV868" s="68"/>
      <c r="YW868" s="68"/>
      <c r="YX868" s="68">
        <v>1.06848004897382</v>
      </c>
      <c r="YY868" s="68"/>
      <c r="YZ868" s="68">
        <v>5.2842164662177896E-3</v>
      </c>
      <c r="ZA868" s="68">
        <v>4.0524901372942096E-3</v>
      </c>
      <c r="ZB868" s="68">
        <v>3.59557255518139E-3</v>
      </c>
      <c r="ZC868" s="68"/>
      <c r="ZD868" s="68">
        <v>1.32779058200897E-3</v>
      </c>
    </row>
    <row r="869" spans="658:680" x14ac:dyDescent="0.25">
      <c r="YH869" s="352">
        <v>7.8062556418956295E-17</v>
      </c>
      <c r="YI869" s="68"/>
      <c r="YJ869" s="68"/>
      <c r="YK869" s="68">
        <v>5.6656495537722902E-3</v>
      </c>
      <c r="YL869" s="68"/>
      <c r="YM869" s="68"/>
      <c r="YN869" s="68"/>
      <c r="YO869" s="68">
        <v>2.7824450154841801E-3</v>
      </c>
      <c r="YP869" s="68"/>
      <c r="YQ869" s="68"/>
      <c r="YR869" s="68"/>
      <c r="YS869" s="68"/>
      <c r="YT869" s="68"/>
      <c r="YU869" s="68"/>
      <c r="YV869" s="68"/>
      <c r="YW869" s="68"/>
      <c r="YX869" s="68">
        <v>1.0683909576554</v>
      </c>
      <c r="YY869" s="68"/>
      <c r="YZ869" s="68">
        <v>5.2805743967303401E-3</v>
      </c>
      <c r="ZA869" s="68">
        <v>4.0485041866910104E-3</v>
      </c>
      <c r="ZB869" s="68">
        <v>3.5849332226113501E-3</v>
      </c>
      <c r="ZC869" s="68"/>
      <c r="ZD869" s="68">
        <v>1.3217794446953E-3</v>
      </c>
    </row>
    <row r="870" spans="658:680" x14ac:dyDescent="0.25">
      <c r="YH870" s="352">
        <v>5.5511151231257802E-17</v>
      </c>
      <c r="YI870" s="68"/>
      <c r="YJ870" s="68"/>
      <c r="YK870" s="68">
        <v>5.6590249750388998E-3</v>
      </c>
      <c r="YL870" s="68"/>
      <c r="YM870" s="68"/>
      <c r="YN870" s="68"/>
      <c r="YO870" s="68">
        <v>2.7370825133256498E-3</v>
      </c>
      <c r="YP870" s="68"/>
      <c r="YQ870" s="68"/>
      <c r="YR870" s="68"/>
      <c r="YS870" s="68"/>
      <c r="YT870" s="68"/>
      <c r="YU870" s="68"/>
      <c r="YV870" s="68"/>
      <c r="YW870" s="68"/>
      <c r="YX870" s="68">
        <v>1.0683203339829801</v>
      </c>
      <c r="YY870" s="68"/>
      <c r="YZ870" s="68">
        <v>5.2132764325603298E-3</v>
      </c>
      <c r="ZA870" s="68">
        <v>4.0468144197000101E-3</v>
      </c>
      <c r="ZB870" s="68">
        <v>3.56189688321516E-3</v>
      </c>
      <c r="ZC870" s="68"/>
      <c r="ZD870" s="68">
        <v>1.2587004867352001E-3</v>
      </c>
    </row>
    <row r="871" spans="658:680" x14ac:dyDescent="0.25">
      <c r="YH871" s="352">
        <v>5.5511151231257802E-17</v>
      </c>
      <c r="YI871" s="68"/>
      <c r="YJ871" s="68"/>
      <c r="YK871" s="68">
        <v>5.4932005265808399E-3</v>
      </c>
      <c r="YL871" s="68"/>
      <c r="YM871" s="68"/>
      <c r="YN871" s="68"/>
      <c r="YO871" s="68">
        <v>2.7040422332503498E-3</v>
      </c>
      <c r="YP871" s="68"/>
      <c r="YQ871" s="68"/>
      <c r="YR871" s="68"/>
      <c r="YS871" s="68"/>
      <c r="YT871" s="68"/>
      <c r="YU871" s="68"/>
      <c r="YV871" s="68"/>
      <c r="YW871" s="68"/>
      <c r="YX871" s="68">
        <v>1.0682681280858399</v>
      </c>
      <c r="YY871" s="68"/>
      <c r="YZ871" s="68">
        <v>5.1999148638431098E-3</v>
      </c>
      <c r="ZA871" s="68">
        <v>3.9962149397170799E-3</v>
      </c>
      <c r="ZB871" s="68">
        <v>3.5614550182939001E-3</v>
      </c>
      <c r="ZC871" s="68"/>
      <c r="ZD871" s="68">
        <v>1.2538626018978899E-3</v>
      </c>
    </row>
    <row r="872" spans="658:680" x14ac:dyDescent="0.25">
      <c r="YH872" s="352">
        <v>5.5511151231257802E-17</v>
      </c>
      <c r="YI872" s="68"/>
      <c r="YJ872" s="68"/>
      <c r="YK872" s="68">
        <v>5.4688281522354103E-3</v>
      </c>
      <c r="YL872" s="68"/>
      <c r="YM872" s="68"/>
      <c r="YN872" s="68"/>
      <c r="YO872" s="68">
        <v>2.6994427385056102E-3</v>
      </c>
      <c r="YP872" s="68"/>
      <c r="YQ872" s="68"/>
      <c r="YR872" s="68"/>
      <c r="YS872" s="68"/>
      <c r="YT872" s="68"/>
      <c r="YU872" s="68"/>
      <c r="YV872" s="68"/>
      <c r="YW872" s="68"/>
      <c r="YX872" s="68">
        <v>1.0682590575976201</v>
      </c>
      <c r="YY872" s="68"/>
      <c r="YZ872" s="68">
        <v>5.1944696942068996E-3</v>
      </c>
      <c r="ZA872" s="68">
        <v>3.9950667446322701E-3</v>
      </c>
      <c r="ZB872" s="68">
        <v>3.5520966812867399E-3</v>
      </c>
      <c r="ZC872" s="68"/>
      <c r="ZD872" s="68">
        <v>1.14461430598591E-3</v>
      </c>
    </row>
    <row r="873" spans="658:680" x14ac:dyDescent="0.25">
      <c r="YH873" s="352">
        <v>5.5511151231257802E-17</v>
      </c>
      <c r="YI873" s="68"/>
      <c r="YJ873" s="68"/>
      <c r="YK873" s="68">
        <v>5.46197147419295E-3</v>
      </c>
      <c r="YL873" s="68"/>
      <c r="YM873" s="68"/>
      <c r="YN873" s="68"/>
      <c r="YO873" s="68">
        <v>2.6964041965297099E-3</v>
      </c>
      <c r="YP873" s="68"/>
      <c r="YQ873" s="68"/>
      <c r="YR873" s="68"/>
      <c r="YS873" s="68"/>
      <c r="YT873" s="68"/>
      <c r="YU873" s="68"/>
      <c r="YV873" s="68"/>
      <c r="YW873" s="68"/>
      <c r="YX873" s="68">
        <v>1.068169216012</v>
      </c>
      <c r="YY873" s="68"/>
      <c r="YZ873" s="68">
        <v>5.1750680858118001E-3</v>
      </c>
      <c r="ZA873" s="68">
        <v>3.9828822612666299E-3</v>
      </c>
      <c r="ZB873" s="68">
        <v>3.5405006661211099E-3</v>
      </c>
      <c r="ZC873" s="68"/>
      <c r="ZD873" s="68">
        <v>1.08109777184965E-3</v>
      </c>
    </row>
    <row r="874" spans="658:680" x14ac:dyDescent="0.25">
      <c r="YH874" s="352">
        <v>2.7755575615628901E-17</v>
      </c>
      <c r="YI874" s="68"/>
      <c r="YJ874" s="68"/>
      <c r="YK874" s="68">
        <v>5.4612657466937197E-3</v>
      </c>
      <c r="YL874" s="68"/>
      <c r="YM874" s="68"/>
      <c r="YN874" s="68"/>
      <c r="YO874" s="68">
        <v>2.6824332870004301E-3</v>
      </c>
      <c r="YP874" s="68"/>
      <c r="YQ874" s="68"/>
      <c r="YR874" s="68"/>
      <c r="YS874" s="68"/>
      <c r="YT874" s="68"/>
      <c r="YU874" s="68"/>
      <c r="YV874" s="68"/>
      <c r="YW874" s="68"/>
      <c r="YX874" s="68">
        <v>1.06815174477691</v>
      </c>
      <c r="YY874" s="68"/>
      <c r="YZ874" s="68">
        <v>5.1631249310048503E-3</v>
      </c>
      <c r="ZA874" s="68">
        <v>3.9543708130672303E-3</v>
      </c>
      <c r="ZB874" s="68">
        <v>3.5116872420964101E-3</v>
      </c>
      <c r="ZC874" s="68"/>
      <c r="ZD874" s="68">
        <v>1.0679004235201899E-3</v>
      </c>
    </row>
    <row r="875" spans="658:680" x14ac:dyDescent="0.25">
      <c r="YH875" s="352">
        <v>2.7755575615628901E-17</v>
      </c>
      <c r="YI875" s="68"/>
      <c r="YJ875" s="68"/>
      <c r="YK875" s="68">
        <v>5.4601500423645897E-3</v>
      </c>
      <c r="YL875" s="68"/>
      <c r="YM875" s="68"/>
      <c r="YN875" s="68"/>
      <c r="YO875" s="68">
        <v>2.68156954850417E-3</v>
      </c>
      <c r="YP875" s="68"/>
      <c r="YQ875" s="68"/>
      <c r="YR875" s="68"/>
      <c r="YS875" s="68"/>
      <c r="YT875" s="68"/>
      <c r="YU875" s="68"/>
      <c r="YV875" s="68"/>
      <c r="YW875" s="68"/>
      <c r="YX875" s="68">
        <v>1.0680704370185099</v>
      </c>
      <c r="YY875" s="68"/>
      <c r="YZ875" s="68">
        <v>5.1560250596368604E-3</v>
      </c>
      <c r="ZA875" s="68">
        <v>3.85843417544813E-3</v>
      </c>
      <c r="ZB875" s="68">
        <v>3.5030422701223902E-3</v>
      </c>
      <c r="ZC875" s="68"/>
      <c r="ZD875" s="68">
        <v>1.0294627606225401E-3</v>
      </c>
    </row>
    <row r="876" spans="658:680" x14ac:dyDescent="0.25">
      <c r="YH876" s="352">
        <v>2.7755575615628901E-17</v>
      </c>
      <c r="YI876" s="68"/>
      <c r="YJ876" s="68"/>
      <c r="YK876" s="68">
        <v>5.3929732293279999E-3</v>
      </c>
      <c r="YL876" s="68"/>
      <c r="YM876" s="68"/>
      <c r="YN876" s="68"/>
      <c r="YO876" s="68">
        <v>2.6791041118268502E-3</v>
      </c>
      <c r="YP876" s="68"/>
      <c r="YQ876" s="68"/>
      <c r="YR876" s="68"/>
      <c r="YS876" s="68"/>
      <c r="YT876" s="68"/>
      <c r="YU876" s="68"/>
      <c r="YV876" s="68"/>
      <c r="YW876" s="68"/>
      <c r="YX876" s="68">
        <v>1.06806334553271</v>
      </c>
      <c r="YY876" s="68"/>
      <c r="YZ876" s="68">
        <v>5.1434455894093399E-3</v>
      </c>
      <c r="ZA876" s="68">
        <v>3.8417783195426498E-3</v>
      </c>
      <c r="ZB876" s="68">
        <v>3.48954678056905E-3</v>
      </c>
      <c r="ZC876" s="68"/>
      <c r="ZD876" s="68">
        <v>1.02905337124784E-3</v>
      </c>
    </row>
    <row r="877" spans="658:680" x14ac:dyDescent="0.25">
      <c r="YH877" s="352">
        <v>1.38777878078145E-17</v>
      </c>
      <c r="YI877" s="68"/>
      <c r="YJ877" s="68"/>
      <c r="YK877" s="68">
        <v>5.37450974708045E-3</v>
      </c>
      <c r="YL877" s="68"/>
      <c r="YM877" s="68"/>
      <c r="YN877" s="68"/>
      <c r="YO877" s="68">
        <v>2.6650761038916298E-3</v>
      </c>
      <c r="YP877" s="68"/>
      <c r="YQ877" s="68"/>
      <c r="YR877" s="68"/>
      <c r="YS877" s="68"/>
      <c r="YT877" s="68"/>
      <c r="YU877" s="68"/>
      <c r="YV877" s="68"/>
      <c r="YW877" s="68"/>
      <c r="YX877" s="68">
        <v>1.06804682878642</v>
      </c>
      <c r="YY877" s="68"/>
      <c r="YZ877" s="68">
        <v>5.1388106131158399E-3</v>
      </c>
      <c r="ZA877" s="68">
        <v>3.8382624997170601E-3</v>
      </c>
      <c r="ZB877" s="68">
        <v>3.4720586201762598E-3</v>
      </c>
      <c r="ZC877" s="68"/>
      <c r="ZD877" s="68">
        <v>9.46536548479074E-4</v>
      </c>
    </row>
    <row r="878" spans="658:680" x14ac:dyDescent="0.25">
      <c r="YH878" s="352">
        <v>1.38777878078145E-17</v>
      </c>
      <c r="YI878" s="68"/>
      <c r="YJ878" s="68"/>
      <c r="YK878" s="68">
        <v>5.3683906787184901E-3</v>
      </c>
      <c r="YL878" s="68"/>
      <c r="YM878" s="68"/>
      <c r="YN878" s="68"/>
      <c r="YO878" s="68">
        <v>2.65067549405173E-3</v>
      </c>
      <c r="YP878" s="68"/>
      <c r="YQ878" s="68"/>
      <c r="YR878" s="68"/>
      <c r="YS878" s="68"/>
      <c r="YT878" s="68"/>
      <c r="YU878" s="68"/>
      <c r="YV878" s="68"/>
      <c r="YW878" s="68"/>
      <c r="YX878" s="68">
        <v>1.06765525678825</v>
      </c>
      <c r="YY878" s="68"/>
      <c r="YZ878" s="68">
        <v>5.1216649203335201E-3</v>
      </c>
      <c r="ZA878" s="68">
        <v>3.77617875969973E-3</v>
      </c>
      <c r="ZB878" s="68">
        <v>3.4613260777914402E-3</v>
      </c>
      <c r="ZC878" s="68"/>
      <c r="ZD878" s="68">
        <v>8.9199308000263797E-4</v>
      </c>
    </row>
    <row r="879" spans="658:680" x14ac:dyDescent="0.25">
      <c r="YH879" s="352">
        <v>1.38777878078145E-17</v>
      </c>
      <c r="YI879" s="68"/>
      <c r="YJ879" s="68"/>
      <c r="YK879" s="68">
        <v>5.3523642103319299E-3</v>
      </c>
      <c r="YL879" s="68"/>
      <c r="YM879" s="68"/>
      <c r="YN879" s="68"/>
      <c r="YO879" s="68">
        <v>2.6469928228505901E-3</v>
      </c>
      <c r="YP879" s="68"/>
      <c r="YQ879" s="68"/>
      <c r="YR879" s="68"/>
      <c r="YS879" s="68"/>
      <c r="YT879" s="68"/>
      <c r="YU879" s="68"/>
      <c r="YV879" s="68"/>
      <c r="YW879" s="68"/>
      <c r="YX879" s="68">
        <v>1.06759176053342</v>
      </c>
      <c r="YY879" s="68"/>
      <c r="YZ879" s="68">
        <v>5.1057304012447303E-3</v>
      </c>
      <c r="ZA879" s="68">
        <v>3.7681779183882302E-3</v>
      </c>
      <c r="ZB879" s="68">
        <v>3.4362564541111102E-3</v>
      </c>
      <c r="ZC879" s="68"/>
      <c r="ZD879" s="68">
        <v>8.5728607999396703E-4</v>
      </c>
    </row>
    <row r="880" spans="658:680" x14ac:dyDescent="0.25">
      <c r="YH880" s="352">
        <v>4.9941062570113602E-18</v>
      </c>
      <c r="YI880" s="68"/>
      <c r="YJ880" s="68"/>
      <c r="YK880" s="68">
        <v>5.3442403766538202E-3</v>
      </c>
      <c r="YL880" s="68"/>
      <c r="YM880" s="68"/>
      <c r="YN880" s="68"/>
      <c r="YO880" s="68">
        <v>2.6443036654697598E-3</v>
      </c>
      <c r="YP880" s="68"/>
      <c r="YQ880" s="68"/>
      <c r="YR880" s="68"/>
      <c r="YS880" s="68"/>
      <c r="YT880" s="68"/>
      <c r="YU880" s="68"/>
      <c r="YV880" s="68"/>
      <c r="YW880" s="68"/>
      <c r="YX880" s="68">
        <v>1.0675916666893801</v>
      </c>
      <c r="YY880" s="68"/>
      <c r="YZ880" s="68">
        <v>5.1026945599346096E-3</v>
      </c>
      <c r="ZA880" s="68">
        <v>3.7450330886771199E-3</v>
      </c>
      <c r="ZB880" s="68">
        <v>3.4259226425678202E-3</v>
      </c>
      <c r="ZC880" s="68"/>
      <c r="ZD880" s="68">
        <v>8.4630049482018995E-4</v>
      </c>
    </row>
    <row r="881" spans="658:680" x14ac:dyDescent="0.25">
      <c r="YH881" s="68"/>
      <c r="YI881" s="68"/>
      <c r="YJ881" s="68"/>
      <c r="YK881" s="68">
        <v>5.3422634560489702E-3</v>
      </c>
      <c r="YL881" s="68"/>
      <c r="YM881" s="68"/>
      <c r="YN881" s="68"/>
      <c r="YO881" s="68">
        <v>2.6376297690386299E-3</v>
      </c>
      <c r="YP881" s="68"/>
      <c r="YQ881" s="68"/>
      <c r="YR881" s="68"/>
      <c r="YS881" s="68"/>
      <c r="YT881" s="68"/>
      <c r="YU881" s="68"/>
      <c r="YV881" s="68"/>
      <c r="YW881" s="68"/>
      <c r="YX881" s="68">
        <v>1.0674968872213599</v>
      </c>
      <c r="YY881" s="68"/>
      <c r="YZ881" s="68">
        <v>5.0984287180844898E-3</v>
      </c>
      <c r="ZA881" s="68">
        <v>3.7378708950529102E-3</v>
      </c>
      <c r="ZB881" s="68">
        <v>3.4137818111589701E-3</v>
      </c>
      <c r="ZC881" s="68"/>
      <c r="ZD881" s="68">
        <v>8.2009982377550898E-4</v>
      </c>
    </row>
    <row r="882" spans="658:680" x14ac:dyDescent="0.25">
      <c r="YH882" s="68"/>
      <c r="YI882" s="68"/>
      <c r="YJ882" s="68"/>
      <c r="YK882" s="68">
        <v>5.3400643693963896E-3</v>
      </c>
      <c r="YL882" s="68"/>
      <c r="YM882" s="68"/>
      <c r="YN882" s="68"/>
      <c r="YO882" s="68">
        <v>2.6066416207682999E-3</v>
      </c>
      <c r="YP882" s="68"/>
      <c r="YQ882" s="68"/>
      <c r="YR882" s="68"/>
      <c r="YS882" s="68"/>
      <c r="YT882" s="68"/>
      <c r="YU882" s="68"/>
      <c r="YV882" s="68"/>
      <c r="YW882" s="68"/>
      <c r="YX882" s="68">
        <v>1.0674864199342999</v>
      </c>
      <c r="YY882" s="68"/>
      <c r="YZ882" s="68">
        <v>5.0840644076951998E-3</v>
      </c>
      <c r="ZA882" s="68">
        <v>3.7175295836758002E-3</v>
      </c>
      <c r="ZB882" s="68">
        <v>3.4128887597189099E-3</v>
      </c>
      <c r="ZC882" s="68"/>
      <c r="ZD882" s="68">
        <v>7.1661719413806599E-4</v>
      </c>
    </row>
    <row r="883" spans="658:680" x14ac:dyDescent="0.25">
      <c r="YH883" s="68"/>
      <c r="YI883" s="68"/>
      <c r="YJ883" s="68"/>
      <c r="YK883" s="68">
        <v>5.3342387440156397E-3</v>
      </c>
      <c r="YL883" s="68"/>
      <c r="YM883" s="68"/>
      <c r="YN883" s="68"/>
      <c r="YO883" s="68">
        <v>2.6038897678356101E-3</v>
      </c>
      <c r="YP883" s="68"/>
      <c r="YQ883" s="68"/>
      <c r="YR883" s="68"/>
      <c r="YS883" s="68"/>
      <c r="YT883" s="68"/>
      <c r="YU883" s="68"/>
      <c r="YV883" s="68"/>
      <c r="YW883" s="68"/>
      <c r="YX883" s="68">
        <v>1.06742820993314</v>
      </c>
      <c r="YY883" s="68"/>
      <c r="YZ883" s="68">
        <v>5.0673267947145603E-3</v>
      </c>
      <c r="ZA883" s="68">
        <v>3.6853564016225099E-3</v>
      </c>
      <c r="ZB883" s="68">
        <v>3.3679002138973001E-3</v>
      </c>
      <c r="ZC883" s="68"/>
      <c r="ZD883" s="68">
        <v>6.5869607975644305E-4</v>
      </c>
    </row>
    <row r="884" spans="658:680" x14ac:dyDescent="0.25">
      <c r="YH884" s="68"/>
      <c r="YI884" s="68"/>
      <c r="YJ884" s="68"/>
      <c r="YK884" s="68">
        <v>5.3285352882426803E-3</v>
      </c>
      <c r="YL884" s="68"/>
      <c r="YM884" s="68"/>
      <c r="YN884" s="68"/>
      <c r="YO884" s="68">
        <v>2.5932123038982101E-3</v>
      </c>
      <c r="YP884" s="68"/>
      <c r="YQ884" s="68"/>
      <c r="YR884" s="68"/>
      <c r="YS884" s="68"/>
      <c r="YT884" s="68"/>
      <c r="YU884" s="68"/>
      <c r="YV884" s="68"/>
      <c r="YW884" s="68"/>
      <c r="YX884" s="68">
        <v>1.0673698078615901</v>
      </c>
      <c r="YY884" s="68"/>
      <c r="YZ884" s="68">
        <v>5.0537236899731702E-3</v>
      </c>
      <c r="ZA884" s="68">
        <v>3.6805657004771899E-3</v>
      </c>
      <c r="ZB884" s="68">
        <v>3.3460826396049101E-3</v>
      </c>
      <c r="ZC884" s="68"/>
      <c r="ZD884" s="68">
        <v>5.56655792365514E-4</v>
      </c>
    </row>
    <row r="885" spans="658:680" x14ac:dyDescent="0.25">
      <c r="YH885" s="68"/>
      <c r="YI885" s="68"/>
      <c r="YJ885" s="68"/>
      <c r="YK885" s="68">
        <v>5.2881869793969397E-3</v>
      </c>
      <c r="YL885" s="68"/>
      <c r="YM885" s="68"/>
      <c r="YN885" s="68"/>
      <c r="YO885" s="68">
        <v>2.5458931227329601E-3</v>
      </c>
      <c r="YP885" s="68"/>
      <c r="YQ885" s="68"/>
      <c r="YR885" s="68"/>
      <c r="YS885" s="68"/>
      <c r="YT885" s="68"/>
      <c r="YU885" s="68"/>
      <c r="YV885" s="68"/>
      <c r="YW885" s="68"/>
      <c r="YX885" s="68">
        <v>1.06724768847857</v>
      </c>
      <c r="YY885" s="68"/>
      <c r="YZ885" s="68">
        <v>5.02106854687697E-3</v>
      </c>
      <c r="ZA885" s="68">
        <v>3.6534061685804401E-3</v>
      </c>
      <c r="ZB885" s="68">
        <v>3.3428524689621099E-3</v>
      </c>
      <c r="ZC885" s="68"/>
      <c r="ZD885" s="68">
        <v>5.44230920557592E-4</v>
      </c>
    </row>
    <row r="886" spans="658:680" x14ac:dyDescent="0.25">
      <c r="YH886" s="68"/>
      <c r="YI886" s="68"/>
      <c r="YJ886" s="68"/>
      <c r="YK886" s="68">
        <v>5.2520913197303997E-3</v>
      </c>
      <c r="YL886" s="68"/>
      <c r="YM886" s="68"/>
      <c r="YN886" s="68"/>
      <c r="YO886" s="68">
        <v>2.53052797195974E-3</v>
      </c>
      <c r="YP886" s="68"/>
      <c r="YQ886" s="68"/>
      <c r="YR886" s="68"/>
      <c r="YS886" s="68"/>
      <c r="YT886" s="68"/>
      <c r="YU886" s="68"/>
      <c r="YV886" s="68"/>
      <c r="YW886" s="68"/>
      <c r="YX886" s="68">
        <v>1.06720404624592</v>
      </c>
      <c r="YY886" s="68"/>
      <c r="YZ886" s="68">
        <v>4.9991458423075804E-3</v>
      </c>
      <c r="ZA886" s="68">
        <v>3.6435444216E-3</v>
      </c>
      <c r="ZB886" s="68">
        <v>3.3173935643762498E-3</v>
      </c>
      <c r="ZC886" s="68"/>
      <c r="ZD886" s="68">
        <v>2.9090883677609897E-4</v>
      </c>
    </row>
    <row r="887" spans="658:680" x14ac:dyDescent="0.25">
      <c r="YH887" s="68"/>
      <c r="YI887" s="68"/>
      <c r="YJ887" s="68"/>
      <c r="YK887" s="68">
        <v>5.1955841577413604E-3</v>
      </c>
      <c r="YL887" s="68"/>
      <c r="YM887" s="68"/>
      <c r="YN887" s="68"/>
      <c r="YO887" s="68">
        <v>2.5289119581517901E-3</v>
      </c>
      <c r="YP887" s="68"/>
      <c r="YQ887" s="68"/>
      <c r="YR887" s="68"/>
      <c r="YS887" s="68"/>
      <c r="YT887" s="68"/>
      <c r="YU887" s="68"/>
      <c r="YV887" s="68"/>
      <c r="YW887" s="68"/>
      <c r="YX887" s="68">
        <v>1.0671865424336</v>
      </c>
      <c r="YY887" s="68"/>
      <c r="YZ887" s="68">
        <v>4.9799611674325502E-3</v>
      </c>
      <c r="ZA887" s="68">
        <v>3.6244488020133201E-3</v>
      </c>
      <c r="ZB887" s="68">
        <v>3.3107958637765E-3</v>
      </c>
      <c r="ZC887" s="68"/>
      <c r="ZD887" s="68">
        <v>2.2688002040916001E-4</v>
      </c>
    </row>
    <row r="888" spans="658:680" x14ac:dyDescent="0.25">
      <c r="YH888" s="68"/>
      <c r="YI888" s="68"/>
      <c r="YJ888" s="68"/>
      <c r="YK888" s="68">
        <v>5.1944696942068996E-3</v>
      </c>
      <c r="YL888" s="68"/>
      <c r="YM888" s="68"/>
      <c r="YN888" s="68"/>
      <c r="YO888" s="68">
        <v>2.5173101760487099E-3</v>
      </c>
      <c r="YP888" s="68"/>
      <c r="YQ888" s="68"/>
      <c r="YR888" s="68"/>
      <c r="YS888" s="68"/>
      <c r="YT888" s="68"/>
      <c r="YU888" s="68"/>
      <c r="YV888" s="68"/>
      <c r="YW888" s="68"/>
      <c r="YX888" s="68">
        <v>1.0671592659436899</v>
      </c>
      <c r="YY888" s="68"/>
      <c r="YZ888" s="68">
        <v>4.9770420306000799E-3</v>
      </c>
      <c r="ZA888" s="68">
        <v>3.6035523811865501E-3</v>
      </c>
      <c r="ZB888" s="68">
        <v>3.29718829771628E-3</v>
      </c>
      <c r="ZC888" s="68"/>
      <c r="ZD888" s="352">
        <v>1.11238931551359E-16</v>
      </c>
    </row>
    <row r="889" spans="658:680" x14ac:dyDescent="0.25">
      <c r="YH889" s="68"/>
      <c r="YI889" s="68"/>
      <c r="YJ889" s="68"/>
      <c r="YK889" s="68">
        <v>5.1825474357170996E-3</v>
      </c>
      <c r="YL889" s="68"/>
      <c r="YM889" s="68"/>
      <c r="YN889" s="68"/>
      <c r="YO889" s="68">
        <v>2.5111365471683499E-3</v>
      </c>
      <c r="YP889" s="68"/>
      <c r="YQ889" s="68"/>
      <c r="YR889" s="68"/>
      <c r="YS889" s="68"/>
      <c r="YT889" s="68"/>
      <c r="YU889" s="68"/>
      <c r="YV889" s="68"/>
      <c r="YW889" s="68"/>
      <c r="YX889" s="68">
        <v>1.0669062530329401</v>
      </c>
      <c r="YY889" s="68"/>
      <c r="YZ889" s="68">
        <v>4.9144444512542202E-3</v>
      </c>
      <c r="ZA889" s="68">
        <v>3.58604532859641E-3</v>
      </c>
      <c r="ZB889" s="68">
        <v>3.2831072238366202E-3</v>
      </c>
      <c r="ZC889" s="68"/>
      <c r="ZD889" s="352">
        <v>5.5511151231257802E-17</v>
      </c>
    </row>
    <row r="890" spans="658:680" x14ac:dyDescent="0.25">
      <c r="YH890" s="68"/>
      <c r="YI890" s="68"/>
      <c r="YJ890" s="68"/>
      <c r="YK890" s="68">
        <v>5.1685309617908503E-3</v>
      </c>
      <c r="YL890" s="68"/>
      <c r="YM890" s="68"/>
      <c r="YN890" s="68"/>
      <c r="YO890" s="68">
        <v>2.50826001015315E-3</v>
      </c>
      <c r="YP890" s="68"/>
      <c r="YQ890" s="68"/>
      <c r="YR890" s="68"/>
      <c r="YS890" s="68"/>
      <c r="YT890" s="68"/>
      <c r="YU890" s="68"/>
      <c r="YV890" s="68"/>
      <c r="YW890" s="68"/>
      <c r="YX890" s="68">
        <v>1.0668464013751999</v>
      </c>
      <c r="YY890" s="68"/>
      <c r="YZ890" s="68">
        <v>4.8574201126338201E-3</v>
      </c>
      <c r="ZA890" s="68">
        <v>3.5706701545938501E-3</v>
      </c>
      <c r="ZB890" s="68">
        <v>3.2724020322656999E-3</v>
      </c>
      <c r="ZC890" s="68"/>
      <c r="ZD890" s="352">
        <v>5.5511151231257802E-17</v>
      </c>
    </row>
    <row r="891" spans="658:680" x14ac:dyDescent="0.25">
      <c r="YH891" s="68"/>
      <c r="YI891" s="68"/>
      <c r="YJ891" s="68"/>
      <c r="YK891" s="68">
        <v>5.1672493113717501E-3</v>
      </c>
      <c r="YL891" s="68"/>
      <c r="YM891" s="68"/>
      <c r="YN891" s="68"/>
      <c r="YO891" s="68">
        <v>2.5024723346461501E-3</v>
      </c>
      <c r="YP891" s="68"/>
      <c r="YQ891" s="68"/>
      <c r="YR891" s="68"/>
      <c r="YS891" s="68"/>
      <c r="YT891" s="68"/>
      <c r="YU891" s="68"/>
      <c r="YV891" s="68"/>
      <c r="YW891" s="68"/>
      <c r="YX891" s="68">
        <v>1.0667925551831801</v>
      </c>
      <c r="YY891" s="68"/>
      <c r="YZ891" s="68">
        <v>4.8316654005004503E-3</v>
      </c>
      <c r="ZA891" s="68">
        <v>3.54262549099708E-3</v>
      </c>
      <c r="ZB891" s="68">
        <v>3.2715085191969001E-3</v>
      </c>
      <c r="ZC891" s="68"/>
      <c r="ZD891" s="352">
        <v>4.1633363423443401E-17</v>
      </c>
    </row>
    <row r="892" spans="658:680" x14ac:dyDescent="0.25">
      <c r="YH892" s="68"/>
      <c r="YI892" s="68"/>
      <c r="YJ892" s="68"/>
      <c r="YK892" s="68">
        <v>5.1081899445613596E-3</v>
      </c>
      <c r="YL892" s="68"/>
      <c r="YM892" s="68"/>
      <c r="YN892" s="68"/>
      <c r="YO892" s="68">
        <v>2.4740137875792802E-3</v>
      </c>
      <c r="YP892" s="68"/>
      <c r="YQ892" s="68"/>
      <c r="YR892" s="68"/>
      <c r="YS892" s="68"/>
      <c r="YT892" s="68"/>
      <c r="YU892" s="68"/>
      <c r="YV892" s="68"/>
      <c r="YW892" s="68"/>
      <c r="YX892" s="68">
        <v>1.06678090753594</v>
      </c>
      <c r="YY892" s="68"/>
      <c r="YZ892" s="68">
        <v>4.83016428838174E-3</v>
      </c>
      <c r="ZA892" s="68">
        <v>3.52303328536088E-3</v>
      </c>
      <c r="ZB892" s="68">
        <v>3.2632364706063899E-3</v>
      </c>
      <c r="ZC892" s="68"/>
      <c r="ZD892" s="352">
        <v>2.7755575615628901E-17</v>
      </c>
    </row>
    <row r="893" spans="658:680" x14ac:dyDescent="0.25">
      <c r="YH893" s="68"/>
      <c r="YI893" s="68"/>
      <c r="YJ893" s="68"/>
      <c r="YK893" s="68">
        <v>5.1030834595261901E-3</v>
      </c>
      <c r="YL893" s="68"/>
      <c r="YM893" s="68"/>
      <c r="YN893" s="68"/>
      <c r="YO893" s="68">
        <v>2.4693030917271701E-3</v>
      </c>
      <c r="YP893" s="68"/>
      <c r="YQ893" s="68"/>
      <c r="YR893" s="68"/>
      <c r="YS893" s="68"/>
      <c r="YT893" s="68"/>
      <c r="YU893" s="68"/>
      <c r="YV893" s="68"/>
      <c r="YW893" s="68"/>
      <c r="YX893" s="68">
        <v>1.0667013744634199</v>
      </c>
      <c r="YY893" s="68"/>
      <c r="YZ893" s="68">
        <v>4.8059738342282297E-3</v>
      </c>
      <c r="ZA893" s="68">
        <v>3.50880891611989E-3</v>
      </c>
      <c r="ZB893" s="68">
        <v>3.25668627885251E-3</v>
      </c>
      <c r="ZC893" s="68"/>
      <c r="ZD893" s="352">
        <v>2.7755575615628901E-17</v>
      </c>
    </row>
    <row r="894" spans="658:680" x14ac:dyDescent="0.25">
      <c r="YH894" s="68"/>
      <c r="YI894" s="68"/>
      <c r="YJ894" s="68"/>
      <c r="YK894" s="68">
        <v>5.0966088518745699E-3</v>
      </c>
      <c r="YL894" s="68"/>
      <c r="YM894" s="68"/>
      <c r="YN894" s="68"/>
      <c r="YO894" s="68">
        <v>2.4562931822374599E-3</v>
      </c>
      <c r="YP894" s="68"/>
      <c r="YQ894" s="68"/>
      <c r="YR894" s="68"/>
      <c r="YS894" s="68"/>
      <c r="YT894" s="68"/>
      <c r="YU894" s="68"/>
      <c r="YV894" s="68"/>
      <c r="YW894" s="68"/>
      <c r="YX894" s="68">
        <v>1.06659338456049</v>
      </c>
      <c r="YY894" s="68"/>
      <c r="YZ894" s="68">
        <v>4.7664827648415797E-3</v>
      </c>
      <c r="ZA894" s="68">
        <v>3.5023109388806202E-3</v>
      </c>
      <c r="ZB894" s="68">
        <v>3.2317481035107902E-3</v>
      </c>
      <c r="ZC894" s="68"/>
      <c r="ZD894" s="352">
        <v>2.7755575615628901E-17</v>
      </c>
    </row>
    <row r="895" spans="658:680" x14ac:dyDescent="0.25">
      <c r="YH895" s="68"/>
      <c r="YI895" s="68"/>
      <c r="YJ895" s="68"/>
      <c r="YK895" s="68">
        <v>5.0857013003469996E-3</v>
      </c>
      <c r="YL895" s="68"/>
      <c r="YM895" s="68"/>
      <c r="YN895" s="68"/>
      <c r="YO895" s="68">
        <v>2.4383114992409202E-3</v>
      </c>
      <c r="YP895" s="68"/>
      <c r="YQ895" s="68"/>
      <c r="YR895" s="68"/>
      <c r="YS895" s="68"/>
      <c r="YT895" s="68"/>
      <c r="YU895" s="68"/>
      <c r="YV895" s="68"/>
      <c r="YW895" s="68"/>
      <c r="YX895" s="68">
        <v>1.06656368297561</v>
      </c>
      <c r="YY895" s="68"/>
      <c r="YZ895" s="68">
        <v>4.68742073463407E-3</v>
      </c>
      <c r="ZA895" s="68">
        <v>3.4869983065441202E-3</v>
      </c>
      <c r="ZB895" s="68">
        <v>3.2297852055694098E-3</v>
      </c>
      <c r="ZC895" s="68"/>
      <c r="ZD895" s="352">
        <v>2.7755575615628901E-17</v>
      </c>
    </row>
    <row r="896" spans="658:680" x14ac:dyDescent="0.25">
      <c r="YH896" s="68"/>
      <c r="YI896" s="68"/>
      <c r="YJ896" s="68"/>
      <c r="YK896" s="68">
        <v>5.0610983405649001E-3</v>
      </c>
      <c r="YL896" s="68"/>
      <c r="YM896" s="68"/>
      <c r="YN896" s="68"/>
      <c r="YO896" s="68">
        <v>2.4340870504834002E-3</v>
      </c>
      <c r="YP896" s="68"/>
      <c r="YQ896" s="68"/>
      <c r="YR896" s="68"/>
      <c r="YS896" s="68"/>
      <c r="YT896" s="68"/>
      <c r="YU896" s="68"/>
      <c r="YV896" s="68"/>
      <c r="YW896" s="68"/>
      <c r="YX896" s="68">
        <v>1.0665592322416699</v>
      </c>
      <c r="YY896" s="68"/>
      <c r="YZ896" s="68">
        <v>4.67778340513887E-3</v>
      </c>
      <c r="ZA896" s="68">
        <v>3.48459369264576E-3</v>
      </c>
      <c r="ZB896" s="68">
        <v>3.22142896782994E-3</v>
      </c>
      <c r="ZC896" s="68"/>
      <c r="ZD896" s="352">
        <v>2.7755575615628901E-17</v>
      </c>
    </row>
    <row r="897" spans="658:680" x14ac:dyDescent="0.25">
      <c r="YH897" s="68"/>
      <c r="YI897" s="68"/>
      <c r="YJ897" s="68"/>
      <c r="YK897" s="68">
        <v>5.0537610944384201E-3</v>
      </c>
      <c r="YL897" s="68"/>
      <c r="YM897" s="68"/>
      <c r="YN897" s="68"/>
      <c r="YO897" s="68">
        <v>2.43276164947472E-3</v>
      </c>
      <c r="YP897" s="68"/>
      <c r="YQ897" s="68"/>
      <c r="YR897" s="68"/>
      <c r="YS897" s="68"/>
      <c r="YT897" s="68"/>
      <c r="YU897" s="68"/>
      <c r="YV897" s="68"/>
      <c r="YW897" s="68"/>
      <c r="YX897" s="68">
        <v>1.0665285844543</v>
      </c>
      <c r="YY897" s="68"/>
      <c r="YZ897" s="68">
        <v>4.5780083776548099E-3</v>
      </c>
      <c r="ZA897" s="68">
        <v>3.4814281090881699E-3</v>
      </c>
      <c r="ZB897" s="68">
        <v>3.1834578823562798E-3</v>
      </c>
      <c r="ZC897" s="68"/>
      <c r="ZD897" s="352">
        <v>2.0816681711721701E-17</v>
      </c>
    </row>
    <row r="898" spans="658:680" x14ac:dyDescent="0.25">
      <c r="YH898" s="68"/>
      <c r="YI898" s="68"/>
      <c r="YJ898" s="68"/>
      <c r="YK898" s="68">
        <v>4.9887593249933098E-3</v>
      </c>
      <c r="YL898" s="68"/>
      <c r="YM898" s="68"/>
      <c r="YN898" s="68"/>
      <c r="YO898" s="68">
        <v>2.4168478575018501E-3</v>
      </c>
      <c r="YP898" s="68"/>
      <c r="YQ898" s="68"/>
      <c r="YR898" s="68"/>
      <c r="YS898" s="68"/>
      <c r="YT898" s="68"/>
      <c r="YU898" s="68"/>
      <c r="YV898" s="68"/>
      <c r="YW898" s="68"/>
      <c r="YX898" s="68">
        <v>1.06646987870608</v>
      </c>
      <c r="YY898" s="68"/>
      <c r="YZ898" s="68">
        <v>4.5594019094031797E-3</v>
      </c>
      <c r="ZA898" s="68">
        <v>3.4663562868298202E-3</v>
      </c>
      <c r="ZB898" s="68">
        <v>3.1640509933742399E-3</v>
      </c>
      <c r="ZC898" s="68"/>
      <c r="ZD898" s="352">
        <v>1.38777878078145E-17</v>
      </c>
    </row>
    <row r="899" spans="658:680" x14ac:dyDescent="0.25">
      <c r="YH899" s="68"/>
      <c r="YI899" s="68"/>
      <c r="YJ899" s="68"/>
      <c r="YK899" s="68">
        <v>4.9799611674325502E-3</v>
      </c>
      <c r="YL899" s="68"/>
      <c r="YM899" s="68"/>
      <c r="YN899" s="68"/>
      <c r="YO899" s="68">
        <v>2.3975400482913198E-3</v>
      </c>
      <c r="YP899" s="68"/>
      <c r="YQ899" s="68"/>
      <c r="YR899" s="68"/>
      <c r="YS899" s="68"/>
      <c r="YT899" s="68"/>
      <c r="YU899" s="68"/>
      <c r="YV899" s="68"/>
      <c r="YW899" s="68"/>
      <c r="YX899" s="68">
        <v>1.0663667699384101</v>
      </c>
      <c r="YY899" s="68"/>
      <c r="YZ899" s="68">
        <v>4.5554043200521999E-3</v>
      </c>
      <c r="ZA899" s="68">
        <v>3.4478258735058899E-3</v>
      </c>
      <c r="ZB899" s="68">
        <v>3.1617922982020799E-3</v>
      </c>
      <c r="ZC899" s="68"/>
      <c r="ZD899" s="352">
        <v>1.38777878078145E-17</v>
      </c>
    </row>
    <row r="900" spans="658:680" x14ac:dyDescent="0.25">
      <c r="YH900" s="68"/>
      <c r="YI900" s="68"/>
      <c r="YJ900" s="68"/>
      <c r="YK900" s="68">
        <v>4.9623899608763804E-3</v>
      </c>
      <c r="YL900" s="68"/>
      <c r="YM900" s="68"/>
      <c r="YN900" s="68"/>
      <c r="YO900" s="68">
        <v>2.3903308764434399E-3</v>
      </c>
      <c r="YP900" s="68"/>
      <c r="YQ900" s="68"/>
      <c r="YR900" s="68"/>
      <c r="YS900" s="68"/>
      <c r="YT900" s="68"/>
      <c r="YU900" s="68"/>
      <c r="YV900" s="68"/>
      <c r="YW900" s="68"/>
      <c r="YX900" s="68">
        <v>1.0661936493937201</v>
      </c>
      <c r="YY900" s="68"/>
      <c r="YZ900" s="68">
        <v>4.4901248353114501E-3</v>
      </c>
      <c r="ZA900" s="68">
        <v>3.4045129841670501E-3</v>
      </c>
      <c r="ZB900" s="68">
        <v>3.1434416063836602E-3</v>
      </c>
      <c r="ZC900" s="68"/>
      <c r="ZD900" s="352">
        <v>6.9388939039072299E-18</v>
      </c>
    </row>
    <row r="901" spans="658:680" x14ac:dyDescent="0.25">
      <c r="YH901" s="68"/>
      <c r="YI901" s="68"/>
      <c r="YJ901" s="68"/>
      <c r="YK901" s="68">
        <v>4.9364159863470201E-3</v>
      </c>
      <c r="YL901" s="68"/>
      <c r="YM901" s="68"/>
      <c r="YN901" s="68"/>
      <c r="YO901" s="68">
        <v>2.3851641520782601E-3</v>
      </c>
      <c r="YP901" s="68"/>
      <c r="YQ901" s="68"/>
      <c r="YR901" s="68"/>
      <c r="YS901" s="68"/>
      <c r="YT901" s="68"/>
      <c r="YU901" s="68"/>
      <c r="YV901" s="68"/>
      <c r="YW901" s="68"/>
      <c r="YX901" s="68">
        <v>1.0661262071587601</v>
      </c>
      <c r="YY901" s="68"/>
      <c r="YZ901" s="68">
        <v>4.4874599181783303E-3</v>
      </c>
      <c r="ZA901" s="68">
        <v>3.3907890808824899E-3</v>
      </c>
      <c r="ZB901" s="68">
        <v>3.1430183997041799E-3</v>
      </c>
      <c r="ZC901" s="68"/>
      <c r="ZD901" s="352">
        <v>6.9388939039072299E-18</v>
      </c>
    </row>
    <row r="902" spans="658:680" x14ac:dyDescent="0.25">
      <c r="YH902" s="68"/>
      <c r="YI902" s="68"/>
      <c r="YJ902" s="68"/>
      <c r="YK902" s="68">
        <v>4.8496114625489499E-3</v>
      </c>
      <c r="YL902" s="68"/>
      <c r="YM902" s="68"/>
      <c r="YN902" s="68"/>
      <c r="YO902" s="68">
        <v>2.36196774087371E-3</v>
      </c>
      <c r="YP902" s="68"/>
      <c r="YQ902" s="68"/>
      <c r="YR902" s="68"/>
      <c r="YS902" s="68"/>
      <c r="YT902" s="68"/>
      <c r="YU902" s="68"/>
      <c r="YV902" s="68"/>
      <c r="YW902" s="68"/>
      <c r="YX902" s="68">
        <v>1.0660537971292301</v>
      </c>
      <c r="YY902" s="68"/>
      <c r="YZ902" s="68">
        <v>4.4774058361093903E-3</v>
      </c>
      <c r="ZA902" s="68">
        <v>3.3806988416975698E-3</v>
      </c>
      <c r="ZB902" s="68">
        <v>3.1184136382306198E-3</v>
      </c>
      <c r="ZC902" s="68"/>
      <c r="ZD902" s="352">
        <v>3.46944695195361E-18</v>
      </c>
    </row>
    <row r="903" spans="658:680" x14ac:dyDescent="0.25">
      <c r="YH903" s="68"/>
      <c r="YI903" s="68"/>
      <c r="YJ903" s="68"/>
      <c r="YK903" s="68">
        <v>4.8296225176582301E-3</v>
      </c>
      <c r="YL903" s="68"/>
      <c r="YM903" s="68"/>
      <c r="YN903" s="68"/>
      <c r="YO903" s="68">
        <v>2.3596545628437201E-3</v>
      </c>
      <c r="YP903" s="68"/>
      <c r="YQ903" s="68"/>
      <c r="YR903" s="68"/>
      <c r="YS903" s="68"/>
      <c r="YT903" s="68"/>
      <c r="YU903" s="68"/>
      <c r="YV903" s="68"/>
      <c r="YW903" s="68"/>
      <c r="YX903" s="68">
        <v>1.0660369829593099</v>
      </c>
      <c r="YY903" s="68"/>
      <c r="YZ903" s="68">
        <v>4.4763421299154104E-3</v>
      </c>
      <c r="ZA903" s="68">
        <v>3.3547538610309898E-3</v>
      </c>
      <c r="ZB903" s="68">
        <v>3.1080842571740799E-3</v>
      </c>
      <c r="ZC903" s="68"/>
      <c r="ZD903" s="68"/>
    </row>
    <row r="904" spans="658:680" x14ac:dyDescent="0.25">
      <c r="YH904" s="68"/>
      <c r="YI904" s="68"/>
      <c r="YJ904" s="68"/>
      <c r="YK904" s="68">
        <v>4.8176824648733102E-3</v>
      </c>
      <c r="YL904" s="68"/>
      <c r="YM904" s="68"/>
      <c r="YN904" s="68"/>
      <c r="YO904" s="68">
        <v>2.3458493440214499E-3</v>
      </c>
      <c r="YP904" s="68"/>
      <c r="YQ904" s="68"/>
      <c r="YR904" s="68"/>
      <c r="YS904" s="68"/>
      <c r="YT904" s="68"/>
      <c r="YU904" s="68"/>
      <c r="YV904" s="68"/>
      <c r="YW904" s="68"/>
      <c r="YX904" s="68">
        <v>1.0660333121702199</v>
      </c>
      <c r="YY904" s="68"/>
      <c r="YZ904" s="68">
        <v>4.3967526988998602E-3</v>
      </c>
      <c r="ZA904" s="68">
        <v>3.3423778245543702E-3</v>
      </c>
      <c r="ZB904" s="68">
        <v>3.0869954693319001E-3</v>
      </c>
      <c r="ZC904" s="68"/>
      <c r="ZD904" s="68"/>
    </row>
    <row r="905" spans="658:680" x14ac:dyDescent="0.25">
      <c r="YH905" s="68"/>
      <c r="YI905" s="68"/>
      <c r="YJ905" s="68"/>
      <c r="YK905" s="68">
        <v>4.8065157878697E-3</v>
      </c>
      <c r="YL905" s="68"/>
      <c r="YM905" s="68"/>
      <c r="YN905" s="68"/>
      <c r="YO905" s="68">
        <v>2.3435368623331201E-3</v>
      </c>
      <c r="YP905" s="68"/>
      <c r="YQ905" s="68"/>
      <c r="YR905" s="68"/>
      <c r="YS905" s="68"/>
      <c r="YT905" s="68"/>
      <c r="YU905" s="68"/>
      <c r="YV905" s="68"/>
      <c r="YW905" s="68"/>
      <c r="YX905" s="68">
        <v>1.06603256929874</v>
      </c>
      <c r="YY905" s="68"/>
      <c r="YZ905" s="68">
        <v>4.39507106774419E-3</v>
      </c>
      <c r="ZA905" s="68">
        <v>3.3417687442474299E-3</v>
      </c>
      <c r="ZB905" s="68">
        <v>3.0687323127276699E-3</v>
      </c>
      <c r="ZC905" s="68"/>
      <c r="ZD905" s="68"/>
    </row>
    <row r="906" spans="658:680" x14ac:dyDescent="0.25">
      <c r="YH906" s="68"/>
      <c r="YI906" s="68"/>
      <c r="YJ906" s="68"/>
      <c r="YK906" s="68">
        <v>4.8059738342282297E-3</v>
      </c>
      <c r="YL906" s="68"/>
      <c r="YM906" s="68"/>
      <c r="YN906" s="68"/>
      <c r="YO906" s="68">
        <v>2.3293185591218E-3</v>
      </c>
      <c r="YP906" s="68"/>
      <c r="YQ906" s="68"/>
      <c r="YR906" s="68"/>
      <c r="YS906" s="68"/>
      <c r="YT906" s="68"/>
      <c r="YU906" s="68"/>
      <c r="YV906" s="68"/>
      <c r="YW906" s="68"/>
      <c r="YX906" s="68">
        <v>1.0659379370278399</v>
      </c>
      <c r="YY906" s="68"/>
      <c r="YZ906" s="68">
        <v>4.3706906189119503E-3</v>
      </c>
      <c r="ZA906" s="68">
        <v>3.3316913632970798E-3</v>
      </c>
      <c r="ZB906" s="68">
        <v>3.06791357504267E-3</v>
      </c>
      <c r="ZC906" s="68"/>
      <c r="ZD906" s="68"/>
    </row>
    <row r="907" spans="658:680" x14ac:dyDescent="0.25">
      <c r="YH907" s="68"/>
      <c r="YI907" s="68"/>
      <c r="YJ907" s="68"/>
      <c r="YK907" s="68">
        <v>4.7953216727067496E-3</v>
      </c>
      <c r="YL907" s="68"/>
      <c r="YM907" s="68"/>
      <c r="YN907" s="68"/>
      <c r="YO907" s="68">
        <v>2.3013022180711799E-3</v>
      </c>
      <c r="YP907" s="68"/>
      <c r="YQ907" s="68"/>
      <c r="YR907" s="68"/>
      <c r="YS907" s="68"/>
      <c r="YT907" s="68"/>
      <c r="YU907" s="68"/>
      <c r="YV907" s="68"/>
      <c r="YW907" s="68"/>
      <c r="YX907" s="68">
        <v>1.06591146662915</v>
      </c>
      <c r="YY907" s="68"/>
      <c r="YZ907" s="68">
        <v>4.3639760949694198E-3</v>
      </c>
      <c r="ZA907" s="68">
        <v>3.3204131373777801E-3</v>
      </c>
      <c r="ZB907" s="68">
        <v>3.0429584792020501E-3</v>
      </c>
      <c r="ZC907" s="68"/>
      <c r="ZD907" s="68"/>
    </row>
    <row r="908" spans="658:680" x14ac:dyDescent="0.25">
      <c r="YH908" s="68"/>
      <c r="YI908" s="68"/>
      <c r="YJ908" s="68"/>
      <c r="YK908" s="68">
        <v>4.7621306017994903E-3</v>
      </c>
      <c r="YL908" s="68"/>
      <c r="YM908" s="68"/>
      <c r="YN908" s="68"/>
      <c r="YO908" s="68">
        <v>2.2964532559309001E-3</v>
      </c>
      <c r="YP908" s="68"/>
      <c r="YQ908" s="68"/>
      <c r="YR908" s="68"/>
      <c r="YS908" s="68"/>
      <c r="YT908" s="68"/>
      <c r="YU908" s="68"/>
      <c r="YV908" s="68"/>
      <c r="YW908" s="68"/>
      <c r="YX908" s="68">
        <v>1.0659032902131</v>
      </c>
      <c r="YY908" s="68"/>
      <c r="YZ908" s="68">
        <v>4.3438242625892399E-3</v>
      </c>
      <c r="ZA908" s="68">
        <v>3.31609361953985E-3</v>
      </c>
      <c r="ZB908" s="68">
        <v>2.9936353801758601E-3</v>
      </c>
      <c r="ZC908" s="68"/>
      <c r="ZD908" s="68"/>
    </row>
    <row r="909" spans="658:680" x14ac:dyDescent="0.25">
      <c r="YH909" s="68"/>
      <c r="YI909" s="68"/>
      <c r="YJ909" s="68"/>
      <c r="YK909" s="68">
        <v>4.7565975047129602E-3</v>
      </c>
      <c r="YL909" s="68"/>
      <c r="YM909" s="68"/>
      <c r="YN909" s="68"/>
      <c r="YO909" s="68">
        <v>2.27904724969932E-3</v>
      </c>
      <c r="YP909" s="68"/>
      <c r="YQ909" s="68"/>
      <c r="YR909" s="68"/>
      <c r="YS909" s="68"/>
      <c r="YT909" s="68"/>
      <c r="YU909" s="68"/>
      <c r="YV909" s="68"/>
      <c r="YW909" s="68"/>
      <c r="YX909" s="68">
        <v>1.0658669894658499</v>
      </c>
      <c r="YY909" s="68"/>
      <c r="YZ909" s="68">
        <v>4.3348436379852398E-3</v>
      </c>
      <c r="ZA909" s="68">
        <v>3.31486785479636E-3</v>
      </c>
      <c r="ZB909" s="68">
        <v>2.9914432593630301E-3</v>
      </c>
      <c r="ZC909" s="68"/>
      <c r="ZD909" s="68"/>
    </row>
    <row r="910" spans="658:680" x14ac:dyDescent="0.25">
      <c r="YH910" s="68"/>
      <c r="YI910" s="68"/>
      <c r="YJ910" s="68"/>
      <c r="YK910" s="68">
        <v>4.7548023416916002E-3</v>
      </c>
      <c r="YL910" s="68"/>
      <c r="YM910" s="68"/>
      <c r="YN910" s="68"/>
      <c r="YO910" s="68">
        <v>2.2739612804052798E-3</v>
      </c>
      <c r="YP910" s="68"/>
      <c r="YQ910" s="68"/>
      <c r="YR910" s="68"/>
      <c r="YS910" s="68"/>
      <c r="YT910" s="68"/>
      <c r="YU910" s="68"/>
      <c r="YV910" s="68"/>
      <c r="YW910" s="68"/>
      <c r="YX910" s="68">
        <v>1.0658599484182001</v>
      </c>
      <c r="YY910" s="68"/>
      <c r="YZ910" s="68">
        <v>4.3186303931507901E-3</v>
      </c>
      <c r="ZA910" s="68">
        <v>3.2809404864662301E-3</v>
      </c>
      <c r="ZB910" s="68">
        <v>2.9628248810678998E-3</v>
      </c>
      <c r="ZC910" s="68"/>
      <c r="ZD910" s="68"/>
    </row>
    <row r="911" spans="658:680" x14ac:dyDescent="0.25">
      <c r="YH911" s="68"/>
      <c r="YI911" s="68"/>
      <c r="YJ911" s="68"/>
      <c r="YK911" s="68">
        <v>4.6425029990918402E-3</v>
      </c>
      <c r="YL911" s="68"/>
      <c r="YM911" s="68"/>
      <c r="YN911" s="68"/>
      <c r="YO911" s="68">
        <v>2.27217258033239E-3</v>
      </c>
      <c r="YP911" s="68"/>
      <c r="YQ911" s="68"/>
      <c r="YR911" s="68"/>
      <c r="YS911" s="68"/>
      <c r="YT911" s="68"/>
      <c r="YU911" s="68"/>
      <c r="YV911" s="68"/>
      <c r="YW911" s="68"/>
      <c r="YX911" s="68">
        <v>1.0657932065603299</v>
      </c>
      <c r="YY911" s="68"/>
      <c r="YZ911" s="68">
        <v>4.29088891037443E-3</v>
      </c>
      <c r="ZA911" s="68">
        <v>3.2736438893917301E-3</v>
      </c>
      <c r="ZB911" s="68">
        <v>2.9585790999567601E-3</v>
      </c>
      <c r="ZC911" s="68"/>
      <c r="ZD911" s="68"/>
    </row>
    <row r="912" spans="658:680" x14ac:dyDescent="0.25">
      <c r="YH912" s="68"/>
      <c r="YI912" s="68"/>
      <c r="YJ912" s="68"/>
      <c r="YK912" s="68">
        <v>4.64187134535703E-3</v>
      </c>
      <c r="YL912" s="68"/>
      <c r="YM912" s="68"/>
      <c r="YN912" s="68"/>
      <c r="YO912" s="68">
        <v>2.2538649970876299E-3</v>
      </c>
      <c r="YP912" s="68"/>
      <c r="YQ912" s="68"/>
      <c r="YR912" s="68"/>
      <c r="YS912" s="68"/>
      <c r="YT912" s="68"/>
      <c r="YU912" s="68"/>
      <c r="YV912" s="68"/>
      <c r="YW912" s="68"/>
      <c r="YX912" s="68">
        <v>1.06572505035027</v>
      </c>
      <c r="YY912" s="68"/>
      <c r="YZ912" s="68">
        <v>4.28676683488505E-3</v>
      </c>
      <c r="ZA912" s="68">
        <v>3.2701433731071199E-3</v>
      </c>
      <c r="ZB912" s="68">
        <v>2.9156802924903001E-3</v>
      </c>
      <c r="ZC912" s="68"/>
      <c r="ZD912" s="68"/>
    </row>
    <row r="913" spans="658:680" x14ac:dyDescent="0.25">
      <c r="YH913" s="68"/>
      <c r="YI913" s="68"/>
      <c r="YJ913" s="68"/>
      <c r="YK913" s="68">
        <v>4.6395836108666802E-3</v>
      </c>
      <c r="YL913" s="68"/>
      <c r="YM913" s="68"/>
      <c r="YN913" s="68"/>
      <c r="YO913" s="68">
        <v>2.23501209628743E-3</v>
      </c>
      <c r="YP913" s="68"/>
      <c r="YQ913" s="68"/>
      <c r="YR913" s="68"/>
      <c r="YS913" s="68"/>
      <c r="YT913" s="68"/>
      <c r="YU913" s="68"/>
      <c r="YV913" s="68"/>
      <c r="YW913" s="68"/>
      <c r="YX913" s="68">
        <v>1.0656244853907599</v>
      </c>
      <c r="YY913" s="68"/>
      <c r="YZ913" s="68">
        <v>4.2715162496052301E-3</v>
      </c>
      <c r="ZA913" s="68">
        <v>3.2667084477502602E-3</v>
      </c>
      <c r="ZB913" s="68">
        <v>2.90934212903236E-3</v>
      </c>
      <c r="ZC913" s="68"/>
      <c r="ZD913" s="68"/>
    </row>
    <row r="914" spans="658:680" x14ac:dyDescent="0.25">
      <c r="YH914" s="68"/>
      <c r="YI914" s="68"/>
      <c r="YJ914" s="68"/>
      <c r="YK914" s="68">
        <v>4.6203439505111696E-3</v>
      </c>
      <c r="YL914" s="68"/>
      <c r="YM914" s="68"/>
      <c r="YN914" s="68"/>
      <c r="YO914" s="68">
        <v>2.2178688519566198E-3</v>
      </c>
      <c r="YP914" s="68"/>
      <c r="YQ914" s="68"/>
      <c r="YR914" s="68"/>
      <c r="YS914" s="68"/>
      <c r="YT914" s="68"/>
      <c r="YU914" s="68"/>
      <c r="YV914" s="68"/>
      <c r="YW914" s="68"/>
      <c r="YX914" s="68">
        <v>1.06552517592942</v>
      </c>
      <c r="YY914" s="68"/>
      <c r="YZ914" s="68">
        <v>4.2554932176337001E-3</v>
      </c>
      <c r="ZA914" s="68">
        <v>3.2490787272658E-3</v>
      </c>
      <c r="ZB914" s="68">
        <v>2.8623377503496001E-3</v>
      </c>
      <c r="ZC914" s="68"/>
      <c r="ZD914" s="68"/>
    </row>
    <row r="915" spans="658:680" x14ac:dyDescent="0.25">
      <c r="YH915" s="68"/>
      <c r="YI915" s="68"/>
      <c r="YJ915" s="68"/>
      <c r="YK915" s="68">
        <v>4.6053982309756797E-3</v>
      </c>
      <c r="YL915" s="68"/>
      <c r="YM915" s="68"/>
      <c r="YN915" s="68"/>
      <c r="YO915" s="68">
        <v>2.2139048502315801E-3</v>
      </c>
      <c r="YP915" s="68"/>
      <c r="YQ915" s="68"/>
      <c r="YR915" s="68"/>
      <c r="YS915" s="68"/>
      <c r="YT915" s="68"/>
      <c r="YU915" s="68"/>
      <c r="YV915" s="68"/>
      <c r="YW915" s="68"/>
      <c r="YX915" s="68">
        <v>1.0654589606890501</v>
      </c>
      <c r="YY915" s="68"/>
      <c r="YZ915" s="68">
        <v>4.2505454465983604E-3</v>
      </c>
      <c r="ZA915" s="68">
        <v>3.23948855747526E-3</v>
      </c>
      <c r="ZB915" s="68">
        <v>2.8337048457861701E-3</v>
      </c>
      <c r="ZC915" s="68"/>
      <c r="ZD915" s="68"/>
    </row>
    <row r="916" spans="658:680" x14ac:dyDescent="0.25">
      <c r="YH916" s="68"/>
      <c r="YI916" s="68"/>
      <c r="YJ916" s="68"/>
      <c r="YK916" s="68">
        <v>4.5941328498002301E-3</v>
      </c>
      <c r="YL916" s="68"/>
      <c r="YM916" s="68"/>
      <c r="YN916" s="68"/>
      <c r="YO916" s="68">
        <v>2.2038339717854001E-3</v>
      </c>
      <c r="YP916" s="68"/>
      <c r="YQ916" s="68"/>
      <c r="YR916" s="68"/>
      <c r="YS916" s="68"/>
      <c r="YT916" s="68"/>
      <c r="YU916" s="68"/>
      <c r="YV916" s="68"/>
      <c r="YW916" s="68"/>
      <c r="YX916" s="68">
        <v>1.0652947736584599</v>
      </c>
      <c r="YY916" s="68"/>
      <c r="YZ916" s="68">
        <v>4.2471816130951199E-3</v>
      </c>
      <c r="ZA916" s="68">
        <v>3.2379804511865999E-3</v>
      </c>
      <c r="ZB916" s="68">
        <v>2.8306822063499399E-3</v>
      </c>
      <c r="ZC916" s="68"/>
      <c r="ZD916" s="68"/>
    </row>
    <row r="917" spans="658:680" x14ac:dyDescent="0.25">
      <c r="YH917" s="68"/>
      <c r="YI917" s="68"/>
      <c r="YJ917" s="68"/>
      <c r="YK917" s="68">
        <v>4.57375307764161E-3</v>
      </c>
      <c r="YL917" s="68"/>
      <c r="YM917" s="68"/>
      <c r="YN917" s="68"/>
      <c r="YO917" s="68">
        <v>2.1982769831387899E-3</v>
      </c>
      <c r="YP917" s="68"/>
      <c r="YQ917" s="68"/>
      <c r="YR917" s="68"/>
      <c r="YS917" s="68"/>
      <c r="YT917" s="68"/>
      <c r="YU917" s="68"/>
      <c r="YV917" s="68"/>
      <c r="YW917" s="68"/>
      <c r="YX917" s="68">
        <v>1.0652277379397399</v>
      </c>
      <c r="YY917" s="68"/>
      <c r="YZ917" s="68">
        <v>4.2005465417621398E-3</v>
      </c>
      <c r="ZA917" s="68">
        <v>3.2138574781613301E-3</v>
      </c>
      <c r="ZB917" s="68">
        <v>2.8263953548365601E-3</v>
      </c>
      <c r="ZC917" s="68"/>
      <c r="ZD917" s="68"/>
    </row>
    <row r="918" spans="658:680" x14ac:dyDescent="0.25">
      <c r="YH918" s="68"/>
      <c r="YI918" s="68"/>
      <c r="YJ918" s="68"/>
      <c r="YK918" s="68">
        <v>4.53364375635681E-3</v>
      </c>
      <c r="YL918" s="68"/>
      <c r="YM918" s="68"/>
      <c r="YN918" s="68"/>
      <c r="YO918" s="68">
        <v>2.19365345626347E-3</v>
      </c>
      <c r="YP918" s="68"/>
      <c r="YQ918" s="68"/>
      <c r="YR918" s="68"/>
      <c r="YS918" s="68"/>
      <c r="YT918" s="68"/>
      <c r="YU918" s="68"/>
      <c r="YV918" s="68"/>
      <c r="YW918" s="68"/>
      <c r="YX918" s="68">
        <v>1.06522659091372</v>
      </c>
      <c r="YY918" s="68"/>
      <c r="YZ918" s="68">
        <v>4.1103234916782198E-3</v>
      </c>
      <c r="ZA918" s="68">
        <v>3.212206175794E-3</v>
      </c>
      <c r="ZB918" s="68">
        <v>2.81718687524531E-3</v>
      </c>
      <c r="ZC918" s="68"/>
      <c r="ZD918" s="68"/>
    </row>
    <row r="919" spans="658:680" x14ac:dyDescent="0.25">
      <c r="YH919" s="68"/>
      <c r="YI919" s="68"/>
      <c r="YJ919" s="68"/>
      <c r="YK919" s="68">
        <v>4.4890988949412101E-3</v>
      </c>
      <c r="YL919" s="68"/>
      <c r="YM919" s="68"/>
      <c r="YN919" s="68"/>
      <c r="YO919" s="68">
        <v>2.1651773606112998E-3</v>
      </c>
      <c r="YP919" s="68"/>
      <c r="YQ919" s="68"/>
      <c r="YR919" s="68"/>
      <c r="YS919" s="68"/>
      <c r="YT919" s="68"/>
      <c r="YU919" s="68"/>
      <c r="YV919" s="68"/>
      <c r="YW919" s="68"/>
      <c r="YX919" s="68">
        <v>1.0651773841124501</v>
      </c>
      <c r="YY919" s="68"/>
      <c r="YZ919" s="68">
        <v>4.09689327781706E-3</v>
      </c>
      <c r="ZA919" s="68">
        <v>3.1892652995463202E-3</v>
      </c>
      <c r="ZB919" s="68">
        <v>2.8154057388510602E-3</v>
      </c>
      <c r="ZC919" s="68"/>
      <c r="ZD919" s="68"/>
    </row>
    <row r="920" spans="658:680" x14ac:dyDescent="0.25">
      <c r="YH920" s="68"/>
      <c r="YI920" s="68"/>
      <c r="YJ920" s="68"/>
      <c r="YK920" s="68">
        <v>4.4449940733269598E-3</v>
      </c>
      <c r="YL920" s="68"/>
      <c r="YM920" s="68"/>
      <c r="YN920" s="68"/>
      <c r="YO920" s="68">
        <v>2.1541540672103498E-3</v>
      </c>
      <c r="YP920" s="68"/>
      <c r="YQ920" s="68"/>
      <c r="YR920" s="68"/>
      <c r="YS920" s="68"/>
      <c r="YT920" s="68"/>
      <c r="YU920" s="68"/>
      <c r="YV920" s="68"/>
      <c r="YW920" s="68"/>
      <c r="YX920" s="68">
        <v>1.06516754364737</v>
      </c>
      <c r="YY920" s="68"/>
      <c r="YZ920" s="68">
        <v>4.0236886177749199E-3</v>
      </c>
      <c r="ZA920" s="68">
        <v>3.1454240216648899E-3</v>
      </c>
      <c r="ZB920" s="68">
        <v>2.8018599235908499E-3</v>
      </c>
      <c r="ZC920" s="68"/>
      <c r="ZD920" s="68"/>
    </row>
    <row r="921" spans="658:680" x14ac:dyDescent="0.25">
      <c r="YH921" s="68"/>
      <c r="YI921" s="68"/>
      <c r="YJ921" s="68"/>
      <c r="YK921" s="68">
        <v>4.4220268557585299E-3</v>
      </c>
      <c r="YL921" s="68"/>
      <c r="YM921" s="68"/>
      <c r="YN921" s="68"/>
      <c r="YO921" s="68">
        <v>2.1322369723731599E-3</v>
      </c>
      <c r="YP921" s="68"/>
      <c r="YQ921" s="68"/>
      <c r="YR921" s="68"/>
      <c r="YS921" s="68"/>
      <c r="YT921" s="68"/>
      <c r="YU921" s="68"/>
      <c r="YV921" s="68"/>
      <c r="YW921" s="68"/>
      <c r="YX921" s="68">
        <v>1.06512676553563</v>
      </c>
      <c r="YY921" s="68"/>
      <c r="YZ921" s="68">
        <v>3.9774900641399002E-3</v>
      </c>
      <c r="ZA921" s="68">
        <v>3.1279632514769899E-3</v>
      </c>
      <c r="ZB921" s="68">
        <v>2.7921024026081598E-3</v>
      </c>
      <c r="ZC921" s="68"/>
      <c r="ZD921" s="68"/>
    </row>
    <row r="922" spans="658:680" x14ac:dyDescent="0.25">
      <c r="YH922" s="68"/>
      <c r="YI922" s="68"/>
      <c r="YJ922" s="68"/>
      <c r="YK922" s="68">
        <v>4.39890740465147E-3</v>
      </c>
      <c r="YL922" s="68"/>
      <c r="YM922" s="68"/>
      <c r="YN922" s="68"/>
      <c r="YO922" s="68">
        <v>2.1239685885222001E-3</v>
      </c>
      <c r="YP922" s="68"/>
      <c r="YQ922" s="68"/>
      <c r="YR922" s="68"/>
      <c r="YS922" s="68"/>
      <c r="YT922" s="68"/>
      <c r="YU922" s="68"/>
      <c r="YV922" s="68"/>
      <c r="YW922" s="68"/>
      <c r="YX922" s="68">
        <v>1.06512375831574</v>
      </c>
      <c r="YY922" s="68"/>
      <c r="YZ922" s="68">
        <v>3.95506311103815E-3</v>
      </c>
      <c r="ZA922" s="68">
        <v>3.0827987080234999E-3</v>
      </c>
      <c r="ZB922" s="68">
        <v>2.7579356427812102E-3</v>
      </c>
      <c r="ZC922" s="68"/>
      <c r="ZD922" s="68"/>
    </row>
    <row r="923" spans="658:680" x14ac:dyDescent="0.25">
      <c r="YH923" s="68"/>
      <c r="YI923" s="68"/>
      <c r="YJ923" s="68"/>
      <c r="YK923" s="68">
        <v>4.3967526988998602E-3</v>
      </c>
      <c r="YL923" s="68"/>
      <c r="YM923" s="68"/>
      <c r="YN923" s="68"/>
      <c r="YO923" s="68">
        <v>2.1058653383744601E-3</v>
      </c>
      <c r="YP923" s="68"/>
      <c r="YQ923" s="68"/>
      <c r="YR923" s="68"/>
      <c r="YS923" s="68"/>
      <c r="YT923" s="68"/>
      <c r="YU923" s="68"/>
      <c r="YV923" s="68"/>
      <c r="YW923" s="68"/>
      <c r="YX923" s="68">
        <v>1.0650716695741</v>
      </c>
      <c r="YY923" s="68"/>
      <c r="YZ923" s="68">
        <v>3.9338163498649596E-3</v>
      </c>
      <c r="ZA923" s="68">
        <v>3.05931505940139E-3</v>
      </c>
      <c r="ZB923" s="68">
        <v>2.7125463737448698E-3</v>
      </c>
      <c r="ZC923" s="68"/>
      <c r="ZD923" s="68"/>
    </row>
    <row r="924" spans="658:680" x14ac:dyDescent="0.25">
      <c r="YH924" s="68"/>
      <c r="YI924" s="68"/>
      <c r="YJ924" s="68"/>
      <c r="YK924" s="68">
        <v>4.39507106774419E-3</v>
      </c>
      <c r="YL924" s="68"/>
      <c r="YM924" s="68"/>
      <c r="YN924" s="68"/>
      <c r="YO924" s="68">
        <v>2.0818083296841199E-3</v>
      </c>
      <c r="YP924" s="68"/>
      <c r="YQ924" s="68"/>
      <c r="YR924" s="68"/>
      <c r="YS924" s="68"/>
      <c r="YT924" s="68"/>
      <c r="YU924" s="68"/>
      <c r="YV924" s="68"/>
      <c r="YW924" s="68"/>
      <c r="YX924" s="68">
        <v>1.06506674210881</v>
      </c>
      <c r="YY924" s="68"/>
      <c r="YZ924" s="68">
        <v>3.8949362574791598E-3</v>
      </c>
      <c r="ZA924" s="68">
        <v>3.0366216403067601E-3</v>
      </c>
      <c r="ZB924" s="68">
        <v>2.6974621748710298E-3</v>
      </c>
      <c r="ZC924" s="68"/>
      <c r="ZD924" s="68"/>
    </row>
    <row r="925" spans="658:680" x14ac:dyDescent="0.25">
      <c r="YH925" s="68"/>
      <c r="YI925" s="68"/>
      <c r="YJ925" s="68"/>
      <c r="YK925" s="68">
        <v>4.3639760949694198E-3</v>
      </c>
      <c r="YL925" s="68"/>
      <c r="YM925" s="68"/>
      <c r="YN925" s="68"/>
      <c r="YO925" s="68">
        <v>2.0734466367577902E-3</v>
      </c>
      <c r="YP925" s="68"/>
      <c r="YQ925" s="68"/>
      <c r="YR925" s="68"/>
      <c r="YS925" s="68"/>
      <c r="YT925" s="68"/>
      <c r="YU925" s="68"/>
      <c r="YV925" s="68"/>
      <c r="YW925" s="68"/>
      <c r="YX925" s="68">
        <v>1.06505327833186</v>
      </c>
      <c r="YY925" s="68"/>
      <c r="YZ925" s="68">
        <v>3.8790998049797899E-3</v>
      </c>
      <c r="ZA925" s="68">
        <v>3.01964256392909E-3</v>
      </c>
      <c r="ZB925" s="68">
        <v>2.6648762002291098E-3</v>
      </c>
      <c r="ZC925" s="68"/>
      <c r="ZD925" s="68"/>
    </row>
    <row r="926" spans="658:680" x14ac:dyDescent="0.25">
      <c r="YH926" s="68"/>
      <c r="YI926" s="68"/>
      <c r="YJ926" s="68"/>
      <c r="YK926" s="68">
        <v>4.3328345978490904E-3</v>
      </c>
      <c r="YL926" s="68"/>
      <c r="YM926" s="68"/>
      <c r="YN926" s="68"/>
      <c r="YO926" s="68">
        <v>2.0697546342297499E-3</v>
      </c>
      <c r="YP926" s="68"/>
      <c r="YQ926" s="68"/>
      <c r="YR926" s="68"/>
      <c r="YS926" s="68"/>
      <c r="YT926" s="68"/>
      <c r="YU926" s="68"/>
      <c r="YV926" s="68"/>
      <c r="YW926" s="68"/>
      <c r="YX926" s="68">
        <v>1.0650174330895401</v>
      </c>
      <c r="YY926" s="68"/>
      <c r="YZ926" s="68">
        <v>3.82446400535737E-3</v>
      </c>
      <c r="ZA926" s="68">
        <v>2.94909910964595E-3</v>
      </c>
      <c r="ZB926" s="68">
        <v>2.65630398030242E-3</v>
      </c>
      <c r="ZC926" s="68"/>
      <c r="ZD926" s="68"/>
    </row>
    <row r="927" spans="658:680" x14ac:dyDescent="0.25">
      <c r="YH927" s="68"/>
      <c r="YI927" s="68"/>
      <c r="YJ927" s="68"/>
      <c r="YK927" s="68">
        <v>4.3218967376292602E-3</v>
      </c>
      <c r="YL927" s="68"/>
      <c r="YM927" s="68"/>
      <c r="YN927" s="68"/>
      <c r="YO927" s="68">
        <v>2.0564991888469999E-3</v>
      </c>
      <c r="YP927" s="68"/>
      <c r="YQ927" s="68"/>
      <c r="YR927" s="68"/>
      <c r="YS927" s="68"/>
      <c r="YT927" s="68"/>
      <c r="YU927" s="68"/>
      <c r="YV927" s="68"/>
      <c r="YW927" s="68"/>
      <c r="YX927" s="68">
        <v>1.06478584812397</v>
      </c>
      <c r="YY927" s="68"/>
      <c r="YZ927" s="68">
        <v>3.8105266860077799E-3</v>
      </c>
      <c r="ZA927" s="68">
        <v>2.8981759494679498E-3</v>
      </c>
      <c r="ZB927" s="68">
        <v>2.6368182758368698E-3</v>
      </c>
      <c r="ZC927" s="68"/>
      <c r="ZD927" s="68"/>
    </row>
    <row r="928" spans="658:680" x14ac:dyDescent="0.25">
      <c r="YH928" s="68"/>
      <c r="YI928" s="68"/>
      <c r="YJ928" s="68"/>
      <c r="YK928" s="68">
        <v>4.3067345875230697E-3</v>
      </c>
      <c r="YL928" s="68"/>
      <c r="YM928" s="68"/>
      <c r="YN928" s="68"/>
      <c r="YO928" s="68">
        <v>2.0481420921107801E-3</v>
      </c>
      <c r="YP928" s="68"/>
      <c r="YQ928" s="68"/>
      <c r="YR928" s="68"/>
      <c r="YS928" s="68"/>
      <c r="YT928" s="68"/>
      <c r="YU928" s="68"/>
      <c r="YV928" s="68"/>
      <c r="YW928" s="68"/>
      <c r="YX928" s="68">
        <v>1.06478243858448</v>
      </c>
      <c r="YY928" s="68"/>
      <c r="YZ928" s="68">
        <v>3.8033047720077498E-3</v>
      </c>
      <c r="ZA928" s="68">
        <v>2.8972268919809098E-3</v>
      </c>
      <c r="ZB928" s="68">
        <v>2.6334509496799999E-3</v>
      </c>
      <c r="ZC928" s="68"/>
      <c r="ZD928" s="68"/>
    </row>
    <row r="929" spans="658:680" x14ac:dyDescent="0.25">
      <c r="YH929" s="68"/>
      <c r="YI929" s="68"/>
      <c r="YJ929" s="68"/>
      <c r="YK929" s="68">
        <v>4.29562846017031E-3</v>
      </c>
      <c r="YL929" s="68"/>
      <c r="YM929" s="68"/>
      <c r="YN929" s="68"/>
      <c r="YO929" s="68">
        <v>2.03504981303607E-3</v>
      </c>
      <c r="YP929" s="68"/>
      <c r="YQ929" s="68"/>
      <c r="YR929" s="68"/>
      <c r="YS929" s="68"/>
      <c r="YT929" s="68"/>
      <c r="YU929" s="68"/>
      <c r="YV929" s="68"/>
      <c r="YW929" s="68"/>
      <c r="YX929" s="68">
        <v>1.0647594499845101</v>
      </c>
      <c r="YY929" s="68"/>
      <c r="YZ929" s="68">
        <v>3.7462107149560699E-3</v>
      </c>
      <c r="ZA929" s="68">
        <v>2.89113994801957E-3</v>
      </c>
      <c r="ZB929" s="68">
        <v>2.6050197687206502E-3</v>
      </c>
      <c r="ZC929" s="68"/>
      <c r="ZD929" s="68"/>
    </row>
    <row r="930" spans="658:680" x14ac:dyDescent="0.25">
      <c r="YH930" s="68"/>
      <c r="YI930" s="68"/>
      <c r="YJ930" s="68"/>
      <c r="YK930" s="68">
        <v>4.2920711101100302E-3</v>
      </c>
      <c r="YL930" s="68"/>
      <c r="YM930" s="68"/>
      <c r="YN930" s="68"/>
      <c r="YO930" s="68">
        <v>2.03047637884768E-3</v>
      </c>
      <c r="YP930" s="68"/>
      <c r="YQ930" s="68"/>
      <c r="YR930" s="68"/>
      <c r="YS930" s="68"/>
      <c r="YT930" s="68"/>
      <c r="YU930" s="68"/>
      <c r="YV930" s="68"/>
      <c r="YW930" s="68"/>
      <c r="YX930" s="68">
        <v>1.0647464599565299</v>
      </c>
      <c r="YY930" s="68"/>
      <c r="YZ930" s="68">
        <v>3.7387739106730998E-3</v>
      </c>
      <c r="ZA930" s="68">
        <v>2.89043292035951E-3</v>
      </c>
      <c r="ZB930" s="68">
        <v>2.5900103799455301E-3</v>
      </c>
      <c r="ZC930" s="68"/>
      <c r="ZD930" s="68"/>
    </row>
    <row r="931" spans="658:680" x14ac:dyDescent="0.25">
      <c r="YH931" s="68"/>
      <c r="YI931" s="68"/>
      <c r="YJ931" s="68"/>
      <c r="YK931" s="68">
        <v>4.2626339221134499E-3</v>
      </c>
      <c r="YL931" s="68"/>
      <c r="YM931" s="68"/>
      <c r="YN931" s="68"/>
      <c r="YO931" s="68">
        <v>2.0207629042540099E-3</v>
      </c>
      <c r="YP931" s="68"/>
      <c r="YQ931" s="68"/>
      <c r="YR931" s="68"/>
      <c r="YS931" s="68"/>
      <c r="YT931" s="68"/>
      <c r="YU931" s="68"/>
      <c r="YV931" s="68"/>
      <c r="YW931" s="68"/>
      <c r="YX931" s="68">
        <v>1.0647113076621699</v>
      </c>
      <c r="YY931" s="68"/>
      <c r="YZ931" s="68">
        <v>3.7194143409862599E-3</v>
      </c>
      <c r="ZA931" s="68">
        <v>2.87016352701876E-3</v>
      </c>
      <c r="ZB931" s="68">
        <v>2.5816926537442601E-3</v>
      </c>
      <c r="ZC931" s="68"/>
      <c r="ZD931" s="68"/>
    </row>
    <row r="932" spans="658:680" x14ac:dyDescent="0.25">
      <c r="YH932" s="68"/>
      <c r="YI932" s="68"/>
      <c r="YJ932" s="68"/>
      <c r="YK932" s="68">
        <v>4.25898113361206E-3</v>
      </c>
      <c r="YL932" s="68"/>
      <c r="YM932" s="68"/>
      <c r="YN932" s="68"/>
      <c r="YO932" s="68">
        <v>2.0069489152906199E-3</v>
      </c>
      <c r="YP932" s="68"/>
      <c r="YQ932" s="68"/>
      <c r="YR932" s="68"/>
      <c r="YS932" s="68"/>
      <c r="YT932" s="68"/>
      <c r="YU932" s="68"/>
      <c r="YV932" s="68"/>
      <c r="YW932" s="68"/>
      <c r="YX932" s="68">
        <v>1.0646868594902901</v>
      </c>
      <c r="YY932" s="68"/>
      <c r="YZ932" s="68">
        <v>3.7192198020764601E-3</v>
      </c>
      <c r="ZA932" s="68">
        <v>2.7818762360773699E-3</v>
      </c>
      <c r="ZB932" s="68">
        <v>2.5584401785160101E-3</v>
      </c>
      <c r="ZC932" s="68"/>
      <c r="ZD932" s="68"/>
    </row>
    <row r="933" spans="658:680" x14ac:dyDescent="0.25">
      <c r="YH933" s="68"/>
      <c r="YI933" s="68"/>
      <c r="YJ933" s="68"/>
      <c r="YK933" s="68">
        <v>4.2254130592579604E-3</v>
      </c>
      <c r="YL933" s="68"/>
      <c r="YM933" s="68"/>
      <c r="YN933" s="68"/>
      <c r="YO933" s="68">
        <v>1.9813067270154599E-3</v>
      </c>
      <c r="YP933" s="68"/>
      <c r="YQ933" s="68"/>
      <c r="YR933" s="68"/>
      <c r="YS933" s="68"/>
      <c r="YT933" s="68"/>
      <c r="YU933" s="68"/>
      <c r="YV933" s="68"/>
      <c r="YW933" s="68"/>
      <c r="YX933" s="68">
        <v>1.0646846239450001</v>
      </c>
      <c r="YY933" s="68"/>
      <c r="YZ933" s="68">
        <v>3.6825356640907202E-3</v>
      </c>
      <c r="ZA933" s="68">
        <v>2.7370989250286699E-3</v>
      </c>
      <c r="ZB933" s="68">
        <v>2.5332971533869298E-3</v>
      </c>
      <c r="ZC933" s="68"/>
      <c r="ZD933" s="68"/>
    </row>
    <row r="934" spans="658:680" x14ac:dyDescent="0.25">
      <c r="YH934" s="68"/>
      <c r="YI934" s="68"/>
      <c r="YJ934" s="68"/>
      <c r="YK934" s="68">
        <v>4.2005465417621398E-3</v>
      </c>
      <c r="YL934" s="68"/>
      <c r="YM934" s="68"/>
      <c r="YN934" s="68"/>
      <c r="YO934" s="68">
        <v>1.9640787622910499E-3</v>
      </c>
      <c r="YP934" s="68"/>
      <c r="YQ934" s="68"/>
      <c r="YR934" s="68"/>
      <c r="YS934" s="68"/>
      <c r="YT934" s="68"/>
      <c r="YU934" s="68"/>
      <c r="YV934" s="68"/>
      <c r="YW934" s="68"/>
      <c r="YX934" s="68">
        <v>1.0646301363544599</v>
      </c>
      <c r="YY934" s="68"/>
      <c r="YZ934" s="68">
        <v>3.6614977443251498E-3</v>
      </c>
      <c r="ZA934" s="68">
        <v>2.6662885775963802E-3</v>
      </c>
      <c r="ZB934" s="68">
        <v>2.4692044340273202E-3</v>
      </c>
      <c r="ZC934" s="68"/>
      <c r="ZD934" s="68"/>
    </row>
    <row r="935" spans="658:680" x14ac:dyDescent="0.25">
      <c r="YH935" s="68"/>
      <c r="YI935" s="68"/>
      <c r="YJ935" s="68"/>
      <c r="YK935" s="68">
        <v>4.1791902738247096E-3</v>
      </c>
      <c r="YL935" s="68"/>
      <c r="YM935" s="68"/>
      <c r="YN935" s="68"/>
      <c r="YO935" s="68">
        <v>1.9319683685793999E-3</v>
      </c>
      <c r="YP935" s="68"/>
      <c r="YQ935" s="68"/>
      <c r="YR935" s="68"/>
      <c r="YS935" s="68"/>
      <c r="YT935" s="68"/>
      <c r="YU935" s="68"/>
      <c r="YV935" s="68"/>
      <c r="YW935" s="68"/>
      <c r="YX935" s="68">
        <v>1.0646014327604201</v>
      </c>
      <c r="YY935" s="68"/>
      <c r="YZ935" s="68">
        <v>3.6301691480711499E-3</v>
      </c>
      <c r="ZA935" s="68">
        <v>2.65940409471E-3</v>
      </c>
      <c r="ZB935" s="68">
        <v>2.4604336218168599E-3</v>
      </c>
      <c r="ZC935" s="68"/>
      <c r="ZD935" s="68"/>
    </row>
    <row r="936" spans="658:680" x14ac:dyDescent="0.25">
      <c r="YH936" s="68"/>
      <c r="YI936" s="68"/>
      <c r="YJ936" s="68"/>
      <c r="YK936" s="68">
        <v>4.1015950688758499E-3</v>
      </c>
      <c r="YL936" s="68"/>
      <c r="YM936" s="68"/>
      <c r="YN936" s="68"/>
      <c r="YO936" s="68">
        <v>1.9317421845332001E-3</v>
      </c>
      <c r="YP936" s="68"/>
      <c r="YQ936" s="68"/>
      <c r="YR936" s="68"/>
      <c r="YS936" s="68"/>
      <c r="YT936" s="68"/>
      <c r="YU936" s="68"/>
      <c r="YV936" s="68"/>
      <c r="YW936" s="68"/>
      <c r="YX936" s="68">
        <v>1.0644937871617901</v>
      </c>
      <c r="YY936" s="68"/>
      <c r="YZ936" s="68">
        <v>3.59787840279011E-3</v>
      </c>
      <c r="ZA936" s="68">
        <v>2.6593932362776402E-3</v>
      </c>
      <c r="ZB936" s="68">
        <v>2.4544965742935099E-3</v>
      </c>
      <c r="ZC936" s="68"/>
      <c r="ZD936" s="68"/>
    </row>
    <row r="937" spans="658:680" x14ac:dyDescent="0.25">
      <c r="YH937" s="68"/>
      <c r="YI937" s="68"/>
      <c r="YJ937" s="68"/>
      <c r="YK937" s="68">
        <v>4.0999945808161201E-3</v>
      </c>
      <c r="YL937" s="68"/>
      <c r="YM937" s="68"/>
      <c r="YN937" s="68"/>
      <c r="YO937" s="68">
        <v>1.8994347460687701E-3</v>
      </c>
      <c r="YP937" s="68"/>
      <c r="YQ937" s="68"/>
      <c r="YR937" s="68"/>
      <c r="YS937" s="68"/>
      <c r="YT937" s="68"/>
      <c r="YU937" s="68"/>
      <c r="YV937" s="68"/>
      <c r="YW937" s="68"/>
      <c r="YX937" s="68">
        <v>1.06448932074603</v>
      </c>
      <c r="YY937" s="68"/>
      <c r="YZ937" s="68">
        <v>3.5389241954869701E-3</v>
      </c>
      <c r="ZA937" s="68">
        <v>2.6474564911467E-3</v>
      </c>
      <c r="ZB937" s="68">
        <v>2.4441412363134102E-3</v>
      </c>
      <c r="ZC937" s="68"/>
      <c r="ZD937" s="68"/>
    </row>
    <row r="938" spans="658:680" x14ac:dyDescent="0.25">
      <c r="YH938" s="68"/>
      <c r="YI938" s="68"/>
      <c r="YJ938" s="68"/>
      <c r="YK938" s="68">
        <v>4.0813396296445602E-3</v>
      </c>
      <c r="YL938" s="68"/>
      <c r="YM938" s="68"/>
      <c r="YN938" s="68"/>
      <c r="YO938" s="68">
        <v>1.8805594572121099E-3</v>
      </c>
      <c r="YP938" s="68"/>
      <c r="YQ938" s="68"/>
      <c r="YR938" s="68"/>
      <c r="YS938" s="68"/>
      <c r="YT938" s="68"/>
      <c r="YU938" s="68"/>
      <c r="YV938" s="68"/>
      <c r="YW938" s="68"/>
      <c r="YX938" s="68">
        <v>1.06444217360202</v>
      </c>
      <c r="YY938" s="68"/>
      <c r="YZ938" s="68">
        <v>3.4905075827647999E-3</v>
      </c>
      <c r="ZA938" s="68">
        <v>2.6472002616605901E-3</v>
      </c>
      <c r="ZB938" s="68">
        <v>2.44317823803569E-3</v>
      </c>
      <c r="ZC938" s="68"/>
      <c r="ZD938" s="68"/>
    </row>
    <row r="939" spans="658:680" x14ac:dyDescent="0.25">
      <c r="YH939" s="68"/>
      <c r="YI939" s="68"/>
      <c r="YJ939" s="68"/>
      <c r="YK939" s="68">
        <v>4.0789445977017398E-3</v>
      </c>
      <c r="YL939" s="68"/>
      <c r="YM939" s="68"/>
      <c r="YN939" s="68"/>
      <c r="YO939" s="68">
        <v>1.87391438133902E-3</v>
      </c>
      <c r="YP939" s="68"/>
      <c r="YQ939" s="68"/>
      <c r="YR939" s="68"/>
      <c r="YS939" s="68"/>
      <c r="YT939" s="68"/>
      <c r="YU939" s="68"/>
      <c r="YV939" s="68"/>
      <c r="YW939" s="68"/>
      <c r="YX939" s="68">
        <v>1.0644383974229701</v>
      </c>
      <c r="YY939" s="68"/>
      <c r="YZ939" s="68">
        <v>3.44961338057455E-3</v>
      </c>
      <c r="ZA939" s="68">
        <v>2.6465759557885902E-3</v>
      </c>
      <c r="ZB939" s="68">
        <v>2.41157889675256E-3</v>
      </c>
      <c r="ZC939" s="68"/>
      <c r="ZD939" s="68"/>
    </row>
    <row r="940" spans="658:680" x14ac:dyDescent="0.25">
      <c r="YH940" s="68"/>
      <c r="YI940" s="68"/>
      <c r="YJ940" s="68"/>
      <c r="YK940" s="68">
        <v>4.04124415827627E-3</v>
      </c>
      <c r="YL940" s="68"/>
      <c r="YM940" s="68"/>
      <c r="YN940" s="68"/>
      <c r="YO940" s="68">
        <v>1.8609599738752701E-3</v>
      </c>
      <c r="YP940" s="68"/>
      <c r="YQ940" s="68"/>
      <c r="YR940" s="68"/>
      <c r="YS940" s="68"/>
      <c r="YT940" s="68"/>
      <c r="YU940" s="68"/>
      <c r="YV940" s="68"/>
      <c r="YW940" s="68"/>
      <c r="YX940" s="68">
        <v>1.0643782863434501</v>
      </c>
      <c r="YY940" s="68"/>
      <c r="YZ940" s="68">
        <v>3.43580194398758E-3</v>
      </c>
      <c r="ZA940" s="68">
        <v>2.5603454331538E-3</v>
      </c>
      <c r="ZB940" s="68">
        <v>2.4045859165611602E-3</v>
      </c>
      <c r="ZC940" s="68"/>
      <c r="ZD940" s="68"/>
    </row>
    <row r="941" spans="658:680" x14ac:dyDescent="0.25">
      <c r="YH941" s="68"/>
      <c r="YI941" s="68"/>
      <c r="YJ941" s="68"/>
      <c r="YK941" s="68">
        <v>4.0017336325539202E-3</v>
      </c>
      <c r="YL941" s="68"/>
      <c r="YM941" s="68"/>
      <c r="YN941" s="68"/>
      <c r="YO941" s="68">
        <v>1.8548742980318499E-3</v>
      </c>
      <c r="YP941" s="68"/>
      <c r="YQ941" s="68"/>
      <c r="YR941" s="68"/>
      <c r="YS941" s="68"/>
      <c r="YT941" s="68"/>
      <c r="YU941" s="68"/>
      <c r="YV941" s="68"/>
      <c r="YW941" s="68"/>
      <c r="YX941" s="68">
        <v>1.0642793945034501</v>
      </c>
      <c r="YY941" s="68"/>
      <c r="YZ941" s="68">
        <v>3.4355314206410202E-3</v>
      </c>
      <c r="ZA941" s="68">
        <v>2.5462861925721701E-3</v>
      </c>
      <c r="ZB941" s="68">
        <v>2.4038394944319902E-3</v>
      </c>
      <c r="ZC941" s="68"/>
      <c r="ZD941" s="68"/>
    </row>
    <row r="942" spans="658:680" x14ac:dyDescent="0.25">
      <c r="YH942" s="68"/>
      <c r="YI942" s="68"/>
      <c r="YJ942" s="68"/>
      <c r="YK942" s="68">
        <v>3.9955985722150804E-3</v>
      </c>
      <c r="YL942" s="68"/>
      <c r="YM942" s="68"/>
      <c r="YN942" s="68"/>
      <c r="YO942" s="68">
        <v>1.8240446869002499E-3</v>
      </c>
      <c r="YP942" s="68"/>
      <c r="YQ942" s="68"/>
      <c r="YR942" s="68"/>
      <c r="YS942" s="68"/>
      <c r="YT942" s="68"/>
      <c r="YU942" s="68"/>
      <c r="YV942" s="68"/>
      <c r="YW942" s="68"/>
      <c r="YX942" s="68">
        <v>1.0641173629813001</v>
      </c>
      <c r="YY942" s="68"/>
      <c r="YZ942" s="68">
        <v>3.4290867467782599E-3</v>
      </c>
      <c r="ZA942" s="68">
        <v>2.5405599006924802E-3</v>
      </c>
      <c r="ZB942" s="68">
        <v>2.3937001790814202E-3</v>
      </c>
      <c r="ZC942" s="68"/>
      <c r="ZD942" s="68"/>
    </row>
    <row r="943" spans="658:680" x14ac:dyDescent="0.25">
      <c r="YH943" s="68"/>
      <c r="YI943" s="68"/>
      <c r="YJ943" s="68"/>
      <c r="YK943" s="68">
        <v>3.97417451089958E-3</v>
      </c>
      <c r="YL943" s="68"/>
      <c r="YM943" s="68"/>
      <c r="YN943" s="68"/>
      <c r="YO943" s="68">
        <v>1.8009484028719601E-3</v>
      </c>
      <c r="YP943" s="68"/>
      <c r="YQ943" s="68"/>
      <c r="YR943" s="68"/>
      <c r="YS943" s="68"/>
      <c r="YT943" s="68"/>
      <c r="YU943" s="68"/>
      <c r="YV943" s="68"/>
      <c r="YW943" s="68"/>
      <c r="YX943" s="68">
        <v>1.0641106616912599</v>
      </c>
      <c r="YY943" s="68"/>
      <c r="YZ943" s="68">
        <v>3.3463421898048602E-3</v>
      </c>
      <c r="ZA943" s="68">
        <v>2.5349897680851598E-3</v>
      </c>
      <c r="ZB943" s="68">
        <v>2.3887389445466901E-3</v>
      </c>
      <c r="ZC943" s="68"/>
      <c r="ZD943" s="68"/>
    </row>
    <row r="944" spans="658:680" x14ac:dyDescent="0.25">
      <c r="YH944" s="68"/>
      <c r="YI944" s="68"/>
      <c r="YJ944" s="68"/>
      <c r="YK944" s="68">
        <v>3.9092994098396802E-3</v>
      </c>
      <c r="YL944" s="68"/>
      <c r="YM944" s="68"/>
      <c r="YN944" s="68"/>
      <c r="YO944" s="68">
        <v>1.7735660225789401E-3</v>
      </c>
      <c r="YP944" s="68"/>
      <c r="YQ944" s="68"/>
      <c r="YR944" s="68"/>
      <c r="YS944" s="68"/>
      <c r="YT944" s="68"/>
      <c r="YU944" s="68"/>
      <c r="YV944" s="68"/>
      <c r="YW944" s="68"/>
      <c r="YX944" s="68">
        <v>1.0640906026591199</v>
      </c>
      <c r="YY944" s="68"/>
      <c r="YZ944" s="68">
        <v>3.3234331680879201E-3</v>
      </c>
      <c r="ZA944" s="68">
        <v>2.52530249172388E-3</v>
      </c>
      <c r="ZB944" s="68">
        <v>2.3749273949706202E-3</v>
      </c>
      <c r="ZC944" s="68"/>
      <c r="ZD944" s="68"/>
    </row>
    <row r="945" spans="658:680" x14ac:dyDescent="0.25">
      <c r="YH945" s="68"/>
      <c r="YI945" s="68"/>
      <c r="YJ945" s="68"/>
      <c r="YK945" s="68">
        <v>3.8975190288518401E-3</v>
      </c>
      <c r="YL945" s="68"/>
      <c r="YM945" s="68"/>
      <c r="YN945" s="68"/>
      <c r="YO945" s="68">
        <v>1.7509760108727599E-3</v>
      </c>
      <c r="YP945" s="68"/>
      <c r="YQ945" s="68"/>
      <c r="YR945" s="68"/>
      <c r="YS945" s="68"/>
      <c r="YT945" s="68"/>
      <c r="YU945" s="68"/>
      <c r="YV945" s="68"/>
      <c r="YW945" s="68"/>
      <c r="YX945" s="68">
        <v>1.06408079547837</v>
      </c>
      <c r="YY945" s="68"/>
      <c r="YZ945" s="68">
        <v>3.3010821269104599E-3</v>
      </c>
      <c r="ZA945" s="68">
        <v>2.52012204593254E-3</v>
      </c>
      <c r="ZB945" s="68">
        <v>2.3412692464770202E-3</v>
      </c>
      <c r="ZC945" s="68"/>
      <c r="ZD945" s="68"/>
    </row>
    <row r="946" spans="658:680" x14ac:dyDescent="0.25">
      <c r="YH946" s="68"/>
      <c r="YI946" s="68"/>
      <c r="YJ946" s="68"/>
      <c r="YK946" s="68">
        <v>3.8955456071485999E-3</v>
      </c>
      <c r="YL946" s="68"/>
      <c r="YM946" s="68"/>
      <c r="YN946" s="68"/>
      <c r="YO946" s="68">
        <v>1.7302997990189101E-3</v>
      </c>
      <c r="YP946" s="68"/>
      <c r="YQ946" s="68"/>
      <c r="YR946" s="68"/>
      <c r="YS946" s="68"/>
      <c r="YT946" s="68"/>
      <c r="YU946" s="68"/>
      <c r="YV946" s="68"/>
      <c r="YW946" s="68"/>
      <c r="YX946" s="68">
        <v>1.06406064835547</v>
      </c>
      <c r="YY946" s="68"/>
      <c r="YZ946" s="68">
        <v>3.2644441958850001E-3</v>
      </c>
      <c r="ZA946" s="68">
        <v>2.4917424938101099E-3</v>
      </c>
      <c r="ZB946" s="68">
        <v>2.3321239912336999E-3</v>
      </c>
      <c r="ZC946" s="68"/>
      <c r="ZD946" s="68"/>
    </row>
    <row r="947" spans="658:680" x14ac:dyDescent="0.25">
      <c r="YH947" s="68"/>
      <c r="YI947" s="68"/>
      <c r="YJ947" s="68"/>
      <c r="YK947" s="68">
        <v>3.8854018062768202E-3</v>
      </c>
      <c r="YL947" s="68"/>
      <c r="YM947" s="68"/>
      <c r="YN947" s="68"/>
      <c r="YO947" s="68">
        <v>1.7179666743682999E-3</v>
      </c>
      <c r="YP947" s="68"/>
      <c r="YQ947" s="68"/>
      <c r="YR947" s="68"/>
      <c r="YS947" s="68"/>
      <c r="YT947" s="68"/>
      <c r="YU947" s="68"/>
      <c r="YV947" s="68"/>
      <c r="YW947" s="68"/>
      <c r="YX947" s="68">
        <v>1.06405067415446</v>
      </c>
      <c r="YY947" s="68"/>
      <c r="YZ947" s="68">
        <v>3.2572153992869199E-3</v>
      </c>
      <c r="ZA947" s="68">
        <v>2.44987827711765E-3</v>
      </c>
      <c r="ZB947" s="68">
        <v>2.3186917745258401E-3</v>
      </c>
      <c r="ZC947" s="68"/>
      <c r="ZD947" s="68"/>
    </row>
    <row r="948" spans="658:680" x14ac:dyDescent="0.25">
      <c r="YH948" s="68"/>
      <c r="YI948" s="68"/>
      <c r="YJ948" s="68"/>
      <c r="YK948" s="68">
        <v>3.7976272529819202E-3</v>
      </c>
      <c r="YL948" s="68"/>
      <c r="YM948" s="68"/>
      <c r="YN948" s="68"/>
      <c r="YO948" s="68">
        <v>1.6621979017857301E-3</v>
      </c>
      <c r="YP948" s="68"/>
      <c r="YQ948" s="68"/>
      <c r="YR948" s="68"/>
      <c r="YS948" s="68"/>
      <c r="YT948" s="68"/>
      <c r="YU948" s="68"/>
      <c r="YV948" s="68"/>
      <c r="YW948" s="68"/>
      <c r="YX948" s="68">
        <v>1.0640324299008299</v>
      </c>
      <c r="YY948" s="68"/>
      <c r="YZ948" s="68">
        <v>3.2303382306452999E-3</v>
      </c>
      <c r="ZA948" s="68">
        <v>2.4411276229232299E-3</v>
      </c>
      <c r="ZB948" s="68">
        <v>2.3092627636792E-3</v>
      </c>
      <c r="ZC948" s="68"/>
      <c r="ZD948" s="68"/>
    </row>
    <row r="949" spans="658:680" x14ac:dyDescent="0.25">
      <c r="YH949" s="68"/>
      <c r="YI949" s="68"/>
      <c r="YJ949" s="68"/>
      <c r="YK949" s="68">
        <v>3.7387739106730998E-3</v>
      </c>
      <c r="YL949" s="68"/>
      <c r="YM949" s="68"/>
      <c r="YN949" s="68"/>
      <c r="YO949" s="68">
        <v>1.65489920974887E-3</v>
      </c>
      <c r="YP949" s="68"/>
      <c r="YQ949" s="68"/>
      <c r="YR949" s="68"/>
      <c r="YS949" s="68"/>
      <c r="YT949" s="68"/>
      <c r="YU949" s="68"/>
      <c r="YV949" s="68"/>
      <c r="YW949" s="68"/>
      <c r="YX949" s="68">
        <v>1.0639895700036801</v>
      </c>
      <c r="YY949" s="68"/>
      <c r="YZ949" s="68">
        <v>3.2219919784907498E-3</v>
      </c>
      <c r="ZA949" s="68">
        <v>2.3858912861727602E-3</v>
      </c>
      <c r="ZB949" s="68">
        <v>2.2898928879587499E-3</v>
      </c>
      <c r="ZC949" s="68"/>
      <c r="ZD949" s="68"/>
    </row>
    <row r="950" spans="658:680" x14ac:dyDescent="0.25">
      <c r="YH950" s="68"/>
      <c r="YI950" s="68"/>
      <c r="YJ950" s="68"/>
      <c r="YK950" s="68">
        <v>3.7296467499037399E-3</v>
      </c>
      <c r="YL950" s="68"/>
      <c r="YM950" s="68"/>
      <c r="YN950" s="68"/>
      <c r="YO950" s="68">
        <v>1.6334636677245099E-3</v>
      </c>
      <c r="YP950" s="68"/>
      <c r="YQ950" s="68"/>
      <c r="YR950" s="68"/>
      <c r="YS950" s="68"/>
      <c r="YT950" s="68"/>
      <c r="YU950" s="68"/>
      <c r="YV950" s="68"/>
      <c r="YW950" s="68"/>
      <c r="YX950" s="68">
        <v>1.0639828518404699</v>
      </c>
      <c r="YY950" s="68"/>
      <c r="YZ950" s="68">
        <v>3.0759074011451702E-3</v>
      </c>
      <c r="ZA950" s="68">
        <v>2.3538581380259599E-3</v>
      </c>
      <c r="ZB950" s="68">
        <v>2.2686414619795402E-3</v>
      </c>
      <c r="ZC950" s="68"/>
      <c r="ZD950" s="68"/>
    </row>
    <row r="951" spans="658:680" x14ac:dyDescent="0.25">
      <c r="YH951" s="68"/>
      <c r="YI951" s="68"/>
      <c r="YJ951" s="68"/>
      <c r="YK951" s="68">
        <v>3.6916954350626799E-3</v>
      </c>
      <c r="YL951" s="68"/>
      <c r="YM951" s="68"/>
      <c r="YN951" s="68"/>
      <c r="YO951" s="68">
        <v>1.6242229532690399E-3</v>
      </c>
      <c r="YP951" s="68"/>
      <c r="YQ951" s="68"/>
      <c r="YR951" s="68"/>
      <c r="YS951" s="68"/>
      <c r="YT951" s="68"/>
      <c r="YU951" s="68"/>
      <c r="YV951" s="68"/>
      <c r="YW951" s="68"/>
      <c r="YX951" s="68">
        <v>1.0638999098556201</v>
      </c>
      <c r="YY951" s="68"/>
      <c r="YZ951" s="68">
        <v>3.0750502324268601E-3</v>
      </c>
      <c r="ZA951" s="68">
        <v>2.3103451940718199E-3</v>
      </c>
      <c r="ZB951" s="68">
        <v>2.2638113441216402E-3</v>
      </c>
      <c r="ZC951" s="68"/>
      <c r="ZD951" s="68"/>
    </row>
    <row r="952" spans="658:680" x14ac:dyDescent="0.25">
      <c r="YH952" s="68"/>
      <c r="YI952" s="68"/>
      <c r="YJ952" s="68"/>
      <c r="YK952" s="68">
        <v>3.6843643279396601E-3</v>
      </c>
      <c r="YL952" s="68"/>
      <c r="YM952" s="68"/>
      <c r="YN952" s="68"/>
      <c r="YO952" s="68">
        <v>1.6021836145013501E-3</v>
      </c>
      <c r="YP952" s="68"/>
      <c r="YQ952" s="68"/>
      <c r="YR952" s="68"/>
      <c r="YS952" s="68"/>
      <c r="YT952" s="68"/>
      <c r="YU952" s="68"/>
      <c r="YV952" s="68"/>
      <c r="YW952" s="68"/>
      <c r="YX952" s="68">
        <v>1.0638276132398301</v>
      </c>
      <c r="YY952" s="68"/>
      <c r="YZ952" s="68">
        <v>3.0602075617380598E-3</v>
      </c>
      <c r="ZA952" s="68">
        <v>2.29137587835032E-3</v>
      </c>
      <c r="ZB952" s="68">
        <v>2.2430924350750401E-3</v>
      </c>
      <c r="ZC952" s="68"/>
      <c r="ZD952" s="68"/>
    </row>
    <row r="953" spans="658:680" x14ac:dyDescent="0.25">
      <c r="YH953" s="68"/>
      <c r="YI953" s="68"/>
      <c r="YJ953" s="68"/>
      <c r="YK953" s="68">
        <v>3.6505665757410699E-3</v>
      </c>
      <c r="YL953" s="68"/>
      <c r="YM953" s="68"/>
      <c r="YN953" s="68"/>
      <c r="YO953" s="68">
        <v>1.58553691162924E-3</v>
      </c>
      <c r="YP953" s="68"/>
      <c r="YQ953" s="68"/>
      <c r="YR953" s="68"/>
      <c r="YS953" s="68"/>
      <c r="YT953" s="68"/>
      <c r="YU953" s="68"/>
      <c r="YV953" s="68"/>
      <c r="YW953" s="68"/>
      <c r="YX953" s="68">
        <v>1.06381324729125</v>
      </c>
      <c r="YY953" s="68"/>
      <c r="YZ953" s="68">
        <v>3.05635902988694E-3</v>
      </c>
      <c r="ZA953" s="68">
        <v>2.24514823206884E-3</v>
      </c>
      <c r="ZB953" s="68">
        <v>2.2355409338385402E-3</v>
      </c>
      <c r="ZC953" s="68"/>
      <c r="ZD953" s="68"/>
    </row>
    <row r="954" spans="658:680" x14ac:dyDescent="0.25">
      <c r="YH954" s="68"/>
      <c r="YI954" s="68"/>
      <c r="YJ954" s="68"/>
      <c r="YK954" s="68">
        <v>3.6478922622334301E-3</v>
      </c>
      <c r="YL954" s="68"/>
      <c r="YM954" s="68"/>
      <c r="YN954" s="68"/>
      <c r="YO954" s="68">
        <v>1.5844818470291701E-3</v>
      </c>
      <c r="YP954" s="68"/>
      <c r="YQ954" s="68"/>
      <c r="YR954" s="68"/>
      <c r="YS954" s="68"/>
      <c r="YT954" s="68"/>
      <c r="YU954" s="68"/>
      <c r="YV954" s="68"/>
      <c r="YW954" s="68"/>
      <c r="YX954" s="68">
        <v>1.0638116559962001</v>
      </c>
      <c r="YY954" s="68"/>
      <c r="YZ954" s="68">
        <v>3.03643382681516E-3</v>
      </c>
      <c r="ZA954" s="68">
        <v>2.2269331740944901E-3</v>
      </c>
      <c r="ZB954" s="68">
        <v>2.2274593317687099E-3</v>
      </c>
      <c r="ZC954" s="68"/>
      <c r="ZD954" s="68"/>
    </row>
    <row r="955" spans="658:680" x14ac:dyDescent="0.25">
      <c r="YH955" s="68"/>
      <c r="YI955" s="68"/>
      <c r="YJ955" s="68"/>
      <c r="YK955" s="68">
        <v>3.6356186014162499E-3</v>
      </c>
      <c r="YL955" s="68"/>
      <c r="YM955" s="68"/>
      <c r="YN955" s="68"/>
      <c r="YO955" s="68">
        <v>1.5302118011404401E-3</v>
      </c>
      <c r="YP955" s="68"/>
      <c r="YQ955" s="68"/>
      <c r="YR955" s="68"/>
      <c r="YS955" s="68"/>
      <c r="YT955" s="68"/>
      <c r="YU955" s="68"/>
      <c r="YV955" s="68"/>
      <c r="YW955" s="68"/>
      <c r="YX955" s="68">
        <v>1.0638048938531</v>
      </c>
      <c r="YY955" s="68"/>
      <c r="YZ955" s="68">
        <v>3.0323153631513599E-3</v>
      </c>
      <c r="ZA955" s="68">
        <v>2.2077802931891898E-3</v>
      </c>
      <c r="ZB955" s="68">
        <v>2.2159800211986702E-3</v>
      </c>
      <c r="ZC955" s="68"/>
      <c r="ZD955" s="68"/>
    </row>
    <row r="956" spans="658:680" x14ac:dyDescent="0.25">
      <c r="YH956" s="68"/>
      <c r="YI956" s="68"/>
      <c r="YJ956" s="68"/>
      <c r="YK956" s="68">
        <v>3.4905075827647999E-3</v>
      </c>
      <c r="YL956" s="68"/>
      <c r="YM956" s="68"/>
      <c r="YN956" s="68"/>
      <c r="YO956" s="68">
        <v>1.52323470477198E-3</v>
      </c>
      <c r="YP956" s="68"/>
      <c r="YQ956" s="68"/>
      <c r="YR956" s="68"/>
      <c r="YS956" s="68"/>
      <c r="YT956" s="68"/>
      <c r="YU956" s="68"/>
      <c r="YV956" s="68"/>
      <c r="YW956" s="68"/>
      <c r="YX956" s="68">
        <v>1.0637969268737999</v>
      </c>
      <c r="YY956" s="68"/>
      <c r="YZ956" s="68">
        <v>3.00752769324615E-3</v>
      </c>
      <c r="ZA956" s="68">
        <v>2.2018074783492002E-3</v>
      </c>
      <c r="ZB956" s="68">
        <v>2.1769819115739601E-3</v>
      </c>
      <c r="ZC956" s="68"/>
      <c r="ZD956" s="68"/>
    </row>
    <row r="957" spans="658:680" x14ac:dyDescent="0.25">
      <c r="YH957" s="68"/>
      <c r="YI957" s="68"/>
      <c r="YJ957" s="68"/>
      <c r="YK957" s="68">
        <v>3.4744818988411801E-3</v>
      </c>
      <c r="YL957" s="68"/>
      <c r="YM957" s="68"/>
      <c r="YN957" s="68"/>
      <c r="YO957" s="68">
        <v>1.48969252575877E-3</v>
      </c>
      <c r="YP957" s="68"/>
      <c r="YQ957" s="68"/>
      <c r="YR957" s="68"/>
      <c r="YS957" s="68"/>
      <c r="YT957" s="68"/>
      <c r="YU957" s="68"/>
      <c r="YV957" s="68"/>
      <c r="YW957" s="68"/>
      <c r="YX957" s="68">
        <v>1.06375900838988</v>
      </c>
      <c r="YY957" s="68"/>
      <c r="YZ957" s="68">
        <v>2.9982530476753999E-3</v>
      </c>
      <c r="ZA957" s="68">
        <v>2.1614266369292998E-3</v>
      </c>
      <c r="ZB957" s="68">
        <v>2.1756087157418498E-3</v>
      </c>
      <c r="ZC957" s="68"/>
      <c r="ZD957" s="68"/>
    </row>
    <row r="958" spans="658:680" x14ac:dyDescent="0.25">
      <c r="YH958" s="68"/>
      <c r="YI958" s="68"/>
      <c r="YJ958" s="68"/>
      <c r="YK958" s="68">
        <v>3.4744326169995898E-3</v>
      </c>
      <c r="YL958" s="68"/>
      <c r="YM958" s="68"/>
      <c r="YN958" s="68"/>
      <c r="YO958" s="68">
        <v>1.43480747035829E-3</v>
      </c>
      <c r="YP958" s="68"/>
      <c r="YQ958" s="68"/>
      <c r="YR958" s="68"/>
      <c r="YS958" s="68"/>
      <c r="YT958" s="68"/>
      <c r="YU958" s="68"/>
      <c r="YV958" s="68"/>
      <c r="YW958" s="68"/>
      <c r="YX958" s="68">
        <v>1.063656189549</v>
      </c>
      <c r="YY958" s="68"/>
      <c r="YZ958" s="68">
        <v>2.8739153831962498E-3</v>
      </c>
      <c r="ZA958" s="68">
        <v>2.1107562174649398E-3</v>
      </c>
      <c r="ZB958" s="68">
        <v>2.1631301058729802E-3</v>
      </c>
      <c r="ZC958" s="68"/>
      <c r="ZD958" s="68"/>
    </row>
    <row r="959" spans="658:680" x14ac:dyDescent="0.25">
      <c r="YH959" s="68"/>
      <c r="YI959" s="68"/>
      <c r="YJ959" s="68"/>
      <c r="YK959" s="68">
        <v>3.4743055788759702E-3</v>
      </c>
      <c r="YL959" s="68"/>
      <c r="YM959" s="68"/>
      <c r="YN959" s="68"/>
      <c r="YO959" s="68">
        <v>1.4188434039517799E-3</v>
      </c>
      <c r="YP959" s="68"/>
      <c r="YQ959" s="68"/>
      <c r="YR959" s="68"/>
      <c r="YS959" s="68"/>
      <c r="YT959" s="68"/>
      <c r="YU959" s="68"/>
      <c r="YV959" s="68"/>
      <c r="YW959" s="68"/>
      <c r="YX959" s="68">
        <v>1.06365091664012</v>
      </c>
      <c r="YY959" s="68"/>
      <c r="YZ959" s="68">
        <v>2.8727355206600502E-3</v>
      </c>
      <c r="ZA959" s="68">
        <v>2.0799465362049698E-3</v>
      </c>
      <c r="ZB959" s="68">
        <v>2.1626958993870302E-3</v>
      </c>
      <c r="ZC959" s="68"/>
      <c r="ZD959" s="68"/>
    </row>
    <row r="960" spans="658:680" x14ac:dyDescent="0.25">
      <c r="YH960" s="68"/>
      <c r="YI960" s="68"/>
      <c r="YJ960" s="68"/>
      <c r="YK960" s="68">
        <v>3.4593277422111999E-3</v>
      </c>
      <c r="YL960" s="68"/>
      <c r="YM960" s="68"/>
      <c r="YN960" s="68"/>
      <c r="YO960" s="68">
        <v>1.40751551973529E-3</v>
      </c>
      <c r="YP960" s="68"/>
      <c r="YQ960" s="68"/>
      <c r="YR960" s="68"/>
      <c r="YS960" s="68"/>
      <c r="YT960" s="68"/>
      <c r="YU960" s="68"/>
      <c r="YV960" s="68"/>
      <c r="YW960" s="68"/>
      <c r="YX960" s="68">
        <v>1.0636021870916299</v>
      </c>
      <c r="YY960" s="68"/>
      <c r="YZ960" s="68">
        <v>2.8721493428734901E-3</v>
      </c>
      <c r="ZA960" s="68">
        <v>2.0687461589267899E-3</v>
      </c>
      <c r="ZB960" s="68">
        <v>2.1145052453346901E-3</v>
      </c>
      <c r="ZC960" s="68"/>
      <c r="ZD960" s="68"/>
    </row>
    <row r="961" spans="658:680" x14ac:dyDescent="0.25">
      <c r="YH961" s="68"/>
      <c r="YI961" s="68"/>
      <c r="YJ961" s="68"/>
      <c r="YK961" s="68">
        <v>3.4291778473743801E-3</v>
      </c>
      <c r="YL961" s="68"/>
      <c r="YM961" s="68"/>
      <c r="YN961" s="68"/>
      <c r="YO961" s="68">
        <v>1.3547820045380901E-3</v>
      </c>
      <c r="YP961" s="68"/>
      <c r="YQ961" s="68"/>
      <c r="YR961" s="68"/>
      <c r="YS961" s="68"/>
      <c r="YT961" s="68"/>
      <c r="YU961" s="68"/>
      <c r="YV961" s="68"/>
      <c r="YW961" s="68"/>
      <c r="YX961" s="68">
        <v>1.06348997679737</v>
      </c>
      <c r="YY961" s="68"/>
      <c r="YZ961" s="68">
        <v>2.86140774517504E-3</v>
      </c>
      <c r="ZA961" s="68">
        <v>2.0649946865720398E-3</v>
      </c>
      <c r="ZB961" s="68">
        <v>2.10963691192883E-3</v>
      </c>
      <c r="ZC961" s="68"/>
      <c r="ZD961" s="68"/>
    </row>
    <row r="962" spans="658:680" x14ac:dyDescent="0.25">
      <c r="YH962" s="68"/>
      <c r="YI962" s="68"/>
      <c r="YJ962" s="68"/>
      <c r="YK962" s="68">
        <v>3.4290867467782599E-3</v>
      </c>
      <c r="YL962" s="68"/>
      <c r="YM962" s="68"/>
      <c r="YN962" s="68"/>
      <c r="YO962" s="68">
        <v>1.30413717450766E-3</v>
      </c>
      <c r="YP962" s="68"/>
      <c r="YQ962" s="68"/>
      <c r="YR962" s="68"/>
      <c r="YS962" s="68"/>
      <c r="YT962" s="68"/>
      <c r="YU962" s="68"/>
      <c r="YV962" s="68"/>
      <c r="YW962" s="68"/>
      <c r="YX962" s="68">
        <v>1.0632444617966199</v>
      </c>
      <c r="YY962" s="68"/>
      <c r="YZ962" s="68">
        <v>2.8280780621038801E-3</v>
      </c>
      <c r="ZA962" s="68">
        <v>2.05390755759222E-3</v>
      </c>
      <c r="ZB962" s="68">
        <v>2.1014479305286999E-3</v>
      </c>
      <c r="ZC962" s="68"/>
      <c r="ZD962" s="68"/>
    </row>
    <row r="963" spans="658:680" x14ac:dyDescent="0.25">
      <c r="YH963" s="68"/>
      <c r="YI963" s="68"/>
      <c r="YJ963" s="68"/>
      <c r="YK963" s="68">
        <v>3.3622826556312601E-3</v>
      </c>
      <c r="YL963" s="68"/>
      <c r="YM963" s="68"/>
      <c r="YN963" s="68"/>
      <c r="YO963" s="68">
        <v>1.29655126054851E-3</v>
      </c>
      <c r="YP963" s="68"/>
      <c r="YQ963" s="68"/>
      <c r="YR963" s="68"/>
      <c r="YS963" s="68"/>
      <c r="YT963" s="68"/>
      <c r="YU963" s="68"/>
      <c r="YV963" s="68"/>
      <c r="YW963" s="68"/>
      <c r="YX963" s="68">
        <v>1.0632317773173501</v>
      </c>
      <c r="YY963" s="68"/>
      <c r="YZ963" s="68">
        <v>2.7736155446285299E-3</v>
      </c>
      <c r="ZA963" s="68">
        <v>2.0443387466992299E-3</v>
      </c>
      <c r="ZB963" s="68">
        <v>2.0515285905393201E-3</v>
      </c>
      <c r="ZC963" s="68"/>
      <c r="ZD963" s="68"/>
    </row>
    <row r="964" spans="658:680" x14ac:dyDescent="0.25">
      <c r="YH964" s="68"/>
      <c r="YI964" s="68"/>
      <c r="YJ964" s="68"/>
      <c r="YK964" s="68">
        <v>3.3471661207370102E-3</v>
      </c>
      <c r="YL964" s="68"/>
      <c r="YM964" s="68"/>
      <c r="YN964" s="68"/>
      <c r="YO964" s="68">
        <v>1.2944714559036E-3</v>
      </c>
      <c r="YP964" s="68"/>
      <c r="YQ964" s="68"/>
      <c r="YR964" s="68"/>
      <c r="YS964" s="68"/>
      <c r="YT964" s="68"/>
      <c r="YU964" s="68"/>
      <c r="YV964" s="68"/>
      <c r="YW964" s="68"/>
      <c r="YX964" s="68">
        <v>1.0631968363155599</v>
      </c>
      <c r="YY964" s="68"/>
      <c r="YZ964" s="68">
        <v>2.7298162856593598E-3</v>
      </c>
      <c r="ZA964" s="68">
        <v>2.0437776416377799E-3</v>
      </c>
      <c r="ZB964" s="68">
        <v>2.0355783640449098E-3</v>
      </c>
      <c r="ZC964" s="68"/>
      <c r="ZD964" s="68"/>
    </row>
    <row r="965" spans="658:680" x14ac:dyDescent="0.25">
      <c r="YH965" s="68"/>
      <c r="YI965" s="68"/>
      <c r="YJ965" s="68"/>
      <c r="YK965" s="68">
        <v>3.3435902737814602E-3</v>
      </c>
      <c r="YL965" s="68"/>
      <c r="YM965" s="68"/>
      <c r="YN965" s="68"/>
      <c r="YO965" s="68">
        <v>1.28582396904485E-3</v>
      </c>
      <c r="YP965" s="68"/>
      <c r="YQ965" s="68"/>
      <c r="YR965" s="68"/>
      <c r="YS965" s="68"/>
      <c r="YT965" s="68"/>
      <c r="YU965" s="68"/>
      <c r="YV965" s="68"/>
      <c r="YW965" s="68"/>
      <c r="YX965" s="68">
        <v>1.06314269500787</v>
      </c>
      <c r="YY965" s="68"/>
      <c r="YZ965" s="68">
        <v>2.7257353691995199E-3</v>
      </c>
      <c r="ZA965" s="68">
        <v>2.0265009595599901E-3</v>
      </c>
      <c r="ZB965" s="68">
        <v>2.03269809641943E-3</v>
      </c>
      <c r="ZC965" s="68"/>
      <c r="ZD965" s="68"/>
    </row>
    <row r="966" spans="658:680" x14ac:dyDescent="0.25">
      <c r="YH966" s="68"/>
      <c r="YI966" s="68"/>
      <c r="YJ966" s="68"/>
      <c r="YK966" s="68">
        <v>3.3357739698650899E-3</v>
      </c>
      <c r="YL966" s="68"/>
      <c r="YM966" s="68"/>
      <c r="YN966" s="68"/>
      <c r="YO966" s="68">
        <v>1.28523366439813E-3</v>
      </c>
      <c r="YP966" s="68"/>
      <c r="YQ966" s="68"/>
      <c r="YR966" s="68"/>
      <c r="YS966" s="68"/>
      <c r="YT966" s="68"/>
      <c r="YU966" s="68"/>
      <c r="YV966" s="68"/>
      <c r="YW966" s="68"/>
      <c r="YX966" s="68">
        <v>1.06299136723139</v>
      </c>
      <c r="YY966" s="68"/>
      <c r="YZ966" s="68">
        <v>2.6440149770553798E-3</v>
      </c>
      <c r="ZA966" s="68">
        <v>2.0152944298596699E-3</v>
      </c>
      <c r="ZB966" s="68">
        <v>2.0216626963784098E-3</v>
      </c>
      <c r="ZC966" s="68"/>
      <c r="ZD966" s="68"/>
    </row>
    <row r="967" spans="658:680" x14ac:dyDescent="0.25">
      <c r="YH967" s="68"/>
      <c r="YI967" s="68"/>
      <c r="YJ967" s="68"/>
      <c r="YK967" s="68">
        <v>3.3224210867723999E-3</v>
      </c>
      <c r="YL967" s="68"/>
      <c r="YM967" s="68"/>
      <c r="YN967" s="68"/>
      <c r="YO967" s="68">
        <v>1.26199436496897E-3</v>
      </c>
      <c r="YP967" s="68"/>
      <c r="YQ967" s="68"/>
      <c r="YR967" s="68"/>
      <c r="YS967" s="68"/>
      <c r="YT967" s="68"/>
      <c r="YU967" s="68"/>
      <c r="YV967" s="68"/>
      <c r="YW967" s="68"/>
      <c r="YX967" s="68">
        <v>1.0629658965145099</v>
      </c>
      <c r="YY967" s="68"/>
      <c r="YZ967" s="68">
        <v>2.4992293999413898E-3</v>
      </c>
      <c r="ZA967" s="68">
        <v>2.01343442588679E-3</v>
      </c>
      <c r="ZB967" s="68">
        <v>2.0093873325612299E-3</v>
      </c>
      <c r="ZC967" s="68"/>
      <c r="ZD967" s="68"/>
    </row>
    <row r="968" spans="658:680" x14ac:dyDescent="0.25">
      <c r="YH968" s="68"/>
      <c r="YI968" s="68"/>
      <c r="YJ968" s="68"/>
      <c r="YK968" s="68">
        <v>3.3081388133549198E-3</v>
      </c>
      <c r="YL968" s="68"/>
      <c r="YM968" s="68"/>
      <c r="YN968" s="68"/>
      <c r="YO968" s="68">
        <v>1.24748825816671E-3</v>
      </c>
      <c r="YP968" s="68"/>
      <c r="YQ968" s="68"/>
      <c r="YR968" s="68"/>
      <c r="YS968" s="68"/>
      <c r="YT968" s="68"/>
      <c r="YU968" s="68"/>
      <c r="YV968" s="68"/>
      <c r="YW968" s="68"/>
      <c r="YX968" s="68">
        <v>1.06296004462368</v>
      </c>
      <c r="YY968" s="68"/>
      <c r="YZ968" s="68">
        <v>2.49226961534066E-3</v>
      </c>
      <c r="ZA968" s="68">
        <v>1.9828976929707099E-3</v>
      </c>
      <c r="ZB968" s="68">
        <v>2.0017734082904502E-3</v>
      </c>
      <c r="ZC968" s="68"/>
      <c r="ZD968" s="68"/>
    </row>
    <row r="969" spans="658:680" x14ac:dyDescent="0.25">
      <c r="YH969" s="68"/>
      <c r="YI969" s="68"/>
      <c r="YJ969" s="68"/>
      <c r="YK969" s="68">
        <v>3.3010821269104599E-3</v>
      </c>
      <c r="YL969" s="68"/>
      <c r="YM969" s="68"/>
      <c r="YN969" s="68"/>
      <c r="YO969" s="68">
        <v>1.23824389376256E-3</v>
      </c>
      <c r="YP969" s="68"/>
      <c r="YQ969" s="68"/>
      <c r="YR969" s="68"/>
      <c r="YS969" s="68"/>
      <c r="YT969" s="68"/>
      <c r="YU969" s="68"/>
      <c r="YV969" s="68"/>
      <c r="YW969" s="68"/>
      <c r="YX969" s="68">
        <v>1.06289828654791</v>
      </c>
      <c r="YY969" s="68"/>
      <c r="YZ969" s="68">
        <v>2.4441032849374798E-3</v>
      </c>
      <c r="ZA969" s="68">
        <v>1.96627439566686E-3</v>
      </c>
      <c r="ZB969" s="68">
        <v>1.99769242586125E-3</v>
      </c>
      <c r="ZC969" s="68"/>
      <c r="ZD969" s="68"/>
    </row>
    <row r="970" spans="658:680" x14ac:dyDescent="0.25">
      <c r="YH970" s="68"/>
      <c r="YI970" s="68"/>
      <c r="YJ970" s="68"/>
      <c r="YK970" s="68">
        <v>3.29736188943738E-3</v>
      </c>
      <c r="YL970" s="68"/>
      <c r="YM970" s="68"/>
      <c r="YN970" s="68"/>
      <c r="YO970" s="68">
        <v>1.15968892675975E-3</v>
      </c>
      <c r="YP970" s="68"/>
      <c r="YQ970" s="68"/>
      <c r="YR970" s="68"/>
      <c r="YS970" s="68"/>
      <c r="YT970" s="68"/>
      <c r="YU970" s="68"/>
      <c r="YV970" s="68"/>
      <c r="YW970" s="68"/>
      <c r="YX970" s="68">
        <v>1.0627520128760399</v>
      </c>
      <c r="YY970" s="68"/>
      <c r="YZ970" s="68">
        <v>2.4236103087722002E-3</v>
      </c>
      <c r="ZA970" s="68">
        <v>1.9517818504896701E-3</v>
      </c>
      <c r="ZB970" s="68">
        <v>1.9862927316179799E-3</v>
      </c>
      <c r="ZC970" s="68"/>
      <c r="ZD970" s="68"/>
    </row>
    <row r="971" spans="658:680" x14ac:dyDescent="0.25">
      <c r="YH971" s="68"/>
      <c r="YI971" s="68"/>
      <c r="YJ971" s="68"/>
      <c r="YK971" s="68">
        <v>3.2816313207050798E-3</v>
      </c>
      <c r="YL971" s="68"/>
      <c r="YM971" s="68"/>
      <c r="YN971" s="68"/>
      <c r="YO971" s="68">
        <v>1.15784858609377E-3</v>
      </c>
      <c r="YP971" s="68"/>
      <c r="YQ971" s="68"/>
      <c r="YR971" s="68"/>
      <c r="YS971" s="68"/>
      <c r="YT971" s="68"/>
      <c r="YU971" s="68"/>
      <c r="YV971" s="68"/>
      <c r="YW971" s="68"/>
      <c r="YX971" s="68">
        <v>1.0627509159976201</v>
      </c>
      <c r="YY971" s="68"/>
      <c r="YZ971" s="68">
        <v>2.4159028703427802E-3</v>
      </c>
      <c r="ZA971" s="68">
        <v>1.94780268634917E-3</v>
      </c>
      <c r="ZB971" s="68">
        <v>1.9851068443350402E-3</v>
      </c>
      <c r="ZC971" s="68"/>
      <c r="ZD971" s="68"/>
    </row>
    <row r="972" spans="658:680" x14ac:dyDescent="0.25">
      <c r="YH972" s="68"/>
      <c r="YI972" s="68"/>
      <c r="YJ972" s="68"/>
      <c r="YK972" s="68">
        <v>3.1998572443589501E-3</v>
      </c>
      <c r="YL972" s="68"/>
      <c r="YM972" s="68"/>
      <c r="YN972" s="68"/>
      <c r="YO972" s="68">
        <v>1.10287367778025E-3</v>
      </c>
      <c r="YP972" s="68"/>
      <c r="YQ972" s="68"/>
      <c r="YR972" s="68"/>
      <c r="YS972" s="68"/>
      <c r="YT972" s="68"/>
      <c r="YU972" s="68"/>
      <c r="YV972" s="68"/>
      <c r="YW972" s="68"/>
      <c r="YX972" s="68">
        <v>1.0627192793056</v>
      </c>
      <c r="YY972" s="68"/>
      <c r="YZ972" s="68">
        <v>2.3822576084545498E-3</v>
      </c>
      <c r="ZA972" s="68">
        <v>1.94774824449553E-3</v>
      </c>
      <c r="ZB972" s="68">
        <v>1.9412120150121899E-3</v>
      </c>
      <c r="ZC972" s="68"/>
      <c r="ZD972" s="68"/>
    </row>
    <row r="973" spans="658:680" x14ac:dyDescent="0.25">
      <c r="YH973" s="68"/>
      <c r="YI973" s="68"/>
      <c r="YJ973" s="68"/>
      <c r="YK973" s="68">
        <v>3.1928331621788198E-3</v>
      </c>
      <c r="YL973" s="68"/>
      <c r="YM973" s="68"/>
      <c r="YN973" s="68"/>
      <c r="YO973" s="68">
        <v>1.0702291149521099E-3</v>
      </c>
      <c r="YP973" s="68"/>
      <c r="YQ973" s="68"/>
      <c r="YR973" s="68"/>
      <c r="YS973" s="68"/>
      <c r="YT973" s="68"/>
      <c r="YU973" s="68"/>
      <c r="YV973" s="68"/>
      <c r="YW973" s="68"/>
      <c r="YX973" s="68">
        <v>1.0626772561261699</v>
      </c>
      <c r="YY973" s="68"/>
      <c r="YZ973" s="68">
        <v>2.3748117718635901E-3</v>
      </c>
      <c r="ZA973" s="68">
        <v>1.9178240898469999E-3</v>
      </c>
      <c r="ZB973" s="68">
        <v>1.91061627717333E-3</v>
      </c>
      <c r="ZC973" s="68"/>
      <c r="ZD973" s="68"/>
    </row>
    <row r="974" spans="658:680" x14ac:dyDescent="0.25">
      <c r="YH974" s="68"/>
      <c r="YI974" s="68"/>
      <c r="YJ974" s="68"/>
      <c r="YK974" s="68">
        <v>3.1875568002568098E-3</v>
      </c>
      <c r="YL974" s="68"/>
      <c r="YM974" s="68"/>
      <c r="YN974" s="68"/>
      <c r="YO974" s="68">
        <v>1.06608295019245E-3</v>
      </c>
      <c r="YP974" s="68"/>
      <c r="YQ974" s="68"/>
      <c r="YR974" s="68"/>
      <c r="YS974" s="68"/>
      <c r="YT974" s="68"/>
      <c r="YU974" s="68"/>
      <c r="YV974" s="68"/>
      <c r="YW974" s="68"/>
      <c r="YX974" s="68">
        <v>1.0626719989884801</v>
      </c>
      <c r="YY974" s="68"/>
      <c r="YZ974" s="68">
        <v>2.3418131566886298E-3</v>
      </c>
      <c r="ZA974" s="68">
        <v>1.91233379237876E-3</v>
      </c>
      <c r="ZB974" s="68">
        <v>1.8867741616383799E-3</v>
      </c>
      <c r="ZC974" s="68"/>
      <c r="ZD974" s="68"/>
    </row>
    <row r="975" spans="658:680" x14ac:dyDescent="0.25">
      <c r="YH975" s="68"/>
      <c r="YI975" s="68"/>
      <c r="YJ975" s="68"/>
      <c r="YK975" s="68">
        <v>3.1781293684843902E-3</v>
      </c>
      <c r="YL975" s="68"/>
      <c r="YM975" s="68"/>
      <c r="YN975" s="68"/>
      <c r="YO975" s="68">
        <v>1.0497194701169299E-3</v>
      </c>
      <c r="YP975" s="68"/>
      <c r="YQ975" s="68"/>
      <c r="YR975" s="68"/>
      <c r="YS975" s="68"/>
      <c r="YT975" s="68"/>
      <c r="YU975" s="68"/>
      <c r="YV975" s="68"/>
      <c r="YW975" s="68"/>
      <c r="YX975" s="68">
        <v>1.0626568027610599</v>
      </c>
      <c r="YY975" s="68"/>
      <c r="YZ975" s="68">
        <v>2.2870736439644201E-3</v>
      </c>
      <c r="ZA975" s="68">
        <v>1.8962813050819999E-3</v>
      </c>
      <c r="ZB975" s="68">
        <v>1.88394625426465E-3</v>
      </c>
      <c r="ZC975" s="68"/>
      <c r="ZD975" s="68"/>
    </row>
    <row r="976" spans="658:680" x14ac:dyDescent="0.25">
      <c r="YH976" s="68"/>
      <c r="YI976" s="68"/>
      <c r="YJ976" s="68"/>
      <c r="YK976" s="68">
        <v>3.1700856673202399E-3</v>
      </c>
      <c r="YL976" s="68"/>
      <c r="YM976" s="68"/>
      <c r="YN976" s="68"/>
      <c r="YO976" s="68">
        <v>1.03331933495601E-3</v>
      </c>
      <c r="YP976" s="68"/>
      <c r="YQ976" s="68"/>
      <c r="YR976" s="68"/>
      <c r="YS976" s="68"/>
      <c r="YT976" s="68"/>
      <c r="YU976" s="68"/>
      <c r="YV976" s="68"/>
      <c r="YW976" s="68"/>
      <c r="YX976" s="68">
        <v>1.06264302987478</v>
      </c>
      <c r="YY976" s="68"/>
      <c r="YZ976" s="68">
        <v>2.2680715030968098E-3</v>
      </c>
      <c r="ZA976" s="68">
        <v>1.8785574840266201E-3</v>
      </c>
      <c r="ZB976" s="68">
        <v>1.86293215265698E-3</v>
      </c>
      <c r="ZC976" s="68"/>
      <c r="ZD976" s="68"/>
    </row>
    <row r="977" spans="658:680" x14ac:dyDescent="0.25">
      <c r="YH977" s="68"/>
      <c r="YI977" s="68"/>
      <c r="YJ977" s="68"/>
      <c r="YK977" s="68">
        <v>3.1646575925931902E-3</v>
      </c>
      <c r="YL977" s="68"/>
      <c r="YM977" s="68"/>
      <c r="YN977" s="68"/>
      <c r="YO977" s="68">
        <v>9.3769064190748303E-4</v>
      </c>
      <c r="YP977" s="68"/>
      <c r="YQ977" s="68"/>
      <c r="YR977" s="68"/>
      <c r="YS977" s="68"/>
      <c r="YT977" s="68"/>
      <c r="YU977" s="68"/>
      <c r="YV977" s="68"/>
      <c r="YW977" s="68"/>
      <c r="YX977" s="68">
        <v>1.0626358728474601</v>
      </c>
      <c r="YY977" s="68"/>
      <c r="YZ977" s="68">
        <v>2.2489603293440199E-3</v>
      </c>
      <c r="ZA977" s="68">
        <v>1.8695149498631899E-3</v>
      </c>
      <c r="ZB977" s="68">
        <v>1.8493556958134501E-3</v>
      </c>
      <c r="ZC977" s="68"/>
      <c r="ZD977" s="68"/>
    </row>
    <row r="978" spans="658:680" x14ac:dyDescent="0.25">
      <c r="YH978" s="68"/>
      <c r="YI978" s="68"/>
      <c r="YJ978" s="68"/>
      <c r="YK978" s="68">
        <v>3.0398889136310902E-3</v>
      </c>
      <c r="YL978" s="68"/>
      <c r="YM978" s="68"/>
      <c r="YN978" s="68"/>
      <c r="YO978" s="68">
        <v>8.50929259175232E-4</v>
      </c>
      <c r="YP978" s="68"/>
      <c r="YQ978" s="68"/>
      <c r="YR978" s="68"/>
      <c r="YS978" s="68"/>
      <c r="YT978" s="68"/>
      <c r="YU978" s="68"/>
      <c r="YV978" s="68"/>
      <c r="YW978" s="68"/>
      <c r="YX978" s="68">
        <v>1.06262343126565</v>
      </c>
      <c r="YY978" s="68"/>
      <c r="YZ978" s="68">
        <v>2.2371743326880201E-3</v>
      </c>
      <c r="ZA978" s="68">
        <v>1.8423906700842901E-3</v>
      </c>
      <c r="ZB978" s="68">
        <v>1.8078207126891201E-3</v>
      </c>
      <c r="ZC978" s="68"/>
      <c r="ZD978" s="68"/>
    </row>
    <row r="979" spans="658:680" x14ac:dyDescent="0.25">
      <c r="YH979" s="68"/>
      <c r="YI979" s="68"/>
      <c r="YJ979" s="68"/>
      <c r="YK979" s="68">
        <v>2.8627640715525099E-3</v>
      </c>
      <c r="YL979" s="68"/>
      <c r="YM979" s="68"/>
      <c r="YN979" s="68"/>
      <c r="YO979" s="68">
        <v>8.29038370625771E-4</v>
      </c>
      <c r="YP979" s="68"/>
      <c r="YQ979" s="68"/>
      <c r="YR979" s="68"/>
      <c r="YS979" s="68"/>
      <c r="YT979" s="68"/>
      <c r="YU979" s="68"/>
      <c r="YV979" s="68"/>
      <c r="YW979" s="68"/>
      <c r="YX979" s="68">
        <v>1.0625883358395001</v>
      </c>
      <c r="YY979" s="68"/>
      <c r="YZ979" s="68">
        <v>2.2358153506849602E-3</v>
      </c>
      <c r="ZA979" s="68">
        <v>1.8349782219805699E-3</v>
      </c>
      <c r="ZB979" s="68">
        <v>1.7866788974750299E-3</v>
      </c>
      <c r="ZC979" s="68"/>
      <c r="ZD979" s="68"/>
    </row>
    <row r="980" spans="658:680" x14ac:dyDescent="0.25">
      <c r="YH980" s="68"/>
      <c r="YI980" s="68"/>
      <c r="YJ980" s="68"/>
      <c r="YK980" s="68">
        <v>2.84501606202306E-3</v>
      </c>
      <c r="YL980" s="68"/>
      <c r="YM980" s="68"/>
      <c r="YN980" s="68"/>
      <c r="YO980" s="68">
        <v>8.2049453403562405E-4</v>
      </c>
      <c r="YP980" s="68"/>
      <c r="YQ980" s="68"/>
      <c r="YR980" s="68"/>
      <c r="YS980" s="68"/>
      <c r="YT980" s="68"/>
      <c r="YU980" s="68"/>
      <c r="YV980" s="68"/>
      <c r="YW980" s="68"/>
      <c r="YX980" s="68">
        <v>1.06253028409157</v>
      </c>
      <c r="YY980" s="68"/>
      <c r="YZ980" s="68">
        <v>2.2243557003636398E-3</v>
      </c>
      <c r="ZA980" s="68">
        <v>1.7961633425930699E-3</v>
      </c>
      <c r="ZB980" s="68">
        <v>1.7313837073088499E-3</v>
      </c>
      <c r="ZC980" s="68"/>
      <c r="ZD980" s="68"/>
    </row>
    <row r="981" spans="658:680" x14ac:dyDescent="0.25">
      <c r="YH981" s="68"/>
      <c r="YI981" s="68"/>
      <c r="YJ981" s="68"/>
      <c r="YK981" s="68">
        <v>2.7963163666884002E-3</v>
      </c>
      <c r="YL981" s="68"/>
      <c r="YM981" s="68"/>
      <c r="YN981" s="68"/>
      <c r="YO981" s="68">
        <v>7.9942612064544903E-4</v>
      </c>
      <c r="YP981" s="68"/>
      <c r="YQ981" s="68"/>
      <c r="YR981" s="68"/>
      <c r="YS981" s="68"/>
      <c r="YT981" s="68"/>
      <c r="YU981" s="68"/>
      <c r="YV981" s="68"/>
      <c r="YW981" s="68"/>
      <c r="YX981" s="68">
        <v>1.0625008441919801</v>
      </c>
      <c r="YY981" s="68"/>
      <c r="YZ981" s="68">
        <v>2.2243203433143098E-3</v>
      </c>
      <c r="ZA981" s="68">
        <v>1.7480132002790499E-3</v>
      </c>
      <c r="ZB981" s="68">
        <v>1.72862114692484E-3</v>
      </c>
      <c r="ZC981" s="68"/>
      <c r="ZD981" s="68"/>
    </row>
    <row r="982" spans="658:680" x14ac:dyDescent="0.25">
      <c r="YH982" s="68"/>
      <c r="YI982" s="68"/>
      <c r="YJ982" s="68"/>
      <c r="YK982" s="68">
        <v>2.7285817997841598E-3</v>
      </c>
      <c r="YL982" s="68"/>
      <c r="YM982" s="68"/>
      <c r="YN982" s="68"/>
      <c r="YO982" s="68">
        <v>7.84416700452753E-4</v>
      </c>
      <c r="YP982" s="68"/>
      <c r="YQ982" s="68"/>
      <c r="YR982" s="68"/>
      <c r="YS982" s="68"/>
      <c r="YT982" s="68"/>
      <c r="YU982" s="68"/>
      <c r="YV982" s="68"/>
      <c r="YW982" s="68"/>
      <c r="YX982" s="68">
        <v>1.062477360743</v>
      </c>
      <c r="YY982" s="68"/>
      <c r="YZ982" s="68">
        <v>2.1303570333378501E-3</v>
      </c>
      <c r="ZA982" s="68">
        <v>1.7351895292764699E-3</v>
      </c>
      <c r="ZB982" s="68">
        <v>1.7166610024759699E-3</v>
      </c>
      <c r="ZC982" s="68"/>
      <c r="ZD982" s="68"/>
    </row>
    <row r="983" spans="658:680" x14ac:dyDescent="0.25">
      <c r="YH983" s="68"/>
      <c r="YI983" s="68"/>
      <c r="YJ983" s="68"/>
      <c r="YK983" s="68">
        <v>2.6822381943064398E-3</v>
      </c>
      <c r="YL983" s="68"/>
      <c r="YM983" s="68"/>
      <c r="YN983" s="68"/>
      <c r="YO983" s="68">
        <v>7.6562423890708098E-4</v>
      </c>
      <c r="YP983" s="68"/>
      <c r="YQ983" s="68"/>
      <c r="YR983" s="68"/>
      <c r="YS983" s="68"/>
      <c r="YT983" s="68"/>
      <c r="YU983" s="68"/>
      <c r="YV983" s="68"/>
      <c r="YW983" s="68"/>
      <c r="YX983" s="68">
        <v>1.06244604698041</v>
      </c>
      <c r="YY983" s="68"/>
      <c r="YZ983" s="68">
        <v>2.0280463331414601E-3</v>
      </c>
      <c r="ZA983" s="68">
        <v>1.7141728275523499E-3</v>
      </c>
      <c r="ZB983" s="68">
        <v>1.71262184408626E-3</v>
      </c>
      <c r="ZC983" s="68"/>
      <c r="ZD983" s="68"/>
    </row>
    <row r="984" spans="658:680" x14ac:dyDescent="0.25">
      <c r="YH984" s="68"/>
      <c r="YI984" s="68"/>
      <c r="YJ984" s="68"/>
      <c r="YK984" s="68">
        <v>2.6726438475859499E-3</v>
      </c>
      <c r="YL984" s="68"/>
      <c r="YM984" s="68"/>
      <c r="YN984" s="68"/>
      <c r="YO984" s="68">
        <v>7.46932882673979E-4</v>
      </c>
      <c r="YP984" s="68"/>
      <c r="YQ984" s="68"/>
      <c r="YR984" s="68"/>
      <c r="YS984" s="68"/>
      <c r="YT984" s="68"/>
      <c r="YU984" s="68"/>
      <c r="YV984" s="68"/>
      <c r="YW984" s="68"/>
      <c r="YX984" s="68">
        <v>1.06244421265277</v>
      </c>
      <c r="YY984" s="68"/>
      <c r="YZ984" s="68">
        <v>1.93081792995388E-3</v>
      </c>
      <c r="ZA984" s="68">
        <v>1.56516874283556E-3</v>
      </c>
      <c r="ZB984" s="68">
        <v>1.7054538126009501E-3</v>
      </c>
      <c r="ZC984" s="68"/>
      <c r="ZD984" s="68"/>
    </row>
    <row r="985" spans="658:680" x14ac:dyDescent="0.25">
      <c r="YH985" s="68"/>
      <c r="YI985" s="68"/>
      <c r="YJ985" s="68"/>
      <c r="YK985" s="68">
        <v>2.66957562980098E-3</v>
      </c>
      <c r="YL985" s="68"/>
      <c r="YM985" s="68"/>
      <c r="YN985" s="68"/>
      <c r="YO985" s="68">
        <v>6.8791639068501895E-4</v>
      </c>
      <c r="YP985" s="68"/>
      <c r="YQ985" s="68"/>
      <c r="YR985" s="68"/>
      <c r="YS985" s="68"/>
      <c r="YT985" s="68"/>
      <c r="YU985" s="68"/>
      <c r="YV985" s="68"/>
      <c r="YW985" s="68"/>
      <c r="YX985" s="68">
        <v>1.0622979392007399</v>
      </c>
      <c r="YY985" s="68"/>
      <c r="YZ985" s="68">
        <v>1.8495185519899499E-3</v>
      </c>
      <c r="ZA985" s="68">
        <v>1.5354755927546599E-3</v>
      </c>
      <c r="ZB985" s="68">
        <v>1.6998748459929E-3</v>
      </c>
      <c r="ZC985" s="68"/>
      <c r="ZD985" s="68"/>
    </row>
    <row r="986" spans="658:680" x14ac:dyDescent="0.25">
      <c r="YH986" s="68"/>
      <c r="YI986" s="68"/>
      <c r="YJ986" s="68"/>
      <c r="YK986" s="68">
        <v>2.6305814803328702E-3</v>
      </c>
      <c r="YL986" s="68"/>
      <c r="YM986" s="68"/>
      <c r="YN986" s="68"/>
      <c r="YO986" s="68">
        <v>6.7923737839806003E-4</v>
      </c>
      <c r="YP986" s="68"/>
      <c r="YQ986" s="68"/>
      <c r="YR986" s="68"/>
      <c r="YS986" s="68"/>
      <c r="YT986" s="68"/>
      <c r="YU986" s="68"/>
      <c r="YV986" s="68"/>
      <c r="YW986" s="68"/>
      <c r="YX986" s="68">
        <v>1.0622824122678201</v>
      </c>
      <c r="YY986" s="68"/>
      <c r="YZ986" s="68">
        <v>1.84659307471327E-3</v>
      </c>
      <c r="ZA986" s="68">
        <v>1.51397188107659E-3</v>
      </c>
      <c r="ZB986" s="68">
        <v>1.68652340412708E-3</v>
      </c>
      <c r="ZC986" s="68"/>
      <c r="ZD986" s="68"/>
    </row>
    <row r="987" spans="658:680" x14ac:dyDescent="0.25">
      <c r="YH987" s="68"/>
      <c r="YI987" s="68"/>
      <c r="YJ987" s="68"/>
      <c r="YK987" s="68">
        <v>2.5696048027837098E-3</v>
      </c>
      <c r="YL987" s="68"/>
      <c r="YM987" s="68"/>
      <c r="YN987" s="68"/>
      <c r="YO987" s="68">
        <v>5.9267577980855299E-4</v>
      </c>
      <c r="YP987" s="68"/>
      <c r="YQ987" s="68"/>
      <c r="YR987" s="68"/>
      <c r="YS987" s="68"/>
      <c r="YT987" s="68"/>
      <c r="YU987" s="68"/>
      <c r="YV987" s="68"/>
      <c r="YW987" s="68"/>
      <c r="YX987" s="68">
        <v>1.0622376871844601</v>
      </c>
      <c r="YY987" s="68"/>
      <c r="YZ987" s="68">
        <v>1.8440635131414199E-3</v>
      </c>
      <c r="ZA987" s="68">
        <v>1.51384368734778E-3</v>
      </c>
      <c r="ZB987" s="68">
        <v>1.68329457385154E-3</v>
      </c>
      <c r="ZC987" s="68"/>
      <c r="ZD987" s="68"/>
    </row>
    <row r="988" spans="658:680" x14ac:dyDescent="0.25">
      <c r="YH988" s="68"/>
      <c r="YI988" s="68"/>
      <c r="YJ988" s="68"/>
      <c r="YK988" s="68">
        <v>2.5406367001584501E-3</v>
      </c>
      <c r="YL988" s="68"/>
      <c r="YM988" s="68"/>
      <c r="YN988" s="68"/>
      <c r="YO988" s="68">
        <v>5.3308620523441399E-4</v>
      </c>
      <c r="YP988" s="68"/>
      <c r="YQ988" s="68"/>
      <c r="YR988" s="68"/>
      <c r="YS988" s="68"/>
      <c r="YT988" s="68"/>
      <c r="YU988" s="68"/>
      <c r="YV988" s="68"/>
      <c r="YW988" s="68"/>
      <c r="YX988" s="68">
        <v>1.0621819037395801</v>
      </c>
      <c r="YY988" s="68"/>
      <c r="YZ988" s="68">
        <v>1.82863357289071E-3</v>
      </c>
      <c r="ZA988" s="68">
        <v>1.5039331791808E-3</v>
      </c>
      <c r="ZB988" s="68">
        <v>1.6593670700187999E-3</v>
      </c>
      <c r="ZC988" s="68"/>
      <c r="ZD988" s="68"/>
    </row>
    <row r="989" spans="658:680" x14ac:dyDescent="0.25">
      <c r="YH989" s="68"/>
      <c r="YI989" s="68"/>
      <c r="YJ989" s="68"/>
      <c r="YK989" s="68">
        <v>2.5192579285113E-3</v>
      </c>
      <c r="YL989" s="68"/>
      <c r="YM989" s="68"/>
      <c r="YN989" s="68"/>
      <c r="YO989" s="68">
        <v>5.2401871727694998E-4</v>
      </c>
      <c r="YP989" s="68"/>
      <c r="YQ989" s="68"/>
      <c r="YR989" s="68"/>
      <c r="YS989" s="68"/>
      <c r="YT989" s="68"/>
      <c r="YU989" s="68"/>
      <c r="YV989" s="68"/>
      <c r="YW989" s="68"/>
      <c r="YX989" s="68">
        <v>1.0620808631286101</v>
      </c>
      <c r="YY989" s="68"/>
      <c r="YZ989" s="68">
        <v>1.7832832912733001E-3</v>
      </c>
      <c r="ZA989" s="68">
        <v>1.4988404523516999E-3</v>
      </c>
      <c r="ZB989" s="68">
        <v>1.6259818728775501E-3</v>
      </c>
      <c r="ZC989" s="68"/>
      <c r="ZD989" s="68"/>
    </row>
    <row r="990" spans="658:680" x14ac:dyDescent="0.25">
      <c r="YH990" s="68"/>
      <c r="YI990" s="68"/>
      <c r="YJ990" s="68"/>
      <c r="YK990" s="68">
        <v>2.4870492885880201E-3</v>
      </c>
      <c r="YL990" s="68"/>
      <c r="YM990" s="68"/>
      <c r="YN990" s="68"/>
      <c r="YO990" s="68">
        <v>3.0543182535229399E-4</v>
      </c>
      <c r="YP990" s="68"/>
      <c r="YQ990" s="68"/>
      <c r="YR990" s="68"/>
      <c r="YS990" s="68"/>
      <c r="YT990" s="68"/>
      <c r="YU990" s="68"/>
      <c r="YV990" s="68"/>
      <c r="YW990" s="68"/>
      <c r="YX990" s="68">
        <v>1.06207186862967</v>
      </c>
      <c r="YY990" s="68"/>
      <c r="YZ990" s="68">
        <v>1.7705459091995801E-3</v>
      </c>
      <c r="ZA990" s="68">
        <v>1.4338154236855701E-3</v>
      </c>
      <c r="ZB990" s="68">
        <v>1.6217268190996199E-3</v>
      </c>
      <c r="ZC990" s="68"/>
      <c r="ZD990" s="68"/>
    </row>
    <row r="991" spans="658:680" x14ac:dyDescent="0.25">
      <c r="YH991" s="68"/>
      <c r="YI991" s="68"/>
      <c r="YJ991" s="68"/>
      <c r="YK991" s="68">
        <v>2.4545240076734101E-3</v>
      </c>
      <c r="YL991" s="68"/>
      <c r="YM991" s="68"/>
      <c r="YN991" s="68"/>
      <c r="YO991" s="68">
        <v>2.92557291362998E-4</v>
      </c>
      <c r="YP991" s="68"/>
      <c r="YQ991" s="68"/>
      <c r="YR991" s="68"/>
      <c r="YS991" s="68"/>
      <c r="YT991" s="68"/>
      <c r="YU991" s="68"/>
      <c r="YV991" s="68"/>
      <c r="YW991" s="68"/>
      <c r="YX991" s="68">
        <v>1.0619633695261601</v>
      </c>
      <c r="YY991" s="68"/>
      <c r="YZ991" s="68">
        <v>1.71607911645399E-3</v>
      </c>
      <c r="ZA991" s="68">
        <v>1.4263365648718299E-3</v>
      </c>
      <c r="ZB991" s="68">
        <v>1.53844859218314E-3</v>
      </c>
      <c r="ZC991" s="68"/>
      <c r="ZD991" s="68"/>
    </row>
    <row r="992" spans="658:680" x14ac:dyDescent="0.25">
      <c r="YH992" s="68"/>
      <c r="YI992" s="68"/>
      <c r="YJ992" s="68"/>
      <c r="YK992" s="68">
        <v>2.4159028703427802E-3</v>
      </c>
      <c r="YL992" s="68"/>
      <c r="YM992" s="68"/>
      <c r="YN992" s="68"/>
      <c r="YO992" s="68">
        <v>2.6285752206558301E-4</v>
      </c>
      <c r="YP992" s="68"/>
      <c r="YQ992" s="68"/>
      <c r="YR992" s="68"/>
      <c r="YS992" s="68"/>
      <c r="YT992" s="68"/>
      <c r="YU992" s="68"/>
      <c r="YV992" s="68"/>
      <c r="YW992" s="68"/>
      <c r="YX992" s="68">
        <v>1.0619556708675499</v>
      </c>
      <c r="YY992" s="68"/>
      <c r="YZ992" s="68">
        <v>1.71034574908382E-3</v>
      </c>
      <c r="ZA992" s="68">
        <v>1.42107919607037E-3</v>
      </c>
      <c r="ZB992" s="68">
        <v>1.44803697514426E-3</v>
      </c>
      <c r="ZC992" s="68"/>
      <c r="ZD992" s="68"/>
    </row>
    <row r="993" spans="658:680" x14ac:dyDescent="0.25">
      <c r="YH993" s="68"/>
      <c r="YI993" s="68"/>
      <c r="YJ993" s="68"/>
      <c r="YK993" s="68">
        <v>2.4011800824390102E-3</v>
      </c>
      <c r="YL993" s="68"/>
      <c r="YM993" s="68"/>
      <c r="YN993" s="68"/>
      <c r="YO993" s="68">
        <v>2.4887656934342297E-4</v>
      </c>
      <c r="YP993" s="68"/>
      <c r="YQ993" s="68"/>
      <c r="YR993" s="68"/>
      <c r="YS993" s="68"/>
      <c r="YT993" s="68"/>
      <c r="YU993" s="68"/>
      <c r="YV993" s="68"/>
      <c r="YW993" s="68"/>
      <c r="YX993" s="68">
        <v>1.06195399750178</v>
      </c>
      <c r="YY993" s="68"/>
      <c r="YZ993" s="68">
        <v>1.69367257777291E-3</v>
      </c>
      <c r="ZA993" s="68">
        <v>1.3478664482631901E-3</v>
      </c>
      <c r="ZB993" s="68">
        <v>1.43719713950967E-3</v>
      </c>
      <c r="ZC993" s="68"/>
      <c r="ZD993" s="68"/>
    </row>
    <row r="994" spans="658:680" x14ac:dyDescent="0.25">
      <c r="YH994" s="68"/>
      <c r="YI994" s="68"/>
      <c r="YJ994" s="68"/>
      <c r="YK994" s="68">
        <v>2.3555864406756299E-3</v>
      </c>
      <c r="YL994" s="68"/>
      <c r="YM994" s="68"/>
      <c r="YN994" s="68"/>
      <c r="YO994" s="68">
        <v>1.2668522264456001E-4</v>
      </c>
      <c r="YP994" s="68"/>
      <c r="YQ994" s="68"/>
      <c r="YR994" s="68"/>
      <c r="YS994" s="68"/>
      <c r="YT994" s="68"/>
      <c r="YU994" s="68"/>
      <c r="YV994" s="68"/>
      <c r="YW994" s="68"/>
      <c r="YX994" s="68">
        <v>1.0619134731693001</v>
      </c>
      <c r="YY994" s="68"/>
      <c r="YZ994" s="68">
        <v>1.66095050096155E-3</v>
      </c>
      <c r="ZA994" s="68">
        <v>1.2936306124255901E-3</v>
      </c>
      <c r="ZB994" s="68">
        <v>1.39719176331236E-3</v>
      </c>
      <c r="ZC994" s="68"/>
      <c r="ZD994" s="68"/>
    </row>
    <row r="995" spans="658:680" x14ac:dyDescent="0.25">
      <c r="YH995" s="68"/>
      <c r="YI995" s="68"/>
      <c r="YJ995" s="68"/>
      <c r="YK995" s="68">
        <v>2.33793655987713E-3</v>
      </c>
      <c r="YL995" s="68"/>
      <c r="YM995" s="68"/>
      <c r="YN995" s="68"/>
      <c r="YO995" s="352">
        <v>8.3266726846886704E-17</v>
      </c>
      <c r="YP995" s="68"/>
      <c r="YQ995" s="68"/>
      <c r="YR995" s="68"/>
      <c r="YS995" s="68"/>
      <c r="YT995" s="68"/>
      <c r="YU995" s="68"/>
      <c r="YV995" s="68"/>
      <c r="YW995" s="68"/>
      <c r="YX995" s="68">
        <v>1.06184099043511</v>
      </c>
      <c r="YY995" s="68"/>
      <c r="YZ995" s="68">
        <v>1.6507972544583199E-3</v>
      </c>
      <c r="ZA995" s="68">
        <v>1.26215086461266E-3</v>
      </c>
      <c r="ZB995" s="68">
        <v>1.3957256875411399E-3</v>
      </c>
      <c r="ZC995" s="68"/>
      <c r="ZD995" s="68"/>
    </row>
    <row r="996" spans="658:680" x14ac:dyDescent="0.25">
      <c r="YH996" s="68"/>
      <c r="YI996" s="68"/>
      <c r="YJ996" s="68"/>
      <c r="YK996" s="68">
        <v>2.2931327035402402E-3</v>
      </c>
      <c r="YL996" s="68"/>
      <c r="YM996" s="68"/>
      <c r="YN996" s="68"/>
      <c r="YO996" s="352">
        <v>5.5511151231257802E-17</v>
      </c>
      <c r="YP996" s="68"/>
      <c r="YQ996" s="68"/>
      <c r="YR996" s="68"/>
      <c r="YS996" s="68"/>
      <c r="YT996" s="68"/>
      <c r="YU996" s="68"/>
      <c r="YV996" s="68"/>
      <c r="YW996" s="68"/>
      <c r="YX996" s="68">
        <v>1.061775408695</v>
      </c>
      <c r="YY996" s="68"/>
      <c r="YZ996" s="68">
        <v>1.62807734226968E-3</v>
      </c>
      <c r="ZA996" s="68">
        <v>1.1255067975730899E-3</v>
      </c>
      <c r="ZB996" s="68">
        <v>1.3519632005589101E-3</v>
      </c>
      <c r="ZC996" s="68"/>
      <c r="ZD996" s="68"/>
    </row>
    <row r="997" spans="658:680" x14ac:dyDescent="0.25">
      <c r="YH997" s="68"/>
      <c r="YI997" s="68"/>
      <c r="YJ997" s="68"/>
      <c r="YK997" s="68">
        <v>2.2929804453957901E-3</v>
      </c>
      <c r="YL997" s="68"/>
      <c r="YM997" s="68"/>
      <c r="YN997" s="68"/>
      <c r="YO997" s="352">
        <v>5.2041704279304201E-17</v>
      </c>
      <c r="YP997" s="68"/>
      <c r="YQ997" s="68"/>
      <c r="YR997" s="68"/>
      <c r="YS997" s="68"/>
      <c r="YT997" s="68"/>
      <c r="YU997" s="68"/>
      <c r="YV997" s="68"/>
      <c r="YW997" s="68"/>
      <c r="YX997" s="68">
        <v>1.0617418332316</v>
      </c>
      <c r="YY997" s="68"/>
      <c r="YZ997" s="68">
        <v>1.50844153815946E-3</v>
      </c>
      <c r="ZA997" s="68">
        <v>1.1143143340247299E-3</v>
      </c>
      <c r="ZB997" s="68">
        <v>1.3499102167282501E-3</v>
      </c>
      <c r="ZC997" s="68"/>
      <c r="ZD997" s="68"/>
    </row>
    <row r="998" spans="658:680" x14ac:dyDescent="0.25">
      <c r="YH998" s="68"/>
      <c r="YI998" s="68"/>
      <c r="YJ998" s="68"/>
      <c r="YK998" s="68">
        <v>2.2763855926497701E-3</v>
      </c>
      <c r="YL998" s="68"/>
      <c r="YM998" s="68"/>
      <c r="YN998" s="68"/>
      <c r="YO998" s="352">
        <v>3.4694469519536099E-17</v>
      </c>
      <c r="YP998" s="68"/>
      <c r="YQ998" s="68"/>
      <c r="YR998" s="68"/>
      <c r="YS998" s="68"/>
      <c r="YT998" s="68"/>
      <c r="YU998" s="68"/>
      <c r="YV998" s="68"/>
      <c r="YW998" s="68"/>
      <c r="YX998" s="68">
        <v>1.0616759479364599</v>
      </c>
      <c r="YY998" s="68"/>
      <c r="YZ998" s="68">
        <v>1.27149092526402E-3</v>
      </c>
      <c r="ZA998" s="68">
        <v>1.10279243582484E-3</v>
      </c>
      <c r="ZB998" s="68">
        <v>1.3437259288231901E-3</v>
      </c>
      <c r="ZC998" s="68"/>
      <c r="ZD998" s="68"/>
    </row>
    <row r="999" spans="658:680" x14ac:dyDescent="0.25">
      <c r="YH999" s="68"/>
      <c r="YI999" s="68"/>
      <c r="YJ999" s="68"/>
      <c r="YK999" s="68">
        <v>2.2680715030968098E-3</v>
      </c>
      <c r="YL999" s="68"/>
      <c r="YM999" s="68"/>
      <c r="YN999" s="68"/>
      <c r="YO999" s="352">
        <v>3.1225022567582503E-17</v>
      </c>
      <c r="YP999" s="68"/>
      <c r="YQ999" s="68"/>
      <c r="YR999" s="68"/>
      <c r="YS999" s="68"/>
      <c r="YT999" s="68"/>
      <c r="YU999" s="68"/>
      <c r="YV999" s="68"/>
      <c r="YW999" s="68"/>
      <c r="YX999" s="68">
        <v>1.0616367246515701</v>
      </c>
      <c r="YY999" s="68"/>
      <c r="YZ999" s="68">
        <v>1.2545763741520599E-3</v>
      </c>
      <c r="ZA999" s="68">
        <v>1.0449650355896401E-3</v>
      </c>
      <c r="ZB999" s="68">
        <v>1.32632805513823E-3</v>
      </c>
      <c r="ZC999" s="68"/>
      <c r="ZD999" s="68"/>
    </row>
    <row r="1000" spans="658:680" x14ac:dyDescent="0.25">
      <c r="YH1000" s="68"/>
      <c r="YI1000" s="68"/>
      <c r="YJ1000" s="68"/>
      <c r="YK1000" s="68">
        <v>2.2200183601301699E-3</v>
      </c>
      <c r="YL1000" s="68"/>
      <c r="YM1000" s="68"/>
      <c r="YN1000" s="68"/>
      <c r="YO1000" s="352">
        <v>2.7755575615628901E-17</v>
      </c>
      <c r="YP1000" s="68"/>
      <c r="YQ1000" s="68"/>
      <c r="YR1000" s="68"/>
      <c r="YS1000" s="68"/>
      <c r="YT1000" s="68"/>
      <c r="YU1000" s="68"/>
      <c r="YV1000" s="68"/>
      <c r="YW1000" s="68"/>
      <c r="YX1000" s="68">
        <v>1.0616170685753099</v>
      </c>
      <c r="YY1000" s="68"/>
      <c r="YZ1000" s="68">
        <v>1.24299590947879E-3</v>
      </c>
      <c r="ZA1000" s="68">
        <v>1.02423561458685E-3</v>
      </c>
      <c r="ZB1000" s="68">
        <v>1.26080728584847E-3</v>
      </c>
      <c r="ZC1000" s="68"/>
      <c r="ZD1000" s="68"/>
    </row>
    <row r="1001" spans="658:680" x14ac:dyDescent="0.25">
      <c r="YH1001" s="68"/>
      <c r="YI1001" s="68"/>
      <c r="YJ1001" s="68"/>
      <c r="YK1001" s="68">
        <v>2.1303570333378501E-3</v>
      </c>
      <c r="YL1001" s="68"/>
      <c r="YM1001" s="68"/>
      <c r="YN1001" s="68"/>
      <c r="YO1001" s="352">
        <v>2.7755575615628901E-17</v>
      </c>
      <c r="YP1001" s="68"/>
      <c r="YQ1001" s="68"/>
      <c r="YR1001" s="68"/>
      <c r="YS1001" s="68"/>
      <c r="YT1001" s="68"/>
      <c r="YU1001" s="68"/>
      <c r="YV1001" s="68"/>
      <c r="YW1001" s="68"/>
      <c r="YX1001" s="68">
        <v>1.0615217526780301</v>
      </c>
      <c r="YY1001" s="68"/>
      <c r="YZ1001" s="68">
        <v>1.2352759462833599E-3</v>
      </c>
      <c r="ZA1001" s="68">
        <v>1.0220706453857901E-3</v>
      </c>
      <c r="ZB1001" s="68">
        <v>1.2383361523956901E-3</v>
      </c>
      <c r="ZC1001" s="68"/>
      <c r="ZD1001" s="68"/>
    </row>
    <row r="1002" spans="658:680" x14ac:dyDescent="0.25">
      <c r="YH1002" s="68"/>
      <c r="YI1002" s="68"/>
      <c r="YJ1002" s="68"/>
      <c r="YK1002" s="68">
        <v>1.9675907694044099E-3</v>
      </c>
      <c r="YL1002" s="68"/>
      <c r="YM1002" s="68"/>
      <c r="YN1002" s="68"/>
      <c r="YO1002" s="352">
        <v>2.7755575615628901E-17</v>
      </c>
      <c r="YP1002" s="68"/>
      <c r="YQ1002" s="68"/>
      <c r="YR1002" s="68"/>
      <c r="YS1002" s="68"/>
      <c r="YT1002" s="68"/>
      <c r="YU1002" s="68"/>
      <c r="YV1002" s="68"/>
      <c r="YW1002" s="68"/>
      <c r="YX1002" s="68">
        <v>1.06150361817107</v>
      </c>
      <c r="YY1002" s="68"/>
      <c r="YZ1002" s="68">
        <v>9.8541732185002096E-4</v>
      </c>
      <c r="ZA1002" s="68">
        <v>9.7769899319119198E-4</v>
      </c>
      <c r="ZB1002" s="68">
        <v>1.16798302325652E-3</v>
      </c>
      <c r="ZC1002" s="68"/>
      <c r="ZD1002" s="68"/>
    </row>
    <row r="1003" spans="658:680" x14ac:dyDescent="0.25">
      <c r="YH1003" s="68"/>
      <c r="YI1003" s="68"/>
      <c r="YJ1003" s="68"/>
      <c r="YK1003" s="68">
        <v>1.9537215309263999E-3</v>
      </c>
      <c r="YL1003" s="68"/>
      <c r="YM1003" s="68"/>
      <c r="YN1003" s="68"/>
      <c r="YO1003" s="352">
        <v>2.7755575615628901E-17</v>
      </c>
      <c r="YP1003" s="68"/>
      <c r="YQ1003" s="68"/>
      <c r="YR1003" s="68"/>
      <c r="YS1003" s="68"/>
      <c r="YT1003" s="68"/>
      <c r="YU1003" s="68"/>
      <c r="YV1003" s="68"/>
      <c r="YW1003" s="68"/>
      <c r="YX1003" s="68">
        <v>1.0614969912043699</v>
      </c>
      <c r="YY1003" s="68"/>
      <c r="YZ1003" s="68">
        <v>9.784295466534049E-4</v>
      </c>
      <c r="ZA1003" s="68">
        <v>8.6098234320530905E-4</v>
      </c>
      <c r="ZB1003" s="68">
        <v>1.04673373447221E-3</v>
      </c>
      <c r="ZC1003" s="68"/>
      <c r="ZD1003" s="68"/>
    </row>
    <row r="1004" spans="658:680" x14ac:dyDescent="0.25">
      <c r="YH1004" s="68"/>
      <c r="YI1004" s="68"/>
      <c r="YJ1004" s="68"/>
      <c r="YK1004" s="68">
        <v>1.93081792995388E-3</v>
      </c>
      <c r="YL1004" s="68"/>
      <c r="YM1004" s="68"/>
      <c r="YN1004" s="68"/>
      <c r="YO1004" s="352">
        <v>2.7755575615628901E-17</v>
      </c>
      <c r="YP1004" s="68"/>
      <c r="YQ1004" s="68"/>
      <c r="YR1004" s="68"/>
      <c r="YS1004" s="68"/>
      <c r="YT1004" s="68"/>
      <c r="YU1004" s="68"/>
      <c r="YV1004" s="68"/>
      <c r="YW1004" s="68"/>
      <c r="YX1004" s="68">
        <v>1.06123755794112</v>
      </c>
      <c r="YY1004" s="68"/>
      <c r="YZ1004" s="68">
        <v>9.3763142920988798E-4</v>
      </c>
      <c r="ZA1004" s="68">
        <v>8.2386517188548297E-4</v>
      </c>
      <c r="ZB1004" s="68">
        <v>1.04095945682793E-3</v>
      </c>
      <c r="ZC1004" s="68"/>
      <c r="ZD1004" s="68"/>
    </row>
    <row r="1005" spans="658:680" x14ac:dyDescent="0.25">
      <c r="YH1005" s="68"/>
      <c r="YI1005" s="68"/>
      <c r="YJ1005" s="68"/>
      <c r="YK1005" s="68">
        <v>1.92218907751011E-3</v>
      </c>
      <c r="YL1005" s="68"/>
      <c r="YM1005" s="68"/>
      <c r="YN1005" s="68"/>
      <c r="YO1005" s="352">
        <v>1.38777878078145E-17</v>
      </c>
      <c r="YP1005" s="68"/>
      <c r="YQ1005" s="68"/>
      <c r="YR1005" s="68"/>
      <c r="YS1005" s="68"/>
      <c r="YT1005" s="68"/>
      <c r="YU1005" s="68"/>
      <c r="YV1005" s="68"/>
      <c r="YW1005" s="68"/>
      <c r="YX1005" s="68">
        <v>1.0611824833797401</v>
      </c>
      <c r="YY1005" s="68"/>
      <c r="YZ1005" s="68">
        <v>8.6624049213626696E-4</v>
      </c>
      <c r="ZA1005" s="68">
        <v>8.2307319374290303E-4</v>
      </c>
      <c r="ZB1005" s="68">
        <v>1.01902073568508E-3</v>
      </c>
      <c r="ZC1005" s="68"/>
      <c r="ZD1005" s="68"/>
    </row>
    <row r="1006" spans="658:680" x14ac:dyDescent="0.25">
      <c r="YH1006" s="68"/>
      <c r="YI1006" s="68"/>
      <c r="YJ1006" s="68"/>
      <c r="YK1006" s="68">
        <v>1.8086253388718699E-3</v>
      </c>
      <c r="YL1006" s="68"/>
      <c r="YM1006" s="68"/>
      <c r="YN1006" s="68"/>
      <c r="YO1006" s="352">
        <v>1.38777878078145E-17</v>
      </c>
      <c r="YP1006" s="68"/>
      <c r="YQ1006" s="68"/>
      <c r="YR1006" s="68"/>
      <c r="YS1006" s="68"/>
      <c r="YT1006" s="68"/>
      <c r="YU1006" s="68"/>
      <c r="YV1006" s="68"/>
      <c r="YW1006" s="68"/>
      <c r="YX1006" s="68">
        <v>1.0611792997498699</v>
      </c>
      <c r="YY1006" s="68"/>
      <c r="YZ1006" s="68">
        <v>8.18774187591815E-4</v>
      </c>
      <c r="ZA1006" s="68">
        <v>8.0685817363257797E-4</v>
      </c>
      <c r="ZB1006" s="68">
        <v>1.0177506172697099E-3</v>
      </c>
      <c r="ZC1006" s="68"/>
      <c r="ZD1006" s="68"/>
    </row>
    <row r="1007" spans="658:680" x14ac:dyDescent="0.25">
      <c r="YH1007" s="68"/>
      <c r="YI1007" s="68"/>
      <c r="YJ1007" s="68"/>
      <c r="YK1007" s="68">
        <v>1.7356096073951101E-3</v>
      </c>
      <c r="YL1007" s="68"/>
      <c r="YM1007" s="68"/>
      <c r="YN1007" s="68"/>
      <c r="YO1007" s="352">
        <v>6.9388939039072299E-18</v>
      </c>
      <c r="YP1007" s="68"/>
      <c r="YQ1007" s="68"/>
      <c r="YR1007" s="68"/>
      <c r="YS1007" s="68"/>
      <c r="YT1007" s="68"/>
      <c r="YU1007" s="68"/>
      <c r="YV1007" s="68"/>
      <c r="YW1007" s="68"/>
      <c r="YX1007" s="68">
        <v>1.0611516658456099</v>
      </c>
      <c r="YY1007" s="68"/>
      <c r="YZ1007" s="68">
        <v>7.7905247739385602E-4</v>
      </c>
      <c r="ZA1007" s="68">
        <v>7.0104764657445402E-4</v>
      </c>
      <c r="ZB1007" s="68">
        <v>9.8678698369603491E-4</v>
      </c>
      <c r="ZC1007" s="68"/>
      <c r="ZD1007" s="68"/>
    </row>
    <row r="1008" spans="658:680" x14ac:dyDescent="0.25">
      <c r="YH1008" s="68"/>
      <c r="YI1008" s="68"/>
      <c r="YJ1008" s="68"/>
      <c r="YK1008" s="68">
        <v>1.7236651117305099E-3</v>
      </c>
      <c r="YL1008" s="68"/>
      <c r="YM1008" s="68"/>
      <c r="YN1008" s="68"/>
      <c r="YO1008" s="352">
        <v>3.46944695195361E-18</v>
      </c>
      <c r="YP1008" s="68"/>
      <c r="YQ1008" s="68"/>
      <c r="YR1008" s="68"/>
      <c r="YS1008" s="68"/>
      <c r="YT1008" s="68"/>
      <c r="YU1008" s="68"/>
      <c r="YV1008" s="68"/>
      <c r="YW1008" s="68"/>
      <c r="YX1008" s="68">
        <v>1.0610314891222401</v>
      </c>
      <c r="YY1008" s="68"/>
      <c r="YZ1008" s="68">
        <v>7.1204941476120495E-4</v>
      </c>
      <c r="ZA1008" s="68">
        <v>3.0302810408535898E-4</v>
      </c>
      <c r="ZB1008" s="68">
        <v>9.6763234594249596E-4</v>
      </c>
      <c r="ZC1008" s="68"/>
      <c r="ZD1008" s="68"/>
    </row>
    <row r="1009" spans="658:680" x14ac:dyDescent="0.25">
      <c r="YH1009" s="68"/>
      <c r="YI1009" s="68"/>
      <c r="YJ1009" s="68"/>
      <c r="YK1009" s="68">
        <v>1.71034574908382E-3</v>
      </c>
      <c r="YL1009" s="68"/>
      <c r="YM1009" s="68"/>
      <c r="YN1009" s="68"/>
      <c r="YO1009" s="68"/>
      <c r="YP1009" s="68"/>
      <c r="YQ1009" s="68"/>
      <c r="YR1009" s="68"/>
      <c r="YS1009" s="68"/>
      <c r="YT1009" s="68"/>
      <c r="YU1009" s="68"/>
      <c r="YV1009" s="68"/>
      <c r="YW1009" s="68"/>
      <c r="YX1009" s="68">
        <v>1.06078649101719</v>
      </c>
      <c r="YY1009" s="68"/>
      <c r="YZ1009" s="68">
        <v>4.6729284390220599E-4</v>
      </c>
      <c r="ZA1009" s="68">
        <v>2.93634165851869E-4</v>
      </c>
      <c r="ZB1009" s="68">
        <v>9.3358086639884095E-4</v>
      </c>
      <c r="ZC1009" s="68"/>
      <c r="ZD1009" s="68"/>
    </row>
    <row r="1010" spans="658:680" x14ac:dyDescent="0.25">
      <c r="YH1010" s="68"/>
      <c r="YI1010" s="68"/>
      <c r="YJ1010" s="68"/>
      <c r="YK1010" s="68">
        <v>1.6533323987665599E-3</v>
      </c>
      <c r="YL1010" s="68"/>
      <c r="YM1010" s="68"/>
      <c r="YN1010" s="68"/>
      <c r="YO1010" s="68"/>
      <c r="YP1010" s="68"/>
      <c r="YQ1010" s="68"/>
      <c r="YR1010" s="68"/>
      <c r="YS1010" s="68"/>
      <c r="YT1010" s="68"/>
      <c r="YU1010" s="68"/>
      <c r="YV1010" s="68"/>
      <c r="YW1010" s="68"/>
      <c r="YX1010" s="68">
        <v>1.0607838856376499</v>
      </c>
      <c r="YY1010" s="68"/>
      <c r="YZ1010" s="68">
        <v>4.6004409828051199E-4</v>
      </c>
      <c r="ZA1010" s="68">
        <v>2.78339486196621E-4</v>
      </c>
      <c r="ZB1010" s="68">
        <v>9.3105681010760099E-4</v>
      </c>
      <c r="ZC1010" s="68"/>
      <c r="ZD1010" s="68"/>
    </row>
    <row r="1011" spans="658:680" x14ac:dyDescent="0.25">
      <c r="YH1011" s="68"/>
      <c r="YI1011" s="68"/>
      <c r="YJ1011" s="68"/>
      <c r="YK1011" s="68">
        <v>1.5474661323695001E-3</v>
      </c>
      <c r="YL1011" s="68"/>
      <c r="YM1011" s="68"/>
      <c r="YN1011" s="68"/>
      <c r="YO1011" s="68"/>
      <c r="YP1011" s="68"/>
      <c r="YQ1011" s="68"/>
      <c r="YR1011" s="68"/>
      <c r="YS1011" s="68"/>
      <c r="YT1011" s="68"/>
      <c r="YU1011" s="68"/>
      <c r="YV1011" s="68"/>
      <c r="YW1011" s="68"/>
      <c r="YX1011" s="68">
        <v>1.0607119670367899</v>
      </c>
      <c r="YY1011" s="68"/>
      <c r="YZ1011" s="68">
        <v>3.9473030547248301E-4</v>
      </c>
      <c r="ZA1011" s="352">
        <v>5.5511151231257802E-17</v>
      </c>
      <c r="ZB1011" s="68">
        <v>8.9220951050214298E-4</v>
      </c>
      <c r="ZC1011" s="68"/>
      <c r="ZD1011" s="68"/>
    </row>
    <row r="1012" spans="658:680" x14ac:dyDescent="0.25">
      <c r="YH1012" s="68"/>
      <c r="YI1012" s="68"/>
      <c r="YJ1012" s="68"/>
      <c r="YK1012" s="68">
        <v>1.4306366246213001E-3</v>
      </c>
      <c r="YL1012" s="68"/>
      <c r="YM1012" s="68"/>
      <c r="YN1012" s="68"/>
      <c r="YO1012" s="68"/>
      <c r="YP1012" s="68"/>
      <c r="YQ1012" s="68"/>
      <c r="YR1012" s="68"/>
      <c r="YS1012" s="68"/>
      <c r="YT1012" s="68"/>
      <c r="YU1012" s="68"/>
      <c r="YV1012" s="68"/>
      <c r="YW1012" s="68"/>
      <c r="YX1012" s="68">
        <v>1.06063201889257</v>
      </c>
      <c r="YY1012" s="68"/>
      <c r="YZ1012" s="68">
        <v>1.6988423528845401E-4</v>
      </c>
      <c r="ZA1012" s="352">
        <v>2.7755575615628901E-17</v>
      </c>
      <c r="ZB1012" s="68">
        <v>8.6154188158228597E-4</v>
      </c>
      <c r="ZC1012" s="68"/>
      <c r="ZD1012" s="68"/>
    </row>
    <row r="1013" spans="658:680" x14ac:dyDescent="0.25">
      <c r="YH1013" s="68"/>
      <c r="YI1013" s="68"/>
      <c r="YJ1013" s="68"/>
      <c r="YK1013" s="68">
        <v>1.2545763741520599E-3</v>
      </c>
      <c r="YL1013" s="68"/>
      <c r="YM1013" s="68"/>
      <c r="YN1013" s="68"/>
      <c r="YO1013" s="68"/>
      <c r="YP1013" s="68"/>
      <c r="YQ1013" s="68"/>
      <c r="YR1013" s="68"/>
      <c r="YS1013" s="68"/>
      <c r="YT1013" s="68"/>
      <c r="YU1013" s="68"/>
      <c r="YV1013" s="68"/>
      <c r="YW1013" s="68"/>
      <c r="YX1013" s="68">
        <v>1.0605972818178</v>
      </c>
      <c r="YY1013" s="68"/>
      <c r="YZ1013" s="352">
        <v>5.5511151231257802E-17</v>
      </c>
      <c r="ZA1013" s="352">
        <v>2.7755575615628901E-17</v>
      </c>
      <c r="ZB1013" s="68">
        <v>8.3604128652870499E-4</v>
      </c>
      <c r="ZC1013" s="68"/>
      <c r="ZD1013" s="68"/>
    </row>
    <row r="1014" spans="658:680" x14ac:dyDescent="0.25">
      <c r="YH1014" s="68"/>
      <c r="YI1014" s="68"/>
      <c r="YJ1014" s="68"/>
      <c r="YK1014" s="68">
        <v>1.2364110571363299E-3</v>
      </c>
      <c r="YL1014" s="68"/>
      <c r="YM1014" s="68"/>
      <c r="YN1014" s="68"/>
      <c r="YO1014" s="68"/>
      <c r="YP1014" s="68"/>
      <c r="YQ1014" s="68"/>
      <c r="YR1014" s="68"/>
      <c r="YS1014" s="68"/>
      <c r="YT1014" s="68"/>
      <c r="YU1014" s="68"/>
      <c r="YV1014" s="68"/>
      <c r="YW1014" s="68"/>
      <c r="YX1014" s="68">
        <v>1.0604854552713101</v>
      </c>
      <c r="YY1014" s="68"/>
      <c r="YZ1014" s="352">
        <v>5.5511151231257802E-17</v>
      </c>
      <c r="ZA1014" s="352">
        <v>1.38777878078145E-17</v>
      </c>
      <c r="ZB1014" s="68">
        <v>8.0262521348575095E-4</v>
      </c>
      <c r="ZC1014" s="68"/>
      <c r="ZD1014" s="68"/>
    </row>
    <row r="1015" spans="658:680" x14ac:dyDescent="0.25">
      <c r="YH1015" s="68"/>
      <c r="YI1015" s="68"/>
      <c r="YJ1015" s="68"/>
      <c r="YK1015" s="68">
        <v>1.12415861844318E-3</v>
      </c>
      <c r="YL1015" s="68"/>
      <c r="YM1015" s="68"/>
      <c r="YN1015" s="68"/>
      <c r="YO1015" s="68"/>
      <c r="YP1015" s="68"/>
      <c r="YQ1015" s="68"/>
      <c r="YR1015" s="68"/>
      <c r="YS1015" s="68"/>
      <c r="YT1015" s="68"/>
      <c r="YU1015" s="68"/>
      <c r="YV1015" s="68"/>
      <c r="YW1015" s="68"/>
      <c r="YX1015" s="68">
        <v>1.06020358838392</v>
      </c>
      <c r="YY1015" s="68"/>
      <c r="YZ1015" s="352">
        <v>5.5511151231257802E-17</v>
      </c>
      <c r="ZA1015" s="352">
        <v>1.38777878078145E-17</v>
      </c>
      <c r="ZB1015" s="68">
        <v>7.4615791308819404E-4</v>
      </c>
      <c r="ZC1015" s="68"/>
      <c r="ZD1015" s="68"/>
    </row>
    <row r="1016" spans="658:680" x14ac:dyDescent="0.25">
      <c r="YH1016" s="68"/>
      <c r="YI1016" s="68"/>
      <c r="YJ1016" s="68"/>
      <c r="YK1016" s="68">
        <v>5.8835658773539405E-4</v>
      </c>
      <c r="YL1016" s="68"/>
      <c r="YM1016" s="68"/>
      <c r="YN1016" s="68"/>
      <c r="YO1016" s="68"/>
      <c r="YP1016" s="68"/>
      <c r="YQ1016" s="68"/>
      <c r="YR1016" s="68"/>
      <c r="YS1016" s="68"/>
      <c r="YT1016" s="68"/>
      <c r="YU1016" s="68"/>
      <c r="YV1016" s="68"/>
      <c r="YW1016" s="68"/>
      <c r="YX1016" s="68">
        <v>1.0601667446351599</v>
      </c>
      <c r="YY1016" s="68"/>
      <c r="YZ1016" s="352">
        <v>4.1633363423443401E-17</v>
      </c>
      <c r="ZA1016" s="352">
        <v>1.38777878078145E-17</v>
      </c>
      <c r="ZB1016" s="68">
        <v>7.4514715679443403E-4</v>
      </c>
      <c r="ZC1016" s="68"/>
      <c r="ZD1016" s="68"/>
    </row>
    <row r="1017" spans="658:680" x14ac:dyDescent="0.25">
      <c r="YH1017" s="68"/>
      <c r="YI1017" s="68"/>
      <c r="YJ1017" s="68"/>
      <c r="YK1017" s="68">
        <v>4.6004409828051199E-4</v>
      </c>
      <c r="YL1017" s="68"/>
      <c r="YM1017" s="68"/>
      <c r="YN1017" s="68"/>
      <c r="YO1017" s="68"/>
      <c r="YP1017" s="68"/>
      <c r="YQ1017" s="68"/>
      <c r="YR1017" s="68"/>
      <c r="YS1017" s="68"/>
      <c r="YT1017" s="68"/>
      <c r="YU1017" s="68"/>
      <c r="YV1017" s="68"/>
      <c r="YW1017" s="68"/>
      <c r="YX1017" s="68">
        <v>1.0600454945469699</v>
      </c>
      <c r="YY1017" s="68"/>
      <c r="YZ1017" s="352">
        <v>4.1633363423443401E-17</v>
      </c>
      <c r="ZA1017" s="352">
        <v>1.38777878078145E-17</v>
      </c>
      <c r="ZB1017" s="68">
        <v>6.7331258869859001E-4</v>
      </c>
      <c r="ZC1017" s="68"/>
      <c r="ZD1017" s="68"/>
    </row>
    <row r="1018" spans="658:680" x14ac:dyDescent="0.25">
      <c r="YH1018" s="68"/>
      <c r="YI1018" s="68"/>
      <c r="YJ1018" s="68"/>
      <c r="YK1018" s="68">
        <v>3.9886473559786801E-4</v>
      </c>
      <c r="YL1018" s="68"/>
      <c r="YM1018" s="68"/>
      <c r="YN1018" s="68"/>
      <c r="YO1018" s="68"/>
      <c r="YP1018" s="68"/>
      <c r="YQ1018" s="68"/>
      <c r="YR1018" s="68"/>
      <c r="YS1018" s="68"/>
      <c r="YT1018" s="68"/>
      <c r="YU1018" s="68"/>
      <c r="YV1018" s="68"/>
      <c r="YW1018" s="68"/>
      <c r="YX1018" s="68">
        <v>1.06001633642575</v>
      </c>
      <c r="YY1018" s="68"/>
      <c r="YZ1018" s="352">
        <v>2.7755575615628901E-17</v>
      </c>
      <c r="ZA1018" s="352">
        <v>1.38777878078145E-17</v>
      </c>
      <c r="ZB1018" s="68">
        <v>6.1580170714510801E-4</v>
      </c>
      <c r="ZC1018" s="68"/>
      <c r="ZD1018" s="68"/>
    </row>
    <row r="1019" spans="658:680" x14ac:dyDescent="0.25">
      <c r="YH1019" s="68"/>
      <c r="YI1019" s="68"/>
      <c r="YJ1019" s="68"/>
      <c r="YK1019" s="68">
        <v>3.9473030547248301E-4</v>
      </c>
      <c r="YL1019" s="68"/>
      <c r="YM1019" s="68"/>
      <c r="YN1019" s="68"/>
      <c r="YO1019" s="68"/>
      <c r="YP1019" s="68"/>
      <c r="YQ1019" s="68"/>
      <c r="YR1019" s="68"/>
      <c r="YS1019" s="68"/>
      <c r="YT1019" s="68"/>
      <c r="YU1019" s="68"/>
      <c r="YV1019" s="68"/>
      <c r="YW1019" s="68"/>
      <c r="YX1019" s="68">
        <v>1.0599319734153501</v>
      </c>
      <c r="YY1019" s="68"/>
      <c r="YZ1019" s="352">
        <v>2.7755575615628901E-17</v>
      </c>
      <c r="ZA1019" s="352">
        <v>1.38777878078145E-17</v>
      </c>
      <c r="ZB1019" s="68">
        <v>5.7594654214092095E-4</v>
      </c>
      <c r="ZC1019" s="68"/>
      <c r="ZD1019" s="68"/>
    </row>
    <row r="1020" spans="658:680" x14ac:dyDescent="0.25">
      <c r="YH1020" s="68"/>
      <c r="YI1020" s="68"/>
      <c r="YJ1020" s="68"/>
      <c r="YK1020" s="352">
        <v>5.5511151231257802E-17</v>
      </c>
      <c r="YL1020" s="68"/>
      <c r="YM1020" s="68"/>
      <c r="YN1020" s="68"/>
      <c r="YO1020" s="68"/>
      <c r="YP1020" s="68"/>
      <c r="YQ1020" s="68"/>
      <c r="YR1020" s="68"/>
      <c r="YS1020" s="68"/>
      <c r="YT1020" s="68"/>
      <c r="YU1020" s="68"/>
      <c r="YV1020" s="68"/>
      <c r="YW1020" s="68"/>
      <c r="YX1020" s="68">
        <v>1.0597765420018499</v>
      </c>
      <c r="YY1020" s="68"/>
      <c r="YZ1020" s="352">
        <v>2.7755575615628901E-17</v>
      </c>
      <c r="ZA1020" s="352">
        <v>1.38777878078145E-17</v>
      </c>
      <c r="ZB1020" s="68">
        <v>5.0509415560790296E-4</v>
      </c>
      <c r="ZC1020" s="68"/>
      <c r="ZD1020" s="68"/>
    </row>
    <row r="1021" spans="658:680" x14ac:dyDescent="0.25">
      <c r="YH1021" s="68"/>
      <c r="YI1021" s="68"/>
      <c r="YJ1021" s="68"/>
      <c r="YK1021" s="352">
        <v>5.5511151231257802E-17</v>
      </c>
      <c r="YL1021" s="68"/>
      <c r="YM1021" s="68"/>
      <c r="YN1021" s="68"/>
      <c r="YO1021" s="68"/>
      <c r="YP1021" s="68"/>
      <c r="YQ1021" s="68"/>
      <c r="YR1021" s="68"/>
      <c r="YS1021" s="68"/>
      <c r="YT1021" s="68"/>
      <c r="YU1021" s="68"/>
      <c r="YV1021" s="68"/>
      <c r="YW1021" s="68"/>
      <c r="YX1021" s="68">
        <v>1.0597052709171499</v>
      </c>
      <c r="YY1021" s="68"/>
      <c r="YZ1021" s="352">
        <v>2.7755575615628901E-17</v>
      </c>
      <c r="ZA1021" s="352">
        <v>1.38777878078145E-17</v>
      </c>
      <c r="ZB1021" s="68">
        <v>4.6643116285215299E-4</v>
      </c>
      <c r="ZC1021" s="68"/>
      <c r="ZD1021" s="68"/>
    </row>
    <row r="1022" spans="658:680" x14ac:dyDescent="0.25">
      <c r="YH1022" s="68"/>
      <c r="YI1022" s="68"/>
      <c r="YJ1022" s="68"/>
      <c r="YK1022" s="352">
        <v>4.1633363423443401E-17</v>
      </c>
      <c r="YL1022" s="68"/>
      <c r="YM1022" s="68"/>
      <c r="YN1022" s="68"/>
      <c r="YO1022" s="68"/>
      <c r="YP1022" s="68"/>
      <c r="YQ1022" s="68"/>
      <c r="YR1022" s="68"/>
      <c r="YS1022" s="68"/>
      <c r="YT1022" s="68"/>
      <c r="YU1022" s="68"/>
      <c r="YV1022" s="68"/>
      <c r="YW1022" s="68"/>
      <c r="YX1022" s="68">
        <v>1.0596232055115</v>
      </c>
      <c r="YY1022" s="68"/>
      <c r="YZ1022" s="352">
        <v>2.7755575615628901E-17</v>
      </c>
      <c r="ZA1022" s="352">
        <v>1.38777878078145E-17</v>
      </c>
      <c r="ZB1022" s="68">
        <v>4.65101620982516E-4</v>
      </c>
      <c r="ZC1022" s="68"/>
      <c r="ZD1022" s="68"/>
    </row>
    <row r="1023" spans="658:680" x14ac:dyDescent="0.25">
      <c r="YH1023" s="68"/>
      <c r="YI1023" s="68"/>
      <c r="YJ1023" s="68"/>
      <c r="YK1023" s="352">
        <v>4.1633363423443401E-17</v>
      </c>
      <c r="YL1023" s="68"/>
      <c r="YM1023" s="68"/>
      <c r="YN1023" s="68"/>
      <c r="YO1023" s="68"/>
      <c r="YP1023" s="68"/>
      <c r="YQ1023" s="68"/>
      <c r="YR1023" s="68"/>
      <c r="YS1023" s="68"/>
      <c r="YT1023" s="68"/>
      <c r="YU1023" s="68"/>
      <c r="YV1023" s="68"/>
      <c r="YW1023" s="68"/>
      <c r="YX1023" s="68">
        <v>1.0596202757129101</v>
      </c>
      <c r="YY1023" s="68"/>
      <c r="YZ1023" s="352">
        <v>2.7755575615628901E-17</v>
      </c>
      <c r="ZA1023" s="352">
        <v>1.38777878078145E-17</v>
      </c>
      <c r="ZB1023" s="68">
        <v>4.4367438741054399E-4</v>
      </c>
      <c r="ZC1023" s="68"/>
      <c r="ZD1023" s="68"/>
    </row>
    <row r="1024" spans="658:680" x14ac:dyDescent="0.25">
      <c r="YH1024" s="68"/>
      <c r="YI1024" s="68"/>
      <c r="YJ1024" s="68"/>
      <c r="YK1024" s="352">
        <v>2.7755575615628901E-17</v>
      </c>
      <c r="YL1024" s="68"/>
      <c r="YM1024" s="68"/>
      <c r="YN1024" s="68"/>
      <c r="YO1024" s="68"/>
      <c r="YP1024" s="68"/>
      <c r="YQ1024" s="68"/>
      <c r="YR1024" s="68"/>
      <c r="YS1024" s="68"/>
      <c r="YT1024" s="68"/>
      <c r="YU1024" s="68"/>
      <c r="YV1024" s="68"/>
      <c r="YW1024" s="68"/>
      <c r="YX1024" s="68">
        <v>1.05953279611065</v>
      </c>
      <c r="YY1024" s="68"/>
      <c r="YZ1024" s="352">
        <v>2.2551405187698501E-17</v>
      </c>
      <c r="ZA1024" s="352">
        <v>1.38777878078145E-17</v>
      </c>
      <c r="ZB1024" s="68">
        <v>2.9562390979536498E-4</v>
      </c>
      <c r="ZC1024" s="68"/>
      <c r="ZD1024" s="68"/>
    </row>
    <row r="1025" spans="658:680" x14ac:dyDescent="0.25">
      <c r="YH1025" s="68"/>
      <c r="YI1025" s="68"/>
      <c r="YJ1025" s="68"/>
      <c r="YK1025" s="352">
        <v>2.7755575615628901E-17</v>
      </c>
      <c r="YL1025" s="68"/>
      <c r="YM1025" s="68"/>
      <c r="YN1025" s="68"/>
      <c r="YO1025" s="68"/>
      <c r="YP1025" s="68"/>
      <c r="YQ1025" s="68"/>
      <c r="YR1025" s="68"/>
      <c r="YS1025" s="68"/>
      <c r="YT1025" s="68"/>
      <c r="YU1025" s="68"/>
      <c r="YV1025" s="68"/>
      <c r="YW1025" s="68"/>
      <c r="YX1025" s="68">
        <v>1.05945081454317</v>
      </c>
      <c r="YY1025" s="68"/>
      <c r="YZ1025" s="352">
        <v>1.38777878078145E-17</v>
      </c>
      <c r="ZA1025" s="352">
        <v>6.9388939039072299E-18</v>
      </c>
      <c r="ZB1025" s="68">
        <v>2.2795460133789199E-4</v>
      </c>
      <c r="ZC1025" s="68"/>
      <c r="ZD1025" s="68"/>
    </row>
    <row r="1026" spans="658:680" x14ac:dyDescent="0.25">
      <c r="YH1026" s="68"/>
      <c r="YI1026" s="68"/>
      <c r="YJ1026" s="68"/>
      <c r="YK1026" s="352">
        <v>2.7755575615628901E-17</v>
      </c>
      <c r="YL1026" s="68"/>
      <c r="YM1026" s="68"/>
      <c r="YN1026" s="68"/>
      <c r="YO1026" s="68"/>
      <c r="YP1026" s="68"/>
      <c r="YQ1026" s="68"/>
      <c r="YR1026" s="68"/>
      <c r="YS1026" s="68"/>
      <c r="YT1026" s="68"/>
      <c r="YU1026" s="68"/>
      <c r="YV1026" s="68"/>
      <c r="YW1026" s="68"/>
      <c r="YX1026" s="68">
        <v>1.0594389303743801</v>
      </c>
      <c r="YY1026" s="68"/>
      <c r="YZ1026" s="352">
        <v>1.38777878078145E-17</v>
      </c>
      <c r="ZA1026" s="352">
        <v>6.9388939039072299E-18</v>
      </c>
      <c r="ZB1026" s="68">
        <v>1.8154330101673299E-4</v>
      </c>
      <c r="ZC1026" s="68"/>
      <c r="ZD1026" s="68"/>
    </row>
    <row r="1027" spans="658:680" x14ac:dyDescent="0.25">
      <c r="YH1027" s="68"/>
      <c r="YI1027" s="68"/>
      <c r="YJ1027" s="68"/>
      <c r="YK1027" s="352">
        <v>2.7755575615628901E-17</v>
      </c>
      <c r="YL1027" s="68"/>
      <c r="YM1027" s="68"/>
      <c r="YN1027" s="68"/>
      <c r="YO1027" s="68"/>
      <c r="YP1027" s="68"/>
      <c r="YQ1027" s="68"/>
      <c r="YR1027" s="68"/>
      <c r="YS1027" s="68"/>
      <c r="YT1027" s="68"/>
      <c r="YU1027" s="68"/>
      <c r="YV1027" s="68"/>
      <c r="YW1027" s="68"/>
      <c r="YX1027" s="68">
        <v>1.05943109918224</v>
      </c>
      <c r="YY1027" s="68"/>
      <c r="YZ1027" s="352">
        <v>1.38777878078145E-17</v>
      </c>
      <c r="ZA1027" s="352">
        <v>6.0715321659188302E-18</v>
      </c>
      <c r="ZB1027" s="352">
        <v>4.1633363423443401E-17</v>
      </c>
      <c r="ZC1027" s="68"/>
      <c r="ZD1027" s="68"/>
    </row>
    <row r="1028" spans="658:680" x14ac:dyDescent="0.25">
      <c r="YH1028" s="68"/>
      <c r="YI1028" s="68"/>
      <c r="YJ1028" s="68"/>
      <c r="YK1028" s="352">
        <v>2.2551405187698501E-17</v>
      </c>
      <c r="YL1028" s="68"/>
      <c r="YM1028" s="68"/>
      <c r="YN1028" s="68"/>
      <c r="YO1028" s="68"/>
      <c r="YP1028" s="68"/>
      <c r="YQ1028" s="68"/>
      <c r="YR1028" s="68"/>
      <c r="YS1028" s="68"/>
      <c r="YT1028" s="68"/>
      <c r="YU1028" s="68"/>
      <c r="YV1028" s="68"/>
      <c r="YW1028" s="68"/>
      <c r="YX1028" s="68">
        <v>1.05940727109644</v>
      </c>
      <c r="YY1028" s="68"/>
      <c r="YZ1028" s="352">
        <v>3.46944695195361E-18</v>
      </c>
      <c r="ZA1028" s="352">
        <v>5.2041704279304197E-18</v>
      </c>
      <c r="ZB1028" s="352">
        <v>3.4694469519536099E-17</v>
      </c>
      <c r="ZC1028" s="68"/>
      <c r="ZD1028" s="68"/>
    </row>
    <row r="1029" spans="658:680" x14ac:dyDescent="0.25">
      <c r="YH1029" s="68"/>
      <c r="YI1029" s="68"/>
      <c r="YJ1029" s="68"/>
      <c r="YK1029" s="352">
        <v>1.38777878078145E-17</v>
      </c>
      <c r="YL1029" s="68"/>
      <c r="YM1029" s="68"/>
      <c r="YN1029" s="68"/>
      <c r="YO1029" s="68"/>
      <c r="YP1029" s="68"/>
      <c r="YQ1029" s="68"/>
      <c r="YR1029" s="68"/>
      <c r="YS1029" s="68"/>
      <c r="YT1029" s="68"/>
      <c r="YU1029" s="68"/>
      <c r="YV1029" s="68"/>
      <c r="YW1029" s="68"/>
      <c r="YX1029" s="68">
        <v>1.0593714551106199</v>
      </c>
      <c r="YY1029" s="68"/>
      <c r="YZ1029" s="68"/>
      <c r="ZA1029" s="352">
        <v>3.46944695195361E-18</v>
      </c>
      <c r="ZB1029" s="352">
        <v>2.7755575615628901E-17</v>
      </c>
      <c r="ZC1029" s="68"/>
      <c r="ZD1029" s="68"/>
    </row>
    <row r="1030" spans="658:680" x14ac:dyDescent="0.25">
      <c r="YH1030" s="68"/>
      <c r="YI1030" s="68"/>
      <c r="YJ1030" s="68"/>
      <c r="YK1030" s="352">
        <v>1.38777878078145E-17</v>
      </c>
      <c r="YL1030" s="68"/>
      <c r="YM1030" s="68"/>
      <c r="YN1030" s="68"/>
      <c r="YO1030" s="68"/>
      <c r="YP1030" s="68"/>
      <c r="YQ1030" s="68"/>
      <c r="YR1030" s="68"/>
      <c r="YS1030" s="68"/>
      <c r="YT1030" s="68"/>
      <c r="YU1030" s="68"/>
      <c r="YV1030" s="68"/>
      <c r="YW1030" s="68"/>
      <c r="YX1030" s="68">
        <v>1.0593443486784899</v>
      </c>
      <c r="YY1030" s="68"/>
      <c r="YZ1030" s="68"/>
      <c r="ZA1030" s="352">
        <v>1.7347234759768102E-18</v>
      </c>
      <c r="ZB1030" s="352">
        <v>2.7755575615628901E-17</v>
      </c>
      <c r="ZC1030" s="68"/>
      <c r="ZD1030" s="68"/>
    </row>
    <row r="1031" spans="658:680" x14ac:dyDescent="0.25">
      <c r="YH1031" s="68"/>
      <c r="YI1031" s="68"/>
      <c r="YJ1031" s="68"/>
      <c r="YK1031" s="352">
        <v>6.9388939039072299E-18</v>
      </c>
      <c r="YL1031" s="68"/>
      <c r="YM1031" s="68"/>
      <c r="YN1031" s="68"/>
      <c r="YO1031" s="68"/>
      <c r="YP1031" s="68"/>
      <c r="YQ1031" s="68"/>
      <c r="YR1031" s="68"/>
      <c r="YS1031" s="68"/>
      <c r="YT1031" s="68"/>
      <c r="YU1031" s="68"/>
      <c r="YV1031" s="68"/>
      <c r="YW1031" s="68"/>
      <c r="YX1031" s="68">
        <v>1.0592586364071599</v>
      </c>
      <c r="YY1031" s="68"/>
      <c r="YZ1031" s="68"/>
      <c r="ZA1031" s="68"/>
      <c r="ZB1031" s="352">
        <v>2.7755575615628901E-17</v>
      </c>
      <c r="ZC1031" s="68"/>
      <c r="ZD1031" s="68"/>
    </row>
    <row r="1032" spans="658:680" x14ac:dyDescent="0.25">
      <c r="YH1032" s="68"/>
      <c r="YI1032" s="68"/>
      <c r="YJ1032" s="68"/>
      <c r="YK1032" s="68"/>
      <c r="YL1032" s="68"/>
      <c r="YM1032" s="68"/>
      <c r="YN1032" s="68"/>
      <c r="YO1032" s="68"/>
      <c r="YP1032" s="68"/>
      <c r="YQ1032" s="68"/>
      <c r="YR1032" s="68"/>
      <c r="YS1032" s="68"/>
      <c r="YT1032" s="68"/>
      <c r="YU1032" s="68"/>
      <c r="YV1032" s="68"/>
      <c r="YW1032" s="68"/>
      <c r="YX1032" s="68">
        <v>1.0591864207441599</v>
      </c>
      <c r="YY1032" s="68"/>
      <c r="YZ1032" s="68"/>
      <c r="ZA1032" s="68"/>
      <c r="ZB1032" s="352">
        <v>2.7755575615628901E-17</v>
      </c>
      <c r="ZC1032" s="68"/>
      <c r="ZD1032" s="68"/>
    </row>
    <row r="1033" spans="658:680" x14ac:dyDescent="0.25">
      <c r="YH1033" s="68"/>
      <c r="YI1033" s="68"/>
      <c r="YJ1033" s="68"/>
      <c r="YK1033" s="68"/>
      <c r="YL1033" s="68"/>
      <c r="YM1033" s="68"/>
      <c r="YN1033" s="68"/>
      <c r="YO1033" s="68"/>
      <c r="YP1033" s="68"/>
      <c r="YQ1033" s="68"/>
      <c r="YR1033" s="68"/>
      <c r="YS1033" s="68"/>
      <c r="YT1033" s="68"/>
      <c r="YU1033" s="68"/>
      <c r="YV1033" s="68"/>
      <c r="YW1033" s="68"/>
      <c r="YX1033" s="68">
        <v>1.05913071302947</v>
      </c>
      <c r="YY1033" s="68"/>
      <c r="YZ1033" s="68"/>
      <c r="ZA1033" s="68"/>
      <c r="ZB1033" s="352">
        <v>2.7755575615628901E-17</v>
      </c>
      <c r="ZC1033" s="68"/>
      <c r="ZD1033" s="68"/>
    </row>
    <row r="1034" spans="658:680" x14ac:dyDescent="0.25">
      <c r="YH1034" s="68"/>
      <c r="YI1034" s="68"/>
      <c r="YJ1034" s="68"/>
      <c r="YK1034" s="68"/>
      <c r="YL1034" s="68"/>
      <c r="YM1034" s="68"/>
      <c r="YN1034" s="68"/>
      <c r="YO1034" s="68"/>
      <c r="YP1034" s="68"/>
      <c r="YQ1034" s="68"/>
      <c r="YR1034" s="68"/>
      <c r="YS1034" s="68"/>
      <c r="YT1034" s="68"/>
      <c r="YU1034" s="68"/>
      <c r="YV1034" s="68"/>
      <c r="YW1034" s="68"/>
      <c r="YX1034" s="68">
        <v>1.05904880754862</v>
      </c>
      <c r="YY1034" s="68"/>
      <c r="YZ1034" s="68"/>
      <c r="ZA1034" s="68"/>
      <c r="ZB1034" s="352">
        <v>2.7755575615628901E-17</v>
      </c>
      <c r="ZC1034" s="68"/>
      <c r="ZD1034" s="68"/>
    </row>
    <row r="1035" spans="658:680" x14ac:dyDescent="0.25">
      <c r="YH1035" s="68"/>
      <c r="YI1035" s="68"/>
      <c r="YJ1035" s="68"/>
      <c r="YK1035" s="68"/>
      <c r="YL1035" s="68"/>
      <c r="YM1035" s="68"/>
      <c r="YN1035" s="68"/>
      <c r="YO1035" s="68"/>
      <c r="YP1035" s="68"/>
      <c r="YQ1035" s="68"/>
      <c r="YR1035" s="68"/>
      <c r="YS1035" s="68"/>
      <c r="YT1035" s="68"/>
      <c r="YU1035" s="68"/>
      <c r="YV1035" s="68"/>
      <c r="YW1035" s="68"/>
      <c r="YX1035" s="68">
        <v>1.05900689903344</v>
      </c>
      <c r="YY1035" s="68"/>
      <c r="YZ1035" s="68"/>
      <c r="ZA1035" s="68"/>
      <c r="ZB1035" s="352">
        <v>2.7755575615628901E-17</v>
      </c>
      <c r="ZC1035" s="68"/>
      <c r="ZD1035" s="68"/>
    </row>
    <row r="1036" spans="658:680" x14ac:dyDescent="0.25">
      <c r="YH1036" s="68"/>
      <c r="YI1036" s="68"/>
      <c r="YJ1036" s="68"/>
      <c r="YK1036" s="68"/>
      <c r="YL1036" s="68"/>
      <c r="YM1036" s="68"/>
      <c r="YN1036" s="68"/>
      <c r="YO1036" s="68"/>
      <c r="YP1036" s="68"/>
      <c r="YQ1036" s="68"/>
      <c r="YR1036" s="68"/>
      <c r="YS1036" s="68"/>
      <c r="YT1036" s="68"/>
      <c r="YU1036" s="68"/>
      <c r="YV1036" s="68"/>
      <c r="YW1036" s="68"/>
      <c r="YX1036" s="68">
        <v>1.0589777429624601</v>
      </c>
      <c r="YY1036" s="68"/>
      <c r="YZ1036" s="68"/>
      <c r="ZA1036" s="68"/>
      <c r="ZB1036" s="352">
        <v>2.7755575615628901E-17</v>
      </c>
      <c r="ZC1036" s="68"/>
      <c r="ZD1036" s="68"/>
    </row>
    <row r="1037" spans="658:680" x14ac:dyDescent="0.25">
      <c r="YH1037" s="68"/>
      <c r="YI1037" s="68"/>
      <c r="YJ1037" s="68"/>
      <c r="YK1037" s="68"/>
      <c r="YL1037" s="68"/>
      <c r="YM1037" s="68"/>
      <c r="YN1037" s="68"/>
      <c r="YO1037" s="68"/>
      <c r="YP1037" s="68"/>
      <c r="YQ1037" s="68"/>
      <c r="YR1037" s="68"/>
      <c r="YS1037" s="68"/>
      <c r="YT1037" s="68"/>
      <c r="YU1037" s="68"/>
      <c r="YV1037" s="68"/>
      <c r="YW1037" s="68"/>
      <c r="YX1037" s="68">
        <v>1.05890228857962</v>
      </c>
      <c r="YY1037" s="68"/>
      <c r="YZ1037" s="68"/>
      <c r="ZA1037" s="68"/>
      <c r="ZB1037" s="352">
        <v>1.38777878078145E-17</v>
      </c>
      <c r="ZC1037" s="68"/>
      <c r="ZD1037" s="68"/>
    </row>
    <row r="1038" spans="658:680" x14ac:dyDescent="0.25">
      <c r="YH1038" s="68"/>
      <c r="YI1038" s="68"/>
      <c r="YJ1038" s="68"/>
      <c r="YK1038" s="68"/>
      <c r="YL1038" s="68"/>
      <c r="YM1038" s="68"/>
      <c r="YN1038" s="68"/>
      <c r="YO1038" s="68"/>
      <c r="YP1038" s="68"/>
      <c r="YQ1038" s="68"/>
      <c r="YR1038" s="68"/>
      <c r="YS1038" s="68"/>
      <c r="YT1038" s="68"/>
      <c r="YU1038" s="68"/>
      <c r="YV1038" s="68"/>
      <c r="YW1038" s="68"/>
      <c r="YX1038" s="68">
        <v>1.0588873388390401</v>
      </c>
      <c r="YY1038" s="68"/>
      <c r="YZ1038" s="68"/>
      <c r="ZA1038" s="68"/>
      <c r="ZB1038" s="352">
        <v>1.38777878078145E-17</v>
      </c>
      <c r="ZC1038" s="68"/>
      <c r="ZD1038" s="68"/>
    </row>
    <row r="1039" spans="658:680" x14ac:dyDescent="0.25">
      <c r="YH1039" s="68"/>
      <c r="YI1039" s="68"/>
      <c r="YJ1039" s="68"/>
      <c r="YK1039" s="68"/>
      <c r="YL1039" s="68"/>
      <c r="YM1039" s="68"/>
      <c r="YN1039" s="68"/>
      <c r="YO1039" s="68"/>
      <c r="YP1039" s="68"/>
      <c r="YQ1039" s="68"/>
      <c r="YR1039" s="68"/>
      <c r="YS1039" s="68"/>
      <c r="YT1039" s="68"/>
      <c r="YU1039" s="68"/>
      <c r="YV1039" s="68"/>
      <c r="YW1039" s="68"/>
      <c r="YX1039" s="68">
        <v>1.0588798594849</v>
      </c>
      <c r="YY1039" s="68"/>
      <c r="YZ1039" s="68"/>
      <c r="ZA1039" s="68"/>
      <c r="ZB1039" s="352">
        <v>6.9388939039072299E-18</v>
      </c>
      <c r="ZC1039" s="68"/>
      <c r="ZD1039" s="68"/>
    </row>
    <row r="1040" spans="658:680" x14ac:dyDescent="0.25">
      <c r="YH1040" s="68"/>
      <c r="YI1040" s="68"/>
      <c r="YJ1040" s="68"/>
      <c r="YK1040" s="68"/>
      <c r="YL1040" s="68"/>
      <c r="YM1040" s="68"/>
      <c r="YN1040" s="68"/>
      <c r="YO1040" s="68"/>
      <c r="YP1040" s="68"/>
      <c r="YQ1040" s="68"/>
      <c r="YR1040" s="68"/>
      <c r="YS1040" s="68"/>
      <c r="YT1040" s="68"/>
      <c r="YU1040" s="68"/>
      <c r="YV1040" s="68"/>
      <c r="YW1040" s="68"/>
      <c r="YX1040" s="68">
        <v>1.0588745494906799</v>
      </c>
      <c r="YY1040" s="68"/>
      <c r="YZ1040" s="68"/>
      <c r="ZA1040" s="68"/>
      <c r="ZB1040" s="352">
        <v>6.9388939039072299E-18</v>
      </c>
      <c r="ZC1040" s="68"/>
      <c r="ZD1040" s="68"/>
    </row>
    <row r="1041" spans="658:680" x14ac:dyDescent="0.25">
      <c r="YH1041" s="68"/>
      <c r="YI1041" s="68"/>
      <c r="YJ1041" s="68"/>
      <c r="YK1041" s="68"/>
      <c r="YL1041" s="68"/>
      <c r="YM1041" s="68"/>
      <c r="YN1041" s="68"/>
      <c r="YO1041" s="68"/>
      <c r="YP1041" s="68"/>
      <c r="YQ1041" s="68"/>
      <c r="YR1041" s="68"/>
      <c r="YS1041" s="68"/>
      <c r="YT1041" s="68"/>
      <c r="YU1041" s="68"/>
      <c r="YV1041" s="68"/>
      <c r="YW1041" s="68"/>
      <c r="YX1041" s="68">
        <v>1.0587778388537401</v>
      </c>
      <c r="YY1041" s="68"/>
      <c r="YZ1041" s="68"/>
      <c r="ZA1041" s="68"/>
      <c r="ZB1041" s="352">
        <v>3.46944695195361E-18</v>
      </c>
      <c r="ZC1041" s="68"/>
      <c r="ZD1041" s="68"/>
    </row>
    <row r="1042" spans="658:680" x14ac:dyDescent="0.25">
      <c r="YH1042" s="68"/>
      <c r="YI1042" s="68"/>
      <c r="YJ1042" s="68"/>
      <c r="YK1042" s="68"/>
      <c r="YL1042" s="68"/>
      <c r="YM1042" s="68"/>
      <c r="YN1042" s="68"/>
      <c r="YO1042" s="68"/>
      <c r="YP1042" s="68"/>
      <c r="YQ1042" s="68"/>
      <c r="YR1042" s="68"/>
      <c r="YS1042" s="68"/>
      <c r="YT1042" s="68"/>
      <c r="YU1042" s="68"/>
      <c r="YV1042" s="68"/>
      <c r="YW1042" s="68"/>
      <c r="YX1042" s="68">
        <v>1.05872254986493</v>
      </c>
      <c r="YY1042" s="68"/>
      <c r="YZ1042" s="68"/>
      <c r="ZA1042" s="68"/>
      <c r="ZB1042" s="352">
        <v>3.46944695195361E-18</v>
      </c>
      <c r="ZC1042" s="68"/>
      <c r="ZD1042" s="68"/>
    </row>
    <row r="1043" spans="658:680" x14ac:dyDescent="0.25">
      <c r="YH1043" s="68"/>
      <c r="YI1043" s="68"/>
      <c r="YJ1043" s="68"/>
      <c r="YK1043" s="68"/>
      <c r="YL1043" s="68"/>
      <c r="YM1043" s="68"/>
      <c r="YN1043" s="68"/>
      <c r="YO1043" s="68"/>
      <c r="YP1043" s="68"/>
      <c r="YQ1043" s="68"/>
      <c r="YR1043" s="68"/>
      <c r="YS1043" s="68"/>
      <c r="YT1043" s="68"/>
      <c r="YU1043" s="68"/>
      <c r="YV1043" s="68"/>
      <c r="YW1043" s="68"/>
      <c r="YX1043" s="68">
        <v>1.05868512597982</v>
      </c>
      <c r="YY1043" s="68"/>
      <c r="YZ1043" s="68"/>
      <c r="ZA1043" s="68"/>
      <c r="ZB1043" s="68"/>
      <c r="ZC1043" s="68"/>
      <c r="ZD1043" s="68"/>
    </row>
    <row r="1044" spans="658:680" x14ac:dyDescent="0.25">
      <c r="YH1044" s="68"/>
      <c r="YI1044" s="68"/>
      <c r="YJ1044" s="68"/>
      <c r="YK1044" s="68"/>
      <c r="YL1044" s="68"/>
      <c r="YM1044" s="68"/>
      <c r="YN1044" s="68"/>
      <c r="YO1044" s="68"/>
      <c r="YP1044" s="68"/>
      <c r="YQ1044" s="68"/>
      <c r="YR1044" s="68"/>
      <c r="YS1044" s="68"/>
      <c r="YT1044" s="68"/>
      <c r="YU1044" s="68"/>
      <c r="YV1044" s="68"/>
      <c r="YW1044" s="68"/>
      <c r="YX1044" s="68">
        <v>1.0586322955723899</v>
      </c>
      <c r="YY1044" s="68"/>
      <c r="YZ1044" s="68"/>
      <c r="ZA1044" s="68"/>
      <c r="ZB1044" s="68"/>
      <c r="ZC1044" s="68"/>
      <c r="ZD1044" s="68"/>
    </row>
    <row r="1045" spans="658:680" x14ac:dyDescent="0.25">
      <c r="YH1045" s="68"/>
      <c r="YI1045" s="68"/>
      <c r="YJ1045" s="68"/>
      <c r="YK1045" s="68"/>
      <c r="YL1045" s="68"/>
      <c r="YM1045" s="68"/>
      <c r="YN1045" s="68"/>
      <c r="YO1045" s="68"/>
      <c r="YP1045" s="68"/>
      <c r="YQ1045" s="68"/>
      <c r="YR1045" s="68"/>
      <c r="YS1045" s="68"/>
      <c r="YT1045" s="68"/>
      <c r="YU1045" s="68"/>
      <c r="YV1045" s="68"/>
      <c r="YW1045" s="68"/>
      <c r="YX1045" s="68">
        <v>1.05859796560385</v>
      </c>
      <c r="YY1045" s="68"/>
      <c r="YZ1045" s="68"/>
      <c r="ZA1045" s="68"/>
      <c r="ZB1045" s="68"/>
      <c r="ZC1045" s="68"/>
      <c r="ZD1045" s="68"/>
    </row>
    <row r="1046" spans="658:680" x14ac:dyDescent="0.25">
      <c r="YH1046" s="68"/>
      <c r="YI1046" s="68"/>
      <c r="YJ1046" s="68"/>
      <c r="YK1046" s="68"/>
      <c r="YL1046" s="68"/>
      <c r="YM1046" s="68"/>
      <c r="YN1046" s="68"/>
      <c r="YO1046" s="68"/>
      <c r="YP1046" s="68"/>
      <c r="YQ1046" s="68"/>
      <c r="YR1046" s="68"/>
      <c r="YS1046" s="68"/>
      <c r="YT1046" s="68"/>
      <c r="YU1046" s="68"/>
      <c r="YV1046" s="68"/>
      <c r="YW1046" s="68"/>
      <c r="YX1046" s="68">
        <v>1.0585727226485799</v>
      </c>
      <c r="YY1046" s="68"/>
      <c r="YZ1046" s="68"/>
      <c r="ZA1046" s="68"/>
      <c r="ZB1046" s="68"/>
      <c r="ZC1046" s="68"/>
      <c r="ZD1046" s="68"/>
    </row>
    <row r="1047" spans="658:680" x14ac:dyDescent="0.25">
      <c r="YH1047" s="68"/>
      <c r="YI1047" s="68"/>
      <c r="YJ1047" s="68"/>
      <c r="YK1047" s="68"/>
      <c r="YL1047" s="68"/>
      <c r="YM1047" s="68"/>
      <c r="YN1047" s="68"/>
      <c r="YO1047" s="68"/>
      <c r="YP1047" s="68"/>
      <c r="YQ1047" s="68"/>
      <c r="YR1047" s="68"/>
      <c r="YS1047" s="68"/>
      <c r="YT1047" s="68"/>
      <c r="YU1047" s="68"/>
      <c r="YV1047" s="68"/>
      <c r="YW1047" s="68"/>
      <c r="YX1047" s="68">
        <v>1.05853399029216</v>
      </c>
      <c r="YY1047" s="68"/>
      <c r="YZ1047" s="68"/>
      <c r="ZA1047" s="68"/>
      <c r="ZB1047" s="68"/>
      <c r="ZC1047" s="68"/>
      <c r="ZD1047" s="68"/>
    </row>
    <row r="1048" spans="658:680" x14ac:dyDescent="0.25">
      <c r="YH1048" s="68"/>
      <c r="YI1048" s="68"/>
      <c r="YJ1048" s="68"/>
      <c r="YK1048" s="68"/>
      <c r="YL1048" s="68"/>
      <c r="YM1048" s="68"/>
      <c r="YN1048" s="68"/>
      <c r="YO1048" s="68"/>
      <c r="YP1048" s="68"/>
      <c r="YQ1048" s="68"/>
      <c r="YR1048" s="68"/>
      <c r="YS1048" s="68"/>
      <c r="YT1048" s="68"/>
      <c r="YU1048" s="68"/>
      <c r="YV1048" s="68"/>
      <c r="YW1048" s="68"/>
      <c r="YX1048" s="68">
        <v>1.05851375438226</v>
      </c>
      <c r="YY1048" s="68"/>
      <c r="YZ1048" s="68"/>
      <c r="ZA1048" s="68"/>
      <c r="ZB1048" s="68"/>
      <c r="ZC1048" s="68"/>
      <c r="ZD1048" s="68"/>
    </row>
    <row r="1049" spans="658:680" x14ac:dyDescent="0.25">
      <c r="YH1049" s="68"/>
      <c r="YI1049" s="68"/>
      <c r="YJ1049" s="68"/>
      <c r="YK1049" s="68"/>
      <c r="YL1049" s="68"/>
      <c r="YM1049" s="68"/>
      <c r="YN1049" s="68"/>
      <c r="YO1049" s="68"/>
      <c r="YP1049" s="68"/>
      <c r="YQ1049" s="68"/>
      <c r="YR1049" s="68"/>
      <c r="YS1049" s="68"/>
      <c r="YT1049" s="68"/>
      <c r="YU1049" s="68"/>
      <c r="YV1049" s="68"/>
      <c r="YW1049" s="68"/>
      <c r="YX1049" s="68">
        <v>1.0585048042931899</v>
      </c>
      <c r="YY1049" s="68"/>
      <c r="YZ1049" s="68"/>
      <c r="ZA1049" s="68"/>
      <c r="ZB1049" s="68"/>
      <c r="ZC1049" s="68"/>
      <c r="ZD1049" s="68"/>
    </row>
    <row r="1050" spans="658:680" x14ac:dyDescent="0.25">
      <c r="YH1050" s="68"/>
      <c r="YI1050" s="68"/>
      <c r="YJ1050" s="68"/>
      <c r="YK1050" s="68"/>
      <c r="YL1050" s="68"/>
      <c r="YM1050" s="68"/>
      <c r="YN1050" s="68"/>
      <c r="YO1050" s="68"/>
      <c r="YP1050" s="68"/>
      <c r="YQ1050" s="68"/>
      <c r="YR1050" s="68"/>
      <c r="YS1050" s="68"/>
      <c r="YT1050" s="68"/>
      <c r="YU1050" s="68"/>
      <c r="YV1050" s="68"/>
      <c r="YW1050" s="68"/>
      <c r="YX1050" s="68">
        <v>1.0585045788088101</v>
      </c>
      <c r="YY1050" s="68"/>
      <c r="YZ1050" s="68"/>
      <c r="ZA1050" s="68"/>
      <c r="ZB1050" s="68"/>
      <c r="ZC1050" s="68"/>
      <c r="ZD1050" s="68"/>
    </row>
    <row r="1051" spans="658:680" x14ac:dyDescent="0.25">
      <c r="YH1051" s="68"/>
      <c r="YI1051" s="68"/>
      <c r="YJ1051" s="68"/>
      <c r="YK1051" s="68"/>
      <c r="YL1051" s="68"/>
      <c r="YM1051" s="68"/>
      <c r="YN1051" s="68"/>
      <c r="YO1051" s="68"/>
      <c r="YP1051" s="68"/>
      <c r="YQ1051" s="68"/>
      <c r="YR1051" s="68"/>
      <c r="YS1051" s="68"/>
      <c r="YT1051" s="68"/>
      <c r="YU1051" s="68"/>
      <c r="YV1051" s="68"/>
      <c r="YW1051" s="68"/>
      <c r="YX1051" s="68">
        <v>1.05846913237439</v>
      </c>
      <c r="YY1051" s="68"/>
      <c r="YZ1051" s="68"/>
      <c r="ZA1051" s="68"/>
      <c r="ZB1051" s="68"/>
      <c r="ZC1051" s="68"/>
      <c r="ZD1051" s="68"/>
    </row>
    <row r="1052" spans="658:680" x14ac:dyDescent="0.25">
      <c r="YH1052" s="68"/>
      <c r="YI1052" s="68"/>
      <c r="YJ1052" s="68"/>
      <c r="YK1052" s="68"/>
      <c r="YL1052" s="68"/>
      <c r="YM1052" s="68"/>
      <c r="YN1052" s="68"/>
      <c r="YO1052" s="68"/>
      <c r="YP1052" s="68"/>
      <c r="YQ1052" s="68"/>
      <c r="YR1052" s="68"/>
      <c r="YS1052" s="68"/>
      <c r="YT1052" s="68"/>
      <c r="YU1052" s="68"/>
      <c r="YV1052" s="68"/>
      <c r="YW1052" s="68"/>
      <c r="YX1052" s="68">
        <v>1.05828794203999</v>
      </c>
      <c r="YY1052" s="68"/>
      <c r="YZ1052" s="68"/>
      <c r="ZA1052" s="68"/>
      <c r="ZB1052" s="68"/>
      <c r="ZC1052" s="68"/>
      <c r="ZD1052" s="68"/>
    </row>
    <row r="1053" spans="658:680" x14ac:dyDescent="0.25">
      <c r="YH1053" s="68"/>
      <c r="YI1053" s="68"/>
      <c r="YJ1053" s="68"/>
      <c r="YK1053" s="68"/>
      <c r="YL1053" s="68"/>
      <c r="YM1053" s="68"/>
      <c r="YN1053" s="68"/>
      <c r="YO1053" s="68"/>
      <c r="YP1053" s="68"/>
      <c r="YQ1053" s="68"/>
      <c r="YR1053" s="68"/>
      <c r="YS1053" s="68"/>
      <c r="YT1053" s="68"/>
      <c r="YU1053" s="68"/>
      <c r="YV1053" s="68"/>
      <c r="YW1053" s="68"/>
      <c r="YX1053" s="68">
        <v>1.0582581803147699</v>
      </c>
      <c r="YY1053" s="68"/>
      <c r="YZ1053" s="68"/>
      <c r="ZA1053" s="68"/>
      <c r="ZB1053" s="68"/>
      <c r="ZC1053" s="68"/>
      <c r="ZD1053" s="68"/>
    </row>
    <row r="1054" spans="658:680" x14ac:dyDescent="0.25">
      <c r="YH1054" s="68"/>
      <c r="YI1054" s="68"/>
      <c r="YJ1054" s="68"/>
      <c r="YK1054" s="68"/>
      <c r="YL1054" s="68"/>
      <c r="YM1054" s="68"/>
      <c r="YN1054" s="68"/>
      <c r="YO1054" s="68"/>
      <c r="YP1054" s="68"/>
      <c r="YQ1054" s="68"/>
      <c r="YR1054" s="68"/>
      <c r="YS1054" s="68"/>
      <c r="YT1054" s="68"/>
      <c r="YU1054" s="68"/>
      <c r="YV1054" s="68"/>
      <c r="YW1054" s="68"/>
      <c r="YX1054" s="68">
        <v>1.0582462503944301</v>
      </c>
      <c r="YY1054" s="68"/>
      <c r="YZ1054" s="68"/>
      <c r="ZA1054" s="68"/>
      <c r="ZB1054" s="68"/>
      <c r="ZC1054" s="68"/>
      <c r="ZD1054" s="68"/>
    </row>
    <row r="1055" spans="658:680" x14ac:dyDescent="0.25">
      <c r="YH1055" s="68"/>
      <c r="YI1055" s="68"/>
      <c r="YJ1055" s="68"/>
      <c r="YK1055" s="68"/>
      <c r="YL1055" s="68"/>
      <c r="YM1055" s="68"/>
      <c r="YN1055" s="68"/>
      <c r="YO1055" s="68"/>
      <c r="YP1055" s="68"/>
      <c r="YQ1055" s="68"/>
      <c r="YR1055" s="68"/>
      <c r="YS1055" s="68"/>
      <c r="YT1055" s="68"/>
      <c r="YU1055" s="68"/>
      <c r="YV1055" s="68"/>
      <c r="YW1055" s="68"/>
      <c r="YX1055" s="68">
        <v>1.05822652339738</v>
      </c>
      <c r="YY1055" s="68"/>
      <c r="YZ1055" s="68"/>
      <c r="ZA1055" s="68"/>
      <c r="ZB1055" s="68"/>
      <c r="ZC1055" s="68"/>
      <c r="ZD1055" s="68"/>
    </row>
    <row r="1056" spans="658:680" x14ac:dyDescent="0.25">
      <c r="YH1056" s="68"/>
      <c r="YI1056" s="68"/>
      <c r="YJ1056" s="68"/>
      <c r="YK1056" s="68"/>
      <c r="YL1056" s="68"/>
      <c r="YM1056" s="68"/>
      <c r="YN1056" s="68"/>
      <c r="YO1056" s="68"/>
      <c r="YP1056" s="68"/>
      <c r="YQ1056" s="68"/>
      <c r="YR1056" s="68"/>
      <c r="YS1056" s="68"/>
      <c r="YT1056" s="68"/>
      <c r="YU1056" s="68"/>
      <c r="YV1056" s="68"/>
      <c r="YW1056" s="68"/>
      <c r="YX1056" s="68">
        <v>1.0580756639976601</v>
      </c>
      <c r="YY1056" s="68"/>
      <c r="YZ1056" s="68"/>
      <c r="ZA1056" s="68"/>
      <c r="ZB1056" s="68"/>
      <c r="ZC1056" s="68"/>
      <c r="ZD1056" s="68"/>
    </row>
    <row r="1057" spans="658:680" x14ac:dyDescent="0.25">
      <c r="YH1057" s="68"/>
      <c r="YI1057" s="68"/>
      <c r="YJ1057" s="68"/>
      <c r="YK1057" s="68"/>
      <c r="YL1057" s="68"/>
      <c r="YM1057" s="68"/>
      <c r="YN1057" s="68"/>
      <c r="YO1057" s="68"/>
      <c r="YP1057" s="68"/>
      <c r="YQ1057" s="68"/>
      <c r="YR1057" s="68"/>
      <c r="YS1057" s="68"/>
      <c r="YT1057" s="68"/>
      <c r="YU1057" s="68"/>
      <c r="YV1057" s="68"/>
      <c r="YW1057" s="68"/>
      <c r="YX1057" s="68">
        <v>1.0580707611498299</v>
      </c>
      <c r="YY1057" s="68"/>
      <c r="YZ1057" s="68"/>
      <c r="ZA1057" s="68"/>
      <c r="ZB1057" s="68"/>
      <c r="ZC1057" s="68"/>
      <c r="ZD1057" s="68"/>
    </row>
    <row r="1058" spans="658:680" x14ac:dyDescent="0.25">
      <c r="YH1058" s="68"/>
      <c r="YI1058" s="68"/>
      <c r="YJ1058" s="68"/>
      <c r="YK1058" s="68"/>
      <c r="YL1058" s="68"/>
      <c r="YM1058" s="68"/>
      <c r="YN1058" s="68"/>
      <c r="YO1058" s="68"/>
      <c r="YP1058" s="68"/>
      <c r="YQ1058" s="68"/>
      <c r="YR1058" s="68"/>
      <c r="YS1058" s="68"/>
      <c r="YT1058" s="68"/>
      <c r="YU1058" s="68"/>
      <c r="YV1058" s="68"/>
      <c r="YW1058" s="68"/>
      <c r="YX1058" s="68">
        <v>1.0580540662195399</v>
      </c>
      <c r="YY1058" s="68"/>
      <c r="YZ1058" s="68"/>
      <c r="ZA1058" s="68"/>
      <c r="ZB1058" s="68"/>
      <c r="ZC1058" s="68"/>
      <c r="ZD1058" s="68"/>
    </row>
    <row r="1059" spans="658:680" x14ac:dyDescent="0.25">
      <c r="YH1059" s="68"/>
      <c r="YI1059" s="68"/>
      <c r="YJ1059" s="68"/>
      <c r="YK1059" s="68"/>
      <c r="YL1059" s="68"/>
      <c r="YM1059" s="68"/>
      <c r="YN1059" s="68"/>
      <c r="YO1059" s="68"/>
      <c r="YP1059" s="68"/>
      <c r="YQ1059" s="68"/>
      <c r="YR1059" s="68"/>
      <c r="YS1059" s="68"/>
      <c r="YT1059" s="68"/>
      <c r="YU1059" s="68"/>
      <c r="YV1059" s="68"/>
      <c r="YW1059" s="68"/>
      <c r="YX1059" s="68">
        <v>1.0580321727597699</v>
      </c>
      <c r="YY1059" s="68"/>
      <c r="YZ1059" s="68"/>
      <c r="ZA1059" s="68"/>
      <c r="ZB1059" s="68"/>
      <c r="ZC1059" s="68"/>
      <c r="ZD1059" s="68"/>
    </row>
    <row r="1060" spans="658:680" x14ac:dyDescent="0.25">
      <c r="YH1060" s="68"/>
      <c r="YI1060" s="68"/>
      <c r="YJ1060" s="68"/>
      <c r="YK1060" s="68"/>
      <c r="YL1060" s="68"/>
      <c r="YM1060" s="68"/>
      <c r="YN1060" s="68"/>
      <c r="YO1060" s="68"/>
      <c r="YP1060" s="68"/>
      <c r="YQ1060" s="68"/>
      <c r="YR1060" s="68"/>
      <c r="YS1060" s="68"/>
      <c r="YT1060" s="68"/>
      <c r="YU1060" s="68"/>
      <c r="YV1060" s="68"/>
      <c r="YW1060" s="68"/>
      <c r="YX1060" s="68">
        <v>1.0579460662356499</v>
      </c>
      <c r="YY1060" s="68"/>
      <c r="YZ1060" s="68"/>
      <c r="ZA1060" s="68"/>
      <c r="ZB1060" s="68"/>
      <c r="ZC1060" s="68"/>
      <c r="ZD1060" s="68"/>
    </row>
    <row r="1061" spans="658:680" x14ac:dyDescent="0.25">
      <c r="YH1061" s="68"/>
      <c r="YI1061" s="68"/>
      <c r="YJ1061" s="68"/>
      <c r="YK1061" s="68"/>
      <c r="YL1061" s="68"/>
      <c r="YM1061" s="68"/>
      <c r="YN1061" s="68"/>
      <c r="YO1061" s="68"/>
      <c r="YP1061" s="68"/>
      <c r="YQ1061" s="68"/>
      <c r="YR1061" s="68"/>
      <c r="YS1061" s="68"/>
      <c r="YT1061" s="68"/>
      <c r="YU1061" s="68"/>
      <c r="YV1061" s="68"/>
      <c r="YW1061" s="68"/>
      <c r="YX1061" s="68">
        <v>1.0579452625768999</v>
      </c>
      <c r="YY1061" s="68"/>
      <c r="YZ1061" s="68"/>
      <c r="ZA1061" s="68"/>
      <c r="ZB1061" s="68"/>
      <c r="ZC1061" s="68"/>
      <c r="ZD1061" s="68"/>
    </row>
    <row r="1062" spans="658:680" x14ac:dyDescent="0.25">
      <c r="YH1062" s="68"/>
      <c r="YI1062" s="68"/>
      <c r="YJ1062" s="68"/>
      <c r="YK1062" s="68"/>
      <c r="YL1062" s="68"/>
      <c r="YM1062" s="68"/>
      <c r="YN1062" s="68"/>
      <c r="YO1062" s="68"/>
      <c r="YP1062" s="68"/>
      <c r="YQ1062" s="68"/>
      <c r="YR1062" s="68"/>
      <c r="YS1062" s="68"/>
      <c r="YT1062" s="68"/>
      <c r="YU1062" s="68"/>
      <c r="YV1062" s="68"/>
      <c r="YW1062" s="68"/>
      <c r="YX1062" s="68">
        <v>1.05773438099378</v>
      </c>
      <c r="YY1062" s="68"/>
      <c r="YZ1062" s="68"/>
      <c r="ZA1062" s="68"/>
      <c r="ZB1062" s="68"/>
      <c r="ZC1062" s="68"/>
      <c r="ZD1062" s="68"/>
    </row>
    <row r="1063" spans="658:680" x14ac:dyDescent="0.25">
      <c r="YH1063" s="68"/>
      <c r="YI1063" s="68"/>
      <c r="YJ1063" s="68"/>
      <c r="YK1063" s="68"/>
      <c r="YL1063" s="68"/>
      <c r="YM1063" s="68"/>
      <c r="YN1063" s="68"/>
      <c r="YO1063" s="68"/>
      <c r="YP1063" s="68"/>
      <c r="YQ1063" s="68"/>
      <c r="YR1063" s="68"/>
      <c r="YS1063" s="68"/>
      <c r="YT1063" s="68"/>
      <c r="YU1063" s="68"/>
      <c r="YV1063" s="68"/>
      <c r="YW1063" s="68"/>
      <c r="YX1063" s="68">
        <v>1.0576398830146601</v>
      </c>
      <c r="YY1063" s="68"/>
      <c r="YZ1063" s="68"/>
      <c r="ZA1063" s="68"/>
      <c r="ZB1063" s="68"/>
      <c r="ZC1063" s="68"/>
      <c r="ZD1063" s="68"/>
    </row>
    <row r="1064" spans="658:680" x14ac:dyDescent="0.25">
      <c r="YH1064" s="68"/>
      <c r="YI1064" s="68"/>
      <c r="YJ1064" s="68"/>
      <c r="YK1064" s="68"/>
      <c r="YL1064" s="68"/>
      <c r="YM1064" s="68"/>
      <c r="YN1064" s="68"/>
      <c r="YO1064" s="68"/>
      <c r="YP1064" s="68"/>
      <c r="YQ1064" s="68"/>
      <c r="YR1064" s="68"/>
      <c r="YS1064" s="68"/>
      <c r="YT1064" s="68"/>
      <c r="YU1064" s="68"/>
      <c r="YV1064" s="68"/>
      <c r="YW1064" s="68"/>
      <c r="YX1064" s="68">
        <v>1.05763938582857</v>
      </c>
      <c r="YY1064" s="68"/>
      <c r="YZ1064" s="68"/>
      <c r="ZA1064" s="68"/>
      <c r="ZB1064" s="68"/>
      <c r="ZC1064" s="68"/>
      <c r="ZD1064" s="68"/>
    </row>
    <row r="1065" spans="658:680" x14ac:dyDescent="0.25">
      <c r="YH1065" s="68"/>
      <c r="YI1065" s="68"/>
      <c r="YJ1065" s="68"/>
      <c r="YK1065" s="68"/>
      <c r="YL1065" s="68"/>
      <c r="YM1065" s="68"/>
      <c r="YN1065" s="68"/>
      <c r="YO1065" s="68"/>
      <c r="YP1065" s="68"/>
      <c r="YQ1065" s="68"/>
      <c r="YR1065" s="68"/>
      <c r="YS1065" s="68"/>
      <c r="YT1065" s="68"/>
      <c r="YU1065" s="68"/>
      <c r="YV1065" s="68"/>
      <c r="YW1065" s="68"/>
      <c r="YX1065" s="68">
        <v>1.0576037202380499</v>
      </c>
      <c r="YY1065" s="68"/>
      <c r="YZ1065" s="68"/>
      <c r="ZA1065" s="68"/>
      <c r="ZB1065" s="68"/>
      <c r="ZC1065" s="68"/>
      <c r="ZD1065" s="68"/>
    </row>
    <row r="1066" spans="658:680" x14ac:dyDescent="0.25">
      <c r="YH1066" s="68"/>
      <c r="YI1066" s="68"/>
      <c r="YJ1066" s="68"/>
      <c r="YK1066" s="68"/>
      <c r="YL1066" s="68"/>
      <c r="YM1066" s="68"/>
      <c r="YN1066" s="68"/>
      <c r="YO1066" s="68"/>
      <c r="YP1066" s="68"/>
      <c r="YQ1066" s="68"/>
      <c r="YR1066" s="68"/>
      <c r="YS1066" s="68"/>
      <c r="YT1066" s="68"/>
      <c r="YU1066" s="68"/>
      <c r="YV1066" s="68"/>
      <c r="YW1066" s="68"/>
      <c r="YX1066" s="68">
        <v>1.05751120889116</v>
      </c>
      <c r="YY1066" s="68"/>
      <c r="YZ1066" s="68"/>
      <c r="ZA1066" s="68"/>
      <c r="ZB1066" s="68"/>
      <c r="ZC1066" s="68"/>
      <c r="ZD1066" s="68"/>
    </row>
    <row r="1067" spans="658:680" x14ac:dyDescent="0.25">
      <c r="YH1067" s="68"/>
      <c r="YI1067" s="68"/>
      <c r="YJ1067" s="68"/>
      <c r="YK1067" s="68"/>
      <c r="YL1067" s="68"/>
      <c r="YM1067" s="68"/>
      <c r="YN1067" s="68"/>
      <c r="YO1067" s="68"/>
      <c r="YP1067" s="68"/>
      <c r="YQ1067" s="68"/>
      <c r="YR1067" s="68"/>
      <c r="YS1067" s="68"/>
      <c r="YT1067" s="68"/>
      <c r="YU1067" s="68"/>
      <c r="YV1067" s="68"/>
      <c r="YW1067" s="68"/>
      <c r="YX1067" s="68">
        <v>1.05748373747683</v>
      </c>
      <c r="YY1067" s="68"/>
      <c r="YZ1067" s="68"/>
      <c r="ZA1067" s="68"/>
      <c r="ZB1067" s="68"/>
      <c r="ZC1067" s="68"/>
      <c r="ZD1067" s="68"/>
    </row>
    <row r="1068" spans="658:680" x14ac:dyDescent="0.25">
      <c r="YH1068" s="68"/>
      <c r="YI1068" s="68"/>
      <c r="YJ1068" s="68"/>
      <c r="YK1068" s="68"/>
      <c r="YL1068" s="68"/>
      <c r="YM1068" s="68"/>
      <c r="YN1068" s="68"/>
      <c r="YO1068" s="68"/>
      <c r="YP1068" s="68"/>
      <c r="YQ1068" s="68"/>
      <c r="YR1068" s="68"/>
      <c r="YS1068" s="68"/>
      <c r="YT1068" s="68"/>
      <c r="YU1068" s="68"/>
      <c r="YV1068" s="68"/>
      <c r="YW1068" s="68"/>
      <c r="YX1068" s="68">
        <v>1.0574197514738699</v>
      </c>
      <c r="YY1068" s="68"/>
      <c r="YZ1068" s="68"/>
      <c r="ZA1068" s="68"/>
      <c r="ZB1068" s="68"/>
      <c r="ZC1068" s="68"/>
      <c r="ZD1068" s="68"/>
    </row>
    <row r="1069" spans="658:680" x14ac:dyDescent="0.25">
      <c r="YH1069" s="68"/>
      <c r="YI1069" s="68"/>
      <c r="YJ1069" s="68"/>
      <c r="YK1069" s="68"/>
      <c r="YL1069" s="68"/>
      <c r="YM1069" s="68"/>
      <c r="YN1069" s="68"/>
      <c r="YO1069" s="68"/>
      <c r="YP1069" s="68"/>
      <c r="YQ1069" s="68"/>
      <c r="YR1069" s="68"/>
      <c r="YS1069" s="68"/>
      <c r="YT1069" s="68"/>
      <c r="YU1069" s="68"/>
      <c r="YV1069" s="68"/>
      <c r="YW1069" s="68"/>
      <c r="YX1069" s="68">
        <v>1.0573157142392</v>
      </c>
      <c r="YY1069" s="68"/>
      <c r="YZ1069" s="68"/>
      <c r="ZA1069" s="68"/>
      <c r="ZB1069" s="68"/>
      <c r="ZC1069" s="68"/>
      <c r="ZD1069" s="68"/>
    </row>
    <row r="1070" spans="658:680" x14ac:dyDescent="0.25">
      <c r="YH1070" s="68"/>
      <c r="YI1070" s="68"/>
      <c r="YJ1070" s="68"/>
      <c r="YK1070" s="68"/>
      <c r="YL1070" s="68"/>
      <c r="YM1070" s="68"/>
      <c r="YN1070" s="68"/>
      <c r="YO1070" s="68"/>
      <c r="YP1070" s="68"/>
      <c r="YQ1070" s="68"/>
      <c r="YR1070" s="68"/>
      <c r="YS1070" s="68"/>
      <c r="YT1070" s="68"/>
      <c r="YU1070" s="68"/>
      <c r="YV1070" s="68"/>
      <c r="YW1070" s="68"/>
      <c r="YX1070" s="68">
        <v>1.0572412845585499</v>
      </c>
      <c r="YY1070" s="68"/>
      <c r="YZ1070" s="68"/>
      <c r="ZA1070" s="68"/>
      <c r="ZB1070" s="68"/>
      <c r="ZC1070" s="68"/>
      <c r="ZD1070" s="68"/>
    </row>
    <row r="1071" spans="658:680" x14ac:dyDescent="0.25">
      <c r="YH1071" s="68"/>
      <c r="YI1071" s="68"/>
      <c r="YJ1071" s="68"/>
      <c r="YK1071" s="68"/>
      <c r="YL1071" s="68"/>
      <c r="YM1071" s="68"/>
      <c r="YN1071" s="68"/>
      <c r="YO1071" s="68"/>
      <c r="YP1071" s="68"/>
      <c r="YQ1071" s="68"/>
      <c r="YR1071" s="68"/>
      <c r="YS1071" s="68"/>
      <c r="YT1071" s="68"/>
      <c r="YU1071" s="68"/>
      <c r="YV1071" s="68"/>
      <c r="YW1071" s="68"/>
      <c r="YX1071" s="68">
        <v>1.0570941100992199</v>
      </c>
      <c r="YY1071" s="68"/>
      <c r="YZ1071" s="68"/>
      <c r="ZA1071" s="68"/>
      <c r="ZB1071" s="68"/>
      <c r="ZC1071" s="68"/>
      <c r="ZD1071" s="68"/>
    </row>
    <row r="1072" spans="658:680" x14ac:dyDescent="0.25">
      <c r="YH1072" s="68"/>
      <c r="YI1072" s="68"/>
      <c r="YJ1072" s="68"/>
      <c r="YK1072" s="68"/>
      <c r="YL1072" s="68"/>
      <c r="YM1072" s="68"/>
      <c r="YN1072" s="68"/>
      <c r="YO1072" s="68"/>
      <c r="YP1072" s="68"/>
      <c r="YQ1072" s="68"/>
      <c r="YR1072" s="68"/>
      <c r="YS1072" s="68"/>
      <c r="YT1072" s="68"/>
      <c r="YU1072" s="68"/>
      <c r="YV1072" s="68"/>
      <c r="YW1072" s="68"/>
      <c r="YX1072" s="68">
        <v>1.0570738872352501</v>
      </c>
      <c r="YY1072" s="68"/>
      <c r="YZ1072" s="68"/>
      <c r="ZA1072" s="68"/>
      <c r="ZB1072" s="68"/>
      <c r="ZC1072" s="68"/>
      <c r="ZD1072" s="68"/>
    </row>
    <row r="1073" spans="658:680" x14ac:dyDescent="0.25">
      <c r="YH1073" s="68"/>
      <c r="YI1073" s="68"/>
      <c r="YJ1073" s="68"/>
      <c r="YK1073" s="68"/>
      <c r="YL1073" s="68"/>
      <c r="YM1073" s="68"/>
      <c r="YN1073" s="68"/>
      <c r="YO1073" s="68"/>
      <c r="YP1073" s="68"/>
      <c r="YQ1073" s="68"/>
      <c r="YR1073" s="68"/>
      <c r="YS1073" s="68"/>
      <c r="YT1073" s="68"/>
      <c r="YU1073" s="68"/>
      <c r="YV1073" s="68"/>
      <c r="YW1073" s="68"/>
      <c r="YX1073" s="68">
        <v>1.05697120138131</v>
      </c>
      <c r="YY1073" s="68"/>
      <c r="YZ1073" s="68"/>
      <c r="ZA1073" s="68"/>
      <c r="ZB1073" s="68"/>
      <c r="ZC1073" s="68"/>
      <c r="ZD1073" s="68"/>
    </row>
    <row r="1074" spans="658:680" x14ac:dyDescent="0.25">
      <c r="YH1074" s="68"/>
      <c r="YI1074" s="68"/>
      <c r="YJ1074" s="68"/>
      <c r="YK1074" s="68"/>
      <c r="YL1074" s="68"/>
      <c r="YM1074" s="68"/>
      <c r="YN1074" s="68"/>
      <c r="YO1074" s="68"/>
      <c r="YP1074" s="68"/>
      <c r="YQ1074" s="68"/>
      <c r="YR1074" s="68"/>
      <c r="YS1074" s="68"/>
      <c r="YT1074" s="68"/>
      <c r="YU1074" s="68"/>
      <c r="YV1074" s="68"/>
      <c r="YW1074" s="68"/>
      <c r="YX1074" s="68">
        <v>1.0569601545669001</v>
      </c>
      <c r="YY1074" s="68"/>
      <c r="YZ1074" s="68"/>
      <c r="ZA1074" s="68"/>
      <c r="ZB1074" s="68"/>
      <c r="ZC1074" s="68"/>
      <c r="ZD1074" s="68"/>
    </row>
    <row r="1075" spans="658:680" x14ac:dyDescent="0.25">
      <c r="YH1075" s="68"/>
      <c r="YI1075" s="68"/>
      <c r="YJ1075" s="68"/>
      <c r="YK1075" s="68"/>
      <c r="YL1075" s="68"/>
      <c r="YM1075" s="68"/>
      <c r="YN1075" s="68"/>
      <c r="YO1075" s="68"/>
      <c r="YP1075" s="68"/>
      <c r="YQ1075" s="68"/>
      <c r="YR1075" s="68"/>
      <c r="YS1075" s="68"/>
      <c r="YT1075" s="68"/>
      <c r="YU1075" s="68"/>
      <c r="YV1075" s="68"/>
      <c r="YW1075" s="68"/>
      <c r="YX1075" s="68">
        <v>1.0568431172342201</v>
      </c>
      <c r="YY1075" s="68"/>
      <c r="YZ1075" s="68"/>
      <c r="ZA1075" s="68"/>
      <c r="ZB1075" s="68"/>
      <c r="ZC1075" s="68"/>
      <c r="ZD1075" s="68"/>
    </row>
    <row r="1076" spans="658:680" x14ac:dyDescent="0.25">
      <c r="YH1076" s="68"/>
      <c r="YI1076" s="68"/>
      <c r="YJ1076" s="68"/>
      <c r="YK1076" s="68"/>
      <c r="YL1076" s="68"/>
      <c r="YM1076" s="68"/>
      <c r="YN1076" s="68"/>
      <c r="YO1076" s="68"/>
      <c r="YP1076" s="68"/>
      <c r="YQ1076" s="68"/>
      <c r="YR1076" s="68"/>
      <c r="YS1076" s="68"/>
      <c r="YT1076" s="68"/>
      <c r="YU1076" s="68"/>
      <c r="YV1076" s="68"/>
      <c r="YW1076" s="68"/>
      <c r="YX1076" s="68">
        <v>1.0568389560395499</v>
      </c>
      <c r="YY1076" s="68"/>
      <c r="YZ1076" s="68"/>
      <c r="ZA1076" s="68"/>
      <c r="ZB1076" s="68"/>
      <c r="ZC1076" s="68"/>
      <c r="ZD1076" s="68"/>
    </row>
    <row r="1077" spans="658:680" x14ac:dyDescent="0.25">
      <c r="YH1077" s="68"/>
      <c r="YI1077" s="68"/>
      <c r="YJ1077" s="68"/>
      <c r="YK1077" s="68"/>
      <c r="YL1077" s="68"/>
      <c r="YM1077" s="68"/>
      <c r="YN1077" s="68"/>
      <c r="YO1077" s="68"/>
      <c r="YP1077" s="68"/>
      <c r="YQ1077" s="68"/>
      <c r="YR1077" s="68"/>
      <c r="YS1077" s="68"/>
      <c r="YT1077" s="68"/>
      <c r="YU1077" s="68"/>
      <c r="YV1077" s="68"/>
      <c r="YW1077" s="68"/>
      <c r="YX1077" s="68">
        <v>1.0568372641928201</v>
      </c>
      <c r="YY1077" s="68"/>
      <c r="YZ1077" s="68"/>
      <c r="ZA1077" s="68"/>
      <c r="ZB1077" s="68"/>
      <c r="ZC1077" s="68"/>
      <c r="ZD1077" s="68"/>
    </row>
    <row r="1078" spans="658:680" x14ac:dyDescent="0.25">
      <c r="YH1078" s="68"/>
      <c r="YI1078" s="68"/>
      <c r="YJ1078" s="68"/>
      <c r="YK1078" s="68"/>
      <c r="YL1078" s="68"/>
      <c r="YM1078" s="68"/>
      <c r="YN1078" s="68"/>
      <c r="YO1078" s="68"/>
      <c r="YP1078" s="68"/>
      <c r="YQ1078" s="68"/>
      <c r="YR1078" s="68"/>
      <c r="YS1078" s="68"/>
      <c r="YT1078" s="68"/>
      <c r="YU1078" s="68"/>
      <c r="YV1078" s="68"/>
      <c r="YW1078" s="68"/>
      <c r="YX1078" s="68">
        <v>1.0567820810431201</v>
      </c>
      <c r="YY1078" s="68"/>
      <c r="YZ1078" s="68"/>
      <c r="ZA1078" s="68"/>
      <c r="ZB1078" s="68"/>
      <c r="ZC1078" s="68"/>
      <c r="ZD1078" s="68"/>
    </row>
    <row r="1079" spans="658:680" x14ac:dyDescent="0.25">
      <c r="YH1079" s="68"/>
      <c r="YI1079" s="68"/>
      <c r="YJ1079" s="68"/>
      <c r="YK1079" s="68"/>
      <c r="YL1079" s="68"/>
      <c r="YM1079" s="68"/>
      <c r="YN1079" s="68"/>
      <c r="YO1079" s="68"/>
      <c r="YP1079" s="68"/>
      <c r="YQ1079" s="68"/>
      <c r="YR1079" s="68"/>
      <c r="YS1079" s="68"/>
      <c r="YT1079" s="68"/>
      <c r="YU1079" s="68"/>
      <c r="YV1079" s="68"/>
      <c r="YW1079" s="68"/>
      <c r="YX1079" s="68">
        <v>1.0567222770665201</v>
      </c>
      <c r="YY1079" s="68"/>
      <c r="YZ1079" s="68"/>
      <c r="ZA1079" s="68"/>
      <c r="ZB1079" s="68"/>
      <c r="ZC1079" s="68"/>
      <c r="ZD1079" s="68"/>
    </row>
    <row r="1080" spans="658:680" x14ac:dyDescent="0.25">
      <c r="YH1080" s="68"/>
      <c r="YI1080" s="68"/>
      <c r="YJ1080" s="68"/>
      <c r="YK1080" s="68"/>
      <c r="YL1080" s="68"/>
      <c r="YM1080" s="68"/>
      <c r="YN1080" s="68"/>
      <c r="YO1080" s="68"/>
      <c r="YP1080" s="68"/>
      <c r="YQ1080" s="68"/>
      <c r="YR1080" s="68"/>
      <c r="YS1080" s="68"/>
      <c r="YT1080" s="68"/>
      <c r="YU1080" s="68"/>
      <c r="YV1080" s="68"/>
      <c r="YW1080" s="68"/>
      <c r="YX1080" s="68">
        <v>1.0566964043757101</v>
      </c>
      <c r="YY1080" s="68"/>
      <c r="YZ1080" s="68"/>
      <c r="ZA1080" s="68"/>
      <c r="ZB1080" s="68"/>
      <c r="ZC1080" s="68"/>
      <c r="ZD1080" s="68"/>
    </row>
    <row r="1081" spans="658:680" x14ac:dyDescent="0.25">
      <c r="YH1081" s="68"/>
      <c r="YI1081" s="68"/>
      <c r="YJ1081" s="68"/>
      <c r="YK1081" s="68"/>
      <c r="YL1081" s="68"/>
      <c r="YM1081" s="68"/>
      <c r="YN1081" s="68"/>
      <c r="YO1081" s="68"/>
      <c r="YP1081" s="68"/>
      <c r="YQ1081" s="68"/>
      <c r="YR1081" s="68"/>
      <c r="YS1081" s="68"/>
      <c r="YT1081" s="68"/>
      <c r="YU1081" s="68"/>
      <c r="YV1081" s="68"/>
      <c r="YW1081" s="68"/>
      <c r="YX1081" s="68">
        <v>1.0566849157223701</v>
      </c>
      <c r="YY1081" s="68"/>
      <c r="YZ1081" s="68"/>
      <c r="ZA1081" s="68"/>
      <c r="ZB1081" s="68"/>
      <c r="ZC1081" s="68"/>
      <c r="ZD1081" s="68"/>
    </row>
    <row r="1082" spans="658:680" x14ac:dyDescent="0.25">
      <c r="YH1082" s="68"/>
      <c r="YI1082" s="68"/>
      <c r="YJ1082" s="68"/>
      <c r="YK1082" s="68"/>
      <c r="YL1082" s="68"/>
      <c r="YM1082" s="68"/>
      <c r="YN1082" s="68"/>
      <c r="YO1082" s="68"/>
      <c r="YP1082" s="68"/>
      <c r="YQ1082" s="68"/>
      <c r="YR1082" s="68"/>
      <c r="YS1082" s="68"/>
      <c r="YT1082" s="68"/>
      <c r="YU1082" s="68"/>
      <c r="YV1082" s="68"/>
      <c r="YW1082" s="68"/>
      <c r="YX1082" s="68">
        <v>1.0566024485238901</v>
      </c>
      <c r="YY1082" s="68"/>
      <c r="YZ1082" s="68"/>
      <c r="ZA1082" s="68"/>
      <c r="ZB1082" s="68"/>
      <c r="ZC1082" s="68"/>
      <c r="ZD1082" s="68"/>
    </row>
    <row r="1083" spans="658:680" x14ac:dyDescent="0.25">
      <c r="YH1083" s="68"/>
      <c r="YI1083" s="68"/>
      <c r="YJ1083" s="68"/>
      <c r="YK1083" s="68"/>
      <c r="YL1083" s="68"/>
      <c r="YM1083" s="68"/>
      <c r="YN1083" s="68"/>
      <c r="YO1083" s="68"/>
      <c r="YP1083" s="68"/>
      <c r="YQ1083" s="68"/>
      <c r="YR1083" s="68"/>
      <c r="YS1083" s="68"/>
      <c r="YT1083" s="68"/>
      <c r="YU1083" s="68"/>
      <c r="YV1083" s="68"/>
      <c r="YW1083" s="68"/>
      <c r="YX1083" s="68">
        <v>1.0563594162162699</v>
      </c>
      <c r="YY1083" s="68"/>
      <c r="YZ1083" s="68"/>
      <c r="ZA1083" s="68"/>
      <c r="ZB1083" s="68"/>
      <c r="ZC1083" s="68"/>
      <c r="ZD1083" s="68"/>
    </row>
    <row r="1084" spans="658:680" x14ac:dyDescent="0.25">
      <c r="YH1084" s="68"/>
      <c r="YI1084" s="68"/>
      <c r="YJ1084" s="68"/>
      <c r="YK1084" s="68"/>
      <c r="YL1084" s="68"/>
      <c r="YM1084" s="68"/>
      <c r="YN1084" s="68"/>
      <c r="YO1084" s="68"/>
      <c r="YP1084" s="68"/>
      <c r="YQ1084" s="68"/>
      <c r="YR1084" s="68"/>
      <c r="YS1084" s="68"/>
      <c r="YT1084" s="68"/>
      <c r="YU1084" s="68"/>
      <c r="YV1084" s="68"/>
      <c r="YW1084" s="68"/>
      <c r="YX1084" s="68">
        <v>1.05628094277249</v>
      </c>
      <c r="YY1084" s="68"/>
      <c r="YZ1084" s="68"/>
      <c r="ZA1084" s="68"/>
      <c r="ZB1084" s="68"/>
      <c r="ZC1084" s="68"/>
      <c r="ZD1084" s="68"/>
    </row>
    <row r="1085" spans="658:680" x14ac:dyDescent="0.25">
      <c r="YH1085" s="68"/>
      <c r="YI1085" s="68"/>
      <c r="YJ1085" s="68"/>
      <c r="YK1085" s="68"/>
      <c r="YL1085" s="68"/>
      <c r="YM1085" s="68"/>
      <c r="YN1085" s="68"/>
      <c r="YO1085" s="68"/>
      <c r="YP1085" s="68"/>
      <c r="YQ1085" s="68"/>
      <c r="YR1085" s="68"/>
      <c r="YS1085" s="68"/>
      <c r="YT1085" s="68"/>
      <c r="YU1085" s="68"/>
      <c r="YV1085" s="68"/>
      <c r="YW1085" s="68"/>
      <c r="YX1085" s="68">
        <v>1.0562703472233601</v>
      </c>
      <c r="YY1085" s="68"/>
      <c r="YZ1085" s="68"/>
      <c r="ZA1085" s="68"/>
      <c r="ZB1085" s="68"/>
      <c r="ZC1085" s="68"/>
      <c r="ZD1085" s="68"/>
    </row>
    <row r="1086" spans="658:680" x14ac:dyDescent="0.25">
      <c r="YH1086" s="68"/>
      <c r="YI1086" s="68"/>
      <c r="YJ1086" s="68"/>
      <c r="YK1086" s="68"/>
      <c r="YL1086" s="68"/>
      <c r="YM1086" s="68"/>
      <c r="YN1086" s="68"/>
      <c r="YO1086" s="68"/>
      <c r="YP1086" s="68"/>
      <c r="YQ1086" s="68"/>
      <c r="YR1086" s="68"/>
      <c r="YS1086" s="68"/>
      <c r="YT1086" s="68"/>
      <c r="YU1086" s="68"/>
      <c r="YV1086" s="68"/>
      <c r="YW1086" s="68"/>
      <c r="YX1086" s="68">
        <v>1.05624658328239</v>
      </c>
      <c r="YY1086" s="68"/>
      <c r="YZ1086" s="68"/>
      <c r="ZA1086" s="68"/>
      <c r="ZB1086" s="68"/>
      <c r="ZC1086" s="68"/>
      <c r="ZD1086" s="68"/>
    </row>
    <row r="1087" spans="658:680" x14ac:dyDescent="0.25">
      <c r="YH1087" s="68"/>
      <c r="YI1087" s="68"/>
      <c r="YJ1087" s="68"/>
      <c r="YK1087" s="68"/>
      <c r="YL1087" s="68"/>
      <c r="YM1087" s="68"/>
      <c r="YN1087" s="68"/>
      <c r="YO1087" s="68"/>
      <c r="YP1087" s="68"/>
      <c r="YQ1087" s="68"/>
      <c r="YR1087" s="68"/>
      <c r="YS1087" s="68"/>
      <c r="YT1087" s="68"/>
      <c r="YU1087" s="68"/>
      <c r="YV1087" s="68"/>
      <c r="YW1087" s="68"/>
      <c r="YX1087" s="68">
        <v>1.05616893571846</v>
      </c>
      <c r="YY1087" s="68"/>
      <c r="YZ1087" s="68"/>
      <c r="ZA1087" s="68"/>
      <c r="ZB1087" s="68"/>
      <c r="ZC1087" s="68"/>
      <c r="ZD1087" s="68"/>
    </row>
    <row r="1088" spans="658:680" x14ac:dyDescent="0.25">
      <c r="YH1088" s="68"/>
      <c r="YI1088" s="68"/>
      <c r="YJ1088" s="68"/>
      <c r="YK1088" s="68"/>
      <c r="YL1088" s="68"/>
      <c r="YM1088" s="68"/>
      <c r="YN1088" s="68"/>
      <c r="YO1088" s="68"/>
      <c r="YP1088" s="68"/>
      <c r="YQ1088" s="68"/>
      <c r="YR1088" s="68"/>
      <c r="YS1088" s="68"/>
      <c r="YT1088" s="68"/>
      <c r="YU1088" s="68"/>
      <c r="YV1088" s="68"/>
      <c r="YW1088" s="68"/>
      <c r="YX1088" s="68">
        <v>1.0561642022281299</v>
      </c>
      <c r="YY1088" s="68"/>
      <c r="YZ1088" s="68"/>
      <c r="ZA1088" s="68"/>
      <c r="ZB1088" s="68"/>
      <c r="ZC1088" s="68"/>
      <c r="ZD1088" s="68"/>
    </row>
    <row r="1089" spans="658:680" x14ac:dyDescent="0.25">
      <c r="YH1089" s="68"/>
      <c r="YI1089" s="68"/>
      <c r="YJ1089" s="68"/>
      <c r="YK1089" s="68"/>
      <c r="YL1089" s="68"/>
      <c r="YM1089" s="68"/>
      <c r="YN1089" s="68"/>
      <c r="YO1089" s="68"/>
      <c r="YP1089" s="68"/>
      <c r="YQ1089" s="68"/>
      <c r="YR1089" s="68"/>
      <c r="YS1089" s="68"/>
      <c r="YT1089" s="68"/>
      <c r="YU1089" s="68"/>
      <c r="YV1089" s="68"/>
      <c r="YW1089" s="68"/>
      <c r="YX1089" s="68">
        <v>1.0561621422876999</v>
      </c>
      <c r="YY1089" s="68"/>
      <c r="YZ1089" s="68"/>
      <c r="ZA1089" s="68"/>
      <c r="ZB1089" s="68"/>
      <c r="ZC1089" s="68"/>
      <c r="ZD1089" s="68"/>
    </row>
    <row r="1090" spans="658:680" x14ac:dyDescent="0.25">
      <c r="YH1090" s="68"/>
      <c r="YI1090" s="68"/>
      <c r="YJ1090" s="68"/>
      <c r="YK1090" s="68"/>
      <c r="YL1090" s="68"/>
      <c r="YM1090" s="68"/>
      <c r="YN1090" s="68"/>
      <c r="YO1090" s="68"/>
      <c r="YP1090" s="68"/>
      <c r="YQ1090" s="68"/>
      <c r="YR1090" s="68"/>
      <c r="YS1090" s="68"/>
      <c r="YT1090" s="68"/>
      <c r="YU1090" s="68"/>
      <c r="YV1090" s="68"/>
      <c r="YW1090" s="68"/>
      <c r="YX1090" s="68">
        <v>1.0561130160169101</v>
      </c>
      <c r="YY1090" s="68"/>
      <c r="YZ1090" s="68"/>
      <c r="ZA1090" s="68"/>
      <c r="ZB1090" s="68"/>
      <c r="ZC1090" s="68"/>
      <c r="ZD1090" s="68"/>
    </row>
    <row r="1091" spans="658:680" x14ac:dyDescent="0.25">
      <c r="YH1091" s="68"/>
      <c r="YI1091" s="68"/>
      <c r="YJ1091" s="68"/>
      <c r="YK1091" s="68"/>
      <c r="YL1091" s="68"/>
      <c r="YM1091" s="68"/>
      <c r="YN1091" s="68"/>
      <c r="YO1091" s="68"/>
      <c r="YP1091" s="68"/>
      <c r="YQ1091" s="68"/>
      <c r="YR1091" s="68"/>
      <c r="YS1091" s="68"/>
      <c r="YT1091" s="68"/>
      <c r="YU1091" s="68"/>
      <c r="YV1091" s="68"/>
      <c r="YW1091" s="68"/>
      <c r="YX1091" s="68">
        <v>1.0560702299996401</v>
      </c>
      <c r="YY1091" s="68"/>
      <c r="YZ1091" s="68"/>
      <c r="ZA1091" s="68"/>
      <c r="ZB1091" s="68"/>
      <c r="ZC1091" s="68"/>
      <c r="ZD1091" s="68"/>
    </row>
    <row r="1092" spans="658:680" x14ac:dyDescent="0.25">
      <c r="YH1092" s="68"/>
      <c r="YI1092" s="68"/>
      <c r="YJ1092" s="68"/>
      <c r="YK1092" s="68"/>
      <c r="YL1092" s="68"/>
      <c r="YM1092" s="68"/>
      <c r="YN1092" s="68"/>
      <c r="YO1092" s="68"/>
      <c r="YP1092" s="68"/>
      <c r="YQ1092" s="68"/>
      <c r="YR1092" s="68"/>
      <c r="YS1092" s="68"/>
      <c r="YT1092" s="68"/>
      <c r="YU1092" s="68"/>
      <c r="YV1092" s="68"/>
      <c r="YW1092" s="68"/>
      <c r="YX1092" s="68">
        <v>1.05594082255171</v>
      </c>
      <c r="YY1092" s="68"/>
      <c r="YZ1092" s="68"/>
      <c r="ZA1092" s="68"/>
      <c r="ZB1092" s="68"/>
      <c r="ZC1092" s="68"/>
      <c r="ZD1092" s="68"/>
    </row>
    <row r="1093" spans="658:680" x14ac:dyDescent="0.25">
      <c r="YH1093" s="68"/>
      <c r="YI1093" s="68"/>
      <c r="YJ1093" s="68"/>
      <c r="YK1093" s="68"/>
      <c r="YL1093" s="68"/>
      <c r="YM1093" s="68"/>
      <c r="YN1093" s="68"/>
      <c r="YO1093" s="68"/>
      <c r="YP1093" s="68"/>
      <c r="YQ1093" s="68"/>
      <c r="YR1093" s="68"/>
      <c r="YS1093" s="68"/>
      <c r="YT1093" s="68"/>
      <c r="YU1093" s="68"/>
      <c r="YV1093" s="68"/>
      <c r="YW1093" s="68"/>
      <c r="YX1093" s="68">
        <v>1.0559278634032201</v>
      </c>
      <c r="YY1093" s="68"/>
      <c r="YZ1093" s="68"/>
      <c r="ZA1093" s="68"/>
      <c r="ZB1093" s="68"/>
      <c r="ZC1093" s="68"/>
      <c r="ZD1093" s="68"/>
    </row>
    <row r="1094" spans="658:680" x14ac:dyDescent="0.25">
      <c r="YH1094" s="68"/>
      <c r="YI1094" s="68"/>
      <c r="YJ1094" s="68"/>
      <c r="YK1094" s="68"/>
      <c r="YL1094" s="68"/>
      <c r="YM1094" s="68"/>
      <c r="YN1094" s="68"/>
      <c r="YO1094" s="68"/>
      <c r="YP1094" s="68"/>
      <c r="YQ1094" s="68"/>
      <c r="YR1094" s="68"/>
      <c r="YS1094" s="68"/>
      <c r="YT1094" s="68"/>
      <c r="YU1094" s="68"/>
      <c r="YV1094" s="68"/>
      <c r="YW1094" s="68"/>
      <c r="YX1094" s="68">
        <v>1.0558469398243799</v>
      </c>
      <c r="YY1094" s="68"/>
      <c r="YZ1094" s="68"/>
      <c r="ZA1094" s="68"/>
      <c r="ZB1094" s="68"/>
      <c r="ZC1094" s="68"/>
      <c r="ZD1094" s="68"/>
    </row>
    <row r="1095" spans="658:680" x14ac:dyDescent="0.25">
      <c r="YH1095" s="68"/>
      <c r="YI1095" s="68"/>
      <c r="YJ1095" s="68"/>
      <c r="YK1095" s="68"/>
      <c r="YL1095" s="68"/>
      <c r="YM1095" s="68"/>
      <c r="YN1095" s="68"/>
      <c r="YO1095" s="68"/>
      <c r="YP1095" s="68"/>
      <c r="YQ1095" s="68"/>
      <c r="YR1095" s="68"/>
      <c r="YS1095" s="68"/>
      <c r="YT1095" s="68"/>
      <c r="YU1095" s="68"/>
      <c r="YV1095" s="68"/>
      <c r="YW1095" s="68"/>
      <c r="YX1095" s="68">
        <v>1.05576853549525</v>
      </c>
      <c r="YY1095" s="68"/>
      <c r="YZ1095" s="68"/>
      <c r="ZA1095" s="68"/>
      <c r="ZB1095" s="68"/>
      <c r="ZC1095" s="68"/>
      <c r="ZD1095" s="68"/>
    </row>
    <row r="1096" spans="658:680" x14ac:dyDescent="0.25">
      <c r="YH1096" s="68"/>
      <c r="YI1096" s="68"/>
      <c r="YJ1096" s="68"/>
      <c r="YK1096" s="68"/>
      <c r="YL1096" s="68"/>
      <c r="YM1096" s="68"/>
      <c r="YN1096" s="68"/>
      <c r="YO1096" s="68"/>
      <c r="YP1096" s="68"/>
      <c r="YQ1096" s="68"/>
      <c r="YR1096" s="68"/>
      <c r="YS1096" s="68"/>
      <c r="YT1096" s="68"/>
      <c r="YU1096" s="68"/>
      <c r="YV1096" s="68"/>
      <c r="YW1096" s="68"/>
      <c r="YX1096" s="68">
        <v>1.05571960812279</v>
      </c>
      <c r="YY1096" s="68"/>
      <c r="YZ1096" s="68"/>
      <c r="ZA1096" s="68"/>
      <c r="ZB1096" s="68"/>
      <c r="ZC1096" s="68"/>
      <c r="ZD1096" s="68"/>
    </row>
    <row r="1097" spans="658:680" x14ac:dyDescent="0.25">
      <c r="YH1097" s="68"/>
      <c r="YI1097" s="68"/>
      <c r="YJ1097" s="68"/>
      <c r="YK1097" s="68"/>
      <c r="YL1097" s="68"/>
      <c r="YM1097" s="68"/>
      <c r="YN1097" s="68"/>
      <c r="YO1097" s="68"/>
      <c r="YP1097" s="68"/>
      <c r="YQ1097" s="68"/>
      <c r="YR1097" s="68"/>
      <c r="YS1097" s="68"/>
      <c r="YT1097" s="68"/>
      <c r="YU1097" s="68"/>
      <c r="YV1097" s="68"/>
      <c r="YW1097" s="68"/>
      <c r="YX1097" s="68">
        <v>1.0556854663389801</v>
      </c>
      <c r="YY1097" s="68"/>
      <c r="YZ1097" s="68"/>
      <c r="ZA1097" s="68"/>
      <c r="ZB1097" s="68"/>
      <c r="ZC1097" s="68"/>
      <c r="ZD1097" s="68"/>
    </row>
    <row r="1098" spans="658:680" x14ac:dyDescent="0.25">
      <c r="YH1098" s="68"/>
      <c r="YI1098" s="68"/>
      <c r="YJ1098" s="68"/>
      <c r="YK1098" s="68"/>
      <c r="YL1098" s="68"/>
      <c r="YM1098" s="68"/>
      <c r="YN1098" s="68"/>
      <c r="YO1098" s="68"/>
      <c r="YP1098" s="68"/>
      <c r="YQ1098" s="68"/>
      <c r="YR1098" s="68"/>
      <c r="YS1098" s="68"/>
      <c r="YT1098" s="68"/>
      <c r="YU1098" s="68"/>
      <c r="YV1098" s="68"/>
      <c r="YW1098" s="68"/>
      <c r="YX1098" s="68">
        <v>1.05567813406429</v>
      </c>
      <c r="YY1098" s="68"/>
      <c r="YZ1098" s="68"/>
      <c r="ZA1098" s="68"/>
      <c r="ZB1098" s="68"/>
      <c r="ZC1098" s="68"/>
      <c r="ZD1098" s="68"/>
    </row>
    <row r="1099" spans="658:680" x14ac:dyDescent="0.25">
      <c r="YH1099" s="68"/>
      <c r="YI1099" s="68"/>
      <c r="YJ1099" s="68"/>
      <c r="YK1099" s="68"/>
      <c r="YL1099" s="68"/>
      <c r="YM1099" s="68"/>
      <c r="YN1099" s="68"/>
      <c r="YO1099" s="68"/>
      <c r="YP1099" s="68"/>
      <c r="YQ1099" s="68"/>
      <c r="YR1099" s="68"/>
      <c r="YS1099" s="68"/>
      <c r="YT1099" s="68"/>
      <c r="YU1099" s="68"/>
      <c r="YV1099" s="68"/>
      <c r="YW1099" s="68"/>
      <c r="YX1099" s="68">
        <v>1.05559418162311</v>
      </c>
      <c r="YY1099" s="68"/>
      <c r="YZ1099" s="68"/>
      <c r="ZA1099" s="68"/>
      <c r="ZB1099" s="68"/>
      <c r="ZC1099" s="68"/>
      <c r="ZD1099" s="68"/>
    </row>
    <row r="1100" spans="658:680" x14ac:dyDescent="0.25">
      <c r="YH1100" s="68"/>
      <c r="YI1100" s="68"/>
      <c r="YJ1100" s="68"/>
      <c r="YK1100" s="68"/>
      <c r="YL1100" s="68"/>
      <c r="YM1100" s="68"/>
      <c r="YN1100" s="68"/>
      <c r="YO1100" s="68"/>
      <c r="YP1100" s="68"/>
      <c r="YQ1100" s="68"/>
      <c r="YR1100" s="68"/>
      <c r="YS1100" s="68"/>
      <c r="YT1100" s="68"/>
      <c r="YU1100" s="68"/>
      <c r="YV1100" s="68"/>
      <c r="YW1100" s="68"/>
      <c r="YX1100" s="68">
        <v>1.05557586926762</v>
      </c>
      <c r="YY1100" s="68"/>
      <c r="YZ1100" s="68"/>
      <c r="ZA1100" s="68"/>
      <c r="ZB1100" s="68"/>
      <c r="ZC1100" s="68"/>
      <c r="ZD1100" s="68"/>
    </row>
    <row r="1101" spans="658:680" x14ac:dyDescent="0.25">
      <c r="YH1101" s="68"/>
      <c r="YI1101" s="68"/>
      <c r="YJ1101" s="68"/>
      <c r="YK1101" s="68"/>
      <c r="YL1101" s="68"/>
      <c r="YM1101" s="68"/>
      <c r="YN1101" s="68"/>
      <c r="YO1101" s="68"/>
      <c r="YP1101" s="68"/>
      <c r="YQ1101" s="68"/>
      <c r="YR1101" s="68"/>
      <c r="YS1101" s="68"/>
      <c r="YT1101" s="68"/>
      <c r="YU1101" s="68"/>
      <c r="YV1101" s="68"/>
      <c r="YW1101" s="68"/>
      <c r="YX1101" s="68">
        <v>1.05544155901767</v>
      </c>
      <c r="YY1101" s="68"/>
      <c r="YZ1101" s="68"/>
      <c r="ZA1101" s="68"/>
      <c r="ZB1101" s="68"/>
      <c r="ZC1101" s="68"/>
      <c r="ZD1101" s="68"/>
    </row>
    <row r="1102" spans="658:680" x14ac:dyDescent="0.25">
      <c r="YH1102" s="68"/>
      <c r="YI1102" s="68"/>
      <c r="YJ1102" s="68"/>
      <c r="YK1102" s="68"/>
      <c r="YL1102" s="68"/>
      <c r="YM1102" s="68"/>
      <c r="YN1102" s="68"/>
      <c r="YO1102" s="68"/>
      <c r="YP1102" s="68"/>
      <c r="YQ1102" s="68"/>
      <c r="YR1102" s="68"/>
      <c r="YS1102" s="68"/>
      <c r="YT1102" s="68"/>
      <c r="YU1102" s="68"/>
      <c r="YV1102" s="68"/>
      <c r="YW1102" s="68"/>
      <c r="YX1102" s="68">
        <v>1.05543928727748</v>
      </c>
      <c r="YY1102" s="68"/>
      <c r="YZ1102" s="68"/>
      <c r="ZA1102" s="68"/>
      <c r="ZB1102" s="68"/>
      <c r="ZC1102" s="68"/>
      <c r="ZD1102" s="68"/>
    </row>
    <row r="1103" spans="658:680" x14ac:dyDescent="0.25">
      <c r="YH1103" s="68"/>
      <c r="YI1103" s="68"/>
      <c r="YJ1103" s="68"/>
      <c r="YK1103" s="68"/>
      <c r="YL1103" s="68"/>
      <c r="YM1103" s="68"/>
      <c r="YN1103" s="68"/>
      <c r="YO1103" s="68"/>
      <c r="YP1103" s="68"/>
      <c r="YQ1103" s="68"/>
      <c r="YR1103" s="68"/>
      <c r="YS1103" s="68"/>
      <c r="YT1103" s="68"/>
      <c r="YU1103" s="68"/>
      <c r="YV1103" s="68"/>
      <c r="YW1103" s="68"/>
      <c r="YX1103" s="68">
        <v>1.0554075279081201</v>
      </c>
      <c r="YY1103" s="68"/>
      <c r="YZ1103" s="68"/>
      <c r="ZA1103" s="68"/>
      <c r="ZB1103" s="68"/>
      <c r="ZC1103" s="68"/>
      <c r="ZD1103" s="68"/>
    </row>
    <row r="1104" spans="658:680" x14ac:dyDescent="0.25">
      <c r="YH1104" s="68"/>
      <c r="YI1104" s="68"/>
      <c r="YJ1104" s="68"/>
      <c r="YK1104" s="68"/>
      <c r="YL1104" s="68"/>
      <c r="YM1104" s="68"/>
      <c r="YN1104" s="68"/>
      <c r="YO1104" s="68"/>
      <c r="YP1104" s="68"/>
      <c r="YQ1104" s="68"/>
      <c r="YR1104" s="68"/>
      <c r="YS1104" s="68"/>
      <c r="YT1104" s="68"/>
      <c r="YU1104" s="68"/>
      <c r="YV1104" s="68"/>
      <c r="YW1104" s="68"/>
      <c r="YX1104" s="68">
        <v>1.0552139609237099</v>
      </c>
      <c r="YY1104" s="68"/>
      <c r="YZ1104" s="68"/>
      <c r="ZA1104" s="68"/>
      <c r="ZB1104" s="68"/>
      <c r="ZC1104" s="68"/>
      <c r="ZD1104" s="68"/>
    </row>
    <row r="1105" spans="658:680" x14ac:dyDescent="0.25">
      <c r="YH1105" s="68"/>
      <c r="YI1105" s="68"/>
      <c r="YJ1105" s="68"/>
      <c r="YK1105" s="68"/>
      <c r="YL1105" s="68"/>
      <c r="YM1105" s="68"/>
      <c r="YN1105" s="68"/>
      <c r="YO1105" s="68"/>
      <c r="YP1105" s="68"/>
      <c r="YQ1105" s="68"/>
      <c r="YR1105" s="68"/>
      <c r="YS1105" s="68"/>
      <c r="YT1105" s="68"/>
      <c r="YU1105" s="68"/>
      <c r="YV1105" s="68"/>
      <c r="YW1105" s="68"/>
      <c r="YX1105" s="68">
        <v>1.0552061628929901</v>
      </c>
      <c r="YY1105" s="68"/>
      <c r="YZ1105" s="68"/>
      <c r="ZA1105" s="68"/>
      <c r="ZB1105" s="68"/>
      <c r="ZC1105" s="68"/>
      <c r="ZD1105" s="68"/>
    </row>
    <row r="1106" spans="658:680" x14ac:dyDescent="0.25">
      <c r="YH1106" s="68"/>
      <c r="YI1106" s="68"/>
      <c r="YJ1106" s="68"/>
      <c r="YK1106" s="68"/>
      <c r="YL1106" s="68"/>
      <c r="YM1106" s="68"/>
      <c r="YN1106" s="68"/>
      <c r="YO1106" s="68"/>
      <c r="YP1106" s="68"/>
      <c r="YQ1106" s="68"/>
      <c r="YR1106" s="68"/>
      <c r="YS1106" s="68"/>
      <c r="YT1106" s="68"/>
      <c r="YU1106" s="68"/>
      <c r="YV1106" s="68"/>
      <c r="YW1106" s="68"/>
      <c r="YX1106" s="68">
        <v>1.05518084105396</v>
      </c>
      <c r="YY1106" s="68"/>
      <c r="YZ1106" s="68"/>
      <c r="ZA1106" s="68"/>
      <c r="ZB1106" s="68"/>
      <c r="ZC1106" s="68"/>
      <c r="ZD1106" s="68"/>
    </row>
    <row r="1107" spans="658:680" x14ac:dyDescent="0.25">
      <c r="YH1107" s="68"/>
      <c r="YI1107" s="68"/>
      <c r="YJ1107" s="68"/>
      <c r="YK1107" s="68"/>
      <c r="YL1107" s="68"/>
      <c r="YM1107" s="68"/>
      <c r="YN1107" s="68"/>
      <c r="YO1107" s="68"/>
      <c r="YP1107" s="68"/>
      <c r="YQ1107" s="68"/>
      <c r="YR1107" s="68"/>
      <c r="YS1107" s="68"/>
      <c r="YT1107" s="68"/>
      <c r="YU1107" s="68"/>
      <c r="YV1107" s="68"/>
      <c r="YW1107" s="68"/>
      <c r="YX1107" s="68">
        <v>1.055083031248</v>
      </c>
      <c r="YY1107" s="68"/>
      <c r="YZ1107" s="68"/>
      <c r="ZA1107" s="68"/>
      <c r="ZB1107" s="68"/>
      <c r="ZC1107" s="68"/>
      <c r="ZD1107" s="68"/>
    </row>
    <row r="1108" spans="658:680" x14ac:dyDescent="0.25">
      <c r="YH1108" s="68"/>
      <c r="YI1108" s="68"/>
      <c r="YJ1108" s="68"/>
      <c r="YK1108" s="68"/>
      <c r="YL1108" s="68"/>
      <c r="YM1108" s="68"/>
      <c r="YN1108" s="68"/>
      <c r="YO1108" s="68"/>
      <c r="YP1108" s="68"/>
      <c r="YQ1108" s="68"/>
      <c r="YR1108" s="68"/>
      <c r="YS1108" s="68"/>
      <c r="YT1108" s="68"/>
      <c r="YU1108" s="68"/>
      <c r="YV1108" s="68"/>
      <c r="YW1108" s="68"/>
      <c r="YX1108" s="68">
        <v>1.0548266094093799</v>
      </c>
      <c r="YY1108" s="68"/>
      <c r="YZ1108" s="68"/>
      <c r="ZA1108" s="68"/>
      <c r="ZB1108" s="68"/>
      <c r="ZC1108" s="68"/>
      <c r="ZD1108" s="68"/>
    </row>
    <row r="1109" spans="658:680" x14ac:dyDescent="0.25">
      <c r="YH1109" s="68"/>
      <c r="YI1109" s="68"/>
      <c r="YJ1109" s="68"/>
      <c r="YK1109" s="68"/>
      <c r="YL1109" s="68"/>
      <c r="YM1109" s="68"/>
      <c r="YN1109" s="68"/>
      <c r="YO1109" s="68"/>
      <c r="YP1109" s="68"/>
      <c r="YQ1109" s="68"/>
      <c r="YR1109" s="68"/>
      <c r="YS1109" s="68"/>
      <c r="YT1109" s="68"/>
      <c r="YU1109" s="68"/>
      <c r="YV1109" s="68"/>
      <c r="YW1109" s="68"/>
      <c r="YX1109" s="68">
        <v>1.05478239028992</v>
      </c>
      <c r="YY1109" s="68"/>
      <c r="YZ1109" s="68"/>
      <c r="ZA1109" s="68"/>
      <c r="ZB1109" s="68"/>
      <c r="ZC1109" s="68"/>
      <c r="ZD1109" s="68"/>
    </row>
    <row r="1110" spans="658:680" x14ac:dyDescent="0.25">
      <c r="YH1110" s="68"/>
      <c r="YI1110" s="68"/>
      <c r="YJ1110" s="68"/>
      <c r="YK1110" s="68"/>
      <c r="YL1110" s="68"/>
      <c r="YM1110" s="68"/>
      <c r="YN1110" s="68"/>
      <c r="YO1110" s="68"/>
      <c r="YP1110" s="68"/>
      <c r="YQ1110" s="68"/>
      <c r="YR1110" s="68"/>
      <c r="YS1110" s="68"/>
      <c r="YT1110" s="68"/>
      <c r="YU1110" s="68"/>
      <c r="YV1110" s="68"/>
      <c r="YW1110" s="68"/>
      <c r="YX1110" s="68">
        <v>1.0547525882455899</v>
      </c>
      <c r="YY1110" s="68"/>
      <c r="YZ1110" s="68"/>
      <c r="ZA1110" s="68"/>
      <c r="ZB1110" s="68"/>
      <c r="ZC1110" s="68"/>
      <c r="ZD1110" s="68"/>
    </row>
    <row r="1111" spans="658:680" x14ac:dyDescent="0.25">
      <c r="YH1111" s="68"/>
      <c r="YI1111" s="68"/>
      <c r="YJ1111" s="68"/>
      <c r="YK1111" s="68"/>
      <c r="YL1111" s="68"/>
      <c r="YM1111" s="68"/>
      <c r="YN1111" s="68"/>
      <c r="YO1111" s="68"/>
      <c r="YP1111" s="68"/>
      <c r="YQ1111" s="68"/>
      <c r="YR1111" s="68"/>
      <c r="YS1111" s="68"/>
      <c r="YT1111" s="68"/>
      <c r="YU1111" s="68"/>
      <c r="YV1111" s="68"/>
      <c r="YW1111" s="68"/>
      <c r="YX1111" s="68">
        <v>1.0546695358717899</v>
      </c>
      <c r="YY1111" s="68"/>
      <c r="YZ1111" s="68"/>
      <c r="ZA1111" s="68"/>
      <c r="ZB1111" s="68"/>
      <c r="ZC1111" s="68"/>
      <c r="ZD1111" s="68"/>
    </row>
    <row r="1112" spans="658:680" x14ac:dyDescent="0.25">
      <c r="YH1112" s="68"/>
      <c r="YI1112" s="68"/>
      <c r="YJ1112" s="68"/>
      <c r="YK1112" s="68"/>
      <c r="YL1112" s="68"/>
      <c r="YM1112" s="68"/>
      <c r="YN1112" s="68"/>
      <c r="YO1112" s="68"/>
      <c r="YP1112" s="68"/>
      <c r="YQ1112" s="68"/>
      <c r="YR1112" s="68"/>
      <c r="YS1112" s="68"/>
      <c r="YT1112" s="68"/>
      <c r="YU1112" s="68"/>
      <c r="YV1112" s="68"/>
      <c r="YW1112" s="68"/>
      <c r="YX1112" s="68">
        <v>1.0546067262262799</v>
      </c>
      <c r="YY1112" s="68"/>
      <c r="YZ1112" s="68"/>
      <c r="ZA1112" s="68"/>
      <c r="ZB1112" s="68"/>
      <c r="ZC1112" s="68"/>
      <c r="ZD1112" s="68"/>
    </row>
    <row r="1113" spans="658:680" x14ac:dyDescent="0.25">
      <c r="YH1113" s="68"/>
      <c r="YI1113" s="68"/>
      <c r="YJ1113" s="68"/>
      <c r="YK1113" s="68"/>
      <c r="YL1113" s="68"/>
      <c r="YM1113" s="68"/>
      <c r="YN1113" s="68"/>
      <c r="YO1113" s="68"/>
      <c r="YP1113" s="68"/>
      <c r="YQ1113" s="68"/>
      <c r="YR1113" s="68"/>
      <c r="YS1113" s="68"/>
      <c r="YT1113" s="68"/>
      <c r="YU1113" s="68"/>
      <c r="YV1113" s="68"/>
      <c r="YW1113" s="68"/>
      <c r="YX1113" s="68">
        <v>1.0545569378075801</v>
      </c>
      <c r="YY1113" s="68"/>
      <c r="YZ1113" s="68"/>
      <c r="ZA1113" s="68"/>
      <c r="ZB1113" s="68"/>
      <c r="ZC1113" s="68"/>
      <c r="ZD1113" s="68"/>
    </row>
    <row r="1114" spans="658:680" x14ac:dyDescent="0.25">
      <c r="YH1114" s="68"/>
      <c r="YI1114" s="68"/>
      <c r="YJ1114" s="68"/>
      <c r="YK1114" s="68"/>
      <c r="YL1114" s="68"/>
      <c r="YM1114" s="68"/>
      <c r="YN1114" s="68"/>
      <c r="YO1114" s="68"/>
      <c r="YP1114" s="68"/>
      <c r="YQ1114" s="68"/>
      <c r="YR1114" s="68"/>
      <c r="YS1114" s="68"/>
      <c r="YT1114" s="68"/>
      <c r="YU1114" s="68"/>
      <c r="YV1114" s="68"/>
      <c r="YW1114" s="68"/>
      <c r="YX1114" s="68">
        <v>1.05452903868047</v>
      </c>
      <c r="YY1114" s="68"/>
      <c r="YZ1114" s="68"/>
      <c r="ZA1114" s="68"/>
      <c r="ZB1114" s="68"/>
      <c r="ZC1114" s="68"/>
      <c r="ZD1114" s="68"/>
    </row>
    <row r="1115" spans="658:680" x14ac:dyDescent="0.25">
      <c r="YH1115" s="68"/>
      <c r="YI1115" s="68"/>
      <c r="YJ1115" s="68"/>
      <c r="YK1115" s="68"/>
      <c r="YL1115" s="68"/>
      <c r="YM1115" s="68"/>
      <c r="YN1115" s="68"/>
      <c r="YO1115" s="68"/>
      <c r="YP1115" s="68"/>
      <c r="YQ1115" s="68"/>
      <c r="YR1115" s="68"/>
      <c r="YS1115" s="68"/>
      <c r="YT1115" s="68"/>
      <c r="YU1115" s="68"/>
      <c r="YV1115" s="68"/>
      <c r="YW1115" s="68"/>
      <c r="YX1115" s="68">
        <v>1.0544952305825099</v>
      </c>
      <c r="YY1115" s="68"/>
      <c r="YZ1115" s="68"/>
      <c r="ZA1115" s="68"/>
      <c r="ZB1115" s="68"/>
      <c r="ZC1115" s="68"/>
      <c r="ZD1115" s="68"/>
    </row>
    <row r="1116" spans="658:680" x14ac:dyDescent="0.25">
      <c r="YH1116" s="68"/>
      <c r="YI1116" s="68"/>
      <c r="YJ1116" s="68"/>
      <c r="YK1116" s="68"/>
      <c r="YL1116" s="68"/>
      <c r="YM1116" s="68"/>
      <c r="YN1116" s="68"/>
      <c r="YO1116" s="68"/>
      <c r="YP1116" s="68"/>
      <c r="YQ1116" s="68"/>
      <c r="YR1116" s="68"/>
      <c r="YS1116" s="68"/>
      <c r="YT1116" s="68"/>
      <c r="YU1116" s="68"/>
      <c r="YV1116" s="68"/>
      <c r="YW1116" s="68"/>
      <c r="YX1116" s="68">
        <v>1.0544056749131401</v>
      </c>
      <c r="YY1116" s="68"/>
      <c r="YZ1116" s="68"/>
      <c r="ZA1116" s="68"/>
      <c r="ZB1116" s="68"/>
      <c r="ZC1116" s="68"/>
      <c r="ZD1116" s="68"/>
    </row>
    <row r="1117" spans="658:680" x14ac:dyDescent="0.25">
      <c r="YH1117" s="68"/>
      <c r="YI1117" s="68"/>
      <c r="YJ1117" s="68"/>
      <c r="YK1117" s="68"/>
      <c r="YL1117" s="68"/>
      <c r="YM1117" s="68"/>
      <c r="YN1117" s="68"/>
      <c r="YO1117" s="68"/>
      <c r="YP1117" s="68"/>
      <c r="YQ1117" s="68"/>
      <c r="YR1117" s="68"/>
      <c r="YS1117" s="68"/>
      <c r="YT1117" s="68"/>
      <c r="YU1117" s="68"/>
      <c r="YV1117" s="68"/>
      <c r="YW1117" s="68"/>
      <c r="YX1117" s="68">
        <v>1.05440158811771</v>
      </c>
      <c r="YY1117" s="68"/>
      <c r="YZ1117" s="68"/>
      <c r="ZA1117" s="68"/>
      <c r="ZB1117" s="68"/>
      <c r="ZC1117" s="68"/>
      <c r="ZD1117" s="68"/>
    </row>
    <row r="1118" spans="658:680" x14ac:dyDescent="0.25">
      <c r="YH1118" s="68"/>
      <c r="YI1118" s="68"/>
      <c r="YJ1118" s="68"/>
      <c r="YK1118" s="68"/>
      <c r="YL1118" s="68"/>
      <c r="YM1118" s="68"/>
      <c r="YN1118" s="68"/>
      <c r="YO1118" s="68"/>
      <c r="YP1118" s="68"/>
      <c r="YQ1118" s="68"/>
      <c r="YR1118" s="68"/>
      <c r="YS1118" s="68"/>
      <c r="YT1118" s="68"/>
      <c r="YU1118" s="68"/>
      <c r="YV1118" s="68"/>
      <c r="YW1118" s="68"/>
      <c r="YX1118" s="68">
        <v>1.0543065229417801</v>
      </c>
      <c r="YY1118" s="68"/>
      <c r="YZ1118" s="68"/>
      <c r="ZA1118" s="68"/>
      <c r="ZB1118" s="68"/>
      <c r="ZC1118" s="68"/>
      <c r="ZD1118" s="68"/>
    </row>
    <row r="1119" spans="658:680" x14ac:dyDescent="0.25">
      <c r="YH1119" s="68"/>
      <c r="YI1119" s="68"/>
      <c r="YJ1119" s="68"/>
      <c r="YK1119" s="68"/>
      <c r="YL1119" s="68"/>
      <c r="YM1119" s="68"/>
      <c r="YN1119" s="68"/>
      <c r="YO1119" s="68"/>
      <c r="YP1119" s="68"/>
      <c r="YQ1119" s="68"/>
      <c r="YR1119" s="68"/>
      <c r="YS1119" s="68"/>
      <c r="YT1119" s="68"/>
      <c r="YU1119" s="68"/>
      <c r="YV1119" s="68"/>
      <c r="YW1119" s="68"/>
      <c r="YX1119" s="68">
        <v>1.05429495971777</v>
      </c>
      <c r="YY1119" s="68"/>
      <c r="YZ1119" s="68"/>
      <c r="ZA1119" s="68"/>
      <c r="ZB1119" s="68"/>
      <c r="ZC1119" s="68"/>
      <c r="ZD1119" s="68"/>
    </row>
    <row r="1120" spans="658:680" x14ac:dyDescent="0.25">
      <c r="YH1120" s="68"/>
      <c r="YI1120" s="68"/>
      <c r="YJ1120" s="68"/>
      <c r="YK1120" s="68"/>
      <c r="YL1120" s="68"/>
      <c r="YM1120" s="68"/>
      <c r="YN1120" s="68"/>
      <c r="YO1120" s="68"/>
      <c r="YP1120" s="68"/>
      <c r="YQ1120" s="68"/>
      <c r="YR1120" s="68"/>
      <c r="YS1120" s="68"/>
      <c r="YT1120" s="68"/>
      <c r="YU1120" s="68"/>
      <c r="YV1120" s="68"/>
      <c r="YW1120" s="68"/>
      <c r="YX1120" s="68">
        <v>1.0542619353053699</v>
      </c>
      <c r="YY1120" s="68"/>
      <c r="YZ1120" s="68"/>
      <c r="ZA1120" s="68"/>
      <c r="ZB1120" s="68"/>
      <c r="ZC1120" s="68"/>
      <c r="ZD1120" s="68"/>
    </row>
    <row r="1121" spans="658:680" x14ac:dyDescent="0.25">
      <c r="YH1121" s="68"/>
      <c r="YI1121" s="68"/>
      <c r="YJ1121" s="68"/>
      <c r="YK1121" s="68"/>
      <c r="YL1121" s="68"/>
      <c r="YM1121" s="68"/>
      <c r="YN1121" s="68"/>
      <c r="YO1121" s="68"/>
      <c r="YP1121" s="68"/>
      <c r="YQ1121" s="68"/>
      <c r="YR1121" s="68"/>
      <c r="YS1121" s="68"/>
      <c r="YT1121" s="68"/>
      <c r="YU1121" s="68"/>
      <c r="YV1121" s="68"/>
      <c r="YW1121" s="68"/>
      <c r="YX1121" s="68">
        <v>1.05424902089853</v>
      </c>
      <c r="YY1121" s="68"/>
      <c r="YZ1121" s="68"/>
      <c r="ZA1121" s="68"/>
      <c r="ZB1121" s="68"/>
      <c r="ZC1121" s="68"/>
      <c r="ZD1121" s="68"/>
    </row>
    <row r="1122" spans="658:680" x14ac:dyDescent="0.25">
      <c r="YH1122" s="68"/>
      <c r="YI1122" s="68"/>
      <c r="YJ1122" s="68"/>
      <c r="YK1122" s="68"/>
      <c r="YL1122" s="68"/>
      <c r="YM1122" s="68"/>
      <c r="YN1122" s="68"/>
      <c r="YO1122" s="68"/>
      <c r="YP1122" s="68"/>
      <c r="YQ1122" s="68"/>
      <c r="YR1122" s="68"/>
      <c r="YS1122" s="68"/>
      <c r="YT1122" s="68"/>
      <c r="YU1122" s="68"/>
      <c r="YV1122" s="68"/>
      <c r="YW1122" s="68"/>
      <c r="YX1122" s="68">
        <v>1.05420653041737</v>
      </c>
      <c r="YY1122" s="68"/>
      <c r="YZ1122" s="68"/>
      <c r="ZA1122" s="68"/>
      <c r="ZB1122" s="68"/>
      <c r="ZC1122" s="68"/>
      <c r="ZD1122" s="68"/>
    </row>
    <row r="1123" spans="658:680" x14ac:dyDescent="0.25">
      <c r="YH1123" s="68"/>
      <c r="YI1123" s="68"/>
      <c r="YJ1123" s="68"/>
      <c r="YK1123" s="68"/>
      <c r="YL1123" s="68"/>
      <c r="YM1123" s="68"/>
      <c r="YN1123" s="68"/>
      <c r="YO1123" s="68"/>
      <c r="YP1123" s="68"/>
      <c r="YQ1123" s="68"/>
      <c r="YR1123" s="68"/>
      <c r="YS1123" s="68"/>
      <c r="YT1123" s="68"/>
      <c r="YU1123" s="68"/>
      <c r="YV1123" s="68"/>
      <c r="YW1123" s="68"/>
      <c r="YX1123" s="68">
        <v>1.05414578937107</v>
      </c>
      <c r="YY1123" s="68"/>
      <c r="YZ1123" s="68"/>
      <c r="ZA1123" s="68"/>
      <c r="ZB1123" s="68"/>
      <c r="ZC1123" s="68"/>
      <c r="ZD1123" s="68"/>
    </row>
    <row r="1124" spans="658:680" x14ac:dyDescent="0.25">
      <c r="YH1124" s="68"/>
      <c r="YI1124" s="68"/>
      <c r="YJ1124" s="68"/>
      <c r="YK1124" s="68"/>
      <c r="YL1124" s="68"/>
      <c r="YM1124" s="68"/>
      <c r="YN1124" s="68"/>
      <c r="YO1124" s="68"/>
      <c r="YP1124" s="68"/>
      <c r="YQ1124" s="68"/>
      <c r="YR1124" s="68"/>
      <c r="YS1124" s="68"/>
      <c r="YT1124" s="68"/>
      <c r="YU1124" s="68"/>
      <c r="YV1124" s="68"/>
      <c r="YW1124" s="68"/>
      <c r="YX1124" s="68">
        <v>1.05402521454524</v>
      </c>
      <c r="YY1124" s="68"/>
      <c r="YZ1124" s="68"/>
      <c r="ZA1124" s="68"/>
      <c r="ZB1124" s="68"/>
      <c r="ZC1124" s="68"/>
      <c r="ZD1124" s="68"/>
    </row>
    <row r="1125" spans="658:680" x14ac:dyDescent="0.25">
      <c r="YH1125" s="68"/>
      <c r="YI1125" s="68"/>
      <c r="YJ1125" s="68"/>
      <c r="YK1125" s="68"/>
      <c r="YL1125" s="68"/>
      <c r="YM1125" s="68"/>
      <c r="YN1125" s="68"/>
      <c r="YO1125" s="68"/>
      <c r="YP1125" s="68"/>
      <c r="YQ1125" s="68"/>
      <c r="YR1125" s="68"/>
      <c r="YS1125" s="68"/>
      <c r="YT1125" s="68"/>
      <c r="YU1125" s="68"/>
      <c r="YV1125" s="68"/>
      <c r="YW1125" s="68"/>
      <c r="YX1125" s="68">
        <v>1.05397344192246</v>
      </c>
      <c r="YY1125" s="68"/>
      <c r="YZ1125" s="68"/>
      <c r="ZA1125" s="68"/>
      <c r="ZB1125" s="68"/>
      <c r="ZC1125" s="68"/>
      <c r="ZD1125" s="68"/>
    </row>
    <row r="1126" spans="658:680" x14ac:dyDescent="0.25">
      <c r="YH1126" s="68"/>
      <c r="YI1126" s="68"/>
      <c r="YJ1126" s="68"/>
      <c r="YK1126" s="68"/>
      <c r="YL1126" s="68"/>
      <c r="YM1126" s="68"/>
      <c r="YN1126" s="68"/>
      <c r="YO1126" s="68"/>
      <c r="YP1126" s="68"/>
      <c r="YQ1126" s="68"/>
      <c r="YR1126" s="68"/>
      <c r="YS1126" s="68"/>
      <c r="YT1126" s="68"/>
      <c r="YU1126" s="68"/>
      <c r="YV1126" s="68"/>
      <c r="YW1126" s="68"/>
      <c r="YX1126" s="68">
        <v>1.0539576908755599</v>
      </c>
      <c r="YY1126" s="68"/>
      <c r="YZ1126" s="68"/>
      <c r="ZA1126" s="68"/>
      <c r="ZB1126" s="68"/>
      <c r="ZC1126" s="68"/>
      <c r="ZD1126" s="68"/>
    </row>
    <row r="1127" spans="658:680" x14ac:dyDescent="0.25">
      <c r="YH1127" s="68"/>
      <c r="YI1127" s="68"/>
      <c r="YJ1127" s="68"/>
      <c r="YK1127" s="68"/>
      <c r="YL1127" s="68"/>
      <c r="YM1127" s="68"/>
      <c r="YN1127" s="68"/>
      <c r="YO1127" s="68"/>
      <c r="YP1127" s="68"/>
      <c r="YQ1127" s="68"/>
      <c r="YR1127" s="68"/>
      <c r="YS1127" s="68"/>
      <c r="YT1127" s="68"/>
      <c r="YU1127" s="68"/>
      <c r="YV1127" s="68"/>
      <c r="YW1127" s="68"/>
      <c r="YX1127" s="68">
        <v>1.0539571412947899</v>
      </c>
      <c r="YY1127" s="68"/>
      <c r="YZ1127" s="68"/>
      <c r="ZA1127" s="68"/>
      <c r="ZB1127" s="68"/>
      <c r="ZC1127" s="68"/>
      <c r="ZD1127" s="68"/>
    </row>
    <row r="1128" spans="658:680" x14ac:dyDescent="0.25">
      <c r="YH1128" s="68"/>
      <c r="YI1128" s="68"/>
      <c r="YJ1128" s="68"/>
      <c r="YK1128" s="68"/>
      <c r="YL1128" s="68"/>
      <c r="YM1128" s="68"/>
      <c r="YN1128" s="68"/>
      <c r="YO1128" s="68"/>
      <c r="YP1128" s="68"/>
      <c r="YQ1128" s="68"/>
      <c r="YR1128" s="68"/>
      <c r="YS1128" s="68"/>
      <c r="YT1128" s="68"/>
      <c r="YU1128" s="68"/>
      <c r="YV1128" s="68"/>
      <c r="YW1128" s="68"/>
      <c r="YX1128" s="68">
        <v>1.0539454835414299</v>
      </c>
      <c r="YY1128" s="68"/>
      <c r="YZ1128" s="68"/>
      <c r="ZA1128" s="68"/>
      <c r="ZB1128" s="68"/>
      <c r="ZC1128" s="68"/>
      <c r="ZD1128" s="68"/>
    </row>
    <row r="1129" spans="658:680" x14ac:dyDescent="0.25">
      <c r="YH1129" s="68"/>
      <c r="YI1129" s="68"/>
      <c r="YJ1129" s="68"/>
      <c r="YK1129" s="68"/>
      <c r="YL1129" s="68"/>
      <c r="YM1129" s="68"/>
      <c r="YN1129" s="68"/>
      <c r="YO1129" s="68"/>
      <c r="YP1129" s="68"/>
      <c r="YQ1129" s="68"/>
      <c r="YR1129" s="68"/>
      <c r="YS1129" s="68"/>
      <c r="YT1129" s="68"/>
      <c r="YU1129" s="68"/>
      <c r="YV1129" s="68"/>
      <c r="YW1129" s="68"/>
      <c r="YX1129" s="68">
        <v>1.05393161516162</v>
      </c>
      <c r="YY1129" s="68"/>
      <c r="YZ1129" s="68"/>
      <c r="ZA1129" s="68"/>
      <c r="ZB1129" s="68"/>
      <c r="ZC1129" s="68"/>
      <c r="ZD1129" s="68"/>
    </row>
    <row r="1130" spans="658:680" x14ac:dyDescent="0.25">
      <c r="YH1130" s="68"/>
      <c r="YI1130" s="68"/>
      <c r="YJ1130" s="68"/>
      <c r="YK1130" s="68"/>
      <c r="YL1130" s="68"/>
      <c r="YM1130" s="68"/>
      <c r="YN1130" s="68"/>
      <c r="YO1130" s="68"/>
      <c r="YP1130" s="68"/>
      <c r="YQ1130" s="68"/>
      <c r="YR1130" s="68"/>
      <c r="YS1130" s="68"/>
      <c r="YT1130" s="68"/>
      <c r="YU1130" s="68"/>
      <c r="YV1130" s="68"/>
      <c r="YW1130" s="68"/>
      <c r="YX1130" s="68">
        <v>1.05392440291823</v>
      </c>
      <c r="YY1130" s="68"/>
      <c r="YZ1130" s="68"/>
      <c r="ZA1130" s="68"/>
      <c r="ZB1130" s="68"/>
      <c r="ZC1130" s="68"/>
      <c r="ZD1130" s="68"/>
    </row>
    <row r="1131" spans="658:680" x14ac:dyDescent="0.25">
      <c r="YH1131" s="68"/>
      <c r="YI1131" s="68"/>
      <c r="YJ1131" s="68"/>
      <c r="YK1131" s="68"/>
      <c r="YL1131" s="68"/>
      <c r="YM1131" s="68"/>
      <c r="YN1131" s="68"/>
      <c r="YO1131" s="68"/>
      <c r="YP1131" s="68"/>
      <c r="YQ1131" s="68"/>
      <c r="YR1131" s="68"/>
      <c r="YS1131" s="68"/>
      <c r="YT1131" s="68"/>
      <c r="YU1131" s="68"/>
      <c r="YV1131" s="68"/>
      <c r="YW1131" s="68"/>
      <c r="YX1131" s="68">
        <v>1.0538363635861501</v>
      </c>
      <c r="YY1131" s="68"/>
      <c r="YZ1131" s="68"/>
      <c r="ZA1131" s="68"/>
      <c r="ZB1131" s="68"/>
      <c r="ZC1131" s="68"/>
      <c r="ZD1131" s="68"/>
    </row>
    <row r="1132" spans="658:680" x14ac:dyDescent="0.25">
      <c r="YH1132" s="68"/>
      <c r="YI1132" s="68"/>
      <c r="YJ1132" s="68"/>
      <c r="YK1132" s="68"/>
      <c r="YL1132" s="68"/>
      <c r="YM1132" s="68"/>
      <c r="YN1132" s="68"/>
      <c r="YO1132" s="68"/>
      <c r="YP1132" s="68"/>
      <c r="YQ1132" s="68"/>
      <c r="YR1132" s="68"/>
      <c r="YS1132" s="68"/>
      <c r="YT1132" s="68"/>
      <c r="YU1132" s="68"/>
      <c r="YV1132" s="68"/>
      <c r="YW1132" s="68"/>
      <c r="YX1132" s="68">
        <v>1.05378233369873</v>
      </c>
      <c r="YY1132" s="68"/>
      <c r="YZ1132" s="68"/>
      <c r="ZA1132" s="68"/>
      <c r="ZB1132" s="68"/>
      <c r="ZC1132" s="68"/>
      <c r="ZD1132" s="68"/>
    </row>
    <row r="1133" spans="658:680" x14ac:dyDescent="0.25">
      <c r="YH1133" s="68"/>
      <c r="YI1133" s="68"/>
      <c r="YJ1133" s="68"/>
      <c r="YK1133" s="68"/>
      <c r="YL1133" s="68"/>
      <c r="YM1133" s="68"/>
      <c r="YN1133" s="68"/>
      <c r="YO1133" s="68"/>
      <c r="YP1133" s="68"/>
      <c r="YQ1133" s="68"/>
      <c r="YR1133" s="68"/>
      <c r="YS1133" s="68"/>
      <c r="YT1133" s="68"/>
      <c r="YU1133" s="68"/>
      <c r="YV1133" s="68"/>
      <c r="YW1133" s="68"/>
      <c r="YX1133" s="68">
        <v>1.0537276718548001</v>
      </c>
      <c r="YY1133" s="68"/>
      <c r="YZ1133" s="68"/>
      <c r="ZA1133" s="68"/>
      <c r="ZB1133" s="68"/>
      <c r="ZC1133" s="68"/>
      <c r="ZD1133" s="68"/>
    </row>
    <row r="1134" spans="658:680" x14ac:dyDescent="0.25">
      <c r="YH1134" s="68"/>
      <c r="YI1134" s="68"/>
      <c r="YJ1134" s="68"/>
      <c r="YK1134" s="68"/>
      <c r="YL1134" s="68"/>
      <c r="YM1134" s="68"/>
      <c r="YN1134" s="68"/>
      <c r="YO1134" s="68"/>
      <c r="YP1134" s="68"/>
      <c r="YQ1134" s="68"/>
      <c r="YR1134" s="68"/>
      <c r="YS1134" s="68"/>
      <c r="YT1134" s="68"/>
      <c r="YU1134" s="68"/>
      <c r="YV1134" s="68"/>
      <c r="YW1134" s="68"/>
      <c r="YX1134" s="68">
        <v>1.05372735491633</v>
      </c>
      <c r="YY1134" s="68"/>
      <c r="YZ1134" s="68"/>
      <c r="ZA1134" s="68"/>
      <c r="ZB1134" s="68"/>
      <c r="ZC1134" s="68"/>
      <c r="ZD1134" s="68"/>
    </row>
    <row r="1135" spans="658:680" x14ac:dyDescent="0.25">
      <c r="YH1135" s="68"/>
      <c r="YI1135" s="68"/>
      <c r="YJ1135" s="68"/>
      <c r="YK1135" s="68"/>
      <c r="YL1135" s="68"/>
      <c r="YM1135" s="68"/>
      <c r="YN1135" s="68"/>
      <c r="YO1135" s="68"/>
      <c r="YP1135" s="68"/>
      <c r="YQ1135" s="68"/>
      <c r="YR1135" s="68"/>
      <c r="YS1135" s="68"/>
      <c r="YT1135" s="68"/>
      <c r="YU1135" s="68"/>
      <c r="YV1135" s="68"/>
      <c r="YW1135" s="68"/>
      <c r="YX1135" s="68">
        <v>1.0536913256654601</v>
      </c>
      <c r="YY1135" s="68"/>
      <c r="YZ1135" s="68"/>
      <c r="ZA1135" s="68"/>
      <c r="ZB1135" s="68"/>
      <c r="ZC1135" s="68"/>
      <c r="ZD1135" s="68"/>
    </row>
    <row r="1136" spans="658:680" x14ac:dyDescent="0.25">
      <c r="YH1136" s="68"/>
      <c r="YI1136" s="68"/>
      <c r="YJ1136" s="68"/>
      <c r="YK1136" s="68"/>
      <c r="YL1136" s="68"/>
      <c r="YM1136" s="68"/>
      <c r="YN1136" s="68"/>
      <c r="YO1136" s="68"/>
      <c r="YP1136" s="68"/>
      <c r="YQ1136" s="68"/>
      <c r="YR1136" s="68"/>
      <c r="YS1136" s="68"/>
      <c r="YT1136" s="68"/>
      <c r="YU1136" s="68"/>
      <c r="YV1136" s="68"/>
      <c r="YW1136" s="68"/>
      <c r="YX1136" s="68">
        <v>1.0535933547574501</v>
      </c>
      <c r="YY1136" s="68"/>
      <c r="YZ1136" s="68"/>
      <c r="ZA1136" s="68"/>
      <c r="ZB1136" s="68"/>
      <c r="ZC1136" s="68"/>
      <c r="ZD1136" s="68"/>
    </row>
    <row r="1137" spans="658:680" x14ac:dyDescent="0.25">
      <c r="YH1137" s="68"/>
      <c r="YI1137" s="68"/>
      <c r="YJ1137" s="68"/>
      <c r="YK1137" s="68"/>
      <c r="YL1137" s="68"/>
      <c r="YM1137" s="68"/>
      <c r="YN1137" s="68"/>
      <c r="YO1137" s="68"/>
      <c r="YP1137" s="68"/>
      <c r="YQ1137" s="68"/>
      <c r="YR1137" s="68"/>
      <c r="YS1137" s="68"/>
      <c r="YT1137" s="68"/>
      <c r="YU1137" s="68"/>
      <c r="YV1137" s="68"/>
      <c r="YW1137" s="68"/>
      <c r="YX1137" s="68">
        <v>1.05358883315144</v>
      </c>
      <c r="YY1137" s="68"/>
      <c r="YZ1137" s="68"/>
      <c r="ZA1137" s="68"/>
      <c r="ZB1137" s="68"/>
      <c r="ZC1137" s="68"/>
      <c r="ZD1137" s="68"/>
    </row>
    <row r="1138" spans="658:680" x14ac:dyDescent="0.25">
      <c r="YH1138" s="68"/>
      <c r="YI1138" s="68"/>
      <c r="YJ1138" s="68"/>
      <c r="YK1138" s="68"/>
      <c r="YL1138" s="68"/>
      <c r="YM1138" s="68"/>
      <c r="YN1138" s="68"/>
      <c r="YO1138" s="68"/>
      <c r="YP1138" s="68"/>
      <c r="YQ1138" s="68"/>
      <c r="YR1138" s="68"/>
      <c r="YS1138" s="68"/>
      <c r="YT1138" s="68"/>
      <c r="YU1138" s="68"/>
      <c r="YV1138" s="68"/>
      <c r="YW1138" s="68"/>
      <c r="YX1138" s="68">
        <v>1.05357387510186</v>
      </c>
      <c r="YY1138" s="68"/>
      <c r="YZ1138" s="68"/>
      <c r="ZA1138" s="68"/>
      <c r="ZB1138" s="68"/>
      <c r="ZC1138" s="68"/>
      <c r="ZD1138" s="68"/>
    </row>
    <row r="1139" spans="658:680" x14ac:dyDescent="0.25">
      <c r="YH1139" s="68"/>
      <c r="YI1139" s="68"/>
      <c r="YJ1139" s="68"/>
      <c r="YK1139" s="68"/>
      <c r="YL1139" s="68"/>
      <c r="YM1139" s="68"/>
      <c r="YN1139" s="68"/>
      <c r="YO1139" s="68"/>
      <c r="YP1139" s="68"/>
      <c r="YQ1139" s="68"/>
      <c r="YR1139" s="68"/>
      <c r="YS1139" s="68"/>
      <c r="YT1139" s="68"/>
      <c r="YU1139" s="68"/>
      <c r="YV1139" s="68"/>
      <c r="YW1139" s="68"/>
      <c r="YX1139" s="68">
        <v>1.0535408826277499</v>
      </c>
      <c r="YY1139" s="68"/>
      <c r="YZ1139" s="68"/>
      <c r="ZA1139" s="68"/>
      <c r="ZB1139" s="68"/>
      <c r="ZC1139" s="68"/>
      <c r="ZD1139" s="68"/>
    </row>
    <row r="1140" spans="658:680" x14ac:dyDescent="0.25">
      <c r="YH1140" s="68"/>
      <c r="YI1140" s="68"/>
      <c r="YJ1140" s="68"/>
      <c r="YK1140" s="68"/>
      <c r="YL1140" s="68"/>
      <c r="YM1140" s="68"/>
      <c r="YN1140" s="68"/>
      <c r="YO1140" s="68"/>
      <c r="YP1140" s="68"/>
      <c r="YQ1140" s="68"/>
      <c r="YR1140" s="68"/>
      <c r="YS1140" s="68"/>
      <c r="YT1140" s="68"/>
      <c r="YU1140" s="68"/>
      <c r="YV1140" s="68"/>
      <c r="YW1140" s="68"/>
      <c r="YX1140" s="68">
        <v>1.0534427909325399</v>
      </c>
      <c r="YY1140" s="68"/>
      <c r="YZ1140" s="68"/>
      <c r="ZA1140" s="68"/>
      <c r="ZB1140" s="68"/>
      <c r="ZC1140" s="68"/>
      <c r="ZD1140" s="68"/>
    </row>
    <row r="1141" spans="658:680" x14ac:dyDescent="0.25">
      <c r="YH1141" s="68"/>
      <c r="YI1141" s="68"/>
      <c r="YJ1141" s="68"/>
      <c r="YK1141" s="68"/>
      <c r="YL1141" s="68"/>
      <c r="YM1141" s="68"/>
      <c r="YN1141" s="68"/>
      <c r="YO1141" s="68"/>
      <c r="YP1141" s="68"/>
      <c r="YQ1141" s="68"/>
      <c r="YR1141" s="68"/>
      <c r="YS1141" s="68"/>
      <c r="YT1141" s="68"/>
      <c r="YU1141" s="68"/>
      <c r="YV1141" s="68"/>
      <c r="YW1141" s="68"/>
      <c r="YX1141" s="68">
        <v>1.0534299245989101</v>
      </c>
      <c r="YY1141" s="68"/>
      <c r="YZ1141" s="68"/>
      <c r="ZA1141" s="68"/>
      <c r="ZB1141" s="68"/>
      <c r="ZC1141" s="68"/>
      <c r="ZD1141" s="68"/>
    </row>
    <row r="1142" spans="658:680" x14ac:dyDescent="0.25">
      <c r="YH1142" s="68"/>
      <c r="YI1142" s="68"/>
      <c r="YJ1142" s="68"/>
      <c r="YK1142" s="68"/>
      <c r="YL1142" s="68"/>
      <c r="YM1142" s="68"/>
      <c r="YN1142" s="68"/>
      <c r="YO1142" s="68"/>
      <c r="YP1142" s="68"/>
      <c r="YQ1142" s="68"/>
      <c r="YR1142" s="68"/>
      <c r="YS1142" s="68"/>
      <c r="YT1142" s="68"/>
      <c r="YU1142" s="68"/>
      <c r="YV1142" s="68"/>
      <c r="YW1142" s="68"/>
      <c r="YX1142" s="68">
        <v>1.0533642731555699</v>
      </c>
      <c r="YY1142" s="68"/>
      <c r="YZ1142" s="68"/>
      <c r="ZA1142" s="68"/>
      <c r="ZB1142" s="68"/>
      <c r="ZC1142" s="68"/>
      <c r="ZD1142" s="68"/>
    </row>
    <row r="1143" spans="658:680" x14ac:dyDescent="0.25">
      <c r="YH1143" s="68"/>
      <c r="YI1143" s="68"/>
      <c r="YJ1143" s="68"/>
      <c r="YK1143" s="68"/>
      <c r="YL1143" s="68"/>
      <c r="YM1143" s="68"/>
      <c r="YN1143" s="68"/>
      <c r="YO1143" s="68"/>
      <c r="YP1143" s="68"/>
      <c r="YQ1143" s="68"/>
      <c r="YR1143" s="68"/>
      <c r="YS1143" s="68"/>
      <c r="YT1143" s="68"/>
      <c r="YU1143" s="68"/>
      <c r="YV1143" s="68"/>
      <c r="YW1143" s="68"/>
      <c r="YX1143" s="68">
        <v>1.05334426325369</v>
      </c>
      <c r="YY1143" s="68"/>
      <c r="YZ1143" s="68"/>
      <c r="ZA1143" s="68"/>
      <c r="ZB1143" s="68"/>
      <c r="ZC1143" s="68"/>
      <c r="ZD1143" s="68"/>
    </row>
    <row r="1144" spans="658:680" x14ac:dyDescent="0.25">
      <c r="YH1144" s="68"/>
      <c r="YI1144" s="68"/>
      <c r="YJ1144" s="68"/>
      <c r="YK1144" s="68"/>
      <c r="YL1144" s="68"/>
      <c r="YM1144" s="68"/>
      <c r="YN1144" s="68"/>
      <c r="YO1144" s="68"/>
      <c r="YP1144" s="68"/>
      <c r="YQ1144" s="68"/>
      <c r="YR1144" s="68"/>
      <c r="YS1144" s="68"/>
      <c r="YT1144" s="68"/>
      <c r="YU1144" s="68"/>
      <c r="YV1144" s="68"/>
      <c r="YW1144" s="68"/>
      <c r="YX1144" s="68">
        <v>1.05328481969969</v>
      </c>
      <c r="YY1144" s="68"/>
      <c r="YZ1144" s="68"/>
      <c r="ZA1144" s="68"/>
      <c r="ZB1144" s="68"/>
      <c r="ZC1144" s="68"/>
      <c r="ZD1144" s="68"/>
    </row>
    <row r="1145" spans="658:680" x14ac:dyDescent="0.25">
      <c r="YH1145" s="68"/>
      <c r="YI1145" s="68"/>
      <c r="YJ1145" s="68"/>
      <c r="YK1145" s="68"/>
      <c r="YL1145" s="68"/>
      <c r="YM1145" s="68"/>
      <c r="YN1145" s="68"/>
      <c r="YO1145" s="68"/>
      <c r="YP1145" s="68"/>
      <c r="YQ1145" s="68"/>
      <c r="YR1145" s="68"/>
      <c r="YS1145" s="68"/>
      <c r="YT1145" s="68"/>
      <c r="YU1145" s="68"/>
      <c r="YV1145" s="68"/>
      <c r="YW1145" s="68"/>
      <c r="YX1145" s="68">
        <v>1.05316292540159</v>
      </c>
      <c r="YY1145" s="68"/>
      <c r="YZ1145" s="68"/>
      <c r="ZA1145" s="68"/>
      <c r="ZB1145" s="68"/>
      <c r="ZC1145" s="68"/>
      <c r="ZD1145" s="68"/>
    </row>
    <row r="1146" spans="658:680" x14ac:dyDescent="0.25">
      <c r="YH1146" s="68"/>
      <c r="YI1146" s="68"/>
      <c r="YJ1146" s="68"/>
      <c r="YK1146" s="68"/>
      <c r="YL1146" s="68"/>
      <c r="YM1146" s="68"/>
      <c r="YN1146" s="68"/>
      <c r="YO1146" s="68"/>
      <c r="YP1146" s="68"/>
      <c r="YQ1146" s="68"/>
      <c r="YR1146" s="68"/>
      <c r="YS1146" s="68"/>
      <c r="YT1146" s="68"/>
      <c r="YU1146" s="68"/>
      <c r="YV1146" s="68"/>
      <c r="YW1146" s="68"/>
      <c r="YX1146" s="68">
        <v>1.05312006073192</v>
      </c>
      <c r="YY1146" s="68"/>
      <c r="YZ1146" s="68"/>
      <c r="ZA1146" s="68"/>
      <c r="ZB1146" s="68"/>
      <c r="ZC1146" s="68"/>
      <c r="ZD1146" s="68"/>
    </row>
    <row r="1147" spans="658:680" x14ac:dyDescent="0.25">
      <c r="YH1147" s="68"/>
      <c r="YI1147" s="68"/>
      <c r="YJ1147" s="68"/>
      <c r="YK1147" s="68"/>
      <c r="YL1147" s="68"/>
      <c r="YM1147" s="68"/>
      <c r="YN1147" s="68"/>
      <c r="YO1147" s="68"/>
      <c r="YP1147" s="68"/>
      <c r="YQ1147" s="68"/>
      <c r="YR1147" s="68"/>
      <c r="YS1147" s="68"/>
      <c r="YT1147" s="68"/>
      <c r="YU1147" s="68"/>
      <c r="YV1147" s="68"/>
      <c r="YW1147" s="68"/>
      <c r="YX1147" s="68">
        <v>1.0531105859638701</v>
      </c>
      <c r="YY1147" s="68"/>
      <c r="YZ1147" s="68"/>
      <c r="ZA1147" s="68"/>
      <c r="ZB1147" s="68"/>
      <c r="ZC1147" s="68"/>
      <c r="ZD1147" s="68"/>
    </row>
    <row r="1148" spans="658:680" x14ac:dyDescent="0.25">
      <c r="YH1148" s="68"/>
      <c r="YI1148" s="68"/>
      <c r="YJ1148" s="68"/>
      <c r="YK1148" s="68"/>
      <c r="YL1148" s="68"/>
      <c r="YM1148" s="68"/>
      <c r="YN1148" s="68"/>
      <c r="YO1148" s="68"/>
      <c r="YP1148" s="68"/>
      <c r="YQ1148" s="68"/>
      <c r="YR1148" s="68"/>
      <c r="YS1148" s="68"/>
      <c r="YT1148" s="68"/>
      <c r="YU1148" s="68"/>
      <c r="YV1148" s="68"/>
      <c r="YW1148" s="68"/>
      <c r="YX1148" s="68">
        <v>1.05309423450838</v>
      </c>
      <c r="YY1148" s="68"/>
      <c r="YZ1148" s="68"/>
      <c r="ZA1148" s="68"/>
      <c r="ZB1148" s="68"/>
      <c r="ZC1148" s="68"/>
      <c r="ZD1148" s="68"/>
    </row>
    <row r="1149" spans="658:680" x14ac:dyDescent="0.25">
      <c r="YH1149" s="68"/>
      <c r="YI1149" s="68"/>
      <c r="YJ1149" s="68"/>
      <c r="YK1149" s="68"/>
      <c r="YL1149" s="68"/>
      <c r="YM1149" s="68"/>
      <c r="YN1149" s="68"/>
      <c r="YO1149" s="68"/>
      <c r="YP1149" s="68"/>
      <c r="YQ1149" s="68"/>
      <c r="YR1149" s="68"/>
      <c r="YS1149" s="68"/>
      <c r="YT1149" s="68"/>
      <c r="YU1149" s="68"/>
      <c r="YV1149" s="68"/>
      <c r="YW1149" s="68"/>
      <c r="YX1149" s="68">
        <v>1.0530330591402199</v>
      </c>
      <c r="YY1149" s="68"/>
      <c r="YZ1149" s="68"/>
      <c r="ZA1149" s="68"/>
      <c r="ZB1149" s="68"/>
      <c r="ZC1149" s="68"/>
      <c r="ZD1149" s="68"/>
    </row>
    <row r="1150" spans="658:680" x14ac:dyDescent="0.25">
      <c r="YH1150" s="68"/>
      <c r="YI1150" s="68"/>
      <c r="YJ1150" s="68"/>
      <c r="YK1150" s="68"/>
      <c r="YL1150" s="68"/>
      <c r="YM1150" s="68"/>
      <c r="YN1150" s="68"/>
      <c r="YO1150" s="68"/>
      <c r="YP1150" s="68"/>
      <c r="YQ1150" s="68"/>
      <c r="YR1150" s="68"/>
      <c r="YS1150" s="68"/>
      <c r="YT1150" s="68"/>
      <c r="YU1150" s="68"/>
      <c r="YV1150" s="68"/>
      <c r="YW1150" s="68"/>
      <c r="YX1150" s="68">
        <v>1.0529502807195701</v>
      </c>
      <c r="YY1150" s="68"/>
      <c r="YZ1150" s="68"/>
      <c r="ZA1150" s="68"/>
      <c r="ZB1150" s="68"/>
      <c r="ZC1150" s="68"/>
      <c r="ZD1150" s="68"/>
    </row>
    <row r="1151" spans="658:680" x14ac:dyDescent="0.25">
      <c r="YH1151" s="68"/>
      <c r="YI1151" s="68"/>
      <c r="YJ1151" s="68"/>
      <c r="YK1151" s="68"/>
      <c r="YL1151" s="68"/>
      <c r="YM1151" s="68"/>
      <c r="YN1151" s="68"/>
      <c r="YO1151" s="68"/>
      <c r="YP1151" s="68"/>
      <c r="YQ1151" s="68"/>
      <c r="YR1151" s="68"/>
      <c r="YS1151" s="68"/>
      <c r="YT1151" s="68"/>
      <c r="YU1151" s="68"/>
      <c r="YV1151" s="68"/>
      <c r="YW1151" s="68"/>
      <c r="YX1151" s="68">
        <v>1.05290911220284</v>
      </c>
      <c r="YY1151" s="68"/>
      <c r="YZ1151" s="68"/>
      <c r="ZA1151" s="68"/>
      <c r="ZB1151" s="68"/>
      <c r="ZC1151" s="68"/>
      <c r="ZD1151" s="68"/>
    </row>
    <row r="1152" spans="658:680" x14ac:dyDescent="0.25">
      <c r="YH1152" s="68"/>
      <c r="YI1152" s="68"/>
      <c r="YJ1152" s="68"/>
      <c r="YK1152" s="68"/>
      <c r="YL1152" s="68"/>
      <c r="YM1152" s="68"/>
      <c r="YN1152" s="68"/>
      <c r="YO1152" s="68"/>
      <c r="YP1152" s="68"/>
      <c r="YQ1152" s="68"/>
      <c r="YR1152" s="68"/>
      <c r="YS1152" s="68"/>
      <c r="YT1152" s="68"/>
      <c r="YU1152" s="68"/>
      <c r="YV1152" s="68"/>
      <c r="YW1152" s="68"/>
      <c r="YX1152" s="68">
        <v>1.0528954354273099</v>
      </c>
      <c r="YY1152" s="68"/>
      <c r="YZ1152" s="68"/>
      <c r="ZA1152" s="68"/>
      <c r="ZB1152" s="68"/>
      <c r="ZC1152" s="68"/>
      <c r="ZD1152" s="68"/>
    </row>
    <row r="1153" spans="658:680" x14ac:dyDescent="0.25">
      <c r="YH1153" s="68"/>
      <c r="YI1153" s="68"/>
      <c r="YJ1153" s="68"/>
      <c r="YK1153" s="68"/>
      <c r="YL1153" s="68"/>
      <c r="YM1153" s="68"/>
      <c r="YN1153" s="68"/>
      <c r="YO1153" s="68"/>
      <c r="YP1153" s="68"/>
      <c r="YQ1153" s="68"/>
      <c r="YR1153" s="68"/>
      <c r="YS1153" s="68"/>
      <c r="YT1153" s="68"/>
      <c r="YU1153" s="68"/>
      <c r="YV1153" s="68"/>
      <c r="YW1153" s="68"/>
      <c r="YX1153" s="68">
        <v>1.0528912353636</v>
      </c>
      <c r="YY1153" s="68"/>
      <c r="YZ1153" s="68"/>
      <c r="ZA1153" s="68"/>
      <c r="ZB1153" s="68"/>
      <c r="ZC1153" s="68"/>
      <c r="ZD1153" s="68"/>
    </row>
    <row r="1154" spans="658:680" x14ac:dyDescent="0.25">
      <c r="YH1154" s="68"/>
      <c r="YI1154" s="68"/>
      <c r="YJ1154" s="68"/>
      <c r="YK1154" s="68"/>
      <c r="YL1154" s="68"/>
      <c r="YM1154" s="68"/>
      <c r="YN1154" s="68"/>
      <c r="YO1154" s="68"/>
      <c r="YP1154" s="68"/>
      <c r="YQ1154" s="68"/>
      <c r="YR1154" s="68"/>
      <c r="YS1154" s="68"/>
      <c r="YT1154" s="68"/>
      <c r="YU1154" s="68"/>
      <c r="YV1154" s="68"/>
      <c r="YW1154" s="68"/>
      <c r="YX1154" s="68">
        <v>1.0528758380563299</v>
      </c>
      <c r="YY1154" s="68"/>
      <c r="YZ1154" s="68"/>
      <c r="ZA1154" s="68"/>
      <c r="ZB1154" s="68"/>
      <c r="ZC1154" s="68"/>
      <c r="ZD1154" s="68"/>
    </row>
    <row r="1155" spans="658:680" x14ac:dyDescent="0.25">
      <c r="YH1155" s="68"/>
      <c r="YI1155" s="68"/>
      <c r="YJ1155" s="68"/>
      <c r="YK1155" s="68"/>
      <c r="YL1155" s="68"/>
      <c r="YM1155" s="68"/>
      <c r="YN1155" s="68"/>
      <c r="YO1155" s="68"/>
      <c r="YP1155" s="68"/>
      <c r="YQ1155" s="68"/>
      <c r="YR1155" s="68"/>
      <c r="YS1155" s="68"/>
      <c r="YT1155" s="68"/>
      <c r="YU1155" s="68"/>
      <c r="YV1155" s="68"/>
      <c r="YW1155" s="68"/>
      <c r="YX1155" s="68">
        <v>1.0528378733911801</v>
      </c>
      <c r="YY1155" s="68"/>
      <c r="YZ1155" s="68"/>
      <c r="ZA1155" s="68"/>
      <c r="ZB1155" s="68"/>
      <c r="ZC1155" s="68"/>
      <c r="ZD1155" s="68"/>
    </row>
    <row r="1156" spans="658:680" x14ac:dyDescent="0.25">
      <c r="YH1156" s="68"/>
      <c r="YI1156" s="68"/>
      <c r="YJ1156" s="68"/>
      <c r="YK1156" s="68"/>
      <c r="YL1156" s="68"/>
      <c r="YM1156" s="68"/>
      <c r="YN1156" s="68"/>
      <c r="YO1156" s="68"/>
      <c r="YP1156" s="68"/>
      <c r="YQ1156" s="68"/>
      <c r="YR1156" s="68"/>
      <c r="YS1156" s="68"/>
      <c r="YT1156" s="68"/>
      <c r="YU1156" s="68"/>
      <c r="YV1156" s="68"/>
      <c r="YW1156" s="68"/>
      <c r="YX1156" s="68">
        <v>1.0528194665161099</v>
      </c>
      <c r="YY1156" s="68"/>
      <c r="YZ1156" s="68"/>
      <c r="ZA1156" s="68"/>
      <c r="ZB1156" s="68"/>
      <c r="ZC1156" s="68"/>
      <c r="ZD1156" s="68"/>
    </row>
    <row r="1157" spans="658:680" x14ac:dyDescent="0.25">
      <c r="YH1157" s="68"/>
      <c r="YI1157" s="68"/>
      <c r="YJ1157" s="68"/>
      <c r="YK1157" s="68"/>
      <c r="YL1157" s="68"/>
      <c r="YM1157" s="68"/>
      <c r="YN1157" s="68"/>
      <c r="YO1157" s="68"/>
      <c r="YP1157" s="68"/>
      <c r="YQ1157" s="68"/>
      <c r="YR1157" s="68"/>
      <c r="YS1157" s="68"/>
      <c r="YT1157" s="68"/>
      <c r="YU1157" s="68"/>
      <c r="YV1157" s="68"/>
      <c r="YW1157" s="68"/>
      <c r="YX1157" s="68">
        <v>1.05274049787818</v>
      </c>
      <c r="YY1157" s="68"/>
      <c r="YZ1157" s="68"/>
      <c r="ZA1157" s="68"/>
      <c r="ZB1157" s="68"/>
      <c r="ZC1157" s="68"/>
      <c r="ZD1157" s="68"/>
    </row>
    <row r="1158" spans="658:680" x14ac:dyDescent="0.25">
      <c r="YH1158" s="68"/>
      <c r="YI1158" s="68"/>
      <c r="YJ1158" s="68"/>
      <c r="YK1158" s="68"/>
      <c r="YL1158" s="68"/>
      <c r="YM1158" s="68"/>
      <c r="YN1158" s="68"/>
      <c r="YO1158" s="68"/>
      <c r="YP1158" s="68"/>
      <c r="YQ1158" s="68"/>
      <c r="YR1158" s="68"/>
      <c r="YS1158" s="68"/>
      <c r="YT1158" s="68"/>
      <c r="YU1158" s="68"/>
      <c r="YV1158" s="68"/>
      <c r="YW1158" s="68"/>
      <c r="YX1158" s="68">
        <v>1.05269294099233</v>
      </c>
      <c r="YY1158" s="68"/>
      <c r="YZ1158" s="68"/>
      <c r="ZA1158" s="68"/>
      <c r="ZB1158" s="68"/>
      <c r="ZC1158" s="68"/>
      <c r="ZD1158" s="68"/>
    </row>
    <row r="1159" spans="658:680" x14ac:dyDescent="0.25">
      <c r="YH1159" s="68"/>
      <c r="YI1159" s="68"/>
      <c r="YJ1159" s="68"/>
      <c r="YK1159" s="68"/>
      <c r="YL1159" s="68"/>
      <c r="YM1159" s="68"/>
      <c r="YN1159" s="68"/>
      <c r="YO1159" s="68"/>
      <c r="YP1159" s="68"/>
      <c r="YQ1159" s="68"/>
      <c r="YR1159" s="68"/>
      <c r="YS1159" s="68"/>
      <c r="YT1159" s="68"/>
      <c r="YU1159" s="68"/>
      <c r="YV1159" s="68"/>
      <c r="YW1159" s="68"/>
      <c r="YX1159" s="68">
        <v>1.0526902312983299</v>
      </c>
      <c r="YY1159" s="68"/>
      <c r="YZ1159" s="68"/>
      <c r="ZA1159" s="68"/>
      <c r="ZB1159" s="68"/>
      <c r="ZC1159" s="68"/>
      <c r="ZD1159" s="68"/>
    </row>
    <row r="1160" spans="658:680" x14ac:dyDescent="0.25">
      <c r="YH1160" s="68"/>
      <c r="YI1160" s="68"/>
      <c r="YJ1160" s="68"/>
      <c r="YK1160" s="68"/>
      <c r="YL1160" s="68"/>
      <c r="YM1160" s="68"/>
      <c r="YN1160" s="68"/>
      <c r="YO1160" s="68"/>
      <c r="YP1160" s="68"/>
      <c r="YQ1160" s="68"/>
      <c r="YR1160" s="68"/>
      <c r="YS1160" s="68"/>
      <c r="YT1160" s="68"/>
      <c r="YU1160" s="68"/>
      <c r="YV1160" s="68"/>
      <c r="YW1160" s="68"/>
      <c r="YX1160" s="68">
        <v>1.0526671269617001</v>
      </c>
      <c r="YY1160" s="68"/>
      <c r="YZ1160" s="68"/>
      <c r="ZA1160" s="68"/>
      <c r="ZB1160" s="68"/>
      <c r="ZC1160" s="68"/>
      <c r="ZD1160" s="68"/>
    </row>
    <row r="1161" spans="658:680" x14ac:dyDescent="0.25">
      <c r="YH1161" s="68"/>
      <c r="YI1161" s="68"/>
      <c r="YJ1161" s="68"/>
      <c r="YK1161" s="68"/>
      <c r="YL1161" s="68"/>
      <c r="YM1161" s="68"/>
      <c r="YN1161" s="68"/>
      <c r="YO1161" s="68"/>
      <c r="YP1161" s="68"/>
      <c r="YQ1161" s="68"/>
      <c r="YR1161" s="68"/>
      <c r="YS1161" s="68"/>
      <c r="YT1161" s="68"/>
      <c r="YU1161" s="68"/>
      <c r="YV1161" s="68"/>
      <c r="YW1161" s="68"/>
      <c r="YX1161" s="68">
        <v>1.0526511878874101</v>
      </c>
      <c r="YY1161" s="68"/>
      <c r="YZ1161" s="68"/>
      <c r="ZA1161" s="68"/>
      <c r="ZB1161" s="68"/>
      <c r="ZC1161" s="68"/>
      <c r="ZD1161" s="68"/>
    </row>
    <row r="1162" spans="658:680" x14ac:dyDescent="0.25">
      <c r="YH1162" s="68"/>
      <c r="YI1162" s="68"/>
      <c r="YJ1162" s="68"/>
      <c r="YK1162" s="68"/>
      <c r="YL1162" s="68"/>
      <c r="YM1162" s="68"/>
      <c r="YN1162" s="68"/>
      <c r="YO1162" s="68"/>
      <c r="YP1162" s="68"/>
      <c r="YQ1162" s="68"/>
      <c r="YR1162" s="68"/>
      <c r="YS1162" s="68"/>
      <c r="YT1162" s="68"/>
      <c r="YU1162" s="68"/>
      <c r="YV1162" s="68"/>
      <c r="YW1162" s="68"/>
      <c r="YX1162" s="68">
        <v>1.05263550518424</v>
      </c>
      <c r="YY1162" s="68"/>
      <c r="YZ1162" s="68"/>
      <c r="ZA1162" s="68"/>
      <c r="ZB1162" s="68"/>
      <c r="ZC1162" s="68"/>
      <c r="ZD1162" s="68"/>
    </row>
    <row r="1163" spans="658:680" x14ac:dyDescent="0.25">
      <c r="YH1163" s="68"/>
      <c r="YI1163" s="68"/>
      <c r="YJ1163" s="68"/>
      <c r="YK1163" s="68"/>
      <c r="YL1163" s="68"/>
      <c r="YM1163" s="68"/>
      <c r="YN1163" s="68"/>
      <c r="YO1163" s="68"/>
      <c r="YP1163" s="68"/>
      <c r="YQ1163" s="68"/>
      <c r="YR1163" s="68"/>
      <c r="YS1163" s="68"/>
      <c r="YT1163" s="68"/>
      <c r="YU1163" s="68"/>
      <c r="YV1163" s="68"/>
      <c r="YW1163" s="68"/>
      <c r="YX1163" s="68">
        <v>1.05259972349525</v>
      </c>
      <c r="YY1163" s="68"/>
      <c r="YZ1163" s="68"/>
      <c r="ZA1163" s="68"/>
      <c r="ZB1163" s="68"/>
      <c r="ZC1163" s="68"/>
      <c r="ZD1163" s="68"/>
    </row>
    <row r="1164" spans="658:680" x14ac:dyDescent="0.25">
      <c r="YH1164" s="68"/>
      <c r="YI1164" s="68"/>
      <c r="YJ1164" s="68"/>
      <c r="YK1164" s="68"/>
      <c r="YL1164" s="68"/>
      <c r="YM1164" s="68"/>
      <c r="YN1164" s="68"/>
      <c r="YO1164" s="68"/>
      <c r="YP1164" s="68"/>
      <c r="YQ1164" s="68"/>
      <c r="YR1164" s="68"/>
      <c r="YS1164" s="68"/>
      <c r="YT1164" s="68"/>
      <c r="YU1164" s="68"/>
      <c r="YV1164" s="68"/>
      <c r="YW1164" s="68"/>
      <c r="YX1164" s="68">
        <v>1.05258653682109</v>
      </c>
      <c r="YY1164" s="68"/>
      <c r="YZ1164" s="68"/>
      <c r="ZA1164" s="68"/>
      <c r="ZB1164" s="68"/>
      <c r="ZC1164" s="68"/>
      <c r="ZD1164" s="68"/>
    </row>
    <row r="1165" spans="658:680" x14ac:dyDescent="0.25">
      <c r="YH1165" s="68"/>
      <c r="YI1165" s="68"/>
      <c r="YJ1165" s="68"/>
      <c r="YK1165" s="68"/>
      <c r="YL1165" s="68"/>
      <c r="YM1165" s="68"/>
      <c r="YN1165" s="68"/>
      <c r="YO1165" s="68"/>
      <c r="YP1165" s="68"/>
      <c r="YQ1165" s="68"/>
      <c r="YR1165" s="68"/>
      <c r="YS1165" s="68"/>
      <c r="YT1165" s="68"/>
      <c r="YU1165" s="68"/>
      <c r="YV1165" s="68"/>
      <c r="YW1165" s="68"/>
      <c r="YX1165" s="68">
        <v>1.0525714232705099</v>
      </c>
      <c r="YY1165" s="68"/>
      <c r="YZ1165" s="68"/>
      <c r="ZA1165" s="68"/>
      <c r="ZB1165" s="68"/>
      <c r="ZC1165" s="68"/>
      <c r="ZD1165" s="68"/>
    </row>
    <row r="1166" spans="658:680" x14ac:dyDescent="0.25">
      <c r="YH1166" s="68"/>
      <c r="YI1166" s="68"/>
      <c r="YJ1166" s="68"/>
      <c r="YK1166" s="68"/>
      <c r="YL1166" s="68"/>
      <c r="YM1166" s="68"/>
      <c r="YN1166" s="68"/>
      <c r="YO1166" s="68"/>
      <c r="YP1166" s="68"/>
      <c r="YQ1166" s="68"/>
      <c r="YR1166" s="68"/>
      <c r="YS1166" s="68"/>
      <c r="YT1166" s="68"/>
      <c r="YU1166" s="68"/>
      <c r="YV1166" s="68"/>
      <c r="YW1166" s="68"/>
      <c r="YX1166" s="68">
        <v>1.0524853249648101</v>
      </c>
      <c r="YY1166" s="68"/>
      <c r="YZ1166" s="68"/>
      <c r="ZA1166" s="68"/>
      <c r="ZB1166" s="68"/>
      <c r="ZC1166" s="68"/>
      <c r="ZD1166" s="68"/>
    </row>
    <row r="1167" spans="658:680" x14ac:dyDescent="0.25">
      <c r="YH1167" s="68"/>
      <c r="YI1167" s="68"/>
      <c r="YJ1167" s="68"/>
      <c r="YK1167" s="68"/>
      <c r="YL1167" s="68"/>
      <c r="YM1167" s="68"/>
      <c r="YN1167" s="68"/>
      <c r="YO1167" s="68"/>
      <c r="YP1167" s="68"/>
      <c r="YQ1167" s="68"/>
      <c r="YR1167" s="68"/>
      <c r="YS1167" s="68"/>
      <c r="YT1167" s="68"/>
      <c r="YU1167" s="68"/>
      <c r="YV1167" s="68"/>
      <c r="YW1167" s="68"/>
      <c r="YX1167" s="68">
        <v>1.05243239566678</v>
      </c>
      <c r="YY1167" s="68"/>
      <c r="YZ1167" s="68"/>
      <c r="ZA1167" s="68"/>
      <c r="ZB1167" s="68"/>
      <c r="ZC1167" s="68"/>
      <c r="ZD1167" s="68"/>
    </row>
    <row r="1168" spans="658:680" x14ac:dyDescent="0.25">
      <c r="YH1168" s="68"/>
      <c r="YI1168" s="68"/>
      <c r="YJ1168" s="68"/>
      <c r="YK1168" s="68"/>
      <c r="YL1168" s="68"/>
      <c r="YM1168" s="68"/>
      <c r="YN1168" s="68"/>
      <c r="YO1168" s="68"/>
      <c r="YP1168" s="68"/>
      <c r="YQ1168" s="68"/>
      <c r="YR1168" s="68"/>
      <c r="YS1168" s="68"/>
      <c r="YT1168" s="68"/>
      <c r="YU1168" s="68"/>
      <c r="YV1168" s="68"/>
      <c r="YW1168" s="68"/>
      <c r="YX1168" s="68">
        <v>1.0523785272712101</v>
      </c>
      <c r="YY1168" s="68"/>
      <c r="YZ1168" s="68"/>
      <c r="ZA1168" s="68"/>
      <c r="ZB1168" s="68"/>
      <c r="ZC1168" s="68"/>
      <c r="ZD1168" s="68"/>
    </row>
    <row r="1169" spans="658:680" x14ac:dyDescent="0.25">
      <c r="YH1169" s="68"/>
      <c r="YI1169" s="68"/>
      <c r="YJ1169" s="68"/>
      <c r="YK1169" s="68"/>
      <c r="YL1169" s="68"/>
      <c r="YM1169" s="68"/>
      <c r="YN1169" s="68"/>
      <c r="YO1169" s="68"/>
      <c r="YP1169" s="68"/>
      <c r="YQ1169" s="68"/>
      <c r="YR1169" s="68"/>
      <c r="YS1169" s="68"/>
      <c r="YT1169" s="68"/>
      <c r="YU1169" s="68"/>
      <c r="YV1169" s="68"/>
      <c r="YW1169" s="68"/>
      <c r="YX1169" s="68">
        <v>1.0523014177026899</v>
      </c>
      <c r="YY1169" s="68"/>
      <c r="YZ1169" s="68"/>
      <c r="ZA1169" s="68"/>
      <c r="ZB1169" s="68"/>
      <c r="ZC1169" s="68"/>
      <c r="ZD1169" s="68"/>
    </row>
    <row r="1170" spans="658:680" x14ac:dyDescent="0.25">
      <c r="YH1170" s="68"/>
      <c r="YI1170" s="68"/>
      <c r="YJ1170" s="68"/>
      <c r="YK1170" s="68"/>
      <c r="YL1170" s="68"/>
      <c r="YM1170" s="68"/>
      <c r="YN1170" s="68"/>
      <c r="YO1170" s="68"/>
      <c r="YP1170" s="68"/>
      <c r="YQ1170" s="68"/>
      <c r="YR1170" s="68"/>
      <c r="YS1170" s="68"/>
      <c r="YT1170" s="68"/>
      <c r="YU1170" s="68"/>
      <c r="YV1170" s="68"/>
      <c r="YW1170" s="68"/>
      <c r="YX1170" s="68">
        <v>1.0521871032852701</v>
      </c>
      <c r="YY1170" s="68"/>
      <c r="YZ1170" s="68"/>
      <c r="ZA1170" s="68"/>
      <c r="ZB1170" s="68"/>
      <c r="ZC1170" s="68"/>
      <c r="ZD1170" s="68"/>
    </row>
    <row r="1171" spans="658:680" x14ac:dyDescent="0.25">
      <c r="YH1171" s="68"/>
      <c r="YI1171" s="68"/>
      <c r="YJ1171" s="68"/>
      <c r="YK1171" s="68"/>
      <c r="YL1171" s="68"/>
      <c r="YM1171" s="68"/>
      <c r="YN1171" s="68"/>
      <c r="YO1171" s="68"/>
      <c r="YP1171" s="68"/>
      <c r="YQ1171" s="68"/>
      <c r="YR1171" s="68"/>
      <c r="YS1171" s="68"/>
      <c r="YT1171" s="68"/>
      <c r="YU1171" s="68"/>
      <c r="YV1171" s="68"/>
      <c r="YW1171" s="68"/>
      <c r="YX1171" s="68">
        <v>1.0521396110129699</v>
      </c>
      <c r="YY1171" s="68"/>
      <c r="YZ1171" s="68"/>
      <c r="ZA1171" s="68"/>
      <c r="ZB1171" s="68"/>
      <c r="ZC1171" s="68"/>
      <c r="ZD1171" s="68"/>
    </row>
    <row r="1172" spans="658:680" x14ac:dyDescent="0.25">
      <c r="YH1172" s="68"/>
      <c r="YI1172" s="68"/>
      <c r="YJ1172" s="68"/>
      <c r="YK1172" s="68"/>
      <c r="YL1172" s="68"/>
      <c r="YM1172" s="68"/>
      <c r="YN1172" s="68"/>
      <c r="YO1172" s="68"/>
      <c r="YP1172" s="68"/>
      <c r="YQ1172" s="68"/>
      <c r="YR1172" s="68"/>
      <c r="YS1172" s="68"/>
      <c r="YT1172" s="68"/>
      <c r="YU1172" s="68"/>
      <c r="YV1172" s="68"/>
      <c r="YW1172" s="68"/>
      <c r="YX1172" s="68">
        <v>1.0520532067592401</v>
      </c>
      <c r="YY1172" s="68"/>
      <c r="YZ1172" s="68"/>
      <c r="ZA1172" s="68"/>
      <c r="ZB1172" s="68"/>
      <c r="ZC1172" s="68"/>
      <c r="ZD1172" s="68"/>
    </row>
    <row r="1173" spans="658:680" x14ac:dyDescent="0.25">
      <c r="YH1173" s="68"/>
      <c r="YI1173" s="68"/>
      <c r="YJ1173" s="68"/>
      <c r="YK1173" s="68"/>
      <c r="YL1173" s="68"/>
      <c r="YM1173" s="68"/>
      <c r="YN1173" s="68"/>
      <c r="YO1173" s="68"/>
      <c r="YP1173" s="68"/>
      <c r="YQ1173" s="68"/>
      <c r="YR1173" s="68"/>
      <c r="YS1173" s="68"/>
      <c r="YT1173" s="68"/>
      <c r="YU1173" s="68"/>
      <c r="YV1173" s="68"/>
      <c r="YW1173" s="68"/>
      <c r="YX1173" s="68">
        <v>1.0520103688449201</v>
      </c>
      <c r="YY1173" s="68"/>
      <c r="YZ1173" s="68"/>
      <c r="ZA1173" s="68"/>
      <c r="ZB1173" s="68"/>
      <c r="ZC1173" s="68"/>
      <c r="ZD1173" s="68"/>
    </row>
    <row r="1174" spans="658:680" x14ac:dyDescent="0.25">
      <c r="YH1174" s="68"/>
      <c r="YI1174" s="68"/>
      <c r="YJ1174" s="68"/>
      <c r="YK1174" s="68"/>
      <c r="YL1174" s="68"/>
      <c r="YM1174" s="68"/>
      <c r="YN1174" s="68"/>
      <c r="YO1174" s="68"/>
      <c r="YP1174" s="68"/>
      <c r="YQ1174" s="68"/>
      <c r="YR1174" s="68"/>
      <c r="YS1174" s="68"/>
      <c r="YT1174" s="68"/>
      <c r="YU1174" s="68"/>
      <c r="YV1174" s="68"/>
      <c r="YW1174" s="68"/>
      <c r="YX1174" s="68">
        <v>1.0520071523254899</v>
      </c>
      <c r="YY1174" s="68"/>
      <c r="YZ1174" s="68"/>
      <c r="ZA1174" s="68"/>
      <c r="ZB1174" s="68"/>
      <c r="ZC1174" s="68"/>
      <c r="ZD1174" s="68"/>
    </row>
    <row r="1175" spans="658:680" x14ac:dyDescent="0.25">
      <c r="YH1175" s="68"/>
      <c r="YI1175" s="68"/>
      <c r="YJ1175" s="68"/>
      <c r="YK1175" s="68"/>
      <c r="YL1175" s="68"/>
      <c r="YM1175" s="68"/>
      <c r="YN1175" s="68"/>
      <c r="YO1175" s="68"/>
      <c r="YP1175" s="68"/>
      <c r="YQ1175" s="68"/>
      <c r="YR1175" s="68"/>
      <c r="YS1175" s="68"/>
      <c r="YT1175" s="68"/>
      <c r="YU1175" s="68"/>
      <c r="YV1175" s="68"/>
      <c r="YW1175" s="68"/>
      <c r="YX1175" s="68">
        <v>1.0519771018117801</v>
      </c>
      <c r="YY1175" s="68"/>
      <c r="YZ1175" s="68"/>
      <c r="ZA1175" s="68"/>
      <c r="ZB1175" s="68"/>
      <c r="ZC1175" s="68"/>
      <c r="ZD1175" s="68"/>
    </row>
    <row r="1176" spans="658:680" x14ac:dyDescent="0.25">
      <c r="YH1176" s="68"/>
      <c r="YI1176" s="68"/>
      <c r="YJ1176" s="68"/>
      <c r="YK1176" s="68"/>
      <c r="YL1176" s="68"/>
      <c r="YM1176" s="68"/>
      <c r="YN1176" s="68"/>
      <c r="YO1176" s="68"/>
      <c r="YP1176" s="68"/>
      <c r="YQ1176" s="68"/>
      <c r="YR1176" s="68"/>
      <c r="YS1176" s="68"/>
      <c r="YT1176" s="68"/>
      <c r="YU1176" s="68"/>
      <c r="YV1176" s="68"/>
      <c r="YW1176" s="68"/>
      <c r="YX1176" s="68">
        <v>1.05179220788241</v>
      </c>
      <c r="YY1176" s="68"/>
      <c r="YZ1176" s="68"/>
      <c r="ZA1176" s="68"/>
      <c r="ZB1176" s="68"/>
      <c r="ZC1176" s="68"/>
      <c r="ZD1176" s="68"/>
    </row>
    <row r="1177" spans="658:680" x14ac:dyDescent="0.25">
      <c r="YH1177" s="68"/>
      <c r="YI1177" s="68"/>
      <c r="YJ1177" s="68"/>
      <c r="YK1177" s="68"/>
      <c r="YL1177" s="68"/>
      <c r="YM1177" s="68"/>
      <c r="YN1177" s="68"/>
      <c r="YO1177" s="68"/>
      <c r="YP1177" s="68"/>
      <c r="YQ1177" s="68"/>
      <c r="YR1177" s="68"/>
      <c r="YS1177" s="68"/>
      <c r="YT1177" s="68"/>
      <c r="YU1177" s="68"/>
      <c r="YV1177" s="68"/>
      <c r="YW1177" s="68"/>
      <c r="YX1177" s="68">
        <v>1.0517263130765</v>
      </c>
      <c r="YY1177" s="68"/>
      <c r="YZ1177" s="68"/>
      <c r="ZA1177" s="68"/>
      <c r="ZB1177" s="68"/>
      <c r="ZC1177" s="68"/>
      <c r="ZD1177" s="68"/>
    </row>
    <row r="1178" spans="658:680" x14ac:dyDescent="0.25">
      <c r="YH1178" s="68"/>
      <c r="YI1178" s="68"/>
      <c r="YJ1178" s="68"/>
      <c r="YK1178" s="68"/>
      <c r="YL1178" s="68"/>
      <c r="YM1178" s="68"/>
      <c r="YN1178" s="68"/>
      <c r="YO1178" s="68"/>
      <c r="YP1178" s="68"/>
      <c r="YQ1178" s="68"/>
      <c r="YR1178" s="68"/>
      <c r="YS1178" s="68"/>
      <c r="YT1178" s="68"/>
      <c r="YU1178" s="68"/>
      <c r="YV1178" s="68"/>
      <c r="YW1178" s="68"/>
      <c r="YX1178" s="68">
        <v>1.05171188857535</v>
      </c>
      <c r="YY1178" s="68"/>
      <c r="YZ1178" s="68"/>
      <c r="ZA1178" s="68"/>
      <c r="ZB1178" s="68"/>
      <c r="ZC1178" s="68"/>
      <c r="ZD1178" s="68"/>
    </row>
    <row r="1179" spans="658:680" x14ac:dyDescent="0.25">
      <c r="YH1179" s="68"/>
      <c r="YI1179" s="68"/>
      <c r="YJ1179" s="68"/>
      <c r="YK1179" s="68"/>
      <c r="YL1179" s="68"/>
      <c r="YM1179" s="68"/>
      <c r="YN1179" s="68"/>
      <c r="YO1179" s="68"/>
      <c r="YP1179" s="68"/>
      <c r="YQ1179" s="68"/>
      <c r="YR1179" s="68"/>
      <c r="YS1179" s="68"/>
      <c r="YT1179" s="68"/>
      <c r="YU1179" s="68"/>
      <c r="YV1179" s="68"/>
      <c r="YW1179" s="68"/>
      <c r="YX1179" s="68">
        <v>1.0516853227351499</v>
      </c>
      <c r="YY1179" s="68"/>
      <c r="YZ1179" s="68"/>
      <c r="ZA1179" s="68"/>
      <c r="ZB1179" s="68"/>
      <c r="ZC1179" s="68"/>
      <c r="ZD1179" s="68"/>
    </row>
    <row r="1180" spans="658:680" x14ac:dyDescent="0.25">
      <c r="YH1180" s="68"/>
      <c r="YI1180" s="68"/>
      <c r="YJ1180" s="68"/>
      <c r="YK1180" s="68"/>
      <c r="YL1180" s="68"/>
      <c r="YM1180" s="68"/>
      <c r="YN1180" s="68"/>
      <c r="YO1180" s="68"/>
      <c r="YP1180" s="68"/>
      <c r="YQ1180" s="68"/>
      <c r="YR1180" s="68"/>
      <c r="YS1180" s="68"/>
      <c r="YT1180" s="68"/>
      <c r="YU1180" s="68"/>
      <c r="YV1180" s="68"/>
      <c r="YW1180" s="68"/>
      <c r="YX1180" s="68">
        <v>1.0516291151439201</v>
      </c>
      <c r="YY1180" s="68"/>
      <c r="YZ1180" s="68"/>
      <c r="ZA1180" s="68"/>
      <c r="ZB1180" s="68"/>
      <c r="ZC1180" s="68"/>
      <c r="ZD1180" s="68"/>
    </row>
    <row r="1181" spans="658:680" x14ac:dyDescent="0.25">
      <c r="YH1181" s="68"/>
      <c r="YI1181" s="68"/>
      <c r="YJ1181" s="68"/>
      <c r="YK1181" s="68"/>
      <c r="YL1181" s="68"/>
      <c r="YM1181" s="68"/>
      <c r="YN1181" s="68"/>
      <c r="YO1181" s="68"/>
      <c r="YP1181" s="68"/>
      <c r="YQ1181" s="68"/>
      <c r="YR1181" s="68"/>
      <c r="YS1181" s="68"/>
      <c r="YT1181" s="68"/>
      <c r="YU1181" s="68"/>
      <c r="YV1181" s="68"/>
      <c r="YW1181" s="68"/>
      <c r="YX1181" s="68">
        <v>1.0515704614860999</v>
      </c>
      <c r="YY1181" s="68"/>
      <c r="YZ1181" s="68"/>
      <c r="ZA1181" s="68"/>
      <c r="ZB1181" s="68"/>
      <c r="ZC1181" s="68"/>
      <c r="ZD1181" s="68"/>
    </row>
    <row r="1182" spans="658:680" x14ac:dyDescent="0.25">
      <c r="YH1182" s="68"/>
      <c r="YI1182" s="68"/>
      <c r="YJ1182" s="68"/>
      <c r="YK1182" s="68"/>
      <c r="YL1182" s="68"/>
      <c r="YM1182" s="68"/>
      <c r="YN1182" s="68"/>
      <c r="YO1182" s="68"/>
      <c r="YP1182" s="68"/>
      <c r="YQ1182" s="68"/>
      <c r="YR1182" s="68"/>
      <c r="YS1182" s="68"/>
      <c r="YT1182" s="68"/>
      <c r="YU1182" s="68"/>
      <c r="YV1182" s="68"/>
      <c r="YW1182" s="68"/>
      <c r="YX1182" s="68">
        <v>1.0515360357890999</v>
      </c>
      <c r="YY1182" s="68"/>
      <c r="YZ1182" s="68"/>
      <c r="ZA1182" s="68"/>
      <c r="ZB1182" s="68"/>
      <c r="ZC1182" s="68"/>
      <c r="ZD1182" s="68"/>
    </row>
    <row r="1183" spans="658:680" x14ac:dyDescent="0.25">
      <c r="YH1183" s="68"/>
      <c r="YI1183" s="68"/>
      <c r="YJ1183" s="68"/>
      <c r="YK1183" s="68"/>
      <c r="YL1183" s="68"/>
      <c r="YM1183" s="68"/>
      <c r="YN1183" s="68"/>
      <c r="YO1183" s="68"/>
      <c r="YP1183" s="68"/>
      <c r="YQ1183" s="68"/>
      <c r="YR1183" s="68"/>
      <c r="YS1183" s="68"/>
      <c r="YT1183" s="68"/>
      <c r="YU1183" s="68"/>
      <c r="YV1183" s="68"/>
      <c r="YW1183" s="68"/>
      <c r="YX1183" s="68">
        <v>1.05152119738087</v>
      </c>
      <c r="YY1183" s="68"/>
      <c r="YZ1183" s="68"/>
      <c r="ZA1183" s="68"/>
      <c r="ZB1183" s="68"/>
      <c r="ZC1183" s="68"/>
      <c r="ZD1183" s="68"/>
    </row>
    <row r="1184" spans="658:680" x14ac:dyDescent="0.25">
      <c r="YH1184" s="68"/>
      <c r="YI1184" s="68"/>
      <c r="YJ1184" s="68"/>
      <c r="YK1184" s="68"/>
      <c r="YL1184" s="68"/>
      <c r="YM1184" s="68"/>
      <c r="YN1184" s="68"/>
      <c r="YO1184" s="68"/>
      <c r="YP1184" s="68"/>
      <c r="YQ1184" s="68"/>
      <c r="YR1184" s="68"/>
      <c r="YS1184" s="68"/>
      <c r="YT1184" s="68"/>
      <c r="YU1184" s="68"/>
      <c r="YV1184" s="68"/>
      <c r="YW1184" s="68"/>
      <c r="YX1184" s="68">
        <v>1.05150259465901</v>
      </c>
      <c r="YY1184" s="68"/>
      <c r="YZ1184" s="68"/>
      <c r="ZA1184" s="68"/>
      <c r="ZB1184" s="68"/>
      <c r="ZC1184" s="68"/>
      <c r="ZD1184" s="68"/>
    </row>
    <row r="1185" spans="658:680" x14ac:dyDescent="0.25">
      <c r="YH1185" s="68"/>
      <c r="YI1185" s="68"/>
      <c r="YJ1185" s="68"/>
      <c r="YK1185" s="68"/>
      <c r="YL1185" s="68"/>
      <c r="YM1185" s="68"/>
      <c r="YN1185" s="68"/>
      <c r="YO1185" s="68"/>
      <c r="YP1185" s="68"/>
      <c r="YQ1185" s="68"/>
      <c r="YR1185" s="68"/>
      <c r="YS1185" s="68"/>
      <c r="YT1185" s="68"/>
      <c r="YU1185" s="68"/>
      <c r="YV1185" s="68"/>
      <c r="YW1185" s="68"/>
      <c r="YX1185" s="68">
        <v>1.0514666533397901</v>
      </c>
      <c r="YY1185" s="68"/>
      <c r="YZ1185" s="68"/>
      <c r="ZA1185" s="68"/>
      <c r="ZB1185" s="68"/>
      <c r="ZC1185" s="68"/>
      <c r="ZD1185" s="68"/>
    </row>
    <row r="1186" spans="658:680" x14ac:dyDescent="0.25">
      <c r="YH1186" s="68"/>
      <c r="YI1186" s="68"/>
      <c r="YJ1186" s="68"/>
      <c r="YK1186" s="68"/>
      <c r="YL1186" s="68"/>
      <c r="YM1186" s="68"/>
      <c r="YN1186" s="68"/>
      <c r="YO1186" s="68"/>
      <c r="YP1186" s="68"/>
      <c r="YQ1186" s="68"/>
      <c r="YR1186" s="68"/>
      <c r="YS1186" s="68"/>
      <c r="YT1186" s="68"/>
      <c r="YU1186" s="68"/>
      <c r="YV1186" s="68"/>
      <c r="YW1186" s="68"/>
      <c r="YX1186" s="68">
        <v>1.0513659879575299</v>
      </c>
      <c r="YY1186" s="68"/>
      <c r="YZ1186" s="68"/>
      <c r="ZA1186" s="68"/>
      <c r="ZB1186" s="68"/>
      <c r="ZC1186" s="68"/>
      <c r="ZD1186" s="68"/>
    </row>
    <row r="1187" spans="658:680" x14ac:dyDescent="0.25">
      <c r="YH1187" s="68"/>
      <c r="YI1187" s="68"/>
      <c r="YJ1187" s="68"/>
      <c r="YK1187" s="68"/>
      <c r="YL1187" s="68"/>
      <c r="YM1187" s="68"/>
      <c r="YN1187" s="68"/>
      <c r="YO1187" s="68"/>
      <c r="YP1187" s="68"/>
      <c r="YQ1187" s="68"/>
      <c r="YR1187" s="68"/>
      <c r="YS1187" s="68"/>
      <c r="YT1187" s="68"/>
      <c r="YU1187" s="68"/>
      <c r="YV1187" s="68"/>
      <c r="YW1187" s="68"/>
      <c r="YX1187" s="68">
        <v>1.05133494938247</v>
      </c>
      <c r="YY1187" s="68"/>
      <c r="YZ1187" s="68"/>
      <c r="ZA1187" s="68"/>
      <c r="ZB1187" s="68"/>
      <c r="ZC1187" s="68"/>
      <c r="ZD1187" s="68"/>
    </row>
    <row r="1188" spans="658:680" x14ac:dyDescent="0.25">
      <c r="YH1188" s="68"/>
      <c r="YI1188" s="68"/>
      <c r="YJ1188" s="68"/>
      <c r="YK1188" s="68"/>
      <c r="YL1188" s="68"/>
      <c r="YM1188" s="68"/>
      <c r="YN1188" s="68"/>
      <c r="YO1188" s="68"/>
      <c r="YP1188" s="68"/>
      <c r="YQ1188" s="68"/>
      <c r="YR1188" s="68"/>
      <c r="YS1188" s="68"/>
      <c r="YT1188" s="68"/>
      <c r="YU1188" s="68"/>
      <c r="YV1188" s="68"/>
      <c r="YW1188" s="68"/>
      <c r="YX1188" s="68">
        <v>1.0513088050711701</v>
      </c>
      <c r="YY1188" s="68"/>
      <c r="YZ1188" s="68"/>
      <c r="ZA1188" s="68"/>
      <c r="ZB1188" s="68"/>
      <c r="ZC1188" s="68"/>
      <c r="ZD1188" s="68"/>
    </row>
    <row r="1189" spans="658:680" x14ac:dyDescent="0.25">
      <c r="YH1189" s="68"/>
      <c r="YI1189" s="68"/>
      <c r="YJ1189" s="68"/>
      <c r="YK1189" s="68"/>
      <c r="YL1189" s="68"/>
      <c r="YM1189" s="68"/>
      <c r="YN1189" s="68"/>
      <c r="YO1189" s="68"/>
      <c r="YP1189" s="68"/>
      <c r="YQ1189" s="68"/>
      <c r="YR1189" s="68"/>
      <c r="YS1189" s="68"/>
      <c r="YT1189" s="68"/>
      <c r="YU1189" s="68"/>
      <c r="YV1189" s="68"/>
      <c r="YW1189" s="68"/>
      <c r="YX1189" s="68">
        <v>1.05129136439798</v>
      </c>
      <c r="YY1189" s="68"/>
      <c r="YZ1189" s="68"/>
      <c r="ZA1189" s="68"/>
      <c r="ZB1189" s="68"/>
      <c r="ZC1189" s="68"/>
      <c r="ZD1189" s="68"/>
    </row>
    <row r="1190" spans="658:680" x14ac:dyDescent="0.25">
      <c r="YH1190" s="68"/>
      <c r="YI1190" s="68"/>
      <c r="YJ1190" s="68"/>
      <c r="YK1190" s="68"/>
      <c r="YL1190" s="68"/>
      <c r="YM1190" s="68"/>
      <c r="YN1190" s="68"/>
      <c r="YO1190" s="68"/>
      <c r="YP1190" s="68"/>
      <c r="YQ1190" s="68"/>
      <c r="YR1190" s="68"/>
      <c r="YS1190" s="68"/>
      <c r="YT1190" s="68"/>
      <c r="YU1190" s="68"/>
      <c r="YV1190" s="68"/>
      <c r="YW1190" s="68"/>
      <c r="YX1190" s="68">
        <v>1.0510264927066399</v>
      </c>
      <c r="YY1190" s="68"/>
      <c r="YZ1190" s="68"/>
      <c r="ZA1190" s="68"/>
      <c r="ZB1190" s="68"/>
      <c r="ZC1190" s="68"/>
      <c r="ZD1190" s="68"/>
    </row>
    <row r="1191" spans="658:680" x14ac:dyDescent="0.25">
      <c r="YH1191" s="68"/>
      <c r="YI1191" s="68"/>
      <c r="YJ1191" s="68"/>
      <c r="YK1191" s="68"/>
      <c r="YL1191" s="68"/>
      <c r="YM1191" s="68"/>
      <c r="YN1191" s="68"/>
      <c r="YO1191" s="68"/>
      <c r="YP1191" s="68"/>
      <c r="YQ1191" s="68"/>
      <c r="YR1191" s="68"/>
      <c r="YS1191" s="68"/>
      <c r="YT1191" s="68"/>
      <c r="YU1191" s="68"/>
      <c r="YV1191" s="68"/>
      <c r="YW1191" s="68"/>
      <c r="YX1191" s="68">
        <v>1.05099599944783</v>
      </c>
      <c r="YY1191" s="68"/>
      <c r="YZ1191" s="68"/>
      <c r="ZA1191" s="68"/>
      <c r="ZB1191" s="68"/>
      <c r="ZC1191" s="68"/>
      <c r="ZD1191" s="68"/>
    </row>
    <row r="1192" spans="658:680" x14ac:dyDescent="0.25">
      <c r="YH1192" s="68"/>
      <c r="YI1192" s="68"/>
      <c r="YJ1192" s="68"/>
      <c r="YK1192" s="68"/>
      <c r="YL1192" s="68"/>
      <c r="YM1192" s="68"/>
      <c r="YN1192" s="68"/>
      <c r="YO1192" s="68"/>
      <c r="YP1192" s="68"/>
      <c r="YQ1192" s="68"/>
      <c r="YR1192" s="68"/>
      <c r="YS1192" s="68"/>
      <c r="YT1192" s="68"/>
      <c r="YU1192" s="68"/>
      <c r="YV1192" s="68"/>
      <c r="YW1192" s="68"/>
      <c r="YX1192" s="68">
        <v>1.05099566819908</v>
      </c>
      <c r="YY1192" s="68"/>
      <c r="YZ1192" s="68"/>
      <c r="ZA1192" s="68"/>
      <c r="ZB1192" s="68"/>
      <c r="ZC1192" s="68"/>
      <c r="ZD1192" s="68"/>
    </row>
    <row r="1193" spans="658:680" x14ac:dyDescent="0.25">
      <c r="YH1193" s="68"/>
      <c r="YI1193" s="68"/>
      <c r="YJ1193" s="68"/>
      <c r="YK1193" s="68"/>
      <c r="YL1193" s="68"/>
      <c r="YM1193" s="68"/>
      <c r="YN1193" s="68"/>
      <c r="YO1193" s="68"/>
      <c r="YP1193" s="68"/>
      <c r="YQ1193" s="68"/>
      <c r="YR1193" s="68"/>
      <c r="YS1193" s="68"/>
      <c r="YT1193" s="68"/>
      <c r="YU1193" s="68"/>
      <c r="YV1193" s="68"/>
      <c r="YW1193" s="68"/>
      <c r="YX1193" s="68">
        <v>1.0509148503836101</v>
      </c>
      <c r="YY1193" s="68"/>
      <c r="YZ1193" s="68"/>
      <c r="ZA1193" s="68"/>
      <c r="ZB1193" s="68"/>
      <c r="ZC1193" s="68"/>
      <c r="ZD1193" s="68"/>
    </row>
    <row r="1194" spans="658:680" x14ac:dyDescent="0.25">
      <c r="YH1194" s="68"/>
      <c r="YI1194" s="68"/>
      <c r="YJ1194" s="68"/>
      <c r="YK1194" s="68"/>
      <c r="YL1194" s="68"/>
      <c r="YM1194" s="68"/>
      <c r="YN1194" s="68"/>
      <c r="YO1194" s="68"/>
      <c r="YP1194" s="68"/>
      <c r="YQ1194" s="68"/>
      <c r="YR1194" s="68"/>
      <c r="YS1194" s="68"/>
      <c r="YT1194" s="68"/>
      <c r="YU1194" s="68"/>
      <c r="YV1194" s="68"/>
      <c r="YW1194" s="68"/>
      <c r="YX1194" s="68">
        <v>1.05086175629496</v>
      </c>
      <c r="YY1194" s="68"/>
      <c r="YZ1194" s="68"/>
      <c r="ZA1194" s="68"/>
      <c r="ZB1194" s="68"/>
      <c r="ZC1194" s="68"/>
      <c r="ZD1194" s="68"/>
    </row>
    <row r="1195" spans="658:680" x14ac:dyDescent="0.25">
      <c r="YH1195" s="68"/>
      <c r="YI1195" s="68"/>
      <c r="YJ1195" s="68"/>
      <c r="YK1195" s="68"/>
      <c r="YL1195" s="68"/>
      <c r="YM1195" s="68"/>
      <c r="YN1195" s="68"/>
      <c r="YO1195" s="68"/>
      <c r="YP1195" s="68"/>
      <c r="YQ1195" s="68"/>
      <c r="YR1195" s="68"/>
      <c r="YS1195" s="68"/>
      <c r="YT1195" s="68"/>
      <c r="YU1195" s="68"/>
      <c r="YV1195" s="68"/>
      <c r="YW1195" s="68"/>
      <c r="YX1195" s="68">
        <v>1.0508581060303299</v>
      </c>
      <c r="YY1195" s="68"/>
      <c r="YZ1195" s="68"/>
      <c r="ZA1195" s="68"/>
      <c r="ZB1195" s="68"/>
      <c r="ZC1195" s="68"/>
      <c r="ZD1195" s="68"/>
    </row>
    <row r="1196" spans="658:680" x14ac:dyDescent="0.25">
      <c r="YH1196" s="68"/>
      <c r="YI1196" s="68"/>
      <c r="YJ1196" s="68"/>
      <c r="YK1196" s="68"/>
      <c r="YL1196" s="68"/>
      <c r="YM1196" s="68"/>
      <c r="YN1196" s="68"/>
      <c r="YO1196" s="68"/>
      <c r="YP1196" s="68"/>
      <c r="YQ1196" s="68"/>
      <c r="YR1196" s="68"/>
      <c r="YS1196" s="68"/>
      <c r="YT1196" s="68"/>
      <c r="YU1196" s="68"/>
      <c r="YV1196" s="68"/>
      <c r="YW1196" s="68"/>
      <c r="YX1196" s="68">
        <v>1.0508286159604701</v>
      </c>
      <c r="YY1196" s="68"/>
      <c r="YZ1196" s="68"/>
      <c r="ZA1196" s="68"/>
      <c r="ZB1196" s="68"/>
      <c r="ZC1196" s="68"/>
      <c r="ZD1196" s="68"/>
    </row>
    <row r="1197" spans="658:680" x14ac:dyDescent="0.25">
      <c r="YH1197" s="68"/>
      <c r="YI1197" s="68"/>
      <c r="YJ1197" s="68"/>
      <c r="YK1197" s="68"/>
      <c r="YL1197" s="68"/>
      <c r="YM1197" s="68"/>
      <c r="YN1197" s="68"/>
      <c r="YO1197" s="68"/>
      <c r="YP1197" s="68"/>
      <c r="YQ1197" s="68"/>
      <c r="YR1197" s="68"/>
      <c r="YS1197" s="68"/>
      <c r="YT1197" s="68"/>
      <c r="YU1197" s="68"/>
      <c r="YV1197" s="68"/>
      <c r="YW1197" s="68"/>
      <c r="YX1197" s="68">
        <v>1.05077155265151</v>
      </c>
      <c r="YY1197" s="68"/>
      <c r="YZ1197" s="68"/>
      <c r="ZA1197" s="68"/>
      <c r="ZB1197" s="68"/>
      <c r="ZC1197" s="68"/>
      <c r="ZD1197" s="68"/>
    </row>
    <row r="1198" spans="658:680" x14ac:dyDescent="0.25">
      <c r="YH1198" s="68"/>
      <c r="YI1198" s="68"/>
      <c r="YJ1198" s="68"/>
      <c r="YK1198" s="68"/>
      <c r="YL1198" s="68"/>
      <c r="YM1198" s="68"/>
      <c r="YN1198" s="68"/>
      <c r="YO1198" s="68"/>
      <c r="YP1198" s="68"/>
      <c r="YQ1198" s="68"/>
      <c r="YR1198" s="68"/>
      <c r="YS1198" s="68"/>
      <c r="YT1198" s="68"/>
      <c r="YU1198" s="68"/>
      <c r="YV1198" s="68"/>
      <c r="YW1198" s="68"/>
      <c r="YX1198" s="68">
        <v>1.0506436141914499</v>
      </c>
      <c r="YY1198" s="68"/>
      <c r="YZ1198" s="68"/>
      <c r="ZA1198" s="68"/>
      <c r="ZB1198" s="68"/>
      <c r="ZC1198" s="68"/>
      <c r="ZD1198" s="68"/>
    </row>
    <row r="1199" spans="658:680" x14ac:dyDescent="0.25">
      <c r="YH1199" s="68"/>
      <c r="YI1199" s="68"/>
      <c r="YJ1199" s="68"/>
      <c r="YK1199" s="68"/>
      <c r="YL1199" s="68"/>
      <c r="YM1199" s="68"/>
      <c r="YN1199" s="68"/>
      <c r="YO1199" s="68"/>
      <c r="YP1199" s="68"/>
      <c r="YQ1199" s="68"/>
      <c r="YR1199" s="68"/>
      <c r="YS1199" s="68"/>
      <c r="YT1199" s="68"/>
      <c r="YU1199" s="68"/>
      <c r="YV1199" s="68"/>
      <c r="YW1199" s="68"/>
      <c r="YX1199" s="68">
        <v>1.05048603022819</v>
      </c>
      <c r="YY1199" s="68"/>
      <c r="YZ1199" s="68"/>
      <c r="ZA1199" s="68"/>
      <c r="ZB1199" s="68"/>
      <c r="ZC1199" s="68"/>
      <c r="ZD1199" s="68"/>
    </row>
    <row r="1200" spans="658:680" x14ac:dyDescent="0.25">
      <c r="YH1200" s="68"/>
      <c r="YI1200" s="68"/>
      <c r="YJ1200" s="68"/>
      <c r="YK1200" s="68"/>
      <c r="YL1200" s="68"/>
      <c r="YM1200" s="68"/>
      <c r="YN1200" s="68"/>
      <c r="YO1200" s="68"/>
      <c r="YP1200" s="68"/>
      <c r="YQ1200" s="68"/>
      <c r="YR1200" s="68"/>
      <c r="YS1200" s="68"/>
      <c r="YT1200" s="68"/>
      <c r="YU1200" s="68"/>
      <c r="YV1200" s="68"/>
      <c r="YW1200" s="68"/>
      <c r="YX1200" s="68">
        <v>1.0504840260784001</v>
      </c>
      <c r="YY1200" s="68"/>
      <c r="YZ1200" s="68"/>
      <c r="ZA1200" s="68"/>
      <c r="ZB1200" s="68"/>
      <c r="ZC1200" s="68"/>
      <c r="ZD1200" s="68"/>
    </row>
    <row r="1201" spans="658:680" x14ac:dyDescent="0.25">
      <c r="YH1201" s="68"/>
      <c r="YI1201" s="68"/>
      <c r="YJ1201" s="68"/>
      <c r="YK1201" s="68"/>
      <c r="YL1201" s="68"/>
      <c r="YM1201" s="68"/>
      <c r="YN1201" s="68"/>
      <c r="YO1201" s="68"/>
      <c r="YP1201" s="68"/>
      <c r="YQ1201" s="68"/>
      <c r="YR1201" s="68"/>
      <c r="YS1201" s="68"/>
      <c r="YT1201" s="68"/>
      <c r="YU1201" s="68"/>
      <c r="YV1201" s="68"/>
      <c r="YW1201" s="68"/>
      <c r="YX1201" s="68">
        <v>1.0504311026979001</v>
      </c>
      <c r="YY1201" s="68"/>
      <c r="YZ1201" s="68"/>
      <c r="ZA1201" s="68"/>
      <c r="ZB1201" s="68"/>
      <c r="ZC1201" s="68"/>
      <c r="ZD1201" s="68"/>
    </row>
    <row r="1202" spans="658:680" x14ac:dyDescent="0.25">
      <c r="YH1202" s="68"/>
      <c r="YI1202" s="68"/>
      <c r="YJ1202" s="68"/>
      <c r="YK1202" s="68"/>
      <c r="YL1202" s="68"/>
      <c r="YM1202" s="68"/>
      <c r="YN1202" s="68"/>
      <c r="YO1202" s="68"/>
      <c r="YP1202" s="68"/>
      <c r="YQ1202" s="68"/>
      <c r="YR1202" s="68"/>
      <c r="YS1202" s="68"/>
      <c r="YT1202" s="68"/>
      <c r="YU1202" s="68"/>
      <c r="YV1202" s="68"/>
      <c r="YW1202" s="68"/>
      <c r="YX1202" s="68">
        <v>1.05038844281785</v>
      </c>
      <c r="YY1202" s="68"/>
      <c r="YZ1202" s="68"/>
      <c r="ZA1202" s="68"/>
      <c r="ZB1202" s="68"/>
      <c r="ZC1202" s="68"/>
      <c r="ZD1202" s="68"/>
    </row>
    <row r="1203" spans="658:680" x14ac:dyDescent="0.25">
      <c r="YH1203" s="68"/>
      <c r="YI1203" s="68"/>
      <c r="YJ1203" s="68"/>
      <c r="YK1203" s="68"/>
      <c r="YL1203" s="68"/>
      <c r="YM1203" s="68"/>
      <c r="YN1203" s="68"/>
      <c r="YO1203" s="68"/>
      <c r="YP1203" s="68"/>
      <c r="YQ1203" s="68"/>
      <c r="YR1203" s="68"/>
      <c r="YS1203" s="68"/>
      <c r="YT1203" s="68"/>
      <c r="YU1203" s="68"/>
      <c r="YV1203" s="68"/>
      <c r="YW1203" s="68"/>
      <c r="YX1203" s="68">
        <v>1.0503779473105399</v>
      </c>
      <c r="YY1203" s="68"/>
      <c r="YZ1203" s="68"/>
      <c r="ZA1203" s="68"/>
      <c r="ZB1203" s="68"/>
      <c r="ZC1203" s="68"/>
      <c r="ZD1203" s="68"/>
    </row>
    <row r="1204" spans="658:680" x14ac:dyDescent="0.25">
      <c r="YH1204" s="68"/>
      <c r="YI1204" s="68"/>
      <c r="YJ1204" s="68"/>
      <c r="YK1204" s="68"/>
      <c r="YL1204" s="68"/>
      <c r="YM1204" s="68"/>
      <c r="YN1204" s="68"/>
      <c r="YO1204" s="68"/>
      <c r="YP1204" s="68"/>
      <c r="YQ1204" s="68"/>
      <c r="YR1204" s="68"/>
      <c r="YS1204" s="68"/>
      <c r="YT1204" s="68"/>
      <c r="YU1204" s="68"/>
      <c r="YV1204" s="68"/>
      <c r="YW1204" s="68"/>
      <c r="YX1204" s="68">
        <v>1.0502338376328999</v>
      </c>
      <c r="YY1204" s="68"/>
      <c r="YZ1204" s="68"/>
      <c r="ZA1204" s="68"/>
      <c r="ZB1204" s="68"/>
      <c r="ZC1204" s="68"/>
      <c r="ZD1204" s="68"/>
    </row>
    <row r="1205" spans="658:680" x14ac:dyDescent="0.25">
      <c r="YH1205" s="68"/>
      <c r="YI1205" s="68"/>
      <c r="YJ1205" s="68"/>
      <c r="YK1205" s="68"/>
      <c r="YL1205" s="68"/>
      <c r="YM1205" s="68"/>
      <c r="YN1205" s="68"/>
      <c r="YO1205" s="68"/>
      <c r="YP1205" s="68"/>
      <c r="YQ1205" s="68"/>
      <c r="YR1205" s="68"/>
      <c r="YS1205" s="68"/>
      <c r="YT1205" s="68"/>
      <c r="YU1205" s="68"/>
      <c r="YV1205" s="68"/>
      <c r="YW1205" s="68"/>
      <c r="YX1205" s="68">
        <v>1.0501852289539499</v>
      </c>
      <c r="YY1205" s="68"/>
      <c r="YZ1205" s="68"/>
      <c r="ZA1205" s="68"/>
      <c r="ZB1205" s="68"/>
      <c r="ZC1205" s="68"/>
      <c r="ZD1205" s="68"/>
    </row>
    <row r="1206" spans="658:680" x14ac:dyDescent="0.25">
      <c r="YH1206" s="68"/>
      <c r="YI1206" s="68"/>
      <c r="YJ1206" s="68"/>
      <c r="YK1206" s="68"/>
      <c r="YL1206" s="68"/>
      <c r="YM1206" s="68"/>
      <c r="YN1206" s="68"/>
      <c r="YO1206" s="68"/>
      <c r="YP1206" s="68"/>
      <c r="YQ1206" s="68"/>
      <c r="YR1206" s="68"/>
      <c r="YS1206" s="68"/>
      <c r="YT1206" s="68"/>
      <c r="YU1206" s="68"/>
      <c r="YV1206" s="68"/>
      <c r="YW1206" s="68"/>
      <c r="YX1206" s="68">
        <v>1.05012988103325</v>
      </c>
      <c r="YY1206" s="68"/>
      <c r="YZ1206" s="68"/>
      <c r="ZA1206" s="68"/>
      <c r="ZB1206" s="68"/>
      <c r="ZC1206" s="68"/>
      <c r="ZD1206" s="68"/>
    </row>
    <row r="1207" spans="658:680" x14ac:dyDescent="0.25">
      <c r="YH1207" s="68"/>
      <c r="YI1207" s="68"/>
      <c r="YJ1207" s="68"/>
      <c r="YK1207" s="68"/>
      <c r="YL1207" s="68"/>
      <c r="YM1207" s="68"/>
      <c r="YN1207" s="68"/>
      <c r="YO1207" s="68"/>
      <c r="YP1207" s="68"/>
      <c r="YQ1207" s="68"/>
      <c r="YR1207" s="68"/>
      <c r="YS1207" s="68"/>
      <c r="YT1207" s="68"/>
      <c r="YU1207" s="68"/>
      <c r="YV1207" s="68"/>
      <c r="YW1207" s="68"/>
      <c r="YX1207" s="68">
        <v>1.0500673532298299</v>
      </c>
      <c r="YY1207" s="68"/>
      <c r="YZ1207" s="68"/>
      <c r="ZA1207" s="68"/>
      <c r="ZB1207" s="68"/>
      <c r="ZC1207" s="68"/>
      <c r="ZD1207" s="68"/>
    </row>
    <row r="1208" spans="658:680" x14ac:dyDescent="0.25">
      <c r="YH1208" s="68"/>
      <c r="YI1208" s="68"/>
      <c r="YJ1208" s="68"/>
      <c r="YK1208" s="68"/>
      <c r="YL1208" s="68"/>
      <c r="YM1208" s="68"/>
      <c r="YN1208" s="68"/>
      <c r="YO1208" s="68"/>
      <c r="YP1208" s="68"/>
      <c r="YQ1208" s="68"/>
      <c r="YR1208" s="68"/>
      <c r="YS1208" s="68"/>
      <c r="YT1208" s="68"/>
      <c r="YU1208" s="68"/>
      <c r="YV1208" s="68"/>
      <c r="YW1208" s="68"/>
      <c r="YX1208" s="68">
        <v>1.05001751188716</v>
      </c>
      <c r="YY1208" s="68"/>
      <c r="YZ1208" s="68"/>
      <c r="ZA1208" s="68"/>
      <c r="ZB1208" s="68"/>
      <c r="ZC1208" s="68"/>
      <c r="ZD1208" s="68"/>
    </row>
    <row r="1209" spans="658:680" x14ac:dyDescent="0.25">
      <c r="YH1209" s="68"/>
      <c r="YI1209" s="68"/>
      <c r="YJ1209" s="68"/>
      <c r="YK1209" s="68"/>
      <c r="YL1209" s="68"/>
      <c r="YM1209" s="68"/>
      <c r="YN1209" s="68"/>
      <c r="YO1209" s="68"/>
      <c r="YP1209" s="68"/>
      <c r="YQ1209" s="68"/>
      <c r="YR1209" s="68"/>
      <c r="YS1209" s="68"/>
      <c r="YT1209" s="68"/>
      <c r="YU1209" s="68"/>
      <c r="YV1209" s="68"/>
      <c r="YW1209" s="68"/>
      <c r="YX1209" s="68">
        <v>1.049996834563</v>
      </c>
      <c r="YY1209" s="68"/>
      <c r="YZ1209" s="68"/>
      <c r="ZA1209" s="68"/>
      <c r="ZB1209" s="68"/>
      <c r="ZC1209" s="68"/>
      <c r="ZD1209" s="68"/>
    </row>
    <row r="1210" spans="658:680" x14ac:dyDescent="0.25">
      <c r="YH1210" s="68"/>
      <c r="YI1210" s="68"/>
      <c r="YJ1210" s="68"/>
      <c r="YK1210" s="68"/>
      <c r="YL1210" s="68"/>
      <c r="YM1210" s="68"/>
      <c r="YN1210" s="68"/>
      <c r="YO1210" s="68"/>
      <c r="YP1210" s="68"/>
      <c r="YQ1210" s="68"/>
      <c r="YR1210" s="68"/>
      <c r="YS1210" s="68"/>
      <c r="YT1210" s="68"/>
      <c r="YU1210" s="68"/>
      <c r="YV1210" s="68"/>
      <c r="YW1210" s="68"/>
      <c r="YX1210" s="68">
        <v>1.04999206501236</v>
      </c>
      <c r="YY1210" s="68"/>
      <c r="YZ1210" s="68"/>
      <c r="ZA1210" s="68"/>
      <c r="ZB1210" s="68"/>
      <c r="ZC1210" s="68"/>
      <c r="ZD1210" s="68"/>
    </row>
    <row r="1211" spans="658:680" x14ac:dyDescent="0.25">
      <c r="YH1211" s="68"/>
      <c r="YI1211" s="68"/>
      <c r="YJ1211" s="68"/>
      <c r="YK1211" s="68"/>
      <c r="YL1211" s="68"/>
      <c r="YM1211" s="68"/>
      <c r="YN1211" s="68"/>
      <c r="YO1211" s="68"/>
      <c r="YP1211" s="68"/>
      <c r="YQ1211" s="68"/>
      <c r="YR1211" s="68"/>
      <c r="YS1211" s="68"/>
      <c r="YT1211" s="68"/>
      <c r="YU1211" s="68"/>
      <c r="YV1211" s="68"/>
      <c r="YW1211" s="68"/>
      <c r="YX1211" s="68">
        <v>1.0499778365744601</v>
      </c>
      <c r="YY1211" s="68"/>
      <c r="YZ1211" s="68"/>
      <c r="ZA1211" s="68"/>
      <c r="ZB1211" s="68"/>
      <c r="ZC1211" s="68"/>
      <c r="ZD1211" s="68"/>
    </row>
    <row r="1212" spans="658:680" x14ac:dyDescent="0.25">
      <c r="YH1212" s="68"/>
      <c r="YI1212" s="68"/>
      <c r="YJ1212" s="68"/>
      <c r="YK1212" s="68"/>
      <c r="YL1212" s="68"/>
      <c r="YM1212" s="68"/>
      <c r="YN1212" s="68"/>
      <c r="YO1212" s="68"/>
      <c r="YP1212" s="68"/>
      <c r="YQ1212" s="68"/>
      <c r="YR1212" s="68"/>
      <c r="YS1212" s="68"/>
      <c r="YT1212" s="68"/>
      <c r="YU1212" s="68"/>
      <c r="YV1212" s="68"/>
      <c r="YW1212" s="68"/>
      <c r="YX1212" s="68">
        <v>1.0499467406971901</v>
      </c>
      <c r="YY1212" s="68"/>
      <c r="YZ1212" s="68"/>
      <c r="ZA1212" s="68"/>
      <c r="ZB1212" s="68"/>
      <c r="ZC1212" s="68"/>
      <c r="ZD1212" s="68"/>
    </row>
    <row r="1213" spans="658:680" x14ac:dyDescent="0.25">
      <c r="YH1213" s="68"/>
      <c r="YI1213" s="68"/>
      <c r="YJ1213" s="68"/>
      <c r="YK1213" s="68"/>
      <c r="YL1213" s="68"/>
      <c r="YM1213" s="68"/>
      <c r="YN1213" s="68"/>
      <c r="YO1213" s="68"/>
      <c r="YP1213" s="68"/>
      <c r="YQ1213" s="68"/>
      <c r="YR1213" s="68"/>
      <c r="YS1213" s="68"/>
      <c r="YT1213" s="68"/>
      <c r="YU1213" s="68"/>
      <c r="YV1213" s="68"/>
      <c r="YW1213" s="68"/>
      <c r="YX1213" s="68">
        <v>1.04994381393875</v>
      </c>
      <c r="YY1213" s="68"/>
      <c r="YZ1213" s="68"/>
      <c r="ZA1213" s="68"/>
      <c r="ZB1213" s="68"/>
      <c r="ZC1213" s="68"/>
      <c r="ZD1213" s="68"/>
    </row>
    <row r="1214" spans="658:680" x14ac:dyDescent="0.25">
      <c r="YH1214" s="68"/>
      <c r="YI1214" s="68"/>
      <c r="YJ1214" s="68"/>
      <c r="YK1214" s="68"/>
      <c r="YL1214" s="68"/>
      <c r="YM1214" s="68"/>
      <c r="YN1214" s="68"/>
      <c r="YO1214" s="68"/>
      <c r="YP1214" s="68"/>
      <c r="YQ1214" s="68"/>
      <c r="YR1214" s="68"/>
      <c r="YS1214" s="68"/>
      <c r="YT1214" s="68"/>
      <c r="YU1214" s="68"/>
      <c r="YV1214" s="68"/>
      <c r="YW1214" s="68"/>
      <c r="YX1214" s="68">
        <v>1.0498854382131</v>
      </c>
      <c r="YY1214" s="68"/>
      <c r="YZ1214" s="68"/>
      <c r="ZA1214" s="68"/>
      <c r="ZB1214" s="68"/>
      <c r="ZC1214" s="68"/>
      <c r="ZD1214" s="68"/>
    </row>
    <row r="1215" spans="658:680" x14ac:dyDescent="0.25">
      <c r="YH1215" s="68"/>
      <c r="YI1215" s="68"/>
      <c r="YJ1215" s="68"/>
      <c r="YK1215" s="68"/>
      <c r="YL1215" s="68"/>
      <c r="YM1215" s="68"/>
      <c r="YN1215" s="68"/>
      <c r="YO1215" s="68"/>
      <c r="YP1215" s="68"/>
      <c r="YQ1215" s="68"/>
      <c r="YR1215" s="68"/>
      <c r="YS1215" s="68"/>
      <c r="YT1215" s="68"/>
      <c r="YU1215" s="68"/>
      <c r="YV1215" s="68"/>
      <c r="YW1215" s="68"/>
      <c r="YX1215" s="68">
        <v>1.0498705131204999</v>
      </c>
      <c r="YY1215" s="68"/>
      <c r="YZ1215" s="68"/>
      <c r="ZA1215" s="68"/>
      <c r="ZB1215" s="68"/>
      <c r="ZC1215" s="68"/>
      <c r="ZD1215" s="68"/>
    </row>
    <row r="1216" spans="658:680" x14ac:dyDescent="0.25">
      <c r="YH1216" s="68"/>
      <c r="YI1216" s="68"/>
      <c r="YJ1216" s="68"/>
      <c r="YK1216" s="68"/>
      <c r="YL1216" s="68"/>
      <c r="YM1216" s="68"/>
      <c r="YN1216" s="68"/>
      <c r="YO1216" s="68"/>
      <c r="YP1216" s="68"/>
      <c r="YQ1216" s="68"/>
      <c r="YR1216" s="68"/>
      <c r="YS1216" s="68"/>
      <c r="YT1216" s="68"/>
      <c r="YU1216" s="68"/>
      <c r="YV1216" s="68"/>
      <c r="YW1216" s="68"/>
      <c r="YX1216" s="68">
        <v>1.04984540654392</v>
      </c>
      <c r="YY1216" s="68"/>
      <c r="YZ1216" s="68"/>
      <c r="ZA1216" s="68"/>
      <c r="ZB1216" s="68"/>
      <c r="ZC1216" s="68"/>
      <c r="ZD1216" s="68"/>
    </row>
    <row r="1217" spans="658:680" x14ac:dyDescent="0.25">
      <c r="YH1217" s="68"/>
      <c r="YI1217" s="68"/>
      <c r="YJ1217" s="68"/>
      <c r="YK1217" s="68"/>
      <c r="YL1217" s="68"/>
      <c r="YM1217" s="68"/>
      <c r="YN1217" s="68"/>
      <c r="YO1217" s="68"/>
      <c r="YP1217" s="68"/>
      <c r="YQ1217" s="68"/>
      <c r="YR1217" s="68"/>
      <c r="YS1217" s="68"/>
      <c r="YT1217" s="68"/>
      <c r="YU1217" s="68"/>
      <c r="YV1217" s="68"/>
      <c r="YW1217" s="68"/>
      <c r="YX1217" s="68">
        <v>1.0498288507661899</v>
      </c>
      <c r="YY1217" s="68"/>
      <c r="YZ1217" s="68"/>
      <c r="ZA1217" s="68"/>
      <c r="ZB1217" s="68"/>
      <c r="ZC1217" s="68"/>
      <c r="ZD1217" s="68"/>
    </row>
    <row r="1218" spans="658:680" x14ac:dyDescent="0.25">
      <c r="YH1218" s="68"/>
      <c r="YI1218" s="68"/>
      <c r="YJ1218" s="68"/>
      <c r="YK1218" s="68"/>
      <c r="YL1218" s="68"/>
      <c r="YM1218" s="68"/>
      <c r="YN1218" s="68"/>
      <c r="YO1218" s="68"/>
      <c r="YP1218" s="68"/>
      <c r="YQ1218" s="68"/>
      <c r="YR1218" s="68"/>
      <c r="YS1218" s="68"/>
      <c r="YT1218" s="68"/>
      <c r="YU1218" s="68"/>
      <c r="YV1218" s="68"/>
      <c r="YW1218" s="68"/>
      <c r="YX1218" s="68">
        <v>1.04981999451637</v>
      </c>
      <c r="YY1218" s="68"/>
      <c r="YZ1218" s="68"/>
      <c r="ZA1218" s="68"/>
      <c r="ZB1218" s="68"/>
      <c r="ZC1218" s="68"/>
      <c r="ZD1218" s="68"/>
    </row>
    <row r="1219" spans="658:680" x14ac:dyDescent="0.25">
      <c r="YH1219" s="68"/>
      <c r="YI1219" s="68"/>
      <c r="YJ1219" s="68"/>
      <c r="YK1219" s="68"/>
      <c r="YL1219" s="68"/>
      <c r="YM1219" s="68"/>
      <c r="YN1219" s="68"/>
      <c r="YO1219" s="68"/>
      <c r="YP1219" s="68"/>
      <c r="YQ1219" s="68"/>
      <c r="YR1219" s="68"/>
      <c r="YS1219" s="68"/>
      <c r="YT1219" s="68"/>
      <c r="YU1219" s="68"/>
      <c r="YV1219" s="68"/>
      <c r="YW1219" s="68"/>
      <c r="YX1219" s="68">
        <v>1.04978338857124</v>
      </c>
      <c r="YY1219" s="68"/>
      <c r="YZ1219" s="68"/>
      <c r="ZA1219" s="68"/>
      <c r="ZB1219" s="68"/>
      <c r="ZC1219" s="68"/>
      <c r="ZD1219" s="68"/>
    </row>
    <row r="1220" spans="658:680" x14ac:dyDescent="0.25">
      <c r="YH1220" s="68"/>
      <c r="YI1220" s="68"/>
      <c r="YJ1220" s="68"/>
      <c r="YK1220" s="68"/>
      <c r="YL1220" s="68"/>
      <c r="YM1220" s="68"/>
      <c r="YN1220" s="68"/>
      <c r="YO1220" s="68"/>
      <c r="YP1220" s="68"/>
      <c r="YQ1220" s="68"/>
      <c r="YR1220" s="68"/>
      <c r="YS1220" s="68"/>
      <c r="YT1220" s="68"/>
      <c r="YU1220" s="68"/>
      <c r="YV1220" s="68"/>
      <c r="YW1220" s="68"/>
      <c r="YX1220" s="68">
        <v>1.04977748425315</v>
      </c>
      <c r="YY1220" s="68"/>
      <c r="YZ1220" s="68"/>
      <c r="ZA1220" s="68"/>
      <c r="ZB1220" s="68"/>
      <c r="ZC1220" s="68"/>
      <c r="ZD1220" s="68"/>
    </row>
    <row r="1221" spans="658:680" x14ac:dyDescent="0.25">
      <c r="YH1221" s="68"/>
      <c r="YI1221" s="68"/>
      <c r="YJ1221" s="68"/>
      <c r="YK1221" s="68"/>
      <c r="YL1221" s="68"/>
      <c r="YM1221" s="68"/>
      <c r="YN1221" s="68"/>
      <c r="YO1221" s="68"/>
      <c r="YP1221" s="68"/>
      <c r="YQ1221" s="68"/>
      <c r="YR1221" s="68"/>
      <c r="YS1221" s="68"/>
      <c r="YT1221" s="68"/>
      <c r="YU1221" s="68"/>
      <c r="YV1221" s="68"/>
      <c r="YW1221" s="68"/>
      <c r="YX1221" s="68">
        <v>1.04970764228809</v>
      </c>
      <c r="YY1221" s="68"/>
      <c r="YZ1221" s="68"/>
      <c r="ZA1221" s="68"/>
      <c r="ZB1221" s="68"/>
      <c r="ZC1221" s="68"/>
      <c r="ZD1221" s="68"/>
    </row>
    <row r="1222" spans="658:680" x14ac:dyDescent="0.25">
      <c r="YH1222" s="68"/>
      <c r="YI1222" s="68"/>
      <c r="YJ1222" s="68"/>
      <c r="YK1222" s="68"/>
      <c r="YL1222" s="68"/>
      <c r="YM1222" s="68"/>
      <c r="YN1222" s="68"/>
      <c r="YO1222" s="68"/>
      <c r="YP1222" s="68"/>
      <c r="YQ1222" s="68"/>
      <c r="YR1222" s="68"/>
      <c r="YS1222" s="68"/>
      <c r="YT1222" s="68"/>
      <c r="YU1222" s="68"/>
      <c r="YV1222" s="68"/>
      <c r="YW1222" s="68"/>
      <c r="YX1222" s="68">
        <v>1.0495488992275299</v>
      </c>
      <c r="YY1222" s="68"/>
      <c r="YZ1222" s="68"/>
      <c r="ZA1222" s="68"/>
      <c r="ZB1222" s="68"/>
      <c r="ZC1222" s="68"/>
      <c r="ZD1222" s="68"/>
    </row>
    <row r="1223" spans="658:680" x14ac:dyDescent="0.25">
      <c r="YH1223" s="68"/>
      <c r="YI1223" s="68"/>
      <c r="YJ1223" s="68"/>
      <c r="YK1223" s="68"/>
      <c r="YL1223" s="68"/>
      <c r="YM1223" s="68"/>
      <c r="YN1223" s="68"/>
      <c r="YO1223" s="68"/>
      <c r="YP1223" s="68"/>
      <c r="YQ1223" s="68"/>
      <c r="YR1223" s="68"/>
      <c r="YS1223" s="68"/>
      <c r="YT1223" s="68"/>
      <c r="YU1223" s="68"/>
      <c r="YV1223" s="68"/>
      <c r="YW1223" s="68"/>
      <c r="YX1223" s="68">
        <v>1.0495137048928</v>
      </c>
      <c r="YY1223" s="68"/>
      <c r="YZ1223" s="68"/>
      <c r="ZA1223" s="68"/>
      <c r="ZB1223" s="68"/>
      <c r="ZC1223" s="68"/>
      <c r="ZD1223" s="68"/>
    </row>
    <row r="1224" spans="658:680" x14ac:dyDescent="0.25">
      <c r="YH1224" s="68"/>
      <c r="YI1224" s="68"/>
      <c r="YJ1224" s="68"/>
      <c r="YK1224" s="68"/>
      <c r="YL1224" s="68"/>
      <c r="YM1224" s="68"/>
      <c r="YN1224" s="68"/>
      <c r="YO1224" s="68"/>
      <c r="YP1224" s="68"/>
      <c r="YQ1224" s="68"/>
      <c r="YR1224" s="68"/>
      <c r="YS1224" s="68"/>
      <c r="YT1224" s="68"/>
      <c r="YU1224" s="68"/>
      <c r="YV1224" s="68"/>
      <c r="YW1224" s="68"/>
      <c r="YX1224" s="68">
        <v>1.0494932346132599</v>
      </c>
      <c r="YY1224" s="68"/>
      <c r="YZ1224" s="68"/>
      <c r="ZA1224" s="68"/>
      <c r="ZB1224" s="68"/>
      <c r="ZC1224" s="68"/>
      <c r="ZD1224" s="68"/>
    </row>
    <row r="1225" spans="658:680" x14ac:dyDescent="0.25">
      <c r="YH1225" s="68"/>
      <c r="YI1225" s="68"/>
      <c r="YJ1225" s="68"/>
      <c r="YK1225" s="68"/>
      <c r="YL1225" s="68"/>
      <c r="YM1225" s="68"/>
      <c r="YN1225" s="68"/>
      <c r="YO1225" s="68"/>
      <c r="YP1225" s="68"/>
      <c r="YQ1225" s="68"/>
      <c r="YR1225" s="68"/>
      <c r="YS1225" s="68"/>
      <c r="YT1225" s="68"/>
      <c r="YU1225" s="68"/>
      <c r="YV1225" s="68"/>
      <c r="YW1225" s="68"/>
      <c r="YX1225" s="68">
        <v>1.04946226383279</v>
      </c>
      <c r="YY1225" s="68"/>
      <c r="YZ1225" s="68"/>
      <c r="ZA1225" s="68"/>
      <c r="ZB1225" s="68"/>
      <c r="ZC1225" s="68"/>
      <c r="ZD1225" s="68"/>
    </row>
    <row r="1226" spans="658:680" x14ac:dyDescent="0.25">
      <c r="YH1226" s="68"/>
      <c r="YI1226" s="68"/>
      <c r="YJ1226" s="68"/>
      <c r="YK1226" s="68"/>
      <c r="YL1226" s="68"/>
      <c r="YM1226" s="68"/>
      <c r="YN1226" s="68"/>
      <c r="YO1226" s="68"/>
      <c r="YP1226" s="68"/>
      <c r="YQ1226" s="68"/>
      <c r="YR1226" s="68"/>
      <c r="YS1226" s="68"/>
      <c r="YT1226" s="68"/>
      <c r="YU1226" s="68"/>
      <c r="YV1226" s="68"/>
      <c r="YW1226" s="68"/>
      <c r="YX1226" s="68">
        <v>1.0493480278412399</v>
      </c>
      <c r="YY1226" s="68"/>
      <c r="YZ1226" s="68"/>
      <c r="ZA1226" s="68"/>
      <c r="ZB1226" s="68"/>
      <c r="ZC1226" s="68"/>
      <c r="ZD1226" s="68"/>
    </row>
    <row r="1227" spans="658:680" x14ac:dyDescent="0.25">
      <c r="YH1227" s="68"/>
      <c r="YI1227" s="68"/>
      <c r="YJ1227" s="68"/>
      <c r="YK1227" s="68"/>
      <c r="YL1227" s="68"/>
      <c r="YM1227" s="68"/>
      <c r="YN1227" s="68"/>
      <c r="YO1227" s="68"/>
      <c r="YP1227" s="68"/>
      <c r="YQ1227" s="68"/>
      <c r="YR1227" s="68"/>
      <c r="YS1227" s="68"/>
      <c r="YT1227" s="68"/>
      <c r="YU1227" s="68"/>
      <c r="YV1227" s="68"/>
      <c r="YW1227" s="68"/>
      <c r="YX1227" s="68">
        <v>1.04931998601082</v>
      </c>
      <c r="YY1227" s="68"/>
      <c r="YZ1227" s="68"/>
      <c r="ZA1227" s="68"/>
      <c r="ZB1227" s="68"/>
      <c r="ZC1227" s="68"/>
      <c r="ZD1227" s="68"/>
    </row>
    <row r="1228" spans="658:680" x14ac:dyDescent="0.25">
      <c r="YH1228" s="68"/>
      <c r="YI1228" s="68"/>
      <c r="YJ1228" s="68"/>
      <c r="YK1228" s="68"/>
      <c r="YL1228" s="68"/>
      <c r="YM1228" s="68"/>
      <c r="YN1228" s="68"/>
      <c r="YO1228" s="68"/>
      <c r="YP1228" s="68"/>
      <c r="YQ1228" s="68"/>
      <c r="YR1228" s="68"/>
      <c r="YS1228" s="68"/>
      <c r="YT1228" s="68"/>
      <c r="YU1228" s="68"/>
      <c r="YV1228" s="68"/>
      <c r="YW1228" s="68"/>
      <c r="YX1228" s="68">
        <v>1.0493017707696299</v>
      </c>
      <c r="YY1228" s="68"/>
      <c r="YZ1228" s="68"/>
      <c r="ZA1228" s="68"/>
      <c r="ZB1228" s="68"/>
      <c r="ZC1228" s="68"/>
      <c r="ZD1228" s="68"/>
    </row>
    <row r="1229" spans="658:680" x14ac:dyDescent="0.25">
      <c r="YH1229" s="68"/>
      <c r="YI1229" s="68"/>
      <c r="YJ1229" s="68"/>
      <c r="YK1229" s="68"/>
      <c r="YL1229" s="68"/>
      <c r="YM1229" s="68"/>
      <c r="YN1229" s="68"/>
      <c r="YO1229" s="68"/>
      <c r="YP1229" s="68"/>
      <c r="YQ1229" s="68"/>
      <c r="YR1229" s="68"/>
      <c r="YS1229" s="68"/>
      <c r="YT1229" s="68"/>
      <c r="YU1229" s="68"/>
      <c r="YV1229" s="68"/>
      <c r="YW1229" s="68"/>
      <c r="YX1229" s="68">
        <v>1.0492967783304299</v>
      </c>
      <c r="YY1229" s="68"/>
      <c r="YZ1229" s="68"/>
      <c r="ZA1229" s="68"/>
      <c r="ZB1229" s="68"/>
      <c r="ZC1229" s="68"/>
      <c r="ZD1229" s="68"/>
    </row>
    <row r="1230" spans="658:680" x14ac:dyDescent="0.25">
      <c r="YH1230" s="68"/>
      <c r="YI1230" s="68"/>
      <c r="YJ1230" s="68"/>
      <c r="YK1230" s="68"/>
      <c r="YL1230" s="68"/>
      <c r="YM1230" s="68"/>
      <c r="YN1230" s="68"/>
      <c r="YO1230" s="68"/>
      <c r="YP1230" s="68"/>
      <c r="YQ1230" s="68"/>
      <c r="YR1230" s="68"/>
      <c r="YS1230" s="68"/>
      <c r="YT1230" s="68"/>
      <c r="YU1230" s="68"/>
      <c r="YV1230" s="68"/>
      <c r="YW1230" s="68"/>
      <c r="YX1230" s="68">
        <v>1.0492092518690199</v>
      </c>
      <c r="YY1230" s="68"/>
      <c r="YZ1230" s="68"/>
      <c r="ZA1230" s="68"/>
      <c r="ZB1230" s="68"/>
      <c r="ZC1230" s="68"/>
      <c r="ZD1230" s="68"/>
    </row>
    <row r="1231" spans="658:680" x14ac:dyDescent="0.25">
      <c r="YH1231" s="68"/>
      <c r="YI1231" s="68"/>
      <c r="YJ1231" s="68"/>
      <c r="YK1231" s="68"/>
      <c r="YL1231" s="68"/>
      <c r="YM1231" s="68"/>
      <c r="YN1231" s="68"/>
      <c r="YO1231" s="68"/>
      <c r="YP1231" s="68"/>
      <c r="YQ1231" s="68"/>
      <c r="YR1231" s="68"/>
      <c r="YS1231" s="68"/>
      <c r="YT1231" s="68"/>
      <c r="YU1231" s="68"/>
      <c r="YV1231" s="68"/>
      <c r="YW1231" s="68"/>
      <c r="YX1231" s="68">
        <v>1.0492032677887899</v>
      </c>
      <c r="YY1231" s="68"/>
      <c r="YZ1231" s="68"/>
      <c r="ZA1231" s="68"/>
      <c r="ZB1231" s="68"/>
      <c r="ZC1231" s="68"/>
      <c r="ZD1231" s="68"/>
    </row>
    <row r="1232" spans="658:680" x14ac:dyDescent="0.25">
      <c r="YH1232" s="68"/>
      <c r="YI1232" s="68"/>
      <c r="YJ1232" s="68"/>
      <c r="YK1232" s="68"/>
      <c r="YL1232" s="68"/>
      <c r="YM1232" s="68"/>
      <c r="YN1232" s="68"/>
      <c r="YO1232" s="68"/>
      <c r="YP1232" s="68"/>
      <c r="YQ1232" s="68"/>
      <c r="YR1232" s="68"/>
      <c r="YS1232" s="68"/>
      <c r="YT1232" s="68"/>
      <c r="YU1232" s="68"/>
      <c r="YV1232" s="68"/>
      <c r="YW1232" s="68"/>
      <c r="YX1232" s="68">
        <v>1.04920135963088</v>
      </c>
      <c r="YY1232" s="68"/>
      <c r="YZ1232" s="68"/>
      <c r="ZA1232" s="68"/>
      <c r="ZB1232" s="68"/>
      <c r="ZC1232" s="68"/>
      <c r="ZD1232" s="68"/>
    </row>
    <row r="1233" spans="658:680" x14ac:dyDescent="0.25">
      <c r="YH1233" s="68"/>
      <c r="YI1233" s="68"/>
      <c r="YJ1233" s="68"/>
      <c r="YK1233" s="68"/>
      <c r="YL1233" s="68"/>
      <c r="YM1233" s="68"/>
      <c r="YN1233" s="68"/>
      <c r="YO1233" s="68"/>
      <c r="YP1233" s="68"/>
      <c r="YQ1233" s="68"/>
      <c r="YR1233" s="68"/>
      <c r="YS1233" s="68"/>
      <c r="YT1233" s="68"/>
      <c r="YU1233" s="68"/>
      <c r="YV1233" s="68"/>
      <c r="YW1233" s="68"/>
      <c r="YX1233" s="68">
        <v>1.0491924387437599</v>
      </c>
      <c r="YY1233" s="68"/>
      <c r="YZ1233" s="68"/>
      <c r="ZA1233" s="68"/>
      <c r="ZB1233" s="68"/>
      <c r="ZC1233" s="68"/>
      <c r="ZD1233" s="68"/>
    </row>
    <row r="1234" spans="658:680" x14ac:dyDescent="0.25">
      <c r="YH1234" s="68"/>
      <c r="YI1234" s="68"/>
      <c r="YJ1234" s="68"/>
      <c r="YK1234" s="68"/>
      <c r="YL1234" s="68"/>
      <c r="YM1234" s="68"/>
      <c r="YN1234" s="68"/>
      <c r="YO1234" s="68"/>
      <c r="YP1234" s="68"/>
      <c r="YQ1234" s="68"/>
      <c r="YR1234" s="68"/>
      <c r="YS1234" s="68"/>
      <c r="YT1234" s="68"/>
      <c r="YU1234" s="68"/>
      <c r="YV1234" s="68"/>
      <c r="YW1234" s="68"/>
      <c r="YX1234" s="68">
        <v>1.0490994996896099</v>
      </c>
      <c r="YY1234" s="68"/>
      <c r="YZ1234" s="68"/>
      <c r="ZA1234" s="68"/>
      <c r="ZB1234" s="68"/>
      <c r="ZC1234" s="68"/>
      <c r="ZD1234" s="68"/>
    </row>
    <row r="1235" spans="658:680" x14ac:dyDescent="0.25">
      <c r="YH1235" s="68"/>
      <c r="YI1235" s="68"/>
      <c r="YJ1235" s="68"/>
      <c r="YK1235" s="68"/>
      <c r="YL1235" s="68"/>
      <c r="YM1235" s="68"/>
      <c r="YN1235" s="68"/>
      <c r="YO1235" s="68"/>
      <c r="YP1235" s="68"/>
      <c r="YQ1235" s="68"/>
      <c r="YR1235" s="68"/>
      <c r="YS1235" s="68"/>
      <c r="YT1235" s="68"/>
      <c r="YU1235" s="68"/>
      <c r="YV1235" s="68"/>
      <c r="YW1235" s="68"/>
      <c r="YX1235" s="68">
        <v>1.0490964207418001</v>
      </c>
      <c r="YY1235" s="68"/>
      <c r="YZ1235" s="68"/>
      <c r="ZA1235" s="68"/>
      <c r="ZB1235" s="68"/>
      <c r="ZC1235" s="68"/>
      <c r="ZD1235" s="68"/>
    </row>
    <row r="1236" spans="658:680" x14ac:dyDescent="0.25">
      <c r="YH1236" s="68"/>
      <c r="YI1236" s="68"/>
      <c r="YJ1236" s="68"/>
      <c r="YK1236" s="68"/>
      <c r="YL1236" s="68"/>
      <c r="YM1236" s="68"/>
      <c r="YN1236" s="68"/>
      <c r="YO1236" s="68"/>
      <c r="YP1236" s="68"/>
      <c r="YQ1236" s="68"/>
      <c r="YR1236" s="68"/>
      <c r="YS1236" s="68"/>
      <c r="YT1236" s="68"/>
      <c r="YU1236" s="68"/>
      <c r="YV1236" s="68"/>
      <c r="YW1236" s="68"/>
      <c r="YX1236" s="68">
        <v>1.04906012570616</v>
      </c>
      <c r="YY1236" s="68"/>
      <c r="YZ1236" s="68"/>
      <c r="ZA1236" s="68"/>
      <c r="ZB1236" s="68"/>
      <c r="ZC1236" s="68"/>
      <c r="ZD1236" s="68"/>
    </row>
    <row r="1237" spans="658:680" x14ac:dyDescent="0.25">
      <c r="YH1237" s="68"/>
      <c r="YI1237" s="68"/>
      <c r="YJ1237" s="68"/>
      <c r="YK1237" s="68"/>
      <c r="YL1237" s="68"/>
      <c r="YM1237" s="68"/>
      <c r="YN1237" s="68"/>
      <c r="YO1237" s="68"/>
      <c r="YP1237" s="68"/>
      <c r="YQ1237" s="68"/>
      <c r="YR1237" s="68"/>
      <c r="YS1237" s="68"/>
      <c r="YT1237" s="68"/>
      <c r="YU1237" s="68"/>
      <c r="YV1237" s="68"/>
      <c r="YW1237" s="68"/>
      <c r="YX1237" s="68">
        <v>1.04905461993635</v>
      </c>
      <c r="YY1237" s="68"/>
      <c r="YZ1237" s="68"/>
      <c r="ZA1237" s="68"/>
      <c r="ZB1237" s="68"/>
      <c r="ZC1237" s="68"/>
      <c r="ZD1237" s="68"/>
    </row>
    <row r="1238" spans="658:680" x14ac:dyDescent="0.25">
      <c r="YH1238" s="68"/>
      <c r="YI1238" s="68"/>
      <c r="YJ1238" s="68"/>
      <c r="YK1238" s="68"/>
      <c r="YL1238" s="68"/>
      <c r="YM1238" s="68"/>
      <c r="YN1238" s="68"/>
      <c r="YO1238" s="68"/>
      <c r="YP1238" s="68"/>
      <c r="YQ1238" s="68"/>
      <c r="YR1238" s="68"/>
      <c r="YS1238" s="68"/>
      <c r="YT1238" s="68"/>
      <c r="YU1238" s="68"/>
      <c r="YV1238" s="68"/>
      <c r="YW1238" s="68"/>
      <c r="YX1238" s="68">
        <v>1.0489959500067101</v>
      </c>
      <c r="YY1238" s="68"/>
      <c r="YZ1238" s="68"/>
      <c r="ZA1238" s="68"/>
      <c r="ZB1238" s="68"/>
      <c r="ZC1238" s="68"/>
      <c r="ZD1238" s="68"/>
    </row>
    <row r="1239" spans="658:680" x14ac:dyDescent="0.25">
      <c r="YH1239" s="68"/>
      <c r="YI1239" s="68"/>
      <c r="YJ1239" s="68"/>
      <c r="YK1239" s="68"/>
      <c r="YL1239" s="68"/>
      <c r="YM1239" s="68"/>
      <c r="YN1239" s="68"/>
      <c r="YO1239" s="68"/>
      <c r="YP1239" s="68"/>
      <c r="YQ1239" s="68"/>
      <c r="YR1239" s="68"/>
      <c r="YS1239" s="68"/>
      <c r="YT1239" s="68"/>
      <c r="YU1239" s="68"/>
      <c r="YV1239" s="68"/>
      <c r="YW1239" s="68"/>
      <c r="YX1239" s="68">
        <v>1.04897474682576</v>
      </c>
      <c r="YY1239" s="68"/>
      <c r="YZ1239" s="68"/>
      <c r="ZA1239" s="68"/>
      <c r="ZB1239" s="68"/>
      <c r="ZC1239" s="68"/>
      <c r="ZD1239" s="68"/>
    </row>
    <row r="1240" spans="658:680" x14ac:dyDescent="0.25">
      <c r="YH1240" s="68"/>
      <c r="YI1240" s="68"/>
      <c r="YJ1240" s="68"/>
      <c r="YK1240" s="68"/>
      <c r="YL1240" s="68"/>
      <c r="YM1240" s="68"/>
      <c r="YN1240" s="68"/>
      <c r="YO1240" s="68"/>
      <c r="YP1240" s="68"/>
      <c r="YQ1240" s="68"/>
      <c r="YR1240" s="68"/>
      <c r="YS1240" s="68"/>
      <c r="YT1240" s="68"/>
      <c r="YU1240" s="68"/>
      <c r="YV1240" s="68"/>
      <c r="YW1240" s="68"/>
      <c r="YX1240" s="68">
        <v>1.0489721816725499</v>
      </c>
      <c r="YY1240" s="68"/>
      <c r="YZ1240" s="68"/>
      <c r="ZA1240" s="68"/>
      <c r="ZB1240" s="68"/>
      <c r="ZC1240" s="68"/>
      <c r="ZD1240" s="68"/>
    </row>
    <row r="1241" spans="658:680" x14ac:dyDescent="0.25">
      <c r="YH1241" s="68"/>
      <c r="YI1241" s="68"/>
      <c r="YJ1241" s="68"/>
      <c r="YK1241" s="68"/>
      <c r="YL1241" s="68"/>
      <c r="YM1241" s="68"/>
      <c r="YN1241" s="68"/>
      <c r="YO1241" s="68"/>
      <c r="YP1241" s="68"/>
      <c r="YQ1241" s="68"/>
      <c r="YR1241" s="68"/>
      <c r="YS1241" s="68"/>
      <c r="YT1241" s="68"/>
      <c r="YU1241" s="68"/>
      <c r="YV1241" s="68"/>
      <c r="YW1241" s="68"/>
      <c r="YX1241" s="68">
        <v>1.0489615786073101</v>
      </c>
      <c r="YY1241" s="68"/>
      <c r="YZ1241" s="68"/>
      <c r="ZA1241" s="68"/>
      <c r="ZB1241" s="68"/>
      <c r="ZC1241" s="68"/>
      <c r="ZD1241" s="68"/>
    </row>
    <row r="1242" spans="658:680" x14ac:dyDescent="0.25">
      <c r="YH1242" s="68"/>
      <c r="YI1242" s="68"/>
      <c r="YJ1242" s="68"/>
      <c r="YK1242" s="68"/>
      <c r="YL1242" s="68"/>
      <c r="YM1242" s="68"/>
      <c r="YN1242" s="68"/>
      <c r="YO1242" s="68"/>
      <c r="YP1242" s="68"/>
      <c r="YQ1242" s="68"/>
      <c r="YR1242" s="68"/>
      <c r="YS1242" s="68"/>
      <c r="YT1242" s="68"/>
      <c r="YU1242" s="68"/>
      <c r="YV1242" s="68"/>
      <c r="YW1242" s="68"/>
      <c r="YX1242" s="68">
        <v>1.04894295856926</v>
      </c>
      <c r="YY1242" s="68"/>
      <c r="YZ1242" s="68"/>
      <c r="ZA1242" s="68"/>
      <c r="ZB1242" s="68"/>
      <c r="ZC1242" s="68"/>
      <c r="ZD1242" s="68"/>
    </row>
    <row r="1243" spans="658:680" x14ac:dyDescent="0.25">
      <c r="YH1243" s="68"/>
      <c r="YI1243" s="68"/>
      <c r="YJ1243" s="68"/>
      <c r="YK1243" s="68"/>
      <c r="YL1243" s="68"/>
      <c r="YM1243" s="68"/>
      <c r="YN1243" s="68"/>
      <c r="YO1243" s="68"/>
      <c r="YP1243" s="68"/>
      <c r="YQ1243" s="68"/>
      <c r="YR1243" s="68"/>
      <c r="YS1243" s="68"/>
      <c r="YT1243" s="68"/>
      <c r="YU1243" s="68"/>
      <c r="YV1243" s="68"/>
      <c r="YW1243" s="68"/>
      <c r="YX1243" s="68">
        <v>1.0489422492504099</v>
      </c>
      <c r="YY1243" s="68"/>
      <c r="YZ1243" s="68"/>
      <c r="ZA1243" s="68"/>
      <c r="ZB1243" s="68"/>
      <c r="ZC1243" s="68"/>
      <c r="ZD1243" s="68"/>
    </row>
    <row r="1244" spans="658:680" x14ac:dyDescent="0.25">
      <c r="YH1244" s="68"/>
      <c r="YI1244" s="68"/>
      <c r="YJ1244" s="68"/>
      <c r="YK1244" s="68"/>
      <c r="YL1244" s="68"/>
      <c r="YM1244" s="68"/>
      <c r="YN1244" s="68"/>
      <c r="YO1244" s="68"/>
      <c r="YP1244" s="68"/>
      <c r="YQ1244" s="68"/>
      <c r="YR1244" s="68"/>
      <c r="YS1244" s="68"/>
      <c r="YT1244" s="68"/>
      <c r="YU1244" s="68"/>
      <c r="YV1244" s="68"/>
      <c r="YW1244" s="68"/>
      <c r="YX1244" s="68">
        <v>1.0488568904551101</v>
      </c>
      <c r="YY1244" s="68"/>
      <c r="YZ1244" s="68"/>
      <c r="ZA1244" s="68"/>
      <c r="ZB1244" s="68"/>
      <c r="ZC1244" s="68"/>
      <c r="ZD1244" s="68"/>
    </row>
    <row r="1245" spans="658:680" x14ac:dyDescent="0.25">
      <c r="YH1245" s="68"/>
      <c r="YI1245" s="68"/>
      <c r="YJ1245" s="68"/>
      <c r="YK1245" s="68"/>
      <c r="YL1245" s="68"/>
      <c r="YM1245" s="68"/>
      <c r="YN1245" s="68"/>
      <c r="YO1245" s="68"/>
      <c r="YP1245" s="68"/>
      <c r="YQ1245" s="68"/>
      <c r="YR1245" s="68"/>
      <c r="YS1245" s="68"/>
      <c r="YT1245" s="68"/>
      <c r="YU1245" s="68"/>
      <c r="YV1245" s="68"/>
      <c r="YW1245" s="68"/>
      <c r="YX1245" s="68">
        <v>1.0488516415431599</v>
      </c>
      <c r="YY1245" s="68"/>
      <c r="YZ1245" s="68"/>
      <c r="ZA1245" s="68"/>
      <c r="ZB1245" s="68"/>
      <c r="ZC1245" s="68"/>
      <c r="ZD1245" s="68"/>
    </row>
    <row r="1246" spans="658:680" x14ac:dyDescent="0.25">
      <c r="YH1246" s="68"/>
      <c r="YI1246" s="68"/>
      <c r="YJ1246" s="68"/>
      <c r="YK1246" s="68"/>
      <c r="YL1246" s="68"/>
      <c r="YM1246" s="68"/>
      <c r="YN1246" s="68"/>
      <c r="YO1246" s="68"/>
      <c r="YP1246" s="68"/>
      <c r="YQ1246" s="68"/>
      <c r="YR1246" s="68"/>
      <c r="YS1246" s="68"/>
      <c r="YT1246" s="68"/>
      <c r="YU1246" s="68"/>
      <c r="YV1246" s="68"/>
      <c r="YW1246" s="68"/>
      <c r="YX1246" s="68">
        <v>1.0488422941506099</v>
      </c>
      <c r="YY1246" s="68"/>
      <c r="YZ1246" s="68"/>
      <c r="ZA1246" s="68"/>
      <c r="ZB1246" s="68"/>
      <c r="ZC1246" s="68"/>
      <c r="ZD1246" s="68"/>
    </row>
    <row r="1247" spans="658:680" x14ac:dyDescent="0.25">
      <c r="YH1247" s="68"/>
      <c r="YI1247" s="68"/>
      <c r="YJ1247" s="68"/>
      <c r="YK1247" s="68"/>
      <c r="YL1247" s="68"/>
      <c r="YM1247" s="68"/>
      <c r="YN1247" s="68"/>
      <c r="YO1247" s="68"/>
      <c r="YP1247" s="68"/>
      <c r="YQ1247" s="68"/>
      <c r="YR1247" s="68"/>
      <c r="YS1247" s="68"/>
      <c r="YT1247" s="68"/>
      <c r="YU1247" s="68"/>
      <c r="YV1247" s="68"/>
      <c r="YW1247" s="68"/>
      <c r="YX1247" s="68">
        <v>1.04883907795649</v>
      </c>
      <c r="YY1247" s="68"/>
      <c r="YZ1247" s="68"/>
      <c r="ZA1247" s="68"/>
      <c r="ZB1247" s="68"/>
      <c r="ZC1247" s="68"/>
      <c r="ZD1247" s="68"/>
    </row>
    <row r="1248" spans="658:680" x14ac:dyDescent="0.25">
      <c r="YH1248" s="68"/>
      <c r="YI1248" s="68"/>
      <c r="YJ1248" s="68"/>
      <c r="YK1248" s="68"/>
      <c r="YL1248" s="68"/>
      <c r="YM1248" s="68"/>
      <c r="YN1248" s="68"/>
      <c r="YO1248" s="68"/>
      <c r="YP1248" s="68"/>
      <c r="YQ1248" s="68"/>
      <c r="YR1248" s="68"/>
      <c r="YS1248" s="68"/>
      <c r="YT1248" s="68"/>
      <c r="YU1248" s="68"/>
      <c r="YV1248" s="68"/>
      <c r="YW1248" s="68"/>
      <c r="YX1248" s="68">
        <v>1.0488371708642601</v>
      </c>
      <c r="YY1248" s="68"/>
      <c r="YZ1248" s="68"/>
      <c r="ZA1248" s="68"/>
      <c r="ZB1248" s="68"/>
      <c r="ZC1248" s="68"/>
      <c r="ZD1248" s="68"/>
    </row>
    <row r="1249" spans="658:680" x14ac:dyDescent="0.25">
      <c r="YH1249" s="68"/>
      <c r="YI1249" s="68"/>
      <c r="YJ1249" s="68"/>
      <c r="YK1249" s="68"/>
      <c r="YL1249" s="68"/>
      <c r="YM1249" s="68"/>
      <c r="YN1249" s="68"/>
      <c r="YO1249" s="68"/>
      <c r="YP1249" s="68"/>
      <c r="YQ1249" s="68"/>
      <c r="YR1249" s="68"/>
      <c r="YS1249" s="68"/>
      <c r="YT1249" s="68"/>
      <c r="YU1249" s="68"/>
      <c r="YV1249" s="68"/>
      <c r="YW1249" s="68"/>
      <c r="YX1249" s="68">
        <v>1.04881586245348</v>
      </c>
      <c r="YY1249" s="68"/>
      <c r="YZ1249" s="68"/>
      <c r="ZA1249" s="68"/>
      <c r="ZB1249" s="68"/>
      <c r="ZC1249" s="68"/>
      <c r="ZD1249" s="68"/>
    </row>
    <row r="1250" spans="658:680" x14ac:dyDescent="0.25">
      <c r="YH1250" s="68"/>
      <c r="YI1250" s="68"/>
      <c r="YJ1250" s="68"/>
      <c r="YK1250" s="68"/>
      <c r="YL1250" s="68"/>
      <c r="YM1250" s="68"/>
      <c r="YN1250" s="68"/>
      <c r="YO1250" s="68"/>
      <c r="YP1250" s="68"/>
      <c r="YQ1250" s="68"/>
      <c r="YR1250" s="68"/>
      <c r="YS1250" s="68"/>
      <c r="YT1250" s="68"/>
      <c r="YU1250" s="68"/>
      <c r="YV1250" s="68"/>
      <c r="YW1250" s="68"/>
      <c r="YX1250" s="68">
        <v>1.0486193873692899</v>
      </c>
      <c r="YY1250" s="68"/>
      <c r="YZ1250" s="68"/>
      <c r="ZA1250" s="68"/>
      <c r="ZB1250" s="68"/>
      <c r="ZC1250" s="68"/>
      <c r="ZD1250" s="68"/>
    </row>
    <row r="1251" spans="658:680" x14ac:dyDescent="0.25">
      <c r="YH1251" s="68"/>
      <c r="YI1251" s="68"/>
      <c r="YJ1251" s="68"/>
      <c r="YK1251" s="68"/>
      <c r="YL1251" s="68"/>
      <c r="YM1251" s="68"/>
      <c r="YN1251" s="68"/>
      <c r="YO1251" s="68"/>
      <c r="YP1251" s="68"/>
      <c r="YQ1251" s="68"/>
      <c r="YR1251" s="68"/>
      <c r="YS1251" s="68"/>
      <c r="YT1251" s="68"/>
      <c r="YU1251" s="68"/>
      <c r="YV1251" s="68"/>
      <c r="YW1251" s="68"/>
      <c r="YX1251" s="68">
        <v>1.04858782537036</v>
      </c>
      <c r="YY1251" s="68"/>
      <c r="YZ1251" s="68"/>
      <c r="ZA1251" s="68"/>
      <c r="ZB1251" s="68"/>
      <c r="ZC1251" s="68"/>
      <c r="ZD1251" s="68"/>
    </row>
    <row r="1252" spans="658:680" x14ac:dyDescent="0.25">
      <c r="YH1252" s="68"/>
      <c r="YI1252" s="68"/>
      <c r="YJ1252" s="68"/>
      <c r="YK1252" s="68"/>
      <c r="YL1252" s="68"/>
      <c r="YM1252" s="68"/>
      <c r="YN1252" s="68"/>
      <c r="YO1252" s="68"/>
      <c r="YP1252" s="68"/>
      <c r="YQ1252" s="68"/>
      <c r="YR1252" s="68"/>
      <c r="YS1252" s="68"/>
      <c r="YT1252" s="68"/>
      <c r="YU1252" s="68"/>
      <c r="YV1252" s="68"/>
      <c r="YW1252" s="68"/>
      <c r="YX1252" s="68">
        <v>1.04858196372276</v>
      </c>
      <c r="YY1252" s="68"/>
      <c r="YZ1252" s="68"/>
      <c r="ZA1252" s="68"/>
      <c r="ZB1252" s="68"/>
      <c r="ZC1252" s="68"/>
      <c r="ZD1252" s="68"/>
    </row>
    <row r="1253" spans="658:680" x14ac:dyDescent="0.25">
      <c r="YH1253" s="68"/>
      <c r="YI1253" s="68"/>
      <c r="YJ1253" s="68"/>
      <c r="YK1253" s="68"/>
      <c r="YL1253" s="68"/>
      <c r="YM1253" s="68"/>
      <c r="YN1253" s="68"/>
      <c r="YO1253" s="68"/>
      <c r="YP1253" s="68"/>
      <c r="YQ1253" s="68"/>
      <c r="YR1253" s="68"/>
      <c r="YS1253" s="68"/>
      <c r="YT1253" s="68"/>
      <c r="YU1253" s="68"/>
      <c r="YV1253" s="68"/>
      <c r="YW1253" s="68"/>
      <c r="YX1253" s="68">
        <v>1.0485695915587401</v>
      </c>
      <c r="YY1253" s="68"/>
      <c r="YZ1253" s="68"/>
      <c r="ZA1253" s="68"/>
      <c r="ZB1253" s="68"/>
      <c r="ZC1253" s="68"/>
      <c r="ZD1253" s="68"/>
    </row>
    <row r="1254" spans="658:680" x14ac:dyDescent="0.25">
      <c r="YH1254" s="68"/>
      <c r="YI1254" s="68"/>
      <c r="YJ1254" s="68"/>
      <c r="YK1254" s="68"/>
      <c r="YL1254" s="68"/>
      <c r="YM1254" s="68"/>
      <c r="YN1254" s="68"/>
      <c r="YO1254" s="68"/>
      <c r="YP1254" s="68"/>
      <c r="YQ1254" s="68"/>
      <c r="YR1254" s="68"/>
      <c r="YS1254" s="68"/>
      <c r="YT1254" s="68"/>
      <c r="YU1254" s="68"/>
      <c r="YV1254" s="68"/>
      <c r="YW1254" s="68"/>
      <c r="YX1254" s="68">
        <v>1.0485695898294201</v>
      </c>
      <c r="YY1254" s="68"/>
      <c r="YZ1254" s="68"/>
      <c r="ZA1254" s="68"/>
      <c r="ZB1254" s="68"/>
      <c r="ZC1254" s="68"/>
      <c r="ZD1254" s="68"/>
    </row>
    <row r="1255" spans="658:680" x14ac:dyDescent="0.25">
      <c r="YH1255" s="68"/>
      <c r="YI1255" s="68"/>
      <c r="YJ1255" s="68"/>
      <c r="YK1255" s="68"/>
      <c r="YL1255" s="68"/>
      <c r="YM1255" s="68"/>
      <c r="YN1255" s="68"/>
      <c r="YO1255" s="68"/>
      <c r="YP1255" s="68"/>
      <c r="YQ1255" s="68"/>
      <c r="YR1255" s="68"/>
      <c r="YS1255" s="68"/>
      <c r="YT1255" s="68"/>
      <c r="YU1255" s="68"/>
      <c r="YV1255" s="68"/>
      <c r="YW1255" s="68"/>
      <c r="YX1255" s="68">
        <v>1.04856899484821</v>
      </c>
      <c r="YY1255" s="68"/>
      <c r="YZ1255" s="68"/>
      <c r="ZA1255" s="68"/>
      <c r="ZB1255" s="68"/>
      <c r="ZC1255" s="68"/>
      <c r="ZD1255" s="68"/>
    </row>
    <row r="1256" spans="658:680" x14ac:dyDescent="0.25">
      <c r="YH1256" s="68"/>
      <c r="YI1256" s="68"/>
      <c r="YJ1256" s="68"/>
      <c r="YK1256" s="68"/>
      <c r="YL1256" s="68"/>
      <c r="YM1256" s="68"/>
      <c r="YN1256" s="68"/>
      <c r="YO1256" s="68"/>
      <c r="YP1256" s="68"/>
      <c r="YQ1256" s="68"/>
      <c r="YR1256" s="68"/>
      <c r="YS1256" s="68"/>
      <c r="YT1256" s="68"/>
      <c r="YU1256" s="68"/>
      <c r="YV1256" s="68"/>
      <c r="YW1256" s="68"/>
      <c r="YX1256" s="68">
        <v>1.04855058389228</v>
      </c>
      <c r="YY1256" s="68"/>
      <c r="YZ1256" s="68"/>
      <c r="ZA1256" s="68"/>
      <c r="ZB1256" s="68"/>
      <c r="ZC1256" s="68"/>
      <c r="ZD1256" s="68"/>
    </row>
    <row r="1257" spans="658:680" x14ac:dyDescent="0.25">
      <c r="YH1257" s="68"/>
      <c r="YI1257" s="68"/>
      <c r="YJ1257" s="68"/>
      <c r="YK1257" s="68"/>
      <c r="YL1257" s="68"/>
      <c r="YM1257" s="68"/>
      <c r="YN1257" s="68"/>
      <c r="YO1257" s="68"/>
      <c r="YP1257" s="68"/>
      <c r="YQ1257" s="68"/>
      <c r="YR1257" s="68"/>
      <c r="YS1257" s="68"/>
      <c r="YT1257" s="68"/>
      <c r="YU1257" s="68"/>
      <c r="YV1257" s="68"/>
      <c r="YW1257" s="68"/>
      <c r="YX1257" s="68">
        <v>1.04854610208305</v>
      </c>
      <c r="YY1257" s="68"/>
      <c r="YZ1257" s="68"/>
      <c r="ZA1257" s="68"/>
      <c r="ZB1257" s="68"/>
      <c r="ZC1257" s="68"/>
      <c r="ZD1257" s="68"/>
    </row>
    <row r="1258" spans="658:680" x14ac:dyDescent="0.25">
      <c r="YH1258" s="68"/>
      <c r="YI1258" s="68"/>
      <c r="YJ1258" s="68"/>
      <c r="YK1258" s="68"/>
      <c r="YL1258" s="68"/>
      <c r="YM1258" s="68"/>
      <c r="YN1258" s="68"/>
      <c r="YO1258" s="68"/>
      <c r="YP1258" s="68"/>
      <c r="YQ1258" s="68"/>
      <c r="YR1258" s="68"/>
      <c r="YS1258" s="68"/>
      <c r="YT1258" s="68"/>
      <c r="YU1258" s="68"/>
      <c r="YV1258" s="68"/>
      <c r="YW1258" s="68"/>
      <c r="YX1258" s="68">
        <v>1.04852363648985</v>
      </c>
      <c r="YY1258" s="68"/>
      <c r="YZ1258" s="68"/>
      <c r="ZA1258" s="68"/>
      <c r="ZB1258" s="68"/>
      <c r="ZC1258" s="68"/>
      <c r="ZD1258" s="68"/>
    </row>
    <row r="1259" spans="658:680" x14ac:dyDescent="0.25">
      <c r="YH1259" s="68"/>
      <c r="YI1259" s="68"/>
      <c r="YJ1259" s="68"/>
      <c r="YK1259" s="68"/>
      <c r="YL1259" s="68"/>
      <c r="YM1259" s="68"/>
      <c r="YN1259" s="68"/>
      <c r="YO1259" s="68"/>
      <c r="YP1259" s="68"/>
      <c r="YQ1259" s="68"/>
      <c r="YR1259" s="68"/>
      <c r="YS1259" s="68"/>
      <c r="YT1259" s="68"/>
      <c r="YU1259" s="68"/>
      <c r="YV1259" s="68"/>
      <c r="YW1259" s="68"/>
      <c r="YX1259" s="68">
        <v>1.0485136072924599</v>
      </c>
      <c r="YY1259" s="68"/>
      <c r="YZ1259" s="68"/>
      <c r="ZA1259" s="68"/>
      <c r="ZB1259" s="68"/>
      <c r="ZC1259" s="68"/>
      <c r="ZD1259" s="68"/>
    </row>
    <row r="1260" spans="658:680" x14ac:dyDescent="0.25">
      <c r="YH1260" s="68"/>
      <c r="YI1260" s="68"/>
      <c r="YJ1260" s="68"/>
      <c r="YK1260" s="68"/>
      <c r="YL1260" s="68"/>
      <c r="YM1260" s="68"/>
      <c r="YN1260" s="68"/>
      <c r="YO1260" s="68"/>
      <c r="YP1260" s="68"/>
      <c r="YQ1260" s="68"/>
      <c r="YR1260" s="68"/>
      <c r="YS1260" s="68"/>
      <c r="YT1260" s="68"/>
      <c r="YU1260" s="68"/>
      <c r="YV1260" s="68"/>
      <c r="YW1260" s="68"/>
      <c r="YX1260" s="68">
        <v>1.0484545912535801</v>
      </c>
      <c r="YY1260" s="68"/>
      <c r="YZ1260" s="68"/>
      <c r="ZA1260" s="68"/>
      <c r="ZB1260" s="68"/>
      <c r="ZC1260" s="68"/>
      <c r="ZD1260" s="68"/>
    </row>
    <row r="1261" spans="658:680" x14ac:dyDescent="0.25">
      <c r="YH1261" s="68"/>
      <c r="YI1261" s="68"/>
      <c r="YJ1261" s="68"/>
      <c r="YK1261" s="68"/>
      <c r="YL1261" s="68"/>
      <c r="YM1261" s="68"/>
      <c r="YN1261" s="68"/>
      <c r="YO1261" s="68"/>
      <c r="YP1261" s="68"/>
      <c r="YQ1261" s="68"/>
      <c r="YR1261" s="68"/>
      <c r="YS1261" s="68"/>
      <c r="YT1261" s="68"/>
      <c r="YU1261" s="68"/>
      <c r="YV1261" s="68"/>
      <c r="YW1261" s="68"/>
      <c r="YX1261" s="68">
        <v>1.04815640639824</v>
      </c>
      <c r="YY1261" s="68"/>
      <c r="YZ1261" s="68"/>
      <c r="ZA1261" s="68"/>
      <c r="ZB1261" s="68"/>
      <c r="ZC1261" s="68"/>
      <c r="ZD1261" s="68"/>
    </row>
    <row r="1262" spans="658:680" x14ac:dyDescent="0.25">
      <c r="YH1262" s="68"/>
      <c r="YI1262" s="68"/>
      <c r="YJ1262" s="68"/>
      <c r="YK1262" s="68"/>
      <c r="YL1262" s="68"/>
      <c r="YM1262" s="68"/>
      <c r="YN1262" s="68"/>
      <c r="YO1262" s="68"/>
      <c r="YP1262" s="68"/>
      <c r="YQ1262" s="68"/>
      <c r="YR1262" s="68"/>
      <c r="YS1262" s="68"/>
      <c r="YT1262" s="68"/>
      <c r="YU1262" s="68"/>
      <c r="YV1262" s="68"/>
      <c r="YW1262" s="68"/>
      <c r="YX1262" s="68">
        <v>1.04810435777661</v>
      </c>
      <c r="YY1262" s="68"/>
      <c r="YZ1262" s="68"/>
      <c r="ZA1262" s="68"/>
      <c r="ZB1262" s="68"/>
      <c r="ZC1262" s="68"/>
      <c r="ZD1262" s="68"/>
    </row>
    <row r="1263" spans="658:680" x14ac:dyDescent="0.25">
      <c r="YH1263" s="68"/>
      <c r="YI1263" s="68"/>
      <c r="YJ1263" s="68"/>
      <c r="YK1263" s="68"/>
      <c r="YL1263" s="68"/>
      <c r="YM1263" s="68"/>
      <c r="YN1263" s="68"/>
      <c r="YO1263" s="68"/>
      <c r="YP1263" s="68"/>
      <c r="YQ1263" s="68"/>
      <c r="YR1263" s="68"/>
      <c r="YS1263" s="68"/>
      <c r="YT1263" s="68"/>
      <c r="YU1263" s="68"/>
      <c r="YV1263" s="68"/>
      <c r="YW1263" s="68"/>
      <c r="YX1263" s="68">
        <v>1.0480993708869699</v>
      </c>
      <c r="YY1263" s="68"/>
      <c r="YZ1263" s="68"/>
      <c r="ZA1263" s="68"/>
      <c r="ZB1263" s="68"/>
      <c r="ZC1263" s="68"/>
      <c r="ZD1263" s="68"/>
    </row>
    <row r="1264" spans="658:680" x14ac:dyDescent="0.25">
      <c r="YH1264" s="68"/>
      <c r="YI1264" s="68"/>
      <c r="YJ1264" s="68"/>
      <c r="YK1264" s="68"/>
      <c r="YL1264" s="68"/>
      <c r="YM1264" s="68"/>
      <c r="YN1264" s="68"/>
      <c r="YO1264" s="68"/>
      <c r="YP1264" s="68"/>
      <c r="YQ1264" s="68"/>
      <c r="YR1264" s="68"/>
      <c r="YS1264" s="68"/>
      <c r="YT1264" s="68"/>
      <c r="YU1264" s="68"/>
      <c r="YV1264" s="68"/>
      <c r="YW1264" s="68"/>
      <c r="YX1264" s="68">
        <v>1.0480644754880699</v>
      </c>
      <c r="YY1264" s="68"/>
      <c r="YZ1264" s="68"/>
      <c r="ZA1264" s="68"/>
      <c r="ZB1264" s="68"/>
      <c r="ZC1264" s="68"/>
      <c r="ZD1264" s="68"/>
    </row>
    <row r="1265" spans="658:680" x14ac:dyDescent="0.25">
      <c r="YH1265" s="68"/>
      <c r="YI1265" s="68"/>
      <c r="YJ1265" s="68"/>
      <c r="YK1265" s="68"/>
      <c r="YL1265" s="68"/>
      <c r="YM1265" s="68"/>
      <c r="YN1265" s="68"/>
      <c r="YO1265" s="68"/>
      <c r="YP1265" s="68"/>
      <c r="YQ1265" s="68"/>
      <c r="YR1265" s="68"/>
      <c r="YS1265" s="68"/>
      <c r="YT1265" s="68"/>
      <c r="YU1265" s="68"/>
      <c r="YV1265" s="68"/>
      <c r="YW1265" s="68"/>
      <c r="YX1265" s="68">
        <v>1.04805644944055</v>
      </c>
      <c r="YY1265" s="68"/>
      <c r="YZ1265" s="68"/>
      <c r="ZA1265" s="68"/>
      <c r="ZB1265" s="68"/>
      <c r="ZC1265" s="68"/>
      <c r="ZD1265" s="68"/>
    </row>
    <row r="1266" spans="658:680" x14ac:dyDescent="0.25">
      <c r="YH1266" s="68"/>
      <c r="YI1266" s="68"/>
      <c r="YJ1266" s="68"/>
      <c r="YK1266" s="68"/>
      <c r="YL1266" s="68"/>
      <c r="YM1266" s="68"/>
      <c r="YN1266" s="68"/>
      <c r="YO1266" s="68"/>
      <c r="YP1266" s="68"/>
      <c r="YQ1266" s="68"/>
      <c r="YR1266" s="68"/>
      <c r="YS1266" s="68"/>
      <c r="YT1266" s="68"/>
      <c r="YU1266" s="68"/>
      <c r="YV1266" s="68"/>
      <c r="YW1266" s="68"/>
      <c r="YX1266" s="68">
        <v>1.0480410099452699</v>
      </c>
      <c r="YY1266" s="68"/>
      <c r="YZ1266" s="68"/>
      <c r="ZA1266" s="68"/>
      <c r="ZB1266" s="68"/>
      <c r="ZC1266" s="68"/>
      <c r="ZD1266" s="68"/>
    </row>
    <row r="1267" spans="658:680" x14ac:dyDescent="0.25">
      <c r="YH1267" s="68"/>
      <c r="YI1267" s="68"/>
      <c r="YJ1267" s="68"/>
      <c r="YK1267" s="68"/>
      <c r="YL1267" s="68"/>
      <c r="YM1267" s="68"/>
      <c r="YN1267" s="68"/>
      <c r="YO1267" s="68"/>
      <c r="YP1267" s="68"/>
      <c r="YQ1267" s="68"/>
      <c r="YR1267" s="68"/>
      <c r="YS1267" s="68"/>
      <c r="YT1267" s="68"/>
      <c r="YU1267" s="68"/>
      <c r="YV1267" s="68"/>
      <c r="YW1267" s="68"/>
      <c r="YX1267" s="68">
        <v>1.0479599430770199</v>
      </c>
      <c r="YY1267" s="68"/>
      <c r="YZ1267" s="68"/>
      <c r="ZA1267" s="68"/>
      <c r="ZB1267" s="68"/>
      <c r="ZC1267" s="68"/>
      <c r="ZD1267" s="68"/>
    </row>
    <row r="1268" spans="658:680" x14ac:dyDescent="0.25">
      <c r="YH1268" s="68"/>
      <c r="YI1268" s="68"/>
      <c r="YJ1268" s="68"/>
      <c r="YK1268" s="68"/>
      <c r="YL1268" s="68"/>
      <c r="YM1268" s="68"/>
      <c r="YN1268" s="68"/>
      <c r="YO1268" s="68"/>
      <c r="YP1268" s="68"/>
      <c r="YQ1268" s="68"/>
      <c r="YR1268" s="68"/>
      <c r="YS1268" s="68"/>
      <c r="YT1268" s="68"/>
      <c r="YU1268" s="68"/>
      <c r="YV1268" s="68"/>
      <c r="YW1268" s="68"/>
      <c r="YX1268" s="68">
        <v>1.0479477186528401</v>
      </c>
      <c r="YY1268" s="68"/>
      <c r="YZ1268" s="68"/>
      <c r="ZA1268" s="68"/>
      <c r="ZB1268" s="68"/>
      <c r="ZC1268" s="68"/>
      <c r="ZD1268" s="68"/>
    </row>
    <row r="1269" spans="658:680" x14ac:dyDescent="0.25">
      <c r="YH1269" s="68"/>
      <c r="YI1269" s="68"/>
      <c r="YJ1269" s="68"/>
      <c r="YK1269" s="68"/>
      <c r="YL1269" s="68"/>
      <c r="YM1269" s="68"/>
      <c r="YN1269" s="68"/>
      <c r="YO1269" s="68"/>
      <c r="YP1269" s="68"/>
      <c r="YQ1269" s="68"/>
      <c r="YR1269" s="68"/>
      <c r="YS1269" s="68"/>
      <c r="YT1269" s="68"/>
      <c r="YU1269" s="68"/>
      <c r="YV1269" s="68"/>
      <c r="YW1269" s="68"/>
      <c r="YX1269" s="68">
        <v>1.0479069761400801</v>
      </c>
      <c r="YY1269" s="68"/>
      <c r="YZ1269" s="68"/>
      <c r="ZA1269" s="68"/>
      <c r="ZB1269" s="68"/>
      <c r="ZC1269" s="68"/>
      <c r="ZD1269" s="68"/>
    </row>
    <row r="1270" spans="658:680" x14ac:dyDescent="0.25">
      <c r="YH1270" s="68"/>
      <c r="YI1270" s="68"/>
      <c r="YJ1270" s="68"/>
      <c r="YK1270" s="68"/>
      <c r="YL1270" s="68"/>
      <c r="YM1270" s="68"/>
      <c r="YN1270" s="68"/>
      <c r="YO1270" s="68"/>
      <c r="YP1270" s="68"/>
      <c r="YQ1270" s="68"/>
      <c r="YR1270" s="68"/>
      <c r="YS1270" s="68"/>
      <c r="YT1270" s="68"/>
      <c r="YU1270" s="68"/>
      <c r="YV1270" s="68"/>
      <c r="YW1270" s="68"/>
      <c r="YX1270" s="68">
        <v>1.0478345951071499</v>
      </c>
      <c r="YY1270" s="68"/>
      <c r="YZ1270" s="68"/>
      <c r="ZA1270" s="68"/>
      <c r="ZB1270" s="68"/>
      <c r="ZC1270" s="68"/>
      <c r="ZD1270" s="68"/>
    </row>
    <row r="1271" spans="658:680" x14ac:dyDescent="0.25">
      <c r="YH1271" s="68"/>
      <c r="YI1271" s="68"/>
      <c r="YJ1271" s="68"/>
      <c r="YK1271" s="68"/>
      <c r="YL1271" s="68"/>
      <c r="YM1271" s="68"/>
      <c r="YN1271" s="68"/>
      <c r="YO1271" s="68"/>
      <c r="YP1271" s="68"/>
      <c r="YQ1271" s="68"/>
      <c r="YR1271" s="68"/>
      <c r="YS1271" s="68"/>
      <c r="YT1271" s="68"/>
      <c r="YU1271" s="68"/>
      <c r="YV1271" s="68"/>
      <c r="YW1271" s="68"/>
      <c r="YX1271" s="68">
        <v>1.0478314272948199</v>
      </c>
      <c r="YY1271" s="68"/>
      <c r="YZ1271" s="68"/>
      <c r="ZA1271" s="68"/>
      <c r="ZB1271" s="68"/>
      <c r="ZC1271" s="68"/>
      <c r="ZD1271" s="68"/>
    </row>
    <row r="1272" spans="658:680" x14ac:dyDescent="0.25">
      <c r="YH1272" s="68"/>
      <c r="YI1272" s="68"/>
      <c r="YJ1272" s="68"/>
      <c r="YK1272" s="68"/>
      <c r="YL1272" s="68"/>
      <c r="YM1272" s="68"/>
      <c r="YN1272" s="68"/>
      <c r="YO1272" s="68"/>
      <c r="YP1272" s="68"/>
      <c r="YQ1272" s="68"/>
      <c r="YR1272" s="68"/>
      <c r="YS1272" s="68"/>
      <c r="YT1272" s="68"/>
      <c r="YU1272" s="68"/>
      <c r="YV1272" s="68"/>
      <c r="YW1272" s="68"/>
      <c r="YX1272" s="68">
        <v>1.0478288830912901</v>
      </c>
      <c r="YY1272" s="68"/>
      <c r="YZ1272" s="68"/>
      <c r="ZA1272" s="68"/>
      <c r="ZB1272" s="68"/>
      <c r="ZC1272" s="68"/>
      <c r="ZD1272" s="68"/>
    </row>
    <row r="1273" spans="658:680" x14ac:dyDescent="0.25">
      <c r="YH1273" s="68"/>
      <c r="YI1273" s="68"/>
      <c r="YJ1273" s="68"/>
      <c r="YK1273" s="68"/>
      <c r="YL1273" s="68"/>
      <c r="YM1273" s="68"/>
      <c r="YN1273" s="68"/>
      <c r="YO1273" s="68"/>
      <c r="YP1273" s="68"/>
      <c r="YQ1273" s="68"/>
      <c r="YR1273" s="68"/>
      <c r="YS1273" s="68"/>
      <c r="YT1273" s="68"/>
      <c r="YU1273" s="68"/>
      <c r="YV1273" s="68"/>
      <c r="YW1273" s="68"/>
      <c r="YX1273" s="68">
        <v>1.04782595407432</v>
      </c>
      <c r="YY1273" s="68"/>
      <c r="YZ1273" s="68"/>
      <c r="ZA1273" s="68"/>
      <c r="ZB1273" s="68"/>
      <c r="ZC1273" s="68"/>
      <c r="ZD1273" s="68"/>
    </row>
    <row r="1274" spans="658:680" x14ac:dyDescent="0.25">
      <c r="YH1274" s="68"/>
      <c r="YI1274" s="68"/>
      <c r="YJ1274" s="68"/>
      <c r="YK1274" s="68"/>
      <c r="YL1274" s="68"/>
      <c r="YM1274" s="68"/>
      <c r="YN1274" s="68"/>
      <c r="YO1274" s="68"/>
      <c r="YP1274" s="68"/>
      <c r="YQ1274" s="68"/>
      <c r="YR1274" s="68"/>
      <c r="YS1274" s="68"/>
      <c r="YT1274" s="68"/>
      <c r="YU1274" s="68"/>
      <c r="YV1274" s="68"/>
      <c r="YW1274" s="68"/>
      <c r="YX1274" s="68">
        <v>1.04778442070725</v>
      </c>
      <c r="YY1274" s="68"/>
      <c r="YZ1274" s="68"/>
      <c r="ZA1274" s="68"/>
      <c r="ZB1274" s="68"/>
      <c r="ZC1274" s="68"/>
      <c r="ZD1274" s="68"/>
    </row>
    <row r="1275" spans="658:680" x14ac:dyDescent="0.25">
      <c r="YH1275" s="68"/>
      <c r="YI1275" s="68"/>
      <c r="YJ1275" s="68"/>
      <c r="YK1275" s="68"/>
      <c r="YL1275" s="68"/>
      <c r="YM1275" s="68"/>
      <c r="YN1275" s="68"/>
      <c r="YO1275" s="68"/>
      <c r="YP1275" s="68"/>
      <c r="YQ1275" s="68"/>
      <c r="YR1275" s="68"/>
      <c r="YS1275" s="68"/>
      <c r="YT1275" s="68"/>
      <c r="YU1275" s="68"/>
      <c r="YV1275" s="68"/>
      <c r="YW1275" s="68"/>
      <c r="YX1275" s="68">
        <v>1.0477716216920601</v>
      </c>
      <c r="YY1275" s="68"/>
      <c r="YZ1275" s="68"/>
      <c r="ZA1275" s="68"/>
      <c r="ZB1275" s="68"/>
      <c r="ZC1275" s="68"/>
      <c r="ZD1275" s="68"/>
    </row>
    <row r="1276" spans="658:680" x14ac:dyDescent="0.25">
      <c r="YH1276" s="68"/>
      <c r="YI1276" s="68"/>
      <c r="YJ1276" s="68"/>
      <c r="YK1276" s="68"/>
      <c r="YL1276" s="68"/>
      <c r="YM1276" s="68"/>
      <c r="YN1276" s="68"/>
      <c r="YO1276" s="68"/>
      <c r="YP1276" s="68"/>
      <c r="YQ1276" s="68"/>
      <c r="YR1276" s="68"/>
      <c r="YS1276" s="68"/>
      <c r="YT1276" s="68"/>
      <c r="YU1276" s="68"/>
      <c r="YV1276" s="68"/>
      <c r="YW1276" s="68"/>
      <c r="YX1276" s="68">
        <v>1.04763292171167</v>
      </c>
      <c r="YY1276" s="68"/>
      <c r="YZ1276" s="68"/>
      <c r="ZA1276" s="68"/>
      <c r="ZB1276" s="68"/>
      <c r="ZC1276" s="68"/>
      <c r="ZD1276" s="68"/>
    </row>
    <row r="1277" spans="658:680" x14ac:dyDescent="0.25">
      <c r="YH1277" s="68"/>
      <c r="YI1277" s="68"/>
      <c r="YJ1277" s="68"/>
      <c r="YK1277" s="68"/>
      <c r="YL1277" s="68"/>
      <c r="YM1277" s="68"/>
      <c r="YN1277" s="68"/>
      <c r="YO1277" s="68"/>
      <c r="YP1277" s="68"/>
      <c r="YQ1277" s="68"/>
      <c r="YR1277" s="68"/>
      <c r="YS1277" s="68"/>
      <c r="YT1277" s="68"/>
      <c r="YU1277" s="68"/>
      <c r="YV1277" s="68"/>
      <c r="YW1277" s="68"/>
      <c r="YX1277" s="68">
        <v>1.0475775097236399</v>
      </c>
      <c r="YY1277" s="68"/>
      <c r="YZ1277" s="68"/>
      <c r="ZA1277" s="68"/>
      <c r="ZB1277" s="68"/>
      <c r="ZC1277" s="68"/>
      <c r="ZD1277" s="68"/>
    </row>
    <row r="1278" spans="658:680" x14ac:dyDescent="0.25">
      <c r="YH1278" s="68"/>
      <c r="YI1278" s="68"/>
      <c r="YJ1278" s="68"/>
      <c r="YK1278" s="68"/>
      <c r="YL1278" s="68"/>
      <c r="YM1278" s="68"/>
      <c r="YN1278" s="68"/>
      <c r="YO1278" s="68"/>
      <c r="YP1278" s="68"/>
      <c r="YQ1278" s="68"/>
      <c r="YR1278" s="68"/>
      <c r="YS1278" s="68"/>
      <c r="YT1278" s="68"/>
      <c r="YU1278" s="68"/>
      <c r="YV1278" s="68"/>
      <c r="YW1278" s="68"/>
      <c r="YX1278" s="68">
        <v>1.0474247235141301</v>
      </c>
      <c r="YY1278" s="68"/>
      <c r="YZ1278" s="68"/>
      <c r="ZA1278" s="68"/>
      <c r="ZB1278" s="68"/>
      <c r="ZC1278" s="68"/>
      <c r="ZD1278" s="68"/>
    </row>
    <row r="1279" spans="658:680" x14ac:dyDescent="0.25">
      <c r="YH1279" s="68"/>
      <c r="YI1279" s="68"/>
      <c r="YJ1279" s="68"/>
      <c r="YK1279" s="68"/>
      <c r="YL1279" s="68"/>
      <c r="YM1279" s="68"/>
      <c r="YN1279" s="68"/>
      <c r="YO1279" s="68"/>
      <c r="YP1279" s="68"/>
      <c r="YQ1279" s="68"/>
      <c r="YR1279" s="68"/>
      <c r="YS1279" s="68"/>
      <c r="YT1279" s="68"/>
      <c r="YU1279" s="68"/>
      <c r="YV1279" s="68"/>
      <c r="YW1279" s="68"/>
      <c r="YX1279" s="68">
        <v>1.0473811182753301</v>
      </c>
      <c r="YY1279" s="68"/>
      <c r="YZ1279" s="68"/>
      <c r="ZA1279" s="68"/>
      <c r="ZB1279" s="68"/>
      <c r="ZC1279" s="68"/>
      <c r="ZD1279" s="68"/>
    </row>
    <row r="1280" spans="658:680" x14ac:dyDescent="0.25">
      <c r="YH1280" s="68"/>
      <c r="YI1280" s="68"/>
      <c r="YJ1280" s="68"/>
      <c r="YK1280" s="68"/>
      <c r="YL1280" s="68"/>
      <c r="YM1280" s="68"/>
      <c r="YN1280" s="68"/>
      <c r="YO1280" s="68"/>
      <c r="YP1280" s="68"/>
      <c r="YQ1280" s="68"/>
      <c r="YR1280" s="68"/>
      <c r="YS1280" s="68"/>
      <c r="YT1280" s="68"/>
      <c r="YU1280" s="68"/>
      <c r="YV1280" s="68"/>
      <c r="YW1280" s="68"/>
      <c r="YX1280" s="68">
        <v>1.04737805705301</v>
      </c>
      <c r="YY1280" s="68"/>
      <c r="YZ1280" s="68"/>
      <c r="ZA1280" s="68"/>
      <c r="ZB1280" s="68"/>
      <c r="ZC1280" s="68"/>
      <c r="ZD1280" s="68"/>
    </row>
    <row r="1281" spans="658:680" x14ac:dyDescent="0.25">
      <c r="YH1281" s="68"/>
      <c r="YI1281" s="68"/>
      <c r="YJ1281" s="68"/>
      <c r="YK1281" s="68"/>
      <c r="YL1281" s="68"/>
      <c r="YM1281" s="68"/>
      <c r="YN1281" s="68"/>
      <c r="YO1281" s="68"/>
      <c r="YP1281" s="68"/>
      <c r="YQ1281" s="68"/>
      <c r="YR1281" s="68"/>
      <c r="YS1281" s="68"/>
      <c r="YT1281" s="68"/>
      <c r="YU1281" s="68"/>
      <c r="YV1281" s="68"/>
      <c r="YW1281" s="68"/>
      <c r="YX1281" s="68">
        <v>1.04735528162861</v>
      </c>
      <c r="YY1281" s="68"/>
      <c r="YZ1281" s="68"/>
      <c r="ZA1281" s="68"/>
      <c r="ZB1281" s="68"/>
      <c r="ZC1281" s="68"/>
      <c r="ZD1281" s="68"/>
    </row>
    <row r="1282" spans="658:680" x14ac:dyDescent="0.25">
      <c r="YH1282" s="68"/>
      <c r="YI1282" s="68"/>
      <c r="YJ1282" s="68"/>
      <c r="YK1282" s="68"/>
      <c r="YL1282" s="68"/>
      <c r="YM1282" s="68"/>
      <c r="YN1282" s="68"/>
      <c r="YO1282" s="68"/>
      <c r="YP1282" s="68"/>
      <c r="YQ1282" s="68"/>
      <c r="YR1282" s="68"/>
      <c r="YS1282" s="68"/>
      <c r="YT1282" s="68"/>
      <c r="YU1282" s="68"/>
      <c r="YV1282" s="68"/>
      <c r="YW1282" s="68"/>
      <c r="YX1282" s="68">
        <v>1.04720404082567</v>
      </c>
      <c r="YY1282" s="68"/>
      <c r="YZ1282" s="68"/>
      <c r="ZA1282" s="68"/>
      <c r="ZB1282" s="68"/>
      <c r="ZC1282" s="68"/>
      <c r="ZD1282" s="68"/>
    </row>
    <row r="1283" spans="658:680" x14ac:dyDescent="0.25">
      <c r="YH1283" s="68"/>
      <c r="YI1283" s="68"/>
      <c r="YJ1283" s="68"/>
      <c r="YK1283" s="68"/>
      <c r="YL1283" s="68"/>
      <c r="YM1283" s="68"/>
      <c r="YN1283" s="68"/>
      <c r="YO1283" s="68"/>
      <c r="YP1283" s="68"/>
      <c r="YQ1283" s="68"/>
      <c r="YR1283" s="68"/>
      <c r="YS1283" s="68"/>
      <c r="YT1283" s="68"/>
      <c r="YU1283" s="68"/>
      <c r="YV1283" s="68"/>
      <c r="YW1283" s="68"/>
      <c r="YX1283" s="68">
        <v>1.04720298212026</v>
      </c>
      <c r="YY1283" s="68"/>
      <c r="YZ1283" s="68"/>
      <c r="ZA1283" s="68"/>
      <c r="ZB1283" s="68"/>
      <c r="ZC1283" s="68"/>
      <c r="ZD1283" s="68"/>
    </row>
    <row r="1284" spans="658:680" x14ac:dyDescent="0.25">
      <c r="YH1284" s="68"/>
      <c r="YI1284" s="68"/>
      <c r="YJ1284" s="68"/>
      <c r="YK1284" s="68"/>
      <c r="YL1284" s="68"/>
      <c r="YM1284" s="68"/>
      <c r="YN1284" s="68"/>
      <c r="YO1284" s="68"/>
      <c r="YP1284" s="68"/>
      <c r="YQ1284" s="68"/>
      <c r="YR1284" s="68"/>
      <c r="YS1284" s="68"/>
      <c r="YT1284" s="68"/>
      <c r="YU1284" s="68"/>
      <c r="YV1284" s="68"/>
      <c r="YW1284" s="68"/>
      <c r="YX1284" s="68">
        <v>1.04720295779887</v>
      </c>
      <c r="YY1284" s="68"/>
      <c r="YZ1284" s="68"/>
      <c r="ZA1284" s="68"/>
      <c r="ZB1284" s="68"/>
      <c r="ZC1284" s="68"/>
      <c r="ZD1284" s="68"/>
    </row>
    <row r="1285" spans="658:680" x14ac:dyDescent="0.25">
      <c r="YH1285" s="68"/>
      <c r="YI1285" s="68"/>
      <c r="YJ1285" s="68"/>
      <c r="YK1285" s="68"/>
      <c r="YL1285" s="68"/>
      <c r="YM1285" s="68"/>
      <c r="YN1285" s="68"/>
      <c r="YO1285" s="68"/>
      <c r="YP1285" s="68"/>
      <c r="YQ1285" s="68"/>
      <c r="YR1285" s="68"/>
      <c r="YS1285" s="68"/>
      <c r="YT1285" s="68"/>
      <c r="YU1285" s="68"/>
      <c r="YV1285" s="68"/>
      <c r="YW1285" s="68"/>
      <c r="YX1285" s="68">
        <v>1.04719784457014</v>
      </c>
      <c r="YY1285" s="68"/>
      <c r="YZ1285" s="68"/>
      <c r="ZA1285" s="68"/>
      <c r="ZB1285" s="68"/>
      <c r="ZC1285" s="68"/>
      <c r="ZD1285" s="68"/>
    </row>
    <row r="1286" spans="658:680" x14ac:dyDescent="0.25">
      <c r="YH1286" s="68"/>
      <c r="YI1286" s="68"/>
      <c r="YJ1286" s="68"/>
      <c r="YK1286" s="68"/>
      <c r="YL1286" s="68"/>
      <c r="YM1286" s="68"/>
      <c r="YN1286" s="68"/>
      <c r="YO1286" s="68"/>
      <c r="YP1286" s="68"/>
      <c r="YQ1286" s="68"/>
      <c r="YR1286" s="68"/>
      <c r="YS1286" s="68"/>
      <c r="YT1286" s="68"/>
      <c r="YU1286" s="68"/>
      <c r="YV1286" s="68"/>
      <c r="YW1286" s="68"/>
      <c r="YX1286" s="68">
        <v>1.0471439538503899</v>
      </c>
      <c r="YY1286" s="68"/>
      <c r="YZ1286" s="68"/>
      <c r="ZA1286" s="68"/>
      <c r="ZB1286" s="68"/>
      <c r="ZC1286" s="68"/>
      <c r="ZD1286" s="68"/>
    </row>
    <row r="1287" spans="658:680" x14ac:dyDescent="0.25">
      <c r="YH1287" s="68"/>
      <c r="YI1287" s="68"/>
      <c r="YJ1287" s="68"/>
      <c r="YK1287" s="68"/>
      <c r="YL1287" s="68"/>
      <c r="YM1287" s="68"/>
      <c r="YN1287" s="68"/>
      <c r="YO1287" s="68"/>
      <c r="YP1287" s="68"/>
      <c r="YQ1287" s="68"/>
      <c r="YR1287" s="68"/>
      <c r="YS1287" s="68"/>
      <c r="YT1287" s="68"/>
      <c r="YU1287" s="68"/>
      <c r="YV1287" s="68"/>
      <c r="YW1287" s="68"/>
      <c r="YX1287" s="68">
        <v>1.04710210800112</v>
      </c>
      <c r="YY1287" s="68"/>
      <c r="YZ1287" s="68"/>
      <c r="ZA1287" s="68"/>
      <c r="ZB1287" s="68"/>
      <c r="ZC1287" s="68"/>
      <c r="ZD1287" s="68"/>
    </row>
    <row r="1288" spans="658:680" x14ac:dyDescent="0.25">
      <c r="YH1288" s="68"/>
      <c r="YI1288" s="68"/>
      <c r="YJ1288" s="68"/>
      <c r="YK1288" s="68"/>
      <c r="YL1288" s="68"/>
      <c r="YM1288" s="68"/>
      <c r="YN1288" s="68"/>
      <c r="YO1288" s="68"/>
      <c r="YP1288" s="68"/>
      <c r="YQ1288" s="68"/>
      <c r="YR1288" s="68"/>
      <c r="YS1288" s="68"/>
      <c r="YT1288" s="68"/>
      <c r="YU1288" s="68"/>
      <c r="YV1288" s="68"/>
      <c r="YW1288" s="68"/>
      <c r="YX1288" s="68">
        <v>1.04702512880259</v>
      </c>
      <c r="YY1288" s="68"/>
      <c r="YZ1288" s="68"/>
      <c r="ZA1288" s="68"/>
      <c r="ZB1288" s="68"/>
      <c r="ZC1288" s="68"/>
      <c r="ZD1288" s="68"/>
    </row>
    <row r="1289" spans="658:680" x14ac:dyDescent="0.25">
      <c r="YH1289" s="68"/>
      <c r="YI1289" s="68"/>
      <c r="YJ1289" s="68"/>
      <c r="YK1289" s="68"/>
      <c r="YL1289" s="68"/>
      <c r="YM1289" s="68"/>
      <c r="YN1289" s="68"/>
      <c r="YO1289" s="68"/>
      <c r="YP1289" s="68"/>
      <c r="YQ1289" s="68"/>
      <c r="YR1289" s="68"/>
      <c r="YS1289" s="68"/>
      <c r="YT1289" s="68"/>
      <c r="YU1289" s="68"/>
      <c r="YV1289" s="68"/>
      <c r="YW1289" s="68"/>
      <c r="YX1289" s="68">
        <v>1.0469939232516501</v>
      </c>
      <c r="YY1289" s="68"/>
      <c r="YZ1289" s="68"/>
      <c r="ZA1289" s="68"/>
      <c r="ZB1289" s="68"/>
      <c r="ZC1289" s="68"/>
      <c r="ZD1289" s="68"/>
    </row>
    <row r="1290" spans="658:680" x14ac:dyDescent="0.25">
      <c r="YH1290" s="68"/>
      <c r="YI1290" s="68"/>
      <c r="YJ1290" s="68"/>
      <c r="YK1290" s="68"/>
      <c r="YL1290" s="68"/>
      <c r="YM1290" s="68"/>
      <c r="YN1290" s="68"/>
      <c r="YO1290" s="68"/>
      <c r="YP1290" s="68"/>
      <c r="YQ1290" s="68"/>
      <c r="YR1290" s="68"/>
      <c r="YS1290" s="68"/>
      <c r="YT1290" s="68"/>
      <c r="YU1290" s="68"/>
      <c r="YV1290" s="68"/>
      <c r="YW1290" s="68"/>
      <c r="YX1290" s="68">
        <v>1.0469599579221001</v>
      </c>
      <c r="YY1290" s="68"/>
      <c r="YZ1290" s="68"/>
      <c r="ZA1290" s="68"/>
      <c r="ZB1290" s="68"/>
      <c r="ZC1290" s="68"/>
      <c r="ZD1290" s="68"/>
    </row>
    <row r="1291" spans="658:680" x14ac:dyDescent="0.25">
      <c r="YH1291" s="68"/>
      <c r="YI1291" s="68"/>
      <c r="YJ1291" s="68"/>
      <c r="YK1291" s="68"/>
      <c r="YL1291" s="68"/>
      <c r="YM1291" s="68"/>
      <c r="YN1291" s="68"/>
      <c r="YO1291" s="68"/>
      <c r="YP1291" s="68"/>
      <c r="YQ1291" s="68"/>
      <c r="YR1291" s="68"/>
      <c r="YS1291" s="68"/>
      <c r="YT1291" s="68"/>
      <c r="YU1291" s="68"/>
      <c r="YV1291" s="68"/>
      <c r="YW1291" s="68"/>
      <c r="YX1291" s="68">
        <v>1.0469543642583601</v>
      </c>
      <c r="YY1291" s="68"/>
      <c r="YZ1291" s="68"/>
      <c r="ZA1291" s="68"/>
      <c r="ZB1291" s="68"/>
      <c r="ZC1291" s="68"/>
      <c r="ZD1291" s="68"/>
    </row>
    <row r="1292" spans="658:680" x14ac:dyDescent="0.25">
      <c r="YH1292" s="68"/>
      <c r="YI1292" s="68"/>
      <c r="YJ1292" s="68"/>
      <c r="YK1292" s="68"/>
      <c r="YL1292" s="68"/>
      <c r="YM1292" s="68"/>
      <c r="YN1292" s="68"/>
      <c r="YO1292" s="68"/>
      <c r="YP1292" s="68"/>
      <c r="YQ1292" s="68"/>
      <c r="YR1292" s="68"/>
      <c r="YS1292" s="68"/>
      <c r="YT1292" s="68"/>
      <c r="YU1292" s="68"/>
      <c r="YV1292" s="68"/>
      <c r="YW1292" s="68"/>
      <c r="YX1292" s="68">
        <v>1.0469475684535701</v>
      </c>
      <c r="YY1292" s="68"/>
      <c r="YZ1292" s="68"/>
      <c r="ZA1292" s="68"/>
      <c r="ZB1292" s="68"/>
      <c r="ZC1292" s="68"/>
      <c r="ZD1292" s="68"/>
    </row>
    <row r="1293" spans="658:680" x14ac:dyDescent="0.25">
      <c r="YH1293" s="68"/>
      <c r="YI1293" s="68"/>
      <c r="YJ1293" s="68"/>
      <c r="YK1293" s="68"/>
      <c r="YL1293" s="68"/>
      <c r="YM1293" s="68"/>
      <c r="YN1293" s="68"/>
      <c r="YO1293" s="68"/>
      <c r="YP1293" s="68"/>
      <c r="YQ1293" s="68"/>
      <c r="YR1293" s="68"/>
      <c r="YS1293" s="68"/>
      <c r="YT1293" s="68"/>
      <c r="YU1293" s="68"/>
      <c r="YV1293" s="68"/>
      <c r="YW1293" s="68"/>
      <c r="YX1293" s="68">
        <v>1.04687377657259</v>
      </c>
      <c r="YY1293" s="68"/>
      <c r="YZ1293" s="68"/>
      <c r="ZA1293" s="68"/>
      <c r="ZB1293" s="68"/>
      <c r="ZC1293" s="68"/>
      <c r="ZD1293" s="68"/>
    </row>
    <row r="1294" spans="658:680" x14ac:dyDescent="0.25">
      <c r="YH1294" s="68"/>
      <c r="YI1294" s="68"/>
      <c r="YJ1294" s="68"/>
      <c r="YK1294" s="68"/>
      <c r="YL1294" s="68"/>
      <c r="YM1294" s="68"/>
      <c r="YN1294" s="68"/>
      <c r="YO1294" s="68"/>
      <c r="YP1294" s="68"/>
      <c r="YQ1294" s="68"/>
      <c r="YR1294" s="68"/>
      <c r="YS1294" s="68"/>
      <c r="YT1294" s="68"/>
      <c r="YU1294" s="68"/>
      <c r="YV1294" s="68"/>
      <c r="YW1294" s="68"/>
      <c r="YX1294" s="68">
        <v>1.0468638057419599</v>
      </c>
      <c r="YY1294" s="68"/>
      <c r="YZ1294" s="68"/>
      <c r="ZA1294" s="68"/>
      <c r="ZB1294" s="68"/>
      <c r="ZC1294" s="68"/>
      <c r="ZD1294" s="68"/>
    </row>
    <row r="1295" spans="658:680" x14ac:dyDescent="0.25">
      <c r="YH1295" s="68"/>
      <c r="YI1295" s="68"/>
      <c r="YJ1295" s="68"/>
      <c r="YK1295" s="68"/>
      <c r="YL1295" s="68"/>
      <c r="YM1295" s="68"/>
      <c r="YN1295" s="68"/>
      <c r="YO1295" s="68"/>
      <c r="YP1295" s="68"/>
      <c r="YQ1295" s="68"/>
      <c r="YR1295" s="68"/>
      <c r="YS1295" s="68"/>
      <c r="YT1295" s="68"/>
      <c r="YU1295" s="68"/>
      <c r="YV1295" s="68"/>
      <c r="YW1295" s="68"/>
      <c r="YX1295" s="68">
        <v>1.04683928764819</v>
      </c>
      <c r="YY1295" s="68"/>
      <c r="YZ1295" s="68"/>
      <c r="ZA1295" s="68"/>
      <c r="ZB1295" s="68"/>
      <c r="ZC1295" s="68"/>
      <c r="ZD1295" s="68"/>
    </row>
    <row r="1296" spans="658:680" x14ac:dyDescent="0.25">
      <c r="YH1296" s="68"/>
      <c r="YI1296" s="68"/>
      <c r="YJ1296" s="68"/>
      <c r="YK1296" s="68"/>
      <c r="YL1296" s="68"/>
      <c r="YM1296" s="68"/>
      <c r="YN1296" s="68"/>
      <c r="YO1296" s="68"/>
      <c r="YP1296" s="68"/>
      <c r="YQ1296" s="68"/>
      <c r="YR1296" s="68"/>
      <c r="YS1296" s="68"/>
      <c r="YT1296" s="68"/>
      <c r="YU1296" s="68"/>
      <c r="YV1296" s="68"/>
      <c r="YW1296" s="68"/>
      <c r="YX1296" s="68">
        <v>1.04682695819758</v>
      </c>
      <c r="YY1296" s="68"/>
      <c r="YZ1296" s="68"/>
      <c r="ZA1296" s="68"/>
      <c r="ZB1296" s="68"/>
      <c r="ZC1296" s="68"/>
      <c r="ZD1296" s="68"/>
    </row>
    <row r="1297" spans="658:680" x14ac:dyDescent="0.25">
      <c r="YH1297" s="68"/>
      <c r="YI1297" s="68"/>
      <c r="YJ1297" s="68"/>
      <c r="YK1297" s="68"/>
      <c r="YL1297" s="68"/>
      <c r="YM1297" s="68"/>
      <c r="YN1297" s="68"/>
      <c r="YO1297" s="68"/>
      <c r="YP1297" s="68"/>
      <c r="YQ1297" s="68"/>
      <c r="YR1297" s="68"/>
      <c r="YS1297" s="68"/>
      <c r="YT1297" s="68"/>
      <c r="YU1297" s="68"/>
      <c r="YV1297" s="68"/>
      <c r="YW1297" s="68"/>
      <c r="YX1297" s="68">
        <v>1.04675507135308</v>
      </c>
      <c r="YY1297" s="68"/>
      <c r="YZ1297" s="68"/>
      <c r="ZA1297" s="68"/>
      <c r="ZB1297" s="68"/>
      <c r="ZC1297" s="68"/>
      <c r="ZD1297" s="68"/>
    </row>
    <row r="1298" spans="658:680" x14ac:dyDescent="0.25">
      <c r="YH1298" s="68"/>
      <c r="YI1298" s="68"/>
      <c r="YJ1298" s="68"/>
      <c r="YK1298" s="68"/>
      <c r="YL1298" s="68"/>
      <c r="YM1298" s="68"/>
      <c r="YN1298" s="68"/>
      <c r="YO1298" s="68"/>
      <c r="YP1298" s="68"/>
      <c r="YQ1298" s="68"/>
      <c r="YR1298" s="68"/>
      <c r="YS1298" s="68"/>
      <c r="YT1298" s="68"/>
      <c r="YU1298" s="68"/>
      <c r="YV1298" s="68"/>
      <c r="YW1298" s="68"/>
      <c r="YX1298" s="68">
        <v>1.04675329904299</v>
      </c>
      <c r="YY1298" s="68"/>
      <c r="YZ1298" s="68"/>
      <c r="ZA1298" s="68"/>
      <c r="ZB1298" s="68"/>
      <c r="ZC1298" s="68"/>
      <c r="ZD1298" s="68"/>
    </row>
    <row r="1299" spans="658:680" x14ac:dyDescent="0.25">
      <c r="YH1299" s="68"/>
      <c r="YI1299" s="68"/>
      <c r="YJ1299" s="68"/>
      <c r="YK1299" s="68"/>
      <c r="YL1299" s="68"/>
      <c r="YM1299" s="68"/>
      <c r="YN1299" s="68"/>
      <c r="YO1299" s="68"/>
      <c r="YP1299" s="68"/>
      <c r="YQ1299" s="68"/>
      <c r="YR1299" s="68"/>
      <c r="YS1299" s="68"/>
      <c r="YT1299" s="68"/>
      <c r="YU1299" s="68"/>
      <c r="YV1299" s="68"/>
      <c r="YW1299" s="68"/>
      <c r="YX1299" s="68">
        <v>1.0467461708283201</v>
      </c>
      <c r="YY1299" s="68"/>
      <c r="YZ1299" s="68"/>
      <c r="ZA1299" s="68"/>
      <c r="ZB1299" s="68"/>
      <c r="ZC1299" s="68"/>
      <c r="ZD1299" s="68"/>
    </row>
    <row r="1300" spans="658:680" x14ac:dyDescent="0.25">
      <c r="YH1300" s="68"/>
      <c r="YI1300" s="68"/>
      <c r="YJ1300" s="68"/>
      <c r="YK1300" s="68"/>
      <c r="YL1300" s="68"/>
      <c r="YM1300" s="68"/>
      <c r="YN1300" s="68"/>
      <c r="YO1300" s="68"/>
      <c r="YP1300" s="68"/>
      <c r="YQ1300" s="68"/>
      <c r="YR1300" s="68"/>
      <c r="YS1300" s="68"/>
      <c r="YT1300" s="68"/>
      <c r="YU1300" s="68"/>
      <c r="YV1300" s="68"/>
      <c r="YW1300" s="68"/>
      <c r="YX1300" s="68">
        <v>1.0466896749547401</v>
      </c>
      <c r="YY1300" s="68"/>
      <c r="YZ1300" s="68"/>
      <c r="ZA1300" s="68"/>
      <c r="ZB1300" s="68"/>
      <c r="ZC1300" s="68"/>
      <c r="ZD1300" s="68"/>
    </row>
    <row r="1301" spans="658:680" x14ac:dyDescent="0.25">
      <c r="YH1301" s="68"/>
      <c r="YI1301" s="68"/>
      <c r="YJ1301" s="68"/>
      <c r="YK1301" s="68"/>
      <c r="YL1301" s="68"/>
      <c r="YM1301" s="68"/>
      <c r="YN1301" s="68"/>
      <c r="YO1301" s="68"/>
      <c r="YP1301" s="68"/>
      <c r="YQ1301" s="68"/>
      <c r="YR1301" s="68"/>
      <c r="YS1301" s="68"/>
      <c r="YT1301" s="68"/>
      <c r="YU1301" s="68"/>
      <c r="YV1301" s="68"/>
      <c r="YW1301" s="68"/>
      <c r="YX1301" s="68">
        <v>1.0466346520976799</v>
      </c>
      <c r="YY1301" s="68"/>
      <c r="YZ1301" s="68"/>
      <c r="ZA1301" s="68"/>
      <c r="ZB1301" s="68"/>
      <c r="ZC1301" s="68"/>
      <c r="ZD1301" s="68"/>
    </row>
    <row r="1302" spans="658:680" x14ac:dyDescent="0.25">
      <c r="YH1302" s="68"/>
      <c r="YI1302" s="68"/>
      <c r="YJ1302" s="68"/>
      <c r="YK1302" s="68"/>
      <c r="YL1302" s="68"/>
      <c r="YM1302" s="68"/>
      <c r="YN1302" s="68"/>
      <c r="YO1302" s="68"/>
      <c r="YP1302" s="68"/>
      <c r="YQ1302" s="68"/>
      <c r="YR1302" s="68"/>
      <c r="YS1302" s="68"/>
      <c r="YT1302" s="68"/>
      <c r="YU1302" s="68"/>
      <c r="YV1302" s="68"/>
      <c r="YW1302" s="68"/>
      <c r="YX1302" s="68">
        <v>1.0466237444858399</v>
      </c>
      <c r="YY1302" s="68"/>
      <c r="YZ1302" s="68"/>
      <c r="ZA1302" s="68"/>
      <c r="ZB1302" s="68"/>
      <c r="ZC1302" s="68"/>
      <c r="ZD1302" s="68"/>
    </row>
    <row r="1303" spans="658:680" x14ac:dyDescent="0.25">
      <c r="YH1303" s="68"/>
      <c r="YI1303" s="68"/>
      <c r="YJ1303" s="68"/>
      <c r="YK1303" s="68"/>
      <c r="YL1303" s="68"/>
      <c r="YM1303" s="68"/>
      <c r="YN1303" s="68"/>
      <c r="YO1303" s="68"/>
      <c r="YP1303" s="68"/>
      <c r="YQ1303" s="68"/>
      <c r="YR1303" s="68"/>
      <c r="YS1303" s="68"/>
      <c r="YT1303" s="68"/>
      <c r="YU1303" s="68"/>
      <c r="YV1303" s="68"/>
      <c r="YW1303" s="68"/>
      <c r="YX1303" s="68">
        <v>1.04644884213088</v>
      </c>
      <c r="YY1303" s="68"/>
      <c r="YZ1303" s="68"/>
      <c r="ZA1303" s="68"/>
      <c r="ZB1303" s="68"/>
      <c r="ZC1303" s="68"/>
      <c r="ZD1303" s="68"/>
    </row>
    <row r="1304" spans="658:680" x14ac:dyDescent="0.25">
      <c r="YH1304" s="68"/>
      <c r="YI1304" s="68"/>
      <c r="YJ1304" s="68"/>
      <c r="YK1304" s="68"/>
      <c r="YL1304" s="68"/>
      <c r="YM1304" s="68"/>
      <c r="YN1304" s="68"/>
      <c r="YO1304" s="68"/>
      <c r="YP1304" s="68"/>
      <c r="YQ1304" s="68"/>
      <c r="YR1304" s="68"/>
      <c r="YS1304" s="68"/>
      <c r="YT1304" s="68"/>
      <c r="YU1304" s="68"/>
      <c r="YV1304" s="68"/>
      <c r="YW1304" s="68"/>
      <c r="YX1304" s="68">
        <v>1.0464240291237601</v>
      </c>
      <c r="YY1304" s="68"/>
      <c r="YZ1304" s="68"/>
      <c r="ZA1304" s="68"/>
      <c r="ZB1304" s="68"/>
      <c r="ZC1304" s="68"/>
      <c r="ZD1304" s="68"/>
    </row>
    <row r="1305" spans="658:680" x14ac:dyDescent="0.25">
      <c r="YH1305" s="68"/>
      <c r="YI1305" s="68"/>
      <c r="YJ1305" s="68"/>
      <c r="YK1305" s="68"/>
      <c r="YL1305" s="68"/>
      <c r="YM1305" s="68"/>
      <c r="YN1305" s="68"/>
      <c r="YO1305" s="68"/>
      <c r="YP1305" s="68"/>
      <c r="YQ1305" s="68"/>
      <c r="YR1305" s="68"/>
      <c r="YS1305" s="68"/>
      <c r="YT1305" s="68"/>
      <c r="YU1305" s="68"/>
      <c r="YV1305" s="68"/>
      <c r="YW1305" s="68"/>
      <c r="YX1305" s="68">
        <v>1.0463986951716699</v>
      </c>
      <c r="YY1305" s="68"/>
      <c r="YZ1305" s="68"/>
      <c r="ZA1305" s="68"/>
      <c r="ZB1305" s="68"/>
      <c r="ZC1305" s="68"/>
      <c r="ZD1305" s="68"/>
    </row>
    <row r="1306" spans="658:680" x14ac:dyDescent="0.25">
      <c r="YH1306" s="68"/>
      <c r="YI1306" s="68"/>
      <c r="YJ1306" s="68"/>
      <c r="YK1306" s="68"/>
      <c r="YL1306" s="68"/>
      <c r="YM1306" s="68"/>
      <c r="YN1306" s="68"/>
      <c r="YO1306" s="68"/>
      <c r="YP1306" s="68"/>
      <c r="YQ1306" s="68"/>
      <c r="YR1306" s="68"/>
      <c r="YS1306" s="68"/>
      <c r="YT1306" s="68"/>
      <c r="YU1306" s="68"/>
      <c r="YV1306" s="68"/>
      <c r="YW1306" s="68"/>
      <c r="YX1306" s="68">
        <v>1.0463682941723</v>
      </c>
      <c r="YY1306" s="68"/>
      <c r="YZ1306" s="68"/>
      <c r="ZA1306" s="68"/>
      <c r="ZB1306" s="68"/>
      <c r="ZC1306" s="68"/>
      <c r="ZD1306" s="68"/>
    </row>
    <row r="1307" spans="658:680" x14ac:dyDescent="0.25">
      <c r="YH1307" s="68"/>
      <c r="YI1307" s="68"/>
      <c r="YJ1307" s="68"/>
      <c r="YK1307" s="68"/>
      <c r="YL1307" s="68"/>
      <c r="YM1307" s="68"/>
      <c r="YN1307" s="68"/>
      <c r="YO1307" s="68"/>
      <c r="YP1307" s="68"/>
      <c r="YQ1307" s="68"/>
      <c r="YR1307" s="68"/>
      <c r="YS1307" s="68"/>
      <c r="YT1307" s="68"/>
      <c r="YU1307" s="68"/>
      <c r="YV1307" s="68"/>
      <c r="YW1307" s="68"/>
      <c r="YX1307" s="68">
        <v>1.0463561984363099</v>
      </c>
      <c r="YY1307" s="68"/>
      <c r="YZ1307" s="68"/>
      <c r="ZA1307" s="68"/>
      <c r="ZB1307" s="68"/>
      <c r="ZC1307" s="68"/>
      <c r="ZD1307" s="68"/>
    </row>
    <row r="1308" spans="658:680" x14ac:dyDescent="0.25">
      <c r="YH1308" s="68"/>
      <c r="YI1308" s="68"/>
      <c r="YJ1308" s="68"/>
      <c r="YK1308" s="68"/>
      <c r="YL1308" s="68"/>
      <c r="YM1308" s="68"/>
      <c r="YN1308" s="68"/>
      <c r="YO1308" s="68"/>
      <c r="YP1308" s="68"/>
      <c r="YQ1308" s="68"/>
      <c r="YR1308" s="68"/>
      <c r="YS1308" s="68"/>
      <c r="YT1308" s="68"/>
      <c r="YU1308" s="68"/>
      <c r="YV1308" s="68"/>
      <c r="YW1308" s="68"/>
      <c r="YX1308" s="68">
        <v>1.0463367367110199</v>
      </c>
      <c r="YY1308" s="68"/>
      <c r="YZ1308" s="68"/>
      <c r="ZA1308" s="68"/>
      <c r="ZB1308" s="68"/>
      <c r="ZC1308" s="68"/>
      <c r="ZD1308" s="68"/>
    </row>
    <row r="1309" spans="658:680" x14ac:dyDescent="0.25">
      <c r="YH1309" s="68"/>
      <c r="YI1309" s="68"/>
      <c r="YJ1309" s="68"/>
      <c r="YK1309" s="68"/>
      <c r="YL1309" s="68"/>
      <c r="YM1309" s="68"/>
      <c r="YN1309" s="68"/>
      <c r="YO1309" s="68"/>
      <c r="YP1309" s="68"/>
      <c r="YQ1309" s="68"/>
      <c r="YR1309" s="68"/>
      <c r="YS1309" s="68"/>
      <c r="YT1309" s="68"/>
      <c r="YU1309" s="68"/>
      <c r="YV1309" s="68"/>
      <c r="YW1309" s="68"/>
      <c r="YX1309" s="68">
        <v>1.04630678737561</v>
      </c>
      <c r="YY1309" s="68"/>
      <c r="YZ1309" s="68"/>
      <c r="ZA1309" s="68"/>
      <c r="ZB1309" s="68"/>
      <c r="ZC1309" s="68"/>
      <c r="ZD1309" s="68"/>
    </row>
    <row r="1310" spans="658:680" x14ac:dyDescent="0.25">
      <c r="YH1310" s="68"/>
      <c r="YI1310" s="68"/>
      <c r="YJ1310" s="68"/>
      <c r="YK1310" s="68"/>
      <c r="YL1310" s="68"/>
      <c r="YM1310" s="68"/>
      <c r="YN1310" s="68"/>
      <c r="YO1310" s="68"/>
      <c r="YP1310" s="68"/>
      <c r="YQ1310" s="68"/>
      <c r="YR1310" s="68"/>
      <c r="YS1310" s="68"/>
      <c r="YT1310" s="68"/>
      <c r="YU1310" s="68"/>
      <c r="YV1310" s="68"/>
      <c r="YW1310" s="68"/>
      <c r="YX1310" s="68">
        <v>1.0463060719233599</v>
      </c>
      <c r="YY1310" s="68"/>
      <c r="YZ1310" s="68"/>
      <c r="ZA1310" s="68"/>
      <c r="ZB1310" s="68"/>
      <c r="ZC1310" s="68"/>
      <c r="ZD1310" s="68"/>
    </row>
    <row r="1311" spans="658:680" x14ac:dyDescent="0.25">
      <c r="YH1311" s="68"/>
      <c r="YI1311" s="68"/>
      <c r="YJ1311" s="68"/>
      <c r="YK1311" s="68"/>
      <c r="YL1311" s="68"/>
      <c r="YM1311" s="68"/>
      <c r="YN1311" s="68"/>
      <c r="YO1311" s="68"/>
      <c r="YP1311" s="68"/>
      <c r="YQ1311" s="68"/>
      <c r="YR1311" s="68"/>
      <c r="YS1311" s="68"/>
      <c r="YT1311" s="68"/>
      <c r="YU1311" s="68"/>
      <c r="YV1311" s="68"/>
      <c r="YW1311" s="68"/>
      <c r="YX1311" s="68">
        <v>1.04626802702253</v>
      </c>
      <c r="YY1311" s="68"/>
      <c r="YZ1311" s="68"/>
      <c r="ZA1311" s="68"/>
      <c r="ZB1311" s="68"/>
      <c r="ZC1311" s="68"/>
      <c r="ZD1311" s="68"/>
    </row>
    <row r="1312" spans="658:680" x14ac:dyDescent="0.25">
      <c r="YH1312" s="68"/>
      <c r="YI1312" s="68"/>
      <c r="YJ1312" s="68"/>
      <c r="YK1312" s="68"/>
      <c r="YL1312" s="68"/>
      <c r="YM1312" s="68"/>
      <c r="YN1312" s="68"/>
      <c r="YO1312" s="68"/>
      <c r="YP1312" s="68"/>
      <c r="YQ1312" s="68"/>
      <c r="YR1312" s="68"/>
      <c r="YS1312" s="68"/>
      <c r="YT1312" s="68"/>
      <c r="YU1312" s="68"/>
      <c r="YV1312" s="68"/>
      <c r="YW1312" s="68"/>
      <c r="YX1312" s="68">
        <v>1.04620105980391</v>
      </c>
      <c r="YY1312" s="68"/>
      <c r="YZ1312" s="68"/>
      <c r="ZA1312" s="68"/>
      <c r="ZB1312" s="68"/>
      <c r="ZC1312" s="68"/>
      <c r="ZD1312" s="68"/>
    </row>
    <row r="1313" spans="658:680" x14ac:dyDescent="0.25">
      <c r="YH1313" s="68"/>
      <c r="YI1313" s="68"/>
      <c r="YJ1313" s="68"/>
      <c r="YK1313" s="68"/>
      <c r="YL1313" s="68"/>
      <c r="YM1313" s="68"/>
      <c r="YN1313" s="68"/>
      <c r="YO1313" s="68"/>
      <c r="YP1313" s="68"/>
      <c r="YQ1313" s="68"/>
      <c r="YR1313" s="68"/>
      <c r="YS1313" s="68"/>
      <c r="YT1313" s="68"/>
      <c r="YU1313" s="68"/>
      <c r="YV1313" s="68"/>
      <c r="YW1313" s="68"/>
      <c r="YX1313" s="68">
        <v>1.0461041008137399</v>
      </c>
      <c r="YY1313" s="68"/>
      <c r="YZ1313" s="68"/>
      <c r="ZA1313" s="68"/>
      <c r="ZB1313" s="68"/>
      <c r="ZC1313" s="68"/>
      <c r="ZD1313" s="68"/>
    </row>
    <row r="1314" spans="658:680" x14ac:dyDescent="0.25">
      <c r="YH1314" s="68"/>
      <c r="YI1314" s="68"/>
      <c r="YJ1314" s="68"/>
      <c r="YK1314" s="68"/>
      <c r="YL1314" s="68"/>
      <c r="YM1314" s="68"/>
      <c r="YN1314" s="68"/>
      <c r="YO1314" s="68"/>
      <c r="YP1314" s="68"/>
      <c r="YQ1314" s="68"/>
      <c r="YR1314" s="68"/>
      <c r="YS1314" s="68"/>
      <c r="YT1314" s="68"/>
      <c r="YU1314" s="68"/>
      <c r="YV1314" s="68"/>
      <c r="YW1314" s="68"/>
      <c r="YX1314" s="68">
        <v>1.0460564809432</v>
      </c>
      <c r="YY1314" s="68"/>
      <c r="YZ1314" s="68"/>
      <c r="ZA1314" s="68"/>
      <c r="ZB1314" s="68"/>
      <c r="ZC1314" s="68"/>
      <c r="ZD1314" s="68"/>
    </row>
    <row r="1315" spans="658:680" x14ac:dyDescent="0.25">
      <c r="YH1315" s="68"/>
      <c r="YI1315" s="68"/>
      <c r="YJ1315" s="68"/>
      <c r="YK1315" s="68"/>
      <c r="YL1315" s="68"/>
      <c r="YM1315" s="68"/>
      <c r="YN1315" s="68"/>
      <c r="YO1315" s="68"/>
      <c r="YP1315" s="68"/>
      <c r="YQ1315" s="68"/>
      <c r="YR1315" s="68"/>
      <c r="YS1315" s="68"/>
      <c r="YT1315" s="68"/>
      <c r="YU1315" s="68"/>
      <c r="YV1315" s="68"/>
      <c r="YW1315" s="68"/>
      <c r="YX1315" s="68">
        <v>1.0460369709766799</v>
      </c>
      <c r="YY1315" s="68"/>
      <c r="YZ1315" s="68"/>
      <c r="ZA1315" s="68"/>
      <c r="ZB1315" s="68"/>
      <c r="ZC1315" s="68"/>
      <c r="ZD1315" s="68"/>
    </row>
    <row r="1316" spans="658:680" x14ac:dyDescent="0.25">
      <c r="YH1316" s="68"/>
      <c r="YI1316" s="68"/>
      <c r="YJ1316" s="68"/>
      <c r="YK1316" s="68"/>
      <c r="YL1316" s="68"/>
      <c r="YM1316" s="68"/>
      <c r="YN1316" s="68"/>
      <c r="YO1316" s="68"/>
      <c r="YP1316" s="68"/>
      <c r="YQ1316" s="68"/>
      <c r="YR1316" s="68"/>
      <c r="YS1316" s="68"/>
      <c r="YT1316" s="68"/>
      <c r="YU1316" s="68"/>
      <c r="YV1316" s="68"/>
      <c r="YW1316" s="68"/>
      <c r="YX1316" s="68">
        <v>1.0460254185053299</v>
      </c>
      <c r="YY1316" s="68"/>
      <c r="YZ1316" s="68"/>
      <c r="ZA1316" s="68"/>
      <c r="ZB1316" s="68"/>
      <c r="ZC1316" s="68"/>
      <c r="ZD1316" s="68"/>
    </row>
    <row r="1317" spans="658:680" x14ac:dyDescent="0.25">
      <c r="YH1317" s="68"/>
      <c r="YI1317" s="68"/>
      <c r="YJ1317" s="68"/>
      <c r="YK1317" s="68"/>
      <c r="YL1317" s="68"/>
      <c r="YM1317" s="68"/>
      <c r="YN1317" s="68"/>
      <c r="YO1317" s="68"/>
      <c r="YP1317" s="68"/>
      <c r="YQ1317" s="68"/>
      <c r="YR1317" s="68"/>
      <c r="YS1317" s="68"/>
      <c r="YT1317" s="68"/>
      <c r="YU1317" s="68"/>
      <c r="YV1317" s="68"/>
      <c r="YW1317" s="68"/>
      <c r="YX1317" s="68">
        <v>1.0459676970952101</v>
      </c>
      <c r="YY1317" s="68"/>
      <c r="YZ1317" s="68"/>
      <c r="ZA1317" s="68"/>
      <c r="ZB1317" s="68"/>
      <c r="ZC1317" s="68"/>
      <c r="ZD1317" s="68"/>
    </row>
    <row r="1318" spans="658:680" x14ac:dyDescent="0.25">
      <c r="YH1318" s="68"/>
      <c r="YI1318" s="68"/>
      <c r="YJ1318" s="68"/>
      <c r="YK1318" s="68"/>
      <c r="YL1318" s="68"/>
      <c r="YM1318" s="68"/>
      <c r="YN1318" s="68"/>
      <c r="YO1318" s="68"/>
      <c r="YP1318" s="68"/>
      <c r="YQ1318" s="68"/>
      <c r="YR1318" s="68"/>
      <c r="YS1318" s="68"/>
      <c r="YT1318" s="68"/>
      <c r="YU1318" s="68"/>
      <c r="YV1318" s="68"/>
      <c r="YW1318" s="68"/>
      <c r="YX1318" s="68">
        <v>1.04590680989888</v>
      </c>
      <c r="YY1318" s="68"/>
      <c r="YZ1318" s="68"/>
      <c r="ZA1318" s="68"/>
      <c r="ZB1318" s="68"/>
      <c r="ZC1318" s="68"/>
      <c r="ZD1318" s="68"/>
    </row>
    <row r="1319" spans="658:680" x14ac:dyDescent="0.25">
      <c r="YH1319" s="68"/>
      <c r="YI1319" s="68"/>
      <c r="YJ1319" s="68"/>
      <c r="YK1319" s="68"/>
      <c r="YL1319" s="68"/>
      <c r="YM1319" s="68"/>
      <c r="YN1319" s="68"/>
      <c r="YO1319" s="68"/>
      <c r="YP1319" s="68"/>
      <c r="YQ1319" s="68"/>
      <c r="YR1319" s="68"/>
      <c r="YS1319" s="68"/>
      <c r="YT1319" s="68"/>
      <c r="YU1319" s="68"/>
      <c r="YV1319" s="68"/>
      <c r="YW1319" s="68"/>
      <c r="YX1319" s="68">
        <v>1.0457583867338101</v>
      </c>
      <c r="YY1319" s="68"/>
      <c r="YZ1319" s="68"/>
      <c r="ZA1319" s="68"/>
      <c r="ZB1319" s="68"/>
      <c r="ZC1319" s="68"/>
      <c r="ZD1319" s="68"/>
    </row>
    <row r="1320" spans="658:680" x14ac:dyDescent="0.25">
      <c r="YH1320" s="68"/>
      <c r="YI1320" s="68"/>
      <c r="YJ1320" s="68"/>
      <c r="YK1320" s="68"/>
      <c r="YL1320" s="68"/>
      <c r="YM1320" s="68"/>
      <c r="YN1320" s="68"/>
      <c r="YO1320" s="68"/>
      <c r="YP1320" s="68"/>
      <c r="YQ1320" s="68"/>
      <c r="YR1320" s="68"/>
      <c r="YS1320" s="68"/>
      <c r="YT1320" s="68"/>
      <c r="YU1320" s="68"/>
      <c r="YV1320" s="68"/>
      <c r="YW1320" s="68"/>
      <c r="YX1320" s="68">
        <v>1.04562910358754</v>
      </c>
      <c r="YY1320" s="68"/>
      <c r="YZ1320" s="68"/>
      <c r="ZA1320" s="68"/>
      <c r="ZB1320" s="68"/>
      <c r="ZC1320" s="68"/>
      <c r="ZD1320" s="68"/>
    </row>
    <row r="1321" spans="658:680" x14ac:dyDescent="0.25">
      <c r="YH1321" s="68"/>
      <c r="YI1321" s="68"/>
      <c r="YJ1321" s="68"/>
      <c r="YK1321" s="68"/>
      <c r="YL1321" s="68"/>
      <c r="YM1321" s="68"/>
      <c r="YN1321" s="68"/>
      <c r="YO1321" s="68"/>
      <c r="YP1321" s="68"/>
      <c r="YQ1321" s="68"/>
      <c r="YR1321" s="68"/>
      <c r="YS1321" s="68"/>
      <c r="YT1321" s="68"/>
      <c r="YU1321" s="68"/>
      <c r="YV1321" s="68"/>
      <c r="YW1321" s="68"/>
      <c r="YX1321" s="68">
        <v>1.0455867850473699</v>
      </c>
      <c r="YY1321" s="68"/>
      <c r="YZ1321" s="68"/>
      <c r="ZA1321" s="68"/>
      <c r="ZB1321" s="68"/>
      <c r="ZC1321" s="68"/>
      <c r="ZD1321" s="68"/>
    </row>
    <row r="1322" spans="658:680" x14ac:dyDescent="0.25">
      <c r="YH1322" s="68"/>
      <c r="YI1322" s="68"/>
      <c r="YJ1322" s="68"/>
      <c r="YK1322" s="68"/>
      <c r="YL1322" s="68"/>
      <c r="YM1322" s="68"/>
      <c r="YN1322" s="68"/>
      <c r="YO1322" s="68"/>
      <c r="YP1322" s="68"/>
      <c r="YQ1322" s="68"/>
      <c r="YR1322" s="68"/>
      <c r="YS1322" s="68"/>
      <c r="YT1322" s="68"/>
      <c r="YU1322" s="68"/>
      <c r="YV1322" s="68"/>
      <c r="YW1322" s="68"/>
      <c r="YX1322" s="68">
        <v>1.0455252545746401</v>
      </c>
      <c r="YY1322" s="68"/>
      <c r="YZ1322" s="68"/>
      <c r="ZA1322" s="68"/>
      <c r="ZB1322" s="68"/>
      <c r="ZC1322" s="68"/>
      <c r="ZD1322" s="68"/>
    </row>
    <row r="1323" spans="658:680" x14ac:dyDescent="0.25">
      <c r="YH1323" s="68"/>
      <c r="YI1323" s="68"/>
      <c r="YJ1323" s="68"/>
      <c r="YK1323" s="68"/>
      <c r="YL1323" s="68"/>
      <c r="YM1323" s="68"/>
      <c r="YN1323" s="68"/>
      <c r="YO1323" s="68"/>
      <c r="YP1323" s="68"/>
      <c r="YQ1323" s="68"/>
      <c r="YR1323" s="68"/>
      <c r="YS1323" s="68"/>
      <c r="YT1323" s="68"/>
      <c r="YU1323" s="68"/>
      <c r="YV1323" s="68"/>
      <c r="YW1323" s="68"/>
      <c r="YX1323" s="68">
        <v>1.0454294755520499</v>
      </c>
      <c r="YY1323" s="68"/>
      <c r="YZ1323" s="68"/>
      <c r="ZA1323" s="68"/>
      <c r="ZB1323" s="68"/>
      <c r="ZC1323" s="68"/>
      <c r="ZD1323" s="68"/>
    </row>
    <row r="1324" spans="658:680" x14ac:dyDescent="0.25">
      <c r="YH1324" s="68"/>
      <c r="YI1324" s="68"/>
      <c r="YJ1324" s="68"/>
      <c r="YK1324" s="68"/>
      <c r="YL1324" s="68"/>
      <c r="YM1324" s="68"/>
      <c r="YN1324" s="68"/>
      <c r="YO1324" s="68"/>
      <c r="YP1324" s="68"/>
      <c r="YQ1324" s="68"/>
      <c r="YR1324" s="68"/>
      <c r="YS1324" s="68"/>
      <c r="YT1324" s="68"/>
      <c r="YU1324" s="68"/>
      <c r="YV1324" s="68"/>
      <c r="YW1324" s="68"/>
      <c r="YX1324" s="68">
        <v>1.0454119798383199</v>
      </c>
      <c r="YY1324" s="68"/>
      <c r="YZ1324" s="68"/>
      <c r="ZA1324" s="68"/>
      <c r="ZB1324" s="68"/>
      <c r="ZC1324" s="68"/>
      <c r="ZD1324" s="68"/>
    </row>
    <row r="1325" spans="658:680" x14ac:dyDescent="0.25">
      <c r="YH1325" s="68"/>
      <c r="YI1325" s="68"/>
      <c r="YJ1325" s="68"/>
      <c r="YK1325" s="68"/>
      <c r="YL1325" s="68"/>
      <c r="YM1325" s="68"/>
      <c r="YN1325" s="68"/>
      <c r="YO1325" s="68"/>
      <c r="YP1325" s="68"/>
      <c r="YQ1325" s="68"/>
      <c r="YR1325" s="68"/>
      <c r="YS1325" s="68"/>
      <c r="YT1325" s="68"/>
      <c r="YU1325" s="68"/>
      <c r="YV1325" s="68"/>
      <c r="YW1325" s="68"/>
      <c r="YX1325" s="68">
        <v>1.0453787088683</v>
      </c>
      <c r="YY1325" s="68"/>
      <c r="YZ1325" s="68"/>
      <c r="ZA1325" s="68"/>
      <c r="ZB1325" s="68"/>
      <c r="ZC1325" s="68"/>
      <c r="ZD1325" s="68"/>
    </row>
    <row r="1326" spans="658:680" x14ac:dyDescent="0.25">
      <c r="YH1326" s="68"/>
      <c r="YI1326" s="68"/>
      <c r="YJ1326" s="68"/>
      <c r="YK1326" s="68"/>
      <c r="YL1326" s="68"/>
      <c r="YM1326" s="68"/>
      <c r="YN1326" s="68"/>
      <c r="YO1326" s="68"/>
      <c r="YP1326" s="68"/>
      <c r="YQ1326" s="68"/>
      <c r="YR1326" s="68"/>
      <c r="YS1326" s="68"/>
      <c r="YT1326" s="68"/>
      <c r="YU1326" s="68"/>
      <c r="YV1326" s="68"/>
      <c r="YW1326" s="68"/>
      <c r="YX1326" s="68">
        <v>1.0453727068560901</v>
      </c>
      <c r="YY1326" s="68"/>
      <c r="YZ1326" s="68"/>
      <c r="ZA1326" s="68"/>
      <c r="ZB1326" s="68"/>
      <c r="ZC1326" s="68"/>
      <c r="ZD1326" s="68"/>
    </row>
    <row r="1327" spans="658:680" x14ac:dyDescent="0.25">
      <c r="YH1327" s="68"/>
      <c r="YI1327" s="68"/>
      <c r="YJ1327" s="68"/>
      <c r="YK1327" s="68"/>
      <c r="YL1327" s="68"/>
      <c r="YM1327" s="68"/>
      <c r="YN1327" s="68"/>
      <c r="YO1327" s="68"/>
      <c r="YP1327" s="68"/>
      <c r="YQ1327" s="68"/>
      <c r="YR1327" s="68"/>
      <c r="YS1327" s="68"/>
      <c r="YT1327" s="68"/>
      <c r="YU1327" s="68"/>
      <c r="YV1327" s="68"/>
      <c r="YW1327" s="68"/>
      <c r="YX1327" s="68">
        <v>1.04531785042003</v>
      </c>
      <c r="YY1327" s="68"/>
      <c r="YZ1327" s="68"/>
      <c r="ZA1327" s="68"/>
      <c r="ZB1327" s="68"/>
      <c r="ZC1327" s="68"/>
      <c r="ZD1327" s="68"/>
    </row>
    <row r="1328" spans="658:680" x14ac:dyDescent="0.25">
      <c r="YH1328" s="68"/>
      <c r="YI1328" s="68"/>
      <c r="YJ1328" s="68"/>
      <c r="YK1328" s="68"/>
      <c r="YL1328" s="68"/>
      <c r="YM1328" s="68"/>
      <c r="YN1328" s="68"/>
      <c r="YO1328" s="68"/>
      <c r="YP1328" s="68"/>
      <c r="YQ1328" s="68"/>
      <c r="YR1328" s="68"/>
      <c r="YS1328" s="68"/>
      <c r="YT1328" s="68"/>
      <c r="YU1328" s="68"/>
      <c r="YV1328" s="68"/>
      <c r="YW1328" s="68"/>
      <c r="YX1328" s="68">
        <v>1.0452527533373599</v>
      </c>
      <c r="YY1328" s="68"/>
      <c r="YZ1328" s="68"/>
      <c r="ZA1328" s="68"/>
      <c r="ZB1328" s="68"/>
      <c r="ZC1328" s="68"/>
      <c r="ZD1328" s="68"/>
    </row>
    <row r="1329" spans="658:680" x14ac:dyDescent="0.25">
      <c r="YH1329" s="68"/>
      <c r="YI1329" s="68"/>
      <c r="YJ1329" s="68"/>
      <c r="YK1329" s="68"/>
      <c r="YL1329" s="68"/>
      <c r="YM1329" s="68"/>
      <c r="YN1329" s="68"/>
      <c r="YO1329" s="68"/>
      <c r="YP1329" s="68"/>
      <c r="YQ1329" s="68"/>
      <c r="YR1329" s="68"/>
      <c r="YS1329" s="68"/>
      <c r="YT1329" s="68"/>
      <c r="YU1329" s="68"/>
      <c r="YV1329" s="68"/>
      <c r="YW1329" s="68"/>
      <c r="YX1329" s="68">
        <v>1.045192881922</v>
      </c>
      <c r="YY1329" s="68"/>
      <c r="YZ1329" s="68"/>
      <c r="ZA1329" s="68"/>
      <c r="ZB1329" s="68"/>
      <c r="ZC1329" s="68"/>
      <c r="ZD1329" s="68"/>
    </row>
    <row r="1330" spans="658:680" x14ac:dyDescent="0.25">
      <c r="YH1330" s="68"/>
      <c r="YI1330" s="68"/>
      <c r="YJ1330" s="68"/>
      <c r="YK1330" s="68"/>
      <c r="YL1330" s="68"/>
      <c r="YM1330" s="68"/>
      <c r="YN1330" s="68"/>
      <c r="YO1330" s="68"/>
      <c r="YP1330" s="68"/>
      <c r="YQ1330" s="68"/>
      <c r="YR1330" s="68"/>
      <c r="YS1330" s="68"/>
      <c r="YT1330" s="68"/>
      <c r="YU1330" s="68"/>
      <c r="YV1330" s="68"/>
      <c r="YW1330" s="68"/>
      <c r="YX1330" s="68">
        <v>1.0451900691661999</v>
      </c>
      <c r="YY1330" s="68"/>
      <c r="YZ1330" s="68"/>
      <c r="ZA1330" s="68"/>
      <c r="ZB1330" s="68"/>
      <c r="ZC1330" s="68"/>
      <c r="ZD1330" s="68"/>
    </row>
    <row r="1331" spans="658:680" x14ac:dyDescent="0.25">
      <c r="YH1331" s="68"/>
      <c r="YI1331" s="68"/>
      <c r="YJ1331" s="68"/>
      <c r="YK1331" s="68"/>
      <c r="YL1331" s="68"/>
      <c r="YM1331" s="68"/>
      <c r="YN1331" s="68"/>
      <c r="YO1331" s="68"/>
      <c r="YP1331" s="68"/>
      <c r="YQ1331" s="68"/>
      <c r="YR1331" s="68"/>
      <c r="YS1331" s="68"/>
      <c r="YT1331" s="68"/>
      <c r="YU1331" s="68"/>
      <c r="YV1331" s="68"/>
      <c r="YW1331" s="68"/>
      <c r="YX1331" s="68">
        <v>1.04514274901201</v>
      </c>
      <c r="YY1331" s="68"/>
      <c r="YZ1331" s="68"/>
      <c r="ZA1331" s="68"/>
      <c r="ZB1331" s="68"/>
      <c r="ZC1331" s="68"/>
      <c r="ZD1331" s="68"/>
    </row>
    <row r="1332" spans="658:680" x14ac:dyDescent="0.25">
      <c r="YH1332" s="68"/>
      <c r="YI1332" s="68"/>
      <c r="YJ1332" s="68"/>
      <c r="YK1332" s="68"/>
      <c r="YL1332" s="68"/>
      <c r="YM1332" s="68"/>
      <c r="YN1332" s="68"/>
      <c r="YO1332" s="68"/>
      <c r="YP1332" s="68"/>
      <c r="YQ1332" s="68"/>
      <c r="YR1332" s="68"/>
      <c r="YS1332" s="68"/>
      <c r="YT1332" s="68"/>
      <c r="YU1332" s="68"/>
      <c r="YV1332" s="68"/>
      <c r="YW1332" s="68"/>
      <c r="YX1332" s="68">
        <v>1.0451145968655</v>
      </c>
      <c r="YY1332" s="68"/>
      <c r="YZ1332" s="68"/>
      <c r="ZA1332" s="68"/>
      <c r="ZB1332" s="68"/>
      <c r="ZC1332" s="68"/>
      <c r="ZD1332" s="68"/>
    </row>
    <row r="1333" spans="658:680" x14ac:dyDescent="0.25">
      <c r="YH1333" s="68"/>
      <c r="YI1333" s="68"/>
      <c r="YJ1333" s="68"/>
      <c r="YK1333" s="68"/>
      <c r="YL1333" s="68"/>
      <c r="YM1333" s="68"/>
      <c r="YN1333" s="68"/>
      <c r="YO1333" s="68"/>
      <c r="YP1333" s="68"/>
      <c r="YQ1333" s="68"/>
      <c r="YR1333" s="68"/>
      <c r="YS1333" s="68"/>
      <c r="YT1333" s="68"/>
      <c r="YU1333" s="68"/>
      <c r="YV1333" s="68"/>
      <c r="YW1333" s="68"/>
      <c r="YX1333" s="68">
        <v>1.0450255568059099</v>
      </c>
      <c r="YY1333" s="68"/>
      <c r="YZ1333" s="68"/>
      <c r="ZA1333" s="68"/>
      <c r="ZB1333" s="68"/>
      <c r="ZC1333" s="68"/>
      <c r="ZD1333" s="68"/>
    </row>
    <row r="1334" spans="658:680" x14ac:dyDescent="0.25">
      <c r="YH1334" s="68"/>
      <c r="YI1334" s="68"/>
      <c r="YJ1334" s="68"/>
      <c r="YK1334" s="68"/>
      <c r="YL1334" s="68"/>
      <c r="YM1334" s="68"/>
      <c r="YN1334" s="68"/>
      <c r="YO1334" s="68"/>
      <c r="YP1334" s="68"/>
      <c r="YQ1334" s="68"/>
      <c r="YR1334" s="68"/>
      <c r="YS1334" s="68"/>
      <c r="YT1334" s="68"/>
      <c r="YU1334" s="68"/>
      <c r="YV1334" s="68"/>
      <c r="YW1334" s="68"/>
      <c r="YX1334" s="68">
        <v>1.0449729902878699</v>
      </c>
      <c r="YY1334" s="68"/>
      <c r="YZ1334" s="68"/>
      <c r="ZA1334" s="68"/>
      <c r="ZB1334" s="68"/>
      <c r="ZC1334" s="68"/>
      <c r="ZD1334" s="68"/>
    </row>
    <row r="1335" spans="658:680" x14ac:dyDescent="0.25">
      <c r="YH1335" s="68"/>
      <c r="YI1335" s="68"/>
      <c r="YJ1335" s="68"/>
      <c r="YK1335" s="68"/>
      <c r="YL1335" s="68"/>
      <c r="YM1335" s="68"/>
      <c r="YN1335" s="68"/>
      <c r="YO1335" s="68"/>
      <c r="YP1335" s="68"/>
      <c r="YQ1335" s="68"/>
      <c r="YR1335" s="68"/>
      <c r="YS1335" s="68"/>
      <c r="YT1335" s="68"/>
      <c r="YU1335" s="68"/>
      <c r="YV1335" s="68"/>
      <c r="YW1335" s="68"/>
      <c r="YX1335" s="68">
        <v>1.0449405896466699</v>
      </c>
      <c r="YY1335" s="68"/>
      <c r="YZ1335" s="68"/>
      <c r="ZA1335" s="68"/>
      <c r="ZB1335" s="68"/>
      <c r="ZC1335" s="68"/>
      <c r="ZD1335" s="68"/>
    </row>
    <row r="1336" spans="658:680" x14ac:dyDescent="0.25">
      <c r="YH1336" s="68"/>
      <c r="YI1336" s="68"/>
      <c r="YJ1336" s="68"/>
      <c r="YK1336" s="68"/>
      <c r="YL1336" s="68"/>
      <c r="YM1336" s="68"/>
      <c r="YN1336" s="68"/>
      <c r="YO1336" s="68"/>
      <c r="YP1336" s="68"/>
      <c r="YQ1336" s="68"/>
      <c r="YR1336" s="68"/>
      <c r="YS1336" s="68"/>
      <c r="YT1336" s="68"/>
      <c r="YU1336" s="68"/>
      <c r="YV1336" s="68"/>
      <c r="YW1336" s="68"/>
      <c r="YX1336" s="68">
        <v>1.0449389054468601</v>
      </c>
      <c r="YY1336" s="68"/>
      <c r="YZ1336" s="68"/>
      <c r="ZA1336" s="68"/>
      <c r="ZB1336" s="68"/>
      <c r="ZC1336" s="68"/>
      <c r="ZD1336" s="68"/>
    </row>
    <row r="1337" spans="658:680" x14ac:dyDescent="0.25">
      <c r="YH1337" s="68"/>
      <c r="YI1337" s="68"/>
      <c r="YJ1337" s="68"/>
      <c r="YK1337" s="68"/>
      <c r="YL1337" s="68"/>
      <c r="YM1337" s="68"/>
      <c r="YN1337" s="68"/>
      <c r="YO1337" s="68"/>
      <c r="YP1337" s="68"/>
      <c r="YQ1337" s="68"/>
      <c r="YR1337" s="68"/>
      <c r="YS1337" s="68"/>
      <c r="YT1337" s="68"/>
      <c r="YU1337" s="68"/>
      <c r="YV1337" s="68"/>
      <c r="YW1337" s="68"/>
      <c r="YX1337" s="68">
        <v>1.0449298890235099</v>
      </c>
      <c r="YY1337" s="68"/>
      <c r="YZ1337" s="68"/>
      <c r="ZA1337" s="68"/>
      <c r="ZB1337" s="68"/>
      <c r="ZC1337" s="68"/>
      <c r="ZD1337" s="68"/>
    </row>
    <row r="1338" spans="658:680" x14ac:dyDescent="0.25">
      <c r="YH1338" s="68"/>
      <c r="YI1338" s="68"/>
      <c r="YJ1338" s="68"/>
      <c r="YK1338" s="68"/>
      <c r="YL1338" s="68"/>
      <c r="YM1338" s="68"/>
      <c r="YN1338" s="68"/>
      <c r="YO1338" s="68"/>
      <c r="YP1338" s="68"/>
      <c r="YQ1338" s="68"/>
      <c r="YR1338" s="68"/>
      <c r="YS1338" s="68"/>
      <c r="YT1338" s="68"/>
      <c r="YU1338" s="68"/>
      <c r="YV1338" s="68"/>
      <c r="YW1338" s="68"/>
      <c r="YX1338" s="68">
        <v>1.0449158139341901</v>
      </c>
      <c r="YY1338" s="68"/>
      <c r="YZ1338" s="68"/>
      <c r="ZA1338" s="68"/>
      <c r="ZB1338" s="68"/>
      <c r="ZC1338" s="68"/>
      <c r="ZD1338" s="68"/>
    </row>
    <row r="1339" spans="658:680" x14ac:dyDescent="0.25">
      <c r="YH1339" s="68"/>
      <c r="YI1339" s="68"/>
      <c r="YJ1339" s="68"/>
      <c r="YK1339" s="68"/>
      <c r="YL1339" s="68"/>
      <c r="YM1339" s="68"/>
      <c r="YN1339" s="68"/>
      <c r="YO1339" s="68"/>
      <c r="YP1339" s="68"/>
      <c r="YQ1339" s="68"/>
      <c r="YR1339" s="68"/>
      <c r="YS1339" s="68"/>
      <c r="YT1339" s="68"/>
      <c r="YU1339" s="68"/>
      <c r="YV1339" s="68"/>
      <c r="YW1339" s="68"/>
      <c r="YX1339" s="68">
        <v>1.04490684490875</v>
      </c>
      <c r="YY1339" s="68"/>
      <c r="YZ1339" s="68"/>
      <c r="ZA1339" s="68"/>
      <c r="ZB1339" s="68"/>
      <c r="ZC1339" s="68"/>
      <c r="ZD1339" s="68"/>
    </row>
    <row r="1340" spans="658:680" x14ac:dyDescent="0.25">
      <c r="YH1340" s="68"/>
      <c r="YI1340" s="68"/>
      <c r="YJ1340" s="68"/>
      <c r="YK1340" s="68"/>
      <c r="YL1340" s="68"/>
      <c r="YM1340" s="68"/>
      <c r="YN1340" s="68"/>
      <c r="YO1340" s="68"/>
      <c r="YP1340" s="68"/>
      <c r="YQ1340" s="68"/>
      <c r="YR1340" s="68"/>
      <c r="YS1340" s="68"/>
      <c r="YT1340" s="68"/>
      <c r="YU1340" s="68"/>
      <c r="YV1340" s="68"/>
      <c r="YW1340" s="68"/>
      <c r="YX1340" s="68">
        <v>1.04490684490875</v>
      </c>
      <c r="YY1340" s="68"/>
      <c r="YZ1340" s="68"/>
      <c r="ZA1340" s="68"/>
      <c r="ZB1340" s="68"/>
      <c r="ZC1340" s="68"/>
      <c r="ZD1340" s="68"/>
    </row>
    <row r="1341" spans="658:680" x14ac:dyDescent="0.25">
      <c r="YH1341" s="68"/>
      <c r="YI1341" s="68"/>
      <c r="YJ1341" s="68"/>
      <c r="YK1341" s="68"/>
      <c r="YL1341" s="68"/>
      <c r="YM1341" s="68"/>
      <c r="YN1341" s="68"/>
      <c r="YO1341" s="68"/>
      <c r="YP1341" s="68"/>
      <c r="YQ1341" s="68"/>
      <c r="YR1341" s="68"/>
      <c r="YS1341" s="68"/>
      <c r="YT1341" s="68"/>
      <c r="YU1341" s="68"/>
      <c r="YV1341" s="68"/>
      <c r="YW1341" s="68"/>
      <c r="YX1341" s="68">
        <v>1.04490684490875</v>
      </c>
      <c r="YY1341" s="68"/>
      <c r="YZ1341" s="68"/>
      <c r="ZA1341" s="68"/>
      <c r="ZB1341" s="68"/>
      <c r="ZC1341" s="68"/>
      <c r="ZD1341" s="68"/>
    </row>
    <row r="1342" spans="658:680" x14ac:dyDescent="0.25">
      <c r="YH1342" s="68"/>
      <c r="YI1342" s="68"/>
      <c r="YJ1342" s="68"/>
      <c r="YK1342" s="68"/>
      <c r="YL1342" s="68"/>
      <c r="YM1342" s="68"/>
      <c r="YN1342" s="68"/>
      <c r="YO1342" s="68"/>
      <c r="YP1342" s="68"/>
      <c r="YQ1342" s="68"/>
      <c r="YR1342" s="68"/>
      <c r="YS1342" s="68"/>
      <c r="YT1342" s="68"/>
      <c r="YU1342" s="68"/>
      <c r="YV1342" s="68"/>
      <c r="YW1342" s="68"/>
      <c r="YX1342" s="68">
        <v>1.04490684490875</v>
      </c>
      <c r="YY1342" s="68"/>
      <c r="YZ1342" s="68"/>
      <c r="ZA1342" s="68"/>
      <c r="ZB1342" s="68"/>
      <c r="ZC1342" s="68"/>
      <c r="ZD1342" s="68"/>
    </row>
    <row r="1343" spans="658:680" x14ac:dyDescent="0.25">
      <c r="YH1343" s="68"/>
      <c r="YI1343" s="68"/>
      <c r="YJ1343" s="68"/>
      <c r="YK1343" s="68"/>
      <c r="YL1343" s="68"/>
      <c r="YM1343" s="68"/>
      <c r="YN1343" s="68"/>
      <c r="YO1343" s="68"/>
      <c r="YP1343" s="68"/>
      <c r="YQ1343" s="68"/>
      <c r="YR1343" s="68"/>
      <c r="YS1343" s="68"/>
      <c r="YT1343" s="68"/>
      <c r="YU1343" s="68"/>
      <c r="YV1343" s="68"/>
      <c r="YW1343" s="68"/>
      <c r="YX1343" s="68">
        <v>1.04490684490875</v>
      </c>
      <c r="YY1343" s="68"/>
      <c r="YZ1343" s="68"/>
      <c r="ZA1343" s="68"/>
      <c r="ZB1343" s="68"/>
      <c r="ZC1343" s="68"/>
      <c r="ZD1343" s="68"/>
    </row>
    <row r="1344" spans="658:680" x14ac:dyDescent="0.25">
      <c r="YH1344" s="68"/>
      <c r="YI1344" s="68"/>
      <c r="YJ1344" s="68"/>
      <c r="YK1344" s="68"/>
      <c r="YL1344" s="68"/>
      <c r="YM1344" s="68"/>
      <c r="YN1344" s="68"/>
      <c r="YO1344" s="68"/>
      <c r="YP1344" s="68"/>
      <c r="YQ1344" s="68"/>
      <c r="YR1344" s="68"/>
      <c r="YS1344" s="68"/>
      <c r="YT1344" s="68"/>
      <c r="YU1344" s="68"/>
      <c r="YV1344" s="68"/>
      <c r="YW1344" s="68"/>
      <c r="YX1344" s="68">
        <v>1.04490684490875</v>
      </c>
      <c r="YY1344" s="68"/>
      <c r="YZ1344" s="68"/>
      <c r="ZA1344" s="68"/>
      <c r="ZB1344" s="68"/>
      <c r="ZC1344" s="68"/>
      <c r="ZD1344" s="68"/>
    </row>
    <row r="1345" spans="658:680" x14ac:dyDescent="0.25">
      <c r="YH1345" s="68"/>
      <c r="YI1345" s="68"/>
      <c r="YJ1345" s="68"/>
      <c r="YK1345" s="68"/>
      <c r="YL1345" s="68"/>
      <c r="YM1345" s="68"/>
      <c r="YN1345" s="68"/>
      <c r="YO1345" s="68"/>
      <c r="YP1345" s="68"/>
      <c r="YQ1345" s="68"/>
      <c r="YR1345" s="68"/>
      <c r="YS1345" s="68"/>
      <c r="YT1345" s="68"/>
      <c r="YU1345" s="68"/>
      <c r="YV1345" s="68"/>
      <c r="YW1345" s="68"/>
      <c r="YX1345" s="68">
        <v>1.04490684490875</v>
      </c>
      <c r="YY1345" s="68"/>
      <c r="YZ1345" s="68"/>
      <c r="ZA1345" s="68"/>
      <c r="ZB1345" s="68"/>
      <c r="ZC1345" s="68"/>
      <c r="ZD1345" s="68"/>
    </row>
    <row r="1346" spans="658:680" x14ac:dyDescent="0.25">
      <c r="YH1346" s="68"/>
      <c r="YI1346" s="68"/>
      <c r="YJ1346" s="68"/>
      <c r="YK1346" s="68"/>
      <c r="YL1346" s="68"/>
      <c r="YM1346" s="68"/>
      <c r="YN1346" s="68"/>
      <c r="YO1346" s="68"/>
      <c r="YP1346" s="68"/>
      <c r="YQ1346" s="68"/>
      <c r="YR1346" s="68"/>
      <c r="YS1346" s="68"/>
      <c r="YT1346" s="68"/>
      <c r="YU1346" s="68"/>
      <c r="YV1346" s="68"/>
      <c r="YW1346" s="68"/>
      <c r="YX1346" s="68">
        <v>1.04487678645079</v>
      </c>
      <c r="YY1346" s="68"/>
      <c r="YZ1346" s="68"/>
      <c r="ZA1346" s="68"/>
      <c r="ZB1346" s="68"/>
      <c r="ZC1346" s="68"/>
      <c r="ZD1346" s="68"/>
    </row>
    <row r="1347" spans="658:680" x14ac:dyDescent="0.25">
      <c r="YH1347" s="68"/>
      <c r="YI1347" s="68"/>
      <c r="YJ1347" s="68"/>
      <c r="YK1347" s="68"/>
      <c r="YL1347" s="68"/>
      <c r="YM1347" s="68"/>
      <c r="YN1347" s="68"/>
      <c r="YO1347" s="68"/>
      <c r="YP1347" s="68"/>
      <c r="YQ1347" s="68"/>
      <c r="YR1347" s="68"/>
      <c r="YS1347" s="68"/>
      <c r="YT1347" s="68"/>
      <c r="YU1347" s="68"/>
      <c r="YV1347" s="68"/>
      <c r="YW1347" s="68"/>
      <c r="YX1347" s="68">
        <v>1.0447608935847801</v>
      </c>
      <c r="YY1347" s="68"/>
      <c r="YZ1347" s="68"/>
      <c r="ZA1347" s="68"/>
      <c r="ZB1347" s="68"/>
      <c r="ZC1347" s="68"/>
      <c r="ZD1347" s="68"/>
    </row>
    <row r="1348" spans="658:680" x14ac:dyDescent="0.25">
      <c r="YH1348" s="68"/>
      <c r="YI1348" s="68"/>
      <c r="YJ1348" s="68"/>
      <c r="YK1348" s="68"/>
      <c r="YL1348" s="68"/>
      <c r="YM1348" s="68"/>
      <c r="YN1348" s="68"/>
      <c r="YO1348" s="68"/>
      <c r="YP1348" s="68"/>
      <c r="YQ1348" s="68"/>
      <c r="YR1348" s="68"/>
      <c r="YS1348" s="68"/>
      <c r="YT1348" s="68"/>
      <c r="YU1348" s="68"/>
      <c r="YV1348" s="68"/>
      <c r="YW1348" s="68"/>
      <c r="YX1348" s="68">
        <v>1.04465630695405</v>
      </c>
      <c r="YY1348" s="68"/>
      <c r="YZ1348" s="68"/>
      <c r="ZA1348" s="68"/>
      <c r="ZB1348" s="68"/>
      <c r="ZC1348" s="68"/>
      <c r="ZD1348" s="68"/>
    </row>
    <row r="1349" spans="658:680" x14ac:dyDescent="0.25">
      <c r="YH1349" s="68"/>
      <c r="YI1349" s="68"/>
      <c r="YJ1349" s="68"/>
      <c r="YK1349" s="68"/>
      <c r="YL1349" s="68"/>
      <c r="YM1349" s="68"/>
      <c r="YN1349" s="68"/>
      <c r="YO1349" s="68"/>
      <c r="YP1349" s="68"/>
      <c r="YQ1349" s="68"/>
      <c r="YR1349" s="68"/>
      <c r="YS1349" s="68"/>
      <c r="YT1349" s="68"/>
      <c r="YU1349" s="68"/>
      <c r="YV1349" s="68"/>
      <c r="YW1349" s="68"/>
      <c r="YX1349" s="68">
        <v>1.0446219805813</v>
      </c>
      <c r="YY1349" s="68"/>
      <c r="YZ1349" s="68"/>
      <c r="ZA1349" s="68"/>
      <c r="ZB1349" s="68"/>
      <c r="ZC1349" s="68"/>
      <c r="ZD1349" s="68"/>
    </row>
    <row r="1350" spans="658:680" x14ac:dyDescent="0.25">
      <c r="YH1350" s="68"/>
      <c r="YI1350" s="68"/>
      <c r="YJ1350" s="68"/>
      <c r="YK1350" s="68"/>
      <c r="YL1350" s="68"/>
      <c r="YM1350" s="68"/>
      <c r="YN1350" s="68"/>
      <c r="YO1350" s="68"/>
      <c r="YP1350" s="68"/>
      <c r="YQ1350" s="68"/>
      <c r="YR1350" s="68"/>
      <c r="YS1350" s="68"/>
      <c r="YT1350" s="68"/>
      <c r="YU1350" s="68"/>
      <c r="YV1350" s="68"/>
      <c r="YW1350" s="68"/>
      <c r="YX1350" s="68">
        <v>1.04461417200327</v>
      </c>
      <c r="YY1350" s="68"/>
      <c r="YZ1350" s="68"/>
      <c r="ZA1350" s="68"/>
      <c r="ZB1350" s="68"/>
      <c r="ZC1350" s="68"/>
      <c r="ZD1350" s="68"/>
    </row>
    <row r="1351" spans="658:680" x14ac:dyDescent="0.25">
      <c r="YH1351" s="68"/>
      <c r="YI1351" s="68"/>
      <c r="YJ1351" s="68"/>
      <c r="YK1351" s="68"/>
      <c r="YL1351" s="68"/>
      <c r="YM1351" s="68"/>
      <c r="YN1351" s="68"/>
      <c r="YO1351" s="68"/>
      <c r="YP1351" s="68"/>
      <c r="YQ1351" s="68"/>
      <c r="YR1351" s="68"/>
      <c r="YS1351" s="68"/>
      <c r="YT1351" s="68"/>
      <c r="YU1351" s="68"/>
      <c r="YV1351" s="68"/>
      <c r="YW1351" s="68"/>
      <c r="YX1351" s="68">
        <v>1.04456545004714</v>
      </c>
      <c r="YY1351" s="68"/>
      <c r="YZ1351" s="68"/>
      <c r="ZA1351" s="68"/>
      <c r="ZB1351" s="68"/>
      <c r="ZC1351" s="68"/>
      <c r="ZD1351" s="68"/>
    </row>
    <row r="1352" spans="658:680" x14ac:dyDescent="0.25">
      <c r="YH1352" s="68"/>
      <c r="YI1352" s="68"/>
      <c r="YJ1352" s="68"/>
      <c r="YK1352" s="68"/>
      <c r="YL1352" s="68"/>
      <c r="YM1352" s="68"/>
      <c r="YN1352" s="68"/>
      <c r="YO1352" s="68"/>
      <c r="YP1352" s="68"/>
      <c r="YQ1352" s="68"/>
      <c r="YR1352" s="68"/>
      <c r="YS1352" s="68"/>
      <c r="YT1352" s="68"/>
      <c r="YU1352" s="68"/>
      <c r="YV1352" s="68"/>
      <c r="YW1352" s="68"/>
      <c r="YX1352" s="68">
        <v>1.04438856677329</v>
      </c>
      <c r="YY1352" s="68"/>
      <c r="YZ1352" s="68"/>
      <c r="ZA1352" s="68"/>
      <c r="ZB1352" s="68"/>
      <c r="ZC1352" s="68"/>
      <c r="ZD1352" s="68"/>
    </row>
    <row r="1353" spans="658:680" x14ac:dyDescent="0.25">
      <c r="YH1353" s="68"/>
      <c r="YI1353" s="68"/>
      <c r="YJ1353" s="68"/>
      <c r="YK1353" s="68"/>
      <c r="YL1353" s="68"/>
      <c r="YM1353" s="68"/>
      <c r="YN1353" s="68"/>
      <c r="YO1353" s="68"/>
      <c r="YP1353" s="68"/>
      <c r="YQ1353" s="68"/>
      <c r="YR1353" s="68"/>
      <c r="YS1353" s="68"/>
      <c r="YT1353" s="68"/>
      <c r="YU1353" s="68"/>
      <c r="YV1353" s="68"/>
      <c r="YW1353" s="68"/>
      <c r="YX1353" s="68">
        <v>1.04438183552791</v>
      </c>
      <c r="YY1353" s="68"/>
      <c r="YZ1353" s="68"/>
      <c r="ZA1353" s="68"/>
      <c r="ZB1353" s="68"/>
      <c r="ZC1353" s="68"/>
      <c r="ZD1353" s="68"/>
    </row>
    <row r="1354" spans="658:680" x14ac:dyDescent="0.25">
      <c r="YH1354" s="68"/>
      <c r="YI1354" s="68"/>
      <c r="YJ1354" s="68"/>
      <c r="YK1354" s="68"/>
      <c r="YL1354" s="68"/>
      <c r="YM1354" s="68"/>
      <c r="YN1354" s="68"/>
      <c r="YO1354" s="68"/>
      <c r="YP1354" s="68"/>
      <c r="YQ1354" s="68"/>
      <c r="YR1354" s="68"/>
      <c r="YS1354" s="68"/>
      <c r="YT1354" s="68"/>
      <c r="YU1354" s="68"/>
      <c r="YV1354" s="68"/>
      <c r="YW1354" s="68"/>
      <c r="YX1354" s="68">
        <v>1.0443107533318401</v>
      </c>
      <c r="YY1354" s="68"/>
      <c r="YZ1354" s="68"/>
      <c r="ZA1354" s="68"/>
      <c r="ZB1354" s="68"/>
      <c r="ZC1354" s="68"/>
      <c r="ZD1354" s="68"/>
    </row>
    <row r="1355" spans="658:680" x14ac:dyDescent="0.25">
      <c r="YH1355" s="68"/>
      <c r="YI1355" s="68"/>
      <c r="YJ1355" s="68"/>
      <c r="YK1355" s="68"/>
      <c r="YL1355" s="68"/>
      <c r="YM1355" s="68"/>
      <c r="YN1355" s="68"/>
      <c r="YO1355" s="68"/>
      <c r="YP1355" s="68"/>
      <c r="YQ1355" s="68"/>
      <c r="YR1355" s="68"/>
      <c r="YS1355" s="68"/>
      <c r="YT1355" s="68"/>
      <c r="YU1355" s="68"/>
      <c r="YV1355" s="68"/>
      <c r="YW1355" s="68"/>
      <c r="YX1355" s="68">
        <v>1.0442421556016801</v>
      </c>
      <c r="YY1355" s="68"/>
      <c r="YZ1355" s="68"/>
      <c r="ZA1355" s="68"/>
      <c r="ZB1355" s="68"/>
      <c r="ZC1355" s="68"/>
      <c r="ZD1355" s="68"/>
    </row>
    <row r="1356" spans="658:680" x14ac:dyDescent="0.25">
      <c r="YH1356" s="68"/>
      <c r="YI1356" s="68"/>
      <c r="YJ1356" s="68"/>
      <c r="YK1356" s="68"/>
      <c r="YL1356" s="68"/>
      <c r="YM1356" s="68"/>
      <c r="YN1356" s="68"/>
      <c r="YO1356" s="68"/>
      <c r="YP1356" s="68"/>
      <c r="YQ1356" s="68"/>
      <c r="YR1356" s="68"/>
      <c r="YS1356" s="68"/>
      <c r="YT1356" s="68"/>
      <c r="YU1356" s="68"/>
      <c r="YV1356" s="68"/>
      <c r="YW1356" s="68"/>
      <c r="YX1356" s="68">
        <v>1.04423238441674</v>
      </c>
      <c r="YY1356" s="68"/>
      <c r="YZ1356" s="68"/>
      <c r="ZA1356" s="68"/>
      <c r="ZB1356" s="68"/>
      <c r="ZC1356" s="68"/>
      <c r="ZD1356" s="68"/>
    </row>
    <row r="1357" spans="658:680" x14ac:dyDescent="0.25">
      <c r="YH1357" s="68"/>
      <c r="YI1357" s="68"/>
      <c r="YJ1357" s="68"/>
      <c r="YK1357" s="68"/>
      <c r="YL1357" s="68"/>
      <c r="YM1357" s="68"/>
      <c r="YN1357" s="68"/>
      <c r="YO1357" s="68"/>
      <c r="YP1357" s="68"/>
      <c r="YQ1357" s="68"/>
      <c r="YR1357" s="68"/>
      <c r="YS1357" s="68"/>
      <c r="YT1357" s="68"/>
      <c r="YU1357" s="68"/>
      <c r="YV1357" s="68"/>
      <c r="YW1357" s="68"/>
      <c r="YX1357" s="68">
        <v>1.0441691962444499</v>
      </c>
      <c r="YY1357" s="68"/>
      <c r="YZ1357" s="68"/>
      <c r="ZA1357" s="68"/>
      <c r="ZB1357" s="68"/>
      <c r="ZC1357" s="68"/>
      <c r="ZD1357" s="68"/>
    </row>
    <row r="1358" spans="658:680" x14ac:dyDescent="0.25">
      <c r="YH1358" s="68"/>
      <c r="YI1358" s="68"/>
      <c r="YJ1358" s="68"/>
      <c r="YK1358" s="68"/>
      <c r="YL1358" s="68"/>
      <c r="YM1358" s="68"/>
      <c r="YN1358" s="68"/>
      <c r="YO1358" s="68"/>
      <c r="YP1358" s="68"/>
      <c r="YQ1358" s="68"/>
      <c r="YR1358" s="68"/>
      <c r="YS1358" s="68"/>
      <c r="YT1358" s="68"/>
      <c r="YU1358" s="68"/>
      <c r="YV1358" s="68"/>
      <c r="YW1358" s="68"/>
      <c r="YX1358" s="68">
        <v>1.04406533485419</v>
      </c>
      <c r="YY1358" s="68"/>
      <c r="YZ1358" s="68"/>
      <c r="ZA1358" s="68"/>
      <c r="ZB1358" s="68"/>
      <c r="ZC1358" s="68"/>
      <c r="ZD1358" s="68"/>
    </row>
    <row r="1359" spans="658:680" x14ac:dyDescent="0.25">
      <c r="YH1359" s="68"/>
      <c r="YI1359" s="68"/>
      <c r="YJ1359" s="68"/>
      <c r="YK1359" s="68"/>
      <c r="YL1359" s="68"/>
      <c r="YM1359" s="68"/>
      <c r="YN1359" s="68"/>
      <c r="YO1359" s="68"/>
      <c r="YP1359" s="68"/>
      <c r="YQ1359" s="68"/>
      <c r="YR1359" s="68"/>
      <c r="YS1359" s="68"/>
      <c r="YT1359" s="68"/>
      <c r="YU1359" s="68"/>
      <c r="YV1359" s="68"/>
      <c r="YW1359" s="68"/>
      <c r="YX1359" s="68">
        <v>1.0440130698727901</v>
      </c>
      <c r="YY1359" s="68"/>
      <c r="YZ1359" s="68"/>
      <c r="ZA1359" s="68"/>
      <c r="ZB1359" s="68"/>
      <c r="ZC1359" s="68"/>
      <c r="ZD1359" s="68"/>
    </row>
    <row r="1360" spans="658:680" x14ac:dyDescent="0.25">
      <c r="YH1360" s="68"/>
      <c r="YI1360" s="68"/>
      <c r="YJ1360" s="68"/>
      <c r="YK1360" s="68"/>
      <c r="YL1360" s="68"/>
      <c r="YM1360" s="68"/>
      <c r="YN1360" s="68"/>
      <c r="YO1360" s="68"/>
      <c r="YP1360" s="68"/>
      <c r="YQ1360" s="68"/>
      <c r="YR1360" s="68"/>
      <c r="YS1360" s="68"/>
      <c r="YT1360" s="68"/>
      <c r="YU1360" s="68"/>
      <c r="YV1360" s="68"/>
      <c r="YW1360" s="68"/>
      <c r="YX1360" s="68">
        <v>1.0439754208685601</v>
      </c>
      <c r="YY1360" s="68"/>
      <c r="YZ1360" s="68"/>
      <c r="ZA1360" s="68"/>
      <c r="ZB1360" s="68"/>
      <c r="ZC1360" s="68"/>
      <c r="ZD1360" s="68"/>
    </row>
    <row r="1361" spans="658:680" x14ac:dyDescent="0.25">
      <c r="YH1361" s="68"/>
      <c r="YI1361" s="68"/>
      <c r="YJ1361" s="68"/>
      <c r="YK1361" s="68"/>
      <c r="YL1361" s="68"/>
      <c r="YM1361" s="68"/>
      <c r="YN1361" s="68"/>
      <c r="YO1361" s="68"/>
      <c r="YP1361" s="68"/>
      <c r="YQ1361" s="68"/>
      <c r="YR1361" s="68"/>
      <c r="YS1361" s="68"/>
      <c r="YT1361" s="68"/>
      <c r="YU1361" s="68"/>
      <c r="YV1361" s="68"/>
      <c r="YW1361" s="68"/>
      <c r="YX1361" s="68">
        <v>1.04396758356629</v>
      </c>
      <c r="YY1361" s="68"/>
      <c r="YZ1361" s="68"/>
      <c r="ZA1361" s="68"/>
      <c r="ZB1361" s="68"/>
      <c r="ZC1361" s="68"/>
      <c r="ZD1361" s="68"/>
    </row>
    <row r="1362" spans="658:680" x14ac:dyDescent="0.25">
      <c r="YH1362" s="68"/>
      <c r="YI1362" s="68"/>
      <c r="YJ1362" s="68"/>
      <c r="YK1362" s="68"/>
      <c r="YL1362" s="68"/>
      <c r="YM1362" s="68"/>
      <c r="YN1362" s="68"/>
      <c r="YO1362" s="68"/>
      <c r="YP1362" s="68"/>
      <c r="YQ1362" s="68"/>
      <c r="YR1362" s="68"/>
      <c r="YS1362" s="68"/>
      <c r="YT1362" s="68"/>
      <c r="YU1362" s="68"/>
      <c r="YV1362" s="68"/>
      <c r="YW1362" s="68"/>
      <c r="YX1362" s="68">
        <v>1.0439479983851001</v>
      </c>
      <c r="YY1362" s="68"/>
      <c r="YZ1362" s="68"/>
      <c r="ZA1362" s="68"/>
      <c r="ZB1362" s="68"/>
      <c r="ZC1362" s="68"/>
      <c r="ZD1362" s="68"/>
    </row>
    <row r="1363" spans="658:680" x14ac:dyDescent="0.25">
      <c r="YH1363" s="68"/>
      <c r="YI1363" s="68"/>
      <c r="YJ1363" s="68"/>
      <c r="YK1363" s="68"/>
      <c r="YL1363" s="68"/>
      <c r="YM1363" s="68"/>
      <c r="YN1363" s="68"/>
      <c r="YO1363" s="68"/>
      <c r="YP1363" s="68"/>
      <c r="YQ1363" s="68"/>
      <c r="YR1363" s="68"/>
      <c r="YS1363" s="68"/>
      <c r="YT1363" s="68"/>
      <c r="YU1363" s="68"/>
      <c r="YV1363" s="68"/>
      <c r="YW1363" s="68"/>
      <c r="YX1363" s="68">
        <v>1.04394206278837</v>
      </c>
      <c r="YY1363" s="68"/>
      <c r="YZ1363" s="68"/>
      <c r="ZA1363" s="68"/>
      <c r="ZB1363" s="68"/>
      <c r="ZC1363" s="68"/>
      <c r="ZD1363" s="68"/>
    </row>
    <row r="1364" spans="658:680" x14ac:dyDescent="0.25">
      <c r="YH1364" s="68"/>
      <c r="YI1364" s="68"/>
      <c r="YJ1364" s="68"/>
      <c r="YK1364" s="68"/>
      <c r="YL1364" s="68"/>
      <c r="YM1364" s="68"/>
      <c r="YN1364" s="68"/>
      <c r="YO1364" s="68"/>
      <c r="YP1364" s="68"/>
      <c r="YQ1364" s="68"/>
      <c r="YR1364" s="68"/>
      <c r="YS1364" s="68"/>
      <c r="YT1364" s="68"/>
      <c r="YU1364" s="68"/>
      <c r="YV1364" s="68"/>
      <c r="YW1364" s="68"/>
      <c r="YX1364" s="68">
        <v>1.04391778211728</v>
      </c>
      <c r="YY1364" s="68"/>
      <c r="YZ1364" s="68"/>
      <c r="ZA1364" s="68"/>
      <c r="ZB1364" s="68"/>
      <c r="ZC1364" s="68"/>
      <c r="ZD1364" s="68"/>
    </row>
    <row r="1365" spans="658:680" x14ac:dyDescent="0.25">
      <c r="YH1365" s="68"/>
      <c r="YI1365" s="68"/>
      <c r="YJ1365" s="68"/>
      <c r="YK1365" s="68"/>
      <c r="YL1365" s="68"/>
      <c r="YM1365" s="68"/>
      <c r="YN1365" s="68"/>
      <c r="YO1365" s="68"/>
      <c r="YP1365" s="68"/>
      <c r="YQ1365" s="68"/>
      <c r="YR1365" s="68"/>
      <c r="YS1365" s="68"/>
      <c r="YT1365" s="68"/>
      <c r="YU1365" s="68"/>
      <c r="YV1365" s="68"/>
      <c r="YW1365" s="68"/>
      <c r="YX1365" s="68">
        <v>1.04389516086921</v>
      </c>
      <c r="YY1365" s="68"/>
      <c r="YZ1365" s="68"/>
      <c r="ZA1365" s="68"/>
      <c r="ZB1365" s="68"/>
      <c r="ZC1365" s="68"/>
      <c r="ZD1365" s="68"/>
    </row>
    <row r="1366" spans="658:680" x14ac:dyDescent="0.25">
      <c r="YH1366" s="68"/>
      <c r="YI1366" s="68"/>
      <c r="YJ1366" s="68"/>
      <c r="YK1366" s="68"/>
      <c r="YL1366" s="68"/>
      <c r="YM1366" s="68"/>
      <c r="YN1366" s="68"/>
      <c r="YO1366" s="68"/>
      <c r="YP1366" s="68"/>
      <c r="YQ1366" s="68"/>
      <c r="YR1366" s="68"/>
      <c r="YS1366" s="68"/>
      <c r="YT1366" s="68"/>
      <c r="YU1366" s="68"/>
      <c r="YV1366" s="68"/>
      <c r="YW1366" s="68"/>
      <c r="YX1366" s="68">
        <v>1.04387926566419</v>
      </c>
      <c r="YY1366" s="68"/>
      <c r="YZ1366" s="68"/>
      <c r="ZA1366" s="68"/>
      <c r="ZB1366" s="68"/>
      <c r="ZC1366" s="68"/>
      <c r="ZD1366" s="68"/>
    </row>
    <row r="1367" spans="658:680" x14ac:dyDescent="0.25">
      <c r="YH1367" s="68"/>
      <c r="YI1367" s="68"/>
      <c r="YJ1367" s="68"/>
      <c r="YK1367" s="68"/>
      <c r="YL1367" s="68"/>
      <c r="YM1367" s="68"/>
      <c r="YN1367" s="68"/>
      <c r="YO1367" s="68"/>
      <c r="YP1367" s="68"/>
      <c r="YQ1367" s="68"/>
      <c r="YR1367" s="68"/>
      <c r="YS1367" s="68"/>
      <c r="YT1367" s="68"/>
      <c r="YU1367" s="68"/>
      <c r="YV1367" s="68"/>
      <c r="YW1367" s="68"/>
      <c r="YX1367" s="68">
        <v>1.0438773995667501</v>
      </c>
      <c r="YY1367" s="68"/>
      <c r="YZ1367" s="68"/>
      <c r="ZA1367" s="68"/>
      <c r="ZB1367" s="68"/>
      <c r="ZC1367" s="68"/>
      <c r="ZD1367" s="68"/>
    </row>
    <row r="1368" spans="658:680" x14ac:dyDescent="0.25">
      <c r="YH1368" s="68"/>
      <c r="YI1368" s="68"/>
      <c r="YJ1368" s="68"/>
      <c r="YK1368" s="68"/>
      <c r="YL1368" s="68"/>
      <c r="YM1368" s="68"/>
      <c r="YN1368" s="68"/>
      <c r="YO1368" s="68"/>
      <c r="YP1368" s="68"/>
      <c r="YQ1368" s="68"/>
      <c r="YR1368" s="68"/>
      <c r="YS1368" s="68"/>
      <c r="YT1368" s="68"/>
      <c r="YU1368" s="68"/>
      <c r="YV1368" s="68"/>
      <c r="YW1368" s="68"/>
      <c r="YX1368" s="68">
        <v>1.0438503722002299</v>
      </c>
      <c r="YY1368" s="68"/>
      <c r="YZ1368" s="68"/>
      <c r="ZA1368" s="68"/>
      <c r="ZB1368" s="68"/>
      <c r="ZC1368" s="68"/>
      <c r="ZD1368" s="68"/>
    </row>
    <row r="1369" spans="658:680" x14ac:dyDescent="0.25">
      <c r="YH1369" s="68"/>
      <c r="YI1369" s="68"/>
      <c r="YJ1369" s="68"/>
      <c r="YK1369" s="68"/>
      <c r="YL1369" s="68"/>
      <c r="YM1369" s="68"/>
      <c r="YN1369" s="68"/>
      <c r="YO1369" s="68"/>
      <c r="YP1369" s="68"/>
      <c r="YQ1369" s="68"/>
      <c r="YR1369" s="68"/>
      <c r="YS1369" s="68"/>
      <c r="YT1369" s="68"/>
      <c r="YU1369" s="68"/>
      <c r="YV1369" s="68"/>
      <c r="YW1369" s="68"/>
      <c r="YX1369" s="68">
        <v>1.04384078795195</v>
      </c>
      <c r="YY1369" s="68"/>
      <c r="YZ1369" s="68"/>
      <c r="ZA1369" s="68"/>
      <c r="ZB1369" s="68"/>
      <c r="ZC1369" s="68"/>
      <c r="ZD1369" s="68"/>
    </row>
    <row r="1370" spans="658:680" x14ac:dyDescent="0.25">
      <c r="YH1370" s="68"/>
      <c r="YI1370" s="68"/>
      <c r="YJ1370" s="68"/>
      <c r="YK1370" s="68"/>
      <c r="YL1370" s="68"/>
      <c r="YM1370" s="68"/>
      <c r="YN1370" s="68"/>
      <c r="YO1370" s="68"/>
      <c r="YP1370" s="68"/>
      <c r="YQ1370" s="68"/>
      <c r="YR1370" s="68"/>
      <c r="YS1370" s="68"/>
      <c r="YT1370" s="68"/>
      <c r="YU1370" s="68"/>
      <c r="YV1370" s="68"/>
      <c r="YW1370" s="68"/>
      <c r="YX1370" s="68">
        <v>1.0437773101888399</v>
      </c>
      <c r="YY1370" s="68"/>
      <c r="YZ1370" s="68"/>
      <c r="ZA1370" s="68"/>
      <c r="ZB1370" s="68"/>
      <c r="ZC1370" s="68"/>
      <c r="ZD1370" s="68"/>
    </row>
    <row r="1371" spans="658:680" x14ac:dyDescent="0.25">
      <c r="YH1371" s="68"/>
      <c r="YI1371" s="68"/>
      <c r="YJ1371" s="68"/>
      <c r="YK1371" s="68"/>
      <c r="YL1371" s="68"/>
      <c r="YM1371" s="68"/>
      <c r="YN1371" s="68"/>
      <c r="YO1371" s="68"/>
      <c r="YP1371" s="68"/>
      <c r="YQ1371" s="68"/>
      <c r="YR1371" s="68"/>
      <c r="YS1371" s="68"/>
      <c r="YT1371" s="68"/>
      <c r="YU1371" s="68"/>
      <c r="YV1371" s="68"/>
      <c r="YW1371" s="68"/>
      <c r="YX1371" s="68">
        <v>1.04366736123175</v>
      </c>
      <c r="YY1371" s="68"/>
      <c r="YZ1371" s="68"/>
      <c r="ZA1371" s="68"/>
      <c r="ZB1371" s="68"/>
      <c r="ZC1371" s="68"/>
      <c r="ZD1371" s="68"/>
    </row>
    <row r="1372" spans="658:680" x14ac:dyDescent="0.25">
      <c r="YH1372" s="68"/>
      <c r="YI1372" s="68"/>
      <c r="YJ1372" s="68"/>
      <c r="YK1372" s="68"/>
      <c r="YL1372" s="68"/>
      <c r="YM1372" s="68"/>
      <c r="YN1372" s="68"/>
      <c r="YO1372" s="68"/>
      <c r="YP1372" s="68"/>
      <c r="YQ1372" s="68"/>
      <c r="YR1372" s="68"/>
      <c r="YS1372" s="68"/>
      <c r="YT1372" s="68"/>
      <c r="YU1372" s="68"/>
      <c r="YV1372" s="68"/>
      <c r="YW1372" s="68"/>
      <c r="YX1372" s="68">
        <v>1.0435579622798099</v>
      </c>
      <c r="YY1372" s="68"/>
      <c r="YZ1372" s="68"/>
      <c r="ZA1372" s="68"/>
      <c r="ZB1372" s="68"/>
      <c r="ZC1372" s="68"/>
      <c r="ZD1372" s="68"/>
    </row>
    <row r="1373" spans="658:680" x14ac:dyDescent="0.25">
      <c r="YH1373" s="68"/>
      <c r="YI1373" s="68"/>
      <c r="YJ1373" s="68"/>
      <c r="YK1373" s="68"/>
      <c r="YL1373" s="68"/>
      <c r="YM1373" s="68"/>
      <c r="YN1373" s="68"/>
      <c r="YO1373" s="68"/>
      <c r="YP1373" s="68"/>
      <c r="YQ1373" s="68"/>
      <c r="YR1373" s="68"/>
      <c r="YS1373" s="68"/>
      <c r="YT1373" s="68"/>
      <c r="YU1373" s="68"/>
      <c r="YV1373" s="68"/>
      <c r="YW1373" s="68"/>
      <c r="YX1373" s="68">
        <v>1.0434461380178499</v>
      </c>
      <c r="YY1373" s="68"/>
      <c r="YZ1373" s="68"/>
      <c r="ZA1373" s="68"/>
      <c r="ZB1373" s="68"/>
      <c r="ZC1373" s="68"/>
      <c r="ZD1373" s="68"/>
    </row>
    <row r="1374" spans="658:680" x14ac:dyDescent="0.25">
      <c r="YH1374" s="68"/>
      <c r="YI1374" s="68"/>
      <c r="YJ1374" s="68"/>
      <c r="YK1374" s="68"/>
      <c r="YL1374" s="68"/>
      <c r="YM1374" s="68"/>
      <c r="YN1374" s="68"/>
      <c r="YO1374" s="68"/>
      <c r="YP1374" s="68"/>
      <c r="YQ1374" s="68"/>
      <c r="YR1374" s="68"/>
      <c r="YS1374" s="68"/>
      <c r="YT1374" s="68"/>
      <c r="YU1374" s="68"/>
      <c r="YV1374" s="68"/>
      <c r="YW1374" s="68"/>
      <c r="YX1374" s="68">
        <v>1.0434370447182</v>
      </c>
      <c r="YY1374" s="68"/>
      <c r="YZ1374" s="68"/>
      <c r="ZA1374" s="68"/>
      <c r="ZB1374" s="68"/>
      <c r="ZC1374" s="68"/>
      <c r="ZD1374" s="68"/>
    </row>
    <row r="1375" spans="658:680" x14ac:dyDescent="0.25">
      <c r="YH1375" s="68"/>
      <c r="YI1375" s="68"/>
      <c r="YJ1375" s="68"/>
      <c r="YK1375" s="68"/>
      <c r="YL1375" s="68"/>
      <c r="YM1375" s="68"/>
      <c r="YN1375" s="68"/>
      <c r="YO1375" s="68"/>
      <c r="YP1375" s="68"/>
      <c r="YQ1375" s="68"/>
      <c r="YR1375" s="68"/>
      <c r="YS1375" s="68"/>
      <c r="YT1375" s="68"/>
      <c r="YU1375" s="68"/>
      <c r="YV1375" s="68"/>
      <c r="YW1375" s="68"/>
      <c r="YX1375" s="68">
        <v>1.0434126929146299</v>
      </c>
      <c r="YY1375" s="68"/>
      <c r="YZ1375" s="68"/>
      <c r="ZA1375" s="68"/>
      <c r="ZB1375" s="68"/>
      <c r="ZC1375" s="68"/>
      <c r="ZD1375" s="68"/>
    </row>
    <row r="1376" spans="658:680" x14ac:dyDescent="0.25">
      <c r="YH1376" s="68"/>
      <c r="YI1376" s="68"/>
      <c r="YJ1376" s="68"/>
      <c r="YK1376" s="68"/>
      <c r="YL1376" s="68"/>
      <c r="YM1376" s="68"/>
      <c r="YN1376" s="68"/>
      <c r="YO1376" s="68"/>
      <c r="YP1376" s="68"/>
      <c r="YQ1376" s="68"/>
      <c r="YR1376" s="68"/>
      <c r="YS1376" s="68"/>
      <c r="YT1376" s="68"/>
      <c r="YU1376" s="68"/>
      <c r="YV1376" s="68"/>
      <c r="YW1376" s="68"/>
      <c r="YX1376" s="68">
        <v>1.0433802014006399</v>
      </c>
      <c r="YY1376" s="68"/>
      <c r="YZ1376" s="68"/>
      <c r="ZA1376" s="68"/>
      <c r="ZB1376" s="68"/>
      <c r="ZC1376" s="68"/>
      <c r="ZD1376" s="68"/>
    </row>
    <row r="1377" spans="658:680" x14ac:dyDescent="0.25">
      <c r="YH1377" s="68"/>
      <c r="YI1377" s="68"/>
      <c r="YJ1377" s="68"/>
      <c r="YK1377" s="68"/>
      <c r="YL1377" s="68"/>
      <c r="YM1377" s="68"/>
      <c r="YN1377" s="68"/>
      <c r="YO1377" s="68"/>
      <c r="YP1377" s="68"/>
      <c r="YQ1377" s="68"/>
      <c r="YR1377" s="68"/>
      <c r="YS1377" s="68"/>
      <c r="YT1377" s="68"/>
      <c r="YU1377" s="68"/>
      <c r="YV1377" s="68"/>
      <c r="YW1377" s="68"/>
      <c r="YX1377" s="68">
        <v>1.04334124376999</v>
      </c>
      <c r="YY1377" s="68"/>
      <c r="YZ1377" s="68"/>
      <c r="ZA1377" s="68"/>
      <c r="ZB1377" s="68"/>
      <c r="ZC1377" s="68"/>
      <c r="ZD1377" s="68"/>
    </row>
    <row r="1378" spans="658:680" x14ac:dyDescent="0.25">
      <c r="YH1378" s="68"/>
      <c r="YI1378" s="68"/>
      <c r="YJ1378" s="68"/>
      <c r="YK1378" s="68"/>
      <c r="YL1378" s="68"/>
      <c r="YM1378" s="68"/>
      <c r="YN1378" s="68"/>
      <c r="YO1378" s="68"/>
      <c r="YP1378" s="68"/>
      <c r="YQ1378" s="68"/>
      <c r="YR1378" s="68"/>
      <c r="YS1378" s="68"/>
      <c r="YT1378" s="68"/>
      <c r="YU1378" s="68"/>
      <c r="YV1378" s="68"/>
      <c r="YW1378" s="68"/>
      <c r="YX1378" s="68">
        <v>1.0433267545734699</v>
      </c>
      <c r="YY1378" s="68"/>
      <c r="YZ1378" s="68"/>
      <c r="ZA1378" s="68"/>
      <c r="ZB1378" s="68"/>
      <c r="ZC1378" s="68"/>
      <c r="ZD1378" s="68"/>
    </row>
    <row r="1379" spans="658:680" x14ac:dyDescent="0.25">
      <c r="YH1379" s="68"/>
      <c r="YI1379" s="68"/>
      <c r="YJ1379" s="68"/>
      <c r="YK1379" s="68"/>
      <c r="YL1379" s="68"/>
      <c r="YM1379" s="68"/>
      <c r="YN1379" s="68"/>
      <c r="YO1379" s="68"/>
      <c r="YP1379" s="68"/>
      <c r="YQ1379" s="68"/>
      <c r="YR1379" s="68"/>
      <c r="YS1379" s="68"/>
      <c r="YT1379" s="68"/>
      <c r="YU1379" s="68"/>
      <c r="YV1379" s="68"/>
      <c r="YW1379" s="68"/>
      <c r="YX1379" s="68">
        <v>1.04311869822064</v>
      </c>
      <c r="YY1379" s="68"/>
      <c r="YZ1379" s="68"/>
      <c r="ZA1379" s="68"/>
      <c r="ZB1379" s="68"/>
      <c r="ZC1379" s="68"/>
      <c r="ZD1379" s="68"/>
    </row>
    <row r="1380" spans="658:680" x14ac:dyDescent="0.25">
      <c r="YH1380" s="68"/>
      <c r="YI1380" s="68"/>
      <c r="YJ1380" s="68"/>
      <c r="YK1380" s="68"/>
      <c r="YL1380" s="68"/>
      <c r="YM1380" s="68"/>
      <c r="YN1380" s="68"/>
      <c r="YO1380" s="68"/>
      <c r="YP1380" s="68"/>
      <c r="YQ1380" s="68"/>
      <c r="YR1380" s="68"/>
      <c r="YS1380" s="68"/>
      <c r="YT1380" s="68"/>
      <c r="YU1380" s="68"/>
      <c r="YV1380" s="68"/>
      <c r="YW1380" s="68"/>
      <c r="YX1380" s="68">
        <v>1.04309903716936</v>
      </c>
      <c r="YY1380" s="68"/>
      <c r="YZ1380" s="68"/>
      <c r="ZA1380" s="68"/>
      <c r="ZB1380" s="68"/>
      <c r="ZC1380" s="68"/>
      <c r="ZD1380" s="68"/>
    </row>
    <row r="1381" spans="658:680" x14ac:dyDescent="0.25">
      <c r="YH1381" s="68"/>
      <c r="YI1381" s="68"/>
      <c r="YJ1381" s="68"/>
      <c r="YK1381" s="68"/>
      <c r="YL1381" s="68"/>
      <c r="YM1381" s="68"/>
      <c r="YN1381" s="68"/>
      <c r="YO1381" s="68"/>
      <c r="YP1381" s="68"/>
      <c r="YQ1381" s="68"/>
      <c r="YR1381" s="68"/>
      <c r="YS1381" s="68"/>
      <c r="YT1381" s="68"/>
      <c r="YU1381" s="68"/>
      <c r="YV1381" s="68"/>
      <c r="YW1381" s="68"/>
      <c r="YX1381" s="68">
        <v>1.0430656903245401</v>
      </c>
      <c r="YY1381" s="68"/>
      <c r="YZ1381" s="68"/>
      <c r="ZA1381" s="68"/>
      <c r="ZB1381" s="68"/>
      <c r="ZC1381" s="68"/>
      <c r="ZD1381" s="68"/>
    </row>
    <row r="1382" spans="658:680" x14ac:dyDescent="0.25">
      <c r="YH1382" s="68"/>
      <c r="YI1382" s="68"/>
      <c r="YJ1382" s="68"/>
      <c r="YK1382" s="68"/>
      <c r="YL1382" s="68"/>
      <c r="YM1382" s="68"/>
      <c r="YN1382" s="68"/>
      <c r="YO1382" s="68"/>
      <c r="YP1382" s="68"/>
      <c r="YQ1382" s="68"/>
      <c r="YR1382" s="68"/>
      <c r="YS1382" s="68"/>
      <c r="YT1382" s="68"/>
      <c r="YU1382" s="68"/>
      <c r="YV1382" s="68"/>
      <c r="YW1382" s="68"/>
      <c r="YX1382" s="68">
        <v>1.0429645195912001</v>
      </c>
      <c r="YY1382" s="68"/>
      <c r="YZ1382" s="68"/>
      <c r="ZA1382" s="68"/>
      <c r="ZB1382" s="68"/>
      <c r="ZC1382" s="68"/>
      <c r="ZD1382" s="68"/>
    </row>
    <row r="1383" spans="658:680" x14ac:dyDescent="0.25">
      <c r="YH1383" s="68"/>
      <c r="YI1383" s="68"/>
      <c r="YJ1383" s="68"/>
      <c r="YK1383" s="68"/>
      <c r="YL1383" s="68"/>
      <c r="YM1383" s="68"/>
      <c r="YN1383" s="68"/>
      <c r="YO1383" s="68"/>
      <c r="YP1383" s="68"/>
      <c r="YQ1383" s="68"/>
      <c r="YR1383" s="68"/>
      <c r="YS1383" s="68"/>
      <c r="YT1383" s="68"/>
      <c r="YU1383" s="68"/>
      <c r="YV1383" s="68"/>
      <c r="YW1383" s="68"/>
      <c r="YX1383" s="68">
        <v>1.04258406573343</v>
      </c>
      <c r="YY1383" s="68"/>
      <c r="YZ1383" s="68"/>
      <c r="ZA1383" s="68"/>
      <c r="ZB1383" s="68"/>
      <c r="ZC1383" s="68"/>
      <c r="ZD1383" s="68"/>
    </row>
    <row r="1384" spans="658:680" x14ac:dyDescent="0.25">
      <c r="YH1384" s="68"/>
      <c r="YI1384" s="68"/>
      <c r="YJ1384" s="68"/>
      <c r="YK1384" s="68"/>
      <c r="YL1384" s="68"/>
      <c r="YM1384" s="68"/>
      <c r="YN1384" s="68"/>
      <c r="YO1384" s="68"/>
      <c r="YP1384" s="68"/>
      <c r="YQ1384" s="68"/>
      <c r="YR1384" s="68"/>
      <c r="YS1384" s="68"/>
      <c r="YT1384" s="68"/>
      <c r="YU1384" s="68"/>
      <c r="YV1384" s="68"/>
      <c r="YW1384" s="68"/>
      <c r="YX1384" s="68">
        <v>1.0425543444276699</v>
      </c>
      <c r="YY1384" s="68"/>
      <c r="YZ1384" s="68"/>
      <c r="ZA1384" s="68"/>
      <c r="ZB1384" s="68"/>
      <c r="ZC1384" s="68"/>
      <c r="ZD1384" s="68"/>
    </row>
    <row r="1385" spans="658:680" x14ac:dyDescent="0.25">
      <c r="YH1385" s="68"/>
      <c r="YI1385" s="68"/>
      <c r="YJ1385" s="68"/>
      <c r="YK1385" s="68"/>
      <c r="YL1385" s="68"/>
      <c r="YM1385" s="68"/>
      <c r="YN1385" s="68"/>
      <c r="YO1385" s="68"/>
      <c r="YP1385" s="68"/>
      <c r="YQ1385" s="68"/>
      <c r="YR1385" s="68"/>
      <c r="YS1385" s="68"/>
      <c r="YT1385" s="68"/>
      <c r="YU1385" s="68"/>
      <c r="YV1385" s="68"/>
      <c r="YW1385" s="68"/>
      <c r="YX1385" s="68">
        <v>1.0425398975139999</v>
      </c>
      <c r="YY1385" s="68"/>
      <c r="YZ1385" s="68"/>
      <c r="ZA1385" s="68"/>
      <c r="ZB1385" s="68"/>
      <c r="ZC1385" s="68"/>
      <c r="ZD1385" s="68"/>
    </row>
    <row r="1386" spans="658:680" x14ac:dyDescent="0.25">
      <c r="YH1386" s="68"/>
      <c r="YI1386" s="68"/>
      <c r="YJ1386" s="68"/>
      <c r="YK1386" s="68"/>
      <c r="YL1386" s="68"/>
      <c r="YM1386" s="68"/>
      <c r="YN1386" s="68"/>
      <c r="YO1386" s="68"/>
      <c r="YP1386" s="68"/>
      <c r="YQ1386" s="68"/>
      <c r="YR1386" s="68"/>
      <c r="YS1386" s="68"/>
      <c r="YT1386" s="68"/>
      <c r="YU1386" s="68"/>
      <c r="YV1386" s="68"/>
      <c r="YW1386" s="68"/>
      <c r="YX1386" s="68">
        <v>1.04227735985662</v>
      </c>
      <c r="YY1386" s="68"/>
      <c r="YZ1386" s="68"/>
      <c r="ZA1386" s="68"/>
      <c r="ZB1386" s="68"/>
      <c r="ZC1386" s="68"/>
      <c r="ZD1386" s="68"/>
    </row>
    <row r="1387" spans="658:680" x14ac:dyDescent="0.25">
      <c r="YH1387" s="68"/>
      <c r="YI1387" s="68"/>
      <c r="YJ1387" s="68"/>
      <c r="YK1387" s="68"/>
      <c r="YL1387" s="68"/>
      <c r="YM1387" s="68"/>
      <c r="YN1387" s="68"/>
      <c r="YO1387" s="68"/>
      <c r="YP1387" s="68"/>
      <c r="YQ1387" s="68"/>
      <c r="YR1387" s="68"/>
      <c r="YS1387" s="68"/>
      <c r="YT1387" s="68"/>
      <c r="YU1387" s="68"/>
      <c r="YV1387" s="68"/>
      <c r="YW1387" s="68"/>
      <c r="YX1387" s="68">
        <v>1.0422643670501599</v>
      </c>
      <c r="YY1387" s="68"/>
      <c r="YZ1387" s="68"/>
      <c r="ZA1387" s="68"/>
      <c r="ZB1387" s="68"/>
      <c r="ZC1387" s="68"/>
      <c r="ZD1387" s="68"/>
    </row>
    <row r="1388" spans="658:680" x14ac:dyDescent="0.25">
      <c r="YH1388" s="68"/>
      <c r="YI1388" s="68"/>
      <c r="YJ1388" s="68"/>
      <c r="YK1388" s="68"/>
      <c r="YL1388" s="68"/>
      <c r="YM1388" s="68"/>
      <c r="YN1388" s="68"/>
      <c r="YO1388" s="68"/>
      <c r="YP1388" s="68"/>
      <c r="YQ1388" s="68"/>
      <c r="YR1388" s="68"/>
      <c r="YS1388" s="68"/>
      <c r="YT1388" s="68"/>
      <c r="YU1388" s="68"/>
      <c r="YV1388" s="68"/>
      <c r="YW1388" s="68"/>
      <c r="YX1388" s="68">
        <v>1.04220626013018</v>
      </c>
      <c r="YY1388" s="68"/>
      <c r="YZ1388" s="68"/>
      <c r="ZA1388" s="68"/>
      <c r="ZB1388" s="68"/>
      <c r="ZC1388" s="68"/>
      <c r="ZD1388" s="68"/>
    </row>
    <row r="1389" spans="658:680" x14ac:dyDescent="0.25">
      <c r="YH1389" s="68"/>
      <c r="YI1389" s="68"/>
      <c r="YJ1389" s="68"/>
      <c r="YK1389" s="68"/>
      <c r="YL1389" s="68"/>
      <c r="YM1389" s="68"/>
      <c r="YN1389" s="68"/>
      <c r="YO1389" s="68"/>
      <c r="YP1389" s="68"/>
      <c r="YQ1389" s="68"/>
      <c r="YR1389" s="68"/>
      <c r="YS1389" s="68"/>
      <c r="YT1389" s="68"/>
      <c r="YU1389" s="68"/>
      <c r="YV1389" s="68"/>
      <c r="YW1389" s="68"/>
      <c r="YX1389" s="68">
        <v>1.0420239998111001</v>
      </c>
      <c r="YY1389" s="68"/>
      <c r="YZ1389" s="68"/>
      <c r="ZA1389" s="68"/>
      <c r="ZB1389" s="68"/>
      <c r="ZC1389" s="68"/>
      <c r="ZD1389" s="68"/>
    </row>
    <row r="1390" spans="658:680" x14ac:dyDescent="0.25">
      <c r="YH1390" s="68"/>
      <c r="YI1390" s="68"/>
      <c r="YJ1390" s="68"/>
      <c r="YK1390" s="68"/>
      <c r="YL1390" s="68"/>
      <c r="YM1390" s="68"/>
      <c r="YN1390" s="68"/>
      <c r="YO1390" s="68"/>
      <c r="YP1390" s="68"/>
      <c r="YQ1390" s="68"/>
      <c r="YR1390" s="68"/>
      <c r="YS1390" s="68"/>
      <c r="YT1390" s="68"/>
      <c r="YU1390" s="68"/>
      <c r="YV1390" s="68"/>
      <c r="YW1390" s="68"/>
      <c r="YX1390" s="68">
        <v>1.0419369517561401</v>
      </c>
      <c r="YY1390" s="68"/>
      <c r="YZ1390" s="68"/>
      <c r="ZA1390" s="68"/>
      <c r="ZB1390" s="68"/>
      <c r="ZC1390" s="68"/>
      <c r="ZD1390" s="68"/>
    </row>
    <row r="1391" spans="658:680" x14ac:dyDescent="0.25">
      <c r="YH1391" s="68"/>
      <c r="YI1391" s="68"/>
      <c r="YJ1391" s="68"/>
      <c r="YK1391" s="68"/>
      <c r="YL1391" s="68"/>
      <c r="YM1391" s="68"/>
      <c r="YN1391" s="68"/>
      <c r="YO1391" s="68"/>
      <c r="YP1391" s="68"/>
      <c r="YQ1391" s="68"/>
      <c r="YR1391" s="68"/>
      <c r="YS1391" s="68"/>
      <c r="YT1391" s="68"/>
      <c r="YU1391" s="68"/>
      <c r="YV1391" s="68"/>
      <c r="YW1391" s="68"/>
      <c r="YX1391" s="68">
        <v>1.04188638175069</v>
      </c>
      <c r="YY1391" s="68"/>
      <c r="YZ1391" s="68"/>
      <c r="ZA1391" s="68"/>
      <c r="ZB1391" s="68"/>
      <c r="ZC1391" s="68"/>
      <c r="ZD1391" s="68"/>
    </row>
    <row r="1392" spans="658:680" x14ac:dyDescent="0.25">
      <c r="YH1392" s="68"/>
      <c r="YI1392" s="68"/>
      <c r="YJ1392" s="68"/>
      <c r="YK1392" s="68"/>
      <c r="YL1392" s="68"/>
      <c r="YM1392" s="68"/>
      <c r="YN1392" s="68"/>
      <c r="YO1392" s="68"/>
      <c r="YP1392" s="68"/>
      <c r="YQ1392" s="68"/>
      <c r="YR1392" s="68"/>
      <c r="YS1392" s="68"/>
      <c r="YT1392" s="68"/>
      <c r="YU1392" s="68"/>
      <c r="YV1392" s="68"/>
      <c r="YW1392" s="68"/>
      <c r="YX1392" s="68">
        <v>1.0418168346516801</v>
      </c>
      <c r="YY1392" s="68"/>
      <c r="YZ1392" s="68"/>
      <c r="ZA1392" s="68"/>
      <c r="ZB1392" s="68"/>
      <c r="ZC1392" s="68"/>
      <c r="ZD1392" s="68"/>
    </row>
    <row r="1393" spans="658:680" x14ac:dyDescent="0.25">
      <c r="YH1393" s="68"/>
      <c r="YI1393" s="68"/>
      <c r="YJ1393" s="68"/>
      <c r="YK1393" s="68"/>
      <c r="YL1393" s="68"/>
      <c r="YM1393" s="68"/>
      <c r="YN1393" s="68"/>
      <c r="YO1393" s="68"/>
      <c r="YP1393" s="68"/>
      <c r="YQ1393" s="68"/>
      <c r="YR1393" s="68"/>
      <c r="YS1393" s="68"/>
      <c r="YT1393" s="68"/>
      <c r="YU1393" s="68"/>
      <c r="YV1393" s="68"/>
      <c r="YW1393" s="68"/>
      <c r="YX1393" s="68">
        <v>1.04180059243638</v>
      </c>
      <c r="YY1393" s="68"/>
      <c r="YZ1393" s="68"/>
      <c r="ZA1393" s="68"/>
      <c r="ZB1393" s="68"/>
      <c r="ZC1393" s="68"/>
      <c r="ZD1393" s="68"/>
    </row>
    <row r="1394" spans="658:680" x14ac:dyDescent="0.25">
      <c r="YH1394" s="68"/>
      <c r="YI1394" s="68"/>
      <c r="YJ1394" s="68"/>
      <c r="YK1394" s="68"/>
      <c r="YL1394" s="68"/>
      <c r="YM1394" s="68"/>
      <c r="YN1394" s="68"/>
      <c r="YO1394" s="68"/>
      <c r="YP1394" s="68"/>
      <c r="YQ1394" s="68"/>
      <c r="YR1394" s="68"/>
      <c r="YS1394" s="68"/>
      <c r="YT1394" s="68"/>
      <c r="YU1394" s="68"/>
      <c r="YV1394" s="68"/>
      <c r="YW1394" s="68"/>
      <c r="YX1394" s="68">
        <v>1.0417984969815599</v>
      </c>
      <c r="YY1394" s="68"/>
      <c r="YZ1394" s="68"/>
      <c r="ZA1394" s="68"/>
      <c r="ZB1394" s="68"/>
      <c r="ZC1394" s="68"/>
      <c r="ZD1394" s="68"/>
    </row>
    <row r="1395" spans="658:680" x14ac:dyDescent="0.25">
      <c r="YH1395" s="68"/>
      <c r="YI1395" s="68"/>
      <c r="YJ1395" s="68"/>
      <c r="YK1395" s="68"/>
      <c r="YL1395" s="68"/>
      <c r="YM1395" s="68"/>
      <c r="YN1395" s="68"/>
      <c r="YO1395" s="68"/>
      <c r="YP1395" s="68"/>
      <c r="YQ1395" s="68"/>
      <c r="YR1395" s="68"/>
      <c r="YS1395" s="68"/>
      <c r="YT1395" s="68"/>
      <c r="YU1395" s="68"/>
      <c r="YV1395" s="68"/>
      <c r="YW1395" s="68"/>
      <c r="YX1395" s="68">
        <v>1.0417721928157599</v>
      </c>
      <c r="YY1395" s="68"/>
      <c r="YZ1395" s="68"/>
      <c r="ZA1395" s="68"/>
      <c r="ZB1395" s="68"/>
      <c r="ZC1395" s="68"/>
      <c r="ZD1395" s="68"/>
    </row>
    <row r="1396" spans="658:680" x14ac:dyDescent="0.25">
      <c r="YH1396" s="68"/>
      <c r="YI1396" s="68"/>
      <c r="YJ1396" s="68"/>
      <c r="YK1396" s="68"/>
      <c r="YL1396" s="68"/>
      <c r="YM1396" s="68"/>
      <c r="YN1396" s="68"/>
      <c r="YO1396" s="68"/>
      <c r="YP1396" s="68"/>
      <c r="YQ1396" s="68"/>
      <c r="YR1396" s="68"/>
      <c r="YS1396" s="68"/>
      <c r="YT1396" s="68"/>
      <c r="YU1396" s="68"/>
      <c r="YV1396" s="68"/>
      <c r="YW1396" s="68"/>
      <c r="YX1396" s="68">
        <v>1.0417489405686899</v>
      </c>
      <c r="YY1396" s="68"/>
      <c r="YZ1396" s="68"/>
      <c r="ZA1396" s="68"/>
      <c r="ZB1396" s="68"/>
      <c r="ZC1396" s="68"/>
      <c r="ZD1396" s="68"/>
    </row>
    <row r="1397" spans="658:680" x14ac:dyDescent="0.25">
      <c r="YH1397" s="68"/>
      <c r="YI1397" s="68"/>
      <c r="YJ1397" s="68"/>
      <c r="YK1397" s="68"/>
      <c r="YL1397" s="68"/>
      <c r="YM1397" s="68"/>
      <c r="YN1397" s="68"/>
      <c r="YO1397" s="68"/>
      <c r="YP1397" s="68"/>
      <c r="YQ1397" s="68"/>
      <c r="YR1397" s="68"/>
      <c r="YS1397" s="68"/>
      <c r="YT1397" s="68"/>
      <c r="YU1397" s="68"/>
      <c r="YV1397" s="68"/>
      <c r="YW1397" s="68"/>
      <c r="YX1397" s="68">
        <v>1.0417162481006399</v>
      </c>
      <c r="YY1397" s="68"/>
      <c r="YZ1397" s="68"/>
      <c r="ZA1397" s="68"/>
      <c r="ZB1397" s="68"/>
      <c r="ZC1397" s="68"/>
      <c r="ZD1397" s="68"/>
    </row>
    <row r="1398" spans="658:680" x14ac:dyDescent="0.25">
      <c r="YH1398" s="68"/>
      <c r="YI1398" s="68"/>
      <c r="YJ1398" s="68"/>
      <c r="YK1398" s="68"/>
      <c r="YL1398" s="68"/>
      <c r="YM1398" s="68"/>
      <c r="YN1398" s="68"/>
      <c r="YO1398" s="68"/>
      <c r="YP1398" s="68"/>
      <c r="YQ1398" s="68"/>
      <c r="YR1398" s="68"/>
      <c r="YS1398" s="68"/>
      <c r="YT1398" s="68"/>
      <c r="YU1398" s="68"/>
      <c r="YV1398" s="68"/>
      <c r="YW1398" s="68"/>
      <c r="YX1398" s="68">
        <v>1.04169901030933</v>
      </c>
      <c r="YY1398" s="68"/>
      <c r="YZ1398" s="68"/>
      <c r="ZA1398" s="68"/>
      <c r="ZB1398" s="68"/>
      <c r="ZC1398" s="68"/>
      <c r="ZD1398" s="68"/>
    </row>
    <row r="1399" spans="658:680" x14ac:dyDescent="0.25">
      <c r="YH1399" s="68"/>
      <c r="YI1399" s="68"/>
      <c r="YJ1399" s="68"/>
      <c r="YK1399" s="68"/>
      <c r="YL1399" s="68"/>
      <c r="YM1399" s="68"/>
      <c r="YN1399" s="68"/>
      <c r="YO1399" s="68"/>
      <c r="YP1399" s="68"/>
      <c r="YQ1399" s="68"/>
      <c r="YR1399" s="68"/>
      <c r="YS1399" s="68"/>
      <c r="YT1399" s="68"/>
      <c r="YU1399" s="68"/>
      <c r="YV1399" s="68"/>
      <c r="YW1399" s="68"/>
      <c r="YX1399" s="68">
        <v>1.04159574938624</v>
      </c>
      <c r="YY1399" s="68"/>
      <c r="YZ1399" s="68"/>
      <c r="ZA1399" s="68"/>
      <c r="ZB1399" s="68"/>
      <c r="ZC1399" s="68"/>
      <c r="ZD1399" s="68"/>
    </row>
    <row r="1400" spans="658:680" x14ac:dyDescent="0.25">
      <c r="YH1400" s="68"/>
      <c r="YI1400" s="68"/>
      <c r="YJ1400" s="68"/>
      <c r="YK1400" s="68"/>
      <c r="YL1400" s="68"/>
      <c r="YM1400" s="68"/>
      <c r="YN1400" s="68"/>
      <c r="YO1400" s="68"/>
      <c r="YP1400" s="68"/>
      <c r="YQ1400" s="68"/>
      <c r="YR1400" s="68"/>
      <c r="YS1400" s="68"/>
      <c r="YT1400" s="68"/>
      <c r="YU1400" s="68"/>
      <c r="YV1400" s="68"/>
      <c r="YW1400" s="68"/>
      <c r="YX1400" s="68">
        <v>1.0414749894941</v>
      </c>
      <c r="YY1400" s="68"/>
      <c r="YZ1400" s="68"/>
      <c r="ZA1400" s="68"/>
      <c r="ZB1400" s="68"/>
      <c r="ZC1400" s="68"/>
      <c r="ZD1400" s="68"/>
    </row>
    <row r="1401" spans="658:680" x14ac:dyDescent="0.25">
      <c r="YH1401" s="68"/>
      <c r="YI1401" s="68"/>
      <c r="YJ1401" s="68"/>
      <c r="YK1401" s="68"/>
      <c r="YL1401" s="68"/>
      <c r="YM1401" s="68"/>
      <c r="YN1401" s="68"/>
      <c r="YO1401" s="68"/>
      <c r="YP1401" s="68"/>
      <c r="YQ1401" s="68"/>
      <c r="YR1401" s="68"/>
      <c r="YS1401" s="68"/>
      <c r="YT1401" s="68"/>
      <c r="YU1401" s="68"/>
      <c r="YV1401" s="68"/>
      <c r="YW1401" s="68"/>
      <c r="YX1401" s="68">
        <v>1.0413775578894799</v>
      </c>
      <c r="YY1401" s="68"/>
      <c r="YZ1401" s="68"/>
      <c r="ZA1401" s="68"/>
      <c r="ZB1401" s="68"/>
      <c r="ZC1401" s="68"/>
      <c r="ZD1401" s="68"/>
    </row>
    <row r="1402" spans="658:680" x14ac:dyDescent="0.25">
      <c r="YH1402" s="68"/>
      <c r="YI1402" s="68"/>
      <c r="YJ1402" s="68"/>
      <c r="YK1402" s="68"/>
      <c r="YL1402" s="68"/>
      <c r="YM1402" s="68"/>
      <c r="YN1402" s="68"/>
      <c r="YO1402" s="68"/>
      <c r="YP1402" s="68"/>
      <c r="YQ1402" s="68"/>
      <c r="YR1402" s="68"/>
      <c r="YS1402" s="68"/>
      <c r="YT1402" s="68"/>
      <c r="YU1402" s="68"/>
      <c r="YV1402" s="68"/>
      <c r="YW1402" s="68"/>
      <c r="YX1402" s="68">
        <v>1.04121570711182</v>
      </c>
      <c r="YY1402" s="68"/>
      <c r="YZ1402" s="68"/>
      <c r="ZA1402" s="68"/>
      <c r="ZB1402" s="68"/>
      <c r="ZC1402" s="68"/>
      <c r="ZD1402" s="68"/>
    </row>
    <row r="1403" spans="658:680" x14ac:dyDescent="0.25">
      <c r="YH1403" s="68"/>
      <c r="YI1403" s="68"/>
      <c r="YJ1403" s="68"/>
      <c r="YK1403" s="68"/>
      <c r="YL1403" s="68"/>
      <c r="YM1403" s="68"/>
      <c r="YN1403" s="68"/>
      <c r="YO1403" s="68"/>
      <c r="YP1403" s="68"/>
      <c r="YQ1403" s="68"/>
      <c r="YR1403" s="68"/>
      <c r="YS1403" s="68"/>
      <c r="YT1403" s="68"/>
      <c r="YU1403" s="68"/>
      <c r="YV1403" s="68"/>
      <c r="YW1403" s="68"/>
      <c r="YX1403" s="68">
        <v>1.04120611067985</v>
      </c>
      <c r="YY1403" s="68"/>
      <c r="YZ1403" s="68"/>
      <c r="ZA1403" s="68"/>
      <c r="ZB1403" s="68"/>
      <c r="ZC1403" s="68"/>
      <c r="ZD1403" s="68"/>
    </row>
    <row r="1404" spans="658:680" x14ac:dyDescent="0.25">
      <c r="YH1404" s="68"/>
      <c r="YI1404" s="68"/>
      <c r="YJ1404" s="68"/>
      <c r="YK1404" s="68"/>
      <c r="YL1404" s="68"/>
      <c r="YM1404" s="68"/>
      <c r="YN1404" s="68"/>
      <c r="YO1404" s="68"/>
      <c r="YP1404" s="68"/>
      <c r="YQ1404" s="68"/>
      <c r="YR1404" s="68"/>
      <c r="YS1404" s="68"/>
      <c r="YT1404" s="68"/>
      <c r="YU1404" s="68"/>
      <c r="YV1404" s="68"/>
      <c r="YW1404" s="68"/>
      <c r="YX1404" s="68">
        <v>1.04119126417375</v>
      </c>
      <c r="YY1404" s="68"/>
      <c r="YZ1404" s="68"/>
      <c r="ZA1404" s="68"/>
      <c r="ZB1404" s="68"/>
      <c r="ZC1404" s="68"/>
      <c r="ZD1404" s="68"/>
    </row>
    <row r="1405" spans="658:680" x14ac:dyDescent="0.25">
      <c r="YH1405" s="68"/>
      <c r="YI1405" s="68"/>
      <c r="YJ1405" s="68"/>
      <c r="YK1405" s="68"/>
      <c r="YL1405" s="68"/>
      <c r="YM1405" s="68"/>
      <c r="YN1405" s="68"/>
      <c r="YO1405" s="68"/>
      <c r="YP1405" s="68"/>
      <c r="YQ1405" s="68"/>
      <c r="YR1405" s="68"/>
      <c r="YS1405" s="68"/>
      <c r="YT1405" s="68"/>
      <c r="YU1405" s="68"/>
      <c r="YV1405" s="68"/>
      <c r="YW1405" s="68"/>
      <c r="YX1405" s="68">
        <v>1.0411828418053499</v>
      </c>
      <c r="YY1405" s="68"/>
      <c r="YZ1405" s="68"/>
      <c r="ZA1405" s="68"/>
      <c r="ZB1405" s="68"/>
      <c r="ZC1405" s="68"/>
      <c r="ZD1405" s="68"/>
    </row>
    <row r="1406" spans="658:680" x14ac:dyDescent="0.25">
      <c r="YH1406" s="68"/>
      <c r="YI1406" s="68"/>
      <c r="YJ1406" s="68"/>
      <c r="YK1406" s="68"/>
      <c r="YL1406" s="68"/>
      <c r="YM1406" s="68"/>
      <c r="YN1406" s="68"/>
      <c r="YO1406" s="68"/>
      <c r="YP1406" s="68"/>
      <c r="YQ1406" s="68"/>
      <c r="YR1406" s="68"/>
      <c r="YS1406" s="68"/>
      <c r="YT1406" s="68"/>
      <c r="YU1406" s="68"/>
      <c r="YV1406" s="68"/>
      <c r="YW1406" s="68"/>
      <c r="YX1406" s="68">
        <v>1.0410425053538099</v>
      </c>
      <c r="YY1406" s="68"/>
      <c r="YZ1406" s="68"/>
      <c r="ZA1406" s="68"/>
      <c r="ZB1406" s="68"/>
      <c r="ZC1406" s="68"/>
      <c r="ZD1406" s="68"/>
    </row>
    <row r="1407" spans="658:680" x14ac:dyDescent="0.25">
      <c r="YH1407" s="68"/>
      <c r="YI1407" s="68"/>
      <c r="YJ1407" s="68"/>
      <c r="YK1407" s="68"/>
      <c r="YL1407" s="68"/>
      <c r="YM1407" s="68"/>
      <c r="YN1407" s="68"/>
      <c r="YO1407" s="68"/>
      <c r="YP1407" s="68"/>
      <c r="YQ1407" s="68"/>
      <c r="YR1407" s="68"/>
      <c r="YS1407" s="68"/>
      <c r="YT1407" s="68"/>
      <c r="YU1407" s="68"/>
      <c r="YV1407" s="68"/>
      <c r="YW1407" s="68"/>
      <c r="YX1407" s="68">
        <v>1.04101701072256</v>
      </c>
      <c r="YY1407" s="68"/>
      <c r="YZ1407" s="68"/>
      <c r="ZA1407" s="68"/>
      <c r="ZB1407" s="68"/>
      <c r="ZC1407" s="68"/>
      <c r="ZD1407" s="68"/>
    </row>
    <row r="1408" spans="658:680" x14ac:dyDescent="0.25">
      <c r="YH1408" s="68"/>
      <c r="YI1408" s="68"/>
      <c r="YJ1408" s="68"/>
      <c r="YK1408" s="68"/>
      <c r="YL1408" s="68"/>
      <c r="YM1408" s="68"/>
      <c r="YN1408" s="68"/>
      <c r="YO1408" s="68"/>
      <c r="YP1408" s="68"/>
      <c r="YQ1408" s="68"/>
      <c r="YR1408" s="68"/>
      <c r="YS1408" s="68"/>
      <c r="YT1408" s="68"/>
      <c r="YU1408" s="68"/>
      <c r="YV1408" s="68"/>
      <c r="YW1408" s="68"/>
      <c r="YX1408" s="68">
        <v>1.04100186669782</v>
      </c>
      <c r="YY1408" s="68"/>
      <c r="YZ1408" s="68"/>
      <c r="ZA1408" s="68"/>
      <c r="ZB1408" s="68"/>
      <c r="ZC1408" s="68"/>
      <c r="ZD1408" s="68"/>
    </row>
    <row r="1409" spans="658:680" x14ac:dyDescent="0.25">
      <c r="YH1409" s="68"/>
      <c r="YI1409" s="68"/>
      <c r="YJ1409" s="68"/>
      <c r="YK1409" s="68"/>
      <c r="YL1409" s="68"/>
      <c r="YM1409" s="68"/>
      <c r="YN1409" s="68"/>
      <c r="YO1409" s="68"/>
      <c r="YP1409" s="68"/>
      <c r="YQ1409" s="68"/>
      <c r="YR1409" s="68"/>
      <c r="YS1409" s="68"/>
      <c r="YT1409" s="68"/>
      <c r="YU1409" s="68"/>
      <c r="YV1409" s="68"/>
      <c r="YW1409" s="68"/>
      <c r="YX1409" s="68">
        <v>1.04082627960235</v>
      </c>
      <c r="YY1409" s="68"/>
      <c r="YZ1409" s="68"/>
      <c r="ZA1409" s="68"/>
      <c r="ZB1409" s="68"/>
      <c r="ZC1409" s="68"/>
      <c r="ZD1409" s="68"/>
    </row>
    <row r="1410" spans="658:680" x14ac:dyDescent="0.25">
      <c r="YH1410" s="68"/>
      <c r="YI1410" s="68"/>
      <c r="YJ1410" s="68"/>
      <c r="YK1410" s="68"/>
      <c r="YL1410" s="68"/>
      <c r="YM1410" s="68"/>
      <c r="YN1410" s="68"/>
      <c r="YO1410" s="68"/>
      <c r="YP1410" s="68"/>
      <c r="YQ1410" s="68"/>
      <c r="YR1410" s="68"/>
      <c r="YS1410" s="68"/>
      <c r="YT1410" s="68"/>
      <c r="YU1410" s="68"/>
      <c r="YV1410" s="68"/>
      <c r="YW1410" s="68"/>
      <c r="YX1410" s="68">
        <v>1.04065714861081</v>
      </c>
      <c r="YY1410" s="68"/>
      <c r="YZ1410" s="68"/>
      <c r="ZA1410" s="68"/>
      <c r="ZB1410" s="68"/>
      <c r="ZC1410" s="68"/>
      <c r="ZD1410" s="68"/>
    </row>
    <row r="1411" spans="658:680" x14ac:dyDescent="0.25">
      <c r="YH1411" s="68"/>
      <c r="YI1411" s="68"/>
      <c r="YJ1411" s="68"/>
      <c r="YK1411" s="68"/>
      <c r="YL1411" s="68"/>
      <c r="YM1411" s="68"/>
      <c r="YN1411" s="68"/>
      <c r="YO1411" s="68"/>
      <c r="YP1411" s="68"/>
      <c r="YQ1411" s="68"/>
      <c r="YR1411" s="68"/>
      <c r="YS1411" s="68"/>
      <c r="YT1411" s="68"/>
      <c r="YU1411" s="68"/>
      <c r="YV1411" s="68"/>
      <c r="YW1411" s="68"/>
      <c r="YX1411" s="68">
        <v>1.0406420160930101</v>
      </c>
      <c r="YY1411" s="68"/>
      <c r="YZ1411" s="68"/>
      <c r="ZA1411" s="68"/>
      <c r="ZB1411" s="68"/>
      <c r="ZC1411" s="68"/>
      <c r="ZD1411" s="68"/>
    </row>
    <row r="1412" spans="658:680" x14ac:dyDescent="0.25">
      <c r="YH1412" s="68"/>
      <c r="YI1412" s="68"/>
      <c r="YJ1412" s="68"/>
      <c r="YK1412" s="68"/>
      <c r="YL1412" s="68"/>
      <c r="YM1412" s="68"/>
      <c r="YN1412" s="68"/>
      <c r="YO1412" s="68"/>
      <c r="YP1412" s="68"/>
      <c r="YQ1412" s="68"/>
      <c r="YR1412" s="68"/>
      <c r="YS1412" s="68"/>
      <c r="YT1412" s="68"/>
      <c r="YU1412" s="68"/>
      <c r="YV1412" s="68"/>
      <c r="YW1412" s="68"/>
      <c r="YX1412" s="68">
        <v>1.04062397756662</v>
      </c>
      <c r="YY1412" s="68"/>
      <c r="YZ1412" s="68"/>
      <c r="ZA1412" s="68"/>
      <c r="ZB1412" s="68"/>
      <c r="ZC1412" s="68"/>
      <c r="ZD1412" s="68"/>
    </row>
    <row r="1413" spans="658:680" x14ac:dyDescent="0.25">
      <c r="YH1413" s="68"/>
      <c r="YI1413" s="68"/>
      <c r="YJ1413" s="68"/>
      <c r="YK1413" s="68"/>
      <c r="YL1413" s="68"/>
      <c r="YM1413" s="68"/>
      <c r="YN1413" s="68"/>
      <c r="YO1413" s="68"/>
      <c r="YP1413" s="68"/>
      <c r="YQ1413" s="68"/>
      <c r="YR1413" s="68"/>
      <c r="YS1413" s="68"/>
      <c r="YT1413" s="68"/>
      <c r="YU1413" s="68"/>
      <c r="YV1413" s="68"/>
      <c r="YW1413" s="68"/>
      <c r="YX1413" s="68">
        <v>1.04062189276247</v>
      </c>
      <c r="YY1413" s="68"/>
      <c r="YZ1413" s="68"/>
      <c r="ZA1413" s="68"/>
      <c r="ZB1413" s="68"/>
      <c r="ZC1413" s="68"/>
      <c r="ZD1413" s="68"/>
    </row>
    <row r="1414" spans="658:680" x14ac:dyDescent="0.25">
      <c r="YH1414" s="68"/>
      <c r="YI1414" s="68"/>
      <c r="YJ1414" s="68"/>
      <c r="YK1414" s="68"/>
      <c r="YL1414" s="68"/>
      <c r="YM1414" s="68"/>
      <c r="YN1414" s="68"/>
      <c r="YO1414" s="68"/>
      <c r="YP1414" s="68"/>
      <c r="YQ1414" s="68"/>
      <c r="YR1414" s="68"/>
      <c r="YS1414" s="68"/>
      <c r="YT1414" s="68"/>
      <c r="YU1414" s="68"/>
      <c r="YV1414" s="68"/>
      <c r="YW1414" s="68"/>
      <c r="YX1414" s="68">
        <v>1.0405987627181199</v>
      </c>
      <c r="YY1414" s="68"/>
      <c r="YZ1414" s="68"/>
      <c r="ZA1414" s="68"/>
      <c r="ZB1414" s="68"/>
      <c r="ZC1414" s="68"/>
      <c r="ZD1414" s="68"/>
    </row>
    <row r="1415" spans="658:680" x14ac:dyDescent="0.25">
      <c r="YH1415" s="68"/>
      <c r="YI1415" s="68"/>
      <c r="YJ1415" s="68"/>
      <c r="YK1415" s="68"/>
      <c r="YL1415" s="68"/>
      <c r="YM1415" s="68"/>
      <c r="YN1415" s="68"/>
      <c r="YO1415" s="68"/>
      <c r="YP1415" s="68"/>
      <c r="YQ1415" s="68"/>
      <c r="YR1415" s="68"/>
      <c r="YS1415" s="68"/>
      <c r="YT1415" s="68"/>
      <c r="YU1415" s="68"/>
      <c r="YV1415" s="68"/>
      <c r="YW1415" s="68"/>
      <c r="YX1415" s="68">
        <v>1.04034347630156</v>
      </c>
      <c r="YY1415" s="68"/>
      <c r="YZ1415" s="68"/>
      <c r="ZA1415" s="68"/>
      <c r="ZB1415" s="68"/>
      <c r="ZC1415" s="68"/>
      <c r="ZD1415" s="68"/>
    </row>
    <row r="1416" spans="658:680" x14ac:dyDescent="0.25">
      <c r="YH1416" s="68"/>
      <c r="YI1416" s="68"/>
      <c r="YJ1416" s="68"/>
      <c r="YK1416" s="68"/>
      <c r="YL1416" s="68"/>
      <c r="YM1416" s="68"/>
      <c r="YN1416" s="68"/>
      <c r="YO1416" s="68"/>
      <c r="YP1416" s="68"/>
      <c r="YQ1416" s="68"/>
      <c r="YR1416" s="68"/>
      <c r="YS1416" s="68"/>
      <c r="YT1416" s="68"/>
      <c r="YU1416" s="68"/>
      <c r="YV1416" s="68"/>
      <c r="YW1416" s="68"/>
      <c r="YX1416" s="68">
        <v>1.04010765997648</v>
      </c>
      <c r="YY1416" s="68"/>
      <c r="YZ1416" s="68"/>
      <c r="ZA1416" s="68"/>
      <c r="ZB1416" s="68"/>
      <c r="ZC1416" s="68"/>
      <c r="ZD1416" s="68"/>
    </row>
    <row r="1417" spans="658:680" x14ac:dyDescent="0.25">
      <c r="YH1417" s="68"/>
      <c r="YI1417" s="68"/>
      <c r="YJ1417" s="68"/>
      <c r="YK1417" s="68"/>
      <c r="YL1417" s="68"/>
      <c r="YM1417" s="68"/>
      <c r="YN1417" s="68"/>
      <c r="YO1417" s="68"/>
      <c r="YP1417" s="68"/>
      <c r="YQ1417" s="68"/>
      <c r="YR1417" s="68"/>
      <c r="YS1417" s="68"/>
      <c r="YT1417" s="68"/>
      <c r="YU1417" s="68"/>
      <c r="YV1417" s="68"/>
      <c r="YW1417" s="68"/>
      <c r="YX1417" s="68">
        <v>1.0399992310958299</v>
      </c>
      <c r="YY1417" s="68"/>
      <c r="YZ1417" s="68"/>
      <c r="ZA1417" s="68"/>
      <c r="ZB1417" s="68"/>
      <c r="ZC1417" s="68"/>
      <c r="ZD1417" s="68"/>
    </row>
    <row r="1418" spans="658:680" x14ac:dyDescent="0.25">
      <c r="YH1418" s="68"/>
      <c r="YI1418" s="68"/>
      <c r="YJ1418" s="68"/>
      <c r="YK1418" s="68"/>
      <c r="YL1418" s="68"/>
      <c r="YM1418" s="68"/>
      <c r="YN1418" s="68"/>
      <c r="YO1418" s="68"/>
      <c r="YP1418" s="68"/>
      <c r="YQ1418" s="68"/>
      <c r="YR1418" s="68"/>
      <c r="YS1418" s="68"/>
      <c r="YT1418" s="68"/>
      <c r="YU1418" s="68"/>
      <c r="YV1418" s="68"/>
      <c r="YW1418" s="68"/>
      <c r="YX1418" s="68">
        <v>1.0399851609897199</v>
      </c>
      <c r="YY1418" s="68"/>
      <c r="YZ1418" s="68"/>
      <c r="ZA1418" s="68"/>
      <c r="ZB1418" s="68"/>
      <c r="ZC1418" s="68"/>
      <c r="ZD1418" s="68"/>
    </row>
    <row r="1419" spans="658:680" x14ac:dyDescent="0.25">
      <c r="YH1419" s="68"/>
      <c r="YI1419" s="68"/>
      <c r="YJ1419" s="68"/>
      <c r="YK1419" s="68"/>
      <c r="YL1419" s="68"/>
      <c r="YM1419" s="68"/>
      <c r="YN1419" s="68"/>
      <c r="YO1419" s="68"/>
      <c r="YP1419" s="68"/>
      <c r="YQ1419" s="68"/>
      <c r="YR1419" s="68"/>
      <c r="YS1419" s="68"/>
      <c r="YT1419" s="68"/>
      <c r="YU1419" s="68"/>
      <c r="YV1419" s="68"/>
      <c r="YW1419" s="68"/>
      <c r="YX1419" s="68">
        <v>1.0399637099608501</v>
      </c>
      <c r="YY1419" s="68"/>
      <c r="YZ1419" s="68"/>
      <c r="ZA1419" s="68"/>
      <c r="ZB1419" s="68"/>
      <c r="ZC1419" s="68"/>
      <c r="ZD1419" s="68"/>
    </row>
    <row r="1420" spans="658:680" x14ac:dyDescent="0.25">
      <c r="YH1420" s="68"/>
      <c r="YI1420" s="68"/>
      <c r="YJ1420" s="68"/>
      <c r="YK1420" s="68"/>
      <c r="YL1420" s="68"/>
      <c r="YM1420" s="68"/>
      <c r="YN1420" s="68"/>
      <c r="YO1420" s="68"/>
      <c r="YP1420" s="68"/>
      <c r="YQ1420" s="68"/>
      <c r="YR1420" s="68"/>
      <c r="YS1420" s="68"/>
      <c r="YT1420" s="68"/>
      <c r="YU1420" s="68"/>
      <c r="YV1420" s="68"/>
      <c r="YW1420" s="68"/>
      <c r="YX1420" s="68">
        <v>1.0398621007419599</v>
      </c>
      <c r="YY1420" s="68"/>
      <c r="YZ1420" s="68"/>
      <c r="ZA1420" s="68"/>
      <c r="ZB1420" s="68"/>
      <c r="ZC1420" s="68"/>
      <c r="ZD1420" s="68"/>
    </row>
    <row r="1421" spans="658:680" x14ac:dyDescent="0.25">
      <c r="YH1421" s="68"/>
      <c r="YI1421" s="68"/>
      <c r="YJ1421" s="68"/>
      <c r="YK1421" s="68"/>
      <c r="YL1421" s="68"/>
      <c r="YM1421" s="68"/>
      <c r="YN1421" s="68"/>
      <c r="YO1421" s="68"/>
      <c r="YP1421" s="68"/>
      <c r="YQ1421" s="68"/>
      <c r="YR1421" s="68"/>
      <c r="YS1421" s="68"/>
      <c r="YT1421" s="68"/>
      <c r="YU1421" s="68"/>
      <c r="YV1421" s="68"/>
      <c r="YW1421" s="68"/>
      <c r="YX1421" s="68">
        <v>1.03984046332833</v>
      </c>
      <c r="YY1421" s="68"/>
      <c r="YZ1421" s="68"/>
      <c r="ZA1421" s="68"/>
      <c r="ZB1421" s="68"/>
      <c r="ZC1421" s="68"/>
      <c r="ZD1421" s="68"/>
    </row>
    <row r="1422" spans="658:680" x14ac:dyDescent="0.25">
      <c r="YH1422" s="68"/>
      <c r="YI1422" s="68"/>
      <c r="YJ1422" s="68"/>
      <c r="YK1422" s="68"/>
      <c r="YL1422" s="68"/>
      <c r="YM1422" s="68"/>
      <c r="YN1422" s="68"/>
      <c r="YO1422" s="68"/>
      <c r="YP1422" s="68"/>
      <c r="YQ1422" s="68"/>
      <c r="YR1422" s="68"/>
      <c r="YS1422" s="68"/>
      <c r="YT1422" s="68"/>
      <c r="YU1422" s="68"/>
      <c r="YV1422" s="68"/>
      <c r="YW1422" s="68"/>
      <c r="YX1422" s="68">
        <v>1.0397061542131101</v>
      </c>
      <c r="YY1422" s="68"/>
      <c r="YZ1422" s="68"/>
      <c r="ZA1422" s="68"/>
      <c r="ZB1422" s="68"/>
      <c r="ZC1422" s="68"/>
      <c r="ZD1422" s="68"/>
    </row>
    <row r="1423" spans="658:680" x14ac:dyDescent="0.25">
      <c r="YH1423" s="68"/>
      <c r="YI1423" s="68"/>
      <c r="YJ1423" s="68"/>
      <c r="YK1423" s="68"/>
      <c r="YL1423" s="68"/>
      <c r="YM1423" s="68"/>
      <c r="YN1423" s="68"/>
      <c r="YO1423" s="68"/>
      <c r="YP1423" s="68"/>
      <c r="YQ1423" s="68"/>
      <c r="YR1423" s="68"/>
      <c r="YS1423" s="68"/>
      <c r="YT1423" s="68"/>
      <c r="YU1423" s="68"/>
      <c r="YV1423" s="68"/>
      <c r="YW1423" s="68"/>
      <c r="YX1423" s="68">
        <v>1.0396088703506201</v>
      </c>
      <c r="YY1423" s="68"/>
      <c r="YZ1423" s="68"/>
      <c r="ZA1423" s="68"/>
      <c r="ZB1423" s="68"/>
      <c r="ZC1423" s="68"/>
      <c r="ZD1423" s="68"/>
    </row>
    <row r="1424" spans="658:680" x14ac:dyDescent="0.25">
      <c r="YH1424" s="68"/>
      <c r="YI1424" s="68"/>
      <c r="YJ1424" s="68"/>
      <c r="YK1424" s="68"/>
      <c r="YL1424" s="68"/>
      <c r="YM1424" s="68"/>
      <c r="YN1424" s="68"/>
      <c r="YO1424" s="68"/>
      <c r="YP1424" s="68"/>
      <c r="YQ1424" s="68"/>
      <c r="YR1424" s="68"/>
      <c r="YS1424" s="68"/>
      <c r="YT1424" s="68"/>
      <c r="YU1424" s="68"/>
      <c r="YV1424" s="68"/>
      <c r="YW1424" s="68"/>
      <c r="YX1424" s="68">
        <v>1.0395047454770701</v>
      </c>
      <c r="YY1424" s="68"/>
      <c r="YZ1424" s="68"/>
      <c r="ZA1424" s="68"/>
      <c r="ZB1424" s="68"/>
      <c r="ZC1424" s="68"/>
      <c r="ZD1424" s="68"/>
    </row>
    <row r="1425" spans="658:680" x14ac:dyDescent="0.25">
      <c r="YH1425" s="68"/>
      <c r="YI1425" s="68"/>
      <c r="YJ1425" s="68"/>
      <c r="YK1425" s="68"/>
      <c r="YL1425" s="68"/>
      <c r="YM1425" s="68"/>
      <c r="YN1425" s="68"/>
      <c r="YO1425" s="68"/>
      <c r="YP1425" s="68"/>
      <c r="YQ1425" s="68"/>
      <c r="YR1425" s="68"/>
      <c r="YS1425" s="68"/>
      <c r="YT1425" s="68"/>
      <c r="YU1425" s="68"/>
      <c r="YV1425" s="68"/>
      <c r="YW1425" s="68"/>
      <c r="YX1425" s="68">
        <v>1.0394590433097799</v>
      </c>
      <c r="YY1425" s="68"/>
      <c r="YZ1425" s="68"/>
      <c r="ZA1425" s="68"/>
      <c r="ZB1425" s="68"/>
      <c r="ZC1425" s="68"/>
      <c r="ZD1425" s="68"/>
    </row>
    <row r="1426" spans="658:680" x14ac:dyDescent="0.25">
      <c r="YH1426" s="68"/>
      <c r="YI1426" s="68"/>
      <c r="YJ1426" s="68"/>
      <c r="YK1426" s="68"/>
      <c r="YL1426" s="68"/>
      <c r="YM1426" s="68"/>
      <c r="YN1426" s="68"/>
      <c r="YO1426" s="68"/>
      <c r="YP1426" s="68"/>
      <c r="YQ1426" s="68"/>
      <c r="YR1426" s="68"/>
      <c r="YS1426" s="68"/>
      <c r="YT1426" s="68"/>
      <c r="YU1426" s="68"/>
      <c r="YV1426" s="68"/>
      <c r="YW1426" s="68"/>
      <c r="YX1426" s="68">
        <v>1.03941501532985</v>
      </c>
      <c r="YY1426" s="68"/>
      <c r="YZ1426" s="68"/>
      <c r="ZA1426" s="68"/>
      <c r="ZB1426" s="68"/>
      <c r="ZC1426" s="68"/>
      <c r="ZD1426" s="68"/>
    </row>
    <row r="1427" spans="658:680" x14ac:dyDescent="0.25">
      <c r="YH1427" s="68"/>
      <c r="YI1427" s="68"/>
      <c r="YJ1427" s="68"/>
      <c r="YK1427" s="68"/>
      <c r="YL1427" s="68"/>
      <c r="YM1427" s="68"/>
      <c r="YN1427" s="68"/>
      <c r="YO1427" s="68"/>
      <c r="YP1427" s="68"/>
      <c r="YQ1427" s="68"/>
      <c r="YR1427" s="68"/>
      <c r="YS1427" s="68"/>
      <c r="YT1427" s="68"/>
      <c r="YU1427" s="68"/>
      <c r="YV1427" s="68"/>
      <c r="YW1427" s="68"/>
      <c r="YX1427" s="68">
        <v>1.0393868803589801</v>
      </c>
      <c r="YY1427" s="68"/>
      <c r="YZ1427" s="68"/>
      <c r="ZA1427" s="68"/>
      <c r="ZB1427" s="68"/>
      <c r="ZC1427" s="68"/>
      <c r="ZD1427" s="68"/>
    </row>
    <row r="1428" spans="658:680" x14ac:dyDescent="0.25">
      <c r="YH1428" s="68"/>
      <c r="YI1428" s="68"/>
      <c r="YJ1428" s="68"/>
      <c r="YK1428" s="68"/>
      <c r="YL1428" s="68"/>
      <c r="YM1428" s="68"/>
      <c r="YN1428" s="68"/>
      <c r="YO1428" s="68"/>
      <c r="YP1428" s="68"/>
      <c r="YQ1428" s="68"/>
      <c r="YR1428" s="68"/>
      <c r="YS1428" s="68"/>
      <c r="YT1428" s="68"/>
      <c r="YU1428" s="68"/>
      <c r="YV1428" s="68"/>
      <c r="YW1428" s="68"/>
      <c r="YX1428" s="68">
        <v>1.0393571080225701</v>
      </c>
      <c r="YY1428" s="68"/>
      <c r="YZ1428" s="68"/>
      <c r="ZA1428" s="68"/>
      <c r="ZB1428" s="68"/>
      <c r="ZC1428" s="68"/>
      <c r="ZD1428" s="68"/>
    </row>
    <row r="1429" spans="658:680" x14ac:dyDescent="0.25">
      <c r="YH1429" s="68"/>
      <c r="YI1429" s="68"/>
      <c r="YJ1429" s="68"/>
      <c r="YK1429" s="68"/>
      <c r="YL1429" s="68"/>
      <c r="YM1429" s="68"/>
      <c r="YN1429" s="68"/>
      <c r="YO1429" s="68"/>
      <c r="YP1429" s="68"/>
      <c r="YQ1429" s="68"/>
      <c r="YR1429" s="68"/>
      <c r="YS1429" s="68"/>
      <c r="YT1429" s="68"/>
      <c r="YU1429" s="68"/>
      <c r="YV1429" s="68"/>
      <c r="YW1429" s="68"/>
      <c r="YX1429" s="68">
        <v>1.03922902297283</v>
      </c>
      <c r="YY1429" s="68"/>
      <c r="YZ1429" s="68"/>
      <c r="ZA1429" s="68"/>
      <c r="ZB1429" s="68"/>
      <c r="ZC1429" s="68"/>
      <c r="ZD1429" s="68"/>
    </row>
    <row r="1430" spans="658:680" x14ac:dyDescent="0.25">
      <c r="YH1430" s="68"/>
      <c r="YI1430" s="68"/>
      <c r="YJ1430" s="68"/>
      <c r="YK1430" s="68"/>
      <c r="YL1430" s="68"/>
      <c r="YM1430" s="68"/>
      <c r="YN1430" s="68"/>
      <c r="YO1430" s="68"/>
      <c r="YP1430" s="68"/>
      <c r="YQ1430" s="68"/>
      <c r="YR1430" s="68"/>
      <c r="YS1430" s="68"/>
      <c r="YT1430" s="68"/>
      <c r="YU1430" s="68"/>
      <c r="YV1430" s="68"/>
      <c r="YW1430" s="68"/>
      <c r="YX1430" s="68">
        <v>1.0392059483493401</v>
      </c>
      <c r="YY1430" s="68"/>
      <c r="YZ1430" s="68"/>
      <c r="ZA1430" s="68"/>
      <c r="ZB1430" s="68"/>
      <c r="ZC1430" s="68"/>
      <c r="ZD1430" s="68"/>
    </row>
    <row r="1431" spans="658:680" x14ac:dyDescent="0.25">
      <c r="YH1431" s="68"/>
      <c r="YI1431" s="68"/>
      <c r="YJ1431" s="68"/>
      <c r="YK1431" s="68"/>
      <c r="YL1431" s="68"/>
      <c r="YM1431" s="68"/>
      <c r="YN1431" s="68"/>
      <c r="YO1431" s="68"/>
      <c r="YP1431" s="68"/>
      <c r="YQ1431" s="68"/>
      <c r="YR1431" s="68"/>
      <c r="YS1431" s="68"/>
      <c r="YT1431" s="68"/>
      <c r="YU1431" s="68"/>
      <c r="YV1431" s="68"/>
      <c r="YW1431" s="68"/>
      <c r="YX1431" s="68">
        <v>1.0391769832633999</v>
      </c>
      <c r="YY1431" s="68"/>
      <c r="YZ1431" s="68"/>
      <c r="ZA1431" s="68"/>
      <c r="ZB1431" s="68"/>
      <c r="ZC1431" s="68"/>
      <c r="ZD1431" s="68"/>
    </row>
    <row r="1432" spans="658:680" x14ac:dyDescent="0.25">
      <c r="YH1432" s="68"/>
      <c r="YI1432" s="68"/>
      <c r="YJ1432" s="68"/>
      <c r="YK1432" s="68"/>
      <c r="YL1432" s="68"/>
      <c r="YM1432" s="68"/>
      <c r="YN1432" s="68"/>
      <c r="YO1432" s="68"/>
      <c r="YP1432" s="68"/>
      <c r="YQ1432" s="68"/>
      <c r="YR1432" s="68"/>
      <c r="YS1432" s="68"/>
      <c r="YT1432" s="68"/>
      <c r="YU1432" s="68"/>
      <c r="YV1432" s="68"/>
      <c r="YW1432" s="68"/>
      <c r="YX1432" s="68">
        <v>1.0391543501223</v>
      </c>
      <c r="YY1432" s="68"/>
      <c r="YZ1432" s="68"/>
      <c r="ZA1432" s="68"/>
      <c r="ZB1432" s="68"/>
      <c r="ZC1432" s="68"/>
      <c r="ZD1432" s="68"/>
    </row>
    <row r="1433" spans="658:680" x14ac:dyDescent="0.25">
      <c r="YH1433" s="68"/>
      <c r="YI1433" s="68"/>
      <c r="YJ1433" s="68"/>
      <c r="YK1433" s="68"/>
      <c r="YL1433" s="68"/>
      <c r="YM1433" s="68"/>
      <c r="YN1433" s="68"/>
      <c r="YO1433" s="68"/>
      <c r="YP1433" s="68"/>
      <c r="YQ1433" s="68"/>
      <c r="YR1433" s="68"/>
      <c r="YS1433" s="68"/>
      <c r="YT1433" s="68"/>
      <c r="YU1433" s="68"/>
      <c r="YV1433" s="68"/>
      <c r="YW1433" s="68"/>
      <c r="YX1433" s="68">
        <v>1.0391046795696799</v>
      </c>
      <c r="YY1433" s="68"/>
      <c r="YZ1433" s="68"/>
      <c r="ZA1433" s="68"/>
      <c r="ZB1433" s="68"/>
      <c r="ZC1433" s="68"/>
      <c r="ZD1433" s="68"/>
    </row>
    <row r="1434" spans="658:680" x14ac:dyDescent="0.25">
      <c r="YH1434" s="68"/>
      <c r="YI1434" s="68"/>
      <c r="YJ1434" s="68"/>
      <c r="YK1434" s="68"/>
      <c r="YL1434" s="68"/>
      <c r="YM1434" s="68"/>
      <c r="YN1434" s="68"/>
      <c r="YO1434" s="68"/>
      <c r="YP1434" s="68"/>
      <c r="YQ1434" s="68"/>
      <c r="YR1434" s="68"/>
      <c r="YS1434" s="68"/>
      <c r="YT1434" s="68"/>
      <c r="YU1434" s="68"/>
      <c r="YV1434" s="68"/>
      <c r="YW1434" s="68"/>
      <c r="YX1434" s="68">
        <v>1.0391023741959999</v>
      </c>
      <c r="YY1434" s="68"/>
      <c r="YZ1434" s="68"/>
      <c r="ZA1434" s="68"/>
      <c r="ZB1434" s="68"/>
      <c r="ZC1434" s="68"/>
      <c r="ZD1434" s="68"/>
    </row>
    <row r="1435" spans="658:680" x14ac:dyDescent="0.25">
      <c r="YH1435" s="68"/>
      <c r="YI1435" s="68"/>
      <c r="YJ1435" s="68"/>
      <c r="YK1435" s="68"/>
      <c r="YL1435" s="68"/>
      <c r="YM1435" s="68"/>
      <c r="YN1435" s="68"/>
      <c r="YO1435" s="68"/>
      <c r="YP1435" s="68"/>
      <c r="YQ1435" s="68"/>
      <c r="YR1435" s="68"/>
      <c r="YS1435" s="68"/>
      <c r="YT1435" s="68"/>
      <c r="YU1435" s="68"/>
      <c r="YV1435" s="68"/>
      <c r="YW1435" s="68"/>
      <c r="YX1435" s="68">
        <v>1.03894055352259</v>
      </c>
      <c r="YY1435" s="68"/>
      <c r="YZ1435" s="68"/>
      <c r="ZA1435" s="68"/>
      <c r="ZB1435" s="68"/>
      <c r="ZC1435" s="68"/>
      <c r="ZD1435" s="68"/>
    </row>
    <row r="1436" spans="658:680" x14ac:dyDescent="0.25">
      <c r="YH1436" s="68"/>
      <c r="YI1436" s="68"/>
      <c r="YJ1436" s="68"/>
      <c r="YK1436" s="68"/>
      <c r="YL1436" s="68"/>
      <c r="YM1436" s="68"/>
      <c r="YN1436" s="68"/>
      <c r="YO1436" s="68"/>
      <c r="YP1436" s="68"/>
      <c r="YQ1436" s="68"/>
      <c r="YR1436" s="68"/>
      <c r="YS1436" s="68"/>
      <c r="YT1436" s="68"/>
      <c r="YU1436" s="68"/>
      <c r="YV1436" s="68"/>
      <c r="YW1436" s="68"/>
      <c r="YX1436" s="68">
        <v>1.03893847978763</v>
      </c>
      <c r="YY1436" s="68"/>
      <c r="YZ1436" s="68"/>
      <c r="ZA1436" s="68"/>
      <c r="ZB1436" s="68"/>
      <c r="ZC1436" s="68"/>
      <c r="ZD1436" s="68"/>
    </row>
    <row r="1437" spans="658:680" x14ac:dyDescent="0.25">
      <c r="YH1437" s="68"/>
      <c r="YI1437" s="68"/>
      <c r="YJ1437" s="68"/>
      <c r="YK1437" s="68"/>
      <c r="YL1437" s="68"/>
      <c r="YM1437" s="68"/>
      <c r="YN1437" s="68"/>
      <c r="YO1437" s="68"/>
      <c r="YP1437" s="68"/>
      <c r="YQ1437" s="68"/>
      <c r="YR1437" s="68"/>
      <c r="YS1437" s="68"/>
      <c r="YT1437" s="68"/>
      <c r="YU1437" s="68"/>
      <c r="YV1437" s="68"/>
      <c r="YW1437" s="68"/>
      <c r="YX1437" s="68">
        <v>1.0387886962640001</v>
      </c>
      <c r="YY1437" s="68"/>
      <c r="YZ1437" s="68"/>
      <c r="ZA1437" s="68"/>
      <c r="ZB1437" s="68"/>
      <c r="ZC1437" s="68"/>
      <c r="ZD1437" s="68"/>
    </row>
    <row r="1438" spans="658:680" x14ac:dyDescent="0.25">
      <c r="YH1438" s="68"/>
      <c r="YI1438" s="68"/>
      <c r="YJ1438" s="68"/>
      <c r="YK1438" s="68"/>
      <c r="YL1438" s="68"/>
      <c r="YM1438" s="68"/>
      <c r="YN1438" s="68"/>
      <c r="YO1438" s="68"/>
      <c r="YP1438" s="68"/>
      <c r="YQ1438" s="68"/>
      <c r="YR1438" s="68"/>
      <c r="YS1438" s="68"/>
      <c r="YT1438" s="68"/>
      <c r="YU1438" s="68"/>
      <c r="YV1438" s="68"/>
      <c r="YW1438" s="68"/>
      <c r="YX1438" s="68">
        <v>1.0387633873847799</v>
      </c>
      <c r="YY1438" s="68"/>
      <c r="YZ1438" s="68"/>
      <c r="ZA1438" s="68"/>
      <c r="ZB1438" s="68"/>
      <c r="ZC1438" s="68"/>
      <c r="ZD1438" s="68"/>
    </row>
    <row r="1439" spans="658:680" x14ac:dyDescent="0.25">
      <c r="YH1439" s="68"/>
      <c r="YI1439" s="68"/>
      <c r="YJ1439" s="68"/>
      <c r="YK1439" s="68"/>
      <c r="YL1439" s="68"/>
      <c r="YM1439" s="68"/>
      <c r="YN1439" s="68"/>
      <c r="YO1439" s="68"/>
      <c r="YP1439" s="68"/>
      <c r="YQ1439" s="68"/>
      <c r="YR1439" s="68"/>
      <c r="YS1439" s="68"/>
      <c r="YT1439" s="68"/>
      <c r="YU1439" s="68"/>
      <c r="YV1439" s="68"/>
      <c r="YW1439" s="68"/>
      <c r="YX1439" s="68">
        <v>1.0387425867822699</v>
      </c>
      <c r="YY1439" s="68"/>
      <c r="YZ1439" s="68"/>
      <c r="ZA1439" s="68"/>
      <c r="ZB1439" s="68"/>
      <c r="ZC1439" s="68"/>
      <c r="ZD1439" s="68"/>
    </row>
    <row r="1440" spans="658:680" x14ac:dyDescent="0.25">
      <c r="YH1440" s="68"/>
      <c r="YI1440" s="68"/>
      <c r="YJ1440" s="68"/>
      <c r="YK1440" s="68"/>
      <c r="YL1440" s="68"/>
      <c r="YM1440" s="68"/>
      <c r="YN1440" s="68"/>
      <c r="YO1440" s="68"/>
      <c r="YP1440" s="68"/>
      <c r="YQ1440" s="68"/>
      <c r="YR1440" s="68"/>
      <c r="YS1440" s="68"/>
      <c r="YT1440" s="68"/>
      <c r="YU1440" s="68"/>
      <c r="YV1440" s="68"/>
      <c r="YW1440" s="68"/>
      <c r="YX1440" s="68">
        <v>1.0385138850554601</v>
      </c>
      <c r="YY1440" s="68"/>
      <c r="YZ1440" s="68"/>
      <c r="ZA1440" s="68"/>
      <c r="ZB1440" s="68"/>
      <c r="ZC1440" s="68"/>
      <c r="ZD1440" s="68"/>
    </row>
    <row r="1441" spans="658:680" x14ac:dyDescent="0.25">
      <c r="YH1441" s="68"/>
      <c r="YI1441" s="68"/>
      <c r="YJ1441" s="68"/>
      <c r="YK1441" s="68"/>
      <c r="YL1441" s="68"/>
      <c r="YM1441" s="68"/>
      <c r="YN1441" s="68"/>
      <c r="YO1441" s="68"/>
      <c r="YP1441" s="68"/>
      <c r="YQ1441" s="68"/>
      <c r="YR1441" s="68"/>
      <c r="YS1441" s="68"/>
      <c r="YT1441" s="68"/>
      <c r="YU1441" s="68"/>
      <c r="YV1441" s="68"/>
      <c r="YW1441" s="68"/>
      <c r="YX1441" s="68">
        <v>1.0384598434696299</v>
      </c>
      <c r="YY1441" s="68"/>
      <c r="YZ1441" s="68"/>
      <c r="ZA1441" s="68"/>
      <c r="ZB1441" s="68"/>
      <c r="ZC1441" s="68"/>
      <c r="ZD1441" s="68"/>
    </row>
    <row r="1442" spans="658:680" x14ac:dyDescent="0.25">
      <c r="YH1442" s="68"/>
      <c r="YI1442" s="68"/>
      <c r="YJ1442" s="68"/>
      <c r="YK1442" s="68"/>
      <c r="YL1442" s="68"/>
      <c r="YM1442" s="68"/>
      <c r="YN1442" s="68"/>
      <c r="YO1442" s="68"/>
      <c r="YP1442" s="68"/>
      <c r="YQ1442" s="68"/>
      <c r="YR1442" s="68"/>
      <c r="YS1442" s="68"/>
      <c r="YT1442" s="68"/>
      <c r="YU1442" s="68"/>
      <c r="YV1442" s="68"/>
      <c r="YW1442" s="68"/>
      <c r="YX1442" s="68">
        <v>1.0383189555869099</v>
      </c>
      <c r="YY1442" s="68"/>
      <c r="YZ1442" s="68"/>
      <c r="ZA1442" s="68"/>
      <c r="ZB1442" s="68"/>
      <c r="ZC1442" s="68"/>
      <c r="ZD1442" s="68"/>
    </row>
    <row r="1443" spans="658:680" x14ac:dyDescent="0.25">
      <c r="YH1443" s="68"/>
      <c r="YI1443" s="68"/>
      <c r="YJ1443" s="68"/>
      <c r="YK1443" s="68"/>
      <c r="YL1443" s="68"/>
      <c r="YM1443" s="68"/>
      <c r="YN1443" s="68"/>
      <c r="YO1443" s="68"/>
      <c r="YP1443" s="68"/>
      <c r="YQ1443" s="68"/>
      <c r="YR1443" s="68"/>
      <c r="YS1443" s="68"/>
      <c r="YT1443" s="68"/>
      <c r="YU1443" s="68"/>
      <c r="YV1443" s="68"/>
      <c r="YW1443" s="68"/>
      <c r="YX1443" s="68">
        <v>1.03820225200506</v>
      </c>
      <c r="YY1443" s="68"/>
      <c r="YZ1443" s="68"/>
      <c r="ZA1443" s="68"/>
      <c r="ZB1443" s="68"/>
      <c r="ZC1443" s="68"/>
      <c r="ZD1443" s="68"/>
    </row>
    <row r="1444" spans="658:680" x14ac:dyDescent="0.25">
      <c r="YH1444" s="68"/>
      <c r="YI1444" s="68"/>
      <c r="YJ1444" s="68"/>
      <c r="YK1444" s="68"/>
      <c r="YL1444" s="68"/>
      <c r="YM1444" s="68"/>
      <c r="YN1444" s="68"/>
      <c r="YO1444" s="68"/>
      <c r="YP1444" s="68"/>
      <c r="YQ1444" s="68"/>
      <c r="YR1444" s="68"/>
      <c r="YS1444" s="68"/>
      <c r="YT1444" s="68"/>
      <c r="YU1444" s="68"/>
      <c r="YV1444" s="68"/>
      <c r="YW1444" s="68"/>
      <c r="YX1444" s="68">
        <v>1.0380681679328401</v>
      </c>
      <c r="YY1444" s="68"/>
      <c r="YZ1444" s="68"/>
      <c r="ZA1444" s="68"/>
      <c r="ZB1444" s="68"/>
      <c r="ZC1444" s="68"/>
      <c r="ZD1444" s="68"/>
    </row>
    <row r="1445" spans="658:680" x14ac:dyDescent="0.25">
      <c r="YH1445" s="68"/>
      <c r="YI1445" s="68"/>
      <c r="YJ1445" s="68"/>
      <c r="YK1445" s="68"/>
      <c r="YL1445" s="68"/>
      <c r="YM1445" s="68"/>
      <c r="YN1445" s="68"/>
      <c r="YO1445" s="68"/>
      <c r="YP1445" s="68"/>
      <c r="YQ1445" s="68"/>
      <c r="YR1445" s="68"/>
      <c r="YS1445" s="68"/>
      <c r="YT1445" s="68"/>
      <c r="YU1445" s="68"/>
      <c r="YV1445" s="68"/>
      <c r="YW1445" s="68"/>
      <c r="YX1445" s="68">
        <v>1.03806217994207</v>
      </c>
      <c r="YY1445" s="68"/>
      <c r="YZ1445" s="68"/>
      <c r="ZA1445" s="68"/>
      <c r="ZB1445" s="68"/>
      <c r="ZC1445" s="68"/>
      <c r="ZD1445" s="68"/>
    </row>
    <row r="1446" spans="658:680" x14ac:dyDescent="0.25">
      <c r="YH1446" s="68"/>
      <c r="YI1446" s="68"/>
      <c r="YJ1446" s="68"/>
      <c r="YK1446" s="68"/>
      <c r="YL1446" s="68"/>
      <c r="YM1446" s="68"/>
      <c r="YN1446" s="68"/>
      <c r="YO1446" s="68"/>
      <c r="YP1446" s="68"/>
      <c r="YQ1446" s="68"/>
      <c r="YR1446" s="68"/>
      <c r="YS1446" s="68"/>
      <c r="YT1446" s="68"/>
      <c r="YU1446" s="68"/>
      <c r="YV1446" s="68"/>
      <c r="YW1446" s="68"/>
      <c r="YX1446" s="68">
        <v>1.03805357646476</v>
      </c>
      <c r="YY1446" s="68"/>
      <c r="YZ1446" s="68"/>
      <c r="ZA1446" s="68"/>
      <c r="ZB1446" s="68"/>
      <c r="ZC1446" s="68"/>
      <c r="ZD1446" s="68"/>
    </row>
    <row r="1447" spans="658:680" x14ac:dyDescent="0.25">
      <c r="YH1447" s="68"/>
      <c r="YI1447" s="68"/>
      <c r="YJ1447" s="68"/>
      <c r="YK1447" s="68"/>
      <c r="YL1447" s="68"/>
      <c r="YM1447" s="68"/>
      <c r="YN1447" s="68"/>
      <c r="YO1447" s="68"/>
      <c r="YP1447" s="68"/>
      <c r="YQ1447" s="68"/>
      <c r="YR1447" s="68"/>
      <c r="YS1447" s="68"/>
      <c r="YT1447" s="68"/>
      <c r="YU1447" s="68"/>
      <c r="YV1447" s="68"/>
      <c r="YW1447" s="68"/>
      <c r="YX1447" s="68">
        <v>1.0380386638505199</v>
      </c>
      <c r="YY1447" s="68"/>
      <c r="YZ1447" s="68"/>
      <c r="ZA1447" s="68"/>
      <c r="ZB1447" s="68"/>
      <c r="ZC1447" s="68"/>
      <c r="ZD1447" s="68"/>
    </row>
    <row r="1448" spans="658:680" x14ac:dyDescent="0.25">
      <c r="YH1448" s="68"/>
      <c r="YI1448" s="68"/>
      <c r="YJ1448" s="68"/>
      <c r="YK1448" s="68"/>
      <c r="YL1448" s="68"/>
      <c r="YM1448" s="68"/>
      <c r="YN1448" s="68"/>
      <c r="YO1448" s="68"/>
      <c r="YP1448" s="68"/>
      <c r="YQ1448" s="68"/>
      <c r="YR1448" s="68"/>
      <c r="YS1448" s="68"/>
      <c r="YT1448" s="68"/>
      <c r="YU1448" s="68"/>
      <c r="YV1448" s="68"/>
      <c r="YW1448" s="68"/>
      <c r="YX1448" s="68">
        <v>1.03798326465944</v>
      </c>
      <c r="YY1448" s="68"/>
      <c r="YZ1448" s="68"/>
      <c r="ZA1448" s="68"/>
      <c r="ZB1448" s="68"/>
      <c r="ZC1448" s="68"/>
      <c r="ZD1448" s="68"/>
    </row>
    <row r="1449" spans="658:680" x14ac:dyDescent="0.25">
      <c r="YH1449" s="68"/>
      <c r="YI1449" s="68"/>
      <c r="YJ1449" s="68"/>
      <c r="YK1449" s="68"/>
      <c r="YL1449" s="68"/>
      <c r="YM1449" s="68"/>
      <c r="YN1449" s="68"/>
      <c r="YO1449" s="68"/>
      <c r="YP1449" s="68"/>
      <c r="YQ1449" s="68"/>
      <c r="YR1449" s="68"/>
      <c r="YS1449" s="68"/>
      <c r="YT1449" s="68"/>
      <c r="YU1449" s="68"/>
      <c r="YV1449" s="68"/>
      <c r="YW1449" s="68"/>
      <c r="YX1449" s="68">
        <v>1.0379361394797999</v>
      </c>
      <c r="YY1449" s="68"/>
      <c r="YZ1449" s="68"/>
      <c r="ZA1449" s="68"/>
      <c r="ZB1449" s="68"/>
      <c r="ZC1449" s="68"/>
      <c r="ZD1449" s="68"/>
    </row>
    <row r="1450" spans="658:680" x14ac:dyDescent="0.25">
      <c r="YH1450" s="68"/>
      <c r="YI1450" s="68"/>
      <c r="YJ1450" s="68"/>
      <c r="YK1450" s="68"/>
      <c r="YL1450" s="68"/>
      <c r="YM1450" s="68"/>
      <c r="YN1450" s="68"/>
      <c r="YO1450" s="68"/>
      <c r="YP1450" s="68"/>
      <c r="YQ1450" s="68"/>
      <c r="YR1450" s="68"/>
      <c r="YS1450" s="68"/>
      <c r="YT1450" s="68"/>
      <c r="YU1450" s="68"/>
      <c r="YV1450" s="68"/>
      <c r="YW1450" s="68"/>
      <c r="YX1450" s="68">
        <v>1.0378362715146401</v>
      </c>
      <c r="YY1450" s="68"/>
      <c r="YZ1450" s="68"/>
      <c r="ZA1450" s="68"/>
      <c r="ZB1450" s="68"/>
      <c r="ZC1450" s="68"/>
      <c r="ZD1450" s="68"/>
    </row>
    <row r="1451" spans="658:680" x14ac:dyDescent="0.25">
      <c r="YH1451" s="68"/>
      <c r="YI1451" s="68"/>
      <c r="YJ1451" s="68"/>
      <c r="YK1451" s="68"/>
      <c r="YL1451" s="68"/>
      <c r="YM1451" s="68"/>
      <c r="YN1451" s="68"/>
      <c r="YO1451" s="68"/>
      <c r="YP1451" s="68"/>
      <c r="YQ1451" s="68"/>
      <c r="YR1451" s="68"/>
      <c r="YS1451" s="68"/>
      <c r="YT1451" s="68"/>
      <c r="YU1451" s="68"/>
      <c r="YV1451" s="68"/>
      <c r="YW1451" s="68"/>
      <c r="YX1451" s="68">
        <v>1.0378281754351599</v>
      </c>
      <c r="YY1451" s="68"/>
      <c r="YZ1451" s="68"/>
      <c r="ZA1451" s="68"/>
      <c r="ZB1451" s="68"/>
      <c r="ZC1451" s="68"/>
      <c r="ZD1451" s="68"/>
    </row>
    <row r="1452" spans="658:680" x14ac:dyDescent="0.25">
      <c r="YH1452" s="68"/>
      <c r="YI1452" s="68"/>
      <c r="YJ1452" s="68"/>
      <c r="YK1452" s="68"/>
      <c r="YL1452" s="68"/>
      <c r="YM1452" s="68"/>
      <c r="YN1452" s="68"/>
      <c r="YO1452" s="68"/>
      <c r="YP1452" s="68"/>
      <c r="YQ1452" s="68"/>
      <c r="YR1452" s="68"/>
      <c r="YS1452" s="68"/>
      <c r="YT1452" s="68"/>
      <c r="YU1452" s="68"/>
      <c r="YV1452" s="68"/>
      <c r="YW1452" s="68"/>
      <c r="YX1452" s="68">
        <v>1.0377497832440801</v>
      </c>
      <c r="YY1452" s="68"/>
      <c r="YZ1452" s="68"/>
      <c r="ZA1452" s="68"/>
      <c r="ZB1452" s="68"/>
      <c r="ZC1452" s="68"/>
      <c r="ZD1452" s="68"/>
    </row>
    <row r="1453" spans="658:680" x14ac:dyDescent="0.25">
      <c r="YH1453" s="68"/>
      <c r="YI1453" s="68"/>
      <c r="YJ1453" s="68"/>
      <c r="YK1453" s="68"/>
      <c r="YL1453" s="68"/>
      <c r="YM1453" s="68"/>
      <c r="YN1453" s="68"/>
      <c r="YO1453" s="68"/>
      <c r="YP1453" s="68"/>
      <c r="YQ1453" s="68"/>
      <c r="YR1453" s="68"/>
      <c r="YS1453" s="68"/>
      <c r="YT1453" s="68"/>
      <c r="YU1453" s="68"/>
      <c r="YV1453" s="68"/>
      <c r="YW1453" s="68"/>
      <c r="YX1453" s="68">
        <v>1.03760159001101</v>
      </c>
      <c r="YY1453" s="68"/>
      <c r="YZ1453" s="68"/>
      <c r="ZA1453" s="68"/>
      <c r="ZB1453" s="68"/>
      <c r="ZC1453" s="68"/>
      <c r="ZD1453" s="68"/>
    </row>
    <row r="1454" spans="658:680" x14ac:dyDescent="0.25">
      <c r="YH1454" s="68"/>
      <c r="YI1454" s="68"/>
      <c r="YJ1454" s="68"/>
      <c r="YK1454" s="68"/>
      <c r="YL1454" s="68"/>
      <c r="YM1454" s="68"/>
      <c r="YN1454" s="68"/>
      <c r="YO1454" s="68"/>
      <c r="YP1454" s="68"/>
      <c r="YQ1454" s="68"/>
      <c r="YR1454" s="68"/>
      <c r="YS1454" s="68"/>
      <c r="YT1454" s="68"/>
      <c r="YU1454" s="68"/>
      <c r="YV1454" s="68"/>
      <c r="YW1454" s="68"/>
      <c r="YX1454" s="68">
        <v>1.03755349832407</v>
      </c>
      <c r="YY1454" s="68"/>
      <c r="YZ1454" s="68"/>
      <c r="ZA1454" s="68"/>
      <c r="ZB1454" s="68"/>
      <c r="ZC1454" s="68"/>
      <c r="ZD1454" s="68"/>
    </row>
    <row r="1455" spans="658:680" x14ac:dyDescent="0.25">
      <c r="YH1455" s="68"/>
      <c r="YI1455" s="68"/>
      <c r="YJ1455" s="68"/>
      <c r="YK1455" s="68"/>
      <c r="YL1455" s="68"/>
      <c r="YM1455" s="68"/>
      <c r="YN1455" s="68"/>
      <c r="YO1455" s="68"/>
      <c r="YP1455" s="68"/>
      <c r="YQ1455" s="68"/>
      <c r="YR1455" s="68"/>
      <c r="YS1455" s="68"/>
      <c r="YT1455" s="68"/>
      <c r="YU1455" s="68"/>
      <c r="YV1455" s="68"/>
      <c r="YW1455" s="68"/>
      <c r="YX1455" s="68">
        <v>1.0375307433983201</v>
      </c>
      <c r="YY1455" s="68"/>
      <c r="YZ1455" s="68"/>
      <c r="ZA1455" s="68"/>
      <c r="ZB1455" s="68"/>
      <c r="ZC1455" s="68"/>
      <c r="ZD1455" s="68"/>
    </row>
    <row r="1456" spans="658:680" x14ac:dyDescent="0.25">
      <c r="YH1456" s="68"/>
      <c r="YI1456" s="68"/>
      <c r="YJ1456" s="68"/>
      <c r="YK1456" s="68"/>
      <c r="YL1456" s="68"/>
      <c r="YM1456" s="68"/>
      <c r="YN1456" s="68"/>
      <c r="YO1456" s="68"/>
      <c r="YP1456" s="68"/>
      <c r="YQ1456" s="68"/>
      <c r="YR1456" s="68"/>
      <c r="YS1456" s="68"/>
      <c r="YT1456" s="68"/>
      <c r="YU1456" s="68"/>
      <c r="YV1456" s="68"/>
      <c r="YW1456" s="68"/>
      <c r="YX1456" s="68">
        <v>1.03748005859128</v>
      </c>
      <c r="YY1456" s="68"/>
      <c r="YZ1456" s="68"/>
      <c r="ZA1456" s="68"/>
      <c r="ZB1456" s="68"/>
      <c r="ZC1456" s="68"/>
      <c r="ZD1456" s="68"/>
    </row>
    <row r="1457" spans="658:680" x14ac:dyDescent="0.25">
      <c r="YH1457" s="68"/>
      <c r="YI1457" s="68"/>
      <c r="YJ1457" s="68"/>
      <c r="YK1457" s="68"/>
      <c r="YL1457" s="68"/>
      <c r="YM1457" s="68"/>
      <c r="YN1457" s="68"/>
      <c r="YO1457" s="68"/>
      <c r="YP1457" s="68"/>
      <c r="YQ1457" s="68"/>
      <c r="YR1457" s="68"/>
      <c r="YS1457" s="68"/>
      <c r="YT1457" s="68"/>
      <c r="YU1457" s="68"/>
      <c r="YV1457" s="68"/>
      <c r="YW1457" s="68"/>
      <c r="YX1457" s="68">
        <v>1.0372820898377599</v>
      </c>
      <c r="YY1457" s="68"/>
      <c r="YZ1457" s="68"/>
      <c r="ZA1457" s="68"/>
      <c r="ZB1457" s="68"/>
      <c r="ZC1457" s="68"/>
      <c r="ZD1457" s="68"/>
    </row>
    <row r="1458" spans="658:680" x14ac:dyDescent="0.25">
      <c r="YH1458" s="68"/>
      <c r="YI1458" s="68"/>
      <c r="YJ1458" s="68"/>
      <c r="YK1458" s="68"/>
      <c r="YL1458" s="68"/>
      <c r="YM1458" s="68"/>
      <c r="YN1458" s="68"/>
      <c r="YO1458" s="68"/>
      <c r="YP1458" s="68"/>
      <c r="YQ1458" s="68"/>
      <c r="YR1458" s="68"/>
      <c r="YS1458" s="68"/>
      <c r="YT1458" s="68"/>
      <c r="YU1458" s="68"/>
      <c r="YV1458" s="68"/>
      <c r="YW1458" s="68"/>
      <c r="YX1458" s="68">
        <v>1.03724662383417</v>
      </c>
      <c r="YY1458" s="68"/>
      <c r="YZ1458" s="68"/>
      <c r="ZA1458" s="68"/>
      <c r="ZB1458" s="68"/>
      <c r="ZC1458" s="68"/>
      <c r="ZD1458" s="68"/>
    </row>
    <row r="1459" spans="658:680" x14ac:dyDescent="0.25">
      <c r="YH1459" s="68"/>
      <c r="YI1459" s="68"/>
      <c r="YJ1459" s="68"/>
      <c r="YK1459" s="68"/>
      <c r="YL1459" s="68"/>
      <c r="YM1459" s="68"/>
      <c r="YN1459" s="68"/>
      <c r="YO1459" s="68"/>
      <c r="YP1459" s="68"/>
      <c r="YQ1459" s="68"/>
      <c r="YR1459" s="68"/>
      <c r="YS1459" s="68"/>
      <c r="YT1459" s="68"/>
      <c r="YU1459" s="68"/>
      <c r="YV1459" s="68"/>
      <c r="YW1459" s="68"/>
      <c r="YX1459" s="68">
        <v>1.0372106457121499</v>
      </c>
      <c r="YY1459" s="68"/>
      <c r="YZ1459" s="68"/>
      <c r="ZA1459" s="68"/>
      <c r="ZB1459" s="68"/>
      <c r="ZC1459" s="68"/>
      <c r="ZD1459" s="68"/>
    </row>
    <row r="1460" spans="658:680" x14ac:dyDescent="0.25">
      <c r="YH1460" s="68"/>
      <c r="YI1460" s="68"/>
      <c r="YJ1460" s="68"/>
      <c r="YK1460" s="68"/>
      <c r="YL1460" s="68"/>
      <c r="YM1460" s="68"/>
      <c r="YN1460" s="68"/>
      <c r="YO1460" s="68"/>
      <c r="YP1460" s="68"/>
      <c r="YQ1460" s="68"/>
      <c r="YR1460" s="68"/>
      <c r="YS1460" s="68"/>
      <c r="YT1460" s="68"/>
      <c r="YU1460" s="68"/>
      <c r="YV1460" s="68"/>
      <c r="YW1460" s="68"/>
      <c r="YX1460" s="68">
        <v>1.0371699928304401</v>
      </c>
      <c r="YY1460" s="68"/>
      <c r="YZ1460" s="68"/>
      <c r="ZA1460" s="68"/>
      <c r="ZB1460" s="68"/>
      <c r="ZC1460" s="68"/>
      <c r="ZD1460" s="68"/>
    </row>
    <row r="1461" spans="658:680" x14ac:dyDescent="0.25">
      <c r="YH1461" s="68"/>
      <c r="YI1461" s="68"/>
      <c r="YJ1461" s="68"/>
      <c r="YK1461" s="68"/>
      <c r="YL1461" s="68"/>
      <c r="YM1461" s="68"/>
      <c r="YN1461" s="68"/>
      <c r="YO1461" s="68"/>
      <c r="YP1461" s="68"/>
      <c r="YQ1461" s="68"/>
      <c r="YR1461" s="68"/>
      <c r="YS1461" s="68"/>
      <c r="YT1461" s="68"/>
      <c r="YU1461" s="68"/>
      <c r="YV1461" s="68"/>
      <c r="YW1461" s="68"/>
      <c r="YX1461" s="68">
        <v>1.0370314194616099</v>
      </c>
      <c r="YY1461" s="68"/>
      <c r="YZ1461" s="68"/>
      <c r="ZA1461" s="68"/>
      <c r="ZB1461" s="68"/>
      <c r="ZC1461" s="68"/>
      <c r="ZD1461" s="68"/>
    </row>
    <row r="1462" spans="658:680" x14ac:dyDescent="0.25">
      <c r="YH1462" s="68"/>
      <c r="YI1462" s="68"/>
      <c r="YJ1462" s="68"/>
      <c r="YK1462" s="68"/>
      <c r="YL1462" s="68"/>
      <c r="YM1462" s="68"/>
      <c r="YN1462" s="68"/>
      <c r="YO1462" s="68"/>
      <c r="YP1462" s="68"/>
      <c r="YQ1462" s="68"/>
      <c r="YR1462" s="68"/>
      <c r="YS1462" s="68"/>
      <c r="YT1462" s="68"/>
      <c r="YU1462" s="68"/>
      <c r="YV1462" s="68"/>
      <c r="YW1462" s="68"/>
      <c r="YX1462" s="68">
        <v>1.0370275523479699</v>
      </c>
      <c r="YY1462" s="68"/>
      <c r="YZ1462" s="68"/>
      <c r="ZA1462" s="68"/>
      <c r="ZB1462" s="68"/>
      <c r="ZC1462" s="68"/>
      <c r="ZD1462" s="68"/>
    </row>
    <row r="1463" spans="658:680" x14ac:dyDescent="0.25">
      <c r="YH1463" s="68"/>
      <c r="YI1463" s="68"/>
      <c r="YJ1463" s="68"/>
      <c r="YK1463" s="68"/>
      <c r="YL1463" s="68"/>
      <c r="YM1463" s="68"/>
      <c r="YN1463" s="68"/>
      <c r="YO1463" s="68"/>
      <c r="YP1463" s="68"/>
      <c r="YQ1463" s="68"/>
      <c r="YR1463" s="68"/>
      <c r="YS1463" s="68"/>
      <c r="YT1463" s="68"/>
      <c r="YU1463" s="68"/>
      <c r="YV1463" s="68"/>
      <c r="YW1463" s="68"/>
      <c r="YX1463" s="68">
        <v>1.0369855529235099</v>
      </c>
      <c r="YY1463" s="68"/>
      <c r="YZ1463" s="68"/>
      <c r="ZA1463" s="68"/>
      <c r="ZB1463" s="68"/>
      <c r="ZC1463" s="68"/>
      <c r="ZD1463" s="68"/>
    </row>
    <row r="1464" spans="658:680" x14ac:dyDescent="0.25">
      <c r="YH1464" s="68"/>
      <c r="YI1464" s="68"/>
      <c r="YJ1464" s="68"/>
      <c r="YK1464" s="68"/>
      <c r="YL1464" s="68"/>
      <c r="YM1464" s="68"/>
      <c r="YN1464" s="68"/>
      <c r="YO1464" s="68"/>
      <c r="YP1464" s="68"/>
      <c r="YQ1464" s="68"/>
      <c r="YR1464" s="68"/>
      <c r="YS1464" s="68"/>
      <c r="YT1464" s="68"/>
      <c r="YU1464" s="68"/>
      <c r="YV1464" s="68"/>
      <c r="YW1464" s="68"/>
      <c r="YX1464" s="68">
        <v>1.0369774384463999</v>
      </c>
      <c r="YY1464" s="68"/>
      <c r="YZ1464" s="68"/>
      <c r="ZA1464" s="68"/>
      <c r="ZB1464" s="68"/>
      <c r="ZC1464" s="68"/>
      <c r="ZD1464" s="68"/>
    </row>
    <row r="1465" spans="658:680" x14ac:dyDescent="0.25">
      <c r="YH1465" s="68"/>
      <c r="YI1465" s="68"/>
      <c r="YJ1465" s="68"/>
      <c r="YK1465" s="68"/>
      <c r="YL1465" s="68"/>
      <c r="YM1465" s="68"/>
      <c r="YN1465" s="68"/>
      <c r="YO1465" s="68"/>
      <c r="YP1465" s="68"/>
      <c r="YQ1465" s="68"/>
      <c r="YR1465" s="68"/>
      <c r="YS1465" s="68"/>
      <c r="YT1465" s="68"/>
      <c r="YU1465" s="68"/>
      <c r="YV1465" s="68"/>
      <c r="YW1465" s="68"/>
      <c r="YX1465" s="68">
        <v>1.03689962715631</v>
      </c>
      <c r="YY1465" s="68"/>
      <c r="YZ1465" s="68"/>
      <c r="ZA1465" s="68"/>
      <c r="ZB1465" s="68"/>
      <c r="ZC1465" s="68"/>
      <c r="ZD1465" s="68"/>
    </row>
    <row r="1466" spans="658:680" x14ac:dyDescent="0.25">
      <c r="YH1466" s="68"/>
      <c r="YI1466" s="68"/>
      <c r="YJ1466" s="68"/>
      <c r="YK1466" s="68"/>
      <c r="YL1466" s="68"/>
      <c r="YM1466" s="68"/>
      <c r="YN1466" s="68"/>
      <c r="YO1466" s="68"/>
      <c r="YP1466" s="68"/>
      <c r="YQ1466" s="68"/>
      <c r="YR1466" s="68"/>
      <c r="YS1466" s="68"/>
      <c r="YT1466" s="68"/>
      <c r="YU1466" s="68"/>
      <c r="YV1466" s="68"/>
      <c r="YW1466" s="68"/>
      <c r="YX1466" s="68">
        <v>1.0368628424537001</v>
      </c>
      <c r="YY1466" s="68"/>
      <c r="YZ1466" s="68"/>
      <c r="ZA1466" s="68"/>
      <c r="ZB1466" s="68"/>
      <c r="ZC1466" s="68"/>
      <c r="ZD1466" s="68"/>
    </row>
    <row r="1467" spans="658:680" x14ac:dyDescent="0.25">
      <c r="YH1467" s="68"/>
      <c r="YI1467" s="68"/>
      <c r="YJ1467" s="68"/>
      <c r="YK1467" s="68"/>
      <c r="YL1467" s="68"/>
      <c r="YM1467" s="68"/>
      <c r="YN1467" s="68"/>
      <c r="YO1467" s="68"/>
      <c r="YP1467" s="68"/>
      <c r="YQ1467" s="68"/>
      <c r="YR1467" s="68"/>
      <c r="YS1467" s="68"/>
      <c r="YT1467" s="68"/>
      <c r="YU1467" s="68"/>
      <c r="YV1467" s="68"/>
      <c r="YW1467" s="68"/>
      <c r="YX1467" s="68">
        <v>1.0368524412215201</v>
      </c>
      <c r="YY1467" s="68"/>
      <c r="YZ1467" s="68"/>
      <c r="ZA1467" s="68"/>
      <c r="ZB1467" s="68"/>
      <c r="ZC1467" s="68"/>
      <c r="ZD1467" s="68"/>
    </row>
    <row r="1468" spans="658:680" x14ac:dyDescent="0.25">
      <c r="YH1468" s="68"/>
      <c r="YI1468" s="68"/>
      <c r="YJ1468" s="68"/>
      <c r="YK1468" s="68"/>
      <c r="YL1468" s="68"/>
      <c r="YM1468" s="68"/>
      <c r="YN1468" s="68"/>
      <c r="YO1468" s="68"/>
      <c r="YP1468" s="68"/>
      <c r="YQ1468" s="68"/>
      <c r="YR1468" s="68"/>
      <c r="YS1468" s="68"/>
      <c r="YT1468" s="68"/>
      <c r="YU1468" s="68"/>
      <c r="YV1468" s="68"/>
      <c r="YW1468" s="68"/>
      <c r="YX1468" s="68">
        <v>1.03673902136673</v>
      </c>
      <c r="YY1468" s="68"/>
      <c r="YZ1468" s="68"/>
      <c r="ZA1468" s="68"/>
      <c r="ZB1468" s="68"/>
      <c r="ZC1468" s="68"/>
      <c r="ZD1468" s="68"/>
    </row>
    <row r="1469" spans="658:680" x14ac:dyDescent="0.25">
      <c r="YH1469" s="68"/>
      <c r="YI1469" s="68"/>
      <c r="YJ1469" s="68"/>
      <c r="YK1469" s="68"/>
      <c r="YL1469" s="68"/>
      <c r="YM1469" s="68"/>
      <c r="YN1469" s="68"/>
      <c r="YO1469" s="68"/>
      <c r="YP1469" s="68"/>
      <c r="YQ1469" s="68"/>
      <c r="YR1469" s="68"/>
      <c r="YS1469" s="68"/>
      <c r="YT1469" s="68"/>
      <c r="YU1469" s="68"/>
      <c r="YV1469" s="68"/>
      <c r="YW1469" s="68"/>
      <c r="YX1469" s="68">
        <v>1.03669757397296</v>
      </c>
      <c r="YY1469" s="68"/>
      <c r="YZ1469" s="68"/>
      <c r="ZA1469" s="68"/>
      <c r="ZB1469" s="68"/>
      <c r="ZC1469" s="68"/>
      <c r="ZD1469" s="68"/>
    </row>
    <row r="1470" spans="658:680" x14ac:dyDescent="0.25">
      <c r="YH1470" s="68"/>
      <c r="YI1470" s="68"/>
      <c r="YJ1470" s="68"/>
      <c r="YK1470" s="68"/>
      <c r="YL1470" s="68"/>
      <c r="YM1470" s="68"/>
      <c r="YN1470" s="68"/>
      <c r="YO1470" s="68"/>
      <c r="YP1470" s="68"/>
      <c r="YQ1470" s="68"/>
      <c r="YR1470" s="68"/>
      <c r="YS1470" s="68"/>
      <c r="YT1470" s="68"/>
      <c r="YU1470" s="68"/>
      <c r="YV1470" s="68"/>
      <c r="YW1470" s="68"/>
      <c r="YX1470" s="68">
        <v>1.0363877562624699</v>
      </c>
      <c r="YY1470" s="68"/>
      <c r="YZ1470" s="68"/>
      <c r="ZA1470" s="68"/>
      <c r="ZB1470" s="68"/>
      <c r="ZC1470" s="68"/>
      <c r="ZD1470" s="68"/>
    </row>
    <row r="1471" spans="658:680" x14ac:dyDescent="0.25">
      <c r="YH1471" s="68"/>
      <c r="YI1471" s="68"/>
      <c r="YJ1471" s="68"/>
      <c r="YK1471" s="68"/>
      <c r="YL1471" s="68"/>
      <c r="YM1471" s="68"/>
      <c r="YN1471" s="68"/>
      <c r="YO1471" s="68"/>
      <c r="YP1471" s="68"/>
      <c r="YQ1471" s="68"/>
      <c r="YR1471" s="68"/>
      <c r="YS1471" s="68"/>
      <c r="YT1471" s="68"/>
      <c r="YU1471" s="68"/>
      <c r="YV1471" s="68"/>
      <c r="YW1471" s="68"/>
      <c r="YX1471" s="68">
        <v>1.0362827271861199</v>
      </c>
      <c r="YY1471" s="68"/>
      <c r="YZ1471" s="68"/>
      <c r="ZA1471" s="68"/>
      <c r="ZB1471" s="68"/>
      <c r="ZC1471" s="68"/>
      <c r="ZD1471" s="68"/>
    </row>
    <row r="1472" spans="658:680" x14ac:dyDescent="0.25">
      <c r="YH1472" s="68"/>
      <c r="YI1472" s="68"/>
      <c r="YJ1472" s="68"/>
      <c r="YK1472" s="68"/>
      <c r="YL1472" s="68"/>
      <c r="YM1472" s="68"/>
      <c r="YN1472" s="68"/>
      <c r="YO1472" s="68"/>
      <c r="YP1472" s="68"/>
      <c r="YQ1472" s="68"/>
      <c r="YR1472" s="68"/>
      <c r="YS1472" s="68"/>
      <c r="YT1472" s="68"/>
      <c r="YU1472" s="68"/>
      <c r="YV1472" s="68"/>
      <c r="YW1472" s="68"/>
      <c r="YX1472" s="68">
        <v>1.0362778631366401</v>
      </c>
      <c r="YY1472" s="68"/>
      <c r="YZ1472" s="68"/>
      <c r="ZA1472" s="68"/>
      <c r="ZB1472" s="68"/>
      <c r="ZC1472" s="68"/>
      <c r="ZD1472" s="68"/>
    </row>
    <row r="1473" spans="658:680" x14ac:dyDescent="0.25">
      <c r="YH1473" s="68"/>
      <c r="YI1473" s="68"/>
      <c r="YJ1473" s="68"/>
      <c r="YK1473" s="68"/>
      <c r="YL1473" s="68"/>
      <c r="YM1473" s="68"/>
      <c r="YN1473" s="68"/>
      <c r="YO1473" s="68"/>
      <c r="YP1473" s="68"/>
      <c r="YQ1473" s="68"/>
      <c r="YR1473" s="68"/>
      <c r="YS1473" s="68"/>
      <c r="YT1473" s="68"/>
      <c r="YU1473" s="68"/>
      <c r="YV1473" s="68"/>
      <c r="YW1473" s="68"/>
      <c r="YX1473" s="68">
        <v>1.03627586521021</v>
      </c>
      <c r="YY1473" s="68"/>
      <c r="YZ1473" s="68"/>
      <c r="ZA1473" s="68"/>
      <c r="ZB1473" s="68"/>
      <c r="ZC1473" s="68"/>
      <c r="ZD1473" s="68"/>
    </row>
    <row r="1474" spans="658:680" x14ac:dyDescent="0.25">
      <c r="YH1474" s="68"/>
      <c r="YI1474" s="68"/>
      <c r="YJ1474" s="68"/>
      <c r="YK1474" s="68"/>
      <c r="YL1474" s="68"/>
      <c r="YM1474" s="68"/>
      <c r="YN1474" s="68"/>
      <c r="YO1474" s="68"/>
      <c r="YP1474" s="68"/>
      <c r="YQ1474" s="68"/>
      <c r="YR1474" s="68"/>
      <c r="YS1474" s="68"/>
      <c r="YT1474" s="68"/>
      <c r="YU1474" s="68"/>
      <c r="YV1474" s="68"/>
      <c r="YW1474" s="68"/>
      <c r="YX1474" s="68">
        <v>1.0362283398890599</v>
      </c>
      <c r="YY1474" s="68"/>
      <c r="YZ1474" s="68"/>
      <c r="ZA1474" s="68"/>
      <c r="ZB1474" s="68"/>
      <c r="ZC1474" s="68"/>
      <c r="ZD1474" s="68"/>
    </row>
    <row r="1475" spans="658:680" x14ac:dyDescent="0.25">
      <c r="YH1475" s="68"/>
      <c r="YI1475" s="68"/>
      <c r="YJ1475" s="68"/>
      <c r="YK1475" s="68"/>
      <c r="YL1475" s="68"/>
      <c r="YM1475" s="68"/>
      <c r="YN1475" s="68"/>
      <c r="YO1475" s="68"/>
      <c r="YP1475" s="68"/>
      <c r="YQ1475" s="68"/>
      <c r="YR1475" s="68"/>
      <c r="YS1475" s="68"/>
      <c r="YT1475" s="68"/>
      <c r="YU1475" s="68"/>
      <c r="YV1475" s="68"/>
      <c r="YW1475" s="68"/>
      <c r="YX1475" s="68">
        <v>1.0360718498122401</v>
      </c>
      <c r="YY1475" s="68"/>
      <c r="YZ1475" s="68"/>
      <c r="ZA1475" s="68"/>
      <c r="ZB1475" s="68"/>
      <c r="ZC1475" s="68"/>
      <c r="ZD1475" s="68"/>
    </row>
    <row r="1476" spans="658:680" x14ac:dyDescent="0.25">
      <c r="YH1476" s="68"/>
      <c r="YI1476" s="68"/>
      <c r="YJ1476" s="68"/>
      <c r="YK1476" s="68"/>
      <c r="YL1476" s="68"/>
      <c r="YM1476" s="68"/>
      <c r="YN1476" s="68"/>
      <c r="YO1476" s="68"/>
      <c r="YP1476" s="68"/>
      <c r="YQ1476" s="68"/>
      <c r="YR1476" s="68"/>
      <c r="YS1476" s="68"/>
      <c r="YT1476" s="68"/>
      <c r="YU1476" s="68"/>
      <c r="YV1476" s="68"/>
      <c r="YW1476" s="68"/>
      <c r="YX1476" s="68">
        <v>1.0360212122805501</v>
      </c>
      <c r="YY1476" s="68"/>
      <c r="YZ1476" s="68"/>
      <c r="ZA1476" s="68"/>
      <c r="ZB1476" s="68"/>
      <c r="ZC1476" s="68"/>
      <c r="ZD1476" s="68"/>
    </row>
    <row r="1477" spans="658:680" x14ac:dyDescent="0.25">
      <c r="YH1477" s="68"/>
      <c r="YI1477" s="68"/>
      <c r="YJ1477" s="68"/>
      <c r="YK1477" s="68"/>
      <c r="YL1477" s="68"/>
      <c r="YM1477" s="68"/>
      <c r="YN1477" s="68"/>
      <c r="YO1477" s="68"/>
      <c r="YP1477" s="68"/>
      <c r="YQ1477" s="68"/>
      <c r="YR1477" s="68"/>
      <c r="YS1477" s="68"/>
      <c r="YT1477" s="68"/>
      <c r="YU1477" s="68"/>
      <c r="YV1477" s="68"/>
      <c r="YW1477" s="68"/>
      <c r="YX1477" s="68">
        <v>1.0359535087629299</v>
      </c>
      <c r="YY1477" s="68"/>
      <c r="YZ1477" s="68"/>
      <c r="ZA1477" s="68"/>
      <c r="ZB1477" s="68"/>
      <c r="ZC1477" s="68"/>
      <c r="ZD1477" s="68"/>
    </row>
    <row r="1478" spans="658:680" x14ac:dyDescent="0.25">
      <c r="YH1478" s="68"/>
      <c r="YI1478" s="68"/>
      <c r="YJ1478" s="68"/>
      <c r="YK1478" s="68"/>
      <c r="YL1478" s="68"/>
      <c r="YM1478" s="68"/>
      <c r="YN1478" s="68"/>
      <c r="YO1478" s="68"/>
      <c r="YP1478" s="68"/>
      <c r="YQ1478" s="68"/>
      <c r="YR1478" s="68"/>
      <c r="YS1478" s="68"/>
      <c r="YT1478" s="68"/>
      <c r="YU1478" s="68"/>
      <c r="YV1478" s="68"/>
      <c r="YW1478" s="68"/>
      <c r="YX1478" s="68">
        <v>1.0359113786970999</v>
      </c>
      <c r="YY1478" s="68"/>
      <c r="YZ1478" s="68"/>
      <c r="ZA1478" s="68"/>
      <c r="ZB1478" s="68"/>
      <c r="ZC1478" s="68"/>
      <c r="ZD1478" s="68"/>
    </row>
    <row r="1479" spans="658:680" x14ac:dyDescent="0.25">
      <c r="YH1479" s="68"/>
      <c r="YI1479" s="68"/>
      <c r="YJ1479" s="68"/>
      <c r="YK1479" s="68"/>
      <c r="YL1479" s="68"/>
      <c r="YM1479" s="68"/>
      <c r="YN1479" s="68"/>
      <c r="YO1479" s="68"/>
      <c r="YP1479" s="68"/>
      <c r="YQ1479" s="68"/>
      <c r="YR1479" s="68"/>
      <c r="YS1479" s="68"/>
      <c r="YT1479" s="68"/>
      <c r="YU1479" s="68"/>
      <c r="YV1479" s="68"/>
      <c r="YW1479" s="68"/>
      <c r="YX1479" s="68">
        <v>1.03579948876161</v>
      </c>
      <c r="YY1479" s="68"/>
      <c r="YZ1479" s="68"/>
      <c r="ZA1479" s="68"/>
      <c r="ZB1479" s="68"/>
      <c r="ZC1479" s="68"/>
      <c r="ZD1479" s="68"/>
    </row>
    <row r="1480" spans="658:680" x14ac:dyDescent="0.25">
      <c r="YH1480" s="68"/>
      <c r="YI1480" s="68"/>
      <c r="YJ1480" s="68"/>
      <c r="YK1480" s="68"/>
      <c r="YL1480" s="68"/>
      <c r="YM1480" s="68"/>
      <c r="YN1480" s="68"/>
      <c r="YO1480" s="68"/>
      <c r="YP1480" s="68"/>
      <c r="YQ1480" s="68"/>
      <c r="YR1480" s="68"/>
      <c r="YS1480" s="68"/>
      <c r="YT1480" s="68"/>
      <c r="YU1480" s="68"/>
      <c r="YV1480" s="68"/>
      <c r="YW1480" s="68"/>
      <c r="YX1480" s="68">
        <v>1.03559824962414</v>
      </c>
      <c r="YY1480" s="68"/>
      <c r="YZ1480" s="68"/>
      <c r="ZA1480" s="68"/>
      <c r="ZB1480" s="68"/>
      <c r="ZC1480" s="68"/>
      <c r="ZD1480" s="68"/>
    </row>
    <row r="1481" spans="658:680" x14ac:dyDescent="0.25">
      <c r="YH1481" s="68"/>
      <c r="YI1481" s="68"/>
      <c r="YJ1481" s="68"/>
      <c r="YK1481" s="68"/>
      <c r="YL1481" s="68"/>
      <c r="YM1481" s="68"/>
      <c r="YN1481" s="68"/>
      <c r="YO1481" s="68"/>
      <c r="YP1481" s="68"/>
      <c r="YQ1481" s="68"/>
      <c r="YR1481" s="68"/>
      <c r="YS1481" s="68"/>
      <c r="YT1481" s="68"/>
      <c r="YU1481" s="68"/>
      <c r="YV1481" s="68"/>
      <c r="YW1481" s="68"/>
      <c r="YX1481" s="68">
        <v>1.03559620303154</v>
      </c>
      <c r="YY1481" s="68"/>
      <c r="YZ1481" s="68"/>
      <c r="ZA1481" s="68"/>
      <c r="ZB1481" s="68"/>
      <c r="ZC1481" s="68"/>
      <c r="ZD1481" s="68"/>
    </row>
    <row r="1482" spans="658:680" x14ac:dyDescent="0.25">
      <c r="YH1482" s="68"/>
      <c r="YI1482" s="68"/>
      <c r="YJ1482" s="68"/>
      <c r="YK1482" s="68"/>
      <c r="YL1482" s="68"/>
      <c r="YM1482" s="68"/>
      <c r="YN1482" s="68"/>
      <c r="YO1482" s="68"/>
      <c r="YP1482" s="68"/>
      <c r="YQ1482" s="68"/>
      <c r="YR1482" s="68"/>
      <c r="YS1482" s="68"/>
      <c r="YT1482" s="68"/>
      <c r="YU1482" s="68"/>
      <c r="YV1482" s="68"/>
      <c r="YW1482" s="68"/>
      <c r="YX1482" s="68">
        <v>1.03550051026791</v>
      </c>
      <c r="YY1482" s="68"/>
      <c r="YZ1482" s="68"/>
      <c r="ZA1482" s="68"/>
      <c r="ZB1482" s="68"/>
      <c r="ZC1482" s="68"/>
      <c r="ZD1482" s="68"/>
    </row>
    <row r="1483" spans="658:680" x14ac:dyDescent="0.25">
      <c r="YH1483" s="68"/>
      <c r="YI1483" s="68"/>
      <c r="YJ1483" s="68"/>
      <c r="YK1483" s="68"/>
      <c r="YL1483" s="68"/>
      <c r="YM1483" s="68"/>
      <c r="YN1483" s="68"/>
      <c r="YO1483" s="68"/>
      <c r="YP1483" s="68"/>
      <c r="YQ1483" s="68"/>
      <c r="YR1483" s="68"/>
      <c r="YS1483" s="68"/>
      <c r="YT1483" s="68"/>
      <c r="YU1483" s="68"/>
      <c r="YV1483" s="68"/>
      <c r="YW1483" s="68"/>
      <c r="YX1483" s="68">
        <v>1.03540373824404</v>
      </c>
      <c r="YY1483" s="68"/>
      <c r="YZ1483" s="68"/>
      <c r="ZA1483" s="68"/>
      <c r="ZB1483" s="68"/>
      <c r="ZC1483" s="68"/>
      <c r="ZD1483" s="68"/>
    </row>
    <row r="1484" spans="658:680" x14ac:dyDescent="0.25">
      <c r="YH1484" s="68"/>
      <c r="YI1484" s="68"/>
      <c r="YJ1484" s="68"/>
      <c r="YK1484" s="68"/>
      <c r="YL1484" s="68"/>
      <c r="YM1484" s="68"/>
      <c r="YN1484" s="68"/>
      <c r="YO1484" s="68"/>
      <c r="YP1484" s="68"/>
      <c r="YQ1484" s="68"/>
      <c r="YR1484" s="68"/>
      <c r="YS1484" s="68"/>
      <c r="YT1484" s="68"/>
      <c r="YU1484" s="68"/>
      <c r="YV1484" s="68"/>
      <c r="YW1484" s="68"/>
      <c r="YX1484" s="68">
        <v>1.0352630946942201</v>
      </c>
      <c r="YY1484" s="68"/>
      <c r="YZ1484" s="68"/>
      <c r="ZA1484" s="68"/>
      <c r="ZB1484" s="68"/>
      <c r="ZC1484" s="68"/>
      <c r="ZD1484" s="68"/>
    </row>
    <row r="1485" spans="658:680" x14ac:dyDescent="0.25">
      <c r="YH1485" s="68"/>
      <c r="YI1485" s="68"/>
      <c r="YJ1485" s="68"/>
      <c r="YK1485" s="68"/>
      <c r="YL1485" s="68"/>
      <c r="YM1485" s="68"/>
      <c r="YN1485" s="68"/>
      <c r="YO1485" s="68"/>
      <c r="YP1485" s="68"/>
      <c r="YQ1485" s="68"/>
      <c r="YR1485" s="68"/>
      <c r="YS1485" s="68"/>
      <c r="YT1485" s="68"/>
      <c r="YU1485" s="68"/>
      <c r="YV1485" s="68"/>
      <c r="YW1485" s="68"/>
      <c r="YX1485" s="68">
        <v>1.03525270503804</v>
      </c>
      <c r="YY1485" s="68"/>
      <c r="YZ1485" s="68"/>
      <c r="ZA1485" s="68"/>
      <c r="ZB1485" s="68"/>
      <c r="ZC1485" s="68"/>
      <c r="ZD1485" s="68"/>
    </row>
    <row r="1486" spans="658:680" x14ac:dyDescent="0.25">
      <c r="YH1486" s="68"/>
      <c r="YI1486" s="68"/>
      <c r="YJ1486" s="68"/>
      <c r="YK1486" s="68"/>
      <c r="YL1486" s="68"/>
      <c r="YM1486" s="68"/>
      <c r="YN1486" s="68"/>
      <c r="YO1486" s="68"/>
      <c r="YP1486" s="68"/>
      <c r="YQ1486" s="68"/>
      <c r="YR1486" s="68"/>
      <c r="YS1486" s="68"/>
      <c r="YT1486" s="68"/>
      <c r="YU1486" s="68"/>
      <c r="YV1486" s="68"/>
      <c r="YW1486" s="68"/>
      <c r="YX1486" s="68">
        <v>1.03521980295432</v>
      </c>
      <c r="YY1486" s="68"/>
      <c r="YZ1486" s="68"/>
      <c r="ZA1486" s="68"/>
      <c r="ZB1486" s="68"/>
      <c r="ZC1486" s="68"/>
      <c r="ZD1486" s="68"/>
    </row>
    <row r="1487" spans="658:680" x14ac:dyDescent="0.25">
      <c r="YH1487" s="68"/>
      <c r="YI1487" s="68"/>
      <c r="YJ1487" s="68"/>
      <c r="YK1487" s="68"/>
      <c r="YL1487" s="68"/>
      <c r="YM1487" s="68"/>
      <c r="YN1487" s="68"/>
      <c r="YO1487" s="68"/>
      <c r="YP1487" s="68"/>
      <c r="YQ1487" s="68"/>
      <c r="YR1487" s="68"/>
      <c r="YS1487" s="68"/>
      <c r="YT1487" s="68"/>
      <c r="YU1487" s="68"/>
      <c r="YV1487" s="68"/>
      <c r="YW1487" s="68"/>
      <c r="YX1487" s="68">
        <v>1.0351800636095001</v>
      </c>
      <c r="YY1487" s="68"/>
      <c r="YZ1487" s="68"/>
      <c r="ZA1487" s="68"/>
      <c r="ZB1487" s="68"/>
      <c r="ZC1487" s="68"/>
      <c r="ZD1487" s="68"/>
    </row>
    <row r="1488" spans="658:680" x14ac:dyDescent="0.25">
      <c r="YH1488" s="68"/>
      <c r="YI1488" s="68"/>
      <c r="YJ1488" s="68"/>
      <c r="YK1488" s="68"/>
      <c r="YL1488" s="68"/>
      <c r="YM1488" s="68"/>
      <c r="YN1488" s="68"/>
      <c r="YO1488" s="68"/>
      <c r="YP1488" s="68"/>
      <c r="YQ1488" s="68"/>
      <c r="YR1488" s="68"/>
      <c r="YS1488" s="68"/>
      <c r="YT1488" s="68"/>
      <c r="YU1488" s="68"/>
      <c r="YV1488" s="68"/>
      <c r="YW1488" s="68"/>
      <c r="YX1488" s="68">
        <v>1.03516195775862</v>
      </c>
      <c r="YY1488" s="68"/>
      <c r="YZ1488" s="68"/>
      <c r="ZA1488" s="68"/>
      <c r="ZB1488" s="68"/>
      <c r="ZC1488" s="68"/>
      <c r="ZD1488" s="68"/>
    </row>
    <row r="1489" spans="658:680" x14ac:dyDescent="0.25">
      <c r="YH1489" s="68"/>
      <c r="YI1489" s="68"/>
      <c r="YJ1489" s="68"/>
      <c r="YK1489" s="68"/>
      <c r="YL1489" s="68"/>
      <c r="YM1489" s="68"/>
      <c r="YN1489" s="68"/>
      <c r="YO1489" s="68"/>
      <c r="YP1489" s="68"/>
      <c r="YQ1489" s="68"/>
      <c r="YR1489" s="68"/>
      <c r="YS1489" s="68"/>
      <c r="YT1489" s="68"/>
      <c r="YU1489" s="68"/>
      <c r="YV1489" s="68"/>
      <c r="YW1489" s="68"/>
      <c r="YX1489" s="68">
        <v>1.0350823654230401</v>
      </c>
      <c r="YY1489" s="68"/>
      <c r="YZ1489" s="68"/>
      <c r="ZA1489" s="68"/>
      <c r="ZB1489" s="68"/>
      <c r="ZC1489" s="68"/>
      <c r="ZD1489" s="68"/>
    </row>
    <row r="1490" spans="658:680" x14ac:dyDescent="0.25">
      <c r="YH1490" s="68"/>
      <c r="YI1490" s="68"/>
      <c r="YJ1490" s="68"/>
      <c r="YK1490" s="68"/>
      <c r="YL1490" s="68"/>
      <c r="YM1490" s="68"/>
      <c r="YN1490" s="68"/>
      <c r="YO1490" s="68"/>
      <c r="YP1490" s="68"/>
      <c r="YQ1490" s="68"/>
      <c r="YR1490" s="68"/>
      <c r="YS1490" s="68"/>
      <c r="YT1490" s="68"/>
      <c r="YU1490" s="68"/>
      <c r="YV1490" s="68"/>
      <c r="YW1490" s="68"/>
      <c r="YX1490" s="68">
        <v>1.03494546724866</v>
      </c>
      <c r="YY1490" s="68"/>
      <c r="YZ1490" s="68"/>
      <c r="ZA1490" s="68"/>
      <c r="ZB1490" s="68"/>
      <c r="ZC1490" s="68"/>
      <c r="ZD1490" s="68"/>
    </row>
    <row r="1491" spans="658:680" x14ac:dyDescent="0.25">
      <c r="YH1491" s="68"/>
      <c r="YI1491" s="68"/>
      <c r="YJ1491" s="68"/>
      <c r="YK1491" s="68"/>
      <c r="YL1491" s="68"/>
      <c r="YM1491" s="68"/>
      <c r="YN1491" s="68"/>
      <c r="YO1491" s="68"/>
      <c r="YP1491" s="68"/>
      <c r="YQ1491" s="68"/>
      <c r="YR1491" s="68"/>
      <c r="YS1491" s="68"/>
      <c r="YT1491" s="68"/>
      <c r="YU1491" s="68"/>
      <c r="YV1491" s="68"/>
      <c r="YW1491" s="68"/>
      <c r="YX1491" s="68">
        <v>1.03491784044216</v>
      </c>
      <c r="YY1491" s="68"/>
      <c r="YZ1491" s="68"/>
      <c r="ZA1491" s="68"/>
      <c r="ZB1491" s="68"/>
      <c r="ZC1491" s="68"/>
      <c r="ZD1491" s="68"/>
    </row>
    <row r="1492" spans="658:680" x14ac:dyDescent="0.25">
      <c r="YH1492" s="68"/>
      <c r="YI1492" s="68"/>
      <c r="YJ1492" s="68"/>
      <c r="YK1492" s="68"/>
      <c r="YL1492" s="68"/>
      <c r="YM1492" s="68"/>
      <c r="YN1492" s="68"/>
      <c r="YO1492" s="68"/>
      <c r="YP1492" s="68"/>
      <c r="YQ1492" s="68"/>
      <c r="YR1492" s="68"/>
      <c r="YS1492" s="68"/>
      <c r="YT1492" s="68"/>
      <c r="YU1492" s="68"/>
      <c r="YV1492" s="68"/>
      <c r="YW1492" s="68"/>
      <c r="YX1492" s="68">
        <v>1.0347709438716599</v>
      </c>
      <c r="YY1492" s="68"/>
      <c r="YZ1492" s="68"/>
      <c r="ZA1492" s="68"/>
      <c r="ZB1492" s="68"/>
      <c r="ZC1492" s="68"/>
      <c r="ZD1492" s="68"/>
    </row>
    <row r="1493" spans="658:680" x14ac:dyDescent="0.25">
      <c r="YH1493" s="68"/>
      <c r="YI1493" s="68"/>
      <c r="YJ1493" s="68"/>
      <c r="YK1493" s="68"/>
      <c r="YL1493" s="68"/>
      <c r="YM1493" s="68"/>
      <c r="YN1493" s="68"/>
      <c r="YO1493" s="68"/>
      <c r="YP1493" s="68"/>
      <c r="YQ1493" s="68"/>
      <c r="YR1493" s="68"/>
      <c r="YS1493" s="68"/>
      <c r="YT1493" s="68"/>
      <c r="YU1493" s="68"/>
      <c r="YV1493" s="68"/>
      <c r="YW1493" s="68"/>
      <c r="YX1493" s="68">
        <v>1.0345873780031001</v>
      </c>
      <c r="YY1493" s="68"/>
      <c r="YZ1493" s="68"/>
      <c r="ZA1493" s="68"/>
      <c r="ZB1493" s="68"/>
      <c r="ZC1493" s="68"/>
      <c r="ZD1493" s="68"/>
    </row>
    <row r="1494" spans="658:680" x14ac:dyDescent="0.25">
      <c r="YH1494" s="68"/>
      <c r="YI1494" s="68"/>
      <c r="YJ1494" s="68"/>
      <c r="YK1494" s="68"/>
      <c r="YL1494" s="68"/>
      <c r="YM1494" s="68"/>
      <c r="YN1494" s="68"/>
      <c r="YO1494" s="68"/>
      <c r="YP1494" s="68"/>
      <c r="YQ1494" s="68"/>
      <c r="YR1494" s="68"/>
      <c r="YS1494" s="68"/>
      <c r="YT1494" s="68"/>
      <c r="YU1494" s="68"/>
      <c r="YV1494" s="68"/>
      <c r="YW1494" s="68"/>
      <c r="YX1494" s="68">
        <v>1.03454440118997</v>
      </c>
      <c r="YY1494" s="68"/>
      <c r="YZ1494" s="68"/>
      <c r="ZA1494" s="68"/>
      <c r="ZB1494" s="68"/>
      <c r="ZC1494" s="68"/>
      <c r="ZD1494" s="68"/>
    </row>
    <row r="1495" spans="658:680" x14ac:dyDescent="0.25">
      <c r="YH1495" s="68"/>
      <c r="YI1495" s="68"/>
      <c r="YJ1495" s="68"/>
      <c r="YK1495" s="68"/>
      <c r="YL1495" s="68"/>
      <c r="YM1495" s="68"/>
      <c r="YN1495" s="68"/>
      <c r="YO1495" s="68"/>
      <c r="YP1495" s="68"/>
      <c r="YQ1495" s="68"/>
      <c r="YR1495" s="68"/>
      <c r="YS1495" s="68"/>
      <c r="YT1495" s="68"/>
      <c r="YU1495" s="68"/>
      <c r="YV1495" s="68"/>
      <c r="YW1495" s="68"/>
      <c r="YX1495" s="68">
        <v>1.0344780444683299</v>
      </c>
      <c r="YY1495" s="68"/>
      <c r="YZ1495" s="68"/>
      <c r="ZA1495" s="68"/>
      <c r="ZB1495" s="68"/>
      <c r="ZC1495" s="68"/>
      <c r="ZD1495" s="68"/>
    </row>
    <row r="1496" spans="658:680" x14ac:dyDescent="0.25">
      <c r="YH1496" s="68"/>
      <c r="YI1496" s="68"/>
      <c r="YJ1496" s="68"/>
      <c r="YK1496" s="68"/>
      <c r="YL1496" s="68"/>
      <c r="YM1496" s="68"/>
      <c r="YN1496" s="68"/>
      <c r="YO1496" s="68"/>
      <c r="YP1496" s="68"/>
      <c r="YQ1496" s="68"/>
      <c r="YR1496" s="68"/>
      <c r="YS1496" s="68"/>
      <c r="YT1496" s="68"/>
      <c r="YU1496" s="68"/>
      <c r="YV1496" s="68"/>
      <c r="YW1496" s="68"/>
      <c r="YX1496" s="68">
        <v>1.03444554642162</v>
      </c>
      <c r="YY1496" s="68"/>
      <c r="YZ1496" s="68"/>
      <c r="ZA1496" s="68"/>
      <c r="ZB1496" s="68"/>
      <c r="ZC1496" s="68"/>
      <c r="ZD1496" s="68"/>
    </row>
    <row r="1497" spans="658:680" x14ac:dyDescent="0.25">
      <c r="YH1497" s="68"/>
      <c r="YI1497" s="68"/>
      <c r="YJ1497" s="68"/>
      <c r="YK1497" s="68"/>
      <c r="YL1497" s="68"/>
      <c r="YM1497" s="68"/>
      <c r="YN1497" s="68"/>
      <c r="YO1497" s="68"/>
      <c r="YP1497" s="68"/>
      <c r="YQ1497" s="68"/>
      <c r="YR1497" s="68"/>
      <c r="YS1497" s="68"/>
      <c r="YT1497" s="68"/>
      <c r="YU1497" s="68"/>
      <c r="YV1497" s="68"/>
      <c r="YW1497" s="68"/>
      <c r="YX1497" s="68">
        <v>1.0344072304959899</v>
      </c>
      <c r="YY1497" s="68"/>
      <c r="YZ1497" s="68"/>
      <c r="ZA1497" s="68"/>
      <c r="ZB1497" s="68"/>
      <c r="ZC1497" s="68"/>
      <c r="ZD1497" s="68"/>
    </row>
    <row r="1498" spans="658:680" x14ac:dyDescent="0.25">
      <c r="YH1498" s="68"/>
      <c r="YI1498" s="68"/>
      <c r="YJ1498" s="68"/>
      <c r="YK1498" s="68"/>
      <c r="YL1498" s="68"/>
      <c r="YM1498" s="68"/>
      <c r="YN1498" s="68"/>
      <c r="YO1498" s="68"/>
      <c r="YP1498" s="68"/>
      <c r="YQ1498" s="68"/>
      <c r="YR1498" s="68"/>
      <c r="YS1498" s="68"/>
      <c r="YT1498" s="68"/>
      <c r="YU1498" s="68"/>
      <c r="YV1498" s="68"/>
      <c r="YW1498" s="68"/>
      <c r="YX1498" s="68">
        <v>1.0343284285918299</v>
      </c>
      <c r="YY1498" s="68"/>
      <c r="YZ1498" s="68"/>
      <c r="ZA1498" s="68"/>
      <c r="ZB1498" s="68"/>
      <c r="ZC1498" s="68"/>
      <c r="ZD1498" s="68"/>
    </row>
    <row r="1499" spans="658:680" x14ac:dyDescent="0.25">
      <c r="YH1499" s="68"/>
      <c r="YI1499" s="68"/>
      <c r="YJ1499" s="68"/>
      <c r="YK1499" s="68"/>
      <c r="YL1499" s="68"/>
      <c r="YM1499" s="68"/>
      <c r="YN1499" s="68"/>
      <c r="YO1499" s="68"/>
      <c r="YP1499" s="68"/>
      <c r="YQ1499" s="68"/>
      <c r="YR1499" s="68"/>
      <c r="YS1499" s="68"/>
      <c r="YT1499" s="68"/>
      <c r="YU1499" s="68"/>
      <c r="YV1499" s="68"/>
      <c r="YW1499" s="68"/>
      <c r="YX1499" s="68">
        <v>1.0343269531786501</v>
      </c>
      <c r="YY1499" s="68"/>
      <c r="YZ1499" s="68"/>
      <c r="ZA1499" s="68"/>
      <c r="ZB1499" s="68"/>
      <c r="ZC1499" s="68"/>
      <c r="ZD1499" s="68"/>
    </row>
    <row r="1500" spans="658:680" x14ac:dyDescent="0.25">
      <c r="YH1500" s="68"/>
      <c r="YI1500" s="68"/>
      <c r="YJ1500" s="68"/>
      <c r="YK1500" s="68"/>
      <c r="YL1500" s="68"/>
      <c r="YM1500" s="68"/>
      <c r="YN1500" s="68"/>
      <c r="YO1500" s="68"/>
      <c r="YP1500" s="68"/>
      <c r="YQ1500" s="68"/>
      <c r="YR1500" s="68"/>
      <c r="YS1500" s="68"/>
      <c r="YT1500" s="68"/>
      <c r="YU1500" s="68"/>
      <c r="YV1500" s="68"/>
      <c r="YW1500" s="68"/>
      <c r="YX1500" s="68">
        <v>1.0342913896797601</v>
      </c>
      <c r="YY1500" s="68"/>
      <c r="YZ1500" s="68"/>
      <c r="ZA1500" s="68"/>
      <c r="ZB1500" s="68"/>
      <c r="ZC1500" s="68"/>
      <c r="ZD1500" s="68"/>
    </row>
    <row r="1501" spans="658:680" x14ac:dyDescent="0.25">
      <c r="YH1501" s="68"/>
      <c r="YI1501" s="68"/>
      <c r="YJ1501" s="68"/>
      <c r="YK1501" s="68"/>
      <c r="YL1501" s="68"/>
      <c r="YM1501" s="68"/>
      <c r="YN1501" s="68"/>
      <c r="YO1501" s="68"/>
      <c r="YP1501" s="68"/>
      <c r="YQ1501" s="68"/>
      <c r="YR1501" s="68"/>
      <c r="YS1501" s="68"/>
      <c r="YT1501" s="68"/>
      <c r="YU1501" s="68"/>
      <c r="YV1501" s="68"/>
      <c r="YW1501" s="68"/>
      <c r="YX1501" s="68">
        <v>1.0342206313153</v>
      </c>
      <c r="YY1501" s="68"/>
      <c r="YZ1501" s="68"/>
      <c r="ZA1501" s="68"/>
      <c r="ZB1501" s="68"/>
      <c r="ZC1501" s="68"/>
      <c r="ZD1501" s="68"/>
    </row>
    <row r="1502" spans="658:680" x14ac:dyDescent="0.25">
      <c r="YH1502" s="68"/>
      <c r="YI1502" s="68"/>
      <c r="YJ1502" s="68"/>
      <c r="YK1502" s="68"/>
      <c r="YL1502" s="68"/>
      <c r="YM1502" s="68"/>
      <c r="YN1502" s="68"/>
      <c r="YO1502" s="68"/>
      <c r="YP1502" s="68"/>
      <c r="YQ1502" s="68"/>
      <c r="YR1502" s="68"/>
      <c r="YS1502" s="68"/>
      <c r="YT1502" s="68"/>
      <c r="YU1502" s="68"/>
      <c r="YV1502" s="68"/>
      <c r="YW1502" s="68"/>
      <c r="YX1502" s="68">
        <v>1.0340316300440799</v>
      </c>
      <c r="YY1502" s="68"/>
      <c r="YZ1502" s="68"/>
      <c r="ZA1502" s="68"/>
      <c r="ZB1502" s="68"/>
      <c r="ZC1502" s="68"/>
      <c r="ZD1502" s="68"/>
    </row>
    <row r="1503" spans="658:680" x14ac:dyDescent="0.25">
      <c r="YH1503" s="68"/>
      <c r="YI1503" s="68"/>
      <c r="YJ1503" s="68"/>
      <c r="YK1503" s="68"/>
      <c r="YL1503" s="68"/>
      <c r="YM1503" s="68"/>
      <c r="YN1503" s="68"/>
      <c r="YO1503" s="68"/>
      <c r="YP1503" s="68"/>
      <c r="YQ1503" s="68"/>
      <c r="YR1503" s="68"/>
      <c r="YS1503" s="68"/>
      <c r="YT1503" s="68"/>
      <c r="YU1503" s="68"/>
      <c r="YV1503" s="68"/>
      <c r="YW1503" s="68"/>
      <c r="YX1503" s="68">
        <v>1.03397215090126</v>
      </c>
      <c r="YY1503" s="68"/>
      <c r="YZ1503" s="68"/>
      <c r="ZA1503" s="68"/>
      <c r="ZB1503" s="68"/>
      <c r="ZC1503" s="68"/>
      <c r="ZD1503" s="68"/>
    </row>
    <row r="1504" spans="658:680" x14ac:dyDescent="0.25">
      <c r="YH1504" s="68"/>
      <c r="YI1504" s="68"/>
      <c r="YJ1504" s="68"/>
      <c r="YK1504" s="68"/>
      <c r="YL1504" s="68"/>
      <c r="YM1504" s="68"/>
      <c r="YN1504" s="68"/>
      <c r="YO1504" s="68"/>
      <c r="YP1504" s="68"/>
      <c r="YQ1504" s="68"/>
      <c r="YR1504" s="68"/>
      <c r="YS1504" s="68"/>
      <c r="YT1504" s="68"/>
      <c r="YU1504" s="68"/>
      <c r="YV1504" s="68"/>
      <c r="YW1504" s="68"/>
      <c r="YX1504" s="68">
        <v>1.03391282253457</v>
      </c>
      <c r="YY1504" s="68"/>
      <c r="YZ1504" s="68"/>
      <c r="ZA1504" s="68"/>
      <c r="ZB1504" s="68"/>
      <c r="ZC1504" s="68"/>
      <c r="ZD1504" s="68"/>
    </row>
    <row r="1505" spans="658:680" x14ac:dyDescent="0.25">
      <c r="YH1505" s="68"/>
      <c r="YI1505" s="68"/>
      <c r="YJ1505" s="68"/>
      <c r="YK1505" s="68"/>
      <c r="YL1505" s="68"/>
      <c r="YM1505" s="68"/>
      <c r="YN1505" s="68"/>
      <c r="YO1505" s="68"/>
      <c r="YP1505" s="68"/>
      <c r="YQ1505" s="68"/>
      <c r="YR1505" s="68"/>
      <c r="YS1505" s="68"/>
      <c r="YT1505" s="68"/>
      <c r="YU1505" s="68"/>
      <c r="YV1505" s="68"/>
      <c r="YW1505" s="68"/>
      <c r="YX1505" s="68">
        <v>1.03390593828615</v>
      </c>
      <c r="YY1505" s="68"/>
      <c r="YZ1505" s="68"/>
      <c r="ZA1505" s="68"/>
      <c r="ZB1505" s="68"/>
      <c r="ZC1505" s="68"/>
      <c r="ZD1505" s="68"/>
    </row>
    <row r="1506" spans="658:680" x14ac:dyDescent="0.25">
      <c r="YH1506" s="68"/>
      <c r="YI1506" s="68"/>
      <c r="YJ1506" s="68"/>
      <c r="YK1506" s="68"/>
      <c r="YL1506" s="68"/>
      <c r="YM1506" s="68"/>
      <c r="YN1506" s="68"/>
      <c r="YO1506" s="68"/>
      <c r="YP1506" s="68"/>
      <c r="YQ1506" s="68"/>
      <c r="YR1506" s="68"/>
      <c r="YS1506" s="68"/>
      <c r="YT1506" s="68"/>
      <c r="YU1506" s="68"/>
      <c r="YV1506" s="68"/>
      <c r="YW1506" s="68"/>
      <c r="YX1506" s="68">
        <v>1.03384928163413</v>
      </c>
      <c r="YY1506" s="68"/>
      <c r="YZ1506" s="68"/>
      <c r="ZA1506" s="68"/>
      <c r="ZB1506" s="68"/>
      <c r="ZC1506" s="68"/>
      <c r="ZD1506" s="68"/>
    </row>
    <row r="1507" spans="658:680" x14ac:dyDescent="0.25">
      <c r="YH1507" s="68"/>
      <c r="YI1507" s="68"/>
      <c r="YJ1507" s="68"/>
      <c r="YK1507" s="68"/>
      <c r="YL1507" s="68"/>
      <c r="YM1507" s="68"/>
      <c r="YN1507" s="68"/>
      <c r="YO1507" s="68"/>
      <c r="YP1507" s="68"/>
      <c r="YQ1507" s="68"/>
      <c r="YR1507" s="68"/>
      <c r="YS1507" s="68"/>
      <c r="YT1507" s="68"/>
      <c r="YU1507" s="68"/>
      <c r="YV1507" s="68"/>
      <c r="YW1507" s="68"/>
      <c r="YX1507" s="68">
        <v>1.0337844092992901</v>
      </c>
      <c r="YY1507" s="68"/>
      <c r="YZ1507" s="68"/>
      <c r="ZA1507" s="68"/>
      <c r="ZB1507" s="68"/>
      <c r="ZC1507" s="68"/>
      <c r="ZD1507" s="68"/>
    </row>
    <row r="1508" spans="658:680" x14ac:dyDescent="0.25">
      <c r="YH1508" s="68"/>
      <c r="YI1508" s="68"/>
      <c r="YJ1508" s="68"/>
      <c r="YK1508" s="68"/>
      <c r="YL1508" s="68"/>
      <c r="YM1508" s="68"/>
      <c r="YN1508" s="68"/>
      <c r="YO1508" s="68"/>
      <c r="YP1508" s="68"/>
      <c r="YQ1508" s="68"/>
      <c r="YR1508" s="68"/>
      <c r="YS1508" s="68"/>
      <c r="YT1508" s="68"/>
      <c r="YU1508" s="68"/>
      <c r="YV1508" s="68"/>
      <c r="YW1508" s="68"/>
      <c r="YX1508" s="68">
        <v>1.0336148059128301</v>
      </c>
      <c r="YY1508" s="68"/>
      <c r="YZ1508" s="68"/>
      <c r="ZA1508" s="68"/>
      <c r="ZB1508" s="68"/>
      <c r="ZC1508" s="68"/>
      <c r="ZD1508" s="68"/>
    </row>
    <row r="1509" spans="658:680" x14ac:dyDescent="0.25">
      <c r="YH1509" s="68"/>
      <c r="YI1509" s="68"/>
      <c r="YJ1509" s="68"/>
      <c r="YK1509" s="68"/>
      <c r="YL1509" s="68"/>
      <c r="YM1509" s="68"/>
      <c r="YN1509" s="68"/>
      <c r="YO1509" s="68"/>
      <c r="YP1509" s="68"/>
      <c r="YQ1509" s="68"/>
      <c r="YR1509" s="68"/>
      <c r="YS1509" s="68"/>
      <c r="YT1509" s="68"/>
      <c r="YU1509" s="68"/>
      <c r="YV1509" s="68"/>
      <c r="YW1509" s="68"/>
      <c r="YX1509" s="68">
        <v>1.03357685981019</v>
      </c>
      <c r="YY1509" s="68"/>
      <c r="YZ1509" s="68"/>
      <c r="ZA1509" s="68"/>
      <c r="ZB1509" s="68"/>
      <c r="ZC1509" s="68"/>
      <c r="ZD1509" s="68"/>
    </row>
    <row r="1510" spans="658:680" x14ac:dyDescent="0.25">
      <c r="YH1510" s="68"/>
      <c r="YI1510" s="68"/>
      <c r="YJ1510" s="68"/>
      <c r="YK1510" s="68"/>
      <c r="YL1510" s="68"/>
      <c r="YM1510" s="68"/>
      <c r="YN1510" s="68"/>
      <c r="YO1510" s="68"/>
      <c r="YP1510" s="68"/>
      <c r="YQ1510" s="68"/>
      <c r="YR1510" s="68"/>
      <c r="YS1510" s="68"/>
      <c r="YT1510" s="68"/>
      <c r="YU1510" s="68"/>
      <c r="YV1510" s="68"/>
      <c r="YW1510" s="68"/>
      <c r="YX1510" s="68">
        <v>1.0335160032439501</v>
      </c>
      <c r="YY1510" s="68"/>
      <c r="YZ1510" s="68"/>
      <c r="ZA1510" s="68"/>
      <c r="ZB1510" s="68"/>
      <c r="ZC1510" s="68"/>
      <c r="ZD1510" s="68"/>
    </row>
    <row r="1511" spans="658:680" x14ac:dyDescent="0.25">
      <c r="YH1511" s="68"/>
      <c r="YI1511" s="68"/>
      <c r="YJ1511" s="68"/>
      <c r="YK1511" s="68"/>
      <c r="YL1511" s="68"/>
      <c r="YM1511" s="68"/>
      <c r="YN1511" s="68"/>
      <c r="YO1511" s="68"/>
      <c r="YP1511" s="68"/>
      <c r="YQ1511" s="68"/>
      <c r="YR1511" s="68"/>
      <c r="YS1511" s="68"/>
      <c r="YT1511" s="68"/>
      <c r="YU1511" s="68"/>
      <c r="YV1511" s="68"/>
      <c r="YW1511" s="68"/>
      <c r="YX1511" s="68">
        <v>1.0334512521125401</v>
      </c>
      <c r="YY1511" s="68"/>
      <c r="YZ1511" s="68"/>
      <c r="ZA1511" s="68"/>
      <c r="ZB1511" s="68"/>
      <c r="ZC1511" s="68"/>
      <c r="ZD1511" s="68"/>
    </row>
    <row r="1512" spans="658:680" x14ac:dyDescent="0.25">
      <c r="YH1512" s="68"/>
      <c r="YI1512" s="68"/>
      <c r="YJ1512" s="68"/>
      <c r="YK1512" s="68"/>
      <c r="YL1512" s="68"/>
      <c r="YM1512" s="68"/>
      <c r="YN1512" s="68"/>
      <c r="YO1512" s="68"/>
      <c r="YP1512" s="68"/>
      <c r="YQ1512" s="68"/>
      <c r="YR1512" s="68"/>
      <c r="YS1512" s="68"/>
      <c r="YT1512" s="68"/>
      <c r="YU1512" s="68"/>
      <c r="YV1512" s="68"/>
      <c r="YW1512" s="68"/>
      <c r="YX1512" s="68">
        <v>1.0334159763777</v>
      </c>
      <c r="YY1512" s="68"/>
      <c r="YZ1512" s="68"/>
      <c r="ZA1512" s="68"/>
      <c r="ZB1512" s="68"/>
      <c r="ZC1512" s="68"/>
      <c r="ZD1512" s="68"/>
    </row>
    <row r="1513" spans="658:680" x14ac:dyDescent="0.25">
      <c r="YH1513" s="68"/>
      <c r="YI1513" s="68"/>
      <c r="YJ1513" s="68"/>
      <c r="YK1513" s="68"/>
      <c r="YL1513" s="68"/>
      <c r="YM1513" s="68"/>
      <c r="YN1513" s="68"/>
      <c r="YO1513" s="68"/>
      <c r="YP1513" s="68"/>
      <c r="YQ1513" s="68"/>
      <c r="YR1513" s="68"/>
      <c r="YS1513" s="68"/>
      <c r="YT1513" s="68"/>
      <c r="YU1513" s="68"/>
      <c r="YV1513" s="68"/>
      <c r="YW1513" s="68"/>
      <c r="YX1513" s="68">
        <v>1.03337209750142</v>
      </c>
      <c r="YY1513" s="68"/>
      <c r="YZ1513" s="68"/>
      <c r="ZA1513" s="68"/>
      <c r="ZB1513" s="68"/>
      <c r="ZC1513" s="68"/>
      <c r="ZD1513" s="68"/>
    </row>
    <row r="1514" spans="658:680" x14ac:dyDescent="0.25">
      <c r="YH1514" s="68"/>
      <c r="YI1514" s="68"/>
      <c r="YJ1514" s="68"/>
      <c r="YK1514" s="68"/>
      <c r="YL1514" s="68"/>
      <c r="YM1514" s="68"/>
      <c r="YN1514" s="68"/>
      <c r="YO1514" s="68"/>
      <c r="YP1514" s="68"/>
      <c r="YQ1514" s="68"/>
      <c r="YR1514" s="68"/>
      <c r="YS1514" s="68"/>
      <c r="YT1514" s="68"/>
      <c r="YU1514" s="68"/>
      <c r="YV1514" s="68"/>
      <c r="YW1514" s="68"/>
      <c r="YX1514" s="68">
        <v>1.0333431803441999</v>
      </c>
      <c r="YY1514" s="68"/>
      <c r="YZ1514" s="68"/>
      <c r="ZA1514" s="68"/>
      <c r="ZB1514" s="68"/>
      <c r="ZC1514" s="68"/>
      <c r="ZD1514" s="68"/>
    </row>
    <row r="1515" spans="658:680" x14ac:dyDescent="0.25">
      <c r="YH1515" s="68"/>
      <c r="YI1515" s="68"/>
      <c r="YJ1515" s="68"/>
      <c r="YK1515" s="68"/>
      <c r="YL1515" s="68"/>
      <c r="YM1515" s="68"/>
      <c r="YN1515" s="68"/>
      <c r="YO1515" s="68"/>
      <c r="YP1515" s="68"/>
      <c r="YQ1515" s="68"/>
      <c r="YR1515" s="68"/>
      <c r="YS1515" s="68"/>
      <c r="YT1515" s="68"/>
      <c r="YU1515" s="68"/>
      <c r="YV1515" s="68"/>
      <c r="YW1515" s="68"/>
      <c r="YX1515" s="68">
        <v>1.03321581979427</v>
      </c>
      <c r="YY1515" s="68"/>
      <c r="YZ1515" s="68"/>
      <c r="ZA1515" s="68"/>
      <c r="ZB1515" s="68"/>
      <c r="ZC1515" s="68"/>
      <c r="ZD1515" s="68"/>
    </row>
    <row r="1516" spans="658:680" x14ac:dyDescent="0.25">
      <c r="YH1516" s="68"/>
      <c r="YI1516" s="68"/>
      <c r="YJ1516" s="68"/>
      <c r="YK1516" s="68"/>
      <c r="YL1516" s="68"/>
      <c r="YM1516" s="68"/>
      <c r="YN1516" s="68"/>
      <c r="YO1516" s="68"/>
      <c r="YP1516" s="68"/>
      <c r="YQ1516" s="68"/>
      <c r="YR1516" s="68"/>
      <c r="YS1516" s="68"/>
      <c r="YT1516" s="68"/>
      <c r="YU1516" s="68"/>
      <c r="YV1516" s="68"/>
      <c r="YW1516" s="68"/>
      <c r="YX1516" s="68">
        <v>1.0330516006750601</v>
      </c>
      <c r="YY1516" s="68"/>
      <c r="YZ1516" s="68"/>
      <c r="ZA1516" s="68"/>
      <c r="ZB1516" s="68"/>
      <c r="ZC1516" s="68"/>
      <c r="ZD1516" s="68"/>
    </row>
    <row r="1517" spans="658:680" x14ac:dyDescent="0.25">
      <c r="YH1517" s="68"/>
      <c r="YI1517" s="68"/>
      <c r="YJ1517" s="68"/>
      <c r="YK1517" s="68"/>
      <c r="YL1517" s="68"/>
      <c r="YM1517" s="68"/>
      <c r="YN1517" s="68"/>
      <c r="YO1517" s="68"/>
      <c r="YP1517" s="68"/>
      <c r="YQ1517" s="68"/>
      <c r="YR1517" s="68"/>
      <c r="YS1517" s="68"/>
      <c r="YT1517" s="68"/>
      <c r="YU1517" s="68"/>
      <c r="YV1517" s="68"/>
      <c r="YW1517" s="68"/>
      <c r="YX1517" s="68">
        <v>1.03304750240097</v>
      </c>
      <c r="YY1517" s="68"/>
      <c r="YZ1517" s="68"/>
      <c r="ZA1517" s="68"/>
      <c r="ZB1517" s="68"/>
      <c r="ZC1517" s="68"/>
      <c r="ZD1517" s="68"/>
    </row>
    <row r="1518" spans="658:680" x14ac:dyDescent="0.25">
      <c r="YH1518" s="68"/>
      <c r="YI1518" s="68"/>
      <c r="YJ1518" s="68"/>
      <c r="YK1518" s="68"/>
      <c r="YL1518" s="68"/>
      <c r="YM1518" s="68"/>
      <c r="YN1518" s="68"/>
      <c r="YO1518" s="68"/>
      <c r="YP1518" s="68"/>
      <c r="YQ1518" s="68"/>
      <c r="YR1518" s="68"/>
      <c r="YS1518" s="68"/>
      <c r="YT1518" s="68"/>
      <c r="YU1518" s="68"/>
      <c r="YV1518" s="68"/>
      <c r="YW1518" s="68"/>
      <c r="YX1518" s="68">
        <v>1.0330310455681999</v>
      </c>
      <c r="YY1518" s="68"/>
      <c r="YZ1518" s="68"/>
      <c r="ZA1518" s="68"/>
      <c r="ZB1518" s="68"/>
      <c r="ZC1518" s="68"/>
      <c r="ZD1518" s="68"/>
    </row>
    <row r="1519" spans="658:680" x14ac:dyDescent="0.25">
      <c r="YH1519" s="68"/>
      <c r="YI1519" s="68"/>
      <c r="YJ1519" s="68"/>
      <c r="YK1519" s="68"/>
      <c r="YL1519" s="68"/>
      <c r="YM1519" s="68"/>
      <c r="YN1519" s="68"/>
      <c r="YO1519" s="68"/>
      <c r="YP1519" s="68"/>
      <c r="YQ1519" s="68"/>
      <c r="YR1519" s="68"/>
      <c r="YS1519" s="68"/>
      <c r="YT1519" s="68"/>
      <c r="YU1519" s="68"/>
      <c r="YV1519" s="68"/>
      <c r="YW1519" s="68"/>
      <c r="YX1519" s="68">
        <v>1.03301605736002</v>
      </c>
      <c r="YY1519" s="68"/>
      <c r="YZ1519" s="68"/>
      <c r="ZA1519" s="68"/>
      <c r="ZB1519" s="68"/>
      <c r="ZC1519" s="68"/>
      <c r="ZD1519" s="68"/>
    </row>
    <row r="1520" spans="658:680" x14ac:dyDescent="0.25">
      <c r="YH1520" s="68"/>
      <c r="YI1520" s="68"/>
      <c r="YJ1520" s="68"/>
      <c r="YK1520" s="68"/>
      <c r="YL1520" s="68"/>
      <c r="YM1520" s="68"/>
      <c r="YN1520" s="68"/>
      <c r="YO1520" s="68"/>
      <c r="YP1520" s="68"/>
      <c r="YQ1520" s="68"/>
      <c r="YR1520" s="68"/>
      <c r="YS1520" s="68"/>
      <c r="YT1520" s="68"/>
      <c r="YU1520" s="68"/>
      <c r="YV1520" s="68"/>
      <c r="YW1520" s="68"/>
      <c r="YX1520" s="68">
        <v>1.0329387992169401</v>
      </c>
      <c r="YY1520" s="68"/>
      <c r="YZ1520" s="68"/>
      <c r="ZA1520" s="68"/>
      <c r="ZB1520" s="68"/>
      <c r="ZC1520" s="68"/>
      <c r="ZD1520" s="68"/>
    </row>
    <row r="1521" spans="658:680" x14ac:dyDescent="0.25">
      <c r="YH1521" s="68"/>
      <c r="YI1521" s="68"/>
      <c r="YJ1521" s="68"/>
      <c r="YK1521" s="68"/>
      <c r="YL1521" s="68"/>
      <c r="YM1521" s="68"/>
      <c r="YN1521" s="68"/>
      <c r="YO1521" s="68"/>
      <c r="YP1521" s="68"/>
      <c r="YQ1521" s="68"/>
      <c r="YR1521" s="68"/>
      <c r="YS1521" s="68"/>
      <c r="YT1521" s="68"/>
      <c r="YU1521" s="68"/>
      <c r="YV1521" s="68"/>
      <c r="YW1521" s="68"/>
      <c r="YX1521" s="68">
        <v>1.0328170947734101</v>
      </c>
      <c r="YY1521" s="68"/>
      <c r="YZ1521" s="68"/>
      <c r="ZA1521" s="68"/>
      <c r="ZB1521" s="68"/>
      <c r="ZC1521" s="68"/>
      <c r="ZD1521" s="68"/>
    </row>
    <row r="1522" spans="658:680" x14ac:dyDescent="0.25">
      <c r="YH1522" s="68"/>
      <c r="YI1522" s="68"/>
      <c r="YJ1522" s="68"/>
      <c r="YK1522" s="68"/>
      <c r="YL1522" s="68"/>
      <c r="YM1522" s="68"/>
      <c r="YN1522" s="68"/>
      <c r="YO1522" s="68"/>
      <c r="YP1522" s="68"/>
      <c r="YQ1522" s="68"/>
      <c r="YR1522" s="68"/>
      <c r="YS1522" s="68"/>
      <c r="YT1522" s="68"/>
      <c r="YU1522" s="68"/>
      <c r="YV1522" s="68"/>
      <c r="YW1522" s="68"/>
      <c r="YX1522" s="68">
        <v>1.0327941657114399</v>
      </c>
      <c r="YY1522" s="68"/>
      <c r="YZ1522" s="68"/>
      <c r="ZA1522" s="68"/>
      <c r="ZB1522" s="68"/>
      <c r="ZC1522" s="68"/>
      <c r="ZD1522" s="68"/>
    </row>
    <row r="1523" spans="658:680" x14ac:dyDescent="0.25">
      <c r="YH1523" s="68"/>
      <c r="YI1523" s="68"/>
      <c r="YJ1523" s="68"/>
      <c r="YK1523" s="68"/>
      <c r="YL1523" s="68"/>
      <c r="YM1523" s="68"/>
      <c r="YN1523" s="68"/>
      <c r="YO1523" s="68"/>
      <c r="YP1523" s="68"/>
      <c r="YQ1523" s="68"/>
      <c r="YR1523" s="68"/>
      <c r="YS1523" s="68"/>
      <c r="YT1523" s="68"/>
      <c r="YU1523" s="68"/>
      <c r="YV1523" s="68"/>
      <c r="YW1523" s="68"/>
      <c r="YX1523" s="68">
        <v>1.0327461330786101</v>
      </c>
      <c r="YY1523" s="68"/>
      <c r="YZ1523" s="68"/>
      <c r="ZA1523" s="68"/>
      <c r="ZB1523" s="68"/>
      <c r="ZC1523" s="68"/>
      <c r="ZD1523" s="68"/>
    </row>
    <row r="1524" spans="658:680" x14ac:dyDescent="0.25">
      <c r="YH1524" s="68"/>
      <c r="YI1524" s="68"/>
      <c r="YJ1524" s="68"/>
      <c r="YK1524" s="68"/>
      <c r="YL1524" s="68"/>
      <c r="YM1524" s="68"/>
      <c r="YN1524" s="68"/>
      <c r="YO1524" s="68"/>
      <c r="YP1524" s="68"/>
      <c r="YQ1524" s="68"/>
      <c r="YR1524" s="68"/>
      <c r="YS1524" s="68"/>
      <c r="YT1524" s="68"/>
      <c r="YU1524" s="68"/>
      <c r="YV1524" s="68"/>
      <c r="YW1524" s="68"/>
      <c r="YX1524" s="68">
        <v>1.0327244357740799</v>
      </c>
      <c r="YY1524" s="68"/>
      <c r="YZ1524" s="68"/>
      <c r="ZA1524" s="68"/>
      <c r="ZB1524" s="68"/>
      <c r="ZC1524" s="68"/>
      <c r="ZD1524" s="68"/>
    </row>
    <row r="1525" spans="658:680" x14ac:dyDescent="0.25">
      <c r="YH1525" s="68"/>
      <c r="YI1525" s="68"/>
      <c r="YJ1525" s="68"/>
      <c r="YK1525" s="68"/>
      <c r="YL1525" s="68"/>
      <c r="YM1525" s="68"/>
      <c r="YN1525" s="68"/>
      <c r="YO1525" s="68"/>
      <c r="YP1525" s="68"/>
      <c r="YQ1525" s="68"/>
      <c r="YR1525" s="68"/>
      <c r="YS1525" s="68"/>
      <c r="YT1525" s="68"/>
      <c r="YU1525" s="68"/>
      <c r="YV1525" s="68"/>
      <c r="YW1525" s="68"/>
      <c r="YX1525" s="68">
        <v>1.0326994092967601</v>
      </c>
      <c r="YY1525" s="68"/>
      <c r="YZ1525" s="68"/>
      <c r="ZA1525" s="68"/>
      <c r="ZB1525" s="68"/>
      <c r="ZC1525" s="68"/>
      <c r="ZD1525" s="68"/>
    </row>
    <row r="1526" spans="658:680" x14ac:dyDescent="0.25">
      <c r="YH1526" s="68"/>
      <c r="YI1526" s="68"/>
      <c r="YJ1526" s="68"/>
      <c r="YK1526" s="68"/>
      <c r="YL1526" s="68"/>
      <c r="YM1526" s="68"/>
      <c r="YN1526" s="68"/>
      <c r="YO1526" s="68"/>
      <c r="YP1526" s="68"/>
      <c r="YQ1526" s="68"/>
      <c r="YR1526" s="68"/>
      <c r="YS1526" s="68"/>
      <c r="YT1526" s="68"/>
      <c r="YU1526" s="68"/>
      <c r="YV1526" s="68"/>
      <c r="YW1526" s="68"/>
      <c r="YX1526" s="68">
        <v>1.032673739397</v>
      </c>
      <c r="YY1526" s="68"/>
      <c r="YZ1526" s="68"/>
      <c r="ZA1526" s="68"/>
      <c r="ZB1526" s="68"/>
      <c r="ZC1526" s="68"/>
      <c r="ZD1526" s="68"/>
    </row>
    <row r="1527" spans="658:680" x14ac:dyDescent="0.25">
      <c r="YH1527" s="68"/>
      <c r="YI1527" s="68"/>
      <c r="YJ1527" s="68"/>
      <c r="YK1527" s="68"/>
      <c r="YL1527" s="68"/>
      <c r="YM1527" s="68"/>
      <c r="YN1527" s="68"/>
      <c r="YO1527" s="68"/>
      <c r="YP1527" s="68"/>
      <c r="YQ1527" s="68"/>
      <c r="YR1527" s="68"/>
      <c r="YS1527" s="68"/>
      <c r="YT1527" s="68"/>
      <c r="YU1527" s="68"/>
      <c r="YV1527" s="68"/>
      <c r="YW1527" s="68"/>
      <c r="YX1527" s="68">
        <v>1.0325596666711001</v>
      </c>
      <c r="YY1527" s="68"/>
      <c r="YZ1527" s="68"/>
      <c r="ZA1527" s="68"/>
      <c r="ZB1527" s="68"/>
      <c r="ZC1527" s="68"/>
      <c r="ZD1527" s="68"/>
    </row>
    <row r="1528" spans="658:680" x14ac:dyDescent="0.25">
      <c r="YH1528" s="68"/>
      <c r="YI1528" s="68"/>
      <c r="YJ1528" s="68"/>
      <c r="YK1528" s="68"/>
      <c r="YL1528" s="68"/>
      <c r="YM1528" s="68"/>
      <c r="YN1528" s="68"/>
      <c r="YO1528" s="68"/>
      <c r="YP1528" s="68"/>
      <c r="YQ1528" s="68"/>
      <c r="YR1528" s="68"/>
      <c r="YS1528" s="68"/>
      <c r="YT1528" s="68"/>
      <c r="YU1528" s="68"/>
      <c r="YV1528" s="68"/>
      <c r="YW1528" s="68"/>
      <c r="YX1528" s="68">
        <v>1.03249788204935</v>
      </c>
      <c r="YY1528" s="68"/>
      <c r="YZ1528" s="68"/>
      <c r="ZA1528" s="68"/>
      <c r="ZB1528" s="68"/>
      <c r="ZC1528" s="68"/>
      <c r="ZD1528" s="68"/>
    </row>
    <row r="1529" spans="658:680" x14ac:dyDescent="0.25">
      <c r="YH1529" s="68"/>
      <c r="YI1529" s="68"/>
      <c r="YJ1529" s="68"/>
      <c r="YK1529" s="68"/>
      <c r="YL1529" s="68"/>
      <c r="YM1529" s="68"/>
      <c r="YN1529" s="68"/>
      <c r="YO1529" s="68"/>
      <c r="YP1529" s="68"/>
      <c r="YQ1529" s="68"/>
      <c r="YR1529" s="68"/>
      <c r="YS1529" s="68"/>
      <c r="YT1529" s="68"/>
      <c r="YU1529" s="68"/>
      <c r="YV1529" s="68"/>
      <c r="YW1529" s="68"/>
      <c r="YX1529" s="68">
        <v>1.0324653809803199</v>
      </c>
      <c r="YY1529" s="68"/>
      <c r="YZ1529" s="68"/>
      <c r="ZA1529" s="68"/>
      <c r="ZB1529" s="68"/>
      <c r="ZC1529" s="68"/>
      <c r="ZD1529" s="68"/>
    </row>
    <row r="1530" spans="658:680" x14ac:dyDescent="0.25">
      <c r="YH1530" s="68"/>
      <c r="YI1530" s="68"/>
      <c r="YJ1530" s="68"/>
      <c r="YK1530" s="68"/>
      <c r="YL1530" s="68"/>
      <c r="YM1530" s="68"/>
      <c r="YN1530" s="68"/>
      <c r="YO1530" s="68"/>
      <c r="YP1530" s="68"/>
      <c r="YQ1530" s="68"/>
      <c r="YR1530" s="68"/>
      <c r="YS1530" s="68"/>
      <c r="YT1530" s="68"/>
      <c r="YU1530" s="68"/>
      <c r="YV1530" s="68"/>
      <c r="YW1530" s="68"/>
      <c r="YX1530" s="68">
        <v>1.0324450905532701</v>
      </c>
      <c r="YY1530" s="68"/>
      <c r="YZ1530" s="68"/>
      <c r="ZA1530" s="68"/>
      <c r="ZB1530" s="68"/>
      <c r="ZC1530" s="68"/>
      <c r="ZD1530" s="68"/>
    </row>
    <row r="1531" spans="658:680" x14ac:dyDescent="0.25">
      <c r="YH1531" s="68"/>
      <c r="YI1531" s="68"/>
      <c r="YJ1531" s="68"/>
      <c r="YK1531" s="68"/>
      <c r="YL1531" s="68"/>
      <c r="YM1531" s="68"/>
      <c r="YN1531" s="68"/>
      <c r="YO1531" s="68"/>
      <c r="YP1531" s="68"/>
      <c r="YQ1531" s="68"/>
      <c r="YR1531" s="68"/>
      <c r="YS1531" s="68"/>
      <c r="YT1531" s="68"/>
      <c r="YU1531" s="68"/>
      <c r="YV1531" s="68"/>
      <c r="YW1531" s="68"/>
      <c r="YX1531" s="68">
        <v>1.0324340139949</v>
      </c>
      <c r="YY1531" s="68"/>
      <c r="YZ1531" s="68"/>
      <c r="ZA1531" s="68"/>
      <c r="ZB1531" s="68"/>
      <c r="ZC1531" s="68"/>
      <c r="ZD1531" s="68"/>
    </row>
    <row r="1532" spans="658:680" x14ac:dyDescent="0.25">
      <c r="YH1532" s="68"/>
      <c r="YI1532" s="68"/>
      <c r="YJ1532" s="68"/>
      <c r="YK1532" s="68"/>
      <c r="YL1532" s="68"/>
      <c r="YM1532" s="68"/>
      <c r="YN1532" s="68"/>
      <c r="YO1532" s="68"/>
      <c r="YP1532" s="68"/>
      <c r="YQ1532" s="68"/>
      <c r="YR1532" s="68"/>
      <c r="YS1532" s="68"/>
      <c r="YT1532" s="68"/>
      <c r="YU1532" s="68"/>
      <c r="YV1532" s="68"/>
      <c r="YW1532" s="68"/>
      <c r="YX1532" s="68">
        <v>1.03241789607204</v>
      </c>
      <c r="YY1532" s="68"/>
      <c r="YZ1532" s="68"/>
      <c r="ZA1532" s="68"/>
      <c r="ZB1532" s="68"/>
      <c r="ZC1532" s="68"/>
      <c r="ZD1532" s="68"/>
    </row>
    <row r="1533" spans="658:680" x14ac:dyDescent="0.25">
      <c r="YH1533" s="68"/>
      <c r="YI1533" s="68"/>
      <c r="YJ1533" s="68"/>
      <c r="YK1533" s="68"/>
      <c r="YL1533" s="68"/>
      <c r="YM1533" s="68"/>
      <c r="YN1533" s="68"/>
      <c r="YO1533" s="68"/>
      <c r="YP1533" s="68"/>
      <c r="YQ1533" s="68"/>
      <c r="YR1533" s="68"/>
      <c r="YS1533" s="68"/>
      <c r="YT1533" s="68"/>
      <c r="YU1533" s="68"/>
      <c r="YV1533" s="68"/>
      <c r="YW1533" s="68"/>
      <c r="YX1533" s="68">
        <v>1.03241786393569</v>
      </c>
      <c r="YY1533" s="68"/>
      <c r="YZ1533" s="68"/>
      <c r="ZA1533" s="68"/>
      <c r="ZB1533" s="68"/>
      <c r="ZC1533" s="68"/>
      <c r="ZD1533" s="68"/>
    </row>
    <row r="1534" spans="658:680" x14ac:dyDescent="0.25">
      <c r="YH1534" s="68"/>
      <c r="YI1534" s="68"/>
      <c r="YJ1534" s="68"/>
      <c r="YK1534" s="68"/>
      <c r="YL1534" s="68"/>
      <c r="YM1534" s="68"/>
      <c r="YN1534" s="68"/>
      <c r="YO1534" s="68"/>
      <c r="YP1534" s="68"/>
      <c r="YQ1534" s="68"/>
      <c r="YR1534" s="68"/>
      <c r="YS1534" s="68"/>
      <c r="YT1534" s="68"/>
      <c r="YU1534" s="68"/>
      <c r="YV1534" s="68"/>
      <c r="YW1534" s="68"/>
      <c r="YX1534" s="68">
        <v>1.0323572183766601</v>
      </c>
      <c r="YY1534" s="68"/>
      <c r="YZ1534" s="68"/>
      <c r="ZA1534" s="68"/>
      <c r="ZB1534" s="68"/>
      <c r="ZC1534" s="68"/>
      <c r="ZD1534" s="68"/>
    </row>
    <row r="1535" spans="658:680" x14ac:dyDescent="0.25">
      <c r="YH1535" s="68"/>
      <c r="YI1535" s="68"/>
      <c r="YJ1535" s="68"/>
      <c r="YK1535" s="68"/>
      <c r="YL1535" s="68"/>
      <c r="YM1535" s="68"/>
      <c r="YN1535" s="68"/>
      <c r="YO1535" s="68"/>
      <c r="YP1535" s="68"/>
      <c r="YQ1535" s="68"/>
      <c r="YR1535" s="68"/>
      <c r="YS1535" s="68"/>
      <c r="YT1535" s="68"/>
      <c r="YU1535" s="68"/>
      <c r="YV1535" s="68"/>
      <c r="YW1535" s="68"/>
      <c r="YX1535" s="68">
        <v>1.0322902568788199</v>
      </c>
      <c r="YY1535" s="68"/>
      <c r="YZ1535" s="68"/>
      <c r="ZA1535" s="68"/>
      <c r="ZB1535" s="68"/>
      <c r="ZC1535" s="68"/>
      <c r="ZD1535" s="68"/>
    </row>
    <row r="1536" spans="658:680" x14ac:dyDescent="0.25">
      <c r="YH1536" s="68"/>
      <c r="YI1536" s="68"/>
      <c r="YJ1536" s="68"/>
      <c r="YK1536" s="68"/>
      <c r="YL1536" s="68"/>
      <c r="YM1536" s="68"/>
      <c r="YN1536" s="68"/>
      <c r="YO1536" s="68"/>
      <c r="YP1536" s="68"/>
      <c r="YQ1536" s="68"/>
      <c r="YR1536" s="68"/>
      <c r="YS1536" s="68"/>
      <c r="YT1536" s="68"/>
      <c r="YU1536" s="68"/>
      <c r="YV1536" s="68"/>
      <c r="YW1536" s="68"/>
      <c r="YX1536" s="68">
        <v>1.0322569719552099</v>
      </c>
      <c r="YY1536" s="68"/>
      <c r="YZ1536" s="68"/>
      <c r="ZA1536" s="68"/>
      <c r="ZB1536" s="68"/>
      <c r="ZC1536" s="68"/>
      <c r="ZD1536" s="68"/>
    </row>
    <row r="1537" spans="658:680" x14ac:dyDescent="0.25">
      <c r="YH1537" s="68"/>
      <c r="YI1537" s="68"/>
      <c r="YJ1537" s="68"/>
      <c r="YK1537" s="68"/>
      <c r="YL1537" s="68"/>
      <c r="YM1537" s="68"/>
      <c r="YN1537" s="68"/>
      <c r="YO1537" s="68"/>
      <c r="YP1537" s="68"/>
      <c r="YQ1537" s="68"/>
      <c r="YR1537" s="68"/>
      <c r="YS1537" s="68"/>
      <c r="YT1537" s="68"/>
      <c r="YU1537" s="68"/>
      <c r="YV1537" s="68"/>
      <c r="YW1537" s="68"/>
      <c r="YX1537" s="68">
        <v>1.03210742795022</v>
      </c>
      <c r="YY1537" s="68"/>
      <c r="YZ1537" s="68"/>
      <c r="ZA1537" s="68"/>
      <c r="ZB1537" s="68"/>
      <c r="ZC1537" s="68"/>
      <c r="ZD1537" s="68"/>
    </row>
    <row r="1538" spans="658:680" x14ac:dyDescent="0.25">
      <c r="YH1538" s="68"/>
      <c r="YI1538" s="68"/>
      <c r="YJ1538" s="68"/>
      <c r="YK1538" s="68"/>
      <c r="YL1538" s="68"/>
      <c r="YM1538" s="68"/>
      <c r="YN1538" s="68"/>
      <c r="YO1538" s="68"/>
      <c r="YP1538" s="68"/>
      <c r="YQ1538" s="68"/>
      <c r="YR1538" s="68"/>
      <c r="YS1538" s="68"/>
      <c r="YT1538" s="68"/>
      <c r="YU1538" s="68"/>
      <c r="YV1538" s="68"/>
      <c r="YW1538" s="68"/>
      <c r="YX1538" s="68">
        <v>1.0320636795686999</v>
      </c>
      <c r="YY1538" s="68"/>
      <c r="YZ1538" s="68"/>
      <c r="ZA1538" s="68"/>
      <c r="ZB1538" s="68"/>
      <c r="ZC1538" s="68"/>
      <c r="ZD1538" s="68"/>
    </row>
    <row r="1539" spans="658:680" x14ac:dyDescent="0.25">
      <c r="YH1539" s="68"/>
      <c r="YI1539" s="68"/>
      <c r="YJ1539" s="68"/>
      <c r="YK1539" s="68"/>
      <c r="YL1539" s="68"/>
      <c r="YM1539" s="68"/>
      <c r="YN1539" s="68"/>
      <c r="YO1539" s="68"/>
      <c r="YP1539" s="68"/>
      <c r="YQ1539" s="68"/>
      <c r="YR1539" s="68"/>
      <c r="YS1539" s="68"/>
      <c r="YT1539" s="68"/>
      <c r="YU1539" s="68"/>
      <c r="YV1539" s="68"/>
      <c r="YW1539" s="68"/>
      <c r="YX1539" s="68">
        <v>1.03199670871107</v>
      </c>
      <c r="YY1539" s="68"/>
      <c r="YZ1539" s="68"/>
      <c r="ZA1539" s="68"/>
      <c r="ZB1539" s="68"/>
      <c r="ZC1539" s="68"/>
      <c r="ZD1539" s="68"/>
    </row>
    <row r="1540" spans="658:680" x14ac:dyDescent="0.25">
      <c r="YH1540" s="68"/>
      <c r="YI1540" s="68"/>
      <c r="YJ1540" s="68"/>
      <c r="YK1540" s="68"/>
      <c r="YL1540" s="68"/>
      <c r="YM1540" s="68"/>
      <c r="YN1540" s="68"/>
      <c r="YO1540" s="68"/>
      <c r="YP1540" s="68"/>
      <c r="YQ1540" s="68"/>
      <c r="YR1540" s="68"/>
      <c r="YS1540" s="68"/>
      <c r="YT1540" s="68"/>
      <c r="YU1540" s="68"/>
      <c r="YV1540" s="68"/>
      <c r="YW1540" s="68"/>
      <c r="YX1540" s="68">
        <v>1.0319271794762099</v>
      </c>
      <c r="YY1540" s="68"/>
      <c r="YZ1540" s="68"/>
      <c r="ZA1540" s="68"/>
      <c r="ZB1540" s="68"/>
      <c r="ZC1540" s="68"/>
      <c r="ZD1540" s="68"/>
    </row>
    <row r="1541" spans="658:680" x14ac:dyDescent="0.25">
      <c r="YH1541" s="68"/>
      <c r="YI1541" s="68"/>
      <c r="YJ1541" s="68"/>
      <c r="YK1541" s="68"/>
      <c r="YL1541" s="68"/>
      <c r="YM1541" s="68"/>
      <c r="YN1541" s="68"/>
      <c r="YO1541" s="68"/>
      <c r="YP1541" s="68"/>
      <c r="YQ1541" s="68"/>
      <c r="YR1541" s="68"/>
      <c r="YS1541" s="68"/>
      <c r="YT1541" s="68"/>
      <c r="YU1541" s="68"/>
      <c r="YV1541" s="68"/>
      <c r="YW1541" s="68"/>
      <c r="YX1541" s="68">
        <v>1.03191029702283</v>
      </c>
      <c r="YY1541" s="68"/>
      <c r="YZ1541" s="68"/>
      <c r="ZA1541" s="68"/>
      <c r="ZB1541" s="68"/>
      <c r="ZC1541" s="68"/>
      <c r="ZD1541" s="68"/>
    </row>
    <row r="1542" spans="658:680" x14ac:dyDescent="0.25">
      <c r="YH1542" s="68"/>
      <c r="YI1542" s="68"/>
      <c r="YJ1542" s="68"/>
      <c r="YK1542" s="68"/>
      <c r="YL1542" s="68"/>
      <c r="YM1542" s="68"/>
      <c r="YN1542" s="68"/>
      <c r="YO1542" s="68"/>
      <c r="YP1542" s="68"/>
      <c r="YQ1542" s="68"/>
      <c r="YR1542" s="68"/>
      <c r="YS1542" s="68"/>
      <c r="YT1542" s="68"/>
      <c r="YU1542" s="68"/>
      <c r="YV1542" s="68"/>
      <c r="YW1542" s="68"/>
      <c r="YX1542" s="68">
        <v>1.0318942284771999</v>
      </c>
      <c r="YY1542" s="68"/>
      <c r="YZ1542" s="68"/>
      <c r="ZA1542" s="68"/>
      <c r="ZB1542" s="68"/>
      <c r="ZC1542" s="68"/>
      <c r="ZD1542" s="68"/>
    </row>
    <row r="1543" spans="658:680" x14ac:dyDescent="0.25">
      <c r="YH1543" s="68"/>
      <c r="YI1543" s="68"/>
      <c r="YJ1543" s="68"/>
      <c r="YK1543" s="68"/>
      <c r="YL1543" s="68"/>
      <c r="YM1543" s="68"/>
      <c r="YN1543" s="68"/>
      <c r="YO1543" s="68"/>
      <c r="YP1543" s="68"/>
      <c r="YQ1543" s="68"/>
      <c r="YR1543" s="68"/>
      <c r="YS1543" s="68"/>
      <c r="YT1543" s="68"/>
      <c r="YU1543" s="68"/>
      <c r="YV1543" s="68"/>
      <c r="YW1543" s="68"/>
      <c r="YX1543" s="68">
        <v>1.0318525295555701</v>
      </c>
      <c r="YY1543" s="68"/>
      <c r="YZ1543" s="68"/>
      <c r="ZA1543" s="68"/>
      <c r="ZB1543" s="68"/>
      <c r="ZC1543" s="68"/>
      <c r="ZD1543" s="68"/>
    </row>
    <row r="1544" spans="658:680" x14ac:dyDescent="0.25">
      <c r="YH1544" s="68"/>
      <c r="YI1544" s="68"/>
      <c r="YJ1544" s="68"/>
      <c r="YK1544" s="68"/>
      <c r="YL1544" s="68"/>
      <c r="YM1544" s="68"/>
      <c r="YN1544" s="68"/>
      <c r="YO1544" s="68"/>
      <c r="YP1544" s="68"/>
      <c r="YQ1544" s="68"/>
      <c r="YR1544" s="68"/>
      <c r="YS1544" s="68"/>
      <c r="YT1544" s="68"/>
      <c r="YU1544" s="68"/>
      <c r="YV1544" s="68"/>
      <c r="YW1544" s="68"/>
      <c r="YX1544" s="68">
        <v>1.0317966579711499</v>
      </c>
      <c r="YY1544" s="68"/>
      <c r="YZ1544" s="68"/>
      <c r="ZA1544" s="68"/>
      <c r="ZB1544" s="68"/>
      <c r="ZC1544" s="68"/>
      <c r="ZD1544" s="68"/>
    </row>
    <row r="1545" spans="658:680" x14ac:dyDescent="0.25">
      <c r="YH1545" s="68"/>
      <c r="YI1545" s="68"/>
      <c r="YJ1545" s="68"/>
      <c r="YK1545" s="68"/>
      <c r="YL1545" s="68"/>
      <c r="YM1545" s="68"/>
      <c r="YN1545" s="68"/>
      <c r="YO1545" s="68"/>
      <c r="YP1545" s="68"/>
      <c r="YQ1545" s="68"/>
      <c r="YR1545" s="68"/>
      <c r="YS1545" s="68"/>
      <c r="YT1545" s="68"/>
      <c r="YU1545" s="68"/>
      <c r="YV1545" s="68"/>
      <c r="YW1545" s="68"/>
      <c r="YX1545" s="68">
        <v>1.0317190883680301</v>
      </c>
      <c r="YY1545" s="68"/>
      <c r="YZ1545" s="68"/>
      <c r="ZA1545" s="68"/>
      <c r="ZB1545" s="68"/>
      <c r="ZC1545" s="68"/>
      <c r="ZD1545" s="68"/>
    </row>
    <row r="1546" spans="658:680" x14ac:dyDescent="0.25">
      <c r="YH1546" s="68"/>
      <c r="YI1546" s="68"/>
      <c r="YJ1546" s="68"/>
      <c r="YK1546" s="68"/>
      <c r="YL1546" s="68"/>
      <c r="YM1546" s="68"/>
      <c r="YN1546" s="68"/>
      <c r="YO1546" s="68"/>
      <c r="YP1546" s="68"/>
      <c r="YQ1546" s="68"/>
      <c r="YR1546" s="68"/>
      <c r="YS1546" s="68"/>
      <c r="YT1546" s="68"/>
      <c r="YU1546" s="68"/>
      <c r="YV1546" s="68"/>
      <c r="YW1546" s="68"/>
      <c r="YX1546" s="68">
        <v>1.0317097470266801</v>
      </c>
      <c r="YY1546" s="68"/>
      <c r="YZ1546" s="68"/>
      <c r="ZA1546" s="68"/>
      <c r="ZB1546" s="68"/>
      <c r="ZC1546" s="68"/>
      <c r="ZD1546" s="68"/>
    </row>
    <row r="1547" spans="658:680" x14ac:dyDescent="0.25">
      <c r="YH1547" s="68"/>
      <c r="YI1547" s="68"/>
      <c r="YJ1547" s="68"/>
      <c r="YK1547" s="68"/>
      <c r="YL1547" s="68"/>
      <c r="YM1547" s="68"/>
      <c r="YN1547" s="68"/>
      <c r="YO1547" s="68"/>
      <c r="YP1547" s="68"/>
      <c r="YQ1547" s="68"/>
      <c r="YR1547" s="68"/>
      <c r="YS1547" s="68"/>
      <c r="YT1547" s="68"/>
      <c r="YU1547" s="68"/>
      <c r="YV1547" s="68"/>
      <c r="YW1547" s="68"/>
      <c r="YX1547" s="68">
        <v>1.0316840632147899</v>
      </c>
      <c r="YY1547" s="68"/>
      <c r="YZ1547" s="68"/>
      <c r="ZA1547" s="68"/>
      <c r="ZB1547" s="68"/>
      <c r="ZC1547" s="68"/>
      <c r="ZD1547" s="68"/>
    </row>
    <row r="1548" spans="658:680" x14ac:dyDescent="0.25">
      <c r="YH1548" s="68"/>
      <c r="YI1548" s="68"/>
      <c r="YJ1548" s="68"/>
      <c r="YK1548" s="68"/>
      <c r="YL1548" s="68"/>
      <c r="YM1548" s="68"/>
      <c r="YN1548" s="68"/>
      <c r="YO1548" s="68"/>
      <c r="YP1548" s="68"/>
      <c r="YQ1548" s="68"/>
      <c r="YR1548" s="68"/>
      <c r="YS1548" s="68"/>
      <c r="YT1548" s="68"/>
      <c r="YU1548" s="68"/>
      <c r="YV1548" s="68"/>
      <c r="YW1548" s="68"/>
      <c r="YX1548" s="68">
        <v>1.03163936611815</v>
      </c>
      <c r="YY1548" s="68"/>
      <c r="YZ1548" s="68"/>
      <c r="ZA1548" s="68"/>
      <c r="ZB1548" s="68"/>
      <c r="ZC1548" s="68"/>
      <c r="ZD1548" s="68"/>
    </row>
    <row r="1549" spans="658:680" x14ac:dyDescent="0.25">
      <c r="YH1549" s="68"/>
      <c r="YI1549" s="68"/>
      <c r="YJ1549" s="68"/>
      <c r="YK1549" s="68"/>
      <c r="YL1549" s="68"/>
      <c r="YM1549" s="68"/>
      <c r="YN1549" s="68"/>
      <c r="YO1549" s="68"/>
      <c r="YP1549" s="68"/>
      <c r="YQ1549" s="68"/>
      <c r="YR1549" s="68"/>
      <c r="YS1549" s="68"/>
      <c r="YT1549" s="68"/>
      <c r="YU1549" s="68"/>
      <c r="YV1549" s="68"/>
      <c r="YW1549" s="68"/>
      <c r="YX1549" s="68">
        <v>1.0316359371277199</v>
      </c>
      <c r="YY1549" s="68"/>
      <c r="YZ1549" s="68"/>
      <c r="ZA1549" s="68"/>
      <c r="ZB1549" s="68"/>
      <c r="ZC1549" s="68"/>
      <c r="ZD1549" s="68"/>
    </row>
    <row r="1550" spans="658:680" x14ac:dyDescent="0.25">
      <c r="YH1550" s="68"/>
      <c r="YI1550" s="68"/>
      <c r="YJ1550" s="68"/>
      <c r="YK1550" s="68"/>
      <c r="YL1550" s="68"/>
      <c r="YM1550" s="68"/>
      <c r="YN1550" s="68"/>
      <c r="YO1550" s="68"/>
      <c r="YP1550" s="68"/>
      <c r="YQ1550" s="68"/>
      <c r="YR1550" s="68"/>
      <c r="YS1550" s="68"/>
      <c r="YT1550" s="68"/>
      <c r="YU1550" s="68"/>
      <c r="YV1550" s="68"/>
      <c r="YW1550" s="68"/>
      <c r="YX1550" s="68">
        <v>1.0315934181847</v>
      </c>
      <c r="YY1550" s="68"/>
      <c r="YZ1550" s="68"/>
      <c r="ZA1550" s="68"/>
      <c r="ZB1550" s="68"/>
      <c r="ZC1550" s="68"/>
      <c r="ZD1550" s="68"/>
    </row>
    <row r="1551" spans="658:680" x14ac:dyDescent="0.25">
      <c r="YH1551" s="68"/>
      <c r="YI1551" s="68"/>
      <c r="YJ1551" s="68"/>
      <c r="YK1551" s="68"/>
      <c r="YL1551" s="68"/>
      <c r="YM1551" s="68"/>
      <c r="YN1551" s="68"/>
      <c r="YO1551" s="68"/>
      <c r="YP1551" s="68"/>
      <c r="YQ1551" s="68"/>
      <c r="YR1551" s="68"/>
      <c r="YS1551" s="68"/>
      <c r="YT1551" s="68"/>
      <c r="YU1551" s="68"/>
      <c r="YV1551" s="68"/>
      <c r="YW1551" s="68"/>
      <c r="YX1551" s="68">
        <v>1.0315780261758001</v>
      </c>
      <c r="YY1551" s="68"/>
      <c r="YZ1551" s="68"/>
      <c r="ZA1551" s="68"/>
      <c r="ZB1551" s="68"/>
      <c r="ZC1551" s="68"/>
      <c r="ZD1551" s="68"/>
    </row>
    <row r="1552" spans="658:680" x14ac:dyDescent="0.25">
      <c r="YH1552" s="68"/>
      <c r="YI1552" s="68"/>
      <c r="YJ1552" s="68"/>
      <c r="YK1552" s="68"/>
      <c r="YL1552" s="68"/>
      <c r="YM1552" s="68"/>
      <c r="YN1552" s="68"/>
      <c r="YO1552" s="68"/>
      <c r="YP1552" s="68"/>
      <c r="YQ1552" s="68"/>
      <c r="YR1552" s="68"/>
      <c r="YS1552" s="68"/>
      <c r="YT1552" s="68"/>
      <c r="YU1552" s="68"/>
      <c r="YV1552" s="68"/>
      <c r="YW1552" s="68"/>
      <c r="YX1552" s="68">
        <v>1.03150000989388</v>
      </c>
      <c r="YY1552" s="68"/>
      <c r="YZ1552" s="68"/>
      <c r="ZA1552" s="68"/>
      <c r="ZB1552" s="68"/>
      <c r="ZC1552" s="68"/>
      <c r="ZD1552" s="68"/>
    </row>
    <row r="1553" spans="658:680" x14ac:dyDescent="0.25">
      <c r="YH1553" s="68"/>
      <c r="YI1553" s="68"/>
      <c r="YJ1553" s="68"/>
      <c r="YK1553" s="68"/>
      <c r="YL1553" s="68"/>
      <c r="YM1553" s="68"/>
      <c r="YN1553" s="68"/>
      <c r="YO1553" s="68"/>
      <c r="YP1553" s="68"/>
      <c r="YQ1553" s="68"/>
      <c r="YR1553" s="68"/>
      <c r="YS1553" s="68"/>
      <c r="YT1553" s="68"/>
      <c r="YU1553" s="68"/>
      <c r="YV1553" s="68"/>
      <c r="YW1553" s="68"/>
      <c r="YX1553" s="68">
        <v>1.0314142826052699</v>
      </c>
      <c r="YY1553" s="68"/>
      <c r="YZ1553" s="68"/>
      <c r="ZA1553" s="68"/>
      <c r="ZB1553" s="68"/>
      <c r="ZC1553" s="68"/>
      <c r="ZD1553" s="68"/>
    </row>
    <row r="1554" spans="658:680" x14ac:dyDescent="0.25">
      <c r="YH1554" s="68"/>
      <c r="YI1554" s="68"/>
      <c r="YJ1554" s="68"/>
      <c r="YK1554" s="68"/>
      <c r="YL1554" s="68"/>
      <c r="YM1554" s="68"/>
      <c r="YN1554" s="68"/>
      <c r="YO1554" s="68"/>
      <c r="YP1554" s="68"/>
      <c r="YQ1554" s="68"/>
      <c r="YR1554" s="68"/>
      <c r="YS1554" s="68"/>
      <c r="YT1554" s="68"/>
      <c r="YU1554" s="68"/>
      <c r="YV1554" s="68"/>
      <c r="YW1554" s="68"/>
      <c r="YX1554" s="68">
        <v>1.0313708917561599</v>
      </c>
      <c r="YY1554" s="68"/>
      <c r="YZ1554" s="68"/>
      <c r="ZA1554" s="68"/>
      <c r="ZB1554" s="68"/>
      <c r="ZC1554" s="68"/>
      <c r="ZD1554" s="68"/>
    </row>
    <row r="1555" spans="658:680" x14ac:dyDescent="0.25">
      <c r="YH1555" s="68"/>
      <c r="YI1555" s="68"/>
      <c r="YJ1555" s="68"/>
      <c r="YK1555" s="68"/>
      <c r="YL1555" s="68"/>
      <c r="YM1555" s="68"/>
      <c r="YN1555" s="68"/>
      <c r="YO1555" s="68"/>
      <c r="YP1555" s="68"/>
      <c r="YQ1555" s="68"/>
      <c r="YR1555" s="68"/>
      <c r="YS1555" s="68"/>
      <c r="YT1555" s="68"/>
      <c r="YU1555" s="68"/>
      <c r="YV1555" s="68"/>
      <c r="YW1555" s="68"/>
      <c r="YX1555" s="68">
        <v>1.0313702280660699</v>
      </c>
      <c r="YY1555" s="68"/>
      <c r="YZ1555" s="68"/>
      <c r="ZA1555" s="68"/>
      <c r="ZB1555" s="68"/>
      <c r="ZC1555" s="68"/>
      <c r="ZD1555" s="68"/>
    </row>
    <row r="1556" spans="658:680" x14ac:dyDescent="0.25">
      <c r="YH1556" s="68"/>
      <c r="YI1556" s="68"/>
      <c r="YJ1556" s="68"/>
      <c r="YK1556" s="68"/>
      <c r="YL1556" s="68"/>
      <c r="YM1556" s="68"/>
      <c r="YN1556" s="68"/>
      <c r="YO1556" s="68"/>
      <c r="YP1556" s="68"/>
      <c r="YQ1556" s="68"/>
      <c r="YR1556" s="68"/>
      <c r="YS1556" s="68"/>
      <c r="YT1556" s="68"/>
      <c r="YU1556" s="68"/>
      <c r="YV1556" s="68"/>
      <c r="YW1556" s="68"/>
      <c r="YX1556" s="68">
        <v>1.03132745657796</v>
      </c>
      <c r="YY1556" s="68"/>
      <c r="YZ1556" s="68"/>
      <c r="ZA1556" s="68"/>
      <c r="ZB1556" s="68"/>
      <c r="ZC1556" s="68"/>
      <c r="ZD1556" s="68"/>
    </row>
    <row r="1557" spans="658:680" x14ac:dyDescent="0.25">
      <c r="YH1557" s="68"/>
      <c r="YI1557" s="68"/>
      <c r="YJ1557" s="68"/>
      <c r="YK1557" s="68"/>
      <c r="YL1557" s="68"/>
      <c r="YM1557" s="68"/>
      <c r="YN1557" s="68"/>
      <c r="YO1557" s="68"/>
      <c r="YP1557" s="68"/>
      <c r="YQ1557" s="68"/>
      <c r="YR1557" s="68"/>
      <c r="YS1557" s="68"/>
      <c r="YT1557" s="68"/>
      <c r="YU1557" s="68"/>
      <c r="YV1557" s="68"/>
      <c r="YW1557" s="68"/>
      <c r="YX1557" s="68">
        <v>1.0313248868908</v>
      </c>
      <c r="YY1557" s="68"/>
      <c r="YZ1557" s="68"/>
      <c r="ZA1557" s="68"/>
      <c r="ZB1557" s="68"/>
      <c r="ZC1557" s="68"/>
      <c r="ZD1557" s="68"/>
    </row>
    <row r="1558" spans="658:680" x14ac:dyDescent="0.25">
      <c r="YH1558" s="68"/>
      <c r="YI1558" s="68"/>
      <c r="YJ1558" s="68"/>
      <c r="YK1558" s="68"/>
      <c r="YL1558" s="68"/>
      <c r="YM1558" s="68"/>
      <c r="YN1558" s="68"/>
      <c r="YO1558" s="68"/>
      <c r="YP1558" s="68"/>
      <c r="YQ1558" s="68"/>
      <c r="YR1558" s="68"/>
      <c r="YS1558" s="68"/>
      <c r="YT1558" s="68"/>
      <c r="YU1558" s="68"/>
      <c r="YV1558" s="68"/>
      <c r="YW1558" s="68"/>
      <c r="YX1558" s="68">
        <v>1.03111519477014</v>
      </c>
      <c r="YY1558" s="68"/>
      <c r="YZ1558" s="68"/>
      <c r="ZA1558" s="68"/>
      <c r="ZB1558" s="68"/>
      <c r="ZC1558" s="68"/>
      <c r="ZD1558" s="68"/>
    </row>
    <row r="1559" spans="658:680" x14ac:dyDescent="0.25">
      <c r="YH1559" s="68"/>
      <c r="YI1559" s="68"/>
      <c r="YJ1559" s="68"/>
      <c r="YK1559" s="68"/>
      <c r="YL1559" s="68"/>
      <c r="YM1559" s="68"/>
      <c r="YN1559" s="68"/>
      <c r="YO1559" s="68"/>
      <c r="YP1559" s="68"/>
      <c r="YQ1559" s="68"/>
      <c r="YR1559" s="68"/>
      <c r="YS1559" s="68"/>
      <c r="YT1559" s="68"/>
      <c r="YU1559" s="68"/>
      <c r="YV1559" s="68"/>
      <c r="YW1559" s="68"/>
      <c r="YX1559" s="68">
        <v>1.0310894066516301</v>
      </c>
      <c r="YY1559" s="68"/>
      <c r="YZ1559" s="68"/>
      <c r="ZA1559" s="68"/>
      <c r="ZB1559" s="68"/>
      <c r="ZC1559" s="68"/>
      <c r="ZD1559" s="68"/>
    </row>
    <row r="1560" spans="658:680" x14ac:dyDescent="0.25">
      <c r="YH1560" s="68"/>
      <c r="YI1560" s="68"/>
      <c r="YJ1560" s="68"/>
      <c r="YK1560" s="68"/>
      <c r="YL1560" s="68"/>
      <c r="YM1560" s="68"/>
      <c r="YN1560" s="68"/>
      <c r="YO1560" s="68"/>
      <c r="YP1560" s="68"/>
      <c r="YQ1560" s="68"/>
      <c r="YR1560" s="68"/>
      <c r="YS1560" s="68"/>
      <c r="YT1560" s="68"/>
      <c r="YU1560" s="68"/>
      <c r="YV1560" s="68"/>
      <c r="YW1560" s="68"/>
      <c r="YX1560" s="68">
        <v>1.0310879770818899</v>
      </c>
      <c r="YY1560" s="68"/>
      <c r="YZ1560" s="68"/>
      <c r="ZA1560" s="68"/>
      <c r="ZB1560" s="68"/>
      <c r="ZC1560" s="68"/>
      <c r="ZD1560" s="68"/>
    </row>
    <row r="1561" spans="658:680" x14ac:dyDescent="0.25">
      <c r="YH1561" s="68"/>
      <c r="YI1561" s="68"/>
      <c r="YJ1561" s="68"/>
      <c r="YK1561" s="68"/>
      <c r="YL1561" s="68"/>
      <c r="YM1561" s="68"/>
      <c r="YN1561" s="68"/>
      <c r="YO1561" s="68"/>
      <c r="YP1561" s="68"/>
      <c r="YQ1561" s="68"/>
      <c r="YR1561" s="68"/>
      <c r="YS1561" s="68"/>
      <c r="YT1561" s="68"/>
      <c r="YU1561" s="68"/>
      <c r="YV1561" s="68"/>
      <c r="YW1561" s="68"/>
      <c r="YX1561" s="68">
        <v>1.0310178494737201</v>
      </c>
      <c r="YY1561" s="68"/>
      <c r="YZ1561" s="68"/>
      <c r="ZA1561" s="68"/>
      <c r="ZB1561" s="68"/>
      <c r="ZC1561" s="68"/>
      <c r="ZD1561" s="68"/>
    </row>
    <row r="1562" spans="658:680" x14ac:dyDescent="0.25">
      <c r="YH1562" s="68"/>
      <c r="YI1562" s="68"/>
      <c r="YJ1562" s="68"/>
      <c r="YK1562" s="68"/>
      <c r="YL1562" s="68"/>
      <c r="YM1562" s="68"/>
      <c r="YN1562" s="68"/>
      <c r="YO1562" s="68"/>
      <c r="YP1562" s="68"/>
      <c r="YQ1562" s="68"/>
      <c r="YR1562" s="68"/>
      <c r="YS1562" s="68"/>
      <c r="YT1562" s="68"/>
      <c r="YU1562" s="68"/>
      <c r="YV1562" s="68"/>
      <c r="YW1562" s="68"/>
      <c r="YX1562" s="68">
        <v>1.0309622220904899</v>
      </c>
      <c r="YY1562" s="68"/>
      <c r="YZ1562" s="68"/>
      <c r="ZA1562" s="68"/>
      <c r="ZB1562" s="68"/>
      <c r="ZC1562" s="68"/>
      <c r="ZD1562" s="68"/>
    </row>
    <row r="1563" spans="658:680" x14ac:dyDescent="0.25">
      <c r="YH1563" s="68"/>
      <c r="YI1563" s="68"/>
      <c r="YJ1563" s="68"/>
      <c r="YK1563" s="68"/>
      <c r="YL1563" s="68"/>
      <c r="YM1563" s="68"/>
      <c r="YN1563" s="68"/>
      <c r="YO1563" s="68"/>
      <c r="YP1563" s="68"/>
      <c r="YQ1563" s="68"/>
      <c r="YR1563" s="68"/>
      <c r="YS1563" s="68"/>
      <c r="YT1563" s="68"/>
      <c r="YU1563" s="68"/>
      <c r="YV1563" s="68"/>
      <c r="YW1563" s="68"/>
      <c r="YX1563" s="68">
        <v>1.0308840981793099</v>
      </c>
      <c r="YY1563" s="68"/>
      <c r="YZ1563" s="68"/>
      <c r="ZA1563" s="68"/>
      <c r="ZB1563" s="68"/>
      <c r="ZC1563" s="68"/>
      <c r="ZD1563" s="68"/>
    </row>
    <row r="1564" spans="658:680" x14ac:dyDescent="0.25">
      <c r="YH1564" s="68"/>
      <c r="YI1564" s="68"/>
      <c r="YJ1564" s="68"/>
      <c r="YK1564" s="68"/>
      <c r="YL1564" s="68"/>
      <c r="YM1564" s="68"/>
      <c r="YN1564" s="68"/>
      <c r="YO1564" s="68"/>
      <c r="YP1564" s="68"/>
      <c r="YQ1564" s="68"/>
      <c r="YR1564" s="68"/>
      <c r="YS1564" s="68"/>
      <c r="YT1564" s="68"/>
      <c r="YU1564" s="68"/>
      <c r="YV1564" s="68"/>
      <c r="YW1564" s="68"/>
      <c r="YX1564" s="68">
        <v>1.0308653898203199</v>
      </c>
      <c r="YY1564" s="68"/>
      <c r="YZ1564" s="68"/>
      <c r="ZA1564" s="68"/>
      <c r="ZB1564" s="68"/>
      <c r="ZC1564" s="68"/>
      <c r="ZD1564" s="68"/>
    </row>
    <row r="1565" spans="658:680" x14ac:dyDescent="0.25">
      <c r="YH1565" s="68"/>
      <c r="YI1565" s="68"/>
      <c r="YJ1565" s="68"/>
      <c r="YK1565" s="68"/>
      <c r="YL1565" s="68"/>
      <c r="YM1565" s="68"/>
      <c r="YN1565" s="68"/>
      <c r="YO1565" s="68"/>
      <c r="YP1565" s="68"/>
      <c r="YQ1565" s="68"/>
      <c r="YR1565" s="68"/>
      <c r="YS1565" s="68"/>
      <c r="YT1565" s="68"/>
      <c r="YU1565" s="68"/>
      <c r="YV1565" s="68"/>
      <c r="YW1565" s="68"/>
      <c r="YX1565" s="68">
        <v>1.03075258068741</v>
      </c>
      <c r="YY1565" s="68"/>
      <c r="YZ1565" s="68"/>
      <c r="ZA1565" s="68"/>
      <c r="ZB1565" s="68"/>
      <c r="ZC1565" s="68"/>
      <c r="ZD1565" s="68"/>
    </row>
    <row r="1566" spans="658:680" x14ac:dyDescent="0.25">
      <c r="YH1566" s="68"/>
      <c r="YI1566" s="68"/>
      <c r="YJ1566" s="68"/>
      <c r="YK1566" s="68"/>
      <c r="YL1566" s="68"/>
      <c r="YM1566" s="68"/>
      <c r="YN1566" s="68"/>
      <c r="YO1566" s="68"/>
      <c r="YP1566" s="68"/>
      <c r="YQ1566" s="68"/>
      <c r="YR1566" s="68"/>
      <c r="YS1566" s="68"/>
      <c r="YT1566" s="68"/>
      <c r="YU1566" s="68"/>
      <c r="YV1566" s="68"/>
      <c r="YW1566" s="68"/>
      <c r="YX1566" s="68">
        <v>1.03066165068074</v>
      </c>
      <c r="YY1566" s="68"/>
      <c r="YZ1566" s="68"/>
      <c r="ZA1566" s="68"/>
      <c r="ZB1566" s="68"/>
      <c r="ZC1566" s="68"/>
      <c r="ZD1566" s="68"/>
    </row>
    <row r="1567" spans="658:680" x14ac:dyDescent="0.25">
      <c r="YH1567" s="68"/>
      <c r="YI1567" s="68"/>
      <c r="YJ1567" s="68"/>
      <c r="YK1567" s="68"/>
      <c r="YL1567" s="68"/>
      <c r="YM1567" s="68"/>
      <c r="YN1567" s="68"/>
      <c r="YO1567" s="68"/>
      <c r="YP1567" s="68"/>
      <c r="YQ1567" s="68"/>
      <c r="YR1567" s="68"/>
      <c r="YS1567" s="68"/>
      <c r="YT1567" s="68"/>
      <c r="YU1567" s="68"/>
      <c r="YV1567" s="68"/>
      <c r="YW1567" s="68"/>
      <c r="YX1567" s="68">
        <v>1.0306351980255399</v>
      </c>
      <c r="YY1567" s="68"/>
      <c r="YZ1567" s="68"/>
      <c r="ZA1567" s="68"/>
      <c r="ZB1567" s="68"/>
      <c r="ZC1567" s="68"/>
      <c r="ZD1567" s="68"/>
    </row>
    <row r="1568" spans="658:680" x14ac:dyDescent="0.25">
      <c r="YH1568" s="68"/>
      <c r="YI1568" s="68"/>
      <c r="YJ1568" s="68"/>
      <c r="YK1568" s="68"/>
      <c r="YL1568" s="68"/>
      <c r="YM1568" s="68"/>
      <c r="YN1568" s="68"/>
      <c r="YO1568" s="68"/>
      <c r="YP1568" s="68"/>
      <c r="YQ1568" s="68"/>
      <c r="YR1568" s="68"/>
      <c r="YS1568" s="68"/>
      <c r="YT1568" s="68"/>
      <c r="YU1568" s="68"/>
      <c r="YV1568" s="68"/>
      <c r="YW1568" s="68"/>
      <c r="YX1568" s="68">
        <v>1.0305519539799901</v>
      </c>
      <c r="YY1568" s="68"/>
      <c r="YZ1568" s="68"/>
      <c r="ZA1568" s="68"/>
      <c r="ZB1568" s="68"/>
      <c r="ZC1568" s="68"/>
      <c r="ZD1568" s="68"/>
    </row>
    <row r="1569" spans="658:680" x14ac:dyDescent="0.25">
      <c r="YH1569" s="68"/>
      <c r="YI1569" s="68"/>
      <c r="YJ1569" s="68"/>
      <c r="YK1569" s="68"/>
      <c r="YL1569" s="68"/>
      <c r="YM1569" s="68"/>
      <c r="YN1569" s="68"/>
      <c r="YO1569" s="68"/>
      <c r="YP1569" s="68"/>
      <c r="YQ1569" s="68"/>
      <c r="YR1569" s="68"/>
      <c r="YS1569" s="68"/>
      <c r="YT1569" s="68"/>
      <c r="YU1569" s="68"/>
      <c r="YV1569" s="68"/>
      <c r="YW1569" s="68"/>
      <c r="YX1569" s="68">
        <v>1.03054949364268</v>
      </c>
      <c r="YY1569" s="68"/>
      <c r="YZ1569" s="68"/>
      <c r="ZA1569" s="68"/>
      <c r="ZB1569" s="68"/>
      <c r="ZC1569" s="68"/>
      <c r="ZD1569" s="68"/>
    </row>
    <row r="1570" spans="658:680" x14ac:dyDescent="0.25">
      <c r="YH1570" s="68"/>
      <c r="YI1570" s="68"/>
      <c r="YJ1570" s="68"/>
      <c r="YK1570" s="68"/>
      <c r="YL1570" s="68"/>
      <c r="YM1570" s="68"/>
      <c r="YN1570" s="68"/>
      <c r="YO1570" s="68"/>
      <c r="YP1570" s="68"/>
      <c r="YQ1570" s="68"/>
      <c r="YR1570" s="68"/>
      <c r="YS1570" s="68"/>
      <c r="YT1570" s="68"/>
      <c r="YU1570" s="68"/>
      <c r="YV1570" s="68"/>
      <c r="YW1570" s="68"/>
      <c r="YX1570" s="68">
        <v>1.03054621041536</v>
      </c>
      <c r="YY1570" s="68"/>
      <c r="YZ1570" s="68"/>
      <c r="ZA1570" s="68"/>
      <c r="ZB1570" s="68"/>
      <c r="ZC1570" s="68"/>
      <c r="ZD1570" s="68"/>
    </row>
    <row r="1571" spans="658:680" x14ac:dyDescent="0.25">
      <c r="YH1571" s="68"/>
      <c r="YI1571" s="68"/>
      <c r="YJ1571" s="68"/>
      <c r="YK1571" s="68"/>
      <c r="YL1571" s="68"/>
      <c r="YM1571" s="68"/>
      <c r="YN1571" s="68"/>
      <c r="YO1571" s="68"/>
      <c r="YP1571" s="68"/>
      <c r="YQ1571" s="68"/>
      <c r="YR1571" s="68"/>
      <c r="YS1571" s="68"/>
      <c r="YT1571" s="68"/>
      <c r="YU1571" s="68"/>
      <c r="YV1571" s="68"/>
      <c r="YW1571" s="68"/>
      <c r="YX1571" s="68">
        <v>1.0304584825358001</v>
      </c>
      <c r="YY1571" s="68"/>
      <c r="YZ1571" s="68"/>
      <c r="ZA1571" s="68"/>
      <c r="ZB1571" s="68"/>
      <c r="ZC1571" s="68"/>
      <c r="ZD1571" s="68"/>
    </row>
    <row r="1572" spans="658:680" x14ac:dyDescent="0.25">
      <c r="YH1572" s="68"/>
      <c r="YI1572" s="68"/>
      <c r="YJ1572" s="68"/>
      <c r="YK1572" s="68"/>
      <c r="YL1572" s="68"/>
      <c r="YM1572" s="68"/>
      <c r="YN1572" s="68"/>
      <c r="YO1572" s="68"/>
      <c r="YP1572" s="68"/>
      <c r="YQ1572" s="68"/>
      <c r="YR1572" s="68"/>
      <c r="YS1572" s="68"/>
      <c r="YT1572" s="68"/>
      <c r="YU1572" s="68"/>
      <c r="YV1572" s="68"/>
      <c r="YW1572" s="68"/>
      <c r="YX1572" s="68">
        <v>1.0304513299474001</v>
      </c>
      <c r="YY1572" s="68"/>
      <c r="YZ1572" s="68"/>
      <c r="ZA1572" s="68"/>
      <c r="ZB1572" s="68"/>
      <c r="ZC1572" s="68"/>
      <c r="ZD1572" s="68"/>
    </row>
    <row r="1573" spans="658:680" x14ac:dyDescent="0.25">
      <c r="YH1573" s="68"/>
      <c r="YI1573" s="68"/>
      <c r="YJ1573" s="68"/>
      <c r="YK1573" s="68"/>
      <c r="YL1573" s="68"/>
      <c r="YM1573" s="68"/>
      <c r="YN1573" s="68"/>
      <c r="YO1573" s="68"/>
      <c r="YP1573" s="68"/>
      <c r="YQ1573" s="68"/>
      <c r="YR1573" s="68"/>
      <c r="YS1573" s="68"/>
      <c r="YT1573" s="68"/>
      <c r="YU1573" s="68"/>
      <c r="YV1573" s="68"/>
      <c r="YW1573" s="68"/>
      <c r="YX1573" s="68">
        <v>1.0303935905280099</v>
      </c>
      <c r="YY1573" s="68"/>
      <c r="YZ1573" s="68"/>
      <c r="ZA1573" s="68"/>
      <c r="ZB1573" s="68"/>
      <c r="ZC1573" s="68"/>
      <c r="ZD1573" s="68"/>
    </row>
    <row r="1574" spans="658:680" x14ac:dyDescent="0.25">
      <c r="YH1574" s="68"/>
      <c r="YI1574" s="68"/>
      <c r="YJ1574" s="68"/>
      <c r="YK1574" s="68"/>
      <c r="YL1574" s="68"/>
      <c r="YM1574" s="68"/>
      <c r="YN1574" s="68"/>
      <c r="YO1574" s="68"/>
      <c r="YP1574" s="68"/>
      <c r="YQ1574" s="68"/>
      <c r="YR1574" s="68"/>
      <c r="YS1574" s="68"/>
      <c r="YT1574" s="68"/>
      <c r="YU1574" s="68"/>
      <c r="YV1574" s="68"/>
      <c r="YW1574" s="68"/>
      <c r="YX1574" s="68">
        <v>1.0303119305394699</v>
      </c>
      <c r="YY1574" s="68"/>
      <c r="YZ1574" s="68"/>
      <c r="ZA1574" s="68"/>
      <c r="ZB1574" s="68"/>
      <c r="ZC1574" s="68"/>
      <c r="ZD1574" s="68"/>
    </row>
    <row r="1575" spans="658:680" x14ac:dyDescent="0.25">
      <c r="YH1575" s="68"/>
      <c r="YI1575" s="68"/>
      <c r="YJ1575" s="68"/>
      <c r="YK1575" s="68"/>
      <c r="YL1575" s="68"/>
      <c r="YM1575" s="68"/>
      <c r="YN1575" s="68"/>
      <c r="YO1575" s="68"/>
      <c r="YP1575" s="68"/>
      <c r="YQ1575" s="68"/>
      <c r="YR1575" s="68"/>
      <c r="YS1575" s="68"/>
      <c r="YT1575" s="68"/>
      <c r="YU1575" s="68"/>
      <c r="YV1575" s="68"/>
      <c r="YW1575" s="68"/>
      <c r="YX1575" s="68">
        <v>1.0302227908339601</v>
      </c>
      <c r="YY1575" s="68"/>
      <c r="YZ1575" s="68"/>
      <c r="ZA1575" s="68"/>
      <c r="ZB1575" s="68"/>
      <c r="ZC1575" s="68"/>
      <c r="ZD1575" s="68"/>
    </row>
    <row r="1576" spans="658:680" x14ac:dyDescent="0.25">
      <c r="YH1576" s="68"/>
      <c r="YI1576" s="68"/>
      <c r="YJ1576" s="68"/>
      <c r="YK1576" s="68"/>
      <c r="YL1576" s="68"/>
      <c r="YM1576" s="68"/>
      <c r="YN1576" s="68"/>
      <c r="YO1576" s="68"/>
      <c r="YP1576" s="68"/>
      <c r="YQ1576" s="68"/>
      <c r="YR1576" s="68"/>
      <c r="YS1576" s="68"/>
      <c r="YT1576" s="68"/>
      <c r="YU1576" s="68"/>
      <c r="YV1576" s="68"/>
      <c r="YW1576" s="68"/>
      <c r="YX1576" s="68">
        <v>1.03021947608816</v>
      </c>
      <c r="YY1576" s="68"/>
      <c r="YZ1576" s="68"/>
      <c r="ZA1576" s="68"/>
      <c r="ZB1576" s="68"/>
      <c r="ZC1576" s="68"/>
      <c r="ZD1576" s="68"/>
    </row>
    <row r="1577" spans="658:680" x14ac:dyDescent="0.25">
      <c r="YH1577" s="68"/>
      <c r="YI1577" s="68"/>
      <c r="YJ1577" s="68"/>
      <c r="YK1577" s="68"/>
      <c r="YL1577" s="68"/>
      <c r="YM1577" s="68"/>
      <c r="YN1577" s="68"/>
      <c r="YO1577" s="68"/>
      <c r="YP1577" s="68"/>
      <c r="YQ1577" s="68"/>
      <c r="YR1577" s="68"/>
      <c r="YS1577" s="68"/>
      <c r="YT1577" s="68"/>
      <c r="YU1577" s="68"/>
      <c r="YV1577" s="68"/>
      <c r="YW1577" s="68"/>
      <c r="YX1577" s="68">
        <v>1.0301632932462299</v>
      </c>
      <c r="YY1577" s="68"/>
      <c r="YZ1577" s="68"/>
      <c r="ZA1577" s="68"/>
      <c r="ZB1577" s="68"/>
      <c r="ZC1577" s="68"/>
      <c r="ZD1577" s="68"/>
    </row>
    <row r="1578" spans="658:680" x14ac:dyDescent="0.25">
      <c r="YH1578" s="68"/>
      <c r="YI1578" s="68"/>
      <c r="YJ1578" s="68"/>
      <c r="YK1578" s="68"/>
      <c r="YL1578" s="68"/>
      <c r="YM1578" s="68"/>
      <c r="YN1578" s="68"/>
      <c r="YO1578" s="68"/>
      <c r="YP1578" s="68"/>
      <c r="YQ1578" s="68"/>
      <c r="YR1578" s="68"/>
      <c r="YS1578" s="68"/>
      <c r="YT1578" s="68"/>
      <c r="YU1578" s="68"/>
      <c r="YV1578" s="68"/>
      <c r="YW1578" s="68"/>
      <c r="YX1578" s="68">
        <v>1.0300743721316099</v>
      </c>
      <c r="YY1578" s="68"/>
      <c r="YZ1578" s="68"/>
      <c r="ZA1578" s="68"/>
      <c r="ZB1578" s="68"/>
      <c r="ZC1578" s="68"/>
      <c r="ZD1578" s="68"/>
    </row>
    <row r="1579" spans="658:680" x14ac:dyDescent="0.25">
      <c r="YH1579" s="68"/>
      <c r="YI1579" s="68"/>
      <c r="YJ1579" s="68"/>
      <c r="YK1579" s="68"/>
      <c r="YL1579" s="68"/>
      <c r="YM1579" s="68"/>
      <c r="YN1579" s="68"/>
      <c r="YO1579" s="68"/>
      <c r="YP1579" s="68"/>
      <c r="YQ1579" s="68"/>
      <c r="YR1579" s="68"/>
      <c r="YS1579" s="68"/>
      <c r="YT1579" s="68"/>
      <c r="YU1579" s="68"/>
      <c r="YV1579" s="68"/>
      <c r="YW1579" s="68"/>
      <c r="YX1579" s="68">
        <v>1.02996472993479</v>
      </c>
      <c r="YY1579" s="68"/>
      <c r="YZ1579" s="68"/>
      <c r="ZA1579" s="68"/>
      <c r="ZB1579" s="68"/>
      <c r="ZC1579" s="68"/>
      <c r="ZD1579" s="68"/>
    </row>
    <row r="1580" spans="658:680" x14ac:dyDescent="0.25">
      <c r="YH1580" s="68"/>
      <c r="YI1580" s="68"/>
      <c r="YJ1580" s="68"/>
      <c r="YK1580" s="68"/>
      <c r="YL1580" s="68"/>
      <c r="YM1580" s="68"/>
      <c r="YN1580" s="68"/>
      <c r="YO1580" s="68"/>
      <c r="YP1580" s="68"/>
      <c r="YQ1580" s="68"/>
      <c r="YR1580" s="68"/>
      <c r="YS1580" s="68"/>
      <c r="YT1580" s="68"/>
      <c r="YU1580" s="68"/>
      <c r="YV1580" s="68"/>
      <c r="YW1580" s="68"/>
      <c r="YX1580" s="68">
        <v>1.0299471322846701</v>
      </c>
      <c r="YY1580" s="68"/>
      <c r="YZ1580" s="68"/>
      <c r="ZA1580" s="68"/>
      <c r="ZB1580" s="68"/>
      <c r="ZC1580" s="68"/>
      <c r="ZD1580" s="68"/>
    </row>
    <row r="1581" spans="658:680" x14ac:dyDescent="0.25">
      <c r="YH1581" s="68"/>
      <c r="YI1581" s="68"/>
      <c r="YJ1581" s="68"/>
      <c r="YK1581" s="68"/>
      <c r="YL1581" s="68"/>
      <c r="YM1581" s="68"/>
      <c r="YN1581" s="68"/>
      <c r="YO1581" s="68"/>
      <c r="YP1581" s="68"/>
      <c r="YQ1581" s="68"/>
      <c r="YR1581" s="68"/>
      <c r="YS1581" s="68"/>
      <c r="YT1581" s="68"/>
      <c r="YU1581" s="68"/>
      <c r="YV1581" s="68"/>
      <c r="YW1581" s="68"/>
      <c r="YX1581" s="68">
        <v>1.02993848644397</v>
      </c>
      <c r="YY1581" s="68"/>
      <c r="YZ1581" s="68"/>
      <c r="ZA1581" s="68"/>
      <c r="ZB1581" s="68"/>
      <c r="ZC1581" s="68"/>
      <c r="ZD1581" s="68"/>
    </row>
    <row r="1582" spans="658:680" x14ac:dyDescent="0.25">
      <c r="YH1582" s="68"/>
      <c r="YI1582" s="68"/>
      <c r="YJ1582" s="68"/>
      <c r="YK1582" s="68"/>
      <c r="YL1582" s="68"/>
      <c r="YM1582" s="68"/>
      <c r="YN1582" s="68"/>
      <c r="YO1582" s="68"/>
      <c r="YP1582" s="68"/>
      <c r="YQ1582" s="68"/>
      <c r="YR1582" s="68"/>
      <c r="YS1582" s="68"/>
      <c r="YT1582" s="68"/>
      <c r="YU1582" s="68"/>
      <c r="YV1582" s="68"/>
      <c r="YW1582" s="68"/>
      <c r="YX1582" s="68">
        <v>1.0298614109370501</v>
      </c>
      <c r="YY1582" s="68"/>
      <c r="YZ1582" s="68"/>
      <c r="ZA1582" s="68"/>
      <c r="ZB1582" s="68"/>
      <c r="ZC1582" s="68"/>
      <c r="ZD1582" s="68"/>
    </row>
    <row r="1583" spans="658:680" x14ac:dyDescent="0.25">
      <c r="YH1583" s="68"/>
      <c r="YI1583" s="68"/>
      <c r="YJ1583" s="68"/>
      <c r="YK1583" s="68"/>
      <c r="YL1583" s="68"/>
      <c r="YM1583" s="68"/>
      <c r="YN1583" s="68"/>
      <c r="YO1583" s="68"/>
      <c r="YP1583" s="68"/>
      <c r="YQ1583" s="68"/>
      <c r="YR1583" s="68"/>
      <c r="YS1583" s="68"/>
      <c r="YT1583" s="68"/>
      <c r="YU1583" s="68"/>
      <c r="YV1583" s="68"/>
      <c r="YW1583" s="68"/>
      <c r="YX1583" s="68">
        <v>1.0298135097658201</v>
      </c>
      <c r="YY1583" s="68"/>
      <c r="YZ1583" s="68"/>
      <c r="ZA1583" s="68"/>
      <c r="ZB1583" s="68"/>
      <c r="ZC1583" s="68"/>
      <c r="ZD1583" s="68"/>
    </row>
    <row r="1584" spans="658:680" x14ac:dyDescent="0.25">
      <c r="YH1584" s="68"/>
      <c r="YI1584" s="68"/>
      <c r="YJ1584" s="68"/>
      <c r="YK1584" s="68"/>
      <c r="YL1584" s="68"/>
      <c r="YM1584" s="68"/>
      <c r="YN1584" s="68"/>
      <c r="YO1584" s="68"/>
      <c r="YP1584" s="68"/>
      <c r="YQ1584" s="68"/>
      <c r="YR1584" s="68"/>
      <c r="YS1584" s="68"/>
      <c r="YT1584" s="68"/>
      <c r="YU1584" s="68"/>
      <c r="YV1584" s="68"/>
      <c r="YW1584" s="68"/>
      <c r="YX1584" s="68">
        <v>1.02956114627314</v>
      </c>
      <c r="YY1584" s="68"/>
      <c r="YZ1584" s="68"/>
      <c r="ZA1584" s="68"/>
      <c r="ZB1584" s="68"/>
      <c r="ZC1584" s="68"/>
      <c r="ZD1584" s="68"/>
    </row>
    <row r="1585" spans="658:680" x14ac:dyDescent="0.25">
      <c r="YH1585" s="68"/>
      <c r="YI1585" s="68"/>
      <c r="YJ1585" s="68"/>
      <c r="YK1585" s="68"/>
      <c r="YL1585" s="68"/>
      <c r="YM1585" s="68"/>
      <c r="YN1585" s="68"/>
      <c r="YO1585" s="68"/>
      <c r="YP1585" s="68"/>
      <c r="YQ1585" s="68"/>
      <c r="YR1585" s="68"/>
      <c r="YS1585" s="68"/>
      <c r="YT1585" s="68"/>
      <c r="YU1585" s="68"/>
      <c r="YV1585" s="68"/>
      <c r="YW1585" s="68"/>
      <c r="YX1585" s="68">
        <v>1.02942633189487</v>
      </c>
      <c r="YY1585" s="68"/>
      <c r="YZ1585" s="68"/>
      <c r="ZA1585" s="68"/>
      <c r="ZB1585" s="68"/>
      <c r="ZC1585" s="68"/>
      <c r="ZD1585" s="68"/>
    </row>
    <row r="1586" spans="658:680" x14ac:dyDescent="0.25">
      <c r="YH1586" s="68"/>
      <c r="YI1586" s="68"/>
      <c r="YJ1586" s="68"/>
      <c r="YK1586" s="68"/>
      <c r="YL1586" s="68"/>
      <c r="YM1586" s="68"/>
      <c r="YN1586" s="68"/>
      <c r="YO1586" s="68"/>
      <c r="YP1586" s="68"/>
      <c r="YQ1586" s="68"/>
      <c r="YR1586" s="68"/>
      <c r="YS1586" s="68"/>
      <c r="YT1586" s="68"/>
      <c r="YU1586" s="68"/>
      <c r="YV1586" s="68"/>
      <c r="YW1586" s="68"/>
      <c r="YX1586" s="68">
        <v>1.0294051986850601</v>
      </c>
      <c r="YY1586" s="68"/>
      <c r="YZ1586" s="68"/>
      <c r="ZA1586" s="68"/>
      <c r="ZB1586" s="68"/>
      <c r="ZC1586" s="68"/>
      <c r="ZD1586" s="68"/>
    </row>
    <row r="1587" spans="658:680" x14ac:dyDescent="0.25">
      <c r="YH1587" s="68"/>
      <c r="YI1587" s="68"/>
      <c r="YJ1587" s="68"/>
      <c r="YK1587" s="68"/>
      <c r="YL1587" s="68"/>
      <c r="YM1587" s="68"/>
      <c r="YN1587" s="68"/>
      <c r="YO1587" s="68"/>
      <c r="YP1587" s="68"/>
      <c r="YQ1587" s="68"/>
      <c r="YR1587" s="68"/>
      <c r="YS1587" s="68"/>
      <c r="YT1587" s="68"/>
      <c r="YU1587" s="68"/>
      <c r="YV1587" s="68"/>
      <c r="YW1587" s="68"/>
      <c r="YX1587" s="68">
        <v>1.0293177771713</v>
      </c>
      <c r="YY1587" s="68"/>
      <c r="YZ1587" s="68"/>
      <c r="ZA1587" s="68"/>
      <c r="ZB1587" s="68"/>
      <c r="ZC1587" s="68"/>
      <c r="ZD1587" s="68"/>
    </row>
    <row r="1588" spans="658:680" x14ac:dyDescent="0.25">
      <c r="YH1588" s="68"/>
      <c r="YI1588" s="68"/>
      <c r="YJ1588" s="68"/>
      <c r="YK1588" s="68"/>
      <c r="YL1588" s="68"/>
      <c r="YM1588" s="68"/>
      <c r="YN1588" s="68"/>
      <c r="YO1588" s="68"/>
      <c r="YP1588" s="68"/>
      <c r="YQ1588" s="68"/>
      <c r="YR1588" s="68"/>
      <c r="YS1588" s="68"/>
      <c r="YT1588" s="68"/>
      <c r="YU1588" s="68"/>
      <c r="YV1588" s="68"/>
      <c r="YW1588" s="68"/>
      <c r="YX1588" s="68">
        <v>1.0293170080491501</v>
      </c>
      <c r="YY1588" s="68"/>
      <c r="YZ1588" s="68"/>
      <c r="ZA1588" s="68"/>
      <c r="ZB1588" s="68"/>
      <c r="ZC1588" s="68"/>
      <c r="ZD1588" s="68"/>
    </row>
    <row r="1589" spans="658:680" x14ac:dyDescent="0.25">
      <c r="YH1589" s="68"/>
      <c r="YI1589" s="68"/>
      <c r="YJ1589" s="68"/>
      <c r="YK1589" s="68"/>
      <c r="YL1589" s="68"/>
      <c r="YM1589" s="68"/>
      <c r="YN1589" s="68"/>
      <c r="YO1589" s="68"/>
      <c r="YP1589" s="68"/>
      <c r="YQ1589" s="68"/>
      <c r="YR1589" s="68"/>
      <c r="YS1589" s="68"/>
      <c r="YT1589" s="68"/>
      <c r="YU1589" s="68"/>
      <c r="YV1589" s="68"/>
      <c r="YW1589" s="68"/>
      <c r="YX1589" s="68">
        <v>1.02928388736323</v>
      </c>
      <c r="YY1589" s="68"/>
      <c r="YZ1589" s="68"/>
      <c r="ZA1589" s="68"/>
      <c r="ZB1589" s="68"/>
      <c r="ZC1589" s="68"/>
      <c r="ZD1589" s="68"/>
    </row>
    <row r="1590" spans="658:680" x14ac:dyDescent="0.25">
      <c r="YH1590" s="68"/>
      <c r="YI1590" s="68"/>
      <c r="YJ1590" s="68"/>
      <c r="YK1590" s="68"/>
      <c r="YL1590" s="68"/>
      <c r="YM1590" s="68"/>
      <c r="YN1590" s="68"/>
      <c r="YO1590" s="68"/>
      <c r="YP1590" s="68"/>
      <c r="YQ1590" s="68"/>
      <c r="YR1590" s="68"/>
      <c r="YS1590" s="68"/>
      <c r="YT1590" s="68"/>
      <c r="YU1590" s="68"/>
      <c r="YV1590" s="68"/>
      <c r="YW1590" s="68"/>
      <c r="YX1590" s="68">
        <v>1.02905297434956</v>
      </c>
      <c r="YY1590" s="68"/>
      <c r="YZ1590" s="68"/>
      <c r="ZA1590" s="68"/>
      <c r="ZB1590" s="68"/>
      <c r="ZC1590" s="68"/>
      <c r="ZD1590" s="68"/>
    </row>
    <row r="1591" spans="658:680" x14ac:dyDescent="0.25">
      <c r="YH1591" s="68"/>
      <c r="YI1591" s="68"/>
      <c r="YJ1591" s="68"/>
      <c r="YK1591" s="68"/>
      <c r="YL1591" s="68"/>
      <c r="YM1591" s="68"/>
      <c r="YN1591" s="68"/>
      <c r="YO1591" s="68"/>
      <c r="YP1591" s="68"/>
      <c r="YQ1591" s="68"/>
      <c r="YR1591" s="68"/>
      <c r="YS1591" s="68"/>
      <c r="YT1591" s="68"/>
      <c r="YU1591" s="68"/>
      <c r="YV1591" s="68"/>
      <c r="YW1591" s="68"/>
      <c r="YX1591" s="68">
        <v>1.0290445094671301</v>
      </c>
      <c r="YY1591" s="68"/>
      <c r="YZ1591" s="68"/>
      <c r="ZA1591" s="68"/>
      <c r="ZB1591" s="68"/>
      <c r="ZC1591" s="68"/>
      <c r="ZD1591" s="68"/>
    </row>
    <row r="1592" spans="658:680" x14ac:dyDescent="0.25">
      <c r="YH1592" s="68"/>
      <c r="YI1592" s="68"/>
      <c r="YJ1592" s="68"/>
      <c r="YK1592" s="68"/>
      <c r="YL1592" s="68"/>
      <c r="YM1592" s="68"/>
      <c r="YN1592" s="68"/>
      <c r="YO1592" s="68"/>
      <c r="YP1592" s="68"/>
      <c r="YQ1592" s="68"/>
      <c r="YR1592" s="68"/>
      <c r="YS1592" s="68"/>
      <c r="YT1592" s="68"/>
      <c r="YU1592" s="68"/>
      <c r="YV1592" s="68"/>
      <c r="YW1592" s="68"/>
      <c r="YX1592" s="68">
        <v>1.02900906707225</v>
      </c>
      <c r="YY1592" s="68"/>
      <c r="YZ1592" s="68"/>
      <c r="ZA1592" s="68"/>
      <c r="ZB1592" s="68"/>
      <c r="ZC1592" s="68"/>
      <c r="ZD1592" s="68"/>
    </row>
    <row r="1593" spans="658:680" x14ac:dyDescent="0.25">
      <c r="YH1593" s="68"/>
      <c r="YI1593" s="68"/>
      <c r="YJ1593" s="68"/>
      <c r="YK1593" s="68"/>
      <c r="YL1593" s="68"/>
      <c r="YM1593" s="68"/>
      <c r="YN1593" s="68"/>
      <c r="YO1593" s="68"/>
      <c r="YP1593" s="68"/>
      <c r="YQ1593" s="68"/>
      <c r="YR1593" s="68"/>
      <c r="YS1593" s="68"/>
      <c r="YT1593" s="68"/>
      <c r="YU1593" s="68"/>
      <c r="YV1593" s="68"/>
      <c r="YW1593" s="68"/>
      <c r="YX1593" s="68">
        <v>1.02898985679021</v>
      </c>
      <c r="YY1593" s="68"/>
      <c r="YZ1593" s="68"/>
      <c r="ZA1593" s="68"/>
      <c r="ZB1593" s="68"/>
      <c r="ZC1593" s="68"/>
      <c r="ZD1593" s="68"/>
    </row>
    <row r="1594" spans="658:680" x14ac:dyDescent="0.25">
      <c r="YH1594" s="68"/>
      <c r="YI1594" s="68"/>
      <c r="YJ1594" s="68"/>
      <c r="YK1594" s="68"/>
      <c r="YL1594" s="68"/>
      <c r="YM1594" s="68"/>
      <c r="YN1594" s="68"/>
      <c r="YO1594" s="68"/>
      <c r="YP1594" s="68"/>
      <c r="YQ1594" s="68"/>
      <c r="YR1594" s="68"/>
      <c r="YS1594" s="68"/>
      <c r="YT1594" s="68"/>
      <c r="YU1594" s="68"/>
      <c r="YV1594" s="68"/>
      <c r="YW1594" s="68"/>
      <c r="YX1594" s="68">
        <v>1.0289162911357499</v>
      </c>
      <c r="YY1594" s="68"/>
      <c r="YZ1594" s="68"/>
      <c r="ZA1594" s="68"/>
      <c r="ZB1594" s="68"/>
      <c r="ZC1594" s="68"/>
      <c r="ZD1594" s="68"/>
    </row>
    <row r="1595" spans="658:680" x14ac:dyDescent="0.25">
      <c r="YH1595" s="68"/>
      <c r="YI1595" s="68"/>
      <c r="YJ1595" s="68"/>
      <c r="YK1595" s="68"/>
      <c r="YL1595" s="68"/>
      <c r="YM1595" s="68"/>
      <c r="YN1595" s="68"/>
      <c r="YO1595" s="68"/>
      <c r="YP1595" s="68"/>
      <c r="YQ1595" s="68"/>
      <c r="YR1595" s="68"/>
      <c r="YS1595" s="68"/>
      <c r="YT1595" s="68"/>
      <c r="YU1595" s="68"/>
      <c r="YV1595" s="68"/>
      <c r="YW1595" s="68"/>
      <c r="YX1595" s="68">
        <v>1.0289041902712499</v>
      </c>
      <c r="YY1595" s="68"/>
      <c r="YZ1595" s="68"/>
      <c r="ZA1595" s="68"/>
      <c r="ZB1595" s="68"/>
      <c r="ZC1595" s="68"/>
      <c r="ZD1595" s="68"/>
    </row>
    <row r="1596" spans="658:680" x14ac:dyDescent="0.25">
      <c r="YH1596" s="68"/>
      <c r="YI1596" s="68"/>
      <c r="YJ1596" s="68"/>
      <c r="YK1596" s="68"/>
      <c r="YL1596" s="68"/>
      <c r="YM1596" s="68"/>
      <c r="YN1596" s="68"/>
      <c r="YO1596" s="68"/>
      <c r="YP1596" s="68"/>
      <c r="YQ1596" s="68"/>
      <c r="YR1596" s="68"/>
      <c r="YS1596" s="68"/>
      <c r="YT1596" s="68"/>
      <c r="YU1596" s="68"/>
      <c r="YV1596" s="68"/>
      <c r="YW1596" s="68"/>
      <c r="YX1596" s="68">
        <v>1.0288221134318301</v>
      </c>
      <c r="YY1596" s="68"/>
      <c r="YZ1596" s="68"/>
      <c r="ZA1596" s="68"/>
      <c r="ZB1596" s="68"/>
      <c r="ZC1596" s="68"/>
      <c r="ZD1596" s="68"/>
    </row>
    <row r="1597" spans="658:680" x14ac:dyDescent="0.25">
      <c r="YH1597" s="68"/>
      <c r="YI1597" s="68"/>
      <c r="YJ1597" s="68"/>
      <c r="YK1597" s="68"/>
      <c r="YL1597" s="68"/>
      <c r="YM1597" s="68"/>
      <c r="YN1597" s="68"/>
      <c r="YO1597" s="68"/>
      <c r="YP1597" s="68"/>
      <c r="YQ1597" s="68"/>
      <c r="YR1597" s="68"/>
      <c r="YS1597" s="68"/>
      <c r="YT1597" s="68"/>
      <c r="YU1597" s="68"/>
      <c r="YV1597" s="68"/>
      <c r="YW1597" s="68"/>
      <c r="YX1597" s="68">
        <v>1.02880988293762</v>
      </c>
      <c r="YY1597" s="68"/>
      <c r="YZ1597" s="68"/>
      <c r="ZA1597" s="68"/>
      <c r="ZB1597" s="68"/>
      <c r="ZC1597" s="68"/>
      <c r="ZD1597" s="68"/>
    </row>
    <row r="1598" spans="658:680" x14ac:dyDescent="0.25">
      <c r="YH1598" s="68"/>
      <c r="YI1598" s="68"/>
      <c r="YJ1598" s="68"/>
      <c r="YK1598" s="68"/>
      <c r="YL1598" s="68"/>
      <c r="YM1598" s="68"/>
      <c r="YN1598" s="68"/>
      <c r="YO1598" s="68"/>
      <c r="YP1598" s="68"/>
      <c r="YQ1598" s="68"/>
      <c r="YR1598" s="68"/>
      <c r="YS1598" s="68"/>
      <c r="YT1598" s="68"/>
      <c r="YU1598" s="68"/>
      <c r="YV1598" s="68"/>
      <c r="YW1598" s="68"/>
      <c r="YX1598" s="68">
        <v>1.02876784281</v>
      </c>
      <c r="YY1598" s="68"/>
      <c r="YZ1598" s="68"/>
      <c r="ZA1598" s="68"/>
      <c r="ZB1598" s="68"/>
      <c r="ZC1598" s="68"/>
      <c r="ZD1598" s="68"/>
    </row>
    <row r="1599" spans="658:680" x14ac:dyDescent="0.25">
      <c r="YH1599" s="68"/>
      <c r="YI1599" s="68"/>
      <c r="YJ1599" s="68"/>
      <c r="YK1599" s="68"/>
      <c r="YL1599" s="68"/>
      <c r="YM1599" s="68"/>
      <c r="YN1599" s="68"/>
      <c r="YO1599" s="68"/>
      <c r="YP1599" s="68"/>
      <c r="YQ1599" s="68"/>
      <c r="YR1599" s="68"/>
      <c r="YS1599" s="68"/>
      <c r="YT1599" s="68"/>
      <c r="YU1599" s="68"/>
      <c r="YV1599" s="68"/>
      <c r="YW1599" s="68"/>
      <c r="YX1599" s="68">
        <v>1.0287410093796101</v>
      </c>
      <c r="YY1599" s="68"/>
      <c r="YZ1599" s="68"/>
      <c r="ZA1599" s="68"/>
      <c r="ZB1599" s="68"/>
      <c r="ZC1599" s="68"/>
      <c r="ZD1599" s="68"/>
    </row>
    <row r="1600" spans="658:680" x14ac:dyDescent="0.25">
      <c r="YH1600" s="68"/>
      <c r="YI1600" s="68"/>
      <c r="YJ1600" s="68"/>
      <c r="YK1600" s="68"/>
      <c r="YL1600" s="68"/>
      <c r="YM1600" s="68"/>
      <c r="YN1600" s="68"/>
      <c r="YO1600" s="68"/>
      <c r="YP1600" s="68"/>
      <c r="YQ1600" s="68"/>
      <c r="YR1600" s="68"/>
      <c r="YS1600" s="68"/>
      <c r="YT1600" s="68"/>
      <c r="YU1600" s="68"/>
      <c r="YV1600" s="68"/>
      <c r="YW1600" s="68"/>
      <c r="YX1600" s="68">
        <v>1.0286558452096299</v>
      </c>
      <c r="YY1600" s="68"/>
      <c r="YZ1600" s="68"/>
      <c r="ZA1600" s="68"/>
      <c r="ZB1600" s="68"/>
      <c r="ZC1600" s="68"/>
      <c r="ZD1600" s="68"/>
    </row>
    <row r="1601" spans="658:680" x14ac:dyDescent="0.25">
      <c r="YH1601" s="68"/>
      <c r="YI1601" s="68"/>
      <c r="YJ1601" s="68"/>
      <c r="YK1601" s="68"/>
      <c r="YL1601" s="68"/>
      <c r="YM1601" s="68"/>
      <c r="YN1601" s="68"/>
      <c r="YO1601" s="68"/>
      <c r="YP1601" s="68"/>
      <c r="YQ1601" s="68"/>
      <c r="YR1601" s="68"/>
      <c r="YS1601" s="68"/>
      <c r="YT1601" s="68"/>
      <c r="YU1601" s="68"/>
      <c r="YV1601" s="68"/>
      <c r="YW1601" s="68"/>
      <c r="YX1601" s="68">
        <v>1.02859841417386</v>
      </c>
      <c r="YY1601" s="68"/>
      <c r="YZ1601" s="68"/>
      <c r="ZA1601" s="68"/>
      <c r="ZB1601" s="68"/>
      <c r="ZC1601" s="68"/>
      <c r="ZD1601" s="68"/>
    </row>
    <row r="1602" spans="658:680" x14ac:dyDescent="0.25">
      <c r="YH1602" s="68"/>
      <c r="YI1602" s="68"/>
      <c r="YJ1602" s="68"/>
      <c r="YK1602" s="68"/>
      <c r="YL1602" s="68"/>
      <c r="YM1602" s="68"/>
      <c r="YN1602" s="68"/>
      <c r="YO1602" s="68"/>
      <c r="YP1602" s="68"/>
      <c r="YQ1602" s="68"/>
      <c r="YR1602" s="68"/>
      <c r="YS1602" s="68"/>
      <c r="YT1602" s="68"/>
      <c r="YU1602" s="68"/>
      <c r="YV1602" s="68"/>
      <c r="YW1602" s="68"/>
      <c r="YX1602" s="68">
        <v>1.0285644552559099</v>
      </c>
      <c r="YY1602" s="68"/>
      <c r="YZ1602" s="68"/>
      <c r="ZA1602" s="68"/>
      <c r="ZB1602" s="68"/>
      <c r="ZC1602" s="68"/>
      <c r="ZD1602" s="68"/>
    </row>
    <row r="1603" spans="658:680" x14ac:dyDescent="0.25">
      <c r="YH1603" s="68"/>
      <c r="YI1603" s="68"/>
      <c r="YJ1603" s="68"/>
      <c r="YK1603" s="68"/>
      <c r="YL1603" s="68"/>
      <c r="YM1603" s="68"/>
      <c r="YN1603" s="68"/>
      <c r="YO1603" s="68"/>
      <c r="YP1603" s="68"/>
      <c r="YQ1603" s="68"/>
      <c r="YR1603" s="68"/>
      <c r="YS1603" s="68"/>
      <c r="YT1603" s="68"/>
      <c r="YU1603" s="68"/>
      <c r="YV1603" s="68"/>
      <c r="YW1603" s="68"/>
      <c r="YX1603" s="68">
        <v>1.0285125658033301</v>
      </c>
      <c r="YY1603" s="68"/>
      <c r="YZ1603" s="68"/>
      <c r="ZA1603" s="68"/>
      <c r="ZB1603" s="68"/>
      <c r="ZC1603" s="68"/>
      <c r="ZD1603" s="68"/>
    </row>
    <row r="1604" spans="658:680" x14ac:dyDescent="0.25">
      <c r="YH1604" s="68"/>
      <c r="YI1604" s="68"/>
      <c r="YJ1604" s="68"/>
      <c r="YK1604" s="68"/>
      <c r="YL1604" s="68"/>
      <c r="YM1604" s="68"/>
      <c r="YN1604" s="68"/>
      <c r="YO1604" s="68"/>
      <c r="YP1604" s="68"/>
      <c r="YQ1604" s="68"/>
      <c r="YR1604" s="68"/>
      <c r="YS1604" s="68"/>
      <c r="YT1604" s="68"/>
      <c r="YU1604" s="68"/>
      <c r="YV1604" s="68"/>
      <c r="YW1604" s="68"/>
      <c r="YX1604" s="68">
        <v>1.0282802715119499</v>
      </c>
      <c r="YY1604" s="68"/>
      <c r="YZ1604" s="68"/>
      <c r="ZA1604" s="68"/>
      <c r="ZB1604" s="68"/>
      <c r="ZC1604" s="68"/>
      <c r="ZD1604" s="68"/>
    </row>
    <row r="1605" spans="658:680" x14ac:dyDescent="0.25">
      <c r="YH1605" s="68"/>
      <c r="YI1605" s="68"/>
      <c r="YJ1605" s="68"/>
      <c r="YK1605" s="68"/>
      <c r="YL1605" s="68"/>
      <c r="YM1605" s="68"/>
      <c r="YN1605" s="68"/>
      <c r="YO1605" s="68"/>
      <c r="YP1605" s="68"/>
      <c r="YQ1605" s="68"/>
      <c r="YR1605" s="68"/>
      <c r="YS1605" s="68"/>
      <c r="YT1605" s="68"/>
      <c r="YU1605" s="68"/>
      <c r="YV1605" s="68"/>
      <c r="YW1605" s="68"/>
      <c r="YX1605" s="68">
        <v>1.0282800234621099</v>
      </c>
      <c r="YY1605" s="68"/>
      <c r="YZ1605" s="68"/>
      <c r="ZA1605" s="68"/>
      <c r="ZB1605" s="68"/>
      <c r="ZC1605" s="68"/>
      <c r="ZD1605" s="68"/>
    </row>
    <row r="1606" spans="658:680" x14ac:dyDescent="0.25">
      <c r="YH1606" s="68"/>
      <c r="YI1606" s="68"/>
      <c r="YJ1606" s="68"/>
      <c r="YK1606" s="68"/>
      <c r="YL1606" s="68"/>
      <c r="YM1606" s="68"/>
      <c r="YN1606" s="68"/>
      <c r="YO1606" s="68"/>
      <c r="YP1606" s="68"/>
      <c r="YQ1606" s="68"/>
      <c r="YR1606" s="68"/>
      <c r="YS1606" s="68"/>
      <c r="YT1606" s="68"/>
      <c r="YU1606" s="68"/>
      <c r="YV1606" s="68"/>
      <c r="YW1606" s="68"/>
      <c r="YX1606" s="68">
        <v>1.0281904054003801</v>
      </c>
      <c r="YY1606" s="68"/>
      <c r="YZ1606" s="68"/>
      <c r="ZA1606" s="68"/>
      <c r="ZB1606" s="68"/>
      <c r="ZC1606" s="68"/>
      <c r="ZD1606" s="68"/>
    </row>
    <row r="1607" spans="658:680" x14ac:dyDescent="0.25">
      <c r="YH1607" s="68"/>
      <c r="YI1607" s="68"/>
      <c r="YJ1607" s="68"/>
      <c r="YK1607" s="68"/>
      <c r="YL1607" s="68"/>
      <c r="YM1607" s="68"/>
      <c r="YN1607" s="68"/>
      <c r="YO1607" s="68"/>
      <c r="YP1607" s="68"/>
      <c r="YQ1607" s="68"/>
      <c r="YR1607" s="68"/>
      <c r="YS1607" s="68"/>
      <c r="YT1607" s="68"/>
      <c r="YU1607" s="68"/>
      <c r="YV1607" s="68"/>
      <c r="YW1607" s="68"/>
      <c r="YX1607" s="68">
        <v>1.02814783612095</v>
      </c>
      <c r="YY1607" s="68"/>
      <c r="YZ1607" s="68"/>
      <c r="ZA1607" s="68"/>
      <c r="ZB1607" s="68"/>
      <c r="ZC1607" s="68"/>
      <c r="ZD1607" s="68"/>
    </row>
    <row r="1608" spans="658:680" x14ac:dyDescent="0.25">
      <c r="YH1608" s="68"/>
      <c r="YI1608" s="68"/>
      <c r="YJ1608" s="68"/>
      <c r="YK1608" s="68"/>
      <c r="YL1608" s="68"/>
      <c r="YM1608" s="68"/>
      <c r="YN1608" s="68"/>
      <c r="YO1608" s="68"/>
      <c r="YP1608" s="68"/>
      <c r="YQ1608" s="68"/>
      <c r="YR1608" s="68"/>
      <c r="YS1608" s="68"/>
      <c r="YT1608" s="68"/>
      <c r="YU1608" s="68"/>
      <c r="YV1608" s="68"/>
      <c r="YW1608" s="68"/>
      <c r="YX1608" s="68">
        <v>1.0278703554948401</v>
      </c>
      <c r="YY1608" s="68"/>
      <c r="YZ1608" s="68"/>
      <c r="ZA1608" s="68"/>
      <c r="ZB1608" s="68"/>
      <c r="ZC1608" s="68"/>
      <c r="ZD1608" s="68"/>
    </row>
    <row r="1609" spans="658:680" x14ac:dyDescent="0.25">
      <c r="YH1609" s="68"/>
      <c r="YI1609" s="68"/>
      <c r="YJ1609" s="68"/>
      <c r="YK1609" s="68"/>
      <c r="YL1609" s="68"/>
      <c r="YM1609" s="68"/>
      <c r="YN1609" s="68"/>
      <c r="YO1609" s="68"/>
      <c r="YP1609" s="68"/>
      <c r="YQ1609" s="68"/>
      <c r="YR1609" s="68"/>
      <c r="YS1609" s="68"/>
      <c r="YT1609" s="68"/>
      <c r="YU1609" s="68"/>
      <c r="YV1609" s="68"/>
      <c r="YW1609" s="68"/>
      <c r="YX1609" s="68">
        <v>1.02784736607258</v>
      </c>
      <c r="YY1609" s="68"/>
      <c r="YZ1609" s="68"/>
      <c r="ZA1609" s="68"/>
      <c r="ZB1609" s="68"/>
      <c r="ZC1609" s="68"/>
      <c r="ZD1609" s="68"/>
    </row>
    <row r="1610" spans="658:680" x14ac:dyDescent="0.25">
      <c r="YH1610" s="68"/>
      <c r="YI1610" s="68"/>
      <c r="YJ1610" s="68"/>
      <c r="YK1610" s="68"/>
      <c r="YL1610" s="68"/>
      <c r="YM1610" s="68"/>
      <c r="YN1610" s="68"/>
      <c r="YO1610" s="68"/>
      <c r="YP1610" s="68"/>
      <c r="YQ1610" s="68"/>
      <c r="YR1610" s="68"/>
      <c r="YS1610" s="68"/>
      <c r="YT1610" s="68"/>
      <c r="YU1610" s="68"/>
      <c r="YV1610" s="68"/>
      <c r="YW1610" s="68"/>
      <c r="YX1610" s="68">
        <v>1.02781750699748</v>
      </c>
      <c r="YY1610" s="68"/>
      <c r="YZ1610" s="68"/>
      <c r="ZA1610" s="68"/>
      <c r="ZB1610" s="68"/>
      <c r="ZC1610" s="68"/>
      <c r="ZD1610" s="68"/>
    </row>
    <row r="1611" spans="658:680" x14ac:dyDescent="0.25">
      <c r="YH1611" s="68"/>
      <c r="YI1611" s="68"/>
      <c r="YJ1611" s="68"/>
      <c r="YK1611" s="68"/>
      <c r="YL1611" s="68"/>
      <c r="YM1611" s="68"/>
      <c r="YN1611" s="68"/>
      <c r="YO1611" s="68"/>
      <c r="YP1611" s="68"/>
      <c r="YQ1611" s="68"/>
      <c r="YR1611" s="68"/>
      <c r="YS1611" s="68"/>
      <c r="YT1611" s="68"/>
      <c r="YU1611" s="68"/>
      <c r="YV1611" s="68"/>
      <c r="YW1611" s="68"/>
      <c r="YX1611" s="68">
        <v>1.0277862794282899</v>
      </c>
      <c r="YY1611" s="68"/>
      <c r="YZ1611" s="68"/>
      <c r="ZA1611" s="68"/>
      <c r="ZB1611" s="68"/>
      <c r="ZC1611" s="68"/>
      <c r="ZD1611" s="68"/>
    </row>
    <row r="1612" spans="658:680" x14ac:dyDescent="0.25">
      <c r="YH1612" s="68"/>
      <c r="YI1612" s="68"/>
      <c r="YJ1612" s="68"/>
      <c r="YK1612" s="68"/>
      <c r="YL1612" s="68"/>
      <c r="YM1612" s="68"/>
      <c r="YN1612" s="68"/>
      <c r="YO1612" s="68"/>
      <c r="YP1612" s="68"/>
      <c r="YQ1612" s="68"/>
      <c r="YR1612" s="68"/>
      <c r="YS1612" s="68"/>
      <c r="YT1612" s="68"/>
      <c r="YU1612" s="68"/>
      <c r="YV1612" s="68"/>
      <c r="YW1612" s="68"/>
      <c r="YX1612" s="68">
        <v>1.0277712692102501</v>
      </c>
      <c r="YY1612" s="68"/>
      <c r="YZ1612" s="68"/>
      <c r="ZA1612" s="68"/>
      <c r="ZB1612" s="68"/>
      <c r="ZC1612" s="68"/>
      <c r="ZD1612" s="68"/>
    </row>
    <row r="1613" spans="658:680" x14ac:dyDescent="0.25">
      <c r="YH1613" s="68"/>
      <c r="YI1613" s="68"/>
      <c r="YJ1613" s="68"/>
      <c r="YK1613" s="68"/>
      <c r="YL1613" s="68"/>
      <c r="YM1613" s="68"/>
      <c r="YN1613" s="68"/>
      <c r="YO1613" s="68"/>
      <c r="YP1613" s="68"/>
      <c r="YQ1613" s="68"/>
      <c r="YR1613" s="68"/>
      <c r="YS1613" s="68"/>
      <c r="YT1613" s="68"/>
      <c r="YU1613" s="68"/>
      <c r="YV1613" s="68"/>
      <c r="YW1613" s="68"/>
      <c r="YX1613" s="68">
        <v>1.0277007476832201</v>
      </c>
      <c r="YY1613" s="68"/>
      <c r="YZ1613" s="68"/>
      <c r="ZA1613" s="68"/>
      <c r="ZB1613" s="68"/>
      <c r="ZC1613" s="68"/>
      <c r="ZD1613" s="68"/>
    </row>
    <row r="1614" spans="658:680" x14ac:dyDescent="0.25">
      <c r="YH1614" s="68"/>
      <c r="YI1614" s="68"/>
      <c r="YJ1614" s="68"/>
      <c r="YK1614" s="68"/>
      <c r="YL1614" s="68"/>
      <c r="YM1614" s="68"/>
      <c r="YN1614" s="68"/>
      <c r="YO1614" s="68"/>
      <c r="YP1614" s="68"/>
      <c r="YQ1614" s="68"/>
      <c r="YR1614" s="68"/>
      <c r="YS1614" s="68"/>
      <c r="YT1614" s="68"/>
      <c r="YU1614" s="68"/>
      <c r="YV1614" s="68"/>
      <c r="YW1614" s="68"/>
      <c r="YX1614" s="68">
        <v>1.0276898956857501</v>
      </c>
      <c r="YY1614" s="68"/>
      <c r="YZ1614" s="68"/>
      <c r="ZA1614" s="68"/>
      <c r="ZB1614" s="68"/>
      <c r="ZC1614" s="68"/>
      <c r="ZD1614" s="68"/>
    </row>
    <row r="1615" spans="658:680" x14ac:dyDescent="0.25">
      <c r="YH1615" s="68"/>
      <c r="YI1615" s="68"/>
      <c r="YJ1615" s="68"/>
      <c r="YK1615" s="68"/>
      <c r="YL1615" s="68"/>
      <c r="YM1615" s="68"/>
      <c r="YN1615" s="68"/>
      <c r="YO1615" s="68"/>
      <c r="YP1615" s="68"/>
      <c r="YQ1615" s="68"/>
      <c r="YR1615" s="68"/>
      <c r="YS1615" s="68"/>
      <c r="YT1615" s="68"/>
      <c r="YU1615" s="68"/>
      <c r="YV1615" s="68"/>
      <c r="YW1615" s="68"/>
      <c r="YX1615" s="68">
        <v>1.02766994098899</v>
      </c>
      <c r="YY1615" s="68"/>
      <c r="YZ1615" s="68"/>
      <c r="ZA1615" s="68"/>
      <c r="ZB1615" s="68"/>
      <c r="ZC1615" s="68"/>
      <c r="ZD1615" s="68"/>
    </row>
    <row r="1616" spans="658:680" x14ac:dyDescent="0.25">
      <c r="YH1616" s="68"/>
      <c r="YI1616" s="68"/>
      <c r="YJ1616" s="68"/>
      <c r="YK1616" s="68"/>
      <c r="YL1616" s="68"/>
      <c r="YM1616" s="68"/>
      <c r="YN1616" s="68"/>
      <c r="YO1616" s="68"/>
      <c r="YP1616" s="68"/>
      <c r="YQ1616" s="68"/>
      <c r="YR1616" s="68"/>
      <c r="YS1616" s="68"/>
      <c r="YT1616" s="68"/>
      <c r="YU1616" s="68"/>
      <c r="YV1616" s="68"/>
      <c r="YW1616" s="68"/>
      <c r="YX1616" s="68">
        <v>1.0276420595850799</v>
      </c>
      <c r="YY1616" s="68"/>
      <c r="YZ1616" s="68"/>
      <c r="ZA1616" s="68"/>
      <c r="ZB1616" s="68"/>
      <c r="ZC1616" s="68"/>
      <c r="ZD1616" s="68"/>
    </row>
    <row r="1617" spans="658:680" x14ac:dyDescent="0.25">
      <c r="YH1617" s="68"/>
      <c r="YI1617" s="68"/>
      <c r="YJ1617" s="68"/>
      <c r="YK1617" s="68"/>
      <c r="YL1617" s="68"/>
      <c r="YM1617" s="68"/>
      <c r="YN1617" s="68"/>
      <c r="YO1617" s="68"/>
      <c r="YP1617" s="68"/>
      <c r="YQ1617" s="68"/>
      <c r="YR1617" s="68"/>
      <c r="YS1617" s="68"/>
      <c r="YT1617" s="68"/>
      <c r="YU1617" s="68"/>
      <c r="YV1617" s="68"/>
      <c r="YW1617" s="68"/>
      <c r="YX1617" s="68">
        <v>1.0275941752509501</v>
      </c>
      <c r="YY1617" s="68"/>
      <c r="YZ1617" s="68"/>
      <c r="ZA1617" s="68"/>
      <c r="ZB1617" s="68"/>
      <c r="ZC1617" s="68"/>
      <c r="ZD1617" s="68"/>
    </row>
    <row r="1618" spans="658:680" x14ac:dyDescent="0.25">
      <c r="YH1618" s="68"/>
      <c r="YI1618" s="68"/>
      <c r="YJ1618" s="68"/>
      <c r="YK1618" s="68"/>
      <c r="YL1618" s="68"/>
      <c r="YM1618" s="68"/>
      <c r="YN1618" s="68"/>
      <c r="YO1618" s="68"/>
      <c r="YP1618" s="68"/>
      <c r="YQ1618" s="68"/>
      <c r="YR1618" s="68"/>
      <c r="YS1618" s="68"/>
      <c r="YT1618" s="68"/>
      <c r="YU1618" s="68"/>
      <c r="YV1618" s="68"/>
      <c r="YW1618" s="68"/>
      <c r="YX1618" s="68">
        <v>1.02752259557204</v>
      </c>
      <c r="YY1618" s="68"/>
      <c r="YZ1618" s="68"/>
      <c r="ZA1618" s="68"/>
      <c r="ZB1618" s="68"/>
      <c r="ZC1618" s="68"/>
      <c r="ZD1618" s="68"/>
    </row>
    <row r="1619" spans="658:680" x14ac:dyDescent="0.25">
      <c r="YH1619" s="68"/>
      <c r="YI1619" s="68"/>
      <c r="YJ1619" s="68"/>
      <c r="YK1619" s="68"/>
      <c r="YL1619" s="68"/>
      <c r="YM1619" s="68"/>
      <c r="YN1619" s="68"/>
      <c r="YO1619" s="68"/>
      <c r="YP1619" s="68"/>
      <c r="YQ1619" s="68"/>
      <c r="YR1619" s="68"/>
      <c r="YS1619" s="68"/>
      <c r="YT1619" s="68"/>
      <c r="YU1619" s="68"/>
      <c r="YV1619" s="68"/>
      <c r="YW1619" s="68"/>
      <c r="YX1619" s="68">
        <v>1.0274882287239999</v>
      </c>
      <c r="YY1619" s="68"/>
      <c r="YZ1619" s="68"/>
      <c r="ZA1619" s="68"/>
      <c r="ZB1619" s="68"/>
      <c r="ZC1619" s="68"/>
      <c r="ZD1619" s="68"/>
    </row>
    <row r="1620" spans="658:680" x14ac:dyDescent="0.25">
      <c r="YH1620" s="68"/>
      <c r="YI1620" s="68"/>
      <c r="YJ1620" s="68"/>
      <c r="YK1620" s="68"/>
      <c r="YL1620" s="68"/>
      <c r="YM1620" s="68"/>
      <c r="YN1620" s="68"/>
      <c r="YO1620" s="68"/>
      <c r="YP1620" s="68"/>
      <c r="YQ1620" s="68"/>
      <c r="YR1620" s="68"/>
      <c r="YS1620" s="68"/>
      <c r="YT1620" s="68"/>
      <c r="YU1620" s="68"/>
      <c r="YV1620" s="68"/>
      <c r="YW1620" s="68"/>
      <c r="YX1620" s="68">
        <v>1.02744297683963</v>
      </c>
      <c r="YY1620" s="68"/>
      <c r="YZ1620" s="68"/>
      <c r="ZA1620" s="68"/>
      <c r="ZB1620" s="68"/>
      <c r="ZC1620" s="68"/>
      <c r="ZD1620" s="68"/>
    </row>
    <row r="1621" spans="658:680" x14ac:dyDescent="0.25">
      <c r="YH1621" s="68"/>
      <c r="YI1621" s="68"/>
      <c r="YJ1621" s="68"/>
      <c r="YK1621" s="68"/>
      <c r="YL1621" s="68"/>
      <c r="YM1621" s="68"/>
      <c r="YN1621" s="68"/>
      <c r="YO1621" s="68"/>
      <c r="YP1621" s="68"/>
      <c r="YQ1621" s="68"/>
      <c r="YR1621" s="68"/>
      <c r="YS1621" s="68"/>
      <c r="YT1621" s="68"/>
      <c r="YU1621" s="68"/>
      <c r="YV1621" s="68"/>
      <c r="YW1621" s="68"/>
      <c r="YX1621" s="68">
        <v>1.0274142585086901</v>
      </c>
      <c r="YY1621" s="68"/>
      <c r="YZ1621" s="68"/>
      <c r="ZA1621" s="68"/>
      <c r="ZB1621" s="68"/>
      <c r="ZC1621" s="68"/>
      <c r="ZD1621" s="68"/>
    </row>
    <row r="1622" spans="658:680" x14ac:dyDescent="0.25">
      <c r="YH1622" s="68"/>
      <c r="YI1622" s="68"/>
      <c r="YJ1622" s="68"/>
      <c r="YK1622" s="68"/>
      <c r="YL1622" s="68"/>
      <c r="YM1622" s="68"/>
      <c r="YN1622" s="68"/>
      <c r="YO1622" s="68"/>
      <c r="YP1622" s="68"/>
      <c r="YQ1622" s="68"/>
      <c r="YR1622" s="68"/>
      <c r="YS1622" s="68"/>
      <c r="YT1622" s="68"/>
      <c r="YU1622" s="68"/>
      <c r="YV1622" s="68"/>
      <c r="YW1622" s="68"/>
      <c r="YX1622" s="68">
        <v>1.02740014657475</v>
      </c>
      <c r="YY1622" s="68"/>
      <c r="YZ1622" s="68"/>
      <c r="ZA1622" s="68"/>
      <c r="ZB1622" s="68"/>
      <c r="ZC1622" s="68"/>
      <c r="ZD1622" s="68"/>
    </row>
    <row r="1623" spans="658:680" x14ac:dyDescent="0.25">
      <c r="YH1623" s="68"/>
      <c r="YI1623" s="68"/>
      <c r="YJ1623" s="68"/>
      <c r="YK1623" s="68"/>
      <c r="YL1623" s="68"/>
      <c r="YM1623" s="68"/>
      <c r="YN1623" s="68"/>
      <c r="YO1623" s="68"/>
      <c r="YP1623" s="68"/>
      <c r="YQ1623" s="68"/>
      <c r="YR1623" s="68"/>
      <c r="YS1623" s="68"/>
      <c r="YT1623" s="68"/>
      <c r="YU1623" s="68"/>
      <c r="YV1623" s="68"/>
      <c r="YW1623" s="68"/>
      <c r="YX1623" s="68">
        <v>1.0273837294023</v>
      </c>
      <c r="YY1623" s="68"/>
      <c r="YZ1623" s="68"/>
      <c r="ZA1623" s="68"/>
      <c r="ZB1623" s="68"/>
      <c r="ZC1623" s="68"/>
      <c r="ZD1623" s="68"/>
    </row>
    <row r="1624" spans="658:680" x14ac:dyDescent="0.25">
      <c r="YH1624" s="68"/>
      <c r="YI1624" s="68"/>
      <c r="YJ1624" s="68"/>
      <c r="YK1624" s="68"/>
      <c r="YL1624" s="68"/>
      <c r="YM1624" s="68"/>
      <c r="YN1624" s="68"/>
      <c r="YO1624" s="68"/>
      <c r="YP1624" s="68"/>
      <c r="YQ1624" s="68"/>
      <c r="YR1624" s="68"/>
      <c r="YS1624" s="68"/>
      <c r="YT1624" s="68"/>
      <c r="YU1624" s="68"/>
      <c r="YV1624" s="68"/>
      <c r="YW1624" s="68"/>
      <c r="YX1624" s="68">
        <v>1.0273544019410199</v>
      </c>
      <c r="YY1624" s="68"/>
      <c r="YZ1624" s="68"/>
      <c r="ZA1624" s="68"/>
      <c r="ZB1624" s="68"/>
      <c r="ZC1624" s="68"/>
      <c r="ZD1624" s="68"/>
    </row>
    <row r="1625" spans="658:680" x14ac:dyDescent="0.25">
      <c r="YH1625" s="68"/>
      <c r="YI1625" s="68"/>
      <c r="YJ1625" s="68"/>
      <c r="YK1625" s="68"/>
      <c r="YL1625" s="68"/>
      <c r="YM1625" s="68"/>
      <c r="YN1625" s="68"/>
      <c r="YO1625" s="68"/>
      <c r="YP1625" s="68"/>
      <c r="YQ1625" s="68"/>
      <c r="YR1625" s="68"/>
      <c r="YS1625" s="68"/>
      <c r="YT1625" s="68"/>
      <c r="YU1625" s="68"/>
      <c r="YV1625" s="68"/>
      <c r="YW1625" s="68"/>
      <c r="YX1625" s="68">
        <v>1.0273391441280699</v>
      </c>
      <c r="YY1625" s="68"/>
      <c r="YZ1625" s="68"/>
      <c r="ZA1625" s="68"/>
      <c r="ZB1625" s="68"/>
      <c r="ZC1625" s="68"/>
      <c r="ZD1625" s="68"/>
    </row>
    <row r="1626" spans="658:680" x14ac:dyDescent="0.25">
      <c r="YH1626" s="68"/>
      <c r="YI1626" s="68"/>
      <c r="YJ1626" s="68"/>
      <c r="YK1626" s="68"/>
      <c r="YL1626" s="68"/>
      <c r="YM1626" s="68"/>
      <c r="YN1626" s="68"/>
      <c r="YO1626" s="68"/>
      <c r="YP1626" s="68"/>
      <c r="YQ1626" s="68"/>
      <c r="YR1626" s="68"/>
      <c r="YS1626" s="68"/>
      <c r="YT1626" s="68"/>
      <c r="YU1626" s="68"/>
      <c r="YV1626" s="68"/>
      <c r="YW1626" s="68"/>
      <c r="YX1626" s="68">
        <v>1.0273188256833401</v>
      </c>
      <c r="YY1626" s="68"/>
      <c r="YZ1626" s="68"/>
      <c r="ZA1626" s="68"/>
      <c r="ZB1626" s="68"/>
      <c r="ZC1626" s="68"/>
      <c r="ZD1626" s="68"/>
    </row>
    <row r="1627" spans="658:680" x14ac:dyDescent="0.25">
      <c r="YH1627" s="68"/>
      <c r="YI1627" s="68"/>
      <c r="YJ1627" s="68"/>
      <c r="YK1627" s="68"/>
      <c r="YL1627" s="68"/>
      <c r="YM1627" s="68"/>
      <c r="YN1627" s="68"/>
      <c r="YO1627" s="68"/>
      <c r="YP1627" s="68"/>
      <c r="YQ1627" s="68"/>
      <c r="YR1627" s="68"/>
      <c r="YS1627" s="68"/>
      <c r="YT1627" s="68"/>
      <c r="YU1627" s="68"/>
      <c r="YV1627" s="68"/>
      <c r="YW1627" s="68"/>
      <c r="YX1627" s="68">
        <v>1.0273142760724201</v>
      </c>
      <c r="YY1627" s="68"/>
      <c r="YZ1627" s="68"/>
      <c r="ZA1627" s="68"/>
      <c r="ZB1627" s="68"/>
      <c r="ZC1627" s="68"/>
      <c r="ZD1627" s="68"/>
    </row>
    <row r="1628" spans="658:680" x14ac:dyDescent="0.25">
      <c r="YH1628" s="68"/>
      <c r="YI1628" s="68"/>
      <c r="YJ1628" s="68"/>
      <c r="YK1628" s="68"/>
      <c r="YL1628" s="68"/>
      <c r="YM1628" s="68"/>
      <c r="YN1628" s="68"/>
      <c r="YO1628" s="68"/>
      <c r="YP1628" s="68"/>
      <c r="YQ1628" s="68"/>
      <c r="YR1628" s="68"/>
      <c r="YS1628" s="68"/>
      <c r="YT1628" s="68"/>
      <c r="YU1628" s="68"/>
      <c r="YV1628" s="68"/>
      <c r="YW1628" s="68"/>
      <c r="YX1628" s="68">
        <v>1.0273040120702099</v>
      </c>
      <c r="YY1628" s="68"/>
      <c r="YZ1628" s="68"/>
      <c r="ZA1628" s="68"/>
      <c r="ZB1628" s="68"/>
      <c r="ZC1628" s="68"/>
      <c r="ZD1628" s="68"/>
    </row>
    <row r="1629" spans="658:680" x14ac:dyDescent="0.25">
      <c r="YH1629" s="68"/>
      <c r="YI1629" s="68"/>
      <c r="YJ1629" s="68"/>
      <c r="YK1629" s="68"/>
      <c r="YL1629" s="68"/>
      <c r="YM1629" s="68"/>
      <c r="YN1629" s="68"/>
      <c r="YO1629" s="68"/>
      <c r="YP1629" s="68"/>
      <c r="YQ1629" s="68"/>
      <c r="YR1629" s="68"/>
      <c r="YS1629" s="68"/>
      <c r="YT1629" s="68"/>
      <c r="YU1629" s="68"/>
      <c r="YV1629" s="68"/>
      <c r="YW1629" s="68"/>
      <c r="YX1629" s="68">
        <v>1.0273011039615301</v>
      </c>
      <c r="YY1629" s="68"/>
      <c r="YZ1629" s="68"/>
      <c r="ZA1629" s="68"/>
      <c r="ZB1629" s="68"/>
      <c r="ZC1629" s="68"/>
      <c r="ZD1629" s="68"/>
    </row>
    <row r="1630" spans="658:680" x14ac:dyDescent="0.25">
      <c r="YH1630" s="68"/>
      <c r="YI1630" s="68"/>
      <c r="YJ1630" s="68"/>
      <c r="YK1630" s="68"/>
      <c r="YL1630" s="68"/>
      <c r="YM1630" s="68"/>
      <c r="YN1630" s="68"/>
      <c r="YO1630" s="68"/>
      <c r="YP1630" s="68"/>
      <c r="YQ1630" s="68"/>
      <c r="YR1630" s="68"/>
      <c r="YS1630" s="68"/>
      <c r="YT1630" s="68"/>
      <c r="YU1630" s="68"/>
      <c r="YV1630" s="68"/>
      <c r="YW1630" s="68"/>
      <c r="YX1630" s="68">
        <v>1.0272243892998201</v>
      </c>
      <c r="YY1630" s="68"/>
      <c r="YZ1630" s="68"/>
      <c r="ZA1630" s="68"/>
      <c r="ZB1630" s="68"/>
      <c r="ZC1630" s="68"/>
      <c r="ZD1630" s="68"/>
    </row>
    <row r="1631" spans="658:680" x14ac:dyDescent="0.25">
      <c r="YH1631" s="68"/>
      <c r="YI1631" s="68"/>
      <c r="YJ1631" s="68"/>
      <c r="YK1631" s="68"/>
      <c r="YL1631" s="68"/>
      <c r="YM1631" s="68"/>
      <c r="YN1631" s="68"/>
      <c r="YO1631" s="68"/>
      <c r="YP1631" s="68"/>
      <c r="YQ1631" s="68"/>
      <c r="YR1631" s="68"/>
      <c r="YS1631" s="68"/>
      <c r="YT1631" s="68"/>
      <c r="YU1631" s="68"/>
      <c r="YV1631" s="68"/>
      <c r="YW1631" s="68"/>
      <c r="YX1631" s="68">
        <v>1.0272017424772799</v>
      </c>
      <c r="YY1631" s="68"/>
      <c r="YZ1631" s="68"/>
      <c r="ZA1631" s="68"/>
      <c r="ZB1631" s="68"/>
      <c r="ZC1631" s="68"/>
      <c r="ZD1631" s="68"/>
    </row>
    <row r="1632" spans="658:680" x14ac:dyDescent="0.25">
      <c r="YH1632" s="68"/>
      <c r="YI1632" s="68"/>
      <c r="YJ1632" s="68"/>
      <c r="YK1632" s="68"/>
      <c r="YL1632" s="68"/>
      <c r="YM1632" s="68"/>
      <c r="YN1632" s="68"/>
      <c r="YO1632" s="68"/>
      <c r="YP1632" s="68"/>
      <c r="YQ1632" s="68"/>
      <c r="YR1632" s="68"/>
      <c r="YS1632" s="68"/>
      <c r="YT1632" s="68"/>
      <c r="YU1632" s="68"/>
      <c r="YV1632" s="68"/>
      <c r="YW1632" s="68"/>
      <c r="YX1632" s="68">
        <v>1.0271824852004601</v>
      </c>
      <c r="YY1632" s="68"/>
      <c r="YZ1632" s="68"/>
      <c r="ZA1632" s="68"/>
      <c r="ZB1632" s="68"/>
      <c r="ZC1632" s="68"/>
      <c r="ZD1632" s="68"/>
    </row>
    <row r="1633" spans="658:680" x14ac:dyDescent="0.25">
      <c r="YH1633" s="68"/>
      <c r="YI1633" s="68"/>
      <c r="YJ1633" s="68"/>
      <c r="YK1633" s="68"/>
      <c r="YL1633" s="68"/>
      <c r="YM1633" s="68"/>
      <c r="YN1633" s="68"/>
      <c r="YO1633" s="68"/>
      <c r="YP1633" s="68"/>
      <c r="YQ1633" s="68"/>
      <c r="YR1633" s="68"/>
      <c r="YS1633" s="68"/>
      <c r="YT1633" s="68"/>
      <c r="YU1633" s="68"/>
      <c r="YV1633" s="68"/>
      <c r="YW1633" s="68"/>
      <c r="YX1633" s="68">
        <v>1.02718201284699</v>
      </c>
      <c r="YY1633" s="68"/>
      <c r="YZ1633" s="68"/>
      <c r="ZA1633" s="68"/>
      <c r="ZB1633" s="68"/>
      <c r="ZC1633" s="68"/>
      <c r="ZD1633" s="68"/>
    </row>
    <row r="1634" spans="658:680" x14ac:dyDescent="0.25">
      <c r="YH1634" s="68"/>
      <c r="YI1634" s="68"/>
      <c r="YJ1634" s="68"/>
      <c r="YK1634" s="68"/>
      <c r="YL1634" s="68"/>
      <c r="YM1634" s="68"/>
      <c r="YN1634" s="68"/>
      <c r="YO1634" s="68"/>
      <c r="YP1634" s="68"/>
      <c r="YQ1634" s="68"/>
      <c r="YR1634" s="68"/>
      <c r="YS1634" s="68"/>
      <c r="YT1634" s="68"/>
      <c r="YU1634" s="68"/>
      <c r="YV1634" s="68"/>
      <c r="YW1634" s="68"/>
      <c r="YX1634" s="68">
        <v>1.02712306230446</v>
      </c>
      <c r="YY1634" s="68"/>
      <c r="YZ1634" s="68"/>
      <c r="ZA1634" s="68"/>
      <c r="ZB1634" s="68"/>
      <c r="ZC1634" s="68"/>
      <c r="ZD1634" s="68"/>
    </row>
    <row r="1635" spans="658:680" x14ac:dyDescent="0.25">
      <c r="YH1635" s="68"/>
      <c r="YI1635" s="68"/>
      <c r="YJ1635" s="68"/>
      <c r="YK1635" s="68"/>
      <c r="YL1635" s="68"/>
      <c r="YM1635" s="68"/>
      <c r="YN1635" s="68"/>
      <c r="YO1635" s="68"/>
      <c r="YP1635" s="68"/>
      <c r="YQ1635" s="68"/>
      <c r="YR1635" s="68"/>
      <c r="YS1635" s="68"/>
      <c r="YT1635" s="68"/>
      <c r="YU1635" s="68"/>
      <c r="YV1635" s="68"/>
      <c r="YW1635" s="68"/>
      <c r="YX1635" s="68">
        <v>1.0271205296764701</v>
      </c>
      <c r="YY1635" s="68"/>
      <c r="YZ1635" s="68"/>
      <c r="ZA1635" s="68"/>
      <c r="ZB1635" s="68"/>
      <c r="ZC1635" s="68"/>
      <c r="ZD1635" s="68"/>
    </row>
    <row r="1636" spans="658:680" x14ac:dyDescent="0.25">
      <c r="YH1636" s="68"/>
      <c r="YI1636" s="68"/>
      <c r="YJ1636" s="68"/>
      <c r="YK1636" s="68"/>
      <c r="YL1636" s="68"/>
      <c r="YM1636" s="68"/>
      <c r="YN1636" s="68"/>
      <c r="YO1636" s="68"/>
      <c r="YP1636" s="68"/>
      <c r="YQ1636" s="68"/>
      <c r="YR1636" s="68"/>
      <c r="YS1636" s="68"/>
      <c r="YT1636" s="68"/>
      <c r="YU1636" s="68"/>
      <c r="YV1636" s="68"/>
      <c r="YW1636" s="68"/>
      <c r="YX1636" s="68">
        <v>1.0271138771236199</v>
      </c>
      <c r="YY1636" s="68"/>
      <c r="YZ1636" s="68"/>
      <c r="ZA1636" s="68"/>
      <c r="ZB1636" s="68"/>
      <c r="ZC1636" s="68"/>
      <c r="ZD1636" s="68"/>
    </row>
    <row r="1637" spans="658:680" x14ac:dyDescent="0.25">
      <c r="YH1637" s="68"/>
      <c r="YI1637" s="68"/>
      <c r="YJ1637" s="68"/>
      <c r="YK1637" s="68"/>
      <c r="YL1637" s="68"/>
      <c r="YM1637" s="68"/>
      <c r="YN1637" s="68"/>
      <c r="YO1637" s="68"/>
      <c r="YP1637" s="68"/>
      <c r="YQ1637" s="68"/>
      <c r="YR1637" s="68"/>
      <c r="YS1637" s="68"/>
      <c r="YT1637" s="68"/>
      <c r="YU1637" s="68"/>
      <c r="YV1637" s="68"/>
      <c r="YW1637" s="68"/>
      <c r="YX1637" s="68">
        <v>1.0271092614397901</v>
      </c>
      <c r="YY1637" s="68"/>
      <c r="YZ1637" s="68"/>
      <c r="ZA1637" s="68"/>
      <c r="ZB1637" s="68"/>
      <c r="ZC1637" s="68"/>
      <c r="ZD1637" s="68"/>
    </row>
    <row r="1638" spans="658:680" x14ac:dyDescent="0.25">
      <c r="YH1638" s="68"/>
      <c r="YI1638" s="68"/>
      <c r="YJ1638" s="68"/>
      <c r="YK1638" s="68"/>
      <c r="YL1638" s="68"/>
      <c r="YM1638" s="68"/>
      <c r="YN1638" s="68"/>
      <c r="YO1638" s="68"/>
      <c r="YP1638" s="68"/>
      <c r="YQ1638" s="68"/>
      <c r="YR1638" s="68"/>
      <c r="YS1638" s="68"/>
      <c r="YT1638" s="68"/>
      <c r="YU1638" s="68"/>
      <c r="YV1638" s="68"/>
      <c r="YW1638" s="68"/>
      <c r="YX1638" s="68">
        <v>1.0270622057733001</v>
      </c>
      <c r="YY1638" s="68"/>
      <c r="YZ1638" s="68"/>
      <c r="ZA1638" s="68"/>
      <c r="ZB1638" s="68"/>
      <c r="ZC1638" s="68"/>
      <c r="ZD1638" s="68"/>
    </row>
    <row r="1639" spans="658:680" x14ac:dyDescent="0.25">
      <c r="YH1639" s="68"/>
      <c r="YI1639" s="68"/>
      <c r="YJ1639" s="68"/>
      <c r="YK1639" s="68"/>
      <c r="YL1639" s="68"/>
      <c r="YM1639" s="68"/>
      <c r="YN1639" s="68"/>
      <c r="YO1639" s="68"/>
      <c r="YP1639" s="68"/>
      <c r="YQ1639" s="68"/>
      <c r="YR1639" s="68"/>
      <c r="YS1639" s="68"/>
      <c r="YT1639" s="68"/>
      <c r="YU1639" s="68"/>
      <c r="YV1639" s="68"/>
      <c r="YW1639" s="68"/>
      <c r="YX1639" s="68">
        <v>1.0270374977222201</v>
      </c>
      <c r="YY1639" s="68"/>
      <c r="YZ1639" s="68"/>
      <c r="ZA1639" s="68"/>
      <c r="ZB1639" s="68"/>
      <c r="ZC1639" s="68"/>
      <c r="ZD1639" s="68"/>
    </row>
    <row r="1640" spans="658:680" x14ac:dyDescent="0.25">
      <c r="YH1640" s="68"/>
      <c r="YI1640" s="68"/>
      <c r="YJ1640" s="68"/>
      <c r="YK1640" s="68"/>
      <c r="YL1640" s="68"/>
      <c r="YM1640" s="68"/>
      <c r="YN1640" s="68"/>
      <c r="YO1640" s="68"/>
      <c r="YP1640" s="68"/>
      <c r="YQ1640" s="68"/>
      <c r="YR1640" s="68"/>
      <c r="YS1640" s="68"/>
      <c r="YT1640" s="68"/>
      <c r="YU1640" s="68"/>
      <c r="YV1640" s="68"/>
      <c r="YW1640" s="68"/>
      <c r="YX1640" s="68">
        <v>1.02700916752069</v>
      </c>
      <c r="YY1640" s="68"/>
      <c r="YZ1640" s="68"/>
      <c r="ZA1640" s="68"/>
      <c r="ZB1640" s="68"/>
      <c r="ZC1640" s="68"/>
      <c r="ZD1640" s="68"/>
    </row>
    <row r="1641" spans="658:680" x14ac:dyDescent="0.25">
      <c r="YH1641" s="68"/>
      <c r="YI1641" s="68"/>
      <c r="YJ1641" s="68"/>
      <c r="YK1641" s="68"/>
      <c r="YL1641" s="68"/>
      <c r="YM1641" s="68"/>
      <c r="YN1641" s="68"/>
      <c r="YO1641" s="68"/>
      <c r="YP1641" s="68"/>
      <c r="YQ1641" s="68"/>
      <c r="YR1641" s="68"/>
      <c r="YS1641" s="68"/>
      <c r="YT1641" s="68"/>
      <c r="YU1641" s="68"/>
      <c r="YV1641" s="68"/>
      <c r="YW1641" s="68"/>
      <c r="YX1641" s="68">
        <v>1.0269725102956699</v>
      </c>
      <c r="YY1641" s="68"/>
      <c r="YZ1641" s="68"/>
      <c r="ZA1641" s="68"/>
      <c r="ZB1641" s="68"/>
      <c r="ZC1641" s="68"/>
      <c r="ZD1641" s="68"/>
    </row>
    <row r="1642" spans="658:680" x14ac:dyDescent="0.25">
      <c r="YH1642" s="68"/>
      <c r="YI1642" s="68"/>
      <c r="YJ1642" s="68"/>
      <c r="YK1642" s="68"/>
      <c r="YL1642" s="68"/>
      <c r="YM1642" s="68"/>
      <c r="YN1642" s="68"/>
      <c r="YO1642" s="68"/>
      <c r="YP1642" s="68"/>
      <c r="YQ1642" s="68"/>
      <c r="YR1642" s="68"/>
      <c r="YS1642" s="68"/>
      <c r="YT1642" s="68"/>
      <c r="YU1642" s="68"/>
      <c r="YV1642" s="68"/>
      <c r="YW1642" s="68"/>
      <c r="YX1642" s="68">
        <v>1.02691903243458</v>
      </c>
      <c r="YY1642" s="68"/>
      <c r="YZ1642" s="68"/>
      <c r="ZA1642" s="68"/>
      <c r="ZB1642" s="68"/>
      <c r="ZC1642" s="68"/>
      <c r="ZD1642" s="68"/>
    </row>
    <row r="1643" spans="658:680" x14ac:dyDescent="0.25">
      <c r="YH1643" s="68"/>
      <c r="YI1643" s="68"/>
      <c r="YJ1643" s="68"/>
      <c r="YK1643" s="68"/>
      <c r="YL1643" s="68"/>
      <c r="YM1643" s="68"/>
      <c r="YN1643" s="68"/>
      <c r="YO1643" s="68"/>
      <c r="YP1643" s="68"/>
      <c r="YQ1643" s="68"/>
      <c r="YR1643" s="68"/>
      <c r="YS1643" s="68"/>
      <c r="YT1643" s="68"/>
      <c r="YU1643" s="68"/>
      <c r="YV1643" s="68"/>
      <c r="YW1643" s="68"/>
      <c r="YX1643" s="68">
        <v>1.0269050269094999</v>
      </c>
      <c r="YY1643" s="68"/>
      <c r="YZ1643" s="68"/>
      <c r="ZA1643" s="68"/>
      <c r="ZB1643" s="68"/>
      <c r="ZC1643" s="68"/>
      <c r="ZD1643" s="68"/>
    </row>
    <row r="1644" spans="658:680" x14ac:dyDescent="0.25">
      <c r="YH1644" s="68"/>
      <c r="YI1644" s="68"/>
      <c r="YJ1644" s="68"/>
      <c r="YK1644" s="68"/>
      <c r="YL1644" s="68"/>
      <c r="YM1644" s="68"/>
      <c r="YN1644" s="68"/>
      <c r="YO1644" s="68"/>
      <c r="YP1644" s="68"/>
      <c r="YQ1644" s="68"/>
      <c r="YR1644" s="68"/>
      <c r="YS1644" s="68"/>
      <c r="YT1644" s="68"/>
      <c r="YU1644" s="68"/>
      <c r="YV1644" s="68"/>
      <c r="YW1644" s="68"/>
      <c r="YX1644" s="68">
        <v>1.02690188097541</v>
      </c>
      <c r="YY1644" s="68"/>
      <c r="YZ1644" s="68"/>
      <c r="ZA1644" s="68"/>
      <c r="ZB1644" s="68"/>
      <c r="ZC1644" s="68"/>
      <c r="ZD1644" s="68"/>
    </row>
    <row r="1645" spans="658:680" x14ac:dyDescent="0.25">
      <c r="YH1645" s="68"/>
      <c r="YI1645" s="68"/>
      <c r="YJ1645" s="68"/>
      <c r="YK1645" s="68"/>
      <c r="YL1645" s="68"/>
      <c r="YM1645" s="68"/>
      <c r="YN1645" s="68"/>
      <c r="YO1645" s="68"/>
      <c r="YP1645" s="68"/>
      <c r="YQ1645" s="68"/>
      <c r="YR1645" s="68"/>
      <c r="YS1645" s="68"/>
      <c r="YT1645" s="68"/>
      <c r="YU1645" s="68"/>
      <c r="YV1645" s="68"/>
      <c r="YW1645" s="68"/>
      <c r="YX1645" s="68">
        <v>1.02686568526305</v>
      </c>
      <c r="YY1645" s="68"/>
      <c r="YZ1645" s="68"/>
      <c r="ZA1645" s="68"/>
      <c r="ZB1645" s="68"/>
      <c r="ZC1645" s="68"/>
      <c r="ZD1645" s="68"/>
    </row>
    <row r="1646" spans="658:680" x14ac:dyDescent="0.25">
      <c r="YH1646" s="68"/>
      <c r="YI1646" s="68"/>
      <c r="YJ1646" s="68"/>
      <c r="YK1646" s="68"/>
      <c r="YL1646" s="68"/>
      <c r="YM1646" s="68"/>
      <c r="YN1646" s="68"/>
      <c r="YO1646" s="68"/>
      <c r="YP1646" s="68"/>
      <c r="YQ1646" s="68"/>
      <c r="YR1646" s="68"/>
      <c r="YS1646" s="68"/>
      <c r="YT1646" s="68"/>
      <c r="YU1646" s="68"/>
      <c r="YV1646" s="68"/>
      <c r="YW1646" s="68"/>
      <c r="YX1646" s="68">
        <v>1.02684166704369</v>
      </c>
      <c r="YY1646" s="68"/>
      <c r="YZ1646" s="68"/>
      <c r="ZA1646" s="68"/>
      <c r="ZB1646" s="68"/>
      <c r="ZC1646" s="68"/>
      <c r="ZD1646" s="68"/>
    </row>
    <row r="1647" spans="658:680" x14ac:dyDescent="0.25">
      <c r="YH1647" s="68"/>
      <c r="YI1647" s="68"/>
      <c r="YJ1647" s="68"/>
      <c r="YK1647" s="68"/>
      <c r="YL1647" s="68"/>
      <c r="YM1647" s="68"/>
      <c r="YN1647" s="68"/>
      <c r="YO1647" s="68"/>
      <c r="YP1647" s="68"/>
      <c r="YQ1647" s="68"/>
      <c r="YR1647" s="68"/>
      <c r="YS1647" s="68"/>
      <c r="YT1647" s="68"/>
      <c r="YU1647" s="68"/>
      <c r="YV1647" s="68"/>
      <c r="YW1647" s="68"/>
      <c r="YX1647" s="68">
        <v>1.0268395320657999</v>
      </c>
      <c r="YY1647" s="68"/>
      <c r="YZ1647" s="68"/>
      <c r="ZA1647" s="68"/>
      <c r="ZB1647" s="68"/>
      <c r="ZC1647" s="68"/>
      <c r="ZD1647" s="68"/>
    </row>
    <row r="1648" spans="658:680" x14ac:dyDescent="0.25">
      <c r="YH1648" s="68"/>
      <c r="YI1648" s="68"/>
      <c r="YJ1648" s="68"/>
      <c r="YK1648" s="68"/>
      <c r="YL1648" s="68"/>
      <c r="YM1648" s="68"/>
      <c r="YN1648" s="68"/>
      <c r="YO1648" s="68"/>
      <c r="YP1648" s="68"/>
      <c r="YQ1648" s="68"/>
      <c r="YR1648" s="68"/>
      <c r="YS1648" s="68"/>
      <c r="YT1648" s="68"/>
      <c r="YU1648" s="68"/>
      <c r="YV1648" s="68"/>
      <c r="YW1648" s="68"/>
      <c r="YX1648" s="68">
        <v>1.0268340061321799</v>
      </c>
      <c r="YY1648" s="68"/>
      <c r="YZ1648" s="68"/>
      <c r="ZA1648" s="68"/>
      <c r="ZB1648" s="68"/>
      <c r="ZC1648" s="68"/>
      <c r="ZD1648" s="68"/>
    </row>
    <row r="1649" spans="658:680" x14ac:dyDescent="0.25">
      <c r="YH1649" s="68"/>
      <c r="YI1649" s="68"/>
      <c r="YJ1649" s="68"/>
      <c r="YK1649" s="68"/>
      <c r="YL1649" s="68"/>
      <c r="YM1649" s="68"/>
      <c r="YN1649" s="68"/>
      <c r="YO1649" s="68"/>
      <c r="YP1649" s="68"/>
      <c r="YQ1649" s="68"/>
      <c r="YR1649" s="68"/>
      <c r="YS1649" s="68"/>
      <c r="YT1649" s="68"/>
      <c r="YU1649" s="68"/>
      <c r="YV1649" s="68"/>
      <c r="YW1649" s="68"/>
      <c r="YX1649" s="68">
        <v>1.0267064109978801</v>
      </c>
      <c r="YY1649" s="68"/>
      <c r="YZ1649" s="68"/>
      <c r="ZA1649" s="68"/>
      <c r="ZB1649" s="68"/>
      <c r="ZC1649" s="68"/>
      <c r="ZD1649" s="68"/>
    </row>
    <row r="1650" spans="658:680" x14ac:dyDescent="0.25">
      <c r="YH1650" s="68"/>
      <c r="YI1650" s="68"/>
      <c r="YJ1650" s="68"/>
      <c r="YK1650" s="68"/>
      <c r="YL1650" s="68"/>
      <c r="YM1650" s="68"/>
      <c r="YN1650" s="68"/>
      <c r="YO1650" s="68"/>
      <c r="YP1650" s="68"/>
      <c r="YQ1650" s="68"/>
      <c r="YR1650" s="68"/>
      <c r="YS1650" s="68"/>
      <c r="YT1650" s="68"/>
      <c r="YU1650" s="68"/>
      <c r="YV1650" s="68"/>
      <c r="YW1650" s="68"/>
      <c r="YX1650" s="68">
        <v>1.0267021800784899</v>
      </c>
      <c r="YY1650" s="68"/>
      <c r="YZ1650" s="68"/>
      <c r="ZA1650" s="68"/>
      <c r="ZB1650" s="68"/>
      <c r="ZC1650" s="68"/>
      <c r="ZD1650" s="68"/>
    </row>
    <row r="1651" spans="658:680" x14ac:dyDescent="0.25">
      <c r="YH1651" s="68"/>
      <c r="YI1651" s="68"/>
      <c r="YJ1651" s="68"/>
      <c r="YK1651" s="68"/>
      <c r="YL1651" s="68"/>
      <c r="YM1651" s="68"/>
      <c r="YN1651" s="68"/>
      <c r="YO1651" s="68"/>
      <c r="YP1651" s="68"/>
      <c r="YQ1651" s="68"/>
      <c r="YR1651" s="68"/>
      <c r="YS1651" s="68"/>
      <c r="YT1651" s="68"/>
      <c r="YU1651" s="68"/>
      <c r="YV1651" s="68"/>
      <c r="YW1651" s="68"/>
      <c r="YX1651" s="68">
        <v>1.02664842307599</v>
      </c>
      <c r="YY1651" s="68"/>
      <c r="YZ1651" s="68"/>
      <c r="ZA1651" s="68"/>
      <c r="ZB1651" s="68"/>
      <c r="ZC1651" s="68"/>
      <c r="ZD1651" s="68"/>
    </row>
    <row r="1652" spans="658:680" x14ac:dyDescent="0.25">
      <c r="YH1652" s="68"/>
      <c r="YI1652" s="68"/>
      <c r="YJ1652" s="68"/>
      <c r="YK1652" s="68"/>
      <c r="YL1652" s="68"/>
      <c r="YM1652" s="68"/>
      <c r="YN1652" s="68"/>
      <c r="YO1652" s="68"/>
      <c r="YP1652" s="68"/>
      <c r="YQ1652" s="68"/>
      <c r="YR1652" s="68"/>
      <c r="YS1652" s="68"/>
      <c r="YT1652" s="68"/>
      <c r="YU1652" s="68"/>
      <c r="YV1652" s="68"/>
      <c r="YW1652" s="68"/>
      <c r="YX1652" s="68">
        <v>1.02663175940952</v>
      </c>
      <c r="YY1652" s="68"/>
      <c r="YZ1652" s="68"/>
      <c r="ZA1652" s="68"/>
      <c r="ZB1652" s="68"/>
      <c r="ZC1652" s="68"/>
      <c r="ZD1652" s="68"/>
    </row>
    <row r="1653" spans="658:680" x14ac:dyDescent="0.25">
      <c r="YH1653" s="68"/>
      <c r="YI1653" s="68"/>
      <c r="YJ1653" s="68"/>
      <c r="YK1653" s="68"/>
      <c r="YL1653" s="68"/>
      <c r="YM1653" s="68"/>
      <c r="YN1653" s="68"/>
      <c r="YO1653" s="68"/>
      <c r="YP1653" s="68"/>
      <c r="YQ1653" s="68"/>
      <c r="YR1653" s="68"/>
      <c r="YS1653" s="68"/>
      <c r="YT1653" s="68"/>
      <c r="YU1653" s="68"/>
      <c r="YV1653" s="68"/>
      <c r="YW1653" s="68"/>
      <c r="YX1653" s="68">
        <v>1.0266006633006299</v>
      </c>
      <c r="YY1653" s="68"/>
      <c r="YZ1653" s="68"/>
      <c r="ZA1653" s="68"/>
      <c r="ZB1653" s="68"/>
      <c r="ZC1653" s="68"/>
      <c r="ZD1653" s="68"/>
    </row>
    <row r="1654" spans="658:680" x14ac:dyDescent="0.25">
      <c r="YH1654" s="68"/>
      <c r="YI1654" s="68"/>
      <c r="YJ1654" s="68"/>
      <c r="YK1654" s="68"/>
      <c r="YL1654" s="68"/>
      <c r="YM1654" s="68"/>
      <c r="YN1654" s="68"/>
      <c r="YO1654" s="68"/>
      <c r="YP1654" s="68"/>
      <c r="YQ1654" s="68"/>
      <c r="YR1654" s="68"/>
      <c r="YS1654" s="68"/>
      <c r="YT1654" s="68"/>
      <c r="YU1654" s="68"/>
      <c r="YV1654" s="68"/>
      <c r="YW1654" s="68"/>
      <c r="YX1654" s="68">
        <v>1.0265215119516</v>
      </c>
      <c r="YY1654" s="68"/>
      <c r="YZ1654" s="68"/>
      <c r="ZA1654" s="68"/>
      <c r="ZB1654" s="68"/>
      <c r="ZC1654" s="68"/>
      <c r="ZD1654" s="68"/>
    </row>
    <row r="1655" spans="658:680" x14ac:dyDescent="0.25">
      <c r="YH1655" s="68"/>
      <c r="YI1655" s="68"/>
      <c r="YJ1655" s="68"/>
      <c r="YK1655" s="68"/>
      <c r="YL1655" s="68"/>
      <c r="YM1655" s="68"/>
      <c r="YN1655" s="68"/>
      <c r="YO1655" s="68"/>
      <c r="YP1655" s="68"/>
      <c r="YQ1655" s="68"/>
      <c r="YR1655" s="68"/>
      <c r="YS1655" s="68"/>
      <c r="YT1655" s="68"/>
      <c r="YU1655" s="68"/>
      <c r="YV1655" s="68"/>
      <c r="YW1655" s="68"/>
      <c r="YX1655" s="68">
        <v>1.0264501601807099</v>
      </c>
      <c r="YY1655" s="68"/>
      <c r="YZ1655" s="68"/>
      <c r="ZA1655" s="68"/>
      <c r="ZB1655" s="68"/>
      <c r="ZC1655" s="68"/>
      <c r="ZD1655" s="68"/>
    </row>
    <row r="1656" spans="658:680" x14ac:dyDescent="0.25">
      <c r="YH1656" s="68"/>
      <c r="YI1656" s="68"/>
      <c r="YJ1656" s="68"/>
      <c r="YK1656" s="68"/>
      <c r="YL1656" s="68"/>
      <c r="YM1656" s="68"/>
      <c r="YN1656" s="68"/>
      <c r="YO1656" s="68"/>
      <c r="YP1656" s="68"/>
      <c r="YQ1656" s="68"/>
      <c r="YR1656" s="68"/>
      <c r="YS1656" s="68"/>
      <c r="YT1656" s="68"/>
      <c r="YU1656" s="68"/>
      <c r="YV1656" s="68"/>
      <c r="YW1656" s="68"/>
      <c r="YX1656" s="68">
        <v>1.0264228157991799</v>
      </c>
      <c r="YY1656" s="68"/>
      <c r="YZ1656" s="68"/>
      <c r="ZA1656" s="68"/>
      <c r="ZB1656" s="68"/>
      <c r="ZC1656" s="68"/>
      <c r="ZD1656" s="68"/>
    </row>
    <row r="1657" spans="658:680" x14ac:dyDescent="0.25">
      <c r="YH1657" s="68"/>
      <c r="YI1657" s="68"/>
      <c r="YJ1657" s="68"/>
      <c r="YK1657" s="68"/>
      <c r="YL1657" s="68"/>
      <c r="YM1657" s="68"/>
      <c r="YN1657" s="68"/>
      <c r="YO1657" s="68"/>
      <c r="YP1657" s="68"/>
      <c r="YQ1657" s="68"/>
      <c r="YR1657" s="68"/>
      <c r="YS1657" s="68"/>
      <c r="YT1657" s="68"/>
      <c r="YU1657" s="68"/>
      <c r="YV1657" s="68"/>
      <c r="YW1657" s="68"/>
      <c r="YX1657" s="68">
        <v>1.0263125040021699</v>
      </c>
      <c r="YY1657" s="68"/>
      <c r="YZ1657" s="68"/>
      <c r="ZA1657" s="68"/>
      <c r="ZB1657" s="68"/>
      <c r="ZC1657" s="68"/>
      <c r="ZD1657" s="68"/>
    </row>
    <row r="1658" spans="658:680" x14ac:dyDescent="0.25">
      <c r="YH1658" s="68"/>
      <c r="YI1658" s="68"/>
      <c r="YJ1658" s="68"/>
      <c r="YK1658" s="68"/>
      <c r="YL1658" s="68"/>
      <c r="YM1658" s="68"/>
      <c r="YN1658" s="68"/>
      <c r="YO1658" s="68"/>
      <c r="YP1658" s="68"/>
      <c r="YQ1658" s="68"/>
      <c r="YR1658" s="68"/>
      <c r="YS1658" s="68"/>
      <c r="YT1658" s="68"/>
      <c r="YU1658" s="68"/>
      <c r="YV1658" s="68"/>
      <c r="YW1658" s="68"/>
      <c r="YX1658" s="68">
        <v>1.02630706611672</v>
      </c>
      <c r="YY1658" s="68"/>
      <c r="YZ1658" s="68"/>
      <c r="ZA1658" s="68"/>
      <c r="ZB1658" s="68"/>
      <c r="ZC1658" s="68"/>
      <c r="ZD1658" s="68"/>
    </row>
    <row r="1659" spans="658:680" x14ac:dyDescent="0.25">
      <c r="YH1659" s="68"/>
      <c r="YI1659" s="68"/>
      <c r="YJ1659" s="68"/>
      <c r="YK1659" s="68"/>
      <c r="YL1659" s="68"/>
      <c r="YM1659" s="68"/>
      <c r="YN1659" s="68"/>
      <c r="YO1659" s="68"/>
      <c r="YP1659" s="68"/>
      <c r="YQ1659" s="68"/>
      <c r="YR1659" s="68"/>
      <c r="YS1659" s="68"/>
      <c r="YT1659" s="68"/>
      <c r="YU1659" s="68"/>
      <c r="YV1659" s="68"/>
      <c r="YW1659" s="68"/>
      <c r="YX1659" s="68">
        <v>1.02629728532541</v>
      </c>
      <c r="YY1659" s="68"/>
      <c r="YZ1659" s="68"/>
      <c r="ZA1659" s="68"/>
      <c r="ZB1659" s="68"/>
      <c r="ZC1659" s="68"/>
      <c r="ZD1659" s="68"/>
    </row>
    <row r="1660" spans="658:680" x14ac:dyDescent="0.25">
      <c r="YH1660" s="68"/>
      <c r="YI1660" s="68"/>
      <c r="YJ1660" s="68"/>
      <c r="YK1660" s="68"/>
      <c r="YL1660" s="68"/>
      <c r="YM1660" s="68"/>
      <c r="YN1660" s="68"/>
      <c r="YO1660" s="68"/>
      <c r="YP1660" s="68"/>
      <c r="YQ1660" s="68"/>
      <c r="YR1660" s="68"/>
      <c r="YS1660" s="68"/>
      <c r="YT1660" s="68"/>
      <c r="YU1660" s="68"/>
      <c r="YV1660" s="68"/>
      <c r="YW1660" s="68"/>
      <c r="YX1660" s="68">
        <v>1.02628863209855</v>
      </c>
      <c r="YY1660" s="68"/>
      <c r="YZ1660" s="68"/>
      <c r="ZA1660" s="68"/>
      <c r="ZB1660" s="68"/>
      <c r="ZC1660" s="68"/>
      <c r="ZD1660" s="68"/>
    </row>
    <row r="1661" spans="658:680" x14ac:dyDescent="0.25">
      <c r="YH1661" s="68"/>
      <c r="YI1661" s="68"/>
      <c r="YJ1661" s="68"/>
      <c r="YK1661" s="68"/>
      <c r="YL1661" s="68"/>
      <c r="YM1661" s="68"/>
      <c r="YN1661" s="68"/>
      <c r="YO1661" s="68"/>
      <c r="YP1661" s="68"/>
      <c r="YQ1661" s="68"/>
      <c r="YR1661" s="68"/>
      <c r="YS1661" s="68"/>
      <c r="YT1661" s="68"/>
      <c r="YU1661" s="68"/>
      <c r="YV1661" s="68"/>
      <c r="YW1661" s="68"/>
      <c r="YX1661" s="68">
        <v>1.0262620460515</v>
      </c>
      <c r="YY1661" s="68"/>
      <c r="YZ1661" s="68"/>
      <c r="ZA1661" s="68"/>
      <c r="ZB1661" s="68"/>
      <c r="ZC1661" s="68"/>
      <c r="ZD1661" s="68"/>
    </row>
    <row r="1662" spans="658:680" x14ac:dyDescent="0.25">
      <c r="YH1662" s="68"/>
      <c r="YI1662" s="68"/>
      <c r="YJ1662" s="68"/>
      <c r="YK1662" s="68"/>
      <c r="YL1662" s="68"/>
      <c r="YM1662" s="68"/>
      <c r="YN1662" s="68"/>
      <c r="YO1662" s="68"/>
      <c r="YP1662" s="68"/>
      <c r="YQ1662" s="68"/>
      <c r="YR1662" s="68"/>
      <c r="YS1662" s="68"/>
      <c r="YT1662" s="68"/>
      <c r="YU1662" s="68"/>
      <c r="YV1662" s="68"/>
      <c r="YW1662" s="68"/>
      <c r="YX1662" s="68">
        <v>1.0260928199835899</v>
      </c>
      <c r="YY1662" s="68"/>
      <c r="YZ1662" s="68"/>
      <c r="ZA1662" s="68"/>
      <c r="ZB1662" s="68"/>
      <c r="ZC1662" s="68"/>
      <c r="ZD1662" s="68"/>
    </row>
    <row r="1663" spans="658:680" x14ac:dyDescent="0.25">
      <c r="YH1663" s="68"/>
      <c r="YI1663" s="68"/>
      <c r="YJ1663" s="68"/>
      <c r="YK1663" s="68"/>
      <c r="YL1663" s="68"/>
      <c r="YM1663" s="68"/>
      <c r="YN1663" s="68"/>
      <c r="YO1663" s="68"/>
      <c r="YP1663" s="68"/>
      <c r="YQ1663" s="68"/>
      <c r="YR1663" s="68"/>
      <c r="YS1663" s="68"/>
      <c r="YT1663" s="68"/>
      <c r="YU1663" s="68"/>
      <c r="YV1663" s="68"/>
      <c r="YW1663" s="68"/>
      <c r="YX1663" s="68">
        <v>1.0260540573469401</v>
      </c>
      <c r="YY1663" s="68"/>
      <c r="YZ1663" s="68"/>
      <c r="ZA1663" s="68"/>
      <c r="ZB1663" s="68"/>
      <c r="ZC1663" s="68"/>
      <c r="ZD1663" s="68"/>
    </row>
    <row r="1664" spans="658:680" x14ac:dyDescent="0.25">
      <c r="YH1664" s="68"/>
      <c r="YI1664" s="68"/>
      <c r="YJ1664" s="68"/>
      <c r="YK1664" s="68"/>
      <c r="YL1664" s="68"/>
      <c r="YM1664" s="68"/>
      <c r="YN1664" s="68"/>
      <c r="YO1664" s="68"/>
      <c r="YP1664" s="68"/>
      <c r="YQ1664" s="68"/>
      <c r="YR1664" s="68"/>
      <c r="YS1664" s="68"/>
      <c r="YT1664" s="68"/>
      <c r="YU1664" s="68"/>
      <c r="YV1664" s="68"/>
      <c r="YW1664" s="68"/>
      <c r="YX1664" s="68">
        <v>1.0260127168673601</v>
      </c>
      <c r="YY1664" s="68"/>
      <c r="YZ1664" s="68"/>
      <c r="ZA1664" s="68"/>
      <c r="ZB1664" s="68"/>
      <c r="ZC1664" s="68"/>
      <c r="ZD1664" s="68"/>
    </row>
    <row r="1665" spans="658:680" x14ac:dyDescent="0.25">
      <c r="YH1665" s="68"/>
      <c r="YI1665" s="68"/>
      <c r="YJ1665" s="68"/>
      <c r="YK1665" s="68"/>
      <c r="YL1665" s="68"/>
      <c r="YM1665" s="68"/>
      <c r="YN1665" s="68"/>
      <c r="YO1665" s="68"/>
      <c r="YP1665" s="68"/>
      <c r="YQ1665" s="68"/>
      <c r="YR1665" s="68"/>
      <c r="YS1665" s="68"/>
      <c r="YT1665" s="68"/>
      <c r="YU1665" s="68"/>
      <c r="YV1665" s="68"/>
      <c r="YW1665" s="68"/>
      <c r="YX1665" s="68">
        <v>1.02597644753247</v>
      </c>
      <c r="YY1665" s="68"/>
      <c r="YZ1665" s="68"/>
      <c r="ZA1665" s="68"/>
      <c r="ZB1665" s="68"/>
      <c r="ZC1665" s="68"/>
      <c r="ZD1665" s="68"/>
    </row>
    <row r="1666" spans="658:680" x14ac:dyDescent="0.25">
      <c r="YH1666" s="68"/>
      <c r="YI1666" s="68"/>
      <c r="YJ1666" s="68"/>
      <c r="YK1666" s="68"/>
      <c r="YL1666" s="68"/>
      <c r="YM1666" s="68"/>
      <c r="YN1666" s="68"/>
      <c r="YO1666" s="68"/>
      <c r="YP1666" s="68"/>
      <c r="YQ1666" s="68"/>
      <c r="YR1666" s="68"/>
      <c r="YS1666" s="68"/>
      <c r="YT1666" s="68"/>
      <c r="YU1666" s="68"/>
      <c r="YV1666" s="68"/>
      <c r="YW1666" s="68"/>
      <c r="YX1666" s="68">
        <v>1.0259087622816501</v>
      </c>
      <c r="YY1666" s="68"/>
      <c r="YZ1666" s="68"/>
      <c r="ZA1666" s="68"/>
      <c r="ZB1666" s="68"/>
      <c r="ZC1666" s="68"/>
      <c r="ZD1666" s="68"/>
    </row>
    <row r="1667" spans="658:680" x14ac:dyDescent="0.25">
      <c r="YH1667" s="68"/>
      <c r="YI1667" s="68"/>
      <c r="YJ1667" s="68"/>
      <c r="YK1667" s="68"/>
      <c r="YL1667" s="68"/>
      <c r="YM1667" s="68"/>
      <c r="YN1667" s="68"/>
      <c r="YO1667" s="68"/>
      <c r="YP1667" s="68"/>
      <c r="YQ1667" s="68"/>
      <c r="YR1667" s="68"/>
      <c r="YS1667" s="68"/>
      <c r="YT1667" s="68"/>
      <c r="YU1667" s="68"/>
      <c r="YV1667" s="68"/>
      <c r="YW1667" s="68"/>
      <c r="YX1667" s="68">
        <v>1.0258932470570701</v>
      </c>
      <c r="YY1667" s="68"/>
      <c r="YZ1667" s="68"/>
      <c r="ZA1667" s="68"/>
      <c r="ZB1667" s="68"/>
      <c r="ZC1667" s="68"/>
      <c r="ZD1667" s="68"/>
    </row>
    <row r="1668" spans="658:680" x14ac:dyDescent="0.25">
      <c r="YH1668" s="68"/>
      <c r="YI1668" s="68"/>
      <c r="YJ1668" s="68"/>
      <c r="YK1668" s="68"/>
      <c r="YL1668" s="68"/>
      <c r="YM1668" s="68"/>
      <c r="YN1668" s="68"/>
      <c r="YO1668" s="68"/>
      <c r="YP1668" s="68"/>
      <c r="YQ1668" s="68"/>
      <c r="YR1668" s="68"/>
      <c r="YS1668" s="68"/>
      <c r="YT1668" s="68"/>
      <c r="YU1668" s="68"/>
      <c r="YV1668" s="68"/>
      <c r="YW1668" s="68"/>
      <c r="YX1668" s="68">
        <v>1.0258922132747801</v>
      </c>
      <c r="YY1668" s="68"/>
      <c r="YZ1668" s="68"/>
      <c r="ZA1668" s="68"/>
      <c r="ZB1668" s="68"/>
      <c r="ZC1668" s="68"/>
      <c r="ZD1668" s="68"/>
    </row>
    <row r="1669" spans="658:680" x14ac:dyDescent="0.25">
      <c r="YH1669" s="68"/>
      <c r="YI1669" s="68"/>
      <c r="YJ1669" s="68"/>
      <c r="YK1669" s="68"/>
      <c r="YL1669" s="68"/>
      <c r="YM1669" s="68"/>
      <c r="YN1669" s="68"/>
      <c r="YO1669" s="68"/>
      <c r="YP1669" s="68"/>
      <c r="YQ1669" s="68"/>
      <c r="YR1669" s="68"/>
      <c r="YS1669" s="68"/>
      <c r="YT1669" s="68"/>
      <c r="YU1669" s="68"/>
      <c r="YV1669" s="68"/>
      <c r="YW1669" s="68"/>
      <c r="YX1669" s="68">
        <v>1.0258507191381001</v>
      </c>
      <c r="YY1669" s="68"/>
      <c r="YZ1669" s="68"/>
      <c r="ZA1669" s="68"/>
      <c r="ZB1669" s="68"/>
      <c r="ZC1669" s="68"/>
      <c r="ZD1669" s="68"/>
    </row>
    <row r="1670" spans="658:680" x14ac:dyDescent="0.25">
      <c r="YH1670" s="68"/>
      <c r="YI1670" s="68"/>
      <c r="YJ1670" s="68"/>
      <c r="YK1670" s="68"/>
      <c r="YL1670" s="68"/>
      <c r="YM1670" s="68"/>
      <c r="YN1670" s="68"/>
      <c r="YO1670" s="68"/>
      <c r="YP1670" s="68"/>
      <c r="YQ1670" s="68"/>
      <c r="YR1670" s="68"/>
      <c r="YS1670" s="68"/>
      <c r="YT1670" s="68"/>
      <c r="YU1670" s="68"/>
      <c r="YV1670" s="68"/>
      <c r="YW1670" s="68"/>
      <c r="YX1670" s="68">
        <v>1.02583657232731</v>
      </c>
      <c r="YY1670" s="68"/>
      <c r="YZ1670" s="68"/>
      <c r="ZA1670" s="68"/>
      <c r="ZB1670" s="68"/>
      <c r="ZC1670" s="68"/>
      <c r="ZD1670" s="68"/>
    </row>
    <row r="1671" spans="658:680" x14ac:dyDescent="0.25">
      <c r="YH1671" s="68"/>
      <c r="YI1671" s="68"/>
      <c r="YJ1671" s="68"/>
      <c r="YK1671" s="68"/>
      <c r="YL1671" s="68"/>
      <c r="YM1671" s="68"/>
      <c r="YN1671" s="68"/>
      <c r="YO1671" s="68"/>
      <c r="YP1671" s="68"/>
      <c r="YQ1671" s="68"/>
      <c r="YR1671" s="68"/>
      <c r="YS1671" s="68"/>
      <c r="YT1671" s="68"/>
      <c r="YU1671" s="68"/>
      <c r="YV1671" s="68"/>
      <c r="YW1671" s="68"/>
      <c r="YX1671" s="68">
        <v>1.02580993851599</v>
      </c>
      <c r="YY1671" s="68"/>
      <c r="YZ1671" s="68"/>
      <c r="ZA1671" s="68"/>
      <c r="ZB1671" s="68"/>
      <c r="ZC1671" s="68"/>
      <c r="ZD1671" s="68"/>
    </row>
    <row r="1672" spans="658:680" x14ac:dyDescent="0.25">
      <c r="YH1672" s="68"/>
      <c r="YI1672" s="68"/>
      <c r="YJ1672" s="68"/>
      <c r="YK1672" s="68"/>
      <c r="YL1672" s="68"/>
      <c r="YM1672" s="68"/>
      <c r="YN1672" s="68"/>
      <c r="YO1672" s="68"/>
      <c r="YP1672" s="68"/>
      <c r="YQ1672" s="68"/>
      <c r="YR1672" s="68"/>
      <c r="YS1672" s="68"/>
      <c r="YT1672" s="68"/>
      <c r="YU1672" s="68"/>
      <c r="YV1672" s="68"/>
      <c r="YW1672" s="68"/>
      <c r="YX1672" s="68">
        <v>1.02573153855813</v>
      </c>
      <c r="YY1672" s="68"/>
      <c r="YZ1672" s="68"/>
      <c r="ZA1672" s="68"/>
      <c r="ZB1672" s="68"/>
      <c r="ZC1672" s="68"/>
      <c r="ZD1672" s="68"/>
    </row>
    <row r="1673" spans="658:680" x14ac:dyDescent="0.25">
      <c r="YH1673" s="68"/>
      <c r="YI1673" s="68"/>
      <c r="YJ1673" s="68"/>
      <c r="YK1673" s="68"/>
      <c r="YL1673" s="68"/>
      <c r="YM1673" s="68"/>
      <c r="YN1673" s="68"/>
      <c r="YO1673" s="68"/>
      <c r="YP1673" s="68"/>
      <c r="YQ1673" s="68"/>
      <c r="YR1673" s="68"/>
      <c r="YS1673" s="68"/>
      <c r="YT1673" s="68"/>
      <c r="YU1673" s="68"/>
      <c r="YV1673" s="68"/>
      <c r="YW1673" s="68"/>
      <c r="YX1673" s="68">
        <v>1.02569090109767</v>
      </c>
      <c r="YY1673" s="68"/>
      <c r="YZ1673" s="68"/>
      <c r="ZA1673" s="68"/>
      <c r="ZB1673" s="68"/>
      <c r="ZC1673" s="68"/>
      <c r="ZD1673" s="68"/>
    </row>
    <row r="1674" spans="658:680" x14ac:dyDescent="0.25">
      <c r="YH1674" s="68"/>
      <c r="YI1674" s="68"/>
      <c r="YJ1674" s="68"/>
      <c r="YK1674" s="68"/>
      <c r="YL1674" s="68"/>
      <c r="YM1674" s="68"/>
      <c r="YN1674" s="68"/>
      <c r="YO1674" s="68"/>
      <c r="YP1674" s="68"/>
      <c r="YQ1674" s="68"/>
      <c r="YR1674" s="68"/>
      <c r="YS1674" s="68"/>
      <c r="YT1674" s="68"/>
      <c r="YU1674" s="68"/>
      <c r="YV1674" s="68"/>
      <c r="YW1674" s="68"/>
      <c r="YX1674" s="68">
        <v>1.0256121286486199</v>
      </c>
      <c r="YY1674" s="68"/>
      <c r="YZ1674" s="68"/>
      <c r="ZA1674" s="68"/>
      <c r="ZB1674" s="68"/>
      <c r="ZC1674" s="68"/>
      <c r="ZD1674" s="68"/>
    </row>
    <row r="1675" spans="658:680" x14ac:dyDescent="0.25">
      <c r="YH1675" s="68"/>
      <c r="YI1675" s="68"/>
      <c r="YJ1675" s="68"/>
      <c r="YK1675" s="68"/>
      <c r="YL1675" s="68"/>
      <c r="YM1675" s="68"/>
      <c r="YN1675" s="68"/>
      <c r="YO1675" s="68"/>
      <c r="YP1675" s="68"/>
      <c r="YQ1675" s="68"/>
      <c r="YR1675" s="68"/>
      <c r="YS1675" s="68"/>
      <c r="YT1675" s="68"/>
      <c r="YU1675" s="68"/>
      <c r="YV1675" s="68"/>
      <c r="YW1675" s="68"/>
      <c r="YX1675" s="68">
        <v>1.0256095143863999</v>
      </c>
      <c r="YY1675" s="68"/>
      <c r="YZ1675" s="68"/>
      <c r="ZA1675" s="68"/>
      <c r="ZB1675" s="68"/>
      <c r="ZC1675" s="68"/>
      <c r="ZD1675" s="68"/>
    </row>
    <row r="1676" spans="658:680" x14ac:dyDescent="0.25">
      <c r="YH1676" s="68"/>
      <c r="YI1676" s="68"/>
      <c r="YJ1676" s="68"/>
      <c r="YK1676" s="68"/>
      <c r="YL1676" s="68"/>
      <c r="YM1676" s="68"/>
      <c r="YN1676" s="68"/>
      <c r="YO1676" s="68"/>
      <c r="YP1676" s="68"/>
      <c r="YQ1676" s="68"/>
      <c r="YR1676" s="68"/>
      <c r="YS1676" s="68"/>
      <c r="YT1676" s="68"/>
      <c r="YU1676" s="68"/>
      <c r="YV1676" s="68"/>
      <c r="YW1676" s="68"/>
      <c r="YX1676" s="68">
        <v>1.02557994109715</v>
      </c>
      <c r="YY1676" s="68"/>
      <c r="YZ1676" s="68"/>
      <c r="ZA1676" s="68"/>
      <c r="ZB1676" s="68"/>
      <c r="ZC1676" s="68"/>
      <c r="ZD1676" s="68"/>
    </row>
    <row r="1677" spans="658:680" x14ac:dyDescent="0.25">
      <c r="YH1677" s="68"/>
      <c r="YI1677" s="68"/>
      <c r="YJ1677" s="68"/>
      <c r="YK1677" s="68"/>
      <c r="YL1677" s="68"/>
      <c r="YM1677" s="68"/>
      <c r="YN1677" s="68"/>
      <c r="YO1677" s="68"/>
      <c r="YP1677" s="68"/>
      <c r="YQ1677" s="68"/>
      <c r="YR1677" s="68"/>
      <c r="YS1677" s="68"/>
      <c r="YT1677" s="68"/>
      <c r="YU1677" s="68"/>
      <c r="YV1677" s="68"/>
      <c r="YW1677" s="68"/>
      <c r="YX1677" s="68">
        <v>1.0255548060395501</v>
      </c>
      <c r="YY1677" s="68"/>
      <c r="YZ1677" s="68"/>
      <c r="ZA1677" s="68"/>
      <c r="ZB1677" s="68"/>
      <c r="ZC1677" s="68"/>
      <c r="ZD1677" s="68"/>
    </row>
    <row r="1678" spans="658:680" x14ac:dyDescent="0.25">
      <c r="YH1678" s="68"/>
      <c r="YI1678" s="68"/>
      <c r="YJ1678" s="68"/>
      <c r="YK1678" s="68"/>
      <c r="YL1678" s="68"/>
      <c r="YM1678" s="68"/>
      <c r="YN1678" s="68"/>
      <c r="YO1678" s="68"/>
      <c r="YP1678" s="68"/>
      <c r="YQ1678" s="68"/>
      <c r="YR1678" s="68"/>
      <c r="YS1678" s="68"/>
      <c r="YT1678" s="68"/>
      <c r="YU1678" s="68"/>
      <c r="YV1678" s="68"/>
      <c r="YW1678" s="68"/>
      <c r="YX1678" s="68">
        <v>1.02553313579684</v>
      </c>
      <c r="YY1678" s="68"/>
      <c r="YZ1678" s="68"/>
      <c r="ZA1678" s="68"/>
      <c r="ZB1678" s="68"/>
      <c r="ZC1678" s="68"/>
      <c r="ZD1678" s="68"/>
    </row>
    <row r="1679" spans="658:680" x14ac:dyDescent="0.25">
      <c r="YH1679" s="68"/>
      <c r="YI1679" s="68"/>
      <c r="YJ1679" s="68"/>
      <c r="YK1679" s="68"/>
      <c r="YL1679" s="68"/>
      <c r="YM1679" s="68"/>
      <c r="YN1679" s="68"/>
      <c r="YO1679" s="68"/>
      <c r="YP1679" s="68"/>
      <c r="YQ1679" s="68"/>
      <c r="YR1679" s="68"/>
      <c r="YS1679" s="68"/>
      <c r="YT1679" s="68"/>
      <c r="YU1679" s="68"/>
      <c r="YV1679" s="68"/>
      <c r="YW1679" s="68"/>
      <c r="YX1679" s="68">
        <v>1.0255141026611201</v>
      </c>
      <c r="YY1679" s="68"/>
      <c r="YZ1679" s="68"/>
      <c r="ZA1679" s="68"/>
      <c r="ZB1679" s="68"/>
      <c r="ZC1679" s="68"/>
      <c r="ZD1679" s="68"/>
    </row>
    <row r="1680" spans="658:680" x14ac:dyDescent="0.25">
      <c r="YH1680" s="68"/>
      <c r="YI1680" s="68"/>
      <c r="YJ1680" s="68"/>
      <c r="YK1680" s="68"/>
      <c r="YL1680" s="68"/>
      <c r="YM1680" s="68"/>
      <c r="YN1680" s="68"/>
      <c r="YO1680" s="68"/>
      <c r="YP1680" s="68"/>
      <c r="YQ1680" s="68"/>
      <c r="YR1680" s="68"/>
      <c r="YS1680" s="68"/>
      <c r="YT1680" s="68"/>
      <c r="YU1680" s="68"/>
      <c r="YV1680" s="68"/>
      <c r="YW1680" s="68"/>
      <c r="YX1680" s="68">
        <v>1.0254896045905799</v>
      </c>
      <c r="YY1680" s="68"/>
      <c r="YZ1680" s="68"/>
      <c r="ZA1680" s="68"/>
      <c r="ZB1680" s="68"/>
      <c r="ZC1680" s="68"/>
      <c r="ZD1680" s="68"/>
    </row>
    <row r="1681" spans="658:680" x14ac:dyDescent="0.25">
      <c r="YH1681" s="68"/>
      <c r="YI1681" s="68"/>
      <c r="YJ1681" s="68"/>
      <c r="YK1681" s="68"/>
      <c r="YL1681" s="68"/>
      <c r="YM1681" s="68"/>
      <c r="YN1681" s="68"/>
      <c r="YO1681" s="68"/>
      <c r="YP1681" s="68"/>
      <c r="YQ1681" s="68"/>
      <c r="YR1681" s="68"/>
      <c r="YS1681" s="68"/>
      <c r="YT1681" s="68"/>
      <c r="YU1681" s="68"/>
      <c r="YV1681" s="68"/>
      <c r="YW1681" s="68"/>
      <c r="YX1681" s="68">
        <v>1.0254872755922899</v>
      </c>
      <c r="YY1681" s="68"/>
      <c r="YZ1681" s="68"/>
      <c r="ZA1681" s="68"/>
      <c r="ZB1681" s="68"/>
      <c r="ZC1681" s="68"/>
      <c r="ZD1681" s="68"/>
    </row>
    <row r="1682" spans="658:680" x14ac:dyDescent="0.25">
      <c r="YH1682" s="68"/>
      <c r="YI1682" s="68"/>
      <c r="YJ1682" s="68"/>
      <c r="YK1682" s="68"/>
      <c r="YL1682" s="68"/>
      <c r="YM1682" s="68"/>
      <c r="YN1682" s="68"/>
      <c r="YO1682" s="68"/>
      <c r="YP1682" s="68"/>
      <c r="YQ1682" s="68"/>
      <c r="YR1682" s="68"/>
      <c r="YS1682" s="68"/>
      <c r="YT1682" s="68"/>
      <c r="YU1682" s="68"/>
      <c r="YV1682" s="68"/>
      <c r="YW1682" s="68"/>
      <c r="YX1682" s="68">
        <v>1.02538679862336</v>
      </c>
      <c r="YY1682" s="68"/>
      <c r="YZ1682" s="68"/>
      <c r="ZA1682" s="68"/>
      <c r="ZB1682" s="68"/>
      <c r="ZC1682" s="68"/>
      <c r="ZD1682" s="68"/>
    </row>
    <row r="1683" spans="658:680" x14ac:dyDescent="0.25">
      <c r="YH1683" s="68"/>
      <c r="YI1683" s="68"/>
      <c r="YJ1683" s="68"/>
      <c r="YK1683" s="68"/>
      <c r="YL1683" s="68"/>
      <c r="YM1683" s="68"/>
      <c r="YN1683" s="68"/>
      <c r="YO1683" s="68"/>
      <c r="YP1683" s="68"/>
      <c r="YQ1683" s="68"/>
      <c r="YR1683" s="68"/>
      <c r="YS1683" s="68"/>
      <c r="YT1683" s="68"/>
      <c r="YU1683" s="68"/>
      <c r="YV1683" s="68"/>
      <c r="YW1683" s="68"/>
      <c r="YX1683" s="68">
        <v>1.0253855560459</v>
      </c>
      <c r="YY1683" s="68"/>
      <c r="YZ1683" s="68"/>
      <c r="ZA1683" s="68"/>
      <c r="ZB1683" s="68"/>
      <c r="ZC1683" s="68"/>
      <c r="ZD1683" s="68"/>
    </row>
    <row r="1684" spans="658:680" x14ac:dyDescent="0.25">
      <c r="YH1684" s="68"/>
      <c r="YI1684" s="68"/>
      <c r="YJ1684" s="68"/>
      <c r="YK1684" s="68"/>
      <c r="YL1684" s="68"/>
      <c r="YM1684" s="68"/>
      <c r="YN1684" s="68"/>
      <c r="YO1684" s="68"/>
      <c r="YP1684" s="68"/>
      <c r="YQ1684" s="68"/>
      <c r="YR1684" s="68"/>
      <c r="YS1684" s="68"/>
      <c r="YT1684" s="68"/>
      <c r="YU1684" s="68"/>
      <c r="YV1684" s="68"/>
      <c r="YW1684" s="68"/>
      <c r="YX1684" s="68">
        <v>1.02534671962071</v>
      </c>
      <c r="YY1684" s="68"/>
      <c r="YZ1684" s="68"/>
      <c r="ZA1684" s="68"/>
      <c r="ZB1684" s="68"/>
      <c r="ZC1684" s="68"/>
      <c r="ZD1684" s="68"/>
    </row>
    <row r="1685" spans="658:680" x14ac:dyDescent="0.25">
      <c r="YH1685" s="68"/>
      <c r="YI1685" s="68"/>
      <c r="YJ1685" s="68"/>
      <c r="YK1685" s="68"/>
      <c r="YL1685" s="68"/>
      <c r="YM1685" s="68"/>
      <c r="YN1685" s="68"/>
      <c r="YO1685" s="68"/>
      <c r="YP1685" s="68"/>
      <c r="YQ1685" s="68"/>
      <c r="YR1685" s="68"/>
      <c r="YS1685" s="68"/>
      <c r="YT1685" s="68"/>
      <c r="YU1685" s="68"/>
      <c r="YV1685" s="68"/>
      <c r="YW1685" s="68"/>
      <c r="YX1685" s="68">
        <v>1.0253106112441399</v>
      </c>
      <c r="YY1685" s="68"/>
      <c r="YZ1685" s="68"/>
      <c r="ZA1685" s="68"/>
      <c r="ZB1685" s="68"/>
      <c r="ZC1685" s="68"/>
      <c r="ZD1685" s="68"/>
    </row>
    <row r="1686" spans="658:680" x14ac:dyDescent="0.25">
      <c r="YH1686" s="68"/>
      <c r="YI1686" s="68"/>
      <c r="YJ1686" s="68"/>
      <c r="YK1686" s="68"/>
      <c r="YL1686" s="68"/>
      <c r="YM1686" s="68"/>
      <c r="YN1686" s="68"/>
      <c r="YO1686" s="68"/>
      <c r="YP1686" s="68"/>
      <c r="YQ1686" s="68"/>
      <c r="YR1686" s="68"/>
      <c r="YS1686" s="68"/>
      <c r="YT1686" s="68"/>
      <c r="YU1686" s="68"/>
      <c r="YV1686" s="68"/>
      <c r="YW1686" s="68"/>
      <c r="YX1686" s="68">
        <v>1.0252274777743899</v>
      </c>
      <c r="YY1686" s="68"/>
      <c r="YZ1686" s="68"/>
      <c r="ZA1686" s="68"/>
      <c r="ZB1686" s="68"/>
      <c r="ZC1686" s="68"/>
      <c r="ZD1686" s="68"/>
    </row>
    <row r="1687" spans="658:680" x14ac:dyDescent="0.25">
      <c r="YH1687" s="68"/>
      <c r="YI1687" s="68"/>
      <c r="YJ1687" s="68"/>
      <c r="YK1687" s="68"/>
      <c r="YL1687" s="68"/>
      <c r="YM1687" s="68"/>
      <c r="YN1687" s="68"/>
      <c r="YO1687" s="68"/>
      <c r="YP1687" s="68"/>
      <c r="YQ1687" s="68"/>
      <c r="YR1687" s="68"/>
      <c r="YS1687" s="68"/>
      <c r="YT1687" s="68"/>
      <c r="YU1687" s="68"/>
      <c r="YV1687" s="68"/>
      <c r="YW1687" s="68"/>
      <c r="YX1687" s="68">
        <v>1.0251853471073</v>
      </c>
      <c r="YY1687" s="68"/>
      <c r="YZ1687" s="68"/>
      <c r="ZA1687" s="68"/>
      <c r="ZB1687" s="68"/>
      <c r="ZC1687" s="68"/>
      <c r="ZD1687" s="68"/>
    </row>
    <row r="1688" spans="658:680" x14ac:dyDescent="0.25">
      <c r="YH1688" s="68"/>
      <c r="YI1688" s="68"/>
      <c r="YJ1688" s="68"/>
      <c r="YK1688" s="68"/>
      <c r="YL1688" s="68"/>
      <c r="YM1688" s="68"/>
      <c r="YN1688" s="68"/>
      <c r="YO1688" s="68"/>
      <c r="YP1688" s="68"/>
      <c r="YQ1688" s="68"/>
      <c r="YR1688" s="68"/>
      <c r="YS1688" s="68"/>
      <c r="YT1688" s="68"/>
      <c r="YU1688" s="68"/>
      <c r="YV1688" s="68"/>
      <c r="YW1688" s="68"/>
      <c r="YX1688" s="68">
        <v>1.02512345810744</v>
      </c>
      <c r="YY1688" s="68"/>
      <c r="YZ1688" s="68"/>
      <c r="ZA1688" s="68"/>
      <c r="ZB1688" s="68"/>
      <c r="ZC1688" s="68"/>
      <c r="ZD1688" s="68"/>
    </row>
    <row r="1689" spans="658:680" x14ac:dyDescent="0.25">
      <c r="YH1689" s="68"/>
      <c r="YI1689" s="68"/>
      <c r="YJ1689" s="68"/>
      <c r="YK1689" s="68"/>
      <c r="YL1689" s="68"/>
      <c r="YM1689" s="68"/>
      <c r="YN1689" s="68"/>
      <c r="YO1689" s="68"/>
      <c r="YP1689" s="68"/>
      <c r="YQ1689" s="68"/>
      <c r="YR1689" s="68"/>
      <c r="YS1689" s="68"/>
      <c r="YT1689" s="68"/>
      <c r="YU1689" s="68"/>
      <c r="YV1689" s="68"/>
      <c r="YW1689" s="68"/>
      <c r="YX1689" s="68">
        <v>1.0250834028074201</v>
      </c>
      <c r="YY1689" s="68"/>
      <c r="YZ1689" s="68"/>
      <c r="ZA1689" s="68"/>
      <c r="ZB1689" s="68"/>
      <c r="ZC1689" s="68"/>
      <c r="ZD1689" s="68"/>
    </row>
    <row r="1690" spans="658:680" x14ac:dyDescent="0.25">
      <c r="YH1690" s="68"/>
      <c r="YI1690" s="68"/>
      <c r="YJ1690" s="68"/>
      <c r="YK1690" s="68"/>
      <c r="YL1690" s="68"/>
      <c r="YM1690" s="68"/>
      <c r="YN1690" s="68"/>
      <c r="YO1690" s="68"/>
      <c r="YP1690" s="68"/>
      <c r="YQ1690" s="68"/>
      <c r="YR1690" s="68"/>
      <c r="YS1690" s="68"/>
      <c r="YT1690" s="68"/>
      <c r="YU1690" s="68"/>
      <c r="YV1690" s="68"/>
      <c r="YW1690" s="68"/>
      <c r="YX1690" s="68">
        <v>1.02505635804476</v>
      </c>
      <c r="YY1690" s="68"/>
      <c r="YZ1690" s="68"/>
      <c r="ZA1690" s="68"/>
      <c r="ZB1690" s="68"/>
      <c r="ZC1690" s="68"/>
      <c r="ZD1690" s="68"/>
    </row>
    <row r="1691" spans="658:680" x14ac:dyDescent="0.25">
      <c r="YH1691" s="68"/>
      <c r="YI1691" s="68"/>
      <c r="YJ1691" s="68"/>
      <c r="YK1691" s="68"/>
      <c r="YL1691" s="68"/>
      <c r="YM1691" s="68"/>
      <c r="YN1691" s="68"/>
      <c r="YO1691" s="68"/>
      <c r="YP1691" s="68"/>
      <c r="YQ1691" s="68"/>
      <c r="YR1691" s="68"/>
      <c r="YS1691" s="68"/>
      <c r="YT1691" s="68"/>
      <c r="YU1691" s="68"/>
      <c r="YV1691" s="68"/>
      <c r="YW1691" s="68"/>
      <c r="YX1691" s="68">
        <v>1.0250336368242601</v>
      </c>
      <c r="YY1691" s="68"/>
      <c r="YZ1691" s="68"/>
      <c r="ZA1691" s="68"/>
      <c r="ZB1691" s="68"/>
      <c r="ZC1691" s="68"/>
      <c r="ZD1691" s="68"/>
    </row>
    <row r="1692" spans="658:680" x14ac:dyDescent="0.25">
      <c r="YH1692" s="68"/>
      <c r="YI1692" s="68"/>
      <c r="YJ1692" s="68"/>
      <c r="YK1692" s="68"/>
      <c r="YL1692" s="68"/>
      <c r="YM1692" s="68"/>
      <c r="YN1692" s="68"/>
      <c r="YO1692" s="68"/>
      <c r="YP1692" s="68"/>
      <c r="YQ1692" s="68"/>
      <c r="YR1692" s="68"/>
      <c r="YS1692" s="68"/>
      <c r="YT1692" s="68"/>
      <c r="YU1692" s="68"/>
      <c r="YV1692" s="68"/>
      <c r="YW1692" s="68"/>
      <c r="YX1692" s="68">
        <v>1.0250017369875</v>
      </c>
      <c r="YY1692" s="68"/>
      <c r="YZ1692" s="68"/>
      <c r="ZA1692" s="68"/>
      <c r="ZB1692" s="68"/>
      <c r="ZC1692" s="68"/>
      <c r="ZD1692" s="68"/>
    </row>
    <row r="1693" spans="658:680" x14ac:dyDescent="0.25">
      <c r="YH1693" s="68"/>
      <c r="YI1693" s="68"/>
      <c r="YJ1693" s="68"/>
      <c r="YK1693" s="68"/>
      <c r="YL1693" s="68"/>
      <c r="YM1693" s="68"/>
      <c r="YN1693" s="68"/>
      <c r="YO1693" s="68"/>
      <c r="YP1693" s="68"/>
      <c r="YQ1693" s="68"/>
      <c r="YR1693" s="68"/>
      <c r="YS1693" s="68"/>
      <c r="YT1693" s="68"/>
      <c r="YU1693" s="68"/>
      <c r="YV1693" s="68"/>
      <c r="YW1693" s="68"/>
      <c r="YX1693" s="68">
        <v>1.0249551413643301</v>
      </c>
      <c r="YY1693" s="68"/>
      <c r="YZ1693" s="68"/>
      <c r="ZA1693" s="68"/>
      <c r="ZB1693" s="68"/>
      <c r="ZC1693" s="68"/>
      <c r="ZD1693" s="68"/>
    </row>
    <row r="1694" spans="658:680" x14ac:dyDescent="0.25">
      <c r="YH1694" s="68"/>
      <c r="YI1694" s="68"/>
      <c r="YJ1694" s="68"/>
      <c r="YK1694" s="68"/>
      <c r="YL1694" s="68"/>
      <c r="YM1694" s="68"/>
      <c r="YN1694" s="68"/>
      <c r="YO1694" s="68"/>
      <c r="YP1694" s="68"/>
      <c r="YQ1694" s="68"/>
      <c r="YR1694" s="68"/>
      <c r="YS1694" s="68"/>
      <c r="YT1694" s="68"/>
      <c r="YU1694" s="68"/>
      <c r="YV1694" s="68"/>
      <c r="YW1694" s="68"/>
      <c r="YX1694" s="68">
        <v>1.0249315474340299</v>
      </c>
      <c r="YY1694" s="68"/>
      <c r="YZ1694" s="68"/>
      <c r="ZA1694" s="68"/>
      <c r="ZB1694" s="68"/>
      <c r="ZC1694" s="68"/>
      <c r="ZD1694" s="68"/>
    </row>
    <row r="1695" spans="658:680" x14ac:dyDescent="0.25">
      <c r="YH1695" s="68"/>
      <c r="YI1695" s="68"/>
      <c r="YJ1695" s="68"/>
      <c r="YK1695" s="68"/>
      <c r="YL1695" s="68"/>
      <c r="YM1695" s="68"/>
      <c r="YN1695" s="68"/>
      <c r="YO1695" s="68"/>
      <c r="YP1695" s="68"/>
      <c r="YQ1695" s="68"/>
      <c r="YR1695" s="68"/>
      <c r="YS1695" s="68"/>
      <c r="YT1695" s="68"/>
      <c r="YU1695" s="68"/>
      <c r="YV1695" s="68"/>
      <c r="YW1695" s="68"/>
      <c r="YX1695" s="68">
        <v>1.0248925526014001</v>
      </c>
      <c r="YY1695" s="68"/>
      <c r="YZ1695" s="68"/>
      <c r="ZA1695" s="68"/>
      <c r="ZB1695" s="68"/>
      <c r="ZC1695" s="68"/>
      <c r="ZD1695" s="68"/>
    </row>
    <row r="1696" spans="658:680" x14ac:dyDescent="0.25">
      <c r="YH1696" s="68"/>
      <c r="YI1696" s="68"/>
      <c r="YJ1696" s="68"/>
      <c r="YK1696" s="68"/>
      <c r="YL1696" s="68"/>
      <c r="YM1696" s="68"/>
      <c r="YN1696" s="68"/>
      <c r="YO1696" s="68"/>
      <c r="YP1696" s="68"/>
      <c r="YQ1696" s="68"/>
      <c r="YR1696" s="68"/>
      <c r="YS1696" s="68"/>
      <c r="YT1696" s="68"/>
      <c r="YU1696" s="68"/>
      <c r="YV1696" s="68"/>
      <c r="YW1696" s="68"/>
      <c r="YX1696" s="68">
        <v>1.0248857596666401</v>
      </c>
      <c r="YY1696" s="68"/>
      <c r="YZ1696" s="68"/>
      <c r="ZA1696" s="68"/>
      <c r="ZB1696" s="68"/>
      <c r="ZC1696" s="68"/>
      <c r="ZD1696" s="68"/>
    </row>
    <row r="1697" spans="658:680" x14ac:dyDescent="0.25">
      <c r="YH1697" s="68"/>
      <c r="YI1697" s="68"/>
      <c r="YJ1697" s="68"/>
      <c r="YK1697" s="68"/>
      <c r="YL1697" s="68"/>
      <c r="YM1697" s="68"/>
      <c r="YN1697" s="68"/>
      <c r="YO1697" s="68"/>
      <c r="YP1697" s="68"/>
      <c r="YQ1697" s="68"/>
      <c r="YR1697" s="68"/>
      <c r="YS1697" s="68"/>
      <c r="YT1697" s="68"/>
      <c r="YU1697" s="68"/>
      <c r="YV1697" s="68"/>
      <c r="YW1697" s="68"/>
      <c r="YX1697" s="68">
        <v>1.0247491734255101</v>
      </c>
      <c r="YY1697" s="68"/>
      <c r="YZ1697" s="68"/>
      <c r="ZA1697" s="68"/>
      <c r="ZB1697" s="68"/>
      <c r="ZC1697" s="68"/>
      <c r="ZD1697" s="68"/>
    </row>
    <row r="1698" spans="658:680" x14ac:dyDescent="0.25">
      <c r="YH1698" s="68"/>
      <c r="YI1698" s="68"/>
      <c r="YJ1698" s="68"/>
      <c r="YK1698" s="68"/>
      <c r="YL1698" s="68"/>
      <c r="YM1698" s="68"/>
      <c r="YN1698" s="68"/>
      <c r="YO1698" s="68"/>
      <c r="YP1698" s="68"/>
      <c r="YQ1698" s="68"/>
      <c r="YR1698" s="68"/>
      <c r="YS1698" s="68"/>
      <c r="YT1698" s="68"/>
      <c r="YU1698" s="68"/>
      <c r="YV1698" s="68"/>
      <c r="YW1698" s="68"/>
      <c r="YX1698" s="68">
        <v>1.02471806196172</v>
      </c>
      <c r="YY1698" s="68"/>
      <c r="YZ1698" s="68"/>
      <c r="ZA1698" s="68"/>
      <c r="ZB1698" s="68"/>
      <c r="ZC1698" s="68"/>
      <c r="ZD1698" s="68"/>
    </row>
    <row r="1699" spans="658:680" x14ac:dyDescent="0.25">
      <c r="YH1699" s="68"/>
      <c r="YI1699" s="68"/>
      <c r="YJ1699" s="68"/>
      <c r="YK1699" s="68"/>
      <c r="YL1699" s="68"/>
      <c r="YM1699" s="68"/>
      <c r="YN1699" s="68"/>
      <c r="YO1699" s="68"/>
      <c r="YP1699" s="68"/>
      <c r="YQ1699" s="68"/>
      <c r="YR1699" s="68"/>
      <c r="YS1699" s="68"/>
      <c r="YT1699" s="68"/>
      <c r="YU1699" s="68"/>
      <c r="YV1699" s="68"/>
      <c r="YW1699" s="68"/>
      <c r="YX1699" s="68">
        <v>1.0247005621951999</v>
      </c>
      <c r="YY1699" s="68"/>
      <c r="YZ1699" s="68"/>
      <c r="ZA1699" s="68"/>
      <c r="ZB1699" s="68"/>
      <c r="ZC1699" s="68"/>
      <c r="ZD1699" s="68"/>
    </row>
    <row r="1700" spans="658:680" x14ac:dyDescent="0.25">
      <c r="YH1700" s="68"/>
      <c r="YI1700" s="68"/>
      <c r="YJ1700" s="68"/>
      <c r="YK1700" s="68"/>
      <c r="YL1700" s="68"/>
      <c r="YM1700" s="68"/>
      <c r="YN1700" s="68"/>
      <c r="YO1700" s="68"/>
      <c r="YP1700" s="68"/>
      <c r="YQ1700" s="68"/>
      <c r="YR1700" s="68"/>
      <c r="YS1700" s="68"/>
      <c r="YT1700" s="68"/>
      <c r="YU1700" s="68"/>
      <c r="YV1700" s="68"/>
      <c r="YW1700" s="68"/>
      <c r="YX1700" s="68">
        <v>1.0246096951324899</v>
      </c>
      <c r="YY1700" s="68"/>
      <c r="YZ1700" s="68"/>
      <c r="ZA1700" s="68"/>
      <c r="ZB1700" s="68"/>
      <c r="ZC1700" s="68"/>
      <c r="ZD1700" s="68"/>
    </row>
    <row r="1701" spans="658:680" x14ac:dyDescent="0.25">
      <c r="YH1701" s="68"/>
      <c r="YI1701" s="68"/>
      <c r="YJ1701" s="68"/>
      <c r="YK1701" s="68"/>
      <c r="YL1701" s="68"/>
      <c r="YM1701" s="68"/>
      <c r="YN1701" s="68"/>
      <c r="YO1701" s="68"/>
      <c r="YP1701" s="68"/>
      <c r="YQ1701" s="68"/>
      <c r="YR1701" s="68"/>
      <c r="YS1701" s="68"/>
      <c r="YT1701" s="68"/>
      <c r="YU1701" s="68"/>
      <c r="YV1701" s="68"/>
      <c r="YW1701" s="68"/>
      <c r="YX1701" s="68">
        <v>1.0245397823003399</v>
      </c>
      <c r="YY1701" s="68"/>
      <c r="YZ1701" s="68"/>
      <c r="ZA1701" s="68"/>
      <c r="ZB1701" s="68"/>
      <c r="ZC1701" s="68"/>
      <c r="ZD1701" s="68"/>
    </row>
    <row r="1702" spans="658:680" x14ac:dyDescent="0.25">
      <c r="YH1702" s="68"/>
      <c r="YI1702" s="68"/>
      <c r="YJ1702" s="68"/>
      <c r="YK1702" s="68"/>
      <c r="YL1702" s="68"/>
      <c r="YM1702" s="68"/>
      <c r="YN1702" s="68"/>
      <c r="YO1702" s="68"/>
      <c r="YP1702" s="68"/>
      <c r="YQ1702" s="68"/>
      <c r="YR1702" s="68"/>
      <c r="YS1702" s="68"/>
      <c r="YT1702" s="68"/>
      <c r="YU1702" s="68"/>
      <c r="YV1702" s="68"/>
      <c r="YW1702" s="68"/>
      <c r="YX1702" s="68">
        <v>1.02453421232011</v>
      </c>
      <c r="YY1702" s="68"/>
      <c r="YZ1702" s="68"/>
      <c r="ZA1702" s="68"/>
      <c r="ZB1702" s="68"/>
      <c r="ZC1702" s="68"/>
      <c r="ZD1702" s="68"/>
    </row>
    <row r="1703" spans="658:680" x14ac:dyDescent="0.25">
      <c r="YH1703" s="68"/>
      <c r="YI1703" s="68"/>
      <c r="YJ1703" s="68"/>
      <c r="YK1703" s="68"/>
      <c r="YL1703" s="68"/>
      <c r="YM1703" s="68"/>
      <c r="YN1703" s="68"/>
      <c r="YO1703" s="68"/>
      <c r="YP1703" s="68"/>
      <c r="YQ1703" s="68"/>
      <c r="YR1703" s="68"/>
      <c r="YS1703" s="68"/>
      <c r="YT1703" s="68"/>
      <c r="YU1703" s="68"/>
      <c r="YV1703" s="68"/>
      <c r="YW1703" s="68"/>
      <c r="YX1703" s="68">
        <v>1.0244038658391801</v>
      </c>
      <c r="YY1703" s="68"/>
      <c r="YZ1703" s="68"/>
      <c r="ZA1703" s="68"/>
      <c r="ZB1703" s="68"/>
      <c r="ZC1703" s="68"/>
      <c r="ZD1703" s="68"/>
    </row>
    <row r="1704" spans="658:680" x14ac:dyDescent="0.25">
      <c r="YH1704" s="68"/>
      <c r="YI1704" s="68"/>
      <c r="YJ1704" s="68"/>
      <c r="YK1704" s="68"/>
      <c r="YL1704" s="68"/>
      <c r="YM1704" s="68"/>
      <c r="YN1704" s="68"/>
      <c r="YO1704" s="68"/>
      <c r="YP1704" s="68"/>
      <c r="YQ1704" s="68"/>
      <c r="YR1704" s="68"/>
      <c r="YS1704" s="68"/>
      <c r="YT1704" s="68"/>
      <c r="YU1704" s="68"/>
      <c r="YV1704" s="68"/>
      <c r="YW1704" s="68"/>
      <c r="YX1704" s="68">
        <v>1.02438681116477</v>
      </c>
      <c r="YY1704" s="68"/>
      <c r="YZ1704" s="68"/>
      <c r="ZA1704" s="68"/>
      <c r="ZB1704" s="68"/>
      <c r="ZC1704" s="68"/>
      <c r="ZD1704" s="68"/>
    </row>
    <row r="1705" spans="658:680" x14ac:dyDescent="0.25">
      <c r="YH1705" s="68"/>
      <c r="YI1705" s="68"/>
      <c r="YJ1705" s="68"/>
      <c r="YK1705" s="68"/>
      <c r="YL1705" s="68"/>
      <c r="YM1705" s="68"/>
      <c r="YN1705" s="68"/>
      <c r="YO1705" s="68"/>
      <c r="YP1705" s="68"/>
      <c r="YQ1705" s="68"/>
      <c r="YR1705" s="68"/>
      <c r="YS1705" s="68"/>
      <c r="YT1705" s="68"/>
      <c r="YU1705" s="68"/>
      <c r="YV1705" s="68"/>
      <c r="YW1705" s="68"/>
      <c r="YX1705" s="68">
        <v>1.02435705777374</v>
      </c>
      <c r="YY1705" s="68"/>
      <c r="YZ1705" s="68"/>
      <c r="ZA1705" s="68"/>
      <c r="ZB1705" s="68"/>
      <c r="ZC1705" s="68"/>
      <c r="ZD1705" s="68"/>
    </row>
    <row r="1706" spans="658:680" x14ac:dyDescent="0.25">
      <c r="YH1706" s="68"/>
      <c r="YI1706" s="68"/>
      <c r="YJ1706" s="68"/>
      <c r="YK1706" s="68"/>
      <c r="YL1706" s="68"/>
      <c r="YM1706" s="68"/>
      <c r="YN1706" s="68"/>
      <c r="YO1706" s="68"/>
      <c r="YP1706" s="68"/>
      <c r="YQ1706" s="68"/>
      <c r="YR1706" s="68"/>
      <c r="YS1706" s="68"/>
      <c r="YT1706" s="68"/>
      <c r="YU1706" s="68"/>
      <c r="YV1706" s="68"/>
      <c r="YW1706" s="68"/>
      <c r="YX1706" s="68">
        <v>1.0243473595328501</v>
      </c>
      <c r="YY1706" s="68"/>
      <c r="YZ1706" s="68"/>
      <c r="ZA1706" s="68"/>
      <c r="ZB1706" s="68"/>
      <c r="ZC1706" s="68"/>
      <c r="ZD1706" s="68"/>
    </row>
    <row r="1707" spans="658:680" x14ac:dyDescent="0.25">
      <c r="YH1707" s="68"/>
      <c r="YI1707" s="68"/>
      <c r="YJ1707" s="68"/>
      <c r="YK1707" s="68"/>
      <c r="YL1707" s="68"/>
      <c r="YM1707" s="68"/>
      <c r="YN1707" s="68"/>
      <c r="YO1707" s="68"/>
      <c r="YP1707" s="68"/>
      <c r="YQ1707" s="68"/>
      <c r="YR1707" s="68"/>
      <c r="YS1707" s="68"/>
      <c r="YT1707" s="68"/>
      <c r="YU1707" s="68"/>
      <c r="YV1707" s="68"/>
      <c r="YW1707" s="68"/>
      <c r="YX1707" s="68">
        <v>1.0243246312846701</v>
      </c>
      <c r="YY1707" s="68"/>
      <c r="YZ1707" s="68"/>
      <c r="ZA1707" s="68"/>
      <c r="ZB1707" s="68"/>
      <c r="ZC1707" s="68"/>
      <c r="ZD1707" s="68"/>
    </row>
    <row r="1708" spans="658:680" x14ac:dyDescent="0.25">
      <c r="YH1708" s="68"/>
      <c r="YI1708" s="68"/>
      <c r="YJ1708" s="68"/>
      <c r="YK1708" s="68"/>
      <c r="YL1708" s="68"/>
      <c r="YM1708" s="68"/>
      <c r="YN1708" s="68"/>
      <c r="YO1708" s="68"/>
      <c r="YP1708" s="68"/>
      <c r="YQ1708" s="68"/>
      <c r="YR1708" s="68"/>
      <c r="YS1708" s="68"/>
      <c r="YT1708" s="68"/>
      <c r="YU1708" s="68"/>
      <c r="YV1708" s="68"/>
      <c r="YW1708" s="68"/>
      <c r="YX1708" s="68">
        <v>1.0243158891280499</v>
      </c>
      <c r="YY1708" s="68"/>
      <c r="YZ1708" s="68"/>
      <c r="ZA1708" s="68"/>
      <c r="ZB1708" s="68"/>
      <c r="ZC1708" s="68"/>
      <c r="ZD1708" s="68"/>
    </row>
    <row r="1709" spans="658:680" x14ac:dyDescent="0.25">
      <c r="YH1709" s="68"/>
      <c r="YI1709" s="68"/>
      <c r="YJ1709" s="68"/>
      <c r="YK1709" s="68"/>
      <c r="YL1709" s="68"/>
      <c r="YM1709" s="68"/>
      <c r="YN1709" s="68"/>
      <c r="YO1709" s="68"/>
      <c r="YP1709" s="68"/>
      <c r="YQ1709" s="68"/>
      <c r="YR1709" s="68"/>
      <c r="YS1709" s="68"/>
      <c r="YT1709" s="68"/>
      <c r="YU1709" s="68"/>
      <c r="YV1709" s="68"/>
      <c r="YW1709" s="68"/>
      <c r="YX1709" s="68">
        <v>1.0243110972396601</v>
      </c>
      <c r="YY1709" s="68"/>
      <c r="YZ1709" s="68"/>
      <c r="ZA1709" s="68"/>
      <c r="ZB1709" s="68"/>
      <c r="ZC1709" s="68"/>
      <c r="ZD1709" s="68"/>
    </row>
    <row r="1710" spans="658:680" x14ac:dyDescent="0.25">
      <c r="YH1710" s="68"/>
      <c r="YI1710" s="68"/>
      <c r="YJ1710" s="68"/>
      <c r="YK1710" s="68"/>
      <c r="YL1710" s="68"/>
      <c r="YM1710" s="68"/>
      <c r="YN1710" s="68"/>
      <c r="YO1710" s="68"/>
      <c r="YP1710" s="68"/>
      <c r="YQ1710" s="68"/>
      <c r="YR1710" s="68"/>
      <c r="YS1710" s="68"/>
      <c r="YT1710" s="68"/>
      <c r="YU1710" s="68"/>
      <c r="YV1710" s="68"/>
      <c r="YW1710" s="68"/>
      <c r="YX1710" s="68">
        <v>1.02429826746843</v>
      </c>
      <c r="YY1710" s="68"/>
      <c r="YZ1710" s="68"/>
      <c r="ZA1710" s="68"/>
      <c r="ZB1710" s="68"/>
      <c r="ZC1710" s="68"/>
      <c r="ZD1710" s="68"/>
    </row>
    <row r="1711" spans="658:680" x14ac:dyDescent="0.25">
      <c r="YH1711" s="68"/>
      <c r="YI1711" s="68"/>
      <c r="YJ1711" s="68"/>
      <c r="YK1711" s="68"/>
      <c r="YL1711" s="68"/>
      <c r="YM1711" s="68"/>
      <c r="YN1711" s="68"/>
      <c r="YO1711" s="68"/>
      <c r="YP1711" s="68"/>
      <c r="YQ1711" s="68"/>
      <c r="YR1711" s="68"/>
      <c r="YS1711" s="68"/>
      <c r="YT1711" s="68"/>
      <c r="YU1711" s="68"/>
      <c r="YV1711" s="68"/>
      <c r="YW1711" s="68"/>
      <c r="YX1711" s="68">
        <v>1.0242686847136999</v>
      </c>
      <c r="YY1711" s="68"/>
      <c r="YZ1711" s="68"/>
      <c r="ZA1711" s="68"/>
      <c r="ZB1711" s="68"/>
      <c r="ZC1711" s="68"/>
      <c r="ZD1711" s="68"/>
    </row>
    <row r="1712" spans="658:680" x14ac:dyDescent="0.25">
      <c r="YH1712" s="68"/>
      <c r="YI1712" s="68"/>
      <c r="YJ1712" s="68"/>
      <c r="YK1712" s="68"/>
      <c r="YL1712" s="68"/>
      <c r="YM1712" s="68"/>
      <c r="YN1712" s="68"/>
      <c r="YO1712" s="68"/>
      <c r="YP1712" s="68"/>
      <c r="YQ1712" s="68"/>
      <c r="YR1712" s="68"/>
      <c r="YS1712" s="68"/>
      <c r="YT1712" s="68"/>
      <c r="YU1712" s="68"/>
      <c r="YV1712" s="68"/>
      <c r="YW1712" s="68"/>
      <c r="YX1712" s="68">
        <v>1.0242661428498101</v>
      </c>
      <c r="YY1712" s="68"/>
      <c r="YZ1712" s="68"/>
      <c r="ZA1712" s="68"/>
      <c r="ZB1712" s="68"/>
      <c r="ZC1712" s="68"/>
      <c r="ZD1712" s="68"/>
    </row>
    <row r="1713" spans="658:680" x14ac:dyDescent="0.25">
      <c r="YH1713" s="68"/>
      <c r="YI1713" s="68"/>
      <c r="YJ1713" s="68"/>
      <c r="YK1713" s="68"/>
      <c r="YL1713" s="68"/>
      <c r="YM1713" s="68"/>
      <c r="YN1713" s="68"/>
      <c r="YO1713" s="68"/>
      <c r="YP1713" s="68"/>
      <c r="YQ1713" s="68"/>
      <c r="YR1713" s="68"/>
      <c r="YS1713" s="68"/>
      <c r="YT1713" s="68"/>
      <c r="YU1713" s="68"/>
      <c r="YV1713" s="68"/>
      <c r="YW1713" s="68"/>
      <c r="YX1713" s="68">
        <v>1.02426398652532</v>
      </c>
      <c r="YY1713" s="68"/>
      <c r="YZ1713" s="68"/>
      <c r="ZA1713" s="68"/>
      <c r="ZB1713" s="68"/>
      <c r="ZC1713" s="68"/>
      <c r="ZD1713" s="68"/>
    </row>
    <row r="1714" spans="658:680" x14ac:dyDescent="0.25">
      <c r="YH1714" s="68"/>
      <c r="YI1714" s="68"/>
      <c r="YJ1714" s="68"/>
      <c r="YK1714" s="68"/>
      <c r="YL1714" s="68"/>
      <c r="YM1714" s="68"/>
      <c r="YN1714" s="68"/>
      <c r="YO1714" s="68"/>
      <c r="YP1714" s="68"/>
      <c r="YQ1714" s="68"/>
      <c r="YR1714" s="68"/>
      <c r="YS1714" s="68"/>
      <c r="YT1714" s="68"/>
      <c r="YU1714" s="68"/>
      <c r="YV1714" s="68"/>
      <c r="YW1714" s="68"/>
      <c r="YX1714" s="68">
        <v>1.0242626474985499</v>
      </c>
      <c r="YY1714" s="68"/>
      <c r="YZ1714" s="68"/>
      <c r="ZA1714" s="68"/>
      <c r="ZB1714" s="68"/>
      <c r="ZC1714" s="68"/>
      <c r="ZD1714" s="68"/>
    </row>
    <row r="1715" spans="658:680" x14ac:dyDescent="0.25">
      <c r="YH1715" s="68"/>
      <c r="YI1715" s="68"/>
      <c r="YJ1715" s="68"/>
      <c r="YK1715" s="68"/>
      <c r="YL1715" s="68"/>
      <c r="YM1715" s="68"/>
      <c r="YN1715" s="68"/>
      <c r="YO1715" s="68"/>
      <c r="YP1715" s="68"/>
      <c r="YQ1715" s="68"/>
      <c r="YR1715" s="68"/>
      <c r="YS1715" s="68"/>
      <c r="YT1715" s="68"/>
      <c r="YU1715" s="68"/>
      <c r="YV1715" s="68"/>
      <c r="YW1715" s="68"/>
      <c r="YX1715" s="68">
        <v>1.02426200890145</v>
      </c>
      <c r="YY1715" s="68"/>
      <c r="YZ1715" s="68"/>
      <c r="ZA1715" s="68"/>
      <c r="ZB1715" s="68"/>
      <c r="ZC1715" s="68"/>
      <c r="ZD1715" s="68"/>
    </row>
    <row r="1716" spans="658:680" x14ac:dyDescent="0.25">
      <c r="YH1716" s="68"/>
      <c r="YI1716" s="68"/>
      <c r="YJ1716" s="68"/>
      <c r="YK1716" s="68"/>
      <c r="YL1716" s="68"/>
      <c r="YM1716" s="68"/>
      <c r="YN1716" s="68"/>
      <c r="YO1716" s="68"/>
      <c r="YP1716" s="68"/>
      <c r="YQ1716" s="68"/>
      <c r="YR1716" s="68"/>
      <c r="YS1716" s="68"/>
      <c r="YT1716" s="68"/>
      <c r="YU1716" s="68"/>
      <c r="YV1716" s="68"/>
      <c r="YW1716" s="68"/>
      <c r="YX1716" s="68">
        <v>1.0242146098781599</v>
      </c>
      <c r="YY1716" s="68"/>
      <c r="YZ1716" s="68"/>
      <c r="ZA1716" s="68"/>
      <c r="ZB1716" s="68"/>
      <c r="ZC1716" s="68"/>
      <c r="ZD1716" s="68"/>
    </row>
    <row r="1717" spans="658:680" x14ac:dyDescent="0.25">
      <c r="YH1717" s="68"/>
      <c r="YI1717" s="68"/>
      <c r="YJ1717" s="68"/>
      <c r="YK1717" s="68"/>
      <c r="YL1717" s="68"/>
      <c r="YM1717" s="68"/>
      <c r="YN1717" s="68"/>
      <c r="YO1717" s="68"/>
      <c r="YP1717" s="68"/>
      <c r="YQ1717" s="68"/>
      <c r="YR1717" s="68"/>
      <c r="YS1717" s="68"/>
      <c r="YT1717" s="68"/>
      <c r="YU1717" s="68"/>
      <c r="YV1717" s="68"/>
      <c r="YW1717" s="68"/>
      <c r="YX1717" s="68">
        <v>1.02418893851399</v>
      </c>
      <c r="YY1717" s="68"/>
      <c r="YZ1717" s="68"/>
      <c r="ZA1717" s="68"/>
      <c r="ZB1717" s="68"/>
      <c r="ZC1717" s="68"/>
      <c r="ZD1717" s="68"/>
    </row>
    <row r="1718" spans="658:680" x14ac:dyDescent="0.25">
      <c r="YH1718" s="68"/>
      <c r="YI1718" s="68"/>
      <c r="YJ1718" s="68"/>
      <c r="YK1718" s="68"/>
      <c r="YL1718" s="68"/>
      <c r="YM1718" s="68"/>
      <c r="YN1718" s="68"/>
      <c r="YO1718" s="68"/>
      <c r="YP1718" s="68"/>
      <c r="YQ1718" s="68"/>
      <c r="YR1718" s="68"/>
      <c r="YS1718" s="68"/>
      <c r="YT1718" s="68"/>
      <c r="YU1718" s="68"/>
      <c r="YV1718" s="68"/>
      <c r="YW1718" s="68"/>
      <c r="YX1718" s="68">
        <v>1.0241834174739901</v>
      </c>
      <c r="YY1718" s="68"/>
      <c r="YZ1718" s="68"/>
      <c r="ZA1718" s="68"/>
      <c r="ZB1718" s="68"/>
      <c r="ZC1718" s="68"/>
      <c r="ZD1718" s="68"/>
    </row>
    <row r="1719" spans="658:680" x14ac:dyDescent="0.25">
      <c r="YH1719" s="68"/>
      <c r="YI1719" s="68"/>
      <c r="YJ1719" s="68"/>
      <c r="YK1719" s="68"/>
      <c r="YL1719" s="68"/>
      <c r="YM1719" s="68"/>
      <c r="YN1719" s="68"/>
      <c r="YO1719" s="68"/>
      <c r="YP1719" s="68"/>
      <c r="YQ1719" s="68"/>
      <c r="YR1719" s="68"/>
      <c r="YS1719" s="68"/>
      <c r="YT1719" s="68"/>
      <c r="YU1719" s="68"/>
      <c r="YV1719" s="68"/>
      <c r="YW1719" s="68"/>
      <c r="YX1719" s="68">
        <v>1.0241603658182501</v>
      </c>
      <c r="YY1719" s="68"/>
      <c r="YZ1719" s="68"/>
      <c r="ZA1719" s="68"/>
      <c r="ZB1719" s="68"/>
      <c r="ZC1719" s="68"/>
      <c r="ZD1719" s="68"/>
    </row>
    <row r="1720" spans="658:680" x14ac:dyDescent="0.25">
      <c r="YH1720" s="68"/>
      <c r="YI1720" s="68"/>
      <c r="YJ1720" s="68"/>
      <c r="YK1720" s="68"/>
      <c r="YL1720" s="68"/>
      <c r="YM1720" s="68"/>
      <c r="YN1720" s="68"/>
      <c r="YO1720" s="68"/>
      <c r="YP1720" s="68"/>
      <c r="YQ1720" s="68"/>
      <c r="YR1720" s="68"/>
      <c r="YS1720" s="68"/>
      <c r="YT1720" s="68"/>
      <c r="YU1720" s="68"/>
      <c r="YV1720" s="68"/>
      <c r="YW1720" s="68"/>
      <c r="YX1720" s="68">
        <v>1.02413452643077</v>
      </c>
      <c r="YY1720" s="68"/>
      <c r="YZ1720" s="68"/>
      <c r="ZA1720" s="68"/>
      <c r="ZB1720" s="68"/>
      <c r="ZC1720" s="68"/>
      <c r="ZD1720" s="68"/>
    </row>
    <row r="1721" spans="658:680" x14ac:dyDescent="0.25">
      <c r="YH1721" s="68"/>
      <c r="YI1721" s="68"/>
      <c r="YJ1721" s="68"/>
      <c r="YK1721" s="68"/>
      <c r="YL1721" s="68"/>
      <c r="YM1721" s="68"/>
      <c r="YN1721" s="68"/>
      <c r="YO1721" s="68"/>
      <c r="YP1721" s="68"/>
      <c r="YQ1721" s="68"/>
      <c r="YR1721" s="68"/>
      <c r="YS1721" s="68"/>
      <c r="YT1721" s="68"/>
      <c r="YU1721" s="68"/>
      <c r="YV1721" s="68"/>
      <c r="YW1721" s="68"/>
      <c r="YX1721" s="68">
        <v>1.0241224107798199</v>
      </c>
      <c r="YY1721" s="68"/>
      <c r="YZ1721" s="68"/>
      <c r="ZA1721" s="68"/>
      <c r="ZB1721" s="68"/>
      <c r="ZC1721" s="68"/>
      <c r="ZD1721" s="68"/>
    </row>
    <row r="1722" spans="658:680" x14ac:dyDescent="0.25">
      <c r="YH1722" s="68"/>
      <c r="YI1722" s="68"/>
      <c r="YJ1722" s="68"/>
      <c r="YK1722" s="68"/>
      <c r="YL1722" s="68"/>
      <c r="YM1722" s="68"/>
      <c r="YN1722" s="68"/>
      <c r="YO1722" s="68"/>
      <c r="YP1722" s="68"/>
      <c r="YQ1722" s="68"/>
      <c r="YR1722" s="68"/>
      <c r="YS1722" s="68"/>
      <c r="YT1722" s="68"/>
      <c r="YU1722" s="68"/>
      <c r="YV1722" s="68"/>
      <c r="YW1722" s="68"/>
      <c r="YX1722" s="68">
        <v>1.0241045298109701</v>
      </c>
      <c r="YY1722" s="68"/>
      <c r="YZ1722" s="68"/>
      <c r="ZA1722" s="68"/>
      <c r="ZB1722" s="68"/>
      <c r="ZC1722" s="68"/>
      <c r="ZD1722" s="68"/>
    </row>
    <row r="1723" spans="658:680" x14ac:dyDescent="0.25">
      <c r="YH1723" s="68"/>
      <c r="YI1723" s="68"/>
      <c r="YJ1723" s="68"/>
      <c r="YK1723" s="68"/>
      <c r="YL1723" s="68"/>
      <c r="YM1723" s="68"/>
      <c r="YN1723" s="68"/>
      <c r="YO1723" s="68"/>
      <c r="YP1723" s="68"/>
      <c r="YQ1723" s="68"/>
      <c r="YR1723" s="68"/>
      <c r="YS1723" s="68"/>
      <c r="YT1723" s="68"/>
      <c r="YU1723" s="68"/>
      <c r="YV1723" s="68"/>
      <c r="YW1723" s="68"/>
      <c r="YX1723" s="68">
        <v>1.0241040675289299</v>
      </c>
      <c r="YY1723" s="68"/>
      <c r="YZ1723" s="68"/>
      <c r="ZA1723" s="68"/>
      <c r="ZB1723" s="68"/>
      <c r="ZC1723" s="68"/>
      <c r="ZD1723" s="68"/>
    </row>
    <row r="1724" spans="658:680" x14ac:dyDescent="0.25">
      <c r="YH1724" s="68"/>
      <c r="YI1724" s="68"/>
      <c r="YJ1724" s="68"/>
      <c r="YK1724" s="68"/>
      <c r="YL1724" s="68"/>
      <c r="YM1724" s="68"/>
      <c r="YN1724" s="68"/>
      <c r="YO1724" s="68"/>
      <c r="YP1724" s="68"/>
      <c r="YQ1724" s="68"/>
      <c r="YR1724" s="68"/>
      <c r="YS1724" s="68"/>
      <c r="YT1724" s="68"/>
      <c r="YU1724" s="68"/>
      <c r="YV1724" s="68"/>
      <c r="YW1724" s="68"/>
      <c r="YX1724" s="68">
        <v>1.0240848770850499</v>
      </c>
      <c r="YY1724" s="68"/>
      <c r="YZ1724" s="68"/>
      <c r="ZA1724" s="68"/>
      <c r="ZB1724" s="68"/>
      <c r="ZC1724" s="68"/>
      <c r="ZD1724" s="68"/>
    </row>
    <row r="1725" spans="658:680" x14ac:dyDescent="0.25">
      <c r="YH1725" s="68"/>
      <c r="YI1725" s="68"/>
      <c r="YJ1725" s="68"/>
      <c r="YK1725" s="68"/>
      <c r="YL1725" s="68"/>
      <c r="YM1725" s="68"/>
      <c r="YN1725" s="68"/>
      <c r="YO1725" s="68"/>
      <c r="YP1725" s="68"/>
      <c r="YQ1725" s="68"/>
      <c r="YR1725" s="68"/>
      <c r="YS1725" s="68"/>
      <c r="YT1725" s="68"/>
      <c r="YU1725" s="68"/>
      <c r="YV1725" s="68"/>
      <c r="YW1725" s="68"/>
      <c r="YX1725" s="68">
        <v>1.02406482404851</v>
      </c>
      <c r="YY1725" s="68"/>
      <c r="YZ1725" s="68"/>
      <c r="ZA1725" s="68"/>
      <c r="ZB1725" s="68"/>
      <c r="ZC1725" s="68"/>
      <c r="ZD1725" s="68"/>
    </row>
    <row r="1726" spans="658:680" x14ac:dyDescent="0.25">
      <c r="YH1726" s="68"/>
      <c r="YI1726" s="68"/>
      <c r="YJ1726" s="68"/>
      <c r="YK1726" s="68"/>
      <c r="YL1726" s="68"/>
      <c r="YM1726" s="68"/>
      <c r="YN1726" s="68"/>
      <c r="YO1726" s="68"/>
      <c r="YP1726" s="68"/>
      <c r="YQ1726" s="68"/>
      <c r="YR1726" s="68"/>
      <c r="YS1726" s="68"/>
      <c r="YT1726" s="68"/>
      <c r="YU1726" s="68"/>
      <c r="YV1726" s="68"/>
      <c r="YW1726" s="68"/>
      <c r="YX1726" s="68">
        <v>1.02405960780632</v>
      </c>
      <c r="YY1726" s="68"/>
      <c r="YZ1726" s="68"/>
      <c r="ZA1726" s="68"/>
      <c r="ZB1726" s="68"/>
      <c r="ZC1726" s="68"/>
      <c r="ZD1726" s="68"/>
    </row>
    <row r="1727" spans="658:680" x14ac:dyDescent="0.25">
      <c r="YH1727" s="68"/>
      <c r="YI1727" s="68"/>
      <c r="YJ1727" s="68"/>
      <c r="YK1727" s="68"/>
      <c r="YL1727" s="68"/>
      <c r="YM1727" s="68"/>
      <c r="YN1727" s="68"/>
      <c r="YO1727" s="68"/>
      <c r="YP1727" s="68"/>
      <c r="YQ1727" s="68"/>
      <c r="YR1727" s="68"/>
      <c r="YS1727" s="68"/>
      <c r="YT1727" s="68"/>
      <c r="YU1727" s="68"/>
      <c r="YV1727" s="68"/>
      <c r="YW1727" s="68"/>
      <c r="YX1727" s="68">
        <v>1.0240349199349199</v>
      </c>
      <c r="YY1727" s="68"/>
      <c r="YZ1727" s="68"/>
      <c r="ZA1727" s="68"/>
      <c r="ZB1727" s="68"/>
      <c r="ZC1727" s="68"/>
      <c r="ZD1727" s="68"/>
    </row>
    <row r="1728" spans="658:680" x14ac:dyDescent="0.25">
      <c r="YH1728" s="68"/>
      <c r="YI1728" s="68"/>
      <c r="YJ1728" s="68"/>
      <c r="YK1728" s="68"/>
      <c r="YL1728" s="68"/>
      <c r="YM1728" s="68"/>
      <c r="YN1728" s="68"/>
      <c r="YO1728" s="68"/>
      <c r="YP1728" s="68"/>
      <c r="YQ1728" s="68"/>
      <c r="YR1728" s="68"/>
      <c r="YS1728" s="68"/>
      <c r="YT1728" s="68"/>
      <c r="YU1728" s="68"/>
      <c r="YV1728" s="68"/>
      <c r="YW1728" s="68"/>
      <c r="YX1728" s="68">
        <v>1.02402935847688</v>
      </c>
      <c r="YY1728" s="68"/>
      <c r="YZ1728" s="68"/>
      <c r="ZA1728" s="68"/>
      <c r="ZB1728" s="68"/>
      <c r="ZC1728" s="68"/>
      <c r="ZD1728" s="68"/>
    </row>
    <row r="1729" spans="658:680" x14ac:dyDescent="0.25">
      <c r="YH1729" s="68"/>
      <c r="YI1729" s="68"/>
      <c r="YJ1729" s="68"/>
      <c r="YK1729" s="68"/>
      <c r="YL1729" s="68"/>
      <c r="YM1729" s="68"/>
      <c r="YN1729" s="68"/>
      <c r="YO1729" s="68"/>
      <c r="YP1729" s="68"/>
      <c r="YQ1729" s="68"/>
      <c r="YR1729" s="68"/>
      <c r="YS1729" s="68"/>
      <c r="YT1729" s="68"/>
      <c r="YU1729" s="68"/>
      <c r="YV1729" s="68"/>
      <c r="YW1729" s="68"/>
      <c r="YX1729" s="68">
        <v>1.02400213197131</v>
      </c>
      <c r="YY1729" s="68"/>
      <c r="YZ1729" s="68"/>
      <c r="ZA1729" s="68"/>
      <c r="ZB1729" s="68"/>
      <c r="ZC1729" s="68"/>
      <c r="ZD1729" s="68"/>
    </row>
    <row r="1730" spans="658:680" x14ac:dyDescent="0.25">
      <c r="YH1730" s="68"/>
      <c r="YI1730" s="68"/>
      <c r="YJ1730" s="68"/>
      <c r="YK1730" s="68"/>
      <c r="YL1730" s="68"/>
      <c r="YM1730" s="68"/>
      <c r="YN1730" s="68"/>
      <c r="YO1730" s="68"/>
      <c r="YP1730" s="68"/>
      <c r="YQ1730" s="68"/>
      <c r="YR1730" s="68"/>
      <c r="YS1730" s="68"/>
      <c r="YT1730" s="68"/>
      <c r="YU1730" s="68"/>
      <c r="YV1730" s="68"/>
      <c r="YW1730" s="68"/>
      <c r="YX1730" s="68">
        <v>1.02399550266926</v>
      </c>
      <c r="YY1730" s="68"/>
      <c r="YZ1730" s="68"/>
      <c r="ZA1730" s="68"/>
      <c r="ZB1730" s="68"/>
      <c r="ZC1730" s="68"/>
      <c r="ZD1730" s="68"/>
    </row>
    <row r="1731" spans="658:680" x14ac:dyDescent="0.25">
      <c r="YH1731" s="68"/>
      <c r="YI1731" s="68"/>
      <c r="YJ1731" s="68"/>
      <c r="YK1731" s="68"/>
      <c r="YL1731" s="68"/>
      <c r="YM1731" s="68"/>
      <c r="YN1731" s="68"/>
      <c r="YO1731" s="68"/>
      <c r="YP1731" s="68"/>
      <c r="YQ1731" s="68"/>
      <c r="YR1731" s="68"/>
      <c r="YS1731" s="68"/>
      <c r="YT1731" s="68"/>
      <c r="YU1731" s="68"/>
      <c r="YV1731" s="68"/>
      <c r="YW1731" s="68"/>
      <c r="YX1731" s="68">
        <v>1.02395940492861</v>
      </c>
      <c r="YY1731" s="68"/>
      <c r="YZ1731" s="68"/>
      <c r="ZA1731" s="68"/>
      <c r="ZB1731" s="68"/>
      <c r="ZC1731" s="68"/>
      <c r="ZD1731" s="68"/>
    </row>
    <row r="1732" spans="658:680" x14ac:dyDescent="0.25">
      <c r="YH1732" s="68"/>
      <c r="YI1732" s="68"/>
      <c r="YJ1732" s="68"/>
      <c r="YK1732" s="68"/>
      <c r="YL1732" s="68"/>
      <c r="YM1732" s="68"/>
      <c r="YN1732" s="68"/>
      <c r="YO1732" s="68"/>
      <c r="YP1732" s="68"/>
      <c r="YQ1732" s="68"/>
      <c r="YR1732" s="68"/>
      <c r="YS1732" s="68"/>
      <c r="YT1732" s="68"/>
      <c r="YU1732" s="68"/>
      <c r="YV1732" s="68"/>
      <c r="YW1732" s="68"/>
      <c r="YX1732" s="68">
        <v>1.0239467131367199</v>
      </c>
      <c r="YY1732" s="68"/>
      <c r="YZ1732" s="68"/>
      <c r="ZA1732" s="68"/>
      <c r="ZB1732" s="68"/>
      <c r="ZC1732" s="68"/>
      <c r="ZD1732" s="68"/>
    </row>
    <row r="1733" spans="658:680" x14ac:dyDescent="0.25">
      <c r="YH1733" s="68"/>
      <c r="YI1733" s="68"/>
      <c r="YJ1733" s="68"/>
      <c r="YK1733" s="68"/>
      <c r="YL1733" s="68"/>
      <c r="YM1733" s="68"/>
      <c r="YN1733" s="68"/>
      <c r="YO1733" s="68"/>
      <c r="YP1733" s="68"/>
      <c r="YQ1733" s="68"/>
      <c r="YR1733" s="68"/>
      <c r="YS1733" s="68"/>
      <c r="YT1733" s="68"/>
      <c r="YU1733" s="68"/>
      <c r="YV1733" s="68"/>
      <c r="YW1733" s="68"/>
      <c r="YX1733" s="68">
        <v>1.0239451406548501</v>
      </c>
      <c r="YY1733" s="68"/>
      <c r="YZ1733" s="68"/>
      <c r="ZA1733" s="68"/>
      <c r="ZB1733" s="68"/>
      <c r="ZC1733" s="68"/>
      <c r="ZD1733" s="68"/>
    </row>
    <row r="1734" spans="658:680" x14ac:dyDescent="0.25">
      <c r="YH1734" s="68"/>
      <c r="YI1734" s="68"/>
      <c r="YJ1734" s="68"/>
      <c r="YK1734" s="68"/>
      <c r="YL1734" s="68"/>
      <c r="YM1734" s="68"/>
      <c r="YN1734" s="68"/>
      <c r="YO1734" s="68"/>
      <c r="YP1734" s="68"/>
      <c r="YQ1734" s="68"/>
      <c r="YR1734" s="68"/>
      <c r="YS1734" s="68"/>
      <c r="YT1734" s="68"/>
      <c r="YU1734" s="68"/>
      <c r="YV1734" s="68"/>
      <c r="YW1734" s="68"/>
      <c r="YX1734" s="68">
        <v>1.0239360566976901</v>
      </c>
      <c r="YY1734" s="68"/>
      <c r="YZ1734" s="68"/>
      <c r="ZA1734" s="68"/>
      <c r="ZB1734" s="68"/>
      <c r="ZC1734" s="68"/>
      <c r="ZD1734" s="68"/>
    </row>
    <row r="1735" spans="658:680" x14ac:dyDescent="0.25">
      <c r="YH1735" s="68"/>
      <c r="YI1735" s="68"/>
      <c r="YJ1735" s="68"/>
      <c r="YK1735" s="68"/>
      <c r="YL1735" s="68"/>
      <c r="YM1735" s="68"/>
      <c r="YN1735" s="68"/>
      <c r="YO1735" s="68"/>
      <c r="YP1735" s="68"/>
      <c r="YQ1735" s="68"/>
      <c r="YR1735" s="68"/>
      <c r="YS1735" s="68"/>
      <c r="YT1735" s="68"/>
      <c r="YU1735" s="68"/>
      <c r="YV1735" s="68"/>
      <c r="YW1735" s="68"/>
      <c r="YX1735" s="68">
        <v>1.02389042950218</v>
      </c>
      <c r="YY1735" s="68"/>
      <c r="YZ1735" s="68"/>
      <c r="ZA1735" s="68"/>
      <c r="ZB1735" s="68"/>
      <c r="ZC1735" s="68"/>
      <c r="ZD1735" s="68"/>
    </row>
    <row r="1736" spans="658:680" x14ac:dyDescent="0.25">
      <c r="YH1736" s="68"/>
      <c r="YI1736" s="68"/>
      <c r="YJ1736" s="68"/>
      <c r="YK1736" s="68"/>
      <c r="YL1736" s="68"/>
      <c r="YM1736" s="68"/>
      <c r="YN1736" s="68"/>
      <c r="YO1736" s="68"/>
      <c r="YP1736" s="68"/>
      <c r="YQ1736" s="68"/>
      <c r="YR1736" s="68"/>
      <c r="YS1736" s="68"/>
      <c r="YT1736" s="68"/>
      <c r="YU1736" s="68"/>
      <c r="YV1736" s="68"/>
      <c r="YW1736" s="68"/>
      <c r="YX1736" s="68">
        <v>1.0238754631170199</v>
      </c>
      <c r="YY1736" s="68"/>
      <c r="YZ1736" s="68"/>
      <c r="ZA1736" s="68"/>
      <c r="ZB1736" s="68"/>
      <c r="ZC1736" s="68"/>
      <c r="ZD1736" s="68"/>
    </row>
    <row r="1737" spans="658:680" x14ac:dyDescent="0.25">
      <c r="YH1737" s="68"/>
      <c r="YI1737" s="68"/>
      <c r="YJ1737" s="68"/>
      <c r="YK1737" s="68"/>
      <c r="YL1737" s="68"/>
      <c r="YM1737" s="68"/>
      <c r="YN1737" s="68"/>
      <c r="YO1737" s="68"/>
      <c r="YP1737" s="68"/>
      <c r="YQ1737" s="68"/>
      <c r="YR1737" s="68"/>
      <c r="YS1737" s="68"/>
      <c r="YT1737" s="68"/>
      <c r="YU1737" s="68"/>
      <c r="YV1737" s="68"/>
      <c r="YW1737" s="68"/>
      <c r="YX1737" s="68">
        <v>1.0238713124855601</v>
      </c>
      <c r="YY1737" s="68"/>
      <c r="YZ1737" s="68"/>
      <c r="ZA1737" s="68"/>
      <c r="ZB1737" s="68"/>
      <c r="ZC1737" s="68"/>
      <c r="ZD1737" s="68"/>
    </row>
    <row r="1738" spans="658:680" x14ac:dyDescent="0.25">
      <c r="YH1738" s="68"/>
      <c r="YI1738" s="68"/>
      <c r="YJ1738" s="68"/>
      <c r="YK1738" s="68"/>
      <c r="YL1738" s="68"/>
      <c r="YM1738" s="68"/>
      <c r="YN1738" s="68"/>
      <c r="YO1738" s="68"/>
      <c r="YP1738" s="68"/>
      <c r="YQ1738" s="68"/>
      <c r="YR1738" s="68"/>
      <c r="YS1738" s="68"/>
      <c r="YT1738" s="68"/>
      <c r="YU1738" s="68"/>
      <c r="YV1738" s="68"/>
      <c r="YW1738" s="68"/>
      <c r="YX1738" s="68">
        <v>1.0238672101434101</v>
      </c>
      <c r="YY1738" s="68"/>
      <c r="YZ1738" s="68"/>
      <c r="ZA1738" s="68"/>
      <c r="ZB1738" s="68"/>
      <c r="ZC1738" s="68"/>
      <c r="ZD1738" s="68"/>
    </row>
    <row r="1739" spans="658:680" x14ac:dyDescent="0.25">
      <c r="YH1739" s="68"/>
      <c r="YI1739" s="68"/>
      <c r="YJ1739" s="68"/>
      <c r="YK1739" s="68"/>
      <c r="YL1739" s="68"/>
      <c r="YM1739" s="68"/>
      <c r="YN1739" s="68"/>
      <c r="YO1739" s="68"/>
      <c r="YP1739" s="68"/>
      <c r="YQ1739" s="68"/>
      <c r="YR1739" s="68"/>
      <c r="YS1739" s="68"/>
      <c r="YT1739" s="68"/>
      <c r="YU1739" s="68"/>
      <c r="YV1739" s="68"/>
      <c r="YW1739" s="68"/>
      <c r="YX1739" s="68">
        <v>1.0238573747531601</v>
      </c>
      <c r="YY1739" s="68"/>
      <c r="YZ1739" s="68"/>
      <c r="ZA1739" s="68"/>
      <c r="ZB1739" s="68"/>
      <c r="ZC1739" s="68"/>
      <c r="ZD1739" s="68"/>
    </row>
    <row r="1740" spans="658:680" x14ac:dyDescent="0.25">
      <c r="YH1740" s="68"/>
      <c r="YI1740" s="68"/>
      <c r="YJ1740" s="68"/>
      <c r="YK1740" s="68"/>
      <c r="YL1740" s="68"/>
      <c r="YM1740" s="68"/>
      <c r="YN1740" s="68"/>
      <c r="YO1740" s="68"/>
      <c r="YP1740" s="68"/>
      <c r="YQ1740" s="68"/>
      <c r="YR1740" s="68"/>
      <c r="YS1740" s="68"/>
      <c r="YT1740" s="68"/>
      <c r="YU1740" s="68"/>
      <c r="YV1740" s="68"/>
      <c r="YW1740" s="68"/>
      <c r="YX1740" s="68">
        <v>1.02385310063442</v>
      </c>
      <c r="YY1740" s="68"/>
      <c r="YZ1740" s="68"/>
      <c r="ZA1740" s="68"/>
      <c r="ZB1740" s="68"/>
      <c r="ZC1740" s="68"/>
      <c r="ZD1740" s="68"/>
    </row>
    <row r="1741" spans="658:680" x14ac:dyDescent="0.25">
      <c r="YH1741" s="68"/>
      <c r="YI1741" s="68"/>
      <c r="YJ1741" s="68"/>
      <c r="YK1741" s="68"/>
      <c r="YL1741" s="68"/>
      <c r="YM1741" s="68"/>
      <c r="YN1741" s="68"/>
      <c r="YO1741" s="68"/>
      <c r="YP1741" s="68"/>
      <c r="YQ1741" s="68"/>
      <c r="YR1741" s="68"/>
      <c r="YS1741" s="68"/>
      <c r="YT1741" s="68"/>
      <c r="YU1741" s="68"/>
      <c r="YV1741" s="68"/>
      <c r="YW1741" s="68"/>
      <c r="YX1741" s="68">
        <v>1.0238324426835601</v>
      </c>
      <c r="YY1741" s="68"/>
      <c r="YZ1741" s="68"/>
      <c r="ZA1741" s="68"/>
      <c r="ZB1741" s="68"/>
      <c r="ZC1741" s="68"/>
      <c r="ZD1741" s="68"/>
    </row>
    <row r="1742" spans="658:680" x14ac:dyDescent="0.25">
      <c r="YH1742" s="68"/>
      <c r="YI1742" s="68"/>
      <c r="YJ1742" s="68"/>
      <c r="YK1742" s="68"/>
      <c r="YL1742" s="68"/>
      <c r="YM1742" s="68"/>
      <c r="YN1742" s="68"/>
      <c r="YO1742" s="68"/>
      <c r="YP1742" s="68"/>
      <c r="YQ1742" s="68"/>
      <c r="YR1742" s="68"/>
      <c r="YS1742" s="68"/>
      <c r="YT1742" s="68"/>
      <c r="YU1742" s="68"/>
      <c r="YV1742" s="68"/>
      <c r="YW1742" s="68"/>
      <c r="YX1742" s="68">
        <v>1.02382907593794</v>
      </c>
      <c r="YY1742" s="68"/>
      <c r="YZ1742" s="68"/>
      <c r="ZA1742" s="68"/>
      <c r="ZB1742" s="68"/>
      <c r="ZC1742" s="68"/>
      <c r="ZD1742" s="68"/>
    </row>
    <row r="1743" spans="658:680" x14ac:dyDescent="0.25">
      <c r="YH1743" s="68"/>
      <c r="YI1743" s="68"/>
      <c r="YJ1743" s="68"/>
      <c r="YK1743" s="68"/>
      <c r="YL1743" s="68"/>
      <c r="YM1743" s="68"/>
      <c r="YN1743" s="68"/>
      <c r="YO1743" s="68"/>
      <c r="YP1743" s="68"/>
      <c r="YQ1743" s="68"/>
      <c r="YR1743" s="68"/>
      <c r="YS1743" s="68"/>
      <c r="YT1743" s="68"/>
      <c r="YU1743" s="68"/>
      <c r="YV1743" s="68"/>
      <c r="YW1743" s="68"/>
      <c r="YX1743" s="68">
        <v>1.0237207370077801</v>
      </c>
      <c r="YY1743" s="68"/>
      <c r="YZ1743" s="68"/>
      <c r="ZA1743" s="68"/>
      <c r="ZB1743" s="68"/>
      <c r="ZC1743" s="68"/>
      <c r="ZD1743" s="68"/>
    </row>
    <row r="1744" spans="658:680" x14ac:dyDescent="0.25">
      <c r="YH1744" s="68"/>
      <c r="YI1744" s="68"/>
      <c r="YJ1744" s="68"/>
      <c r="YK1744" s="68"/>
      <c r="YL1744" s="68"/>
      <c r="YM1744" s="68"/>
      <c r="YN1744" s="68"/>
      <c r="YO1744" s="68"/>
      <c r="YP1744" s="68"/>
      <c r="YQ1744" s="68"/>
      <c r="YR1744" s="68"/>
      <c r="YS1744" s="68"/>
      <c r="YT1744" s="68"/>
      <c r="YU1744" s="68"/>
      <c r="YV1744" s="68"/>
      <c r="YW1744" s="68"/>
      <c r="YX1744" s="68">
        <v>1.0237121540143099</v>
      </c>
      <c r="YY1744" s="68"/>
      <c r="YZ1744" s="68"/>
      <c r="ZA1744" s="68"/>
      <c r="ZB1744" s="68"/>
      <c r="ZC1744" s="68"/>
      <c r="ZD1744" s="68"/>
    </row>
    <row r="1745" spans="658:680" x14ac:dyDescent="0.25">
      <c r="YH1745" s="68"/>
      <c r="YI1745" s="68"/>
      <c r="YJ1745" s="68"/>
      <c r="YK1745" s="68"/>
      <c r="YL1745" s="68"/>
      <c r="YM1745" s="68"/>
      <c r="YN1745" s="68"/>
      <c r="YO1745" s="68"/>
      <c r="YP1745" s="68"/>
      <c r="YQ1745" s="68"/>
      <c r="YR1745" s="68"/>
      <c r="YS1745" s="68"/>
      <c r="YT1745" s="68"/>
      <c r="YU1745" s="68"/>
      <c r="YV1745" s="68"/>
      <c r="YW1745" s="68"/>
      <c r="YX1745" s="68">
        <v>1.0237036913463899</v>
      </c>
      <c r="YY1745" s="68"/>
      <c r="YZ1745" s="68"/>
      <c r="ZA1745" s="68"/>
      <c r="ZB1745" s="68"/>
      <c r="ZC1745" s="68"/>
      <c r="ZD1745" s="68"/>
    </row>
    <row r="1746" spans="658:680" x14ac:dyDescent="0.25">
      <c r="YH1746" s="68"/>
      <c r="YI1746" s="68"/>
      <c r="YJ1746" s="68"/>
      <c r="YK1746" s="68"/>
      <c r="YL1746" s="68"/>
      <c r="YM1746" s="68"/>
      <c r="YN1746" s="68"/>
      <c r="YO1746" s="68"/>
      <c r="YP1746" s="68"/>
      <c r="YQ1746" s="68"/>
      <c r="YR1746" s="68"/>
      <c r="YS1746" s="68"/>
      <c r="YT1746" s="68"/>
      <c r="YU1746" s="68"/>
      <c r="YV1746" s="68"/>
      <c r="YW1746" s="68"/>
      <c r="YX1746" s="68">
        <v>1.0236834384853699</v>
      </c>
      <c r="YY1746" s="68"/>
      <c r="YZ1746" s="68"/>
      <c r="ZA1746" s="68"/>
      <c r="ZB1746" s="68"/>
      <c r="ZC1746" s="68"/>
      <c r="ZD1746" s="68"/>
    </row>
    <row r="1747" spans="658:680" x14ac:dyDescent="0.25">
      <c r="YH1747" s="68"/>
      <c r="YI1747" s="68"/>
      <c r="YJ1747" s="68"/>
      <c r="YK1747" s="68"/>
      <c r="YL1747" s="68"/>
      <c r="YM1747" s="68"/>
      <c r="YN1747" s="68"/>
      <c r="YO1747" s="68"/>
      <c r="YP1747" s="68"/>
      <c r="YQ1747" s="68"/>
      <c r="YR1747" s="68"/>
      <c r="YS1747" s="68"/>
      <c r="YT1747" s="68"/>
      <c r="YU1747" s="68"/>
      <c r="YV1747" s="68"/>
      <c r="YW1747" s="68"/>
      <c r="YX1747" s="68">
        <v>1.0236209766883899</v>
      </c>
      <c r="YY1747" s="68"/>
      <c r="YZ1747" s="68"/>
      <c r="ZA1747" s="68"/>
      <c r="ZB1747" s="68"/>
      <c r="ZC1747" s="68"/>
      <c r="ZD1747" s="68"/>
    </row>
    <row r="1748" spans="658:680" x14ac:dyDescent="0.25">
      <c r="YH1748" s="68"/>
      <c r="YI1748" s="68"/>
      <c r="YJ1748" s="68"/>
      <c r="YK1748" s="68"/>
      <c r="YL1748" s="68"/>
      <c r="YM1748" s="68"/>
      <c r="YN1748" s="68"/>
      <c r="YO1748" s="68"/>
      <c r="YP1748" s="68"/>
      <c r="YQ1748" s="68"/>
      <c r="YR1748" s="68"/>
      <c r="YS1748" s="68"/>
      <c r="YT1748" s="68"/>
      <c r="YU1748" s="68"/>
      <c r="YV1748" s="68"/>
      <c r="YW1748" s="68"/>
      <c r="YX1748" s="68">
        <v>1.0235824940563401</v>
      </c>
      <c r="YY1748" s="68"/>
      <c r="YZ1748" s="68"/>
      <c r="ZA1748" s="68"/>
      <c r="ZB1748" s="68"/>
      <c r="ZC1748" s="68"/>
      <c r="ZD1748" s="68"/>
    </row>
    <row r="1749" spans="658:680" x14ac:dyDescent="0.25">
      <c r="YH1749" s="68"/>
      <c r="YI1749" s="68"/>
      <c r="YJ1749" s="68"/>
      <c r="YK1749" s="68"/>
      <c r="YL1749" s="68"/>
      <c r="YM1749" s="68"/>
      <c r="YN1749" s="68"/>
      <c r="YO1749" s="68"/>
      <c r="YP1749" s="68"/>
      <c r="YQ1749" s="68"/>
      <c r="YR1749" s="68"/>
      <c r="YS1749" s="68"/>
      <c r="YT1749" s="68"/>
      <c r="YU1749" s="68"/>
      <c r="YV1749" s="68"/>
      <c r="YW1749" s="68"/>
      <c r="YX1749" s="68">
        <v>1.0235662227446201</v>
      </c>
      <c r="YY1749" s="68"/>
      <c r="YZ1749" s="68"/>
      <c r="ZA1749" s="68"/>
      <c r="ZB1749" s="68"/>
      <c r="ZC1749" s="68"/>
      <c r="ZD1749" s="68"/>
    </row>
    <row r="1750" spans="658:680" x14ac:dyDescent="0.25">
      <c r="YH1750" s="68"/>
      <c r="YI1750" s="68"/>
      <c r="YJ1750" s="68"/>
      <c r="YK1750" s="68"/>
      <c r="YL1750" s="68"/>
      <c r="YM1750" s="68"/>
      <c r="YN1750" s="68"/>
      <c r="YO1750" s="68"/>
      <c r="YP1750" s="68"/>
      <c r="YQ1750" s="68"/>
      <c r="YR1750" s="68"/>
      <c r="YS1750" s="68"/>
      <c r="YT1750" s="68"/>
      <c r="YU1750" s="68"/>
      <c r="YV1750" s="68"/>
      <c r="YW1750" s="68"/>
      <c r="YX1750" s="68">
        <v>1.0235462335969501</v>
      </c>
      <c r="YY1750" s="68"/>
      <c r="YZ1750" s="68"/>
      <c r="ZA1750" s="68"/>
      <c r="ZB1750" s="68"/>
      <c r="ZC1750" s="68"/>
      <c r="ZD1750" s="68"/>
    </row>
    <row r="1751" spans="658:680" x14ac:dyDescent="0.25">
      <c r="YH1751" s="68"/>
      <c r="YI1751" s="68"/>
      <c r="YJ1751" s="68"/>
      <c r="YK1751" s="68"/>
      <c r="YL1751" s="68"/>
      <c r="YM1751" s="68"/>
      <c r="YN1751" s="68"/>
      <c r="YO1751" s="68"/>
      <c r="YP1751" s="68"/>
      <c r="YQ1751" s="68"/>
      <c r="YR1751" s="68"/>
      <c r="YS1751" s="68"/>
      <c r="YT1751" s="68"/>
      <c r="YU1751" s="68"/>
      <c r="YV1751" s="68"/>
      <c r="YW1751" s="68"/>
      <c r="YX1751" s="68">
        <v>1.02354551835575</v>
      </c>
      <c r="YY1751" s="68"/>
      <c r="YZ1751" s="68"/>
      <c r="ZA1751" s="68"/>
      <c r="ZB1751" s="68"/>
      <c r="ZC1751" s="68"/>
      <c r="ZD1751" s="68"/>
    </row>
    <row r="1752" spans="658:680" x14ac:dyDescent="0.25">
      <c r="YH1752" s="68"/>
      <c r="YI1752" s="68"/>
      <c r="YJ1752" s="68"/>
      <c r="YK1752" s="68"/>
      <c r="YL1752" s="68"/>
      <c r="YM1752" s="68"/>
      <c r="YN1752" s="68"/>
      <c r="YO1752" s="68"/>
      <c r="YP1752" s="68"/>
      <c r="YQ1752" s="68"/>
      <c r="YR1752" s="68"/>
      <c r="YS1752" s="68"/>
      <c r="YT1752" s="68"/>
      <c r="YU1752" s="68"/>
      <c r="YV1752" s="68"/>
      <c r="YW1752" s="68"/>
      <c r="YX1752" s="68">
        <v>1.0235159892602601</v>
      </c>
      <c r="YY1752" s="68"/>
      <c r="YZ1752" s="68"/>
      <c r="ZA1752" s="68"/>
      <c r="ZB1752" s="68"/>
      <c r="ZC1752" s="68"/>
      <c r="ZD1752" s="68"/>
    </row>
    <row r="1753" spans="658:680" x14ac:dyDescent="0.25">
      <c r="YH1753" s="68"/>
      <c r="YI1753" s="68"/>
      <c r="YJ1753" s="68"/>
      <c r="YK1753" s="68"/>
      <c r="YL1753" s="68"/>
      <c r="YM1753" s="68"/>
      <c r="YN1753" s="68"/>
      <c r="YO1753" s="68"/>
      <c r="YP1753" s="68"/>
      <c r="YQ1753" s="68"/>
      <c r="YR1753" s="68"/>
      <c r="YS1753" s="68"/>
      <c r="YT1753" s="68"/>
      <c r="YU1753" s="68"/>
      <c r="YV1753" s="68"/>
      <c r="YW1753" s="68"/>
      <c r="YX1753" s="68">
        <v>1.0235059821346999</v>
      </c>
      <c r="YY1753" s="68"/>
      <c r="YZ1753" s="68"/>
      <c r="ZA1753" s="68"/>
      <c r="ZB1753" s="68"/>
      <c r="ZC1753" s="68"/>
      <c r="ZD1753" s="68"/>
    </row>
    <row r="1754" spans="658:680" x14ac:dyDescent="0.25">
      <c r="YH1754" s="68"/>
      <c r="YI1754" s="68"/>
      <c r="YJ1754" s="68"/>
      <c r="YK1754" s="68"/>
      <c r="YL1754" s="68"/>
      <c r="YM1754" s="68"/>
      <c r="YN1754" s="68"/>
      <c r="YO1754" s="68"/>
      <c r="YP1754" s="68"/>
      <c r="YQ1754" s="68"/>
      <c r="YR1754" s="68"/>
      <c r="YS1754" s="68"/>
      <c r="YT1754" s="68"/>
      <c r="YU1754" s="68"/>
      <c r="YV1754" s="68"/>
      <c r="YW1754" s="68"/>
      <c r="YX1754" s="68">
        <v>1.0235032326657001</v>
      </c>
      <c r="YY1754" s="68"/>
      <c r="YZ1754" s="68"/>
      <c r="ZA1754" s="68"/>
      <c r="ZB1754" s="68"/>
      <c r="ZC1754" s="68"/>
      <c r="ZD1754" s="68"/>
    </row>
    <row r="1755" spans="658:680" x14ac:dyDescent="0.25">
      <c r="YH1755" s="68"/>
      <c r="YI1755" s="68"/>
      <c r="YJ1755" s="68"/>
      <c r="YK1755" s="68"/>
      <c r="YL1755" s="68"/>
      <c r="YM1755" s="68"/>
      <c r="YN1755" s="68"/>
      <c r="YO1755" s="68"/>
      <c r="YP1755" s="68"/>
      <c r="YQ1755" s="68"/>
      <c r="YR1755" s="68"/>
      <c r="YS1755" s="68"/>
      <c r="YT1755" s="68"/>
      <c r="YU1755" s="68"/>
      <c r="YV1755" s="68"/>
      <c r="YW1755" s="68"/>
      <c r="YX1755" s="68">
        <v>1.02349935286557</v>
      </c>
      <c r="YY1755" s="68"/>
      <c r="YZ1755" s="68"/>
      <c r="ZA1755" s="68"/>
      <c r="ZB1755" s="68"/>
      <c r="ZC1755" s="68"/>
      <c r="ZD1755" s="68"/>
    </row>
    <row r="1756" spans="658:680" x14ac:dyDescent="0.25">
      <c r="YH1756" s="68"/>
      <c r="YI1756" s="68"/>
      <c r="YJ1756" s="68"/>
      <c r="YK1756" s="68"/>
      <c r="YL1756" s="68"/>
      <c r="YM1756" s="68"/>
      <c r="YN1756" s="68"/>
      <c r="YO1756" s="68"/>
      <c r="YP1756" s="68"/>
      <c r="YQ1756" s="68"/>
      <c r="YR1756" s="68"/>
      <c r="YS1756" s="68"/>
      <c r="YT1756" s="68"/>
      <c r="YU1756" s="68"/>
      <c r="YV1756" s="68"/>
      <c r="YW1756" s="68"/>
      <c r="YX1756" s="68">
        <v>1.0234705251845799</v>
      </c>
      <c r="YY1756" s="68"/>
      <c r="YZ1756" s="68"/>
      <c r="ZA1756" s="68"/>
      <c r="ZB1756" s="68"/>
      <c r="ZC1756" s="68"/>
      <c r="ZD1756" s="68"/>
    </row>
    <row r="1757" spans="658:680" x14ac:dyDescent="0.25">
      <c r="YH1757" s="68"/>
      <c r="YI1757" s="68"/>
      <c r="YJ1757" s="68"/>
      <c r="YK1757" s="68"/>
      <c r="YL1757" s="68"/>
      <c r="YM1757" s="68"/>
      <c r="YN1757" s="68"/>
      <c r="YO1757" s="68"/>
      <c r="YP1757" s="68"/>
      <c r="YQ1757" s="68"/>
      <c r="YR1757" s="68"/>
      <c r="YS1757" s="68"/>
      <c r="YT1757" s="68"/>
      <c r="YU1757" s="68"/>
      <c r="YV1757" s="68"/>
      <c r="YW1757" s="68"/>
      <c r="YX1757" s="68">
        <v>1.0234249613787101</v>
      </c>
      <c r="YY1757" s="68"/>
      <c r="YZ1757" s="68"/>
      <c r="ZA1757" s="68"/>
      <c r="ZB1757" s="68"/>
      <c r="ZC1757" s="68"/>
      <c r="ZD1757" s="68"/>
    </row>
    <row r="1758" spans="658:680" x14ac:dyDescent="0.25">
      <c r="YH1758" s="68"/>
      <c r="YI1758" s="68"/>
      <c r="YJ1758" s="68"/>
      <c r="YK1758" s="68"/>
      <c r="YL1758" s="68"/>
      <c r="YM1758" s="68"/>
      <c r="YN1758" s="68"/>
      <c r="YO1758" s="68"/>
      <c r="YP1758" s="68"/>
      <c r="YQ1758" s="68"/>
      <c r="YR1758" s="68"/>
      <c r="YS1758" s="68"/>
      <c r="YT1758" s="68"/>
      <c r="YU1758" s="68"/>
      <c r="YV1758" s="68"/>
      <c r="YW1758" s="68"/>
      <c r="YX1758" s="68">
        <v>1.0234225817223199</v>
      </c>
      <c r="YY1758" s="68"/>
      <c r="YZ1758" s="68"/>
      <c r="ZA1758" s="68"/>
      <c r="ZB1758" s="68"/>
      <c r="ZC1758" s="68"/>
      <c r="ZD1758" s="68"/>
    </row>
    <row r="1759" spans="658:680" x14ac:dyDescent="0.25">
      <c r="YH1759" s="68"/>
      <c r="YI1759" s="68"/>
      <c r="YJ1759" s="68"/>
      <c r="YK1759" s="68"/>
      <c r="YL1759" s="68"/>
      <c r="YM1759" s="68"/>
      <c r="YN1759" s="68"/>
      <c r="YO1759" s="68"/>
      <c r="YP1759" s="68"/>
      <c r="YQ1759" s="68"/>
      <c r="YR1759" s="68"/>
      <c r="YS1759" s="68"/>
      <c r="YT1759" s="68"/>
      <c r="YU1759" s="68"/>
      <c r="YV1759" s="68"/>
      <c r="YW1759" s="68"/>
      <c r="YX1759" s="68">
        <v>1.02341623177107</v>
      </c>
      <c r="YY1759" s="68"/>
      <c r="YZ1759" s="68"/>
      <c r="ZA1759" s="68"/>
      <c r="ZB1759" s="68"/>
      <c r="ZC1759" s="68"/>
      <c r="ZD1759" s="68"/>
    </row>
    <row r="1760" spans="658:680" x14ac:dyDescent="0.25">
      <c r="YH1760" s="68"/>
      <c r="YI1760" s="68"/>
      <c r="YJ1760" s="68"/>
      <c r="YK1760" s="68"/>
      <c r="YL1760" s="68"/>
      <c r="YM1760" s="68"/>
      <c r="YN1760" s="68"/>
      <c r="YO1760" s="68"/>
      <c r="YP1760" s="68"/>
      <c r="YQ1760" s="68"/>
      <c r="YR1760" s="68"/>
      <c r="YS1760" s="68"/>
      <c r="YT1760" s="68"/>
      <c r="YU1760" s="68"/>
      <c r="YV1760" s="68"/>
      <c r="YW1760" s="68"/>
      <c r="YX1760" s="68">
        <v>1.0234121140096299</v>
      </c>
      <c r="YY1760" s="68"/>
      <c r="YZ1760" s="68"/>
      <c r="ZA1760" s="68"/>
      <c r="ZB1760" s="68"/>
      <c r="ZC1760" s="68"/>
      <c r="ZD1760" s="68"/>
    </row>
    <row r="1761" spans="658:680" x14ac:dyDescent="0.25">
      <c r="YH1761" s="68"/>
      <c r="YI1761" s="68"/>
      <c r="YJ1761" s="68"/>
      <c r="YK1761" s="68"/>
      <c r="YL1761" s="68"/>
      <c r="YM1761" s="68"/>
      <c r="YN1761" s="68"/>
      <c r="YO1761" s="68"/>
      <c r="YP1761" s="68"/>
      <c r="YQ1761" s="68"/>
      <c r="YR1761" s="68"/>
      <c r="YS1761" s="68"/>
      <c r="YT1761" s="68"/>
      <c r="YU1761" s="68"/>
      <c r="YV1761" s="68"/>
      <c r="YW1761" s="68"/>
      <c r="YX1761" s="68">
        <v>1.02326904605697</v>
      </c>
      <c r="YY1761" s="68"/>
      <c r="YZ1761" s="68"/>
      <c r="ZA1761" s="68"/>
      <c r="ZB1761" s="68"/>
      <c r="ZC1761" s="68"/>
      <c r="ZD1761" s="68"/>
    </row>
    <row r="1762" spans="658:680" x14ac:dyDescent="0.25">
      <c r="YH1762" s="68"/>
      <c r="YI1762" s="68"/>
      <c r="YJ1762" s="68"/>
      <c r="YK1762" s="68"/>
      <c r="YL1762" s="68"/>
      <c r="YM1762" s="68"/>
      <c r="YN1762" s="68"/>
      <c r="YO1762" s="68"/>
      <c r="YP1762" s="68"/>
      <c r="YQ1762" s="68"/>
      <c r="YR1762" s="68"/>
      <c r="YS1762" s="68"/>
      <c r="YT1762" s="68"/>
      <c r="YU1762" s="68"/>
      <c r="YV1762" s="68"/>
      <c r="YW1762" s="68"/>
      <c r="YX1762" s="68">
        <v>1.02323443997886</v>
      </c>
      <c r="YY1762" s="68"/>
      <c r="YZ1762" s="68"/>
      <c r="ZA1762" s="68"/>
      <c r="ZB1762" s="68"/>
      <c r="ZC1762" s="68"/>
      <c r="ZD1762" s="68"/>
    </row>
    <row r="1763" spans="658:680" x14ac:dyDescent="0.25">
      <c r="YH1763" s="68"/>
      <c r="YI1763" s="68"/>
      <c r="YJ1763" s="68"/>
      <c r="YK1763" s="68"/>
      <c r="YL1763" s="68"/>
      <c r="YM1763" s="68"/>
      <c r="YN1763" s="68"/>
      <c r="YO1763" s="68"/>
      <c r="YP1763" s="68"/>
      <c r="YQ1763" s="68"/>
      <c r="YR1763" s="68"/>
      <c r="YS1763" s="68"/>
      <c r="YT1763" s="68"/>
      <c r="YU1763" s="68"/>
      <c r="YV1763" s="68"/>
      <c r="YW1763" s="68"/>
      <c r="YX1763" s="68">
        <v>1.0232287647210401</v>
      </c>
      <c r="YY1763" s="68"/>
      <c r="YZ1763" s="68"/>
      <c r="ZA1763" s="68"/>
      <c r="ZB1763" s="68"/>
      <c r="ZC1763" s="68"/>
      <c r="ZD1763" s="68"/>
    </row>
    <row r="1764" spans="658:680" x14ac:dyDescent="0.25">
      <c r="YH1764" s="68"/>
      <c r="YI1764" s="68"/>
      <c r="YJ1764" s="68"/>
      <c r="YK1764" s="68"/>
      <c r="YL1764" s="68"/>
      <c r="YM1764" s="68"/>
      <c r="YN1764" s="68"/>
      <c r="YO1764" s="68"/>
      <c r="YP1764" s="68"/>
      <c r="YQ1764" s="68"/>
      <c r="YR1764" s="68"/>
      <c r="YS1764" s="68"/>
      <c r="YT1764" s="68"/>
      <c r="YU1764" s="68"/>
      <c r="YV1764" s="68"/>
      <c r="YW1764" s="68"/>
      <c r="YX1764" s="68">
        <v>1.0232270058123101</v>
      </c>
      <c r="YY1764" s="68"/>
      <c r="YZ1764" s="68"/>
      <c r="ZA1764" s="68"/>
      <c r="ZB1764" s="68"/>
      <c r="ZC1764" s="68"/>
      <c r="ZD1764" s="68"/>
    </row>
    <row r="1765" spans="658:680" x14ac:dyDescent="0.25">
      <c r="YH1765" s="68"/>
      <c r="YI1765" s="68"/>
      <c r="YJ1765" s="68"/>
      <c r="YK1765" s="68"/>
      <c r="YL1765" s="68"/>
      <c r="YM1765" s="68"/>
      <c r="YN1765" s="68"/>
      <c r="YO1765" s="68"/>
      <c r="YP1765" s="68"/>
      <c r="YQ1765" s="68"/>
      <c r="YR1765" s="68"/>
      <c r="YS1765" s="68"/>
      <c r="YT1765" s="68"/>
      <c r="YU1765" s="68"/>
      <c r="YV1765" s="68"/>
      <c r="YW1765" s="68"/>
      <c r="YX1765" s="68">
        <v>1.02321100584572</v>
      </c>
      <c r="YY1765" s="68"/>
      <c r="YZ1765" s="68"/>
      <c r="ZA1765" s="68"/>
      <c r="ZB1765" s="68"/>
      <c r="ZC1765" s="68"/>
      <c r="ZD1765" s="68"/>
    </row>
    <row r="1766" spans="658:680" x14ac:dyDescent="0.25">
      <c r="YH1766" s="68"/>
      <c r="YI1766" s="68"/>
      <c r="YJ1766" s="68"/>
      <c r="YK1766" s="68"/>
      <c r="YL1766" s="68"/>
      <c r="YM1766" s="68"/>
      <c r="YN1766" s="68"/>
      <c r="YO1766" s="68"/>
      <c r="YP1766" s="68"/>
      <c r="YQ1766" s="68"/>
      <c r="YR1766" s="68"/>
      <c r="YS1766" s="68"/>
      <c r="YT1766" s="68"/>
      <c r="YU1766" s="68"/>
      <c r="YV1766" s="68"/>
      <c r="YW1766" s="68"/>
      <c r="YX1766" s="68">
        <v>1.02320692457741</v>
      </c>
      <c r="YY1766" s="68"/>
      <c r="YZ1766" s="68"/>
      <c r="ZA1766" s="68"/>
      <c r="ZB1766" s="68"/>
      <c r="ZC1766" s="68"/>
      <c r="ZD1766" s="68"/>
    </row>
    <row r="1767" spans="658:680" x14ac:dyDescent="0.25">
      <c r="YH1767" s="68"/>
      <c r="YI1767" s="68"/>
      <c r="YJ1767" s="68"/>
      <c r="YK1767" s="68"/>
      <c r="YL1767" s="68"/>
      <c r="YM1767" s="68"/>
      <c r="YN1767" s="68"/>
      <c r="YO1767" s="68"/>
      <c r="YP1767" s="68"/>
      <c r="YQ1767" s="68"/>
      <c r="YR1767" s="68"/>
      <c r="YS1767" s="68"/>
      <c r="YT1767" s="68"/>
      <c r="YU1767" s="68"/>
      <c r="YV1767" s="68"/>
      <c r="YW1767" s="68"/>
      <c r="YX1767" s="68">
        <v>1.0231673504310299</v>
      </c>
      <c r="YY1767" s="68"/>
      <c r="YZ1767" s="68"/>
      <c r="ZA1767" s="68"/>
      <c r="ZB1767" s="68"/>
      <c r="ZC1767" s="68"/>
      <c r="ZD1767" s="68"/>
    </row>
    <row r="1768" spans="658:680" x14ac:dyDescent="0.25">
      <c r="YH1768" s="68"/>
      <c r="YI1768" s="68"/>
      <c r="YJ1768" s="68"/>
      <c r="YK1768" s="68"/>
      <c r="YL1768" s="68"/>
      <c r="YM1768" s="68"/>
      <c r="YN1768" s="68"/>
      <c r="YO1768" s="68"/>
      <c r="YP1768" s="68"/>
      <c r="YQ1768" s="68"/>
      <c r="YR1768" s="68"/>
      <c r="YS1768" s="68"/>
      <c r="YT1768" s="68"/>
      <c r="YU1768" s="68"/>
      <c r="YV1768" s="68"/>
      <c r="YW1768" s="68"/>
      <c r="YX1768" s="68">
        <v>1.02316496782602</v>
      </c>
      <c r="YY1768" s="68"/>
      <c r="YZ1768" s="68"/>
      <c r="ZA1768" s="68"/>
      <c r="ZB1768" s="68"/>
      <c r="ZC1768" s="68"/>
      <c r="ZD1768" s="68"/>
    </row>
    <row r="1769" spans="658:680" x14ac:dyDescent="0.25">
      <c r="YH1769" s="68"/>
      <c r="YI1769" s="68"/>
      <c r="YJ1769" s="68"/>
      <c r="YK1769" s="68"/>
      <c r="YL1769" s="68"/>
      <c r="YM1769" s="68"/>
      <c r="YN1769" s="68"/>
      <c r="YO1769" s="68"/>
      <c r="YP1769" s="68"/>
      <c r="YQ1769" s="68"/>
      <c r="YR1769" s="68"/>
      <c r="YS1769" s="68"/>
      <c r="YT1769" s="68"/>
      <c r="YU1769" s="68"/>
      <c r="YV1769" s="68"/>
      <c r="YW1769" s="68"/>
      <c r="YX1769" s="68">
        <v>1.0231629736046599</v>
      </c>
      <c r="YY1769" s="68"/>
      <c r="YZ1769" s="68"/>
      <c r="ZA1769" s="68"/>
      <c r="ZB1769" s="68"/>
      <c r="ZC1769" s="68"/>
      <c r="ZD1769" s="68"/>
    </row>
    <row r="1770" spans="658:680" x14ac:dyDescent="0.25">
      <c r="YH1770" s="68"/>
      <c r="YI1770" s="68"/>
      <c r="YJ1770" s="68"/>
      <c r="YK1770" s="68"/>
      <c r="YL1770" s="68"/>
      <c r="YM1770" s="68"/>
      <c r="YN1770" s="68"/>
      <c r="YO1770" s="68"/>
      <c r="YP1770" s="68"/>
      <c r="YQ1770" s="68"/>
      <c r="YR1770" s="68"/>
      <c r="YS1770" s="68"/>
      <c r="YT1770" s="68"/>
      <c r="YU1770" s="68"/>
      <c r="YV1770" s="68"/>
      <c r="YW1770" s="68"/>
      <c r="YX1770" s="68">
        <v>1.0231258974006701</v>
      </c>
      <c r="YY1770" s="68"/>
      <c r="YZ1770" s="68"/>
      <c r="ZA1770" s="68"/>
      <c r="ZB1770" s="68"/>
      <c r="ZC1770" s="68"/>
      <c r="ZD1770" s="68"/>
    </row>
    <row r="1771" spans="658:680" x14ac:dyDescent="0.25">
      <c r="YH1771" s="68"/>
      <c r="YI1771" s="68"/>
      <c r="YJ1771" s="68"/>
      <c r="YK1771" s="68"/>
      <c r="YL1771" s="68"/>
      <c r="YM1771" s="68"/>
      <c r="YN1771" s="68"/>
      <c r="YO1771" s="68"/>
      <c r="YP1771" s="68"/>
      <c r="YQ1771" s="68"/>
      <c r="YR1771" s="68"/>
      <c r="YS1771" s="68"/>
      <c r="YT1771" s="68"/>
      <c r="YU1771" s="68"/>
      <c r="YV1771" s="68"/>
      <c r="YW1771" s="68"/>
      <c r="YX1771" s="68">
        <v>1.0231173151658499</v>
      </c>
      <c r="YY1771" s="68"/>
      <c r="YZ1771" s="68"/>
      <c r="ZA1771" s="68"/>
      <c r="ZB1771" s="68"/>
      <c r="ZC1771" s="68"/>
      <c r="ZD1771" s="68"/>
    </row>
    <row r="1772" spans="658:680" x14ac:dyDescent="0.25">
      <c r="YH1772" s="68"/>
      <c r="YI1772" s="68"/>
      <c r="YJ1772" s="68"/>
      <c r="YK1772" s="68"/>
      <c r="YL1772" s="68"/>
      <c r="YM1772" s="68"/>
      <c r="YN1772" s="68"/>
      <c r="YO1772" s="68"/>
      <c r="YP1772" s="68"/>
      <c r="YQ1772" s="68"/>
      <c r="YR1772" s="68"/>
      <c r="YS1772" s="68"/>
      <c r="YT1772" s="68"/>
      <c r="YU1772" s="68"/>
      <c r="YV1772" s="68"/>
      <c r="YW1772" s="68"/>
      <c r="YX1772" s="68">
        <v>1.02311233148597</v>
      </c>
      <c r="YY1772" s="68"/>
      <c r="YZ1772" s="68"/>
      <c r="ZA1772" s="68"/>
      <c r="ZB1772" s="68"/>
      <c r="ZC1772" s="68"/>
      <c r="ZD1772" s="68"/>
    </row>
    <row r="1773" spans="658:680" x14ac:dyDescent="0.25">
      <c r="YH1773" s="68"/>
      <c r="YI1773" s="68"/>
      <c r="YJ1773" s="68"/>
      <c r="YK1773" s="68"/>
      <c r="YL1773" s="68"/>
      <c r="YM1773" s="68"/>
      <c r="YN1773" s="68"/>
      <c r="YO1773" s="68"/>
      <c r="YP1773" s="68"/>
      <c r="YQ1773" s="68"/>
      <c r="YR1773" s="68"/>
      <c r="YS1773" s="68"/>
      <c r="YT1773" s="68"/>
      <c r="YU1773" s="68"/>
      <c r="YV1773" s="68"/>
      <c r="YW1773" s="68"/>
      <c r="YX1773" s="68">
        <v>1.02308035449884</v>
      </c>
      <c r="YY1773" s="68"/>
      <c r="YZ1773" s="68"/>
      <c r="ZA1773" s="68"/>
      <c r="ZB1773" s="68"/>
      <c r="ZC1773" s="68"/>
      <c r="ZD1773" s="68"/>
    </row>
    <row r="1774" spans="658:680" x14ac:dyDescent="0.25">
      <c r="YH1774" s="68"/>
      <c r="YI1774" s="68"/>
      <c r="YJ1774" s="68"/>
      <c r="YK1774" s="68"/>
      <c r="YL1774" s="68"/>
      <c r="YM1774" s="68"/>
      <c r="YN1774" s="68"/>
      <c r="YO1774" s="68"/>
      <c r="YP1774" s="68"/>
      <c r="YQ1774" s="68"/>
      <c r="YR1774" s="68"/>
      <c r="YS1774" s="68"/>
      <c r="YT1774" s="68"/>
      <c r="YU1774" s="68"/>
      <c r="YV1774" s="68"/>
      <c r="YW1774" s="68"/>
      <c r="YX1774" s="68">
        <v>1.0230768849057199</v>
      </c>
      <c r="YY1774" s="68"/>
      <c r="YZ1774" s="68"/>
      <c r="ZA1774" s="68"/>
      <c r="ZB1774" s="68"/>
      <c r="ZC1774" s="68"/>
      <c r="ZD1774" s="68"/>
    </row>
    <row r="1775" spans="658:680" x14ac:dyDescent="0.25">
      <c r="YH1775" s="68"/>
      <c r="YI1775" s="68"/>
      <c r="YJ1775" s="68"/>
      <c r="YK1775" s="68"/>
      <c r="YL1775" s="68"/>
      <c r="YM1775" s="68"/>
      <c r="YN1775" s="68"/>
      <c r="YO1775" s="68"/>
      <c r="YP1775" s="68"/>
      <c r="YQ1775" s="68"/>
      <c r="YR1775" s="68"/>
      <c r="YS1775" s="68"/>
      <c r="YT1775" s="68"/>
      <c r="YU1775" s="68"/>
      <c r="YV1775" s="68"/>
      <c r="YW1775" s="68"/>
      <c r="YX1775" s="68">
        <v>1.02306690193122</v>
      </c>
      <c r="YY1775" s="68"/>
      <c r="YZ1775" s="68"/>
      <c r="ZA1775" s="68"/>
      <c r="ZB1775" s="68"/>
      <c r="ZC1775" s="68"/>
      <c r="ZD1775" s="68"/>
    </row>
    <row r="1776" spans="658:680" x14ac:dyDescent="0.25">
      <c r="YH1776" s="68"/>
      <c r="YI1776" s="68"/>
      <c r="YJ1776" s="68"/>
      <c r="YK1776" s="68"/>
      <c r="YL1776" s="68"/>
      <c r="YM1776" s="68"/>
      <c r="YN1776" s="68"/>
      <c r="YO1776" s="68"/>
      <c r="YP1776" s="68"/>
      <c r="YQ1776" s="68"/>
      <c r="YR1776" s="68"/>
      <c r="YS1776" s="68"/>
      <c r="YT1776" s="68"/>
      <c r="YU1776" s="68"/>
      <c r="YV1776" s="68"/>
      <c r="YW1776" s="68"/>
      <c r="YX1776" s="68">
        <v>1.02302645713764</v>
      </c>
      <c r="YY1776" s="68"/>
      <c r="YZ1776" s="68"/>
      <c r="ZA1776" s="68"/>
      <c r="ZB1776" s="68"/>
      <c r="ZC1776" s="68"/>
      <c r="ZD1776" s="68"/>
    </row>
    <row r="1777" spans="658:680" x14ac:dyDescent="0.25">
      <c r="YH1777" s="68"/>
      <c r="YI1777" s="68"/>
      <c r="YJ1777" s="68"/>
      <c r="YK1777" s="68"/>
      <c r="YL1777" s="68"/>
      <c r="YM1777" s="68"/>
      <c r="YN1777" s="68"/>
      <c r="YO1777" s="68"/>
      <c r="YP1777" s="68"/>
      <c r="YQ1777" s="68"/>
      <c r="YR1777" s="68"/>
      <c r="YS1777" s="68"/>
      <c r="YT1777" s="68"/>
      <c r="YU1777" s="68"/>
      <c r="YV1777" s="68"/>
      <c r="YW1777" s="68"/>
      <c r="YX1777" s="68">
        <v>1.0230238804907701</v>
      </c>
      <c r="YY1777" s="68"/>
      <c r="YZ1777" s="68"/>
      <c r="ZA1777" s="68"/>
      <c r="ZB1777" s="68"/>
      <c r="ZC1777" s="68"/>
      <c r="ZD1777" s="68"/>
    </row>
    <row r="1778" spans="658:680" x14ac:dyDescent="0.25">
      <c r="YH1778" s="68"/>
      <c r="YI1778" s="68"/>
      <c r="YJ1778" s="68"/>
      <c r="YK1778" s="68"/>
      <c r="YL1778" s="68"/>
      <c r="YM1778" s="68"/>
      <c r="YN1778" s="68"/>
      <c r="YO1778" s="68"/>
      <c r="YP1778" s="68"/>
      <c r="YQ1778" s="68"/>
      <c r="YR1778" s="68"/>
      <c r="YS1778" s="68"/>
      <c r="YT1778" s="68"/>
      <c r="YU1778" s="68"/>
      <c r="YV1778" s="68"/>
      <c r="YW1778" s="68"/>
      <c r="YX1778" s="68">
        <v>1.02302325209055</v>
      </c>
      <c r="YY1778" s="68"/>
      <c r="YZ1778" s="68"/>
      <c r="ZA1778" s="68"/>
      <c r="ZB1778" s="68"/>
      <c r="ZC1778" s="68"/>
      <c r="ZD1778" s="68"/>
    </row>
    <row r="1779" spans="658:680" x14ac:dyDescent="0.25">
      <c r="YH1779" s="68"/>
      <c r="YI1779" s="68"/>
      <c r="YJ1779" s="68"/>
      <c r="YK1779" s="68"/>
      <c r="YL1779" s="68"/>
      <c r="YM1779" s="68"/>
      <c r="YN1779" s="68"/>
      <c r="YO1779" s="68"/>
      <c r="YP1779" s="68"/>
      <c r="YQ1779" s="68"/>
      <c r="YR1779" s="68"/>
      <c r="YS1779" s="68"/>
      <c r="YT1779" s="68"/>
      <c r="YU1779" s="68"/>
      <c r="YV1779" s="68"/>
      <c r="YW1779" s="68"/>
      <c r="YX1779" s="68">
        <v>1.02300126379712</v>
      </c>
      <c r="YY1779" s="68"/>
      <c r="YZ1779" s="68"/>
      <c r="ZA1779" s="68"/>
      <c r="ZB1779" s="68"/>
      <c r="ZC1779" s="68"/>
      <c r="ZD1779" s="68"/>
    </row>
    <row r="1780" spans="658:680" x14ac:dyDescent="0.25">
      <c r="YH1780" s="68"/>
      <c r="YI1780" s="68"/>
      <c r="YJ1780" s="68"/>
      <c r="YK1780" s="68"/>
      <c r="YL1780" s="68"/>
      <c r="YM1780" s="68"/>
      <c r="YN1780" s="68"/>
      <c r="YO1780" s="68"/>
      <c r="YP1780" s="68"/>
      <c r="YQ1780" s="68"/>
      <c r="YR1780" s="68"/>
      <c r="YS1780" s="68"/>
      <c r="YT1780" s="68"/>
      <c r="YU1780" s="68"/>
      <c r="YV1780" s="68"/>
      <c r="YW1780" s="68"/>
      <c r="YX1780" s="68">
        <v>1.02295239437234</v>
      </c>
      <c r="YY1780" s="68"/>
      <c r="YZ1780" s="68"/>
      <c r="ZA1780" s="68"/>
      <c r="ZB1780" s="68"/>
      <c r="ZC1780" s="68"/>
      <c r="ZD1780" s="68"/>
    </row>
    <row r="1781" spans="658:680" x14ac:dyDescent="0.25">
      <c r="YH1781" s="68"/>
      <c r="YI1781" s="68"/>
      <c r="YJ1781" s="68"/>
      <c r="YK1781" s="68"/>
      <c r="YL1781" s="68"/>
      <c r="YM1781" s="68"/>
      <c r="YN1781" s="68"/>
      <c r="YO1781" s="68"/>
      <c r="YP1781" s="68"/>
      <c r="YQ1781" s="68"/>
      <c r="YR1781" s="68"/>
      <c r="YS1781" s="68"/>
      <c r="YT1781" s="68"/>
      <c r="YU1781" s="68"/>
      <c r="YV1781" s="68"/>
      <c r="YW1781" s="68"/>
      <c r="YX1781" s="68">
        <v>1.0229512452311</v>
      </c>
      <c r="YY1781" s="68"/>
      <c r="YZ1781" s="68"/>
      <c r="ZA1781" s="68"/>
      <c r="ZB1781" s="68"/>
      <c r="ZC1781" s="68"/>
      <c r="ZD1781" s="68"/>
    </row>
    <row r="1782" spans="658:680" x14ac:dyDescent="0.25">
      <c r="YH1782" s="68"/>
      <c r="YI1782" s="68"/>
      <c r="YJ1782" s="68"/>
      <c r="YK1782" s="68"/>
      <c r="YL1782" s="68"/>
      <c r="YM1782" s="68"/>
      <c r="YN1782" s="68"/>
      <c r="YO1782" s="68"/>
      <c r="YP1782" s="68"/>
      <c r="YQ1782" s="68"/>
      <c r="YR1782" s="68"/>
      <c r="YS1782" s="68"/>
      <c r="YT1782" s="68"/>
      <c r="YU1782" s="68"/>
      <c r="YV1782" s="68"/>
      <c r="YW1782" s="68"/>
      <c r="YX1782" s="68">
        <v>1.02294545742261</v>
      </c>
      <c r="YY1782" s="68"/>
      <c r="YZ1782" s="68"/>
      <c r="ZA1782" s="68"/>
      <c r="ZB1782" s="68"/>
      <c r="ZC1782" s="68"/>
      <c r="ZD1782" s="68"/>
    </row>
    <row r="1783" spans="658:680" x14ac:dyDescent="0.25">
      <c r="YH1783" s="68"/>
      <c r="YI1783" s="68"/>
      <c r="YJ1783" s="68"/>
      <c r="YK1783" s="68"/>
      <c r="YL1783" s="68"/>
      <c r="YM1783" s="68"/>
      <c r="YN1783" s="68"/>
      <c r="YO1783" s="68"/>
      <c r="YP1783" s="68"/>
      <c r="YQ1783" s="68"/>
      <c r="YR1783" s="68"/>
      <c r="YS1783" s="68"/>
      <c r="YT1783" s="68"/>
      <c r="YU1783" s="68"/>
      <c r="YV1783" s="68"/>
      <c r="YW1783" s="68"/>
      <c r="YX1783" s="68">
        <v>1.02293017009725</v>
      </c>
      <c r="YY1783" s="68"/>
      <c r="YZ1783" s="68"/>
      <c r="ZA1783" s="68"/>
      <c r="ZB1783" s="68"/>
      <c r="ZC1783" s="68"/>
      <c r="ZD1783" s="68"/>
    </row>
    <row r="1784" spans="658:680" x14ac:dyDescent="0.25">
      <c r="YH1784" s="68"/>
      <c r="YI1784" s="68"/>
      <c r="YJ1784" s="68"/>
      <c r="YK1784" s="68"/>
      <c r="YL1784" s="68"/>
      <c r="YM1784" s="68"/>
      <c r="YN1784" s="68"/>
      <c r="YO1784" s="68"/>
      <c r="YP1784" s="68"/>
      <c r="YQ1784" s="68"/>
      <c r="YR1784" s="68"/>
      <c r="YS1784" s="68"/>
      <c r="YT1784" s="68"/>
      <c r="YU1784" s="68"/>
      <c r="YV1784" s="68"/>
      <c r="YW1784" s="68"/>
      <c r="YX1784" s="68">
        <v>1.0228972042822999</v>
      </c>
      <c r="YY1784" s="68"/>
      <c r="YZ1784" s="68"/>
      <c r="ZA1784" s="68"/>
      <c r="ZB1784" s="68"/>
      <c r="ZC1784" s="68"/>
      <c r="ZD1784" s="68"/>
    </row>
    <row r="1785" spans="658:680" x14ac:dyDescent="0.25">
      <c r="YH1785" s="68"/>
      <c r="YI1785" s="68"/>
      <c r="YJ1785" s="68"/>
      <c r="YK1785" s="68"/>
      <c r="YL1785" s="68"/>
      <c r="YM1785" s="68"/>
      <c r="YN1785" s="68"/>
      <c r="YO1785" s="68"/>
      <c r="YP1785" s="68"/>
      <c r="YQ1785" s="68"/>
      <c r="YR1785" s="68"/>
      <c r="YS1785" s="68"/>
      <c r="YT1785" s="68"/>
      <c r="YU1785" s="68"/>
      <c r="YV1785" s="68"/>
      <c r="YW1785" s="68"/>
      <c r="YX1785" s="68">
        <v>1.02289554183625</v>
      </c>
      <c r="YY1785" s="68"/>
      <c r="YZ1785" s="68"/>
      <c r="ZA1785" s="68"/>
      <c r="ZB1785" s="68"/>
      <c r="ZC1785" s="68"/>
      <c r="ZD1785" s="68"/>
    </row>
    <row r="1786" spans="658:680" x14ac:dyDescent="0.25">
      <c r="YH1786" s="68"/>
      <c r="YI1786" s="68"/>
      <c r="YJ1786" s="68"/>
      <c r="YK1786" s="68"/>
      <c r="YL1786" s="68"/>
      <c r="YM1786" s="68"/>
      <c r="YN1786" s="68"/>
      <c r="YO1786" s="68"/>
      <c r="YP1786" s="68"/>
      <c r="YQ1786" s="68"/>
      <c r="YR1786" s="68"/>
      <c r="YS1786" s="68"/>
      <c r="YT1786" s="68"/>
      <c r="YU1786" s="68"/>
      <c r="YV1786" s="68"/>
      <c r="YW1786" s="68"/>
      <c r="YX1786" s="68">
        <v>1.0228912548248501</v>
      </c>
      <c r="YY1786" s="68"/>
      <c r="YZ1786" s="68"/>
      <c r="ZA1786" s="68"/>
      <c r="ZB1786" s="68"/>
      <c r="ZC1786" s="68"/>
      <c r="ZD1786" s="68"/>
    </row>
    <row r="1787" spans="658:680" x14ac:dyDescent="0.25">
      <c r="YH1787" s="68"/>
      <c r="YI1787" s="68"/>
      <c r="YJ1787" s="68"/>
      <c r="YK1787" s="68"/>
      <c r="YL1787" s="68"/>
      <c r="YM1787" s="68"/>
      <c r="YN1787" s="68"/>
      <c r="YO1787" s="68"/>
      <c r="YP1787" s="68"/>
      <c r="YQ1787" s="68"/>
      <c r="YR1787" s="68"/>
      <c r="YS1787" s="68"/>
      <c r="YT1787" s="68"/>
      <c r="YU1787" s="68"/>
      <c r="YV1787" s="68"/>
      <c r="YW1787" s="68"/>
      <c r="YX1787" s="68">
        <v>1.02288278579367</v>
      </c>
      <c r="YY1787" s="68"/>
      <c r="YZ1787" s="68"/>
      <c r="ZA1787" s="68"/>
      <c r="ZB1787" s="68"/>
      <c r="ZC1787" s="68"/>
      <c r="ZD1787" s="68"/>
    </row>
    <row r="1788" spans="658:680" x14ac:dyDescent="0.25">
      <c r="YH1788" s="68"/>
      <c r="YI1788" s="68"/>
      <c r="YJ1788" s="68"/>
      <c r="YK1788" s="68"/>
      <c r="YL1788" s="68"/>
      <c r="YM1788" s="68"/>
      <c r="YN1788" s="68"/>
      <c r="YO1788" s="68"/>
      <c r="YP1788" s="68"/>
      <c r="YQ1788" s="68"/>
      <c r="YR1788" s="68"/>
      <c r="YS1788" s="68"/>
      <c r="YT1788" s="68"/>
      <c r="YU1788" s="68"/>
      <c r="YV1788" s="68"/>
      <c r="YW1788" s="68"/>
      <c r="YX1788" s="68">
        <v>1.02287289719876</v>
      </c>
      <c r="YY1788" s="68"/>
      <c r="YZ1788" s="68"/>
      <c r="ZA1788" s="68"/>
      <c r="ZB1788" s="68"/>
      <c r="ZC1788" s="68"/>
      <c r="ZD1788" s="68"/>
    </row>
    <row r="1789" spans="658:680" x14ac:dyDescent="0.25">
      <c r="YH1789" s="68"/>
      <c r="YI1789" s="68"/>
      <c r="YJ1789" s="68"/>
      <c r="YK1789" s="68"/>
      <c r="YL1789" s="68"/>
      <c r="YM1789" s="68"/>
      <c r="YN1789" s="68"/>
      <c r="YO1789" s="68"/>
      <c r="YP1789" s="68"/>
      <c r="YQ1789" s="68"/>
      <c r="YR1789" s="68"/>
      <c r="YS1789" s="68"/>
      <c r="YT1789" s="68"/>
      <c r="YU1789" s="68"/>
      <c r="YV1789" s="68"/>
      <c r="YW1789" s="68"/>
      <c r="YX1789" s="68">
        <v>1.02282886586947</v>
      </c>
      <c r="YY1789" s="68"/>
      <c r="YZ1789" s="68"/>
      <c r="ZA1789" s="68"/>
      <c r="ZB1789" s="68"/>
      <c r="ZC1789" s="68"/>
      <c r="ZD1789" s="68"/>
    </row>
    <row r="1790" spans="658:680" x14ac:dyDescent="0.25">
      <c r="YH1790" s="68"/>
      <c r="YI1790" s="68"/>
      <c r="YJ1790" s="68"/>
      <c r="YK1790" s="68"/>
      <c r="YL1790" s="68"/>
      <c r="YM1790" s="68"/>
      <c r="YN1790" s="68"/>
      <c r="YO1790" s="68"/>
      <c r="YP1790" s="68"/>
      <c r="YQ1790" s="68"/>
      <c r="YR1790" s="68"/>
      <c r="YS1790" s="68"/>
      <c r="YT1790" s="68"/>
      <c r="YU1790" s="68"/>
      <c r="YV1790" s="68"/>
      <c r="YW1790" s="68"/>
      <c r="YX1790" s="68">
        <v>1.0227377667173301</v>
      </c>
      <c r="YY1790" s="68"/>
      <c r="YZ1790" s="68"/>
      <c r="ZA1790" s="68"/>
      <c r="ZB1790" s="68"/>
      <c r="ZC1790" s="68"/>
      <c r="ZD1790" s="68"/>
    </row>
    <row r="1791" spans="658:680" x14ac:dyDescent="0.25">
      <c r="YH1791" s="68"/>
      <c r="YI1791" s="68"/>
      <c r="YJ1791" s="68"/>
      <c r="YK1791" s="68"/>
      <c r="YL1791" s="68"/>
      <c r="YM1791" s="68"/>
      <c r="YN1791" s="68"/>
      <c r="YO1791" s="68"/>
      <c r="YP1791" s="68"/>
      <c r="YQ1791" s="68"/>
      <c r="YR1791" s="68"/>
      <c r="YS1791" s="68"/>
      <c r="YT1791" s="68"/>
      <c r="YU1791" s="68"/>
      <c r="YV1791" s="68"/>
      <c r="YW1791" s="68"/>
      <c r="YX1791" s="68">
        <v>1.02271564237076</v>
      </c>
      <c r="YY1791" s="68"/>
      <c r="YZ1791" s="68"/>
      <c r="ZA1791" s="68"/>
      <c r="ZB1791" s="68"/>
      <c r="ZC1791" s="68"/>
      <c r="ZD1791" s="68"/>
    </row>
    <row r="1792" spans="658:680" x14ac:dyDescent="0.25">
      <c r="YH1792" s="68"/>
      <c r="YI1792" s="68"/>
      <c r="YJ1792" s="68"/>
      <c r="YK1792" s="68"/>
      <c r="YL1792" s="68"/>
      <c r="YM1792" s="68"/>
      <c r="YN1792" s="68"/>
      <c r="YO1792" s="68"/>
      <c r="YP1792" s="68"/>
      <c r="YQ1792" s="68"/>
      <c r="YR1792" s="68"/>
      <c r="YS1792" s="68"/>
      <c r="YT1792" s="68"/>
      <c r="YU1792" s="68"/>
      <c r="YV1792" s="68"/>
      <c r="YW1792" s="68"/>
      <c r="YX1792" s="68">
        <v>1.02266208185531</v>
      </c>
      <c r="YY1792" s="68"/>
      <c r="YZ1792" s="68"/>
      <c r="ZA1792" s="68"/>
      <c r="ZB1792" s="68"/>
      <c r="ZC1792" s="68"/>
      <c r="ZD1792" s="68"/>
    </row>
    <row r="1793" spans="658:680" x14ac:dyDescent="0.25">
      <c r="YH1793" s="68"/>
      <c r="YI1793" s="68"/>
      <c r="YJ1793" s="68"/>
      <c r="YK1793" s="68"/>
      <c r="YL1793" s="68"/>
      <c r="YM1793" s="68"/>
      <c r="YN1793" s="68"/>
      <c r="YO1793" s="68"/>
      <c r="YP1793" s="68"/>
      <c r="YQ1793" s="68"/>
      <c r="YR1793" s="68"/>
      <c r="YS1793" s="68"/>
      <c r="YT1793" s="68"/>
      <c r="YU1793" s="68"/>
      <c r="YV1793" s="68"/>
      <c r="YW1793" s="68"/>
      <c r="YX1793" s="68">
        <v>1.02265791511549</v>
      </c>
      <c r="YY1793" s="68"/>
      <c r="YZ1793" s="68"/>
      <c r="ZA1793" s="68"/>
      <c r="ZB1793" s="68"/>
      <c r="ZC1793" s="68"/>
      <c r="ZD1793" s="68"/>
    </row>
    <row r="1794" spans="658:680" x14ac:dyDescent="0.25">
      <c r="YH1794" s="68"/>
      <c r="YI1794" s="68"/>
      <c r="YJ1794" s="68"/>
      <c r="YK1794" s="68"/>
      <c r="YL1794" s="68"/>
      <c r="YM1794" s="68"/>
      <c r="YN1794" s="68"/>
      <c r="YO1794" s="68"/>
      <c r="YP1794" s="68"/>
      <c r="YQ1794" s="68"/>
      <c r="YR1794" s="68"/>
      <c r="YS1794" s="68"/>
      <c r="YT1794" s="68"/>
      <c r="YU1794" s="68"/>
      <c r="YV1794" s="68"/>
      <c r="YW1794" s="68"/>
      <c r="YX1794" s="68">
        <v>1.02265410342754</v>
      </c>
      <c r="YY1794" s="68"/>
      <c r="YZ1794" s="68"/>
      <c r="ZA1794" s="68"/>
      <c r="ZB1794" s="68"/>
      <c r="ZC1794" s="68"/>
      <c r="ZD1794" s="68"/>
    </row>
    <row r="1795" spans="658:680" x14ac:dyDescent="0.25">
      <c r="YH1795" s="68"/>
      <c r="YI1795" s="68"/>
      <c r="YJ1795" s="68"/>
      <c r="YK1795" s="68"/>
      <c r="YL1795" s="68"/>
      <c r="YM1795" s="68"/>
      <c r="YN1795" s="68"/>
      <c r="YO1795" s="68"/>
      <c r="YP1795" s="68"/>
      <c r="YQ1795" s="68"/>
      <c r="YR1795" s="68"/>
      <c r="YS1795" s="68"/>
      <c r="YT1795" s="68"/>
      <c r="YU1795" s="68"/>
      <c r="YV1795" s="68"/>
      <c r="YW1795" s="68"/>
      <c r="YX1795" s="68">
        <v>1.02263051021998</v>
      </c>
      <c r="YY1795" s="68"/>
      <c r="YZ1795" s="68"/>
      <c r="ZA1795" s="68"/>
      <c r="ZB1795" s="68"/>
      <c r="ZC1795" s="68"/>
      <c r="ZD1795" s="68"/>
    </row>
    <row r="1796" spans="658:680" x14ac:dyDescent="0.25">
      <c r="YH1796" s="68"/>
      <c r="YI1796" s="68"/>
      <c r="YJ1796" s="68"/>
      <c r="YK1796" s="68"/>
      <c r="YL1796" s="68"/>
      <c r="YM1796" s="68"/>
      <c r="YN1796" s="68"/>
      <c r="YO1796" s="68"/>
      <c r="YP1796" s="68"/>
      <c r="YQ1796" s="68"/>
      <c r="YR1796" s="68"/>
      <c r="YS1796" s="68"/>
      <c r="YT1796" s="68"/>
      <c r="YU1796" s="68"/>
      <c r="YV1796" s="68"/>
      <c r="YW1796" s="68"/>
      <c r="YX1796" s="68">
        <v>1.02261563866866</v>
      </c>
      <c r="YY1796" s="68"/>
      <c r="YZ1796" s="68"/>
      <c r="ZA1796" s="68"/>
      <c r="ZB1796" s="68"/>
      <c r="ZC1796" s="68"/>
      <c r="ZD1796" s="68"/>
    </row>
    <row r="1797" spans="658:680" x14ac:dyDescent="0.25">
      <c r="YH1797" s="68"/>
      <c r="YI1797" s="68"/>
      <c r="YJ1797" s="68"/>
      <c r="YK1797" s="68"/>
      <c r="YL1797" s="68"/>
      <c r="YM1797" s="68"/>
      <c r="YN1797" s="68"/>
      <c r="YO1797" s="68"/>
      <c r="YP1797" s="68"/>
      <c r="YQ1797" s="68"/>
      <c r="YR1797" s="68"/>
      <c r="YS1797" s="68"/>
      <c r="YT1797" s="68"/>
      <c r="YU1797" s="68"/>
      <c r="YV1797" s="68"/>
      <c r="YW1797" s="68"/>
      <c r="YX1797" s="68">
        <v>1.02261213190603</v>
      </c>
      <c r="YY1797" s="68"/>
      <c r="YZ1797" s="68"/>
      <c r="ZA1797" s="68"/>
      <c r="ZB1797" s="68"/>
      <c r="ZC1797" s="68"/>
      <c r="ZD1797" s="68"/>
    </row>
    <row r="1798" spans="658:680" x14ac:dyDescent="0.25">
      <c r="YH1798" s="68"/>
      <c r="YI1798" s="68"/>
      <c r="YJ1798" s="68"/>
      <c r="YK1798" s="68"/>
      <c r="YL1798" s="68"/>
      <c r="YM1798" s="68"/>
      <c r="YN1798" s="68"/>
      <c r="YO1798" s="68"/>
      <c r="YP1798" s="68"/>
      <c r="YQ1798" s="68"/>
      <c r="YR1798" s="68"/>
      <c r="YS1798" s="68"/>
      <c r="YT1798" s="68"/>
      <c r="YU1798" s="68"/>
      <c r="YV1798" s="68"/>
      <c r="YW1798" s="68"/>
      <c r="YX1798" s="68">
        <v>1.0226117117293501</v>
      </c>
      <c r="YY1798" s="68"/>
      <c r="YZ1798" s="68"/>
      <c r="ZA1798" s="68"/>
      <c r="ZB1798" s="68"/>
      <c r="ZC1798" s="68"/>
      <c r="ZD1798" s="68"/>
    </row>
    <row r="1799" spans="658:680" x14ac:dyDescent="0.25">
      <c r="YH1799" s="68"/>
      <c r="YI1799" s="68"/>
      <c r="YJ1799" s="68"/>
      <c r="YK1799" s="68"/>
      <c r="YL1799" s="68"/>
      <c r="YM1799" s="68"/>
      <c r="YN1799" s="68"/>
      <c r="YO1799" s="68"/>
      <c r="YP1799" s="68"/>
      <c r="YQ1799" s="68"/>
      <c r="YR1799" s="68"/>
      <c r="YS1799" s="68"/>
      <c r="YT1799" s="68"/>
      <c r="YU1799" s="68"/>
      <c r="YV1799" s="68"/>
      <c r="YW1799" s="68"/>
      <c r="YX1799" s="68">
        <v>1.0225710282326399</v>
      </c>
      <c r="YY1799" s="68"/>
      <c r="YZ1799" s="68"/>
      <c r="ZA1799" s="68"/>
      <c r="ZB1799" s="68"/>
      <c r="ZC1799" s="68"/>
      <c r="ZD1799" s="68"/>
    </row>
    <row r="1800" spans="658:680" x14ac:dyDescent="0.25">
      <c r="YH1800" s="68"/>
      <c r="YI1800" s="68"/>
      <c r="YJ1800" s="68"/>
      <c r="YK1800" s="68"/>
      <c r="YL1800" s="68"/>
      <c r="YM1800" s="68"/>
      <c r="YN1800" s="68"/>
      <c r="YO1800" s="68"/>
      <c r="YP1800" s="68"/>
      <c r="YQ1800" s="68"/>
      <c r="YR1800" s="68"/>
      <c r="YS1800" s="68"/>
      <c r="YT1800" s="68"/>
      <c r="YU1800" s="68"/>
      <c r="YV1800" s="68"/>
      <c r="YW1800" s="68"/>
      <c r="YX1800" s="68">
        <v>1.02256311078388</v>
      </c>
      <c r="YY1800" s="68"/>
      <c r="YZ1800" s="68"/>
      <c r="ZA1800" s="68"/>
      <c r="ZB1800" s="68"/>
      <c r="ZC1800" s="68"/>
      <c r="ZD1800" s="68"/>
    </row>
    <row r="1801" spans="658:680" x14ac:dyDescent="0.25">
      <c r="YH1801" s="68"/>
      <c r="YI1801" s="68"/>
      <c r="YJ1801" s="68"/>
      <c r="YK1801" s="68"/>
      <c r="YL1801" s="68"/>
      <c r="YM1801" s="68"/>
      <c r="YN1801" s="68"/>
      <c r="YO1801" s="68"/>
      <c r="YP1801" s="68"/>
      <c r="YQ1801" s="68"/>
      <c r="YR1801" s="68"/>
      <c r="YS1801" s="68"/>
      <c r="YT1801" s="68"/>
      <c r="YU1801" s="68"/>
      <c r="YV1801" s="68"/>
      <c r="YW1801" s="68"/>
      <c r="YX1801" s="68">
        <v>1.0225571630956301</v>
      </c>
      <c r="YY1801" s="68"/>
      <c r="YZ1801" s="68"/>
      <c r="ZA1801" s="68"/>
      <c r="ZB1801" s="68"/>
      <c r="ZC1801" s="68"/>
      <c r="ZD1801" s="68"/>
    </row>
    <row r="1802" spans="658:680" x14ac:dyDescent="0.25">
      <c r="YH1802" s="68"/>
      <c r="YI1802" s="68"/>
      <c r="YJ1802" s="68"/>
      <c r="YK1802" s="68"/>
      <c r="YL1802" s="68"/>
      <c r="YM1802" s="68"/>
      <c r="YN1802" s="68"/>
      <c r="YO1802" s="68"/>
      <c r="YP1802" s="68"/>
      <c r="YQ1802" s="68"/>
      <c r="YR1802" s="68"/>
      <c r="YS1802" s="68"/>
      <c r="YT1802" s="68"/>
      <c r="YU1802" s="68"/>
      <c r="YV1802" s="68"/>
      <c r="YW1802" s="68"/>
      <c r="YX1802" s="68">
        <v>1.02253422582988</v>
      </c>
      <c r="YY1802" s="68"/>
      <c r="YZ1802" s="68"/>
      <c r="ZA1802" s="68"/>
      <c r="ZB1802" s="68"/>
      <c r="ZC1802" s="68"/>
      <c r="ZD1802" s="68"/>
    </row>
    <row r="1803" spans="658:680" x14ac:dyDescent="0.25">
      <c r="YH1803" s="68"/>
      <c r="YI1803" s="68"/>
      <c r="YJ1803" s="68"/>
      <c r="YK1803" s="68"/>
      <c r="YL1803" s="68"/>
      <c r="YM1803" s="68"/>
      <c r="YN1803" s="68"/>
      <c r="YO1803" s="68"/>
      <c r="YP1803" s="68"/>
      <c r="YQ1803" s="68"/>
      <c r="YR1803" s="68"/>
      <c r="YS1803" s="68"/>
      <c r="YT1803" s="68"/>
      <c r="YU1803" s="68"/>
      <c r="YV1803" s="68"/>
      <c r="YW1803" s="68"/>
      <c r="YX1803" s="68">
        <v>1.0225266693863699</v>
      </c>
      <c r="YY1803" s="68"/>
      <c r="YZ1803" s="68"/>
      <c r="ZA1803" s="68"/>
      <c r="ZB1803" s="68"/>
      <c r="ZC1803" s="68"/>
      <c r="ZD1803" s="68"/>
    </row>
    <row r="1804" spans="658:680" x14ac:dyDescent="0.25">
      <c r="YH1804" s="68"/>
      <c r="YI1804" s="68"/>
      <c r="YJ1804" s="68"/>
      <c r="YK1804" s="68"/>
      <c r="YL1804" s="68"/>
      <c r="YM1804" s="68"/>
      <c r="YN1804" s="68"/>
      <c r="YO1804" s="68"/>
      <c r="YP1804" s="68"/>
      <c r="YQ1804" s="68"/>
      <c r="YR1804" s="68"/>
      <c r="YS1804" s="68"/>
      <c r="YT1804" s="68"/>
      <c r="YU1804" s="68"/>
      <c r="YV1804" s="68"/>
      <c r="YW1804" s="68"/>
      <c r="YX1804" s="68">
        <v>1.0225244318278801</v>
      </c>
      <c r="YY1804" s="68"/>
      <c r="YZ1804" s="68"/>
      <c r="ZA1804" s="68"/>
      <c r="ZB1804" s="68"/>
      <c r="ZC1804" s="68"/>
      <c r="ZD1804" s="68"/>
    </row>
    <row r="1805" spans="658:680" x14ac:dyDescent="0.25">
      <c r="YH1805" s="68"/>
      <c r="YI1805" s="68"/>
      <c r="YJ1805" s="68"/>
      <c r="YK1805" s="68"/>
      <c r="YL1805" s="68"/>
      <c r="YM1805" s="68"/>
      <c r="YN1805" s="68"/>
      <c r="YO1805" s="68"/>
      <c r="YP1805" s="68"/>
      <c r="YQ1805" s="68"/>
      <c r="YR1805" s="68"/>
      <c r="YS1805" s="68"/>
      <c r="YT1805" s="68"/>
      <c r="YU1805" s="68"/>
      <c r="YV1805" s="68"/>
      <c r="YW1805" s="68"/>
      <c r="YX1805" s="68">
        <v>1.02252387746947</v>
      </c>
      <c r="YY1805" s="68"/>
      <c r="YZ1805" s="68"/>
      <c r="ZA1805" s="68"/>
      <c r="ZB1805" s="68"/>
      <c r="ZC1805" s="68"/>
      <c r="ZD1805" s="68"/>
    </row>
    <row r="1806" spans="658:680" x14ac:dyDescent="0.25">
      <c r="YH1806" s="68"/>
      <c r="YI1806" s="68"/>
      <c r="YJ1806" s="68"/>
      <c r="YK1806" s="68"/>
      <c r="YL1806" s="68"/>
      <c r="YM1806" s="68"/>
      <c r="YN1806" s="68"/>
      <c r="YO1806" s="68"/>
      <c r="YP1806" s="68"/>
      <c r="YQ1806" s="68"/>
      <c r="YR1806" s="68"/>
      <c r="YS1806" s="68"/>
      <c r="YT1806" s="68"/>
      <c r="YU1806" s="68"/>
      <c r="YV1806" s="68"/>
      <c r="YW1806" s="68"/>
      <c r="YX1806" s="68">
        <v>1.02252341461634</v>
      </c>
      <c r="YY1806" s="68"/>
      <c r="YZ1806" s="68"/>
      <c r="ZA1806" s="68"/>
      <c r="ZB1806" s="68"/>
      <c r="ZC1806" s="68"/>
      <c r="ZD1806" s="68"/>
    </row>
    <row r="1807" spans="658:680" x14ac:dyDescent="0.25">
      <c r="YH1807" s="68"/>
      <c r="YI1807" s="68"/>
      <c r="YJ1807" s="68"/>
      <c r="YK1807" s="68"/>
      <c r="YL1807" s="68"/>
      <c r="YM1807" s="68"/>
      <c r="YN1807" s="68"/>
      <c r="YO1807" s="68"/>
      <c r="YP1807" s="68"/>
      <c r="YQ1807" s="68"/>
      <c r="YR1807" s="68"/>
      <c r="YS1807" s="68"/>
      <c r="YT1807" s="68"/>
      <c r="YU1807" s="68"/>
      <c r="YV1807" s="68"/>
      <c r="YW1807" s="68"/>
      <c r="YX1807" s="68">
        <v>1.02251060771102</v>
      </c>
      <c r="YY1807" s="68"/>
      <c r="YZ1807" s="68"/>
      <c r="ZA1807" s="68"/>
      <c r="ZB1807" s="68"/>
      <c r="ZC1807" s="68"/>
      <c r="ZD1807" s="68"/>
    </row>
    <row r="1808" spans="658:680" x14ac:dyDescent="0.25">
      <c r="YH1808" s="68"/>
      <c r="YI1808" s="68"/>
      <c r="YJ1808" s="68"/>
      <c r="YK1808" s="68"/>
      <c r="YL1808" s="68"/>
      <c r="YM1808" s="68"/>
      <c r="YN1808" s="68"/>
      <c r="YO1808" s="68"/>
      <c r="YP1808" s="68"/>
      <c r="YQ1808" s="68"/>
      <c r="YR1808" s="68"/>
      <c r="YS1808" s="68"/>
      <c r="YT1808" s="68"/>
      <c r="YU1808" s="68"/>
      <c r="YV1808" s="68"/>
      <c r="YW1808" s="68"/>
      <c r="YX1808" s="68">
        <v>1.02250773339288</v>
      </c>
      <c r="YY1808" s="68"/>
      <c r="YZ1808" s="68"/>
      <c r="ZA1808" s="68"/>
      <c r="ZB1808" s="68"/>
      <c r="ZC1808" s="68"/>
      <c r="ZD1808" s="68"/>
    </row>
    <row r="1809" spans="658:680" x14ac:dyDescent="0.25">
      <c r="YH1809" s="68"/>
      <c r="YI1809" s="68"/>
      <c r="YJ1809" s="68"/>
      <c r="YK1809" s="68"/>
      <c r="YL1809" s="68"/>
      <c r="YM1809" s="68"/>
      <c r="YN1809" s="68"/>
      <c r="YO1809" s="68"/>
      <c r="YP1809" s="68"/>
      <c r="YQ1809" s="68"/>
      <c r="YR1809" s="68"/>
      <c r="YS1809" s="68"/>
      <c r="YT1809" s="68"/>
      <c r="YU1809" s="68"/>
      <c r="YV1809" s="68"/>
      <c r="YW1809" s="68"/>
      <c r="YX1809" s="68">
        <v>1.02250602448297</v>
      </c>
      <c r="YY1809" s="68"/>
      <c r="YZ1809" s="68"/>
      <c r="ZA1809" s="68"/>
      <c r="ZB1809" s="68"/>
      <c r="ZC1809" s="68"/>
      <c r="ZD1809" s="68"/>
    </row>
    <row r="1810" spans="658:680" x14ac:dyDescent="0.25">
      <c r="YH1810" s="68"/>
      <c r="YI1810" s="68"/>
      <c r="YJ1810" s="68"/>
      <c r="YK1810" s="68"/>
      <c r="YL1810" s="68"/>
      <c r="YM1810" s="68"/>
      <c r="YN1810" s="68"/>
      <c r="YO1810" s="68"/>
      <c r="YP1810" s="68"/>
      <c r="YQ1810" s="68"/>
      <c r="YR1810" s="68"/>
      <c r="YS1810" s="68"/>
      <c r="YT1810" s="68"/>
      <c r="YU1810" s="68"/>
      <c r="YV1810" s="68"/>
      <c r="YW1810" s="68"/>
      <c r="YX1810" s="68">
        <v>1.0224727730804899</v>
      </c>
      <c r="YY1810" s="68"/>
      <c r="YZ1810" s="68"/>
      <c r="ZA1810" s="68"/>
      <c r="ZB1810" s="68"/>
      <c r="ZC1810" s="68"/>
      <c r="ZD1810" s="68"/>
    </row>
    <row r="1811" spans="658:680" x14ac:dyDescent="0.25">
      <c r="YH1811" s="68"/>
      <c r="YI1811" s="68"/>
      <c r="YJ1811" s="68"/>
      <c r="YK1811" s="68"/>
      <c r="YL1811" s="68"/>
      <c r="YM1811" s="68"/>
      <c r="YN1811" s="68"/>
      <c r="YO1811" s="68"/>
      <c r="YP1811" s="68"/>
      <c r="YQ1811" s="68"/>
      <c r="YR1811" s="68"/>
      <c r="YS1811" s="68"/>
      <c r="YT1811" s="68"/>
      <c r="YU1811" s="68"/>
      <c r="YV1811" s="68"/>
      <c r="YW1811" s="68"/>
      <c r="YX1811" s="68">
        <v>1.0224496252339801</v>
      </c>
      <c r="YY1811" s="68"/>
      <c r="YZ1811" s="68"/>
      <c r="ZA1811" s="68"/>
      <c r="ZB1811" s="68"/>
      <c r="ZC1811" s="68"/>
      <c r="ZD1811" s="68"/>
    </row>
    <row r="1812" spans="658:680" x14ac:dyDescent="0.25">
      <c r="YH1812" s="68"/>
      <c r="YI1812" s="68"/>
      <c r="YJ1812" s="68"/>
      <c r="YK1812" s="68"/>
      <c r="YL1812" s="68"/>
      <c r="YM1812" s="68"/>
      <c r="YN1812" s="68"/>
      <c r="YO1812" s="68"/>
      <c r="YP1812" s="68"/>
      <c r="YQ1812" s="68"/>
      <c r="YR1812" s="68"/>
      <c r="YS1812" s="68"/>
      <c r="YT1812" s="68"/>
      <c r="YU1812" s="68"/>
      <c r="YV1812" s="68"/>
      <c r="YW1812" s="68"/>
      <c r="YX1812" s="68">
        <v>1.0224400800853799</v>
      </c>
      <c r="YY1812" s="68"/>
      <c r="YZ1812" s="68"/>
      <c r="ZA1812" s="68"/>
      <c r="ZB1812" s="68"/>
      <c r="ZC1812" s="68"/>
      <c r="ZD1812" s="68"/>
    </row>
    <row r="1813" spans="658:680" x14ac:dyDescent="0.25">
      <c r="YH1813" s="68"/>
      <c r="YI1813" s="68"/>
      <c r="YJ1813" s="68"/>
      <c r="YK1813" s="68"/>
      <c r="YL1813" s="68"/>
      <c r="YM1813" s="68"/>
      <c r="YN1813" s="68"/>
      <c r="YO1813" s="68"/>
      <c r="YP1813" s="68"/>
      <c r="YQ1813" s="68"/>
      <c r="YR1813" s="68"/>
      <c r="YS1813" s="68"/>
      <c r="YT1813" s="68"/>
      <c r="YU1813" s="68"/>
      <c r="YV1813" s="68"/>
      <c r="YW1813" s="68"/>
      <c r="YX1813" s="68">
        <v>1.02242606352444</v>
      </c>
      <c r="YY1813" s="68"/>
      <c r="YZ1813" s="68"/>
      <c r="ZA1813" s="68"/>
      <c r="ZB1813" s="68"/>
      <c r="ZC1813" s="68"/>
      <c r="ZD1813" s="68"/>
    </row>
    <row r="1814" spans="658:680" x14ac:dyDescent="0.25">
      <c r="YH1814" s="68"/>
      <c r="YI1814" s="68"/>
      <c r="YJ1814" s="68"/>
      <c r="YK1814" s="68"/>
      <c r="YL1814" s="68"/>
      <c r="YM1814" s="68"/>
      <c r="YN1814" s="68"/>
      <c r="YO1814" s="68"/>
      <c r="YP1814" s="68"/>
      <c r="YQ1814" s="68"/>
      <c r="YR1814" s="68"/>
      <c r="YS1814" s="68"/>
      <c r="YT1814" s="68"/>
      <c r="YU1814" s="68"/>
      <c r="YV1814" s="68"/>
      <c r="YW1814" s="68"/>
      <c r="YX1814" s="68">
        <v>1.0224202777070599</v>
      </c>
      <c r="YY1814" s="68"/>
      <c r="YZ1814" s="68"/>
      <c r="ZA1814" s="68"/>
      <c r="ZB1814" s="68"/>
      <c r="ZC1814" s="68"/>
      <c r="ZD1814" s="68"/>
    </row>
    <row r="1815" spans="658:680" x14ac:dyDescent="0.25">
      <c r="YH1815" s="68"/>
      <c r="YI1815" s="68"/>
      <c r="YJ1815" s="68"/>
      <c r="YK1815" s="68"/>
      <c r="YL1815" s="68"/>
      <c r="YM1815" s="68"/>
      <c r="YN1815" s="68"/>
      <c r="YO1815" s="68"/>
      <c r="YP1815" s="68"/>
      <c r="YQ1815" s="68"/>
      <c r="YR1815" s="68"/>
      <c r="YS1815" s="68"/>
      <c r="YT1815" s="68"/>
      <c r="YU1815" s="68"/>
      <c r="YV1815" s="68"/>
      <c r="YW1815" s="68"/>
      <c r="YX1815" s="68">
        <v>1.02240833978929</v>
      </c>
      <c r="YY1815" s="68"/>
      <c r="YZ1815" s="68"/>
      <c r="ZA1815" s="68"/>
      <c r="ZB1815" s="68"/>
      <c r="ZC1815" s="68"/>
      <c r="ZD1815" s="68"/>
    </row>
    <row r="1816" spans="658:680" x14ac:dyDescent="0.25">
      <c r="YH1816" s="68"/>
      <c r="YI1816" s="68"/>
      <c r="YJ1816" s="68"/>
      <c r="YK1816" s="68"/>
      <c r="YL1816" s="68"/>
      <c r="YM1816" s="68"/>
      <c r="YN1816" s="68"/>
      <c r="YO1816" s="68"/>
      <c r="YP1816" s="68"/>
      <c r="YQ1816" s="68"/>
      <c r="YR1816" s="68"/>
      <c r="YS1816" s="68"/>
      <c r="YT1816" s="68"/>
      <c r="YU1816" s="68"/>
      <c r="YV1816" s="68"/>
      <c r="YW1816" s="68"/>
      <c r="YX1816" s="68">
        <v>1.0224033043274099</v>
      </c>
      <c r="YY1816" s="68"/>
      <c r="YZ1816" s="68"/>
      <c r="ZA1816" s="68"/>
      <c r="ZB1816" s="68"/>
      <c r="ZC1816" s="68"/>
      <c r="ZD1816" s="68"/>
    </row>
    <row r="1817" spans="658:680" x14ac:dyDescent="0.25">
      <c r="YH1817" s="68"/>
      <c r="YI1817" s="68"/>
      <c r="YJ1817" s="68"/>
      <c r="YK1817" s="68"/>
      <c r="YL1817" s="68"/>
      <c r="YM1817" s="68"/>
      <c r="YN1817" s="68"/>
      <c r="YO1817" s="68"/>
      <c r="YP1817" s="68"/>
      <c r="YQ1817" s="68"/>
      <c r="YR1817" s="68"/>
      <c r="YS1817" s="68"/>
      <c r="YT1817" s="68"/>
      <c r="YU1817" s="68"/>
      <c r="YV1817" s="68"/>
      <c r="YW1817" s="68"/>
      <c r="YX1817" s="68">
        <v>1.0223873914763999</v>
      </c>
      <c r="YY1817" s="68"/>
      <c r="YZ1817" s="68"/>
      <c r="ZA1817" s="68"/>
      <c r="ZB1817" s="68"/>
      <c r="ZC1817" s="68"/>
      <c r="ZD1817" s="68"/>
    </row>
    <row r="1818" spans="658:680" x14ac:dyDescent="0.25">
      <c r="YH1818" s="68"/>
      <c r="YI1818" s="68"/>
      <c r="YJ1818" s="68"/>
      <c r="YK1818" s="68"/>
      <c r="YL1818" s="68"/>
      <c r="YM1818" s="68"/>
      <c r="YN1818" s="68"/>
      <c r="YO1818" s="68"/>
      <c r="YP1818" s="68"/>
      <c r="YQ1818" s="68"/>
      <c r="YR1818" s="68"/>
      <c r="YS1818" s="68"/>
      <c r="YT1818" s="68"/>
      <c r="YU1818" s="68"/>
      <c r="YV1818" s="68"/>
      <c r="YW1818" s="68"/>
      <c r="YX1818" s="68">
        <v>1.02238570008089</v>
      </c>
      <c r="YY1818" s="68"/>
      <c r="YZ1818" s="68"/>
      <c r="ZA1818" s="68"/>
      <c r="ZB1818" s="68"/>
      <c r="ZC1818" s="68"/>
      <c r="ZD1818" s="68"/>
    </row>
    <row r="1819" spans="658:680" x14ac:dyDescent="0.25">
      <c r="YH1819" s="68"/>
      <c r="YI1819" s="68"/>
      <c r="YJ1819" s="68"/>
      <c r="YK1819" s="68"/>
      <c r="YL1819" s="68"/>
      <c r="YM1819" s="68"/>
      <c r="YN1819" s="68"/>
      <c r="YO1819" s="68"/>
      <c r="YP1819" s="68"/>
      <c r="YQ1819" s="68"/>
      <c r="YR1819" s="68"/>
      <c r="YS1819" s="68"/>
      <c r="YT1819" s="68"/>
      <c r="YU1819" s="68"/>
      <c r="YV1819" s="68"/>
      <c r="YW1819" s="68"/>
      <c r="YX1819" s="68">
        <v>1.0223838809372301</v>
      </c>
      <c r="YY1819" s="68"/>
      <c r="YZ1819" s="68"/>
      <c r="ZA1819" s="68"/>
      <c r="ZB1819" s="68"/>
      <c r="ZC1819" s="68"/>
      <c r="ZD1819" s="68"/>
    </row>
    <row r="1820" spans="658:680" x14ac:dyDescent="0.25">
      <c r="YH1820" s="68"/>
      <c r="YI1820" s="68"/>
      <c r="YJ1820" s="68"/>
      <c r="YK1820" s="68"/>
      <c r="YL1820" s="68"/>
      <c r="YM1820" s="68"/>
      <c r="YN1820" s="68"/>
      <c r="YO1820" s="68"/>
      <c r="YP1820" s="68"/>
      <c r="YQ1820" s="68"/>
      <c r="YR1820" s="68"/>
      <c r="YS1820" s="68"/>
      <c r="YT1820" s="68"/>
      <c r="YU1820" s="68"/>
      <c r="YV1820" s="68"/>
      <c r="YW1820" s="68"/>
      <c r="YX1820" s="68">
        <v>1.02237656475085</v>
      </c>
      <c r="YY1820" s="68"/>
      <c r="YZ1820" s="68"/>
      <c r="ZA1820" s="68"/>
      <c r="ZB1820" s="68"/>
      <c r="ZC1820" s="68"/>
      <c r="ZD1820" s="68"/>
    </row>
    <row r="1821" spans="658:680" x14ac:dyDescent="0.25">
      <c r="YH1821" s="68"/>
      <c r="YI1821" s="68"/>
      <c r="YJ1821" s="68"/>
      <c r="YK1821" s="68"/>
      <c r="YL1821" s="68"/>
      <c r="YM1821" s="68"/>
      <c r="YN1821" s="68"/>
      <c r="YO1821" s="68"/>
      <c r="YP1821" s="68"/>
      <c r="YQ1821" s="68"/>
      <c r="YR1821" s="68"/>
      <c r="YS1821" s="68"/>
      <c r="YT1821" s="68"/>
      <c r="YU1821" s="68"/>
      <c r="YV1821" s="68"/>
      <c r="YW1821" s="68"/>
      <c r="YX1821" s="68">
        <v>1.0223699494999301</v>
      </c>
      <c r="YY1821" s="68"/>
      <c r="YZ1821" s="68"/>
      <c r="ZA1821" s="68"/>
      <c r="ZB1821" s="68"/>
      <c r="ZC1821" s="68"/>
      <c r="ZD1821" s="68"/>
    </row>
    <row r="1822" spans="658:680" x14ac:dyDescent="0.25">
      <c r="YH1822" s="68"/>
      <c r="YI1822" s="68"/>
      <c r="YJ1822" s="68"/>
      <c r="YK1822" s="68"/>
      <c r="YL1822" s="68"/>
      <c r="YM1822" s="68"/>
      <c r="YN1822" s="68"/>
      <c r="YO1822" s="68"/>
      <c r="YP1822" s="68"/>
      <c r="YQ1822" s="68"/>
      <c r="YR1822" s="68"/>
      <c r="YS1822" s="68"/>
      <c r="YT1822" s="68"/>
      <c r="YU1822" s="68"/>
      <c r="YV1822" s="68"/>
      <c r="YW1822" s="68"/>
      <c r="YX1822" s="68">
        <v>1.02236740011593</v>
      </c>
      <c r="YY1822" s="68"/>
      <c r="YZ1822" s="68"/>
      <c r="ZA1822" s="68"/>
      <c r="ZB1822" s="68"/>
      <c r="ZC1822" s="68"/>
      <c r="ZD1822" s="68"/>
    </row>
    <row r="1823" spans="658:680" x14ac:dyDescent="0.25">
      <c r="YH1823" s="68"/>
      <c r="YI1823" s="68"/>
      <c r="YJ1823" s="68"/>
      <c r="YK1823" s="68"/>
      <c r="YL1823" s="68"/>
      <c r="YM1823" s="68"/>
      <c r="YN1823" s="68"/>
      <c r="YO1823" s="68"/>
      <c r="YP1823" s="68"/>
      <c r="YQ1823" s="68"/>
      <c r="YR1823" s="68"/>
      <c r="YS1823" s="68"/>
      <c r="YT1823" s="68"/>
      <c r="YU1823" s="68"/>
      <c r="YV1823" s="68"/>
      <c r="YW1823" s="68"/>
      <c r="YX1823" s="68">
        <v>1.0223665617092501</v>
      </c>
      <c r="YY1823" s="68"/>
      <c r="YZ1823" s="68"/>
      <c r="ZA1823" s="68"/>
      <c r="ZB1823" s="68"/>
      <c r="ZC1823" s="68"/>
      <c r="ZD1823" s="68"/>
    </row>
    <row r="1824" spans="658:680" x14ac:dyDescent="0.25">
      <c r="YH1824" s="68"/>
      <c r="YI1824" s="68"/>
      <c r="YJ1824" s="68"/>
      <c r="YK1824" s="68"/>
      <c r="YL1824" s="68"/>
      <c r="YM1824" s="68"/>
      <c r="YN1824" s="68"/>
      <c r="YO1824" s="68"/>
      <c r="YP1824" s="68"/>
      <c r="YQ1824" s="68"/>
      <c r="YR1824" s="68"/>
      <c r="YS1824" s="68"/>
      <c r="YT1824" s="68"/>
      <c r="YU1824" s="68"/>
      <c r="YV1824" s="68"/>
      <c r="YW1824" s="68"/>
      <c r="YX1824" s="68">
        <v>1.0223594284625399</v>
      </c>
      <c r="YY1824" s="68"/>
      <c r="YZ1824" s="68"/>
      <c r="ZA1824" s="68"/>
      <c r="ZB1824" s="68"/>
      <c r="ZC1824" s="68"/>
      <c r="ZD1824" s="68"/>
    </row>
    <row r="1825" spans="658:680" x14ac:dyDescent="0.25">
      <c r="YH1825" s="68"/>
      <c r="YI1825" s="68"/>
      <c r="YJ1825" s="68"/>
      <c r="YK1825" s="68"/>
      <c r="YL1825" s="68"/>
      <c r="YM1825" s="68"/>
      <c r="YN1825" s="68"/>
      <c r="YO1825" s="68"/>
      <c r="YP1825" s="68"/>
      <c r="YQ1825" s="68"/>
      <c r="YR1825" s="68"/>
      <c r="YS1825" s="68"/>
      <c r="YT1825" s="68"/>
      <c r="YU1825" s="68"/>
      <c r="YV1825" s="68"/>
      <c r="YW1825" s="68"/>
      <c r="YX1825" s="68">
        <v>1.0223100537713199</v>
      </c>
      <c r="YY1825" s="68"/>
      <c r="YZ1825" s="68"/>
      <c r="ZA1825" s="68"/>
      <c r="ZB1825" s="68"/>
      <c r="ZC1825" s="68"/>
      <c r="ZD1825" s="68"/>
    </row>
    <row r="1826" spans="658:680" x14ac:dyDescent="0.25">
      <c r="YH1826" s="68"/>
      <c r="YI1826" s="68"/>
      <c r="YJ1826" s="68"/>
      <c r="YK1826" s="68"/>
      <c r="YL1826" s="68"/>
      <c r="YM1826" s="68"/>
      <c r="YN1826" s="68"/>
      <c r="YO1826" s="68"/>
      <c r="YP1826" s="68"/>
      <c r="YQ1826" s="68"/>
      <c r="YR1826" s="68"/>
      <c r="YS1826" s="68"/>
      <c r="YT1826" s="68"/>
      <c r="YU1826" s="68"/>
      <c r="YV1826" s="68"/>
      <c r="YW1826" s="68"/>
      <c r="YX1826" s="68">
        <v>1.02230430485582</v>
      </c>
      <c r="YY1826" s="68"/>
      <c r="YZ1826" s="68"/>
      <c r="ZA1826" s="68"/>
      <c r="ZB1826" s="68"/>
      <c r="ZC1826" s="68"/>
      <c r="ZD1826" s="68"/>
    </row>
    <row r="1827" spans="658:680" x14ac:dyDescent="0.25">
      <c r="YH1827" s="68"/>
      <c r="YI1827" s="68"/>
      <c r="YJ1827" s="68"/>
      <c r="YK1827" s="68"/>
      <c r="YL1827" s="68"/>
      <c r="YM1827" s="68"/>
      <c r="YN1827" s="68"/>
      <c r="YO1827" s="68"/>
      <c r="YP1827" s="68"/>
      <c r="YQ1827" s="68"/>
      <c r="YR1827" s="68"/>
      <c r="YS1827" s="68"/>
      <c r="YT1827" s="68"/>
      <c r="YU1827" s="68"/>
      <c r="YV1827" s="68"/>
      <c r="YW1827" s="68"/>
      <c r="YX1827" s="68">
        <v>1.02229809822483</v>
      </c>
      <c r="YY1827" s="68"/>
      <c r="YZ1827" s="68"/>
      <c r="ZA1827" s="68"/>
      <c r="ZB1827" s="68"/>
      <c r="ZC1827" s="68"/>
      <c r="ZD1827" s="68"/>
    </row>
    <row r="1828" spans="658:680" x14ac:dyDescent="0.25">
      <c r="YH1828" s="68"/>
      <c r="YI1828" s="68"/>
      <c r="YJ1828" s="68"/>
      <c r="YK1828" s="68"/>
      <c r="YL1828" s="68"/>
      <c r="YM1828" s="68"/>
      <c r="YN1828" s="68"/>
      <c r="YO1828" s="68"/>
      <c r="YP1828" s="68"/>
      <c r="YQ1828" s="68"/>
      <c r="YR1828" s="68"/>
      <c r="YS1828" s="68"/>
      <c r="YT1828" s="68"/>
      <c r="YU1828" s="68"/>
      <c r="YV1828" s="68"/>
      <c r="YW1828" s="68"/>
      <c r="YX1828" s="68">
        <v>1.0222749853075499</v>
      </c>
      <c r="YY1828" s="68"/>
      <c r="YZ1828" s="68"/>
      <c r="ZA1828" s="68"/>
      <c r="ZB1828" s="68"/>
      <c r="ZC1828" s="68"/>
      <c r="ZD1828" s="68"/>
    </row>
    <row r="1829" spans="658:680" x14ac:dyDescent="0.25">
      <c r="YH1829" s="68"/>
      <c r="YI1829" s="68"/>
      <c r="YJ1829" s="68"/>
      <c r="YK1829" s="68"/>
      <c r="YL1829" s="68"/>
      <c r="YM1829" s="68"/>
      <c r="YN1829" s="68"/>
      <c r="YO1829" s="68"/>
      <c r="YP1829" s="68"/>
      <c r="YQ1829" s="68"/>
      <c r="YR1829" s="68"/>
      <c r="YS1829" s="68"/>
      <c r="YT1829" s="68"/>
      <c r="YU1829" s="68"/>
      <c r="YV1829" s="68"/>
      <c r="YW1829" s="68"/>
      <c r="YX1829" s="68">
        <v>1.02227452438771</v>
      </c>
      <c r="YY1829" s="68"/>
      <c r="YZ1829" s="68"/>
      <c r="ZA1829" s="68"/>
      <c r="ZB1829" s="68"/>
      <c r="ZC1829" s="68"/>
      <c r="ZD1829" s="68"/>
    </row>
    <row r="1830" spans="658:680" x14ac:dyDescent="0.25">
      <c r="YH1830" s="68"/>
      <c r="YI1830" s="68"/>
      <c r="YJ1830" s="68"/>
      <c r="YK1830" s="68"/>
      <c r="YL1830" s="68"/>
      <c r="YM1830" s="68"/>
      <c r="YN1830" s="68"/>
      <c r="YO1830" s="68"/>
      <c r="YP1830" s="68"/>
      <c r="YQ1830" s="68"/>
      <c r="YR1830" s="68"/>
      <c r="YS1830" s="68"/>
      <c r="YT1830" s="68"/>
      <c r="YU1830" s="68"/>
      <c r="YV1830" s="68"/>
      <c r="YW1830" s="68"/>
      <c r="YX1830" s="68">
        <v>1.0222707663367101</v>
      </c>
      <c r="YY1830" s="68"/>
      <c r="YZ1830" s="68"/>
      <c r="ZA1830" s="68"/>
      <c r="ZB1830" s="68"/>
      <c r="ZC1830" s="68"/>
      <c r="ZD1830" s="68"/>
    </row>
    <row r="1831" spans="658:680" x14ac:dyDescent="0.25">
      <c r="YH1831" s="68"/>
      <c r="YI1831" s="68"/>
      <c r="YJ1831" s="68"/>
      <c r="YK1831" s="68"/>
      <c r="YL1831" s="68"/>
      <c r="YM1831" s="68"/>
      <c r="YN1831" s="68"/>
      <c r="YO1831" s="68"/>
      <c r="YP1831" s="68"/>
      <c r="YQ1831" s="68"/>
      <c r="YR1831" s="68"/>
      <c r="YS1831" s="68"/>
      <c r="YT1831" s="68"/>
      <c r="YU1831" s="68"/>
      <c r="YV1831" s="68"/>
      <c r="YW1831" s="68"/>
      <c r="YX1831" s="68">
        <v>1.02226569743107</v>
      </c>
      <c r="YY1831" s="68"/>
      <c r="YZ1831" s="68"/>
      <c r="ZA1831" s="68"/>
      <c r="ZB1831" s="68"/>
      <c r="ZC1831" s="68"/>
      <c r="ZD1831" s="68"/>
    </row>
    <row r="1832" spans="658:680" x14ac:dyDescent="0.25">
      <c r="YH1832" s="68"/>
      <c r="YI1832" s="68"/>
      <c r="YJ1832" s="68"/>
      <c r="YK1832" s="68"/>
      <c r="YL1832" s="68"/>
      <c r="YM1832" s="68"/>
      <c r="YN1832" s="68"/>
      <c r="YO1832" s="68"/>
      <c r="YP1832" s="68"/>
      <c r="YQ1832" s="68"/>
      <c r="YR1832" s="68"/>
      <c r="YS1832" s="68"/>
      <c r="YT1832" s="68"/>
      <c r="YU1832" s="68"/>
      <c r="YV1832" s="68"/>
      <c r="YW1832" s="68"/>
      <c r="YX1832" s="68">
        <v>1.0222390768493199</v>
      </c>
      <c r="YY1832" s="68"/>
      <c r="YZ1832" s="68"/>
      <c r="ZA1832" s="68"/>
      <c r="ZB1832" s="68"/>
      <c r="ZC1832" s="68"/>
      <c r="ZD1832" s="68"/>
    </row>
    <row r="1833" spans="658:680" x14ac:dyDescent="0.25">
      <c r="YH1833" s="68"/>
      <c r="YI1833" s="68"/>
      <c r="YJ1833" s="68"/>
      <c r="YK1833" s="68"/>
      <c r="YL1833" s="68"/>
      <c r="YM1833" s="68"/>
      <c r="YN1833" s="68"/>
      <c r="YO1833" s="68"/>
      <c r="YP1833" s="68"/>
      <c r="YQ1833" s="68"/>
      <c r="YR1833" s="68"/>
      <c r="YS1833" s="68"/>
      <c r="YT1833" s="68"/>
      <c r="YU1833" s="68"/>
      <c r="YV1833" s="68"/>
      <c r="YW1833" s="68"/>
      <c r="YX1833" s="68">
        <v>1.0222166446310801</v>
      </c>
      <c r="YY1833" s="68"/>
      <c r="YZ1833" s="68"/>
      <c r="ZA1833" s="68"/>
      <c r="ZB1833" s="68"/>
      <c r="ZC1833" s="68"/>
      <c r="ZD1833" s="68"/>
    </row>
    <row r="1834" spans="658:680" x14ac:dyDescent="0.25">
      <c r="YH1834" s="68"/>
      <c r="YI1834" s="68"/>
      <c r="YJ1834" s="68"/>
      <c r="YK1834" s="68"/>
      <c r="YL1834" s="68"/>
      <c r="YM1834" s="68"/>
      <c r="YN1834" s="68"/>
      <c r="YO1834" s="68"/>
      <c r="YP1834" s="68"/>
      <c r="YQ1834" s="68"/>
      <c r="YR1834" s="68"/>
      <c r="YS1834" s="68"/>
      <c r="YT1834" s="68"/>
      <c r="YU1834" s="68"/>
      <c r="YV1834" s="68"/>
      <c r="YW1834" s="68"/>
      <c r="YX1834" s="68">
        <v>1.02221188073203</v>
      </c>
      <c r="YY1834" s="68"/>
      <c r="YZ1834" s="68"/>
      <c r="ZA1834" s="68"/>
      <c r="ZB1834" s="68"/>
      <c r="ZC1834" s="68"/>
      <c r="ZD1834" s="68"/>
    </row>
    <row r="1835" spans="658:680" x14ac:dyDescent="0.25">
      <c r="YH1835" s="68"/>
      <c r="YI1835" s="68"/>
      <c r="YJ1835" s="68"/>
      <c r="YK1835" s="68"/>
      <c r="YL1835" s="68"/>
      <c r="YM1835" s="68"/>
      <c r="YN1835" s="68"/>
      <c r="YO1835" s="68"/>
      <c r="YP1835" s="68"/>
      <c r="YQ1835" s="68"/>
      <c r="YR1835" s="68"/>
      <c r="YS1835" s="68"/>
      <c r="YT1835" s="68"/>
      <c r="YU1835" s="68"/>
      <c r="YV1835" s="68"/>
      <c r="YW1835" s="68"/>
      <c r="YX1835" s="68">
        <v>1.0222001071038</v>
      </c>
      <c r="YY1835" s="68"/>
      <c r="YZ1835" s="68"/>
      <c r="ZA1835" s="68"/>
      <c r="ZB1835" s="68"/>
      <c r="ZC1835" s="68"/>
      <c r="ZD1835" s="68"/>
    </row>
    <row r="1836" spans="658:680" x14ac:dyDescent="0.25">
      <c r="YH1836" s="68"/>
      <c r="YI1836" s="68"/>
      <c r="YJ1836" s="68"/>
      <c r="YK1836" s="68"/>
      <c r="YL1836" s="68"/>
      <c r="YM1836" s="68"/>
      <c r="YN1836" s="68"/>
      <c r="YO1836" s="68"/>
      <c r="YP1836" s="68"/>
      <c r="YQ1836" s="68"/>
      <c r="YR1836" s="68"/>
      <c r="YS1836" s="68"/>
      <c r="YT1836" s="68"/>
      <c r="YU1836" s="68"/>
      <c r="YV1836" s="68"/>
      <c r="YW1836" s="68"/>
      <c r="YX1836" s="68">
        <v>1.0221875684670501</v>
      </c>
      <c r="YY1836" s="68"/>
      <c r="YZ1836" s="68"/>
      <c r="ZA1836" s="68"/>
      <c r="ZB1836" s="68"/>
      <c r="ZC1836" s="68"/>
      <c r="ZD1836" s="68"/>
    </row>
    <row r="1837" spans="658:680" x14ac:dyDescent="0.25">
      <c r="YH1837" s="68"/>
      <c r="YI1837" s="68"/>
      <c r="YJ1837" s="68"/>
      <c r="YK1837" s="68"/>
      <c r="YL1837" s="68"/>
      <c r="YM1837" s="68"/>
      <c r="YN1837" s="68"/>
      <c r="YO1837" s="68"/>
      <c r="YP1837" s="68"/>
      <c r="YQ1837" s="68"/>
      <c r="YR1837" s="68"/>
      <c r="YS1837" s="68"/>
      <c r="YT1837" s="68"/>
      <c r="YU1837" s="68"/>
      <c r="YV1837" s="68"/>
      <c r="YW1837" s="68"/>
      <c r="YX1837" s="68">
        <v>1.02217426663774</v>
      </c>
      <c r="YY1837" s="68"/>
      <c r="YZ1837" s="68"/>
      <c r="ZA1837" s="68"/>
      <c r="ZB1837" s="68"/>
      <c r="ZC1837" s="68"/>
      <c r="ZD1837" s="68"/>
    </row>
    <row r="1838" spans="658:680" x14ac:dyDescent="0.25">
      <c r="YH1838" s="68"/>
      <c r="YI1838" s="68"/>
      <c r="YJ1838" s="68"/>
      <c r="YK1838" s="68"/>
      <c r="YL1838" s="68"/>
      <c r="YM1838" s="68"/>
      <c r="YN1838" s="68"/>
      <c r="YO1838" s="68"/>
      <c r="YP1838" s="68"/>
      <c r="YQ1838" s="68"/>
      <c r="YR1838" s="68"/>
      <c r="YS1838" s="68"/>
      <c r="YT1838" s="68"/>
      <c r="YU1838" s="68"/>
      <c r="YV1838" s="68"/>
      <c r="YW1838" s="68"/>
      <c r="YX1838" s="68">
        <v>1.02215109456145</v>
      </c>
      <c r="YY1838" s="68"/>
      <c r="YZ1838" s="68"/>
      <c r="ZA1838" s="68"/>
      <c r="ZB1838" s="68"/>
      <c r="ZC1838" s="68"/>
      <c r="ZD1838" s="68"/>
    </row>
    <row r="1839" spans="658:680" x14ac:dyDescent="0.25">
      <c r="YH1839" s="68"/>
      <c r="YI1839" s="68"/>
      <c r="YJ1839" s="68"/>
      <c r="YK1839" s="68"/>
      <c r="YL1839" s="68"/>
      <c r="YM1839" s="68"/>
      <c r="YN1839" s="68"/>
      <c r="YO1839" s="68"/>
      <c r="YP1839" s="68"/>
      <c r="YQ1839" s="68"/>
      <c r="YR1839" s="68"/>
      <c r="YS1839" s="68"/>
      <c r="YT1839" s="68"/>
      <c r="YU1839" s="68"/>
      <c r="YV1839" s="68"/>
      <c r="YW1839" s="68"/>
      <c r="YX1839" s="68">
        <v>1.0221428334713301</v>
      </c>
      <c r="YY1839" s="68"/>
      <c r="YZ1839" s="68"/>
      <c r="ZA1839" s="68"/>
      <c r="ZB1839" s="68"/>
      <c r="ZC1839" s="68"/>
      <c r="ZD1839" s="68"/>
    </row>
    <row r="1840" spans="658:680" x14ac:dyDescent="0.25">
      <c r="YH1840" s="68"/>
      <c r="YI1840" s="68"/>
      <c r="YJ1840" s="68"/>
      <c r="YK1840" s="68"/>
      <c r="YL1840" s="68"/>
      <c r="YM1840" s="68"/>
      <c r="YN1840" s="68"/>
      <c r="YO1840" s="68"/>
      <c r="YP1840" s="68"/>
      <c r="YQ1840" s="68"/>
      <c r="YR1840" s="68"/>
      <c r="YS1840" s="68"/>
      <c r="YT1840" s="68"/>
      <c r="YU1840" s="68"/>
      <c r="YV1840" s="68"/>
      <c r="YW1840" s="68"/>
      <c r="YX1840" s="68">
        <v>1.02208828686811</v>
      </c>
      <c r="YY1840" s="68"/>
      <c r="YZ1840" s="68"/>
      <c r="ZA1840" s="68"/>
      <c r="ZB1840" s="68"/>
      <c r="ZC1840" s="68"/>
      <c r="ZD1840" s="68"/>
    </row>
    <row r="1841" spans="658:680" x14ac:dyDescent="0.25">
      <c r="YH1841" s="68"/>
      <c r="YI1841" s="68"/>
      <c r="YJ1841" s="68"/>
      <c r="YK1841" s="68"/>
      <c r="YL1841" s="68"/>
      <c r="YM1841" s="68"/>
      <c r="YN1841" s="68"/>
      <c r="YO1841" s="68"/>
      <c r="YP1841" s="68"/>
      <c r="YQ1841" s="68"/>
      <c r="YR1841" s="68"/>
      <c r="YS1841" s="68"/>
      <c r="YT1841" s="68"/>
      <c r="YU1841" s="68"/>
      <c r="YV1841" s="68"/>
      <c r="YW1841" s="68"/>
      <c r="YX1841" s="68">
        <v>1.02206554536783</v>
      </c>
      <c r="YY1841" s="68"/>
      <c r="YZ1841" s="68"/>
      <c r="ZA1841" s="68"/>
      <c r="ZB1841" s="68"/>
      <c r="ZC1841" s="68"/>
      <c r="ZD1841" s="68"/>
    </row>
    <row r="1842" spans="658:680" x14ac:dyDescent="0.25">
      <c r="YH1842" s="68"/>
      <c r="YI1842" s="68"/>
      <c r="YJ1842" s="68"/>
      <c r="YK1842" s="68"/>
      <c r="YL1842" s="68"/>
      <c r="YM1842" s="68"/>
      <c r="YN1842" s="68"/>
      <c r="YO1842" s="68"/>
      <c r="YP1842" s="68"/>
      <c r="YQ1842" s="68"/>
      <c r="YR1842" s="68"/>
      <c r="YS1842" s="68"/>
      <c r="YT1842" s="68"/>
      <c r="YU1842" s="68"/>
      <c r="YV1842" s="68"/>
      <c r="YW1842" s="68"/>
      <c r="YX1842" s="68">
        <v>1.0220641630446099</v>
      </c>
      <c r="YY1842" s="68"/>
      <c r="YZ1842" s="68"/>
      <c r="ZA1842" s="68"/>
      <c r="ZB1842" s="68"/>
      <c r="ZC1842" s="68"/>
      <c r="ZD1842" s="68"/>
    </row>
    <row r="1843" spans="658:680" x14ac:dyDescent="0.25">
      <c r="YH1843" s="68"/>
      <c r="YI1843" s="68"/>
      <c r="YJ1843" s="68"/>
      <c r="YK1843" s="68"/>
      <c r="YL1843" s="68"/>
      <c r="YM1843" s="68"/>
      <c r="YN1843" s="68"/>
      <c r="YO1843" s="68"/>
      <c r="YP1843" s="68"/>
      <c r="YQ1843" s="68"/>
      <c r="YR1843" s="68"/>
      <c r="YS1843" s="68"/>
      <c r="YT1843" s="68"/>
      <c r="YU1843" s="68"/>
      <c r="YV1843" s="68"/>
      <c r="YW1843" s="68"/>
      <c r="YX1843" s="68">
        <v>1.0220454095451601</v>
      </c>
      <c r="YY1843" s="68"/>
      <c r="YZ1843" s="68"/>
      <c r="ZA1843" s="68"/>
      <c r="ZB1843" s="68"/>
      <c r="ZC1843" s="68"/>
      <c r="ZD1843" s="68"/>
    </row>
    <row r="1844" spans="658:680" x14ac:dyDescent="0.25">
      <c r="YH1844" s="68"/>
      <c r="YI1844" s="68"/>
      <c r="YJ1844" s="68"/>
      <c r="YK1844" s="68"/>
      <c r="YL1844" s="68"/>
      <c r="YM1844" s="68"/>
      <c r="YN1844" s="68"/>
      <c r="YO1844" s="68"/>
      <c r="YP1844" s="68"/>
      <c r="YQ1844" s="68"/>
      <c r="YR1844" s="68"/>
      <c r="YS1844" s="68"/>
      <c r="YT1844" s="68"/>
      <c r="YU1844" s="68"/>
      <c r="YV1844" s="68"/>
      <c r="YW1844" s="68"/>
      <c r="YX1844" s="68">
        <v>1.0220448478036099</v>
      </c>
      <c r="YY1844" s="68"/>
      <c r="YZ1844" s="68"/>
      <c r="ZA1844" s="68"/>
      <c r="ZB1844" s="68"/>
      <c r="ZC1844" s="68"/>
      <c r="ZD1844" s="68"/>
    </row>
    <row r="1845" spans="658:680" x14ac:dyDescent="0.25">
      <c r="YH1845" s="68"/>
      <c r="YI1845" s="68"/>
      <c r="YJ1845" s="68"/>
      <c r="YK1845" s="68"/>
      <c r="YL1845" s="68"/>
      <c r="YM1845" s="68"/>
      <c r="YN1845" s="68"/>
      <c r="YO1845" s="68"/>
      <c r="YP1845" s="68"/>
      <c r="YQ1845" s="68"/>
      <c r="YR1845" s="68"/>
      <c r="YS1845" s="68"/>
      <c r="YT1845" s="68"/>
      <c r="YU1845" s="68"/>
      <c r="YV1845" s="68"/>
      <c r="YW1845" s="68"/>
      <c r="YX1845" s="68">
        <v>1.0220017252184199</v>
      </c>
      <c r="YY1845" s="68"/>
      <c r="YZ1845" s="68"/>
      <c r="ZA1845" s="68"/>
      <c r="ZB1845" s="68"/>
      <c r="ZC1845" s="68"/>
      <c r="ZD1845" s="68"/>
    </row>
    <row r="1846" spans="658:680" x14ac:dyDescent="0.25">
      <c r="YH1846" s="68"/>
      <c r="YI1846" s="68"/>
      <c r="YJ1846" s="68"/>
      <c r="YK1846" s="68"/>
      <c r="YL1846" s="68"/>
      <c r="YM1846" s="68"/>
      <c r="YN1846" s="68"/>
      <c r="YO1846" s="68"/>
      <c r="YP1846" s="68"/>
      <c r="YQ1846" s="68"/>
      <c r="YR1846" s="68"/>
      <c r="YS1846" s="68"/>
      <c r="YT1846" s="68"/>
      <c r="YU1846" s="68"/>
      <c r="YV1846" s="68"/>
      <c r="YW1846" s="68"/>
      <c r="YX1846" s="68">
        <v>1.02196981568682</v>
      </c>
      <c r="YY1846" s="68"/>
      <c r="YZ1846" s="68"/>
      <c r="ZA1846" s="68"/>
      <c r="ZB1846" s="68"/>
      <c r="ZC1846" s="68"/>
      <c r="ZD1846" s="68"/>
    </row>
    <row r="1847" spans="658:680" x14ac:dyDescent="0.25">
      <c r="YH1847" s="68"/>
      <c r="YI1847" s="68"/>
      <c r="YJ1847" s="68"/>
      <c r="YK1847" s="68"/>
      <c r="YL1847" s="68"/>
      <c r="YM1847" s="68"/>
      <c r="YN1847" s="68"/>
      <c r="YO1847" s="68"/>
      <c r="YP1847" s="68"/>
      <c r="YQ1847" s="68"/>
      <c r="YR1847" s="68"/>
      <c r="YS1847" s="68"/>
      <c r="YT1847" s="68"/>
      <c r="YU1847" s="68"/>
      <c r="YV1847" s="68"/>
      <c r="YW1847" s="68"/>
      <c r="YX1847" s="68">
        <v>1.0219695927013499</v>
      </c>
      <c r="YY1847" s="68"/>
      <c r="YZ1847" s="68"/>
      <c r="ZA1847" s="68"/>
      <c r="ZB1847" s="68"/>
      <c r="ZC1847" s="68"/>
      <c r="ZD1847" s="68"/>
    </row>
    <row r="1848" spans="658:680" x14ac:dyDescent="0.25">
      <c r="YH1848" s="68"/>
      <c r="YI1848" s="68"/>
      <c r="YJ1848" s="68"/>
      <c r="YK1848" s="68"/>
      <c r="YL1848" s="68"/>
      <c r="YM1848" s="68"/>
      <c r="YN1848" s="68"/>
      <c r="YO1848" s="68"/>
      <c r="YP1848" s="68"/>
      <c r="YQ1848" s="68"/>
      <c r="YR1848" s="68"/>
      <c r="YS1848" s="68"/>
      <c r="YT1848" s="68"/>
      <c r="YU1848" s="68"/>
      <c r="YV1848" s="68"/>
      <c r="YW1848" s="68"/>
      <c r="YX1848" s="68">
        <v>1.02195351959891</v>
      </c>
      <c r="YY1848" s="68"/>
      <c r="YZ1848" s="68"/>
      <c r="ZA1848" s="68"/>
      <c r="ZB1848" s="68"/>
      <c r="ZC1848" s="68"/>
      <c r="ZD1848" s="68"/>
    </row>
    <row r="1849" spans="658:680" x14ac:dyDescent="0.25">
      <c r="YH1849" s="68"/>
      <c r="YI1849" s="68"/>
      <c r="YJ1849" s="68"/>
      <c r="YK1849" s="68"/>
      <c r="YL1849" s="68"/>
      <c r="YM1849" s="68"/>
      <c r="YN1849" s="68"/>
      <c r="YO1849" s="68"/>
      <c r="YP1849" s="68"/>
      <c r="YQ1849" s="68"/>
      <c r="YR1849" s="68"/>
      <c r="YS1849" s="68"/>
      <c r="YT1849" s="68"/>
      <c r="YU1849" s="68"/>
      <c r="YV1849" s="68"/>
      <c r="YW1849" s="68"/>
      <c r="YX1849" s="68">
        <v>1.0219199505174399</v>
      </c>
      <c r="YY1849" s="68"/>
      <c r="YZ1849" s="68"/>
      <c r="ZA1849" s="68"/>
      <c r="ZB1849" s="68"/>
      <c r="ZC1849" s="68"/>
      <c r="ZD1849" s="68"/>
    </row>
    <row r="1850" spans="658:680" x14ac:dyDescent="0.25">
      <c r="YH1850" s="68"/>
      <c r="YI1850" s="68"/>
      <c r="YJ1850" s="68"/>
      <c r="YK1850" s="68"/>
      <c r="YL1850" s="68"/>
      <c r="YM1850" s="68"/>
      <c r="YN1850" s="68"/>
      <c r="YO1850" s="68"/>
      <c r="YP1850" s="68"/>
      <c r="YQ1850" s="68"/>
      <c r="YR1850" s="68"/>
      <c r="YS1850" s="68"/>
      <c r="YT1850" s="68"/>
      <c r="YU1850" s="68"/>
      <c r="YV1850" s="68"/>
      <c r="YW1850" s="68"/>
      <c r="YX1850" s="68">
        <v>1.02190958612647</v>
      </c>
      <c r="YY1850" s="68"/>
      <c r="YZ1850" s="68"/>
      <c r="ZA1850" s="68"/>
      <c r="ZB1850" s="68"/>
      <c r="ZC1850" s="68"/>
      <c r="ZD1850" s="68"/>
    </row>
    <row r="1851" spans="658:680" x14ac:dyDescent="0.25">
      <c r="YH1851" s="68"/>
      <c r="YI1851" s="68"/>
      <c r="YJ1851" s="68"/>
      <c r="YK1851" s="68"/>
      <c r="YL1851" s="68"/>
      <c r="YM1851" s="68"/>
      <c r="YN1851" s="68"/>
      <c r="YO1851" s="68"/>
      <c r="YP1851" s="68"/>
      <c r="YQ1851" s="68"/>
      <c r="YR1851" s="68"/>
      <c r="YS1851" s="68"/>
      <c r="YT1851" s="68"/>
      <c r="YU1851" s="68"/>
      <c r="YV1851" s="68"/>
      <c r="YW1851" s="68"/>
      <c r="YX1851" s="68">
        <v>1.0219087066247401</v>
      </c>
      <c r="YY1851" s="68"/>
      <c r="YZ1851" s="68"/>
      <c r="ZA1851" s="68"/>
      <c r="ZB1851" s="68"/>
      <c r="ZC1851" s="68"/>
      <c r="ZD1851" s="68"/>
    </row>
    <row r="1852" spans="658:680" x14ac:dyDescent="0.25">
      <c r="YH1852" s="68"/>
      <c r="YI1852" s="68"/>
      <c r="YJ1852" s="68"/>
      <c r="YK1852" s="68"/>
      <c r="YL1852" s="68"/>
      <c r="YM1852" s="68"/>
      <c r="YN1852" s="68"/>
      <c r="YO1852" s="68"/>
      <c r="YP1852" s="68"/>
      <c r="YQ1852" s="68"/>
      <c r="YR1852" s="68"/>
      <c r="YS1852" s="68"/>
      <c r="YT1852" s="68"/>
      <c r="YU1852" s="68"/>
      <c r="YV1852" s="68"/>
      <c r="YW1852" s="68"/>
      <c r="YX1852" s="68">
        <v>1.0219001918703701</v>
      </c>
      <c r="YY1852" s="68"/>
      <c r="YZ1852" s="68"/>
      <c r="ZA1852" s="68"/>
      <c r="ZB1852" s="68"/>
      <c r="ZC1852" s="68"/>
      <c r="ZD1852" s="68"/>
    </row>
    <row r="1853" spans="658:680" x14ac:dyDescent="0.25">
      <c r="YH1853" s="68"/>
      <c r="YI1853" s="68"/>
      <c r="YJ1853" s="68"/>
      <c r="YK1853" s="68"/>
      <c r="YL1853" s="68"/>
      <c r="YM1853" s="68"/>
      <c r="YN1853" s="68"/>
      <c r="YO1853" s="68"/>
      <c r="YP1853" s="68"/>
      <c r="YQ1853" s="68"/>
      <c r="YR1853" s="68"/>
      <c r="YS1853" s="68"/>
      <c r="YT1853" s="68"/>
      <c r="YU1853" s="68"/>
      <c r="YV1853" s="68"/>
      <c r="YW1853" s="68"/>
      <c r="YX1853" s="68">
        <v>1.02185067142696</v>
      </c>
      <c r="YY1853" s="68"/>
      <c r="YZ1853" s="68"/>
      <c r="ZA1853" s="68"/>
      <c r="ZB1853" s="68"/>
      <c r="ZC1853" s="68"/>
      <c r="ZD1853" s="68"/>
    </row>
    <row r="1854" spans="658:680" x14ac:dyDescent="0.25">
      <c r="YH1854" s="68"/>
      <c r="YI1854" s="68"/>
      <c r="YJ1854" s="68"/>
      <c r="YK1854" s="68"/>
      <c r="YL1854" s="68"/>
      <c r="YM1854" s="68"/>
      <c r="YN1854" s="68"/>
      <c r="YO1854" s="68"/>
      <c r="YP1854" s="68"/>
      <c r="YQ1854" s="68"/>
      <c r="YR1854" s="68"/>
      <c r="YS1854" s="68"/>
      <c r="YT1854" s="68"/>
      <c r="YU1854" s="68"/>
      <c r="YV1854" s="68"/>
      <c r="YW1854" s="68"/>
      <c r="YX1854" s="68">
        <v>1.02184444884536</v>
      </c>
      <c r="YY1854" s="68"/>
      <c r="YZ1854" s="68"/>
      <c r="ZA1854" s="68"/>
      <c r="ZB1854" s="68"/>
      <c r="ZC1854" s="68"/>
      <c r="ZD1854" s="68"/>
    </row>
    <row r="1855" spans="658:680" x14ac:dyDescent="0.25">
      <c r="YH1855" s="68"/>
      <c r="YI1855" s="68"/>
      <c r="YJ1855" s="68"/>
      <c r="YK1855" s="68"/>
      <c r="YL1855" s="68"/>
      <c r="YM1855" s="68"/>
      <c r="YN1855" s="68"/>
      <c r="YO1855" s="68"/>
      <c r="YP1855" s="68"/>
      <c r="YQ1855" s="68"/>
      <c r="YR1855" s="68"/>
      <c r="YS1855" s="68"/>
      <c r="YT1855" s="68"/>
      <c r="YU1855" s="68"/>
      <c r="YV1855" s="68"/>
      <c r="YW1855" s="68"/>
      <c r="YX1855" s="68">
        <v>1.0218425756242899</v>
      </c>
      <c r="YY1855" s="68"/>
      <c r="YZ1855" s="68"/>
      <c r="ZA1855" s="68"/>
      <c r="ZB1855" s="68"/>
      <c r="ZC1855" s="68"/>
      <c r="ZD1855" s="68"/>
    </row>
    <row r="1856" spans="658:680" x14ac:dyDescent="0.25">
      <c r="YH1856" s="68"/>
      <c r="YI1856" s="68"/>
      <c r="YJ1856" s="68"/>
      <c r="YK1856" s="68"/>
      <c r="YL1856" s="68"/>
      <c r="YM1856" s="68"/>
      <c r="YN1856" s="68"/>
      <c r="YO1856" s="68"/>
      <c r="YP1856" s="68"/>
      <c r="YQ1856" s="68"/>
      <c r="YR1856" s="68"/>
      <c r="YS1856" s="68"/>
      <c r="YT1856" s="68"/>
      <c r="YU1856" s="68"/>
      <c r="YV1856" s="68"/>
      <c r="YW1856" s="68"/>
      <c r="YX1856" s="68">
        <v>1.02183370458769</v>
      </c>
      <c r="YY1856" s="68"/>
      <c r="YZ1856" s="68"/>
      <c r="ZA1856" s="68"/>
      <c r="ZB1856" s="68"/>
      <c r="ZC1856" s="68"/>
      <c r="ZD1856" s="68"/>
    </row>
    <row r="1857" spans="658:680" x14ac:dyDescent="0.25">
      <c r="YH1857" s="68"/>
      <c r="YI1857" s="68"/>
      <c r="YJ1857" s="68"/>
      <c r="YK1857" s="68"/>
      <c r="YL1857" s="68"/>
      <c r="YM1857" s="68"/>
      <c r="YN1857" s="68"/>
      <c r="YO1857" s="68"/>
      <c r="YP1857" s="68"/>
      <c r="YQ1857" s="68"/>
      <c r="YR1857" s="68"/>
      <c r="YS1857" s="68"/>
      <c r="YT1857" s="68"/>
      <c r="YU1857" s="68"/>
      <c r="YV1857" s="68"/>
      <c r="YW1857" s="68"/>
      <c r="YX1857" s="68">
        <v>1.02182624975828</v>
      </c>
      <c r="YY1857" s="68"/>
      <c r="YZ1857" s="68"/>
      <c r="ZA1857" s="68"/>
      <c r="ZB1857" s="68"/>
      <c r="ZC1857" s="68"/>
      <c r="ZD1857" s="68"/>
    </row>
    <row r="1858" spans="658:680" x14ac:dyDescent="0.25">
      <c r="YH1858" s="68"/>
      <c r="YI1858" s="68"/>
      <c r="YJ1858" s="68"/>
      <c r="YK1858" s="68"/>
      <c r="YL1858" s="68"/>
      <c r="YM1858" s="68"/>
      <c r="YN1858" s="68"/>
      <c r="YO1858" s="68"/>
      <c r="YP1858" s="68"/>
      <c r="YQ1858" s="68"/>
      <c r="YR1858" s="68"/>
      <c r="YS1858" s="68"/>
      <c r="YT1858" s="68"/>
      <c r="YU1858" s="68"/>
      <c r="YV1858" s="68"/>
      <c r="YW1858" s="68"/>
      <c r="YX1858" s="68">
        <v>1.0218159434488601</v>
      </c>
      <c r="YY1858" s="68"/>
      <c r="YZ1858" s="68"/>
      <c r="ZA1858" s="68"/>
      <c r="ZB1858" s="68"/>
      <c r="ZC1858" s="68"/>
      <c r="ZD1858" s="68"/>
    </row>
    <row r="1859" spans="658:680" x14ac:dyDescent="0.25">
      <c r="YH1859" s="68"/>
      <c r="YI1859" s="68"/>
      <c r="YJ1859" s="68"/>
      <c r="YK1859" s="68"/>
      <c r="YL1859" s="68"/>
      <c r="YM1859" s="68"/>
      <c r="YN1859" s="68"/>
      <c r="YO1859" s="68"/>
      <c r="YP1859" s="68"/>
      <c r="YQ1859" s="68"/>
      <c r="YR1859" s="68"/>
      <c r="YS1859" s="68"/>
      <c r="YT1859" s="68"/>
      <c r="YU1859" s="68"/>
      <c r="YV1859" s="68"/>
      <c r="YW1859" s="68"/>
      <c r="YX1859" s="68">
        <v>1.02175410540819</v>
      </c>
      <c r="YY1859" s="68"/>
      <c r="YZ1859" s="68"/>
      <c r="ZA1859" s="68"/>
      <c r="ZB1859" s="68"/>
      <c r="ZC1859" s="68"/>
      <c r="ZD1859" s="68"/>
    </row>
    <row r="1860" spans="658:680" x14ac:dyDescent="0.25">
      <c r="YH1860" s="68"/>
      <c r="YI1860" s="68"/>
      <c r="YJ1860" s="68"/>
      <c r="YK1860" s="68"/>
      <c r="YL1860" s="68"/>
      <c r="YM1860" s="68"/>
      <c r="YN1860" s="68"/>
      <c r="YO1860" s="68"/>
      <c r="YP1860" s="68"/>
      <c r="YQ1860" s="68"/>
      <c r="YR1860" s="68"/>
      <c r="YS1860" s="68"/>
      <c r="YT1860" s="68"/>
      <c r="YU1860" s="68"/>
      <c r="YV1860" s="68"/>
      <c r="YW1860" s="68"/>
      <c r="YX1860" s="68">
        <v>1.02174384194337</v>
      </c>
      <c r="YY1860" s="68"/>
      <c r="YZ1860" s="68"/>
      <c r="ZA1860" s="68"/>
      <c r="ZB1860" s="68"/>
      <c r="ZC1860" s="68"/>
      <c r="ZD1860" s="68"/>
    </row>
    <row r="1861" spans="658:680" x14ac:dyDescent="0.25">
      <c r="YH1861" s="68"/>
      <c r="YI1861" s="68"/>
      <c r="YJ1861" s="68"/>
      <c r="YK1861" s="68"/>
      <c r="YL1861" s="68"/>
      <c r="YM1861" s="68"/>
      <c r="YN1861" s="68"/>
      <c r="YO1861" s="68"/>
      <c r="YP1861" s="68"/>
      <c r="YQ1861" s="68"/>
      <c r="YR1861" s="68"/>
      <c r="YS1861" s="68"/>
      <c r="YT1861" s="68"/>
      <c r="YU1861" s="68"/>
      <c r="YV1861" s="68"/>
      <c r="YW1861" s="68"/>
      <c r="YX1861" s="68">
        <v>1.0217136068814501</v>
      </c>
      <c r="YY1861" s="68"/>
      <c r="YZ1861" s="68"/>
      <c r="ZA1861" s="68"/>
      <c r="ZB1861" s="68"/>
      <c r="ZC1861" s="68"/>
      <c r="ZD1861" s="68"/>
    </row>
    <row r="1862" spans="658:680" x14ac:dyDescent="0.25">
      <c r="YH1862" s="68"/>
      <c r="YI1862" s="68"/>
      <c r="YJ1862" s="68"/>
      <c r="YK1862" s="68"/>
      <c r="YL1862" s="68"/>
      <c r="YM1862" s="68"/>
      <c r="YN1862" s="68"/>
      <c r="YO1862" s="68"/>
      <c r="YP1862" s="68"/>
      <c r="YQ1862" s="68"/>
      <c r="YR1862" s="68"/>
      <c r="YS1862" s="68"/>
      <c r="YT1862" s="68"/>
      <c r="YU1862" s="68"/>
      <c r="YV1862" s="68"/>
      <c r="YW1862" s="68"/>
      <c r="YX1862" s="68">
        <v>1.0217072480474301</v>
      </c>
      <c r="YY1862" s="68"/>
      <c r="YZ1862" s="68"/>
      <c r="ZA1862" s="68"/>
      <c r="ZB1862" s="68"/>
      <c r="ZC1862" s="68"/>
      <c r="ZD1862" s="68"/>
    </row>
    <row r="1863" spans="658:680" x14ac:dyDescent="0.25">
      <c r="YH1863" s="68"/>
      <c r="YI1863" s="68"/>
      <c r="YJ1863" s="68"/>
      <c r="YK1863" s="68"/>
      <c r="YL1863" s="68"/>
      <c r="YM1863" s="68"/>
      <c r="YN1863" s="68"/>
      <c r="YO1863" s="68"/>
      <c r="YP1863" s="68"/>
      <c r="YQ1863" s="68"/>
      <c r="YR1863" s="68"/>
      <c r="YS1863" s="68"/>
      <c r="YT1863" s="68"/>
      <c r="YU1863" s="68"/>
      <c r="YV1863" s="68"/>
      <c r="YW1863" s="68"/>
      <c r="YX1863" s="68">
        <v>1.0216820434582501</v>
      </c>
      <c r="YY1863" s="68"/>
      <c r="YZ1863" s="68"/>
      <c r="ZA1863" s="68"/>
      <c r="ZB1863" s="68"/>
      <c r="ZC1863" s="68"/>
      <c r="ZD1863" s="68"/>
    </row>
    <row r="1864" spans="658:680" x14ac:dyDescent="0.25">
      <c r="YH1864" s="68"/>
      <c r="YI1864" s="68"/>
      <c r="YJ1864" s="68"/>
      <c r="YK1864" s="68"/>
      <c r="YL1864" s="68"/>
      <c r="YM1864" s="68"/>
      <c r="YN1864" s="68"/>
      <c r="YO1864" s="68"/>
      <c r="YP1864" s="68"/>
      <c r="YQ1864" s="68"/>
      <c r="YR1864" s="68"/>
      <c r="YS1864" s="68"/>
      <c r="YT1864" s="68"/>
      <c r="YU1864" s="68"/>
      <c r="YV1864" s="68"/>
      <c r="YW1864" s="68"/>
      <c r="YX1864" s="68">
        <v>1.0216545959377299</v>
      </c>
      <c r="YY1864" s="68"/>
      <c r="YZ1864" s="68"/>
      <c r="ZA1864" s="68"/>
      <c r="ZB1864" s="68"/>
      <c r="ZC1864" s="68"/>
      <c r="ZD1864" s="68"/>
    </row>
    <row r="1865" spans="658:680" x14ac:dyDescent="0.25">
      <c r="YH1865" s="68"/>
      <c r="YI1865" s="68"/>
      <c r="YJ1865" s="68"/>
      <c r="YK1865" s="68"/>
      <c r="YL1865" s="68"/>
      <c r="YM1865" s="68"/>
      <c r="YN1865" s="68"/>
      <c r="YO1865" s="68"/>
      <c r="YP1865" s="68"/>
      <c r="YQ1865" s="68"/>
      <c r="YR1865" s="68"/>
      <c r="YS1865" s="68"/>
      <c r="YT1865" s="68"/>
      <c r="YU1865" s="68"/>
      <c r="YV1865" s="68"/>
      <c r="YW1865" s="68"/>
      <c r="YX1865" s="68">
        <v>1.02162018600338</v>
      </c>
      <c r="YY1865" s="68"/>
      <c r="YZ1865" s="68"/>
      <c r="ZA1865" s="68"/>
      <c r="ZB1865" s="68"/>
      <c r="ZC1865" s="68"/>
      <c r="ZD1865" s="68"/>
    </row>
    <row r="1866" spans="658:680" x14ac:dyDescent="0.25">
      <c r="YH1866" s="68"/>
      <c r="YI1866" s="68"/>
      <c r="YJ1866" s="68"/>
      <c r="YK1866" s="68"/>
      <c r="YL1866" s="68"/>
      <c r="YM1866" s="68"/>
      <c r="YN1866" s="68"/>
      <c r="YO1866" s="68"/>
      <c r="YP1866" s="68"/>
      <c r="YQ1866" s="68"/>
      <c r="YR1866" s="68"/>
      <c r="YS1866" s="68"/>
      <c r="YT1866" s="68"/>
      <c r="YU1866" s="68"/>
      <c r="YV1866" s="68"/>
      <c r="YW1866" s="68"/>
      <c r="YX1866" s="68">
        <v>1.02161364895231</v>
      </c>
      <c r="YY1866" s="68"/>
      <c r="YZ1866" s="68"/>
      <c r="ZA1866" s="68"/>
      <c r="ZB1866" s="68"/>
      <c r="ZC1866" s="68"/>
      <c r="ZD1866" s="68"/>
    </row>
    <row r="1867" spans="658:680" x14ac:dyDescent="0.25">
      <c r="YH1867" s="68"/>
      <c r="YI1867" s="68"/>
      <c r="YJ1867" s="68"/>
      <c r="YK1867" s="68"/>
      <c r="YL1867" s="68"/>
      <c r="YM1867" s="68"/>
      <c r="YN1867" s="68"/>
      <c r="YO1867" s="68"/>
      <c r="YP1867" s="68"/>
      <c r="YQ1867" s="68"/>
      <c r="YR1867" s="68"/>
      <c r="YS1867" s="68"/>
      <c r="YT1867" s="68"/>
      <c r="YU1867" s="68"/>
      <c r="YV1867" s="68"/>
      <c r="YW1867" s="68"/>
      <c r="YX1867" s="68">
        <v>1.0216023686837099</v>
      </c>
      <c r="YY1867" s="68"/>
      <c r="YZ1867" s="68"/>
      <c r="ZA1867" s="68"/>
      <c r="ZB1867" s="68"/>
      <c r="ZC1867" s="68"/>
      <c r="ZD1867" s="68"/>
    </row>
    <row r="1868" spans="658:680" x14ac:dyDescent="0.25">
      <c r="YH1868" s="68"/>
      <c r="YI1868" s="68"/>
      <c r="YJ1868" s="68"/>
      <c r="YK1868" s="68"/>
      <c r="YL1868" s="68"/>
      <c r="YM1868" s="68"/>
      <c r="YN1868" s="68"/>
      <c r="YO1868" s="68"/>
      <c r="YP1868" s="68"/>
      <c r="YQ1868" s="68"/>
      <c r="YR1868" s="68"/>
      <c r="YS1868" s="68"/>
      <c r="YT1868" s="68"/>
      <c r="YU1868" s="68"/>
      <c r="YV1868" s="68"/>
      <c r="YW1868" s="68"/>
      <c r="YX1868" s="68">
        <v>1.02158851288194</v>
      </c>
      <c r="YY1868" s="68"/>
      <c r="YZ1868" s="68"/>
      <c r="ZA1868" s="68"/>
      <c r="ZB1868" s="68"/>
      <c r="ZC1868" s="68"/>
      <c r="ZD1868" s="68"/>
    </row>
    <row r="1869" spans="658:680" x14ac:dyDescent="0.25">
      <c r="YH1869" s="68"/>
      <c r="YI1869" s="68"/>
      <c r="YJ1869" s="68"/>
      <c r="YK1869" s="68"/>
      <c r="YL1869" s="68"/>
      <c r="YM1869" s="68"/>
      <c r="YN1869" s="68"/>
      <c r="YO1869" s="68"/>
      <c r="YP1869" s="68"/>
      <c r="YQ1869" s="68"/>
      <c r="YR1869" s="68"/>
      <c r="YS1869" s="68"/>
      <c r="YT1869" s="68"/>
      <c r="YU1869" s="68"/>
      <c r="YV1869" s="68"/>
      <c r="YW1869" s="68"/>
      <c r="YX1869" s="68">
        <v>1.0214739791440199</v>
      </c>
      <c r="YY1869" s="68"/>
      <c r="YZ1869" s="68"/>
      <c r="ZA1869" s="68"/>
      <c r="ZB1869" s="68"/>
      <c r="ZC1869" s="68"/>
      <c r="ZD1869" s="68"/>
    </row>
    <row r="1870" spans="658:680" x14ac:dyDescent="0.25">
      <c r="YH1870" s="68"/>
      <c r="YI1870" s="68"/>
      <c r="YJ1870" s="68"/>
      <c r="YK1870" s="68"/>
      <c r="YL1870" s="68"/>
      <c r="YM1870" s="68"/>
      <c r="YN1870" s="68"/>
      <c r="YO1870" s="68"/>
      <c r="YP1870" s="68"/>
      <c r="YQ1870" s="68"/>
      <c r="YR1870" s="68"/>
      <c r="YS1870" s="68"/>
      <c r="YT1870" s="68"/>
      <c r="YU1870" s="68"/>
      <c r="YV1870" s="68"/>
      <c r="YW1870" s="68"/>
      <c r="YX1870" s="68">
        <v>1.0214638945146499</v>
      </c>
      <c r="YY1870" s="68"/>
      <c r="YZ1870" s="68"/>
      <c r="ZA1870" s="68"/>
      <c r="ZB1870" s="68"/>
      <c r="ZC1870" s="68"/>
      <c r="ZD1870" s="68"/>
    </row>
    <row r="1871" spans="658:680" x14ac:dyDescent="0.25">
      <c r="YH1871" s="68"/>
      <c r="YI1871" s="68"/>
      <c r="YJ1871" s="68"/>
      <c r="YK1871" s="68"/>
      <c r="YL1871" s="68"/>
      <c r="YM1871" s="68"/>
      <c r="YN1871" s="68"/>
      <c r="YO1871" s="68"/>
      <c r="YP1871" s="68"/>
      <c r="YQ1871" s="68"/>
      <c r="YR1871" s="68"/>
      <c r="YS1871" s="68"/>
      <c r="YT1871" s="68"/>
      <c r="YU1871" s="68"/>
      <c r="YV1871" s="68"/>
      <c r="YW1871" s="68"/>
      <c r="YX1871" s="68">
        <v>1.02145423707464</v>
      </c>
      <c r="YY1871" s="68"/>
      <c r="YZ1871" s="68"/>
      <c r="ZA1871" s="68"/>
      <c r="ZB1871" s="68"/>
      <c r="ZC1871" s="68"/>
      <c r="ZD1871" s="68"/>
    </row>
    <row r="1872" spans="658:680" x14ac:dyDescent="0.25">
      <c r="YH1872" s="68"/>
      <c r="YI1872" s="68"/>
      <c r="YJ1872" s="68"/>
      <c r="YK1872" s="68"/>
      <c r="YL1872" s="68"/>
      <c r="YM1872" s="68"/>
      <c r="YN1872" s="68"/>
      <c r="YO1872" s="68"/>
      <c r="YP1872" s="68"/>
      <c r="YQ1872" s="68"/>
      <c r="YR1872" s="68"/>
      <c r="YS1872" s="68"/>
      <c r="YT1872" s="68"/>
      <c r="YU1872" s="68"/>
      <c r="YV1872" s="68"/>
      <c r="YW1872" s="68"/>
      <c r="YX1872" s="68">
        <v>1.02142988077189</v>
      </c>
      <c r="YY1872" s="68"/>
      <c r="YZ1872" s="68"/>
      <c r="ZA1872" s="68"/>
      <c r="ZB1872" s="68"/>
      <c r="ZC1872" s="68"/>
      <c r="ZD1872" s="68"/>
    </row>
    <row r="1873" spans="658:680" x14ac:dyDescent="0.25">
      <c r="YH1873" s="68"/>
      <c r="YI1873" s="68"/>
      <c r="YJ1873" s="68"/>
      <c r="YK1873" s="68"/>
      <c r="YL1873" s="68"/>
      <c r="YM1873" s="68"/>
      <c r="YN1873" s="68"/>
      <c r="YO1873" s="68"/>
      <c r="YP1873" s="68"/>
      <c r="YQ1873" s="68"/>
      <c r="YR1873" s="68"/>
      <c r="YS1873" s="68"/>
      <c r="YT1873" s="68"/>
      <c r="YU1873" s="68"/>
      <c r="YV1873" s="68"/>
      <c r="YW1873" s="68"/>
      <c r="YX1873" s="68">
        <v>1.02142512836611</v>
      </c>
      <c r="YY1873" s="68"/>
      <c r="YZ1873" s="68"/>
      <c r="ZA1873" s="68"/>
      <c r="ZB1873" s="68"/>
      <c r="ZC1873" s="68"/>
      <c r="ZD1873" s="68"/>
    </row>
    <row r="1874" spans="658:680" x14ac:dyDescent="0.25">
      <c r="YH1874" s="68"/>
      <c r="YI1874" s="68"/>
      <c r="YJ1874" s="68"/>
      <c r="YK1874" s="68"/>
      <c r="YL1874" s="68"/>
      <c r="YM1874" s="68"/>
      <c r="YN1874" s="68"/>
      <c r="YO1874" s="68"/>
      <c r="YP1874" s="68"/>
      <c r="YQ1874" s="68"/>
      <c r="YR1874" s="68"/>
      <c r="YS1874" s="68"/>
      <c r="YT1874" s="68"/>
      <c r="YU1874" s="68"/>
      <c r="YV1874" s="68"/>
      <c r="YW1874" s="68"/>
      <c r="YX1874" s="68">
        <v>1.0213640299450599</v>
      </c>
      <c r="YY1874" s="68"/>
      <c r="YZ1874" s="68"/>
      <c r="ZA1874" s="68"/>
      <c r="ZB1874" s="68"/>
      <c r="ZC1874" s="68"/>
      <c r="ZD1874" s="68"/>
    </row>
    <row r="1875" spans="658:680" x14ac:dyDescent="0.25">
      <c r="YH1875" s="68"/>
      <c r="YI1875" s="68"/>
      <c r="YJ1875" s="68"/>
      <c r="YK1875" s="68"/>
      <c r="YL1875" s="68"/>
      <c r="YM1875" s="68"/>
      <c r="YN1875" s="68"/>
      <c r="YO1875" s="68"/>
      <c r="YP1875" s="68"/>
      <c r="YQ1875" s="68"/>
      <c r="YR1875" s="68"/>
      <c r="YS1875" s="68"/>
      <c r="YT1875" s="68"/>
      <c r="YU1875" s="68"/>
      <c r="YV1875" s="68"/>
      <c r="YW1875" s="68"/>
      <c r="YX1875" s="68">
        <v>1.02133172573117</v>
      </c>
      <c r="YY1875" s="68"/>
      <c r="YZ1875" s="68"/>
      <c r="ZA1875" s="68"/>
      <c r="ZB1875" s="68"/>
      <c r="ZC1875" s="68"/>
      <c r="ZD1875" s="68"/>
    </row>
    <row r="1876" spans="658:680" x14ac:dyDescent="0.25">
      <c r="YH1876" s="68"/>
      <c r="YI1876" s="68"/>
      <c r="YJ1876" s="68"/>
      <c r="YK1876" s="68"/>
      <c r="YL1876" s="68"/>
      <c r="YM1876" s="68"/>
      <c r="YN1876" s="68"/>
      <c r="YO1876" s="68"/>
      <c r="YP1876" s="68"/>
      <c r="YQ1876" s="68"/>
      <c r="YR1876" s="68"/>
      <c r="YS1876" s="68"/>
      <c r="YT1876" s="68"/>
      <c r="YU1876" s="68"/>
      <c r="YV1876" s="68"/>
      <c r="YW1876" s="68"/>
      <c r="YX1876" s="68">
        <v>1.0213288759696799</v>
      </c>
      <c r="YY1876" s="68"/>
      <c r="YZ1876" s="68"/>
      <c r="ZA1876" s="68"/>
      <c r="ZB1876" s="68"/>
      <c r="ZC1876" s="68"/>
      <c r="ZD1876" s="68"/>
    </row>
    <row r="1877" spans="658:680" x14ac:dyDescent="0.25">
      <c r="YH1877" s="68"/>
      <c r="YI1877" s="68"/>
      <c r="YJ1877" s="68"/>
      <c r="YK1877" s="68"/>
      <c r="YL1877" s="68"/>
      <c r="YM1877" s="68"/>
      <c r="YN1877" s="68"/>
      <c r="YO1877" s="68"/>
      <c r="YP1877" s="68"/>
      <c r="YQ1877" s="68"/>
      <c r="YR1877" s="68"/>
      <c r="YS1877" s="68"/>
      <c r="YT1877" s="68"/>
      <c r="YU1877" s="68"/>
      <c r="YV1877" s="68"/>
      <c r="YW1877" s="68"/>
      <c r="YX1877" s="68">
        <v>1.02131891154624</v>
      </c>
      <c r="YY1877" s="68"/>
      <c r="YZ1877" s="68"/>
      <c r="ZA1877" s="68"/>
      <c r="ZB1877" s="68"/>
      <c r="ZC1877" s="68"/>
      <c r="ZD1877" s="68"/>
    </row>
    <row r="1878" spans="658:680" x14ac:dyDescent="0.25">
      <c r="YH1878" s="68"/>
      <c r="YI1878" s="68"/>
      <c r="YJ1878" s="68"/>
      <c r="YK1878" s="68"/>
      <c r="YL1878" s="68"/>
      <c r="YM1878" s="68"/>
      <c r="YN1878" s="68"/>
      <c r="YO1878" s="68"/>
      <c r="YP1878" s="68"/>
      <c r="YQ1878" s="68"/>
      <c r="YR1878" s="68"/>
      <c r="YS1878" s="68"/>
      <c r="YT1878" s="68"/>
      <c r="YU1878" s="68"/>
      <c r="YV1878" s="68"/>
      <c r="YW1878" s="68"/>
      <c r="YX1878" s="68">
        <v>1.02128237021808</v>
      </c>
      <c r="YY1878" s="68"/>
      <c r="YZ1878" s="68"/>
      <c r="ZA1878" s="68"/>
      <c r="ZB1878" s="68"/>
      <c r="ZC1878" s="68"/>
      <c r="ZD1878" s="68"/>
    </row>
    <row r="1879" spans="658:680" x14ac:dyDescent="0.25">
      <c r="YH1879" s="68"/>
      <c r="YI1879" s="68"/>
      <c r="YJ1879" s="68"/>
      <c r="YK1879" s="68"/>
      <c r="YL1879" s="68"/>
      <c r="YM1879" s="68"/>
      <c r="YN1879" s="68"/>
      <c r="YO1879" s="68"/>
      <c r="YP1879" s="68"/>
      <c r="YQ1879" s="68"/>
      <c r="YR1879" s="68"/>
      <c r="YS1879" s="68"/>
      <c r="YT1879" s="68"/>
      <c r="YU1879" s="68"/>
      <c r="YV1879" s="68"/>
      <c r="YW1879" s="68"/>
      <c r="YX1879" s="68">
        <v>1.0212712177211001</v>
      </c>
      <c r="YY1879" s="68"/>
      <c r="YZ1879" s="68"/>
      <c r="ZA1879" s="68"/>
      <c r="ZB1879" s="68"/>
      <c r="ZC1879" s="68"/>
      <c r="ZD1879" s="68"/>
    </row>
    <row r="1880" spans="658:680" x14ac:dyDescent="0.25">
      <c r="YH1880" s="68"/>
      <c r="YI1880" s="68"/>
      <c r="YJ1880" s="68"/>
      <c r="YK1880" s="68"/>
      <c r="YL1880" s="68"/>
      <c r="YM1880" s="68"/>
      <c r="YN1880" s="68"/>
      <c r="YO1880" s="68"/>
      <c r="YP1880" s="68"/>
      <c r="YQ1880" s="68"/>
      <c r="YR1880" s="68"/>
      <c r="YS1880" s="68"/>
      <c r="YT1880" s="68"/>
      <c r="YU1880" s="68"/>
      <c r="YV1880" s="68"/>
      <c r="YW1880" s="68"/>
      <c r="YX1880" s="68">
        <v>1.02125633458042</v>
      </c>
      <c r="YY1880" s="68"/>
      <c r="YZ1880" s="68"/>
      <c r="ZA1880" s="68"/>
      <c r="ZB1880" s="68"/>
      <c r="ZC1880" s="68"/>
      <c r="ZD1880" s="68"/>
    </row>
    <row r="1881" spans="658:680" x14ac:dyDescent="0.25">
      <c r="YH1881" s="68"/>
      <c r="YI1881" s="68"/>
      <c r="YJ1881" s="68"/>
      <c r="YK1881" s="68"/>
      <c r="YL1881" s="68"/>
      <c r="YM1881" s="68"/>
      <c r="YN1881" s="68"/>
      <c r="YO1881" s="68"/>
      <c r="YP1881" s="68"/>
      <c r="YQ1881" s="68"/>
      <c r="YR1881" s="68"/>
      <c r="YS1881" s="68"/>
      <c r="YT1881" s="68"/>
      <c r="YU1881" s="68"/>
      <c r="YV1881" s="68"/>
      <c r="YW1881" s="68"/>
      <c r="YX1881" s="68">
        <v>1.0212508232286699</v>
      </c>
      <c r="YY1881" s="68"/>
      <c r="YZ1881" s="68"/>
      <c r="ZA1881" s="68"/>
      <c r="ZB1881" s="68"/>
      <c r="ZC1881" s="68"/>
      <c r="ZD1881" s="68"/>
    </row>
    <row r="1882" spans="658:680" x14ac:dyDescent="0.25">
      <c r="YH1882" s="68"/>
      <c r="YI1882" s="68"/>
      <c r="YJ1882" s="68"/>
      <c r="YK1882" s="68"/>
      <c r="YL1882" s="68"/>
      <c r="YM1882" s="68"/>
      <c r="YN1882" s="68"/>
      <c r="YO1882" s="68"/>
      <c r="YP1882" s="68"/>
      <c r="YQ1882" s="68"/>
      <c r="YR1882" s="68"/>
      <c r="YS1882" s="68"/>
      <c r="YT1882" s="68"/>
      <c r="YU1882" s="68"/>
      <c r="YV1882" s="68"/>
      <c r="YW1882" s="68"/>
      <c r="YX1882" s="68">
        <v>1.02122004801919</v>
      </c>
      <c r="YY1882" s="68"/>
      <c r="YZ1882" s="68"/>
      <c r="ZA1882" s="68"/>
      <c r="ZB1882" s="68"/>
      <c r="ZC1882" s="68"/>
      <c r="ZD1882" s="68"/>
    </row>
    <row r="1883" spans="658:680" x14ac:dyDescent="0.25">
      <c r="YH1883" s="68"/>
      <c r="YI1883" s="68"/>
      <c r="YJ1883" s="68"/>
      <c r="YK1883" s="68"/>
      <c r="YL1883" s="68"/>
      <c r="YM1883" s="68"/>
      <c r="YN1883" s="68"/>
      <c r="YO1883" s="68"/>
      <c r="YP1883" s="68"/>
      <c r="YQ1883" s="68"/>
      <c r="YR1883" s="68"/>
      <c r="YS1883" s="68"/>
      <c r="YT1883" s="68"/>
      <c r="YU1883" s="68"/>
      <c r="YV1883" s="68"/>
      <c r="YW1883" s="68"/>
      <c r="YX1883" s="68">
        <v>1.0212188667989499</v>
      </c>
      <c r="YY1883" s="68"/>
      <c r="YZ1883" s="68"/>
      <c r="ZA1883" s="68"/>
      <c r="ZB1883" s="68"/>
      <c r="ZC1883" s="68"/>
      <c r="ZD1883" s="68"/>
    </row>
    <row r="1884" spans="658:680" x14ac:dyDescent="0.25">
      <c r="YH1884" s="68"/>
      <c r="YI1884" s="68"/>
      <c r="YJ1884" s="68"/>
      <c r="YK1884" s="68"/>
      <c r="YL1884" s="68"/>
      <c r="YM1884" s="68"/>
      <c r="YN1884" s="68"/>
      <c r="YO1884" s="68"/>
      <c r="YP1884" s="68"/>
      <c r="YQ1884" s="68"/>
      <c r="YR1884" s="68"/>
      <c r="YS1884" s="68"/>
      <c r="YT1884" s="68"/>
      <c r="YU1884" s="68"/>
      <c r="YV1884" s="68"/>
      <c r="YW1884" s="68"/>
      <c r="YX1884" s="68">
        <v>1.02121644163581</v>
      </c>
      <c r="YY1884" s="68"/>
      <c r="YZ1884" s="68"/>
      <c r="ZA1884" s="68"/>
      <c r="ZB1884" s="68"/>
      <c r="ZC1884" s="68"/>
      <c r="ZD1884" s="68"/>
    </row>
    <row r="1885" spans="658:680" x14ac:dyDescent="0.25">
      <c r="YH1885" s="68"/>
      <c r="YI1885" s="68"/>
      <c r="YJ1885" s="68"/>
      <c r="YK1885" s="68"/>
      <c r="YL1885" s="68"/>
      <c r="YM1885" s="68"/>
      <c r="YN1885" s="68"/>
      <c r="YO1885" s="68"/>
      <c r="YP1885" s="68"/>
      <c r="YQ1885" s="68"/>
      <c r="YR1885" s="68"/>
      <c r="YS1885" s="68"/>
      <c r="YT1885" s="68"/>
      <c r="YU1885" s="68"/>
      <c r="YV1885" s="68"/>
      <c r="YW1885" s="68"/>
      <c r="YX1885" s="68">
        <v>1.02121238315577</v>
      </c>
      <c r="YY1885" s="68"/>
      <c r="YZ1885" s="68"/>
      <c r="ZA1885" s="68"/>
      <c r="ZB1885" s="68"/>
      <c r="ZC1885" s="68"/>
      <c r="ZD1885" s="68"/>
    </row>
    <row r="1886" spans="658:680" x14ac:dyDescent="0.25">
      <c r="YH1886" s="68"/>
      <c r="YI1886" s="68"/>
      <c r="YJ1886" s="68"/>
      <c r="YK1886" s="68"/>
      <c r="YL1886" s="68"/>
      <c r="YM1886" s="68"/>
      <c r="YN1886" s="68"/>
      <c r="YO1886" s="68"/>
      <c r="YP1886" s="68"/>
      <c r="YQ1886" s="68"/>
      <c r="YR1886" s="68"/>
      <c r="YS1886" s="68"/>
      <c r="YT1886" s="68"/>
      <c r="YU1886" s="68"/>
      <c r="YV1886" s="68"/>
      <c r="YW1886" s="68"/>
      <c r="YX1886" s="68">
        <v>1.0211974641660599</v>
      </c>
      <c r="YY1886" s="68"/>
      <c r="YZ1886" s="68"/>
      <c r="ZA1886" s="68"/>
      <c r="ZB1886" s="68"/>
      <c r="ZC1886" s="68"/>
      <c r="ZD1886" s="68"/>
    </row>
    <row r="1887" spans="658:680" x14ac:dyDescent="0.25">
      <c r="YH1887" s="68"/>
      <c r="YI1887" s="68"/>
      <c r="YJ1887" s="68"/>
      <c r="YK1887" s="68"/>
      <c r="YL1887" s="68"/>
      <c r="YM1887" s="68"/>
      <c r="YN1887" s="68"/>
      <c r="YO1887" s="68"/>
      <c r="YP1887" s="68"/>
      <c r="YQ1887" s="68"/>
      <c r="YR1887" s="68"/>
      <c r="YS1887" s="68"/>
      <c r="YT1887" s="68"/>
      <c r="YU1887" s="68"/>
      <c r="YV1887" s="68"/>
      <c r="YW1887" s="68"/>
      <c r="YX1887" s="68">
        <v>1.02116248566209</v>
      </c>
      <c r="YY1887" s="68"/>
      <c r="YZ1887" s="68"/>
      <c r="ZA1887" s="68"/>
      <c r="ZB1887" s="68"/>
      <c r="ZC1887" s="68"/>
      <c r="ZD1887" s="68"/>
    </row>
    <row r="1888" spans="658:680" x14ac:dyDescent="0.25">
      <c r="YH1888" s="68"/>
      <c r="YI1888" s="68"/>
      <c r="YJ1888" s="68"/>
      <c r="YK1888" s="68"/>
      <c r="YL1888" s="68"/>
      <c r="YM1888" s="68"/>
      <c r="YN1888" s="68"/>
      <c r="YO1888" s="68"/>
      <c r="YP1888" s="68"/>
      <c r="YQ1888" s="68"/>
      <c r="YR1888" s="68"/>
      <c r="YS1888" s="68"/>
      <c r="YT1888" s="68"/>
      <c r="YU1888" s="68"/>
      <c r="YV1888" s="68"/>
      <c r="YW1888" s="68"/>
      <c r="YX1888" s="68">
        <v>1.0211316296619499</v>
      </c>
      <c r="YY1888" s="68"/>
      <c r="YZ1888" s="68"/>
      <c r="ZA1888" s="68"/>
      <c r="ZB1888" s="68"/>
      <c r="ZC1888" s="68"/>
      <c r="ZD1888" s="68"/>
    </row>
    <row r="1889" spans="658:680" x14ac:dyDescent="0.25">
      <c r="YH1889" s="68"/>
      <c r="YI1889" s="68"/>
      <c r="YJ1889" s="68"/>
      <c r="YK1889" s="68"/>
      <c r="YL1889" s="68"/>
      <c r="YM1889" s="68"/>
      <c r="YN1889" s="68"/>
      <c r="YO1889" s="68"/>
      <c r="YP1889" s="68"/>
      <c r="YQ1889" s="68"/>
      <c r="YR1889" s="68"/>
      <c r="YS1889" s="68"/>
      <c r="YT1889" s="68"/>
      <c r="YU1889" s="68"/>
      <c r="YV1889" s="68"/>
      <c r="YW1889" s="68"/>
      <c r="YX1889" s="68">
        <v>1.0210911924486701</v>
      </c>
      <c r="YY1889" s="68"/>
      <c r="YZ1889" s="68"/>
      <c r="ZA1889" s="68"/>
      <c r="ZB1889" s="68"/>
      <c r="ZC1889" s="68"/>
      <c r="ZD1889" s="68"/>
    </row>
    <row r="1890" spans="658:680" x14ac:dyDescent="0.25">
      <c r="YH1890" s="68"/>
      <c r="YI1890" s="68"/>
      <c r="YJ1890" s="68"/>
      <c r="YK1890" s="68"/>
      <c r="YL1890" s="68"/>
      <c r="YM1890" s="68"/>
      <c r="YN1890" s="68"/>
      <c r="YO1890" s="68"/>
      <c r="YP1890" s="68"/>
      <c r="YQ1890" s="68"/>
      <c r="YR1890" s="68"/>
      <c r="YS1890" s="68"/>
      <c r="YT1890" s="68"/>
      <c r="YU1890" s="68"/>
      <c r="YV1890" s="68"/>
      <c r="YW1890" s="68"/>
      <c r="YX1890" s="68">
        <v>1.0210706753510901</v>
      </c>
      <c r="YY1890" s="68"/>
      <c r="YZ1890" s="68"/>
      <c r="ZA1890" s="68"/>
      <c r="ZB1890" s="68"/>
      <c r="ZC1890" s="68"/>
      <c r="ZD1890" s="68"/>
    </row>
    <row r="1891" spans="658:680" x14ac:dyDescent="0.25">
      <c r="YH1891" s="68"/>
      <c r="YI1891" s="68"/>
      <c r="YJ1891" s="68"/>
      <c r="YK1891" s="68"/>
      <c r="YL1891" s="68"/>
      <c r="YM1891" s="68"/>
      <c r="YN1891" s="68"/>
      <c r="YO1891" s="68"/>
      <c r="YP1891" s="68"/>
      <c r="YQ1891" s="68"/>
      <c r="YR1891" s="68"/>
      <c r="YS1891" s="68"/>
      <c r="YT1891" s="68"/>
      <c r="YU1891" s="68"/>
      <c r="YV1891" s="68"/>
      <c r="YW1891" s="68"/>
      <c r="YX1891" s="68">
        <v>1.02106318344652</v>
      </c>
      <c r="YY1891" s="68"/>
      <c r="YZ1891" s="68"/>
      <c r="ZA1891" s="68"/>
      <c r="ZB1891" s="68"/>
      <c r="ZC1891" s="68"/>
      <c r="ZD1891" s="68"/>
    </row>
    <row r="1892" spans="658:680" x14ac:dyDescent="0.25">
      <c r="YH1892" s="68"/>
      <c r="YI1892" s="68"/>
      <c r="YJ1892" s="68"/>
      <c r="YK1892" s="68"/>
      <c r="YL1892" s="68"/>
      <c r="YM1892" s="68"/>
      <c r="YN1892" s="68"/>
      <c r="YO1892" s="68"/>
      <c r="YP1892" s="68"/>
      <c r="YQ1892" s="68"/>
      <c r="YR1892" s="68"/>
      <c r="YS1892" s="68"/>
      <c r="YT1892" s="68"/>
      <c r="YU1892" s="68"/>
      <c r="YV1892" s="68"/>
      <c r="YW1892" s="68"/>
      <c r="YX1892" s="68">
        <v>1.0210413207670901</v>
      </c>
      <c r="YY1892" s="68"/>
      <c r="YZ1892" s="68"/>
      <c r="ZA1892" s="68"/>
      <c r="ZB1892" s="68"/>
      <c r="ZC1892" s="68"/>
      <c r="ZD1892" s="68"/>
    </row>
    <row r="1893" spans="658:680" x14ac:dyDescent="0.25">
      <c r="YH1893" s="68"/>
      <c r="YI1893" s="68"/>
      <c r="YJ1893" s="68"/>
      <c r="YK1893" s="68"/>
      <c r="YL1893" s="68"/>
      <c r="YM1893" s="68"/>
      <c r="YN1893" s="68"/>
      <c r="YO1893" s="68"/>
      <c r="YP1893" s="68"/>
      <c r="YQ1893" s="68"/>
      <c r="YR1893" s="68"/>
      <c r="YS1893" s="68"/>
      <c r="YT1893" s="68"/>
      <c r="YU1893" s="68"/>
      <c r="YV1893" s="68"/>
      <c r="YW1893" s="68"/>
      <c r="YX1893" s="68">
        <v>1.0210384941547099</v>
      </c>
      <c r="YY1893" s="68"/>
      <c r="YZ1893" s="68"/>
      <c r="ZA1893" s="68"/>
      <c r="ZB1893" s="68"/>
      <c r="ZC1893" s="68"/>
      <c r="ZD1893" s="68"/>
    </row>
    <row r="1894" spans="658:680" x14ac:dyDescent="0.25">
      <c r="YH1894" s="68"/>
      <c r="YI1894" s="68"/>
      <c r="YJ1894" s="68"/>
      <c r="YK1894" s="68"/>
      <c r="YL1894" s="68"/>
      <c r="YM1894" s="68"/>
      <c r="YN1894" s="68"/>
      <c r="YO1894" s="68"/>
      <c r="YP1894" s="68"/>
      <c r="YQ1894" s="68"/>
      <c r="YR1894" s="68"/>
      <c r="YS1894" s="68"/>
      <c r="YT1894" s="68"/>
      <c r="YU1894" s="68"/>
      <c r="YV1894" s="68"/>
      <c r="YW1894" s="68"/>
      <c r="YX1894" s="68">
        <v>1.02103524485631</v>
      </c>
      <c r="YY1894" s="68"/>
      <c r="YZ1894" s="68"/>
      <c r="ZA1894" s="68"/>
      <c r="ZB1894" s="68"/>
      <c r="ZC1894" s="68"/>
      <c r="ZD1894" s="68"/>
    </row>
    <row r="1895" spans="658:680" x14ac:dyDescent="0.25">
      <c r="YH1895" s="68"/>
      <c r="YI1895" s="68"/>
      <c r="YJ1895" s="68"/>
      <c r="YK1895" s="68"/>
      <c r="YL1895" s="68"/>
      <c r="YM1895" s="68"/>
      <c r="YN1895" s="68"/>
      <c r="YO1895" s="68"/>
      <c r="YP1895" s="68"/>
      <c r="YQ1895" s="68"/>
      <c r="YR1895" s="68"/>
      <c r="YS1895" s="68"/>
      <c r="YT1895" s="68"/>
      <c r="YU1895" s="68"/>
      <c r="YV1895" s="68"/>
      <c r="YW1895" s="68"/>
      <c r="YX1895" s="68">
        <v>1.02103314679868</v>
      </c>
      <c r="YY1895" s="68"/>
      <c r="YZ1895" s="68"/>
      <c r="ZA1895" s="68"/>
      <c r="ZB1895" s="68"/>
      <c r="ZC1895" s="68"/>
      <c r="ZD1895" s="68"/>
    </row>
    <row r="1896" spans="658:680" x14ac:dyDescent="0.25">
      <c r="YH1896" s="68"/>
      <c r="YI1896" s="68"/>
      <c r="YJ1896" s="68"/>
      <c r="YK1896" s="68"/>
      <c r="YL1896" s="68"/>
      <c r="YM1896" s="68"/>
      <c r="YN1896" s="68"/>
      <c r="YO1896" s="68"/>
      <c r="YP1896" s="68"/>
      <c r="YQ1896" s="68"/>
      <c r="YR1896" s="68"/>
      <c r="YS1896" s="68"/>
      <c r="YT1896" s="68"/>
      <c r="YU1896" s="68"/>
      <c r="YV1896" s="68"/>
      <c r="YW1896" s="68"/>
      <c r="YX1896" s="68">
        <v>1.0210269340212299</v>
      </c>
      <c r="YY1896" s="68"/>
      <c r="YZ1896" s="68"/>
      <c r="ZA1896" s="68"/>
      <c r="ZB1896" s="68"/>
      <c r="ZC1896" s="68"/>
      <c r="ZD1896" s="68"/>
    </row>
    <row r="1897" spans="658:680" x14ac:dyDescent="0.25">
      <c r="YH1897" s="68"/>
      <c r="YI1897" s="68"/>
      <c r="YJ1897" s="68"/>
      <c r="YK1897" s="68"/>
      <c r="YL1897" s="68"/>
      <c r="YM1897" s="68"/>
      <c r="YN1897" s="68"/>
      <c r="YO1897" s="68"/>
      <c r="YP1897" s="68"/>
      <c r="YQ1897" s="68"/>
      <c r="YR1897" s="68"/>
      <c r="YS1897" s="68"/>
      <c r="YT1897" s="68"/>
      <c r="YU1897" s="68"/>
      <c r="YV1897" s="68"/>
      <c r="YW1897" s="68"/>
      <c r="YX1897" s="68">
        <v>1.0209355456284199</v>
      </c>
      <c r="YY1897" s="68"/>
      <c r="YZ1897" s="68"/>
      <c r="ZA1897" s="68"/>
      <c r="ZB1897" s="68"/>
      <c r="ZC1897" s="68"/>
      <c r="ZD1897" s="68"/>
    </row>
    <row r="1898" spans="658:680" x14ac:dyDescent="0.25">
      <c r="YH1898" s="68"/>
      <c r="YI1898" s="68"/>
      <c r="YJ1898" s="68"/>
      <c r="YK1898" s="68"/>
      <c r="YL1898" s="68"/>
      <c r="YM1898" s="68"/>
      <c r="YN1898" s="68"/>
      <c r="YO1898" s="68"/>
      <c r="YP1898" s="68"/>
      <c r="YQ1898" s="68"/>
      <c r="YR1898" s="68"/>
      <c r="YS1898" s="68"/>
      <c r="YT1898" s="68"/>
      <c r="YU1898" s="68"/>
      <c r="YV1898" s="68"/>
      <c r="YW1898" s="68"/>
      <c r="YX1898" s="68">
        <v>1.02089782260291</v>
      </c>
      <c r="YY1898" s="68"/>
      <c r="YZ1898" s="68"/>
      <c r="ZA1898" s="68"/>
      <c r="ZB1898" s="68"/>
      <c r="ZC1898" s="68"/>
      <c r="ZD1898" s="68"/>
    </row>
    <row r="1899" spans="658:680" x14ac:dyDescent="0.25">
      <c r="YH1899" s="68"/>
      <c r="YI1899" s="68"/>
      <c r="YJ1899" s="68"/>
      <c r="YK1899" s="68"/>
      <c r="YL1899" s="68"/>
      <c r="YM1899" s="68"/>
      <c r="YN1899" s="68"/>
      <c r="YO1899" s="68"/>
      <c r="YP1899" s="68"/>
      <c r="YQ1899" s="68"/>
      <c r="YR1899" s="68"/>
      <c r="YS1899" s="68"/>
      <c r="YT1899" s="68"/>
      <c r="YU1899" s="68"/>
      <c r="YV1899" s="68"/>
      <c r="YW1899" s="68"/>
      <c r="YX1899" s="68">
        <v>1.0208456728272399</v>
      </c>
      <c r="YY1899" s="68"/>
      <c r="YZ1899" s="68"/>
      <c r="ZA1899" s="68"/>
      <c r="ZB1899" s="68"/>
      <c r="ZC1899" s="68"/>
      <c r="ZD1899" s="68"/>
    </row>
    <row r="1900" spans="658:680" x14ac:dyDescent="0.25">
      <c r="YH1900" s="68"/>
      <c r="YI1900" s="68"/>
      <c r="YJ1900" s="68"/>
      <c r="YK1900" s="68"/>
      <c r="YL1900" s="68"/>
      <c r="YM1900" s="68"/>
      <c r="YN1900" s="68"/>
      <c r="YO1900" s="68"/>
      <c r="YP1900" s="68"/>
      <c r="YQ1900" s="68"/>
      <c r="YR1900" s="68"/>
      <c r="YS1900" s="68"/>
      <c r="YT1900" s="68"/>
      <c r="YU1900" s="68"/>
      <c r="YV1900" s="68"/>
      <c r="YW1900" s="68"/>
      <c r="YX1900" s="68">
        <v>1.02081970051099</v>
      </c>
      <c r="YY1900" s="68"/>
      <c r="YZ1900" s="68"/>
      <c r="ZA1900" s="68"/>
      <c r="ZB1900" s="68"/>
      <c r="ZC1900" s="68"/>
      <c r="ZD1900" s="68"/>
    </row>
    <row r="1901" spans="658:680" x14ac:dyDescent="0.25">
      <c r="YH1901" s="68"/>
      <c r="YI1901" s="68"/>
      <c r="YJ1901" s="68"/>
      <c r="YK1901" s="68"/>
      <c r="YL1901" s="68"/>
      <c r="YM1901" s="68"/>
      <c r="YN1901" s="68"/>
      <c r="YO1901" s="68"/>
      <c r="YP1901" s="68"/>
      <c r="YQ1901" s="68"/>
      <c r="YR1901" s="68"/>
      <c r="YS1901" s="68"/>
      <c r="YT1901" s="68"/>
      <c r="YU1901" s="68"/>
      <c r="YV1901" s="68"/>
      <c r="YW1901" s="68"/>
      <c r="YX1901" s="68">
        <v>1.0208109176353299</v>
      </c>
      <c r="YY1901" s="68"/>
      <c r="YZ1901" s="68"/>
      <c r="ZA1901" s="68"/>
      <c r="ZB1901" s="68"/>
      <c r="ZC1901" s="68"/>
      <c r="ZD1901" s="68"/>
    </row>
    <row r="1902" spans="658:680" x14ac:dyDescent="0.25">
      <c r="YH1902" s="68"/>
      <c r="YI1902" s="68"/>
      <c r="YJ1902" s="68"/>
      <c r="YK1902" s="68"/>
      <c r="YL1902" s="68"/>
      <c r="YM1902" s="68"/>
      <c r="YN1902" s="68"/>
      <c r="YO1902" s="68"/>
      <c r="YP1902" s="68"/>
      <c r="YQ1902" s="68"/>
      <c r="YR1902" s="68"/>
      <c r="YS1902" s="68"/>
      <c r="YT1902" s="68"/>
      <c r="YU1902" s="68"/>
      <c r="YV1902" s="68"/>
      <c r="YW1902" s="68"/>
      <c r="YX1902" s="68">
        <v>1.02077841571137</v>
      </c>
      <c r="YY1902" s="68"/>
      <c r="YZ1902" s="68"/>
      <c r="ZA1902" s="68"/>
      <c r="ZB1902" s="68"/>
      <c r="ZC1902" s="68"/>
      <c r="ZD1902" s="68"/>
    </row>
    <row r="1903" spans="658:680" x14ac:dyDescent="0.25">
      <c r="YH1903" s="68"/>
      <c r="YI1903" s="68"/>
      <c r="YJ1903" s="68"/>
      <c r="YK1903" s="68"/>
      <c r="YL1903" s="68"/>
      <c r="YM1903" s="68"/>
      <c r="YN1903" s="68"/>
      <c r="YO1903" s="68"/>
      <c r="YP1903" s="68"/>
      <c r="YQ1903" s="68"/>
      <c r="YR1903" s="68"/>
      <c r="YS1903" s="68"/>
      <c r="YT1903" s="68"/>
      <c r="YU1903" s="68"/>
      <c r="YV1903" s="68"/>
      <c r="YW1903" s="68"/>
      <c r="YX1903" s="68">
        <v>1.02063801129774</v>
      </c>
      <c r="YY1903" s="68"/>
      <c r="YZ1903" s="68"/>
      <c r="ZA1903" s="68"/>
      <c r="ZB1903" s="68"/>
      <c r="ZC1903" s="68"/>
      <c r="ZD1903" s="68"/>
    </row>
    <row r="1904" spans="658:680" x14ac:dyDescent="0.25">
      <c r="YH1904" s="68"/>
      <c r="YI1904" s="68"/>
      <c r="YJ1904" s="68"/>
      <c r="YK1904" s="68"/>
      <c r="YL1904" s="68"/>
      <c r="YM1904" s="68"/>
      <c r="YN1904" s="68"/>
      <c r="YO1904" s="68"/>
      <c r="YP1904" s="68"/>
      <c r="YQ1904" s="68"/>
      <c r="YR1904" s="68"/>
      <c r="YS1904" s="68"/>
      <c r="YT1904" s="68"/>
      <c r="YU1904" s="68"/>
      <c r="YV1904" s="68"/>
      <c r="YW1904" s="68"/>
      <c r="YX1904" s="68">
        <v>1.0206196144913899</v>
      </c>
      <c r="YY1904" s="68"/>
      <c r="YZ1904" s="68"/>
      <c r="ZA1904" s="68"/>
      <c r="ZB1904" s="68"/>
      <c r="ZC1904" s="68"/>
      <c r="ZD1904" s="68"/>
    </row>
    <row r="1905" spans="658:680" x14ac:dyDescent="0.25">
      <c r="YH1905" s="68"/>
      <c r="YI1905" s="68"/>
      <c r="YJ1905" s="68"/>
      <c r="YK1905" s="68"/>
      <c r="YL1905" s="68"/>
      <c r="YM1905" s="68"/>
      <c r="YN1905" s="68"/>
      <c r="YO1905" s="68"/>
      <c r="YP1905" s="68"/>
      <c r="YQ1905" s="68"/>
      <c r="YR1905" s="68"/>
      <c r="YS1905" s="68"/>
      <c r="YT1905" s="68"/>
      <c r="YU1905" s="68"/>
      <c r="YV1905" s="68"/>
      <c r="YW1905" s="68"/>
      <c r="YX1905" s="68">
        <v>1.02060427781826</v>
      </c>
      <c r="YY1905" s="68"/>
      <c r="YZ1905" s="68"/>
      <c r="ZA1905" s="68"/>
      <c r="ZB1905" s="68"/>
      <c r="ZC1905" s="68"/>
      <c r="ZD1905" s="68"/>
    </row>
    <row r="1906" spans="658:680" x14ac:dyDescent="0.25">
      <c r="YH1906" s="68"/>
      <c r="YI1906" s="68"/>
      <c r="YJ1906" s="68"/>
      <c r="YK1906" s="68"/>
      <c r="YL1906" s="68"/>
      <c r="YM1906" s="68"/>
      <c r="YN1906" s="68"/>
      <c r="YO1906" s="68"/>
      <c r="YP1906" s="68"/>
      <c r="YQ1906" s="68"/>
      <c r="YR1906" s="68"/>
      <c r="YS1906" s="68"/>
      <c r="YT1906" s="68"/>
      <c r="YU1906" s="68"/>
      <c r="YV1906" s="68"/>
      <c r="YW1906" s="68"/>
      <c r="YX1906" s="68">
        <v>1.02058465681399</v>
      </c>
      <c r="YY1906" s="68"/>
      <c r="YZ1906" s="68"/>
      <c r="ZA1906" s="68"/>
      <c r="ZB1906" s="68"/>
      <c r="ZC1906" s="68"/>
      <c r="ZD1906" s="68"/>
    </row>
    <row r="1907" spans="658:680" x14ac:dyDescent="0.25">
      <c r="YH1907" s="68"/>
      <c r="YI1907" s="68"/>
      <c r="YJ1907" s="68"/>
      <c r="YK1907" s="68"/>
      <c r="YL1907" s="68"/>
      <c r="YM1907" s="68"/>
      <c r="YN1907" s="68"/>
      <c r="YO1907" s="68"/>
      <c r="YP1907" s="68"/>
      <c r="YQ1907" s="68"/>
      <c r="YR1907" s="68"/>
      <c r="YS1907" s="68"/>
      <c r="YT1907" s="68"/>
      <c r="YU1907" s="68"/>
      <c r="YV1907" s="68"/>
      <c r="YW1907" s="68"/>
      <c r="YX1907" s="68">
        <v>1.0205796227052799</v>
      </c>
      <c r="YY1907" s="68"/>
      <c r="YZ1907" s="68"/>
      <c r="ZA1907" s="68"/>
      <c r="ZB1907" s="68"/>
      <c r="ZC1907" s="68"/>
      <c r="ZD1907" s="68"/>
    </row>
    <row r="1908" spans="658:680" x14ac:dyDescent="0.25">
      <c r="YH1908" s="68"/>
      <c r="YI1908" s="68"/>
      <c r="YJ1908" s="68"/>
      <c r="YK1908" s="68"/>
      <c r="YL1908" s="68"/>
      <c r="YM1908" s="68"/>
      <c r="YN1908" s="68"/>
      <c r="YO1908" s="68"/>
      <c r="YP1908" s="68"/>
      <c r="YQ1908" s="68"/>
      <c r="YR1908" s="68"/>
      <c r="YS1908" s="68"/>
      <c r="YT1908" s="68"/>
      <c r="YU1908" s="68"/>
      <c r="YV1908" s="68"/>
      <c r="YW1908" s="68"/>
      <c r="YX1908" s="68">
        <v>1.0205311406958599</v>
      </c>
      <c r="YY1908" s="68"/>
      <c r="YZ1908" s="68"/>
      <c r="ZA1908" s="68"/>
      <c r="ZB1908" s="68"/>
      <c r="ZC1908" s="68"/>
      <c r="ZD1908" s="68"/>
    </row>
    <row r="1909" spans="658:680" x14ac:dyDescent="0.25">
      <c r="YH1909" s="68"/>
      <c r="YI1909" s="68"/>
      <c r="YJ1909" s="68"/>
      <c r="YK1909" s="68"/>
      <c r="YL1909" s="68"/>
      <c r="YM1909" s="68"/>
      <c r="YN1909" s="68"/>
      <c r="YO1909" s="68"/>
      <c r="YP1909" s="68"/>
      <c r="YQ1909" s="68"/>
      <c r="YR1909" s="68"/>
      <c r="YS1909" s="68"/>
      <c r="YT1909" s="68"/>
      <c r="YU1909" s="68"/>
      <c r="YV1909" s="68"/>
      <c r="YW1909" s="68"/>
      <c r="YX1909" s="68">
        <v>1.0205053138675599</v>
      </c>
      <c r="YY1909" s="68"/>
      <c r="YZ1909" s="68"/>
      <c r="ZA1909" s="68"/>
      <c r="ZB1909" s="68"/>
      <c r="ZC1909" s="68"/>
      <c r="ZD1909" s="68"/>
    </row>
    <row r="1910" spans="658:680" x14ac:dyDescent="0.25">
      <c r="YH1910" s="68"/>
      <c r="YI1910" s="68"/>
      <c r="YJ1910" s="68"/>
      <c r="YK1910" s="68"/>
      <c r="YL1910" s="68"/>
      <c r="YM1910" s="68"/>
      <c r="YN1910" s="68"/>
      <c r="YO1910" s="68"/>
      <c r="YP1910" s="68"/>
      <c r="YQ1910" s="68"/>
      <c r="YR1910" s="68"/>
      <c r="YS1910" s="68"/>
      <c r="YT1910" s="68"/>
      <c r="YU1910" s="68"/>
      <c r="YV1910" s="68"/>
      <c r="YW1910" s="68"/>
      <c r="YX1910" s="68">
        <v>1.0203723278880901</v>
      </c>
      <c r="YY1910" s="68"/>
      <c r="YZ1910" s="68"/>
      <c r="ZA1910" s="68"/>
      <c r="ZB1910" s="68"/>
      <c r="ZC1910" s="68"/>
      <c r="ZD1910" s="68"/>
    </row>
    <row r="1911" spans="658:680" x14ac:dyDescent="0.25">
      <c r="YH1911" s="68"/>
      <c r="YI1911" s="68"/>
      <c r="YJ1911" s="68"/>
      <c r="YK1911" s="68"/>
      <c r="YL1911" s="68"/>
      <c r="YM1911" s="68"/>
      <c r="YN1911" s="68"/>
      <c r="YO1911" s="68"/>
      <c r="YP1911" s="68"/>
      <c r="YQ1911" s="68"/>
      <c r="YR1911" s="68"/>
      <c r="YS1911" s="68"/>
      <c r="YT1911" s="68"/>
      <c r="YU1911" s="68"/>
      <c r="YV1911" s="68"/>
      <c r="YW1911" s="68"/>
      <c r="YX1911" s="68">
        <v>1.0203347759791701</v>
      </c>
      <c r="YY1911" s="68"/>
      <c r="YZ1911" s="68"/>
      <c r="ZA1911" s="68"/>
      <c r="ZB1911" s="68"/>
      <c r="ZC1911" s="68"/>
      <c r="ZD1911" s="68"/>
    </row>
    <row r="1912" spans="658:680" x14ac:dyDescent="0.25">
      <c r="YH1912" s="68"/>
      <c r="YI1912" s="68"/>
      <c r="YJ1912" s="68"/>
      <c r="YK1912" s="68"/>
      <c r="YL1912" s="68"/>
      <c r="YM1912" s="68"/>
      <c r="YN1912" s="68"/>
      <c r="YO1912" s="68"/>
      <c r="YP1912" s="68"/>
      <c r="YQ1912" s="68"/>
      <c r="YR1912" s="68"/>
      <c r="YS1912" s="68"/>
      <c r="YT1912" s="68"/>
      <c r="YU1912" s="68"/>
      <c r="YV1912" s="68"/>
      <c r="YW1912" s="68"/>
      <c r="YX1912" s="68">
        <v>1.0203314990246899</v>
      </c>
      <c r="YY1912" s="68"/>
      <c r="YZ1912" s="68"/>
      <c r="ZA1912" s="68"/>
      <c r="ZB1912" s="68"/>
      <c r="ZC1912" s="68"/>
      <c r="ZD1912" s="68"/>
    </row>
    <row r="1913" spans="658:680" x14ac:dyDescent="0.25">
      <c r="YH1913" s="68"/>
      <c r="YI1913" s="68"/>
      <c r="YJ1913" s="68"/>
      <c r="YK1913" s="68"/>
      <c r="YL1913" s="68"/>
      <c r="YM1913" s="68"/>
      <c r="YN1913" s="68"/>
      <c r="YO1913" s="68"/>
      <c r="YP1913" s="68"/>
      <c r="YQ1913" s="68"/>
      <c r="YR1913" s="68"/>
      <c r="YS1913" s="68"/>
      <c r="YT1913" s="68"/>
      <c r="YU1913" s="68"/>
      <c r="YV1913" s="68"/>
      <c r="YW1913" s="68"/>
      <c r="YX1913" s="68">
        <v>1.0202799123099</v>
      </c>
      <c r="YY1913" s="68"/>
      <c r="YZ1913" s="68"/>
      <c r="ZA1913" s="68"/>
      <c r="ZB1913" s="68"/>
      <c r="ZC1913" s="68"/>
      <c r="ZD1913" s="68"/>
    </row>
    <row r="1914" spans="658:680" x14ac:dyDescent="0.25">
      <c r="YH1914" s="68"/>
      <c r="YI1914" s="68"/>
      <c r="YJ1914" s="68"/>
      <c r="YK1914" s="68"/>
      <c r="YL1914" s="68"/>
      <c r="YM1914" s="68"/>
      <c r="YN1914" s="68"/>
      <c r="YO1914" s="68"/>
      <c r="YP1914" s="68"/>
      <c r="YQ1914" s="68"/>
      <c r="YR1914" s="68"/>
      <c r="YS1914" s="68"/>
      <c r="YT1914" s="68"/>
      <c r="YU1914" s="68"/>
      <c r="YV1914" s="68"/>
      <c r="YW1914" s="68"/>
      <c r="YX1914" s="68">
        <v>1.0200479247819101</v>
      </c>
      <c r="YY1914" s="68"/>
      <c r="YZ1914" s="68"/>
      <c r="ZA1914" s="68"/>
      <c r="ZB1914" s="68"/>
      <c r="ZC1914" s="68"/>
      <c r="ZD1914" s="68"/>
    </row>
    <row r="1915" spans="658:680" x14ac:dyDescent="0.25">
      <c r="YH1915" s="68"/>
      <c r="YI1915" s="68"/>
      <c r="YJ1915" s="68"/>
      <c r="YK1915" s="68"/>
      <c r="YL1915" s="68"/>
      <c r="YM1915" s="68"/>
      <c r="YN1915" s="68"/>
      <c r="YO1915" s="68"/>
      <c r="YP1915" s="68"/>
      <c r="YQ1915" s="68"/>
      <c r="YR1915" s="68"/>
      <c r="YS1915" s="68"/>
      <c r="YT1915" s="68"/>
      <c r="YU1915" s="68"/>
      <c r="YV1915" s="68"/>
      <c r="YW1915" s="68"/>
      <c r="YX1915" s="68">
        <v>1.02003540726913</v>
      </c>
      <c r="YY1915" s="68"/>
      <c r="YZ1915" s="68"/>
      <c r="ZA1915" s="68"/>
      <c r="ZB1915" s="68"/>
      <c r="ZC1915" s="68"/>
      <c r="ZD1915" s="68"/>
    </row>
    <row r="1916" spans="658:680" x14ac:dyDescent="0.25">
      <c r="YH1916" s="68"/>
      <c r="YI1916" s="68"/>
      <c r="YJ1916" s="68"/>
      <c r="YK1916" s="68"/>
      <c r="YL1916" s="68"/>
      <c r="YM1916" s="68"/>
      <c r="YN1916" s="68"/>
      <c r="YO1916" s="68"/>
      <c r="YP1916" s="68"/>
      <c r="YQ1916" s="68"/>
      <c r="YR1916" s="68"/>
      <c r="YS1916" s="68"/>
      <c r="YT1916" s="68"/>
      <c r="YU1916" s="68"/>
      <c r="YV1916" s="68"/>
      <c r="YW1916" s="68"/>
      <c r="YX1916" s="68">
        <v>1.02000119797986</v>
      </c>
      <c r="YY1916" s="68"/>
      <c r="YZ1916" s="68"/>
      <c r="ZA1916" s="68"/>
      <c r="ZB1916" s="68"/>
      <c r="ZC1916" s="68"/>
      <c r="ZD1916" s="68"/>
    </row>
    <row r="1917" spans="658:680" x14ac:dyDescent="0.25">
      <c r="YH1917" s="68"/>
      <c r="YI1917" s="68"/>
      <c r="YJ1917" s="68"/>
      <c r="YK1917" s="68"/>
      <c r="YL1917" s="68"/>
      <c r="YM1917" s="68"/>
      <c r="YN1917" s="68"/>
      <c r="YO1917" s="68"/>
      <c r="YP1917" s="68"/>
      <c r="YQ1917" s="68"/>
      <c r="YR1917" s="68"/>
      <c r="YS1917" s="68"/>
      <c r="YT1917" s="68"/>
      <c r="YU1917" s="68"/>
      <c r="YV1917" s="68"/>
      <c r="YW1917" s="68"/>
      <c r="YX1917" s="68">
        <v>1.01998470098973</v>
      </c>
      <c r="YY1917" s="68"/>
      <c r="YZ1917" s="68"/>
      <c r="ZA1917" s="68"/>
      <c r="ZB1917" s="68"/>
      <c r="ZC1917" s="68"/>
      <c r="ZD1917" s="68"/>
    </row>
    <row r="1918" spans="658:680" x14ac:dyDescent="0.25">
      <c r="YH1918" s="68"/>
      <c r="YI1918" s="68"/>
      <c r="YJ1918" s="68"/>
      <c r="YK1918" s="68"/>
      <c r="YL1918" s="68"/>
      <c r="YM1918" s="68"/>
      <c r="YN1918" s="68"/>
      <c r="YO1918" s="68"/>
      <c r="YP1918" s="68"/>
      <c r="YQ1918" s="68"/>
      <c r="YR1918" s="68"/>
      <c r="YS1918" s="68"/>
      <c r="YT1918" s="68"/>
      <c r="YU1918" s="68"/>
      <c r="YV1918" s="68"/>
      <c r="YW1918" s="68"/>
      <c r="YX1918" s="68">
        <v>1.01993423850093</v>
      </c>
      <c r="YY1918" s="68"/>
      <c r="YZ1918" s="68"/>
      <c r="ZA1918" s="68"/>
      <c r="ZB1918" s="68"/>
      <c r="ZC1918" s="68"/>
      <c r="ZD1918" s="68"/>
    </row>
    <row r="1919" spans="658:680" x14ac:dyDescent="0.25">
      <c r="YH1919" s="68"/>
      <c r="YI1919" s="68"/>
      <c r="YJ1919" s="68"/>
      <c r="YK1919" s="68"/>
      <c r="YL1919" s="68"/>
      <c r="YM1919" s="68"/>
      <c r="YN1919" s="68"/>
      <c r="YO1919" s="68"/>
      <c r="YP1919" s="68"/>
      <c r="YQ1919" s="68"/>
      <c r="YR1919" s="68"/>
      <c r="YS1919" s="68"/>
      <c r="YT1919" s="68"/>
      <c r="YU1919" s="68"/>
      <c r="YV1919" s="68"/>
      <c r="YW1919" s="68"/>
      <c r="YX1919" s="68">
        <v>1.0199259283450699</v>
      </c>
      <c r="YY1919" s="68"/>
      <c r="YZ1919" s="68"/>
      <c r="ZA1919" s="68"/>
      <c r="ZB1919" s="68"/>
      <c r="ZC1919" s="68"/>
      <c r="ZD1919" s="68"/>
    </row>
    <row r="1920" spans="658:680" x14ac:dyDescent="0.25">
      <c r="YH1920" s="68"/>
      <c r="YI1920" s="68"/>
      <c r="YJ1920" s="68"/>
      <c r="YK1920" s="68"/>
      <c r="YL1920" s="68"/>
      <c r="YM1920" s="68"/>
      <c r="YN1920" s="68"/>
      <c r="YO1920" s="68"/>
      <c r="YP1920" s="68"/>
      <c r="YQ1920" s="68"/>
      <c r="YR1920" s="68"/>
      <c r="YS1920" s="68"/>
      <c r="YT1920" s="68"/>
      <c r="YU1920" s="68"/>
      <c r="YV1920" s="68"/>
      <c r="YW1920" s="68"/>
      <c r="YX1920" s="68">
        <v>1.0198934861518001</v>
      </c>
      <c r="YY1920" s="68"/>
      <c r="YZ1920" s="68"/>
      <c r="ZA1920" s="68"/>
      <c r="ZB1920" s="68"/>
      <c r="ZC1920" s="68"/>
      <c r="ZD1920" s="68"/>
    </row>
    <row r="1921" spans="658:680" x14ac:dyDescent="0.25">
      <c r="YH1921" s="68"/>
      <c r="YI1921" s="68"/>
      <c r="YJ1921" s="68"/>
      <c r="YK1921" s="68"/>
      <c r="YL1921" s="68"/>
      <c r="YM1921" s="68"/>
      <c r="YN1921" s="68"/>
      <c r="YO1921" s="68"/>
      <c r="YP1921" s="68"/>
      <c r="YQ1921" s="68"/>
      <c r="YR1921" s="68"/>
      <c r="YS1921" s="68"/>
      <c r="YT1921" s="68"/>
      <c r="YU1921" s="68"/>
      <c r="YV1921" s="68"/>
      <c r="YW1921" s="68"/>
      <c r="YX1921" s="68">
        <v>1.01985854654922</v>
      </c>
      <c r="YY1921" s="68"/>
      <c r="YZ1921" s="68"/>
      <c r="ZA1921" s="68"/>
      <c r="ZB1921" s="68"/>
      <c r="ZC1921" s="68"/>
      <c r="ZD1921" s="68"/>
    </row>
    <row r="1922" spans="658:680" x14ac:dyDescent="0.25">
      <c r="YH1922" s="68"/>
      <c r="YI1922" s="68"/>
      <c r="YJ1922" s="68"/>
      <c r="YK1922" s="68"/>
      <c r="YL1922" s="68"/>
      <c r="YM1922" s="68"/>
      <c r="YN1922" s="68"/>
      <c r="YO1922" s="68"/>
      <c r="YP1922" s="68"/>
      <c r="YQ1922" s="68"/>
      <c r="YR1922" s="68"/>
      <c r="YS1922" s="68"/>
      <c r="YT1922" s="68"/>
      <c r="YU1922" s="68"/>
      <c r="YV1922" s="68"/>
      <c r="YW1922" s="68"/>
      <c r="YX1922" s="68">
        <v>1.01984219194899</v>
      </c>
      <c r="YY1922" s="68"/>
      <c r="YZ1922" s="68"/>
      <c r="ZA1922" s="68"/>
      <c r="ZB1922" s="68"/>
      <c r="ZC1922" s="68"/>
      <c r="ZD1922" s="68"/>
    </row>
    <row r="1923" spans="658:680" x14ac:dyDescent="0.25">
      <c r="YH1923" s="68"/>
      <c r="YI1923" s="68"/>
      <c r="YJ1923" s="68"/>
      <c r="YK1923" s="68"/>
      <c r="YL1923" s="68"/>
      <c r="YM1923" s="68"/>
      <c r="YN1923" s="68"/>
      <c r="YO1923" s="68"/>
      <c r="YP1923" s="68"/>
      <c r="YQ1923" s="68"/>
      <c r="YR1923" s="68"/>
      <c r="YS1923" s="68"/>
      <c r="YT1923" s="68"/>
      <c r="YU1923" s="68"/>
      <c r="YV1923" s="68"/>
      <c r="YW1923" s="68"/>
      <c r="YX1923" s="68">
        <v>1.0198405913455899</v>
      </c>
      <c r="YY1923" s="68"/>
      <c r="YZ1923" s="68"/>
      <c r="ZA1923" s="68"/>
      <c r="ZB1923" s="68"/>
      <c r="ZC1923" s="68"/>
      <c r="ZD1923" s="68"/>
    </row>
    <row r="1924" spans="658:680" x14ac:dyDescent="0.25">
      <c r="YH1924" s="68"/>
      <c r="YI1924" s="68"/>
      <c r="YJ1924" s="68"/>
      <c r="YK1924" s="68"/>
      <c r="YL1924" s="68"/>
      <c r="YM1924" s="68"/>
      <c r="YN1924" s="68"/>
      <c r="YO1924" s="68"/>
      <c r="YP1924" s="68"/>
      <c r="YQ1924" s="68"/>
      <c r="YR1924" s="68"/>
      <c r="YS1924" s="68"/>
      <c r="YT1924" s="68"/>
      <c r="YU1924" s="68"/>
      <c r="YV1924" s="68"/>
      <c r="YW1924" s="68"/>
      <c r="YX1924" s="68">
        <v>1.01978292415983</v>
      </c>
      <c r="YY1924" s="68"/>
      <c r="YZ1924" s="68"/>
      <c r="ZA1924" s="68"/>
      <c r="ZB1924" s="68"/>
      <c r="ZC1924" s="68"/>
      <c r="ZD1924" s="68"/>
    </row>
    <row r="1925" spans="658:680" x14ac:dyDescent="0.25">
      <c r="YH1925" s="68"/>
      <c r="YI1925" s="68"/>
      <c r="YJ1925" s="68"/>
      <c r="YK1925" s="68"/>
      <c r="YL1925" s="68"/>
      <c r="YM1925" s="68"/>
      <c r="YN1925" s="68"/>
      <c r="YO1925" s="68"/>
      <c r="YP1925" s="68"/>
      <c r="YQ1925" s="68"/>
      <c r="YR1925" s="68"/>
      <c r="YS1925" s="68"/>
      <c r="YT1925" s="68"/>
      <c r="YU1925" s="68"/>
      <c r="YV1925" s="68"/>
      <c r="YW1925" s="68"/>
      <c r="YX1925" s="68">
        <v>1.01972925941028</v>
      </c>
      <c r="YY1925" s="68"/>
      <c r="YZ1925" s="68"/>
      <c r="ZA1925" s="68"/>
      <c r="ZB1925" s="68"/>
      <c r="ZC1925" s="68"/>
      <c r="ZD1925" s="68"/>
    </row>
    <row r="1926" spans="658:680" x14ac:dyDescent="0.25">
      <c r="YH1926" s="68"/>
      <c r="YI1926" s="68"/>
      <c r="YJ1926" s="68"/>
      <c r="YK1926" s="68"/>
      <c r="YL1926" s="68"/>
      <c r="YM1926" s="68"/>
      <c r="YN1926" s="68"/>
      <c r="YO1926" s="68"/>
      <c r="YP1926" s="68"/>
      <c r="YQ1926" s="68"/>
      <c r="YR1926" s="68"/>
      <c r="YS1926" s="68"/>
      <c r="YT1926" s="68"/>
      <c r="YU1926" s="68"/>
      <c r="YV1926" s="68"/>
      <c r="YW1926" s="68"/>
      <c r="YX1926" s="68">
        <v>1.01970617139383</v>
      </c>
      <c r="YY1926" s="68"/>
      <c r="YZ1926" s="68"/>
      <c r="ZA1926" s="68"/>
      <c r="ZB1926" s="68"/>
      <c r="ZC1926" s="68"/>
      <c r="ZD1926" s="68"/>
    </row>
    <row r="1927" spans="658:680" x14ac:dyDescent="0.25">
      <c r="YH1927" s="68"/>
      <c r="YI1927" s="68"/>
      <c r="YJ1927" s="68"/>
      <c r="YK1927" s="68"/>
      <c r="YL1927" s="68"/>
      <c r="YM1927" s="68"/>
      <c r="YN1927" s="68"/>
      <c r="YO1927" s="68"/>
      <c r="YP1927" s="68"/>
      <c r="YQ1927" s="68"/>
      <c r="YR1927" s="68"/>
      <c r="YS1927" s="68"/>
      <c r="YT1927" s="68"/>
      <c r="YU1927" s="68"/>
      <c r="YV1927" s="68"/>
      <c r="YW1927" s="68"/>
      <c r="YX1927" s="68">
        <v>1.01955085577739</v>
      </c>
      <c r="YY1927" s="68"/>
      <c r="YZ1927" s="68"/>
      <c r="ZA1927" s="68"/>
      <c r="ZB1927" s="68"/>
      <c r="ZC1927" s="68"/>
      <c r="ZD1927" s="68"/>
    </row>
    <row r="1928" spans="658:680" x14ac:dyDescent="0.25">
      <c r="YH1928" s="68"/>
      <c r="YI1928" s="68"/>
      <c r="YJ1928" s="68"/>
      <c r="YK1928" s="68"/>
      <c r="YL1928" s="68"/>
      <c r="YM1928" s="68"/>
      <c r="YN1928" s="68"/>
      <c r="YO1928" s="68"/>
      <c r="YP1928" s="68"/>
      <c r="YQ1928" s="68"/>
      <c r="YR1928" s="68"/>
      <c r="YS1928" s="68"/>
      <c r="YT1928" s="68"/>
      <c r="YU1928" s="68"/>
      <c r="YV1928" s="68"/>
      <c r="YW1928" s="68"/>
      <c r="YX1928" s="68">
        <v>1.0194537452615799</v>
      </c>
      <c r="YY1928" s="68"/>
      <c r="YZ1928" s="68"/>
      <c r="ZA1928" s="68"/>
      <c r="ZB1928" s="68"/>
      <c r="ZC1928" s="68"/>
      <c r="ZD1928" s="68"/>
    </row>
    <row r="1929" spans="658:680" x14ac:dyDescent="0.25">
      <c r="YH1929" s="68"/>
      <c r="YI1929" s="68"/>
      <c r="YJ1929" s="68"/>
      <c r="YK1929" s="68"/>
      <c r="YL1929" s="68"/>
      <c r="YM1929" s="68"/>
      <c r="YN1929" s="68"/>
      <c r="YO1929" s="68"/>
      <c r="YP1929" s="68"/>
      <c r="YQ1929" s="68"/>
      <c r="YR1929" s="68"/>
      <c r="YS1929" s="68"/>
      <c r="YT1929" s="68"/>
      <c r="YU1929" s="68"/>
      <c r="YV1929" s="68"/>
      <c r="YW1929" s="68"/>
      <c r="YX1929" s="68">
        <v>1.0193709879700801</v>
      </c>
      <c r="YY1929" s="68"/>
      <c r="YZ1929" s="68"/>
      <c r="ZA1929" s="68"/>
      <c r="ZB1929" s="68"/>
      <c r="ZC1929" s="68"/>
      <c r="ZD1929" s="68"/>
    </row>
    <row r="1930" spans="658:680" x14ac:dyDescent="0.25">
      <c r="YH1930" s="68"/>
      <c r="YI1930" s="68"/>
      <c r="YJ1930" s="68"/>
      <c r="YK1930" s="68"/>
      <c r="YL1930" s="68"/>
      <c r="YM1930" s="68"/>
      <c r="YN1930" s="68"/>
      <c r="YO1930" s="68"/>
      <c r="YP1930" s="68"/>
      <c r="YQ1930" s="68"/>
      <c r="YR1930" s="68"/>
      <c r="YS1930" s="68"/>
      <c r="YT1930" s="68"/>
      <c r="YU1930" s="68"/>
      <c r="YV1930" s="68"/>
      <c r="YW1930" s="68"/>
      <c r="YX1930" s="68">
        <v>1.01928199321294</v>
      </c>
      <c r="YY1930" s="68"/>
      <c r="YZ1930" s="68"/>
      <c r="ZA1930" s="68"/>
      <c r="ZB1930" s="68"/>
      <c r="ZC1930" s="68"/>
      <c r="ZD1930" s="68"/>
    </row>
    <row r="1931" spans="658:680" x14ac:dyDescent="0.25">
      <c r="YH1931" s="68"/>
      <c r="YI1931" s="68"/>
      <c r="YJ1931" s="68"/>
      <c r="YK1931" s="68"/>
      <c r="YL1931" s="68"/>
      <c r="YM1931" s="68"/>
      <c r="YN1931" s="68"/>
      <c r="YO1931" s="68"/>
      <c r="YP1931" s="68"/>
      <c r="YQ1931" s="68"/>
      <c r="YR1931" s="68"/>
      <c r="YS1931" s="68"/>
      <c r="YT1931" s="68"/>
      <c r="YU1931" s="68"/>
      <c r="YV1931" s="68"/>
      <c r="YW1931" s="68"/>
      <c r="YX1931" s="68">
        <v>1.0192252935781201</v>
      </c>
      <c r="YY1931" s="68"/>
      <c r="YZ1931" s="68"/>
      <c r="ZA1931" s="68"/>
      <c r="ZB1931" s="68"/>
      <c r="ZC1931" s="68"/>
      <c r="ZD1931" s="68"/>
    </row>
    <row r="1932" spans="658:680" x14ac:dyDescent="0.25">
      <c r="YH1932" s="68"/>
      <c r="YI1932" s="68"/>
      <c r="YJ1932" s="68"/>
      <c r="YK1932" s="68"/>
      <c r="YL1932" s="68"/>
      <c r="YM1932" s="68"/>
      <c r="YN1932" s="68"/>
      <c r="YO1932" s="68"/>
      <c r="YP1932" s="68"/>
      <c r="YQ1932" s="68"/>
      <c r="YR1932" s="68"/>
      <c r="YS1932" s="68"/>
      <c r="YT1932" s="68"/>
      <c r="YU1932" s="68"/>
      <c r="YV1932" s="68"/>
      <c r="YW1932" s="68"/>
      <c r="YX1932" s="68">
        <v>1.0191896542313399</v>
      </c>
      <c r="YY1932" s="68"/>
      <c r="YZ1932" s="68"/>
      <c r="ZA1932" s="68"/>
      <c r="ZB1932" s="68"/>
      <c r="ZC1932" s="68"/>
      <c r="ZD1932" s="68"/>
    </row>
    <row r="1933" spans="658:680" x14ac:dyDescent="0.25">
      <c r="YH1933" s="68"/>
      <c r="YI1933" s="68"/>
      <c r="YJ1933" s="68"/>
      <c r="YK1933" s="68"/>
      <c r="YL1933" s="68"/>
      <c r="YM1933" s="68"/>
      <c r="YN1933" s="68"/>
      <c r="YO1933" s="68"/>
      <c r="YP1933" s="68"/>
      <c r="YQ1933" s="68"/>
      <c r="YR1933" s="68"/>
      <c r="YS1933" s="68"/>
      <c r="YT1933" s="68"/>
      <c r="YU1933" s="68"/>
      <c r="YV1933" s="68"/>
      <c r="YW1933" s="68"/>
      <c r="YX1933" s="68">
        <v>1.01916170194402</v>
      </c>
      <c r="YY1933" s="68"/>
      <c r="YZ1933" s="68"/>
      <c r="ZA1933" s="68"/>
      <c r="ZB1933" s="68"/>
      <c r="ZC1933" s="68"/>
      <c r="ZD1933" s="68"/>
    </row>
    <row r="1934" spans="658:680" x14ac:dyDescent="0.25">
      <c r="YH1934" s="68"/>
      <c r="YI1934" s="68"/>
      <c r="YJ1934" s="68"/>
      <c r="YK1934" s="68"/>
      <c r="YL1934" s="68"/>
      <c r="YM1934" s="68"/>
      <c r="YN1934" s="68"/>
      <c r="YO1934" s="68"/>
      <c r="YP1934" s="68"/>
      <c r="YQ1934" s="68"/>
      <c r="YR1934" s="68"/>
      <c r="YS1934" s="68"/>
      <c r="YT1934" s="68"/>
      <c r="YU1934" s="68"/>
      <c r="YV1934" s="68"/>
      <c r="YW1934" s="68"/>
      <c r="YX1934" s="68">
        <v>1.0191226018533499</v>
      </c>
      <c r="YY1934" s="68"/>
      <c r="YZ1934" s="68"/>
      <c r="ZA1934" s="68"/>
      <c r="ZB1934" s="68"/>
      <c r="ZC1934" s="68"/>
      <c r="ZD1934" s="68"/>
    </row>
    <row r="1935" spans="658:680" x14ac:dyDescent="0.25">
      <c r="YH1935" s="68"/>
      <c r="YI1935" s="68"/>
      <c r="YJ1935" s="68"/>
      <c r="YK1935" s="68"/>
      <c r="YL1935" s="68"/>
      <c r="YM1935" s="68"/>
      <c r="YN1935" s="68"/>
      <c r="YO1935" s="68"/>
      <c r="YP1935" s="68"/>
      <c r="YQ1935" s="68"/>
      <c r="YR1935" s="68"/>
      <c r="YS1935" s="68"/>
      <c r="YT1935" s="68"/>
      <c r="YU1935" s="68"/>
      <c r="YV1935" s="68"/>
      <c r="YW1935" s="68"/>
      <c r="YX1935" s="68">
        <v>1.01905318586752</v>
      </c>
      <c r="YY1935" s="68"/>
      <c r="YZ1935" s="68"/>
      <c r="ZA1935" s="68"/>
      <c r="ZB1935" s="68"/>
      <c r="ZC1935" s="68"/>
      <c r="ZD1935" s="68"/>
    </row>
    <row r="1936" spans="658:680" x14ac:dyDescent="0.25">
      <c r="YH1936" s="68"/>
      <c r="YI1936" s="68"/>
      <c r="YJ1936" s="68"/>
      <c r="YK1936" s="68"/>
      <c r="YL1936" s="68"/>
      <c r="YM1936" s="68"/>
      <c r="YN1936" s="68"/>
      <c r="YO1936" s="68"/>
      <c r="YP1936" s="68"/>
      <c r="YQ1936" s="68"/>
      <c r="YR1936" s="68"/>
      <c r="YS1936" s="68"/>
      <c r="YT1936" s="68"/>
      <c r="YU1936" s="68"/>
      <c r="YV1936" s="68"/>
      <c r="YW1936" s="68"/>
      <c r="YX1936" s="68">
        <v>1.01903747567034</v>
      </c>
      <c r="YY1936" s="68"/>
      <c r="YZ1936" s="68"/>
      <c r="ZA1936" s="68"/>
      <c r="ZB1936" s="68"/>
      <c r="ZC1936" s="68"/>
      <c r="ZD1936" s="68"/>
    </row>
    <row r="1937" spans="658:680" x14ac:dyDescent="0.25">
      <c r="YH1937" s="68"/>
      <c r="YI1937" s="68"/>
      <c r="YJ1937" s="68"/>
      <c r="YK1937" s="68"/>
      <c r="YL1937" s="68"/>
      <c r="YM1937" s="68"/>
      <c r="YN1937" s="68"/>
      <c r="YO1937" s="68"/>
      <c r="YP1937" s="68"/>
      <c r="YQ1937" s="68"/>
      <c r="YR1937" s="68"/>
      <c r="YS1937" s="68"/>
      <c r="YT1937" s="68"/>
      <c r="YU1937" s="68"/>
      <c r="YV1937" s="68"/>
      <c r="YW1937" s="68"/>
      <c r="YX1937" s="68">
        <v>1.01903324285103</v>
      </c>
      <c r="YY1937" s="68"/>
      <c r="YZ1937" s="68"/>
      <c r="ZA1937" s="68"/>
      <c r="ZB1937" s="68"/>
      <c r="ZC1937" s="68"/>
      <c r="ZD1937" s="68"/>
    </row>
    <row r="1938" spans="658:680" x14ac:dyDescent="0.25">
      <c r="YH1938" s="68"/>
      <c r="YI1938" s="68"/>
      <c r="YJ1938" s="68"/>
      <c r="YK1938" s="68"/>
      <c r="YL1938" s="68"/>
      <c r="YM1938" s="68"/>
      <c r="YN1938" s="68"/>
      <c r="YO1938" s="68"/>
      <c r="YP1938" s="68"/>
      <c r="YQ1938" s="68"/>
      <c r="YR1938" s="68"/>
      <c r="YS1938" s="68"/>
      <c r="YT1938" s="68"/>
      <c r="YU1938" s="68"/>
      <c r="YV1938" s="68"/>
      <c r="YW1938" s="68"/>
      <c r="YX1938" s="68">
        <v>1.0189297301242399</v>
      </c>
      <c r="YY1938" s="68"/>
      <c r="YZ1938" s="68"/>
      <c r="ZA1938" s="68"/>
      <c r="ZB1938" s="68"/>
      <c r="ZC1938" s="68"/>
      <c r="ZD1938" s="68"/>
    </row>
    <row r="1939" spans="658:680" x14ac:dyDescent="0.25">
      <c r="YH1939" s="68"/>
      <c r="YI1939" s="68"/>
      <c r="YJ1939" s="68"/>
      <c r="YK1939" s="68"/>
      <c r="YL1939" s="68"/>
      <c r="YM1939" s="68"/>
      <c r="YN1939" s="68"/>
      <c r="YO1939" s="68"/>
      <c r="YP1939" s="68"/>
      <c r="YQ1939" s="68"/>
      <c r="YR1939" s="68"/>
      <c r="YS1939" s="68"/>
      <c r="YT1939" s="68"/>
      <c r="YU1939" s="68"/>
      <c r="YV1939" s="68"/>
      <c r="YW1939" s="68"/>
      <c r="YX1939" s="68">
        <v>1.0189288912157199</v>
      </c>
      <c r="YY1939" s="68"/>
      <c r="YZ1939" s="68"/>
      <c r="ZA1939" s="68"/>
      <c r="ZB1939" s="68"/>
      <c r="ZC1939" s="68"/>
      <c r="ZD1939" s="68"/>
    </row>
    <row r="1940" spans="658:680" x14ac:dyDescent="0.25">
      <c r="YH1940" s="68"/>
      <c r="YI1940" s="68"/>
      <c r="YJ1940" s="68"/>
      <c r="YK1940" s="68"/>
      <c r="YL1940" s="68"/>
      <c r="YM1940" s="68"/>
      <c r="YN1940" s="68"/>
      <c r="YO1940" s="68"/>
      <c r="YP1940" s="68"/>
      <c r="YQ1940" s="68"/>
      <c r="YR1940" s="68"/>
      <c r="YS1940" s="68"/>
      <c r="YT1940" s="68"/>
      <c r="YU1940" s="68"/>
      <c r="YV1940" s="68"/>
      <c r="YW1940" s="68"/>
      <c r="YX1940" s="68">
        <v>1.0186493059170501</v>
      </c>
      <c r="YY1940" s="68"/>
      <c r="YZ1940" s="68"/>
      <c r="ZA1940" s="68"/>
      <c r="ZB1940" s="68"/>
      <c r="ZC1940" s="68"/>
      <c r="ZD1940" s="68"/>
    </row>
    <row r="1941" spans="658:680" x14ac:dyDescent="0.25">
      <c r="YH1941" s="68"/>
      <c r="YI1941" s="68"/>
      <c r="YJ1941" s="68"/>
      <c r="YK1941" s="68"/>
      <c r="YL1941" s="68"/>
      <c r="YM1941" s="68"/>
      <c r="YN1941" s="68"/>
      <c r="YO1941" s="68"/>
      <c r="YP1941" s="68"/>
      <c r="YQ1941" s="68"/>
      <c r="YR1941" s="68"/>
      <c r="YS1941" s="68"/>
      <c r="YT1941" s="68"/>
      <c r="YU1941" s="68"/>
      <c r="YV1941" s="68"/>
      <c r="YW1941" s="68"/>
      <c r="YX1941" s="68">
        <v>1.01864533919853</v>
      </c>
      <c r="YY1941" s="68"/>
      <c r="YZ1941" s="68"/>
      <c r="ZA1941" s="68"/>
      <c r="ZB1941" s="68"/>
      <c r="ZC1941" s="68"/>
      <c r="ZD1941" s="68"/>
    </row>
    <row r="1942" spans="658:680" x14ac:dyDescent="0.25">
      <c r="YH1942" s="68"/>
      <c r="YI1942" s="68"/>
      <c r="YJ1942" s="68"/>
      <c r="YK1942" s="68"/>
      <c r="YL1942" s="68"/>
      <c r="YM1942" s="68"/>
      <c r="YN1942" s="68"/>
      <c r="YO1942" s="68"/>
      <c r="YP1942" s="68"/>
      <c r="YQ1942" s="68"/>
      <c r="YR1942" s="68"/>
      <c r="YS1942" s="68"/>
      <c r="YT1942" s="68"/>
      <c r="YU1942" s="68"/>
      <c r="YV1942" s="68"/>
      <c r="YW1942" s="68"/>
      <c r="YX1942" s="68">
        <v>1.01853405085974</v>
      </c>
      <c r="YY1942" s="68"/>
      <c r="YZ1942" s="68"/>
      <c r="ZA1942" s="68"/>
      <c r="ZB1942" s="68"/>
      <c r="ZC1942" s="68"/>
      <c r="ZD1942" s="68"/>
    </row>
    <row r="1943" spans="658:680" x14ac:dyDescent="0.25">
      <c r="YH1943" s="68"/>
      <c r="YI1943" s="68"/>
      <c r="YJ1943" s="68"/>
      <c r="YK1943" s="68"/>
      <c r="YL1943" s="68"/>
      <c r="YM1943" s="68"/>
      <c r="YN1943" s="68"/>
      <c r="YO1943" s="68"/>
      <c r="YP1943" s="68"/>
      <c r="YQ1943" s="68"/>
      <c r="YR1943" s="68"/>
      <c r="YS1943" s="68"/>
      <c r="YT1943" s="68"/>
      <c r="YU1943" s="68"/>
      <c r="YV1943" s="68"/>
      <c r="YW1943" s="68"/>
      <c r="YX1943" s="68">
        <v>1.0185076906177399</v>
      </c>
      <c r="YY1943" s="68"/>
      <c r="YZ1943" s="68"/>
      <c r="ZA1943" s="68"/>
      <c r="ZB1943" s="68"/>
      <c r="ZC1943" s="68"/>
      <c r="ZD1943" s="68"/>
    </row>
    <row r="1944" spans="658:680" x14ac:dyDescent="0.25">
      <c r="YH1944" s="68"/>
      <c r="YI1944" s="68"/>
      <c r="YJ1944" s="68"/>
      <c r="YK1944" s="68"/>
      <c r="YL1944" s="68"/>
      <c r="YM1944" s="68"/>
      <c r="YN1944" s="68"/>
      <c r="YO1944" s="68"/>
      <c r="YP1944" s="68"/>
      <c r="YQ1944" s="68"/>
      <c r="YR1944" s="68"/>
      <c r="YS1944" s="68"/>
      <c r="YT1944" s="68"/>
      <c r="YU1944" s="68"/>
      <c r="YV1944" s="68"/>
      <c r="YW1944" s="68"/>
      <c r="YX1944" s="68">
        <v>1.0184943675118201</v>
      </c>
      <c r="YY1944" s="68"/>
      <c r="YZ1944" s="68"/>
      <c r="ZA1944" s="68"/>
      <c r="ZB1944" s="68"/>
      <c r="ZC1944" s="68"/>
      <c r="ZD1944" s="68"/>
    </row>
    <row r="1945" spans="658:680" x14ac:dyDescent="0.25">
      <c r="YH1945" s="68"/>
      <c r="YI1945" s="68"/>
      <c r="YJ1945" s="68"/>
      <c r="YK1945" s="68"/>
      <c r="YL1945" s="68"/>
      <c r="YM1945" s="68"/>
      <c r="YN1945" s="68"/>
      <c r="YO1945" s="68"/>
      <c r="YP1945" s="68"/>
      <c r="YQ1945" s="68"/>
      <c r="YR1945" s="68"/>
      <c r="YS1945" s="68"/>
      <c r="YT1945" s="68"/>
      <c r="YU1945" s="68"/>
      <c r="YV1945" s="68"/>
      <c r="YW1945" s="68"/>
      <c r="YX1945" s="68">
        <v>1.0184690648227801</v>
      </c>
      <c r="YY1945" s="68"/>
      <c r="YZ1945" s="68"/>
      <c r="ZA1945" s="68"/>
      <c r="ZB1945" s="68"/>
      <c r="ZC1945" s="68"/>
      <c r="ZD1945" s="68"/>
    </row>
    <row r="1946" spans="658:680" x14ac:dyDescent="0.25">
      <c r="YH1946" s="68"/>
      <c r="YI1946" s="68"/>
      <c r="YJ1946" s="68"/>
      <c r="YK1946" s="68"/>
      <c r="YL1946" s="68"/>
      <c r="YM1946" s="68"/>
      <c r="YN1946" s="68"/>
      <c r="YO1946" s="68"/>
      <c r="YP1946" s="68"/>
      <c r="YQ1946" s="68"/>
      <c r="YR1946" s="68"/>
      <c r="YS1946" s="68"/>
      <c r="YT1946" s="68"/>
      <c r="YU1946" s="68"/>
      <c r="YV1946" s="68"/>
      <c r="YW1946" s="68"/>
      <c r="YX1946" s="68">
        <v>1.0184141401497599</v>
      </c>
      <c r="YY1946" s="68"/>
      <c r="YZ1946" s="68"/>
      <c r="ZA1946" s="68"/>
      <c r="ZB1946" s="68"/>
      <c r="ZC1946" s="68"/>
      <c r="ZD1946" s="68"/>
    </row>
    <row r="1947" spans="658:680" x14ac:dyDescent="0.25">
      <c r="YH1947" s="68"/>
      <c r="YI1947" s="68"/>
      <c r="YJ1947" s="68"/>
      <c r="YK1947" s="68"/>
      <c r="YL1947" s="68"/>
      <c r="YM1947" s="68"/>
      <c r="YN1947" s="68"/>
      <c r="YO1947" s="68"/>
      <c r="YP1947" s="68"/>
      <c r="YQ1947" s="68"/>
      <c r="YR1947" s="68"/>
      <c r="YS1947" s="68"/>
      <c r="YT1947" s="68"/>
      <c r="YU1947" s="68"/>
      <c r="YV1947" s="68"/>
      <c r="YW1947" s="68"/>
      <c r="YX1947" s="68">
        <v>1.0183371175104401</v>
      </c>
      <c r="YY1947" s="68"/>
      <c r="YZ1947" s="68"/>
      <c r="ZA1947" s="68"/>
      <c r="ZB1947" s="68"/>
      <c r="ZC1947" s="68"/>
      <c r="ZD1947" s="68"/>
    </row>
    <row r="1948" spans="658:680" x14ac:dyDescent="0.25">
      <c r="YH1948" s="68"/>
      <c r="YI1948" s="68"/>
      <c r="YJ1948" s="68"/>
      <c r="YK1948" s="68"/>
      <c r="YL1948" s="68"/>
      <c r="YM1948" s="68"/>
      <c r="YN1948" s="68"/>
      <c r="YO1948" s="68"/>
      <c r="YP1948" s="68"/>
      <c r="YQ1948" s="68"/>
      <c r="YR1948" s="68"/>
      <c r="YS1948" s="68"/>
      <c r="YT1948" s="68"/>
      <c r="YU1948" s="68"/>
      <c r="YV1948" s="68"/>
      <c r="YW1948" s="68"/>
      <c r="YX1948" s="68">
        <v>1.01823173247036</v>
      </c>
      <c r="YY1948" s="68"/>
      <c r="YZ1948" s="68"/>
      <c r="ZA1948" s="68"/>
      <c r="ZB1948" s="68"/>
      <c r="ZC1948" s="68"/>
      <c r="ZD1948" s="68"/>
    </row>
    <row r="1949" spans="658:680" x14ac:dyDescent="0.25">
      <c r="YH1949" s="68"/>
      <c r="YI1949" s="68"/>
      <c r="YJ1949" s="68"/>
      <c r="YK1949" s="68"/>
      <c r="YL1949" s="68"/>
      <c r="YM1949" s="68"/>
      <c r="YN1949" s="68"/>
      <c r="YO1949" s="68"/>
      <c r="YP1949" s="68"/>
      <c r="YQ1949" s="68"/>
      <c r="YR1949" s="68"/>
      <c r="YS1949" s="68"/>
      <c r="YT1949" s="68"/>
      <c r="YU1949" s="68"/>
      <c r="YV1949" s="68"/>
      <c r="YW1949" s="68"/>
      <c r="YX1949" s="68">
        <v>1.01812856571933</v>
      </c>
      <c r="YY1949" s="68"/>
      <c r="YZ1949" s="68"/>
      <c r="ZA1949" s="68"/>
      <c r="ZB1949" s="68"/>
      <c r="ZC1949" s="68"/>
      <c r="ZD1949" s="68"/>
    </row>
    <row r="1950" spans="658:680" x14ac:dyDescent="0.25">
      <c r="YH1950" s="68"/>
      <c r="YI1950" s="68"/>
      <c r="YJ1950" s="68"/>
      <c r="YK1950" s="68"/>
      <c r="YL1950" s="68"/>
      <c r="YM1950" s="68"/>
      <c r="YN1950" s="68"/>
      <c r="YO1950" s="68"/>
      <c r="YP1950" s="68"/>
      <c r="YQ1950" s="68"/>
      <c r="YR1950" s="68"/>
      <c r="YS1950" s="68"/>
      <c r="YT1950" s="68"/>
      <c r="YU1950" s="68"/>
      <c r="YV1950" s="68"/>
      <c r="YW1950" s="68"/>
      <c r="YX1950" s="68">
        <v>1.01796868594325</v>
      </c>
      <c r="YY1950" s="68"/>
      <c r="YZ1950" s="68"/>
      <c r="ZA1950" s="68"/>
      <c r="ZB1950" s="68"/>
      <c r="ZC1950" s="68"/>
      <c r="ZD1950" s="68"/>
    </row>
    <row r="1951" spans="658:680" x14ac:dyDescent="0.25">
      <c r="YH1951" s="68"/>
      <c r="YI1951" s="68"/>
      <c r="YJ1951" s="68"/>
      <c r="YK1951" s="68"/>
      <c r="YL1951" s="68"/>
      <c r="YM1951" s="68"/>
      <c r="YN1951" s="68"/>
      <c r="YO1951" s="68"/>
      <c r="YP1951" s="68"/>
      <c r="YQ1951" s="68"/>
      <c r="YR1951" s="68"/>
      <c r="YS1951" s="68"/>
      <c r="YT1951" s="68"/>
      <c r="YU1951" s="68"/>
      <c r="YV1951" s="68"/>
      <c r="YW1951" s="68"/>
      <c r="YX1951" s="68">
        <v>1.01795637852901</v>
      </c>
      <c r="YY1951" s="68"/>
      <c r="YZ1951" s="68"/>
      <c r="ZA1951" s="68"/>
      <c r="ZB1951" s="68"/>
      <c r="ZC1951" s="68"/>
      <c r="ZD1951" s="68"/>
    </row>
    <row r="1952" spans="658:680" x14ac:dyDescent="0.25">
      <c r="YH1952" s="68"/>
      <c r="YI1952" s="68"/>
      <c r="YJ1952" s="68"/>
      <c r="YK1952" s="68"/>
      <c r="YL1952" s="68"/>
      <c r="YM1952" s="68"/>
      <c r="YN1952" s="68"/>
      <c r="YO1952" s="68"/>
      <c r="YP1952" s="68"/>
      <c r="YQ1952" s="68"/>
      <c r="YR1952" s="68"/>
      <c r="YS1952" s="68"/>
      <c r="YT1952" s="68"/>
      <c r="YU1952" s="68"/>
      <c r="YV1952" s="68"/>
      <c r="YW1952" s="68"/>
      <c r="YX1952" s="68">
        <v>1.0179123525945499</v>
      </c>
      <c r="YY1952" s="68"/>
      <c r="YZ1952" s="68"/>
      <c r="ZA1952" s="68"/>
      <c r="ZB1952" s="68"/>
      <c r="ZC1952" s="68"/>
      <c r="ZD1952" s="68"/>
    </row>
    <row r="1953" spans="658:680" x14ac:dyDescent="0.25">
      <c r="YH1953" s="68"/>
      <c r="YI1953" s="68"/>
      <c r="YJ1953" s="68"/>
      <c r="YK1953" s="68"/>
      <c r="YL1953" s="68"/>
      <c r="YM1953" s="68"/>
      <c r="YN1953" s="68"/>
      <c r="YO1953" s="68"/>
      <c r="YP1953" s="68"/>
      <c r="YQ1953" s="68"/>
      <c r="YR1953" s="68"/>
      <c r="YS1953" s="68"/>
      <c r="YT1953" s="68"/>
      <c r="YU1953" s="68"/>
      <c r="YV1953" s="68"/>
      <c r="YW1953" s="68"/>
      <c r="YX1953" s="68">
        <v>1.0178583049607901</v>
      </c>
      <c r="YY1953" s="68"/>
      <c r="YZ1953" s="68"/>
      <c r="ZA1953" s="68"/>
      <c r="ZB1953" s="68"/>
      <c r="ZC1953" s="68"/>
      <c r="ZD1953" s="68"/>
    </row>
    <row r="1954" spans="658:680" x14ac:dyDescent="0.25">
      <c r="YH1954" s="68"/>
      <c r="YI1954" s="68"/>
      <c r="YJ1954" s="68"/>
      <c r="YK1954" s="68"/>
      <c r="YL1954" s="68"/>
      <c r="YM1954" s="68"/>
      <c r="YN1954" s="68"/>
      <c r="YO1954" s="68"/>
      <c r="YP1954" s="68"/>
      <c r="YQ1954" s="68"/>
      <c r="YR1954" s="68"/>
      <c r="YS1954" s="68"/>
      <c r="YT1954" s="68"/>
      <c r="YU1954" s="68"/>
      <c r="YV1954" s="68"/>
      <c r="YW1954" s="68"/>
      <c r="YX1954" s="68">
        <v>1.0178052510820601</v>
      </c>
      <c r="YY1954" s="68"/>
      <c r="YZ1954" s="68"/>
      <c r="ZA1954" s="68"/>
      <c r="ZB1954" s="68"/>
      <c r="ZC1954" s="68"/>
      <c r="ZD1954" s="68"/>
    </row>
    <row r="1955" spans="658:680" x14ac:dyDescent="0.25">
      <c r="YH1955" s="68"/>
      <c r="YI1955" s="68"/>
      <c r="YJ1955" s="68"/>
      <c r="YK1955" s="68"/>
      <c r="YL1955" s="68"/>
      <c r="YM1955" s="68"/>
      <c r="YN1955" s="68"/>
      <c r="YO1955" s="68"/>
      <c r="YP1955" s="68"/>
      <c r="YQ1955" s="68"/>
      <c r="YR1955" s="68"/>
      <c r="YS1955" s="68"/>
      <c r="YT1955" s="68"/>
      <c r="YU1955" s="68"/>
      <c r="YV1955" s="68"/>
      <c r="YW1955" s="68"/>
      <c r="YX1955" s="68">
        <v>1.01778005364323</v>
      </c>
      <c r="YY1955" s="68"/>
      <c r="YZ1955" s="68"/>
      <c r="ZA1955" s="68"/>
      <c r="ZB1955" s="68"/>
      <c r="ZC1955" s="68"/>
      <c r="ZD1955" s="68"/>
    </row>
    <row r="1956" spans="658:680" x14ac:dyDescent="0.25">
      <c r="YH1956" s="68"/>
      <c r="YI1956" s="68"/>
      <c r="YJ1956" s="68"/>
      <c r="YK1956" s="68"/>
      <c r="YL1956" s="68"/>
      <c r="YM1956" s="68"/>
      <c r="YN1956" s="68"/>
      <c r="YO1956" s="68"/>
      <c r="YP1956" s="68"/>
      <c r="YQ1956" s="68"/>
      <c r="YR1956" s="68"/>
      <c r="YS1956" s="68"/>
      <c r="YT1956" s="68"/>
      <c r="YU1956" s="68"/>
      <c r="YV1956" s="68"/>
      <c r="YW1956" s="68"/>
      <c r="YX1956" s="68">
        <v>1.0177789281538401</v>
      </c>
      <c r="YY1956" s="68"/>
      <c r="YZ1956" s="68"/>
      <c r="ZA1956" s="68"/>
      <c r="ZB1956" s="68"/>
      <c r="ZC1956" s="68"/>
      <c r="ZD1956" s="68"/>
    </row>
    <row r="1957" spans="658:680" x14ac:dyDescent="0.25">
      <c r="YH1957" s="68"/>
      <c r="YI1957" s="68"/>
      <c r="YJ1957" s="68"/>
      <c r="YK1957" s="68"/>
      <c r="YL1957" s="68"/>
      <c r="YM1957" s="68"/>
      <c r="YN1957" s="68"/>
      <c r="YO1957" s="68"/>
      <c r="YP1957" s="68"/>
      <c r="YQ1957" s="68"/>
      <c r="YR1957" s="68"/>
      <c r="YS1957" s="68"/>
      <c r="YT1957" s="68"/>
      <c r="YU1957" s="68"/>
      <c r="YV1957" s="68"/>
      <c r="YW1957" s="68"/>
      <c r="YX1957" s="68">
        <v>1.0176583382450599</v>
      </c>
      <c r="YY1957" s="68"/>
      <c r="YZ1957" s="68"/>
      <c r="ZA1957" s="68"/>
      <c r="ZB1957" s="68"/>
      <c r="ZC1957" s="68"/>
      <c r="ZD1957" s="68"/>
    </row>
    <row r="1958" spans="658:680" x14ac:dyDescent="0.25">
      <c r="YH1958" s="68"/>
      <c r="YI1958" s="68"/>
      <c r="YJ1958" s="68"/>
      <c r="YK1958" s="68"/>
      <c r="YL1958" s="68"/>
      <c r="YM1958" s="68"/>
      <c r="YN1958" s="68"/>
      <c r="YO1958" s="68"/>
      <c r="YP1958" s="68"/>
      <c r="YQ1958" s="68"/>
      <c r="YR1958" s="68"/>
      <c r="YS1958" s="68"/>
      <c r="YT1958" s="68"/>
      <c r="YU1958" s="68"/>
      <c r="YV1958" s="68"/>
      <c r="YW1958" s="68"/>
      <c r="YX1958" s="68">
        <v>1.0176515193946301</v>
      </c>
      <c r="YY1958" s="68"/>
      <c r="YZ1958" s="68"/>
      <c r="ZA1958" s="68"/>
      <c r="ZB1958" s="68"/>
      <c r="ZC1958" s="68"/>
      <c r="ZD1958" s="68"/>
    </row>
    <row r="1959" spans="658:680" x14ac:dyDescent="0.25">
      <c r="YH1959" s="68"/>
      <c r="YI1959" s="68"/>
      <c r="YJ1959" s="68"/>
      <c r="YK1959" s="68"/>
      <c r="YL1959" s="68"/>
      <c r="YM1959" s="68"/>
      <c r="YN1959" s="68"/>
      <c r="YO1959" s="68"/>
      <c r="YP1959" s="68"/>
      <c r="YQ1959" s="68"/>
      <c r="YR1959" s="68"/>
      <c r="YS1959" s="68"/>
      <c r="YT1959" s="68"/>
      <c r="YU1959" s="68"/>
      <c r="YV1959" s="68"/>
      <c r="YW1959" s="68"/>
      <c r="YX1959" s="68">
        <v>1.01757744628842</v>
      </c>
      <c r="YY1959" s="68"/>
      <c r="YZ1959" s="68"/>
      <c r="ZA1959" s="68"/>
      <c r="ZB1959" s="68"/>
      <c r="ZC1959" s="68"/>
      <c r="ZD1959" s="68"/>
    </row>
    <row r="1960" spans="658:680" x14ac:dyDescent="0.25">
      <c r="YH1960" s="68"/>
      <c r="YI1960" s="68"/>
      <c r="YJ1960" s="68"/>
      <c r="YK1960" s="68"/>
      <c r="YL1960" s="68"/>
      <c r="YM1960" s="68"/>
      <c r="YN1960" s="68"/>
      <c r="YO1960" s="68"/>
      <c r="YP1960" s="68"/>
      <c r="YQ1960" s="68"/>
      <c r="YR1960" s="68"/>
      <c r="YS1960" s="68"/>
      <c r="YT1960" s="68"/>
      <c r="YU1960" s="68"/>
      <c r="YV1960" s="68"/>
      <c r="YW1960" s="68"/>
      <c r="YX1960" s="68">
        <v>1.01757165008198</v>
      </c>
      <c r="YY1960" s="68"/>
      <c r="YZ1960" s="68"/>
      <c r="ZA1960" s="68"/>
      <c r="ZB1960" s="68"/>
      <c r="ZC1960" s="68"/>
      <c r="ZD1960" s="68"/>
    </row>
    <row r="1961" spans="658:680" x14ac:dyDescent="0.25">
      <c r="YH1961" s="68"/>
      <c r="YI1961" s="68"/>
      <c r="YJ1961" s="68"/>
      <c r="YK1961" s="68"/>
      <c r="YL1961" s="68"/>
      <c r="YM1961" s="68"/>
      <c r="YN1961" s="68"/>
      <c r="YO1961" s="68"/>
      <c r="YP1961" s="68"/>
      <c r="YQ1961" s="68"/>
      <c r="YR1961" s="68"/>
      <c r="YS1961" s="68"/>
      <c r="YT1961" s="68"/>
      <c r="YU1961" s="68"/>
      <c r="YV1961" s="68"/>
      <c r="YW1961" s="68"/>
      <c r="YX1961" s="68">
        <v>1.0175576296701301</v>
      </c>
      <c r="YY1961" s="68"/>
      <c r="YZ1961" s="68"/>
      <c r="ZA1961" s="68"/>
      <c r="ZB1961" s="68"/>
      <c r="ZC1961" s="68"/>
      <c r="ZD1961" s="68"/>
    </row>
    <row r="1962" spans="658:680" x14ac:dyDescent="0.25">
      <c r="YH1962" s="68"/>
      <c r="YI1962" s="68"/>
      <c r="YJ1962" s="68"/>
      <c r="YK1962" s="68"/>
      <c r="YL1962" s="68"/>
      <c r="YM1962" s="68"/>
      <c r="YN1962" s="68"/>
      <c r="YO1962" s="68"/>
      <c r="YP1962" s="68"/>
      <c r="YQ1962" s="68"/>
      <c r="YR1962" s="68"/>
      <c r="YS1962" s="68"/>
      <c r="YT1962" s="68"/>
      <c r="YU1962" s="68"/>
      <c r="YV1962" s="68"/>
      <c r="YW1962" s="68"/>
      <c r="YX1962" s="68">
        <v>1.0174345073689</v>
      </c>
      <c r="YY1962" s="68"/>
      <c r="YZ1962" s="68"/>
      <c r="ZA1962" s="68"/>
      <c r="ZB1962" s="68"/>
      <c r="ZC1962" s="68"/>
      <c r="ZD1962" s="68"/>
    </row>
    <row r="1963" spans="658:680" x14ac:dyDescent="0.25">
      <c r="YH1963" s="68"/>
      <c r="YI1963" s="68"/>
      <c r="YJ1963" s="68"/>
      <c r="YK1963" s="68"/>
      <c r="YL1963" s="68"/>
      <c r="YM1963" s="68"/>
      <c r="YN1963" s="68"/>
      <c r="YO1963" s="68"/>
      <c r="YP1963" s="68"/>
      <c r="YQ1963" s="68"/>
      <c r="YR1963" s="68"/>
      <c r="YS1963" s="68"/>
      <c r="YT1963" s="68"/>
      <c r="YU1963" s="68"/>
      <c r="YV1963" s="68"/>
      <c r="YW1963" s="68"/>
      <c r="YX1963" s="68">
        <v>1.0174141544091999</v>
      </c>
      <c r="YY1963" s="68"/>
      <c r="YZ1963" s="68"/>
      <c r="ZA1963" s="68"/>
      <c r="ZB1963" s="68"/>
      <c r="ZC1963" s="68"/>
      <c r="ZD1963" s="68"/>
    </row>
    <row r="1964" spans="658:680" x14ac:dyDescent="0.25">
      <c r="YH1964" s="68"/>
      <c r="YI1964" s="68"/>
      <c r="YJ1964" s="68"/>
      <c r="YK1964" s="68"/>
      <c r="YL1964" s="68"/>
      <c r="YM1964" s="68"/>
      <c r="YN1964" s="68"/>
      <c r="YO1964" s="68"/>
      <c r="YP1964" s="68"/>
      <c r="YQ1964" s="68"/>
      <c r="YR1964" s="68"/>
      <c r="YS1964" s="68"/>
      <c r="YT1964" s="68"/>
      <c r="YU1964" s="68"/>
      <c r="YV1964" s="68"/>
      <c r="YW1964" s="68"/>
      <c r="YX1964" s="68">
        <v>1.0172649597027199</v>
      </c>
      <c r="YY1964" s="68"/>
      <c r="YZ1964" s="68"/>
      <c r="ZA1964" s="68"/>
      <c r="ZB1964" s="68"/>
      <c r="ZC1964" s="68"/>
      <c r="ZD1964" s="68"/>
    </row>
    <row r="1965" spans="658:680" x14ac:dyDescent="0.25">
      <c r="YH1965" s="68"/>
      <c r="YI1965" s="68"/>
      <c r="YJ1965" s="68"/>
      <c r="YK1965" s="68"/>
      <c r="YL1965" s="68"/>
      <c r="YM1965" s="68"/>
      <c r="YN1965" s="68"/>
      <c r="YO1965" s="68"/>
      <c r="YP1965" s="68"/>
      <c r="YQ1965" s="68"/>
      <c r="YR1965" s="68"/>
      <c r="YS1965" s="68"/>
      <c r="YT1965" s="68"/>
      <c r="YU1965" s="68"/>
      <c r="YV1965" s="68"/>
      <c r="YW1965" s="68"/>
      <c r="YX1965" s="68">
        <v>1.0170799742079999</v>
      </c>
      <c r="YY1965" s="68"/>
      <c r="YZ1965" s="68"/>
      <c r="ZA1965" s="68"/>
      <c r="ZB1965" s="68"/>
      <c r="ZC1965" s="68"/>
      <c r="ZD1965" s="68"/>
    </row>
    <row r="1966" spans="658:680" x14ac:dyDescent="0.25">
      <c r="YH1966" s="68"/>
      <c r="YI1966" s="68"/>
      <c r="YJ1966" s="68"/>
      <c r="YK1966" s="68"/>
      <c r="YL1966" s="68"/>
      <c r="YM1966" s="68"/>
      <c r="YN1966" s="68"/>
      <c r="YO1966" s="68"/>
      <c r="YP1966" s="68"/>
      <c r="YQ1966" s="68"/>
      <c r="YR1966" s="68"/>
      <c r="YS1966" s="68"/>
      <c r="YT1966" s="68"/>
      <c r="YU1966" s="68"/>
      <c r="YV1966" s="68"/>
      <c r="YW1966" s="68"/>
      <c r="YX1966" s="68">
        <v>1.0169704925385501</v>
      </c>
      <c r="YY1966" s="68"/>
      <c r="YZ1966" s="68"/>
      <c r="ZA1966" s="68"/>
      <c r="ZB1966" s="68"/>
      <c r="ZC1966" s="68"/>
      <c r="ZD1966" s="68"/>
    </row>
    <row r="1967" spans="658:680" x14ac:dyDescent="0.25">
      <c r="YH1967" s="68"/>
      <c r="YI1967" s="68"/>
      <c r="YJ1967" s="68"/>
      <c r="YK1967" s="68"/>
      <c r="YL1967" s="68"/>
      <c r="YM1967" s="68"/>
      <c r="YN1967" s="68"/>
      <c r="YO1967" s="68"/>
      <c r="YP1967" s="68"/>
      <c r="YQ1967" s="68"/>
      <c r="YR1967" s="68"/>
      <c r="YS1967" s="68"/>
      <c r="YT1967" s="68"/>
      <c r="YU1967" s="68"/>
      <c r="YV1967" s="68"/>
      <c r="YW1967" s="68"/>
      <c r="YX1967" s="68">
        <v>1.0168699069645</v>
      </c>
      <c r="YY1967" s="68"/>
      <c r="YZ1967" s="68"/>
      <c r="ZA1967" s="68"/>
      <c r="ZB1967" s="68"/>
      <c r="ZC1967" s="68"/>
      <c r="ZD1967" s="68"/>
    </row>
    <row r="1968" spans="658:680" x14ac:dyDescent="0.25">
      <c r="YH1968" s="68"/>
      <c r="YI1968" s="68"/>
      <c r="YJ1968" s="68"/>
      <c r="YK1968" s="68"/>
      <c r="YL1968" s="68"/>
      <c r="YM1968" s="68"/>
      <c r="YN1968" s="68"/>
      <c r="YO1968" s="68"/>
      <c r="YP1968" s="68"/>
      <c r="YQ1968" s="68"/>
      <c r="YR1968" s="68"/>
      <c r="YS1968" s="68"/>
      <c r="YT1968" s="68"/>
      <c r="YU1968" s="68"/>
      <c r="YV1968" s="68"/>
      <c r="YW1968" s="68"/>
      <c r="YX1968" s="68">
        <v>1.0167230134463601</v>
      </c>
      <c r="YY1968" s="68"/>
      <c r="YZ1968" s="68"/>
      <c r="ZA1968" s="68"/>
      <c r="ZB1968" s="68"/>
      <c r="ZC1968" s="68"/>
      <c r="ZD1968" s="68"/>
    </row>
    <row r="1969" spans="658:680" x14ac:dyDescent="0.25">
      <c r="YH1969" s="68"/>
      <c r="YI1969" s="68"/>
      <c r="YJ1969" s="68"/>
      <c r="YK1969" s="68"/>
      <c r="YL1969" s="68"/>
      <c r="YM1969" s="68"/>
      <c r="YN1969" s="68"/>
      <c r="YO1969" s="68"/>
      <c r="YP1969" s="68"/>
      <c r="YQ1969" s="68"/>
      <c r="YR1969" s="68"/>
      <c r="YS1969" s="68"/>
      <c r="YT1969" s="68"/>
      <c r="YU1969" s="68"/>
      <c r="YV1969" s="68"/>
      <c r="YW1969" s="68"/>
      <c r="YX1969" s="68">
        <v>1.0166463445999601</v>
      </c>
      <c r="YY1969" s="68"/>
      <c r="YZ1969" s="68"/>
      <c r="ZA1969" s="68"/>
      <c r="ZB1969" s="68"/>
      <c r="ZC1969" s="68"/>
      <c r="ZD1969" s="68"/>
    </row>
    <row r="1970" spans="658:680" x14ac:dyDescent="0.25">
      <c r="YH1970" s="68"/>
      <c r="YI1970" s="68"/>
      <c r="YJ1970" s="68"/>
      <c r="YK1970" s="68"/>
      <c r="YL1970" s="68"/>
      <c r="YM1970" s="68"/>
      <c r="YN1970" s="68"/>
      <c r="YO1970" s="68"/>
      <c r="YP1970" s="68"/>
      <c r="YQ1970" s="68"/>
      <c r="YR1970" s="68"/>
      <c r="YS1970" s="68"/>
      <c r="YT1970" s="68"/>
      <c r="YU1970" s="68"/>
      <c r="YV1970" s="68"/>
      <c r="YW1970" s="68"/>
      <c r="YX1970" s="68">
        <v>1.0166180991834</v>
      </c>
      <c r="YY1970" s="68"/>
      <c r="YZ1970" s="68"/>
      <c r="ZA1970" s="68"/>
      <c r="ZB1970" s="68"/>
      <c r="ZC1970" s="68"/>
      <c r="ZD1970" s="68"/>
    </row>
    <row r="1971" spans="658:680" x14ac:dyDescent="0.25">
      <c r="YH1971" s="68"/>
      <c r="YI1971" s="68"/>
      <c r="YJ1971" s="68"/>
      <c r="YK1971" s="68"/>
      <c r="YL1971" s="68"/>
      <c r="YM1971" s="68"/>
      <c r="YN1971" s="68"/>
      <c r="YO1971" s="68"/>
      <c r="YP1971" s="68"/>
      <c r="YQ1971" s="68"/>
      <c r="YR1971" s="68"/>
      <c r="YS1971" s="68"/>
      <c r="YT1971" s="68"/>
      <c r="YU1971" s="68"/>
      <c r="YV1971" s="68"/>
      <c r="YW1971" s="68"/>
      <c r="YX1971" s="68">
        <v>1.01647090222368</v>
      </c>
      <c r="YY1971" s="68"/>
      <c r="YZ1971" s="68"/>
      <c r="ZA1971" s="68"/>
      <c r="ZB1971" s="68"/>
      <c r="ZC1971" s="68"/>
      <c r="ZD1971" s="68"/>
    </row>
    <row r="1972" spans="658:680" x14ac:dyDescent="0.25">
      <c r="YH1972" s="68"/>
      <c r="YI1972" s="68"/>
      <c r="YJ1972" s="68"/>
      <c r="YK1972" s="68"/>
      <c r="YL1972" s="68"/>
      <c r="YM1972" s="68"/>
      <c r="YN1972" s="68"/>
      <c r="YO1972" s="68"/>
      <c r="YP1972" s="68"/>
      <c r="YQ1972" s="68"/>
      <c r="YR1972" s="68"/>
      <c r="YS1972" s="68"/>
      <c r="YT1972" s="68"/>
      <c r="YU1972" s="68"/>
      <c r="YV1972" s="68"/>
      <c r="YW1972" s="68"/>
      <c r="YX1972" s="68">
        <v>1.0163674081491001</v>
      </c>
      <c r="YY1972" s="68"/>
      <c r="YZ1972" s="68"/>
      <c r="ZA1972" s="68"/>
      <c r="ZB1972" s="68"/>
      <c r="ZC1972" s="68"/>
      <c r="ZD1972" s="68"/>
    </row>
    <row r="1973" spans="658:680" x14ac:dyDescent="0.25">
      <c r="YH1973" s="68"/>
      <c r="YI1973" s="68"/>
      <c r="YJ1973" s="68"/>
      <c r="YK1973" s="68"/>
      <c r="YL1973" s="68"/>
      <c r="YM1973" s="68"/>
      <c r="YN1973" s="68"/>
      <c r="YO1973" s="68"/>
      <c r="YP1973" s="68"/>
      <c r="YQ1973" s="68"/>
      <c r="YR1973" s="68"/>
      <c r="YS1973" s="68"/>
      <c r="YT1973" s="68"/>
      <c r="YU1973" s="68"/>
      <c r="YV1973" s="68"/>
      <c r="YW1973" s="68"/>
      <c r="YX1973" s="68">
        <v>1.0163266524157399</v>
      </c>
      <c r="YY1973" s="68"/>
      <c r="YZ1973" s="68"/>
      <c r="ZA1973" s="68"/>
      <c r="ZB1973" s="68"/>
      <c r="ZC1973" s="68"/>
      <c r="ZD1973" s="68"/>
    </row>
    <row r="1974" spans="658:680" x14ac:dyDescent="0.25">
      <c r="YH1974" s="68"/>
      <c r="YI1974" s="68"/>
      <c r="YJ1974" s="68"/>
      <c r="YK1974" s="68"/>
      <c r="YL1974" s="68"/>
      <c r="YM1974" s="68"/>
      <c r="YN1974" s="68"/>
      <c r="YO1974" s="68"/>
      <c r="YP1974" s="68"/>
      <c r="YQ1974" s="68"/>
      <c r="YR1974" s="68"/>
      <c r="YS1974" s="68"/>
      <c r="YT1974" s="68"/>
      <c r="YU1974" s="68"/>
      <c r="YV1974" s="68"/>
      <c r="YW1974" s="68"/>
      <c r="YX1974" s="68">
        <v>1.0161542658428999</v>
      </c>
      <c r="YY1974" s="68"/>
      <c r="YZ1974" s="68"/>
      <c r="ZA1974" s="68"/>
      <c r="ZB1974" s="68"/>
      <c r="ZC1974" s="68"/>
      <c r="ZD1974" s="68"/>
    </row>
    <row r="1975" spans="658:680" x14ac:dyDescent="0.25">
      <c r="YH1975" s="68"/>
      <c r="YI1975" s="68"/>
      <c r="YJ1975" s="68"/>
      <c r="YK1975" s="68"/>
      <c r="YL1975" s="68"/>
      <c r="YM1975" s="68"/>
      <c r="YN1975" s="68"/>
      <c r="YO1975" s="68"/>
      <c r="YP1975" s="68"/>
      <c r="YQ1975" s="68"/>
      <c r="YR1975" s="68"/>
      <c r="YS1975" s="68"/>
      <c r="YT1975" s="68"/>
      <c r="YU1975" s="68"/>
      <c r="YV1975" s="68"/>
      <c r="YW1975" s="68"/>
      <c r="YX1975" s="68">
        <v>1.01612474289392</v>
      </c>
      <c r="YY1975" s="68"/>
      <c r="YZ1975" s="68"/>
      <c r="ZA1975" s="68"/>
      <c r="ZB1975" s="68"/>
      <c r="ZC1975" s="68"/>
      <c r="ZD1975" s="68"/>
    </row>
    <row r="1976" spans="658:680" x14ac:dyDescent="0.25">
      <c r="YH1976" s="68"/>
      <c r="YI1976" s="68"/>
      <c r="YJ1976" s="68"/>
      <c r="YK1976" s="68"/>
      <c r="YL1976" s="68"/>
      <c r="YM1976" s="68"/>
      <c r="YN1976" s="68"/>
      <c r="YO1976" s="68"/>
      <c r="YP1976" s="68"/>
      <c r="YQ1976" s="68"/>
      <c r="YR1976" s="68"/>
      <c r="YS1976" s="68"/>
      <c r="YT1976" s="68"/>
      <c r="YU1976" s="68"/>
      <c r="YV1976" s="68"/>
      <c r="YW1976" s="68"/>
      <c r="YX1976" s="68">
        <v>1.01611755072633</v>
      </c>
      <c r="YY1976" s="68"/>
      <c r="YZ1976" s="68"/>
      <c r="ZA1976" s="68"/>
      <c r="ZB1976" s="68"/>
      <c r="ZC1976" s="68"/>
      <c r="ZD1976" s="68"/>
    </row>
    <row r="1977" spans="658:680" x14ac:dyDescent="0.25">
      <c r="YH1977" s="68"/>
      <c r="YI1977" s="68"/>
      <c r="YJ1977" s="68"/>
      <c r="YK1977" s="68"/>
      <c r="YL1977" s="68"/>
      <c r="YM1977" s="68"/>
      <c r="YN1977" s="68"/>
      <c r="YO1977" s="68"/>
      <c r="YP1977" s="68"/>
      <c r="YQ1977" s="68"/>
      <c r="YR1977" s="68"/>
      <c r="YS1977" s="68"/>
      <c r="YT1977" s="68"/>
      <c r="YU1977" s="68"/>
      <c r="YV1977" s="68"/>
      <c r="YW1977" s="68"/>
      <c r="YX1977" s="68">
        <v>1.01611096315872</v>
      </c>
      <c r="YY1977" s="68"/>
      <c r="YZ1977" s="68"/>
      <c r="ZA1977" s="68"/>
      <c r="ZB1977" s="68"/>
      <c r="ZC1977" s="68"/>
      <c r="ZD1977" s="68"/>
    </row>
    <row r="1978" spans="658:680" x14ac:dyDescent="0.25">
      <c r="YH1978" s="68"/>
      <c r="YI1978" s="68"/>
      <c r="YJ1978" s="68"/>
      <c r="YK1978" s="68"/>
      <c r="YL1978" s="68"/>
      <c r="YM1978" s="68"/>
      <c r="YN1978" s="68"/>
      <c r="YO1978" s="68"/>
      <c r="YP1978" s="68"/>
      <c r="YQ1978" s="68"/>
      <c r="YR1978" s="68"/>
      <c r="YS1978" s="68"/>
      <c r="YT1978" s="68"/>
      <c r="YU1978" s="68"/>
      <c r="YV1978" s="68"/>
      <c r="YW1978" s="68"/>
      <c r="YX1978" s="68">
        <v>1.0160771040162999</v>
      </c>
      <c r="YY1978" s="68"/>
      <c r="YZ1978" s="68"/>
      <c r="ZA1978" s="68"/>
      <c r="ZB1978" s="68"/>
      <c r="ZC1978" s="68"/>
      <c r="ZD1978" s="68"/>
    </row>
    <row r="1979" spans="658:680" x14ac:dyDescent="0.25">
      <c r="YH1979" s="68"/>
      <c r="YI1979" s="68"/>
      <c r="YJ1979" s="68"/>
      <c r="YK1979" s="68"/>
      <c r="YL1979" s="68"/>
      <c r="YM1979" s="68"/>
      <c r="YN1979" s="68"/>
      <c r="YO1979" s="68"/>
      <c r="YP1979" s="68"/>
      <c r="YQ1979" s="68"/>
      <c r="YR1979" s="68"/>
      <c r="YS1979" s="68"/>
      <c r="YT1979" s="68"/>
      <c r="YU1979" s="68"/>
      <c r="YV1979" s="68"/>
      <c r="YW1979" s="68"/>
      <c r="YX1979" s="68">
        <v>1.0160254085525999</v>
      </c>
      <c r="YY1979" s="68"/>
      <c r="YZ1979" s="68"/>
      <c r="ZA1979" s="68"/>
      <c r="ZB1979" s="68"/>
      <c r="ZC1979" s="68"/>
      <c r="ZD1979" s="68"/>
    </row>
    <row r="1980" spans="658:680" x14ac:dyDescent="0.25">
      <c r="YH1980" s="68"/>
      <c r="YI1980" s="68"/>
      <c r="YJ1980" s="68"/>
      <c r="YK1980" s="68"/>
      <c r="YL1980" s="68"/>
      <c r="YM1980" s="68"/>
      <c r="YN1980" s="68"/>
      <c r="YO1980" s="68"/>
      <c r="YP1980" s="68"/>
      <c r="YQ1980" s="68"/>
      <c r="YR1980" s="68"/>
      <c r="YS1980" s="68"/>
      <c r="YT1980" s="68"/>
      <c r="YU1980" s="68"/>
      <c r="YV1980" s="68"/>
      <c r="YW1980" s="68"/>
      <c r="YX1980" s="68">
        <v>1.01597394976717</v>
      </c>
      <c r="YY1980" s="68"/>
      <c r="YZ1980" s="68"/>
      <c r="ZA1980" s="68"/>
      <c r="ZB1980" s="68"/>
      <c r="ZC1980" s="68"/>
      <c r="ZD1980" s="68"/>
    </row>
    <row r="1981" spans="658:680" x14ac:dyDescent="0.25">
      <c r="YH1981" s="68"/>
      <c r="YI1981" s="68"/>
      <c r="YJ1981" s="68"/>
      <c r="YK1981" s="68"/>
      <c r="YL1981" s="68"/>
      <c r="YM1981" s="68"/>
      <c r="YN1981" s="68"/>
      <c r="YO1981" s="68"/>
      <c r="YP1981" s="68"/>
      <c r="YQ1981" s="68"/>
      <c r="YR1981" s="68"/>
      <c r="YS1981" s="68"/>
      <c r="YT1981" s="68"/>
      <c r="YU1981" s="68"/>
      <c r="YV1981" s="68"/>
      <c r="YW1981" s="68"/>
      <c r="YX1981" s="68">
        <v>1.01594766424811</v>
      </c>
      <c r="YY1981" s="68"/>
      <c r="YZ1981" s="68"/>
      <c r="ZA1981" s="68"/>
      <c r="ZB1981" s="68"/>
      <c r="ZC1981" s="68"/>
      <c r="ZD1981" s="68"/>
    </row>
    <row r="1982" spans="658:680" x14ac:dyDescent="0.25">
      <c r="YH1982" s="68"/>
      <c r="YI1982" s="68"/>
      <c r="YJ1982" s="68"/>
      <c r="YK1982" s="68"/>
      <c r="YL1982" s="68"/>
      <c r="YM1982" s="68"/>
      <c r="YN1982" s="68"/>
      <c r="YO1982" s="68"/>
      <c r="YP1982" s="68"/>
      <c r="YQ1982" s="68"/>
      <c r="YR1982" s="68"/>
      <c r="YS1982" s="68"/>
      <c r="YT1982" s="68"/>
      <c r="YU1982" s="68"/>
      <c r="YV1982" s="68"/>
      <c r="YW1982" s="68"/>
      <c r="YX1982" s="68">
        <v>1.01594753641848</v>
      </c>
      <c r="YY1982" s="68"/>
      <c r="YZ1982" s="68"/>
      <c r="ZA1982" s="68"/>
      <c r="ZB1982" s="68"/>
      <c r="ZC1982" s="68"/>
      <c r="ZD1982" s="68"/>
    </row>
    <row r="1983" spans="658:680" x14ac:dyDescent="0.25">
      <c r="YH1983" s="68"/>
      <c r="YI1983" s="68"/>
      <c r="YJ1983" s="68"/>
      <c r="YK1983" s="68"/>
      <c r="YL1983" s="68"/>
      <c r="YM1983" s="68"/>
      <c r="YN1983" s="68"/>
      <c r="YO1983" s="68"/>
      <c r="YP1983" s="68"/>
      <c r="YQ1983" s="68"/>
      <c r="YR1983" s="68"/>
      <c r="YS1983" s="68"/>
      <c r="YT1983" s="68"/>
      <c r="YU1983" s="68"/>
      <c r="YV1983" s="68"/>
      <c r="YW1983" s="68"/>
      <c r="YX1983" s="68">
        <v>1.01580954275417</v>
      </c>
      <c r="YY1983" s="68"/>
      <c r="YZ1983" s="68"/>
      <c r="ZA1983" s="68"/>
      <c r="ZB1983" s="68"/>
      <c r="ZC1983" s="68"/>
      <c r="ZD1983" s="68"/>
    </row>
    <row r="1984" spans="658:680" x14ac:dyDescent="0.25">
      <c r="YH1984" s="68"/>
      <c r="YI1984" s="68"/>
      <c r="YJ1984" s="68"/>
      <c r="YK1984" s="68"/>
      <c r="YL1984" s="68"/>
      <c r="YM1984" s="68"/>
      <c r="YN1984" s="68"/>
      <c r="YO1984" s="68"/>
      <c r="YP1984" s="68"/>
      <c r="YQ1984" s="68"/>
      <c r="YR1984" s="68"/>
      <c r="YS1984" s="68"/>
      <c r="YT1984" s="68"/>
      <c r="YU1984" s="68"/>
      <c r="YV1984" s="68"/>
      <c r="YW1984" s="68"/>
      <c r="YX1984" s="68">
        <v>1.0157180244069099</v>
      </c>
      <c r="YY1984" s="68"/>
      <c r="YZ1984" s="68"/>
      <c r="ZA1984" s="68"/>
      <c r="ZB1984" s="68"/>
      <c r="ZC1984" s="68"/>
      <c r="ZD1984" s="68"/>
    </row>
    <row r="1985" spans="658:680" x14ac:dyDescent="0.25">
      <c r="YH1985" s="68"/>
      <c r="YI1985" s="68"/>
      <c r="YJ1985" s="68"/>
      <c r="YK1985" s="68"/>
      <c r="YL1985" s="68"/>
      <c r="YM1985" s="68"/>
      <c r="YN1985" s="68"/>
      <c r="YO1985" s="68"/>
      <c r="YP1985" s="68"/>
      <c r="YQ1985" s="68"/>
      <c r="YR1985" s="68"/>
      <c r="YS1985" s="68"/>
      <c r="YT1985" s="68"/>
      <c r="YU1985" s="68"/>
      <c r="YV1985" s="68"/>
      <c r="YW1985" s="68"/>
      <c r="YX1985" s="68">
        <v>1.0156843392328201</v>
      </c>
      <c r="YY1985" s="68"/>
      <c r="YZ1985" s="68"/>
      <c r="ZA1985" s="68"/>
      <c r="ZB1985" s="68"/>
      <c r="ZC1985" s="68"/>
      <c r="ZD1985" s="68"/>
    </row>
    <row r="1986" spans="658:680" x14ac:dyDescent="0.25">
      <c r="YH1986" s="68"/>
      <c r="YI1986" s="68"/>
      <c r="YJ1986" s="68"/>
      <c r="YK1986" s="68"/>
      <c r="YL1986" s="68"/>
      <c r="YM1986" s="68"/>
      <c r="YN1986" s="68"/>
      <c r="YO1986" s="68"/>
      <c r="YP1986" s="68"/>
      <c r="YQ1986" s="68"/>
      <c r="YR1986" s="68"/>
      <c r="YS1986" s="68"/>
      <c r="YT1986" s="68"/>
      <c r="YU1986" s="68"/>
      <c r="YV1986" s="68"/>
      <c r="YW1986" s="68"/>
      <c r="YX1986" s="68">
        <v>1.0156387614506699</v>
      </c>
      <c r="YY1986" s="68"/>
      <c r="YZ1986" s="68"/>
      <c r="ZA1986" s="68"/>
      <c r="ZB1986" s="68"/>
      <c r="ZC1986" s="68"/>
      <c r="ZD1986" s="68"/>
    </row>
    <row r="1987" spans="658:680" x14ac:dyDescent="0.25">
      <c r="YH1987" s="68"/>
      <c r="YI1987" s="68"/>
      <c r="YJ1987" s="68"/>
      <c r="YK1987" s="68"/>
      <c r="YL1987" s="68"/>
      <c r="YM1987" s="68"/>
      <c r="YN1987" s="68"/>
      <c r="YO1987" s="68"/>
      <c r="YP1987" s="68"/>
      <c r="YQ1987" s="68"/>
      <c r="YR1987" s="68"/>
      <c r="YS1987" s="68"/>
      <c r="YT1987" s="68"/>
      <c r="YU1987" s="68"/>
      <c r="YV1987" s="68"/>
      <c r="YW1987" s="68"/>
      <c r="YX1987" s="68">
        <v>1.0156242154834401</v>
      </c>
      <c r="YY1987" s="68"/>
      <c r="YZ1987" s="68"/>
      <c r="ZA1987" s="68"/>
      <c r="ZB1987" s="68"/>
      <c r="ZC1987" s="68"/>
      <c r="ZD1987" s="68"/>
    </row>
    <row r="1988" spans="658:680" x14ac:dyDescent="0.25">
      <c r="YH1988" s="68"/>
      <c r="YI1988" s="68"/>
      <c r="YJ1988" s="68"/>
      <c r="YK1988" s="68"/>
      <c r="YL1988" s="68"/>
      <c r="YM1988" s="68"/>
      <c r="YN1988" s="68"/>
      <c r="YO1988" s="68"/>
      <c r="YP1988" s="68"/>
      <c r="YQ1988" s="68"/>
      <c r="YR1988" s="68"/>
      <c r="YS1988" s="68"/>
      <c r="YT1988" s="68"/>
      <c r="YU1988" s="68"/>
      <c r="YV1988" s="68"/>
      <c r="YW1988" s="68"/>
      <c r="YX1988" s="68">
        <v>1.0155394441565699</v>
      </c>
      <c r="YY1988" s="68"/>
      <c r="YZ1988" s="68"/>
      <c r="ZA1988" s="68"/>
      <c r="ZB1988" s="68"/>
      <c r="ZC1988" s="68"/>
      <c r="ZD1988" s="68"/>
    </row>
    <row r="1989" spans="658:680" x14ac:dyDescent="0.25">
      <c r="YH1989" s="68"/>
      <c r="YI1989" s="68"/>
      <c r="YJ1989" s="68"/>
      <c r="YK1989" s="68"/>
      <c r="YL1989" s="68"/>
      <c r="YM1989" s="68"/>
      <c r="YN1989" s="68"/>
      <c r="YO1989" s="68"/>
      <c r="YP1989" s="68"/>
      <c r="YQ1989" s="68"/>
      <c r="YR1989" s="68"/>
      <c r="YS1989" s="68"/>
      <c r="YT1989" s="68"/>
      <c r="YU1989" s="68"/>
      <c r="YV1989" s="68"/>
      <c r="YW1989" s="68"/>
      <c r="YX1989" s="68">
        <v>1.0154623392095099</v>
      </c>
      <c r="YY1989" s="68"/>
      <c r="YZ1989" s="68"/>
      <c r="ZA1989" s="68"/>
      <c r="ZB1989" s="68"/>
      <c r="ZC1989" s="68"/>
      <c r="ZD1989" s="68"/>
    </row>
    <row r="1990" spans="658:680" x14ac:dyDescent="0.25">
      <c r="YH1990" s="68"/>
      <c r="YI1990" s="68"/>
      <c r="YJ1990" s="68"/>
      <c r="YK1990" s="68"/>
      <c r="YL1990" s="68"/>
      <c r="YM1990" s="68"/>
      <c r="YN1990" s="68"/>
      <c r="YO1990" s="68"/>
      <c r="YP1990" s="68"/>
      <c r="YQ1990" s="68"/>
      <c r="YR1990" s="68"/>
      <c r="YS1990" s="68"/>
      <c r="YT1990" s="68"/>
      <c r="YU1990" s="68"/>
      <c r="YV1990" s="68"/>
      <c r="YW1990" s="68"/>
      <c r="YX1990" s="68">
        <v>1.01538377221563</v>
      </c>
      <c r="YY1990" s="68"/>
      <c r="YZ1990" s="68"/>
      <c r="ZA1990" s="68"/>
      <c r="ZB1990" s="68"/>
      <c r="ZC1990" s="68"/>
      <c r="ZD1990" s="68"/>
    </row>
    <row r="1991" spans="658:680" x14ac:dyDescent="0.25">
      <c r="YH1991" s="68"/>
      <c r="YI1991" s="68"/>
      <c r="YJ1991" s="68"/>
      <c r="YK1991" s="68"/>
      <c r="YL1991" s="68"/>
      <c r="YM1991" s="68"/>
      <c r="YN1991" s="68"/>
      <c r="YO1991" s="68"/>
      <c r="YP1991" s="68"/>
      <c r="YQ1991" s="68"/>
      <c r="YR1991" s="68"/>
      <c r="YS1991" s="68"/>
      <c r="YT1991" s="68"/>
      <c r="YU1991" s="68"/>
      <c r="YV1991" s="68"/>
      <c r="YW1991" s="68"/>
      <c r="YX1991" s="68">
        <v>1.01534697707229</v>
      </c>
      <c r="YY1991" s="68"/>
      <c r="YZ1991" s="68"/>
      <c r="ZA1991" s="68"/>
      <c r="ZB1991" s="68"/>
      <c r="ZC1991" s="68"/>
      <c r="ZD1991" s="68"/>
    </row>
    <row r="1992" spans="658:680" x14ac:dyDescent="0.25">
      <c r="YH1992" s="68"/>
      <c r="YI1992" s="68"/>
      <c r="YJ1992" s="68"/>
      <c r="YK1992" s="68"/>
      <c r="YL1992" s="68"/>
      <c r="YM1992" s="68"/>
      <c r="YN1992" s="68"/>
      <c r="YO1992" s="68"/>
      <c r="YP1992" s="68"/>
      <c r="YQ1992" s="68"/>
      <c r="YR1992" s="68"/>
      <c r="YS1992" s="68"/>
      <c r="YT1992" s="68"/>
      <c r="YU1992" s="68"/>
      <c r="YV1992" s="68"/>
      <c r="YW1992" s="68"/>
      <c r="YX1992" s="68">
        <v>1.01534645259969</v>
      </c>
      <c r="YY1992" s="68"/>
      <c r="YZ1992" s="68"/>
      <c r="ZA1992" s="68"/>
      <c r="ZB1992" s="68"/>
      <c r="ZC1992" s="68"/>
      <c r="ZD1992" s="68"/>
    </row>
    <row r="1993" spans="658:680" x14ac:dyDescent="0.25">
      <c r="YH1993" s="68"/>
      <c r="YI1993" s="68"/>
      <c r="YJ1993" s="68"/>
      <c r="YK1993" s="68"/>
      <c r="YL1993" s="68"/>
      <c r="YM1993" s="68"/>
      <c r="YN1993" s="68"/>
      <c r="YO1993" s="68"/>
      <c r="YP1993" s="68"/>
      <c r="YQ1993" s="68"/>
      <c r="YR1993" s="68"/>
      <c r="YS1993" s="68"/>
      <c r="YT1993" s="68"/>
      <c r="YU1993" s="68"/>
      <c r="YV1993" s="68"/>
      <c r="YW1993" s="68"/>
      <c r="YX1993" s="68">
        <v>1.01530331971207</v>
      </c>
      <c r="YY1993" s="68"/>
      <c r="YZ1993" s="68"/>
      <c r="ZA1993" s="68"/>
      <c r="ZB1993" s="68"/>
      <c r="ZC1993" s="68"/>
      <c r="ZD1993" s="68"/>
    </row>
    <row r="1994" spans="658:680" x14ac:dyDescent="0.25">
      <c r="YH1994" s="68"/>
      <c r="YI1994" s="68"/>
      <c r="YJ1994" s="68"/>
      <c r="YK1994" s="68"/>
      <c r="YL1994" s="68"/>
      <c r="YM1994" s="68"/>
      <c r="YN1994" s="68"/>
      <c r="YO1994" s="68"/>
      <c r="YP1994" s="68"/>
      <c r="YQ1994" s="68"/>
      <c r="YR1994" s="68"/>
      <c r="YS1994" s="68"/>
      <c r="YT1994" s="68"/>
      <c r="YU1994" s="68"/>
      <c r="YV1994" s="68"/>
      <c r="YW1994" s="68"/>
      <c r="YX1994" s="68">
        <v>1.01529763893706</v>
      </c>
      <c r="YY1994" s="68"/>
      <c r="YZ1994" s="68"/>
      <c r="ZA1994" s="68"/>
      <c r="ZB1994" s="68"/>
      <c r="ZC1994" s="68"/>
      <c r="ZD1994" s="68"/>
    </row>
    <row r="1995" spans="658:680" x14ac:dyDescent="0.25">
      <c r="YH1995" s="68"/>
      <c r="YI1995" s="68"/>
      <c r="YJ1995" s="68"/>
      <c r="YK1995" s="68"/>
      <c r="YL1995" s="68"/>
      <c r="YM1995" s="68"/>
      <c r="YN1995" s="68"/>
      <c r="YO1995" s="68"/>
      <c r="YP1995" s="68"/>
      <c r="YQ1995" s="68"/>
      <c r="YR1995" s="68"/>
      <c r="YS1995" s="68"/>
      <c r="YT1995" s="68"/>
      <c r="YU1995" s="68"/>
      <c r="YV1995" s="68"/>
      <c r="YW1995" s="68"/>
      <c r="YX1995" s="68">
        <v>1.01517061421544</v>
      </c>
      <c r="YY1995" s="68"/>
      <c r="YZ1995" s="68"/>
      <c r="ZA1995" s="68"/>
      <c r="ZB1995" s="68"/>
      <c r="ZC1995" s="68"/>
      <c r="ZD1995" s="68"/>
    </row>
    <row r="1996" spans="658:680" x14ac:dyDescent="0.25">
      <c r="YH1996" s="68"/>
      <c r="YI1996" s="68"/>
      <c r="YJ1996" s="68"/>
      <c r="YK1996" s="68"/>
      <c r="YL1996" s="68"/>
      <c r="YM1996" s="68"/>
      <c r="YN1996" s="68"/>
      <c r="YO1996" s="68"/>
      <c r="YP1996" s="68"/>
      <c r="YQ1996" s="68"/>
      <c r="YR1996" s="68"/>
      <c r="YS1996" s="68"/>
      <c r="YT1996" s="68"/>
      <c r="YU1996" s="68"/>
      <c r="YV1996" s="68"/>
      <c r="YW1996" s="68"/>
      <c r="YX1996" s="68">
        <v>1.0150942016103801</v>
      </c>
      <c r="YY1996" s="68"/>
      <c r="YZ1996" s="68"/>
      <c r="ZA1996" s="68"/>
      <c r="ZB1996" s="68"/>
      <c r="ZC1996" s="68"/>
      <c r="ZD1996" s="68"/>
    </row>
    <row r="1997" spans="658:680" x14ac:dyDescent="0.25">
      <c r="YH1997" s="68"/>
      <c r="YI1997" s="68"/>
      <c r="YJ1997" s="68"/>
      <c r="YK1997" s="68"/>
      <c r="YL1997" s="68"/>
      <c r="YM1997" s="68"/>
      <c r="YN1997" s="68"/>
      <c r="YO1997" s="68"/>
      <c r="YP1997" s="68"/>
      <c r="YQ1997" s="68"/>
      <c r="YR1997" s="68"/>
      <c r="YS1997" s="68"/>
      <c r="YT1997" s="68"/>
      <c r="YU1997" s="68"/>
      <c r="YV1997" s="68"/>
      <c r="YW1997" s="68"/>
      <c r="YX1997" s="68">
        <v>1.01500530850794</v>
      </c>
      <c r="YY1997" s="68"/>
      <c r="YZ1997" s="68"/>
      <c r="ZA1997" s="68"/>
      <c r="ZB1997" s="68"/>
      <c r="ZC1997" s="68"/>
      <c r="ZD1997" s="68"/>
    </row>
    <row r="1998" spans="658:680" x14ac:dyDescent="0.25">
      <c r="YH1998" s="68"/>
      <c r="YI1998" s="68"/>
      <c r="YJ1998" s="68"/>
      <c r="YK1998" s="68"/>
      <c r="YL1998" s="68"/>
      <c r="YM1998" s="68"/>
      <c r="YN1998" s="68"/>
      <c r="YO1998" s="68"/>
      <c r="YP1998" s="68"/>
      <c r="YQ1998" s="68"/>
      <c r="YR1998" s="68"/>
      <c r="YS1998" s="68"/>
      <c r="YT1998" s="68"/>
      <c r="YU1998" s="68"/>
      <c r="YV1998" s="68"/>
      <c r="YW1998" s="68"/>
      <c r="YX1998" s="68">
        <v>1.0149271760194101</v>
      </c>
      <c r="YY1998" s="68"/>
      <c r="YZ1998" s="68"/>
      <c r="ZA1998" s="68"/>
      <c r="ZB1998" s="68"/>
      <c r="ZC1998" s="68"/>
      <c r="ZD1998" s="68"/>
    </row>
    <row r="1999" spans="658:680" x14ac:dyDescent="0.25">
      <c r="YH1999" s="68"/>
      <c r="YI1999" s="68"/>
      <c r="YJ1999" s="68"/>
      <c r="YK1999" s="68"/>
      <c r="YL1999" s="68"/>
      <c r="YM1999" s="68"/>
      <c r="YN1999" s="68"/>
      <c r="YO1999" s="68"/>
      <c r="YP1999" s="68"/>
      <c r="YQ1999" s="68"/>
      <c r="YR1999" s="68"/>
      <c r="YS1999" s="68"/>
      <c r="YT1999" s="68"/>
      <c r="YU1999" s="68"/>
      <c r="YV1999" s="68"/>
      <c r="YW1999" s="68"/>
      <c r="YX1999" s="68">
        <v>1.0148797356260899</v>
      </c>
      <c r="YY1999" s="68"/>
      <c r="YZ1999" s="68"/>
      <c r="ZA1999" s="68"/>
      <c r="ZB1999" s="68"/>
      <c r="ZC1999" s="68"/>
      <c r="ZD1999" s="68"/>
    </row>
    <row r="2000" spans="658:680" x14ac:dyDescent="0.25">
      <c r="YH2000" s="68"/>
      <c r="YI2000" s="68"/>
      <c r="YJ2000" s="68"/>
      <c r="YK2000" s="68"/>
      <c r="YL2000" s="68"/>
      <c r="YM2000" s="68"/>
      <c r="YN2000" s="68"/>
      <c r="YO2000" s="68"/>
      <c r="YP2000" s="68"/>
      <c r="YQ2000" s="68"/>
      <c r="YR2000" s="68"/>
      <c r="YS2000" s="68"/>
      <c r="YT2000" s="68"/>
      <c r="YU2000" s="68"/>
      <c r="YV2000" s="68"/>
      <c r="YW2000" s="68"/>
      <c r="YX2000" s="68">
        <v>1.01478966878725</v>
      </c>
      <c r="YY2000" s="68"/>
      <c r="YZ2000" s="68"/>
      <c r="ZA2000" s="68"/>
      <c r="ZB2000" s="68"/>
      <c r="ZC2000" s="68"/>
      <c r="ZD2000" s="68"/>
    </row>
    <row r="2001" spans="658:680" x14ac:dyDescent="0.25">
      <c r="YH2001" s="68"/>
      <c r="YI2001" s="68"/>
      <c r="YJ2001" s="68"/>
      <c r="YK2001" s="68"/>
      <c r="YL2001" s="68"/>
      <c r="YM2001" s="68"/>
      <c r="YN2001" s="68"/>
      <c r="YO2001" s="68"/>
      <c r="YP2001" s="68"/>
      <c r="YQ2001" s="68"/>
      <c r="YR2001" s="68"/>
      <c r="YS2001" s="68"/>
      <c r="YT2001" s="68"/>
      <c r="YU2001" s="68"/>
      <c r="YV2001" s="68"/>
      <c r="YW2001" s="68"/>
      <c r="YX2001" s="68">
        <v>1.0146881083440999</v>
      </c>
      <c r="YY2001" s="68"/>
      <c r="YZ2001" s="68"/>
      <c r="ZA2001" s="68"/>
      <c r="ZB2001" s="68"/>
      <c r="ZC2001" s="68"/>
      <c r="ZD2001" s="68"/>
    </row>
    <row r="2002" spans="658:680" x14ac:dyDescent="0.25">
      <c r="YH2002" s="68"/>
      <c r="YI2002" s="68"/>
      <c r="YJ2002" s="68"/>
      <c r="YK2002" s="68"/>
      <c r="YL2002" s="68"/>
      <c r="YM2002" s="68"/>
      <c r="YN2002" s="68"/>
      <c r="YO2002" s="68"/>
      <c r="YP2002" s="68"/>
      <c r="YQ2002" s="68"/>
      <c r="YR2002" s="68"/>
      <c r="YS2002" s="68"/>
      <c r="YT2002" s="68"/>
      <c r="YU2002" s="68"/>
      <c r="YV2002" s="68"/>
      <c r="YW2002" s="68"/>
      <c r="YX2002" s="68">
        <v>1.01463159096158</v>
      </c>
      <c r="YY2002" s="68"/>
      <c r="YZ2002" s="68"/>
      <c r="ZA2002" s="68"/>
      <c r="ZB2002" s="68"/>
      <c r="ZC2002" s="68"/>
      <c r="ZD2002" s="68"/>
    </row>
    <row r="2003" spans="658:680" x14ac:dyDescent="0.25">
      <c r="YH2003" s="68"/>
      <c r="YI2003" s="68"/>
      <c r="YJ2003" s="68"/>
      <c r="YK2003" s="68"/>
      <c r="YL2003" s="68"/>
      <c r="YM2003" s="68"/>
      <c r="YN2003" s="68"/>
      <c r="YO2003" s="68"/>
      <c r="YP2003" s="68"/>
      <c r="YQ2003" s="68"/>
      <c r="YR2003" s="68"/>
      <c r="YS2003" s="68"/>
      <c r="YT2003" s="68"/>
      <c r="YU2003" s="68"/>
      <c r="YV2003" s="68"/>
      <c r="YW2003" s="68"/>
      <c r="YX2003" s="68">
        <v>1.0145877041773901</v>
      </c>
      <c r="YY2003" s="68"/>
      <c r="YZ2003" s="68"/>
      <c r="ZA2003" s="68"/>
      <c r="ZB2003" s="68"/>
      <c r="ZC2003" s="68"/>
      <c r="ZD2003" s="68"/>
    </row>
    <row r="2004" spans="658:680" x14ac:dyDescent="0.25">
      <c r="YH2004" s="68"/>
      <c r="YI2004" s="68"/>
      <c r="YJ2004" s="68"/>
      <c r="YK2004" s="68"/>
      <c r="YL2004" s="68"/>
      <c r="YM2004" s="68"/>
      <c r="YN2004" s="68"/>
      <c r="YO2004" s="68"/>
      <c r="YP2004" s="68"/>
      <c r="YQ2004" s="68"/>
      <c r="YR2004" s="68"/>
      <c r="YS2004" s="68"/>
      <c r="YT2004" s="68"/>
      <c r="YU2004" s="68"/>
      <c r="YV2004" s="68"/>
      <c r="YW2004" s="68"/>
      <c r="YX2004" s="68">
        <v>1.01451693373081</v>
      </c>
      <c r="YY2004" s="68"/>
      <c r="YZ2004" s="68"/>
      <c r="ZA2004" s="68"/>
      <c r="ZB2004" s="68"/>
      <c r="ZC2004" s="68"/>
      <c r="ZD2004" s="68"/>
    </row>
    <row r="2005" spans="658:680" x14ac:dyDescent="0.25">
      <c r="YH2005" s="68"/>
      <c r="YI2005" s="68"/>
      <c r="YJ2005" s="68"/>
      <c r="YK2005" s="68"/>
      <c r="YL2005" s="68"/>
      <c r="YM2005" s="68"/>
      <c r="YN2005" s="68"/>
      <c r="YO2005" s="68"/>
      <c r="YP2005" s="68"/>
      <c r="YQ2005" s="68"/>
      <c r="YR2005" s="68"/>
      <c r="YS2005" s="68"/>
      <c r="YT2005" s="68"/>
      <c r="YU2005" s="68"/>
      <c r="YV2005" s="68"/>
      <c r="YW2005" s="68"/>
      <c r="YX2005" s="68">
        <v>1.0144751183313101</v>
      </c>
      <c r="YY2005" s="68"/>
      <c r="YZ2005" s="68"/>
      <c r="ZA2005" s="68"/>
      <c r="ZB2005" s="68"/>
      <c r="ZC2005" s="68"/>
      <c r="ZD2005" s="68"/>
    </row>
    <row r="2006" spans="658:680" x14ac:dyDescent="0.25">
      <c r="YH2006" s="68"/>
      <c r="YI2006" s="68"/>
      <c r="YJ2006" s="68"/>
      <c r="YK2006" s="68"/>
      <c r="YL2006" s="68"/>
      <c r="YM2006" s="68"/>
      <c r="YN2006" s="68"/>
      <c r="YO2006" s="68"/>
      <c r="YP2006" s="68"/>
      <c r="YQ2006" s="68"/>
      <c r="YR2006" s="68"/>
      <c r="YS2006" s="68"/>
      <c r="YT2006" s="68"/>
      <c r="YU2006" s="68"/>
      <c r="YV2006" s="68"/>
      <c r="YW2006" s="68"/>
      <c r="YX2006" s="68">
        <v>1.01446304601576</v>
      </c>
      <c r="YY2006" s="68"/>
      <c r="YZ2006" s="68"/>
      <c r="ZA2006" s="68"/>
      <c r="ZB2006" s="68"/>
      <c r="ZC2006" s="68"/>
      <c r="ZD2006" s="68"/>
    </row>
    <row r="2007" spans="658:680" x14ac:dyDescent="0.25">
      <c r="YH2007" s="68"/>
      <c r="YI2007" s="68"/>
      <c r="YJ2007" s="68"/>
      <c r="YK2007" s="68"/>
      <c r="YL2007" s="68"/>
      <c r="YM2007" s="68"/>
      <c r="YN2007" s="68"/>
      <c r="YO2007" s="68"/>
      <c r="YP2007" s="68"/>
      <c r="YQ2007" s="68"/>
      <c r="YR2007" s="68"/>
      <c r="YS2007" s="68"/>
      <c r="YT2007" s="68"/>
      <c r="YU2007" s="68"/>
      <c r="YV2007" s="68"/>
      <c r="YW2007" s="68"/>
      <c r="YX2007" s="68">
        <v>1.01424110776308</v>
      </c>
      <c r="YY2007" s="68"/>
      <c r="YZ2007" s="68"/>
      <c r="ZA2007" s="68"/>
      <c r="ZB2007" s="68"/>
      <c r="ZC2007" s="68"/>
      <c r="ZD2007" s="68"/>
    </row>
    <row r="2008" spans="658:680" x14ac:dyDescent="0.25">
      <c r="YH2008" s="68"/>
      <c r="YI2008" s="68"/>
      <c r="YJ2008" s="68"/>
      <c r="YK2008" s="68"/>
      <c r="YL2008" s="68"/>
      <c r="YM2008" s="68"/>
      <c r="YN2008" s="68"/>
      <c r="YO2008" s="68"/>
      <c r="YP2008" s="68"/>
      <c r="YQ2008" s="68"/>
      <c r="YR2008" s="68"/>
      <c r="YS2008" s="68"/>
      <c r="YT2008" s="68"/>
      <c r="YU2008" s="68"/>
      <c r="YV2008" s="68"/>
      <c r="YW2008" s="68"/>
      <c r="YX2008" s="68">
        <v>1.0142034543349501</v>
      </c>
      <c r="YY2008" s="68"/>
      <c r="YZ2008" s="68"/>
      <c r="ZA2008" s="68"/>
      <c r="ZB2008" s="68"/>
      <c r="ZC2008" s="68"/>
      <c r="ZD2008" s="68"/>
    </row>
    <row r="2009" spans="658:680" x14ac:dyDescent="0.25">
      <c r="YH2009" s="68"/>
      <c r="YI2009" s="68"/>
      <c r="YJ2009" s="68"/>
      <c r="YK2009" s="68"/>
      <c r="YL2009" s="68"/>
      <c r="YM2009" s="68"/>
      <c r="YN2009" s="68"/>
      <c r="YO2009" s="68"/>
      <c r="YP2009" s="68"/>
      <c r="YQ2009" s="68"/>
      <c r="YR2009" s="68"/>
      <c r="YS2009" s="68"/>
      <c r="YT2009" s="68"/>
      <c r="YU2009" s="68"/>
      <c r="YV2009" s="68"/>
      <c r="YW2009" s="68"/>
      <c r="YX2009" s="68">
        <v>1.0140934684977401</v>
      </c>
      <c r="YY2009" s="68"/>
      <c r="YZ2009" s="68"/>
      <c r="ZA2009" s="68"/>
      <c r="ZB2009" s="68"/>
      <c r="ZC2009" s="68"/>
      <c r="ZD2009" s="68"/>
    </row>
    <row r="2010" spans="658:680" x14ac:dyDescent="0.25">
      <c r="YH2010" s="68"/>
      <c r="YI2010" s="68"/>
      <c r="YJ2010" s="68"/>
      <c r="YK2010" s="68"/>
      <c r="YL2010" s="68"/>
      <c r="YM2010" s="68"/>
      <c r="YN2010" s="68"/>
      <c r="YO2010" s="68"/>
      <c r="YP2010" s="68"/>
      <c r="YQ2010" s="68"/>
      <c r="YR2010" s="68"/>
      <c r="YS2010" s="68"/>
      <c r="YT2010" s="68"/>
      <c r="YU2010" s="68"/>
      <c r="YV2010" s="68"/>
      <c r="YW2010" s="68"/>
      <c r="YX2010" s="68">
        <v>1.0140908739810099</v>
      </c>
      <c r="YY2010" s="68"/>
      <c r="YZ2010" s="68"/>
      <c r="ZA2010" s="68"/>
      <c r="ZB2010" s="68"/>
      <c r="ZC2010" s="68"/>
      <c r="ZD2010" s="68"/>
    </row>
    <row r="2011" spans="658:680" x14ac:dyDescent="0.25">
      <c r="YH2011" s="68"/>
      <c r="YI2011" s="68"/>
      <c r="YJ2011" s="68"/>
      <c r="YK2011" s="68"/>
      <c r="YL2011" s="68"/>
      <c r="YM2011" s="68"/>
      <c r="YN2011" s="68"/>
      <c r="YO2011" s="68"/>
      <c r="YP2011" s="68"/>
      <c r="YQ2011" s="68"/>
      <c r="YR2011" s="68"/>
      <c r="YS2011" s="68"/>
      <c r="YT2011" s="68"/>
      <c r="YU2011" s="68"/>
      <c r="YV2011" s="68"/>
      <c r="YW2011" s="68"/>
      <c r="YX2011" s="68">
        <v>1.01406321495742</v>
      </c>
      <c r="YY2011" s="68"/>
      <c r="YZ2011" s="68"/>
      <c r="ZA2011" s="68"/>
      <c r="ZB2011" s="68"/>
      <c r="ZC2011" s="68"/>
      <c r="ZD2011" s="68"/>
    </row>
    <row r="2012" spans="658:680" x14ac:dyDescent="0.25">
      <c r="YH2012" s="68"/>
      <c r="YI2012" s="68"/>
      <c r="YJ2012" s="68"/>
      <c r="YK2012" s="68"/>
      <c r="YL2012" s="68"/>
      <c r="YM2012" s="68"/>
      <c r="YN2012" s="68"/>
      <c r="YO2012" s="68"/>
      <c r="YP2012" s="68"/>
      <c r="YQ2012" s="68"/>
      <c r="YR2012" s="68"/>
      <c r="YS2012" s="68"/>
      <c r="YT2012" s="68"/>
      <c r="YU2012" s="68"/>
      <c r="YV2012" s="68"/>
      <c r="YW2012" s="68"/>
      <c r="YX2012" s="68">
        <v>1.01402932193315</v>
      </c>
      <c r="YY2012" s="68"/>
      <c r="YZ2012" s="68"/>
      <c r="ZA2012" s="68"/>
      <c r="ZB2012" s="68"/>
      <c r="ZC2012" s="68"/>
      <c r="ZD2012" s="68"/>
    </row>
    <row r="2013" spans="658:680" x14ac:dyDescent="0.25">
      <c r="YH2013" s="68"/>
      <c r="YI2013" s="68"/>
      <c r="YJ2013" s="68"/>
      <c r="YK2013" s="68"/>
      <c r="YL2013" s="68"/>
      <c r="YM2013" s="68"/>
      <c r="YN2013" s="68"/>
      <c r="YO2013" s="68"/>
      <c r="YP2013" s="68"/>
      <c r="YQ2013" s="68"/>
      <c r="YR2013" s="68"/>
      <c r="YS2013" s="68"/>
      <c r="YT2013" s="68"/>
      <c r="YU2013" s="68"/>
      <c r="YV2013" s="68"/>
      <c r="YW2013" s="68"/>
      <c r="YX2013" s="68">
        <v>1.01397852640643</v>
      </c>
      <c r="YY2013" s="68"/>
      <c r="YZ2013" s="68"/>
      <c r="ZA2013" s="68"/>
      <c r="ZB2013" s="68"/>
      <c r="ZC2013" s="68"/>
      <c r="ZD2013" s="68"/>
    </row>
    <row r="2014" spans="658:680" x14ac:dyDescent="0.25">
      <c r="YH2014" s="68"/>
      <c r="YI2014" s="68"/>
      <c r="YJ2014" s="68"/>
      <c r="YK2014" s="68"/>
      <c r="YL2014" s="68"/>
      <c r="YM2014" s="68"/>
      <c r="YN2014" s="68"/>
      <c r="YO2014" s="68"/>
      <c r="YP2014" s="68"/>
      <c r="YQ2014" s="68"/>
      <c r="YR2014" s="68"/>
      <c r="YS2014" s="68"/>
      <c r="YT2014" s="68"/>
      <c r="YU2014" s="68"/>
      <c r="YV2014" s="68"/>
      <c r="YW2014" s="68"/>
      <c r="YX2014" s="68">
        <v>1.0139489300533999</v>
      </c>
      <c r="YY2014" s="68"/>
      <c r="YZ2014" s="68"/>
      <c r="ZA2014" s="68"/>
      <c r="ZB2014" s="68"/>
      <c r="ZC2014" s="68"/>
      <c r="ZD2014" s="68"/>
    </row>
    <row r="2015" spans="658:680" x14ac:dyDescent="0.25">
      <c r="YH2015" s="68"/>
      <c r="YI2015" s="68"/>
      <c r="YJ2015" s="68"/>
      <c r="YK2015" s="68"/>
      <c r="YL2015" s="68"/>
      <c r="YM2015" s="68"/>
      <c r="YN2015" s="68"/>
      <c r="YO2015" s="68"/>
      <c r="YP2015" s="68"/>
      <c r="YQ2015" s="68"/>
      <c r="YR2015" s="68"/>
      <c r="YS2015" s="68"/>
      <c r="YT2015" s="68"/>
      <c r="YU2015" s="68"/>
      <c r="YV2015" s="68"/>
      <c r="YW2015" s="68"/>
      <c r="YX2015" s="68">
        <v>1.01394061743705</v>
      </c>
      <c r="YY2015" s="68"/>
      <c r="YZ2015" s="68"/>
      <c r="ZA2015" s="68"/>
      <c r="ZB2015" s="68"/>
      <c r="ZC2015" s="68"/>
      <c r="ZD2015" s="68"/>
    </row>
    <row r="2016" spans="658:680" x14ac:dyDescent="0.25">
      <c r="YH2016" s="68"/>
      <c r="YI2016" s="68"/>
      <c r="YJ2016" s="68"/>
      <c r="YK2016" s="68"/>
      <c r="YL2016" s="68"/>
      <c r="YM2016" s="68"/>
      <c r="YN2016" s="68"/>
      <c r="YO2016" s="68"/>
      <c r="YP2016" s="68"/>
      <c r="YQ2016" s="68"/>
      <c r="YR2016" s="68"/>
      <c r="YS2016" s="68"/>
      <c r="YT2016" s="68"/>
      <c r="YU2016" s="68"/>
      <c r="YV2016" s="68"/>
      <c r="YW2016" s="68"/>
      <c r="YX2016" s="68">
        <v>1.0138872760679101</v>
      </c>
      <c r="YY2016" s="68"/>
      <c r="YZ2016" s="68"/>
      <c r="ZA2016" s="68"/>
      <c r="ZB2016" s="68"/>
      <c r="ZC2016" s="68"/>
      <c r="ZD2016" s="68"/>
    </row>
    <row r="2017" spans="658:680" x14ac:dyDescent="0.25">
      <c r="YH2017" s="68"/>
      <c r="YI2017" s="68"/>
      <c r="YJ2017" s="68"/>
      <c r="YK2017" s="68"/>
      <c r="YL2017" s="68"/>
      <c r="YM2017" s="68"/>
      <c r="YN2017" s="68"/>
      <c r="YO2017" s="68"/>
      <c r="YP2017" s="68"/>
      <c r="YQ2017" s="68"/>
      <c r="YR2017" s="68"/>
      <c r="YS2017" s="68"/>
      <c r="YT2017" s="68"/>
      <c r="YU2017" s="68"/>
      <c r="YV2017" s="68"/>
      <c r="YW2017" s="68"/>
      <c r="YX2017" s="68">
        <v>1.0138850851340599</v>
      </c>
      <c r="YY2017" s="68"/>
      <c r="YZ2017" s="68"/>
      <c r="ZA2017" s="68"/>
      <c r="ZB2017" s="68"/>
      <c r="ZC2017" s="68"/>
      <c r="ZD2017" s="68"/>
    </row>
    <row r="2018" spans="658:680" x14ac:dyDescent="0.25">
      <c r="YH2018" s="68"/>
      <c r="YI2018" s="68"/>
      <c r="YJ2018" s="68"/>
      <c r="YK2018" s="68"/>
      <c r="YL2018" s="68"/>
      <c r="YM2018" s="68"/>
      <c r="YN2018" s="68"/>
      <c r="YO2018" s="68"/>
      <c r="YP2018" s="68"/>
      <c r="YQ2018" s="68"/>
      <c r="YR2018" s="68"/>
      <c r="YS2018" s="68"/>
      <c r="YT2018" s="68"/>
      <c r="YU2018" s="68"/>
      <c r="YV2018" s="68"/>
      <c r="YW2018" s="68"/>
      <c r="YX2018" s="68">
        <v>1.01386631546593</v>
      </c>
      <c r="YY2018" s="68"/>
      <c r="YZ2018" s="68"/>
      <c r="ZA2018" s="68"/>
      <c r="ZB2018" s="68"/>
      <c r="ZC2018" s="68"/>
      <c r="ZD2018" s="68"/>
    </row>
    <row r="2019" spans="658:680" x14ac:dyDescent="0.25">
      <c r="YH2019" s="68"/>
      <c r="YI2019" s="68"/>
      <c r="YJ2019" s="68"/>
      <c r="YK2019" s="68"/>
      <c r="YL2019" s="68"/>
      <c r="YM2019" s="68"/>
      <c r="YN2019" s="68"/>
      <c r="YO2019" s="68"/>
      <c r="YP2019" s="68"/>
      <c r="YQ2019" s="68"/>
      <c r="YR2019" s="68"/>
      <c r="YS2019" s="68"/>
      <c r="YT2019" s="68"/>
      <c r="YU2019" s="68"/>
      <c r="YV2019" s="68"/>
      <c r="YW2019" s="68"/>
      <c r="YX2019" s="68">
        <v>1.01385494447088</v>
      </c>
      <c r="YY2019" s="68"/>
      <c r="YZ2019" s="68"/>
      <c r="ZA2019" s="68"/>
      <c r="ZB2019" s="68"/>
      <c r="ZC2019" s="68"/>
      <c r="ZD2019" s="68"/>
    </row>
    <row r="2020" spans="658:680" x14ac:dyDescent="0.25">
      <c r="YH2020" s="68"/>
      <c r="YI2020" s="68"/>
      <c r="YJ2020" s="68"/>
      <c r="YK2020" s="68"/>
      <c r="YL2020" s="68"/>
      <c r="YM2020" s="68"/>
      <c r="YN2020" s="68"/>
      <c r="YO2020" s="68"/>
      <c r="YP2020" s="68"/>
      <c r="YQ2020" s="68"/>
      <c r="YR2020" s="68"/>
      <c r="YS2020" s="68"/>
      <c r="YT2020" s="68"/>
      <c r="YU2020" s="68"/>
      <c r="YV2020" s="68"/>
      <c r="YW2020" s="68"/>
      <c r="YX2020" s="68">
        <v>1.01384963162403</v>
      </c>
      <c r="YY2020" s="68"/>
      <c r="YZ2020" s="68"/>
      <c r="ZA2020" s="68"/>
      <c r="ZB2020" s="68"/>
      <c r="ZC2020" s="68"/>
      <c r="ZD2020" s="68"/>
    </row>
    <row r="2021" spans="658:680" x14ac:dyDescent="0.25">
      <c r="YH2021" s="68"/>
      <c r="YI2021" s="68"/>
      <c r="YJ2021" s="68"/>
      <c r="YK2021" s="68"/>
      <c r="YL2021" s="68"/>
      <c r="YM2021" s="68"/>
      <c r="YN2021" s="68"/>
      <c r="YO2021" s="68"/>
      <c r="YP2021" s="68"/>
      <c r="YQ2021" s="68"/>
      <c r="YR2021" s="68"/>
      <c r="YS2021" s="68"/>
      <c r="YT2021" s="68"/>
      <c r="YU2021" s="68"/>
      <c r="YV2021" s="68"/>
      <c r="YW2021" s="68"/>
      <c r="YX2021" s="68">
        <v>1.0138481449304799</v>
      </c>
      <c r="YY2021" s="68"/>
      <c r="YZ2021" s="68"/>
      <c r="ZA2021" s="68"/>
      <c r="ZB2021" s="68"/>
      <c r="ZC2021" s="68"/>
      <c r="ZD2021" s="68"/>
    </row>
    <row r="2022" spans="658:680" x14ac:dyDescent="0.25">
      <c r="YH2022" s="68"/>
      <c r="YI2022" s="68"/>
      <c r="YJ2022" s="68"/>
      <c r="YK2022" s="68"/>
      <c r="YL2022" s="68"/>
      <c r="YM2022" s="68"/>
      <c r="YN2022" s="68"/>
      <c r="YO2022" s="68"/>
      <c r="YP2022" s="68"/>
      <c r="YQ2022" s="68"/>
      <c r="YR2022" s="68"/>
      <c r="YS2022" s="68"/>
      <c r="YT2022" s="68"/>
      <c r="YU2022" s="68"/>
      <c r="YV2022" s="68"/>
      <c r="YW2022" s="68"/>
      <c r="YX2022" s="68">
        <v>1.01379685887239</v>
      </c>
      <c r="YY2022" s="68"/>
      <c r="YZ2022" s="68"/>
      <c r="ZA2022" s="68"/>
      <c r="ZB2022" s="68"/>
      <c r="ZC2022" s="68"/>
      <c r="ZD2022" s="68"/>
    </row>
    <row r="2023" spans="658:680" x14ac:dyDescent="0.25">
      <c r="YH2023" s="68"/>
      <c r="YI2023" s="68"/>
      <c r="YJ2023" s="68"/>
      <c r="YK2023" s="68"/>
      <c r="YL2023" s="68"/>
      <c r="YM2023" s="68"/>
      <c r="YN2023" s="68"/>
      <c r="YO2023" s="68"/>
      <c r="YP2023" s="68"/>
      <c r="YQ2023" s="68"/>
      <c r="YR2023" s="68"/>
      <c r="YS2023" s="68"/>
      <c r="YT2023" s="68"/>
      <c r="YU2023" s="68"/>
      <c r="YV2023" s="68"/>
      <c r="YW2023" s="68"/>
      <c r="YX2023" s="68">
        <v>1.0137810388672699</v>
      </c>
      <c r="YY2023" s="68"/>
      <c r="YZ2023" s="68"/>
      <c r="ZA2023" s="68"/>
      <c r="ZB2023" s="68"/>
      <c r="ZC2023" s="68"/>
      <c r="ZD2023" s="68"/>
    </row>
    <row r="2024" spans="658:680" x14ac:dyDescent="0.25">
      <c r="YH2024" s="68"/>
      <c r="YI2024" s="68"/>
      <c r="YJ2024" s="68"/>
      <c r="YK2024" s="68"/>
      <c r="YL2024" s="68"/>
      <c r="YM2024" s="68"/>
      <c r="YN2024" s="68"/>
      <c r="YO2024" s="68"/>
      <c r="YP2024" s="68"/>
      <c r="YQ2024" s="68"/>
      <c r="YR2024" s="68"/>
      <c r="YS2024" s="68"/>
      <c r="YT2024" s="68"/>
      <c r="YU2024" s="68"/>
      <c r="YV2024" s="68"/>
      <c r="YW2024" s="68"/>
      <c r="YX2024" s="68">
        <v>1.01374504481873</v>
      </c>
      <c r="YY2024" s="68"/>
      <c r="YZ2024" s="68"/>
      <c r="ZA2024" s="68"/>
      <c r="ZB2024" s="68"/>
      <c r="ZC2024" s="68"/>
      <c r="ZD2024" s="68"/>
    </row>
    <row r="2025" spans="658:680" x14ac:dyDescent="0.25">
      <c r="YH2025" s="68"/>
      <c r="YI2025" s="68"/>
      <c r="YJ2025" s="68"/>
      <c r="YK2025" s="68"/>
      <c r="YL2025" s="68"/>
      <c r="YM2025" s="68"/>
      <c r="YN2025" s="68"/>
      <c r="YO2025" s="68"/>
      <c r="YP2025" s="68"/>
      <c r="YQ2025" s="68"/>
      <c r="YR2025" s="68"/>
      <c r="YS2025" s="68"/>
      <c r="YT2025" s="68"/>
      <c r="YU2025" s="68"/>
      <c r="YV2025" s="68"/>
      <c r="YW2025" s="68"/>
      <c r="YX2025" s="68">
        <v>1.01372301461449</v>
      </c>
      <c r="YY2025" s="68"/>
      <c r="YZ2025" s="68"/>
      <c r="ZA2025" s="68"/>
      <c r="ZB2025" s="68"/>
      <c r="ZC2025" s="68"/>
      <c r="ZD2025" s="68"/>
    </row>
    <row r="2026" spans="658:680" x14ac:dyDescent="0.25">
      <c r="YH2026" s="68"/>
      <c r="YI2026" s="68"/>
      <c r="YJ2026" s="68"/>
      <c r="YK2026" s="68"/>
      <c r="YL2026" s="68"/>
      <c r="YM2026" s="68"/>
      <c r="YN2026" s="68"/>
      <c r="YO2026" s="68"/>
      <c r="YP2026" s="68"/>
      <c r="YQ2026" s="68"/>
      <c r="YR2026" s="68"/>
      <c r="YS2026" s="68"/>
      <c r="YT2026" s="68"/>
      <c r="YU2026" s="68"/>
      <c r="YV2026" s="68"/>
      <c r="YW2026" s="68"/>
      <c r="YX2026" s="68">
        <v>1.01368948762977</v>
      </c>
      <c r="YY2026" s="68"/>
      <c r="YZ2026" s="68"/>
      <c r="ZA2026" s="68"/>
      <c r="ZB2026" s="68"/>
      <c r="ZC2026" s="68"/>
      <c r="ZD2026" s="68"/>
    </row>
    <row r="2027" spans="658:680" x14ac:dyDescent="0.25">
      <c r="YH2027" s="68"/>
      <c r="YI2027" s="68"/>
      <c r="YJ2027" s="68"/>
      <c r="YK2027" s="68"/>
      <c r="YL2027" s="68"/>
      <c r="YM2027" s="68"/>
      <c r="YN2027" s="68"/>
      <c r="YO2027" s="68"/>
      <c r="YP2027" s="68"/>
      <c r="YQ2027" s="68"/>
      <c r="YR2027" s="68"/>
      <c r="YS2027" s="68"/>
      <c r="YT2027" s="68"/>
      <c r="YU2027" s="68"/>
      <c r="YV2027" s="68"/>
      <c r="YW2027" s="68"/>
      <c r="YX2027" s="68">
        <v>1.01363494182624</v>
      </c>
      <c r="YY2027" s="68"/>
      <c r="YZ2027" s="68"/>
      <c r="ZA2027" s="68"/>
      <c r="ZB2027" s="68"/>
      <c r="ZC2027" s="68"/>
      <c r="ZD2027" s="68"/>
    </row>
    <row r="2028" spans="658:680" x14ac:dyDescent="0.25">
      <c r="YH2028" s="68"/>
      <c r="YI2028" s="68"/>
      <c r="YJ2028" s="68"/>
      <c r="YK2028" s="68"/>
      <c r="YL2028" s="68"/>
      <c r="YM2028" s="68"/>
      <c r="YN2028" s="68"/>
      <c r="YO2028" s="68"/>
      <c r="YP2028" s="68"/>
      <c r="YQ2028" s="68"/>
      <c r="YR2028" s="68"/>
      <c r="YS2028" s="68"/>
      <c r="YT2028" s="68"/>
      <c r="YU2028" s="68"/>
      <c r="YV2028" s="68"/>
      <c r="YW2028" s="68"/>
      <c r="YX2028" s="68">
        <v>1.01360612618359</v>
      </c>
      <c r="YY2028" s="68"/>
      <c r="YZ2028" s="68"/>
      <c r="ZA2028" s="68"/>
      <c r="ZB2028" s="68"/>
      <c r="ZC2028" s="68"/>
      <c r="ZD2028" s="68"/>
    </row>
    <row r="2029" spans="658:680" x14ac:dyDescent="0.25">
      <c r="YH2029" s="68"/>
      <c r="YI2029" s="68"/>
      <c r="YJ2029" s="68"/>
      <c r="YK2029" s="68"/>
      <c r="YL2029" s="68"/>
      <c r="YM2029" s="68"/>
      <c r="YN2029" s="68"/>
      <c r="YO2029" s="68"/>
      <c r="YP2029" s="68"/>
      <c r="YQ2029" s="68"/>
      <c r="YR2029" s="68"/>
      <c r="YS2029" s="68"/>
      <c r="YT2029" s="68"/>
      <c r="YU2029" s="68"/>
      <c r="YV2029" s="68"/>
      <c r="YW2029" s="68"/>
      <c r="YX2029" s="68">
        <v>1.01356155737066</v>
      </c>
      <c r="YY2029" s="68"/>
      <c r="YZ2029" s="68"/>
      <c r="ZA2029" s="68"/>
      <c r="ZB2029" s="68"/>
      <c r="ZC2029" s="68"/>
      <c r="ZD2029" s="68"/>
    </row>
    <row r="2030" spans="658:680" x14ac:dyDescent="0.25">
      <c r="YH2030" s="68"/>
      <c r="YI2030" s="68"/>
      <c r="YJ2030" s="68"/>
      <c r="YK2030" s="68"/>
      <c r="YL2030" s="68"/>
      <c r="YM2030" s="68"/>
      <c r="YN2030" s="68"/>
      <c r="YO2030" s="68"/>
      <c r="YP2030" s="68"/>
      <c r="YQ2030" s="68"/>
      <c r="YR2030" s="68"/>
      <c r="YS2030" s="68"/>
      <c r="YT2030" s="68"/>
      <c r="YU2030" s="68"/>
      <c r="YV2030" s="68"/>
      <c r="YW2030" s="68"/>
      <c r="YX2030" s="68">
        <v>1.0135499477491601</v>
      </c>
      <c r="YY2030" s="68"/>
      <c r="YZ2030" s="68"/>
      <c r="ZA2030" s="68"/>
      <c r="ZB2030" s="68"/>
      <c r="ZC2030" s="68"/>
      <c r="ZD2030" s="68"/>
    </row>
    <row r="2031" spans="658:680" x14ac:dyDescent="0.25">
      <c r="YH2031" s="68"/>
      <c r="YI2031" s="68"/>
      <c r="YJ2031" s="68"/>
      <c r="YK2031" s="68"/>
      <c r="YL2031" s="68"/>
      <c r="YM2031" s="68"/>
      <c r="YN2031" s="68"/>
      <c r="YO2031" s="68"/>
      <c r="YP2031" s="68"/>
      <c r="YQ2031" s="68"/>
      <c r="YR2031" s="68"/>
      <c r="YS2031" s="68"/>
      <c r="YT2031" s="68"/>
      <c r="YU2031" s="68"/>
      <c r="YV2031" s="68"/>
      <c r="YW2031" s="68"/>
      <c r="YX2031" s="68">
        <v>1.01351965036596</v>
      </c>
      <c r="YY2031" s="68"/>
      <c r="YZ2031" s="68"/>
      <c r="ZA2031" s="68"/>
      <c r="ZB2031" s="68"/>
      <c r="ZC2031" s="68"/>
      <c r="ZD2031" s="68"/>
    </row>
    <row r="2032" spans="658:680" x14ac:dyDescent="0.25">
      <c r="YH2032" s="68"/>
      <c r="YI2032" s="68"/>
      <c r="YJ2032" s="68"/>
      <c r="YK2032" s="68"/>
      <c r="YL2032" s="68"/>
      <c r="YM2032" s="68"/>
      <c r="YN2032" s="68"/>
      <c r="YO2032" s="68"/>
      <c r="YP2032" s="68"/>
      <c r="YQ2032" s="68"/>
      <c r="YR2032" s="68"/>
      <c r="YS2032" s="68"/>
      <c r="YT2032" s="68"/>
      <c r="YU2032" s="68"/>
      <c r="YV2032" s="68"/>
      <c r="YW2032" s="68"/>
      <c r="YX2032" s="68">
        <v>1.0134990157735799</v>
      </c>
      <c r="YY2032" s="68"/>
      <c r="YZ2032" s="68"/>
      <c r="ZA2032" s="68"/>
      <c r="ZB2032" s="68"/>
      <c r="ZC2032" s="68"/>
      <c r="ZD2032" s="68"/>
    </row>
    <row r="2033" spans="658:680" x14ac:dyDescent="0.25">
      <c r="YH2033" s="68"/>
      <c r="YI2033" s="68"/>
      <c r="YJ2033" s="68"/>
      <c r="YK2033" s="68"/>
      <c r="YL2033" s="68"/>
      <c r="YM2033" s="68"/>
      <c r="YN2033" s="68"/>
      <c r="YO2033" s="68"/>
      <c r="YP2033" s="68"/>
      <c r="YQ2033" s="68"/>
      <c r="YR2033" s="68"/>
      <c r="YS2033" s="68"/>
      <c r="YT2033" s="68"/>
      <c r="YU2033" s="68"/>
      <c r="YV2033" s="68"/>
      <c r="YW2033" s="68"/>
      <c r="YX2033" s="68">
        <v>1.0134258216154599</v>
      </c>
      <c r="YY2033" s="68"/>
      <c r="YZ2033" s="68"/>
      <c r="ZA2033" s="68"/>
      <c r="ZB2033" s="68"/>
      <c r="ZC2033" s="68"/>
      <c r="ZD2033" s="68"/>
    </row>
    <row r="2034" spans="658:680" x14ac:dyDescent="0.25">
      <c r="YH2034" s="68"/>
      <c r="YI2034" s="68"/>
      <c r="YJ2034" s="68"/>
      <c r="YK2034" s="68"/>
      <c r="YL2034" s="68"/>
      <c r="YM2034" s="68"/>
      <c r="YN2034" s="68"/>
      <c r="YO2034" s="68"/>
      <c r="YP2034" s="68"/>
      <c r="YQ2034" s="68"/>
      <c r="YR2034" s="68"/>
      <c r="YS2034" s="68"/>
      <c r="YT2034" s="68"/>
      <c r="YU2034" s="68"/>
      <c r="YV2034" s="68"/>
      <c r="YW2034" s="68"/>
      <c r="YX2034" s="68">
        <v>1.0134254851759199</v>
      </c>
      <c r="YY2034" s="68"/>
      <c r="YZ2034" s="68"/>
      <c r="ZA2034" s="68"/>
      <c r="ZB2034" s="68"/>
      <c r="ZC2034" s="68"/>
      <c r="ZD2034" s="68"/>
    </row>
    <row r="2035" spans="658:680" x14ac:dyDescent="0.25">
      <c r="YH2035" s="68"/>
      <c r="YI2035" s="68"/>
      <c r="YJ2035" s="68"/>
      <c r="YK2035" s="68"/>
      <c r="YL2035" s="68"/>
      <c r="YM2035" s="68"/>
      <c r="YN2035" s="68"/>
      <c r="YO2035" s="68"/>
      <c r="YP2035" s="68"/>
      <c r="YQ2035" s="68"/>
      <c r="YR2035" s="68"/>
      <c r="YS2035" s="68"/>
      <c r="YT2035" s="68"/>
      <c r="YU2035" s="68"/>
      <c r="YV2035" s="68"/>
      <c r="YW2035" s="68"/>
      <c r="YX2035" s="68">
        <v>1.0134243069683599</v>
      </c>
      <c r="YY2035" s="68"/>
      <c r="YZ2035" s="68"/>
      <c r="ZA2035" s="68"/>
      <c r="ZB2035" s="68"/>
      <c r="ZC2035" s="68"/>
      <c r="ZD2035" s="68"/>
    </row>
    <row r="2036" spans="658:680" x14ac:dyDescent="0.25">
      <c r="YH2036" s="68"/>
      <c r="YI2036" s="68"/>
      <c r="YJ2036" s="68"/>
      <c r="YK2036" s="68"/>
      <c r="YL2036" s="68"/>
      <c r="YM2036" s="68"/>
      <c r="YN2036" s="68"/>
      <c r="YO2036" s="68"/>
      <c r="YP2036" s="68"/>
      <c r="YQ2036" s="68"/>
      <c r="YR2036" s="68"/>
      <c r="YS2036" s="68"/>
      <c r="YT2036" s="68"/>
      <c r="YU2036" s="68"/>
      <c r="YV2036" s="68"/>
      <c r="YW2036" s="68"/>
      <c r="YX2036" s="68">
        <v>1.0134164986901399</v>
      </c>
      <c r="YY2036" s="68"/>
      <c r="YZ2036" s="68"/>
      <c r="ZA2036" s="68"/>
      <c r="ZB2036" s="68"/>
      <c r="ZC2036" s="68"/>
      <c r="ZD2036" s="68"/>
    </row>
    <row r="2037" spans="658:680" x14ac:dyDescent="0.25">
      <c r="YH2037" s="68"/>
      <c r="YI2037" s="68"/>
      <c r="YJ2037" s="68"/>
      <c r="YK2037" s="68"/>
      <c r="YL2037" s="68"/>
      <c r="YM2037" s="68"/>
      <c r="YN2037" s="68"/>
      <c r="YO2037" s="68"/>
      <c r="YP2037" s="68"/>
      <c r="YQ2037" s="68"/>
      <c r="YR2037" s="68"/>
      <c r="YS2037" s="68"/>
      <c r="YT2037" s="68"/>
      <c r="YU2037" s="68"/>
      <c r="YV2037" s="68"/>
      <c r="YW2037" s="68"/>
      <c r="YX2037" s="68">
        <v>1.01336495580721</v>
      </c>
      <c r="YY2037" s="68"/>
      <c r="YZ2037" s="68"/>
      <c r="ZA2037" s="68"/>
      <c r="ZB2037" s="68"/>
      <c r="ZC2037" s="68"/>
      <c r="ZD2037" s="68"/>
    </row>
    <row r="2038" spans="658:680" x14ac:dyDescent="0.25">
      <c r="YH2038" s="68"/>
      <c r="YI2038" s="68"/>
      <c r="YJ2038" s="68"/>
      <c r="YK2038" s="68"/>
      <c r="YL2038" s="68"/>
      <c r="YM2038" s="68"/>
      <c r="YN2038" s="68"/>
      <c r="YO2038" s="68"/>
      <c r="YP2038" s="68"/>
      <c r="YQ2038" s="68"/>
      <c r="YR2038" s="68"/>
      <c r="YS2038" s="68"/>
      <c r="YT2038" s="68"/>
      <c r="YU2038" s="68"/>
      <c r="YV2038" s="68"/>
      <c r="YW2038" s="68"/>
      <c r="YX2038" s="68">
        <v>1.0133247974014099</v>
      </c>
      <c r="YY2038" s="68"/>
      <c r="YZ2038" s="68"/>
      <c r="ZA2038" s="68"/>
      <c r="ZB2038" s="68"/>
      <c r="ZC2038" s="68"/>
      <c r="ZD2038" s="68"/>
    </row>
    <row r="2039" spans="658:680" x14ac:dyDescent="0.25">
      <c r="YH2039" s="68"/>
      <c r="YI2039" s="68"/>
      <c r="YJ2039" s="68"/>
      <c r="YK2039" s="68"/>
      <c r="YL2039" s="68"/>
      <c r="YM2039" s="68"/>
      <c r="YN2039" s="68"/>
      <c r="YO2039" s="68"/>
      <c r="YP2039" s="68"/>
      <c r="YQ2039" s="68"/>
      <c r="YR2039" s="68"/>
      <c r="YS2039" s="68"/>
      <c r="YT2039" s="68"/>
      <c r="YU2039" s="68"/>
      <c r="YV2039" s="68"/>
      <c r="YW2039" s="68"/>
      <c r="YX2039" s="68">
        <v>1.01332213262045</v>
      </c>
      <c r="YY2039" s="68"/>
      <c r="YZ2039" s="68"/>
      <c r="ZA2039" s="68"/>
      <c r="ZB2039" s="68"/>
      <c r="ZC2039" s="68"/>
      <c r="ZD2039" s="68"/>
    </row>
    <row r="2040" spans="658:680" x14ac:dyDescent="0.25">
      <c r="YH2040" s="68"/>
      <c r="YI2040" s="68"/>
      <c r="YJ2040" s="68"/>
      <c r="YK2040" s="68"/>
      <c r="YL2040" s="68"/>
      <c r="YM2040" s="68"/>
      <c r="YN2040" s="68"/>
      <c r="YO2040" s="68"/>
      <c r="YP2040" s="68"/>
      <c r="YQ2040" s="68"/>
      <c r="YR2040" s="68"/>
      <c r="YS2040" s="68"/>
      <c r="YT2040" s="68"/>
      <c r="YU2040" s="68"/>
      <c r="YV2040" s="68"/>
      <c r="YW2040" s="68"/>
      <c r="YX2040" s="68">
        <v>1.01331944212613</v>
      </c>
      <c r="YY2040" s="68"/>
      <c r="YZ2040" s="68"/>
      <c r="ZA2040" s="68"/>
      <c r="ZB2040" s="68"/>
      <c r="ZC2040" s="68"/>
      <c r="ZD2040" s="68"/>
    </row>
    <row r="2041" spans="658:680" x14ac:dyDescent="0.25">
      <c r="YH2041" s="68"/>
      <c r="YI2041" s="68"/>
      <c r="YJ2041" s="68"/>
      <c r="YK2041" s="68"/>
      <c r="YL2041" s="68"/>
      <c r="YM2041" s="68"/>
      <c r="YN2041" s="68"/>
      <c r="YO2041" s="68"/>
      <c r="YP2041" s="68"/>
      <c r="YQ2041" s="68"/>
      <c r="YR2041" s="68"/>
      <c r="YS2041" s="68"/>
      <c r="YT2041" s="68"/>
      <c r="YU2041" s="68"/>
      <c r="YV2041" s="68"/>
      <c r="YW2041" s="68"/>
      <c r="YX2041" s="68">
        <v>1.01325822161929</v>
      </c>
      <c r="YY2041" s="68"/>
      <c r="YZ2041" s="68"/>
      <c r="ZA2041" s="68"/>
      <c r="ZB2041" s="68"/>
      <c r="ZC2041" s="68"/>
      <c r="ZD2041" s="68"/>
    </row>
    <row r="2042" spans="658:680" x14ac:dyDescent="0.25">
      <c r="YH2042" s="68"/>
      <c r="YI2042" s="68"/>
      <c r="YJ2042" s="68"/>
      <c r="YK2042" s="68"/>
      <c r="YL2042" s="68"/>
      <c r="YM2042" s="68"/>
      <c r="YN2042" s="68"/>
      <c r="YO2042" s="68"/>
      <c r="YP2042" s="68"/>
      <c r="YQ2042" s="68"/>
      <c r="YR2042" s="68"/>
      <c r="YS2042" s="68"/>
      <c r="YT2042" s="68"/>
      <c r="YU2042" s="68"/>
      <c r="YV2042" s="68"/>
      <c r="YW2042" s="68"/>
      <c r="YX2042" s="68">
        <v>1.01323060262668</v>
      </c>
      <c r="YY2042" s="68"/>
      <c r="YZ2042" s="68"/>
      <c r="ZA2042" s="68"/>
      <c r="ZB2042" s="68"/>
      <c r="ZC2042" s="68"/>
      <c r="ZD2042" s="68"/>
    </row>
    <row r="2043" spans="658:680" x14ac:dyDescent="0.25">
      <c r="YH2043" s="68"/>
      <c r="YI2043" s="68"/>
      <c r="YJ2043" s="68"/>
      <c r="YK2043" s="68"/>
      <c r="YL2043" s="68"/>
      <c r="YM2043" s="68"/>
      <c r="YN2043" s="68"/>
      <c r="YO2043" s="68"/>
      <c r="YP2043" s="68"/>
      <c r="YQ2043" s="68"/>
      <c r="YR2043" s="68"/>
      <c r="YS2043" s="68"/>
      <c r="YT2043" s="68"/>
      <c r="YU2043" s="68"/>
      <c r="YV2043" s="68"/>
      <c r="YW2043" s="68"/>
      <c r="YX2043" s="68">
        <v>1.01315481060318</v>
      </c>
      <c r="YY2043" s="68"/>
      <c r="YZ2043" s="68"/>
      <c r="ZA2043" s="68"/>
      <c r="ZB2043" s="68"/>
      <c r="ZC2043" s="68"/>
      <c r="ZD2043" s="68"/>
    </row>
    <row r="2044" spans="658:680" x14ac:dyDescent="0.25">
      <c r="YH2044" s="68"/>
      <c r="YI2044" s="68"/>
      <c r="YJ2044" s="68"/>
      <c r="YK2044" s="68"/>
      <c r="YL2044" s="68"/>
      <c r="YM2044" s="68"/>
      <c r="YN2044" s="68"/>
      <c r="YO2044" s="68"/>
      <c r="YP2044" s="68"/>
      <c r="YQ2044" s="68"/>
      <c r="YR2044" s="68"/>
      <c r="YS2044" s="68"/>
      <c r="YT2044" s="68"/>
      <c r="YU2044" s="68"/>
      <c r="YV2044" s="68"/>
      <c r="YW2044" s="68"/>
      <c r="YX2044" s="68">
        <v>1.01315386425162</v>
      </c>
      <c r="YY2044" s="68"/>
      <c r="YZ2044" s="68"/>
      <c r="ZA2044" s="68"/>
      <c r="ZB2044" s="68"/>
      <c r="ZC2044" s="68"/>
      <c r="ZD2044" s="68"/>
    </row>
    <row r="2045" spans="658:680" x14ac:dyDescent="0.25">
      <c r="YH2045" s="68"/>
      <c r="YI2045" s="68"/>
      <c r="YJ2045" s="68"/>
      <c r="YK2045" s="68"/>
      <c r="YL2045" s="68"/>
      <c r="YM2045" s="68"/>
      <c r="YN2045" s="68"/>
      <c r="YO2045" s="68"/>
      <c r="YP2045" s="68"/>
      <c r="YQ2045" s="68"/>
      <c r="YR2045" s="68"/>
      <c r="YS2045" s="68"/>
      <c r="YT2045" s="68"/>
      <c r="YU2045" s="68"/>
      <c r="YV2045" s="68"/>
      <c r="YW2045" s="68"/>
      <c r="YX2045" s="68">
        <v>1.01314424143001</v>
      </c>
      <c r="YY2045" s="68"/>
      <c r="YZ2045" s="68"/>
      <c r="ZA2045" s="68"/>
      <c r="ZB2045" s="68"/>
      <c r="ZC2045" s="68"/>
      <c r="ZD2045" s="68"/>
    </row>
    <row r="2046" spans="658:680" x14ac:dyDescent="0.25">
      <c r="YH2046" s="68"/>
      <c r="YI2046" s="68"/>
      <c r="YJ2046" s="68"/>
      <c r="YK2046" s="68"/>
      <c r="YL2046" s="68"/>
      <c r="YM2046" s="68"/>
      <c r="YN2046" s="68"/>
      <c r="YO2046" s="68"/>
      <c r="YP2046" s="68"/>
      <c r="YQ2046" s="68"/>
      <c r="YR2046" s="68"/>
      <c r="YS2046" s="68"/>
      <c r="YT2046" s="68"/>
      <c r="YU2046" s="68"/>
      <c r="YV2046" s="68"/>
      <c r="YW2046" s="68"/>
      <c r="YX2046" s="68">
        <v>1.01310354173705</v>
      </c>
      <c r="YY2046" s="68"/>
      <c r="YZ2046" s="68"/>
      <c r="ZA2046" s="68"/>
      <c r="ZB2046" s="68"/>
      <c r="ZC2046" s="68"/>
      <c r="ZD2046" s="68"/>
    </row>
    <row r="2047" spans="658:680" x14ac:dyDescent="0.25">
      <c r="YH2047" s="68"/>
      <c r="YI2047" s="68"/>
      <c r="YJ2047" s="68"/>
      <c r="YK2047" s="68"/>
      <c r="YL2047" s="68"/>
      <c r="YM2047" s="68"/>
      <c r="YN2047" s="68"/>
      <c r="YO2047" s="68"/>
      <c r="YP2047" s="68"/>
      <c r="YQ2047" s="68"/>
      <c r="YR2047" s="68"/>
      <c r="YS2047" s="68"/>
      <c r="YT2047" s="68"/>
      <c r="YU2047" s="68"/>
      <c r="YV2047" s="68"/>
      <c r="YW2047" s="68"/>
      <c r="YX2047" s="68">
        <v>1.0130760155869001</v>
      </c>
      <c r="YY2047" s="68"/>
      <c r="YZ2047" s="68"/>
      <c r="ZA2047" s="68"/>
      <c r="ZB2047" s="68"/>
      <c r="ZC2047" s="68"/>
      <c r="ZD2047" s="68"/>
    </row>
    <row r="2048" spans="658:680" x14ac:dyDescent="0.25">
      <c r="YH2048" s="68"/>
      <c r="YI2048" s="68"/>
      <c r="YJ2048" s="68"/>
      <c r="YK2048" s="68"/>
      <c r="YL2048" s="68"/>
      <c r="YM2048" s="68"/>
      <c r="YN2048" s="68"/>
      <c r="YO2048" s="68"/>
      <c r="YP2048" s="68"/>
      <c r="YQ2048" s="68"/>
      <c r="YR2048" s="68"/>
      <c r="YS2048" s="68"/>
      <c r="YT2048" s="68"/>
      <c r="YU2048" s="68"/>
      <c r="YV2048" s="68"/>
      <c r="YW2048" s="68"/>
      <c r="YX2048" s="68">
        <v>1.01305337204818</v>
      </c>
      <c r="YY2048" s="68"/>
      <c r="YZ2048" s="68"/>
      <c r="ZA2048" s="68"/>
      <c r="ZB2048" s="68"/>
      <c r="ZC2048" s="68"/>
      <c r="ZD2048" s="68"/>
    </row>
    <row r="2049" spans="658:680" x14ac:dyDescent="0.25">
      <c r="YH2049" s="68"/>
      <c r="YI2049" s="68"/>
      <c r="YJ2049" s="68"/>
      <c r="YK2049" s="68"/>
      <c r="YL2049" s="68"/>
      <c r="YM2049" s="68"/>
      <c r="YN2049" s="68"/>
      <c r="YO2049" s="68"/>
      <c r="YP2049" s="68"/>
      <c r="YQ2049" s="68"/>
      <c r="YR2049" s="68"/>
      <c r="YS2049" s="68"/>
      <c r="YT2049" s="68"/>
      <c r="YU2049" s="68"/>
      <c r="YV2049" s="68"/>
      <c r="YW2049" s="68"/>
      <c r="YX2049" s="68">
        <v>1.01305061380156</v>
      </c>
      <c r="YY2049" s="68"/>
      <c r="YZ2049" s="68"/>
      <c r="ZA2049" s="68"/>
      <c r="ZB2049" s="68"/>
      <c r="ZC2049" s="68"/>
      <c r="ZD2049" s="68"/>
    </row>
    <row r="2050" spans="658:680" x14ac:dyDescent="0.25">
      <c r="YH2050" s="68"/>
      <c r="YI2050" s="68"/>
      <c r="YJ2050" s="68"/>
      <c r="YK2050" s="68"/>
      <c r="YL2050" s="68"/>
      <c r="YM2050" s="68"/>
      <c r="YN2050" s="68"/>
      <c r="YO2050" s="68"/>
      <c r="YP2050" s="68"/>
      <c r="YQ2050" s="68"/>
      <c r="YR2050" s="68"/>
      <c r="YS2050" s="68"/>
      <c r="YT2050" s="68"/>
      <c r="YU2050" s="68"/>
      <c r="YV2050" s="68"/>
      <c r="YW2050" s="68"/>
      <c r="YX2050" s="68">
        <v>1.01303681815647</v>
      </c>
      <c r="YY2050" s="68"/>
      <c r="YZ2050" s="68"/>
      <c r="ZA2050" s="68"/>
      <c r="ZB2050" s="68"/>
      <c r="ZC2050" s="68"/>
      <c r="ZD2050" s="68"/>
    </row>
    <row r="2051" spans="658:680" x14ac:dyDescent="0.25">
      <c r="YH2051" s="68"/>
      <c r="YI2051" s="68"/>
      <c r="YJ2051" s="68"/>
      <c r="YK2051" s="68"/>
      <c r="YL2051" s="68"/>
      <c r="YM2051" s="68"/>
      <c r="YN2051" s="68"/>
      <c r="YO2051" s="68"/>
      <c r="YP2051" s="68"/>
      <c r="YQ2051" s="68"/>
      <c r="YR2051" s="68"/>
      <c r="YS2051" s="68"/>
      <c r="YT2051" s="68"/>
      <c r="YU2051" s="68"/>
      <c r="YV2051" s="68"/>
      <c r="YW2051" s="68"/>
      <c r="YX2051" s="68">
        <v>1.01303430948756</v>
      </c>
      <c r="YY2051" s="68"/>
      <c r="YZ2051" s="68"/>
      <c r="ZA2051" s="68"/>
      <c r="ZB2051" s="68"/>
      <c r="ZC2051" s="68"/>
      <c r="ZD2051" s="68"/>
    </row>
    <row r="2052" spans="658:680" x14ac:dyDescent="0.25">
      <c r="YH2052" s="68"/>
      <c r="YI2052" s="68"/>
      <c r="YJ2052" s="68"/>
      <c r="YK2052" s="68"/>
      <c r="YL2052" s="68"/>
      <c r="YM2052" s="68"/>
      <c r="YN2052" s="68"/>
      <c r="YO2052" s="68"/>
      <c r="YP2052" s="68"/>
      <c r="YQ2052" s="68"/>
      <c r="YR2052" s="68"/>
      <c r="YS2052" s="68"/>
      <c r="YT2052" s="68"/>
      <c r="YU2052" s="68"/>
      <c r="YV2052" s="68"/>
      <c r="YW2052" s="68"/>
      <c r="YX2052" s="68">
        <v>1.0130101906426701</v>
      </c>
      <c r="YY2052" s="68"/>
      <c r="YZ2052" s="68"/>
      <c r="ZA2052" s="68"/>
      <c r="ZB2052" s="68"/>
      <c r="ZC2052" s="68"/>
      <c r="ZD2052" s="68"/>
    </row>
    <row r="2053" spans="658:680" x14ac:dyDescent="0.25">
      <c r="YH2053" s="68"/>
      <c r="YI2053" s="68"/>
      <c r="YJ2053" s="68"/>
      <c r="YK2053" s="68"/>
      <c r="YL2053" s="68"/>
      <c r="YM2053" s="68"/>
      <c r="YN2053" s="68"/>
      <c r="YO2053" s="68"/>
      <c r="YP2053" s="68"/>
      <c r="YQ2053" s="68"/>
      <c r="YR2053" s="68"/>
      <c r="YS2053" s="68"/>
      <c r="YT2053" s="68"/>
      <c r="YU2053" s="68"/>
      <c r="YV2053" s="68"/>
      <c r="YW2053" s="68"/>
      <c r="YX2053" s="68">
        <v>1.0130039077097801</v>
      </c>
      <c r="YY2053" s="68"/>
      <c r="YZ2053" s="68"/>
      <c r="ZA2053" s="68"/>
      <c r="ZB2053" s="68"/>
      <c r="ZC2053" s="68"/>
      <c r="ZD2053" s="68"/>
    </row>
    <row r="2054" spans="658:680" x14ac:dyDescent="0.25">
      <c r="YH2054" s="68"/>
      <c r="YI2054" s="68"/>
      <c r="YJ2054" s="68"/>
      <c r="YK2054" s="68"/>
      <c r="YL2054" s="68"/>
      <c r="YM2054" s="68"/>
      <c r="YN2054" s="68"/>
      <c r="YO2054" s="68"/>
      <c r="YP2054" s="68"/>
      <c r="YQ2054" s="68"/>
      <c r="YR2054" s="68"/>
      <c r="YS2054" s="68"/>
      <c r="YT2054" s="68"/>
      <c r="YU2054" s="68"/>
      <c r="YV2054" s="68"/>
      <c r="YW2054" s="68"/>
      <c r="YX2054" s="68">
        <v>1.0128799761685801</v>
      </c>
      <c r="YY2054" s="68"/>
      <c r="YZ2054" s="68"/>
      <c r="ZA2054" s="68"/>
      <c r="ZB2054" s="68"/>
      <c r="ZC2054" s="68"/>
      <c r="ZD2054" s="68"/>
    </row>
    <row r="2055" spans="658:680" x14ac:dyDescent="0.25">
      <c r="YH2055" s="68"/>
      <c r="YI2055" s="68"/>
      <c r="YJ2055" s="68"/>
      <c r="YK2055" s="68"/>
      <c r="YL2055" s="68"/>
      <c r="YM2055" s="68"/>
      <c r="YN2055" s="68"/>
      <c r="YO2055" s="68"/>
      <c r="YP2055" s="68"/>
      <c r="YQ2055" s="68"/>
      <c r="YR2055" s="68"/>
      <c r="YS2055" s="68"/>
      <c r="YT2055" s="68"/>
      <c r="YU2055" s="68"/>
      <c r="YV2055" s="68"/>
      <c r="YW2055" s="68"/>
      <c r="YX2055" s="68">
        <v>1.01287734803518</v>
      </c>
      <c r="YY2055" s="68"/>
      <c r="YZ2055" s="68"/>
      <c r="ZA2055" s="68"/>
      <c r="ZB2055" s="68"/>
      <c r="ZC2055" s="68"/>
      <c r="ZD2055" s="68"/>
    </row>
    <row r="2056" spans="658:680" x14ac:dyDescent="0.25">
      <c r="YH2056" s="68"/>
      <c r="YI2056" s="68"/>
      <c r="YJ2056" s="68"/>
      <c r="YK2056" s="68"/>
      <c r="YL2056" s="68"/>
      <c r="YM2056" s="68"/>
      <c r="YN2056" s="68"/>
      <c r="YO2056" s="68"/>
      <c r="YP2056" s="68"/>
      <c r="YQ2056" s="68"/>
      <c r="YR2056" s="68"/>
      <c r="YS2056" s="68"/>
      <c r="YT2056" s="68"/>
      <c r="YU2056" s="68"/>
      <c r="YV2056" s="68"/>
      <c r="YW2056" s="68"/>
      <c r="YX2056" s="68">
        <v>1.01279033886272</v>
      </c>
      <c r="YY2056" s="68"/>
      <c r="YZ2056" s="68"/>
      <c r="ZA2056" s="68"/>
      <c r="ZB2056" s="68"/>
      <c r="ZC2056" s="68"/>
      <c r="ZD2056" s="68"/>
    </row>
    <row r="2057" spans="658:680" x14ac:dyDescent="0.25">
      <c r="YH2057" s="68"/>
      <c r="YI2057" s="68"/>
      <c r="YJ2057" s="68"/>
      <c r="YK2057" s="68"/>
      <c r="YL2057" s="68"/>
      <c r="YM2057" s="68"/>
      <c r="YN2057" s="68"/>
      <c r="YO2057" s="68"/>
      <c r="YP2057" s="68"/>
      <c r="YQ2057" s="68"/>
      <c r="YR2057" s="68"/>
      <c r="YS2057" s="68"/>
      <c r="YT2057" s="68"/>
      <c r="YU2057" s="68"/>
      <c r="YV2057" s="68"/>
      <c r="YW2057" s="68"/>
      <c r="YX2057" s="68">
        <v>1.0127672352733299</v>
      </c>
      <c r="YY2057" s="68"/>
      <c r="YZ2057" s="68"/>
      <c r="ZA2057" s="68"/>
      <c r="ZB2057" s="68"/>
      <c r="ZC2057" s="68"/>
      <c r="ZD2057" s="68"/>
    </row>
    <row r="2058" spans="658:680" x14ac:dyDescent="0.25">
      <c r="YH2058" s="68"/>
      <c r="YI2058" s="68"/>
      <c r="YJ2058" s="68"/>
      <c r="YK2058" s="68"/>
      <c r="YL2058" s="68"/>
      <c r="YM2058" s="68"/>
      <c r="YN2058" s="68"/>
      <c r="YO2058" s="68"/>
      <c r="YP2058" s="68"/>
      <c r="YQ2058" s="68"/>
      <c r="YR2058" s="68"/>
      <c r="YS2058" s="68"/>
      <c r="YT2058" s="68"/>
      <c r="YU2058" s="68"/>
      <c r="YV2058" s="68"/>
      <c r="YW2058" s="68"/>
      <c r="YX2058" s="68">
        <v>1.01273514706958</v>
      </c>
      <c r="YY2058" s="68"/>
      <c r="YZ2058" s="68"/>
      <c r="ZA2058" s="68"/>
      <c r="ZB2058" s="68"/>
      <c r="ZC2058" s="68"/>
      <c r="ZD2058" s="68"/>
    </row>
    <row r="2059" spans="658:680" x14ac:dyDescent="0.25">
      <c r="YH2059" s="68"/>
      <c r="YI2059" s="68"/>
      <c r="YJ2059" s="68"/>
      <c r="YK2059" s="68"/>
      <c r="YL2059" s="68"/>
      <c r="YM2059" s="68"/>
      <c r="YN2059" s="68"/>
      <c r="YO2059" s="68"/>
      <c r="YP2059" s="68"/>
      <c r="YQ2059" s="68"/>
      <c r="YR2059" s="68"/>
      <c r="YS2059" s="68"/>
      <c r="YT2059" s="68"/>
      <c r="YU2059" s="68"/>
      <c r="YV2059" s="68"/>
      <c r="YW2059" s="68"/>
      <c r="YX2059" s="68">
        <v>1.01272702005695</v>
      </c>
      <c r="YY2059" s="68"/>
      <c r="YZ2059" s="68"/>
      <c r="ZA2059" s="68"/>
      <c r="ZB2059" s="68"/>
      <c r="ZC2059" s="68"/>
      <c r="ZD2059" s="68"/>
    </row>
    <row r="2060" spans="658:680" x14ac:dyDescent="0.25">
      <c r="YH2060" s="68"/>
      <c r="YI2060" s="68"/>
      <c r="YJ2060" s="68"/>
      <c r="YK2060" s="68"/>
      <c r="YL2060" s="68"/>
      <c r="YM2060" s="68"/>
      <c r="YN2060" s="68"/>
      <c r="YO2060" s="68"/>
      <c r="YP2060" s="68"/>
      <c r="YQ2060" s="68"/>
      <c r="YR2060" s="68"/>
      <c r="YS2060" s="68"/>
      <c r="YT2060" s="68"/>
      <c r="YU2060" s="68"/>
      <c r="YV2060" s="68"/>
      <c r="YW2060" s="68"/>
      <c r="YX2060" s="68">
        <v>1.01272692812075</v>
      </c>
      <c r="YY2060" s="68"/>
      <c r="YZ2060" s="68"/>
      <c r="ZA2060" s="68"/>
      <c r="ZB2060" s="68"/>
      <c r="ZC2060" s="68"/>
      <c r="ZD2060" s="68"/>
    </row>
    <row r="2061" spans="658:680" x14ac:dyDescent="0.25">
      <c r="YH2061" s="68"/>
      <c r="YI2061" s="68"/>
      <c r="YJ2061" s="68"/>
      <c r="YK2061" s="68"/>
      <c r="YL2061" s="68"/>
      <c r="YM2061" s="68"/>
      <c r="YN2061" s="68"/>
      <c r="YO2061" s="68"/>
      <c r="YP2061" s="68"/>
      <c r="YQ2061" s="68"/>
      <c r="YR2061" s="68"/>
      <c r="YS2061" s="68"/>
      <c r="YT2061" s="68"/>
      <c r="YU2061" s="68"/>
      <c r="YV2061" s="68"/>
      <c r="YW2061" s="68"/>
      <c r="YX2061" s="68">
        <v>1.0126543800457499</v>
      </c>
      <c r="YY2061" s="68"/>
      <c r="YZ2061" s="68"/>
      <c r="ZA2061" s="68"/>
      <c r="ZB2061" s="68"/>
      <c r="ZC2061" s="68"/>
      <c r="ZD2061" s="68"/>
    </row>
    <row r="2062" spans="658:680" x14ac:dyDescent="0.25">
      <c r="YH2062" s="68"/>
      <c r="YI2062" s="68"/>
      <c r="YJ2062" s="68"/>
      <c r="YK2062" s="68"/>
      <c r="YL2062" s="68"/>
      <c r="YM2062" s="68"/>
      <c r="YN2062" s="68"/>
      <c r="YO2062" s="68"/>
      <c r="YP2062" s="68"/>
      <c r="YQ2062" s="68"/>
      <c r="YR2062" s="68"/>
      <c r="YS2062" s="68"/>
      <c r="YT2062" s="68"/>
      <c r="YU2062" s="68"/>
      <c r="YV2062" s="68"/>
      <c r="YW2062" s="68"/>
      <c r="YX2062" s="68">
        <v>1.0126359901888999</v>
      </c>
      <c r="YY2062" s="68"/>
      <c r="YZ2062" s="68"/>
      <c r="ZA2062" s="68"/>
      <c r="ZB2062" s="68"/>
      <c r="ZC2062" s="68"/>
      <c r="ZD2062" s="68"/>
    </row>
    <row r="2063" spans="658:680" x14ac:dyDescent="0.25">
      <c r="YH2063" s="68"/>
      <c r="YI2063" s="68"/>
      <c r="YJ2063" s="68"/>
      <c r="YK2063" s="68"/>
      <c r="YL2063" s="68"/>
      <c r="YM2063" s="68"/>
      <c r="YN2063" s="68"/>
      <c r="YO2063" s="68"/>
      <c r="YP2063" s="68"/>
      <c r="YQ2063" s="68"/>
      <c r="YR2063" s="68"/>
      <c r="YS2063" s="68"/>
      <c r="YT2063" s="68"/>
      <c r="YU2063" s="68"/>
      <c r="YV2063" s="68"/>
      <c r="YW2063" s="68"/>
      <c r="YX2063" s="68">
        <v>1.01248187116483</v>
      </c>
      <c r="YY2063" s="68"/>
      <c r="YZ2063" s="68"/>
      <c r="ZA2063" s="68"/>
      <c r="ZB2063" s="68"/>
      <c r="ZC2063" s="68"/>
      <c r="ZD2063" s="68"/>
    </row>
    <row r="2064" spans="658:680" x14ac:dyDescent="0.25">
      <c r="YH2064" s="68"/>
      <c r="YI2064" s="68"/>
      <c r="YJ2064" s="68"/>
      <c r="YK2064" s="68"/>
      <c r="YL2064" s="68"/>
      <c r="YM2064" s="68"/>
      <c r="YN2064" s="68"/>
      <c r="YO2064" s="68"/>
      <c r="YP2064" s="68"/>
      <c r="YQ2064" s="68"/>
      <c r="YR2064" s="68"/>
      <c r="YS2064" s="68"/>
      <c r="YT2064" s="68"/>
      <c r="YU2064" s="68"/>
      <c r="YV2064" s="68"/>
      <c r="YW2064" s="68"/>
      <c r="YX2064" s="68">
        <v>1.0124710479089201</v>
      </c>
      <c r="YY2064" s="68"/>
      <c r="YZ2064" s="68"/>
      <c r="ZA2064" s="68"/>
      <c r="ZB2064" s="68"/>
      <c r="ZC2064" s="68"/>
      <c r="ZD2064" s="68"/>
    </row>
    <row r="2065" spans="658:680" x14ac:dyDescent="0.25">
      <c r="YH2065" s="68"/>
      <c r="YI2065" s="68"/>
      <c r="YJ2065" s="68"/>
      <c r="YK2065" s="68"/>
      <c r="YL2065" s="68"/>
      <c r="YM2065" s="68"/>
      <c r="YN2065" s="68"/>
      <c r="YO2065" s="68"/>
      <c r="YP2065" s="68"/>
      <c r="YQ2065" s="68"/>
      <c r="YR2065" s="68"/>
      <c r="YS2065" s="68"/>
      <c r="YT2065" s="68"/>
      <c r="YU2065" s="68"/>
      <c r="YV2065" s="68"/>
      <c r="YW2065" s="68"/>
      <c r="YX2065" s="68">
        <v>1.01243495886485</v>
      </c>
      <c r="YY2065" s="68"/>
      <c r="YZ2065" s="68"/>
      <c r="ZA2065" s="68"/>
      <c r="ZB2065" s="68"/>
      <c r="ZC2065" s="68"/>
      <c r="ZD2065" s="68"/>
    </row>
    <row r="2066" spans="658:680" x14ac:dyDescent="0.25">
      <c r="YH2066" s="68"/>
      <c r="YI2066" s="68"/>
      <c r="YJ2066" s="68"/>
      <c r="YK2066" s="68"/>
      <c r="YL2066" s="68"/>
      <c r="YM2066" s="68"/>
      <c r="YN2066" s="68"/>
      <c r="YO2066" s="68"/>
      <c r="YP2066" s="68"/>
      <c r="YQ2066" s="68"/>
      <c r="YR2066" s="68"/>
      <c r="YS2066" s="68"/>
      <c r="YT2066" s="68"/>
      <c r="YU2066" s="68"/>
      <c r="YV2066" s="68"/>
      <c r="YW2066" s="68"/>
      <c r="YX2066" s="68">
        <v>1.0124282189904601</v>
      </c>
      <c r="YY2066" s="68"/>
      <c r="YZ2066" s="68"/>
      <c r="ZA2066" s="68"/>
      <c r="ZB2066" s="68"/>
      <c r="ZC2066" s="68"/>
      <c r="ZD2066" s="68"/>
    </row>
    <row r="2067" spans="658:680" x14ac:dyDescent="0.25">
      <c r="YH2067" s="68"/>
      <c r="YI2067" s="68"/>
      <c r="YJ2067" s="68"/>
      <c r="YK2067" s="68"/>
      <c r="YL2067" s="68"/>
      <c r="YM2067" s="68"/>
      <c r="YN2067" s="68"/>
      <c r="YO2067" s="68"/>
      <c r="YP2067" s="68"/>
      <c r="YQ2067" s="68"/>
      <c r="YR2067" s="68"/>
      <c r="YS2067" s="68"/>
      <c r="YT2067" s="68"/>
      <c r="YU2067" s="68"/>
      <c r="YV2067" s="68"/>
      <c r="YW2067" s="68"/>
      <c r="YX2067" s="68">
        <v>1.01238422243457</v>
      </c>
      <c r="YY2067" s="68"/>
      <c r="YZ2067" s="68"/>
      <c r="ZA2067" s="68"/>
      <c r="ZB2067" s="68"/>
      <c r="ZC2067" s="68"/>
      <c r="ZD2067" s="68"/>
    </row>
    <row r="2068" spans="658:680" x14ac:dyDescent="0.25">
      <c r="YH2068" s="68"/>
      <c r="YI2068" s="68"/>
      <c r="YJ2068" s="68"/>
      <c r="YK2068" s="68"/>
      <c r="YL2068" s="68"/>
      <c r="YM2068" s="68"/>
      <c r="YN2068" s="68"/>
      <c r="YO2068" s="68"/>
      <c r="YP2068" s="68"/>
      <c r="YQ2068" s="68"/>
      <c r="YR2068" s="68"/>
      <c r="YS2068" s="68"/>
      <c r="YT2068" s="68"/>
      <c r="YU2068" s="68"/>
      <c r="YV2068" s="68"/>
      <c r="YW2068" s="68"/>
      <c r="YX2068" s="68">
        <v>1.01237895568726</v>
      </c>
      <c r="YY2068" s="68"/>
      <c r="YZ2068" s="68"/>
      <c r="ZA2068" s="68"/>
      <c r="ZB2068" s="68"/>
      <c r="ZC2068" s="68"/>
      <c r="ZD2068" s="68"/>
    </row>
    <row r="2069" spans="658:680" x14ac:dyDescent="0.25">
      <c r="YH2069" s="68"/>
      <c r="YI2069" s="68"/>
      <c r="YJ2069" s="68"/>
      <c r="YK2069" s="68"/>
      <c r="YL2069" s="68"/>
      <c r="YM2069" s="68"/>
      <c r="YN2069" s="68"/>
      <c r="YO2069" s="68"/>
      <c r="YP2069" s="68"/>
      <c r="YQ2069" s="68"/>
      <c r="YR2069" s="68"/>
      <c r="YS2069" s="68"/>
      <c r="YT2069" s="68"/>
      <c r="YU2069" s="68"/>
      <c r="YV2069" s="68"/>
      <c r="YW2069" s="68"/>
      <c r="YX2069" s="68">
        <v>1.01235620375972</v>
      </c>
      <c r="YY2069" s="68"/>
      <c r="YZ2069" s="68"/>
      <c r="ZA2069" s="68"/>
      <c r="ZB2069" s="68"/>
      <c r="ZC2069" s="68"/>
      <c r="ZD2069" s="68"/>
    </row>
    <row r="2070" spans="658:680" x14ac:dyDescent="0.25">
      <c r="YH2070" s="68"/>
      <c r="YI2070" s="68"/>
      <c r="YJ2070" s="68"/>
      <c r="YK2070" s="68"/>
      <c r="YL2070" s="68"/>
      <c r="YM2070" s="68"/>
      <c r="YN2070" s="68"/>
      <c r="YO2070" s="68"/>
      <c r="YP2070" s="68"/>
      <c r="YQ2070" s="68"/>
      <c r="YR2070" s="68"/>
      <c r="YS2070" s="68"/>
      <c r="YT2070" s="68"/>
      <c r="YU2070" s="68"/>
      <c r="YV2070" s="68"/>
      <c r="YW2070" s="68"/>
      <c r="YX2070" s="68">
        <v>1.01235363643483</v>
      </c>
      <c r="YY2070" s="68"/>
      <c r="YZ2070" s="68"/>
      <c r="ZA2070" s="68"/>
      <c r="ZB2070" s="68"/>
      <c r="ZC2070" s="68"/>
      <c r="ZD2070" s="68"/>
    </row>
    <row r="2071" spans="658:680" x14ac:dyDescent="0.25">
      <c r="YH2071" s="68"/>
      <c r="YI2071" s="68"/>
      <c r="YJ2071" s="68"/>
      <c r="YK2071" s="68"/>
      <c r="YL2071" s="68"/>
      <c r="YM2071" s="68"/>
      <c r="YN2071" s="68"/>
      <c r="YO2071" s="68"/>
      <c r="YP2071" s="68"/>
      <c r="YQ2071" s="68"/>
      <c r="YR2071" s="68"/>
      <c r="YS2071" s="68"/>
      <c r="YT2071" s="68"/>
      <c r="YU2071" s="68"/>
      <c r="YV2071" s="68"/>
      <c r="YW2071" s="68"/>
      <c r="YX2071" s="68">
        <v>1.0121206369148501</v>
      </c>
      <c r="YY2071" s="68"/>
      <c r="YZ2071" s="68"/>
      <c r="ZA2071" s="68"/>
      <c r="ZB2071" s="68"/>
      <c r="ZC2071" s="68"/>
      <c r="ZD2071" s="68"/>
    </row>
    <row r="2072" spans="658:680" x14ac:dyDescent="0.25">
      <c r="YH2072" s="68"/>
      <c r="YI2072" s="68"/>
      <c r="YJ2072" s="68"/>
      <c r="YK2072" s="68"/>
      <c r="YL2072" s="68"/>
      <c r="YM2072" s="68"/>
      <c r="YN2072" s="68"/>
      <c r="YO2072" s="68"/>
      <c r="YP2072" s="68"/>
      <c r="YQ2072" s="68"/>
      <c r="YR2072" s="68"/>
      <c r="YS2072" s="68"/>
      <c r="YT2072" s="68"/>
      <c r="YU2072" s="68"/>
      <c r="YV2072" s="68"/>
      <c r="YW2072" s="68"/>
      <c r="YX2072" s="68">
        <v>1.01211529318025</v>
      </c>
      <c r="YY2072" s="68"/>
      <c r="YZ2072" s="68"/>
      <c r="ZA2072" s="68"/>
      <c r="ZB2072" s="68"/>
      <c r="ZC2072" s="68"/>
      <c r="ZD2072" s="68"/>
    </row>
    <row r="2073" spans="658:680" x14ac:dyDescent="0.25">
      <c r="YH2073" s="68"/>
      <c r="YI2073" s="68"/>
      <c r="YJ2073" s="68"/>
      <c r="YK2073" s="68"/>
      <c r="YL2073" s="68"/>
      <c r="YM2073" s="68"/>
      <c r="YN2073" s="68"/>
      <c r="YO2073" s="68"/>
      <c r="YP2073" s="68"/>
      <c r="YQ2073" s="68"/>
      <c r="YR2073" s="68"/>
      <c r="YS2073" s="68"/>
      <c r="YT2073" s="68"/>
      <c r="YU2073" s="68"/>
      <c r="YV2073" s="68"/>
      <c r="YW2073" s="68"/>
      <c r="YX2073" s="68">
        <v>1.0120961088122999</v>
      </c>
      <c r="YY2073" s="68"/>
      <c r="YZ2073" s="68"/>
      <c r="ZA2073" s="68"/>
      <c r="ZB2073" s="68"/>
      <c r="ZC2073" s="68"/>
      <c r="ZD2073" s="68"/>
    </row>
    <row r="2074" spans="658:680" x14ac:dyDescent="0.25">
      <c r="YH2074" s="68"/>
      <c r="YI2074" s="68"/>
      <c r="YJ2074" s="68"/>
      <c r="YK2074" s="68"/>
      <c r="YL2074" s="68"/>
      <c r="YM2074" s="68"/>
      <c r="YN2074" s="68"/>
      <c r="YO2074" s="68"/>
      <c r="YP2074" s="68"/>
      <c r="YQ2074" s="68"/>
      <c r="YR2074" s="68"/>
      <c r="YS2074" s="68"/>
      <c r="YT2074" s="68"/>
      <c r="YU2074" s="68"/>
      <c r="YV2074" s="68"/>
      <c r="YW2074" s="68"/>
      <c r="YX2074" s="68">
        <v>1.0120375119443199</v>
      </c>
      <c r="YY2074" s="68"/>
      <c r="YZ2074" s="68"/>
      <c r="ZA2074" s="68"/>
      <c r="ZB2074" s="68"/>
      <c r="ZC2074" s="68"/>
      <c r="ZD2074" s="68"/>
    </row>
    <row r="2075" spans="658:680" x14ac:dyDescent="0.25">
      <c r="YH2075" s="68"/>
      <c r="YI2075" s="68"/>
      <c r="YJ2075" s="68"/>
      <c r="YK2075" s="68"/>
      <c r="YL2075" s="68"/>
      <c r="YM2075" s="68"/>
      <c r="YN2075" s="68"/>
      <c r="YO2075" s="68"/>
      <c r="YP2075" s="68"/>
      <c r="YQ2075" s="68"/>
      <c r="YR2075" s="68"/>
      <c r="YS2075" s="68"/>
      <c r="YT2075" s="68"/>
      <c r="YU2075" s="68"/>
      <c r="YV2075" s="68"/>
      <c r="YW2075" s="68"/>
      <c r="YX2075" s="68">
        <v>1.0119621558281899</v>
      </c>
      <c r="YY2075" s="68"/>
      <c r="YZ2075" s="68"/>
      <c r="ZA2075" s="68"/>
      <c r="ZB2075" s="68"/>
      <c r="ZC2075" s="68"/>
      <c r="ZD2075" s="68"/>
    </row>
    <row r="2076" spans="658:680" x14ac:dyDescent="0.25">
      <c r="YH2076" s="68"/>
      <c r="YI2076" s="68"/>
      <c r="YJ2076" s="68"/>
      <c r="YK2076" s="68"/>
      <c r="YL2076" s="68"/>
      <c r="YM2076" s="68"/>
      <c r="YN2076" s="68"/>
      <c r="YO2076" s="68"/>
      <c r="YP2076" s="68"/>
      <c r="YQ2076" s="68"/>
      <c r="YR2076" s="68"/>
      <c r="YS2076" s="68"/>
      <c r="YT2076" s="68"/>
      <c r="YU2076" s="68"/>
      <c r="YV2076" s="68"/>
      <c r="YW2076" s="68"/>
      <c r="YX2076" s="68">
        <v>1.0118907166534401</v>
      </c>
      <c r="YY2076" s="68"/>
      <c r="YZ2076" s="68"/>
      <c r="ZA2076" s="68"/>
      <c r="ZB2076" s="68"/>
      <c r="ZC2076" s="68"/>
      <c r="ZD2076" s="68"/>
    </row>
    <row r="2077" spans="658:680" x14ac:dyDescent="0.25">
      <c r="YH2077" s="68"/>
      <c r="YI2077" s="68"/>
      <c r="YJ2077" s="68"/>
      <c r="YK2077" s="68"/>
      <c r="YL2077" s="68"/>
      <c r="YM2077" s="68"/>
      <c r="YN2077" s="68"/>
      <c r="YO2077" s="68"/>
      <c r="YP2077" s="68"/>
      <c r="YQ2077" s="68"/>
      <c r="YR2077" s="68"/>
      <c r="YS2077" s="68"/>
      <c r="YT2077" s="68"/>
      <c r="YU2077" s="68"/>
      <c r="YV2077" s="68"/>
      <c r="YW2077" s="68"/>
      <c r="YX2077" s="68">
        <v>1.01183540756171</v>
      </c>
      <c r="YY2077" s="68"/>
      <c r="YZ2077" s="68"/>
      <c r="ZA2077" s="68"/>
      <c r="ZB2077" s="68"/>
      <c r="ZC2077" s="68"/>
      <c r="ZD2077" s="68"/>
    </row>
    <row r="2078" spans="658:680" x14ac:dyDescent="0.25">
      <c r="YH2078" s="68"/>
      <c r="YI2078" s="68"/>
      <c r="YJ2078" s="68"/>
      <c r="YK2078" s="68"/>
      <c r="YL2078" s="68"/>
      <c r="YM2078" s="68"/>
      <c r="YN2078" s="68"/>
      <c r="YO2078" s="68"/>
      <c r="YP2078" s="68"/>
      <c r="YQ2078" s="68"/>
      <c r="YR2078" s="68"/>
      <c r="YS2078" s="68"/>
      <c r="YT2078" s="68"/>
      <c r="YU2078" s="68"/>
      <c r="YV2078" s="68"/>
      <c r="YW2078" s="68"/>
      <c r="YX2078" s="68">
        <v>1.01180723799644</v>
      </c>
      <c r="YY2078" s="68"/>
      <c r="YZ2078" s="68"/>
      <c r="ZA2078" s="68"/>
      <c r="ZB2078" s="68"/>
      <c r="ZC2078" s="68"/>
      <c r="ZD2078" s="68"/>
    </row>
    <row r="2079" spans="658:680" x14ac:dyDescent="0.25">
      <c r="YH2079" s="68"/>
      <c r="YI2079" s="68"/>
      <c r="YJ2079" s="68"/>
      <c r="YK2079" s="68"/>
      <c r="YL2079" s="68"/>
      <c r="YM2079" s="68"/>
      <c r="YN2079" s="68"/>
      <c r="YO2079" s="68"/>
      <c r="YP2079" s="68"/>
      <c r="YQ2079" s="68"/>
      <c r="YR2079" s="68"/>
      <c r="YS2079" s="68"/>
      <c r="YT2079" s="68"/>
      <c r="YU2079" s="68"/>
      <c r="YV2079" s="68"/>
      <c r="YW2079" s="68"/>
      <c r="YX2079" s="68">
        <v>1.01180518062466</v>
      </c>
      <c r="YY2079" s="68"/>
      <c r="YZ2079" s="68"/>
      <c r="ZA2079" s="68"/>
      <c r="ZB2079" s="68"/>
      <c r="ZC2079" s="68"/>
      <c r="ZD2079" s="68"/>
    </row>
    <row r="2080" spans="658:680" x14ac:dyDescent="0.25">
      <c r="YH2080" s="68"/>
      <c r="YI2080" s="68"/>
      <c r="YJ2080" s="68"/>
      <c r="YK2080" s="68"/>
      <c r="YL2080" s="68"/>
      <c r="YM2080" s="68"/>
      <c r="YN2080" s="68"/>
      <c r="YO2080" s="68"/>
      <c r="YP2080" s="68"/>
      <c r="YQ2080" s="68"/>
      <c r="YR2080" s="68"/>
      <c r="YS2080" s="68"/>
      <c r="YT2080" s="68"/>
      <c r="YU2080" s="68"/>
      <c r="YV2080" s="68"/>
      <c r="YW2080" s="68"/>
      <c r="YX2080" s="68">
        <v>1.01177790726182</v>
      </c>
      <c r="YY2080" s="68"/>
      <c r="YZ2080" s="68"/>
      <c r="ZA2080" s="68"/>
      <c r="ZB2080" s="68"/>
      <c r="ZC2080" s="68"/>
      <c r="ZD2080" s="68"/>
    </row>
    <row r="2081" spans="658:680" x14ac:dyDescent="0.25">
      <c r="YH2081" s="68"/>
      <c r="YI2081" s="68"/>
      <c r="YJ2081" s="68"/>
      <c r="YK2081" s="68"/>
      <c r="YL2081" s="68"/>
      <c r="YM2081" s="68"/>
      <c r="YN2081" s="68"/>
      <c r="YO2081" s="68"/>
      <c r="YP2081" s="68"/>
      <c r="YQ2081" s="68"/>
      <c r="YR2081" s="68"/>
      <c r="YS2081" s="68"/>
      <c r="YT2081" s="68"/>
      <c r="YU2081" s="68"/>
      <c r="YV2081" s="68"/>
      <c r="YW2081" s="68"/>
      <c r="YX2081" s="68">
        <v>1.0116551060257</v>
      </c>
      <c r="YY2081" s="68"/>
      <c r="YZ2081" s="68"/>
      <c r="ZA2081" s="68"/>
      <c r="ZB2081" s="68"/>
      <c r="ZC2081" s="68"/>
      <c r="ZD2081" s="68"/>
    </row>
    <row r="2082" spans="658:680" x14ac:dyDescent="0.25">
      <c r="YH2082" s="68"/>
      <c r="YI2082" s="68"/>
      <c r="YJ2082" s="68"/>
      <c r="YK2082" s="68"/>
      <c r="YL2082" s="68"/>
      <c r="YM2082" s="68"/>
      <c r="YN2082" s="68"/>
      <c r="YO2082" s="68"/>
      <c r="YP2082" s="68"/>
      <c r="YQ2082" s="68"/>
      <c r="YR2082" s="68"/>
      <c r="YS2082" s="68"/>
      <c r="YT2082" s="68"/>
      <c r="YU2082" s="68"/>
      <c r="YV2082" s="68"/>
      <c r="YW2082" s="68"/>
      <c r="YX2082" s="68">
        <v>1.0116224868411501</v>
      </c>
      <c r="YY2082" s="68"/>
      <c r="YZ2082" s="68"/>
      <c r="ZA2082" s="68"/>
      <c r="ZB2082" s="68"/>
      <c r="ZC2082" s="68"/>
      <c r="ZD2082" s="68"/>
    </row>
    <row r="2083" spans="658:680" x14ac:dyDescent="0.25">
      <c r="YH2083" s="68"/>
      <c r="YI2083" s="68"/>
      <c r="YJ2083" s="68"/>
      <c r="YK2083" s="68"/>
      <c r="YL2083" s="68"/>
      <c r="YM2083" s="68"/>
      <c r="YN2083" s="68"/>
      <c r="YO2083" s="68"/>
      <c r="YP2083" s="68"/>
      <c r="YQ2083" s="68"/>
      <c r="YR2083" s="68"/>
      <c r="YS2083" s="68"/>
      <c r="YT2083" s="68"/>
      <c r="YU2083" s="68"/>
      <c r="YV2083" s="68"/>
      <c r="YW2083" s="68"/>
      <c r="YX2083" s="68">
        <v>1.0115916317645599</v>
      </c>
      <c r="YY2083" s="68"/>
      <c r="YZ2083" s="68"/>
      <c r="ZA2083" s="68"/>
      <c r="ZB2083" s="68"/>
      <c r="ZC2083" s="68"/>
      <c r="ZD2083" s="68"/>
    </row>
    <row r="2084" spans="658:680" x14ac:dyDescent="0.25">
      <c r="YH2084" s="68"/>
      <c r="YI2084" s="68"/>
      <c r="YJ2084" s="68"/>
      <c r="YK2084" s="68"/>
      <c r="YL2084" s="68"/>
      <c r="YM2084" s="68"/>
      <c r="YN2084" s="68"/>
      <c r="YO2084" s="68"/>
      <c r="YP2084" s="68"/>
      <c r="YQ2084" s="68"/>
      <c r="YR2084" s="68"/>
      <c r="YS2084" s="68"/>
      <c r="YT2084" s="68"/>
      <c r="YU2084" s="68"/>
      <c r="YV2084" s="68"/>
      <c r="YW2084" s="68"/>
      <c r="YX2084" s="68">
        <v>1.0114621798593899</v>
      </c>
      <c r="YY2084" s="68"/>
      <c r="YZ2084" s="68"/>
      <c r="ZA2084" s="68"/>
      <c r="ZB2084" s="68"/>
      <c r="ZC2084" s="68"/>
      <c r="ZD2084" s="68"/>
    </row>
    <row r="2085" spans="658:680" x14ac:dyDescent="0.25">
      <c r="YH2085" s="68"/>
      <c r="YI2085" s="68"/>
      <c r="YJ2085" s="68"/>
      <c r="YK2085" s="68"/>
      <c r="YL2085" s="68"/>
      <c r="YM2085" s="68"/>
      <c r="YN2085" s="68"/>
      <c r="YO2085" s="68"/>
      <c r="YP2085" s="68"/>
      <c r="YQ2085" s="68"/>
      <c r="YR2085" s="68"/>
      <c r="YS2085" s="68"/>
      <c r="YT2085" s="68"/>
      <c r="YU2085" s="68"/>
      <c r="YV2085" s="68"/>
      <c r="YW2085" s="68"/>
      <c r="YX2085" s="68">
        <v>1.0114426497434099</v>
      </c>
      <c r="YY2085" s="68"/>
      <c r="YZ2085" s="68"/>
      <c r="ZA2085" s="68"/>
      <c r="ZB2085" s="68"/>
      <c r="ZC2085" s="68"/>
      <c r="ZD2085" s="68"/>
    </row>
    <row r="2086" spans="658:680" x14ac:dyDescent="0.25">
      <c r="YH2086" s="68"/>
      <c r="YI2086" s="68"/>
      <c r="YJ2086" s="68"/>
      <c r="YK2086" s="68"/>
      <c r="YL2086" s="68"/>
      <c r="YM2086" s="68"/>
      <c r="YN2086" s="68"/>
      <c r="YO2086" s="68"/>
      <c r="YP2086" s="68"/>
      <c r="YQ2086" s="68"/>
      <c r="YR2086" s="68"/>
      <c r="YS2086" s="68"/>
      <c r="YT2086" s="68"/>
      <c r="YU2086" s="68"/>
      <c r="YV2086" s="68"/>
      <c r="YW2086" s="68"/>
      <c r="YX2086" s="68">
        <v>1.01137736907014</v>
      </c>
      <c r="YY2086" s="68"/>
      <c r="YZ2086" s="68"/>
      <c r="ZA2086" s="68"/>
      <c r="ZB2086" s="68"/>
      <c r="ZC2086" s="68"/>
      <c r="ZD2086" s="68"/>
    </row>
    <row r="2087" spans="658:680" x14ac:dyDescent="0.25">
      <c r="YH2087" s="68"/>
      <c r="YI2087" s="68"/>
      <c r="YJ2087" s="68"/>
      <c r="YK2087" s="68"/>
      <c r="YL2087" s="68"/>
      <c r="YM2087" s="68"/>
      <c r="YN2087" s="68"/>
      <c r="YO2087" s="68"/>
      <c r="YP2087" s="68"/>
      <c r="YQ2087" s="68"/>
      <c r="YR2087" s="68"/>
      <c r="YS2087" s="68"/>
      <c r="YT2087" s="68"/>
      <c r="YU2087" s="68"/>
      <c r="YV2087" s="68"/>
      <c r="YW2087" s="68"/>
      <c r="YX2087" s="68">
        <v>1.01119821231786</v>
      </c>
      <c r="YY2087" s="68"/>
      <c r="YZ2087" s="68"/>
      <c r="ZA2087" s="68"/>
      <c r="ZB2087" s="68"/>
      <c r="ZC2087" s="68"/>
      <c r="ZD2087" s="68"/>
    </row>
    <row r="2088" spans="658:680" x14ac:dyDescent="0.25">
      <c r="YH2088" s="68"/>
      <c r="YI2088" s="68"/>
      <c r="YJ2088" s="68"/>
      <c r="YK2088" s="68"/>
      <c r="YL2088" s="68"/>
      <c r="YM2088" s="68"/>
      <c r="YN2088" s="68"/>
      <c r="YO2088" s="68"/>
      <c r="YP2088" s="68"/>
      <c r="YQ2088" s="68"/>
      <c r="YR2088" s="68"/>
      <c r="YS2088" s="68"/>
      <c r="YT2088" s="68"/>
      <c r="YU2088" s="68"/>
      <c r="YV2088" s="68"/>
      <c r="YW2088" s="68"/>
      <c r="YX2088" s="68">
        <v>1.0111079184765599</v>
      </c>
      <c r="YY2088" s="68"/>
      <c r="YZ2088" s="68"/>
      <c r="ZA2088" s="68"/>
      <c r="ZB2088" s="68"/>
      <c r="ZC2088" s="68"/>
      <c r="ZD2088" s="68"/>
    </row>
    <row r="2089" spans="658:680" x14ac:dyDescent="0.25">
      <c r="YH2089" s="68"/>
      <c r="YI2089" s="68"/>
      <c r="YJ2089" s="68"/>
      <c r="YK2089" s="68"/>
      <c r="YL2089" s="68"/>
      <c r="YM2089" s="68"/>
      <c r="YN2089" s="68"/>
      <c r="YO2089" s="68"/>
      <c r="YP2089" s="68"/>
      <c r="YQ2089" s="68"/>
      <c r="YR2089" s="68"/>
      <c r="YS2089" s="68"/>
      <c r="YT2089" s="68"/>
      <c r="YU2089" s="68"/>
      <c r="YV2089" s="68"/>
      <c r="YW2089" s="68"/>
      <c r="YX2089" s="68">
        <v>1.0110131378954299</v>
      </c>
      <c r="YY2089" s="68"/>
      <c r="YZ2089" s="68"/>
      <c r="ZA2089" s="68"/>
      <c r="ZB2089" s="68"/>
      <c r="ZC2089" s="68"/>
      <c r="ZD2089" s="68"/>
    </row>
    <row r="2090" spans="658:680" x14ac:dyDescent="0.25">
      <c r="YH2090" s="68"/>
      <c r="YI2090" s="68"/>
      <c r="YJ2090" s="68"/>
      <c r="YK2090" s="68"/>
      <c r="YL2090" s="68"/>
      <c r="YM2090" s="68"/>
      <c r="YN2090" s="68"/>
      <c r="YO2090" s="68"/>
      <c r="YP2090" s="68"/>
      <c r="YQ2090" s="68"/>
      <c r="YR2090" s="68"/>
      <c r="YS2090" s="68"/>
      <c r="YT2090" s="68"/>
      <c r="YU2090" s="68"/>
      <c r="YV2090" s="68"/>
      <c r="YW2090" s="68"/>
      <c r="YX2090" s="68">
        <v>1.0110068243208099</v>
      </c>
      <c r="YY2090" s="68"/>
      <c r="YZ2090" s="68"/>
      <c r="ZA2090" s="68"/>
      <c r="ZB2090" s="68"/>
      <c r="ZC2090" s="68"/>
      <c r="ZD2090" s="68"/>
    </row>
    <row r="2091" spans="658:680" x14ac:dyDescent="0.25">
      <c r="YH2091" s="68"/>
      <c r="YI2091" s="68"/>
      <c r="YJ2091" s="68"/>
      <c r="YK2091" s="68"/>
      <c r="YL2091" s="68"/>
      <c r="YM2091" s="68"/>
      <c r="YN2091" s="68"/>
      <c r="YO2091" s="68"/>
      <c r="YP2091" s="68"/>
      <c r="YQ2091" s="68"/>
      <c r="YR2091" s="68"/>
      <c r="YS2091" s="68"/>
      <c r="YT2091" s="68"/>
      <c r="YU2091" s="68"/>
      <c r="YV2091" s="68"/>
      <c r="YW2091" s="68"/>
      <c r="YX2091" s="68">
        <v>1.01096301729349</v>
      </c>
      <c r="YY2091" s="68"/>
      <c r="YZ2091" s="68"/>
      <c r="ZA2091" s="68"/>
      <c r="ZB2091" s="68"/>
      <c r="ZC2091" s="68"/>
      <c r="ZD2091" s="68"/>
    </row>
    <row r="2092" spans="658:680" x14ac:dyDescent="0.25">
      <c r="YH2092" s="68"/>
      <c r="YI2092" s="68"/>
      <c r="YJ2092" s="68"/>
      <c r="YK2092" s="68"/>
      <c r="YL2092" s="68"/>
      <c r="YM2092" s="68"/>
      <c r="YN2092" s="68"/>
      <c r="YO2092" s="68"/>
      <c r="YP2092" s="68"/>
      <c r="YQ2092" s="68"/>
      <c r="YR2092" s="68"/>
      <c r="YS2092" s="68"/>
      <c r="YT2092" s="68"/>
      <c r="YU2092" s="68"/>
      <c r="YV2092" s="68"/>
      <c r="YW2092" s="68"/>
      <c r="YX2092" s="68">
        <v>1.0108958125406799</v>
      </c>
      <c r="YY2092" s="68"/>
      <c r="YZ2092" s="68"/>
      <c r="ZA2092" s="68"/>
      <c r="ZB2092" s="68"/>
      <c r="ZC2092" s="68"/>
      <c r="ZD2092" s="68"/>
    </row>
    <row r="2093" spans="658:680" x14ac:dyDescent="0.25">
      <c r="YH2093" s="68"/>
      <c r="YI2093" s="68"/>
      <c r="YJ2093" s="68"/>
      <c r="YK2093" s="68"/>
      <c r="YL2093" s="68"/>
      <c r="YM2093" s="68"/>
      <c r="YN2093" s="68"/>
      <c r="YO2093" s="68"/>
      <c r="YP2093" s="68"/>
      <c r="YQ2093" s="68"/>
      <c r="YR2093" s="68"/>
      <c r="YS2093" s="68"/>
      <c r="YT2093" s="68"/>
      <c r="YU2093" s="68"/>
      <c r="YV2093" s="68"/>
      <c r="YW2093" s="68"/>
      <c r="YX2093" s="68">
        <v>1.0108625447847199</v>
      </c>
      <c r="YY2093" s="68"/>
      <c r="YZ2093" s="68"/>
      <c r="ZA2093" s="68"/>
      <c r="ZB2093" s="68"/>
      <c r="ZC2093" s="68"/>
      <c r="ZD2093" s="68"/>
    </row>
    <row r="2094" spans="658:680" x14ac:dyDescent="0.25">
      <c r="YH2094" s="68"/>
      <c r="YI2094" s="68"/>
      <c r="YJ2094" s="68"/>
      <c r="YK2094" s="68"/>
      <c r="YL2094" s="68"/>
      <c r="YM2094" s="68"/>
      <c r="YN2094" s="68"/>
      <c r="YO2094" s="68"/>
      <c r="YP2094" s="68"/>
      <c r="YQ2094" s="68"/>
      <c r="YR2094" s="68"/>
      <c r="YS2094" s="68"/>
      <c r="YT2094" s="68"/>
      <c r="YU2094" s="68"/>
      <c r="YV2094" s="68"/>
      <c r="YW2094" s="68"/>
      <c r="YX2094" s="68">
        <v>1.0108522584036299</v>
      </c>
      <c r="YY2094" s="68"/>
      <c r="YZ2094" s="68"/>
      <c r="ZA2094" s="68"/>
      <c r="ZB2094" s="68"/>
      <c r="ZC2094" s="68"/>
      <c r="ZD2094" s="68"/>
    </row>
    <row r="2095" spans="658:680" x14ac:dyDescent="0.25">
      <c r="YH2095" s="68"/>
      <c r="YI2095" s="68"/>
      <c r="YJ2095" s="68"/>
      <c r="YK2095" s="68"/>
      <c r="YL2095" s="68"/>
      <c r="YM2095" s="68"/>
      <c r="YN2095" s="68"/>
      <c r="YO2095" s="68"/>
      <c r="YP2095" s="68"/>
      <c r="YQ2095" s="68"/>
      <c r="YR2095" s="68"/>
      <c r="YS2095" s="68"/>
      <c r="YT2095" s="68"/>
      <c r="YU2095" s="68"/>
      <c r="YV2095" s="68"/>
      <c r="YW2095" s="68"/>
      <c r="YX2095" s="68">
        <v>1.0107903535235201</v>
      </c>
      <c r="YY2095" s="68"/>
      <c r="YZ2095" s="68"/>
      <c r="ZA2095" s="68"/>
      <c r="ZB2095" s="68"/>
      <c r="ZC2095" s="68"/>
      <c r="ZD2095" s="68"/>
    </row>
    <row r="2096" spans="658:680" x14ac:dyDescent="0.25">
      <c r="YH2096" s="68"/>
      <c r="YI2096" s="68"/>
      <c r="YJ2096" s="68"/>
      <c r="YK2096" s="68"/>
      <c r="YL2096" s="68"/>
      <c r="YM2096" s="68"/>
      <c r="YN2096" s="68"/>
      <c r="YO2096" s="68"/>
      <c r="YP2096" s="68"/>
      <c r="YQ2096" s="68"/>
      <c r="YR2096" s="68"/>
      <c r="YS2096" s="68"/>
      <c r="YT2096" s="68"/>
      <c r="YU2096" s="68"/>
      <c r="YV2096" s="68"/>
      <c r="YW2096" s="68"/>
      <c r="YX2096" s="68">
        <v>1.01066029023042</v>
      </c>
      <c r="YY2096" s="68"/>
      <c r="YZ2096" s="68"/>
      <c r="ZA2096" s="68"/>
      <c r="ZB2096" s="68"/>
      <c r="ZC2096" s="68"/>
      <c r="ZD2096" s="68"/>
    </row>
    <row r="2097" spans="658:680" x14ac:dyDescent="0.25">
      <c r="YH2097" s="68"/>
      <c r="YI2097" s="68"/>
      <c r="YJ2097" s="68"/>
      <c r="YK2097" s="68"/>
      <c r="YL2097" s="68"/>
      <c r="YM2097" s="68"/>
      <c r="YN2097" s="68"/>
      <c r="YO2097" s="68"/>
      <c r="YP2097" s="68"/>
      <c r="YQ2097" s="68"/>
      <c r="YR2097" s="68"/>
      <c r="YS2097" s="68"/>
      <c r="YT2097" s="68"/>
      <c r="YU2097" s="68"/>
      <c r="YV2097" s="68"/>
      <c r="YW2097" s="68"/>
      <c r="YX2097" s="68">
        <v>1.0106149418149899</v>
      </c>
      <c r="YY2097" s="68"/>
      <c r="YZ2097" s="68"/>
      <c r="ZA2097" s="68"/>
      <c r="ZB2097" s="68"/>
      <c r="ZC2097" s="68"/>
      <c r="ZD2097" s="68"/>
    </row>
    <row r="2098" spans="658:680" x14ac:dyDescent="0.25">
      <c r="YH2098" s="68"/>
      <c r="YI2098" s="68"/>
      <c r="YJ2098" s="68"/>
      <c r="YK2098" s="68"/>
      <c r="YL2098" s="68"/>
      <c r="YM2098" s="68"/>
      <c r="YN2098" s="68"/>
      <c r="YO2098" s="68"/>
      <c r="YP2098" s="68"/>
      <c r="YQ2098" s="68"/>
      <c r="YR2098" s="68"/>
      <c r="YS2098" s="68"/>
      <c r="YT2098" s="68"/>
      <c r="YU2098" s="68"/>
      <c r="YV2098" s="68"/>
      <c r="YW2098" s="68"/>
      <c r="YX2098" s="68">
        <v>1.0106060315983201</v>
      </c>
      <c r="YY2098" s="68"/>
      <c r="YZ2098" s="68"/>
      <c r="ZA2098" s="68"/>
      <c r="ZB2098" s="68"/>
      <c r="ZC2098" s="68"/>
      <c r="ZD2098" s="68"/>
    </row>
    <row r="2099" spans="658:680" x14ac:dyDescent="0.25">
      <c r="YH2099" s="68"/>
      <c r="YI2099" s="68"/>
      <c r="YJ2099" s="68"/>
      <c r="YK2099" s="68"/>
      <c r="YL2099" s="68"/>
      <c r="YM2099" s="68"/>
      <c r="YN2099" s="68"/>
      <c r="YO2099" s="68"/>
      <c r="YP2099" s="68"/>
      <c r="YQ2099" s="68"/>
      <c r="YR2099" s="68"/>
      <c r="YS2099" s="68"/>
      <c r="YT2099" s="68"/>
      <c r="YU2099" s="68"/>
      <c r="YV2099" s="68"/>
      <c r="YW2099" s="68"/>
      <c r="YX2099" s="68">
        <v>1.0104534274125401</v>
      </c>
      <c r="YY2099" s="68"/>
      <c r="YZ2099" s="68"/>
      <c r="ZA2099" s="68"/>
      <c r="ZB2099" s="68"/>
      <c r="ZC2099" s="68"/>
      <c r="ZD2099" s="68"/>
    </row>
    <row r="2100" spans="658:680" x14ac:dyDescent="0.25">
      <c r="YH2100" s="68"/>
      <c r="YI2100" s="68"/>
      <c r="YJ2100" s="68"/>
      <c r="YK2100" s="68"/>
      <c r="YL2100" s="68"/>
      <c r="YM2100" s="68"/>
      <c r="YN2100" s="68"/>
      <c r="YO2100" s="68"/>
      <c r="YP2100" s="68"/>
      <c r="YQ2100" s="68"/>
      <c r="YR2100" s="68"/>
      <c r="YS2100" s="68"/>
      <c r="YT2100" s="68"/>
      <c r="YU2100" s="68"/>
      <c r="YV2100" s="68"/>
      <c r="YW2100" s="68"/>
      <c r="YX2100" s="68">
        <v>1.01039138740431</v>
      </c>
      <c r="YY2100" s="68"/>
      <c r="YZ2100" s="68"/>
      <c r="ZA2100" s="68"/>
      <c r="ZB2100" s="68"/>
      <c r="ZC2100" s="68"/>
      <c r="ZD2100" s="68"/>
    </row>
    <row r="2101" spans="658:680" x14ac:dyDescent="0.25">
      <c r="YH2101" s="68"/>
      <c r="YI2101" s="68"/>
      <c r="YJ2101" s="68"/>
      <c r="YK2101" s="68"/>
      <c r="YL2101" s="68"/>
      <c r="YM2101" s="68"/>
      <c r="YN2101" s="68"/>
      <c r="YO2101" s="68"/>
      <c r="YP2101" s="68"/>
      <c r="YQ2101" s="68"/>
      <c r="YR2101" s="68"/>
      <c r="YS2101" s="68"/>
      <c r="YT2101" s="68"/>
      <c r="YU2101" s="68"/>
      <c r="YV2101" s="68"/>
      <c r="YW2101" s="68"/>
      <c r="YX2101" s="68">
        <v>1.0102999494853899</v>
      </c>
      <c r="YY2101" s="68"/>
      <c r="YZ2101" s="68"/>
      <c r="ZA2101" s="68"/>
      <c r="ZB2101" s="68"/>
      <c r="ZC2101" s="68"/>
      <c r="ZD2101" s="68"/>
    </row>
    <row r="2102" spans="658:680" x14ac:dyDescent="0.25">
      <c r="YH2102" s="68"/>
      <c r="YI2102" s="68"/>
      <c r="YJ2102" s="68"/>
      <c r="YK2102" s="68"/>
      <c r="YL2102" s="68"/>
      <c r="YM2102" s="68"/>
      <c r="YN2102" s="68"/>
      <c r="YO2102" s="68"/>
      <c r="YP2102" s="68"/>
      <c r="YQ2102" s="68"/>
      <c r="YR2102" s="68"/>
      <c r="YS2102" s="68"/>
      <c r="YT2102" s="68"/>
      <c r="YU2102" s="68"/>
      <c r="YV2102" s="68"/>
      <c r="YW2102" s="68"/>
      <c r="YX2102" s="68">
        <v>1.0102254893954601</v>
      </c>
      <c r="YY2102" s="68"/>
      <c r="YZ2102" s="68"/>
      <c r="ZA2102" s="68"/>
      <c r="ZB2102" s="68"/>
      <c r="ZC2102" s="68"/>
      <c r="ZD2102" s="68"/>
    </row>
    <row r="2103" spans="658:680" x14ac:dyDescent="0.25">
      <c r="YH2103" s="68"/>
      <c r="YI2103" s="68"/>
      <c r="YJ2103" s="68"/>
      <c r="YK2103" s="68"/>
      <c r="YL2103" s="68"/>
      <c r="YM2103" s="68"/>
      <c r="YN2103" s="68"/>
      <c r="YO2103" s="68"/>
      <c r="YP2103" s="68"/>
      <c r="YQ2103" s="68"/>
      <c r="YR2103" s="68"/>
      <c r="YS2103" s="68"/>
      <c r="YT2103" s="68"/>
      <c r="YU2103" s="68"/>
      <c r="YV2103" s="68"/>
      <c r="YW2103" s="68"/>
      <c r="YX2103" s="68">
        <v>1.0101924894565899</v>
      </c>
      <c r="YY2103" s="68"/>
      <c r="YZ2103" s="68"/>
      <c r="ZA2103" s="68"/>
      <c r="ZB2103" s="68"/>
      <c r="ZC2103" s="68"/>
      <c r="ZD2103" s="68"/>
    </row>
    <row r="2104" spans="658:680" x14ac:dyDescent="0.25">
      <c r="YH2104" s="68"/>
      <c r="YI2104" s="68"/>
      <c r="YJ2104" s="68"/>
      <c r="YK2104" s="68"/>
      <c r="YL2104" s="68"/>
      <c r="YM2104" s="68"/>
      <c r="YN2104" s="68"/>
      <c r="YO2104" s="68"/>
      <c r="YP2104" s="68"/>
      <c r="YQ2104" s="68"/>
      <c r="YR2104" s="68"/>
      <c r="YS2104" s="68"/>
      <c r="YT2104" s="68"/>
      <c r="YU2104" s="68"/>
      <c r="YV2104" s="68"/>
      <c r="YW2104" s="68"/>
      <c r="YX2104" s="68">
        <v>1.01016186023028</v>
      </c>
      <c r="YY2104" s="68"/>
      <c r="YZ2104" s="68"/>
      <c r="ZA2104" s="68"/>
      <c r="ZB2104" s="68"/>
      <c r="ZC2104" s="68"/>
      <c r="ZD2104" s="68"/>
    </row>
    <row r="2105" spans="658:680" x14ac:dyDescent="0.25">
      <c r="YH2105" s="68"/>
      <c r="YI2105" s="68"/>
      <c r="YJ2105" s="68"/>
      <c r="YK2105" s="68"/>
      <c r="YL2105" s="68"/>
      <c r="YM2105" s="68"/>
      <c r="YN2105" s="68"/>
      <c r="YO2105" s="68"/>
      <c r="YP2105" s="68"/>
      <c r="YQ2105" s="68"/>
      <c r="YR2105" s="68"/>
      <c r="YS2105" s="68"/>
      <c r="YT2105" s="68"/>
      <c r="YU2105" s="68"/>
      <c r="YV2105" s="68"/>
      <c r="YW2105" s="68"/>
      <c r="YX2105" s="68">
        <v>1.0101050655864701</v>
      </c>
      <c r="YY2105" s="68"/>
      <c r="YZ2105" s="68"/>
      <c r="ZA2105" s="68"/>
      <c r="ZB2105" s="68"/>
      <c r="ZC2105" s="68"/>
      <c r="ZD2105" s="68"/>
    </row>
    <row r="2106" spans="658:680" x14ac:dyDescent="0.25">
      <c r="YH2106" s="68"/>
      <c r="YI2106" s="68"/>
      <c r="YJ2106" s="68"/>
      <c r="YK2106" s="68"/>
      <c r="YL2106" s="68"/>
      <c r="YM2106" s="68"/>
      <c r="YN2106" s="68"/>
      <c r="YO2106" s="68"/>
      <c r="YP2106" s="68"/>
      <c r="YQ2106" s="68"/>
      <c r="YR2106" s="68"/>
      <c r="YS2106" s="68"/>
      <c r="YT2106" s="68"/>
      <c r="YU2106" s="68"/>
      <c r="YV2106" s="68"/>
      <c r="YW2106" s="68"/>
      <c r="YX2106" s="68">
        <v>1.0100979143317199</v>
      </c>
      <c r="YY2106" s="68"/>
      <c r="YZ2106" s="68"/>
      <c r="ZA2106" s="68"/>
      <c r="ZB2106" s="68"/>
      <c r="ZC2106" s="68"/>
      <c r="ZD2106" s="68"/>
    </row>
    <row r="2107" spans="658:680" x14ac:dyDescent="0.25">
      <c r="YH2107" s="68"/>
      <c r="YI2107" s="68"/>
      <c r="YJ2107" s="68"/>
      <c r="YK2107" s="68"/>
      <c r="YL2107" s="68"/>
      <c r="YM2107" s="68"/>
      <c r="YN2107" s="68"/>
      <c r="YO2107" s="68"/>
      <c r="YP2107" s="68"/>
      <c r="YQ2107" s="68"/>
      <c r="YR2107" s="68"/>
      <c r="YS2107" s="68"/>
      <c r="YT2107" s="68"/>
      <c r="YU2107" s="68"/>
      <c r="YV2107" s="68"/>
      <c r="YW2107" s="68"/>
      <c r="YX2107" s="68">
        <v>1.0100803436435899</v>
      </c>
      <c r="YY2107" s="68"/>
      <c r="YZ2107" s="68"/>
      <c r="ZA2107" s="68"/>
      <c r="ZB2107" s="68"/>
      <c r="ZC2107" s="68"/>
      <c r="ZD2107" s="68"/>
    </row>
    <row r="2108" spans="658:680" x14ac:dyDescent="0.25">
      <c r="YH2108" s="68"/>
      <c r="YI2108" s="68"/>
      <c r="YJ2108" s="68"/>
      <c r="YK2108" s="68"/>
      <c r="YL2108" s="68"/>
      <c r="YM2108" s="68"/>
      <c r="YN2108" s="68"/>
      <c r="YO2108" s="68"/>
      <c r="YP2108" s="68"/>
      <c r="YQ2108" s="68"/>
      <c r="YR2108" s="68"/>
      <c r="YS2108" s="68"/>
      <c r="YT2108" s="68"/>
      <c r="YU2108" s="68"/>
      <c r="YV2108" s="68"/>
      <c r="YW2108" s="68"/>
      <c r="YX2108" s="68">
        <v>1.0100741996261799</v>
      </c>
      <c r="YY2108" s="68"/>
      <c r="YZ2108" s="68"/>
      <c r="ZA2108" s="68"/>
      <c r="ZB2108" s="68"/>
      <c r="ZC2108" s="68"/>
      <c r="ZD2108" s="68"/>
    </row>
    <row r="2109" spans="658:680" x14ac:dyDescent="0.25">
      <c r="YH2109" s="68"/>
      <c r="YI2109" s="68"/>
      <c r="YJ2109" s="68"/>
      <c r="YK2109" s="68"/>
      <c r="YL2109" s="68"/>
      <c r="YM2109" s="68"/>
      <c r="YN2109" s="68"/>
      <c r="YO2109" s="68"/>
      <c r="YP2109" s="68"/>
      <c r="YQ2109" s="68"/>
      <c r="YR2109" s="68"/>
      <c r="YS2109" s="68"/>
      <c r="YT2109" s="68"/>
      <c r="YU2109" s="68"/>
      <c r="YV2109" s="68"/>
      <c r="YW2109" s="68"/>
      <c r="YX2109" s="68">
        <v>1.01003723893369</v>
      </c>
      <c r="YY2109" s="68"/>
      <c r="YZ2109" s="68"/>
      <c r="ZA2109" s="68"/>
      <c r="ZB2109" s="68"/>
      <c r="ZC2109" s="68"/>
      <c r="ZD2109" s="68"/>
    </row>
    <row r="2110" spans="658:680" x14ac:dyDescent="0.25">
      <c r="YH2110" s="68"/>
      <c r="YI2110" s="68"/>
      <c r="YJ2110" s="68"/>
      <c r="YK2110" s="68"/>
      <c r="YL2110" s="68"/>
      <c r="YM2110" s="68"/>
      <c r="YN2110" s="68"/>
      <c r="YO2110" s="68"/>
      <c r="YP2110" s="68"/>
      <c r="YQ2110" s="68"/>
      <c r="YR2110" s="68"/>
      <c r="YS2110" s="68"/>
      <c r="YT2110" s="68"/>
      <c r="YU2110" s="68"/>
      <c r="YV2110" s="68"/>
      <c r="YW2110" s="68"/>
      <c r="YX2110" s="68">
        <v>1.01003540552617</v>
      </c>
      <c r="YY2110" s="68"/>
      <c r="YZ2110" s="68"/>
      <c r="ZA2110" s="68"/>
      <c r="ZB2110" s="68"/>
      <c r="ZC2110" s="68"/>
      <c r="ZD2110" s="68"/>
    </row>
    <row r="2111" spans="658:680" x14ac:dyDescent="0.25">
      <c r="YH2111" s="68"/>
      <c r="YI2111" s="68"/>
      <c r="YJ2111" s="68"/>
      <c r="YK2111" s="68"/>
      <c r="YL2111" s="68"/>
      <c r="YM2111" s="68"/>
      <c r="YN2111" s="68"/>
      <c r="YO2111" s="68"/>
      <c r="YP2111" s="68"/>
      <c r="YQ2111" s="68"/>
      <c r="YR2111" s="68"/>
      <c r="YS2111" s="68"/>
      <c r="YT2111" s="68"/>
      <c r="YU2111" s="68"/>
      <c r="YV2111" s="68"/>
      <c r="YW2111" s="68"/>
      <c r="YX2111" s="68">
        <v>1.0100022325965201</v>
      </c>
      <c r="YY2111" s="68"/>
      <c r="YZ2111" s="68"/>
      <c r="ZA2111" s="68"/>
      <c r="ZB2111" s="68"/>
      <c r="ZC2111" s="68"/>
      <c r="ZD2111" s="68"/>
    </row>
    <row r="2112" spans="658:680" x14ac:dyDescent="0.25">
      <c r="YH2112" s="68"/>
      <c r="YI2112" s="68"/>
      <c r="YJ2112" s="68"/>
      <c r="YK2112" s="68"/>
      <c r="YL2112" s="68"/>
      <c r="YM2112" s="68"/>
      <c r="YN2112" s="68"/>
      <c r="YO2112" s="68"/>
      <c r="YP2112" s="68"/>
      <c r="YQ2112" s="68"/>
      <c r="YR2112" s="68"/>
      <c r="YS2112" s="68"/>
      <c r="YT2112" s="68"/>
      <c r="YU2112" s="68"/>
      <c r="YV2112" s="68"/>
      <c r="YW2112" s="68"/>
      <c r="YX2112" s="68">
        <v>1.0099106531831901</v>
      </c>
      <c r="YY2112" s="68"/>
      <c r="YZ2112" s="68"/>
      <c r="ZA2112" s="68"/>
      <c r="ZB2112" s="68"/>
      <c r="ZC2112" s="68"/>
      <c r="ZD2112" s="68"/>
    </row>
    <row r="2113" spans="658:680" x14ac:dyDescent="0.25">
      <c r="YH2113" s="68"/>
      <c r="YI2113" s="68"/>
      <c r="YJ2113" s="68"/>
      <c r="YK2113" s="68"/>
      <c r="YL2113" s="68"/>
      <c r="YM2113" s="68"/>
      <c r="YN2113" s="68"/>
      <c r="YO2113" s="68"/>
      <c r="YP2113" s="68"/>
      <c r="YQ2113" s="68"/>
      <c r="YR2113" s="68"/>
      <c r="YS2113" s="68"/>
      <c r="YT2113" s="68"/>
      <c r="YU2113" s="68"/>
      <c r="YV2113" s="68"/>
      <c r="YW2113" s="68"/>
      <c r="YX2113" s="68">
        <v>1.0099072507744</v>
      </c>
      <c r="YY2113" s="68"/>
      <c r="YZ2113" s="68"/>
      <c r="ZA2113" s="68"/>
      <c r="ZB2113" s="68"/>
      <c r="ZC2113" s="68"/>
      <c r="ZD2113" s="68"/>
    </row>
    <row r="2114" spans="658:680" x14ac:dyDescent="0.25">
      <c r="YH2114" s="68"/>
      <c r="YI2114" s="68"/>
      <c r="YJ2114" s="68"/>
      <c r="YK2114" s="68"/>
      <c r="YL2114" s="68"/>
      <c r="YM2114" s="68"/>
      <c r="YN2114" s="68"/>
      <c r="YO2114" s="68"/>
      <c r="YP2114" s="68"/>
      <c r="YQ2114" s="68"/>
      <c r="YR2114" s="68"/>
      <c r="YS2114" s="68"/>
      <c r="YT2114" s="68"/>
      <c r="YU2114" s="68"/>
      <c r="YV2114" s="68"/>
      <c r="YW2114" s="68"/>
      <c r="YX2114" s="68">
        <v>1.00982290747479</v>
      </c>
      <c r="YY2114" s="68"/>
      <c r="YZ2114" s="68"/>
      <c r="ZA2114" s="68"/>
      <c r="ZB2114" s="68"/>
      <c r="ZC2114" s="68"/>
      <c r="ZD2114" s="68"/>
    </row>
    <row r="2115" spans="658:680" x14ac:dyDescent="0.25">
      <c r="YH2115" s="68"/>
      <c r="YI2115" s="68"/>
      <c r="YJ2115" s="68"/>
      <c r="YK2115" s="68"/>
      <c r="YL2115" s="68"/>
      <c r="YM2115" s="68"/>
      <c r="YN2115" s="68"/>
      <c r="YO2115" s="68"/>
      <c r="YP2115" s="68"/>
      <c r="YQ2115" s="68"/>
      <c r="YR2115" s="68"/>
      <c r="YS2115" s="68"/>
      <c r="YT2115" s="68"/>
      <c r="YU2115" s="68"/>
      <c r="YV2115" s="68"/>
      <c r="YW2115" s="68"/>
      <c r="YX2115" s="68">
        <v>1.0098205165654</v>
      </c>
      <c r="YY2115" s="68"/>
      <c r="YZ2115" s="68"/>
      <c r="ZA2115" s="68"/>
      <c r="ZB2115" s="68"/>
      <c r="ZC2115" s="68"/>
      <c r="ZD2115" s="68"/>
    </row>
    <row r="2116" spans="658:680" x14ac:dyDescent="0.25">
      <c r="YH2116" s="68"/>
      <c r="YI2116" s="68"/>
      <c r="YJ2116" s="68"/>
      <c r="YK2116" s="68"/>
      <c r="YL2116" s="68"/>
      <c r="YM2116" s="68"/>
      <c r="YN2116" s="68"/>
      <c r="YO2116" s="68"/>
      <c r="YP2116" s="68"/>
      <c r="YQ2116" s="68"/>
      <c r="YR2116" s="68"/>
      <c r="YS2116" s="68"/>
      <c r="YT2116" s="68"/>
      <c r="YU2116" s="68"/>
      <c r="YV2116" s="68"/>
      <c r="YW2116" s="68"/>
      <c r="YX2116" s="68">
        <v>1.0097955652411299</v>
      </c>
      <c r="YY2116" s="68"/>
      <c r="YZ2116" s="68"/>
      <c r="ZA2116" s="68"/>
      <c r="ZB2116" s="68"/>
      <c r="ZC2116" s="68"/>
      <c r="ZD2116" s="68"/>
    </row>
    <row r="2117" spans="658:680" x14ac:dyDescent="0.25">
      <c r="YH2117" s="68"/>
      <c r="YI2117" s="68"/>
      <c r="YJ2117" s="68"/>
      <c r="YK2117" s="68"/>
      <c r="YL2117" s="68"/>
      <c r="YM2117" s="68"/>
      <c r="YN2117" s="68"/>
      <c r="YO2117" s="68"/>
      <c r="YP2117" s="68"/>
      <c r="YQ2117" s="68"/>
      <c r="YR2117" s="68"/>
      <c r="YS2117" s="68"/>
      <c r="YT2117" s="68"/>
      <c r="YU2117" s="68"/>
      <c r="YV2117" s="68"/>
      <c r="YW2117" s="68"/>
      <c r="YX2117" s="68">
        <v>1.0097359918895701</v>
      </c>
      <c r="YY2117" s="68"/>
      <c r="YZ2117" s="68"/>
      <c r="ZA2117" s="68"/>
      <c r="ZB2117" s="68"/>
      <c r="ZC2117" s="68"/>
      <c r="ZD2117" s="68"/>
    </row>
    <row r="2118" spans="658:680" x14ac:dyDescent="0.25">
      <c r="YH2118" s="68"/>
      <c r="YI2118" s="68"/>
      <c r="YJ2118" s="68"/>
      <c r="YK2118" s="68"/>
      <c r="YL2118" s="68"/>
      <c r="YM2118" s="68"/>
      <c r="YN2118" s="68"/>
      <c r="YO2118" s="68"/>
      <c r="YP2118" s="68"/>
      <c r="YQ2118" s="68"/>
      <c r="YR2118" s="68"/>
      <c r="YS2118" s="68"/>
      <c r="YT2118" s="68"/>
      <c r="YU2118" s="68"/>
      <c r="YV2118" s="68"/>
      <c r="YW2118" s="68"/>
      <c r="YX2118" s="68">
        <v>1.0097008737745301</v>
      </c>
      <c r="YY2118" s="68"/>
      <c r="YZ2118" s="68"/>
      <c r="ZA2118" s="68"/>
      <c r="ZB2118" s="68"/>
      <c r="ZC2118" s="68"/>
      <c r="ZD2118" s="68"/>
    </row>
    <row r="2119" spans="658:680" x14ac:dyDescent="0.25">
      <c r="YH2119" s="68"/>
      <c r="YI2119" s="68"/>
      <c r="YJ2119" s="68"/>
      <c r="YK2119" s="68"/>
      <c r="YL2119" s="68"/>
      <c r="YM2119" s="68"/>
      <c r="YN2119" s="68"/>
      <c r="YO2119" s="68"/>
      <c r="YP2119" s="68"/>
      <c r="YQ2119" s="68"/>
      <c r="YR2119" s="68"/>
      <c r="YS2119" s="68"/>
      <c r="YT2119" s="68"/>
      <c r="YU2119" s="68"/>
      <c r="YV2119" s="68"/>
      <c r="YW2119" s="68"/>
      <c r="YX2119" s="68">
        <v>1.00960493432335</v>
      </c>
      <c r="YY2119" s="68"/>
      <c r="YZ2119" s="68"/>
      <c r="ZA2119" s="68"/>
      <c r="ZB2119" s="68"/>
      <c r="ZC2119" s="68"/>
      <c r="ZD2119" s="68"/>
    </row>
    <row r="2120" spans="658:680" x14ac:dyDescent="0.25">
      <c r="YH2120" s="68"/>
      <c r="YI2120" s="68"/>
      <c r="YJ2120" s="68"/>
      <c r="YK2120" s="68"/>
      <c r="YL2120" s="68"/>
      <c r="YM2120" s="68"/>
      <c r="YN2120" s="68"/>
      <c r="YO2120" s="68"/>
      <c r="YP2120" s="68"/>
      <c r="YQ2120" s="68"/>
      <c r="YR2120" s="68"/>
      <c r="YS2120" s="68"/>
      <c r="YT2120" s="68"/>
      <c r="YU2120" s="68"/>
      <c r="YV2120" s="68"/>
      <c r="YW2120" s="68"/>
      <c r="YX2120" s="68">
        <v>1.0095902573018301</v>
      </c>
      <c r="YY2120" s="68"/>
      <c r="YZ2120" s="68"/>
      <c r="ZA2120" s="68"/>
      <c r="ZB2120" s="68"/>
      <c r="ZC2120" s="68"/>
      <c r="ZD2120" s="68"/>
    </row>
    <row r="2121" spans="658:680" x14ac:dyDescent="0.25">
      <c r="YH2121" s="68"/>
      <c r="YI2121" s="68"/>
      <c r="YJ2121" s="68"/>
      <c r="YK2121" s="68"/>
      <c r="YL2121" s="68"/>
      <c r="YM2121" s="68"/>
      <c r="YN2121" s="68"/>
      <c r="YO2121" s="68"/>
      <c r="YP2121" s="68"/>
      <c r="YQ2121" s="68"/>
      <c r="YR2121" s="68"/>
      <c r="YS2121" s="68"/>
      <c r="YT2121" s="68"/>
      <c r="YU2121" s="68"/>
      <c r="YV2121" s="68"/>
      <c r="YW2121" s="68"/>
      <c r="YX2121" s="68">
        <v>1.0094453042845699</v>
      </c>
      <c r="YY2121" s="68"/>
      <c r="YZ2121" s="68"/>
      <c r="ZA2121" s="68"/>
      <c r="ZB2121" s="68"/>
      <c r="ZC2121" s="68"/>
      <c r="ZD2121" s="68"/>
    </row>
    <row r="2122" spans="658:680" x14ac:dyDescent="0.25">
      <c r="YH2122" s="68"/>
      <c r="YI2122" s="68"/>
      <c r="YJ2122" s="68"/>
      <c r="YK2122" s="68"/>
      <c r="YL2122" s="68"/>
      <c r="YM2122" s="68"/>
      <c r="YN2122" s="68"/>
      <c r="YO2122" s="68"/>
      <c r="YP2122" s="68"/>
      <c r="YQ2122" s="68"/>
      <c r="YR2122" s="68"/>
      <c r="YS2122" s="68"/>
      <c r="YT2122" s="68"/>
      <c r="YU2122" s="68"/>
      <c r="YV2122" s="68"/>
      <c r="YW2122" s="68"/>
      <c r="YX2122" s="68">
        <v>1.0094446194360001</v>
      </c>
      <c r="YY2122" s="68"/>
      <c r="YZ2122" s="68"/>
      <c r="ZA2122" s="68"/>
      <c r="ZB2122" s="68"/>
      <c r="ZC2122" s="68"/>
      <c r="ZD2122" s="68"/>
    </row>
    <row r="2123" spans="658:680" x14ac:dyDescent="0.25">
      <c r="YH2123" s="68"/>
      <c r="YI2123" s="68"/>
      <c r="YJ2123" s="68"/>
      <c r="YK2123" s="68"/>
      <c r="YL2123" s="68"/>
      <c r="YM2123" s="68"/>
      <c r="YN2123" s="68"/>
      <c r="YO2123" s="68"/>
      <c r="YP2123" s="68"/>
      <c r="YQ2123" s="68"/>
      <c r="YR2123" s="68"/>
      <c r="YS2123" s="68"/>
      <c r="YT2123" s="68"/>
      <c r="YU2123" s="68"/>
      <c r="YV2123" s="68"/>
      <c r="YW2123" s="68"/>
      <c r="YX2123" s="68">
        <v>1.0094202166087201</v>
      </c>
      <c r="YY2123" s="68"/>
      <c r="YZ2123" s="68"/>
      <c r="ZA2123" s="68"/>
      <c r="ZB2123" s="68"/>
      <c r="ZC2123" s="68"/>
      <c r="ZD2123" s="68"/>
    </row>
    <row r="2124" spans="658:680" x14ac:dyDescent="0.25">
      <c r="YH2124" s="68"/>
      <c r="YI2124" s="68"/>
      <c r="YJ2124" s="68"/>
      <c r="YK2124" s="68"/>
      <c r="YL2124" s="68"/>
      <c r="YM2124" s="68"/>
      <c r="YN2124" s="68"/>
      <c r="YO2124" s="68"/>
      <c r="YP2124" s="68"/>
      <c r="YQ2124" s="68"/>
      <c r="YR2124" s="68"/>
      <c r="YS2124" s="68"/>
      <c r="YT2124" s="68"/>
      <c r="YU2124" s="68"/>
      <c r="YV2124" s="68"/>
      <c r="YW2124" s="68"/>
      <c r="YX2124" s="68">
        <v>1.00937536654312</v>
      </c>
      <c r="YY2124" s="68"/>
      <c r="YZ2124" s="68"/>
      <c r="ZA2124" s="68"/>
      <c r="ZB2124" s="68"/>
      <c r="ZC2124" s="68"/>
      <c r="ZD2124" s="68"/>
    </row>
    <row r="2125" spans="658:680" x14ac:dyDescent="0.25">
      <c r="YH2125" s="68"/>
      <c r="YI2125" s="68"/>
      <c r="YJ2125" s="68"/>
      <c r="YK2125" s="68"/>
      <c r="YL2125" s="68"/>
      <c r="YM2125" s="68"/>
      <c r="YN2125" s="68"/>
      <c r="YO2125" s="68"/>
      <c r="YP2125" s="68"/>
      <c r="YQ2125" s="68"/>
      <c r="YR2125" s="68"/>
      <c r="YS2125" s="68"/>
      <c r="YT2125" s="68"/>
      <c r="YU2125" s="68"/>
      <c r="YV2125" s="68"/>
      <c r="YW2125" s="68"/>
      <c r="YX2125" s="68">
        <v>1.00937141355116</v>
      </c>
      <c r="YY2125" s="68"/>
      <c r="YZ2125" s="68"/>
      <c r="ZA2125" s="68"/>
      <c r="ZB2125" s="68"/>
      <c r="ZC2125" s="68"/>
      <c r="ZD2125" s="68"/>
    </row>
    <row r="2126" spans="658:680" x14ac:dyDescent="0.25">
      <c r="YH2126" s="68"/>
      <c r="YI2126" s="68"/>
      <c r="YJ2126" s="68"/>
      <c r="YK2126" s="68"/>
      <c r="YL2126" s="68"/>
      <c r="YM2126" s="68"/>
      <c r="YN2126" s="68"/>
      <c r="YO2126" s="68"/>
      <c r="YP2126" s="68"/>
      <c r="YQ2126" s="68"/>
      <c r="YR2126" s="68"/>
      <c r="YS2126" s="68"/>
      <c r="YT2126" s="68"/>
      <c r="YU2126" s="68"/>
      <c r="YV2126" s="68"/>
      <c r="YW2126" s="68"/>
      <c r="YX2126" s="68">
        <v>1.00930889853085</v>
      </c>
      <c r="YY2126" s="68"/>
      <c r="YZ2126" s="68"/>
      <c r="ZA2126" s="68"/>
      <c r="ZB2126" s="68"/>
      <c r="ZC2126" s="68"/>
      <c r="ZD2126" s="68"/>
    </row>
    <row r="2127" spans="658:680" x14ac:dyDescent="0.25">
      <c r="YH2127" s="68"/>
      <c r="YI2127" s="68"/>
      <c r="YJ2127" s="68"/>
      <c r="YK2127" s="68"/>
      <c r="YL2127" s="68"/>
      <c r="YM2127" s="68"/>
      <c r="YN2127" s="68"/>
      <c r="YO2127" s="68"/>
      <c r="YP2127" s="68"/>
      <c r="YQ2127" s="68"/>
      <c r="YR2127" s="68"/>
      <c r="YS2127" s="68"/>
      <c r="YT2127" s="68"/>
      <c r="YU2127" s="68"/>
      <c r="YV2127" s="68"/>
      <c r="YW2127" s="68"/>
      <c r="YX2127" s="68">
        <v>1.009265651143</v>
      </c>
      <c r="YY2127" s="68"/>
      <c r="YZ2127" s="68"/>
      <c r="ZA2127" s="68"/>
      <c r="ZB2127" s="68"/>
      <c r="ZC2127" s="68"/>
      <c r="ZD2127" s="68"/>
    </row>
    <row r="2128" spans="658:680" x14ac:dyDescent="0.25">
      <c r="YH2128" s="68"/>
      <c r="YI2128" s="68"/>
      <c r="YJ2128" s="68"/>
      <c r="YK2128" s="68"/>
      <c r="YL2128" s="68"/>
      <c r="YM2128" s="68"/>
      <c r="YN2128" s="68"/>
      <c r="YO2128" s="68"/>
      <c r="YP2128" s="68"/>
      <c r="YQ2128" s="68"/>
      <c r="YR2128" s="68"/>
      <c r="YS2128" s="68"/>
      <c r="YT2128" s="68"/>
      <c r="YU2128" s="68"/>
      <c r="YV2128" s="68"/>
      <c r="YW2128" s="68"/>
      <c r="YX2128" s="68">
        <v>1.0092646708833799</v>
      </c>
      <c r="YY2128" s="68"/>
      <c r="YZ2128" s="68"/>
      <c r="ZA2128" s="68"/>
      <c r="ZB2128" s="68"/>
      <c r="ZC2128" s="68"/>
      <c r="ZD2128" s="68"/>
    </row>
    <row r="2129" spans="658:680" x14ac:dyDescent="0.25">
      <c r="YH2129" s="68"/>
      <c r="YI2129" s="68"/>
      <c r="YJ2129" s="68"/>
      <c r="YK2129" s="68"/>
      <c r="YL2129" s="68"/>
      <c r="YM2129" s="68"/>
      <c r="YN2129" s="68"/>
      <c r="YO2129" s="68"/>
      <c r="YP2129" s="68"/>
      <c r="YQ2129" s="68"/>
      <c r="YR2129" s="68"/>
      <c r="YS2129" s="68"/>
      <c r="YT2129" s="68"/>
      <c r="YU2129" s="68"/>
      <c r="YV2129" s="68"/>
      <c r="YW2129" s="68"/>
      <c r="YX2129" s="68">
        <v>1.00921208339305</v>
      </c>
      <c r="YY2129" s="68"/>
      <c r="YZ2129" s="68"/>
      <c r="ZA2129" s="68"/>
      <c r="ZB2129" s="68"/>
      <c r="ZC2129" s="68"/>
      <c r="ZD2129" s="68"/>
    </row>
    <row r="2130" spans="658:680" x14ac:dyDescent="0.25">
      <c r="YH2130" s="68"/>
      <c r="YI2130" s="68"/>
      <c r="YJ2130" s="68"/>
      <c r="YK2130" s="68"/>
      <c r="YL2130" s="68"/>
      <c r="YM2130" s="68"/>
      <c r="YN2130" s="68"/>
      <c r="YO2130" s="68"/>
      <c r="YP2130" s="68"/>
      <c r="YQ2130" s="68"/>
      <c r="YR2130" s="68"/>
      <c r="YS2130" s="68"/>
      <c r="YT2130" s="68"/>
      <c r="YU2130" s="68"/>
      <c r="YV2130" s="68"/>
      <c r="YW2130" s="68"/>
      <c r="YX2130" s="68">
        <v>1.0091370140292499</v>
      </c>
      <c r="YY2130" s="68"/>
      <c r="YZ2130" s="68"/>
      <c r="ZA2130" s="68"/>
      <c r="ZB2130" s="68"/>
      <c r="ZC2130" s="68"/>
      <c r="ZD2130" s="68"/>
    </row>
    <row r="2131" spans="658:680" x14ac:dyDescent="0.25">
      <c r="YH2131" s="68"/>
      <c r="YI2131" s="68"/>
      <c r="YJ2131" s="68"/>
      <c r="YK2131" s="68"/>
      <c r="YL2131" s="68"/>
      <c r="YM2131" s="68"/>
      <c r="YN2131" s="68"/>
      <c r="YO2131" s="68"/>
      <c r="YP2131" s="68"/>
      <c r="YQ2131" s="68"/>
      <c r="YR2131" s="68"/>
      <c r="YS2131" s="68"/>
      <c r="YT2131" s="68"/>
      <c r="YU2131" s="68"/>
      <c r="YV2131" s="68"/>
      <c r="YW2131" s="68"/>
      <c r="YX2131" s="68">
        <v>1.00913000750111</v>
      </c>
      <c r="YY2131" s="68"/>
      <c r="YZ2131" s="68"/>
      <c r="ZA2131" s="68"/>
      <c r="ZB2131" s="68"/>
      <c r="ZC2131" s="68"/>
      <c r="ZD2131" s="68"/>
    </row>
    <row r="2132" spans="658:680" x14ac:dyDescent="0.25">
      <c r="YH2132" s="68"/>
      <c r="YI2132" s="68"/>
      <c r="YJ2132" s="68"/>
      <c r="YK2132" s="68"/>
      <c r="YL2132" s="68"/>
      <c r="YM2132" s="68"/>
      <c r="YN2132" s="68"/>
      <c r="YO2132" s="68"/>
      <c r="YP2132" s="68"/>
      <c r="YQ2132" s="68"/>
      <c r="YR2132" s="68"/>
      <c r="YS2132" s="68"/>
      <c r="YT2132" s="68"/>
      <c r="YU2132" s="68"/>
      <c r="YV2132" s="68"/>
      <c r="YW2132" s="68"/>
      <c r="YX2132" s="68">
        <v>1.00908793256331</v>
      </c>
      <c r="YY2132" s="68"/>
      <c r="YZ2132" s="68"/>
      <c r="ZA2132" s="68"/>
      <c r="ZB2132" s="68"/>
      <c r="ZC2132" s="68"/>
      <c r="ZD2132" s="68"/>
    </row>
    <row r="2133" spans="658:680" x14ac:dyDescent="0.25">
      <c r="YH2133" s="68"/>
      <c r="YI2133" s="68"/>
      <c r="YJ2133" s="68"/>
      <c r="YK2133" s="68"/>
      <c r="YL2133" s="68"/>
      <c r="YM2133" s="68"/>
      <c r="YN2133" s="68"/>
      <c r="YO2133" s="68"/>
      <c r="YP2133" s="68"/>
      <c r="YQ2133" s="68"/>
      <c r="YR2133" s="68"/>
      <c r="YS2133" s="68"/>
      <c r="YT2133" s="68"/>
      <c r="YU2133" s="68"/>
      <c r="YV2133" s="68"/>
      <c r="YW2133" s="68"/>
      <c r="YX2133" s="68">
        <v>1.00908156112909</v>
      </c>
      <c r="YY2133" s="68"/>
      <c r="YZ2133" s="68"/>
      <c r="ZA2133" s="68"/>
      <c r="ZB2133" s="68"/>
      <c r="ZC2133" s="68"/>
      <c r="ZD2133" s="68"/>
    </row>
    <row r="2134" spans="658:680" x14ac:dyDescent="0.25">
      <c r="YH2134" s="68"/>
      <c r="YI2134" s="68"/>
      <c r="YJ2134" s="68"/>
      <c r="YK2134" s="68"/>
      <c r="YL2134" s="68"/>
      <c r="YM2134" s="68"/>
      <c r="YN2134" s="68"/>
      <c r="YO2134" s="68"/>
      <c r="YP2134" s="68"/>
      <c r="YQ2134" s="68"/>
      <c r="YR2134" s="68"/>
      <c r="YS2134" s="68"/>
      <c r="YT2134" s="68"/>
      <c r="YU2134" s="68"/>
      <c r="YV2134" s="68"/>
      <c r="YW2134" s="68"/>
      <c r="YX2134" s="68">
        <v>1.0090787557619101</v>
      </c>
      <c r="YY2134" s="68"/>
      <c r="YZ2134" s="68"/>
      <c r="ZA2134" s="68"/>
      <c r="ZB2134" s="68"/>
      <c r="ZC2134" s="68"/>
      <c r="ZD2134" s="68"/>
    </row>
    <row r="2135" spans="658:680" x14ac:dyDescent="0.25">
      <c r="YH2135" s="68"/>
      <c r="YI2135" s="68"/>
      <c r="YJ2135" s="68"/>
      <c r="YK2135" s="68"/>
      <c r="YL2135" s="68"/>
      <c r="YM2135" s="68"/>
      <c r="YN2135" s="68"/>
      <c r="YO2135" s="68"/>
      <c r="YP2135" s="68"/>
      <c r="YQ2135" s="68"/>
      <c r="YR2135" s="68"/>
      <c r="YS2135" s="68"/>
      <c r="YT2135" s="68"/>
      <c r="YU2135" s="68"/>
      <c r="YV2135" s="68"/>
      <c r="YW2135" s="68"/>
      <c r="YX2135" s="68">
        <v>1.00900222946205</v>
      </c>
      <c r="YY2135" s="68"/>
      <c r="YZ2135" s="68"/>
      <c r="ZA2135" s="68"/>
      <c r="ZB2135" s="68"/>
      <c r="ZC2135" s="68"/>
      <c r="ZD2135" s="68"/>
    </row>
    <row r="2136" spans="658:680" x14ac:dyDescent="0.25">
      <c r="YH2136" s="68"/>
      <c r="YI2136" s="68"/>
      <c r="YJ2136" s="68"/>
      <c r="YK2136" s="68"/>
      <c r="YL2136" s="68"/>
      <c r="YM2136" s="68"/>
      <c r="YN2136" s="68"/>
      <c r="YO2136" s="68"/>
      <c r="YP2136" s="68"/>
      <c r="YQ2136" s="68"/>
      <c r="YR2136" s="68"/>
      <c r="YS2136" s="68"/>
      <c r="YT2136" s="68"/>
      <c r="YU2136" s="68"/>
      <c r="YV2136" s="68"/>
      <c r="YW2136" s="68"/>
      <c r="YX2136" s="68">
        <v>1.00898070239914</v>
      </c>
      <c r="YY2136" s="68"/>
      <c r="YZ2136" s="68"/>
      <c r="ZA2136" s="68"/>
      <c r="ZB2136" s="68"/>
      <c r="ZC2136" s="68"/>
      <c r="ZD2136" s="68"/>
    </row>
    <row r="2137" spans="658:680" x14ac:dyDescent="0.25">
      <c r="YH2137" s="68"/>
      <c r="YI2137" s="68"/>
      <c r="YJ2137" s="68"/>
      <c r="YK2137" s="68"/>
      <c r="YL2137" s="68"/>
      <c r="YM2137" s="68"/>
      <c r="YN2137" s="68"/>
      <c r="YO2137" s="68"/>
      <c r="YP2137" s="68"/>
      <c r="YQ2137" s="68"/>
      <c r="YR2137" s="68"/>
      <c r="YS2137" s="68"/>
      <c r="YT2137" s="68"/>
      <c r="YU2137" s="68"/>
      <c r="YV2137" s="68"/>
      <c r="YW2137" s="68"/>
      <c r="YX2137" s="68">
        <v>1.0088958503329899</v>
      </c>
      <c r="YY2137" s="68"/>
      <c r="YZ2137" s="68"/>
      <c r="ZA2137" s="68"/>
      <c r="ZB2137" s="68"/>
      <c r="ZC2137" s="68"/>
      <c r="ZD2137" s="68"/>
    </row>
    <row r="2138" spans="658:680" x14ac:dyDescent="0.25">
      <c r="YH2138" s="68"/>
      <c r="YI2138" s="68"/>
      <c r="YJ2138" s="68"/>
      <c r="YK2138" s="68"/>
      <c r="YL2138" s="68"/>
      <c r="YM2138" s="68"/>
      <c r="YN2138" s="68"/>
      <c r="YO2138" s="68"/>
      <c r="YP2138" s="68"/>
      <c r="YQ2138" s="68"/>
      <c r="YR2138" s="68"/>
      <c r="YS2138" s="68"/>
      <c r="YT2138" s="68"/>
      <c r="YU2138" s="68"/>
      <c r="YV2138" s="68"/>
      <c r="YW2138" s="68"/>
      <c r="YX2138" s="68">
        <v>1.0088816666259299</v>
      </c>
      <c r="YY2138" s="68"/>
      <c r="YZ2138" s="68"/>
      <c r="ZA2138" s="68"/>
      <c r="ZB2138" s="68"/>
      <c r="ZC2138" s="68"/>
      <c r="ZD2138" s="68"/>
    </row>
    <row r="2139" spans="658:680" x14ac:dyDescent="0.25">
      <c r="YH2139" s="68"/>
      <c r="YI2139" s="68"/>
      <c r="YJ2139" s="68"/>
      <c r="YK2139" s="68"/>
      <c r="YL2139" s="68"/>
      <c r="YM2139" s="68"/>
      <c r="YN2139" s="68"/>
      <c r="YO2139" s="68"/>
      <c r="YP2139" s="68"/>
      <c r="YQ2139" s="68"/>
      <c r="YR2139" s="68"/>
      <c r="YS2139" s="68"/>
      <c r="YT2139" s="68"/>
      <c r="YU2139" s="68"/>
      <c r="YV2139" s="68"/>
      <c r="YW2139" s="68"/>
      <c r="YX2139" s="68">
        <v>1.0088720558864199</v>
      </c>
      <c r="YY2139" s="68"/>
      <c r="YZ2139" s="68"/>
      <c r="ZA2139" s="68"/>
      <c r="ZB2139" s="68"/>
      <c r="ZC2139" s="68"/>
      <c r="ZD2139" s="68"/>
    </row>
    <row r="2140" spans="658:680" x14ac:dyDescent="0.25">
      <c r="YH2140" s="68"/>
      <c r="YI2140" s="68"/>
      <c r="YJ2140" s="68"/>
      <c r="YK2140" s="68"/>
      <c r="YL2140" s="68"/>
      <c r="YM2140" s="68"/>
      <c r="YN2140" s="68"/>
      <c r="YO2140" s="68"/>
      <c r="YP2140" s="68"/>
      <c r="YQ2140" s="68"/>
      <c r="YR2140" s="68"/>
      <c r="YS2140" s="68"/>
      <c r="YT2140" s="68"/>
      <c r="YU2140" s="68"/>
      <c r="YV2140" s="68"/>
      <c r="YW2140" s="68"/>
      <c r="YX2140" s="68">
        <v>1.00885181290271</v>
      </c>
      <c r="YY2140" s="68"/>
      <c r="YZ2140" s="68"/>
      <c r="ZA2140" s="68"/>
      <c r="ZB2140" s="68"/>
      <c r="ZC2140" s="68"/>
      <c r="ZD2140" s="68"/>
    </row>
    <row r="2141" spans="658:680" x14ac:dyDescent="0.25">
      <c r="YH2141" s="68"/>
      <c r="YI2141" s="68"/>
      <c r="YJ2141" s="68"/>
      <c r="YK2141" s="68"/>
      <c r="YL2141" s="68"/>
      <c r="YM2141" s="68"/>
      <c r="YN2141" s="68"/>
      <c r="YO2141" s="68"/>
      <c r="YP2141" s="68"/>
      <c r="YQ2141" s="68"/>
      <c r="YR2141" s="68"/>
      <c r="YS2141" s="68"/>
      <c r="YT2141" s="68"/>
      <c r="YU2141" s="68"/>
      <c r="YV2141" s="68"/>
      <c r="YW2141" s="68"/>
      <c r="YX2141" s="68">
        <v>1.0088373208755199</v>
      </c>
      <c r="YY2141" s="68"/>
      <c r="YZ2141" s="68"/>
      <c r="ZA2141" s="68"/>
      <c r="ZB2141" s="68"/>
      <c r="ZC2141" s="68"/>
      <c r="ZD2141" s="68"/>
    </row>
    <row r="2142" spans="658:680" x14ac:dyDescent="0.25">
      <c r="YH2142" s="68"/>
      <c r="YI2142" s="68"/>
      <c r="YJ2142" s="68"/>
      <c r="YK2142" s="68"/>
      <c r="YL2142" s="68"/>
      <c r="YM2142" s="68"/>
      <c r="YN2142" s="68"/>
      <c r="YO2142" s="68"/>
      <c r="YP2142" s="68"/>
      <c r="YQ2142" s="68"/>
      <c r="YR2142" s="68"/>
      <c r="YS2142" s="68"/>
      <c r="YT2142" s="68"/>
      <c r="YU2142" s="68"/>
      <c r="YV2142" s="68"/>
      <c r="YW2142" s="68"/>
      <c r="YX2142" s="68">
        <v>1.0088184205864901</v>
      </c>
      <c r="YY2142" s="68"/>
      <c r="YZ2142" s="68"/>
      <c r="ZA2142" s="68"/>
      <c r="ZB2142" s="68"/>
      <c r="ZC2142" s="68"/>
      <c r="ZD2142" s="68"/>
    </row>
    <row r="2143" spans="658:680" x14ac:dyDescent="0.25">
      <c r="YH2143" s="68"/>
      <c r="YI2143" s="68"/>
      <c r="YJ2143" s="68"/>
      <c r="YK2143" s="68"/>
      <c r="YL2143" s="68"/>
      <c r="YM2143" s="68"/>
      <c r="YN2143" s="68"/>
      <c r="YO2143" s="68"/>
      <c r="YP2143" s="68"/>
      <c r="YQ2143" s="68"/>
      <c r="YR2143" s="68"/>
      <c r="YS2143" s="68"/>
      <c r="YT2143" s="68"/>
      <c r="YU2143" s="68"/>
      <c r="YV2143" s="68"/>
      <c r="YW2143" s="68"/>
      <c r="YX2143" s="68">
        <v>1.0088143509393299</v>
      </c>
      <c r="YY2143" s="68"/>
      <c r="YZ2143" s="68"/>
      <c r="ZA2143" s="68"/>
      <c r="ZB2143" s="68"/>
      <c r="ZC2143" s="68"/>
      <c r="ZD2143" s="68"/>
    </row>
    <row r="2144" spans="658:680" x14ac:dyDescent="0.25">
      <c r="YH2144" s="68"/>
      <c r="YI2144" s="68"/>
      <c r="YJ2144" s="68"/>
      <c r="YK2144" s="68"/>
      <c r="YL2144" s="68"/>
      <c r="YM2144" s="68"/>
      <c r="YN2144" s="68"/>
      <c r="YO2144" s="68"/>
      <c r="YP2144" s="68"/>
      <c r="YQ2144" s="68"/>
      <c r="YR2144" s="68"/>
      <c r="YS2144" s="68"/>
      <c r="YT2144" s="68"/>
      <c r="YU2144" s="68"/>
      <c r="YV2144" s="68"/>
      <c r="YW2144" s="68"/>
      <c r="YX2144" s="68">
        <v>1.00880828701243</v>
      </c>
      <c r="YY2144" s="68"/>
      <c r="YZ2144" s="68"/>
      <c r="ZA2144" s="68"/>
      <c r="ZB2144" s="68"/>
      <c r="ZC2144" s="68"/>
      <c r="ZD2144" s="68"/>
    </row>
    <row r="2145" spans="658:680" x14ac:dyDescent="0.25">
      <c r="YH2145" s="68"/>
      <c r="YI2145" s="68"/>
      <c r="YJ2145" s="68"/>
      <c r="YK2145" s="68"/>
      <c r="YL2145" s="68"/>
      <c r="YM2145" s="68"/>
      <c r="YN2145" s="68"/>
      <c r="YO2145" s="68"/>
      <c r="YP2145" s="68"/>
      <c r="YQ2145" s="68"/>
      <c r="YR2145" s="68"/>
      <c r="YS2145" s="68"/>
      <c r="YT2145" s="68"/>
      <c r="YU2145" s="68"/>
      <c r="YV2145" s="68"/>
      <c r="YW2145" s="68"/>
      <c r="YX2145" s="68">
        <v>1.0088024513262399</v>
      </c>
      <c r="YY2145" s="68"/>
      <c r="YZ2145" s="68"/>
      <c r="ZA2145" s="68"/>
      <c r="ZB2145" s="68"/>
      <c r="ZC2145" s="68"/>
      <c r="ZD2145" s="68"/>
    </row>
    <row r="2146" spans="658:680" x14ac:dyDescent="0.25">
      <c r="YH2146" s="68"/>
      <c r="YI2146" s="68"/>
      <c r="YJ2146" s="68"/>
      <c r="YK2146" s="68"/>
      <c r="YL2146" s="68"/>
      <c r="YM2146" s="68"/>
      <c r="YN2146" s="68"/>
      <c r="YO2146" s="68"/>
      <c r="YP2146" s="68"/>
      <c r="YQ2146" s="68"/>
      <c r="YR2146" s="68"/>
      <c r="YS2146" s="68"/>
      <c r="YT2146" s="68"/>
      <c r="YU2146" s="68"/>
      <c r="YV2146" s="68"/>
      <c r="YW2146" s="68"/>
      <c r="YX2146" s="68">
        <v>1.0087904293976699</v>
      </c>
      <c r="YY2146" s="68"/>
      <c r="YZ2146" s="68"/>
      <c r="ZA2146" s="68"/>
      <c r="ZB2146" s="68"/>
      <c r="ZC2146" s="68"/>
      <c r="ZD2146" s="68"/>
    </row>
    <row r="2147" spans="658:680" x14ac:dyDescent="0.25">
      <c r="YH2147" s="68"/>
      <c r="YI2147" s="68"/>
      <c r="YJ2147" s="68"/>
      <c r="YK2147" s="68"/>
      <c r="YL2147" s="68"/>
      <c r="YM2147" s="68"/>
      <c r="YN2147" s="68"/>
      <c r="YO2147" s="68"/>
      <c r="YP2147" s="68"/>
      <c r="YQ2147" s="68"/>
      <c r="YR2147" s="68"/>
      <c r="YS2147" s="68"/>
      <c r="YT2147" s="68"/>
      <c r="YU2147" s="68"/>
      <c r="YV2147" s="68"/>
      <c r="YW2147" s="68"/>
      <c r="YX2147" s="68">
        <v>1.00875885894958</v>
      </c>
      <c r="YY2147" s="68"/>
      <c r="YZ2147" s="68"/>
      <c r="ZA2147" s="68"/>
      <c r="ZB2147" s="68"/>
      <c r="ZC2147" s="68"/>
      <c r="ZD2147" s="68"/>
    </row>
    <row r="2148" spans="658:680" x14ac:dyDescent="0.25">
      <c r="YH2148" s="68"/>
      <c r="YI2148" s="68"/>
      <c r="YJ2148" s="68"/>
      <c r="YK2148" s="68"/>
      <c r="YL2148" s="68"/>
      <c r="YM2148" s="68"/>
      <c r="YN2148" s="68"/>
      <c r="YO2148" s="68"/>
      <c r="YP2148" s="68"/>
      <c r="YQ2148" s="68"/>
      <c r="YR2148" s="68"/>
      <c r="YS2148" s="68"/>
      <c r="YT2148" s="68"/>
      <c r="YU2148" s="68"/>
      <c r="YV2148" s="68"/>
      <c r="YW2148" s="68"/>
      <c r="YX2148" s="68">
        <v>1.0087580964292</v>
      </c>
      <c r="YY2148" s="68"/>
      <c r="YZ2148" s="68"/>
      <c r="ZA2148" s="68"/>
      <c r="ZB2148" s="68"/>
      <c r="ZC2148" s="68"/>
      <c r="ZD2148" s="68"/>
    </row>
    <row r="2149" spans="658:680" x14ac:dyDescent="0.25">
      <c r="YH2149" s="68"/>
      <c r="YI2149" s="68"/>
      <c r="YJ2149" s="68"/>
      <c r="YK2149" s="68"/>
      <c r="YL2149" s="68"/>
      <c r="YM2149" s="68"/>
      <c r="YN2149" s="68"/>
      <c r="YO2149" s="68"/>
      <c r="YP2149" s="68"/>
      <c r="YQ2149" s="68"/>
      <c r="YR2149" s="68"/>
      <c r="YS2149" s="68"/>
      <c r="YT2149" s="68"/>
      <c r="YU2149" s="68"/>
      <c r="YV2149" s="68"/>
      <c r="YW2149" s="68"/>
      <c r="YX2149" s="68">
        <v>1.00875611047721</v>
      </c>
      <c r="YY2149" s="68"/>
      <c r="YZ2149" s="68"/>
      <c r="ZA2149" s="68"/>
      <c r="ZB2149" s="68"/>
      <c r="ZC2149" s="68"/>
      <c r="ZD2149" s="68"/>
    </row>
    <row r="2150" spans="658:680" x14ac:dyDescent="0.25">
      <c r="YH2150" s="68"/>
      <c r="YI2150" s="68"/>
      <c r="YJ2150" s="68"/>
      <c r="YK2150" s="68"/>
      <c r="YL2150" s="68"/>
      <c r="YM2150" s="68"/>
      <c r="YN2150" s="68"/>
      <c r="YO2150" s="68"/>
      <c r="YP2150" s="68"/>
      <c r="YQ2150" s="68"/>
      <c r="YR2150" s="68"/>
      <c r="YS2150" s="68"/>
      <c r="YT2150" s="68"/>
      <c r="YU2150" s="68"/>
      <c r="YV2150" s="68"/>
      <c r="YW2150" s="68"/>
      <c r="YX2150" s="68">
        <v>1.0087544725189601</v>
      </c>
      <c r="YY2150" s="68"/>
      <c r="YZ2150" s="68"/>
      <c r="ZA2150" s="68"/>
      <c r="ZB2150" s="68"/>
      <c r="ZC2150" s="68"/>
      <c r="ZD2150" s="68"/>
    </row>
    <row r="2151" spans="658:680" x14ac:dyDescent="0.25">
      <c r="YH2151" s="68"/>
      <c r="YI2151" s="68"/>
      <c r="YJ2151" s="68"/>
      <c r="YK2151" s="68"/>
      <c r="YL2151" s="68"/>
      <c r="YM2151" s="68"/>
      <c r="YN2151" s="68"/>
      <c r="YO2151" s="68"/>
      <c r="YP2151" s="68"/>
      <c r="YQ2151" s="68"/>
      <c r="YR2151" s="68"/>
      <c r="YS2151" s="68"/>
      <c r="YT2151" s="68"/>
      <c r="YU2151" s="68"/>
      <c r="YV2151" s="68"/>
      <c r="YW2151" s="68"/>
      <c r="YX2151" s="68">
        <v>1.0087444107266199</v>
      </c>
      <c r="YY2151" s="68"/>
      <c r="YZ2151" s="68"/>
      <c r="ZA2151" s="68"/>
      <c r="ZB2151" s="68"/>
      <c r="ZC2151" s="68"/>
      <c r="ZD2151" s="68"/>
    </row>
    <row r="2152" spans="658:680" x14ac:dyDescent="0.25">
      <c r="YH2152" s="68"/>
      <c r="YI2152" s="68"/>
      <c r="YJ2152" s="68"/>
      <c r="YK2152" s="68"/>
      <c r="YL2152" s="68"/>
      <c r="YM2152" s="68"/>
      <c r="YN2152" s="68"/>
      <c r="YO2152" s="68"/>
      <c r="YP2152" s="68"/>
      <c r="YQ2152" s="68"/>
      <c r="YR2152" s="68"/>
      <c r="YS2152" s="68"/>
      <c r="YT2152" s="68"/>
      <c r="YU2152" s="68"/>
      <c r="YV2152" s="68"/>
      <c r="YW2152" s="68"/>
      <c r="YX2152" s="68">
        <v>1.00873424409145</v>
      </c>
      <c r="YY2152" s="68"/>
      <c r="YZ2152" s="68"/>
      <c r="ZA2152" s="68"/>
      <c r="ZB2152" s="68"/>
      <c r="ZC2152" s="68"/>
      <c r="ZD2152" s="68"/>
    </row>
    <row r="2153" spans="658:680" x14ac:dyDescent="0.25">
      <c r="YH2153" s="68"/>
      <c r="YI2153" s="68"/>
      <c r="YJ2153" s="68"/>
      <c r="YK2153" s="68"/>
      <c r="YL2153" s="68"/>
      <c r="YM2153" s="68"/>
      <c r="YN2153" s="68"/>
      <c r="YO2153" s="68"/>
      <c r="YP2153" s="68"/>
      <c r="YQ2153" s="68"/>
      <c r="YR2153" s="68"/>
      <c r="YS2153" s="68"/>
      <c r="YT2153" s="68"/>
      <c r="YU2153" s="68"/>
      <c r="YV2153" s="68"/>
      <c r="YW2153" s="68"/>
      <c r="YX2153" s="68">
        <v>1.0086471167292601</v>
      </c>
      <c r="YY2153" s="68"/>
      <c r="YZ2153" s="68"/>
      <c r="ZA2153" s="68"/>
      <c r="ZB2153" s="68"/>
      <c r="ZC2153" s="68"/>
      <c r="ZD2153" s="68"/>
    </row>
    <row r="2154" spans="658:680" x14ac:dyDescent="0.25">
      <c r="YH2154" s="68"/>
      <c r="YI2154" s="68"/>
      <c r="YJ2154" s="68"/>
      <c r="YK2154" s="68"/>
      <c r="YL2154" s="68"/>
      <c r="YM2154" s="68"/>
      <c r="YN2154" s="68"/>
      <c r="YO2154" s="68"/>
      <c r="YP2154" s="68"/>
      <c r="YQ2154" s="68"/>
      <c r="YR2154" s="68"/>
      <c r="YS2154" s="68"/>
      <c r="YT2154" s="68"/>
      <c r="YU2154" s="68"/>
      <c r="YV2154" s="68"/>
      <c r="YW2154" s="68"/>
      <c r="YX2154" s="68">
        <v>1.0086437202928999</v>
      </c>
      <c r="YY2154" s="68"/>
      <c r="YZ2154" s="68"/>
      <c r="ZA2154" s="68"/>
      <c r="ZB2154" s="68"/>
      <c r="ZC2154" s="68"/>
      <c r="ZD2154" s="68"/>
    </row>
    <row r="2155" spans="658:680" x14ac:dyDescent="0.25">
      <c r="YH2155" s="68"/>
      <c r="YI2155" s="68"/>
      <c r="YJ2155" s="68"/>
      <c r="YK2155" s="68"/>
      <c r="YL2155" s="68"/>
      <c r="YM2155" s="68"/>
      <c r="YN2155" s="68"/>
      <c r="YO2155" s="68"/>
      <c r="YP2155" s="68"/>
      <c r="YQ2155" s="68"/>
      <c r="YR2155" s="68"/>
      <c r="YS2155" s="68"/>
      <c r="YT2155" s="68"/>
      <c r="YU2155" s="68"/>
      <c r="YV2155" s="68"/>
      <c r="YW2155" s="68"/>
      <c r="YX2155" s="68">
        <v>1.0084966467232399</v>
      </c>
      <c r="YY2155" s="68"/>
      <c r="YZ2155" s="68"/>
      <c r="ZA2155" s="68"/>
      <c r="ZB2155" s="68"/>
      <c r="ZC2155" s="68"/>
      <c r="ZD2155" s="68"/>
    </row>
    <row r="2156" spans="658:680" x14ac:dyDescent="0.25">
      <c r="YH2156" s="68"/>
      <c r="YI2156" s="68"/>
      <c r="YJ2156" s="68"/>
      <c r="YK2156" s="68"/>
      <c r="YL2156" s="68"/>
      <c r="YM2156" s="68"/>
      <c r="YN2156" s="68"/>
      <c r="YO2156" s="68"/>
      <c r="YP2156" s="68"/>
      <c r="YQ2156" s="68"/>
      <c r="YR2156" s="68"/>
      <c r="YS2156" s="68"/>
      <c r="YT2156" s="68"/>
      <c r="YU2156" s="68"/>
      <c r="YV2156" s="68"/>
      <c r="YW2156" s="68"/>
      <c r="YX2156" s="68">
        <v>1.00849335475517</v>
      </c>
      <c r="YY2156" s="68"/>
      <c r="YZ2156" s="68"/>
      <c r="ZA2156" s="68"/>
      <c r="ZB2156" s="68"/>
      <c r="ZC2156" s="68"/>
      <c r="ZD2156" s="68"/>
    </row>
    <row r="2157" spans="658:680" x14ac:dyDescent="0.25">
      <c r="YH2157" s="68"/>
      <c r="YI2157" s="68"/>
      <c r="YJ2157" s="68"/>
      <c r="YK2157" s="68"/>
      <c r="YL2157" s="68"/>
      <c r="YM2157" s="68"/>
      <c r="YN2157" s="68"/>
      <c r="YO2157" s="68"/>
      <c r="YP2157" s="68"/>
      <c r="YQ2157" s="68"/>
      <c r="YR2157" s="68"/>
      <c r="YS2157" s="68"/>
      <c r="YT2157" s="68"/>
      <c r="YU2157" s="68"/>
      <c r="YV2157" s="68"/>
      <c r="YW2157" s="68"/>
      <c r="YX2157" s="68">
        <v>1.0084639963155</v>
      </c>
      <c r="YY2157" s="68"/>
      <c r="YZ2157" s="68"/>
      <c r="ZA2157" s="68"/>
      <c r="ZB2157" s="68"/>
      <c r="ZC2157" s="68"/>
      <c r="ZD2157" s="68"/>
    </row>
    <row r="2158" spans="658:680" x14ac:dyDescent="0.25">
      <c r="YH2158" s="68"/>
      <c r="YI2158" s="68"/>
      <c r="YJ2158" s="68"/>
      <c r="YK2158" s="68"/>
      <c r="YL2158" s="68"/>
      <c r="YM2158" s="68"/>
      <c r="YN2158" s="68"/>
      <c r="YO2158" s="68"/>
      <c r="YP2158" s="68"/>
      <c r="YQ2158" s="68"/>
      <c r="YR2158" s="68"/>
      <c r="YS2158" s="68"/>
      <c r="YT2158" s="68"/>
      <c r="YU2158" s="68"/>
      <c r="YV2158" s="68"/>
      <c r="YW2158" s="68"/>
      <c r="YX2158" s="68">
        <v>1.0084460582227699</v>
      </c>
      <c r="YY2158" s="68"/>
      <c r="YZ2158" s="68"/>
      <c r="ZA2158" s="68"/>
      <c r="ZB2158" s="68"/>
      <c r="ZC2158" s="68"/>
      <c r="ZD2158" s="68"/>
    </row>
    <row r="2159" spans="658:680" x14ac:dyDescent="0.25">
      <c r="YH2159" s="68"/>
      <c r="YI2159" s="68"/>
      <c r="YJ2159" s="68"/>
      <c r="YK2159" s="68"/>
      <c r="YL2159" s="68"/>
      <c r="YM2159" s="68"/>
      <c r="YN2159" s="68"/>
      <c r="YO2159" s="68"/>
      <c r="YP2159" s="68"/>
      <c r="YQ2159" s="68"/>
      <c r="YR2159" s="68"/>
      <c r="YS2159" s="68"/>
      <c r="YT2159" s="68"/>
      <c r="YU2159" s="68"/>
      <c r="YV2159" s="68"/>
      <c r="YW2159" s="68"/>
      <c r="YX2159" s="68">
        <v>1.00843377996899</v>
      </c>
      <c r="YY2159" s="68"/>
      <c r="YZ2159" s="68"/>
      <c r="ZA2159" s="68"/>
      <c r="ZB2159" s="68"/>
      <c r="ZC2159" s="68"/>
      <c r="ZD2159" s="68"/>
    </row>
    <row r="2160" spans="658:680" x14ac:dyDescent="0.25">
      <c r="YH2160" s="68"/>
      <c r="YI2160" s="68"/>
      <c r="YJ2160" s="68"/>
      <c r="YK2160" s="68"/>
      <c r="YL2160" s="68"/>
      <c r="YM2160" s="68"/>
      <c r="YN2160" s="68"/>
      <c r="YO2160" s="68"/>
      <c r="YP2160" s="68"/>
      <c r="YQ2160" s="68"/>
      <c r="YR2160" s="68"/>
      <c r="YS2160" s="68"/>
      <c r="YT2160" s="68"/>
      <c r="YU2160" s="68"/>
      <c r="YV2160" s="68"/>
      <c r="YW2160" s="68"/>
      <c r="YX2160" s="68">
        <v>1.00838214890606</v>
      </c>
      <c r="YY2160" s="68"/>
      <c r="YZ2160" s="68"/>
      <c r="ZA2160" s="68"/>
      <c r="ZB2160" s="68"/>
      <c r="ZC2160" s="68"/>
      <c r="ZD2160" s="68"/>
    </row>
    <row r="2161" spans="658:680" x14ac:dyDescent="0.25">
      <c r="YH2161" s="68"/>
      <c r="YI2161" s="68"/>
      <c r="YJ2161" s="68"/>
      <c r="YK2161" s="68"/>
      <c r="YL2161" s="68"/>
      <c r="YM2161" s="68"/>
      <c r="YN2161" s="68"/>
      <c r="YO2161" s="68"/>
      <c r="YP2161" s="68"/>
      <c r="YQ2161" s="68"/>
      <c r="YR2161" s="68"/>
      <c r="YS2161" s="68"/>
      <c r="YT2161" s="68"/>
      <c r="YU2161" s="68"/>
      <c r="YV2161" s="68"/>
      <c r="YW2161" s="68"/>
      <c r="YX2161" s="68">
        <v>1.00830367240449</v>
      </c>
      <c r="YY2161" s="68"/>
      <c r="YZ2161" s="68"/>
      <c r="ZA2161" s="68"/>
      <c r="ZB2161" s="68"/>
      <c r="ZC2161" s="68"/>
      <c r="ZD2161" s="68"/>
    </row>
    <row r="2162" spans="658:680" x14ac:dyDescent="0.25">
      <c r="YH2162" s="68"/>
      <c r="YI2162" s="68"/>
      <c r="YJ2162" s="68"/>
      <c r="YK2162" s="68"/>
      <c r="YL2162" s="68"/>
      <c r="YM2162" s="68"/>
      <c r="YN2162" s="68"/>
      <c r="YO2162" s="68"/>
      <c r="YP2162" s="68"/>
      <c r="YQ2162" s="68"/>
      <c r="YR2162" s="68"/>
      <c r="YS2162" s="68"/>
      <c r="YT2162" s="68"/>
      <c r="YU2162" s="68"/>
      <c r="YV2162" s="68"/>
      <c r="YW2162" s="68"/>
      <c r="YX2162" s="68">
        <v>1.00826880765497</v>
      </c>
      <c r="YY2162" s="68"/>
      <c r="YZ2162" s="68"/>
      <c r="ZA2162" s="68"/>
      <c r="ZB2162" s="68"/>
      <c r="ZC2162" s="68"/>
      <c r="ZD2162" s="68"/>
    </row>
    <row r="2163" spans="658:680" x14ac:dyDescent="0.25">
      <c r="YH2163" s="68"/>
      <c r="YI2163" s="68"/>
      <c r="YJ2163" s="68"/>
      <c r="YK2163" s="68"/>
      <c r="YL2163" s="68"/>
      <c r="YM2163" s="68"/>
      <c r="YN2163" s="68"/>
      <c r="YO2163" s="68"/>
      <c r="YP2163" s="68"/>
      <c r="YQ2163" s="68"/>
      <c r="YR2163" s="68"/>
      <c r="YS2163" s="68"/>
      <c r="YT2163" s="68"/>
      <c r="YU2163" s="68"/>
      <c r="YV2163" s="68"/>
      <c r="YW2163" s="68"/>
      <c r="YX2163" s="68">
        <v>1.00819539104797</v>
      </c>
      <c r="YY2163" s="68"/>
      <c r="YZ2163" s="68"/>
      <c r="ZA2163" s="68"/>
      <c r="ZB2163" s="68"/>
      <c r="ZC2163" s="68"/>
      <c r="ZD2163" s="68"/>
    </row>
    <row r="2164" spans="658:680" x14ac:dyDescent="0.25">
      <c r="YH2164" s="68"/>
      <c r="YI2164" s="68"/>
      <c r="YJ2164" s="68"/>
      <c r="YK2164" s="68"/>
      <c r="YL2164" s="68"/>
      <c r="YM2164" s="68"/>
      <c r="YN2164" s="68"/>
      <c r="YO2164" s="68"/>
      <c r="YP2164" s="68"/>
      <c r="YQ2164" s="68"/>
      <c r="YR2164" s="68"/>
      <c r="YS2164" s="68"/>
      <c r="YT2164" s="68"/>
      <c r="YU2164" s="68"/>
      <c r="YV2164" s="68"/>
      <c r="YW2164" s="68"/>
      <c r="YX2164" s="68">
        <v>1.0081663429310801</v>
      </c>
      <c r="YY2164" s="68"/>
      <c r="YZ2164" s="68"/>
      <c r="ZA2164" s="68"/>
      <c r="ZB2164" s="68"/>
      <c r="ZC2164" s="68"/>
      <c r="ZD2164" s="68"/>
    </row>
    <row r="2165" spans="658:680" x14ac:dyDescent="0.25">
      <c r="YH2165" s="68"/>
      <c r="YI2165" s="68"/>
      <c r="YJ2165" s="68"/>
      <c r="YK2165" s="68"/>
      <c r="YL2165" s="68"/>
      <c r="YM2165" s="68"/>
      <c r="YN2165" s="68"/>
      <c r="YO2165" s="68"/>
      <c r="YP2165" s="68"/>
      <c r="YQ2165" s="68"/>
      <c r="YR2165" s="68"/>
      <c r="YS2165" s="68"/>
      <c r="YT2165" s="68"/>
      <c r="YU2165" s="68"/>
      <c r="YV2165" s="68"/>
      <c r="YW2165" s="68"/>
      <c r="YX2165" s="68">
        <v>1.00814394100239</v>
      </c>
      <c r="YY2165" s="68"/>
      <c r="YZ2165" s="68"/>
      <c r="ZA2165" s="68"/>
      <c r="ZB2165" s="68"/>
      <c r="ZC2165" s="68"/>
      <c r="ZD2165" s="68"/>
    </row>
    <row r="2166" spans="658:680" x14ac:dyDescent="0.25">
      <c r="YH2166" s="68"/>
      <c r="YI2166" s="68"/>
      <c r="YJ2166" s="68"/>
      <c r="YK2166" s="68"/>
      <c r="YL2166" s="68"/>
      <c r="YM2166" s="68"/>
      <c r="YN2166" s="68"/>
      <c r="YO2166" s="68"/>
      <c r="YP2166" s="68"/>
      <c r="YQ2166" s="68"/>
      <c r="YR2166" s="68"/>
      <c r="YS2166" s="68"/>
      <c r="YT2166" s="68"/>
      <c r="YU2166" s="68"/>
      <c r="YV2166" s="68"/>
      <c r="YW2166" s="68"/>
      <c r="YX2166" s="68">
        <v>1.0081126790464501</v>
      </c>
      <c r="YY2166" s="68"/>
      <c r="YZ2166" s="68"/>
      <c r="ZA2166" s="68"/>
      <c r="ZB2166" s="68"/>
      <c r="ZC2166" s="68"/>
      <c r="ZD2166" s="68"/>
    </row>
    <row r="2167" spans="658:680" x14ac:dyDescent="0.25">
      <c r="YH2167" s="68"/>
      <c r="YI2167" s="68"/>
      <c r="YJ2167" s="68"/>
      <c r="YK2167" s="68"/>
      <c r="YL2167" s="68"/>
      <c r="YM2167" s="68"/>
      <c r="YN2167" s="68"/>
      <c r="YO2167" s="68"/>
      <c r="YP2167" s="68"/>
      <c r="YQ2167" s="68"/>
      <c r="YR2167" s="68"/>
      <c r="YS2167" s="68"/>
      <c r="YT2167" s="68"/>
      <c r="YU2167" s="68"/>
      <c r="YV2167" s="68"/>
      <c r="YW2167" s="68"/>
      <c r="YX2167" s="68">
        <v>1.0079935090250201</v>
      </c>
      <c r="YY2167" s="68"/>
      <c r="YZ2167" s="68"/>
      <c r="ZA2167" s="68"/>
      <c r="ZB2167" s="68"/>
      <c r="ZC2167" s="68"/>
      <c r="ZD2167" s="68"/>
    </row>
    <row r="2168" spans="658:680" x14ac:dyDescent="0.25">
      <c r="YH2168" s="68"/>
      <c r="YI2168" s="68"/>
      <c r="YJ2168" s="68"/>
      <c r="YK2168" s="68"/>
      <c r="YL2168" s="68"/>
      <c r="YM2168" s="68"/>
      <c r="YN2168" s="68"/>
      <c r="YO2168" s="68"/>
      <c r="YP2168" s="68"/>
      <c r="YQ2168" s="68"/>
      <c r="YR2168" s="68"/>
      <c r="YS2168" s="68"/>
      <c r="YT2168" s="68"/>
      <c r="YU2168" s="68"/>
      <c r="YV2168" s="68"/>
      <c r="YW2168" s="68"/>
      <c r="YX2168" s="68">
        <v>1.00798319661656</v>
      </c>
      <c r="YY2168" s="68"/>
      <c r="YZ2168" s="68"/>
      <c r="ZA2168" s="68"/>
      <c r="ZB2168" s="68"/>
      <c r="ZC2168" s="68"/>
      <c r="ZD2168" s="68"/>
    </row>
    <row r="2169" spans="658:680" x14ac:dyDescent="0.25">
      <c r="YH2169" s="68"/>
      <c r="YI2169" s="68"/>
      <c r="YJ2169" s="68"/>
      <c r="YK2169" s="68"/>
      <c r="YL2169" s="68"/>
      <c r="YM2169" s="68"/>
      <c r="YN2169" s="68"/>
      <c r="YO2169" s="68"/>
      <c r="YP2169" s="68"/>
      <c r="YQ2169" s="68"/>
      <c r="YR2169" s="68"/>
      <c r="YS2169" s="68"/>
      <c r="YT2169" s="68"/>
      <c r="YU2169" s="68"/>
      <c r="YV2169" s="68"/>
      <c r="YW2169" s="68"/>
      <c r="YX2169" s="68">
        <v>1.0079485313480301</v>
      </c>
      <c r="YY2169" s="68"/>
      <c r="YZ2169" s="68"/>
      <c r="ZA2169" s="68"/>
      <c r="ZB2169" s="68"/>
      <c r="ZC2169" s="68"/>
      <c r="ZD2169" s="68"/>
    </row>
    <row r="2170" spans="658:680" x14ac:dyDescent="0.25">
      <c r="YH2170" s="68"/>
      <c r="YI2170" s="68"/>
      <c r="YJ2170" s="68"/>
      <c r="YK2170" s="68"/>
      <c r="YL2170" s="68"/>
      <c r="YM2170" s="68"/>
      <c r="YN2170" s="68"/>
      <c r="YO2170" s="68"/>
      <c r="YP2170" s="68"/>
      <c r="YQ2170" s="68"/>
      <c r="YR2170" s="68"/>
      <c r="YS2170" s="68"/>
      <c r="YT2170" s="68"/>
      <c r="YU2170" s="68"/>
      <c r="YV2170" s="68"/>
      <c r="YW2170" s="68"/>
      <c r="YX2170" s="68">
        <v>1.0079346875950399</v>
      </c>
      <c r="YY2170" s="68"/>
      <c r="YZ2170" s="68"/>
      <c r="ZA2170" s="68"/>
      <c r="ZB2170" s="68"/>
      <c r="ZC2170" s="68"/>
      <c r="ZD2170" s="68"/>
    </row>
    <row r="2171" spans="658:680" x14ac:dyDescent="0.25">
      <c r="YH2171" s="68"/>
      <c r="YI2171" s="68"/>
      <c r="YJ2171" s="68"/>
      <c r="YK2171" s="68"/>
      <c r="YL2171" s="68"/>
      <c r="YM2171" s="68"/>
      <c r="YN2171" s="68"/>
      <c r="YO2171" s="68"/>
      <c r="YP2171" s="68"/>
      <c r="YQ2171" s="68"/>
      <c r="YR2171" s="68"/>
      <c r="YS2171" s="68"/>
      <c r="YT2171" s="68"/>
      <c r="YU2171" s="68"/>
      <c r="YV2171" s="68"/>
      <c r="YW2171" s="68"/>
      <c r="YX2171" s="68">
        <v>1.00792807470659</v>
      </c>
      <c r="YY2171" s="68"/>
      <c r="YZ2171" s="68"/>
      <c r="ZA2171" s="68"/>
      <c r="ZB2171" s="68"/>
      <c r="ZC2171" s="68"/>
      <c r="ZD2171" s="68"/>
    </row>
    <row r="2172" spans="658:680" x14ac:dyDescent="0.25">
      <c r="YH2172" s="68"/>
      <c r="YI2172" s="68"/>
      <c r="YJ2172" s="68"/>
      <c r="YK2172" s="68"/>
      <c r="YL2172" s="68"/>
      <c r="YM2172" s="68"/>
      <c r="YN2172" s="68"/>
      <c r="YO2172" s="68"/>
      <c r="YP2172" s="68"/>
      <c r="YQ2172" s="68"/>
      <c r="YR2172" s="68"/>
      <c r="YS2172" s="68"/>
      <c r="YT2172" s="68"/>
      <c r="YU2172" s="68"/>
      <c r="YV2172" s="68"/>
      <c r="YW2172" s="68"/>
      <c r="YX2172" s="68">
        <v>1.00790689082106</v>
      </c>
      <c r="YY2172" s="68"/>
      <c r="YZ2172" s="68"/>
      <c r="ZA2172" s="68"/>
      <c r="ZB2172" s="68"/>
      <c r="ZC2172" s="68"/>
      <c r="ZD2172" s="68"/>
    </row>
    <row r="2173" spans="658:680" x14ac:dyDescent="0.25">
      <c r="YH2173" s="68"/>
      <c r="YI2173" s="68"/>
      <c r="YJ2173" s="68"/>
      <c r="YK2173" s="68"/>
      <c r="YL2173" s="68"/>
      <c r="YM2173" s="68"/>
      <c r="YN2173" s="68"/>
      <c r="YO2173" s="68"/>
      <c r="YP2173" s="68"/>
      <c r="YQ2173" s="68"/>
      <c r="YR2173" s="68"/>
      <c r="YS2173" s="68"/>
      <c r="YT2173" s="68"/>
      <c r="YU2173" s="68"/>
      <c r="YV2173" s="68"/>
      <c r="YW2173" s="68"/>
      <c r="YX2173" s="68">
        <v>1.0078914630592399</v>
      </c>
      <c r="YY2173" s="68"/>
      <c r="YZ2173" s="68"/>
      <c r="ZA2173" s="68"/>
      <c r="ZB2173" s="68"/>
      <c r="ZC2173" s="68"/>
      <c r="ZD2173" s="68"/>
    </row>
    <row r="2174" spans="658:680" x14ac:dyDescent="0.25">
      <c r="YH2174" s="68"/>
      <c r="YI2174" s="68"/>
      <c r="YJ2174" s="68"/>
      <c r="YK2174" s="68"/>
      <c r="YL2174" s="68"/>
      <c r="YM2174" s="68"/>
      <c r="YN2174" s="68"/>
      <c r="YO2174" s="68"/>
      <c r="YP2174" s="68"/>
      <c r="YQ2174" s="68"/>
      <c r="YR2174" s="68"/>
      <c r="YS2174" s="68"/>
      <c r="YT2174" s="68"/>
      <c r="YU2174" s="68"/>
      <c r="YV2174" s="68"/>
      <c r="YW2174" s="68"/>
      <c r="YX2174" s="68">
        <v>1.00788522421255</v>
      </c>
      <c r="YY2174" s="68"/>
      <c r="YZ2174" s="68"/>
      <c r="ZA2174" s="68"/>
      <c r="ZB2174" s="68"/>
      <c r="ZC2174" s="68"/>
      <c r="ZD2174" s="68"/>
    </row>
    <row r="2175" spans="658:680" x14ac:dyDescent="0.25">
      <c r="YH2175" s="68"/>
      <c r="YI2175" s="68"/>
      <c r="YJ2175" s="68"/>
      <c r="YK2175" s="68"/>
      <c r="YL2175" s="68"/>
      <c r="YM2175" s="68"/>
      <c r="YN2175" s="68"/>
      <c r="YO2175" s="68"/>
      <c r="YP2175" s="68"/>
      <c r="YQ2175" s="68"/>
      <c r="YR2175" s="68"/>
      <c r="YS2175" s="68"/>
      <c r="YT2175" s="68"/>
      <c r="YU2175" s="68"/>
      <c r="YV2175" s="68"/>
      <c r="YW2175" s="68"/>
      <c r="YX2175" s="68">
        <v>1.00786107208565</v>
      </c>
      <c r="YY2175" s="68"/>
      <c r="YZ2175" s="68"/>
      <c r="ZA2175" s="68"/>
      <c r="ZB2175" s="68"/>
      <c r="ZC2175" s="68"/>
      <c r="ZD2175" s="68"/>
    </row>
    <row r="2176" spans="658:680" x14ac:dyDescent="0.25">
      <c r="YH2176" s="68"/>
      <c r="YI2176" s="68"/>
      <c r="YJ2176" s="68"/>
      <c r="YK2176" s="68"/>
      <c r="YL2176" s="68"/>
      <c r="YM2176" s="68"/>
      <c r="YN2176" s="68"/>
      <c r="YO2176" s="68"/>
      <c r="YP2176" s="68"/>
      <c r="YQ2176" s="68"/>
      <c r="YR2176" s="68"/>
      <c r="YS2176" s="68"/>
      <c r="YT2176" s="68"/>
      <c r="YU2176" s="68"/>
      <c r="YV2176" s="68"/>
      <c r="YW2176" s="68"/>
      <c r="YX2176" s="68">
        <v>1.00786043171972</v>
      </c>
      <c r="YY2176" s="68"/>
      <c r="YZ2176" s="68"/>
      <c r="ZA2176" s="68"/>
      <c r="ZB2176" s="68"/>
      <c r="ZC2176" s="68"/>
      <c r="ZD2176" s="68"/>
    </row>
    <row r="2177" spans="658:680" x14ac:dyDescent="0.25">
      <c r="YH2177" s="68"/>
      <c r="YI2177" s="68"/>
      <c r="YJ2177" s="68"/>
      <c r="YK2177" s="68"/>
      <c r="YL2177" s="68"/>
      <c r="YM2177" s="68"/>
      <c r="YN2177" s="68"/>
      <c r="YO2177" s="68"/>
      <c r="YP2177" s="68"/>
      <c r="YQ2177" s="68"/>
      <c r="YR2177" s="68"/>
      <c r="YS2177" s="68"/>
      <c r="YT2177" s="68"/>
      <c r="YU2177" s="68"/>
      <c r="YV2177" s="68"/>
      <c r="YW2177" s="68"/>
      <c r="YX2177" s="68">
        <v>1.0078513216202101</v>
      </c>
      <c r="YY2177" s="68"/>
      <c r="YZ2177" s="68"/>
      <c r="ZA2177" s="68"/>
      <c r="ZB2177" s="68"/>
      <c r="ZC2177" s="68"/>
      <c r="ZD2177" s="68"/>
    </row>
    <row r="2178" spans="658:680" x14ac:dyDescent="0.25">
      <c r="YH2178" s="68"/>
      <c r="YI2178" s="68"/>
      <c r="YJ2178" s="68"/>
      <c r="YK2178" s="68"/>
      <c r="YL2178" s="68"/>
      <c r="YM2178" s="68"/>
      <c r="YN2178" s="68"/>
      <c r="YO2178" s="68"/>
      <c r="YP2178" s="68"/>
      <c r="YQ2178" s="68"/>
      <c r="YR2178" s="68"/>
      <c r="YS2178" s="68"/>
      <c r="YT2178" s="68"/>
      <c r="YU2178" s="68"/>
      <c r="YV2178" s="68"/>
      <c r="YW2178" s="68"/>
      <c r="YX2178" s="68">
        <v>1.0078383533823401</v>
      </c>
      <c r="YY2178" s="68"/>
      <c r="YZ2178" s="68"/>
      <c r="ZA2178" s="68"/>
      <c r="ZB2178" s="68"/>
      <c r="ZC2178" s="68"/>
      <c r="ZD2178" s="68"/>
    </row>
    <row r="2179" spans="658:680" x14ac:dyDescent="0.25">
      <c r="YH2179" s="68"/>
      <c r="YI2179" s="68"/>
      <c r="YJ2179" s="68"/>
      <c r="YK2179" s="68"/>
      <c r="YL2179" s="68"/>
      <c r="YM2179" s="68"/>
      <c r="YN2179" s="68"/>
      <c r="YO2179" s="68"/>
      <c r="YP2179" s="68"/>
      <c r="YQ2179" s="68"/>
      <c r="YR2179" s="68"/>
      <c r="YS2179" s="68"/>
      <c r="YT2179" s="68"/>
      <c r="YU2179" s="68"/>
      <c r="YV2179" s="68"/>
      <c r="YW2179" s="68"/>
      <c r="YX2179" s="68">
        <v>1.0078314148029399</v>
      </c>
      <c r="YY2179" s="68"/>
      <c r="YZ2179" s="68"/>
      <c r="ZA2179" s="68"/>
      <c r="ZB2179" s="68"/>
      <c r="ZC2179" s="68"/>
      <c r="ZD2179" s="68"/>
    </row>
    <row r="2180" spans="658:680" x14ac:dyDescent="0.25">
      <c r="YH2180" s="68"/>
      <c r="YI2180" s="68"/>
      <c r="YJ2180" s="68"/>
      <c r="YK2180" s="68"/>
      <c r="YL2180" s="68"/>
      <c r="YM2180" s="68"/>
      <c r="YN2180" s="68"/>
      <c r="YO2180" s="68"/>
      <c r="YP2180" s="68"/>
      <c r="YQ2180" s="68"/>
      <c r="YR2180" s="68"/>
      <c r="YS2180" s="68"/>
      <c r="YT2180" s="68"/>
      <c r="YU2180" s="68"/>
      <c r="YV2180" s="68"/>
      <c r="YW2180" s="68"/>
      <c r="YX2180" s="68">
        <v>1.0078256686623199</v>
      </c>
      <c r="YY2180" s="68"/>
      <c r="YZ2180" s="68"/>
      <c r="ZA2180" s="68"/>
      <c r="ZB2180" s="68"/>
      <c r="ZC2180" s="68"/>
      <c r="ZD2180" s="68"/>
    </row>
    <row r="2181" spans="658:680" x14ac:dyDescent="0.25">
      <c r="YH2181" s="68"/>
      <c r="YI2181" s="68"/>
      <c r="YJ2181" s="68"/>
      <c r="YK2181" s="68"/>
      <c r="YL2181" s="68"/>
      <c r="YM2181" s="68"/>
      <c r="YN2181" s="68"/>
      <c r="YO2181" s="68"/>
      <c r="YP2181" s="68"/>
      <c r="YQ2181" s="68"/>
      <c r="YR2181" s="68"/>
      <c r="YS2181" s="68"/>
      <c r="YT2181" s="68"/>
      <c r="YU2181" s="68"/>
      <c r="YV2181" s="68"/>
      <c r="YW2181" s="68"/>
      <c r="YX2181" s="68">
        <v>1.0078161945108799</v>
      </c>
      <c r="YY2181" s="68"/>
      <c r="YZ2181" s="68"/>
      <c r="ZA2181" s="68"/>
      <c r="ZB2181" s="68"/>
      <c r="ZC2181" s="68"/>
      <c r="ZD2181" s="68"/>
    </row>
    <row r="2182" spans="658:680" x14ac:dyDescent="0.25">
      <c r="YH2182" s="68"/>
      <c r="YI2182" s="68"/>
      <c r="YJ2182" s="68"/>
      <c r="YK2182" s="68"/>
      <c r="YL2182" s="68"/>
      <c r="YM2182" s="68"/>
      <c r="YN2182" s="68"/>
      <c r="YO2182" s="68"/>
      <c r="YP2182" s="68"/>
      <c r="YQ2182" s="68"/>
      <c r="YR2182" s="68"/>
      <c r="YS2182" s="68"/>
      <c r="YT2182" s="68"/>
      <c r="YU2182" s="68"/>
      <c r="YV2182" s="68"/>
      <c r="YW2182" s="68"/>
      <c r="YX2182" s="68">
        <v>1.0078040642583499</v>
      </c>
      <c r="YY2182" s="68"/>
      <c r="YZ2182" s="68"/>
      <c r="ZA2182" s="68"/>
      <c r="ZB2182" s="68"/>
      <c r="ZC2182" s="68"/>
      <c r="ZD2182" s="68"/>
    </row>
    <row r="2183" spans="658:680" x14ac:dyDescent="0.25">
      <c r="YH2183" s="68"/>
      <c r="YI2183" s="68"/>
      <c r="YJ2183" s="68"/>
      <c r="YK2183" s="68"/>
      <c r="YL2183" s="68"/>
      <c r="YM2183" s="68"/>
      <c r="YN2183" s="68"/>
      <c r="YO2183" s="68"/>
      <c r="YP2183" s="68"/>
      <c r="YQ2183" s="68"/>
      <c r="YR2183" s="68"/>
      <c r="YS2183" s="68"/>
      <c r="YT2183" s="68"/>
      <c r="YU2183" s="68"/>
      <c r="YV2183" s="68"/>
      <c r="YW2183" s="68"/>
      <c r="YX2183" s="68">
        <v>1.0078030683692101</v>
      </c>
      <c r="YY2183" s="68"/>
      <c r="YZ2183" s="68"/>
      <c r="ZA2183" s="68"/>
      <c r="ZB2183" s="68"/>
      <c r="ZC2183" s="68"/>
      <c r="ZD2183" s="68"/>
    </row>
    <row r="2184" spans="658:680" x14ac:dyDescent="0.25">
      <c r="YH2184" s="68"/>
      <c r="YI2184" s="68"/>
      <c r="YJ2184" s="68"/>
      <c r="YK2184" s="68"/>
      <c r="YL2184" s="68"/>
      <c r="YM2184" s="68"/>
      <c r="YN2184" s="68"/>
      <c r="YO2184" s="68"/>
      <c r="YP2184" s="68"/>
      <c r="YQ2184" s="68"/>
      <c r="YR2184" s="68"/>
      <c r="YS2184" s="68"/>
      <c r="YT2184" s="68"/>
      <c r="YU2184" s="68"/>
      <c r="YV2184" s="68"/>
      <c r="YW2184" s="68"/>
      <c r="YX2184" s="68">
        <v>1.0077930869966301</v>
      </c>
      <c r="YY2184" s="68"/>
      <c r="YZ2184" s="68"/>
      <c r="ZA2184" s="68"/>
      <c r="ZB2184" s="68"/>
      <c r="ZC2184" s="68"/>
      <c r="ZD2184" s="68"/>
    </row>
    <row r="2185" spans="658:680" x14ac:dyDescent="0.25">
      <c r="YH2185" s="68"/>
      <c r="YI2185" s="68"/>
      <c r="YJ2185" s="68"/>
      <c r="YK2185" s="68"/>
      <c r="YL2185" s="68"/>
      <c r="YM2185" s="68"/>
      <c r="YN2185" s="68"/>
      <c r="YO2185" s="68"/>
      <c r="YP2185" s="68"/>
      <c r="YQ2185" s="68"/>
      <c r="YR2185" s="68"/>
      <c r="YS2185" s="68"/>
      <c r="YT2185" s="68"/>
      <c r="YU2185" s="68"/>
      <c r="YV2185" s="68"/>
      <c r="YW2185" s="68"/>
      <c r="YX2185" s="68">
        <v>1.00777901768658</v>
      </c>
      <c r="YY2185" s="68"/>
      <c r="YZ2185" s="68"/>
      <c r="ZA2185" s="68"/>
      <c r="ZB2185" s="68"/>
      <c r="ZC2185" s="68"/>
      <c r="ZD2185" s="68"/>
    </row>
    <row r="2186" spans="658:680" x14ac:dyDescent="0.25">
      <c r="YH2186" s="68"/>
      <c r="YI2186" s="68"/>
      <c r="YJ2186" s="68"/>
      <c r="YK2186" s="68"/>
      <c r="YL2186" s="68"/>
      <c r="YM2186" s="68"/>
      <c r="YN2186" s="68"/>
      <c r="YO2186" s="68"/>
      <c r="YP2186" s="68"/>
      <c r="YQ2186" s="68"/>
      <c r="YR2186" s="68"/>
      <c r="YS2186" s="68"/>
      <c r="YT2186" s="68"/>
      <c r="YU2186" s="68"/>
      <c r="YV2186" s="68"/>
      <c r="YW2186" s="68"/>
      <c r="YX2186" s="68">
        <v>1.00777657548931</v>
      </c>
      <c r="YY2186" s="68"/>
      <c r="YZ2186" s="68"/>
      <c r="ZA2186" s="68"/>
      <c r="ZB2186" s="68"/>
      <c r="ZC2186" s="68"/>
      <c r="ZD2186" s="68"/>
    </row>
    <row r="2187" spans="658:680" x14ac:dyDescent="0.25">
      <c r="YH2187" s="68"/>
      <c r="YI2187" s="68"/>
      <c r="YJ2187" s="68"/>
      <c r="YK2187" s="68"/>
      <c r="YL2187" s="68"/>
      <c r="YM2187" s="68"/>
      <c r="YN2187" s="68"/>
      <c r="YO2187" s="68"/>
      <c r="YP2187" s="68"/>
      <c r="YQ2187" s="68"/>
      <c r="YR2187" s="68"/>
      <c r="YS2187" s="68"/>
      <c r="YT2187" s="68"/>
      <c r="YU2187" s="68"/>
      <c r="YV2187" s="68"/>
      <c r="YW2187" s="68"/>
      <c r="YX2187" s="68">
        <v>1.0077731191444099</v>
      </c>
      <c r="YY2187" s="68"/>
      <c r="YZ2187" s="68"/>
      <c r="ZA2187" s="68"/>
      <c r="ZB2187" s="68"/>
      <c r="ZC2187" s="68"/>
      <c r="ZD2187" s="68"/>
    </row>
    <row r="2188" spans="658:680" x14ac:dyDescent="0.25">
      <c r="YH2188" s="68"/>
      <c r="YI2188" s="68"/>
      <c r="YJ2188" s="68"/>
      <c r="YK2188" s="68"/>
      <c r="YL2188" s="68"/>
      <c r="YM2188" s="68"/>
      <c r="YN2188" s="68"/>
      <c r="YO2188" s="68"/>
      <c r="YP2188" s="68"/>
      <c r="YQ2188" s="68"/>
      <c r="YR2188" s="68"/>
      <c r="YS2188" s="68"/>
      <c r="YT2188" s="68"/>
      <c r="YU2188" s="68"/>
      <c r="YV2188" s="68"/>
      <c r="YW2188" s="68"/>
      <c r="YX2188" s="68">
        <v>1.0077641049353501</v>
      </c>
      <c r="YY2188" s="68"/>
      <c r="YZ2188" s="68"/>
      <c r="ZA2188" s="68"/>
      <c r="ZB2188" s="68"/>
      <c r="ZC2188" s="68"/>
      <c r="ZD2188" s="68"/>
    </row>
    <row r="2189" spans="658:680" x14ac:dyDescent="0.25">
      <c r="YH2189" s="68"/>
      <c r="YI2189" s="68"/>
      <c r="YJ2189" s="68"/>
      <c r="YK2189" s="68"/>
      <c r="YL2189" s="68"/>
      <c r="YM2189" s="68"/>
      <c r="YN2189" s="68"/>
      <c r="YO2189" s="68"/>
      <c r="YP2189" s="68"/>
      <c r="YQ2189" s="68"/>
      <c r="YR2189" s="68"/>
      <c r="YS2189" s="68"/>
      <c r="YT2189" s="68"/>
      <c r="YU2189" s="68"/>
      <c r="YV2189" s="68"/>
      <c r="YW2189" s="68"/>
      <c r="YX2189" s="68">
        <v>1.0077605619130501</v>
      </c>
      <c r="YY2189" s="68"/>
      <c r="YZ2189" s="68"/>
      <c r="ZA2189" s="68"/>
      <c r="ZB2189" s="68"/>
      <c r="ZC2189" s="68"/>
      <c r="ZD2189" s="68"/>
    </row>
    <row r="2190" spans="658:680" x14ac:dyDescent="0.25">
      <c r="YH2190" s="68"/>
      <c r="YI2190" s="68"/>
      <c r="YJ2190" s="68"/>
      <c r="YK2190" s="68"/>
      <c r="YL2190" s="68"/>
      <c r="YM2190" s="68"/>
      <c r="YN2190" s="68"/>
      <c r="YO2190" s="68"/>
      <c r="YP2190" s="68"/>
      <c r="YQ2190" s="68"/>
      <c r="YR2190" s="68"/>
      <c r="YS2190" s="68"/>
      <c r="YT2190" s="68"/>
      <c r="YU2190" s="68"/>
      <c r="YV2190" s="68"/>
      <c r="YW2190" s="68"/>
      <c r="YX2190" s="68">
        <v>1.00774697538132</v>
      </c>
      <c r="YY2190" s="68"/>
      <c r="YZ2190" s="68"/>
      <c r="ZA2190" s="68"/>
      <c r="ZB2190" s="68"/>
      <c r="ZC2190" s="68"/>
      <c r="ZD2190" s="68"/>
    </row>
    <row r="2191" spans="658:680" x14ac:dyDescent="0.25">
      <c r="YH2191" s="68"/>
      <c r="YI2191" s="68"/>
      <c r="YJ2191" s="68"/>
      <c r="YK2191" s="68"/>
      <c r="YL2191" s="68"/>
      <c r="YM2191" s="68"/>
      <c r="YN2191" s="68"/>
      <c r="YO2191" s="68"/>
      <c r="YP2191" s="68"/>
      <c r="YQ2191" s="68"/>
      <c r="YR2191" s="68"/>
      <c r="YS2191" s="68"/>
      <c r="YT2191" s="68"/>
      <c r="YU2191" s="68"/>
      <c r="YV2191" s="68"/>
      <c r="YW2191" s="68"/>
      <c r="YX2191" s="68">
        <v>1.00773387553167</v>
      </c>
      <c r="YY2191" s="68"/>
      <c r="YZ2191" s="68"/>
      <c r="ZA2191" s="68"/>
      <c r="ZB2191" s="68"/>
      <c r="ZC2191" s="68"/>
      <c r="ZD2191" s="68"/>
    </row>
    <row r="2192" spans="658:680" x14ac:dyDescent="0.25">
      <c r="YH2192" s="68"/>
      <c r="YI2192" s="68"/>
      <c r="YJ2192" s="68"/>
      <c r="YK2192" s="68"/>
      <c r="YL2192" s="68"/>
      <c r="YM2192" s="68"/>
      <c r="YN2192" s="68"/>
      <c r="YO2192" s="68"/>
      <c r="YP2192" s="68"/>
      <c r="YQ2192" s="68"/>
      <c r="YR2192" s="68"/>
      <c r="YS2192" s="68"/>
      <c r="YT2192" s="68"/>
      <c r="YU2192" s="68"/>
      <c r="YV2192" s="68"/>
      <c r="YW2192" s="68"/>
      <c r="YX2192" s="68">
        <v>1.00773002821597</v>
      </c>
      <c r="YY2192" s="68"/>
      <c r="YZ2192" s="68"/>
      <c r="ZA2192" s="68"/>
      <c r="ZB2192" s="68"/>
      <c r="ZC2192" s="68"/>
      <c r="ZD2192" s="68"/>
    </row>
    <row r="2193" spans="658:680" x14ac:dyDescent="0.25">
      <c r="YH2193" s="68"/>
      <c r="YI2193" s="68"/>
      <c r="YJ2193" s="68"/>
      <c r="YK2193" s="68"/>
      <c r="YL2193" s="68"/>
      <c r="YM2193" s="68"/>
      <c r="YN2193" s="68"/>
      <c r="YO2193" s="68"/>
      <c r="YP2193" s="68"/>
      <c r="YQ2193" s="68"/>
      <c r="YR2193" s="68"/>
      <c r="YS2193" s="68"/>
      <c r="YT2193" s="68"/>
      <c r="YU2193" s="68"/>
      <c r="YV2193" s="68"/>
      <c r="YW2193" s="68"/>
      <c r="YX2193" s="68">
        <v>1.00770370227545</v>
      </c>
      <c r="YY2193" s="68"/>
      <c r="YZ2193" s="68"/>
      <c r="ZA2193" s="68"/>
      <c r="ZB2193" s="68"/>
      <c r="ZC2193" s="68"/>
      <c r="ZD2193" s="68"/>
    </row>
    <row r="2194" spans="658:680" x14ac:dyDescent="0.25">
      <c r="YH2194" s="68"/>
      <c r="YI2194" s="68"/>
      <c r="YJ2194" s="68"/>
      <c r="YK2194" s="68"/>
      <c r="YL2194" s="68"/>
      <c r="YM2194" s="68"/>
      <c r="YN2194" s="68"/>
      <c r="YO2194" s="68"/>
      <c r="YP2194" s="68"/>
      <c r="YQ2194" s="68"/>
      <c r="YR2194" s="68"/>
      <c r="YS2194" s="68"/>
      <c r="YT2194" s="68"/>
      <c r="YU2194" s="68"/>
      <c r="YV2194" s="68"/>
      <c r="YW2194" s="68"/>
      <c r="YX2194" s="68">
        <v>1.007696315824</v>
      </c>
      <c r="YY2194" s="68"/>
      <c r="YZ2194" s="68"/>
      <c r="ZA2194" s="68"/>
      <c r="ZB2194" s="68"/>
      <c r="ZC2194" s="68"/>
      <c r="ZD2194" s="68"/>
    </row>
    <row r="2195" spans="658:680" x14ac:dyDescent="0.25">
      <c r="YH2195" s="68"/>
      <c r="YI2195" s="68"/>
      <c r="YJ2195" s="68"/>
      <c r="YK2195" s="68"/>
      <c r="YL2195" s="68"/>
      <c r="YM2195" s="68"/>
      <c r="YN2195" s="68"/>
      <c r="YO2195" s="68"/>
      <c r="YP2195" s="68"/>
      <c r="YQ2195" s="68"/>
      <c r="YR2195" s="68"/>
      <c r="YS2195" s="68"/>
      <c r="YT2195" s="68"/>
      <c r="YU2195" s="68"/>
      <c r="YV2195" s="68"/>
      <c r="YW2195" s="68"/>
      <c r="YX2195" s="68">
        <v>1.0076905973323</v>
      </c>
      <c r="YY2195" s="68"/>
      <c r="YZ2195" s="68"/>
      <c r="ZA2195" s="68"/>
      <c r="ZB2195" s="68"/>
      <c r="ZC2195" s="68"/>
      <c r="ZD2195" s="68"/>
    </row>
    <row r="2196" spans="658:680" x14ac:dyDescent="0.25">
      <c r="YH2196" s="68"/>
      <c r="YI2196" s="68"/>
      <c r="YJ2196" s="68"/>
      <c r="YK2196" s="68"/>
      <c r="YL2196" s="68"/>
      <c r="YM2196" s="68"/>
      <c r="YN2196" s="68"/>
      <c r="YO2196" s="68"/>
      <c r="YP2196" s="68"/>
      <c r="YQ2196" s="68"/>
      <c r="YR2196" s="68"/>
      <c r="YS2196" s="68"/>
      <c r="YT2196" s="68"/>
      <c r="YU2196" s="68"/>
      <c r="YV2196" s="68"/>
      <c r="YW2196" s="68"/>
      <c r="YX2196" s="68">
        <v>1.00768965304519</v>
      </c>
      <c r="YY2196" s="68"/>
      <c r="YZ2196" s="68"/>
      <c r="ZA2196" s="68"/>
      <c r="ZB2196" s="68"/>
      <c r="ZC2196" s="68"/>
      <c r="ZD2196" s="68"/>
    </row>
    <row r="2197" spans="658:680" x14ac:dyDescent="0.25">
      <c r="YH2197" s="68"/>
      <c r="YI2197" s="68"/>
      <c r="YJ2197" s="68"/>
      <c r="YK2197" s="68"/>
      <c r="YL2197" s="68"/>
      <c r="YM2197" s="68"/>
      <c r="YN2197" s="68"/>
      <c r="YO2197" s="68"/>
      <c r="YP2197" s="68"/>
      <c r="YQ2197" s="68"/>
      <c r="YR2197" s="68"/>
      <c r="YS2197" s="68"/>
      <c r="YT2197" s="68"/>
      <c r="YU2197" s="68"/>
      <c r="YV2197" s="68"/>
      <c r="YW2197" s="68"/>
      <c r="YX2197" s="68">
        <v>1.0076799253058399</v>
      </c>
      <c r="YY2197" s="68"/>
      <c r="YZ2197" s="68"/>
      <c r="ZA2197" s="68"/>
      <c r="ZB2197" s="68"/>
      <c r="ZC2197" s="68"/>
      <c r="ZD2197" s="68"/>
    </row>
    <row r="2198" spans="658:680" x14ac:dyDescent="0.25">
      <c r="YH2198" s="68"/>
      <c r="YI2198" s="68"/>
      <c r="YJ2198" s="68"/>
      <c r="YK2198" s="68"/>
      <c r="YL2198" s="68"/>
      <c r="YM2198" s="68"/>
      <c r="YN2198" s="68"/>
      <c r="YO2198" s="68"/>
      <c r="YP2198" s="68"/>
      <c r="YQ2198" s="68"/>
      <c r="YR2198" s="68"/>
      <c r="YS2198" s="68"/>
      <c r="YT2198" s="68"/>
      <c r="YU2198" s="68"/>
      <c r="YV2198" s="68"/>
      <c r="YW2198" s="68"/>
      <c r="YX2198" s="68">
        <v>1.00766738941986</v>
      </c>
      <c r="YY2198" s="68"/>
      <c r="YZ2198" s="68"/>
      <c r="ZA2198" s="68"/>
      <c r="ZB2198" s="68"/>
      <c r="ZC2198" s="68"/>
      <c r="ZD2198" s="68"/>
    </row>
    <row r="2199" spans="658:680" x14ac:dyDescent="0.25">
      <c r="YH2199" s="68"/>
      <c r="YI2199" s="68"/>
      <c r="YJ2199" s="68"/>
      <c r="YK2199" s="68"/>
      <c r="YL2199" s="68"/>
      <c r="YM2199" s="68"/>
      <c r="YN2199" s="68"/>
      <c r="YO2199" s="68"/>
      <c r="YP2199" s="68"/>
      <c r="YQ2199" s="68"/>
      <c r="YR2199" s="68"/>
      <c r="YS2199" s="68"/>
      <c r="YT2199" s="68"/>
      <c r="YU2199" s="68"/>
      <c r="YV2199" s="68"/>
      <c r="YW2199" s="68"/>
      <c r="YX2199" s="68">
        <v>1.00765837996539</v>
      </c>
      <c r="YY2199" s="68"/>
      <c r="YZ2199" s="68"/>
      <c r="ZA2199" s="68"/>
      <c r="ZB2199" s="68"/>
      <c r="ZC2199" s="68"/>
      <c r="ZD2199" s="68"/>
    </row>
    <row r="2200" spans="658:680" x14ac:dyDescent="0.25">
      <c r="YH2200" s="68"/>
      <c r="YI2200" s="68"/>
      <c r="YJ2200" s="68"/>
      <c r="YK2200" s="68"/>
      <c r="YL2200" s="68"/>
      <c r="YM2200" s="68"/>
      <c r="YN2200" s="68"/>
      <c r="YO2200" s="68"/>
      <c r="YP2200" s="68"/>
      <c r="YQ2200" s="68"/>
      <c r="YR2200" s="68"/>
      <c r="YS2200" s="68"/>
      <c r="YT2200" s="68"/>
      <c r="YU2200" s="68"/>
      <c r="YV2200" s="68"/>
      <c r="YW2200" s="68"/>
      <c r="YX2200" s="68">
        <v>1.0076544586659599</v>
      </c>
      <c r="YY2200" s="68"/>
      <c r="YZ2200" s="68"/>
      <c r="ZA2200" s="68"/>
      <c r="ZB2200" s="68"/>
      <c r="ZC2200" s="68"/>
      <c r="ZD2200" s="68"/>
    </row>
    <row r="2201" spans="658:680" x14ac:dyDescent="0.25">
      <c r="YH2201" s="68"/>
      <c r="YI2201" s="68"/>
      <c r="YJ2201" s="68"/>
      <c r="YK2201" s="68"/>
      <c r="YL2201" s="68"/>
      <c r="YM2201" s="68"/>
      <c r="YN2201" s="68"/>
      <c r="YO2201" s="68"/>
      <c r="YP2201" s="68"/>
      <c r="YQ2201" s="68"/>
      <c r="YR2201" s="68"/>
      <c r="YS2201" s="68"/>
      <c r="YT2201" s="68"/>
      <c r="YU2201" s="68"/>
      <c r="YV2201" s="68"/>
      <c r="YW2201" s="68"/>
      <c r="YX2201" s="68">
        <v>1.0076431893973199</v>
      </c>
      <c r="YY2201" s="68"/>
      <c r="YZ2201" s="68"/>
      <c r="ZA2201" s="68"/>
      <c r="ZB2201" s="68"/>
      <c r="ZC2201" s="68"/>
      <c r="ZD2201" s="68"/>
    </row>
    <row r="2202" spans="658:680" x14ac:dyDescent="0.25">
      <c r="YH2202" s="68"/>
      <c r="YI2202" s="68"/>
      <c r="YJ2202" s="68"/>
      <c r="YK2202" s="68"/>
      <c r="YL2202" s="68"/>
      <c r="YM2202" s="68"/>
      <c r="YN2202" s="68"/>
      <c r="YO2202" s="68"/>
      <c r="YP2202" s="68"/>
      <c r="YQ2202" s="68"/>
      <c r="YR2202" s="68"/>
      <c r="YS2202" s="68"/>
      <c r="YT2202" s="68"/>
      <c r="YU2202" s="68"/>
      <c r="YV2202" s="68"/>
      <c r="YW2202" s="68"/>
      <c r="YX2202" s="68">
        <v>1.0076424936482</v>
      </c>
      <c r="YY2202" s="68"/>
      <c r="YZ2202" s="68"/>
      <c r="ZA2202" s="68"/>
      <c r="ZB2202" s="68"/>
      <c r="ZC2202" s="68"/>
      <c r="ZD2202" s="68"/>
    </row>
    <row r="2203" spans="658:680" x14ac:dyDescent="0.25">
      <c r="YH2203" s="68"/>
      <c r="YI2203" s="68"/>
      <c r="YJ2203" s="68"/>
      <c r="YK2203" s="68"/>
      <c r="YL2203" s="68"/>
      <c r="YM2203" s="68"/>
      <c r="YN2203" s="68"/>
      <c r="YO2203" s="68"/>
      <c r="YP2203" s="68"/>
      <c r="YQ2203" s="68"/>
      <c r="YR2203" s="68"/>
      <c r="YS2203" s="68"/>
      <c r="YT2203" s="68"/>
      <c r="YU2203" s="68"/>
      <c r="YV2203" s="68"/>
      <c r="YW2203" s="68"/>
      <c r="YX2203" s="68">
        <v>1.00763852484382</v>
      </c>
      <c r="YY2203" s="68"/>
      <c r="YZ2203" s="68"/>
      <c r="ZA2203" s="68"/>
      <c r="ZB2203" s="68"/>
      <c r="ZC2203" s="68"/>
      <c r="ZD2203" s="68"/>
    </row>
    <row r="2204" spans="658:680" x14ac:dyDescent="0.25">
      <c r="YH2204" s="68"/>
      <c r="YI2204" s="68"/>
      <c r="YJ2204" s="68"/>
      <c r="YK2204" s="68"/>
      <c r="YL2204" s="68"/>
      <c r="YM2204" s="68"/>
      <c r="YN2204" s="68"/>
      <c r="YO2204" s="68"/>
      <c r="YP2204" s="68"/>
      <c r="YQ2204" s="68"/>
      <c r="YR2204" s="68"/>
      <c r="YS2204" s="68"/>
      <c r="YT2204" s="68"/>
      <c r="YU2204" s="68"/>
      <c r="YV2204" s="68"/>
      <c r="YW2204" s="68"/>
      <c r="YX2204" s="68">
        <v>1.00762910687615</v>
      </c>
      <c r="YY2204" s="68"/>
      <c r="YZ2204" s="68"/>
      <c r="ZA2204" s="68"/>
      <c r="ZB2204" s="68"/>
      <c r="ZC2204" s="68"/>
      <c r="ZD2204" s="68"/>
    </row>
    <row r="2205" spans="658:680" x14ac:dyDescent="0.25">
      <c r="YH2205" s="68"/>
      <c r="YI2205" s="68"/>
      <c r="YJ2205" s="68"/>
      <c r="YK2205" s="68"/>
      <c r="YL2205" s="68"/>
      <c r="YM2205" s="68"/>
      <c r="YN2205" s="68"/>
      <c r="YO2205" s="68"/>
      <c r="YP2205" s="68"/>
      <c r="YQ2205" s="68"/>
      <c r="YR2205" s="68"/>
      <c r="YS2205" s="68"/>
      <c r="YT2205" s="68"/>
      <c r="YU2205" s="68"/>
      <c r="YV2205" s="68"/>
      <c r="YW2205" s="68"/>
      <c r="YX2205" s="68">
        <v>1.0075890357763899</v>
      </c>
      <c r="YY2205" s="68"/>
      <c r="YZ2205" s="68"/>
      <c r="ZA2205" s="68"/>
      <c r="ZB2205" s="68"/>
      <c r="ZC2205" s="68"/>
      <c r="ZD2205" s="68"/>
    </row>
    <row r="2206" spans="658:680" x14ac:dyDescent="0.25">
      <c r="YH2206" s="68"/>
      <c r="YI2206" s="68"/>
      <c r="YJ2206" s="68"/>
      <c r="YK2206" s="68"/>
      <c r="YL2206" s="68"/>
      <c r="YM2206" s="68"/>
      <c r="YN2206" s="68"/>
      <c r="YO2206" s="68"/>
      <c r="YP2206" s="68"/>
      <c r="YQ2206" s="68"/>
      <c r="YR2206" s="68"/>
      <c r="YS2206" s="68"/>
      <c r="YT2206" s="68"/>
      <c r="YU2206" s="68"/>
      <c r="YV2206" s="68"/>
      <c r="YW2206" s="68"/>
      <c r="YX2206" s="68">
        <v>1.00758547460351</v>
      </c>
      <c r="YY2206" s="68"/>
      <c r="YZ2206" s="68"/>
      <c r="ZA2206" s="68"/>
      <c r="ZB2206" s="68"/>
      <c r="ZC2206" s="68"/>
      <c r="ZD2206" s="68"/>
    </row>
    <row r="2207" spans="658:680" x14ac:dyDescent="0.25">
      <c r="YH2207" s="68"/>
      <c r="YI2207" s="68"/>
      <c r="YJ2207" s="68"/>
      <c r="YK2207" s="68"/>
      <c r="YL2207" s="68"/>
      <c r="YM2207" s="68"/>
      <c r="YN2207" s="68"/>
      <c r="YO2207" s="68"/>
      <c r="YP2207" s="68"/>
      <c r="YQ2207" s="68"/>
      <c r="YR2207" s="68"/>
      <c r="YS2207" s="68"/>
      <c r="YT2207" s="68"/>
      <c r="YU2207" s="68"/>
      <c r="YV2207" s="68"/>
      <c r="YW2207" s="68"/>
      <c r="YX2207" s="68">
        <v>1.0075824084910501</v>
      </c>
      <c r="YY2207" s="68"/>
      <c r="YZ2207" s="68"/>
      <c r="ZA2207" s="68"/>
      <c r="ZB2207" s="68"/>
      <c r="ZC2207" s="68"/>
      <c r="ZD2207" s="68"/>
    </row>
    <row r="2208" spans="658:680" x14ac:dyDescent="0.25">
      <c r="YH2208" s="68"/>
      <c r="YI2208" s="68"/>
      <c r="YJ2208" s="68"/>
      <c r="YK2208" s="68"/>
      <c r="YL2208" s="68"/>
      <c r="YM2208" s="68"/>
      <c r="YN2208" s="68"/>
      <c r="YO2208" s="68"/>
      <c r="YP2208" s="68"/>
      <c r="YQ2208" s="68"/>
      <c r="YR2208" s="68"/>
      <c r="YS2208" s="68"/>
      <c r="YT2208" s="68"/>
      <c r="YU2208" s="68"/>
      <c r="YV2208" s="68"/>
      <c r="YW2208" s="68"/>
      <c r="YX2208" s="68">
        <v>1.0075744818004699</v>
      </c>
      <c r="YY2208" s="68"/>
      <c r="YZ2208" s="68"/>
      <c r="ZA2208" s="68"/>
      <c r="ZB2208" s="68"/>
      <c r="ZC2208" s="68"/>
      <c r="ZD2208" s="68"/>
    </row>
    <row r="2209" spans="658:680" x14ac:dyDescent="0.25">
      <c r="YH2209" s="68"/>
      <c r="YI2209" s="68"/>
      <c r="YJ2209" s="68"/>
      <c r="YK2209" s="68"/>
      <c r="YL2209" s="68"/>
      <c r="YM2209" s="68"/>
      <c r="YN2209" s="68"/>
      <c r="YO2209" s="68"/>
      <c r="YP2209" s="68"/>
      <c r="YQ2209" s="68"/>
      <c r="YR2209" s="68"/>
      <c r="YS2209" s="68"/>
      <c r="YT2209" s="68"/>
      <c r="YU2209" s="68"/>
      <c r="YV2209" s="68"/>
      <c r="YW2209" s="68"/>
      <c r="YX2209" s="68">
        <v>1.0075581121945101</v>
      </c>
      <c r="YY2209" s="68"/>
      <c r="YZ2209" s="68"/>
      <c r="ZA2209" s="68"/>
      <c r="ZB2209" s="68"/>
      <c r="ZC2209" s="68"/>
      <c r="ZD2209" s="68"/>
    </row>
    <row r="2210" spans="658:680" x14ac:dyDescent="0.25">
      <c r="YH2210" s="68"/>
      <c r="YI2210" s="68"/>
      <c r="YJ2210" s="68"/>
      <c r="YK2210" s="68"/>
      <c r="YL2210" s="68"/>
      <c r="YM2210" s="68"/>
      <c r="YN2210" s="68"/>
      <c r="YO2210" s="68"/>
      <c r="YP2210" s="68"/>
      <c r="YQ2210" s="68"/>
      <c r="YR2210" s="68"/>
      <c r="YS2210" s="68"/>
      <c r="YT2210" s="68"/>
      <c r="YU2210" s="68"/>
      <c r="YV2210" s="68"/>
      <c r="YW2210" s="68"/>
      <c r="YX2210" s="68">
        <v>1.00754505191503</v>
      </c>
      <c r="YY2210" s="68"/>
      <c r="YZ2210" s="68"/>
      <c r="ZA2210" s="68"/>
      <c r="ZB2210" s="68"/>
      <c r="ZC2210" s="68"/>
      <c r="ZD2210" s="68"/>
    </row>
    <row r="2211" spans="658:680" x14ac:dyDescent="0.25">
      <c r="YH2211" s="68"/>
      <c r="YI2211" s="68"/>
      <c r="YJ2211" s="68"/>
      <c r="YK2211" s="68"/>
      <c r="YL2211" s="68"/>
      <c r="YM2211" s="68"/>
      <c r="YN2211" s="68"/>
      <c r="YO2211" s="68"/>
      <c r="YP2211" s="68"/>
      <c r="YQ2211" s="68"/>
      <c r="YR2211" s="68"/>
      <c r="YS2211" s="68"/>
      <c r="YT2211" s="68"/>
      <c r="YU2211" s="68"/>
      <c r="YV2211" s="68"/>
      <c r="YW2211" s="68"/>
      <c r="YX2211" s="68">
        <v>1.0075439326500499</v>
      </c>
      <c r="YY2211" s="68"/>
      <c r="YZ2211" s="68"/>
      <c r="ZA2211" s="68"/>
      <c r="ZB2211" s="68"/>
      <c r="ZC2211" s="68"/>
      <c r="ZD2211" s="68"/>
    </row>
    <row r="2212" spans="658:680" x14ac:dyDescent="0.25">
      <c r="YH2212" s="68"/>
      <c r="YI2212" s="68"/>
      <c r="YJ2212" s="68"/>
      <c r="YK2212" s="68"/>
      <c r="YL2212" s="68"/>
      <c r="YM2212" s="68"/>
      <c r="YN2212" s="68"/>
      <c r="YO2212" s="68"/>
      <c r="YP2212" s="68"/>
      <c r="YQ2212" s="68"/>
      <c r="YR2212" s="68"/>
      <c r="YS2212" s="68"/>
      <c r="YT2212" s="68"/>
      <c r="YU2212" s="68"/>
      <c r="YV2212" s="68"/>
      <c r="YW2212" s="68"/>
      <c r="YX2212" s="68">
        <v>1.0075285703571299</v>
      </c>
      <c r="YY2212" s="68"/>
      <c r="YZ2212" s="68"/>
      <c r="ZA2212" s="68"/>
      <c r="ZB2212" s="68"/>
      <c r="ZC2212" s="68"/>
      <c r="ZD2212" s="68"/>
    </row>
    <row r="2213" spans="658:680" x14ac:dyDescent="0.25">
      <c r="YH2213" s="68"/>
      <c r="YI2213" s="68"/>
      <c r="YJ2213" s="68"/>
      <c r="YK2213" s="68"/>
      <c r="YL2213" s="68"/>
      <c r="YM2213" s="68"/>
      <c r="YN2213" s="68"/>
      <c r="YO2213" s="68"/>
      <c r="YP2213" s="68"/>
      <c r="YQ2213" s="68"/>
      <c r="YR2213" s="68"/>
      <c r="YS2213" s="68"/>
      <c r="YT2213" s="68"/>
      <c r="YU2213" s="68"/>
      <c r="YV2213" s="68"/>
      <c r="YW2213" s="68"/>
      <c r="YX2213" s="68">
        <v>1.0075265918193199</v>
      </c>
      <c r="YY2213" s="68"/>
      <c r="YZ2213" s="68"/>
      <c r="ZA2213" s="68"/>
      <c r="ZB2213" s="68"/>
      <c r="ZC2213" s="68"/>
      <c r="ZD2213" s="68"/>
    </row>
    <row r="2214" spans="658:680" x14ac:dyDescent="0.25">
      <c r="YH2214" s="68"/>
      <c r="YI2214" s="68"/>
      <c r="YJ2214" s="68"/>
      <c r="YK2214" s="68"/>
      <c r="YL2214" s="68"/>
      <c r="YM2214" s="68"/>
      <c r="YN2214" s="68"/>
      <c r="YO2214" s="68"/>
      <c r="YP2214" s="68"/>
      <c r="YQ2214" s="68"/>
      <c r="YR2214" s="68"/>
      <c r="YS2214" s="68"/>
      <c r="YT2214" s="68"/>
      <c r="YU2214" s="68"/>
      <c r="YV2214" s="68"/>
      <c r="YW2214" s="68"/>
      <c r="YX2214" s="68">
        <v>1.0074553643497499</v>
      </c>
      <c r="YY2214" s="68"/>
      <c r="YZ2214" s="68"/>
      <c r="ZA2214" s="68"/>
      <c r="ZB2214" s="68"/>
      <c r="ZC2214" s="68"/>
      <c r="ZD2214" s="68"/>
    </row>
    <row r="2215" spans="658:680" x14ac:dyDescent="0.25">
      <c r="YH2215" s="68"/>
      <c r="YI2215" s="68"/>
      <c r="YJ2215" s="68"/>
      <c r="YK2215" s="68"/>
      <c r="YL2215" s="68"/>
      <c r="YM2215" s="68"/>
      <c r="YN2215" s="68"/>
      <c r="YO2215" s="68"/>
      <c r="YP2215" s="68"/>
      <c r="YQ2215" s="68"/>
      <c r="YR2215" s="68"/>
      <c r="YS2215" s="68"/>
      <c r="YT2215" s="68"/>
      <c r="YU2215" s="68"/>
      <c r="YV2215" s="68"/>
      <c r="YW2215" s="68"/>
      <c r="YX2215" s="68">
        <v>1.00744875740499</v>
      </c>
      <c r="YY2215" s="68"/>
      <c r="YZ2215" s="68"/>
      <c r="ZA2215" s="68"/>
      <c r="ZB2215" s="68"/>
      <c r="ZC2215" s="68"/>
      <c r="ZD2215" s="68"/>
    </row>
    <row r="2216" spans="658:680" x14ac:dyDescent="0.25">
      <c r="YH2216" s="68"/>
      <c r="YI2216" s="68"/>
      <c r="YJ2216" s="68"/>
      <c r="YK2216" s="68"/>
      <c r="YL2216" s="68"/>
      <c r="YM2216" s="68"/>
      <c r="YN2216" s="68"/>
      <c r="YO2216" s="68"/>
      <c r="YP2216" s="68"/>
      <c r="YQ2216" s="68"/>
      <c r="YR2216" s="68"/>
      <c r="YS2216" s="68"/>
      <c r="YT2216" s="68"/>
      <c r="YU2216" s="68"/>
      <c r="YV2216" s="68"/>
      <c r="YW2216" s="68"/>
      <c r="YX2216" s="68">
        <v>1.00742804337556</v>
      </c>
      <c r="YY2216" s="68"/>
      <c r="YZ2216" s="68"/>
      <c r="ZA2216" s="68"/>
      <c r="ZB2216" s="68"/>
      <c r="ZC2216" s="68"/>
      <c r="ZD2216" s="68"/>
    </row>
    <row r="2217" spans="658:680" x14ac:dyDescent="0.25">
      <c r="YH2217" s="68"/>
      <c r="YI2217" s="68"/>
      <c r="YJ2217" s="68"/>
      <c r="YK2217" s="68"/>
      <c r="YL2217" s="68"/>
      <c r="YM2217" s="68"/>
      <c r="YN2217" s="68"/>
      <c r="YO2217" s="68"/>
      <c r="YP2217" s="68"/>
      <c r="YQ2217" s="68"/>
      <c r="YR2217" s="68"/>
      <c r="YS2217" s="68"/>
      <c r="YT2217" s="68"/>
      <c r="YU2217" s="68"/>
      <c r="YV2217" s="68"/>
      <c r="YW2217" s="68"/>
      <c r="YX2217" s="68">
        <v>1.0074263706781399</v>
      </c>
      <c r="YY2217" s="68"/>
      <c r="YZ2217" s="68"/>
      <c r="ZA2217" s="68"/>
      <c r="ZB2217" s="68"/>
      <c r="ZC2217" s="68"/>
      <c r="ZD2217" s="68"/>
    </row>
    <row r="2218" spans="658:680" x14ac:dyDescent="0.25">
      <c r="YH2218" s="68"/>
      <c r="YI2218" s="68"/>
      <c r="YJ2218" s="68"/>
      <c r="YK2218" s="68"/>
      <c r="YL2218" s="68"/>
      <c r="YM2218" s="68"/>
      <c r="YN2218" s="68"/>
      <c r="YO2218" s="68"/>
      <c r="YP2218" s="68"/>
      <c r="YQ2218" s="68"/>
      <c r="YR2218" s="68"/>
      <c r="YS2218" s="68"/>
      <c r="YT2218" s="68"/>
      <c r="YU2218" s="68"/>
      <c r="YV2218" s="68"/>
      <c r="YW2218" s="68"/>
      <c r="YX2218" s="68">
        <v>1.00740438916052</v>
      </c>
      <c r="YY2218" s="68"/>
      <c r="YZ2218" s="68"/>
      <c r="ZA2218" s="68"/>
      <c r="ZB2218" s="68"/>
      <c r="ZC2218" s="68"/>
      <c r="ZD2218" s="68"/>
    </row>
    <row r="2219" spans="658:680" x14ac:dyDescent="0.25">
      <c r="YH2219" s="68"/>
      <c r="YI2219" s="68"/>
      <c r="YJ2219" s="68"/>
      <c r="YK2219" s="68"/>
      <c r="YL2219" s="68"/>
      <c r="YM2219" s="68"/>
      <c r="YN2219" s="68"/>
      <c r="YO2219" s="68"/>
      <c r="YP2219" s="68"/>
      <c r="YQ2219" s="68"/>
      <c r="YR2219" s="68"/>
      <c r="YS2219" s="68"/>
      <c r="YT2219" s="68"/>
      <c r="YU2219" s="68"/>
      <c r="YV2219" s="68"/>
      <c r="YW2219" s="68"/>
      <c r="YX2219" s="68">
        <v>1.0074000408339201</v>
      </c>
      <c r="YY2219" s="68"/>
      <c r="YZ2219" s="68"/>
      <c r="ZA2219" s="68"/>
      <c r="ZB2219" s="68"/>
      <c r="ZC2219" s="68"/>
      <c r="ZD2219" s="68"/>
    </row>
    <row r="2220" spans="658:680" x14ac:dyDescent="0.25">
      <c r="YH2220" s="68"/>
      <c r="YI2220" s="68"/>
      <c r="YJ2220" s="68"/>
      <c r="YK2220" s="68"/>
      <c r="YL2220" s="68"/>
      <c r="YM2220" s="68"/>
      <c r="YN2220" s="68"/>
      <c r="YO2220" s="68"/>
      <c r="YP2220" s="68"/>
      <c r="YQ2220" s="68"/>
      <c r="YR2220" s="68"/>
      <c r="YS2220" s="68"/>
      <c r="YT2220" s="68"/>
      <c r="YU2220" s="68"/>
      <c r="YV2220" s="68"/>
      <c r="YW2220" s="68"/>
      <c r="YX2220" s="68">
        <v>1.0073879416463101</v>
      </c>
      <c r="YY2220" s="68"/>
      <c r="YZ2220" s="68"/>
      <c r="ZA2220" s="68"/>
      <c r="ZB2220" s="68"/>
      <c r="ZC2220" s="68"/>
      <c r="ZD2220" s="68"/>
    </row>
    <row r="2221" spans="658:680" x14ac:dyDescent="0.25">
      <c r="YH2221" s="68"/>
      <c r="YI2221" s="68"/>
      <c r="YJ2221" s="68"/>
      <c r="YK2221" s="68"/>
      <c r="YL2221" s="68"/>
      <c r="YM2221" s="68"/>
      <c r="YN2221" s="68"/>
      <c r="YO2221" s="68"/>
      <c r="YP2221" s="68"/>
      <c r="YQ2221" s="68"/>
      <c r="YR2221" s="68"/>
      <c r="YS2221" s="68"/>
      <c r="YT2221" s="68"/>
      <c r="YU2221" s="68"/>
      <c r="YV2221" s="68"/>
      <c r="YW2221" s="68"/>
      <c r="YX2221" s="68">
        <v>1.0073603885343301</v>
      </c>
      <c r="YY2221" s="68"/>
      <c r="YZ2221" s="68"/>
      <c r="ZA2221" s="68"/>
      <c r="ZB2221" s="68"/>
      <c r="ZC2221" s="68"/>
      <c r="ZD2221" s="68"/>
    </row>
    <row r="2222" spans="658:680" x14ac:dyDescent="0.25">
      <c r="YH2222" s="68"/>
      <c r="YI2222" s="68"/>
      <c r="YJ2222" s="68"/>
      <c r="YK2222" s="68"/>
      <c r="YL2222" s="68"/>
      <c r="YM2222" s="68"/>
      <c r="YN2222" s="68"/>
      <c r="YO2222" s="68"/>
      <c r="YP2222" s="68"/>
      <c r="YQ2222" s="68"/>
      <c r="YR2222" s="68"/>
      <c r="YS2222" s="68"/>
      <c r="YT2222" s="68"/>
      <c r="YU2222" s="68"/>
      <c r="YV2222" s="68"/>
      <c r="YW2222" s="68"/>
      <c r="YX2222" s="68">
        <v>1.0073531817893999</v>
      </c>
      <c r="YY2222" s="68"/>
      <c r="YZ2222" s="68"/>
      <c r="ZA2222" s="68"/>
      <c r="ZB2222" s="68"/>
      <c r="ZC2222" s="68"/>
      <c r="ZD2222" s="68"/>
    </row>
    <row r="2223" spans="658:680" x14ac:dyDescent="0.25">
      <c r="YH2223" s="68"/>
      <c r="YI2223" s="68"/>
      <c r="YJ2223" s="68"/>
      <c r="YK2223" s="68"/>
      <c r="YL2223" s="68"/>
      <c r="YM2223" s="68"/>
      <c r="YN2223" s="68"/>
      <c r="YO2223" s="68"/>
      <c r="YP2223" s="68"/>
      <c r="YQ2223" s="68"/>
      <c r="YR2223" s="68"/>
      <c r="YS2223" s="68"/>
      <c r="YT2223" s="68"/>
      <c r="YU2223" s="68"/>
      <c r="YV2223" s="68"/>
      <c r="YW2223" s="68"/>
      <c r="YX2223" s="68">
        <v>1.0073501596185199</v>
      </c>
      <c r="YY2223" s="68"/>
      <c r="YZ2223" s="68"/>
      <c r="ZA2223" s="68"/>
      <c r="ZB2223" s="68"/>
      <c r="ZC2223" s="68"/>
      <c r="ZD2223" s="68"/>
    </row>
    <row r="2224" spans="658:680" x14ac:dyDescent="0.25">
      <c r="YH2224" s="68"/>
      <c r="YI2224" s="68"/>
      <c r="YJ2224" s="68"/>
      <c r="YK2224" s="68"/>
      <c r="YL2224" s="68"/>
      <c r="YM2224" s="68"/>
      <c r="YN2224" s="68"/>
      <c r="YO2224" s="68"/>
      <c r="YP2224" s="68"/>
      <c r="YQ2224" s="68"/>
      <c r="YR2224" s="68"/>
      <c r="YS2224" s="68"/>
      <c r="YT2224" s="68"/>
      <c r="YU2224" s="68"/>
      <c r="YV2224" s="68"/>
      <c r="YW2224" s="68"/>
      <c r="YX2224" s="68">
        <v>1.00733998550639</v>
      </c>
      <c r="YY2224" s="68"/>
      <c r="YZ2224" s="68"/>
      <c r="ZA2224" s="68"/>
      <c r="ZB2224" s="68"/>
      <c r="ZC2224" s="68"/>
      <c r="ZD2224" s="68"/>
    </row>
    <row r="2225" spans="658:680" x14ac:dyDescent="0.25">
      <c r="YH2225" s="68"/>
      <c r="YI2225" s="68"/>
      <c r="YJ2225" s="68"/>
      <c r="YK2225" s="68"/>
      <c r="YL2225" s="68"/>
      <c r="YM2225" s="68"/>
      <c r="YN2225" s="68"/>
      <c r="YO2225" s="68"/>
      <c r="YP2225" s="68"/>
      <c r="YQ2225" s="68"/>
      <c r="YR2225" s="68"/>
      <c r="YS2225" s="68"/>
      <c r="YT2225" s="68"/>
      <c r="YU2225" s="68"/>
      <c r="YV2225" s="68"/>
      <c r="YW2225" s="68"/>
      <c r="YX2225" s="68">
        <v>1.00732588352201</v>
      </c>
      <c r="YY2225" s="68"/>
      <c r="YZ2225" s="68"/>
      <c r="ZA2225" s="68"/>
      <c r="ZB2225" s="68"/>
      <c r="ZC2225" s="68"/>
      <c r="ZD2225" s="68"/>
    </row>
    <row r="2226" spans="658:680" x14ac:dyDescent="0.25">
      <c r="YH2226" s="68"/>
      <c r="YI2226" s="68"/>
      <c r="YJ2226" s="68"/>
      <c r="YK2226" s="68"/>
      <c r="YL2226" s="68"/>
      <c r="YM2226" s="68"/>
      <c r="YN2226" s="68"/>
      <c r="YO2226" s="68"/>
      <c r="YP2226" s="68"/>
      <c r="YQ2226" s="68"/>
      <c r="YR2226" s="68"/>
      <c r="YS2226" s="68"/>
      <c r="YT2226" s="68"/>
      <c r="YU2226" s="68"/>
      <c r="YV2226" s="68"/>
      <c r="YW2226" s="68"/>
      <c r="YX2226" s="68">
        <v>1.0073204680689001</v>
      </c>
      <c r="YY2226" s="68"/>
      <c r="YZ2226" s="68"/>
      <c r="ZA2226" s="68"/>
      <c r="ZB2226" s="68"/>
      <c r="ZC2226" s="68"/>
      <c r="ZD2226" s="68"/>
    </row>
    <row r="2227" spans="658:680" x14ac:dyDescent="0.25">
      <c r="YH2227" s="68"/>
      <c r="YI2227" s="68"/>
      <c r="YJ2227" s="68"/>
      <c r="YK2227" s="68"/>
      <c r="YL2227" s="68"/>
      <c r="YM2227" s="68"/>
      <c r="YN2227" s="68"/>
      <c r="YO2227" s="68"/>
      <c r="YP2227" s="68"/>
      <c r="YQ2227" s="68"/>
      <c r="YR2227" s="68"/>
      <c r="YS2227" s="68"/>
      <c r="YT2227" s="68"/>
      <c r="YU2227" s="68"/>
      <c r="YV2227" s="68"/>
      <c r="YW2227" s="68"/>
      <c r="YX2227" s="68">
        <v>1.0073142439673599</v>
      </c>
      <c r="YY2227" s="68"/>
      <c r="YZ2227" s="68"/>
      <c r="ZA2227" s="68"/>
      <c r="ZB2227" s="68"/>
      <c r="ZC2227" s="68"/>
      <c r="ZD2227" s="68"/>
    </row>
    <row r="2228" spans="658:680" x14ac:dyDescent="0.25">
      <c r="YH2228" s="68"/>
      <c r="YI2228" s="68"/>
      <c r="YJ2228" s="68"/>
      <c r="YK2228" s="68"/>
      <c r="YL2228" s="68"/>
      <c r="YM2228" s="68"/>
      <c r="YN2228" s="68"/>
      <c r="YO2228" s="68"/>
      <c r="YP2228" s="68"/>
      <c r="YQ2228" s="68"/>
      <c r="YR2228" s="68"/>
      <c r="YS2228" s="68"/>
      <c r="YT2228" s="68"/>
      <c r="YU2228" s="68"/>
      <c r="YV2228" s="68"/>
      <c r="YW2228" s="68"/>
      <c r="YX2228" s="68">
        <v>1.0072972468358099</v>
      </c>
      <c r="YY2228" s="68"/>
      <c r="YZ2228" s="68"/>
      <c r="ZA2228" s="68"/>
      <c r="ZB2228" s="68"/>
      <c r="ZC2228" s="68"/>
      <c r="ZD2228" s="68"/>
    </row>
    <row r="2229" spans="658:680" x14ac:dyDescent="0.25">
      <c r="YH2229" s="68"/>
      <c r="YI2229" s="68"/>
      <c r="YJ2229" s="68"/>
      <c r="YK2229" s="68"/>
      <c r="YL2229" s="68"/>
      <c r="YM2229" s="68"/>
      <c r="YN2229" s="68"/>
      <c r="YO2229" s="68"/>
      <c r="YP2229" s="68"/>
      <c r="YQ2229" s="68"/>
      <c r="YR2229" s="68"/>
      <c r="YS2229" s="68"/>
      <c r="YT2229" s="68"/>
      <c r="YU2229" s="68"/>
      <c r="YV2229" s="68"/>
      <c r="YW2229" s="68"/>
      <c r="YX2229" s="68">
        <v>1.00729358883789</v>
      </c>
      <c r="YY2229" s="68"/>
      <c r="YZ2229" s="68"/>
      <c r="ZA2229" s="68"/>
      <c r="ZB2229" s="68"/>
      <c r="ZC2229" s="68"/>
      <c r="ZD2229" s="68"/>
    </row>
    <row r="2230" spans="658:680" x14ac:dyDescent="0.25">
      <c r="YH2230" s="68"/>
      <c r="YI2230" s="68"/>
      <c r="YJ2230" s="68"/>
      <c r="YK2230" s="68"/>
      <c r="YL2230" s="68"/>
      <c r="YM2230" s="68"/>
      <c r="YN2230" s="68"/>
      <c r="YO2230" s="68"/>
      <c r="YP2230" s="68"/>
      <c r="YQ2230" s="68"/>
      <c r="YR2230" s="68"/>
      <c r="YS2230" s="68"/>
      <c r="YT2230" s="68"/>
      <c r="YU2230" s="68"/>
      <c r="YV2230" s="68"/>
      <c r="YW2230" s="68"/>
      <c r="YX2230" s="68">
        <v>1.0072927102567399</v>
      </c>
      <c r="YY2230" s="68"/>
      <c r="YZ2230" s="68"/>
      <c r="ZA2230" s="68"/>
      <c r="ZB2230" s="68"/>
      <c r="ZC2230" s="68"/>
      <c r="ZD2230" s="68"/>
    </row>
    <row r="2231" spans="658:680" x14ac:dyDescent="0.25">
      <c r="YH2231" s="68"/>
      <c r="YI2231" s="68"/>
      <c r="YJ2231" s="68"/>
      <c r="YK2231" s="68"/>
      <c r="YL2231" s="68"/>
      <c r="YM2231" s="68"/>
      <c r="YN2231" s="68"/>
      <c r="YO2231" s="68"/>
      <c r="YP2231" s="68"/>
      <c r="YQ2231" s="68"/>
      <c r="YR2231" s="68"/>
      <c r="YS2231" s="68"/>
      <c r="YT2231" s="68"/>
      <c r="YU2231" s="68"/>
      <c r="YV2231" s="68"/>
      <c r="YW2231" s="68"/>
      <c r="YX2231" s="68">
        <v>1.0072816193883001</v>
      </c>
      <c r="YY2231" s="68"/>
      <c r="YZ2231" s="68"/>
      <c r="ZA2231" s="68"/>
      <c r="ZB2231" s="68"/>
      <c r="ZC2231" s="68"/>
      <c r="ZD2231" s="68"/>
    </row>
    <row r="2232" spans="658:680" x14ac:dyDescent="0.25">
      <c r="YH2232" s="68"/>
      <c r="YI2232" s="68"/>
      <c r="YJ2232" s="68"/>
      <c r="YK2232" s="68"/>
      <c r="YL2232" s="68"/>
      <c r="YM2232" s="68"/>
      <c r="YN2232" s="68"/>
      <c r="YO2232" s="68"/>
      <c r="YP2232" s="68"/>
      <c r="YQ2232" s="68"/>
      <c r="YR2232" s="68"/>
      <c r="YS2232" s="68"/>
      <c r="YT2232" s="68"/>
      <c r="YU2232" s="68"/>
      <c r="YV2232" s="68"/>
      <c r="YW2232" s="68"/>
      <c r="YX2232" s="68">
        <v>1.0072772548309401</v>
      </c>
      <c r="YY2232" s="68"/>
      <c r="YZ2232" s="68"/>
      <c r="ZA2232" s="68"/>
      <c r="ZB2232" s="68"/>
      <c r="ZC2232" s="68"/>
      <c r="ZD2232" s="68"/>
    </row>
    <row r="2233" spans="658:680" x14ac:dyDescent="0.25">
      <c r="YH2233" s="68"/>
      <c r="YI2233" s="68"/>
      <c r="YJ2233" s="68"/>
      <c r="YK2233" s="68"/>
      <c r="YL2233" s="68"/>
      <c r="YM2233" s="68"/>
      <c r="YN2233" s="68"/>
      <c r="YO2233" s="68"/>
      <c r="YP2233" s="68"/>
      <c r="YQ2233" s="68"/>
      <c r="YR2233" s="68"/>
      <c r="YS2233" s="68"/>
      <c r="YT2233" s="68"/>
      <c r="YU2233" s="68"/>
      <c r="YV2233" s="68"/>
      <c r="YW2233" s="68"/>
      <c r="YX2233" s="68">
        <v>1.0072753774263801</v>
      </c>
      <c r="YY2233" s="68"/>
      <c r="YZ2233" s="68"/>
      <c r="ZA2233" s="68"/>
      <c r="ZB2233" s="68"/>
      <c r="ZC2233" s="68"/>
      <c r="ZD2233" s="68"/>
    </row>
    <row r="2234" spans="658:680" x14ac:dyDescent="0.25">
      <c r="YH2234" s="68"/>
      <c r="YI2234" s="68"/>
      <c r="YJ2234" s="68"/>
      <c r="YK2234" s="68"/>
      <c r="YL2234" s="68"/>
      <c r="YM2234" s="68"/>
      <c r="YN2234" s="68"/>
      <c r="YO2234" s="68"/>
      <c r="YP2234" s="68"/>
      <c r="YQ2234" s="68"/>
      <c r="YR2234" s="68"/>
      <c r="YS2234" s="68"/>
      <c r="YT2234" s="68"/>
      <c r="YU2234" s="68"/>
      <c r="YV2234" s="68"/>
      <c r="YW2234" s="68"/>
      <c r="YX2234" s="68">
        <v>1.0072715224539499</v>
      </c>
      <c r="YY2234" s="68"/>
      <c r="YZ2234" s="68"/>
      <c r="ZA2234" s="68"/>
      <c r="ZB2234" s="68"/>
      <c r="ZC2234" s="68"/>
      <c r="ZD2234" s="68"/>
    </row>
    <row r="2235" spans="658:680" x14ac:dyDescent="0.25">
      <c r="YH2235" s="68"/>
      <c r="YI2235" s="68"/>
      <c r="YJ2235" s="68"/>
      <c r="YK2235" s="68"/>
      <c r="YL2235" s="68"/>
      <c r="YM2235" s="68"/>
      <c r="YN2235" s="68"/>
      <c r="YO2235" s="68"/>
      <c r="YP2235" s="68"/>
      <c r="YQ2235" s="68"/>
      <c r="YR2235" s="68"/>
      <c r="YS2235" s="68"/>
      <c r="YT2235" s="68"/>
      <c r="YU2235" s="68"/>
      <c r="YV2235" s="68"/>
      <c r="YW2235" s="68"/>
      <c r="YX2235" s="68">
        <v>1.0072618428643201</v>
      </c>
      <c r="YY2235" s="68"/>
      <c r="YZ2235" s="68"/>
      <c r="ZA2235" s="68"/>
      <c r="ZB2235" s="68"/>
      <c r="ZC2235" s="68"/>
      <c r="ZD2235" s="68"/>
    </row>
    <row r="2236" spans="658:680" x14ac:dyDescent="0.25">
      <c r="YH2236" s="68"/>
      <c r="YI2236" s="68"/>
      <c r="YJ2236" s="68"/>
      <c r="YK2236" s="68"/>
      <c r="YL2236" s="68"/>
      <c r="YM2236" s="68"/>
      <c r="YN2236" s="68"/>
      <c r="YO2236" s="68"/>
      <c r="YP2236" s="68"/>
      <c r="YQ2236" s="68"/>
      <c r="YR2236" s="68"/>
      <c r="YS2236" s="68"/>
      <c r="YT2236" s="68"/>
      <c r="YU2236" s="68"/>
      <c r="YV2236" s="68"/>
      <c r="YW2236" s="68"/>
      <c r="YX2236" s="68">
        <v>1.00725691311195</v>
      </c>
      <c r="YY2236" s="68"/>
      <c r="YZ2236" s="68"/>
      <c r="ZA2236" s="68"/>
      <c r="ZB2236" s="68"/>
      <c r="ZC2236" s="68"/>
      <c r="ZD2236" s="68"/>
    </row>
    <row r="2237" spans="658:680" x14ac:dyDescent="0.25">
      <c r="YH2237" s="68"/>
      <c r="YI2237" s="68"/>
      <c r="YJ2237" s="68"/>
      <c r="YK2237" s="68"/>
      <c r="YL2237" s="68"/>
      <c r="YM2237" s="68"/>
      <c r="YN2237" s="68"/>
      <c r="YO2237" s="68"/>
      <c r="YP2237" s="68"/>
      <c r="YQ2237" s="68"/>
      <c r="YR2237" s="68"/>
      <c r="YS2237" s="68"/>
      <c r="YT2237" s="68"/>
      <c r="YU2237" s="68"/>
      <c r="YV2237" s="68"/>
      <c r="YW2237" s="68"/>
      <c r="YX2237" s="68">
        <v>1.00725178099599</v>
      </c>
      <c r="YY2237" s="68"/>
      <c r="YZ2237" s="68"/>
      <c r="ZA2237" s="68"/>
      <c r="ZB2237" s="68"/>
      <c r="ZC2237" s="68"/>
      <c r="ZD2237" s="68"/>
    </row>
    <row r="2238" spans="658:680" x14ac:dyDescent="0.25">
      <c r="YH2238" s="68"/>
      <c r="YI2238" s="68"/>
      <c r="YJ2238" s="68"/>
      <c r="YK2238" s="68"/>
      <c r="YL2238" s="68"/>
      <c r="YM2238" s="68"/>
      <c r="YN2238" s="68"/>
      <c r="YO2238" s="68"/>
      <c r="YP2238" s="68"/>
      <c r="YQ2238" s="68"/>
      <c r="YR2238" s="68"/>
      <c r="YS2238" s="68"/>
      <c r="YT2238" s="68"/>
      <c r="YU2238" s="68"/>
      <c r="YV2238" s="68"/>
      <c r="YW2238" s="68"/>
      <c r="YX2238" s="68">
        <v>1.00724849676158</v>
      </c>
      <c r="YY2238" s="68"/>
      <c r="YZ2238" s="68"/>
      <c r="ZA2238" s="68"/>
      <c r="ZB2238" s="68"/>
      <c r="ZC2238" s="68"/>
      <c r="ZD2238" s="68"/>
    </row>
    <row r="2239" spans="658:680" x14ac:dyDescent="0.25">
      <c r="YH2239" s="68"/>
      <c r="YI2239" s="68"/>
      <c r="YJ2239" s="68"/>
      <c r="YK2239" s="68"/>
      <c r="YL2239" s="68"/>
      <c r="YM2239" s="68"/>
      <c r="YN2239" s="68"/>
      <c r="YO2239" s="68"/>
      <c r="YP2239" s="68"/>
      <c r="YQ2239" s="68"/>
      <c r="YR2239" s="68"/>
      <c r="YS2239" s="68"/>
      <c r="YT2239" s="68"/>
      <c r="YU2239" s="68"/>
      <c r="YV2239" s="68"/>
      <c r="YW2239" s="68"/>
      <c r="YX2239" s="68">
        <v>1.00724739430162</v>
      </c>
      <c r="YY2239" s="68"/>
      <c r="YZ2239" s="68"/>
      <c r="ZA2239" s="68"/>
      <c r="ZB2239" s="68"/>
      <c r="ZC2239" s="68"/>
      <c r="ZD2239" s="68"/>
    </row>
    <row r="2240" spans="658:680" x14ac:dyDescent="0.25">
      <c r="YH2240" s="68"/>
      <c r="YI2240" s="68"/>
      <c r="YJ2240" s="68"/>
      <c r="YK2240" s="68"/>
      <c r="YL2240" s="68"/>
      <c r="YM2240" s="68"/>
      <c r="YN2240" s="68"/>
      <c r="YO2240" s="68"/>
      <c r="YP2240" s="68"/>
      <c r="YQ2240" s="68"/>
      <c r="YR2240" s="68"/>
      <c r="YS2240" s="68"/>
      <c r="YT2240" s="68"/>
      <c r="YU2240" s="68"/>
      <c r="YV2240" s="68"/>
      <c r="YW2240" s="68"/>
      <c r="YX2240" s="68">
        <v>1.0072294181749299</v>
      </c>
      <c r="YY2240" s="68"/>
      <c r="YZ2240" s="68"/>
      <c r="ZA2240" s="68"/>
      <c r="ZB2240" s="68"/>
      <c r="ZC2240" s="68"/>
      <c r="ZD2240" s="68"/>
    </row>
    <row r="2241" spans="658:680" x14ac:dyDescent="0.25">
      <c r="YH2241" s="68"/>
      <c r="YI2241" s="68"/>
      <c r="YJ2241" s="68"/>
      <c r="YK2241" s="68"/>
      <c r="YL2241" s="68"/>
      <c r="YM2241" s="68"/>
      <c r="YN2241" s="68"/>
      <c r="YO2241" s="68"/>
      <c r="YP2241" s="68"/>
      <c r="YQ2241" s="68"/>
      <c r="YR2241" s="68"/>
      <c r="YS2241" s="68"/>
      <c r="YT2241" s="68"/>
      <c r="YU2241" s="68"/>
      <c r="YV2241" s="68"/>
      <c r="YW2241" s="68"/>
      <c r="YX2241" s="68">
        <v>1.0072262591644301</v>
      </c>
      <c r="YY2241" s="68"/>
      <c r="YZ2241" s="68"/>
      <c r="ZA2241" s="68"/>
      <c r="ZB2241" s="68"/>
      <c r="ZC2241" s="68"/>
      <c r="ZD2241" s="68"/>
    </row>
    <row r="2242" spans="658:680" x14ac:dyDescent="0.25">
      <c r="YH2242" s="68"/>
      <c r="YI2242" s="68"/>
      <c r="YJ2242" s="68"/>
      <c r="YK2242" s="68"/>
      <c r="YL2242" s="68"/>
      <c r="YM2242" s="68"/>
      <c r="YN2242" s="68"/>
      <c r="YO2242" s="68"/>
      <c r="YP2242" s="68"/>
      <c r="YQ2242" s="68"/>
      <c r="YR2242" s="68"/>
      <c r="YS2242" s="68"/>
      <c r="YT2242" s="68"/>
      <c r="YU2242" s="68"/>
      <c r="YV2242" s="68"/>
      <c r="YW2242" s="68"/>
      <c r="YX2242" s="68">
        <v>1.0072150414195999</v>
      </c>
      <c r="YY2242" s="68"/>
      <c r="YZ2242" s="68"/>
      <c r="ZA2242" s="68"/>
      <c r="ZB2242" s="68"/>
      <c r="ZC2242" s="68"/>
      <c r="ZD2242" s="68"/>
    </row>
    <row r="2243" spans="658:680" x14ac:dyDescent="0.25">
      <c r="YH2243" s="68"/>
      <c r="YI2243" s="68"/>
      <c r="YJ2243" s="68"/>
      <c r="YK2243" s="68"/>
      <c r="YL2243" s="68"/>
      <c r="YM2243" s="68"/>
      <c r="YN2243" s="68"/>
      <c r="YO2243" s="68"/>
      <c r="YP2243" s="68"/>
      <c r="YQ2243" s="68"/>
      <c r="YR2243" s="68"/>
      <c r="YS2243" s="68"/>
      <c r="YT2243" s="68"/>
      <c r="YU2243" s="68"/>
      <c r="YV2243" s="68"/>
      <c r="YW2243" s="68"/>
      <c r="YX2243" s="68">
        <v>1.0072021760269101</v>
      </c>
      <c r="YY2243" s="68"/>
      <c r="YZ2243" s="68"/>
      <c r="ZA2243" s="68"/>
      <c r="ZB2243" s="68"/>
      <c r="ZC2243" s="68"/>
      <c r="ZD2243" s="68"/>
    </row>
    <row r="2244" spans="658:680" x14ac:dyDescent="0.25">
      <c r="YH2244" s="68"/>
      <c r="YI2244" s="68"/>
      <c r="YJ2244" s="68"/>
      <c r="YK2244" s="68"/>
      <c r="YL2244" s="68"/>
      <c r="YM2244" s="68"/>
      <c r="YN2244" s="68"/>
      <c r="YO2244" s="68"/>
      <c r="YP2244" s="68"/>
      <c r="YQ2244" s="68"/>
      <c r="YR2244" s="68"/>
      <c r="YS2244" s="68"/>
      <c r="YT2244" s="68"/>
      <c r="YU2244" s="68"/>
      <c r="YV2244" s="68"/>
      <c r="YW2244" s="68"/>
      <c r="YX2244" s="68">
        <v>1.0072014984169999</v>
      </c>
      <c r="YY2244" s="68"/>
      <c r="YZ2244" s="68"/>
      <c r="ZA2244" s="68"/>
      <c r="ZB2244" s="68"/>
      <c r="ZC2244" s="68"/>
      <c r="ZD2244" s="68"/>
    </row>
    <row r="2245" spans="658:680" x14ac:dyDescent="0.25">
      <c r="YH2245" s="68"/>
      <c r="YI2245" s="68"/>
      <c r="YJ2245" s="68"/>
      <c r="YK2245" s="68"/>
      <c r="YL2245" s="68"/>
      <c r="YM2245" s="68"/>
      <c r="YN2245" s="68"/>
      <c r="YO2245" s="68"/>
      <c r="YP2245" s="68"/>
      <c r="YQ2245" s="68"/>
      <c r="YR2245" s="68"/>
      <c r="YS2245" s="68"/>
      <c r="YT2245" s="68"/>
      <c r="YU2245" s="68"/>
      <c r="YV2245" s="68"/>
      <c r="YW2245" s="68"/>
      <c r="YX2245" s="68">
        <v>1.0071951873032701</v>
      </c>
      <c r="YY2245" s="68"/>
      <c r="YZ2245" s="68"/>
      <c r="ZA2245" s="68"/>
      <c r="ZB2245" s="68"/>
      <c r="ZC2245" s="68"/>
      <c r="ZD2245" s="68"/>
    </row>
    <row r="2246" spans="658:680" x14ac:dyDescent="0.25">
      <c r="YH2246" s="68"/>
      <c r="YI2246" s="68"/>
      <c r="YJ2246" s="68"/>
      <c r="YK2246" s="68"/>
      <c r="YL2246" s="68"/>
      <c r="YM2246" s="68"/>
      <c r="YN2246" s="68"/>
      <c r="YO2246" s="68"/>
      <c r="YP2246" s="68"/>
      <c r="YQ2246" s="68"/>
      <c r="YR2246" s="68"/>
      <c r="YS2246" s="68"/>
      <c r="YT2246" s="68"/>
      <c r="YU2246" s="68"/>
      <c r="YV2246" s="68"/>
      <c r="YW2246" s="68"/>
      <c r="YX2246" s="68">
        <v>1.0071948324525299</v>
      </c>
      <c r="YY2246" s="68"/>
      <c r="YZ2246" s="68"/>
      <c r="ZA2246" s="68"/>
      <c r="ZB2246" s="68"/>
      <c r="ZC2246" s="68"/>
      <c r="ZD2246" s="68"/>
    </row>
    <row r="2247" spans="658:680" x14ac:dyDescent="0.25">
      <c r="YH2247" s="68"/>
      <c r="YI2247" s="68"/>
      <c r="YJ2247" s="68"/>
      <c r="YK2247" s="68"/>
      <c r="YL2247" s="68"/>
      <c r="YM2247" s="68"/>
      <c r="YN2247" s="68"/>
      <c r="YO2247" s="68"/>
      <c r="YP2247" s="68"/>
      <c r="YQ2247" s="68"/>
      <c r="YR2247" s="68"/>
      <c r="YS2247" s="68"/>
      <c r="YT2247" s="68"/>
      <c r="YU2247" s="68"/>
      <c r="YV2247" s="68"/>
      <c r="YW2247" s="68"/>
      <c r="YX2247" s="68">
        <v>1.0071946968935199</v>
      </c>
      <c r="YY2247" s="68"/>
      <c r="YZ2247" s="68"/>
      <c r="ZA2247" s="68"/>
      <c r="ZB2247" s="68"/>
      <c r="ZC2247" s="68"/>
      <c r="ZD2247" s="68"/>
    </row>
    <row r="2248" spans="658:680" x14ac:dyDescent="0.25">
      <c r="YH2248" s="68"/>
      <c r="YI2248" s="68"/>
      <c r="YJ2248" s="68"/>
      <c r="YK2248" s="68"/>
      <c r="YL2248" s="68"/>
      <c r="YM2248" s="68"/>
      <c r="YN2248" s="68"/>
      <c r="YO2248" s="68"/>
      <c r="YP2248" s="68"/>
      <c r="YQ2248" s="68"/>
      <c r="YR2248" s="68"/>
      <c r="YS2248" s="68"/>
      <c r="YT2248" s="68"/>
      <c r="YU2248" s="68"/>
      <c r="YV2248" s="68"/>
      <c r="YW2248" s="68"/>
      <c r="YX2248" s="68">
        <v>1.0071867606612701</v>
      </c>
      <c r="YY2248" s="68"/>
      <c r="YZ2248" s="68"/>
      <c r="ZA2248" s="68"/>
      <c r="ZB2248" s="68"/>
      <c r="ZC2248" s="68"/>
      <c r="ZD2248" s="68"/>
    </row>
    <row r="2249" spans="658:680" x14ac:dyDescent="0.25">
      <c r="YH2249" s="68"/>
      <c r="YI2249" s="68"/>
      <c r="YJ2249" s="68"/>
      <c r="YK2249" s="68"/>
      <c r="YL2249" s="68"/>
      <c r="YM2249" s="68"/>
      <c r="YN2249" s="68"/>
      <c r="YO2249" s="68"/>
      <c r="YP2249" s="68"/>
      <c r="YQ2249" s="68"/>
      <c r="YR2249" s="68"/>
      <c r="YS2249" s="68"/>
      <c r="YT2249" s="68"/>
      <c r="YU2249" s="68"/>
      <c r="YV2249" s="68"/>
      <c r="YW2249" s="68"/>
      <c r="YX2249" s="68">
        <v>1.0071805616549201</v>
      </c>
      <c r="YY2249" s="68"/>
      <c r="YZ2249" s="68"/>
      <c r="ZA2249" s="68"/>
      <c r="ZB2249" s="68"/>
      <c r="ZC2249" s="68"/>
      <c r="ZD2249" s="68"/>
    </row>
    <row r="2250" spans="658:680" x14ac:dyDescent="0.25">
      <c r="YH2250" s="68"/>
      <c r="YI2250" s="68"/>
      <c r="YJ2250" s="68"/>
      <c r="YK2250" s="68"/>
      <c r="YL2250" s="68"/>
      <c r="YM2250" s="68"/>
      <c r="YN2250" s="68"/>
      <c r="YO2250" s="68"/>
      <c r="YP2250" s="68"/>
      <c r="YQ2250" s="68"/>
      <c r="YR2250" s="68"/>
      <c r="YS2250" s="68"/>
      <c r="YT2250" s="68"/>
      <c r="YU2250" s="68"/>
      <c r="YV2250" s="68"/>
      <c r="YW2250" s="68"/>
      <c r="YX2250" s="68">
        <v>1.00718017814585</v>
      </c>
      <c r="YY2250" s="68"/>
      <c r="YZ2250" s="68"/>
      <c r="ZA2250" s="68"/>
      <c r="ZB2250" s="68"/>
      <c r="ZC2250" s="68"/>
      <c r="ZD2250" s="68"/>
    </row>
    <row r="2251" spans="658:680" x14ac:dyDescent="0.25">
      <c r="YH2251" s="68"/>
      <c r="YI2251" s="68"/>
      <c r="YJ2251" s="68"/>
      <c r="YK2251" s="68"/>
      <c r="YL2251" s="68"/>
      <c r="YM2251" s="68"/>
      <c r="YN2251" s="68"/>
      <c r="YO2251" s="68"/>
      <c r="YP2251" s="68"/>
      <c r="YQ2251" s="68"/>
      <c r="YR2251" s="68"/>
      <c r="YS2251" s="68"/>
      <c r="YT2251" s="68"/>
      <c r="YU2251" s="68"/>
      <c r="YV2251" s="68"/>
      <c r="YW2251" s="68"/>
      <c r="YX2251" s="68">
        <v>1.0071772661990199</v>
      </c>
      <c r="YY2251" s="68"/>
      <c r="YZ2251" s="68"/>
      <c r="ZA2251" s="68"/>
      <c r="ZB2251" s="68"/>
      <c r="ZC2251" s="68"/>
      <c r="ZD2251" s="68"/>
    </row>
    <row r="2252" spans="658:680" x14ac:dyDescent="0.25">
      <c r="YH2252" s="68"/>
      <c r="YI2252" s="68"/>
      <c r="YJ2252" s="68"/>
      <c r="YK2252" s="68"/>
      <c r="YL2252" s="68"/>
      <c r="YM2252" s="68"/>
      <c r="YN2252" s="68"/>
      <c r="YO2252" s="68"/>
      <c r="YP2252" s="68"/>
      <c r="YQ2252" s="68"/>
      <c r="YR2252" s="68"/>
      <c r="YS2252" s="68"/>
      <c r="YT2252" s="68"/>
      <c r="YU2252" s="68"/>
      <c r="YV2252" s="68"/>
      <c r="YW2252" s="68"/>
      <c r="YX2252" s="68">
        <v>1.00717481701704</v>
      </c>
      <c r="YY2252" s="68"/>
      <c r="YZ2252" s="68"/>
      <c r="ZA2252" s="68"/>
      <c r="ZB2252" s="68"/>
      <c r="ZC2252" s="68"/>
      <c r="ZD2252" s="68"/>
    </row>
    <row r="2253" spans="658:680" x14ac:dyDescent="0.25">
      <c r="YH2253" s="68"/>
      <c r="YI2253" s="68"/>
      <c r="YJ2253" s="68"/>
      <c r="YK2253" s="68"/>
      <c r="YL2253" s="68"/>
      <c r="YM2253" s="68"/>
      <c r="YN2253" s="68"/>
      <c r="YO2253" s="68"/>
      <c r="YP2253" s="68"/>
      <c r="YQ2253" s="68"/>
      <c r="YR2253" s="68"/>
      <c r="YS2253" s="68"/>
      <c r="YT2253" s="68"/>
      <c r="YU2253" s="68"/>
      <c r="YV2253" s="68"/>
      <c r="YW2253" s="68"/>
      <c r="YX2253" s="68">
        <v>1.0071744683096999</v>
      </c>
      <c r="YY2253" s="68"/>
      <c r="YZ2253" s="68"/>
      <c r="ZA2253" s="68"/>
      <c r="ZB2253" s="68"/>
      <c r="ZC2253" s="68"/>
      <c r="ZD2253" s="68"/>
    </row>
    <row r="2254" spans="658:680" x14ac:dyDescent="0.25">
      <c r="YH2254" s="68"/>
      <c r="YI2254" s="68"/>
      <c r="YJ2254" s="68"/>
      <c r="YK2254" s="68"/>
      <c r="YL2254" s="68"/>
      <c r="YM2254" s="68"/>
      <c r="YN2254" s="68"/>
      <c r="YO2254" s="68"/>
      <c r="YP2254" s="68"/>
      <c r="YQ2254" s="68"/>
      <c r="YR2254" s="68"/>
      <c r="YS2254" s="68"/>
      <c r="YT2254" s="68"/>
      <c r="YU2254" s="68"/>
      <c r="YV2254" s="68"/>
      <c r="YW2254" s="68"/>
      <c r="YX2254" s="68">
        <v>1.00717414114405</v>
      </c>
      <c r="YY2254" s="68"/>
      <c r="YZ2254" s="68"/>
      <c r="ZA2254" s="68"/>
      <c r="ZB2254" s="68"/>
      <c r="ZC2254" s="68"/>
      <c r="ZD2254" s="68"/>
    </row>
    <row r="2255" spans="658:680" x14ac:dyDescent="0.25">
      <c r="YH2255" s="68"/>
      <c r="YI2255" s="68"/>
      <c r="YJ2255" s="68"/>
      <c r="YK2255" s="68"/>
      <c r="YL2255" s="68"/>
      <c r="YM2255" s="68"/>
      <c r="YN2255" s="68"/>
      <c r="YO2255" s="68"/>
      <c r="YP2255" s="68"/>
      <c r="YQ2255" s="68"/>
      <c r="YR2255" s="68"/>
      <c r="YS2255" s="68"/>
      <c r="YT2255" s="68"/>
      <c r="YU2255" s="68"/>
      <c r="YV2255" s="68"/>
      <c r="YW2255" s="68"/>
      <c r="YX2255" s="68">
        <v>1.00717026898969</v>
      </c>
      <c r="YY2255" s="68"/>
      <c r="YZ2255" s="68"/>
      <c r="ZA2255" s="68"/>
      <c r="ZB2255" s="68"/>
      <c r="ZC2255" s="68"/>
      <c r="ZD2255" s="68"/>
    </row>
    <row r="2256" spans="658:680" x14ac:dyDescent="0.25">
      <c r="YH2256" s="68"/>
      <c r="YI2256" s="68"/>
      <c r="YJ2256" s="68"/>
      <c r="YK2256" s="68"/>
      <c r="YL2256" s="68"/>
      <c r="YM2256" s="68"/>
      <c r="YN2256" s="68"/>
      <c r="YO2256" s="68"/>
      <c r="YP2256" s="68"/>
      <c r="YQ2256" s="68"/>
      <c r="YR2256" s="68"/>
      <c r="YS2256" s="68"/>
      <c r="YT2256" s="68"/>
      <c r="YU2256" s="68"/>
      <c r="YV2256" s="68"/>
      <c r="YW2256" s="68"/>
      <c r="YX2256" s="68">
        <v>1.0071618146844801</v>
      </c>
      <c r="YY2256" s="68"/>
      <c r="YZ2256" s="68"/>
      <c r="ZA2256" s="68"/>
      <c r="ZB2256" s="68"/>
      <c r="ZC2256" s="68"/>
      <c r="ZD2256" s="68"/>
    </row>
    <row r="2257" spans="658:680" x14ac:dyDescent="0.25">
      <c r="YH2257" s="68"/>
      <c r="YI2257" s="68"/>
      <c r="YJ2257" s="68"/>
      <c r="YK2257" s="68"/>
      <c r="YL2257" s="68"/>
      <c r="YM2257" s="68"/>
      <c r="YN2257" s="68"/>
      <c r="YO2257" s="68"/>
      <c r="YP2257" s="68"/>
      <c r="YQ2257" s="68"/>
      <c r="YR2257" s="68"/>
      <c r="YS2257" s="68"/>
      <c r="YT2257" s="68"/>
      <c r="YU2257" s="68"/>
      <c r="YV2257" s="68"/>
      <c r="YW2257" s="68"/>
      <c r="YX2257" s="68">
        <v>1.00715669943647</v>
      </c>
      <c r="YY2257" s="68"/>
      <c r="YZ2257" s="68"/>
      <c r="ZA2257" s="68"/>
      <c r="ZB2257" s="68"/>
      <c r="ZC2257" s="68"/>
      <c r="ZD2257" s="68"/>
    </row>
    <row r="2258" spans="658:680" x14ac:dyDescent="0.25">
      <c r="YH2258" s="68"/>
      <c r="YI2258" s="68"/>
      <c r="YJ2258" s="68"/>
      <c r="YK2258" s="68"/>
      <c r="YL2258" s="68"/>
      <c r="YM2258" s="68"/>
      <c r="YN2258" s="68"/>
      <c r="YO2258" s="68"/>
      <c r="YP2258" s="68"/>
      <c r="YQ2258" s="68"/>
      <c r="YR2258" s="68"/>
      <c r="YS2258" s="68"/>
      <c r="YT2258" s="68"/>
      <c r="YU2258" s="68"/>
      <c r="YV2258" s="68"/>
      <c r="YW2258" s="68"/>
      <c r="YX2258" s="68">
        <v>1.0071559706081901</v>
      </c>
      <c r="YY2258" s="68"/>
      <c r="YZ2258" s="68"/>
      <c r="ZA2258" s="68"/>
      <c r="ZB2258" s="68"/>
      <c r="ZC2258" s="68"/>
      <c r="ZD2258" s="68"/>
    </row>
    <row r="2259" spans="658:680" x14ac:dyDescent="0.25">
      <c r="YH2259" s="68"/>
      <c r="YI2259" s="68"/>
      <c r="YJ2259" s="68"/>
      <c r="YK2259" s="68"/>
      <c r="YL2259" s="68"/>
      <c r="YM2259" s="68"/>
      <c r="YN2259" s="68"/>
      <c r="YO2259" s="68"/>
      <c r="YP2259" s="68"/>
      <c r="YQ2259" s="68"/>
      <c r="YR2259" s="68"/>
      <c r="YS2259" s="68"/>
      <c r="YT2259" s="68"/>
      <c r="YU2259" s="68"/>
      <c r="YV2259" s="68"/>
      <c r="YW2259" s="68"/>
      <c r="YX2259" s="68">
        <v>1.0071468011162199</v>
      </c>
      <c r="YY2259" s="68"/>
      <c r="YZ2259" s="68"/>
      <c r="ZA2259" s="68"/>
      <c r="ZB2259" s="68"/>
      <c r="ZC2259" s="68"/>
      <c r="ZD2259" s="68"/>
    </row>
    <row r="2260" spans="658:680" x14ac:dyDescent="0.25">
      <c r="YH2260" s="68"/>
      <c r="YI2260" s="68"/>
      <c r="YJ2260" s="68"/>
      <c r="YK2260" s="68"/>
      <c r="YL2260" s="68"/>
      <c r="YM2260" s="68"/>
      <c r="YN2260" s="68"/>
      <c r="YO2260" s="68"/>
      <c r="YP2260" s="68"/>
      <c r="YQ2260" s="68"/>
      <c r="YR2260" s="68"/>
      <c r="YS2260" s="68"/>
      <c r="YT2260" s="68"/>
      <c r="YU2260" s="68"/>
      <c r="YV2260" s="68"/>
      <c r="YW2260" s="68"/>
      <c r="YX2260" s="68">
        <v>1.00714484744108</v>
      </c>
      <c r="YY2260" s="68"/>
      <c r="YZ2260" s="68"/>
      <c r="ZA2260" s="68"/>
      <c r="ZB2260" s="68"/>
      <c r="ZC2260" s="68"/>
      <c r="ZD2260" s="68"/>
    </row>
    <row r="2261" spans="658:680" x14ac:dyDescent="0.25">
      <c r="YH2261" s="68"/>
      <c r="YI2261" s="68"/>
      <c r="YJ2261" s="68"/>
      <c r="YK2261" s="68"/>
      <c r="YL2261" s="68"/>
      <c r="YM2261" s="68"/>
      <c r="YN2261" s="68"/>
      <c r="YO2261" s="68"/>
      <c r="YP2261" s="68"/>
      <c r="YQ2261" s="68"/>
      <c r="YR2261" s="68"/>
      <c r="YS2261" s="68"/>
      <c r="YT2261" s="68"/>
      <c r="YU2261" s="68"/>
      <c r="YV2261" s="68"/>
      <c r="YW2261" s="68"/>
      <c r="YX2261" s="68">
        <v>1.00713926734382</v>
      </c>
      <c r="YY2261" s="68"/>
      <c r="YZ2261" s="68"/>
      <c r="ZA2261" s="68"/>
      <c r="ZB2261" s="68"/>
      <c r="ZC2261" s="68"/>
      <c r="ZD2261" s="68"/>
    </row>
    <row r="2262" spans="658:680" x14ac:dyDescent="0.25">
      <c r="YH2262" s="68"/>
      <c r="YI2262" s="68"/>
      <c r="YJ2262" s="68"/>
      <c r="YK2262" s="68"/>
      <c r="YL2262" s="68"/>
      <c r="YM2262" s="68"/>
      <c r="YN2262" s="68"/>
      <c r="YO2262" s="68"/>
      <c r="YP2262" s="68"/>
      <c r="YQ2262" s="68"/>
      <c r="YR2262" s="68"/>
      <c r="YS2262" s="68"/>
      <c r="YT2262" s="68"/>
      <c r="YU2262" s="68"/>
      <c r="YV2262" s="68"/>
      <c r="YW2262" s="68"/>
      <c r="YX2262" s="68">
        <v>1.00713817162425</v>
      </c>
      <c r="YY2262" s="68"/>
      <c r="YZ2262" s="68"/>
      <c r="ZA2262" s="68"/>
      <c r="ZB2262" s="68"/>
      <c r="ZC2262" s="68"/>
      <c r="ZD2262" s="68"/>
    </row>
    <row r="2263" spans="658:680" x14ac:dyDescent="0.25">
      <c r="YH2263" s="68"/>
      <c r="YI2263" s="68"/>
      <c r="YJ2263" s="68"/>
      <c r="YK2263" s="68"/>
      <c r="YL2263" s="68"/>
      <c r="YM2263" s="68"/>
      <c r="YN2263" s="68"/>
      <c r="YO2263" s="68"/>
      <c r="YP2263" s="68"/>
      <c r="YQ2263" s="68"/>
      <c r="YR2263" s="68"/>
      <c r="YS2263" s="68"/>
      <c r="YT2263" s="68"/>
      <c r="YU2263" s="68"/>
      <c r="YV2263" s="68"/>
      <c r="YW2263" s="68"/>
      <c r="YX2263" s="68">
        <v>1.00712987494405</v>
      </c>
      <c r="YY2263" s="68"/>
      <c r="YZ2263" s="68"/>
      <c r="ZA2263" s="68"/>
      <c r="ZB2263" s="68"/>
      <c r="ZC2263" s="68"/>
      <c r="ZD2263" s="68"/>
    </row>
    <row r="2264" spans="658:680" x14ac:dyDescent="0.25">
      <c r="YH2264" s="68"/>
      <c r="YI2264" s="68"/>
      <c r="YJ2264" s="68"/>
      <c r="YK2264" s="68"/>
      <c r="YL2264" s="68"/>
      <c r="YM2264" s="68"/>
      <c r="YN2264" s="68"/>
      <c r="YO2264" s="68"/>
      <c r="YP2264" s="68"/>
      <c r="YQ2264" s="68"/>
      <c r="YR2264" s="68"/>
      <c r="YS2264" s="68"/>
      <c r="YT2264" s="68"/>
      <c r="YU2264" s="68"/>
      <c r="YV2264" s="68"/>
      <c r="YW2264" s="68"/>
      <c r="YX2264" s="68">
        <v>1.00712863561552</v>
      </c>
      <c r="YY2264" s="68"/>
      <c r="YZ2264" s="68"/>
      <c r="ZA2264" s="68"/>
      <c r="ZB2264" s="68"/>
      <c r="ZC2264" s="68"/>
      <c r="ZD2264" s="68"/>
    </row>
    <row r="2265" spans="658:680" x14ac:dyDescent="0.25">
      <c r="YH2265" s="68"/>
      <c r="YI2265" s="68"/>
      <c r="YJ2265" s="68"/>
      <c r="YK2265" s="68"/>
      <c r="YL2265" s="68"/>
      <c r="YM2265" s="68"/>
      <c r="YN2265" s="68"/>
      <c r="YO2265" s="68"/>
      <c r="YP2265" s="68"/>
      <c r="YQ2265" s="68"/>
      <c r="YR2265" s="68"/>
      <c r="YS2265" s="68"/>
      <c r="YT2265" s="68"/>
      <c r="YU2265" s="68"/>
      <c r="YV2265" s="68"/>
      <c r="YW2265" s="68"/>
      <c r="YX2265" s="68">
        <v>1.0071261365357</v>
      </c>
      <c r="YY2265" s="68"/>
      <c r="YZ2265" s="68"/>
      <c r="ZA2265" s="68"/>
      <c r="ZB2265" s="68"/>
      <c r="ZC2265" s="68"/>
      <c r="ZD2265" s="68"/>
    </row>
    <row r="2266" spans="658:680" x14ac:dyDescent="0.25">
      <c r="YH2266" s="68"/>
      <c r="YI2266" s="68"/>
      <c r="YJ2266" s="68"/>
      <c r="YK2266" s="68"/>
      <c r="YL2266" s="68"/>
      <c r="YM2266" s="68"/>
      <c r="YN2266" s="68"/>
      <c r="YO2266" s="68"/>
      <c r="YP2266" s="68"/>
      <c r="YQ2266" s="68"/>
      <c r="YR2266" s="68"/>
      <c r="YS2266" s="68"/>
      <c r="YT2266" s="68"/>
      <c r="YU2266" s="68"/>
      <c r="YV2266" s="68"/>
      <c r="YW2266" s="68"/>
      <c r="YX2266" s="68">
        <v>1.0070941628607299</v>
      </c>
      <c r="YY2266" s="68"/>
      <c r="YZ2266" s="68"/>
      <c r="ZA2266" s="68"/>
      <c r="ZB2266" s="68"/>
      <c r="ZC2266" s="68"/>
      <c r="ZD2266" s="68"/>
    </row>
    <row r="2267" spans="658:680" x14ac:dyDescent="0.25">
      <c r="YH2267" s="68"/>
      <c r="YI2267" s="68"/>
      <c r="YJ2267" s="68"/>
      <c r="YK2267" s="68"/>
      <c r="YL2267" s="68"/>
      <c r="YM2267" s="68"/>
      <c r="YN2267" s="68"/>
      <c r="YO2267" s="68"/>
      <c r="YP2267" s="68"/>
      <c r="YQ2267" s="68"/>
      <c r="YR2267" s="68"/>
      <c r="YS2267" s="68"/>
      <c r="YT2267" s="68"/>
      <c r="YU2267" s="68"/>
      <c r="YV2267" s="68"/>
      <c r="YW2267" s="68"/>
      <c r="YX2267" s="68">
        <v>1.00708778250916</v>
      </c>
      <c r="YY2267" s="68"/>
      <c r="YZ2267" s="68"/>
      <c r="ZA2267" s="68"/>
      <c r="ZB2267" s="68"/>
      <c r="ZC2267" s="68"/>
      <c r="ZD2267" s="68"/>
    </row>
    <row r="2268" spans="658:680" x14ac:dyDescent="0.25">
      <c r="YH2268" s="68"/>
      <c r="YI2268" s="68"/>
      <c r="YJ2268" s="68"/>
      <c r="YK2268" s="68"/>
      <c r="YL2268" s="68"/>
      <c r="YM2268" s="68"/>
      <c r="YN2268" s="68"/>
      <c r="YO2268" s="68"/>
      <c r="YP2268" s="68"/>
      <c r="YQ2268" s="68"/>
      <c r="YR2268" s="68"/>
      <c r="YS2268" s="68"/>
      <c r="YT2268" s="68"/>
      <c r="YU2268" s="68"/>
      <c r="YV2268" s="68"/>
      <c r="YW2268" s="68"/>
      <c r="YX2268" s="68">
        <v>1.0070855544252</v>
      </c>
      <c r="YY2268" s="68"/>
      <c r="YZ2268" s="68"/>
      <c r="ZA2268" s="68"/>
      <c r="ZB2268" s="68"/>
      <c r="ZC2268" s="68"/>
      <c r="ZD2268" s="68"/>
    </row>
    <row r="2269" spans="658:680" x14ac:dyDescent="0.25">
      <c r="YH2269" s="68"/>
      <c r="YI2269" s="68"/>
      <c r="YJ2269" s="68"/>
      <c r="YK2269" s="68"/>
      <c r="YL2269" s="68"/>
      <c r="YM2269" s="68"/>
      <c r="YN2269" s="68"/>
      <c r="YO2269" s="68"/>
      <c r="YP2269" s="68"/>
      <c r="YQ2269" s="68"/>
      <c r="YR2269" s="68"/>
      <c r="YS2269" s="68"/>
      <c r="YT2269" s="68"/>
      <c r="YU2269" s="68"/>
      <c r="YV2269" s="68"/>
      <c r="YW2269" s="68"/>
      <c r="YX2269" s="68">
        <v>1.0070839318617799</v>
      </c>
      <c r="YY2269" s="68"/>
      <c r="YZ2269" s="68"/>
      <c r="ZA2269" s="68"/>
      <c r="ZB2269" s="68"/>
      <c r="ZC2269" s="68"/>
      <c r="ZD2269" s="68"/>
    </row>
    <row r="2270" spans="658:680" x14ac:dyDescent="0.25">
      <c r="YH2270" s="68"/>
      <c r="YI2270" s="68"/>
      <c r="YJ2270" s="68"/>
      <c r="YK2270" s="68"/>
      <c r="YL2270" s="68"/>
      <c r="YM2270" s="68"/>
      <c r="YN2270" s="68"/>
      <c r="YO2270" s="68"/>
      <c r="YP2270" s="68"/>
      <c r="YQ2270" s="68"/>
      <c r="YR2270" s="68"/>
      <c r="YS2270" s="68"/>
      <c r="YT2270" s="68"/>
      <c r="YU2270" s="68"/>
      <c r="YV2270" s="68"/>
      <c r="YW2270" s="68"/>
      <c r="YX2270" s="68">
        <v>1.00707932650104</v>
      </c>
      <c r="YY2270" s="68"/>
      <c r="YZ2270" s="68"/>
      <c r="ZA2270" s="68"/>
      <c r="ZB2270" s="68"/>
      <c r="ZC2270" s="68"/>
      <c r="ZD2270" s="68"/>
    </row>
    <row r="2271" spans="658:680" x14ac:dyDescent="0.25">
      <c r="YH2271" s="68"/>
      <c r="YI2271" s="68"/>
      <c r="YJ2271" s="68"/>
      <c r="YK2271" s="68"/>
      <c r="YL2271" s="68"/>
      <c r="YM2271" s="68"/>
      <c r="YN2271" s="68"/>
      <c r="YO2271" s="68"/>
      <c r="YP2271" s="68"/>
      <c r="YQ2271" s="68"/>
      <c r="YR2271" s="68"/>
      <c r="YS2271" s="68"/>
      <c r="YT2271" s="68"/>
      <c r="YU2271" s="68"/>
      <c r="YV2271" s="68"/>
      <c r="YW2271" s="68"/>
      <c r="YX2271" s="68">
        <v>1.00706837660042</v>
      </c>
      <c r="YY2271" s="68"/>
      <c r="YZ2271" s="68"/>
      <c r="ZA2271" s="68"/>
      <c r="ZB2271" s="68"/>
      <c r="ZC2271" s="68"/>
      <c r="ZD2271" s="68"/>
    </row>
    <row r="2272" spans="658:680" x14ac:dyDescent="0.25">
      <c r="YH2272" s="68"/>
      <c r="YI2272" s="68"/>
      <c r="YJ2272" s="68"/>
      <c r="YK2272" s="68"/>
      <c r="YL2272" s="68"/>
      <c r="YM2272" s="68"/>
      <c r="YN2272" s="68"/>
      <c r="YO2272" s="68"/>
      <c r="YP2272" s="68"/>
      <c r="YQ2272" s="68"/>
      <c r="YR2272" s="68"/>
      <c r="YS2272" s="68"/>
      <c r="YT2272" s="68"/>
      <c r="YU2272" s="68"/>
      <c r="YV2272" s="68"/>
      <c r="YW2272" s="68"/>
      <c r="YX2272" s="68">
        <v>1.00705655543071</v>
      </c>
      <c r="YY2272" s="68"/>
      <c r="YZ2272" s="68"/>
      <c r="ZA2272" s="68"/>
      <c r="ZB2272" s="68"/>
      <c r="ZC2272" s="68"/>
      <c r="ZD2272" s="68"/>
    </row>
    <row r="2273" spans="658:680" x14ac:dyDescent="0.25">
      <c r="YH2273" s="68"/>
      <c r="YI2273" s="68"/>
      <c r="YJ2273" s="68"/>
      <c r="YK2273" s="68"/>
      <c r="YL2273" s="68"/>
      <c r="YM2273" s="68"/>
      <c r="YN2273" s="68"/>
      <c r="YO2273" s="68"/>
      <c r="YP2273" s="68"/>
      <c r="YQ2273" s="68"/>
      <c r="YR2273" s="68"/>
      <c r="YS2273" s="68"/>
      <c r="YT2273" s="68"/>
      <c r="YU2273" s="68"/>
      <c r="YV2273" s="68"/>
      <c r="YW2273" s="68"/>
      <c r="YX2273" s="68">
        <v>1.0070546932659901</v>
      </c>
      <c r="YY2273" s="68"/>
      <c r="YZ2273" s="68"/>
      <c r="ZA2273" s="68"/>
      <c r="ZB2273" s="68"/>
      <c r="ZC2273" s="68"/>
      <c r="ZD2273" s="68"/>
    </row>
    <row r="2274" spans="658:680" x14ac:dyDescent="0.25">
      <c r="YH2274" s="68"/>
      <c r="YI2274" s="68"/>
      <c r="YJ2274" s="68"/>
      <c r="YK2274" s="68"/>
      <c r="YL2274" s="68"/>
      <c r="YM2274" s="68"/>
      <c r="YN2274" s="68"/>
      <c r="YO2274" s="68"/>
      <c r="YP2274" s="68"/>
      <c r="YQ2274" s="68"/>
      <c r="YR2274" s="68"/>
      <c r="YS2274" s="68"/>
      <c r="YT2274" s="68"/>
      <c r="YU2274" s="68"/>
      <c r="YV2274" s="68"/>
      <c r="YW2274" s="68"/>
      <c r="YX2274" s="68">
        <v>1.00704828895653</v>
      </c>
      <c r="YY2274" s="68"/>
      <c r="YZ2274" s="68"/>
      <c r="ZA2274" s="68"/>
      <c r="ZB2274" s="68"/>
      <c r="ZC2274" s="68"/>
      <c r="ZD2274" s="68"/>
    </row>
    <row r="2275" spans="658:680" x14ac:dyDescent="0.25">
      <c r="YH2275" s="68"/>
      <c r="YI2275" s="68"/>
      <c r="YJ2275" s="68"/>
      <c r="YK2275" s="68"/>
      <c r="YL2275" s="68"/>
      <c r="YM2275" s="68"/>
      <c r="YN2275" s="68"/>
      <c r="YO2275" s="68"/>
      <c r="YP2275" s="68"/>
      <c r="YQ2275" s="68"/>
      <c r="YR2275" s="68"/>
      <c r="YS2275" s="68"/>
      <c r="YT2275" s="68"/>
      <c r="YU2275" s="68"/>
      <c r="YV2275" s="68"/>
      <c r="YW2275" s="68"/>
      <c r="YX2275" s="68">
        <v>1.00704348774309</v>
      </c>
      <c r="YY2275" s="68"/>
      <c r="YZ2275" s="68"/>
      <c r="ZA2275" s="68"/>
      <c r="ZB2275" s="68"/>
      <c r="ZC2275" s="68"/>
      <c r="ZD2275" s="68"/>
    </row>
    <row r="2276" spans="658:680" x14ac:dyDescent="0.25">
      <c r="YH2276" s="68"/>
      <c r="YI2276" s="68"/>
      <c r="YJ2276" s="68"/>
      <c r="YK2276" s="68"/>
      <c r="YL2276" s="68"/>
      <c r="YM2276" s="68"/>
      <c r="YN2276" s="68"/>
      <c r="YO2276" s="68"/>
      <c r="YP2276" s="68"/>
      <c r="YQ2276" s="68"/>
      <c r="YR2276" s="68"/>
      <c r="YS2276" s="68"/>
      <c r="YT2276" s="68"/>
      <c r="YU2276" s="68"/>
      <c r="YV2276" s="68"/>
      <c r="YW2276" s="68"/>
      <c r="YX2276" s="68">
        <v>1.0070429229747999</v>
      </c>
      <c r="YY2276" s="68"/>
      <c r="YZ2276" s="68"/>
      <c r="ZA2276" s="68"/>
      <c r="ZB2276" s="68"/>
      <c r="ZC2276" s="68"/>
      <c r="ZD2276" s="68"/>
    </row>
    <row r="2277" spans="658:680" x14ac:dyDescent="0.25">
      <c r="YH2277" s="68"/>
      <c r="YI2277" s="68"/>
      <c r="YJ2277" s="68"/>
      <c r="YK2277" s="68"/>
      <c r="YL2277" s="68"/>
      <c r="YM2277" s="68"/>
      <c r="YN2277" s="68"/>
      <c r="YO2277" s="68"/>
      <c r="YP2277" s="68"/>
      <c r="YQ2277" s="68"/>
      <c r="YR2277" s="68"/>
      <c r="YS2277" s="68"/>
      <c r="YT2277" s="68"/>
      <c r="YU2277" s="68"/>
      <c r="YV2277" s="68"/>
      <c r="YW2277" s="68"/>
      <c r="YX2277" s="68">
        <v>1.00704149518167</v>
      </c>
      <c r="YY2277" s="68"/>
      <c r="YZ2277" s="68"/>
      <c r="ZA2277" s="68"/>
      <c r="ZB2277" s="68"/>
      <c r="ZC2277" s="68"/>
      <c r="ZD2277" s="68"/>
    </row>
    <row r="2278" spans="658:680" x14ac:dyDescent="0.25">
      <c r="YH2278" s="68"/>
      <c r="YI2278" s="68"/>
      <c r="YJ2278" s="68"/>
      <c r="YK2278" s="68"/>
      <c r="YL2278" s="68"/>
      <c r="YM2278" s="68"/>
      <c r="YN2278" s="68"/>
      <c r="YO2278" s="68"/>
      <c r="YP2278" s="68"/>
      <c r="YQ2278" s="68"/>
      <c r="YR2278" s="68"/>
      <c r="YS2278" s="68"/>
      <c r="YT2278" s="68"/>
      <c r="YU2278" s="68"/>
      <c r="YV2278" s="68"/>
      <c r="YW2278" s="68"/>
      <c r="YX2278" s="68">
        <v>1.0070402821855999</v>
      </c>
      <c r="YY2278" s="68"/>
      <c r="YZ2278" s="68"/>
      <c r="ZA2278" s="68"/>
      <c r="ZB2278" s="68"/>
      <c r="ZC2278" s="68"/>
      <c r="ZD2278" s="68"/>
    </row>
    <row r="2279" spans="658:680" x14ac:dyDescent="0.25">
      <c r="YH2279" s="68"/>
      <c r="YI2279" s="68"/>
      <c r="YJ2279" s="68"/>
      <c r="YK2279" s="68"/>
      <c r="YL2279" s="68"/>
      <c r="YM2279" s="68"/>
      <c r="YN2279" s="68"/>
      <c r="YO2279" s="68"/>
      <c r="YP2279" s="68"/>
      <c r="YQ2279" s="68"/>
      <c r="YR2279" s="68"/>
      <c r="YS2279" s="68"/>
      <c r="YT2279" s="68"/>
      <c r="YU2279" s="68"/>
      <c r="YV2279" s="68"/>
      <c r="YW2279" s="68"/>
      <c r="YX2279" s="68">
        <v>1.00703689584806</v>
      </c>
      <c r="YY2279" s="68"/>
      <c r="YZ2279" s="68"/>
      <c r="ZA2279" s="68"/>
      <c r="ZB2279" s="68"/>
      <c r="ZC2279" s="68"/>
      <c r="ZD2279" s="68"/>
    </row>
    <row r="2280" spans="658:680" x14ac:dyDescent="0.25">
      <c r="YH2280" s="68"/>
      <c r="YI2280" s="68"/>
      <c r="YJ2280" s="68"/>
      <c r="YK2280" s="68"/>
      <c r="YL2280" s="68"/>
      <c r="YM2280" s="68"/>
      <c r="YN2280" s="68"/>
      <c r="YO2280" s="68"/>
      <c r="YP2280" s="68"/>
      <c r="YQ2280" s="68"/>
      <c r="YR2280" s="68"/>
      <c r="YS2280" s="68"/>
      <c r="YT2280" s="68"/>
      <c r="YU2280" s="68"/>
      <c r="YV2280" s="68"/>
      <c r="YW2280" s="68"/>
      <c r="YX2280" s="68">
        <v>1.00703600359428</v>
      </c>
      <c r="YY2280" s="68"/>
      <c r="YZ2280" s="68"/>
      <c r="ZA2280" s="68"/>
      <c r="ZB2280" s="68"/>
      <c r="ZC2280" s="68"/>
      <c r="ZD2280" s="68"/>
    </row>
    <row r="2281" spans="658:680" x14ac:dyDescent="0.25">
      <c r="YH2281" s="68"/>
      <c r="YI2281" s="68"/>
      <c r="YJ2281" s="68"/>
      <c r="YK2281" s="68"/>
      <c r="YL2281" s="68"/>
      <c r="YM2281" s="68"/>
      <c r="YN2281" s="68"/>
      <c r="YO2281" s="68"/>
      <c r="YP2281" s="68"/>
      <c r="YQ2281" s="68"/>
      <c r="YR2281" s="68"/>
      <c r="YS2281" s="68"/>
      <c r="YT2281" s="68"/>
      <c r="YU2281" s="68"/>
      <c r="YV2281" s="68"/>
      <c r="YW2281" s="68"/>
      <c r="YX2281" s="68">
        <v>1.0070256704757199</v>
      </c>
      <c r="YY2281" s="68"/>
      <c r="YZ2281" s="68"/>
      <c r="ZA2281" s="68"/>
      <c r="ZB2281" s="68"/>
      <c r="ZC2281" s="68"/>
      <c r="ZD2281" s="68"/>
    </row>
    <row r="2282" spans="658:680" x14ac:dyDescent="0.25">
      <c r="YH2282" s="68"/>
      <c r="YI2282" s="68"/>
      <c r="YJ2282" s="68"/>
      <c r="YK2282" s="68"/>
      <c r="YL2282" s="68"/>
      <c r="YM2282" s="68"/>
      <c r="YN2282" s="68"/>
      <c r="YO2282" s="68"/>
      <c r="YP2282" s="68"/>
      <c r="YQ2282" s="68"/>
      <c r="YR2282" s="68"/>
      <c r="YS2282" s="68"/>
      <c r="YT2282" s="68"/>
      <c r="YU2282" s="68"/>
      <c r="YV2282" s="68"/>
      <c r="YW2282" s="68"/>
      <c r="YX2282" s="68">
        <v>1.00702471919296</v>
      </c>
      <c r="YY2282" s="68"/>
      <c r="YZ2282" s="68"/>
      <c r="ZA2282" s="68"/>
      <c r="ZB2282" s="68"/>
      <c r="ZC2282" s="68"/>
      <c r="ZD2282" s="68"/>
    </row>
    <row r="2283" spans="658:680" x14ac:dyDescent="0.25">
      <c r="YH2283" s="68"/>
      <c r="YI2283" s="68"/>
      <c r="YJ2283" s="68"/>
      <c r="YK2283" s="68"/>
      <c r="YL2283" s="68"/>
      <c r="YM2283" s="68"/>
      <c r="YN2283" s="68"/>
      <c r="YO2283" s="68"/>
      <c r="YP2283" s="68"/>
      <c r="YQ2283" s="68"/>
      <c r="YR2283" s="68"/>
      <c r="YS2283" s="68"/>
      <c r="YT2283" s="68"/>
      <c r="YU2283" s="68"/>
      <c r="YV2283" s="68"/>
      <c r="YW2283" s="68"/>
      <c r="YX2283" s="68">
        <v>1.00702168111409</v>
      </c>
      <c r="YY2283" s="68"/>
      <c r="YZ2283" s="68"/>
      <c r="ZA2283" s="68"/>
      <c r="ZB2283" s="68"/>
      <c r="ZC2283" s="68"/>
      <c r="ZD2283" s="68"/>
    </row>
    <row r="2284" spans="658:680" x14ac:dyDescent="0.25">
      <c r="YH2284" s="68"/>
      <c r="YI2284" s="68"/>
      <c r="YJ2284" s="68"/>
      <c r="YK2284" s="68"/>
      <c r="YL2284" s="68"/>
      <c r="YM2284" s="68"/>
      <c r="YN2284" s="68"/>
      <c r="YO2284" s="68"/>
      <c r="YP2284" s="68"/>
      <c r="YQ2284" s="68"/>
      <c r="YR2284" s="68"/>
      <c r="YS2284" s="68"/>
      <c r="YT2284" s="68"/>
      <c r="YU2284" s="68"/>
      <c r="YV2284" s="68"/>
      <c r="YW2284" s="68"/>
      <c r="YX2284" s="68">
        <v>1.00701702454461</v>
      </c>
      <c r="YY2284" s="68"/>
      <c r="YZ2284" s="68"/>
      <c r="ZA2284" s="68"/>
      <c r="ZB2284" s="68"/>
      <c r="ZC2284" s="68"/>
      <c r="ZD2284" s="68"/>
    </row>
    <row r="2285" spans="658:680" x14ac:dyDescent="0.25">
      <c r="YH2285" s="68"/>
      <c r="YI2285" s="68"/>
      <c r="YJ2285" s="68"/>
      <c r="YK2285" s="68"/>
      <c r="YL2285" s="68"/>
      <c r="YM2285" s="68"/>
      <c r="YN2285" s="68"/>
      <c r="YO2285" s="68"/>
      <c r="YP2285" s="68"/>
      <c r="YQ2285" s="68"/>
      <c r="YR2285" s="68"/>
      <c r="YS2285" s="68"/>
      <c r="YT2285" s="68"/>
      <c r="YU2285" s="68"/>
      <c r="YV2285" s="68"/>
      <c r="YW2285" s="68"/>
      <c r="YX2285" s="68">
        <v>1.00701507386788</v>
      </c>
      <c r="YY2285" s="68"/>
      <c r="YZ2285" s="68"/>
      <c r="ZA2285" s="68"/>
      <c r="ZB2285" s="68"/>
      <c r="ZC2285" s="68"/>
      <c r="ZD2285" s="68"/>
    </row>
    <row r="2286" spans="658:680" x14ac:dyDescent="0.25">
      <c r="YH2286" s="68"/>
      <c r="YI2286" s="68"/>
      <c r="YJ2286" s="68"/>
      <c r="YK2286" s="68"/>
      <c r="YL2286" s="68"/>
      <c r="YM2286" s="68"/>
      <c r="YN2286" s="68"/>
      <c r="YO2286" s="68"/>
      <c r="YP2286" s="68"/>
      <c r="YQ2286" s="68"/>
      <c r="YR2286" s="68"/>
      <c r="YS2286" s="68"/>
      <c r="YT2286" s="68"/>
      <c r="YU2286" s="68"/>
      <c r="YV2286" s="68"/>
      <c r="YW2286" s="68"/>
      <c r="YX2286" s="68">
        <v>1.0070145303897</v>
      </c>
      <c r="YY2286" s="68"/>
      <c r="YZ2286" s="68"/>
      <c r="ZA2286" s="68"/>
      <c r="ZB2286" s="68"/>
      <c r="ZC2286" s="68"/>
      <c r="ZD2286" s="68"/>
    </row>
    <row r="2287" spans="658:680" x14ac:dyDescent="0.25">
      <c r="YH2287" s="68"/>
      <c r="YI2287" s="68"/>
      <c r="YJ2287" s="68"/>
      <c r="YK2287" s="68"/>
      <c r="YL2287" s="68"/>
      <c r="YM2287" s="68"/>
      <c r="YN2287" s="68"/>
      <c r="YO2287" s="68"/>
      <c r="YP2287" s="68"/>
      <c r="YQ2287" s="68"/>
      <c r="YR2287" s="68"/>
      <c r="YS2287" s="68"/>
      <c r="YT2287" s="68"/>
      <c r="YU2287" s="68"/>
      <c r="YV2287" s="68"/>
      <c r="YW2287" s="68"/>
      <c r="YX2287" s="68">
        <v>1.00700708720319</v>
      </c>
      <c r="YY2287" s="68"/>
      <c r="YZ2287" s="68"/>
      <c r="ZA2287" s="68"/>
      <c r="ZB2287" s="68"/>
      <c r="ZC2287" s="68"/>
      <c r="ZD2287" s="68"/>
    </row>
    <row r="2288" spans="658:680" x14ac:dyDescent="0.25">
      <c r="YH2288" s="68"/>
      <c r="YI2288" s="68"/>
      <c r="YJ2288" s="68"/>
      <c r="YK2288" s="68"/>
      <c r="YL2288" s="68"/>
      <c r="YM2288" s="68"/>
      <c r="YN2288" s="68"/>
      <c r="YO2288" s="68"/>
      <c r="YP2288" s="68"/>
      <c r="YQ2288" s="68"/>
      <c r="YR2288" s="68"/>
      <c r="YS2288" s="68"/>
      <c r="YT2288" s="68"/>
      <c r="YU2288" s="68"/>
      <c r="YV2288" s="68"/>
      <c r="YW2288" s="68"/>
      <c r="YX2288" s="68">
        <v>1.00700628491235</v>
      </c>
      <c r="YY2288" s="68"/>
      <c r="YZ2288" s="68"/>
      <c r="ZA2288" s="68"/>
      <c r="ZB2288" s="68"/>
      <c r="ZC2288" s="68"/>
      <c r="ZD2288" s="68"/>
    </row>
    <row r="2289" spans="658:680" x14ac:dyDescent="0.25">
      <c r="YH2289" s="68"/>
      <c r="YI2289" s="68"/>
      <c r="YJ2289" s="68"/>
      <c r="YK2289" s="68"/>
      <c r="YL2289" s="68"/>
      <c r="YM2289" s="68"/>
      <c r="YN2289" s="68"/>
      <c r="YO2289" s="68"/>
      <c r="YP2289" s="68"/>
      <c r="YQ2289" s="68"/>
      <c r="YR2289" s="68"/>
      <c r="YS2289" s="68"/>
      <c r="YT2289" s="68"/>
      <c r="YU2289" s="68"/>
      <c r="YV2289" s="68"/>
      <c r="YW2289" s="68"/>
      <c r="YX2289" s="68">
        <v>1.00700522068751</v>
      </c>
      <c r="YY2289" s="68"/>
      <c r="YZ2289" s="68"/>
      <c r="ZA2289" s="68"/>
      <c r="ZB2289" s="68"/>
      <c r="ZC2289" s="68"/>
      <c r="ZD2289" s="68"/>
    </row>
    <row r="2290" spans="658:680" x14ac:dyDescent="0.25">
      <c r="YH2290" s="68"/>
      <c r="YI2290" s="68"/>
      <c r="YJ2290" s="68"/>
      <c r="YK2290" s="68"/>
      <c r="YL2290" s="68"/>
      <c r="YM2290" s="68"/>
      <c r="YN2290" s="68"/>
      <c r="YO2290" s="68"/>
      <c r="YP2290" s="68"/>
      <c r="YQ2290" s="68"/>
      <c r="YR2290" s="68"/>
      <c r="YS2290" s="68"/>
      <c r="YT2290" s="68"/>
      <c r="YU2290" s="68"/>
      <c r="YV2290" s="68"/>
      <c r="YW2290" s="68"/>
      <c r="YX2290" s="68">
        <v>1.00700378094645</v>
      </c>
      <c r="YY2290" s="68"/>
      <c r="YZ2290" s="68"/>
      <c r="ZA2290" s="68"/>
      <c r="ZB2290" s="68"/>
      <c r="ZC2290" s="68"/>
      <c r="ZD2290" s="68"/>
    </row>
    <row r="2291" spans="658:680" x14ac:dyDescent="0.25">
      <c r="YH2291" s="68"/>
      <c r="YI2291" s="68"/>
      <c r="YJ2291" s="68"/>
      <c r="YK2291" s="68"/>
      <c r="YL2291" s="68"/>
      <c r="YM2291" s="68"/>
      <c r="YN2291" s="68"/>
      <c r="YO2291" s="68"/>
      <c r="YP2291" s="68"/>
      <c r="YQ2291" s="68"/>
      <c r="YR2291" s="68"/>
      <c r="YS2291" s="68"/>
      <c r="YT2291" s="68"/>
      <c r="YU2291" s="68"/>
      <c r="YV2291" s="68"/>
      <c r="YW2291" s="68"/>
      <c r="YX2291" s="68">
        <v>1.00699552761199</v>
      </c>
      <c r="YY2291" s="68"/>
      <c r="YZ2291" s="68"/>
      <c r="ZA2291" s="68"/>
      <c r="ZB2291" s="68"/>
      <c r="ZC2291" s="68"/>
      <c r="ZD2291" s="68"/>
    </row>
    <row r="2292" spans="658:680" x14ac:dyDescent="0.25">
      <c r="YH2292" s="68"/>
      <c r="YI2292" s="68"/>
      <c r="YJ2292" s="68"/>
      <c r="YK2292" s="68"/>
      <c r="YL2292" s="68"/>
      <c r="YM2292" s="68"/>
      <c r="YN2292" s="68"/>
      <c r="YO2292" s="68"/>
      <c r="YP2292" s="68"/>
      <c r="YQ2292" s="68"/>
      <c r="YR2292" s="68"/>
      <c r="YS2292" s="68"/>
      <c r="YT2292" s="68"/>
      <c r="YU2292" s="68"/>
      <c r="YV2292" s="68"/>
      <c r="YW2292" s="68"/>
      <c r="YX2292" s="68">
        <v>1.0069947244945301</v>
      </c>
      <c r="YY2292" s="68"/>
      <c r="YZ2292" s="68"/>
      <c r="ZA2292" s="68"/>
      <c r="ZB2292" s="68"/>
      <c r="ZC2292" s="68"/>
      <c r="ZD2292" s="68"/>
    </row>
    <row r="2293" spans="658:680" x14ac:dyDescent="0.25">
      <c r="YH2293" s="68"/>
      <c r="YI2293" s="68"/>
      <c r="YJ2293" s="68"/>
      <c r="YK2293" s="68"/>
      <c r="YL2293" s="68"/>
      <c r="YM2293" s="68"/>
      <c r="YN2293" s="68"/>
      <c r="YO2293" s="68"/>
      <c r="YP2293" s="68"/>
      <c r="YQ2293" s="68"/>
      <c r="YR2293" s="68"/>
      <c r="YS2293" s="68"/>
      <c r="YT2293" s="68"/>
      <c r="YU2293" s="68"/>
      <c r="YV2293" s="68"/>
      <c r="YW2293" s="68"/>
      <c r="YX2293" s="68">
        <v>1.00699029040092</v>
      </c>
      <c r="YY2293" s="68"/>
      <c r="YZ2293" s="68"/>
      <c r="ZA2293" s="68"/>
      <c r="ZB2293" s="68"/>
      <c r="ZC2293" s="68"/>
      <c r="ZD2293" s="68"/>
    </row>
    <row r="2294" spans="658:680" x14ac:dyDescent="0.25">
      <c r="YH2294" s="68"/>
      <c r="YI2294" s="68"/>
      <c r="YJ2294" s="68"/>
      <c r="YK2294" s="68"/>
      <c r="YL2294" s="68"/>
      <c r="YM2294" s="68"/>
      <c r="YN2294" s="68"/>
      <c r="YO2294" s="68"/>
      <c r="YP2294" s="68"/>
      <c r="YQ2294" s="68"/>
      <c r="YR2294" s="68"/>
      <c r="YS2294" s="68"/>
      <c r="YT2294" s="68"/>
      <c r="YU2294" s="68"/>
      <c r="YV2294" s="68"/>
      <c r="YW2294" s="68"/>
      <c r="YX2294" s="68">
        <v>1.0069863998470301</v>
      </c>
      <c r="YY2294" s="68"/>
      <c r="YZ2294" s="68"/>
      <c r="ZA2294" s="68"/>
      <c r="ZB2294" s="68"/>
      <c r="ZC2294" s="68"/>
      <c r="ZD2294" s="68"/>
    </row>
    <row r="2295" spans="658:680" x14ac:dyDescent="0.25">
      <c r="YH2295" s="68"/>
      <c r="YI2295" s="68"/>
      <c r="YJ2295" s="68"/>
      <c r="YK2295" s="68"/>
      <c r="YL2295" s="68"/>
      <c r="YM2295" s="68"/>
      <c r="YN2295" s="68"/>
      <c r="YO2295" s="68"/>
      <c r="YP2295" s="68"/>
      <c r="YQ2295" s="68"/>
      <c r="YR2295" s="68"/>
      <c r="YS2295" s="68"/>
      <c r="YT2295" s="68"/>
      <c r="YU2295" s="68"/>
      <c r="YV2295" s="68"/>
      <c r="YW2295" s="68"/>
      <c r="YX2295" s="68">
        <v>1.0069779467863</v>
      </c>
      <c r="YY2295" s="68"/>
      <c r="YZ2295" s="68"/>
      <c r="ZA2295" s="68"/>
      <c r="ZB2295" s="68"/>
      <c r="ZC2295" s="68"/>
      <c r="ZD2295" s="68"/>
    </row>
    <row r="2296" spans="658:680" x14ac:dyDescent="0.25">
      <c r="YH2296" s="68"/>
      <c r="YI2296" s="68"/>
      <c r="YJ2296" s="68"/>
      <c r="YK2296" s="68"/>
      <c r="YL2296" s="68"/>
      <c r="YM2296" s="68"/>
      <c r="YN2296" s="68"/>
      <c r="YO2296" s="68"/>
      <c r="YP2296" s="68"/>
      <c r="YQ2296" s="68"/>
      <c r="YR2296" s="68"/>
      <c r="YS2296" s="68"/>
      <c r="YT2296" s="68"/>
      <c r="YU2296" s="68"/>
      <c r="YV2296" s="68"/>
      <c r="YW2296" s="68"/>
      <c r="YX2296" s="68">
        <v>1.00697517939491</v>
      </c>
      <c r="YY2296" s="68"/>
      <c r="YZ2296" s="68"/>
      <c r="ZA2296" s="68"/>
      <c r="ZB2296" s="68"/>
      <c r="ZC2296" s="68"/>
      <c r="ZD2296" s="68"/>
    </row>
    <row r="2297" spans="658:680" x14ac:dyDescent="0.25">
      <c r="YH2297" s="68"/>
      <c r="YI2297" s="68"/>
      <c r="YJ2297" s="68"/>
      <c r="YK2297" s="68"/>
      <c r="YL2297" s="68"/>
      <c r="YM2297" s="68"/>
      <c r="YN2297" s="68"/>
      <c r="YO2297" s="68"/>
      <c r="YP2297" s="68"/>
      <c r="YQ2297" s="68"/>
      <c r="YR2297" s="68"/>
      <c r="YS2297" s="68"/>
      <c r="YT2297" s="68"/>
      <c r="YU2297" s="68"/>
      <c r="YV2297" s="68"/>
      <c r="YW2297" s="68"/>
      <c r="YX2297" s="68">
        <v>1.00697221924401</v>
      </c>
      <c r="YY2297" s="68"/>
      <c r="YZ2297" s="68"/>
      <c r="ZA2297" s="68"/>
      <c r="ZB2297" s="68"/>
      <c r="ZC2297" s="68"/>
      <c r="ZD2297" s="68"/>
    </row>
    <row r="2298" spans="658:680" x14ac:dyDescent="0.25">
      <c r="YH2298" s="68"/>
      <c r="YI2298" s="68"/>
      <c r="YJ2298" s="68"/>
      <c r="YK2298" s="68"/>
      <c r="YL2298" s="68"/>
      <c r="YM2298" s="68"/>
      <c r="YN2298" s="68"/>
      <c r="YO2298" s="68"/>
      <c r="YP2298" s="68"/>
      <c r="YQ2298" s="68"/>
      <c r="YR2298" s="68"/>
      <c r="YS2298" s="68"/>
      <c r="YT2298" s="68"/>
      <c r="YU2298" s="68"/>
      <c r="YV2298" s="68"/>
      <c r="YW2298" s="68"/>
      <c r="YX2298" s="68">
        <v>1.0069711914766799</v>
      </c>
      <c r="YY2298" s="68"/>
      <c r="YZ2298" s="68"/>
      <c r="ZA2298" s="68"/>
      <c r="ZB2298" s="68"/>
      <c r="ZC2298" s="68"/>
      <c r="ZD2298" s="68"/>
    </row>
    <row r="2299" spans="658:680" x14ac:dyDescent="0.25">
      <c r="YH2299" s="68"/>
      <c r="YI2299" s="68"/>
      <c r="YJ2299" s="68"/>
      <c r="YK2299" s="68"/>
      <c r="YL2299" s="68"/>
      <c r="YM2299" s="68"/>
      <c r="YN2299" s="68"/>
      <c r="YO2299" s="68"/>
      <c r="YP2299" s="68"/>
      <c r="YQ2299" s="68"/>
      <c r="YR2299" s="68"/>
      <c r="YS2299" s="68"/>
      <c r="YT2299" s="68"/>
      <c r="YU2299" s="68"/>
      <c r="YV2299" s="68"/>
      <c r="YW2299" s="68"/>
      <c r="YX2299" s="68">
        <v>1.0069662429456001</v>
      </c>
      <c r="YY2299" s="68"/>
      <c r="YZ2299" s="68"/>
      <c r="ZA2299" s="68"/>
      <c r="ZB2299" s="68"/>
      <c r="ZC2299" s="68"/>
      <c r="ZD2299" s="68"/>
    </row>
    <row r="2300" spans="658:680" x14ac:dyDescent="0.25">
      <c r="YH2300" s="68"/>
      <c r="YI2300" s="68"/>
      <c r="YJ2300" s="68"/>
      <c r="YK2300" s="68"/>
      <c r="YL2300" s="68"/>
      <c r="YM2300" s="68"/>
      <c r="YN2300" s="68"/>
      <c r="YO2300" s="68"/>
      <c r="YP2300" s="68"/>
      <c r="YQ2300" s="68"/>
      <c r="YR2300" s="68"/>
      <c r="YS2300" s="68"/>
      <c r="YT2300" s="68"/>
      <c r="YU2300" s="68"/>
      <c r="YV2300" s="68"/>
      <c r="YW2300" s="68"/>
      <c r="YX2300" s="68">
        <v>1.0069653008742701</v>
      </c>
      <c r="YY2300" s="68"/>
      <c r="YZ2300" s="68"/>
      <c r="ZA2300" s="68"/>
      <c r="ZB2300" s="68"/>
      <c r="ZC2300" s="68"/>
      <c r="ZD2300" s="68"/>
    </row>
    <row r="2301" spans="658:680" x14ac:dyDescent="0.25">
      <c r="YH2301" s="68"/>
      <c r="YI2301" s="68"/>
      <c r="YJ2301" s="68"/>
      <c r="YK2301" s="68"/>
      <c r="YL2301" s="68"/>
      <c r="YM2301" s="68"/>
      <c r="YN2301" s="68"/>
      <c r="YO2301" s="68"/>
      <c r="YP2301" s="68"/>
      <c r="YQ2301" s="68"/>
      <c r="YR2301" s="68"/>
      <c r="YS2301" s="68"/>
      <c r="YT2301" s="68"/>
      <c r="YU2301" s="68"/>
      <c r="YV2301" s="68"/>
      <c r="YW2301" s="68"/>
      <c r="YX2301" s="68">
        <v>1.00696513344394</v>
      </c>
      <c r="YY2301" s="68"/>
      <c r="YZ2301" s="68"/>
      <c r="ZA2301" s="68"/>
      <c r="ZB2301" s="68"/>
      <c r="ZC2301" s="68"/>
      <c r="ZD2301" s="68"/>
    </row>
    <row r="2302" spans="658:680" x14ac:dyDescent="0.25">
      <c r="YH2302" s="68"/>
      <c r="YI2302" s="68"/>
      <c r="YJ2302" s="68"/>
      <c r="YK2302" s="68"/>
      <c r="YL2302" s="68"/>
      <c r="YM2302" s="68"/>
      <c r="YN2302" s="68"/>
      <c r="YO2302" s="68"/>
      <c r="YP2302" s="68"/>
      <c r="YQ2302" s="68"/>
      <c r="YR2302" s="68"/>
      <c r="YS2302" s="68"/>
      <c r="YT2302" s="68"/>
      <c r="YU2302" s="68"/>
      <c r="YV2302" s="68"/>
      <c r="YW2302" s="68"/>
      <c r="YX2302" s="68">
        <v>1.00696512665125</v>
      </c>
      <c r="YY2302" s="68"/>
      <c r="YZ2302" s="68"/>
      <c r="ZA2302" s="68"/>
      <c r="ZB2302" s="68"/>
      <c r="ZC2302" s="68"/>
      <c r="ZD2302" s="68"/>
    </row>
    <row r="2303" spans="658:680" x14ac:dyDescent="0.25">
      <c r="YH2303" s="68"/>
      <c r="YI2303" s="68"/>
      <c r="YJ2303" s="68"/>
      <c r="YK2303" s="68"/>
      <c r="YL2303" s="68"/>
      <c r="YM2303" s="68"/>
      <c r="YN2303" s="68"/>
      <c r="YO2303" s="68"/>
      <c r="YP2303" s="68"/>
      <c r="YQ2303" s="68"/>
      <c r="YR2303" s="68"/>
      <c r="YS2303" s="68"/>
      <c r="YT2303" s="68"/>
      <c r="YU2303" s="68"/>
      <c r="YV2303" s="68"/>
      <c r="YW2303" s="68"/>
      <c r="YX2303" s="68">
        <v>1.00696341074311</v>
      </c>
      <c r="YY2303" s="68"/>
      <c r="YZ2303" s="68"/>
      <c r="ZA2303" s="68"/>
      <c r="ZB2303" s="68"/>
      <c r="ZC2303" s="68"/>
      <c r="ZD2303" s="68"/>
    </row>
    <row r="2304" spans="658:680" x14ac:dyDescent="0.25">
      <c r="YH2304" s="68"/>
      <c r="YI2304" s="68"/>
      <c r="YJ2304" s="68"/>
      <c r="YK2304" s="68"/>
      <c r="YL2304" s="68"/>
      <c r="YM2304" s="68"/>
      <c r="YN2304" s="68"/>
      <c r="YO2304" s="68"/>
      <c r="YP2304" s="68"/>
      <c r="YQ2304" s="68"/>
      <c r="YR2304" s="68"/>
      <c r="YS2304" s="68"/>
      <c r="YT2304" s="68"/>
      <c r="YU2304" s="68"/>
      <c r="YV2304" s="68"/>
      <c r="YW2304" s="68"/>
      <c r="YX2304" s="68">
        <v>1.0069617701231901</v>
      </c>
      <c r="YY2304" s="68"/>
      <c r="YZ2304" s="68"/>
      <c r="ZA2304" s="68"/>
      <c r="ZB2304" s="68"/>
      <c r="ZC2304" s="68"/>
      <c r="ZD2304" s="68"/>
    </row>
    <row r="2305" spans="658:680" x14ac:dyDescent="0.25">
      <c r="YH2305" s="68"/>
      <c r="YI2305" s="68"/>
      <c r="YJ2305" s="68"/>
      <c r="YK2305" s="68"/>
      <c r="YL2305" s="68"/>
      <c r="YM2305" s="68"/>
      <c r="YN2305" s="68"/>
      <c r="YO2305" s="68"/>
      <c r="YP2305" s="68"/>
      <c r="YQ2305" s="68"/>
      <c r="YR2305" s="68"/>
      <c r="YS2305" s="68"/>
      <c r="YT2305" s="68"/>
      <c r="YU2305" s="68"/>
      <c r="YV2305" s="68"/>
      <c r="YW2305" s="68"/>
      <c r="YX2305" s="68">
        <v>1.0069601921434099</v>
      </c>
      <c r="YY2305" s="68"/>
      <c r="YZ2305" s="68"/>
      <c r="ZA2305" s="68"/>
      <c r="ZB2305" s="68"/>
      <c r="ZC2305" s="68"/>
      <c r="ZD2305" s="68"/>
    </row>
    <row r="2306" spans="658:680" x14ac:dyDescent="0.25">
      <c r="YH2306" s="68"/>
      <c r="YI2306" s="68"/>
      <c r="YJ2306" s="68"/>
      <c r="YK2306" s="68"/>
      <c r="YL2306" s="68"/>
      <c r="YM2306" s="68"/>
      <c r="YN2306" s="68"/>
      <c r="YO2306" s="68"/>
      <c r="YP2306" s="68"/>
      <c r="YQ2306" s="68"/>
      <c r="YR2306" s="68"/>
      <c r="YS2306" s="68"/>
      <c r="YT2306" s="68"/>
      <c r="YU2306" s="68"/>
      <c r="YV2306" s="68"/>
      <c r="YW2306" s="68"/>
      <c r="YX2306" s="68">
        <v>1.00695568799186</v>
      </c>
      <c r="YY2306" s="68"/>
      <c r="YZ2306" s="68"/>
      <c r="ZA2306" s="68"/>
      <c r="ZB2306" s="68"/>
      <c r="ZC2306" s="68"/>
      <c r="ZD2306" s="68"/>
    </row>
    <row r="2307" spans="658:680" x14ac:dyDescent="0.25">
      <c r="YH2307" s="68"/>
      <c r="YI2307" s="68"/>
      <c r="YJ2307" s="68"/>
      <c r="YK2307" s="68"/>
      <c r="YL2307" s="68"/>
      <c r="YM2307" s="68"/>
      <c r="YN2307" s="68"/>
      <c r="YO2307" s="68"/>
      <c r="YP2307" s="68"/>
      <c r="YQ2307" s="68"/>
      <c r="YR2307" s="68"/>
      <c r="YS2307" s="68"/>
      <c r="YT2307" s="68"/>
      <c r="YU2307" s="68"/>
      <c r="YV2307" s="68"/>
      <c r="YW2307" s="68"/>
      <c r="YX2307" s="68">
        <v>1.0069524879215399</v>
      </c>
      <c r="YY2307" s="68"/>
      <c r="YZ2307" s="68"/>
      <c r="ZA2307" s="68"/>
      <c r="ZB2307" s="68"/>
      <c r="ZC2307" s="68"/>
      <c r="ZD2307" s="68"/>
    </row>
    <row r="2308" spans="658:680" x14ac:dyDescent="0.25">
      <c r="YH2308" s="68"/>
      <c r="YI2308" s="68"/>
      <c r="YJ2308" s="68"/>
      <c r="YK2308" s="68"/>
      <c r="YL2308" s="68"/>
      <c r="YM2308" s="68"/>
      <c r="YN2308" s="68"/>
      <c r="YO2308" s="68"/>
      <c r="YP2308" s="68"/>
      <c r="YQ2308" s="68"/>
      <c r="YR2308" s="68"/>
      <c r="YS2308" s="68"/>
      <c r="YT2308" s="68"/>
      <c r="YU2308" s="68"/>
      <c r="YV2308" s="68"/>
      <c r="YW2308" s="68"/>
      <c r="YX2308" s="68">
        <v>1.0069476695813699</v>
      </c>
      <c r="YY2308" s="68"/>
      <c r="YZ2308" s="68"/>
      <c r="ZA2308" s="68"/>
      <c r="ZB2308" s="68"/>
      <c r="ZC2308" s="68"/>
      <c r="ZD2308" s="68"/>
    </row>
    <row r="2309" spans="658:680" x14ac:dyDescent="0.25">
      <c r="YH2309" s="68"/>
      <c r="YI2309" s="68"/>
      <c r="YJ2309" s="68"/>
      <c r="YK2309" s="68"/>
      <c r="YL2309" s="68"/>
      <c r="YM2309" s="68"/>
      <c r="YN2309" s="68"/>
      <c r="YO2309" s="68"/>
      <c r="YP2309" s="68"/>
      <c r="YQ2309" s="68"/>
      <c r="YR2309" s="68"/>
      <c r="YS2309" s="68"/>
      <c r="YT2309" s="68"/>
      <c r="YU2309" s="68"/>
      <c r="YV2309" s="68"/>
      <c r="YW2309" s="68"/>
      <c r="YX2309" s="68">
        <v>1.0069431413007801</v>
      </c>
      <c r="YY2309" s="68"/>
      <c r="YZ2309" s="68"/>
      <c r="ZA2309" s="68"/>
      <c r="ZB2309" s="68"/>
      <c r="ZC2309" s="68"/>
      <c r="ZD2309" s="68"/>
    </row>
    <row r="2310" spans="658:680" x14ac:dyDescent="0.25">
      <c r="YH2310" s="68"/>
      <c r="YI2310" s="68"/>
      <c r="YJ2310" s="68"/>
      <c r="YK2310" s="68"/>
      <c r="YL2310" s="68"/>
      <c r="YM2310" s="68"/>
      <c r="YN2310" s="68"/>
      <c r="YO2310" s="68"/>
      <c r="YP2310" s="68"/>
      <c r="YQ2310" s="68"/>
      <c r="YR2310" s="68"/>
      <c r="YS2310" s="68"/>
      <c r="YT2310" s="68"/>
      <c r="YU2310" s="68"/>
      <c r="YV2310" s="68"/>
      <c r="YW2310" s="68"/>
      <c r="YX2310" s="68">
        <v>1.00693990878136</v>
      </c>
      <c r="YY2310" s="68"/>
      <c r="YZ2310" s="68"/>
      <c r="ZA2310" s="68"/>
      <c r="ZB2310" s="68"/>
      <c r="ZC2310" s="68"/>
      <c r="ZD2310" s="68"/>
    </row>
    <row r="2311" spans="658:680" x14ac:dyDescent="0.25">
      <c r="YH2311" s="68"/>
      <c r="YI2311" s="68"/>
      <c r="YJ2311" s="68"/>
      <c r="YK2311" s="68"/>
      <c r="YL2311" s="68"/>
      <c r="YM2311" s="68"/>
      <c r="YN2311" s="68"/>
      <c r="YO2311" s="68"/>
      <c r="YP2311" s="68"/>
      <c r="YQ2311" s="68"/>
      <c r="YR2311" s="68"/>
      <c r="YS2311" s="68"/>
      <c r="YT2311" s="68"/>
      <c r="YU2311" s="68"/>
      <c r="YV2311" s="68"/>
      <c r="YW2311" s="68"/>
      <c r="YX2311" s="68">
        <v>1.0069373213122601</v>
      </c>
      <c r="YY2311" s="68"/>
      <c r="YZ2311" s="68"/>
      <c r="ZA2311" s="68"/>
      <c r="ZB2311" s="68"/>
      <c r="ZC2311" s="68"/>
      <c r="ZD2311" s="68"/>
    </row>
    <row r="2312" spans="658:680" x14ac:dyDescent="0.25">
      <c r="YH2312" s="68"/>
      <c r="YI2312" s="68"/>
      <c r="YJ2312" s="68"/>
      <c r="YK2312" s="68"/>
      <c r="YL2312" s="68"/>
      <c r="YM2312" s="68"/>
      <c r="YN2312" s="68"/>
      <c r="YO2312" s="68"/>
      <c r="YP2312" s="68"/>
      <c r="YQ2312" s="68"/>
      <c r="YR2312" s="68"/>
      <c r="YS2312" s="68"/>
      <c r="YT2312" s="68"/>
      <c r="YU2312" s="68"/>
      <c r="YV2312" s="68"/>
      <c r="YW2312" s="68"/>
      <c r="YX2312" s="68">
        <v>1.00693548398273</v>
      </c>
      <c r="YY2312" s="68"/>
      <c r="YZ2312" s="68"/>
      <c r="ZA2312" s="68"/>
      <c r="ZB2312" s="68"/>
      <c r="ZC2312" s="68"/>
      <c r="ZD2312" s="68"/>
    </row>
    <row r="2313" spans="658:680" x14ac:dyDescent="0.25">
      <c r="YH2313" s="68"/>
      <c r="YI2313" s="68"/>
      <c r="YJ2313" s="68"/>
      <c r="YK2313" s="68"/>
      <c r="YL2313" s="68"/>
      <c r="YM2313" s="68"/>
      <c r="YN2313" s="68"/>
      <c r="YO2313" s="68"/>
      <c r="YP2313" s="68"/>
      <c r="YQ2313" s="68"/>
      <c r="YR2313" s="68"/>
      <c r="YS2313" s="68"/>
      <c r="YT2313" s="68"/>
      <c r="YU2313" s="68"/>
      <c r="YV2313" s="68"/>
      <c r="YW2313" s="68"/>
      <c r="YX2313" s="68">
        <v>1.0069239408438899</v>
      </c>
      <c r="YY2313" s="68"/>
      <c r="YZ2313" s="68"/>
      <c r="ZA2313" s="68"/>
      <c r="ZB2313" s="68"/>
      <c r="ZC2313" s="68"/>
      <c r="ZD2313" s="68"/>
    </row>
    <row r="2314" spans="658:680" x14ac:dyDescent="0.25">
      <c r="YH2314" s="68"/>
      <c r="YI2314" s="68"/>
      <c r="YJ2314" s="68"/>
      <c r="YK2314" s="68"/>
      <c r="YL2314" s="68"/>
      <c r="YM2314" s="68"/>
      <c r="YN2314" s="68"/>
      <c r="YO2314" s="68"/>
      <c r="YP2314" s="68"/>
      <c r="YQ2314" s="68"/>
      <c r="YR2314" s="68"/>
      <c r="YS2314" s="68"/>
      <c r="YT2314" s="68"/>
      <c r="YU2314" s="68"/>
      <c r="YV2314" s="68"/>
      <c r="YW2314" s="68"/>
      <c r="YX2314" s="68">
        <v>1.0069208825967</v>
      </c>
      <c r="YY2314" s="68"/>
      <c r="YZ2314" s="68"/>
      <c r="ZA2314" s="68"/>
      <c r="ZB2314" s="68"/>
      <c r="ZC2314" s="68"/>
      <c r="ZD2314" s="68"/>
    </row>
    <row r="2315" spans="658:680" x14ac:dyDescent="0.25">
      <c r="YH2315" s="68"/>
      <c r="YI2315" s="68"/>
      <c r="YJ2315" s="68"/>
      <c r="YK2315" s="68"/>
      <c r="YL2315" s="68"/>
      <c r="YM2315" s="68"/>
      <c r="YN2315" s="68"/>
      <c r="YO2315" s="68"/>
      <c r="YP2315" s="68"/>
      <c r="YQ2315" s="68"/>
      <c r="YR2315" s="68"/>
      <c r="YS2315" s="68"/>
      <c r="YT2315" s="68"/>
      <c r="YU2315" s="68"/>
      <c r="YV2315" s="68"/>
      <c r="YW2315" s="68"/>
      <c r="YX2315" s="68">
        <v>1.00691623797643</v>
      </c>
      <c r="YY2315" s="68"/>
      <c r="YZ2315" s="68"/>
      <c r="ZA2315" s="68"/>
      <c r="ZB2315" s="68"/>
      <c r="ZC2315" s="68"/>
      <c r="ZD2315" s="68"/>
    </row>
    <row r="2316" spans="658:680" x14ac:dyDescent="0.25">
      <c r="YH2316" s="68"/>
      <c r="YI2316" s="68"/>
      <c r="YJ2316" s="68"/>
      <c r="YK2316" s="68"/>
      <c r="YL2316" s="68"/>
      <c r="YM2316" s="68"/>
      <c r="YN2316" s="68"/>
      <c r="YO2316" s="68"/>
      <c r="YP2316" s="68"/>
      <c r="YQ2316" s="68"/>
      <c r="YR2316" s="68"/>
      <c r="YS2316" s="68"/>
      <c r="YT2316" s="68"/>
      <c r="YU2316" s="68"/>
      <c r="YV2316" s="68"/>
      <c r="YW2316" s="68"/>
      <c r="YX2316" s="68">
        <v>1.00691447880167</v>
      </c>
      <c r="YY2316" s="68"/>
      <c r="YZ2316" s="68"/>
      <c r="ZA2316" s="68"/>
      <c r="ZB2316" s="68"/>
      <c r="ZC2316" s="68"/>
      <c r="ZD2316" s="68"/>
    </row>
    <row r="2317" spans="658:680" x14ac:dyDescent="0.25">
      <c r="YH2317" s="68"/>
      <c r="YI2317" s="68"/>
      <c r="YJ2317" s="68"/>
      <c r="YK2317" s="68"/>
      <c r="YL2317" s="68"/>
      <c r="YM2317" s="68"/>
      <c r="YN2317" s="68"/>
      <c r="YO2317" s="68"/>
      <c r="YP2317" s="68"/>
      <c r="YQ2317" s="68"/>
      <c r="YR2317" s="68"/>
      <c r="YS2317" s="68"/>
      <c r="YT2317" s="68"/>
      <c r="YU2317" s="68"/>
      <c r="YV2317" s="68"/>
      <c r="YW2317" s="68"/>
      <c r="YX2317" s="68">
        <v>1.0069133283039799</v>
      </c>
      <c r="YY2317" s="68"/>
      <c r="YZ2317" s="68"/>
      <c r="ZA2317" s="68"/>
      <c r="ZB2317" s="68"/>
      <c r="ZC2317" s="68"/>
      <c r="ZD2317" s="68"/>
    </row>
    <row r="2318" spans="658:680" x14ac:dyDescent="0.25">
      <c r="YH2318" s="68"/>
      <c r="YI2318" s="68"/>
      <c r="YJ2318" s="68"/>
      <c r="YK2318" s="68"/>
      <c r="YL2318" s="68"/>
      <c r="YM2318" s="68"/>
      <c r="YN2318" s="68"/>
      <c r="YO2318" s="68"/>
      <c r="YP2318" s="68"/>
      <c r="YQ2318" s="68"/>
      <c r="YR2318" s="68"/>
      <c r="YS2318" s="68"/>
      <c r="YT2318" s="68"/>
      <c r="YU2318" s="68"/>
      <c r="YV2318" s="68"/>
      <c r="YW2318" s="68"/>
      <c r="YX2318" s="68">
        <v>1.0069125080206001</v>
      </c>
      <c r="YY2318" s="68"/>
      <c r="YZ2318" s="68"/>
      <c r="ZA2318" s="68"/>
      <c r="ZB2318" s="68"/>
      <c r="ZC2318" s="68"/>
      <c r="ZD2318" s="68"/>
    </row>
    <row r="2319" spans="658:680" x14ac:dyDescent="0.25">
      <c r="YH2319" s="68"/>
      <c r="YI2319" s="68"/>
      <c r="YJ2319" s="68"/>
      <c r="YK2319" s="68"/>
      <c r="YL2319" s="68"/>
      <c r="YM2319" s="68"/>
      <c r="YN2319" s="68"/>
      <c r="YO2319" s="68"/>
      <c r="YP2319" s="68"/>
      <c r="YQ2319" s="68"/>
      <c r="YR2319" s="68"/>
      <c r="YS2319" s="68"/>
      <c r="YT2319" s="68"/>
      <c r="YU2319" s="68"/>
      <c r="YV2319" s="68"/>
      <c r="YW2319" s="68"/>
      <c r="YX2319" s="68">
        <v>1.00690934209601</v>
      </c>
      <c r="YY2319" s="68"/>
      <c r="YZ2319" s="68"/>
      <c r="ZA2319" s="68"/>
      <c r="ZB2319" s="68"/>
      <c r="ZC2319" s="68"/>
      <c r="ZD2319" s="68"/>
    </row>
    <row r="2320" spans="658:680" x14ac:dyDescent="0.25">
      <c r="YH2320" s="68"/>
      <c r="YI2320" s="68"/>
      <c r="YJ2320" s="68"/>
      <c r="YK2320" s="68"/>
      <c r="YL2320" s="68"/>
      <c r="YM2320" s="68"/>
      <c r="YN2320" s="68"/>
      <c r="YO2320" s="68"/>
      <c r="YP2320" s="68"/>
      <c r="YQ2320" s="68"/>
      <c r="YR2320" s="68"/>
      <c r="YS2320" s="68"/>
      <c r="YT2320" s="68"/>
      <c r="YU2320" s="68"/>
      <c r="YV2320" s="68"/>
      <c r="YW2320" s="68"/>
      <c r="YX2320" s="68">
        <v>1.00690715168352</v>
      </c>
      <c r="YY2320" s="68"/>
      <c r="YZ2320" s="68"/>
      <c r="ZA2320" s="68"/>
      <c r="ZB2320" s="68"/>
      <c r="ZC2320" s="68"/>
      <c r="ZD2320" s="68"/>
    </row>
    <row r="2321" spans="658:680" x14ac:dyDescent="0.25">
      <c r="YH2321" s="68"/>
      <c r="YI2321" s="68"/>
      <c r="YJ2321" s="68"/>
      <c r="YK2321" s="68"/>
      <c r="YL2321" s="68"/>
      <c r="YM2321" s="68"/>
      <c r="YN2321" s="68"/>
      <c r="YO2321" s="68"/>
      <c r="YP2321" s="68"/>
      <c r="YQ2321" s="68"/>
      <c r="YR2321" s="68"/>
      <c r="YS2321" s="68"/>
      <c r="YT2321" s="68"/>
      <c r="YU2321" s="68"/>
      <c r="YV2321" s="68"/>
      <c r="YW2321" s="68"/>
      <c r="YX2321" s="68">
        <v>1.0069068863483901</v>
      </c>
      <c r="YY2321" s="68"/>
      <c r="YZ2321" s="68"/>
      <c r="ZA2321" s="68"/>
      <c r="ZB2321" s="68"/>
      <c r="ZC2321" s="68"/>
      <c r="ZD2321" s="68"/>
    </row>
    <row r="2322" spans="658:680" x14ac:dyDescent="0.25">
      <c r="YH2322" s="68"/>
      <c r="YI2322" s="68"/>
      <c r="YJ2322" s="68"/>
      <c r="YK2322" s="68"/>
      <c r="YL2322" s="68"/>
      <c r="YM2322" s="68"/>
      <c r="YN2322" s="68"/>
      <c r="YO2322" s="68"/>
      <c r="YP2322" s="68"/>
      <c r="YQ2322" s="68"/>
      <c r="YR2322" s="68"/>
      <c r="YS2322" s="68"/>
      <c r="YT2322" s="68"/>
      <c r="YU2322" s="68"/>
      <c r="YV2322" s="68"/>
      <c r="YW2322" s="68"/>
      <c r="YX2322" s="68">
        <v>1.00689574357149</v>
      </c>
      <c r="YY2322" s="68"/>
      <c r="YZ2322" s="68"/>
      <c r="ZA2322" s="68"/>
      <c r="ZB2322" s="68"/>
      <c r="ZC2322" s="68"/>
      <c r="ZD2322" s="68"/>
    </row>
    <row r="2323" spans="658:680" x14ac:dyDescent="0.25">
      <c r="YH2323" s="68"/>
      <c r="YI2323" s="68"/>
      <c r="YJ2323" s="68"/>
      <c r="YK2323" s="68"/>
      <c r="YL2323" s="68"/>
      <c r="YM2323" s="68"/>
      <c r="YN2323" s="68"/>
      <c r="YO2323" s="68"/>
      <c r="YP2323" s="68"/>
      <c r="YQ2323" s="68"/>
      <c r="YR2323" s="68"/>
      <c r="YS2323" s="68"/>
      <c r="YT2323" s="68"/>
      <c r="YU2323" s="68"/>
      <c r="YV2323" s="68"/>
      <c r="YW2323" s="68"/>
      <c r="YX2323" s="68">
        <v>1.00689265760104</v>
      </c>
      <c r="YY2323" s="68"/>
      <c r="YZ2323" s="68"/>
      <c r="ZA2323" s="68"/>
      <c r="ZB2323" s="68"/>
      <c r="ZC2323" s="68"/>
      <c r="ZD2323" s="68"/>
    </row>
    <row r="2324" spans="658:680" x14ac:dyDescent="0.25">
      <c r="YH2324" s="68"/>
      <c r="YI2324" s="68"/>
      <c r="YJ2324" s="68"/>
      <c r="YK2324" s="68"/>
      <c r="YL2324" s="68"/>
      <c r="YM2324" s="68"/>
      <c r="YN2324" s="68"/>
      <c r="YO2324" s="68"/>
      <c r="YP2324" s="68"/>
      <c r="YQ2324" s="68"/>
      <c r="YR2324" s="68"/>
      <c r="YS2324" s="68"/>
      <c r="YT2324" s="68"/>
      <c r="YU2324" s="68"/>
      <c r="YV2324" s="68"/>
      <c r="YW2324" s="68"/>
      <c r="YX2324" s="68">
        <v>1.0068924394971399</v>
      </c>
      <c r="YY2324" s="68"/>
      <c r="YZ2324" s="68"/>
      <c r="ZA2324" s="68"/>
      <c r="ZB2324" s="68"/>
      <c r="ZC2324" s="68"/>
      <c r="ZD2324" s="68"/>
    </row>
    <row r="2325" spans="658:680" x14ac:dyDescent="0.25">
      <c r="YH2325" s="68"/>
      <c r="YI2325" s="68"/>
      <c r="YJ2325" s="68"/>
      <c r="YK2325" s="68"/>
      <c r="YL2325" s="68"/>
      <c r="YM2325" s="68"/>
      <c r="YN2325" s="68"/>
      <c r="YO2325" s="68"/>
      <c r="YP2325" s="68"/>
      <c r="YQ2325" s="68"/>
      <c r="YR2325" s="68"/>
      <c r="YS2325" s="68"/>
      <c r="YT2325" s="68"/>
      <c r="YU2325" s="68"/>
      <c r="YV2325" s="68"/>
      <c r="YW2325" s="68"/>
      <c r="YX2325" s="68">
        <v>1.00688840752578</v>
      </c>
      <c r="YY2325" s="68"/>
      <c r="YZ2325" s="68"/>
      <c r="ZA2325" s="68"/>
      <c r="ZB2325" s="68"/>
      <c r="ZC2325" s="68"/>
      <c r="ZD2325" s="68"/>
    </row>
    <row r="2326" spans="658:680" x14ac:dyDescent="0.25">
      <c r="YH2326" s="68"/>
      <c r="YI2326" s="68"/>
      <c r="YJ2326" s="68"/>
      <c r="YK2326" s="68"/>
      <c r="YL2326" s="68"/>
      <c r="YM2326" s="68"/>
      <c r="YN2326" s="68"/>
      <c r="YO2326" s="68"/>
      <c r="YP2326" s="68"/>
      <c r="YQ2326" s="68"/>
      <c r="YR2326" s="68"/>
      <c r="YS2326" s="68"/>
      <c r="YT2326" s="68"/>
      <c r="YU2326" s="68"/>
      <c r="YV2326" s="68"/>
      <c r="YW2326" s="68"/>
      <c r="YX2326" s="68">
        <v>1.0068881530832801</v>
      </c>
      <c r="YY2326" s="68"/>
      <c r="YZ2326" s="68"/>
      <c r="ZA2326" s="68"/>
      <c r="ZB2326" s="68"/>
      <c r="ZC2326" s="68"/>
      <c r="ZD2326" s="68"/>
    </row>
    <row r="2327" spans="658:680" x14ac:dyDescent="0.25">
      <c r="YH2327" s="68"/>
      <c r="YI2327" s="68"/>
      <c r="YJ2327" s="68"/>
      <c r="YK2327" s="68"/>
      <c r="YL2327" s="68"/>
      <c r="YM2327" s="68"/>
      <c r="YN2327" s="68"/>
      <c r="YO2327" s="68"/>
      <c r="YP2327" s="68"/>
      <c r="YQ2327" s="68"/>
      <c r="YR2327" s="68"/>
      <c r="YS2327" s="68"/>
      <c r="YT2327" s="68"/>
      <c r="YU2327" s="68"/>
      <c r="YV2327" s="68"/>
      <c r="YW2327" s="68"/>
      <c r="YX2327" s="68">
        <v>1.0068876920977099</v>
      </c>
      <c r="YY2327" s="68"/>
      <c r="YZ2327" s="68"/>
      <c r="ZA2327" s="68"/>
      <c r="ZB2327" s="68"/>
      <c r="ZC2327" s="68"/>
      <c r="ZD2327" s="68"/>
    </row>
    <row r="2328" spans="658:680" x14ac:dyDescent="0.25">
      <c r="YH2328" s="68"/>
      <c r="YI2328" s="68"/>
      <c r="YJ2328" s="68"/>
      <c r="YK2328" s="68"/>
      <c r="YL2328" s="68"/>
      <c r="YM2328" s="68"/>
      <c r="YN2328" s="68"/>
      <c r="YO2328" s="68"/>
      <c r="YP2328" s="68"/>
      <c r="YQ2328" s="68"/>
      <c r="YR2328" s="68"/>
      <c r="YS2328" s="68"/>
      <c r="YT2328" s="68"/>
      <c r="YU2328" s="68"/>
      <c r="YV2328" s="68"/>
      <c r="YW2328" s="68"/>
      <c r="YX2328" s="68">
        <v>1.0068850027713301</v>
      </c>
      <c r="YY2328" s="68"/>
      <c r="YZ2328" s="68"/>
      <c r="ZA2328" s="68"/>
      <c r="ZB2328" s="68"/>
      <c r="ZC2328" s="68"/>
      <c r="ZD2328" s="68"/>
    </row>
    <row r="2329" spans="658:680" x14ac:dyDescent="0.25">
      <c r="YH2329" s="68"/>
      <c r="YI2329" s="68"/>
      <c r="YJ2329" s="68"/>
      <c r="YK2329" s="68"/>
      <c r="YL2329" s="68"/>
      <c r="YM2329" s="68"/>
      <c r="YN2329" s="68"/>
      <c r="YO2329" s="68"/>
      <c r="YP2329" s="68"/>
      <c r="YQ2329" s="68"/>
      <c r="YR2329" s="68"/>
      <c r="YS2329" s="68"/>
      <c r="YT2329" s="68"/>
      <c r="YU2329" s="68"/>
      <c r="YV2329" s="68"/>
      <c r="YW2329" s="68"/>
      <c r="YX2329" s="68">
        <v>1.0068845536745501</v>
      </c>
      <c r="YY2329" s="68"/>
      <c r="YZ2329" s="68"/>
      <c r="ZA2329" s="68"/>
      <c r="ZB2329" s="68"/>
      <c r="ZC2329" s="68"/>
      <c r="ZD2329" s="68"/>
    </row>
    <row r="2330" spans="658:680" x14ac:dyDescent="0.25">
      <c r="YH2330" s="68"/>
      <c r="YI2330" s="68"/>
      <c r="YJ2330" s="68"/>
      <c r="YK2330" s="68"/>
      <c r="YL2330" s="68"/>
      <c r="YM2330" s="68"/>
      <c r="YN2330" s="68"/>
      <c r="YO2330" s="68"/>
      <c r="YP2330" s="68"/>
      <c r="YQ2330" s="68"/>
      <c r="YR2330" s="68"/>
      <c r="YS2330" s="68"/>
      <c r="YT2330" s="68"/>
      <c r="YU2330" s="68"/>
      <c r="YV2330" s="68"/>
      <c r="YW2330" s="68"/>
      <c r="YX2330" s="68">
        <v>1.00688253876856</v>
      </c>
      <c r="YY2330" s="68"/>
      <c r="YZ2330" s="68"/>
      <c r="ZA2330" s="68"/>
      <c r="ZB2330" s="68"/>
      <c r="ZC2330" s="68"/>
      <c r="ZD2330" s="68"/>
    </row>
    <row r="2331" spans="658:680" x14ac:dyDescent="0.25">
      <c r="YH2331" s="68"/>
      <c r="YI2331" s="68"/>
      <c r="YJ2331" s="68"/>
      <c r="YK2331" s="68"/>
      <c r="YL2331" s="68"/>
      <c r="YM2331" s="68"/>
      <c r="YN2331" s="68"/>
      <c r="YO2331" s="68"/>
      <c r="YP2331" s="68"/>
      <c r="YQ2331" s="68"/>
      <c r="YR2331" s="68"/>
      <c r="YS2331" s="68"/>
      <c r="YT2331" s="68"/>
      <c r="YU2331" s="68"/>
      <c r="YV2331" s="68"/>
      <c r="YW2331" s="68"/>
      <c r="YX2331" s="68">
        <v>1.0068801736322499</v>
      </c>
      <c r="YY2331" s="68"/>
      <c r="YZ2331" s="68"/>
      <c r="ZA2331" s="68"/>
      <c r="ZB2331" s="68"/>
      <c r="ZC2331" s="68"/>
      <c r="ZD2331" s="68"/>
    </row>
    <row r="2332" spans="658:680" x14ac:dyDescent="0.25">
      <c r="YH2332" s="68"/>
      <c r="YI2332" s="68"/>
      <c r="YJ2332" s="68"/>
      <c r="YK2332" s="68"/>
      <c r="YL2332" s="68"/>
      <c r="YM2332" s="68"/>
      <c r="YN2332" s="68"/>
      <c r="YO2332" s="68"/>
      <c r="YP2332" s="68"/>
      <c r="YQ2332" s="68"/>
      <c r="YR2332" s="68"/>
      <c r="YS2332" s="68"/>
      <c r="YT2332" s="68"/>
      <c r="YU2332" s="68"/>
      <c r="YV2332" s="68"/>
      <c r="YW2332" s="68"/>
      <c r="YX2332" s="68">
        <v>1.0068769759972001</v>
      </c>
      <c r="YY2332" s="68"/>
      <c r="YZ2332" s="68"/>
      <c r="ZA2332" s="68"/>
      <c r="ZB2332" s="68"/>
      <c r="ZC2332" s="68"/>
      <c r="ZD2332" s="68"/>
    </row>
    <row r="2333" spans="658:680" x14ac:dyDescent="0.25">
      <c r="YH2333" s="68"/>
      <c r="YI2333" s="68"/>
      <c r="YJ2333" s="68"/>
      <c r="YK2333" s="68"/>
      <c r="YL2333" s="68"/>
      <c r="YM2333" s="68"/>
      <c r="YN2333" s="68"/>
      <c r="YO2333" s="68"/>
      <c r="YP2333" s="68"/>
      <c r="YQ2333" s="68"/>
      <c r="YR2333" s="68"/>
      <c r="YS2333" s="68"/>
      <c r="YT2333" s="68"/>
      <c r="YU2333" s="68"/>
      <c r="YV2333" s="68"/>
      <c r="YW2333" s="68"/>
      <c r="YX2333" s="68">
        <v>1.0068685242264399</v>
      </c>
      <c r="YY2333" s="68"/>
      <c r="YZ2333" s="68"/>
      <c r="ZA2333" s="68"/>
      <c r="ZB2333" s="68"/>
      <c r="ZC2333" s="68"/>
      <c r="ZD2333" s="68"/>
    </row>
    <row r="2334" spans="658:680" x14ac:dyDescent="0.25">
      <c r="YH2334" s="68"/>
      <c r="YI2334" s="68"/>
      <c r="YJ2334" s="68"/>
      <c r="YK2334" s="68"/>
      <c r="YL2334" s="68"/>
      <c r="YM2334" s="68"/>
      <c r="YN2334" s="68"/>
      <c r="YO2334" s="68"/>
      <c r="YP2334" s="68"/>
      <c r="YQ2334" s="68"/>
      <c r="YR2334" s="68"/>
      <c r="YS2334" s="68"/>
      <c r="YT2334" s="68"/>
      <c r="YU2334" s="68"/>
      <c r="YV2334" s="68"/>
      <c r="YW2334" s="68"/>
      <c r="YX2334" s="68">
        <v>1.00686797382073</v>
      </c>
      <c r="YY2334" s="68"/>
      <c r="YZ2334" s="68"/>
      <c r="ZA2334" s="68"/>
      <c r="ZB2334" s="68"/>
      <c r="ZC2334" s="68"/>
      <c r="ZD2334" s="68"/>
    </row>
    <row r="2335" spans="658:680" x14ac:dyDescent="0.25">
      <c r="YH2335" s="68"/>
      <c r="YI2335" s="68"/>
      <c r="YJ2335" s="68"/>
      <c r="YK2335" s="68"/>
      <c r="YL2335" s="68"/>
      <c r="YM2335" s="68"/>
      <c r="YN2335" s="68"/>
      <c r="YO2335" s="68"/>
      <c r="YP2335" s="68"/>
      <c r="YQ2335" s="68"/>
      <c r="YR2335" s="68"/>
      <c r="YS2335" s="68"/>
      <c r="YT2335" s="68"/>
      <c r="YU2335" s="68"/>
      <c r="YV2335" s="68"/>
      <c r="YW2335" s="68"/>
      <c r="YX2335" s="68">
        <v>1.0068651492484899</v>
      </c>
      <c r="YY2335" s="68"/>
      <c r="YZ2335" s="68"/>
      <c r="ZA2335" s="68"/>
      <c r="ZB2335" s="68"/>
      <c r="ZC2335" s="68"/>
      <c r="ZD2335" s="68"/>
    </row>
    <row r="2336" spans="658:680" x14ac:dyDescent="0.25">
      <c r="YH2336" s="68"/>
      <c r="YI2336" s="68"/>
      <c r="YJ2336" s="68"/>
      <c r="YK2336" s="68"/>
      <c r="YL2336" s="68"/>
      <c r="YM2336" s="68"/>
      <c r="YN2336" s="68"/>
      <c r="YO2336" s="68"/>
      <c r="YP2336" s="68"/>
      <c r="YQ2336" s="68"/>
      <c r="YR2336" s="68"/>
      <c r="YS2336" s="68"/>
      <c r="YT2336" s="68"/>
      <c r="YU2336" s="68"/>
      <c r="YV2336" s="68"/>
      <c r="YW2336" s="68"/>
      <c r="YX2336" s="68">
        <v>1.00686421479134</v>
      </c>
      <c r="YY2336" s="68"/>
      <c r="YZ2336" s="68"/>
      <c r="ZA2336" s="68"/>
      <c r="ZB2336" s="68"/>
      <c r="ZC2336" s="68"/>
      <c r="ZD2336" s="68"/>
    </row>
    <row r="2337" spans="658:680" x14ac:dyDescent="0.25">
      <c r="YH2337" s="68"/>
      <c r="YI2337" s="68"/>
      <c r="YJ2337" s="68"/>
      <c r="YK2337" s="68"/>
      <c r="YL2337" s="68"/>
      <c r="YM2337" s="68"/>
      <c r="YN2337" s="68"/>
      <c r="YO2337" s="68"/>
      <c r="YP2337" s="68"/>
      <c r="YQ2337" s="68"/>
      <c r="YR2337" s="68"/>
      <c r="YS2337" s="68"/>
      <c r="YT2337" s="68"/>
      <c r="YU2337" s="68"/>
      <c r="YV2337" s="68"/>
      <c r="YW2337" s="68"/>
      <c r="YX2337" s="68">
        <v>1.00686109588857</v>
      </c>
      <c r="YY2337" s="68"/>
      <c r="YZ2337" s="68"/>
      <c r="ZA2337" s="68"/>
      <c r="ZB2337" s="68"/>
      <c r="ZC2337" s="68"/>
      <c r="ZD2337" s="68"/>
    </row>
    <row r="2338" spans="658:680" x14ac:dyDescent="0.25">
      <c r="YH2338" s="68"/>
      <c r="YI2338" s="68"/>
      <c r="YJ2338" s="68"/>
      <c r="YK2338" s="68"/>
      <c r="YL2338" s="68"/>
      <c r="YM2338" s="68"/>
      <c r="YN2338" s="68"/>
      <c r="YO2338" s="68"/>
      <c r="YP2338" s="68"/>
      <c r="YQ2338" s="68"/>
      <c r="YR2338" s="68"/>
      <c r="YS2338" s="68"/>
      <c r="YT2338" s="68"/>
      <c r="YU2338" s="68"/>
      <c r="YV2338" s="68"/>
      <c r="YW2338" s="68"/>
      <c r="YX2338" s="68">
        <v>1.0068588831548499</v>
      </c>
      <c r="YY2338" s="68"/>
      <c r="YZ2338" s="68"/>
      <c r="ZA2338" s="68"/>
      <c r="ZB2338" s="68"/>
      <c r="ZC2338" s="68"/>
      <c r="ZD2338" s="68"/>
    </row>
    <row r="2339" spans="658:680" x14ac:dyDescent="0.25">
      <c r="YH2339" s="68"/>
      <c r="YI2339" s="68"/>
      <c r="YJ2339" s="68"/>
      <c r="YK2339" s="68"/>
      <c r="YL2339" s="68"/>
      <c r="YM2339" s="68"/>
      <c r="YN2339" s="68"/>
      <c r="YO2339" s="68"/>
      <c r="YP2339" s="68"/>
      <c r="YQ2339" s="68"/>
      <c r="YR2339" s="68"/>
      <c r="YS2339" s="68"/>
      <c r="YT2339" s="68"/>
      <c r="YU2339" s="68"/>
      <c r="YV2339" s="68"/>
      <c r="YW2339" s="68"/>
      <c r="YX2339" s="68">
        <v>1.00685833746946</v>
      </c>
      <c r="YY2339" s="68"/>
      <c r="YZ2339" s="68"/>
      <c r="ZA2339" s="68"/>
      <c r="ZB2339" s="68"/>
      <c r="ZC2339" s="68"/>
      <c r="ZD2339" s="68"/>
    </row>
    <row r="2340" spans="658:680" x14ac:dyDescent="0.25">
      <c r="YH2340" s="68"/>
      <c r="YI2340" s="68"/>
      <c r="YJ2340" s="68"/>
      <c r="YK2340" s="68"/>
      <c r="YL2340" s="68"/>
      <c r="YM2340" s="68"/>
      <c r="YN2340" s="68"/>
      <c r="YO2340" s="68"/>
      <c r="YP2340" s="68"/>
      <c r="YQ2340" s="68"/>
      <c r="YR2340" s="68"/>
      <c r="YS2340" s="68"/>
      <c r="YT2340" s="68"/>
      <c r="YU2340" s="68"/>
      <c r="YV2340" s="68"/>
      <c r="YW2340" s="68"/>
      <c r="YX2340" s="68">
        <v>1.0068552436033</v>
      </c>
      <c r="YY2340" s="68"/>
      <c r="YZ2340" s="68"/>
      <c r="ZA2340" s="68"/>
      <c r="ZB2340" s="68"/>
      <c r="ZC2340" s="68"/>
      <c r="ZD2340" s="68"/>
    </row>
    <row r="2341" spans="658:680" x14ac:dyDescent="0.25">
      <c r="YH2341" s="68"/>
      <c r="YI2341" s="68"/>
      <c r="YJ2341" s="68"/>
      <c r="YK2341" s="68"/>
      <c r="YL2341" s="68"/>
      <c r="YM2341" s="68"/>
      <c r="YN2341" s="68"/>
      <c r="YO2341" s="68"/>
      <c r="YP2341" s="68"/>
      <c r="YQ2341" s="68"/>
      <c r="YR2341" s="68"/>
      <c r="YS2341" s="68"/>
      <c r="YT2341" s="68"/>
      <c r="YU2341" s="68"/>
      <c r="YV2341" s="68"/>
      <c r="YW2341" s="68"/>
      <c r="YX2341" s="68">
        <v>1.0068532106644801</v>
      </c>
      <c r="YY2341" s="68"/>
      <c r="YZ2341" s="68"/>
      <c r="ZA2341" s="68"/>
      <c r="ZB2341" s="68"/>
      <c r="ZC2341" s="68"/>
      <c r="ZD2341" s="68"/>
    </row>
    <row r="2342" spans="658:680" x14ac:dyDescent="0.25">
      <c r="YH2342" s="68"/>
      <c r="YI2342" s="68"/>
      <c r="YJ2342" s="68"/>
      <c r="YK2342" s="68"/>
      <c r="YL2342" s="68"/>
      <c r="YM2342" s="68"/>
      <c r="YN2342" s="68"/>
      <c r="YO2342" s="68"/>
      <c r="YP2342" s="68"/>
      <c r="YQ2342" s="68"/>
      <c r="YR2342" s="68"/>
      <c r="YS2342" s="68"/>
      <c r="YT2342" s="68"/>
      <c r="YU2342" s="68"/>
      <c r="YV2342" s="68"/>
      <c r="YW2342" s="68"/>
      <c r="YX2342" s="68">
        <v>1.00685016637449</v>
      </c>
      <c r="YY2342" s="68"/>
      <c r="YZ2342" s="68"/>
      <c r="ZA2342" s="68"/>
      <c r="ZB2342" s="68"/>
      <c r="ZC2342" s="68"/>
      <c r="ZD2342" s="68"/>
    </row>
    <row r="2343" spans="658:680" x14ac:dyDescent="0.25">
      <c r="YH2343" s="68"/>
      <c r="YI2343" s="68"/>
      <c r="YJ2343" s="68"/>
      <c r="YK2343" s="68"/>
      <c r="YL2343" s="68"/>
      <c r="YM2343" s="68"/>
      <c r="YN2343" s="68"/>
      <c r="YO2343" s="68"/>
      <c r="YP2343" s="68"/>
      <c r="YQ2343" s="68"/>
      <c r="YR2343" s="68"/>
      <c r="YS2343" s="68"/>
      <c r="YT2343" s="68"/>
      <c r="YU2343" s="68"/>
      <c r="YV2343" s="68"/>
      <c r="YW2343" s="68"/>
      <c r="YX2343" s="68">
        <v>1.00684942016088</v>
      </c>
      <c r="YY2343" s="68"/>
      <c r="YZ2343" s="68"/>
      <c r="ZA2343" s="68"/>
      <c r="ZB2343" s="68"/>
      <c r="ZC2343" s="68"/>
      <c r="ZD2343" s="68"/>
    </row>
    <row r="2344" spans="658:680" x14ac:dyDescent="0.25">
      <c r="YH2344" s="68"/>
      <c r="YI2344" s="68"/>
      <c r="YJ2344" s="68"/>
      <c r="YK2344" s="68"/>
      <c r="YL2344" s="68"/>
      <c r="YM2344" s="68"/>
      <c r="YN2344" s="68"/>
      <c r="YO2344" s="68"/>
      <c r="YP2344" s="68"/>
      <c r="YQ2344" s="68"/>
      <c r="YR2344" s="68"/>
      <c r="YS2344" s="68"/>
      <c r="YT2344" s="68"/>
      <c r="YU2344" s="68"/>
      <c r="YV2344" s="68"/>
      <c r="YW2344" s="68"/>
      <c r="YX2344" s="68">
        <v>1.0068477756138301</v>
      </c>
      <c r="YY2344" s="68"/>
      <c r="YZ2344" s="68"/>
      <c r="ZA2344" s="68"/>
      <c r="ZB2344" s="68"/>
      <c r="ZC2344" s="68"/>
      <c r="ZD2344" s="68"/>
    </row>
    <row r="2345" spans="658:680" x14ac:dyDescent="0.25">
      <c r="YH2345" s="68"/>
      <c r="YI2345" s="68"/>
      <c r="YJ2345" s="68"/>
      <c r="YK2345" s="68"/>
      <c r="YL2345" s="68"/>
      <c r="YM2345" s="68"/>
      <c r="YN2345" s="68"/>
      <c r="YO2345" s="68"/>
      <c r="YP2345" s="68"/>
      <c r="YQ2345" s="68"/>
      <c r="YR2345" s="68"/>
      <c r="YS2345" s="68"/>
      <c r="YT2345" s="68"/>
      <c r="YU2345" s="68"/>
      <c r="YV2345" s="68"/>
      <c r="YW2345" s="68"/>
      <c r="YX2345" s="68">
        <v>1.0068453165168201</v>
      </c>
      <c r="YY2345" s="68"/>
      <c r="YZ2345" s="68"/>
      <c r="ZA2345" s="68"/>
      <c r="ZB2345" s="68"/>
      <c r="ZC2345" s="68"/>
      <c r="ZD2345" s="68"/>
    </row>
    <row r="2346" spans="658:680" x14ac:dyDescent="0.25">
      <c r="YH2346" s="68"/>
      <c r="YI2346" s="68"/>
      <c r="YJ2346" s="68"/>
      <c r="YK2346" s="68"/>
      <c r="YL2346" s="68"/>
      <c r="YM2346" s="68"/>
      <c r="YN2346" s="68"/>
      <c r="YO2346" s="68"/>
      <c r="YP2346" s="68"/>
      <c r="YQ2346" s="68"/>
      <c r="YR2346" s="68"/>
      <c r="YS2346" s="68"/>
      <c r="YT2346" s="68"/>
      <c r="YU2346" s="68"/>
      <c r="YV2346" s="68"/>
      <c r="YW2346" s="68"/>
      <c r="YX2346" s="68">
        <v>1.0068431905828501</v>
      </c>
      <c r="YY2346" s="68"/>
      <c r="YZ2346" s="68"/>
      <c r="ZA2346" s="68"/>
      <c r="ZB2346" s="68"/>
      <c r="ZC2346" s="68"/>
      <c r="ZD2346" s="68"/>
    </row>
    <row r="2347" spans="658:680" x14ac:dyDescent="0.25">
      <c r="YH2347" s="68"/>
      <c r="YI2347" s="68"/>
      <c r="YJ2347" s="68"/>
      <c r="YK2347" s="68"/>
      <c r="YL2347" s="68"/>
      <c r="YM2347" s="68"/>
      <c r="YN2347" s="68"/>
      <c r="YO2347" s="68"/>
      <c r="YP2347" s="68"/>
      <c r="YQ2347" s="68"/>
      <c r="YR2347" s="68"/>
      <c r="YS2347" s="68"/>
      <c r="YT2347" s="68"/>
      <c r="YU2347" s="68"/>
      <c r="YV2347" s="68"/>
      <c r="YW2347" s="68"/>
      <c r="YX2347" s="68">
        <v>1.00684281855758</v>
      </c>
      <c r="YY2347" s="68"/>
      <c r="YZ2347" s="68"/>
      <c r="ZA2347" s="68"/>
      <c r="ZB2347" s="68"/>
      <c r="ZC2347" s="68"/>
      <c r="ZD2347" s="68"/>
    </row>
    <row r="2348" spans="658:680" x14ac:dyDescent="0.25">
      <c r="YH2348" s="68"/>
      <c r="YI2348" s="68"/>
      <c r="YJ2348" s="68"/>
      <c r="YK2348" s="68"/>
      <c r="YL2348" s="68"/>
      <c r="YM2348" s="68"/>
      <c r="YN2348" s="68"/>
      <c r="YO2348" s="68"/>
      <c r="YP2348" s="68"/>
      <c r="YQ2348" s="68"/>
      <c r="YR2348" s="68"/>
      <c r="YS2348" s="68"/>
      <c r="YT2348" s="68"/>
      <c r="YU2348" s="68"/>
      <c r="YV2348" s="68"/>
      <c r="YW2348" s="68"/>
      <c r="YX2348" s="68">
        <v>1.00684159146992</v>
      </c>
      <c r="YY2348" s="68"/>
      <c r="YZ2348" s="68"/>
      <c r="ZA2348" s="68"/>
      <c r="ZB2348" s="68"/>
      <c r="ZC2348" s="68"/>
      <c r="ZD2348" s="68"/>
    </row>
    <row r="2349" spans="658:680" x14ac:dyDescent="0.25">
      <c r="YH2349" s="68"/>
      <c r="YI2349" s="68"/>
      <c r="YJ2349" s="68"/>
      <c r="YK2349" s="68"/>
      <c r="YL2349" s="68"/>
      <c r="YM2349" s="68"/>
      <c r="YN2349" s="68"/>
      <c r="YO2349" s="68"/>
      <c r="YP2349" s="68"/>
      <c r="YQ2349" s="68"/>
      <c r="YR2349" s="68"/>
      <c r="YS2349" s="68"/>
      <c r="YT2349" s="68"/>
      <c r="YU2349" s="68"/>
      <c r="YV2349" s="68"/>
      <c r="YW2349" s="68"/>
      <c r="YX2349" s="68">
        <v>1.0068396875990999</v>
      </c>
      <c r="YY2349" s="68"/>
      <c r="YZ2349" s="68"/>
      <c r="ZA2349" s="68"/>
      <c r="ZB2349" s="68"/>
      <c r="ZC2349" s="68"/>
      <c r="ZD2349" s="68"/>
    </row>
    <row r="2350" spans="658:680" x14ac:dyDescent="0.25">
      <c r="YH2350" s="68"/>
      <c r="YI2350" s="68"/>
      <c r="YJ2350" s="68"/>
      <c r="YK2350" s="68"/>
      <c r="YL2350" s="68"/>
      <c r="YM2350" s="68"/>
      <c r="YN2350" s="68"/>
      <c r="YO2350" s="68"/>
      <c r="YP2350" s="68"/>
      <c r="YQ2350" s="68"/>
      <c r="YR2350" s="68"/>
      <c r="YS2350" s="68"/>
      <c r="YT2350" s="68"/>
      <c r="YU2350" s="68"/>
      <c r="YV2350" s="68"/>
      <c r="YW2350" s="68"/>
      <c r="YX2350" s="68">
        <v>1.0068376232557901</v>
      </c>
      <c r="YY2350" s="68"/>
      <c r="YZ2350" s="68"/>
      <c r="ZA2350" s="68"/>
      <c r="ZB2350" s="68"/>
      <c r="ZC2350" s="68"/>
      <c r="ZD2350" s="68"/>
    </row>
    <row r="2351" spans="658:680" x14ac:dyDescent="0.25">
      <c r="YH2351" s="68"/>
      <c r="YI2351" s="68"/>
      <c r="YJ2351" s="68"/>
      <c r="YK2351" s="68"/>
      <c r="YL2351" s="68"/>
      <c r="YM2351" s="68"/>
      <c r="YN2351" s="68"/>
      <c r="YO2351" s="68"/>
      <c r="YP2351" s="68"/>
      <c r="YQ2351" s="68"/>
      <c r="YR2351" s="68"/>
      <c r="YS2351" s="68"/>
      <c r="YT2351" s="68"/>
      <c r="YU2351" s="68"/>
      <c r="YV2351" s="68"/>
      <c r="YW2351" s="68"/>
      <c r="YX2351" s="68">
        <v>1.0068336326704601</v>
      </c>
      <c r="YY2351" s="68"/>
      <c r="YZ2351" s="68"/>
      <c r="ZA2351" s="68"/>
      <c r="ZB2351" s="68"/>
      <c r="ZC2351" s="68"/>
      <c r="ZD2351" s="68"/>
    </row>
    <row r="2352" spans="658:680" x14ac:dyDescent="0.25">
      <c r="YH2352" s="68"/>
      <c r="YI2352" s="68"/>
      <c r="YJ2352" s="68"/>
      <c r="YK2352" s="68"/>
      <c r="YL2352" s="68"/>
      <c r="YM2352" s="68"/>
      <c r="YN2352" s="68"/>
      <c r="YO2352" s="68"/>
      <c r="YP2352" s="68"/>
      <c r="YQ2352" s="68"/>
      <c r="YR2352" s="68"/>
      <c r="YS2352" s="68"/>
      <c r="YT2352" s="68"/>
      <c r="YU2352" s="68"/>
      <c r="YV2352" s="68"/>
      <c r="YW2352" s="68"/>
      <c r="YX2352" s="68">
        <v>1.00683314954447</v>
      </c>
      <c r="YY2352" s="68"/>
      <c r="YZ2352" s="68"/>
      <c r="ZA2352" s="68"/>
      <c r="ZB2352" s="68"/>
      <c r="ZC2352" s="68"/>
      <c r="ZD2352" s="68"/>
    </row>
    <row r="2353" spans="658:680" x14ac:dyDescent="0.25">
      <c r="YH2353" s="68"/>
      <c r="YI2353" s="68"/>
      <c r="YJ2353" s="68"/>
      <c r="YK2353" s="68"/>
      <c r="YL2353" s="68"/>
      <c r="YM2353" s="68"/>
      <c r="YN2353" s="68"/>
      <c r="YO2353" s="68"/>
      <c r="YP2353" s="68"/>
      <c r="YQ2353" s="68"/>
      <c r="YR2353" s="68"/>
      <c r="YS2353" s="68"/>
      <c r="YT2353" s="68"/>
      <c r="YU2353" s="68"/>
      <c r="YV2353" s="68"/>
      <c r="YW2353" s="68"/>
      <c r="YX2353" s="68">
        <v>1.0068285645397099</v>
      </c>
      <c r="YY2353" s="68"/>
      <c r="YZ2353" s="68"/>
      <c r="ZA2353" s="68"/>
      <c r="ZB2353" s="68"/>
      <c r="ZC2353" s="68"/>
      <c r="ZD2353" s="68"/>
    </row>
    <row r="2354" spans="658:680" x14ac:dyDescent="0.25">
      <c r="YH2354" s="68"/>
      <c r="YI2354" s="68"/>
      <c r="YJ2354" s="68"/>
      <c r="YK2354" s="68"/>
      <c r="YL2354" s="68"/>
      <c r="YM2354" s="68"/>
      <c r="YN2354" s="68"/>
      <c r="YO2354" s="68"/>
      <c r="YP2354" s="68"/>
      <c r="YQ2354" s="68"/>
      <c r="YR2354" s="68"/>
      <c r="YS2354" s="68"/>
      <c r="YT2354" s="68"/>
      <c r="YU2354" s="68"/>
      <c r="YV2354" s="68"/>
      <c r="YW2354" s="68"/>
      <c r="YX2354" s="68">
        <v>1.00682693716226</v>
      </c>
      <c r="YY2354" s="68"/>
      <c r="YZ2354" s="68"/>
      <c r="ZA2354" s="68"/>
      <c r="ZB2354" s="68"/>
      <c r="ZC2354" s="68"/>
      <c r="ZD2354" s="68"/>
    </row>
    <row r="2355" spans="658:680" x14ac:dyDescent="0.25">
      <c r="YH2355" s="68"/>
      <c r="YI2355" s="68"/>
      <c r="YJ2355" s="68"/>
      <c r="YK2355" s="68"/>
      <c r="YL2355" s="68"/>
      <c r="YM2355" s="68"/>
      <c r="YN2355" s="68"/>
      <c r="YO2355" s="68"/>
      <c r="YP2355" s="68"/>
      <c r="YQ2355" s="68"/>
      <c r="YR2355" s="68"/>
      <c r="YS2355" s="68"/>
      <c r="YT2355" s="68"/>
      <c r="YU2355" s="68"/>
      <c r="YV2355" s="68"/>
      <c r="YW2355" s="68"/>
      <c r="YX2355" s="68">
        <v>1.00682589897737</v>
      </c>
      <c r="YY2355" s="68"/>
      <c r="YZ2355" s="68"/>
      <c r="ZA2355" s="68"/>
      <c r="ZB2355" s="68"/>
      <c r="ZC2355" s="68"/>
      <c r="ZD2355" s="68"/>
    </row>
    <row r="2356" spans="658:680" x14ac:dyDescent="0.25">
      <c r="YH2356" s="68"/>
      <c r="YI2356" s="68"/>
      <c r="YJ2356" s="68"/>
      <c r="YK2356" s="68"/>
      <c r="YL2356" s="68"/>
      <c r="YM2356" s="68"/>
      <c r="YN2356" s="68"/>
      <c r="YO2356" s="68"/>
      <c r="YP2356" s="68"/>
      <c r="YQ2356" s="68"/>
      <c r="YR2356" s="68"/>
      <c r="YS2356" s="68"/>
      <c r="YT2356" s="68"/>
      <c r="YU2356" s="68"/>
      <c r="YV2356" s="68"/>
      <c r="YW2356" s="68"/>
      <c r="YX2356" s="68">
        <v>1.0068228619477999</v>
      </c>
      <c r="YY2356" s="68"/>
      <c r="YZ2356" s="68"/>
      <c r="ZA2356" s="68"/>
      <c r="ZB2356" s="68"/>
      <c r="ZC2356" s="68"/>
      <c r="ZD2356" s="68"/>
    </row>
    <row r="2357" spans="658:680" x14ac:dyDescent="0.25">
      <c r="YH2357" s="68"/>
      <c r="YI2357" s="68"/>
      <c r="YJ2357" s="68"/>
      <c r="YK2357" s="68"/>
      <c r="YL2357" s="68"/>
      <c r="YM2357" s="68"/>
      <c r="YN2357" s="68"/>
      <c r="YO2357" s="68"/>
      <c r="YP2357" s="68"/>
      <c r="YQ2357" s="68"/>
      <c r="YR2357" s="68"/>
      <c r="YS2357" s="68"/>
      <c r="YT2357" s="68"/>
      <c r="YU2357" s="68"/>
      <c r="YV2357" s="68"/>
      <c r="YW2357" s="68"/>
      <c r="YX2357" s="68">
        <v>1.0068220819474401</v>
      </c>
      <c r="YY2357" s="68"/>
      <c r="YZ2357" s="68"/>
      <c r="ZA2357" s="68"/>
      <c r="ZB2357" s="68"/>
      <c r="ZC2357" s="68"/>
      <c r="ZD2357" s="68"/>
    </row>
    <row r="2358" spans="658:680" x14ac:dyDescent="0.25">
      <c r="YH2358" s="68"/>
      <c r="YI2358" s="68"/>
      <c r="YJ2358" s="68"/>
      <c r="YK2358" s="68"/>
      <c r="YL2358" s="68"/>
      <c r="YM2358" s="68"/>
      <c r="YN2358" s="68"/>
      <c r="YO2358" s="68"/>
      <c r="YP2358" s="68"/>
      <c r="YQ2358" s="68"/>
      <c r="YR2358" s="68"/>
      <c r="YS2358" s="68"/>
      <c r="YT2358" s="68"/>
      <c r="YU2358" s="68"/>
      <c r="YV2358" s="68"/>
      <c r="YW2358" s="68"/>
      <c r="YX2358" s="68">
        <v>1.00682134811264</v>
      </c>
      <c r="YY2358" s="68"/>
      <c r="YZ2358" s="68"/>
      <c r="ZA2358" s="68"/>
      <c r="ZB2358" s="68"/>
      <c r="ZC2358" s="68"/>
      <c r="ZD2358" s="68"/>
    </row>
    <row r="2359" spans="658:680" x14ac:dyDescent="0.25">
      <c r="YH2359" s="68"/>
      <c r="YI2359" s="68"/>
      <c r="YJ2359" s="68"/>
      <c r="YK2359" s="68"/>
      <c r="YL2359" s="68"/>
      <c r="YM2359" s="68"/>
      <c r="YN2359" s="68"/>
      <c r="YO2359" s="68"/>
      <c r="YP2359" s="68"/>
      <c r="YQ2359" s="68"/>
      <c r="YR2359" s="68"/>
      <c r="YS2359" s="68"/>
      <c r="YT2359" s="68"/>
      <c r="YU2359" s="68"/>
      <c r="YV2359" s="68"/>
      <c r="YW2359" s="68"/>
      <c r="YX2359" s="68">
        <v>1.0068199041110899</v>
      </c>
      <c r="YY2359" s="68"/>
      <c r="YZ2359" s="68"/>
      <c r="ZA2359" s="68"/>
      <c r="ZB2359" s="68"/>
      <c r="ZC2359" s="68"/>
      <c r="ZD2359" s="68"/>
    </row>
    <row r="2360" spans="658:680" x14ac:dyDescent="0.25">
      <c r="YH2360" s="68"/>
      <c r="YI2360" s="68"/>
      <c r="YJ2360" s="68"/>
      <c r="YK2360" s="68"/>
      <c r="YL2360" s="68"/>
      <c r="YM2360" s="68"/>
      <c r="YN2360" s="68"/>
      <c r="YO2360" s="68"/>
      <c r="YP2360" s="68"/>
      <c r="YQ2360" s="68"/>
      <c r="YR2360" s="68"/>
      <c r="YS2360" s="68"/>
      <c r="YT2360" s="68"/>
      <c r="YU2360" s="68"/>
      <c r="YV2360" s="68"/>
      <c r="YW2360" s="68"/>
      <c r="YX2360" s="68">
        <v>1.0068194011418801</v>
      </c>
      <c r="YY2360" s="68"/>
      <c r="YZ2360" s="68"/>
      <c r="ZA2360" s="68"/>
      <c r="ZB2360" s="68"/>
      <c r="ZC2360" s="68"/>
      <c r="ZD2360" s="68"/>
    </row>
    <row r="2361" spans="658:680" x14ac:dyDescent="0.25">
      <c r="YH2361" s="68"/>
      <c r="YI2361" s="68"/>
      <c r="YJ2361" s="68"/>
      <c r="YK2361" s="68"/>
      <c r="YL2361" s="68"/>
      <c r="YM2361" s="68"/>
      <c r="YN2361" s="68"/>
      <c r="YO2361" s="68"/>
      <c r="YP2361" s="68"/>
      <c r="YQ2361" s="68"/>
      <c r="YR2361" s="68"/>
      <c r="YS2361" s="68"/>
      <c r="YT2361" s="68"/>
      <c r="YU2361" s="68"/>
      <c r="YV2361" s="68"/>
      <c r="YW2361" s="68"/>
      <c r="YX2361" s="68">
        <v>1.00681883248949</v>
      </c>
      <c r="YY2361" s="68"/>
      <c r="YZ2361" s="68"/>
      <c r="ZA2361" s="68"/>
      <c r="ZB2361" s="68"/>
      <c r="ZC2361" s="68"/>
      <c r="ZD2361" s="68"/>
    </row>
    <row r="2362" spans="658:680" x14ac:dyDescent="0.25">
      <c r="YH2362" s="68"/>
      <c r="YI2362" s="68"/>
      <c r="YJ2362" s="68"/>
      <c r="YK2362" s="68"/>
      <c r="YL2362" s="68"/>
      <c r="YM2362" s="68"/>
      <c r="YN2362" s="68"/>
      <c r="YO2362" s="68"/>
      <c r="YP2362" s="68"/>
      <c r="YQ2362" s="68"/>
      <c r="YR2362" s="68"/>
      <c r="YS2362" s="68"/>
      <c r="YT2362" s="68"/>
      <c r="YU2362" s="68"/>
      <c r="YV2362" s="68"/>
      <c r="YW2362" s="68"/>
      <c r="YX2362" s="68">
        <v>1.0068185181982301</v>
      </c>
      <c r="YY2362" s="68"/>
      <c r="YZ2362" s="68"/>
      <c r="ZA2362" s="68"/>
      <c r="ZB2362" s="68"/>
      <c r="ZC2362" s="68"/>
      <c r="ZD2362" s="68"/>
    </row>
    <row r="2363" spans="658:680" x14ac:dyDescent="0.25">
      <c r="YH2363" s="68"/>
      <c r="YI2363" s="68"/>
      <c r="YJ2363" s="68"/>
      <c r="YK2363" s="68"/>
      <c r="YL2363" s="68"/>
      <c r="YM2363" s="68"/>
      <c r="YN2363" s="68"/>
      <c r="YO2363" s="68"/>
      <c r="YP2363" s="68"/>
      <c r="YQ2363" s="68"/>
      <c r="YR2363" s="68"/>
      <c r="YS2363" s="68"/>
      <c r="YT2363" s="68"/>
      <c r="YU2363" s="68"/>
      <c r="YV2363" s="68"/>
      <c r="YW2363" s="68"/>
      <c r="YX2363" s="68">
        <v>1.00681041991924</v>
      </c>
      <c r="YY2363" s="68"/>
      <c r="YZ2363" s="68"/>
      <c r="ZA2363" s="68"/>
      <c r="ZB2363" s="68"/>
      <c r="ZC2363" s="68"/>
      <c r="ZD2363" s="68"/>
    </row>
    <row r="2364" spans="658:680" x14ac:dyDescent="0.25">
      <c r="YH2364" s="68"/>
      <c r="YI2364" s="68"/>
      <c r="YJ2364" s="68"/>
      <c r="YK2364" s="68"/>
      <c r="YL2364" s="68"/>
      <c r="YM2364" s="68"/>
      <c r="YN2364" s="68"/>
      <c r="YO2364" s="68"/>
      <c r="YP2364" s="68"/>
      <c r="YQ2364" s="68"/>
      <c r="YR2364" s="68"/>
      <c r="YS2364" s="68"/>
      <c r="YT2364" s="68"/>
      <c r="YU2364" s="68"/>
      <c r="YV2364" s="68"/>
      <c r="YW2364" s="68"/>
      <c r="YX2364" s="68">
        <v>1.0068094704038899</v>
      </c>
      <c r="YY2364" s="68"/>
      <c r="YZ2364" s="68"/>
      <c r="ZA2364" s="68"/>
      <c r="ZB2364" s="68"/>
      <c r="ZC2364" s="68"/>
      <c r="ZD2364" s="68"/>
    </row>
    <row r="2365" spans="658:680" x14ac:dyDescent="0.25">
      <c r="YH2365" s="68"/>
      <c r="YI2365" s="68"/>
      <c r="YJ2365" s="68"/>
      <c r="YK2365" s="68"/>
      <c r="YL2365" s="68"/>
      <c r="YM2365" s="68"/>
      <c r="YN2365" s="68"/>
      <c r="YO2365" s="68"/>
      <c r="YP2365" s="68"/>
      <c r="YQ2365" s="68"/>
      <c r="YR2365" s="68"/>
      <c r="YS2365" s="68"/>
      <c r="YT2365" s="68"/>
      <c r="YU2365" s="68"/>
      <c r="YV2365" s="68"/>
      <c r="YW2365" s="68"/>
      <c r="YX2365" s="68">
        <v>1.00680920744709</v>
      </c>
      <c r="YY2365" s="68"/>
      <c r="YZ2365" s="68"/>
      <c r="ZA2365" s="68"/>
      <c r="ZB2365" s="68"/>
      <c r="ZC2365" s="68"/>
      <c r="ZD2365" s="68"/>
    </row>
    <row r="2366" spans="658:680" x14ac:dyDescent="0.25">
      <c r="YH2366" s="68"/>
      <c r="YI2366" s="68"/>
      <c r="YJ2366" s="68"/>
      <c r="YK2366" s="68"/>
      <c r="YL2366" s="68"/>
      <c r="YM2366" s="68"/>
      <c r="YN2366" s="68"/>
      <c r="YO2366" s="68"/>
      <c r="YP2366" s="68"/>
      <c r="YQ2366" s="68"/>
      <c r="YR2366" s="68"/>
      <c r="YS2366" s="68"/>
      <c r="YT2366" s="68"/>
      <c r="YU2366" s="68"/>
      <c r="YV2366" s="68"/>
      <c r="YW2366" s="68"/>
      <c r="YX2366" s="68">
        <v>1.00680706887802</v>
      </c>
      <c r="YY2366" s="68"/>
      <c r="YZ2366" s="68"/>
      <c r="ZA2366" s="68"/>
      <c r="ZB2366" s="68"/>
      <c r="ZC2366" s="68"/>
      <c r="ZD2366" s="68"/>
    </row>
    <row r="2367" spans="658:680" x14ac:dyDescent="0.25">
      <c r="YH2367" s="68"/>
      <c r="YI2367" s="68"/>
      <c r="YJ2367" s="68"/>
      <c r="YK2367" s="68"/>
      <c r="YL2367" s="68"/>
      <c r="YM2367" s="68"/>
      <c r="YN2367" s="68"/>
      <c r="YO2367" s="68"/>
      <c r="YP2367" s="68"/>
      <c r="YQ2367" s="68"/>
      <c r="YR2367" s="68"/>
      <c r="YS2367" s="68"/>
      <c r="YT2367" s="68"/>
      <c r="YU2367" s="68"/>
      <c r="YV2367" s="68"/>
      <c r="YW2367" s="68"/>
      <c r="YX2367" s="68">
        <v>1.0068066974846099</v>
      </c>
      <c r="YY2367" s="68"/>
      <c r="YZ2367" s="68"/>
      <c r="ZA2367" s="68"/>
      <c r="ZB2367" s="68"/>
      <c r="ZC2367" s="68"/>
      <c r="ZD2367" s="68"/>
    </row>
    <row r="2368" spans="658:680" x14ac:dyDescent="0.25">
      <c r="YH2368" s="68"/>
      <c r="YI2368" s="68"/>
      <c r="YJ2368" s="68"/>
      <c r="YK2368" s="68"/>
      <c r="YL2368" s="68"/>
      <c r="YM2368" s="68"/>
      <c r="YN2368" s="68"/>
      <c r="YO2368" s="68"/>
      <c r="YP2368" s="68"/>
      <c r="YQ2368" s="68"/>
      <c r="YR2368" s="68"/>
      <c r="YS2368" s="68"/>
      <c r="YT2368" s="68"/>
      <c r="YU2368" s="68"/>
      <c r="YV2368" s="68"/>
      <c r="YW2368" s="68"/>
      <c r="YX2368" s="68">
        <v>1.00680377903437</v>
      </c>
      <c r="YY2368" s="68"/>
      <c r="YZ2368" s="68"/>
      <c r="ZA2368" s="68"/>
      <c r="ZB2368" s="68"/>
      <c r="ZC2368" s="68"/>
      <c r="ZD2368" s="68"/>
    </row>
    <row r="2369" spans="658:680" x14ac:dyDescent="0.25">
      <c r="YH2369" s="68"/>
      <c r="YI2369" s="68"/>
      <c r="YJ2369" s="68"/>
      <c r="YK2369" s="68"/>
      <c r="YL2369" s="68"/>
      <c r="YM2369" s="68"/>
      <c r="YN2369" s="68"/>
      <c r="YO2369" s="68"/>
      <c r="YP2369" s="68"/>
      <c r="YQ2369" s="68"/>
      <c r="YR2369" s="68"/>
      <c r="YS2369" s="68"/>
      <c r="YT2369" s="68"/>
      <c r="YU2369" s="68"/>
      <c r="YV2369" s="68"/>
      <c r="YW2369" s="68"/>
      <c r="YX2369" s="68">
        <v>1.00679368492266</v>
      </c>
      <c r="YY2369" s="68"/>
      <c r="YZ2369" s="68"/>
      <c r="ZA2369" s="68"/>
      <c r="ZB2369" s="68"/>
      <c r="ZC2369" s="68"/>
      <c r="ZD2369" s="68"/>
    </row>
    <row r="2370" spans="658:680" x14ac:dyDescent="0.25">
      <c r="YH2370" s="68"/>
      <c r="YI2370" s="68"/>
      <c r="YJ2370" s="68"/>
      <c r="YK2370" s="68"/>
      <c r="YL2370" s="68"/>
      <c r="YM2370" s="68"/>
      <c r="YN2370" s="68"/>
      <c r="YO2370" s="68"/>
      <c r="YP2370" s="68"/>
      <c r="YQ2370" s="68"/>
      <c r="YR2370" s="68"/>
      <c r="YS2370" s="68"/>
      <c r="YT2370" s="68"/>
      <c r="YU2370" s="68"/>
      <c r="YV2370" s="68"/>
      <c r="YW2370" s="68"/>
      <c r="YX2370" s="68">
        <v>1.00678694838836</v>
      </c>
      <c r="YY2370" s="68"/>
      <c r="YZ2370" s="68"/>
      <c r="ZA2370" s="68"/>
      <c r="ZB2370" s="68"/>
      <c r="ZC2370" s="68"/>
      <c r="ZD2370" s="68"/>
    </row>
    <row r="2371" spans="658:680" x14ac:dyDescent="0.25">
      <c r="YH2371" s="68"/>
      <c r="YI2371" s="68"/>
      <c r="YJ2371" s="68"/>
      <c r="YK2371" s="68"/>
      <c r="YL2371" s="68"/>
      <c r="YM2371" s="68"/>
      <c r="YN2371" s="68"/>
      <c r="YO2371" s="68"/>
      <c r="YP2371" s="68"/>
      <c r="YQ2371" s="68"/>
      <c r="YR2371" s="68"/>
      <c r="YS2371" s="68"/>
      <c r="YT2371" s="68"/>
      <c r="YU2371" s="68"/>
      <c r="YV2371" s="68"/>
      <c r="YW2371" s="68"/>
      <c r="YX2371" s="68">
        <v>1.0067857195613299</v>
      </c>
      <c r="YY2371" s="68"/>
      <c r="YZ2371" s="68"/>
      <c r="ZA2371" s="68"/>
      <c r="ZB2371" s="68"/>
      <c r="ZC2371" s="68"/>
      <c r="ZD2371" s="68"/>
    </row>
    <row r="2372" spans="658:680" x14ac:dyDescent="0.25">
      <c r="YH2372" s="68"/>
      <c r="YI2372" s="68"/>
      <c r="YJ2372" s="68"/>
      <c r="YK2372" s="68"/>
      <c r="YL2372" s="68"/>
      <c r="YM2372" s="68"/>
      <c r="YN2372" s="68"/>
      <c r="YO2372" s="68"/>
      <c r="YP2372" s="68"/>
      <c r="YQ2372" s="68"/>
      <c r="YR2372" s="68"/>
      <c r="YS2372" s="68"/>
      <c r="YT2372" s="68"/>
      <c r="YU2372" s="68"/>
      <c r="YV2372" s="68"/>
      <c r="YW2372" s="68"/>
      <c r="YX2372" s="68">
        <v>1.0067568941411</v>
      </c>
      <c r="YY2372" s="68"/>
      <c r="YZ2372" s="68"/>
      <c r="ZA2372" s="68"/>
      <c r="ZB2372" s="68"/>
      <c r="ZC2372" s="68"/>
      <c r="ZD2372" s="68"/>
    </row>
    <row r="2373" spans="658:680" x14ac:dyDescent="0.25">
      <c r="YH2373" s="68"/>
      <c r="YI2373" s="68"/>
      <c r="YJ2373" s="68"/>
      <c r="YK2373" s="68"/>
      <c r="YL2373" s="68"/>
      <c r="YM2373" s="68"/>
      <c r="YN2373" s="68"/>
      <c r="YO2373" s="68"/>
      <c r="YP2373" s="68"/>
      <c r="YQ2373" s="68"/>
      <c r="YR2373" s="68"/>
      <c r="YS2373" s="68"/>
      <c r="YT2373" s="68"/>
      <c r="YU2373" s="68"/>
      <c r="YV2373" s="68"/>
      <c r="YW2373" s="68"/>
      <c r="YX2373" s="68">
        <v>1.00675073007975</v>
      </c>
      <c r="YY2373" s="68"/>
      <c r="YZ2373" s="68"/>
      <c r="ZA2373" s="68"/>
      <c r="ZB2373" s="68"/>
      <c r="ZC2373" s="68"/>
      <c r="ZD2373" s="68"/>
    </row>
    <row r="2374" spans="658:680" x14ac:dyDescent="0.25">
      <c r="YH2374" s="68"/>
      <c r="YI2374" s="68"/>
      <c r="YJ2374" s="68"/>
      <c r="YK2374" s="68"/>
      <c r="YL2374" s="68"/>
      <c r="YM2374" s="68"/>
      <c r="YN2374" s="68"/>
      <c r="YO2374" s="68"/>
      <c r="YP2374" s="68"/>
      <c r="YQ2374" s="68"/>
      <c r="YR2374" s="68"/>
      <c r="YS2374" s="68"/>
      <c r="YT2374" s="68"/>
      <c r="YU2374" s="68"/>
      <c r="YV2374" s="68"/>
      <c r="YW2374" s="68"/>
      <c r="YX2374" s="68">
        <v>1.0067471228827101</v>
      </c>
      <c r="YY2374" s="68"/>
      <c r="YZ2374" s="68"/>
      <c r="ZA2374" s="68"/>
      <c r="ZB2374" s="68"/>
      <c r="ZC2374" s="68"/>
      <c r="ZD2374" s="68"/>
    </row>
    <row r="2375" spans="658:680" x14ac:dyDescent="0.25">
      <c r="YH2375" s="68"/>
      <c r="YI2375" s="68"/>
      <c r="YJ2375" s="68"/>
      <c r="YK2375" s="68"/>
      <c r="YL2375" s="68"/>
      <c r="YM2375" s="68"/>
      <c r="YN2375" s="68"/>
      <c r="YO2375" s="68"/>
      <c r="YP2375" s="68"/>
      <c r="YQ2375" s="68"/>
      <c r="YR2375" s="68"/>
      <c r="YS2375" s="68"/>
      <c r="YT2375" s="68"/>
      <c r="YU2375" s="68"/>
      <c r="YV2375" s="68"/>
      <c r="YW2375" s="68"/>
      <c r="YX2375" s="68">
        <v>1.0067416872059001</v>
      </c>
      <c r="YY2375" s="68"/>
      <c r="YZ2375" s="68"/>
      <c r="ZA2375" s="68"/>
      <c r="ZB2375" s="68"/>
      <c r="ZC2375" s="68"/>
      <c r="ZD2375" s="68"/>
    </row>
    <row r="2376" spans="658:680" x14ac:dyDescent="0.25">
      <c r="YH2376" s="68"/>
      <c r="YI2376" s="68"/>
      <c r="YJ2376" s="68"/>
      <c r="YK2376" s="68"/>
      <c r="YL2376" s="68"/>
      <c r="YM2376" s="68"/>
      <c r="YN2376" s="68"/>
      <c r="YO2376" s="68"/>
      <c r="YP2376" s="68"/>
      <c r="YQ2376" s="68"/>
      <c r="YR2376" s="68"/>
      <c r="YS2376" s="68"/>
      <c r="YT2376" s="68"/>
      <c r="YU2376" s="68"/>
      <c r="YV2376" s="68"/>
      <c r="YW2376" s="68"/>
      <c r="YX2376" s="68">
        <v>1.0067404806129401</v>
      </c>
      <c r="YY2376" s="68"/>
      <c r="YZ2376" s="68"/>
      <c r="ZA2376" s="68"/>
      <c r="ZB2376" s="68"/>
      <c r="ZC2376" s="68"/>
      <c r="ZD2376" s="68"/>
    </row>
    <row r="2377" spans="658:680" x14ac:dyDescent="0.25">
      <c r="YH2377" s="68"/>
      <c r="YI2377" s="68"/>
      <c r="YJ2377" s="68"/>
      <c r="YK2377" s="68"/>
      <c r="YL2377" s="68"/>
      <c r="YM2377" s="68"/>
      <c r="YN2377" s="68"/>
      <c r="YO2377" s="68"/>
      <c r="YP2377" s="68"/>
      <c r="YQ2377" s="68"/>
      <c r="YR2377" s="68"/>
      <c r="YS2377" s="68"/>
      <c r="YT2377" s="68"/>
      <c r="YU2377" s="68"/>
      <c r="YV2377" s="68"/>
      <c r="YW2377" s="68"/>
      <c r="YX2377" s="68">
        <v>1.0067384557160399</v>
      </c>
      <c r="YY2377" s="68"/>
      <c r="YZ2377" s="68"/>
      <c r="ZA2377" s="68"/>
      <c r="ZB2377" s="68"/>
      <c r="ZC2377" s="68"/>
      <c r="ZD2377" s="68"/>
    </row>
    <row r="2378" spans="658:680" x14ac:dyDescent="0.25">
      <c r="YH2378" s="68"/>
      <c r="YI2378" s="68"/>
      <c r="YJ2378" s="68"/>
      <c r="YK2378" s="68"/>
      <c r="YL2378" s="68"/>
      <c r="YM2378" s="68"/>
      <c r="YN2378" s="68"/>
      <c r="YO2378" s="68"/>
      <c r="YP2378" s="68"/>
      <c r="YQ2378" s="68"/>
      <c r="YR2378" s="68"/>
      <c r="YS2378" s="68"/>
      <c r="YT2378" s="68"/>
      <c r="YU2378" s="68"/>
      <c r="YV2378" s="68"/>
      <c r="YW2378" s="68"/>
      <c r="YX2378" s="68">
        <v>1.0067367520319299</v>
      </c>
      <c r="YY2378" s="68"/>
      <c r="YZ2378" s="68"/>
      <c r="ZA2378" s="68"/>
      <c r="ZB2378" s="68"/>
      <c r="ZC2378" s="68"/>
      <c r="ZD2378" s="68"/>
    </row>
    <row r="2379" spans="658:680" x14ac:dyDescent="0.25">
      <c r="YH2379" s="68"/>
      <c r="YI2379" s="68"/>
      <c r="YJ2379" s="68"/>
      <c r="YK2379" s="68"/>
      <c r="YL2379" s="68"/>
      <c r="YM2379" s="68"/>
      <c r="YN2379" s="68"/>
      <c r="YO2379" s="68"/>
      <c r="YP2379" s="68"/>
      <c r="YQ2379" s="68"/>
      <c r="YR2379" s="68"/>
      <c r="YS2379" s="68"/>
      <c r="YT2379" s="68"/>
      <c r="YU2379" s="68"/>
      <c r="YV2379" s="68"/>
      <c r="YW2379" s="68"/>
      <c r="YX2379" s="68">
        <v>1.00672874680494</v>
      </c>
      <c r="YY2379" s="68"/>
      <c r="YZ2379" s="68"/>
      <c r="ZA2379" s="68"/>
      <c r="ZB2379" s="68"/>
      <c r="ZC2379" s="68"/>
      <c r="ZD2379" s="68"/>
    </row>
    <row r="2380" spans="658:680" x14ac:dyDescent="0.25">
      <c r="YH2380" s="68"/>
      <c r="YI2380" s="68"/>
      <c r="YJ2380" s="68"/>
      <c r="YK2380" s="68"/>
      <c r="YL2380" s="68"/>
      <c r="YM2380" s="68"/>
      <c r="YN2380" s="68"/>
      <c r="YO2380" s="68"/>
      <c r="YP2380" s="68"/>
      <c r="YQ2380" s="68"/>
      <c r="YR2380" s="68"/>
      <c r="YS2380" s="68"/>
      <c r="YT2380" s="68"/>
      <c r="YU2380" s="68"/>
      <c r="YV2380" s="68"/>
      <c r="YW2380" s="68"/>
      <c r="YX2380" s="68">
        <v>1.00672504089262</v>
      </c>
      <c r="YY2380" s="68"/>
      <c r="YZ2380" s="68"/>
      <c r="ZA2380" s="68"/>
      <c r="ZB2380" s="68"/>
      <c r="ZC2380" s="68"/>
      <c r="ZD2380" s="68"/>
    </row>
    <row r="2381" spans="658:680" x14ac:dyDescent="0.25">
      <c r="YH2381" s="68"/>
      <c r="YI2381" s="68"/>
      <c r="YJ2381" s="68"/>
      <c r="YK2381" s="68"/>
      <c r="YL2381" s="68"/>
      <c r="YM2381" s="68"/>
      <c r="YN2381" s="68"/>
      <c r="YO2381" s="68"/>
      <c r="YP2381" s="68"/>
      <c r="YQ2381" s="68"/>
      <c r="YR2381" s="68"/>
      <c r="YS2381" s="68"/>
      <c r="YT2381" s="68"/>
      <c r="YU2381" s="68"/>
      <c r="YV2381" s="68"/>
      <c r="YW2381" s="68"/>
      <c r="YX2381" s="68">
        <v>1.0067244583866199</v>
      </c>
      <c r="YY2381" s="68"/>
      <c r="YZ2381" s="68"/>
      <c r="ZA2381" s="68"/>
      <c r="ZB2381" s="68"/>
      <c r="ZC2381" s="68"/>
      <c r="ZD2381" s="68"/>
    </row>
    <row r="2382" spans="658:680" x14ac:dyDescent="0.25">
      <c r="YH2382" s="68"/>
      <c r="YI2382" s="68"/>
      <c r="YJ2382" s="68"/>
      <c r="YK2382" s="68"/>
      <c r="YL2382" s="68"/>
      <c r="YM2382" s="68"/>
      <c r="YN2382" s="68"/>
      <c r="YO2382" s="68"/>
      <c r="YP2382" s="68"/>
      <c r="YQ2382" s="68"/>
      <c r="YR2382" s="68"/>
      <c r="YS2382" s="68"/>
      <c r="YT2382" s="68"/>
      <c r="YU2382" s="68"/>
      <c r="YV2382" s="68"/>
      <c r="YW2382" s="68"/>
      <c r="YX2382" s="68">
        <v>1.0067179406900799</v>
      </c>
      <c r="YY2382" s="68"/>
      <c r="YZ2382" s="68"/>
      <c r="ZA2382" s="68"/>
      <c r="ZB2382" s="68"/>
      <c r="ZC2382" s="68"/>
      <c r="ZD2382" s="68"/>
    </row>
    <row r="2383" spans="658:680" x14ac:dyDescent="0.25">
      <c r="YH2383" s="68"/>
      <c r="YI2383" s="68"/>
      <c r="YJ2383" s="68"/>
      <c r="YK2383" s="68"/>
      <c r="YL2383" s="68"/>
      <c r="YM2383" s="68"/>
      <c r="YN2383" s="68"/>
      <c r="YO2383" s="68"/>
      <c r="YP2383" s="68"/>
      <c r="YQ2383" s="68"/>
      <c r="YR2383" s="68"/>
      <c r="YS2383" s="68"/>
      <c r="YT2383" s="68"/>
      <c r="YU2383" s="68"/>
      <c r="YV2383" s="68"/>
      <c r="YW2383" s="68"/>
      <c r="YX2383" s="68">
        <v>1.00671764555468</v>
      </c>
      <c r="YY2383" s="68"/>
      <c r="YZ2383" s="68"/>
      <c r="ZA2383" s="68"/>
      <c r="ZB2383" s="68"/>
      <c r="ZC2383" s="68"/>
      <c r="ZD2383" s="68"/>
    </row>
    <row r="2384" spans="658:680" x14ac:dyDescent="0.25">
      <c r="YH2384" s="68"/>
      <c r="YI2384" s="68"/>
      <c r="YJ2384" s="68"/>
      <c r="YK2384" s="68"/>
      <c r="YL2384" s="68"/>
      <c r="YM2384" s="68"/>
      <c r="YN2384" s="68"/>
      <c r="YO2384" s="68"/>
      <c r="YP2384" s="68"/>
      <c r="YQ2384" s="68"/>
      <c r="YR2384" s="68"/>
      <c r="YS2384" s="68"/>
      <c r="YT2384" s="68"/>
      <c r="YU2384" s="68"/>
      <c r="YV2384" s="68"/>
      <c r="YW2384" s="68"/>
      <c r="YX2384" s="68">
        <v>1.0067157452387201</v>
      </c>
      <c r="YY2384" s="68"/>
      <c r="YZ2384" s="68"/>
      <c r="ZA2384" s="68"/>
      <c r="ZB2384" s="68"/>
      <c r="ZC2384" s="68"/>
      <c r="ZD2384" s="68"/>
    </row>
    <row r="2385" spans="658:680" x14ac:dyDescent="0.25">
      <c r="YH2385" s="68"/>
      <c r="YI2385" s="68"/>
      <c r="YJ2385" s="68"/>
      <c r="YK2385" s="68"/>
      <c r="YL2385" s="68"/>
      <c r="YM2385" s="68"/>
      <c r="YN2385" s="68"/>
      <c r="YO2385" s="68"/>
      <c r="YP2385" s="68"/>
      <c r="YQ2385" s="68"/>
      <c r="YR2385" s="68"/>
      <c r="YS2385" s="68"/>
      <c r="YT2385" s="68"/>
      <c r="YU2385" s="68"/>
      <c r="YV2385" s="68"/>
      <c r="YW2385" s="68"/>
      <c r="YX2385" s="68">
        <v>1.0067156013524701</v>
      </c>
      <c r="YY2385" s="68"/>
      <c r="YZ2385" s="68"/>
      <c r="ZA2385" s="68"/>
      <c r="ZB2385" s="68"/>
      <c r="ZC2385" s="68"/>
      <c r="ZD2385" s="68"/>
    </row>
    <row r="2386" spans="658:680" x14ac:dyDescent="0.25">
      <c r="YH2386" s="68"/>
      <c r="YI2386" s="68"/>
      <c r="YJ2386" s="68"/>
      <c r="YK2386" s="68"/>
      <c r="YL2386" s="68"/>
      <c r="YM2386" s="68"/>
      <c r="YN2386" s="68"/>
      <c r="YO2386" s="68"/>
      <c r="YP2386" s="68"/>
      <c r="YQ2386" s="68"/>
      <c r="YR2386" s="68"/>
      <c r="YS2386" s="68"/>
      <c r="YT2386" s="68"/>
      <c r="YU2386" s="68"/>
      <c r="YV2386" s="68"/>
      <c r="YW2386" s="68"/>
      <c r="YX2386" s="68">
        <v>1.0067143458726</v>
      </c>
      <c r="YY2386" s="68"/>
      <c r="YZ2386" s="68"/>
      <c r="ZA2386" s="68"/>
      <c r="ZB2386" s="68"/>
      <c r="ZC2386" s="68"/>
      <c r="ZD2386" s="68"/>
    </row>
    <row r="2387" spans="658:680" x14ac:dyDescent="0.25">
      <c r="YH2387" s="68"/>
      <c r="YI2387" s="68"/>
      <c r="YJ2387" s="68"/>
      <c r="YK2387" s="68"/>
      <c r="YL2387" s="68"/>
      <c r="YM2387" s="68"/>
      <c r="YN2387" s="68"/>
      <c r="YO2387" s="68"/>
      <c r="YP2387" s="68"/>
      <c r="YQ2387" s="68"/>
      <c r="YR2387" s="68"/>
      <c r="YS2387" s="68"/>
      <c r="YT2387" s="68"/>
      <c r="YU2387" s="68"/>
      <c r="YV2387" s="68"/>
      <c r="YW2387" s="68"/>
      <c r="YX2387" s="68">
        <v>1.00671383573977</v>
      </c>
      <c r="YY2387" s="68"/>
      <c r="YZ2387" s="68"/>
      <c r="ZA2387" s="68"/>
      <c r="ZB2387" s="68"/>
      <c r="ZC2387" s="68"/>
      <c r="ZD2387" s="68"/>
    </row>
    <row r="2388" spans="658:680" x14ac:dyDescent="0.25">
      <c r="YH2388" s="68"/>
      <c r="YI2388" s="68"/>
      <c r="YJ2388" s="68"/>
      <c r="YK2388" s="68"/>
      <c r="YL2388" s="68"/>
      <c r="YM2388" s="68"/>
      <c r="YN2388" s="68"/>
      <c r="YO2388" s="68"/>
      <c r="YP2388" s="68"/>
      <c r="YQ2388" s="68"/>
      <c r="YR2388" s="68"/>
      <c r="YS2388" s="68"/>
      <c r="YT2388" s="68"/>
      <c r="YU2388" s="68"/>
      <c r="YV2388" s="68"/>
      <c r="YW2388" s="68"/>
      <c r="YX2388" s="68">
        <v>1.0067128591122401</v>
      </c>
      <c r="YY2388" s="68"/>
      <c r="YZ2388" s="68"/>
      <c r="ZA2388" s="68"/>
      <c r="ZB2388" s="68"/>
      <c r="ZC2388" s="68"/>
      <c r="ZD2388" s="68"/>
    </row>
    <row r="2389" spans="658:680" x14ac:dyDescent="0.25">
      <c r="YH2389" s="68"/>
      <c r="YI2389" s="68"/>
      <c r="YJ2389" s="68"/>
      <c r="YK2389" s="68"/>
      <c r="YL2389" s="68"/>
      <c r="YM2389" s="68"/>
      <c r="YN2389" s="68"/>
      <c r="YO2389" s="68"/>
      <c r="YP2389" s="68"/>
      <c r="YQ2389" s="68"/>
      <c r="YR2389" s="68"/>
      <c r="YS2389" s="68"/>
      <c r="YT2389" s="68"/>
      <c r="YU2389" s="68"/>
      <c r="YV2389" s="68"/>
      <c r="YW2389" s="68"/>
      <c r="YX2389" s="68">
        <v>1.00671266889204</v>
      </c>
      <c r="YY2389" s="68"/>
      <c r="YZ2389" s="68"/>
      <c r="ZA2389" s="68"/>
      <c r="ZB2389" s="68"/>
      <c r="ZC2389" s="68"/>
      <c r="ZD2389" s="68"/>
    </row>
    <row r="2390" spans="658:680" x14ac:dyDescent="0.25">
      <c r="YH2390" s="68"/>
      <c r="YI2390" s="68"/>
      <c r="YJ2390" s="68"/>
      <c r="YK2390" s="68"/>
      <c r="YL2390" s="68"/>
      <c r="YM2390" s="68"/>
      <c r="YN2390" s="68"/>
      <c r="YO2390" s="68"/>
      <c r="YP2390" s="68"/>
      <c r="YQ2390" s="68"/>
      <c r="YR2390" s="68"/>
      <c r="YS2390" s="68"/>
      <c r="YT2390" s="68"/>
      <c r="YU2390" s="68"/>
      <c r="YV2390" s="68"/>
      <c r="YW2390" s="68"/>
      <c r="YX2390" s="68">
        <v>1.0067124537987999</v>
      </c>
      <c r="YY2390" s="68"/>
      <c r="YZ2390" s="68"/>
      <c r="ZA2390" s="68"/>
      <c r="ZB2390" s="68"/>
      <c r="ZC2390" s="68"/>
      <c r="ZD2390" s="68"/>
    </row>
    <row r="2391" spans="658:680" x14ac:dyDescent="0.25">
      <c r="YH2391" s="68"/>
      <c r="YI2391" s="68"/>
      <c r="YJ2391" s="68"/>
      <c r="YK2391" s="68"/>
      <c r="YL2391" s="68"/>
      <c r="YM2391" s="68"/>
      <c r="YN2391" s="68"/>
      <c r="YO2391" s="68"/>
      <c r="YP2391" s="68"/>
      <c r="YQ2391" s="68"/>
      <c r="YR2391" s="68"/>
      <c r="YS2391" s="68"/>
      <c r="YT2391" s="68"/>
      <c r="YU2391" s="68"/>
      <c r="YV2391" s="68"/>
      <c r="YW2391" s="68"/>
      <c r="YX2391" s="68">
        <v>1.00670256882002</v>
      </c>
      <c r="YY2391" s="68"/>
      <c r="YZ2391" s="68"/>
      <c r="ZA2391" s="68"/>
      <c r="ZB2391" s="68"/>
      <c r="ZC2391" s="68"/>
      <c r="ZD2391" s="68"/>
    </row>
    <row r="2392" spans="658:680" x14ac:dyDescent="0.25">
      <c r="YH2392" s="68"/>
      <c r="YI2392" s="68"/>
      <c r="YJ2392" s="68"/>
      <c r="YK2392" s="68"/>
      <c r="YL2392" s="68"/>
      <c r="YM2392" s="68"/>
      <c r="YN2392" s="68"/>
      <c r="YO2392" s="68"/>
      <c r="YP2392" s="68"/>
      <c r="YQ2392" s="68"/>
      <c r="YR2392" s="68"/>
      <c r="YS2392" s="68"/>
      <c r="YT2392" s="68"/>
      <c r="YU2392" s="68"/>
      <c r="YV2392" s="68"/>
      <c r="YW2392" s="68"/>
      <c r="YX2392" s="68">
        <v>1.0066962962607799</v>
      </c>
      <c r="YY2392" s="68"/>
      <c r="YZ2392" s="68"/>
      <c r="ZA2392" s="68"/>
      <c r="ZB2392" s="68"/>
      <c r="ZC2392" s="68"/>
      <c r="ZD2392" s="68"/>
    </row>
    <row r="2393" spans="658:680" x14ac:dyDescent="0.25">
      <c r="YH2393" s="68"/>
      <c r="YI2393" s="68"/>
      <c r="YJ2393" s="68"/>
      <c r="YK2393" s="68"/>
      <c r="YL2393" s="68"/>
      <c r="YM2393" s="68"/>
      <c r="YN2393" s="68"/>
      <c r="YO2393" s="68"/>
      <c r="YP2393" s="68"/>
      <c r="YQ2393" s="68"/>
      <c r="YR2393" s="68"/>
      <c r="YS2393" s="68"/>
      <c r="YT2393" s="68"/>
      <c r="YU2393" s="68"/>
      <c r="YV2393" s="68"/>
      <c r="YW2393" s="68"/>
      <c r="YX2393" s="68">
        <v>1.0066933596969501</v>
      </c>
      <c r="YY2393" s="68"/>
      <c r="YZ2393" s="68"/>
      <c r="ZA2393" s="68"/>
      <c r="ZB2393" s="68"/>
      <c r="ZC2393" s="68"/>
      <c r="ZD2393" s="68"/>
    </row>
    <row r="2394" spans="658:680" x14ac:dyDescent="0.25">
      <c r="YH2394" s="68"/>
      <c r="YI2394" s="68"/>
      <c r="YJ2394" s="68"/>
      <c r="YK2394" s="68"/>
      <c r="YL2394" s="68"/>
      <c r="YM2394" s="68"/>
      <c r="YN2394" s="68"/>
      <c r="YO2394" s="68"/>
      <c r="YP2394" s="68"/>
      <c r="YQ2394" s="68"/>
      <c r="YR2394" s="68"/>
      <c r="YS2394" s="68"/>
      <c r="YT2394" s="68"/>
      <c r="YU2394" s="68"/>
      <c r="YV2394" s="68"/>
      <c r="YW2394" s="68"/>
      <c r="YX2394" s="68">
        <v>1.00669219871408</v>
      </c>
      <c r="YY2394" s="68"/>
      <c r="YZ2394" s="68"/>
      <c r="ZA2394" s="68"/>
      <c r="ZB2394" s="68"/>
      <c r="ZC2394" s="68"/>
      <c r="ZD2394" s="68"/>
    </row>
    <row r="2395" spans="658:680" x14ac:dyDescent="0.25">
      <c r="YH2395" s="68"/>
      <c r="YI2395" s="68"/>
      <c r="YJ2395" s="68"/>
      <c r="YK2395" s="68"/>
      <c r="YL2395" s="68"/>
      <c r="YM2395" s="68"/>
      <c r="YN2395" s="68"/>
      <c r="YO2395" s="68"/>
      <c r="YP2395" s="68"/>
      <c r="YQ2395" s="68"/>
      <c r="YR2395" s="68"/>
      <c r="YS2395" s="68"/>
      <c r="YT2395" s="68"/>
      <c r="YU2395" s="68"/>
      <c r="YV2395" s="68"/>
      <c r="YW2395" s="68"/>
      <c r="YX2395" s="68">
        <v>1.0066918520250301</v>
      </c>
      <c r="YY2395" s="68"/>
      <c r="YZ2395" s="68"/>
      <c r="ZA2395" s="68"/>
      <c r="ZB2395" s="68"/>
      <c r="ZC2395" s="68"/>
      <c r="ZD2395" s="68"/>
    </row>
    <row r="2396" spans="658:680" x14ac:dyDescent="0.25">
      <c r="YH2396" s="68"/>
      <c r="YI2396" s="68"/>
      <c r="YJ2396" s="68"/>
      <c r="YK2396" s="68"/>
      <c r="YL2396" s="68"/>
      <c r="YM2396" s="68"/>
      <c r="YN2396" s="68"/>
      <c r="YO2396" s="68"/>
      <c r="YP2396" s="68"/>
      <c r="YQ2396" s="68"/>
      <c r="YR2396" s="68"/>
      <c r="YS2396" s="68"/>
      <c r="YT2396" s="68"/>
      <c r="YU2396" s="68"/>
      <c r="YV2396" s="68"/>
      <c r="YW2396" s="68"/>
      <c r="YX2396" s="68">
        <v>1.00669165757556</v>
      </c>
      <c r="YY2396" s="68"/>
      <c r="YZ2396" s="68"/>
      <c r="ZA2396" s="68"/>
      <c r="ZB2396" s="68"/>
      <c r="ZC2396" s="68"/>
      <c r="ZD2396" s="68"/>
    </row>
    <row r="2397" spans="658:680" x14ac:dyDescent="0.25">
      <c r="YH2397" s="68"/>
      <c r="YI2397" s="68"/>
      <c r="YJ2397" s="68"/>
      <c r="YK2397" s="68"/>
      <c r="YL2397" s="68"/>
      <c r="YM2397" s="68"/>
      <c r="YN2397" s="68"/>
      <c r="YO2397" s="68"/>
      <c r="YP2397" s="68"/>
      <c r="YQ2397" s="68"/>
      <c r="YR2397" s="68"/>
      <c r="YS2397" s="68"/>
      <c r="YT2397" s="68"/>
      <c r="YU2397" s="68"/>
      <c r="YV2397" s="68"/>
      <c r="YW2397" s="68"/>
      <c r="YX2397" s="68">
        <v>1.00668928440379</v>
      </c>
      <c r="YY2397" s="68"/>
      <c r="YZ2397" s="68"/>
      <c r="ZA2397" s="68"/>
      <c r="ZB2397" s="68"/>
      <c r="ZC2397" s="68"/>
      <c r="ZD2397" s="68"/>
    </row>
    <row r="2398" spans="658:680" x14ac:dyDescent="0.25">
      <c r="YH2398" s="68"/>
      <c r="YI2398" s="68"/>
      <c r="YJ2398" s="68"/>
      <c r="YK2398" s="68"/>
      <c r="YL2398" s="68"/>
      <c r="YM2398" s="68"/>
      <c r="YN2398" s="68"/>
      <c r="YO2398" s="68"/>
      <c r="YP2398" s="68"/>
      <c r="YQ2398" s="68"/>
      <c r="YR2398" s="68"/>
      <c r="YS2398" s="68"/>
      <c r="YT2398" s="68"/>
      <c r="YU2398" s="68"/>
      <c r="YV2398" s="68"/>
      <c r="YW2398" s="68"/>
      <c r="YX2398" s="68">
        <v>1.00668625125101</v>
      </c>
      <c r="YY2398" s="68"/>
      <c r="YZ2398" s="68"/>
      <c r="ZA2398" s="68"/>
      <c r="ZB2398" s="68"/>
      <c r="ZC2398" s="68"/>
      <c r="ZD2398" s="68"/>
    </row>
    <row r="2399" spans="658:680" x14ac:dyDescent="0.25">
      <c r="YH2399" s="68"/>
      <c r="YI2399" s="68"/>
      <c r="YJ2399" s="68"/>
      <c r="YK2399" s="68"/>
      <c r="YL2399" s="68"/>
      <c r="YM2399" s="68"/>
      <c r="YN2399" s="68"/>
      <c r="YO2399" s="68"/>
      <c r="YP2399" s="68"/>
      <c r="YQ2399" s="68"/>
      <c r="YR2399" s="68"/>
      <c r="YS2399" s="68"/>
      <c r="YT2399" s="68"/>
      <c r="YU2399" s="68"/>
      <c r="YV2399" s="68"/>
      <c r="YW2399" s="68"/>
      <c r="YX2399" s="68">
        <v>1.00668346548267</v>
      </c>
      <c r="YY2399" s="68"/>
      <c r="YZ2399" s="68"/>
      <c r="ZA2399" s="68"/>
      <c r="ZB2399" s="68"/>
      <c r="ZC2399" s="68"/>
      <c r="ZD2399" s="68"/>
    </row>
    <row r="2400" spans="658:680" x14ac:dyDescent="0.25">
      <c r="YH2400" s="68"/>
      <c r="YI2400" s="68"/>
      <c r="YJ2400" s="68"/>
      <c r="YK2400" s="68"/>
      <c r="YL2400" s="68"/>
      <c r="YM2400" s="68"/>
      <c r="YN2400" s="68"/>
      <c r="YO2400" s="68"/>
      <c r="YP2400" s="68"/>
      <c r="YQ2400" s="68"/>
      <c r="YR2400" s="68"/>
      <c r="YS2400" s="68"/>
      <c r="YT2400" s="68"/>
      <c r="YU2400" s="68"/>
      <c r="YV2400" s="68"/>
      <c r="YW2400" s="68"/>
      <c r="YX2400" s="68">
        <v>1.0066831500412501</v>
      </c>
      <c r="YY2400" s="68"/>
      <c r="YZ2400" s="68"/>
      <c r="ZA2400" s="68"/>
      <c r="ZB2400" s="68"/>
      <c r="ZC2400" s="68"/>
      <c r="ZD2400" s="68"/>
    </row>
    <row r="2401" spans="658:680" x14ac:dyDescent="0.25">
      <c r="YH2401" s="68"/>
      <c r="YI2401" s="68"/>
      <c r="YJ2401" s="68"/>
      <c r="YK2401" s="68"/>
      <c r="YL2401" s="68"/>
      <c r="YM2401" s="68"/>
      <c r="YN2401" s="68"/>
      <c r="YO2401" s="68"/>
      <c r="YP2401" s="68"/>
      <c r="YQ2401" s="68"/>
      <c r="YR2401" s="68"/>
      <c r="YS2401" s="68"/>
      <c r="YT2401" s="68"/>
      <c r="YU2401" s="68"/>
      <c r="YV2401" s="68"/>
      <c r="YW2401" s="68"/>
      <c r="YX2401" s="68">
        <v>1.00668053245594</v>
      </c>
      <c r="YY2401" s="68"/>
      <c r="YZ2401" s="68"/>
      <c r="ZA2401" s="68"/>
      <c r="ZB2401" s="68"/>
      <c r="ZC2401" s="68"/>
      <c r="ZD2401" s="68"/>
    </row>
    <row r="2402" spans="658:680" x14ac:dyDescent="0.25">
      <c r="YH2402" s="68"/>
      <c r="YI2402" s="68"/>
      <c r="YJ2402" s="68"/>
      <c r="YK2402" s="68"/>
      <c r="YL2402" s="68"/>
      <c r="YM2402" s="68"/>
      <c r="YN2402" s="68"/>
      <c r="YO2402" s="68"/>
      <c r="YP2402" s="68"/>
      <c r="YQ2402" s="68"/>
      <c r="YR2402" s="68"/>
      <c r="YS2402" s="68"/>
      <c r="YT2402" s="68"/>
      <c r="YU2402" s="68"/>
      <c r="YV2402" s="68"/>
      <c r="YW2402" s="68"/>
      <c r="YX2402" s="68">
        <v>1.00667980733004</v>
      </c>
      <c r="YY2402" s="68"/>
      <c r="YZ2402" s="68"/>
      <c r="ZA2402" s="68"/>
      <c r="ZB2402" s="68"/>
      <c r="ZC2402" s="68"/>
      <c r="ZD2402" s="68"/>
    </row>
    <row r="2403" spans="658:680" x14ac:dyDescent="0.25">
      <c r="YH2403" s="68"/>
      <c r="YI2403" s="68"/>
      <c r="YJ2403" s="68"/>
      <c r="YK2403" s="68"/>
      <c r="YL2403" s="68"/>
      <c r="YM2403" s="68"/>
      <c r="YN2403" s="68"/>
      <c r="YO2403" s="68"/>
      <c r="YP2403" s="68"/>
      <c r="YQ2403" s="68"/>
      <c r="YR2403" s="68"/>
      <c r="YS2403" s="68"/>
      <c r="YT2403" s="68"/>
      <c r="YU2403" s="68"/>
      <c r="YV2403" s="68"/>
      <c r="YW2403" s="68"/>
      <c r="YX2403" s="68">
        <v>1.00667704853901</v>
      </c>
      <c r="YY2403" s="68"/>
      <c r="YZ2403" s="68"/>
      <c r="ZA2403" s="68"/>
      <c r="ZB2403" s="68"/>
      <c r="ZC2403" s="68"/>
      <c r="ZD2403" s="68"/>
    </row>
    <row r="2404" spans="658:680" x14ac:dyDescent="0.25">
      <c r="YH2404" s="68"/>
      <c r="YI2404" s="68"/>
      <c r="YJ2404" s="68"/>
      <c r="YK2404" s="68"/>
      <c r="YL2404" s="68"/>
      <c r="YM2404" s="68"/>
      <c r="YN2404" s="68"/>
      <c r="YO2404" s="68"/>
      <c r="YP2404" s="68"/>
      <c r="YQ2404" s="68"/>
      <c r="YR2404" s="68"/>
      <c r="YS2404" s="68"/>
      <c r="YT2404" s="68"/>
      <c r="YU2404" s="68"/>
      <c r="YV2404" s="68"/>
      <c r="YW2404" s="68"/>
      <c r="YX2404" s="68">
        <v>1.0066752316252201</v>
      </c>
      <c r="YY2404" s="68"/>
      <c r="YZ2404" s="68"/>
      <c r="ZA2404" s="68"/>
      <c r="ZB2404" s="68"/>
      <c r="ZC2404" s="68"/>
      <c r="ZD2404" s="68"/>
    </row>
    <row r="2405" spans="658:680" x14ac:dyDescent="0.25">
      <c r="YH2405" s="68"/>
      <c r="YI2405" s="68"/>
      <c r="YJ2405" s="68"/>
      <c r="YK2405" s="68"/>
      <c r="YL2405" s="68"/>
      <c r="YM2405" s="68"/>
      <c r="YN2405" s="68"/>
      <c r="YO2405" s="68"/>
      <c r="YP2405" s="68"/>
      <c r="YQ2405" s="68"/>
      <c r="YR2405" s="68"/>
      <c r="YS2405" s="68"/>
      <c r="YT2405" s="68"/>
      <c r="YU2405" s="68"/>
      <c r="YV2405" s="68"/>
      <c r="YW2405" s="68"/>
      <c r="YX2405" s="68">
        <v>1.0066735561196101</v>
      </c>
      <c r="YY2405" s="68"/>
      <c r="YZ2405" s="68"/>
      <c r="ZA2405" s="68"/>
      <c r="ZB2405" s="68"/>
      <c r="ZC2405" s="68"/>
      <c r="ZD2405" s="68"/>
    </row>
    <row r="2406" spans="658:680" x14ac:dyDescent="0.25">
      <c r="YH2406" s="68"/>
      <c r="YI2406" s="68"/>
      <c r="YJ2406" s="68"/>
      <c r="YK2406" s="68"/>
      <c r="YL2406" s="68"/>
      <c r="YM2406" s="68"/>
      <c r="YN2406" s="68"/>
      <c r="YO2406" s="68"/>
      <c r="YP2406" s="68"/>
      <c r="YQ2406" s="68"/>
      <c r="YR2406" s="68"/>
      <c r="YS2406" s="68"/>
      <c r="YT2406" s="68"/>
      <c r="YU2406" s="68"/>
      <c r="YV2406" s="68"/>
      <c r="YW2406" s="68"/>
      <c r="YX2406" s="68">
        <v>1.0066724860140299</v>
      </c>
      <c r="YY2406" s="68"/>
      <c r="YZ2406" s="68"/>
      <c r="ZA2406" s="68"/>
      <c r="ZB2406" s="68"/>
      <c r="ZC2406" s="68"/>
      <c r="ZD2406" s="68"/>
    </row>
    <row r="2407" spans="658:680" x14ac:dyDescent="0.25">
      <c r="YH2407" s="68"/>
      <c r="YI2407" s="68"/>
      <c r="YJ2407" s="68"/>
      <c r="YK2407" s="68"/>
      <c r="YL2407" s="68"/>
      <c r="YM2407" s="68"/>
      <c r="YN2407" s="68"/>
      <c r="YO2407" s="68"/>
      <c r="YP2407" s="68"/>
      <c r="YQ2407" s="68"/>
      <c r="YR2407" s="68"/>
      <c r="YS2407" s="68"/>
      <c r="YT2407" s="68"/>
      <c r="YU2407" s="68"/>
      <c r="YV2407" s="68"/>
      <c r="YW2407" s="68"/>
      <c r="YX2407" s="68">
        <v>1.00667154817988</v>
      </c>
      <c r="YY2407" s="68"/>
      <c r="YZ2407" s="68"/>
      <c r="ZA2407" s="68"/>
      <c r="ZB2407" s="68"/>
      <c r="ZC2407" s="68"/>
      <c r="ZD2407" s="68"/>
    </row>
    <row r="2408" spans="658:680" x14ac:dyDescent="0.25">
      <c r="YH2408" s="68"/>
      <c r="YI2408" s="68"/>
      <c r="YJ2408" s="68"/>
      <c r="YK2408" s="68"/>
      <c r="YL2408" s="68"/>
      <c r="YM2408" s="68"/>
      <c r="YN2408" s="68"/>
      <c r="YO2408" s="68"/>
      <c r="YP2408" s="68"/>
      <c r="YQ2408" s="68"/>
      <c r="YR2408" s="68"/>
      <c r="YS2408" s="68"/>
      <c r="YT2408" s="68"/>
      <c r="YU2408" s="68"/>
      <c r="YV2408" s="68"/>
      <c r="YW2408" s="68"/>
      <c r="YX2408" s="68">
        <v>1.0066694229523301</v>
      </c>
      <c r="YY2408" s="68"/>
      <c r="YZ2408" s="68"/>
      <c r="ZA2408" s="68"/>
      <c r="ZB2408" s="68"/>
      <c r="ZC2408" s="68"/>
      <c r="ZD2408" s="68"/>
    </row>
    <row r="2409" spans="658:680" x14ac:dyDescent="0.25">
      <c r="YH2409" s="68"/>
      <c r="YI2409" s="68"/>
      <c r="YJ2409" s="68"/>
      <c r="YK2409" s="68"/>
      <c r="YL2409" s="68"/>
      <c r="YM2409" s="68"/>
      <c r="YN2409" s="68"/>
      <c r="YO2409" s="68"/>
      <c r="YP2409" s="68"/>
      <c r="YQ2409" s="68"/>
      <c r="YR2409" s="68"/>
      <c r="YS2409" s="68"/>
      <c r="YT2409" s="68"/>
      <c r="YU2409" s="68"/>
      <c r="YV2409" s="68"/>
      <c r="YW2409" s="68"/>
      <c r="YX2409" s="68">
        <v>1.0066664237012699</v>
      </c>
      <c r="YY2409" s="68"/>
      <c r="YZ2409" s="68"/>
      <c r="ZA2409" s="68"/>
      <c r="ZB2409" s="68"/>
      <c r="ZC2409" s="68"/>
      <c r="ZD2409" s="68"/>
    </row>
    <row r="2410" spans="658:680" x14ac:dyDescent="0.25">
      <c r="YH2410" s="68"/>
      <c r="YI2410" s="68"/>
      <c r="YJ2410" s="68"/>
      <c r="YK2410" s="68"/>
      <c r="YL2410" s="68"/>
      <c r="YM2410" s="68"/>
      <c r="YN2410" s="68"/>
      <c r="YO2410" s="68"/>
      <c r="YP2410" s="68"/>
      <c r="YQ2410" s="68"/>
      <c r="YR2410" s="68"/>
      <c r="YS2410" s="68"/>
      <c r="YT2410" s="68"/>
      <c r="YU2410" s="68"/>
      <c r="YV2410" s="68"/>
      <c r="YW2410" s="68"/>
      <c r="YX2410" s="68">
        <v>1.00666621834208</v>
      </c>
      <c r="YY2410" s="68"/>
      <c r="YZ2410" s="68"/>
      <c r="ZA2410" s="68"/>
      <c r="ZB2410" s="68"/>
      <c r="ZC2410" s="68"/>
      <c r="ZD2410" s="68"/>
    </row>
    <row r="2411" spans="658:680" x14ac:dyDescent="0.25">
      <c r="YH2411" s="68"/>
      <c r="YI2411" s="68"/>
      <c r="YJ2411" s="68"/>
      <c r="YK2411" s="68"/>
      <c r="YL2411" s="68"/>
      <c r="YM2411" s="68"/>
      <c r="YN2411" s="68"/>
      <c r="YO2411" s="68"/>
      <c r="YP2411" s="68"/>
      <c r="YQ2411" s="68"/>
      <c r="YR2411" s="68"/>
      <c r="YS2411" s="68"/>
      <c r="YT2411" s="68"/>
      <c r="YU2411" s="68"/>
      <c r="YV2411" s="68"/>
      <c r="YW2411" s="68"/>
      <c r="YX2411" s="68">
        <v>1.0066593074433701</v>
      </c>
      <c r="YY2411" s="68"/>
      <c r="YZ2411" s="68"/>
      <c r="ZA2411" s="68"/>
      <c r="ZB2411" s="68"/>
      <c r="ZC2411" s="68"/>
      <c r="ZD2411" s="68"/>
    </row>
    <row r="2412" spans="658:680" x14ac:dyDescent="0.25">
      <c r="YH2412" s="68"/>
      <c r="YI2412" s="68"/>
      <c r="YJ2412" s="68"/>
      <c r="YK2412" s="68"/>
      <c r="YL2412" s="68"/>
      <c r="YM2412" s="68"/>
      <c r="YN2412" s="68"/>
      <c r="YO2412" s="68"/>
      <c r="YP2412" s="68"/>
      <c r="YQ2412" s="68"/>
      <c r="YR2412" s="68"/>
      <c r="YS2412" s="68"/>
      <c r="YT2412" s="68"/>
      <c r="YU2412" s="68"/>
      <c r="YV2412" s="68"/>
      <c r="YW2412" s="68"/>
      <c r="YX2412" s="68">
        <v>1.0066557611090301</v>
      </c>
      <c r="YY2412" s="68"/>
      <c r="YZ2412" s="68"/>
      <c r="ZA2412" s="68"/>
      <c r="ZB2412" s="68"/>
      <c r="ZC2412" s="68"/>
      <c r="ZD2412" s="68"/>
    </row>
    <row r="2413" spans="658:680" x14ac:dyDescent="0.25">
      <c r="YH2413" s="68"/>
      <c r="YI2413" s="68"/>
      <c r="YJ2413" s="68"/>
      <c r="YK2413" s="68"/>
      <c r="YL2413" s="68"/>
      <c r="YM2413" s="68"/>
      <c r="YN2413" s="68"/>
      <c r="YO2413" s="68"/>
      <c r="YP2413" s="68"/>
      <c r="YQ2413" s="68"/>
      <c r="YR2413" s="68"/>
      <c r="YS2413" s="68"/>
      <c r="YT2413" s="68"/>
      <c r="YU2413" s="68"/>
      <c r="YV2413" s="68"/>
      <c r="YW2413" s="68"/>
      <c r="YX2413" s="68">
        <v>1.0066533218248199</v>
      </c>
      <c r="YY2413" s="68"/>
      <c r="YZ2413" s="68"/>
      <c r="ZA2413" s="68"/>
      <c r="ZB2413" s="68"/>
      <c r="ZC2413" s="68"/>
      <c r="ZD2413" s="68"/>
    </row>
    <row r="2414" spans="658:680" x14ac:dyDescent="0.25">
      <c r="YH2414" s="68"/>
      <c r="YI2414" s="68"/>
      <c r="YJ2414" s="68"/>
      <c r="YK2414" s="68"/>
      <c r="YL2414" s="68"/>
      <c r="YM2414" s="68"/>
      <c r="YN2414" s="68"/>
      <c r="YO2414" s="68"/>
      <c r="YP2414" s="68"/>
      <c r="YQ2414" s="68"/>
      <c r="YR2414" s="68"/>
      <c r="YS2414" s="68"/>
      <c r="YT2414" s="68"/>
      <c r="YU2414" s="68"/>
      <c r="YV2414" s="68"/>
      <c r="YW2414" s="68"/>
      <c r="YX2414" s="68">
        <v>1.00664799176024</v>
      </c>
      <c r="YY2414" s="68"/>
      <c r="YZ2414" s="68"/>
      <c r="ZA2414" s="68"/>
      <c r="ZB2414" s="68"/>
      <c r="ZC2414" s="68"/>
      <c r="ZD2414" s="68"/>
    </row>
    <row r="2415" spans="658:680" x14ac:dyDescent="0.25">
      <c r="YH2415" s="68"/>
      <c r="YI2415" s="68"/>
      <c r="YJ2415" s="68"/>
      <c r="YK2415" s="68"/>
      <c r="YL2415" s="68"/>
      <c r="YM2415" s="68"/>
      <c r="YN2415" s="68"/>
      <c r="YO2415" s="68"/>
      <c r="YP2415" s="68"/>
      <c r="YQ2415" s="68"/>
      <c r="YR2415" s="68"/>
      <c r="YS2415" s="68"/>
      <c r="YT2415" s="68"/>
      <c r="YU2415" s="68"/>
      <c r="YV2415" s="68"/>
      <c r="YW2415" s="68"/>
      <c r="YX2415" s="68">
        <v>1.0066418523384999</v>
      </c>
      <c r="YY2415" s="68"/>
      <c r="YZ2415" s="68"/>
      <c r="ZA2415" s="68"/>
      <c r="ZB2415" s="68"/>
      <c r="ZC2415" s="68"/>
      <c r="ZD2415" s="68"/>
    </row>
    <row r="2416" spans="658:680" x14ac:dyDescent="0.25">
      <c r="YH2416" s="68"/>
      <c r="YI2416" s="68"/>
      <c r="YJ2416" s="68"/>
      <c r="YK2416" s="68"/>
      <c r="YL2416" s="68"/>
      <c r="YM2416" s="68"/>
      <c r="YN2416" s="68"/>
      <c r="YO2416" s="68"/>
      <c r="YP2416" s="68"/>
      <c r="YQ2416" s="68"/>
      <c r="YR2416" s="68"/>
      <c r="YS2416" s="68"/>
      <c r="YT2416" s="68"/>
      <c r="YU2416" s="68"/>
      <c r="YV2416" s="68"/>
      <c r="YW2416" s="68"/>
      <c r="YX2416" s="68">
        <v>1.0066382158648099</v>
      </c>
      <c r="YY2416" s="68"/>
      <c r="YZ2416" s="68"/>
      <c r="ZA2416" s="68"/>
      <c r="ZB2416" s="68"/>
      <c r="ZC2416" s="68"/>
      <c r="ZD2416" s="68"/>
    </row>
    <row r="2417" spans="658:680" x14ac:dyDescent="0.25">
      <c r="YH2417" s="68"/>
      <c r="YI2417" s="68"/>
      <c r="YJ2417" s="68"/>
      <c r="YK2417" s="68"/>
      <c r="YL2417" s="68"/>
      <c r="YM2417" s="68"/>
      <c r="YN2417" s="68"/>
      <c r="YO2417" s="68"/>
      <c r="YP2417" s="68"/>
      <c r="YQ2417" s="68"/>
      <c r="YR2417" s="68"/>
      <c r="YS2417" s="68"/>
      <c r="YT2417" s="68"/>
      <c r="YU2417" s="68"/>
      <c r="YV2417" s="68"/>
      <c r="YW2417" s="68"/>
      <c r="YX2417" s="68">
        <v>1.0066365670774799</v>
      </c>
      <c r="YY2417" s="68"/>
      <c r="YZ2417" s="68"/>
      <c r="ZA2417" s="68"/>
      <c r="ZB2417" s="68"/>
      <c r="ZC2417" s="68"/>
      <c r="ZD2417" s="68"/>
    </row>
    <row r="2418" spans="658:680" x14ac:dyDescent="0.25">
      <c r="YH2418" s="68"/>
      <c r="YI2418" s="68"/>
      <c r="YJ2418" s="68"/>
      <c r="YK2418" s="68"/>
      <c r="YL2418" s="68"/>
      <c r="YM2418" s="68"/>
      <c r="YN2418" s="68"/>
      <c r="YO2418" s="68"/>
      <c r="YP2418" s="68"/>
      <c r="YQ2418" s="68"/>
      <c r="YR2418" s="68"/>
      <c r="YS2418" s="68"/>
      <c r="YT2418" s="68"/>
      <c r="YU2418" s="68"/>
      <c r="YV2418" s="68"/>
      <c r="YW2418" s="68"/>
      <c r="YX2418" s="68">
        <v>1.0066303247166699</v>
      </c>
      <c r="YY2418" s="68"/>
      <c r="YZ2418" s="68"/>
      <c r="ZA2418" s="68"/>
      <c r="ZB2418" s="68"/>
      <c r="ZC2418" s="68"/>
      <c r="ZD2418" s="68"/>
    </row>
    <row r="2419" spans="658:680" x14ac:dyDescent="0.25">
      <c r="YH2419" s="68"/>
      <c r="YI2419" s="68"/>
      <c r="YJ2419" s="68"/>
      <c r="YK2419" s="68"/>
      <c r="YL2419" s="68"/>
      <c r="YM2419" s="68"/>
      <c r="YN2419" s="68"/>
      <c r="YO2419" s="68"/>
      <c r="YP2419" s="68"/>
      <c r="YQ2419" s="68"/>
      <c r="YR2419" s="68"/>
      <c r="YS2419" s="68"/>
      <c r="YT2419" s="68"/>
      <c r="YU2419" s="68"/>
      <c r="YV2419" s="68"/>
      <c r="YW2419" s="68"/>
      <c r="YX2419" s="68">
        <v>1.0066295525348801</v>
      </c>
      <c r="YY2419" s="68"/>
      <c r="YZ2419" s="68"/>
      <c r="ZA2419" s="68"/>
      <c r="ZB2419" s="68"/>
      <c r="ZC2419" s="68"/>
      <c r="ZD2419" s="68"/>
    </row>
    <row r="2420" spans="658:680" x14ac:dyDescent="0.25">
      <c r="YH2420" s="68"/>
      <c r="YI2420" s="68"/>
      <c r="YJ2420" s="68"/>
      <c r="YK2420" s="68"/>
      <c r="YL2420" s="68"/>
      <c r="YM2420" s="68"/>
      <c r="YN2420" s="68"/>
      <c r="YO2420" s="68"/>
      <c r="YP2420" s="68"/>
      <c r="YQ2420" s="68"/>
      <c r="YR2420" s="68"/>
      <c r="YS2420" s="68"/>
      <c r="YT2420" s="68"/>
      <c r="YU2420" s="68"/>
      <c r="YV2420" s="68"/>
      <c r="YW2420" s="68"/>
      <c r="YX2420" s="68">
        <v>1.0066291834727299</v>
      </c>
      <c r="YY2420" s="68"/>
      <c r="YZ2420" s="68"/>
      <c r="ZA2420" s="68"/>
      <c r="ZB2420" s="68"/>
      <c r="ZC2420" s="68"/>
      <c r="ZD2420" s="68"/>
    </row>
    <row r="2421" spans="658:680" x14ac:dyDescent="0.25">
      <c r="YH2421" s="68"/>
      <c r="YI2421" s="68"/>
      <c r="YJ2421" s="68"/>
      <c r="YK2421" s="68"/>
      <c r="YL2421" s="68"/>
      <c r="YM2421" s="68"/>
      <c r="YN2421" s="68"/>
      <c r="YO2421" s="68"/>
      <c r="YP2421" s="68"/>
      <c r="YQ2421" s="68"/>
      <c r="YR2421" s="68"/>
      <c r="YS2421" s="68"/>
      <c r="YT2421" s="68"/>
      <c r="YU2421" s="68"/>
      <c r="YV2421" s="68"/>
      <c r="YW2421" s="68"/>
      <c r="YX2421" s="68">
        <v>1.0066223695735801</v>
      </c>
      <c r="YY2421" s="68"/>
      <c r="YZ2421" s="68"/>
      <c r="ZA2421" s="68"/>
      <c r="ZB2421" s="68"/>
      <c r="ZC2421" s="68"/>
      <c r="ZD2421" s="68"/>
    </row>
    <row r="2422" spans="658:680" x14ac:dyDescent="0.25">
      <c r="YH2422" s="68"/>
      <c r="YI2422" s="68"/>
      <c r="YJ2422" s="68"/>
      <c r="YK2422" s="68"/>
      <c r="YL2422" s="68"/>
      <c r="YM2422" s="68"/>
      <c r="YN2422" s="68"/>
      <c r="YO2422" s="68"/>
      <c r="YP2422" s="68"/>
      <c r="YQ2422" s="68"/>
      <c r="YR2422" s="68"/>
      <c r="YS2422" s="68"/>
      <c r="YT2422" s="68"/>
      <c r="YU2422" s="68"/>
      <c r="YV2422" s="68"/>
      <c r="YW2422" s="68"/>
      <c r="YX2422" s="68">
        <v>1.0066184451798399</v>
      </c>
      <c r="YY2422" s="68"/>
      <c r="YZ2422" s="68"/>
      <c r="ZA2422" s="68"/>
      <c r="ZB2422" s="68"/>
      <c r="ZC2422" s="68"/>
      <c r="ZD2422" s="68"/>
    </row>
    <row r="2423" spans="658:680" x14ac:dyDescent="0.25">
      <c r="YH2423" s="68"/>
      <c r="YI2423" s="68"/>
      <c r="YJ2423" s="68"/>
      <c r="YK2423" s="68"/>
      <c r="YL2423" s="68"/>
      <c r="YM2423" s="68"/>
      <c r="YN2423" s="68"/>
      <c r="YO2423" s="68"/>
      <c r="YP2423" s="68"/>
      <c r="YQ2423" s="68"/>
      <c r="YR2423" s="68"/>
      <c r="YS2423" s="68"/>
      <c r="YT2423" s="68"/>
      <c r="YU2423" s="68"/>
      <c r="YV2423" s="68"/>
      <c r="YW2423" s="68"/>
      <c r="YX2423" s="68">
        <v>1.0066167751433299</v>
      </c>
      <c r="YY2423" s="68"/>
      <c r="YZ2423" s="68"/>
      <c r="ZA2423" s="68"/>
      <c r="ZB2423" s="68"/>
      <c r="ZC2423" s="68"/>
      <c r="ZD2423" s="68"/>
    </row>
    <row r="2424" spans="658:680" x14ac:dyDescent="0.25">
      <c r="YH2424" s="68"/>
      <c r="YI2424" s="68"/>
      <c r="YJ2424" s="68"/>
      <c r="YK2424" s="68"/>
      <c r="YL2424" s="68"/>
      <c r="YM2424" s="68"/>
      <c r="YN2424" s="68"/>
      <c r="YO2424" s="68"/>
      <c r="YP2424" s="68"/>
      <c r="YQ2424" s="68"/>
      <c r="YR2424" s="68"/>
      <c r="YS2424" s="68"/>
      <c r="YT2424" s="68"/>
      <c r="YU2424" s="68"/>
      <c r="YV2424" s="68"/>
      <c r="YW2424" s="68"/>
      <c r="YX2424" s="68">
        <v>1.00661615346938</v>
      </c>
      <c r="YY2424" s="68"/>
      <c r="YZ2424" s="68"/>
      <c r="ZA2424" s="68"/>
      <c r="ZB2424" s="68"/>
      <c r="ZC2424" s="68"/>
      <c r="ZD2424" s="68"/>
    </row>
    <row r="2425" spans="658:680" x14ac:dyDescent="0.25">
      <c r="YH2425" s="68"/>
      <c r="YI2425" s="68"/>
      <c r="YJ2425" s="68"/>
      <c r="YK2425" s="68"/>
      <c r="YL2425" s="68"/>
      <c r="YM2425" s="68"/>
      <c r="YN2425" s="68"/>
      <c r="YO2425" s="68"/>
      <c r="YP2425" s="68"/>
      <c r="YQ2425" s="68"/>
      <c r="YR2425" s="68"/>
      <c r="YS2425" s="68"/>
      <c r="YT2425" s="68"/>
      <c r="YU2425" s="68"/>
      <c r="YV2425" s="68"/>
      <c r="YW2425" s="68"/>
      <c r="YX2425" s="68">
        <v>1.0066148410158999</v>
      </c>
      <c r="YY2425" s="68"/>
      <c r="YZ2425" s="68"/>
      <c r="ZA2425" s="68"/>
      <c r="ZB2425" s="68"/>
      <c r="ZC2425" s="68"/>
      <c r="ZD2425" s="68"/>
    </row>
    <row r="2426" spans="658:680" x14ac:dyDescent="0.25">
      <c r="YH2426" s="68"/>
      <c r="YI2426" s="68"/>
      <c r="YJ2426" s="68"/>
      <c r="YK2426" s="68"/>
      <c r="YL2426" s="68"/>
      <c r="YM2426" s="68"/>
      <c r="YN2426" s="68"/>
      <c r="YO2426" s="68"/>
      <c r="YP2426" s="68"/>
      <c r="YQ2426" s="68"/>
      <c r="YR2426" s="68"/>
      <c r="YS2426" s="68"/>
      <c r="YT2426" s="68"/>
      <c r="YU2426" s="68"/>
      <c r="YV2426" s="68"/>
      <c r="YW2426" s="68"/>
      <c r="YX2426" s="68">
        <v>1.00661333370476</v>
      </c>
      <c r="YY2426" s="68"/>
      <c r="YZ2426" s="68"/>
      <c r="ZA2426" s="68"/>
      <c r="ZB2426" s="68"/>
      <c r="ZC2426" s="68"/>
      <c r="ZD2426" s="68"/>
    </row>
    <row r="2427" spans="658:680" x14ac:dyDescent="0.25">
      <c r="YH2427" s="68"/>
      <c r="YI2427" s="68"/>
      <c r="YJ2427" s="68"/>
      <c r="YK2427" s="68"/>
      <c r="YL2427" s="68"/>
      <c r="YM2427" s="68"/>
      <c r="YN2427" s="68"/>
      <c r="YO2427" s="68"/>
      <c r="YP2427" s="68"/>
      <c r="YQ2427" s="68"/>
      <c r="YR2427" s="68"/>
      <c r="YS2427" s="68"/>
      <c r="YT2427" s="68"/>
      <c r="YU2427" s="68"/>
      <c r="YV2427" s="68"/>
      <c r="YW2427" s="68"/>
      <c r="YX2427" s="68">
        <v>1.0066125612925201</v>
      </c>
      <c r="YY2427" s="68"/>
      <c r="YZ2427" s="68"/>
      <c r="ZA2427" s="68"/>
      <c r="ZB2427" s="68"/>
      <c r="ZC2427" s="68"/>
      <c r="ZD2427" s="68"/>
    </row>
    <row r="2428" spans="658:680" x14ac:dyDescent="0.25">
      <c r="YH2428" s="68"/>
      <c r="YI2428" s="68"/>
      <c r="YJ2428" s="68"/>
      <c r="YK2428" s="68"/>
      <c r="YL2428" s="68"/>
      <c r="YM2428" s="68"/>
      <c r="YN2428" s="68"/>
      <c r="YO2428" s="68"/>
      <c r="YP2428" s="68"/>
      <c r="YQ2428" s="68"/>
      <c r="YR2428" s="68"/>
      <c r="YS2428" s="68"/>
      <c r="YT2428" s="68"/>
      <c r="YU2428" s="68"/>
      <c r="YV2428" s="68"/>
      <c r="YW2428" s="68"/>
      <c r="YX2428" s="68">
        <v>1.0066107865456999</v>
      </c>
      <c r="YY2428" s="68"/>
      <c r="YZ2428" s="68"/>
      <c r="ZA2428" s="68"/>
      <c r="ZB2428" s="68"/>
      <c r="ZC2428" s="68"/>
      <c r="ZD2428" s="68"/>
    </row>
    <row r="2429" spans="658:680" x14ac:dyDescent="0.25">
      <c r="YH2429" s="68"/>
      <c r="YI2429" s="68"/>
      <c r="YJ2429" s="68"/>
      <c r="YK2429" s="68"/>
      <c r="YL2429" s="68"/>
      <c r="YM2429" s="68"/>
      <c r="YN2429" s="68"/>
      <c r="YO2429" s="68"/>
      <c r="YP2429" s="68"/>
      <c r="YQ2429" s="68"/>
      <c r="YR2429" s="68"/>
      <c r="YS2429" s="68"/>
      <c r="YT2429" s="68"/>
      <c r="YU2429" s="68"/>
      <c r="YV2429" s="68"/>
      <c r="YW2429" s="68"/>
      <c r="YX2429" s="68">
        <v>1.0066091497040099</v>
      </c>
      <c r="YY2429" s="68"/>
      <c r="YZ2429" s="68"/>
      <c r="ZA2429" s="68"/>
      <c r="ZB2429" s="68"/>
      <c r="ZC2429" s="68"/>
      <c r="ZD2429" s="68"/>
    </row>
    <row r="2430" spans="658:680" x14ac:dyDescent="0.25">
      <c r="YH2430" s="68"/>
      <c r="YI2430" s="68"/>
      <c r="YJ2430" s="68"/>
      <c r="YK2430" s="68"/>
      <c r="YL2430" s="68"/>
      <c r="YM2430" s="68"/>
      <c r="YN2430" s="68"/>
      <c r="YO2430" s="68"/>
      <c r="YP2430" s="68"/>
      <c r="YQ2430" s="68"/>
      <c r="YR2430" s="68"/>
      <c r="YS2430" s="68"/>
      <c r="YT2430" s="68"/>
      <c r="YU2430" s="68"/>
      <c r="YV2430" s="68"/>
      <c r="YW2430" s="68"/>
      <c r="YX2430" s="68">
        <v>1.0065974011570999</v>
      </c>
      <c r="YY2430" s="68"/>
      <c r="YZ2430" s="68"/>
      <c r="ZA2430" s="68"/>
      <c r="ZB2430" s="68"/>
      <c r="ZC2430" s="68"/>
      <c r="ZD2430" s="68"/>
    </row>
    <row r="2431" spans="658:680" x14ac:dyDescent="0.25">
      <c r="YH2431" s="68"/>
      <c r="YI2431" s="68"/>
      <c r="YJ2431" s="68"/>
      <c r="YK2431" s="68"/>
      <c r="YL2431" s="68"/>
      <c r="YM2431" s="68"/>
      <c r="YN2431" s="68"/>
      <c r="YO2431" s="68"/>
      <c r="YP2431" s="68"/>
      <c r="YQ2431" s="68"/>
      <c r="YR2431" s="68"/>
      <c r="YS2431" s="68"/>
      <c r="YT2431" s="68"/>
      <c r="YU2431" s="68"/>
      <c r="YV2431" s="68"/>
      <c r="YW2431" s="68"/>
      <c r="YX2431" s="68">
        <v>1.00659518618999</v>
      </c>
      <c r="YY2431" s="68"/>
      <c r="YZ2431" s="68"/>
      <c r="ZA2431" s="68"/>
      <c r="ZB2431" s="68"/>
      <c r="ZC2431" s="68"/>
      <c r="ZD2431" s="68"/>
    </row>
    <row r="2432" spans="658:680" x14ac:dyDescent="0.25">
      <c r="YH2432" s="68"/>
      <c r="YI2432" s="68"/>
      <c r="YJ2432" s="68"/>
      <c r="YK2432" s="68"/>
      <c r="YL2432" s="68"/>
      <c r="YM2432" s="68"/>
      <c r="YN2432" s="68"/>
      <c r="YO2432" s="68"/>
      <c r="YP2432" s="68"/>
      <c r="YQ2432" s="68"/>
      <c r="YR2432" s="68"/>
      <c r="YS2432" s="68"/>
      <c r="YT2432" s="68"/>
      <c r="YU2432" s="68"/>
      <c r="YV2432" s="68"/>
      <c r="YW2432" s="68"/>
      <c r="YX2432" s="68">
        <v>1.00659049950374</v>
      </c>
      <c r="YY2432" s="68"/>
      <c r="YZ2432" s="68"/>
      <c r="ZA2432" s="68"/>
      <c r="ZB2432" s="68"/>
      <c r="ZC2432" s="68"/>
      <c r="ZD2432" s="68"/>
    </row>
    <row r="2433" spans="658:680" x14ac:dyDescent="0.25">
      <c r="YH2433" s="68"/>
      <c r="YI2433" s="68"/>
      <c r="YJ2433" s="68"/>
      <c r="YK2433" s="68"/>
      <c r="YL2433" s="68"/>
      <c r="YM2433" s="68"/>
      <c r="YN2433" s="68"/>
      <c r="YO2433" s="68"/>
      <c r="YP2433" s="68"/>
      <c r="YQ2433" s="68"/>
      <c r="YR2433" s="68"/>
      <c r="YS2433" s="68"/>
      <c r="YT2433" s="68"/>
      <c r="YU2433" s="68"/>
      <c r="YV2433" s="68"/>
      <c r="YW2433" s="68"/>
      <c r="YX2433" s="68">
        <v>1.0065897310719401</v>
      </c>
      <c r="YY2433" s="68"/>
      <c r="YZ2433" s="68"/>
      <c r="ZA2433" s="68"/>
      <c r="ZB2433" s="68"/>
      <c r="ZC2433" s="68"/>
      <c r="ZD2433" s="68"/>
    </row>
    <row r="2434" spans="658:680" x14ac:dyDescent="0.25">
      <c r="YH2434" s="68"/>
      <c r="YI2434" s="68"/>
      <c r="YJ2434" s="68"/>
      <c r="YK2434" s="68"/>
      <c r="YL2434" s="68"/>
      <c r="YM2434" s="68"/>
      <c r="YN2434" s="68"/>
      <c r="YO2434" s="68"/>
      <c r="YP2434" s="68"/>
      <c r="YQ2434" s="68"/>
      <c r="YR2434" s="68"/>
      <c r="YS2434" s="68"/>
      <c r="YT2434" s="68"/>
      <c r="YU2434" s="68"/>
      <c r="YV2434" s="68"/>
      <c r="YW2434" s="68"/>
      <c r="YX2434" s="68">
        <v>1.0065873800146801</v>
      </c>
      <c r="YY2434" s="68"/>
      <c r="YZ2434" s="68"/>
      <c r="ZA2434" s="68"/>
      <c r="ZB2434" s="68"/>
      <c r="ZC2434" s="68"/>
      <c r="ZD2434" s="68"/>
    </row>
    <row r="2435" spans="658:680" x14ac:dyDescent="0.25">
      <c r="YH2435" s="68"/>
      <c r="YI2435" s="68"/>
      <c r="YJ2435" s="68"/>
      <c r="YK2435" s="68"/>
      <c r="YL2435" s="68"/>
      <c r="YM2435" s="68"/>
      <c r="YN2435" s="68"/>
      <c r="YO2435" s="68"/>
      <c r="YP2435" s="68"/>
      <c r="YQ2435" s="68"/>
      <c r="YR2435" s="68"/>
      <c r="YS2435" s="68"/>
      <c r="YT2435" s="68"/>
      <c r="YU2435" s="68"/>
      <c r="YV2435" s="68"/>
      <c r="YW2435" s="68"/>
      <c r="YX2435" s="68">
        <v>1.0065830419749999</v>
      </c>
      <c r="YY2435" s="68"/>
      <c r="YZ2435" s="68"/>
      <c r="ZA2435" s="68"/>
      <c r="ZB2435" s="68"/>
      <c r="ZC2435" s="68"/>
      <c r="ZD2435" s="68"/>
    </row>
    <row r="2436" spans="658:680" x14ac:dyDescent="0.25">
      <c r="YH2436" s="68"/>
      <c r="YI2436" s="68"/>
      <c r="YJ2436" s="68"/>
      <c r="YK2436" s="68"/>
      <c r="YL2436" s="68"/>
      <c r="YM2436" s="68"/>
      <c r="YN2436" s="68"/>
      <c r="YO2436" s="68"/>
      <c r="YP2436" s="68"/>
      <c r="YQ2436" s="68"/>
      <c r="YR2436" s="68"/>
      <c r="YS2436" s="68"/>
      <c r="YT2436" s="68"/>
      <c r="YU2436" s="68"/>
      <c r="YV2436" s="68"/>
      <c r="YW2436" s="68"/>
      <c r="YX2436" s="68">
        <v>1.0065809305514299</v>
      </c>
      <c r="YY2436" s="68"/>
      <c r="YZ2436" s="68"/>
      <c r="ZA2436" s="68"/>
      <c r="ZB2436" s="68"/>
      <c r="ZC2436" s="68"/>
      <c r="ZD2436" s="68"/>
    </row>
    <row r="2437" spans="658:680" x14ac:dyDescent="0.25">
      <c r="YH2437" s="68"/>
      <c r="YI2437" s="68"/>
      <c r="YJ2437" s="68"/>
      <c r="YK2437" s="68"/>
      <c r="YL2437" s="68"/>
      <c r="YM2437" s="68"/>
      <c r="YN2437" s="68"/>
      <c r="YO2437" s="68"/>
      <c r="YP2437" s="68"/>
      <c r="YQ2437" s="68"/>
      <c r="YR2437" s="68"/>
      <c r="YS2437" s="68"/>
      <c r="YT2437" s="68"/>
      <c r="YU2437" s="68"/>
      <c r="YV2437" s="68"/>
      <c r="YW2437" s="68"/>
      <c r="YX2437" s="68">
        <v>1.00657439808996</v>
      </c>
      <c r="YY2437" s="68"/>
      <c r="YZ2437" s="68"/>
      <c r="ZA2437" s="68"/>
      <c r="ZB2437" s="68"/>
      <c r="ZC2437" s="68"/>
      <c r="ZD2437" s="68"/>
    </row>
    <row r="2438" spans="658:680" x14ac:dyDescent="0.25">
      <c r="YH2438" s="68"/>
      <c r="YI2438" s="68"/>
      <c r="YJ2438" s="68"/>
      <c r="YK2438" s="68"/>
      <c r="YL2438" s="68"/>
      <c r="YM2438" s="68"/>
      <c r="YN2438" s="68"/>
      <c r="YO2438" s="68"/>
      <c r="YP2438" s="68"/>
      <c r="YQ2438" s="68"/>
      <c r="YR2438" s="68"/>
      <c r="YS2438" s="68"/>
      <c r="YT2438" s="68"/>
      <c r="YU2438" s="68"/>
      <c r="YV2438" s="68"/>
      <c r="YW2438" s="68"/>
      <c r="YX2438" s="68">
        <v>1.0065701218378</v>
      </c>
      <c r="YY2438" s="68"/>
      <c r="YZ2438" s="68"/>
      <c r="ZA2438" s="68"/>
      <c r="ZB2438" s="68"/>
      <c r="ZC2438" s="68"/>
      <c r="ZD2438" s="68"/>
    </row>
    <row r="2439" spans="658:680" x14ac:dyDescent="0.25">
      <c r="YH2439" s="68"/>
      <c r="YI2439" s="68"/>
      <c r="YJ2439" s="68"/>
      <c r="YK2439" s="68"/>
      <c r="YL2439" s="68"/>
      <c r="YM2439" s="68"/>
      <c r="YN2439" s="68"/>
      <c r="YO2439" s="68"/>
      <c r="YP2439" s="68"/>
      <c r="YQ2439" s="68"/>
      <c r="YR2439" s="68"/>
      <c r="YS2439" s="68"/>
      <c r="YT2439" s="68"/>
      <c r="YU2439" s="68"/>
      <c r="YV2439" s="68"/>
      <c r="YW2439" s="68"/>
      <c r="YX2439" s="68">
        <v>1.00656914799504</v>
      </c>
      <c r="YY2439" s="68"/>
      <c r="YZ2439" s="68"/>
      <c r="ZA2439" s="68"/>
      <c r="ZB2439" s="68"/>
      <c r="ZC2439" s="68"/>
      <c r="ZD2439" s="68"/>
    </row>
    <row r="2440" spans="658:680" x14ac:dyDescent="0.25">
      <c r="YH2440" s="68"/>
      <c r="YI2440" s="68"/>
      <c r="YJ2440" s="68"/>
      <c r="YK2440" s="68"/>
      <c r="YL2440" s="68"/>
      <c r="YM2440" s="68"/>
      <c r="YN2440" s="68"/>
      <c r="YO2440" s="68"/>
      <c r="YP2440" s="68"/>
      <c r="YQ2440" s="68"/>
      <c r="YR2440" s="68"/>
      <c r="YS2440" s="68"/>
      <c r="YT2440" s="68"/>
      <c r="YU2440" s="68"/>
      <c r="YV2440" s="68"/>
      <c r="YW2440" s="68"/>
      <c r="YX2440" s="68">
        <v>1.0065634679950901</v>
      </c>
      <c r="YY2440" s="68"/>
      <c r="YZ2440" s="68"/>
      <c r="ZA2440" s="68"/>
      <c r="ZB2440" s="68"/>
      <c r="ZC2440" s="68"/>
      <c r="ZD2440" s="68"/>
    </row>
    <row r="2441" spans="658:680" x14ac:dyDescent="0.25">
      <c r="YH2441" s="68"/>
      <c r="YI2441" s="68"/>
      <c r="YJ2441" s="68"/>
      <c r="YK2441" s="68"/>
      <c r="YL2441" s="68"/>
      <c r="YM2441" s="68"/>
      <c r="YN2441" s="68"/>
      <c r="YO2441" s="68"/>
      <c r="YP2441" s="68"/>
      <c r="YQ2441" s="68"/>
      <c r="YR2441" s="68"/>
      <c r="YS2441" s="68"/>
      <c r="YT2441" s="68"/>
      <c r="YU2441" s="68"/>
      <c r="YV2441" s="68"/>
      <c r="YW2441" s="68"/>
      <c r="YX2441" s="68">
        <v>1.0065626650613899</v>
      </c>
      <c r="YY2441" s="68"/>
      <c r="YZ2441" s="68"/>
      <c r="ZA2441" s="68"/>
      <c r="ZB2441" s="68"/>
      <c r="ZC2441" s="68"/>
      <c r="ZD2441" s="68"/>
    </row>
    <row r="2442" spans="658:680" x14ac:dyDescent="0.25">
      <c r="YH2442" s="68"/>
      <c r="YI2442" s="68"/>
      <c r="YJ2442" s="68"/>
      <c r="YK2442" s="68"/>
      <c r="YL2442" s="68"/>
      <c r="YM2442" s="68"/>
      <c r="YN2442" s="68"/>
      <c r="YO2442" s="68"/>
      <c r="YP2442" s="68"/>
      <c r="YQ2442" s="68"/>
      <c r="YR2442" s="68"/>
      <c r="YS2442" s="68"/>
      <c r="YT2442" s="68"/>
      <c r="YU2442" s="68"/>
      <c r="YV2442" s="68"/>
      <c r="YW2442" s="68"/>
      <c r="YX2442" s="68">
        <v>1.0065610261267799</v>
      </c>
      <c r="YY2442" s="68"/>
      <c r="YZ2442" s="68"/>
      <c r="ZA2442" s="68"/>
      <c r="ZB2442" s="68"/>
      <c r="ZC2442" s="68"/>
      <c r="ZD2442" s="68"/>
    </row>
    <row r="2443" spans="658:680" x14ac:dyDescent="0.25">
      <c r="YH2443" s="68"/>
      <c r="YI2443" s="68"/>
      <c r="YJ2443" s="68"/>
      <c r="YK2443" s="68"/>
      <c r="YL2443" s="68"/>
      <c r="YM2443" s="68"/>
      <c r="YN2443" s="68"/>
      <c r="YO2443" s="68"/>
      <c r="YP2443" s="68"/>
      <c r="YQ2443" s="68"/>
      <c r="YR2443" s="68"/>
      <c r="YS2443" s="68"/>
      <c r="YT2443" s="68"/>
      <c r="YU2443" s="68"/>
      <c r="YV2443" s="68"/>
      <c r="YW2443" s="68"/>
      <c r="YX2443" s="68">
        <v>1.0065581454610599</v>
      </c>
      <c r="YY2443" s="68"/>
      <c r="YZ2443" s="68"/>
      <c r="ZA2443" s="68"/>
      <c r="ZB2443" s="68"/>
      <c r="ZC2443" s="68"/>
      <c r="ZD2443" s="68"/>
    </row>
    <row r="2444" spans="658:680" x14ac:dyDescent="0.25">
      <c r="YH2444" s="68"/>
      <c r="YI2444" s="68"/>
      <c r="YJ2444" s="68"/>
      <c r="YK2444" s="68"/>
      <c r="YL2444" s="68"/>
      <c r="YM2444" s="68"/>
      <c r="YN2444" s="68"/>
      <c r="YO2444" s="68"/>
      <c r="YP2444" s="68"/>
      <c r="YQ2444" s="68"/>
      <c r="YR2444" s="68"/>
      <c r="YS2444" s="68"/>
      <c r="YT2444" s="68"/>
      <c r="YU2444" s="68"/>
      <c r="YV2444" s="68"/>
      <c r="YW2444" s="68"/>
      <c r="YX2444" s="68">
        <v>1.00653960979957</v>
      </c>
      <c r="YY2444" s="68"/>
      <c r="YZ2444" s="68"/>
      <c r="ZA2444" s="68"/>
      <c r="ZB2444" s="68"/>
      <c r="ZC2444" s="68"/>
      <c r="ZD2444" s="68"/>
    </row>
    <row r="2445" spans="658:680" x14ac:dyDescent="0.25">
      <c r="YH2445" s="68"/>
      <c r="YI2445" s="68"/>
      <c r="YJ2445" s="68"/>
      <c r="YK2445" s="68"/>
      <c r="YL2445" s="68"/>
      <c r="YM2445" s="68"/>
      <c r="YN2445" s="68"/>
      <c r="YO2445" s="68"/>
      <c r="YP2445" s="68"/>
      <c r="YQ2445" s="68"/>
      <c r="YR2445" s="68"/>
      <c r="YS2445" s="68"/>
      <c r="YT2445" s="68"/>
      <c r="YU2445" s="68"/>
      <c r="YV2445" s="68"/>
      <c r="YW2445" s="68"/>
      <c r="YX2445" s="68">
        <v>1.00653540663315</v>
      </c>
      <c r="YY2445" s="68"/>
      <c r="YZ2445" s="68"/>
      <c r="ZA2445" s="68"/>
      <c r="ZB2445" s="68"/>
      <c r="ZC2445" s="68"/>
      <c r="ZD2445" s="68"/>
    </row>
    <row r="2446" spans="658:680" x14ac:dyDescent="0.25">
      <c r="YH2446" s="68"/>
      <c r="YI2446" s="68"/>
      <c r="YJ2446" s="68"/>
      <c r="YK2446" s="68"/>
      <c r="YL2446" s="68"/>
      <c r="YM2446" s="68"/>
      <c r="YN2446" s="68"/>
      <c r="YO2446" s="68"/>
      <c r="YP2446" s="68"/>
      <c r="YQ2446" s="68"/>
      <c r="YR2446" s="68"/>
      <c r="YS2446" s="68"/>
      <c r="YT2446" s="68"/>
      <c r="YU2446" s="68"/>
      <c r="YV2446" s="68"/>
      <c r="YW2446" s="68"/>
      <c r="YX2446" s="68">
        <v>1.0065300248071201</v>
      </c>
      <c r="YY2446" s="68"/>
      <c r="YZ2446" s="68"/>
      <c r="ZA2446" s="68"/>
      <c r="ZB2446" s="68"/>
      <c r="ZC2446" s="68"/>
      <c r="ZD2446" s="68"/>
    </row>
    <row r="2447" spans="658:680" x14ac:dyDescent="0.25">
      <c r="YH2447" s="68"/>
      <c r="YI2447" s="68"/>
      <c r="YJ2447" s="68"/>
      <c r="YK2447" s="68"/>
      <c r="YL2447" s="68"/>
      <c r="YM2447" s="68"/>
      <c r="YN2447" s="68"/>
      <c r="YO2447" s="68"/>
      <c r="YP2447" s="68"/>
      <c r="YQ2447" s="68"/>
      <c r="YR2447" s="68"/>
      <c r="YS2447" s="68"/>
      <c r="YT2447" s="68"/>
      <c r="YU2447" s="68"/>
      <c r="YV2447" s="68"/>
      <c r="YW2447" s="68"/>
      <c r="YX2447" s="68">
        <v>1.00652512746919</v>
      </c>
      <c r="YY2447" s="68"/>
      <c r="YZ2447" s="68"/>
      <c r="ZA2447" s="68"/>
      <c r="ZB2447" s="68"/>
      <c r="ZC2447" s="68"/>
      <c r="ZD2447" s="68"/>
    </row>
    <row r="2448" spans="658:680" x14ac:dyDescent="0.25">
      <c r="YH2448" s="68"/>
      <c r="YI2448" s="68"/>
      <c r="YJ2448" s="68"/>
      <c r="YK2448" s="68"/>
      <c r="YL2448" s="68"/>
      <c r="YM2448" s="68"/>
      <c r="YN2448" s="68"/>
      <c r="YO2448" s="68"/>
      <c r="YP2448" s="68"/>
      <c r="YQ2448" s="68"/>
      <c r="YR2448" s="68"/>
      <c r="YS2448" s="68"/>
      <c r="YT2448" s="68"/>
      <c r="YU2448" s="68"/>
      <c r="YV2448" s="68"/>
      <c r="YW2448" s="68"/>
      <c r="YX2448" s="68">
        <v>1.0065239213033801</v>
      </c>
      <c r="YY2448" s="68"/>
      <c r="YZ2448" s="68"/>
      <c r="ZA2448" s="68"/>
      <c r="ZB2448" s="68"/>
      <c r="ZC2448" s="68"/>
      <c r="ZD2448" s="68"/>
    </row>
    <row r="2449" spans="658:680" x14ac:dyDescent="0.25">
      <c r="YH2449" s="68"/>
      <c r="YI2449" s="68"/>
      <c r="YJ2449" s="68"/>
      <c r="YK2449" s="68"/>
      <c r="YL2449" s="68"/>
      <c r="YM2449" s="68"/>
      <c r="YN2449" s="68"/>
      <c r="YO2449" s="68"/>
      <c r="YP2449" s="68"/>
      <c r="YQ2449" s="68"/>
      <c r="YR2449" s="68"/>
      <c r="YS2449" s="68"/>
      <c r="YT2449" s="68"/>
      <c r="YU2449" s="68"/>
      <c r="YV2449" s="68"/>
      <c r="YW2449" s="68"/>
      <c r="YX2449" s="68">
        <v>1.00651344363456</v>
      </c>
      <c r="YY2449" s="68"/>
      <c r="YZ2449" s="68"/>
      <c r="ZA2449" s="68"/>
      <c r="ZB2449" s="68"/>
      <c r="ZC2449" s="68"/>
      <c r="ZD2449" s="68"/>
    </row>
    <row r="2450" spans="658:680" x14ac:dyDescent="0.25">
      <c r="YH2450" s="68"/>
      <c r="YI2450" s="68"/>
      <c r="YJ2450" s="68"/>
      <c r="YK2450" s="68"/>
      <c r="YL2450" s="68"/>
      <c r="YM2450" s="68"/>
      <c r="YN2450" s="68"/>
      <c r="YO2450" s="68"/>
      <c r="YP2450" s="68"/>
      <c r="YQ2450" s="68"/>
      <c r="YR2450" s="68"/>
      <c r="YS2450" s="68"/>
      <c r="YT2450" s="68"/>
      <c r="YU2450" s="68"/>
      <c r="YV2450" s="68"/>
      <c r="YW2450" s="68"/>
      <c r="YX2450" s="68">
        <v>1.00650743919742</v>
      </c>
      <c r="YY2450" s="68"/>
      <c r="YZ2450" s="68"/>
      <c r="ZA2450" s="68"/>
      <c r="ZB2450" s="68"/>
      <c r="ZC2450" s="68"/>
      <c r="ZD2450" s="68"/>
    </row>
    <row r="2451" spans="658:680" x14ac:dyDescent="0.25">
      <c r="YH2451" s="68"/>
      <c r="YI2451" s="68"/>
      <c r="YJ2451" s="68"/>
      <c r="YK2451" s="68"/>
      <c r="YL2451" s="68"/>
      <c r="YM2451" s="68"/>
      <c r="YN2451" s="68"/>
      <c r="YO2451" s="68"/>
      <c r="YP2451" s="68"/>
      <c r="YQ2451" s="68"/>
      <c r="YR2451" s="68"/>
      <c r="YS2451" s="68"/>
      <c r="YT2451" s="68"/>
      <c r="YU2451" s="68"/>
      <c r="YV2451" s="68"/>
      <c r="YW2451" s="68"/>
      <c r="YX2451" s="68">
        <v>1.0064975178242599</v>
      </c>
      <c r="YY2451" s="68"/>
      <c r="YZ2451" s="68"/>
      <c r="ZA2451" s="68"/>
      <c r="ZB2451" s="68"/>
      <c r="ZC2451" s="68"/>
      <c r="ZD2451" s="68"/>
    </row>
    <row r="2452" spans="658:680" x14ac:dyDescent="0.25">
      <c r="YH2452" s="68"/>
      <c r="YI2452" s="68"/>
      <c r="YJ2452" s="68"/>
      <c r="YK2452" s="68"/>
      <c r="YL2452" s="68"/>
      <c r="YM2452" s="68"/>
      <c r="YN2452" s="68"/>
      <c r="YO2452" s="68"/>
      <c r="YP2452" s="68"/>
      <c r="YQ2452" s="68"/>
      <c r="YR2452" s="68"/>
      <c r="YS2452" s="68"/>
      <c r="YT2452" s="68"/>
      <c r="YU2452" s="68"/>
      <c r="YV2452" s="68"/>
      <c r="YW2452" s="68"/>
      <c r="YX2452" s="68">
        <v>1.0064874452274499</v>
      </c>
      <c r="YY2452" s="68"/>
      <c r="YZ2452" s="68"/>
      <c r="ZA2452" s="68"/>
      <c r="ZB2452" s="68"/>
      <c r="ZC2452" s="68"/>
      <c r="ZD2452" s="68"/>
    </row>
    <row r="2453" spans="658:680" x14ac:dyDescent="0.25">
      <c r="YH2453" s="68"/>
      <c r="YI2453" s="68"/>
      <c r="YJ2453" s="68"/>
      <c r="YK2453" s="68"/>
      <c r="YL2453" s="68"/>
      <c r="YM2453" s="68"/>
      <c r="YN2453" s="68"/>
      <c r="YO2453" s="68"/>
      <c r="YP2453" s="68"/>
      <c r="YQ2453" s="68"/>
      <c r="YR2453" s="68"/>
      <c r="YS2453" s="68"/>
      <c r="YT2453" s="68"/>
      <c r="YU2453" s="68"/>
      <c r="YV2453" s="68"/>
      <c r="YW2453" s="68"/>
      <c r="YX2453" s="68">
        <v>1.0064832636985801</v>
      </c>
      <c r="YY2453" s="68"/>
      <c r="YZ2453" s="68"/>
      <c r="ZA2453" s="68"/>
      <c r="ZB2453" s="68"/>
      <c r="ZC2453" s="68"/>
      <c r="ZD2453" s="68"/>
    </row>
    <row r="2454" spans="658:680" x14ac:dyDescent="0.25">
      <c r="YH2454" s="68"/>
      <c r="YI2454" s="68"/>
      <c r="YJ2454" s="68"/>
      <c r="YK2454" s="68"/>
      <c r="YL2454" s="68"/>
      <c r="YM2454" s="68"/>
      <c r="YN2454" s="68"/>
      <c r="YO2454" s="68"/>
      <c r="YP2454" s="68"/>
      <c r="YQ2454" s="68"/>
      <c r="YR2454" s="68"/>
      <c r="YS2454" s="68"/>
      <c r="YT2454" s="68"/>
      <c r="YU2454" s="68"/>
      <c r="YV2454" s="68"/>
      <c r="YW2454" s="68"/>
      <c r="YX2454" s="68">
        <v>1.00647473806539</v>
      </c>
      <c r="YY2454" s="68"/>
      <c r="YZ2454" s="68"/>
      <c r="ZA2454" s="68"/>
      <c r="ZB2454" s="68"/>
      <c r="ZC2454" s="68"/>
      <c r="ZD2454" s="68"/>
    </row>
    <row r="2455" spans="658:680" x14ac:dyDescent="0.25">
      <c r="YH2455" s="68"/>
      <c r="YI2455" s="68"/>
      <c r="YJ2455" s="68"/>
      <c r="YK2455" s="68"/>
      <c r="YL2455" s="68"/>
      <c r="YM2455" s="68"/>
      <c r="YN2455" s="68"/>
      <c r="YO2455" s="68"/>
      <c r="YP2455" s="68"/>
      <c r="YQ2455" s="68"/>
      <c r="YR2455" s="68"/>
      <c r="YS2455" s="68"/>
      <c r="YT2455" s="68"/>
      <c r="YU2455" s="68"/>
      <c r="YV2455" s="68"/>
      <c r="YW2455" s="68"/>
      <c r="YX2455" s="68">
        <v>1.0064740947219</v>
      </c>
      <c r="YY2455" s="68"/>
      <c r="YZ2455" s="68"/>
      <c r="ZA2455" s="68"/>
      <c r="ZB2455" s="68"/>
      <c r="ZC2455" s="68"/>
      <c r="ZD2455" s="68"/>
    </row>
    <row r="2456" spans="658:680" x14ac:dyDescent="0.25">
      <c r="YH2456" s="68"/>
      <c r="YI2456" s="68"/>
      <c r="YJ2456" s="68"/>
      <c r="YK2456" s="68"/>
      <c r="YL2456" s="68"/>
      <c r="YM2456" s="68"/>
      <c r="YN2456" s="68"/>
      <c r="YO2456" s="68"/>
      <c r="YP2456" s="68"/>
      <c r="YQ2456" s="68"/>
      <c r="YR2456" s="68"/>
      <c r="YS2456" s="68"/>
      <c r="YT2456" s="68"/>
      <c r="YU2456" s="68"/>
      <c r="YV2456" s="68"/>
      <c r="YW2456" s="68"/>
      <c r="YX2456" s="68">
        <v>1.0064729979584199</v>
      </c>
      <c r="YY2456" s="68"/>
      <c r="YZ2456" s="68"/>
      <c r="ZA2456" s="68"/>
      <c r="ZB2456" s="68"/>
      <c r="ZC2456" s="68"/>
      <c r="ZD2456" s="68"/>
    </row>
    <row r="2457" spans="658:680" x14ac:dyDescent="0.25">
      <c r="YH2457" s="68"/>
      <c r="YI2457" s="68"/>
      <c r="YJ2457" s="68"/>
      <c r="YK2457" s="68"/>
      <c r="YL2457" s="68"/>
      <c r="YM2457" s="68"/>
      <c r="YN2457" s="68"/>
      <c r="YO2457" s="68"/>
      <c r="YP2457" s="68"/>
      <c r="YQ2457" s="68"/>
      <c r="YR2457" s="68"/>
      <c r="YS2457" s="68"/>
      <c r="YT2457" s="68"/>
      <c r="YU2457" s="68"/>
      <c r="YV2457" s="68"/>
      <c r="YW2457" s="68"/>
      <c r="YX2457" s="68">
        <v>1.00647193685354</v>
      </c>
      <c r="YY2457" s="68"/>
      <c r="YZ2457" s="68"/>
      <c r="ZA2457" s="68"/>
      <c r="ZB2457" s="68"/>
      <c r="ZC2457" s="68"/>
      <c r="ZD2457" s="68"/>
    </row>
    <row r="2458" spans="658:680" x14ac:dyDescent="0.25">
      <c r="YH2458" s="68"/>
      <c r="YI2458" s="68"/>
      <c r="YJ2458" s="68"/>
      <c r="YK2458" s="68"/>
      <c r="YL2458" s="68"/>
      <c r="YM2458" s="68"/>
      <c r="YN2458" s="68"/>
      <c r="YO2458" s="68"/>
      <c r="YP2458" s="68"/>
      <c r="YQ2458" s="68"/>
      <c r="YR2458" s="68"/>
      <c r="YS2458" s="68"/>
      <c r="YT2458" s="68"/>
      <c r="YU2458" s="68"/>
      <c r="YV2458" s="68"/>
      <c r="YW2458" s="68"/>
      <c r="YX2458" s="68">
        <v>1.0064454001535801</v>
      </c>
      <c r="YY2458" s="68"/>
      <c r="YZ2458" s="68"/>
      <c r="ZA2458" s="68"/>
      <c r="ZB2458" s="68"/>
      <c r="ZC2458" s="68"/>
      <c r="ZD2458" s="68"/>
    </row>
    <row r="2459" spans="658:680" x14ac:dyDescent="0.25">
      <c r="YH2459" s="68"/>
      <c r="YI2459" s="68"/>
      <c r="YJ2459" s="68"/>
      <c r="YK2459" s="68"/>
      <c r="YL2459" s="68"/>
      <c r="YM2459" s="68"/>
      <c r="YN2459" s="68"/>
      <c r="YO2459" s="68"/>
      <c r="YP2459" s="68"/>
      <c r="YQ2459" s="68"/>
      <c r="YR2459" s="68"/>
      <c r="YS2459" s="68"/>
      <c r="YT2459" s="68"/>
      <c r="YU2459" s="68"/>
      <c r="YV2459" s="68"/>
      <c r="YW2459" s="68"/>
      <c r="YX2459" s="68">
        <v>1.0064410017732599</v>
      </c>
      <c r="YY2459" s="68"/>
      <c r="YZ2459" s="68"/>
      <c r="ZA2459" s="68"/>
      <c r="ZB2459" s="68"/>
      <c r="ZC2459" s="68"/>
      <c r="ZD2459" s="68"/>
    </row>
    <row r="2460" spans="658:680" x14ac:dyDescent="0.25">
      <c r="YH2460" s="68"/>
      <c r="YI2460" s="68"/>
      <c r="YJ2460" s="68"/>
      <c r="YK2460" s="68"/>
      <c r="YL2460" s="68"/>
      <c r="YM2460" s="68"/>
      <c r="YN2460" s="68"/>
      <c r="YO2460" s="68"/>
      <c r="YP2460" s="68"/>
      <c r="YQ2460" s="68"/>
      <c r="YR2460" s="68"/>
      <c r="YS2460" s="68"/>
      <c r="YT2460" s="68"/>
      <c r="YU2460" s="68"/>
      <c r="YV2460" s="68"/>
      <c r="YW2460" s="68"/>
      <c r="YX2460" s="68">
        <v>1.00643933589179</v>
      </c>
      <c r="YY2460" s="68"/>
      <c r="YZ2460" s="68"/>
      <c r="ZA2460" s="68"/>
      <c r="ZB2460" s="68"/>
      <c r="ZC2460" s="68"/>
      <c r="ZD2460" s="68"/>
    </row>
    <row r="2461" spans="658:680" x14ac:dyDescent="0.25">
      <c r="YH2461" s="68"/>
      <c r="YI2461" s="68"/>
      <c r="YJ2461" s="68"/>
      <c r="YK2461" s="68"/>
      <c r="YL2461" s="68"/>
      <c r="YM2461" s="68"/>
      <c r="YN2461" s="68"/>
      <c r="YO2461" s="68"/>
      <c r="YP2461" s="68"/>
      <c r="YQ2461" s="68"/>
      <c r="YR2461" s="68"/>
      <c r="YS2461" s="68"/>
      <c r="YT2461" s="68"/>
      <c r="YU2461" s="68"/>
      <c r="YV2461" s="68"/>
      <c r="YW2461" s="68"/>
      <c r="YX2461" s="68">
        <v>1.0064379787862301</v>
      </c>
      <c r="YY2461" s="68"/>
      <c r="YZ2461" s="68"/>
      <c r="ZA2461" s="68"/>
      <c r="ZB2461" s="68"/>
      <c r="ZC2461" s="68"/>
      <c r="ZD2461" s="68"/>
    </row>
    <row r="2462" spans="658:680" x14ac:dyDescent="0.25">
      <c r="YH2462" s="68"/>
      <c r="YI2462" s="68"/>
      <c r="YJ2462" s="68"/>
      <c r="YK2462" s="68"/>
      <c r="YL2462" s="68"/>
      <c r="YM2462" s="68"/>
      <c r="YN2462" s="68"/>
      <c r="YO2462" s="68"/>
      <c r="YP2462" s="68"/>
      <c r="YQ2462" s="68"/>
      <c r="YR2462" s="68"/>
      <c r="YS2462" s="68"/>
      <c r="YT2462" s="68"/>
      <c r="YU2462" s="68"/>
      <c r="YV2462" s="68"/>
      <c r="YW2462" s="68"/>
      <c r="YX2462" s="68">
        <v>1.0064358979752099</v>
      </c>
      <c r="YY2462" s="68"/>
      <c r="YZ2462" s="68"/>
      <c r="ZA2462" s="68"/>
      <c r="ZB2462" s="68"/>
      <c r="ZC2462" s="68"/>
      <c r="ZD2462" s="68"/>
    </row>
    <row r="2463" spans="658:680" x14ac:dyDescent="0.25">
      <c r="YH2463" s="68"/>
      <c r="YI2463" s="68"/>
      <c r="YJ2463" s="68"/>
      <c r="YK2463" s="68"/>
      <c r="YL2463" s="68"/>
      <c r="YM2463" s="68"/>
      <c r="YN2463" s="68"/>
      <c r="YO2463" s="68"/>
      <c r="YP2463" s="68"/>
      <c r="YQ2463" s="68"/>
      <c r="YR2463" s="68"/>
      <c r="YS2463" s="68"/>
      <c r="YT2463" s="68"/>
      <c r="YU2463" s="68"/>
      <c r="YV2463" s="68"/>
      <c r="YW2463" s="68"/>
      <c r="YX2463" s="68">
        <v>1.00643092227895</v>
      </c>
      <c r="YY2463" s="68"/>
      <c r="YZ2463" s="68"/>
      <c r="ZA2463" s="68"/>
      <c r="ZB2463" s="68"/>
      <c r="ZC2463" s="68"/>
      <c r="ZD2463" s="68"/>
    </row>
    <row r="2464" spans="658:680" x14ac:dyDescent="0.25">
      <c r="YH2464" s="68"/>
      <c r="YI2464" s="68"/>
      <c r="YJ2464" s="68"/>
      <c r="YK2464" s="68"/>
      <c r="YL2464" s="68"/>
      <c r="YM2464" s="68"/>
      <c r="YN2464" s="68"/>
      <c r="YO2464" s="68"/>
      <c r="YP2464" s="68"/>
      <c r="YQ2464" s="68"/>
      <c r="YR2464" s="68"/>
      <c r="YS2464" s="68"/>
      <c r="YT2464" s="68"/>
      <c r="YU2464" s="68"/>
      <c r="YV2464" s="68"/>
      <c r="YW2464" s="68"/>
      <c r="YX2464" s="68">
        <v>1.0064269751163799</v>
      </c>
      <c r="YY2464" s="68"/>
      <c r="YZ2464" s="68"/>
      <c r="ZA2464" s="68"/>
      <c r="ZB2464" s="68"/>
      <c r="ZC2464" s="68"/>
      <c r="ZD2464" s="68"/>
    </row>
    <row r="2465" spans="658:680" x14ac:dyDescent="0.25">
      <c r="YH2465" s="68"/>
      <c r="YI2465" s="68"/>
      <c r="YJ2465" s="68"/>
      <c r="YK2465" s="68"/>
      <c r="YL2465" s="68"/>
      <c r="YM2465" s="68"/>
      <c r="YN2465" s="68"/>
      <c r="YO2465" s="68"/>
      <c r="YP2465" s="68"/>
      <c r="YQ2465" s="68"/>
      <c r="YR2465" s="68"/>
      <c r="YS2465" s="68"/>
      <c r="YT2465" s="68"/>
      <c r="YU2465" s="68"/>
      <c r="YV2465" s="68"/>
      <c r="YW2465" s="68"/>
      <c r="YX2465" s="68">
        <v>1.0064258503208301</v>
      </c>
      <c r="YY2465" s="68"/>
      <c r="YZ2465" s="68"/>
      <c r="ZA2465" s="68"/>
      <c r="ZB2465" s="68"/>
      <c r="ZC2465" s="68"/>
      <c r="ZD2465" s="68"/>
    </row>
    <row r="2466" spans="658:680" x14ac:dyDescent="0.25">
      <c r="YH2466" s="68"/>
      <c r="YI2466" s="68"/>
      <c r="YJ2466" s="68"/>
      <c r="YK2466" s="68"/>
      <c r="YL2466" s="68"/>
      <c r="YM2466" s="68"/>
      <c r="YN2466" s="68"/>
      <c r="YO2466" s="68"/>
      <c r="YP2466" s="68"/>
      <c r="YQ2466" s="68"/>
      <c r="YR2466" s="68"/>
      <c r="YS2466" s="68"/>
      <c r="YT2466" s="68"/>
      <c r="YU2466" s="68"/>
      <c r="YV2466" s="68"/>
      <c r="YW2466" s="68"/>
      <c r="YX2466" s="68">
        <v>1.00642413456219</v>
      </c>
      <c r="YY2466" s="68"/>
      <c r="YZ2466" s="68"/>
      <c r="ZA2466" s="68"/>
      <c r="ZB2466" s="68"/>
      <c r="ZC2466" s="68"/>
      <c r="ZD2466" s="68"/>
    </row>
    <row r="2467" spans="658:680" x14ac:dyDescent="0.25">
      <c r="YH2467" s="68"/>
      <c r="YI2467" s="68"/>
      <c r="YJ2467" s="68"/>
      <c r="YK2467" s="68"/>
      <c r="YL2467" s="68"/>
      <c r="YM2467" s="68"/>
      <c r="YN2467" s="68"/>
      <c r="YO2467" s="68"/>
      <c r="YP2467" s="68"/>
      <c r="YQ2467" s="68"/>
      <c r="YR2467" s="68"/>
      <c r="YS2467" s="68"/>
      <c r="YT2467" s="68"/>
      <c r="YU2467" s="68"/>
      <c r="YV2467" s="68"/>
      <c r="YW2467" s="68"/>
      <c r="YX2467" s="68">
        <v>1.0064212768354299</v>
      </c>
      <c r="YY2467" s="68"/>
      <c r="YZ2467" s="68"/>
      <c r="ZA2467" s="68"/>
      <c r="ZB2467" s="68"/>
      <c r="ZC2467" s="68"/>
      <c r="ZD2467" s="68"/>
    </row>
    <row r="2468" spans="658:680" x14ac:dyDescent="0.25">
      <c r="YH2468" s="68"/>
      <c r="YI2468" s="68"/>
      <c r="YJ2468" s="68"/>
      <c r="YK2468" s="68"/>
      <c r="YL2468" s="68"/>
      <c r="YM2468" s="68"/>
      <c r="YN2468" s="68"/>
      <c r="YO2468" s="68"/>
      <c r="YP2468" s="68"/>
      <c r="YQ2468" s="68"/>
      <c r="YR2468" s="68"/>
      <c r="YS2468" s="68"/>
      <c r="YT2468" s="68"/>
      <c r="YU2468" s="68"/>
      <c r="YV2468" s="68"/>
      <c r="YW2468" s="68"/>
      <c r="YX2468" s="68">
        <v>1.0064204606606599</v>
      </c>
      <c r="YY2468" s="68"/>
      <c r="YZ2468" s="68"/>
      <c r="ZA2468" s="68"/>
      <c r="ZB2468" s="68"/>
      <c r="ZC2468" s="68"/>
      <c r="ZD2468" s="68"/>
    </row>
    <row r="2469" spans="658:680" x14ac:dyDescent="0.25">
      <c r="YH2469" s="68"/>
      <c r="YI2469" s="68"/>
      <c r="YJ2469" s="68"/>
      <c r="YK2469" s="68"/>
      <c r="YL2469" s="68"/>
      <c r="YM2469" s="68"/>
      <c r="YN2469" s="68"/>
      <c r="YO2469" s="68"/>
      <c r="YP2469" s="68"/>
      <c r="YQ2469" s="68"/>
      <c r="YR2469" s="68"/>
      <c r="YS2469" s="68"/>
      <c r="YT2469" s="68"/>
      <c r="YU2469" s="68"/>
      <c r="YV2469" s="68"/>
      <c r="YW2469" s="68"/>
      <c r="YX2469" s="68">
        <v>1.0064143654389099</v>
      </c>
      <c r="YY2469" s="68"/>
      <c r="YZ2469" s="68"/>
      <c r="ZA2469" s="68"/>
      <c r="ZB2469" s="68"/>
      <c r="ZC2469" s="68"/>
      <c r="ZD2469" s="68"/>
    </row>
    <row r="2470" spans="658:680" x14ac:dyDescent="0.25">
      <c r="YH2470" s="68"/>
      <c r="YI2470" s="68"/>
      <c r="YJ2470" s="68"/>
      <c r="YK2470" s="68"/>
      <c r="YL2470" s="68"/>
      <c r="YM2470" s="68"/>
      <c r="YN2470" s="68"/>
      <c r="YO2470" s="68"/>
      <c r="YP2470" s="68"/>
      <c r="YQ2470" s="68"/>
      <c r="YR2470" s="68"/>
      <c r="YS2470" s="68"/>
      <c r="YT2470" s="68"/>
      <c r="YU2470" s="68"/>
      <c r="YV2470" s="68"/>
      <c r="YW2470" s="68"/>
      <c r="YX2470" s="68">
        <v>1.00641198007582</v>
      </c>
      <c r="YY2470" s="68"/>
      <c r="YZ2470" s="68"/>
      <c r="ZA2470" s="68"/>
      <c r="ZB2470" s="68"/>
      <c r="ZC2470" s="68"/>
      <c r="ZD2470" s="68"/>
    </row>
    <row r="2471" spans="658:680" x14ac:dyDescent="0.25">
      <c r="YH2471" s="68"/>
      <c r="YI2471" s="68"/>
      <c r="YJ2471" s="68"/>
      <c r="YK2471" s="68"/>
      <c r="YL2471" s="68"/>
      <c r="YM2471" s="68"/>
      <c r="YN2471" s="68"/>
      <c r="YO2471" s="68"/>
      <c r="YP2471" s="68"/>
      <c r="YQ2471" s="68"/>
      <c r="YR2471" s="68"/>
      <c r="YS2471" s="68"/>
      <c r="YT2471" s="68"/>
      <c r="YU2471" s="68"/>
      <c r="YV2471" s="68"/>
      <c r="YW2471" s="68"/>
      <c r="YX2471" s="68">
        <v>1.0064096610417901</v>
      </c>
      <c r="YY2471" s="68"/>
      <c r="YZ2471" s="68"/>
      <c r="ZA2471" s="68"/>
      <c r="ZB2471" s="68"/>
      <c r="ZC2471" s="68"/>
      <c r="ZD2471" s="68"/>
    </row>
    <row r="2472" spans="658:680" x14ac:dyDescent="0.25">
      <c r="YH2472" s="68"/>
      <c r="YI2472" s="68"/>
      <c r="YJ2472" s="68"/>
      <c r="YK2472" s="68"/>
      <c r="YL2472" s="68"/>
      <c r="YM2472" s="68"/>
      <c r="YN2472" s="68"/>
      <c r="YO2472" s="68"/>
      <c r="YP2472" s="68"/>
      <c r="YQ2472" s="68"/>
      <c r="YR2472" s="68"/>
      <c r="YS2472" s="68"/>
      <c r="YT2472" s="68"/>
      <c r="YU2472" s="68"/>
      <c r="YV2472" s="68"/>
      <c r="YW2472" s="68"/>
      <c r="YX2472" s="68">
        <v>1.00640937456113</v>
      </c>
      <c r="YY2472" s="68"/>
      <c r="YZ2472" s="68"/>
      <c r="ZA2472" s="68"/>
      <c r="ZB2472" s="68"/>
      <c r="ZC2472" s="68"/>
      <c r="ZD2472" s="68"/>
    </row>
    <row r="2473" spans="658:680" x14ac:dyDescent="0.25">
      <c r="YH2473" s="68"/>
      <c r="YI2473" s="68"/>
      <c r="YJ2473" s="68"/>
      <c r="YK2473" s="68"/>
      <c r="YL2473" s="68"/>
      <c r="YM2473" s="68"/>
      <c r="YN2473" s="68"/>
      <c r="YO2473" s="68"/>
      <c r="YP2473" s="68"/>
      <c r="YQ2473" s="68"/>
      <c r="YR2473" s="68"/>
      <c r="YS2473" s="68"/>
      <c r="YT2473" s="68"/>
      <c r="YU2473" s="68"/>
      <c r="YV2473" s="68"/>
      <c r="YW2473" s="68"/>
      <c r="YX2473" s="68">
        <v>1.00640868738861</v>
      </c>
      <c r="YY2473" s="68"/>
      <c r="YZ2473" s="68"/>
      <c r="ZA2473" s="68"/>
      <c r="ZB2473" s="68"/>
      <c r="ZC2473" s="68"/>
      <c r="ZD2473" s="68"/>
    </row>
    <row r="2474" spans="658:680" x14ac:dyDescent="0.25">
      <c r="YH2474" s="68"/>
      <c r="YI2474" s="68"/>
      <c r="YJ2474" s="68"/>
      <c r="YK2474" s="68"/>
      <c r="YL2474" s="68"/>
      <c r="YM2474" s="68"/>
      <c r="YN2474" s="68"/>
      <c r="YO2474" s="68"/>
      <c r="YP2474" s="68"/>
      <c r="YQ2474" s="68"/>
      <c r="YR2474" s="68"/>
      <c r="YS2474" s="68"/>
      <c r="YT2474" s="68"/>
      <c r="YU2474" s="68"/>
      <c r="YV2474" s="68"/>
      <c r="YW2474" s="68"/>
      <c r="YX2474" s="68">
        <v>1.00640499758165</v>
      </c>
      <c r="YY2474" s="68"/>
      <c r="YZ2474" s="68"/>
      <c r="ZA2474" s="68"/>
      <c r="ZB2474" s="68"/>
      <c r="ZC2474" s="68"/>
      <c r="ZD2474" s="68"/>
    </row>
    <row r="2475" spans="658:680" x14ac:dyDescent="0.25">
      <c r="YH2475" s="68"/>
      <c r="YI2475" s="68"/>
      <c r="YJ2475" s="68"/>
      <c r="YK2475" s="68"/>
      <c r="YL2475" s="68"/>
      <c r="YM2475" s="68"/>
      <c r="YN2475" s="68"/>
      <c r="YO2475" s="68"/>
      <c r="YP2475" s="68"/>
      <c r="YQ2475" s="68"/>
      <c r="YR2475" s="68"/>
      <c r="YS2475" s="68"/>
      <c r="YT2475" s="68"/>
      <c r="YU2475" s="68"/>
      <c r="YV2475" s="68"/>
      <c r="YW2475" s="68"/>
      <c r="YX2475" s="68">
        <v>1.0064025792901601</v>
      </c>
      <c r="YY2475" s="68"/>
      <c r="YZ2475" s="68"/>
      <c r="ZA2475" s="68"/>
      <c r="ZB2475" s="68"/>
      <c r="ZC2475" s="68"/>
      <c r="ZD2475" s="68"/>
    </row>
    <row r="2476" spans="658:680" x14ac:dyDescent="0.25">
      <c r="YH2476" s="68"/>
      <c r="YI2476" s="68"/>
      <c r="YJ2476" s="68"/>
      <c r="YK2476" s="68"/>
      <c r="YL2476" s="68"/>
      <c r="YM2476" s="68"/>
      <c r="YN2476" s="68"/>
      <c r="YO2476" s="68"/>
      <c r="YP2476" s="68"/>
      <c r="YQ2476" s="68"/>
      <c r="YR2476" s="68"/>
      <c r="YS2476" s="68"/>
      <c r="YT2476" s="68"/>
      <c r="YU2476" s="68"/>
      <c r="YV2476" s="68"/>
      <c r="YW2476" s="68"/>
      <c r="YX2476" s="68">
        <v>1.0063850927754601</v>
      </c>
      <c r="YY2476" s="68"/>
      <c r="YZ2476" s="68"/>
      <c r="ZA2476" s="68"/>
      <c r="ZB2476" s="68"/>
      <c r="ZC2476" s="68"/>
      <c r="ZD2476" s="68"/>
    </row>
    <row r="2477" spans="658:680" x14ac:dyDescent="0.25">
      <c r="YH2477" s="68"/>
      <c r="YI2477" s="68"/>
      <c r="YJ2477" s="68"/>
      <c r="YK2477" s="68"/>
      <c r="YL2477" s="68"/>
      <c r="YM2477" s="68"/>
      <c r="YN2477" s="68"/>
      <c r="YO2477" s="68"/>
      <c r="YP2477" s="68"/>
      <c r="YQ2477" s="68"/>
      <c r="YR2477" s="68"/>
      <c r="YS2477" s="68"/>
      <c r="YT2477" s="68"/>
      <c r="YU2477" s="68"/>
      <c r="YV2477" s="68"/>
      <c r="YW2477" s="68"/>
      <c r="YX2477" s="68">
        <v>1.0063849675958501</v>
      </c>
      <c r="YY2477" s="68"/>
      <c r="YZ2477" s="68"/>
      <c r="ZA2477" s="68"/>
      <c r="ZB2477" s="68"/>
      <c r="ZC2477" s="68"/>
      <c r="ZD2477" s="68"/>
    </row>
    <row r="2478" spans="658:680" x14ac:dyDescent="0.25">
      <c r="YH2478" s="68"/>
      <c r="YI2478" s="68"/>
      <c r="YJ2478" s="68"/>
      <c r="YK2478" s="68"/>
      <c r="YL2478" s="68"/>
      <c r="YM2478" s="68"/>
      <c r="YN2478" s="68"/>
      <c r="YO2478" s="68"/>
      <c r="YP2478" s="68"/>
      <c r="YQ2478" s="68"/>
      <c r="YR2478" s="68"/>
      <c r="YS2478" s="68"/>
      <c r="YT2478" s="68"/>
      <c r="YU2478" s="68"/>
      <c r="YV2478" s="68"/>
      <c r="YW2478" s="68"/>
      <c r="YX2478" s="68">
        <v>1.00637906206355</v>
      </c>
      <c r="YY2478" s="68"/>
      <c r="YZ2478" s="68"/>
      <c r="ZA2478" s="68"/>
      <c r="ZB2478" s="68"/>
      <c r="ZC2478" s="68"/>
      <c r="ZD2478" s="68"/>
    </row>
    <row r="2479" spans="658:680" x14ac:dyDescent="0.25">
      <c r="YH2479" s="68"/>
      <c r="YI2479" s="68"/>
      <c r="YJ2479" s="68"/>
      <c r="YK2479" s="68"/>
      <c r="YL2479" s="68"/>
      <c r="YM2479" s="68"/>
      <c r="YN2479" s="68"/>
      <c r="YO2479" s="68"/>
      <c r="YP2479" s="68"/>
      <c r="YQ2479" s="68"/>
      <c r="YR2479" s="68"/>
      <c r="YS2479" s="68"/>
      <c r="YT2479" s="68"/>
      <c r="YU2479" s="68"/>
      <c r="YV2479" s="68"/>
      <c r="YW2479" s="68"/>
      <c r="YX2479" s="68">
        <v>1.00637823891532</v>
      </c>
      <c r="YY2479" s="68"/>
      <c r="YZ2479" s="68"/>
      <c r="ZA2479" s="68"/>
      <c r="ZB2479" s="68"/>
      <c r="ZC2479" s="68"/>
      <c r="ZD2479" s="68"/>
    </row>
    <row r="2480" spans="658:680" x14ac:dyDescent="0.25">
      <c r="YH2480" s="68"/>
      <c r="YI2480" s="68"/>
      <c r="YJ2480" s="68"/>
      <c r="YK2480" s="68"/>
      <c r="YL2480" s="68"/>
      <c r="YM2480" s="68"/>
      <c r="YN2480" s="68"/>
      <c r="YO2480" s="68"/>
      <c r="YP2480" s="68"/>
      <c r="YQ2480" s="68"/>
      <c r="YR2480" s="68"/>
      <c r="YS2480" s="68"/>
      <c r="YT2480" s="68"/>
      <c r="YU2480" s="68"/>
      <c r="YV2480" s="68"/>
      <c r="YW2480" s="68"/>
      <c r="YX2480" s="68">
        <v>1.00637804111096</v>
      </c>
      <c r="YY2480" s="68"/>
      <c r="YZ2480" s="68"/>
      <c r="ZA2480" s="68"/>
      <c r="ZB2480" s="68"/>
      <c r="ZC2480" s="68"/>
      <c r="ZD2480" s="68"/>
    </row>
    <row r="2481" spans="658:680" x14ac:dyDescent="0.25">
      <c r="YH2481" s="68"/>
      <c r="YI2481" s="68"/>
      <c r="YJ2481" s="68"/>
      <c r="YK2481" s="68"/>
      <c r="YL2481" s="68"/>
      <c r="YM2481" s="68"/>
      <c r="YN2481" s="68"/>
      <c r="YO2481" s="68"/>
      <c r="YP2481" s="68"/>
      <c r="YQ2481" s="68"/>
      <c r="YR2481" s="68"/>
      <c r="YS2481" s="68"/>
      <c r="YT2481" s="68"/>
      <c r="YU2481" s="68"/>
      <c r="YV2481" s="68"/>
      <c r="YW2481" s="68"/>
      <c r="YX2481" s="68">
        <v>1.00637704165719</v>
      </c>
      <c r="YY2481" s="68"/>
      <c r="YZ2481" s="68"/>
      <c r="ZA2481" s="68"/>
      <c r="ZB2481" s="68"/>
      <c r="ZC2481" s="68"/>
      <c r="ZD2481" s="68"/>
    </row>
    <row r="2482" spans="658:680" x14ac:dyDescent="0.25">
      <c r="YH2482" s="68"/>
      <c r="YI2482" s="68"/>
      <c r="YJ2482" s="68"/>
      <c r="YK2482" s="68"/>
      <c r="YL2482" s="68"/>
      <c r="YM2482" s="68"/>
      <c r="YN2482" s="68"/>
      <c r="YO2482" s="68"/>
      <c r="YP2482" s="68"/>
      <c r="YQ2482" s="68"/>
      <c r="YR2482" s="68"/>
      <c r="YS2482" s="68"/>
      <c r="YT2482" s="68"/>
      <c r="YU2482" s="68"/>
      <c r="YV2482" s="68"/>
      <c r="YW2482" s="68"/>
      <c r="YX2482" s="68">
        <v>1.00637539733508</v>
      </c>
      <c r="YY2482" s="68"/>
      <c r="YZ2482" s="68"/>
      <c r="ZA2482" s="68"/>
      <c r="ZB2482" s="68"/>
      <c r="ZC2482" s="68"/>
      <c r="ZD2482" s="68"/>
    </row>
    <row r="2483" spans="658:680" x14ac:dyDescent="0.25">
      <c r="YH2483" s="68"/>
      <c r="YI2483" s="68"/>
      <c r="YJ2483" s="68"/>
      <c r="YK2483" s="68"/>
      <c r="YL2483" s="68"/>
      <c r="YM2483" s="68"/>
      <c r="YN2483" s="68"/>
      <c r="YO2483" s="68"/>
      <c r="YP2483" s="68"/>
      <c r="YQ2483" s="68"/>
      <c r="YR2483" s="68"/>
      <c r="YS2483" s="68"/>
      <c r="YT2483" s="68"/>
      <c r="YU2483" s="68"/>
      <c r="YV2483" s="68"/>
      <c r="YW2483" s="68"/>
      <c r="YX2483" s="68">
        <v>1.0063750198530601</v>
      </c>
      <c r="YY2483" s="68"/>
      <c r="YZ2483" s="68"/>
      <c r="ZA2483" s="68"/>
      <c r="ZB2483" s="68"/>
      <c r="ZC2483" s="68"/>
      <c r="ZD2483" s="68"/>
    </row>
    <row r="2484" spans="658:680" x14ac:dyDescent="0.25">
      <c r="YH2484" s="68"/>
      <c r="YI2484" s="68"/>
      <c r="YJ2484" s="68"/>
      <c r="YK2484" s="68"/>
      <c r="YL2484" s="68"/>
      <c r="YM2484" s="68"/>
      <c r="YN2484" s="68"/>
      <c r="YO2484" s="68"/>
      <c r="YP2484" s="68"/>
      <c r="YQ2484" s="68"/>
      <c r="YR2484" s="68"/>
      <c r="YS2484" s="68"/>
      <c r="YT2484" s="68"/>
      <c r="YU2484" s="68"/>
      <c r="YV2484" s="68"/>
      <c r="YW2484" s="68"/>
      <c r="YX2484" s="68">
        <v>1.0063747388625801</v>
      </c>
      <c r="YY2484" s="68"/>
      <c r="YZ2484" s="68"/>
      <c r="ZA2484" s="68"/>
      <c r="ZB2484" s="68"/>
      <c r="ZC2484" s="68"/>
      <c r="ZD2484" s="68"/>
    </row>
    <row r="2485" spans="658:680" x14ac:dyDescent="0.25">
      <c r="YH2485" s="68"/>
      <c r="YI2485" s="68"/>
      <c r="YJ2485" s="68"/>
      <c r="YK2485" s="68"/>
      <c r="YL2485" s="68"/>
      <c r="YM2485" s="68"/>
      <c r="YN2485" s="68"/>
      <c r="YO2485" s="68"/>
      <c r="YP2485" s="68"/>
      <c r="YQ2485" s="68"/>
      <c r="YR2485" s="68"/>
      <c r="YS2485" s="68"/>
      <c r="YT2485" s="68"/>
      <c r="YU2485" s="68"/>
      <c r="YV2485" s="68"/>
      <c r="YW2485" s="68"/>
      <c r="YX2485" s="68">
        <v>1.00636868948265</v>
      </c>
      <c r="YY2485" s="68"/>
      <c r="YZ2485" s="68"/>
      <c r="ZA2485" s="68"/>
      <c r="ZB2485" s="68"/>
      <c r="ZC2485" s="68"/>
      <c r="ZD2485" s="68"/>
    </row>
    <row r="2486" spans="658:680" x14ac:dyDescent="0.25">
      <c r="YH2486" s="68"/>
      <c r="YI2486" s="68"/>
      <c r="YJ2486" s="68"/>
      <c r="YK2486" s="68"/>
      <c r="YL2486" s="68"/>
      <c r="YM2486" s="68"/>
      <c r="YN2486" s="68"/>
      <c r="YO2486" s="68"/>
      <c r="YP2486" s="68"/>
      <c r="YQ2486" s="68"/>
      <c r="YR2486" s="68"/>
      <c r="YS2486" s="68"/>
      <c r="YT2486" s="68"/>
      <c r="YU2486" s="68"/>
      <c r="YV2486" s="68"/>
      <c r="YW2486" s="68"/>
      <c r="YX2486" s="68">
        <v>1.00636483366666</v>
      </c>
      <c r="YY2486" s="68"/>
      <c r="YZ2486" s="68"/>
      <c r="ZA2486" s="68"/>
      <c r="ZB2486" s="68"/>
      <c r="ZC2486" s="68"/>
      <c r="ZD2486" s="68"/>
    </row>
    <row r="2487" spans="658:680" x14ac:dyDescent="0.25">
      <c r="YH2487" s="68"/>
      <c r="YI2487" s="68"/>
      <c r="YJ2487" s="68"/>
      <c r="YK2487" s="68"/>
      <c r="YL2487" s="68"/>
      <c r="YM2487" s="68"/>
      <c r="YN2487" s="68"/>
      <c r="YO2487" s="68"/>
      <c r="YP2487" s="68"/>
      <c r="YQ2487" s="68"/>
      <c r="YR2487" s="68"/>
      <c r="YS2487" s="68"/>
      <c r="YT2487" s="68"/>
      <c r="YU2487" s="68"/>
      <c r="YV2487" s="68"/>
      <c r="YW2487" s="68"/>
      <c r="YX2487" s="68">
        <v>1.00636386707014</v>
      </c>
      <c r="YY2487" s="68"/>
      <c r="YZ2487" s="68"/>
      <c r="ZA2487" s="68"/>
      <c r="ZB2487" s="68"/>
      <c r="ZC2487" s="68"/>
      <c r="ZD2487" s="68"/>
    </row>
    <row r="2488" spans="658:680" x14ac:dyDescent="0.25">
      <c r="YH2488" s="68"/>
      <c r="YI2488" s="68"/>
      <c r="YJ2488" s="68"/>
      <c r="YK2488" s="68"/>
      <c r="YL2488" s="68"/>
      <c r="YM2488" s="68"/>
      <c r="YN2488" s="68"/>
      <c r="YO2488" s="68"/>
      <c r="YP2488" s="68"/>
      <c r="YQ2488" s="68"/>
      <c r="YR2488" s="68"/>
      <c r="YS2488" s="68"/>
      <c r="YT2488" s="68"/>
      <c r="YU2488" s="68"/>
      <c r="YV2488" s="68"/>
      <c r="YW2488" s="68"/>
      <c r="YX2488" s="68">
        <v>1.0063625533434399</v>
      </c>
      <c r="YY2488" s="68"/>
      <c r="YZ2488" s="68"/>
      <c r="ZA2488" s="68"/>
      <c r="ZB2488" s="68"/>
      <c r="ZC2488" s="68"/>
      <c r="ZD2488" s="68"/>
    </row>
    <row r="2489" spans="658:680" x14ac:dyDescent="0.25">
      <c r="YH2489" s="68"/>
      <c r="YI2489" s="68"/>
      <c r="YJ2489" s="68"/>
      <c r="YK2489" s="68"/>
      <c r="YL2489" s="68"/>
      <c r="YM2489" s="68"/>
      <c r="YN2489" s="68"/>
      <c r="YO2489" s="68"/>
      <c r="YP2489" s="68"/>
      <c r="YQ2489" s="68"/>
      <c r="YR2489" s="68"/>
      <c r="YS2489" s="68"/>
      <c r="YT2489" s="68"/>
      <c r="YU2489" s="68"/>
      <c r="YV2489" s="68"/>
      <c r="YW2489" s="68"/>
      <c r="YX2489" s="68">
        <v>1.0063542742820799</v>
      </c>
      <c r="YY2489" s="68"/>
      <c r="YZ2489" s="68"/>
      <c r="ZA2489" s="68"/>
      <c r="ZB2489" s="68"/>
      <c r="ZC2489" s="68"/>
      <c r="ZD2489" s="68"/>
    </row>
    <row r="2490" spans="658:680" x14ac:dyDescent="0.25">
      <c r="YH2490" s="68"/>
      <c r="YI2490" s="68"/>
      <c r="YJ2490" s="68"/>
      <c r="YK2490" s="68"/>
      <c r="YL2490" s="68"/>
      <c r="YM2490" s="68"/>
      <c r="YN2490" s="68"/>
      <c r="YO2490" s="68"/>
      <c r="YP2490" s="68"/>
      <c r="YQ2490" s="68"/>
      <c r="YR2490" s="68"/>
      <c r="YS2490" s="68"/>
      <c r="YT2490" s="68"/>
      <c r="YU2490" s="68"/>
      <c r="YV2490" s="68"/>
      <c r="YW2490" s="68"/>
      <c r="YX2490" s="68">
        <v>1.00634946151024</v>
      </c>
      <c r="YY2490" s="68"/>
      <c r="YZ2490" s="68"/>
      <c r="ZA2490" s="68"/>
      <c r="ZB2490" s="68"/>
      <c r="ZC2490" s="68"/>
      <c r="ZD2490" s="68"/>
    </row>
    <row r="2491" spans="658:680" x14ac:dyDescent="0.25">
      <c r="YH2491" s="68"/>
      <c r="YI2491" s="68"/>
      <c r="YJ2491" s="68"/>
      <c r="YK2491" s="68"/>
      <c r="YL2491" s="68"/>
      <c r="YM2491" s="68"/>
      <c r="YN2491" s="68"/>
      <c r="YO2491" s="68"/>
      <c r="YP2491" s="68"/>
      <c r="YQ2491" s="68"/>
      <c r="YR2491" s="68"/>
      <c r="YS2491" s="68"/>
      <c r="YT2491" s="68"/>
      <c r="YU2491" s="68"/>
      <c r="YV2491" s="68"/>
      <c r="YW2491" s="68"/>
      <c r="YX2491" s="68">
        <v>1.0063470229741001</v>
      </c>
      <c r="YY2491" s="68"/>
      <c r="YZ2491" s="68"/>
      <c r="ZA2491" s="68"/>
      <c r="ZB2491" s="68"/>
      <c r="ZC2491" s="68"/>
      <c r="ZD2491" s="68"/>
    </row>
    <row r="2492" spans="658:680" x14ac:dyDescent="0.25">
      <c r="YH2492" s="68"/>
      <c r="YI2492" s="68"/>
      <c r="YJ2492" s="68"/>
      <c r="YK2492" s="68"/>
      <c r="YL2492" s="68"/>
      <c r="YM2492" s="68"/>
      <c r="YN2492" s="68"/>
      <c r="YO2492" s="68"/>
      <c r="YP2492" s="68"/>
      <c r="YQ2492" s="68"/>
      <c r="YR2492" s="68"/>
      <c r="YS2492" s="68"/>
      <c r="YT2492" s="68"/>
      <c r="YU2492" s="68"/>
      <c r="YV2492" s="68"/>
      <c r="YW2492" s="68"/>
      <c r="YX2492" s="68">
        <v>1.0063352661593401</v>
      </c>
      <c r="YY2492" s="68"/>
      <c r="YZ2492" s="68"/>
      <c r="ZA2492" s="68"/>
      <c r="ZB2492" s="68"/>
      <c r="ZC2492" s="68"/>
      <c r="ZD2492" s="68"/>
    </row>
    <row r="2493" spans="658:680" x14ac:dyDescent="0.25">
      <c r="YH2493" s="68"/>
      <c r="YI2493" s="68"/>
      <c r="YJ2493" s="68"/>
      <c r="YK2493" s="68"/>
      <c r="YL2493" s="68"/>
      <c r="YM2493" s="68"/>
      <c r="YN2493" s="68"/>
      <c r="YO2493" s="68"/>
      <c r="YP2493" s="68"/>
      <c r="YQ2493" s="68"/>
      <c r="YR2493" s="68"/>
      <c r="YS2493" s="68"/>
      <c r="YT2493" s="68"/>
      <c r="YU2493" s="68"/>
      <c r="YV2493" s="68"/>
      <c r="YW2493" s="68"/>
      <c r="YX2493" s="68">
        <v>1.0063351495872099</v>
      </c>
      <c r="YY2493" s="68"/>
      <c r="YZ2493" s="68"/>
      <c r="ZA2493" s="68"/>
      <c r="ZB2493" s="68"/>
      <c r="ZC2493" s="68"/>
      <c r="ZD2493" s="68"/>
    </row>
    <row r="2494" spans="658:680" x14ac:dyDescent="0.25">
      <c r="YH2494" s="68"/>
      <c r="YI2494" s="68"/>
      <c r="YJ2494" s="68"/>
      <c r="YK2494" s="68"/>
      <c r="YL2494" s="68"/>
      <c r="YM2494" s="68"/>
      <c r="YN2494" s="68"/>
      <c r="YO2494" s="68"/>
      <c r="YP2494" s="68"/>
      <c r="YQ2494" s="68"/>
      <c r="YR2494" s="68"/>
      <c r="YS2494" s="68"/>
      <c r="YT2494" s="68"/>
      <c r="YU2494" s="68"/>
      <c r="YV2494" s="68"/>
      <c r="YW2494" s="68"/>
      <c r="YX2494" s="68">
        <v>1.0063235889020601</v>
      </c>
      <c r="YY2494" s="68"/>
      <c r="YZ2494" s="68"/>
      <c r="ZA2494" s="68"/>
      <c r="ZB2494" s="68"/>
      <c r="ZC2494" s="68"/>
      <c r="ZD2494" s="68"/>
    </row>
    <row r="2495" spans="658:680" x14ac:dyDescent="0.25">
      <c r="YH2495" s="68"/>
      <c r="YI2495" s="68"/>
      <c r="YJ2495" s="68"/>
      <c r="YK2495" s="68"/>
      <c r="YL2495" s="68"/>
      <c r="YM2495" s="68"/>
      <c r="YN2495" s="68"/>
      <c r="YO2495" s="68"/>
      <c r="YP2495" s="68"/>
      <c r="YQ2495" s="68"/>
      <c r="YR2495" s="68"/>
      <c r="YS2495" s="68"/>
      <c r="YT2495" s="68"/>
      <c r="YU2495" s="68"/>
      <c r="YV2495" s="68"/>
      <c r="YW2495" s="68"/>
      <c r="YX2495" s="68">
        <v>1.00632350799043</v>
      </c>
      <c r="YY2495" s="68"/>
      <c r="YZ2495" s="68"/>
      <c r="ZA2495" s="68"/>
      <c r="ZB2495" s="68"/>
      <c r="ZC2495" s="68"/>
      <c r="ZD2495" s="68"/>
    </row>
    <row r="2496" spans="658:680" x14ac:dyDescent="0.25">
      <c r="YH2496" s="68"/>
      <c r="YI2496" s="68"/>
      <c r="YJ2496" s="68"/>
      <c r="YK2496" s="68"/>
      <c r="YL2496" s="68"/>
      <c r="YM2496" s="68"/>
      <c r="YN2496" s="68"/>
      <c r="YO2496" s="68"/>
      <c r="YP2496" s="68"/>
      <c r="YQ2496" s="68"/>
      <c r="YR2496" s="68"/>
      <c r="YS2496" s="68"/>
      <c r="YT2496" s="68"/>
      <c r="YU2496" s="68"/>
      <c r="YV2496" s="68"/>
      <c r="YW2496" s="68"/>
      <c r="YX2496" s="68">
        <v>1.00631101131696</v>
      </c>
      <c r="YY2496" s="68"/>
      <c r="YZ2496" s="68"/>
      <c r="ZA2496" s="68"/>
      <c r="ZB2496" s="68"/>
      <c r="ZC2496" s="68"/>
      <c r="ZD2496" s="68"/>
    </row>
    <row r="2497" spans="658:680" x14ac:dyDescent="0.25">
      <c r="YH2497" s="68"/>
      <c r="YI2497" s="68"/>
      <c r="YJ2497" s="68"/>
      <c r="YK2497" s="68"/>
      <c r="YL2497" s="68"/>
      <c r="YM2497" s="68"/>
      <c r="YN2497" s="68"/>
      <c r="YO2497" s="68"/>
      <c r="YP2497" s="68"/>
      <c r="YQ2497" s="68"/>
      <c r="YR2497" s="68"/>
      <c r="YS2497" s="68"/>
      <c r="YT2497" s="68"/>
      <c r="YU2497" s="68"/>
      <c r="YV2497" s="68"/>
      <c r="YW2497" s="68"/>
      <c r="YX2497" s="68">
        <v>1.00630015808518</v>
      </c>
      <c r="YY2497" s="68"/>
      <c r="YZ2497" s="68"/>
      <c r="ZA2497" s="68"/>
      <c r="ZB2497" s="68"/>
      <c r="ZC2497" s="68"/>
      <c r="ZD2497" s="68"/>
    </row>
    <row r="2498" spans="658:680" x14ac:dyDescent="0.25">
      <c r="YH2498" s="68"/>
      <c r="YI2498" s="68"/>
      <c r="YJ2498" s="68"/>
      <c r="YK2498" s="68"/>
      <c r="YL2498" s="68"/>
      <c r="YM2498" s="68"/>
      <c r="YN2498" s="68"/>
      <c r="YO2498" s="68"/>
      <c r="YP2498" s="68"/>
      <c r="YQ2498" s="68"/>
      <c r="YR2498" s="68"/>
      <c r="YS2498" s="68"/>
      <c r="YT2498" s="68"/>
      <c r="YU2498" s="68"/>
      <c r="YV2498" s="68"/>
      <c r="YW2498" s="68"/>
      <c r="YX2498" s="68">
        <v>1.0062870263897801</v>
      </c>
      <c r="YY2498" s="68"/>
      <c r="YZ2498" s="68"/>
      <c r="ZA2498" s="68"/>
      <c r="ZB2498" s="68"/>
      <c r="ZC2498" s="68"/>
      <c r="ZD2498" s="68"/>
    </row>
    <row r="2499" spans="658:680" x14ac:dyDescent="0.25">
      <c r="YH2499" s="68"/>
      <c r="YI2499" s="68"/>
      <c r="YJ2499" s="68"/>
      <c r="YK2499" s="68"/>
      <c r="YL2499" s="68"/>
      <c r="YM2499" s="68"/>
      <c r="YN2499" s="68"/>
      <c r="YO2499" s="68"/>
      <c r="YP2499" s="68"/>
      <c r="YQ2499" s="68"/>
      <c r="YR2499" s="68"/>
      <c r="YS2499" s="68"/>
      <c r="YT2499" s="68"/>
      <c r="YU2499" s="68"/>
      <c r="YV2499" s="68"/>
      <c r="YW2499" s="68"/>
      <c r="YX2499" s="68">
        <v>1.00628177382561</v>
      </c>
      <c r="YY2499" s="68"/>
      <c r="YZ2499" s="68"/>
      <c r="ZA2499" s="68"/>
      <c r="ZB2499" s="68"/>
      <c r="ZC2499" s="68"/>
      <c r="ZD2499" s="68"/>
    </row>
    <row r="2500" spans="658:680" x14ac:dyDescent="0.25">
      <c r="YH2500" s="68"/>
      <c r="YI2500" s="68"/>
      <c r="YJ2500" s="68"/>
      <c r="YK2500" s="68"/>
      <c r="YL2500" s="68"/>
      <c r="YM2500" s="68"/>
      <c r="YN2500" s="68"/>
      <c r="YO2500" s="68"/>
      <c r="YP2500" s="68"/>
      <c r="YQ2500" s="68"/>
      <c r="YR2500" s="68"/>
      <c r="YS2500" s="68"/>
      <c r="YT2500" s="68"/>
      <c r="YU2500" s="68"/>
      <c r="YV2500" s="68"/>
      <c r="YW2500" s="68"/>
      <c r="YX2500" s="68">
        <v>1.0062767942805599</v>
      </c>
      <c r="YY2500" s="68"/>
      <c r="YZ2500" s="68"/>
      <c r="ZA2500" s="68"/>
      <c r="ZB2500" s="68"/>
      <c r="ZC2500" s="68"/>
      <c r="ZD2500" s="68"/>
    </row>
    <row r="2501" spans="658:680" x14ac:dyDescent="0.25">
      <c r="YH2501" s="68"/>
      <c r="YI2501" s="68"/>
      <c r="YJ2501" s="68"/>
      <c r="YK2501" s="68"/>
      <c r="YL2501" s="68"/>
      <c r="YM2501" s="68"/>
      <c r="YN2501" s="68"/>
      <c r="YO2501" s="68"/>
      <c r="YP2501" s="68"/>
      <c r="YQ2501" s="68"/>
      <c r="YR2501" s="68"/>
      <c r="YS2501" s="68"/>
      <c r="YT2501" s="68"/>
      <c r="YU2501" s="68"/>
      <c r="YV2501" s="68"/>
      <c r="YW2501" s="68"/>
      <c r="YX2501" s="68">
        <v>1.00627359923588</v>
      </c>
      <c r="YY2501" s="68"/>
      <c r="YZ2501" s="68"/>
      <c r="ZA2501" s="68"/>
      <c r="ZB2501" s="68"/>
      <c r="ZC2501" s="68"/>
      <c r="ZD2501" s="68"/>
    </row>
    <row r="2502" spans="658:680" x14ac:dyDescent="0.25">
      <c r="YH2502" s="68"/>
      <c r="YI2502" s="68"/>
      <c r="YJ2502" s="68"/>
      <c r="YK2502" s="68"/>
      <c r="YL2502" s="68"/>
      <c r="YM2502" s="68"/>
      <c r="YN2502" s="68"/>
      <c r="YO2502" s="68"/>
      <c r="YP2502" s="68"/>
      <c r="YQ2502" s="68"/>
      <c r="YR2502" s="68"/>
      <c r="YS2502" s="68"/>
      <c r="YT2502" s="68"/>
      <c r="YU2502" s="68"/>
      <c r="YV2502" s="68"/>
      <c r="YW2502" s="68"/>
      <c r="YX2502" s="68">
        <v>1.00626883783862</v>
      </c>
      <c r="YY2502" s="68"/>
      <c r="YZ2502" s="68"/>
      <c r="ZA2502" s="68"/>
      <c r="ZB2502" s="68"/>
      <c r="ZC2502" s="68"/>
      <c r="ZD2502" s="68"/>
    </row>
    <row r="2503" spans="658:680" x14ac:dyDescent="0.25">
      <c r="YH2503" s="68"/>
      <c r="YI2503" s="68"/>
      <c r="YJ2503" s="68"/>
      <c r="YK2503" s="68"/>
      <c r="YL2503" s="68"/>
      <c r="YM2503" s="68"/>
      <c r="YN2503" s="68"/>
      <c r="YO2503" s="68"/>
      <c r="YP2503" s="68"/>
      <c r="YQ2503" s="68"/>
      <c r="YR2503" s="68"/>
      <c r="YS2503" s="68"/>
      <c r="YT2503" s="68"/>
      <c r="YU2503" s="68"/>
      <c r="YV2503" s="68"/>
      <c r="YW2503" s="68"/>
      <c r="YX2503" s="68">
        <v>1.0062685724581599</v>
      </c>
      <c r="YY2503" s="68"/>
      <c r="YZ2503" s="68"/>
      <c r="ZA2503" s="68"/>
      <c r="ZB2503" s="68"/>
      <c r="ZC2503" s="68"/>
      <c r="ZD2503" s="68"/>
    </row>
    <row r="2504" spans="658:680" x14ac:dyDescent="0.25">
      <c r="YH2504" s="68"/>
      <c r="YI2504" s="68"/>
      <c r="YJ2504" s="68"/>
      <c r="YK2504" s="68"/>
      <c r="YL2504" s="68"/>
      <c r="YM2504" s="68"/>
      <c r="YN2504" s="68"/>
      <c r="YO2504" s="68"/>
      <c r="YP2504" s="68"/>
      <c r="YQ2504" s="68"/>
      <c r="YR2504" s="68"/>
      <c r="YS2504" s="68"/>
      <c r="YT2504" s="68"/>
      <c r="YU2504" s="68"/>
      <c r="YV2504" s="68"/>
      <c r="YW2504" s="68"/>
      <c r="YX2504" s="68">
        <v>1.0062671469112301</v>
      </c>
      <c r="YY2504" s="68"/>
      <c r="YZ2504" s="68"/>
      <c r="ZA2504" s="68"/>
      <c r="ZB2504" s="68"/>
      <c r="ZC2504" s="68"/>
      <c r="ZD2504" s="68"/>
    </row>
    <row r="2505" spans="658:680" x14ac:dyDescent="0.25">
      <c r="YH2505" s="68"/>
      <c r="YI2505" s="68"/>
      <c r="YJ2505" s="68"/>
      <c r="YK2505" s="68"/>
      <c r="YL2505" s="68"/>
      <c r="YM2505" s="68"/>
      <c r="YN2505" s="68"/>
      <c r="YO2505" s="68"/>
      <c r="YP2505" s="68"/>
      <c r="YQ2505" s="68"/>
      <c r="YR2505" s="68"/>
      <c r="YS2505" s="68"/>
      <c r="YT2505" s="68"/>
      <c r="YU2505" s="68"/>
      <c r="YV2505" s="68"/>
      <c r="YW2505" s="68"/>
      <c r="YX2505" s="68">
        <v>1.0062591182721301</v>
      </c>
      <c r="YY2505" s="68"/>
      <c r="YZ2505" s="68"/>
      <c r="ZA2505" s="68"/>
      <c r="ZB2505" s="68"/>
      <c r="ZC2505" s="68"/>
      <c r="ZD2505" s="68"/>
    </row>
    <row r="2506" spans="658:680" x14ac:dyDescent="0.25">
      <c r="YH2506" s="68"/>
      <c r="YI2506" s="68"/>
      <c r="YJ2506" s="68"/>
      <c r="YK2506" s="68"/>
      <c r="YL2506" s="68"/>
      <c r="YM2506" s="68"/>
      <c r="YN2506" s="68"/>
      <c r="YO2506" s="68"/>
      <c r="YP2506" s="68"/>
      <c r="YQ2506" s="68"/>
      <c r="YR2506" s="68"/>
      <c r="YS2506" s="68"/>
      <c r="YT2506" s="68"/>
      <c r="YU2506" s="68"/>
      <c r="YV2506" s="68"/>
      <c r="YW2506" s="68"/>
      <c r="YX2506" s="68">
        <v>1.00625533274799</v>
      </c>
      <c r="YY2506" s="68"/>
      <c r="YZ2506" s="68"/>
      <c r="ZA2506" s="68"/>
      <c r="ZB2506" s="68"/>
      <c r="ZC2506" s="68"/>
      <c r="ZD2506" s="68"/>
    </row>
    <row r="2507" spans="658:680" x14ac:dyDescent="0.25">
      <c r="YH2507" s="68"/>
      <c r="YI2507" s="68"/>
      <c r="YJ2507" s="68"/>
      <c r="YK2507" s="68"/>
      <c r="YL2507" s="68"/>
      <c r="YM2507" s="68"/>
      <c r="YN2507" s="68"/>
      <c r="YO2507" s="68"/>
      <c r="YP2507" s="68"/>
      <c r="YQ2507" s="68"/>
      <c r="YR2507" s="68"/>
      <c r="YS2507" s="68"/>
      <c r="YT2507" s="68"/>
      <c r="YU2507" s="68"/>
      <c r="YV2507" s="68"/>
      <c r="YW2507" s="68"/>
      <c r="YX2507" s="68">
        <v>1.00625189795323</v>
      </c>
      <c r="YY2507" s="68"/>
      <c r="YZ2507" s="68"/>
      <c r="ZA2507" s="68"/>
      <c r="ZB2507" s="68"/>
      <c r="ZC2507" s="68"/>
      <c r="ZD2507" s="68"/>
    </row>
    <row r="2508" spans="658:680" x14ac:dyDescent="0.25">
      <c r="YH2508" s="68"/>
      <c r="YI2508" s="68"/>
      <c r="YJ2508" s="68"/>
      <c r="YK2508" s="68"/>
      <c r="YL2508" s="68"/>
      <c r="YM2508" s="68"/>
      <c r="YN2508" s="68"/>
      <c r="YO2508" s="68"/>
      <c r="YP2508" s="68"/>
      <c r="YQ2508" s="68"/>
      <c r="YR2508" s="68"/>
      <c r="YS2508" s="68"/>
      <c r="YT2508" s="68"/>
      <c r="YU2508" s="68"/>
      <c r="YV2508" s="68"/>
      <c r="YW2508" s="68"/>
      <c r="YX2508" s="68">
        <v>1.00624892295699</v>
      </c>
      <c r="YY2508" s="68"/>
      <c r="YZ2508" s="68"/>
      <c r="ZA2508" s="68"/>
      <c r="ZB2508" s="68"/>
      <c r="ZC2508" s="68"/>
      <c r="ZD2508" s="68"/>
    </row>
    <row r="2509" spans="658:680" x14ac:dyDescent="0.25">
      <c r="YH2509" s="68"/>
      <c r="YI2509" s="68"/>
      <c r="YJ2509" s="68"/>
      <c r="YK2509" s="68"/>
      <c r="YL2509" s="68"/>
      <c r="YM2509" s="68"/>
      <c r="YN2509" s="68"/>
      <c r="YO2509" s="68"/>
      <c r="YP2509" s="68"/>
      <c r="YQ2509" s="68"/>
      <c r="YR2509" s="68"/>
      <c r="YS2509" s="68"/>
      <c r="YT2509" s="68"/>
      <c r="YU2509" s="68"/>
      <c r="YV2509" s="68"/>
      <c r="YW2509" s="68"/>
      <c r="YX2509" s="68">
        <v>1.0062438271410299</v>
      </c>
      <c r="YY2509" s="68"/>
      <c r="YZ2509" s="68"/>
      <c r="ZA2509" s="68"/>
      <c r="ZB2509" s="68"/>
      <c r="ZC2509" s="68"/>
      <c r="ZD2509" s="68"/>
    </row>
    <row r="2510" spans="658:680" x14ac:dyDescent="0.25">
      <c r="YH2510" s="68"/>
      <c r="YI2510" s="68"/>
      <c r="YJ2510" s="68"/>
      <c r="YK2510" s="68"/>
      <c r="YL2510" s="68"/>
      <c r="YM2510" s="68"/>
      <c r="YN2510" s="68"/>
      <c r="YO2510" s="68"/>
      <c r="YP2510" s="68"/>
      <c r="YQ2510" s="68"/>
      <c r="YR2510" s="68"/>
      <c r="YS2510" s="68"/>
      <c r="YT2510" s="68"/>
      <c r="YU2510" s="68"/>
      <c r="YV2510" s="68"/>
      <c r="YW2510" s="68"/>
      <c r="YX2510" s="68">
        <v>1.00623657603703</v>
      </c>
      <c r="YY2510" s="68"/>
      <c r="YZ2510" s="68"/>
      <c r="ZA2510" s="68"/>
      <c r="ZB2510" s="68"/>
      <c r="ZC2510" s="68"/>
      <c r="ZD2510" s="68"/>
    </row>
    <row r="2511" spans="658:680" x14ac:dyDescent="0.25">
      <c r="YH2511" s="68"/>
      <c r="YI2511" s="68"/>
      <c r="YJ2511" s="68"/>
      <c r="YK2511" s="68"/>
      <c r="YL2511" s="68"/>
      <c r="YM2511" s="68"/>
      <c r="YN2511" s="68"/>
      <c r="YO2511" s="68"/>
      <c r="YP2511" s="68"/>
      <c r="YQ2511" s="68"/>
      <c r="YR2511" s="68"/>
      <c r="YS2511" s="68"/>
      <c r="YT2511" s="68"/>
      <c r="YU2511" s="68"/>
      <c r="YV2511" s="68"/>
      <c r="YW2511" s="68"/>
      <c r="YX2511" s="68">
        <v>1.0062292113623199</v>
      </c>
      <c r="YY2511" s="68"/>
      <c r="YZ2511" s="68"/>
      <c r="ZA2511" s="68"/>
      <c r="ZB2511" s="68"/>
      <c r="ZC2511" s="68"/>
      <c r="ZD2511" s="68"/>
    </row>
    <row r="2512" spans="658:680" x14ac:dyDescent="0.25">
      <c r="YH2512" s="68"/>
      <c r="YI2512" s="68"/>
      <c r="YJ2512" s="68"/>
      <c r="YK2512" s="68"/>
      <c r="YL2512" s="68"/>
      <c r="YM2512" s="68"/>
      <c r="YN2512" s="68"/>
      <c r="YO2512" s="68"/>
      <c r="YP2512" s="68"/>
      <c r="YQ2512" s="68"/>
      <c r="YR2512" s="68"/>
      <c r="YS2512" s="68"/>
      <c r="YT2512" s="68"/>
      <c r="YU2512" s="68"/>
      <c r="YV2512" s="68"/>
      <c r="YW2512" s="68"/>
      <c r="YX2512" s="68">
        <v>1.0062287782453201</v>
      </c>
      <c r="YY2512" s="68"/>
      <c r="YZ2512" s="68"/>
      <c r="ZA2512" s="68"/>
      <c r="ZB2512" s="68"/>
      <c r="ZC2512" s="68"/>
      <c r="ZD2512" s="68"/>
    </row>
    <row r="2513" spans="658:680" x14ac:dyDescent="0.25">
      <c r="YH2513" s="68"/>
      <c r="YI2513" s="68"/>
      <c r="YJ2513" s="68"/>
      <c r="YK2513" s="68"/>
      <c r="YL2513" s="68"/>
      <c r="YM2513" s="68"/>
      <c r="YN2513" s="68"/>
      <c r="YO2513" s="68"/>
      <c r="YP2513" s="68"/>
      <c r="YQ2513" s="68"/>
      <c r="YR2513" s="68"/>
      <c r="YS2513" s="68"/>
      <c r="YT2513" s="68"/>
      <c r="YU2513" s="68"/>
      <c r="YV2513" s="68"/>
      <c r="YW2513" s="68"/>
      <c r="YX2513" s="68">
        <v>1.0062285867178999</v>
      </c>
      <c r="YY2513" s="68"/>
      <c r="YZ2513" s="68"/>
      <c r="ZA2513" s="68"/>
      <c r="ZB2513" s="68"/>
      <c r="ZC2513" s="68"/>
      <c r="ZD2513" s="68"/>
    </row>
    <row r="2514" spans="658:680" x14ac:dyDescent="0.25">
      <c r="YH2514" s="68"/>
      <c r="YI2514" s="68"/>
      <c r="YJ2514" s="68"/>
      <c r="YK2514" s="68"/>
      <c r="YL2514" s="68"/>
      <c r="YM2514" s="68"/>
      <c r="YN2514" s="68"/>
      <c r="YO2514" s="68"/>
      <c r="YP2514" s="68"/>
      <c r="YQ2514" s="68"/>
      <c r="YR2514" s="68"/>
      <c r="YS2514" s="68"/>
      <c r="YT2514" s="68"/>
      <c r="YU2514" s="68"/>
      <c r="YV2514" s="68"/>
      <c r="YW2514" s="68"/>
      <c r="YX2514" s="68">
        <v>1.0062216849896</v>
      </c>
      <c r="YY2514" s="68"/>
      <c r="YZ2514" s="68"/>
      <c r="ZA2514" s="68"/>
      <c r="ZB2514" s="68"/>
      <c r="ZC2514" s="68"/>
      <c r="ZD2514" s="68"/>
    </row>
    <row r="2515" spans="658:680" x14ac:dyDescent="0.25">
      <c r="YH2515" s="68"/>
      <c r="YI2515" s="68"/>
      <c r="YJ2515" s="68"/>
      <c r="YK2515" s="68"/>
      <c r="YL2515" s="68"/>
      <c r="YM2515" s="68"/>
      <c r="YN2515" s="68"/>
      <c r="YO2515" s="68"/>
      <c r="YP2515" s="68"/>
      <c r="YQ2515" s="68"/>
      <c r="YR2515" s="68"/>
      <c r="YS2515" s="68"/>
      <c r="YT2515" s="68"/>
      <c r="YU2515" s="68"/>
      <c r="YV2515" s="68"/>
      <c r="YW2515" s="68"/>
      <c r="YX2515" s="68">
        <v>1.00621671992981</v>
      </c>
      <c r="YY2515" s="68"/>
      <c r="YZ2515" s="68"/>
      <c r="ZA2515" s="68"/>
      <c r="ZB2515" s="68"/>
      <c r="ZC2515" s="68"/>
      <c r="ZD2515" s="68"/>
    </row>
    <row r="2516" spans="658:680" x14ac:dyDescent="0.25">
      <c r="YH2516" s="68"/>
      <c r="YI2516" s="68"/>
      <c r="YJ2516" s="68"/>
      <c r="YK2516" s="68"/>
      <c r="YL2516" s="68"/>
      <c r="YM2516" s="68"/>
      <c r="YN2516" s="68"/>
      <c r="YO2516" s="68"/>
      <c r="YP2516" s="68"/>
      <c r="YQ2516" s="68"/>
      <c r="YR2516" s="68"/>
      <c r="YS2516" s="68"/>
      <c r="YT2516" s="68"/>
      <c r="YU2516" s="68"/>
      <c r="YV2516" s="68"/>
      <c r="YW2516" s="68"/>
      <c r="YX2516" s="68">
        <v>1.0062097619846599</v>
      </c>
      <c r="YY2516" s="68"/>
      <c r="YZ2516" s="68"/>
      <c r="ZA2516" s="68"/>
      <c r="ZB2516" s="68"/>
      <c r="ZC2516" s="68"/>
      <c r="ZD2516" s="68"/>
    </row>
    <row r="2517" spans="658:680" x14ac:dyDescent="0.25">
      <c r="YH2517" s="68"/>
      <c r="YI2517" s="68"/>
      <c r="YJ2517" s="68"/>
      <c r="YK2517" s="68"/>
      <c r="YL2517" s="68"/>
      <c r="YM2517" s="68"/>
      <c r="YN2517" s="68"/>
      <c r="YO2517" s="68"/>
      <c r="YP2517" s="68"/>
      <c r="YQ2517" s="68"/>
      <c r="YR2517" s="68"/>
      <c r="YS2517" s="68"/>
      <c r="YT2517" s="68"/>
      <c r="YU2517" s="68"/>
      <c r="YV2517" s="68"/>
      <c r="YW2517" s="68"/>
      <c r="YX2517" s="68">
        <v>1.0062028479809799</v>
      </c>
      <c r="YY2517" s="68"/>
      <c r="YZ2517" s="68"/>
      <c r="ZA2517" s="68"/>
      <c r="ZB2517" s="68"/>
      <c r="ZC2517" s="68"/>
      <c r="ZD2517" s="68"/>
    </row>
    <row r="2518" spans="658:680" x14ac:dyDescent="0.25">
      <c r="YH2518" s="68"/>
      <c r="YI2518" s="68"/>
      <c r="YJ2518" s="68"/>
      <c r="YK2518" s="68"/>
      <c r="YL2518" s="68"/>
      <c r="YM2518" s="68"/>
      <c r="YN2518" s="68"/>
      <c r="YO2518" s="68"/>
      <c r="YP2518" s="68"/>
      <c r="YQ2518" s="68"/>
      <c r="YR2518" s="68"/>
      <c r="YS2518" s="68"/>
      <c r="YT2518" s="68"/>
      <c r="YU2518" s="68"/>
      <c r="YV2518" s="68"/>
      <c r="YW2518" s="68"/>
      <c r="YX2518" s="68">
        <v>1.0062018685138501</v>
      </c>
      <c r="YY2518" s="68"/>
      <c r="YZ2518" s="68"/>
      <c r="ZA2518" s="68"/>
      <c r="ZB2518" s="68"/>
      <c r="ZC2518" s="68"/>
      <c r="ZD2518" s="68"/>
    </row>
    <row r="2519" spans="658:680" x14ac:dyDescent="0.25">
      <c r="YH2519" s="68"/>
      <c r="YI2519" s="68"/>
      <c r="YJ2519" s="68"/>
      <c r="YK2519" s="68"/>
      <c r="YL2519" s="68"/>
      <c r="YM2519" s="68"/>
      <c r="YN2519" s="68"/>
      <c r="YO2519" s="68"/>
      <c r="YP2519" s="68"/>
      <c r="YQ2519" s="68"/>
      <c r="YR2519" s="68"/>
      <c r="YS2519" s="68"/>
      <c r="YT2519" s="68"/>
      <c r="YU2519" s="68"/>
      <c r="YV2519" s="68"/>
      <c r="YW2519" s="68"/>
      <c r="YX2519" s="68">
        <v>1.0061956358067601</v>
      </c>
      <c r="YY2519" s="68"/>
      <c r="YZ2519" s="68"/>
      <c r="ZA2519" s="68"/>
      <c r="ZB2519" s="68"/>
      <c r="ZC2519" s="68"/>
      <c r="ZD2519" s="68"/>
    </row>
    <row r="2520" spans="658:680" x14ac:dyDescent="0.25">
      <c r="YH2520" s="68"/>
      <c r="YI2520" s="68"/>
      <c r="YJ2520" s="68"/>
      <c r="YK2520" s="68"/>
      <c r="YL2520" s="68"/>
      <c r="YM2520" s="68"/>
      <c r="YN2520" s="68"/>
      <c r="YO2520" s="68"/>
      <c r="YP2520" s="68"/>
      <c r="YQ2520" s="68"/>
      <c r="YR2520" s="68"/>
      <c r="YS2520" s="68"/>
      <c r="YT2520" s="68"/>
      <c r="YU2520" s="68"/>
      <c r="YV2520" s="68"/>
      <c r="YW2520" s="68"/>
      <c r="YX2520" s="68">
        <v>1.0061954094029399</v>
      </c>
      <c r="YY2520" s="68"/>
      <c r="YZ2520" s="68"/>
      <c r="ZA2520" s="68"/>
      <c r="ZB2520" s="68"/>
      <c r="ZC2520" s="68"/>
      <c r="ZD2520" s="68"/>
    </row>
    <row r="2521" spans="658:680" x14ac:dyDescent="0.25">
      <c r="YH2521" s="68"/>
      <c r="YI2521" s="68"/>
      <c r="YJ2521" s="68"/>
      <c r="YK2521" s="68"/>
      <c r="YL2521" s="68"/>
      <c r="YM2521" s="68"/>
      <c r="YN2521" s="68"/>
      <c r="YO2521" s="68"/>
      <c r="YP2521" s="68"/>
      <c r="YQ2521" s="68"/>
      <c r="YR2521" s="68"/>
      <c r="YS2521" s="68"/>
      <c r="YT2521" s="68"/>
      <c r="YU2521" s="68"/>
      <c r="YV2521" s="68"/>
      <c r="YW2521" s="68"/>
      <c r="YX2521" s="68">
        <v>1.00619495624434</v>
      </c>
      <c r="YY2521" s="68"/>
      <c r="YZ2521" s="68"/>
      <c r="ZA2521" s="68"/>
      <c r="ZB2521" s="68"/>
      <c r="ZC2521" s="68"/>
      <c r="ZD2521" s="68"/>
    </row>
    <row r="2522" spans="658:680" x14ac:dyDescent="0.25">
      <c r="YH2522" s="68"/>
      <c r="YI2522" s="68"/>
      <c r="YJ2522" s="68"/>
      <c r="YK2522" s="68"/>
      <c r="YL2522" s="68"/>
      <c r="YM2522" s="68"/>
      <c r="YN2522" s="68"/>
      <c r="YO2522" s="68"/>
      <c r="YP2522" s="68"/>
      <c r="YQ2522" s="68"/>
      <c r="YR2522" s="68"/>
      <c r="YS2522" s="68"/>
      <c r="YT2522" s="68"/>
      <c r="YU2522" s="68"/>
      <c r="YV2522" s="68"/>
      <c r="YW2522" s="68"/>
      <c r="YX2522" s="68">
        <v>1.00618659775388</v>
      </c>
      <c r="YY2522" s="68"/>
      <c r="YZ2522" s="68"/>
      <c r="ZA2522" s="68"/>
      <c r="ZB2522" s="68"/>
      <c r="ZC2522" s="68"/>
      <c r="ZD2522" s="68"/>
    </row>
    <row r="2523" spans="658:680" x14ac:dyDescent="0.25">
      <c r="YH2523" s="68"/>
      <c r="YI2523" s="68"/>
      <c r="YJ2523" s="68"/>
      <c r="YK2523" s="68"/>
      <c r="YL2523" s="68"/>
      <c r="YM2523" s="68"/>
      <c r="YN2523" s="68"/>
      <c r="YO2523" s="68"/>
      <c r="YP2523" s="68"/>
      <c r="YQ2523" s="68"/>
      <c r="YR2523" s="68"/>
      <c r="YS2523" s="68"/>
      <c r="YT2523" s="68"/>
      <c r="YU2523" s="68"/>
      <c r="YV2523" s="68"/>
      <c r="YW2523" s="68"/>
      <c r="YX2523" s="68">
        <v>1.00618052244803</v>
      </c>
      <c r="YY2523" s="68"/>
      <c r="YZ2523" s="68"/>
      <c r="ZA2523" s="68"/>
      <c r="ZB2523" s="68"/>
      <c r="ZC2523" s="68"/>
      <c r="ZD2523" s="68"/>
    </row>
    <row r="2524" spans="658:680" x14ac:dyDescent="0.25">
      <c r="YH2524" s="68"/>
      <c r="YI2524" s="68"/>
      <c r="YJ2524" s="68"/>
      <c r="YK2524" s="68"/>
      <c r="YL2524" s="68"/>
      <c r="YM2524" s="68"/>
      <c r="YN2524" s="68"/>
      <c r="YO2524" s="68"/>
      <c r="YP2524" s="68"/>
      <c r="YQ2524" s="68"/>
      <c r="YR2524" s="68"/>
      <c r="YS2524" s="68"/>
      <c r="YT2524" s="68"/>
      <c r="YU2524" s="68"/>
      <c r="YV2524" s="68"/>
      <c r="YW2524" s="68"/>
      <c r="YX2524" s="68">
        <v>1.00618051917989</v>
      </c>
      <c r="YY2524" s="68"/>
      <c r="YZ2524" s="68"/>
      <c r="ZA2524" s="68"/>
      <c r="ZB2524" s="68"/>
      <c r="ZC2524" s="68"/>
      <c r="ZD2524" s="68"/>
    </row>
    <row r="2525" spans="658:680" x14ac:dyDescent="0.25">
      <c r="YH2525" s="68"/>
      <c r="YI2525" s="68"/>
      <c r="YJ2525" s="68"/>
      <c r="YK2525" s="68"/>
      <c r="YL2525" s="68"/>
      <c r="YM2525" s="68"/>
      <c r="YN2525" s="68"/>
      <c r="YO2525" s="68"/>
      <c r="YP2525" s="68"/>
      <c r="YQ2525" s="68"/>
      <c r="YR2525" s="68"/>
      <c r="YS2525" s="68"/>
      <c r="YT2525" s="68"/>
      <c r="YU2525" s="68"/>
      <c r="YV2525" s="68"/>
      <c r="YW2525" s="68"/>
      <c r="YX2525" s="68">
        <v>1.0061737852055099</v>
      </c>
      <c r="YY2525" s="68"/>
      <c r="YZ2525" s="68"/>
      <c r="ZA2525" s="68"/>
      <c r="ZB2525" s="68"/>
      <c r="ZC2525" s="68"/>
      <c r="ZD2525" s="68"/>
    </row>
    <row r="2526" spans="658:680" x14ac:dyDescent="0.25">
      <c r="YH2526" s="68"/>
      <c r="YI2526" s="68"/>
      <c r="YJ2526" s="68"/>
      <c r="YK2526" s="68"/>
      <c r="YL2526" s="68"/>
      <c r="YM2526" s="68"/>
      <c r="YN2526" s="68"/>
      <c r="YO2526" s="68"/>
      <c r="YP2526" s="68"/>
      <c r="YQ2526" s="68"/>
      <c r="YR2526" s="68"/>
      <c r="YS2526" s="68"/>
      <c r="YT2526" s="68"/>
      <c r="YU2526" s="68"/>
      <c r="YV2526" s="68"/>
      <c r="YW2526" s="68"/>
      <c r="YX2526" s="68">
        <v>1.0061736117447999</v>
      </c>
      <c r="YY2526" s="68"/>
      <c r="YZ2526" s="68"/>
      <c r="ZA2526" s="68"/>
      <c r="ZB2526" s="68"/>
      <c r="ZC2526" s="68"/>
      <c r="ZD2526" s="68"/>
    </row>
    <row r="2527" spans="658:680" x14ac:dyDescent="0.25">
      <c r="YH2527" s="68"/>
      <c r="YI2527" s="68"/>
      <c r="YJ2527" s="68"/>
      <c r="YK2527" s="68"/>
      <c r="YL2527" s="68"/>
      <c r="YM2527" s="68"/>
      <c r="YN2527" s="68"/>
      <c r="YO2527" s="68"/>
      <c r="YP2527" s="68"/>
      <c r="YQ2527" s="68"/>
      <c r="YR2527" s="68"/>
      <c r="YS2527" s="68"/>
      <c r="YT2527" s="68"/>
      <c r="YU2527" s="68"/>
      <c r="YV2527" s="68"/>
      <c r="YW2527" s="68"/>
      <c r="YX2527" s="68">
        <v>1.00617346784785</v>
      </c>
      <c r="YY2527" s="68"/>
      <c r="YZ2527" s="68"/>
      <c r="ZA2527" s="68"/>
      <c r="ZB2527" s="68"/>
      <c r="ZC2527" s="68"/>
      <c r="ZD2527" s="68"/>
    </row>
    <row r="2528" spans="658:680" x14ac:dyDescent="0.25">
      <c r="YH2528" s="68"/>
      <c r="YI2528" s="68"/>
      <c r="YJ2528" s="68"/>
      <c r="YK2528" s="68"/>
      <c r="YL2528" s="68"/>
      <c r="YM2528" s="68"/>
      <c r="YN2528" s="68"/>
      <c r="YO2528" s="68"/>
      <c r="YP2528" s="68"/>
      <c r="YQ2528" s="68"/>
      <c r="YR2528" s="68"/>
      <c r="YS2528" s="68"/>
      <c r="YT2528" s="68"/>
      <c r="YU2528" s="68"/>
      <c r="YV2528" s="68"/>
      <c r="YW2528" s="68"/>
      <c r="YX2528" s="68">
        <v>1.0061700501311199</v>
      </c>
      <c r="YY2528" s="68"/>
      <c r="YZ2528" s="68"/>
      <c r="ZA2528" s="68"/>
      <c r="ZB2528" s="68"/>
      <c r="ZC2528" s="68"/>
      <c r="ZD2528" s="68"/>
    </row>
    <row r="2529" spans="658:680" x14ac:dyDescent="0.25">
      <c r="YH2529" s="68"/>
      <c r="YI2529" s="68"/>
      <c r="YJ2529" s="68"/>
      <c r="YK2529" s="68"/>
      <c r="YL2529" s="68"/>
      <c r="YM2529" s="68"/>
      <c r="YN2529" s="68"/>
      <c r="YO2529" s="68"/>
      <c r="YP2529" s="68"/>
      <c r="YQ2529" s="68"/>
      <c r="YR2529" s="68"/>
      <c r="YS2529" s="68"/>
      <c r="YT2529" s="68"/>
      <c r="YU2529" s="68"/>
      <c r="YV2529" s="68"/>
      <c r="YW2529" s="68"/>
      <c r="YX2529" s="68">
        <v>1.00616992937831</v>
      </c>
      <c r="YY2529" s="68"/>
      <c r="YZ2529" s="68"/>
      <c r="ZA2529" s="68"/>
      <c r="ZB2529" s="68"/>
      <c r="ZC2529" s="68"/>
      <c r="ZD2529" s="68"/>
    </row>
    <row r="2530" spans="658:680" x14ac:dyDescent="0.25">
      <c r="YH2530" s="68"/>
      <c r="YI2530" s="68"/>
      <c r="YJ2530" s="68"/>
      <c r="YK2530" s="68"/>
      <c r="YL2530" s="68"/>
      <c r="YM2530" s="68"/>
      <c r="YN2530" s="68"/>
      <c r="YO2530" s="68"/>
      <c r="YP2530" s="68"/>
      <c r="YQ2530" s="68"/>
      <c r="YR2530" s="68"/>
      <c r="YS2530" s="68"/>
      <c r="YT2530" s="68"/>
      <c r="YU2530" s="68"/>
      <c r="YV2530" s="68"/>
      <c r="YW2530" s="68"/>
      <c r="YX2530" s="68">
        <v>1.0061646235822399</v>
      </c>
      <c r="YY2530" s="68"/>
      <c r="YZ2530" s="68"/>
      <c r="ZA2530" s="68"/>
      <c r="ZB2530" s="68"/>
      <c r="ZC2530" s="68"/>
      <c r="ZD2530" s="68"/>
    </row>
    <row r="2531" spans="658:680" x14ac:dyDescent="0.25">
      <c r="YH2531" s="68"/>
      <c r="YI2531" s="68"/>
      <c r="YJ2531" s="68"/>
      <c r="YK2531" s="68"/>
      <c r="YL2531" s="68"/>
      <c r="YM2531" s="68"/>
      <c r="YN2531" s="68"/>
      <c r="YO2531" s="68"/>
      <c r="YP2531" s="68"/>
      <c r="YQ2531" s="68"/>
      <c r="YR2531" s="68"/>
      <c r="YS2531" s="68"/>
      <c r="YT2531" s="68"/>
      <c r="YU2531" s="68"/>
      <c r="YV2531" s="68"/>
      <c r="YW2531" s="68"/>
      <c r="YX2531" s="68">
        <v>1.00616307360672</v>
      </c>
      <c r="YY2531" s="68"/>
      <c r="YZ2531" s="68"/>
      <c r="ZA2531" s="68"/>
      <c r="ZB2531" s="68"/>
      <c r="ZC2531" s="68"/>
      <c r="ZD2531" s="68"/>
    </row>
    <row r="2532" spans="658:680" x14ac:dyDescent="0.25">
      <c r="YH2532" s="68"/>
      <c r="YI2532" s="68"/>
      <c r="YJ2532" s="68"/>
      <c r="YK2532" s="68"/>
      <c r="YL2532" s="68"/>
      <c r="YM2532" s="68"/>
      <c r="YN2532" s="68"/>
      <c r="YO2532" s="68"/>
      <c r="YP2532" s="68"/>
      <c r="YQ2532" s="68"/>
      <c r="YR2532" s="68"/>
      <c r="YS2532" s="68"/>
      <c r="YT2532" s="68"/>
      <c r="YU2532" s="68"/>
      <c r="YV2532" s="68"/>
      <c r="YW2532" s="68"/>
      <c r="YX2532" s="68">
        <v>1.0061596269250801</v>
      </c>
      <c r="YY2532" s="68"/>
      <c r="YZ2532" s="68"/>
      <c r="ZA2532" s="68"/>
      <c r="ZB2532" s="68"/>
      <c r="ZC2532" s="68"/>
      <c r="ZD2532" s="68"/>
    </row>
    <row r="2533" spans="658:680" x14ac:dyDescent="0.25">
      <c r="YH2533" s="68"/>
      <c r="YI2533" s="68"/>
      <c r="YJ2533" s="68"/>
      <c r="YK2533" s="68"/>
      <c r="YL2533" s="68"/>
      <c r="YM2533" s="68"/>
      <c r="YN2533" s="68"/>
      <c r="YO2533" s="68"/>
      <c r="YP2533" s="68"/>
      <c r="YQ2533" s="68"/>
      <c r="YR2533" s="68"/>
      <c r="YS2533" s="68"/>
      <c r="YT2533" s="68"/>
      <c r="YU2533" s="68"/>
      <c r="YV2533" s="68"/>
      <c r="YW2533" s="68"/>
      <c r="YX2533" s="68">
        <v>1.00615838960652</v>
      </c>
      <c r="YY2533" s="68"/>
      <c r="YZ2533" s="68"/>
      <c r="ZA2533" s="68"/>
      <c r="ZB2533" s="68"/>
      <c r="ZC2533" s="68"/>
      <c r="ZD2533" s="68"/>
    </row>
    <row r="2534" spans="658:680" x14ac:dyDescent="0.25">
      <c r="YH2534" s="68"/>
      <c r="YI2534" s="68"/>
      <c r="YJ2534" s="68"/>
      <c r="YK2534" s="68"/>
      <c r="YL2534" s="68"/>
      <c r="YM2534" s="68"/>
      <c r="YN2534" s="68"/>
      <c r="YO2534" s="68"/>
      <c r="YP2534" s="68"/>
      <c r="YQ2534" s="68"/>
      <c r="YR2534" s="68"/>
      <c r="YS2534" s="68"/>
      <c r="YT2534" s="68"/>
      <c r="YU2534" s="68"/>
      <c r="YV2534" s="68"/>
      <c r="YW2534" s="68"/>
      <c r="YX2534" s="68">
        <v>1.00615214295416</v>
      </c>
      <c r="YY2534" s="68"/>
      <c r="YZ2534" s="68"/>
      <c r="ZA2534" s="68"/>
      <c r="ZB2534" s="68"/>
      <c r="ZC2534" s="68"/>
      <c r="ZD2534" s="68"/>
    </row>
    <row r="2535" spans="658:680" x14ac:dyDescent="0.25">
      <c r="YH2535" s="68"/>
      <c r="YI2535" s="68"/>
      <c r="YJ2535" s="68"/>
      <c r="YK2535" s="68"/>
      <c r="YL2535" s="68"/>
      <c r="YM2535" s="68"/>
      <c r="YN2535" s="68"/>
      <c r="YO2535" s="68"/>
      <c r="YP2535" s="68"/>
      <c r="YQ2535" s="68"/>
      <c r="YR2535" s="68"/>
      <c r="YS2535" s="68"/>
      <c r="YT2535" s="68"/>
      <c r="YU2535" s="68"/>
      <c r="YV2535" s="68"/>
      <c r="YW2535" s="68"/>
      <c r="YX2535" s="68">
        <v>1.00614877041419</v>
      </c>
      <c r="YY2535" s="68"/>
      <c r="YZ2535" s="68"/>
      <c r="ZA2535" s="68"/>
      <c r="ZB2535" s="68"/>
      <c r="ZC2535" s="68"/>
      <c r="ZD2535" s="68"/>
    </row>
    <row r="2536" spans="658:680" x14ac:dyDescent="0.25">
      <c r="YH2536" s="68"/>
      <c r="YI2536" s="68"/>
      <c r="YJ2536" s="68"/>
      <c r="YK2536" s="68"/>
      <c r="YL2536" s="68"/>
      <c r="YM2536" s="68"/>
      <c r="YN2536" s="68"/>
      <c r="YO2536" s="68"/>
      <c r="YP2536" s="68"/>
      <c r="YQ2536" s="68"/>
      <c r="YR2536" s="68"/>
      <c r="YS2536" s="68"/>
      <c r="YT2536" s="68"/>
      <c r="YU2536" s="68"/>
      <c r="YV2536" s="68"/>
      <c r="YW2536" s="68"/>
      <c r="YX2536" s="68">
        <v>1.0061487329907</v>
      </c>
      <c r="YY2536" s="68"/>
      <c r="YZ2536" s="68"/>
      <c r="ZA2536" s="68"/>
      <c r="ZB2536" s="68"/>
      <c r="ZC2536" s="68"/>
      <c r="ZD2536" s="68"/>
    </row>
    <row r="2537" spans="658:680" x14ac:dyDescent="0.25">
      <c r="YH2537" s="68"/>
      <c r="YI2537" s="68"/>
      <c r="YJ2537" s="68"/>
      <c r="YK2537" s="68"/>
      <c r="YL2537" s="68"/>
      <c r="YM2537" s="68"/>
      <c r="YN2537" s="68"/>
      <c r="YO2537" s="68"/>
      <c r="YP2537" s="68"/>
      <c r="YQ2537" s="68"/>
      <c r="YR2537" s="68"/>
      <c r="YS2537" s="68"/>
      <c r="YT2537" s="68"/>
      <c r="YU2537" s="68"/>
      <c r="YV2537" s="68"/>
      <c r="YW2537" s="68"/>
      <c r="YX2537" s="68">
        <v>1.00614316568935</v>
      </c>
      <c r="YY2537" s="68"/>
      <c r="YZ2537" s="68"/>
      <c r="ZA2537" s="68"/>
      <c r="ZB2537" s="68"/>
      <c r="ZC2537" s="68"/>
      <c r="ZD2537" s="68"/>
    </row>
    <row r="2538" spans="658:680" x14ac:dyDescent="0.25">
      <c r="YH2538" s="68"/>
      <c r="YI2538" s="68"/>
      <c r="YJ2538" s="68"/>
      <c r="YK2538" s="68"/>
      <c r="YL2538" s="68"/>
      <c r="YM2538" s="68"/>
      <c r="YN2538" s="68"/>
      <c r="YO2538" s="68"/>
      <c r="YP2538" s="68"/>
      <c r="YQ2538" s="68"/>
      <c r="YR2538" s="68"/>
      <c r="YS2538" s="68"/>
      <c r="YT2538" s="68"/>
      <c r="YU2538" s="68"/>
      <c r="YV2538" s="68"/>
      <c r="YW2538" s="68"/>
      <c r="YX2538" s="68">
        <v>1.0061419063463699</v>
      </c>
      <c r="YY2538" s="68"/>
      <c r="YZ2538" s="68"/>
      <c r="ZA2538" s="68"/>
      <c r="ZB2538" s="68"/>
      <c r="ZC2538" s="68"/>
      <c r="ZD2538" s="68"/>
    </row>
    <row r="2539" spans="658:680" x14ac:dyDescent="0.25">
      <c r="YH2539" s="68"/>
      <c r="YI2539" s="68"/>
      <c r="YJ2539" s="68"/>
      <c r="YK2539" s="68"/>
      <c r="YL2539" s="68"/>
      <c r="YM2539" s="68"/>
      <c r="YN2539" s="68"/>
      <c r="YO2539" s="68"/>
      <c r="YP2539" s="68"/>
      <c r="YQ2539" s="68"/>
      <c r="YR2539" s="68"/>
      <c r="YS2539" s="68"/>
      <c r="YT2539" s="68"/>
      <c r="YU2539" s="68"/>
      <c r="YV2539" s="68"/>
      <c r="YW2539" s="68"/>
      <c r="YX2539" s="68">
        <v>1.00613170198395</v>
      </c>
      <c r="YY2539" s="68"/>
      <c r="YZ2539" s="68"/>
      <c r="ZA2539" s="68"/>
      <c r="ZB2539" s="68"/>
      <c r="ZC2539" s="68"/>
      <c r="ZD2539" s="68"/>
    </row>
    <row r="2540" spans="658:680" x14ac:dyDescent="0.25">
      <c r="YH2540" s="68"/>
      <c r="YI2540" s="68"/>
      <c r="YJ2540" s="68"/>
      <c r="YK2540" s="68"/>
      <c r="YL2540" s="68"/>
      <c r="YM2540" s="68"/>
      <c r="YN2540" s="68"/>
      <c r="YO2540" s="68"/>
      <c r="YP2540" s="68"/>
      <c r="YQ2540" s="68"/>
      <c r="YR2540" s="68"/>
      <c r="YS2540" s="68"/>
      <c r="YT2540" s="68"/>
      <c r="YU2540" s="68"/>
      <c r="YV2540" s="68"/>
      <c r="YW2540" s="68"/>
      <c r="YX2540" s="68">
        <v>1.00611564128209</v>
      </c>
      <c r="YY2540" s="68"/>
      <c r="YZ2540" s="68"/>
      <c r="ZA2540" s="68"/>
      <c r="ZB2540" s="68"/>
      <c r="ZC2540" s="68"/>
      <c r="ZD2540" s="68"/>
    </row>
    <row r="2541" spans="658:680" x14ac:dyDescent="0.25">
      <c r="YH2541" s="68"/>
      <c r="YI2541" s="68"/>
      <c r="YJ2541" s="68"/>
      <c r="YK2541" s="68"/>
      <c r="YL2541" s="68"/>
      <c r="YM2541" s="68"/>
      <c r="YN2541" s="68"/>
      <c r="YO2541" s="68"/>
      <c r="YP2541" s="68"/>
      <c r="YQ2541" s="68"/>
      <c r="YR2541" s="68"/>
      <c r="YS2541" s="68"/>
      <c r="YT2541" s="68"/>
      <c r="YU2541" s="68"/>
      <c r="YV2541" s="68"/>
      <c r="YW2541" s="68"/>
      <c r="YX2541" s="68">
        <v>1.00610951845382</v>
      </c>
      <c r="YY2541" s="68"/>
      <c r="YZ2541" s="68"/>
      <c r="ZA2541" s="68"/>
      <c r="ZB2541" s="68"/>
      <c r="ZC2541" s="68"/>
      <c r="ZD2541" s="68"/>
    </row>
    <row r="2542" spans="658:680" x14ac:dyDescent="0.25">
      <c r="YH2542" s="68"/>
      <c r="YI2542" s="68"/>
      <c r="YJ2542" s="68"/>
      <c r="YK2542" s="68"/>
      <c r="YL2542" s="68"/>
      <c r="YM2542" s="68"/>
      <c r="YN2542" s="68"/>
      <c r="YO2542" s="68"/>
      <c r="YP2542" s="68"/>
      <c r="YQ2542" s="68"/>
      <c r="YR2542" s="68"/>
      <c r="YS2542" s="68"/>
      <c r="YT2542" s="68"/>
      <c r="YU2542" s="68"/>
      <c r="YV2542" s="68"/>
      <c r="YW2542" s="68"/>
      <c r="YX2542" s="68">
        <v>1.0061092256031601</v>
      </c>
      <c r="YY2542" s="68"/>
      <c r="YZ2542" s="68"/>
      <c r="ZA2542" s="68"/>
      <c r="ZB2542" s="68"/>
      <c r="ZC2542" s="68"/>
      <c r="ZD2542" s="68"/>
    </row>
    <row r="2543" spans="658:680" x14ac:dyDescent="0.25">
      <c r="YH2543" s="68"/>
      <c r="YI2543" s="68"/>
      <c r="YJ2543" s="68"/>
      <c r="YK2543" s="68"/>
      <c r="YL2543" s="68"/>
      <c r="YM2543" s="68"/>
      <c r="YN2543" s="68"/>
      <c r="YO2543" s="68"/>
      <c r="YP2543" s="68"/>
      <c r="YQ2543" s="68"/>
      <c r="YR2543" s="68"/>
      <c r="YS2543" s="68"/>
      <c r="YT2543" s="68"/>
      <c r="YU2543" s="68"/>
      <c r="YV2543" s="68"/>
      <c r="YW2543" s="68"/>
      <c r="YX2543" s="68">
        <v>1.00610496884656</v>
      </c>
      <c r="YY2543" s="68"/>
      <c r="YZ2543" s="68"/>
      <c r="ZA2543" s="68"/>
      <c r="ZB2543" s="68"/>
      <c r="ZC2543" s="68"/>
      <c r="ZD2543" s="68"/>
    </row>
    <row r="2544" spans="658:680" x14ac:dyDescent="0.25">
      <c r="YH2544" s="68"/>
      <c r="YI2544" s="68"/>
      <c r="YJ2544" s="68"/>
      <c r="YK2544" s="68"/>
      <c r="YL2544" s="68"/>
      <c r="YM2544" s="68"/>
      <c r="YN2544" s="68"/>
      <c r="YO2544" s="68"/>
      <c r="YP2544" s="68"/>
      <c r="YQ2544" s="68"/>
      <c r="YR2544" s="68"/>
      <c r="YS2544" s="68"/>
      <c r="YT2544" s="68"/>
      <c r="YU2544" s="68"/>
      <c r="YV2544" s="68"/>
      <c r="YW2544" s="68"/>
      <c r="YX2544" s="68">
        <v>1.00610300181704</v>
      </c>
      <c r="YY2544" s="68"/>
      <c r="YZ2544" s="68"/>
      <c r="ZA2544" s="68"/>
      <c r="ZB2544" s="68"/>
      <c r="ZC2544" s="68"/>
      <c r="ZD2544" s="68"/>
    </row>
    <row r="2545" spans="658:680" x14ac:dyDescent="0.25">
      <c r="YH2545" s="68"/>
      <c r="YI2545" s="68"/>
      <c r="YJ2545" s="68"/>
      <c r="YK2545" s="68"/>
      <c r="YL2545" s="68"/>
      <c r="YM2545" s="68"/>
      <c r="YN2545" s="68"/>
      <c r="YO2545" s="68"/>
      <c r="YP2545" s="68"/>
      <c r="YQ2545" s="68"/>
      <c r="YR2545" s="68"/>
      <c r="YS2545" s="68"/>
      <c r="YT2545" s="68"/>
      <c r="YU2545" s="68"/>
      <c r="YV2545" s="68"/>
      <c r="YW2545" s="68"/>
      <c r="YX2545" s="68">
        <v>1.0061021130183001</v>
      </c>
      <c r="YY2545" s="68"/>
      <c r="YZ2545" s="68"/>
      <c r="ZA2545" s="68"/>
      <c r="ZB2545" s="68"/>
      <c r="ZC2545" s="68"/>
      <c r="ZD2545" s="68"/>
    </row>
    <row r="2546" spans="658:680" x14ac:dyDescent="0.25">
      <c r="YH2546" s="68"/>
      <c r="YI2546" s="68"/>
      <c r="YJ2546" s="68"/>
      <c r="YK2546" s="68"/>
      <c r="YL2546" s="68"/>
      <c r="YM2546" s="68"/>
      <c r="YN2546" s="68"/>
      <c r="YO2546" s="68"/>
      <c r="YP2546" s="68"/>
      <c r="YQ2546" s="68"/>
      <c r="YR2546" s="68"/>
      <c r="YS2546" s="68"/>
      <c r="YT2546" s="68"/>
      <c r="YU2546" s="68"/>
      <c r="YV2546" s="68"/>
      <c r="YW2546" s="68"/>
      <c r="YX2546" s="68">
        <v>1.0060953373425701</v>
      </c>
      <c r="YY2546" s="68"/>
      <c r="YZ2546" s="68"/>
      <c r="ZA2546" s="68"/>
      <c r="ZB2546" s="68"/>
      <c r="ZC2546" s="68"/>
      <c r="ZD2546" s="68"/>
    </row>
    <row r="2547" spans="658:680" x14ac:dyDescent="0.25">
      <c r="YH2547" s="68"/>
      <c r="YI2547" s="68"/>
      <c r="YJ2547" s="68"/>
      <c r="YK2547" s="68"/>
      <c r="YL2547" s="68"/>
      <c r="YM2547" s="68"/>
      <c r="YN2547" s="68"/>
      <c r="YO2547" s="68"/>
      <c r="YP2547" s="68"/>
      <c r="YQ2547" s="68"/>
      <c r="YR2547" s="68"/>
      <c r="YS2547" s="68"/>
      <c r="YT2547" s="68"/>
      <c r="YU2547" s="68"/>
      <c r="YV2547" s="68"/>
      <c r="YW2547" s="68"/>
      <c r="YX2547" s="68">
        <v>1.00608907426182</v>
      </c>
      <c r="YY2547" s="68"/>
      <c r="YZ2547" s="68"/>
      <c r="ZA2547" s="68"/>
      <c r="ZB2547" s="68"/>
      <c r="ZC2547" s="68"/>
      <c r="ZD2547" s="68"/>
    </row>
    <row r="2548" spans="658:680" x14ac:dyDescent="0.25">
      <c r="YH2548" s="68"/>
      <c r="YI2548" s="68"/>
      <c r="YJ2548" s="68"/>
      <c r="YK2548" s="68"/>
      <c r="YL2548" s="68"/>
      <c r="YM2548" s="68"/>
      <c r="YN2548" s="68"/>
      <c r="YO2548" s="68"/>
      <c r="YP2548" s="68"/>
      <c r="YQ2548" s="68"/>
      <c r="YR2548" s="68"/>
      <c r="YS2548" s="68"/>
      <c r="YT2548" s="68"/>
      <c r="YU2548" s="68"/>
      <c r="YV2548" s="68"/>
      <c r="YW2548" s="68"/>
      <c r="YX2548" s="68">
        <v>1.00608080136469</v>
      </c>
      <c r="YY2548" s="68"/>
      <c r="YZ2548" s="68"/>
      <c r="ZA2548" s="68"/>
      <c r="ZB2548" s="68"/>
      <c r="ZC2548" s="68"/>
      <c r="ZD2548" s="68"/>
    </row>
    <row r="2549" spans="658:680" x14ac:dyDescent="0.25">
      <c r="YH2549" s="68"/>
      <c r="YI2549" s="68"/>
      <c r="YJ2549" s="68"/>
      <c r="YK2549" s="68"/>
      <c r="YL2549" s="68"/>
      <c r="YM2549" s="68"/>
      <c r="YN2549" s="68"/>
      <c r="YO2549" s="68"/>
      <c r="YP2549" s="68"/>
      <c r="YQ2549" s="68"/>
      <c r="YR2549" s="68"/>
      <c r="YS2549" s="68"/>
      <c r="YT2549" s="68"/>
      <c r="YU2549" s="68"/>
      <c r="YV2549" s="68"/>
      <c r="YW2549" s="68"/>
      <c r="YX2549" s="68">
        <v>1.0060756616123401</v>
      </c>
      <c r="YY2549" s="68"/>
      <c r="YZ2549" s="68"/>
      <c r="ZA2549" s="68"/>
      <c r="ZB2549" s="68"/>
      <c r="ZC2549" s="68"/>
      <c r="ZD2549" s="68"/>
    </row>
    <row r="2550" spans="658:680" x14ac:dyDescent="0.25">
      <c r="YH2550" s="68"/>
      <c r="YI2550" s="68"/>
      <c r="YJ2550" s="68"/>
      <c r="YK2550" s="68"/>
      <c r="YL2550" s="68"/>
      <c r="YM2550" s="68"/>
      <c r="YN2550" s="68"/>
      <c r="YO2550" s="68"/>
      <c r="YP2550" s="68"/>
      <c r="YQ2550" s="68"/>
      <c r="YR2550" s="68"/>
      <c r="YS2550" s="68"/>
      <c r="YT2550" s="68"/>
      <c r="YU2550" s="68"/>
      <c r="YV2550" s="68"/>
      <c r="YW2550" s="68"/>
      <c r="YX2550" s="68">
        <v>1.006070012878</v>
      </c>
      <c r="YY2550" s="68"/>
      <c r="YZ2550" s="68"/>
      <c r="ZA2550" s="68"/>
      <c r="ZB2550" s="68"/>
      <c r="ZC2550" s="68"/>
      <c r="ZD2550" s="68"/>
    </row>
    <row r="2551" spans="658:680" x14ac:dyDescent="0.25">
      <c r="YH2551" s="68"/>
      <c r="YI2551" s="68"/>
      <c r="YJ2551" s="68"/>
      <c r="YK2551" s="68"/>
      <c r="YL2551" s="68"/>
      <c r="YM2551" s="68"/>
      <c r="YN2551" s="68"/>
      <c r="YO2551" s="68"/>
      <c r="YP2551" s="68"/>
      <c r="YQ2551" s="68"/>
      <c r="YR2551" s="68"/>
      <c r="YS2551" s="68"/>
      <c r="YT2551" s="68"/>
      <c r="YU2551" s="68"/>
      <c r="YV2551" s="68"/>
      <c r="YW2551" s="68"/>
      <c r="YX2551" s="68">
        <v>1.0060675979954901</v>
      </c>
      <c r="YY2551" s="68"/>
      <c r="YZ2551" s="68"/>
      <c r="ZA2551" s="68"/>
      <c r="ZB2551" s="68"/>
      <c r="ZC2551" s="68"/>
      <c r="ZD2551" s="68"/>
    </row>
    <row r="2552" spans="658:680" x14ac:dyDescent="0.25">
      <c r="YH2552" s="68"/>
      <c r="YI2552" s="68"/>
      <c r="YJ2552" s="68"/>
      <c r="YK2552" s="68"/>
      <c r="YL2552" s="68"/>
      <c r="YM2552" s="68"/>
      <c r="YN2552" s="68"/>
      <c r="YO2552" s="68"/>
      <c r="YP2552" s="68"/>
      <c r="YQ2552" s="68"/>
      <c r="YR2552" s="68"/>
      <c r="YS2552" s="68"/>
      <c r="YT2552" s="68"/>
      <c r="YU2552" s="68"/>
      <c r="YV2552" s="68"/>
      <c r="YW2552" s="68"/>
      <c r="YX2552" s="68">
        <v>1.0060551058253</v>
      </c>
      <c r="YY2552" s="68"/>
      <c r="YZ2552" s="68"/>
      <c r="ZA2552" s="68"/>
      <c r="ZB2552" s="68"/>
      <c r="ZC2552" s="68"/>
      <c r="ZD2552" s="68"/>
    </row>
    <row r="2553" spans="658:680" x14ac:dyDescent="0.25">
      <c r="YH2553" s="68"/>
      <c r="YI2553" s="68"/>
      <c r="YJ2553" s="68"/>
      <c r="YK2553" s="68"/>
      <c r="YL2553" s="68"/>
      <c r="YM2553" s="68"/>
      <c r="YN2553" s="68"/>
      <c r="YO2553" s="68"/>
      <c r="YP2553" s="68"/>
      <c r="YQ2553" s="68"/>
      <c r="YR2553" s="68"/>
      <c r="YS2553" s="68"/>
      <c r="YT2553" s="68"/>
      <c r="YU2553" s="68"/>
      <c r="YV2553" s="68"/>
      <c r="YW2553" s="68"/>
      <c r="YX2553" s="68">
        <v>1.0060497237225401</v>
      </c>
      <c r="YY2553" s="68"/>
      <c r="YZ2553" s="68"/>
      <c r="ZA2553" s="68"/>
      <c r="ZB2553" s="68"/>
      <c r="ZC2553" s="68"/>
      <c r="ZD2553" s="68"/>
    </row>
    <row r="2554" spans="658:680" x14ac:dyDescent="0.25">
      <c r="YH2554" s="68"/>
      <c r="YI2554" s="68"/>
      <c r="YJ2554" s="68"/>
      <c r="YK2554" s="68"/>
      <c r="YL2554" s="68"/>
      <c r="YM2554" s="68"/>
      <c r="YN2554" s="68"/>
      <c r="YO2554" s="68"/>
      <c r="YP2554" s="68"/>
      <c r="YQ2554" s="68"/>
      <c r="YR2554" s="68"/>
      <c r="YS2554" s="68"/>
      <c r="YT2554" s="68"/>
      <c r="YU2554" s="68"/>
      <c r="YV2554" s="68"/>
      <c r="YW2554" s="68"/>
      <c r="YX2554" s="68">
        <v>1.0060480488824799</v>
      </c>
      <c r="YY2554" s="68"/>
      <c r="YZ2554" s="68"/>
      <c r="ZA2554" s="68"/>
      <c r="ZB2554" s="68"/>
      <c r="ZC2554" s="68"/>
      <c r="ZD2554" s="68"/>
    </row>
    <row r="2555" spans="658:680" x14ac:dyDescent="0.25">
      <c r="YH2555" s="68"/>
      <c r="YI2555" s="68"/>
      <c r="YJ2555" s="68"/>
      <c r="YK2555" s="68"/>
      <c r="YL2555" s="68"/>
      <c r="YM2555" s="68"/>
      <c r="YN2555" s="68"/>
      <c r="YO2555" s="68"/>
      <c r="YP2555" s="68"/>
      <c r="YQ2555" s="68"/>
      <c r="YR2555" s="68"/>
      <c r="YS2555" s="68"/>
      <c r="YT2555" s="68"/>
      <c r="YU2555" s="68"/>
      <c r="YV2555" s="68"/>
      <c r="YW2555" s="68"/>
      <c r="YX2555" s="68">
        <v>1.0060458164155699</v>
      </c>
      <c r="YY2555" s="68"/>
      <c r="YZ2555" s="68"/>
      <c r="ZA2555" s="68"/>
      <c r="ZB2555" s="68"/>
      <c r="ZC2555" s="68"/>
      <c r="ZD2555" s="68"/>
    </row>
    <row r="2556" spans="658:680" x14ac:dyDescent="0.25">
      <c r="YH2556" s="68"/>
      <c r="YI2556" s="68"/>
      <c r="YJ2556" s="68"/>
      <c r="YK2556" s="68"/>
      <c r="YL2556" s="68"/>
      <c r="YM2556" s="68"/>
      <c r="YN2556" s="68"/>
      <c r="YO2556" s="68"/>
      <c r="YP2556" s="68"/>
      <c r="YQ2556" s="68"/>
      <c r="YR2556" s="68"/>
      <c r="YS2556" s="68"/>
      <c r="YT2556" s="68"/>
      <c r="YU2556" s="68"/>
      <c r="YV2556" s="68"/>
      <c r="YW2556" s="68"/>
      <c r="YX2556" s="68">
        <v>1.00604165040204</v>
      </c>
      <c r="YY2556" s="68"/>
      <c r="YZ2556" s="68"/>
      <c r="ZA2556" s="68"/>
      <c r="ZB2556" s="68"/>
      <c r="ZC2556" s="68"/>
      <c r="ZD2556" s="68"/>
    </row>
    <row r="2557" spans="658:680" x14ac:dyDescent="0.25">
      <c r="YH2557" s="68"/>
      <c r="YI2557" s="68"/>
      <c r="YJ2557" s="68"/>
      <c r="YK2557" s="68"/>
      <c r="YL2557" s="68"/>
      <c r="YM2557" s="68"/>
      <c r="YN2557" s="68"/>
      <c r="YO2557" s="68"/>
      <c r="YP2557" s="68"/>
      <c r="YQ2557" s="68"/>
      <c r="YR2557" s="68"/>
      <c r="YS2557" s="68"/>
      <c r="YT2557" s="68"/>
      <c r="YU2557" s="68"/>
      <c r="YV2557" s="68"/>
      <c r="YW2557" s="68"/>
      <c r="YX2557" s="68">
        <v>1.0060303577185099</v>
      </c>
      <c r="YY2557" s="68"/>
      <c r="YZ2557" s="68"/>
      <c r="ZA2557" s="68"/>
      <c r="ZB2557" s="68"/>
      <c r="ZC2557" s="68"/>
      <c r="ZD2557" s="68"/>
    </row>
    <row r="2558" spans="658:680" x14ac:dyDescent="0.25">
      <c r="YH2558" s="68"/>
      <c r="YI2558" s="68"/>
      <c r="YJ2558" s="68"/>
      <c r="YK2558" s="68"/>
      <c r="YL2558" s="68"/>
      <c r="YM2558" s="68"/>
      <c r="YN2558" s="68"/>
      <c r="YO2558" s="68"/>
      <c r="YP2558" s="68"/>
      <c r="YQ2558" s="68"/>
      <c r="YR2558" s="68"/>
      <c r="YS2558" s="68"/>
      <c r="YT2558" s="68"/>
      <c r="YU2558" s="68"/>
      <c r="YV2558" s="68"/>
      <c r="YW2558" s="68"/>
      <c r="YX2558" s="68">
        <v>1.00601912871414</v>
      </c>
      <c r="YY2558" s="68"/>
      <c r="YZ2558" s="68"/>
      <c r="ZA2558" s="68"/>
      <c r="ZB2558" s="68"/>
      <c r="ZC2558" s="68"/>
      <c r="ZD2558" s="68"/>
    </row>
    <row r="2559" spans="658:680" x14ac:dyDescent="0.25">
      <c r="YH2559" s="68"/>
      <c r="YI2559" s="68"/>
      <c r="YJ2559" s="68"/>
      <c r="YK2559" s="68"/>
      <c r="YL2559" s="68"/>
      <c r="YM2559" s="68"/>
      <c r="YN2559" s="68"/>
      <c r="YO2559" s="68"/>
      <c r="YP2559" s="68"/>
      <c r="YQ2559" s="68"/>
      <c r="YR2559" s="68"/>
      <c r="YS2559" s="68"/>
      <c r="YT2559" s="68"/>
      <c r="YU2559" s="68"/>
      <c r="YV2559" s="68"/>
      <c r="YW2559" s="68"/>
      <c r="YX2559" s="68">
        <v>1.0060084935501199</v>
      </c>
      <c r="YY2559" s="68"/>
      <c r="YZ2559" s="68"/>
      <c r="ZA2559" s="68"/>
      <c r="ZB2559" s="68"/>
      <c r="ZC2559" s="68"/>
      <c r="ZD2559" s="68"/>
    </row>
    <row r="2560" spans="658:680" x14ac:dyDescent="0.25">
      <c r="YH2560" s="68"/>
      <c r="YI2560" s="68"/>
      <c r="YJ2560" s="68"/>
      <c r="YK2560" s="68"/>
      <c r="YL2560" s="68"/>
      <c r="YM2560" s="68"/>
      <c r="YN2560" s="68"/>
      <c r="YO2560" s="68"/>
      <c r="YP2560" s="68"/>
      <c r="YQ2560" s="68"/>
      <c r="YR2560" s="68"/>
      <c r="YS2560" s="68"/>
      <c r="YT2560" s="68"/>
      <c r="YU2560" s="68"/>
      <c r="YV2560" s="68"/>
      <c r="YW2560" s="68"/>
      <c r="YX2560" s="68">
        <v>1.0060055306345199</v>
      </c>
      <c r="YY2560" s="68"/>
      <c r="YZ2560" s="68"/>
      <c r="ZA2560" s="68"/>
      <c r="ZB2560" s="68"/>
      <c r="ZC2560" s="68"/>
      <c r="ZD2560" s="68"/>
    </row>
    <row r="2561" spans="658:680" x14ac:dyDescent="0.25">
      <c r="YH2561" s="68"/>
      <c r="YI2561" s="68"/>
      <c r="YJ2561" s="68"/>
      <c r="YK2561" s="68"/>
      <c r="YL2561" s="68"/>
      <c r="YM2561" s="68"/>
      <c r="YN2561" s="68"/>
      <c r="YO2561" s="68"/>
      <c r="YP2561" s="68"/>
      <c r="YQ2561" s="68"/>
      <c r="YR2561" s="68"/>
      <c r="YS2561" s="68"/>
      <c r="YT2561" s="68"/>
      <c r="YU2561" s="68"/>
      <c r="YV2561" s="68"/>
      <c r="YW2561" s="68"/>
      <c r="YX2561" s="68">
        <v>1.0060013096125899</v>
      </c>
      <c r="YY2561" s="68"/>
      <c r="YZ2561" s="68"/>
      <c r="ZA2561" s="68"/>
      <c r="ZB2561" s="68"/>
      <c r="ZC2561" s="68"/>
      <c r="ZD2561" s="68"/>
    </row>
    <row r="2562" spans="658:680" x14ac:dyDescent="0.25">
      <c r="YH2562" s="68"/>
      <c r="YI2562" s="68"/>
      <c r="YJ2562" s="68"/>
      <c r="YK2562" s="68"/>
      <c r="YL2562" s="68"/>
      <c r="YM2562" s="68"/>
      <c r="YN2562" s="68"/>
      <c r="YO2562" s="68"/>
      <c r="YP2562" s="68"/>
      <c r="YQ2562" s="68"/>
      <c r="YR2562" s="68"/>
      <c r="YS2562" s="68"/>
      <c r="YT2562" s="68"/>
      <c r="YU2562" s="68"/>
      <c r="YV2562" s="68"/>
      <c r="YW2562" s="68"/>
      <c r="YX2562" s="68">
        <v>1.0059894846217201</v>
      </c>
      <c r="YY2562" s="68"/>
      <c r="YZ2562" s="68"/>
      <c r="ZA2562" s="68"/>
      <c r="ZB2562" s="68"/>
      <c r="ZC2562" s="68"/>
      <c r="ZD2562" s="68"/>
    </row>
    <row r="2563" spans="658:680" x14ac:dyDescent="0.25">
      <c r="YH2563" s="68"/>
      <c r="YI2563" s="68"/>
      <c r="YJ2563" s="68"/>
      <c r="YK2563" s="68"/>
      <c r="YL2563" s="68"/>
      <c r="YM2563" s="68"/>
      <c r="YN2563" s="68"/>
      <c r="YO2563" s="68"/>
      <c r="YP2563" s="68"/>
      <c r="YQ2563" s="68"/>
      <c r="YR2563" s="68"/>
      <c r="YS2563" s="68"/>
      <c r="YT2563" s="68"/>
      <c r="YU2563" s="68"/>
      <c r="YV2563" s="68"/>
      <c r="YW2563" s="68"/>
      <c r="YX2563" s="68">
        <v>1.0059845054803001</v>
      </c>
      <c r="YY2563" s="68"/>
      <c r="YZ2563" s="68"/>
      <c r="ZA2563" s="68"/>
      <c r="ZB2563" s="68"/>
      <c r="ZC2563" s="68"/>
      <c r="ZD2563" s="68"/>
    </row>
    <row r="2564" spans="658:680" x14ac:dyDescent="0.25">
      <c r="YH2564" s="68"/>
      <c r="YI2564" s="68"/>
      <c r="YJ2564" s="68"/>
      <c r="YK2564" s="68"/>
      <c r="YL2564" s="68"/>
      <c r="YM2564" s="68"/>
      <c r="YN2564" s="68"/>
      <c r="YO2564" s="68"/>
      <c r="YP2564" s="68"/>
      <c r="YQ2564" s="68"/>
      <c r="YR2564" s="68"/>
      <c r="YS2564" s="68"/>
      <c r="YT2564" s="68"/>
      <c r="YU2564" s="68"/>
      <c r="YV2564" s="68"/>
      <c r="YW2564" s="68"/>
      <c r="YX2564" s="68">
        <v>1.0059793205754199</v>
      </c>
      <c r="YY2564" s="68"/>
      <c r="YZ2564" s="68"/>
      <c r="ZA2564" s="68"/>
      <c r="ZB2564" s="68"/>
      <c r="ZC2564" s="68"/>
      <c r="ZD2564" s="68"/>
    </row>
    <row r="2565" spans="658:680" x14ac:dyDescent="0.25">
      <c r="YH2565" s="68"/>
      <c r="YI2565" s="68"/>
      <c r="YJ2565" s="68"/>
      <c r="YK2565" s="68"/>
      <c r="YL2565" s="68"/>
      <c r="YM2565" s="68"/>
      <c r="YN2565" s="68"/>
      <c r="YO2565" s="68"/>
      <c r="YP2565" s="68"/>
      <c r="YQ2565" s="68"/>
      <c r="YR2565" s="68"/>
      <c r="YS2565" s="68"/>
      <c r="YT2565" s="68"/>
      <c r="YU2565" s="68"/>
      <c r="YV2565" s="68"/>
      <c r="YW2565" s="68"/>
      <c r="YX2565" s="68">
        <v>1.0059772492394901</v>
      </c>
      <c r="YY2565" s="68"/>
      <c r="YZ2565" s="68"/>
      <c r="ZA2565" s="68"/>
      <c r="ZB2565" s="68"/>
      <c r="ZC2565" s="68"/>
      <c r="ZD2565" s="68"/>
    </row>
    <row r="2566" spans="658:680" x14ac:dyDescent="0.25">
      <c r="YH2566" s="68"/>
      <c r="YI2566" s="68"/>
      <c r="YJ2566" s="68"/>
      <c r="YK2566" s="68"/>
      <c r="YL2566" s="68"/>
      <c r="YM2566" s="68"/>
      <c r="YN2566" s="68"/>
      <c r="YO2566" s="68"/>
      <c r="YP2566" s="68"/>
      <c r="YQ2566" s="68"/>
      <c r="YR2566" s="68"/>
      <c r="YS2566" s="68"/>
      <c r="YT2566" s="68"/>
      <c r="YU2566" s="68"/>
      <c r="YV2566" s="68"/>
      <c r="YW2566" s="68"/>
      <c r="YX2566" s="68">
        <v>1.00597330926615</v>
      </c>
      <c r="YY2566" s="68"/>
      <c r="YZ2566" s="68"/>
      <c r="ZA2566" s="68"/>
      <c r="ZB2566" s="68"/>
      <c r="ZC2566" s="68"/>
      <c r="ZD2566" s="68"/>
    </row>
    <row r="2567" spans="658:680" x14ac:dyDescent="0.25">
      <c r="YH2567" s="68"/>
      <c r="YI2567" s="68"/>
      <c r="YJ2567" s="68"/>
      <c r="YK2567" s="68"/>
      <c r="YL2567" s="68"/>
      <c r="YM2567" s="68"/>
      <c r="YN2567" s="68"/>
      <c r="YO2567" s="68"/>
      <c r="YP2567" s="68"/>
      <c r="YQ2567" s="68"/>
      <c r="YR2567" s="68"/>
      <c r="YS2567" s="68"/>
      <c r="YT2567" s="68"/>
      <c r="YU2567" s="68"/>
      <c r="YV2567" s="68"/>
      <c r="YW2567" s="68"/>
      <c r="YX2567" s="68">
        <v>1.00597326477747</v>
      </c>
      <c r="YY2567" s="68"/>
      <c r="YZ2567" s="68"/>
      <c r="ZA2567" s="68"/>
      <c r="ZB2567" s="68"/>
      <c r="ZC2567" s="68"/>
      <c r="ZD2567" s="68"/>
    </row>
    <row r="2568" spans="658:680" x14ac:dyDescent="0.25">
      <c r="YH2568" s="68"/>
      <c r="YI2568" s="68"/>
      <c r="YJ2568" s="68"/>
      <c r="YK2568" s="68"/>
      <c r="YL2568" s="68"/>
      <c r="YM2568" s="68"/>
      <c r="YN2568" s="68"/>
      <c r="YO2568" s="68"/>
      <c r="YP2568" s="68"/>
      <c r="YQ2568" s="68"/>
      <c r="YR2568" s="68"/>
      <c r="YS2568" s="68"/>
      <c r="YT2568" s="68"/>
      <c r="YU2568" s="68"/>
      <c r="YV2568" s="68"/>
      <c r="YW2568" s="68"/>
      <c r="YX2568" s="68">
        <v>1.0059634289969599</v>
      </c>
      <c r="YY2568" s="68"/>
      <c r="YZ2568" s="68"/>
      <c r="ZA2568" s="68"/>
      <c r="ZB2568" s="68"/>
      <c r="ZC2568" s="68"/>
      <c r="ZD2568" s="68"/>
    </row>
    <row r="2569" spans="658:680" x14ac:dyDescent="0.25">
      <c r="YH2569" s="68"/>
      <c r="YI2569" s="68"/>
      <c r="YJ2569" s="68"/>
      <c r="YK2569" s="68"/>
      <c r="YL2569" s="68"/>
      <c r="YM2569" s="68"/>
      <c r="YN2569" s="68"/>
      <c r="YO2569" s="68"/>
      <c r="YP2569" s="68"/>
      <c r="YQ2569" s="68"/>
      <c r="YR2569" s="68"/>
      <c r="YS2569" s="68"/>
      <c r="YT2569" s="68"/>
      <c r="YU2569" s="68"/>
      <c r="YV2569" s="68"/>
      <c r="YW2569" s="68"/>
      <c r="YX2569" s="68">
        <v>1.00596180005299</v>
      </c>
      <c r="YY2569" s="68"/>
      <c r="YZ2569" s="68"/>
      <c r="ZA2569" s="68"/>
      <c r="ZB2569" s="68"/>
      <c r="ZC2569" s="68"/>
      <c r="ZD2569" s="68"/>
    </row>
    <row r="2570" spans="658:680" x14ac:dyDescent="0.25">
      <c r="YH2570" s="68"/>
      <c r="YI2570" s="68"/>
      <c r="YJ2570" s="68"/>
      <c r="YK2570" s="68"/>
      <c r="YL2570" s="68"/>
      <c r="YM2570" s="68"/>
      <c r="YN2570" s="68"/>
      <c r="YO2570" s="68"/>
      <c r="YP2570" s="68"/>
      <c r="YQ2570" s="68"/>
      <c r="YR2570" s="68"/>
      <c r="YS2570" s="68"/>
      <c r="YT2570" s="68"/>
      <c r="YU2570" s="68"/>
      <c r="YV2570" s="68"/>
      <c r="YW2570" s="68"/>
      <c r="YX2570" s="68">
        <v>1.0059611413434</v>
      </c>
      <c r="YY2570" s="68"/>
      <c r="YZ2570" s="68"/>
      <c r="ZA2570" s="68"/>
      <c r="ZB2570" s="68"/>
      <c r="ZC2570" s="68"/>
      <c r="ZD2570" s="68"/>
    </row>
    <row r="2571" spans="658:680" x14ac:dyDescent="0.25">
      <c r="YH2571" s="68"/>
      <c r="YI2571" s="68"/>
      <c r="YJ2571" s="68"/>
      <c r="YK2571" s="68"/>
      <c r="YL2571" s="68"/>
      <c r="YM2571" s="68"/>
      <c r="YN2571" s="68"/>
      <c r="YO2571" s="68"/>
      <c r="YP2571" s="68"/>
      <c r="YQ2571" s="68"/>
      <c r="YR2571" s="68"/>
      <c r="YS2571" s="68"/>
      <c r="YT2571" s="68"/>
      <c r="YU2571" s="68"/>
      <c r="YV2571" s="68"/>
      <c r="YW2571" s="68"/>
      <c r="YX2571" s="68">
        <v>1.0059604833756399</v>
      </c>
      <c r="YY2571" s="68"/>
      <c r="YZ2571" s="68"/>
      <c r="ZA2571" s="68"/>
      <c r="ZB2571" s="68"/>
      <c r="ZC2571" s="68"/>
      <c r="ZD2571" s="68"/>
    </row>
    <row r="2572" spans="658:680" x14ac:dyDescent="0.25">
      <c r="YH2572" s="68"/>
      <c r="YI2572" s="68"/>
      <c r="YJ2572" s="68"/>
      <c r="YK2572" s="68"/>
      <c r="YL2572" s="68"/>
      <c r="YM2572" s="68"/>
      <c r="YN2572" s="68"/>
      <c r="YO2572" s="68"/>
      <c r="YP2572" s="68"/>
      <c r="YQ2572" s="68"/>
      <c r="YR2572" s="68"/>
      <c r="YS2572" s="68"/>
      <c r="YT2572" s="68"/>
      <c r="YU2572" s="68"/>
      <c r="YV2572" s="68"/>
      <c r="YW2572" s="68"/>
      <c r="YX2572" s="68">
        <v>1.0059583356588</v>
      </c>
      <c r="YY2572" s="68"/>
      <c r="YZ2572" s="68"/>
      <c r="ZA2572" s="68"/>
      <c r="ZB2572" s="68"/>
      <c r="ZC2572" s="68"/>
      <c r="ZD2572" s="68"/>
    </row>
    <row r="2573" spans="658:680" x14ac:dyDescent="0.25">
      <c r="YH2573" s="68"/>
      <c r="YI2573" s="68"/>
      <c r="YJ2573" s="68"/>
      <c r="YK2573" s="68"/>
      <c r="YL2573" s="68"/>
      <c r="YM2573" s="68"/>
      <c r="YN2573" s="68"/>
      <c r="YO2573" s="68"/>
      <c r="YP2573" s="68"/>
      <c r="YQ2573" s="68"/>
      <c r="YR2573" s="68"/>
      <c r="YS2573" s="68"/>
      <c r="YT2573" s="68"/>
      <c r="YU2573" s="68"/>
      <c r="YV2573" s="68"/>
      <c r="YW2573" s="68"/>
      <c r="YX2573" s="68">
        <v>1.0059578224446399</v>
      </c>
      <c r="YY2573" s="68"/>
      <c r="YZ2573" s="68"/>
      <c r="ZA2573" s="68"/>
      <c r="ZB2573" s="68"/>
      <c r="ZC2573" s="68"/>
      <c r="ZD2573" s="68"/>
    </row>
    <row r="2574" spans="658:680" x14ac:dyDescent="0.25">
      <c r="YH2574" s="68"/>
      <c r="YI2574" s="68"/>
      <c r="YJ2574" s="68"/>
      <c r="YK2574" s="68"/>
      <c r="YL2574" s="68"/>
      <c r="YM2574" s="68"/>
      <c r="YN2574" s="68"/>
      <c r="YO2574" s="68"/>
      <c r="YP2574" s="68"/>
      <c r="YQ2574" s="68"/>
      <c r="YR2574" s="68"/>
      <c r="YS2574" s="68"/>
      <c r="YT2574" s="68"/>
      <c r="YU2574" s="68"/>
      <c r="YV2574" s="68"/>
      <c r="YW2574" s="68"/>
      <c r="YX2574" s="68">
        <v>1.0059570036290599</v>
      </c>
      <c r="YY2574" s="68"/>
      <c r="YZ2574" s="68"/>
      <c r="ZA2574" s="68"/>
      <c r="ZB2574" s="68"/>
      <c r="ZC2574" s="68"/>
      <c r="ZD2574" s="68"/>
    </row>
    <row r="2575" spans="658:680" x14ac:dyDescent="0.25">
      <c r="YH2575" s="68"/>
      <c r="YI2575" s="68"/>
      <c r="YJ2575" s="68"/>
      <c r="YK2575" s="68"/>
      <c r="YL2575" s="68"/>
      <c r="YM2575" s="68"/>
      <c r="YN2575" s="68"/>
      <c r="YO2575" s="68"/>
      <c r="YP2575" s="68"/>
      <c r="YQ2575" s="68"/>
      <c r="YR2575" s="68"/>
      <c r="YS2575" s="68"/>
      <c r="YT2575" s="68"/>
      <c r="YU2575" s="68"/>
      <c r="YV2575" s="68"/>
      <c r="YW2575" s="68"/>
      <c r="YX2575" s="68">
        <v>1.0059542269938699</v>
      </c>
      <c r="YY2575" s="68"/>
      <c r="YZ2575" s="68"/>
      <c r="ZA2575" s="68"/>
      <c r="ZB2575" s="68"/>
      <c r="ZC2575" s="68"/>
      <c r="ZD2575" s="68"/>
    </row>
    <row r="2576" spans="658:680" x14ac:dyDescent="0.25">
      <c r="YH2576" s="68"/>
      <c r="YI2576" s="68"/>
      <c r="YJ2576" s="68"/>
      <c r="YK2576" s="68"/>
      <c r="YL2576" s="68"/>
      <c r="YM2576" s="68"/>
      <c r="YN2576" s="68"/>
      <c r="YO2576" s="68"/>
      <c r="YP2576" s="68"/>
      <c r="YQ2576" s="68"/>
      <c r="YR2576" s="68"/>
      <c r="YS2576" s="68"/>
      <c r="YT2576" s="68"/>
      <c r="YU2576" s="68"/>
      <c r="YV2576" s="68"/>
      <c r="YW2576" s="68"/>
      <c r="YX2576" s="68">
        <v>1.0059533105365199</v>
      </c>
      <c r="YY2576" s="68"/>
      <c r="YZ2576" s="68"/>
      <c r="ZA2576" s="68"/>
      <c r="ZB2576" s="68"/>
      <c r="ZC2576" s="68"/>
      <c r="ZD2576" s="68"/>
    </row>
    <row r="2577" spans="658:680" x14ac:dyDescent="0.25">
      <c r="YH2577" s="68"/>
      <c r="YI2577" s="68"/>
      <c r="YJ2577" s="68"/>
      <c r="YK2577" s="68"/>
      <c r="YL2577" s="68"/>
      <c r="YM2577" s="68"/>
      <c r="YN2577" s="68"/>
      <c r="YO2577" s="68"/>
      <c r="YP2577" s="68"/>
      <c r="YQ2577" s="68"/>
      <c r="YR2577" s="68"/>
      <c r="YS2577" s="68"/>
      <c r="YT2577" s="68"/>
      <c r="YU2577" s="68"/>
      <c r="YV2577" s="68"/>
      <c r="YW2577" s="68"/>
      <c r="YX2577" s="68">
        <v>1.0059439109469099</v>
      </c>
      <c r="YY2577" s="68"/>
      <c r="YZ2577" s="68"/>
      <c r="ZA2577" s="68"/>
      <c r="ZB2577" s="68"/>
      <c r="ZC2577" s="68"/>
      <c r="ZD2577" s="68"/>
    </row>
    <row r="2578" spans="658:680" x14ac:dyDescent="0.25">
      <c r="YH2578" s="68"/>
      <c r="YI2578" s="68"/>
      <c r="YJ2578" s="68"/>
      <c r="YK2578" s="68"/>
      <c r="YL2578" s="68"/>
      <c r="YM2578" s="68"/>
      <c r="YN2578" s="68"/>
      <c r="YO2578" s="68"/>
      <c r="YP2578" s="68"/>
      <c r="YQ2578" s="68"/>
      <c r="YR2578" s="68"/>
      <c r="YS2578" s="68"/>
      <c r="YT2578" s="68"/>
      <c r="YU2578" s="68"/>
      <c r="YV2578" s="68"/>
      <c r="YW2578" s="68"/>
      <c r="YX2578" s="68">
        <v>1.0059414090243199</v>
      </c>
      <c r="YY2578" s="68"/>
      <c r="YZ2578" s="68"/>
      <c r="ZA2578" s="68"/>
      <c r="ZB2578" s="68"/>
      <c r="ZC2578" s="68"/>
      <c r="ZD2578" s="68"/>
    </row>
    <row r="2579" spans="658:680" x14ac:dyDescent="0.25">
      <c r="YH2579" s="68"/>
      <c r="YI2579" s="68"/>
      <c r="YJ2579" s="68"/>
      <c r="YK2579" s="68"/>
      <c r="YL2579" s="68"/>
      <c r="YM2579" s="68"/>
      <c r="YN2579" s="68"/>
      <c r="YO2579" s="68"/>
      <c r="YP2579" s="68"/>
      <c r="YQ2579" s="68"/>
      <c r="YR2579" s="68"/>
      <c r="YS2579" s="68"/>
      <c r="YT2579" s="68"/>
      <c r="YU2579" s="68"/>
      <c r="YV2579" s="68"/>
      <c r="YW2579" s="68"/>
      <c r="YX2579" s="68">
        <v>1.0059408223827599</v>
      </c>
      <c r="YY2579" s="68"/>
      <c r="YZ2579" s="68"/>
      <c r="ZA2579" s="68"/>
      <c r="ZB2579" s="68"/>
      <c r="ZC2579" s="68"/>
      <c r="ZD2579" s="68"/>
    </row>
    <row r="2580" spans="658:680" x14ac:dyDescent="0.25">
      <c r="YH2580" s="68"/>
      <c r="YI2580" s="68"/>
      <c r="YJ2580" s="68"/>
      <c r="YK2580" s="68"/>
      <c r="YL2580" s="68"/>
      <c r="YM2580" s="68"/>
      <c r="YN2580" s="68"/>
      <c r="YO2580" s="68"/>
      <c r="YP2580" s="68"/>
      <c r="YQ2580" s="68"/>
      <c r="YR2580" s="68"/>
      <c r="YS2580" s="68"/>
      <c r="YT2580" s="68"/>
      <c r="YU2580" s="68"/>
      <c r="YV2580" s="68"/>
      <c r="YW2580" s="68"/>
      <c r="YX2580" s="68">
        <v>1.0059245528602601</v>
      </c>
      <c r="YY2580" s="68"/>
      <c r="YZ2580" s="68"/>
      <c r="ZA2580" s="68"/>
      <c r="ZB2580" s="68"/>
      <c r="ZC2580" s="68"/>
      <c r="ZD2580" s="68"/>
    </row>
    <row r="2581" spans="658:680" x14ac:dyDescent="0.25">
      <c r="YH2581" s="68"/>
      <c r="YI2581" s="68"/>
      <c r="YJ2581" s="68"/>
      <c r="YK2581" s="68"/>
      <c r="YL2581" s="68"/>
      <c r="YM2581" s="68"/>
      <c r="YN2581" s="68"/>
      <c r="YO2581" s="68"/>
      <c r="YP2581" s="68"/>
      <c r="YQ2581" s="68"/>
      <c r="YR2581" s="68"/>
      <c r="YS2581" s="68"/>
      <c r="YT2581" s="68"/>
      <c r="YU2581" s="68"/>
      <c r="YV2581" s="68"/>
      <c r="YW2581" s="68"/>
      <c r="YX2581" s="68">
        <v>1.0059219075827299</v>
      </c>
      <c r="YY2581" s="68"/>
      <c r="YZ2581" s="68"/>
      <c r="ZA2581" s="68"/>
      <c r="ZB2581" s="68"/>
      <c r="ZC2581" s="68"/>
      <c r="ZD2581" s="68"/>
    </row>
    <row r="2582" spans="658:680" x14ac:dyDescent="0.25">
      <c r="YH2582" s="68"/>
      <c r="YI2582" s="68"/>
      <c r="YJ2582" s="68"/>
      <c r="YK2582" s="68"/>
      <c r="YL2582" s="68"/>
      <c r="YM2582" s="68"/>
      <c r="YN2582" s="68"/>
      <c r="YO2582" s="68"/>
      <c r="YP2582" s="68"/>
      <c r="YQ2582" s="68"/>
      <c r="YR2582" s="68"/>
      <c r="YS2582" s="68"/>
      <c r="YT2582" s="68"/>
      <c r="YU2582" s="68"/>
      <c r="YV2582" s="68"/>
      <c r="YW2582" s="68"/>
      <c r="YX2582" s="68">
        <v>1.00591148192632</v>
      </c>
      <c r="YY2582" s="68"/>
      <c r="YZ2582" s="68"/>
      <c r="ZA2582" s="68"/>
      <c r="ZB2582" s="68"/>
      <c r="ZC2582" s="68"/>
      <c r="ZD2582" s="68"/>
    </row>
    <row r="2583" spans="658:680" x14ac:dyDescent="0.25">
      <c r="YH2583" s="68"/>
      <c r="YI2583" s="68"/>
      <c r="YJ2583" s="68"/>
      <c r="YK2583" s="68"/>
      <c r="YL2583" s="68"/>
      <c r="YM2583" s="68"/>
      <c r="YN2583" s="68"/>
      <c r="YO2583" s="68"/>
      <c r="YP2583" s="68"/>
      <c r="YQ2583" s="68"/>
      <c r="YR2583" s="68"/>
      <c r="YS2583" s="68"/>
      <c r="YT2583" s="68"/>
      <c r="YU2583" s="68"/>
      <c r="YV2583" s="68"/>
      <c r="YW2583" s="68"/>
      <c r="YX2583" s="68">
        <v>1.0059090196751601</v>
      </c>
      <c r="YY2583" s="68"/>
      <c r="YZ2583" s="68"/>
      <c r="ZA2583" s="68"/>
      <c r="ZB2583" s="68"/>
      <c r="ZC2583" s="68"/>
      <c r="ZD2583" s="68"/>
    </row>
    <row r="2584" spans="658:680" x14ac:dyDescent="0.25">
      <c r="YH2584" s="68"/>
      <c r="YI2584" s="68"/>
      <c r="YJ2584" s="68"/>
      <c r="YK2584" s="68"/>
      <c r="YL2584" s="68"/>
      <c r="YM2584" s="68"/>
      <c r="YN2584" s="68"/>
      <c r="YO2584" s="68"/>
      <c r="YP2584" s="68"/>
      <c r="YQ2584" s="68"/>
      <c r="YR2584" s="68"/>
      <c r="YS2584" s="68"/>
      <c r="YT2584" s="68"/>
      <c r="YU2584" s="68"/>
      <c r="YV2584" s="68"/>
      <c r="YW2584" s="68"/>
      <c r="YX2584" s="68">
        <v>1.00590810686749</v>
      </c>
      <c r="YY2584" s="68"/>
      <c r="YZ2584" s="68"/>
      <c r="ZA2584" s="68"/>
      <c r="ZB2584" s="68"/>
      <c r="ZC2584" s="68"/>
      <c r="ZD2584" s="68"/>
    </row>
    <row r="2585" spans="658:680" x14ac:dyDescent="0.25">
      <c r="YH2585" s="68"/>
      <c r="YI2585" s="68"/>
      <c r="YJ2585" s="68"/>
      <c r="YK2585" s="68"/>
      <c r="YL2585" s="68"/>
      <c r="YM2585" s="68"/>
      <c r="YN2585" s="68"/>
      <c r="YO2585" s="68"/>
      <c r="YP2585" s="68"/>
      <c r="YQ2585" s="68"/>
      <c r="YR2585" s="68"/>
      <c r="YS2585" s="68"/>
      <c r="YT2585" s="68"/>
      <c r="YU2585" s="68"/>
      <c r="YV2585" s="68"/>
      <c r="YW2585" s="68"/>
      <c r="YX2585" s="68">
        <v>1.00590480590575</v>
      </c>
      <c r="YY2585" s="68"/>
      <c r="YZ2585" s="68"/>
      <c r="ZA2585" s="68"/>
      <c r="ZB2585" s="68"/>
      <c r="ZC2585" s="68"/>
      <c r="ZD2585" s="68"/>
    </row>
    <row r="2586" spans="658:680" x14ac:dyDescent="0.25">
      <c r="YH2586" s="68"/>
      <c r="YI2586" s="68"/>
      <c r="YJ2586" s="68"/>
      <c r="YK2586" s="68"/>
      <c r="YL2586" s="68"/>
      <c r="YM2586" s="68"/>
      <c r="YN2586" s="68"/>
      <c r="YO2586" s="68"/>
      <c r="YP2586" s="68"/>
      <c r="YQ2586" s="68"/>
      <c r="YR2586" s="68"/>
      <c r="YS2586" s="68"/>
      <c r="YT2586" s="68"/>
      <c r="YU2586" s="68"/>
      <c r="YV2586" s="68"/>
      <c r="YW2586" s="68"/>
      <c r="YX2586" s="68">
        <v>1.0059036163089501</v>
      </c>
      <c r="YY2586" s="68"/>
      <c r="YZ2586" s="68"/>
      <c r="ZA2586" s="68"/>
      <c r="ZB2586" s="68"/>
      <c r="ZC2586" s="68"/>
      <c r="ZD2586" s="68"/>
    </row>
    <row r="2587" spans="658:680" x14ac:dyDescent="0.25">
      <c r="YH2587" s="68"/>
      <c r="YI2587" s="68"/>
      <c r="YJ2587" s="68"/>
      <c r="YK2587" s="68"/>
      <c r="YL2587" s="68"/>
      <c r="YM2587" s="68"/>
      <c r="YN2587" s="68"/>
      <c r="YO2587" s="68"/>
      <c r="YP2587" s="68"/>
      <c r="YQ2587" s="68"/>
      <c r="YR2587" s="68"/>
      <c r="YS2587" s="68"/>
      <c r="YT2587" s="68"/>
      <c r="YU2587" s="68"/>
      <c r="YV2587" s="68"/>
      <c r="YW2587" s="68"/>
      <c r="YX2587" s="68">
        <v>1.0059012258475499</v>
      </c>
      <c r="YY2587" s="68"/>
      <c r="YZ2587" s="68"/>
      <c r="ZA2587" s="68"/>
      <c r="ZB2587" s="68"/>
      <c r="ZC2587" s="68"/>
      <c r="ZD2587" s="68"/>
    </row>
    <row r="2588" spans="658:680" x14ac:dyDescent="0.25">
      <c r="YH2588" s="68"/>
      <c r="YI2588" s="68"/>
      <c r="YJ2588" s="68"/>
      <c r="YK2588" s="68"/>
      <c r="YL2588" s="68"/>
      <c r="YM2588" s="68"/>
      <c r="YN2588" s="68"/>
      <c r="YO2588" s="68"/>
      <c r="YP2588" s="68"/>
      <c r="YQ2588" s="68"/>
      <c r="YR2588" s="68"/>
      <c r="YS2588" s="68"/>
      <c r="YT2588" s="68"/>
      <c r="YU2588" s="68"/>
      <c r="YV2588" s="68"/>
      <c r="YW2588" s="68"/>
      <c r="YX2588" s="68">
        <v>1.0059011013613099</v>
      </c>
      <c r="YY2588" s="68"/>
      <c r="YZ2588" s="68"/>
      <c r="ZA2588" s="68"/>
      <c r="ZB2588" s="68"/>
      <c r="ZC2588" s="68"/>
      <c r="ZD2588" s="68"/>
    </row>
    <row r="2589" spans="658:680" x14ac:dyDescent="0.25">
      <c r="YH2589" s="68"/>
      <c r="YI2589" s="68"/>
      <c r="YJ2589" s="68"/>
      <c r="YK2589" s="68"/>
      <c r="YL2589" s="68"/>
      <c r="YM2589" s="68"/>
      <c r="YN2589" s="68"/>
      <c r="YO2589" s="68"/>
      <c r="YP2589" s="68"/>
      <c r="YQ2589" s="68"/>
      <c r="YR2589" s="68"/>
      <c r="YS2589" s="68"/>
      <c r="YT2589" s="68"/>
      <c r="YU2589" s="68"/>
      <c r="YV2589" s="68"/>
      <c r="YW2589" s="68"/>
      <c r="YX2589" s="68">
        <v>1.0058983276306599</v>
      </c>
      <c r="YY2589" s="68"/>
      <c r="YZ2589" s="68"/>
      <c r="ZA2589" s="68"/>
      <c r="ZB2589" s="68"/>
      <c r="ZC2589" s="68"/>
      <c r="ZD2589" s="68"/>
    </row>
    <row r="2590" spans="658:680" x14ac:dyDescent="0.25">
      <c r="YH2590" s="68"/>
      <c r="YI2590" s="68"/>
      <c r="YJ2590" s="68"/>
      <c r="YK2590" s="68"/>
      <c r="YL2590" s="68"/>
      <c r="YM2590" s="68"/>
      <c r="YN2590" s="68"/>
      <c r="YO2590" s="68"/>
      <c r="YP2590" s="68"/>
      <c r="YQ2590" s="68"/>
      <c r="YR2590" s="68"/>
      <c r="YS2590" s="68"/>
      <c r="YT2590" s="68"/>
      <c r="YU2590" s="68"/>
      <c r="YV2590" s="68"/>
      <c r="YW2590" s="68"/>
      <c r="YX2590" s="68">
        <v>1.00589657930089</v>
      </c>
      <c r="YY2590" s="68"/>
      <c r="YZ2590" s="68"/>
      <c r="ZA2590" s="68"/>
      <c r="ZB2590" s="68"/>
      <c r="ZC2590" s="68"/>
      <c r="ZD2590" s="68"/>
    </row>
    <row r="2591" spans="658:680" x14ac:dyDescent="0.25">
      <c r="YH2591" s="68"/>
      <c r="YI2591" s="68"/>
      <c r="YJ2591" s="68"/>
      <c r="YK2591" s="68"/>
      <c r="YL2591" s="68"/>
      <c r="YM2591" s="68"/>
      <c r="YN2591" s="68"/>
      <c r="YO2591" s="68"/>
      <c r="YP2591" s="68"/>
      <c r="YQ2591" s="68"/>
      <c r="YR2591" s="68"/>
      <c r="YS2591" s="68"/>
      <c r="YT2591" s="68"/>
      <c r="YU2591" s="68"/>
      <c r="YV2591" s="68"/>
      <c r="YW2591" s="68"/>
      <c r="YX2591" s="68">
        <v>1.0058957699439699</v>
      </c>
      <c r="YY2591" s="68"/>
      <c r="YZ2591" s="68"/>
      <c r="ZA2591" s="68"/>
      <c r="ZB2591" s="68"/>
      <c r="ZC2591" s="68"/>
      <c r="ZD2591" s="68"/>
    </row>
    <row r="2592" spans="658:680" x14ac:dyDescent="0.25">
      <c r="YH2592" s="68"/>
      <c r="YI2592" s="68"/>
      <c r="YJ2592" s="68"/>
      <c r="YK2592" s="68"/>
      <c r="YL2592" s="68"/>
      <c r="YM2592" s="68"/>
      <c r="YN2592" s="68"/>
      <c r="YO2592" s="68"/>
      <c r="YP2592" s="68"/>
      <c r="YQ2592" s="68"/>
      <c r="YR2592" s="68"/>
      <c r="YS2592" s="68"/>
      <c r="YT2592" s="68"/>
      <c r="YU2592" s="68"/>
      <c r="YV2592" s="68"/>
      <c r="YW2592" s="68"/>
      <c r="YX2592" s="68">
        <v>1.0058877776849799</v>
      </c>
      <c r="YY2592" s="68"/>
      <c r="YZ2592" s="68"/>
      <c r="ZA2592" s="68"/>
      <c r="ZB2592" s="68"/>
      <c r="ZC2592" s="68"/>
      <c r="ZD2592" s="68"/>
    </row>
    <row r="2593" spans="658:680" x14ac:dyDescent="0.25">
      <c r="YH2593" s="68"/>
      <c r="YI2593" s="68"/>
      <c r="YJ2593" s="68"/>
      <c r="YK2593" s="68"/>
      <c r="YL2593" s="68"/>
      <c r="YM2593" s="68"/>
      <c r="YN2593" s="68"/>
      <c r="YO2593" s="68"/>
      <c r="YP2593" s="68"/>
      <c r="YQ2593" s="68"/>
      <c r="YR2593" s="68"/>
      <c r="YS2593" s="68"/>
      <c r="YT2593" s="68"/>
      <c r="YU2593" s="68"/>
      <c r="YV2593" s="68"/>
      <c r="YW2593" s="68"/>
      <c r="YX2593" s="68">
        <v>1.0058875100909801</v>
      </c>
      <c r="YY2593" s="68"/>
      <c r="YZ2593" s="68"/>
      <c r="ZA2593" s="68"/>
      <c r="ZB2593" s="68"/>
      <c r="ZC2593" s="68"/>
      <c r="ZD2593" s="68"/>
    </row>
    <row r="2594" spans="658:680" x14ac:dyDescent="0.25">
      <c r="YH2594" s="68"/>
      <c r="YI2594" s="68"/>
      <c r="YJ2594" s="68"/>
      <c r="YK2594" s="68"/>
      <c r="YL2594" s="68"/>
      <c r="YM2594" s="68"/>
      <c r="YN2594" s="68"/>
      <c r="YO2594" s="68"/>
      <c r="YP2594" s="68"/>
      <c r="YQ2594" s="68"/>
      <c r="YR2594" s="68"/>
      <c r="YS2594" s="68"/>
      <c r="YT2594" s="68"/>
      <c r="YU2594" s="68"/>
      <c r="YV2594" s="68"/>
      <c r="YW2594" s="68"/>
      <c r="YX2594" s="68">
        <v>1.0058867611292699</v>
      </c>
      <c r="YY2594" s="68"/>
      <c r="YZ2594" s="68"/>
      <c r="ZA2594" s="68"/>
      <c r="ZB2594" s="68"/>
      <c r="ZC2594" s="68"/>
      <c r="ZD2594" s="68"/>
    </row>
    <row r="2595" spans="658:680" x14ac:dyDescent="0.25">
      <c r="YH2595" s="68"/>
      <c r="YI2595" s="68"/>
      <c r="YJ2595" s="68"/>
      <c r="YK2595" s="68"/>
      <c r="YL2595" s="68"/>
      <c r="YM2595" s="68"/>
      <c r="YN2595" s="68"/>
      <c r="YO2595" s="68"/>
      <c r="YP2595" s="68"/>
      <c r="YQ2595" s="68"/>
      <c r="YR2595" s="68"/>
      <c r="YS2595" s="68"/>
      <c r="YT2595" s="68"/>
      <c r="YU2595" s="68"/>
      <c r="YV2595" s="68"/>
      <c r="YW2595" s="68"/>
      <c r="YX2595" s="68">
        <v>1.00588598222907</v>
      </c>
      <c r="YY2595" s="68"/>
      <c r="YZ2595" s="68"/>
      <c r="ZA2595" s="68"/>
      <c r="ZB2595" s="68"/>
      <c r="ZC2595" s="68"/>
      <c r="ZD2595" s="68"/>
    </row>
    <row r="2596" spans="658:680" x14ac:dyDescent="0.25">
      <c r="YH2596" s="68"/>
      <c r="YI2596" s="68"/>
      <c r="YJ2596" s="68"/>
      <c r="YK2596" s="68"/>
      <c r="YL2596" s="68"/>
      <c r="YM2596" s="68"/>
      <c r="YN2596" s="68"/>
      <c r="YO2596" s="68"/>
      <c r="YP2596" s="68"/>
      <c r="YQ2596" s="68"/>
      <c r="YR2596" s="68"/>
      <c r="YS2596" s="68"/>
      <c r="YT2596" s="68"/>
      <c r="YU2596" s="68"/>
      <c r="YV2596" s="68"/>
      <c r="YW2596" s="68"/>
      <c r="YX2596" s="68">
        <v>1.00588293331259</v>
      </c>
      <c r="YY2596" s="68"/>
      <c r="YZ2596" s="68"/>
      <c r="ZA2596" s="68"/>
      <c r="ZB2596" s="68"/>
      <c r="ZC2596" s="68"/>
      <c r="ZD2596" s="68"/>
    </row>
    <row r="2597" spans="658:680" x14ac:dyDescent="0.25">
      <c r="YH2597" s="68"/>
      <c r="YI2597" s="68"/>
      <c r="YJ2597" s="68"/>
      <c r="YK2597" s="68"/>
      <c r="YL2597" s="68"/>
      <c r="YM2597" s="68"/>
      <c r="YN2597" s="68"/>
      <c r="YO2597" s="68"/>
      <c r="YP2597" s="68"/>
      <c r="YQ2597" s="68"/>
      <c r="YR2597" s="68"/>
      <c r="YS2597" s="68"/>
      <c r="YT2597" s="68"/>
      <c r="YU2597" s="68"/>
      <c r="YV2597" s="68"/>
      <c r="YW2597" s="68"/>
      <c r="YX2597" s="68">
        <v>1.0058686808441499</v>
      </c>
      <c r="YY2597" s="68"/>
      <c r="YZ2597" s="68"/>
      <c r="ZA2597" s="68"/>
      <c r="ZB2597" s="68"/>
      <c r="ZC2597" s="68"/>
      <c r="ZD2597" s="68"/>
    </row>
    <row r="2598" spans="658:680" x14ac:dyDescent="0.25">
      <c r="YH2598" s="68"/>
      <c r="YI2598" s="68"/>
      <c r="YJ2598" s="68"/>
      <c r="YK2598" s="68"/>
      <c r="YL2598" s="68"/>
      <c r="YM2598" s="68"/>
      <c r="YN2598" s="68"/>
      <c r="YO2598" s="68"/>
      <c r="YP2598" s="68"/>
      <c r="YQ2598" s="68"/>
      <c r="YR2598" s="68"/>
      <c r="YS2598" s="68"/>
      <c r="YT2598" s="68"/>
      <c r="YU2598" s="68"/>
      <c r="YV2598" s="68"/>
      <c r="YW2598" s="68"/>
      <c r="YX2598" s="68">
        <v>1.00585626331492</v>
      </c>
      <c r="YY2598" s="68"/>
      <c r="YZ2598" s="68"/>
      <c r="ZA2598" s="68"/>
      <c r="ZB2598" s="68"/>
      <c r="ZC2598" s="68"/>
      <c r="ZD2598" s="68"/>
    </row>
    <row r="2599" spans="658:680" x14ac:dyDescent="0.25">
      <c r="YH2599" s="68"/>
      <c r="YI2599" s="68"/>
      <c r="YJ2599" s="68"/>
      <c r="YK2599" s="68"/>
      <c r="YL2599" s="68"/>
      <c r="YM2599" s="68"/>
      <c r="YN2599" s="68"/>
      <c r="YO2599" s="68"/>
      <c r="YP2599" s="68"/>
      <c r="YQ2599" s="68"/>
      <c r="YR2599" s="68"/>
      <c r="YS2599" s="68"/>
      <c r="YT2599" s="68"/>
      <c r="YU2599" s="68"/>
      <c r="YV2599" s="68"/>
      <c r="YW2599" s="68"/>
      <c r="YX2599" s="68">
        <v>1.0058557796543799</v>
      </c>
      <c r="YY2599" s="68"/>
      <c r="YZ2599" s="68"/>
      <c r="ZA2599" s="68"/>
      <c r="ZB2599" s="68"/>
      <c r="ZC2599" s="68"/>
      <c r="ZD2599" s="68"/>
    </row>
    <row r="2600" spans="658:680" x14ac:dyDescent="0.25">
      <c r="YH2600" s="68"/>
      <c r="YI2600" s="68"/>
      <c r="YJ2600" s="68"/>
      <c r="YK2600" s="68"/>
      <c r="YL2600" s="68"/>
      <c r="YM2600" s="68"/>
      <c r="YN2600" s="68"/>
      <c r="YO2600" s="68"/>
      <c r="YP2600" s="68"/>
      <c r="YQ2600" s="68"/>
      <c r="YR2600" s="68"/>
      <c r="YS2600" s="68"/>
      <c r="YT2600" s="68"/>
      <c r="YU2600" s="68"/>
      <c r="YV2600" s="68"/>
      <c r="YW2600" s="68"/>
      <c r="YX2600" s="68">
        <v>1.0058492170258799</v>
      </c>
      <c r="YY2600" s="68"/>
      <c r="YZ2600" s="68"/>
      <c r="ZA2600" s="68"/>
      <c r="ZB2600" s="68"/>
      <c r="ZC2600" s="68"/>
      <c r="ZD2600" s="68"/>
    </row>
    <row r="2601" spans="658:680" x14ac:dyDescent="0.25">
      <c r="YH2601" s="68"/>
      <c r="YI2601" s="68"/>
      <c r="YJ2601" s="68"/>
      <c r="YK2601" s="68"/>
      <c r="YL2601" s="68"/>
      <c r="YM2601" s="68"/>
      <c r="YN2601" s="68"/>
      <c r="YO2601" s="68"/>
      <c r="YP2601" s="68"/>
      <c r="YQ2601" s="68"/>
      <c r="YR2601" s="68"/>
      <c r="YS2601" s="68"/>
      <c r="YT2601" s="68"/>
      <c r="YU2601" s="68"/>
      <c r="YV2601" s="68"/>
      <c r="YW2601" s="68"/>
      <c r="YX2601" s="68">
        <v>1.00584708041767</v>
      </c>
      <c r="YY2601" s="68"/>
      <c r="YZ2601" s="68"/>
      <c r="ZA2601" s="68"/>
      <c r="ZB2601" s="68"/>
      <c r="ZC2601" s="68"/>
      <c r="ZD2601" s="68"/>
    </row>
    <row r="2602" spans="658:680" x14ac:dyDescent="0.25">
      <c r="YH2602" s="68"/>
      <c r="YI2602" s="68"/>
      <c r="YJ2602" s="68"/>
      <c r="YK2602" s="68"/>
      <c r="YL2602" s="68"/>
      <c r="YM2602" s="68"/>
      <c r="YN2602" s="68"/>
      <c r="YO2602" s="68"/>
      <c r="YP2602" s="68"/>
      <c r="YQ2602" s="68"/>
      <c r="YR2602" s="68"/>
      <c r="YS2602" s="68"/>
      <c r="YT2602" s="68"/>
      <c r="YU2602" s="68"/>
      <c r="YV2602" s="68"/>
      <c r="YW2602" s="68"/>
      <c r="YX2602" s="68">
        <v>1.00584610159945</v>
      </c>
      <c r="YY2602" s="68"/>
      <c r="YZ2602" s="68"/>
      <c r="ZA2602" s="68"/>
      <c r="ZB2602" s="68"/>
      <c r="ZC2602" s="68"/>
      <c r="ZD2602" s="68"/>
    </row>
    <row r="2603" spans="658:680" x14ac:dyDescent="0.25">
      <c r="YH2603" s="68"/>
      <c r="YI2603" s="68"/>
      <c r="YJ2603" s="68"/>
      <c r="YK2603" s="68"/>
      <c r="YL2603" s="68"/>
      <c r="YM2603" s="68"/>
      <c r="YN2603" s="68"/>
      <c r="YO2603" s="68"/>
      <c r="YP2603" s="68"/>
      <c r="YQ2603" s="68"/>
      <c r="YR2603" s="68"/>
      <c r="YS2603" s="68"/>
      <c r="YT2603" s="68"/>
      <c r="YU2603" s="68"/>
      <c r="YV2603" s="68"/>
      <c r="YW2603" s="68"/>
      <c r="YX2603" s="68">
        <v>1.0058457278792099</v>
      </c>
      <c r="YY2603" s="68"/>
      <c r="YZ2603" s="68"/>
      <c r="ZA2603" s="68"/>
      <c r="ZB2603" s="68"/>
      <c r="ZC2603" s="68"/>
      <c r="ZD2603" s="68"/>
    </row>
    <row r="2604" spans="658:680" x14ac:dyDescent="0.25">
      <c r="YH2604" s="68"/>
      <c r="YI2604" s="68"/>
      <c r="YJ2604" s="68"/>
      <c r="YK2604" s="68"/>
      <c r="YL2604" s="68"/>
      <c r="YM2604" s="68"/>
      <c r="YN2604" s="68"/>
      <c r="YO2604" s="68"/>
      <c r="YP2604" s="68"/>
      <c r="YQ2604" s="68"/>
      <c r="YR2604" s="68"/>
      <c r="YS2604" s="68"/>
      <c r="YT2604" s="68"/>
      <c r="YU2604" s="68"/>
      <c r="YV2604" s="68"/>
      <c r="YW2604" s="68"/>
      <c r="YX2604" s="68">
        <v>1.0058395667818301</v>
      </c>
      <c r="YY2604" s="68"/>
      <c r="YZ2604" s="68"/>
      <c r="ZA2604" s="68"/>
      <c r="ZB2604" s="68"/>
      <c r="ZC2604" s="68"/>
      <c r="ZD2604" s="68"/>
    </row>
    <row r="2605" spans="658:680" x14ac:dyDescent="0.25">
      <c r="YH2605" s="68"/>
      <c r="YI2605" s="68"/>
      <c r="YJ2605" s="68"/>
      <c r="YK2605" s="68"/>
      <c r="YL2605" s="68"/>
      <c r="YM2605" s="68"/>
      <c r="YN2605" s="68"/>
      <c r="YO2605" s="68"/>
      <c r="YP2605" s="68"/>
      <c r="YQ2605" s="68"/>
      <c r="YR2605" s="68"/>
      <c r="YS2605" s="68"/>
      <c r="YT2605" s="68"/>
      <c r="YU2605" s="68"/>
      <c r="YV2605" s="68"/>
      <c r="YW2605" s="68"/>
      <c r="YX2605" s="68">
        <v>1.0058385071528699</v>
      </c>
      <c r="YY2605" s="68"/>
      <c r="YZ2605" s="68"/>
      <c r="ZA2605" s="68"/>
      <c r="ZB2605" s="68"/>
      <c r="ZC2605" s="68"/>
      <c r="ZD2605" s="68"/>
    </row>
    <row r="2606" spans="658:680" x14ac:dyDescent="0.25">
      <c r="YH2606" s="68"/>
      <c r="YI2606" s="68"/>
      <c r="YJ2606" s="68"/>
      <c r="YK2606" s="68"/>
      <c r="YL2606" s="68"/>
      <c r="YM2606" s="68"/>
      <c r="YN2606" s="68"/>
      <c r="YO2606" s="68"/>
      <c r="YP2606" s="68"/>
      <c r="YQ2606" s="68"/>
      <c r="YR2606" s="68"/>
      <c r="YS2606" s="68"/>
      <c r="YT2606" s="68"/>
      <c r="YU2606" s="68"/>
      <c r="YV2606" s="68"/>
      <c r="YW2606" s="68"/>
      <c r="YX2606" s="68">
        <v>1.00582707828703</v>
      </c>
      <c r="YY2606" s="68"/>
      <c r="YZ2606" s="68"/>
      <c r="ZA2606" s="68"/>
      <c r="ZB2606" s="68"/>
      <c r="ZC2606" s="68"/>
      <c r="ZD2606" s="68"/>
    </row>
    <row r="2607" spans="658:680" x14ac:dyDescent="0.25">
      <c r="YH2607" s="68"/>
      <c r="YI2607" s="68"/>
      <c r="YJ2607" s="68"/>
      <c r="YK2607" s="68"/>
      <c r="YL2607" s="68"/>
      <c r="YM2607" s="68"/>
      <c r="YN2607" s="68"/>
      <c r="YO2607" s="68"/>
      <c r="YP2607" s="68"/>
      <c r="YQ2607" s="68"/>
      <c r="YR2607" s="68"/>
      <c r="YS2607" s="68"/>
      <c r="YT2607" s="68"/>
      <c r="YU2607" s="68"/>
      <c r="YV2607" s="68"/>
      <c r="YW2607" s="68"/>
      <c r="YX2607" s="68">
        <v>1.00582566184955</v>
      </c>
      <c r="YY2607" s="68"/>
      <c r="YZ2607" s="68"/>
      <c r="ZA2607" s="68"/>
      <c r="ZB2607" s="68"/>
      <c r="ZC2607" s="68"/>
      <c r="ZD2607" s="68"/>
    </row>
    <row r="2608" spans="658:680" x14ac:dyDescent="0.25">
      <c r="YH2608" s="68"/>
      <c r="YI2608" s="68"/>
      <c r="YJ2608" s="68"/>
      <c r="YK2608" s="68"/>
      <c r="YL2608" s="68"/>
      <c r="YM2608" s="68"/>
      <c r="YN2608" s="68"/>
      <c r="YO2608" s="68"/>
      <c r="YP2608" s="68"/>
      <c r="YQ2608" s="68"/>
      <c r="YR2608" s="68"/>
      <c r="YS2608" s="68"/>
      <c r="YT2608" s="68"/>
      <c r="YU2608" s="68"/>
      <c r="YV2608" s="68"/>
      <c r="YW2608" s="68"/>
      <c r="YX2608" s="68">
        <v>1.00582241623858</v>
      </c>
      <c r="YY2608" s="68"/>
      <c r="YZ2608" s="68"/>
      <c r="ZA2608" s="68"/>
      <c r="ZB2608" s="68"/>
      <c r="ZC2608" s="68"/>
      <c r="ZD2608" s="68"/>
    </row>
    <row r="2609" spans="658:680" x14ac:dyDescent="0.25">
      <c r="YH2609" s="68"/>
      <c r="YI2609" s="68"/>
      <c r="YJ2609" s="68"/>
      <c r="YK2609" s="68"/>
      <c r="YL2609" s="68"/>
      <c r="YM2609" s="68"/>
      <c r="YN2609" s="68"/>
      <c r="YO2609" s="68"/>
      <c r="YP2609" s="68"/>
      <c r="YQ2609" s="68"/>
      <c r="YR2609" s="68"/>
      <c r="YS2609" s="68"/>
      <c r="YT2609" s="68"/>
      <c r="YU2609" s="68"/>
      <c r="YV2609" s="68"/>
      <c r="YW2609" s="68"/>
      <c r="YX2609" s="68">
        <v>1.00581160619992</v>
      </c>
      <c r="YY2609" s="68"/>
      <c r="YZ2609" s="68"/>
      <c r="ZA2609" s="68"/>
      <c r="ZB2609" s="68"/>
      <c r="ZC2609" s="68"/>
      <c r="ZD2609" s="68"/>
    </row>
    <row r="2610" spans="658:680" x14ac:dyDescent="0.25">
      <c r="YH2610" s="68"/>
      <c r="YI2610" s="68"/>
      <c r="YJ2610" s="68"/>
      <c r="YK2610" s="68"/>
      <c r="YL2610" s="68"/>
      <c r="YM2610" s="68"/>
      <c r="YN2610" s="68"/>
      <c r="YO2610" s="68"/>
      <c r="YP2610" s="68"/>
      <c r="YQ2610" s="68"/>
      <c r="YR2610" s="68"/>
      <c r="YS2610" s="68"/>
      <c r="YT2610" s="68"/>
      <c r="YU2610" s="68"/>
      <c r="YV2610" s="68"/>
      <c r="YW2610" s="68"/>
      <c r="YX2610" s="68">
        <v>1.0058037298024001</v>
      </c>
      <c r="YY2610" s="68"/>
      <c r="YZ2610" s="68"/>
      <c r="ZA2610" s="68"/>
      <c r="ZB2610" s="68"/>
      <c r="ZC2610" s="68"/>
      <c r="ZD2610" s="68"/>
    </row>
    <row r="2611" spans="658:680" x14ac:dyDescent="0.25">
      <c r="YH2611" s="68"/>
      <c r="YI2611" s="68"/>
      <c r="YJ2611" s="68"/>
      <c r="YK2611" s="68"/>
      <c r="YL2611" s="68"/>
      <c r="YM2611" s="68"/>
      <c r="YN2611" s="68"/>
      <c r="YO2611" s="68"/>
      <c r="YP2611" s="68"/>
      <c r="YQ2611" s="68"/>
      <c r="YR2611" s="68"/>
      <c r="YS2611" s="68"/>
      <c r="YT2611" s="68"/>
      <c r="YU2611" s="68"/>
      <c r="YV2611" s="68"/>
      <c r="YW2611" s="68"/>
      <c r="YX2611" s="68">
        <v>1.0057985981359601</v>
      </c>
      <c r="YY2611" s="68"/>
      <c r="YZ2611" s="68"/>
      <c r="ZA2611" s="68"/>
      <c r="ZB2611" s="68"/>
      <c r="ZC2611" s="68"/>
      <c r="ZD2611" s="68"/>
    </row>
    <row r="2612" spans="658:680" x14ac:dyDescent="0.25">
      <c r="YH2612" s="68"/>
      <c r="YI2612" s="68"/>
      <c r="YJ2612" s="68"/>
      <c r="YK2612" s="68"/>
      <c r="YL2612" s="68"/>
      <c r="YM2612" s="68"/>
      <c r="YN2612" s="68"/>
      <c r="YO2612" s="68"/>
      <c r="YP2612" s="68"/>
      <c r="YQ2612" s="68"/>
      <c r="YR2612" s="68"/>
      <c r="YS2612" s="68"/>
      <c r="YT2612" s="68"/>
      <c r="YU2612" s="68"/>
      <c r="YV2612" s="68"/>
      <c r="YW2612" s="68"/>
      <c r="YX2612" s="68">
        <v>1.0057985173772599</v>
      </c>
      <c r="YY2612" s="68"/>
      <c r="YZ2612" s="68"/>
      <c r="ZA2612" s="68"/>
      <c r="ZB2612" s="68"/>
      <c r="ZC2612" s="68"/>
      <c r="ZD2612" s="68"/>
    </row>
    <row r="2613" spans="658:680" x14ac:dyDescent="0.25">
      <c r="YH2613" s="68"/>
      <c r="YI2613" s="68"/>
      <c r="YJ2613" s="68"/>
      <c r="YK2613" s="68"/>
      <c r="YL2613" s="68"/>
      <c r="YM2613" s="68"/>
      <c r="YN2613" s="68"/>
      <c r="YO2613" s="68"/>
      <c r="YP2613" s="68"/>
      <c r="YQ2613" s="68"/>
      <c r="YR2613" s="68"/>
      <c r="YS2613" s="68"/>
      <c r="YT2613" s="68"/>
      <c r="YU2613" s="68"/>
      <c r="YV2613" s="68"/>
      <c r="YW2613" s="68"/>
      <c r="YX2613" s="68">
        <v>1.0057932095020501</v>
      </c>
      <c r="YY2613" s="68"/>
      <c r="YZ2613" s="68"/>
      <c r="ZA2613" s="68"/>
      <c r="ZB2613" s="68"/>
      <c r="ZC2613" s="68"/>
      <c r="ZD2613" s="68"/>
    </row>
    <row r="2614" spans="658:680" x14ac:dyDescent="0.25">
      <c r="YH2614" s="68"/>
      <c r="YI2614" s="68"/>
      <c r="YJ2614" s="68"/>
      <c r="YK2614" s="68"/>
      <c r="YL2614" s="68"/>
      <c r="YM2614" s="68"/>
      <c r="YN2614" s="68"/>
      <c r="YO2614" s="68"/>
      <c r="YP2614" s="68"/>
      <c r="YQ2614" s="68"/>
      <c r="YR2614" s="68"/>
      <c r="YS2614" s="68"/>
      <c r="YT2614" s="68"/>
      <c r="YU2614" s="68"/>
      <c r="YV2614" s="68"/>
      <c r="YW2614" s="68"/>
      <c r="YX2614" s="68">
        <v>1.0057894065864199</v>
      </c>
      <c r="YY2614" s="68"/>
      <c r="YZ2614" s="68"/>
      <c r="ZA2614" s="68"/>
      <c r="ZB2614" s="68"/>
      <c r="ZC2614" s="68"/>
      <c r="ZD2614" s="68"/>
    </row>
    <row r="2615" spans="658:680" x14ac:dyDescent="0.25">
      <c r="YH2615" s="68"/>
      <c r="YI2615" s="68"/>
      <c r="YJ2615" s="68"/>
      <c r="YK2615" s="68"/>
      <c r="YL2615" s="68"/>
      <c r="YM2615" s="68"/>
      <c r="YN2615" s="68"/>
      <c r="YO2615" s="68"/>
      <c r="YP2615" s="68"/>
      <c r="YQ2615" s="68"/>
      <c r="YR2615" s="68"/>
      <c r="YS2615" s="68"/>
      <c r="YT2615" s="68"/>
      <c r="YU2615" s="68"/>
      <c r="YV2615" s="68"/>
      <c r="YW2615" s="68"/>
      <c r="YX2615" s="68">
        <v>1.0057872270864801</v>
      </c>
      <c r="YY2615" s="68"/>
      <c r="YZ2615" s="68"/>
      <c r="ZA2615" s="68"/>
      <c r="ZB2615" s="68"/>
      <c r="ZC2615" s="68"/>
      <c r="ZD2615" s="68"/>
    </row>
    <row r="2616" spans="658:680" x14ac:dyDescent="0.25">
      <c r="YH2616" s="68"/>
      <c r="YI2616" s="68"/>
      <c r="YJ2616" s="68"/>
      <c r="YK2616" s="68"/>
      <c r="YL2616" s="68"/>
      <c r="YM2616" s="68"/>
      <c r="YN2616" s="68"/>
      <c r="YO2616" s="68"/>
      <c r="YP2616" s="68"/>
      <c r="YQ2616" s="68"/>
      <c r="YR2616" s="68"/>
      <c r="YS2616" s="68"/>
      <c r="YT2616" s="68"/>
      <c r="YU2616" s="68"/>
      <c r="YV2616" s="68"/>
      <c r="YW2616" s="68"/>
      <c r="YX2616" s="68">
        <v>1.00576299617125</v>
      </c>
      <c r="YY2616" s="68"/>
      <c r="YZ2616" s="68"/>
      <c r="ZA2616" s="68"/>
      <c r="ZB2616" s="68"/>
      <c r="ZC2616" s="68"/>
      <c r="ZD2616" s="68"/>
    </row>
    <row r="2617" spans="658:680" x14ac:dyDescent="0.25">
      <c r="YH2617" s="68"/>
      <c r="YI2617" s="68"/>
      <c r="YJ2617" s="68"/>
      <c r="YK2617" s="68"/>
      <c r="YL2617" s="68"/>
      <c r="YM2617" s="68"/>
      <c r="YN2617" s="68"/>
      <c r="YO2617" s="68"/>
      <c r="YP2617" s="68"/>
      <c r="YQ2617" s="68"/>
      <c r="YR2617" s="68"/>
      <c r="YS2617" s="68"/>
      <c r="YT2617" s="68"/>
      <c r="YU2617" s="68"/>
      <c r="YV2617" s="68"/>
      <c r="YW2617" s="68"/>
      <c r="YX2617" s="68">
        <v>1.0057605462097601</v>
      </c>
      <c r="YY2617" s="68"/>
      <c r="YZ2617" s="68"/>
      <c r="ZA2617" s="68"/>
      <c r="ZB2617" s="68"/>
      <c r="ZC2617" s="68"/>
      <c r="ZD2617" s="68"/>
    </row>
    <row r="2618" spans="658:680" x14ac:dyDescent="0.25">
      <c r="YH2618" s="68"/>
      <c r="YI2618" s="68"/>
      <c r="YJ2618" s="68"/>
      <c r="YK2618" s="68"/>
      <c r="YL2618" s="68"/>
      <c r="YM2618" s="68"/>
      <c r="YN2618" s="68"/>
      <c r="YO2618" s="68"/>
      <c r="YP2618" s="68"/>
      <c r="YQ2618" s="68"/>
      <c r="YR2618" s="68"/>
      <c r="YS2618" s="68"/>
      <c r="YT2618" s="68"/>
      <c r="YU2618" s="68"/>
      <c r="YV2618" s="68"/>
      <c r="YW2618" s="68"/>
      <c r="YX2618" s="68">
        <v>1.0057502671323599</v>
      </c>
      <c r="YY2618" s="68"/>
      <c r="YZ2618" s="68"/>
      <c r="ZA2618" s="68"/>
      <c r="ZB2618" s="68"/>
      <c r="ZC2618" s="68"/>
      <c r="ZD2618" s="68"/>
    </row>
    <row r="2619" spans="658:680" x14ac:dyDescent="0.25">
      <c r="YH2619" s="68"/>
      <c r="YI2619" s="68"/>
      <c r="YJ2619" s="68"/>
      <c r="YK2619" s="68"/>
      <c r="YL2619" s="68"/>
      <c r="YM2619" s="68"/>
      <c r="YN2619" s="68"/>
      <c r="YO2619" s="68"/>
      <c r="YP2619" s="68"/>
      <c r="YQ2619" s="68"/>
      <c r="YR2619" s="68"/>
      <c r="YS2619" s="68"/>
      <c r="YT2619" s="68"/>
      <c r="YU2619" s="68"/>
      <c r="YV2619" s="68"/>
      <c r="YW2619" s="68"/>
      <c r="YX2619" s="68">
        <v>1.0057486810067899</v>
      </c>
      <c r="YY2619" s="68"/>
      <c r="YZ2619" s="68"/>
      <c r="ZA2619" s="68"/>
      <c r="ZB2619" s="68"/>
      <c r="ZC2619" s="68"/>
      <c r="ZD2619" s="68"/>
    </row>
    <row r="2620" spans="658:680" x14ac:dyDescent="0.25">
      <c r="YH2620" s="68"/>
      <c r="YI2620" s="68"/>
      <c r="YJ2620" s="68"/>
      <c r="YK2620" s="68"/>
      <c r="YL2620" s="68"/>
      <c r="YM2620" s="68"/>
      <c r="YN2620" s="68"/>
      <c r="YO2620" s="68"/>
      <c r="YP2620" s="68"/>
      <c r="YQ2620" s="68"/>
      <c r="YR2620" s="68"/>
      <c r="YS2620" s="68"/>
      <c r="YT2620" s="68"/>
      <c r="YU2620" s="68"/>
      <c r="YV2620" s="68"/>
      <c r="YW2620" s="68"/>
      <c r="YX2620" s="68">
        <v>1.0057472930118501</v>
      </c>
      <c r="YY2620" s="68"/>
      <c r="YZ2620" s="68"/>
      <c r="ZA2620" s="68"/>
      <c r="ZB2620" s="68"/>
      <c r="ZC2620" s="68"/>
      <c r="ZD2620" s="68"/>
    </row>
    <row r="2621" spans="658:680" x14ac:dyDescent="0.25">
      <c r="YH2621" s="68"/>
      <c r="YI2621" s="68"/>
      <c r="YJ2621" s="68"/>
      <c r="YK2621" s="68"/>
      <c r="YL2621" s="68"/>
      <c r="YM2621" s="68"/>
      <c r="YN2621" s="68"/>
      <c r="YO2621" s="68"/>
      <c r="YP2621" s="68"/>
      <c r="YQ2621" s="68"/>
      <c r="YR2621" s="68"/>
      <c r="YS2621" s="68"/>
      <c r="YT2621" s="68"/>
      <c r="YU2621" s="68"/>
      <c r="YV2621" s="68"/>
      <c r="YW2621" s="68"/>
      <c r="YX2621" s="68">
        <v>1.0057435629546201</v>
      </c>
      <c r="YY2621" s="68"/>
      <c r="YZ2621" s="68"/>
      <c r="ZA2621" s="68"/>
      <c r="ZB2621" s="68"/>
      <c r="ZC2621" s="68"/>
      <c r="ZD2621" s="68"/>
    </row>
    <row r="2622" spans="658:680" x14ac:dyDescent="0.25">
      <c r="YH2622" s="68"/>
      <c r="YI2622" s="68"/>
      <c r="YJ2622" s="68"/>
      <c r="YK2622" s="68"/>
      <c r="YL2622" s="68"/>
      <c r="YM2622" s="68"/>
      <c r="YN2622" s="68"/>
      <c r="YO2622" s="68"/>
      <c r="YP2622" s="68"/>
      <c r="YQ2622" s="68"/>
      <c r="YR2622" s="68"/>
      <c r="YS2622" s="68"/>
      <c r="YT2622" s="68"/>
      <c r="YU2622" s="68"/>
      <c r="YV2622" s="68"/>
      <c r="YW2622" s="68"/>
      <c r="YX2622" s="68">
        <v>1.00574042869282</v>
      </c>
      <c r="YY2622" s="68"/>
      <c r="YZ2622" s="68"/>
      <c r="ZA2622" s="68"/>
      <c r="ZB2622" s="68"/>
      <c r="ZC2622" s="68"/>
      <c r="ZD2622" s="68"/>
    </row>
    <row r="2623" spans="658:680" x14ac:dyDescent="0.25">
      <c r="YH2623" s="68"/>
      <c r="YI2623" s="68"/>
      <c r="YJ2623" s="68"/>
      <c r="YK2623" s="68"/>
      <c r="YL2623" s="68"/>
      <c r="YM2623" s="68"/>
      <c r="YN2623" s="68"/>
      <c r="YO2623" s="68"/>
      <c r="YP2623" s="68"/>
      <c r="YQ2623" s="68"/>
      <c r="YR2623" s="68"/>
      <c r="YS2623" s="68"/>
      <c r="YT2623" s="68"/>
      <c r="YU2623" s="68"/>
      <c r="YV2623" s="68"/>
      <c r="YW2623" s="68"/>
      <c r="YX2623" s="68">
        <v>1.00573815116674</v>
      </c>
      <c r="YY2623" s="68"/>
      <c r="YZ2623" s="68"/>
      <c r="ZA2623" s="68"/>
      <c r="ZB2623" s="68"/>
      <c r="ZC2623" s="68"/>
      <c r="ZD2623" s="68"/>
    </row>
    <row r="2624" spans="658:680" x14ac:dyDescent="0.25">
      <c r="YH2624" s="68"/>
      <c r="YI2624" s="68"/>
      <c r="YJ2624" s="68"/>
      <c r="YK2624" s="68"/>
      <c r="YL2624" s="68"/>
      <c r="YM2624" s="68"/>
      <c r="YN2624" s="68"/>
      <c r="YO2624" s="68"/>
      <c r="YP2624" s="68"/>
      <c r="YQ2624" s="68"/>
      <c r="YR2624" s="68"/>
      <c r="YS2624" s="68"/>
      <c r="YT2624" s="68"/>
      <c r="YU2624" s="68"/>
      <c r="YV2624" s="68"/>
      <c r="YW2624" s="68"/>
      <c r="YX2624" s="68">
        <v>1.00573548152595</v>
      </c>
      <c r="YY2624" s="68"/>
      <c r="YZ2624" s="68"/>
      <c r="ZA2624" s="68"/>
      <c r="ZB2624" s="68"/>
      <c r="ZC2624" s="68"/>
      <c r="ZD2624" s="68"/>
    </row>
    <row r="2625" spans="658:680" x14ac:dyDescent="0.25">
      <c r="YH2625" s="68"/>
      <c r="YI2625" s="68"/>
      <c r="YJ2625" s="68"/>
      <c r="YK2625" s="68"/>
      <c r="YL2625" s="68"/>
      <c r="YM2625" s="68"/>
      <c r="YN2625" s="68"/>
      <c r="YO2625" s="68"/>
      <c r="YP2625" s="68"/>
      <c r="YQ2625" s="68"/>
      <c r="YR2625" s="68"/>
      <c r="YS2625" s="68"/>
      <c r="YT2625" s="68"/>
      <c r="YU2625" s="68"/>
      <c r="YV2625" s="68"/>
      <c r="YW2625" s="68"/>
      <c r="YX2625" s="68">
        <v>1.0057291564898401</v>
      </c>
      <c r="YY2625" s="68"/>
      <c r="YZ2625" s="68"/>
      <c r="ZA2625" s="68"/>
      <c r="ZB2625" s="68"/>
      <c r="ZC2625" s="68"/>
      <c r="ZD2625" s="68"/>
    </row>
    <row r="2626" spans="658:680" x14ac:dyDescent="0.25">
      <c r="YH2626" s="68"/>
      <c r="YI2626" s="68"/>
      <c r="YJ2626" s="68"/>
      <c r="YK2626" s="68"/>
      <c r="YL2626" s="68"/>
      <c r="YM2626" s="68"/>
      <c r="YN2626" s="68"/>
      <c r="YO2626" s="68"/>
      <c r="YP2626" s="68"/>
      <c r="YQ2626" s="68"/>
      <c r="YR2626" s="68"/>
      <c r="YS2626" s="68"/>
      <c r="YT2626" s="68"/>
      <c r="YU2626" s="68"/>
      <c r="YV2626" s="68"/>
      <c r="YW2626" s="68"/>
      <c r="YX2626" s="68">
        <v>1.0057264367749299</v>
      </c>
      <c r="YY2626" s="68"/>
      <c r="YZ2626" s="68"/>
      <c r="ZA2626" s="68"/>
      <c r="ZB2626" s="68"/>
      <c r="ZC2626" s="68"/>
      <c r="ZD2626" s="68"/>
    </row>
    <row r="2627" spans="658:680" x14ac:dyDescent="0.25">
      <c r="YH2627" s="68"/>
      <c r="YI2627" s="68"/>
      <c r="YJ2627" s="68"/>
      <c r="YK2627" s="68"/>
      <c r="YL2627" s="68"/>
      <c r="YM2627" s="68"/>
      <c r="YN2627" s="68"/>
      <c r="YO2627" s="68"/>
      <c r="YP2627" s="68"/>
      <c r="YQ2627" s="68"/>
      <c r="YR2627" s="68"/>
      <c r="YS2627" s="68"/>
      <c r="YT2627" s="68"/>
      <c r="YU2627" s="68"/>
      <c r="YV2627" s="68"/>
      <c r="YW2627" s="68"/>
      <c r="YX2627" s="68">
        <v>1.0057262420335999</v>
      </c>
      <c r="YY2627" s="68"/>
      <c r="YZ2627" s="68"/>
      <c r="ZA2627" s="68"/>
      <c r="ZB2627" s="68"/>
      <c r="ZC2627" s="68"/>
      <c r="ZD2627" s="68"/>
    </row>
    <row r="2628" spans="658:680" x14ac:dyDescent="0.25">
      <c r="YH2628" s="68"/>
      <c r="YI2628" s="68"/>
      <c r="YJ2628" s="68"/>
      <c r="YK2628" s="68"/>
      <c r="YL2628" s="68"/>
      <c r="YM2628" s="68"/>
      <c r="YN2628" s="68"/>
      <c r="YO2628" s="68"/>
      <c r="YP2628" s="68"/>
      <c r="YQ2628" s="68"/>
      <c r="YR2628" s="68"/>
      <c r="YS2628" s="68"/>
      <c r="YT2628" s="68"/>
      <c r="YU2628" s="68"/>
      <c r="YV2628" s="68"/>
      <c r="YW2628" s="68"/>
      <c r="YX2628" s="68">
        <v>1.00572419666654</v>
      </c>
      <c r="YY2628" s="68"/>
      <c r="YZ2628" s="68"/>
      <c r="ZA2628" s="68"/>
      <c r="ZB2628" s="68"/>
      <c r="ZC2628" s="68"/>
      <c r="ZD2628" s="68"/>
    </row>
    <row r="2629" spans="658:680" x14ac:dyDescent="0.25">
      <c r="YH2629" s="68"/>
      <c r="YI2629" s="68"/>
      <c r="YJ2629" s="68"/>
      <c r="YK2629" s="68"/>
      <c r="YL2629" s="68"/>
      <c r="YM2629" s="68"/>
      <c r="YN2629" s="68"/>
      <c r="YO2629" s="68"/>
      <c r="YP2629" s="68"/>
      <c r="YQ2629" s="68"/>
      <c r="YR2629" s="68"/>
      <c r="YS2629" s="68"/>
      <c r="YT2629" s="68"/>
      <c r="YU2629" s="68"/>
      <c r="YV2629" s="68"/>
      <c r="YW2629" s="68"/>
      <c r="YX2629" s="68">
        <v>1.0057193949774801</v>
      </c>
      <c r="YY2629" s="68"/>
      <c r="YZ2629" s="68"/>
      <c r="ZA2629" s="68"/>
      <c r="ZB2629" s="68"/>
      <c r="ZC2629" s="68"/>
      <c r="ZD2629" s="68"/>
    </row>
    <row r="2630" spans="658:680" x14ac:dyDescent="0.25">
      <c r="YH2630" s="68"/>
      <c r="YI2630" s="68"/>
      <c r="YJ2630" s="68"/>
      <c r="YK2630" s="68"/>
      <c r="YL2630" s="68"/>
      <c r="YM2630" s="68"/>
      <c r="YN2630" s="68"/>
      <c r="YO2630" s="68"/>
      <c r="YP2630" s="68"/>
      <c r="YQ2630" s="68"/>
      <c r="YR2630" s="68"/>
      <c r="YS2630" s="68"/>
      <c r="YT2630" s="68"/>
      <c r="YU2630" s="68"/>
      <c r="YV2630" s="68"/>
      <c r="YW2630" s="68"/>
      <c r="YX2630" s="68">
        <v>1.00571586224826</v>
      </c>
      <c r="YY2630" s="68"/>
      <c r="YZ2630" s="68"/>
      <c r="ZA2630" s="68"/>
      <c r="ZB2630" s="68"/>
      <c r="ZC2630" s="68"/>
      <c r="ZD2630" s="68"/>
    </row>
    <row r="2631" spans="658:680" x14ac:dyDescent="0.25">
      <c r="YH2631" s="68"/>
      <c r="YI2631" s="68"/>
      <c r="YJ2631" s="68"/>
      <c r="YK2631" s="68"/>
      <c r="YL2631" s="68"/>
      <c r="YM2631" s="68"/>
      <c r="YN2631" s="68"/>
      <c r="YO2631" s="68"/>
      <c r="YP2631" s="68"/>
      <c r="YQ2631" s="68"/>
      <c r="YR2631" s="68"/>
      <c r="YS2631" s="68"/>
      <c r="YT2631" s="68"/>
      <c r="YU2631" s="68"/>
      <c r="YV2631" s="68"/>
      <c r="YW2631" s="68"/>
      <c r="YX2631" s="68">
        <v>1.0057155523139001</v>
      </c>
      <c r="YY2631" s="68"/>
      <c r="YZ2631" s="68"/>
      <c r="ZA2631" s="68"/>
      <c r="ZB2631" s="68"/>
      <c r="ZC2631" s="68"/>
      <c r="ZD2631" s="68"/>
    </row>
    <row r="2632" spans="658:680" x14ac:dyDescent="0.25">
      <c r="YH2632" s="68"/>
      <c r="YI2632" s="68"/>
      <c r="YJ2632" s="68"/>
      <c r="YK2632" s="68"/>
      <c r="YL2632" s="68"/>
      <c r="YM2632" s="68"/>
      <c r="YN2632" s="68"/>
      <c r="YO2632" s="68"/>
      <c r="YP2632" s="68"/>
      <c r="YQ2632" s="68"/>
      <c r="YR2632" s="68"/>
      <c r="YS2632" s="68"/>
      <c r="YT2632" s="68"/>
      <c r="YU2632" s="68"/>
      <c r="YV2632" s="68"/>
      <c r="YW2632" s="68"/>
      <c r="YX2632" s="68">
        <v>1.0057115659593501</v>
      </c>
      <c r="YY2632" s="68"/>
      <c r="YZ2632" s="68"/>
      <c r="ZA2632" s="68"/>
      <c r="ZB2632" s="68"/>
      <c r="ZC2632" s="68"/>
      <c r="ZD2632" s="68"/>
    </row>
    <row r="2633" spans="658:680" x14ac:dyDescent="0.25">
      <c r="YH2633" s="68"/>
      <c r="YI2633" s="68"/>
      <c r="YJ2633" s="68"/>
      <c r="YK2633" s="68"/>
      <c r="YL2633" s="68"/>
      <c r="YM2633" s="68"/>
      <c r="YN2633" s="68"/>
      <c r="YO2633" s="68"/>
      <c r="YP2633" s="68"/>
      <c r="YQ2633" s="68"/>
      <c r="YR2633" s="68"/>
      <c r="YS2633" s="68"/>
      <c r="YT2633" s="68"/>
      <c r="YU2633" s="68"/>
      <c r="YV2633" s="68"/>
      <c r="YW2633" s="68"/>
      <c r="YX2633" s="68">
        <v>1.0057096863092001</v>
      </c>
      <c r="YY2633" s="68"/>
      <c r="YZ2633" s="68"/>
      <c r="ZA2633" s="68"/>
      <c r="ZB2633" s="68"/>
      <c r="ZC2633" s="68"/>
      <c r="ZD2633" s="68"/>
    </row>
    <row r="2634" spans="658:680" x14ac:dyDescent="0.25">
      <c r="YH2634" s="68"/>
      <c r="YI2634" s="68"/>
      <c r="YJ2634" s="68"/>
      <c r="YK2634" s="68"/>
      <c r="YL2634" s="68"/>
      <c r="YM2634" s="68"/>
      <c r="YN2634" s="68"/>
      <c r="YO2634" s="68"/>
      <c r="YP2634" s="68"/>
      <c r="YQ2634" s="68"/>
      <c r="YR2634" s="68"/>
      <c r="YS2634" s="68"/>
      <c r="YT2634" s="68"/>
      <c r="YU2634" s="68"/>
      <c r="YV2634" s="68"/>
      <c r="YW2634" s="68"/>
      <c r="YX2634" s="68">
        <v>1.0056785124271099</v>
      </c>
      <c r="YY2634" s="68"/>
      <c r="YZ2634" s="68"/>
      <c r="ZA2634" s="68"/>
      <c r="ZB2634" s="68"/>
      <c r="ZC2634" s="68"/>
      <c r="ZD2634" s="68"/>
    </row>
    <row r="2635" spans="658:680" x14ac:dyDescent="0.25">
      <c r="YH2635" s="68"/>
      <c r="YI2635" s="68"/>
      <c r="YJ2635" s="68"/>
      <c r="YK2635" s="68"/>
      <c r="YL2635" s="68"/>
      <c r="YM2635" s="68"/>
      <c r="YN2635" s="68"/>
      <c r="YO2635" s="68"/>
      <c r="YP2635" s="68"/>
      <c r="YQ2635" s="68"/>
      <c r="YR2635" s="68"/>
      <c r="YS2635" s="68"/>
      <c r="YT2635" s="68"/>
      <c r="YU2635" s="68"/>
      <c r="YV2635" s="68"/>
      <c r="YW2635" s="68"/>
      <c r="YX2635" s="68">
        <v>1.0056750524704501</v>
      </c>
      <c r="YY2635" s="68"/>
      <c r="YZ2635" s="68"/>
      <c r="ZA2635" s="68"/>
      <c r="ZB2635" s="68"/>
      <c r="ZC2635" s="68"/>
      <c r="ZD2635" s="68"/>
    </row>
    <row r="2636" spans="658:680" x14ac:dyDescent="0.25">
      <c r="YH2636" s="68"/>
      <c r="YI2636" s="68"/>
      <c r="YJ2636" s="68"/>
      <c r="YK2636" s="68"/>
      <c r="YL2636" s="68"/>
      <c r="YM2636" s="68"/>
      <c r="YN2636" s="68"/>
      <c r="YO2636" s="68"/>
      <c r="YP2636" s="68"/>
      <c r="YQ2636" s="68"/>
      <c r="YR2636" s="68"/>
      <c r="YS2636" s="68"/>
      <c r="YT2636" s="68"/>
      <c r="YU2636" s="68"/>
      <c r="YV2636" s="68"/>
      <c r="YW2636" s="68"/>
      <c r="YX2636" s="68">
        <v>1.0056743165172699</v>
      </c>
      <c r="YY2636" s="68"/>
      <c r="YZ2636" s="68"/>
      <c r="ZA2636" s="68"/>
      <c r="ZB2636" s="68"/>
      <c r="ZC2636" s="68"/>
      <c r="ZD2636" s="68"/>
    </row>
    <row r="2637" spans="658:680" x14ac:dyDescent="0.25">
      <c r="YH2637" s="68"/>
      <c r="YI2637" s="68"/>
      <c r="YJ2637" s="68"/>
      <c r="YK2637" s="68"/>
      <c r="YL2637" s="68"/>
      <c r="YM2637" s="68"/>
      <c r="YN2637" s="68"/>
      <c r="YO2637" s="68"/>
      <c r="YP2637" s="68"/>
      <c r="YQ2637" s="68"/>
      <c r="YR2637" s="68"/>
      <c r="YS2637" s="68"/>
      <c r="YT2637" s="68"/>
      <c r="YU2637" s="68"/>
      <c r="YV2637" s="68"/>
      <c r="YW2637" s="68"/>
      <c r="YX2637" s="68">
        <v>1.0056738397651599</v>
      </c>
      <c r="YY2637" s="68"/>
      <c r="YZ2637" s="68"/>
      <c r="ZA2637" s="68"/>
      <c r="ZB2637" s="68"/>
      <c r="ZC2637" s="68"/>
      <c r="ZD2637" s="68"/>
    </row>
    <row r="2638" spans="658:680" x14ac:dyDescent="0.25">
      <c r="YH2638" s="68"/>
      <c r="YI2638" s="68"/>
      <c r="YJ2638" s="68"/>
      <c r="YK2638" s="68"/>
      <c r="YL2638" s="68"/>
      <c r="YM2638" s="68"/>
      <c r="YN2638" s="68"/>
      <c r="YO2638" s="68"/>
      <c r="YP2638" s="68"/>
      <c r="YQ2638" s="68"/>
      <c r="YR2638" s="68"/>
      <c r="YS2638" s="68"/>
      <c r="YT2638" s="68"/>
      <c r="YU2638" s="68"/>
      <c r="YV2638" s="68"/>
      <c r="YW2638" s="68"/>
      <c r="YX2638" s="68">
        <v>1.0056681189946699</v>
      </c>
      <c r="YY2638" s="68"/>
      <c r="YZ2638" s="68"/>
      <c r="ZA2638" s="68"/>
      <c r="ZB2638" s="68"/>
      <c r="ZC2638" s="68"/>
      <c r="ZD2638" s="68"/>
    </row>
    <row r="2639" spans="658:680" x14ac:dyDescent="0.25">
      <c r="YH2639" s="68"/>
      <c r="YI2639" s="68"/>
      <c r="YJ2639" s="68"/>
      <c r="YK2639" s="68"/>
      <c r="YL2639" s="68"/>
      <c r="YM2639" s="68"/>
      <c r="YN2639" s="68"/>
      <c r="YO2639" s="68"/>
      <c r="YP2639" s="68"/>
      <c r="YQ2639" s="68"/>
      <c r="YR2639" s="68"/>
      <c r="YS2639" s="68"/>
      <c r="YT2639" s="68"/>
      <c r="YU2639" s="68"/>
      <c r="YV2639" s="68"/>
      <c r="YW2639" s="68"/>
      <c r="YX2639" s="68">
        <v>1.00566402613587</v>
      </c>
      <c r="YY2639" s="68"/>
      <c r="YZ2639" s="68"/>
      <c r="ZA2639" s="68"/>
      <c r="ZB2639" s="68"/>
      <c r="ZC2639" s="68"/>
      <c r="ZD2639" s="68"/>
    </row>
    <row r="2640" spans="658:680" x14ac:dyDescent="0.25">
      <c r="YH2640" s="68"/>
      <c r="YI2640" s="68"/>
      <c r="YJ2640" s="68"/>
      <c r="YK2640" s="68"/>
      <c r="YL2640" s="68"/>
      <c r="YM2640" s="68"/>
      <c r="YN2640" s="68"/>
      <c r="YO2640" s="68"/>
      <c r="YP2640" s="68"/>
      <c r="YQ2640" s="68"/>
      <c r="YR2640" s="68"/>
      <c r="YS2640" s="68"/>
      <c r="YT2640" s="68"/>
      <c r="YU2640" s="68"/>
      <c r="YV2640" s="68"/>
      <c r="YW2640" s="68"/>
      <c r="YX2640" s="68">
        <v>1.0056553535136701</v>
      </c>
      <c r="YY2640" s="68"/>
      <c r="YZ2640" s="68"/>
      <c r="ZA2640" s="68"/>
      <c r="ZB2640" s="68"/>
      <c r="ZC2640" s="68"/>
      <c r="ZD2640" s="68"/>
    </row>
    <row r="2641" spans="658:680" x14ac:dyDescent="0.25">
      <c r="YH2641" s="68"/>
      <c r="YI2641" s="68"/>
      <c r="YJ2641" s="68"/>
      <c r="YK2641" s="68"/>
      <c r="YL2641" s="68"/>
      <c r="YM2641" s="68"/>
      <c r="YN2641" s="68"/>
      <c r="YO2641" s="68"/>
      <c r="YP2641" s="68"/>
      <c r="YQ2641" s="68"/>
      <c r="YR2641" s="68"/>
      <c r="YS2641" s="68"/>
      <c r="YT2641" s="68"/>
      <c r="YU2641" s="68"/>
      <c r="YV2641" s="68"/>
      <c r="YW2641" s="68"/>
      <c r="YX2641" s="68">
        <v>1.00565494443779</v>
      </c>
      <c r="YY2641" s="68"/>
      <c r="YZ2641" s="68"/>
      <c r="ZA2641" s="68"/>
      <c r="ZB2641" s="68"/>
      <c r="ZC2641" s="68"/>
      <c r="ZD2641" s="68"/>
    </row>
    <row r="2642" spans="658:680" x14ac:dyDescent="0.25">
      <c r="YH2642" s="68"/>
      <c r="YI2642" s="68"/>
      <c r="YJ2642" s="68"/>
      <c r="YK2642" s="68"/>
      <c r="YL2642" s="68"/>
      <c r="YM2642" s="68"/>
      <c r="YN2642" s="68"/>
      <c r="YO2642" s="68"/>
      <c r="YP2642" s="68"/>
      <c r="YQ2642" s="68"/>
      <c r="YR2642" s="68"/>
      <c r="YS2642" s="68"/>
      <c r="YT2642" s="68"/>
      <c r="YU2642" s="68"/>
      <c r="YV2642" s="68"/>
      <c r="YW2642" s="68"/>
      <c r="YX2642" s="68">
        <v>1.00565436310817</v>
      </c>
      <c r="YY2642" s="68"/>
      <c r="YZ2642" s="68"/>
      <c r="ZA2642" s="68"/>
      <c r="ZB2642" s="68"/>
      <c r="ZC2642" s="68"/>
      <c r="ZD2642" s="68"/>
    </row>
    <row r="2643" spans="658:680" x14ac:dyDescent="0.25">
      <c r="YH2643" s="68"/>
      <c r="YI2643" s="68"/>
      <c r="YJ2643" s="68"/>
      <c r="YK2643" s="68"/>
      <c r="YL2643" s="68"/>
      <c r="YM2643" s="68"/>
      <c r="YN2643" s="68"/>
      <c r="YO2643" s="68"/>
      <c r="YP2643" s="68"/>
      <c r="YQ2643" s="68"/>
      <c r="YR2643" s="68"/>
      <c r="YS2643" s="68"/>
      <c r="YT2643" s="68"/>
      <c r="YU2643" s="68"/>
      <c r="YV2643" s="68"/>
      <c r="YW2643" s="68"/>
      <c r="YX2643" s="68">
        <v>1.0056532642187299</v>
      </c>
      <c r="YY2643" s="68"/>
      <c r="YZ2643" s="68"/>
      <c r="ZA2643" s="68"/>
      <c r="ZB2643" s="68"/>
      <c r="ZC2643" s="68"/>
      <c r="ZD2643" s="68"/>
    </row>
    <row r="2644" spans="658:680" x14ac:dyDescent="0.25">
      <c r="YH2644" s="68"/>
      <c r="YI2644" s="68"/>
      <c r="YJ2644" s="68"/>
      <c r="YK2644" s="68"/>
      <c r="YL2644" s="68"/>
      <c r="YM2644" s="68"/>
      <c r="YN2644" s="68"/>
      <c r="YO2644" s="68"/>
      <c r="YP2644" s="68"/>
      <c r="YQ2644" s="68"/>
      <c r="YR2644" s="68"/>
      <c r="YS2644" s="68"/>
      <c r="YT2644" s="68"/>
      <c r="YU2644" s="68"/>
      <c r="YV2644" s="68"/>
      <c r="YW2644" s="68"/>
      <c r="YX2644" s="68">
        <v>1.00565179489735</v>
      </c>
      <c r="YY2644" s="68"/>
      <c r="YZ2644" s="68"/>
      <c r="ZA2644" s="68"/>
      <c r="ZB2644" s="68"/>
      <c r="ZC2644" s="68"/>
      <c r="ZD2644" s="68"/>
    </row>
    <row r="2645" spans="658:680" x14ac:dyDescent="0.25">
      <c r="YH2645" s="68"/>
      <c r="YI2645" s="68"/>
      <c r="YJ2645" s="68"/>
      <c r="YK2645" s="68"/>
      <c r="YL2645" s="68"/>
      <c r="YM2645" s="68"/>
      <c r="YN2645" s="68"/>
      <c r="YO2645" s="68"/>
      <c r="YP2645" s="68"/>
      <c r="YQ2645" s="68"/>
      <c r="YR2645" s="68"/>
      <c r="YS2645" s="68"/>
      <c r="YT2645" s="68"/>
      <c r="YU2645" s="68"/>
      <c r="YV2645" s="68"/>
      <c r="YW2645" s="68"/>
      <c r="YX2645" s="68">
        <v>1.00563643550673</v>
      </c>
      <c r="YY2645" s="68"/>
      <c r="YZ2645" s="68"/>
      <c r="ZA2645" s="68"/>
      <c r="ZB2645" s="68"/>
      <c r="ZC2645" s="68"/>
      <c r="ZD2645" s="68"/>
    </row>
    <row r="2646" spans="658:680" x14ac:dyDescent="0.25">
      <c r="YH2646" s="68"/>
      <c r="YI2646" s="68"/>
      <c r="YJ2646" s="68"/>
      <c r="YK2646" s="68"/>
      <c r="YL2646" s="68"/>
      <c r="YM2646" s="68"/>
      <c r="YN2646" s="68"/>
      <c r="YO2646" s="68"/>
      <c r="YP2646" s="68"/>
      <c r="YQ2646" s="68"/>
      <c r="YR2646" s="68"/>
      <c r="YS2646" s="68"/>
      <c r="YT2646" s="68"/>
      <c r="YU2646" s="68"/>
      <c r="YV2646" s="68"/>
      <c r="YW2646" s="68"/>
      <c r="YX2646" s="68">
        <v>1.0056295936615101</v>
      </c>
      <c r="YY2646" s="68"/>
      <c r="YZ2646" s="68"/>
      <c r="ZA2646" s="68"/>
      <c r="ZB2646" s="68"/>
      <c r="ZC2646" s="68"/>
      <c r="ZD2646" s="68"/>
    </row>
    <row r="2647" spans="658:680" x14ac:dyDescent="0.25">
      <c r="YH2647" s="68"/>
      <c r="YI2647" s="68"/>
      <c r="YJ2647" s="68"/>
      <c r="YK2647" s="68"/>
      <c r="YL2647" s="68"/>
      <c r="YM2647" s="68"/>
      <c r="YN2647" s="68"/>
      <c r="YO2647" s="68"/>
      <c r="YP2647" s="68"/>
      <c r="YQ2647" s="68"/>
      <c r="YR2647" s="68"/>
      <c r="YS2647" s="68"/>
      <c r="YT2647" s="68"/>
      <c r="YU2647" s="68"/>
      <c r="YV2647" s="68"/>
      <c r="YW2647" s="68"/>
      <c r="YX2647" s="68">
        <v>1.0056284490746401</v>
      </c>
      <c r="YY2647" s="68"/>
      <c r="YZ2647" s="68"/>
      <c r="ZA2647" s="68"/>
      <c r="ZB2647" s="68"/>
      <c r="ZC2647" s="68"/>
      <c r="ZD2647" s="68"/>
    </row>
    <row r="2648" spans="658:680" x14ac:dyDescent="0.25">
      <c r="YH2648" s="68"/>
      <c r="YI2648" s="68"/>
      <c r="YJ2648" s="68"/>
      <c r="YK2648" s="68"/>
      <c r="YL2648" s="68"/>
      <c r="YM2648" s="68"/>
      <c r="YN2648" s="68"/>
      <c r="YO2648" s="68"/>
      <c r="YP2648" s="68"/>
      <c r="YQ2648" s="68"/>
      <c r="YR2648" s="68"/>
      <c r="YS2648" s="68"/>
      <c r="YT2648" s="68"/>
      <c r="YU2648" s="68"/>
      <c r="YV2648" s="68"/>
      <c r="YW2648" s="68"/>
      <c r="YX2648" s="68">
        <v>1.00562506053847</v>
      </c>
      <c r="YY2648" s="68"/>
      <c r="YZ2648" s="68"/>
      <c r="ZA2648" s="68"/>
      <c r="ZB2648" s="68"/>
      <c r="ZC2648" s="68"/>
      <c r="ZD2648" s="68"/>
    </row>
    <row r="2649" spans="658:680" x14ac:dyDescent="0.25">
      <c r="YH2649" s="68"/>
      <c r="YI2649" s="68"/>
      <c r="YJ2649" s="68"/>
      <c r="YK2649" s="68"/>
      <c r="YL2649" s="68"/>
      <c r="YM2649" s="68"/>
      <c r="YN2649" s="68"/>
      <c r="YO2649" s="68"/>
      <c r="YP2649" s="68"/>
      <c r="YQ2649" s="68"/>
      <c r="YR2649" s="68"/>
      <c r="YS2649" s="68"/>
      <c r="YT2649" s="68"/>
      <c r="YU2649" s="68"/>
      <c r="YV2649" s="68"/>
      <c r="YW2649" s="68"/>
      <c r="YX2649" s="68">
        <v>1.0056194906248199</v>
      </c>
      <c r="YY2649" s="68"/>
      <c r="YZ2649" s="68"/>
      <c r="ZA2649" s="68"/>
      <c r="ZB2649" s="68"/>
      <c r="ZC2649" s="68"/>
      <c r="ZD2649" s="68"/>
    </row>
    <row r="2650" spans="658:680" x14ac:dyDescent="0.25">
      <c r="YH2650" s="68"/>
      <c r="YI2650" s="68"/>
      <c r="YJ2650" s="68"/>
      <c r="YK2650" s="68"/>
      <c r="YL2650" s="68"/>
      <c r="YM2650" s="68"/>
      <c r="YN2650" s="68"/>
      <c r="YO2650" s="68"/>
      <c r="YP2650" s="68"/>
      <c r="YQ2650" s="68"/>
      <c r="YR2650" s="68"/>
      <c r="YS2650" s="68"/>
      <c r="YT2650" s="68"/>
      <c r="YU2650" s="68"/>
      <c r="YV2650" s="68"/>
      <c r="YW2650" s="68"/>
      <c r="YX2650" s="68">
        <v>1.0056093850519301</v>
      </c>
      <c r="YY2650" s="68"/>
      <c r="YZ2650" s="68"/>
      <c r="ZA2650" s="68"/>
      <c r="ZB2650" s="68"/>
      <c r="ZC2650" s="68"/>
      <c r="ZD2650" s="68"/>
    </row>
    <row r="2651" spans="658:680" x14ac:dyDescent="0.25">
      <c r="YH2651" s="68"/>
      <c r="YI2651" s="68"/>
      <c r="YJ2651" s="68"/>
      <c r="YK2651" s="68"/>
      <c r="YL2651" s="68"/>
      <c r="YM2651" s="68"/>
      <c r="YN2651" s="68"/>
      <c r="YO2651" s="68"/>
      <c r="YP2651" s="68"/>
      <c r="YQ2651" s="68"/>
      <c r="YR2651" s="68"/>
      <c r="YS2651" s="68"/>
      <c r="YT2651" s="68"/>
      <c r="YU2651" s="68"/>
      <c r="YV2651" s="68"/>
      <c r="YW2651" s="68"/>
      <c r="YX2651" s="68">
        <v>1.0056039341041001</v>
      </c>
      <c r="YY2651" s="68"/>
      <c r="YZ2651" s="68"/>
      <c r="ZA2651" s="68"/>
      <c r="ZB2651" s="68"/>
      <c r="ZC2651" s="68"/>
      <c r="ZD2651" s="68"/>
    </row>
    <row r="2652" spans="658:680" x14ac:dyDescent="0.25">
      <c r="YH2652" s="68"/>
      <c r="YI2652" s="68"/>
      <c r="YJ2652" s="68"/>
      <c r="YK2652" s="68"/>
      <c r="YL2652" s="68"/>
      <c r="YM2652" s="68"/>
      <c r="YN2652" s="68"/>
      <c r="YO2652" s="68"/>
      <c r="YP2652" s="68"/>
      <c r="YQ2652" s="68"/>
      <c r="YR2652" s="68"/>
      <c r="YS2652" s="68"/>
      <c r="YT2652" s="68"/>
      <c r="YU2652" s="68"/>
      <c r="YV2652" s="68"/>
      <c r="YW2652" s="68"/>
      <c r="YX2652" s="68">
        <v>1.00560205058678</v>
      </c>
      <c r="YY2652" s="68"/>
      <c r="YZ2652" s="68"/>
      <c r="ZA2652" s="68"/>
      <c r="ZB2652" s="68"/>
      <c r="ZC2652" s="68"/>
      <c r="ZD2652" s="68"/>
    </row>
    <row r="2653" spans="658:680" x14ac:dyDescent="0.25">
      <c r="YH2653" s="68"/>
      <c r="YI2653" s="68"/>
      <c r="YJ2653" s="68"/>
      <c r="YK2653" s="68"/>
      <c r="YL2653" s="68"/>
      <c r="YM2653" s="68"/>
      <c r="YN2653" s="68"/>
      <c r="YO2653" s="68"/>
      <c r="YP2653" s="68"/>
      <c r="YQ2653" s="68"/>
      <c r="YR2653" s="68"/>
      <c r="YS2653" s="68"/>
      <c r="YT2653" s="68"/>
      <c r="YU2653" s="68"/>
      <c r="YV2653" s="68"/>
      <c r="YW2653" s="68"/>
      <c r="YX2653" s="68">
        <v>1.00560080367219</v>
      </c>
      <c r="YY2653" s="68"/>
      <c r="YZ2653" s="68"/>
      <c r="ZA2653" s="68"/>
      <c r="ZB2653" s="68"/>
      <c r="ZC2653" s="68"/>
      <c r="ZD2653" s="68"/>
    </row>
    <row r="2654" spans="658:680" x14ac:dyDescent="0.25">
      <c r="YH2654" s="68"/>
      <c r="YI2654" s="68"/>
      <c r="YJ2654" s="68"/>
      <c r="YK2654" s="68"/>
      <c r="YL2654" s="68"/>
      <c r="YM2654" s="68"/>
      <c r="YN2654" s="68"/>
      <c r="YO2654" s="68"/>
      <c r="YP2654" s="68"/>
      <c r="YQ2654" s="68"/>
      <c r="YR2654" s="68"/>
      <c r="YS2654" s="68"/>
      <c r="YT2654" s="68"/>
      <c r="YU2654" s="68"/>
      <c r="YV2654" s="68"/>
      <c r="YW2654" s="68"/>
      <c r="YX2654" s="68">
        <v>1.0055968629874099</v>
      </c>
      <c r="YY2654" s="68"/>
      <c r="YZ2654" s="68"/>
      <c r="ZA2654" s="68"/>
      <c r="ZB2654" s="68"/>
      <c r="ZC2654" s="68"/>
      <c r="ZD2654" s="68"/>
    </row>
    <row r="2655" spans="658:680" x14ac:dyDescent="0.25">
      <c r="YH2655" s="68"/>
      <c r="YI2655" s="68"/>
      <c r="YJ2655" s="68"/>
      <c r="YK2655" s="68"/>
      <c r="YL2655" s="68"/>
      <c r="YM2655" s="68"/>
      <c r="YN2655" s="68"/>
      <c r="YO2655" s="68"/>
      <c r="YP2655" s="68"/>
      <c r="YQ2655" s="68"/>
      <c r="YR2655" s="68"/>
      <c r="YS2655" s="68"/>
      <c r="YT2655" s="68"/>
      <c r="YU2655" s="68"/>
      <c r="YV2655" s="68"/>
      <c r="YW2655" s="68"/>
      <c r="YX2655" s="68">
        <v>1.00558343414756</v>
      </c>
      <c r="YY2655" s="68"/>
      <c r="YZ2655" s="68"/>
      <c r="ZA2655" s="68"/>
      <c r="ZB2655" s="68"/>
      <c r="ZC2655" s="68"/>
      <c r="ZD2655" s="68"/>
    </row>
    <row r="2656" spans="658:680" x14ac:dyDescent="0.25">
      <c r="YH2656" s="68"/>
      <c r="YI2656" s="68"/>
      <c r="YJ2656" s="68"/>
      <c r="YK2656" s="68"/>
      <c r="YL2656" s="68"/>
      <c r="YM2656" s="68"/>
      <c r="YN2656" s="68"/>
      <c r="YO2656" s="68"/>
      <c r="YP2656" s="68"/>
      <c r="YQ2656" s="68"/>
      <c r="YR2656" s="68"/>
      <c r="YS2656" s="68"/>
      <c r="YT2656" s="68"/>
      <c r="YU2656" s="68"/>
      <c r="YV2656" s="68"/>
      <c r="YW2656" s="68"/>
      <c r="YX2656" s="68">
        <v>1.00558082432215</v>
      </c>
      <c r="YY2656" s="68"/>
      <c r="YZ2656" s="68"/>
      <c r="ZA2656" s="68"/>
      <c r="ZB2656" s="68"/>
      <c r="ZC2656" s="68"/>
      <c r="ZD2656" s="68"/>
    </row>
    <row r="2657" spans="658:680" x14ac:dyDescent="0.25">
      <c r="YH2657" s="68"/>
      <c r="YI2657" s="68"/>
      <c r="YJ2657" s="68"/>
      <c r="YK2657" s="68"/>
      <c r="YL2657" s="68"/>
      <c r="YM2657" s="68"/>
      <c r="YN2657" s="68"/>
      <c r="YO2657" s="68"/>
      <c r="YP2657" s="68"/>
      <c r="YQ2657" s="68"/>
      <c r="YR2657" s="68"/>
      <c r="YS2657" s="68"/>
      <c r="YT2657" s="68"/>
      <c r="YU2657" s="68"/>
      <c r="YV2657" s="68"/>
      <c r="YW2657" s="68"/>
      <c r="YX2657" s="68">
        <v>1.0055804769307699</v>
      </c>
      <c r="YY2657" s="68"/>
      <c r="YZ2657" s="68"/>
      <c r="ZA2657" s="68"/>
      <c r="ZB2657" s="68"/>
      <c r="ZC2657" s="68"/>
      <c r="ZD2657" s="68"/>
    </row>
    <row r="2658" spans="658:680" x14ac:dyDescent="0.25">
      <c r="YH2658" s="68"/>
      <c r="YI2658" s="68"/>
      <c r="YJ2658" s="68"/>
      <c r="YK2658" s="68"/>
      <c r="YL2658" s="68"/>
      <c r="YM2658" s="68"/>
      <c r="YN2658" s="68"/>
      <c r="YO2658" s="68"/>
      <c r="YP2658" s="68"/>
      <c r="YQ2658" s="68"/>
      <c r="YR2658" s="68"/>
      <c r="YS2658" s="68"/>
      <c r="YT2658" s="68"/>
      <c r="YU2658" s="68"/>
      <c r="YV2658" s="68"/>
      <c r="YW2658" s="68"/>
      <c r="YX2658" s="68">
        <v>1.0055780101671801</v>
      </c>
      <c r="YY2658" s="68"/>
      <c r="YZ2658" s="68"/>
      <c r="ZA2658" s="68"/>
      <c r="ZB2658" s="68"/>
      <c r="ZC2658" s="68"/>
      <c r="ZD2658" s="68"/>
    </row>
    <row r="2659" spans="658:680" x14ac:dyDescent="0.25">
      <c r="YH2659" s="68"/>
      <c r="YI2659" s="68"/>
      <c r="YJ2659" s="68"/>
      <c r="YK2659" s="68"/>
      <c r="YL2659" s="68"/>
      <c r="YM2659" s="68"/>
      <c r="YN2659" s="68"/>
      <c r="YO2659" s="68"/>
      <c r="YP2659" s="68"/>
      <c r="YQ2659" s="68"/>
      <c r="YR2659" s="68"/>
      <c r="YS2659" s="68"/>
      <c r="YT2659" s="68"/>
      <c r="YU2659" s="68"/>
      <c r="YV2659" s="68"/>
      <c r="YW2659" s="68"/>
      <c r="YX2659" s="68">
        <v>1.0055746306943201</v>
      </c>
      <c r="YY2659" s="68"/>
      <c r="YZ2659" s="68"/>
      <c r="ZA2659" s="68"/>
      <c r="ZB2659" s="68"/>
      <c r="ZC2659" s="68"/>
      <c r="ZD2659" s="68"/>
    </row>
    <row r="2660" spans="658:680" x14ac:dyDescent="0.25">
      <c r="YH2660" s="68"/>
      <c r="YI2660" s="68"/>
      <c r="YJ2660" s="68"/>
      <c r="YK2660" s="68"/>
      <c r="YL2660" s="68"/>
      <c r="YM2660" s="68"/>
      <c r="YN2660" s="68"/>
      <c r="YO2660" s="68"/>
      <c r="YP2660" s="68"/>
      <c r="YQ2660" s="68"/>
      <c r="YR2660" s="68"/>
      <c r="YS2660" s="68"/>
      <c r="YT2660" s="68"/>
      <c r="YU2660" s="68"/>
      <c r="YV2660" s="68"/>
      <c r="YW2660" s="68"/>
      <c r="YX2660" s="68">
        <v>1.00557445827994</v>
      </c>
      <c r="YY2660" s="68"/>
      <c r="YZ2660" s="68"/>
      <c r="ZA2660" s="68"/>
      <c r="ZB2660" s="68"/>
      <c r="ZC2660" s="68"/>
      <c r="ZD2660" s="68"/>
    </row>
    <row r="2661" spans="658:680" x14ac:dyDescent="0.25">
      <c r="YH2661" s="68"/>
      <c r="YI2661" s="68"/>
      <c r="YJ2661" s="68"/>
      <c r="YK2661" s="68"/>
      <c r="YL2661" s="68"/>
      <c r="YM2661" s="68"/>
      <c r="YN2661" s="68"/>
      <c r="YO2661" s="68"/>
      <c r="YP2661" s="68"/>
      <c r="YQ2661" s="68"/>
      <c r="YR2661" s="68"/>
      <c r="YS2661" s="68"/>
      <c r="YT2661" s="68"/>
      <c r="YU2661" s="68"/>
      <c r="YV2661" s="68"/>
      <c r="YW2661" s="68"/>
      <c r="YX2661" s="68">
        <v>1.00557389733629</v>
      </c>
      <c r="YY2661" s="68"/>
      <c r="YZ2661" s="68"/>
      <c r="ZA2661" s="68"/>
      <c r="ZB2661" s="68"/>
      <c r="ZC2661" s="68"/>
      <c r="ZD2661" s="68"/>
    </row>
    <row r="2662" spans="658:680" x14ac:dyDescent="0.25">
      <c r="YH2662" s="68"/>
      <c r="YI2662" s="68"/>
      <c r="YJ2662" s="68"/>
      <c r="YK2662" s="68"/>
      <c r="YL2662" s="68"/>
      <c r="YM2662" s="68"/>
      <c r="YN2662" s="68"/>
      <c r="YO2662" s="68"/>
      <c r="YP2662" s="68"/>
      <c r="YQ2662" s="68"/>
      <c r="YR2662" s="68"/>
      <c r="YS2662" s="68"/>
      <c r="YT2662" s="68"/>
      <c r="YU2662" s="68"/>
      <c r="YV2662" s="68"/>
      <c r="YW2662" s="68"/>
      <c r="YX2662" s="68">
        <v>1.00557368039798</v>
      </c>
      <c r="YY2662" s="68"/>
      <c r="YZ2662" s="68"/>
      <c r="ZA2662" s="68"/>
      <c r="ZB2662" s="68"/>
      <c r="ZC2662" s="68"/>
      <c r="ZD2662" s="68"/>
    </row>
    <row r="2663" spans="658:680" x14ac:dyDescent="0.25">
      <c r="YH2663" s="68"/>
      <c r="YI2663" s="68"/>
      <c r="YJ2663" s="68"/>
      <c r="YK2663" s="68"/>
      <c r="YL2663" s="68"/>
      <c r="YM2663" s="68"/>
      <c r="YN2663" s="68"/>
      <c r="YO2663" s="68"/>
      <c r="YP2663" s="68"/>
      <c r="YQ2663" s="68"/>
      <c r="YR2663" s="68"/>
      <c r="YS2663" s="68"/>
      <c r="YT2663" s="68"/>
      <c r="YU2663" s="68"/>
      <c r="YV2663" s="68"/>
      <c r="YW2663" s="68"/>
      <c r="YX2663" s="68">
        <v>1.0055687187878199</v>
      </c>
      <c r="YY2663" s="68"/>
      <c r="YZ2663" s="68"/>
      <c r="ZA2663" s="68"/>
      <c r="ZB2663" s="68"/>
      <c r="ZC2663" s="68"/>
      <c r="ZD2663" s="68"/>
    </row>
    <row r="2664" spans="658:680" x14ac:dyDescent="0.25">
      <c r="YH2664" s="68"/>
      <c r="YI2664" s="68"/>
      <c r="YJ2664" s="68"/>
      <c r="YK2664" s="68"/>
      <c r="YL2664" s="68"/>
      <c r="YM2664" s="68"/>
      <c r="YN2664" s="68"/>
      <c r="YO2664" s="68"/>
      <c r="YP2664" s="68"/>
      <c r="YQ2664" s="68"/>
      <c r="YR2664" s="68"/>
      <c r="YS2664" s="68"/>
      <c r="YT2664" s="68"/>
      <c r="YU2664" s="68"/>
      <c r="YV2664" s="68"/>
      <c r="YW2664" s="68"/>
      <c r="YX2664" s="68">
        <v>1.00556747654692</v>
      </c>
      <c r="YY2664" s="68"/>
      <c r="YZ2664" s="68"/>
      <c r="ZA2664" s="68"/>
      <c r="ZB2664" s="68"/>
      <c r="ZC2664" s="68"/>
      <c r="ZD2664" s="68"/>
    </row>
    <row r="2665" spans="658:680" x14ac:dyDescent="0.25">
      <c r="YH2665" s="68"/>
      <c r="YI2665" s="68"/>
      <c r="YJ2665" s="68"/>
      <c r="YK2665" s="68"/>
      <c r="YL2665" s="68"/>
      <c r="YM2665" s="68"/>
      <c r="YN2665" s="68"/>
      <c r="YO2665" s="68"/>
      <c r="YP2665" s="68"/>
      <c r="YQ2665" s="68"/>
      <c r="YR2665" s="68"/>
      <c r="YS2665" s="68"/>
      <c r="YT2665" s="68"/>
      <c r="YU2665" s="68"/>
      <c r="YV2665" s="68"/>
      <c r="YW2665" s="68"/>
      <c r="YX2665" s="68">
        <v>1.0055668050001201</v>
      </c>
      <c r="YY2665" s="68"/>
      <c r="YZ2665" s="68"/>
      <c r="ZA2665" s="68"/>
      <c r="ZB2665" s="68"/>
      <c r="ZC2665" s="68"/>
      <c r="ZD2665" s="68"/>
    </row>
    <row r="2666" spans="658:680" x14ac:dyDescent="0.25">
      <c r="YH2666" s="68"/>
      <c r="YI2666" s="68"/>
      <c r="YJ2666" s="68"/>
      <c r="YK2666" s="68"/>
      <c r="YL2666" s="68"/>
      <c r="YM2666" s="68"/>
      <c r="YN2666" s="68"/>
      <c r="YO2666" s="68"/>
      <c r="YP2666" s="68"/>
      <c r="YQ2666" s="68"/>
      <c r="YR2666" s="68"/>
      <c r="YS2666" s="68"/>
      <c r="YT2666" s="68"/>
      <c r="YU2666" s="68"/>
      <c r="YV2666" s="68"/>
      <c r="YW2666" s="68"/>
      <c r="YX2666" s="68">
        <v>1.0055630491444401</v>
      </c>
      <c r="YY2666" s="68"/>
      <c r="YZ2666" s="68"/>
      <c r="ZA2666" s="68"/>
      <c r="ZB2666" s="68"/>
      <c r="ZC2666" s="68"/>
      <c r="ZD2666" s="68"/>
    </row>
    <row r="2667" spans="658:680" x14ac:dyDescent="0.25">
      <c r="YH2667" s="68"/>
      <c r="YI2667" s="68"/>
      <c r="YJ2667" s="68"/>
      <c r="YK2667" s="68"/>
      <c r="YL2667" s="68"/>
      <c r="YM2667" s="68"/>
      <c r="YN2667" s="68"/>
      <c r="YO2667" s="68"/>
      <c r="YP2667" s="68"/>
      <c r="YQ2667" s="68"/>
      <c r="YR2667" s="68"/>
      <c r="YS2667" s="68"/>
      <c r="YT2667" s="68"/>
      <c r="YU2667" s="68"/>
      <c r="YV2667" s="68"/>
      <c r="YW2667" s="68"/>
      <c r="YX2667" s="68">
        <v>1.0055596357246901</v>
      </c>
      <c r="YY2667" s="68"/>
      <c r="YZ2667" s="68"/>
      <c r="ZA2667" s="68"/>
      <c r="ZB2667" s="68"/>
      <c r="ZC2667" s="68"/>
      <c r="ZD2667" s="68"/>
    </row>
    <row r="2668" spans="658:680" x14ac:dyDescent="0.25">
      <c r="YH2668" s="68"/>
      <c r="YI2668" s="68"/>
      <c r="YJ2668" s="68"/>
      <c r="YK2668" s="68"/>
      <c r="YL2668" s="68"/>
      <c r="YM2668" s="68"/>
      <c r="YN2668" s="68"/>
      <c r="YO2668" s="68"/>
      <c r="YP2668" s="68"/>
      <c r="YQ2668" s="68"/>
      <c r="YR2668" s="68"/>
      <c r="YS2668" s="68"/>
      <c r="YT2668" s="68"/>
      <c r="YU2668" s="68"/>
      <c r="YV2668" s="68"/>
      <c r="YW2668" s="68"/>
      <c r="YX2668" s="68">
        <v>1.0055566786077299</v>
      </c>
      <c r="YY2668" s="68"/>
      <c r="YZ2668" s="68"/>
      <c r="ZA2668" s="68"/>
      <c r="ZB2668" s="68"/>
      <c r="ZC2668" s="68"/>
      <c r="ZD2668" s="68"/>
    </row>
    <row r="2669" spans="658:680" x14ac:dyDescent="0.25">
      <c r="YH2669" s="68"/>
      <c r="YI2669" s="68"/>
      <c r="YJ2669" s="68"/>
      <c r="YK2669" s="68"/>
      <c r="YL2669" s="68"/>
      <c r="YM2669" s="68"/>
      <c r="YN2669" s="68"/>
      <c r="YO2669" s="68"/>
      <c r="YP2669" s="68"/>
      <c r="YQ2669" s="68"/>
      <c r="YR2669" s="68"/>
      <c r="YS2669" s="68"/>
      <c r="YT2669" s="68"/>
      <c r="YU2669" s="68"/>
      <c r="YV2669" s="68"/>
      <c r="YW2669" s="68"/>
      <c r="YX2669" s="68">
        <v>1.0055514432800099</v>
      </c>
      <c r="YY2669" s="68"/>
      <c r="YZ2669" s="68"/>
      <c r="ZA2669" s="68"/>
      <c r="ZB2669" s="68"/>
      <c r="ZC2669" s="68"/>
      <c r="ZD2669" s="68"/>
    </row>
    <row r="2670" spans="658:680" x14ac:dyDescent="0.25">
      <c r="YH2670" s="68"/>
      <c r="YI2670" s="68"/>
      <c r="YJ2670" s="68"/>
      <c r="YK2670" s="68"/>
      <c r="YL2670" s="68"/>
      <c r="YM2670" s="68"/>
      <c r="YN2670" s="68"/>
      <c r="YO2670" s="68"/>
      <c r="YP2670" s="68"/>
      <c r="YQ2670" s="68"/>
      <c r="YR2670" s="68"/>
      <c r="YS2670" s="68"/>
      <c r="YT2670" s="68"/>
      <c r="YU2670" s="68"/>
      <c r="YV2670" s="68"/>
      <c r="YW2670" s="68"/>
      <c r="YX2670" s="68">
        <v>1.0055452441527799</v>
      </c>
      <c r="YY2670" s="68"/>
      <c r="YZ2670" s="68"/>
      <c r="ZA2670" s="68"/>
      <c r="ZB2670" s="68"/>
      <c r="ZC2670" s="68"/>
      <c r="ZD2670" s="68"/>
    </row>
    <row r="2671" spans="658:680" x14ac:dyDescent="0.25">
      <c r="YH2671" s="68"/>
      <c r="YI2671" s="68"/>
      <c r="YJ2671" s="68"/>
      <c r="YK2671" s="68"/>
      <c r="YL2671" s="68"/>
      <c r="YM2671" s="68"/>
      <c r="YN2671" s="68"/>
      <c r="YO2671" s="68"/>
      <c r="YP2671" s="68"/>
      <c r="YQ2671" s="68"/>
      <c r="YR2671" s="68"/>
      <c r="YS2671" s="68"/>
      <c r="YT2671" s="68"/>
      <c r="YU2671" s="68"/>
      <c r="YV2671" s="68"/>
      <c r="YW2671" s="68"/>
      <c r="YX2671" s="68">
        <v>1.0055386301021201</v>
      </c>
      <c r="YY2671" s="68"/>
      <c r="YZ2671" s="68"/>
      <c r="ZA2671" s="68"/>
      <c r="ZB2671" s="68"/>
      <c r="ZC2671" s="68"/>
      <c r="ZD2671" s="68"/>
    </row>
    <row r="2672" spans="658:680" x14ac:dyDescent="0.25">
      <c r="YH2672" s="68"/>
      <c r="YI2672" s="68"/>
      <c r="YJ2672" s="68"/>
      <c r="YK2672" s="68"/>
      <c r="YL2672" s="68"/>
      <c r="YM2672" s="68"/>
      <c r="YN2672" s="68"/>
      <c r="YO2672" s="68"/>
      <c r="YP2672" s="68"/>
      <c r="YQ2672" s="68"/>
      <c r="YR2672" s="68"/>
      <c r="YS2672" s="68"/>
      <c r="YT2672" s="68"/>
      <c r="YU2672" s="68"/>
      <c r="YV2672" s="68"/>
      <c r="YW2672" s="68"/>
      <c r="YX2672" s="68">
        <v>1.00553672052867</v>
      </c>
      <c r="YY2672" s="68"/>
      <c r="YZ2672" s="68"/>
      <c r="ZA2672" s="68"/>
      <c r="ZB2672" s="68"/>
      <c r="ZC2672" s="68"/>
      <c r="ZD2672" s="68"/>
    </row>
    <row r="2673" spans="658:680" x14ac:dyDescent="0.25">
      <c r="YH2673" s="68"/>
      <c r="YI2673" s="68"/>
      <c r="YJ2673" s="68"/>
      <c r="YK2673" s="68"/>
      <c r="YL2673" s="68"/>
      <c r="YM2673" s="68"/>
      <c r="YN2673" s="68"/>
      <c r="YO2673" s="68"/>
      <c r="YP2673" s="68"/>
      <c r="YQ2673" s="68"/>
      <c r="YR2673" s="68"/>
      <c r="YS2673" s="68"/>
      <c r="YT2673" s="68"/>
      <c r="YU2673" s="68"/>
      <c r="YV2673" s="68"/>
      <c r="YW2673" s="68"/>
      <c r="YX2673" s="68">
        <v>1.0055351343171199</v>
      </c>
      <c r="YY2673" s="68"/>
      <c r="YZ2673" s="68"/>
      <c r="ZA2673" s="68"/>
      <c r="ZB2673" s="68"/>
      <c r="ZC2673" s="68"/>
      <c r="ZD2673" s="68"/>
    </row>
    <row r="2674" spans="658:680" x14ac:dyDescent="0.25">
      <c r="YH2674" s="68"/>
      <c r="YI2674" s="68"/>
      <c r="YJ2674" s="68"/>
      <c r="YK2674" s="68"/>
      <c r="YL2674" s="68"/>
      <c r="YM2674" s="68"/>
      <c r="YN2674" s="68"/>
      <c r="YO2674" s="68"/>
      <c r="YP2674" s="68"/>
      <c r="YQ2674" s="68"/>
      <c r="YR2674" s="68"/>
      <c r="YS2674" s="68"/>
      <c r="YT2674" s="68"/>
      <c r="YU2674" s="68"/>
      <c r="YV2674" s="68"/>
      <c r="YW2674" s="68"/>
      <c r="YX2674" s="68">
        <v>1.0055300246096699</v>
      </c>
      <c r="YY2674" s="68"/>
      <c r="YZ2674" s="68"/>
      <c r="ZA2674" s="68"/>
      <c r="ZB2674" s="68"/>
      <c r="ZC2674" s="68"/>
      <c r="ZD2674" s="68"/>
    </row>
    <row r="2675" spans="658:680" x14ac:dyDescent="0.25">
      <c r="YH2675" s="68"/>
      <c r="YI2675" s="68"/>
      <c r="YJ2675" s="68"/>
      <c r="YK2675" s="68"/>
      <c r="YL2675" s="68"/>
      <c r="YM2675" s="68"/>
      <c r="YN2675" s="68"/>
      <c r="YO2675" s="68"/>
      <c r="YP2675" s="68"/>
      <c r="YQ2675" s="68"/>
      <c r="YR2675" s="68"/>
      <c r="YS2675" s="68"/>
      <c r="YT2675" s="68"/>
      <c r="YU2675" s="68"/>
      <c r="YV2675" s="68"/>
      <c r="YW2675" s="68"/>
      <c r="YX2675" s="68">
        <v>1.00552531924337</v>
      </c>
      <c r="YY2675" s="68"/>
      <c r="YZ2675" s="68"/>
      <c r="ZA2675" s="68"/>
      <c r="ZB2675" s="68"/>
      <c r="ZC2675" s="68"/>
      <c r="ZD2675" s="68"/>
    </row>
    <row r="2676" spans="658:680" x14ac:dyDescent="0.25">
      <c r="YH2676" s="68"/>
      <c r="YI2676" s="68"/>
      <c r="YJ2676" s="68"/>
      <c r="YK2676" s="68"/>
      <c r="YL2676" s="68"/>
      <c r="YM2676" s="68"/>
      <c r="YN2676" s="68"/>
      <c r="YO2676" s="68"/>
      <c r="YP2676" s="68"/>
      <c r="YQ2676" s="68"/>
      <c r="YR2676" s="68"/>
      <c r="YS2676" s="68"/>
      <c r="YT2676" s="68"/>
      <c r="YU2676" s="68"/>
      <c r="YV2676" s="68"/>
      <c r="YW2676" s="68"/>
      <c r="YX2676" s="68">
        <v>1.0055200216733999</v>
      </c>
      <c r="YY2676" s="68"/>
      <c r="YZ2676" s="68"/>
      <c r="ZA2676" s="68"/>
      <c r="ZB2676" s="68"/>
      <c r="ZC2676" s="68"/>
      <c r="ZD2676" s="68"/>
    </row>
    <row r="2677" spans="658:680" x14ac:dyDescent="0.25">
      <c r="YH2677" s="68"/>
      <c r="YI2677" s="68"/>
      <c r="YJ2677" s="68"/>
      <c r="YK2677" s="68"/>
      <c r="YL2677" s="68"/>
      <c r="YM2677" s="68"/>
      <c r="YN2677" s="68"/>
      <c r="YO2677" s="68"/>
      <c r="YP2677" s="68"/>
      <c r="YQ2677" s="68"/>
      <c r="YR2677" s="68"/>
      <c r="YS2677" s="68"/>
      <c r="YT2677" s="68"/>
      <c r="YU2677" s="68"/>
      <c r="YV2677" s="68"/>
      <c r="YW2677" s="68"/>
      <c r="YX2677" s="68">
        <v>1.00547816118708</v>
      </c>
      <c r="YY2677" s="68"/>
      <c r="YZ2677" s="68"/>
      <c r="ZA2677" s="68"/>
      <c r="ZB2677" s="68"/>
      <c r="ZC2677" s="68"/>
      <c r="ZD2677" s="68"/>
    </row>
    <row r="2678" spans="658:680" x14ac:dyDescent="0.25">
      <c r="YH2678" s="68"/>
      <c r="YI2678" s="68"/>
      <c r="YJ2678" s="68"/>
      <c r="YK2678" s="68"/>
      <c r="YL2678" s="68"/>
      <c r="YM2678" s="68"/>
      <c r="YN2678" s="68"/>
      <c r="YO2678" s="68"/>
      <c r="YP2678" s="68"/>
      <c r="YQ2678" s="68"/>
      <c r="YR2678" s="68"/>
      <c r="YS2678" s="68"/>
      <c r="YT2678" s="68"/>
      <c r="YU2678" s="68"/>
      <c r="YV2678" s="68"/>
      <c r="YW2678" s="68"/>
      <c r="YX2678" s="68">
        <v>1.00546393458286</v>
      </c>
      <c r="YY2678" s="68"/>
      <c r="YZ2678" s="68"/>
      <c r="ZA2678" s="68"/>
      <c r="ZB2678" s="68"/>
      <c r="ZC2678" s="68"/>
      <c r="ZD2678" s="68"/>
    </row>
    <row r="2679" spans="658:680" x14ac:dyDescent="0.25">
      <c r="YH2679" s="68"/>
      <c r="YI2679" s="68"/>
      <c r="YJ2679" s="68"/>
      <c r="YK2679" s="68"/>
      <c r="YL2679" s="68"/>
      <c r="YM2679" s="68"/>
      <c r="YN2679" s="68"/>
      <c r="YO2679" s="68"/>
      <c r="YP2679" s="68"/>
      <c r="YQ2679" s="68"/>
      <c r="YR2679" s="68"/>
      <c r="YS2679" s="68"/>
      <c r="YT2679" s="68"/>
      <c r="YU2679" s="68"/>
      <c r="YV2679" s="68"/>
      <c r="YW2679" s="68"/>
      <c r="YX2679" s="68">
        <v>1.0054455180387301</v>
      </c>
      <c r="YY2679" s="68"/>
      <c r="YZ2679" s="68"/>
      <c r="ZA2679" s="68"/>
      <c r="ZB2679" s="68"/>
      <c r="ZC2679" s="68"/>
      <c r="ZD2679" s="68"/>
    </row>
    <row r="2680" spans="658:680" x14ac:dyDescent="0.25">
      <c r="YH2680" s="68"/>
      <c r="YI2680" s="68"/>
      <c r="YJ2680" s="68"/>
      <c r="YK2680" s="68"/>
      <c r="YL2680" s="68"/>
      <c r="YM2680" s="68"/>
      <c r="YN2680" s="68"/>
      <c r="YO2680" s="68"/>
      <c r="YP2680" s="68"/>
      <c r="YQ2680" s="68"/>
      <c r="YR2680" s="68"/>
      <c r="YS2680" s="68"/>
      <c r="YT2680" s="68"/>
      <c r="YU2680" s="68"/>
      <c r="YV2680" s="68"/>
      <c r="YW2680" s="68"/>
      <c r="YX2680" s="68">
        <v>1.0054326155379301</v>
      </c>
      <c r="YY2680" s="68"/>
      <c r="YZ2680" s="68"/>
      <c r="ZA2680" s="68"/>
      <c r="ZB2680" s="68"/>
      <c r="ZC2680" s="68"/>
      <c r="ZD2680" s="68"/>
    </row>
    <row r="2681" spans="658:680" x14ac:dyDescent="0.25">
      <c r="YH2681" s="68"/>
      <c r="YI2681" s="68"/>
      <c r="YJ2681" s="68"/>
      <c r="YK2681" s="68"/>
      <c r="YL2681" s="68"/>
      <c r="YM2681" s="68"/>
      <c r="YN2681" s="68"/>
      <c r="YO2681" s="68"/>
      <c r="YP2681" s="68"/>
      <c r="YQ2681" s="68"/>
      <c r="YR2681" s="68"/>
      <c r="YS2681" s="68"/>
      <c r="YT2681" s="68"/>
      <c r="YU2681" s="68"/>
      <c r="YV2681" s="68"/>
      <c r="YW2681" s="68"/>
      <c r="YX2681" s="68">
        <v>1.0054323617058201</v>
      </c>
      <c r="YY2681" s="68"/>
      <c r="YZ2681" s="68"/>
      <c r="ZA2681" s="68"/>
      <c r="ZB2681" s="68"/>
      <c r="ZC2681" s="68"/>
      <c r="ZD2681" s="68"/>
    </row>
    <row r="2682" spans="658:680" x14ac:dyDescent="0.25">
      <c r="YH2682" s="68"/>
      <c r="YI2682" s="68"/>
      <c r="YJ2682" s="68"/>
      <c r="YK2682" s="68"/>
      <c r="YL2682" s="68"/>
      <c r="YM2682" s="68"/>
      <c r="YN2682" s="68"/>
      <c r="YO2682" s="68"/>
      <c r="YP2682" s="68"/>
      <c r="YQ2682" s="68"/>
      <c r="YR2682" s="68"/>
      <c r="YS2682" s="68"/>
      <c r="YT2682" s="68"/>
      <c r="YU2682" s="68"/>
      <c r="YV2682" s="68"/>
      <c r="YW2682" s="68"/>
      <c r="YX2682" s="68">
        <v>1.0054180995145801</v>
      </c>
      <c r="YY2682" s="68"/>
      <c r="YZ2682" s="68"/>
      <c r="ZA2682" s="68"/>
      <c r="ZB2682" s="68"/>
      <c r="ZC2682" s="68"/>
      <c r="ZD2682" s="68"/>
    </row>
    <row r="2683" spans="658:680" x14ac:dyDescent="0.25">
      <c r="YH2683" s="68"/>
      <c r="YI2683" s="68"/>
      <c r="YJ2683" s="68"/>
      <c r="YK2683" s="68"/>
      <c r="YL2683" s="68"/>
      <c r="YM2683" s="68"/>
      <c r="YN2683" s="68"/>
      <c r="YO2683" s="68"/>
      <c r="YP2683" s="68"/>
      <c r="YQ2683" s="68"/>
      <c r="YR2683" s="68"/>
      <c r="YS2683" s="68"/>
      <c r="YT2683" s="68"/>
      <c r="YU2683" s="68"/>
      <c r="YV2683" s="68"/>
      <c r="YW2683" s="68"/>
      <c r="YX2683" s="68">
        <v>1.0054089904876999</v>
      </c>
      <c r="YY2683" s="68"/>
      <c r="YZ2683" s="68"/>
      <c r="ZA2683" s="68"/>
      <c r="ZB2683" s="68"/>
      <c r="ZC2683" s="68"/>
      <c r="ZD2683" s="68"/>
    </row>
    <row r="2684" spans="658:680" x14ac:dyDescent="0.25">
      <c r="YH2684" s="68"/>
      <c r="YI2684" s="68"/>
      <c r="YJ2684" s="68"/>
      <c r="YK2684" s="68"/>
      <c r="YL2684" s="68"/>
      <c r="YM2684" s="68"/>
      <c r="YN2684" s="68"/>
      <c r="YO2684" s="68"/>
      <c r="YP2684" s="68"/>
      <c r="YQ2684" s="68"/>
      <c r="YR2684" s="68"/>
      <c r="YS2684" s="68"/>
      <c r="YT2684" s="68"/>
      <c r="YU2684" s="68"/>
      <c r="YV2684" s="68"/>
      <c r="YW2684" s="68"/>
      <c r="YX2684" s="68">
        <v>1.0054039137853801</v>
      </c>
      <c r="YY2684" s="68"/>
      <c r="YZ2684" s="68"/>
      <c r="ZA2684" s="68"/>
      <c r="ZB2684" s="68"/>
      <c r="ZC2684" s="68"/>
      <c r="ZD2684" s="68"/>
    </row>
    <row r="2685" spans="658:680" x14ac:dyDescent="0.25">
      <c r="YH2685" s="68"/>
      <c r="YI2685" s="68"/>
      <c r="YJ2685" s="68"/>
      <c r="YK2685" s="68"/>
      <c r="YL2685" s="68"/>
      <c r="YM2685" s="68"/>
      <c r="YN2685" s="68"/>
      <c r="YO2685" s="68"/>
      <c r="YP2685" s="68"/>
      <c r="YQ2685" s="68"/>
      <c r="YR2685" s="68"/>
      <c r="YS2685" s="68"/>
      <c r="YT2685" s="68"/>
      <c r="YU2685" s="68"/>
      <c r="YV2685" s="68"/>
      <c r="YW2685" s="68"/>
      <c r="YX2685" s="68">
        <v>1.00539737859127</v>
      </c>
      <c r="YY2685" s="68"/>
      <c r="YZ2685" s="68"/>
      <c r="ZA2685" s="68"/>
      <c r="ZB2685" s="68"/>
      <c r="ZC2685" s="68"/>
      <c r="ZD2685" s="68"/>
    </row>
    <row r="2686" spans="658:680" x14ac:dyDescent="0.25">
      <c r="YH2686" s="68"/>
      <c r="YI2686" s="68"/>
      <c r="YJ2686" s="68"/>
      <c r="YK2686" s="68"/>
      <c r="YL2686" s="68"/>
      <c r="YM2686" s="68"/>
      <c r="YN2686" s="68"/>
      <c r="YO2686" s="68"/>
      <c r="YP2686" s="68"/>
      <c r="YQ2686" s="68"/>
      <c r="YR2686" s="68"/>
      <c r="YS2686" s="68"/>
      <c r="YT2686" s="68"/>
      <c r="YU2686" s="68"/>
      <c r="YV2686" s="68"/>
      <c r="YW2686" s="68"/>
      <c r="YX2686" s="68">
        <v>1.0053773574601701</v>
      </c>
      <c r="YY2686" s="68"/>
      <c r="YZ2686" s="68"/>
      <c r="ZA2686" s="68"/>
      <c r="ZB2686" s="68"/>
      <c r="ZC2686" s="68"/>
      <c r="ZD2686" s="68"/>
    </row>
    <row r="2687" spans="658:680" x14ac:dyDescent="0.25">
      <c r="YH2687" s="68"/>
      <c r="YI2687" s="68"/>
      <c r="YJ2687" s="68"/>
      <c r="YK2687" s="68"/>
      <c r="YL2687" s="68"/>
      <c r="YM2687" s="68"/>
      <c r="YN2687" s="68"/>
      <c r="YO2687" s="68"/>
      <c r="YP2687" s="68"/>
      <c r="YQ2687" s="68"/>
      <c r="YR2687" s="68"/>
      <c r="YS2687" s="68"/>
      <c r="YT2687" s="68"/>
      <c r="YU2687" s="68"/>
      <c r="YV2687" s="68"/>
      <c r="YW2687" s="68"/>
      <c r="YX2687" s="68">
        <v>1.0053760057863901</v>
      </c>
      <c r="YY2687" s="68"/>
      <c r="YZ2687" s="68"/>
      <c r="ZA2687" s="68"/>
      <c r="ZB2687" s="68"/>
      <c r="ZC2687" s="68"/>
      <c r="ZD2687" s="68"/>
    </row>
    <row r="2688" spans="658:680" x14ac:dyDescent="0.25">
      <c r="YH2688" s="68"/>
      <c r="YI2688" s="68"/>
      <c r="YJ2688" s="68"/>
      <c r="YK2688" s="68"/>
      <c r="YL2688" s="68"/>
      <c r="YM2688" s="68"/>
      <c r="YN2688" s="68"/>
      <c r="YO2688" s="68"/>
      <c r="YP2688" s="68"/>
      <c r="YQ2688" s="68"/>
      <c r="YR2688" s="68"/>
      <c r="YS2688" s="68"/>
      <c r="YT2688" s="68"/>
      <c r="YU2688" s="68"/>
      <c r="YV2688" s="68"/>
      <c r="YW2688" s="68"/>
      <c r="YX2688" s="68">
        <v>1.0053730450595399</v>
      </c>
      <c r="YY2688" s="68"/>
      <c r="YZ2688" s="68"/>
      <c r="ZA2688" s="68"/>
      <c r="ZB2688" s="68"/>
      <c r="ZC2688" s="68"/>
      <c r="ZD2688" s="68"/>
    </row>
    <row r="2689" spans="658:680" x14ac:dyDescent="0.25">
      <c r="YH2689" s="68"/>
      <c r="YI2689" s="68"/>
      <c r="YJ2689" s="68"/>
      <c r="YK2689" s="68"/>
      <c r="YL2689" s="68"/>
      <c r="YM2689" s="68"/>
      <c r="YN2689" s="68"/>
      <c r="YO2689" s="68"/>
      <c r="YP2689" s="68"/>
      <c r="YQ2689" s="68"/>
      <c r="YR2689" s="68"/>
      <c r="YS2689" s="68"/>
      <c r="YT2689" s="68"/>
      <c r="YU2689" s="68"/>
      <c r="YV2689" s="68"/>
      <c r="YW2689" s="68"/>
      <c r="YX2689" s="68">
        <v>1.00537141136393</v>
      </c>
      <c r="YY2689" s="68"/>
      <c r="YZ2689" s="68"/>
      <c r="ZA2689" s="68"/>
      <c r="ZB2689" s="68"/>
      <c r="ZC2689" s="68"/>
      <c r="ZD2689" s="68"/>
    </row>
    <row r="2690" spans="658:680" x14ac:dyDescent="0.25">
      <c r="YH2690" s="68"/>
      <c r="YI2690" s="68"/>
      <c r="YJ2690" s="68"/>
      <c r="YK2690" s="68"/>
      <c r="YL2690" s="68"/>
      <c r="YM2690" s="68"/>
      <c r="YN2690" s="68"/>
      <c r="YO2690" s="68"/>
      <c r="YP2690" s="68"/>
      <c r="YQ2690" s="68"/>
      <c r="YR2690" s="68"/>
      <c r="YS2690" s="68"/>
      <c r="YT2690" s="68"/>
      <c r="YU2690" s="68"/>
      <c r="YV2690" s="68"/>
      <c r="YW2690" s="68"/>
      <c r="YX2690" s="68">
        <v>1.00536805554697</v>
      </c>
      <c r="YY2690" s="68"/>
      <c r="YZ2690" s="68"/>
      <c r="ZA2690" s="68"/>
      <c r="ZB2690" s="68"/>
      <c r="ZC2690" s="68"/>
      <c r="ZD2690" s="68"/>
    </row>
    <row r="2691" spans="658:680" x14ac:dyDescent="0.25">
      <c r="YH2691" s="68"/>
      <c r="YI2691" s="68"/>
      <c r="YJ2691" s="68"/>
      <c r="YK2691" s="68"/>
      <c r="YL2691" s="68"/>
      <c r="YM2691" s="68"/>
      <c r="YN2691" s="68"/>
      <c r="YO2691" s="68"/>
      <c r="YP2691" s="68"/>
      <c r="YQ2691" s="68"/>
      <c r="YR2691" s="68"/>
      <c r="YS2691" s="68"/>
      <c r="YT2691" s="68"/>
      <c r="YU2691" s="68"/>
      <c r="YV2691" s="68"/>
      <c r="YW2691" s="68"/>
      <c r="YX2691" s="68">
        <v>1.00536081930091</v>
      </c>
      <c r="YY2691" s="68"/>
      <c r="YZ2691" s="68"/>
      <c r="ZA2691" s="68"/>
      <c r="ZB2691" s="68"/>
      <c r="ZC2691" s="68"/>
      <c r="ZD2691" s="68"/>
    </row>
    <row r="2692" spans="658:680" x14ac:dyDescent="0.25">
      <c r="YH2692" s="68"/>
      <c r="YI2692" s="68"/>
      <c r="YJ2692" s="68"/>
      <c r="YK2692" s="68"/>
      <c r="YL2692" s="68"/>
      <c r="YM2692" s="68"/>
      <c r="YN2692" s="68"/>
      <c r="YO2692" s="68"/>
      <c r="YP2692" s="68"/>
      <c r="YQ2692" s="68"/>
      <c r="YR2692" s="68"/>
      <c r="YS2692" s="68"/>
      <c r="YT2692" s="68"/>
      <c r="YU2692" s="68"/>
      <c r="YV2692" s="68"/>
      <c r="YW2692" s="68"/>
      <c r="YX2692" s="68">
        <v>1.0053604699979899</v>
      </c>
      <c r="YY2692" s="68"/>
      <c r="YZ2692" s="68"/>
      <c r="ZA2692" s="68"/>
      <c r="ZB2692" s="68"/>
      <c r="ZC2692" s="68"/>
      <c r="ZD2692" s="68"/>
    </row>
    <row r="2693" spans="658:680" x14ac:dyDescent="0.25">
      <c r="YH2693" s="68"/>
      <c r="YI2693" s="68"/>
      <c r="YJ2693" s="68"/>
      <c r="YK2693" s="68"/>
      <c r="YL2693" s="68"/>
      <c r="YM2693" s="68"/>
      <c r="YN2693" s="68"/>
      <c r="YO2693" s="68"/>
      <c r="YP2693" s="68"/>
      <c r="YQ2693" s="68"/>
      <c r="YR2693" s="68"/>
      <c r="YS2693" s="68"/>
      <c r="YT2693" s="68"/>
      <c r="YU2693" s="68"/>
      <c r="YV2693" s="68"/>
      <c r="YW2693" s="68"/>
      <c r="YX2693" s="68">
        <v>1.0053598840603899</v>
      </c>
      <c r="YY2693" s="68"/>
      <c r="YZ2693" s="68"/>
      <c r="ZA2693" s="68"/>
      <c r="ZB2693" s="68"/>
      <c r="ZC2693" s="68"/>
      <c r="ZD2693" s="68"/>
    </row>
    <row r="2694" spans="658:680" x14ac:dyDescent="0.25">
      <c r="YH2694" s="68"/>
      <c r="YI2694" s="68"/>
      <c r="YJ2694" s="68"/>
      <c r="YK2694" s="68"/>
      <c r="YL2694" s="68"/>
      <c r="YM2694" s="68"/>
      <c r="YN2694" s="68"/>
      <c r="YO2694" s="68"/>
      <c r="YP2694" s="68"/>
      <c r="YQ2694" s="68"/>
      <c r="YR2694" s="68"/>
      <c r="YS2694" s="68"/>
      <c r="YT2694" s="68"/>
      <c r="YU2694" s="68"/>
      <c r="YV2694" s="68"/>
      <c r="YW2694" s="68"/>
      <c r="YX2694" s="68">
        <v>1.0053554138359999</v>
      </c>
      <c r="YY2694" s="68"/>
      <c r="YZ2694" s="68"/>
      <c r="ZA2694" s="68"/>
      <c r="ZB2694" s="68"/>
      <c r="ZC2694" s="68"/>
      <c r="ZD2694" s="68"/>
    </row>
    <row r="2695" spans="658:680" x14ac:dyDescent="0.25">
      <c r="YH2695" s="68"/>
      <c r="YI2695" s="68"/>
      <c r="YJ2695" s="68"/>
      <c r="YK2695" s="68"/>
      <c r="YL2695" s="68"/>
      <c r="YM2695" s="68"/>
      <c r="YN2695" s="68"/>
      <c r="YO2695" s="68"/>
      <c r="YP2695" s="68"/>
      <c r="YQ2695" s="68"/>
      <c r="YR2695" s="68"/>
      <c r="YS2695" s="68"/>
      <c r="YT2695" s="68"/>
      <c r="YU2695" s="68"/>
      <c r="YV2695" s="68"/>
      <c r="YW2695" s="68"/>
      <c r="YX2695" s="68">
        <v>1.0053439508014399</v>
      </c>
      <c r="YY2695" s="68"/>
      <c r="YZ2695" s="68"/>
      <c r="ZA2695" s="68"/>
      <c r="ZB2695" s="68"/>
      <c r="ZC2695" s="68"/>
      <c r="ZD2695" s="68"/>
    </row>
    <row r="2696" spans="658:680" x14ac:dyDescent="0.25">
      <c r="YH2696" s="68"/>
      <c r="YI2696" s="68"/>
      <c r="YJ2696" s="68"/>
      <c r="YK2696" s="68"/>
      <c r="YL2696" s="68"/>
      <c r="YM2696" s="68"/>
      <c r="YN2696" s="68"/>
      <c r="YO2696" s="68"/>
      <c r="YP2696" s="68"/>
      <c r="YQ2696" s="68"/>
      <c r="YR2696" s="68"/>
      <c r="YS2696" s="68"/>
      <c r="YT2696" s="68"/>
      <c r="YU2696" s="68"/>
      <c r="YV2696" s="68"/>
      <c r="YW2696" s="68"/>
      <c r="YX2696" s="68">
        <v>1.0053409339636701</v>
      </c>
      <c r="YY2696" s="68"/>
      <c r="YZ2696" s="68"/>
      <c r="ZA2696" s="68"/>
      <c r="ZB2696" s="68"/>
      <c r="ZC2696" s="68"/>
      <c r="ZD2696" s="68"/>
    </row>
    <row r="2697" spans="658:680" x14ac:dyDescent="0.25">
      <c r="YH2697" s="68"/>
      <c r="YI2697" s="68"/>
      <c r="YJ2697" s="68"/>
      <c r="YK2697" s="68"/>
      <c r="YL2697" s="68"/>
      <c r="YM2697" s="68"/>
      <c r="YN2697" s="68"/>
      <c r="YO2697" s="68"/>
      <c r="YP2697" s="68"/>
      <c r="YQ2697" s="68"/>
      <c r="YR2697" s="68"/>
      <c r="YS2697" s="68"/>
      <c r="YT2697" s="68"/>
      <c r="YU2697" s="68"/>
      <c r="YV2697" s="68"/>
      <c r="YW2697" s="68"/>
      <c r="YX2697" s="68">
        <v>1.0053389263094099</v>
      </c>
      <c r="YY2697" s="68"/>
      <c r="YZ2697" s="68"/>
      <c r="ZA2697" s="68"/>
      <c r="ZB2697" s="68"/>
      <c r="ZC2697" s="68"/>
      <c r="ZD2697" s="68"/>
    </row>
    <row r="2698" spans="658:680" x14ac:dyDescent="0.25">
      <c r="YH2698" s="68"/>
      <c r="YI2698" s="68"/>
      <c r="YJ2698" s="68"/>
      <c r="YK2698" s="68"/>
      <c r="YL2698" s="68"/>
      <c r="YM2698" s="68"/>
      <c r="YN2698" s="68"/>
      <c r="YO2698" s="68"/>
      <c r="YP2698" s="68"/>
      <c r="YQ2698" s="68"/>
      <c r="YR2698" s="68"/>
      <c r="YS2698" s="68"/>
      <c r="YT2698" s="68"/>
      <c r="YU2698" s="68"/>
      <c r="YV2698" s="68"/>
      <c r="YW2698" s="68"/>
      <c r="YX2698" s="68">
        <v>1.00533724785723</v>
      </c>
      <c r="YY2698" s="68"/>
      <c r="YZ2698" s="68"/>
      <c r="ZA2698" s="68"/>
      <c r="ZB2698" s="68"/>
      <c r="ZC2698" s="68"/>
      <c r="ZD2698" s="68"/>
    </row>
    <row r="2699" spans="658:680" x14ac:dyDescent="0.25">
      <c r="YH2699" s="68"/>
      <c r="YI2699" s="68"/>
      <c r="YJ2699" s="68"/>
      <c r="YK2699" s="68"/>
      <c r="YL2699" s="68"/>
      <c r="YM2699" s="68"/>
      <c r="YN2699" s="68"/>
      <c r="YO2699" s="68"/>
      <c r="YP2699" s="68"/>
      <c r="YQ2699" s="68"/>
      <c r="YR2699" s="68"/>
      <c r="YS2699" s="68"/>
      <c r="YT2699" s="68"/>
      <c r="YU2699" s="68"/>
      <c r="YV2699" s="68"/>
      <c r="YW2699" s="68"/>
      <c r="YX2699" s="68">
        <v>1.0053335362507301</v>
      </c>
      <c r="YY2699" s="68"/>
      <c r="YZ2699" s="68"/>
      <c r="ZA2699" s="68"/>
      <c r="ZB2699" s="68"/>
      <c r="ZC2699" s="68"/>
      <c r="ZD2699" s="68"/>
    </row>
    <row r="2700" spans="658:680" x14ac:dyDescent="0.25">
      <c r="YH2700" s="68"/>
      <c r="YI2700" s="68"/>
      <c r="YJ2700" s="68"/>
      <c r="YK2700" s="68"/>
      <c r="YL2700" s="68"/>
      <c r="YM2700" s="68"/>
      <c r="YN2700" s="68"/>
      <c r="YO2700" s="68"/>
      <c r="YP2700" s="68"/>
      <c r="YQ2700" s="68"/>
      <c r="YR2700" s="68"/>
      <c r="YS2700" s="68"/>
      <c r="YT2700" s="68"/>
      <c r="YU2700" s="68"/>
      <c r="YV2700" s="68"/>
      <c r="YW2700" s="68"/>
      <c r="YX2700" s="68">
        <v>1.0053318556155499</v>
      </c>
      <c r="YY2700" s="68"/>
      <c r="YZ2700" s="68"/>
      <c r="ZA2700" s="68"/>
      <c r="ZB2700" s="68"/>
      <c r="ZC2700" s="68"/>
      <c r="ZD2700" s="68"/>
    </row>
    <row r="2701" spans="658:680" x14ac:dyDescent="0.25">
      <c r="YH2701" s="68"/>
      <c r="YI2701" s="68"/>
      <c r="YJ2701" s="68"/>
      <c r="YK2701" s="68"/>
      <c r="YL2701" s="68"/>
      <c r="YM2701" s="68"/>
      <c r="YN2701" s="68"/>
      <c r="YO2701" s="68"/>
      <c r="YP2701" s="68"/>
      <c r="YQ2701" s="68"/>
      <c r="YR2701" s="68"/>
      <c r="YS2701" s="68"/>
      <c r="YT2701" s="68"/>
      <c r="YU2701" s="68"/>
      <c r="YV2701" s="68"/>
      <c r="YW2701" s="68"/>
      <c r="YX2701" s="68">
        <v>1.0053296556874101</v>
      </c>
      <c r="YY2701" s="68"/>
      <c r="YZ2701" s="68"/>
      <c r="ZA2701" s="68"/>
      <c r="ZB2701" s="68"/>
      <c r="ZC2701" s="68"/>
      <c r="ZD2701" s="68"/>
    </row>
    <row r="2702" spans="658:680" x14ac:dyDescent="0.25">
      <c r="YH2702" s="68"/>
      <c r="YI2702" s="68"/>
      <c r="YJ2702" s="68"/>
      <c r="YK2702" s="68"/>
      <c r="YL2702" s="68"/>
      <c r="YM2702" s="68"/>
      <c r="YN2702" s="68"/>
      <c r="YO2702" s="68"/>
      <c r="YP2702" s="68"/>
      <c r="YQ2702" s="68"/>
      <c r="YR2702" s="68"/>
      <c r="YS2702" s="68"/>
      <c r="YT2702" s="68"/>
      <c r="YU2702" s="68"/>
      <c r="YV2702" s="68"/>
      <c r="YW2702" s="68"/>
      <c r="YX2702" s="68">
        <v>1.0053274845164799</v>
      </c>
      <c r="YY2702" s="68"/>
      <c r="YZ2702" s="68"/>
      <c r="ZA2702" s="68"/>
      <c r="ZB2702" s="68"/>
      <c r="ZC2702" s="68"/>
      <c r="ZD2702" s="68"/>
    </row>
    <row r="2703" spans="658:680" x14ac:dyDescent="0.25">
      <c r="YH2703" s="68"/>
      <c r="YI2703" s="68"/>
      <c r="YJ2703" s="68"/>
      <c r="YK2703" s="68"/>
      <c r="YL2703" s="68"/>
      <c r="YM2703" s="68"/>
      <c r="YN2703" s="68"/>
      <c r="YO2703" s="68"/>
      <c r="YP2703" s="68"/>
      <c r="YQ2703" s="68"/>
      <c r="YR2703" s="68"/>
      <c r="YS2703" s="68"/>
      <c r="YT2703" s="68"/>
      <c r="YU2703" s="68"/>
      <c r="YV2703" s="68"/>
      <c r="YW2703" s="68"/>
      <c r="YX2703" s="68">
        <v>1.0053207761485701</v>
      </c>
      <c r="YY2703" s="68"/>
      <c r="YZ2703" s="68"/>
      <c r="ZA2703" s="68"/>
      <c r="ZB2703" s="68"/>
      <c r="ZC2703" s="68"/>
      <c r="ZD2703" s="68"/>
    </row>
    <row r="2704" spans="658:680" x14ac:dyDescent="0.25">
      <c r="YH2704" s="68"/>
      <c r="YI2704" s="68"/>
      <c r="YJ2704" s="68"/>
      <c r="YK2704" s="68"/>
      <c r="YL2704" s="68"/>
      <c r="YM2704" s="68"/>
      <c r="YN2704" s="68"/>
      <c r="YO2704" s="68"/>
      <c r="YP2704" s="68"/>
      <c r="YQ2704" s="68"/>
      <c r="YR2704" s="68"/>
      <c r="YS2704" s="68"/>
      <c r="YT2704" s="68"/>
      <c r="YU2704" s="68"/>
      <c r="YV2704" s="68"/>
      <c r="YW2704" s="68"/>
      <c r="YX2704" s="68">
        <v>1.0053204445650401</v>
      </c>
      <c r="YY2704" s="68"/>
      <c r="YZ2704" s="68"/>
      <c r="ZA2704" s="68"/>
      <c r="ZB2704" s="68"/>
      <c r="ZC2704" s="68"/>
      <c r="ZD2704" s="68"/>
    </row>
    <row r="2705" spans="658:680" x14ac:dyDescent="0.25">
      <c r="YH2705" s="68"/>
      <c r="YI2705" s="68"/>
      <c r="YJ2705" s="68"/>
      <c r="YK2705" s="68"/>
      <c r="YL2705" s="68"/>
      <c r="YM2705" s="68"/>
      <c r="YN2705" s="68"/>
      <c r="YO2705" s="68"/>
      <c r="YP2705" s="68"/>
      <c r="YQ2705" s="68"/>
      <c r="YR2705" s="68"/>
      <c r="YS2705" s="68"/>
      <c r="YT2705" s="68"/>
      <c r="YU2705" s="68"/>
      <c r="YV2705" s="68"/>
      <c r="YW2705" s="68"/>
      <c r="YX2705" s="68">
        <v>1.00531347115806</v>
      </c>
      <c r="YY2705" s="68"/>
      <c r="YZ2705" s="68"/>
      <c r="ZA2705" s="68"/>
      <c r="ZB2705" s="68"/>
      <c r="ZC2705" s="68"/>
      <c r="ZD2705" s="68"/>
    </row>
    <row r="2706" spans="658:680" x14ac:dyDescent="0.25">
      <c r="YH2706" s="68"/>
      <c r="YI2706" s="68"/>
      <c r="YJ2706" s="68"/>
      <c r="YK2706" s="68"/>
      <c r="YL2706" s="68"/>
      <c r="YM2706" s="68"/>
      <c r="YN2706" s="68"/>
      <c r="YO2706" s="68"/>
      <c r="YP2706" s="68"/>
      <c r="YQ2706" s="68"/>
      <c r="YR2706" s="68"/>
      <c r="YS2706" s="68"/>
      <c r="YT2706" s="68"/>
      <c r="YU2706" s="68"/>
      <c r="YV2706" s="68"/>
      <c r="YW2706" s="68"/>
      <c r="YX2706" s="68">
        <v>1.0053098136337699</v>
      </c>
      <c r="YY2706" s="68"/>
      <c r="YZ2706" s="68"/>
      <c r="ZA2706" s="68"/>
      <c r="ZB2706" s="68"/>
      <c r="ZC2706" s="68"/>
      <c r="ZD2706" s="68"/>
    </row>
    <row r="2707" spans="658:680" x14ac:dyDescent="0.25">
      <c r="YH2707" s="68"/>
      <c r="YI2707" s="68"/>
      <c r="YJ2707" s="68"/>
      <c r="YK2707" s="68"/>
      <c r="YL2707" s="68"/>
      <c r="YM2707" s="68"/>
      <c r="YN2707" s="68"/>
      <c r="YO2707" s="68"/>
      <c r="YP2707" s="68"/>
      <c r="YQ2707" s="68"/>
      <c r="YR2707" s="68"/>
      <c r="YS2707" s="68"/>
      <c r="YT2707" s="68"/>
      <c r="YU2707" s="68"/>
      <c r="YV2707" s="68"/>
      <c r="YW2707" s="68"/>
      <c r="YX2707" s="68">
        <v>1.0053066127118999</v>
      </c>
      <c r="YY2707" s="68"/>
      <c r="YZ2707" s="68"/>
      <c r="ZA2707" s="68"/>
      <c r="ZB2707" s="68"/>
      <c r="ZC2707" s="68"/>
      <c r="ZD2707" s="68"/>
    </row>
    <row r="2708" spans="658:680" x14ac:dyDescent="0.25">
      <c r="YH2708" s="68"/>
      <c r="YI2708" s="68"/>
      <c r="YJ2708" s="68"/>
      <c r="YK2708" s="68"/>
      <c r="YL2708" s="68"/>
      <c r="YM2708" s="68"/>
      <c r="YN2708" s="68"/>
      <c r="YO2708" s="68"/>
      <c r="YP2708" s="68"/>
      <c r="YQ2708" s="68"/>
      <c r="YR2708" s="68"/>
      <c r="YS2708" s="68"/>
      <c r="YT2708" s="68"/>
      <c r="YU2708" s="68"/>
      <c r="YV2708" s="68"/>
      <c r="YW2708" s="68"/>
      <c r="YX2708" s="68">
        <v>1.0052993027057</v>
      </c>
      <c r="YY2708" s="68"/>
      <c r="YZ2708" s="68"/>
      <c r="ZA2708" s="68"/>
      <c r="ZB2708" s="68"/>
      <c r="ZC2708" s="68"/>
      <c r="ZD2708" s="68"/>
    </row>
    <row r="2709" spans="658:680" x14ac:dyDescent="0.25">
      <c r="YH2709" s="68"/>
      <c r="YI2709" s="68"/>
      <c r="YJ2709" s="68"/>
      <c r="YK2709" s="68"/>
      <c r="YL2709" s="68"/>
      <c r="YM2709" s="68"/>
      <c r="YN2709" s="68"/>
      <c r="YO2709" s="68"/>
      <c r="YP2709" s="68"/>
      <c r="YQ2709" s="68"/>
      <c r="YR2709" s="68"/>
      <c r="YS2709" s="68"/>
      <c r="YT2709" s="68"/>
      <c r="YU2709" s="68"/>
      <c r="YV2709" s="68"/>
      <c r="YW2709" s="68"/>
      <c r="YX2709" s="68">
        <v>1.0052984336578401</v>
      </c>
      <c r="YY2709" s="68"/>
      <c r="YZ2709" s="68"/>
      <c r="ZA2709" s="68"/>
      <c r="ZB2709" s="68"/>
      <c r="ZC2709" s="68"/>
      <c r="ZD2709" s="68"/>
    </row>
    <row r="2710" spans="658:680" x14ac:dyDescent="0.25">
      <c r="YH2710" s="68"/>
      <c r="YI2710" s="68"/>
      <c r="YJ2710" s="68"/>
      <c r="YK2710" s="68"/>
      <c r="YL2710" s="68"/>
      <c r="YM2710" s="68"/>
      <c r="YN2710" s="68"/>
      <c r="YO2710" s="68"/>
      <c r="YP2710" s="68"/>
      <c r="YQ2710" s="68"/>
      <c r="YR2710" s="68"/>
      <c r="YS2710" s="68"/>
      <c r="YT2710" s="68"/>
      <c r="YU2710" s="68"/>
      <c r="YV2710" s="68"/>
      <c r="YW2710" s="68"/>
      <c r="YX2710" s="68">
        <v>1.0052932314490499</v>
      </c>
      <c r="YY2710" s="68"/>
      <c r="YZ2710" s="68"/>
      <c r="ZA2710" s="68"/>
      <c r="ZB2710" s="68"/>
      <c r="ZC2710" s="68"/>
      <c r="ZD2710" s="68"/>
    </row>
    <row r="2711" spans="658:680" x14ac:dyDescent="0.25">
      <c r="YH2711" s="68"/>
      <c r="YI2711" s="68"/>
      <c r="YJ2711" s="68"/>
      <c r="YK2711" s="68"/>
      <c r="YL2711" s="68"/>
      <c r="YM2711" s="68"/>
      <c r="YN2711" s="68"/>
      <c r="YO2711" s="68"/>
      <c r="YP2711" s="68"/>
      <c r="YQ2711" s="68"/>
      <c r="YR2711" s="68"/>
      <c r="YS2711" s="68"/>
      <c r="YT2711" s="68"/>
      <c r="YU2711" s="68"/>
      <c r="YV2711" s="68"/>
      <c r="YW2711" s="68"/>
      <c r="YX2711" s="68">
        <v>1.0052926649462299</v>
      </c>
      <c r="YY2711" s="68"/>
      <c r="YZ2711" s="68"/>
      <c r="ZA2711" s="68"/>
      <c r="ZB2711" s="68"/>
      <c r="ZC2711" s="68"/>
      <c r="ZD2711" s="68"/>
    </row>
    <row r="2712" spans="658:680" x14ac:dyDescent="0.25">
      <c r="YH2712" s="68"/>
      <c r="YI2712" s="68"/>
      <c r="YJ2712" s="68"/>
      <c r="YK2712" s="68"/>
      <c r="YL2712" s="68"/>
      <c r="YM2712" s="68"/>
      <c r="YN2712" s="68"/>
      <c r="YO2712" s="68"/>
      <c r="YP2712" s="68"/>
      <c r="YQ2712" s="68"/>
      <c r="YR2712" s="68"/>
      <c r="YS2712" s="68"/>
      <c r="YT2712" s="68"/>
      <c r="YU2712" s="68"/>
      <c r="YV2712" s="68"/>
      <c r="YW2712" s="68"/>
      <c r="YX2712" s="68">
        <v>1.00528471084952</v>
      </c>
      <c r="YY2712" s="68"/>
      <c r="YZ2712" s="68"/>
      <c r="ZA2712" s="68"/>
      <c r="ZB2712" s="68"/>
      <c r="ZC2712" s="68"/>
      <c r="ZD2712" s="68"/>
    </row>
    <row r="2713" spans="658:680" x14ac:dyDescent="0.25">
      <c r="YH2713" s="68"/>
      <c r="YI2713" s="68"/>
      <c r="YJ2713" s="68"/>
      <c r="YK2713" s="68"/>
      <c r="YL2713" s="68"/>
      <c r="YM2713" s="68"/>
      <c r="YN2713" s="68"/>
      <c r="YO2713" s="68"/>
      <c r="YP2713" s="68"/>
      <c r="YQ2713" s="68"/>
      <c r="YR2713" s="68"/>
      <c r="YS2713" s="68"/>
      <c r="YT2713" s="68"/>
      <c r="YU2713" s="68"/>
      <c r="YV2713" s="68"/>
      <c r="YW2713" s="68"/>
      <c r="YX2713" s="68">
        <v>1.00528132115369</v>
      </c>
      <c r="YY2713" s="68"/>
      <c r="YZ2713" s="68"/>
      <c r="ZA2713" s="68"/>
      <c r="ZB2713" s="68"/>
      <c r="ZC2713" s="68"/>
      <c r="ZD2713" s="68"/>
    </row>
    <row r="2714" spans="658:680" x14ac:dyDescent="0.25">
      <c r="YH2714" s="68"/>
      <c r="YI2714" s="68"/>
      <c r="YJ2714" s="68"/>
      <c r="YK2714" s="68"/>
      <c r="YL2714" s="68"/>
      <c r="YM2714" s="68"/>
      <c r="YN2714" s="68"/>
      <c r="YO2714" s="68"/>
      <c r="YP2714" s="68"/>
      <c r="YQ2714" s="68"/>
      <c r="YR2714" s="68"/>
      <c r="YS2714" s="68"/>
      <c r="YT2714" s="68"/>
      <c r="YU2714" s="68"/>
      <c r="YV2714" s="68"/>
      <c r="YW2714" s="68"/>
      <c r="YX2714" s="68">
        <v>1.0052710751679601</v>
      </c>
      <c r="YY2714" s="68"/>
      <c r="YZ2714" s="68"/>
      <c r="ZA2714" s="68"/>
      <c r="ZB2714" s="68"/>
      <c r="ZC2714" s="68"/>
      <c r="ZD2714" s="68"/>
    </row>
    <row r="2715" spans="658:680" x14ac:dyDescent="0.25">
      <c r="YH2715" s="68"/>
      <c r="YI2715" s="68"/>
      <c r="YJ2715" s="68"/>
      <c r="YK2715" s="68"/>
      <c r="YL2715" s="68"/>
      <c r="YM2715" s="68"/>
      <c r="YN2715" s="68"/>
      <c r="YO2715" s="68"/>
      <c r="YP2715" s="68"/>
      <c r="YQ2715" s="68"/>
      <c r="YR2715" s="68"/>
      <c r="YS2715" s="68"/>
      <c r="YT2715" s="68"/>
      <c r="YU2715" s="68"/>
      <c r="YV2715" s="68"/>
      <c r="YW2715" s="68"/>
      <c r="YX2715" s="68">
        <v>1.0052677314084599</v>
      </c>
      <c r="YY2715" s="68"/>
      <c r="YZ2715" s="68"/>
      <c r="ZA2715" s="68"/>
      <c r="ZB2715" s="68"/>
      <c r="ZC2715" s="68"/>
      <c r="ZD2715" s="68"/>
    </row>
    <row r="2716" spans="658:680" x14ac:dyDescent="0.25">
      <c r="YH2716" s="68"/>
      <c r="YI2716" s="68"/>
      <c r="YJ2716" s="68"/>
      <c r="YK2716" s="68"/>
      <c r="YL2716" s="68"/>
      <c r="YM2716" s="68"/>
      <c r="YN2716" s="68"/>
      <c r="YO2716" s="68"/>
      <c r="YP2716" s="68"/>
      <c r="YQ2716" s="68"/>
      <c r="YR2716" s="68"/>
      <c r="YS2716" s="68"/>
      <c r="YT2716" s="68"/>
      <c r="YU2716" s="68"/>
      <c r="YV2716" s="68"/>
      <c r="YW2716" s="68"/>
      <c r="YX2716" s="68">
        <v>1.0052642350815899</v>
      </c>
      <c r="YY2716" s="68"/>
      <c r="YZ2716" s="68"/>
      <c r="ZA2716" s="68"/>
      <c r="ZB2716" s="68"/>
      <c r="ZC2716" s="68"/>
      <c r="ZD2716" s="68"/>
    </row>
    <row r="2717" spans="658:680" x14ac:dyDescent="0.25">
      <c r="YH2717" s="68"/>
      <c r="YI2717" s="68"/>
      <c r="YJ2717" s="68"/>
      <c r="YK2717" s="68"/>
      <c r="YL2717" s="68"/>
      <c r="YM2717" s="68"/>
      <c r="YN2717" s="68"/>
      <c r="YO2717" s="68"/>
      <c r="YP2717" s="68"/>
      <c r="YQ2717" s="68"/>
      <c r="YR2717" s="68"/>
      <c r="YS2717" s="68"/>
      <c r="YT2717" s="68"/>
      <c r="YU2717" s="68"/>
      <c r="YV2717" s="68"/>
      <c r="YW2717" s="68"/>
      <c r="YX2717" s="68">
        <v>1.0052589759236501</v>
      </c>
      <c r="YY2717" s="68"/>
      <c r="YZ2717" s="68"/>
      <c r="ZA2717" s="68"/>
      <c r="ZB2717" s="68"/>
      <c r="ZC2717" s="68"/>
      <c r="ZD2717" s="68"/>
    </row>
    <row r="2718" spans="658:680" x14ac:dyDescent="0.25">
      <c r="YH2718" s="68"/>
      <c r="YI2718" s="68"/>
      <c r="YJ2718" s="68"/>
      <c r="YK2718" s="68"/>
      <c r="YL2718" s="68"/>
      <c r="YM2718" s="68"/>
      <c r="YN2718" s="68"/>
      <c r="YO2718" s="68"/>
      <c r="YP2718" s="68"/>
      <c r="YQ2718" s="68"/>
      <c r="YR2718" s="68"/>
      <c r="YS2718" s="68"/>
      <c r="YT2718" s="68"/>
      <c r="YU2718" s="68"/>
      <c r="YV2718" s="68"/>
      <c r="YW2718" s="68"/>
      <c r="YX2718" s="68">
        <v>1.0052430296466099</v>
      </c>
      <c r="YY2718" s="68"/>
      <c r="YZ2718" s="68"/>
      <c r="ZA2718" s="68"/>
      <c r="ZB2718" s="68"/>
      <c r="ZC2718" s="68"/>
      <c r="ZD2718" s="68"/>
    </row>
    <row r="2719" spans="658:680" x14ac:dyDescent="0.25">
      <c r="YH2719" s="68"/>
      <c r="YI2719" s="68"/>
      <c r="YJ2719" s="68"/>
      <c r="YK2719" s="68"/>
      <c r="YL2719" s="68"/>
      <c r="YM2719" s="68"/>
      <c r="YN2719" s="68"/>
      <c r="YO2719" s="68"/>
      <c r="YP2719" s="68"/>
      <c r="YQ2719" s="68"/>
      <c r="YR2719" s="68"/>
      <c r="YS2719" s="68"/>
      <c r="YT2719" s="68"/>
      <c r="YU2719" s="68"/>
      <c r="YV2719" s="68"/>
      <c r="YW2719" s="68"/>
      <c r="YX2719" s="68">
        <v>1.0052234314616</v>
      </c>
      <c r="YY2719" s="68"/>
      <c r="YZ2719" s="68"/>
      <c r="ZA2719" s="68"/>
      <c r="ZB2719" s="68"/>
      <c r="ZC2719" s="68"/>
      <c r="ZD2719" s="68"/>
    </row>
    <row r="2720" spans="658:680" x14ac:dyDescent="0.25">
      <c r="YH2720" s="68"/>
      <c r="YI2720" s="68"/>
      <c r="YJ2720" s="68"/>
      <c r="YK2720" s="68"/>
      <c r="YL2720" s="68"/>
      <c r="YM2720" s="68"/>
      <c r="YN2720" s="68"/>
      <c r="YO2720" s="68"/>
      <c r="YP2720" s="68"/>
      <c r="YQ2720" s="68"/>
      <c r="YR2720" s="68"/>
      <c r="YS2720" s="68"/>
      <c r="YT2720" s="68"/>
      <c r="YU2720" s="68"/>
      <c r="YV2720" s="68"/>
      <c r="YW2720" s="68"/>
      <c r="YX2720" s="68">
        <v>1.0052146760831999</v>
      </c>
      <c r="YY2720" s="68"/>
      <c r="YZ2720" s="68"/>
      <c r="ZA2720" s="68"/>
      <c r="ZB2720" s="68"/>
      <c r="ZC2720" s="68"/>
      <c r="ZD2720" s="68"/>
    </row>
    <row r="2721" spans="658:680" x14ac:dyDescent="0.25">
      <c r="YH2721" s="68"/>
      <c r="YI2721" s="68"/>
      <c r="YJ2721" s="68"/>
      <c r="YK2721" s="68"/>
      <c r="YL2721" s="68"/>
      <c r="YM2721" s="68"/>
      <c r="YN2721" s="68"/>
      <c r="YO2721" s="68"/>
      <c r="YP2721" s="68"/>
      <c r="YQ2721" s="68"/>
      <c r="YR2721" s="68"/>
      <c r="YS2721" s="68"/>
      <c r="YT2721" s="68"/>
      <c r="YU2721" s="68"/>
      <c r="YV2721" s="68"/>
      <c r="YW2721" s="68"/>
      <c r="YX2721" s="68">
        <v>1.00521433630354</v>
      </c>
      <c r="YY2721" s="68"/>
      <c r="YZ2721" s="68"/>
      <c r="ZA2721" s="68"/>
      <c r="ZB2721" s="68"/>
      <c r="ZC2721" s="68"/>
      <c r="ZD2721" s="68"/>
    </row>
    <row r="2722" spans="658:680" x14ac:dyDescent="0.25">
      <c r="YH2722" s="68"/>
      <c r="YI2722" s="68"/>
      <c r="YJ2722" s="68"/>
      <c r="YK2722" s="68"/>
      <c r="YL2722" s="68"/>
      <c r="YM2722" s="68"/>
      <c r="YN2722" s="68"/>
      <c r="YO2722" s="68"/>
      <c r="YP2722" s="68"/>
      <c r="YQ2722" s="68"/>
      <c r="YR2722" s="68"/>
      <c r="YS2722" s="68"/>
      <c r="YT2722" s="68"/>
      <c r="YU2722" s="68"/>
      <c r="YV2722" s="68"/>
      <c r="YW2722" s="68"/>
      <c r="YX2722" s="68">
        <v>1.0052119019300501</v>
      </c>
      <c r="YY2722" s="68"/>
      <c r="YZ2722" s="68"/>
      <c r="ZA2722" s="68"/>
      <c r="ZB2722" s="68"/>
      <c r="ZC2722" s="68"/>
      <c r="ZD2722" s="68"/>
    </row>
    <row r="2723" spans="658:680" x14ac:dyDescent="0.25">
      <c r="YH2723" s="68"/>
      <c r="YI2723" s="68"/>
      <c r="YJ2723" s="68"/>
      <c r="YK2723" s="68"/>
      <c r="YL2723" s="68"/>
      <c r="YM2723" s="68"/>
      <c r="YN2723" s="68"/>
      <c r="YO2723" s="68"/>
      <c r="YP2723" s="68"/>
      <c r="YQ2723" s="68"/>
      <c r="YR2723" s="68"/>
      <c r="YS2723" s="68"/>
      <c r="YT2723" s="68"/>
      <c r="YU2723" s="68"/>
      <c r="YV2723" s="68"/>
      <c r="YW2723" s="68"/>
      <c r="YX2723" s="68">
        <v>1.0052089427667199</v>
      </c>
      <c r="YY2723" s="68"/>
      <c r="YZ2723" s="68"/>
      <c r="ZA2723" s="68"/>
      <c r="ZB2723" s="68"/>
      <c r="ZC2723" s="68"/>
      <c r="ZD2723" s="68"/>
    </row>
    <row r="2724" spans="658:680" x14ac:dyDescent="0.25">
      <c r="YH2724" s="68"/>
      <c r="YI2724" s="68"/>
      <c r="YJ2724" s="68"/>
      <c r="YK2724" s="68"/>
      <c r="YL2724" s="68"/>
      <c r="YM2724" s="68"/>
      <c r="YN2724" s="68"/>
      <c r="YO2724" s="68"/>
      <c r="YP2724" s="68"/>
      <c r="YQ2724" s="68"/>
      <c r="YR2724" s="68"/>
      <c r="YS2724" s="68"/>
      <c r="YT2724" s="68"/>
      <c r="YU2724" s="68"/>
      <c r="YV2724" s="68"/>
      <c r="YW2724" s="68"/>
      <c r="YX2724" s="68">
        <v>1.005203724866</v>
      </c>
      <c r="YY2724" s="68"/>
      <c r="YZ2724" s="68"/>
      <c r="ZA2724" s="68"/>
      <c r="ZB2724" s="68"/>
      <c r="ZC2724" s="68"/>
      <c r="ZD2724" s="68"/>
    </row>
    <row r="2725" spans="658:680" x14ac:dyDescent="0.25">
      <c r="YH2725" s="68"/>
      <c r="YI2725" s="68"/>
      <c r="YJ2725" s="68"/>
      <c r="YK2725" s="68"/>
      <c r="YL2725" s="68"/>
      <c r="YM2725" s="68"/>
      <c r="YN2725" s="68"/>
      <c r="YO2725" s="68"/>
      <c r="YP2725" s="68"/>
      <c r="YQ2725" s="68"/>
      <c r="YR2725" s="68"/>
      <c r="YS2725" s="68"/>
      <c r="YT2725" s="68"/>
      <c r="YU2725" s="68"/>
      <c r="YV2725" s="68"/>
      <c r="YW2725" s="68"/>
      <c r="YX2725" s="68">
        <v>1.0052021800444999</v>
      </c>
      <c r="YY2725" s="68"/>
      <c r="YZ2725" s="68"/>
      <c r="ZA2725" s="68"/>
      <c r="ZB2725" s="68"/>
      <c r="ZC2725" s="68"/>
      <c r="ZD2725" s="68"/>
    </row>
    <row r="2726" spans="658:680" x14ac:dyDescent="0.25">
      <c r="YH2726" s="68"/>
      <c r="YI2726" s="68"/>
      <c r="YJ2726" s="68"/>
      <c r="YK2726" s="68"/>
      <c r="YL2726" s="68"/>
      <c r="YM2726" s="68"/>
      <c r="YN2726" s="68"/>
      <c r="YO2726" s="68"/>
      <c r="YP2726" s="68"/>
      <c r="YQ2726" s="68"/>
      <c r="YR2726" s="68"/>
      <c r="YS2726" s="68"/>
      <c r="YT2726" s="68"/>
      <c r="YU2726" s="68"/>
      <c r="YV2726" s="68"/>
      <c r="YW2726" s="68"/>
      <c r="YX2726" s="68">
        <v>1.00519922055172</v>
      </c>
      <c r="YY2726" s="68"/>
      <c r="YZ2726" s="68"/>
      <c r="ZA2726" s="68"/>
      <c r="ZB2726" s="68"/>
      <c r="ZC2726" s="68"/>
      <c r="ZD2726" s="68"/>
    </row>
    <row r="2727" spans="658:680" x14ac:dyDescent="0.25">
      <c r="YH2727" s="68"/>
      <c r="YI2727" s="68"/>
      <c r="YJ2727" s="68"/>
      <c r="YK2727" s="68"/>
      <c r="YL2727" s="68"/>
      <c r="YM2727" s="68"/>
      <c r="YN2727" s="68"/>
      <c r="YO2727" s="68"/>
      <c r="YP2727" s="68"/>
      <c r="YQ2727" s="68"/>
      <c r="YR2727" s="68"/>
      <c r="YS2727" s="68"/>
      <c r="YT2727" s="68"/>
      <c r="YU2727" s="68"/>
      <c r="YV2727" s="68"/>
      <c r="YW2727" s="68"/>
      <c r="YX2727" s="68">
        <v>1.0051970789814599</v>
      </c>
      <c r="YY2727" s="68"/>
      <c r="YZ2727" s="68"/>
      <c r="ZA2727" s="68"/>
      <c r="ZB2727" s="68"/>
      <c r="ZC2727" s="68"/>
      <c r="ZD2727" s="68"/>
    </row>
    <row r="2728" spans="658:680" x14ac:dyDescent="0.25">
      <c r="YH2728" s="68"/>
      <c r="YI2728" s="68"/>
      <c r="YJ2728" s="68"/>
      <c r="YK2728" s="68"/>
      <c r="YL2728" s="68"/>
      <c r="YM2728" s="68"/>
      <c r="YN2728" s="68"/>
      <c r="YO2728" s="68"/>
      <c r="YP2728" s="68"/>
      <c r="YQ2728" s="68"/>
      <c r="YR2728" s="68"/>
      <c r="YS2728" s="68"/>
      <c r="YT2728" s="68"/>
      <c r="YU2728" s="68"/>
      <c r="YV2728" s="68"/>
      <c r="YW2728" s="68"/>
      <c r="YX2728" s="68">
        <v>1.0051930987031701</v>
      </c>
      <c r="YY2728" s="68"/>
      <c r="YZ2728" s="68"/>
      <c r="ZA2728" s="68"/>
      <c r="ZB2728" s="68"/>
      <c r="ZC2728" s="68"/>
      <c r="ZD2728" s="68"/>
    </row>
    <row r="2729" spans="658:680" x14ac:dyDescent="0.25">
      <c r="YH2729" s="68"/>
      <c r="YI2729" s="68"/>
      <c r="YJ2729" s="68"/>
      <c r="YK2729" s="68"/>
      <c r="YL2729" s="68"/>
      <c r="YM2729" s="68"/>
      <c r="YN2729" s="68"/>
      <c r="YO2729" s="68"/>
      <c r="YP2729" s="68"/>
      <c r="YQ2729" s="68"/>
      <c r="YR2729" s="68"/>
      <c r="YS2729" s="68"/>
      <c r="YT2729" s="68"/>
      <c r="YU2729" s="68"/>
      <c r="YV2729" s="68"/>
      <c r="YW2729" s="68"/>
      <c r="YX2729" s="68">
        <v>1.00518501218151</v>
      </c>
      <c r="YY2729" s="68"/>
      <c r="YZ2729" s="68"/>
      <c r="ZA2729" s="68"/>
      <c r="ZB2729" s="68"/>
      <c r="ZC2729" s="68"/>
      <c r="ZD2729" s="68"/>
    </row>
    <row r="2730" spans="658:680" x14ac:dyDescent="0.25">
      <c r="YH2730" s="68"/>
      <c r="YI2730" s="68"/>
      <c r="YJ2730" s="68"/>
      <c r="YK2730" s="68"/>
      <c r="YL2730" s="68"/>
      <c r="YM2730" s="68"/>
      <c r="YN2730" s="68"/>
      <c r="YO2730" s="68"/>
      <c r="YP2730" s="68"/>
      <c r="YQ2730" s="68"/>
      <c r="YR2730" s="68"/>
      <c r="YS2730" s="68"/>
      <c r="YT2730" s="68"/>
      <c r="YU2730" s="68"/>
      <c r="YV2730" s="68"/>
      <c r="YW2730" s="68"/>
      <c r="YX2730" s="68">
        <v>1.0051788379000699</v>
      </c>
      <c r="YY2730" s="68"/>
      <c r="YZ2730" s="68"/>
      <c r="ZA2730" s="68"/>
      <c r="ZB2730" s="68"/>
      <c r="ZC2730" s="68"/>
      <c r="ZD2730" s="68"/>
    </row>
    <row r="2731" spans="658:680" x14ac:dyDescent="0.25">
      <c r="YH2731" s="68"/>
      <c r="YI2731" s="68"/>
      <c r="YJ2731" s="68"/>
      <c r="YK2731" s="68"/>
      <c r="YL2731" s="68"/>
      <c r="YM2731" s="68"/>
      <c r="YN2731" s="68"/>
      <c r="YO2731" s="68"/>
      <c r="YP2731" s="68"/>
      <c r="YQ2731" s="68"/>
      <c r="YR2731" s="68"/>
      <c r="YS2731" s="68"/>
      <c r="YT2731" s="68"/>
      <c r="YU2731" s="68"/>
      <c r="YV2731" s="68"/>
      <c r="YW2731" s="68"/>
      <c r="YX2731" s="68">
        <v>1.00517631598246</v>
      </c>
      <c r="YY2731" s="68"/>
      <c r="YZ2731" s="68"/>
      <c r="ZA2731" s="68"/>
      <c r="ZB2731" s="68"/>
      <c r="ZC2731" s="68"/>
      <c r="ZD2731" s="68"/>
    </row>
    <row r="2732" spans="658:680" x14ac:dyDescent="0.25">
      <c r="YH2732" s="68"/>
      <c r="YI2732" s="68"/>
      <c r="YJ2732" s="68"/>
      <c r="YK2732" s="68"/>
      <c r="YL2732" s="68"/>
      <c r="YM2732" s="68"/>
      <c r="YN2732" s="68"/>
      <c r="YO2732" s="68"/>
      <c r="YP2732" s="68"/>
      <c r="YQ2732" s="68"/>
      <c r="YR2732" s="68"/>
      <c r="YS2732" s="68"/>
      <c r="YT2732" s="68"/>
      <c r="YU2732" s="68"/>
      <c r="YV2732" s="68"/>
      <c r="YW2732" s="68"/>
      <c r="YX2732" s="68">
        <v>1.00516129212518</v>
      </c>
      <c r="YY2732" s="68"/>
      <c r="YZ2732" s="68"/>
      <c r="ZA2732" s="68"/>
      <c r="ZB2732" s="68"/>
      <c r="ZC2732" s="68"/>
      <c r="ZD2732" s="68"/>
    </row>
    <row r="2733" spans="658:680" x14ac:dyDescent="0.25">
      <c r="YH2733" s="68"/>
      <c r="YI2733" s="68"/>
      <c r="YJ2733" s="68"/>
      <c r="YK2733" s="68"/>
      <c r="YL2733" s="68"/>
      <c r="YM2733" s="68"/>
      <c r="YN2733" s="68"/>
      <c r="YO2733" s="68"/>
      <c r="YP2733" s="68"/>
      <c r="YQ2733" s="68"/>
      <c r="YR2733" s="68"/>
      <c r="YS2733" s="68"/>
      <c r="YT2733" s="68"/>
      <c r="YU2733" s="68"/>
      <c r="YV2733" s="68"/>
      <c r="YW2733" s="68"/>
      <c r="YX2733" s="68">
        <v>1.00515542097827</v>
      </c>
      <c r="YY2733" s="68"/>
      <c r="YZ2733" s="68"/>
      <c r="ZA2733" s="68"/>
      <c r="ZB2733" s="68"/>
      <c r="ZC2733" s="68"/>
      <c r="ZD2733" s="68"/>
    </row>
    <row r="2734" spans="658:680" x14ac:dyDescent="0.25">
      <c r="YH2734" s="68"/>
      <c r="YI2734" s="68"/>
      <c r="YJ2734" s="68"/>
      <c r="YK2734" s="68"/>
      <c r="YL2734" s="68"/>
      <c r="YM2734" s="68"/>
      <c r="YN2734" s="68"/>
      <c r="YO2734" s="68"/>
      <c r="YP2734" s="68"/>
      <c r="YQ2734" s="68"/>
      <c r="YR2734" s="68"/>
      <c r="YS2734" s="68"/>
      <c r="YT2734" s="68"/>
      <c r="YU2734" s="68"/>
      <c r="YV2734" s="68"/>
      <c r="YW2734" s="68"/>
      <c r="YX2734" s="68">
        <v>1.00515309884681</v>
      </c>
      <c r="YY2734" s="68"/>
      <c r="YZ2734" s="68"/>
      <c r="ZA2734" s="68"/>
      <c r="ZB2734" s="68"/>
      <c r="ZC2734" s="68"/>
      <c r="ZD2734" s="68"/>
    </row>
    <row r="2735" spans="658:680" x14ac:dyDescent="0.25">
      <c r="YH2735" s="68"/>
      <c r="YI2735" s="68"/>
      <c r="YJ2735" s="68"/>
      <c r="YK2735" s="68"/>
      <c r="YL2735" s="68"/>
      <c r="YM2735" s="68"/>
      <c r="YN2735" s="68"/>
      <c r="YO2735" s="68"/>
      <c r="YP2735" s="68"/>
      <c r="YQ2735" s="68"/>
      <c r="YR2735" s="68"/>
      <c r="YS2735" s="68"/>
      <c r="YT2735" s="68"/>
      <c r="YU2735" s="68"/>
      <c r="YV2735" s="68"/>
      <c r="YW2735" s="68"/>
      <c r="YX2735" s="68">
        <v>1.0051490394268301</v>
      </c>
      <c r="YY2735" s="68"/>
      <c r="YZ2735" s="68"/>
      <c r="ZA2735" s="68"/>
      <c r="ZB2735" s="68"/>
      <c r="ZC2735" s="68"/>
      <c r="ZD2735" s="68"/>
    </row>
    <row r="2736" spans="658:680" x14ac:dyDescent="0.25">
      <c r="YH2736" s="68"/>
      <c r="YI2736" s="68"/>
      <c r="YJ2736" s="68"/>
      <c r="YK2736" s="68"/>
      <c r="YL2736" s="68"/>
      <c r="YM2736" s="68"/>
      <c r="YN2736" s="68"/>
      <c r="YO2736" s="68"/>
      <c r="YP2736" s="68"/>
      <c r="YQ2736" s="68"/>
      <c r="YR2736" s="68"/>
      <c r="YS2736" s="68"/>
      <c r="YT2736" s="68"/>
      <c r="YU2736" s="68"/>
      <c r="YV2736" s="68"/>
      <c r="YW2736" s="68"/>
      <c r="YX2736" s="68">
        <v>1.0051400143470901</v>
      </c>
      <c r="YY2736" s="68"/>
      <c r="YZ2736" s="68"/>
      <c r="ZA2736" s="68"/>
      <c r="ZB2736" s="68"/>
      <c r="ZC2736" s="68"/>
      <c r="ZD2736" s="68"/>
    </row>
    <row r="2737" spans="658:680" x14ac:dyDescent="0.25">
      <c r="YH2737" s="68"/>
      <c r="YI2737" s="68"/>
      <c r="YJ2737" s="68"/>
      <c r="YK2737" s="68"/>
      <c r="YL2737" s="68"/>
      <c r="YM2737" s="68"/>
      <c r="YN2737" s="68"/>
      <c r="YO2737" s="68"/>
      <c r="YP2737" s="68"/>
      <c r="YQ2737" s="68"/>
      <c r="YR2737" s="68"/>
      <c r="YS2737" s="68"/>
      <c r="YT2737" s="68"/>
      <c r="YU2737" s="68"/>
      <c r="YV2737" s="68"/>
      <c r="YW2737" s="68"/>
      <c r="YX2737" s="68">
        <v>1.0051385748202</v>
      </c>
      <c r="YY2737" s="68"/>
      <c r="YZ2737" s="68"/>
      <c r="ZA2737" s="68"/>
      <c r="ZB2737" s="68"/>
      <c r="ZC2737" s="68"/>
      <c r="ZD2737" s="68"/>
    </row>
    <row r="2738" spans="658:680" x14ac:dyDescent="0.25">
      <c r="YH2738" s="68"/>
      <c r="YI2738" s="68"/>
      <c r="YJ2738" s="68"/>
      <c r="YK2738" s="68"/>
      <c r="YL2738" s="68"/>
      <c r="YM2738" s="68"/>
      <c r="YN2738" s="68"/>
      <c r="YO2738" s="68"/>
      <c r="YP2738" s="68"/>
      <c r="YQ2738" s="68"/>
      <c r="YR2738" s="68"/>
      <c r="YS2738" s="68"/>
      <c r="YT2738" s="68"/>
      <c r="YU2738" s="68"/>
      <c r="YV2738" s="68"/>
      <c r="YW2738" s="68"/>
      <c r="YX2738" s="68">
        <v>1.0051356989142901</v>
      </c>
      <c r="YY2738" s="68"/>
      <c r="YZ2738" s="68"/>
      <c r="ZA2738" s="68"/>
      <c r="ZB2738" s="68"/>
      <c r="ZC2738" s="68"/>
      <c r="ZD2738" s="68"/>
    </row>
    <row r="2739" spans="658:680" x14ac:dyDescent="0.25">
      <c r="YH2739" s="68"/>
      <c r="YI2739" s="68"/>
      <c r="YJ2739" s="68"/>
      <c r="YK2739" s="68"/>
      <c r="YL2739" s="68"/>
      <c r="YM2739" s="68"/>
      <c r="YN2739" s="68"/>
      <c r="YO2739" s="68"/>
      <c r="YP2739" s="68"/>
      <c r="YQ2739" s="68"/>
      <c r="YR2739" s="68"/>
      <c r="YS2739" s="68"/>
      <c r="YT2739" s="68"/>
      <c r="YU2739" s="68"/>
      <c r="YV2739" s="68"/>
      <c r="YW2739" s="68"/>
      <c r="YX2739" s="68">
        <v>1.0051299616618901</v>
      </c>
      <c r="YY2739" s="68"/>
      <c r="YZ2739" s="68"/>
      <c r="ZA2739" s="68"/>
      <c r="ZB2739" s="68"/>
      <c r="ZC2739" s="68"/>
      <c r="ZD2739" s="68"/>
    </row>
    <row r="2740" spans="658:680" x14ac:dyDescent="0.25">
      <c r="YH2740" s="68"/>
      <c r="YI2740" s="68"/>
      <c r="YJ2740" s="68"/>
      <c r="YK2740" s="68"/>
      <c r="YL2740" s="68"/>
      <c r="YM2740" s="68"/>
      <c r="YN2740" s="68"/>
      <c r="YO2740" s="68"/>
      <c r="YP2740" s="68"/>
      <c r="YQ2740" s="68"/>
      <c r="YR2740" s="68"/>
      <c r="YS2740" s="68"/>
      <c r="YT2740" s="68"/>
      <c r="YU2740" s="68"/>
      <c r="YV2740" s="68"/>
      <c r="YW2740" s="68"/>
      <c r="YX2740" s="68">
        <v>1.00511217878994</v>
      </c>
      <c r="YY2740" s="68"/>
      <c r="YZ2740" s="68"/>
      <c r="ZA2740" s="68"/>
      <c r="ZB2740" s="68"/>
      <c r="ZC2740" s="68"/>
      <c r="ZD2740" s="68"/>
    </row>
    <row r="2741" spans="658:680" x14ac:dyDescent="0.25">
      <c r="YH2741" s="68"/>
      <c r="YI2741" s="68"/>
      <c r="YJ2741" s="68"/>
      <c r="YK2741" s="68"/>
      <c r="YL2741" s="68"/>
      <c r="YM2741" s="68"/>
      <c r="YN2741" s="68"/>
      <c r="YO2741" s="68"/>
      <c r="YP2741" s="68"/>
      <c r="YQ2741" s="68"/>
      <c r="YR2741" s="68"/>
      <c r="YS2741" s="68"/>
      <c r="YT2741" s="68"/>
      <c r="YU2741" s="68"/>
      <c r="YV2741" s="68"/>
      <c r="YW2741" s="68"/>
      <c r="YX2741" s="68">
        <v>1.0050941917098599</v>
      </c>
      <c r="YY2741" s="68"/>
      <c r="YZ2741" s="68"/>
      <c r="ZA2741" s="68"/>
      <c r="ZB2741" s="68"/>
      <c r="ZC2741" s="68"/>
      <c r="ZD2741" s="68"/>
    </row>
    <row r="2742" spans="658:680" x14ac:dyDescent="0.25">
      <c r="YH2742" s="68"/>
      <c r="YI2742" s="68"/>
      <c r="YJ2742" s="68"/>
      <c r="YK2742" s="68"/>
      <c r="YL2742" s="68"/>
      <c r="YM2742" s="68"/>
      <c r="YN2742" s="68"/>
      <c r="YO2742" s="68"/>
      <c r="YP2742" s="68"/>
      <c r="YQ2742" s="68"/>
      <c r="YR2742" s="68"/>
      <c r="YS2742" s="68"/>
      <c r="YT2742" s="68"/>
      <c r="YU2742" s="68"/>
      <c r="YV2742" s="68"/>
      <c r="YW2742" s="68"/>
      <c r="YX2742" s="68">
        <v>1.00508533360032</v>
      </c>
      <c r="YY2742" s="68"/>
      <c r="YZ2742" s="68"/>
      <c r="ZA2742" s="68"/>
      <c r="ZB2742" s="68"/>
      <c r="ZC2742" s="68"/>
      <c r="ZD2742" s="68"/>
    </row>
    <row r="2743" spans="658:680" x14ac:dyDescent="0.25">
      <c r="YH2743" s="68"/>
      <c r="YI2743" s="68"/>
      <c r="YJ2743" s="68"/>
      <c r="YK2743" s="68"/>
      <c r="YL2743" s="68"/>
      <c r="YM2743" s="68"/>
      <c r="YN2743" s="68"/>
      <c r="YO2743" s="68"/>
      <c r="YP2743" s="68"/>
      <c r="YQ2743" s="68"/>
      <c r="YR2743" s="68"/>
      <c r="YS2743" s="68"/>
      <c r="YT2743" s="68"/>
      <c r="YU2743" s="68"/>
      <c r="YV2743" s="68"/>
      <c r="YW2743" s="68"/>
      <c r="YX2743" s="68">
        <v>1.00508311896194</v>
      </c>
      <c r="YY2743" s="68"/>
      <c r="YZ2743" s="68"/>
      <c r="ZA2743" s="68"/>
      <c r="ZB2743" s="68"/>
      <c r="ZC2743" s="68"/>
      <c r="ZD2743" s="68"/>
    </row>
    <row r="2744" spans="658:680" x14ac:dyDescent="0.25">
      <c r="YH2744" s="68"/>
      <c r="YI2744" s="68"/>
      <c r="YJ2744" s="68"/>
      <c r="YK2744" s="68"/>
      <c r="YL2744" s="68"/>
      <c r="YM2744" s="68"/>
      <c r="YN2744" s="68"/>
      <c r="YO2744" s="68"/>
      <c r="YP2744" s="68"/>
      <c r="YQ2744" s="68"/>
      <c r="YR2744" s="68"/>
      <c r="YS2744" s="68"/>
      <c r="YT2744" s="68"/>
      <c r="YU2744" s="68"/>
      <c r="YV2744" s="68"/>
      <c r="YW2744" s="68"/>
      <c r="YX2744" s="68">
        <v>1.0050789176353601</v>
      </c>
      <c r="YY2744" s="68"/>
      <c r="YZ2744" s="68"/>
      <c r="ZA2744" s="68"/>
      <c r="ZB2744" s="68"/>
      <c r="ZC2744" s="68"/>
      <c r="ZD2744" s="68"/>
    </row>
    <row r="2745" spans="658:680" x14ac:dyDescent="0.25">
      <c r="YH2745" s="68"/>
      <c r="YI2745" s="68"/>
      <c r="YJ2745" s="68"/>
      <c r="YK2745" s="68"/>
      <c r="YL2745" s="68"/>
      <c r="YM2745" s="68"/>
      <c r="YN2745" s="68"/>
      <c r="YO2745" s="68"/>
      <c r="YP2745" s="68"/>
      <c r="YQ2745" s="68"/>
      <c r="YR2745" s="68"/>
      <c r="YS2745" s="68"/>
      <c r="YT2745" s="68"/>
      <c r="YU2745" s="68"/>
      <c r="YV2745" s="68"/>
      <c r="YW2745" s="68"/>
      <c r="YX2745" s="68">
        <v>1.00506843185369</v>
      </c>
      <c r="YY2745" s="68"/>
      <c r="YZ2745" s="68"/>
      <c r="ZA2745" s="68"/>
      <c r="ZB2745" s="68"/>
      <c r="ZC2745" s="68"/>
      <c r="ZD2745" s="68"/>
    </row>
    <row r="2746" spans="658:680" x14ac:dyDescent="0.25">
      <c r="YH2746" s="68"/>
      <c r="YI2746" s="68"/>
      <c r="YJ2746" s="68"/>
      <c r="YK2746" s="68"/>
      <c r="YL2746" s="68"/>
      <c r="YM2746" s="68"/>
      <c r="YN2746" s="68"/>
      <c r="YO2746" s="68"/>
      <c r="YP2746" s="68"/>
      <c r="YQ2746" s="68"/>
      <c r="YR2746" s="68"/>
      <c r="YS2746" s="68"/>
      <c r="YT2746" s="68"/>
      <c r="YU2746" s="68"/>
      <c r="YV2746" s="68"/>
      <c r="YW2746" s="68"/>
      <c r="YX2746" s="68">
        <v>1.00505915928782</v>
      </c>
      <c r="YY2746" s="68"/>
      <c r="YZ2746" s="68"/>
      <c r="ZA2746" s="68"/>
      <c r="ZB2746" s="68"/>
      <c r="ZC2746" s="68"/>
      <c r="ZD2746" s="68"/>
    </row>
    <row r="2747" spans="658:680" x14ac:dyDescent="0.25">
      <c r="YH2747" s="68"/>
      <c r="YI2747" s="68"/>
      <c r="YJ2747" s="68"/>
      <c r="YK2747" s="68"/>
      <c r="YL2747" s="68"/>
      <c r="YM2747" s="68"/>
      <c r="YN2747" s="68"/>
      <c r="YO2747" s="68"/>
      <c r="YP2747" s="68"/>
      <c r="YQ2747" s="68"/>
      <c r="YR2747" s="68"/>
      <c r="YS2747" s="68"/>
      <c r="YT2747" s="68"/>
      <c r="YU2747" s="68"/>
      <c r="YV2747" s="68"/>
      <c r="YW2747" s="68"/>
      <c r="YX2747" s="68">
        <v>1.0050588240412399</v>
      </c>
      <c r="YY2747" s="68"/>
      <c r="YZ2747" s="68"/>
      <c r="ZA2747" s="68"/>
      <c r="ZB2747" s="68"/>
      <c r="ZC2747" s="68"/>
      <c r="ZD2747" s="68"/>
    </row>
    <row r="2748" spans="658:680" x14ac:dyDescent="0.25">
      <c r="YH2748" s="68"/>
      <c r="YI2748" s="68"/>
      <c r="YJ2748" s="68"/>
      <c r="YK2748" s="68"/>
      <c r="YL2748" s="68"/>
      <c r="YM2748" s="68"/>
      <c r="YN2748" s="68"/>
      <c r="YO2748" s="68"/>
      <c r="YP2748" s="68"/>
      <c r="YQ2748" s="68"/>
      <c r="YR2748" s="68"/>
      <c r="YS2748" s="68"/>
      <c r="YT2748" s="68"/>
      <c r="YU2748" s="68"/>
      <c r="YV2748" s="68"/>
      <c r="YW2748" s="68"/>
      <c r="YX2748" s="68">
        <v>1.0050586673140001</v>
      </c>
      <c r="YY2748" s="68"/>
      <c r="YZ2748" s="68"/>
      <c r="ZA2748" s="68"/>
      <c r="ZB2748" s="68"/>
      <c r="ZC2748" s="68"/>
      <c r="ZD2748" s="68"/>
    </row>
    <row r="2749" spans="658:680" x14ac:dyDescent="0.25">
      <c r="YH2749" s="68"/>
      <c r="YI2749" s="68"/>
      <c r="YJ2749" s="68"/>
      <c r="YK2749" s="68"/>
      <c r="YL2749" s="68"/>
      <c r="YM2749" s="68"/>
      <c r="YN2749" s="68"/>
      <c r="YO2749" s="68"/>
      <c r="YP2749" s="68"/>
      <c r="YQ2749" s="68"/>
      <c r="YR2749" s="68"/>
      <c r="YS2749" s="68"/>
      <c r="YT2749" s="68"/>
      <c r="YU2749" s="68"/>
      <c r="YV2749" s="68"/>
      <c r="YW2749" s="68"/>
      <c r="YX2749" s="68">
        <v>1.00505747800926</v>
      </c>
      <c r="YY2749" s="68"/>
      <c r="YZ2749" s="68"/>
      <c r="ZA2749" s="68"/>
      <c r="ZB2749" s="68"/>
      <c r="ZC2749" s="68"/>
      <c r="ZD2749" s="68"/>
    </row>
    <row r="2750" spans="658:680" x14ac:dyDescent="0.25">
      <c r="YH2750" s="68"/>
      <c r="YI2750" s="68"/>
      <c r="YJ2750" s="68"/>
      <c r="YK2750" s="68"/>
      <c r="YL2750" s="68"/>
      <c r="YM2750" s="68"/>
      <c r="YN2750" s="68"/>
      <c r="YO2750" s="68"/>
      <c r="YP2750" s="68"/>
      <c r="YQ2750" s="68"/>
      <c r="YR2750" s="68"/>
      <c r="YS2750" s="68"/>
      <c r="YT2750" s="68"/>
      <c r="YU2750" s="68"/>
      <c r="YV2750" s="68"/>
      <c r="YW2750" s="68"/>
      <c r="YX2750" s="68">
        <v>1.0050558693282301</v>
      </c>
      <c r="YY2750" s="68"/>
      <c r="YZ2750" s="68"/>
      <c r="ZA2750" s="68"/>
      <c r="ZB2750" s="68"/>
      <c r="ZC2750" s="68"/>
      <c r="ZD2750" s="68"/>
    </row>
    <row r="2751" spans="658:680" x14ac:dyDescent="0.25">
      <c r="YH2751" s="68"/>
      <c r="YI2751" s="68"/>
      <c r="YJ2751" s="68"/>
      <c r="YK2751" s="68"/>
      <c r="YL2751" s="68"/>
      <c r="YM2751" s="68"/>
      <c r="YN2751" s="68"/>
      <c r="YO2751" s="68"/>
      <c r="YP2751" s="68"/>
      <c r="YQ2751" s="68"/>
      <c r="YR2751" s="68"/>
      <c r="YS2751" s="68"/>
      <c r="YT2751" s="68"/>
      <c r="YU2751" s="68"/>
      <c r="YV2751" s="68"/>
      <c r="YW2751" s="68"/>
      <c r="YX2751" s="68">
        <v>1.0050430622681801</v>
      </c>
      <c r="YY2751" s="68"/>
      <c r="YZ2751" s="68"/>
      <c r="ZA2751" s="68"/>
      <c r="ZB2751" s="68"/>
      <c r="ZC2751" s="68"/>
      <c r="ZD2751" s="68"/>
    </row>
    <row r="2752" spans="658:680" x14ac:dyDescent="0.25">
      <c r="YH2752" s="68"/>
      <c r="YI2752" s="68"/>
      <c r="YJ2752" s="68"/>
      <c r="YK2752" s="68"/>
      <c r="YL2752" s="68"/>
      <c r="YM2752" s="68"/>
      <c r="YN2752" s="68"/>
      <c r="YO2752" s="68"/>
      <c r="YP2752" s="68"/>
      <c r="YQ2752" s="68"/>
      <c r="YR2752" s="68"/>
      <c r="YS2752" s="68"/>
      <c r="YT2752" s="68"/>
      <c r="YU2752" s="68"/>
      <c r="YV2752" s="68"/>
      <c r="YW2752" s="68"/>
      <c r="YX2752" s="68">
        <v>1.0050336126456201</v>
      </c>
      <c r="YY2752" s="68"/>
      <c r="YZ2752" s="68"/>
      <c r="ZA2752" s="68"/>
      <c r="ZB2752" s="68"/>
      <c r="ZC2752" s="68"/>
      <c r="ZD2752" s="68"/>
    </row>
    <row r="2753" spans="658:680" x14ac:dyDescent="0.25">
      <c r="YH2753" s="68"/>
      <c r="YI2753" s="68"/>
      <c r="YJ2753" s="68"/>
      <c r="YK2753" s="68"/>
      <c r="YL2753" s="68"/>
      <c r="YM2753" s="68"/>
      <c r="YN2753" s="68"/>
      <c r="YO2753" s="68"/>
      <c r="YP2753" s="68"/>
      <c r="YQ2753" s="68"/>
      <c r="YR2753" s="68"/>
      <c r="YS2753" s="68"/>
      <c r="YT2753" s="68"/>
      <c r="YU2753" s="68"/>
      <c r="YV2753" s="68"/>
      <c r="YW2753" s="68"/>
      <c r="YX2753" s="68">
        <v>1.00502829901347</v>
      </c>
      <c r="YY2753" s="68"/>
      <c r="YZ2753" s="68"/>
      <c r="ZA2753" s="68"/>
      <c r="ZB2753" s="68"/>
      <c r="ZC2753" s="68"/>
      <c r="ZD2753" s="68"/>
    </row>
    <row r="2754" spans="658:680" x14ac:dyDescent="0.25">
      <c r="YH2754" s="68"/>
      <c r="YI2754" s="68"/>
      <c r="YJ2754" s="68"/>
      <c r="YK2754" s="68"/>
      <c r="YL2754" s="68"/>
      <c r="YM2754" s="68"/>
      <c r="YN2754" s="68"/>
      <c r="YO2754" s="68"/>
      <c r="YP2754" s="68"/>
      <c r="YQ2754" s="68"/>
      <c r="YR2754" s="68"/>
      <c r="YS2754" s="68"/>
      <c r="YT2754" s="68"/>
      <c r="YU2754" s="68"/>
      <c r="YV2754" s="68"/>
      <c r="YW2754" s="68"/>
      <c r="YX2754" s="68">
        <v>1.0050246137254899</v>
      </c>
      <c r="YY2754" s="68"/>
      <c r="YZ2754" s="68"/>
      <c r="ZA2754" s="68"/>
      <c r="ZB2754" s="68"/>
      <c r="ZC2754" s="68"/>
      <c r="ZD2754" s="68"/>
    </row>
    <row r="2755" spans="658:680" x14ac:dyDescent="0.25">
      <c r="YH2755" s="68"/>
      <c r="YI2755" s="68"/>
      <c r="YJ2755" s="68"/>
      <c r="YK2755" s="68"/>
      <c r="YL2755" s="68"/>
      <c r="YM2755" s="68"/>
      <c r="YN2755" s="68"/>
      <c r="YO2755" s="68"/>
      <c r="YP2755" s="68"/>
      <c r="YQ2755" s="68"/>
      <c r="YR2755" s="68"/>
      <c r="YS2755" s="68"/>
      <c r="YT2755" s="68"/>
      <c r="YU2755" s="68"/>
      <c r="YV2755" s="68"/>
      <c r="YW2755" s="68"/>
      <c r="YX2755" s="68">
        <v>1.0050236655112901</v>
      </c>
      <c r="YY2755" s="68"/>
      <c r="YZ2755" s="68"/>
      <c r="ZA2755" s="68"/>
      <c r="ZB2755" s="68"/>
      <c r="ZC2755" s="68"/>
      <c r="ZD2755" s="68"/>
    </row>
    <row r="2756" spans="658:680" x14ac:dyDescent="0.25">
      <c r="YH2756" s="68"/>
      <c r="YI2756" s="68"/>
      <c r="YJ2756" s="68"/>
      <c r="YK2756" s="68"/>
      <c r="YL2756" s="68"/>
      <c r="YM2756" s="68"/>
      <c r="YN2756" s="68"/>
      <c r="YO2756" s="68"/>
      <c r="YP2756" s="68"/>
      <c r="YQ2756" s="68"/>
      <c r="YR2756" s="68"/>
      <c r="YS2756" s="68"/>
      <c r="YT2756" s="68"/>
      <c r="YU2756" s="68"/>
      <c r="YV2756" s="68"/>
      <c r="YW2756" s="68"/>
      <c r="YX2756" s="68">
        <v>1.00501284388567</v>
      </c>
      <c r="YY2756" s="68"/>
      <c r="YZ2756" s="68"/>
      <c r="ZA2756" s="68"/>
      <c r="ZB2756" s="68"/>
      <c r="ZC2756" s="68"/>
      <c r="ZD2756" s="68"/>
    </row>
    <row r="2757" spans="658:680" x14ac:dyDescent="0.25">
      <c r="YH2757" s="68"/>
      <c r="YI2757" s="68"/>
      <c r="YJ2757" s="68"/>
      <c r="YK2757" s="68"/>
      <c r="YL2757" s="68"/>
      <c r="YM2757" s="68"/>
      <c r="YN2757" s="68"/>
      <c r="YO2757" s="68"/>
      <c r="YP2757" s="68"/>
      <c r="YQ2757" s="68"/>
      <c r="YR2757" s="68"/>
      <c r="YS2757" s="68"/>
      <c r="YT2757" s="68"/>
      <c r="YU2757" s="68"/>
      <c r="YV2757" s="68"/>
      <c r="YW2757" s="68"/>
      <c r="YX2757" s="68">
        <v>1.00500679656806</v>
      </c>
      <c r="YY2757" s="68"/>
      <c r="YZ2757" s="68"/>
      <c r="ZA2757" s="68"/>
      <c r="ZB2757" s="68"/>
      <c r="ZC2757" s="68"/>
      <c r="ZD2757" s="68"/>
    </row>
    <row r="2758" spans="658:680" x14ac:dyDescent="0.25">
      <c r="YH2758" s="68"/>
      <c r="YI2758" s="68"/>
      <c r="YJ2758" s="68"/>
      <c r="YK2758" s="68"/>
      <c r="YL2758" s="68"/>
      <c r="YM2758" s="68"/>
      <c r="YN2758" s="68"/>
      <c r="YO2758" s="68"/>
      <c r="YP2758" s="68"/>
      <c r="YQ2758" s="68"/>
      <c r="YR2758" s="68"/>
      <c r="YS2758" s="68"/>
      <c r="YT2758" s="68"/>
      <c r="YU2758" s="68"/>
      <c r="YV2758" s="68"/>
      <c r="YW2758" s="68"/>
      <c r="YX2758" s="68">
        <v>1.00500354711503</v>
      </c>
      <c r="YY2758" s="68"/>
      <c r="YZ2758" s="68"/>
      <c r="ZA2758" s="68"/>
      <c r="ZB2758" s="68"/>
      <c r="ZC2758" s="68"/>
      <c r="ZD2758" s="68"/>
    </row>
    <row r="2759" spans="658:680" x14ac:dyDescent="0.25">
      <c r="YH2759" s="68"/>
      <c r="YI2759" s="68"/>
      <c r="YJ2759" s="68"/>
      <c r="YK2759" s="68"/>
      <c r="YL2759" s="68"/>
      <c r="YM2759" s="68"/>
      <c r="YN2759" s="68"/>
      <c r="YO2759" s="68"/>
      <c r="YP2759" s="68"/>
      <c r="YQ2759" s="68"/>
      <c r="YR2759" s="68"/>
      <c r="YS2759" s="68"/>
      <c r="YT2759" s="68"/>
      <c r="YU2759" s="68"/>
      <c r="YV2759" s="68"/>
      <c r="YW2759" s="68"/>
      <c r="YX2759" s="68">
        <v>1.00500156740047</v>
      </c>
      <c r="YY2759" s="68"/>
      <c r="YZ2759" s="68"/>
      <c r="ZA2759" s="68"/>
      <c r="ZB2759" s="68"/>
      <c r="ZC2759" s="68"/>
      <c r="ZD2759" s="68"/>
    </row>
    <row r="2760" spans="658:680" x14ac:dyDescent="0.25">
      <c r="YH2760" s="68"/>
      <c r="YI2760" s="68"/>
      <c r="YJ2760" s="68"/>
      <c r="YK2760" s="68"/>
      <c r="YL2760" s="68"/>
      <c r="YM2760" s="68"/>
      <c r="YN2760" s="68"/>
      <c r="YO2760" s="68"/>
      <c r="YP2760" s="68"/>
      <c r="YQ2760" s="68"/>
      <c r="YR2760" s="68"/>
      <c r="YS2760" s="68"/>
      <c r="YT2760" s="68"/>
      <c r="YU2760" s="68"/>
      <c r="YV2760" s="68"/>
      <c r="YW2760" s="68"/>
      <c r="YX2760" s="68">
        <v>1.00500133441777</v>
      </c>
      <c r="YY2760" s="68"/>
      <c r="YZ2760" s="68"/>
      <c r="ZA2760" s="68"/>
      <c r="ZB2760" s="68"/>
      <c r="ZC2760" s="68"/>
      <c r="ZD2760" s="68"/>
    </row>
    <row r="2761" spans="658:680" x14ac:dyDescent="0.25">
      <c r="YH2761" s="68"/>
      <c r="YI2761" s="68"/>
      <c r="YJ2761" s="68"/>
      <c r="YK2761" s="68"/>
      <c r="YL2761" s="68"/>
      <c r="YM2761" s="68"/>
      <c r="YN2761" s="68"/>
      <c r="YO2761" s="68"/>
      <c r="YP2761" s="68"/>
      <c r="YQ2761" s="68"/>
      <c r="YR2761" s="68"/>
      <c r="YS2761" s="68"/>
      <c r="YT2761" s="68"/>
      <c r="YU2761" s="68"/>
      <c r="YV2761" s="68"/>
      <c r="YW2761" s="68"/>
      <c r="YX2761" s="68">
        <v>1.0049964044334501</v>
      </c>
      <c r="YY2761" s="68"/>
      <c r="YZ2761" s="68"/>
      <c r="ZA2761" s="68"/>
      <c r="ZB2761" s="68"/>
      <c r="ZC2761" s="68"/>
      <c r="ZD2761" s="68"/>
    </row>
    <row r="2762" spans="658:680" x14ac:dyDescent="0.25">
      <c r="YH2762" s="68"/>
      <c r="YI2762" s="68"/>
      <c r="YJ2762" s="68"/>
      <c r="YK2762" s="68"/>
      <c r="YL2762" s="68"/>
      <c r="YM2762" s="68"/>
      <c r="YN2762" s="68"/>
      <c r="YO2762" s="68"/>
      <c r="YP2762" s="68"/>
      <c r="YQ2762" s="68"/>
      <c r="YR2762" s="68"/>
      <c r="YS2762" s="68"/>
      <c r="YT2762" s="68"/>
      <c r="YU2762" s="68"/>
      <c r="YV2762" s="68"/>
      <c r="YW2762" s="68"/>
      <c r="YX2762" s="68">
        <v>1.0049912818641999</v>
      </c>
      <c r="YY2762" s="68"/>
      <c r="YZ2762" s="68"/>
      <c r="ZA2762" s="68"/>
      <c r="ZB2762" s="68"/>
      <c r="ZC2762" s="68"/>
      <c r="ZD2762" s="68"/>
    </row>
    <row r="2763" spans="658:680" x14ac:dyDescent="0.25">
      <c r="YH2763" s="68"/>
      <c r="YI2763" s="68"/>
      <c r="YJ2763" s="68"/>
      <c r="YK2763" s="68"/>
      <c r="YL2763" s="68"/>
      <c r="YM2763" s="68"/>
      <c r="YN2763" s="68"/>
      <c r="YO2763" s="68"/>
      <c r="YP2763" s="68"/>
      <c r="YQ2763" s="68"/>
      <c r="YR2763" s="68"/>
      <c r="YS2763" s="68"/>
      <c r="YT2763" s="68"/>
      <c r="YU2763" s="68"/>
      <c r="YV2763" s="68"/>
      <c r="YW2763" s="68"/>
      <c r="YX2763" s="68">
        <v>1.00498249571911</v>
      </c>
      <c r="YY2763" s="68"/>
      <c r="YZ2763" s="68"/>
      <c r="ZA2763" s="68"/>
      <c r="ZB2763" s="68"/>
      <c r="ZC2763" s="68"/>
      <c r="ZD2763" s="68"/>
    </row>
    <row r="2764" spans="658:680" x14ac:dyDescent="0.25">
      <c r="YH2764" s="68"/>
      <c r="YI2764" s="68"/>
      <c r="YJ2764" s="68"/>
      <c r="YK2764" s="68"/>
      <c r="YL2764" s="68"/>
      <c r="YM2764" s="68"/>
      <c r="YN2764" s="68"/>
      <c r="YO2764" s="68"/>
      <c r="YP2764" s="68"/>
      <c r="YQ2764" s="68"/>
      <c r="YR2764" s="68"/>
      <c r="YS2764" s="68"/>
      <c r="YT2764" s="68"/>
      <c r="YU2764" s="68"/>
      <c r="YV2764" s="68"/>
      <c r="YW2764" s="68"/>
      <c r="YX2764" s="68">
        <v>1.0049820007475201</v>
      </c>
      <c r="YY2764" s="68"/>
      <c r="YZ2764" s="68"/>
      <c r="ZA2764" s="68"/>
      <c r="ZB2764" s="68"/>
      <c r="ZC2764" s="68"/>
      <c r="ZD2764" s="68"/>
    </row>
    <row r="2765" spans="658:680" x14ac:dyDescent="0.25">
      <c r="YH2765" s="68"/>
      <c r="YI2765" s="68"/>
      <c r="YJ2765" s="68"/>
      <c r="YK2765" s="68"/>
      <c r="YL2765" s="68"/>
      <c r="YM2765" s="68"/>
      <c r="YN2765" s="68"/>
      <c r="YO2765" s="68"/>
      <c r="YP2765" s="68"/>
      <c r="YQ2765" s="68"/>
      <c r="YR2765" s="68"/>
      <c r="YS2765" s="68"/>
      <c r="YT2765" s="68"/>
      <c r="YU2765" s="68"/>
      <c r="YV2765" s="68"/>
      <c r="YW2765" s="68"/>
      <c r="YX2765" s="68">
        <v>1.0049812996479</v>
      </c>
      <c r="YY2765" s="68"/>
      <c r="YZ2765" s="68"/>
      <c r="ZA2765" s="68"/>
      <c r="ZB2765" s="68"/>
      <c r="ZC2765" s="68"/>
      <c r="ZD2765" s="68"/>
    </row>
    <row r="2766" spans="658:680" x14ac:dyDescent="0.25">
      <c r="YH2766" s="68"/>
      <c r="YI2766" s="68"/>
      <c r="YJ2766" s="68"/>
      <c r="YK2766" s="68"/>
      <c r="YL2766" s="68"/>
      <c r="YM2766" s="68"/>
      <c r="YN2766" s="68"/>
      <c r="YO2766" s="68"/>
      <c r="YP2766" s="68"/>
      <c r="YQ2766" s="68"/>
      <c r="YR2766" s="68"/>
      <c r="YS2766" s="68"/>
      <c r="YT2766" s="68"/>
      <c r="YU2766" s="68"/>
      <c r="YV2766" s="68"/>
      <c r="YW2766" s="68"/>
      <c r="YX2766" s="68">
        <v>1.0049753074860599</v>
      </c>
      <c r="YY2766" s="68"/>
      <c r="YZ2766" s="68"/>
      <c r="ZA2766" s="68"/>
      <c r="ZB2766" s="68"/>
      <c r="ZC2766" s="68"/>
      <c r="ZD2766" s="68"/>
    </row>
    <row r="2767" spans="658:680" x14ac:dyDescent="0.25">
      <c r="YH2767" s="68"/>
      <c r="YI2767" s="68"/>
      <c r="YJ2767" s="68"/>
      <c r="YK2767" s="68"/>
      <c r="YL2767" s="68"/>
      <c r="YM2767" s="68"/>
      <c r="YN2767" s="68"/>
      <c r="YO2767" s="68"/>
      <c r="YP2767" s="68"/>
      <c r="YQ2767" s="68"/>
      <c r="YR2767" s="68"/>
      <c r="YS2767" s="68"/>
      <c r="YT2767" s="68"/>
      <c r="YU2767" s="68"/>
      <c r="YV2767" s="68"/>
      <c r="YW2767" s="68"/>
      <c r="YX2767" s="68">
        <v>1.0049742054059201</v>
      </c>
      <c r="YY2767" s="68"/>
      <c r="YZ2767" s="68"/>
      <c r="ZA2767" s="68"/>
      <c r="ZB2767" s="68"/>
      <c r="ZC2767" s="68"/>
      <c r="ZD2767" s="68"/>
    </row>
    <row r="2768" spans="658:680" x14ac:dyDescent="0.25">
      <c r="YH2768" s="68"/>
      <c r="YI2768" s="68"/>
      <c r="YJ2768" s="68"/>
      <c r="YK2768" s="68"/>
      <c r="YL2768" s="68"/>
      <c r="YM2768" s="68"/>
      <c r="YN2768" s="68"/>
      <c r="YO2768" s="68"/>
      <c r="YP2768" s="68"/>
      <c r="YQ2768" s="68"/>
      <c r="YR2768" s="68"/>
      <c r="YS2768" s="68"/>
      <c r="YT2768" s="68"/>
      <c r="YU2768" s="68"/>
      <c r="YV2768" s="68"/>
      <c r="YW2768" s="68"/>
      <c r="YX2768" s="68">
        <v>1.00496879286713</v>
      </c>
      <c r="YY2768" s="68"/>
      <c r="YZ2768" s="68"/>
      <c r="ZA2768" s="68"/>
      <c r="ZB2768" s="68"/>
      <c r="ZC2768" s="68"/>
      <c r="ZD2768" s="68"/>
    </row>
    <row r="2769" spans="658:680" x14ac:dyDescent="0.25">
      <c r="YH2769" s="68"/>
      <c r="YI2769" s="68"/>
      <c r="YJ2769" s="68"/>
      <c r="YK2769" s="68"/>
      <c r="YL2769" s="68"/>
      <c r="YM2769" s="68"/>
      <c r="YN2769" s="68"/>
      <c r="YO2769" s="68"/>
      <c r="YP2769" s="68"/>
      <c r="YQ2769" s="68"/>
      <c r="YR2769" s="68"/>
      <c r="YS2769" s="68"/>
      <c r="YT2769" s="68"/>
      <c r="YU2769" s="68"/>
      <c r="YV2769" s="68"/>
      <c r="YW2769" s="68"/>
      <c r="YX2769" s="68">
        <v>1.0049625536354101</v>
      </c>
      <c r="YY2769" s="68"/>
      <c r="YZ2769" s="68"/>
      <c r="ZA2769" s="68"/>
      <c r="ZB2769" s="68"/>
      <c r="ZC2769" s="68"/>
      <c r="ZD2769" s="68"/>
    </row>
    <row r="2770" spans="658:680" x14ac:dyDescent="0.25">
      <c r="YH2770" s="68"/>
      <c r="YI2770" s="68"/>
      <c r="YJ2770" s="68"/>
      <c r="YK2770" s="68"/>
      <c r="YL2770" s="68"/>
      <c r="YM2770" s="68"/>
      <c r="YN2770" s="68"/>
      <c r="YO2770" s="68"/>
      <c r="YP2770" s="68"/>
      <c r="YQ2770" s="68"/>
      <c r="YR2770" s="68"/>
      <c r="YS2770" s="68"/>
      <c r="YT2770" s="68"/>
      <c r="YU2770" s="68"/>
      <c r="YV2770" s="68"/>
      <c r="YW2770" s="68"/>
      <c r="YX2770" s="68">
        <v>1.00495849609694</v>
      </c>
      <c r="YY2770" s="68"/>
      <c r="YZ2770" s="68"/>
      <c r="ZA2770" s="68"/>
      <c r="ZB2770" s="68"/>
      <c r="ZC2770" s="68"/>
      <c r="ZD2770" s="68"/>
    </row>
    <row r="2771" spans="658:680" x14ac:dyDescent="0.25">
      <c r="YH2771" s="68"/>
      <c r="YI2771" s="68"/>
      <c r="YJ2771" s="68"/>
      <c r="YK2771" s="68"/>
      <c r="YL2771" s="68"/>
      <c r="YM2771" s="68"/>
      <c r="YN2771" s="68"/>
      <c r="YO2771" s="68"/>
      <c r="YP2771" s="68"/>
      <c r="YQ2771" s="68"/>
      <c r="YR2771" s="68"/>
      <c r="YS2771" s="68"/>
      <c r="YT2771" s="68"/>
      <c r="YU2771" s="68"/>
      <c r="YV2771" s="68"/>
      <c r="YW2771" s="68"/>
      <c r="YX2771" s="68">
        <v>1.00495633889725</v>
      </c>
      <c r="YY2771" s="68"/>
      <c r="YZ2771" s="68"/>
      <c r="ZA2771" s="68"/>
      <c r="ZB2771" s="68"/>
      <c r="ZC2771" s="68"/>
      <c r="ZD2771" s="68"/>
    </row>
    <row r="2772" spans="658:680" x14ac:dyDescent="0.25">
      <c r="YH2772" s="68"/>
      <c r="YI2772" s="68"/>
      <c r="YJ2772" s="68"/>
      <c r="YK2772" s="68"/>
      <c r="YL2772" s="68"/>
      <c r="YM2772" s="68"/>
      <c r="YN2772" s="68"/>
      <c r="YO2772" s="68"/>
      <c r="YP2772" s="68"/>
      <c r="YQ2772" s="68"/>
      <c r="YR2772" s="68"/>
      <c r="YS2772" s="68"/>
      <c r="YT2772" s="68"/>
      <c r="YU2772" s="68"/>
      <c r="YV2772" s="68"/>
      <c r="YW2772" s="68"/>
      <c r="YX2772" s="68">
        <v>1.0049560060567699</v>
      </c>
      <c r="YY2772" s="68"/>
      <c r="YZ2772" s="68"/>
      <c r="ZA2772" s="68"/>
      <c r="ZB2772" s="68"/>
      <c r="ZC2772" s="68"/>
      <c r="ZD2772" s="68"/>
    </row>
    <row r="2773" spans="658:680" x14ac:dyDescent="0.25">
      <c r="YH2773" s="68"/>
      <c r="YI2773" s="68"/>
      <c r="YJ2773" s="68"/>
      <c r="YK2773" s="68"/>
      <c r="YL2773" s="68"/>
      <c r="YM2773" s="68"/>
      <c r="YN2773" s="68"/>
      <c r="YO2773" s="68"/>
      <c r="YP2773" s="68"/>
      <c r="YQ2773" s="68"/>
      <c r="YR2773" s="68"/>
      <c r="YS2773" s="68"/>
      <c r="YT2773" s="68"/>
      <c r="YU2773" s="68"/>
      <c r="YV2773" s="68"/>
      <c r="YW2773" s="68"/>
      <c r="YX2773" s="68">
        <v>1.00495014736253</v>
      </c>
      <c r="YY2773" s="68"/>
      <c r="YZ2773" s="68"/>
      <c r="ZA2773" s="68"/>
      <c r="ZB2773" s="68"/>
      <c r="ZC2773" s="68"/>
      <c r="ZD2773" s="68"/>
    </row>
    <row r="2774" spans="658:680" x14ac:dyDescent="0.25">
      <c r="YH2774" s="68"/>
      <c r="YI2774" s="68"/>
      <c r="YJ2774" s="68"/>
      <c r="YK2774" s="68"/>
      <c r="YL2774" s="68"/>
      <c r="YM2774" s="68"/>
      <c r="YN2774" s="68"/>
      <c r="YO2774" s="68"/>
      <c r="YP2774" s="68"/>
      <c r="YQ2774" s="68"/>
      <c r="YR2774" s="68"/>
      <c r="YS2774" s="68"/>
      <c r="YT2774" s="68"/>
      <c r="YU2774" s="68"/>
      <c r="YV2774" s="68"/>
      <c r="YW2774" s="68"/>
      <c r="YX2774" s="68">
        <v>1.0049383970825501</v>
      </c>
      <c r="YY2774" s="68"/>
      <c r="YZ2774" s="68"/>
      <c r="ZA2774" s="68"/>
      <c r="ZB2774" s="68"/>
      <c r="ZC2774" s="68"/>
      <c r="ZD2774" s="68"/>
    </row>
    <row r="2775" spans="658:680" x14ac:dyDescent="0.25">
      <c r="YH2775" s="68"/>
      <c r="YI2775" s="68"/>
      <c r="YJ2775" s="68"/>
      <c r="YK2775" s="68"/>
      <c r="YL2775" s="68"/>
      <c r="YM2775" s="68"/>
      <c r="YN2775" s="68"/>
      <c r="YO2775" s="68"/>
      <c r="YP2775" s="68"/>
      <c r="YQ2775" s="68"/>
      <c r="YR2775" s="68"/>
      <c r="YS2775" s="68"/>
      <c r="YT2775" s="68"/>
      <c r="YU2775" s="68"/>
      <c r="YV2775" s="68"/>
      <c r="YW2775" s="68"/>
      <c r="YX2775" s="68">
        <v>1.004937578222</v>
      </c>
      <c r="YY2775" s="68"/>
      <c r="YZ2775" s="68"/>
      <c r="ZA2775" s="68"/>
      <c r="ZB2775" s="68"/>
      <c r="ZC2775" s="68"/>
      <c r="ZD2775" s="68"/>
    </row>
    <row r="2776" spans="658:680" x14ac:dyDescent="0.25">
      <c r="YH2776" s="68"/>
      <c r="YI2776" s="68"/>
      <c r="YJ2776" s="68"/>
      <c r="YK2776" s="68"/>
      <c r="YL2776" s="68"/>
      <c r="YM2776" s="68"/>
      <c r="YN2776" s="68"/>
      <c r="YO2776" s="68"/>
      <c r="YP2776" s="68"/>
      <c r="YQ2776" s="68"/>
      <c r="YR2776" s="68"/>
      <c r="YS2776" s="68"/>
      <c r="YT2776" s="68"/>
      <c r="YU2776" s="68"/>
      <c r="YV2776" s="68"/>
      <c r="YW2776" s="68"/>
      <c r="YX2776" s="68">
        <v>1.0049316560163899</v>
      </c>
      <c r="YY2776" s="68"/>
      <c r="YZ2776" s="68"/>
      <c r="ZA2776" s="68"/>
      <c r="ZB2776" s="68"/>
      <c r="ZC2776" s="68"/>
      <c r="ZD2776" s="68"/>
    </row>
    <row r="2777" spans="658:680" x14ac:dyDescent="0.25">
      <c r="YH2777" s="68"/>
      <c r="YI2777" s="68"/>
      <c r="YJ2777" s="68"/>
      <c r="YK2777" s="68"/>
      <c r="YL2777" s="68"/>
      <c r="YM2777" s="68"/>
      <c r="YN2777" s="68"/>
      <c r="YO2777" s="68"/>
      <c r="YP2777" s="68"/>
      <c r="YQ2777" s="68"/>
      <c r="YR2777" s="68"/>
      <c r="YS2777" s="68"/>
      <c r="YT2777" s="68"/>
      <c r="YU2777" s="68"/>
      <c r="YV2777" s="68"/>
      <c r="YW2777" s="68"/>
      <c r="YX2777" s="68">
        <v>1.0049314548986501</v>
      </c>
      <c r="YY2777" s="68"/>
      <c r="YZ2777" s="68"/>
      <c r="ZA2777" s="68"/>
      <c r="ZB2777" s="68"/>
      <c r="ZC2777" s="68"/>
      <c r="ZD2777" s="68"/>
    </row>
    <row r="2778" spans="658:680" x14ac:dyDescent="0.25">
      <c r="YH2778" s="68"/>
      <c r="YI2778" s="68"/>
      <c r="YJ2778" s="68"/>
      <c r="YK2778" s="68"/>
      <c r="YL2778" s="68"/>
      <c r="YM2778" s="68"/>
      <c r="YN2778" s="68"/>
      <c r="YO2778" s="68"/>
      <c r="YP2778" s="68"/>
      <c r="YQ2778" s="68"/>
      <c r="YR2778" s="68"/>
      <c r="YS2778" s="68"/>
      <c r="YT2778" s="68"/>
      <c r="YU2778" s="68"/>
      <c r="YV2778" s="68"/>
      <c r="YW2778" s="68"/>
      <c r="YX2778" s="68">
        <v>1.0049257706111001</v>
      </c>
      <c r="YY2778" s="68"/>
      <c r="YZ2778" s="68"/>
      <c r="ZA2778" s="68"/>
      <c r="ZB2778" s="68"/>
      <c r="ZC2778" s="68"/>
      <c r="ZD2778" s="68"/>
    </row>
    <row r="2779" spans="658:680" x14ac:dyDescent="0.25">
      <c r="YH2779" s="68"/>
      <c r="YI2779" s="68"/>
      <c r="YJ2779" s="68"/>
      <c r="YK2779" s="68"/>
      <c r="YL2779" s="68"/>
      <c r="YM2779" s="68"/>
      <c r="YN2779" s="68"/>
      <c r="YO2779" s="68"/>
      <c r="YP2779" s="68"/>
      <c r="YQ2779" s="68"/>
      <c r="YR2779" s="68"/>
      <c r="YS2779" s="68"/>
      <c r="YT2779" s="68"/>
      <c r="YU2779" s="68"/>
      <c r="YV2779" s="68"/>
      <c r="YW2779" s="68"/>
      <c r="YX2779" s="68">
        <v>1.0049155440292199</v>
      </c>
      <c r="YY2779" s="68"/>
      <c r="YZ2779" s="68"/>
      <c r="ZA2779" s="68"/>
      <c r="ZB2779" s="68"/>
      <c r="ZC2779" s="68"/>
      <c r="ZD2779" s="68"/>
    </row>
    <row r="2780" spans="658:680" x14ac:dyDescent="0.25">
      <c r="YH2780" s="68"/>
      <c r="YI2780" s="68"/>
      <c r="YJ2780" s="68"/>
      <c r="YK2780" s="68"/>
      <c r="YL2780" s="68"/>
      <c r="YM2780" s="68"/>
      <c r="YN2780" s="68"/>
      <c r="YO2780" s="68"/>
      <c r="YP2780" s="68"/>
      <c r="YQ2780" s="68"/>
      <c r="YR2780" s="68"/>
      <c r="YS2780" s="68"/>
      <c r="YT2780" s="68"/>
      <c r="YU2780" s="68"/>
      <c r="YV2780" s="68"/>
      <c r="YW2780" s="68"/>
      <c r="YX2780" s="68">
        <v>1.00491350573947</v>
      </c>
      <c r="YY2780" s="68"/>
      <c r="YZ2780" s="68"/>
      <c r="ZA2780" s="68"/>
      <c r="ZB2780" s="68"/>
      <c r="ZC2780" s="68"/>
      <c r="ZD2780" s="68"/>
    </row>
    <row r="2781" spans="658:680" x14ac:dyDescent="0.25">
      <c r="YH2781" s="68"/>
      <c r="YI2781" s="68"/>
      <c r="YJ2781" s="68"/>
      <c r="YK2781" s="68"/>
      <c r="YL2781" s="68"/>
      <c r="YM2781" s="68"/>
      <c r="YN2781" s="68"/>
      <c r="YO2781" s="68"/>
      <c r="YP2781" s="68"/>
      <c r="YQ2781" s="68"/>
      <c r="YR2781" s="68"/>
      <c r="YS2781" s="68"/>
      <c r="YT2781" s="68"/>
      <c r="YU2781" s="68"/>
      <c r="YV2781" s="68"/>
      <c r="YW2781" s="68"/>
      <c r="YX2781" s="68">
        <v>1.00490750940518</v>
      </c>
      <c r="YY2781" s="68"/>
      <c r="YZ2781" s="68"/>
      <c r="ZA2781" s="68"/>
      <c r="ZB2781" s="68"/>
      <c r="ZC2781" s="68"/>
      <c r="ZD2781" s="68"/>
    </row>
    <row r="2782" spans="658:680" x14ac:dyDescent="0.25">
      <c r="YH2782" s="68"/>
      <c r="YI2782" s="68"/>
      <c r="YJ2782" s="68"/>
      <c r="YK2782" s="68"/>
      <c r="YL2782" s="68"/>
      <c r="YM2782" s="68"/>
      <c r="YN2782" s="68"/>
      <c r="YO2782" s="68"/>
      <c r="YP2782" s="68"/>
      <c r="YQ2782" s="68"/>
      <c r="YR2782" s="68"/>
      <c r="YS2782" s="68"/>
      <c r="YT2782" s="68"/>
      <c r="YU2782" s="68"/>
      <c r="YV2782" s="68"/>
      <c r="YW2782" s="68"/>
      <c r="YX2782" s="68">
        <v>1.0049056311022</v>
      </c>
      <c r="YY2782" s="68"/>
      <c r="YZ2782" s="68"/>
      <c r="ZA2782" s="68"/>
      <c r="ZB2782" s="68"/>
      <c r="ZC2782" s="68"/>
      <c r="ZD2782" s="68"/>
    </row>
    <row r="2783" spans="658:680" x14ac:dyDescent="0.25">
      <c r="YH2783" s="68"/>
      <c r="YI2783" s="68"/>
      <c r="YJ2783" s="68"/>
      <c r="YK2783" s="68"/>
      <c r="YL2783" s="68"/>
      <c r="YM2783" s="68"/>
      <c r="YN2783" s="68"/>
      <c r="YO2783" s="68"/>
      <c r="YP2783" s="68"/>
      <c r="YQ2783" s="68"/>
      <c r="YR2783" s="68"/>
      <c r="YS2783" s="68"/>
      <c r="YT2783" s="68"/>
      <c r="YU2783" s="68"/>
      <c r="YV2783" s="68"/>
      <c r="YW2783" s="68"/>
      <c r="YX2783" s="68">
        <v>1.00490519413001</v>
      </c>
      <c r="YY2783" s="68"/>
      <c r="YZ2783" s="68"/>
      <c r="ZA2783" s="68"/>
      <c r="ZB2783" s="68"/>
      <c r="ZC2783" s="68"/>
      <c r="ZD2783" s="68"/>
    </row>
    <row r="2784" spans="658:680" x14ac:dyDescent="0.25">
      <c r="YH2784" s="68"/>
      <c r="YI2784" s="68"/>
      <c r="YJ2784" s="68"/>
      <c r="YK2784" s="68"/>
      <c r="YL2784" s="68"/>
      <c r="YM2784" s="68"/>
      <c r="YN2784" s="68"/>
      <c r="YO2784" s="68"/>
      <c r="YP2784" s="68"/>
      <c r="YQ2784" s="68"/>
      <c r="YR2784" s="68"/>
      <c r="YS2784" s="68"/>
      <c r="YT2784" s="68"/>
      <c r="YU2784" s="68"/>
      <c r="YV2784" s="68"/>
      <c r="YW2784" s="68"/>
      <c r="YX2784" s="68">
        <v>1.00490127659031</v>
      </c>
      <c r="YY2784" s="68"/>
      <c r="YZ2784" s="68"/>
      <c r="ZA2784" s="68"/>
      <c r="ZB2784" s="68"/>
      <c r="ZC2784" s="68"/>
      <c r="ZD2784" s="68"/>
    </row>
    <row r="2785" spans="658:680" x14ac:dyDescent="0.25">
      <c r="YH2785" s="68"/>
      <c r="YI2785" s="68"/>
      <c r="YJ2785" s="68"/>
      <c r="YK2785" s="68"/>
      <c r="YL2785" s="68"/>
      <c r="YM2785" s="68"/>
      <c r="YN2785" s="68"/>
      <c r="YO2785" s="68"/>
      <c r="YP2785" s="68"/>
      <c r="YQ2785" s="68"/>
      <c r="YR2785" s="68"/>
      <c r="YS2785" s="68"/>
      <c r="YT2785" s="68"/>
      <c r="YU2785" s="68"/>
      <c r="YV2785" s="68"/>
      <c r="YW2785" s="68"/>
      <c r="YX2785" s="68">
        <v>1.0049008174569301</v>
      </c>
      <c r="YY2785" s="68"/>
      <c r="YZ2785" s="68"/>
      <c r="ZA2785" s="68"/>
      <c r="ZB2785" s="68"/>
      <c r="ZC2785" s="68"/>
      <c r="ZD2785" s="68"/>
    </row>
    <row r="2786" spans="658:680" x14ac:dyDescent="0.25">
      <c r="YH2786" s="68"/>
      <c r="YI2786" s="68"/>
      <c r="YJ2786" s="68"/>
      <c r="YK2786" s="68"/>
      <c r="YL2786" s="68"/>
      <c r="YM2786" s="68"/>
      <c r="YN2786" s="68"/>
      <c r="YO2786" s="68"/>
      <c r="YP2786" s="68"/>
      <c r="YQ2786" s="68"/>
      <c r="YR2786" s="68"/>
      <c r="YS2786" s="68"/>
      <c r="YT2786" s="68"/>
      <c r="YU2786" s="68"/>
      <c r="YV2786" s="68"/>
      <c r="YW2786" s="68"/>
      <c r="YX2786" s="68">
        <v>1.0049003030629</v>
      </c>
      <c r="YY2786" s="68"/>
      <c r="YZ2786" s="68"/>
      <c r="ZA2786" s="68"/>
      <c r="ZB2786" s="68"/>
      <c r="ZC2786" s="68"/>
      <c r="ZD2786" s="68"/>
    </row>
    <row r="2787" spans="658:680" x14ac:dyDescent="0.25">
      <c r="YH2787" s="68"/>
      <c r="YI2787" s="68"/>
      <c r="YJ2787" s="68"/>
      <c r="YK2787" s="68"/>
      <c r="YL2787" s="68"/>
      <c r="YM2787" s="68"/>
      <c r="YN2787" s="68"/>
      <c r="YO2787" s="68"/>
      <c r="YP2787" s="68"/>
      <c r="YQ2787" s="68"/>
      <c r="YR2787" s="68"/>
      <c r="YS2787" s="68"/>
      <c r="YT2787" s="68"/>
      <c r="YU2787" s="68"/>
      <c r="YV2787" s="68"/>
      <c r="YW2787" s="68"/>
      <c r="YX2787" s="68">
        <v>1.0048998468247901</v>
      </c>
      <c r="YY2787" s="68"/>
      <c r="YZ2787" s="68"/>
      <c r="ZA2787" s="68"/>
      <c r="ZB2787" s="68"/>
      <c r="ZC2787" s="68"/>
      <c r="ZD2787" s="68"/>
    </row>
    <row r="2788" spans="658:680" x14ac:dyDescent="0.25">
      <c r="YH2788" s="68"/>
      <c r="YI2788" s="68"/>
      <c r="YJ2788" s="68"/>
      <c r="YK2788" s="68"/>
      <c r="YL2788" s="68"/>
      <c r="YM2788" s="68"/>
      <c r="YN2788" s="68"/>
      <c r="YO2788" s="68"/>
      <c r="YP2788" s="68"/>
      <c r="YQ2788" s="68"/>
      <c r="YR2788" s="68"/>
      <c r="YS2788" s="68"/>
      <c r="YT2788" s="68"/>
      <c r="YU2788" s="68"/>
      <c r="YV2788" s="68"/>
      <c r="YW2788" s="68"/>
      <c r="YX2788" s="68">
        <v>1.00489235377092</v>
      </c>
      <c r="YY2788" s="68"/>
      <c r="YZ2788" s="68"/>
      <c r="ZA2788" s="68"/>
      <c r="ZB2788" s="68"/>
      <c r="ZC2788" s="68"/>
      <c r="ZD2788" s="68"/>
    </row>
    <row r="2789" spans="658:680" x14ac:dyDescent="0.25">
      <c r="YH2789" s="68"/>
      <c r="YI2789" s="68"/>
      <c r="YJ2789" s="68"/>
      <c r="YK2789" s="68"/>
      <c r="YL2789" s="68"/>
      <c r="YM2789" s="68"/>
      <c r="YN2789" s="68"/>
      <c r="YO2789" s="68"/>
      <c r="YP2789" s="68"/>
      <c r="YQ2789" s="68"/>
      <c r="YR2789" s="68"/>
      <c r="YS2789" s="68"/>
      <c r="YT2789" s="68"/>
      <c r="YU2789" s="68"/>
      <c r="YV2789" s="68"/>
      <c r="YW2789" s="68"/>
      <c r="YX2789" s="68">
        <v>1.0048908715123901</v>
      </c>
      <c r="YY2789" s="68"/>
      <c r="YZ2789" s="68"/>
      <c r="ZA2789" s="68"/>
      <c r="ZB2789" s="68"/>
      <c r="ZC2789" s="68"/>
      <c r="ZD2789" s="68"/>
    </row>
    <row r="2790" spans="658:680" x14ac:dyDescent="0.25">
      <c r="YH2790" s="68"/>
      <c r="YI2790" s="68"/>
      <c r="YJ2790" s="68"/>
      <c r="YK2790" s="68"/>
      <c r="YL2790" s="68"/>
      <c r="YM2790" s="68"/>
      <c r="YN2790" s="68"/>
      <c r="YO2790" s="68"/>
      <c r="YP2790" s="68"/>
      <c r="YQ2790" s="68"/>
      <c r="YR2790" s="68"/>
      <c r="YS2790" s="68"/>
      <c r="YT2790" s="68"/>
      <c r="YU2790" s="68"/>
      <c r="YV2790" s="68"/>
      <c r="YW2790" s="68"/>
      <c r="YX2790" s="68">
        <v>1.0048905015481799</v>
      </c>
      <c r="YY2790" s="68"/>
      <c r="YZ2790" s="68"/>
      <c r="ZA2790" s="68"/>
      <c r="ZB2790" s="68"/>
      <c r="ZC2790" s="68"/>
      <c r="ZD2790" s="68"/>
    </row>
    <row r="2791" spans="658:680" x14ac:dyDescent="0.25">
      <c r="YH2791" s="68"/>
      <c r="YI2791" s="68"/>
      <c r="YJ2791" s="68"/>
      <c r="YK2791" s="68"/>
      <c r="YL2791" s="68"/>
      <c r="YM2791" s="68"/>
      <c r="YN2791" s="68"/>
      <c r="YO2791" s="68"/>
      <c r="YP2791" s="68"/>
      <c r="YQ2791" s="68"/>
      <c r="YR2791" s="68"/>
      <c r="YS2791" s="68"/>
      <c r="YT2791" s="68"/>
      <c r="YU2791" s="68"/>
      <c r="YV2791" s="68"/>
      <c r="YW2791" s="68"/>
      <c r="YX2791" s="68">
        <v>1.0048895245582601</v>
      </c>
      <c r="YY2791" s="68"/>
      <c r="YZ2791" s="68"/>
      <c r="ZA2791" s="68"/>
      <c r="ZB2791" s="68"/>
      <c r="ZC2791" s="68"/>
      <c r="ZD2791" s="68"/>
    </row>
    <row r="2792" spans="658:680" x14ac:dyDescent="0.25">
      <c r="YH2792" s="68"/>
      <c r="YI2792" s="68"/>
      <c r="YJ2792" s="68"/>
      <c r="YK2792" s="68"/>
      <c r="YL2792" s="68"/>
      <c r="YM2792" s="68"/>
      <c r="YN2792" s="68"/>
      <c r="YO2792" s="68"/>
      <c r="YP2792" s="68"/>
      <c r="YQ2792" s="68"/>
      <c r="YR2792" s="68"/>
      <c r="YS2792" s="68"/>
      <c r="YT2792" s="68"/>
      <c r="YU2792" s="68"/>
      <c r="YV2792" s="68"/>
      <c r="YW2792" s="68"/>
      <c r="YX2792" s="68">
        <v>1.00488843198864</v>
      </c>
      <c r="YY2792" s="68"/>
      <c r="YZ2792" s="68"/>
      <c r="ZA2792" s="68"/>
      <c r="ZB2792" s="68"/>
      <c r="ZC2792" s="68"/>
      <c r="ZD2792" s="68"/>
    </row>
    <row r="2793" spans="658:680" x14ac:dyDescent="0.25">
      <c r="YH2793" s="68"/>
      <c r="YI2793" s="68"/>
      <c r="YJ2793" s="68"/>
      <c r="YK2793" s="68"/>
      <c r="YL2793" s="68"/>
      <c r="YM2793" s="68"/>
      <c r="YN2793" s="68"/>
      <c r="YO2793" s="68"/>
      <c r="YP2793" s="68"/>
      <c r="YQ2793" s="68"/>
      <c r="YR2793" s="68"/>
      <c r="YS2793" s="68"/>
      <c r="YT2793" s="68"/>
      <c r="YU2793" s="68"/>
      <c r="YV2793" s="68"/>
      <c r="YW2793" s="68"/>
      <c r="YX2793" s="68">
        <v>1.00488839988582</v>
      </c>
      <c r="YY2793" s="68"/>
      <c r="YZ2793" s="68"/>
      <c r="ZA2793" s="68"/>
      <c r="ZB2793" s="68"/>
      <c r="ZC2793" s="68"/>
      <c r="ZD2793" s="68"/>
    </row>
    <row r="2794" spans="658:680" x14ac:dyDescent="0.25">
      <c r="YH2794" s="68"/>
      <c r="YI2794" s="68"/>
      <c r="YJ2794" s="68"/>
      <c r="YK2794" s="68"/>
      <c r="YL2794" s="68"/>
      <c r="YM2794" s="68"/>
      <c r="YN2794" s="68"/>
      <c r="YO2794" s="68"/>
      <c r="YP2794" s="68"/>
      <c r="YQ2794" s="68"/>
      <c r="YR2794" s="68"/>
      <c r="YS2794" s="68"/>
      <c r="YT2794" s="68"/>
      <c r="YU2794" s="68"/>
      <c r="YV2794" s="68"/>
      <c r="YW2794" s="68"/>
      <c r="YX2794" s="68">
        <v>1.0048801241105501</v>
      </c>
      <c r="YY2794" s="68"/>
      <c r="YZ2794" s="68"/>
      <c r="ZA2794" s="68"/>
      <c r="ZB2794" s="68"/>
      <c r="ZC2794" s="68"/>
      <c r="ZD2794" s="68"/>
    </row>
    <row r="2795" spans="658:680" x14ac:dyDescent="0.25">
      <c r="YH2795" s="68"/>
      <c r="YI2795" s="68"/>
      <c r="YJ2795" s="68"/>
      <c r="YK2795" s="68"/>
      <c r="YL2795" s="68"/>
      <c r="YM2795" s="68"/>
      <c r="YN2795" s="68"/>
      <c r="YO2795" s="68"/>
      <c r="YP2795" s="68"/>
      <c r="YQ2795" s="68"/>
      <c r="YR2795" s="68"/>
      <c r="YS2795" s="68"/>
      <c r="YT2795" s="68"/>
      <c r="YU2795" s="68"/>
      <c r="YV2795" s="68"/>
      <c r="YW2795" s="68"/>
      <c r="YX2795" s="68">
        <v>1.0048795561314601</v>
      </c>
      <c r="YY2795" s="68"/>
      <c r="YZ2795" s="68"/>
      <c r="ZA2795" s="68"/>
      <c r="ZB2795" s="68"/>
      <c r="ZC2795" s="68"/>
      <c r="ZD2795" s="68"/>
    </row>
    <row r="2796" spans="658:680" x14ac:dyDescent="0.25">
      <c r="YH2796" s="68"/>
      <c r="YI2796" s="68"/>
      <c r="YJ2796" s="68"/>
      <c r="YK2796" s="68"/>
      <c r="YL2796" s="68"/>
      <c r="YM2796" s="68"/>
      <c r="YN2796" s="68"/>
      <c r="YO2796" s="68"/>
      <c r="YP2796" s="68"/>
      <c r="YQ2796" s="68"/>
      <c r="YR2796" s="68"/>
      <c r="YS2796" s="68"/>
      <c r="YT2796" s="68"/>
      <c r="YU2796" s="68"/>
      <c r="YV2796" s="68"/>
      <c r="YW2796" s="68"/>
      <c r="YX2796" s="68">
        <v>1.0048740153553799</v>
      </c>
      <c r="YY2796" s="68"/>
      <c r="YZ2796" s="68"/>
      <c r="ZA2796" s="68"/>
      <c r="ZB2796" s="68"/>
      <c r="ZC2796" s="68"/>
      <c r="ZD2796" s="68"/>
    </row>
    <row r="2797" spans="658:680" x14ac:dyDescent="0.25">
      <c r="YH2797" s="68"/>
      <c r="YI2797" s="68"/>
      <c r="YJ2797" s="68"/>
      <c r="YK2797" s="68"/>
      <c r="YL2797" s="68"/>
      <c r="YM2797" s="68"/>
      <c r="YN2797" s="68"/>
      <c r="YO2797" s="68"/>
      <c r="YP2797" s="68"/>
      <c r="YQ2797" s="68"/>
      <c r="YR2797" s="68"/>
      <c r="YS2797" s="68"/>
      <c r="YT2797" s="68"/>
      <c r="YU2797" s="68"/>
      <c r="YV2797" s="68"/>
      <c r="YW2797" s="68"/>
      <c r="YX2797" s="68">
        <v>1.00487209027319</v>
      </c>
      <c r="YY2797" s="68"/>
      <c r="YZ2797" s="68"/>
      <c r="ZA2797" s="68"/>
      <c r="ZB2797" s="68"/>
      <c r="ZC2797" s="68"/>
      <c r="ZD2797" s="68"/>
    </row>
    <row r="2798" spans="658:680" x14ac:dyDescent="0.25">
      <c r="YH2798" s="68"/>
      <c r="YI2798" s="68"/>
      <c r="YJ2798" s="68"/>
      <c r="YK2798" s="68"/>
      <c r="YL2798" s="68"/>
      <c r="YM2798" s="68"/>
      <c r="YN2798" s="68"/>
      <c r="YO2798" s="68"/>
      <c r="YP2798" s="68"/>
      <c r="YQ2798" s="68"/>
      <c r="YR2798" s="68"/>
      <c r="YS2798" s="68"/>
      <c r="YT2798" s="68"/>
      <c r="YU2798" s="68"/>
      <c r="YV2798" s="68"/>
      <c r="YW2798" s="68"/>
      <c r="YX2798" s="68">
        <v>1.0048710349452701</v>
      </c>
      <c r="YY2798" s="68"/>
      <c r="YZ2798" s="68"/>
      <c r="ZA2798" s="68"/>
      <c r="ZB2798" s="68"/>
      <c r="ZC2798" s="68"/>
      <c r="ZD2798" s="68"/>
    </row>
    <row r="2799" spans="658:680" x14ac:dyDescent="0.25">
      <c r="YH2799" s="68"/>
      <c r="YI2799" s="68"/>
      <c r="YJ2799" s="68"/>
      <c r="YK2799" s="68"/>
      <c r="YL2799" s="68"/>
      <c r="YM2799" s="68"/>
      <c r="YN2799" s="68"/>
      <c r="YO2799" s="68"/>
      <c r="YP2799" s="68"/>
      <c r="YQ2799" s="68"/>
      <c r="YR2799" s="68"/>
      <c r="YS2799" s="68"/>
      <c r="YT2799" s="68"/>
      <c r="YU2799" s="68"/>
      <c r="YV2799" s="68"/>
      <c r="YW2799" s="68"/>
      <c r="YX2799" s="68">
        <v>1.0048687642242899</v>
      </c>
      <c r="YY2799" s="68"/>
      <c r="YZ2799" s="68"/>
      <c r="ZA2799" s="68"/>
      <c r="ZB2799" s="68"/>
      <c r="ZC2799" s="68"/>
      <c r="ZD2799" s="68"/>
    </row>
    <row r="2800" spans="658:680" x14ac:dyDescent="0.25">
      <c r="YH2800" s="68"/>
      <c r="YI2800" s="68"/>
      <c r="YJ2800" s="68"/>
      <c r="YK2800" s="68"/>
      <c r="YL2800" s="68"/>
      <c r="YM2800" s="68"/>
      <c r="YN2800" s="68"/>
      <c r="YO2800" s="68"/>
      <c r="YP2800" s="68"/>
      <c r="YQ2800" s="68"/>
      <c r="YR2800" s="68"/>
      <c r="YS2800" s="68"/>
      <c r="YT2800" s="68"/>
      <c r="YU2800" s="68"/>
      <c r="YV2800" s="68"/>
      <c r="YW2800" s="68"/>
      <c r="YX2800" s="68">
        <v>1.00486444540193</v>
      </c>
      <c r="YY2800" s="68"/>
      <c r="YZ2800" s="68"/>
      <c r="ZA2800" s="68"/>
      <c r="ZB2800" s="68"/>
      <c r="ZC2800" s="68"/>
      <c r="ZD2800" s="68"/>
    </row>
    <row r="2801" spans="658:680" x14ac:dyDescent="0.25">
      <c r="YH2801" s="68"/>
      <c r="YI2801" s="68"/>
      <c r="YJ2801" s="68"/>
      <c r="YK2801" s="68"/>
      <c r="YL2801" s="68"/>
      <c r="YM2801" s="68"/>
      <c r="YN2801" s="68"/>
      <c r="YO2801" s="68"/>
      <c r="YP2801" s="68"/>
      <c r="YQ2801" s="68"/>
      <c r="YR2801" s="68"/>
      <c r="YS2801" s="68"/>
      <c r="YT2801" s="68"/>
      <c r="YU2801" s="68"/>
      <c r="YV2801" s="68"/>
      <c r="YW2801" s="68"/>
      <c r="YX2801" s="68">
        <v>1.00485722176752</v>
      </c>
      <c r="YY2801" s="68"/>
      <c r="YZ2801" s="68"/>
      <c r="ZA2801" s="68"/>
      <c r="ZB2801" s="68"/>
      <c r="ZC2801" s="68"/>
      <c r="ZD2801" s="68"/>
    </row>
    <row r="2802" spans="658:680" x14ac:dyDescent="0.25">
      <c r="YH2802" s="68"/>
      <c r="YI2802" s="68"/>
      <c r="YJ2802" s="68"/>
      <c r="YK2802" s="68"/>
      <c r="YL2802" s="68"/>
      <c r="YM2802" s="68"/>
      <c r="YN2802" s="68"/>
      <c r="YO2802" s="68"/>
      <c r="YP2802" s="68"/>
      <c r="YQ2802" s="68"/>
      <c r="YR2802" s="68"/>
      <c r="YS2802" s="68"/>
      <c r="YT2802" s="68"/>
      <c r="YU2802" s="68"/>
      <c r="YV2802" s="68"/>
      <c r="YW2802" s="68"/>
      <c r="YX2802" s="68">
        <v>1.0048571310810701</v>
      </c>
      <c r="YY2802" s="68"/>
      <c r="YZ2802" s="68"/>
      <c r="ZA2802" s="68"/>
      <c r="ZB2802" s="68"/>
      <c r="ZC2802" s="68"/>
      <c r="ZD2802" s="68"/>
    </row>
    <row r="2803" spans="658:680" x14ac:dyDescent="0.25">
      <c r="YH2803" s="68"/>
      <c r="YI2803" s="68"/>
      <c r="YJ2803" s="68"/>
      <c r="YK2803" s="68"/>
      <c r="YL2803" s="68"/>
      <c r="YM2803" s="68"/>
      <c r="YN2803" s="68"/>
      <c r="YO2803" s="68"/>
      <c r="YP2803" s="68"/>
      <c r="YQ2803" s="68"/>
      <c r="YR2803" s="68"/>
      <c r="YS2803" s="68"/>
      <c r="YT2803" s="68"/>
      <c r="YU2803" s="68"/>
      <c r="YV2803" s="68"/>
      <c r="YW2803" s="68"/>
      <c r="YX2803" s="68">
        <v>1.00484973441837</v>
      </c>
      <c r="YY2803" s="68"/>
      <c r="YZ2803" s="68"/>
      <c r="ZA2803" s="68"/>
      <c r="ZB2803" s="68"/>
      <c r="ZC2803" s="68"/>
      <c r="ZD2803" s="68"/>
    </row>
    <row r="2804" spans="658:680" x14ac:dyDescent="0.25">
      <c r="YH2804" s="68"/>
      <c r="YI2804" s="68"/>
      <c r="YJ2804" s="68"/>
      <c r="YK2804" s="68"/>
      <c r="YL2804" s="68"/>
      <c r="YM2804" s="68"/>
      <c r="YN2804" s="68"/>
      <c r="YO2804" s="68"/>
      <c r="YP2804" s="68"/>
      <c r="YQ2804" s="68"/>
      <c r="YR2804" s="68"/>
      <c r="YS2804" s="68"/>
      <c r="YT2804" s="68"/>
      <c r="YU2804" s="68"/>
      <c r="YV2804" s="68"/>
      <c r="YW2804" s="68"/>
      <c r="YX2804" s="68">
        <v>1.0048466245479699</v>
      </c>
      <c r="YY2804" s="68"/>
      <c r="YZ2804" s="68"/>
      <c r="ZA2804" s="68"/>
      <c r="ZB2804" s="68"/>
      <c r="ZC2804" s="68"/>
      <c r="ZD2804" s="68"/>
    </row>
    <row r="2805" spans="658:680" x14ac:dyDescent="0.25">
      <c r="YH2805" s="68"/>
      <c r="YI2805" s="68"/>
      <c r="YJ2805" s="68"/>
      <c r="YK2805" s="68"/>
      <c r="YL2805" s="68"/>
      <c r="YM2805" s="68"/>
      <c r="YN2805" s="68"/>
      <c r="YO2805" s="68"/>
      <c r="YP2805" s="68"/>
      <c r="YQ2805" s="68"/>
      <c r="YR2805" s="68"/>
      <c r="YS2805" s="68"/>
      <c r="YT2805" s="68"/>
      <c r="YU2805" s="68"/>
      <c r="YV2805" s="68"/>
      <c r="YW2805" s="68"/>
      <c r="YX2805" s="68">
        <v>1.0048462700846099</v>
      </c>
      <c r="YY2805" s="68"/>
      <c r="YZ2805" s="68"/>
      <c r="ZA2805" s="68"/>
      <c r="ZB2805" s="68"/>
      <c r="ZC2805" s="68"/>
      <c r="ZD2805" s="68"/>
    </row>
    <row r="2806" spans="658:680" x14ac:dyDescent="0.25">
      <c r="YH2806" s="68"/>
      <c r="YI2806" s="68"/>
      <c r="YJ2806" s="68"/>
      <c r="YK2806" s="68"/>
      <c r="YL2806" s="68"/>
      <c r="YM2806" s="68"/>
      <c r="YN2806" s="68"/>
      <c r="YO2806" s="68"/>
      <c r="YP2806" s="68"/>
      <c r="YQ2806" s="68"/>
      <c r="YR2806" s="68"/>
      <c r="YS2806" s="68"/>
      <c r="YT2806" s="68"/>
      <c r="YU2806" s="68"/>
      <c r="YV2806" s="68"/>
      <c r="YW2806" s="68"/>
      <c r="YX2806" s="68">
        <v>1.00484418409108</v>
      </c>
      <c r="YY2806" s="68"/>
      <c r="YZ2806" s="68"/>
      <c r="ZA2806" s="68"/>
      <c r="ZB2806" s="68"/>
      <c r="ZC2806" s="68"/>
      <c r="ZD2806" s="68"/>
    </row>
    <row r="2807" spans="658:680" x14ac:dyDescent="0.25">
      <c r="YH2807" s="68"/>
      <c r="YI2807" s="68"/>
      <c r="YJ2807" s="68"/>
      <c r="YK2807" s="68"/>
      <c r="YL2807" s="68"/>
      <c r="YM2807" s="68"/>
      <c r="YN2807" s="68"/>
      <c r="YO2807" s="68"/>
      <c r="YP2807" s="68"/>
      <c r="YQ2807" s="68"/>
      <c r="YR2807" s="68"/>
      <c r="YS2807" s="68"/>
      <c r="YT2807" s="68"/>
      <c r="YU2807" s="68"/>
      <c r="YV2807" s="68"/>
      <c r="YW2807" s="68"/>
      <c r="YX2807" s="68">
        <v>1.0048409586090601</v>
      </c>
      <c r="YY2807" s="68"/>
      <c r="YZ2807" s="68"/>
      <c r="ZA2807" s="68"/>
      <c r="ZB2807" s="68"/>
      <c r="ZC2807" s="68"/>
      <c r="ZD2807" s="68"/>
    </row>
    <row r="2808" spans="658:680" x14ac:dyDescent="0.25">
      <c r="YH2808" s="68"/>
      <c r="YI2808" s="68"/>
      <c r="YJ2808" s="68"/>
      <c r="YK2808" s="68"/>
      <c r="YL2808" s="68"/>
      <c r="YM2808" s="68"/>
      <c r="YN2808" s="68"/>
      <c r="YO2808" s="68"/>
      <c r="YP2808" s="68"/>
      <c r="YQ2808" s="68"/>
      <c r="YR2808" s="68"/>
      <c r="YS2808" s="68"/>
      <c r="YT2808" s="68"/>
      <c r="YU2808" s="68"/>
      <c r="YV2808" s="68"/>
      <c r="YW2808" s="68"/>
      <c r="YX2808" s="68">
        <v>1.0048374138410101</v>
      </c>
      <c r="YY2808" s="68"/>
      <c r="YZ2808" s="68"/>
      <c r="ZA2808" s="68"/>
      <c r="ZB2808" s="68"/>
      <c r="ZC2808" s="68"/>
      <c r="ZD2808" s="68"/>
    </row>
    <row r="2809" spans="658:680" x14ac:dyDescent="0.25">
      <c r="YH2809" s="68"/>
      <c r="YI2809" s="68"/>
      <c r="YJ2809" s="68"/>
      <c r="YK2809" s="68"/>
      <c r="YL2809" s="68"/>
      <c r="YM2809" s="68"/>
      <c r="YN2809" s="68"/>
      <c r="YO2809" s="68"/>
      <c r="YP2809" s="68"/>
      <c r="YQ2809" s="68"/>
      <c r="YR2809" s="68"/>
      <c r="YS2809" s="68"/>
      <c r="YT2809" s="68"/>
      <c r="YU2809" s="68"/>
      <c r="YV2809" s="68"/>
      <c r="YW2809" s="68"/>
      <c r="YX2809" s="68">
        <v>1.0048345744037599</v>
      </c>
      <c r="YY2809" s="68"/>
      <c r="YZ2809" s="68"/>
      <c r="ZA2809" s="68"/>
      <c r="ZB2809" s="68"/>
      <c r="ZC2809" s="68"/>
      <c r="ZD2809" s="68"/>
    </row>
    <row r="2810" spans="658:680" x14ac:dyDescent="0.25">
      <c r="YH2810" s="68"/>
      <c r="YI2810" s="68"/>
      <c r="YJ2810" s="68"/>
      <c r="YK2810" s="68"/>
      <c r="YL2810" s="68"/>
      <c r="YM2810" s="68"/>
      <c r="YN2810" s="68"/>
      <c r="YO2810" s="68"/>
      <c r="YP2810" s="68"/>
      <c r="YQ2810" s="68"/>
      <c r="YR2810" s="68"/>
      <c r="YS2810" s="68"/>
      <c r="YT2810" s="68"/>
      <c r="YU2810" s="68"/>
      <c r="YV2810" s="68"/>
      <c r="YW2810" s="68"/>
      <c r="YX2810" s="68">
        <v>1.0048283915046099</v>
      </c>
      <c r="YY2810" s="68"/>
      <c r="YZ2810" s="68"/>
      <c r="ZA2810" s="68"/>
      <c r="ZB2810" s="68"/>
      <c r="ZC2810" s="68"/>
      <c r="ZD2810" s="68"/>
    </row>
    <row r="2811" spans="658:680" x14ac:dyDescent="0.25">
      <c r="YH2811" s="68"/>
      <c r="YI2811" s="68"/>
      <c r="YJ2811" s="68"/>
      <c r="YK2811" s="68"/>
      <c r="YL2811" s="68"/>
      <c r="YM2811" s="68"/>
      <c r="YN2811" s="68"/>
      <c r="YO2811" s="68"/>
      <c r="YP2811" s="68"/>
      <c r="YQ2811" s="68"/>
      <c r="YR2811" s="68"/>
      <c r="YS2811" s="68"/>
      <c r="YT2811" s="68"/>
      <c r="YU2811" s="68"/>
      <c r="YV2811" s="68"/>
      <c r="YW2811" s="68"/>
      <c r="YX2811" s="68">
        <v>1.00482761354563</v>
      </c>
      <c r="YY2811" s="68"/>
      <c r="YZ2811" s="68"/>
      <c r="ZA2811" s="68"/>
      <c r="ZB2811" s="68"/>
      <c r="ZC2811" s="68"/>
      <c r="ZD2811" s="68"/>
    </row>
    <row r="2812" spans="658:680" x14ac:dyDescent="0.25">
      <c r="YH2812" s="68"/>
      <c r="YI2812" s="68"/>
      <c r="YJ2812" s="68"/>
      <c r="YK2812" s="68"/>
      <c r="YL2812" s="68"/>
      <c r="YM2812" s="68"/>
      <c r="YN2812" s="68"/>
      <c r="YO2812" s="68"/>
      <c r="YP2812" s="68"/>
      <c r="YQ2812" s="68"/>
      <c r="YR2812" s="68"/>
      <c r="YS2812" s="68"/>
      <c r="YT2812" s="68"/>
      <c r="YU2812" s="68"/>
      <c r="YV2812" s="68"/>
      <c r="YW2812" s="68"/>
      <c r="YX2812" s="68">
        <v>1.00482586811137</v>
      </c>
      <c r="YY2812" s="68"/>
      <c r="YZ2812" s="68"/>
      <c r="ZA2812" s="68"/>
      <c r="ZB2812" s="68"/>
      <c r="ZC2812" s="68"/>
      <c r="ZD2812" s="68"/>
    </row>
    <row r="2813" spans="658:680" x14ac:dyDescent="0.25">
      <c r="YH2813" s="68"/>
      <c r="YI2813" s="68"/>
      <c r="YJ2813" s="68"/>
      <c r="YK2813" s="68"/>
      <c r="YL2813" s="68"/>
      <c r="YM2813" s="68"/>
      <c r="YN2813" s="68"/>
      <c r="YO2813" s="68"/>
      <c r="YP2813" s="68"/>
      <c r="YQ2813" s="68"/>
      <c r="YR2813" s="68"/>
      <c r="YS2813" s="68"/>
      <c r="YT2813" s="68"/>
      <c r="YU2813" s="68"/>
      <c r="YV2813" s="68"/>
      <c r="YW2813" s="68"/>
      <c r="YX2813" s="68">
        <v>1.00481652398921</v>
      </c>
      <c r="YY2813" s="68"/>
      <c r="YZ2813" s="68"/>
      <c r="ZA2813" s="68"/>
      <c r="ZB2813" s="68"/>
      <c r="ZC2813" s="68"/>
      <c r="ZD2813" s="68"/>
    </row>
    <row r="2814" spans="658:680" x14ac:dyDescent="0.25">
      <c r="YH2814" s="68"/>
      <c r="YI2814" s="68"/>
      <c r="YJ2814" s="68"/>
      <c r="YK2814" s="68"/>
      <c r="YL2814" s="68"/>
      <c r="YM2814" s="68"/>
      <c r="YN2814" s="68"/>
      <c r="YO2814" s="68"/>
      <c r="YP2814" s="68"/>
      <c r="YQ2814" s="68"/>
      <c r="YR2814" s="68"/>
      <c r="YS2814" s="68"/>
      <c r="YT2814" s="68"/>
      <c r="YU2814" s="68"/>
      <c r="YV2814" s="68"/>
      <c r="YW2814" s="68"/>
      <c r="YX2814" s="68">
        <v>1.00481550034992</v>
      </c>
      <c r="YY2814" s="68"/>
      <c r="YZ2814" s="68"/>
      <c r="ZA2814" s="68"/>
      <c r="ZB2814" s="68"/>
      <c r="ZC2814" s="68"/>
      <c r="ZD2814" s="68"/>
    </row>
    <row r="2815" spans="658:680" x14ac:dyDescent="0.25">
      <c r="YH2815" s="68"/>
      <c r="YI2815" s="68"/>
      <c r="YJ2815" s="68"/>
      <c r="YK2815" s="68"/>
      <c r="YL2815" s="68"/>
      <c r="YM2815" s="68"/>
      <c r="YN2815" s="68"/>
      <c r="YO2815" s="68"/>
      <c r="YP2815" s="68"/>
      <c r="YQ2815" s="68"/>
      <c r="YR2815" s="68"/>
      <c r="YS2815" s="68"/>
      <c r="YT2815" s="68"/>
      <c r="YU2815" s="68"/>
      <c r="YV2815" s="68"/>
      <c r="YW2815" s="68"/>
      <c r="YX2815" s="68">
        <v>1.0048059732293999</v>
      </c>
      <c r="YY2815" s="68"/>
      <c r="YZ2815" s="68"/>
      <c r="ZA2815" s="68"/>
      <c r="ZB2815" s="68"/>
      <c r="ZC2815" s="68"/>
      <c r="ZD2815" s="68"/>
    </row>
    <row r="2816" spans="658:680" x14ac:dyDescent="0.25">
      <c r="YH2816" s="68"/>
      <c r="YI2816" s="68"/>
      <c r="YJ2816" s="68"/>
      <c r="YK2816" s="68"/>
      <c r="YL2816" s="68"/>
      <c r="YM2816" s="68"/>
      <c r="YN2816" s="68"/>
      <c r="YO2816" s="68"/>
      <c r="YP2816" s="68"/>
      <c r="YQ2816" s="68"/>
      <c r="YR2816" s="68"/>
      <c r="YS2816" s="68"/>
      <c r="YT2816" s="68"/>
      <c r="YU2816" s="68"/>
      <c r="YV2816" s="68"/>
      <c r="YW2816" s="68"/>
      <c r="YX2816" s="68">
        <v>1.0048041875186899</v>
      </c>
      <c r="YY2816" s="68"/>
      <c r="YZ2816" s="68"/>
      <c r="ZA2816" s="68"/>
      <c r="ZB2816" s="68"/>
      <c r="ZC2816" s="68"/>
      <c r="ZD2816" s="68"/>
    </row>
    <row r="2817" spans="658:680" x14ac:dyDescent="0.25">
      <c r="YH2817" s="68"/>
      <c r="YI2817" s="68"/>
      <c r="YJ2817" s="68"/>
      <c r="YK2817" s="68"/>
      <c r="YL2817" s="68"/>
      <c r="YM2817" s="68"/>
      <c r="YN2817" s="68"/>
      <c r="YO2817" s="68"/>
      <c r="YP2817" s="68"/>
      <c r="YQ2817" s="68"/>
      <c r="YR2817" s="68"/>
      <c r="YS2817" s="68"/>
      <c r="YT2817" s="68"/>
      <c r="YU2817" s="68"/>
      <c r="YV2817" s="68"/>
      <c r="YW2817" s="68"/>
      <c r="YX2817" s="68">
        <v>1.00480055739313</v>
      </c>
      <c r="YY2817" s="68"/>
      <c r="YZ2817" s="68"/>
      <c r="ZA2817" s="68"/>
      <c r="ZB2817" s="68"/>
      <c r="ZC2817" s="68"/>
      <c r="ZD2817" s="68"/>
    </row>
    <row r="2818" spans="658:680" x14ac:dyDescent="0.25">
      <c r="YH2818" s="68"/>
      <c r="YI2818" s="68"/>
      <c r="YJ2818" s="68"/>
      <c r="YK2818" s="68"/>
      <c r="YL2818" s="68"/>
      <c r="YM2818" s="68"/>
      <c r="YN2818" s="68"/>
      <c r="YO2818" s="68"/>
      <c r="YP2818" s="68"/>
      <c r="YQ2818" s="68"/>
      <c r="YR2818" s="68"/>
      <c r="YS2818" s="68"/>
      <c r="YT2818" s="68"/>
      <c r="YU2818" s="68"/>
      <c r="YV2818" s="68"/>
      <c r="YW2818" s="68"/>
      <c r="YX2818" s="68">
        <v>1.00479974678762</v>
      </c>
      <c r="YY2818" s="68"/>
      <c r="YZ2818" s="68"/>
      <c r="ZA2818" s="68"/>
      <c r="ZB2818" s="68"/>
      <c r="ZC2818" s="68"/>
      <c r="ZD2818" s="68"/>
    </row>
    <row r="2819" spans="658:680" x14ac:dyDescent="0.25">
      <c r="YH2819" s="68"/>
      <c r="YI2819" s="68"/>
      <c r="YJ2819" s="68"/>
      <c r="YK2819" s="68"/>
      <c r="YL2819" s="68"/>
      <c r="YM2819" s="68"/>
      <c r="YN2819" s="68"/>
      <c r="YO2819" s="68"/>
      <c r="YP2819" s="68"/>
      <c r="YQ2819" s="68"/>
      <c r="YR2819" s="68"/>
      <c r="YS2819" s="68"/>
      <c r="YT2819" s="68"/>
      <c r="YU2819" s="68"/>
      <c r="YV2819" s="68"/>
      <c r="YW2819" s="68"/>
      <c r="YX2819" s="68">
        <v>1.00479781369834</v>
      </c>
      <c r="YY2819" s="68"/>
      <c r="YZ2819" s="68"/>
      <c r="ZA2819" s="68"/>
      <c r="ZB2819" s="68"/>
      <c r="ZC2819" s="68"/>
      <c r="ZD2819" s="68"/>
    </row>
    <row r="2820" spans="658:680" x14ac:dyDescent="0.25">
      <c r="YH2820" s="68"/>
      <c r="YI2820" s="68"/>
      <c r="YJ2820" s="68"/>
      <c r="YK2820" s="68"/>
      <c r="YL2820" s="68"/>
      <c r="YM2820" s="68"/>
      <c r="YN2820" s="68"/>
      <c r="YO2820" s="68"/>
      <c r="YP2820" s="68"/>
      <c r="YQ2820" s="68"/>
      <c r="YR2820" s="68"/>
      <c r="YS2820" s="68"/>
      <c r="YT2820" s="68"/>
      <c r="YU2820" s="68"/>
      <c r="YV2820" s="68"/>
      <c r="YW2820" s="68"/>
      <c r="YX2820" s="68">
        <v>1.0047966332159699</v>
      </c>
      <c r="YY2820" s="68"/>
      <c r="YZ2820" s="68"/>
      <c r="ZA2820" s="68"/>
      <c r="ZB2820" s="68"/>
      <c r="ZC2820" s="68"/>
      <c r="ZD2820" s="68"/>
    </row>
    <row r="2821" spans="658:680" x14ac:dyDescent="0.25">
      <c r="YH2821" s="68"/>
      <c r="YI2821" s="68"/>
      <c r="YJ2821" s="68"/>
      <c r="YK2821" s="68"/>
      <c r="YL2821" s="68"/>
      <c r="YM2821" s="68"/>
      <c r="YN2821" s="68"/>
      <c r="YO2821" s="68"/>
      <c r="YP2821" s="68"/>
      <c r="YQ2821" s="68"/>
      <c r="YR2821" s="68"/>
      <c r="YS2821" s="68"/>
      <c r="YT2821" s="68"/>
      <c r="YU2821" s="68"/>
      <c r="YV2821" s="68"/>
      <c r="YW2821" s="68"/>
      <c r="YX2821" s="68">
        <v>1.00479221807668</v>
      </c>
      <c r="YY2821" s="68"/>
      <c r="YZ2821" s="68"/>
      <c r="ZA2821" s="68"/>
      <c r="ZB2821" s="68"/>
      <c r="ZC2821" s="68"/>
      <c r="ZD2821" s="68"/>
    </row>
    <row r="2822" spans="658:680" x14ac:dyDescent="0.25">
      <c r="YH2822" s="68"/>
      <c r="YI2822" s="68"/>
      <c r="YJ2822" s="68"/>
      <c r="YK2822" s="68"/>
      <c r="YL2822" s="68"/>
      <c r="YM2822" s="68"/>
      <c r="YN2822" s="68"/>
      <c r="YO2822" s="68"/>
      <c r="YP2822" s="68"/>
      <c r="YQ2822" s="68"/>
      <c r="YR2822" s="68"/>
      <c r="YS2822" s="68"/>
      <c r="YT2822" s="68"/>
      <c r="YU2822" s="68"/>
      <c r="YV2822" s="68"/>
      <c r="YW2822" s="68"/>
      <c r="YX2822" s="68">
        <v>1.0047909079494199</v>
      </c>
      <c r="YY2822" s="68"/>
      <c r="YZ2822" s="68"/>
      <c r="ZA2822" s="68"/>
      <c r="ZB2822" s="68"/>
      <c r="ZC2822" s="68"/>
      <c r="ZD2822" s="68"/>
    </row>
    <row r="2823" spans="658:680" x14ac:dyDescent="0.25">
      <c r="YH2823" s="68"/>
      <c r="YI2823" s="68"/>
      <c r="YJ2823" s="68"/>
      <c r="YK2823" s="68"/>
      <c r="YL2823" s="68"/>
      <c r="YM2823" s="68"/>
      <c r="YN2823" s="68"/>
      <c r="YO2823" s="68"/>
      <c r="YP2823" s="68"/>
      <c r="YQ2823" s="68"/>
      <c r="YR2823" s="68"/>
      <c r="YS2823" s="68"/>
      <c r="YT2823" s="68"/>
      <c r="YU2823" s="68"/>
      <c r="YV2823" s="68"/>
      <c r="YW2823" s="68"/>
      <c r="YX2823" s="68">
        <v>1.00478894741803</v>
      </c>
      <c r="YY2823" s="68"/>
      <c r="YZ2823" s="68"/>
      <c r="ZA2823" s="68"/>
      <c r="ZB2823" s="68"/>
      <c r="ZC2823" s="68"/>
      <c r="ZD2823" s="68"/>
    </row>
    <row r="2824" spans="658:680" x14ac:dyDescent="0.25">
      <c r="YH2824" s="68"/>
      <c r="YI2824" s="68"/>
      <c r="YJ2824" s="68"/>
      <c r="YK2824" s="68"/>
      <c r="YL2824" s="68"/>
      <c r="YM2824" s="68"/>
      <c r="YN2824" s="68"/>
      <c r="YO2824" s="68"/>
      <c r="YP2824" s="68"/>
      <c r="YQ2824" s="68"/>
      <c r="YR2824" s="68"/>
      <c r="YS2824" s="68"/>
      <c r="YT2824" s="68"/>
      <c r="YU2824" s="68"/>
      <c r="YV2824" s="68"/>
      <c r="YW2824" s="68"/>
      <c r="YX2824" s="68">
        <v>1.0047825082908199</v>
      </c>
      <c r="YY2824" s="68"/>
      <c r="YZ2824" s="68"/>
      <c r="ZA2824" s="68"/>
      <c r="ZB2824" s="68"/>
      <c r="ZC2824" s="68"/>
      <c r="ZD2824" s="68"/>
    </row>
    <row r="2825" spans="658:680" x14ac:dyDescent="0.25">
      <c r="YH2825" s="68"/>
      <c r="YI2825" s="68"/>
      <c r="YJ2825" s="68"/>
      <c r="YK2825" s="68"/>
      <c r="YL2825" s="68"/>
      <c r="YM2825" s="68"/>
      <c r="YN2825" s="68"/>
      <c r="YO2825" s="68"/>
      <c r="YP2825" s="68"/>
      <c r="YQ2825" s="68"/>
      <c r="YR2825" s="68"/>
      <c r="YS2825" s="68"/>
      <c r="YT2825" s="68"/>
      <c r="YU2825" s="68"/>
      <c r="YV2825" s="68"/>
      <c r="YW2825" s="68"/>
      <c r="YX2825" s="68">
        <v>1.0047810164394499</v>
      </c>
      <c r="YY2825" s="68"/>
      <c r="YZ2825" s="68"/>
      <c r="ZA2825" s="68"/>
      <c r="ZB2825" s="68"/>
      <c r="ZC2825" s="68"/>
      <c r="ZD2825" s="68"/>
    </row>
    <row r="2826" spans="658:680" x14ac:dyDescent="0.25">
      <c r="YH2826" s="68"/>
      <c r="YI2826" s="68"/>
      <c r="YJ2826" s="68"/>
      <c r="YK2826" s="68"/>
      <c r="YL2826" s="68"/>
      <c r="YM2826" s="68"/>
      <c r="YN2826" s="68"/>
      <c r="YO2826" s="68"/>
      <c r="YP2826" s="68"/>
      <c r="YQ2826" s="68"/>
      <c r="YR2826" s="68"/>
      <c r="YS2826" s="68"/>
      <c r="YT2826" s="68"/>
      <c r="YU2826" s="68"/>
      <c r="YV2826" s="68"/>
      <c r="YW2826" s="68"/>
      <c r="YX2826" s="68">
        <v>1.00477848319017</v>
      </c>
      <c r="YY2826" s="68"/>
      <c r="YZ2826" s="68"/>
      <c r="ZA2826" s="68"/>
      <c r="ZB2826" s="68"/>
      <c r="ZC2826" s="68"/>
      <c r="ZD2826" s="68"/>
    </row>
    <row r="2827" spans="658:680" x14ac:dyDescent="0.25">
      <c r="YH2827" s="68"/>
      <c r="YI2827" s="68"/>
      <c r="YJ2827" s="68"/>
      <c r="YK2827" s="68"/>
      <c r="YL2827" s="68"/>
      <c r="YM2827" s="68"/>
      <c r="YN2827" s="68"/>
      <c r="YO2827" s="68"/>
      <c r="YP2827" s="68"/>
      <c r="YQ2827" s="68"/>
      <c r="YR2827" s="68"/>
      <c r="YS2827" s="68"/>
      <c r="YT2827" s="68"/>
      <c r="YU2827" s="68"/>
      <c r="YV2827" s="68"/>
      <c r="YW2827" s="68"/>
      <c r="YX2827" s="68">
        <v>1.00477834556316</v>
      </c>
      <c r="YY2827" s="68"/>
      <c r="YZ2827" s="68"/>
      <c r="ZA2827" s="68"/>
      <c r="ZB2827" s="68"/>
      <c r="ZC2827" s="68"/>
      <c r="ZD2827" s="68"/>
    </row>
    <row r="2828" spans="658:680" x14ac:dyDescent="0.25">
      <c r="YH2828" s="68"/>
      <c r="YI2828" s="68"/>
      <c r="YJ2828" s="68"/>
      <c r="YK2828" s="68"/>
      <c r="YL2828" s="68"/>
      <c r="YM2828" s="68"/>
      <c r="YN2828" s="68"/>
      <c r="YO2828" s="68"/>
      <c r="YP2828" s="68"/>
      <c r="YQ2828" s="68"/>
      <c r="YR2828" s="68"/>
      <c r="YS2828" s="68"/>
      <c r="YT2828" s="68"/>
      <c r="YU2828" s="68"/>
      <c r="YV2828" s="68"/>
      <c r="YW2828" s="68"/>
      <c r="YX2828" s="68">
        <v>1.0047762686059301</v>
      </c>
      <c r="YY2828" s="68"/>
      <c r="YZ2828" s="68"/>
      <c r="ZA2828" s="68"/>
      <c r="ZB2828" s="68"/>
      <c r="ZC2828" s="68"/>
      <c r="ZD2828" s="68"/>
    </row>
    <row r="2829" spans="658:680" x14ac:dyDescent="0.25">
      <c r="YH2829" s="68"/>
      <c r="YI2829" s="68"/>
      <c r="YJ2829" s="68"/>
      <c r="YK2829" s="68"/>
      <c r="YL2829" s="68"/>
      <c r="YM2829" s="68"/>
      <c r="YN2829" s="68"/>
      <c r="YO2829" s="68"/>
      <c r="YP2829" s="68"/>
      <c r="YQ2829" s="68"/>
      <c r="YR2829" s="68"/>
      <c r="YS2829" s="68"/>
      <c r="YT2829" s="68"/>
      <c r="YU2829" s="68"/>
      <c r="YV2829" s="68"/>
      <c r="YW2829" s="68"/>
      <c r="YX2829" s="68">
        <v>1.0047737115097899</v>
      </c>
      <c r="YY2829" s="68"/>
      <c r="YZ2829" s="68"/>
      <c r="ZA2829" s="68"/>
      <c r="ZB2829" s="68"/>
      <c r="ZC2829" s="68"/>
      <c r="ZD2829" s="68"/>
    </row>
    <row r="2830" spans="658:680" x14ac:dyDescent="0.25">
      <c r="YH2830" s="68"/>
      <c r="YI2830" s="68"/>
      <c r="YJ2830" s="68"/>
      <c r="YK2830" s="68"/>
      <c r="YL2830" s="68"/>
      <c r="YM2830" s="68"/>
      <c r="YN2830" s="68"/>
      <c r="YO2830" s="68"/>
      <c r="YP2830" s="68"/>
      <c r="YQ2830" s="68"/>
      <c r="YR2830" s="68"/>
      <c r="YS2830" s="68"/>
      <c r="YT2830" s="68"/>
      <c r="YU2830" s="68"/>
      <c r="YV2830" s="68"/>
      <c r="YW2830" s="68"/>
      <c r="YX2830" s="68">
        <v>1.0047721490786199</v>
      </c>
      <c r="YY2830" s="68"/>
      <c r="YZ2830" s="68"/>
      <c r="ZA2830" s="68"/>
      <c r="ZB2830" s="68"/>
      <c r="ZC2830" s="68"/>
      <c r="ZD2830" s="68"/>
    </row>
    <row r="2831" spans="658:680" x14ac:dyDescent="0.25">
      <c r="YH2831" s="68"/>
      <c r="YI2831" s="68"/>
      <c r="YJ2831" s="68"/>
      <c r="YK2831" s="68"/>
      <c r="YL2831" s="68"/>
      <c r="YM2831" s="68"/>
      <c r="YN2831" s="68"/>
      <c r="YO2831" s="68"/>
      <c r="YP2831" s="68"/>
      <c r="YQ2831" s="68"/>
      <c r="YR2831" s="68"/>
      <c r="YS2831" s="68"/>
      <c r="YT2831" s="68"/>
      <c r="YU2831" s="68"/>
      <c r="YV2831" s="68"/>
      <c r="YW2831" s="68"/>
      <c r="YX2831" s="68">
        <v>1.0047664012873401</v>
      </c>
      <c r="YY2831" s="68"/>
      <c r="YZ2831" s="68"/>
      <c r="ZA2831" s="68"/>
      <c r="ZB2831" s="68"/>
      <c r="ZC2831" s="68"/>
      <c r="ZD2831" s="68"/>
    </row>
    <row r="2832" spans="658:680" x14ac:dyDescent="0.25">
      <c r="YH2832" s="68"/>
      <c r="YI2832" s="68"/>
      <c r="YJ2832" s="68"/>
      <c r="YK2832" s="68"/>
      <c r="YL2832" s="68"/>
      <c r="YM2832" s="68"/>
      <c r="YN2832" s="68"/>
      <c r="YO2832" s="68"/>
      <c r="YP2832" s="68"/>
      <c r="YQ2832" s="68"/>
      <c r="YR2832" s="68"/>
      <c r="YS2832" s="68"/>
      <c r="YT2832" s="68"/>
      <c r="YU2832" s="68"/>
      <c r="YV2832" s="68"/>
      <c r="YW2832" s="68"/>
      <c r="YX2832" s="68">
        <v>1.0047595191565499</v>
      </c>
      <c r="YY2832" s="68"/>
      <c r="YZ2832" s="68"/>
      <c r="ZA2832" s="68"/>
      <c r="ZB2832" s="68"/>
      <c r="ZC2832" s="68"/>
      <c r="ZD2832" s="68"/>
    </row>
    <row r="2833" spans="658:680" x14ac:dyDescent="0.25">
      <c r="YH2833" s="68"/>
      <c r="YI2833" s="68"/>
      <c r="YJ2833" s="68"/>
      <c r="YK2833" s="68"/>
      <c r="YL2833" s="68"/>
      <c r="YM2833" s="68"/>
      <c r="YN2833" s="68"/>
      <c r="YO2833" s="68"/>
      <c r="YP2833" s="68"/>
      <c r="YQ2833" s="68"/>
      <c r="YR2833" s="68"/>
      <c r="YS2833" s="68"/>
      <c r="YT2833" s="68"/>
      <c r="YU2833" s="68"/>
      <c r="YV2833" s="68"/>
      <c r="YW2833" s="68"/>
      <c r="YX2833" s="68">
        <v>1.0047577229551901</v>
      </c>
      <c r="YY2833" s="68"/>
      <c r="YZ2833" s="68"/>
      <c r="ZA2833" s="68"/>
      <c r="ZB2833" s="68"/>
      <c r="ZC2833" s="68"/>
      <c r="ZD2833" s="68"/>
    </row>
    <row r="2834" spans="658:680" x14ac:dyDescent="0.25">
      <c r="YH2834" s="68"/>
      <c r="YI2834" s="68"/>
      <c r="YJ2834" s="68"/>
      <c r="YK2834" s="68"/>
      <c r="YL2834" s="68"/>
      <c r="YM2834" s="68"/>
      <c r="YN2834" s="68"/>
      <c r="YO2834" s="68"/>
      <c r="YP2834" s="68"/>
      <c r="YQ2834" s="68"/>
      <c r="YR2834" s="68"/>
      <c r="YS2834" s="68"/>
      <c r="YT2834" s="68"/>
      <c r="YU2834" s="68"/>
      <c r="YV2834" s="68"/>
      <c r="YW2834" s="68"/>
      <c r="YX2834" s="68">
        <v>1.0047557408426699</v>
      </c>
      <c r="YY2834" s="68"/>
      <c r="YZ2834" s="68"/>
      <c r="ZA2834" s="68"/>
      <c r="ZB2834" s="68"/>
      <c r="ZC2834" s="68"/>
      <c r="ZD2834" s="68"/>
    </row>
    <row r="2835" spans="658:680" x14ac:dyDescent="0.25">
      <c r="YH2835" s="68"/>
      <c r="YI2835" s="68"/>
      <c r="YJ2835" s="68"/>
      <c r="YK2835" s="68"/>
      <c r="YL2835" s="68"/>
      <c r="YM2835" s="68"/>
      <c r="YN2835" s="68"/>
      <c r="YO2835" s="68"/>
      <c r="YP2835" s="68"/>
      <c r="YQ2835" s="68"/>
      <c r="YR2835" s="68"/>
      <c r="YS2835" s="68"/>
      <c r="YT2835" s="68"/>
      <c r="YU2835" s="68"/>
      <c r="YV2835" s="68"/>
      <c r="YW2835" s="68"/>
      <c r="YX2835" s="68">
        <v>1.0047550753955099</v>
      </c>
      <c r="YY2835" s="68"/>
      <c r="YZ2835" s="68"/>
      <c r="ZA2835" s="68"/>
      <c r="ZB2835" s="68"/>
      <c r="ZC2835" s="68"/>
      <c r="ZD2835" s="68"/>
    </row>
    <row r="2836" spans="658:680" x14ac:dyDescent="0.25">
      <c r="YH2836" s="68"/>
      <c r="YI2836" s="68"/>
      <c r="YJ2836" s="68"/>
      <c r="YK2836" s="68"/>
      <c r="YL2836" s="68"/>
      <c r="YM2836" s="68"/>
      <c r="YN2836" s="68"/>
      <c r="YO2836" s="68"/>
      <c r="YP2836" s="68"/>
      <c r="YQ2836" s="68"/>
      <c r="YR2836" s="68"/>
      <c r="YS2836" s="68"/>
      <c r="YT2836" s="68"/>
      <c r="YU2836" s="68"/>
      <c r="YV2836" s="68"/>
      <c r="YW2836" s="68"/>
      <c r="YX2836" s="68">
        <v>1.00475495424645</v>
      </c>
      <c r="YY2836" s="68"/>
      <c r="YZ2836" s="68"/>
      <c r="ZA2836" s="68"/>
      <c r="ZB2836" s="68"/>
      <c r="ZC2836" s="68"/>
      <c r="ZD2836" s="68"/>
    </row>
    <row r="2837" spans="658:680" x14ac:dyDescent="0.25">
      <c r="YH2837" s="68"/>
      <c r="YI2837" s="68"/>
      <c r="YJ2837" s="68"/>
      <c r="YK2837" s="68"/>
      <c r="YL2837" s="68"/>
      <c r="YM2837" s="68"/>
      <c r="YN2837" s="68"/>
      <c r="YO2837" s="68"/>
      <c r="YP2837" s="68"/>
      <c r="YQ2837" s="68"/>
      <c r="YR2837" s="68"/>
      <c r="YS2837" s="68"/>
      <c r="YT2837" s="68"/>
      <c r="YU2837" s="68"/>
      <c r="YV2837" s="68"/>
      <c r="YW2837" s="68"/>
      <c r="YX2837" s="68">
        <v>1.0047496892746099</v>
      </c>
      <c r="YY2837" s="68"/>
      <c r="YZ2837" s="68"/>
      <c r="ZA2837" s="68"/>
      <c r="ZB2837" s="68"/>
      <c r="ZC2837" s="68"/>
      <c r="ZD2837" s="68"/>
    </row>
    <row r="2838" spans="658:680" x14ac:dyDescent="0.25">
      <c r="YH2838" s="68"/>
      <c r="YI2838" s="68"/>
      <c r="YJ2838" s="68"/>
      <c r="YK2838" s="68"/>
      <c r="YL2838" s="68"/>
      <c r="YM2838" s="68"/>
      <c r="YN2838" s="68"/>
      <c r="YO2838" s="68"/>
      <c r="YP2838" s="68"/>
      <c r="YQ2838" s="68"/>
      <c r="YR2838" s="68"/>
      <c r="YS2838" s="68"/>
      <c r="YT2838" s="68"/>
      <c r="YU2838" s="68"/>
      <c r="YV2838" s="68"/>
      <c r="YW2838" s="68"/>
      <c r="YX2838" s="68">
        <v>1.0047494832168999</v>
      </c>
      <c r="YY2838" s="68"/>
      <c r="YZ2838" s="68"/>
      <c r="ZA2838" s="68"/>
      <c r="ZB2838" s="68"/>
      <c r="ZC2838" s="68"/>
      <c r="ZD2838" s="68"/>
    </row>
    <row r="2839" spans="658:680" x14ac:dyDescent="0.25">
      <c r="YH2839" s="68"/>
      <c r="YI2839" s="68"/>
      <c r="YJ2839" s="68"/>
      <c r="YK2839" s="68"/>
      <c r="YL2839" s="68"/>
      <c r="YM2839" s="68"/>
      <c r="YN2839" s="68"/>
      <c r="YO2839" s="68"/>
      <c r="YP2839" s="68"/>
      <c r="YQ2839" s="68"/>
      <c r="YR2839" s="68"/>
      <c r="YS2839" s="68"/>
      <c r="YT2839" s="68"/>
      <c r="YU2839" s="68"/>
      <c r="YV2839" s="68"/>
      <c r="YW2839" s="68"/>
      <c r="YX2839" s="68">
        <v>1.00474777131327</v>
      </c>
      <c r="YY2839" s="68"/>
      <c r="YZ2839" s="68"/>
      <c r="ZA2839" s="68"/>
      <c r="ZB2839" s="68"/>
      <c r="ZC2839" s="68"/>
      <c r="ZD2839" s="68"/>
    </row>
    <row r="2840" spans="658:680" x14ac:dyDescent="0.25">
      <c r="YH2840" s="68"/>
      <c r="YI2840" s="68"/>
      <c r="YJ2840" s="68"/>
      <c r="YK2840" s="68"/>
      <c r="YL2840" s="68"/>
      <c r="YM2840" s="68"/>
      <c r="YN2840" s="68"/>
      <c r="YO2840" s="68"/>
      <c r="YP2840" s="68"/>
      <c r="YQ2840" s="68"/>
      <c r="YR2840" s="68"/>
      <c r="YS2840" s="68"/>
      <c r="YT2840" s="68"/>
      <c r="YU2840" s="68"/>
      <c r="YV2840" s="68"/>
      <c r="YW2840" s="68"/>
      <c r="YX2840" s="68">
        <v>1.0047455933056799</v>
      </c>
      <c r="YY2840" s="68"/>
      <c r="YZ2840" s="68"/>
      <c r="ZA2840" s="68"/>
      <c r="ZB2840" s="68"/>
      <c r="ZC2840" s="68"/>
      <c r="ZD2840" s="68"/>
    </row>
    <row r="2841" spans="658:680" x14ac:dyDescent="0.25">
      <c r="YH2841" s="68"/>
      <c r="YI2841" s="68"/>
      <c r="YJ2841" s="68"/>
      <c r="YK2841" s="68"/>
      <c r="YL2841" s="68"/>
      <c r="YM2841" s="68"/>
      <c r="YN2841" s="68"/>
      <c r="YO2841" s="68"/>
      <c r="YP2841" s="68"/>
      <c r="YQ2841" s="68"/>
      <c r="YR2841" s="68"/>
      <c r="YS2841" s="68"/>
      <c r="YT2841" s="68"/>
      <c r="YU2841" s="68"/>
      <c r="YV2841" s="68"/>
      <c r="YW2841" s="68"/>
      <c r="YX2841" s="68">
        <v>1.00474362592833</v>
      </c>
      <c r="YY2841" s="68"/>
      <c r="YZ2841" s="68"/>
      <c r="ZA2841" s="68"/>
      <c r="ZB2841" s="68"/>
      <c r="ZC2841" s="68"/>
      <c r="ZD2841" s="68"/>
    </row>
    <row r="2842" spans="658:680" x14ac:dyDescent="0.25">
      <c r="YH2842" s="68"/>
      <c r="YI2842" s="68"/>
      <c r="YJ2842" s="68"/>
      <c r="YK2842" s="68"/>
      <c r="YL2842" s="68"/>
      <c r="YM2842" s="68"/>
      <c r="YN2842" s="68"/>
      <c r="YO2842" s="68"/>
      <c r="YP2842" s="68"/>
      <c r="YQ2842" s="68"/>
      <c r="YR2842" s="68"/>
      <c r="YS2842" s="68"/>
      <c r="YT2842" s="68"/>
      <c r="YU2842" s="68"/>
      <c r="YV2842" s="68"/>
      <c r="YW2842" s="68"/>
      <c r="YX2842" s="68">
        <v>1.00474254525513</v>
      </c>
      <c r="YY2842" s="68"/>
      <c r="YZ2842" s="68"/>
      <c r="ZA2842" s="68"/>
      <c r="ZB2842" s="68"/>
      <c r="ZC2842" s="68"/>
      <c r="ZD2842" s="68"/>
    </row>
    <row r="2843" spans="658:680" x14ac:dyDescent="0.25">
      <c r="YH2843" s="68"/>
      <c r="YI2843" s="68"/>
      <c r="YJ2843" s="68"/>
      <c r="YK2843" s="68"/>
      <c r="YL2843" s="68"/>
      <c r="YM2843" s="68"/>
      <c r="YN2843" s="68"/>
      <c r="YO2843" s="68"/>
      <c r="YP2843" s="68"/>
      <c r="YQ2843" s="68"/>
      <c r="YR2843" s="68"/>
      <c r="YS2843" s="68"/>
      <c r="YT2843" s="68"/>
      <c r="YU2843" s="68"/>
      <c r="YV2843" s="68"/>
      <c r="YW2843" s="68"/>
      <c r="YX2843" s="68">
        <v>1.00474173280011</v>
      </c>
      <c r="YY2843" s="68"/>
      <c r="YZ2843" s="68"/>
      <c r="ZA2843" s="68"/>
      <c r="ZB2843" s="68"/>
      <c r="ZC2843" s="68"/>
      <c r="ZD2843" s="68"/>
    </row>
    <row r="2844" spans="658:680" x14ac:dyDescent="0.25">
      <c r="YH2844" s="68"/>
      <c r="YI2844" s="68"/>
      <c r="YJ2844" s="68"/>
      <c r="YK2844" s="68"/>
      <c r="YL2844" s="68"/>
      <c r="YM2844" s="68"/>
      <c r="YN2844" s="68"/>
      <c r="YO2844" s="68"/>
      <c r="YP2844" s="68"/>
      <c r="YQ2844" s="68"/>
      <c r="YR2844" s="68"/>
      <c r="YS2844" s="68"/>
      <c r="YT2844" s="68"/>
      <c r="YU2844" s="68"/>
      <c r="YV2844" s="68"/>
      <c r="YW2844" s="68"/>
      <c r="YX2844" s="68">
        <v>1.00473812995505</v>
      </c>
      <c r="YY2844" s="68"/>
      <c r="YZ2844" s="68"/>
      <c r="ZA2844" s="68"/>
      <c r="ZB2844" s="68"/>
      <c r="ZC2844" s="68"/>
      <c r="ZD2844" s="68"/>
    </row>
    <row r="2845" spans="658:680" x14ac:dyDescent="0.25">
      <c r="YH2845" s="68"/>
      <c r="YI2845" s="68"/>
      <c r="YJ2845" s="68"/>
      <c r="YK2845" s="68"/>
      <c r="YL2845" s="68"/>
      <c r="YM2845" s="68"/>
      <c r="YN2845" s="68"/>
      <c r="YO2845" s="68"/>
      <c r="YP2845" s="68"/>
      <c r="YQ2845" s="68"/>
      <c r="YR2845" s="68"/>
      <c r="YS2845" s="68"/>
      <c r="YT2845" s="68"/>
      <c r="YU2845" s="68"/>
      <c r="YV2845" s="68"/>
      <c r="YW2845" s="68"/>
      <c r="YX2845" s="68">
        <v>1.0047352222081001</v>
      </c>
      <c r="YY2845" s="68"/>
      <c r="YZ2845" s="68"/>
      <c r="ZA2845" s="68"/>
      <c r="ZB2845" s="68"/>
      <c r="ZC2845" s="68"/>
      <c r="ZD2845" s="68"/>
    </row>
    <row r="2846" spans="658:680" x14ac:dyDescent="0.25">
      <c r="YH2846" s="68"/>
      <c r="YI2846" s="68"/>
      <c r="YJ2846" s="68"/>
      <c r="YK2846" s="68"/>
      <c r="YL2846" s="68"/>
      <c r="YM2846" s="68"/>
      <c r="YN2846" s="68"/>
      <c r="YO2846" s="68"/>
      <c r="YP2846" s="68"/>
      <c r="YQ2846" s="68"/>
      <c r="YR2846" s="68"/>
      <c r="YS2846" s="68"/>
      <c r="YT2846" s="68"/>
      <c r="YU2846" s="68"/>
      <c r="YV2846" s="68"/>
      <c r="YW2846" s="68"/>
      <c r="YX2846" s="68">
        <v>1.0047329507179401</v>
      </c>
      <c r="YY2846" s="68"/>
      <c r="YZ2846" s="68"/>
      <c r="ZA2846" s="68"/>
      <c r="ZB2846" s="68"/>
      <c r="ZC2846" s="68"/>
      <c r="ZD2846" s="68"/>
    </row>
    <row r="2847" spans="658:680" x14ac:dyDescent="0.25">
      <c r="YH2847" s="68"/>
      <c r="YI2847" s="68"/>
      <c r="YJ2847" s="68"/>
      <c r="YK2847" s="68"/>
      <c r="YL2847" s="68"/>
      <c r="YM2847" s="68"/>
      <c r="YN2847" s="68"/>
      <c r="YO2847" s="68"/>
      <c r="YP2847" s="68"/>
      <c r="YQ2847" s="68"/>
      <c r="YR2847" s="68"/>
      <c r="YS2847" s="68"/>
      <c r="YT2847" s="68"/>
      <c r="YU2847" s="68"/>
      <c r="YV2847" s="68"/>
      <c r="YW2847" s="68"/>
      <c r="YX2847" s="68">
        <v>1.00473214759996</v>
      </c>
      <c r="YY2847" s="68"/>
      <c r="YZ2847" s="68"/>
      <c r="ZA2847" s="68"/>
      <c r="ZB2847" s="68"/>
      <c r="ZC2847" s="68"/>
      <c r="ZD2847" s="68"/>
    </row>
    <row r="2848" spans="658:680" x14ac:dyDescent="0.25">
      <c r="YH2848" s="68"/>
      <c r="YI2848" s="68"/>
      <c r="YJ2848" s="68"/>
      <c r="YK2848" s="68"/>
      <c r="YL2848" s="68"/>
      <c r="YM2848" s="68"/>
      <c r="YN2848" s="68"/>
      <c r="YO2848" s="68"/>
      <c r="YP2848" s="68"/>
      <c r="YQ2848" s="68"/>
      <c r="YR2848" s="68"/>
      <c r="YS2848" s="68"/>
      <c r="YT2848" s="68"/>
      <c r="YU2848" s="68"/>
      <c r="YV2848" s="68"/>
      <c r="YW2848" s="68"/>
      <c r="YX2848" s="68">
        <v>1.0047314948533901</v>
      </c>
      <c r="YY2848" s="68"/>
      <c r="YZ2848" s="68"/>
      <c r="ZA2848" s="68"/>
      <c r="ZB2848" s="68"/>
      <c r="ZC2848" s="68"/>
      <c r="ZD2848" s="68"/>
    </row>
    <row r="2849" spans="658:680" x14ac:dyDescent="0.25">
      <c r="YH2849" s="68"/>
      <c r="YI2849" s="68"/>
      <c r="YJ2849" s="68"/>
      <c r="YK2849" s="68"/>
      <c r="YL2849" s="68"/>
      <c r="YM2849" s="68"/>
      <c r="YN2849" s="68"/>
      <c r="YO2849" s="68"/>
      <c r="YP2849" s="68"/>
      <c r="YQ2849" s="68"/>
      <c r="YR2849" s="68"/>
      <c r="YS2849" s="68"/>
      <c r="YT2849" s="68"/>
      <c r="YU2849" s="68"/>
      <c r="YV2849" s="68"/>
      <c r="YW2849" s="68"/>
      <c r="YX2849" s="68">
        <v>1.0047290053381399</v>
      </c>
      <c r="YY2849" s="68"/>
      <c r="YZ2849" s="68"/>
      <c r="ZA2849" s="68"/>
      <c r="ZB2849" s="68"/>
      <c r="ZC2849" s="68"/>
      <c r="ZD2849" s="68"/>
    </row>
    <row r="2850" spans="658:680" x14ac:dyDescent="0.25">
      <c r="YH2850" s="68"/>
      <c r="YI2850" s="68"/>
      <c r="YJ2850" s="68"/>
      <c r="YK2850" s="68"/>
      <c r="YL2850" s="68"/>
      <c r="YM2850" s="68"/>
      <c r="YN2850" s="68"/>
      <c r="YO2850" s="68"/>
      <c r="YP2850" s="68"/>
      <c r="YQ2850" s="68"/>
      <c r="YR2850" s="68"/>
      <c r="YS2850" s="68"/>
      <c r="YT2850" s="68"/>
      <c r="YU2850" s="68"/>
      <c r="YV2850" s="68"/>
      <c r="YW2850" s="68"/>
      <c r="YX2850" s="68">
        <v>1.0047269282015201</v>
      </c>
      <c r="YY2850" s="68"/>
      <c r="YZ2850" s="68"/>
      <c r="ZA2850" s="68"/>
      <c r="ZB2850" s="68"/>
      <c r="ZC2850" s="68"/>
      <c r="ZD2850" s="68"/>
    </row>
    <row r="2851" spans="658:680" x14ac:dyDescent="0.25">
      <c r="YH2851" s="68"/>
      <c r="YI2851" s="68"/>
      <c r="YJ2851" s="68"/>
      <c r="YK2851" s="68"/>
      <c r="YL2851" s="68"/>
      <c r="YM2851" s="68"/>
      <c r="YN2851" s="68"/>
      <c r="YO2851" s="68"/>
      <c r="YP2851" s="68"/>
      <c r="YQ2851" s="68"/>
      <c r="YR2851" s="68"/>
      <c r="YS2851" s="68"/>
      <c r="YT2851" s="68"/>
      <c r="YU2851" s="68"/>
      <c r="YV2851" s="68"/>
      <c r="YW2851" s="68"/>
      <c r="YX2851" s="68">
        <v>1.0047218578102599</v>
      </c>
      <c r="YY2851" s="68"/>
      <c r="YZ2851" s="68"/>
      <c r="ZA2851" s="68"/>
      <c r="ZB2851" s="68"/>
      <c r="ZC2851" s="68"/>
      <c r="ZD2851" s="68"/>
    </row>
    <row r="2852" spans="658:680" x14ac:dyDescent="0.25">
      <c r="YH2852" s="68"/>
      <c r="YI2852" s="68"/>
      <c r="YJ2852" s="68"/>
      <c r="YK2852" s="68"/>
      <c r="YL2852" s="68"/>
      <c r="YM2852" s="68"/>
      <c r="YN2852" s="68"/>
      <c r="YO2852" s="68"/>
      <c r="YP2852" s="68"/>
      <c r="YQ2852" s="68"/>
      <c r="YR2852" s="68"/>
      <c r="YS2852" s="68"/>
      <c r="YT2852" s="68"/>
      <c r="YU2852" s="68"/>
      <c r="YV2852" s="68"/>
      <c r="YW2852" s="68"/>
      <c r="YX2852" s="68">
        <v>1.0047176213693001</v>
      </c>
      <c r="YY2852" s="68"/>
      <c r="YZ2852" s="68"/>
      <c r="ZA2852" s="68"/>
      <c r="ZB2852" s="68"/>
      <c r="ZC2852" s="68"/>
      <c r="ZD2852" s="68"/>
    </row>
    <row r="2853" spans="658:680" x14ac:dyDescent="0.25">
      <c r="YH2853" s="68"/>
      <c r="YI2853" s="68"/>
      <c r="YJ2853" s="68"/>
      <c r="YK2853" s="68"/>
      <c r="YL2853" s="68"/>
      <c r="YM2853" s="68"/>
      <c r="YN2853" s="68"/>
      <c r="YO2853" s="68"/>
      <c r="YP2853" s="68"/>
      <c r="YQ2853" s="68"/>
      <c r="YR2853" s="68"/>
      <c r="YS2853" s="68"/>
      <c r="YT2853" s="68"/>
      <c r="YU2853" s="68"/>
      <c r="YV2853" s="68"/>
      <c r="YW2853" s="68"/>
      <c r="YX2853" s="68">
        <v>1.00471532636801</v>
      </c>
      <c r="YY2853" s="68"/>
      <c r="YZ2853" s="68"/>
      <c r="ZA2853" s="68"/>
      <c r="ZB2853" s="68"/>
      <c r="ZC2853" s="68"/>
      <c r="ZD2853" s="68"/>
    </row>
    <row r="2854" spans="658:680" x14ac:dyDescent="0.25">
      <c r="YH2854" s="68"/>
      <c r="YI2854" s="68"/>
      <c r="YJ2854" s="68"/>
      <c r="YK2854" s="68"/>
      <c r="YL2854" s="68"/>
      <c r="YM2854" s="68"/>
      <c r="YN2854" s="68"/>
      <c r="YO2854" s="68"/>
      <c r="YP2854" s="68"/>
      <c r="YQ2854" s="68"/>
      <c r="YR2854" s="68"/>
      <c r="YS2854" s="68"/>
      <c r="YT2854" s="68"/>
      <c r="YU2854" s="68"/>
      <c r="YV2854" s="68"/>
      <c r="YW2854" s="68"/>
      <c r="YX2854" s="68">
        <v>1.00471382946133</v>
      </c>
      <c r="YY2854" s="68"/>
      <c r="YZ2854" s="68"/>
      <c r="ZA2854" s="68"/>
      <c r="ZB2854" s="68"/>
      <c r="ZC2854" s="68"/>
      <c r="ZD2854" s="68"/>
    </row>
    <row r="2855" spans="658:680" x14ac:dyDescent="0.25">
      <c r="YH2855" s="68"/>
      <c r="YI2855" s="68"/>
      <c r="YJ2855" s="68"/>
      <c r="YK2855" s="68"/>
      <c r="YL2855" s="68"/>
      <c r="YM2855" s="68"/>
      <c r="YN2855" s="68"/>
      <c r="YO2855" s="68"/>
      <c r="YP2855" s="68"/>
      <c r="YQ2855" s="68"/>
      <c r="YR2855" s="68"/>
      <c r="YS2855" s="68"/>
      <c r="YT2855" s="68"/>
      <c r="YU2855" s="68"/>
      <c r="YV2855" s="68"/>
      <c r="YW2855" s="68"/>
      <c r="YX2855" s="68">
        <v>1.00471235939565</v>
      </c>
      <c r="YY2855" s="68"/>
      <c r="YZ2855" s="68"/>
      <c r="ZA2855" s="68"/>
      <c r="ZB2855" s="68"/>
      <c r="ZC2855" s="68"/>
      <c r="ZD2855" s="68"/>
    </row>
    <row r="2856" spans="658:680" x14ac:dyDescent="0.25">
      <c r="YH2856" s="68"/>
      <c r="YI2856" s="68"/>
      <c r="YJ2856" s="68"/>
      <c r="YK2856" s="68"/>
      <c r="YL2856" s="68"/>
      <c r="YM2856" s="68"/>
      <c r="YN2856" s="68"/>
      <c r="YO2856" s="68"/>
      <c r="YP2856" s="68"/>
      <c r="YQ2856" s="68"/>
      <c r="YR2856" s="68"/>
      <c r="YS2856" s="68"/>
      <c r="YT2856" s="68"/>
      <c r="YU2856" s="68"/>
      <c r="YV2856" s="68"/>
      <c r="YW2856" s="68"/>
      <c r="YX2856" s="68">
        <v>1.00471173764654</v>
      </c>
      <c r="YY2856" s="68"/>
      <c r="YZ2856" s="68"/>
      <c r="ZA2856" s="68"/>
      <c r="ZB2856" s="68"/>
      <c r="ZC2856" s="68"/>
      <c r="ZD2856" s="68"/>
    </row>
    <row r="2857" spans="658:680" x14ac:dyDescent="0.25">
      <c r="YH2857" s="68"/>
      <c r="YI2857" s="68"/>
      <c r="YJ2857" s="68"/>
      <c r="YK2857" s="68"/>
      <c r="YL2857" s="68"/>
      <c r="YM2857" s="68"/>
      <c r="YN2857" s="68"/>
      <c r="YO2857" s="68"/>
      <c r="YP2857" s="68"/>
      <c r="YQ2857" s="68"/>
      <c r="YR2857" s="68"/>
      <c r="YS2857" s="68"/>
      <c r="YT2857" s="68"/>
      <c r="YU2857" s="68"/>
      <c r="YV2857" s="68"/>
      <c r="YW2857" s="68"/>
      <c r="YX2857" s="68">
        <v>1.00470193572779</v>
      </c>
      <c r="YY2857" s="68"/>
      <c r="YZ2857" s="68"/>
      <c r="ZA2857" s="68"/>
      <c r="ZB2857" s="68"/>
      <c r="ZC2857" s="68"/>
      <c r="ZD2857" s="68"/>
    </row>
    <row r="2858" spans="658:680" x14ac:dyDescent="0.25">
      <c r="YH2858" s="68"/>
      <c r="YI2858" s="68"/>
      <c r="YJ2858" s="68"/>
      <c r="YK2858" s="68"/>
      <c r="YL2858" s="68"/>
      <c r="YM2858" s="68"/>
      <c r="YN2858" s="68"/>
      <c r="YO2858" s="68"/>
      <c r="YP2858" s="68"/>
      <c r="YQ2858" s="68"/>
      <c r="YR2858" s="68"/>
      <c r="YS2858" s="68"/>
      <c r="YT2858" s="68"/>
      <c r="YU2858" s="68"/>
      <c r="YV2858" s="68"/>
      <c r="YW2858" s="68"/>
      <c r="YX2858" s="68">
        <v>1.00469733449208</v>
      </c>
      <c r="YY2858" s="68"/>
      <c r="YZ2858" s="68"/>
      <c r="ZA2858" s="68"/>
      <c r="ZB2858" s="68"/>
      <c r="ZC2858" s="68"/>
      <c r="ZD2858" s="68"/>
    </row>
    <row r="2859" spans="658:680" x14ac:dyDescent="0.25">
      <c r="YH2859" s="68"/>
      <c r="YI2859" s="68"/>
      <c r="YJ2859" s="68"/>
      <c r="YK2859" s="68"/>
      <c r="YL2859" s="68"/>
      <c r="YM2859" s="68"/>
      <c r="YN2859" s="68"/>
      <c r="YO2859" s="68"/>
      <c r="YP2859" s="68"/>
      <c r="YQ2859" s="68"/>
      <c r="YR2859" s="68"/>
      <c r="YS2859" s="68"/>
      <c r="YT2859" s="68"/>
      <c r="YU2859" s="68"/>
      <c r="YV2859" s="68"/>
      <c r="YW2859" s="68"/>
      <c r="YX2859" s="68">
        <v>1.00469602503731</v>
      </c>
      <c r="YY2859" s="68"/>
      <c r="YZ2859" s="68"/>
      <c r="ZA2859" s="68"/>
      <c r="ZB2859" s="68"/>
      <c r="ZC2859" s="68"/>
      <c r="ZD2859" s="68"/>
    </row>
    <row r="2860" spans="658:680" x14ac:dyDescent="0.25">
      <c r="YH2860" s="68"/>
      <c r="YI2860" s="68"/>
      <c r="YJ2860" s="68"/>
      <c r="YK2860" s="68"/>
      <c r="YL2860" s="68"/>
      <c r="YM2860" s="68"/>
      <c r="YN2860" s="68"/>
      <c r="YO2860" s="68"/>
      <c r="YP2860" s="68"/>
      <c r="YQ2860" s="68"/>
      <c r="YR2860" s="68"/>
      <c r="YS2860" s="68"/>
      <c r="YT2860" s="68"/>
      <c r="YU2860" s="68"/>
      <c r="YV2860" s="68"/>
      <c r="YW2860" s="68"/>
      <c r="YX2860" s="68">
        <v>1.00469041145831</v>
      </c>
      <c r="YY2860" s="68"/>
      <c r="YZ2860" s="68"/>
      <c r="ZA2860" s="68"/>
      <c r="ZB2860" s="68"/>
      <c r="ZC2860" s="68"/>
      <c r="ZD2860" s="68"/>
    </row>
    <row r="2861" spans="658:680" x14ac:dyDescent="0.25">
      <c r="YH2861" s="68"/>
      <c r="YI2861" s="68"/>
      <c r="YJ2861" s="68"/>
      <c r="YK2861" s="68"/>
      <c r="YL2861" s="68"/>
      <c r="YM2861" s="68"/>
      <c r="YN2861" s="68"/>
      <c r="YO2861" s="68"/>
      <c r="YP2861" s="68"/>
      <c r="YQ2861" s="68"/>
      <c r="YR2861" s="68"/>
      <c r="YS2861" s="68"/>
      <c r="YT2861" s="68"/>
      <c r="YU2861" s="68"/>
      <c r="YV2861" s="68"/>
      <c r="YW2861" s="68"/>
      <c r="YX2861" s="68">
        <v>1.0046834059334999</v>
      </c>
      <c r="YY2861" s="68"/>
      <c r="YZ2861" s="68"/>
      <c r="ZA2861" s="68"/>
      <c r="ZB2861" s="68"/>
      <c r="ZC2861" s="68"/>
      <c r="ZD2861" s="68"/>
    </row>
    <row r="2862" spans="658:680" x14ac:dyDescent="0.25">
      <c r="YH2862" s="68"/>
      <c r="YI2862" s="68"/>
      <c r="YJ2862" s="68"/>
      <c r="YK2862" s="68"/>
      <c r="YL2862" s="68"/>
      <c r="YM2862" s="68"/>
      <c r="YN2862" s="68"/>
      <c r="YO2862" s="68"/>
      <c r="YP2862" s="68"/>
      <c r="YQ2862" s="68"/>
      <c r="YR2862" s="68"/>
      <c r="YS2862" s="68"/>
      <c r="YT2862" s="68"/>
      <c r="YU2862" s="68"/>
      <c r="YV2862" s="68"/>
      <c r="YW2862" s="68"/>
      <c r="YX2862" s="68">
        <v>1.00468184794709</v>
      </c>
      <c r="YY2862" s="68"/>
      <c r="YZ2862" s="68"/>
      <c r="ZA2862" s="68"/>
      <c r="ZB2862" s="68"/>
      <c r="ZC2862" s="68"/>
      <c r="ZD2862" s="68"/>
    </row>
    <row r="2863" spans="658:680" x14ac:dyDescent="0.25">
      <c r="YH2863" s="68"/>
      <c r="YI2863" s="68"/>
      <c r="YJ2863" s="68"/>
      <c r="YK2863" s="68"/>
      <c r="YL2863" s="68"/>
      <c r="YM2863" s="68"/>
      <c r="YN2863" s="68"/>
      <c r="YO2863" s="68"/>
      <c r="YP2863" s="68"/>
      <c r="YQ2863" s="68"/>
      <c r="YR2863" s="68"/>
      <c r="YS2863" s="68"/>
      <c r="YT2863" s="68"/>
      <c r="YU2863" s="68"/>
      <c r="YV2863" s="68"/>
      <c r="YW2863" s="68"/>
      <c r="YX2863" s="68">
        <v>1.0046750283544601</v>
      </c>
      <c r="YY2863" s="68"/>
      <c r="YZ2863" s="68"/>
      <c r="ZA2863" s="68"/>
      <c r="ZB2863" s="68"/>
      <c r="ZC2863" s="68"/>
      <c r="ZD2863" s="68"/>
    </row>
    <row r="2864" spans="658:680" x14ac:dyDescent="0.25">
      <c r="YH2864" s="68"/>
      <c r="YI2864" s="68"/>
      <c r="YJ2864" s="68"/>
      <c r="YK2864" s="68"/>
      <c r="YL2864" s="68"/>
      <c r="YM2864" s="68"/>
      <c r="YN2864" s="68"/>
      <c r="YO2864" s="68"/>
      <c r="YP2864" s="68"/>
      <c r="YQ2864" s="68"/>
      <c r="YR2864" s="68"/>
      <c r="YS2864" s="68"/>
      <c r="YT2864" s="68"/>
      <c r="YU2864" s="68"/>
      <c r="YV2864" s="68"/>
      <c r="YW2864" s="68"/>
      <c r="YX2864" s="68">
        <v>1.0046713609623701</v>
      </c>
      <c r="YY2864" s="68"/>
      <c r="YZ2864" s="68"/>
      <c r="ZA2864" s="68"/>
      <c r="ZB2864" s="68"/>
      <c r="ZC2864" s="68"/>
      <c r="ZD2864" s="68"/>
    </row>
    <row r="2865" spans="658:680" x14ac:dyDescent="0.25">
      <c r="YH2865" s="68"/>
      <c r="YI2865" s="68"/>
      <c r="YJ2865" s="68"/>
      <c r="YK2865" s="68"/>
      <c r="YL2865" s="68"/>
      <c r="YM2865" s="68"/>
      <c r="YN2865" s="68"/>
      <c r="YO2865" s="68"/>
      <c r="YP2865" s="68"/>
      <c r="YQ2865" s="68"/>
      <c r="YR2865" s="68"/>
      <c r="YS2865" s="68"/>
      <c r="YT2865" s="68"/>
      <c r="YU2865" s="68"/>
      <c r="YV2865" s="68"/>
      <c r="YW2865" s="68"/>
      <c r="YX2865" s="68">
        <v>1.0046664058358901</v>
      </c>
      <c r="YY2865" s="68"/>
      <c r="YZ2865" s="68"/>
      <c r="ZA2865" s="68"/>
      <c r="ZB2865" s="68"/>
      <c r="ZC2865" s="68"/>
      <c r="ZD2865" s="68"/>
    </row>
    <row r="2866" spans="658:680" x14ac:dyDescent="0.25">
      <c r="YH2866" s="68"/>
      <c r="YI2866" s="68"/>
      <c r="YJ2866" s="68"/>
      <c r="YK2866" s="68"/>
      <c r="YL2866" s="68"/>
      <c r="YM2866" s="68"/>
      <c r="YN2866" s="68"/>
      <c r="YO2866" s="68"/>
      <c r="YP2866" s="68"/>
      <c r="YQ2866" s="68"/>
      <c r="YR2866" s="68"/>
      <c r="YS2866" s="68"/>
      <c r="YT2866" s="68"/>
      <c r="YU2866" s="68"/>
      <c r="YV2866" s="68"/>
      <c r="YW2866" s="68"/>
      <c r="YX2866" s="68">
        <v>1.0046651856250901</v>
      </c>
      <c r="YY2866" s="68"/>
      <c r="YZ2866" s="68"/>
      <c r="ZA2866" s="68"/>
      <c r="ZB2866" s="68"/>
      <c r="ZC2866" s="68"/>
      <c r="ZD2866" s="68"/>
    </row>
    <row r="2867" spans="658:680" x14ac:dyDescent="0.25">
      <c r="YH2867" s="68"/>
      <c r="YI2867" s="68"/>
      <c r="YJ2867" s="68"/>
      <c r="YK2867" s="68"/>
      <c r="YL2867" s="68"/>
      <c r="YM2867" s="68"/>
      <c r="YN2867" s="68"/>
      <c r="YO2867" s="68"/>
      <c r="YP2867" s="68"/>
      <c r="YQ2867" s="68"/>
      <c r="YR2867" s="68"/>
      <c r="YS2867" s="68"/>
      <c r="YT2867" s="68"/>
      <c r="YU2867" s="68"/>
      <c r="YV2867" s="68"/>
      <c r="YW2867" s="68"/>
      <c r="YX2867" s="68">
        <v>1.0046649623611299</v>
      </c>
      <c r="YY2867" s="68"/>
      <c r="YZ2867" s="68"/>
      <c r="ZA2867" s="68"/>
      <c r="ZB2867" s="68"/>
      <c r="ZC2867" s="68"/>
      <c r="ZD2867" s="68"/>
    </row>
    <row r="2868" spans="658:680" x14ac:dyDescent="0.25">
      <c r="YH2868" s="68"/>
      <c r="YI2868" s="68"/>
      <c r="YJ2868" s="68"/>
      <c r="YK2868" s="68"/>
      <c r="YL2868" s="68"/>
      <c r="YM2868" s="68"/>
      <c r="YN2868" s="68"/>
      <c r="YO2868" s="68"/>
      <c r="YP2868" s="68"/>
      <c r="YQ2868" s="68"/>
      <c r="YR2868" s="68"/>
      <c r="YS2868" s="68"/>
      <c r="YT2868" s="68"/>
      <c r="YU2868" s="68"/>
      <c r="YV2868" s="68"/>
      <c r="YW2868" s="68"/>
      <c r="YX2868" s="68">
        <v>1.00465834915481</v>
      </c>
      <c r="YY2868" s="68"/>
      <c r="YZ2868" s="68"/>
      <c r="ZA2868" s="68"/>
      <c r="ZB2868" s="68"/>
      <c r="ZC2868" s="68"/>
      <c r="ZD2868" s="68"/>
    </row>
    <row r="2869" spans="658:680" x14ac:dyDescent="0.25">
      <c r="YH2869" s="68"/>
      <c r="YI2869" s="68"/>
      <c r="YJ2869" s="68"/>
      <c r="YK2869" s="68"/>
      <c r="YL2869" s="68"/>
      <c r="YM2869" s="68"/>
      <c r="YN2869" s="68"/>
      <c r="YO2869" s="68"/>
      <c r="YP2869" s="68"/>
      <c r="YQ2869" s="68"/>
      <c r="YR2869" s="68"/>
      <c r="YS2869" s="68"/>
      <c r="YT2869" s="68"/>
      <c r="YU2869" s="68"/>
      <c r="YV2869" s="68"/>
      <c r="YW2869" s="68"/>
      <c r="YX2869" s="68">
        <v>1.0046510442404799</v>
      </c>
      <c r="YY2869" s="68"/>
      <c r="YZ2869" s="68"/>
      <c r="ZA2869" s="68"/>
      <c r="ZB2869" s="68"/>
      <c r="ZC2869" s="68"/>
      <c r="ZD2869" s="68"/>
    </row>
    <row r="2870" spans="658:680" x14ac:dyDescent="0.25">
      <c r="YH2870" s="68"/>
      <c r="YI2870" s="68"/>
      <c r="YJ2870" s="68"/>
      <c r="YK2870" s="68"/>
      <c r="YL2870" s="68"/>
      <c r="YM2870" s="68"/>
      <c r="YN2870" s="68"/>
      <c r="YO2870" s="68"/>
      <c r="YP2870" s="68"/>
      <c r="YQ2870" s="68"/>
      <c r="YR2870" s="68"/>
      <c r="YS2870" s="68"/>
      <c r="YT2870" s="68"/>
      <c r="YU2870" s="68"/>
      <c r="YV2870" s="68"/>
      <c r="YW2870" s="68"/>
      <c r="YX2870" s="68">
        <v>1.00464933167509</v>
      </c>
      <c r="YY2870" s="68"/>
      <c r="YZ2870" s="68"/>
      <c r="ZA2870" s="68"/>
      <c r="ZB2870" s="68"/>
      <c r="ZC2870" s="68"/>
      <c r="ZD2870" s="68"/>
    </row>
    <row r="2871" spans="658:680" x14ac:dyDescent="0.25">
      <c r="YH2871" s="68"/>
      <c r="YI2871" s="68"/>
      <c r="YJ2871" s="68"/>
      <c r="YK2871" s="68"/>
      <c r="YL2871" s="68"/>
      <c r="YM2871" s="68"/>
      <c r="YN2871" s="68"/>
      <c r="YO2871" s="68"/>
      <c r="YP2871" s="68"/>
      <c r="YQ2871" s="68"/>
      <c r="YR2871" s="68"/>
      <c r="YS2871" s="68"/>
      <c r="YT2871" s="68"/>
      <c r="YU2871" s="68"/>
      <c r="YV2871" s="68"/>
      <c r="YW2871" s="68"/>
      <c r="YX2871" s="68">
        <v>1.0046488158184299</v>
      </c>
      <c r="YY2871" s="68"/>
      <c r="YZ2871" s="68"/>
      <c r="ZA2871" s="68"/>
      <c r="ZB2871" s="68"/>
      <c r="ZC2871" s="68"/>
      <c r="ZD2871" s="68"/>
    </row>
    <row r="2872" spans="658:680" x14ac:dyDescent="0.25">
      <c r="YH2872" s="68"/>
      <c r="YI2872" s="68"/>
      <c r="YJ2872" s="68"/>
      <c r="YK2872" s="68"/>
      <c r="YL2872" s="68"/>
      <c r="YM2872" s="68"/>
      <c r="YN2872" s="68"/>
      <c r="YO2872" s="68"/>
      <c r="YP2872" s="68"/>
      <c r="YQ2872" s="68"/>
      <c r="YR2872" s="68"/>
      <c r="YS2872" s="68"/>
      <c r="YT2872" s="68"/>
      <c r="YU2872" s="68"/>
      <c r="YV2872" s="68"/>
      <c r="YW2872" s="68"/>
      <c r="YX2872" s="68">
        <v>1.00462829752341</v>
      </c>
      <c r="YY2872" s="68"/>
      <c r="YZ2872" s="68"/>
      <c r="ZA2872" s="68"/>
      <c r="ZB2872" s="68"/>
      <c r="ZC2872" s="68"/>
      <c r="ZD2872" s="68"/>
    </row>
    <row r="2873" spans="658:680" x14ac:dyDescent="0.25">
      <c r="YH2873" s="68"/>
      <c r="YI2873" s="68"/>
      <c r="YJ2873" s="68"/>
      <c r="YK2873" s="68"/>
      <c r="YL2873" s="68"/>
      <c r="YM2873" s="68"/>
      <c r="YN2873" s="68"/>
      <c r="YO2873" s="68"/>
      <c r="YP2873" s="68"/>
      <c r="YQ2873" s="68"/>
      <c r="YR2873" s="68"/>
      <c r="YS2873" s="68"/>
      <c r="YT2873" s="68"/>
      <c r="YU2873" s="68"/>
      <c r="YV2873" s="68"/>
      <c r="YW2873" s="68"/>
      <c r="YX2873" s="68">
        <v>1.0046225012648899</v>
      </c>
      <c r="YY2873" s="68"/>
      <c r="YZ2873" s="68"/>
      <c r="ZA2873" s="68"/>
      <c r="ZB2873" s="68"/>
      <c r="ZC2873" s="68"/>
      <c r="ZD2873" s="68"/>
    </row>
    <row r="2874" spans="658:680" x14ac:dyDescent="0.25">
      <c r="YH2874" s="68"/>
      <c r="YI2874" s="68"/>
      <c r="YJ2874" s="68"/>
      <c r="YK2874" s="68"/>
      <c r="YL2874" s="68"/>
      <c r="YM2874" s="68"/>
      <c r="YN2874" s="68"/>
      <c r="YO2874" s="68"/>
      <c r="YP2874" s="68"/>
      <c r="YQ2874" s="68"/>
      <c r="YR2874" s="68"/>
      <c r="YS2874" s="68"/>
      <c r="YT2874" s="68"/>
      <c r="YU2874" s="68"/>
      <c r="YV2874" s="68"/>
      <c r="YW2874" s="68"/>
      <c r="YX2874" s="68">
        <v>1.0046222250292001</v>
      </c>
      <c r="YY2874" s="68"/>
      <c r="YZ2874" s="68"/>
      <c r="ZA2874" s="68"/>
      <c r="ZB2874" s="68"/>
      <c r="ZC2874" s="68"/>
      <c r="ZD2874" s="68"/>
    </row>
    <row r="2875" spans="658:680" x14ac:dyDescent="0.25">
      <c r="YH2875" s="68"/>
      <c r="YI2875" s="68"/>
      <c r="YJ2875" s="68"/>
      <c r="YK2875" s="68"/>
      <c r="YL2875" s="68"/>
      <c r="YM2875" s="68"/>
      <c r="YN2875" s="68"/>
      <c r="YO2875" s="68"/>
      <c r="YP2875" s="68"/>
      <c r="YQ2875" s="68"/>
      <c r="YR2875" s="68"/>
      <c r="YS2875" s="68"/>
      <c r="YT2875" s="68"/>
      <c r="YU2875" s="68"/>
      <c r="YV2875" s="68"/>
      <c r="YW2875" s="68"/>
      <c r="YX2875" s="68">
        <v>1.0046204613430201</v>
      </c>
      <c r="YY2875" s="68"/>
      <c r="YZ2875" s="68"/>
      <c r="ZA2875" s="68"/>
      <c r="ZB2875" s="68"/>
      <c r="ZC2875" s="68"/>
      <c r="ZD2875" s="68"/>
    </row>
    <row r="2876" spans="658:680" x14ac:dyDescent="0.25">
      <c r="YH2876" s="68"/>
      <c r="YI2876" s="68"/>
      <c r="YJ2876" s="68"/>
      <c r="YK2876" s="68"/>
      <c r="YL2876" s="68"/>
      <c r="YM2876" s="68"/>
      <c r="YN2876" s="68"/>
      <c r="YO2876" s="68"/>
      <c r="YP2876" s="68"/>
      <c r="YQ2876" s="68"/>
      <c r="YR2876" s="68"/>
      <c r="YS2876" s="68"/>
      <c r="YT2876" s="68"/>
      <c r="YU2876" s="68"/>
      <c r="YV2876" s="68"/>
      <c r="YW2876" s="68"/>
      <c r="YX2876" s="68">
        <v>1.0046196458371901</v>
      </c>
      <c r="YY2876" s="68"/>
      <c r="YZ2876" s="68"/>
      <c r="ZA2876" s="68"/>
      <c r="ZB2876" s="68"/>
      <c r="ZC2876" s="68"/>
      <c r="ZD2876" s="68"/>
    </row>
    <row r="2877" spans="658:680" x14ac:dyDescent="0.25">
      <c r="YH2877" s="68"/>
      <c r="YI2877" s="68"/>
      <c r="YJ2877" s="68"/>
      <c r="YK2877" s="68"/>
      <c r="YL2877" s="68"/>
      <c r="YM2877" s="68"/>
      <c r="YN2877" s="68"/>
      <c r="YO2877" s="68"/>
      <c r="YP2877" s="68"/>
      <c r="YQ2877" s="68"/>
      <c r="YR2877" s="68"/>
      <c r="YS2877" s="68"/>
      <c r="YT2877" s="68"/>
      <c r="YU2877" s="68"/>
      <c r="YV2877" s="68"/>
      <c r="YW2877" s="68"/>
      <c r="YX2877" s="68">
        <v>1.0046196159457701</v>
      </c>
      <c r="YY2877" s="68"/>
      <c r="YZ2877" s="68"/>
      <c r="ZA2877" s="68"/>
      <c r="ZB2877" s="68"/>
      <c r="ZC2877" s="68"/>
      <c r="ZD2877" s="68"/>
    </row>
    <row r="2878" spans="658:680" x14ac:dyDescent="0.25">
      <c r="YH2878" s="68"/>
      <c r="YI2878" s="68"/>
      <c r="YJ2878" s="68"/>
      <c r="YK2878" s="68"/>
      <c r="YL2878" s="68"/>
      <c r="YM2878" s="68"/>
      <c r="YN2878" s="68"/>
      <c r="YO2878" s="68"/>
      <c r="YP2878" s="68"/>
      <c r="YQ2878" s="68"/>
      <c r="YR2878" s="68"/>
      <c r="YS2878" s="68"/>
      <c r="YT2878" s="68"/>
      <c r="YU2878" s="68"/>
      <c r="YV2878" s="68"/>
      <c r="YW2878" s="68"/>
      <c r="YX2878" s="68">
        <v>1.0046158658941899</v>
      </c>
      <c r="YY2878" s="68"/>
      <c r="YZ2878" s="68"/>
      <c r="ZA2878" s="68"/>
      <c r="ZB2878" s="68"/>
      <c r="ZC2878" s="68"/>
      <c r="ZD2878" s="68"/>
    </row>
    <row r="2879" spans="658:680" x14ac:dyDescent="0.25">
      <c r="YH2879" s="68"/>
      <c r="YI2879" s="68"/>
      <c r="YJ2879" s="68"/>
      <c r="YK2879" s="68"/>
      <c r="YL2879" s="68"/>
      <c r="YM2879" s="68"/>
      <c r="YN2879" s="68"/>
      <c r="YO2879" s="68"/>
      <c r="YP2879" s="68"/>
      <c r="YQ2879" s="68"/>
      <c r="YR2879" s="68"/>
      <c r="YS2879" s="68"/>
      <c r="YT2879" s="68"/>
      <c r="YU2879" s="68"/>
      <c r="YV2879" s="68"/>
      <c r="YW2879" s="68"/>
      <c r="YX2879" s="68">
        <v>1.0046119396025499</v>
      </c>
      <c r="YY2879" s="68"/>
      <c r="YZ2879" s="68"/>
      <c r="ZA2879" s="68"/>
      <c r="ZB2879" s="68"/>
      <c r="ZC2879" s="68"/>
      <c r="ZD2879" s="68"/>
    </row>
    <row r="2880" spans="658:680" x14ac:dyDescent="0.25">
      <c r="YH2880" s="68"/>
      <c r="YI2880" s="68"/>
      <c r="YJ2880" s="68"/>
      <c r="YK2880" s="68"/>
      <c r="YL2880" s="68"/>
      <c r="YM2880" s="68"/>
      <c r="YN2880" s="68"/>
      <c r="YO2880" s="68"/>
      <c r="YP2880" s="68"/>
      <c r="YQ2880" s="68"/>
      <c r="YR2880" s="68"/>
      <c r="YS2880" s="68"/>
      <c r="YT2880" s="68"/>
      <c r="YU2880" s="68"/>
      <c r="YV2880" s="68"/>
      <c r="YW2880" s="68"/>
      <c r="YX2880" s="68">
        <v>1.0046119190820799</v>
      </c>
      <c r="YY2880" s="68"/>
      <c r="YZ2880" s="68"/>
      <c r="ZA2880" s="68"/>
      <c r="ZB2880" s="68"/>
      <c r="ZC2880" s="68"/>
      <c r="ZD2880" s="68"/>
    </row>
    <row r="2881" spans="658:680" x14ac:dyDescent="0.25">
      <c r="YH2881" s="68"/>
      <c r="YI2881" s="68"/>
      <c r="YJ2881" s="68"/>
      <c r="YK2881" s="68"/>
      <c r="YL2881" s="68"/>
      <c r="YM2881" s="68"/>
      <c r="YN2881" s="68"/>
      <c r="YO2881" s="68"/>
      <c r="YP2881" s="68"/>
      <c r="YQ2881" s="68"/>
      <c r="YR2881" s="68"/>
      <c r="YS2881" s="68"/>
      <c r="YT2881" s="68"/>
      <c r="YU2881" s="68"/>
      <c r="YV2881" s="68"/>
      <c r="YW2881" s="68"/>
      <c r="YX2881" s="68">
        <v>1.0046090018756599</v>
      </c>
      <c r="YY2881" s="68"/>
      <c r="YZ2881" s="68"/>
      <c r="ZA2881" s="68"/>
      <c r="ZB2881" s="68"/>
      <c r="ZC2881" s="68"/>
      <c r="ZD2881" s="68"/>
    </row>
    <row r="2882" spans="658:680" x14ac:dyDescent="0.25">
      <c r="YH2882" s="68"/>
      <c r="YI2882" s="68"/>
      <c r="YJ2882" s="68"/>
      <c r="YK2882" s="68"/>
      <c r="YL2882" s="68"/>
      <c r="YM2882" s="68"/>
      <c r="YN2882" s="68"/>
      <c r="YO2882" s="68"/>
      <c r="YP2882" s="68"/>
      <c r="YQ2882" s="68"/>
      <c r="YR2882" s="68"/>
      <c r="YS2882" s="68"/>
      <c r="YT2882" s="68"/>
      <c r="YU2882" s="68"/>
      <c r="YV2882" s="68"/>
      <c r="YW2882" s="68"/>
      <c r="YX2882" s="68">
        <v>1.00460207751019</v>
      </c>
      <c r="YY2882" s="68"/>
      <c r="YZ2882" s="68"/>
      <c r="ZA2882" s="68"/>
      <c r="ZB2882" s="68"/>
      <c r="ZC2882" s="68"/>
      <c r="ZD2882" s="68"/>
    </row>
    <row r="2883" spans="658:680" x14ac:dyDescent="0.25">
      <c r="YH2883" s="68"/>
      <c r="YI2883" s="68"/>
      <c r="YJ2883" s="68"/>
      <c r="YK2883" s="68"/>
      <c r="YL2883" s="68"/>
      <c r="YM2883" s="68"/>
      <c r="YN2883" s="68"/>
      <c r="YO2883" s="68"/>
      <c r="YP2883" s="68"/>
      <c r="YQ2883" s="68"/>
      <c r="YR2883" s="68"/>
      <c r="YS2883" s="68"/>
      <c r="YT2883" s="68"/>
      <c r="YU2883" s="68"/>
      <c r="YV2883" s="68"/>
      <c r="YW2883" s="68"/>
      <c r="YX2883" s="68">
        <v>1.0046008731921201</v>
      </c>
      <c r="YY2883" s="68"/>
      <c r="YZ2883" s="68"/>
      <c r="ZA2883" s="68"/>
      <c r="ZB2883" s="68"/>
      <c r="ZC2883" s="68"/>
      <c r="ZD2883" s="68"/>
    </row>
    <row r="2884" spans="658:680" x14ac:dyDescent="0.25">
      <c r="YH2884" s="68"/>
      <c r="YI2884" s="68"/>
      <c r="YJ2884" s="68"/>
      <c r="YK2884" s="68"/>
      <c r="YL2884" s="68"/>
      <c r="YM2884" s="68"/>
      <c r="YN2884" s="68"/>
      <c r="YO2884" s="68"/>
      <c r="YP2884" s="68"/>
      <c r="YQ2884" s="68"/>
      <c r="YR2884" s="68"/>
      <c r="YS2884" s="68"/>
      <c r="YT2884" s="68"/>
      <c r="YU2884" s="68"/>
      <c r="YV2884" s="68"/>
      <c r="YW2884" s="68"/>
      <c r="YX2884" s="68">
        <v>1.00459748175199</v>
      </c>
      <c r="YY2884" s="68"/>
      <c r="YZ2884" s="68"/>
      <c r="ZA2884" s="68"/>
      <c r="ZB2884" s="68"/>
      <c r="ZC2884" s="68"/>
      <c r="ZD2884" s="68"/>
    </row>
    <row r="2885" spans="658:680" x14ac:dyDescent="0.25">
      <c r="YH2885" s="68"/>
      <c r="YI2885" s="68"/>
      <c r="YJ2885" s="68"/>
      <c r="YK2885" s="68"/>
      <c r="YL2885" s="68"/>
      <c r="YM2885" s="68"/>
      <c r="YN2885" s="68"/>
      <c r="YO2885" s="68"/>
      <c r="YP2885" s="68"/>
      <c r="YQ2885" s="68"/>
      <c r="YR2885" s="68"/>
      <c r="YS2885" s="68"/>
      <c r="YT2885" s="68"/>
      <c r="YU2885" s="68"/>
      <c r="YV2885" s="68"/>
      <c r="YW2885" s="68"/>
      <c r="YX2885" s="68">
        <v>1.00459244797379</v>
      </c>
      <c r="YY2885" s="68"/>
      <c r="YZ2885" s="68"/>
      <c r="ZA2885" s="68"/>
      <c r="ZB2885" s="68"/>
      <c r="ZC2885" s="68"/>
      <c r="ZD2885" s="68"/>
    </row>
    <row r="2886" spans="658:680" x14ac:dyDescent="0.25">
      <c r="YH2886" s="68"/>
      <c r="YI2886" s="68"/>
      <c r="YJ2886" s="68"/>
      <c r="YK2886" s="68"/>
      <c r="YL2886" s="68"/>
      <c r="YM2886" s="68"/>
      <c r="YN2886" s="68"/>
      <c r="YO2886" s="68"/>
      <c r="YP2886" s="68"/>
      <c r="YQ2886" s="68"/>
      <c r="YR2886" s="68"/>
      <c r="YS2886" s="68"/>
      <c r="YT2886" s="68"/>
      <c r="YU2886" s="68"/>
      <c r="YV2886" s="68"/>
      <c r="YW2886" s="68"/>
      <c r="YX2886" s="68">
        <v>1.0045897887328601</v>
      </c>
      <c r="YY2886" s="68"/>
      <c r="YZ2886" s="68"/>
      <c r="ZA2886" s="68"/>
      <c r="ZB2886" s="68"/>
      <c r="ZC2886" s="68"/>
      <c r="ZD2886" s="68"/>
    </row>
    <row r="2887" spans="658:680" x14ac:dyDescent="0.25">
      <c r="YH2887" s="68"/>
      <c r="YI2887" s="68"/>
      <c r="YJ2887" s="68"/>
      <c r="YK2887" s="68"/>
      <c r="YL2887" s="68"/>
      <c r="YM2887" s="68"/>
      <c r="YN2887" s="68"/>
      <c r="YO2887" s="68"/>
      <c r="YP2887" s="68"/>
      <c r="YQ2887" s="68"/>
      <c r="YR2887" s="68"/>
      <c r="YS2887" s="68"/>
      <c r="YT2887" s="68"/>
      <c r="YU2887" s="68"/>
      <c r="YV2887" s="68"/>
      <c r="YW2887" s="68"/>
      <c r="YX2887" s="68">
        <v>1.0045867466018601</v>
      </c>
      <c r="YY2887" s="68"/>
      <c r="YZ2887" s="68"/>
      <c r="ZA2887" s="68"/>
      <c r="ZB2887" s="68"/>
      <c r="ZC2887" s="68"/>
      <c r="ZD2887" s="68"/>
    </row>
    <row r="2888" spans="658:680" x14ac:dyDescent="0.25">
      <c r="YH2888" s="68"/>
      <c r="YI2888" s="68"/>
      <c r="YJ2888" s="68"/>
      <c r="YK2888" s="68"/>
      <c r="YL2888" s="68"/>
      <c r="YM2888" s="68"/>
      <c r="YN2888" s="68"/>
      <c r="YO2888" s="68"/>
      <c r="YP2888" s="68"/>
      <c r="YQ2888" s="68"/>
      <c r="YR2888" s="68"/>
      <c r="YS2888" s="68"/>
      <c r="YT2888" s="68"/>
      <c r="YU2888" s="68"/>
      <c r="YV2888" s="68"/>
      <c r="YW2888" s="68"/>
      <c r="YX2888" s="68">
        <v>1.0045838516829999</v>
      </c>
      <c r="YY2888" s="68"/>
      <c r="YZ2888" s="68"/>
      <c r="ZA2888" s="68"/>
      <c r="ZB2888" s="68"/>
      <c r="ZC2888" s="68"/>
      <c r="ZD2888" s="68"/>
    </row>
    <row r="2889" spans="658:680" x14ac:dyDescent="0.25">
      <c r="YH2889" s="68"/>
      <c r="YI2889" s="68"/>
      <c r="YJ2889" s="68"/>
      <c r="YK2889" s="68"/>
      <c r="YL2889" s="68"/>
      <c r="YM2889" s="68"/>
      <c r="YN2889" s="68"/>
      <c r="YO2889" s="68"/>
      <c r="YP2889" s="68"/>
      <c r="YQ2889" s="68"/>
      <c r="YR2889" s="68"/>
      <c r="YS2889" s="68"/>
      <c r="YT2889" s="68"/>
      <c r="YU2889" s="68"/>
      <c r="YV2889" s="68"/>
      <c r="YW2889" s="68"/>
      <c r="YX2889" s="68">
        <v>1.00457734888953</v>
      </c>
      <c r="YY2889" s="68"/>
      <c r="YZ2889" s="68"/>
      <c r="ZA2889" s="68"/>
      <c r="ZB2889" s="68"/>
      <c r="ZC2889" s="68"/>
      <c r="ZD2889" s="68"/>
    </row>
    <row r="2890" spans="658:680" x14ac:dyDescent="0.25">
      <c r="YH2890" s="68"/>
      <c r="YI2890" s="68"/>
      <c r="YJ2890" s="68"/>
      <c r="YK2890" s="68"/>
      <c r="YL2890" s="68"/>
      <c r="YM2890" s="68"/>
      <c r="YN2890" s="68"/>
      <c r="YO2890" s="68"/>
      <c r="YP2890" s="68"/>
      <c r="YQ2890" s="68"/>
      <c r="YR2890" s="68"/>
      <c r="YS2890" s="68"/>
      <c r="YT2890" s="68"/>
      <c r="YU2890" s="68"/>
      <c r="YV2890" s="68"/>
      <c r="YW2890" s="68"/>
      <c r="YX2890" s="68">
        <v>1.00457622772629</v>
      </c>
      <c r="YY2890" s="68"/>
      <c r="YZ2890" s="68"/>
      <c r="ZA2890" s="68"/>
      <c r="ZB2890" s="68"/>
      <c r="ZC2890" s="68"/>
      <c r="ZD2890" s="68"/>
    </row>
    <row r="2891" spans="658:680" x14ac:dyDescent="0.25">
      <c r="YH2891" s="68"/>
      <c r="YI2891" s="68"/>
      <c r="YJ2891" s="68"/>
      <c r="YK2891" s="68"/>
      <c r="YL2891" s="68"/>
      <c r="YM2891" s="68"/>
      <c r="YN2891" s="68"/>
      <c r="YO2891" s="68"/>
      <c r="YP2891" s="68"/>
      <c r="YQ2891" s="68"/>
      <c r="YR2891" s="68"/>
      <c r="YS2891" s="68"/>
      <c r="YT2891" s="68"/>
      <c r="YU2891" s="68"/>
      <c r="YV2891" s="68"/>
      <c r="YW2891" s="68"/>
      <c r="YX2891" s="68">
        <v>1.0045754531945199</v>
      </c>
      <c r="YY2891" s="68"/>
      <c r="YZ2891" s="68"/>
      <c r="ZA2891" s="68"/>
      <c r="ZB2891" s="68"/>
      <c r="ZC2891" s="68"/>
      <c r="ZD2891" s="68"/>
    </row>
    <row r="2892" spans="658:680" x14ac:dyDescent="0.25">
      <c r="YH2892" s="68"/>
      <c r="YI2892" s="68"/>
      <c r="YJ2892" s="68"/>
      <c r="YK2892" s="68"/>
      <c r="YL2892" s="68"/>
      <c r="YM2892" s="68"/>
      <c r="YN2892" s="68"/>
      <c r="YO2892" s="68"/>
      <c r="YP2892" s="68"/>
      <c r="YQ2892" s="68"/>
      <c r="YR2892" s="68"/>
      <c r="YS2892" s="68"/>
      <c r="YT2892" s="68"/>
      <c r="YU2892" s="68"/>
      <c r="YV2892" s="68"/>
      <c r="YW2892" s="68"/>
      <c r="YX2892" s="68">
        <v>1.0045683541097199</v>
      </c>
      <c r="YY2892" s="68"/>
      <c r="YZ2892" s="68"/>
      <c r="ZA2892" s="68"/>
      <c r="ZB2892" s="68"/>
      <c r="ZC2892" s="68"/>
      <c r="ZD2892" s="68"/>
    </row>
    <row r="2893" spans="658:680" x14ac:dyDescent="0.25">
      <c r="YH2893" s="68"/>
      <c r="YI2893" s="68"/>
      <c r="YJ2893" s="68"/>
      <c r="YK2893" s="68"/>
      <c r="YL2893" s="68"/>
      <c r="YM2893" s="68"/>
      <c r="YN2893" s="68"/>
      <c r="YO2893" s="68"/>
      <c r="YP2893" s="68"/>
      <c r="YQ2893" s="68"/>
      <c r="YR2893" s="68"/>
      <c r="YS2893" s="68"/>
      <c r="YT2893" s="68"/>
      <c r="YU2893" s="68"/>
      <c r="YV2893" s="68"/>
      <c r="YW2893" s="68"/>
      <c r="YX2893" s="68">
        <v>1.0045656396588301</v>
      </c>
      <c r="YY2893" s="68"/>
      <c r="YZ2893" s="68"/>
      <c r="ZA2893" s="68"/>
      <c r="ZB2893" s="68"/>
      <c r="ZC2893" s="68"/>
      <c r="ZD2893" s="68"/>
    </row>
    <row r="2894" spans="658:680" x14ac:dyDescent="0.25">
      <c r="YH2894" s="68"/>
      <c r="YI2894" s="68"/>
      <c r="YJ2894" s="68"/>
      <c r="YK2894" s="68"/>
      <c r="YL2894" s="68"/>
      <c r="YM2894" s="68"/>
      <c r="YN2894" s="68"/>
      <c r="YO2894" s="68"/>
      <c r="YP2894" s="68"/>
      <c r="YQ2894" s="68"/>
      <c r="YR2894" s="68"/>
      <c r="YS2894" s="68"/>
      <c r="YT2894" s="68"/>
      <c r="YU2894" s="68"/>
      <c r="YV2894" s="68"/>
      <c r="YW2894" s="68"/>
      <c r="YX2894" s="68">
        <v>1.0045648719423901</v>
      </c>
      <c r="YY2894" s="68"/>
      <c r="YZ2894" s="68"/>
      <c r="ZA2894" s="68"/>
      <c r="ZB2894" s="68"/>
      <c r="ZC2894" s="68"/>
      <c r="ZD2894" s="68"/>
    </row>
    <row r="2895" spans="658:680" x14ac:dyDescent="0.25">
      <c r="YH2895" s="68"/>
      <c r="YI2895" s="68"/>
      <c r="YJ2895" s="68"/>
      <c r="YK2895" s="68"/>
      <c r="YL2895" s="68"/>
      <c r="YM2895" s="68"/>
      <c r="YN2895" s="68"/>
      <c r="YO2895" s="68"/>
      <c r="YP2895" s="68"/>
      <c r="YQ2895" s="68"/>
      <c r="YR2895" s="68"/>
      <c r="YS2895" s="68"/>
      <c r="YT2895" s="68"/>
      <c r="YU2895" s="68"/>
      <c r="YV2895" s="68"/>
      <c r="YW2895" s="68"/>
      <c r="YX2895" s="68">
        <v>1.004559925034</v>
      </c>
      <c r="YY2895" s="68"/>
      <c r="YZ2895" s="68"/>
      <c r="ZA2895" s="68"/>
      <c r="ZB2895" s="68"/>
      <c r="ZC2895" s="68"/>
      <c r="ZD2895" s="68"/>
    </row>
    <row r="2896" spans="658:680" x14ac:dyDescent="0.25">
      <c r="YH2896" s="68"/>
      <c r="YI2896" s="68"/>
      <c r="YJ2896" s="68"/>
      <c r="YK2896" s="68"/>
      <c r="YL2896" s="68"/>
      <c r="YM2896" s="68"/>
      <c r="YN2896" s="68"/>
      <c r="YO2896" s="68"/>
      <c r="YP2896" s="68"/>
      <c r="YQ2896" s="68"/>
      <c r="YR2896" s="68"/>
      <c r="YS2896" s="68"/>
      <c r="YT2896" s="68"/>
      <c r="YU2896" s="68"/>
      <c r="YV2896" s="68"/>
      <c r="YW2896" s="68"/>
      <c r="YX2896" s="68">
        <v>1.00455377213021</v>
      </c>
      <c r="YY2896" s="68"/>
      <c r="YZ2896" s="68"/>
      <c r="ZA2896" s="68"/>
      <c r="ZB2896" s="68"/>
      <c r="ZC2896" s="68"/>
      <c r="ZD2896" s="68"/>
    </row>
    <row r="2897" spans="658:680" x14ac:dyDescent="0.25">
      <c r="YH2897" s="68"/>
      <c r="YI2897" s="68"/>
      <c r="YJ2897" s="68"/>
      <c r="YK2897" s="68"/>
      <c r="YL2897" s="68"/>
      <c r="YM2897" s="68"/>
      <c r="YN2897" s="68"/>
      <c r="YO2897" s="68"/>
      <c r="YP2897" s="68"/>
      <c r="YQ2897" s="68"/>
      <c r="YR2897" s="68"/>
      <c r="YS2897" s="68"/>
      <c r="YT2897" s="68"/>
      <c r="YU2897" s="68"/>
      <c r="YV2897" s="68"/>
      <c r="YW2897" s="68"/>
      <c r="YX2897" s="68">
        <v>1.0045474987846801</v>
      </c>
      <c r="YY2897" s="68"/>
      <c r="YZ2897" s="68"/>
      <c r="ZA2897" s="68"/>
      <c r="ZB2897" s="68"/>
      <c r="ZC2897" s="68"/>
      <c r="ZD2897" s="68"/>
    </row>
    <row r="2898" spans="658:680" x14ac:dyDescent="0.25">
      <c r="YH2898" s="68"/>
      <c r="YI2898" s="68"/>
      <c r="YJ2898" s="68"/>
      <c r="YK2898" s="68"/>
      <c r="YL2898" s="68"/>
      <c r="YM2898" s="68"/>
      <c r="YN2898" s="68"/>
      <c r="YO2898" s="68"/>
      <c r="YP2898" s="68"/>
      <c r="YQ2898" s="68"/>
      <c r="YR2898" s="68"/>
      <c r="YS2898" s="68"/>
      <c r="YT2898" s="68"/>
      <c r="YU2898" s="68"/>
      <c r="YV2898" s="68"/>
      <c r="YW2898" s="68"/>
      <c r="YX2898" s="68">
        <v>1.0045471457858901</v>
      </c>
      <c r="YY2898" s="68"/>
      <c r="YZ2898" s="68"/>
      <c r="ZA2898" s="68"/>
      <c r="ZB2898" s="68"/>
      <c r="ZC2898" s="68"/>
      <c r="ZD2898" s="68"/>
    </row>
    <row r="2899" spans="658:680" x14ac:dyDescent="0.25">
      <c r="YH2899" s="68"/>
      <c r="YI2899" s="68"/>
      <c r="YJ2899" s="68"/>
      <c r="YK2899" s="68"/>
      <c r="YL2899" s="68"/>
      <c r="YM2899" s="68"/>
      <c r="YN2899" s="68"/>
      <c r="YO2899" s="68"/>
      <c r="YP2899" s="68"/>
      <c r="YQ2899" s="68"/>
      <c r="YR2899" s="68"/>
      <c r="YS2899" s="68"/>
      <c r="YT2899" s="68"/>
      <c r="YU2899" s="68"/>
      <c r="YV2899" s="68"/>
      <c r="YW2899" s="68"/>
      <c r="YX2899" s="68">
        <v>1.0045345684133</v>
      </c>
      <c r="YY2899" s="68"/>
      <c r="YZ2899" s="68"/>
      <c r="ZA2899" s="68"/>
      <c r="ZB2899" s="68"/>
      <c r="ZC2899" s="68"/>
      <c r="ZD2899" s="68"/>
    </row>
    <row r="2900" spans="658:680" x14ac:dyDescent="0.25">
      <c r="YH2900" s="68"/>
      <c r="YI2900" s="68"/>
      <c r="YJ2900" s="68"/>
      <c r="YK2900" s="68"/>
      <c r="YL2900" s="68"/>
      <c r="YM2900" s="68"/>
      <c r="YN2900" s="68"/>
      <c r="YO2900" s="68"/>
      <c r="YP2900" s="68"/>
      <c r="YQ2900" s="68"/>
      <c r="YR2900" s="68"/>
      <c r="YS2900" s="68"/>
      <c r="YT2900" s="68"/>
      <c r="YU2900" s="68"/>
      <c r="YV2900" s="68"/>
      <c r="YW2900" s="68"/>
      <c r="YX2900" s="68">
        <v>1.0045220623940001</v>
      </c>
      <c r="YY2900" s="68"/>
      <c r="YZ2900" s="68"/>
      <c r="ZA2900" s="68"/>
      <c r="ZB2900" s="68"/>
      <c r="ZC2900" s="68"/>
      <c r="ZD2900" s="68"/>
    </row>
    <row r="2901" spans="658:680" x14ac:dyDescent="0.25">
      <c r="YH2901" s="68"/>
      <c r="YI2901" s="68"/>
      <c r="YJ2901" s="68"/>
      <c r="YK2901" s="68"/>
      <c r="YL2901" s="68"/>
      <c r="YM2901" s="68"/>
      <c r="YN2901" s="68"/>
      <c r="YO2901" s="68"/>
      <c r="YP2901" s="68"/>
      <c r="YQ2901" s="68"/>
      <c r="YR2901" s="68"/>
      <c r="YS2901" s="68"/>
      <c r="YT2901" s="68"/>
      <c r="YU2901" s="68"/>
      <c r="YV2901" s="68"/>
      <c r="YW2901" s="68"/>
      <c r="YX2901" s="68">
        <v>1.0045196549875499</v>
      </c>
      <c r="YY2901" s="68"/>
      <c r="YZ2901" s="68"/>
      <c r="ZA2901" s="68"/>
      <c r="ZB2901" s="68"/>
      <c r="ZC2901" s="68"/>
      <c r="ZD2901" s="68"/>
    </row>
    <row r="2902" spans="658:680" x14ac:dyDescent="0.25">
      <c r="YH2902" s="68"/>
      <c r="YI2902" s="68"/>
      <c r="YJ2902" s="68"/>
      <c r="YK2902" s="68"/>
      <c r="YL2902" s="68"/>
      <c r="YM2902" s="68"/>
      <c r="YN2902" s="68"/>
      <c r="YO2902" s="68"/>
      <c r="YP2902" s="68"/>
      <c r="YQ2902" s="68"/>
      <c r="YR2902" s="68"/>
      <c r="YS2902" s="68"/>
      <c r="YT2902" s="68"/>
      <c r="YU2902" s="68"/>
      <c r="YV2902" s="68"/>
      <c r="YW2902" s="68"/>
      <c r="YX2902" s="68">
        <v>1.0045169811616199</v>
      </c>
      <c r="YY2902" s="68"/>
      <c r="YZ2902" s="68"/>
      <c r="ZA2902" s="68"/>
      <c r="ZB2902" s="68"/>
      <c r="ZC2902" s="68"/>
      <c r="ZD2902" s="68"/>
    </row>
    <row r="2903" spans="658:680" x14ac:dyDescent="0.25">
      <c r="YH2903" s="68"/>
      <c r="YI2903" s="68"/>
      <c r="YJ2903" s="68"/>
      <c r="YK2903" s="68"/>
      <c r="YL2903" s="68"/>
      <c r="YM2903" s="68"/>
      <c r="YN2903" s="68"/>
      <c r="YO2903" s="68"/>
      <c r="YP2903" s="68"/>
      <c r="YQ2903" s="68"/>
      <c r="YR2903" s="68"/>
      <c r="YS2903" s="68"/>
      <c r="YT2903" s="68"/>
      <c r="YU2903" s="68"/>
      <c r="YV2903" s="68"/>
      <c r="YW2903" s="68"/>
      <c r="YX2903" s="68">
        <v>1.00451638399358</v>
      </c>
      <c r="YY2903" s="68"/>
      <c r="YZ2903" s="68"/>
      <c r="ZA2903" s="68"/>
      <c r="ZB2903" s="68"/>
      <c r="ZC2903" s="68"/>
      <c r="ZD2903" s="68"/>
    </row>
    <row r="2904" spans="658:680" x14ac:dyDescent="0.25">
      <c r="YH2904" s="68"/>
      <c r="YI2904" s="68"/>
      <c r="YJ2904" s="68"/>
      <c r="YK2904" s="68"/>
      <c r="YL2904" s="68"/>
      <c r="YM2904" s="68"/>
      <c r="YN2904" s="68"/>
      <c r="YO2904" s="68"/>
      <c r="YP2904" s="68"/>
      <c r="YQ2904" s="68"/>
      <c r="YR2904" s="68"/>
      <c r="YS2904" s="68"/>
      <c r="YT2904" s="68"/>
      <c r="YU2904" s="68"/>
      <c r="YV2904" s="68"/>
      <c r="YW2904" s="68"/>
      <c r="YX2904" s="68">
        <v>1.00451405442629</v>
      </c>
      <c r="YY2904" s="68"/>
      <c r="YZ2904" s="68"/>
      <c r="ZA2904" s="68"/>
      <c r="ZB2904" s="68"/>
      <c r="ZC2904" s="68"/>
      <c r="ZD2904" s="68"/>
    </row>
    <row r="2905" spans="658:680" x14ac:dyDescent="0.25">
      <c r="YH2905" s="68"/>
      <c r="YI2905" s="68"/>
      <c r="YJ2905" s="68"/>
      <c r="YK2905" s="68"/>
      <c r="YL2905" s="68"/>
      <c r="YM2905" s="68"/>
      <c r="YN2905" s="68"/>
      <c r="YO2905" s="68"/>
      <c r="YP2905" s="68"/>
      <c r="YQ2905" s="68"/>
      <c r="YR2905" s="68"/>
      <c r="YS2905" s="68"/>
      <c r="YT2905" s="68"/>
      <c r="YU2905" s="68"/>
      <c r="YV2905" s="68"/>
      <c r="YW2905" s="68"/>
      <c r="YX2905" s="68">
        <v>1.0044935508306101</v>
      </c>
      <c r="YY2905" s="68"/>
      <c r="YZ2905" s="68"/>
      <c r="ZA2905" s="68"/>
      <c r="ZB2905" s="68"/>
      <c r="ZC2905" s="68"/>
      <c r="ZD2905" s="68"/>
    </row>
    <row r="2906" spans="658:680" x14ac:dyDescent="0.25">
      <c r="YH2906" s="68"/>
      <c r="YI2906" s="68"/>
      <c r="YJ2906" s="68"/>
      <c r="YK2906" s="68"/>
      <c r="YL2906" s="68"/>
      <c r="YM2906" s="68"/>
      <c r="YN2906" s="68"/>
      <c r="YO2906" s="68"/>
      <c r="YP2906" s="68"/>
      <c r="YQ2906" s="68"/>
      <c r="YR2906" s="68"/>
      <c r="YS2906" s="68"/>
      <c r="YT2906" s="68"/>
      <c r="YU2906" s="68"/>
      <c r="YV2906" s="68"/>
      <c r="YW2906" s="68"/>
      <c r="YX2906" s="68">
        <v>1.0044904666230701</v>
      </c>
      <c r="YY2906" s="68"/>
      <c r="YZ2906" s="68"/>
      <c r="ZA2906" s="68"/>
      <c r="ZB2906" s="68"/>
      <c r="ZC2906" s="68"/>
      <c r="ZD2906" s="68"/>
    </row>
    <row r="2907" spans="658:680" x14ac:dyDescent="0.25">
      <c r="YH2907" s="68"/>
      <c r="YI2907" s="68"/>
      <c r="YJ2907" s="68"/>
      <c r="YK2907" s="68"/>
      <c r="YL2907" s="68"/>
      <c r="YM2907" s="68"/>
      <c r="YN2907" s="68"/>
      <c r="YO2907" s="68"/>
      <c r="YP2907" s="68"/>
      <c r="YQ2907" s="68"/>
      <c r="YR2907" s="68"/>
      <c r="YS2907" s="68"/>
      <c r="YT2907" s="68"/>
      <c r="YU2907" s="68"/>
      <c r="YV2907" s="68"/>
      <c r="YW2907" s="68"/>
      <c r="YX2907" s="68">
        <v>1.00448435823173</v>
      </c>
      <c r="YY2907" s="68"/>
      <c r="YZ2907" s="68"/>
      <c r="ZA2907" s="68"/>
      <c r="ZB2907" s="68"/>
      <c r="ZC2907" s="68"/>
      <c r="ZD2907" s="68"/>
    </row>
    <row r="2908" spans="658:680" x14ac:dyDescent="0.25">
      <c r="YH2908" s="68"/>
      <c r="YI2908" s="68"/>
      <c r="YJ2908" s="68"/>
      <c r="YK2908" s="68"/>
      <c r="YL2908" s="68"/>
      <c r="YM2908" s="68"/>
      <c r="YN2908" s="68"/>
      <c r="YO2908" s="68"/>
      <c r="YP2908" s="68"/>
      <c r="YQ2908" s="68"/>
      <c r="YR2908" s="68"/>
      <c r="YS2908" s="68"/>
      <c r="YT2908" s="68"/>
      <c r="YU2908" s="68"/>
      <c r="YV2908" s="68"/>
      <c r="YW2908" s="68"/>
      <c r="YX2908" s="68">
        <v>1.0044814085812801</v>
      </c>
      <c r="YY2908" s="68"/>
      <c r="YZ2908" s="68"/>
      <c r="ZA2908" s="68"/>
      <c r="ZB2908" s="68"/>
      <c r="ZC2908" s="68"/>
      <c r="ZD2908" s="68"/>
    </row>
    <row r="2909" spans="658:680" x14ac:dyDescent="0.25">
      <c r="YH2909" s="68"/>
      <c r="YI2909" s="68"/>
      <c r="YJ2909" s="68"/>
      <c r="YK2909" s="68"/>
      <c r="YL2909" s="68"/>
      <c r="YM2909" s="68"/>
      <c r="YN2909" s="68"/>
      <c r="YO2909" s="68"/>
      <c r="YP2909" s="68"/>
      <c r="YQ2909" s="68"/>
      <c r="YR2909" s="68"/>
      <c r="YS2909" s="68"/>
      <c r="YT2909" s="68"/>
      <c r="YU2909" s="68"/>
      <c r="YV2909" s="68"/>
      <c r="YW2909" s="68"/>
      <c r="YX2909" s="68">
        <v>1.0044810904188599</v>
      </c>
      <c r="YY2909" s="68"/>
      <c r="YZ2909" s="68"/>
      <c r="ZA2909" s="68"/>
      <c r="ZB2909" s="68"/>
      <c r="ZC2909" s="68"/>
      <c r="ZD2909" s="68"/>
    </row>
    <row r="2910" spans="658:680" x14ac:dyDescent="0.25">
      <c r="YH2910" s="68"/>
      <c r="YI2910" s="68"/>
      <c r="YJ2910" s="68"/>
      <c r="YK2910" s="68"/>
      <c r="YL2910" s="68"/>
      <c r="YM2910" s="68"/>
      <c r="YN2910" s="68"/>
      <c r="YO2910" s="68"/>
      <c r="YP2910" s="68"/>
      <c r="YQ2910" s="68"/>
      <c r="YR2910" s="68"/>
      <c r="YS2910" s="68"/>
      <c r="YT2910" s="68"/>
      <c r="YU2910" s="68"/>
      <c r="YV2910" s="68"/>
      <c r="YW2910" s="68"/>
      <c r="YX2910" s="68">
        <v>1.0044794280020499</v>
      </c>
      <c r="YY2910" s="68"/>
      <c r="YZ2910" s="68"/>
      <c r="ZA2910" s="68"/>
      <c r="ZB2910" s="68"/>
      <c r="ZC2910" s="68"/>
      <c r="ZD2910" s="68"/>
    </row>
    <row r="2911" spans="658:680" x14ac:dyDescent="0.25">
      <c r="YH2911" s="68"/>
      <c r="YI2911" s="68"/>
      <c r="YJ2911" s="68"/>
      <c r="YK2911" s="68"/>
      <c r="YL2911" s="68"/>
      <c r="YM2911" s="68"/>
      <c r="YN2911" s="68"/>
      <c r="YO2911" s="68"/>
      <c r="YP2911" s="68"/>
      <c r="YQ2911" s="68"/>
      <c r="YR2911" s="68"/>
      <c r="YS2911" s="68"/>
      <c r="YT2911" s="68"/>
      <c r="YU2911" s="68"/>
      <c r="YV2911" s="68"/>
      <c r="YW2911" s="68"/>
      <c r="YX2911" s="68">
        <v>1.00447627533313</v>
      </c>
      <c r="YY2911" s="68"/>
      <c r="YZ2911" s="68"/>
      <c r="ZA2911" s="68"/>
      <c r="ZB2911" s="68"/>
      <c r="ZC2911" s="68"/>
      <c r="ZD2911" s="68"/>
    </row>
    <row r="2912" spans="658:680" x14ac:dyDescent="0.25">
      <c r="YH2912" s="68"/>
      <c r="YI2912" s="68"/>
      <c r="YJ2912" s="68"/>
      <c r="YK2912" s="68"/>
      <c r="YL2912" s="68"/>
      <c r="YM2912" s="68"/>
      <c r="YN2912" s="68"/>
      <c r="YO2912" s="68"/>
      <c r="YP2912" s="68"/>
      <c r="YQ2912" s="68"/>
      <c r="YR2912" s="68"/>
      <c r="YS2912" s="68"/>
      <c r="YT2912" s="68"/>
      <c r="YU2912" s="68"/>
      <c r="YV2912" s="68"/>
      <c r="YW2912" s="68"/>
      <c r="YX2912" s="68">
        <v>1.0044762416505799</v>
      </c>
      <c r="YY2912" s="68"/>
      <c r="YZ2912" s="68"/>
      <c r="ZA2912" s="68"/>
      <c r="ZB2912" s="68"/>
      <c r="ZC2912" s="68"/>
      <c r="ZD2912" s="68"/>
    </row>
    <row r="2913" spans="658:680" x14ac:dyDescent="0.25">
      <c r="YH2913" s="68"/>
      <c r="YI2913" s="68"/>
      <c r="YJ2913" s="68"/>
      <c r="YK2913" s="68"/>
      <c r="YL2913" s="68"/>
      <c r="YM2913" s="68"/>
      <c r="YN2913" s="68"/>
      <c r="YO2913" s="68"/>
      <c r="YP2913" s="68"/>
      <c r="YQ2913" s="68"/>
      <c r="YR2913" s="68"/>
      <c r="YS2913" s="68"/>
      <c r="YT2913" s="68"/>
      <c r="YU2913" s="68"/>
      <c r="YV2913" s="68"/>
      <c r="YW2913" s="68"/>
      <c r="YX2913" s="68">
        <v>1.00447525240083</v>
      </c>
      <c r="YY2913" s="68"/>
      <c r="YZ2913" s="68"/>
      <c r="ZA2913" s="68"/>
      <c r="ZB2913" s="68"/>
      <c r="ZC2913" s="68"/>
      <c r="ZD2913" s="68"/>
    </row>
    <row r="2914" spans="658:680" x14ac:dyDescent="0.25">
      <c r="YH2914" s="68"/>
      <c r="YI2914" s="68"/>
      <c r="YJ2914" s="68"/>
      <c r="YK2914" s="68"/>
      <c r="YL2914" s="68"/>
      <c r="YM2914" s="68"/>
      <c r="YN2914" s="68"/>
      <c r="YO2914" s="68"/>
      <c r="YP2914" s="68"/>
      <c r="YQ2914" s="68"/>
      <c r="YR2914" s="68"/>
      <c r="YS2914" s="68"/>
      <c r="YT2914" s="68"/>
      <c r="YU2914" s="68"/>
      <c r="YV2914" s="68"/>
      <c r="YW2914" s="68"/>
      <c r="YX2914" s="68">
        <v>1.00447104913939</v>
      </c>
      <c r="YY2914" s="68"/>
      <c r="YZ2914" s="68"/>
      <c r="ZA2914" s="68"/>
      <c r="ZB2914" s="68"/>
      <c r="ZC2914" s="68"/>
      <c r="ZD2914" s="68"/>
    </row>
    <row r="2915" spans="658:680" x14ac:dyDescent="0.25">
      <c r="YH2915" s="68"/>
      <c r="YI2915" s="68"/>
      <c r="YJ2915" s="68"/>
      <c r="YK2915" s="68"/>
      <c r="YL2915" s="68"/>
      <c r="YM2915" s="68"/>
      <c r="YN2915" s="68"/>
      <c r="YO2915" s="68"/>
      <c r="YP2915" s="68"/>
      <c r="YQ2915" s="68"/>
      <c r="YR2915" s="68"/>
      <c r="YS2915" s="68"/>
      <c r="YT2915" s="68"/>
      <c r="YU2915" s="68"/>
      <c r="YV2915" s="68"/>
      <c r="YW2915" s="68"/>
      <c r="YX2915" s="68">
        <v>1.0044647652373999</v>
      </c>
      <c r="YY2915" s="68"/>
      <c r="YZ2915" s="68"/>
      <c r="ZA2915" s="68"/>
      <c r="ZB2915" s="68"/>
      <c r="ZC2915" s="68"/>
      <c r="ZD2915" s="68"/>
    </row>
    <row r="2916" spans="658:680" x14ac:dyDescent="0.25">
      <c r="YH2916" s="68"/>
      <c r="YI2916" s="68"/>
      <c r="YJ2916" s="68"/>
      <c r="YK2916" s="68"/>
      <c r="YL2916" s="68"/>
      <c r="YM2916" s="68"/>
      <c r="YN2916" s="68"/>
      <c r="YO2916" s="68"/>
      <c r="YP2916" s="68"/>
      <c r="YQ2916" s="68"/>
      <c r="YR2916" s="68"/>
      <c r="YS2916" s="68"/>
      <c r="YT2916" s="68"/>
      <c r="YU2916" s="68"/>
      <c r="YV2916" s="68"/>
      <c r="YW2916" s="68"/>
      <c r="YX2916" s="68">
        <v>1.0044616047132899</v>
      </c>
      <c r="YY2916" s="68"/>
      <c r="YZ2916" s="68"/>
      <c r="ZA2916" s="68"/>
      <c r="ZB2916" s="68"/>
      <c r="ZC2916" s="68"/>
      <c r="ZD2916" s="68"/>
    </row>
    <row r="2917" spans="658:680" x14ac:dyDescent="0.25">
      <c r="YH2917" s="68"/>
      <c r="YI2917" s="68"/>
      <c r="YJ2917" s="68"/>
      <c r="YK2917" s="68"/>
      <c r="YL2917" s="68"/>
      <c r="YM2917" s="68"/>
      <c r="YN2917" s="68"/>
      <c r="YO2917" s="68"/>
      <c r="YP2917" s="68"/>
      <c r="YQ2917" s="68"/>
      <c r="YR2917" s="68"/>
      <c r="YS2917" s="68"/>
      <c r="YT2917" s="68"/>
      <c r="YU2917" s="68"/>
      <c r="YV2917" s="68"/>
      <c r="YW2917" s="68"/>
      <c r="YX2917" s="68">
        <v>1.0044612008157401</v>
      </c>
      <c r="YY2917" s="68"/>
      <c r="YZ2917" s="68"/>
      <c r="ZA2917" s="68"/>
      <c r="ZB2917" s="68"/>
      <c r="ZC2917" s="68"/>
      <c r="ZD2917" s="68"/>
    </row>
    <row r="2918" spans="658:680" x14ac:dyDescent="0.25">
      <c r="YH2918" s="68"/>
      <c r="YI2918" s="68"/>
      <c r="YJ2918" s="68"/>
      <c r="YK2918" s="68"/>
      <c r="YL2918" s="68"/>
      <c r="YM2918" s="68"/>
      <c r="YN2918" s="68"/>
      <c r="YO2918" s="68"/>
      <c r="YP2918" s="68"/>
      <c r="YQ2918" s="68"/>
      <c r="YR2918" s="68"/>
      <c r="YS2918" s="68"/>
      <c r="YT2918" s="68"/>
      <c r="YU2918" s="68"/>
      <c r="YV2918" s="68"/>
      <c r="YW2918" s="68"/>
      <c r="YX2918" s="68">
        <v>1.0044584502929601</v>
      </c>
      <c r="YY2918" s="68"/>
      <c r="YZ2918" s="68"/>
      <c r="ZA2918" s="68"/>
      <c r="ZB2918" s="68"/>
      <c r="ZC2918" s="68"/>
      <c r="ZD2918" s="68"/>
    </row>
    <row r="2919" spans="658:680" x14ac:dyDescent="0.25">
      <c r="YH2919" s="68"/>
      <c r="YI2919" s="68"/>
      <c r="YJ2919" s="68"/>
      <c r="YK2919" s="68"/>
      <c r="YL2919" s="68"/>
      <c r="YM2919" s="68"/>
      <c r="YN2919" s="68"/>
      <c r="YO2919" s="68"/>
      <c r="YP2919" s="68"/>
      <c r="YQ2919" s="68"/>
      <c r="YR2919" s="68"/>
      <c r="YS2919" s="68"/>
      <c r="YT2919" s="68"/>
      <c r="YU2919" s="68"/>
      <c r="YV2919" s="68"/>
      <c r="YW2919" s="68"/>
      <c r="YX2919" s="68">
        <v>1.0044525432157001</v>
      </c>
      <c r="YY2919" s="68"/>
      <c r="YZ2919" s="68"/>
      <c r="ZA2919" s="68"/>
      <c r="ZB2919" s="68"/>
      <c r="ZC2919" s="68"/>
      <c r="ZD2919" s="68"/>
    </row>
    <row r="2920" spans="658:680" x14ac:dyDescent="0.25">
      <c r="YH2920" s="68"/>
      <c r="YI2920" s="68"/>
      <c r="YJ2920" s="68"/>
      <c r="YK2920" s="68"/>
      <c r="YL2920" s="68"/>
      <c r="YM2920" s="68"/>
      <c r="YN2920" s="68"/>
      <c r="YO2920" s="68"/>
      <c r="YP2920" s="68"/>
      <c r="YQ2920" s="68"/>
      <c r="YR2920" s="68"/>
      <c r="YS2920" s="68"/>
      <c r="YT2920" s="68"/>
      <c r="YU2920" s="68"/>
      <c r="YV2920" s="68"/>
      <c r="YW2920" s="68"/>
      <c r="YX2920" s="68">
        <v>1.004452475061</v>
      </c>
      <c r="YY2920" s="68"/>
      <c r="YZ2920" s="68"/>
      <c r="ZA2920" s="68"/>
      <c r="ZB2920" s="68"/>
      <c r="ZC2920" s="68"/>
      <c r="ZD2920" s="68"/>
    </row>
    <row r="2921" spans="658:680" x14ac:dyDescent="0.25">
      <c r="YH2921" s="68"/>
      <c r="YI2921" s="68"/>
      <c r="YJ2921" s="68"/>
      <c r="YK2921" s="68"/>
      <c r="YL2921" s="68"/>
      <c r="YM2921" s="68"/>
      <c r="YN2921" s="68"/>
      <c r="YO2921" s="68"/>
      <c r="YP2921" s="68"/>
      <c r="YQ2921" s="68"/>
      <c r="YR2921" s="68"/>
      <c r="YS2921" s="68"/>
      <c r="YT2921" s="68"/>
      <c r="YU2921" s="68"/>
      <c r="YV2921" s="68"/>
      <c r="YW2921" s="68"/>
      <c r="YX2921" s="68">
        <v>1.0044434798394799</v>
      </c>
      <c r="YY2921" s="68"/>
      <c r="YZ2921" s="68"/>
      <c r="ZA2921" s="68"/>
      <c r="ZB2921" s="68"/>
      <c r="ZC2921" s="68"/>
      <c r="ZD2921" s="68"/>
    </row>
    <row r="2922" spans="658:680" x14ac:dyDescent="0.25">
      <c r="YH2922" s="68"/>
      <c r="YI2922" s="68"/>
      <c r="YJ2922" s="68"/>
      <c r="YK2922" s="68"/>
      <c r="YL2922" s="68"/>
      <c r="YM2922" s="68"/>
      <c r="YN2922" s="68"/>
      <c r="YO2922" s="68"/>
      <c r="YP2922" s="68"/>
      <c r="YQ2922" s="68"/>
      <c r="YR2922" s="68"/>
      <c r="YS2922" s="68"/>
      <c r="YT2922" s="68"/>
      <c r="YU2922" s="68"/>
      <c r="YV2922" s="68"/>
      <c r="YW2922" s="68"/>
      <c r="YX2922" s="68">
        <v>1.00444064400114</v>
      </c>
      <c r="YY2922" s="68"/>
      <c r="YZ2922" s="68"/>
      <c r="ZA2922" s="68"/>
      <c r="ZB2922" s="68"/>
      <c r="ZC2922" s="68"/>
      <c r="ZD2922" s="68"/>
    </row>
    <row r="2923" spans="658:680" x14ac:dyDescent="0.25">
      <c r="YH2923" s="68"/>
      <c r="YI2923" s="68"/>
      <c r="YJ2923" s="68"/>
      <c r="YK2923" s="68"/>
      <c r="YL2923" s="68"/>
      <c r="YM2923" s="68"/>
      <c r="YN2923" s="68"/>
      <c r="YO2923" s="68"/>
      <c r="YP2923" s="68"/>
      <c r="YQ2923" s="68"/>
      <c r="YR2923" s="68"/>
      <c r="YS2923" s="68"/>
      <c r="YT2923" s="68"/>
      <c r="YU2923" s="68"/>
      <c r="YV2923" s="68"/>
      <c r="YW2923" s="68"/>
      <c r="YX2923" s="68">
        <v>1.0044400087452401</v>
      </c>
      <c r="YY2923" s="68"/>
      <c r="YZ2923" s="68"/>
      <c r="ZA2923" s="68"/>
      <c r="ZB2923" s="68"/>
      <c r="ZC2923" s="68"/>
      <c r="ZD2923" s="68"/>
    </row>
    <row r="2924" spans="658:680" x14ac:dyDescent="0.25">
      <c r="YH2924" s="68"/>
      <c r="YI2924" s="68"/>
      <c r="YJ2924" s="68"/>
      <c r="YK2924" s="68"/>
      <c r="YL2924" s="68"/>
      <c r="YM2924" s="68"/>
      <c r="YN2924" s="68"/>
      <c r="YO2924" s="68"/>
      <c r="YP2924" s="68"/>
      <c r="YQ2924" s="68"/>
      <c r="YR2924" s="68"/>
      <c r="YS2924" s="68"/>
      <c r="YT2924" s="68"/>
      <c r="YU2924" s="68"/>
      <c r="YV2924" s="68"/>
      <c r="YW2924" s="68"/>
      <c r="YX2924" s="68">
        <v>1.00443406301579</v>
      </c>
      <c r="YY2924" s="68"/>
      <c r="YZ2924" s="68"/>
      <c r="ZA2924" s="68"/>
      <c r="ZB2924" s="68"/>
      <c r="ZC2924" s="68"/>
      <c r="ZD2924" s="68"/>
    </row>
    <row r="2925" spans="658:680" x14ac:dyDescent="0.25">
      <c r="YH2925" s="68"/>
      <c r="YI2925" s="68"/>
      <c r="YJ2925" s="68"/>
      <c r="YK2925" s="68"/>
      <c r="YL2925" s="68"/>
      <c r="YM2925" s="68"/>
      <c r="YN2925" s="68"/>
      <c r="YO2925" s="68"/>
      <c r="YP2925" s="68"/>
      <c r="YQ2925" s="68"/>
      <c r="YR2925" s="68"/>
      <c r="YS2925" s="68"/>
      <c r="YT2925" s="68"/>
      <c r="YU2925" s="68"/>
      <c r="YV2925" s="68"/>
      <c r="YW2925" s="68"/>
      <c r="YX2925" s="68">
        <v>1.0044327122612999</v>
      </c>
      <c r="YY2925" s="68"/>
      <c r="YZ2925" s="68"/>
      <c r="ZA2925" s="68"/>
      <c r="ZB2925" s="68"/>
      <c r="ZC2925" s="68"/>
      <c r="ZD2925" s="68"/>
    </row>
    <row r="2926" spans="658:680" x14ac:dyDescent="0.25">
      <c r="YH2926" s="68"/>
      <c r="YI2926" s="68"/>
      <c r="YJ2926" s="68"/>
      <c r="YK2926" s="68"/>
      <c r="YL2926" s="68"/>
      <c r="YM2926" s="68"/>
      <c r="YN2926" s="68"/>
      <c r="YO2926" s="68"/>
      <c r="YP2926" s="68"/>
      <c r="YQ2926" s="68"/>
      <c r="YR2926" s="68"/>
      <c r="YS2926" s="68"/>
      <c r="YT2926" s="68"/>
      <c r="YU2926" s="68"/>
      <c r="YV2926" s="68"/>
      <c r="YW2926" s="68"/>
      <c r="YX2926" s="68">
        <v>1.00443097918854</v>
      </c>
      <c r="YY2926" s="68"/>
      <c r="YZ2926" s="68"/>
      <c r="ZA2926" s="68"/>
      <c r="ZB2926" s="68"/>
      <c r="ZC2926" s="68"/>
      <c r="ZD2926" s="68"/>
    </row>
    <row r="2927" spans="658:680" x14ac:dyDescent="0.25">
      <c r="YH2927" s="68"/>
      <c r="YI2927" s="68"/>
      <c r="YJ2927" s="68"/>
      <c r="YK2927" s="68"/>
      <c r="YL2927" s="68"/>
      <c r="YM2927" s="68"/>
      <c r="YN2927" s="68"/>
      <c r="YO2927" s="68"/>
      <c r="YP2927" s="68"/>
      <c r="YQ2927" s="68"/>
      <c r="YR2927" s="68"/>
      <c r="YS2927" s="68"/>
      <c r="YT2927" s="68"/>
      <c r="YU2927" s="68"/>
      <c r="YV2927" s="68"/>
      <c r="YW2927" s="68"/>
      <c r="YX2927" s="68">
        <v>1.0044296389460901</v>
      </c>
      <c r="YY2927" s="68"/>
      <c r="YZ2927" s="68"/>
      <c r="ZA2927" s="68"/>
      <c r="ZB2927" s="68"/>
      <c r="ZC2927" s="68"/>
      <c r="ZD2927" s="68"/>
    </row>
    <row r="2928" spans="658:680" x14ac:dyDescent="0.25">
      <c r="YH2928" s="68"/>
      <c r="YI2928" s="68"/>
      <c r="YJ2928" s="68"/>
      <c r="YK2928" s="68"/>
      <c r="YL2928" s="68"/>
      <c r="YM2928" s="68"/>
      <c r="YN2928" s="68"/>
      <c r="YO2928" s="68"/>
      <c r="YP2928" s="68"/>
      <c r="YQ2928" s="68"/>
      <c r="YR2928" s="68"/>
      <c r="YS2928" s="68"/>
      <c r="YT2928" s="68"/>
      <c r="YU2928" s="68"/>
      <c r="YV2928" s="68"/>
      <c r="YW2928" s="68"/>
      <c r="YX2928" s="68">
        <v>1.0044286137301399</v>
      </c>
      <c r="YY2928" s="68"/>
      <c r="YZ2928" s="68"/>
      <c r="ZA2928" s="68"/>
      <c r="ZB2928" s="68"/>
      <c r="ZC2928" s="68"/>
      <c r="ZD2928" s="68"/>
    </row>
    <row r="2929" spans="658:680" x14ac:dyDescent="0.25">
      <c r="YH2929" s="68"/>
      <c r="YI2929" s="68"/>
      <c r="YJ2929" s="68"/>
      <c r="YK2929" s="68"/>
      <c r="YL2929" s="68"/>
      <c r="YM2929" s="68"/>
      <c r="YN2929" s="68"/>
      <c r="YO2929" s="68"/>
      <c r="YP2929" s="68"/>
      <c r="YQ2929" s="68"/>
      <c r="YR2929" s="68"/>
      <c r="YS2929" s="68"/>
      <c r="YT2929" s="68"/>
      <c r="YU2929" s="68"/>
      <c r="YV2929" s="68"/>
      <c r="YW2929" s="68"/>
      <c r="YX2929" s="68">
        <v>1.00442783196628</v>
      </c>
      <c r="YY2929" s="68"/>
      <c r="YZ2929" s="68"/>
      <c r="ZA2929" s="68"/>
      <c r="ZB2929" s="68"/>
      <c r="ZC2929" s="68"/>
      <c r="ZD2929" s="68"/>
    </row>
    <row r="2930" spans="658:680" x14ac:dyDescent="0.25">
      <c r="YH2930" s="68"/>
      <c r="YI2930" s="68"/>
      <c r="YJ2930" s="68"/>
      <c r="YK2930" s="68"/>
      <c r="YL2930" s="68"/>
      <c r="YM2930" s="68"/>
      <c r="YN2930" s="68"/>
      <c r="YO2930" s="68"/>
      <c r="YP2930" s="68"/>
      <c r="YQ2930" s="68"/>
      <c r="YR2930" s="68"/>
      <c r="YS2930" s="68"/>
      <c r="YT2930" s="68"/>
      <c r="YU2930" s="68"/>
      <c r="YV2930" s="68"/>
      <c r="YW2930" s="68"/>
      <c r="YX2930" s="68">
        <v>1.0044255778120701</v>
      </c>
      <c r="YY2930" s="68"/>
      <c r="YZ2930" s="68"/>
      <c r="ZA2930" s="68"/>
      <c r="ZB2930" s="68"/>
      <c r="ZC2930" s="68"/>
      <c r="ZD2930" s="68"/>
    </row>
    <row r="2931" spans="658:680" x14ac:dyDescent="0.25">
      <c r="YH2931" s="68"/>
      <c r="YI2931" s="68"/>
      <c r="YJ2931" s="68"/>
      <c r="YK2931" s="68"/>
      <c r="YL2931" s="68"/>
      <c r="YM2931" s="68"/>
      <c r="YN2931" s="68"/>
      <c r="YO2931" s="68"/>
      <c r="YP2931" s="68"/>
      <c r="YQ2931" s="68"/>
      <c r="YR2931" s="68"/>
      <c r="YS2931" s="68"/>
      <c r="YT2931" s="68"/>
      <c r="YU2931" s="68"/>
      <c r="YV2931" s="68"/>
      <c r="YW2931" s="68"/>
      <c r="YX2931" s="68">
        <v>1.00442495035695</v>
      </c>
      <c r="YY2931" s="68"/>
      <c r="YZ2931" s="68"/>
      <c r="ZA2931" s="68"/>
      <c r="ZB2931" s="68"/>
      <c r="ZC2931" s="68"/>
      <c r="ZD2931" s="68"/>
    </row>
    <row r="2932" spans="658:680" x14ac:dyDescent="0.25">
      <c r="YH2932" s="68"/>
      <c r="YI2932" s="68"/>
      <c r="YJ2932" s="68"/>
      <c r="YK2932" s="68"/>
      <c r="YL2932" s="68"/>
      <c r="YM2932" s="68"/>
      <c r="YN2932" s="68"/>
      <c r="YO2932" s="68"/>
      <c r="YP2932" s="68"/>
      <c r="YQ2932" s="68"/>
      <c r="YR2932" s="68"/>
      <c r="YS2932" s="68"/>
      <c r="YT2932" s="68"/>
      <c r="YU2932" s="68"/>
      <c r="YV2932" s="68"/>
      <c r="YW2932" s="68"/>
      <c r="YX2932" s="68">
        <v>1.0044246322920301</v>
      </c>
      <c r="YY2932" s="68"/>
      <c r="YZ2932" s="68"/>
      <c r="ZA2932" s="68"/>
      <c r="ZB2932" s="68"/>
      <c r="ZC2932" s="68"/>
      <c r="ZD2932" s="68"/>
    </row>
    <row r="2933" spans="658:680" x14ac:dyDescent="0.25">
      <c r="YH2933" s="68"/>
      <c r="YI2933" s="68"/>
      <c r="YJ2933" s="68"/>
      <c r="YK2933" s="68"/>
      <c r="YL2933" s="68"/>
      <c r="YM2933" s="68"/>
      <c r="YN2933" s="68"/>
      <c r="YO2933" s="68"/>
      <c r="YP2933" s="68"/>
      <c r="YQ2933" s="68"/>
      <c r="YR2933" s="68"/>
      <c r="YS2933" s="68"/>
      <c r="YT2933" s="68"/>
      <c r="YU2933" s="68"/>
      <c r="YV2933" s="68"/>
      <c r="YW2933" s="68"/>
      <c r="YX2933" s="68">
        <v>1.00441944124864</v>
      </c>
      <c r="YY2933" s="68"/>
      <c r="YZ2933" s="68"/>
      <c r="ZA2933" s="68"/>
      <c r="ZB2933" s="68"/>
      <c r="ZC2933" s="68"/>
      <c r="ZD2933" s="68"/>
    </row>
    <row r="2934" spans="658:680" x14ac:dyDescent="0.25">
      <c r="YH2934" s="68"/>
      <c r="YI2934" s="68"/>
      <c r="YJ2934" s="68"/>
      <c r="YK2934" s="68"/>
      <c r="YL2934" s="68"/>
      <c r="YM2934" s="68"/>
      <c r="YN2934" s="68"/>
      <c r="YO2934" s="68"/>
      <c r="YP2934" s="68"/>
      <c r="YQ2934" s="68"/>
      <c r="YR2934" s="68"/>
      <c r="YS2934" s="68"/>
      <c r="YT2934" s="68"/>
      <c r="YU2934" s="68"/>
      <c r="YV2934" s="68"/>
      <c r="YW2934" s="68"/>
      <c r="YX2934" s="68">
        <v>1.0044176053693501</v>
      </c>
      <c r="YY2934" s="68"/>
      <c r="YZ2934" s="68"/>
      <c r="ZA2934" s="68"/>
      <c r="ZB2934" s="68"/>
      <c r="ZC2934" s="68"/>
      <c r="ZD2934" s="68"/>
    </row>
    <row r="2935" spans="658:680" x14ac:dyDescent="0.25">
      <c r="YH2935" s="68"/>
      <c r="YI2935" s="68"/>
      <c r="YJ2935" s="68"/>
      <c r="YK2935" s="68"/>
      <c r="YL2935" s="68"/>
      <c r="YM2935" s="68"/>
      <c r="YN2935" s="68"/>
      <c r="YO2935" s="68"/>
      <c r="YP2935" s="68"/>
      <c r="YQ2935" s="68"/>
      <c r="YR2935" s="68"/>
      <c r="YS2935" s="68"/>
      <c r="YT2935" s="68"/>
      <c r="YU2935" s="68"/>
      <c r="YV2935" s="68"/>
      <c r="YW2935" s="68"/>
      <c r="YX2935" s="68">
        <v>1.00441586335584</v>
      </c>
      <c r="YY2935" s="68"/>
      <c r="YZ2935" s="68"/>
      <c r="ZA2935" s="68"/>
      <c r="ZB2935" s="68"/>
      <c r="ZC2935" s="68"/>
      <c r="ZD2935" s="68"/>
    </row>
    <row r="2936" spans="658:680" x14ac:dyDescent="0.25">
      <c r="YH2936" s="68"/>
      <c r="YI2936" s="68"/>
      <c r="YJ2936" s="68"/>
      <c r="YK2936" s="68"/>
      <c r="YL2936" s="68"/>
      <c r="YM2936" s="68"/>
      <c r="YN2936" s="68"/>
      <c r="YO2936" s="68"/>
      <c r="YP2936" s="68"/>
      <c r="YQ2936" s="68"/>
      <c r="YR2936" s="68"/>
      <c r="YS2936" s="68"/>
      <c r="YT2936" s="68"/>
      <c r="YU2936" s="68"/>
      <c r="YV2936" s="68"/>
      <c r="YW2936" s="68"/>
      <c r="YX2936" s="68">
        <v>1.00441156233587</v>
      </c>
      <c r="YY2936" s="68"/>
      <c r="YZ2936" s="68"/>
      <c r="ZA2936" s="68"/>
      <c r="ZB2936" s="68"/>
      <c r="ZC2936" s="68"/>
      <c r="ZD2936" s="68"/>
    </row>
    <row r="2937" spans="658:680" x14ac:dyDescent="0.25">
      <c r="YH2937" s="68"/>
      <c r="YI2937" s="68"/>
      <c r="YJ2937" s="68"/>
      <c r="YK2937" s="68"/>
      <c r="YL2937" s="68"/>
      <c r="YM2937" s="68"/>
      <c r="YN2937" s="68"/>
      <c r="YO2937" s="68"/>
      <c r="YP2937" s="68"/>
      <c r="YQ2937" s="68"/>
      <c r="YR2937" s="68"/>
      <c r="YS2937" s="68"/>
      <c r="YT2937" s="68"/>
      <c r="YU2937" s="68"/>
      <c r="YV2937" s="68"/>
      <c r="YW2937" s="68"/>
      <c r="YX2937" s="68">
        <v>1.00441136455407</v>
      </c>
      <c r="YY2937" s="68"/>
      <c r="YZ2937" s="68"/>
      <c r="ZA2937" s="68"/>
      <c r="ZB2937" s="68"/>
      <c r="ZC2937" s="68"/>
      <c r="ZD2937" s="68"/>
    </row>
    <row r="2938" spans="658:680" x14ac:dyDescent="0.25">
      <c r="YH2938" s="68"/>
      <c r="YI2938" s="68"/>
      <c r="YJ2938" s="68"/>
      <c r="YK2938" s="68"/>
      <c r="YL2938" s="68"/>
      <c r="YM2938" s="68"/>
      <c r="YN2938" s="68"/>
      <c r="YO2938" s="68"/>
      <c r="YP2938" s="68"/>
      <c r="YQ2938" s="68"/>
      <c r="YR2938" s="68"/>
      <c r="YS2938" s="68"/>
      <c r="YT2938" s="68"/>
      <c r="YU2938" s="68"/>
      <c r="YV2938" s="68"/>
      <c r="YW2938" s="68"/>
      <c r="YX2938" s="68">
        <v>1.0044068401767901</v>
      </c>
      <c r="YY2938" s="68"/>
      <c r="YZ2938" s="68"/>
      <c r="ZA2938" s="68"/>
      <c r="ZB2938" s="68"/>
      <c r="ZC2938" s="68"/>
      <c r="ZD2938" s="68"/>
    </row>
    <row r="2939" spans="658:680" x14ac:dyDescent="0.25">
      <c r="YH2939" s="68"/>
      <c r="YI2939" s="68"/>
      <c r="YJ2939" s="68"/>
      <c r="YK2939" s="68"/>
      <c r="YL2939" s="68"/>
      <c r="YM2939" s="68"/>
      <c r="YN2939" s="68"/>
      <c r="YO2939" s="68"/>
      <c r="YP2939" s="68"/>
      <c r="YQ2939" s="68"/>
      <c r="YR2939" s="68"/>
      <c r="YS2939" s="68"/>
      <c r="YT2939" s="68"/>
      <c r="YU2939" s="68"/>
      <c r="YV2939" s="68"/>
      <c r="YW2939" s="68"/>
      <c r="YX2939" s="68">
        <v>1.0044061558233199</v>
      </c>
      <c r="YY2939" s="68"/>
      <c r="YZ2939" s="68"/>
      <c r="ZA2939" s="68"/>
      <c r="ZB2939" s="68"/>
      <c r="ZC2939" s="68"/>
      <c r="ZD2939" s="68"/>
    </row>
    <row r="2940" spans="658:680" x14ac:dyDescent="0.25">
      <c r="YH2940" s="68"/>
      <c r="YI2940" s="68"/>
      <c r="YJ2940" s="68"/>
      <c r="YK2940" s="68"/>
      <c r="YL2940" s="68"/>
      <c r="YM2940" s="68"/>
      <c r="YN2940" s="68"/>
      <c r="YO2940" s="68"/>
      <c r="YP2940" s="68"/>
      <c r="YQ2940" s="68"/>
      <c r="YR2940" s="68"/>
      <c r="YS2940" s="68"/>
      <c r="YT2940" s="68"/>
      <c r="YU2940" s="68"/>
      <c r="YV2940" s="68"/>
      <c r="YW2940" s="68"/>
      <c r="YX2940" s="68">
        <v>1.00440380468766</v>
      </c>
      <c r="YY2940" s="68"/>
      <c r="YZ2940" s="68"/>
      <c r="ZA2940" s="68"/>
      <c r="ZB2940" s="68"/>
      <c r="ZC2940" s="68"/>
      <c r="ZD2940" s="68"/>
    </row>
    <row r="2941" spans="658:680" x14ac:dyDescent="0.25">
      <c r="YH2941" s="68"/>
      <c r="YI2941" s="68"/>
      <c r="YJ2941" s="68"/>
      <c r="YK2941" s="68"/>
      <c r="YL2941" s="68"/>
      <c r="YM2941" s="68"/>
      <c r="YN2941" s="68"/>
      <c r="YO2941" s="68"/>
      <c r="YP2941" s="68"/>
      <c r="YQ2941" s="68"/>
      <c r="YR2941" s="68"/>
      <c r="YS2941" s="68"/>
      <c r="YT2941" s="68"/>
      <c r="YU2941" s="68"/>
      <c r="YV2941" s="68"/>
      <c r="YW2941" s="68"/>
      <c r="YX2941" s="68">
        <v>1.0044034502577099</v>
      </c>
      <c r="YY2941" s="68"/>
      <c r="YZ2941" s="68"/>
      <c r="ZA2941" s="68"/>
      <c r="ZB2941" s="68"/>
      <c r="ZC2941" s="68"/>
      <c r="ZD2941" s="68"/>
    </row>
    <row r="2942" spans="658:680" x14ac:dyDescent="0.25">
      <c r="YH2942" s="68"/>
      <c r="YI2942" s="68"/>
      <c r="YJ2942" s="68"/>
      <c r="YK2942" s="68"/>
      <c r="YL2942" s="68"/>
      <c r="YM2942" s="68"/>
      <c r="YN2942" s="68"/>
      <c r="YO2942" s="68"/>
      <c r="YP2942" s="68"/>
      <c r="YQ2942" s="68"/>
      <c r="YR2942" s="68"/>
      <c r="YS2942" s="68"/>
      <c r="YT2942" s="68"/>
      <c r="YU2942" s="68"/>
      <c r="YV2942" s="68"/>
      <c r="YW2942" s="68"/>
      <c r="YX2942" s="68">
        <v>1.0044016268924001</v>
      </c>
      <c r="YY2942" s="68"/>
      <c r="YZ2942" s="68"/>
      <c r="ZA2942" s="68"/>
      <c r="ZB2942" s="68"/>
      <c r="ZC2942" s="68"/>
      <c r="ZD2942" s="68"/>
    </row>
    <row r="2943" spans="658:680" x14ac:dyDescent="0.25">
      <c r="YH2943" s="68"/>
      <c r="YI2943" s="68"/>
      <c r="YJ2943" s="68"/>
      <c r="YK2943" s="68"/>
      <c r="YL2943" s="68"/>
      <c r="YM2943" s="68"/>
      <c r="YN2943" s="68"/>
      <c r="YO2943" s="68"/>
      <c r="YP2943" s="68"/>
      <c r="YQ2943" s="68"/>
      <c r="YR2943" s="68"/>
      <c r="YS2943" s="68"/>
      <c r="YT2943" s="68"/>
      <c r="YU2943" s="68"/>
      <c r="YV2943" s="68"/>
      <c r="YW2943" s="68"/>
      <c r="YX2943" s="68">
        <v>1.0043939974594001</v>
      </c>
      <c r="YY2943" s="68"/>
      <c r="YZ2943" s="68"/>
      <c r="ZA2943" s="68"/>
      <c r="ZB2943" s="68"/>
      <c r="ZC2943" s="68"/>
      <c r="ZD2943" s="68"/>
    </row>
    <row r="2944" spans="658:680" x14ac:dyDescent="0.25">
      <c r="YH2944" s="68"/>
      <c r="YI2944" s="68"/>
      <c r="YJ2944" s="68"/>
      <c r="YK2944" s="68"/>
      <c r="YL2944" s="68"/>
      <c r="YM2944" s="68"/>
      <c r="YN2944" s="68"/>
      <c r="YO2944" s="68"/>
      <c r="YP2944" s="68"/>
      <c r="YQ2944" s="68"/>
      <c r="YR2944" s="68"/>
      <c r="YS2944" s="68"/>
      <c r="YT2944" s="68"/>
      <c r="YU2944" s="68"/>
      <c r="YV2944" s="68"/>
      <c r="YW2944" s="68"/>
      <c r="YX2944" s="68">
        <v>1.00438634590857</v>
      </c>
      <c r="YY2944" s="68"/>
      <c r="YZ2944" s="68"/>
      <c r="ZA2944" s="68"/>
      <c r="ZB2944" s="68"/>
      <c r="ZC2944" s="68"/>
      <c r="ZD2944" s="68"/>
    </row>
    <row r="2945" spans="658:680" x14ac:dyDescent="0.25">
      <c r="YH2945" s="68"/>
      <c r="YI2945" s="68"/>
      <c r="YJ2945" s="68"/>
      <c r="YK2945" s="68"/>
      <c r="YL2945" s="68"/>
      <c r="YM2945" s="68"/>
      <c r="YN2945" s="68"/>
      <c r="YO2945" s="68"/>
      <c r="YP2945" s="68"/>
      <c r="YQ2945" s="68"/>
      <c r="YR2945" s="68"/>
      <c r="YS2945" s="68"/>
      <c r="YT2945" s="68"/>
      <c r="YU2945" s="68"/>
      <c r="YV2945" s="68"/>
      <c r="YW2945" s="68"/>
      <c r="YX2945" s="68">
        <v>1.0043844305479299</v>
      </c>
      <c r="YY2945" s="68"/>
      <c r="YZ2945" s="68"/>
      <c r="ZA2945" s="68"/>
      <c r="ZB2945" s="68"/>
      <c r="ZC2945" s="68"/>
      <c r="ZD2945" s="68"/>
    </row>
    <row r="2946" spans="658:680" x14ac:dyDescent="0.25">
      <c r="YH2946" s="68"/>
      <c r="YI2946" s="68"/>
      <c r="YJ2946" s="68"/>
      <c r="YK2946" s="68"/>
      <c r="YL2946" s="68"/>
      <c r="YM2946" s="68"/>
      <c r="YN2946" s="68"/>
      <c r="YO2946" s="68"/>
      <c r="YP2946" s="68"/>
      <c r="YQ2946" s="68"/>
      <c r="YR2946" s="68"/>
      <c r="YS2946" s="68"/>
      <c r="YT2946" s="68"/>
      <c r="YU2946" s="68"/>
      <c r="YV2946" s="68"/>
      <c r="YW2946" s="68"/>
      <c r="YX2946" s="68">
        <v>1.00438420840406</v>
      </c>
      <c r="YY2946" s="68"/>
      <c r="YZ2946" s="68"/>
      <c r="ZA2946" s="68"/>
      <c r="ZB2946" s="68"/>
      <c r="ZC2946" s="68"/>
      <c r="ZD2946" s="68"/>
    </row>
    <row r="2947" spans="658:680" x14ac:dyDescent="0.25">
      <c r="YH2947" s="68"/>
      <c r="YI2947" s="68"/>
      <c r="YJ2947" s="68"/>
      <c r="YK2947" s="68"/>
      <c r="YL2947" s="68"/>
      <c r="YM2947" s="68"/>
      <c r="YN2947" s="68"/>
      <c r="YO2947" s="68"/>
      <c r="YP2947" s="68"/>
      <c r="YQ2947" s="68"/>
      <c r="YR2947" s="68"/>
      <c r="YS2947" s="68"/>
      <c r="YT2947" s="68"/>
      <c r="YU2947" s="68"/>
      <c r="YV2947" s="68"/>
      <c r="YW2947" s="68"/>
      <c r="YX2947" s="68">
        <v>1.0043829980235599</v>
      </c>
      <c r="YY2947" s="68"/>
      <c r="YZ2947" s="68"/>
      <c r="ZA2947" s="68"/>
      <c r="ZB2947" s="68"/>
      <c r="ZC2947" s="68"/>
      <c r="ZD2947" s="68"/>
    </row>
    <row r="2948" spans="658:680" x14ac:dyDescent="0.25">
      <c r="YH2948" s="68"/>
      <c r="YI2948" s="68"/>
      <c r="YJ2948" s="68"/>
      <c r="YK2948" s="68"/>
      <c r="YL2948" s="68"/>
      <c r="YM2948" s="68"/>
      <c r="YN2948" s="68"/>
      <c r="YO2948" s="68"/>
      <c r="YP2948" s="68"/>
      <c r="YQ2948" s="68"/>
      <c r="YR2948" s="68"/>
      <c r="YS2948" s="68"/>
      <c r="YT2948" s="68"/>
      <c r="YU2948" s="68"/>
      <c r="YV2948" s="68"/>
      <c r="YW2948" s="68"/>
      <c r="YX2948" s="68">
        <v>1.00438236284049</v>
      </c>
      <c r="YY2948" s="68"/>
      <c r="YZ2948" s="68"/>
      <c r="ZA2948" s="68"/>
      <c r="ZB2948" s="68"/>
      <c r="ZC2948" s="68"/>
      <c r="ZD2948" s="68"/>
    </row>
    <row r="2949" spans="658:680" x14ac:dyDescent="0.25">
      <c r="YH2949" s="68"/>
      <c r="YI2949" s="68"/>
      <c r="YJ2949" s="68"/>
      <c r="YK2949" s="68"/>
      <c r="YL2949" s="68"/>
      <c r="YM2949" s="68"/>
      <c r="YN2949" s="68"/>
      <c r="YO2949" s="68"/>
      <c r="YP2949" s="68"/>
      <c r="YQ2949" s="68"/>
      <c r="YR2949" s="68"/>
      <c r="YS2949" s="68"/>
      <c r="YT2949" s="68"/>
      <c r="YU2949" s="68"/>
      <c r="YV2949" s="68"/>
      <c r="YW2949" s="68"/>
      <c r="YX2949" s="68">
        <v>1.0043793557304801</v>
      </c>
      <c r="YY2949" s="68"/>
      <c r="YZ2949" s="68"/>
      <c r="ZA2949" s="68"/>
      <c r="ZB2949" s="68"/>
      <c r="ZC2949" s="68"/>
      <c r="ZD2949" s="68"/>
    </row>
    <row r="2950" spans="658:680" x14ac:dyDescent="0.25">
      <c r="YH2950" s="68"/>
      <c r="YI2950" s="68"/>
      <c r="YJ2950" s="68"/>
      <c r="YK2950" s="68"/>
      <c r="YL2950" s="68"/>
      <c r="YM2950" s="68"/>
      <c r="YN2950" s="68"/>
      <c r="YO2950" s="68"/>
      <c r="YP2950" s="68"/>
      <c r="YQ2950" s="68"/>
      <c r="YR2950" s="68"/>
      <c r="YS2950" s="68"/>
      <c r="YT2950" s="68"/>
      <c r="YU2950" s="68"/>
      <c r="YV2950" s="68"/>
      <c r="YW2950" s="68"/>
      <c r="YX2950" s="68">
        <v>1.00437932682036</v>
      </c>
      <c r="YY2950" s="68"/>
      <c r="YZ2950" s="68"/>
      <c r="ZA2950" s="68"/>
      <c r="ZB2950" s="68"/>
      <c r="ZC2950" s="68"/>
      <c r="ZD2950" s="68"/>
    </row>
    <row r="2951" spans="658:680" x14ac:dyDescent="0.25">
      <c r="YH2951" s="68"/>
      <c r="YI2951" s="68"/>
      <c r="YJ2951" s="68"/>
      <c r="YK2951" s="68"/>
      <c r="YL2951" s="68"/>
      <c r="YM2951" s="68"/>
      <c r="YN2951" s="68"/>
      <c r="YO2951" s="68"/>
      <c r="YP2951" s="68"/>
      <c r="YQ2951" s="68"/>
      <c r="YR2951" s="68"/>
      <c r="YS2951" s="68"/>
      <c r="YT2951" s="68"/>
      <c r="YU2951" s="68"/>
      <c r="YV2951" s="68"/>
      <c r="YW2951" s="68"/>
      <c r="YX2951" s="68">
        <v>1.00437790658415</v>
      </c>
      <c r="YY2951" s="68"/>
      <c r="YZ2951" s="68"/>
      <c r="ZA2951" s="68"/>
      <c r="ZB2951" s="68"/>
      <c r="ZC2951" s="68"/>
      <c r="ZD2951" s="68"/>
    </row>
    <row r="2952" spans="658:680" x14ac:dyDescent="0.25">
      <c r="YH2952" s="68"/>
      <c r="YI2952" s="68"/>
      <c r="YJ2952" s="68"/>
      <c r="YK2952" s="68"/>
      <c r="YL2952" s="68"/>
      <c r="YM2952" s="68"/>
      <c r="YN2952" s="68"/>
      <c r="YO2952" s="68"/>
      <c r="YP2952" s="68"/>
      <c r="YQ2952" s="68"/>
      <c r="YR2952" s="68"/>
      <c r="YS2952" s="68"/>
      <c r="YT2952" s="68"/>
      <c r="YU2952" s="68"/>
      <c r="YV2952" s="68"/>
      <c r="YW2952" s="68"/>
      <c r="YX2952" s="68">
        <v>1.00437556843576</v>
      </c>
      <c r="YY2952" s="68"/>
      <c r="YZ2952" s="68"/>
      <c r="ZA2952" s="68"/>
      <c r="ZB2952" s="68"/>
      <c r="ZC2952" s="68"/>
      <c r="ZD2952" s="68"/>
    </row>
    <row r="2953" spans="658:680" x14ac:dyDescent="0.25">
      <c r="YH2953" s="68"/>
      <c r="YI2953" s="68"/>
      <c r="YJ2953" s="68"/>
      <c r="YK2953" s="68"/>
      <c r="YL2953" s="68"/>
      <c r="YM2953" s="68"/>
      <c r="YN2953" s="68"/>
      <c r="YO2953" s="68"/>
      <c r="YP2953" s="68"/>
      <c r="YQ2953" s="68"/>
      <c r="YR2953" s="68"/>
      <c r="YS2953" s="68"/>
      <c r="YT2953" s="68"/>
      <c r="YU2953" s="68"/>
      <c r="YV2953" s="68"/>
      <c r="YW2953" s="68"/>
      <c r="YX2953" s="68">
        <v>1.00437334696814</v>
      </c>
      <c r="YY2953" s="68"/>
      <c r="YZ2953" s="68"/>
      <c r="ZA2953" s="68"/>
      <c r="ZB2953" s="68"/>
      <c r="ZC2953" s="68"/>
      <c r="ZD2953" s="68"/>
    </row>
    <row r="2954" spans="658:680" x14ac:dyDescent="0.25">
      <c r="YH2954" s="68"/>
      <c r="YI2954" s="68"/>
      <c r="YJ2954" s="68"/>
      <c r="YK2954" s="68"/>
      <c r="YL2954" s="68"/>
      <c r="YM2954" s="68"/>
      <c r="YN2954" s="68"/>
      <c r="YO2954" s="68"/>
      <c r="YP2954" s="68"/>
      <c r="YQ2954" s="68"/>
      <c r="YR2954" s="68"/>
      <c r="YS2954" s="68"/>
      <c r="YT2954" s="68"/>
      <c r="YU2954" s="68"/>
      <c r="YV2954" s="68"/>
      <c r="YW2954" s="68"/>
      <c r="YX2954" s="68">
        <v>1.0043730298942599</v>
      </c>
      <c r="YY2954" s="68"/>
      <c r="YZ2954" s="68"/>
      <c r="ZA2954" s="68"/>
      <c r="ZB2954" s="68"/>
      <c r="ZC2954" s="68"/>
      <c r="ZD2954" s="68"/>
    </row>
    <row r="2955" spans="658:680" x14ac:dyDescent="0.25">
      <c r="YH2955" s="68"/>
      <c r="YI2955" s="68"/>
      <c r="YJ2955" s="68"/>
      <c r="YK2955" s="68"/>
      <c r="YL2955" s="68"/>
      <c r="YM2955" s="68"/>
      <c r="YN2955" s="68"/>
      <c r="YO2955" s="68"/>
      <c r="YP2955" s="68"/>
      <c r="YQ2955" s="68"/>
      <c r="YR2955" s="68"/>
      <c r="YS2955" s="68"/>
      <c r="YT2955" s="68"/>
      <c r="YU2955" s="68"/>
      <c r="YV2955" s="68"/>
      <c r="YW2955" s="68"/>
      <c r="YX2955" s="68">
        <v>1.0043672767801901</v>
      </c>
      <c r="YY2955" s="68"/>
      <c r="YZ2955" s="68"/>
      <c r="ZA2955" s="68"/>
      <c r="ZB2955" s="68"/>
      <c r="ZC2955" s="68"/>
      <c r="ZD2955" s="68"/>
    </row>
    <row r="2956" spans="658:680" x14ac:dyDescent="0.25">
      <c r="YH2956" s="68"/>
      <c r="YI2956" s="68"/>
      <c r="YJ2956" s="68"/>
      <c r="YK2956" s="68"/>
      <c r="YL2956" s="68"/>
      <c r="YM2956" s="68"/>
      <c r="YN2956" s="68"/>
      <c r="YO2956" s="68"/>
      <c r="YP2956" s="68"/>
      <c r="YQ2956" s="68"/>
      <c r="YR2956" s="68"/>
      <c r="YS2956" s="68"/>
      <c r="YT2956" s="68"/>
      <c r="YU2956" s="68"/>
      <c r="YV2956" s="68"/>
      <c r="YW2956" s="68"/>
      <c r="YX2956" s="68">
        <v>1.0043643381421099</v>
      </c>
      <c r="YY2956" s="68"/>
      <c r="YZ2956" s="68"/>
      <c r="ZA2956" s="68"/>
      <c r="ZB2956" s="68"/>
      <c r="ZC2956" s="68"/>
      <c r="ZD2956" s="68"/>
    </row>
    <row r="2957" spans="658:680" x14ac:dyDescent="0.25">
      <c r="YH2957" s="68"/>
      <c r="YI2957" s="68"/>
      <c r="YJ2957" s="68"/>
      <c r="YK2957" s="68"/>
      <c r="YL2957" s="68"/>
      <c r="YM2957" s="68"/>
      <c r="YN2957" s="68"/>
      <c r="YO2957" s="68"/>
      <c r="YP2957" s="68"/>
      <c r="YQ2957" s="68"/>
      <c r="YR2957" s="68"/>
      <c r="YS2957" s="68"/>
      <c r="YT2957" s="68"/>
      <c r="YU2957" s="68"/>
      <c r="YV2957" s="68"/>
      <c r="YW2957" s="68"/>
      <c r="YX2957" s="68">
        <v>1.00436235763472</v>
      </c>
      <c r="YY2957" s="68"/>
      <c r="YZ2957" s="68"/>
      <c r="ZA2957" s="68"/>
      <c r="ZB2957" s="68"/>
      <c r="ZC2957" s="68"/>
      <c r="ZD2957" s="68"/>
    </row>
    <row r="2958" spans="658:680" x14ac:dyDescent="0.25">
      <c r="YH2958" s="68"/>
      <c r="YI2958" s="68"/>
      <c r="YJ2958" s="68"/>
      <c r="YK2958" s="68"/>
      <c r="YL2958" s="68"/>
      <c r="YM2958" s="68"/>
      <c r="YN2958" s="68"/>
      <c r="YO2958" s="68"/>
      <c r="YP2958" s="68"/>
      <c r="YQ2958" s="68"/>
      <c r="YR2958" s="68"/>
      <c r="YS2958" s="68"/>
      <c r="YT2958" s="68"/>
      <c r="YU2958" s="68"/>
      <c r="YV2958" s="68"/>
      <c r="YW2958" s="68"/>
      <c r="YX2958" s="68">
        <v>1.0043586452061699</v>
      </c>
      <c r="YY2958" s="68"/>
      <c r="YZ2958" s="68"/>
      <c r="ZA2958" s="68"/>
      <c r="ZB2958" s="68"/>
      <c r="ZC2958" s="68"/>
      <c r="ZD2958" s="68"/>
    </row>
    <row r="2959" spans="658:680" x14ac:dyDescent="0.25">
      <c r="YH2959" s="68"/>
      <c r="YI2959" s="68"/>
      <c r="YJ2959" s="68"/>
      <c r="YK2959" s="68"/>
      <c r="YL2959" s="68"/>
      <c r="YM2959" s="68"/>
      <c r="YN2959" s="68"/>
      <c r="YO2959" s="68"/>
      <c r="YP2959" s="68"/>
      <c r="YQ2959" s="68"/>
      <c r="YR2959" s="68"/>
      <c r="YS2959" s="68"/>
      <c r="YT2959" s="68"/>
      <c r="YU2959" s="68"/>
      <c r="YV2959" s="68"/>
      <c r="YW2959" s="68"/>
      <c r="YX2959" s="68">
        <v>1.0043550283520399</v>
      </c>
      <c r="YY2959" s="68"/>
      <c r="YZ2959" s="68"/>
      <c r="ZA2959" s="68"/>
      <c r="ZB2959" s="68"/>
      <c r="ZC2959" s="68"/>
      <c r="ZD2959" s="68"/>
    </row>
    <row r="2960" spans="658:680" x14ac:dyDescent="0.25">
      <c r="YH2960" s="68"/>
      <c r="YI2960" s="68"/>
      <c r="YJ2960" s="68"/>
      <c r="YK2960" s="68"/>
      <c r="YL2960" s="68"/>
      <c r="YM2960" s="68"/>
      <c r="YN2960" s="68"/>
      <c r="YO2960" s="68"/>
      <c r="YP2960" s="68"/>
      <c r="YQ2960" s="68"/>
      <c r="YR2960" s="68"/>
      <c r="YS2960" s="68"/>
      <c r="YT2960" s="68"/>
      <c r="YU2960" s="68"/>
      <c r="YV2960" s="68"/>
      <c r="YW2960" s="68"/>
      <c r="YX2960" s="68">
        <v>1.00435059817864</v>
      </c>
      <c r="YY2960" s="68"/>
      <c r="YZ2960" s="68"/>
      <c r="ZA2960" s="68"/>
      <c r="ZB2960" s="68"/>
      <c r="ZC2960" s="68"/>
      <c r="ZD2960" s="68"/>
    </row>
    <row r="2961" spans="658:680" x14ac:dyDescent="0.25">
      <c r="YH2961" s="68"/>
      <c r="YI2961" s="68"/>
      <c r="YJ2961" s="68"/>
      <c r="YK2961" s="68"/>
      <c r="YL2961" s="68"/>
      <c r="YM2961" s="68"/>
      <c r="YN2961" s="68"/>
      <c r="YO2961" s="68"/>
      <c r="YP2961" s="68"/>
      <c r="YQ2961" s="68"/>
      <c r="YR2961" s="68"/>
      <c r="YS2961" s="68"/>
      <c r="YT2961" s="68"/>
      <c r="YU2961" s="68"/>
      <c r="YV2961" s="68"/>
      <c r="YW2961" s="68"/>
      <c r="YX2961" s="68">
        <v>1.00434965892283</v>
      </c>
      <c r="YY2961" s="68"/>
      <c r="YZ2961" s="68"/>
      <c r="ZA2961" s="68"/>
      <c r="ZB2961" s="68"/>
      <c r="ZC2961" s="68"/>
      <c r="ZD2961" s="68"/>
    </row>
    <row r="2962" spans="658:680" x14ac:dyDescent="0.25">
      <c r="YH2962" s="68"/>
      <c r="YI2962" s="68"/>
      <c r="YJ2962" s="68"/>
      <c r="YK2962" s="68"/>
      <c r="YL2962" s="68"/>
      <c r="YM2962" s="68"/>
      <c r="YN2962" s="68"/>
      <c r="YO2962" s="68"/>
      <c r="YP2962" s="68"/>
      <c r="YQ2962" s="68"/>
      <c r="YR2962" s="68"/>
      <c r="YS2962" s="68"/>
      <c r="YT2962" s="68"/>
      <c r="YU2962" s="68"/>
      <c r="YV2962" s="68"/>
      <c r="YW2962" s="68"/>
      <c r="YX2962" s="68">
        <v>1.00434877668124</v>
      </c>
      <c r="YY2962" s="68"/>
      <c r="YZ2962" s="68"/>
      <c r="ZA2962" s="68"/>
      <c r="ZB2962" s="68"/>
      <c r="ZC2962" s="68"/>
      <c r="ZD2962" s="68"/>
    </row>
    <row r="2963" spans="658:680" x14ac:dyDescent="0.25">
      <c r="YH2963" s="68"/>
      <c r="YI2963" s="68"/>
      <c r="YJ2963" s="68"/>
      <c r="YK2963" s="68"/>
      <c r="YL2963" s="68"/>
      <c r="YM2963" s="68"/>
      <c r="YN2963" s="68"/>
      <c r="YO2963" s="68"/>
      <c r="YP2963" s="68"/>
      <c r="YQ2963" s="68"/>
      <c r="YR2963" s="68"/>
      <c r="YS2963" s="68"/>
      <c r="YT2963" s="68"/>
      <c r="YU2963" s="68"/>
      <c r="YV2963" s="68"/>
      <c r="YW2963" s="68"/>
      <c r="YX2963" s="68">
        <v>1.00434546569878</v>
      </c>
      <c r="YY2963" s="68"/>
      <c r="YZ2963" s="68"/>
      <c r="ZA2963" s="68"/>
      <c r="ZB2963" s="68"/>
      <c r="ZC2963" s="68"/>
      <c r="ZD2963" s="68"/>
    </row>
    <row r="2964" spans="658:680" x14ac:dyDescent="0.25">
      <c r="YH2964" s="68"/>
      <c r="YI2964" s="68"/>
      <c r="YJ2964" s="68"/>
      <c r="YK2964" s="68"/>
      <c r="YL2964" s="68"/>
      <c r="YM2964" s="68"/>
      <c r="YN2964" s="68"/>
      <c r="YO2964" s="68"/>
      <c r="YP2964" s="68"/>
      <c r="YQ2964" s="68"/>
      <c r="YR2964" s="68"/>
      <c r="YS2964" s="68"/>
      <c r="YT2964" s="68"/>
      <c r="YU2964" s="68"/>
      <c r="YV2964" s="68"/>
      <c r="YW2964" s="68"/>
      <c r="YX2964" s="68">
        <v>1.0043421669955399</v>
      </c>
      <c r="YY2964" s="68"/>
      <c r="YZ2964" s="68"/>
      <c r="ZA2964" s="68"/>
      <c r="ZB2964" s="68"/>
      <c r="ZC2964" s="68"/>
      <c r="ZD2964" s="68"/>
    </row>
    <row r="2965" spans="658:680" x14ac:dyDescent="0.25">
      <c r="YH2965" s="68"/>
      <c r="YI2965" s="68"/>
      <c r="YJ2965" s="68"/>
      <c r="YK2965" s="68"/>
      <c r="YL2965" s="68"/>
      <c r="YM2965" s="68"/>
      <c r="YN2965" s="68"/>
      <c r="YO2965" s="68"/>
      <c r="YP2965" s="68"/>
      <c r="YQ2965" s="68"/>
      <c r="YR2965" s="68"/>
      <c r="YS2965" s="68"/>
      <c r="YT2965" s="68"/>
      <c r="YU2965" s="68"/>
      <c r="YV2965" s="68"/>
      <c r="YW2965" s="68"/>
      <c r="YX2965" s="68">
        <v>1.0043387822591101</v>
      </c>
      <c r="YY2965" s="68"/>
      <c r="YZ2965" s="68"/>
      <c r="ZA2965" s="68"/>
      <c r="ZB2965" s="68"/>
      <c r="ZC2965" s="68"/>
      <c r="ZD2965" s="68"/>
    </row>
    <row r="2966" spans="658:680" x14ac:dyDescent="0.25">
      <c r="YH2966" s="68"/>
      <c r="YI2966" s="68"/>
      <c r="YJ2966" s="68"/>
      <c r="YK2966" s="68"/>
      <c r="YL2966" s="68"/>
      <c r="YM2966" s="68"/>
      <c r="YN2966" s="68"/>
      <c r="YO2966" s="68"/>
      <c r="YP2966" s="68"/>
      <c r="YQ2966" s="68"/>
      <c r="YR2966" s="68"/>
      <c r="YS2966" s="68"/>
      <c r="YT2966" s="68"/>
      <c r="YU2966" s="68"/>
      <c r="YV2966" s="68"/>
      <c r="YW2966" s="68"/>
      <c r="YX2966" s="68">
        <v>1.0043379733225899</v>
      </c>
      <c r="YY2966" s="68"/>
      <c r="YZ2966" s="68"/>
      <c r="ZA2966" s="68"/>
      <c r="ZB2966" s="68"/>
      <c r="ZC2966" s="68"/>
      <c r="ZD2966" s="68"/>
    </row>
    <row r="2967" spans="658:680" x14ac:dyDescent="0.25">
      <c r="YH2967" s="68"/>
      <c r="YI2967" s="68"/>
      <c r="YJ2967" s="68"/>
      <c r="YK2967" s="68"/>
      <c r="YL2967" s="68"/>
      <c r="YM2967" s="68"/>
      <c r="YN2967" s="68"/>
      <c r="YO2967" s="68"/>
      <c r="YP2967" s="68"/>
      <c r="YQ2967" s="68"/>
      <c r="YR2967" s="68"/>
      <c r="YS2967" s="68"/>
      <c r="YT2967" s="68"/>
      <c r="YU2967" s="68"/>
      <c r="YV2967" s="68"/>
      <c r="YW2967" s="68"/>
      <c r="YX2967" s="68">
        <v>1.00433480045295</v>
      </c>
      <c r="YY2967" s="68"/>
      <c r="YZ2967" s="68"/>
      <c r="ZA2967" s="68"/>
      <c r="ZB2967" s="68"/>
      <c r="ZC2967" s="68"/>
      <c r="ZD2967" s="68"/>
    </row>
    <row r="2968" spans="658:680" x14ac:dyDescent="0.25">
      <c r="YH2968" s="68"/>
      <c r="YI2968" s="68"/>
      <c r="YJ2968" s="68"/>
      <c r="YK2968" s="68"/>
      <c r="YL2968" s="68"/>
      <c r="YM2968" s="68"/>
      <c r="YN2968" s="68"/>
      <c r="YO2968" s="68"/>
      <c r="YP2968" s="68"/>
      <c r="YQ2968" s="68"/>
      <c r="YR2968" s="68"/>
      <c r="YS2968" s="68"/>
      <c r="YT2968" s="68"/>
      <c r="YU2968" s="68"/>
      <c r="YV2968" s="68"/>
      <c r="YW2968" s="68"/>
      <c r="YX2968" s="68">
        <v>1.00433465465116</v>
      </c>
      <c r="YY2968" s="68"/>
      <c r="YZ2968" s="68"/>
      <c r="ZA2968" s="68"/>
      <c r="ZB2968" s="68"/>
      <c r="ZC2968" s="68"/>
      <c r="ZD2968" s="68"/>
    </row>
    <row r="2969" spans="658:680" x14ac:dyDescent="0.25">
      <c r="YH2969" s="68"/>
      <c r="YI2969" s="68"/>
      <c r="YJ2969" s="68"/>
      <c r="YK2969" s="68"/>
      <c r="YL2969" s="68"/>
      <c r="YM2969" s="68"/>
      <c r="YN2969" s="68"/>
      <c r="YO2969" s="68"/>
      <c r="YP2969" s="68"/>
      <c r="YQ2969" s="68"/>
      <c r="YR2969" s="68"/>
      <c r="YS2969" s="68"/>
      <c r="YT2969" s="68"/>
      <c r="YU2969" s="68"/>
      <c r="YV2969" s="68"/>
      <c r="YW2969" s="68"/>
      <c r="YX2969" s="68">
        <v>1.00433332170936</v>
      </c>
      <c r="YY2969" s="68"/>
      <c r="YZ2969" s="68"/>
      <c r="ZA2969" s="68"/>
      <c r="ZB2969" s="68"/>
      <c r="ZC2969" s="68"/>
      <c r="ZD2969" s="68"/>
    </row>
    <row r="2970" spans="658:680" x14ac:dyDescent="0.25">
      <c r="YH2970" s="68"/>
      <c r="YI2970" s="68"/>
      <c r="YJ2970" s="68"/>
      <c r="YK2970" s="68"/>
      <c r="YL2970" s="68"/>
      <c r="YM2970" s="68"/>
      <c r="YN2970" s="68"/>
      <c r="YO2970" s="68"/>
      <c r="YP2970" s="68"/>
      <c r="YQ2970" s="68"/>
      <c r="YR2970" s="68"/>
      <c r="YS2970" s="68"/>
      <c r="YT2970" s="68"/>
      <c r="YU2970" s="68"/>
      <c r="YV2970" s="68"/>
      <c r="YW2970" s="68"/>
      <c r="YX2970" s="68">
        <v>1.0043324447464199</v>
      </c>
      <c r="YY2970" s="68"/>
      <c r="YZ2970" s="68"/>
      <c r="ZA2970" s="68"/>
      <c r="ZB2970" s="68"/>
      <c r="ZC2970" s="68"/>
      <c r="ZD2970" s="68"/>
    </row>
    <row r="2971" spans="658:680" x14ac:dyDescent="0.25">
      <c r="YH2971" s="68"/>
      <c r="YI2971" s="68"/>
      <c r="YJ2971" s="68"/>
      <c r="YK2971" s="68"/>
      <c r="YL2971" s="68"/>
      <c r="YM2971" s="68"/>
      <c r="YN2971" s="68"/>
      <c r="YO2971" s="68"/>
      <c r="YP2971" s="68"/>
      <c r="YQ2971" s="68"/>
      <c r="YR2971" s="68"/>
      <c r="YS2971" s="68"/>
      <c r="YT2971" s="68"/>
      <c r="YU2971" s="68"/>
      <c r="YV2971" s="68"/>
      <c r="YW2971" s="68"/>
      <c r="YX2971" s="68">
        <v>1.0043319674023801</v>
      </c>
      <c r="YY2971" s="68"/>
      <c r="YZ2971" s="68"/>
      <c r="ZA2971" s="68"/>
      <c r="ZB2971" s="68"/>
      <c r="ZC2971" s="68"/>
      <c r="ZD2971" s="68"/>
    </row>
    <row r="2972" spans="658:680" x14ac:dyDescent="0.25">
      <c r="YH2972" s="68"/>
      <c r="YI2972" s="68"/>
      <c r="YJ2972" s="68"/>
      <c r="YK2972" s="68"/>
      <c r="YL2972" s="68"/>
      <c r="YM2972" s="68"/>
      <c r="YN2972" s="68"/>
      <c r="YO2972" s="68"/>
      <c r="YP2972" s="68"/>
      <c r="YQ2972" s="68"/>
      <c r="YR2972" s="68"/>
      <c r="YS2972" s="68"/>
      <c r="YT2972" s="68"/>
      <c r="YU2972" s="68"/>
      <c r="YV2972" s="68"/>
      <c r="YW2972" s="68"/>
      <c r="YX2972" s="68">
        <v>1.0043313975927599</v>
      </c>
      <c r="YY2972" s="68"/>
      <c r="YZ2972" s="68"/>
      <c r="ZA2972" s="68"/>
      <c r="ZB2972" s="68"/>
      <c r="ZC2972" s="68"/>
      <c r="ZD2972" s="68"/>
    </row>
    <row r="2973" spans="658:680" x14ac:dyDescent="0.25">
      <c r="YH2973" s="68"/>
      <c r="YI2973" s="68"/>
      <c r="YJ2973" s="68"/>
      <c r="YK2973" s="68"/>
      <c r="YL2973" s="68"/>
      <c r="YM2973" s="68"/>
      <c r="YN2973" s="68"/>
      <c r="YO2973" s="68"/>
      <c r="YP2973" s="68"/>
      <c r="YQ2973" s="68"/>
      <c r="YR2973" s="68"/>
      <c r="YS2973" s="68"/>
      <c r="YT2973" s="68"/>
      <c r="YU2973" s="68"/>
      <c r="YV2973" s="68"/>
      <c r="YW2973" s="68"/>
      <c r="YX2973" s="68">
        <v>1.0043301653996</v>
      </c>
      <c r="YY2973" s="68"/>
      <c r="YZ2973" s="68"/>
      <c r="ZA2973" s="68"/>
      <c r="ZB2973" s="68"/>
      <c r="ZC2973" s="68"/>
      <c r="ZD2973" s="68"/>
    </row>
    <row r="2974" spans="658:680" x14ac:dyDescent="0.25">
      <c r="YH2974" s="68"/>
      <c r="YI2974" s="68"/>
      <c r="YJ2974" s="68"/>
      <c r="YK2974" s="68"/>
      <c r="YL2974" s="68"/>
      <c r="YM2974" s="68"/>
      <c r="YN2974" s="68"/>
      <c r="YO2974" s="68"/>
      <c r="YP2974" s="68"/>
      <c r="YQ2974" s="68"/>
      <c r="YR2974" s="68"/>
      <c r="YS2974" s="68"/>
      <c r="YT2974" s="68"/>
      <c r="YU2974" s="68"/>
      <c r="YV2974" s="68"/>
      <c r="YW2974" s="68"/>
      <c r="YX2974" s="68">
        <v>1.00432421459632</v>
      </c>
      <c r="YY2974" s="68"/>
      <c r="YZ2974" s="68"/>
      <c r="ZA2974" s="68"/>
      <c r="ZB2974" s="68"/>
      <c r="ZC2974" s="68"/>
      <c r="ZD2974" s="68"/>
    </row>
    <row r="2975" spans="658:680" x14ac:dyDescent="0.25">
      <c r="YH2975" s="68"/>
      <c r="YI2975" s="68"/>
      <c r="YJ2975" s="68"/>
      <c r="YK2975" s="68"/>
      <c r="YL2975" s="68"/>
      <c r="YM2975" s="68"/>
      <c r="YN2975" s="68"/>
      <c r="YO2975" s="68"/>
      <c r="YP2975" s="68"/>
      <c r="YQ2975" s="68"/>
      <c r="YR2975" s="68"/>
      <c r="YS2975" s="68"/>
      <c r="YT2975" s="68"/>
      <c r="YU2975" s="68"/>
      <c r="YV2975" s="68"/>
      <c r="YW2975" s="68"/>
      <c r="YX2975" s="68">
        <v>1.00432318829909</v>
      </c>
      <c r="YY2975" s="68"/>
      <c r="YZ2975" s="68"/>
      <c r="ZA2975" s="68"/>
      <c r="ZB2975" s="68"/>
      <c r="ZC2975" s="68"/>
      <c r="ZD2975" s="68"/>
    </row>
    <row r="2976" spans="658:680" x14ac:dyDescent="0.25">
      <c r="YH2976" s="68"/>
      <c r="YI2976" s="68"/>
      <c r="YJ2976" s="68"/>
      <c r="YK2976" s="68"/>
      <c r="YL2976" s="68"/>
      <c r="YM2976" s="68"/>
      <c r="YN2976" s="68"/>
      <c r="YO2976" s="68"/>
      <c r="YP2976" s="68"/>
      <c r="YQ2976" s="68"/>
      <c r="YR2976" s="68"/>
      <c r="YS2976" s="68"/>
      <c r="YT2976" s="68"/>
      <c r="YU2976" s="68"/>
      <c r="YV2976" s="68"/>
      <c r="YW2976" s="68"/>
      <c r="YX2976" s="68">
        <v>1.0043225961664899</v>
      </c>
      <c r="YY2976" s="68"/>
      <c r="YZ2976" s="68"/>
      <c r="ZA2976" s="68"/>
      <c r="ZB2976" s="68"/>
      <c r="ZC2976" s="68"/>
      <c r="ZD2976" s="68"/>
    </row>
    <row r="2977" spans="658:680" x14ac:dyDescent="0.25">
      <c r="YH2977" s="68"/>
      <c r="YI2977" s="68"/>
      <c r="YJ2977" s="68"/>
      <c r="YK2977" s="68"/>
      <c r="YL2977" s="68"/>
      <c r="YM2977" s="68"/>
      <c r="YN2977" s="68"/>
      <c r="YO2977" s="68"/>
      <c r="YP2977" s="68"/>
      <c r="YQ2977" s="68"/>
      <c r="YR2977" s="68"/>
      <c r="YS2977" s="68"/>
      <c r="YT2977" s="68"/>
      <c r="YU2977" s="68"/>
      <c r="YV2977" s="68"/>
      <c r="YW2977" s="68"/>
      <c r="YX2977" s="68">
        <v>1.0043224983463499</v>
      </c>
      <c r="YY2977" s="68"/>
      <c r="YZ2977" s="68"/>
      <c r="ZA2977" s="68"/>
      <c r="ZB2977" s="68"/>
      <c r="ZC2977" s="68"/>
      <c r="ZD2977" s="68"/>
    </row>
    <row r="2978" spans="658:680" x14ac:dyDescent="0.25">
      <c r="YH2978" s="68"/>
      <c r="YI2978" s="68"/>
      <c r="YJ2978" s="68"/>
      <c r="YK2978" s="68"/>
      <c r="YL2978" s="68"/>
      <c r="YM2978" s="68"/>
      <c r="YN2978" s="68"/>
      <c r="YO2978" s="68"/>
      <c r="YP2978" s="68"/>
      <c r="YQ2978" s="68"/>
      <c r="YR2978" s="68"/>
      <c r="YS2978" s="68"/>
      <c r="YT2978" s="68"/>
      <c r="YU2978" s="68"/>
      <c r="YV2978" s="68"/>
      <c r="YW2978" s="68"/>
      <c r="YX2978" s="68">
        <v>1.00432222197842</v>
      </c>
      <c r="YY2978" s="68"/>
      <c r="YZ2978" s="68"/>
      <c r="ZA2978" s="68"/>
      <c r="ZB2978" s="68"/>
      <c r="ZC2978" s="68"/>
      <c r="ZD2978" s="68"/>
    </row>
    <row r="2979" spans="658:680" x14ac:dyDescent="0.25">
      <c r="YH2979" s="68"/>
      <c r="YI2979" s="68"/>
      <c r="YJ2979" s="68"/>
      <c r="YK2979" s="68"/>
      <c r="YL2979" s="68"/>
      <c r="YM2979" s="68"/>
      <c r="YN2979" s="68"/>
      <c r="YO2979" s="68"/>
      <c r="YP2979" s="68"/>
      <c r="YQ2979" s="68"/>
      <c r="YR2979" s="68"/>
      <c r="YS2979" s="68"/>
      <c r="YT2979" s="68"/>
      <c r="YU2979" s="68"/>
      <c r="YV2979" s="68"/>
      <c r="YW2979" s="68"/>
      <c r="YX2979" s="68">
        <v>1.00432210508446</v>
      </c>
      <c r="YY2979" s="68"/>
      <c r="YZ2979" s="68"/>
      <c r="ZA2979" s="68"/>
      <c r="ZB2979" s="68"/>
      <c r="ZC2979" s="68"/>
      <c r="ZD2979" s="68"/>
    </row>
    <row r="2980" spans="658:680" x14ac:dyDescent="0.25">
      <c r="YH2980" s="68"/>
      <c r="YI2980" s="68"/>
      <c r="YJ2980" s="68"/>
      <c r="YK2980" s="68"/>
      <c r="YL2980" s="68"/>
      <c r="YM2980" s="68"/>
      <c r="YN2980" s="68"/>
      <c r="YO2980" s="68"/>
      <c r="YP2980" s="68"/>
      <c r="YQ2980" s="68"/>
      <c r="YR2980" s="68"/>
      <c r="YS2980" s="68"/>
      <c r="YT2980" s="68"/>
      <c r="YU2980" s="68"/>
      <c r="YV2980" s="68"/>
      <c r="YW2980" s="68"/>
      <c r="YX2980" s="68">
        <v>1.0043203107488201</v>
      </c>
      <c r="YY2980" s="68"/>
      <c r="YZ2980" s="68"/>
      <c r="ZA2980" s="68"/>
      <c r="ZB2980" s="68"/>
      <c r="ZC2980" s="68"/>
      <c r="ZD2980" s="68"/>
    </row>
    <row r="2981" spans="658:680" x14ac:dyDescent="0.25">
      <c r="YH2981" s="68"/>
      <c r="YI2981" s="68"/>
      <c r="YJ2981" s="68"/>
      <c r="YK2981" s="68"/>
      <c r="YL2981" s="68"/>
      <c r="YM2981" s="68"/>
      <c r="YN2981" s="68"/>
      <c r="YO2981" s="68"/>
      <c r="YP2981" s="68"/>
      <c r="YQ2981" s="68"/>
      <c r="YR2981" s="68"/>
      <c r="YS2981" s="68"/>
      <c r="YT2981" s="68"/>
      <c r="YU2981" s="68"/>
      <c r="YV2981" s="68"/>
      <c r="YW2981" s="68"/>
      <c r="YX2981" s="68">
        <v>1.00431988438757</v>
      </c>
      <c r="YY2981" s="68"/>
      <c r="YZ2981" s="68"/>
      <c r="ZA2981" s="68"/>
      <c r="ZB2981" s="68"/>
      <c r="ZC2981" s="68"/>
      <c r="ZD2981" s="68"/>
    </row>
    <row r="2982" spans="658:680" x14ac:dyDescent="0.25">
      <c r="YH2982" s="68"/>
      <c r="YI2982" s="68"/>
      <c r="YJ2982" s="68"/>
      <c r="YK2982" s="68"/>
      <c r="YL2982" s="68"/>
      <c r="YM2982" s="68"/>
      <c r="YN2982" s="68"/>
      <c r="YO2982" s="68"/>
      <c r="YP2982" s="68"/>
      <c r="YQ2982" s="68"/>
      <c r="YR2982" s="68"/>
      <c r="YS2982" s="68"/>
      <c r="YT2982" s="68"/>
      <c r="YU2982" s="68"/>
      <c r="YV2982" s="68"/>
      <c r="YW2982" s="68"/>
      <c r="YX2982" s="68">
        <v>1.0043168543524501</v>
      </c>
      <c r="YY2982" s="68"/>
      <c r="YZ2982" s="68"/>
      <c r="ZA2982" s="68"/>
      <c r="ZB2982" s="68"/>
      <c r="ZC2982" s="68"/>
      <c r="ZD2982" s="68"/>
    </row>
    <row r="2983" spans="658:680" x14ac:dyDescent="0.25">
      <c r="YH2983" s="68"/>
      <c r="YI2983" s="68"/>
      <c r="YJ2983" s="68"/>
      <c r="YK2983" s="68"/>
      <c r="YL2983" s="68"/>
      <c r="YM2983" s="68"/>
      <c r="YN2983" s="68"/>
      <c r="YO2983" s="68"/>
      <c r="YP2983" s="68"/>
      <c r="YQ2983" s="68"/>
      <c r="YR2983" s="68"/>
      <c r="YS2983" s="68"/>
      <c r="YT2983" s="68"/>
      <c r="YU2983" s="68"/>
      <c r="YV2983" s="68"/>
      <c r="YW2983" s="68"/>
      <c r="YX2983" s="68">
        <v>1.0043109273695501</v>
      </c>
      <c r="YY2983" s="68"/>
      <c r="YZ2983" s="68"/>
      <c r="ZA2983" s="68"/>
      <c r="ZB2983" s="68"/>
      <c r="ZC2983" s="68"/>
      <c r="ZD2983" s="68"/>
    </row>
    <row r="2984" spans="658:680" x14ac:dyDescent="0.25">
      <c r="YH2984" s="68"/>
      <c r="YI2984" s="68"/>
      <c r="YJ2984" s="68"/>
      <c r="YK2984" s="68"/>
      <c r="YL2984" s="68"/>
      <c r="YM2984" s="68"/>
      <c r="YN2984" s="68"/>
      <c r="YO2984" s="68"/>
      <c r="YP2984" s="68"/>
      <c r="YQ2984" s="68"/>
      <c r="YR2984" s="68"/>
      <c r="YS2984" s="68"/>
      <c r="YT2984" s="68"/>
      <c r="YU2984" s="68"/>
      <c r="YV2984" s="68"/>
      <c r="YW2984" s="68"/>
      <c r="YX2984" s="68">
        <v>1.0043072914365101</v>
      </c>
      <c r="YY2984" s="68"/>
      <c r="YZ2984" s="68"/>
      <c r="ZA2984" s="68"/>
      <c r="ZB2984" s="68"/>
      <c r="ZC2984" s="68"/>
      <c r="ZD2984" s="68"/>
    </row>
    <row r="2985" spans="658:680" x14ac:dyDescent="0.25">
      <c r="YH2985" s="68"/>
      <c r="YI2985" s="68"/>
      <c r="YJ2985" s="68"/>
      <c r="YK2985" s="68"/>
      <c r="YL2985" s="68"/>
      <c r="YM2985" s="68"/>
      <c r="YN2985" s="68"/>
      <c r="YO2985" s="68"/>
      <c r="YP2985" s="68"/>
      <c r="YQ2985" s="68"/>
      <c r="YR2985" s="68"/>
      <c r="YS2985" s="68"/>
      <c r="YT2985" s="68"/>
      <c r="YU2985" s="68"/>
      <c r="YV2985" s="68"/>
      <c r="YW2985" s="68"/>
      <c r="YX2985" s="68">
        <v>1.0043060060876601</v>
      </c>
      <c r="YY2985" s="68"/>
      <c r="YZ2985" s="68"/>
      <c r="ZA2985" s="68"/>
      <c r="ZB2985" s="68"/>
      <c r="ZC2985" s="68"/>
      <c r="ZD2985" s="68"/>
    </row>
    <row r="2986" spans="658:680" x14ac:dyDescent="0.25">
      <c r="YH2986" s="68"/>
      <c r="YI2986" s="68"/>
      <c r="YJ2986" s="68"/>
      <c r="YK2986" s="68"/>
      <c r="YL2986" s="68"/>
      <c r="YM2986" s="68"/>
      <c r="YN2986" s="68"/>
      <c r="YO2986" s="68"/>
      <c r="YP2986" s="68"/>
      <c r="YQ2986" s="68"/>
      <c r="YR2986" s="68"/>
      <c r="YS2986" s="68"/>
      <c r="YT2986" s="68"/>
      <c r="YU2986" s="68"/>
      <c r="YV2986" s="68"/>
      <c r="YW2986" s="68"/>
      <c r="YX2986" s="68">
        <v>1.00430486655845</v>
      </c>
      <c r="YY2986" s="68"/>
      <c r="YZ2986" s="68"/>
      <c r="ZA2986" s="68"/>
      <c r="ZB2986" s="68"/>
      <c r="ZC2986" s="68"/>
      <c r="ZD2986" s="68"/>
    </row>
    <row r="2987" spans="658:680" x14ac:dyDescent="0.25">
      <c r="YH2987" s="68"/>
      <c r="YI2987" s="68"/>
      <c r="YJ2987" s="68"/>
      <c r="YK2987" s="68"/>
      <c r="YL2987" s="68"/>
      <c r="YM2987" s="68"/>
      <c r="YN2987" s="68"/>
      <c r="YO2987" s="68"/>
      <c r="YP2987" s="68"/>
      <c r="YQ2987" s="68"/>
      <c r="YR2987" s="68"/>
      <c r="YS2987" s="68"/>
      <c r="YT2987" s="68"/>
      <c r="YU2987" s="68"/>
      <c r="YV2987" s="68"/>
      <c r="YW2987" s="68"/>
      <c r="YX2987" s="68">
        <v>1.00430383406354</v>
      </c>
      <c r="YY2987" s="68"/>
      <c r="YZ2987" s="68"/>
      <c r="ZA2987" s="68"/>
      <c r="ZB2987" s="68"/>
      <c r="ZC2987" s="68"/>
      <c r="ZD2987" s="68"/>
    </row>
    <row r="2988" spans="658:680" x14ac:dyDescent="0.25">
      <c r="YH2988" s="68"/>
      <c r="YI2988" s="68"/>
      <c r="YJ2988" s="68"/>
      <c r="YK2988" s="68"/>
      <c r="YL2988" s="68"/>
      <c r="YM2988" s="68"/>
      <c r="YN2988" s="68"/>
      <c r="YO2988" s="68"/>
      <c r="YP2988" s="68"/>
      <c r="YQ2988" s="68"/>
      <c r="YR2988" s="68"/>
      <c r="YS2988" s="68"/>
      <c r="YT2988" s="68"/>
      <c r="YU2988" s="68"/>
      <c r="YV2988" s="68"/>
      <c r="YW2988" s="68"/>
      <c r="YX2988" s="68">
        <v>1.0043020981612301</v>
      </c>
      <c r="YY2988" s="68"/>
      <c r="YZ2988" s="68"/>
      <c r="ZA2988" s="68"/>
      <c r="ZB2988" s="68"/>
      <c r="ZC2988" s="68"/>
      <c r="ZD2988" s="68"/>
    </row>
    <row r="2989" spans="658:680" x14ac:dyDescent="0.25">
      <c r="YH2989" s="68"/>
      <c r="YI2989" s="68"/>
      <c r="YJ2989" s="68"/>
      <c r="YK2989" s="68"/>
      <c r="YL2989" s="68"/>
      <c r="YM2989" s="68"/>
      <c r="YN2989" s="68"/>
      <c r="YO2989" s="68"/>
      <c r="YP2989" s="68"/>
      <c r="YQ2989" s="68"/>
      <c r="YR2989" s="68"/>
      <c r="YS2989" s="68"/>
      <c r="YT2989" s="68"/>
      <c r="YU2989" s="68"/>
      <c r="YV2989" s="68"/>
      <c r="YW2989" s="68"/>
      <c r="YX2989" s="68">
        <v>1.0042954941414399</v>
      </c>
      <c r="YY2989" s="68"/>
      <c r="YZ2989" s="68"/>
      <c r="ZA2989" s="68"/>
      <c r="ZB2989" s="68"/>
      <c r="ZC2989" s="68"/>
      <c r="ZD2989" s="68"/>
    </row>
    <row r="2990" spans="658:680" x14ac:dyDescent="0.25">
      <c r="YH2990" s="68"/>
      <c r="YI2990" s="68"/>
      <c r="YJ2990" s="68"/>
      <c r="YK2990" s="68"/>
      <c r="YL2990" s="68"/>
      <c r="YM2990" s="68"/>
      <c r="YN2990" s="68"/>
      <c r="YO2990" s="68"/>
      <c r="YP2990" s="68"/>
      <c r="YQ2990" s="68"/>
      <c r="YR2990" s="68"/>
      <c r="YS2990" s="68"/>
      <c r="YT2990" s="68"/>
      <c r="YU2990" s="68"/>
      <c r="YV2990" s="68"/>
      <c r="YW2990" s="68"/>
      <c r="YX2990" s="68">
        <v>1.00429534182142</v>
      </c>
      <c r="YY2990" s="68"/>
      <c r="YZ2990" s="68"/>
      <c r="ZA2990" s="68"/>
      <c r="ZB2990" s="68"/>
      <c r="ZC2990" s="68"/>
      <c r="ZD2990" s="68"/>
    </row>
    <row r="2991" spans="658:680" x14ac:dyDescent="0.25">
      <c r="YH2991" s="68"/>
      <c r="YI2991" s="68"/>
      <c r="YJ2991" s="68"/>
      <c r="YK2991" s="68"/>
      <c r="YL2991" s="68"/>
      <c r="YM2991" s="68"/>
      <c r="YN2991" s="68"/>
      <c r="YO2991" s="68"/>
      <c r="YP2991" s="68"/>
      <c r="YQ2991" s="68"/>
      <c r="YR2991" s="68"/>
      <c r="YS2991" s="68"/>
      <c r="YT2991" s="68"/>
      <c r="YU2991" s="68"/>
      <c r="YV2991" s="68"/>
      <c r="YW2991" s="68"/>
      <c r="YX2991" s="68">
        <v>1.0042931823315999</v>
      </c>
      <c r="YY2991" s="68"/>
      <c r="YZ2991" s="68"/>
      <c r="ZA2991" s="68"/>
      <c r="ZB2991" s="68"/>
      <c r="ZC2991" s="68"/>
      <c r="ZD2991" s="68"/>
    </row>
    <row r="2992" spans="658:680" x14ac:dyDescent="0.25">
      <c r="YH2992" s="68"/>
      <c r="YI2992" s="68"/>
      <c r="YJ2992" s="68"/>
      <c r="YK2992" s="68"/>
      <c r="YL2992" s="68"/>
      <c r="YM2992" s="68"/>
      <c r="YN2992" s="68"/>
      <c r="YO2992" s="68"/>
      <c r="YP2992" s="68"/>
      <c r="YQ2992" s="68"/>
      <c r="YR2992" s="68"/>
      <c r="YS2992" s="68"/>
      <c r="YT2992" s="68"/>
      <c r="YU2992" s="68"/>
      <c r="YV2992" s="68"/>
      <c r="YW2992" s="68"/>
      <c r="YX2992" s="68">
        <v>1.0042898173833601</v>
      </c>
      <c r="YY2992" s="68"/>
      <c r="YZ2992" s="68"/>
      <c r="ZA2992" s="68"/>
      <c r="ZB2992" s="68"/>
      <c r="ZC2992" s="68"/>
      <c r="ZD2992" s="68"/>
    </row>
    <row r="2993" spans="658:680" x14ac:dyDescent="0.25">
      <c r="YH2993" s="68"/>
      <c r="YI2993" s="68"/>
      <c r="YJ2993" s="68"/>
      <c r="YK2993" s="68"/>
      <c r="YL2993" s="68"/>
      <c r="YM2993" s="68"/>
      <c r="YN2993" s="68"/>
      <c r="YO2993" s="68"/>
      <c r="YP2993" s="68"/>
      <c r="YQ2993" s="68"/>
      <c r="YR2993" s="68"/>
      <c r="YS2993" s="68"/>
      <c r="YT2993" s="68"/>
      <c r="YU2993" s="68"/>
      <c r="YV2993" s="68"/>
      <c r="YW2993" s="68"/>
      <c r="YX2993" s="68">
        <v>1.0042850126807299</v>
      </c>
      <c r="YY2993" s="68"/>
      <c r="YZ2993" s="68"/>
      <c r="ZA2993" s="68"/>
      <c r="ZB2993" s="68"/>
      <c r="ZC2993" s="68"/>
      <c r="ZD2993" s="68"/>
    </row>
    <row r="2994" spans="658:680" x14ac:dyDescent="0.25">
      <c r="YH2994" s="68"/>
      <c r="YI2994" s="68"/>
      <c r="YJ2994" s="68"/>
      <c r="YK2994" s="68"/>
      <c r="YL2994" s="68"/>
      <c r="YM2994" s="68"/>
      <c r="YN2994" s="68"/>
      <c r="YO2994" s="68"/>
      <c r="YP2994" s="68"/>
      <c r="YQ2994" s="68"/>
      <c r="YR2994" s="68"/>
      <c r="YS2994" s="68"/>
      <c r="YT2994" s="68"/>
      <c r="YU2994" s="68"/>
      <c r="YV2994" s="68"/>
      <c r="YW2994" s="68"/>
      <c r="YX2994" s="68">
        <v>1.00428065987224</v>
      </c>
      <c r="YY2994" s="68"/>
      <c r="YZ2994" s="68"/>
      <c r="ZA2994" s="68"/>
      <c r="ZB2994" s="68"/>
      <c r="ZC2994" s="68"/>
      <c r="ZD2994" s="68"/>
    </row>
    <row r="2995" spans="658:680" x14ac:dyDescent="0.25">
      <c r="YH2995" s="68"/>
      <c r="YI2995" s="68"/>
      <c r="YJ2995" s="68"/>
      <c r="YK2995" s="68"/>
      <c r="YL2995" s="68"/>
      <c r="YM2995" s="68"/>
      <c r="YN2995" s="68"/>
      <c r="YO2995" s="68"/>
      <c r="YP2995" s="68"/>
      <c r="YQ2995" s="68"/>
      <c r="YR2995" s="68"/>
      <c r="YS2995" s="68"/>
      <c r="YT2995" s="68"/>
      <c r="YU2995" s="68"/>
      <c r="YV2995" s="68"/>
      <c r="YW2995" s="68"/>
      <c r="YX2995" s="68">
        <v>1.0042777266995699</v>
      </c>
      <c r="YY2995" s="68"/>
      <c r="YZ2995" s="68"/>
      <c r="ZA2995" s="68"/>
      <c r="ZB2995" s="68"/>
      <c r="ZC2995" s="68"/>
      <c r="ZD2995" s="68"/>
    </row>
    <row r="2996" spans="658:680" x14ac:dyDescent="0.25">
      <c r="YH2996" s="68"/>
      <c r="YI2996" s="68"/>
      <c r="YJ2996" s="68"/>
      <c r="YK2996" s="68"/>
      <c r="YL2996" s="68"/>
      <c r="YM2996" s="68"/>
      <c r="YN2996" s="68"/>
      <c r="YO2996" s="68"/>
      <c r="YP2996" s="68"/>
      <c r="YQ2996" s="68"/>
      <c r="YR2996" s="68"/>
      <c r="YS2996" s="68"/>
      <c r="YT2996" s="68"/>
      <c r="YU2996" s="68"/>
      <c r="YV2996" s="68"/>
      <c r="YW2996" s="68"/>
      <c r="YX2996" s="68">
        <v>1.00427606078598</v>
      </c>
      <c r="YY2996" s="68"/>
      <c r="YZ2996" s="68"/>
      <c r="ZA2996" s="68"/>
      <c r="ZB2996" s="68"/>
      <c r="ZC2996" s="68"/>
      <c r="ZD2996" s="68"/>
    </row>
    <row r="2997" spans="658:680" x14ac:dyDescent="0.25">
      <c r="YH2997" s="68"/>
      <c r="YI2997" s="68"/>
      <c r="YJ2997" s="68"/>
      <c r="YK2997" s="68"/>
      <c r="YL2997" s="68"/>
      <c r="YM2997" s="68"/>
      <c r="YN2997" s="68"/>
      <c r="YO2997" s="68"/>
      <c r="YP2997" s="68"/>
      <c r="YQ2997" s="68"/>
      <c r="YR2997" s="68"/>
      <c r="YS2997" s="68"/>
      <c r="YT2997" s="68"/>
      <c r="YU2997" s="68"/>
      <c r="YV2997" s="68"/>
      <c r="YW2997" s="68"/>
      <c r="YX2997" s="68">
        <v>1.0042757302315299</v>
      </c>
      <c r="YY2997" s="68"/>
      <c r="YZ2997" s="68"/>
      <c r="ZA2997" s="68"/>
      <c r="ZB2997" s="68"/>
      <c r="ZC2997" s="68"/>
      <c r="ZD2997" s="68"/>
    </row>
    <row r="2998" spans="658:680" x14ac:dyDescent="0.25">
      <c r="YH2998" s="68"/>
      <c r="YI2998" s="68"/>
      <c r="YJ2998" s="68"/>
      <c r="YK2998" s="68"/>
      <c r="YL2998" s="68"/>
      <c r="YM2998" s="68"/>
      <c r="YN2998" s="68"/>
      <c r="YO2998" s="68"/>
      <c r="YP2998" s="68"/>
      <c r="YQ2998" s="68"/>
      <c r="YR2998" s="68"/>
      <c r="YS2998" s="68"/>
      <c r="YT2998" s="68"/>
      <c r="YU2998" s="68"/>
      <c r="YV2998" s="68"/>
      <c r="YW2998" s="68"/>
      <c r="YX2998" s="68">
        <v>1.0042749281399399</v>
      </c>
      <c r="YY2998" s="68"/>
      <c r="YZ2998" s="68"/>
      <c r="ZA2998" s="68"/>
      <c r="ZB2998" s="68"/>
      <c r="ZC2998" s="68"/>
      <c r="ZD2998" s="68"/>
    </row>
    <row r="2999" spans="658:680" x14ac:dyDescent="0.25">
      <c r="YH2999" s="68"/>
      <c r="YI2999" s="68"/>
      <c r="YJ2999" s="68"/>
      <c r="YK2999" s="68"/>
      <c r="YL2999" s="68"/>
      <c r="YM2999" s="68"/>
      <c r="YN2999" s="68"/>
      <c r="YO2999" s="68"/>
      <c r="YP2999" s="68"/>
      <c r="YQ2999" s="68"/>
      <c r="YR2999" s="68"/>
      <c r="YS2999" s="68"/>
      <c r="YT2999" s="68"/>
      <c r="YU2999" s="68"/>
      <c r="YV2999" s="68"/>
      <c r="YW2999" s="68"/>
      <c r="YX2999" s="68">
        <v>1.0042689177194</v>
      </c>
      <c r="YY2999" s="68"/>
      <c r="YZ2999" s="68"/>
      <c r="ZA2999" s="68"/>
      <c r="ZB2999" s="68"/>
      <c r="ZC2999" s="68"/>
      <c r="ZD2999" s="68"/>
    </row>
    <row r="3000" spans="658:680" x14ac:dyDescent="0.25">
      <c r="YH3000" s="68"/>
      <c r="YI3000" s="68"/>
      <c r="YJ3000" s="68"/>
      <c r="YK3000" s="68"/>
      <c r="YL3000" s="68"/>
      <c r="YM3000" s="68"/>
      <c r="YN3000" s="68"/>
      <c r="YO3000" s="68"/>
      <c r="YP3000" s="68"/>
      <c r="YQ3000" s="68"/>
      <c r="YR3000" s="68"/>
      <c r="YS3000" s="68"/>
      <c r="YT3000" s="68"/>
      <c r="YU3000" s="68"/>
      <c r="YV3000" s="68"/>
      <c r="YW3000" s="68"/>
      <c r="YX3000" s="68">
        <v>1.0042689170274</v>
      </c>
      <c r="YY3000" s="68"/>
      <c r="YZ3000" s="68"/>
      <c r="ZA3000" s="68"/>
      <c r="ZB3000" s="68"/>
      <c r="ZC3000" s="68"/>
      <c r="ZD3000" s="68"/>
    </row>
    <row r="3001" spans="658:680" x14ac:dyDescent="0.25">
      <c r="YH3001" s="68"/>
      <c r="YI3001" s="68"/>
      <c r="YJ3001" s="68"/>
      <c r="YK3001" s="68"/>
      <c r="YL3001" s="68"/>
      <c r="YM3001" s="68"/>
      <c r="YN3001" s="68"/>
      <c r="YO3001" s="68"/>
      <c r="YP3001" s="68"/>
      <c r="YQ3001" s="68"/>
      <c r="YR3001" s="68"/>
      <c r="YS3001" s="68"/>
      <c r="YT3001" s="68"/>
      <c r="YU3001" s="68"/>
      <c r="YV3001" s="68"/>
      <c r="YW3001" s="68"/>
      <c r="YX3001" s="68">
        <v>1.0042687856845001</v>
      </c>
      <c r="YY3001" s="68"/>
      <c r="YZ3001" s="68"/>
      <c r="ZA3001" s="68"/>
      <c r="ZB3001" s="68"/>
      <c r="ZC3001" s="68"/>
      <c r="ZD3001" s="68"/>
    </row>
    <row r="3002" spans="658:680" x14ac:dyDescent="0.25">
      <c r="YH3002" s="68"/>
      <c r="YI3002" s="68"/>
      <c r="YJ3002" s="68"/>
      <c r="YK3002" s="68"/>
      <c r="YL3002" s="68"/>
      <c r="YM3002" s="68"/>
      <c r="YN3002" s="68"/>
      <c r="YO3002" s="68"/>
      <c r="YP3002" s="68"/>
      <c r="YQ3002" s="68"/>
      <c r="YR3002" s="68"/>
      <c r="YS3002" s="68"/>
      <c r="YT3002" s="68"/>
      <c r="YU3002" s="68"/>
      <c r="YV3002" s="68"/>
      <c r="YW3002" s="68"/>
      <c r="YX3002" s="68">
        <v>1.00426861214629</v>
      </c>
      <c r="YY3002" s="68"/>
      <c r="YZ3002" s="68"/>
      <c r="ZA3002" s="68"/>
      <c r="ZB3002" s="68"/>
      <c r="ZC3002" s="68"/>
      <c r="ZD3002" s="68"/>
    </row>
    <row r="3003" spans="658:680" x14ac:dyDescent="0.25">
      <c r="YH3003" s="68"/>
      <c r="YI3003" s="68"/>
      <c r="YJ3003" s="68"/>
      <c r="YK3003" s="68"/>
      <c r="YL3003" s="68"/>
      <c r="YM3003" s="68"/>
      <c r="YN3003" s="68"/>
      <c r="YO3003" s="68"/>
      <c r="YP3003" s="68"/>
      <c r="YQ3003" s="68"/>
      <c r="YR3003" s="68"/>
      <c r="YS3003" s="68"/>
      <c r="YT3003" s="68"/>
      <c r="YU3003" s="68"/>
      <c r="YV3003" s="68"/>
      <c r="YW3003" s="68"/>
      <c r="YX3003" s="68">
        <v>1.0042676032554601</v>
      </c>
      <c r="YY3003" s="68"/>
      <c r="YZ3003" s="68"/>
      <c r="ZA3003" s="68"/>
      <c r="ZB3003" s="68"/>
      <c r="ZC3003" s="68"/>
      <c r="ZD3003" s="68"/>
    </row>
    <row r="3004" spans="658:680" x14ac:dyDescent="0.25">
      <c r="YH3004" s="68"/>
      <c r="YI3004" s="68"/>
      <c r="YJ3004" s="68"/>
      <c r="YK3004" s="68"/>
      <c r="YL3004" s="68"/>
      <c r="YM3004" s="68"/>
      <c r="YN3004" s="68"/>
      <c r="YO3004" s="68"/>
      <c r="YP3004" s="68"/>
      <c r="YQ3004" s="68"/>
      <c r="YR3004" s="68"/>
      <c r="YS3004" s="68"/>
      <c r="YT3004" s="68"/>
      <c r="YU3004" s="68"/>
      <c r="YV3004" s="68"/>
      <c r="YW3004" s="68"/>
      <c r="YX3004" s="68">
        <v>1.0042671756077199</v>
      </c>
      <c r="YY3004" s="68"/>
      <c r="YZ3004" s="68"/>
      <c r="ZA3004" s="68"/>
      <c r="ZB3004" s="68"/>
      <c r="ZC3004" s="68"/>
      <c r="ZD3004" s="68"/>
    </row>
    <row r="3005" spans="658:680" x14ac:dyDescent="0.25">
      <c r="YH3005" s="68"/>
      <c r="YI3005" s="68"/>
      <c r="YJ3005" s="68"/>
      <c r="YK3005" s="68"/>
      <c r="YL3005" s="68"/>
      <c r="YM3005" s="68"/>
      <c r="YN3005" s="68"/>
      <c r="YO3005" s="68"/>
      <c r="YP3005" s="68"/>
      <c r="YQ3005" s="68"/>
      <c r="YR3005" s="68"/>
      <c r="YS3005" s="68"/>
      <c r="YT3005" s="68"/>
      <c r="YU3005" s="68"/>
      <c r="YV3005" s="68"/>
      <c r="YW3005" s="68"/>
      <c r="YX3005" s="68">
        <v>1.0042666011789501</v>
      </c>
      <c r="YY3005" s="68"/>
      <c r="YZ3005" s="68"/>
      <c r="ZA3005" s="68"/>
      <c r="ZB3005" s="68"/>
      <c r="ZC3005" s="68"/>
      <c r="ZD3005" s="68"/>
    </row>
    <row r="3006" spans="658:680" x14ac:dyDescent="0.25">
      <c r="YH3006" s="68"/>
      <c r="YI3006" s="68"/>
      <c r="YJ3006" s="68"/>
      <c r="YK3006" s="68"/>
      <c r="YL3006" s="68"/>
      <c r="YM3006" s="68"/>
      <c r="YN3006" s="68"/>
      <c r="YO3006" s="68"/>
      <c r="YP3006" s="68"/>
      <c r="YQ3006" s="68"/>
      <c r="YR3006" s="68"/>
      <c r="YS3006" s="68"/>
      <c r="YT3006" s="68"/>
      <c r="YU3006" s="68"/>
      <c r="YV3006" s="68"/>
      <c r="YW3006" s="68"/>
      <c r="YX3006" s="68">
        <v>1.0042645424768999</v>
      </c>
      <c r="YY3006" s="68"/>
      <c r="YZ3006" s="68"/>
      <c r="ZA3006" s="68"/>
      <c r="ZB3006" s="68"/>
      <c r="ZC3006" s="68"/>
      <c r="ZD3006" s="68"/>
    </row>
    <row r="3007" spans="658:680" x14ac:dyDescent="0.25">
      <c r="YH3007" s="68"/>
      <c r="YI3007" s="68"/>
      <c r="YJ3007" s="68"/>
      <c r="YK3007" s="68"/>
      <c r="YL3007" s="68"/>
      <c r="YM3007" s="68"/>
      <c r="YN3007" s="68"/>
      <c r="YO3007" s="68"/>
      <c r="YP3007" s="68"/>
      <c r="YQ3007" s="68"/>
      <c r="YR3007" s="68"/>
      <c r="YS3007" s="68"/>
      <c r="YT3007" s="68"/>
      <c r="YU3007" s="68"/>
      <c r="YV3007" s="68"/>
      <c r="YW3007" s="68"/>
      <c r="YX3007" s="68">
        <v>1.00426108141771</v>
      </c>
      <c r="YY3007" s="68"/>
      <c r="YZ3007" s="68"/>
      <c r="ZA3007" s="68"/>
      <c r="ZB3007" s="68"/>
      <c r="ZC3007" s="68"/>
      <c r="ZD3007" s="68"/>
    </row>
    <row r="3008" spans="658:680" x14ac:dyDescent="0.25">
      <c r="YH3008" s="68"/>
      <c r="YI3008" s="68"/>
      <c r="YJ3008" s="68"/>
      <c r="YK3008" s="68"/>
      <c r="YL3008" s="68"/>
      <c r="YM3008" s="68"/>
      <c r="YN3008" s="68"/>
      <c r="YO3008" s="68"/>
      <c r="YP3008" s="68"/>
      <c r="YQ3008" s="68"/>
      <c r="YR3008" s="68"/>
      <c r="YS3008" s="68"/>
      <c r="YT3008" s="68"/>
      <c r="YU3008" s="68"/>
      <c r="YV3008" s="68"/>
      <c r="YW3008" s="68"/>
      <c r="YX3008" s="68">
        <v>1.0042463852052399</v>
      </c>
      <c r="YY3008" s="68"/>
      <c r="YZ3008" s="68"/>
      <c r="ZA3008" s="68"/>
      <c r="ZB3008" s="68"/>
      <c r="ZC3008" s="68"/>
      <c r="ZD3008" s="68"/>
    </row>
    <row r="3009" spans="658:680" x14ac:dyDescent="0.25">
      <c r="YH3009" s="68"/>
      <c r="YI3009" s="68"/>
      <c r="YJ3009" s="68"/>
      <c r="YK3009" s="68"/>
      <c r="YL3009" s="68"/>
      <c r="YM3009" s="68"/>
      <c r="YN3009" s="68"/>
      <c r="YO3009" s="68"/>
      <c r="YP3009" s="68"/>
      <c r="YQ3009" s="68"/>
      <c r="YR3009" s="68"/>
      <c r="YS3009" s="68"/>
      <c r="YT3009" s="68"/>
      <c r="YU3009" s="68"/>
      <c r="YV3009" s="68"/>
      <c r="YW3009" s="68"/>
      <c r="YX3009" s="68">
        <v>1.00424004142243</v>
      </c>
      <c r="YY3009" s="68"/>
      <c r="YZ3009" s="68"/>
      <c r="ZA3009" s="68"/>
      <c r="ZB3009" s="68"/>
      <c r="ZC3009" s="68"/>
      <c r="ZD3009" s="68"/>
    </row>
    <row r="3010" spans="658:680" x14ac:dyDescent="0.25">
      <c r="YH3010" s="68"/>
      <c r="YI3010" s="68"/>
      <c r="YJ3010" s="68"/>
      <c r="YK3010" s="68"/>
      <c r="YL3010" s="68"/>
      <c r="YM3010" s="68"/>
      <c r="YN3010" s="68"/>
      <c r="YO3010" s="68"/>
      <c r="YP3010" s="68"/>
      <c r="YQ3010" s="68"/>
      <c r="YR3010" s="68"/>
      <c r="YS3010" s="68"/>
      <c r="YT3010" s="68"/>
      <c r="YU3010" s="68"/>
      <c r="YV3010" s="68"/>
      <c r="YW3010" s="68"/>
      <c r="YX3010" s="68">
        <v>1.0042368311696099</v>
      </c>
      <c r="YY3010" s="68"/>
      <c r="YZ3010" s="68"/>
      <c r="ZA3010" s="68"/>
      <c r="ZB3010" s="68"/>
      <c r="ZC3010" s="68"/>
      <c r="ZD3010" s="68"/>
    </row>
    <row r="3011" spans="658:680" x14ac:dyDescent="0.25">
      <c r="YH3011" s="68"/>
      <c r="YI3011" s="68"/>
      <c r="YJ3011" s="68"/>
      <c r="YK3011" s="68"/>
      <c r="YL3011" s="68"/>
      <c r="YM3011" s="68"/>
      <c r="YN3011" s="68"/>
      <c r="YO3011" s="68"/>
      <c r="YP3011" s="68"/>
      <c r="YQ3011" s="68"/>
      <c r="YR3011" s="68"/>
      <c r="YS3011" s="68"/>
      <c r="YT3011" s="68"/>
      <c r="YU3011" s="68"/>
      <c r="YV3011" s="68"/>
      <c r="YW3011" s="68"/>
      <c r="YX3011" s="68">
        <v>1.00423335871537</v>
      </c>
      <c r="YY3011" s="68"/>
      <c r="YZ3011" s="68"/>
      <c r="ZA3011" s="68"/>
      <c r="ZB3011" s="68"/>
      <c r="ZC3011" s="68"/>
      <c r="ZD3011" s="68"/>
    </row>
    <row r="3012" spans="658:680" x14ac:dyDescent="0.25">
      <c r="YH3012" s="68"/>
      <c r="YI3012" s="68"/>
      <c r="YJ3012" s="68"/>
      <c r="YK3012" s="68"/>
      <c r="YL3012" s="68"/>
      <c r="YM3012" s="68"/>
      <c r="YN3012" s="68"/>
      <c r="YO3012" s="68"/>
      <c r="YP3012" s="68"/>
      <c r="YQ3012" s="68"/>
      <c r="YR3012" s="68"/>
      <c r="YS3012" s="68"/>
      <c r="YT3012" s="68"/>
      <c r="YU3012" s="68"/>
      <c r="YV3012" s="68"/>
      <c r="YW3012" s="68"/>
      <c r="YX3012" s="68">
        <v>1.00423222454744</v>
      </c>
      <c r="YY3012" s="68"/>
      <c r="YZ3012" s="68"/>
      <c r="ZA3012" s="68"/>
      <c r="ZB3012" s="68"/>
      <c r="ZC3012" s="68"/>
      <c r="ZD3012" s="68"/>
    </row>
    <row r="3013" spans="658:680" x14ac:dyDescent="0.25">
      <c r="YH3013" s="68"/>
      <c r="YI3013" s="68"/>
      <c r="YJ3013" s="68"/>
      <c r="YK3013" s="68"/>
      <c r="YL3013" s="68"/>
      <c r="YM3013" s="68"/>
      <c r="YN3013" s="68"/>
      <c r="YO3013" s="68"/>
      <c r="YP3013" s="68"/>
      <c r="YQ3013" s="68"/>
      <c r="YR3013" s="68"/>
      <c r="YS3013" s="68"/>
      <c r="YT3013" s="68"/>
      <c r="YU3013" s="68"/>
      <c r="YV3013" s="68"/>
      <c r="YW3013" s="68"/>
      <c r="YX3013" s="68">
        <v>1.0042300729881599</v>
      </c>
      <c r="YY3013" s="68"/>
      <c r="YZ3013" s="68"/>
      <c r="ZA3013" s="68"/>
      <c r="ZB3013" s="68"/>
      <c r="ZC3013" s="68"/>
      <c r="ZD3013" s="68"/>
    </row>
    <row r="3014" spans="658:680" x14ac:dyDescent="0.25">
      <c r="YH3014" s="68"/>
      <c r="YI3014" s="68"/>
      <c r="YJ3014" s="68"/>
      <c r="YK3014" s="68"/>
      <c r="YL3014" s="68"/>
      <c r="YM3014" s="68"/>
      <c r="YN3014" s="68"/>
      <c r="YO3014" s="68"/>
      <c r="YP3014" s="68"/>
      <c r="YQ3014" s="68"/>
      <c r="YR3014" s="68"/>
      <c r="YS3014" s="68"/>
      <c r="YT3014" s="68"/>
      <c r="YU3014" s="68"/>
      <c r="YV3014" s="68"/>
      <c r="YW3014" s="68"/>
      <c r="YX3014" s="68">
        <v>1.00422992683686</v>
      </c>
      <c r="YY3014" s="68"/>
      <c r="YZ3014" s="68"/>
      <c r="ZA3014" s="68"/>
      <c r="ZB3014" s="68"/>
      <c r="ZC3014" s="68"/>
      <c r="ZD3014" s="68"/>
    </row>
    <row r="3015" spans="658:680" x14ac:dyDescent="0.25">
      <c r="YH3015" s="68"/>
      <c r="YI3015" s="68"/>
      <c r="YJ3015" s="68"/>
      <c r="YK3015" s="68"/>
      <c r="YL3015" s="68"/>
      <c r="YM3015" s="68"/>
      <c r="YN3015" s="68"/>
      <c r="YO3015" s="68"/>
      <c r="YP3015" s="68"/>
      <c r="YQ3015" s="68"/>
      <c r="YR3015" s="68"/>
      <c r="YS3015" s="68"/>
      <c r="YT3015" s="68"/>
      <c r="YU3015" s="68"/>
      <c r="YV3015" s="68"/>
      <c r="YW3015" s="68"/>
      <c r="YX3015" s="68">
        <v>1.0042287891398201</v>
      </c>
      <c r="YY3015" s="68"/>
      <c r="YZ3015" s="68"/>
      <c r="ZA3015" s="68"/>
      <c r="ZB3015" s="68"/>
      <c r="ZC3015" s="68"/>
      <c r="ZD3015" s="68"/>
    </row>
    <row r="3016" spans="658:680" x14ac:dyDescent="0.25">
      <c r="YH3016" s="68"/>
      <c r="YI3016" s="68"/>
      <c r="YJ3016" s="68"/>
      <c r="YK3016" s="68"/>
      <c r="YL3016" s="68"/>
      <c r="YM3016" s="68"/>
      <c r="YN3016" s="68"/>
      <c r="YO3016" s="68"/>
      <c r="YP3016" s="68"/>
      <c r="YQ3016" s="68"/>
      <c r="YR3016" s="68"/>
      <c r="YS3016" s="68"/>
      <c r="YT3016" s="68"/>
      <c r="YU3016" s="68"/>
      <c r="YV3016" s="68"/>
      <c r="YW3016" s="68"/>
      <c r="YX3016" s="68">
        <v>1.0042261475829499</v>
      </c>
      <c r="YY3016" s="68"/>
      <c r="YZ3016" s="68"/>
      <c r="ZA3016" s="68"/>
      <c r="ZB3016" s="68"/>
      <c r="ZC3016" s="68"/>
      <c r="ZD3016" s="68"/>
    </row>
    <row r="3017" spans="658:680" x14ac:dyDescent="0.25">
      <c r="YH3017" s="68"/>
      <c r="YI3017" s="68"/>
      <c r="YJ3017" s="68"/>
      <c r="YK3017" s="68"/>
      <c r="YL3017" s="68"/>
      <c r="YM3017" s="68"/>
      <c r="YN3017" s="68"/>
      <c r="YO3017" s="68"/>
      <c r="YP3017" s="68"/>
      <c r="YQ3017" s="68"/>
      <c r="YR3017" s="68"/>
      <c r="YS3017" s="68"/>
      <c r="YT3017" s="68"/>
      <c r="YU3017" s="68"/>
      <c r="YV3017" s="68"/>
      <c r="YW3017" s="68"/>
      <c r="YX3017" s="68">
        <v>1.00421776129284</v>
      </c>
      <c r="YY3017" s="68"/>
      <c r="YZ3017" s="68"/>
      <c r="ZA3017" s="68"/>
      <c r="ZB3017" s="68"/>
      <c r="ZC3017" s="68"/>
      <c r="ZD3017" s="68"/>
    </row>
    <row r="3018" spans="658:680" x14ac:dyDescent="0.25">
      <c r="YH3018" s="68"/>
      <c r="YI3018" s="68"/>
      <c r="YJ3018" s="68"/>
      <c r="YK3018" s="68"/>
      <c r="YL3018" s="68"/>
      <c r="YM3018" s="68"/>
      <c r="YN3018" s="68"/>
      <c r="YO3018" s="68"/>
      <c r="YP3018" s="68"/>
      <c r="YQ3018" s="68"/>
      <c r="YR3018" s="68"/>
      <c r="YS3018" s="68"/>
      <c r="YT3018" s="68"/>
      <c r="YU3018" s="68"/>
      <c r="YV3018" s="68"/>
      <c r="YW3018" s="68"/>
      <c r="YX3018" s="68">
        <v>1.0042156176796</v>
      </c>
      <c r="YY3018" s="68"/>
      <c r="YZ3018" s="68"/>
      <c r="ZA3018" s="68"/>
      <c r="ZB3018" s="68"/>
      <c r="ZC3018" s="68"/>
      <c r="ZD3018" s="68"/>
    </row>
    <row r="3019" spans="658:680" x14ac:dyDescent="0.25">
      <c r="YH3019" s="68"/>
      <c r="YI3019" s="68"/>
      <c r="YJ3019" s="68"/>
      <c r="YK3019" s="68"/>
      <c r="YL3019" s="68"/>
      <c r="YM3019" s="68"/>
      <c r="YN3019" s="68"/>
      <c r="YO3019" s="68"/>
      <c r="YP3019" s="68"/>
      <c r="YQ3019" s="68"/>
      <c r="YR3019" s="68"/>
      <c r="YS3019" s="68"/>
      <c r="YT3019" s="68"/>
      <c r="YU3019" s="68"/>
      <c r="YV3019" s="68"/>
      <c r="YW3019" s="68"/>
      <c r="YX3019" s="68">
        <v>1.0042141784466501</v>
      </c>
      <c r="YY3019" s="68"/>
      <c r="YZ3019" s="68"/>
      <c r="ZA3019" s="68"/>
      <c r="ZB3019" s="68"/>
      <c r="ZC3019" s="68"/>
      <c r="ZD3019" s="68"/>
    </row>
    <row r="3020" spans="658:680" x14ac:dyDescent="0.25">
      <c r="YH3020" s="68"/>
      <c r="YI3020" s="68"/>
      <c r="YJ3020" s="68"/>
      <c r="YK3020" s="68"/>
      <c r="YL3020" s="68"/>
      <c r="YM3020" s="68"/>
      <c r="YN3020" s="68"/>
      <c r="YO3020" s="68"/>
      <c r="YP3020" s="68"/>
      <c r="YQ3020" s="68"/>
      <c r="YR3020" s="68"/>
      <c r="YS3020" s="68"/>
      <c r="YT3020" s="68"/>
      <c r="YU3020" s="68"/>
      <c r="YV3020" s="68"/>
      <c r="YW3020" s="68"/>
      <c r="YX3020" s="68">
        <v>1.0042137216373901</v>
      </c>
      <c r="YY3020" s="68"/>
      <c r="YZ3020" s="68"/>
      <c r="ZA3020" s="68"/>
      <c r="ZB3020" s="68"/>
      <c r="ZC3020" s="68"/>
      <c r="ZD3020" s="68"/>
    </row>
    <row r="3021" spans="658:680" x14ac:dyDescent="0.25">
      <c r="YH3021" s="68"/>
      <c r="YI3021" s="68"/>
      <c r="YJ3021" s="68"/>
      <c r="YK3021" s="68"/>
      <c r="YL3021" s="68"/>
      <c r="YM3021" s="68"/>
      <c r="YN3021" s="68"/>
      <c r="YO3021" s="68"/>
      <c r="YP3021" s="68"/>
      <c r="YQ3021" s="68"/>
      <c r="YR3021" s="68"/>
      <c r="YS3021" s="68"/>
      <c r="YT3021" s="68"/>
      <c r="YU3021" s="68"/>
      <c r="YV3021" s="68"/>
      <c r="YW3021" s="68"/>
      <c r="YX3021" s="68">
        <v>1.0042110178552099</v>
      </c>
      <c r="YY3021" s="68"/>
      <c r="YZ3021" s="68"/>
      <c r="ZA3021" s="68"/>
      <c r="ZB3021" s="68"/>
      <c r="ZC3021" s="68"/>
      <c r="ZD3021" s="68"/>
    </row>
    <row r="3022" spans="658:680" x14ac:dyDescent="0.25">
      <c r="YH3022" s="68"/>
      <c r="YI3022" s="68"/>
      <c r="YJ3022" s="68"/>
      <c r="YK3022" s="68"/>
      <c r="YL3022" s="68"/>
      <c r="YM3022" s="68"/>
      <c r="YN3022" s="68"/>
      <c r="YO3022" s="68"/>
      <c r="YP3022" s="68"/>
      <c r="YQ3022" s="68"/>
      <c r="YR3022" s="68"/>
      <c r="YS3022" s="68"/>
      <c r="YT3022" s="68"/>
      <c r="YU3022" s="68"/>
      <c r="YV3022" s="68"/>
      <c r="YW3022" s="68"/>
      <c r="YX3022" s="68">
        <v>1.0042097470306599</v>
      </c>
      <c r="YY3022" s="68"/>
      <c r="YZ3022" s="68"/>
      <c r="ZA3022" s="68"/>
      <c r="ZB3022" s="68"/>
      <c r="ZC3022" s="68"/>
      <c r="ZD3022" s="68"/>
    </row>
    <row r="3023" spans="658:680" x14ac:dyDescent="0.25">
      <c r="YH3023" s="68"/>
      <c r="YI3023" s="68"/>
      <c r="YJ3023" s="68"/>
      <c r="YK3023" s="68"/>
      <c r="YL3023" s="68"/>
      <c r="YM3023" s="68"/>
      <c r="YN3023" s="68"/>
      <c r="YO3023" s="68"/>
      <c r="YP3023" s="68"/>
      <c r="YQ3023" s="68"/>
      <c r="YR3023" s="68"/>
      <c r="YS3023" s="68"/>
      <c r="YT3023" s="68"/>
      <c r="YU3023" s="68"/>
      <c r="YV3023" s="68"/>
      <c r="YW3023" s="68"/>
      <c r="YX3023" s="68">
        <v>1.00420297995181</v>
      </c>
      <c r="YY3023" s="68"/>
      <c r="YZ3023" s="68"/>
      <c r="ZA3023" s="68"/>
      <c r="ZB3023" s="68"/>
      <c r="ZC3023" s="68"/>
      <c r="ZD3023" s="68"/>
    </row>
    <row r="3024" spans="658:680" x14ac:dyDescent="0.25">
      <c r="YH3024" s="68"/>
      <c r="YI3024" s="68"/>
      <c r="YJ3024" s="68"/>
      <c r="YK3024" s="68"/>
      <c r="YL3024" s="68"/>
      <c r="YM3024" s="68"/>
      <c r="YN3024" s="68"/>
      <c r="YO3024" s="68"/>
      <c r="YP3024" s="68"/>
      <c r="YQ3024" s="68"/>
      <c r="YR3024" s="68"/>
      <c r="YS3024" s="68"/>
      <c r="YT3024" s="68"/>
      <c r="YU3024" s="68"/>
      <c r="YV3024" s="68"/>
      <c r="YW3024" s="68"/>
      <c r="YX3024" s="68">
        <v>1.00420250996039</v>
      </c>
      <c r="YY3024" s="68"/>
      <c r="YZ3024" s="68"/>
      <c r="ZA3024" s="68"/>
      <c r="ZB3024" s="68"/>
      <c r="ZC3024" s="68"/>
      <c r="ZD3024" s="68"/>
    </row>
    <row r="3025" spans="658:680" x14ac:dyDescent="0.25">
      <c r="YH3025" s="68"/>
      <c r="YI3025" s="68"/>
      <c r="YJ3025" s="68"/>
      <c r="YK3025" s="68"/>
      <c r="YL3025" s="68"/>
      <c r="YM3025" s="68"/>
      <c r="YN3025" s="68"/>
      <c r="YO3025" s="68"/>
      <c r="YP3025" s="68"/>
      <c r="YQ3025" s="68"/>
      <c r="YR3025" s="68"/>
      <c r="YS3025" s="68"/>
      <c r="YT3025" s="68"/>
      <c r="YU3025" s="68"/>
      <c r="YV3025" s="68"/>
      <c r="YW3025" s="68"/>
      <c r="YX3025" s="68">
        <v>1.0042015102964399</v>
      </c>
      <c r="YY3025" s="68"/>
      <c r="YZ3025" s="68"/>
      <c r="ZA3025" s="68"/>
      <c r="ZB3025" s="68"/>
      <c r="ZC3025" s="68"/>
      <c r="ZD3025" s="68"/>
    </row>
    <row r="3026" spans="658:680" x14ac:dyDescent="0.25">
      <c r="YH3026" s="68"/>
      <c r="YI3026" s="68"/>
      <c r="YJ3026" s="68"/>
      <c r="YK3026" s="68"/>
      <c r="YL3026" s="68"/>
      <c r="YM3026" s="68"/>
      <c r="YN3026" s="68"/>
      <c r="YO3026" s="68"/>
      <c r="YP3026" s="68"/>
      <c r="YQ3026" s="68"/>
      <c r="YR3026" s="68"/>
      <c r="YS3026" s="68"/>
      <c r="YT3026" s="68"/>
      <c r="YU3026" s="68"/>
      <c r="YV3026" s="68"/>
      <c r="YW3026" s="68"/>
      <c r="YX3026" s="68">
        <v>1.00419861834475</v>
      </c>
      <c r="YY3026" s="68"/>
      <c r="YZ3026" s="68"/>
      <c r="ZA3026" s="68"/>
      <c r="ZB3026" s="68"/>
      <c r="ZC3026" s="68"/>
      <c r="ZD3026" s="68"/>
    </row>
    <row r="3027" spans="658:680" x14ac:dyDescent="0.25">
      <c r="YH3027" s="68"/>
      <c r="YI3027" s="68"/>
      <c r="YJ3027" s="68"/>
      <c r="YK3027" s="68"/>
      <c r="YL3027" s="68"/>
      <c r="YM3027" s="68"/>
      <c r="YN3027" s="68"/>
      <c r="YO3027" s="68"/>
      <c r="YP3027" s="68"/>
      <c r="YQ3027" s="68"/>
      <c r="YR3027" s="68"/>
      <c r="YS3027" s="68"/>
      <c r="YT3027" s="68"/>
      <c r="YU3027" s="68"/>
      <c r="YV3027" s="68"/>
      <c r="YW3027" s="68"/>
      <c r="YX3027" s="68">
        <v>1.0041980519137399</v>
      </c>
      <c r="YY3027" s="68"/>
      <c r="YZ3027" s="68"/>
      <c r="ZA3027" s="68"/>
      <c r="ZB3027" s="68"/>
      <c r="ZC3027" s="68"/>
      <c r="ZD3027" s="68"/>
    </row>
    <row r="3028" spans="658:680" x14ac:dyDescent="0.25">
      <c r="YH3028" s="68"/>
      <c r="YI3028" s="68"/>
      <c r="YJ3028" s="68"/>
      <c r="YK3028" s="68"/>
      <c r="YL3028" s="68"/>
      <c r="YM3028" s="68"/>
      <c r="YN3028" s="68"/>
      <c r="YO3028" s="68"/>
      <c r="YP3028" s="68"/>
      <c r="YQ3028" s="68"/>
      <c r="YR3028" s="68"/>
      <c r="YS3028" s="68"/>
      <c r="YT3028" s="68"/>
      <c r="YU3028" s="68"/>
      <c r="YV3028" s="68"/>
      <c r="YW3028" s="68"/>
      <c r="YX3028" s="68">
        <v>1.00419639281935</v>
      </c>
      <c r="YY3028" s="68"/>
      <c r="YZ3028" s="68"/>
      <c r="ZA3028" s="68"/>
      <c r="ZB3028" s="68"/>
      <c r="ZC3028" s="68"/>
      <c r="ZD3028" s="68"/>
    </row>
    <row r="3029" spans="658:680" x14ac:dyDescent="0.25">
      <c r="YH3029" s="68"/>
      <c r="YI3029" s="68"/>
      <c r="YJ3029" s="68"/>
      <c r="YK3029" s="68"/>
      <c r="YL3029" s="68"/>
      <c r="YM3029" s="68"/>
      <c r="YN3029" s="68"/>
      <c r="YO3029" s="68"/>
      <c r="YP3029" s="68"/>
      <c r="YQ3029" s="68"/>
      <c r="YR3029" s="68"/>
      <c r="YS3029" s="68"/>
      <c r="YT3029" s="68"/>
      <c r="YU3029" s="68"/>
      <c r="YV3029" s="68"/>
      <c r="YW3029" s="68"/>
      <c r="YX3029" s="68">
        <v>1.0041928977811601</v>
      </c>
      <c r="YY3029" s="68"/>
      <c r="YZ3029" s="68"/>
      <c r="ZA3029" s="68"/>
      <c r="ZB3029" s="68"/>
      <c r="ZC3029" s="68"/>
      <c r="ZD3029" s="68"/>
    </row>
    <row r="3030" spans="658:680" x14ac:dyDescent="0.25">
      <c r="YH3030" s="68"/>
      <c r="YI3030" s="68"/>
      <c r="YJ3030" s="68"/>
      <c r="YK3030" s="68"/>
      <c r="YL3030" s="68"/>
      <c r="YM3030" s="68"/>
      <c r="YN3030" s="68"/>
      <c r="YO3030" s="68"/>
      <c r="YP3030" s="68"/>
      <c r="YQ3030" s="68"/>
      <c r="YR3030" s="68"/>
      <c r="YS3030" s="68"/>
      <c r="YT3030" s="68"/>
      <c r="YU3030" s="68"/>
      <c r="YV3030" s="68"/>
      <c r="YW3030" s="68"/>
      <c r="YX3030" s="68">
        <v>1.00419213195442</v>
      </c>
      <c r="YY3030" s="68"/>
      <c r="YZ3030" s="68"/>
      <c r="ZA3030" s="68"/>
      <c r="ZB3030" s="68"/>
      <c r="ZC3030" s="68"/>
      <c r="ZD3030" s="68"/>
    </row>
    <row r="3031" spans="658:680" x14ac:dyDescent="0.25">
      <c r="YH3031" s="68"/>
      <c r="YI3031" s="68"/>
      <c r="YJ3031" s="68"/>
      <c r="YK3031" s="68"/>
      <c r="YL3031" s="68"/>
      <c r="YM3031" s="68"/>
      <c r="YN3031" s="68"/>
      <c r="YO3031" s="68"/>
      <c r="YP3031" s="68"/>
      <c r="YQ3031" s="68"/>
      <c r="YR3031" s="68"/>
      <c r="YS3031" s="68"/>
      <c r="YT3031" s="68"/>
      <c r="YU3031" s="68"/>
      <c r="YV3031" s="68"/>
      <c r="YW3031" s="68"/>
      <c r="YX3031" s="68">
        <v>1.0041864216920799</v>
      </c>
      <c r="YY3031" s="68"/>
      <c r="YZ3031" s="68"/>
      <c r="ZA3031" s="68"/>
      <c r="ZB3031" s="68"/>
      <c r="ZC3031" s="68"/>
      <c r="ZD3031" s="68"/>
    </row>
    <row r="3032" spans="658:680" x14ac:dyDescent="0.25">
      <c r="YH3032" s="68"/>
      <c r="YI3032" s="68"/>
      <c r="YJ3032" s="68"/>
      <c r="YK3032" s="68"/>
      <c r="YL3032" s="68"/>
      <c r="YM3032" s="68"/>
      <c r="YN3032" s="68"/>
      <c r="YO3032" s="68"/>
      <c r="YP3032" s="68"/>
      <c r="YQ3032" s="68"/>
      <c r="YR3032" s="68"/>
      <c r="YS3032" s="68"/>
      <c r="YT3032" s="68"/>
      <c r="YU3032" s="68"/>
      <c r="YV3032" s="68"/>
      <c r="YW3032" s="68"/>
      <c r="YX3032" s="68">
        <v>1.00418605662833</v>
      </c>
      <c r="YY3032" s="68"/>
      <c r="YZ3032" s="68"/>
      <c r="ZA3032" s="68"/>
      <c r="ZB3032" s="68"/>
      <c r="ZC3032" s="68"/>
      <c r="ZD3032" s="68"/>
    </row>
    <row r="3033" spans="658:680" x14ac:dyDescent="0.25">
      <c r="YH3033" s="68"/>
      <c r="YI3033" s="68"/>
      <c r="YJ3033" s="68"/>
      <c r="YK3033" s="68"/>
      <c r="YL3033" s="68"/>
      <c r="YM3033" s="68"/>
      <c r="YN3033" s="68"/>
      <c r="YO3033" s="68"/>
      <c r="YP3033" s="68"/>
      <c r="YQ3033" s="68"/>
      <c r="YR3033" s="68"/>
      <c r="YS3033" s="68"/>
      <c r="YT3033" s="68"/>
      <c r="YU3033" s="68"/>
      <c r="YV3033" s="68"/>
      <c r="YW3033" s="68"/>
      <c r="YX3033" s="68">
        <v>1.00418120611269</v>
      </c>
      <c r="YY3033" s="68"/>
      <c r="YZ3033" s="68"/>
      <c r="ZA3033" s="68"/>
      <c r="ZB3033" s="68"/>
      <c r="ZC3033" s="68"/>
      <c r="ZD3033" s="68"/>
    </row>
    <row r="3034" spans="658:680" x14ac:dyDescent="0.25">
      <c r="YH3034" s="68"/>
      <c r="YI3034" s="68"/>
      <c r="YJ3034" s="68"/>
      <c r="YK3034" s="68"/>
      <c r="YL3034" s="68"/>
      <c r="YM3034" s="68"/>
      <c r="YN3034" s="68"/>
      <c r="YO3034" s="68"/>
      <c r="YP3034" s="68"/>
      <c r="YQ3034" s="68"/>
      <c r="YR3034" s="68"/>
      <c r="YS3034" s="68"/>
      <c r="YT3034" s="68"/>
      <c r="YU3034" s="68"/>
      <c r="YV3034" s="68"/>
      <c r="YW3034" s="68"/>
      <c r="YX3034" s="68">
        <v>1.0041787162873499</v>
      </c>
      <c r="YY3034" s="68"/>
      <c r="YZ3034" s="68"/>
      <c r="ZA3034" s="68"/>
      <c r="ZB3034" s="68"/>
      <c r="ZC3034" s="68"/>
      <c r="ZD3034" s="68"/>
    </row>
    <row r="3035" spans="658:680" x14ac:dyDescent="0.25">
      <c r="YH3035" s="68"/>
      <c r="YI3035" s="68"/>
      <c r="YJ3035" s="68"/>
      <c r="YK3035" s="68"/>
      <c r="YL3035" s="68"/>
      <c r="YM3035" s="68"/>
      <c r="YN3035" s="68"/>
      <c r="YO3035" s="68"/>
      <c r="YP3035" s="68"/>
      <c r="YQ3035" s="68"/>
      <c r="YR3035" s="68"/>
      <c r="YS3035" s="68"/>
      <c r="YT3035" s="68"/>
      <c r="YU3035" s="68"/>
      <c r="YV3035" s="68"/>
      <c r="YW3035" s="68"/>
      <c r="YX3035" s="68">
        <v>1.0041774820371001</v>
      </c>
      <c r="YY3035" s="68"/>
      <c r="YZ3035" s="68"/>
      <c r="ZA3035" s="68"/>
      <c r="ZB3035" s="68"/>
      <c r="ZC3035" s="68"/>
      <c r="ZD3035" s="68"/>
    </row>
    <row r="3036" spans="658:680" x14ac:dyDescent="0.25">
      <c r="YH3036" s="68"/>
      <c r="YI3036" s="68"/>
      <c r="YJ3036" s="68"/>
      <c r="YK3036" s="68"/>
      <c r="YL3036" s="68"/>
      <c r="YM3036" s="68"/>
      <c r="YN3036" s="68"/>
      <c r="YO3036" s="68"/>
      <c r="YP3036" s="68"/>
      <c r="YQ3036" s="68"/>
      <c r="YR3036" s="68"/>
      <c r="YS3036" s="68"/>
      <c r="YT3036" s="68"/>
      <c r="YU3036" s="68"/>
      <c r="YV3036" s="68"/>
      <c r="YW3036" s="68"/>
      <c r="YX3036" s="68">
        <v>1.0041766382461199</v>
      </c>
      <c r="YY3036" s="68"/>
      <c r="YZ3036" s="68"/>
      <c r="ZA3036" s="68"/>
      <c r="ZB3036" s="68"/>
      <c r="ZC3036" s="68"/>
      <c r="ZD3036" s="68"/>
    </row>
    <row r="3037" spans="658:680" x14ac:dyDescent="0.25">
      <c r="YH3037" s="68"/>
      <c r="YI3037" s="68"/>
      <c r="YJ3037" s="68"/>
      <c r="YK3037" s="68"/>
      <c r="YL3037" s="68"/>
      <c r="YM3037" s="68"/>
      <c r="YN3037" s="68"/>
      <c r="YO3037" s="68"/>
      <c r="YP3037" s="68"/>
      <c r="YQ3037" s="68"/>
      <c r="YR3037" s="68"/>
      <c r="YS3037" s="68"/>
      <c r="YT3037" s="68"/>
      <c r="YU3037" s="68"/>
      <c r="YV3037" s="68"/>
      <c r="YW3037" s="68"/>
      <c r="YX3037" s="68">
        <v>1.00417325990326</v>
      </c>
      <c r="YY3037" s="68"/>
      <c r="YZ3037" s="68"/>
      <c r="ZA3037" s="68"/>
      <c r="ZB3037" s="68"/>
      <c r="ZC3037" s="68"/>
      <c r="ZD3037" s="68"/>
    </row>
    <row r="3038" spans="658:680" x14ac:dyDescent="0.25">
      <c r="YH3038" s="68"/>
      <c r="YI3038" s="68"/>
      <c r="YJ3038" s="68"/>
      <c r="YK3038" s="68"/>
      <c r="YL3038" s="68"/>
      <c r="YM3038" s="68"/>
      <c r="YN3038" s="68"/>
      <c r="YO3038" s="68"/>
      <c r="YP3038" s="68"/>
      <c r="YQ3038" s="68"/>
      <c r="YR3038" s="68"/>
      <c r="YS3038" s="68"/>
      <c r="YT3038" s="68"/>
      <c r="YU3038" s="68"/>
      <c r="YV3038" s="68"/>
      <c r="YW3038" s="68"/>
      <c r="YX3038" s="68">
        <v>1.0041708461660801</v>
      </c>
      <c r="YY3038" s="68"/>
      <c r="YZ3038" s="68"/>
      <c r="ZA3038" s="68"/>
      <c r="ZB3038" s="68"/>
      <c r="ZC3038" s="68"/>
      <c r="ZD3038" s="68"/>
    </row>
    <row r="3039" spans="658:680" x14ac:dyDescent="0.25">
      <c r="YH3039" s="68"/>
      <c r="YI3039" s="68"/>
      <c r="YJ3039" s="68"/>
      <c r="YK3039" s="68"/>
      <c r="YL3039" s="68"/>
      <c r="YM3039" s="68"/>
      <c r="YN3039" s="68"/>
      <c r="YO3039" s="68"/>
      <c r="YP3039" s="68"/>
      <c r="YQ3039" s="68"/>
      <c r="YR3039" s="68"/>
      <c r="YS3039" s="68"/>
      <c r="YT3039" s="68"/>
      <c r="YU3039" s="68"/>
      <c r="YV3039" s="68"/>
      <c r="YW3039" s="68"/>
      <c r="YX3039" s="68">
        <v>1.00417075705146</v>
      </c>
      <c r="YY3039" s="68"/>
      <c r="YZ3039" s="68"/>
      <c r="ZA3039" s="68"/>
      <c r="ZB3039" s="68"/>
      <c r="ZC3039" s="68"/>
      <c r="ZD3039" s="68"/>
    </row>
    <row r="3040" spans="658:680" x14ac:dyDescent="0.25">
      <c r="YH3040" s="68"/>
      <c r="YI3040" s="68"/>
      <c r="YJ3040" s="68"/>
      <c r="YK3040" s="68"/>
      <c r="YL3040" s="68"/>
      <c r="YM3040" s="68"/>
      <c r="YN3040" s="68"/>
      <c r="YO3040" s="68"/>
      <c r="YP3040" s="68"/>
      <c r="YQ3040" s="68"/>
      <c r="YR3040" s="68"/>
      <c r="YS3040" s="68"/>
      <c r="YT3040" s="68"/>
      <c r="YU3040" s="68"/>
      <c r="YV3040" s="68"/>
      <c r="YW3040" s="68"/>
      <c r="YX3040" s="68">
        <v>1.0041704356222201</v>
      </c>
      <c r="YY3040" s="68"/>
      <c r="YZ3040" s="68"/>
      <c r="ZA3040" s="68"/>
      <c r="ZB3040" s="68"/>
      <c r="ZC3040" s="68"/>
      <c r="ZD3040" s="68"/>
    </row>
    <row r="3041" spans="658:680" x14ac:dyDescent="0.25">
      <c r="YH3041" s="68"/>
      <c r="YI3041" s="68"/>
      <c r="YJ3041" s="68"/>
      <c r="YK3041" s="68"/>
      <c r="YL3041" s="68"/>
      <c r="YM3041" s="68"/>
      <c r="YN3041" s="68"/>
      <c r="YO3041" s="68"/>
      <c r="YP3041" s="68"/>
      <c r="YQ3041" s="68"/>
      <c r="YR3041" s="68"/>
      <c r="YS3041" s="68"/>
      <c r="YT3041" s="68"/>
      <c r="YU3041" s="68"/>
      <c r="YV3041" s="68"/>
      <c r="YW3041" s="68"/>
      <c r="YX3041" s="68">
        <v>1.0041650108540301</v>
      </c>
      <c r="YY3041" s="68"/>
      <c r="YZ3041" s="68"/>
      <c r="ZA3041" s="68"/>
      <c r="ZB3041" s="68"/>
      <c r="ZC3041" s="68"/>
      <c r="ZD3041" s="68"/>
    </row>
    <row r="3042" spans="658:680" x14ac:dyDescent="0.25">
      <c r="YH3042" s="68"/>
      <c r="YI3042" s="68"/>
      <c r="YJ3042" s="68"/>
      <c r="YK3042" s="68"/>
      <c r="YL3042" s="68"/>
      <c r="YM3042" s="68"/>
      <c r="YN3042" s="68"/>
      <c r="YO3042" s="68"/>
      <c r="YP3042" s="68"/>
      <c r="YQ3042" s="68"/>
      <c r="YR3042" s="68"/>
      <c r="YS3042" s="68"/>
      <c r="YT3042" s="68"/>
      <c r="YU3042" s="68"/>
      <c r="YV3042" s="68"/>
      <c r="YW3042" s="68"/>
      <c r="YX3042" s="68">
        <v>1.0041618925185101</v>
      </c>
      <c r="YY3042" s="68"/>
      <c r="YZ3042" s="68"/>
      <c r="ZA3042" s="68"/>
      <c r="ZB3042" s="68"/>
      <c r="ZC3042" s="68"/>
      <c r="ZD3042" s="68"/>
    </row>
    <row r="3043" spans="658:680" x14ac:dyDescent="0.25">
      <c r="YH3043" s="68"/>
      <c r="YI3043" s="68"/>
      <c r="YJ3043" s="68"/>
      <c r="YK3043" s="68"/>
      <c r="YL3043" s="68"/>
      <c r="YM3043" s="68"/>
      <c r="YN3043" s="68"/>
      <c r="YO3043" s="68"/>
      <c r="YP3043" s="68"/>
      <c r="YQ3043" s="68"/>
      <c r="YR3043" s="68"/>
      <c r="YS3043" s="68"/>
      <c r="YT3043" s="68"/>
      <c r="YU3043" s="68"/>
      <c r="YV3043" s="68"/>
      <c r="YW3043" s="68"/>
      <c r="YX3043" s="68">
        <v>1.0041581482489801</v>
      </c>
      <c r="YY3043" s="68"/>
      <c r="YZ3043" s="68"/>
      <c r="ZA3043" s="68"/>
      <c r="ZB3043" s="68"/>
      <c r="ZC3043" s="68"/>
      <c r="ZD3043" s="68"/>
    </row>
    <row r="3044" spans="658:680" x14ac:dyDescent="0.25">
      <c r="YH3044" s="68"/>
      <c r="YI3044" s="68"/>
      <c r="YJ3044" s="68"/>
      <c r="YK3044" s="68"/>
      <c r="YL3044" s="68"/>
      <c r="YM3044" s="68"/>
      <c r="YN3044" s="68"/>
      <c r="YO3044" s="68"/>
      <c r="YP3044" s="68"/>
      <c r="YQ3044" s="68"/>
      <c r="YR3044" s="68"/>
      <c r="YS3044" s="68"/>
      <c r="YT3044" s="68"/>
      <c r="YU3044" s="68"/>
      <c r="YV3044" s="68"/>
      <c r="YW3044" s="68"/>
      <c r="YX3044" s="68">
        <v>1.0041581147971399</v>
      </c>
      <c r="YY3044" s="68"/>
      <c r="YZ3044" s="68"/>
      <c r="ZA3044" s="68"/>
      <c r="ZB3044" s="68"/>
      <c r="ZC3044" s="68"/>
      <c r="ZD3044" s="68"/>
    </row>
    <row r="3045" spans="658:680" x14ac:dyDescent="0.25">
      <c r="YH3045" s="68"/>
      <c r="YI3045" s="68"/>
      <c r="YJ3045" s="68"/>
      <c r="YK3045" s="68"/>
      <c r="YL3045" s="68"/>
      <c r="YM3045" s="68"/>
      <c r="YN3045" s="68"/>
      <c r="YO3045" s="68"/>
      <c r="YP3045" s="68"/>
      <c r="YQ3045" s="68"/>
      <c r="YR3045" s="68"/>
      <c r="YS3045" s="68"/>
      <c r="YT3045" s="68"/>
      <c r="YU3045" s="68"/>
      <c r="YV3045" s="68"/>
      <c r="YW3045" s="68"/>
      <c r="YX3045" s="68">
        <v>1.0041578902003301</v>
      </c>
      <c r="YY3045" s="68"/>
      <c r="YZ3045" s="68"/>
      <c r="ZA3045" s="68"/>
      <c r="ZB3045" s="68"/>
      <c r="ZC3045" s="68"/>
      <c r="ZD3045" s="68"/>
    </row>
    <row r="3046" spans="658:680" x14ac:dyDescent="0.25">
      <c r="YH3046" s="68"/>
      <c r="YI3046" s="68"/>
      <c r="YJ3046" s="68"/>
      <c r="YK3046" s="68"/>
      <c r="YL3046" s="68"/>
      <c r="YM3046" s="68"/>
      <c r="YN3046" s="68"/>
      <c r="YO3046" s="68"/>
      <c r="YP3046" s="68"/>
      <c r="YQ3046" s="68"/>
      <c r="YR3046" s="68"/>
      <c r="YS3046" s="68"/>
      <c r="YT3046" s="68"/>
      <c r="YU3046" s="68"/>
      <c r="YV3046" s="68"/>
      <c r="YW3046" s="68"/>
      <c r="YX3046" s="68">
        <v>1.00415498845094</v>
      </c>
      <c r="YY3046" s="68"/>
      <c r="YZ3046" s="68"/>
      <c r="ZA3046" s="68"/>
      <c r="ZB3046" s="68"/>
      <c r="ZC3046" s="68"/>
      <c r="ZD3046" s="68"/>
    </row>
    <row r="3047" spans="658:680" x14ac:dyDescent="0.25">
      <c r="YH3047" s="68"/>
      <c r="YI3047" s="68"/>
      <c r="YJ3047" s="68"/>
      <c r="YK3047" s="68"/>
      <c r="YL3047" s="68"/>
      <c r="YM3047" s="68"/>
      <c r="YN3047" s="68"/>
      <c r="YO3047" s="68"/>
      <c r="YP3047" s="68"/>
      <c r="YQ3047" s="68"/>
      <c r="YR3047" s="68"/>
      <c r="YS3047" s="68"/>
      <c r="YT3047" s="68"/>
      <c r="YU3047" s="68"/>
      <c r="YV3047" s="68"/>
      <c r="YW3047" s="68"/>
      <c r="YX3047" s="68">
        <v>1.0041542112184101</v>
      </c>
      <c r="YY3047" s="68"/>
      <c r="YZ3047" s="68"/>
      <c r="ZA3047" s="68"/>
      <c r="ZB3047" s="68"/>
      <c r="ZC3047" s="68"/>
      <c r="ZD3047" s="68"/>
    </row>
    <row r="3048" spans="658:680" x14ac:dyDescent="0.25">
      <c r="YH3048" s="68"/>
      <c r="YI3048" s="68"/>
      <c r="YJ3048" s="68"/>
      <c r="YK3048" s="68"/>
      <c r="YL3048" s="68"/>
      <c r="YM3048" s="68"/>
      <c r="YN3048" s="68"/>
      <c r="YO3048" s="68"/>
      <c r="YP3048" s="68"/>
      <c r="YQ3048" s="68"/>
      <c r="YR3048" s="68"/>
      <c r="YS3048" s="68"/>
      <c r="YT3048" s="68"/>
      <c r="YU3048" s="68"/>
      <c r="YV3048" s="68"/>
      <c r="YW3048" s="68"/>
      <c r="YX3048" s="68">
        <v>1.00415390894723</v>
      </c>
      <c r="YY3048" s="68"/>
      <c r="YZ3048" s="68"/>
      <c r="ZA3048" s="68"/>
      <c r="ZB3048" s="68"/>
      <c r="ZC3048" s="68"/>
      <c r="ZD3048" s="68"/>
    </row>
    <row r="3049" spans="658:680" x14ac:dyDescent="0.25">
      <c r="YH3049" s="68"/>
      <c r="YI3049" s="68"/>
      <c r="YJ3049" s="68"/>
      <c r="YK3049" s="68"/>
      <c r="YL3049" s="68"/>
      <c r="YM3049" s="68"/>
      <c r="YN3049" s="68"/>
      <c r="YO3049" s="68"/>
      <c r="YP3049" s="68"/>
      <c r="YQ3049" s="68"/>
      <c r="YR3049" s="68"/>
      <c r="YS3049" s="68"/>
      <c r="YT3049" s="68"/>
      <c r="YU3049" s="68"/>
      <c r="YV3049" s="68"/>
      <c r="YW3049" s="68"/>
      <c r="YX3049" s="68">
        <v>1.00415349892504</v>
      </c>
      <c r="YY3049" s="68"/>
      <c r="YZ3049" s="68"/>
      <c r="ZA3049" s="68"/>
      <c r="ZB3049" s="68"/>
      <c r="ZC3049" s="68"/>
      <c r="ZD3049" s="68"/>
    </row>
    <row r="3050" spans="658:680" x14ac:dyDescent="0.25">
      <c r="YH3050" s="68"/>
      <c r="YI3050" s="68"/>
      <c r="YJ3050" s="68"/>
      <c r="YK3050" s="68"/>
      <c r="YL3050" s="68"/>
      <c r="YM3050" s="68"/>
      <c r="YN3050" s="68"/>
      <c r="YO3050" s="68"/>
      <c r="YP3050" s="68"/>
      <c r="YQ3050" s="68"/>
      <c r="YR3050" s="68"/>
      <c r="YS3050" s="68"/>
      <c r="YT3050" s="68"/>
      <c r="YU3050" s="68"/>
      <c r="YV3050" s="68"/>
      <c r="YW3050" s="68"/>
      <c r="YX3050" s="68">
        <v>1.0041534973155699</v>
      </c>
      <c r="YY3050" s="68"/>
      <c r="YZ3050" s="68"/>
      <c r="ZA3050" s="68"/>
      <c r="ZB3050" s="68"/>
      <c r="ZC3050" s="68"/>
      <c r="ZD3050" s="68"/>
    </row>
    <row r="3051" spans="658:680" x14ac:dyDescent="0.25">
      <c r="YH3051" s="68"/>
      <c r="YI3051" s="68"/>
      <c r="YJ3051" s="68"/>
      <c r="YK3051" s="68"/>
      <c r="YL3051" s="68"/>
      <c r="YM3051" s="68"/>
      <c r="YN3051" s="68"/>
      <c r="YO3051" s="68"/>
      <c r="YP3051" s="68"/>
      <c r="YQ3051" s="68"/>
      <c r="YR3051" s="68"/>
      <c r="YS3051" s="68"/>
      <c r="YT3051" s="68"/>
      <c r="YU3051" s="68"/>
      <c r="YV3051" s="68"/>
      <c r="YW3051" s="68"/>
      <c r="YX3051" s="68">
        <v>1.0041524609907699</v>
      </c>
      <c r="YY3051" s="68"/>
      <c r="YZ3051" s="68"/>
      <c r="ZA3051" s="68"/>
      <c r="ZB3051" s="68"/>
      <c r="ZC3051" s="68"/>
      <c r="ZD3051" s="68"/>
    </row>
    <row r="3052" spans="658:680" x14ac:dyDescent="0.25">
      <c r="YH3052" s="68"/>
      <c r="YI3052" s="68"/>
      <c r="YJ3052" s="68"/>
      <c r="YK3052" s="68"/>
      <c r="YL3052" s="68"/>
      <c r="YM3052" s="68"/>
      <c r="YN3052" s="68"/>
      <c r="YO3052" s="68"/>
      <c r="YP3052" s="68"/>
      <c r="YQ3052" s="68"/>
      <c r="YR3052" s="68"/>
      <c r="YS3052" s="68"/>
      <c r="YT3052" s="68"/>
      <c r="YU3052" s="68"/>
      <c r="YV3052" s="68"/>
      <c r="YW3052" s="68"/>
      <c r="YX3052" s="68">
        <v>1.00415227184829</v>
      </c>
      <c r="YY3052" s="68"/>
      <c r="YZ3052" s="68"/>
      <c r="ZA3052" s="68"/>
      <c r="ZB3052" s="68"/>
      <c r="ZC3052" s="68"/>
      <c r="ZD3052" s="68"/>
    </row>
    <row r="3053" spans="658:680" x14ac:dyDescent="0.25">
      <c r="YH3053" s="68"/>
      <c r="YI3053" s="68"/>
      <c r="YJ3053" s="68"/>
      <c r="YK3053" s="68"/>
      <c r="YL3053" s="68"/>
      <c r="YM3053" s="68"/>
      <c r="YN3053" s="68"/>
      <c r="YO3053" s="68"/>
      <c r="YP3053" s="68"/>
      <c r="YQ3053" s="68"/>
      <c r="YR3053" s="68"/>
      <c r="YS3053" s="68"/>
      <c r="YT3053" s="68"/>
      <c r="YU3053" s="68"/>
      <c r="YV3053" s="68"/>
      <c r="YW3053" s="68"/>
      <c r="YX3053" s="68">
        <v>1.0041510144542201</v>
      </c>
      <c r="YY3053" s="68"/>
      <c r="YZ3053" s="68"/>
      <c r="ZA3053" s="68"/>
      <c r="ZB3053" s="68"/>
      <c r="ZC3053" s="68"/>
      <c r="ZD3053" s="68"/>
    </row>
    <row r="3054" spans="658:680" x14ac:dyDescent="0.25">
      <c r="YH3054" s="68"/>
      <c r="YI3054" s="68"/>
      <c r="YJ3054" s="68"/>
      <c r="YK3054" s="68"/>
      <c r="YL3054" s="68"/>
      <c r="YM3054" s="68"/>
      <c r="YN3054" s="68"/>
      <c r="YO3054" s="68"/>
      <c r="YP3054" s="68"/>
      <c r="YQ3054" s="68"/>
      <c r="YR3054" s="68"/>
      <c r="YS3054" s="68"/>
      <c r="YT3054" s="68"/>
      <c r="YU3054" s="68"/>
      <c r="YV3054" s="68"/>
      <c r="YW3054" s="68"/>
      <c r="YX3054" s="68">
        <v>1.00414482442301</v>
      </c>
      <c r="YY3054" s="68"/>
      <c r="YZ3054" s="68"/>
      <c r="ZA3054" s="68"/>
      <c r="ZB3054" s="68"/>
      <c r="ZC3054" s="68"/>
      <c r="ZD3054" s="68"/>
    </row>
    <row r="3055" spans="658:680" x14ac:dyDescent="0.25">
      <c r="YH3055" s="68"/>
      <c r="YI3055" s="68"/>
      <c r="YJ3055" s="68"/>
      <c r="YK3055" s="68"/>
      <c r="YL3055" s="68"/>
      <c r="YM3055" s="68"/>
      <c r="YN3055" s="68"/>
      <c r="YO3055" s="68"/>
      <c r="YP3055" s="68"/>
      <c r="YQ3055" s="68"/>
      <c r="YR3055" s="68"/>
      <c r="YS3055" s="68"/>
      <c r="YT3055" s="68"/>
      <c r="YU3055" s="68"/>
      <c r="YV3055" s="68"/>
      <c r="YW3055" s="68"/>
      <c r="YX3055" s="68">
        <v>1.0041363672447601</v>
      </c>
      <c r="YY3055" s="68"/>
      <c r="YZ3055" s="68"/>
      <c r="ZA3055" s="68"/>
      <c r="ZB3055" s="68"/>
      <c r="ZC3055" s="68"/>
      <c r="ZD3055" s="68"/>
    </row>
    <row r="3056" spans="658:680" x14ac:dyDescent="0.25">
      <c r="YH3056" s="68"/>
      <c r="YI3056" s="68"/>
      <c r="YJ3056" s="68"/>
      <c r="YK3056" s="68"/>
      <c r="YL3056" s="68"/>
      <c r="YM3056" s="68"/>
      <c r="YN3056" s="68"/>
      <c r="YO3056" s="68"/>
      <c r="YP3056" s="68"/>
      <c r="YQ3056" s="68"/>
      <c r="YR3056" s="68"/>
      <c r="YS3056" s="68"/>
      <c r="YT3056" s="68"/>
      <c r="YU3056" s="68"/>
      <c r="YV3056" s="68"/>
      <c r="YW3056" s="68"/>
      <c r="YX3056" s="68">
        <v>1.00412630944016</v>
      </c>
      <c r="YY3056" s="68"/>
      <c r="YZ3056" s="68"/>
      <c r="ZA3056" s="68"/>
      <c r="ZB3056" s="68"/>
      <c r="ZC3056" s="68"/>
      <c r="ZD3056" s="68"/>
    </row>
    <row r="3057" spans="658:680" x14ac:dyDescent="0.25">
      <c r="YH3057" s="68"/>
      <c r="YI3057" s="68"/>
      <c r="YJ3057" s="68"/>
      <c r="YK3057" s="68"/>
      <c r="YL3057" s="68"/>
      <c r="YM3057" s="68"/>
      <c r="YN3057" s="68"/>
      <c r="YO3057" s="68"/>
      <c r="YP3057" s="68"/>
      <c r="YQ3057" s="68"/>
      <c r="YR3057" s="68"/>
      <c r="YS3057" s="68"/>
      <c r="YT3057" s="68"/>
      <c r="YU3057" s="68"/>
      <c r="YV3057" s="68"/>
      <c r="YW3057" s="68"/>
      <c r="YX3057" s="68">
        <v>1.0041256556617899</v>
      </c>
      <c r="YY3057" s="68"/>
      <c r="YZ3057" s="68"/>
      <c r="ZA3057" s="68"/>
      <c r="ZB3057" s="68"/>
      <c r="ZC3057" s="68"/>
      <c r="ZD3057" s="68"/>
    </row>
    <row r="3058" spans="658:680" x14ac:dyDescent="0.25">
      <c r="YH3058" s="68"/>
      <c r="YI3058" s="68"/>
      <c r="YJ3058" s="68"/>
      <c r="YK3058" s="68"/>
      <c r="YL3058" s="68"/>
      <c r="YM3058" s="68"/>
      <c r="YN3058" s="68"/>
      <c r="YO3058" s="68"/>
      <c r="YP3058" s="68"/>
      <c r="YQ3058" s="68"/>
      <c r="YR3058" s="68"/>
      <c r="YS3058" s="68"/>
      <c r="YT3058" s="68"/>
      <c r="YU3058" s="68"/>
      <c r="YV3058" s="68"/>
      <c r="YW3058" s="68"/>
      <c r="YX3058" s="68">
        <v>1.00412076193877</v>
      </c>
      <c r="YY3058" s="68"/>
      <c r="YZ3058" s="68"/>
      <c r="ZA3058" s="68"/>
      <c r="ZB3058" s="68"/>
      <c r="ZC3058" s="68"/>
      <c r="ZD3058" s="68"/>
    </row>
    <row r="3059" spans="658:680" x14ac:dyDescent="0.25">
      <c r="YH3059" s="68"/>
      <c r="YI3059" s="68"/>
      <c r="YJ3059" s="68"/>
      <c r="YK3059" s="68"/>
      <c r="YL3059" s="68"/>
      <c r="YM3059" s="68"/>
      <c r="YN3059" s="68"/>
      <c r="YO3059" s="68"/>
      <c r="YP3059" s="68"/>
      <c r="YQ3059" s="68"/>
      <c r="YR3059" s="68"/>
      <c r="YS3059" s="68"/>
      <c r="YT3059" s="68"/>
      <c r="YU3059" s="68"/>
      <c r="YV3059" s="68"/>
      <c r="YW3059" s="68"/>
      <c r="YX3059" s="68">
        <v>1.00411947578557</v>
      </c>
      <c r="YY3059" s="68"/>
      <c r="YZ3059" s="68"/>
      <c r="ZA3059" s="68"/>
      <c r="ZB3059" s="68"/>
      <c r="ZC3059" s="68"/>
      <c r="ZD3059" s="68"/>
    </row>
    <row r="3060" spans="658:680" x14ac:dyDescent="0.25">
      <c r="YH3060" s="68"/>
      <c r="YI3060" s="68"/>
      <c r="YJ3060" s="68"/>
      <c r="YK3060" s="68"/>
      <c r="YL3060" s="68"/>
      <c r="YM3060" s="68"/>
      <c r="YN3060" s="68"/>
      <c r="YO3060" s="68"/>
      <c r="YP3060" s="68"/>
      <c r="YQ3060" s="68"/>
      <c r="YR3060" s="68"/>
      <c r="YS3060" s="68"/>
      <c r="YT3060" s="68"/>
      <c r="YU3060" s="68"/>
      <c r="YV3060" s="68"/>
      <c r="YW3060" s="68"/>
      <c r="YX3060" s="68">
        <v>1.00411871472188</v>
      </c>
      <c r="YY3060" s="68"/>
      <c r="YZ3060" s="68"/>
      <c r="ZA3060" s="68"/>
      <c r="ZB3060" s="68"/>
      <c r="ZC3060" s="68"/>
      <c r="ZD3060" s="68"/>
    </row>
    <row r="3061" spans="658:680" x14ac:dyDescent="0.25">
      <c r="YH3061" s="68"/>
      <c r="YI3061" s="68"/>
      <c r="YJ3061" s="68"/>
      <c r="YK3061" s="68"/>
      <c r="YL3061" s="68"/>
      <c r="YM3061" s="68"/>
      <c r="YN3061" s="68"/>
      <c r="YO3061" s="68"/>
      <c r="YP3061" s="68"/>
      <c r="YQ3061" s="68"/>
      <c r="YR3061" s="68"/>
      <c r="YS3061" s="68"/>
      <c r="YT3061" s="68"/>
      <c r="YU3061" s="68"/>
      <c r="YV3061" s="68"/>
      <c r="YW3061" s="68"/>
      <c r="YX3061" s="68">
        <v>1.00411599262727</v>
      </c>
      <c r="YY3061" s="68"/>
      <c r="YZ3061" s="68"/>
      <c r="ZA3061" s="68"/>
      <c r="ZB3061" s="68"/>
      <c r="ZC3061" s="68"/>
      <c r="ZD3061" s="68"/>
    </row>
    <row r="3062" spans="658:680" x14ac:dyDescent="0.25">
      <c r="YH3062" s="68"/>
      <c r="YI3062" s="68"/>
      <c r="YJ3062" s="68"/>
      <c r="YK3062" s="68"/>
      <c r="YL3062" s="68"/>
      <c r="YM3062" s="68"/>
      <c r="YN3062" s="68"/>
      <c r="YO3062" s="68"/>
      <c r="YP3062" s="68"/>
      <c r="YQ3062" s="68"/>
      <c r="YR3062" s="68"/>
      <c r="YS3062" s="68"/>
      <c r="YT3062" s="68"/>
      <c r="YU3062" s="68"/>
      <c r="YV3062" s="68"/>
      <c r="YW3062" s="68"/>
      <c r="YX3062" s="68">
        <v>1.00411529261869</v>
      </c>
      <c r="YY3062" s="68"/>
      <c r="YZ3062" s="68"/>
      <c r="ZA3062" s="68"/>
      <c r="ZB3062" s="68"/>
      <c r="ZC3062" s="68"/>
      <c r="ZD3062" s="68"/>
    </row>
    <row r="3063" spans="658:680" x14ac:dyDescent="0.25">
      <c r="YH3063" s="68"/>
      <c r="YI3063" s="68"/>
      <c r="YJ3063" s="68"/>
      <c r="YK3063" s="68"/>
      <c r="YL3063" s="68"/>
      <c r="YM3063" s="68"/>
      <c r="YN3063" s="68"/>
      <c r="YO3063" s="68"/>
      <c r="YP3063" s="68"/>
      <c r="YQ3063" s="68"/>
      <c r="YR3063" s="68"/>
      <c r="YS3063" s="68"/>
      <c r="YT3063" s="68"/>
      <c r="YU3063" s="68"/>
      <c r="YV3063" s="68"/>
      <c r="YW3063" s="68"/>
      <c r="YX3063" s="68">
        <v>1.0041152337552901</v>
      </c>
      <c r="YY3063" s="68"/>
      <c r="YZ3063" s="68"/>
      <c r="ZA3063" s="68"/>
      <c r="ZB3063" s="68"/>
      <c r="ZC3063" s="68"/>
      <c r="ZD3063" s="68"/>
    </row>
    <row r="3064" spans="658:680" x14ac:dyDescent="0.25">
      <c r="YH3064" s="68"/>
      <c r="YI3064" s="68"/>
      <c r="YJ3064" s="68"/>
      <c r="YK3064" s="68"/>
      <c r="YL3064" s="68"/>
      <c r="YM3064" s="68"/>
      <c r="YN3064" s="68"/>
      <c r="YO3064" s="68"/>
      <c r="YP3064" s="68"/>
      <c r="YQ3064" s="68"/>
      <c r="YR3064" s="68"/>
      <c r="YS3064" s="68"/>
      <c r="YT3064" s="68"/>
      <c r="YU3064" s="68"/>
      <c r="YV3064" s="68"/>
      <c r="YW3064" s="68"/>
      <c r="YX3064" s="68">
        <v>1.00411433752621</v>
      </c>
      <c r="YY3064" s="68"/>
      <c r="YZ3064" s="68"/>
      <c r="ZA3064" s="68"/>
      <c r="ZB3064" s="68"/>
      <c r="ZC3064" s="68"/>
      <c r="ZD3064" s="68"/>
    </row>
    <row r="3065" spans="658:680" x14ac:dyDescent="0.25">
      <c r="YH3065" s="68"/>
      <c r="YI3065" s="68"/>
      <c r="YJ3065" s="68"/>
      <c r="YK3065" s="68"/>
      <c r="YL3065" s="68"/>
      <c r="YM3065" s="68"/>
      <c r="YN3065" s="68"/>
      <c r="YO3065" s="68"/>
      <c r="YP3065" s="68"/>
      <c r="YQ3065" s="68"/>
      <c r="YR3065" s="68"/>
      <c r="YS3065" s="68"/>
      <c r="YT3065" s="68"/>
      <c r="YU3065" s="68"/>
      <c r="YV3065" s="68"/>
      <c r="YW3065" s="68"/>
      <c r="YX3065" s="68">
        <v>1.0041116946736</v>
      </c>
      <c r="YY3065" s="68"/>
      <c r="YZ3065" s="68"/>
      <c r="ZA3065" s="68"/>
      <c r="ZB3065" s="68"/>
      <c r="ZC3065" s="68"/>
      <c r="ZD3065" s="68"/>
    </row>
    <row r="3066" spans="658:680" x14ac:dyDescent="0.25">
      <c r="YH3066" s="68"/>
      <c r="YI3066" s="68"/>
      <c r="YJ3066" s="68"/>
      <c r="YK3066" s="68"/>
      <c r="YL3066" s="68"/>
      <c r="YM3066" s="68"/>
      <c r="YN3066" s="68"/>
      <c r="YO3066" s="68"/>
      <c r="YP3066" s="68"/>
      <c r="YQ3066" s="68"/>
      <c r="YR3066" s="68"/>
      <c r="YS3066" s="68"/>
      <c r="YT3066" s="68"/>
      <c r="YU3066" s="68"/>
      <c r="YV3066" s="68"/>
      <c r="YW3066" s="68"/>
      <c r="YX3066" s="68">
        <v>1.00411103442823</v>
      </c>
      <c r="YY3066" s="68"/>
      <c r="YZ3066" s="68"/>
      <c r="ZA3066" s="68"/>
      <c r="ZB3066" s="68"/>
      <c r="ZC3066" s="68"/>
      <c r="ZD3066" s="68"/>
    </row>
    <row r="3067" spans="658:680" x14ac:dyDescent="0.25">
      <c r="YH3067" s="68"/>
      <c r="YI3067" s="68"/>
      <c r="YJ3067" s="68"/>
      <c r="YK3067" s="68"/>
      <c r="YL3067" s="68"/>
      <c r="YM3067" s="68"/>
      <c r="YN3067" s="68"/>
      <c r="YO3067" s="68"/>
      <c r="YP3067" s="68"/>
      <c r="YQ3067" s="68"/>
      <c r="YR3067" s="68"/>
      <c r="YS3067" s="68"/>
      <c r="YT3067" s="68"/>
      <c r="YU3067" s="68"/>
      <c r="YV3067" s="68"/>
      <c r="YW3067" s="68"/>
      <c r="YX3067" s="68">
        <v>1.00410889873252</v>
      </c>
      <c r="YY3067" s="68"/>
      <c r="YZ3067" s="68"/>
      <c r="ZA3067" s="68"/>
      <c r="ZB3067" s="68"/>
      <c r="ZC3067" s="68"/>
      <c r="ZD3067" s="68"/>
    </row>
    <row r="3068" spans="658:680" x14ac:dyDescent="0.25">
      <c r="YH3068" s="68"/>
      <c r="YI3068" s="68"/>
      <c r="YJ3068" s="68"/>
      <c r="YK3068" s="68"/>
      <c r="YL3068" s="68"/>
      <c r="YM3068" s="68"/>
      <c r="YN3068" s="68"/>
      <c r="YO3068" s="68"/>
      <c r="YP3068" s="68"/>
      <c r="YQ3068" s="68"/>
      <c r="YR3068" s="68"/>
      <c r="YS3068" s="68"/>
      <c r="YT3068" s="68"/>
      <c r="YU3068" s="68"/>
      <c r="YV3068" s="68"/>
      <c r="YW3068" s="68"/>
      <c r="YX3068" s="68">
        <v>1.00410521838487</v>
      </c>
      <c r="YY3068" s="68"/>
      <c r="YZ3068" s="68"/>
      <c r="ZA3068" s="68"/>
      <c r="ZB3068" s="68"/>
      <c r="ZC3068" s="68"/>
      <c r="ZD3068" s="68"/>
    </row>
    <row r="3069" spans="658:680" x14ac:dyDescent="0.25">
      <c r="YH3069" s="68"/>
      <c r="YI3069" s="68"/>
      <c r="YJ3069" s="68"/>
      <c r="YK3069" s="68"/>
      <c r="YL3069" s="68"/>
      <c r="YM3069" s="68"/>
      <c r="YN3069" s="68"/>
      <c r="YO3069" s="68"/>
      <c r="YP3069" s="68"/>
      <c r="YQ3069" s="68"/>
      <c r="YR3069" s="68"/>
      <c r="YS3069" s="68"/>
      <c r="YT3069" s="68"/>
      <c r="YU3069" s="68"/>
      <c r="YV3069" s="68"/>
      <c r="YW3069" s="68"/>
      <c r="YX3069" s="68">
        <v>1.0041049989116599</v>
      </c>
      <c r="YY3069" s="68"/>
      <c r="YZ3069" s="68"/>
      <c r="ZA3069" s="68"/>
      <c r="ZB3069" s="68"/>
      <c r="ZC3069" s="68"/>
      <c r="ZD3069" s="68"/>
    </row>
    <row r="3070" spans="658:680" x14ac:dyDescent="0.25">
      <c r="YH3070" s="68"/>
      <c r="YI3070" s="68"/>
      <c r="YJ3070" s="68"/>
      <c r="YK3070" s="68"/>
      <c r="YL3070" s="68"/>
      <c r="YM3070" s="68"/>
      <c r="YN3070" s="68"/>
      <c r="YO3070" s="68"/>
      <c r="YP3070" s="68"/>
      <c r="YQ3070" s="68"/>
      <c r="YR3070" s="68"/>
      <c r="YS3070" s="68"/>
      <c r="YT3070" s="68"/>
      <c r="YU3070" s="68"/>
      <c r="YV3070" s="68"/>
      <c r="YW3070" s="68"/>
      <c r="YX3070" s="68">
        <v>1.0041010417156599</v>
      </c>
      <c r="YY3070" s="68"/>
      <c r="YZ3070" s="68"/>
      <c r="ZA3070" s="68"/>
      <c r="ZB3070" s="68"/>
      <c r="ZC3070" s="68"/>
      <c r="ZD3070" s="68"/>
    </row>
    <row r="3071" spans="658:680" x14ac:dyDescent="0.25">
      <c r="YH3071" s="68"/>
      <c r="YI3071" s="68"/>
      <c r="YJ3071" s="68"/>
      <c r="YK3071" s="68"/>
      <c r="YL3071" s="68"/>
      <c r="YM3071" s="68"/>
      <c r="YN3071" s="68"/>
      <c r="YO3071" s="68"/>
      <c r="YP3071" s="68"/>
      <c r="YQ3071" s="68"/>
      <c r="YR3071" s="68"/>
      <c r="YS3071" s="68"/>
      <c r="YT3071" s="68"/>
      <c r="YU3071" s="68"/>
      <c r="YV3071" s="68"/>
      <c r="YW3071" s="68"/>
      <c r="YX3071" s="68">
        <v>1.0040990670144001</v>
      </c>
      <c r="YY3071" s="68"/>
      <c r="YZ3071" s="68"/>
      <c r="ZA3071" s="68"/>
      <c r="ZB3071" s="68"/>
      <c r="ZC3071" s="68"/>
      <c r="ZD3071" s="68"/>
    </row>
    <row r="3072" spans="658:680" x14ac:dyDescent="0.25">
      <c r="YH3072" s="68"/>
      <c r="YI3072" s="68"/>
      <c r="YJ3072" s="68"/>
      <c r="YK3072" s="68"/>
      <c r="YL3072" s="68"/>
      <c r="YM3072" s="68"/>
      <c r="YN3072" s="68"/>
      <c r="YO3072" s="68"/>
      <c r="YP3072" s="68"/>
      <c r="YQ3072" s="68"/>
      <c r="YR3072" s="68"/>
      <c r="YS3072" s="68"/>
      <c r="YT3072" s="68"/>
      <c r="YU3072" s="68"/>
      <c r="YV3072" s="68"/>
      <c r="YW3072" s="68"/>
      <c r="YX3072" s="68">
        <v>1.00409564508033</v>
      </c>
      <c r="YY3072" s="68"/>
      <c r="YZ3072" s="68"/>
      <c r="ZA3072" s="68"/>
      <c r="ZB3072" s="68"/>
      <c r="ZC3072" s="68"/>
      <c r="ZD3072" s="68"/>
    </row>
    <row r="3073" spans="658:680" x14ac:dyDescent="0.25">
      <c r="YH3073" s="68"/>
      <c r="YI3073" s="68"/>
      <c r="YJ3073" s="68"/>
      <c r="YK3073" s="68"/>
      <c r="YL3073" s="68"/>
      <c r="YM3073" s="68"/>
      <c r="YN3073" s="68"/>
      <c r="YO3073" s="68"/>
      <c r="YP3073" s="68"/>
      <c r="YQ3073" s="68"/>
      <c r="YR3073" s="68"/>
      <c r="YS3073" s="68"/>
      <c r="YT3073" s="68"/>
      <c r="YU3073" s="68"/>
      <c r="YV3073" s="68"/>
      <c r="YW3073" s="68"/>
      <c r="YX3073" s="68">
        <v>1.0040949993177399</v>
      </c>
      <c r="YY3073" s="68"/>
      <c r="YZ3073" s="68"/>
      <c r="ZA3073" s="68"/>
      <c r="ZB3073" s="68"/>
      <c r="ZC3073" s="68"/>
      <c r="ZD3073" s="68"/>
    </row>
    <row r="3074" spans="658:680" x14ac:dyDescent="0.25">
      <c r="YH3074" s="68"/>
      <c r="YI3074" s="68"/>
      <c r="YJ3074" s="68"/>
      <c r="YK3074" s="68"/>
      <c r="YL3074" s="68"/>
      <c r="YM3074" s="68"/>
      <c r="YN3074" s="68"/>
      <c r="YO3074" s="68"/>
      <c r="YP3074" s="68"/>
      <c r="YQ3074" s="68"/>
      <c r="YR3074" s="68"/>
      <c r="YS3074" s="68"/>
      <c r="YT3074" s="68"/>
      <c r="YU3074" s="68"/>
      <c r="YV3074" s="68"/>
      <c r="YW3074" s="68"/>
      <c r="YX3074" s="68">
        <v>1.0040949529691801</v>
      </c>
      <c r="YY3074" s="68"/>
      <c r="YZ3074" s="68"/>
      <c r="ZA3074" s="68"/>
      <c r="ZB3074" s="68"/>
      <c r="ZC3074" s="68"/>
      <c r="ZD3074" s="68"/>
    </row>
    <row r="3075" spans="658:680" x14ac:dyDescent="0.25">
      <c r="YH3075" s="68"/>
      <c r="YI3075" s="68"/>
      <c r="YJ3075" s="68"/>
      <c r="YK3075" s="68"/>
      <c r="YL3075" s="68"/>
      <c r="YM3075" s="68"/>
      <c r="YN3075" s="68"/>
      <c r="YO3075" s="68"/>
      <c r="YP3075" s="68"/>
      <c r="YQ3075" s="68"/>
      <c r="YR3075" s="68"/>
      <c r="YS3075" s="68"/>
      <c r="YT3075" s="68"/>
      <c r="YU3075" s="68"/>
      <c r="YV3075" s="68"/>
      <c r="YW3075" s="68"/>
      <c r="YX3075" s="68">
        <v>1.0040929996499</v>
      </c>
      <c r="YY3075" s="68"/>
      <c r="YZ3075" s="68"/>
      <c r="ZA3075" s="68"/>
      <c r="ZB3075" s="68"/>
      <c r="ZC3075" s="68"/>
      <c r="ZD3075" s="68"/>
    </row>
    <row r="3076" spans="658:680" x14ac:dyDescent="0.25">
      <c r="YH3076" s="68"/>
      <c r="YI3076" s="68"/>
      <c r="YJ3076" s="68"/>
      <c r="YK3076" s="68"/>
      <c r="YL3076" s="68"/>
      <c r="YM3076" s="68"/>
      <c r="YN3076" s="68"/>
      <c r="YO3076" s="68"/>
      <c r="YP3076" s="68"/>
      <c r="YQ3076" s="68"/>
      <c r="YR3076" s="68"/>
      <c r="YS3076" s="68"/>
      <c r="YT3076" s="68"/>
      <c r="YU3076" s="68"/>
      <c r="YV3076" s="68"/>
      <c r="YW3076" s="68"/>
      <c r="YX3076" s="68">
        <v>1.00408849708434</v>
      </c>
      <c r="YY3076" s="68"/>
      <c r="YZ3076" s="68"/>
      <c r="ZA3076" s="68"/>
      <c r="ZB3076" s="68"/>
      <c r="ZC3076" s="68"/>
      <c r="ZD3076" s="68"/>
    </row>
    <row r="3077" spans="658:680" x14ac:dyDescent="0.25">
      <c r="YH3077" s="68"/>
      <c r="YI3077" s="68"/>
      <c r="YJ3077" s="68"/>
      <c r="YK3077" s="68"/>
      <c r="YL3077" s="68"/>
      <c r="YM3077" s="68"/>
      <c r="YN3077" s="68"/>
      <c r="YO3077" s="68"/>
      <c r="YP3077" s="68"/>
      <c r="YQ3077" s="68"/>
      <c r="YR3077" s="68"/>
      <c r="YS3077" s="68"/>
      <c r="YT3077" s="68"/>
      <c r="YU3077" s="68"/>
      <c r="YV3077" s="68"/>
      <c r="YW3077" s="68"/>
      <c r="YX3077" s="68">
        <v>1.0040878185593001</v>
      </c>
      <c r="YY3077" s="68"/>
      <c r="YZ3077" s="68"/>
      <c r="ZA3077" s="68"/>
      <c r="ZB3077" s="68"/>
      <c r="ZC3077" s="68"/>
      <c r="ZD3077" s="68"/>
    </row>
    <row r="3078" spans="658:680" x14ac:dyDescent="0.25">
      <c r="YH3078" s="68"/>
      <c r="YI3078" s="68"/>
      <c r="YJ3078" s="68"/>
      <c r="YK3078" s="68"/>
      <c r="YL3078" s="68"/>
      <c r="YM3078" s="68"/>
      <c r="YN3078" s="68"/>
      <c r="YO3078" s="68"/>
      <c r="YP3078" s="68"/>
      <c r="YQ3078" s="68"/>
      <c r="YR3078" s="68"/>
      <c r="YS3078" s="68"/>
      <c r="YT3078" s="68"/>
      <c r="YU3078" s="68"/>
      <c r="YV3078" s="68"/>
      <c r="YW3078" s="68"/>
      <c r="YX3078" s="68">
        <v>1.0040876378774399</v>
      </c>
      <c r="YY3078" s="68"/>
      <c r="YZ3078" s="68"/>
      <c r="ZA3078" s="68"/>
      <c r="ZB3078" s="68"/>
      <c r="ZC3078" s="68"/>
      <c r="ZD3078" s="68"/>
    </row>
    <row r="3079" spans="658:680" x14ac:dyDescent="0.25">
      <c r="YH3079" s="68"/>
      <c r="YI3079" s="68"/>
      <c r="YJ3079" s="68"/>
      <c r="YK3079" s="68"/>
      <c r="YL3079" s="68"/>
      <c r="YM3079" s="68"/>
      <c r="YN3079" s="68"/>
      <c r="YO3079" s="68"/>
      <c r="YP3079" s="68"/>
      <c r="YQ3079" s="68"/>
      <c r="YR3079" s="68"/>
      <c r="YS3079" s="68"/>
      <c r="YT3079" s="68"/>
      <c r="YU3079" s="68"/>
      <c r="YV3079" s="68"/>
      <c r="YW3079" s="68"/>
      <c r="YX3079" s="68">
        <v>1.00408599043929</v>
      </c>
      <c r="YY3079" s="68"/>
      <c r="YZ3079" s="68"/>
      <c r="ZA3079" s="68"/>
      <c r="ZB3079" s="68"/>
      <c r="ZC3079" s="68"/>
      <c r="ZD3079" s="68"/>
    </row>
    <row r="3080" spans="658:680" x14ac:dyDescent="0.25">
      <c r="YH3080" s="68"/>
      <c r="YI3080" s="68"/>
      <c r="YJ3080" s="68"/>
      <c r="YK3080" s="68"/>
      <c r="YL3080" s="68"/>
      <c r="YM3080" s="68"/>
      <c r="YN3080" s="68"/>
      <c r="YO3080" s="68"/>
      <c r="YP3080" s="68"/>
      <c r="YQ3080" s="68"/>
      <c r="YR3080" s="68"/>
      <c r="YS3080" s="68"/>
      <c r="YT3080" s="68"/>
      <c r="YU3080" s="68"/>
      <c r="YV3080" s="68"/>
      <c r="YW3080" s="68"/>
      <c r="YX3080" s="68">
        <v>1.0040833205473301</v>
      </c>
      <c r="YY3080" s="68"/>
      <c r="YZ3080" s="68"/>
      <c r="ZA3080" s="68"/>
      <c r="ZB3080" s="68"/>
      <c r="ZC3080" s="68"/>
      <c r="ZD3080" s="68"/>
    </row>
    <row r="3081" spans="658:680" x14ac:dyDescent="0.25">
      <c r="YH3081" s="68"/>
      <c r="YI3081" s="68"/>
      <c r="YJ3081" s="68"/>
      <c r="YK3081" s="68"/>
      <c r="YL3081" s="68"/>
      <c r="YM3081" s="68"/>
      <c r="YN3081" s="68"/>
      <c r="YO3081" s="68"/>
      <c r="YP3081" s="68"/>
      <c r="YQ3081" s="68"/>
      <c r="YR3081" s="68"/>
      <c r="YS3081" s="68"/>
      <c r="YT3081" s="68"/>
      <c r="YU3081" s="68"/>
      <c r="YV3081" s="68"/>
      <c r="YW3081" s="68"/>
      <c r="YX3081" s="68">
        <v>1.00408238669554</v>
      </c>
      <c r="YY3081" s="68"/>
      <c r="YZ3081" s="68"/>
      <c r="ZA3081" s="68"/>
      <c r="ZB3081" s="68"/>
      <c r="ZC3081" s="68"/>
      <c r="ZD3081" s="68"/>
    </row>
    <row r="3082" spans="658:680" x14ac:dyDescent="0.25">
      <c r="YH3082" s="68"/>
      <c r="YI3082" s="68"/>
      <c r="YJ3082" s="68"/>
      <c r="YK3082" s="68"/>
      <c r="YL3082" s="68"/>
      <c r="YM3082" s="68"/>
      <c r="YN3082" s="68"/>
      <c r="YO3082" s="68"/>
      <c r="YP3082" s="68"/>
      <c r="YQ3082" s="68"/>
      <c r="YR3082" s="68"/>
      <c r="YS3082" s="68"/>
      <c r="YT3082" s="68"/>
      <c r="YU3082" s="68"/>
      <c r="YV3082" s="68"/>
      <c r="YW3082" s="68"/>
      <c r="YX3082" s="68">
        <v>1.00408175545149</v>
      </c>
      <c r="YY3082" s="68"/>
      <c r="YZ3082" s="68"/>
      <c r="ZA3082" s="68"/>
      <c r="ZB3082" s="68"/>
      <c r="ZC3082" s="68"/>
      <c r="ZD3082" s="68"/>
    </row>
    <row r="3083" spans="658:680" x14ac:dyDescent="0.25">
      <c r="YH3083" s="68"/>
      <c r="YI3083" s="68"/>
      <c r="YJ3083" s="68"/>
      <c r="YK3083" s="68"/>
      <c r="YL3083" s="68"/>
      <c r="YM3083" s="68"/>
      <c r="YN3083" s="68"/>
      <c r="YO3083" s="68"/>
      <c r="YP3083" s="68"/>
      <c r="YQ3083" s="68"/>
      <c r="YR3083" s="68"/>
      <c r="YS3083" s="68"/>
      <c r="YT3083" s="68"/>
      <c r="YU3083" s="68"/>
      <c r="YV3083" s="68"/>
      <c r="YW3083" s="68"/>
      <c r="YX3083" s="68">
        <v>1.0040816243720201</v>
      </c>
      <c r="YY3083" s="68"/>
      <c r="YZ3083" s="68"/>
      <c r="ZA3083" s="68"/>
      <c r="ZB3083" s="68"/>
      <c r="ZC3083" s="68"/>
      <c r="ZD3083" s="68"/>
    </row>
    <row r="3084" spans="658:680" x14ac:dyDescent="0.25">
      <c r="YH3084" s="68"/>
      <c r="YI3084" s="68"/>
      <c r="YJ3084" s="68"/>
      <c r="YK3084" s="68"/>
      <c r="YL3084" s="68"/>
      <c r="YM3084" s="68"/>
      <c r="YN3084" s="68"/>
      <c r="YO3084" s="68"/>
      <c r="YP3084" s="68"/>
      <c r="YQ3084" s="68"/>
      <c r="YR3084" s="68"/>
      <c r="YS3084" s="68"/>
      <c r="YT3084" s="68"/>
      <c r="YU3084" s="68"/>
      <c r="YV3084" s="68"/>
      <c r="YW3084" s="68"/>
      <c r="YX3084" s="68">
        <v>1.0040797005894899</v>
      </c>
      <c r="YY3084" s="68"/>
      <c r="YZ3084" s="68"/>
      <c r="ZA3084" s="68"/>
      <c r="ZB3084" s="68"/>
      <c r="ZC3084" s="68"/>
      <c r="ZD3084" s="68"/>
    </row>
    <row r="3085" spans="658:680" x14ac:dyDescent="0.25">
      <c r="YH3085" s="68"/>
      <c r="YI3085" s="68"/>
      <c r="YJ3085" s="68"/>
      <c r="YK3085" s="68"/>
      <c r="YL3085" s="68"/>
      <c r="YM3085" s="68"/>
      <c r="YN3085" s="68"/>
      <c r="YO3085" s="68"/>
      <c r="YP3085" s="68"/>
      <c r="YQ3085" s="68"/>
      <c r="YR3085" s="68"/>
      <c r="YS3085" s="68"/>
      <c r="YT3085" s="68"/>
      <c r="YU3085" s="68"/>
      <c r="YV3085" s="68"/>
      <c r="YW3085" s="68"/>
      <c r="YX3085" s="68">
        <v>1.00407470697223</v>
      </c>
      <c r="YY3085" s="68"/>
      <c r="YZ3085" s="68"/>
      <c r="ZA3085" s="68"/>
      <c r="ZB3085" s="68"/>
      <c r="ZC3085" s="68"/>
      <c r="ZD3085" s="68"/>
    </row>
    <row r="3086" spans="658:680" x14ac:dyDescent="0.25">
      <c r="YH3086" s="68"/>
      <c r="YI3086" s="68"/>
      <c r="YJ3086" s="68"/>
      <c r="YK3086" s="68"/>
      <c r="YL3086" s="68"/>
      <c r="YM3086" s="68"/>
      <c r="YN3086" s="68"/>
      <c r="YO3086" s="68"/>
      <c r="YP3086" s="68"/>
      <c r="YQ3086" s="68"/>
      <c r="YR3086" s="68"/>
      <c r="YS3086" s="68"/>
      <c r="YT3086" s="68"/>
      <c r="YU3086" s="68"/>
      <c r="YV3086" s="68"/>
      <c r="YW3086" s="68"/>
      <c r="YX3086" s="68">
        <v>1.0040727861221099</v>
      </c>
      <c r="YY3086" s="68"/>
      <c r="YZ3086" s="68"/>
      <c r="ZA3086" s="68"/>
      <c r="ZB3086" s="68"/>
      <c r="ZC3086" s="68"/>
      <c r="ZD3086" s="68"/>
    </row>
    <row r="3087" spans="658:680" x14ac:dyDescent="0.25">
      <c r="YH3087" s="68"/>
      <c r="YI3087" s="68"/>
      <c r="YJ3087" s="68"/>
      <c r="YK3087" s="68"/>
      <c r="YL3087" s="68"/>
      <c r="YM3087" s="68"/>
      <c r="YN3087" s="68"/>
      <c r="YO3087" s="68"/>
      <c r="YP3087" s="68"/>
      <c r="YQ3087" s="68"/>
      <c r="YR3087" s="68"/>
      <c r="YS3087" s="68"/>
      <c r="YT3087" s="68"/>
      <c r="YU3087" s="68"/>
      <c r="YV3087" s="68"/>
      <c r="YW3087" s="68"/>
      <c r="YX3087" s="68">
        <v>1.00406980482458</v>
      </c>
      <c r="YY3087" s="68"/>
      <c r="YZ3087" s="68"/>
      <c r="ZA3087" s="68"/>
      <c r="ZB3087" s="68"/>
      <c r="ZC3087" s="68"/>
      <c r="ZD3087" s="68"/>
    </row>
    <row r="3088" spans="658:680" x14ac:dyDescent="0.25">
      <c r="YH3088" s="68"/>
      <c r="YI3088" s="68"/>
      <c r="YJ3088" s="68"/>
      <c r="YK3088" s="68"/>
      <c r="YL3088" s="68"/>
      <c r="YM3088" s="68"/>
      <c r="YN3088" s="68"/>
      <c r="YO3088" s="68"/>
      <c r="YP3088" s="68"/>
      <c r="YQ3088" s="68"/>
      <c r="YR3088" s="68"/>
      <c r="YS3088" s="68"/>
      <c r="YT3088" s="68"/>
      <c r="YU3088" s="68"/>
      <c r="YV3088" s="68"/>
      <c r="YW3088" s="68"/>
      <c r="YX3088" s="68">
        <v>1.0040646336949599</v>
      </c>
      <c r="YY3088" s="68"/>
      <c r="YZ3088" s="68"/>
      <c r="ZA3088" s="68"/>
      <c r="ZB3088" s="68"/>
      <c r="ZC3088" s="68"/>
      <c r="ZD3088" s="68"/>
    </row>
    <row r="3089" spans="658:680" x14ac:dyDescent="0.25">
      <c r="YH3089" s="68"/>
      <c r="YI3089" s="68"/>
      <c r="YJ3089" s="68"/>
      <c r="YK3089" s="68"/>
      <c r="YL3089" s="68"/>
      <c r="YM3089" s="68"/>
      <c r="YN3089" s="68"/>
      <c r="YO3089" s="68"/>
      <c r="YP3089" s="68"/>
      <c r="YQ3089" s="68"/>
      <c r="YR3089" s="68"/>
      <c r="YS3089" s="68"/>
      <c r="YT3089" s="68"/>
      <c r="YU3089" s="68"/>
      <c r="YV3089" s="68"/>
      <c r="YW3089" s="68"/>
      <c r="YX3089" s="68">
        <v>1.00406369648978</v>
      </c>
      <c r="YY3089" s="68"/>
      <c r="YZ3089" s="68"/>
      <c r="ZA3089" s="68"/>
      <c r="ZB3089" s="68"/>
      <c r="ZC3089" s="68"/>
      <c r="ZD3089" s="68"/>
    </row>
    <row r="3090" spans="658:680" x14ac:dyDescent="0.25">
      <c r="YH3090" s="68"/>
      <c r="YI3090" s="68"/>
      <c r="YJ3090" s="68"/>
      <c r="YK3090" s="68"/>
      <c r="YL3090" s="68"/>
      <c r="YM3090" s="68"/>
      <c r="YN3090" s="68"/>
      <c r="YO3090" s="68"/>
      <c r="YP3090" s="68"/>
      <c r="YQ3090" s="68"/>
      <c r="YR3090" s="68"/>
      <c r="YS3090" s="68"/>
      <c r="YT3090" s="68"/>
      <c r="YU3090" s="68"/>
      <c r="YV3090" s="68"/>
      <c r="YW3090" s="68"/>
      <c r="YX3090" s="68">
        <v>1.00406184413255</v>
      </c>
      <c r="YY3090" s="68"/>
      <c r="YZ3090" s="68"/>
      <c r="ZA3090" s="68"/>
      <c r="ZB3090" s="68"/>
      <c r="ZC3090" s="68"/>
      <c r="ZD3090" s="68"/>
    </row>
    <row r="3091" spans="658:680" x14ac:dyDescent="0.25">
      <c r="YH3091" s="68"/>
      <c r="YI3091" s="68"/>
      <c r="YJ3091" s="68"/>
      <c r="YK3091" s="68"/>
      <c r="YL3091" s="68"/>
      <c r="YM3091" s="68"/>
      <c r="YN3091" s="68"/>
      <c r="YO3091" s="68"/>
      <c r="YP3091" s="68"/>
      <c r="YQ3091" s="68"/>
      <c r="YR3091" s="68"/>
      <c r="YS3091" s="68"/>
      <c r="YT3091" s="68"/>
      <c r="YU3091" s="68"/>
      <c r="YV3091" s="68"/>
      <c r="YW3091" s="68"/>
      <c r="YX3091" s="68">
        <v>1.0040617445967099</v>
      </c>
      <c r="YY3091" s="68"/>
      <c r="YZ3091" s="68"/>
      <c r="ZA3091" s="68"/>
      <c r="ZB3091" s="68"/>
      <c r="ZC3091" s="68"/>
      <c r="ZD3091" s="68"/>
    </row>
    <row r="3092" spans="658:680" x14ac:dyDescent="0.25">
      <c r="YH3092" s="68"/>
      <c r="YI3092" s="68"/>
      <c r="YJ3092" s="68"/>
      <c r="YK3092" s="68"/>
      <c r="YL3092" s="68"/>
      <c r="YM3092" s="68"/>
      <c r="YN3092" s="68"/>
      <c r="YO3092" s="68"/>
      <c r="YP3092" s="68"/>
      <c r="YQ3092" s="68"/>
      <c r="YR3092" s="68"/>
      <c r="YS3092" s="68"/>
      <c r="YT3092" s="68"/>
      <c r="YU3092" s="68"/>
      <c r="YV3092" s="68"/>
      <c r="YW3092" s="68"/>
      <c r="YX3092" s="68">
        <v>1.0040614159421499</v>
      </c>
      <c r="YY3092" s="68"/>
      <c r="YZ3092" s="68"/>
      <c r="ZA3092" s="68"/>
      <c r="ZB3092" s="68"/>
      <c r="ZC3092" s="68"/>
      <c r="ZD3092" s="68"/>
    </row>
    <row r="3093" spans="658:680" x14ac:dyDescent="0.25">
      <c r="YH3093" s="68"/>
      <c r="YI3093" s="68"/>
      <c r="YJ3093" s="68"/>
      <c r="YK3093" s="68"/>
      <c r="YL3093" s="68"/>
      <c r="YM3093" s="68"/>
      <c r="YN3093" s="68"/>
      <c r="YO3093" s="68"/>
      <c r="YP3093" s="68"/>
      <c r="YQ3093" s="68"/>
      <c r="YR3093" s="68"/>
      <c r="YS3093" s="68"/>
      <c r="YT3093" s="68"/>
      <c r="YU3093" s="68"/>
      <c r="YV3093" s="68"/>
      <c r="YW3093" s="68"/>
      <c r="YX3093" s="68">
        <v>1.00405936865992</v>
      </c>
      <c r="YY3093" s="68"/>
      <c r="YZ3093" s="68"/>
      <c r="ZA3093" s="68"/>
      <c r="ZB3093" s="68"/>
      <c r="ZC3093" s="68"/>
      <c r="ZD3093" s="68"/>
    </row>
    <row r="3094" spans="658:680" x14ac:dyDescent="0.25">
      <c r="YH3094" s="68"/>
      <c r="YI3094" s="68"/>
      <c r="YJ3094" s="68"/>
      <c r="YK3094" s="68"/>
      <c r="YL3094" s="68"/>
      <c r="YM3094" s="68"/>
      <c r="YN3094" s="68"/>
      <c r="YO3094" s="68"/>
      <c r="YP3094" s="68"/>
      <c r="YQ3094" s="68"/>
      <c r="YR3094" s="68"/>
      <c r="YS3094" s="68"/>
      <c r="YT3094" s="68"/>
      <c r="YU3094" s="68"/>
      <c r="YV3094" s="68"/>
      <c r="YW3094" s="68"/>
      <c r="YX3094" s="68">
        <v>1.00405821544746</v>
      </c>
      <c r="YY3094" s="68"/>
      <c r="YZ3094" s="68"/>
      <c r="ZA3094" s="68"/>
      <c r="ZB3094" s="68"/>
      <c r="ZC3094" s="68"/>
      <c r="ZD3094" s="68"/>
    </row>
    <row r="3095" spans="658:680" x14ac:dyDescent="0.25">
      <c r="YH3095" s="68"/>
      <c r="YI3095" s="68"/>
      <c r="YJ3095" s="68"/>
      <c r="YK3095" s="68"/>
      <c r="YL3095" s="68"/>
      <c r="YM3095" s="68"/>
      <c r="YN3095" s="68"/>
      <c r="YO3095" s="68"/>
      <c r="YP3095" s="68"/>
      <c r="YQ3095" s="68"/>
      <c r="YR3095" s="68"/>
      <c r="YS3095" s="68"/>
      <c r="YT3095" s="68"/>
      <c r="YU3095" s="68"/>
      <c r="YV3095" s="68"/>
      <c r="YW3095" s="68"/>
      <c r="YX3095" s="68">
        <v>1.00405783853513</v>
      </c>
      <c r="YY3095" s="68"/>
      <c r="YZ3095" s="68"/>
      <c r="ZA3095" s="68"/>
      <c r="ZB3095" s="68"/>
      <c r="ZC3095" s="68"/>
      <c r="ZD3095" s="68"/>
    </row>
    <row r="3096" spans="658:680" x14ac:dyDescent="0.25">
      <c r="YH3096" s="68"/>
      <c r="YI3096" s="68"/>
      <c r="YJ3096" s="68"/>
      <c r="YK3096" s="68"/>
      <c r="YL3096" s="68"/>
      <c r="YM3096" s="68"/>
      <c r="YN3096" s="68"/>
      <c r="YO3096" s="68"/>
      <c r="YP3096" s="68"/>
      <c r="YQ3096" s="68"/>
      <c r="YR3096" s="68"/>
      <c r="YS3096" s="68"/>
      <c r="YT3096" s="68"/>
      <c r="YU3096" s="68"/>
      <c r="YV3096" s="68"/>
      <c r="YW3096" s="68"/>
      <c r="YX3096" s="68">
        <v>1.0040552455059899</v>
      </c>
      <c r="YY3096" s="68"/>
      <c r="YZ3096" s="68"/>
      <c r="ZA3096" s="68"/>
      <c r="ZB3096" s="68"/>
      <c r="ZC3096" s="68"/>
      <c r="ZD3096" s="68"/>
    </row>
    <row r="3097" spans="658:680" x14ac:dyDescent="0.25">
      <c r="YH3097" s="68"/>
      <c r="YI3097" s="68"/>
      <c r="YJ3097" s="68"/>
      <c r="YK3097" s="68"/>
      <c r="YL3097" s="68"/>
      <c r="YM3097" s="68"/>
      <c r="YN3097" s="68"/>
      <c r="YO3097" s="68"/>
      <c r="YP3097" s="68"/>
      <c r="YQ3097" s="68"/>
      <c r="YR3097" s="68"/>
      <c r="YS3097" s="68"/>
      <c r="YT3097" s="68"/>
      <c r="YU3097" s="68"/>
      <c r="YV3097" s="68"/>
      <c r="YW3097" s="68"/>
      <c r="YX3097" s="68">
        <v>1.0040539239391499</v>
      </c>
      <c r="YY3097" s="68"/>
      <c r="YZ3097" s="68"/>
      <c r="ZA3097" s="68"/>
      <c r="ZB3097" s="68"/>
      <c r="ZC3097" s="68"/>
      <c r="ZD3097" s="68"/>
    </row>
    <row r="3098" spans="658:680" x14ac:dyDescent="0.25">
      <c r="YH3098" s="68"/>
      <c r="YI3098" s="68"/>
      <c r="YJ3098" s="68"/>
      <c r="YK3098" s="68"/>
      <c r="YL3098" s="68"/>
      <c r="YM3098" s="68"/>
      <c r="YN3098" s="68"/>
      <c r="YO3098" s="68"/>
      <c r="YP3098" s="68"/>
      <c r="YQ3098" s="68"/>
      <c r="YR3098" s="68"/>
      <c r="YS3098" s="68"/>
      <c r="YT3098" s="68"/>
      <c r="YU3098" s="68"/>
      <c r="YV3098" s="68"/>
      <c r="YW3098" s="68"/>
      <c r="YX3098" s="68">
        <v>1.0040497536620301</v>
      </c>
      <c r="YY3098" s="68"/>
      <c r="YZ3098" s="68"/>
      <c r="ZA3098" s="68"/>
      <c r="ZB3098" s="68"/>
      <c r="ZC3098" s="68"/>
      <c r="ZD3098" s="68"/>
    </row>
    <row r="3099" spans="658:680" x14ac:dyDescent="0.25">
      <c r="YH3099" s="68"/>
      <c r="YI3099" s="68"/>
      <c r="YJ3099" s="68"/>
      <c r="YK3099" s="68"/>
      <c r="YL3099" s="68"/>
      <c r="YM3099" s="68"/>
      <c r="YN3099" s="68"/>
      <c r="YO3099" s="68"/>
      <c r="YP3099" s="68"/>
      <c r="YQ3099" s="68"/>
      <c r="YR3099" s="68"/>
      <c r="YS3099" s="68"/>
      <c r="YT3099" s="68"/>
      <c r="YU3099" s="68"/>
      <c r="YV3099" s="68"/>
      <c r="YW3099" s="68"/>
      <c r="YX3099" s="68">
        <v>1.0040421287050501</v>
      </c>
      <c r="YY3099" s="68"/>
      <c r="YZ3099" s="68"/>
      <c r="ZA3099" s="68"/>
      <c r="ZB3099" s="68"/>
      <c r="ZC3099" s="68"/>
      <c r="ZD3099" s="68"/>
    </row>
    <row r="3100" spans="658:680" x14ac:dyDescent="0.25">
      <c r="YH3100" s="68"/>
      <c r="YI3100" s="68"/>
      <c r="YJ3100" s="68"/>
      <c r="YK3100" s="68"/>
      <c r="YL3100" s="68"/>
      <c r="YM3100" s="68"/>
      <c r="YN3100" s="68"/>
      <c r="YO3100" s="68"/>
      <c r="YP3100" s="68"/>
      <c r="YQ3100" s="68"/>
      <c r="YR3100" s="68"/>
      <c r="YS3100" s="68"/>
      <c r="YT3100" s="68"/>
      <c r="YU3100" s="68"/>
      <c r="YV3100" s="68"/>
      <c r="YW3100" s="68"/>
      <c r="YX3100" s="68">
        <v>1.00404025956305</v>
      </c>
      <c r="YY3100" s="68"/>
      <c r="YZ3100" s="68"/>
      <c r="ZA3100" s="68"/>
      <c r="ZB3100" s="68"/>
      <c r="ZC3100" s="68"/>
      <c r="ZD3100" s="68"/>
    </row>
    <row r="3101" spans="658:680" x14ac:dyDescent="0.25">
      <c r="YH3101" s="68"/>
      <c r="YI3101" s="68"/>
      <c r="YJ3101" s="68"/>
      <c r="YK3101" s="68"/>
      <c r="YL3101" s="68"/>
      <c r="YM3101" s="68"/>
      <c r="YN3101" s="68"/>
      <c r="YO3101" s="68"/>
      <c r="YP3101" s="68"/>
      <c r="YQ3101" s="68"/>
      <c r="YR3101" s="68"/>
      <c r="YS3101" s="68"/>
      <c r="YT3101" s="68"/>
      <c r="YU3101" s="68"/>
      <c r="YV3101" s="68"/>
      <c r="YW3101" s="68"/>
      <c r="YX3101" s="68">
        <v>1.00403869253138</v>
      </c>
      <c r="YY3101" s="68"/>
      <c r="YZ3101" s="68"/>
      <c r="ZA3101" s="68"/>
      <c r="ZB3101" s="68"/>
      <c r="ZC3101" s="68"/>
      <c r="ZD3101" s="68"/>
    </row>
    <row r="3102" spans="658:680" x14ac:dyDescent="0.25">
      <c r="YH3102" s="68"/>
      <c r="YI3102" s="68"/>
      <c r="YJ3102" s="68"/>
      <c r="YK3102" s="68"/>
      <c r="YL3102" s="68"/>
      <c r="YM3102" s="68"/>
      <c r="YN3102" s="68"/>
      <c r="YO3102" s="68"/>
      <c r="YP3102" s="68"/>
      <c r="YQ3102" s="68"/>
      <c r="YR3102" s="68"/>
      <c r="YS3102" s="68"/>
      <c r="YT3102" s="68"/>
      <c r="YU3102" s="68"/>
      <c r="YV3102" s="68"/>
      <c r="YW3102" s="68"/>
      <c r="YX3102" s="68">
        <v>1.0040362533621601</v>
      </c>
      <c r="YY3102" s="68"/>
      <c r="YZ3102" s="68"/>
      <c r="ZA3102" s="68"/>
      <c r="ZB3102" s="68"/>
      <c r="ZC3102" s="68"/>
      <c r="ZD3102" s="68"/>
    </row>
    <row r="3103" spans="658:680" x14ac:dyDescent="0.25">
      <c r="YH3103" s="68"/>
      <c r="YI3103" s="68"/>
      <c r="YJ3103" s="68"/>
      <c r="YK3103" s="68"/>
      <c r="YL3103" s="68"/>
      <c r="YM3103" s="68"/>
      <c r="YN3103" s="68"/>
      <c r="YO3103" s="68"/>
      <c r="YP3103" s="68"/>
      <c r="YQ3103" s="68"/>
      <c r="YR3103" s="68"/>
      <c r="YS3103" s="68"/>
      <c r="YT3103" s="68"/>
      <c r="YU3103" s="68"/>
      <c r="YV3103" s="68"/>
      <c r="YW3103" s="68"/>
      <c r="YX3103" s="68">
        <v>1.0040343371588101</v>
      </c>
      <c r="YY3103" s="68"/>
      <c r="YZ3103" s="68"/>
      <c r="ZA3103" s="68"/>
      <c r="ZB3103" s="68"/>
      <c r="ZC3103" s="68"/>
      <c r="ZD3103" s="68"/>
    </row>
    <row r="3104" spans="658:680" x14ac:dyDescent="0.25">
      <c r="YH3104" s="68"/>
      <c r="YI3104" s="68"/>
      <c r="YJ3104" s="68"/>
      <c r="YK3104" s="68"/>
      <c r="YL3104" s="68"/>
      <c r="YM3104" s="68"/>
      <c r="YN3104" s="68"/>
      <c r="YO3104" s="68"/>
      <c r="YP3104" s="68"/>
      <c r="YQ3104" s="68"/>
      <c r="YR3104" s="68"/>
      <c r="YS3104" s="68"/>
      <c r="YT3104" s="68"/>
      <c r="YU3104" s="68"/>
      <c r="YV3104" s="68"/>
      <c r="YW3104" s="68"/>
      <c r="YX3104" s="68">
        <v>1.00403225661942</v>
      </c>
      <c r="YY3104" s="68"/>
      <c r="YZ3104" s="68"/>
      <c r="ZA3104" s="68"/>
      <c r="ZB3104" s="68"/>
      <c r="ZC3104" s="68"/>
      <c r="ZD3104" s="68"/>
    </row>
    <row r="3105" spans="658:680" x14ac:dyDescent="0.25">
      <c r="YH3105" s="68"/>
      <c r="YI3105" s="68"/>
      <c r="YJ3105" s="68"/>
      <c r="YK3105" s="68"/>
      <c r="YL3105" s="68"/>
      <c r="YM3105" s="68"/>
      <c r="YN3105" s="68"/>
      <c r="YO3105" s="68"/>
      <c r="YP3105" s="68"/>
      <c r="YQ3105" s="68"/>
      <c r="YR3105" s="68"/>
      <c r="YS3105" s="68"/>
      <c r="YT3105" s="68"/>
      <c r="YU3105" s="68"/>
      <c r="YV3105" s="68"/>
      <c r="YW3105" s="68"/>
      <c r="YX3105" s="68">
        <v>1.0040270520608201</v>
      </c>
      <c r="YY3105" s="68"/>
      <c r="YZ3105" s="68"/>
      <c r="ZA3105" s="68"/>
      <c r="ZB3105" s="68"/>
      <c r="ZC3105" s="68"/>
      <c r="ZD3105" s="68"/>
    </row>
    <row r="3106" spans="658:680" x14ac:dyDescent="0.25">
      <c r="YH3106" s="68"/>
      <c r="YI3106" s="68"/>
      <c r="YJ3106" s="68"/>
      <c r="YK3106" s="68"/>
      <c r="YL3106" s="68"/>
      <c r="YM3106" s="68"/>
      <c r="YN3106" s="68"/>
      <c r="YO3106" s="68"/>
      <c r="YP3106" s="68"/>
      <c r="YQ3106" s="68"/>
      <c r="YR3106" s="68"/>
      <c r="YS3106" s="68"/>
      <c r="YT3106" s="68"/>
      <c r="YU3106" s="68"/>
      <c r="YV3106" s="68"/>
      <c r="YW3106" s="68"/>
      <c r="YX3106" s="68">
        <v>1.0040259716387201</v>
      </c>
      <c r="YY3106" s="68"/>
      <c r="YZ3106" s="68"/>
      <c r="ZA3106" s="68"/>
      <c r="ZB3106" s="68"/>
      <c r="ZC3106" s="68"/>
      <c r="ZD3106" s="68"/>
    </row>
    <row r="3107" spans="658:680" x14ac:dyDescent="0.25">
      <c r="YH3107" s="68"/>
      <c r="YI3107" s="68"/>
      <c r="YJ3107" s="68"/>
      <c r="YK3107" s="68"/>
      <c r="YL3107" s="68"/>
      <c r="YM3107" s="68"/>
      <c r="YN3107" s="68"/>
      <c r="YO3107" s="68"/>
      <c r="YP3107" s="68"/>
      <c r="YQ3107" s="68"/>
      <c r="YR3107" s="68"/>
      <c r="YS3107" s="68"/>
      <c r="YT3107" s="68"/>
      <c r="YU3107" s="68"/>
      <c r="YV3107" s="68"/>
      <c r="YW3107" s="68"/>
      <c r="YX3107" s="68">
        <v>1.00402045133021</v>
      </c>
      <c r="YY3107" s="68"/>
      <c r="YZ3107" s="68"/>
      <c r="ZA3107" s="68"/>
      <c r="ZB3107" s="68"/>
      <c r="ZC3107" s="68"/>
      <c r="ZD3107" s="68"/>
    </row>
    <row r="3108" spans="658:680" x14ac:dyDescent="0.25">
      <c r="YH3108" s="68"/>
      <c r="YI3108" s="68"/>
      <c r="YJ3108" s="68"/>
      <c r="YK3108" s="68"/>
      <c r="YL3108" s="68"/>
      <c r="YM3108" s="68"/>
      <c r="YN3108" s="68"/>
      <c r="YO3108" s="68"/>
      <c r="YP3108" s="68"/>
      <c r="YQ3108" s="68"/>
      <c r="YR3108" s="68"/>
      <c r="YS3108" s="68"/>
      <c r="YT3108" s="68"/>
      <c r="YU3108" s="68"/>
      <c r="YV3108" s="68"/>
      <c r="YW3108" s="68"/>
      <c r="YX3108" s="68">
        <v>1.0040193620037301</v>
      </c>
      <c r="YY3108" s="68"/>
      <c r="YZ3108" s="68"/>
      <c r="ZA3108" s="68"/>
      <c r="ZB3108" s="68"/>
      <c r="ZC3108" s="68"/>
      <c r="ZD3108" s="68"/>
    </row>
    <row r="3109" spans="658:680" x14ac:dyDescent="0.25">
      <c r="YH3109" s="68"/>
      <c r="YI3109" s="68"/>
      <c r="YJ3109" s="68"/>
      <c r="YK3109" s="68"/>
      <c r="YL3109" s="68"/>
      <c r="YM3109" s="68"/>
      <c r="YN3109" s="68"/>
      <c r="YO3109" s="68"/>
      <c r="YP3109" s="68"/>
      <c r="YQ3109" s="68"/>
      <c r="YR3109" s="68"/>
      <c r="YS3109" s="68"/>
      <c r="YT3109" s="68"/>
      <c r="YU3109" s="68"/>
      <c r="YV3109" s="68"/>
      <c r="YW3109" s="68"/>
      <c r="YX3109" s="68">
        <v>1.0040160624216701</v>
      </c>
      <c r="YY3109" s="68"/>
      <c r="YZ3109" s="68"/>
      <c r="ZA3109" s="68"/>
      <c r="ZB3109" s="68"/>
      <c r="ZC3109" s="68"/>
      <c r="ZD3109" s="68"/>
    </row>
    <row r="3110" spans="658:680" x14ac:dyDescent="0.25">
      <c r="YH3110" s="68"/>
      <c r="YI3110" s="68"/>
      <c r="YJ3110" s="68"/>
      <c r="YK3110" s="68"/>
      <c r="YL3110" s="68"/>
      <c r="YM3110" s="68"/>
      <c r="YN3110" s="68"/>
      <c r="YO3110" s="68"/>
      <c r="YP3110" s="68"/>
      <c r="YQ3110" s="68"/>
      <c r="YR3110" s="68"/>
      <c r="YS3110" s="68"/>
      <c r="YT3110" s="68"/>
      <c r="YU3110" s="68"/>
      <c r="YV3110" s="68"/>
      <c r="YW3110" s="68"/>
      <c r="YX3110" s="68">
        <v>1.0040141895614201</v>
      </c>
      <c r="YY3110" s="68"/>
      <c r="YZ3110" s="68"/>
      <c r="ZA3110" s="68"/>
      <c r="ZB3110" s="68"/>
      <c r="ZC3110" s="68"/>
      <c r="ZD3110" s="68"/>
    </row>
    <row r="3111" spans="658:680" x14ac:dyDescent="0.25">
      <c r="YH3111" s="68"/>
      <c r="YI3111" s="68"/>
      <c r="YJ3111" s="68"/>
      <c r="YK3111" s="68"/>
      <c r="YL3111" s="68"/>
      <c r="YM3111" s="68"/>
      <c r="YN3111" s="68"/>
      <c r="YO3111" s="68"/>
      <c r="YP3111" s="68"/>
      <c r="YQ3111" s="68"/>
      <c r="YR3111" s="68"/>
      <c r="YS3111" s="68"/>
      <c r="YT3111" s="68"/>
      <c r="YU3111" s="68"/>
      <c r="YV3111" s="68"/>
      <c r="YW3111" s="68"/>
      <c r="YX3111" s="68">
        <v>1.00401375645117</v>
      </c>
      <c r="YY3111" s="68"/>
      <c r="YZ3111" s="68"/>
      <c r="ZA3111" s="68"/>
      <c r="ZB3111" s="68"/>
      <c r="ZC3111" s="68"/>
      <c r="ZD3111" s="68"/>
    </row>
    <row r="3112" spans="658:680" x14ac:dyDescent="0.25">
      <c r="YH3112" s="68"/>
      <c r="YI3112" s="68"/>
      <c r="YJ3112" s="68"/>
      <c r="YK3112" s="68"/>
      <c r="YL3112" s="68"/>
      <c r="YM3112" s="68"/>
      <c r="YN3112" s="68"/>
      <c r="YO3112" s="68"/>
      <c r="YP3112" s="68"/>
      <c r="YQ3112" s="68"/>
      <c r="YR3112" s="68"/>
      <c r="YS3112" s="68"/>
      <c r="YT3112" s="68"/>
      <c r="YU3112" s="68"/>
      <c r="YV3112" s="68"/>
      <c r="YW3112" s="68"/>
      <c r="YX3112" s="68">
        <v>1.0039973361727801</v>
      </c>
      <c r="YY3112" s="68"/>
      <c r="YZ3112" s="68"/>
      <c r="ZA3112" s="68"/>
      <c r="ZB3112" s="68"/>
      <c r="ZC3112" s="68"/>
      <c r="ZD3112" s="68"/>
    </row>
    <row r="3113" spans="658:680" x14ac:dyDescent="0.25">
      <c r="YH3113" s="68"/>
      <c r="YI3113" s="68"/>
      <c r="YJ3113" s="68"/>
      <c r="YK3113" s="68"/>
      <c r="YL3113" s="68"/>
      <c r="YM3113" s="68"/>
      <c r="YN3113" s="68"/>
      <c r="YO3113" s="68"/>
      <c r="YP3113" s="68"/>
      <c r="YQ3113" s="68"/>
      <c r="YR3113" s="68"/>
      <c r="YS3113" s="68"/>
      <c r="YT3113" s="68"/>
      <c r="YU3113" s="68"/>
      <c r="YV3113" s="68"/>
      <c r="YW3113" s="68"/>
      <c r="YX3113" s="68">
        <v>1.00399221945491</v>
      </c>
      <c r="YY3113" s="68"/>
      <c r="YZ3113" s="68"/>
      <c r="ZA3113" s="68"/>
      <c r="ZB3113" s="68"/>
      <c r="ZC3113" s="68"/>
      <c r="ZD3113" s="68"/>
    </row>
    <row r="3114" spans="658:680" x14ac:dyDescent="0.25">
      <c r="YH3114" s="68"/>
      <c r="YI3114" s="68"/>
      <c r="YJ3114" s="68"/>
      <c r="YK3114" s="68"/>
      <c r="YL3114" s="68"/>
      <c r="YM3114" s="68"/>
      <c r="YN3114" s="68"/>
      <c r="YO3114" s="68"/>
      <c r="YP3114" s="68"/>
      <c r="YQ3114" s="68"/>
      <c r="YR3114" s="68"/>
      <c r="YS3114" s="68"/>
      <c r="YT3114" s="68"/>
      <c r="YU3114" s="68"/>
      <c r="YV3114" s="68"/>
      <c r="YW3114" s="68"/>
      <c r="YX3114" s="68">
        <v>1.00397572763039</v>
      </c>
      <c r="YY3114" s="68"/>
      <c r="YZ3114" s="68"/>
      <c r="ZA3114" s="68"/>
      <c r="ZB3114" s="68"/>
      <c r="ZC3114" s="68"/>
      <c r="ZD3114" s="68"/>
    </row>
    <row r="3115" spans="658:680" x14ac:dyDescent="0.25">
      <c r="YH3115" s="68"/>
      <c r="YI3115" s="68"/>
      <c r="YJ3115" s="68"/>
      <c r="YK3115" s="68"/>
      <c r="YL3115" s="68"/>
      <c r="YM3115" s="68"/>
      <c r="YN3115" s="68"/>
      <c r="YO3115" s="68"/>
      <c r="YP3115" s="68"/>
      <c r="YQ3115" s="68"/>
      <c r="YR3115" s="68"/>
      <c r="YS3115" s="68"/>
      <c r="YT3115" s="68"/>
      <c r="YU3115" s="68"/>
      <c r="YV3115" s="68"/>
      <c r="YW3115" s="68"/>
      <c r="YX3115" s="68">
        <v>1.00397570753779</v>
      </c>
      <c r="YY3115" s="68"/>
      <c r="YZ3115" s="68"/>
      <c r="ZA3115" s="68"/>
      <c r="ZB3115" s="68"/>
      <c r="ZC3115" s="68"/>
      <c r="ZD3115" s="68"/>
    </row>
    <row r="3116" spans="658:680" x14ac:dyDescent="0.25">
      <c r="YH3116" s="68"/>
      <c r="YI3116" s="68"/>
      <c r="YJ3116" s="68"/>
      <c r="YK3116" s="68"/>
      <c r="YL3116" s="68"/>
      <c r="YM3116" s="68"/>
      <c r="YN3116" s="68"/>
      <c r="YO3116" s="68"/>
      <c r="YP3116" s="68"/>
      <c r="YQ3116" s="68"/>
      <c r="YR3116" s="68"/>
      <c r="YS3116" s="68"/>
      <c r="YT3116" s="68"/>
      <c r="YU3116" s="68"/>
      <c r="YV3116" s="68"/>
      <c r="YW3116" s="68"/>
      <c r="YX3116" s="68">
        <v>1.0039701157944501</v>
      </c>
      <c r="YY3116" s="68"/>
      <c r="YZ3116" s="68"/>
      <c r="ZA3116" s="68"/>
      <c r="ZB3116" s="68"/>
      <c r="ZC3116" s="68"/>
      <c r="ZD3116" s="68"/>
    </row>
    <row r="3117" spans="658:680" x14ac:dyDescent="0.25">
      <c r="YH3117" s="68"/>
      <c r="YI3117" s="68"/>
      <c r="YJ3117" s="68"/>
      <c r="YK3117" s="68"/>
      <c r="YL3117" s="68"/>
      <c r="YM3117" s="68"/>
      <c r="YN3117" s="68"/>
      <c r="YO3117" s="68"/>
      <c r="YP3117" s="68"/>
      <c r="YQ3117" s="68"/>
      <c r="YR3117" s="68"/>
      <c r="YS3117" s="68"/>
      <c r="YT3117" s="68"/>
      <c r="YU3117" s="68"/>
      <c r="YV3117" s="68"/>
      <c r="YW3117" s="68"/>
      <c r="YX3117" s="68">
        <v>1.0039690990271399</v>
      </c>
      <c r="YY3117" s="68"/>
      <c r="YZ3117" s="68"/>
      <c r="ZA3117" s="68"/>
      <c r="ZB3117" s="68"/>
      <c r="ZC3117" s="68"/>
      <c r="ZD3117" s="68"/>
    </row>
    <row r="3118" spans="658:680" x14ac:dyDescent="0.25">
      <c r="YH3118" s="68"/>
      <c r="YI3118" s="68"/>
      <c r="YJ3118" s="68"/>
      <c r="YK3118" s="68"/>
      <c r="YL3118" s="68"/>
      <c r="YM3118" s="68"/>
      <c r="YN3118" s="68"/>
      <c r="YO3118" s="68"/>
      <c r="YP3118" s="68"/>
      <c r="YQ3118" s="68"/>
      <c r="YR3118" s="68"/>
      <c r="YS3118" s="68"/>
      <c r="YT3118" s="68"/>
      <c r="YU3118" s="68"/>
      <c r="YV3118" s="68"/>
      <c r="YW3118" s="68"/>
      <c r="YX3118" s="68">
        <v>1.00396896180206</v>
      </c>
      <c r="YY3118" s="68"/>
      <c r="YZ3118" s="68"/>
      <c r="ZA3118" s="68"/>
      <c r="ZB3118" s="68"/>
      <c r="ZC3118" s="68"/>
      <c r="ZD3118" s="68"/>
    </row>
    <row r="3119" spans="658:680" x14ac:dyDescent="0.25">
      <c r="YH3119" s="68"/>
      <c r="YI3119" s="68"/>
      <c r="YJ3119" s="68"/>
      <c r="YK3119" s="68"/>
      <c r="YL3119" s="68"/>
      <c r="YM3119" s="68"/>
      <c r="YN3119" s="68"/>
      <c r="YO3119" s="68"/>
      <c r="YP3119" s="68"/>
      <c r="YQ3119" s="68"/>
      <c r="YR3119" s="68"/>
      <c r="YS3119" s="68"/>
      <c r="YT3119" s="68"/>
      <c r="YU3119" s="68"/>
      <c r="YV3119" s="68"/>
      <c r="YW3119" s="68"/>
      <c r="YX3119" s="68">
        <v>1.0039673800032101</v>
      </c>
      <c r="YY3119" s="68"/>
      <c r="YZ3119" s="68"/>
      <c r="ZA3119" s="68"/>
      <c r="ZB3119" s="68"/>
      <c r="ZC3119" s="68"/>
      <c r="ZD3119" s="68"/>
    </row>
    <row r="3120" spans="658:680" x14ac:dyDescent="0.25">
      <c r="YH3120" s="68"/>
      <c r="YI3120" s="68"/>
      <c r="YJ3120" s="68"/>
      <c r="YK3120" s="68"/>
      <c r="YL3120" s="68"/>
      <c r="YM3120" s="68"/>
      <c r="YN3120" s="68"/>
      <c r="YO3120" s="68"/>
      <c r="YP3120" s="68"/>
      <c r="YQ3120" s="68"/>
      <c r="YR3120" s="68"/>
      <c r="YS3120" s="68"/>
      <c r="YT3120" s="68"/>
      <c r="YU3120" s="68"/>
      <c r="YV3120" s="68"/>
      <c r="YW3120" s="68"/>
      <c r="YX3120" s="68">
        <v>1.00396482737739</v>
      </c>
      <c r="YY3120" s="68"/>
      <c r="YZ3120" s="68"/>
      <c r="ZA3120" s="68"/>
      <c r="ZB3120" s="68"/>
      <c r="ZC3120" s="68"/>
      <c r="ZD3120" s="68"/>
    </row>
    <row r="3121" spans="658:680" x14ac:dyDescent="0.25">
      <c r="YH3121" s="68"/>
      <c r="YI3121" s="68"/>
      <c r="YJ3121" s="68"/>
      <c r="YK3121" s="68"/>
      <c r="YL3121" s="68"/>
      <c r="YM3121" s="68"/>
      <c r="YN3121" s="68"/>
      <c r="YO3121" s="68"/>
      <c r="YP3121" s="68"/>
      <c r="YQ3121" s="68"/>
      <c r="YR3121" s="68"/>
      <c r="YS3121" s="68"/>
      <c r="YT3121" s="68"/>
      <c r="YU3121" s="68"/>
      <c r="YV3121" s="68"/>
      <c r="YW3121" s="68"/>
      <c r="YX3121" s="68">
        <v>1.0039623686693899</v>
      </c>
      <c r="YY3121" s="68"/>
      <c r="YZ3121" s="68"/>
      <c r="ZA3121" s="68"/>
      <c r="ZB3121" s="68"/>
      <c r="ZC3121" s="68"/>
      <c r="ZD3121" s="68"/>
    </row>
    <row r="3122" spans="658:680" x14ac:dyDescent="0.25">
      <c r="YH3122" s="68"/>
      <c r="YI3122" s="68"/>
      <c r="YJ3122" s="68"/>
      <c r="YK3122" s="68"/>
      <c r="YL3122" s="68"/>
      <c r="YM3122" s="68"/>
      <c r="YN3122" s="68"/>
      <c r="YO3122" s="68"/>
      <c r="YP3122" s="68"/>
      <c r="YQ3122" s="68"/>
      <c r="YR3122" s="68"/>
      <c r="YS3122" s="68"/>
      <c r="YT3122" s="68"/>
      <c r="YU3122" s="68"/>
      <c r="YV3122" s="68"/>
      <c r="YW3122" s="68"/>
      <c r="YX3122" s="68">
        <v>1.0039621442247899</v>
      </c>
      <c r="YY3122" s="68"/>
      <c r="YZ3122" s="68"/>
      <c r="ZA3122" s="68"/>
      <c r="ZB3122" s="68"/>
      <c r="ZC3122" s="68"/>
      <c r="ZD3122" s="68"/>
    </row>
    <row r="3123" spans="658:680" x14ac:dyDescent="0.25">
      <c r="YH3123" s="68"/>
      <c r="YI3123" s="68"/>
      <c r="YJ3123" s="68"/>
      <c r="YK3123" s="68"/>
      <c r="YL3123" s="68"/>
      <c r="YM3123" s="68"/>
      <c r="YN3123" s="68"/>
      <c r="YO3123" s="68"/>
      <c r="YP3123" s="68"/>
      <c r="YQ3123" s="68"/>
      <c r="YR3123" s="68"/>
      <c r="YS3123" s="68"/>
      <c r="YT3123" s="68"/>
      <c r="YU3123" s="68"/>
      <c r="YV3123" s="68"/>
      <c r="YW3123" s="68"/>
      <c r="YX3123" s="68">
        <v>1.00396121686428</v>
      </c>
      <c r="YY3123" s="68"/>
      <c r="YZ3123" s="68"/>
      <c r="ZA3123" s="68"/>
      <c r="ZB3123" s="68"/>
      <c r="ZC3123" s="68"/>
      <c r="ZD3123" s="68"/>
    </row>
    <row r="3124" spans="658:680" x14ac:dyDescent="0.25">
      <c r="YH3124" s="68"/>
      <c r="YI3124" s="68"/>
      <c r="YJ3124" s="68"/>
      <c r="YK3124" s="68"/>
      <c r="YL3124" s="68"/>
      <c r="YM3124" s="68"/>
      <c r="YN3124" s="68"/>
      <c r="YO3124" s="68"/>
      <c r="YP3124" s="68"/>
      <c r="YQ3124" s="68"/>
      <c r="YR3124" s="68"/>
      <c r="YS3124" s="68"/>
      <c r="YT3124" s="68"/>
      <c r="YU3124" s="68"/>
      <c r="YV3124" s="68"/>
      <c r="YW3124" s="68"/>
      <c r="YX3124" s="68">
        <v>1.00396057923992</v>
      </c>
      <c r="YY3124" s="68"/>
      <c r="YZ3124" s="68"/>
      <c r="ZA3124" s="68"/>
      <c r="ZB3124" s="68"/>
      <c r="ZC3124" s="68"/>
      <c r="ZD3124" s="68"/>
    </row>
    <row r="3125" spans="658:680" x14ac:dyDescent="0.25">
      <c r="YH3125" s="68"/>
      <c r="YI3125" s="68"/>
      <c r="YJ3125" s="68"/>
      <c r="YK3125" s="68"/>
      <c r="YL3125" s="68"/>
      <c r="YM3125" s="68"/>
      <c r="YN3125" s="68"/>
      <c r="YO3125" s="68"/>
      <c r="YP3125" s="68"/>
      <c r="YQ3125" s="68"/>
      <c r="YR3125" s="68"/>
      <c r="YS3125" s="68"/>
      <c r="YT3125" s="68"/>
      <c r="YU3125" s="68"/>
      <c r="YV3125" s="68"/>
      <c r="YW3125" s="68"/>
      <c r="YX3125" s="68">
        <v>1.00395983644663</v>
      </c>
      <c r="YY3125" s="68"/>
      <c r="YZ3125" s="68"/>
      <c r="ZA3125" s="68"/>
      <c r="ZB3125" s="68"/>
      <c r="ZC3125" s="68"/>
      <c r="ZD3125" s="68"/>
    </row>
    <row r="3126" spans="658:680" x14ac:dyDescent="0.25">
      <c r="YH3126" s="68"/>
      <c r="YI3126" s="68"/>
      <c r="YJ3126" s="68"/>
      <c r="YK3126" s="68"/>
      <c r="YL3126" s="68"/>
      <c r="YM3126" s="68"/>
      <c r="YN3126" s="68"/>
      <c r="YO3126" s="68"/>
      <c r="YP3126" s="68"/>
      <c r="YQ3126" s="68"/>
      <c r="YR3126" s="68"/>
      <c r="YS3126" s="68"/>
      <c r="YT3126" s="68"/>
      <c r="YU3126" s="68"/>
      <c r="YV3126" s="68"/>
      <c r="YW3126" s="68"/>
      <c r="YX3126" s="68">
        <v>1.00395808980996</v>
      </c>
      <c r="YY3126" s="68"/>
      <c r="YZ3126" s="68"/>
      <c r="ZA3126" s="68"/>
      <c r="ZB3126" s="68"/>
      <c r="ZC3126" s="68"/>
      <c r="ZD3126" s="68"/>
    </row>
    <row r="3127" spans="658:680" x14ac:dyDescent="0.25">
      <c r="YH3127" s="68"/>
      <c r="YI3127" s="68"/>
      <c r="YJ3127" s="68"/>
      <c r="YK3127" s="68"/>
      <c r="YL3127" s="68"/>
      <c r="YM3127" s="68"/>
      <c r="YN3127" s="68"/>
      <c r="YO3127" s="68"/>
      <c r="YP3127" s="68"/>
      <c r="YQ3127" s="68"/>
      <c r="YR3127" s="68"/>
      <c r="YS3127" s="68"/>
      <c r="YT3127" s="68"/>
      <c r="YU3127" s="68"/>
      <c r="YV3127" s="68"/>
      <c r="YW3127" s="68"/>
      <c r="YX3127" s="68">
        <v>1.00395536257637</v>
      </c>
      <c r="YY3127" s="68"/>
      <c r="YZ3127" s="68"/>
      <c r="ZA3127" s="68"/>
      <c r="ZB3127" s="68"/>
      <c r="ZC3127" s="68"/>
      <c r="ZD3127" s="68"/>
    </row>
    <row r="3128" spans="658:680" x14ac:dyDescent="0.25">
      <c r="YH3128" s="68"/>
      <c r="YI3128" s="68"/>
      <c r="YJ3128" s="68"/>
      <c r="YK3128" s="68"/>
      <c r="YL3128" s="68"/>
      <c r="YM3128" s="68"/>
      <c r="YN3128" s="68"/>
      <c r="YO3128" s="68"/>
      <c r="YP3128" s="68"/>
      <c r="YQ3128" s="68"/>
      <c r="YR3128" s="68"/>
      <c r="YS3128" s="68"/>
      <c r="YT3128" s="68"/>
      <c r="YU3128" s="68"/>
      <c r="YV3128" s="68"/>
      <c r="YW3128" s="68"/>
      <c r="YX3128" s="68">
        <v>1.00395452885397</v>
      </c>
      <c r="YY3128" s="68"/>
      <c r="YZ3128" s="68"/>
      <c r="ZA3128" s="68"/>
      <c r="ZB3128" s="68"/>
      <c r="ZC3128" s="68"/>
      <c r="ZD3128" s="68"/>
    </row>
    <row r="3129" spans="658:680" x14ac:dyDescent="0.25">
      <c r="YH3129" s="68"/>
      <c r="YI3129" s="68"/>
      <c r="YJ3129" s="68"/>
      <c r="YK3129" s="68"/>
      <c r="YL3129" s="68"/>
      <c r="YM3129" s="68"/>
      <c r="YN3129" s="68"/>
      <c r="YO3129" s="68"/>
      <c r="YP3129" s="68"/>
      <c r="YQ3129" s="68"/>
      <c r="YR3129" s="68"/>
      <c r="YS3129" s="68"/>
      <c r="YT3129" s="68"/>
      <c r="YU3129" s="68"/>
      <c r="YV3129" s="68"/>
      <c r="YW3129" s="68"/>
      <c r="YX3129" s="68">
        <v>1.0039532983219499</v>
      </c>
      <c r="YY3129" s="68"/>
      <c r="YZ3129" s="68"/>
      <c r="ZA3129" s="68"/>
      <c r="ZB3129" s="68"/>
      <c r="ZC3129" s="68"/>
      <c r="ZD3129" s="68"/>
    </row>
    <row r="3130" spans="658:680" x14ac:dyDescent="0.25">
      <c r="YH3130" s="68"/>
      <c r="YI3130" s="68"/>
      <c r="YJ3130" s="68"/>
      <c r="YK3130" s="68"/>
      <c r="YL3130" s="68"/>
      <c r="YM3130" s="68"/>
      <c r="YN3130" s="68"/>
      <c r="YO3130" s="68"/>
      <c r="YP3130" s="68"/>
      <c r="YQ3130" s="68"/>
      <c r="YR3130" s="68"/>
      <c r="YS3130" s="68"/>
      <c r="YT3130" s="68"/>
      <c r="YU3130" s="68"/>
      <c r="YV3130" s="68"/>
      <c r="YW3130" s="68"/>
      <c r="YX3130" s="68">
        <v>1.0039484662242699</v>
      </c>
      <c r="YY3130" s="68"/>
      <c r="YZ3130" s="68"/>
      <c r="ZA3130" s="68"/>
      <c r="ZB3130" s="68"/>
      <c r="ZC3130" s="68"/>
      <c r="ZD3130" s="68"/>
    </row>
    <row r="3131" spans="658:680" x14ac:dyDescent="0.25">
      <c r="YH3131" s="68"/>
      <c r="YI3131" s="68"/>
      <c r="YJ3131" s="68"/>
      <c r="YK3131" s="68"/>
      <c r="YL3131" s="68"/>
      <c r="YM3131" s="68"/>
      <c r="YN3131" s="68"/>
      <c r="YO3131" s="68"/>
      <c r="YP3131" s="68"/>
      <c r="YQ3131" s="68"/>
      <c r="YR3131" s="68"/>
      <c r="YS3131" s="68"/>
      <c r="YT3131" s="68"/>
      <c r="YU3131" s="68"/>
      <c r="YV3131" s="68"/>
      <c r="YW3131" s="68"/>
      <c r="YX3131" s="68">
        <v>1.0039466872459699</v>
      </c>
      <c r="YY3131" s="68"/>
      <c r="YZ3131" s="68"/>
      <c r="ZA3131" s="68"/>
      <c r="ZB3131" s="68"/>
      <c r="ZC3131" s="68"/>
      <c r="ZD3131" s="68"/>
    </row>
    <row r="3132" spans="658:680" x14ac:dyDescent="0.25">
      <c r="YH3132" s="68"/>
      <c r="YI3132" s="68"/>
      <c r="YJ3132" s="68"/>
      <c r="YK3132" s="68"/>
      <c r="YL3132" s="68"/>
      <c r="YM3132" s="68"/>
      <c r="YN3132" s="68"/>
      <c r="YO3132" s="68"/>
      <c r="YP3132" s="68"/>
      <c r="YQ3132" s="68"/>
      <c r="YR3132" s="68"/>
      <c r="YS3132" s="68"/>
      <c r="YT3132" s="68"/>
      <c r="YU3132" s="68"/>
      <c r="YV3132" s="68"/>
      <c r="YW3132" s="68"/>
      <c r="YX3132" s="68">
        <v>1.0039466027365</v>
      </c>
      <c r="YY3132" s="68"/>
      <c r="YZ3132" s="68"/>
      <c r="ZA3132" s="68"/>
      <c r="ZB3132" s="68"/>
      <c r="ZC3132" s="68"/>
      <c r="ZD3132" s="68"/>
    </row>
    <row r="3133" spans="658:680" x14ac:dyDescent="0.25">
      <c r="YH3133" s="68"/>
      <c r="YI3133" s="68"/>
      <c r="YJ3133" s="68"/>
      <c r="YK3133" s="68"/>
      <c r="YL3133" s="68"/>
      <c r="YM3133" s="68"/>
      <c r="YN3133" s="68"/>
      <c r="YO3133" s="68"/>
      <c r="YP3133" s="68"/>
      <c r="YQ3133" s="68"/>
      <c r="YR3133" s="68"/>
      <c r="YS3133" s="68"/>
      <c r="YT3133" s="68"/>
      <c r="YU3133" s="68"/>
      <c r="YV3133" s="68"/>
      <c r="YW3133" s="68"/>
      <c r="YX3133" s="68">
        <v>1.0039420385692599</v>
      </c>
      <c r="YY3133" s="68"/>
      <c r="YZ3133" s="68"/>
      <c r="ZA3133" s="68"/>
      <c r="ZB3133" s="68"/>
      <c r="ZC3133" s="68"/>
      <c r="ZD3133" s="68"/>
    </row>
    <row r="3134" spans="658:680" x14ac:dyDescent="0.25">
      <c r="YH3134" s="68"/>
      <c r="YI3134" s="68"/>
      <c r="YJ3134" s="68"/>
      <c r="YK3134" s="68"/>
      <c r="YL3134" s="68"/>
      <c r="YM3134" s="68"/>
      <c r="YN3134" s="68"/>
      <c r="YO3134" s="68"/>
      <c r="YP3134" s="68"/>
      <c r="YQ3134" s="68"/>
      <c r="YR3134" s="68"/>
      <c r="YS3134" s="68"/>
      <c r="YT3134" s="68"/>
      <c r="YU3134" s="68"/>
      <c r="YV3134" s="68"/>
      <c r="YW3134" s="68"/>
      <c r="YX3134" s="68">
        <v>1.00394129698345</v>
      </c>
      <c r="YY3134" s="68"/>
      <c r="YZ3134" s="68"/>
      <c r="ZA3134" s="68"/>
      <c r="ZB3134" s="68"/>
      <c r="ZC3134" s="68"/>
      <c r="ZD3134" s="68"/>
    </row>
    <row r="3135" spans="658:680" x14ac:dyDescent="0.25">
      <c r="YH3135" s="68"/>
      <c r="YI3135" s="68"/>
      <c r="YJ3135" s="68"/>
      <c r="YK3135" s="68"/>
      <c r="YL3135" s="68"/>
      <c r="YM3135" s="68"/>
      <c r="YN3135" s="68"/>
      <c r="YO3135" s="68"/>
      <c r="YP3135" s="68"/>
      <c r="YQ3135" s="68"/>
      <c r="YR3135" s="68"/>
      <c r="YS3135" s="68"/>
      <c r="YT3135" s="68"/>
      <c r="YU3135" s="68"/>
      <c r="YV3135" s="68"/>
      <c r="YW3135" s="68"/>
      <c r="YX3135" s="68">
        <v>1.00393942333645</v>
      </c>
      <c r="YY3135" s="68"/>
      <c r="YZ3135" s="68"/>
      <c r="ZA3135" s="68"/>
      <c r="ZB3135" s="68"/>
      <c r="ZC3135" s="68"/>
      <c r="ZD3135" s="68"/>
    </row>
    <row r="3136" spans="658:680" x14ac:dyDescent="0.25">
      <c r="YH3136" s="68"/>
      <c r="YI3136" s="68"/>
      <c r="YJ3136" s="68"/>
      <c r="YK3136" s="68"/>
      <c r="YL3136" s="68"/>
      <c r="YM3136" s="68"/>
      <c r="YN3136" s="68"/>
      <c r="YO3136" s="68"/>
      <c r="YP3136" s="68"/>
      <c r="YQ3136" s="68"/>
      <c r="YR3136" s="68"/>
      <c r="YS3136" s="68"/>
      <c r="YT3136" s="68"/>
      <c r="YU3136" s="68"/>
      <c r="YV3136" s="68"/>
      <c r="YW3136" s="68"/>
      <c r="YX3136" s="68">
        <v>1.0039366245624499</v>
      </c>
      <c r="YY3136" s="68"/>
      <c r="YZ3136" s="68"/>
      <c r="ZA3136" s="68"/>
      <c r="ZB3136" s="68"/>
      <c r="ZC3136" s="68"/>
      <c r="ZD3136" s="68"/>
    </row>
    <row r="3137" spans="658:680" x14ac:dyDescent="0.25">
      <c r="YH3137" s="68"/>
      <c r="YI3137" s="68"/>
      <c r="YJ3137" s="68"/>
      <c r="YK3137" s="68"/>
      <c r="YL3137" s="68"/>
      <c r="YM3137" s="68"/>
      <c r="YN3137" s="68"/>
      <c r="YO3137" s="68"/>
      <c r="YP3137" s="68"/>
      <c r="YQ3137" s="68"/>
      <c r="YR3137" s="68"/>
      <c r="YS3137" s="68"/>
      <c r="YT3137" s="68"/>
      <c r="YU3137" s="68"/>
      <c r="YV3137" s="68"/>
      <c r="YW3137" s="68"/>
      <c r="YX3137" s="68">
        <v>1.0039345425125701</v>
      </c>
      <c r="YY3137" s="68"/>
      <c r="YZ3137" s="68"/>
      <c r="ZA3137" s="68"/>
      <c r="ZB3137" s="68"/>
      <c r="ZC3137" s="68"/>
      <c r="ZD3137" s="68"/>
    </row>
    <row r="3138" spans="658:680" x14ac:dyDescent="0.25">
      <c r="YH3138" s="68"/>
      <c r="YI3138" s="68"/>
      <c r="YJ3138" s="68"/>
      <c r="YK3138" s="68"/>
      <c r="YL3138" s="68"/>
      <c r="YM3138" s="68"/>
      <c r="YN3138" s="68"/>
      <c r="YO3138" s="68"/>
      <c r="YP3138" s="68"/>
      <c r="YQ3138" s="68"/>
      <c r="YR3138" s="68"/>
      <c r="YS3138" s="68"/>
      <c r="YT3138" s="68"/>
      <c r="YU3138" s="68"/>
      <c r="YV3138" s="68"/>
      <c r="YW3138" s="68"/>
      <c r="YX3138" s="68">
        <v>1.0039338305041601</v>
      </c>
      <c r="YY3138" s="68"/>
      <c r="YZ3138" s="68"/>
      <c r="ZA3138" s="68"/>
      <c r="ZB3138" s="68"/>
      <c r="ZC3138" s="68"/>
      <c r="ZD3138" s="68"/>
    </row>
    <row r="3139" spans="658:680" x14ac:dyDescent="0.25">
      <c r="YH3139" s="68"/>
      <c r="YI3139" s="68"/>
      <c r="YJ3139" s="68"/>
      <c r="YK3139" s="68"/>
      <c r="YL3139" s="68"/>
      <c r="YM3139" s="68"/>
      <c r="YN3139" s="68"/>
      <c r="YO3139" s="68"/>
      <c r="YP3139" s="68"/>
      <c r="YQ3139" s="68"/>
      <c r="YR3139" s="68"/>
      <c r="YS3139" s="68"/>
      <c r="YT3139" s="68"/>
      <c r="YU3139" s="68"/>
      <c r="YV3139" s="68"/>
      <c r="YW3139" s="68"/>
      <c r="YX3139" s="68">
        <v>1.0039327946368</v>
      </c>
      <c r="YY3139" s="68"/>
      <c r="YZ3139" s="68"/>
      <c r="ZA3139" s="68"/>
      <c r="ZB3139" s="68"/>
      <c r="ZC3139" s="68"/>
      <c r="ZD3139" s="68"/>
    </row>
    <row r="3140" spans="658:680" x14ac:dyDescent="0.25">
      <c r="YH3140" s="68"/>
      <c r="YI3140" s="68"/>
      <c r="YJ3140" s="68"/>
      <c r="YK3140" s="68"/>
      <c r="YL3140" s="68"/>
      <c r="YM3140" s="68"/>
      <c r="YN3140" s="68"/>
      <c r="YO3140" s="68"/>
      <c r="YP3140" s="68"/>
      <c r="YQ3140" s="68"/>
      <c r="YR3140" s="68"/>
      <c r="YS3140" s="68"/>
      <c r="YT3140" s="68"/>
      <c r="YU3140" s="68"/>
      <c r="YV3140" s="68"/>
      <c r="YW3140" s="68"/>
      <c r="YX3140" s="68">
        <v>1.00393115050798</v>
      </c>
      <c r="YY3140" s="68"/>
      <c r="YZ3140" s="68"/>
      <c r="ZA3140" s="68"/>
      <c r="ZB3140" s="68"/>
      <c r="ZC3140" s="68"/>
      <c r="ZD3140" s="68"/>
    </row>
    <row r="3141" spans="658:680" x14ac:dyDescent="0.25">
      <c r="YH3141" s="68"/>
      <c r="YI3141" s="68"/>
      <c r="YJ3141" s="68"/>
      <c r="YK3141" s="68"/>
      <c r="YL3141" s="68"/>
      <c r="YM3141" s="68"/>
      <c r="YN3141" s="68"/>
      <c r="YO3141" s="68"/>
      <c r="YP3141" s="68"/>
      <c r="YQ3141" s="68"/>
      <c r="YR3141" s="68"/>
      <c r="YS3141" s="68"/>
      <c r="YT3141" s="68"/>
      <c r="YU3141" s="68"/>
      <c r="YV3141" s="68"/>
      <c r="YW3141" s="68"/>
      <c r="YX3141" s="68">
        <v>1.00393096572664</v>
      </c>
      <c r="YY3141" s="68"/>
      <c r="YZ3141" s="68"/>
      <c r="ZA3141" s="68"/>
      <c r="ZB3141" s="68"/>
      <c r="ZC3141" s="68"/>
      <c r="ZD3141" s="68"/>
    </row>
    <row r="3142" spans="658:680" x14ac:dyDescent="0.25">
      <c r="YH3142" s="68"/>
      <c r="YI3142" s="68"/>
      <c r="YJ3142" s="68"/>
      <c r="YK3142" s="68"/>
      <c r="YL3142" s="68"/>
      <c r="YM3142" s="68"/>
      <c r="YN3142" s="68"/>
      <c r="YO3142" s="68"/>
      <c r="YP3142" s="68"/>
      <c r="YQ3142" s="68"/>
      <c r="YR3142" s="68"/>
      <c r="YS3142" s="68"/>
      <c r="YT3142" s="68"/>
      <c r="YU3142" s="68"/>
      <c r="YV3142" s="68"/>
      <c r="YW3142" s="68"/>
      <c r="YX3142" s="68">
        <v>1.00392820731077</v>
      </c>
      <c r="YY3142" s="68"/>
      <c r="YZ3142" s="68"/>
      <c r="ZA3142" s="68"/>
      <c r="ZB3142" s="68"/>
      <c r="ZC3142" s="68"/>
      <c r="ZD3142" s="68"/>
    </row>
    <row r="3143" spans="658:680" x14ac:dyDescent="0.25">
      <c r="YH3143" s="68"/>
      <c r="YI3143" s="68"/>
      <c r="YJ3143" s="68"/>
      <c r="YK3143" s="68"/>
      <c r="YL3143" s="68"/>
      <c r="YM3143" s="68"/>
      <c r="YN3143" s="68"/>
      <c r="YO3143" s="68"/>
      <c r="YP3143" s="68"/>
      <c r="YQ3143" s="68"/>
      <c r="YR3143" s="68"/>
      <c r="YS3143" s="68"/>
      <c r="YT3143" s="68"/>
      <c r="YU3143" s="68"/>
      <c r="YV3143" s="68"/>
      <c r="YW3143" s="68"/>
      <c r="YX3143" s="68">
        <v>1.00392768096218</v>
      </c>
      <c r="YY3143" s="68"/>
      <c r="YZ3143" s="68"/>
      <c r="ZA3143" s="68"/>
      <c r="ZB3143" s="68"/>
      <c r="ZC3143" s="68"/>
      <c r="ZD3143" s="68"/>
    </row>
    <row r="3144" spans="658:680" x14ac:dyDescent="0.25">
      <c r="YH3144" s="68"/>
      <c r="YI3144" s="68"/>
      <c r="YJ3144" s="68"/>
      <c r="YK3144" s="68"/>
      <c r="YL3144" s="68"/>
      <c r="YM3144" s="68"/>
      <c r="YN3144" s="68"/>
      <c r="YO3144" s="68"/>
      <c r="YP3144" s="68"/>
      <c r="YQ3144" s="68"/>
      <c r="YR3144" s="68"/>
      <c r="YS3144" s="68"/>
      <c r="YT3144" s="68"/>
      <c r="YU3144" s="68"/>
      <c r="YV3144" s="68"/>
      <c r="YW3144" s="68"/>
      <c r="YX3144" s="68">
        <v>1.00392743805253</v>
      </c>
      <c r="YY3144" s="68"/>
      <c r="YZ3144" s="68"/>
      <c r="ZA3144" s="68"/>
      <c r="ZB3144" s="68"/>
      <c r="ZC3144" s="68"/>
      <c r="ZD3144" s="68"/>
    </row>
    <row r="3145" spans="658:680" x14ac:dyDescent="0.25">
      <c r="YH3145" s="68"/>
      <c r="YI3145" s="68"/>
      <c r="YJ3145" s="68"/>
      <c r="YK3145" s="68"/>
      <c r="YL3145" s="68"/>
      <c r="YM3145" s="68"/>
      <c r="YN3145" s="68"/>
      <c r="YO3145" s="68"/>
      <c r="YP3145" s="68"/>
      <c r="YQ3145" s="68"/>
      <c r="YR3145" s="68"/>
      <c r="YS3145" s="68"/>
      <c r="YT3145" s="68"/>
      <c r="YU3145" s="68"/>
      <c r="YV3145" s="68"/>
      <c r="YW3145" s="68"/>
      <c r="YX3145" s="68">
        <v>1.0039274189921801</v>
      </c>
      <c r="YY3145" s="68"/>
      <c r="YZ3145" s="68"/>
      <c r="ZA3145" s="68"/>
      <c r="ZB3145" s="68"/>
      <c r="ZC3145" s="68"/>
      <c r="ZD3145" s="68"/>
    </row>
    <row r="3146" spans="658:680" x14ac:dyDescent="0.25">
      <c r="YH3146" s="68"/>
      <c r="YI3146" s="68"/>
      <c r="YJ3146" s="68"/>
      <c r="YK3146" s="68"/>
      <c r="YL3146" s="68"/>
      <c r="YM3146" s="68"/>
      <c r="YN3146" s="68"/>
      <c r="YO3146" s="68"/>
      <c r="YP3146" s="68"/>
      <c r="YQ3146" s="68"/>
      <c r="YR3146" s="68"/>
      <c r="YS3146" s="68"/>
      <c r="YT3146" s="68"/>
      <c r="YU3146" s="68"/>
      <c r="YV3146" s="68"/>
      <c r="YW3146" s="68"/>
      <c r="YX3146" s="68">
        <v>1.0039237216460599</v>
      </c>
      <c r="YY3146" s="68"/>
      <c r="YZ3146" s="68"/>
      <c r="ZA3146" s="68"/>
      <c r="ZB3146" s="68"/>
      <c r="ZC3146" s="68"/>
      <c r="ZD3146" s="68"/>
    </row>
    <row r="3147" spans="658:680" x14ac:dyDescent="0.25">
      <c r="YH3147" s="68"/>
      <c r="YI3147" s="68"/>
      <c r="YJ3147" s="68"/>
      <c r="YK3147" s="68"/>
      <c r="YL3147" s="68"/>
      <c r="YM3147" s="68"/>
      <c r="YN3147" s="68"/>
      <c r="YO3147" s="68"/>
      <c r="YP3147" s="68"/>
      <c r="YQ3147" s="68"/>
      <c r="YR3147" s="68"/>
      <c r="YS3147" s="68"/>
      <c r="YT3147" s="68"/>
      <c r="YU3147" s="68"/>
      <c r="YV3147" s="68"/>
      <c r="YW3147" s="68"/>
      <c r="YX3147" s="68">
        <v>1.00392184514339</v>
      </c>
      <c r="YY3147" s="68"/>
      <c r="YZ3147" s="68"/>
      <c r="ZA3147" s="68"/>
      <c r="ZB3147" s="68"/>
      <c r="ZC3147" s="68"/>
      <c r="ZD3147" s="68"/>
    </row>
    <row r="3148" spans="658:680" x14ac:dyDescent="0.25">
      <c r="YH3148" s="68"/>
      <c r="YI3148" s="68"/>
      <c r="YJ3148" s="68"/>
      <c r="YK3148" s="68"/>
      <c r="YL3148" s="68"/>
      <c r="YM3148" s="68"/>
      <c r="YN3148" s="68"/>
      <c r="YO3148" s="68"/>
      <c r="YP3148" s="68"/>
      <c r="YQ3148" s="68"/>
      <c r="YR3148" s="68"/>
      <c r="YS3148" s="68"/>
      <c r="YT3148" s="68"/>
      <c r="YU3148" s="68"/>
      <c r="YV3148" s="68"/>
      <c r="YW3148" s="68"/>
      <c r="YX3148" s="68">
        <v>1.0039203639030301</v>
      </c>
      <c r="YY3148" s="68"/>
      <c r="YZ3148" s="68"/>
      <c r="ZA3148" s="68"/>
      <c r="ZB3148" s="68"/>
      <c r="ZC3148" s="68"/>
      <c r="ZD3148" s="68"/>
    </row>
    <row r="3149" spans="658:680" x14ac:dyDescent="0.25">
      <c r="YH3149" s="68"/>
      <c r="YI3149" s="68"/>
      <c r="YJ3149" s="68"/>
      <c r="YK3149" s="68"/>
      <c r="YL3149" s="68"/>
      <c r="YM3149" s="68"/>
      <c r="YN3149" s="68"/>
      <c r="YO3149" s="68"/>
      <c r="YP3149" s="68"/>
      <c r="YQ3149" s="68"/>
      <c r="YR3149" s="68"/>
      <c r="YS3149" s="68"/>
      <c r="YT3149" s="68"/>
      <c r="YU3149" s="68"/>
      <c r="YV3149" s="68"/>
      <c r="YW3149" s="68"/>
      <c r="YX3149" s="68">
        <v>1.0039194734930701</v>
      </c>
      <c r="YY3149" s="68"/>
      <c r="YZ3149" s="68"/>
      <c r="ZA3149" s="68"/>
      <c r="ZB3149" s="68"/>
      <c r="ZC3149" s="68"/>
      <c r="ZD3149" s="68"/>
    </row>
    <row r="3150" spans="658:680" x14ac:dyDescent="0.25">
      <c r="YH3150" s="68"/>
      <c r="YI3150" s="68"/>
      <c r="YJ3150" s="68"/>
      <c r="YK3150" s="68"/>
      <c r="YL3150" s="68"/>
      <c r="YM3150" s="68"/>
      <c r="YN3150" s="68"/>
      <c r="YO3150" s="68"/>
      <c r="YP3150" s="68"/>
      <c r="YQ3150" s="68"/>
      <c r="YR3150" s="68"/>
      <c r="YS3150" s="68"/>
      <c r="YT3150" s="68"/>
      <c r="YU3150" s="68"/>
      <c r="YV3150" s="68"/>
      <c r="YW3150" s="68"/>
      <c r="YX3150" s="68">
        <v>1.00391862195725</v>
      </c>
      <c r="YY3150" s="68"/>
      <c r="YZ3150" s="68"/>
      <c r="ZA3150" s="68"/>
      <c r="ZB3150" s="68"/>
      <c r="ZC3150" s="68"/>
      <c r="ZD3150" s="68"/>
    </row>
    <row r="3151" spans="658:680" x14ac:dyDescent="0.25">
      <c r="YH3151" s="68"/>
      <c r="YI3151" s="68"/>
      <c r="YJ3151" s="68"/>
      <c r="YK3151" s="68"/>
      <c r="YL3151" s="68"/>
      <c r="YM3151" s="68"/>
      <c r="YN3151" s="68"/>
      <c r="YO3151" s="68"/>
      <c r="YP3151" s="68"/>
      <c r="YQ3151" s="68"/>
      <c r="YR3151" s="68"/>
      <c r="YS3151" s="68"/>
      <c r="YT3151" s="68"/>
      <c r="YU3151" s="68"/>
      <c r="YV3151" s="68"/>
      <c r="YW3151" s="68"/>
      <c r="YX3151" s="68">
        <v>1.00391405806039</v>
      </c>
      <c r="YY3151" s="68"/>
      <c r="YZ3151" s="68"/>
      <c r="ZA3151" s="68"/>
      <c r="ZB3151" s="68"/>
      <c r="ZC3151" s="68"/>
      <c r="ZD3151" s="68"/>
    </row>
    <row r="3152" spans="658:680" x14ac:dyDescent="0.25">
      <c r="YH3152" s="68"/>
      <c r="YI3152" s="68"/>
      <c r="YJ3152" s="68"/>
      <c r="YK3152" s="68"/>
      <c r="YL3152" s="68"/>
      <c r="YM3152" s="68"/>
      <c r="YN3152" s="68"/>
      <c r="YO3152" s="68"/>
      <c r="YP3152" s="68"/>
      <c r="YQ3152" s="68"/>
      <c r="YR3152" s="68"/>
      <c r="YS3152" s="68"/>
      <c r="YT3152" s="68"/>
      <c r="YU3152" s="68"/>
      <c r="YV3152" s="68"/>
      <c r="YW3152" s="68"/>
      <c r="YX3152" s="68">
        <v>1.0039109680282301</v>
      </c>
      <c r="YY3152" s="68"/>
      <c r="YZ3152" s="68"/>
      <c r="ZA3152" s="68"/>
      <c r="ZB3152" s="68"/>
      <c r="ZC3152" s="68"/>
      <c r="ZD3152" s="68"/>
    </row>
    <row r="3153" spans="658:680" x14ac:dyDescent="0.25">
      <c r="YH3153" s="68"/>
      <c r="YI3153" s="68"/>
      <c r="YJ3153" s="68"/>
      <c r="YK3153" s="68"/>
      <c r="YL3153" s="68"/>
      <c r="YM3153" s="68"/>
      <c r="YN3153" s="68"/>
      <c r="YO3153" s="68"/>
      <c r="YP3153" s="68"/>
      <c r="YQ3153" s="68"/>
      <c r="YR3153" s="68"/>
      <c r="YS3153" s="68"/>
      <c r="YT3153" s="68"/>
      <c r="YU3153" s="68"/>
      <c r="YV3153" s="68"/>
      <c r="YW3153" s="68"/>
      <c r="YX3153" s="68">
        <v>1.0039104785611701</v>
      </c>
      <c r="YY3153" s="68"/>
      <c r="YZ3153" s="68"/>
      <c r="ZA3153" s="68"/>
      <c r="ZB3153" s="68"/>
      <c r="ZC3153" s="68"/>
      <c r="ZD3153" s="68"/>
    </row>
    <row r="3154" spans="658:680" x14ac:dyDescent="0.25">
      <c r="YH3154" s="68"/>
      <c r="YI3154" s="68"/>
      <c r="YJ3154" s="68"/>
      <c r="YK3154" s="68"/>
      <c r="YL3154" s="68"/>
      <c r="YM3154" s="68"/>
      <c r="YN3154" s="68"/>
      <c r="YO3154" s="68"/>
      <c r="YP3154" s="68"/>
      <c r="YQ3154" s="68"/>
      <c r="YR3154" s="68"/>
      <c r="YS3154" s="68"/>
      <c r="YT3154" s="68"/>
      <c r="YU3154" s="68"/>
      <c r="YV3154" s="68"/>
      <c r="YW3154" s="68"/>
      <c r="YX3154" s="68">
        <v>1.0039073540568999</v>
      </c>
      <c r="YY3154" s="68"/>
      <c r="YZ3154" s="68"/>
      <c r="ZA3154" s="68"/>
      <c r="ZB3154" s="68"/>
      <c r="ZC3154" s="68"/>
      <c r="ZD3154" s="68"/>
    </row>
    <row r="3155" spans="658:680" x14ac:dyDescent="0.25">
      <c r="YH3155" s="68"/>
      <c r="YI3155" s="68"/>
      <c r="YJ3155" s="68"/>
      <c r="YK3155" s="68"/>
      <c r="YL3155" s="68"/>
      <c r="YM3155" s="68"/>
      <c r="YN3155" s="68"/>
      <c r="YO3155" s="68"/>
      <c r="YP3155" s="68"/>
      <c r="YQ3155" s="68"/>
      <c r="YR3155" s="68"/>
      <c r="YS3155" s="68"/>
      <c r="YT3155" s="68"/>
      <c r="YU3155" s="68"/>
      <c r="YV3155" s="68"/>
      <c r="YW3155" s="68"/>
      <c r="YX3155" s="68">
        <v>1.00390292753995</v>
      </c>
      <c r="YY3155" s="68"/>
      <c r="YZ3155" s="68"/>
      <c r="ZA3155" s="68"/>
      <c r="ZB3155" s="68"/>
      <c r="ZC3155" s="68"/>
      <c r="ZD3155" s="68"/>
    </row>
    <row r="3156" spans="658:680" x14ac:dyDescent="0.25">
      <c r="YH3156" s="68"/>
      <c r="YI3156" s="68"/>
      <c r="YJ3156" s="68"/>
      <c r="YK3156" s="68"/>
      <c r="YL3156" s="68"/>
      <c r="YM3156" s="68"/>
      <c r="YN3156" s="68"/>
      <c r="YO3156" s="68"/>
      <c r="YP3156" s="68"/>
      <c r="YQ3156" s="68"/>
      <c r="YR3156" s="68"/>
      <c r="YS3156" s="68"/>
      <c r="YT3156" s="68"/>
      <c r="YU3156" s="68"/>
      <c r="YV3156" s="68"/>
      <c r="YW3156" s="68"/>
      <c r="YX3156" s="68">
        <v>1.0039021654201801</v>
      </c>
      <c r="YY3156" s="68"/>
      <c r="YZ3156" s="68"/>
      <c r="ZA3156" s="68"/>
      <c r="ZB3156" s="68"/>
      <c r="ZC3156" s="68"/>
      <c r="ZD3156" s="68"/>
    </row>
    <row r="3157" spans="658:680" x14ac:dyDescent="0.25">
      <c r="YH3157" s="68"/>
      <c r="YI3157" s="68"/>
      <c r="YJ3157" s="68"/>
      <c r="YK3157" s="68"/>
      <c r="YL3157" s="68"/>
      <c r="YM3157" s="68"/>
      <c r="YN3157" s="68"/>
      <c r="YO3157" s="68"/>
      <c r="YP3157" s="68"/>
      <c r="YQ3157" s="68"/>
      <c r="YR3157" s="68"/>
      <c r="YS3157" s="68"/>
      <c r="YT3157" s="68"/>
      <c r="YU3157" s="68"/>
      <c r="YV3157" s="68"/>
      <c r="YW3157" s="68"/>
      <c r="YX3157" s="68">
        <v>1.0039020837300501</v>
      </c>
      <c r="YY3157" s="68"/>
      <c r="YZ3157" s="68"/>
      <c r="ZA3157" s="68"/>
      <c r="ZB3157" s="68"/>
      <c r="ZC3157" s="68"/>
      <c r="ZD3157" s="68"/>
    </row>
    <row r="3158" spans="658:680" x14ac:dyDescent="0.25">
      <c r="YH3158" s="68"/>
      <c r="YI3158" s="68"/>
      <c r="YJ3158" s="68"/>
      <c r="YK3158" s="68"/>
      <c r="YL3158" s="68"/>
      <c r="YM3158" s="68"/>
      <c r="YN3158" s="68"/>
      <c r="YO3158" s="68"/>
      <c r="YP3158" s="68"/>
      <c r="YQ3158" s="68"/>
      <c r="YR3158" s="68"/>
      <c r="YS3158" s="68"/>
      <c r="YT3158" s="68"/>
      <c r="YU3158" s="68"/>
      <c r="YV3158" s="68"/>
      <c r="YW3158" s="68"/>
      <c r="YX3158" s="68">
        <v>1.00390119029929</v>
      </c>
      <c r="YY3158" s="68"/>
      <c r="YZ3158" s="68"/>
      <c r="ZA3158" s="68"/>
      <c r="ZB3158" s="68"/>
      <c r="ZC3158" s="68"/>
      <c r="ZD3158" s="68"/>
    </row>
    <row r="3159" spans="658:680" x14ac:dyDescent="0.25">
      <c r="YH3159" s="68"/>
      <c r="YI3159" s="68"/>
      <c r="YJ3159" s="68"/>
      <c r="YK3159" s="68"/>
      <c r="YL3159" s="68"/>
      <c r="YM3159" s="68"/>
      <c r="YN3159" s="68"/>
      <c r="YO3159" s="68"/>
      <c r="YP3159" s="68"/>
      <c r="YQ3159" s="68"/>
      <c r="YR3159" s="68"/>
      <c r="YS3159" s="68"/>
      <c r="YT3159" s="68"/>
      <c r="YU3159" s="68"/>
      <c r="YV3159" s="68"/>
      <c r="YW3159" s="68"/>
      <c r="YX3159" s="68">
        <v>1.0038999511197</v>
      </c>
      <c r="YY3159" s="68"/>
      <c r="YZ3159" s="68"/>
      <c r="ZA3159" s="68"/>
      <c r="ZB3159" s="68"/>
      <c r="ZC3159" s="68"/>
      <c r="ZD3159" s="68"/>
    </row>
    <row r="3160" spans="658:680" x14ac:dyDescent="0.25">
      <c r="YH3160" s="68"/>
      <c r="YI3160" s="68"/>
      <c r="YJ3160" s="68"/>
      <c r="YK3160" s="68"/>
      <c r="YL3160" s="68"/>
      <c r="YM3160" s="68"/>
      <c r="YN3160" s="68"/>
      <c r="YO3160" s="68"/>
      <c r="YP3160" s="68"/>
      <c r="YQ3160" s="68"/>
      <c r="YR3160" s="68"/>
      <c r="YS3160" s="68"/>
      <c r="YT3160" s="68"/>
      <c r="YU3160" s="68"/>
      <c r="YV3160" s="68"/>
      <c r="YW3160" s="68"/>
      <c r="YX3160" s="68">
        <v>1.0038981996141501</v>
      </c>
      <c r="YY3160" s="68"/>
      <c r="YZ3160" s="68"/>
      <c r="ZA3160" s="68"/>
      <c r="ZB3160" s="68"/>
      <c r="ZC3160" s="68"/>
      <c r="ZD3160" s="68"/>
    </row>
    <row r="3161" spans="658:680" x14ac:dyDescent="0.25">
      <c r="YH3161" s="68"/>
      <c r="YI3161" s="68"/>
      <c r="YJ3161" s="68"/>
      <c r="YK3161" s="68"/>
      <c r="YL3161" s="68"/>
      <c r="YM3161" s="68"/>
      <c r="YN3161" s="68"/>
      <c r="YO3161" s="68"/>
      <c r="YP3161" s="68"/>
      <c r="YQ3161" s="68"/>
      <c r="YR3161" s="68"/>
      <c r="YS3161" s="68"/>
      <c r="YT3161" s="68"/>
      <c r="YU3161" s="68"/>
      <c r="YV3161" s="68"/>
      <c r="YW3161" s="68"/>
      <c r="YX3161" s="68">
        <v>1.00389794999261</v>
      </c>
      <c r="YY3161" s="68"/>
      <c r="YZ3161" s="68"/>
      <c r="ZA3161" s="68"/>
      <c r="ZB3161" s="68"/>
      <c r="ZC3161" s="68"/>
      <c r="ZD3161" s="68"/>
    </row>
    <row r="3162" spans="658:680" x14ac:dyDescent="0.25">
      <c r="YH3162" s="68"/>
      <c r="YI3162" s="68"/>
      <c r="YJ3162" s="68"/>
      <c r="YK3162" s="68"/>
      <c r="YL3162" s="68"/>
      <c r="YM3162" s="68"/>
      <c r="YN3162" s="68"/>
      <c r="YO3162" s="68"/>
      <c r="YP3162" s="68"/>
      <c r="YQ3162" s="68"/>
      <c r="YR3162" s="68"/>
      <c r="YS3162" s="68"/>
      <c r="YT3162" s="68"/>
      <c r="YU3162" s="68"/>
      <c r="YV3162" s="68"/>
      <c r="YW3162" s="68"/>
      <c r="YX3162" s="68">
        <v>1.00389600033101</v>
      </c>
      <c r="YY3162" s="68"/>
      <c r="YZ3162" s="68"/>
      <c r="ZA3162" s="68"/>
      <c r="ZB3162" s="68"/>
      <c r="ZC3162" s="68"/>
      <c r="ZD3162" s="68"/>
    </row>
    <row r="3163" spans="658:680" x14ac:dyDescent="0.25">
      <c r="YH3163" s="68"/>
      <c r="YI3163" s="68"/>
      <c r="YJ3163" s="68"/>
      <c r="YK3163" s="68"/>
      <c r="YL3163" s="68"/>
      <c r="YM3163" s="68"/>
      <c r="YN3163" s="68"/>
      <c r="YO3163" s="68"/>
      <c r="YP3163" s="68"/>
      <c r="YQ3163" s="68"/>
      <c r="YR3163" s="68"/>
      <c r="YS3163" s="68"/>
      <c r="YT3163" s="68"/>
      <c r="YU3163" s="68"/>
      <c r="YV3163" s="68"/>
      <c r="YW3163" s="68"/>
      <c r="YX3163" s="68">
        <v>1.00389587858677</v>
      </c>
      <c r="YY3163" s="68"/>
      <c r="YZ3163" s="68"/>
      <c r="ZA3163" s="68"/>
      <c r="ZB3163" s="68"/>
      <c r="ZC3163" s="68"/>
      <c r="ZD3163" s="68"/>
    </row>
    <row r="3164" spans="658:680" x14ac:dyDescent="0.25">
      <c r="YH3164" s="68"/>
      <c r="YI3164" s="68"/>
      <c r="YJ3164" s="68"/>
      <c r="YK3164" s="68"/>
      <c r="YL3164" s="68"/>
      <c r="YM3164" s="68"/>
      <c r="YN3164" s="68"/>
      <c r="YO3164" s="68"/>
      <c r="YP3164" s="68"/>
      <c r="YQ3164" s="68"/>
      <c r="YR3164" s="68"/>
      <c r="YS3164" s="68"/>
      <c r="YT3164" s="68"/>
      <c r="YU3164" s="68"/>
      <c r="YV3164" s="68"/>
      <c r="YW3164" s="68"/>
      <c r="YX3164" s="68">
        <v>1.0038952619433701</v>
      </c>
      <c r="YY3164" s="68"/>
      <c r="YZ3164" s="68"/>
      <c r="ZA3164" s="68"/>
      <c r="ZB3164" s="68"/>
      <c r="ZC3164" s="68"/>
      <c r="ZD3164" s="68"/>
    </row>
    <row r="3165" spans="658:680" x14ac:dyDescent="0.25">
      <c r="YH3165" s="68"/>
      <c r="YI3165" s="68"/>
      <c r="YJ3165" s="68"/>
      <c r="YK3165" s="68"/>
      <c r="YL3165" s="68"/>
      <c r="YM3165" s="68"/>
      <c r="YN3165" s="68"/>
      <c r="YO3165" s="68"/>
      <c r="YP3165" s="68"/>
      <c r="YQ3165" s="68"/>
      <c r="YR3165" s="68"/>
      <c r="YS3165" s="68"/>
      <c r="YT3165" s="68"/>
      <c r="YU3165" s="68"/>
      <c r="YV3165" s="68"/>
      <c r="YW3165" s="68"/>
      <c r="YX3165" s="68">
        <v>1.0038948296330701</v>
      </c>
      <c r="YY3165" s="68"/>
      <c r="YZ3165" s="68"/>
      <c r="ZA3165" s="68"/>
      <c r="ZB3165" s="68"/>
      <c r="ZC3165" s="68"/>
      <c r="ZD3165" s="68"/>
    </row>
    <row r="3166" spans="658:680" x14ac:dyDescent="0.25">
      <c r="YH3166" s="68"/>
      <c r="YI3166" s="68"/>
      <c r="YJ3166" s="68"/>
      <c r="YK3166" s="68"/>
      <c r="YL3166" s="68"/>
      <c r="YM3166" s="68"/>
      <c r="YN3166" s="68"/>
      <c r="YO3166" s="68"/>
      <c r="YP3166" s="68"/>
      <c r="YQ3166" s="68"/>
      <c r="YR3166" s="68"/>
      <c r="YS3166" s="68"/>
      <c r="YT3166" s="68"/>
      <c r="YU3166" s="68"/>
      <c r="YV3166" s="68"/>
      <c r="YW3166" s="68"/>
      <c r="YX3166" s="68">
        <v>1.0038924608878099</v>
      </c>
      <c r="YY3166" s="68"/>
      <c r="YZ3166" s="68"/>
      <c r="ZA3166" s="68"/>
      <c r="ZB3166" s="68"/>
      <c r="ZC3166" s="68"/>
      <c r="ZD3166" s="68"/>
    </row>
    <row r="3167" spans="658:680" x14ac:dyDescent="0.25">
      <c r="YH3167" s="68"/>
      <c r="YI3167" s="68"/>
      <c r="YJ3167" s="68"/>
      <c r="YK3167" s="68"/>
      <c r="YL3167" s="68"/>
      <c r="YM3167" s="68"/>
      <c r="YN3167" s="68"/>
      <c r="YO3167" s="68"/>
      <c r="YP3167" s="68"/>
      <c r="YQ3167" s="68"/>
      <c r="YR3167" s="68"/>
      <c r="YS3167" s="68"/>
      <c r="YT3167" s="68"/>
      <c r="YU3167" s="68"/>
      <c r="YV3167" s="68"/>
      <c r="YW3167" s="68"/>
      <c r="YX3167" s="68">
        <v>1.0038894357361501</v>
      </c>
      <c r="YY3167" s="68"/>
      <c r="YZ3167" s="68"/>
      <c r="ZA3167" s="68"/>
      <c r="ZB3167" s="68"/>
      <c r="ZC3167" s="68"/>
      <c r="ZD3167" s="68"/>
    </row>
    <row r="3168" spans="658:680" x14ac:dyDescent="0.25">
      <c r="YH3168" s="68"/>
      <c r="YI3168" s="68"/>
      <c r="YJ3168" s="68"/>
      <c r="YK3168" s="68"/>
      <c r="YL3168" s="68"/>
      <c r="YM3168" s="68"/>
      <c r="YN3168" s="68"/>
      <c r="YO3168" s="68"/>
      <c r="YP3168" s="68"/>
      <c r="YQ3168" s="68"/>
      <c r="YR3168" s="68"/>
      <c r="YS3168" s="68"/>
      <c r="YT3168" s="68"/>
      <c r="YU3168" s="68"/>
      <c r="YV3168" s="68"/>
      <c r="YW3168" s="68"/>
      <c r="YX3168" s="68">
        <v>1.00388848436528</v>
      </c>
      <c r="YY3168" s="68"/>
      <c r="YZ3168" s="68"/>
      <c r="ZA3168" s="68"/>
      <c r="ZB3168" s="68"/>
      <c r="ZC3168" s="68"/>
      <c r="ZD3168" s="68"/>
    </row>
    <row r="3169" spans="658:680" x14ac:dyDescent="0.25">
      <c r="YH3169" s="68"/>
      <c r="YI3169" s="68"/>
      <c r="YJ3169" s="68"/>
      <c r="YK3169" s="68"/>
      <c r="YL3169" s="68"/>
      <c r="YM3169" s="68"/>
      <c r="YN3169" s="68"/>
      <c r="YO3169" s="68"/>
      <c r="YP3169" s="68"/>
      <c r="YQ3169" s="68"/>
      <c r="YR3169" s="68"/>
      <c r="YS3169" s="68"/>
      <c r="YT3169" s="68"/>
      <c r="YU3169" s="68"/>
      <c r="YV3169" s="68"/>
      <c r="YW3169" s="68"/>
      <c r="YX3169" s="68">
        <v>1.0038874213902</v>
      </c>
      <c r="YY3169" s="68"/>
      <c r="YZ3169" s="68"/>
      <c r="ZA3169" s="68"/>
      <c r="ZB3169" s="68"/>
      <c r="ZC3169" s="68"/>
      <c r="ZD3169" s="68"/>
    </row>
    <row r="3170" spans="658:680" x14ac:dyDescent="0.25">
      <c r="YH3170" s="68"/>
      <c r="YI3170" s="68"/>
      <c r="YJ3170" s="68"/>
      <c r="YK3170" s="68"/>
      <c r="YL3170" s="68"/>
      <c r="YM3170" s="68"/>
      <c r="YN3170" s="68"/>
      <c r="YO3170" s="68"/>
      <c r="YP3170" s="68"/>
      <c r="YQ3170" s="68"/>
      <c r="YR3170" s="68"/>
      <c r="YS3170" s="68"/>
      <c r="YT3170" s="68"/>
      <c r="YU3170" s="68"/>
      <c r="YV3170" s="68"/>
      <c r="YW3170" s="68"/>
      <c r="YX3170" s="68">
        <v>1.0038859536687399</v>
      </c>
      <c r="YY3170" s="68"/>
      <c r="YZ3170" s="68"/>
      <c r="ZA3170" s="68"/>
      <c r="ZB3170" s="68"/>
      <c r="ZC3170" s="68"/>
      <c r="ZD3170" s="68"/>
    </row>
    <row r="3171" spans="658:680" x14ac:dyDescent="0.25">
      <c r="YH3171" s="68"/>
      <c r="YI3171" s="68"/>
      <c r="YJ3171" s="68"/>
      <c r="YK3171" s="68"/>
      <c r="YL3171" s="68"/>
      <c r="YM3171" s="68"/>
      <c r="YN3171" s="68"/>
      <c r="YO3171" s="68"/>
      <c r="YP3171" s="68"/>
      <c r="YQ3171" s="68"/>
      <c r="YR3171" s="68"/>
      <c r="YS3171" s="68"/>
      <c r="YT3171" s="68"/>
      <c r="YU3171" s="68"/>
      <c r="YV3171" s="68"/>
      <c r="YW3171" s="68"/>
      <c r="YX3171" s="68">
        <v>1.0038849276552</v>
      </c>
      <c r="YY3171" s="68"/>
      <c r="YZ3171" s="68"/>
      <c r="ZA3171" s="68"/>
      <c r="ZB3171" s="68"/>
      <c r="ZC3171" s="68"/>
      <c r="ZD3171" s="68"/>
    </row>
    <row r="3172" spans="658:680" x14ac:dyDescent="0.25">
      <c r="YH3172" s="68"/>
      <c r="YI3172" s="68"/>
      <c r="YJ3172" s="68"/>
      <c r="YK3172" s="68"/>
      <c r="YL3172" s="68"/>
      <c r="YM3172" s="68"/>
      <c r="YN3172" s="68"/>
      <c r="YO3172" s="68"/>
      <c r="YP3172" s="68"/>
      <c r="YQ3172" s="68"/>
      <c r="YR3172" s="68"/>
      <c r="YS3172" s="68"/>
      <c r="YT3172" s="68"/>
      <c r="YU3172" s="68"/>
      <c r="YV3172" s="68"/>
      <c r="YW3172" s="68"/>
      <c r="YX3172" s="68">
        <v>1.0038802274504</v>
      </c>
      <c r="YY3172" s="68"/>
      <c r="YZ3172" s="68"/>
      <c r="ZA3172" s="68"/>
      <c r="ZB3172" s="68"/>
      <c r="ZC3172" s="68"/>
      <c r="ZD3172" s="68"/>
    </row>
    <row r="3173" spans="658:680" x14ac:dyDescent="0.25">
      <c r="YH3173" s="68"/>
      <c r="YI3173" s="68"/>
      <c r="YJ3173" s="68"/>
      <c r="YK3173" s="68"/>
      <c r="YL3173" s="68"/>
      <c r="YM3173" s="68"/>
      <c r="YN3173" s="68"/>
      <c r="YO3173" s="68"/>
      <c r="YP3173" s="68"/>
      <c r="YQ3173" s="68"/>
      <c r="YR3173" s="68"/>
      <c r="YS3173" s="68"/>
      <c r="YT3173" s="68"/>
      <c r="YU3173" s="68"/>
      <c r="YV3173" s="68"/>
      <c r="YW3173" s="68"/>
      <c r="YX3173" s="68">
        <v>1.0038763321126001</v>
      </c>
      <c r="YY3173" s="68"/>
      <c r="YZ3173" s="68"/>
      <c r="ZA3173" s="68"/>
      <c r="ZB3173" s="68"/>
      <c r="ZC3173" s="68"/>
      <c r="ZD3173" s="68"/>
    </row>
    <row r="3174" spans="658:680" x14ac:dyDescent="0.25">
      <c r="YH3174" s="68"/>
      <c r="YI3174" s="68"/>
      <c r="YJ3174" s="68"/>
      <c r="YK3174" s="68"/>
      <c r="YL3174" s="68"/>
      <c r="YM3174" s="68"/>
      <c r="YN3174" s="68"/>
      <c r="YO3174" s="68"/>
      <c r="YP3174" s="68"/>
      <c r="YQ3174" s="68"/>
      <c r="YR3174" s="68"/>
      <c r="YS3174" s="68"/>
      <c r="YT3174" s="68"/>
      <c r="YU3174" s="68"/>
      <c r="YV3174" s="68"/>
      <c r="YW3174" s="68"/>
      <c r="YX3174" s="68">
        <v>1.0038756614614099</v>
      </c>
      <c r="YY3174" s="68"/>
      <c r="YZ3174" s="68"/>
      <c r="ZA3174" s="68"/>
      <c r="ZB3174" s="68"/>
      <c r="ZC3174" s="68"/>
      <c r="ZD3174" s="68"/>
    </row>
    <row r="3175" spans="658:680" x14ac:dyDescent="0.25">
      <c r="YH3175" s="68"/>
      <c r="YI3175" s="68"/>
      <c r="YJ3175" s="68"/>
      <c r="YK3175" s="68"/>
      <c r="YL3175" s="68"/>
      <c r="YM3175" s="68"/>
      <c r="YN3175" s="68"/>
      <c r="YO3175" s="68"/>
      <c r="YP3175" s="68"/>
      <c r="YQ3175" s="68"/>
      <c r="YR3175" s="68"/>
      <c r="YS3175" s="68"/>
      <c r="YT3175" s="68"/>
      <c r="YU3175" s="68"/>
      <c r="YV3175" s="68"/>
      <c r="YW3175" s="68"/>
      <c r="YX3175" s="68">
        <v>1.0038725778319599</v>
      </c>
      <c r="YY3175" s="68"/>
      <c r="YZ3175" s="68"/>
      <c r="ZA3175" s="68"/>
      <c r="ZB3175" s="68"/>
      <c r="ZC3175" s="68"/>
      <c r="ZD3175" s="68"/>
    </row>
    <row r="3176" spans="658:680" x14ac:dyDescent="0.25">
      <c r="YH3176" s="68"/>
      <c r="YI3176" s="68"/>
      <c r="YJ3176" s="68"/>
      <c r="YK3176" s="68"/>
      <c r="YL3176" s="68"/>
      <c r="YM3176" s="68"/>
      <c r="YN3176" s="68"/>
      <c r="YO3176" s="68"/>
      <c r="YP3176" s="68"/>
      <c r="YQ3176" s="68"/>
      <c r="YR3176" s="68"/>
      <c r="YS3176" s="68"/>
      <c r="YT3176" s="68"/>
      <c r="YU3176" s="68"/>
      <c r="YV3176" s="68"/>
      <c r="YW3176" s="68"/>
      <c r="YX3176" s="68">
        <v>1.0038694816541101</v>
      </c>
      <c r="YY3176" s="68"/>
      <c r="YZ3176" s="68"/>
      <c r="ZA3176" s="68"/>
      <c r="ZB3176" s="68"/>
      <c r="ZC3176" s="68"/>
      <c r="ZD3176" s="68"/>
    </row>
    <row r="3177" spans="658:680" x14ac:dyDescent="0.25">
      <c r="YH3177" s="68"/>
      <c r="YI3177" s="68"/>
      <c r="YJ3177" s="68"/>
      <c r="YK3177" s="68"/>
      <c r="YL3177" s="68"/>
      <c r="YM3177" s="68"/>
      <c r="YN3177" s="68"/>
      <c r="YO3177" s="68"/>
      <c r="YP3177" s="68"/>
      <c r="YQ3177" s="68"/>
      <c r="YR3177" s="68"/>
      <c r="YS3177" s="68"/>
      <c r="YT3177" s="68"/>
      <c r="YU3177" s="68"/>
      <c r="YV3177" s="68"/>
      <c r="YW3177" s="68"/>
      <c r="YX3177" s="68">
        <v>1.00386394508554</v>
      </c>
      <c r="YY3177" s="68"/>
      <c r="YZ3177" s="68"/>
      <c r="ZA3177" s="68"/>
      <c r="ZB3177" s="68"/>
      <c r="ZC3177" s="68"/>
      <c r="ZD3177" s="68"/>
    </row>
    <row r="3178" spans="658:680" x14ac:dyDescent="0.25">
      <c r="YH3178" s="68"/>
      <c r="YI3178" s="68"/>
      <c r="YJ3178" s="68"/>
      <c r="YK3178" s="68"/>
      <c r="YL3178" s="68"/>
      <c r="YM3178" s="68"/>
      <c r="YN3178" s="68"/>
      <c r="YO3178" s="68"/>
      <c r="YP3178" s="68"/>
      <c r="YQ3178" s="68"/>
      <c r="YR3178" s="68"/>
      <c r="YS3178" s="68"/>
      <c r="YT3178" s="68"/>
      <c r="YU3178" s="68"/>
      <c r="YV3178" s="68"/>
      <c r="YW3178" s="68"/>
      <c r="YX3178" s="68">
        <v>1.00386245204987</v>
      </c>
      <c r="YY3178" s="68"/>
      <c r="YZ3178" s="68"/>
      <c r="ZA3178" s="68"/>
      <c r="ZB3178" s="68"/>
      <c r="ZC3178" s="68"/>
      <c r="ZD3178" s="68"/>
    </row>
    <row r="3179" spans="658:680" x14ac:dyDescent="0.25">
      <c r="YH3179" s="68"/>
      <c r="YI3179" s="68"/>
      <c r="YJ3179" s="68"/>
      <c r="YK3179" s="68"/>
      <c r="YL3179" s="68"/>
      <c r="YM3179" s="68"/>
      <c r="YN3179" s="68"/>
      <c r="YO3179" s="68"/>
      <c r="YP3179" s="68"/>
      <c r="YQ3179" s="68"/>
      <c r="YR3179" s="68"/>
      <c r="YS3179" s="68"/>
      <c r="YT3179" s="68"/>
      <c r="YU3179" s="68"/>
      <c r="YV3179" s="68"/>
      <c r="YW3179" s="68"/>
      <c r="YX3179" s="68">
        <v>1.00386215774087</v>
      </c>
      <c r="YY3179" s="68"/>
      <c r="YZ3179" s="68"/>
      <c r="ZA3179" s="68"/>
      <c r="ZB3179" s="68"/>
      <c r="ZC3179" s="68"/>
      <c r="ZD3179" s="68"/>
    </row>
    <row r="3180" spans="658:680" x14ac:dyDescent="0.25">
      <c r="YH3180" s="68"/>
      <c r="YI3180" s="68"/>
      <c r="YJ3180" s="68"/>
      <c r="YK3180" s="68"/>
      <c r="YL3180" s="68"/>
      <c r="YM3180" s="68"/>
      <c r="YN3180" s="68"/>
      <c r="YO3180" s="68"/>
      <c r="YP3180" s="68"/>
      <c r="YQ3180" s="68"/>
      <c r="YR3180" s="68"/>
      <c r="YS3180" s="68"/>
      <c r="YT3180" s="68"/>
      <c r="YU3180" s="68"/>
      <c r="YV3180" s="68"/>
      <c r="YW3180" s="68"/>
      <c r="YX3180" s="68">
        <v>1.00386177484978</v>
      </c>
      <c r="YY3180" s="68"/>
      <c r="YZ3180" s="68"/>
      <c r="ZA3180" s="68"/>
      <c r="ZB3180" s="68"/>
      <c r="ZC3180" s="68"/>
      <c r="ZD3180" s="68"/>
    </row>
    <row r="3181" spans="658:680" x14ac:dyDescent="0.25">
      <c r="YH3181" s="68"/>
      <c r="YI3181" s="68"/>
      <c r="YJ3181" s="68"/>
      <c r="YK3181" s="68"/>
      <c r="YL3181" s="68"/>
      <c r="YM3181" s="68"/>
      <c r="YN3181" s="68"/>
      <c r="YO3181" s="68"/>
      <c r="YP3181" s="68"/>
      <c r="YQ3181" s="68"/>
      <c r="YR3181" s="68"/>
      <c r="YS3181" s="68"/>
      <c r="YT3181" s="68"/>
      <c r="YU3181" s="68"/>
      <c r="YV3181" s="68"/>
      <c r="YW3181" s="68"/>
      <c r="YX3181" s="68">
        <v>1.00386163132047</v>
      </c>
      <c r="YY3181" s="68"/>
      <c r="YZ3181" s="68"/>
      <c r="ZA3181" s="68"/>
      <c r="ZB3181" s="68"/>
      <c r="ZC3181" s="68"/>
      <c r="ZD3181" s="68"/>
    </row>
    <row r="3182" spans="658:680" x14ac:dyDescent="0.25">
      <c r="YH3182" s="68"/>
      <c r="YI3182" s="68"/>
      <c r="YJ3182" s="68"/>
      <c r="YK3182" s="68"/>
      <c r="YL3182" s="68"/>
      <c r="YM3182" s="68"/>
      <c r="YN3182" s="68"/>
      <c r="YO3182" s="68"/>
      <c r="YP3182" s="68"/>
      <c r="YQ3182" s="68"/>
      <c r="YR3182" s="68"/>
      <c r="YS3182" s="68"/>
      <c r="YT3182" s="68"/>
      <c r="YU3182" s="68"/>
      <c r="YV3182" s="68"/>
      <c r="YW3182" s="68"/>
      <c r="YX3182" s="68">
        <v>1.0038597657461801</v>
      </c>
      <c r="YY3182" s="68"/>
      <c r="YZ3182" s="68"/>
      <c r="ZA3182" s="68"/>
      <c r="ZB3182" s="68"/>
      <c r="ZC3182" s="68"/>
      <c r="ZD3182" s="68"/>
    </row>
    <row r="3183" spans="658:680" x14ac:dyDescent="0.25">
      <c r="YH3183" s="68"/>
      <c r="YI3183" s="68"/>
      <c r="YJ3183" s="68"/>
      <c r="YK3183" s="68"/>
      <c r="YL3183" s="68"/>
      <c r="YM3183" s="68"/>
      <c r="YN3183" s="68"/>
      <c r="YO3183" s="68"/>
      <c r="YP3183" s="68"/>
      <c r="YQ3183" s="68"/>
      <c r="YR3183" s="68"/>
      <c r="YS3183" s="68"/>
      <c r="YT3183" s="68"/>
      <c r="YU3183" s="68"/>
      <c r="YV3183" s="68"/>
      <c r="YW3183" s="68"/>
      <c r="YX3183" s="68">
        <v>1.0038589495443799</v>
      </c>
      <c r="YY3183" s="68"/>
      <c r="YZ3183" s="68"/>
      <c r="ZA3183" s="68"/>
      <c r="ZB3183" s="68"/>
      <c r="ZC3183" s="68"/>
      <c r="ZD3183" s="68"/>
    </row>
    <row r="3184" spans="658:680" x14ac:dyDescent="0.25">
      <c r="YH3184" s="68"/>
      <c r="YI3184" s="68"/>
      <c r="YJ3184" s="68"/>
      <c r="YK3184" s="68"/>
      <c r="YL3184" s="68"/>
      <c r="YM3184" s="68"/>
      <c r="YN3184" s="68"/>
      <c r="YO3184" s="68"/>
      <c r="YP3184" s="68"/>
      <c r="YQ3184" s="68"/>
      <c r="YR3184" s="68"/>
      <c r="YS3184" s="68"/>
      <c r="YT3184" s="68"/>
      <c r="YU3184" s="68"/>
      <c r="YV3184" s="68"/>
      <c r="YW3184" s="68"/>
      <c r="YX3184" s="68">
        <v>1.0038574617406699</v>
      </c>
      <c r="YY3184" s="68"/>
      <c r="YZ3184" s="68"/>
      <c r="ZA3184" s="68"/>
      <c r="ZB3184" s="68"/>
      <c r="ZC3184" s="68"/>
      <c r="ZD3184" s="68"/>
    </row>
    <row r="3185" spans="658:680" x14ac:dyDescent="0.25">
      <c r="YH3185" s="68"/>
      <c r="YI3185" s="68"/>
      <c r="YJ3185" s="68"/>
      <c r="YK3185" s="68"/>
      <c r="YL3185" s="68"/>
      <c r="YM3185" s="68"/>
      <c r="YN3185" s="68"/>
      <c r="YO3185" s="68"/>
      <c r="YP3185" s="68"/>
      <c r="YQ3185" s="68"/>
      <c r="YR3185" s="68"/>
      <c r="YS3185" s="68"/>
      <c r="YT3185" s="68"/>
      <c r="YU3185" s="68"/>
      <c r="YV3185" s="68"/>
      <c r="YW3185" s="68"/>
      <c r="YX3185" s="68">
        <v>1.00385736678683</v>
      </c>
      <c r="YY3185" s="68"/>
      <c r="YZ3185" s="68"/>
      <c r="ZA3185" s="68"/>
      <c r="ZB3185" s="68"/>
      <c r="ZC3185" s="68"/>
      <c r="ZD3185" s="68"/>
    </row>
    <row r="3186" spans="658:680" x14ac:dyDescent="0.25">
      <c r="YH3186" s="68"/>
      <c r="YI3186" s="68"/>
      <c r="YJ3186" s="68"/>
      <c r="YK3186" s="68"/>
      <c r="YL3186" s="68"/>
      <c r="YM3186" s="68"/>
      <c r="YN3186" s="68"/>
      <c r="YO3186" s="68"/>
      <c r="YP3186" s="68"/>
      <c r="YQ3186" s="68"/>
      <c r="YR3186" s="68"/>
      <c r="YS3186" s="68"/>
      <c r="YT3186" s="68"/>
      <c r="YU3186" s="68"/>
      <c r="YV3186" s="68"/>
      <c r="YW3186" s="68"/>
      <c r="YX3186" s="68">
        <v>1.0038571168229999</v>
      </c>
      <c r="YY3186" s="68"/>
      <c r="YZ3186" s="68"/>
      <c r="ZA3186" s="68"/>
      <c r="ZB3186" s="68"/>
      <c r="ZC3186" s="68"/>
      <c r="ZD3186" s="68"/>
    </row>
    <row r="3187" spans="658:680" x14ac:dyDescent="0.25">
      <c r="YH3187" s="68"/>
      <c r="YI3187" s="68"/>
      <c r="YJ3187" s="68"/>
      <c r="YK3187" s="68"/>
      <c r="YL3187" s="68"/>
      <c r="YM3187" s="68"/>
      <c r="YN3187" s="68"/>
      <c r="YO3187" s="68"/>
      <c r="YP3187" s="68"/>
      <c r="YQ3187" s="68"/>
      <c r="YR3187" s="68"/>
      <c r="YS3187" s="68"/>
      <c r="YT3187" s="68"/>
      <c r="YU3187" s="68"/>
      <c r="YV3187" s="68"/>
      <c r="YW3187" s="68"/>
      <c r="YX3187" s="68">
        <v>1.0038555055565499</v>
      </c>
      <c r="YY3187" s="68"/>
      <c r="YZ3187" s="68"/>
      <c r="ZA3187" s="68"/>
      <c r="ZB3187" s="68"/>
      <c r="ZC3187" s="68"/>
      <c r="ZD3187" s="68"/>
    </row>
    <row r="3188" spans="658:680" x14ac:dyDescent="0.25">
      <c r="YH3188" s="68"/>
      <c r="YI3188" s="68"/>
      <c r="YJ3188" s="68"/>
      <c r="YK3188" s="68"/>
      <c r="YL3188" s="68"/>
      <c r="YM3188" s="68"/>
      <c r="YN3188" s="68"/>
      <c r="YO3188" s="68"/>
      <c r="YP3188" s="68"/>
      <c r="YQ3188" s="68"/>
      <c r="YR3188" s="68"/>
      <c r="YS3188" s="68"/>
      <c r="YT3188" s="68"/>
      <c r="YU3188" s="68"/>
      <c r="YV3188" s="68"/>
      <c r="YW3188" s="68"/>
      <c r="YX3188" s="68">
        <v>1.00385463820884</v>
      </c>
      <c r="YY3188" s="68"/>
      <c r="YZ3188" s="68"/>
      <c r="ZA3188" s="68"/>
      <c r="ZB3188" s="68"/>
      <c r="ZC3188" s="68"/>
      <c r="ZD3188" s="68"/>
    </row>
    <row r="3189" spans="658:680" x14ac:dyDescent="0.25">
      <c r="YH3189" s="68"/>
      <c r="YI3189" s="68"/>
      <c r="YJ3189" s="68"/>
      <c r="YK3189" s="68"/>
      <c r="YL3189" s="68"/>
      <c r="YM3189" s="68"/>
      <c r="YN3189" s="68"/>
      <c r="YO3189" s="68"/>
      <c r="YP3189" s="68"/>
      <c r="YQ3189" s="68"/>
      <c r="YR3189" s="68"/>
      <c r="YS3189" s="68"/>
      <c r="YT3189" s="68"/>
      <c r="YU3189" s="68"/>
      <c r="YV3189" s="68"/>
      <c r="YW3189" s="68"/>
      <c r="YX3189" s="68">
        <v>1.00385307988946</v>
      </c>
      <c r="YY3189" s="68"/>
      <c r="YZ3189" s="68"/>
      <c r="ZA3189" s="68"/>
      <c r="ZB3189" s="68"/>
      <c r="ZC3189" s="68"/>
      <c r="ZD3189" s="68"/>
    </row>
    <row r="3190" spans="658:680" x14ac:dyDescent="0.25">
      <c r="YH3190" s="68"/>
      <c r="YI3190" s="68"/>
      <c r="YJ3190" s="68"/>
      <c r="YK3190" s="68"/>
      <c r="YL3190" s="68"/>
      <c r="YM3190" s="68"/>
      <c r="YN3190" s="68"/>
      <c r="YO3190" s="68"/>
      <c r="YP3190" s="68"/>
      <c r="YQ3190" s="68"/>
      <c r="YR3190" s="68"/>
      <c r="YS3190" s="68"/>
      <c r="YT3190" s="68"/>
      <c r="YU3190" s="68"/>
      <c r="YV3190" s="68"/>
      <c r="YW3190" s="68"/>
      <c r="YX3190" s="68">
        <v>1.0038527501518399</v>
      </c>
      <c r="YY3190" s="68"/>
      <c r="YZ3190" s="68"/>
      <c r="ZA3190" s="68"/>
      <c r="ZB3190" s="68"/>
      <c r="ZC3190" s="68"/>
      <c r="ZD3190" s="68"/>
    </row>
    <row r="3191" spans="658:680" x14ac:dyDescent="0.25">
      <c r="YH3191" s="68"/>
      <c r="YI3191" s="68"/>
      <c r="YJ3191" s="68"/>
      <c r="YK3191" s="68"/>
      <c r="YL3191" s="68"/>
      <c r="YM3191" s="68"/>
      <c r="YN3191" s="68"/>
      <c r="YO3191" s="68"/>
      <c r="YP3191" s="68"/>
      <c r="YQ3191" s="68"/>
      <c r="YR3191" s="68"/>
      <c r="YS3191" s="68"/>
      <c r="YT3191" s="68"/>
      <c r="YU3191" s="68"/>
      <c r="YV3191" s="68"/>
      <c r="YW3191" s="68"/>
      <c r="YX3191" s="68">
        <v>1.0038518139230601</v>
      </c>
      <c r="YY3191" s="68"/>
      <c r="YZ3191" s="68"/>
      <c r="ZA3191" s="68"/>
      <c r="ZB3191" s="68"/>
      <c r="ZC3191" s="68"/>
      <c r="ZD3191" s="68"/>
    </row>
    <row r="3192" spans="658:680" x14ac:dyDescent="0.25">
      <c r="YH3192" s="68"/>
      <c r="YI3192" s="68"/>
      <c r="YJ3192" s="68"/>
      <c r="YK3192" s="68"/>
      <c r="YL3192" s="68"/>
      <c r="YM3192" s="68"/>
      <c r="YN3192" s="68"/>
      <c r="YO3192" s="68"/>
      <c r="YP3192" s="68"/>
      <c r="YQ3192" s="68"/>
      <c r="YR3192" s="68"/>
      <c r="YS3192" s="68"/>
      <c r="YT3192" s="68"/>
      <c r="YU3192" s="68"/>
      <c r="YV3192" s="68"/>
      <c r="YW3192" s="68"/>
      <c r="YX3192" s="68">
        <v>1.00384969609039</v>
      </c>
      <c r="YY3192" s="68"/>
      <c r="YZ3192" s="68"/>
      <c r="ZA3192" s="68"/>
      <c r="ZB3192" s="68"/>
      <c r="ZC3192" s="68"/>
      <c r="ZD3192" s="68"/>
    </row>
    <row r="3193" spans="658:680" x14ac:dyDescent="0.25">
      <c r="YH3193" s="68"/>
      <c r="YI3193" s="68"/>
      <c r="YJ3193" s="68"/>
      <c r="YK3193" s="68"/>
      <c r="YL3193" s="68"/>
      <c r="YM3193" s="68"/>
      <c r="YN3193" s="68"/>
      <c r="YO3193" s="68"/>
      <c r="YP3193" s="68"/>
      <c r="YQ3193" s="68"/>
      <c r="YR3193" s="68"/>
      <c r="YS3193" s="68"/>
      <c r="YT3193" s="68"/>
      <c r="YU3193" s="68"/>
      <c r="YV3193" s="68"/>
      <c r="YW3193" s="68"/>
      <c r="YX3193" s="68">
        <v>1.00384653314907</v>
      </c>
      <c r="YY3193" s="68"/>
      <c r="YZ3193" s="68"/>
      <c r="ZA3193" s="68"/>
      <c r="ZB3193" s="68"/>
      <c r="ZC3193" s="68"/>
      <c r="ZD3193" s="68"/>
    </row>
    <row r="3194" spans="658:680" x14ac:dyDescent="0.25">
      <c r="YH3194" s="68"/>
      <c r="YI3194" s="68"/>
      <c r="YJ3194" s="68"/>
      <c r="YK3194" s="68"/>
      <c r="YL3194" s="68"/>
      <c r="YM3194" s="68"/>
      <c r="YN3194" s="68"/>
      <c r="YO3194" s="68"/>
      <c r="YP3194" s="68"/>
      <c r="YQ3194" s="68"/>
      <c r="YR3194" s="68"/>
      <c r="YS3194" s="68"/>
      <c r="YT3194" s="68"/>
      <c r="YU3194" s="68"/>
      <c r="YV3194" s="68"/>
      <c r="YW3194" s="68"/>
      <c r="YX3194" s="68">
        <v>1.0038458885243</v>
      </c>
      <c r="YY3194" s="68"/>
      <c r="YZ3194" s="68"/>
      <c r="ZA3194" s="68"/>
      <c r="ZB3194" s="68"/>
      <c r="ZC3194" s="68"/>
      <c r="ZD3194" s="68"/>
    </row>
    <row r="3195" spans="658:680" x14ac:dyDescent="0.25">
      <c r="YH3195" s="68"/>
      <c r="YI3195" s="68"/>
      <c r="YJ3195" s="68"/>
      <c r="YK3195" s="68"/>
      <c r="YL3195" s="68"/>
      <c r="YM3195" s="68"/>
      <c r="YN3195" s="68"/>
      <c r="YO3195" s="68"/>
      <c r="YP3195" s="68"/>
      <c r="YQ3195" s="68"/>
      <c r="YR3195" s="68"/>
      <c r="YS3195" s="68"/>
      <c r="YT3195" s="68"/>
      <c r="YU3195" s="68"/>
      <c r="YV3195" s="68"/>
      <c r="YW3195" s="68"/>
      <c r="YX3195" s="68">
        <v>1.00384234771952</v>
      </c>
      <c r="YY3195" s="68"/>
      <c r="YZ3195" s="68"/>
      <c r="ZA3195" s="68"/>
      <c r="ZB3195" s="68"/>
      <c r="ZC3195" s="68"/>
      <c r="ZD3195" s="68"/>
    </row>
    <row r="3196" spans="658:680" x14ac:dyDescent="0.25">
      <c r="YH3196" s="68"/>
      <c r="YI3196" s="68"/>
      <c r="YJ3196" s="68"/>
      <c r="YK3196" s="68"/>
      <c r="YL3196" s="68"/>
      <c r="YM3196" s="68"/>
      <c r="YN3196" s="68"/>
      <c r="YO3196" s="68"/>
      <c r="YP3196" s="68"/>
      <c r="YQ3196" s="68"/>
      <c r="YR3196" s="68"/>
      <c r="YS3196" s="68"/>
      <c r="YT3196" s="68"/>
      <c r="YU3196" s="68"/>
      <c r="YV3196" s="68"/>
      <c r="YW3196" s="68"/>
      <c r="YX3196" s="68">
        <v>1.0038174959138999</v>
      </c>
      <c r="YY3196" s="68"/>
      <c r="YZ3196" s="68"/>
      <c r="ZA3196" s="68"/>
      <c r="ZB3196" s="68"/>
      <c r="ZC3196" s="68"/>
      <c r="ZD3196" s="68"/>
    </row>
    <row r="3197" spans="658:680" x14ac:dyDescent="0.25">
      <c r="YH3197" s="68"/>
      <c r="YI3197" s="68"/>
      <c r="YJ3197" s="68"/>
      <c r="YK3197" s="68"/>
      <c r="YL3197" s="68"/>
      <c r="YM3197" s="68"/>
      <c r="YN3197" s="68"/>
      <c r="YO3197" s="68"/>
      <c r="YP3197" s="68"/>
      <c r="YQ3197" s="68"/>
      <c r="YR3197" s="68"/>
      <c r="YS3197" s="68"/>
      <c r="YT3197" s="68"/>
      <c r="YU3197" s="68"/>
      <c r="YV3197" s="68"/>
      <c r="YW3197" s="68"/>
      <c r="YX3197" s="68">
        <v>1.00381354462956</v>
      </c>
      <c r="YY3197" s="68"/>
      <c r="YZ3197" s="68"/>
      <c r="ZA3197" s="68"/>
      <c r="ZB3197" s="68"/>
      <c r="ZC3197" s="68"/>
      <c r="ZD3197" s="68"/>
    </row>
    <row r="3198" spans="658:680" x14ac:dyDescent="0.25">
      <c r="YH3198" s="68"/>
      <c r="YI3198" s="68"/>
      <c r="YJ3198" s="68"/>
      <c r="YK3198" s="68"/>
      <c r="YL3198" s="68"/>
      <c r="YM3198" s="68"/>
      <c r="YN3198" s="68"/>
      <c r="YO3198" s="68"/>
      <c r="YP3198" s="68"/>
      <c r="YQ3198" s="68"/>
      <c r="YR3198" s="68"/>
      <c r="YS3198" s="68"/>
      <c r="YT3198" s="68"/>
      <c r="YU3198" s="68"/>
      <c r="YV3198" s="68"/>
      <c r="YW3198" s="68"/>
      <c r="YX3198" s="68">
        <v>1.00380979477754</v>
      </c>
      <c r="YY3198" s="68"/>
      <c r="YZ3198" s="68"/>
      <c r="ZA3198" s="68"/>
      <c r="ZB3198" s="68"/>
      <c r="ZC3198" s="68"/>
      <c r="ZD3198" s="68"/>
    </row>
    <row r="3199" spans="658:680" x14ac:dyDescent="0.25">
      <c r="YH3199" s="68"/>
      <c r="YI3199" s="68"/>
      <c r="YJ3199" s="68"/>
      <c r="YK3199" s="68"/>
      <c r="YL3199" s="68"/>
      <c r="YM3199" s="68"/>
      <c r="YN3199" s="68"/>
      <c r="YO3199" s="68"/>
      <c r="YP3199" s="68"/>
      <c r="YQ3199" s="68"/>
      <c r="YR3199" s="68"/>
      <c r="YS3199" s="68"/>
      <c r="YT3199" s="68"/>
      <c r="YU3199" s="68"/>
      <c r="YV3199" s="68"/>
      <c r="YW3199" s="68"/>
      <c r="YX3199" s="68">
        <v>1.0038087738419399</v>
      </c>
      <c r="YY3199" s="68"/>
      <c r="YZ3199" s="68"/>
      <c r="ZA3199" s="68"/>
      <c r="ZB3199" s="68"/>
      <c r="ZC3199" s="68"/>
      <c r="ZD3199" s="68"/>
    </row>
    <row r="3200" spans="658:680" x14ac:dyDescent="0.25">
      <c r="YH3200" s="68"/>
      <c r="YI3200" s="68"/>
      <c r="YJ3200" s="68"/>
      <c r="YK3200" s="68"/>
      <c r="YL3200" s="68"/>
      <c r="YM3200" s="68"/>
      <c r="YN3200" s="68"/>
      <c r="YO3200" s="68"/>
      <c r="YP3200" s="68"/>
      <c r="YQ3200" s="68"/>
      <c r="YR3200" s="68"/>
      <c r="YS3200" s="68"/>
      <c r="YT3200" s="68"/>
      <c r="YU3200" s="68"/>
      <c r="YV3200" s="68"/>
      <c r="YW3200" s="68"/>
      <c r="YX3200" s="68">
        <v>1.0038086591836499</v>
      </c>
      <c r="YY3200" s="68"/>
      <c r="YZ3200" s="68"/>
      <c r="ZA3200" s="68"/>
      <c r="ZB3200" s="68"/>
      <c r="ZC3200" s="68"/>
      <c r="ZD3200" s="68"/>
    </row>
    <row r="3201" spans="658:680" x14ac:dyDescent="0.25">
      <c r="YH3201" s="68"/>
      <c r="YI3201" s="68"/>
      <c r="YJ3201" s="68"/>
      <c r="YK3201" s="68"/>
      <c r="YL3201" s="68"/>
      <c r="YM3201" s="68"/>
      <c r="YN3201" s="68"/>
      <c r="YO3201" s="68"/>
      <c r="YP3201" s="68"/>
      <c r="YQ3201" s="68"/>
      <c r="YR3201" s="68"/>
      <c r="YS3201" s="68"/>
      <c r="YT3201" s="68"/>
      <c r="YU3201" s="68"/>
      <c r="YV3201" s="68"/>
      <c r="YW3201" s="68"/>
      <c r="YX3201" s="68">
        <v>1.0038084239782801</v>
      </c>
      <c r="YY3201" s="68"/>
      <c r="YZ3201" s="68"/>
      <c r="ZA3201" s="68"/>
      <c r="ZB3201" s="68"/>
      <c r="ZC3201" s="68"/>
      <c r="ZD3201" s="68"/>
    </row>
    <row r="3202" spans="658:680" x14ac:dyDescent="0.25">
      <c r="YH3202" s="68"/>
      <c r="YI3202" s="68"/>
      <c r="YJ3202" s="68"/>
      <c r="YK3202" s="68"/>
      <c r="YL3202" s="68"/>
      <c r="YM3202" s="68"/>
      <c r="YN3202" s="68"/>
      <c r="YO3202" s="68"/>
      <c r="YP3202" s="68"/>
      <c r="YQ3202" s="68"/>
      <c r="YR3202" s="68"/>
      <c r="YS3202" s="68"/>
      <c r="YT3202" s="68"/>
      <c r="YU3202" s="68"/>
      <c r="YV3202" s="68"/>
      <c r="YW3202" s="68"/>
      <c r="YX3202" s="68">
        <v>1.0038072138385801</v>
      </c>
      <c r="YY3202" s="68"/>
      <c r="YZ3202" s="68"/>
      <c r="ZA3202" s="68"/>
      <c r="ZB3202" s="68"/>
      <c r="ZC3202" s="68"/>
      <c r="ZD3202" s="68"/>
    </row>
    <row r="3203" spans="658:680" x14ac:dyDescent="0.25">
      <c r="YH3203" s="68"/>
      <c r="YI3203" s="68"/>
      <c r="YJ3203" s="68"/>
      <c r="YK3203" s="68"/>
      <c r="YL3203" s="68"/>
      <c r="YM3203" s="68"/>
      <c r="YN3203" s="68"/>
      <c r="YO3203" s="68"/>
      <c r="YP3203" s="68"/>
      <c r="YQ3203" s="68"/>
      <c r="YR3203" s="68"/>
      <c r="YS3203" s="68"/>
      <c r="YT3203" s="68"/>
      <c r="YU3203" s="68"/>
      <c r="YV3203" s="68"/>
      <c r="YW3203" s="68"/>
      <c r="YX3203" s="68">
        <v>1.0038015062605099</v>
      </c>
      <c r="YY3203" s="68"/>
      <c r="YZ3203" s="68"/>
      <c r="ZA3203" s="68"/>
      <c r="ZB3203" s="68"/>
      <c r="ZC3203" s="68"/>
      <c r="ZD3203" s="68"/>
    </row>
    <row r="3204" spans="658:680" x14ac:dyDescent="0.25">
      <c r="YH3204" s="68"/>
      <c r="YI3204" s="68"/>
      <c r="YJ3204" s="68"/>
      <c r="YK3204" s="68"/>
      <c r="YL3204" s="68"/>
      <c r="YM3204" s="68"/>
      <c r="YN3204" s="68"/>
      <c r="YO3204" s="68"/>
      <c r="YP3204" s="68"/>
      <c r="YQ3204" s="68"/>
      <c r="YR3204" s="68"/>
      <c r="YS3204" s="68"/>
      <c r="YT3204" s="68"/>
      <c r="YU3204" s="68"/>
      <c r="YV3204" s="68"/>
      <c r="YW3204" s="68"/>
      <c r="YX3204" s="68">
        <v>1.0038013080267001</v>
      </c>
      <c r="YY3204" s="68"/>
      <c r="YZ3204" s="68"/>
      <c r="ZA3204" s="68"/>
      <c r="ZB3204" s="68"/>
      <c r="ZC3204" s="68"/>
      <c r="ZD3204" s="68"/>
    </row>
    <row r="3205" spans="658:680" x14ac:dyDescent="0.25">
      <c r="YH3205" s="68"/>
      <c r="YI3205" s="68"/>
      <c r="YJ3205" s="68"/>
      <c r="YK3205" s="68"/>
      <c r="YL3205" s="68"/>
      <c r="YM3205" s="68"/>
      <c r="YN3205" s="68"/>
      <c r="YO3205" s="68"/>
      <c r="YP3205" s="68"/>
      <c r="YQ3205" s="68"/>
      <c r="YR3205" s="68"/>
      <c r="YS3205" s="68"/>
      <c r="YT3205" s="68"/>
      <c r="YU3205" s="68"/>
      <c r="YV3205" s="68"/>
      <c r="YW3205" s="68"/>
      <c r="YX3205" s="68">
        <v>1.0037943447470301</v>
      </c>
      <c r="YY3205" s="68"/>
      <c r="YZ3205" s="68"/>
      <c r="ZA3205" s="68"/>
      <c r="ZB3205" s="68"/>
      <c r="ZC3205" s="68"/>
      <c r="ZD3205" s="68"/>
    </row>
    <row r="3206" spans="658:680" x14ac:dyDescent="0.25">
      <c r="YH3206" s="68"/>
      <c r="YI3206" s="68"/>
      <c r="YJ3206" s="68"/>
      <c r="YK3206" s="68"/>
      <c r="YL3206" s="68"/>
      <c r="YM3206" s="68"/>
      <c r="YN3206" s="68"/>
      <c r="YO3206" s="68"/>
      <c r="YP3206" s="68"/>
      <c r="YQ3206" s="68"/>
      <c r="YR3206" s="68"/>
      <c r="YS3206" s="68"/>
      <c r="YT3206" s="68"/>
      <c r="YU3206" s="68"/>
      <c r="YV3206" s="68"/>
      <c r="YW3206" s="68"/>
      <c r="YX3206" s="68">
        <v>1.0037936562526499</v>
      </c>
      <c r="YY3206" s="68"/>
      <c r="YZ3206" s="68"/>
      <c r="ZA3206" s="68"/>
      <c r="ZB3206" s="68"/>
      <c r="ZC3206" s="68"/>
      <c r="ZD3206" s="68"/>
    </row>
    <row r="3207" spans="658:680" x14ac:dyDescent="0.25">
      <c r="YH3207" s="68"/>
      <c r="YI3207" s="68"/>
      <c r="YJ3207" s="68"/>
      <c r="YK3207" s="68"/>
      <c r="YL3207" s="68"/>
      <c r="YM3207" s="68"/>
      <c r="YN3207" s="68"/>
      <c r="YO3207" s="68"/>
      <c r="YP3207" s="68"/>
      <c r="YQ3207" s="68"/>
      <c r="YR3207" s="68"/>
      <c r="YS3207" s="68"/>
      <c r="YT3207" s="68"/>
      <c r="YU3207" s="68"/>
      <c r="YV3207" s="68"/>
      <c r="YW3207" s="68"/>
      <c r="YX3207" s="68">
        <v>1.00379252008529</v>
      </c>
      <c r="YY3207" s="68"/>
      <c r="YZ3207" s="68"/>
      <c r="ZA3207" s="68"/>
      <c r="ZB3207" s="68"/>
      <c r="ZC3207" s="68"/>
      <c r="ZD3207" s="68"/>
    </row>
    <row r="3208" spans="658:680" x14ac:dyDescent="0.25">
      <c r="YH3208" s="68"/>
      <c r="YI3208" s="68"/>
      <c r="YJ3208" s="68"/>
      <c r="YK3208" s="68"/>
      <c r="YL3208" s="68"/>
      <c r="YM3208" s="68"/>
      <c r="YN3208" s="68"/>
      <c r="YO3208" s="68"/>
      <c r="YP3208" s="68"/>
      <c r="YQ3208" s="68"/>
      <c r="YR3208" s="68"/>
      <c r="YS3208" s="68"/>
      <c r="YT3208" s="68"/>
      <c r="YU3208" s="68"/>
      <c r="YV3208" s="68"/>
      <c r="YW3208" s="68"/>
      <c r="YX3208" s="68">
        <v>1.0037905984521001</v>
      </c>
      <c r="YY3208" s="68"/>
      <c r="YZ3208" s="68"/>
      <c r="ZA3208" s="68"/>
      <c r="ZB3208" s="68"/>
      <c r="ZC3208" s="68"/>
      <c r="ZD3208" s="68"/>
    </row>
    <row r="3209" spans="658:680" x14ac:dyDescent="0.25">
      <c r="YH3209" s="68"/>
      <c r="YI3209" s="68"/>
      <c r="YJ3209" s="68"/>
      <c r="YK3209" s="68"/>
      <c r="YL3209" s="68"/>
      <c r="YM3209" s="68"/>
      <c r="YN3209" s="68"/>
      <c r="YO3209" s="68"/>
      <c r="YP3209" s="68"/>
      <c r="YQ3209" s="68"/>
      <c r="YR3209" s="68"/>
      <c r="YS3209" s="68"/>
      <c r="YT3209" s="68"/>
      <c r="YU3209" s="68"/>
      <c r="YV3209" s="68"/>
      <c r="YW3209" s="68"/>
      <c r="YX3209" s="68">
        <v>1.0037874952186501</v>
      </c>
      <c r="YY3209" s="68"/>
      <c r="YZ3209" s="68"/>
      <c r="ZA3209" s="68"/>
      <c r="ZB3209" s="68"/>
      <c r="ZC3209" s="68"/>
      <c r="ZD3209" s="68"/>
    </row>
    <row r="3210" spans="658:680" x14ac:dyDescent="0.25">
      <c r="YH3210" s="68"/>
      <c r="YI3210" s="68"/>
      <c r="YJ3210" s="68"/>
      <c r="YK3210" s="68"/>
      <c r="YL3210" s="68"/>
      <c r="YM3210" s="68"/>
      <c r="YN3210" s="68"/>
      <c r="YO3210" s="68"/>
      <c r="YP3210" s="68"/>
      <c r="YQ3210" s="68"/>
      <c r="YR3210" s="68"/>
      <c r="YS3210" s="68"/>
      <c r="YT3210" s="68"/>
      <c r="YU3210" s="68"/>
      <c r="YV3210" s="68"/>
      <c r="YW3210" s="68"/>
      <c r="YX3210" s="68">
        <v>1.0037849173648701</v>
      </c>
      <c r="YY3210" s="68"/>
      <c r="YZ3210" s="68"/>
      <c r="ZA3210" s="68"/>
      <c r="ZB3210" s="68"/>
      <c r="ZC3210" s="68"/>
      <c r="ZD3210" s="68"/>
    </row>
    <row r="3211" spans="658:680" x14ac:dyDescent="0.25">
      <c r="YH3211" s="68"/>
      <c r="YI3211" s="68"/>
      <c r="YJ3211" s="68"/>
      <c r="YK3211" s="68"/>
      <c r="YL3211" s="68"/>
      <c r="YM3211" s="68"/>
      <c r="YN3211" s="68"/>
      <c r="YO3211" s="68"/>
      <c r="YP3211" s="68"/>
      <c r="YQ3211" s="68"/>
      <c r="YR3211" s="68"/>
      <c r="YS3211" s="68"/>
      <c r="YT3211" s="68"/>
      <c r="YU3211" s="68"/>
      <c r="YV3211" s="68"/>
      <c r="YW3211" s="68"/>
      <c r="YX3211" s="68">
        <v>1.0037846221578599</v>
      </c>
      <c r="YY3211" s="68"/>
      <c r="YZ3211" s="68"/>
      <c r="ZA3211" s="68"/>
      <c r="ZB3211" s="68"/>
      <c r="ZC3211" s="68"/>
      <c r="ZD3211" s="68"/>
    </row>
    <row r="3212" spans="658:680" x14ac:dyDescent="0.25">
      <c r="YH3212" s="68"/>
      <c r="YI3212" s="68"/>
      <c r="YJ3212" s="68"/>
      <c r="YK3212" s="68"/>
      <c r="YL3212" s="68"/>
      <c r="YM3212" s="68"/>
      <c r="YN3212" s="68"/>
      <c r="YO3212" s="68"/>
      <c r="YP3212" s="68"/>
      <c r="YQ3212" s="68"/>
      <c r="YR3212" s="68"/>
      <c r="YS3212" s="68"/>
      <c r="YT3212" s="68"/>
      <c r="YU3212" s="68"/>
      <c r="YV3212" s="68"/>
      <c r="YW3212" s="68"/>
      <c r="YX3212" s="68">
        <v>1.0037800632285001</v>
      </c>
      <c r="YY3212" s="68"/>
      <c r="YZ3212" s="68"/>
      <c r="ZA3212" s="68"/>
      <c r="ZB3212" s="68"/>
      <c r="ZC3212" s="68"/>
      <c r="ZD3212" s="68"/>
    </row>
    <row r="3213" spans="658:680" x14ac:dyDescent="0.25">
      <c r="YH3213" s="68"/>
      <c r="YI3213" s="68"/>
      <c r="YJ3213" s="68"/>
      <c r="YK3213" s="68"/>
      <c r="YL3213" s="68"/>
      <c r="YM3213" s="68"/>
      <c r="YN3213" s="68"/>
      <c r="YO3213" s="68"/>
      <c r="YP3213" s="68"/>
      <c r="YQ3213" s="68"/>
      <c r="YR3213" s="68"/>
      <c r="YS3213" s="68"/>
      <c r="YT3213" s="68"/>
      <c r="YU3213" s="68"/>
      <c r="YV3213" s="68"/>
      <c r="YW3213" s="68"/>
      <c r="YX3213" s="68">
        <v>1.00377786298064</v>
      </c>
      <c r="YY3213" s="68"/>
      <c r="YZ3213" s="68"/>
      <c r="ZA3213" s="68"/>
      <c r="ZB3213" s="68"/>
      <c r="ZC3213" s="68"/>
      <c r="ZD3213" s="68"/>
    </row>
    <row r="3214" spans="658:680" x14ac:dyDescent="0.25">
      <c r="YH3214" s="68"/>
      <c r="YI3214" s="68"/>
      <c r="YJ3214" s="68"/>
      <c r="YK3214" s="68"/>
      <c r="YL3214" s="68"/>
      <c r="YM3214" s="68"/>
      <c r="YN3214" s="68"/>
      <c r="YO3214" s="68"/>
      <c r="YP3214" s="68"/>
      <c r="YQ3214" s="68"/>
      <c r="YR3214" s="68"/>
      <c r="YS3214" s="68"/>
      <c r="YT3214" s="68"/>
      <c r="YU3214" s="68"/>
      <c r="YV3214" s="68"/>
      <c r="YW3214" s="68"/>
      <c r="YX3214" s="68">
        <v>1.00377590923916</v>
      </c>
      <c r="YY3214" s="68"/>
      <c r="YZ3214" s="68"/>
      <c r="ZA3214" s="68"/>
      <c r="ZB3214" s="68"/>
      <c r="ZC3214" s="68"/>
      <c r="ZD3214" s="68"/>
    </row>
    <row r="3215" spans="658:680" x14ac:dyDescent="0.25">
      <c r="YH3215" s="68"/>
      <c r="YI3215" s="68"/>
      <c r="YJ3215" s="68"/>
      <c r="YK3215" s="68"/>
      <c r="YL3215" s="68"/>
      <c r="YM3215" s="68"/>
      <c r="YN3215" s="68"/>
      <c r="YO3215" s="68"/>
      <c r="YP3215" s="68"/>
      <c r="YQ3215" s="68"/>
      <c r="YR3215" s="68"/>
      <c r="YS3215" s="68"/>
      <c r="YT3215" s="68"/>
      <c r="YU3215" s="68"/>
      <c r="YV3215" s="68"/>
      <c r="YW3215" s="68"/>
      <c r="YX3215" s="68">
        <v>1.0037726395696001</v>
      </c>
      <c r="YY3215" s="68"/>
      <c r="YZ3215" s="68"/>
      <c r="ZA3215" s="68"/>
      <c r="ZB3215" s="68"/>
      <c r="ZC3215" s="68"/>
      <c r="ZD3215" s="68"/>
    </row>
    <row r="3216" spans="658:680" x14ac:dyDescent="0.25">
      <c r="YH3216" s="68"/>
      <c r="YI3216" s="68"/>
      <c r="YJ3216" s="68"/>
      <c r="YK3216" s="68"/>
      <c r="YL3216" s="68"/>
      <c r="YM3216" s="68"/>
      <c r="YN3216" s="68"/>
      <c r="YO3216" s="68"/>
      <c r="YP3216" s="68"/>
      <c r="YQ3216" s="68"/>
      <c r="YR3216" s="68"/>
      <c r="YS3216" s="68"/>
      <c r="YT3216" s="68"/>
      <c r="YU3216" s="68"/>
      <c r="YV3216" s="68"/>
      <c r="YW3216" s="68"/>
      <c r="YX3216" s="68">
        <v>1.00377115311686</v>
      </c>
      <c r="YY3216" s="68"/>
      <c r="YZ3216" s="68"/>
      <c r="ZA3216" s="68"/>
      <c r="ZB3216" s="68"/>
      <c r="ZC3216" s="68"/>
      <c r="ZD3216" s="68"/>
    </row>
    <row r="3217" spans="658:680" x14ac:dyDescent="0.25">
      <c r="YH3217" s="68"/>
      <c r="YI3217" s="68"/>
      <c r="YJ3217" s="68"/>
      <c r="YK3217" s="68"/>
      <c r="YL3217" s="68"/>
      <c r="YM3217" s="68"/>
      <c r="YN3217" s="68"/>
      <c r="YO3217" s="68"/>
      <c r="YP3217" s="68"/>
      <c r="YQ3217" s="68"/>
      <c r="YR3217" s="68"/>
      <c r="YS3217" s="68"/>
      <c r="YT3217" s="68"/>
      <c r="YU3217" s="68"/>
      <c r="YV3217" s="68"/>
      <c r="YW3217" s="68"/>
      <c r="YX3217" s="68">
        <v>1.00377000757837</v>
      </c>
      <c r="YY3217" s="68"/>
      <c r="YZ3217" s="68"/>
      <c r="ZA3217" s="68"/>
      <c r="ZB3217" s="68"/>
      <c r="ZC3217" s="68"/>
      <c r="ZD3217" s="68"/>
    </row>
    <row r="3218" spans="658:680" x14ac:dyDescent="0.25">
      <c r="YH3218" s="68"/>
      <c r="YI3218" s="68"/>
      <c r="YJ3218" s="68"/>
      <c r="YK3218" s="68"/>
      <c r="YL3218" s="68"/>
      <c r="YM3218" s="68"/>
      <c r="YN3218" s="68"/>
      <c r="YO3218" s="68"/>
      <c r="YP3218" s="68"/>
      <c r="YQ3218" s="68"/>
      <c r="YR3218" s="68"/>
      <c r="YS3218" s="68"/>
      <c r="YT3218" s="68"/>
      <c r="YU3218" s="68"/>
      <c r="YV3218" s="68"/>
      <c r="YW3218" s="68"/>
      <c r="YX3218" s="68">
        <v>1.0037682297213999</v>
      </c>
      <c r="YY3218" s="68"/>
      <c r="YZ3218" s="68"/>
      <c r="ZA3218" s="68"/>
      <c r="ZB3218" s="68"/>
      <c r="ZC3218" s="68"/>
      <c r="ZD3218" s="68"/>
    </row>
    <row r="3219" spans="658:680" x14ac:dyDescent="0.25">
      <c r="YH3219" s="68"/>
      <c r="YI3219" s="68"/>
      <c r="YJ3219" s="68"/>
      <c r="YK3219" s="68"/>
      <c r="YL3219" s="68"/>
      <c r="YM3219" s="68"/>
      <c r="YN3219" s="68"/>
      <c r="YO3219" s="68"/>
      <c r="YP3219" s="68"/>
      <c r="YQ3219" s="68"/>
      <c r="YR3219" s="68"/>
      <c r="YS3219" s="68"/>
      <c r="YT3219" s="68"/>
      <c r="YU3219" s="68"/>
      <c r="YV3219" s="68"/>
      <c r="YW3219" s="68"/>
      <c r="YX3219" s="68">
        <v>1.00376578866718</v>
      </c>
      <c r="YY3219" s="68"/>
      <c r="YZ3219" s="68"/>
      <c r="ZA3219" s="68"/>
      <c r="ZB3219" s="68"/>
      <c r="ZC3219" s="68"/>
      <c r="ZD3219" s="68"/>
    </row>
    <row r="3220" spans="658:680" x14ac:dyDescent="0.25">
      <c r="YH3220" s="68"/>
      <c r="YI3220" s="68"/>
      <c r="YJ3220" s="68"/>
      <c r="YK3220" s="68"/>
      <c r="YL3220" s="68"/>
      <c r="YM3220" s="68"/>
      <c r="YN3220" s="68"/>
      <c r="YO3220" s="68"/>
      <c r="YP3220" s="68"/>
      <c r="YQ3220" s="68"/>
      <c r="YR3220" s="68"/>
      <c r="YS3220" s="68"/>
      <c r="YT3220" s="68"/>
      <c r="YU3220" s="68"/>
      <c r="YV3220" s="68"/>
      <c r="YW3220" s="68"/>
      <c r="YX3220" s="68">
        <v>1.00375885690827</v>
      </c>
      <c r="YY3220" s="68"/>
      <c r="YZ3220" s="68"/>
      <c r="ZA3220" s="68"/>
      <c r="ZB3220" s="68"/>
      <c r="ZC3220" s="68"/>
      <c r="ZD3220" s="68"/>
    </row>
    <row r="3221" spans="658:680" x14ac:dyDescent="0.25">
      <c r="YH3221" s="68"/>
      <c r="YI3221" s="68"/>
      <c r="YJ3221" s="68"/>
      <c r="YK3221" s="68"/>
      <c r="YL3221" s="68"/>
      <c r="YM3221" s="68"/>
      <c r="YN3221" s="68"/>
      <c r="YO3221" s="68"/>
      <c r="YP3221" s="68"/>
      <c r="YQ3221" s="68"/>
      <c r="YR3221" s="68"/>
      <c r="YS3221" s="68"/>
      <c r="YT3221" s="68"/>
      <c r="YU3221" s="68"/>
      <c r="YV3221" s="68"/>
      <c r="YW3221" s="68"/>
      <c r="YX3221" s="68">
        <v>1.00375417095439</v>
      </c>
      <c r="YY3221" s="68"/>
      <c r="YZ3221" s="68"/>
      <c r="ZA3221" s="68"/>
      <c r="ZB3221" s="68"/>
      <c r="ZC3221" s="68"/>
      <c r="ZD3221" s="68"/>
    </row>
    <row r="3222" spans="658:680" x14ac:dyDescent="0.25">
      <c r="YH3222" s="68"/>
      <c r="YI3222" s="68"/>
      <c r="YJ3222" s="68"/>
      <c r="YK3222" s="68"/>
      <c r="YL3222" s="68"/>
      <c r="YM3222" s="68"/>
      <c r="YN3222" s="68"/>
      <c r="YO3222" s="68"/>
      <c r="YP3222" s="68"/>
      <c r="YQ3222" s="68"/>
      <c r="YR3222" s="68"/>
      <c r="YS3222" s="68"/>
      <c r="YT3222" s="68"/>
      <c r="YU3222" s="68"/>
      <c r="YV3222" s="68"/>
      <c r="YW3222" s="68"/>
      <c r="YX3222" s="68">
        <v>1.0037533165322501</v>
      </c>
      <c r="YY3222" s="68"/>
      <c r="YZ3222" s="68"/>
      <c r="ZA3222" s="68"/>
      <c r="ZB3222" s="68"/>
      <c r="ZC3222" s="68"/>
      <c r="ZD3222" s="68"/>
    </row>
    <row r="3223" spans="658:680" x14ac:dyDescent="0.25">
      <c r="YH3223" s="68"/>
      <c r="YI3223" s="68"/>
      <c r="YJ3223" s="68"/>
      <c r="YK3223" s="68"/>
      <c r="YL3223" s="68"/>
      <c r="YM3223" s="68"/>
      <c r="YN3223" s="68"/>
      <c r="YO3223" s="68"/>
      <c r="YP3223" s="68"/>
      <c r="YQ3223" s="68"/>
      <c r="YR3223" s="68"/>
      <c r="YS3223" s="68"/>
      <c r="YT3223" s="68"/>
      <c r="YU3223" s="68"/>
      <c r="YV3223" s="68"/>
      <c r="YW3223" s="68"/>
      <c r="YX3223" s="68">
        <v>1.00374856622315</v>
      </c>
      <c r="YY3223" s="68"/>
      <c r="YZ3223" s="68"/>
      <c r="ZA3223" s="68"/>
      <c r="ZB3223" s="68"/>
      <c r="ZC3223" s="68"/>
      <c r="ZD3223" s="68"/>
    </row>
    <row r="3224" spans="658:680" x14ac:dyDescent="0.25">
      <c r="YH3224" s="68"/>
      <c r="YI3224" s="68"/>
      <c r="YJ3224" s="68"/>
      <c r="YK3224" s="68"/>
      <c r="YL3224" s="68"/>
      <c r="YM3224" s="68"/>
      <c r="YN3224" s="68"/>
      <c r="YO3224" s="68"/>
      <c r="YP3224" s="68"/>
      <c r="YQ3224" s="68"/>
      <c r="YR3224" s="68"/>
      <c r="YS3224" s="68"/>
      <c r="YT3224" s="68"/>
      <c r="YU3224" s="68"/>
      <c r="YV3224" s="68"/>
      <c r="YW3224" s="68"/>
      <c r="YX3224" s="68">
        <v>1.0037462941600099</v>
      </c>
      <c r="YY3224" s="68"/>
      <c r="YZ3224" s="68"/>
      <c r="ZA3224" s="68"/>
      <c r="ZB3224" s="68"/>
      <c r="ZC3224" s="68"/>
      <c r="ZD3224" s="68"/>
    </row>
    <row r="3225" spans="658:680" x14ac:dyDescent="0.25">
      <c r="YH3225" s="68"/>
      <c r="YI3225" s="68"/>
      <c r="YJ3225" s="68"/>
      <c r="YK3225" s="68"/>
      <c r="YL3225" s="68"/>
      <c r="YM3225" s="68"/>
      <c r="YN3225" s="68"/>
      <c r="YO3225" s="68"/>
      <c r="YP3225" s="68"/>
      <c r="YQ3225" s="68"/>
      <c r="YR3225" s="68"/>
      <c r="YS3225" s="68"/>
      <c r="YT3225" s="68"/>
      <c r="YU3225" s="68"/>
      <c r="YV3225" s="68"/>
      <c r="YW3225" s="68"/>
      <c r="YX3225" s="68">
        <v>1.0037439060175199</v>
      </c>
      <c r="YY3225" s="68"/>
      <c r="YZ3225" s="68"/>
      <c r="ZA3225" s="68"/>
      <c r="ZB3225" s="68"/>
      <c r="ZC3225" s="68"/>
      <c r="ZD3225" s="68"/>
    </row>
    <row r="3226" spans="658:680" x14ac:dyDescent="0.25">
      <c r="YH3226" s="68"/>
      <c r="YI3226" s="68"/>
      <c r="YJ3226" s="68"/>
      <c r="YK3226" s="68"/>
      <c r="YL3226" s="68"/>
      <c r="YM3226" s="68"/>
      <c r="YN3226" s="68"/>
      <c r="YO3226" s="68"/>
      <c r="YP3226" s="68"/>
      <c r="YQ3226" s="68"/>
      <c r="YR3226" s="68"/>
      <c r="YS3226" s="68"/>
      <c r="YT3226" s="68"/>
      <c r="YU3226" s="68"/>
      <c r="YV3226" s="68"/>
      <c r="YW3226" s="68"/>
      <c r="YX3226" s="68">
        <v>1.0037431168964499</v>
      </c>
      <c r="YY3226" s="68"/>
      <c r="YZ3226" s="68"/>
      <c r="ZA3226" s="68"/>
      <c r="ZB3226" s="68"/>
      <c r="ZC3226" s="68"/>
      <c r="ZD3226" s="68"/>
    </row>
    <row r="3227" spans="658:680" x14ac:dyDescent="0.25">
      <c r="YH3227" s="68"/>
      <c r="YI3227" s="68"/>
      <c r="YJ3227" s="68"/>
      <c r="YK3227" s="68"/>
      <c r="YL3227" s="68"/>
      <c r="YM3227" s="68"/>
      <c r="YN3227" s="68"/>
      <c r="YO3227" s="68"/>
      <c r="YP3227" s="68"/>
      <c r="YQ3227" s="68"/>
      <c r="YR3227" s="68"/>
      <c r="YS3227" s="68"/>
      <c r="YT3227" s="68"/>
      <c r="YU3227" s="68"/>
      <c r="YV3227" s="68"/>
      <c r="YW3227" s="68"/>
      <c r="YX3227" s="68">
        <v>1.00374257088563</v>
      </c>
      <c r="YY3227" s="68"/>
      <c r="YZ3227" s="68"/>
      <c r="ZA3227" s="68"/>
      <c r="ZB3227" s="68"/>
      <c r="ZC3227" s="68"/>
      <c r="ZD3227" s="68"/>
    </row>
    <row r="3228" spans="658:680" x14ac:dyDescent="0.25">
      <c r="YH3228" s="68"/>
      <c r="YI3228" s="68"/>
      <c r="YJ3228" s="68"/>
      <c r="YK3228" s="68"/>
      <c r="YL3228" s="68"/>
      <c r="YM3228" s="68"/>
      <c r="YN3228" s="68"/>
      <c r="YO3228" s="68"/>
      <c r="YP3228" s="68"/>
      <c r="YQ3228" s="68"/>
      <c r="YR3228" s="68"/>
      <c r="YS3228" s="68"/>
      <c r="YT3228" s="68"/>
      <c r="YU3228" s="68"/>
      <c r="YV3228" s="68"/>
      <c r="YW3228" s="68"/>
      <c r="YX3228" s="68">
        <v>1.00374121928515</v>
      </c>
      <c r="YY3228" s="68"/>
      <c r="YZ3228" s="68"/>
      <c r="ZA3228" s="68"/>
      <c r="ZB3228" s="68"/>
      <c r="ZC3228" s="68"/>
      <c r="ZD3228" s="68"/>
    </row>
    <row r="3229" spans="658:680" x14ac:dyDescent="0.25">
      <c r="YH3229" s="68"/>
      <c r="YI3229" s="68"/>
      <c r="YJ3229" s="68"/>
      <c r="YK3229" s="68"/>
      <c r="YL3229" s="68"/>
      <c r="YM3229" s="68"/>
      <c r="YN3229" s="68"/>
      <c r="YO3229" s="68"/>
      <c r="YP3229" s="68"/>
      <c r="YQ3229" s="68"/>
      <c r="YR3229" s="68"/>
      <c r="YS3229" s="68"/>
      <c r="YT3229" s="68"/>
      <c r="YU3229" s="68"/>
      <c r="YV3229" s="68"/>
      <c r="YW3229" s="68"/>
      <c r="YX3229" s="68">
        <v>1.00373837573089</v>
      </c>
      <c r="YY3229" s="68"/>
      <c r="YZ3229" s="68"/>
      <c r="ZA3229" s="68"/>
      <c r="ZB3229" s="68"/>
      <c r="ZC3229" s="68"/>
      <c r="ZD3229" s="68"/>
    </row>
    <row r="3230" spans="658:680" x14ac:dyDescent="0.25">
      <c r="YH3230" s="68"/>
      <c r="YI3230" s="68"/>
      <c r="YJ3230" s="68"/>
      <c r="YK3230" s="68"/>
      <c r="YL3230" s="68"/>
      <c r="YM3230" s="68"/>
      <c r="YN3230" s="68"/>
      <c r="YO3230" s="68"/>
      <c r="YP3230" s="68"/>
      <c r="YQ3230" s="68"/>
      <c r="YR3230" s="68"/>
      <c r="YS3230" s="68"/>
      <c r="YT3230" s="68"/>
      <c r="YU3230" s="68"/>
      <c r="YV3230" s="68"/>
      <c r="YW3230" s="68"/>
      <c r="YX3230" s="68">
        <v>1.00373650409187</v>
      </c>
      <c r="YY3230" s="68"/>
      <c r="YZ3230" s="68"/>
      <c r="ZA3230" s="68"/>
      <c r="ZB3230" s="68"/>
      <c r="ZC3230" s="68"/>
      <c r="ZD3230" s="68"/>
    </row>
    <row r="3231" spans="658:680" x14ac:dyDescent="0.25">
      <c r="YH3231" s="68"/>
      <c r="YI3231" s="68"/>
      <c r="YJ3231" s="68"/>
      <c r="YK3231" s="68"/>
      <c r="YL3231" s="68"/>
      <c r="YM3231" s="68"/>
      <c r="YN3231" s="68"/>
      <c r="YO3231" s="68"/>
      <c r="YP3231" s="68"/>
      <c r="YQ3231" s="68"/>
      <c r="YR3231" s="68"/>
      <c r="YS3231" s="68"/>
      <c r="YT3231" s="68"/>
      <c r="YU3231" s="68"/>
      <c r="YV3231" s="68"/>
      <c r="YW3231" s="68"/>
      <c r="YX3231" s="68">
        <v>1.0037297385478701</v>
      </c>
      <c r="YY3231" s="68"/>
      <c r="YZ3231" s="68"/>
      <c r="ZA3231" s="68"/>
      <c r="ZB3231" s="68"/>
      <c r="ZC3231" s="68"/>
      <c r="ZD3231" s="68"/>
    </row>
    <row r="3232" spans="658:680" x14ac:dyDescent="0.25">
      <c r="YH3232" s="68"/>
      <c r="YI3232" s="68"/>
      <c r="YJ3232" s="68"/>
      <c r="YK3232" s="68"/>
      <c r="YL3232" s="68"/>
      <c r="YM3232" s="68"/>
      <c r="YN3232" s="68"/>
      <c r="YO3232" s="68"/>
      <c r="YP3232" s="68"/>
      <c r="YQ3232" s="68"/>
      <c r="YR3232" s="68"/>
      <c r="YS3232" s="68"/>
      <c r="YT3232" s="68"/>
      <c r="YU3232" s="68"/>
      <c r="YV3232" s="68"/>
      <c r="YW3232" s="68"/>
      <c r="YX3232" s="68">
        <v>1.0037251096334401</v>
      </c>
      <c r="YY3232" s="68"/>
      <c r="YZ3232" s="68"/>
      <c r="ZA3232" s="68"/>
      <c r="ZB3232" s="68"/>
      <c r="ZC3232" s="68"/>
      <c r="ZD3232" s="68"/>
    </row>
    <row r="3233" spans="658:680" x14ac:dyDescent="0.25">
      <c r="YH3233" s="68"/>
      <c r="YI3233" s="68"/>
      <c r="YJ3233" s="68"/>
      <c r="YK3233" s="68"/>
      <c r="YL3233" s="68"/>
      <c r="YM3233" s="68"/>
      <c r="YN3233" s="68"/>
      <c r="YO3233" s="68"/>
      <c r="YP3233" s="68"/>
      <c r="YQ3233" s="68"/>
      <c r="YR3233" s="68"/>
      <c r="YS3233" s="68"/>
      <c r="YT3233" s="68"/>
      <c r="YU3233" s="68"/>
      <c r="YV3233" s="68"/>
      <c r="YW3233" s="68"/>
      <c r="YX3233" s="68">
        <v>1.00372477999524</v>
      </c>
      <c r="YY3233" s="68"/>
      <c r="YZ3233" s="68"/>
      <c r="ZA3233" s="68"/>
      <c r="ZB3233" s="68"/>
      <c r="ZC3233" s="68"/>
      <c r="ZD3233" s="68"/>
    </row>
    <row r="3234" spans="658:680" x14ac:dyDescent="0.25">
      <c r="YH3234" s="68"/>
      <c r="YI3234" s="68"/>
      <c r="YJ3234" s="68"/>
      <c r="YK3234" s="68"/>
      <c r="YL3234" s="68"/>
      <c r="YM3234" s="68"/>
      <c r="YN3234" s="68"/>
      <c r="YO3234" s="68"/>
      <c r="YP3234" s="68"/>
      <c r="YQ3234" s="68"/>
      <c r="YR3234" s="68"/>
      <c r="YS3234" s="68"/>
      <c r="YT3234" s="68"/>
      <c r="YU3234" s="68"/>
      <c r="YV3234" s="68"/>
      <c r="YW3234" s="68"/>
      <c r="YX3234" s="68">
        <v>1.0037138281571101</v>
      </c>
      <c r="YY3234" s="68"/>
      <c r="YZ3234" s="68"/>
      <c r="ZA3234" s="68"/>
      <c r="ZB3234" s="68"/>
      <c r="ZC3234" s="68"/>
      <c r="ZD3234" s="68"/>
    </row>
    <row r="3235" spans="658:680" x14ac:dyDescent="0.25">
      <c r="YH3235" s="68"/>
      <c r="YI3235" s="68"/>
      <c r="YJ3235" s="68"/>
      <c r="YK3235" s="68"/>
      <c r="YL3235" s="68"/>
      <c r="YM3235" s="68"/>
      <c r="YN3235" s="68"/>
      <c r="YO3235" s="68"/>
      <c r="YP3235" s="68"/>
      <c r="YQ3235" s="68"/>
      <c r="YR3235" s="68"/>
      <c r="YS3235" s="68"/>
      <c r="YT3235" s="68"/>
      <c r="YU3235" s="68"/>
      <c r="YV3235" s="68"/>
      <c r="YW3235" s="68"/>
      <c r="YX3235" s="68">
        <v>1.00370306716282</v>
      </c>
      <c r="YY3235" s="68"/>
      <c r="YZ3235" s="68"/>
      <c r="ZA3235" s="68"/>
      <c r="ZB3235" s="68"/>
      <c r="ZC3235" s="68"/>
      <c r="ZD3235" s="68"/>
    </row>
    <row r="3236" spans="658:680" x14ac:dyDescent="0.25">
      <c r="YH3236" s="68"/>
      <c r="YI3236" s="68"/>
      <c r="YJ3236" s="68"/>
      <c r="YK3236" s="68"/>
      <c r="YL3236" s="68"/>
      <c r="YM3236" s="68"/>
      <c r="YN3236" s="68"/>
      <c r="YO3236" s="68"/>
      <c r="YP3236" s="68"/>
      <c r="YQ3236" s="68"/>
      <c r="YR3236" s="68"/>
      <c r="YS3236" s="68"/>
      <c r="YT3236" s="68"/>
      <c r="YU3236" s="68"/>
      <c r="YV3236" s="68"/>
      <c r="YW3236" s="68"/>
      <c r="YX3236" s="68">
        <v>1.00369296442457</v>
      </c>
      <c r="YY3236" s="68"/>
      <c r="YZ3236" s="68"/>
      <c r="ZA3236" s="68"/>
      <c r="ZB3236" s="68"/>
      <c r="ZC3236" s="68"/>
      <c r="ZD3236" s="68"/>
    </row>
    <row r="3237" spans="658:680" x14ac:dyDescent="0.25">
      <c r="YH3237" s="68"/>
      <c r="YI3237" s="68"/>
      <c r="YJ3237" s="68"/>
      <c r="YK3237" s="68"/>
      <c r="YL3237" s="68"/>
      <c r="YM3237" s="68"/>
      <c r="YN3237" s="68"/>
      <c r="YO3237" s="68"/>
      <c r="YP3237" s="68"/>
      <c r="YQ3237" s="68"/>
      <c r="YR3237" s="68"/>
      <c r="YS3237" s="68"/>
      <c r="YT3237" s="68"/>
      <c r="YU3237" s="68"/>
      <c r="YV3237" s="68"/>
      <c r="YW3237" s="68"/>
      <c r="YX3237" s="68">
        <v>1.0036886458904399</v>
      </c>
      <c r="YY3237" s="68"/>
      <c r="YZ3237" s="68"/>
      <c r="ZA3237" s="68"/>
      <c r="ZB3237" s="68"/>
      <c r="ZC3237" s="68"/>
      <c r="ZD3237" s="68"/>
    </row>
    <row r="3238" spans="658:680" x14ac:dyDescent="0.25">
      <c r="YH3238" s="68"/>
      <c r="YI3238" s="68"/>
      <c r="YJ3238" s="68"/>
      <c r="YK3238" s="68"/>
      <c r="YL3238" s="68"/>
      <c r="YM3238" s="68"/>
      <c r="YN3238" s="68"/>
      <c r="YO3238" s="68"/>
      <c r="YP3238" s="68"/>
      <c r="YQ3238" s="68"/>
      <c r="YR3238" s="68"/>
      <c r="YS3238" s="68"/>
      <c r="YT3238" s="68"/>
      <c r="YU3238" s="68"/>
      <c r="YV3238" s="68"/>
      <c r="YW3238" s="68"/>
      <c r="YX3238" s="68">
        <v>1.0036858494826999</v>
      </c>
      <c r="YY3238" s="68"/>
      <c r="YZ3238" s="68"/>
      <c r="ZA3238" s="68"/>
      <c r="ZB3238" s="68"/>
      <c r="ZC3238" s="68"/>
      <c r="ZD3238" s="68"/>
    </row>
    <row r="3239" spans="658:680" x14ac:dyDescent="0.25">
      <c r="YH3239" s="68"/>
      <c r="YI3239" s="68"/>
      <c r="YJ3239" s="68"/>
      <c r="YK3239" s="68"/>
      <c r="YL3239" s="68"/>
      <c r="YM3239" s="68"/>
      <c r="YN3239" s="68"/>
      <c r="YO3239" s="68"/>
      <c r="YP3239" s="68"/>
      <c r="YQ3239" s="68"/>
      <c r="YR3239" s="68"/>
      <c r="YS3239" s="68"/>
      <c r="YT3239" s="68"/>
      <c r="YU3239" s="68"/>
      <c r="YV3239" s="68"/>
      <c r="YW3239" s="68"/>
      <c r="YX3239" s="68">
        <v>1.0036799511178101</v>
      </c>
      <c r="YY3239" s="68"/>
      <c r="YZ3239" s="68"/>
      <c r="ZA3239" s="68"/>
      <c r="ZB3239" s="68"/>
      <c r="ZC3239" s="68"/>
      <c r="ZD3239" s="68"/>
    </row>
    <row r="3240" spans="658:680" x14ac:dyDescent="0.25">
      <c r="YH3240" s="68"/>
      <c r="YI3240" s="68"/>
      <c r="YJ3240" s="68"/>
      <c r="YK3240" s="68"/>
      <c r="YL3240" s="68"/>
      <c r="YM3240" s="68"/>
      <c r="YN3240" s="68"/>
      <c r="YO3240" s="68"/>
      <c r="YP3240" s="68"/>
      <c r="YQ3240" s="68"/>
      <c r="YR3240" s="68"/>
      <c r="YS3240" s="68"/>
      <c r="YT3240" s="68"/>
      <c r="YU3240" s="68"/>
      <c r="YV3240" s="68"/>
      <c r="YW3240" s="68"/>
      <c r="YX3240" s="68">
        <v>1.0036738646905701</v>
      </c>
      <c r="YY3240" s="68"/>
      <c r="YZ3240" s="68"/>
      <c r="ZA3240" s="68"/>
      <c r="ZB3240" s="68"/>
      <c r="ZC3240" s="68"/>
      <c r="ZD3240" s="68"/>
    </row>
    <row r="3241" spans="658:680" x14ac:dyDescent="0.25">
      <c r="YH3241" s="68"/>
      <c r="YI3241" s="68"/>
      <c r="YJ3241" s="68"/>
      <c r="YK3241" s="68"/>
      <c r="YL3241" s="68"/>
      <c r="YM3241" s="68"/>
      <c r="YN3241" s="68"/>
      <c r="YO3241" s="68"/>
      <c r="YP3241" s="68"/>
      <c r="YQ3241" s="68"/>
      <c r="YR3241" s="68"/>
      <c r="YS3241" s="68"/>
      <c r="YT3241" s="68"/>
      <c r="YU3241" s="68"/>
      <c r="YV3241" s="68"/>
      <c r="YW3241" s="68"/>
      <c r="YX3241" s="68">
        <v>1.00366633332833</v>
      </c>
      <c r="YY3241" s="68"/>
      <c r="YZ3241" s="68"/>
      <c r="ZA3241" s="68"/>
      <c r="ZB3241" s="68"/>
      <c r="ZC3241" s="68"/>
      <c r="ZD3241" s="68"/>
    </row>
    <row r="3242" spans="658:680" x14ac:dyDescent="0.25">
      <c r="YH3242" s="68"/>
      <c r="YI3242" s="68"/>
      <c r="YJ3242" s="68"/>
      <c r="YK3242" s="68"/>
      <c r="YL3242" s="68"/>
      <c r="YM3242" s="68"/>
      <c r="YN3242" s="68"/>
      <c r="YO3242" s="68"/>
      <c r="YP3242" s="68"/>
      <c r="YQ3242" s="68"/>
      <c r="YR3242" s="68"/>
      <c r="YS3242" s="68"/>
      <c r="YT3242" s="68"/>
      <c r="YU3242" s="68"/>
      <c r="YV3242" s="68"/>
      <c r="YW3242" s="68"/>
      <c r="YX3242" s="68">
        <v>1.00366617644991</v>
      </c>
      <c r="YY3242" s="68"/>
      <c r="YZ3242" s="68"/>
      <c r="ZA3242" s="68"/>
      <c r="ZB3242" s="68"/>
      <c r="ZC3242" s="68"/>
      <c r="ZD3242" s="68"/>
    </row>
    <row r="3243" spans="658:680" x14ac:dyDescent="0.25">
      <c r="YH3243" s="68"/>
      <c r="YI3243" s="68"/>
      <c r="YJ3243" s="68"/>
      <c r="YK3243" s="68"/>
      <c r="YL3243" s="68"/>
      <c r="YM3243" s="68"/>
      <c r="YN3243" s="68"/>
      <c r="YO3243" s="68"/>
      <c r="YP3243" s="68"/>
      <c r="YQ3243" s="68"/>
      <c r="YR3243" s="68"/>
      <c r="YS3243" s="68"/>
      <c r="YT3243" s="68"/>
      <c r="YU3243" s="68"/>
      <c r="YV3243" s="68"/>
      <c r="YW3243" s="68"/>
      <c r="YX3243" s="68">
        <v>1.0036634947941601</v>
      </c>
      <c r="YY3243" s="68"/>
      <c r="YZ3243" s="68"/>
      <c r="ZA3243" s="68"/>
      <c r="ZB3243" s="68"/>
      <c r="ZC3243" s="68"/>
      <c r="ZD3243" s="68"/>
    </row>
    <row r="3244" spans="658:680" x14ac:dyDescent="0.25">
      <c r="YH3244" s="68"/>
      <c r="YI3244" s="68"/>
      <c r="YJ3244" s="68"/>
      <c r="YK3244" s="68"/>
      <c r="YL3244" s="68"/>
      <c r="YM3244" s="68"/>
      <c r="YN3244" s="68"/>
      <c r="YO3244" s="68"/>
      <c r="YP3244" s="68"/>
      <c r="YQ3244" s="68"/>
      <c r="YR3244" s="68"/>
      <c r="YS3244" s="68"/>
      <c r="YT3244" s="68"/>
      <c r="YU3244" s="68"/>
      <c r="YV3244" s="68"/>
      <c r="YW3244" s="68"/>
      <c r="YX3244" s="68">
        <v>1.00366340496071</v>
      </c>
      <c r="YY3244" s="68"/>
      <c r="YZ3244" s="68"/>
      <c r="ZA3244" s="68"/>
      <c r="ZB3244" s="68"/>
      <c r="ZC3244" s="68"/>
      <c r="ZD3244" s="68"/>
    </row>
    <row r="3245" spans="658:680" x14ac:dyDescent="0.25">
      <c r="YH3245" s="68"/>
      <c r="YI3245" s="68"/>
      <c r="YJ3245" s="68"/>
      <c r="YK3245" s="68"/>
      <c r="YL3245" s="68"/>
      <c r="YM3245" s="68"/>
      <c r="YN3245" s="68"/>
      <c r="YO3245" s="68"/>
      <c r="YP3245" s="68"/>
      <c r="YQ3245" s="68"/>
      <c r="YR3245" s="68"/>
      <c r="YS3245" s="68"/>
      <c r="YT3245" s="68"/>
      <c r="YU3245" s="68"/>
      <c r="YV3245" s="68"/>
      <c r="YW3245" s="68"/>
      <c r="YX3245" s="68">
        <v>1.0036624726641299</v>
      </c>
      <c r="YY3245" s="68"/>
      <c r="YZ3245" s="68"/>
      <c r="ZA3245" s="68"/>
      <c r="ZB3245" s="68"/>
      <c r="ZC3245" s="68"/>
      <c r="ZD3245" s="68"/>
    </row>
    <row r="3246" spans="658:680" x14ac:dyDescent="0.25">
      <c r="YH3246" s="68"/>
      <c r="YI3246" s="68"/>
      <c r="YJ3246" s="68"/>
      <c r="YK3246" s="68"/>
      <c r="YL3246" s="68"/>
      <c r="YM3246" s="68"/>
      <c r="YN3246" s="68"/>
      <c r="YO3246" s="68"/>
      <c r="YP3246" s="68"/>
      <c r="YQ3246" s="68"/>
      <c r="YR3246" s="68"/>
      <c r="YS3246" s="68"/>
      <c r="YT3246" s="68"/>
      <c r="YU3246" s="68"/>
      <c r="YV3246" s="68"/>
      <c r="YW3246" s="68"/>
      <c r="YX3246" s="68">
        <v>1.00365437963707</v>
      </c>
      <c r="YY3246" s="68"/>
      <c r="YZ3246" s="68"/>
      <c r="ZA3246" s="68"/>
      <c r="ZB3246" s="68"/>
      <c r="ZC3246" s="68"/>
      <c r="ZD3246" s="68"/>
    </row>
    <row r="3247" spans="658:680" x14ac:dyDescent="0.25">
      <c r="YH3247" s="68"/>
      <c r="YI3247" s="68"/>
      <c r="YJ3247" s="68"/>
      <c r="YK3247" s="68"/>
      <c r="YL3247" s="68"/>
      <c r="YM3247" s="68"/>
      <c r="YN3247" s="68"/>
      <c r="YO3247" s="68"/>
      <c r="YP3247" s="68"/>
      <c r="YQ3247" s="68"/>
      <c r="YR3247" s="68"/>
      <c r="YS3247" s="68"/>
      <c r="YT3247" s="68"/>
      <c r="YU3247" s="68"/>
      <c r="YV3247" s="68"/>
      <c r="YW3247" s="68"/>
      <c r="YX3247" s="68">
        <v>1.0036540041353801</v>
      </c>
      <c r="YY3247" s="68"/>
      <c r="YZ3247" s="68"/>
      <c r="ZA3247" s="68"/>
      <c r="ZB3247" s="68"/>
      <c r="ZC3247" s="68"/>
      <c r="ZD3247" s="68"/>
    </row>
    <row r="3248" spans="658:680" x14ac:dyDescent="0.25">
      <c r="YH3248" s="68"/>
      <c r="YI3248" s="68"/>
      <c r="YJ3248" s="68"/>
      <c r="YK3248" s="68"/>
      <c r="YL3248" s="68"/>
      <c r="YM3248" s="68"/>
      <c r="YN3248" s="68"/>
      <c r="YO3248" s="68"/>
      <c r="YP3248" s="68"/>
      <c r="YQ3248" s="68"/>
      <c r="YR3248" s="68"/>
      <c r="YS3248" s="68"/>
      <c r="YT3248" s="68"/>
      <c r="YU3248" s="68"/>
      <c r="YV3248" s="68"/>
      <c r="YW3248" s="68"/>
      <c r="YX3248" s="68">
        <v>1.0036522414179001</v>
      </c>
      <c r="YY3248" s="68"/>
      <c r="YZ3248" s="68"/>
      <c r="ZA3248" s="68"/>
      <c r="ZB3248" s="68"/>
      <c r="ZC3248" s="68"/>
      <c r="ZD3248" s="68"/>
    </row>
    <row r="3249" spans="658:680" x14ac:dyDescent="0.25">
      <c r="YH3249" s="68"/>
      <c r="YI3249" s="68"/>
      <c r="YJ3249" s="68"/>
      <c r="YK3249" s="68"/>
      <c r="YL3249" s="68"/>
      <c r="YM3249" s="68"/>
      <c r="YN3249" s="68"/>
      <c r="YO3249" s="68"/>
      <c r="YP3249" s="68"/>
      <c r="YQ3249" s="68"/>
      <c r="YR3249" s="68"/>
      <c r="YS3249" s="68"/>
      <c r="YT3249" s="68"/>
      <c r="YU3249" s="68"/>
      <c r="YV3249" s="68"/>
      <c r="YW3249" s="68"/>
      <c r="YX3249" s="68">
        <v>1.0036447302335001</v>
      </c>
      <c r="YY3249" s="68"/>
      <c r="YZ3249" s="68"/>
      <c r="ZA3249" s="68"/>
      <c r="ZB3249" s="68"/>
      <c r="ZC3249" s="68"/>
      <c r="ZD3249" s="68"/>
    </row>
    <row r="3250" spans="658:680" x14ac:dyDescent="0.25">
      <c r="YH3250" s="68"/>
      <c r="YI3250" s="68"/>
      <c r="YJ3250" s="68"/>
      <c r="YK3250" s="68"/>
      <c r="YL3250" s="68"/>
      <c r="YM3250" s="68"/>
      <c r="YN3250" s="68"/>
      <c r="YO3250" s="68"/>
      <c r="YP3250" s="68"/>
      <c r="YQ3250" s="68"/>
      <c r="YR3250" s="68"/>
      <c r="YS3250" s="68"/>
      <c r="YT3250" s="68"/>
      <c r="YU3250" s="68"/>
      <c r="YV3250" s="68"/>
      <c r="YW3250" s="68"/>
      <c r="YX3250" s="68">
        <v>1.0036412029683699</v>
      </c>
      <c r="YY3250" s="68"/>
      <c r="YZ3250" s="68"/>
      <c r="ZA3250" s="68"/>
      <c r="ZB3250" s="68"/>
      <c r="ZC3250" s="68"/>
      <c r="ZD3250" s="68"/>
    </row>
    <row r="3251" spans="658:680" x14ac:dyDescent="0.25">
      <c r="YH3251" s="68"/>
      <c r="YI3251" s="68"/>
      <c r="YJ3251" s="68"/>
      <c r="YK3251" s="68"/>
      <c r="YL3251" s="68"/>
      <c r="YM3251" s="68"/>
      <c r="YN3251" s="68"/>
      <c r="YO3251" s="68"/>
      <c r="YP3251" s="68"/>
      <c r="YQ3251" s="68"/>
      <c r="YR3251" s="68"/>
      <c r="YS3251" s="68"/>
      <c r="YT3251" s="68"/>
      <c r="YU3251" s="68"/>
      <c r="YV3251" s="68"/>
      <c r="YW3251" s="68"/>
      <c r="YX3251" s="68">
        <v>1.0036352699384801</v>
      </c>
      <c r="YY3251" s="68"/>
      <c r="YZ3251" s="68"/>
      <c r="ZA3251" s="68"/>
      <c r="ZB3251" s="68"/>
      <c r="ZC3251" s="68"/>
      <c r="ZD3251" s="68"/>
    </row>
    <row r="3252" spans="658:680" x14ac:dyDescent="0.25">
      <c r="YH3252" s="68"/>
      <c r="YI3252" s="68"/>
      <c r="YJ3252" s="68"/>
      <c r="YK3252" s="68"/>
      <c r="YL3252" s="68"/>
      <c r="YM3252" s="68"/>
      <c r="YN3252" s="68"/>
      <c r="YO3252" s="68"/>
      <c r="YP3252" s="68"/>
      <c r="YQ3252" s="68"/>
      <c r="YR3252" s="68"/>
      <c r="YS3252" s="68"/>
      <c r="YT3252" s="68"/>
      <c r="YU3252" s="68"/>
      <c r="YV3252" s="68"/>
      <c r="YW3252" s="68"/>
      <c r="YX3252" s="68">
        <v>1.0036306231991201</v>
      </c>
      <c r="YY3252" s="68"/>
      <c r="YZ3252" s="68"/>
      <c r="ZA3252" s="68"/>
      <c r="ZB3252" s="68"/>
      <c r="ZC3252" s="68"/>
      <c r="ZD3252" s="68"/>
    </row>
    <row r="3253" spans="658:680" x14ac:dyDescent="0.25">
      <c r="YH3253" s="68"/>
      <c r="YI3253" s="68"/>
      <c r="YJ3253" s="68"/>
      <c r="YK3253" s="68"/>
      <c r="YL3253" s="68"/>
      <c r="YM3253" s="68"/>
      <c r="YN3253" s="68"/>
      <c r="YO3253" s="68"/>
      <c r="YP3253" s="68"/>
      <c r="YQ3253" s="68"/>
      <c r="YR3253" s="68"/>
      <c r="YS3253" s="68"/>
      <c r="YT3253" s="68"/>
      <c r="YU3253" s="68"/>
      <c r="YV3253" s="68"/>
      <c r="YW3253" s="68"/>
      <c r="YX3253" s="68">
        <v>1.0036287492334</v>
      </c>
      <c r="YY3253" s="68"/>
      <c r="YZ3253" s="68"/>
      <c r="ZA3253" s="68"/>
      <c r="ZB3253" s="68"/>
      <c r="ZC3253" s="68"/>
      <c r="ZD3253" s="68"/>
    </row>
    <row r="3254" spans="658:680" x14ac:dyDescent="0.25">
      <c r="YH3254" s="68"/>
      <c r="YI3254" s="68"/>
      <c r="YJ3254" s="68"/>
      <c r="YK3254" s="68"/>
      <c r="YL3254" s="68"/>
      <c r="YM3254" s="68"/>
      <c r="YN3254" s="68"/>
      <c r="YO3254" s="68"/>
      <c r="YP3254" s="68"/>
      <c r="YQ3254" s="68"/>
      <c r="YR3254" s="68"/>
      <c r="YS3254" s="68"/>
      <c r="YT3254" s="68"/>
      <c r="YU3254" s="68"/>
      <c r="YV3254" s="68"/>
      <c r="YW3254" s="68"/>
      <c r="YX3254" s="68">
        <v>1.0036219431762601</v>
      </c>
      <c r="YY3254" s="68"/>
      <c r="YZ3254" s="68"/>
      <c r="ZA3254" s="68"/>
      <c r="ZB3254" s="68"/>
      <c r="ZC3254" s="68"/>
      <c r="ZD3254" s="68"/>
    </row>
    <row r="3255" spans="658:680" x14ac:dyDescent="0.25">
      <c r="YH3255" s="68"/>
      <c r="YI3255" s="68"/>
      <c r="YJ3255" s="68"/>
      <c r="YK3255" s="68"/>
      <c r="YL3255" s="68"/>
      <c r="YM3255" s="68"/>
      <c r="YN3255" s="68"/>
      <c r="YO3255" s="68"/>
      <c r="YP3255" s="68"/>
      <c r="YQ3255" s="68"/>
      <c r="YR3255" s="68"/>
      <c r="YS3255" s="68"/>
      <c r="YT3255" s="68"/>
      <c r="YU3255" s="68"/>
      <c r="YV3255" s="68"/>
      <c r="YW3255" s="68"/>
      <c r="YX3255" s="68">
        <v>1.0036207927817899</v>
      </c>
      <c r="YY3255" s="68"/>
      <c r="YZ3255" s="68"/>
      <c r="ZA3255" s="68"/>
      <c r="ZB3255" s="68"/>
      <c r="ZC3255" s="68"/>
      <c r="ZD3255" s="68"/>
    </row>
    <row r="3256" spans="658:680" x14ac:dyDescent="0.25">
      <c r="YH3256" s="68"/>
      <c r="YI3256" s="68"/>
      <c r="YJ3256" s="68"/>
      <c r="YK3256" s="68"/>
      <c r="YL3256" s="68"/>
      <c r="YM3256" s="68"/>
      <c r="YN3256" s="68"/>
      <c r="YO3256" s="68"/>
      <c r="YP3256" s="68"/>
      <c r="YQ3256" s="68"/>
      <c r="YR3256" s="68"/>
      <c r="YS3256" s="68"/>
      <c r="YT3256" s="68"/>
      <c r="YU3256" s="68"/>
      <c r="YV3256" s="68"/>
      <c r="YW3256" s="68"/>
      <c r="YX3256" s="68">
        <v>1.0036203437620701</v>
      </c>
      <c r="YY3256" s="68"/>
      <c r="YZ3256" s="68"/>
      <c r="ZA3256" s="68"/>
      <c r="ZB3256" s="68"/>
      <c r="ZC3256" s="68"/>
      <c r="ZD3256" s="68"/>
    </row>
    <row r="3257" spans="658:680" x14ac:dyDescent="0.25">
      <c r="YH3257" s="68"/>
      <c r="YI3257" s="68"/>
      <c r="YJ3257" s="68"/>
      <c r="YK3257" s="68"/>
      <c r="YL3257" s="68"/>
      <c r="YM3257" s="68"/>
      <c r="YN3257" s="68"/>
      <c r="YO3257" s="68"/>
      <c r="YP3257" s="68"/>
      <c r="YQ3257" s="68"/>
      <c r="YR3257" s="68"/>
      <c r="YS3257" s="68"/>
      <c r="YT3257" s="68"/>
      <c r="YU3257" s="68"/>
      <c r="YV3257" s="68"/>
      <c r="YW3257" s="68"/>
      <c r="YX3257" s="68">
        <v>1.0036197204419699</v>
      </c>
      <c r="YY3257" s="68"/>
      <c r="YZ3257" s="68"/>
      <c r="ZA3257" s="68"/>
      <c r="ZB3257" s="68"/>
      <c r="ZC3257" s="68"/>
      <c r="ZD3257" s="68"/>
    </row>
    <row r="3258" spans="658:680" x14ac:dyDescent="0.25">
      <c r="YH3258" s="68"/>
      <c r="YI3258" s="68"/>
      <c r="YJ3258" s="68"/>
      <c r="YK3258" s="68"/>
      <c r="YL3258" s="68"/>
      <c r="YM3258" s="68"/>
      <c r="YN3258" s="68"/>
      <c r="YO3258" s="68"/>
      <c r="YP3258" s="68"/>
      <c r="YQ3258" s="68"/>
      <c r="YR3258" s="68"/>
      <c r="YS3258" s="68"/>
      <c r="YT3258" s="68"/>
      <c r="YU3258" s="68"/>
      <c r="YV3258" s="68"/>
      <c r="YW3258" s="68"/>
      <c r="YX3258" s="68">
        <v>1.00361691797902</v>
      </c>
      <c r="YY3258" s="68"/>
      <c r="YZ3258" s="68"/>
      <c r="ZA3258" s="68"/>
      <c r="ZB3258" s="68"/>
      <c r="ZC3258" s="68"/>
      <c r="ZD3258" s="68"/>
    </row>
    <row r="3259" spans="658:680" x14ac:dyDescent="0.25">
      <c r="YH3259" s="68"/>
      <c r="YI3259" s="68"/>
      <c r="YJ3259" s="68"/>
      <c r="YK3259" s="68"/>
      <c r="YL3259" s="68"/>
      <c r="YM3259" s="68"/>
      <c r="YN3259" s="68"/>
      <c r="YO3259" s="68"/>
      <c r="YP3259" s="68"/>
      <c r="YQ3259" s="68"/>
      <c r="YR3259" s="68"/>
      <c r="YS3259" s="68"/>
      <c r="YT3259" s="68"/>
      <c r="YU3259" s="68"/>
      <c r="YV3259" s="68"/>
      <c r="YW3259" s="68"/>
      <c r="YX3259" s="68">
        <v>1.0036133912304199</v>
      </c>
      <c r="YY3259" s="68"/>
      <c r="YZ3259" s="68"/>
      <c r="ZA3259" s="68"/>
      <c r="ZB3259" s="68"/>
      <c r="ZC3259" s="68"/>
      <c r="ZD3259" s="68"/>
    </row>
    <row r="3260" spans="658:680" x14ac:dyDescent="0.25">
      <c r="YH3260" s="68"/>
      <c r="YI3260" s="68"/>
      <c r="YJ3260" s="68"/>
      <c r="YK3260" s="68"/>
      <c r="YL3260" s="68"/>
      <c r="YM3260" s="68"/>
      <c r="YN3260" s="68"/>
      <c r="YO3260" s="68"/>
      <c r="YP3260" s="68"/>
      <c r="YQ3260" s="68"/>
      <c r="YR3260" s="68"/>
      <c r="YS3260" s="68"/>
      <c r="YT3260" s="68"/>
      <c r="YU3260" s="68"/>
      <c r="YV3260" s="68"/>
      <c r="YW3260" s="68"/>
      <c r="YX3260" s="68">
        <v>1.0036084265696901</v>
      </c>
      <c r="YY3260" s="68"/>
      <c r="YZ3260" s="68"/>
      <c r="ZA3260" s="68"/>
      <c r="ZB3260" s="68"/>
      <c r="ZC3260" s="68"/>
      <c r="ZD3260" s="68"/>
    </row>
    <row r="3261" spans="658:680" x14ac:dyDescent="0.25">
      <c r="YH3261" s="68"/>
      <c r="YI3261" s="68"/>
      <c r="YJ3261" s="68"/>
      <c r="YK3261" s="68"/>
      <c r="YL3261" s="68"/>
      <c r="YM3261" s="68"/>
      <c r="YN3261" s="68"/>
      <c r="YO3261" s="68"/>
      <c r="YP3261" s="68"/>
      <c r="YQ3261" s="68"/>
      <c r="YR3261" s="68"/>
      <c r="YS3261" s="68"/>
      <c r="YT3261" s="68"/>
      <c r="YU3261" s="68"/>
      <c r="YV3261" s="68"/>
      <c r="YW3261" s="68"/>
      <c r="YX3261" s="68">
        <v>1.00360297611454</v>
      </c>
      <c r="YY3261" s="68"/>
      <c r="YZ3261" s="68"/>
      <c r="ZA3261" s="68"/>
      <c r="ZB3261" s="68"/>
      <c r="ZC3261" s="68"/>
      <c r="ZD3261" s="68"/>
    </row>
    <row r="3262" spans="658:680" x14ac:dyDescent="0.25">
      <c r="YH3262" s="68"/>
      <c r="YI3262" s="68"/>
      <c r="YJ3262" s="68"/>
      <c r="YK3262" s="68"/>
      <c r="YL3262" s="68"/>
      <c r="YM3262" s="68"/>
      <c r="YN3262" s="68"/>
      <c r="YO3262" s="68"/>
      <c r="YP3262" s="68"/>
      <c r="YQ3262" s="68"/>
      <c r="YR3262" s="68"/>
      <c r="YS3262" s="68"/>
      <c r="YT3262" s="68"/>
      <c r="YU3262" s="68"/>
      <c r="YV3262" s="68"/>
      <c r="YW3262" s="68"/>
      <c r="YX3262" s="68">
        <v>1.0035976857508999</v>
      </c>
      <c r="YY3262" s="68"/>
      <c r="YZ3262" s="68"/>
      <c r="ZA3262" s="68"/>
      <c r="ZB3262" s="68"/>
      <c r="ZC3262" s="68"/>
      <c r="ZD3262" s="68"/>
    </row>
    <row r="3263" spans="658:680" x14ac:dyDescent="0.25">
      <c r="YH3263" s="68"/>
      <c r="YI3263" s="68"/>
      <c r="YJ3263" s="68"/>
      <c r="YK3263" s="68"/>
      <c r="YL3263" s="68"/>
      <c r="YM3263" s="68"/>
      <c r="YN3263" s="68"/>
      <c r="YO3263" s="68"/>
      <c r="YP3263" s="68"/>
      <c r="YQ3263" s="68"/>
      <c r="YR3263" s="68"/>
      <c r="YS3263" s="68"/>
      <c r="YT3263" s="68"/>
      <c r="YU3263" s="68"/>
      <c r="YV3263" s="68"/>
      <c r="YW3263" s="68"/>
      <c r="YX3263" s="68">
        <v>1.0035951085468799</v>
      </c>
      <c r="YY3263" s="68"/>
      <c r="YZ3263" s="68"/>
      <c r="ZA3263" s="68"/>
      <c r="ZB3263" s="68"/>
      <c r="ZC3263" s="68"/>
      <c r="ZD3263" s="68"/>
    </row>
    <row r="3264" spans="658:680" x14ac:dyDescent="0.25">
      <c r="YH3264" s="68"/>
      <c r="YI3264" s="68"/>
      <c r="YJ3264" s="68"/>
      <c r="YK3264" s="68"/>
      <c r="YL3264" s="68"/>
      <c r="YM3264" s="68"/>
      <c r="YN3264" s="68"/>
      <c r="YO3264" s="68"/>
      <c r="YP3264" s="68"/>
      <c r="YQ3264" s="68"/>
      <c r="YR3264" s="68"/>
      <c r="YS3264" s="68"/>
      <c r="YT3264" s="68"/>
      <c r="YU3264" s="68"/>
      <c r="YV3264" s="68"/>
      <c r="YW3264" s="68"/>
      <c r="YX3264" s="68">
        <v>1.0035837978786999</v>
      </c>
      <c r="YY3264" s="68"/>
      <c r="YZ3264" s="68"/>
      <c r="ZA3264" s="68"/>
      <c r="ZB3264" s="68"/>
      <c r="ZC3264" s="68"/>
      <c r="ZD3264" s="68"/>
    </row>
    <row r="3265" spans="658:680" x14ac:dyDescent="0.25">
      <c r="YH3265" s="68"/>
      <c r="YI3265" s="68"/>
      <c r="YJ3265" s="68"/>
      <c r="YK3265" s="68"/>
      <c r="YL3265" s="68"/>
      <c r="YM3265" s="68"/>
      <c r="YN3265" s="68"/>
      <c r="YO3265" s="68"/>
      <c r="YP3265" s="68"/>
      <c r="YQ3265" s="68"/>
      <c r="YR3265" s="68"/>
      <c r="YS3265" s="68"/>
      <c r="YT3265" s="68"/>
      <c r="YU3265" s="68"/>
      <c r="YV3265" s="68"/>
      <c r="YW3265" s="68"/>
      <c r="YX3265" s="68">
        <v>1.00358246139132</v>
      </c>
      <c r="YY3265" s="68"/>
      <c r="YZ3265" s="68"/>
      <c r="ZA3265" s="68"/>
      <c r="ZB3265" s="68"/>
      <c r="ZC3265" s="68"/>
      <c r="ZD3265" s="68"/>
    </row>
    <row r="3266" spans="658:680" x14ac:dyDescent="0.25">
      <c r="YH3266" s="68"/>
      <c r="YI3266" s="68"/>
      <c r="YJ3266" s="68"/>
      <c r="YK3266" s="68"/>
      <c r="YL3266" s="68"/>
      <c r="YM3266" s="68"/>
      <c r="YN3266" s="68"/>
      <c r="YO3266" s="68"/>
      <c r="YP3266" s="68"/>
      <c r="YQ3266" s="68"/>
      <c r="YR3266" s="68"/>
      <c r="YS3266" s="68"/>
      <c r="YT3266" s="68"/>
      <c r="YU3266" s="68"/>
      <c r="YV3266" s="68"/>
      <c r="YW3266" s="68"/>
      <c r="YX3266" s="68">
        <v>1.00358017912511</v>
      </c>
      <c r="YY3266" s="68"/>
      <c r="YZ3266" s="68"/>
      <c r="ZA3266" s="68"/>
      <c r="ZB3266" s="68"/>
      <c r="ZC3266" s="68"/>
      <c r="ZD3266" s="68"/>
    </row>
    <row r="3267" spans="658:680" x14ac:dyDescent="0.25">
      <c r="YH3267" s="68"/>
      <c r="YI3267" s="68"/>
      <c r="YJ3267" s="68"/>
      <c r="YK3267" s="68"/>
      <c r="YL3267" s="68"/>
      <c r="YM3267" s="68"/>
      <c r="YN3267" s="68"/>
      <c r="YO3267" s="68"/>
      <c r="YP3267" s="68"/>
      <c r="YQ3267" s="68"/>
      <c r="YR3267" s="68"/>
      <c r="YS3267" s="68"/>
      <c r="YT3267" s="68"/>
      <c r="YU3267" s="68"/>
      <c r="YV3267" s="68"/>
      <c r="YW3267" s="68"/>
      <c r="YX3267" s="68">
        <v>1.00355900240536</v>
      </c>
      <c r="YY3267" s="68"/>
      <c r="YZ3267" s="68"/>
      <c r="ZA3267" s="68"/>
      <c r="ZB3267" s="68"/>
      <c r="ZC3267" s="68"/>
      <c r="ZD3267" s="68"/>
    </row>
    <row r="3268" spans="658:680" x14ac:dyDescent="0.25">
      <c r="YH3268" s="68"/>
      <c r="YI3268" s="68"/>
      <c r="YJ3268" s="68"/>
      <c r="YK3268" s="68"/>
      <c r="YL3268" s="68"/>
      <c r="YM3268" s="68"/>
      <c r="YN3268" s="68"/>
      <c r="YO3268" s="68"/>
      <c r="YP3268" s="68"/>
      <c r="YQ3268" s="68"/>
      <c r="YR3268" s="68"/>
      <c r="YS3268" s="68"/>
      <c r="YT3268" s="68"/>
      <c r="YU3268" s="68"/>
      <c r="YV3268" s="68"/>
      <c r="YW3268" s="68"/>
      <c r="YX3268" s="68">
        <v>1.00355772165115</v>
      </c>
      <c r="YY3268" s="68"/>
      <c r="YZ3268" s="68"/>
      <c r="ZA3268" s="68"/>
      <c r="ZB3268" s="68"/>
      <c r="ZC3268" s="68"/>
      <c r="ZD3268" s="68"/>
    </row>
    <row r="3269" spans="658:680" x14ac:dyDescent="0.25">
      <c r="YH3269" s="68"/>
      <c r="YI3269" s="68"/>
      <c r="YJ3269" s="68"/>
      <c r="YK3269" s="68"/>
      <c r="YL3269" s="68"/>
      <c r="YM3269" s="68"/>
      <c r="YN3269" s="68"/>
      <c r="YO3269" s="68"/>
      <c r="YP3269" s="68"/>
      <c r="YQ3269" s="68"/>
      <c r="YR3269" s="68"/>
      <c r="YS3269" s="68"/>
      <c r="YT3269" s="68"/>
      <c r="YU3269" s="68"/>
      <c r="YV3269" s="68"/>
      <c r="YW3269" s="68"/>
      <c r="YX3269" s="68">
        <v>1.0035574837758301</v>
      </c>
      <c r="YY3269" s="68"/>
      <c r="YZ3269" s="68"/>
      <c r="ZA3269" s="68"/>
      <c r="ZB3269" s="68"/>
      <c r="ZC3269" s="68"/>
      <c r="ZD3269" s="68"/>
    </row>
    <row r="3270" spans="658:680" x14ac:dyDescent="0.25">
      <c r="YH3270" s="68"/>
      <c r="YI3270" s="68"/>
      <c r="YJ3270" s="68"/>
      <c r="YK3270" s="68"/>
      <c r="YL3270" s="68"/>
      <c r="YM3270" s="68"/>
      <c r="YN3270" s="68"/>
      <c r="YO3270" s="68"/>
      <c r="YP3270" s="68"/>
      <c r="YQ3270" s="68"/>
      <c r="YR3270" s="68"/>
      <c r="YS3270" s="68"/>
      <c r="YT3270" s="68"/>
      <c r="YU3270" s="68"/>
      <c r="YV3270" s="68"/>
      <c r="YW3270" s="68"/>
      <c r="YX3270" s="68">
        <v>1.0035568342068</v>
      </c>
      <c r="YY3270" s="68"/>
      <c r="YZ3270" s="68"/>
      <c r="ZA3270" s="68"/>
      <c r="ZB3270" s="68"/>
      <c r="ZC3270" s="68"/>
      <c r="ZD3270" s="68"/>
    </row>
    <row r="3271" spans="658:680" x14ac:dyDescent="0.25">
      <c r="YH3271" s="68"/>
      <c r="YI3271" s="68"/>
      <c r="YJ3271" s="68"/>
      <c r="YK3271" s="68"/>
      <c r="YL3271" s="68"/>
      <c r="YM3271" s="68"/>
      <c r="YN3271" s="68"/>
      <c r="YO3271" s="68"/>
      <c r="YP3271" s="68"/>
      <c r="YQ3271" s="68"/>
      <c r="YR3271" s="68"/>
      <c r="YS3271" s="68"/>
      <c r="YT3271" s="68"/>
      <c r="YU3271" s="68"/>
      <c r="YV3271" s="68"/>
      <c r="YW3271" s="68"/>
      <c r="YX3271" s="68">
        <v>1.00355465559215</v>
      </c>
      <c r="YY3271" s="68"/>
      <c r="YZ3271" s="68"/>
      <c r="ZA3271" s="68"/>
      <c r="ZB3271" s="68"/>
      <c r="ZC3271" s="68"/>
      <c r="ZD3271" s="68"/>
    </row>
    <row r="3272" spans="658:680" x14ac:dyDescent="0.25">
      <c r="YH3272" s="68"/>
      <c r="YI3272" s="68"/>
      <c r="YJ3272" s="68"/>
      <c r="YK3272" s="68"/>
      <c r="YL3272" s="68"/>
      <c r="YM3272" s="68"/>
      <c r="YN3272" s="68"/>
      <c r="YO3272" s="68"/>
      <c r="YP3272" s="68"/>
      <c r="YQ3272" s="68"/>
      <c r="YR3272" s="68"/>
      <c r="YS3272" s="68"/>
      <c r="YT3272" s="68"/>
      <c r="YU3272" s="68"/>
      <c r="YV3272" s="68"/>
      <c r="YW3272" s="68"/>
      <c r="YX3272" s="68">
        <v>1.0035534546001399</v>
      </c>
      <c r="YY3272" s="68"/>
      <c r="YZ3272" s="68"/>
      <c r="ZA3272" s="68"/>
      <c r="ZB3272" s="68"/>
      <c r="ZC3272" s="68"/>
      <c r="ZD3272" s="68"/>
    </row>
    <row r="3273" spans="658:680" x14ac:dyDescent="0.25">
      <c r="YH3273" s="68"/>
      <c r="YI3273" s="68"/>
      <c r="YJ3273" s="68"/>
      <c r="YK3273" s="68"/>
      <c r="YL3273" s="68"/>
      <c r="YM3273" s="68"/>
      <c r="YN3273" s="68"/>
      <c r="YO3273" s="68"/>
      <c r="YP3273" s="68"/>
      <c r="YQ3273" s="68"/>
      <c r="YR3273" s="68"/>
      <c r="YS3273" s="68"/>
      <c r="YT3273" s="68"/>
      <c r="YU3273" s="68"/>
      <c r="YV3273" s="68"/>
      <c r="YW3273" s="68"/>
      <c r="YX3273" s="68">
        <v>1.00355107497284</v>
      </c>
      <c r="YY3273" s="68"/>
      <c r="YZ3273" s="68"/>
      <c r="ZA3273" s="68"/>
      <c r="ZB3273" s="68"/>
      <c r="ZC3273" s="68"/>
      <c r="ZD3273" s="68"/>
    </row>
    <row r="3274" spans="658:680" x14ac:dyDescent="0.25">
      <c r="YH3274" s="68"/>
      <c r="YI3274" s="68"/>
      <c r="YJ3274" s="68"/>
      <c r="YK3274" s="68"/>
      <c r="YL3274" s="68"/>
      <c r="YM3274" s="68"/>
      <c r="YN3274" s="68"/>
      <c r="YO3274" s="68"/>
      <c r="YP3274" s="68"/>
      <c r="YQ3274" s="68"/>
      <c r="YR3274" s="68"/>
      <c r="YS3274" s="68"/>
      <c r="YT3274" s="68"/>
      <c r="YU3274" s="68"/>
      <c r="YV3274" s="68"/>
      <c r="YW3274" s="68"/>
      <c r="YX3274" s="68">
        <v>1.0035466465377501</v>
      </c>
      <c r="YY3274" s="68"/>
      <c r="YZ3274" s="68"/>
      <c r="ZA3274" s="68"/>
      <c r="ZB3274" s="68"/>
      <c r="ZC3274" s="68"/>
      <c r="ZD3274" s="68"/>
    </row>
    <row r="3275" spans="658:680" x14ac:dyDescent="0.25">
      <c r="YH3275" s="68"/>
      <c r="YI3275" s="68"/>
      <c r="YJ3275" s="68"/>
      <c r="YK3275" s="68"/>
      <c r="YL3275" s="68"/>
      <c r="YM3275" s="68"/>
      <c r="YN3275" s="68"/>
      <c r="YO3275" s="68"/>
      <c r="YP3275" s="68"/>
      <c r="YQ3275" s="68"/>
      <c r="YR3275" s="68"/>
      <c r="YS3275" s="68"/>
      <c r="YT3275" s="68"/>
      <c r="YU3275" s="68"/>
      <c r="YV3275" s="68"/>
      <c r="YW3275" s="68"/>
      <c r="YX3275" s="68">
        <v>1.0035453301188</v>
      </c>
      <c r="YY3275" s="68"/>
      <c r="YZ3275" s="68"/>
      <c r="ZA3275" s="68"/>
      <c r="ZB3275" s="68"/>
      <c r="ZC3275" s="68"/>
      <c r="ZD3275" s="68"/>
    </row>
    <row r="3276" spans="658:680" x14ac:dyDescent="0.25">
      <c r="YH3276" s="68"/>
      <c r="YI3276" s="68"/>
      <c r="YJ3276" s="68"/>
      <c r="YK3276" s="68"/>
      <c r="YL3276" s="68"/>
      <c r="YM3276" s="68"/>
      <c r="YN3276" s="68"/>
      <c r="YO3276" s="68"/>
      <c r="YP3276" s="68"/>
      <c r="YQ3276" s="68"/>
      <c r="YR3276" s="68"/>
      <c r="YS3276" s="68"/>
      <c r="YT3276" s="68"/>
      <c r="YU3276" s="68"/>
      <c r="YV3276" s="68"/>
      <c r="YW3276" s="68"/>
      <c r="YX3276" s="68">
        <v>1.00354481274272</v>
      </c>
      <c r="YY3276" s="68"/>
      <c r="YZ3276" s="68"/>
      <c r="ZA3276" s="68"/>
      <c r="ZB3276" s="68"/>
      <c r="ZC3276" s="68"/>
      <c r="ZD3276" s="68"/>
    </row>
    <row r="3277" spans="658:680" x14ac:dyDescent="0.25">
      <c r="YH3277" s="68"/>
      <c r="YI3277" s="68"/>
      <c r="YJ3277" s="68"/>
      <c r="YK3277" s="68"/>
      <c r="YL3277" s="68"/>
      <c r="YM3277" s="68"/>
      <c r="YN3277" s="68"/>
      <c r="YO3277" s="68"/>
      <c r="YP3277" s="68"/>
      <c r="YQ3277" s="68"/>
      <c r="YR3277" s="68"/>
      <c r="YS3277" s="68"/>
      <c r="YT3277" s="68"/>
      <c r="YU3277" s="68"/>
      <c r="YV3277" s="68"/>
      <c r="YW3277" s="68"/>
      <c r="YX3277" s="68">
        <v>1.0035396766551199</v>
      </c>
      <c r="YY3277" s="68"/>
      <c r="YZ3277" s="68"/>
      <c r="ZA3277" s="68"/>
      <c r="ZB3277" s="68"/>
      <c r="ZC3277" s="68"/>
      <c r="ZD3277" s="68"/>
    </row>
    <row r="3278" spans="658:680" x14ac:dyDescent="0.25">
      <c r="YH3278" s="68"/>
      <c r="YI3278" s="68"/>
      <c r="YJ3278" s="68"/>
      <c r="YK3278" s="68"/>
      <c r="YL3278" s="68"/>
      <c r="YM3278" s="68"/>
      <c r="YN3278" s="68"/>
      <c r="YO3278" s="68"/>
      <c r="YP3278" s="68"/>
      <c r="YQ3278" s="68"/>
      <c r="YR3278" s="68"/>
      <c r="YS3278" s="68"/>
      <c r="YT3278" s="68"/>
      <c r="YU3278" s="68"/>
      <c r="YV3278" s="68"/>
      <c r="YW3278" s="68"/>
      <c r="YX3278" s="68">
        <v>1.00353367286932</v>
      </c>
      <c r="YY3278" s="68"/>
      <c r="YZ3278" s="68"/>
      <c r="ZA3278" s="68"/>
      <c r="ZB3278" s="68"/>
      <c r="ZC3278" s="68"/>
      <c r="ZD3278" s="68"/>
    </row>
    <row r="3279" spans="658:680" x14ac:dyDescent="0.25">
      <c r="YH3279" s="68"/>
      <c r="YI3279" s="68"/>
      <c r="YJ3279" s="68"/>
      <c r="YK3279" s="68"/>
      <c r="YL3279" s="68"/>
      <c r="YM3279" s="68"/>
      <c r="YN3279" s="68"/>
      <c r="YO3279" s="68"/>
      <c r="YP3279" s="68"/>
      <c r="YQ3279" s="68"/>
      <c r="YR3279" s="68"/>
      <c r="YS3279" s="68"/>
      <c r="YT3279" s="68"/>
      <c r="YU3279" s="68"/>
      <c r="YV3279" s="68"/>
      <c r="YW3279" s="68"/>
      <c r="YX3279" s="68">
        <v>1.0035319824154101</v>
      </c>
      <c r="YY3279" s="68"/>
      <c r="YZ3279" s="68"/>
      <c r="ZA3279" s="68"/>
      <c r="ZB3279" s="68"/>
      <c r="ZC3279" s="68"/>
      <c r="ZD3279" s="68"/>
    </row>
    <row r="3280" spans="658:680" x14ac:dyDescent="0.25">
      <c r="YH3280" s="68"/>
      <c r="YI3280" s="68"/>
      <c r="YJ3280" s="68"/>
      <c r="YK3280" s="68"/>
      <c r="YL3280" s="68"/>
      <c r="YM3280" s="68"/>
      <c r="YN3280" s="68"/>
      <c r="YO3280" s="68"/>
      <c r="YP3280" s="68"/>
      <c r="YQ3280" s="68"/>
      <c r="YR3280" s="68"/>
      <c r="YS3280" s="68"/>
      <c r="YT3280" s="68"/>
      <c r="YU3280" s="68"/>
      <c r="YV3280" s="68"/>
      <c r="YW3280" s="68"/>
      <c r="YX3280" s="68">
        <v>1.00353182715753</v>
      </c>
      <c r="YY3280" s="68"/>
      <c r="YZ3280" s="68"/>
      <c r="ZA3280" s="68"/>
      <c r="ZB3280" s="68"/>
      <c r="ZC3280" s="68"/>
      <c r="ZD3280" s="68"/>
    </row>
    <row r="3281" spans="658:680" x14ac:dyDescent="0.25">
      <c r="YH3281" s="68"/>
      <c r="YI3281" s="68"/>
      <c r="YJ3281" s="68"/>
      <c r="YK3281" s="68"/>
      <c r="YL3281" s="68"/>
      <c r="YM3281" s="68"/>
      <c r="YN3281" s="68"/>
      <c r="YO3281" s="68"/>
      <c r="YP3281" s="68"/>
      <c r="YQ3281" s="68"/>
      <c r="YR3281" s="68"/>
      <c r="YS3281" s="68"/>
      <c r="YT3281" s="68"/>
      <c r="YU3281" s="68"/>
      <c r="YV3281" s="68"/>
      <c r="YW3281" s="68"/>
      <c r="YX3281" s="68">
        <v>1.0035286826207399</v>
      </c>
      <c r="YY3281" s="68"/>
      <c r="YZ3281" s="68"/>
      <c r="ZA3281" s="68"/>
      <c r="ZB3281" s="68"/>
      <c r="ZC3281" s="68"/>
      <c r="ZD3281" s="68"/>
    </row>
    <row r="3282" spans="658:680" x14ac:dyDescent="0.25">
      <c r="YH3282" s="68"/>
      <c r="YI3282" s="68"/>
      <c r="YJ3282" s="68"/>
      <c r="YK3282" s="68"/>
      <c r="YL3282" s="68"/>
      <c r="YM3282" s="68"/>
      <c r="YN3282" s="68"/>
      <c r="YO3282" s="68"/>
      <c r="YP3282" s="68"/>
      <c r="YQ3282" s="68"/>
      <c r="YR3282" s="68"/>
      <c r="YS3282" s="68"/>
      <c r="YT3282" s="68"/>
      <c r="YU3282" s="68"/>
      <c r="YV3282" s="68"/>
      <c r="YW3282" s="68"/>
      <c r="YX3282" s="68">
        <v>1.00352820162864</v>
      </c>
      <c r="YY3282" s="68"/>
      <c r="YZ3282" s="68"/>
      <c r="ZA3282" s="68"/>
      <c r="ZB3282" s="68"/>
      <c r="ZC3282" s="68"/>
      <c r="ZD3282" s="68"/>
    </row>
    <row r="3283" spans="658:680" x14ac:dyDescent="0.25">
      <c r="YH3283" s="68"/>
      <c r="YI3283" s="68"/>
      <c r="YJ3283" s="68"/>
      <c r="YK3283" s="68"/>
      <c r="YL3283" s="68"/>
      <c r="YM3283" s="68"/>
      <c r="YN3283" s="68"/>
      <c r="YO3283" s="68"/>
      <c r="YP3283" s="68"/>
      <c r="YQ3283" s="68"/>
      <c r="YR3283" s="68"/>
      <c r="YS3283" s="68"/>
      <c r="YT3283" s="68"/>
      <c r="YU3283" s="68"/>
      <c r="YV3283" s="68"/>
      <c r="YW3283" s="68"/>
      <c r="YX3283" s="68">
        <v>1.0035274439773401</v>
      </c>
      <c r="YY3283" s="68"/>
      <c r="YZ3283" s="68"/>
      <c r="ZA3283" s="68"/>
      <c r="ZB3283" s="68"/>
      <c r="ZC3283" s="68"/>
      <c r="ZD3283" s="68"/>
    </row>
    <row r="3284" spans="658:680" x14ac:dyDescent="0.25">
      <c r="YH3284" s="68"/>
      <c r="YI3284" s="68"/>
      <c r="YJ3284" s="68"/>
      <c r="YK3284" s="68"/>
      <c r="YL3284" s="68"/>
      <c r="YM3284" s="68"/>
      <c r="YN3284" s="68"/>
      <c r="YO3284" s="68"/>
      <c r="YP3284" s="68"/>
      <c r="YQ3284" s="68"/>
      <c r="YR3284" s="68"/>
      <c r="YS3284" s="68"/>
      <c r="YT3284" s="68"/>
      <c r="YU3284" s="68"/>
      <c r="YV3284" s="68"/>
      <c r="YW3284" s="68"/>
      <c r="YX3284" s="68">
        <v>1.00352524266403</v>
      </c>
      <c r="YY3284" s="68"/>
      <c r="YZ3284" s="68"/>
      <c r="ZA3284" s="68"/>
      <c r="ZB3284" s="68"/>
      <c r="ZC3284" s="68"/>
      <c r="ZD3284" s="68"/>
    </row>
    <row r="3285" spans="658:680" x14ac:dyDescent="0.25">
      <c r="YH3285" s="68"/>
      <c r="YI3285" s="68"/>
      <c r="YJ3285" s="68"/>
      <c r="YK3285" s="68"/>
      <c r="YL3285" s="68"/>
      <c r="YM3285" s="68"/>
      <c r="YN3285" s="68"/>
      <c r="YO3285" s="68"/>
      <c r="YP3285" s="68"/>
      <c r="YQ3285" s="68"/>
      <c r="YR3285" s="68"/>
      <c r="YS3285" s="68"/>
      <c r="YT3285" s="68"/>
      <c r="YU3285" s="68"/>
      <c r="YV3285" s="68"/>
      <c r="YW3285" s="68"/>
      <c r="YX3285" s="68">
        <v>1.0035241622289199</v>
      </c>
      <c r="YY3285" s="68"/>
      <c r="YZ3285" s="68"/>
      <c r="ZA3285" s="68"/>
      <c r="ZB3285" s="68"/>
      <c r="ZC3285" s="68"/>
      <c r="ZD3285" s="68"/>
    </row>
    <row r="3286" spans="658:680" x14ac:dyDescent="0.25">
      <c r="YH3286" s="68"/>
      <c r="YI3286" s="68"/>
      <c r="YJ3286" s="68"/>
      <c r="YK3286" s="68"/>
      <c r="YL3286" s="68"/>
      <c r="YM3286" s="68"/>
      <c r="YN3286" s="68"/>
      <c r="YO3286" s="68"/>
      <c r="YP3286" s="68"/>
      <c r="YQ3286" s="68"/>
      <c r="YR3286" s="68"/>
      <c r="YS3286" s="68"/>
      <c r="YT3286" s="68"/>
      <c r="YU3286" s="68"/>
      <c r="YV3286" s="68"/>
      <c r="YW3286" s="68"/>
      <c r="YX3286" s="68">
        <v>1.0035188405479101</v>
      </c>
      <c r="YY3286" s="68"/>
      <c r="YZ3286" s="68"/>
      <c r="ZA3286" s="68"/>
      <c r="ZB3286" s="68"/>
      <c r="ZC3286" s="68"/>
      <c r="ZD3286" s="68"/>
    </row>
    <row r="3287" spans="658:680" x14ac:dyDescent="0.25">
      <c r="YH3287" s="68"/>
      <c r="YI3287" s="68"/>
      <c r="YJ3287" s="68"/>
      <c r="YK3287" s="68"/>
      <c r="YL3287" s="68"/>
      <c r="YM3287" s="68"/>
      <c r="YN3287" s="68"/>
      <c r="YO3287" s="68"/>
      <c r="YP3287" s="68"/>
      <c r="YQ3287" s="68"/>
      <c r="YR3287" s="68"/>
      <c r="YS3287" s="68"/>
      <c r="YT3287" s="68"/>
      <c r="YU3287" s="68"/>
      <c r="YV3287" s="68"/>
      <c r="YW3287" s="68"/>
      <c r="YX3287" s="68">
        <v>1.0035128150010899</v>
      </c>
      <c r="YY3287" s="68"/>
      <c r="YZ3287" s="68"/>
      <c r="ZA3287" s="68"/>
      <c r="ZB3287" s="68"/>
      <c r="ZC3287" s="68"/>
      <c r="ZD3287" s="68"/>
    </row>
    <row r="3288" spans="658:680" x14ac:dyDescent="0.25">
      <c r="YH3288" s="68"/>
      <c r="YI3288" s="68"/>
      <c r="YJ3288" s="68"/>
      <c r="YK3288" s="68"/>
      <c r="YL3288" s="68"/>
      <c r="YM3288" s="68"/>
      <c r="YN3288" s="68"/>
      <c r="YO3288" s="68"/>
      <c r="YP3288" s="68"/>
      <c r="YQ3288" s="68"/>
      <c r="YR3288" s="68"/>
      <c r="YS3288" s="68"/>
      <c r="YT3288" s="68"/>
      <c r="YU3288" s="68"/>
      <c r="YV3288" s="68"/>
      <c r="YW3288" s="68"/>
      <c r="YX3288" s="68">
        <v>1.0035073975526201</v>
      </c>
      <c r="YY3288" s="68"/>
      <c r="YZ3288" s="68"/>
      <c r="ZA3288" s="68"/>
      <c r="ZB3288" s="68"/>
      <c r="ZC3288" s="68"/>
      <c r="ZD3288" s="68"/>
    </row>
    <row r="3289" spans="658:680" x14ac:dyDescent="0.25">
      <c r="YH3289" s="68"/>
      <c r="YI3289" s="68"/>
      <c r="YJ3289" s="68"/>
      <c r="YK3289" s="68"/>
      <c r="YL3289" s="68"/>
      <c r="YM3289" s="68"/>
      <c r="YN3289" s="68"/>
      <c r="YO3289" s="68"/>
      <c r="YP3289" s="68"/>
      <c r="YQ3289" s="68"/>
      <c r="YR3289" s="68"/>
      <c r="YS3289" s="68"/>
      <c r="YT3289" s="68"/>
      <c r="YU3289" s="68"/>
      <c r="YV3289" s="68"/>
      <c r="YW3289" s="68"/>
      <c r="YX3289" s="68">
        <v>1.00349664846261</v>
      </c>
      <c r="YY3289" s="68"/>
      <c r="YZ3289" s="68"/>
      <c r="ZA3289" s="68"/>
      <c r="ZB3289" s="68"/>
      <c r="ZC3289" s="68"/>
      <c r="ZD3289" s="68"/>
    </row>
    <row r="3290" spans="658:680" x14ac:dyDescent="0.25">
      <c r="YH3290" s="68"/>
      <c r="YI3290" s="68"/>
      <c r="YJ3290" s="68"/>
      <c r="YK3290" s="68"/>
      <c r="YL3290" s="68"/>
      <c r="YM3290" s="68"/>
      <c r="YN3290" s="68"/>
      <c r="YO3290" s="68"/>
      <c r="YP3290" s="68"/>
      <c r="YQ3290" s="68"/>
      <c r="YR3290" s="68"/>
      <c r="YS3290" s="68"/>
      <c r="YT3290" s="68"/>
      <c r="YU3290" s="68"/>
      <c r="YV3290" s="68"/>
      <c r="YW3290" s="68"/>
      <c r="YX3290" s="68">
        <v>1.00349487362362</v>
      </c>
      <c r="YY3290" s="68"/>
      <c r="YZ3290" s="68"/>
      <c r="ZA3290" s="68"/>
      <c r="ZB3290" s="68"/>
      <c r="ZC3290" s="68"/>
      <c r="ZD3290" s="68"/>
    </row>
    <row r="3291" spans="658:680" x14ac:dyDescent="0.25">
      <c r="YH3291" s="68"/>
      <c r="YI3291" s="68"/>
      <c r="YJ3291" s="68"/>
      <c r="YK3291" s="68"/>
      <c r="YL3291" s="68"/>
      <c r="YM3291" s="68"/>
      <c r="YN3291" s="68"/>
      <c r="YO3291" s="68"/>
      <c r="YP3291" s="68"/>
      <c r="YQ3291" s="68"/>
      <c r="YR3291" s="68"/>
      <c r="YS3291" s="68"/>
      <c r="YT3291" s="68"/>
      <c r="YU3291" s="68"/>
      <c r="YV3291" s="68"/>
      <c r="YW3291" s="68"/>
      <c r="YX3291" s="68">
        <v>1.00349444672837</v>
      </c>
      <c r="YY3291" s="68"/>
      <c r="YZ3291" s="68"/>
      <c r="ZA3291" s="68"/>
      <c r="ZB3291" s="68"/>
      <c r="ZC3291" s="68"/>
      <c r="ZD3291" s="68"/>
    </row>
    <row r="3292" spans="658:680" x14ac:dyDescent="0.25">
      <c r="YH3292" s="68"/>
      <c r="YI3292" s="68"/>
      <c r="YJ3292" s="68"/>
      <c r="YK3292" s="68"/>
      <c r="YL3292" s="68"/>
      <c r="YM3292" s="68"/>
      <c r="YN3292" s="68"/>
      <c r="YO3292" s="68"/>
      <c r="YP3292" s="68"/>
      <c r="YQ3292" s="68"/>
      <c r="YR3292" s="68"/>
      <c r="YS3292" s="68"/>
      <c r="YT3292" s="68"/>
      <c r="YU3292" s="68"/>
      <c r="YV3292" s="68"/>
      <c r="YW3292" s="68"/>
      <c r="YX3292" s="68">
        <v>1.0034920988663101</v>
      </c>
      <c r="YY3292" s="68"/>
      <c r="YZ3292" s="68"/>
      <c r="ZA3292" s="68"/>
      <c r="ZB3292" s="68"/>
      <c r="ZC3292" s="68"/>
      <c r="ZD3292" s="68"/>
    </row>
    <row r="3293" spans="658:680" x14ac:dyDescent="0.25">
      <c r="YH3293" s="68"/>
      <c r="YI3293" s="68"/>
      <c r="YJ3293" s="68"/>
      <c r="YK3293" s="68"/>
      <c r="YL3293" s="68"/>
      <c r="YM3293" s="68"/>
      <c r="YN3293" s="68"/>
      <c r="YO3293" s="68"/>
      <c r="YP3293" s="68"/>
      <c r="YQ3293" s="68"/>
      <c r="YR3293" s="68"/>
      <c r="YS3293" s="68"/>
      <c r="YT3293" s="68"/>
      <c r="YU3293" s="68"/>
      <c r="YV3293" s="68"/>
      <c r="YW3293" s="68"/>
      <c r="YX3293" s="68">
        <v>1.0034888176807599</v>
      </c>
      <c r="YY3293" s="68"/>
      <c r="YZ3293" s="68"/>
      <c r="ZA3293" s="68"/>
      <c r="ZB3293" s="68"/>
      <c r="ZC3293" s="68"/>
      <c r="ZD3293" s="68"/>
    </row>
    <row r="3294" spans="658:680" x14ac:dyDescent="0.25">
      <c r="YH3294" s="68"/>
      <c r="YI3294" s="68"/>
      <c r="YJ3294" s="68"/>
      <c r="YK3294" s="68"/>
      <c r="YL3294" s="68"/>
      <c r="YM3294" s="68"/>
      <c r="YN3294" s="68"/>
      <c r="YO3294" s="68"/>
      <c r="YP3294" s="68"/>
      <c r="YQ3294" s="68"/>
      <c r="YR3294" s="68"/>
      <c r="YS3294" s="68"/>
      <c r="YT3294" s="68"/>
      <c r="YU3294" s="68"/>
      <c r="YV3294" s="68"/>
      <c r="YW3294" s="68"/>
      <c r="YX3294" s="68">
        <v>1.0034750474201799</v>
      </c>
      <c r="YY3294" s="68"/>
      <c r="YZ3294" s="68"/>
      <c r="ZA3294" s="68"/>
      <c r="ZB3294" s="68"/>
      <c r="ZC3294" s="68"/>
      <c r="ZD3294" s="68"/>
    </row>
    <row r="3295" spans="658:680" x14ac:dyDescent="0.25">
      <c r="YH3295" s="68"/>
      <c r="YI3295" s="68"/>
      <c r="YJ3295" s="68"/>
      <c r="YK3295" s="68"/>
      <c r="YL3295" s="68"/>
      <c r="YM3295" s="68"/>
      <c r="YN3295" s="68"/>
      <c r="YO3295" s="68"/>
      <c r="YP3295" s="68"/>
      <c r="YQ3295" s="68"/>
      <c r="YR3295" s="68"/>
      <c r="YS3295" s="68"/>
      <c r="YT3295" s="68"/>
      <c r="YU3295" s="68"/>
      <c r="YV3295" s="68"/>
      <c r="YW3295" s="68"/>
      <c r="YX3295" s="68">
        <v>1.0034654388180899</v>
      </c>
      <c r="YY3295" s="68"/>
      <c r="YZ3295" s="68"/>
      <c r="ZA3295" s="68"/>
      <c r="ZB3295" s="68"/>
      <c r="ZC3295" s="68"/>
      <c r="ZD3295" s="68"/>
    </row>
    <row r="3296" spans="658:680" x14ac:dyDescent="0.25">
      <c r="YH3296" s="68"/>
      <c r="YI3296" s="68"/>
      <c r="YJ3296" s="68"/>
      <c r="YK3296" s="68"/>
      <c r="YL3296" s="68"/>
      <c r="YM3296" s="68"/>
      <c r="YN3296" s="68"/>
      <c r="YO3296" s="68"/>
      <c r="YP3296" s="68"/>
      <c r="YQ3296" s="68"/>
      <c r="YR3296" s="68"/>
      <c r="YS3296" s="68"/>
      <c r="YT3296" s="68"/>
      <c r="YU3296" s="68"/>
      <c r="YV3296" s="68"/>
      <c r="YW3296" s="68"/>
      <c r="YX3296" s="68">
        <v>1.00346044529776</v>
      </c>
      <c r="YY3296" s="68"/>
      <c r="YZ3296" s="68"/>
      <c r="ZA3296" s="68"/>
      <c r="ZB3296" s="68"/>
      <c r="ZC3296" s="68"/>
      <c r="ZD3296" s="68"/>
    </row>
    <row r="3297" spans="658:680" x14ac:dyDescent="0.25">
      <c r="YH3297" s="68"/>
      <c r="YI3297" s="68"/>
      <c r="YJ3297" s="68"/>
      <c r="YK3297" s="68"/>
      <c r="YL3297" s="68"/>
      <c r="YM3297" s="68"/>
      <c r="YN3297" s="68"/>
      <c r="YO3297" s="68"/>
      <c r="YP3297" s="68"/>
      <c r="YQ3297" s="68"/>
      <c r="YR3297" s="68"/>
      <c r="YS3297" s="68"/>
      <c r="YT3297" s="68"/>
      <c r="YU3297" s="68"/>
      <c r="YV3297" s="68"/>
      <c r="YW3297" s="68"/>
      <c r="YX3297" s="68">
        <v>1.0034596041221699</v>
      </c>
      <c r="YY3297" s="68"/>
      <c r="YZ3297" s="68"/>
      <c r="ZA3297" s="68"/>
      <c r="ZB3297" s="68"/>
      <c r="ZC3297" s="68"/>
      <c r="ZD3297" s="68"/>
    </row>
    <row r="3298" spans="658:680" x14ac:dyDescent="0.25">
      <c r="YH3298" s="68"/>
      <c r="YI3298" s="68"/>
      <c r="YJ3298" s="68"/>
      <c r="YK3298" s="68"/>
      <c r="YL3298" s="68"/>
      <c r="YM3298" s="68"/>
      <c r="YN3298" s="68"/>
      <c r="YO3298" s="68"/>
      <c r="YP3298" s="68"/>
      <c r="YQ3298" s="68"/>
      <c r="YR3298" s="68"/>
      <c r="YS3298" s="68"/>
      <c r="YT3298" s="68"/>
      <c r="YU3298" s="68"/>
      <c r="YV3298" s="68"/>
      <c r="YW3298" s="68"/>
      <c r="YX3298" s="68">
        <v>1.0034590710591</v>
      </c>
      <c r="YY3298" s="68"/>
      <c r="YZ3298" s="68"/>
      <c r="ZA3298" s="68"/>
      <c r="ZB3298" s="68"/>
      <c r="ZC3298" s="68"/>
      <c r="ZD3298" s="68"/>
    </row>
    <row r="3299" spans="658:680" x14ac:dyDescent="0.25">
      <c r="YH3299" s="68"/>
      <c r="YI3299" s="68"/>
      <c r="YJ3299" s="68"/>
      <c r="YK3299" s="68"/>
      <c r="YL3299" s="68"/>
      <c r="YM3299" s="68"/>
      <c r="YN3299" s="68"/>
      <c r="YO3299" s="68"/>
      <c r="YP3299" s="68"/>
      <c r="YQ3299" s="68"/>
      <c r="YR3299" s="68"/>
      <c r="YS3299" s="68"/>
      <c r="YT3299" s="68"/>
      <c r="YU3299" s="68"/>
      <c r="YV3299" s="68"/>
      <c r="YW3299" s="68"/>
      <c r="YX3299" s="68">
        <v>1.00345465280738</v>
      </c>
      <c r="YY3299" s="68"/>
      <c r="YZ3299" s="68"/>
      <c r="ZA3299" s="68"/>
      <c r="ZB3299" s="68"/>
      <c r="ZC3299" s="68"/>
      <c r="ZD3299" s="68"/>
    </row>
    <row r="3300" spans="658:680" x14ac:dyDescent="0.25">
      <c r="YH3300" s="68"/>
      <c r="YI3300" s="68"/>
      <c r="YJ3300" s="68"/>
      <c r="YK3300" s="68"/>
      <c r="YL3300" s="68"/>
      <c r="YM3300" s="68"/>
      <c r="YN3300" s="68"/>
      <c r="YO3300" s="68"/>
      <c r="YP3300" s="68"/>
      <c r="YQ3300" s="68"/>
      <c r="YR3300" s="68"/>
      <c r="YS3300" s="68"/>
      <c r="YT3300" s="68"/>
      <c r="YU3300" s="68"/>
      <c r="YV3300" s="68"/>
      <c r="YW3300" s="68"/>
      <c r="YX3300" s="68">
        <v>1.00345301347547</v>
      </c>
      <c r="YY3300" s="68"/>
      <c r="YZ3300" s="68"/>
      <c r="ZA3300" s="68"/>
      <c r="ZB3300" s="68"/>
      <c r="ZC3300" s="68"/>
      <c r="ZD3300" s="68"/>
    </row>
    <row r="3301" spans="658:680" x14ac:dyDescent="0.25">
      <c r="YH3301" s="68"/>
      <c r="YI3301" s="68"/>
      <c r="YJ3301" s="68"/>
      <c r="YK3301" s="68"/>
      <c r="YL3301" s="68"/>
      <c r="YM3301" s="68"/>
      <c r="YN3301" s="68"/>
      <c r="YO3301" s="68"/>
      <c r="YP3301" s="68"/>
      <c r="YQ3301" s="68"/>
      <c r="YR3301" s="68"/>
      <c r="YS3301" s="68"/>
      <c r="YT3301" s="68"/>
      <c r="YU3301" s="68"/>
      <c r="YV3301" s="68"/>
      <c r="YW3301" s="68"/>
      <c r="YX3301" s="68">
        <v>1.0034469454586801</v>
      </c>
      <c r="YY3301" s="68"/>
      <c r="YZ3301" s="68"/>
      <c r="ZA3301" s="68"/>
      <c r="ZB3301" s="68"/>
      <c r="ZC3301" s="68"/>
      <c r="ZD3301" s="68"/>
    </row>
    <row r="3302" spans="658:680" x14ac:dyDescent="0.25">
      <c r="YH3302" s="68"/>
      <c r="YI3302" s="68"/>
      <c r="YJ3302" s="68"/>
      <c r="YK3302" s="68"/>
      <c r="YL3302" s="68"/>
      <c r="YM3302" s="68"/>
      <c r="YN3302" s="68"/>
      <c r="YO3302" s="68"/>
      <c r="YP3302" s="68"/>
      <c r="YQ3302" s="68"/>
      <c r="YR3302" s="68"/>
      <c r="YS3302" s="68"/>
      <c r="YT3302" s="68"/>
      <c r="YU3302" s="68"/>
      <c r="YV3302" s="68"/>
      <c r="YW3302" s="68"/>
      <c r="YX3302" s="68">
        <v>1.00343158571729</v>
      </c>
      <c r="YY3302" s="68"/>
      <c r="YZ3302" s="68"/>
      <c r="ZA3302" s="68"/>
      <c r="ZB3302" s="68"/>
      <c r="ZC3302" s="68"/>
      <c r="ZD3302" s="68"/>
    </row>
    <row r="3303" spans="658:680" x14ac:dyDescent="0.25">
      <c r="YH3303" s="68"/>
      <c r="YI3303" s="68"/>
      <c r="YJ3303" s="68"/>
      <c r="YK3303" s="68"/>
      <c r="YL3303" s="68"/>
      <c r="YM3303" s="68"/>
      <c r="YN3303" s="68"/>
      <c r="YO3303" s="68"/>
      <c r="YP3303" s="68"/>
      <c r="YQ3303" s="68"/>
      <c r="YR3303" s="68"/>
      <c r="YS3303" s="68"/>
      <c r="YT3303" s="68"/>
      <c r="YU3303" s="68"/>
      <c r="YV3303" s="68"/>
      <c r="YW3303" s="68"/>
      <c r="YX3303" s="68">
        <v>1.00342143176623</v>
      </c>
      <c r="YY3303" s="68"/>
      <c r="YZ3303" s="68"/>
      <c r="ZA3303" s="68"/>
      <c r="ZB3303" s="68"/>
      <c r="ZC3303" s="68"/>
      <c r="ZD3303" s="68"/>
    </row>
    <row r="3304" spans="658:680" x14ac:dyDescent="0.25">
      <c r="YH3304" s="68"/>
      <c r="YI3304" s="68"/>
      <c r="YJ3304" s="68"/>
      <c r="YK3304" s="68"/>
      <c r="YL3304" s="68"/>
      <c r="YM3304" s="68"/>
      <c r="YN3304" s="68"/>
      <c r="YO3304" s="68"/>
      <c r="YP3304" s="68"/>
      <c r="YQ3304" s="68"/>
      <c r="YR3304" s="68"/>
      <c r="YS3304" s="68"/>
      <c r="YT3304" s="68"/>
      <c r="YU3304" s="68"/>
      <c r="YV3304" s="68"/>
      <c r="YW3304" s="68"/>
      <c r="YX3304" s="68">
        <v>1.0034126804977299</v>
      </c>
      <c r="YY3304" s="68"/>
      <c r="YZ3304" s="68"/>
      <c r="ZA3304" s="68"/>
      <c r="ZB3304" s="68"/>
      <c r="ZC3304" s="68"/>
      <c r="ZD3304" s="68"/>
    </row>
    <row r="3305" spans="658:680" x14ac:dyDescent="0.25">
      <c r="YH3305" s="68"/>
      <c r="YI3305" s="68"/>
      <c r="YJ3305" s="68"/>
      <c r="YK3305" s="68"/>
      <c r="YL3305" s="68"/>
      <c r="YM3305" s="68"/>
      <c r="YN3305" s="68"/>
      <c r="YO3305" s="68"/>
      <c r="YP3305" s="68"/>
      <c r="YQ3305" s="68"/>
      <c r="YR3305" s="68"/>
      <c r="YS3305" s="68"/>
      <c r="YT3305" s="68"/>
      <c r="YU3305" s="68"/>
      <c r="YV3305" s="68"/>
      <c r="YW3305" s="68"/>
      <c r="YX3305" s="68">
        <v>1.00340591659367</v>
      </c>
      <c r="YY3305" s="68"/>
      <c r="YZ3305" s="68"/>
      <c r="ZA3305" s="68"/>
      <c r="ZB3305" s="68"/>
      <c r="ZC3305" s="68"/>
      <c r="ZD3305" s="68"/>
    </row>
    <row r="3306" spans="658:680" x14ac:dyDescent="0.25">
      <c r="YH3306" s="68"/>
      <c r="YI3306" s="68"/>
      <c r="YJ3306" s="68"/>
      <c r="YK3306" s="68"/>
      <c r="YL3306" s="68"/>
      <c r="YM3306" s="68"/>
      <c r="YN3306" s="68"/>
      <c r="YO3306" s="68"/>
      <c r="YP3306" s="68"/>
      <c r="YQ3306" s="68"/>
      <c r="YR3306" s="68"/>
      <c r="YS3306" s="68"/>
      <c r="YT3306" s="68"/>
      <c r="YU3306" s="68"/>
      <c r="YV3306" s="68"/>
      <c r="YW3306" s="68"/>
      <c r="YX3306" s="68">
        <v>1.0034056669275999</v>
      </c>
      <c r="YY3306" s="68"/>
      <c r="YZ3306" s="68"/>
      <c r="ZA3306" s="68"/>
      <c r="ZB3306" s="68"/>
      <c r="ZC3306" s="68"/>
      <c r="ZD3306" s="68"/>
    </row>
    <row r="3307" spans="658:680" x14ac:dyDescent="0.25">
      <c r="YH3307" s="68"/>
      <c r="YI3307" s="68"/>
      <c r="YJ3307" s="68"/>
      <c r="YK3307" s="68"/>
      <c r="YL3307" s="68"/>
      <c r="YM3307" s="68"/>
      <c r="YN3307" s="68"/>
      <c r="YO3307" s="68"/>
      <c r="YP3307" s="68"/>
      <c r="YQ3307" s="68"/>
      <c r="YR3307" s="68"/>
      <c r="YS3307" s="68"/>
      <c r="YT3307" s="68"/>
      <c r="YU3307" s="68"/>
      <c r="YV3307" s="68"/>
      <c r="YW3307" s="68"/>
      <c r="YX3307" s="68">
        <v>1.00340052229919</v>
      </c>
      <c r="YY3307" s="68"/>
      <c r="YZ3307" s="68"/>
      <c r="ZA3307" s="68"/>
      <c r="ZB3307" s="68"/>
      <c r="ZC3307" s="68"/>
      <c r="ZD3307" s="68"/>
    </row>
    <row r="3308" spans="658:680" x14ac:dyDescent="0.25">
      <c r="YH3308" s="68"/>
      <c r="YI3308" s="68"/>
      <c r="YJ3308" s="68"/>
      <c r="YK3308" s="68"/>
      <c r="YL3308" s="68"/>
      <c r="YM3308" s="68"/>
      <c r="YN3308" s="68"/>
      <c r="YO3308" s="68"/>
      <c r="YP3308" s="68"/>
      <c r="YQ3308" s="68"/>
      <c r="YR3308" s="68"/>
      <c r="YS3308" s="68"/>
      <c r="YT3308" s="68"/>
      <c r="YU3308" s="68"/>
      <c r="YV3308" s="68"/>
      <c r="YW3308" s="68"/>
      <c r="YX3308" s="68">
        <v>1.0033987885411999</v>
      </c>
      <c r="YY3308" s="68"/>
      <c r="YZ3308" s="68"/>
      <c r="ZA3308" s="68"/>
      <c r="ZB3308" s="68"/>
      <c r="ZC3308" s="68"/>
      <c r="ZD3308" s="68"/>
    </row>
    <row r="3309" spans="658:680" x14ac:dyDescent="0.25">
      <c r="YH3309" s="68"/>
      <c r="YI3309" s="68"/>
      <c r="YJ3309" s="68"/>
      <c r="YK3309" s="68"/>
      <c r="YL3309" s="68"/>
      <c r="YM3309" s="68"/>
      <c r="YN3309" s="68"/>
      <c r="YO3309" s="68"/>
      <c r="YP3309" s="68"/>
      <c r="YQ3309" s="68"/>
      <c r="YR3309" s="68"/>
      <c r="YS3309" s="68"/>
      <c r="YT3309" s="68"/>
      <c r="YU3309" s="68"/>
      <c r="YV3309" s="68"/>
      <c r="YW3309" s="68"/>
      <c r="YX3309" s="68">
        <v>1.0033945568474001</v>
      </c>
      <c r="YY3309" s="68"/>
      <c r="YZ3309" s="68"/>
      <c r="ZA3309" s="68"/>
      <c r="ZB3309" s="68"/>
      <c r="ZC3309" s="68"/>
      <c r="ZD3309" s="68"/>
    </row>
    <row r="3310" spans="658:680" x14ac:dyDescent="0.25">
      <c r="YH3310" s="68"/>
      <c r="YI3310" s="68"/>
      <c r="YJ3310" s="68"/>
      <c r="YK3310" s="68"/>
      <c r="YL3310" s="68"/>
      <c r="YM3310" s="68"/>
      <c r="YN3310" s="68"/>
      <c r="YO3310" s="68"/>
      <c r="YP3310" s="68"/>
      <c r="YQ3310" s="68"/>
      <c r="YR3310" s="68"/>
      <c r="YS3310" s="68"/>
      <c r="YT3310" s="68"/>
      <c r="YU3310" s="68"/>
      <c r="YV3310" s="68"/>
      <c r="YW3310" s="68"/>
      <c r="YX3310" s="68">
        <v>1.0033919407368601</v>
      </c>
      <c r="YY3310" s="68"/>
      <c r="YZ3310" s="68"/>
      <c r="ZA3310" s="68"/>
      <c r="ZB3310" s="68"/>
      <c r="ZC3310" s="68"/>
      <c r="ZD3310" s="68"/>
    </row>
    <row r="3311" spans="658:680" x14ac:dyDescent="0.25">
      <c r="YH3311" s="68"/>
      <c r="YI3311" s="68"/>
      <c r="YJ3311" s="68"/>
      <c r="YK3311" s="68"/>
      <c r="YL3311" s="68"/>
      <c r="YM3311" s="68"/>
      <c r="YN3311" s="68"/>
      <c r="YO3311" s="68"/>
      <c r="YP3311" s="68"/>
      <c r="YQ3311" s="68"/>
      <c r="YR3311" s="68"/>
      <c r="YS3311" s="68"/>
      <c r="YT3311" s="68"/>
      <c r="YU3311" s="68"/>
      <c r="YV3311" s="68"/>
      <c r="YW3311" s="68"/>
      <c r="YX3311" s="68">
        <v>1.0033870955358299</v>
      </c>
      <c r="YY3311" s="68"/>
      <c r="YZ3311" s="68"/>
      <c r="ZA3311" s="68"/>
      <c r="ZB3311" s="68"/>
      <c r="ZC3311" s="68"/>
      <c r="ZD3311" s="68"/>
    </row>
    <row r="3312" spans="658:680" x14ac:dyDescent="0.25">
      <c r="YH3312" s="68"/>
      <c r="YI3312" s="68"/>
      <c r="YJ3312" s="68"/>
      <c r="YK3312" s="68"/>
      <c r="YL3312" s="68"/>
      <c r="YM3312" s="68"/>
      <c r="YN3312" s="68"/>
      <c r="YO3312" s="68"/>
      <c r="YP3312" s="68"/>
      <c r="YQ3312" s="68"/>
      <c r="YR3312" s="68"/>
      <c r="YS3312" s="68"/>
      <c r="YT3312" s="68"/>
      <c r="YU3312" s="68"/>
      <c r="YV3312" s="68"/>
      <c r="YW3312" s="68"/>
      <c r="YX3312" s="68">
        <v>1.00338447126303</v>
      </c>
      <c r="YY3312" s="68"/>
      <c r="YZ3312" s="68"/>
      <c r="ZA3312" s="68"/>
      <c r="ZB3312" s="68"/>
      <c r="ZC3312" s="68"/>
      <c r="ZD3312" s="68"/>
    </row>
    <row r="3313" spans="658:680" x14ac:dyDescent="0.25">
      <c r="YH3313" s="68"/>
      <c r="YI3313" s="68"/>
      <c r="YJ3313" s="68"/>
      <c r="YK3313" s="68"/>
      <c r="YL3313" s="68"/>
      <c r="YM3313" s="68"/>
      <c r="YN3313" s="68"/>
      <c r="YO3313" s="68"/>
      <c r="YP3313" s="68"/>
      <c r="YQ3313" s="68"/>
      <c r="YR3313" s="68"/>
      <c r="YS3313" s="68"/>
      <c r="YT3313" s="68"/>
      <c r="YU3313" s="68"/>
      <c r="YV3313" s="68"/>
      <c r="YW3313" s="68"/>
      <c r="YX3313" s="68">
        <v>1.00338422078232</v>
      </c>
      <c r="YY3313" s="68"/>
      <c r="YZ3313" s="68"/>
      <c r="ZA3313" s="68"/>
      <c r="ZB3313" s="68"/>
      <c r="ZC3313" s="68"/>
      <c r="ZD3313" s="68"/>
    </row>
    <row r="3314" spans="658:680" x14ac:dyDescent="0.25">
      <c r="YH3314" s="68"/>
      <c r="YI3314" s="68"/>
      <c r="YJ3314" s="68"/>
      <c r="YK3314" s="68"/>
      <c r="YL3314" s="68"/>
      <c r="YM3314" s="68"/>
      <c r="YN3314" s="68"/>
      <c r="YO3314" s="68"/>
      <c r="YP3314" s="68"/>
      <c r="YQ3314" s="68"/>
      <c r="YR3314" s="68"/>
      <c r="YS3314" s="68"/>
      <c r="YT3314" s="68"/>
      <c r="YU3314" s="68"/>
      <c r="YV3314" s="68"/>
      <c r="YW3314" s="68"/>
      <c r="YX3314" s="68">
        <v>1.00338120366899</v>
      </c>
      <c r="YY3314" s="68"/>
      <c r="YZ3314" s="68"/>
      <c r="ZA3314" s="68"/>
      <c r="ZB3314" s="68"/>
      <c r="ZC3314" s="68"/>
      <c r="ZD3314" s="68"/>
    </row>
    <row r="3315" spans="658:680" x14ac:dyDescent="0.25">
      <c r="YH3315" s="68"/>
      <c r="YI3315" s="68"/>
      <c r="YJ3315" s="68"/>
      <c r="YK3315" s="68"/>
      <c r="YL3315" s="68"/>
      <c r="YM3315" s="68"/>
      <c r="YN3315" s="68"/>
      <c r="YO3315" s="68"/>
      <c r="YP3315" s="68"/>
      <c r="YQ3315" s="68"/>
      <c r="YR3315" s="68"/>
      <c r="YS3315" s="68"/>
      <c r="YT3315" s="68"/>
      <c r="YU3315" s="68"/>
      <c r="YV3315" s="68"/>
      <c r="YW3315" s="68"/>
      <c r="YX3315" s="68">
        <v>1.0033803224850999</v>
      </c>
      <c r="YY3315" s="68"/>
      <c r="YZ3315" s="68"/>
      <c r="ZA3315" s="68"/>
      <c r="ZB3315" s="68"/>
      <c r="ZC3315" s="68"/>
      <c r="ZD3315" s="68"/>
    </row>
    <row r="3316" spans="658:680" x14ac:dyDescent="0.25">
      <c r="YH3316" s="68"/>
      <c r="YI3316" s="68"/>
      <c r="YJ3316" s="68"/>
      <c r="YK3316" s="68"/>
      <c r="YL3316" s="68"/>
      <c r="YM3316" s="68"/>
      <c r="YN3316" s="68"/>
      <c r="YO3316" s="68"/>
      <c r="YP3316" s="68"/>
      <c r="YQ3316" s="68"/>
      <c r="YR3316" s="68"/>
      <c r="YS3316" s="68"/>
      <c r="YT3316" s="68"/>
      <c r="YU3316" s="68"/>
      <c r="YV3316" s="68"/>
      <c r="YW3316" s="68"/>
      <c r="YX3316" s="68">
        <v>1.00337092005864</v>
      </c>
      <c r="YY3316" s="68"/>
      <c r="YZ3316" s="68"/>
      <c r="ZA3316" s="68"/>
      <c r="ZB3316" s="68"/>
      <c r="ZC3316" s="68"/>
      <c r="ZD3316" s="68"/>
    </row>
    <row r="3317" spans="658:680" x14ac:dyDescent="0.25">
      <c r="YH3317" s="68"/>
      <c r="YI3317" s="68"/>
      <c r="YJ3317" s="68"/>
      <c r="YK3317" s="68"/>
      <c r="YL3317" s="68"/>
      <c r="YM3317" s="68"/>
      <c r="YN3317" s="68"/>
      <c r="YO3317" s="68"/>
      <c r="YP3317" s="68"/>
      <c r="YQ3317" s="68"/>
      <c r="YR3317" s="68"/>
      <c r="YS3317" s="68"/>
      <c r="YT3317" s="68"/>
      <c r="YU3317" s="68"/>
      <c r="YV3317" s="68"/>
      <c r="YW3317" s="68"/>
      <c r="YX3317" s="68">
        <v>1.00337068537245</v>
      </c>
      <c r="YY3317" s="68"/>
      <c r="YZ3317" s="68"/>
      <c r="ZA3317" s="68"/>
      <c r="ZB3317" s="68"/>
      <c r="ZC3317" s="68"/>
      <c r="ZD3317" s="68"/>
    </row>
    <row r="3318" spans="658:680" x14ac:dyDescent="0.25">
      <c r="YH3318" s="68"/>
      <c r="YI3318" s="68"/>
      <c r="YJ3318" s="68"/>
      <c r="YK3318" s="68"/>
      <c r="YL3318" s="68"/>
      <c r="YM3318" s="68"/>
      <c r="YN3318" s="68"/>
      <c r="YO3318" s="68"/>
      <c r="YP3318" s="68"/>
      <c r="YQ3318" s="68"/>
      <c r="YR3318" s="68"/>
      <c r="YS3318" s="68"/>
      <c r="YT3318" s="68"/>
      <c r="YU3318" s="68"/>
      <c r="YV3318" s="68"/>
      <c r="YW3318" s="68"/>
      <c r="YX3318" s="68">
        <v>1.00336982782262</v>
      </c>
      <c r="YY3318" s="68"/>
      <c r="YZ3318" s="68"/>
      <c r="ZA3318" s="68"/>
      <c r="ZB3318" s="68"/>
      <c r="ZC3318" s="68"/>
      <c r="ZD3318" s="68"/>
    </row>
    <row r="3319" spans="658:680" x14ac:dyDescent="0.25">
      <c r="YH3319" s="68"/>
      <c r="YI3319" s="68"/>
      <c r="YJ3319" s="68"/>
      <c r="YK3319" s="68"/>
      <c r="YL3319" s="68"/>
      <c r="YM3319" s="68"/>
      <c r="YN3319" s="68"/>
      <c r="YO3319" s="68"/>
      <c r="YP3319" s="68"/>
      <c r="YQ3319" s="68"/>
      <c r="YR3319" s="68"/>
      <c r="YS3319" s="68"/>
      <c r="YT3319" s="68"/>
      <c r="YU3319" s="68"/>
      <c r="YV3319" s="68"/>
      <c r="YW3319" s="68"/>
      <c r="YX3319" s="68">
        <v>1.0033678295436499</v>
      </c>
      <c r="YY3319" s="68"/>
      <c r="YZ3319" s="68"/>
      <c r="ZA3319" s="68"/>
      <c r="ZB3319" s="68"/>
      <c r="ZC3319" s="68"/>
      <c r="ZD3319" s="68"/>
    </row>
    <row r="3320" spans="658:680" x14ac:dyDescent="0.25">
      <c r="YH3320" s="68"/>
      <c r="YI3320" s="68"/>
      <c r="YJ3320" s="68"/>
      <c r="YK3320" s="68"/>
      <c r="YL3320" s="68"/>
      <c r="YM3320" s="68"/>
      <c r="YN3320" s="68"/>
      <c r="YO3320" s="68"/>
      <c r="YP3320" s="68"/>
      <c r="YQ3320" s="68"/>
      <c r="YR3320" s="68"/>
      <c r="YS3320" s="68"/>
      <c r="YT3320" s="68"/>
      <c r="YU3320" s="68"/>
      <c r="YV3320" s="68"/>
      <c r="YW3320" s="68"/>
      <c r="YX3320" s="68">
        <v>1.0033650563597101</v>
      </c>
      <c r="YY3320" s="68"/>
      <c r="YZ3320" s="68"/>
      <c r="ZA3320" s="68"/>
      <c r="ZB3320" s="68"/>
      <c r="ZC3320" s="68"/>
      <c r="ZD3320" s="68"/>
    </row>
    <row r="3321" spans="658:680" x14ac:dyDescent="0.25">
      <c r="YH3321" s="68"/>
      <c r="YI3321" s="68"/>
      <c r="YJ3321" s="68"/>
      <c r="YK3321" s="68"/>
      <c r="YL3321" s="68"/>
      <c r="YM3321" s="68"/>
      <c r="YN3321" s="68"/>
      <c r="YO3321" s="68"/>
      <c r="YP3321" s="68"/>
      <c r="YQ3321" s="68"/>
      <c r="YR3321" s="68"/>
      <c r="YS3321" s="68"/>
      <c r="YT3321" s="68"/>
      <c r="YU3321" s="68"/>
      <c r="YV3321" s="68"/>
      <c r="YW3321" s="68"/>
      <c r="YX3321" s="68">
        <v>1.0033635326053301</v>
      </c>
      <c r="YY3321" s="68"/>
      <c r="YZ3321" s="68"/>
      <c r="ZA3321" s="68"/>
      <c r="ZB3321" s="68"/>
      <c r="ZC3321" s="68"/>
      <c r="ZD3321" s="68"/>
    </row>
    <row r="3322" spans="658:680" x14ac:dyDescent="0.25">
      <c r="YH3322" s="68"/>
      <c r="YI3322" s="68"/>
      <c r="YJ3322" s="68"/>
      <c r="YK3322" s="68"/>
      <c r="YL3322" s="68"/>
      <c r="YM3322" s="68"/>
      <c r="YN3322" s="68"/>
      <c r="YO3322" s="68"/>
      <c r="YP3322" s="68"/>
      <c r="YQ3322" s="68"/>
      <c r="YR3322" s="68"/>
      <c r="YS3322" s="68"/>
      <c r="YT3322" s="68"/>
      <c r="YU3322" s="68"/>
      <c r="YV3322" s="68"/>
      <c r="YW3322" s="68"/>
      <c r="YX3322" s="68">
        <v>1.0033507388915299</v>
      </c>
      <c r="YY3322" s="68"/>
      <c r="YZ3322" s="68"/>
      <c r="ZA3322" s="68"/>
      <c r="ZB3322" s="68"/>
      <c r="ZC3322" s="68"/>
      <c r="ZD3322" s="68"/>
    </row>
    <row r="3323" spans="658:680" x14ac:dyDescent="0.25">
      <c r="YH3323" s="68"/>
      <c r="YI3323" s="68"/>
      <c r="YJ3323" s="68"/>
      <c r="YK3323" s="68"/>
      <c r="YL3323" s="68"/>
      <c r="YM3323" s="68"/>
      <c r="YN3323" s="68"/>
      <c r="YO3323" s="68"/>
      <c r="YP3323" s="68"/>
      <c r="YQ3323" s="68"/>
      <c r="YR3323" s="68"/>
      <c r="YS3323" s="68"/>
      <c r="YT3323" s="68"/>
      <c r="YU3323" s="68"/>
      <c r="YV3323" s="68"/>
      <c r="YW3323" s="68"/>
      <c r="YX3323" s="68">
        <v>1.0033491453482699</v>
      </c>
      <c r="YY3323" s="68"/>
      <c r="YZ3323" s="68"/>
      <c r="ZA3323" s="68"/>
      <c r="ZB3323" s="68"/>
      <c r="ZC3323" s="68"/>
      <c r="ZD3323" s="68"/>
    </row>
    <row r="3324" spans="658:680" x14ac:dyDescent="0.25">
      <c r="YH3324" s="68"/>
      <c r="YI3324" s="68"/>
      <c r="YJ3324" s="68"/>
      <c r="YK3324" s="68"/>
      <c r="YL3324" s="68"/>
      <c r="YM3324" s="68"/>
      <c r="YN3324" s="68"/>
      <c r="YO3324" s="68"/>
      <c r="YP3324" s="68"/>
      <c r="YQ3324" s="68"/>
      <c r="YR3324" s="68"/>
      <c r="YS3324" s="68"/>
      <c r="YT3324" s="68"/>
      <c r="YU3324" s="68"/>
      <c r="YV3324" s="68"/>
      <c r="YW3324" s="68"/>
      <c r="YX3324" s="68">
        <v>1.0033469246825599</v>
      </c>
      <c r="YY3324" s="68"/>
      <c r="YZ3324" s="68"/>
      <c r="ZA3324" s="68"/>
      <c r="ZB3324" s="68"/>
      <c r="ZC3324" s="68"/>
      <c r="ZD3324" s="68"/>
    </row>
    <row r="3325" spans="658:680" x14ac:dyDescent="0.25">
      <c r="YH3325" s="68"/>
      <c r="YI3325" s="68"/>
      <c r="YJ3325" s="68"/>
      <c r="YK3325" s="68"/>
      <c r="YL3325" s="68"/>
      <c r="YM3325" s="68"/>
      <c r="YN3325" s="68"/>
      <c r="YO3325" s="68"/>
      <c r="YP3325" s="68"/>
      <c r="YQ3325" s="68"/>
      <c r="YR3325" s="68"/>
      <c r="YS3325" s="68"/>
      <c r="YT3325" s="68"/>
      <c r="YU3325" s="68"/>
      <c r="YV3325" s="68"/>
      <c r="YW3325" s="68"/>
      <c r="YX3325" s="68">
        <v>1.0033435161067501</v>
      </c>
      <c r="YY3325" s="68"/>
      <c r="YZ3325" s="68"/>
      <c r="ZA3325" s="68"/>
      <c r="ZB3325" s="68"/>
      <c r="ZC3325" s="68"/>
      <c r="ZD3325" s="68"/>
    </row>
    <row r="3326" spans="658:680" x14ac:dyDescent="0.25">
      <c r="YH3326" s="68"/>
      <c r="YI3326" s="68"/>
      <c r="YJ3326" s="68"/>
      <c r="YK3326" s="68"/>
      <c r="YL3326" s="68"/>
      <c r="YM3326" s="68"/>
      <c r="YN3326" s="68"/>
      <c r="YO3326" s="68"/>
      <c r="YP3326" s="68"/>
      <c r="YQ3326" s="68"/>
      <c r="YR3326" s="68"/>
      <c r="YS3326" s="68"/>
      <c r="YT3326" s="68"/>
      <c r="YU3326" s="68"/>
      <c r="YV3326" s="68"/>
      <c r="YW3326" s="68"/>
      <c r="YX3326" s="68">
        <v>1.0033348926050401</v>
      </c>
      <c r="YY3326" s="68"/>
      <c r="YZ3326" s="68"/>
      <c r="ZA3326" s="68"/>
      <c r="ZB3326" s="68"/>
      <c r="ZC3326" s="68"/>
      <c r="ZD3326" s="68"/>
    </row>
    <row r="3327" spans="658:680" x14ac:dyDescent="0.25">
      <c r="YH3327" s="68"/>
      <c r="YI3327" s="68"/>
      <c r="YJ3327" s="68"/>
      <c r="YK3327" s="68"/>
      <c r="YL3327" s="68"/>
      <c r="YM3327" s="68"/>
      <c r="YN3327" s="68"/>
      <c r="YO3327" s="68"/>
      <c r="YP3327" s="68"/>
      <c r="YQ3327" s="68"/>
      <c r="YR3327" s="68"/>
      <c r="YS3327" s="68"/>
      <c r="YT3327" s="68"/>
      <c r="YU3327" s="68"/>
      <c r="YV3327" s="68"/>
      <c r="YW3327" s="68"/>
      <c r="YX3327" s="68">
        <v>1.0033315653863799</v>
      </c>
      <c r="YY3327" s="68"/>
      <c r="YZ3327" s="68"/>
      <c r="ZA3327" s="68"/>
      <c r="ZB3327" s="68"/>
      <c r="ZC3327" s="68"/>
      <c r="ZD3327" s="68"/>
    </row>
    <row r="3328" spans="658:680" x14ac:dyDescent="0.25">
      <c r="YH3328" s="68"/>
      <c r="YI3328" s="68"/>
      <c r="YJ3328" s="68"/>
      <c r="YK3328" s="68"/>
      <c r="YL3328" s="68"/>
      <c r="YM3328" s="68"/>
      <c r="YN3328" s="68"/>
      <c r="YO3328" s="68"/>
      <c r="YP3328" s="68"/>
      <c r="YQ3328" s="68"/>
      <c r="YR3328" s="68"/>
      <c r="YS3328" s="68"/>
      <c r="YT3328" s="68"/>
      <c r="YU3328" s="68"/>
      <c r="YV3328" s="68"/>
      <c r="YW3328" s="68"/>
      <c r="YX3328" s="68">
        <v>1.0033305998664599</v>
      </c>
      <c r="YY3328" s="68"/>
      <c r="YZ3328" s="68"/>
      <c r="ZA3328" s="68"/>
      <c r="ZB3328" s="68"/>
      <c r="ZC3328" s="68"/>
      <c r="ZD3328" s="68"/>
    </row>
    <row r="3329" spans="658:680" x14ac:dyDescent="0.25">
      <c r="YH3329" s="68"/>
      <c r="YI3329" s="68"/>
      <c r="YJ3329" s="68"/>
      <c r="YK3329" s="68"/>
      <c r="YL3329" s="68"/>
      <c r="YM3329" s="68"/>
      <c r="YN3329" s="68"/>
      <c r="YO3329" s="68"/>
      <c r="YP3329" s="68"/>
      <c r="YQ3329" s="68"/>
      <c r="YR3329" s="68"/>
      <c r="YS3329" s="68"/>
      <c r="YT3329" s="68"/>
      <c r="YU3329" s="68"/>
      <c r="YV3329" s="68"/>
      <c r="YW3329" s="68"/>
      <c r="YX3329" s="68">
        <v>1.00332927842506</v>
      </c>
      <c r="YY3329" s="68"/>
      <c r="YZ3329" s="68"/>
      <c r="ZA3329" s="68"/>
      <c r="ZB3329" s="68"/>
      <c r="ZC3329" s="68"/>
      <c r="ZD3329" s="68"/>
    </row>
    <row r="3330" spans="658:680" x14ac:dyDescent="0.25">
      <c r="YH3330" s="68"/>
      <c r="YI3330" s="68"/>
      <c r="YJ3330" s="68"/>
      <c r="YK3330" s="68"/>
      <c r="YL3330" s="68"/>
      <c r="YM3330" s="68"/>
      <c r="YN3330" s="68"/>
      <c r="YO3330" s="68"/>
      <c r="YP3330" s="68"/>
      <c r="YQ3330" s="68"/>
      <c r="YR3330" s="68"/>
      <c r="YS3330" s="68"/>
      <c r="YT3330" s="68"/>
      <c r="YU3330" s="68"/>
      <c r="YV3330" s="68"/>
      <c r="YW3330" s="68"/>
      <c r="YX3330" s="68">
        <v>1.00332215585532</v>
      </c>
      <c r="YY3330" s="68"/>
      <c r="YZ3330" s="68"/>
      <c r="ZA3330" s="68"/>
      <c r="ZB3330" s="68"/>
      <c r="ZC3330" s="68"/>
      <c r="ZD3330" s="68"/>
    </row>
    <row r="3331" spans="658:680" x14ac:dyDescent="0.25">
      <c r="YH3331" s="68"/>
      <c r="YI3331" s="68"/>
      <c r="YJ3331" s="68"/>
      <c r="YK3331" s="68"/>
      <c r="YL3331" s="68"/>
      <c r="YM3331" s="68"/>
      <c r="YN3331" s="68"/>
      <c r="YO3331" s="68"/>
      <c r="YP3331" s="68"/>
      <c r="YQ3331" s="68"/>
      <c r="YR3331" s="68"/>
      <c r="YS3331" s="68"/>
      <c r="YT3331" s="68"/>
      <c r="YU3331" s="68"/>
      <c r="YV3331" s="68"/>
      <c r="YW3331" s="68"/>
      <c r="YX3331" s="68">
        <v>1.00331387211826</v>
      </c>
      <c r="YY3331" s="68"/>
      <c r="YZ3331" s="68"/>
      <c r="ZA3331" s="68"/>
      <c r="ZB3331" s="68"/>
      <c r="ZC3331" s="68"/>
      <c r="ZD3331" s="68"/>
    </row>
    <row r="3332" spans="658:680" x14ac:dyDescent="0.25">
      <c r="YH3332" s="68"/>
      <c r="YI3332" s="68"/>
      <c r="YJ3332" s="68"/>
      <c r="YK3332" s="68"/>
      <c r="YL3332" s="68"/>
      <c r="YM3332" s="68"/>
      <c r="YN3332" s="68"/>
      <c r="YO3332" s="68"/>
      <c r="YP3332" s="68"/>
      <c r="YQ3332" s="68"/>
      <c r="YR3332" s="68"/>
      <c r="YS3332" s="68"/>
      <c r="YT3332" s="68"/>
      <c r="YU3332" s="68"/>
      <c r="YV3332" s="68"/>
      <c r="YW3332" s="68"/>
      <c r="YX3332" s="68">
        <v>1.00331278407498</v>
      </c>
      <c r="YY3332" s="68"/>
      <c r="YZ3332" s="68"/>
      <c r="ZA3332" s="68"/>
      <c r="ZB3332" s="68"/>
      <c r="ZC3332" s="68"/>
      <c r="ZD3332" s="68"/>
    </row>
    <row r="3333" spans="658:680" x14ac:dyDescent="0.25">
      <c r="YH3333" s="68"/>
      <c r="YI3333" s="68"/>
      <c r="YJ3333" s="68"/>
      <c r="YK3333" s="68"/>
      <c r="YL3333" s="68"/>
      <c r="YM3333" s="68"/>
      <c r="YN3333" s="68"/>
      <c r="YO3333" s="68"/>
      <c r="YP3333" s="68"/>
      <c r="YQ3333" s="68"/>
      <c r="YR3333" s="68"/>
      <c r="YS3333" s="68"/>
      <c r="YT3333" s="68"/>
      <c r="YU3333" s="68"/>
      <c r="YV3333" s="68"/>
      <c r="YW3333" s="68"/>
      <c r="YX3333" s="68">
        <v>1.0033123270456701</v>
      </c>
      <c r="YY3333" s="68"/>
      <c r="YZ3333" s="68"/>
      <c r="ZA3333" s="68"/>
      <c r="ZB3333" s="68"/>
      <c r="ZC3333" s="68"/>
      <c r="ZD3333" s="68"/>
    </row>
    <row r="3334" spans="658:680" x14ac:dyDescent="0.25">
      <c r="YH3334" s="68"/>
      <c r="YI3334" s="68"/>
      <c r="YJ3334" s="68"/>
      <c r="YK3334" s="68"/>
      <c r="YL3334" s="68"/>
      <c r="YM3334" s="68"/>
      <c r="YN3334" s="68"/>
      <c r="YO3334" s="68"/>
      <c r="YP3334" s="68"/>
      <c r="YQ3334" s="68"/>
      <c r="YR3334" s="68"/>
      <c r="YS3334" s="68"/>
      <c r="YT3334" s="68"/>
      <c r="YU3334" s="68"/>
      <c r="YV3334" s="68"/>
      <c r="YW3334" s="68"/>
      <c r="YX3334" s="68">
        <v>1.00331005473812</v>
      </c>
      <c r="YY3334" s="68"/>
      <c r="YZ3334" s="68"/>
      <c r="ZA3334" s="68"/>
      <c r="ZB3334" s="68"/>
      <c r="ZC3334" s="68"/>
      <c r="ZD3334" s="68"/>
    </row>
    <row r="3335" spans="658:680" x14ac:dyDescent="0.25">
      <c r="YH3335" s="68"/>
      <c r="YI3335" s="68"/>
      <c r="YJ3335" s="68"/>
      <c r="YK3335" s="68"/>
      <c r="YL3335" s="68"/>
      <c r="YM3335" s="68"/>
      <c r="YN3335" s="68"/>
      <c r="YO3335" s="68"/>
      <c r="YP3335" s="68"/>
      <c r="YQ3335" s="68"/>
      <c r="YR3335" s="68"/>
      <c r="YS3335" s="68"/>
      <c r="YT3335" s="68"/>
      <c r="YU3335" s="68"/>
      <c r="YV3335" s="68"/>
      <c r="YW3335" s="68"/>
      <c r="YX3335" s="68">
        <v>1.0033057887840899</v>
      </c>
      <c r="YY3335" s="68"/>
      <c r="YZ3335" s="68"/>
      <c r="ZA3335" s="68"/>
      <c r="ZB3335" s="68"/>
      <c r="ZC3335" s="68"/>
      <c r="ZD3335" s="68"/>
    </row>
    <row r="3336" spans="658:680" x14ac:dyDescent="0.25">
      <c r="YH3336" s="68"/>
      <c r="YI3336" s="68"/>
      <c r="YJ3336" s="68"/>
      <c r="YK3336" s="68"/>
      <c r="YL3336" s="68"/>
      <c r="YM3336" s="68"/>
      <c r="YN3336" s="68"/>
      <c r="YO3336" s="68"/>
      <c r="YP3336" s="68"/>
      <c r="YQ3336" s="68"/>
      <c r="YR3336" s="68"/>
      <c r="YS3336" s="68"/>
      <c r="YT3336" s="68"/>
      <c r="YU3336" s="68"/>
      <c r="YV3336" s="68"/>
      <c r="YW3336" s="68"/>
      <c r="YX3336" s="68">
        <v>1.0033026160252301</v>
      </c>
      <c r="YY3336" s="68"/>
      <c r="YZ3336" s="68"/>
      <c r="ZA3336" s="68"/>
      <c r="ZB3336" s="68"/>
      <c r="ZC3336" s="68"/>
      <c r="ZD3336" s="68"/>
    </row>
    <row r="3337" spans="658:680" x14ac:dyDescent="0.25">
      <c r="YH3337" s="68"/>
      <c r="YI3337" s="68"/>
      <c r="YJ3337" s="68"/>
      <c r="YK3337" s="68"/>
      <c r="YL3337" s="68"/>
      <c r="YM3337" s="68"/>
      <c r="YN3337" s="68"/>
      <c r="YO3337" s="68"/>
      <c r="YP3337" s="68"/>
      <c r="YQ3337" s="68"/>
      <c r="YR3337" s="68"/>
      <c r="YS3337" s="68"/>
      <c r="YT3337" s="68"/>
      <c r="YU3337" s="68"/>
      <c r="YV3337" s="68"/>
      <c r="YW3337" s="68"/>
      <c r="YX3337" s="68">
        <v>1.00329485216064</v>
      </c>
      <c r="YY3337" s="68"/>
      <c r="YZ3337" s="68"/>
      <c r="ZA3337" s="68"/>
      <c r="ZB3337" s="68"/>
      <c r="ZC3337" s="68"/>
      <c r="ZD3337" s="68"/>
    </row>
    <row r="3338" spans="658:680" x14ac:dyDescent="0.25">
      <c r="YH3338" s="68"/>
      <c r="YI3338" s="68"/>
      <c r="YJ3338" s="68"/>
      <c r="YK3338" s="68"/>
      <c r="YL3338" s="68"/>
      <c r="YM3338" s="68"/>
      <c r="YN3338" s="68"/>
      <c r="YO3338" s="68"/>
      <c r="YP3338" s="68"/>
      <c r="YQ3338" s="68"/>
      <c r="YR3338" s="68"/>
      <c r="YS3338" s="68"/>
      <c r="YT3338" s="68"/>
      <c r="YU3338" s="68"/>
      <c r="YV3338" s="68"/>
      <c r="YW3338" s="68"/>
      <c r="YX3338" s="68">
        <v>1.0032916419954601</v>
      </c>
      <c r="YY3338" s="68"/>
      <c r="YZ3338" s="68"/>
      <c r="ZA3338" s="68"/>
      <c r="ZB3338" s="68"/>
      <c r="ZC3338" s="68"/>
      <c r="ZD3338" s="68"/>
    </row>
    <row r="3339" spans="658:680" x14ac:dyDescent="0.25">
      <c r="YH3339" s="68"/>
      <c r="YI3339" s="68"/>
      <c r="YJ3339" s="68"/>
      <c r="YK3339" s="68"/>
      <c r="YL3339" s="68"/>
      <c r="YM3339" s="68"/>
      <c r="YN3339" s="68"/>
      <c r="YO3339" s="68"/>
      <c r="YP3339" s="68"/>
      <c r="YQ3339" s="68"/>
      <c r="YR3339" s="68"/>
      <c r="YS3339" s="68"/>
      <c r="YT3339" s="68"/>
      <c r="YU3339" s="68"/>
      <c r="YV3339" s="68"/>
      <c r="YW3339" s="68"/>
      <c r="YX3339" s="68">
        <v>1.0032905964130101</v>
      </c>
      <c r="YY3339" s="68"/>
      <c r="YZ3339" s="68"/>
      <c r="ZA3339" s="68"/>
      <c r="ZB3339" s="68"/>
      <c r="ZC3339" s="68"/>
      <c r="ZD3339" s="68"/>
    </row>
    <row r="3340" spans="658:680" x14ac:dyDescent="0.25">
      <c r="YH3340" s="68"/>
      <c r="YI3340" s="68"/>
      <c r="YJ3340" s="68"/>
      <c r="YK3340" s="68"/>
      <c r="YL3340" s="68"/>
      <c r="YM3340" s="68"/>
      <c r="YN3340" s="68"/>
      <c r="YO3340" s="68"/>
      <c r="YP3340" s="68"/>
      <c r="YQ3340" s="68"/>
      <c r="YR3340" s="68"/>
      <c r="YS3340" s="68"/>
      <c r="YT3340" s="68"/>
      <c r="YU3340" s="68"/>
      <c r="YV3340" s="68"/>
      <c r="YW3340" s="68"/>
      <c r="YX3340" s="68">
        <v>1.0032868898956899</v>
      </c>
      <c r="YY3340" s="68"/>
      <c r="YZ3340" s="68"/>
      <c r="ZA3340" s="68"/>
      <c r="ZB3340" s="68"/>
      <c r="ZC3340" s="68"/>
      <c r="ZD3340" s="68"/>
    </row>
    <row r="3341" spans="658:680" x14ac:dyDescent="0.25">
      <c r="YH3341" s="68"/>
      <c r="YI3341" s="68"/>
      <c r="YJ3341" s="68"/>
      <c r="YK3341" s="68"/>
      <c r="YL3341" s="68"/>
      <c r="YM3341" s="68"/>
      <c r="YN3341" s="68"/>
      <c r="YO3341" s="68"/>
      <c r="YP3341" s="68"/>
      <c r="YQ3341" s="68"/>
      <c r="YR3341" s="68"/>
      <c r="YS3341" s="68"/>
      <c r="YT3341" s="68"/>
      <c r="YU3341" s="68"/>
      <c r="YV3341" s="68"/>
      <c r="YW3341" s="68"/>
      <c r="YX3341" s="68">
        <v>1.00328305515952</v>
      </c>
      <c r="YY3341" s="68"/>
      <c r="YZ3341" s="68"/>
      <c r="ZA3341" s="68"/>
      <c r="ZB3341" s="68"/>
      <c r="ZC3341" s="68"/>
      <c r="ZD3341" s="68"/>
    </row>
    <row r="3342" spans="658:680" x14ac:dyDescent="0.25">
      <c r="YH3342" s="68"/>
      <c r="YI3342" s="68"/>
      <c r="YJ3342" s="68"/>
      <c r="YK3342" s="68"/>
      <c r="YL3342" s="68"/>
      <c r="YM3342" s="68"/>
      <c r="YN3342" s="68"/>
      <c r="YO3342" s="68"/>
      <c r="YP3342" s="68"/>
      <c r="YQ3342" s="68"/>
      <c r="YR3342" s="68"/>
      <c r="YS3342" s="68"/>
      <c r="YT3342" s="68"/>
      <c r="YU3342" s="68"/>
      <c r="YV3342" s="68"/>
      <c r="YW3342" s="68"/>
      <c r="YX3342" s="68">
        <v>1.0032827488040801</v>
      </c>
      <c r="YY3342" s="68"/>
      <c r="YZ3342" s="68"/>
      <c r="ZA3342" s="68"/>
      <c r="ZB3342" s="68"/>
      <c r="ZC3342" s="68"/>
      <c r="ZD3342" s="68"/>
    </row>
    <row r="3343" spans="658:680" x14ac:dyDescent="0.25">
      <c r="YH3343" s="68"/>
      <c r="YI3343" s="68"/>
      <c r="YJ3343" s="68"/>
      <c r="YK3343" s="68"/>
      <c r="YL3343" s="68"/>
      <c r="YM3343" s="68"/>
      <c r="YN3343" s="68"/>
      <c r="YO3343" s="68"/>
      <c r="YP3343" s="68"/>
      <c r="YQ3343" s="68"/>
      <c r="YR3343" s="68"/>
      <c r="YS3343" s="68"/>
      <c r="YT3343" s="68"/>
      <c r="YU3343" s="68"/>
      <c r="YV3343" s="68"/>
      <c r="YW3343" s="68"/>
      <c r="YX3343" s="68">
        <v>1.00328233127622</v>
      </c>
      <c r="YY3343" s="68"/>
      <c r="YZ3343" s="68"/>
      <c r="ZA3343" s="68"/>
      <c r="ZB3343" s="68"/>
      <c r="ZC3343" s="68"/>
      <c r="ZD3343" s="68"/>
    </row>
    <row r="3344" spans="658:680" x14ac:dyDescent="0.25">
      <c r="YH3344" s="68"/>
      <c r="YI3344" s="68"/>
      <c r="YJ3344" s="68"/>
      <c r="YK3344" s="68"/>
      <c r="YL3344" s="68"/>
      <c r="YM3344" s="68"/>
      <c r="YN3344" s="68"/>
      <c r="YO3344" s="68"/>
      <c r="YP3344" s="68"/>
      <c r="YQ3344" s="68"/>
      <c r="YR3344" s="68"/>
      <c r="YS3344" s="68"/>
      <c r="YT3344" s="68"/>
      <c r="YU3344" s="68"/>
      <c r="YV3344" s="68"/>
      <c r="YW3344" s="68"/>
      <c r="YX3344" s="68">
        <v>1.0032808874086501</v>
      </c>
      <c r="YY3344" s="68"/>
      <c r="YZ3344" s="68"/>
      <c r="ZA3344" s="68"/>
      <c r="ZB3344" s="68"/>
      <c r="ZC3344" s="68"/>
      <c r="ZD3344" s="68"/>
    </row>
    <row r="3345" spans="658:680" x14ac:dyDescent="0.25">
      <c r="YH3345" s="68"/>
      <c r="YI3345" s="68"/>
      <c r="YJ3345" s="68"/>
      <c r="YK3345" s="68"/>
      <c r="YL3345" s="68"/>
      <c r="YM3345" s="68"/>
      <c r="YN3345" s="68"/>
      <c r="YO3345" s="68"/>
      <c r="YP3345" s="68"/>
      <c r="YQ3345" s="68"/>
      <c r="YR3345" s="68"/>
      <c r="YS3345" s="68"/>
      <c r="YT3345" s="68"/>
      <c r="YU3345" s="68"/>
      <c r="YV3345" s="68"/>
      <c r="YW3345" s="68"/>
      <c r="YX3345" s="68">
        <v>1.0032802923464601</v>
      </c>
      <c r="YY3345" s="68"/>
      <c r="YZ3345" s="68"/>
      <c r="ZA3345" s="68"/>
      <c r="ZB3345" s="68"/>
      <c r="ZC3345" s="68"/>
      <c r="ZD3345" s="68"/>
    </row>
    <row r="3346" spans="658:680" x14ac:dyDescent="0.25">
      <c r="YH3346" s="68"/>
      <c r="YI3346" s="68"/>
      <c r="YJ3346" s="68"/>
      <c r="YK3346" s="68"/>
      <c r="YL3346" s="68"/>
      <c r="YM3346" s="68"/>
      <c r="YN3346" s="68"/>
      <c r="YO3346" s="68"/>
      <c r="YP3346" s="68"/>
      <c r="YQ3346" s="68"/>
      <c r="YR3346" s="68"/>
      <c r="YS3346" s="68"/>
      <c r="YT3346" s="68"/>
      <c r="YU3346" s="68"/>
      <c r="YV3346" s="68"/>
      <c r="YW3346" s="68"/>
      <c r="YX3346" s="68">
        <v>1.0032721867096299</v>
      </c>
      <c r="YY3346" s="68"/>
      <c r="YZ3346" s="68"/>
      <c r="ZA3346" s="68"/>
      <c r="ZB3346" s="68"/>
      <c r="ZC3346" s="68"/>
      <c r="ZD3346" s="68"/>
    </row>
    <row r="3347" spans="658:680" x14ac:dyDescent="0.25">
      <c r="YH3347" s="68"/>
      <c r="YI3347" s="68"/>
      <c r="YJ3347" s="68"/>
      <c r="YK3347" s="68"/>
      <c r="YL3347" s="68"/>
      <c r="YM3347" s="68"/>
      <c r="YN3347" s="68"/>
      <c r="YO3347" s="68"/>
      <c r="YP3347" s="68"/>
      <c r="YQ3347" s="68"/>
      <c r="YR3347" s="68"/>
      <c r="YS3347" s="68"/>
      <c r="YT3347" s="68"/>
      <c r="YU3347" s="68"/>
      <c r="YV3347" s="68"/>
      <c r="YW3347" s="68"/>
      <c r="YX3347" s="68">
        <v>1.00327133181295</v>
      </c>
      <c r="YY3347" s="68"/>
      <c r="YZ3347" s="68"/>
      <c r="ZA3347" s="68"/>
      <c r="ZB3347" s="68"/>
      <c r="ZC3347" s="68"/>
      <c r="ZD3347" s="68"/>
    </row>
    <row r="3348" spans="658:680" x14ac:dyDescent="0.25">
      <c r="YH3348" s="68"/>
      <c r="YI3348" s="68"/>
      <c r="YJ3348" s="68"/>
      <c r="YK3348" s="68"/>
      <c r="YL3348" s="68"/>
      <c r="YM3348" s="68"/>
      <c r="YN3348" s="68"/>
      <c r="YO3348" s="68"/>
      <c r="YP3348" s="68"/>
      <c r="YQ3348" s="68"/>
      <c r="YR3348" s="68"/>
      <c r="YS3348" s="68"/>
      <c r="YT3348" s="68"/>
      <c r="YU3348" s="68"/>
      <c r="YV3348" s="68"/>
      <c r="YW3348" s="68"/>
      <c r="YX3348" s="68">
        <v>1.0032673407535799</v>
      </c>
      <c r="YY3348" s="68"/>
      <c r="YZ3348" s="68"/>
      <c r="ZA3348" s="68"/>
      <c r="ZB3348" s="68"/>
      <c r="ZC3348" s="68"/>
      <c r="ZD3348" s="68"/>
    </row>
    <row r="3349" spans="658:680" x14ac:dyDescent="0.25">
      <c r="YH3349" s="68"/>
      <c r="YI3349" s="68"/>
      <c r="YJ3349" s="68"/>
      <c r="YK3349" s="68"/>
      <c r="YL3349" s="68"/>
      <c r="YM3349" s="68"/>
      <c r="YN3349" s="68"/>
      <c r="YO3349" s="68"/>
      <c r="YP3349" s="68"/>
      <c r="YQ3349" s="68"/>
      <c r="YR3349" s="68"/>
      <c r="YS3349" s="68"/>
      <c r="YT3349" s="68"/>
      <c r="YU3349" s="68"/>
      <c r="YV3349" s="68"/>
      <c r="YW3349" s="68"/>
      <c r="YX3349" s="68">
        <v>1.0032631860283501</v>
      </c>
      <c r="YY3349" s="68"/>
      <c r="YZ3349" s="68"/>
      <c r="ZA3349" s="68"/>
      <c r="ZB3349" s="68"/>
      <c r="ZC3349" s="68"/>
      <c r="ZD3349" s="68"/>
    </row>
    <row r="3350" spans="658:680" x14ac:dyDescent="0.25">
      <c r="YH3350" s="68"/>
      <c r="YI3350" s="68"/>
      <c r="YJ3350" s="68"/>
      <c r="YK3350" s="68"/>
      <c r="YL3350" s="68"/>
      <c r="YM3350" s="68"/>
      <c r="YN3350" s="68"/>
      <c r="YO3350" s="68"/>
      <c r="YP3350" s="68"/>
      <c r="YQ3350" s="68"/>
      <c r="YR3350" s="68"/>
      <c r="YS3350" s="68"/>
      <c r="YT3350" s="68"/>
      <c r="YU3350" s="68"/>
      <c r="YV3350" s="68"/>
      <c r="YW3350" s="68"/>
      <c r="YX3350" s="68">
        <v>1.0032624739445299</v>
      </c>
      <c r="YY3350" s="68"/>
      <c r="YZ3350" s="68"/>
      <c r="ZA3350" s="68"/>
      <c r="ZB3350" s="68"/>
      <c r="ZC3350" s="68"/>
      <c r="ZD3350" s="68"/>
    </row>
    <row r="3351" spans="658:680" x14ac:dyDescent="0.25">
      <c r="YH3351" s="68"/>
      <c r="YI3351" s="68"/>
      <c r="YJ3351" s="68"/>
      <c r="YK3351" s="68"/>
      <c r="YL3351" s="68"/>
      <c r="YM3351" s="68"/>
      <c r="YN3351" s="68"/>
      <c r="YO3351" s="68"/>
      <c r="YP3351" s="68"/>
      <c r="YQ3351" s="68"/>
      <c r="YR3351" s="68"/>
      <c r="YS3351" s="68"/>
      <c r="YT3351" s="68"/>
      <c r="YU3351" s="68"/>
      <c r="YV3351" s="68"/>
      <c r="YW3351" s="68"/>
      <c r="YX3351" s="68">
        <v>1.0032595241252</v>
      </c>
      <c r="YY3351" s="68"/>
      <c r="YZ3351" s="68"/>
      <c r="ZA3351" s="68"/>
      <c r="ZB3351" s="68"/>
      <c r="ZC3351" s="68"/>
      <c r="ZD3351" s="68"/>
    </row>
    <row r="3352" spans="658:680" x14ac:dyDescent="0.25">
      <c r="YH3352" s="68"/>
      <c r="YI3352" s="68"/>
      <c r="YJ3352" s="68"/>
      <c r="YK3352" s="68"/>
      <c r="YL3352" s="68"/>
      <c r="YM3352" s="68"/>
      <c r="YN3352" s="68"/>
      <c r="YO3352" s="68"/>
      <c r="YP3352" s="68"/>
      <c r="YQ3352" s="68"/>
      <c r="YR3352" s="68"/>
      <c r="YS3352" s="68"/>
      <c r="YT3352" s="68"/>
      <c r="YU3352" s="68"/>
      <c r="YV3352" s="68"/>
      <c r="YW3352" s="68"/>
      <c r="YX3352" s="68">
        <v>1.0032570477301599</v>
      </c>
      <c r="YY3352" s="68"/>
      <c r="YZ3352" s="68"/>
      <c r="ZA3352" s="68"/>
      <c r="ZB3352" s="68"/>
      <c r="ZC3352" s="68"/>
      <c r="ZD3352" s="68"/>
    </row>
    <row r="3353" spans="658:680" x14ac:dyDescent="0.25">
      <c r="YH3353" s="68"/>
      <c r="YI3353" s="68"/>
      <c r="YJ3353" s="68"/>
      <c r="YK3353" s="68"/>
      <c r="YL3353" s="68"/>
      <c r="YM3353" s="68"/>
      <c r="YN3353" s="68"/>
      <c r="YO3353" s="68"/>
      <c r="YP3353" s="68"/>
      <c r="YQ3353" s="68"/>
      <c r="YR3353" s="68"/>
      <c r="YS3353" s="68"/>
      <c r="YT3353" s="68"/>
      <c r="YU3353" s="68"/>
      <c r="YV3353" s="68"/>
      <c r="YW3353" s="68"/>
      <c r="YX3353" s="68">
        <v>1.00325103564991</v>
      </c>
      <c r="YY3353" s="68"/>
      <c r="YZ3353" s="68"/>
      <c r="ZA3353" s="68"/>
      <c r="ZB3353" s="68"/>
      <c r="ZC3353" s="68"/>
      <c r="ZD3353" s="68"/>
    </row>
    <row r="3354" spans="658:680" x14ac:dyDescent="0.25">
      <c r="YH3354" s="68"/>
      <c r="YI3354" s="68"/>
      <c r="YJ3354" s="68"/>
      <c r="YK3354" s="68"/>
      <c r="YL3354" s="68"/>
      <c r="YM3354" s="68"/>
      <c r="YN3354" s="68"/>
      <c r="YO3354" s="68"/>
      <c r="YP3354" s="68"/>
      <c r="YQ3354" s="68"/>
      <c r="YR3354" s="68"/>
      <c r="YS3354" s="68"/>
      <c r="YT3354" s="68"/>
      <c r="YU3354" s="68"/>
      <c r="YV3354" s="68"/>
      <c r="YW3354" s="68"/>
      <c r="YX3354" s="68">
        <v>1.00324518576803</v>
      </c>
      <c r="YY3354" s="68"/>
      <c r="YZ3354" s="68"/>
      <c r="ZA3354" s="68"/>
      <c r="ZB3354" s="68"/>
      <c r="ZC3354" s="68"/>
      <c r="ZD3354" s="68"/>
    </row>
    <row r="3355" spans="658:680" x14ac:dyDescent="0.25">
      <c r="YH3355" s="68"/>
      <c r="YI3355" s="68"/>
      <c r="YJ3355" s="68"/>
      <c r="YK3355" s="68"/>
      <c r="YL3355" s="68"/>
      <c r="YM3355" s="68"/>
      <c r="YN3355" s="68"/>
      <c r="YO3355" s="68"/>
      <c r="YP3355" s="68"/>
      <c r="YQ3355" s="68"/>
      <c r="YR3355" s="68"/>
      <c r="YS3355" s="68"/>
      <c r="YT3355" s="68"/>
      <c r="YU3355" s="68"/>
      <c r="YV3355" s="68"/>
      <c r="YW3355" s="68"/>
      <c r="YX3355" s="68">
        <v>1.00324235581099</v>
      </c>
      <c r="YY3355" s="68"/>
      <c r="YZ3355" s="68"/>
      <c r="ZA3355" s="68"/>
      <c r="ZB3355" s="68"/>
      <c r="ZC3355" s="68"/>
      <c r="ZD3355" s="68"/>
    </row>
    <row r="3356" spans="658:680" x14ac:dyDescent="0.25">
      <c r="YH3356" s="68"/>
      <c r="YI3356" s="68"/>
      <c r="YJ3356" s="68"/>
      <c r="YK3356" s="68"/>
      <c r="YL3356" s="68"/>
      <c r="YM3356" s="68"/>
      <c r="YN3356" s="68"/>
      <c r="YO3356" s="68"/>
      <c r="YP3356" s="68"/>
      <c r="YQ3356" s="68"/>
      <c r="YR3356" s="68"/>
      <c r="YS3356" s="68"/>
      <c r="YT3356" s="68"/>
      <c r="YU3356" s="68"/>
      <c r="YV3356" s="68"/>
      <c r="YW3356" s="68"/>
      <c r="YX3356" s="68">
        <v>1.0032410549900701</v>
      </c>
      <c r="YY3356" s="68"/>
      <c r="YZ3356" s="68"/>
      <c r="ZA3356" s="68"/>
      <c r="ZB3356" s="68"/>
      <c r="ZC3356" s="68"/>
      <c r="ZD3356" s="68"/>
    </row>
    <row r="3357" spans="658:680" x14ac:dyDescent="0.25">
      <c r="YH3357" s="68"/>
      <c r="YI3357" s="68"/>
      <c r="YJ3357" s="68"/>
      <c r="YK3357" s="68"/>
      <c r="YL3357" s="68"/>
      <c r="YM3357" s="68"/>
      <c r="YN3357" s="68"/>
      <c r="YO3357" s="68"/>
      <c r="YP3357" s="68"/>
      <c r="YQ3357" s="68"/>
      <c r="YR3357" s="68"/>
      <c r="YS3357" s="68"/>
      <c r="YT3357" s="68"/>
      <c r="YU3357" s="68"/>
      <c r="YV3357" s="68"/>
      <c r="YW3357" s="68"/>
      <c r="YX3357" s="68">
        <v>1.00323959683452</v>
      </c>
      <c r="YY3357" s="68"/>
      <c r="YZ3357" s="68"/>
      <c r="ZA3357" s="68"/>
      <c r="ZB3357" s="68"/>
      <c r="ZC3357" s="68"/>
      <c r="ZD3357" s="68"/>
    </row>
    <row r="3358" spans="658:680" x14ac:dyDescent="0.25">
      <c r="YH3358" s="68"/>
      <c r="YI3358" s="68"/>
      <c r="YJ3358" s="68"/>
      <c r="YK3358" s="68"/>
      <c r="YL3358" s="68"/>
      <c r="YM3358" s="68"/>
      <c r="YN3358" s="68"/>
      <c r="YO3358" s="68"/>
      <c r="YP3358" s="68"/>
      <c r="YQ3358" s="68"/>
      <c r="YR3358" s="68"/>
      <c r="YS3358" s="68"/>
      <c r="YT3358" s="68"/>
      <c r="YU3358" s="68"/>
      <c r="YV3358" s="68"/>
      <c r="YW3358" s="68"/>
      <c r="YX3358" s="68">
        <v>1.0032386567667899</v>
      </c>
      <c r="YY3358" s="68"/>
      <c r="YZ3358" s="68"/>
      <c r="ZA3358" s="68"/>
      <c r="ZB3358" s="68"/>
      <c r="ZC3358" s="68"/>
      <c r="ZD3358" s="68"/>
    </row>
    <row r="3359" spans="658:680" x14ac:dyDescent="0.25">
      <c r="YH3359" s="68"/>
      <c r="YI3359" s="68"/>
      <c r="YJ3359" s="68"/>
      <c r="YK3359" s="68"/>
      <c r="YL3359" s="68"/>
      <c r="YM3359" s="68"/>
      <c r="YN3359" s="68"/>
      <c r="YO3359" s="68"/>
      <c r="YP3359" s="68"/>
      <c r="YQ3359" s="68"/>
      <c r="YR3359" s="68"/>
      <c r="YS3359" s="68"/>
      <c r="YT3359" s="68"/>
      <c r="YU3359" s="68"/>
      <c r="YV3359" s="68"/>
      <c r="YW3359" s="68"/>
      <c r="YX3359" s="68">
        <v>1.0032377151368399</v>
      </c>
      <c r="YY3359" s="68"/>
      <c r="YZ3359" s="68"/>
      <c r="ZA3359" s="68"/>
      <c r="ZB3359" s="68"/>
      <c r="ZC3359" s="68"/>
      <c r="ZD3359" s="68"/>
    </row>
    <row r="3360" spans="658:680" x14ac:dyDescent="0.25">
      <c r="YH3360" s="68"/>
      <c r="YI3360" s="68"/>
      <c r="YJ3360" s="68"/>
      <c r="YK3360" s="68"/>
      <c r="YL3360" s="68"/>
      <c r="YM3360" s="68"/>
      <c r="YN3360" s="68"/>
      <c r="YO3360" s="68"/>
      <c r="YP3360" s="68"/>
      <c r="YQ3360" s="68"/>
      <c r="YR3360" s="68"/>
      <c r="YS3360" s="68"/>
      <c r="YT3360" s="68"/>
      <c r="YU3360" s="68"/>
      <c r="YV3360" s="68"/>
      <c r="YW3360" s="68"/>
      <c r="YX3360" s="68">
        <v>1.00323720301313</v>
      </c>
      <c r="YY3360" s="68"/>
      <c r="YZ3360" s="68"/>
      <c r="ZA3360" s="68"/>
      <c r="ZB3360" s="68"/>
      <c r="ZC3360" s="68"/>
      <c r="ZD3360" s="68"/>
    </row>
    <row r="3361" spans="658:680" x14ac:dyDescent="0.25">
      <c r="YH3361" s="68"/>
      <c r="YI3361" s="68"/>
      <c r="YJ3361" s="68"/>
      <c r="YK3361" s="68"/>
      <c r="YL3361" s="68"/>
      <c r="YM3361" s="68"/>
      <c r="YN3361" s="68"/>
      <c r="YO3361" s="68"/>
      <c r="YP3361" s="68"/>
      <c r="YQ3361" s="68"/>
      <c r="YR3361" s="68"/>
      <c r="YS3361" s="68"/>
      <c r="YT3361" s="68"/>
      <c r="YU3361" s="68"/>
      <c r="YV3361" s="68"/>
      <c r="YW3361" s="68"/>
      <c r="YX3361" s="68">
        <v>1.00323439080154</v>
      </c>
      <c r="YY3361" s="68"/>
      <c r="YZ3361" s="68"/>
      <c r="ZA3361" s="68"/>
      <c r="ZB3361" s="68"/>
      <c r="ZC3361" s="68"/>
      <c r="ZD3361" s="68"/>
    </row>
    <row r="3362" spans="658:680" x14ac:dyDescent="0.25">
      <c r="YH3362" s="68"/>
      <c r="YI3362" s="68"/>
      <c r="YJ3362" s="68"/>
      <c r="YK3362" s="68"/>
      <c r="YL3362" s="68"/>
      <c r="YM3362" s="68"/>
      <c r="YN3362" s="68"/>
      <c r="YO3362" s="68"/>
      <c r="YP3362" s="68"/>
      <c r="YQ3362" s="68"/>
      <c r="YR3362" s="68"/>
      <c r="YS3362" s="68"/>
      <c r="YT3362" s="68"/>
      <c r="YU3362" s="68"/>
      <c r="YV3362" s="68"/>
      <c r="YW3362" s="68"/>
      <c r="YX3362" s="68">
        <v>1.0032340419329799</v>
      </c>
      <c r="YY3362" s="68"/>
      <c r="YZ3362" s="68"/>
      <c r="ZA3362" s="68"/>
      <c r="ZB3362" s="68"/>
      <c r="ZC3362" s="68"/>
      <c r="ZD3362" s="68"/>
    </row>
    <row r="3363" spans="658:680" x14ac:dyDescent="0.25">
      <c r="YH3363" s="68"/>
      <c r="YI3363" s="68"/>
      <c r="YJ3363" s="68"/>
      <c r="YK3363" s="68"/>
      <c r="YL3363" s="68"/>
      <c r="YM3363" s="68"/>
      <c r="YN3363" s="68"/>
      <c r="YO3363" s="68"/>
      <c r="YP3363" s="68"/>
      <c r="YQ3363" s="68"/>
      <c r="YR3363" s="68"/>
      <c r="YS3363" s="68"/>
      <c r="YT3363" s="68"/>
      <c r="YU3363" s="68"/>
      <c r="YV3363" s="68"/>
      <c r="YW3363" s="68"/>
      <c r="YX3363" s="68">
        <v>1.0032332007348299</v>
      </c>
      <c r="YY3363" s="68"/>
      <c r="YZ3363" s="68"/>
      <c r="ZA3363" s="68"/>
      <c r="ZB3363" s="68"/>
      <c r="ZC3363" s="68"/>
      <c r="ZD3363" s="68"/>
    </row>
    <row r="3364" spans="658:680" x14ac:dyDescent="0.25">
      <c r="YH3364" s="68"/>
      <c r="YI3364" s="68"/>
      <c r="YJ3364" s="68"/>
      <c r="YK3364" s="68"/>
      <c r="YL3364" s="68"/>
      <c r="YM3364" s="68"/>
      <c r="YN3364" s="68"/>
      <c r="YO3364" s="68"/>
      <c r="YP3364" s="68"/>
      <c r="YQ3364" s="68"/>
      <c r="YR3364" s="68"/>
      <c r="YS3364" s="68"/>
      <c r="YT3364" s="68"/>
      <c r="YU3364" s="68"/>
      <c r="YV3364" s="68"/>
      <c r="YW3364" s="68"/>
      <c r="YX3364" s="68">
        <v>1.0032321419961401</v>
      </c>
      <c r="YY3364" s="68"/>
      <c r="YZ3364" s="68"/>
      <c r="ZA3364" s="68"/>
      <c r="ZB3364" s="68"/>
      <c r="ZC3364" s="68"/>
      <c r="ZD3364" s="68"/>
    </row>
    <row r="3365" spans="658:680" x14ac:dyDescent="0.25">
      <c r="YH3365" s="68"/>
      <c r="YI3365" s="68"/>
      <c r="YJ3365" s="68"/>
      <c r="YK3365" s="68"/>
      <c r="YL3365" s="68"/>
      <c r="YM3365" s="68"/>
      <c r="YN3365" s="68"/>
      <c r="YO3365" s="68"/>
      <c r="YP3365" s="68"/>
      <c r="YQ3365" s="68"/>
      <c r="YR3365" s="68"/>
      <c r="YS3365" s="68"/>
      <c r="YT3365" s="68"/>
      <c r="YU3365" s="68"/>
      <c r="YV3365" s="68"/>
      <c r="YW3365" s="68"/>
      <c r="YX3365" s="68">
        <v>1.00322728459535</v>
      </c>
      <c r="YY3365" s="68"/>
      <c r="YZ3365" s="68"/>
      <c r="ZA3365" s="68"/>
      <c r="ZB3365" s="68"/>
      <c r="ZC3365" s="68"/>
      <c r="ZD3365" s="68"/>
    </row>
    <row r="3366" spans="658:680" x14ac:dyDescent="0.25">
      <c r="YH3366" s="68"/>
      <c r="YI3366" s="68"/>
      <c r="YJ3366" s="68"/>
      <c r="YK3366" s="68"/>
      <c r="YL3366" s="68"/>
      <c r="YM3366" s="68"/>
      <c r="YN3366" s="68"/>
      <c r="YO3366" s="68"/>
      <c r="YP3366" s="68"/>
      <c r="YQ3366" s="68"/>
      <c r="YR3366" s="68"/>
      <c r="YS3366" s="68"/>
      <c r="YT3366" s="68"/>
      <c r="YU3366" s="68"/>
      <c r="YV3366" s="68"/>
      <c r="YW3366" s="68"/>
      <c r="YX3366" s="68">
        <v>1.00322485744726</v>
      </c>
      <c r="YY3366" s="68"/>
      <c r="YZ3366" s="68"/>
      <c r="ZA3366" s="68"/>
      <c r="ZB3366" s="68"/>
      <c r="ZC3366" s="68"/>
      <c r="ZD3366" s="68"/>
    </row>
    <row r="3367" spans="658:680" x14ac:dyDescent="0.25">
      <c r="YH3367" s="68"/>
      <c r="YI3367" s="68"/>
      <c r="YJ3367" s="68"/>
      <c r="YK3367" s="68"/>
      <c r="YL3367" s="68"/>
      <c r="YM3367" s="68"/>
      <c r="YN3367" s="68"/>
      <c r="YO3367" s="68"/>
      <c r="YP3367" s="68"/>
      <c r="YQ3367" s="68"/>
      <c r="YR3367" s="68"/>
      <c r="YS3367" s="68"/>
      <c r="YT3367" s="68"/>
      <c r="YU3367" s="68"/>
      <c r="YV3367" s="68"/>
      <c r="YW3367" s="68"/>
      <c r="YX3367" s="68">
        <v>1.0032174875984301</v>
      </c>
      <c r="YY3367" s="68"/>
      <c r="YZ3367" s="68"/>
      <c r="ZA3367" s="68"/>
      <c r="ZB3367" s="68"/>
      <c r="ZC3367" s="68"/>
      <c r="ZD3367" s="68"/>
    </row>
    <row r="3368" spans="658:680" x14ac:dyDescent="0.25">
      <c r="YH3368" s="68"/>
      <c r="YI3368" s="68"/>
      <c r="YJ3368" s="68"/>
      <c r="YK3368" s="68"/>
      <c r="YL3368" s="68"/>
      <c r="YM3368" s="68"/>
      <c r="YN3368" s="68"/>
      <c r="YO3368" s="68"/>
      <c r="YP3368" s="68"/>
      <c r="YQ3368" s="68"/>
      <c r="YR3368" s="68"/>
      <c r="YS3368" s="68"/>
      <c r="YT3368" s="68"/>
      <c r="YU3368" s="68"/>
      <c r="YV3368" s="68"/>
      <c r="YW3368" s="68"/>
      <c r="YX3368" s="68">
        <v>1.0032097771880599</v>
      </c>
      <c r="YY3368" s="68"/>
      <c r="YZ3368" s="68"/>
      <c r="ZA3368" s="68"/>
      <c r="ZB3368" s="68"/>
      <c r="ZC3368" s="68"/>
      <c r="ZD3368" s="68"/>
    </row>
    <row r="3369" spans="658:680" x14ac:dyDescent="0.25">
      <c r="YH3369" s="68"/>
      <c r="YI3369" s="68"/>
      <c r="YJ3369" s="68"/>
      <c r="YK3369" s="68"/>
      <c r="YL3369" s="68"/>
      <c r="YM3369" s="68"/>
      <c r="YN3369" s="68"/>
      <c r="YO3369" s="68"/>
      <c r="YP3369" s="68"/>
      <c r="YQ3369" s="68"/>
      <c r="YR3369" s="68"/>
      <c r="YS3369" s="68"/>
      <c r="YT3369" s="68"/>
      <c r="YU3369" s="68"/>
      <c r="YV3369" s="68"/>
      <c r="YW3369" s="68"/>
      <c r="YX3369" s="68">
        <v>1.0032068517477699</v>
      </c>
      <c r="YY3369" s="68"/>
      <c r="YZ3369" s="68"/>
      <c r="ZA3369" s="68"/>
      <c r="ZB3369" s="68"/>
      <c r="ZC3369" s="68"/>
      <c r="ZD3369" s="68"/>
    </row>
    <row r="3370" spans="658:680" x14ac:dyDescent="0.25">
      <c r="YH3370" s="68"/>
      <c r="YI3370" s="68"/>
      <c r="YJ3370" s="68"/>
      <c r="YK3370" s="68"/>
      <c r="YL3370" s="68"/>
      <c r="YM3370" s="68"/>
      <c r="YN3370" s="68"/>
      <c r="YO3370" s="68"/>
      <c r="YP3370" s="68"/>
      <c r="YQ3370" s="68"/>
      <c r="YR3370" s="68"/>
      <c r="YS3370" s="68"/>
      <c r="YT3370" s="68"/>
      <c r="YU3370" s="68"/>
      <c r="YV3370" s="68"/>
      <c r="YW3370" s="68"/>
      <c r="YX3370" s="68">
        <v>1.00320142434777</v>
      </c>
      <c r="YY3370" s="68"/>
      <c r="YZ3370" s="68"/>
      <c r="ZA3370" s="68"/>
      <c r="ZB3370" s="68"/>
      <c r="ZC3370" s="68"/>
      <c r="ZD3370" s="68"/>
    </row>
    <row r="3371" spans="658:680" x14ac:dyDescent="0.25">
      <c r="YH3371" s="68"/>
      <c r="YI3371" s="68"/>
      <c r="YJ3371" s="68"/>
      <c r="YK3371" s="68"/>
      <c r="YL3371" s="68"/>
      <c r="YM3371" s="68"/>
      <c r="YN3371" s="68"/>
      <c r="YO3371" s="68"/>
      <c r="YP3371" s="68"/>
      <c r="YQ3371" s="68"/>
      <c r="YR3371" s="68"/>
      <c r="YS3371" s="68"/>
      <c r="YT3371" s="68"/>
      <c r="YU3371" s="68"/>
      <c r="YV3371" s="68"/>
      <c r="YW3371" s="68"/>
      <c r="YX3371" s="68">
        <v>1.0031984353930501</v>
      </c>
      <c r="YY3371" s="68"/>
      <c r="YZ3371" s="68"/>
      <c r="ZA3371" s="68"/>
      <c r="ZB3371" s="68"/>
      <c r="ZC3371" s="68"/>
      <c r="ZD3371" s="68"/>
    </row>
    <row r="3372" spans="658:680" x14ac:dyDescent="0.25">
      <c r="YH3372" s="68"/>
      <c r="YI3372" s="68"/>
      <c r="YJ3372" s="68"/>
      <c r="YK3372" s="68"/>
      <c r="YL3372" s="68"/>
      <c r="YM3372" s="68"/>
      <c r="YN3372" s="68"/>
      <c r="YO3372" s="68"/>
      <c r="YP3372" s="68"/>
      <c r="YQ3372" s="68"/>
      <c r="YR3372" s="68"/>
      <c r="YS3372" s="68"/>
      <c r="YT3372" s="68"/>
      <c r="YU3372" s="68"/>
      <c r="YV3372" s="68"/>
      <c r="YW3372" s="68"/>
      <c r="YX3372" s="68">
        <v>1.00319031936924</v>
      </c>
      <c r="YY3372" s="68"/>
      <c r="YZ3372" s="68"/>
      <c r="ZA3372" s="68"/>
      <c r="ZB3372" s="68"/>
      <c r="ZC3372" s="68"/>
      <c r="ZD3372" s="68"/>
    </row>
    <row r="3373" spans="658:680" x14ac:dyDescent="0.25">
      <c r="YH3373" s="68"/>
      <c r="YI3373" s="68"/>
      <c r="YJ3373" s="68"/>
      <c r="YK3373" s="68"/>
      <c r="YL3373" s="68"/>
      <c r="YM3373" s="68"/>
      <c r="YN3373" s="68"/>
      <c r="YO3373" s="68"/>
      <c r="YP3373" s="68"/>
      <c r="YQ3373" s="68"/>
      <c r="YR3373" s="68"/>
      <c r="YS3373" s="68"/>
      <c r="YT3373" s="68"/>
      <c r="YU3373" s="68"/>
      <c r="YV3373" s="68"/>
      <c r="YW3373" s="68"/>
      <c r="YX3373" s="68">
        <v>1.0031811910678401</v>
      </c>
      <c r="YY3373" s="68"/>
      <c r="YZ3373" s="68"/>
      <c r="ZA3373" s="68"/>
      <c r="ZB3373" s="68"/>
      <c r="ZC3373" s="68"/>
      <c r="ZD3373" s="68"/>
    </row>
    <row r="3374" spans="658:680" x14ac:dyDescent="0.25">
      <c r="YH3374" s="68"/>
      <c r="YI3374" s="68"/>
      <c r="YJ3374" s="68"/>
      <c r="YK3374" s="68"/>
      <c r="YL3374" s="68"/>
      <c r="YM3374" s="68"/>
      <c r="YN3374" s="68"/>
      <c r="YO3374" s="68"/>
      <c r="YP3374" s="68"/>
      <c r="YQ3374" s="68"/>
      <c r="YR3374" s="68"/>
      <c r="YS3374" s="68"/>
      <c r="YT3374" s="68"/>
      <c r="YU3374" s="68"/>
      <c r="YV3374" s="68"/>
      <c r="YW3374" s="68"/>
      <c r="YX3374" s="68">
        <v>1.0031777834617199</v>
      </c>
      <c r="YY3374" s="68"/>
      <c r="YZ3374" s="68"/>
      <c r="ZA3374" s="68"/>
      <c r="ZB3374" s="68"/>
      <c r="ZC3374" s="68"/>
      <c r="ZD3374" s="68"/>
    </row>
    <row r="3375" spans="658:680" x14ac:dyDescent="0.25">
      <c r="YH3375" s="68"/>
      <c r="YI3375" s="68"/>
      <c r="YJ3375" s="68"/>
      <c r="YK3375" s="68"/>
      <c r="YL3375" s="68"/>
      <c r="YM3375" s="68"/>
      <c r="YN3375" s="68"/>
      <c r="YO3375" s="68"/>
      <c r="YP3375" s="68"/>
      <c r="YQ3375" s="68"/>
      <c r="YR3375" s="68"/>
      <c r="YS3375" s="68"/>
      <c r="YT3375" s="68"/>
      <c r="YU3375" s="68"/>
      <c r="YV3375" s="68"/>
      <c r="YW3375" s="68"/>
      <c r="YX3375" s="68">
        <v>1.0031772421353999</v>
      </c>
      <c r="YY3375" s="68"/>
      <c r="YZ3375" s="68"/>
      <c r="ZA3375" s="68"/>
      <c r="ZB3375" s="68"/>
      <c r="ZC3375" s="68"/>
      <c r="ZD3375" s="68"/>
    </row>
    <row r="3376" spans="658:680" x14ac:dyDescent="0.25">
      <c r="YH3376" s="68"/>
      <c r="YI3376" s="68"/>
      <c r="YJ3376" s="68"/>
      <c r="YK3376" s="68"/>
      <c r="YL3376" s="68"/>
      <c r="YM3376" s="68"/>
      <c r="YN3376" s="68"/>
      <c r="YO3376" s="68"/>
      <c r="YP3376" s="68"/>
      <c r="YQ3376" s="68"/>
      <c r="YR3376" s="68"/>
      <c r="YS3376" s="68"/>
      <c r="YT3376" s="68"/>
      <c r="YU3376" s="68"/>
      <c r="YV3376" s="68"/>
      <c r="YW3376" s="68"/>
      <c r="YX3376" s="68">
        <v>1.0031765434555999</v>
      </c>
      <c r="YY3376" s="68"/>
      <c r="YZ3376" s="68"/>
      <c r="ZA3376" s="68"/>
      <c r="ZB3376" s="68"/>
      <c r="ZC3376" s="68"/>
      <c r="ZD3376" s="68"/>
    </row>
    <row r="3377" spans="658:680" x14ac:dyDescent="0.25">
      <c r="YH3377" s="68"/>
      <c r="YI3377" s="68"/>
      <c r="YJ3377" s="68"/>
      <c r="YK3377" s="68"/>
      <c r="YL3377" s="68"/>
      <c r="YM3377" s="68"/>
      <c r="YN3377" s="68"/>
      <c r="YO3377" s="68"/>
      <c r="YP3377" s="68"/>
      <c r="YQ3377" s="68"/>
      <c r="YR3377" s="68"/>
      <c r="YS3377" s="68"/>
      <c r="YT3377" s="68"/>
      <c r="YU3377" s="68"/>
      <c r="YV3377" s="68"/>
      <c r="YW3377" s="68"/>
      <c r="YX3377" s="68">
        <v>1.0031759668523901</v>
      </c>
      <c r="YY3377" s="68"/>
      <c r="YZ3377" s="68"/>
      <c r="ZA3377" s="68"/>
      <c r="ZB3377" s="68"/>
      <c r="ZC3377" s="68"/>
      <c r="ZD3377" s="68"/>
    </row>
    <row r="3378" spans="658:680" x14ac:dyDescent="0.25">
      <c r="YH3378" s="68"/>
      <c r="YI3378" s="68"/>
      <c r="YJ3378" s="68"/>
      <c r="YK3378" s="68"/>
      <c r="YL3378" s="68"/>
      <c r="YM3378" s="68"/>
      <c r="YN3378" s="68"/>
      <c r="YO3378" s="68"/>
      <c r="YP3378" s="68"/>
      <c r="YQ3378" s="68"/>
      <c r="YR3378" s="68"/>
      <c r="YS3378" s="68"/>
      <c r="YT3378" s="68"/>
      <c r="YU3378" s="68"/>
      <c r="YV3378" s="68"/>
      <c r="YW3378" s="68"/>
      <c r="YX3378" s="68">
        <v>1.0031750753005</v>
      </c>
      <c r="YY3378" s="68"/>
      <c r="YZ3378" s="68"/>
      <c r="ZA3378" s="68"/>
      <c r="ZB3378" s="68"/>
      <c r="ZC3378" s="68"/>
      <c r="ZD3378" s="68"/>
    </row>
    <row r="3379" spans="658:680" x14ac:dyDescent="0.25">
      <c r="YH3379" s="68"/>
      <c r="YI3379" s="68"/>
      <c r="YJ3379" s="68"/>
      <c r="YK3379" s="68"/>
      <c r="YL3379" s="68"/>
      <c r="YM3379" s="68"/>
      <c r="YN3379" s="68"/>
      <c r="YO3379" s="68"/>
      <c r="YP3379" s="68"/>
      <c r="YQ3379" s="68"/>
      <c r="YR3379" s="68"/>
      <c r="YS3379" s="68"/>
      <c r="YT3379" s="68"/>
      <c r="YU3379" s="68"/>
      <c r="YV3379" s="68"/>
      <c r="YW3379" s="68"/>
      <c r="YX3379" s="68">
        <v>1.0031737841414701</v>
      </c>
      <c r="YY3379" s="68"/>
      <c r="YZ3379" s="68"/>
      <c r="ZA3379" s="68"/>
      <c r="ZB3379" s="68"/>
      <c r="ZC3379" s="68"/>
      <c r="ZD3379" s="68"/>
    </row>
    <row r="3380" spans="658:680" x14ac:dyDescent="0.25">
      <c r="YH3380" s="68"/>
      <c r="YI3380" s="68"/>
      <c r="YJ3380" s="68"/>
      <c r="YK3380" s="68"/>
      <c r="YL3380" s="68"/>
      <c r="YM3380" s="68"/>
      <c r="YN3380" s="68"/>
      <c r="YO3380" s="68"/>
      <c r="YP3380" s="68"/>
      <c r="YQ3380" s="68"/>
      <c r="YR3380" s="68"/>
      <c r="YS3380" s="68"/>
      <c r="YT3380" s="68"/>
      <c r="YU3380" s="68"/>
      <c r="YV3380" s="68"/>
      <c r="YW3380" s="68"/>
      <c r="YX3380" s="68">
        <v>1.00317034198366</v>
      </c>
      <c r="YY3380" s="68"/>
      <c r="YZ3380" s="68"/>
      <c r="ZA3380" s="68"/>
      <c r="ZB3380" s="68"/>
      <c r="ZC3380" s="68"/>
      <c r="ZD3380" s="68"/>
    </row>
    <row r="3381" spans="658:680" x14ac:dyDescent="0.25">
      <c r="YH3381" s="68"/>
      <c r="YI3381" s="68"/>
      <c r="YJ3381" s="68"/>
      <c r="YK3381" s="68"/>
      <c r="YL3381" s="68"/>
      <c r="YM3381" s="68"/>
      <c r="YN3381" s="68"/>
      <c r="YO3381" s="68"/>
      <c r="YP3381" s="68"/>
      <c r="YQ3381" s="68"/>
      <c r="YR3381" s="68"/>
      <c r="YS3381" s="68"/>
      <c r="YT3381" s="68"/>
      <c r="YU3381" s="68"/>
      <c r="YV3381" s="68"/>
      <c r="YW3381" s="68"/>
      <c r="YX3381" s="68">
        <v>1.00316881863645</v>
      </c>
      <c r="YY3381" s="68"/>
      <c r="YZ3381" s="68"/>
      <c r="ZA3381" s="68"/>
      <c r="ZB3381" s="68"/>
      <c r="ZC3381" s="68"/>
      <c r="ZD3381" s="68"/>
    </row>
    <row r="3382" spans="658:680" x14ac:dyDescent="0.25">
      <c r="YH3382" s="68"/>
      <c r="YI3382" s="68"/>
      <c r="YJ3382" s="68"/>
      <c r="YK3382" s="68"/>
      <c r="YL3382" s="68"/>
      <c r="YM3382" s="68"/>
      <c r="YN3382" s="68"/>
      <c r="YO3382" s="68"/>
      <c r="YP3382" s="68"/>
      <c r="YQ3382" s="68"/>
      <c r="YR3382" s="68"/>
      <c r="YS3382" s="68"/>
      <c r="YT3382" s="68"/>
      <c r="YU3382" s="68"/>
      <c r="YV3382" s="68"/>
      <c r="YW3382" s="68"/>
      <c r="YX3382" s="68">
        <v>1.0031682201868899</v>
      </c>
      <c r="YY3382" s="68"/>
      <c r="YZ3382" s="68"/>
      <c r="ZA3382" s="68"/>
      <c r="ZB3382" s="68"/>
      <c r="ZC3382" s="68"/>
      <c r="ZD3382" s="68"/>
    </row>
    <row r="3383" spans="658:680" x14ac:dyDescent="0.25">
      <c r="YH3383" s="68"/>
      <c r="YI3383" s="68"/>
      <c r="YJ3383" s="68"/>
      <c r="YK3383" s="68"/>
      <c r="YL3383" s="68"/>
      <c r="YM3383" s="68"/>
      <c r="YN3383" s="68"/>
      <c r="YO3383" s="68"/>
      <c r="YP3383" s="68"/>
      <c r="YQ3383" s="68"/>
      <c r="YR3383" s="68"/>
      <c r="YS3383" s="68"/>
      <c r="YT3383" s="68"/>
      <c r="YU3383" s="68"/>
      <c r="YV3383" s="68"/>
      <c r="YW3383" s="68"/>
      <c r="YX3383" s="68">
        <v>1.00316496023103</v>
      </c>
      <c r="YY3383" s="68"/>
      <c r="YZ3383" s="68"/>
      <c r="ZA3383" s="68"/>
      <c r="ZB3383" s="68"/>
      <c r="ZC3383" s="68"/>
      <c r="ZD3383" s="68"/>
    </row>
    <row r="3384" spans="658:680" x14ac:dyDescent="0.25">
      <c r="YH3384" s="68"/>
      <c r="YI3384" s="68"/>
      <c r="YJ3384" s="68"/>
      <c r="YK3384" s="68"/>
      <c r="YL3384" s="68"/>
      <c r="YM3384" s="68"/>
      <c r="YN3384" s="68"/>
      <c r="YO3384" s="68"/>
      <c r="YP3384" s="68"/>
      <c r="YQ3384" s="68"/>
      <c r="YR3384" s="68"/>
      <c r="YS3384" s="68"/>
      <c r="YT3384" s="68"/>
      <c r="YU3384" s="68"/>
      <c r="YV3384" s="68"/>
      <c r="YW3384" s="68"/>
      <c r="YX3384" s="68">
        <v>1.0031571852811101</v>
      </c>
      <c r="YY3384" s="68"/>
      <c r="YZ3384" s="68"/>
      <c r="ZA3384" s="68"/>
      <c r="ZB3384" s="68"/>
      <c r="ZC3384" s="68"/>
      <c r="ZD3384" s="68"/>
    </row>
    <row r="3385" spans="658:680" x14ac:dyDescent="0.25">
      <c r="YH3385" s="68"/>
      <c r="YI3385" s="68"/>
      <c r="YJ3385" s="68"/>
      <c r="YK3385" s="68"/>
      <c r="YL3385" s="68"/>
      <c r="YM3385" s="68"/>
      <c r="YN3385" s="68"/>
      <c r="YO3385" s="68"/>
      <c r="YP3385" s="68"/>
      <c r="YQ3385" s="68"/>
      <c r="YR3385" s="68"/>
      <c r="YS3385" s="68"/>
      <c r="YT3385" s="68"/>
      <c r="YU3385" s="68"/>
      <c r="YV3385" s="68"/>
      <c r="YW3385" s="68"/>
      <c r="YX3385" s="68">
        <v>1.0031527418538499</v>
      </c>
      <c r="YY3385" s="68"/>
      <c r="YZ3385" s="68"/>
      <c r="ZA3385" s="68"/>
      <c r="ZB3385" s="68"/>
      <c r="ZC3385" s="68"/>
      <c r="ZD3385" s="68"/>
    </row>
    <row r="3386" spans="658:680" x14ac:dyDescent="0.25">
      <c r="YH3386" s="68"/>
      <c r="YI3386" s="68"/>
      <c r="YJ3386" s="68"/>
      <c r="YK3386" s="68"/>
      <c r="YL3386" s="68"/>
      <c r="YM3386" s="68"/>
      <c r="YN3386" s="68"/>
      <c r="YO3386" s="68"/>
      <c r="YP3386" s="68"/>
      <c r="YQ3386" s="68"/>
      <c r="YR3386" s="68"/>
      <c r="YS3386" s="68"/>
      <c r="YT3386" s="68"/>
      <c r="YU3386" s="68"/>
      <c r="YV3386" s="68"/>
      <c r="YW3386" s="68"/>
      <c r="YX3386" s="68">
        <v>1.0031460786426301</v>
      </c>
      <c r="YY3386" s="68"/>
      <c r="YZ3386" s="68"/>
      <c r="ZA3386" s="68"/>
      <c r="ZB3386" s="68"/>
      <c r="ZC3386" s="68"/>
      <c r="ZD3386" s="68"/>
    </row>
    <row r="3387" spans="658:680" x14ac:dyDescent="0.25">
      <c r="YH3387" s="68"/>
      <c r="YI3387" s="68"/>
      <c r="YJ3387" s="68"/>
      <c r="YK3387" s="68"/>
      <c r="YL3387" s="68"/>
      <c r="YM3387" s="68"/>
      <c r="YN3387" s="68"/>
      <c r="YO3387" s="68"/>
      <c r="YP3387" s="68"/>
      <c r="YQ3387" s="68"/>
      <c r="YR3387" s="68"/>
      <c r="YS3387" s="68"/>
      <c r="YT3387" s="68"/>
      <c r="YU3387" s="68"/>
      <c r="YV3387" s="68"/>
      <c r="YW3387" s="68"/>
      <c r="YX3387" s="68">
        <v>1.0031431585686601</v>
      </c>
      <c r="YY3387" s="68"/>
      <c r="YZ3387" s="68"/>
      <c r="ZA3387" s="68"/>
      <c r="ZB3387" s="68"/>
      <c r="ZC3387" s="68"/>
      <c r="ZD3387" s="68"/>
    </row>
    <row r="3388" spans="658:680" x14ac:dyDescent="0.25">
      <c r="YH3388" s="68"/>
      <c r="YI3388" s="68"/>
      <c r="YJ3388" s="68"/>
      <c r="YK3388" s="68"/>
      <c r="YL3388" s="68"/>
      <c r="YM3388" s="68"/>
      <c r="YN3388" s="68"/>
      <c r="YO3388" s="68"/>
      <c r="YP3388" s="68"/>
      <c r="YQ3388" s="68"/>
      <c r="YR3388" s="68"/>
      <c r="YS3388" s="68"/>
      <c r="YT3388" s="68"/>
      <c r="YU3388" s="68"/>
      <c r="YV3388" s="68"/>
      <c r="YW3388" s="68"/>
      <c r="YX3388" s="68">
        <v>1.00313929006473</v>
      </c>
      <c r="YY3388" s="68"/>
      <c r="YZ3388" s="68"/>
      <c r="ZA3388" s="68"/>
      <c r="ZB3388" s="68"/>
      <c r="ZC3388" s="68"/>
      <c r="ZD3388" s="68"/>
    </row>
    <row r="3389" spans="658:680" x14ac:dyDescent="0.25">
      <c r="YH3389" s="68"/>
      <c r="YI3389" s="68"/>
      <c r="YJ3389" s="68"/>
      <c r="YK3389" s="68"/>
      <c r="YL3389" s="68"/>
      <c r="YM3389" s="68"/>
      <c r="YN3389" s="68"/>
      <c r="YO3389" s="68"/>
      <c r="YP3389" s="68"/>
      <c r="YQ3389" s="68"/>
      <c r="YR3389" s="68"/>
      <c r="YS3389" s="68"/>
      <c r="YT3389" s="68"/>
      <c r="YU3389" s="68"/>
      <c r="YV3389" s="68"/>
      <c r="YW3389" s="68"/>
      <c r="YX3389" s="68">
        <v>1.00313914970133</v>
      </c>
      <c r="YY3389" s="68"/>
      <c r="YZ3389" s="68"/>
      <c r="ZA3389" s="68"/>
      <c r="ZB3389" s="68"/>
      <c r="ZC3389" s="68"/>
      <c r="ZD3389" s="68"/>
    </row>
    <row r="3390" spans="658:680" x14ac:dyDescent="0.25">
      <c r="YH3390" s="68"/>
      <c r="YI3390" s="68"/>
      <c r="YJ3390" s="68"/>
      <c r="YK3390" s="68"/>
      <c r="YL3390" s="68"/>
      <c r="YM3390" s="68"/>
      <c r="YN3390" s="68"/>
      <c r="YO3390" s="68"/>
      <c r="YP3390" s="68"/>
      <c r="YQ3390" s="68"/>
      <c r="YR3390" s="68"/>
      <c r="YS3390" s="68"/>
      <c r="YT3390" s="68"/>
      <c r="YU3390" s="68"/>
      <c r="YV3390" s="68"/>
      <c r="YW3390" s="68"/>
      <c r="YX3390" s="68">
        <v>1.00313836409611</v>
      </c>
      <c r="YY3390" s="68"/>
      <c r="YZ3390" s="68"/>
      <c r="ZA3390" s="68"/>
      <c r="ZB3390" s="68"/>
      <c r="ZC3390" s="68"/>
      <c r="ZD3390" s="68"/>
    </row>
    <row r="3391" spans="658:680" x14ac:dyDescent="0.25">
      <c r="YH3391" s="68"/>
      <c r="YI3391" s="68"/>
      <c r="YJ3391" s="68"/>
      <c r="YK3391" s="68"/>
      <c r="YL3391" s="68"/>
      <c r="YM3391" s="68"/>
      <c r="YN3391" s="68"/>
      <c r="YO3391" s="68"/>
      <c r="YP3391" s="68"/>
      <c r="YQ3391" s="68"/>
      <c r="YR3391" s="68"/>
      <c r="YS3391" s="68"/>
      <c r="YT3391" s="68"/>
      <c r="YU3391" s="68"/>
      <c r="YV3391" s="68"/>
      <c r="YW3391" s="68"/>
      <c r="YX3391" s="68">
        <v>1.0031307399729501</v>
      </c>
      <c r="YY3391" s="68"/>
      <c r="YZ3391" s="68"/>
      <c r="ZA3391" s="68"/>
      <c r="ZB3391" s="68"/>
      <c r="ZC3391" s="68"/>
      <c r="ZD3391" s="68"/>
    </row>
    <row r="3392" spans="658:680" x14ac:dyDescent="0.25">
      <c r="YH3392" s="68"/>
      <c r="YI3392" s="68"/>
      <c r="YJ3392" s="68"/>
      <c r="YK3392" s="68"/>
      <c r="YL3392" s="68"/>
      <c r="YM3392" s="68"/>
      <c r="YN3392" s="68"/>
      <c r="YO3392" s="68"/>
      <c r="YP3392" s="68"/>
      <c r="YQ3392" s="68"/>
      <c r="YR3392" s="68"/>
      <c r="YS3392" s="68"/>
      <c r="YT3392" s="68"/>
      <c r="YU3392" s="68"/>
      <c r="YV3392" s="68"/>
      <c r="YW3392" s="68"/>
      <c r="YX3392" s="68">
        <v>1.0031303482852401</v>
      </c>
      <c r="YY3392" s="68"/>
      <c r="YZ3392" s="68"/>
      <c r="ZA3392" s="68"/>
      <c r="ZB3392" s="68"/>
      <c r="ZC3392" s="68"/>
      <c r="ZD3392" s="68"/>
    </row>
    <row r="3393" spans="658:680" x14ac:dyDescent="0.25">
      <c r="YH3393" s="68"/>
      <c r="YI3393" s="68"/>
      <c r="YJ3393" s="68"/>
      <c r="YK3393" s="68"/>
      <c r="YL3393" s="68"/>
      <c r="YM3393" s="68"/>
      <c r="YN3393" s="68"/>
      <c r="YO3393" s="68"/>
      <c r="YP3393" s="68"/>
      <c r="YQ3393" s="68"/>
      <c r="YR3393" s="68"/>
      <c r="YS3393" s="68"/>
      <c r="YT3393" s="68"/>
      <c r="YU3393" s="68"/>
      <c r="YV3393" s="68"/>
      <c r="YW3393" s="68"/>
      <c r="YX3393" s="68">
        <v>1.0031257167230301</v>
      </c>
      <c r="YY3393" s="68"/>
      <c r="YZ3393" s="68"/>
      <c r="ZA3393" s="68"/>
      <c r="ZB3393" s="68"/>
      <c r="ZC3393" s="68"/>
      <c r="ZD3393" s="68"/>
    </row>
    <row r="3394" spans="658:680" x14ac:dyDescent="0.25">
      <c r="YH3394" s="68"/>
      <c r="YI3394" s="68"/>
      <c r="YJ3394" s="68"/>
      <c r="YK3394" s="68"/>
      <c r="YL3394" s="68"/>
      <c r="YM3394" s="68"/>
      <c r="YN3394" s="68"/>
      <c r="YO3394" s="68"/>
      <c r="YP3394" s="68"/>
      <c r="YQ3394" s="68"/>
      <c r="YR3394" s="68"/>
      <c r="YS3394" s="68"/>
      <c r="YT3394" s="68"/>
      <c r="YU3394" s="68"/>
      <c r="YV3394" s="68"/>
      <c r="YW3394" s="68"/>
      <c r="YX3394" s="68">
        <v>1.0031234677830401</v>
      </c>
      <c r="YY3394" s="68"/>
      <c r="YZ3394" s="68"/>
      <c r="ZA3394" s="68"/>
      <c r="ZB3394" s="68"/>
      <c r="ZC3394" s="68"/>
      <c r="ZD3394" s="68"/>
    </row>
    <row r="3395" spans="658:680" x14ac:dyDescent="0.25">
      <c r="YH3395" s="68"/>
      <c r="YI3395" s="68"/>
      <c r="YJ3395" s="68"/>
      <c r="YK3395" s="68"/>
      <c r="YL3395" s="68"/>
      <c r="YM3395" s="68"/>
      <c r="YN3395" s="68"/>
      <c r="YO3395" s="68"/>
      <c r="YP3395" s="68"/>
      <c r="YQ3395" s="68"/>
      <c r="YR3395" s="68"/>
      <c r="YS3395" s="68"/>
      <c r="YT3395" s="68"/>
      <c r="YU3395" s="68"/>
      <c r="YV3395" s="68"/>
      <c r="YW3395" s="68"/>
      <c r="YX3395" s="68">
        <v>1.00311846065986</v>
      </c>
      <c r="YY3395" s="68"/>
      <c r="YZ3395" s="68"/>
      <c r="ZA3395" s="68"/>
      <c r="ZB3395" s="68"/>
      <c r="ZC3395" s="68"/>
      <c r="ZD3395" s="68"/>
    </row>
    <row r="3396" spans="658:680" x14ac:dyDescent="0.25">
      <c r="YH3396" s="68"/>
      <c r="YI3396" s="68"/>
      <c r="YJ3396" s="68"/>
      <c r="YK3396" s="68"/>
      <c r="YL3396" s="68"/>
      <c r="YM3396" s="68"/>
      <c r="YN3396" s="68"/>
      <c r="YO3396" s="68"/>
      <c r="YP3396" s="68"/>
      <c r="YQ3396" s="68"/>
      <c r="YR3396" s="68"/>
      <c r="YS3396" s="68"/>
      <c r="YT3396" s="68"/>
      <c r="YU3396" s="68"/>
      <c r="YV3396" s="68"/>
      <c r="YW3396" s="68"/>
      <c r="YX3396" s="68">
        <v>1.0031160844685101</v>
      </c>
      <c r="YY3396" s="68"/>
      <c r="YZ3396" s="68"/>
      <c r="ZA3396" s="68"/>
      <c r="ZB3396" s="68"/>
      <c r="ZC3396" s="68"/>
      <c r="ZD3396" s="68"/>
    </row>
    <row r="3397" spans="658:680" x14ac:dyDescent="0.25">
      <c r="YH3397" s="68"/>
      <c r="YI3397" s="68"/>
      <c r="YJ3397" s="68"/>
      <c r="YK3397" s="68"/>
      <c r="YL3397" s="68"/>
      <c r="YM3397" s="68"/>
      <c r="YN3397" s="68"/>
      <c r="YO3397" s="68"/>
      <c r="YP3397" s="68"/>
      <c r="YQ3397" s="68"/>
      <c r="YR3397" s="68"/>
      <c r="YS3397" s="68"/>
      <c r="YT3397" s="68"/>
      <c r="YU3397" s="68"/>
      <c r="YV3397" s="68"/>
      <c r="YW3397" s="68"/>
      <c r="YX3397" s="68">
        <v>1.00310795389728</v>
      </c>
      <c r="YY3397" s="68"/>
      <c r="YZ3397" s="68"/>
      <c r="ZA3397" s="68"/>
      <c r="ZB3397" s="68"/>
      <c r="ZC3397" s="68"/>
      <c r="ZD3397" s="68"/>
    </row>
    <row r="3398" spans="658:680" x14ac:dyDescent="0.25">
      <c r="YH3398" s="68"/>
      <c r="YI3398" s="68"/>
      <c r="YJ3398" s="68"/>
      <c r="YK3398" s="68"/>
      <c r="YL3398" s="68"/>
      <c r="YM3398" s="68"/>
      <c r="YN3398" s="68"/>
      <c r="YO3398" s="68"/>
      <c r="YP3398" s="68"/>
      <c r="YQ3398" s="68"/>
      <c r="YR3398" s="68"/>
      <c r="YS3398" s="68"/>
      <c r="YT3398" s="68"/>
      <c r="YU3398" s="68"/>
      <c r="YV3398" s="68"/>
      <c r="YW3398" s="68"/>
      <c r="YX3398" s="68">
        <v>1.0031069279607401</v>
      </c>
      <c r="YY3398" s="68"/>
      <c r="YZ3398" s="68"/>
      <c r="ZA3398" s="68"/>
      <c r="ZB3398" s="68"/>
      <c r="ZC3398" s="68"/>
      <c r="ZD3398" s="68"/>
    </row>
    <row r="3399" spans="658:680" x14ac:dyDescent="0.25">
      <c r="YH3399" s="68"/>
      <c r="YI3399" s="68"/>
      <c r="YJ3399" s="68"/>
      <c r="YK3399" s="68"/>
      <c r="YL3399" s="68"/>
      <c r="YM3399" s="68"/>
      <c r="YN3399" s="68"/>
      <c r="YO3399" s="68"/>
      <c r="YP3399" s="68"/>
      <c r="YQ3399" s="68"/>
      <c r="YR3399" s="68"/>
      <c r="YS3399" s="68"/>
      <c r="YT3399" s="68"/>
      <c r="YU3399" s="68"/>
      <c r="YV3399" s="68"/>
      <c r="YW3399" s="68"/>
      <c r="YX3399" s="68">
        <v>1.0031064597594801</v>
      </c>
      <c r="YY3399" s="68"/>
      <c r="YZ3399" s="68"/>
      <c r="ZA3399" s="68"/>
      <c r="ZB3399" s="68"/>
      <c r="ZC3399" s="68"/>
      <c r="ZD3399" s="68"/>
    </row>
    <row r="3400" spans="658:680" x14ac:dyDescent="0.25">
      <c r="YH3400" s="68"/>
      <c r="YI3400" s="68"/>
      <c r="YJ3400" s="68"/>
      <c r="YK3400" s="68"/>
      <c r="YL3400" s="68"/>
      <c r="YM3400" s="68"/>
      <c r="YN3400" s="68"/>
      <c r="YO3400" s="68"/>
      <c r="YP3400" s="68"/>
      <c r="YQ3400" s="68"/>
      <c r="YR3400" s="68"/>
      <c r="YS3400" s="68"/>
      <c r="YT3400" s="68"/>
      <c r="YU3400" s="68"/>
      <c r="YV3400" s="68"/>
      <c r="YW3400" s="68"/>
      <c r="YX3400" s="68">
        <v>1.0031062119177401</v>
      </c>
      <c r="YY3400" s="68"/>
      <c r="YZ3400" s="68"/>
      <c r="ZA3400" s="68"/>
      <c r="ZB3400" s="68"/>
      <c r="ZC3400" s="68"/>
      <c r="ZD3400" s="68"/>
    </row>
    <row r="3401" spans="658:680" x14ac:dyDescent="0.25">
      <c r="YH3401" s="68"/>
      <c r="YI3401" s="68"/>
      <c r="YJ3401" s="68"/>
      <c r="YK3401" s="68"/>
      <c r="YL3401" s="68"/>
      <c r="YM3401" s="68"/>
      <c r="YN3401" s="68"/>
      <c r="YO3401" s="68"/>
      <c r="YP3401" s="68"/>
      <c r="YQ3401" s="68"/>
      <c r="YR3401" s="68"/>
      <c r="YS3401" s="68"/>
      <c r="YT3401" s="68"/>
      <c r="YU3401" s="68"/>
      <c r="YV3401" s="68"/>
      <c r="YW3401" s="68"/>
      <c r="YX3401" s="68">
        <v>1.0031047121521599</v>
      </c>
      <c r="YY3401" s="68"/>
      <c r="YZ3401" s="68"/>
      <c r="ZA3401" s="68"/>
      <c r="ZB3401" s="68"/>
      <c r="ZC3401" s="68"/>
      <c r="ZD3401" s="68"/>
    </row>
    <row r="3402" spans="658:680" x14ac:dyDescent="0.25">
      <c r="YH3402" s="68"/>
      <c r="YI3402" s="68"/>
      <c r="YJ3402" s="68"/>
      <c r="YK3402" s="68"/>
      <c r="YL3402" s="68"/>
      <c r="YM3402" s="68"/>
      <c r="YN3402" s="68"/>
      <c r="YO3402" s="68"/>
      <c r="YP3402" s="68"/>
      <c r="YQ3402" s="68"/>
      <c r="YR3402" s="68"/>
      <c r="YS3402" s="68"/>
      <c r="YT3402" s="68"/>
      <c r="YU3402" s="68"/>
      <c r="YV3402" s="68"/>
      <c r="YW3402" s="68"/>
      <c r="YX3402" s="68">
        <v>1.0031033321341301</v>
      </c>
      <c r="YY3402" s="68"/>
      <c r="YZ3402" s="68"/>
      <c r="ZA3402" s="68"/>
      <c r="ZB3402" s="68"/>
      <c r="ZC3402" s="68"/>
      <c r="ZD3402" s="68"/>
    </row>
    <row r="3403" spans="658:680" x14ac:dyDescent="0.25">
      <c r="YH3403" s="68"/>
      <c r="YI3403" s="68"/>
      <c r="YJ3403" s="68"/>
      <c r="YK3403" s="68"/>
      <c r="YL3403" s="68"/>
      <c r="YM3403" s="68"/>
      <c r="YN3403" s="68"/>
      <c r="YO3403" s="68"/>
      <c r="YP3403" s="68"/>
      <c r="YQ3403" s="68"/>
      <c r="YR3403" s="68"/>
      <c r="YS3403" s="68"/>
      <c r="YT3403" s="68"/>
      <c r="YU3403" s="68"/>
      <c r="YV3403" s="68"/>
      <c r="YW3403" s="68"/>
      <c r="YX3403" s="68">
        <v>1.0031033006405501</v>
      </c>
      <c r="YY3403" s="68"/>
      <c r="YZ3403" s="68"/>
      <c r="ZA3403" s="68"/>
      <c r="ZB3403" s="68"/>
      <c r="ZC3403" s="68"/>
      <c r="ZD3403" s="68"/>
    </row>
    <row r="3404" spans="658:680" x14ac:dyDescent="0.25">
      <c r="YH3404" s="68"/>
      <c r="YI3404" s="68"/>
      <c r="YJ3404" s="68"/>
      <c r="YK3404" s="68"/>
      <c r="YL3404" s="68"/>
      <c r="YM3404" s="68"/>
      <c r="YN3404" s="68"/>
      <c r="YO3404" s="68"/>
      <c r="YP3404" s="68"/>
      <c r="YQ3404" s="68"/>
      <c r="YR3404" s="68"/>
      <c r="YS3404" s="68"/>
      <c r="YT3404" s="68"/>
      <c r="YU3404" s="68"/>
      <c r="YV3404" s="68"/>
      <c r="YW3404" s="68"/>
      <c r="YX3404" s="68">
        <v>1.00310278665159</v>
      </c>
      <c r="YY3404" s="68"/>
      <c r="YZ3404" s="68"/>
      <c r="ZA3404" s="68"/>
      <c r="ZB3404" s="68"/>
      <c r="ZC3404" s="68"/>
      <c r="ZD3404" s="68"/>
    </row>
    <row r="3405" spans="658:680" x14ac:dyDescent="0.25">
      <c r="YH3405" s="68"/>
      <c r="YI3405" s="68"/>
      <c r="YJ3405" s="68"/>
      <c r="YK3405" s="68"/>
      <c r="YL3405" s="68"/>
      <c r="YM3405" s="68"/>
      <c r="YN3405" s="68"/>
      <c r="YO3405" s="68"/>
      <c r="YP3405" s="68"/>
      <c r="YQ3405" s="68"/>
      <c r="YR3405" s="68"/>
      <c r="YS3405" s="68"/>
      <c r="YT3405" s="68"/>
      <c r="YU3405" s="68"/>
      <c r="YV3405" s="68"/>
      <c r="YW3405" s="68"/>
      <c r="YX3405" s="68">
        <v>1.00310060222939</v>
      </c>
      <c r="YY3405" s="68"/>
      <c r="YZ3405" s="68"/>
      <c r="ZA3405" s="68"/>
      <c r="ZB3405" s="68"/>
      <c r="ZC3405" s="68"/>
      <c r="ZD3405" s="68"/>
    </row>
    <row r="3406" spans="658:680" x14ac:dyDescent="0.25">
      <c r="YH3406" s="68"/>
      <c r="YI3406" s="68"/>
      <c r="YJ3406" s="68"/>
      <c r="YK3406" s="68"/>
      <c r="YL3406" s="68"/>
      <c r="YM3406" s="68"/>
      <c r="YN3406" s="68"/>
      <c r="YO3406" s="68"/>
      <c r="YP3406" s="68"/>
      <c r="YQ3406" s="68"/>
      <c r="YR3406" s="68"/>
      <c r="YS3406" s="68"/>
      <c r="YT3406" s="68"/>
      <c r="YU3406" s="68"/>
      <c r="YV3406" s="68"/>
      <c r="YW3406" s="68"/>
      <c r="YX3406" s="68">
        <v>1.00309717225521</v>
      </c>
      <c r="YY3406" s="68"/>
      <c r="YZ3406" s="68"/>
      <c r="ZA3406" s="68"/>
      <c r="ZB3406" s="68"/>
      <c r="ZC3406" s="68"/>
      <c r="ZD3406" s="68"/>
    </row>
    <row r="3407" spans="658:680" x14ac:dyDescent="0.25">
      <c r="YH3407" s="68"/>
      <c r="YI3407" s="68"/>
      <c r="YJ3407" s="68"/>
      <c r="YK3407" s="68"/>
      <c r="YL3407" s="68"/>
      <c r="YM3407" s="68"/>
      <c r="YN3407" s="68"/>
      <c r="YO3407" s="68"/>
      <c r="YP3407" s="68"/>
      <c r="YQ3407" s="68"/>
      <c r="YR3407" s="68"/>
      <c r="YS3407" s="68"/>
      <c r="YT3407" s="68"/>
      <c r="YU3407" s="68"/>
      <c r="YV3407" s="68"/>
      <c r="YW3407" s="68"/>
      <c r="YX3407" s="68">
        <v>1.0030933858078701</v>
      </c>
      <c r="YY3407" s="68"/>
      <c r="YZ3407" s="68"/>
      <c r="ZA3407" s="68"/>
      <c r="ZB3407" s="68"/>
      <c r="ZC3407" s="68"/>
      <c r="ZD3407" s="68"/>
    </row>
    <row r="3408" spans="658:680" x14ac:dyDescent="0.25">
      <c r="YH3408" s="68"/>
      <c r="YI3408" s="68"/>
      <c r="YJ3408" s="68"/>
      <c r="YK3408" s="68"/>
      <c r="YL3408" s="68"/>
      <c r="YM3408" s="68"/>
      <c r="YN3408" s="68"/>
      <c r="YO3408" s="68"/>
      <c r="YP3408" s="68"/>
      <c r="YQ3408" s="68"/>
      <c r="YR3408" s="68"/>
      <c r="YS3408" s="68"/>
      <c r="YT3408" s="68"/>
      <c r="YU3408" s="68"/>
      <c r="YV3408" s="68"/>
      <c r="YW3408" s="68"/>
      <c r="YX3408" s="68">
        <v>1.00309226834898</v>
      </c>
      <c r="YY3408" s="68"/>
      <c r="YZ3408" s="68"/>
      <c r="ZA3408" s="68"/>
      <c r="ZB3408" s="68"/>
      <c r="ZC3408" s="68"/>
      <c r="ZD3408" s="68"/>
    </row>
    <row r="3409" spans="658:680" x14ac:dyDescent="0.25">
      <c r="YH3409" s="68"/>
      <c r="YI3409" s="68"/>
      <c r="YJ3409" s="68"/>
      <c r="YK3409" s="68"/>
      <c r="YL3409" s="68"/>
      <c r="YM3409" s="68"/>
      <c r="YN3409" s="68"/>
      <c r="YO3409" s="68"/>
      <c r="YP3409" s="68"/>
      <c r="YQ3409" s="68"/>
      <c r="YR3409" s="68"/>
      <c r="YS3409" s="68"/>
      <c r="YT3409" s="68"/>
      <c r="YU3409" s="68"/>
      <c r="YV3409" s="68"/>
      <c r="YW3409" s="68"/>
      <c r="YX3409" s="68">
        <v>1.00308926858984</v>
      </c>
      <c r="YY3409" s="68"/>
      <c r="YZ3409" s="68"/>
      <c r="ZA3409" s="68"/>
      <c r="ZB3409" s="68"/>
      <c r="ZC3409" s="68"/>
      <c r="ZD3409" s="68"/>
    </row>
    <row r="3410" spans="658:680" x14ac:dyDescent="0.25">
      <c r="YH3410" s="68"/>
      <c r="YI3410" s="68"/>
      <c r="YJ3410" s="68"/>
      <c r="YK3410" s="68"/>
      <c r="YL3410" s="68"/>
      <c r="YM3410" s="68"/>
      <c r="YN3410" s="68"/>
      <c r="YO3410" s="68"/>
      <c r="YP3410" s="68"/>
      <c r="YQ3410" s="68"/>
      <c r="YR3410" s="68"/>
      <c r="YS3410" s="68"/>
      <c r="YT3410" s="68"/>
      <c r="YU3410" s="68"/>
      <c r="YV3410" s="68"/>
      <c r="YW3410" s="68"/>
      <c r="YX3410" s="68">
        <v>1.00308922464039</v>
      </c>
      <c r="YY3410" s="68"/>
      <c r="YZ3410" s="68"/>
      <c r="ZA3410" s="68"/>
      <c r="ZB3410" s="68"/>
      <c r="ZC3410" s="68"/>
      <c r="ZD3410" s="68"/>
    </row>
    <row r="3411" spans="658:680" x14ac:dyDescent="0.25">
      <c r="YH3411" s="68"/>
      <c r="YI3411" s="68"/>
      <c r="YJ3411" s="68"/>
      <c r="YK3411" s="68"/>
      <c r="YL3411" s="68"/>
      <c r="YM3411" s="68"/>
      <c r="YN3411" s="68"/>
      <c r="YO3411" s="68"/>
      <c r="YP3411" s="68"/>
      <c r="YQ3411" s="68"/>
      <c r="YR3411" s="68"/>
      <c r="YS3411" s="68"/>
      <c r="YT3411" s="68"/>
      <c r="YU3411" s="68"/>
      <c r="YV3411" s="68"/>
      <c r="YW3411" s="68"/>
      <c r="YX3411" s="68">
        <v>1.00308888545243</v>
      </c>
      <c r="YY3411" s="68"/>
      <c r="YZ3411" s="68"/>
      <c r="ZA3411" s="68"/>
      <c r="ZB3411" s="68"/>
      <c r="ZC3411" s="68"/>
      <c r="ZD3411" s="68"/>
    </row>
    <row r="3412" spans="658:680" x14ac:dyDescent="0.25">
      <c r="YH3412" s="68"/>
      <c r="YI3412" s="68"/>
      <c r="YJ3412" s="68"/>
      <c r="YK3412" s="68"/>
      <c r="YL3412" s="68"/>
      <c r="YM3412" s="68"/>
      <c r="YN3412" s="68"/>
      <c r="YO3412" s="68"/>
      <c r="YP3412" s="68"/>
      <c r="YQ3412" s="68"/>
      <c r="YR3412" s="68"/>
      <c r="YS3412" s="68"/>
      <c r="YT3412" s="68"/>
      <c r="YU3412" s="68"/>
      <c r="YV3412" s="68"/>
      <c r="YW3412" s="68"/>
      <c r="YX3412" s="68">
        <v>1.0030857668178199</v>
      </c>
      <c r="YY3412" s="68"/>
      <c r="YZ3412" s="68"/>
      <c r="ZA3412" s="68"/>
      <c r="ZB3412" s="68"/>
      <c r="ZC3412" s="68"/>
      <c r="ZD3412" s="68"/>
    </row>
    <row r="3413" spans="658:680" x14ac:dyDescent="0.25">
      <c r="YH3413" s="68"/>
      <c r="YI3413" s="68"/>
      <c r="YJ3413" s="68"/>
      <c r="YK3413" s="68"/>
      <c r="YL3413" s="68"/>
      <c r="YM3413" s="68"/>
      <c r="YN3413" s="68"/>
      <c r="YO3413" s="68"/>
      <c r="YP3413" s="68"/>
      <c r="YQ3413" s="68"/>
      <c r="YR3413" s="68"/>
      <c r="YS3413" s="68"/>
      <c r="YT3413" s="68"/>
      <c r="YU3413" s="68"/>
      <c r="YV3413" s="68"/>
      <c r="YW3413" s="68"/>
      <c r="YX3413" s="68">
        <v>1.0030845938064701</v>
      </c>
      <c r="YY3413" s="68"/>
      <c r="YZ3413" s="68"/>
      <c r="ZA3413" s="68"/>
      <c r="ZB3413" s="68"/>
      <c r="ZC3413" s="68"/>
      <c r="ZD3413" s="68"/>
    </row>
    <row r="3414" spans="658:680" x14ac:dyDescent="0.25">
      <c r="YH3414" s="68"/>
      <c r="YI3414" s="68"/>
      <c r="YJ3414" s="68"/>
      <c r="YK3414" s="68"/>
      <c r="YL3414" s="68"/>
      <c r="YM3414" s="68"/>
      <c r="YN3414" s="68"/>
      <c r="YO3414" s="68"/>
      <c r="YP3414" s="68"/>
      <c r="YQ3414" s="68"/>
      <c r="YR3414" s="68"/>
      <c r="YS3414" s="68"/>
      <c r="YT3414" s="68"/>
      <c r="YU3414" s="68"/>
      <c r="YV3414" s="68"/>
      <c r="YW3414" s="68"/>
      <c r="YX3414" s="68">
        <v>1.0030790317367599</v>
      </c>
      <c r="YY3414" s="68"/>
      <c r="YZ3414" s="68"/>
      <c r="ZA3414" s="68"/>
      <c r="ZB3414" s="68"/>
      <c r="ZC3414" s="68"/>
      <c r="ZD3414" s="68"/>
    </row>
    <row r="3415" spans="658:680" x14ac:dyDescent="0.25">
      <c r="YH3415" s="68"/>
      <c r="YI3415" s="68"/>
      <c r="YJ3415" s="68"/>
      <c r="YK3415" s="68"/>
      <c r="YL3415" s="68"/>
      <c r="YM3415" s="68"/>
      <c r="YN3415" s="68"/>
      <c r="YO3415" s="68"/>
      <c r="YP3415" s="68"/>
      <c r="YQ3415" s="68"/>
      <c r="YR3415" s="68"/>
      <c r="YS3415" s="68"/>
      <c r="YT3415" s="68"/>
      <c r="YU3415" s="68"/>
      <c r="YV3415" s="68"/>
      <c r="YW3415" s="68"/>
      <c r="YX3415" s="68">
        <v>1.0030730273263999</v>
      </c>
      <c r="YY3415" s="68"/>
      <c r="YZ3415" s="68"/>
      <c r="ZA3415" s="68"/>
      <c r="ZB3415" s="68"/>
      <c r="ZC3415" s="68"/>
      <c r="ZD3415" s="68"/>
    </row>
    <row r="3416" spans="658:680" x14ac:dyDescent="0.25">
      <c r="YH3416" s="68"/>
      <c r="YI3416" s="68"/>
      <c r="YJ3416" s="68"/>
      <c r="YK3416" s="68"/>
      <c r="YL3416" s="68"/>
      <c r="YM3416" s="68"/>
      <c r="YN3416" s="68"/>
      <c r="YO3416" s="68"/>
      <c r="YP3416" s="68"/>
      <c r="YQ3416" s="68"/>
      <c r="YR3416" s="68"/>
      <c r="YS3416" s="68"/>
      <c r="YT3416" s="68"/>
      <c r="YU3416" s="68"/>
      <c r="YV3416" s="68"/>
      <c r="YW3416" s="68"/>
      <c r="YX3416" s="68">
        <v>1.0030698163268601</v>
      </c>
      <c r="YY3416" s="68"/>
      <c r="YZ3416" s="68"/>
      <c r="ZA3416" s="68"/>
      <c r="ZB3416" s="68"/>
      <c r="ZC3416" s="68"/>
      <c r="ZD3416" s="68"/>
    </row>
    <row r="3417" spans="658:680" x14ac:dyDescent="0.25">
      <c r="YH3417" s="68"/>
      <c r="YI3417" s="68"/>
      <c r="YJ3417" s="68"/>
      <c r="YK3417" s="68"/>
      <c r="YL3417" s="68"/>
      <c r="YM3417" s="68"/>
      <c r="YN3417" s="68"/>
      <c r="YO3417" s="68"/>
      <c r="YP3417" s="68"/>
      <c r="YQ3417" s="68"/>
      <c r="YR3417" s="68"/>
      <c r="YS3417" s="68"/>
      <c r="YT3417" s="68"/>
      <c r="YU3417" s="68"/>
      <c r="YV3417" s="68"/>
      <c r="YW3417" s="68"/>
      <c r="YX3417" s="68">
        <v>1.0030698103918001</v>
      </c>
      <c r="YY3417" s="68"/>
      <c r="YZ3417" s="68"/>
      <c r="ZA3417" s="68"/>
      <c r="ZB3417" s="68"/>
      <c r="ZC3417" s="68"/>
      <c r="ZD3417" s="68"/>
    </row>
    <row r="3418" spans="658:680" x14ac:dyDescent="0.25">
      <c r="YH3418" s="68"/>
      <c r="YI3418" s="68"/>
      <c r="YJ3418" s="68"/>
      <c r="YK3418" s="68"/>
      <c r="YL3418" s="68"/>
      <c r="YM3418" s="68"/>
      <c r="YN3418" s="68"/>
      <c r="YO3418" s="68"/>
      <c r="YP3418" s="68"/>
      <c r="YQ3418" s="68"/>
      <c r="YR3418" s="68"/>
      <c r="YS3418" s="68"/>
      <c r="YT3418" s="68"/>
      <c r="YU3418" s="68"/>
      <c r="YV3418" s="68"/>
      <c r="YW3418" s="68"/>
      <c r="YX3418" s="68">
        <v>1.00306697062183</v>
      </c>
      <c r="YY3418" s="68"/>
      <c r="YZ3418" s="68"/>
      <c r="ZA3418" s="68"/>
      <c r="ZB3418" s="68"/>
      <c r="ZC3418" s="68"/>
      <c r="ZD3418" s="68"/>
    </row>
    <row r="3419" spans="658:680" x14ac:dyDescent="0.25">
      <c r="YH3419" s="68"/>
      <c r="YI3419" s="68"/>
      <c r="YJ3419" s="68"/>
      <c r="YK3419" s="68"/>
      <c r="YL3419" s="68"/>
      <c r="YM3419" s="68"/>
      <c r="YN3419" s="68"/>
      <c r="YO3419" s="68"/>
      <c r="YP3419" s="68"/>
      <c r="YQ3419" s="68"/>
      <c r="YR3419" s="68"/>
      <c r="YS3419" s="68"/>
      <c r="YT3419" s="68"/>
      <c r="YU3419" s="68"/>
      <c r="YV3419" s="68"/>
      <c r="YW3419" s="68"/>
      <c r="YX3419" s="68">
        <v>1.0030664764065</v>
      </c>
      <c r="YY3419" s="68"/>
      <c r="YZ3419" s="68"/>
      <c r="ZA3419" s="68"/>
      <c r="ZB3419" s="68"/>
      <c r="ZC3419" s="68"/>
      <c r="ZD3419" s="68"/>
    </row>
    <row r="3420" spans="658:680" x14ac:dyDescent="0.25">
      <c r="YH3420" s="68"/>
      <c r="YI3420" s="68"/>
      <c r="YJ3420" s="68"/>
      <c r="YK3420" s="68"/>
      <c r="YL3420" s="68"/>
      <c r="YM3420" s="68"/>
      <c r="YN3420" s="68"/>
      <c r="YO3420" s="68"/>
      <c r="YP3420" s="68"/>
      <c r="YQ3420" s="68"/>
      <c r="YR3420" s="68"/>
      <c r="YS3420" s="68"/>
      <c r="YT3420" s="68"/>
      <c r="YU3420" s="68"/>
      <c r="YV3420" s="68"/>
      <c r="YW3420" s="68"/>
      <c r="YX3420" s="68">
        <v>1.0030612689581699</v>
      </c>
      <c r="YY3420" s="68"/>
      <c r="YZ3420" s="68"/>
      <c r="ZA3420" s="68"/>
      <c r="ZB3420" s="68"/>
      <c r="ZC3420" s="68"/>
      <c r="ZD3420" s="68"/>
    </row>
    <row r="3421" spans="658:680" x14ac:dyDescent="0.25">
      <c r="YH3421" s="68"/>
      <c r="YI3421" s="68"/>
      <c r="YJ3421" s="68"/>
      <c r="YK3421" s="68"/>
      <c r="YL3421" s="68"/>
      <c r="YM3421" s="68"/>
      <c r="YN3421" s="68"/>
      <c r="YO3421" s="68"/>
      <c r="YP3421" s="68"/>
      <c r="YQ3421" s="68"/>
      <c r="YR3421" s="68"/>
      <c r="YS3421" s="68"/>
      <c r="YT3421" s="68"/>
      <c r="YU3421" s="68"/>
      <c r="YV3421" s="68"/>
      <c r="YW3421" s="68"/>
      <c r="YX3421" s="68">
        <v>1.0030565245637</v>
      </c>
      <c r="YY3421" s="68"/>
      <c r="YZ3421" s="68"/>
      <c r="ZA3421" s="68"/>
      <c r="ZB3421" s="68"/>
      <c r="ZC3421" s="68"/>
      <c r="ZD3421" s="68"/>
    </row>
    <row r="3422" spans="658:680" x14ac:dyDescent="0.25">
      <c r="YH3422" s="68"/>
      <c r="YI3422" s="68"/>
      <c r="YJ3422" s="68"/>
      <c r="YK3422" s="68"/>
      <c r="YL3422" s="68"/>
      <c r="YM3422" s="68"/>
      <c r="YN3422" s="68"/>
      <c r="YO3422" s="68"/>
      <c r="YP3422" s="68"/>
      <c r="YQ3422" s="68"/>
      <c r="YR3422" s="68"/>
      <c r="YS3422" s="68"/>
      <c r="YT3422" s="68"/>
      <c r="YU3422" s="68"/>
      <c r="YV3422" s="68"/>
      <c r="YW3422" s="68"/>
      <c r="YX3422" s="68">
        <v>1.0030546512055001</v>
      </c>
      <c r="YY3422" s="68"/>
      <c r="YZ3422" s="68"/>
      <c r="ZA3422" s="68"/>
      <c r="ZB3422" s="68"/>
      <c r="ZC3422" s="68"/>
      <c r="ZD3422" s="68"/>
    </row>
    <row r="3423" spans="658:680" x14ac:dyDescent="0.25">
      <c r="YH3423" s="68"/>
      <c r="YI3423" s="68"/>
      <c r="YJ3423" s="68"/>
      <c r="YK3423" s="68"/>
      <c r="YL3423" s="68"/>
      <c r="YM3423" s="68"/>
      <c r="YN3423" s="68"/>
      <c r="YO3423" s="68"/>
      <c r="YP3423" s="68"/>
      <c r="YQ3423" s="68"/>
      <c r="YR3423" s="68"/>
      <c r="YS3423" s="68"/>
      <c r="YT3423" s="68"/>
      <c r="YU3423" s="68"/>
      <c r="YV3423" s="68"/>
      <c r="YW3423" s="68"/>
      <c r="YX3423" s="68">
        <v>1.00305385615661</v>
      </c>
      <c r="YY3423" s="68"/>
      <c r="YZ3423" s="68"/>
      <c r="ZA3423" s="68"/>
      <c r="ZB3423" s="68"/>
      <c r="ZC3423" s="68"/>
      <c r="ZD3423" s="68"/>
    </row>
    <row r="3424" spans="658:680" x14ac:dyDescent="0.25">
      <c r="YH3424" s="68"/>
      <c r="YI3424" s="68"/>
      <c r="YJ3424" s="68"/>
      <c r="YK3424" s="68"/>
      <c r="YL3424" s="68"/>
      <c r="YM3424" s="68"/>
      <c r="YN3424" s="68"/>
      <c r="YO3424" s="68"/>
      <c r="YP3424" s="68"/>
      <c r="YQ3424" s="68"/>
      <c r="YR3424" s="68"/>
      <c r="YS3424" s="68"/>
      <c r="YT3424" s="68"/>
      <c r="YU3424" s="68"/>
      <c r="YV3424" s="68"/>
      <c r="YW3424" s="68"/>
      <c r="YX3424" s="68">
        <v>1.00305259595731</v>
      </c>
      <c r="YY3424" s="68"/>
      <c r="YZ3424" s="68"/>
      <c r="ZA3424" s="68"/>
      <c r="ZB3424" s="68"/>
      <c r="ZC3424" s="68"/>
      <c r="ZD3424" s="68"/>
    </row>
    <row r="3425" spans="658:680" x14ac:dyDescent="0.25">
      <c r="YH3425" s="68"/>
      <c r="YI3425" s="68"/>
      <c r="YJ3425" s="68"/>
      <c r="YK3425" s="68"/>
      <c r="YL3425" s="68"/>
      <c r="YM3425" s="68"/>
      <c r="YN3425" s="68"/>
      <c r="YO3425" s="68"/>
      <c r="YP3425" s="68"/>
      <c r="YQ3425" s="68"/>
      <c r="YR3425" s="68"/>
      <c r="YS3425" s="68"/>
      <c r="YT3425" s="68"/>
      <c r="YU3425" s="68"/>
      <c r="YV3425" s="68"/>
      <c r="YW3425" s="68"/>
      <c r="YX3425" s="68">
        <v>1.00304321585227</v>
      </c>
      <c r="YY3425" s="68"/>
      <c r="YZ3425" s="68"/>
      <c r="ZA3425" s="68"/>
      <c r="ZB3425" s="68"/>
      <c r="ZC3425" s="68"/>
      <c r="ZD3425" s="68"/>
    </row>
    <row r="3426" spans="658:680" x14ac:dyDescent="0.25">
      <c r="YH3426" s="68"/>
      <c r="YI3426" s="68"/>
      <c r="YJ3426" s="68"/>
      <c r="YK3426" s="68"/>
      <c r="YL3426" s="68"/>
      <c r="YM3426" s="68"/>
      <c r="YN3426" s="68"/>
      <c r="YO3426" s="68"/>
      <c r="YP3426" s="68"/>
      <c r="YQ3426" s="68"/>
      <c r="YR3426" s="68"/>
      <c r="YS3426" s="68"/>
      <c r="YT3426" s="68"/>
      <c r="YU3426" s="68"/>
      <c r="YV3426" s="68"/>
      <c r="YW3426" s="68"/>
      <c r="YX3426" s="68">
        <v>1.0030396905879799</v>
      </c>
      <c r="YY3426" s="68"/>
      <c r="YZ3426" s="68"/>
      <c r="ZA3426" s="68"/>
      <c r="ZB3426" s="68"/>
      <c r="ZC3426" s="68"/>
      <c r="ZD3426" s="68"/>
    </row>
    <row r="3427" spans="658:680" x14ac:dyDescent="0.25">
      <c r="YH3427" s="68"/>
      <c r="YI3427" s="68"/>
      <c r="YJ3427" s="68"/>
      <c r="YK3427" s="68"/>
      <c r="YL3427" s="68"/>
      <c r="YM3427" s="68"/>
      <c r="YN3427" s="68"/>
      <c r="YO3427" s="68"/>
      <c r="YP3427" s="68"/>
      <c r="YQ3427" s="68"/>
      <c r="YR3427" s="68"/>
      <c r="YS3427" s="68"/>
      <c r="YT3427" s="68"/>
      <c r="YU3427" s="68"/>
      <c r="YV3427" s="68"/>
      <c r="YW3427" s="68"/>
      <c r="YX3427" s="68">
        <v>1.0030354316016901</v>
      </c>
      <c r="YY3427" s="68"/>
      <c r="YZ3427" s="68"/>
      <c r="ZA3427" s="68"/>
      <c r="ZB3427" s="68"/>
      <c r="ZC3427" s="68"/>
      <c r="ZD3427" s="68"/>
    </row>
    <row r="3428" spans="658:680" x14ac:dyDescent="0.25">
      <c r="YH3428" s="68"/>
      <c r="YI3428" s="68"/>
      <c r="YJ3428" s="68"/>
      <c r="YK3428" s="68"/>
      <c r="YL3428" s="68"/>
      <c r="YM3428" s="68"/>
      <c r="YN3428" s="68"/>
      <c r="YO3428" s="68"/>
      <c r="YP3428" s="68"/>
      <c r="YQ3428" s="68"/>
      <c r="YR3428" s="68"/>
      <c r="YS3428" s="68"/>
      <c r="YT3428" s="68"/>
      <c r="YU3428" s="68"/>
      <c r="YV3428" s="68"/>
      <c r="YW3428" s="68"/>
      <c r="YX3428" s="68">
        <v>1.00303283072922</v>
      </c>
      <c r="YY3428" s="68"/>
      <c r="YZ3428" s="68"/>
      <c r="ZA3428" s="68"/>
      <c r="ZB3428" s="68"/>
      <c r="ZC3428" s="68"/>
      <c r="ZD3428" s="68"/>
    </row>
    <row r="3429" spans="658:680" x14ac:dyDescent="0.25">
      <c r="YH3429" s="68"/>
      <c r="YI3429" s="68"/>
      <c r="YJ3429" s="68"/>
      <c r="YK3429" s="68"/>
      <c r="YL3429" s="68"/>
      <c r="YM3429" s="68"/>
      <c r="YN3429" s="68"/>
      <c r="YO3429" s="68"/>
      <c r="YP3429" s="68"/>
      <c r="YQ3429" s="68"/>
      <c r="YR3429" s="68"/>
      <c r="YS3429" s="68"/>
      <c r="YT3429" s="68"/>
      <c r="YU3429" s="68"/>
      <c r="YV3429" s="68"/>
      <c r="YW3429" s="68"/>
      <c r="YX3429" s="68">
        <v>1.0030274155435699</v>
      </c>
      <c r="YY3429" s="68"/>
      <c r="YZ3429" s="68"/>
      <c r="ZA3429" s="68"/>
      <c r="ZB3429" s="68"/>
      <c r="ZC3429" s="68"/>
      <c r="ZD3429" s="68"/>
    </row>
    <row r="3430" spans="658:680" x14ac:dyDescent="0.25">
      <c r="YH3430" s="68"/>
      <c r="YI3430" s="68"/>
      <c r="YJ3430" s="68"/>
      <c r="YK3430" s="68"/>
      <c r="YL3430" s="68"/>
      <c r="YM3430" s="68"/>
      <c r="YN3430" s="68"/>
      <c r="YO3430" s="68"/>
      <c r="YP3430" s="68"/>
      <c r="YQ3430" s="68"/>
      <c r="YR3430" s="68"/>
      <c r="YS3430" s="68"/>
      <c r="YT3430" s="68"/>
      <c r="YU3430" s="68"/>
      <c r="YV3430" s="68"/>
      <c r="YW3430" s="68"/>
      <c r="YX3430" s="68">
        <v>1.00302668662737</v>
      </c>
      <c r="YY3430" s="68"/>
      <c r="YZ3430" s="68"/>
      <c r="ZA3430" s="68"/>
      <c r="ZB3430" s="68"/>
      <c r="ZC3430" s="68"/>
      <c r="ZD3430" s="68"/>
    </row>
    <row r="3431" spans="658:680" x14ac:dyDescent="0.25">
      <c r="YH3431" s="68"/>
      <c r="YI3431" s="68"/>
      <c r="YJ3431" s="68"/>
      <c r="YK3431" s="68"/>
      <c r="YL3431" s="68"/>
      <c r="YM3431" s="68"/>
      <c r="YN3431" s="68"/>
      <c r="YO3431" s="68"/>
      <c r="YP3431" s="68"/>
      <c r="YQ3431" s="68"/>
      <c r="YR3431" s="68"/>
      <c r="YS3431" s="68"/>
      <c r="YT3431" s="68"/>
      <c r="YU3431" s="68"/>
      <c r="YV3431" s="68"/>
      <c r="YW3431" s="68"/>
      <c r="YX3431" s="68">
        <v>1.0030219186739</v>
      </c>
      <c r="YY3431" s="68"/>
      <c r="YZ3431" s="68"/>
      <c r="ZA3431" s="68"/>
      <c r="ZB3431" s="68"/>
      <c r="ZC3431" s="68"/>
      <c r="ZD3431" s="68"/>
    </row>
    <row r="3432" spans="658:680" x14ac:dyDescent="0.25">
      <c r="YH3432" s="68"/>
      <c r="YI3432" s="68"/>
      <c r="YJ3432" s="68"/>
      <c r="YK3432" s="68"/>
      <c r="YL3432" s="68"/>
      <c r="YM3432" s="68"/>
      <c r="YN3432" s="68"/>
      <c r="YO3432" s="68"/>
      <c r="YP3432" s="68"/>
      <c r="YQ3432" s="68"/>
      <c r="YR3432" s="68"/>
      <c r="YS3432" s="68"/>
      <c r="YT3432" s="68"/>
      <c r="YU3432" s="68"/>
      <c r="YV3432" s="68"/>
      <c r="YW3432" s="68"/>
      <c r="YX3432" s="68">
        <v>1.00301693748029</v>
      </c>
      <c r="YY3432" s="68"/>
      <c r="YZ3432" s="68"/>
      <c r="ZA3432" s="68"/>
      <c r="ZB3432" s="68"/>
      <c r="ZC3432" s="68"/>
      <c r="ZD3432" s="68"/>
    </row>
    <row r="3433" spans="658:680" x14ac:dyDescent="0.25">
      <c r="YH3433" s="68"/>
      <c r="YI3433" s="68"/>
      <c r="YJ3433" s="68"/>
      <c r="YK3433" s="68"/>
      <c r="YL3433" s="68"/>
      <c r="YM3433" s="68"/>
      <c r="YN3433" s="68"/>
      <c r="YO3433" s="68"/>
      <c r="YP3433" s="68"/>
      <c r="YQ3433" s="68"/>
      <c r="YR3433" s="68"/>
      <c r="YS3433" s="68"/>
      <c r="YT3433" s="68"/>
      <c r="YU3433" s="68"/>
      <c r="YV3433" s="68"/>
      <c r="YW3433" s="68"/>
      <c r="YX3433" s="68">
        <v>1.0030120651565</v>
      </c>
      <c r="YY3433" s="68"/>
      <c r="YZ3433" s="68"/>
      <c r="ZA3433" s="68"/>
      <c r="ZB3433" s="68"/>
      <c r="ZC3433" s="68"/>
      <c r="ZD3433" s="68"/>
    </row>
    <row r="3434" spans="658:680" x14ac:dyDescent="0.25">
      <c r="YH3434" s="68"/>
      <c r="YI3434" s="68"/>
      <c r="YJ3434" s="68"/>
      <c r="YK3434" s="68"/>
      <c r="YL3434" s="68"/>
      <c r="YM3434" s="68"/>
      <c r="YN3434" s="68"/>
      <c r="YO3434" s="68"/>
      <c r="YP3434" s="68"/>
      <c r="YQ3434" s="68"/>
      <c r="YR3434" s="68"/>
      <c r="YS3434" s="68"/>
      <c r="YT3434" s="68"/>
      <c r="YU3434" s="68"/>
      <c r="YV3434" s="68"/>
      <c r="YW3434" s="68"/>
      <c r="YX3434" s="68">
        <v>1.0030066304227501</v>
      </c>
      <c r="YY3434" s="68"/>
      <c r="YZ3434" s="68"/>
      <c r="ZA3434" s="68"/>
      <c r="ZB3434" s="68"/>
      <c r="ZC3434" s="68"/>
      <c r="ZD3434" s="68"/>
    </row>
    <row r="3435" spans="658:680" x14ac:dyDescent="0.25">
      <c r="YH3435" s="68"/>
      <c r="YI3435" s="68"/>
      <c r="YJ3435" s="68"/>
      <c r="YK3435" s="68"/>
      <c r="YL3435" s="68"/>
      <c r="YM3435" s="68"/>
      <c r="YN3435" s="68"/>
      <c r="YO3435" s="68"/>
      <c r="YP3435" s="68"/>
      <c r="YQ3435" s="68"/>
      <c r="YR3435" s="68"/>
      <c r="YS3435" s="68"/>
      <c r="YT3435" s="68"/>
      <c r="YU3435" s="68"/>
      <c r="YV3435" s="68"/>
      <c r="YW3435" s="68"/>
      <c r="YX3435" s="68">
        <v>1.0030034208693499</v>
      </c>
      <c r="YY3435" s="68"/>
      <c r="YZ3435" s="68"/>
      <c r="ZA3435" s="68"/>
      <c r="ZB3435" s="68"/>
      <c r="ZC3435" s="68"/>
      <c r="ZD3435" s="68"/>
    </row>
    <row r="3436" spans="658:680" x14ac:dyDescent="0.25">
      <c r="YH3436" s="68"/>
      <c r="YI3436" s="68"/>
      <c r="YJ3436" s="68"/>
      <c r="YK3436" s="68"/>
      <c r="YL3436" s="68"/>
      <c r="YM3436" s="68"/>
      <c r="YN3436" s="68"/>
      <c r="YO3436" s="68"/>
      <c r="YP3436" s="68"/>
      <c r="YQ3436" s="68"/>
      <c r="YR3436" s="68"/>
      <c r="YS3436" s="68"/>
      <c r="YT3436" s="68"/>
      <c r="YU3436" s="68"/>
      <c r="YV3436" s="68"/>
      <c r="YW3436" s="68"/>
      <c r="YX3436" s="68">
        <v>1.00300319583683</v>
      </c>
      <c r="YY3436" s="68"/>
      <c r="YZ3436" s="68"/>
      <c r="ZA3436" s="68"/>
      <c r="ZB3436" s="68"/>
      <c r="ZC3436" s="68"/>
      <c r="ZD3436" s="68"/>
    </row>
    <row r="3437" spans="658:680" x14ac:dyDescent="0.25">
      <c r="YH3437" s="68"/>
      <c r="YI3437" s="68"/>
      <c r="YJ3437" s="68"/>
      <c r="YK3437" s="68"/>
      <c r="YL3437" s="68"/>
      <c r="YM3437" s="68"/>
      <c r="YN3437" s="68"/>
      <c r="YO3437" s="68"/>
      <c r="YP3437" s="68"/>
      <c r="YQ3437" s="68"/>
      <c r="YR3437" s="68"/>
      <c r="YS3437" s="68"/>
      <c r="YT3437" s="68"/>
      <c r="YU3437" s="68"/>
      <c r="YV3437" s="68"/>
      <c r="YW3437" s="68"/>
      <c r="YX3437" s="68">
        <v>1.0030023051535899</v>
      </c>
      <c r="YY3437" s="68"/>
      <c r="YZ3437" s="68"/>
      <c r="ZA3437" s="68"/>
      <c r="ZB3437" s="68"/>
      <c r="ZC3437" s="68"/>
      <c r="ZD3437" s="68"/>
    </row>
    <row r="3438" spans="658:680" x14ac:dyDescent="0.25">
      <c r="YH3438" s="68"/>
      <c r="YI3438" s="68"/>
      <c r="YJ3438" s="68"/>
      <c r="YK3438" s="68"/>
      <c r="YL3438" s="68"/>
      <c r="YM3438" s="68"/>
      <c r="YN3438" s="68"/>
      <c r="YO3438" s="68"/>
      <c r="YP3438" s="68"/>
      <c r="YQ3438" s="68"/>
      <c r="YR3438" s="68"/>
      <c r="YS3438" s="68"/>
      <c r="YT3438" s="68"/>
      <c r="YU3438" s="68"/>
      <c r="YV3438" s="68"/>
      <c r="YW3438" s="68"/>
      <c r="YX3438" s="68">
        <v>1.0029953720004401</v>
      </c>
      <c r="YY3438" s="68"/>
      <c r="YZ3438" s="68"/>
      <c r="ZA3438" s="68"/>
      <c r="ZB3438" s="68"/>
      <c r="ZC3438" s="68"/>
      <c r="ZD3438" s="68"/>
    </row>
    <row r="3439" spans="658:680" x14ac:dyDescent="0.25">
      <c r="YH3439" s="68"/>
      <c r="YI3439" s="68"/>
      <c r="YJ3439" s="68"/>
      <c r="YK3439" s="68"/>
      <c r="YL3439" s="68"/>
      <c r="YM3439" s="68"/>
      <c r="YN3439" s="68"/>
      <c r="YO3439" s="68"/>
      <c r="YP3439" s="68"/>
      <c r="YQ3439" s="68"/>
      <c r="YR3439" s="68"/>
      <c r="YS3439" s="68"/>
      <c r="YT3439" s="68"/>
      <c r="YU3439" s="68"/>
      <c r="YV3439" s="68"/>
      <c r="YW3439" s="68"/>
      <c r="YX3439" s="68">
        <v>1.00299364515011</v>
      </c>
      <c r="YY3439" s="68"/>
      <c r="YZ3439" s="68"/>
      <c r="ZA3439" s="68"/>
      <c r="ZB3439" s="68"/>
      <c r="ZC3439" s="68"/>
      <c r="ZD3439" s="68"/>
    </row>
    <row r="3440" spans="658:680" x14ac:dyDescent="0.25">
      <c r="YH3440" s="68"/>
      <c r="YI3440" s="68"/>
      <c r="YJ3440" s="68"/>
      <c r="YK3440" s="68"/>
      <c r="YL3440" s="68"/>
      <c r="YM3440" s="68"/>
      <c r="YN3440" s="68"/>
      <c r="YO3440" s="68"/>
      <c r="YP3440" s="68"/>
      <c r="YQ3440" s="68"/>
      <c r="YR3440" s="68"/>
      <c r="YS3440" s="68"/>
      <c r="YT3440" s="68"/>
      <c r="YU3440" s="68"/>
      <c r="YV3440" s="68"/>
      <c r="YW3440" s="68"/>
      <c r="YX3440" s="68">
        <v>1.0029930012821699</v>
      </c>
      <c r="YY3440" s="68"/>
      <c r="YZ3440" s="68"/>
      <c r="ZA3440" s="68"/>
      <c r="ZB3440" s="68"/>
      <c r="ZC3440" s="68"/>
      <c r="ZD3440" s="68"/>
    </row>
    <row r="3441" spans="658:680" x14ac:dyDescent="0.25">
      <c r="YH3441" s="68"/>
      <c r="YI3441" s="68"/>
      <c r="YJ3441" s="68"/>
      <c r="YK3441" s="68"/>
      <c r="YL3441" s="68"/>
      <c r="YM3441" s="68"/>
      <c r="YN3441" s="68"/>
      <c r="YO3441" s="68"/>
      <c r="YP3441" s="68"/>
      <c r="YQ3441" s="68"/>
      <c r="YR3441" s="68"/>
      <c r="YS3441" s="68"/>
      <c r="YT3441" s="68"/>
      <c r="YU3441" s="68"/>
      <c r="YV3441" s="68"/>
      <c r="YW3441" s="68"/>
      <c r="YX3441" s="68">
        <v>1.00299022374938</v>
      </c>
      <c r="YY3441" s="68"/>
      <c r="YZ3441" s="68"/>
      <c r="ZA3441" s="68"/>
      <c r="ZB3441" s="68"/>
      <c r="ZC3441" s="68"/>
      <c r="ZD3441" s="68"/>
    </row>
    <row r="3442" spans="658:680" x14ac:dyDescent="0.25">
      <c r="YH3442" s="68"/>
      <c r="YI3442" s="68"/>
      <c r="YJ3442" s="68"/>
      <c r="YK3442" s="68"/>
      <c r="YL3442" s="68"/>
      <c r="YM3442" s="68"/>
      <c r="YN3442" s="68"/>
      <c r="YO3442" s="68"/>
      <c r="YP3442" s="68"/>
      <c r="YQ3442" s="68"/>
      <c r="YR3442" s="68"/>
      <c r="YS3442" s="68"/>
      <c r="YT3442" s="68"/>
      <c r="YU3442" s="68"/>
      <c r="YV3442" s="68"/>
      <c r="YW3442" s="68"/>
      <c r="YX3442" s="68">
        <v>1.00298821505886</v>
      </c>
      <c r="YY3442" s="68"/>
      <c r="YZ3442" s="68"/>
      <c r="ZA3442" s="68"/>
      <c r="ZB3442" s="68"/>
      <c r="ZC3442" s="68"/>
      <c r="ZD3442" s="68"/>
    </row>
    <row r="3443" spans="658:680" x14ac:dyDescent="0.25">
      <c r="YH3443" s="68"/>
      <c r="YI3443" s="68"/>
      <c r="YJ3443" s="68"/>
      <c r="YK3443" s="68"/>
      <c r="YL3443" s="68"/>
      <c r="YM3443" s="68"/>
      <c r="YN3443" s="68"/>
      <c r="YO3443" s="68"/>
      <c r="YP3443" s="68"/>
      <c r="YQ3443" s="68"/>
      <c r="YR3443" s="68"/>
      <c r="YS3443" s="68"/>
      <c r="YT3443" s="68"/>
      <c r="YU3443" s="68"/>
      <c r="YV3443" s="68"/>
      <c r="YW3443" s="68"/>
      <c r="YX3443" s="68">
        <v>1.0029811572067999</v>
      </c>
      <c r="YY3443" s="68"/>
      <c r="YZ3443" s="68"/>
      <c r="ZA3443" s="68"/>
      <c r="ZB3443" s="68"/>
      <c r="ZC3443" s="68"/>
      <c r="ZD3443" s="68"/>
    </row>
    <row r="3444" spans="658:680" x14ac:dyDescent="0.25">
      <c r="YH3444" s="68"/>
      <c r="YI3444" s="68"/>
      <c r="YJ3444" s="68"/>
      <c r="YK3444" s="68"/>
      <c r="YL3444" s="68"/>
      <c r="YM3444" s="68"/>
      <c r="YN3444" s="68"/>
      <c r="YO3444" s="68"/>
      <c r="YP3444" s="68"/>
      <c r="YQ3444" s="68"/>
      <c r="YR3444" s="68"/>
      <c r="YS3444" s="68"/>
      <c r="YT3444" s="68"/>
      <c r="YU3444" s="68"/>
      <c r="YV3444" s="68"/>
      <c r="YW3444" s="68"/>
      <c r="YX3444" s="68">
        <v>1.0029798476222</v>
      </c>
      <c r="YY3444" s="68"/>
      <c r="YZ3444" s="68"/>
      <c r="ZA3444" s="68"/>
      <c r="ZB3444" s="68"/>
      <c r="ZC3444" s="68"/>
      <c r="ZD3444" s="68"/>
    </row>
    <row r="3445" spans="658:680" x14ac:dyDescent="0.25">
      <c r="YH3445" s="68"/>
      <c r="YI3445" s="68"/>
      <c r="YJ3445" s="68"/>
      <c r="YK3445" s="68"/>
      <c r="YL3445" s="68"/>
      <c r="YM3445" s="68"/>
      <c r="YN3445" s="68"/>
      <c r="YO3445" s="68"/>
      <c r="YP3445" s="68"/>
      <c r="YQ3445" s="68"/>
      <c r="YR3445" s="68"/>
      <c r="YS3445" s="68"/>
      <c r="YT3445" s="68"/>
      <c r="YU3445" s="68"/>
      <c r="YV3445" s="68"/>
      <c r="YW3445" s="68"/>
      <c r="YX3445" s="68">
        <v>1.0029783011034601</v>
      </c>
      <c r="YY3445" s="68"/>
      <c r="YZ3445" s="68"/>
      <c r="ZA3445" s="68"/>
      <c r="ZB3445" s="68"/>
      <c r="ZC3445" s="68"/>
      <c r="ZD3445" s="68"/>
    </row>
    <row r="3446" spans="658:680" x14ac:dyDescent="0.25">
      <c r="YH3446" s="68"/>
      <c r="YI3446" s="68"/>
      <c r="YJ3446" s="68"/>
      <c r="YK3446" s="68"/>
      <c r="YL3446" s="68"/>
      <c r="YM3446" s="68"/>
      <c r="YN3446" s="68"/>
      <c r="YO3446" s="68"/>
      <c r="YP3446" s="68"/>
      <c r="YQ3446" s="68"/>
      <c r="YR3446" s="68"/>
      <c r="YS3446" s="68"/>
      <c r="YT3446" s="68"/>
      <c r="YU3446" s="68"/>
      <c r="YV3446" s="68"/>
      <c r="YW3446" s="68"/>
      <c r="YX3446" s="68">
        <v>1.00297781936538</v>
      </c>
      <c r="YY3446" s="68"/>
      <c r="YZ3446" s="68"/>
      <c r="ZA3446" s="68"/>
      <c r="ZB3446" s="68"/>
      <c r="ZC3446" s="68"/>
      <c r="ZD3446" s="68"/>
    </row>
    <row r="3447" spans="658:680" x14ac:dyDescent="0.25">
      <c r="YH3447" s="68"/>
      <c r="YI3447" s="68"/>
      <c r="YJ3447" s="68"/>
      <c r="YK3447" s="68"/>
      <c r="YL3447" s="68"/>
      <c r="YM3447" s="68"/>
      <c r="YN3447" s="68"/>
      <c r="YO3447" s="68"/>
      <c r="YP3447" s="68"/>
      <c r="YQ3447" s="68"/>
      <c r="YR3447" s="68"/>
      <c r="YS3447" s="68"/>
      <c r="YT3447" s="68"/>
      <c r="YU3447" s="68"/>
      <c r="YV3447" s="68"/>
      <c r="YW3447" s="68"/>
      <c r="YX3447" s="68">
        <v>1.0029761821696901</v>
      </c>
      <c r="YY3447" s="68"/>
      <c r="YZ3447" s="68"/>
      <c r="ZA3447" s="68"/>
      <c r="ZB3447" s="68"/>
      <c r="ZC3447" s="68"/>
      <c r="ZD3447" s="68"/>
    </row>
    <row r="3448" spans="658:680" x14ac:dyDescent="0.25">
      <c r="YH3448" s="68"/>
      <c r="YI3448" s="68"/>
      <c r="YJ3448" s="68"/>
      <c r="YK3448" s="68"/>
      <c r="YL3448" s="68"/>
      <c r="YM3448" s="68"/>
      <c r="YN3448" s="68"/>
      <c r="YO3448" s="68"/>
      <c r="YP3448" s="68"/>
      <c r="YQ3448" s="68"/>
      <c r="YR3448" s="68"/>
      <c r="YS3448" s="68"/>
      <c r="YT3448" s="68"/>
      <c r="YU3448" s="68"/>
      <c r="YV3448" s="68"/>
      <c r="YW3448" s="68"/>
      <c r="YX3448" s="68">
        <v>1.0029757453527</v>
      </c>
      <c r="YY3448" s="68"/>
      <c r="YZ3448" s="68"/>
      <c r="ZA3448" s="68"/>
      <c r="ZB3448" s="68"/>
      <c r="ZC3448" s="68"/>
      <c r="ZD3448" s="68"/>
    </row>
    <row r="3449" spans="658:680" x14ac:dyDescent="0.25">
      <c r="YH3449" s="68"/>
      <c r="YI3449" s="68"/>
      <c r="YJ3449" s="68"/>
      <c r="YK3449" s="68"/>
      <c r="YL3449" s="68"/>
      <c r="YM3449" s="68"/>
      <c r="YN3449" s="68"/>
      <c r="YO3449" s="68"/>
      <c r="YP3449" s="68"/>
      <c r="YQ3449" s="68"/>
      <c r="YR3449" s="68"/>
      <c r="YS3449" s="68"/>
      <c r="YT3449" s="68"/>
      <c r="YU3449" s="68"/>
      <c r="YV3449" s="68"/>
      <c r="YW3449" s="68"/>
      <c r="YX3449" s="68">
        <v>1.0029755284263799</v>
      </c>
      <c r="YY3449" s="68"/>
      <c r="YZ3449" s="68"/>
      <c r="ZA3449" s="68"/>
      <c r="ZB3449" s="68"/>
      <c r="ZC3449" s="68"/>
      <c r="ZD3449" s="68"/>
    </row>
    <row r="3450" spans="658:680" x14ac:dyDescent="0.25">
      <c r="YH3450" s="68"/>
      <c r="YI3450" s="68"/>
      <c r="YJ3450" s="68"/>
      <c r="YK3450" s="68"/>
      <c r="YL3450" s="68"/>
      <c r="YM3450" s="68"/>
      <c r="YN3450" s="68"/>
      <c r="YO3450" s="68"/>
      <c r="YP3450" s="68"/>
      <c r="YQ3450" s="68"/>
      <c r="YR3450" s="68"/>
      <c r="YS3450" s="68"/>
      <c r="YT3450" s="68"/>
      <c r="YU3450" s="68"/>
      <c r="YV3450" s="68"/>
      <c r="YW3450" s="68"/>
      <c r="YX3450" s="68">
        <v>1.00297286665278</v>
      </c>
      <c r="YY3450" s="68"/>
      <c r="YZ3450" s="68"/>
      <c r="ZA3450" s="68"/>
      <c r="ZB3450" s="68"/>
      <c r="ZC3450" s="68"/>
      <c r="ZD3450" s="68"/>
    </row>
    <row r="3451" spans="658:680" x14ac:dyDescent="0.25">
      <c r="YH3451" s="68"/>
      <c r="YI3451" s="68"/>
      <c r="YJ3451" s="68"/>
      <c r="YK3451" s="68"/>
      <c r="YL3451" s="68"/>
      <c r="YM3451" s="68"/>
      <c r="YN3451" s="68"/>
      <c r="YO3451" s="68"/>
      <c r="YP3451" s="68"/>
      <c r="YQ3451" s="68"/>
      <c r="YR3451" s="68"/>
      <c r="YS3451" s="68"/>
      <c r="YT3451" s="68"/>
      <c r="YU3451" s="68"/>
      <c r="YV3451" s="68"/>
      <c r="YW3451" s="68"/>
      <c r="YX3451" s="68">
        <v>1.0029645153678399</v>
      </c>
      <c r="YY3451" s="68"/>
      <c r="YZ3451" s="68"/>
      <c r="ZA3451" s="68"/>
      <c r="ZB3451" s="68"/>
      <c r="ZC3451" s="68"/>
      <c r="ZD3451" s="68"/>
    </row>
    <row r="3452" spans="658:680" x14ac:dyDescent="0.25">
      <c r="YH3452" s="68"/>
      <c r="YI3452" s="68"/>
      <c r="YJ3452" s="68"/>
      <c r="YK3452" s="68"/>
      <c r="YL3452" s="68"/>
      <c r="YM3452" s="68"/>
      <c r="YN3452" s="68"/>
      <c r="YO3452" s="68"/>
      <c r="YP3452" s="68"/>
      <c r="YQ3452" s="68"/>
      <c r="YR3452" s="68"/>
      <c r="YS3452" s="68"/>
      <c r="YT3452" s="68"/>
      <c r="YU3452" s="68"/>
      <c r="YV3452" s="68"/>
      <c r="YW3452" s="68"/>
      <c r="YX3452" s="68">
        <v>1.00296393586494</v>
      </c>
      <c r="YY3452" s="68"/>
      <c r="YZ3452" s="68"/>
      <c r="ZA3452" s="68"/>
      <c r="ZB3452" s="68"/>
      <c r="ZC3452" s="68"/>
      <c r="ZD3452" s="68"/>
    </row>
    <row r="3453" spans="658:680" x14ac:dyDescent="0.25">
      <c r="YH3453" s="68"/>
      <c r="YI3453" s="68"/>
      <c r="YJ3453" s="68"/>
      <c r="YK3453" s="68"/>
      <c r="YL3453" s="68"/>
      <c r="YM3453" s="68"/>
      <c r="YN3453" s="68"/>
      <c r="YO3453" s="68"/>
      <c r="YP3453" s="68"/>
      <c r="YQ3453" s="68"/>
      <c r="YR3453" s="68"/>
      <c r="YS3453" s="68"/>
      <c r="YT3453" s="68"/>
      <c r="YU3453" s="68"/>
      <c r="YV3453" s="68"/>
      <c r="YW3453" s="68"/>
      <c r="YX3453" s="68">
        <v>1.00295699980793</v>
      </c>
      <c r="YY3453" s="68"/>
      <c r="YZ3453" s="68"/>
      <c r="ZA3453" s="68"/>
      <c r="ZB3453" s="68"/>
      <c r="ZC3453" s="68"/>
      <c r="ZD3453" s="68"/>
    </row>
    <row r="3454" spans="658:680" x14ac:dyDescent="0.25">
      <c r="YH3454" s="68"/>
      <c r="YI3454" s="68"/>
      <c r="YJ3454" s="68"/>
      <c r="YK3454" s="68"/>
      <c r="YL3454" s="68"/>
      <c r="YM3454" s="68"/>
      <c r="YN3454" s="68"/>
      <c r="YO3454" s="68"/>
      <c r="YP3454" s="68"/>
      <c r="YQ3454" s="68"/>
      <c r="YR3454" s="68"/>
      <c r="YS3454" s="68"/>
      <c r="YT3454" s="68"/>
      <c r="YU3454" s="68"/>
      <c r="YV3454" s="68"/>
      <c r="YW3454" s="68"/>
      <c r="YX3454" s="68">
        <v>1.00295048092147</v>
      </c>
      <c r="YY3454" s="68"/>
      <c r="YZ3454" s="68"/>
      <c r="ZA3454" s="68"/>
      <c r="ZB3454" s="68"/>
      <c r="ZC3454" s="68"/>
      <c r="ZD3454" s="68"/>
    </row>
    <row r="3455" spans="658:680" x14ac:dyDescent="0.25">
      <c r="YH3455" s="68"/>
      <c r="YI3455" s="68"/>
      <c r="YJ3455" s="68"/>
      <c r="YK3455" s="68"/>
      <c r="YL3455" s="68"/>
      <c r="YM3455" s="68"/>
      <c r="YN3455" s="68"/>
      <c r="YO3455" s="68"/>
      <c r="YP3455" s="68"/>
      <c r="YQ3455" s="68"/>
      <c r="YR3455" s="68"/>
      <c r="YS3455" s="68"/>
      <c r="YT3455" s="68"/>
      <c r="YU3455" s="68"/>
      <c r="YV3455" s="68"/>
      <c r="YW3455" s="68"/>
      <c r="YX3455" s="68">
        <v>1.0029484721408199</v>
      </c>
      <c r="YY3455" s="68"/>
      <c r="YZ3455" s="68"/>
      <c r="ZA3455" s="68"/>
      <c r="ZB3455" s="68"/>
      <c r="ZC3455" s="68"/>
      <c r="ZD3455" s="68"/>
    </row>
    <row r="3456" spans="658:680" x14ac:dyDescent="0.25">
      <c r="YH3456" s="68"/>
      <c r="YI3456" s="68"/>
      <c r="YJ3456" s="68"/>
      <c r="YK3456" s="68"/>
      <c r="YL3456" s="68"/>
      <c r="YM3456" s="68"/>
      <c r="YN3456" s="68"/>
      <c r="YO3456" s="68"/>
      <c r="YP3456" s="68"/>
      <c r="YQ3456" s="68"/>
      <c r="YR3456" s="68"/>
      <c r="YS3456" s="68"/>
      <c r="YT3456" s="68"/>
      <c r="YU3456" s="68"/>
      <c r="YV3456" s="68"/>
      <c r="YW3456" s="68"/>
      <c r="YX3456" s="68">
        <v>1.0029461346395601</v>
      </c>
      <c r="YY3456" s="68"/>
      <c r="YZ3456" s="68"/>
      <c r="ZA3456" s="68"/>
      <c r="ZB3456" s="68"/>
      <c r="ZC3456" s="68"/>
      <c r="ZD3456" s="68"/>
    </row>
    <row r="3457" spans="658:680" x14ac:dyDescent="0.25">
      <c r="YH3457" s="68"/>
      <c r="YI3457" s="68"/>
      <c r="YJ3457" s="68"/>
      <c r="YK3457" s="68"/>
      <c r="YL3457" s="68"/>
      <c r="YM3457" s="68"/>
      <c r="YN3457" s="68"/>
      <c r="YO3457" s="68"/>
      <c r="YP3457" s="68"/>
      <c r="YQ3457" s="68"/>
      <c r="YR3457" s="68"/>
      <c r="YS3457" s="68"/>
      <c r="YT3457" s="68"/>
      <c r="YU3457" s="68"/>
      <c r="YV3457" s="68"/>
      <c r="YW3457" s="68"/>
      <c r="YX3457" s="68">
        <v>1.00294391503572</v>
      </c>
      <c r="YY3457" s="68"/>
      <c r="YZ3457" s="68"/>
      <c r="ZA3457" s="68"/>
      <c r="ZB3457" s="68"/>
      <c r="ZC3457" s="68"/>
      <c r="ZD3457" s="68"/>
    </row>
    <row r="3458" spans="658:680" x14ac:dyDescent="0.25">
      <c r="YH3458" s="68"/>
      <c r="YI3458" s="68"/>
      <c r="YJ3458" s="68"/>
      <c r="YK3458" s="68"/>
      <c r="YL3458" s="68"/>
      <c r="YM3458" s="68"/>
      <c r="YN3458" s="68"/>
      <c r="YO3458" s="68"/>
      <c r="YP3458" s="68"/>
      <c r="YQ3458" s="68"/>
      <c r="YR3458" s="68"/>
      <c r="YS3458" s="68"/>
      <c r="YT3458" s="68"/>
      <c r="YU3458" s="68"/>
      <c r="YV3458" s="68"/>
      <c r="YW3458" s="68"/>
      <c r="YX3458" s="68">
        <v>1.0029391178459399</v>
      </c>
      <c r="YY3458" s="68"/>
      <c r="YZ3458" s="68"/>
      <c r="ZA3458" s="68"/>
      <c r="ZB3458" s="68"/>
      <c r="ZC3458" s="68"/>
      <c r="ZD3458" s="68"/>
    </row>
    <row r="3459" spans="658:680" x14ac:dyDescent="0.25">
      <c r="YH3459" s="68"/>
      <c r="YI3459" s="68"/>
      <c r="YJ3459" s="68"/>
      <c r="YK3459" s="68"/>
      <c r="YL3459" s="68"/>
      <c r="YM3459" s="68"/>
      <c r="YN3459" s="68"/>
      <c r="YO3459" s="68"/>
      <c r="YP3459" s="68"/>
      <c r="YQ3459" s="68"/>
      <c r="YR3459" s="68"/>
      <c r="YS3459" s="68"/>
      <c r="YT3459" s="68"/>
      <c r="YU3459" s="68"/>
      <c r="YV3459" s="68"/>
      <c r="YW3459" s="68"/>
      <c r="YX3459" s="68">
        <v>1.0029380867991999</v>
      </c>
      <c r="YY3459" s="68"/>
      <c r="YZ3459" s="68"/>
      <c r="ZA3459" s="68"/>
      <c r="ZB3459" s="68"/>
      <c r="ZC3459" s="68"/>
      <c r="ZD3459" s="68"/>
    </row>
    <row r="3460" spans="658:680" x14ac:dyDescent="0.25">
      <c r="YH3460" s="68"/>
      <c r="YI3460" s="68"/>
      <c r="YJ3460" s="68"/>
      <c r="YK3460" s="68"/>
      <c r="YL3460" s="68"/>
      <c r="YM3460" s="68"/>
      <c r="YN3460" s="68"/>
      <c r="YO3460" s="68"/>
      <c r="YP3460" s="68"/>
      <c r="YQ3460" s="68"/>
      <c r="YR3460" s="68"/>
      <c r="YS3460" s="68"/>
      <c r="YT3460" s="68"/>
      <c r="YU3460" s="68"/>
      <c r="YV3460" s="68"/>
      <c r="YW3460" s="68"/>
      <c r="YX3460" s="68">
        <v>1.00293786262976</v>
      </c>
      <c r="YY3460" s="68"/>
      <c r="YZ3460" s="68"/>
      <c r="ZA3460" s="68"/>
      <c r="ZB3460" s="68"/>
      <c r="ZC3460" s="68"/>
      <c r="ZD3460" s="68"/>
    </row>
    <row r="3461" spans="658:680" x14ac:dyDescent="0.25">
      <c r="YH3461" s="68"/>
      <c r="YI3461" s="68"/>
      <c r="YJ3461" s="68"/>
      <c r="YK3461" s="68"/>
      <c r="YL3461" s="68"/>
      <c r="YM3461" s="68"/>
      <c r="YN3461" s="68"/>
      <c r="YO3461" s="68"/>
      <c r="YP3461" s="68"/>
      <c r="YQ3461" s="68"/>
      <c r="YR3461" s="68"/>
      <c r="YS3461" s="68"/>
      <c r="YT3461" s="68"/>
      <c r="YU3461" s="68"/>
      <c r="YV3461" s="68"/>
      <c r="YW3461" s="68"/>
      <c r="YX3461" s="68">
        <v>1.0029372959535501</v>
      </c>
      <c r="YY3461" s="68"/>
      <c r="YZ3461" s="68"/>
      <c r="ZA3461" s="68"/>
      <c r="ZB3461" s="68"/>
      <c r="ZC3461" s="68"/>
      <c r="ZD3461" s="68"/>
    </row>
    <row r="3462" spans="658:680" x14ac:dyDescent="0.25">
      <c r="YH3462" s="68"/>
      <c r="YI3462" s="68"/>
      <c r="YJ3462" s="68"/>
      <c r="YK3462" s="68"/>
      <c r="YL3462" s="68"/>
      <c r="YM3462" s="68"/>
      <c r="YN3462" s="68"/>
      <c r="YO3462" s="68"/>
      <c r="YP3462" s="68"/>
      <c r="YQ3462" s="68"/>
      <c r="YR3462" s="68"/>
      <c r="YS3462" s="68"/>
      <c r="YT3462" s="68"/>
      <c r="YU3462" s="68"/>
      <c r="YV3462" s="68"/>
      <c r="YW3462" s="68"/>
      <c r="YX3462" s="68">
        <v>1.00293067994501</v>
      </c>
      <c r="YY3462" s="68"/>
      <c r="YZ3462" s="68"/>
      <c r="ZA3462" s="68"/>
      <c r="ZB3462" s="68"/>
      <c r="ZC3462" s="68"/>
      <c r="ZD3462" s="68"/>
    </row>
    <row r="3463" spans="658:680" x14ac:dyDescent="0.25">
      <c r="YH3463" s="68"/>
      <c r="YI3463" s="68"/>
      <c r="YJ3463" s="68"/>
      <c r="YK3463" s="68"/>
      <c r="YL3463" s="68"/>
      <c r="YM3463" s="68"/>
      <c r="YN3463" s="68"/>
      <c r="YO3463" s="68"/>
      <c r="YP3463" s="68"/>
      <c r="YQ3463" s="68"/>
      <c r="YR3463" s="68"/>
      <c r="YS3463" s="68"/>
      <c r="YT3463" s="68"/>
      <c r="YU3463" s="68"/>
      <c r="YV3463" s="68"/>
      <c r="YW3463" s="68"/>
      <c r="YX3463" s="68">
        <v>1.0029254681791699</v>
      </c>
      <c r="YY3463" s="68"/>
      <c r="YZ3463" s="68"/>
      <c r="ZA3463" s="68"/>
      <c r="ZB3463" s="68"/>
      <c r="ZC3463" s="68"/>
      <c r="ZD3463" s="68"/>
    </row>
    <row r="3464" spans="658:680" x14ac:dyDescent="0.25">
      <c r="YH3464" s="68"/>
      <c r="YI3464" s="68"/>
      <c r="YJ3464" s="68"/>
      <c r="YK3464" s="68"/>
      <c r="YL3464" s="68"/>
      <c r="YM3464" s="68"/>
      <c r="YN3464" s="68"/>
      <c r="YO3464" s="68"/>
      <c r="YP3464" s="68"/>
      <c r="YQ3464" s="68"/>
      <c r="YR3464" s="68"/>
      <c r="YS3464" s="68"/>
      <c r="YT3464" s="68"/>
      <c r="YU3464" s="68"/>
      <c r="YV3464" s="68"/>
      <c r="YW3464" s="68"/>
      <c r="YX3464" s="68">
        <v>1.00292528305464</v>
      </c>
      <c r="YY3464" s="68"/>
      <c r="YZ3464" s="68"/>
      <c r="ZA3464" s="68"/>
      <c r="ZB3464" s="68"/>
      <c r="ZC3464" s="68"/>
      <c r="ZD3464" s="68"/>
    </row>
    <row r="3465" spans="658:680" x14ac:dyDescent="0.25">
      <c r="YH3465" s="68"/>
      <c r="YI3465" s="68"/>
      <c r="YJ3465" s="68"/>
      <c r="YK3465" s="68"/>
      <c r="YL3465" s="68"/>
      <c r="YM3465" s="68"/>
      <c r="YN3465" s="68"/>
      <c r="YO3465" s="68"/>
      <c r="YP3465" s="68"/>
      <c r="YQ3465" s="68"/>
      <c r="YR3465" s="68"/>
      <c r="YS3465" s="68"/>
      <c r="YT3465" s="68"/>
      <c r="YU3465" s="68"/>
      <c r="YV3465" s="68"/>
      <c r="YW3465" s="68"/>
      <c r="YX3465" s="68">
        <v>1.00292382405507</v>
      </c>
      <c r="YY3465" s="68"/>
      <c r="YZ3465" s="68"/>
      <c r="ZA3465" s="68"/>
      <c r="ZB3465" s="68"/>
      <c r="ZC3465" s="68"/>
      <c r="ZD3465" s="68"/>
    </row>
    <row r="3466" spans="658:680" x14ac:dyDescent="0.25">
      <c r="YH3466" s="68"/>
      <c r="YI3466" s="68"/>
      <c r="YJ3466" s="68"/>
      <c r="YK3466" s="68"/>
      <c r="YL3466" s="68"/>
      <c r="YM3466" s="68"/>
      <c r="YN3466" s="68"/>
      <c r="YO3466" s="68"/>
      <c r="YP3466" s="68"/>
      <c r="YQ3466" s="68"/>
      <c r="YR3466" s="68"/>
      <c r="YS3466" s="68"/>
      <c r="YT3466" s="68"/>
      <c r="YU3466" s="68"/>
      <c r="YV3466" s="68"/>
      <c r="YW3466" s="68"/>
      <c r="YX3466" s="68">
        <v>1.0029188614810201</v>
      </c>
      <c r="YY3466" s="68"/>
      <c r="YZ3466" s="68"/>
      <c r="ZA3466" s="68"/>
      <c r="ZB3466" s="68"/>
      <c r="ZC3466" s="68"/>
      <c r="ZD3466" s="68"/>
    </row>
    <row r="3467" spans="658:680" x14ac:dyDescent="0.25">
      <c r="YH3467" s="68"/>
      <c r="YI3467" s="68"/>
      <c r="YJ3467" s="68"/>
      <c r="YK3467" s="68"/>
      <c r="YL3467" s="68"/>
      <c r="YM3467" s="68"/>
      <c r="YN3467" s="68"/>
      <c r="YO3467" s="68"/>
      <c r="YP3467" s="68"/>
      <c r="YQ3467" s="68"/>
      <c r="YR3467" s="68"/>
      <c r="YS3467" s="68"/>
      <c r="YT3467" s="68"/>
      <c r="YU3467" s="68"/>
      <c r="YV3467" s="68"/>
      <c r="YW3467" s="68"/>
      <c r="YX3467" s="68">
        <v>1.0029167183493699</v>
      </c>
      <c r="YY3467" s="68"/>
      <c r="YZ3467" s="68"/>
      <c r="ZA3467" s="68"/>
      <c r="ZB3467" s="68"/>
      <c r="ZC3467" s="68"/>
      <c r="ZD3467" s="68"/>
    </row>
    <row r="3468" spans="658:680" x14ac:dyDescent="0.25">
      <c r="YH3468" s="68"/>
      <c r="YI3468" s="68"/>
      <c r="YJ3468" s="68"/>
      <c r="YK3468" s="68"/>
      <c r="YL3468" s="68"/>
      <c r="YM3468" s="68"/>
      <c r="YN3468" s="68"/>
      <c r="YO3468" s="68"/>
      <c r="YP3468" s="68"/>
      <c r="YQ3468" s="68"/>
      <c r="YR3468" s="68"/>
      <c r="YS3468" s="68"/>
      <c r="YT3468" s="68"/>
      <c r="YU3468" s="68"/>
      <c r="YV3468" s="68"/>
      <c r="YW3468" s="68"/>
      <c r="YX3468" s="68">
        <v>1.0029166165969301</v>
      </c>
      <c r="YY3468" s="68"/>
      <c r="YZ3468" s="68"/>
      <c r="ZA3468" s="68"/>
      <c r="ZB3468" s="68"/>
      <c r="ZC3468" s="68"/>
      <c r="ZD3468" s="68"/>
    </row>
    <row r="3469" spans="658:680" x14ac:dyDescent="0.25">
      <c r="YH3469" s="68"/>
      <c r="YI3469" s="68"/>
      <c r="YJ3469" s="68"/>
      <c r="YK3469" s="68"/>
      <c r="YL3469" s="68"/>
      <c r="YM3469" s="68"/>
      <c r="YN3469" s="68"/>
      <c r="YO3469" s="68"/>
      <c r="YP3469" s="68"/>
      <c r="YQ3469" s="68"/>
      <c r="YR3469" s="68"/>
      <c r="YS3469" s="68"/>
      <c r="YT3469" s="68"/>
      <c r="YU3469" s="68"/>
      <c r="YV3469" s="68"/>
      <c r="YW3469" s="68"/>
      <c r="YX3469" s="68">
        <v>1.00291552227817</v>
      </c>
      <c r="YY3469" s="68"/>
      <c r="YZ3469" s="68"/>
      <c r="ZA3469" s="68"/>
      <c r="ZB3469" s="68"/>
      <c r="ZC3469" s="68"/>
      <c r="ZD3469" s="68"/>
    </row>
    <row r="3470" spans="658:680" x14ac:dyDescent="0.25">
      <c r="YH3470" s="68"/>
      <c r="YI3470" s="68"/>
      <c r="YJ3470" s="68"/>
      <c r="YK3470" s="68"/>
      <c r="YL3470" s="68"/>
      <c r="YM3470" s="68"/>
      <c r="YN3470" s="68"/>
      <c r="YO3470" s="68"/>
      <c r="YP3470" s="68"/>
      <c r="YQ3470" s="68"/>
      <c r="YR3470" s="68"/>
      <c r="YS3470" s="68"/>
      <c r="YT3470" s="68"/>
      <c r="YU3470" s="68"/>
      <c r="YV3470" s="68"/>
      <c r="YW3470" s="68"/>
      <c r="YX3470" s="68">
        <v>1.0029154622640499</v>
      </c>
      <c r="YY3470" s="68"/>
      <c r="YZ3470" s="68"/>
      <c r="ZA3470" s="68"/>
      <c r="ZB3470" s="68"/>
      <c r="ZC3470" s="68"/>
      <c r="ZD3470" s="68"/>
    </row>
    <row r="3471" spans="658:680" x14ac:dyDescent="0.25">
      <c r="YH3471" s="68"/>
      <c r="YI3471" s="68"/>
      <c r="YJ3471" s="68"/>
      <c r="YK3471" s="68"/>
      <c r="YL3471" s="68"/>
      <c r="YM3471" s="68"/>
      <c r="YN3471" s="68"/>
      <c r="YO3471" s="68"/>
      <c r="YP3471" s="68"/>
      <c r="YQ3471" s="68"/>
      <c r="YR3471" s="68"/>
      <c r="YS3471" s="68"/>
      <c r="YT3471" s="68"/>
      <c r="YU3471" s="68"/>
      <c r="YV3471" s="68"/>
      <c r="YW3471" s="68"/>
      <c r="YX3471" s="68">
        <v>1.0029128714476401</v>
      </c>
      <c r="YY3471" s="68"/>
      <c r="YZ3471" s="68"/>
      <c r="ZA3471" s="68"/>
      <c r="ZB3471" s="68"/>
      <c r="ZC3471" s="68"/>
      <c r="ZD3471" s="68"/>
    </row>
    <row r="3472" spans="658:680" x14ac:dyDescent="0.25">
      <c r="YH3472" s="68"/>
      <c r="YI3472" s="68"/>
      <c r="YJ3472" s="68"/>
      <c r="YK3472" s="68"/>
      <c r="YL3472" s="68"/>
      <c r="YM3472" s="68"/>
      <c r="YN3472" s="68"/>
      <c r="YO3472" s="68"/>
      <c r="YP3472" s="68"/>
      <c r="YQ3472" s="68"/>
      <c r="YR3472" s="68"/>
      <c r="YS3472" s="68"/>
      <c r="YT3472" s="68"/>
      <c r="YU3472" s="68"/>
      <c r="YV3472" s="68"/>
      <c r="YW3472" s="68"/>
      <c r="YX3472" s="68">
        <v>1.0029102450335401</v>
      </c>
      <c r="YY3472" s="68"/>
      <c r="YZ3472" s="68"/>
      <c r="ZA3472" s="68"/>
      <c r="ZB3472" s="68"/>
      <c r="ZC3472" s="68"/>
      <c r="ZD3472" s="68"/>
    </row>
    <row r="3473" spans="658:680" x14ac:dyDescent="0.25">
      <c r="YH3473" s="68"/>
      <c r="YI3473" s="68"/>
      <c r="YJ3473" s="68"/>
      <c r="YK3473" s="68"/>
      <c r="YL3473" s="68"/>
      <c r="YM3473" s="68"/>
      <c r="YN3473" s="68"/>
      <c r="YO3473" s="68"/>
      <c r="YP3473" s="68"/>
      <c r="YQ3473" s="68"/>
      <c r="YR3473" s="68"/>
      <c r="YS3473" s="68"/>
      <c r="YT3473" s="68"/>
      <c r="YU3473" s="68"/>
      <c r="YV3473" s="68"/>
      <c r="YW3473" s="68"/>
      <c r="YX3473" s="68">
        <v>1.00290878248031</v>
      </c>
      <c r="YY3473" s="68"/>
      <c r="YZ3473" s="68"/>
      <c r="ZA3473" s="68"/>
      <c r="ZB3473" s="68"/>
      <c r="ZC3473" s="68"/>
      <c r="ZD3473" s="68"/>
    </row>
    <row r="3474" spans="658:680" x14ac:dyDescent="0.25">
      <c r="YH3474" s="68"/>
      <c r="YI3474" s="68"/>
      <c r="YJ3474" s="68"/>
      <c r="YK3474" s="68"/>
      <c r="YL3474" s="68"/>
      <c r="YM3474" s="68"/>
      <c r="YN3474" s="68"/>
      <c r="YO3474" s="68"/>
      <c r="YP3474" s="68"/>
      <c r="YQ3474" s="68"/>
      <c r="YR3474" s="68"/>
      <c r="YS3474" s="68"/>
      <c r="YT3474" s="68"/>
      <c r="YU3474" s="68"/>
      <c r="YV3474" s="68"/>
      <c r="YW3474" s="68"/>
      <c r="YX3474" s="68">
        <v>1.0029058116934599</v>
      </c>
      <c r="YY3474" s="68"/>
      <c r="YZ3474" s="68"/>
      <c r="ZA3474" s="68"/>
      <c r="ZB3474" s="68"/>
      <c r="ZC3474" s="68"/>
      <c r="ZD3474" s="68"/>
    </row>
    <row r="3475" spans="658:680" x14ac:dyDescent="0.25">
      <c r="YH3475" s="68"/>
      <c r="YI3475" s="68"/>
      <c r="YJ3475" s="68"/>
      <c r="YK3475" s="68"/>
      <c r="YL3475" s="68"/>
      <c r="YM3475" s="68"/>
      <c r="YN3475" s="68"/>
      <c r="YO3475" s="68"/>
      <c r="YP3475" s="68"/>
      <c r="YQ3475" s="68"/>
      <c r="YR3475" s="68"/>
      <c r="YS3475" s="68"/>
      <c r="YT3475" s="68"/>
      <c r="YU3475" s="68"/>
      <c r="YV3475" s="68"/>
      <c r="YW3475" s="68"/>
      <c r="YX3475" s="68">
        <v>1.0029049469165801</v>
      </c>
      <c r="YY3475" s="68"/>
      <c r="YZ3475" s="68"/>
      <c r="ZA3475" s="68"/>
      <c r="ZB3475" s="68"/>
      <c r="ZC3475" s="68"/>
      <c r="ZD3475" s="68"/>
    </row>
    <row r="3476" spans="658:680" x14ac:dyDescent="0.25">
      <c r="YH3476" s="68"/>
      <c r="YI3476" s="68"/>
      <c r="YJ3476" s="68"/>
      <c r="YK3476" s="68"/>
      <c r="YL3476" s="68"/>
      <c r="YM3476" s="68"/>
      <c r="YN3476" s="68"/>
      <c r="YO3476" s="68"/>
      <c r="YP3476" s="68"/>
      <c r="YQ3476" s="68"/>
      <c r="YR3476" s="68"/>
      <c r="YS3476" s="68"/>
      <c r="YT3476" s="68"/>
      <c r="YU3476" s="68"/>
      <c r="YV3476" s="68"/>
      <c r="YW3476" s="68"/>
      <c r="YX3476" s="68">
        <v>1.0029039359324099</v>
      </c>
      <c r="YY3476" s="68"/>
      <c r="YZ3476" s="68"/>
      <c r="ZA3476" s="68"/>
      <c r="ZB3476" s="68"/>
      <c r="ZC3476" s="68"/>
      <c r="ZD3476" s="68"/>
    </row>
    <row r="3477" spans="658:680" x14ac:dyDescent="0.25">
      <c r="YH3477" s="68"/>
      <c r="YI3477" s="68"/>
      <c r="YJ3477" s="68"/>
      <c r="YK3477" s="68"/>
      <c r="YL3477" s="68"/>
      <c r="YM3477" s="68"/>
      <c r="YN3477" s="68"/>
      <c r="YO3477" s="68"/>
      <c r="YP3477" s="68"/>
      <c r="YQ3477" s="68"/>
      <c r="YR3477" s="68"/>
      <c r="YS3477" s="68"/>
      <c r="YT3477" s="68"/>
      <c r="YU3477" s="68"/>
      <c r="YV3477" s="68"/>
      <c r="YW3477" s="68"/>
      <c r="YX3477" s="68">
        <v>1.0029005733079299</v>
      </c>
      <c r="YY3477" s="68"/>
      <c r="YZ3477" s="68"/>
      <c r="ZA3477" s="68"/>
      <c r="ZB3477" s="68"/>
      <c r="ZC3477" s="68"/>
      <c r="ZD3477" s="68"/>
    </row>
    <row r="3478" spans="658:680" x14ac:dyDescent="0.25">
      <c r="YH3478" s="68"/>
      <c r="YI3478" s="68"/>
      <c r="YJ3478" s="68"/>
      <c r="YK3478" s="68"/>
      <c r="YL3478" s="68"/>
      <c r="YM3478" s="68"/>
      <c r="YN3478" s="68"/>
      <c r="YO3478" s="68"/>
      <c r="YP3478" s="68"/>
      <c r="YQ3478" s="68"/>
      <c r="YR3478" s="68"/>
      <c r="YS3478" s="68"/>
      <c r="YT3478" s="68"/>
      <c r="YU3478" s="68"/>
      <c r="YV3478" s="68"/>
      <c r="YW3478" s="68"/>
      <c r="YX3478" s="68">
        <v>1.00289953310237</v>
      </c>
      <c r="YY3478" s="68"/>
      <c r="YZ3478" s="68"/>
      <c r="ZA3478" s="68"/>
      <c r="ZB3478" s="68"/>
      <c r="ZC3478" s="68"/>
      <c r="ZD3478" s="68"/>
    </row>
    <row r="3479" spans="658:680" x14ac:dyDescent="0.25">
      <c r="YH3479" s="68"/>
      <c r="YI3479" s="68"/>
      <c r="YJ3479" s="68"/>
      <c r="YK3479" s="68"/>
      <c r="YL3479" s="68"/>
      <c r="YM3479" s="68"/>
      <c r="YN3479" s="68"/>
      <c r="YO3479" s="68"/>
      <c r="YP3479" s="68"/>
      <c r="YQ3479" s="68"/>
      <c r="YR3479" s="68"/>
      <c r="YS3479" s="68"/>
      <c r="YT3479" s="68"/>
      <c r="YU3479" s="68"/>
      <c r="YV3479" s="68"/>
      <c r="YW3479" s="68"/>
      <c r="YX3479" s="68">
        <v>1.0028981476640699</v>
      </c>
      <c r="YY3479" s="68"/>
      <c r="YZ3479" s="68"/>
      <c r="ZA3479" s="68"/>
      <c r="ZB3479" s="68"/>
      <c r="ZC3479" s="68"/>
      <c r="ZD3479" s="68"/>
    </row>
    <row r="3480" spans="658:680" x14ac:dyDescent="0.25">
      <c r="YH3480" s="68"/>
      <c r="YI3480" s="68"/>
      <c r="YJ3480" s="68"/>
      <c r="YK3480" s="68"/>
      <c r="YL3480" s="68"/>
      <c r="YM3480" s="68"/>
      <c r="YN3480" s="68"/>
      <c r="YO3480" s="68"/>
      <c r="YP3480" s="68"/>
      <c r="YQ3480" s="68"/>
      <c r="YR3480" s="68"/>
      <c r="YS3480" s="68"/>
      <c r="YT3480" s="68"/>
      <c r="YU3480" s="68"/>
      <c r="YV3480" s="68"/>
      <c r="YW3480" s="68"/>
      <c r="YX3480" s="68">
        <v>1.0028972336028099</v>
      </c>
      <c r="YY3480" s="68"/>
      <c r="YZ3480" s="68"/>
      <c r="ZA3480" s="68"/>
      <c r="ZB3480" s="68"/>
      <c r="ZC3480" s="68"/>
      <c r="ZD3480" s="68"/>
    </row>
    <row r="3481" spans="658:680" x14ac:dyDescent="0.25">
      <c r="YH3481" s="68"/>
      <c r="YI3481" s="68"/>
      <c r="YJ3481" s="68"/>
      <c r="YK3481" s="68"/>
      <c r="YL3481" s="68"/>
      <c r="YM3481" s="68"/>
      <c r="YN3481" s="68"/>
      <c r="YO3481" s="68"/>
      <c r="YP3481" s="68"/>
      <c r="YQ3481" s="68"/>
      <c r="YR3481" s="68"/>
      <c r="YS3481" s="68"/>
      <c r="YT3481" s="68"/>
      <c r="YU3481" s="68"/>
      <c r="YV3481" s="68"/>
      <c r="YW3481" s="68"/>
      <c r="YX3481" s="68">
        <v>1.0028921512265401</v>
      </c>
      <c r="YY3481" s="68"/>
      <c r="YZ3481" s="68"/>
      <c r="ZA3481" s="68"/>
      <c r="ZB3481" s="68"/>
      <c r="ZC3481" s="68"/>
      <c r="ZD3481" s="68"/>
    </row>
    <row r="3482" spans="658:680" x14ac:dyDescent="0.25">
      <c r="YH3482" s="68"/>
      <c r="YI3482" s="68"/>
      <c r="YJ3482" s="68"/>
      <c r="YK3482" s="68"/>
      <c r="YL3482" s="68"/>
      <c r="YM3482" s="68"/>
      <c r="YN3482" s="68"/>
      <c r="YO3482" s="68"/>
      <c r="YP3482" s="68"/>
      <c r="YQ3482" s="68"/>
      <c r="YR3482" s="68"/>
      <c r="YS3482" s="68"/>
      <c r="YT3482" s="68"/>
      <c r="YU3482" s="68"/>
      <c r="YV3482" s="68"/>
      <c r="YW3482" s="68"/>
      <c r="YX3482" s="68">
        <v>1.00289033323431</v>
      </c>
      <c r="YY3482" s="68"/>
      <c r="YZ3482" s="68"/>
      <c r="ZA3482" s="68"/>
      <c r="ZB3482" s="68"/>
      <c r="ZC3482" s="68"/>
      <c r="ZD3482" s="68"/>
    </row>
    <row r="3483" spans="658:680" x14ac:dyDescent="0.25">
      <c r="YH3483" s="68"/>
      <c r="YI3483" s="68"/>
      <c r="YJ3483" s="68"/>
      <c r="YK3483" s="68"/>
      <c r="YL3483" s="68"/>
      <c r="YM3483" s="68"/>
      <c r="YN3483" s="68"/>
      <c r="YO3483" s="68"/>
      <c r="YP3483" s="68"/>
      <c r="YQ3483" s="68"/>
      <c r="YR3483" s="68"/>
      <c r="YS3483" s="68"/>
      <c r="YT3483" s="68"/>
      <c r="YU3483" s="68"/>
      <c r="YV3483" s="68"/>
      <c r="YW3483" s="68"/>
      <c r="YX3483" s="68">
        <v>1.0028902876874899</v>
      </c>
      <c r="YY3483" s="68"/>
      <c r="YZ3483" s="68"/>
      <c r="ZA3483" s="68"/>
      <c r="ZB3483" s="68"/>
      <c r="ZC3483" s="68"/>
      <c r="ZD3483" s="68"/>
    </row>
    <row r="3484" spans="658:680" x14ac:dyDescent="0.25">
      <c r="YH3484" s="68"/>
      <c r="YI3484" s="68"/>
      <c r="YJ3484" s="68"/>
      <c r="YK3484" s="68"/>
      <c r="YL3484" s="68"/>
      <c r="YM3484" s="68"/>
      <c r="YN3484" s="68"/>
      <c r="YO3484" s="68"/>
      <c r="YP3484" s="68"/>
      <c r="YQ3484" s="68"/>
      <c r="YR3484" s="68"/>
      <c r="YS3484" s="68"/>
      <c r="YT3484" s="68"/>
      <c r="YU3484" s="68"/>
      <c r="YV3484" s="68"/>
      <c r="YW3484" s="68"/>
      <c r="YX3484" s="68">
        <v>1.0028849717384101</v>
      </c>
      <c r="YY3484" s="68"/>
      <c r="YZ3484" s="68"/>
      <c r="ZA3484" s="68"/>
      <c r="ZB3484" s="68"/>
      <c r="ZC3484" s="68"/>
      <c r="ZD3484" s="68"/>
    </row>
    <row r="3485" spans="658:680" x14ac:dyDescent="0.25">
      <c r="YH3485" s="68"/>
      <c r="YI3485" s="68"/>
      <c r="YJ3485" s="68"/>
      <c r="YK3485" s="68"/>
      <c r="YL3485" s="68"/>
      <c r="YM3485" s="68"/>
      <c r="YN3485" s="68"/>
      <c r="YO3485" s="68"/>
      <c r="YP3485" s="68"/>
      <c r="YQ3485" s="68"/>
      <c r="YR3485" s="68"/>
      <c r="YS3485" s="68"/>
      <c r="YT3485" s="68"/>
      <c r="YU3485" s="68"/>
      <c r="YV3485" s="68"/>
      <c r="YW3485" s="68"/>
      <c r="YX3485" s="68">
        <v>1.0028843698728001</v>
      </c>
      <c r="YY3485" s="68"/>
      <c r="YZ3485" s="68"/>
      <c r="ZA3485" s="68"/>
      <c r="ZB3485" s="68"/>
      <c r="ZC3485" s="68"/>
      <c r="ZD3485" s="68"/>
    </row>
    <row r="3486" spans="658:680" x14ac:dyDescent="0.25">
      <c r="YH3486" s="68"/>
      <c r="YI3486" s="68"/>
      <c r="YJ3486" s="68"/>
      <c r="YK3486" s="68"/>
      <c r="YL3486" s="68"/>
      <c r="YM3486" s="68"/>
      <c r="YN3486" s="68"/>
      <c r="YO3486" s="68"/>
      <c r="YP3486" s="68"/>
      <c r="YQ3486" s="68"/>
      <c r="YR3486" s="68"/>
      <c r="YS3486" s="68"/>
      <c r="YT3486" s="68"/>
      <c r="YU3486" s="68"/>
      <c r="YV3486" s="68"/>
      <c r="YW3486" s="68"/>
      <c r="YX3486" s="68">
        <v>1.0028833299631399</v>
      </c>
      <c r="YY3486" s="68"/>
      <c r="YZ3486" s="68"/>
      <c r="ZA3486" s="68"/>
      <c r="ZB3486" s="68"/>
      <c r="ZC3486" s="68"/>
      <c r="ZD3486" s="68"/>
    </row>
    <row r="3487" spans="658:680" x14ac:dyDescent="0.25">
      <c r="YH3487" s="68"/>
      <c r="YI3487" s="68"/>
      <c r="YJ3487" s="68"/>
      <c r="YK3487" s="68"/>
      <c r="YL3487" s="68"/>
      <c r="YM3487" s="68"/>
      <c r="YN3487" s="68"/>
      <c r="YO3487" s="68"/>
      <c r="YP3487" s="68"/>
      <c r="YQ3487" s="68"/>
      <c r="YR3487" s="68"/>
      <c r="YS3487" s="68"/>
      <c r="YT3487" s="68"/>
      <c r="YU3487" s="68"/>
      <c r="YV3487" s="68"/>
      <c r="YW3487" s="68"/>
      <c r="YX3487" s="68">
        <v>1.0028829318096699</v>
      </c>
      <c r="YY3487" s="68"/>
      <c r="YZ3487" s="68"/>
      <c r="ZA3487" s="68"/>
      <c r="ZB3487" s="68"/>
      <c r="ZC3487" s="68"/>
      <c r="ZD3487" s="68"/>
    </row>
    <row r="3488" spans="658:680" x14ac:dyDescent="0.25">
      <c r="YH3488" s="68"/>
      <c r="YI3488" s="68"/>
      <c r="YJ3488" s="68"/>
      <c r="YK3488" s="68"/>
      <c r="YL3488" s="68"/>
      <c r="YM3488" s="68"/>
      <c r="YN3488" s="68"/>
      <c r="YO3488" s="68"/>
      <c r="YP3488" s="68"/>
      <c r="YQ3488" s="68"/>
      <c r="YR3488" s="68"/>
      <c r="YS3488" s="68"/>
      <c r="YT3488" s="68"/>
      <c r="YU3488" s="68"/>
      <c r="YV3488" s="68"/>
      <c r="YW3488" s="68"/>
      <c r="YX3488" s="68">
        <v>1.00288068745998</v>
      </c>
      <c r="YY3488" s="68"/>
      <c r="YZ3488" s="68"/>
      <c r="ZA3488" s="68"/>
      <c r="ZB3488" s="68"/>
      <c r="ZC3488" s="68"/>
      <c r="ZD3488" s="68"/>
    </row>
    <row r="3489" spans="658:680" x14ac:dyDescent="0.25">
      <c r="YH3489" s="68"/>
      <c r="YI3489" s="68"/>
      <c r="YJ3489" s="68"/>
      <c r="YK3489" s="68"/>
      <c r="YL3489" s="68"/>
      <c r="YM3489" s="68"/>
      <c r="YN3489" s="68"/>
      <c r="YO3489" s="68"/>
      <c r="YP3489" s="68"/>
      <c r="YQ3489" s="68"/>
      <c r="YR3489" s="68"/>
      <c r="YS3489" s="68"/>
      <c r="YT3489" s="68"/>
      <c r="YU3489" s="68"/>
      <c r="YV3489" s="68"/>
      <c r="YW3489" s="68"/>
      <c r="YX3489" s="68">
        <v>1.0028804172801999</v>
      </c>
      <c r="YY3489" s="68"/>
      <c r="YZ3489" s="68"/>
      <c r="ZA3489" s="68"/>
      <c r="ZB3489" s="68"/>
      <c r="ZC3489" s="68"/>
      <c r="ZD3489" s="68"/>
    </row>
    <row r="3490" spans="658:680" x14ac:dyDescent="0.25">
      <c r="YH3490" s="68"/>
      <c r="YI3490" s="68"/>
      <c r="YJ3490" s="68"/>
      <c r="YK3490" s="68"/>
      <c r="YL3490" s="68"/>
      <c r="YM3490" s="68"/>
      <c r="YN3490" s="68"/>
      <c r="YO3490" s="68"/>
      <c r="YP3490" s="68"/>
      <c r="YQ3490" s="68"/>
      <c r="YR3490" s="68"/>
      <c r="YS3490" s="68"/>
      <c r="YT3490" s="68"/>
      <c r="YU3490" s="68"/>
      <c r="YV3490" s="68"/>
      <c r="YW3490" s="68"/>
      <c r="YX3490" s="68">
        <v>1.0028793394943301</v>
      </c>
      <c r="YY3490" s="68"/>
      <c r="YZ3490" s="68"/>
      <c r="ZA3490" s="68"/>
      <c r="ZB3490" s="68"/>
      <c r="ZC3490" s="68"/>
      <c r="ZD3490" s="68"/>
    </row>
    <row r="3491" spans="658:680" x14ac:dyDescent="0.25">
      <c r="YH3491" s="68"/>
      <c r="YI3491" s="68"/>
      <c r="YJ3491" s="68"/>
      <c r="YK3491" s="68"/>
      <c r="YL3491" s="68"/>
      <c r="YM3491" s="68"/>
      <c r="YN3491" s="68"/>
      <c r="YO3491" s="68"/>
      <c r="YP3491" s="68"/>
      <c r="YQ3491" s="68"/>
      <c r="YR3491" s="68"/>
      <c r="YS3491" s="68"/>
      <c r="YT3491" s="68"/>
      <c r="YU3491" s="68"/>
      <c r="YV3491" s="68"/>
      <c r="YW3491" s="68"/>
      <c r="YX3491" s="68">
        <v>1.0028690451367199</v>
      </c>
      <c r="YY3491" s="68"/>
      <c r="YZ3491" s="68"/>
      <c r="ZA3491" s="68"/>
      <c r="ZB3491" s="68"/>
      <c r="ZC3491" s="68"/>
      <c r="ZD3491" s="68"/>
    </row>
    <row r="3492" spans="658:680" x14ac:dyDescent="0.25">
      <c r="YH3492" s="68"/>
      <c r="YI3492" s="68"/>
      <c r="YJ3492" s="68"/>
      <c r="YK3492" s="68"/>
      <c r="YL3492" s="68"/>
      <c r="YM3492" s="68"/>
      <c r="YN3492" s="68"/>
      <c r="YO3492" s="68"/>
      <c r="YP3492" s="68"/>
      <c r="YQ3492" s="68"/>
      <c r="YR3492" s="68"/>
      <c r="YS3492" s="68"/>
      <c r="YT3492" s="68"/>
      <c r="YU3492" s="68"/>
      <c r="YV3492" s="68"/>
      <c r="YW3492" s="68"/>
      <c r="YX3492" s="68">
        <v>1.00286799251431</v>
      </c>
      <c r="YY3492" s="68"/>
      <c r="YZ3492" s="68"/>
      <c r="ZA3492" s="68"/>
      <c r="ZB3492" s="68"/>
      <c r="ZC3492" s="68"/>
      <c r="ZD3492" s="68"/>
    </row>
    <row r="3493" spans="658:680" x14ac:dyDescent="0.25">
      <c r="YH3493" s="68"/>
      <c r="YI3493" s="68"/>
      <c r="YJ3493" s="68"/>
      <c r="YK3493" s="68"/>
      <c r="YL3493" s="68"/>
      <c r="YM3493" s="68"/>
      <c r="YN3493" s="68"/>
      <c r="YO3493" s="68"/>
      <c r="YP3493" s="68"/>
      <c r="YQ3493" s="68"/>
      <c r="YR3493" s="68"/>
      <c r="YS3493" s="68"/>
      <c r="YT3493" s="68"/>
      <c r="YU3493" s="68"/>
      <c r="YV3493" s="68"/>
      <c r="YW3493" s="68"/>
      <c r="YX3493" s="68">
        <v>1.0028671894112999</v>
      </c>
      <c r="YY3493" s="68"/>
      <c r="YZ3493" s="68"/>
      <c r="ZA3493" s="68"/>
      <c r="ZB3493" s="68"/>
      <c r="ZC3493" s="68"/>
      <c r="ZD3493" s="68"/>
    </row>
    <row r="3494" spans="658:680" x14ac:dyDescent="0.25">
      <c r="YH3494" s="68"/>
      <c r="YI3494" s="68"/>
      <c r="YJ3494" s="68"/>
      <c r="YK3494" s="68"/>
      <c r="YL3494" s="68"/>
      <c r="YM3494" s="68"/>
      <c r="YN3494" s="68"/>
      <c r="YO3494" s="68"/>
      <c r="YP3494" s="68"/>
      <c r="YQ3494" s="68"/>
      <c r="YR3494" s="68"/>
      <c r="YS3494" s="68"/>
      <c r="YT3494" s="68"/>
      <c r="YU3494" s="68"/>
      <c r="YV3494" s="68"/>
      <c r="YW3494" s="68"/>
      <c r="YX3494" s="68">
        <v>1.00286360874364</v>
      </c>
      <c r="YY3494" s="68"/>
      <c r="YZ3494" s="68"/>
      <c r="ZA3494" s="68"/>
      <c r="ZB3494" s="68"/>
      <c r="ZC3494" s="68"/>
      <c r="ZD3494" s="68"/>
    </row>
    <row r="3495" spans="658:680" x14ac:dyDescent="0.25">
      <c r="YH3495" s="68"/>
      <c r="YI3495" s="68"/>
      <c r="YJ3495" s="68"/>
      <c r="YK3495" s="68"/>
      <c r="YL3495" s="68"/>
      <c r="YM3495" s="68"/>
      <c r="YN3495" s="68"/>
      <c r="YO3495" s="68"/>
      <c r="YP3495" s="68"/>
      <c r="YQ3495" s="68"/>
      <c r="YR3495" s="68"/>
      <c r="YS3495" s="68"/>
      <c r="YT3495" s="68"/>
      <c r="YU3495" s="68"/>
      <c r="YV3495" s="68"/>
      <c r="YW3495" s="68"/>
      <c r="YX3495" s="68">
        <v>1.00286346740517</v>
      </c>
      <c r="YY3495" s="68"/>
      <c r="YZ3495" s="68"/>
      <c r="ZA3495" s="68"/>
      <c r="ZB3495" s="68"/>
      <c r="ZC3495" s="68"/>
      <c r="ZD3495" s="68"/>
    </row>
    <row r="3496" spans="658:680" x14ac:dyDescent="0.25">
      <c r="YH3496" s="68"/>
      <c r="YI3496" s="68"/>
      <c r="YJ3496" s="68"/>
      <c r="YK3496" s="68"/>
      <c r="YL3496" s="68"/>
      <c r="YM3496" s="68"/>
      <c r="YN3496" s="68"/>
      <c r="YO3496" s="68"/>
      <c r="YP3496" s="68"/>
      <c r="YQ3496" s="68"/>
      <c r="YR3496" s="68"/>
      <c r="YS3496" s="68"/>
      <c r="YT3496" s="68"/>
      <c r="YU3496" s="68"/>
      <c r="YV3496" s="68"/>
      <c r="YW3496" s="68"/>
      <c r="YX3496" s="68">
        <v>1.00286341595039</v>
      </c>
      <c r="YY3496" s="68"/>
      <c r="YZ3496" s="68"/>
      <c r="ZA3496" s="68"/>
      <c r="ZB3496" s="68"/>
      <c r="ZC3496" s="68"/>
      <c r="ZD3496" s="68"/>
    </row>
    <row r="3497" spans="658:680" x14ac:dyDescent="0.25">
      <c r="YH3497" s="68"/>
      <c r="YI3497" s="68"/>
      <c r="YJ3497" s="68"/>
      <c r="YK3497" s="68"/>
      <c r="YL3497" s="68"/>
      <c r="YM3497" s="68"/>
      <c r="YN3497" s="68"/>
      <c r="YO3497" s="68"/>
      <c r="YP3497" s="68"/>
      <c r="YQ3497" s="68"/>
      <c r="YR3497" s="68"/>
      <c r="YS3497" s="68"/>
      <c r="YT3497" s="68"/>
      <c r="YU3497" s="68"/>
      <c r="YV3497" s="68"/>
      <c r="YW3497" s="68"/>
      <c r="YX3497" s="68">
        <v>1.0028607051290399</v>
      </c>
      <c r="YY3497" s="68"/>
      <c r="YZ3497" s="68"/>
      <c r="ZA3497" s="68"/>
      <c r="ZB3497" s="68"/>
      <c r="ZC3497" s="68"/>
      <c r="ZD3497" s="68"/>
    </row>
    <row r="3498" spans="658:680" x14ac:dyDescent="0.25">
      <c r="YH3498" s="68"/>
      <c r="YI3498" s="68"/>
      <c r="YJ3498" s="68"/>
      <c r="YK3498" s="68"/>
      <c r="YL3498" s="68"/>
      <c r="YM3498" s="68"/>
      <c r="YN3498" s="68"/>
      <c r="YO3498" s="68"/>
      <c r="YP3498" s="68"/>
      <c r="YQ3498" s="68"/>
      <c r="YR3498" s="68"/>
      <c r="YS3498" s="68"/>
      <c r="YT3498" s="68"/>
      <c r="YU3498" s="68"/>
      <c r="YV3498" s="68"/>
      <c r="YW3498" s="68"/>
      <c r="YX3498" s="68">
        <v>1.00285686484862</v>
      </c>
      <c r="YY3498" s="68"/>
      <c r="YZ3498" s="68"/>
      <c r="ZA3498" s="68"/>
      <c r="ZB3498" s="68"/>
      <c r="ZC3498" s="68"/>
      <c r="ZD3498" s="68"/>
    </row>
    <row r="3499" spans="658:680" x14ac:dyDescent="0.25">
      <c r="YH3499" s="68"/>
      <c r="YI3499" s="68"/>
      <c r="YJ3499" s="68"/>
      <c r="YK3499" s="68"/>
      <c r="YL3499" s="68"/>
      <c r="YM3499" s="68"/>
      <c r="YN3499" s="68"/>
      <c r="YO3499" s="68"/>
      <c r="YP3499" s="68"/>
      <c r="YQ3499" s="68"/>
      <c r="YR3499" s="68"/>
      <c r="YS3499" s="68"/>
      <c r="YT3499" s="68"/>
      <c r="YU3499" s="68"/>
      <c r="YV3499" s="68"/>
      <c r="YW3499" s="68"/>
      <c r="YX3499" s="68">
        <v>1.0028566721410199</v>
      </c>
      <c r="YY3499" s="68"/>
      <c r="YZ3499" s="68"/>
      <c r="ZA3499" s="68"/>
      <c r="ZB3499" s="68"/>
      <c r="ZC3499" s="68"/>
      <c r="ZD3499" s="68"/>
    </row>
    <row r="3500" spans="658:680" x14ac:dyDescent="0.25">
      <c r="YH3500" s="68"/>
      <c r="YI3500" s="68"/>
      <c r="YJ3500" s="68"/>
      <c r="YK3500" s="68"/>
      <c r="YL3500" s="68"/>
      <c r="YM3500" s="68"/>
      <c r="YN3500" s="68"/>
      <c r="YO3500" s="68"/>
      <c r="YP3500" s="68"/>
      <c r="YQ3500" s="68"/>
      <c r="YR3500" s="68"/>
      <c r="YS3500" s="68"/>
      <c r="YT3500" s="68"/>
      <c r="YU3500" s="68"/>
      <c r="YV3500" s="68"/>
      <c r="YW3500" s="68"/>
      <c r="YX3500" s="68">
        <v>1.0028561127733</v>
      </c>
      <c r="YY3500" s="68"/>
      <c r="YZ3500" s="68"/>
      <c r="ZA3500" s="68"/>
      <c r="ZB3500" s="68"/>
      <c r="ZC3500" s="68"/>
      <c r="ZD3500" s="68"/>
    </row>
    <row r="3501" spans="658:680" x14ac:dyDescent="0.25">
      <c r="YH3501" s="68"/>
      <c r="YI3501" s="68"/>
      <c r="YJ3501" s="68"/>
      <c r="YK3501" s="68"/>
      <c r="YL3501" s="68"/>
      <c r="YM3501" s="68"/>
      <c r="YN3501" s="68"/>
      <c r="YO3501" s="68"/>
      <c r="YP3501" s="68"/>
      <c r="YQ3501" s="68"/>
      <c r="YR3501" s="68"/>
      <c r="YS3501" s="68"/>
      <c r="YT3501" s="68"/>
      <c r="YU3501" s="68"/>
      <c r="YV3501" s="68"/>
      <c r="YW3501" s="68"/>
      <c r="YX3501" s="68">
        <v>1.00285176242862</v>
      </c>
      <c r="YY3501" s="68"/>
      <c r="YZ3501" s="68"/>
      <c r="ZA3501" s="68"/>
      <c r="ZB3501" s="68"/>
      <c r="ZC3501" s="68"/>
      <c r="ZD3501" s="68"/>
    </row>
    <row r="3502" spans="658:680" x14ac:dyDescent="0.25">
      <c r="YH3502" s="68"/>
      <c r="YI3502" s="68"/>
      <c r="YJ3502" s="68"/>
      <c r="YK3502" s="68"/>
      <c r="YL3502" s="68"/>
      <c r="YM3502" s="68"/>
      <c r="YN3502" s="68"/>
      <c r="YO3502" s="68"/>
      <c r="YP3502" s="68"/>
      <c r="YQ3502" s="68"/>
      <c r="YR3502" s="68"/>
      <c r="YS3502" s="68"/>
      <c r="YT3502" s="68"/>
      <c r="YU3502" s="68"/>
      <c r="YV3502" s="68"/>
      <c r="YW3502" s="68"/>
      <c r="YX3502" s="68">
        <v>1.0028512990857801</v>
      </c>
      <c r="YY3502" s="68"/>
      <c r="YZ3502" s="68"/>
      <c r="ZA3502" s="68"/>
      <c r="ZB3502" s="68"/>
      <c r="ZC3502" s="68"/>
      <c r="ZD3502" s="68"/>
    </row>
    <row r="3503" spans="658:680" x14ac:dyDescent="0.25">
      <c r="YH3503" s="68"/>
      <c r="YI3503" s="68"/>
      <c r="YJ3503" s="68"/>
      <c r="YK3503" s="68"/>
      <c r="YL3503" s="68"/>
      <c r="YM3503" s="68"/>
      <c r="YN3503" s="68"/>
      <c r="YO3503" s="68"/>
      <c r="YP3503" s="68"/>
      <c r="YQ3503" s="68"/>
      <c r="YR3503" s="68"/>
      <c r="YS3503" s="68"/>
      <c r="YT3503" s="68"/>
      <c r="YU3503" s="68"/>
      <c r="YV3503" s="68"/>
      <c r="YW3503" s="68"/>
      <c r="YX3503" s="68">
        <v>1.0028480994368101</v>
      </c>
      <c r="YY3503" s="68"/>
      <c r="YZ3503" s="68"/>
      <c r="ZA3503" s="68"/>
      <c r="ZB3503" s="68"/>
      <c r="ZC3503" s="68"/>
      <c r="ZD3503" s="68"/>
    </row>
    <row r="3504" spans="658:680" x14ac:dyDescent="0.25">
      <c r="YH3504" s="68"/>
      <c r="YI3504" s="68"/>
      <c r="YJ3504" s="68"/>
      <c r="YK3504" s="68"/>
      <c r="YL3504" s="68"/>
      <c r="YM3504" s="68"/>
      <c r="YN3504" s="68"/>
      <c r="YO3504" s="68"/>
      <c r="YP3504" s="68"/>
      <c r="YQ3504" s="68"/>
      <c r="YR3504" s="68"/>
      <c r="YS3504" s="68"/>
      <c r="YT3504" s="68"/>
      <c r="YU3504" s="68"/>
      <c r="YV3504" s="68"/>
      <c r="YW3504" s="68"/>
      <c r="YX3504" s="68">
        <v>1.00284709423618</v>
      </c>
      <c r="YY3504" s="68"/>
      <c r="YZ3504" s="68"/>
      <c r="ZA3504" s="68"/>
      <c r="ZB3504" s="68"/>
      <c r="ZC3504" s="68"/>
      <c r="ZD3504" s="68"/>
    </row>
    <row r="3505" spans="658:680" x14ac:dyDescent="0.25">
      <c r="YH3505" s="68"/>
      <c r="YI3505" s="68"/>
      <c r="YJ3505" s="68"/>
      <c r="YK3505" s="68"/>
      <c r="YL3505" s="68"/>
      <c r="YM3505" s="68"/>
      <c r="YN3505" s="68"/>
      <c r="YO3505" s="68"/>
      <c r="YP3505" s="68"/>
      <c r="YQ3505" s="68"/>
      <c r="YR3505" s="68"/>
      <c r="YS3505" s="68"/>
      <c r="YT3505" s="68"/>
      <c r="YU3505" s="68"/>
      <c r="YV3505" s="68"/>
      <c r="YW3505" s="68"/>
      <c r="YX3505" s="68">
        <v>1.0028440146100099</v>
      </c>
      <c r="YY3505" s="68"/>
      <c r="YZ3505" s="68"/>
      <c r="ZA3505" s="68"/>
      <c r="ZB3505" s="68"/>
      <c r="ZC3505" s="68"/>
      <c r="ZD3505" s="68"/>
    </row>
    <row r="3506" spans="658:680" x14ac:dyDescent="0.25">
      <c r="YH3506" s="68"/>
      <c r="YI3506" s="68"/>
      <c r="YJ3506" s="68"/>
      <c r="YK3506" s="68"/>
      <c r="YL3506" s="68"/>
      <c r="YM3506" s="68"/>
      <c r="YN3506" s="68"/>
      <c r="YO3506" s="68"/>
      <c r="YP3506" s="68"/>
      <c r="YQ3506" s="68"/>
      <c r="YR3506" s="68"/>
      <c r="YS3506" s="68"/>
      <c r="YT3506" s="68"/>
      <c r="YU3506" s="68"/>
      <c r="YV3506" s="68"/>
      <c r="YW3506" s="68"/>
      <c r="YX3506" s="68">
        <v>1.00284181648929</v>
      </c>
      <c r="YY3506" s="68"/>
      <c r="YZ3506" s="68"/>
      <c r="ZA3506" s="68"/>
      <c r="ZB3506" s="68"/>
      <c r="ZC3506" s="68"/>
      <c r="ZD3506" s="68"/>
    </row>
    <row r="3507" spans="658:680" x14ac:dyDescent="0.25">
      <c r="YH3507" s="68"/>
      <c r="YI3507" s="68"/>
      <c r="YJ3507" s="68"/>
      <c r="YK3507" s="68"/>
      <c r="YL3507" s="68"/>
      <c r="YM3507" s="68"/>
      <c r="YN3507" s="68"/>
      <c r="YO3507" s="68"/>
      <c r="YP3507" s="68"/>
      <c r="YQ3507" s="68"/>
      <c r="YR3507" s="68"/>
      <c r="YS3507" s="68"/>
      <c r="YT3507" s="68"/>
      <c r="YU3507" s="68"/>
      <c r="YV3507" s="68"/>
      <c r="YW3507" s="68"/>
      <c r="YX3507" s="68">
        <v>1.00283868188568</v>
      </c>
      <c r="YY3507" s="68"/>
      <c r="YZ3507" s="68"/>
      <c r="ZA3507" s="68"/>
      <c r="ZB3507" s="68"/>
      <c r="ZC3507" s="68"/>
      <c r="ZD3507" s="68"/>
    </row>
    <row r="3508" spans="658:680" x14ac:dyDescent="0.25">
      <c r="YH3508" s="68"/>
      <c r="YI3508" s="68"/>
      <c r="YJ3508" s="68"/>
      <c r="YK3508" s="68"/>
      <c r="YL3508" s="68"/>
      <c r="YM3508" s="68"/>
      <c r="YN3508" s="68"/>
      <c r="YO3508" s="68"/>
      <c r="YP3508" s="68"/>
      <c r="YQ3508" s="68"/>
      <c r="YR3508" s="68"/>
      <c r="YS3508" s="68"/>
      <c r="YT3508" s="68"/>
      <c r="YU3508" s="68"/>
      <c r="YV3508" s="68"/>
      <c r="YW3508" s="68"/>
      <c r="YX3508" s="68">
        <v>1.0028299386951001</v>
      </c>
      <c r="YY3508" s="68"/>
      <c r="YZ3508" s="68"/>
      <c r="ZA3508" s="68"/>
      <c r="ZB3508" s="68"/>
      <c r="ZC3508" s="68"/>
      <c r="ZD3508" s="68"/>
    </row>
    <row r="3509" spans="658:680" x14ac:dyDescent="0.25">
      <c r="YH3509" s="68"/>
      <c r="YI3509" s="68"/>
      <c r="YJ3509" s="68"/>
      <c r="YK3509" s="68"/>
      <c r="YL3509" s="68"/>
      <c r="YM3509" s="68"/>
      <c r="YN3509" s="68"/>
      <c r="YO3509" s="68"/>
      <c r="YP3509" s="68"/>
      <c r="YQ3509" s="68"/>
      <c r="YR3509" s="68"/>
      <c r="YS3509" s="68"/>
      <c r="YT3509" s="68"/>
      <c r="YU3509" s="68"/>
      <c r="YV3509" s="68"/>
      <c r="YW3509" s="68"/>
      <c r="YX3509" s="68">
        <v>1.00282985378169</v>
      </c>
      <c r="YY3509" s="68"/>
      <c r="YZ3509" s="68"/>
      <c r="ZA3509" s="68"/>
      <c r="ZB3509" s="68"/>
      <c r="ZC3509" s="68"/>
      <c r="ZD3509" s="68"/>
    </row>
    <row r="3510" spans="658:680" x14ac:dyDescent="0.25">
      <c r="YH3510" s="68"/>
      <c r="YI3510" s="68"/>
      <c r="YJ3510" s="68"/>
      <c r="YK3510" s="68"/>
      <c r="YL3510" s="68"/>
      <c r="YM3510" s="68"/>
      <c r="YN3510" s="68"/>
      <c r="YO3510" s="68"/>
      <c r="YP3510" s="68"/>
      <c r="YQ3510" s="68"/>
      <c r="YR3510" s="68"/>
      <c r="YS3510" s="68"/>
      <c r="YT3510" s="68"/>
      <c r="YU3510" s="68"/>
      <c r="YV3510" s="68"/>
      <c r="YW3510" s="68"/>
      <c r="YX3510" s="68">
        <v>1.00282858396357</v>
      </c>
      <c r="YY3510" s="68"/>
      <c r="YZ3510" s="68"/>
      <c r="ZA3510" s="68"/>
      <c r="ZB3510" s="68"/>
      <c r="ZC3510" s="68"/>
      <c r="ZD3510" s="68"/>
    </row>
    <row r="3511" spans="658:680" x14ac:dyDescent="0.25">
      <c r="YH3511" s="68"/>
      <c r="YI3511" s="68"/>
      <c r="YJ3511" s="68"/>
      <c r="YK3511" s="68"/>
      <c r="YL3511" s="68"/>
      <c r="YM3511" s="68"/>
      <c r="YN3511" s="68"/>
      <c r="YO3511" s="68"/>
      <c r="YP3511" s="68"/>
      <c r="YQ3511" s="68"/>
      <c r="YR3511" s="68"/>
      <c r="YS3511" s="68"/>
      <c r="YT3511" s="68"/>
      <c r="YU3511" s="68"/>
      <c r="YV3511" s="68"/>
      <c r="YW3511" s="68"/>
      <c r="YX3511" s="68">
        <v>1.00282785487593</v>
      </c>
      <c r="YY3511" s="68"/>
      <c r="YZ3511" s="68"/>
      <c r="ZA3511" s="68"/>
      <c r="ZB3511" s="68"/>
      <c r="ZC3511" s="68"/>
      <c r="ZD3511" s="68"/>
    </row>
    <row r="3512" spans="658:680" x14ac:dyDescent="0.25">
      <c r="YH3512" s="68"/>
      <c r="YI3512" s="68"/>
      <c r="YJ3512" s="68"/>
      <c r="YK3512" s="68"/>
      <c r="YL3512" s="68"/>
      <c r="YM3512" s="68"/>
      <c r="YN3512" s="68"/>
      <c r="YO3512" s="68"/>
      <c r="YP3512" s="68"/>
      <c r="YQ3512" s="68"/>
      <c r="YR3512" s="68"/>
      <c r="YS3512" s="68"/>
      <c r="YT3512" s="68"/>
      <c r="YU3512" s="68"/>
      <c r="YV3512" s="68"/>
      <c r="YW3512" s="68"/>
      <c r="YX3512" s="68">
        <v>1.0028268795089399</v>
      </c>
      <c r="YY3512" s="68"/>
      <c r="YZ3512" s="68"/>
      <c r="ZA3512" s="68"/>
      <c r="ZB3512" s="68"/>
      <c r="ZC3512" s="68"/>
      <c r="ZD3512" s="68"/>
    </row>
    <row r="3513" spans="658:680" x14ac:dyDescent="0.25">
      <c r="YH3513" s="68"/>
      <c r="YI3513" s="68"/>
      <c r="YJ3513" s="68"/>
      <c r="YK3513" s="68"/>
      <c r="YL3513" s="68"/>
      <c r="YM3513" s="68"/>
      <c r="YN3513" s="68"/>
      <c r="YO3513" s="68"/>
      <c r="YP3513" s="68"/>
      <c r="YQ3513" s="68"/>
      <c r="YR3513" s="68"/>
      <c r="YS3513" s="68"/>
      <c r="YT3513" s="68"/>
      <c r="YU3513" s="68"/>
      <c r="YV3513" s="68"/>
      <c r="YW3513" s="68"/>
      <c r="YX3513" s="68">
        <v>1.0028228432888</v>
      </c>
      <c r="YY3513" s="68"/>
      <c r="YZ3513" s="68"/>
      <c r="ZA3513" s="68"/>
      <c r="ZB3513" s="68"/>
      <c r="ZC3513" s="68"/>
      <c r="ZD3513" s="68"/>
    </row>
    <row r="3514" spans="658:680" x14ac:dyDescent="0.25">
      <c r="YH3514" s="68"/>
      <c r="YI3514" s="68"/>
      <c r="YJ3514" s="68"/>
      <c r="YK3514" s="68"/>
      <c r="YL3514" s="68"/>
      <c r="YM3514" s="68"/>
      <c r="YN3514" s="68"/>
      <c r="YO3514" s="68"/>
      <c r="YP3514" s="68"/>
      <c r="YQ3514" s="68"/>
      <c r="YR3514" s="68"/>
      <c r="YS3514" s="68"/>
      <c r="YT3514" s="68"/>
      <c r="YU3514" s="68"/>
      <c r="YV3514" s="68"/>
      <c r="YW3514" s="68"/>
      <c r="YX3514" s="68">
        <v>1.0028223339725999</v>
      </c>
      <c r="YY3514" s="68"/>
      <c r="YZ3514" s="68"/>
      <c r="ZA3514" s="68"/>
      <c r="ZB3514" s="68"/>
      <c r="ZC3514" s="68"/>
      <c r="ZD3514" s="68"/>
    </row>
    <row r="3515" spans="658:680" x14ac:dyDescent="0.25">
      <c r="YH3515" s="68"/>
      <c r="YI3515" s="68"/>
      <c r="YJ3515" s="68"/>
      <c r="YK3515" s="68"/>
      <c r="YL3515" s="68"/>
      <c r="YM3515" s="68"/>
      <c r="YN3515" s="68"/>
      <c r="YO3515" s="68"/>
      <c r="YP3515" s="68"/>
      <c r="YQ3515" s="68"/>
      <c r="YR3515" s="68"/>
      <c r="YS3515" s="68"/>
      <c r="YT3515" s="68"/>
      <c r="YU3515" s="68"/>
      <c r="YV3515" s="68"/>
      <c r="YW3515" s="68"/>
      <c r="YX3515" s="68">
        <v>1.0028031605261301</v>
      </c>
      <c r="YY3515" s="68"/>
      <c r="YZ3515" s="68"/>
      <c r="ZA3515" s="68"/>
      <c r="ZB3515" s="68"/>
      <c r="ZC3515" s="68"/>
      <c r="ZD3515" s="68"/>
    </row>
    <row r="3516" spans="658:680" x14ac:dyDescent="0.25">
      <c r="YH3516" s="68"/>
      <c r="YI3516" s="68"/>
      <c r="YJ3516" s="68"/>
      <c r="YK3516" s="68"/>
      <c r="YL3516" s="68"/>
      <c r="YM3516" s="68"/>
      <c r="YN3516" s="68"/>
      <c r="YO3516" s="68"/>
      <c r="YP3516" s="68"/>
      <c r="YQ3516" s="68"/>
      <c r="YR3516" s="68"/>
      <c r="YS3516" s="68"/>
      <c r="YT3516" s="68"/>
      <c r="YU3516" s="68"/>
      <c r="YV3516" s="68"/>
      <c r="YW3516" s="68"/>
      <c r="YX3516" s="68">
        <v>1.00279872834133</v>
      </c>
      <c r="YY3516" s="68"/>
      <c r="YZ3516" s="68"/>
      <c r="ZA3516" s="68"/>
      <c r="ZB3516" s="68"/>
      <c r="ZC3516" s="68"/>
      <c r="ZD3516" s="68"/>
    </row>
    <row r="3517" spans="658:680" x14ac:dyDescent="0.25">
      <c r="YH3517" s="68"/>
      <c r="YI3517" s="68"/>
      <c r="YJ3517" s="68"/>
      <c r="YK3517" s="68"/>
      <c r="YL3517" s="68"/>
      <c r="YM3517" s="68"/>
      <c r="YN3517" s="68"/>
      <c r="YO3517" s="68"/>
      <c r="YP3517" s="68"/>
      <c r="YQ3517" s="68"/>
      <c r="YR3517" s="68"/>
      <c r="YS3517" s="68"/>
      <c r="YT3517" s="68"/>
      <c r="YU3517" s="68"/>
      <c r="YV3517" s="68"/>
      <c r="YW3517" s="68"/>
      <c r="YX3517" s="68">
        <v>1.0027976955037901</v>
      </c>
      <c r="YY3517" s="68"/>
      <c r="YZ3517" s="68"/>
      <c r="ZA3517" s="68"/>
      <c r="ZB3517" s="68"/>
      <c r="ZC3517" s="68"/>
      <c r="ZD3517" s="68"/>
    </row>
    <row r="3518" spans="658:680" x14ac:dyDescent="0.25">
      <c r="YH3518" s="68"/>
      <c r="YI3518" s="68"/>
      <c r="YJ3518" s="68"/>
      <c r="YK3518" s="68"/>
      <c r="YL3518" s="68"/>
      <c r="YM3518" s="68"/>
      <c r="YN3518" s="68"/>
      <c r="YO3518" s="68"/>
      <c r="YP3518" s="68"/>
      <c r="YQ3518" s="68"/>
      <c r="YR3518" s="68"/>
      <c r="YS3518" s="68"/>
      <c r="YT3518" s="68"/>
      <c r="YU3518" s="68"/>
      <c r="YV3518" s="68"/>
      <c r="YW3518" s="68"/>
      <c r="YX3518" s="68">
        <v>1.00279698145499</v>
      </c>
      <c r="YY3518" s="68"/>
      <c r="YZ3518" s="68"/>
      <c r="ZA3518" s="68"/>
      <c r="ZB3518" s="68"/>
      <c r="ZC3518" s="68"/>
      <c r="ZD3518" s="68"/>
    </row>
    <row r="3519" spans="658:680" x14ac:dyDescent="0.25">
      <c r="YH3519" s="68"/>
      <c r="YI3519" s="68"/>
      <c r="YJ3519" s="68"/>
      <c r="YK3519" s="68"/>
      <c r="YL3519" s="68"/>
      <c r="YM3519" s="68"/>
      <c r="YN3519" s="68"/>
      <c r="YO3519" s="68"/>
      <c r="YP3519" s="68"/>
      <c r="YQ3519" s="68"/>
      <c r="YR3519" s="68"/>
      <c r="YS3519" s="68"/>
      <c r="YT3519" s="68"/>
      <c r="YU3519" s="68"/>
      <c r="YV3519" s="68"/>
      <c r="YW3519" s="68"/>
      <c r="YX3519" s="68">
        <v>1.0027944387591401</v>
      </c>
      <c r="YY3519" s="68"/>
      <c r="YZ3519" s="68"/>
      <c r="ZA3519" s="68"/>
      <c r="ZB3519" s="68"/>
      <c r="ZC3519" s="68"/>
      <c r="ZD3519" s="68"/>
    </row>
    <row r="3520" spans="658:680" x14ac:dyDescent="0.25">
      <c r="YH3520" s="68"/>
      <c r="YI3520" s="68"/>
      <c r="YJ3520" s="68"/>
      <c r="YK3520" s="68"/>
      <c r="YL3520" s="68"/>
      <c r="YM3520" s="68"/>
      <c r="YN3520" s="68"/>
      <c r="YO3520" s="68"/>
      <c r="YP3520" s="68"/>
      <c r="YQ3520" s="68"/>
      <c r="YR3520" s="68"/>
      <c r="YS3520" s="68"/>
      <c r="YT3520" s="68"/>
      <c r="YU3520" s="68"/>
      <c r="YV3520" s="68"/>
      <c r="YW3520" s="68"/>
      <c r="YX3520" s="68">
        <v>1.00279026770444</v>
      </c>
      <c r="YY3520" s="68"/>
      <c r="YZ3520" s="68"/>
      <c r="ZA3520" s="68"/>
      <c r="ZB3520" s="68"/>
      <c r="ZC3520" s="68"/>
      <c r="ZD3520" s="68"/>
    </row>
    <row r="3521" spans="658:680" x14ac:dyDescent="0.25">
      <c r="YH3521" s="68"/>
      <c r="YI3521" s="68"/>
      <c r="YJ3521" s="68"/>
      <c r="YK3521" s="68"/>
      <c r="YL3521" s="68"/>
      <c r="YM3521" s="68"/>
      <c r="YN3521" s="68"/>
      <c r="YO3521" s="68"/>
      <c r="YP3521" s="68"/>
      <c r="YQ3521" s="68"/>
      <c r="YR3521" s="68"/>
      <c r="YS3521" s="68"/>
      <c r="YT3521" s="68"/>
      <c r="YU3521" s="68"/>
      <c r="YV3521" s="68"/>
      <c r="YW3521" s="68"/>
      <c r="YX3521" s="68">
        <v>1.0027899567612999</v>
      </c>
      <c r="YY3521" s="68"/>
      <c r="YZ3521" s="68"/>
      <c r="ZA3521" s="68"/>
      <c r="ZB3521" s="68"/>
      <c r="ZC3521" s="68"/>
      <c r="ZD3521" s="68"/>
    </row>
    <row r="3522" spans="658:680" x14ac:dyDescent="0.25">
      <c r="YH3522" s="68"/>
      <c r="YI3522" s="68"/>
      <c r="YJ3522" s="68"/>
      <c r="YK3522" s="68"/>
      <c r="YL3522" s="68"/>
      <c r="YM3522" s="68"/>
      <c r="YN3522" s="68"/>
      <c r="YO3522" s="68"/>
      <c r="YP3522" s="68"/>
      <c r="YQ3522" s="68"/>
      <c r="YR3522" s="68"/>
      <c r="YS3522" s="68"/>
      <c r="YT3522" s="68"/>
      <c r="YU3522" s="68"/>
      <c r="YV3522" s="68"/>
      <c r="YW3522" s="68"/>
      <c r="YX3522" s="68">
        <v>1.00278647480851</v>
      </c>
      <c r="YY3522" s="68"/>
      <c r="YZ3522" s="68"/>
      <c r="ZA3522" s="68"/>
      <c r="ZB3522" s="68"/>
      <c r="ZC3522" s="68"/>
      <c r="ZD3522" s="68"/>
    </row>
    <row r="3523" spans="658:680" x14ac:dyDescent="0.25">
      <c r="YH3523" s="68"/>
      <c r="YI3523" s="68"/>
      <c r="YJ3523" s="68"/>
      <c r="YK3523" s="68"/>
      <c r="YL3523" s="68"/>
      <c r="YM3523" s="68"/>
      <c r="YN3523" s="68"/>
      <c r="YO3523" s="68"/>
      <c r="YP3523" s="68"/>
      <c r="YQ3523" s="68"/>
      <c r="YR3523" s="68"/>
      <c r="YS3523" s="68"/>
      <c r="YT3523" s="68"/>
      <c r="YU3523" s="68"/>
      <c r="YV3523" s="68"/>
      <c r="YW3523" s="68"/>
      <c r="YX3523" s="68">
        <v>1.0027821938127099</v>
      </c>
      <c r="YY3523" s="68"/>
      <c r="YZ3523" s="68"/>
      <c r="ZA3523" s="68"/>
      <c r="ZB3523" s="68"/>
      <c r="ZC3523" s="68"/>
      <c r="ZD3523" s="68"/>
    </row>
    <row r="3524" spans="658:680" x14ac:dyDescent="0.25">
      <c r="YH3524" s="68"/>
      <c r="YI3524" s="68"/>
      <c r="YJ3524" s="68"/>
      <c r="YK3524" s="68"/>
      <c r="YL3524" s="68"/>
      <c r="YM3524" s="68"/>
      <c r="YN3524" s="68"/>
      <c r="YO3524" s="68"/>
      <c r="YP3524" s="68"/>
      <c r="YQ3524" s="68"/>
      <c r="YR3524" s="68"/>
      <c r="YS3524" s="68"/>
      <c r="YT3524" s="68"/>
      <c r="YU3524" s="68"/>
      <c r="YV3524" s="68"/>
      <c r="YW3524" s="68"/>
      <c r="YX3524" s="68">
        <v>1.0027817045220699</v>
      </c>
      <c r="YY3524" s="68"/>
      <c r="YZ3524" s="68"/>
      <c r="ZA3524" s="68"/>
      <c r="ZB3524" s="68"/>
      <c r="ZC3524" s="68"/>
      <c r="ZD3524" s="68"/>
    </row>
    <row r="3525" spans="658:680" x14ac:dyDescent="0.25">
      <c r="YH3525" s="68"/>
      <c r="YI3525" s="68"/>
      <c r="YJ3525" s="68"/>
      <c r="YK3525" s="68"/>
      <c r="YL3525" s="68"/>
      <c r="YM3525" s="68"/>
      <c r="YN3525" s="68"/>
      <c r="YO3525" s="68"/>
      <c r="YP3525" s="68"/>
      <c r="YQ3525" s="68"/>
      <c r="YR3525" s="68"/>
      <c r="YS3525" s="68"/>
      <c r="YT3525" s="68"/>
      <c r="YU3525" s="68"/>
      <c r="YV3525" s="68"/>
      <c r="YW3525" s="68"/>
      <c r="YX3525" s="68">
        <v>1.0027792220365099</v>
      </c>
      <c r="YY3525" s="68"/>
      <c r="YZ3525" s="68"/>
      <c r="ZA3525" s="68"/>
      <c r="ZB3525" s="68"/>
      <c r="ZC3525" s="68"/>
      <c r="ZD3525" s="68"/>
    </row>
    <row r="3526" spans="658:680" x14ac:dyDescent="0.25">
      <c r="YH3526" s="68"/>
      <c r="YI3526" s="68"/>
      <c r="YJ3526" s="68"/>
      <c r="YK3526" s="68"/>
      <c r="YL3526" s="68"/>
      <c r="YM3526" s="68"/>
      <c r="YN3526" s="68"/>
      <c r="YO3526" s="68"/>
      <c r="YP3526" s="68"/>
      <c r="YQ3526" s="68"/>
      <c r="YR3526" s="68"/>
      <c r="YS3526" s="68"/>
      <c r="YT3526" s="68"/>
      <c r="YU3526" s="68"/>
      <c r="YV3526" s="68"/>
      <c r="YW3526" s="68"/>
      <c r="YX3526" s="68">
        <v>1.00277808133365</v>
      </c>
      <c r="YY3526" s="68"/>
      <c r="YZ3526" s="68"/>
      <c r="ZA3526" s="68"/>
      <c r="ZB3526" s="68"/>
      <c r="ZC3526" s="68"/>
      <c r="ZD3526" s="68"/>
    </row>
    <row r="3527" spans="658:680" x14ac:dyDescent="0.25">
      <c r="YH3527" s="68"/>
      <c r="YI3527" s="68"/>
      <c r="YJ3527" s="68"/>
      <c r="YK3527" s="68"/>
      <c r="YL3527" s="68"/>
      <c r="YM3527" s="68"/>
      <c r="YN3527" s="68"/>
      <c r="YO3527" s="68"/>
      <c r="YP3527" s="68"/>
      <c r="YQ3527" s="68"/>
      <c r="YR3527" s="68"/>
      <c r="YS3527" s="68"/>
      <c r="YT3527" s="68"/>
      <c r="YU3527" s="68"/>
      <c r="YV3527" s="68"/>
      <c r="YW3527" s="68"/>
      <c r="YX3527" s="68">
        <v>1.00277754874207</v>
      </c>
      <c r="YY3527" s="68"/>
      <c r="YZ3527" s="68"/>
      <c r="ZA3527" s="68"/>
      <c r="ZB3527" s="68"/>
      <c r="ZC3527" s="68"/>
      <c r="ZD3527" s="68"/>
    </row>
    <row r="3528" spans="658:680" x14ac:dyDescent="0.25">
      <c r="YH3528" s="68"/>
      <c r="YI3528" s="68"/>
      <c r="YJ3528" s="68"/>
      <c r="YK3528" s="68"/>
      <c r="YL3528" s="68"/>
      <c r="YM3528" s="68"/>
      <c r="YN3528" s="68"/>
      <c r="YO3528" s="68"/>
      <c r="YP3528" s="68"/>
      <c r="YQ3528" s="68"/>
      <c r="YR3528" s="68"/>
      <c r="YS3528" s="68"/>
      <c r="YT3528" s="68"/>
      <c r="YU3528" s="68"/>
      <c r="YV3528" s="68"/>
      <c r="YW3528" s="68"/>
      <c r="YX3528" s="68">
        <v>1.0027759395971201</v>
      </c>
      <c r="YY3528" s="68"/>
      <c r="YZ3528" s="68"/>
      <c r="ZA3528" s="68"/>
      <c r="ZB3528" s="68"/>
      <c r="ZC3528" s="68"/>
      <c r="ZD3528" s="68"/>
    </row>
    <row r="3529" spans="658:680" x14ac:dyDescent="0.25">
      <c r="YH3529" s="68"/>
      <c r="YI3529" s="68"/>
      <c r="YJ3529" s="68"/>
      <c r="YK3529" s="68"/>
      <c r="YL3529" s="68"/>
      <c r="YM3529" s="68"/>
      <c r="YN3529" s="68"/>
      <c r="YO3529" s="68"/>
      <c r="YP3529" s="68"/>
      <c r="YQ3529" s="68"/>
      <c r="YR3529" s="68"/>
      <c r="YS3529" s="68"/>
      <c r="YT3529" s="68"/>
      <c r="YU3529" s="68"/>
      <c r="YV3529" s="68"/>
      <c r="YW3529" s="68"/>
      <c r="YX3529" s="68">
        <v>1.0027733741257201</v>
      </c>
      <c r="YY3529" s="68"/>
      <c r="YZ3529" s="68"/>
      <c r="ZA3529" s="68"/>
      <c r="ZB3529" s="68"/>
      <c r="ZC3529" s="68"/>
      <c r="ZD3529" s="68"/>
    </row>
    <row r="3530" spans="658:680" x14ac:dyDescent="0.25">
      <c r="YH3530" s="68"/>
      <c r="YI3530" s="68"/>
      <c r="YJ3530" s="68"/>
      <c r="YK3530" s="68"/>
      <c r="YL3530" s="68"/>
      <c r="YM3530" s="68"/>
      <c r="YN3530" s="68"/>
      <c r="YO3530" s="68"/>
      <c r="YP3530" s="68"/>
      <c r="YQ3530" s="68"/>
      <c r="YR3530" s="68"/>
      <c r="YS3530" s="68"/>
      <c r="YT3530" s="68"/>
      <c r="YU3530" s="68"/>
      <c r="YV3530" s="68"/>
      <c r="YW3530" s="68"/>
      <c r="YX3530" s="68">
        <v>1.0027716073227799</v>
      </c>
      <c r="YY3530" s="68"/>
      <c r="YZ3530" s="68"/>
      <c r="ZA3530" s="68"/>
      <c r="ZB3530" s="68"/>
      <c r="ZC3530" s="68"/>
      <c r="ZD3530" s="68"/>
    </row>
    <row r="3531" spans="658:680" x14ac:dyDescent="0.25">
      <c r="YH3531" s="68"/>
      <c r="YI3531" s="68"/>
      <c r="YJ3531" s="68"/>
      <c r="YK3531" s="68"/>
      <c r="YL3531" s="68"/>
      <c r="YM3531" s="68"/>
      <c r="YN3531" s="68"/>
      <c r="YO3531" s="68"/>
      <c r="YP3531" s="68"/>
      <c r="YQ3531" s="68"/>
      <c r="YR3531" s="68"/>
      <c r="YS3531" s="68"/>
      <c r="YT3531" s="68"/>
      <c r="YU3531" s="68"/>
      <c r="YV3531" s="68"/>
      <c r="YW3531" s="68"/>
      <c r="YX3531" s="68">
        <v>1.0027714355805299</v>
      </c>
      <c r="YY3531" s="68"/>
      <c r="YZ3531" s="68"/>
      <c r="ZA3531" s="68"/>
      <c r="ZB3531" s="68"/>
      <c r="ZC3531" s="68"/>
      <c r="ZD3531" s="68"/>
    </row>
    <row r="3532" spans="658:680" x14ac:dyDescent="0.25">
      <c r="YH3532" s="68"/>
      <c r="YI3532" s="68"/>
      <c r="YJ3532" s="68"/>
      <c r="YK3532" s="68"/>
      <c r="YL3532" s="68"/>
      <c r="YM3532" s="68"/>
      <c r="YN3532" s="68"/>
      <c r="YO3532" s="68"/>
      <c r="YP3532" s="68"/>
      <c r="YQ3532" s="68"/>
      <c r="YR3532" s="68"/>
      <c r="YS3532" s="68"/>
      <c r="YT3532" s="68"/>
      <c r="YU3532" s="68"/>
      <c r="YV3532" s="68"/>
      <c r="YW3532" s="68"/>
      <c r="YX3532" s="68">
        <v>1.0027635551571401</v>
      </c>
      <c r="YY3532" s="68"/>
      <c r="YZ3532" s="68"/>
      <c r="ZA3532" s="68"/>
      <c r="ZB3532" s="68"/>
      <c r="ZC3532" s="68"/>
      <c r="ZD3532" s="68"/>
    </row>
    <row r="3533" spans="658:680" x14ac:dyDescent="0.25">
      <c r="YH3533" s="68"/>
      <c r="YI3533" s="68"/>
      <c r="YJ3533" s="68"/>
      <c r="YK3533" s="68"/>
      <c r="YL3533" s="68"/>
      <c r="YM3533" s="68"/>
      <c r="YN3533" s="68"/>
      <c r="YO3533" s="68"/>
      <c r="YP3533" s="68"/>
      <c r="YQ3533" s="68"/>
      <c r="YR3533" s="68"/>
      <c r="YS3533" s="68"/>
      <c r="YT3533" s="68"/>
      <c r="YU3533" s="68"/>
      <c r="YV3533" s="68"/>
      <c r="YW3533" s="68"/>
      <c r="YX3533" s="68">
        <v>1.0027614615956499</v>
      </c>
      <c r="YY3533" s="68"/>
      <c r="YZ3533" s="68"/>
      <c r="ZA3533" s="68"/>
      <c r="ZB3533" s="68"/>
      <c r="ZC3533" s="68"/>
      <c r="ZD3533" s="68"/>
    </row>
    <row r="3534" spans="658:680" x14ac:dyDescent="0.25">
      <c r="YH3534" s="68"/>
      <c r="YI3534" s="68"/>
      <c r="YJ3534" s="68"/>
      <c r="YK3534" s="68"/>
      <c r="YL3534" s="68"/>
      <c r="YM3534" s="68"/>
      <c r="YN3534" s="68"/>
      <c r="YO3534" s="68"/>
      <c r="YP3534" s="68"/>
      <c r="YQ3534" s="68"/>
      <c r="YR3534" s="68"/>
      <c r="YS3534" s="68"/>
      <c r="YT3534" s="68"/>
      <c r="YU3534" s="68"/>
      <c r="YV3534" s="68"/>
      <c r="YW3534" s="68"/>
      <c r="YX3534" s="68">
        <v>1.00276091712586</v>
      </c>
      <c r="YY3534" s="68"/>
      <c r="YZ3534" s="68"/>
      <c r="ZA3534" s="68"/>
      <c r="ZB3534" s="68"/>
      <c r="ZC3534" s="68"/>
      <c r="ZD3534" s="68"/>
    </row>
    <row r="3535" spans="658:680" x14ac:dyDescent="0.25">
      <c r="YH3535" s="68"/>
      <c r="YI3535" s="68"/>
      <c r="YJ3535" s="68"/>
      <c r="YK3535" s="68"/>
      <c r="YL3535" s="68"/>
      <c r="YM3535" s="68"/>
      <c r="YN3535" s="68"/>
      <c r="YO3535" s="68"/>
      <c r="YP3535" s="68"/>
      <c r="YQ3535" s="68"/>
      <c r="YR3535" s="68"/>
      <c r="YS3535" s="68"/>
      <c r="YT3535" s="68"/>
      <c r="YU3535" s="68"/>
      <c r="YV3535" s="68"/>
      <c r="YW3535" s="68"/>
      <c r="YX3535" s="68">
        <v>1.00275614516552</v>
      </c>
      <c r="YY3535" s="68"/>
      <c r="YZ3535" s="68"/>
      <c r="ZA3535" s="68"/>
      <c r="ZB3535" s="68"/>
      <c r="ZC3535" s="68"/>
      <c r="ZD3535" s="68"/>
    </row>
    <row r="3536" spans="658:680" x14ac:dyDescent="0.25">
      <c r="YH3536" s="68"/>
      <c r="YI3536" s="68"/>
      <c r="YJ3536" s="68"/>
      <c r="YK3536" s="68"/>
      <c r="YL3536" s="68"/>
      <c r="YM3536" s="68"/>
      <c r="YN3536" s="68"/>
      <c r="YO3536" s="68"/>
      <c r="YP3536" s="68"/>
      <c r="YQ3536" s="68"/>
      <c r="YR3536" s="68"/>
      <c r="YS3536" s="68"/>
      <c r="YT3536" s="68"/>
      <c r="YU3536" s="68"/>
      <c r="YV3536" s="68"/>
      <c r="YW3536" s="68"/>
      <c r="YX3536" s="68">
        <v>1.0027541010074199</v>
      </c>
      <c r="YY3536" s="68"/>
      <c r="YZ3536" s="68"/>
      <c r="ZA3536" s="68"/>
      <c r="ZB3536" s="68"/>
      <c r="ZC3536" s="68"/>
      <c r="ZD3536" s="68"/>
    </row>
    <row r="3537" spans="658:680" x14ac:dyDescent="0.25">
      <c r="YH3537" s="68"/>
      <c r="YI3537" s="68"/>
      <c r="YJ3537" s="68"/>
      <c r="YK3537" s="68"/>
      <c r="YL3537" s="68"/>
      <c r="YM3537" s="68"/>
      <c r="YN3537" s="68"/>
      <c r="YO3537" s="68"/>
      <c r="YP3537" s="68"/>
      <c r="YQ3537" s="68"/>
      <c r="YR3537" s="68"/>
      <c r="YS3537" s="68"/>
      <c r="YT3537" s="68"/>
      <c r="YU3537" s="68"/>
      <c r="YV3537" s="68"/>
      <c r="YW3537" s="68"/>
      <c r="YX3537" s="68">
        <v>1.00275009606774</v>
      </c>
      <c r="YY3537" s="68"/>
      <c r="YZ3537" s="68"/>
      <c r="ZA3537" s="68"/>
      <c r="ZB3537" s="68"/>
      <c r="ZC3537" s="68"/>
      <c r="ZD3537" s="68"/>
    </row>
    <row r="3538" spans="658:680" x14ac:dyDescent="0.25">
      <c r="YH3538" s="68"/>
      <c r="YI3538" s="68"/>
      <c r="YJ3538" s="68"/>
      <c r="YK3538" s="68"/>
      <c r="YL3538" s="68"/>
      <c r="YM3538" s="68"/>
      <c r="YN3538" s="68"/>
      <c r="YO3538" s="68"/>
      <c r="YP3538" s="68"/>
      <c r="YQ3538" s="68"/>
      <c r="YR3538" s="68"/>
      <c r="YS3538" s="68"/>
      <c r="YT3538" s="68"/>
      <c r="YU3538" s="68"/>
      <c r="YV3538" s="68"/>
      <c r="YW3538" s="68"/>
      <c r="YX3538" s="68">
        <v>1.0027460219900399</v>
      </c>
      <c r="YY3538" s="68"/>
      <c r="YZ3538" s="68"/>
      <c r="ZA3538" s="68"/>
      <c r="ZB3538" s="68"/>
      <c r="ZC3538" s="68"/>
      <c r="ZD3538" s="68"/>
    </row>
    <row r="3539" spans="658:680" x14ac:dyDescent="0.25">
      <c r="YH3539" s="68"/>
      <c r="YI3539" s="68"/>
      <c r="YJ3539" s="68"/>
      <c r="YK3539" s="68"/>
      <c r="YL3539" s="68"/>
      <c r="YM3539" s="68"/>
      <c r="YN3539" s="68"/>
      <c r="YO3539" s="68"/>
      <c r="YP3539" s="68"/>
      <c r="YQ3539" s="68"/>
      <c r="YR3539" s="68"/>
      <c r="YS3539" s="68"/>
      <c r="YT3539" s="68"/>
      <c r="YU3539" s="68"/>
      <c r="YV3539" s="68"/>
      <c r="YW3539" s="68"/>
      <c r="YX3539" s="68">
        <v>1.00274255072421</v>
      </c>
      <c r="YY3539" s="68"/>
      <c r="YZ3539" s="68"/>
      <c r="ZA3539" s="68"/>
      <c r="ZB3539" s="68"/>
      <c r="ZC3539" s="68"/>
      <c r="ZD3539" s="68"/>
    </row>
    <row r="3540" spans="658:680" x14ac:dyDescent="0.25">
      <c r="YH3540" s="68"/>
      <c r="YI3540" s="68"/>
      <c r="YJ3540" s="68"/>
      <c r="YK3540" s="68"/>
      <c r="YL3540" s="68"/>
      <c r="YM3540" s="68"/>
      <c r="YN3540" s="68"/>
      <c r="YO3540" s="68"/>
      <c r="YP3540" s="68"/>
      <c r="YQ3540" s="68"/>
      <c r="YR3540" s="68"/>
      <c r="YS3540" s="68"/>
      <c r="YT3540" s="68"/>
      <c r="YU3540" s="68"/>
      <c r="YV3540" s="68"/>
      <c r="YW3540" s="68"/>
      <c r="YX3540" s="68">
        <v>1.00273932183619</v>
      </c>
      <c r="YY3540" s="68"/>
      <c r="YZ3540" s="68"/>
      <c r="ZA3540" s="68"/>
      <c r="ZB3540" s="68"/>
      <c r="ZC3540" s="68"/>
      <c r="ZD3540" s="68"/>
    </row>
    <row r="3541" spans="658:680" x14ac:dyDescent="0.25">
      <c r="YH3541" s="68"/>
      <c r="YI3541" s="68"/>
      <c r="YJ3541" s="68"/>
      <c r="YK3541" s="68"/>
      <c r="YL3541" s="68"/>
      <c r="YM3541" s="68"/>
      <c r="YN3541" s="68"/>
      <c r="YO3541" s="68"/>
      <c r="YP3541" s="68"/>
      <c r="YQ3541" s="68"/>
      <c r="YR3541" s="68"/>
      <c r="YS3541" s="68"/>
      <c r="YT3541" s="68"/>
      <c r="YU3541" s="68"/>
      <c r="YV3541" s="68"/>
      <c r="YW3541" s="68"/>
      <c r="YX3541" s="68">
        <v>1.00273812070438</v>
      </c>
      <c r="YY3541" s="68"/>
      <c r="YZ3541" s="68"/>
      <c r="ZA3541" s="68"/>
      <c r="ZB3541" s="68"/>
      <c r="ZC3541" s="68"/>
      <c r="ZD3541" s="68"/>
    </row>
    <row r="3542" spans="658:680" x14ac:dyDescent="0.25">
      <c r="YH3542" s="68"/>
      <c r="YI3542" s="68"/>
      <c r="YJ3542" s="68"/>
      <c r="YK3542" s="68"/>
      <c r="YL3542" s="68"/>
      <c r="YM3542" s="68"/>
      <c r="YN3542" s="68"/>
      <c r="YO3542" s="68"/>
      <c r="YP3542" s="68"/>
      <c r="YQ3542" s="68"/>
      <c r="YR3542" s="68"/>
      <c r="YS3542" s="68"/>
      <c r="YT3542" s="68"/>
      <c r="YU3542" s="68"/>
      <c r="YV3542" s="68"/>
      <c r="YW3542" s="68"/>
      <c r="YX3542" s="68">
        <v>1.00273392651909</v>
      </c>
      <c r="YY3542" s="68"/>
      <c r="YZ3542" s="68"/>
      <c r="ZA3542" s="68"/>
      <c r="ZB3542" s="68"/>
      <c r="ZC3542" s="68"/>
      <c r="ZD3542" s="68"/>
    </row>
    <row r="3543" spans="658:680" x14ac:dyDescent="0.25">
      <c r="YH3543" s="68"/>
      <c r="YI3543" s="68"/>
      <c r="YJ3543" s="68"/>
      <c r="YK3543" s="68"/>
      <c r="YL3543" s="68"/>
      <c r="YM3543" s="68"/>
      <c r="YN3543" s="68"/>
      <c r="YO3543" s="68"/>
      <c r="YP3543" s="68"/>
      <c r="YQ3543" s="68"/>
      <c r="YR3543" s="68"/>
      <c r="YS3543" s="68"/>
      <c r="YT3543" s="68"/>
      <c r="YU3543" s="68"/>
      <c r="YV3543" s="68"/>
      <c r="YW3543" s="68"/>
      <c r="YX3543" s="68">
        <v>1.0027332661496999</v>
      </c>
      <c r="YY3543" s="68"/>
      <c r="YZ3543" s="68"/>
      <c r="ZA3543" s="68"/>
      <c r="ZB3543" s="68"/>
      <c r="ZC3543" s="68"/>
      <c r="ZD3543" s="68"/>
    </row>
    <row r="3544" spans="658:680" x14ac:dyDescent="0.25">
      <c r="YH3544" s="68"/>
      <c r="YI3544" s="68"/>
      <c r="YJ3544" s="68"/>
      <c r="YK3544" s="68"/>
      <c r="YL3544" s="68"/>
      <c r="YM3544" s="68"/>
      <c r="YN3544" s="68"/>
      <c r="YO3544" s="68"/>
      <c r="YP3544" s="68"/>
      <c r="YQ3544" s="68"/>
      <c r="YR3544" s="68"/>
      <c r="YS3544" s="68"/>
      <c r="YT3544" s="68"/>
      <c r="YU3544" s="68"/>
      <c r="YV3544" s="68"/>
      <c r="YW3544" s="68"/>
      <c r="YX3544" s="68">
        <v>1.00272979534809</v>
      </c>
      <c r="YY3544" s="68"/>
      <c r="YZ3544" s="68"/>
      <c r="ZA3544" s="68"/>
      <c r="ZB3544" s="68"/>
      <c r="ZC3544" s="68"/>
      <c r="ZD3544" s="68"/>
    </row>
    <row r="3545" spans="658:680" x14ac:dyDescent="0.25">
      <c r="YH3545" s="68"/>
      <c r="YI3545" s="68"/>
      <c r="YJ3545" s="68"/>
      <c r="YK3545" s="68"/>
      <c r="YL3545" s="68"/>
      <c r="YM3545" s="68"/>
      <c r="YN3545" s="68"/>
      <c r="YO3545" s="68"/>
      <c r="YP3545" s="68"/>
      <c r="YQ3545" s="68"/>
      <c r="YR3545" s="68"/>
      <c r="YS3545" s="68"/>
      <c r="YT3545" s="68"/>
      <c r="YU3545" s="68"/>
      <c r="YV3545" s="68"/>
      <c r="YW3545" s="68"/>
      <c r="YX3545" s="68">
        <v>1.0027289105647501</v>
      </c>
      <c r="YY3545" s="68"/>
      <c r="YZ3545" s="68"/>
      <c r="ZA3545" s="68"/>
      <c r="ZB3545" s="68"/>
      <c r="ZC3545" s="68"/>
      <c r="ZD3545" s="68"/>
    </row>
    <row r="3546" spans="658:680" x14ac:dyDescent="0.25">
      <c r="YH3546" s="68"/>
      <c r="YI3546" s="68"/>
      <c r="YJ3546" s="68"/>
      <c r="YK3546" s="68"/>
      <c r="YL3546" s="68"/>
      <c r="YM3546" s="68"/>
      <c r="YN3546" s="68"/>
      <c r="YO3546" s="68"/>
      <c r="YP3546" s="68"/>
      <c r="YQ3546" s="68"/>
      <c r="YR3546" s="68"/>
      <c r="YS3546" s="68"/>
      <c r="YT3546" s="68"/>
      <c r="YU3546" s="68"/>
      <c r="YV3546" s="68"/>
      <c r="YW3546" s="68"/>
      <c r="YX3546" s="68">
        <v>1.00272731469026</v>
      </c>
      <c r="YY3546" s="68"/>
      <c r="YZ3546" s="68"/>
      <c r="ZA3546" s="68"/>
      <c r="ZB3546" s="68"/>
      <c r="ZC3546" s="68"/>
      <c r="ZD3546" s="68"/>
    </row>
    <row r="3547" spans="658:680" x14ac:dyDescent="0.25">
      <c r="YH3547" s="68"/>
      <c r="YI3547" s="68"/>
      <c r="YJ3547" s="68"/>
      <c r="YK3547" s="68"/>
      <c r="YL3547" s="68"/>
      <c r="YM3547" s="68"/>
      <c r="YN3547" s="68"/>
      <c r="YO3547" s="68"/>
      <c r="YP3547" s="68"/>
      <c r="YQ3547" s="68"/>
      <c r="YR3547" s="68"/>
      <c r="YS3547" s="68"/>
      <c r="YT3547" s="68"/>
      <c r="YU3547" s="68"/>
      <c r="YV3547" s="68"/>
      <c r="YW3547" s="68"/>
      <c r="YX3547" s="68">
        <v>1.00272508334293</v>
      </c>
      <c r="YY3547" s="68"/>
      <c r="YZ3547" s="68"/>
      <c r="ZA3547" s="68"/>
      <c r="ZB3547" s="68"/>
      <c r="ZC3547" s="68"/>
      <c r="ZD3547" s="68"/>
    </row>
    <row r="3548" spans="658:680" x14ac:dyDescent="0.25">
      <c r="YH3548" s="68"/>
      <c r="YI3548" s="68"/>
      <c r="YJ3548" s="68"/>
      <c r="YK3548" s="68"/>
      <c r="YL3548" s="68"/>
      <c r="YM3548" s="68"/>
      <c r="YN3548" s="68"/>
      <c r="YO3548" s="68"/>
      <c r="YP3548" s="68"/>
      <c r="YQ3548" s="68"/>
      <c r="YR3548" s="68"/>
      <c r="YS3548" s="68"/>
      <c r="YT3548" s="68"/>
      <c r="YU3548" s="68"/>
      <c r="YV3548" s="68"/>
      <c r="YW3548" s="68"/>
      <c r="YX3548" s="68">
        <v>1.0027250337973399</v>
      </c>
      <c r="YY3548" s="68"/>
      <c r="YZ3548" s="68"/>
      <c r="ZA3548" s="68"/>
      <c r="ZB3548" s="68"/>
      <c r="ZC3548" s="68"/>
      <c r="ZD3548" s="68"/>
    </row>
    <row r="3549" spans="658:680" x14ac:dyDescent="0.25">
      <c r="YH3549" s="68"/>
      <c r="YI3549" s="68"/>
      <c r="YJ3549" s="68"/>
      <c r="YK3549" s="68"/>
      <c r="YL3549" s="68"/>
      <c r="YM3549" s="68"/>
      <c r="YN3549" s="68"/>
      <c r="YO3549" s="68"/>
      <c r="YP3549" s="68"/>
      <c r="YQ3549" s="68"/>
      <c r="YR3549" s="68"/>
      <c r="YS3549" s="68"/>
      <c r="YT3549" s="68"/>
      <c r="YU3549" s="68"/>
      <c r="YV3549" s="68"/>
      <c r="YW3549" s="68"/>
      <c r="YX3549" s="68">
        <v>1.0027198696092801</v>
      </c>
      <c r="YY3549" s="68"/>
      <c r="YZ3549" s="68"/>
      <c r="ZA3549" s="68"/>
      <c r="ZB3549" s="68"/>
      <c r="ZC3549" s="68"/>
      <c r="ZD3549" s="68"/>
    </row>
    <row r="3550" spans="658:680" x14ac:dyDescent="0.25">
      <c r="YH3550" s="68"/>
      <c r="YI3550" s="68"/>
      <c r="YJ3550" s="68"/>
      <c r="YK3550" s="68"/>
      <c r="YL3550" s="68"/>
      <c r="YM3550" s="68"/>
      <c r="YN3550" s="68"/>
      <c r="YO3550" s="68"/>
      <c r="YP3550" s="68"/>
      <c r="YQ3550" s="68"/>
      <c r="YR3550" s="68"/>
      <c r="YS3550" s="68"/>
      <c r="YT3550" s="68"/>
      <c r="YU3550" s="68"/>
      <c r="YV3550" s="68"/>
      <c r="YW3550" s="68"/>
      <c r="YX3550" s="68">
        <v>1.0027134413860399</v>
      </c>
      <c r="YY3550" s="68"/>
      <c r="YZ3550" s="68"/>
      <c r="ZA3550" s="68"/>
      <c r="ZB3550" s="68"/>
      <c r="ZC3550" s="68"/>
      <c r="ZD3550" s="68"/>
    </row>
    <row r="3551" spans="658:680" x14ac:dyDescent="0.25">
      <c r="YH3551" s="68"/>
      <c r="YI3551" s="68"/>
      <c r="YJ3551" s="68"/>
      <c r="YK3551" s="68"/>
      <c r="YL3551" s="68"/>
      <c r="YM3551" s="68"/>
      <c r="YN3551" s="68"/>
      <c r="YO3551" s="68"/>
      <c r="YP3551" s="68"/>
      <c r="YQ3551" s="68"/>
      <c r="YR3551" s="68"/>
      <c r="YS3551" s="68"/>
      <c r="YT3551" s="68"/>
      <c r="YU3551" s="68"/>
      <c r="YV3551" s="68"/>
      <c r="YW3551" s="68"/>
      <c r="YX3551" s="68">
        <v>1.0027125648692901</v>
      </c>
      <c r="YY3551" s="68"/>
      <c r="YZ3551" s="68"/>
      <c r="ZA3551" s="68"/>
      <c r="ZB3551" s="68"/>
      <c r="ZC3551" s="68"/>
      <c r="ZD3551" s="68"/>
    </row>
    <row r="3552" spans="658:680" x14ac:dyDescent="0.25">
      <c r="YH3552" s="68"/>
      <c r="YI3552" s="68"/>
      <c r="YJ3552" s="68"/>
      <c r="YK3552" s="68"/>
      <c r="YL3552" s="68"/>
      <c r="YM3552" s="68"/>
      <c r="YN3552" s="68"/>
      <c r="YO3552" s="68"/>
      <c r="YP3552" s="68"/>
      <c r="YQ3552" s="68"/>
      <c r="YR3552" s="68"/>
      <c r="YS3552" s="68"/>
      <c r="YT3552" s="68"/>
      <c r="YU3552" s="68"/>
      <c r="YV3552" s="68"/>
      <c r="YW3552" s="68"/>
      <c r="YX3552" s="68">
        <v>1.00270365164508</v>
      </c>
      <c r="YY3552" s="68"/>
      <c r="YZ3552" s="68"/>
      <c r="ZA3552" s="68"/>
      <c r="ZB3552" s="68"/>
      <c r="ZC3552" s="68"/>
      <c r="ZD3552" s="68"/>
    </row>
    <row r="3553" spans="658:680" x14ac:dyDescent="0.25">
      <c r="YH3553" s="68"/>
      <c r="YI3553" s="68"/>
      <c r="YJ3553" s="68"/>
      <c r="YK3553" s="68"/>
      <c r="YL3553" s="68"/>
      <c r="YM3553" s="68"/>
      <c r="YN3553" s="68"/>
      <c r="YO3553" s="68"/>
      <c r="YP3553" s="68"/>
      <c r="YQ3553" s="68"/>
      <c r="YR3553" s="68"/>
      <c r="YS3553" s="68"/>
      <c r="YT3553" s="68"/>
      <c r="YU3553" s="68"/>
      <c r="YV3553" s="68"/>
      <c r="YW3553" s="68"/>
      <c r="YX3553" s="68">
        <v>1.0027030001041799</v>
      </c>
      <c r="YY3553" s="68"/>
      <c r="YZ3553" s="68"/>
      <c r="ZA3553" s="68"/>
      <c r="ZB3553" s="68"/>
      <c r="ZC3553" s="68"/>
      <c r="ZD3553" s="68"/>
    </row>
    <row r="3554" spans="658:680" x14ac:dyDescent="0.25">
      <c r="YH3554" s="68"/>
      <c r="YI3554" s="68"/>
      <c r="YJ3554" s="68"/>
      <c r="YK3554" s="68"/>
      <c r="YL3554" s="68"/>
      <c r="YM3554" s="68"/>
      <c r="YN3554" s="68"/>
      <c r="YO3554" s="68"/>
      <c r="YP3554" s="68"/>
      <c r="YQ3554" s="68"/>
      <c r="YR3554" s="68"/>
      <c r="YS3554" s="68"/>
      <c r="YT3554" s="68"/>
      <c r="YU3554" s="68"/>
      <c r="YV3554" s="68"/>
      <c r="YW3554" s="68"/>
      <c r="YX3554" s="68">
        <v>1.00270236223002</v>
      </c>
      <c r="YY3554" s="68"/>
      <c r="YZ3554" s="68"/>
      <c r="ZA3554" s="68"/>
      <c r="ZB3554" s="68"/>
      <c r="ZC3554" s="68"/>
      <c r="ZD3554" s="68"/>
    </row>
    <row r="3555" spans="658:680" x14ac:dyDescent="0.25">
      <c r="YH3555" s="68"/>
      <c r="YI3555" s="68"/>
      <c r="YJ3555" s="68"/>
      <c r="YK3555" s="68"/>
      <c r="YL3555" s="68"/>
      <c r="YM3555" s="68"/>
      <c r="YN3555" s="68"/>
      <c r="YO3555" s="68"/>
      <c r="YP3555" s="68"/>
      <c r="YQ3555" s="68"/>
      <c r="YR3555" s="68"/>
      <c r="YS3555" s="68"/>
      <c r="YT3555" s="68"/>
      <c r="YU3555" s="68"/>
      <c r="YV3555" s="68"/>
      <c r="YW3555" s="68"/>
      <c r="YX3555" s="68">
        <v>1.0026911155787199</v>
      </c>
      <c r="YY3555" s="68"/>
      <c r="YZ3555" s="68"/>
      <c r="ZA3555" s="68"/>
      <c r="ZB3555" s="68"/>
      <c r="ZC3555" s="68"/>
      <c r="ZD3555" s="68"/>
    </row>
    <row r="3556" spans="658:680" x14ac:dyDescent="0.25">
      <c r="YH3556" s="68"/>
      <c r="YI3556" s="68"/>
      <c r="YJ3556" s="68"/>
      <c r="YK3556" s="68"/>
      <c r="YL3556" s="68"/>
      <c r="YM3556" s="68"/>
      <c r="YN3556" s="68"/>
      <c r="YO3556" s="68"/>
      <c r="YP3556" s="68"/>
      <c r="YQ3556" s="68"/>
      <c r="YR3556" s="68"/>
      <c r="YS3556" s="68"/>
      <c r="YT3556" s="68"/>
      <c r="YU3556" s="68"/>
      <c r="YV3556" s="68"/>
      <c r="YW3556" s="68"/>
      <c r="YX3556" s="68">
        <v>1.0026893428802599</v>
      </c>
      <c r="YY3556" s="68"/>
      <c r="YZ3556" s="68"/>
      <c r="ZA3556" s="68"/>
      <c r="ZB3556" s="68"/>
      <c r="ZC3556" s="68"/>
      <c r="ZD3556" s="68"/>
    </row>
    <row r="3557" spans="658:680" x14ac:dyDescent="0.25">
      <c r="YH3557" s="68"/>
      <c r="YI3557" s="68"/>
      <c r="YJ3557" s="68"/>
      <c r="YK3557" s="68"/>
      <c r="YL3557" s="68"/>
      <c r="YM3557" s="68"/>
      <c r="YN3557" s="68"/>
      <c r="YO3557" s="68"/>
      <c r="YP3557" s="68"/>
      <c r="YQ3557" s="68"/>
      <c r="YR3557" s="68"/>
      <c r="YS3557" s="68"/>
      <c r="YT3557" s="68"/>
      <c r="YU3557" s="68"/>
      <c r="YV3557" s="68"/>
      <c r="YW3557" s="68"/>
      <c r="YX3557" s="68">
        <v>1.00268838914865</v>
      </c>
      <c r="YY3557" s="68"/>
      <c r="YZ3557" s="68"/>
      <c r="ZA3557" s="68"/>
      <c r="ZB3557" s="68"/>
      <c r="ZC3557" s="68"/>
      <c r="ZD3557" s="68"/>
    </row>
    <row r="3558" spans="658:680" x14ac:dyDescent="0.25">
      <c r="YH3558" s="68"/>
      <c r="YI3558" s="68"/>
      <c r="YJ3558" s="68"/>
      <c r="YK3558" s="68"/>
      <c r="YL3558" s="68"/>
      <c r="YM3558" s="68"/>
      <c r="YN3558" s="68"/>
      <c r="YO3558" s="68"/>
      <c r="YP3558" s="68"/>
      <c r="YQ3558" s="68"/>
      <c r="YR3558" s="68"/>
      <c r="YS3558" s="68"/>
      <c r="YT3558" s="68"/>
      <c r="YU3558" s="68"/>
      <c r="YV3558" s="68"/>
      <c r="YW3558" s="68"/>
      <c r="YX3558" s="68">
        <v>1.00268757470123</v>
      </c>
      <c r="YY3558" s="68"/>
      <c r="YZ3558" s="68"/>
      <c r="ZA3558" s="68"/>
      <c r="ZB3558" s="68"/>
      <c r="ZC3558" s="68"/>
      <c r="ZD3558" s="68"/>
    </row>
    <row r="3559" spans="658:680" x14ac:dyDescent="0.25">
      <c r="YH3559" s="68"/>
      <c r="YI3559" s="68"/>
      <c r="YJ3559" s="68"/>
      <c r="YK3559" s="68"/>
      <c r="YL3559" s="68"/>
      <c r="YM3559" s="68"/>
      <c r="YN3559" s="68"/>
      <c r="YO3559" s="68"/>
      <c r="YP3559" s="68"/>
      <c r="YQ3559" s="68"/>
      <c r="YR3559" s="68"/>
      <c r="YS3559" s="68"/>
      <c r="YT3559" s="68"/>
      <c r="YU3559" s="68"/>
      <c r="YV3559" s="68"/>
      <c r="YW3559" s="68"/>
      <c r="YX3559" s="68">
        <v>1.0026875629108101</v>
      </c>
      <c r="YY3559" s="68"/>
      <c r="YZ3559" s="68"/>
      <c r="ZA3559" s="68"/>
      <c r="ZB3559" s="68"/>
      <c r="ZC3559" s="68"/>
      <c r="ZD3559" s="68"/>
    </row>
    <row r="3560" spans="658:680" x14ac:dyDescent="0.25">
      <c r="YH3560" s="68"/>
      <c r="YI3560" s="68"/>
      <c r="YJ3560" s="68"/>
      <c r="YK3560" s="68"/>
      <c r="YL3560" s="68"/>
      <c r="YM3560" s="68"/>
      <c r="YN3560" s="68"/>
      <c r="YO3560" s="68"/>
      <c r="YP3560" s="68"/>
      <c r="YQ3560" s="68"/>
      <c r="YR3560" s="68"/>
      <c r="YS3560" s="68"/>
      <c r="YT3560" s="68"/>
      <c r="YU3560" s="68"/>
      <c r="YV3560" s="68"/>
      <c r="YW3560" s="68"/>
      <c r="YX3560" s="68">
        <v>1.0026848132228601</v>
      </c>
      <c r="YY3560" s="68"/>
      <c r="YZ3560" s="68"/>
      <c r="ZA3560" s="68"/>
      <c r="ZB3560" s="68"/>
      <c r="ZC3560" s="68"/>
      <c r="ZD3560" s="68"/>
    </row>
    <row r="3561" spans="658:680" x14ac:dyDescent="0.25">
      <c r="YH3561" s="68"/>
      <c r="YI3561" s="68"/>
      <c r="YJ3561" s="68"/>
      <c r="YK3561" s="68"/>
      <c r="YL3561" s="68"/>
      <c r="YM3561" s="68"/>
      <c r="YN3561" s="68"/>
      <c r="YO3561" s="68"/>
      <c r="YP3561" s="68"/>
      <c r="YQ3561" s="68"/>
      <c r="YR3561" s="68"/>
      <c r="YS3561" s="68"/>
      <c r="YT3561" s="68"/>
      <c r="YU3561" s="68"/>
      <c r="YV3561" s="68"/>
      <c r="YW3561" s="68"/>
      <c r="YX3561" s="68">
        <v>1.0026847367893501</v>
      </c>
      <c r="YY3561" s="68"/>
      <c r="YZ3561" s="68"/>
      <c r="ZA3561" s="68"/>
      <c r="ZB3561" s="68"/>
      <c r="ZC3561" s="68"/>
      <c r="ZD3561" s="68"/>
    </row>
    <row r="3562" spans="658:680" x14ac:dyDescent="0.25">
      <c r="YH3562" s="68"/>
      <c r="YI3562" s="68"/>
      <c r="YJ3562" s="68"/>
      <c r="YK3562" s="68"/>
      <c r="YL3562" s="68"/>
      <c r="YM3562" s="68"/>
      <c r="YN3562" s="68"/>
      <c r="YO3562" s="68"/>
      <c r="YP3562" s="68"/>
      <c r="YQ3562" s="68"/>
      <c r="YR3562" s="68"/>
      <c r="YS3562" s="68"/>
      <c r="YT3562" s="68"/>
      <c r="YU3562" s="68"/>
      <c r="YV3562" s="68"/>
      <c r="YW3562" s="68"/>
      <c r="YX3562" s="68">
        <v>1.0026846783618899</v>
      </c>
      <c r="YY3562" s="68"/>
      <c r="YZ3562" s="68"/>
      <c r="ZA3562" s="68"/>
      <c r="ZB3562" s="68"/>
      <c r="ZC3562" s="68"/>
      <c r="ZD3562" s="68"/>
    </row>
    <row r="3563" spans="658:680" x14ac:dyDescent="0.25">
      <c r="YH3563" s="68"/>
      <c r="YI3563" s="68"/>
      <c r="YJ3563" s="68"/>
      <c r="YK3563" s="68"/>
      <c r="YL3563" s="68"/>
      <c r="YM3563" s="68"/>
      <c r="YN3563" s="68"/>
      <c r="YO3563" s="68"/>
      <c r="YP3563" s="68"/>
      <c r="YQ3563" s="68"/>
      <c r="YR3563" s="68"/>
      <c r="YS3563" s="68"/>
      <c r="YT3563" s="68"/>
      <c r="YU3563" s="68"/>
      <c r="YV3563" s="68"/>
      <c r="YW3563" s="68"/>
      <c r="YX3563" s="68">
        <v>1.0026807494930099</v>
      </c>
      <c r="YY3563" s="68"/>
      <c r="YZ3563" s="68"/>
      <c r="ZA3563" s="68"/>
      <c r="ZB3563" s="68"/>
      <c r="ZC3563" s="68"/>
      <c r="ZD3563" s="68"/>
    </row>
    <row r="3564" spans="658:680" x14ac:dyDescent="0.25">
      <c r="YH3564" s="68"/>
      <c r="YI3564" s="68"/>
      <c r="YJ3564" s="68"/>
      <c r="YK3564" s="68"/>
      <c r="YL3564" s="68"/>
      <c r="YM3564" s="68"/>
      <c r="YN3564" s="68"/>
      <c r="YO3564" s="68"/>
      <c r="YP3564" s="68"/>
      <c r="YQ3564" s="68"/>
      <c r="YR3564" s="68"/>
      <c r="YS3564" s="68"/>
      <c r="YT3564" s="68"/>
      <c r="YU3564" s="68"/>
      <c r="YV3564" s="68"/>
      <c r="YW3564" s="68"/>
      <c r="YX3564" s="68">
        <v>1.0026796876958399</v>
      </c>
      <c r="YY3564" s="68"/>
      <c r="YZ3564" s="68"/>
      <c r="ZA3564" s="68"/>
      <c r="ZB3564" s="68"/>
      <c r="ZC3564" s="68"/>
      <c r="ZD3564" s="68"/>
    </row>
    <row r="3565" spans="658:680" x14ac:dyDescent="0.25">
      <c r="YH3565" s="68"/>
      <c r="YI3565" s="68"/>
      <c r="YJ3565" s="68"/>
      <c r="YK3565" s="68"/>
      <c r="YL3565" s="68"/>
      <c r="YM3565" s="68"/>
      <c r="YN3565" s="68"/>
      <c r="YO3565" s="68"/>
      <c r="YP3565" s="68"/>
      <c r="YQ3565" s="68"/>
      <c r="YR3565" s="68"/>
      <c r="YS3565" s="68"/>
      <c r="YT3565" s="68"/>
      <c r="YU3565" s="68"/>
      <c r="YV3565" s="68"/>
      <c r="YW3565" s="68"/>
      <c r="YX3565" s="68">
        <v>1.00267953522528</v>
      </c>
      <c r="YY3565" s="68"/>
      <c r="YZ3565" s="68"/>
      <c r="ZA3565" s="68"/>
      <c r="ZB3565" s="68"/>
      <c r="ZC3565" s="68"/>
      <c r="ZD3565" s="68"/>
    </row>
    <row r="3566" spans="658:680" x14ac:dyDescent="0.25">
      <c r="YH3566" s="68"/>
      <c r="YI3566" s="68"/>
      <c r="YJ3566" s="68"/>
      <c r="YK3566" s="68"/>
      <c r="YL3566" s="68"/>
      <c r="YM3566" s="68"/>
      <c r="YN3566" s="68"/>
      <c r="YO3566" s="68"/>
      <c r="YP3566" s="68"/>
      <c r="YQ3566" s="68"/>
      <c r="YR3566" s="68"/>
      <c r="YS3566" s="68"/>
      <c r="YT3566" s="68"/>
      <c r="YU3566" s="68"/>
      <c r="YV3566" s="68"/>
      <c r="YW3566" s="68"/>
      <c r="YX3566" s="68">
        <v>1.0026771417420901</v>
      </c>
      <c r="YY3566" s="68"/>
      <c r="YZ3566" s="68"/>
      <c r="ZA3566" s="68"/>
      <c r="ZB3566" s="68"/>
      <c r="ZC3566" s="68"/>
      <c r="ZD3566" s="68"/>
    </row>
    <row r="3567" spans="658:680" x14ac:dyDescent="0.25">
      <c r="YH3567" s="68"/>
      <c r="YI3567" s="68"/>
      <c r="YJ3567" s="68"/>
      <c r="YK3567" s="68"/>
      <c r="YL3567" s="68"/>
      <c r="YM3567" s="68"/>
      <c r="YN3567" s="68"/>
      <c r="YO3567" s="68"/>
      <c r="YP3567" s="68"/>
      <c r="YQ3567" s="68"/>
      <c r="YR3567" s="68"/>
      <c r="YS3567" s="68"/>
      <c r="YT3567" s="68"/>
      <c r="YU3567" s="68"/>
      <c r="YV3567" s="68"/>
      <c r="YW3567" s="68"/>
      <c r="YX3567" s="68">
        <v>1.0026742420104999</v>
      </c>
      <c r="YY3567" s="68"/>
      <c r="YZ3567" s="68"/>
      <c r="ZA3567" s="68"/>
      <c r="ZB3567" s="68"/>
      <c r="ZC3567" s="68"/>
      <c r="ZD3567" s="68"/>
    </row>
    <row r="3568" spans="658:680" x14ac:dyDescent="0.25">
      <c r="YH3568" s="68"/>
      <c r="YI3568" s="68"/>
      <c r="YJ3568" s="68"/>
      <c r="YK3568" s="68"/>
      <c r="YL3568" s="68"/>
      <c r="YM3568" s="68"/>
      <c r="YN3568" s="68"/>
      <c r="YO3568" s="68"/>
      <c r="YP3568" s="68"/>
      <c r="YQ3568" s="68"/>
      <c r="YR3568" s="68"/>
      <c r="YS3568" s="68"/>
      <c r="YT3568" s="68"/>
      <c r="YU3568" s="68"/>
      <c r="YV3568" s="68"/>
      <c r="YW3568" s="68"/>
      <c r="YX3568" s="68">
        <v>1.0026693754192999</v>
      </c>
      <c r="YY3568" s="68"/>
      <c r="YZ3568" s="68"/>
      <c r="ZA3568" s="68"/>
      <c r="ZB3568" s="68"/>
      <c r="ZC3568" s="68"/>
      <c r="ZD3568" s="68"/>
    </row>
    <row r="3569" spans="658:680" x14ac:dyDescent="0.25">
      <c r="YH3569" s="68"/>
      <c r="YI3569" s="68"/>
      <c r="YJ3569" s="68"/>
      <c r="YK3569" s="68"/>
      <c r="YL3569" s="68"/>
      <c r="YM3569" s="68"/>
      <c r="YN3569" s="68"/>
      <c r="YO3569" s="68"/>
      <c r="YP3569" s="68"/>
      <c r="YQ3569" s="68"/>
      <c r="YR3569" s="68"/>
      <c r="YS3569" s="68"/>
      <c r="YT3569" s="68"/>
      <c r="YU3569" s="68"/>
      <c r="YV3569" s="68"/>
      <c r="YW3569" s="68"/>
      <c r="YX3569" s="68">
        <v>1.0026682264884901</v>
      </c>
      <c r="YY3569" s="68"/>
      <c r="YZ3569" s="68"/>
      <c r="ZA3569" s="68"/>
      <c r="ZB3569" s="68"/>
      <c r="ZC3569" s="68"/>
      <c r="ZD3569" s="68"/>
    </row>
    <row r="3570" spans="658:680" x14ac:dyDescent="0.25">
      <c r="YH3570" s="68"/>
      <c r="YI3570" s="68"/>
      <c r="YJ3570" s="68"/>
      <c r="YK3570" s="68"/>
      <c r="YL3570" s="68"/>
      <c r="YM3570" s="68"/>
      <c r="YN3570" s="68"/>
      <c r="YO3570" s="68"/>
      <c r="YP3570" s="68"/>
      <c r="YQ3570" s="68"/>
      <c r="YR3570" s="68"/>
      <c r="YS3570" s="68"/>
      <c r="YT3570" s="68"/>
      <c r="YU3570" s="68"/>
      <c r="YV3570" s="68"/>
      <c r="YW3570" s="68"/>
      <c r="YX3570" s="68">
        <v>1.00266670774696</v>
      </c>
      <c r="YY3570" s="68"/>
      <c r="YZ3570" s="68"/>
      <c r="ZA3570" s="68"/>
      <c r="ZB3570" s="68"/>
      <c r="ZC3570" s="68"/>
      <c r="ZD3570" s="68"/>
    </row>
    <row r="3571" spans="658:680" x14ac:dyDescent="0.25">
      <c r="YH3571" s="68"/>
      <c r="YI3571" s="68"/>
      <c r="YJ3571" s="68"/>
      <c r="YK3571" s="68"/>
      <c r="YL3571" s="68"/>
      <c r="YM3571" s="68"/>
      <c r="YN3571" s="68"/>
      <c r="YO3571" s="68"/>
      <c r="YP3571" s="68"/>
      <c r="YQ3571" s="68"/>
      <c r="YR3571" s="68"/>
      <c r="YS3571" s="68"/>
      <c r="YT3571" s="68"/>
      <c r="YU3571" s="68"/>
      <c r="YV3571" s="68"/>
      <c r="YW3571" s="68"/>
      <c r="YX3571" s="68">
        <v>1.0026631789187199</v>
      </c>
      <c r="YY3571" s="68"/>
      <c r="YZ3571" s="68"/>
      <c r="ZA3571" s="68"/>
      <c r="ZB3571" s="68"/>
      <c r="ZC3571" s="68"/>
      <c r="ZD3571" s="68"/>
    </row>
    <row r="3572" spans="658:680" x14ac:dyDescent="0.25">
      <c r="YH3572" s="68"/>
      <c r="YI3572" s="68"/>
      <c r="YJ3572" s="68"/>
      <c r="YK3572" s="68"/>
      <c r="YL3572" s="68"/>
      <c r="YM3572" s="68"/>
      <c r="YN3572" s="68"/>
      <c r="YO3572" s="68"/>
      <c r="YP3572" s="68"/>
      <c r="YQ3572" s="68"/>
      <c r="YR3572" s="68"/>
      <c r="YS3572" s="68"/>
      <c r="YT3572" s="68"/>
      <c r="YU3572" s="68"/>
      <c r="YV3572" s="68"/>
      <c r="YW3572" s="68"/>
      <c r="YX3572" s="68">
        <v>1.0026572000668701</v>
      </c>
      <c r="YY3572" s="68"/>
      <c r="YZ3572" s="68"/>
      <c r="ZA3572" s="68"/>
      <c r="ZB3572" s="68"/>
      <c r="ZC3572" s="68"/>
      <c r="ZD3572" s="68"/>
    </row>
    <row r="3573" spans="658:680" x14ac:dyDescent="0.25">
      <c r="YH3573" s="68"/>
      <c r="YI3573" s="68"/>
      <c r="YJ3573" s="68"/>
      <c r="YK3573" s="68"/>
      <c r="YL3573" s="68"/>
      <c r="YM3573" s="68"/>
      <c r="YN3573" s="68"/>
      <c r="YO3573" s="68"/>
      <c r="YP3573" s="68"/>
      <c r="YQ3573" s="68"/>
      <c r="YR3573" s="68"/>
      <c r="YS3573" s="68"/>
      <c r="YT3573" s="68"/>
      <c r="YU3573" s="68"/>
      <c r="YV3573" s="68"/>
      <c r="YW3573" s="68"/>
      <c r="YX3573" s="68">
        <v>1.0026562852593299</v>
      </c>
      <c r="YY3573" s="68"/>
      <c r="YZ3573" s="68"/>
      <c r="ZA3573" s="68"/>
      <c r="ZB3573" s="68"/>
      <c r="ZC3573" s="68"/>
      <c r="ZD3573" s="68"/>
    </row>
    <row r="3574" spans="658:680" x14ac:dyDescent="0.25">
      <c r="YH3574" s="68"/>
      <c r="YI3574" s="68"/>
      <c r="YJ3574" s="68"/>
      <c r="YK3574" s="68"/>
      <c r="YL3574" s="68"/>
      <c r="YM3574" s="68"/>
      <c r="YN3574" s="68"/>
      <c r="YO3574" s="68"/>
      <c r="YP3574" s="68"/>
      <c r="YQ3574" s="68"/>
      <c r="YR3574" s="68"/>
      <c r="YS3574" s="68"/>
      <c r="YT3574" s="68"/>
      <c r="YU3574" s="68"/>
      <c r="YV3574" s="68"/>
      <c r="YW3574" s="68"/>
      <c r="YX3574" s="68">
        <v>1.00265526529927</v>
      </c>
      <c r="YY3574" s="68"/>
      <c r="YZ3574" s="68"/>
      <c r="ZA3574" s="68"/>
      <c r="ZB3574" s="68"/>
      <c r="ZC3574" s="68"/>
      <c r="ZD3574" s="68"/>
    </row>
    <row r="3575" spans="658:680" x14ac:dyDescent="0.25">
      <c r="YH3575" s="68"/>
      <c r="YI3575" s="68"/>
      <c r="YJ3575" s="68"/>
      <c r="YK3575" s="68"/>
      <c r="YL3575" s="68"/>
      <c r="YM3575" s="68"/>
      <c r="YN3575" s="68"/>
      <c r="YO3575" s="68"/>
      <c r="YP3575" s="68"/>
      <c r="YQ3575" s="68"/>
      <c r="YR3575" s="68"/>
      <c r="YS3575" s="68"/>
      <c r="YT3575" s="68"/>
      <c r="YU3575" s="68"/>
      <c r="YV3575" s="68"/>
      <c r="YW3575" s="68"/>
      <c r="YX3575" s="68">
        <v>1.0026516579428399</v>
      </c>
      <c r="YY3575" s="68"/>
      <c r="YZ3575" s="68"/>
      <c r="ZA3575" s="68"/>
      <c r="ZB3575" s="68"/>
      <c r="ZC3575" s="68"/>
      <c r="ZD3575" s="68"/>
    </row>
    <row r="3576" spans="658:680" x14ac:dyDescent="0.25">
      <c r="YH3576" s="68"/>
      <c r="YI3576" s="68"/>
      <c r="YJ3576" s="68"/>
      <c r="YK3576" s="68"/>
      <c r="YL3576" s="68"/>
      <c r="YM3576" s="68"/>
      <c r="YN3576" s="68"/>
      <c r="YO3576" s="68"/>
      <c r="YP3576" s="68"/>
      <c r="YQ3576" s="68"/>
      <c r="YR3576" s="68"/>
      <c r="YS3576" s="68"/>
      <c r="YT3576" s="68"/>
      <c r="YU3576" s="68"/>
      <c r="YV3576" s="68"/>
      <c r="YW3576" s="68"/>
      <c r="YX3576" s="68">
        <v>1.0026491464778799</v>
      </c>
      <c r="YY3576" s="68"/>
      <c r="YZ3576" s="68"/>
      <c r="ZA3576" s="68"/>
      <c r="ZB3576" s="68"/>
      <c r="ZC3576" s="68"/>
      <c r="ZD3576" s="68"/>
    </row>
    <row r="3577" spans="658:680" x14ac:dyDescent="0.25">
      <c r="YH3577" s="68"/>
      <c r="YI3577" s="68"/>
      <c r="YJ3577" s="68"/>
      <c r="YK3577" s="68"/>
      <c r="YL3577" s="68"/>
      <c r="YM3577" s="68"/>
      <c r="YN3577" s="68"/>
      <c r="YO3577" s="68"/>
      <c r="YP3577" s="68"/>
      <c r="YQ3577" s="68"/>
      <c r="YR3577" s="68"/>
      <c r="YS3577" s="68"/>
      <c r="YT3577" s="68"/>
      <c r="YU3577" s="68"/>
      <c r="YV3577" s="68"/>
      <c r="YW3577" s="68"/>
      <c r="YX3577" s="68">
        <v>1.00264546172804</v>
      </c>
      <c r="YY3577" s="68"/>
      <c r="YZ3577" s="68"/>
      <c r="ZA3577" s="68"/>
      <c r="ZB3577" s="68"/>
      <c r="ZC3577" s="68"/>
      <c r="ZD3577" s="68"/>
    </row>
    <row r="3578" spans="658:680" x14ac:dyDescent="0.25">
      <c r="YH3578" s="68"/>
      <c r="YI3578" s="68"/>
      <c r="YJ3578" s="68"/>
      <c r="YK3578" s="68"/>
      <c r="YL3578" s="68"/>
      <c r="YM3578" s="68"/>
      <c r="YN3578" s="68"/>
      <c r="YO3578" s="68"/>
      <c r="YP3578" s="68"/>
      <c r="YQ3578" s="68"/>
      <c r="YR3578" s="68"/>
      <c r="YS3578" s="68"/>
      <c r="YT3578" s="68"/>
      <c r="YU3578" s="68"/>
      <c r="YV3578" s="68"/>
      <c r="YW3578" s="68"/>
      <c r="YX3578" s="68">
        <v>1.0026440669263901</v>
      </c>
      <c r="YY3578" s="68"/>
      <c r="YZ3578" s="68"/>
      <c r="ZA3578" s="68"/>
      <c r="ZB3578" s="68"/>
      <c r="ZC3578" s="68"/>
      <c r="ZD3578" s="68"/>
    </row>
    <row r="3579" spans="658:680" x14ac:dyDescent="0.25">
      <c r="YH3579" s="68"/>
      <c r="YI3579" s="68"/>
      <c r="YJ3579" s="68"/>
      <c r="YK3579" s="68"/>
      <c r="YL3579" s="68"/>
      <c r="YM3579" s="68"/>
      <c r="YN3579" s="68"/>
      <c r="YO3579" s="68"/>
      <c r="YP3579" s="68"/>
      <c r="YQ3579" s="68"/>
      <c r="YR3579" s="68"/>
      <c r="YS3579" s="68"/>
      <c r="YT3579" s="68"/>
      <c r="YU3579" s="68"/>
      <c r="YV3579" s="68"/>
      <c r="YW3579" s="68"/>
      <c r="YX3579" s="68">
        <v>1.0026416341814099</v>
      </c>
      <c r="YY3579" s="68"/>
      <c r="YZ3579" s="68"/>
      <c r="ZA3579" s="68"/>
      <c r="ZB3579" s="68"/>
      <c r="ZC3579" s="68"/>
      <c r="ZD3579" s="68"/>
    </row>
    <row r="3580" spans="658:680" x14ac:dyDescent="0.25">
      <c r="YH3580" s="68"/>
      <c r="YI3580" s="68"/>
      <c r="YJ3580" s="68"/>
      <c r="YK3580" s="68"/>
      <c r="YL3580" s="68"/>
      <c r="YM3580" s="68"/>
      <c r="YN3580" s="68"/>
      <c r="YO3580" s="68"/>
      <c r="YP3580" s="68"/>
      <c r="YQ3580" s="68"/>
      <c r="YR3580" s="68"/>
      <c r="YS3580" s="68"/>
      <c r="YT3580" s="68"/>
      <c r="YU3580" s="68"/>
      <c r="YV3580" s="68"/>
      <c r="YW3580" s="68"/>
      <c r="YX3580" s="68">
        <v>1.00263627809244</v>
      </c>
      <c r="YY3580" s="68"/>
      <c r="YZ3580" s="68"/>
      <c r="ZA3580" s="68"/>
      <c r="ZB3580" s="68"/>
      <c r="ZC3580" s="68"/>
      <c r="ZD3580" s="68"/>
    </row>
    <row r="3581" spans="658:680" x14ac:dyDescent="0.25">
      <c r="YH3581" s="68"/>
      <c r="YI3581" s="68"/>
      <c r="YJ3581" s="68"/>
      <c r="YK3581" s="68"/>
      <c r="YL3581" s="68"/>
      <c r="YM3581" s="68"/>
      <c r="YN3581" s="68"/>
      <c r="YO3581" s="68"/>
      <c r="YP3581" s="68"/>
      <c r="YQ3581" s="68"/>
      <c r="YR3581" s="68"/>
      <c r="YS3581" s="68"/>
      <c r="YT3581" s="68"/>
      <c r="YU3581" s="68"/>
      <c r="YV3581" s="68"/>
      <c r="YW3581" s="68"/>
      <c r="YX3581" s="68">
        <v>1.00263255776571</v>
      </c>
      <c r="YY3581" s="68"/>
      <c r="YZ3581" s="68"/>
      <c r="ZA3581" s="68"/>
      <c r="ZB3581" s="68"/>
      <c r="ZC3581" s="68"/>
      <c r="ZD3581" s="68"/>
    </row>
    <row r="3582" spans="658:680" x14ac:dyDescent="0.25">
      <c r="YH3582" s="68"/>
      <c r="YI3582" s="68"/>
      <c r="YJ3582" s="68"/>
      <c r="YK3582" s="68"/>
      <c r="YL3582" s="68"/>
      <c r="YM3582" s="68"/>
      <c r="YN3582" s="68"/>
      <c r="YO3582" s="68"/>
      <c r="YP3582" s="68"/>
      <c r="YQ3582" s="68"/>
      <c r="YR3582" s="68"/>
      <c r="YS3582" s="68"/>
      <c r="YT3582" s="68"/>
      <c r="YU3582" s="68"/>
      <c r="YV3582" s="68"/>
      <c r="YW3582" s="68"/>
      <c r="YX3582" s="68">
        <v>1.0026255960411901</v>
      </c>
      <c r="YY3582" s="68"/>
      <c r="YZ3582" s="68"/>
      <c r="ZA3582" s="68"/>
      <c r="ZB3582" s="68"/>
      <c r="ZC3582" s="68"/>
      <c r="ZD3582" s="68"/>
    </row>
    <row r="3583" spans="658:680" x14ac:dyDescent="0.25">
      <c r="YH3583" s="68"/>
      <c r="YI3583" s="68"/>
      <c r="YJ3583" s="68"/>
      <c r="YK3583" s="68"/>
      <c r="YL3583" s="68"/>
      <c r="YM3583" s="68"/>
      <c r="YN3583" s="68"/>
      <c r="YO3583" s="68"/>
      <c r="YP3583" s="68"/>
      <c r="YQ3583" s="68"/>
      <c r="YR3583" s="68"/>
      <c r="YS3583" s="68"/>
      <c r="YT3583" s="68"/>
      <c r="YU3583" s="68"/>
      <c r="YV3583" s="68"/>
      <c r="YW3583" s="68"/>
      <c r="YX3583" s="68">
        <v>1.00261953943355</v>
      </c>
      <c r="YY3583" s="68"/>
      <c r="YZ3583" s="68"/>
      <c r="ZA3583" s="68"/>
      <c r="ZB3583" s="68"/>
      <c r="ZC3583" s="68"/>
      <c r="ZD3583" s="68"/>
    </row>
    <row r="3584" spans="658:680" x14ac:dyDescent="0.25">
      <c r="YH3584" s="68"/>
      <c r="YI3584" s="68"/>
      <c r="YJ3584" s="68"/>
      <c r="YK3584" s="68"/>
      <c r="YL3584" s="68"/>
      <c r="YM3584" s="68"/>
      <c r="YN3584" s="68"/>
      <c r="YO3584" s="68"/>
      <c r="YP3584" s="68"/>
      <c r="YQ3584" s="68"/>
      <c r="YR3584" s="68"/>
      <c r="YS3584" s="68"/>
      <c r="YT3584" s="68"/>
      <c r="YU3584" s="68"/>
      <c r="YV3584" s="68"/>
      <c r="YW3584" s="68"/>
      <c r="YX3584" s="68">
        <v>1.0026115815813801</v>
      </c>
      <c r="YY3584" s="68"/>
      <c r="YZ3584" s="68"/>
      <c r="ZA3584" s="68"/>
      <c r="ZB3584" s="68"/>
      <c r="ZC3584" s="68"/>
      <c r="ZD3584" s="68"/>
    </row>
    <row r="3585" spans="658:680" x14ac:dyDescent="0.25">
      <c r="YH3585" s="68"/>
      <c r="YI3585" s="68"/>
      <c r="YJ3585" s="68"/>
      <c r="YK3585" s="68"/>
      <c r="YL3585" s="68"/>
      <c r="YM3585" s="68"/>
      <c r="YN3585" s="68"/>
      <c r="YO3585" s="68"/>
      <c r="YP3585" s="68"/>
      <c r="YQ3585" s="68"/>
      <c r="YR3585" s="68"/>
      <c r="YS3585" s="68"/>
      <c r="YT3585" s="68"/>
      <c r="YU3585" s="68"/>
      <c r="YV3585" s="68"/>
      <c r="YW3585" s="68"/>
      <c r="YX3585" s="68">
        <v>1.0026107604630501</v>
      </c>
      <c r="YY3585" s="68"/>
      <c r="YZ3585" s="68"/>
      <c r="ZA3585" s="68"/>
      <c r="ZB3585" s="68"/>
      <c r="ZC3585" s="68"/>
      <c r="ZD3585" s="68"/>
    </row>
    <row r="3586" spans="658:680" x14ac:dyDescent="0.25">
      <c r="YH3586" s="68"/>
      <c r="YI3586" s="68"/>
      <c r="YJ3586" s="68"/>
      <c r="YK3586" s="68"/>
      <c r="YL3586" s="68"/>
      <c r="YM3586" s="68"/>
      <c r="YN3586" s="68"/>
      <c r="YO3586" s="68"/>
      <c r="YP3586" s="68"/>
      <c r="YQ3586" s="68"/>
      <c r="YR3586" s="68"/>
      <c r="YS3586" s="68"/>
      <c r="YT3586" s="68"/>
      <c r="YU3586" s="68"/>
      <c r="YV3586" s="68"/>
      <c r="YW3586" s="68"/>
      <c r="YX3586" s="68">
        <v>1.0026083320556201</v>
      </c>
      <c r="YY3586" s="68"/>
      <c r="YZ3586" s="68"/>
      <c r="ZA3586" s="68"/>
      <c r="ZB3586" s="68"/>
      <c r="ZC3586" s="68"/>
      <c r="ZD3586" s="68"/>
    </row>
    <row r="3587" spans="658:680" x14ac:dyDescent="0.25">
      <c r="YH3587" s="68"/>
      <c r="YI3587" s="68"/>
      <c r="YJ3587" s="68"/>
      <c r="YK3587" s="68"/>
      <c r="YL3587" s="68"/>
      <c r="YM3587" s="68"/>
      <c r="YN3587" s="68"/>
      <c r="YO3587" s="68"/>
      <c r="YP3587" s="68"/>
      <c r="YQ3587" s="68"/>
      <c r="YR3587" s="68"/>
      <c r="YS3587" s="68"/>
      <c r="YT3587" s="68"/>
      <c r="YU3587" s="68"/>
      <c r="YV3587" s="68"/>
      <c r="YW3587" s="68"/>
      <c r="YX3587" s="68">
        <v>1.0025954144993401</v>
      </c>
      <c r="YY3587" s="68"/>
      <c r="YZ3587" s="68"/>
      <c r="ZA3587" s="68"/>
      <c r="ZB3587" s="68"/>
      <c r="ZC3587" s="68"/>
      <c r="ZD3587" s="68"/>
    </row>
    <row r="3588" spans="658:680" x14ac:dyDescent="0.25">
      <c r="YH3588" s="68"/>
      <c r="YI3588" s="68"/>
      <c r="YJ3588" s="68"/>
      <c r="YK3588" s="68"/>
      <c r="YL3588" s="68"/>
      <c r="YM3588" s="68"/>
      <c r="YN3588" s="68"/>
      <c r="YO3588" s="68"/>
      <c r="YP3588" s="68"/>
      <c r="YQ3588" s="68"/>
      <c r="YR3588" s="68"/>
      <c r="YS3588" s="68"/>
      <c r="YT3588" s="68"/>
      <c r="YU3588" s="68"/>
      <c r="YV3588" s="68"/>
      <c r="YW3588" s="68"/>
      <c r="YX3588" s="68">
        <v>1.00259031803773</v>
      </c>
      <c r="YY3588" s="68"/>
      <c r="YZ3588" s="68"/>
      <c r="ZA3588" s="68"/>
      <c r="ZB3588" s="68"/>
      <c r="ZC3588" s="68"/>
      <c r="ZD3588" s="68"/>
    </row>
    <row r="3589" spans="658:680" x14ac:dyDescent="0.25">
      <c r="YH3589" s="68"/>
      <c r="YI3589" s="68"/>
      <c r="YJ3589" s="68"/>
      <c r="YK3589" s="68"/>
      <c r="YL3589" s="68"/>
      <c r="YM3589" s="68"/>
      <c r="YN3589" s="68"/>
      <c r="YO3589" s="68"/>
      <c r="YP3589" s="68"/>
      <c r="YQ3589" s="68"/>
      <c r="YR3589" s="68"/>
      <c r="YS3589" s="68"/>
      <c r="YT3589" s="68"/>
      <c r="YU3589" s="68"/>
      <c r="YV3589" s="68"/>
      <c r="YW3589" s="68"/>
      <c r="YX3589" s="68">
        <v>1.0025891347326601</v>
      </c>
      <c r="YY3589" s="68"/>
      <c r="YZ3589" s="68"/>
      <c r="ZA3589" s="68"/>
      <c r="ZB3589" s="68"/>
      <c r="ZC3589" s="68"/>
      <c r="ZD3589" s="68"/>
    </row>
    <row r="3590" spans="658:680" x14ac:dyDescent="0.25">
      <c r="YH3590" s="68"/>
      <c r="YI3590" s="68"/>
      <c r="YJ3590" s="68"/>
      <c r="YK3590" s="68"/>
      <c r="YL3590" s="68"/>
      <c r="YM3590" s="68"/>
      <c r="YN3590" s="68"/>
      <c r="YO3590" s="68"/>
      <c r="YP3590" s="68"/>
      <c r="YQ3590" s="68"/>
      <c r="YR3590" s="68"/>
      <c r="YS3590" s="68"/>
      <c r="YT3590" s="68"/>
      <c r="YU3590" s="68"/>
      <c r="YV3590" s="68"/>
      <c r="YW3590" s="68"/>
      <c r="YX3590" s="68">
        <v>1.00258650669098</v>
      </c>
      <c r="YY3590" s="68"/>
      <c r="YZ3590" s="68"/>
      <c r="ZA3590" s="68"/>
      <c r="ZB3590" s="68"/>
      <c r="ZC3590" s="68"/>
      <c r="ZD3590" s="68"/>
    </row>
    <row r="3591" spans="658:680" x14ac:dyDescent="0.25">
      <c r="YH3591" s="68"/>
      <c r="YI3591" s="68"/>
      <c r="YJ3591" s="68"/>
      <c r="YK3591" s="68"/>
      <c r="YL3591" s="68"/>
      <c r="YM3591" s="68"/>
      <c r="YN3591" s="68"/>
      <c r="YO3591" s="68"/>
      <c r="YP3591" s="68"/>
      <c r="YQ3591" s="68"/>
      <c r="YR3591" s="68"/>
      <c r="YS3591" s="68"/>
      <c r="YT3591" s="68"/>
      <c r="YU3591" s="68"/>
      <c r="YV3591" s="68"/>
      <c r="YW3591" s="68"/>
      <c r="YX3591" s="68">
        <v>1.00258548943569</v>
      </c>
      <c r="YY3591" s="68"/>
      <c r="YZ3591" s="68"/>
      <c r="ZA3591" s="68"/>
      <c r="ZB3591" s="68"/>
      <c r="ZC3591" s="68"/>
      <c r="ZD3591" s="68"/>
    </row>
    <row r="3592" spans="658:680" x14ac:dyDescent="0.25">
      <c r="YH3592" s="68"/>
      <c r="YI3592" s="68"/>
      <c r="YJ3592" s="68"/>
      <c r="YK3592" s="68"/>
      <c r="YL3592" s="68"/>
      <c r="YM3592" s="68"/>
      <c r="YN3592" s="68"/>
      <c r="YO3592" s="68"/>
      <c r="YP3592" s="68"/>
      <c r="YQ3592" s="68"/>
      <c r="YR3592" s="68"/>
      <c r="YS3592" s="68"/>
      <c r="YT3592" s="68"/>
      <c r="YU3592" s="68"/>
      <c r="YV3592" s="68"/>
      <c r="YW3592" s="68"/>
      <c r="YX3592" s="68">
        <v>1.00258247436922</v>
      </c>
      <c r="YY3592" s="68"/>
      <c r="YZ3592" s="68"/>
      <c r="ZA3592" s="68"/>
      <c r="ZB3592" s="68"/>
      <c r="ZC3592" s="68"/>
      <c r="ZD3592" s="68"/>
    </row>
    <row r="3593" spans="658:680" x14ac:dyDescent="0.25">
      <c r="YH3593" s="68"/>
      <c r="YI3593" s="68"/>
      <c r="YJ3593" s="68"/>
      <c r="YK3593" s="68"/>
      <c r="YL3593" s="68"/>
      <c r="YM3593" s="68"/>
      <c r="YN3593" s="68"/>
      <c r="YO3593" s="68"/>
      <c r="YP3593" s="68"/>
      <c r="YQ3593" s="68"/>
      <c r="YR3593" s="68"/>
      <c r="YS3593" s="68"/>
      <c r="YT3593" s="68"/>
      <c r="YU3593" s="68"/>
      <c r="YV3593" s="68"/>
      <c r="YW3593" s="68"/>
      <c r="YX3593" s="68">
        <v>1.00257771894198</v>
      </c>
      <c r="YY3593" s="68"/>
      <c r="YZ3593" s="68"/>
      <c r="ZA3593" s="68"/>
      <c r="ZB3593" s="68"/>
      <c r="ZC3593" s="68"/>
      <c r="ZD3593" s="68"/>
    </row>
    <row r="3594" spans="658:680" x14ac:dyDescent="0.25">
      <c r="YH3594" s="68"/>
      <c r="YI3594" s="68"/>
      <c r="YJ3594" s="68"/>
      <c r="YK3594" s="68"/>
      <c r="YL3594" s="68"/>
      <c r="YM3594" s="68"/>
      <c r="YN3594" s="68"/>
      <c r="YO3594" s="68"/>
      <c r="YP3594" s="68"/>
      <c r="YQ3594" s="68"/>
      <c r="YR3594" s="68"/>
      <c r="YS3594" s="68"/>
      <c r="YT3594" s="68"/>
      <c r="YU3594" s="68"/>
      <c r="YV3594" s="68"/>
      <c r="YW3594" s="68"/>
      <c r="YX3594" s="68">
        <v>1.0025715659507699</v>
      </c>
      <c r="YY3594" s="68"/>
      <c r="YZ3594" s="68"/>
      <c r="ZA3594" s="68"/>
      <c r="ZB3594" s="68"/>
      <c r="ZC3594" s="68"/>
      <c r="ZD3594" s="68"/>
    </row>
    <row r="3595" spans="658:680" x14ac:dyDescent="0.25">
      <c r="YH3595" s="68"/>
      <c r="YI3595" s="68"/>
      <c r="YJ3595" s="68"/>
      <c r="YK3595" s="68"/>
      <c r="YL3595" s="68"/>
      <c r="YM3595" s="68"/>
      <c r="YN3595" s="68"/>
      <c r="YO3595" s="68"/>
      <c r="YP3595" s="68"/>
      <c r="YQ3595" s="68"/>
      <c r="YR3595" s="68"/>
      <c r="YS3595" s="68"/>
      <c r="YT3595" s="68"/>
      <c r="YU3595" s="68"/>
      <c r="YV3595" s="68"/>
      <c r="YW3595" s="68"/>
      <c r="YX3595" s="68">
        <v>1.0025672625392901</v>
      </c>
      <c r="YY3595" s="68"/>
      <c r="YZ3595" s="68"/>
      <c r="ZA3595" s="68"/>
      <c r="ZB3595" s="68"/>
      <c r="ZC3595" s="68"/>
      <c r="ZD3595" s="68"/>
    </row>
    <row r="3596" spans="658:680" x14ac:dyDescent="0.25">
      <c r="YH3596" s="68"/>
      <c r="YI3596" s="68"/>
      <c r="YJ3596" s="68"/>
      <c r="YK3596" s="68"/>
      <c r="YL3596" s="68"/>
      <c r="YM3596" s="68"/>
      <c r="YN3596" s="68"/>
      <c r="YO3596" s="68"/>
      <c r="YP3596" s="68"/>
      <c r="YQ3596" s="68"/>
      <c r="YR3596" s="68"/>
      <c r="YS3596" s="68"/>
      <c r="YT3596" s="68"/>
      <c r="YU3596" s="68"/>
      <c r="YV3596" s="68"/>
      <c r="YW3596" s="68"/>
      <c r="YX3596" s="68">
        <v>1.00256384834398</v>
      </c>
      <c r="YY3596" s="68"/>
      <c r="YZ3596" s="68"/>
      <c r="ZA3596" s="68"/>
      <c r="ZB3596" s="68"/>
      <c r="ZC3596" s="68"/>
      <c r="ZD3596" s="68"/>
    </row>
    <row r="3597" spans="658:680" x14ac:dyDescent="0.25">
      <c r="YH3597" s="68"/>
      <c r="YI3597" s="68"/>
      <c r="YJ3597" s="68"/>
      <c r="YK3597" s="68"/>
      <c r="YL3597" s="68"/>
      <c r="YM3597" s="68"/>
      <c r="YN3597" s="68"/>
      <c r="YO3597" s="68"/>
      <c r="YP3597" s="68"/>
      <c r="YQ3597" s="68"/>
      <c r="YR3597" s="68"/>
      <c r="YS3597" s="68"/>
      <c r="YT3597" s="68"/>
      <c r="YU3597" s="68"/>
      <c r="YV3597" s="68"/>
      <c r="YW3597" s="68"/>
      <c r="YX3597" s="68">
        <v>1.0025543677797599</v>
      </c>
      <c r="YY3597" s="68"/>
      <c r="YZ3597" s="68"/>
      <c r="ZA3597" s="68"/>
      <c r="ZB3597" s="68"/>
      <c r="ZC3597" s="68"/>
      <c r="ZD3597" s="68"/>
    </row>
    <row r="3598" spans="658:680" x14ac:dyDescent="0.25">
      <c r="YH3598" s="68"/>
      <c r="YI3598" s="68"/>
      <c r="YJ3598" s="68"/>
      <c r="YK3598" s="68"/>
      <c r="YL3598" s="68"/>
      <c r="YM3598" s="68"/>
      <c r="YN3598" s="68"/>
      <c r="YO3598" s="68"/>
      <c r="YP3598" s="68"/>
      <c r="YQ3598" s="68"/>
      <c r="YR3598" s="68"/>
      <c r="YS3598" s="68"/>
      <c r="YT3598" s="68"/>
      <c r="YU3598" s="68"/>
      <c r="YV3598" s="68"/>
      <c r="YW3598" s="68"/>
      <c r="YX3598" s="68">
        <v>1.0025458856970699</v>
      </c>
      <c r="YY3598" s="68"/>
      <c r="YZ3598" s="68"/>
      <c r="ZA3598" s="68"/>
      <c r="ZB3598" s="68"/>
      <c r="ZC3598" s="68"/>
      <c r="ZD3598" s="68"/>
    </row>
    <row r="3599" spans="658:680" x14ac:dyDescent="0.25">
      <c r="YH3599" s="68"/>
      <c r="YI3599" s="68"/>
      <c r="YJ3599" s="68"/>
      <c r="YK3599" s="68"/>
      <c r="YL3599" s="68"/>
      <c r="YM3599" s="68"/>
      <c r="YN3599" s="68"/>
      <c r="YO3599" s="68"/>
      <c r="YP3599" s="68"/>
      <c r="YQ3599" s="68"/>
      <c r="YR3599" s="68"/>
      <c r="YS3599" s="68"/>
      <c r="YT3599" s="68"/>
      <c r="YU3599" s="68"/>
      <c r="YV3599" s="68"/>
      <c r="YW3599" s="68"/>
      <c r="YX3599" s="68">
        <v>1.0025446672321801</v>
      </c>
      <c r="YY3599" s="68"/>
      <c r="YZ3599" s="68"/>
      <c r="ZA3599" s="68"/>
      <c r="ZB3599" s="68"/>
      <c r="ZC3599" s="68"/>
      <c r="ZD3599" s="68"/>
    </row>
    <row r="3600" spans="658:680" x14ac:dyDescent="0.25">
      <c r="YH3600" s="68"/>
      <c r="YI3600" s="68"/>
      <c r="YJ3600" s="68"/>
      <c r="YK3600" s="68"/>
      <c r="YL3600" s="68"/>
      <c r="YM3600" s="68"/>
      <c r="YN3600" s="68"/>
      <c r="YO3600" s="68"/>
      <c r="YP3600" s="68"/>
      <c r="YQ3600" s="68"/>
      <c r="YR3600" s="68"/>
      <c r="YS3600" s="68"/>
      <c r="YT3600" s="68"/>
      <c r="YU3600" s="68"/>
      <c r="YV3600" s="68"/>
      <c r="YW3600" s="68"/>
      <c r="YX3600" s="68">
        <v>1.0025445328456499</v>
      </c>
      <c r="YY3600" s="68"/>
      <c r="YZ3600" s="68"/>
      <c r="ZA3600" s="68"/>
      <c r="ZB3600" s="68"/>
      <c r="ZC3600" s="68"/>
      <c r="ZD3600" s="68"/>
    </row>
    <row r="3601" spans="658:680" x14ac:dyDescent="0.25">
      <c r="YH3601" s="68"/>
      <c r="YI3601" s="68"/>
      <c r="YJ3601" s="68"/>
      <c r="YK3601" s="68"/>
      <c r="YL3601" s="68"/>
      <c r="YM3601" s="68"/>
      <c r="YN3601" s="68"/>
      <c r="YO3601" s="68"/>
      <c r="YP3601" s="68"/>
      <c r="YQ3601" s="68"/>
      <c r="YR3601" s="68"/>
      <c r="YS3601" s="68"/>
      <c r="YT3601" s="68"/>
      <c r="YU3601" s="68"/>
      <c r="YV3601" s="68"/>
      <c r="YW3601" s="68"/>
      <c r="YX3601" s="68">
        <v>1.00254423606489</v>
      </c>
      <c r="YY3601" s="68"/>
      <c r="YZ3601" s="68"/>
      <c r="ZA3601" s="68"/>
      <c r="ZB3601" s="68"/>
      <c r="ZC3601" s="68"/>
      <c r="ZD3601" s="68"/>
    </row>
    <row r="3602" spans="658:680" x14ac:dyDescent="0.25">
      <c r="YH3602" s="68"/>
      <c r="YI3602" s="68"/>
      <c r="YJ3602" s="68"/>
      <c r="YK3602" s="68"/>
      <c r="YL3602" s="68"/>
      <c r="YM3602" s="68"/>
      <c r="YN3602" s="68"/>
      <c r="YO3602" s="68"/>
      <c r="YP3602" s="68"/>
      <c r="YQ3602" s="68"/>
      <c r="YR3602" s="68"/>
      <c r="YS3602" s="68"/>
      <c r="YT3602" s="68"/>
      <c r="YU3602" s="68"/>
      <c r="YV3602" s="68"/>
      <c r="YW3602" s="68"/>
      <c r="YX3602" s="68">
        <v>1.00254416197331</v>
      </c>
      <c r="YY3602" s="68"/>
      <c r="YZ3602" s="68"/>
      <c r="ZA3602" s="68"/>
      <c r="ZB3602" s="68"/>
      <c r="ZC3602" s="68"/>
      <c r="ZD3602" s="68"/>
    </row>
    <row r="3603" spans="658:680" x14ac:dyDescent="0.25">
      <c r="YH3603" s="68"/>
      <c r="YI3603" s="68"/>
      <c r="YJ3603" s="68"/>
      <c r="YK3603" s="68"/>
      <c r="YL3603" s="68"/>
      <c r="YM3603" s="68"/>
      <c r="YN3603" s="68"/>
      <c r="YO3603" s="68"/>
      <c r="YP3603" s="68"/>
      <c r="YQ3603" s="68"/>
      <c r="YR3603" s="68"/>
      <c r="YS3603" s="68"/>
      <c r="YT3603" s="68"/>
      <c r="YU3603" s="68"/>
      <c r="YV3603" s="68"/>
      <c r="YW3603" s="68"/>
      <c r="YX3603" s="68">
        <v>1.00254346694469</v>
      </c>
      <c r="YY3603" s="68"/>
      <c r="YZ3603" s="68"/>
      <c r="ZA3603" s="68"/>
      <c r="ZB3603" s="68"/>
      <c r="ZC3603" s="68"/>
      <c r="ZD3603" s="68"/>
    </row>
    <row r="3604" spans="658:680" x14ac:dyDescent="0.25">
      <c r="YH3604" s="68"/>
      <c r="YI3604" s="68"/>
      <c r="YJ3604" s="68"/>
      <c r="YK3604" s="68"/>
      <c r="YL3604" s="68"/>
      <c r="YM3604" s="68"/>
      <c r="YN3604" s="68"/>
      <c r="YO3604" s="68"/>
      <c r="YP3604" s="68"/>
      <c r="YQ3604" s="68"/>
      <c r="YR3604" s="68"/>
      <c r="YS3604" s="68"/>
      <c r="YT3604" s="68"/>
      <c r="YU3604" s="68"/>
      <c r="YV3604" s="68"/>
      <c r="YW3604" s="68"/>
      <c r="YX3604" s="68">
        <v>1.0025415004853899</v>
      </c>
      <c r="YY3604" s="68"/>
      <c r="YZ3604" s="68"/>
      <c r="ZA3604" s="68"/>
      <c r="ZB3604" s="68"/>
      <c r="ZC3604" s="68"/>
      <c r="ZD3604" s="68"/>
    </row>
    <row r="3605" spans="658:680" x14ac:dyDescent="0.25">
      <c r="YH3605" s="68"/>
      <c r="YI3605" s="68"/>
      <c r="YJ3605" s="68"/>
      <c r="YK3605" s="68"/>
      <c r="YL3605" s="68"/>
      <c r="YM3605" s="68"/>
      <c r="YN3605" s="68"/>
      <c r="YO3605" s="68"/>
      <c r="YP3605" s="68"/>
      <c r="YQ3605" s="68"/>
      <c r="YR3605" s="68"/>
      <c r="YS3605" s="68"/>
      <c r="YT3605" s="68"/>
      <c r="YU3605" s="68"/>
      <c r="YV3605" s="68"/>
      <c r="YW3605" s="68"/>
      <c r="YX3605" s="68">
        <v>1.0025375144929201</v>
      </c>
      <c r="YY3605" s="68"/>
      <c r="YZ3605" s="68"/>
      <c r="ZA3605" s="68"/>
      <c r="ZB3605" s="68"/>
      <c r="ZC3605" s="68"/>
      <c r="ZD3605" s="68"/>
    </row>
    <row r="3606" spans="658:680" x14ac:dyDescent="0.25">
      <c r="YH3606" s="68"/>
      <c r="YI3606" s="68"/>
      <c r="YJ3606" s="68"/>
      <c r="YK3606" s="68"/>
      <c r="YL3606" s="68"/>
      <c r="YM3606" s="68"/>
      <c r="YN3606" s="68"/>
      <c r="YO3606" s="68"/>
      <c r="YP3606" s="68"/>
      <c r="YQ3606" s="68"/>
      <c r="YR3606" s="68"/>
      <c r="YS3606" s="68"/>
      <c r="YT3606" s="68"/>
      <c r="YU3606" s="68"/>
      <c r="YV3606" s="68"/>
      <c r="YW3606" s="68"/>
      <c r="YX3606" s="68">
        <v>1.00253499401019</v>
      </c>
      <c r="YY3606" s="68"/>
      <c r="YZ3606" s="68"/>
      <c r="ZA3606" s="68"/>
      <c r="ZB3606" s="68"/>
      <c r="ZC3606" s="68"/>
      <c r="ZD3606" s="68"/>
    </row>
    <row r="3607" spans="658:680" x14ac:dyDescent="0.25">
      <c r="YH3607" s="68"/>
      <c r="YI3607" s="68"/>
      <c r="YJ3607" s="68"/>
      <c r="YK3607" s="68"/>
      <c r="YL3607" s="68"/>
      <c r="YM3607" s="68"/>
      <c r="YN3607" s="68"/>
      <c r="YO3607" s="68"/>
      <c r="YP3607" s="68"/>
      <c r="YQ3607" s="68"/>
      <c r="YR3607" s="68"/>
      <c r="YS3607" s="68"/>
      <c r="YT3607" s="68"/>
      <c r="YU3607" s="68"/>
      <c r="YV3607" s="68"/>
      <c r="YW3607" s="68"/>
      <c r="YX3607" s="68">
        <v>1.0025333880275</v>
      </c>
      <c r="YY3607" s="68"/>
      <c r="YZ3607" s="68"/>
      <c r="ZA3607" s="68"/>
      <c r="ZB3607" s="68"/>
      <c r="ZC3607" s="68"/>
      <c r="ZD3607" s="68"/>
    </row>
    <row r="3608" spans="658:680" x14ac:dyDescent="0.25">
      <c r="YH3608" s="68"/>
      <c r="YI3608" s="68"/>
      <c r="YJ3608" s="68"/>
      <c r="YK3608" s="68"/>
      <c r="YL3608" s="68"/>
      <c r="YM3608" s="68"/>
      <c r="YN3608" s="68"/>
      <c r="YO3608" s="68"/>
      <c r="YP3608" s="68"/>
      <c r="YQ3608" s="68"/>
      <c r="YR3608" s="68"/>
      <c r="YS3608" s="68"/>
      <c r="YT3608" s="68"/>
      <c r="YU3608" s="68"/>
      <c r="YV3608" s="68"/>
      <c r="YW3608" s="68"/>
      <c r="YX3608" s="68">
        <v>1.00253163244999</v>
      </c>
      <c r="YY3608" s="68"/>
      <c r="YZ3608" s="68"/>
      <c r="ZA3608" s="68"/>
      <c r="ZB3608" s="68"/>
      <c r="ZC3608" s="68"/>
      <c r="ZD3608" s="68"/>
    </row>
    <row r="3609" spans="658:680" x14ac:dyDescent="0.25">
      <c r="YH3609" s="68"/>
      <c r="YI3609" s="68"/>
      <c r="YJ3609" s="68"/>
      <c r="YK3609" s="68"/>
      <c r="YL3609" s="68"/>
      <c r="YM3609" s="68"/>
      <c r="YN3609" s="68"/>
      <c r="YO3609" s="68"/>
      <c r="YP3609" s="68"/>
      <c r="YQ3609" s="68"/>
      <c r="YR3609" s="68"/>
      <c r="YS3609" s="68"/>
      <c r="YT3609" s="68"/>
      <c r="YU3609" s="68"/>
      <c r="YV3609" s="68"/>
      <c r="YW3609" s="68"/>
      <c r="YX3609" s="68">
        <v>1.0025313987592701</v>
      </c>
      <c r="YY3609" s="68"/>
      <c r="YZ3609" s="68"/>
      <c r="ZA3609" s="68"/>
      <c r="ZB3609" s="68"/>
      <c r="ZC3609" s="68"/>
      <c r="ZD3609" s="68"/>
    </row>
    <row r="3610" spans="658:680" x14ac:dyDescent="0.25">
      <c r="YH3610" s="68"/>
      <c r="YI3610" s="68"/>
      <c r="YJ3610" s="68"/>
      <c r="YK3610" s="68"/>
      <c r="YL3610" s="68"/>
      <c r="YM3610" s="68"/>
      <c r="YN3610" s="68"/>
      <c r="YO3610" s="68"/>
      <c r="YP3610" s="68"/>
      <c r="YQ3610" s="68"/>
      <c r="YR3610" s="68"/>
      <c r="YS3610" s="68"/>
      <c r="YT3610" s="68"/>
      <c r="YU3610" s="68"/>
      <c r="YV3610" s="68"/>
      <c r="YW3610" s="68"/>
      <c r="YX3610" s="68">
        <v>1.0025238507412</v>
      </c>
      <c r="YY3610" s="68"/>
      <c r="YZ3610" s="68"/>
      <c r="ZA3610" s="68"/>
      <c r="ZB3610" s="68"/>
      <c r="ZC3610" s="68"/>
      <c r="ZD3610" s="68"/>
    </row>
    <row r="3611" spans="658:680" x14ac:dyDescent="0.25">
      <c r="YH3611" s="68"/>
      <c r="YI3611" s="68"/>
      <c r="YJ3611" s="68"/>
      <c r="YK3611" s="68"/>
      <c r="YL3611" s="68"/>
      <c r="YM3611" s="68"/>
      <c r="YN3611" s="68"/>
      <c r="YO3611" s="68"/>
      <c r="YP3611" s="68"/>
      <c r="YQ3611" s="68"/>
      <c r="YR3611" s="68"/>
      <c r="YS3611" s="68"/>
      <c r="YT3611" s="68"/>
      <c r="YU3611" s="68"/>
      <c r="YV3611" s="68"/>
      <c r="YW3611" s="68"/>
      <c r="YX3611" s="68">
        <v>1.00252267145748</v>
      </c>
      <c r="YY3611" s="68"/>
      <c r="YZ3611" s="68"/>
      <c r="ZA3611" s="68"/>
      <c r="ZB3611" s="68"/>
      <c r="ZC3611" s="68"/>
      <c r="ZD3611" s="68"/>
    </row>
    <row r="3612" spans="658:680" x14ac:dyDescent="0.25">
      <c r="YH3612" s="68"/>
      <c r="YI3612" s="68"/>
      <c r="YJ3612" s="68"/>
      <c r="YK3612" s="68"/>
      <c r="YL3612" s="68"/>
      <c r="YM3612" s="68"/>
      <c r="YN3612" s="68"/>
      <c r="YO3612" s="68"/>
      <c r="YP3612" s="68"/>
      <c r="YQ3612" s="68"/>
      <c r="YR3612" s="68"/>
      <c r="YS3612" s="68"/>
      <c r="YT3612" s="68"/>
      <c r="YU3612" s="68"/>
      <c r="YV3612" s="68"/>
      <c r="YW3612" s="68"/>
      <c r="YX3612" s="68">
        <v>1.00251938616152</v>
      </c>
      <c r="YY3612" s="68"/>
      <c r="YZ3612" s="68"/>
      <c r="ZA3612" s="68"/>
      <c r="ZB3612" s="68"/>
      <c r="ZC3612" s="68"/>
      <c r="ZD3612" s="68"/>
    </row>
    <row r="3613" spans="658:680" x14ac:dyDescent="0.25">
      <c r="YH3613" s="68"/>
      <c r="YI3613" s="68"/>
      <c r="YJ3613" s="68"/>
      <c r="YK3613" s="68"/>
      <c r="YL3613" s="68"/>
      <c r="YM3613" s="68"/>
      <c r="YN3613" s="68"/>
      <c r="YO3613" s="68"/>
      <c r="YP3613" s="68"/>
      <c r="YQ3613" s="68"/>
      <c r="YR3613" s="68"/>
      <c r="YS3613" s="68"/>
      <c r="YT3613" s="68"/>
      <c r="YU3613" s="68"/>
      <c r="YV3613" s="68"/>
      <c r="YW3613" s="68"/>
      <c r="YX3613" s="68">
        <v>1.00251420110154</v>
      </c>
      <c r="YY3613" s="68"/>
      <c r="YZ3613" s="68"/>
      <c r="ZA3613" s="68"/>
      <c r="ZB3613" s="68"/>
      <c r="ZC3613" s="68"/>
      <c r="ZD3613" s="68"/>
    </row>
    <row r="3614" spans="658:680" x14ac:dyDescent="0.25">
      <c r="YH3614" s="68"/>
      <c r="YI3614" s="68"/>
      <c r="YJ3614" s="68"/>
      <c r="YK3614" s="68"/>
      <c r="YL3614" s="68"/>
      <c r="YM3614" s="68"/>
      <c r="YN3614" s="68"/>
      <c r="YO3614" s="68"/>
      <c r="YP3614" s="68"/>
      <c r="YQ3614" s="68"/>
      <c r="YR3614" s="68"/>
      <c r="YS3614" s="68"/>
      <c r="YT3614" s="68"/>
      <c r="YU3614" s="68"/>
      <c r="YV3614" s="68"/>
      <c r="YW3614" s="68"/>
      <c r="YX3614" s="68">
        <v>1.0025061600537299</v>
      </c>
      <c r="YY3614" s="68"/>
      <c r="YZ3614" s="68"/>
      <c r="ZA3614" s="68"/>
      <c r="ZB3614" s="68"/>
      <c r="ZC3614" s="68"/>
      <c r="ZD3614" s="68"/>
    </row>
    <row r="3615" spans="658:680" x14ac:dyDescent="0.25">
      <c r="YH3615" s="68"/>
      <c r="YI3615" s="68"/>
      <c r="YJ3615" s="68"/>
      <c r="YK3615" s="68"/>
      <c r="YL3615" s="68"/>
      <c r="YM3615" s="68"/>
      <c r="YN3615" s="68"/>
      <c r="YO3615" s="68"/>
      <c r="YP3615" s="68"/>
      <c r="YQ3615" s="68"/>
      <c r="YR3615" s="68"/>
      <c r="YS3615" s="68"/>
      <c r="YT3615" s="68"/>
      <c r="YU3615" s="68"/>
      <c r="YV3615" s="68"/>
      <c r="YW3615" s="68"/>
      <c r="YX3615" s="68">
        <v>1.0025055225753401</v>
      </c>
      <c r="YY3615" s="68"/>
      <c r="YZ3615" s="68"/>
      <c r="ZA3615" s="68"/>
      <c r="ZB3615" s="68"/>
      <c r="ZC3615" s="68"/>
      <c r="ZD3615" s="68"/>
    </row>
    <row r="3616" spans="658:680" x14ac:dyDescent="0.25">
      <c r="YH3616" s="68"/>
      <c r="YI3616" s="68"/>
      <c r="YJ3616" s="68"/>
      <c r="YK3616" s="68"/>
      <c r="YL3616" s="68"/>
      <c r="YM3616" s="68"/>
      <c r="YN3616" s="68"/>
      <c r="YO3616" s="68"/>
      <c r="YP3616" s="68"/>
      <c r="YQ3616" s="68"/>
      <c r="YR3616" s="68"/>
      <c r="YS3616" s="68"/>
      <c r="YT3616" s="68"/>
      <c r="YU3616" s="68"/>
      <c r="YV3616" s="68"/>
      <c r="YW3616" s="68"/>
      <c r="YX3616" s="68">
        <v>1.00250230197878</v>
      </c>
      <c r="YY3616" s="68"/>
      <c r="YZ3616" s="68"/>
      <c r="ZA3616" s="68"/>
      <c r="ZB3616" s="68"/>
      <c r="ZC3616" s="68"/>
      <c r="ZD3616" s="68"/>
    </row>
    <row r="3617" spans="658:680" x14ac:dyDescent="0.25">
      <c r="YH3617" s="68"/>
      <c r="YI3617" s="68"/>
      <c r="YJ3617" s="68"/>
      <c r="YK3617" s="68"/>
      <c r="YL3617" s="68"/>
      <c r="YM3617" s="68"/>
      <c r="YN3617" s="68"/>
      <c r="YO3617" s="68"/>
      <c r="YP3617" s="68"/>
      <c r="YQ3617" s="68"/>
      <c r="YR3617" s="68"/>
      <c r="YS3617" s="68"/>
      <c r="YT3617" s="68"/>
      <c r="YU3617" s="68"/>
      <c r="YV3617" s="68"/>
      <c r="YW3617" s="68"/>
      <c r="YX3617" s="68">
        <v>1.0024979607176101</v>
      </c>
      <c r="YY3617" s="68"/>
      <c r="YZ3617" s="68"/>
      <c r="ZA3617" s="68"/>
      <c r="ZB3617" s="68"/>
      <c r="ZC3617" s="68"/>
      <c r="ZD3617" s="68"/>
    </row>
    <row r="3618" spans="658:680" x14ac:dyDescent="0.25">
      <c r="YH3618" s="68"/>
      <c r="YI3618" s="68"/>
      <c r="YJ3618" s="68"/>
      <c r="YK3618" s="68"/>
      <c r="YL3618" s="68"/>
      <c r="YM3618" s="68"/>
      <c r="YN3618" s="68"/>
      <c r="YO3618" s="68"/>
      <c r="YP3618" s="68"/>
      <c r="YQ3618" s="68"/>
      <c r="YR3618" s="68"/>
      <c r="YS3618" s="68"/>
      <c r="YT3618" s="68"/>
      <c r="YU3618" s="68"/>
      <c r="YV3618" s="68"/>
      <c r="YW3618" s="68"/>
      <c r="YX3618" s="68">
        <v>1.00249063032681</v>
      </c>
      <c r="YY3618" s="68"/>
      <c r="YZ3618" s="68"/>
      <c r="ZA3618" s="68"/>
      <c r="ZB3618" s="68"/>
      <c r="ZC3618" s="68"/>
      <c r="ZD3618" s="68"/>
    </row>
    <row r="3619" spans="658:680" x14ac:dyDescent="0.25">
      <c r="YH3619" s="68"/>
      <c r="YI3619" s="68"/>
      <c r="YJ3619" s="68"/>
      <c r="YK3619" s="68"/>
      <c r="YL3619" s="68"/>
      <c r="YM3619" s="68"/>
      <c r="YN3619" s="68"/>
      <c r="YO3619" s="68"/>
      <c r="YP3619" s="68"/>
      <c r="YQ3619" s="68"/>
      <c r="YR3619" s="68"/>
      <c r="YS3619" s="68"/>
      <c r="YT3619" s="68"/>
      <c r="YU3619" s="68"/>
      <c r="YV3619" s="68"/>
      <c r="YW3619" s="68"/>
      <c r="YX3619" s="68">
        <v>1.0024808148706199</v>
      </c>
      <c r="YY3619" s="68"/>
      <c r="YZ3619" s="68"/>
      <c r="ZA3619" s="68"/>
      <c r="ZB3619" s="68"/>
      <c r="ZC3619" s="68"/>
      <c r="ZD3619" s="68"/>
    </row>
    <row r="3620" spans="658:680" x14ac:dyDescent="0.25">
      <c r="YH3620" s="68"/>
      <c r="YI3620" s="68"/>
      <c r="YJ3620" s="68"/>
      <c r="YK3620" s="68"/>
      <c r="YL3620" s="68"/>
      <c r="YM3620" s="68"/>
      <c r="YN3620" s="68"/>
      <c r="YO3620" s="68"/>
      <c r="YP3620" s="68"/>
      <c r="YQ3620" s="68"/>
      <c r="YR3620" s="68"/>
      <c r="YS3620" s="68"/>
      <c r="YT3620" s="68"/>
      <c r="YU3620" s="68"/>
      <c r="YV3620" s="68"/>
      <c r="YW3620" s="68"/>
      <c r="YX3620" s="68">
        <v>1.00247823825046</v>
      </c>
      <c r="YY3620" s="68"/>
      <c r="YZ3620" s="68"/>
      <c r="ZA3620" s="68"/>
      <c r="ZB3620" s="68"/>
      <c r="ZC3620" s="68"/>
      <c r="ZD3620" s="68"/>
    </row>
    <row r="3621" spans="658:680" x14ac:dyDescent="0.25">
      <c r="YH3621" s="68"/>
      <c r="YI3621" s="68"/>
      <c r="YJ3621" s="68"/>
      <c r="YK3621" s="68"/>
      <c r="YL3621" s="68"/>
      <c r="YM3621" s="68"/>
      <c r="YN3621" s="68"/>
      <c r="YO3621" s="68"/>
      <c r="YP3621" s="68"/>
      <c r="YQ3621" s="68"/>
      <c r="YR3621" s="68"/>
      <c r="YS3621" s="68"/>
      <c r="YT3621" s="68"/>
      <c r="YU3621" s="68"/>
      <c r="YV3621" s="68"/>
      <c r="YW3621" s="68"/>
      <c r="YX3621" s="68">
        <v>1.00247752994938</v>
      </c>
      <c r="YY3621" s="68"/>
      <c r="YZ3621" s="68"/>
      <c r="ZA3621" s="68"/>
      <c r="ZB3621" s="68"/>
      <c r="ZC3621" s="68"/>
      <c r="ZD3621" s="68"/>
    </row>
    <row r="3622" spans="658:680" x14ac:dyDescent="0.25">
      <c r="YH3622" s="68"/>
      <c r="YI3622" s="68"/>
      <c r="YJ3622" s="68"/>
      <c r="YK3622" s="68"/>
      <c r="YL3622" s="68"/>
      <c r="YM3622" s="68"/>
      <c r="YN3622" s="68"/>
      <c r="YO3622" s="68"/>
      <c r="YP3622" s="68"/>
      <c r="YQ3622" s="68"/>
      <c r="YR3622" s="68"/>
      <c r="YS3622" s="68"/>
      <c r="YT3622" s="68"/>
      <c r="YU3622" s="68"/>
      <c r="YV3622" s="68"/>
      <c r="YW3622" s="68"/>
      <c r="YX3622" s="68">
        <v>1.00247466465359</v>
      </c>
      <c r="YY3622" s="68"/>
      <c r="YZ3622" s="68"/>
      <c r="ZA3622" s="68"/>
      <c r="ZB3622" s="68"/>
      <c r="ZC3622" s="68"/>
      <c r="ZD3622" s="68"/>
    </row>
    <row r="3623" spans="658:680" x14ac:dyDescent="0.25">
      <c r="YH3623" s="68"/>
      <c r="YI3623" s="68"/>
      <c r="YJ3623" s="68"/>
      <c r="YK3623" s="68"/>
      <c r="YL3623" s="68"/>
      <c r="YM3623" s="68"/>
      <c r="YN3623" s="68"/>
      <c r="YO3623" s="68"/>
      <c r="YP3623" s="68"/>
      <c r="YQ3623" s="68"/>
      <c r="YR3623" s="68"/>
      <c r="YS3623" s="68"/>
      <c r="YT3623" s="68"/>
      <c r="YU3623" s="68"/>
      <c r="YV3623" s="68"/>
      <c r="YW3623" s="68"/>
      <c r="YX3623" s="68">
        <v>1.0024734999100799</v>
      </c>
      <c r="YY3623" s="68"/>
      <c r="YZ3623" s="68"/>
      <c r="ZA3623" s="68"/>
      <c r="ZB3623" s="68"/>
      <c r="ZC3623" s="68"/>
      <c r="ZD3623" s="68"/>
    </row>
    <row r="3624" spans="658:680" x14ac:dyDescent="0.25">
      <c r="YH3624" s="68"/>
      <c r="YI3624" s="68"/>
      <c r="YJ3624" s="68"/>
      <c r="YK3624" s="68"/>
      <c r="YL3624" s="68"/>
      <c r="YM3624" s="68"/>
      <c r="YN3624" s="68"/>
      <c r="YO3624" s="68"/>
      <c r="YP3624" s="68"/>
      <c r="YQ3624" s="68"/>
      <c r="YR3624" s="68"/>
      <c r="YS3624" s="68"/>
      <c r="YT3624" s="68"/>
      <c r="YU3624" s="68"/>
      <c r="YV3624" s="68"/>
      <c r="YW3624" s="68"/>
      <c r="YX3624" s="68">
        <v>1.0024706924693401</v>
      </c>
      <c r="YY3624" s="68"/>
      <c r="YZ3624" s="68"/>
      <c r="ZA3624" s="68"/>
      <c r="ZB3624" s="68"/>
      <c r="ZC3624" s="68"/>
      <c r="ZD3624" s="68"/>
    </row>
    <row r="3625" spans="658:680" x14ac:dyDescent="0.25">
      <c r="YH3625" s="68"/>
      <c r="YI3625" s="68"/>
      <c r="YJ3625" s="68"/>
      <c r="YK3625" s="68"/>
      <c r="YL3625" s="68"/>
      <c r="YM3625" s="68"/>
      <c r="YN3625" s="68"/>
      <c r="YO3625" s="68"/>
      <c r="YP3625" s="68"/>
      <c r="YQ3625" s="68"/>
      <c r="YR3625" s="68"/>
      <c r="YS3625" s="68"/>
      <c r="YT3625" s="68"/>
      <c r="YU3625" s="68"/>
      <c r="YV3625" s="68"/>
      <c r="YW3625" s="68"/>
      <c r="YX3625" s="68">
        <v>1.00246930845065</v>
      </c>
      <c r="YY3625" s="68"/>
      <c r="YZ3625" s="68"/>
      <c r="ZA3625" s="68"/>
      <c r="ZB3625" s="68"/>
      <c r="ZC3625" s="68"/>
      <c r="ZD3625" s="68"/>
    </row>
    <row r="3626" spans="658:680" x14ac:dyDescent="0.25">
      <c r="YH3626" s="68"/>
      <c r="YI3626" s="68"/>
      <c r="YJ3626" s="68"/>
      <c r="YK3626" s="68"/>
      <c r="YL3626" s="68"/>
      <c r="YM3626" s="68"/>
      <c r="YN3626" s="68"/>
      <c r="YO3626" s="68"/>
      <c r="YP3626" s="68"/>
      <c r="YQ3626" s="68"/>
      <c r="YR3626" s="68"/>
      <c r="YS3626" s="68"/>
      <c r="YT3626" s="68"/>
      <c r="YU3626" s="68"/>
      <c r="YV3626" s="68"/>
      <c r="YW3626" s="68"/>
      <c r="YX3626" s="68">
        <v>1.00246302371847</v>
      </c>
      <c r="YY3626" s="68"/>
      <c r="YZ3626" s="68"/>
      <c r="ZA3626" s="68"/>
      <c r="ZB3626" s="68"/>
      <c r="ZC3626" s="68"/>
      <c r="ZD3626" s="68"/>
    </row>
    <row r="3627" spans="658:680" x14ac:dyDescent="0.25">
      <c r="YH3627" s="68"/>
      <c r="YI3627" s="68"/>
      <c r="YJ3627" s="68"/>
      <c r="YK3627" s="68"/>
      <c r="YL3627" s="68"/>
      <c r="YM3627" s="68"/>
      <c r="YN3627" s="68"/>
      <c r="YO3627" s="68"/>
      <c r="YP3627" s="68"/>
      <c r="YQ3627" s="68"/>
      <c r="YR3627" s="68"/>
      <c r="YS3627" s="68"/>
      <c r="YT3627" s="68"/>
      <c r="YU3627" s="68"/>
      <c r="YV3627" s="68"/>
      <c r="YW3627" s="68"/>
      <c r="YX3627" s="68">
        <v>1.00245728930405</v>
      </c>
      <c r="YY3627" s="68"/>
      <c r="YZ3627" s="68"/>
      <c r="ZA3627" s="68"/>
      <c r="ZB3627" s="68"/>
      <c r="ZC3627" s="68"/>
      <c r="ZD3627" s="68"/>
    </row>
    <row r="3628" spans="658:680" x14ac:dyDescent="0.25">
      <c r="YH3628" s="68"/>
      <c r="YI3628" s="68"/>
      <c r="YJ3628" s="68"/>
      <c r="YK3628" s="68"/>
      <c r="YL3628" s="68"/>
      <c r="YM3628" s="68"/>
      <c r="YN3628" s="68"/>
      <c r="YO3628" s="68"/>
      <c r="YP3628" s="68"/>
      <c r="YQ3628" s="68"/>
      <c r="YR3628" s="68"/>
      <c r="YS3628" s="68"/>
      <c r="YT3628" s="68"/>
      <c r="YU3628" s="68"/>
      <c r="YV3628" s="68"/>
      <c r="YW3628" s="68"/>
      <c r="YX3628" s="68">
        <v>1.0024517237053101</v>
      </c>
      <c r="YY3628" s="68"/>
      <c r="YZ3628" s="68"/>
      <c r="ZA3628" s="68"/>
      <c r="ZB3628" s="68"/>
      <c r="ZC3628" s="68"/>
      <c r="ZD3628" s="68"/>
    </row>
    <row r="3629" spans="658:680" x14ac:dyDescent="0.25">
      <c r="YH3629" s="68"/>
      <c r="YI3629" s="68"/>
      <c r="YJ3629" s="68"/>
      <c r="YK3629" s="68"/>
      <c r="YL3629" s="68"/>
      <c r="YM3629" s="68"/>
      <c r="YN3629" s="68"/>
      <c r="YO3629" s="68"/>
      <c r="YP3629" s="68"/>
      <c r="YQ3629" s="68"/>
      <c r="YR3629" s="68"/>
      <c r="YS3629" s="68"/>
      <c r="YT3629" s="68"/>
      <c r="YU3629" s="68"/>
      <c r="YV3629" s="68"/>
      <c r="YW3629" s="68"/>
      <c r="YX3629" s="68">
        <v>1.0024404210240001</v>
      </c>
      <c r="YY3629" s="68"/>
      <c r="YZ3629" s="68"/>
      <c r="ZA3629" s="68"/>
      <c r="ZB3629" s="68"/>
      <c r="ZC3629" s="68"/>
      <c r="ZD3629" s="68"/>
    </row>
    <row r="3630" spans="658:680" x14ac:dyDescent="0.25">
      <c r="YH3630" s="68"/>
      <c r="YI3630" s="68"/>
      <c r="YJ3630" s="68"/>
      <c r="YK3630" s="68"/>
      <c r="YL3630" s="68"/>
      <c r="YM3630" s="68"/>
      <c r="YN3630" s="68"/>
      <c r="YO3630" s="68"/>
      <c r="YP3630" s="68"/>
      <c r="YQ3630" s="68"/>
      <c r="YR3630" s="68"/>
      <c r="YS3630" s="68"/>
      <c r="YT3630" s="68"/>
      <c r="YU3630" s="68"/>
      <c r="YV3630" s="68"/>
      <c r="YW3630" s="68"/>
      <c r="YX3630" s="68">
        <v>1.0024403630857599</v>
      </c>
      <c r="YY3630" s="68"/>
      <c r="YZ3630" s="68"/>
      <c r="ZA3630" s="68"/>
      <c r="ZB3630" s="68"/>
      <c r="ZC3630" s="68"/>
      <c r="ZD3630" s="68"/>
    </row>
    <row r="3631" spans="658:680" x14ac:dyDescent="0.25">
      <c r="YH3631" s="68"/>
      <c r="YI3631" s="68"/>
      <c r="YJ3631" s="68"/>
      <c r="YK3631" s="68"/>
      <c r="YL3631" s="68"/>
      <c r="YM3631" s="68"/>
      <c r="YN3631" s="68"/>
      <c r="YO3631" s="68"/>
      <c r="YP3631" s="68"/>
      <c r="YQ3631" s="68"/>
      <c r="YR3631" s="68"/>
      <c r="YS3631" s="68"/>
      <c r="YT3631" s="68"/>
      <c r="YU3631" s="68"/>
      <c r="YV3631" s="68"/>
      <c r="YW3631" s="68"/>
      <c r="YX3631" s="68">
        <v>1.0024371533517999</v>
      </c>
      <c r="YY3631" s="68"/>
      <c r="YZ3631" s="68"/>
      <c r="ZA3631" s="68"/>
      <c r="ZB3631" s="68"/>
      <c r="ZC3631" s="68"/>
      <c r="ZD3631" s="68"/>
    </row>
    <row r="3632" spans="658:680" x14ac:dyDescent="0.25">
      <c r="YH3632" s="68"/>
      <c r="YI3632" s="68"/>
      <c r="YJ3632" s="68"/>
      <c r="YK3632" s="68"/>
      <c r="YL3632" s="68"/>
      <c r="YM3632" s="68"/>
      <c r="YN3632" s="68"/>
      <c r="YO3632" s="68"/>
      <c r="YP3632" s="68"/>
      <c r="YQ3632" s="68"/>
      <c r="YR3632" s="68"/>
      <c r="YS3632" s="68"/>
      <c r="YT3632" s="68"/>
      <c r="YU3632" s="68"/>
      <c r="YV3632" s="68"/>
      <c r="YW3632" s="68"/>
      <c r="YX3632" s="68">
        <v>1.0024370132235101</v>
      </c>
      <c r="YY3632" s="68"/>
      <c r="YZ3632" s="68"/>
      <c r="ZA3632" s="68"/>
      <c r="ZB3632" s="68"/>
      <c r="ZC3632" s="68"/>
      <c r="ZD3632" s="68"/>
    </row>
    <row r="3633" spans="658:680" x14ac:dyDescent="0.25">
      <c r="YH3633" s="68"/>
      <c r="YI3633" s="68"/>
      <c r="YJ3633" s="68"/>
      <c r="YK3633" s="68"/>
      <c r="YL3633" s="68"/>
      <c r="YM3633" s="68"/>
      <c r="YN3633" s="68"/>
      <c r="YO3633" s="68"/>
      <c r="YP3633" s="68"/>
      <c r="YQ3633" s="68"/>
      <c r="YR3633" s="68"/>
      <c r="YS3633" s="68"/>
      <c r="YT3633" s="68"/>
      <c r="YU3633" s="68"/>
      <c r="YV3633" s="68"/>
      <c r="YW3633" s="68"/>
      <c r="YX3633" s="68">
        <v>1.0024337078552199</v>
      </c>
      <c r="YY3633" s="68"/>
      <c r="YZ3633" s="68"/>
      <c r="ZA3633" s="68"/>
      <c r="ZB3633" s="68"/>
      <c r="ZC3633" s="68"/>
      <c r="ZD3633" s="68"/>
    </row>
    <row r="3634" spans="658:680" x14ac:dyDescent="0.25">
      <c r="YH3634" s="68"/>
      <c r="YI3634" s="68"/>
      <c r="YJ3634" s="68"/>
      <c r="YK3634" s="68"/>
      <c r="YL3634" s="68"/>
      <c r="YM3634" s="68"/>
      <c r="YN3634" s="68"/>
      <c r="YO3634" s="68"/>
      <c r="YP3634" s="68"/>
      <c r="YQ3634" s="68"/>
      <c r="YR3634" s="68"/>
      <c r="YS3634" s="68"/>
      <c r="YT3634" s="68"/>
      <c r="YU3634" s="68"/>
      <c r="YV3634" s="68"/>
      <c r="YW3634" s="68"/>
      <c r="YX3634" s="68">
        <v>1.0024334901780301</v>
      </c>
      <c r="YY3634" s="68"/>
      <c r="YZ3634" s="68"/>
      <c r="ZA3634" s="68"/>
      <c r="ZB3634" s="68"/>
      <c r="ZC3634" s="68"/>
      <c r="ZD3634" s="68"/>
    </row>
    <row r="3635" spans="658:680" x14ac:dyDescent="0.25">
      <c r="YH3635" s="68"/>
      <c r="YI3635" s="68"/>
      <c r="YJ3635" s="68"/>
      <c r="YK3635" s="68"/>
      <c r="YL3635" s="68"/>
      <c r="YM3635" s="68"/>
      <c r="YN3635" s="68"/>
      <c r="YO3635" s="68"/>
      <c r="YP3635" s="68"/>
      <c r="YQ3635" s="68"/>
      <c r="YR3635" s="68"/>
      <c r="YS3635" s="68"/>
      <c r="YT3635" s="68"/>
      <c r="YU3635" s="68"/>
      <c r="YV3635" s="68"/>
      <c r="YW3635" s="68"/>
      <c r="YX3635" s="68">
        <v>1.0024331360461201</v>
      </c>
      <c r="YY3635" s="68"/>
      <c r="YZ3635" s="68"/>
      <c r="ZA3635" s="68"/>
      <c r="ZB3635" s="68"/>
      <c r="ZC3635" s="68"/>
      <c r="ZD3635" s="68"/>
    </row>
    <row r="3636" spans="658:680" x14ac:dyDescent="0.25">
      <c r="YH3636" s="68"/>
      <c r="YI3636" s="68"/>
      <c r="YJ3636" s="68"/>
      <c r="YK3636" s="68"/>
      <c r="YL3636" s="68"/>
      <c r="YM3636" s="68"/>
      <c r="YN3636" s="68"/>
      <c r="YO3636" s="68"/>
      <c r="YP3636" s="68"/>
      <c r="YQ3636" s="68"/>
      <c r="YR3636" s="68"/>
      <c r="YS3636" s="68"/>
      <c r="YT3636" s="68"/>
      <c r="YU3636" s="68"/>
      <c r="YV3636" s="68"/>
      <c r="YW3636" s="68"/>
      <c r="YX3636" s="68">
        <v>1.0024302887589001</v>
      </c>
      <c r="YY3636" s="68"/>
      <c r="YZ3636" s="68"/>
      <c r="ZA3636" s="68"/>
      <c r="ZB3636" s="68"/>
      <c r="ZC3636" s="68"/>
      <c r="ZD3636" s="68"/>
    </row>
    <row r="3637" spans="658:680" x14ac:dyDescent="0.25">
      <c r="YH3637" s="68"/>
      <c r="YI3637" s="68"/>
      <c r="YJ3637" s="68"/>
      <c r="YK3637" s="68"/>
      <c r="YL3637" s="68"/>
      <c r="YM3637" s="68"/>
      <c r="YN3637" s="68"/>
      <c r="YO3637" s="68"/>
      <c r="YP3637" s="68"/>
      <c r="YQ3637" s="68"/>
      <c r="YR3637" s="68"/>
      <c r="YS3637" s="68"/>
      <c r="YT3637" s="68"/>
      <c r="YU3637" s="68"/>
      <c r="YV3637" s="68"/>
      <c r="YW3637" s="68"/>
      <c r="YX3637" s="68">
        <v>1.0024227310748299</v>
      </c>
      <c r="YY3637" s="68"/>
      <c r="YZ3637" s="68"/>
      <c r="ZA3637" s="68"/>
      <c r="ZB3637" s="68"/>
      <c r="ZC3637" s="68"/>
      <c r="ZD3637" s="68"/>
    </row>
    <row r="3638" spans="658:680" x14ac:dyDescent="0.25">
      <c r="YH3638" s="68"/>
      <c r="YI3638" s="68"/>
      <c r="YJ3638" s="68"/>
      <c r="YK3638" s="68"/>
      <c r="YL3638" s="68"/>
      <c r="YM3638" s="68"/>
      <c r="YN3638" s="68"/>
      <c r="YO3638" s="68"/>
      <c r="YP3638" s="68"/>
      <c r="YQ3638" s="68"/>
      <c r="YR3638" s="68"/>
      <c r="YS3638" s="68"/>
      <c r="YT3638" s="68"/>
      <c r="YU3638" s="68"/>
      <c r="YV3638" s="68"/>
      <c r="YW3638" s="68"/>
      <c r="YX3638" s="68">
        <v>1.0024170257257099</v>
      </c>
      <c r="YY3638" s="68"/>
      <c r="YZ3638" s="68"/>
      <c r="ZA3638" s="68"/>
      <c r="ZB3638" s="68"/>
      <c r="ZC3638" s="68"/>
      <c r="ZD3638" s="68"/>
    </row>
    <row r="3639" spans="658:680" x14ac:dyDescent="0.25">
      <c r="YH3639" s="68"/>
      <c r="YI3639" s="68"/>
      <c r="YJ3639" s="68"/>
      <c r="YK3639" s="68"/>
      <c r="YL3639" s="68"/>
      <c r="YM3639" s="68"/>
      <c r="YN3639" s="68"/>
      <c r="YO3639" s="68"/>
      <c r="YP3639" s="68"/>
      <c r="YQ3639" s="68"/>
      <c r="YR3639" s="68"/>
      <c r="YS3639" s="68"/>
      <c r="YT3639" s="68"/>
      <c r="YU3639" s="68"/>
      <c r="YV3639" s="68"/>
      <c r="YW3639" s="68"/>
      <c r="YX3639" s="68">
        <v>1.00241441455731</v>
      </c>
      <c r="YY3639" s="68"/>
      <c r="YZ3639" s="68"/>
      <c r="ZA3639" s="68"/>
      <c r="ZB3639" s="68"/>
      <c r="ZC3639" s="68"/>
      <c r="ZD3639" s="68"/>
    </row>
    <row r="3640" spans="658:680" x14ac:dyDescent="0.25">
      <c r="YH3640" s="68"/>
      <c r="YI3640" s="68"/>
      <c r="YJ3640" s="68"/>
      <c r="YK3640" s="68"/>
      <c r="YL3640" s="68"/>
      <c r="YM3640" s="68"/>
      <c r="YN3640" s="68"/>
      <c r="YO3640" s="68"/>
      <c r="YP3640" s="68"/>
      <c r="YQ3640" s="68"/>
      <c r="YR3640" s="68"/>
      <c r="YS3640" s="68"/>
      <c r="YT3640" s="68"/>
      <c r="YU3640" s="68"/>
      <c r="YV3640" s="68"/>
      <c r="YW3640" s="68"/>
      <c r="YX3640" s="68">
        <v>1.0024113609977401</v>
      </c>
      <c r="YY3640" s="68"/>
      <c r="YZ3640" s="68"/>
      <c r="ZA3640" s="68"/>
      <c r="ZB3640" s="68"/>
      <c r="ZC3640" s="68"/>
      <c r="ZD3640" s="68"/>
    </row>
    <row r="3641" spans="658:680" x14ac:dyDescent="0.25">
      <c r="YH3641" s="68"/>
      <c r="YI3641" s="68"/>
      <c r="YJ3641" s="68"/>
      <c r="YK3641" s="68"/>
      <c r="YL3641" s="68"/>
      <c r="YM3641" s="68"/>
      <c r="YN3641" s="68"/>
      <c r="YO3641" s="68"/>
      <c r="YP3641" s="68"/>
      <c r="YQ3641" s="68"/>
      <c r="YR3641" s="68"/>
      <c r="YS3641" s="68"/>
      <c r="YT3641" s="68"/>
      <c r="YU3641" s="68"/>
      <c r="YV3641" s="68"/>
      <c r="YW3641" s="68"/>
      <c r="YX3641" s="68">
        <v>1.0024095653348499</v>
      </c>
      <c r="YY3641" s="68"/>
      <c r="YZ3641" s="68"/>
      <c r="ZA3641" s="68"/>
      <c r="ZB3641" s="68"/>
      <c r="ZC3641" s="68"/>
      <c r="ZD3641" s="68"/>
    </row>
    <row r="3642" spans="658:680" x14ac:dyDescent="0.25">
      <c r="YH3642" s="68"/>
      <c r="YI3642" s="68"/>
      <c r="YJ3642" s="68"/>
      <c r="YK3642" s="68"/>
      <c r="YL3642" s="68"/>
      <c r="YM3642" s="68"/>
      <c r="YN3642" s="68"/>
      <c r="YO3642" s="68"/>
      <c r="YP3642" s="68"/>
      <c r="YQ3642" s="68"/>
      <c r="YR3642" s="68"/>
      <c r="YS3642" s="68"/>
      <c r="YT3642" s="68"/>
      <c r="YU3642" s="68"/>
      <c r="YV3642" s="68"/>
      <c r="YW3642" s="68"/>
      <c r="YX3642" s="68">
        <v>1.0024085981731301</v>
      </c>
      <c r="YY3642" s="68"/>
      <c r="YZ3642" s="68"/>
      <c r="ZA3642" s="68"/>
      <c r="ZB3642" s="68"/>
      <c r="ZC3642" s="68"/>
      <c r="ZD3642" s="68"/>
    </row>
    <row r="3643" spans="658:680" x14ac:dyDescent="0.25">
      <c r="YH3643" s="68"/>
      <c r="YI3643" s="68"/>
      <c r="YJ3643" s="68"/>
      <c r="YK3643" s="68"/>
      <c r="YL3643" s="68"/>
      <c r="YM3643" s="68"/>
      <c r="YN3643" s="68"/>
      <c r="YO3643" s="68"/>
      <c r="YP3643" s="68"/>
      <c r="YQ3643" s="68"/>
      <c r="YR3643" s="68"/>
      <c r="YS3643" s="68"/>
      <c r="YT3643" s="68"/>
      <c r="YU3643" s="68"/>
      <c r="YV3643" s="68"/>
      <c r="YW3643" s="68"/>
      <c r="YX3643" s="68">
        <v>1.00240785647014</v>
      </c>
      <c r="YY3643" s="68"/>
      <c r="YZ3643" s="68"/>
      <c r="ZA3643" s="68"/>
      <c r="ZB3643" s="68"/>
      <c r="ZC3643" s="68"/>
      <c r="ZD3643" s="68"/>
    </row>
    <row r="3644" spans="658:680" x14ac:dyDescent="0.25">
      <c r="YH3644" s="68"/>
      <c r="YI3644" s="68"/>
      <c r="YJ3644" s="68"/>
      <c r="YK3644" s="68"/>
      <c r="YL3644" s="68"/>
      <c r="YM3644" s="68"/>
      <c r="YN3644" s="68"/>
      <c r="YO3644" s="68"/>
      <c r="YP3644" s="68"/>
      <c r="YQ3644" s="68"/>
      <c r="YR3644" s="68"/>
      <c r="YS3644" s="68"/>
      <c r="YT3644" s="68"/>
      <c r="YU3644" s="68"/>
      <c r="YV3644" s="68"/>
      <c r="YW3644" s="68"/>
      <c r="YX3644" s="68">
        <v>1.0023957112822299</v>
      </c>
      <c r="YY3644" s="68"/>
      <c r="YZ3644" s="68"/>
      <c r="ZA3644" s="68"/>
      <c r="ZB3644" s="68"/>
      <c r="ZC3644" s="68"/>
      <c r="ZD3644" s="68"/>
    </row>
    <row r="3645" spans="658:680" x14ac:dyDescent="0.25">
      <c r="YH3645" s="68"/>
      <c r="YI3645" s="68"/>
      <c r="YJ3645" s="68"/>
      <c r="YK3645" s="68"/>
      <c r="YL3645" s="68"/>
      <c r="YM3645" s="68"/>
      <c r="YN3645" s="68"/>
      <c r="YO3645" s="68"/>
      <c r="YP3645" s="68"/>
      <c r="YQ3645" s="68"/>
      <c r="YR3645" s="68"/>
      <c r="YS3645" s="68"/>
      <c r="YT3645" s="68"/>
      <c r="YU3645" s="68"/>
      <c r="YV3645" s="68"/>
      <c r="YW3645" s="68"/>
      <c r="YX3645" s="68">
        <v>1.00239207985516</v>
      </c>
      <c r="YY3645" s="68"/>
      <c r="YZ3645" s="68"/>
      <c r="ZA3645" s="68"/>
      <c r="ZB3645" s="68"/>
      <c r="ZC3645" s="68"/>
      <c r="ZD3645" s="68"/>
    </row>
    <row r="3646" spans="658:680" x14ac:dyDescent="0.25">
      <c r="YH3646" s="68"/>
      <c r="YI3646" s="68"/>
      <c r="YJ3646" s="68"/>
      <c r="YK3646" s="68"/>
      <c r="YL3646" s="68"/>
      <c r="YM3646" s="68"/>
      <c r="YN3646" s="68"/>
      <c r="YO3646" s="68"/>
      <c r="YP3646" s="68"/>
      <c r="YQ3646" s="68"/>
      <c r="YR3646" s="68"/>
      <c r="YS3646" s="68"/>
      <c r="YT3646" s="68"/>
      <c r="YU3646" s="68"/>
      <c r="YV3646" s="68"/>
      <c r="YW3646" s="68"/>
      <c r="YX3646" s="68">
        <v>1.00238649003348</v>
      </c>
      <c r="YY3646" s="68"/>
      <c r="YZ3646" s="68"/>
      <c r="ZA3646" s="68"/>
      <c r="ZB3646" s="68"/>
      <c r="ZC3646" s="68"/>
      <c r="ZD3646" s="68"/>
    </row>
    <row r="3647" spans="658:680" x14ac:dyDescent="0.25">
      <c r="YH3647" s="68"/>
      <c r="YI3647" s="68"/>
      <c r="YJ3647" s="68"/>
      <c r="YK3647" s="68"/>
      <c r="YL3647" s="68"/>
      <c r="YM3647" s="68"/>
      <c r="YN3647" s="68"/>
      <c r="YO3647" s="68"/>
      <c r="YP3647" s="68"/>
      <c r="YQ3647" s="68"/>
      <c r="YR3647" s="68"/>
      <c r="YS3647" s="68"/>
      <c r="YT3647" s="68"/>
      <c r="YU3647" s="68"/>
      <c r="YV3647" s="68"/>
      <c r="YW3647" s="68"/>
      <c r="YX3647" s="68">
        <v>1.00238509312502</v>
      </c>
      <c r="YY3647" s="68"/>
      <c r="YZ3647" s="68"/>
      <c r="ZA3647" s="68"/>
      <c r="ZB3647" s="68"/>
      <c r="ZC3647" s="68"/>
      <c r="ZD3647" s="68"/>
    </row>
    <row r="3648" spans="658:680" x14ac:dyDescent="0.25">
      <c r="YH3648" s="68"/>
      <c r="YI3648" s="68"/>
      <c r="YJ3648" s="68"/>
      <c r="YK3648" s="68"/>
      <c r="YL3648" s="68"/>
      <c r="YM3648" s="68"/>
      <c r="YN3648" s="68"/>
      <c r="YO3648" s="68"/>
      <c r="YP3648" s="68"/>
      <c r="YQ3648" s="68"/>
      <c r="YR3648" s="68"/>
      <c r="YS3648" s="68"/>
      <c r="YT3648" s="68"/>
      <c r="YU3648" s="68"/>
      <c r="YV3648" s="68"/>
      <c r="YW3648" s="68"/>
      <c r="YX3648" s="68">
        <v>1.0023799884014399</v>
      </c>
      <c r="YY3648" s="68"/>
      <c r="YZ3648" s="68"/>
      <c r="ZA3648" s="68"/>
      <c r="ZB3648" s="68"/>
      <c r="ZC3648" s="68"/>
      <c r="ZD3648" s="68"/>
    </row>
    <row r="3649" spans="658:680" x14ac:dyDescent="0.25">
      <c r="YH3649" s="68"/>
      <c r="YI3649" s="68"/>
      <c r="YJ3649" s="68"/>
      <c r="YK3649" s="68"/>
      <c r="YL3649" s="68"/>
      <c r="YM3649" s="68"/>
      <c r="YN3649" s="68"/>
      <c r="YO3649" s="68"/>
      <c r="YP3649" s="68"/>
      <c r="YQ3649" s="68"/>
      <c r="YR3649" s="68"/>
      <c r="YS3649" s="68"/>
      <c r="YT3649" s="68"/>
      <c r="YU3649" s="68"/>
      <c r="YV3649" s="68"/>
      <c r="YW3649" s="68"/>
      <c r="YX3649" s="68">
        <v>1.0023794211847299</v>
      </c>
      <c r="YY3649" s="68"/>
      <c r="YZ3649" s="68"/>
      <c r="ZA3649" s="68"/>
      <c r="ZB3649" s="68"/>
      <c r="ZC3649" s="68"/>
      <c r="ZD3649" s="68"/>
    </row>
    <row r="3650" spans="658:680" x14ac:dyDescent="0.25">
      <c r="YH3650" s="68"/>
      <c r="YI3650" s="68"/>
      <c r="YJ3650" s="68"/>
      <c r="YK3650" s="68"/>
      <c r="YL3650" s="68"/>
      <c r="YM3650" s="68"/>
      <c r="YN3650" s="68"/>
      <c r="YO3650" s="68"/>
      <c r="YP3650" s="68"/>
      <c r="YQ3650" s="68"/>
      <c r="YR3650" s="68"/>
      <c r="YS3650" s="68"/>
      <c r="YT3650" s="68"/>
      <c r="YU3650" s="68"/>
      <c r="YV3650" s="68"/>
      <c r="YW3650" s="68"/>
      <c r="YX3650" s="68">
        <v>1.00237063126138</v>
      </c>
      <c r="YY3650" s="68"/>
      <c r="YZ3650" s="68"/>
      <c r="ZA3650" s="68"/>
      <c r="ZB3650" s="68"/>
      <c r="ZC3650" s="68"/>
      <c r="ZD3650" s="68"/>
    </row>
    <row r="3651" spans="658:680" x14ac:dyDescent="0.25">
      <c r="YH3651" s="68"/>
      <c r="YI3651" s="68"/>
      <c r="YJ3651" s="68"/>
      <c r="YK3651" s="68"/>
      <c r="YL3651" s="68"/>
      <c r="YM3651" s="68"/>
      <c r="YN3651" s="68"/>
      <c r="YO3651" s="68"/>
      <c r="YP3651" s="68"/>
      <c r="YQ3651" s="68"/>
      <c r="YR3651" s="68"/>
      <c r="YS3651" s="68"/>
      <c r="YT3651" s="68"/>
      <c r="YU3651" s="68"/>
      <c r="YV3651" s="68"/>
      <c r="YW3651" s="68"/>
      <c r="YX3651" s="68">
        <v>1.0023677774070201</v>
      </c>
      <c r="YY3651" s="68"/>
      <c r="YZ3651" s="68"/>
      <c r="ZA3651" s="68"/>
      <c r="ZB3651" s="68"/>
      <c r="ZC3651" s="68"/>
      <c r="ZD3651" s="68"/>
    </row>
    <row r="3652" spans="658:680" x14ac:dyDescent="0.25">
      <c r="YH3652" s="68"/>
      <c r="YI3652" s="68"/>
      <c r="YJ3652" s="68"/>
      <c r="YK3652" s="68"/>
      <c r="YL3652" s="68"/>
      <c r="YM3652" s="68"/>
      <c r="YN3652" s="68"/>
      <c r="YO3652" s="68"/>
      <c r="YP3652" s="68"/>
      <c r="YQ3652" s="68"/>
      <c r="YR3652" s="68"/>
      <c r="YS3652" s="68"/>
      <c r="YT3652" s="68"/>
      <c r="YU3652" s="68"/>
      <c r="YV3652" s="68"/>
      <c r="YW3652" s="68"/>
      <c r="YX3652" s="68">
        <v>1.0023677264992401</v>
      </c>
      <c r="YY3652" s="68"/>
      <c r="YZ3652" s="68"/>
      <c r="ZA3652" s="68"/>
      <c r="ZB3652" s="68"/>
      <c r="ZC3652" s="68"/>
      <c r="ZD3652" s="68"/>
    </row>
    <row r="3653" spans="658:680" x14ac:dyDescent="0.25">
      <c r="YH3653" s="68"/>
      <c r="YI3653" s="68"/>
      <c r="YJ3653" s="68"/>
      <c r="YK3653" s="68"/>
      <c r="YL3653" s="68"/>
      <c r="YM3653" s="68"/>
      <c r="YN3653" s="68"/>
      <c r="YO3653" s="68"/>
      <c r="YP3653" s="68"/>
      <c r="YQ3653" s="68"/>
      <c r="YR3653" s="68"/>
      <c r="YS3653" s="68"/>
      <c r="YT3653" s="68"/>
      <c r="YU3653" s="68"/>
      <c r="YV3653" s="68"/>
      <c r="YW3653" s="68"/>
      <c r="YX3653" s="68">
        <v>1.0023619501463099</v>
      </c>
      <c r="YY3653" s="68"/>
      <c r="YZ3653" s="68"/>
      <c r="ZA3653" s="68"/>
      <c r="ZB3653" s="68"/>
      <c r="ZC3653" s="68"/>
      <c r="ZD3653" s="68"/>
    </row>
    <row r="3654" spans="658:680" x14ac:dyDescent="0.25">
      <c r="YH3654" s="68"/>
      <c r="YI3654" s="68"/>
      <c r="YJ3654" s="68"/>
      <c r="YK3654" s="68"/>
      <c r="YL3654" s="68"/>
      <c r="YM3654" s="68"/>
      <c r="YN3654" s="68"/>
      <c r="YO3654" s="68"/>
      <c r="YP3654" s="68"/>
      <c r="YQ3654" s="68"/>
      <c r="YR3654" s="68"/>
      <c r="YS3654" s="68"/>
      <c r="YT3654" s="68"/>
      <c r="YU3654" s="68"/>
      <c r="YV3654" s="68"/>
      <c r="YW3654" s="68"/>
      <c r="YX3654" s="68">
        <v>1.00235599935416</v>
      </c>
      <c r="YY3654" s="68"/>
      <c r="YZ3654" s="68"/>
      <c r="ZA3654" s="68"/>
      <c r="ZB3654" s="68"/>
      <c r="ZC3654" s="68"/>
      <c r="ZD3654" s="68"/>
    </row>
    <row r="3655" spans="658:680" x14ac:dyDescent="0.25">
      <c r="YH3655" s="68"/>
      <c r="YI3655" s="68"/>
      <c r="YJ3655" s="68"/>
      <c r="YK3655" s="68"/>
      <c r="YL3655" s="68"/>
      <c r="YM3655" s="68"/>
      <c r="YN3655" s="68"/>
      <c r="YO3655" s="68"/>
      <c r="YP3655" s="68"/>
      <c r="YQ3655" s="68"/>
      <c r="YR3655" s="68"/>
      <c r="YS3655" s="68"/>
      <c r="YT3655" s="68"/>
      <c r="YU3655" s="68"/>
      <c r="YV3655" s="68"/>
      <c r="YW3655" s="68"/>
      <c r="YX3655" s="68">
        <v>1.00235469413687</v>
      </c>
      <c r="YY3655" s="68"/>
      <c r="YZ3655" s="68"/>
      <c r="ZA3655" s="68"/>
      <c r="ZB3655" s="68"/>
      <c r="ZC3655" s="68"/>
      <c r="ZD3655" s="68"/>
    </row>
    <row r="3656" spans="658:680" x14ac:dyDescent="0.25">
      <c r="YH3656" s="68"/>
      <c r="YI3656" s="68"/>
      <c r="YJ3656" s="68"/>
      <c r="YK3656" s="68"/>
      <c r="YL3656" s="68"/>
      <c r="YM3656" s="68"/>
      <c r="YN3656" s="68"/>
      <c r="YO3656" s="68"/>
      <c r="YP3656" s="68"/>
      <c r="YQ3656" s="68"/>
      <c r="YR3656" s="68"/>
      <c r="YS3656" s="68"/>
      <c r="YT3656" s="68"/>
      <c r="YU3656" s="68"/>
      <c r="YV3656" s="68"/>
      <c r="YW3656" s="68"/>
      <c r="YX3656" s="68">
        <v>1.00235093923209</v>
      </c>
      <c r="YY3656" s="68"/>
      <c r="YZ3656" s="68"/>
      <c r="ZA3656" s="68"/>
      <c r="ZB3656" s="68"/>
      <c r="ZC3656" s="68"/>
      <c r="ZD3656" s="68"/>
    </row>
    <row r="3657" spans="658:680" x14ac:dyDescent="0.25">
      <c r="YH3657" s="68"/>
      <c r="YI3657" s="68"/>
      <c r="YJ3657" s="68"/>
      <c r="YK3657" s="68"/>
      <c r="YL3657" s="68"/>
      <c r="YM3657" s="68"/>
      <c r="YN3657" s="68"/>
      <c r="YO3657" s="68"/>
      <c r="YP3657" s="68"/>
      <c r="YQ3657" s="68"/>
      <c r="YR3657" s="68"/>
      <c r="YS3657" s="68"/>
      <c r="YT3657" s="68"/>
      <c r="YU3657" s="68"/>
      <c r="YV3657" s="68"/>
      <c r="YW3657" s="68"/>
      <c r="YX3657" s="68">
        <v>1.00234732708728</v>
      </c>
      <c r="YY3657" s="68"/>
      <c r="YZ3657" s="68"/>
      <c r="ZA3657" s="68"/>
      <c r="ZB3657" s="68"/>
      <c r="ZC3657" s="68"/>
      <c r="ZD3657" s="68"/>
    </row>
    <row r="3658" spans="658:680" x14ac:dyDescent="0.25">
      <c r="YH3658" s="68"/>
      <c r="YI3658" s="68"/>
      <c r="YJ3658" s="68"/>
      <c r="YK3658" s="68"/>
      <c r="YL3658" s="68"/>
      <c r="YM3658" s="68"/>
      <c r="YN3658" s="68"/>
      <c r="YO3658" s="68"/>
      <c r="YP3658" s="68"/>
      <c r="YQ3658" s="68"/>
      <c r="YR3658" s="68"/>
      <c r="YS3658" s="68"/>
      <c r="YT3658" s="68"/>
      <c r="YU3658" s="68"/>
      <c r="YV3658" s="68"/>
      <c r="YW3658" s="68"/>
      <c r="YX3658" s="68">
        <v>1.0023466624430399</v>
      </c>
      <c r="YY3658" s="68"/>
      <c r="YZ3658" s="68"/>
      <c r="ZA3658" s="68"/>
      <c r="ZB3658" s="68"/>
      <c r="ZC3658" s="68"/>
      <c r="ZD3658" s="68"/>
    </row>
    <row r="3659" spans="658:680" x14ac:dyDescent="0.25">
      <c r="YH3659" s="68"/>
      <c r="YI3659" s="68"/>
      <c r="YJ3659" s="68"/>
      <c r="YK3659" s="68"/>
      <c r="YL3659" s="68"/>
      <c r="YM3659" s="68"/>
      <c r="YN3659" s="68"/>
      <c r="YO3659" s="68"/>
      <c r="YP3659" s="68"/>
      <c r="YQ3659" s="68"/>
      <c r="YR3659" s="68"/>
      <c r="YS3659" s="68"/>
      <c r="YT3659" s="68"/>
      <c r="YU3659" s="68"/>
      <c r="YV3659" s="68"/>
      <c r="YW3659" s="68"/>
      <c r="YX3659" s="68">
        <v>1.0023437952446499</v>
      </c>
      <c r="YY3659" s="68"/>
      <c r="YZ3659" s="68"/>
      <c r="ZA3659" s="68"/>
      <c r="ZB3659" s="68"/>
      <c r="ZC3659" s="68"/>
      <c r="ZD3659" s="68"/>
    </row>
    <row r="3660" spans="658:680" x14ac:dyDescent="0.25">
      <c r="YH3660" s="68"/>
      <c r="YI3660" s="68"/>
      <c r="YJ3660" s="68"/>
      <c r="YK3660" s="68"/>
      <c r="YL3660" s="68"/>
      <c r="YM3660" s="68"/>
      <c r="YN3660" s="68"/>
      <c r="YO3660" s="68"/>
      <c r="YP3660" s="68"/>
      <c r="YQ3660" s="68"/>
      <c r="YR3660" s="68"/>
      <c r="YS3660" s="68"/>
      <c r="YT3660" s="68"/>
      <c r="YU3660" s="68"/>
      <c r="YV3660" s="68"/>
      <c r="YW3660" s="68"/>
      <c r="YX3660" s="68">
        <v>1.0023398069757501</v>
      </c>
      <c r="YY3660" s="68"/>
      <c r="YZ3660" s="68"/>
      <c r="ZA3660" s="68"/>
      <c r="ZB3660" s="68"/>
      <c r="ZC3660" s="68"/>
      <c r="ZD3660" s="68"/>
    </row>
    <row r="3661" spans="658:680" x14ac:dyDescent="0.25">
      <c r="YH3661" s="68"/>
      <c r="YI3661" s="68"/>
      <c r="YJ3661" s="68"/>
      <c r="YK3661" s="68"/>
      <c r="YL3661" s="68"/>
      <c r="YM3661" s="68"/>
      <c r="YN3661" s="68"/>
      <c r="YO3661" s="68"/>
      <c r="YP3661" s="68"/>
      <c r="YQ3661" s="68"/>
      <c r="YR3661" s="68"/>
      <c r="YS3661" s="68"/>
      <c r="YT3661" s="68"/>
      <c r="YU3661" s="68"/>
      <c r="YV3661" s="68"/>
      <c r="YW3661" s="68"/>
      <c r="YX3661" s="68">
        <v>1.0023386493705999</v>
      </c>
      <c r="YY3661" s="68"/>
      <c r="YZ3661" s="68"/>
      <c r="ZA3661" s="68"/>
      <c r="ZB3661" s="68"/>
      <c r="ZC3661" s="68"/>
      <c r="ZD3661" s="68"/>
    </row>
    <row r="3662" spans="658:680" x14ac:dyDescent="0.25">
      <c r="YH3662" s="68"/>
      <c r="YI3662" s="68"/>
      <c r="YJ3662" s="68"/>
      <c r="YK3662" s="68"/>
      <c r="YL3662" s="68"/>
      <c r="YM3662" s="68"/>
      <c r="YN3662" s="68"/>
      <c r="YO3662" s="68"/>
      <c r="YP3662" s="68"/>
      <c r="YQ3662" s="68"/>
      <c r="YR3662" s="68"/>
      <c r="YS3662" s="68"/>
      <c r="YT3662" s="68"/>
      <c r="YU3662" s="68"/>
      <c r="YV3662" s="68"/>
      <c r="YW3662" s="68"/>
      <c r="YX3662" s="68">
        <v>1.0023310811463</v>
      </c>
      <c r="YY3662" s="68"/>
      <c r="YZ3662" s="68"/>
      <c r="ZA3662" s="68"/>
      <c r="ZB3662" s="68"/>
      <c r="ZC3662" s="68"/>
      <c r="ZD3662" s="68"/>
    </row>
    <row r="3663" spans="658:680" x14ac:dyDescent="0.25">
      <c r="YH3663" s="68"/>
      <c r="YI3663" s="68"/>
      <c r="YJ3663" s="68"/>
      <c r="YK3663" s="68"/>
      <c r="YL3663" s="68"/>
      <c r="YM3663" s="68"/>
      <c r="YN3663" s="68"/>
      <c r="YO3663" s="68"/>
      <c r="YP3663" s="68"/>
      <c r="YQ3663" s="68"/>
      <c r="YR3663" s="68"/>
      <c r="YS3663" s="68"/>
      <c r="YT3663" s="68"/>
      <c r="YU3663" s="68"/>
      <c r="YV3663" s="68"/>
      <c r="YW3663" s="68"/>
      <c r="YX3663" s="68">
        <v>1.0023212283796901</v>
      </c>
      <c r="YY3663" s="68"/>
      <c r="YZ3663" s="68"/>
      <c r="ZA3663" s="68"/>
      <c r="ZB3663" s="68"/>
      <c r="ZC3663" s="68"/>
      <c r="ZD3663" s="68"/>
    </row>
    <row r="3664" spans="658:680" x14ac:dyDescent="0.25">
      <c r="YH3664" s="68"/>
      <c r="YI3664" s="68"/>
      <c r="YJ3664" s="68"/>
      <c r="YK3664" s="68"/>
      <c r="YL3664" s="68"/>
      <c r="YM3664" s="68"/>
      <c r="YN3664" s="68"/>
      <c r="YO3664" s="68"/>
      <c r="YP3664" s="68"/>
      <c r="YQ3664" s="68"/>
      <c r="YR3664" s="68"/>
      <c r="YS3664" s="68"/>
      <c r="YT3664" s="68"/>
      <c r="YU3664" s="68"/>
      <c r="YV3664" s="68"/>
      <c r="YW3664" s="68"/>
      <c r="YX3664" s="68">
        <v>1.0023202474936299</v>
      </c>
      <c r="YY3664" s="68"/>
      <c r="YZ3664" s="68"/>
      <c r="ZA3664" s="68"/>
      <c r="ZB3664" s="68"/>
      <c r="ZC3664" s="68"/>
      <c r="ZD3664" s="68"/>
    </row>
    <row r="3665" spans="658:680" x14ac:dyDescent="0.25">
      <c r="YH3665" s="68"/>
      <c r="YI3665" s="68"/>
      <c r="YJ3665" s="68"/>
      <c r="YK3665" s="68"/>
      <c r="YL3665" s="68"/>
      <c r="YM3665" s="68"/>
      <c r="YN3665" s="68"/>
      <c r="YO3665" s="68"/>
      <c r="YP3665" s="68"/>
      <c r="YQ3665" s="68"/>
      <c r="YR3665" s="68"/>
      <c r="YS3665" s="68"/>
      <c r="YT3665" s="68"/>
      <c r="YU3665" s="68"/>
      <c r="YV3665" s="68"/>
      <c r="YW3665" s="68"/>
      <c r="YX3665" s="68">
        <v>1.0023178239511901</v>
      </c>
      <c r="YY3665" s="68"/>
      <c r="YZ3665" s="68"/>
      <c r="ZA3665" s="68"/>
      <c r="ZB3665" s="68"/>
      <c r="ZC3665" s="68"/>
      <c r="ZD3665" s="68"/>
    </row>
    <row r="3666" spans="658:680" x14ac:dyDescent="0.25">
      <c r="YH3666" s="68"/>
      <c r="YI3666" s="68"/>
      <c r="YJ3666" s="68"/>
      <c r="YK3666" s="68"/>
      <c r="YL3666" s="68"/>
      <c r="YM3666" s="68"/>
      <c r="YN3666" s="68"/>
      <c r="YO3666" s="68"/>
      <c r="YP3666" s="68"/>
      <c r="YQ3666" s="68"/>
      <c r="YR3666" s="68"/>
      <c r="YS3666" s="68"/>
      <c r="YT3666" s="68"/>
      <c r="YU3666" s="68"/>
      <c r="YV3666" s="68"/>
      <c r="YW3666" s="68"/>
      <c r="YX3666" s="68">
        <v>1.0023167623476099</v>
      </c>
      <c r="YY3666" s="68"/>
      <c r="YZ3666" s="68"/>
      <c r="ZA3666" s="68"/>
      <c r="ZB3666" s="68"/>
      <c r="ZC3666" s="68"/>
      <c r="ZD3666" s="68"/>
    </row>
    <row r="3667" spans="658:680" x14ac:dyDescent="0.25">
      <c r="YH3667" s="68"/>
      <c r="YI3667" s="68"/>
      <c r="YJ3667" s="68"/>
      <c r="YK3667" s="68"/>
      <c r="YL3667" s="68"/>
      <c r="YM3667" s="68"/>
      <c r="YN3667" s="68"/>
      <c r="YO3667" s="68"/>
      <c r="YP3667" s="68"/>
      <c r="YQ3667" s="68"/>
      <c r="YR3667" s="68"/>
      <c r="YS3667" s="68"/>
      <c r="YT3667" s="68"/>
      <c r="YU3667" s="68"/>
      <c r="YV3667" s="68"/>
      <c r="YW3667" s="68"/>
      <c r="YX3667" s="68">
        <v>1.0023156292883799</v>
      </c>
      <c r="YY3667" s="68"/>
      <c r="YZ3667" s="68"/>
      <c r="ZA3667" s="68"/>
      <c r="ZB3667" s="68"/>
      <c r="ZC3667" s="68"/>
      <c r="ZD3667" s="68"/>
    </row>
    <row r="3668" spans="658:680" x14ac:dyDescent="0.25">
      <c r="YH3668" s="68"/>
      <c r="YI3668" s="68"/>
      <c r="YJ3668" s="68"/>
      <c r="YK3668" s="68"/>
      <c r="YL3668" s="68"/>
      <c r="YM3668" s="68"/>
      <c r="YN3668" s="68"/>
      <c r="YO3668" s="68"/>
      <c r="YP3668" s="68"/>
      <c r="YQ3668" s="68"/>
      <c r="YR3668" s="68"/>
      <c r="YS3668" s="68"/>
      <c r="YT3668" s="68"/>
      <c r="YU3668" s="68"/>
      <c r="YV3668" s="68"/>
      <c r="YW3668" s="68"/>
      <c r="YX3668" s="68">
        <v>1.00230589556357</v>
      </c>
      <c r="YY3668" s="68"/>
      <c r="YZ3668" s="68"/>
      <c r="ZA3668" s="68"/>
      <c r="ZB3668" s="68"/>
      <c r="ZC3668" s="68"/>
      <c r="ZD3668" s="68"/>
    </row>
    <row r="3669" spans="658:680" x14ac:dyDescent="0.25">
      <c r="YH3669" s="68"/>
      <c r="YI3669" s="68"/>
      <c r="YJ3669" s="68"/>
      <c r="YK3669" s="68"/>
      <c r="YL3669" s="68"/>
      <c r="YM3669" s="68"/>
      <c r="YN3669" s="68"/>
      <c r="YO3669" s="68"/>
      <c r="YP3669" s="68"/>
      <c r="YQ3669" s="68"/>
      <c r="YR3669" s="68"/>
      <c r="YS3669" s="68"/>
      <c r="YT3669" s="68"/>
      <c r="YU3669" s="68"/>
      <c r="YV3669" s="68"/>
      <c r="YW3669" s="68"/>
      <c r="YX3669" s="68">
        <v>1.00230346684357</v>
      </c>
      <c r="YY3669" s="68"/>
      <c r="YZ3669" s="68"/>
      <c r="ZA3669" s="68"/>
      <c r="ZB3669" s="68"/>
      <c r="ZC3669" s="68"/>
      <c r="ZD3669" s="68"/>
    </row>
    <row r="3670" spans="658:680" x14ac:dyDescent="0.25">
      <c r="YH3670" s="68"/>
      <c r="YI3670" s="68"/>
      <c r="YJ3670" s="68"/>
      <c r="YK3670" s="68"/>
      <c r="YL3670" s="68"/>
      <c r="YM3670" s="68"/>
      <c r="YN3670" s="68"/>
      <c r="YO3670" s="68"/>
      <c r="YP3670" s="68"/>
      <c r="YQ3670" s="68"/>
      <c r="YR3670" s="68"/>
      <c r="YS3670" s="68"/>
      <c r="YT3670" s="68"/>
      <c r="YU3670" s="68"/>
      <c r="YV3670" s="68"/>
      <c r="YW3670" s="68"/>
      <c r="YX3670" s="68">
        <v>1.00230234983705</v>
      </c>
      <c r="YY3670" s="68"/>
      <c r="YZ3670" s="68"/>
      <c r="ZA3670" s="68"/>
      <c r="ZB3670" s="68"/>
      <c r="ZC3670" s="68"/>
      <c r="ZD3670" s="68"/>
    </row>
    <row r="3671" spans="658:680" x14ac:dyDescent="0.25">
      <c r="YH3671" s="68"/>
      <c r="YI3671" s="68"/>
      <c r="YJ3671" s="68"/>
      <c r="YK3671" s="68"/>
      <c r="YL3671" s="68"/>
      <c r="YM3671" s="68"/>
      <c r="YN3671" s="68"/>
      <c r="YO3671" s="68"/>
      <c r="YP3671" s="68"/>
      <c r="YQ3671" s="68"/>
      <c r="YR3671" s="68"/>
      <c r="YS3671" s="68"/>
      <c r="YT3671" s="68"/>
      <c r="YU3671" s="68"/>
      <c r="YV3671" s="68"/>
      <c r="YW3671" s="68"/>
      <c r="YX3671" s="68">
        <v>1.0022953802764001</v>
      </c>
      <c r="YY3671" s="68"/>
      <c r="YZ3671" s="68"/>
      <c r="ZA3671" s="68"/>
      <c r="ZB3671" s="68"/>
      <c r="ZC3671" s="68"/>
      <c r="ZD3671" s="68"/>
    </row>
    <row r="3672" spans="658:680" x14ac:dyDescent="0.25">
      <c r="YH3672" s="68"/>
      <c r="YI3672" s="68"/>
      <c r="YJ3672" s="68"/>
      <c r="YK3672" s="68"/>
      <c r="YL3672" s="68"/>
      <c r="YM3672" s="68"/>
      <c r="YN3672" s="68"/>
      <c r="YO3672" s="68"/>
      <c r="YP3672" s="68"/>
      <c r="YQ3672" s="68"/>
      <c r="YR3672" s="68"/>
      <c r="YS3672" s="68"/>
      <c r="YT3672" s="68"/>
      <c r="YU3672" s="68"/>
      <c r="YV3672" s="68"/>
      <c r="YW3672" s="68"/>
      <c r="YX3672" s="68">
        <v>1.0022914151232101</v>
      </c>
      <c r="YY3672" s="68"/>
      <c r="YZ3672" s="68"/>
      <c r="ZA3672" s="68"/>
      <c r="ZB3672" s="68"/>
      <c r="ZC3672" s="68"/>
      <c r="ZD3672" s="68"/>
    </row>
    <row r="3673" spans="658:680" x14ac:dyDescent="0.25">
      <c r="YH3673" s="68"/>
      <c r="YI3673" s="68"/>
      <c r="YJ3673" s="68"/>
      <c r="YK3673" s="68"/>
      <c r="YL3673" s="68"/>
      <c r="YM3673" s="68"/>
      <c r="YN3673" s="68"/>
      <c r="YO3673" s="68"/>
      <c r="YP3673" s="68"/>
      <c r="YQ3673" s="68"/>
      <c r="YR3673" s="68"/>
      <c r="YS3673" s="68"/>
      <c r="YT3673" s="68"/>
      <c r="YU3673" s="68"/>
      <c r="YV3673" s="68"/>
      <c r="YW3673" s="68"/>
      <c r="YX3673" s="68">
        <v>1.00228900514</v>
      </c>
      <c r="YY3673" s="68"/>
      <c r="YZ3673" s="68"/>
      <c r="ZA3673" s="68"/>
      <c r="ZB3673" s="68"/>
      <c r="ZC3673" s="68"/>
      <c r="ZD3673" s="68"/>
    </row>
    <row r="3674" spans="658:680" x14ac:dyDescent="0.25">
      <c r="YH3674" s="68"/>
      <c r="YI3674" s="68"/>
      <c r="YJ3674" s="68"/>
      <c r="YK3674" s="68"/>
      <c r="YL3674" s="68"/>
      <c r="YM3674" s="68"/>
      <c r="YN3674" s="68"/>
      <c r="YO3674" s="68"/>
      <c r="YP3674" s="68"/>
      <c r="YQ3674" s="68"/>
      <c r="YR3674" s="68"/>
      <c r="YS3674" s="68"/>
      <c r="YT3674" s="68"/>
      <c r="YU3674" s="68"/>
      <c r="YV3674" s="68"/>
      <c r="YW3674" s="68"/>
      <c r="YX3674" s="68">
        <v>1.0022871654632</v>
      </c>
      <c r="YY3674" s="68"/>
      <c r="YZ3674" s="68"/>
      <c r="ZA3674" s="68"/>
      <c r="ZB3674" s="68"/>
      <c r="ZC3674" s="68"/>
      <c r="ZD3674" s="68"/>
    </row>
    <row r="3675" spans="658:680" x14ac:dyDescent="0.25">
      <c r="YH3675" s="68"/>
      <c r="YI3675" s="68"/>
      <c r="YJ3675" s="68"/>
      <c r="YK3675" s="68"/>
      <c r="YL3675" s="68"/>
      <c r="YM3675" s="68"/>
      <c r="YN3675" s="68"/>
      <c r="YO3675" s="68"/>
      <c r="YP3675" s="68"/>
      <c r="YQ3675" s="68"/>
      <c r="YR3675" s="68"/>
      <c r="YS3675" s="68"/>
      <c r="YT3675" s="68"/>
      <c r="YU3675" s="68"/>
      <c r="YV3675" s="68"/>
      <c r="YW3675" s="68"/>
      <c r="YX3675" s="68">
        <v>1.0022856176822601</v>
      </c>
      <c r="YY3675" s="68"/>
      <c r="YZ3675" s="68"/>
      <c r="ZA3675" s="68"/>
      <c r="ZB3675" s="68"/>
      <c r="ZC3675" s="68"/>
      <c r="ZD3675" s="68"/>
    </row>
    <row r="3676" spans="658:680" x14ac:dyDescent="0.25">
      <c r="YH3676" s="68"/>
      <c r="YI3676" s="68"/>
      <c r="YJ3676" s="68"/>
      <c r="YK3676" s="68"/>
      <c r="YL3676" s="68"/>
      <c r="YM3676" s="68"/>
      <c r="YN3676" s="68"/>
      <c r="YO3676" s="68"/>
      <c r="YP3676" s="68"/>
      <c r="YQ3676" s="68"/>
      <c r="YR3676" s="68"/>
      <c r="YS3676" s="68"/>
      <c r="YT3676" s="68"/>
      <c r="YU3676" s="68"/>
      <c r="YV3676" s="68"/>
      <c r="YW3676" s="68"/>
      <c r="YX3676" s="68">
        <v>1.0022848956993999</v>
      </c>
      <c r="YY3676" s="68"/>
      <c r="YZ3676" s="68"/>
      <c r="ZA3676" s="68"/>
      <c r="ZB3676" s="68"/>
      <c r="ZC3676" s="68"/>
      <c r="ZD3676" s="68"/>
    </row>
    <row r="3677" spans="658:680" x14ac:dyDescent="0.25">
      <c r="YH3677" s="68"/>
      <c r="YI3677" s="68"/>
      <c r="YJ3677" s="68"/>
      <c r="YK3677" s="68"/>
      <c r="YL3677" s="68"/>
      <c r="YM3677" s="68"/>
      <c r="YN3677" s="68"/>
      <c r="YO3677" s="68"/>
      <c r="YP3677" s="68"/>
      <c r="YQ3677" s="68"/>
      <c r="YR3677" s="68"/>
      <c r="YS3677" s="68"/>
      <c r="YT3677" s="68"/>
      <c r="YU3677" s="68"/>
      <c r="YV3677" s="68"/>
      <c r="YW3677" s="68"/>
      <c r="YX3677" s="68">
        <v>1.0022848284822601</v>
      </c>
      <c r="YY3677" s="68"/>
      <c r="YZ3677" s="68"/>
      <c r="ZA3677" s="68"/>
      <c r="ZB3677" s="68"/>
      <c r="ZC3677" s="68"/>
      <c r="ZD3677" s="68"/>
    </row>
    <row r="3678" spans="658:680" x14ac:dyDescent="0.25">
      <c r="YH3678" s="68"/>
      <c r="YI3678" s="68"/>
      <c r="YJ3678" s="68"/>
      <c r="YK3678" s="68"/>
      <c r="YL3678" s="68"/>
      <c r="YM3678" s="68"/>
      <c r="YN3678" s="68"/>
      <c r="YO3678" s="68"/>
      <c r="YP3678" s="68"/>
      <c r="YQ3678" s="68"/>
      <c r="YR3678" s="68"/>
      <c r="YS3678" s="68"/>
      <c r="YT3678" s="68"/>
      <c r="YU3678" s="68"/>
      <c r="YV3678" s="68"/>
      <c r="YW3678" s="68"/>
      <c r="YX3678" s="68">
        <v>1.00228385740069</v>
      </c>
      <c r="YY3678" s="68"/>
      <c r="YZ3678" s="68"/>
      <c r="ZA3678" s="68"/>
      <c r="ZB3678" s="68"/>
      <c r="ZC3678" s="68"/>
      <c r="ZD3678" s="68"/>
    </row>
    <row r="3679" spans="658:680" x14ac:dyDescent="0.25">
      <c r="YH3679" s="68"/>
      <c r="YI3679" s="68"/>
      <c r="YJ3679" s="68"/>
      <c r="YK3679" s="68"/>
      <c r="YL3679" s="68"/>
      <c r="YM3679" s="68"/>
      <c r="YN3679" s="68"/>
      <c r="YO3679" s="68"/>
      <c r="YP3679" s="68"/>
      <c r="YQ3679" s="68"/>
      <c r="YR3679" s="68"/>
      <c r="YS3679" s="68"/>
      <c r="YT3679" s="68"/>
      <c r="YU3679" s="68"/>
      <c r="YV3679" s="68"/>
      <c r="YW3679" s="68"/>
      <c r="YX3679" s="68">
        <v>1.00228094459112</v>
      </c>
      <c r="YY3679" s="68"/>
      <c r="YZ3679" s="68"/>
      <c r="ZA3679" s="68"/>
      <c r="ZB3679" s="68"/>
      <c r="ZC3679" s="68"/>
      <c r="ZD3679" s="68"/>
    </row>
    <row r="3680" spans="658:680" x14ac:dyDescent="0.25">
      <c r="YH3680" s="68"/>
      <c r="YI3680" s="68"/>
      <c r="YJ3680" s="68"/>
      <c r="YK3680" s="68"/>
      <c r="YL3680" s="68"/>
      <c r="YM3680" s="68"/>
      <c r="YN3680" s="68"/>
      <c r="YO3680" s="68"/>
      <c r="YP3680" s="68"/>
      <c r="YQ3680" s="68"/>
      <c r="YR3680" s="68"/>
      <c r="YS3680" s="68"/>
      <c r="YT3680" s="68"/>
      <c r="YU3680" s="68"/>
      <c r="YV3680" s="68"/>
      <c r="YW3680" s="68"/>
      <c r="YX3680" s="68">
        <v>1.00227881371446</v>
      </c>
      <c r="YY3680" s="68"/>
      <c r="YZ3680" s="68"/>
      <c r="ZA3680" s="68"/>
      <c r="ZB3680" s="68"/>
      <c r="ZC3680" s="68"/>
      <c r="ZD3680" s="68"/>
    </row>
    <row r="3681" spans="658:680" x14ac:dyDescent="0.25">
      <c r="YH3681" s="68"/>
      <c r="YI3681" s="68"/>
      <c r="YJ3681" s="68"/>
      <c r="YK3681" s="68"/>
      <c r="YL3681" s="68"/>
      <c r="YM3681" s="68"/>
      <c r="YN3681" s="68"/>
      <c r="YO3681" s="68"/>
      <c r="YP3681" s="68"/>
      <c r="YQ3681" s="68"/>
      <c r="YR3681" s="68"/>
      <c r="YS3681" s="68"/>
      <c r="YT3681" s="68"/>
      <c r="YU3681" s="68"/>
      <c r="YV3681" s="68"/>
      <c r="YW3681" s="68"/>
      <c r="YX3681" s="68">
        <v>1.00227748801762</v>
      </c>
      <c r="YY3681" s="68"/>
      <c r="YZ3681" s="68"/>
      <c r="ZA3681" s="68"/>
      <c r="ZB3681" s="68"/>
      <c r="ZC3681" s="68"/>
      <c r="ZD3681" s="68"/>
    </row>
    <row r="3682" spans="658:680" x14ac:dyDescent="0.25">
      <c r="YH3682" s="68"/>
      <c r="YI3682" s="68"/>
      <c r="YJ3682" s="68"/>
      <c r="YK3682" s="68"/>
      <c r="YL3682" s="68"/>
      <c r="YM3682" s="68"/>
      <c r="YN3682" s="68"/>
      <c r="YO3682" s="68"/>
      <c r="YP3682" s="68"/>
      <c r="YQ3682" s="68"/>
      <c r="YR3682" s="68"/>
      <c r="YS3682" s="68"/>
      <c r="YT3682" s="68"/>
      <c r="YU3682" s="68"/>
      <c r="YV3682" s="68"/>
      <c r="YW3682" s="68"/>
      <c r="YX3682" s="68">
        <v>1.0022752599518201</v>
      </c>
      <c r="YY3682" s="68"/>
      <c r="YZ3682" s="68"/>
      <c r="ZA3682" s="68"/>
      <c r="ZB3682" s="68"/>
      <c r="ZC3682" s="68"/>
      <c r="ZD3682" s="68"/>
    </row>
    <row r="3683" spans="658:680" x14ac:dyDescent="0.25">
      <c r="YH3683" s="68"/>
      <c r="YI3683" s="68"/>
      <c r="YJ3683" s="68"/>
      <c r="YK3683" s="68"/>
      <c r="YL3683" s="68"/>
      <c r="YM3683" s="68"/>
      <c r="YN3683" s="68"/>
      <c r="YO3683" s="68"/>
      <c r="YP3683" s="68"/>
      <c r="YQ3683" s="68"/>
      <c r="YR3683" s="68"/>
      <c r="YS3683" s="68"/>
      <c r="YT3683" s="68"/>
      <c r="YU3683" s="68"/>
      <c r="YV3683" s="68"/>
      <c r="YW3683" s="68"/>
      <c r="YX3683" s="68">
        <v>1.0022713659906199</v>
      </c>
      <c r="YY3683" s="68"/>
      <c r="YZ3683" s="68"/>
      <c r="ZA3683" s="68"/>
      <c r="ZB3683" s="68"/>
      <c r="ZC3683" s="68"/>
      <c r="ZD3683" s="68"/>
    </row>
    <row r="3684" spans="658:680" x14ac:dyDescent="0.25">
      <c r="YH3684" s="68"/>
      <c r="YI3684" s="68"/>
      <c r="YJ3684" s="68"/>
      <c r="YK3684" s="68"/>
      <c r="YL3684" s="68"/>
      <c r="YM3684" s="68"/>
      <c r="YN3684" s="68"/>
      <c r="YO3684" s="68"/>
      <c r="YP3684" s="68"/>
      <c r="YQ3684" s="68"/>
      <c r="YR3684" s="68"/>
      <c r="YS3684" s="68"/>
      <c r="YT3684" s="68"/>
      <c r="YU3684" s="68"/>
      <c r="YV3684" s="68"/>
      <c r="YW3684" s="68"/>
      <c r="YX3684" s="68">
        <v>1.00227064040818</v>
      </c>
      <c r="YY3684" s="68"/>
      <c r="YZ3684" s="68"/>
      <c r="ZA3684" s="68"/>
      <c r="ZB3684" s="68"/>
      <c r="ZC3684" s="68"/>
      <c r="ZD3684" s="68"/>
    </row>
    <row r="3685" spans="658:680" x14ac:dyDescent="0.25">
      <c r="YH3685" s="68"/>
      <c r="YI3685" s="68"/>
      <c r="YJ3685" s="68"/>
      <c r="YK3685" s="68"/>
      <c r="YL3685" s="68"/>
      <c r="YM3685" s="68"/>
      <c r="YN3685" s="68"/>
      <c r="YO3685" s="68"/>
      <c r="YP3685" s="68"/>
      <c r="YQ3685" s="68"/>
      <c r="YR3685" s="68"/>
      <c r="YS3685" s="68"/>
      <c r="YT3685" s="68"/>
      <c r="YU3685" s="68"/>
      <c r="YV3685" s="68"/>
      <c r="YW3685" s="68"/>
      <c r="YX3685" s="68">
        <v>1.0022635223133201</v>
      </c>
      <c r="YY3685" s="68"/>
      <c r="YZ3685" s="68"/>
      <c r="ZA3685" s="68"/>
      <c r="ZB3685" s="68"/>
      <c r="ZC3685" s="68"/>
      <c r="ZD3685" s="68"/>
    </row>
    <row r="3686" spans="658:680" x14ac:dyDescent="0.25">
      <c r="YH3686" s="68"/>
      <c r="YI3686" s="68"/>
      <c r="YJ3686" s="68"/>
      <c r="YK3686" s="68"/>
      <c r="YL3686" s="68"/>
      <c r="YM3686" s="68"/>
      <c r="YN3686" s="68"/>
      <c r="YO3686" s="68"/>
      <c r="YP3686" s="68"/>
      <c r="YQ3686" s="68"/>
      <c r="YR3686" s="68"/>
      <c r="YS3686" s="68"/>
      <c r="YT3686" s="68"/>
      <c r="YU3686" s="68"/>
      <c r="YV3686" s="68"/>
      <c r="YW3686" s="68"/>
      <c r="YX3686" s="68">
        <v>1.00226203928846</v>
      </c>
      <c r="YY3686" s="68"/>
      <c r="YZ3686" s="68"/>
      <c r="ZA3686" s="68"/>
      <c r="ZB3686" s="68"/>
      <c r="ZC3686" s="68"/>
      <c r="ZD3686" s="68"/>
    </row>
    <row r="3687" spans="658:680" x14ac:dyDescent="0.25">
      <c r="YH3687" s="68"/>
      <c r="YI3687" s="68"/>
      <c r="YJ3687" s="68"/>
      <c r="YK3687" s="68"/>
      <c r="YL3687" s="68"/>
      <c r="YM3687" s="68"/>
      <c r="YN3687" s="68"/>
      <c r="YO3687" s="68"/>
      <c r="YP3687" s="68"/>
      <c r="YQ3687" s="68"/>
      <c r="YR3687" s="68"/>
      <c r="YS3687" s="68"/>
      <c r="YT3687" s="68"/>
      <c r="YU3687" s="68"/>
      <c r="YV3687" s="68"/>
      <c r="YW3687" s="68"/>
      <c r="YX3687" s="68">
        <v>1.00226059526428</v>
      </c>
      <c r="YY3687" s="68"/>
      <c r="YZ3687" s="68"/>
      <c r="ZA3687" s="68"/>
      <c r="ZB3687" s="68"/>
      <c r="ZC3687" s="68"/>
      <c r="ZD3687" s="68"/>
    </row>
    <row r="3688" spans="658:680" x14ac:dyDescent="0.25">
      <c r="YH3688" s="68"/>
      <c r="YI3688" s="68"/>
      <c r="YJ3688" s="68"/>
      <c r="YK3688" s="68"/>
      <c r="YL3688" s="68"/>
      <c r="YM3688" s="68"/>
      <c r="YN3688" s="68"/>
      <c r="YO3688" s="68"/>
      <c r="YP3688" s="68"/>
      <c r="YQ3688" s="68"/>
      <c r="YR3688" s="68"/>
      <c r="YS3688" s="68"/>
      <c r="YT3688" s="68"/>
      <c r="YU3688" s="68"/>
      <c r="YV3688" s="68"/>
      <c r="YW3688" s="68"/>
      <c r="YX3688" s="68">
        <v>1.0022602497740001</v>
      </c>
      <c r="YY3688" s="68"/>
      <c r="YZ3688" s="68"/>
      <c r="ZA3688" s="68"/>
      <c r="ZB3688" s="68"/>
      <c r="ZC3688" s="68"/>
      <c r="ZD3688" s="68"/>
    </row>
    <row r="3689" spans="658:680" x14ac:dyDescent="0.25">
      <c r="YH3689" s="68"/>
      <c r="YI3689" s="68"/>
      <c r="YJ3689" s="68"/>
      <c r="YK3689" s="68"/>
      <c r="YL3689" s="68"/>
      <c r="YM3689" s="68"/>
      <c r="YN3689" s="68"/>
      <c r="YO3689" s="68"/>
      <c r="YP3689" s="68"/>
      <c r="YQ3689" s="68"/>
      <c r="YR3689" s="68"/>
      <c r="YS3689" s="68"/>
      <c r="YT3689" s="68"/>
      <c r="YU3689" s="68"/>
      <c r="YV3689" s="68"/>
      <c r="YW3689" s="68"/>
      <c r="YX3689" s="68">
        <v>1.0022592489124</v>
      </c>
      <c r="YY3689" s="68"/>
      <c r="YZ3689" s="68"/>
      <c r="ZA3689" s="68"/>
      <c r="ZB3689" s="68"/>
      <c r="ZC3689" s="68"/>
      <c r="ZD3689" s="68"/>
    </row>
    <row r="3690" spans="658:680" x14ac:dyDescent="0.25">
      <c r="YH3690" s="68"/>
      <c r="YI3690" s="68"/>
      <c r="YJ3690" s="68"/>
      <c r="YK3690" s="68"/>
      <c r="YL3690" s="68"/>
      <c r="YM3690" s="68"/>
      <c r="YN3690" s="68"/>
      <c r="YO3690" s="68"/>
      <c r="YP3690" s="68"/>
      <c r="YQ3690" s="68"/>
      <c r="YR3690" s="68"/>
      <c r="YS3690" s="68"/>
      <c r="YT3690" s="68"/>
      <c r="YU3690" s="68"/>
      <c r="YV3690" s="68"/>
      <c r="YW3690" s="68"/>
      <c r="YX3690" s="68">
        <v>1.0022551888329601</v>
      </c>
      <c r="YY3690" s="68"/>
      <c r="YZ3690" s="68"/>
      <c r="ZA3690" s="68"/>
      <c r="ZB3690" s="68"/>
      <c r="ZC3690" s="68"/>
      <c r="ZD3690" s="68"/>
    </row>
    <row r="3691" spans="658:680" x14ac:dyDescent="0.25">
      <c r="YH3691" s="68"/>
      <c r="YI3691" s="68"/>
      <c r="YJ3691" s="68"/>
      <c r="YK3691" s="68"/>
      <c r="YL3691" s="68"/>
      <c r="YM3691" s="68"/>
      <c r="YN3691" s="68"/>
      <c r="YO3691" s="68"/>
      <c r="YP3691" s="68"/>
      <c r="YQ3691" s="68"/>
      <c r="YR3691" s="68"/>
      <c r="YS3691" s="68"/>
      <c r="YT3691" s="68"/>
      <c r="YU3691" s="68"/>
      <c r="YV3691" s="68"/>
      <c r="YW3691" s="68"/>
      <c r="YX3691" s="68">
        <v>1.00225415899194</v>
      </c>
      <c r="YY3691" s="68"/>
      <c r="YZ3691" s="68"/>
      <c r="ZA3691" s="68"/>
      <c r="ZB3691" s="68"/>
      <c r="ZC3691" s="68"/>
      <c r="ZD3691" s="68"/>
    </row>
    <row r="3692" spans="658:680" x14ac:dyDescent="0.25">
      <c r="YH3692" s="68"/>
      <c r="YI3692" s="68"/>
      <c r="YJ3692" s="68"/>
      <c r="YK3692" s="68"/>
      <c r="YL3692" s="68"/>
      <c r="YM3692" s="68"/>
      <c r="YN3692" s="68"/>
      <c r="YO3692" s="68"/>
      <c r="YP3692" s="68"/>
      <c r="YQ3692" s="68"/>
      <c r="YR3692" s="68"/>
      <c r="YS3692" s="68"/>
      <c r="YT3692" s="68"/>
      <c r="YU3692" s="68"/>
      <c r="YV3692" s="68"/>
      <c r="YW3692" s="68"/>
      <c r="YX3692" s="68">
        <v>1.0022538512710299</v>
      </c>
      <c r="YY3692" s="68"/>
      <c r="YZ3692" s="68"/>
      <c r="ZA3692" s="68"/>
      <c r="ZB3692" s="68"/>
      <c r="ZC3692" s="68"/>
      <c r="ZD3692" s="68"/>
    </row>
    <row r="3693" spans="658:680" x14ac:dyDescent="0.25">
      <c r="YH3693" s="68"/>
      <c r="YI3693" s="68"/>
      <c r="YJ3693" s="68"/>
      <c r="YK3693" s="68"/>
      <c r="YL3693" s="68"/>
      <c r="YM3693" s="68"/>
      <c r="YN3693" s="68"/>
      <c r="YO3693" s="68"/>
      <c r="YP3693" s="68"/>
      <c r="YQ3693" s="68"/>
      <c r="YR3693" s="68"/>
      <c r="YS3693" s="68"/>
      <c r="YT3693" s="68"/>
      <c r="YU3693" s="68"/>
      <c r="YV3693" s="68"/>
      <c r="YW3693" s="68"/>
      <c r="YX3693" s="68">
        <v>1.0022488767239199</v>
      </c>
      <c r="YY3693" s="68"/>
      <c r="YZ3693" s="68"/>
      <c r="ZA3693" s="68"/>
      <c r="ZB3693" s="68"/>
      <c r="ZC3693" s="68"/>
      <c r="ZD3693" s="68"/>
    </row>
    <row r="3694" spans="658:680" x14ac:dyDescent="0.25">
      <c r="YH3694" s="68"/>
      <c r="YI3694" s="68"/>
      <c r="YJ3694" s="68"/>
      <c r="YK3694" s="68"/>
      <c r="YL3694" s="68"/>
      <c r="YM3694" s="68"/>
      <c r="YN3694" s="68"/>
      <c r="YO3694" s="68"/>
      <c r="YP3694" s="68"/>
      <c r="YQ3694" s="68"/>
      <c r="YR3694" s="68"/>
      <c r="YS3694" s="68"/>
      <c r="YT3694" s="68"/>
      <c r="YU3694" s="68"/>
      <c r="YV3694" s="68"/>
      <c r="YW3694" s="68"/>
      <c r="YX3694" s="68">
        <v>1.0022485599078199</v>
      </c>
      <c r="YY3694" s="68"/>
      <c r="YZ3694" s="68"/>
      <c r="ZA3694" s="68"/>
      <c r="ZB3694" s="68"/>
      <c r="ZC3694" s="68"/>
      <c r="ZD3694" s="68"/>
    </row>
    <row r="3695" spans="658:680" x14ac:dyDescent="0.25">
      <c r="YH3695" s="68"/>
      <c r="YI3695" s="68"/>
      <c r="YJ3695" s="68"/>
      <c r="YK3695" s="68"/>
      <c r="YL3695" s="68"/>
      <c r="YM3695" s="68"/>
      <c r="YN3695" s="68"/>
      <c r="YO3695" s="68"/>
      <c r="YP3695" s="68"/>
      <c r="YQ3695" s="68"/>
      <c r="YR3695" s="68"/>
      <c r="YS3695" s="68"/>
      <c r="YT3695" s="68"/>
      <c r="YU3695" s="68"/>
      <c r="YV3695" s="68"/>
      <c r="YW3695" s="68"/>
      <c r="YX3695" s="68">
        <v>1.0022435048502301</v>
      </c>
      <c r="YY3695" s="68"/>
      <c r="YZ3695" s="68"/>
      <c r="ZA3695" s="68"/>
      <c r="ZB3695" s="68"/>
      <c r="ZC3695" s="68"/>
      <c r="ZD3695" s="68"/>
    </row>
    <row r="3696" spans="658:680" x14ac:dyDescent="0.25">
      <c r="YH3696" s="68"/>
      <c r="YI3696" s="68"/>
      <c r="YJ3696" s="68"/>
      <c r="YK3696" s="68"/>
      <c r="YL3696" s="68"/>
      <c r="YM3696" s="68"/>
      <c r="YN3696" s="68"/>
      <c r="YO3696" s="68"/>
      <c r="YP3696" s="68"/>
      <c r="YQ3696" s="68"/>
      <c r="YR3696" s="68"/>
      <c r="YS3696" s="68"/>
      <c r="YT3696" s="68"/>
      <c r="YU3696" s="68"/>
      <c r="YV3696" s="68"/>
      <c r="YW3696" s="68"/>
      <c r="YX3696" s="68">
        <v>1.0022434098324</v>
      </c>
      <c r="YY3696" s="68"/>
      <c r="YZ3696" s="68"/>
      <c r="ZA3696" s="68"/>
      <c r="ZB3696" s="68"/>
      <c r="ZC3696" s="68"/>
      <c r="ZD3696" s="68"/>
    </row>
    <row r="3697" spans="658:680" x14ac:dyDescent="0.25">
      <c r="YH3697" s="68"/>
      <c r="YI3697" s="68"/>
      <c r="YJ3697" s="68"/>
      <c r="YK3697" s="68"/>
      <c r="YL3697" s="68"/>
      <c r="YM3697" s="68"/>
      <c r="YN3697" s="68"/>
      <c r="YO3697" s="68"/>
      <c r="YP3697" s="68"/>
      <c r="YQ3697" s="68"/>
      <c r="YR3697" s="68"/>
      <c r="YS3697" s="68"/>
      <c r="YT3697" s="68"/>
      <c r="YU3697" s="68"/>
      <c r="YV3697" s="68"/>
      <c r="YW3697" s="68"/>
      <c r="YX3697" s="68">
        <v>1.0022421973337099</v>
      </c>
      <c r="YY3697" s="68"/>
      <c r="YZ3697" s="68"/>
      <c r="ZA3697" s="68"/>
      <c r="ZB3697" s="68"/>
      <c r="ZC3697" s="68"/>
      <c r="ZD3697" s="68"/>
    </row>
    <row r="3698" spans="658:680" x14ac:dyDescent="0.25">
      <c r="YH3698" s="68"/>
      <c r="YI3698" s="68"/>
      <c r="YJ3698" s="68"/>
      <c r="YK3698" s="68"/>
      <c r="YL3698" s="68"/>
      <c r="YM3698" s="68"/>
      <c r="YN3698" s="68"/>
      <c r="YO3698" s="68"/>
      <c r="YP3698" s="68"/>
      <c r="YQ3698" s="68"/>
      <c r="YR3698" s="68"/>
      <c r="YS3698" s="68"/>
      <c r="YT3698" s="68"/>
      <c r="YU3698" s="68"/>
      <c r="YV3698" s="68"/>
      <c r="YW3698" s="68"/>
      <c r="YX3698" s="68">
        <v>1.00224118898498</v>
      </c>
      <c r="YY3698" s="68"/>
      <c r="YZ3698" s="68"/>
      <c r="ZA3698" s="68"/>
      <c r="ZB3698" s="68"/>
      <c r="ZC3698" s="68"/>
      <c r="ZD3698" s="68"/>
    </row>
    <row r="3699" spans="658:680" x14ac:dyDescent="0.25">
      <c r="YH3699" s="68"/>
      <c r="YI3699" s="68"/>
      <c r="YJ3699" s="68"/>
      <c r="YK3699" s="68"/>
      <c r="YL3699" s="68"/>
      <c r="YM3699" s="68"/>
      <c r="YN3699" s="68"/>
      <c r="YO3699" s="68"/>
      <c r="YP3699" s="68"/>
      <c r="YQ3699" s="68"/>
      <c r="YR3699" s="68"/>
      <c r="YS3699" s="68"/>
      <c r="YT3699" s="68"/>
      <c r="YU3699" s="68"/>
      <c r="YV3699" s="68"/>
      <c r="YW3699" s="68"/>
      <c r="YX3699" s="68">
        <v>1.0022398267519199</v>
      </c>
      <c r="YY3699" s="68"/>
      <c r="YZ3699" s="68"/>
      <c r="ZA3699" s="68"/>
      <c r="ZB3699" s="68"/>
      <c r="ZC3699" s="68"/>
      <c r="ZD3699" s="68"/>
    </row>
    <row r="3700" spans="658:680" x14ac:dyDescent="0.25">
      <c r="YH3700" s="68"/>
      <c r="YI3700" s="68"/>
      <c r="YJ3700" s="68"/>
      <c r="YK3700" s="68"/>
      <c r="YL3700" s="68"/>
      <c r="YM3700" s="68"/>
      <c r="YN3700" s="68"/>
      <c r="YO3700" s="68"/>
      <c r="YP3700" s="68"/>
      <c r="YQ3700" s="68"/>
      <c r="YR3700" s="68"/>
      <c r="YS3700" s="68"/>
      <c r="YT3700" s="68"/>
      <c r="YU3700" s="68"/>
      <c r="YV3700" s="68"/>
      <c r="YW3700" s="68"/>
      <c r="YX3700" s="68">
        <v>1.00223776551182</v>
      </c>
      <c r="YY3700" s="68"/>
      <c r="YZ3700" s="68"/>
      <c r="ZA3700" s="68"/>
      <c r="ZB3700" s="68"/>
      <c r="ZC3700" s="68"/>
      <c r="ZD3700" s="68"/>
    </row>
    <row r="3701" spans="658:680" x14ac:dyDescent="0.25">
      <c r="YH3701" s="68"/>
      <c r="YI3701" s="68"/>
      <c r="YJ3701" s="68"/>
      <c r="YK3701" s="68"/>
      <c r="YL3701" s="68"/>
      <c r="YM3701" s="68"/>
      <c r="YN3701" s="68"/>
      <c r="YO3701" s="68"/>
      <c r="YP3701" s="68"/>
      <c r="YQ3701" s="68"/>
      <c r="YR3701" s="68"/>
      <c r="YS3701" s="68"/>
      <c r="YT3701" s="68"/>
      <c r="YU3701" s="68"/>
      <c r="YV3701" s="68"/>
      <c r="YW3701" s="68"/>
      <c r="YX3701" s="68">
        <v>1.0022373798484501</v>
      </c>
      <c r="YY3701" s="68"/>
      <c r="YZ3701" s="68"/>
      <c r="ZA3701" s="68"/>
      <c r="ZB3701" s="68"/>
      <c r="ZC3701" s="68"/>
      <c r="ZD3701" s="68"/>
    </row>
    <row r="3702" spans="658:680" x14ac:dyDescent="0.25">
      <c r="YH3702" s="68"/>
      <c r="YI3702" s="68"/>
      <c r="YJ3702" s="68"/>
      <c r="YK3702" s="68"/>
      <c r="YL3702" s="68"/>
      <c r="YM3702" s="68"/>
      <c r="YN3702" s="68"/>
      <c r="YO3702" s="68"/>
      <c r="YP3702" s="68"/>
      <c r="YQ3702" s="68"/>
      <c r="YR3702" s="68"/>
      <c r="YS3702" s="68"/>
      <c r="YT3702" s="68"/>
      <c r="YU3702" s="68"/>
      <c r="YV3702" s="68"/>
      <c r="YW3702" s="68"/>
      <c r="YX3702" s="68">
        <v>1.0022358654825201</v>
      </c>
      <c r="YY3702" s="68"/>
      <c r="YZ3702" s="68"/>
      <c r="ZA3702" s="68"/>
      <c r="ZB3702" s="68"/>
      <c r="ZC3702" s="68"/>
      <c r="ZD3702" s="68"/>
    </row>
    <row r="3703" spans="658:680" x14ac:dyDescent="0.25">
      <c r="YH3703" s="68"/>
      <c r="YI3703" s="68"/>
      <c r="YJ3703" s="68"/>
      <c r="YK3703" s="68"/>
      <c r="YL3703" s="68"/>
      <c r="YM3703" s="68"/>
      <c r="YN3703" s="68"/>
      <c r="YO3703" s="68"/>
      <c r="YP3703" s="68"/>
      <c r="YQ3703" s="68"/>
      <c r="YR3703" s="68"/>
      <c r="YS3703" s="68"/>
      <c r="YT3703" s="68"/>
      <c r="YU3703" s="68"/>
      <c r="YV3703" s="68"/>
      <c r="YW3703" s="68"/>
      <c r="YX3703" s="68">
        <v>1.0022309595690599</v>
      </c>
      <c r="YY3703" s="68"/>
      <c r="YZ3703" s="68"/>
      <c r="ZA3703" s="68"/>
      <c r="ZB3703" s="68"/>
      <c r="ZC3703" s="68"/>
      <c r="ZD3703" s="68"/>
    </row>
    <row r="3704" spans="658:680" x14ac:dyDescent="0.25">
      <c r="YH3704" s="68"/>
      <c r="YI3704" s="68"/>
      <c r="YJ3704" s="68"/>
      <c r="YK3704" s="68"/>
      <c r="YL3704" s="68"/>
      <c r="YM3704" s="68"/>
      <c r="YN3704" s="68"/>
      <c r="YO3704" s="68"/>
      <c r="YP3704" s="68"/>
      <c r="YQ3704" s="68"/>
      <c r="YR3704" s="68"/>
      <c r="YS3704" s="68"/>
      <c r="YT3704" s="68"/>
      <c r="YU3704" s="68"/>
      <c r="YV3704" s="68"/>
      <c r="YW3704" s="68"/>
      <c r="YX3704" s="68">
        <v>1.00222613963707</v>
      </c>
      <c r="YY3704" s="68"/>
      <c r="YZ3704" s="68"/>
      <c r="ZA3704" s="68"/>
      <c r="ZB3704" s="68"/>
      <c r="ZC3704" s="68"/>
      <c r="ZD3704" s="68"/>
    </row>
    <row r="3705" spans="658:680" x14ac:dyDescent="0.25">
      <c r="YH3705" s="68"/>
      <c r="YI3705" s="68"/>
      <c r="YJ3705" s="68"/>
      <c r="YK3705" s="68"/>
      <c r="YL3705" s="68"/>
      <c r="YM3705" s="68"/>
      <c r="YN3705" s="68"/>
      <c r="YO3705" s="68"/>
      <c r="YP3705" s="68"/>
      <c r="YQ3705" s="68"/>
      <c r="YR3705" s="68"/>
      <c r="YS3705" s="68"/>
      <c r="YT3705" s="68"/>
      <c r="YU3705" s="68"/>
      <c r="YV3705" s="68"/>
      <c r="YW3705" s="68"/>
      <c r="YX3705" s="68">
        <v>1.00222180733527</v>
      </c>
      <c r="YY3705" s="68"/>
      <c r="YZ3705" s="68"/>
      <c r="ZA3705" s="68"/>
      <c r="ZB3705" s="68"/>
      <c r="ZC3705" s="68"/>
      <c r="ZD3705" s="68"/>
    </row>
    <row r="3706" spans="658:680" x14ac:dyDescent="0.25">
      <c r="YH3706" s="68"/>
      <c r="YI3706" s="68"/>
      <c r="YJ3706" s="68"/>
      <c r="YK3706" s="68"/>
      <c r="YL3706" s="68"/>
      <c r="YM3706" s="68"/>
      <c r="YN3706" s="68"/>
      <c r="YO3706" s="68"/>
      <c r="YP3706" s="68"/>
      <c r="YQ3706" s="68"/>
      <c r="YR3706" s="68"/>
      <c r="YS3706" s="68"/>
      <c r="YT3706" s="68"/>
      <c r="YU3706" s="68"/>
      <c r="YV3706" s="68"/>
      <c r="YW3706" s="68"/>
      <c r="YX3706" s="68">
        <v>1.0022105906282299</v>
      </c>
      <c r="YY3706" s="68"/>
      <c r="YZ3706" s="68"/>
      <c r="ZA3706" s="68"/>
      <c r="ZB3706" s="68"/>
      <c r="ZC3706" s="68"/>
      <c r="ZD3706" s="68"/>
    </row>
    <row r="3707" spans="658:680" x14ac:dyDescent="0.25">
      <c r="YH3707" s="68"/>
      <c r="YI3707" s="68"/>
      <c r="YJ3707" s="68"/>
      <c r="YK3707" s="68"/>
      <c r="YL3707" s="68"/>
      <c r="YM3707" s="68"/>
      <c r="YN3707" s="68"/>
      <c r="YO3707" s="68"/>
      <c r="YP3707" s="68"/>
      <c r="YQ3707" s="68"/>
      <c r="YR3707" s="68"/>
      <c r="YS3707" s="68"/>
      <c r="YT3707" s="68"/>
      <c r="YU3707" s="68"/>
      <c r="YV3707" s="68"/>
      <c r="YW3707" s="68"/>
      <c r="YX3707" s="68">
        <v>1.00221016402176</v>
      </c>
      <c r="YY3707" s="68"/>
      <c r="YZ3707" s="68"/>
      <c r="ZA3707" s="68"/>
      <c r="ZB3707" s="68"/>
      <c r="ZC3707" s="68"/>
      <c r="ZD3707" s="68"/>
    </row>
    <row r="3708" spans="658:680" x14ac:dyDescent="0.25">
      <c r="YH3708" s="68"/>
      <c r="YI3708" s="68"/>
      <c r="YJ3708" s="68"/>
      <c r="YK3708" s="68"/>
      <c r="YL3708" s="68"/>
      <c r="YM3708" s="68"/>
      <c r="YN3708" s="68"/>
      <c r="YO3708" s="68"/>
      <c r="YP3708" s="68"/>
      <c r="YQ3708" s="68"/>
      <c r="YR3708" s="68"/>
      <c r="YS3708" s="68"/>
      <c r="YT3708" s="68"/>
      <c r="YU3708" s="68"/>
      <c r="YV3708" s="68"/>
      <c r="YW3708" s="68"/>
      <c r="YX3708" s="68">
        <v>1.0022098896565199</v>
      </c>
      <c r="YY3708" s="68"/>
      <c r="YZ3708" s="68"/>
      <c r="ZA3708" s="68"/>
      <c r="ZB3708" s="68"/>
      <c r="ZC3708" s="68"/>
      <c r="ZD3708" s="68"/>
    </row>
    <row r="3709" spans="658:680" x14ac:dyDescent="0.25">
      <c r="YH3709" s="68"/>
      <c r="YI3709" s="68"/>
      <c r="YJ3709" s="68"/>
      <c r="YK3709" s="68"/>
      <c r="YL3709" s="68"/>
      <c r="YM3709" s="68"/>
      <c r="YN3709" s="68"/>
      <c r="YO3709" s="68"/>
      <c r="YP3709" s="68"/>
      <c r="YQ3709" s="68"/>
      <c r="YR3709" s="68"/>
      <c r="YS3709" s="68"/>
      <c r="YT3709" s="68"/>
      <c r="YU3709" s="68"/>
      <c r="YV3709" s="68"/>
      <c r="YW3709" s="68"/>
      <c r="YX3709" s="68">
        <v>1.00220947884358</v>
      </c>
      <c r="YY3709" s="68"/>
      <c r="YZ3709" s="68"/>
      <c r="ZA3709" s="68"/>
      <c r="ZB3709" s="68"/>
      <c r="ZC3709" s="68"/>
      <c r="ZD3709" s="68"/>
    </row>
    <row r="3710" spans="658:680" x14ac:dyDescent="0.25">
      <c r="YH3710" s="68"/>
      <c r="YI3710" s="68"/>
      <c r="YJ3710" s="68"/>
      <c r="YK3710" s="68"/>
      <c r="YL3710" s="68"/>
      <c r="YM3710" s="68"/>
      <c r="YN3710" s="68"/>
      <c r="YO3710" s="68"/>
      <c r="YP3710" s="68"/>
      <c r="YQ3710" s="68"/>
      <c r="YR3710" s="68"/>
      <c r="YS3710" s="68"/>
      <c r="YT3710" s="68"/>
      <c r="YU3710" s="68"/>
      <c r="YV3710" s="68"/>
      <c r="YW3710" s="68"/>
      <c r="YX3710" s="68">
        <v>1.0022075486461799</v>
      </c>
      <c r="YY3710" s="68"/>
      <c r="YZ3710" s="68"/>
      <c r="ZA3710" s="68"/>
      <c r="ZB3710" s="68"/>
      <c r="ZC3710" s="68"/>
      <c r="ZD3710" s="68"/>
    </row>
    <row r="3711" spans="658:680" x14ac:dyDescent="0.25">
      <c r="YH3711" s="68"/>
      <c r="YI3711" s="68"/>
      <c r="YJ3711" s="68"/>
      <c r="YK3711" s="68"/>
      <c r="YL3711" s="68"/>
      <c r="YM3711" s="68"/>
      <c r="YN3711" s="68"/>
      <c r="YO3711" s="68"/>
      <c r="YP3711" s="68"/>
      <c r="YQ3711" s="68"/>
      <c r="YR3711" s="68"/>
      <c r="YS3711" s="68"/>
      <c r="YT3711" s="68"/>
      <c r="YU3711" s="68"/>
      <c r="YV3711" s="68"/>
      <c r="YW3711" s="68"/>
      <c r="YX3711" s="68">
        <v>1.0022037735876901</v>
      </c>
      <c r="YY3711" s="68"/>
      <c r="YZ3711" s="68"/>
      <c r="ZA3711" s="68"/>
      <c r="ZB3711" s="68"/>
      <c r="ZC3711" s="68"/>
      <c r="ZD3711" s="68"/>
    </row>
    <row r="3712" spans="658:680" x14ac:dyDescent="0.25">
      <c r="YH3712" s="68"/>
      <c r="YI3712" s="68"/>
      <c r="YJ3712" s="68"/>
      <c r="YK3712" s="68"/>
      <c r="YL3712" s="68"/>
      <c r="YM3712" s="68"/>
      <c r="YN3712" s="68"/>
      <c r="YO3712" s="68"/>
      <c r="YP3712" s="68"/>
      <c r="YQ3712" s="68"/>
      <c r="YR3712" s="68"/>
      <c r="YS3712" s="68"/>
      <c r="YT3712" s="68"/>
      <c r="YU3712" s="68"/>
      <c r="YV3712" s="68"/>
      <c r="YW3712" s="68"/>
      <c r="YX3712" s="68">
        <v>1.0022024917425201</v>
      </c>
      <c r="YY3712" s="68"/>
      <c r="YZ3712" s="68"/>
      <c r="ZA3712" s="68"/>
      <c r="ZB3712" s="68"/>
      <c r="ZC3712" s="68"/>
      <c r="ZD3712" s="68"/>
    </row>
    <row r="3713" spans="658:680" x14ac:dyDescent="0.25">
      <c r="YH3713" s="68"/>
      <c r="YI3713" s="68"/>
      <c r="YJ3713" s="68"/>
      <c r="YK3713" s="68"/>
      <c r="YL3713" s="68"/>
      <c r="YM3713" s="68"/>
      <c r="YN3713" s="68"/>
      <c r="YO3713" s="68"/>
      <c r="YP3713" s="68"/>
      <c r="YQ3713" s="68"/>
      <c r="YR3713" s="68"/>
      <c r="YS3713" s="68"/>
      <c r="YT3713" s="68"/>
      <c r="YU3713" s="68"/>
      <c r="YV3713" s="68"/>
      <c r="YW3713" s="68"/>
      <c r="YX3713" s="68">
        <v>1.00220136501381</v>
      </c>
      <c r="YY3713" s="68"/>
      <c r="YZ3713" s="68"/>
      <c r="ZA3713" s="68"/>
      <c r="ZB3713" s="68"/>
      <c r="ZC3713" s="68"/>
      <c r="ZD3713" s="68"/>
    </row>
    <row r="3714" spans="658:680" x14ac:dyDescent="0.25">
      <c r="YH3714" s="68"/>
      <c r="YI3714" s="68"/>
      <c r="YJ3714" s="68"/>
      <c r="YK3714" s="68"/>
      <c r="YL3714" s="68"/>
      <c r="YM3714" s="68"/>
      <c r="YN3714" s="68"/>
      <c r="YO3714" s="68"/>
      <c r="YP3714" s="68"/>
      <c r="YQ3714" s="68"/>
      <c r="YR3714" s="68"/>
      <c r="YS3714" s="68"/>
      <c r="YT3714" s="68"/>
      <c r="YU3714" s="68"/>
      <c r="YV3714" s="68"/>
      <c r="YW3714" s="68"/>
      <c r="YX3714" s="68">
        <v>1.00220130446887</v>
      </c>
      <c r="YY3714" s="68"/>
      <c r="YZ3714" s="68"/>
      <c r="ZA3714" s="68"/>
      <c r="ZB3714" s="68"/>
      <c r="ZC3714" s="68"/>
      <c r="ZD3714" s="68"/>
    </row>
    <row r="3715" spans="658:680" x14ac:dyDescent="0.25">
      <c r="YH3715" s="68"/>
      <c r="YI3715" s="68"/>
      <c r="YJ3715" s="68"/>
      <c r="YK3715" s="68"/>
      <c r="YL3715" s="68"/>
      <c r="YM3715" s="68"/>
      <c r="YN3715" s="68"/>
      <c r="YO3715" s="68"/>
      <c r="YP3715" s="68"/>
      <c r="YQ3715" s="68"/>
      <c r="YR3715" s="68"/>
      <c r="YS3715" s="68"/>
      <c r="YT3715" s="68"/>
      <c r="YU3715" s="68"/>
      <c r="YV3715" s="68"/>
      <c r="YW3715" s="68"/>
      <c r="YX3715" s="68">
        <v>1.0022007474241601</v>
      </c>
      <c r="YY3715" s="68"/>
      <c r="YZ3715" s="68"/>
      <c r="ZA3715" s="68"/>
      <c r="ZB3715" s="68"/>
      <c r="ZC3715" s="68"/>
      <c r="ZD3715" s="68"/>
    </row>
    <row r="3716" spans="658:680" x14ac:dyDescent="0.25">
      <c r="YH3716" s="68"/>
      <c r="YI3716" s="68"/>
      <c r="YJ3716" s="68"/>
      <c r="YK3716" s="68"/>
      <c r="YL3716" s="68"/>
      <c r="YM3716" s="68"/>
      <c r="YN3716" s="68"/>
      <c r="YO3716" s="68"/>
      <c r="YP3716" s="68"/>
      <c r="YQ3716" s="68"/>
      <c r="YR3716" s="68"/>
      <c r="YS3716" s="68"/>
      <c r="YT3716" s="68"/>
      <c r="YU3716" s="68"/>
      <c r="YV3716" s="68"/>
      <c r="YW3716" s="68"/>
      <c r="YX3716" s="68">
        <v>1.00220012108721</v>
      </c>
      <c r="YY3716" s="68"/>
      <c r="YZ3716" s="68"/>
      <c r="ZA3716" s="68"/>
      <c r="ZB3716" s="68"/>
      <c r="ZC3716" s="68"/>
      <c r="ZD3716" s="68"/>
    </row>
    <row r="3717" spans="658:680" x14ac:dyDescent="0.25">
      <c r="YH3717" s="68"/>
      <c r="YI3717" s="68"/>
      <c r="YJ3717" s="68"/>
      <c r="YK3717" s="68"/>
      <c r="YL3717" s="68"/>
      <c r="YM3717" s="68"/>
      <c r="YN3717" s="68"/>
      <c r="YO3717" s="68"/>
      <c r="YP3717" s="68"/>
      <c r="YQ3717" s="68"/>
      <c r="YR3717" s="68"/>
      <c r="YS3717" s="68"/>
      <c r="YT3717" s="68"/>
      <c r="YU3717" s="68"/>
      <c r="YV3717" s="68"/>
      <c r="YW3717" s="68"/>
      <c r="YX3717" s="68">
        <v>1.00219963255497</v>
      </c>
      <c r="YY3717" s="68"/>
      <c r="YZ3717" s="68"/>
      <c r="ZA3717" s="68"/>
      <c r="ZB3717" s="68"/>
      <c r="ZC3717" s="68"/>
      <c r="ZD3717" s="68"/>
    </row>
    <row r="3718" spans="658:680" x14ac:dyDescent="0.25">
      <c r="YH3718" s="68"/>
      <c r="YI3718" s="68"/>
      <c r="YJ3718" s="68"/>
      <c r="YK3718" s="68"/>
      <c r="YL3718" s="68"/>
      <c r="YM3718" s="68"/>
      <c r="YN3718" s="68"/>
      <c r="YO3718" s="68"/>
      <c r="YP3718" s="68"/>
      <c r="YQ3718" s="68"/>
      <c r="YR3718" s="68"/>
      <c r="YS3718" s="68"/>
      <c r="YT3718" s="68"/>
      <c r="YU3718" s="68"/>
      <c r="YV3718" s="68"/>
      <c r="YW3718" s="68"/>
      <c r="YX3718" s="68">
        <v>1.0021985873428401</v>
      </c>
      <c r="YY3718" s="68"/>
      <c r="YZ3718" s="68"/>
      <c r="ZA3718" s="68"/>
      <c r="ZB3718" s="68"/>
      <c r="ZC3718" s="68"/>
      <c r="ZD3718" s="68"/>
    </row>
    <row r="3719" spans="658:680" x14ac:dyDescent="0.25">
      <c r="YH3719" s="68"/>
      <c r="YI3719" s="68"/>
      <c r="YJ3719" s="68"/>
      <c r="YK3719" s="68"/>
      <c r="YL3719" s="68"/>
      <c r="YM3719" s="68"/>
      <c r="YN3719" s="68"/>
      <c r="YO3719" s="68"/>
      <c r="YP3719" s="68"/>
      <c r="YQ3719" s="68"/>
      <c r="YR3719" s="68"/>
      <c r="YS3719" s="68"/>
      <c r="YT3719" s="68"/>
      <c r="YU3719" s="68"/>
      <c r="YV3719" s="68"/>
      <c r="YW3719" s="68"/>
      <c r="YX3719" s="68">
        <v>1.00219679375974</v>
      </c>
      <c r="YY3719" s="68"/>
      <c r="YZ3719" s="68"/>
      <c r="ZA3719" s="68"/>
      <c r="ZB3719" s="68"/>
      <c r="ZC3719" s="68"/>
      <c r="ZD3719" s="68"/>
    </row>
    <row r="3720" spans="658:680" x14ac:dyDescent="0.25">
      <c r="YH3720" s="68"/>
      <c r="YI3720" s="68"/>
      <c r="YJ3720" s="68"/>
      <c r="YK3720" s="68"/>
      <c r="YL3720" s="68"/>
      <c r="YM3720" s="68"/>
      <c r="YN3720" s="68"/>
      <c r="YO3720" s="68"/>
      <c r="YP3720" s="68"/>
      <c r="YQ3720" s="68"/>
      <c r="YR3720" s="68"/>
      <c r="YS3720" s="68"/>
      <c r="YT3720" s="68"/>
      <c r="YU3720" s="68"/>
      <c r="YV3720" s="68"/>
      <c r="YW3720" s="68"/>
      <c r="YX3720" s="68">
        <v>1.0021964943947299</v>
      </c>
      <c r="YY3720" s="68"/>
      <c r="YZ3720" s="68"/>
      <c r="ZA3720" s="68"/>
      <c r="ZB3720" s="68"/>
      <c r="ZC3720" s="68"/>
      <c r="ZD3720" s="68"/>
    </row>
    <row r="3721" spans="658:680" x14ac:dyDescent="0.25">
      <c r="YH3721" s="68"/>
      <c r="YI3721" s="68"/>
      <c r="YJ3721" s="68"/>
      <c r="YK3721" s="68"/>
      <c r="YL3721" s="68"/>
      <c r="YM3721" s="68"/>
      <c r="YN3721" s="68"/>
      <c r="YO3721" s="68"/>
      <c r="YP3721" s="68"/>
      <c r="YQ3721" s="68"/>
      <c r="YR3721" s="68"/>
      <c r="YS3721" s="68"/>
      <c r="YT3721" s="68"/>
      <c r="YU3721" s="68"/>
      <c r="YV3721" s="68"/>
      <c r="YW3721" s="68"/>
      <c r="YX3721" s="68">
        <v>1.0021947330724801</v>
      </c>
      <c r="YY3721" s="68"/>
      <c r="YZ3721" s="68"/>
      <c r="ZA3721" s="68"/>
      <c r="ZB3721" s="68"/>
      <c r="ZC3721" s="68"/>
      <c r="ZD3721" s="68"/>
    </row>
    <row r="3722" spans="658:680" x14ac:dyDescent="0.25">
      <c r="YH3722" s="68"/>
      <c r="YI3722" s="68"/>
      <c r="YJ3722" s="68"/>
      <c r="YK3722" s="68"/>
      <c r="YL3722" s="68"/>
      <c r="YM3722" s="68"/>
      <c r="YN3722" s="68"/>
      <c r="YO3722" s="68"/>
      <c r="YP3722" s="68"/>
      <c r="YQ3722" s="68"/>
      <c r="YR3722" s="68"/>
      <c r="YS3722" s="68"/>
      <c r="YT3722" s="68"/>
      <c r="YU3722" s="68"/>
      <c r="YV3722" s="68"/>
      <c r="YW3722" s="68"/>
      <c r="YX3722" s="68">
        <v>1.00219293356967</v>
      </c>
      <c r="YY3722" s="68"/>
      <c r="YZ3722" s="68"/>
      <c r="ZA3722" s="68"/>
      <c r="ZB3722" s="68"/>
      <c r="ZC3722" s="68"/>
      <c r="ZD3722" s="68"/>
    </row>
    <row r="3723" spans="658:680" x14ac:dyDescent="0.25">
      <c r="YH3723" s="68"/>
      <c r="YI3723" s="68"/>
      <c r="YJ3723" s="68"/>
      <c r="YK3723" s="68"/>
      <c r="YL3723" s="68"/>
      <c r="YM3723" s="68"/>
      <c r="YN3723" s="68"/>
      <c r="YO3723" s="68"/>
      <c r="YP3723" s="68"/>
      <c r="YQ3723" s="68"/>
      <c r="YR3723" s="68"/>
      <c r="YS3723" s="68"/>
      <c r="YT3723" s="68"/>
      <c r="YU3723" s="68"/>
      <c r="YV3723" s="68"/>
      <c r="YW3723" s="68"/>
      <c r="YX3723" s="68">
        <v>1.0021886272162901</v>
      </c>
      <c r="YY3723" s="68"/>
      <c r="YZ3723" s="68"/>
      <c r="ZA3723" s="68"/>
      <c r="ZB3723" s="68"/>
      <c r="ZC3723" s="68"/>
      <c r="ZD3723" s="68"/>
    </row>
    <row r="3724" spans="658:680" x14ac:dyDescent="0.25">
      <c r="YH3724" s="68"/>
      <c r="YI3724" s="68"/>
      <c r="YJ3724" s="68"/>
      <c r="YK3724" s="68"/>
      <c r="YL3724" s="68"/>
      <c r="YM3724" s="68"/>
      <c r="YN3724" s="68"/>
      <c r="YO3724" s="68"/>
      <c r="YP3724" s="68"/>
      <c r="YQ3724" s="68"/>
      <c r="YR3724" s="68"/>
      <c r="YS3724" s="68"/>
      <c r="YT3724" s="68"/>
      <c r="YU3724" s="68"/>
      <c r="YV3724" s="68"/>
      <c r="YW3724" s="68"/>
      <c r="YX3724" s="68">
        <v>1.0021886157143201</v>
      </c>
      <c r="YY3724" s="68"/>
      <c r="YZ3724" s="68"/>
      <c r="ZA3724" s="68"/>
      <c r="ZB3724" s="68"/>
      <c r="ZC3724" s="68"/>
      <c r="ZD3724" s="68"/>
    </row>
    <row r="3725" spans="658:680" x14ac:dyDescent="0.25">
      <c r="YH3725" s="68"/>
      <c r="YI3725" s="68"/>
      <c r="YJ3725" s="68"/>
      <c r="YK3725" s="68"/>
      <c r="YL3725" s="68"/>
      <c r="YM3725" s="68"/>
      <c r="YN3725" s="68"/>
      <c r="YO3725" s="68"/>
      <c r="YP3725" s="68"/>
      <c r="YQ3725" s="68"/>
      <c r="YR3725" s="68"/>
      <c r="YS3725" s="68"/>
      <c r="YT3725" s="68"/>
      <c r="YU3725" s="68"/>
      <c r="YV3725" s="68"/>
      <c r="YW3725" s="68"/>
      <c r="YX3725" s="68">
        <v>1.0021875797789901</v>
      </c>
      <c r="YY3725" s="68"/>
      <c r="YZ3725" s="68"/>
      <c r="ZA3725" s="68"/>
      <c r="ZB3725" s="68"/>
      <c r="ZC3725" s="68"/>
      <c r="ZD3725" s="68"/>
    </row>
    <row r="3726" spans="658:680" x14ac:dyDescent="0.25">
      <c r="YH3726" s="68"/>
      <c r="YI3726" s="68"/>
      <c r="YJ3726" s="68"/>
      <c r="YK3726" s="68"/>
      <c r="YL3726" s="68"/>
      <c r="YM3726" s="68"/>
      <c r="YN3726" s="68"/>
      <c r="YO3726" s="68"/>
      <c r="YP3726" s="68"/>
      <c r="YQ3726" s="68"/>
      <c r="YR3726" s="68"/>
      <c r="YS3726" s="68"/>
      <c r="YT3726" s="68"/>
      <c r="YU3726" s="68"/>
      <c r="YV3726" s="68"/>
      <c r="YW3726" s="68"/>
      <c r="YX3726" s="68">
        <v>1.00218757716408</v>
      </c>
      <c r="YY3726" s="68"/>
      <c r="YZ3726" s="68"/>
      <c r="ZA3726" s="68"/>
      <c r="ZB3726" s="68"/>
      <c r="ZC3726" s="68"/>
      <c r="ZD3726" s="68"/>
    </row>
    <row r="3727" spans="658:680" x14ac:dyDescent="0.25">
      <c r="YH3727" s="68"/>
      <c r="YI3727" s="68"/>
      <c r="YJ3727" s="68"/>
      <c r="YK3727" s="68"/>
      <c r="YL3727" s="68"/>
      <c r="YM3727" s="68"/>
      <c r="YN3727" s="68"/>
      <c r="YO3727" s="68"/>
      <c r="YP3727" s="68"/>
      <c r="YQ3727" s="68"/>
      <c r="YR3727" s="68"/>
      <c r="YS3727" s="68"/>
      <c r="YT3727" s="68"/>
      <c r="YU3727" s="68"/>
      <c r="YV3727" s="68"/>
      <c r="YW3727" s="68"/>
      <c r="YX3727" s="68">
        <v>1.0021873025943799</v>
      </c>
      <c r="YY3727" s="68"/>
      <c r="YZ3727" s="68"/>
      <c r="ZA3727" s="68"/>
      <c r="ZB3727" s="68"/>
      <c r="ZC3727" s="68"/>
      <c r="ZD3727" s="68"/>
    </row>
    <row r="3728" spans="658:680" x14ac:dyDescent="0.25">
      <c r="YH3728" s="68"/>
      <c r="YI3728" s="68"/>
      <c r="YJ3728" s="68"/>
      <c r="YK3728" s="68"/>
      <c r="YL3728" s="68"/>
      <c r="YM3728" s="68"/>
      <c r="YN3728" s="68"/>
      <c r="YO3728" s="68"/>
      <c r="YP3728" s="68"/>
      <c r="YQ3728" s="68"/>
      <c r="YR3728" s="68"/>
      <c r="YS3728" s="68"/>
      <c r="YT3728" s="68"/>
      <c r="YU3728" s="68"/>
      <c r="YV3728" s="68"/>
      <c r="YW3728" s="68"/>
      <c r="YX3728" s="68">
        <v>1.00218349788549</v>
      </c>
      <c r="YY3728" s="68"/>
      <c r="YZ3728" s="68"/>
      <c r="ZA3728" s="68"/>
      <c r="ZB3728" s="68"/>
      <c r="ZC3728" s="68"/>
      <c r="ZD3728" s="68"/>
    </row>
    <row r="3729" spans="658:680" x14ac:dyDescent="0.25">
      <c r="YH3729" s="68"/>
      <c r="YI3729" s="68"/>
      <c r="YJ3729" s="68"/>
      <c r="YK3729" s="68"/>
      <c r="YL3729" s="68"/>
      <c r="YM3729" s="68"/>
      <c r="YN3729" s="68"/>
      <c r="YO3729" s="68"/>
      <c r="YP3729" s="68"/>
      <c r="YQ3729" s="68"/>
      <c r="YR3729" s="68"/>
      <c r="YS3729" s="68"/>
      <c r="YT3729" s="68"/>
      <c r="YU3729" s="68"/>
      <c r="YV3729" s="68"/>
      <c r="YW3729" s="68"/>
      <c r="YX3729" s="68">
        <v>1.0021812167678801</v>
      </c>
      <c r="YY3729" s="68"/>
      <c r="YZ3729" s="68"/>
      <c r="ZA3729" s="68"/>
      <c r="ZB3729" s="68"/>
      <c r="ZC3729" s="68"/>
      <c r="ZD3729" s="68"/>
    </row>
    <row r="3730" spans="658:680" x14ac:dyDescent="0.25">
      <c r="YH3730" s="68"/>
      <c r="YI3730" s="68"/>
      <c r="YJ3730" s="68"/>
      <c r="YK3730" s="68"/>
      <c r="YL3730" s="68"/>
      <c r="YM3730" s="68"/>
      <c r="YN3730" s="68"/>
      <c r="YO3730" s="68"/>
      <c r="YP3730" s="68"/>
      <c r="YQ3730" s="68"/>
      <c r="YR3730" s="68"/>
      <c r="YS3730" s="68"/>
      <c r="YT3730" s="68"/>
      <c r="YU3730" s="68"/>
      <c r="YV3730" s="68"/>
      <c r="YW3730" s="68"/>
      <c r="YX3730" s="68">
        <v>1.0021693467409001</v>
      </c>
      <c r="YY3730" s="68"/>
      <c r="YZ3730" s="68"/>
      <c r="ZA3730" s="68"/>
      <c r="ZB3730" s="68"/>
      <c r="ZC3730" s="68"/>
      <c r="ZD3730" s="68"/>
    </row>
    <row r="3731" spans="658:680" x14ac:dyDescent="0.25">
      <c r="YH3731" s="68"/>
      <c r="YI3731" s="68"/>
      <c r="YJ3731" s="68"/>
      <c r="YK3731" s="68"/>
      <c r="YL3731" s="68"/>
      <c r="YM3731" s="68"/>
      <c r="YN3731" s="68"/>
      <c r="YO3731" s="68"/>
      <c r="YP3731" s="68"/>
      <c r="YQ3731" s="68"/>
      <c r="YR3731" s="68"/>
      <c r="YS3731" s="68"/>
      <c r="YT3731" s="68"/>
      <c r="YU3731" s="68"/>
      <c r="YV3731" s="68"/>
      <c r="YW3731" s="68"/>
      <c r="YX3731" s="68">
        <v>1.0021691698730599</v>
      </c>
      <c r="YY3731" s="68"/>
      <c r="YZ3731" s="68"/>
      <c r="ZA3731" s="68"/>
      <c r="ZB3731" s="68"/>
      <c r="ZC3731" s="68"/>
      <c r="ZD3731" s="68"/>
    </row>
    <row r="3732" spans="658:680" x14ac:dyDescent="0.25">
      <c r="YH3732" s="68"/>
      <c r="YI3732" s="68"/>
      <c r="YJ3732" s="68"/>
      <c r="YK3732" s="68"/>
      <c r="YL3732" s="68"/>
      <c r="YM3732" s="68"/>
      <c r="YN3732" s="68"/>
      <c r="YO3732" s="68"/>
      <c r="YP3732" s="68"/>
      <c r="YQ3732" s="68"/>
      <c r="YR3732" s="68"/>
      <c r="YS3732" s="68"/>
      <c r="YT3732" s="68"/>
      <c r="YU3732" s="68"/>
      <c r="YV3732" s="68"/>
      <c r="YW3732" s="68"/>
      <c r="YX3732" s="68">
        <v>1.00216790434525</v>
      </c>
      <c r="YY3732" s="68"/>
      <c r="YZ3732" s="68"/>
      <c r="ZA3732" s="68"/>
      <c r="ZB3732" s="68"/>
      <c r="ZC3732" s="68"/>
      <c r="ZD3732" s="68"/>
    </row>
    <row r="3733" spans="658:680" x14ac:dyDescent="0.25">
      <c r="YH3733" s="68"/>
      <c r="YI3733" s="68"/>
      <c r="YJ3733" s="68"/>
      <c r="YK3733" s="68"/>
      <c r="YL3733" s="68"/>
      <c r="YM3733" s="68"/>
      <c r="YN3733" s="68"/>
      <c r="YO3733" s="68"/>
      <c r="YP3733" s="68"/>
      <c r="YQ3733" s="68"/>
      <c r="YR3733" s="68"/>
      <c r="YS3733" s="68"/>
      <c r="YT3733" s="68"/>
      <c r="YU3733" s="68"/>
      <c r="YV3733" s="68"/>
      <c r="YW3733" s="68"/>
      <c r="YX3733" s="68">
        <v>1.0021646634105299</v>
      </c>
      <c r="YY3733" s="68"/>
      <c r="YZ3733" s="68"/>
      <c r="ZA3733" s="68"/>
      <c r="ZB3733" s="68"/>
      <c r="ZC3733" s="68"/>
      <c r="ZD3733" s="68"/>
    </row>
    <row r="3734" spans="658:680" x14ac:dyDescent="0.25">
      <c r="YH3734" s="68"/>
      <c r="YI3734" s="68"/>
      <c r="YJ3734" s="68"/>
      <c r="YK3734" s="68"/>
      <c r="YL3734" s="68"/>
      <c r="YM3734" s="68"/>
      <c r="YN3734" s="68"/>
      <c r="YO3734" s="68"/>
      <c r="YP3734" s="68"/>
      <c r="YQ3734" s="68"/>
      <c r="YR3734" s="68"/>
      <c r="YS3734" s="68"/>
      <c r="YT3734" s="68"/>
      <c r="YU3734" s="68"/>
      <c r="YV3734" s="68"/>
      <c r="YW3734" s="68"/>
      <c r="YX3734" s="68">
        <v>1.0021639157351001</v>
      </c>
      <c r="YY3734" s="68"/>
      <c r="YZ3734" s="68"/>
      <c r="ZA3734" s="68"/>
      <c r="ZB3734" s="68"/>
      <c r="ZC3734" s="68"/>
      <c r="ZD3734" s="68"/>
    </row>
    <row r="3735" spans="658:680" x14ac:dyDescent="0.25">
      <c r="YH3735" s="68"/>
      <c r="YI3735" s="68"/>
      <c r="YJ3735" s="68"/>
      <c r="YK3735" s="68"/>
      <c r="YL3735" s="68"/>
      <c r="YM3735" s="68"/>
      <c r="YN3735" s="68"/>
      <c r="YO3735" s="68"/>
      <c r="YP3735" s="68"/>
      <c r="YQ3735" s="68"/>
      <c r="YR3735" s="68"/>
      <c r="YS3735" s="68"/>
      <c r="YT3735" s="68"/>
      <c r="YU3735" s="68"/>
      <c r="YV3735" s="68"/>
      <c r="YW3735" s="68"/>
      <c r="YX3735" s="68">
        <v>1.0021621174972</v>
      </c>
      <c r="YY3735" s="68"/>
      <c r="YZ3735" s="68"/>
      <c r="ZA3735" s="68"/>
      <c r="ZB3735" s="68"/>
      <c r="ZC3735" s="68"/>
      <c r="ZD3735" s="68"/>
    </row>
    <row r="3736" spans="658:680" x14ac:dyDescent="0.25">
      <c r="YH3736" s="68"/>
      <c r="YI3736" s="68"/>
      <c r="YJ3736" s="68"/>
      <c r="YK3736" s="68"/>
      <c r="YL3736" s="68"/>
      <c r="YM3736" s="68"/>
      <c r="YN3736" s="68"/>
      <c r="YO3736" s="68"/>
      <c r="YP3736" s="68"/>
      <c r="YQ3736" s="68"/>
      <c r="YR3736" s="68"/>
      <c r="YS3736" s="68"/>
      <c r="YT3736" s="68"/>
      <c r="YU3736" s="68"/>
      <c r="YV3736" s="68"/>
      <c r="YW3736" s="68"/>
      <c r="YX3736" s="68">
        <v>1.00216133311797</v>
      </c>
      <c r="YY3736" s="68"/>
      <c r="YZ3736" s="68"/>
      <c r="ZA3736" s="68"/>
      <c r="ZB3736" s="68"/>
      <c r="ZC3736" s="68"/>
      <c r="ZD3736" s="68"/>
    </row>
    <row r="3737" spans="658:680" x14ac:dyDescent="0.25">
      <c r="YH3737" s="68"/>
      <c r="YI3737" s="68"/>
      <c r="YJ3737" s="68"/>
      <c r="YK3737" s="68"/>
      <c r="YL3737" s="68"/>
      <c r="YM3737" s="68"/>
      <c r="YN3737" s="68"/>
      <c r="YO3737" s="68"/>
      <c r="YP3737" s="68"/>
      <c r="YQ3737" s="68"/>
      <c r="YR3737" s="68"/>
      <c r="YS3737" s="68"/>
      <c r="YT3737" s="68"/>
      <c r="YU3737" s="68"/>
      <c r="YV3737" s="68"/>
      <c r="YW3737" s="68"/>
      <c r="YX3737" s="68">
        <v>1.00215906524934</v>
      </c>
      <c r="YY3737" s="68"/>
      <c r="YZ3737" s="68"/>
      <c r="ZA3737" s="68"/>
      <c r="ZB3737" s="68"/>
      <c r="ZC3737" s="68"/>
      <c r="ZD3737" s="68"/>
    </row>
    <row r="3738" spans="658:680" x14ac:dyDescent="0.25">
      <c r="YH3738" s="68"/>
      <c r="YI3738" s="68"/>
      <c r="YJ3738" s="68"/>
      <c r="YK3738" s="68"/>
      <c r="YL3738" s="68"/>
      <c r="YM3738" s="68"/>
      <c r="YN3738" s="68"/>
      <c r="YO3738" s="68"/>
      <c r="YP3738" s="68"/>
      <c r="YQ3738" s="68"/>
      <c r="YR3738" s="68"/>
      <c r="YS3738" s="68"/>
      <c r="YT3738" s="68"/>
      <c r="YU3738" s="68"/>
      <c r="YV3738" s="68"/>
      <c r="YW3738" s="68"/>
      <c r="YX3738" s="68">
        <v>1.0021588290172401</v>
      </c>
      <c r="YY3738" s="68"/>
      <c r="YZ3738" s="68"/>
      <c r="ZA3738" s="68"/>
      <c r="ZB3738" s="68"/>
      <c r="ZC3738" s="68"/>
      <c r="ZD3738" s="68"/>
    </row>
    <row r="3739" spans="658:680" x14ac:dyDescent="0.25">
      <c r="YH3739" s="68"/>
      <c r="YI3739" s="68"/>
      <c r="YJ3739" s="68"/>
      <c r="YK3739" s="68"/>
      <c r="YL3739" s="68"/>
      <c r="YM3739" s="68"/>
      <c r="YN3739" s="68"/>
      <c r="YO3739" s="68"/>
      <c r="YP3739" s="68"/>
      <c r="YQ3739" s="68"/>
      <c r="YR3739" s="68"/>
      <c r="YS3739" s="68"/>
      <c r="YT3739" s="68"/>
      <c r="YU3739" s="68"/>
      <c r="YV3739" s="68"/>
      <c r="YW3739" s="68"/>
      <c r="YX3739" s="68">
        <v>1.0021550380616</v>
      </c>
      <c r="YY3739" s="68"/>
      <c r="YZ3739" s="68"/>
      <c r="ZA3739" s="68"/>
      <c r="ZB3739" s="68"/>
      <c r="ZC3739" s="68"/>
      <c r="ZD3739" s="68"/>
    </row>
    <row r="3740" spans="658:680" x14ac:dyDescent="0.25">
      <c r="YH3740" s="68"/>
      <c r="YI3740" s="68"/>
      <c r="YJ3740" s="68"/>
      <c r="YK3740" s="68"/>
      <c r="YL3740" s="68"/>
      <c r="YM3740" s="68"/>
      <c r="YN3740" s="68"/>
      <c r="YO3740" s="68"/>
      <c r="YP3740" s="68"/>
      <c r="YQ3740" s="68"/>
      <c r="YR3740" s="68"/>
      <c r="YS3740" s="68"/>
      <c r="YT3740" s="68"/>
      <c r="YU3740" s="68"/>
      <c r="YV3740" s="68"/>
      <c r="YW3740" s="68"/>
      <c r="YX3740" s="68">
        <v>1.00214695422266</v>
      </c>
      <c r="YY3740" s="68"/>
      <c r="YZ3740" s="68"/>
      <c r="ZA3740" s="68"/>
      <c r="ZB3740" s="68"/>
      <c r="ZC3740" s="68"/>
      <c r="ZD3740" s="68"/>
    </row>
    <row r="3741" spans="658:680" x14ac:dyDescent="0.25">
      <c r="YH3741" s="68"/>
      <c r="YI3741" s="68"/>
      <c r="YJ3741" s="68"/>
      <c r="YK3741" s="68"/>
      <c r="YL3741" s="68"/>
      <c r="YM3741" s="68"/>
      <c r="YN3741" s="68"/>
      <c r="YO3741" s="68"/>
      <c r="YP3741" s="68"/>
      <c r="YQ3741" s="68"/>
      <c r="YR3741" s="68"/>
      <c r="YS3741" s="68"/>
      <c r="YT3741" s="68"/>
      <c r="YU3741" s="68"/>
      <c r="YV3741" s="68"/>
      <c r="YW3741" s="68"/>
      <c r="YX3741" s="68">
        <v>1.0021437870983501</v>
      </c>
      <c r="YY3741" s="68"/>
      <c r="YZ3741" s="68"/>
      <c r="ZA3741" s="68"/>
      <c r="ZB3741" s="68"/>
      <c r="ZC3741" s="68"/>
      <c r="ZD3741" s="68"/>
    </row>
    <row r="3742" spans="658:680" x14ac:dyDescent="0.25">
      <c r="YH3742" s="68"/>
      <c r="YI3742" s="68"/>
      <c r="YJ3742" s="68"/>
      <c r="YK3742" s="68"/>
      <c r="YL3742" s="68"/>
      <c r="YM3742" s="68"/>
      <c r="YN3742" s="68"/>
      <c r="YO3742" s="68"/>
      <c r="YP3742" s="68"/>
      <c r="YQ3742" s="68"/>
      <c r="YR3742" s="68"/>
      <c r="YS3742" s="68"/>
      <c r="YT3742" s="68"/>
      <c r="YU3742" s="68"/>
      <c r="YV3742" s="68"/>
      <c r="YW3742" s="68"/>
      <c r="YX3742" s="68">
        <v>1.0021433856914901</v>
      </c>
      <c r="YY3742" s="68"/>
      <c r="YZ3742" s="68"/>
      <c r="ZA3742" s="68"/>
      <c r="ZB3742" s="68"/>
      <c r="ZC3742" s="68"/>
      <c r="ZD3742" s="68"/>
    </row>
    <row r="3743" spans="658:680" x14ac:dyDescent="0.25">
      <c r="YH3743" s="68"/>
      <c r="YI3743" s="68"/>
      <c r="YJ3743" s="68"/>
      <c r="YK3743" s="68"/>
      <c r="YL3743" s="68"/>
      <c r="YM3743" s="68"/>
      <c r="YN3743" s="68"/>
      <c r="YO3743" s="68"/>
      <c r="YP3743" s="68"/>
      <c r="YQ3743" s="68"/>
      <c r="YR3743" s="68"/>
      <c r="YS3743" s="68"/>
      <c r="YT3743" s="68"/>
      <c r="YU3743" s="68"/>
      <c r="YV3743" s="68"/>
      <c r="YW3743" s="68"/>
      <c r="YX3743" s="68">
        <v>1.00214273482781</v>
      </c>
      <c r="YY3743" s="68"/>
      <c r="YZ3743" s="68"/>
      <c r="ZA3743" s="68"/>
      <c r="ZB3743" s="68"/>
      <c r="ZC3743" s="68"/>
      <c r="ZD3743" s="68"/>
    </row>
    <row r="3744" spans="658:680" x14ac:dyDescent="0.25">
      <c r="YH3744" s="68"/>
      <c r="YI3744" s="68"/>
      <c r="YJ3744" s="68"/>
      <c r="YK3744" s="68"/>
      <c r="YL3744" s="68"/>
      <c r="YM3744" s="68"/>
      <c r="YN3744" s="68"/>
      <c r="YO3744" s="68"/>
      <c r="YP3744" s="68"/>
      <c r="YQ3744" s="68"/>
      <c r="YR3744" s="68"/>
      <c r="YS3744" s="68"/>
      <c r="YT3744" s="68"/>
      <c r="YU3744" s="68"/>
      <c r="YV3744" s="68"/>
      <c r="YW3744" s="68"/>
      <c r="YX3744" s="68">
        <v>1.0021408804272001</v>
      </c>
      <c r="YY3744" s="68"/>
      <c r="YZ3744" s="68"/>
      <c r="ZA3744" s="68"/>
      <c r="ZB3744" s="68"/>
      <c r="ZC3744" s="68"/>
      <c r="ZD3744" s="68"/>
    </row>
    <row r="3745" spans="658:680" x14ac:dyDescent="0.25">
      <c r="YH3745" s="68"/>
      <c r="YI3745" s="68"/>
      <c r="YJ3745" s="68"/>
      <c r="YK3745" s="68"/>
      <c r="YL3745" s="68"/>
      <c r="YM3745" s="68"/>
      <c r="YN3745" s="68"/>
      <c r="YO3745" s="68"/>
      <c r="YP3745" s="68"/>
      <c r="YQ3745" s="68"/>
      <c r="YR3745" s="68"/>
      <c r="YS3745" s="68"/>
      <c r="YT3745" s="68"/>
      <c r="YU3745" s="68"/>
      <c r="YV3745" s="68"/>
      <c r="YW3745" s="68"/>
      <c r="YX3745" s="68">
        <v>1.00213388480934</v>
      </c>
      <c r="YY3745" s="68"/>
      <c r="YZ3745" s="68"/>
      <c r="ZA3745" s="68"/>
      <c r="ZB3745" s="68"/>
      <c r="ZC3745" s="68"/>
      <c r="ZD3745" s="68"/>
    </row>
    <row r="3746" spans="658:680" x14ac:dyDescent="0.25">
      <c r="YH3746" s="68"/>
      <c r="YI3746" s="68"/>
      <c r="YJ3746" s="68"/>
      <c r="YK3746" s="68"/>
      <c r="YL3746" s="68"/>
      <c r="YM3746" s="68"/>
      <c r="YN3746" s="68"/>
      <c r="YO3746" s="68"/>
      <c r="YP3746" s="68"/>
      <c r="YQ3746" s="68"/>
      <c r="YR3746" s="68"/>
      <c r="YS3746" s="68"/>
      <c r="YT3746" s="68"/>
      <c r="YU3746" s="68"/>
      <c r="YV3746" s="68"/>
      <c r="YW3746" s="68"/>
      <c r="YX3746" s="68">
        <v>1.0021283766612601</v>
      </c>
      <c r="YY3746" s="68"/>
      <c r="YZ3746" s="68"/>
      <c r="ZA3746" s="68"/>
      <c r="ZB3746" s="68"/>
      <c r="ZC3746" s="68"/>
      <c r="ZD3746" s="68"/>
    </row>
    <row r="3747" spans="658:680" x14ac:dyDescent="0.25">
      <c r="YH3747" s="68"/>
      <c r="YI3747" s="68"/>
      <c r="YJ3747" s="68"/>
      <c r="YK3747" s="68"/>
      <c r="YL3747" s="68"/>
      <c r="YM3747" s="68"/>
      <c r="YN3747" s="68"/>
      <c r="YO3747" s="68"/>
      <c r="YP3747" s="68"/>
      <c r="YQ3747" s="68"/>
      <c r="YR3747" s="68"/>
      <c r="YS3747" s="68"/>
      <c r="YT3747" s="68"/>
      <c r="YU3747" s="68"/>
      <c r="YV3747" s="68"/>
      <c r="YW3747" s="68"/>
      <c r="YX3747" s="68">
        <v>1.0021251055790199</v>
      </c>
      <c r="YY3747" s="68"/>
      <c r="YZ3747" s="68"/>
      <c r="ZA3747" s="68"/>
      <c r="ZB3747" s="68"/>
      <c r="ZC3747" s="68"/>
      <c r="ZD3747" s="68"/>
    </row>
    <row r="3748" spans="658:680" x14ac:dyDescent="0.25">
      <c r="YH3748" s="68"/>
      <c r="YI3748" s="68"/>
      <c r="YJ3748" s="68"/>
      <c r="YK3748" s="68"/>
      <c r="YL3748" s="68"/>
      <c r="YM3748" s="68"/>
      <c r="YN3748" s="68"/>
      <c r="YO3748" s="68"/>
      <c r="YP3748" s="68"/>
      <c r="YQ3748" s="68"/>
      <c r="YR3748" s="68"/>
      <c r="YS3748" s="68"/>
      <c r="YT3748" s="68"/>
      <c r="YU3748" s="68"/>
      <c r="YV3748" s="68"/>
      <c r="YW3748" s="68"/>
      <c r="YX3748" s="68">
        <v>1.00212360083569</v>
      </c>
      <c r="YY3748" s="68"/>
      <c r="YZ3748" s="68"/>
      <c r="ZA3748" s="68"/>
      <c r="ZB3748" s="68"/>
      <c r="ZC3748" s="68"/>
      <c r="ZD3748" s="68"/>
    </row>
    <row r="3749" spans="658:680" x14ac:dyDescent="0.25">
      <c r="YH3749" s="68"/>
      <c r="YI3749" s="68"/>
      <c r="YJ3749" s="68"/>
      <c r="YK3749" s="68"/>
      <c r="YL3749" s="68"/>
      <c r="YM3749" s="68"/>
      <c r="YN3749" s="68"/>
      <c r="YO3749" s="68"/>
      <c r="YP3749" s="68"/>
      <c r="YQ3749" s="68"/>
      <c r="YR3749" s="68"/>
      <c r="YS3749" s="68"/>
      <c r="YT3749" s="68"/>
      <c r="YU3749" s="68"/>
      <c r="YV3749" s="68"/>
      <c r="YW3749" s="68"/>
      <c r="YX3749" s="68">
        <v>1.00212221813283</v>
      </c>
      <c r="YY3749" s="68"/>
      <c r="YZ3749" s="68"/>
      <c r="ZA3749" s="68"/>
      <c r="ZB3749" s="68"/>
      <c r="ZC3749" s="68"/>
      <c r="ZD3749" s="68"/>
    </row>
    <row r="3750" spans="658:680" x14ac:dyDescent="0.25">
      <c r="YH3750" s="68"/>
      <c r="YI3750" s="68"/>
      <c r="YJ3750" s="68"/>
      <c r="YK3750" s="68"/>
      <c r="YL3750" s="68"/>
      <c r="YM3750" s="68"/>
      <c r="YN3750" s="68"/>
      <c r="YO3750" s="68"/>
      <c r="YP3750" s="68"/>
      <c r="YQ3750" s="68"/>
      <c r="YR3750" s="68"/>
      <c r="YS3750" s="68"/>
      <c r="YT3750" s="68"/>
      <c r="YU3750" s="68"/>
      <c r="YV3750" s="68"/>
      <c r="YW3750" s="68"/>
      <c r="YX3750" s="68">
        <v>1.0021220405</v>
      </c>
      <c r="YY3750" s="68"/>
      <c r="YZ3750" s="68"/>
      <c r="ZA3750" s="68"/>
      <c r="ZB3750" s="68"/>
      <c r="ZC3750" s="68"/>
      <c r="ZD3750" s="68"/>
    </row>
    <row r="3751" spans="658:680" x14ac:dyDescent="0.25">
      <c r="YH3751" s="68"/>
      <c r="YI3751" s="68"/>
      <c r="YJ3751" s="68"/>
      <c r="YK3751" s="68"/>
      <c r="YL3751" s="68"/>
      <c r="YM3751" s="68"/>
      <c r="YN3751" s="68"/>
      <c r="YO3751" s="68"/>
      <c r="YP3751" s="68"/>
      <c r="YQ3751" s="68"/>
      <c r="YR3751" s="68"/>
      <c r="YS3751" s="68"/>
      <c r="YT3751" s="68"/>
      <c r="YU3751" s="68"/>
      <c r="YV3751" s="68"/>
      <c r="YW3751" s="68"/>
      <c r="YX3751" s="68">
        <v>1.0021186205885499</v>
      </c>
      <c r="YY3751" s="68"/>
      <c r="YZ3751" s="68"/>
      <c r="ZA3751" s="68"/>
      <c r="ZB3751" s="68"/>
      <c r="ZC3751" s="68"/>
      <c r="ZD3751" s="68"/>
    </row>
    <row r="3752" spans="658:680" x14ac:dyDescent="0.25">
      <c r="YH3752" s="68"/>
      <c r="YI3752" s="68"/>
      <c r="YJ3752" s="68"/>
      <c r="YK3752" s="68"/>
      <c r="YL3752" s="68"/>
      <c r="YM3752" s="68"/>
      <c r="YN3752" s="68"/>
      <c r="YO3752" s="68"/>
      <c r="YP3752" s="68"/>
      <c r="YQ3752" s="68"/>
      <c r="YR3752" s="68"/>
      <c r="YS3752" s="68"/>
      <c r="YT3752" s="68"/>
      <c r="YU3752" s="68"/>
      <c r="YV3752" s="68"/>
      <c r="YW3752" s="68"/>
      <c r="YX3752" s="68">
        <v>1.00211296310815</v>
      </c>
      <c r="YY3752" s="68"/>
      <c r="YZ3752" s="68"/>
      <c r="ZA3752" s="68"/>
      <c r="ZB3752" s="68"/>
      <c r="ZC3752" s="68"/>
      <c r="ZD3752" s="68"/>
    </row>
    <row r="3753" spans="658:680" x14ac:dyDescent="0.25">
      <c r="YH3753" s="68"/>
      <c r="YI3753" s="68"/>
      <c r="YJ3753" s="68"/>
      <c r="YK3753" s="68"/>
      <c r="YL3753" s="68"/>
      <c r="YM3753" s="68"/>
      <c r="YN3753" s="68"/>
      <c r="YO3753" s="68"/>
      <c r="YP3753" s="68"/>
      <c r="YQ3753" s="68"/>
      <c r="YR3753" s="68"/>
      <c r="YS3753" s="68"/>
      <c r="YT3753" s="68"/>
      <c r="YU3753" s="68"/>
      <c r="YV3753" s="68"/>
      <c r="YW3753" s="68"/>
      <c r="YX3753" s="68">
        <v>1.00211037648265</v>
      </c>
      <c r="YY3753" s="68"/>
      <c r="YZ3753" s="68"/>
      <c r="ZA3753" s="68"/>
      <c r="ZB3753" s="68"/>
      <c r="ZC3753" s="68"/>
      <c r="ZD3753" s="68"/>
    </row>
    <row r="3754" spans="658:680" x14ac:dyDescent="0.25">
      <c r="YH3754" s="68"/>
      <c r="YI3754" s="68"/>
      <c r="YJ3754" s="68"/>
      <c r="YK3754" s="68"/>
      <c r="YL3754" s="68"/>
      <c r="YM3754" s="68"/>
      <c r="YN3754" s="68"/>
      <c r="YO3754" s="68"/>
      <c r="YP3754" s="68"/>
      <c r="YQ3754" s="68"/>
      <c r="YR3754" s="68"/>
      <c r="YS3754" s="68"/>
      <c r="YT3754" s="68"/>
      <c r="YU3754" s="68"/>
      <c r="YV3754" s="68"/>
      <c r="YW3754" s="68"/>
      <c r="YX3754" s="68">
        <v>1.0021095629816299</v>
      </c>
      <c r="YY3754" s="68"/>
      <c r="YZ3754" s="68"/>
      <c r="ZA3754" s="68"/>
      <c r="ZB3754" s="68"/>
      <c r="ZC3754" s="68"/>
      <c r="ZD3754" s="68"/>
    </row>
    <row r="3755" spans="658:680" x14ac:dyDescent="0.25">
      <c r="YH3755" s="68"/>
      <c r="YI3755" s="68"/>
      <c r="YJ3755" s="68"/>
      <c r="YK3755" s="68"/>
      <c r="YL3755" s="68"/>
      <c r="YM3755" s="68"/>
      <c r="YN3755" s="68"/>
      <c r="YO3755" s="68"/>
      <c r="YP3755" s="68"/>
      <c r="YQ3755" s="68"/>
      <c r="YR3755" s="68"/>
      <c r="YS3755" s="68"/>
      <c r="YT3755" s="68"/>
      <c r="YU3755" s="68"/>
      <c r="YV3755" s="68"/>
      <c r="YW3755" s="68"/>
      <c r="YX3755" s="68">
        <v>1.0021082002205901</v>
      </c>
      <c r="YY3755" s="68"/>
      <c r="YZ3755" s="68"/>
      <c r="ZA3755" s="68"/>
      <c r="ZB3755" s="68"/>
      <c r="ZC3755" s="68"/>
      <c r="ZD3755" s="68"/>
    </row>
    <row r="3756" spans="658:680" x14ac:dyDescent="0.25">
      <c r="YH3756" s="68"/>
      <c r="YI3756" s="68"/>
      <c r="YJ3756" s="68"/>
      <c r="YK3756" s="68"/>
      <c r="YL3756" s="68"/>
      <c r="YM3756" s="68"/>
      <c r="YN3756" s="68"/>
      <c r="YO3756" s="68"/>
      <c r="YP3756" s="68"/>
      <c r="YQ3756" s="68"/>
      <c r="YR3756" s="68"/>
      <c r="YS3756" s="68"/>
      <c r="YT3756" s="68"/>
      <c r="YU3756" s="68"/>
      <c r="YV3756" s="68"/>
      <c r="YW3756" s="68"/>
      <c r="YX3756" s="68">
        <v>1.0021036976851301</v>
      </c>
      <c r="YY3756" s="68"/>
      <c r="YZ3756" s="68"/>
      <c r="ZA3756" s="68"/>
      <c r="ZB3756" s="68"/>
      <c r="ZC3756" s="68"/>
      <c r="ZD3756" s="68"/>
    </row>
    <row r="3757" spans="658:680" x14ac:dyDescent="0.25">
      <c r="YH3757" s="68"/>
      <c r="YI3757" s="68"/>
      <c r="YJ3757" s="68"/>
      <c r="YK3757" s="68"/>
      <c r="YL3757" s="68"/>
      <c r="YM3757" s="68"/>
      <c r="YN3757" s="68"/>
      <c r="YO3757" s="68"/>
      <c r="YP3757" s="68"/>
      <c r="YQ3757" s="68"/>
      <c r="YR3757" s="68"/>
      <c r="YS3757" s="68"/>
      <c r="YT3757" s="68"/>
      <c r="YU3757" s="68"/>
      <c r="YV3757" s="68"/>
      <c r="YW3757" s="68"/>
      <c r="YX3757" s="68">
        <v>1.00210229661685</v>
      </c>
      <c r="YY3757" s="68"/>
      <c r="YZ3757" s="68"/>
      <c r="ZA3757" s="68"/>
      <c r="ZB3757" s="68"/>
      <c r="ZC3757" s="68"/>
      <c r="ZD3757" s="68"/>
    </row>
    <row r="3758" spans="658:680" x14ac:dyDescent="0.25">
      <c r="YH3758" s="68"/>
      <c r="YI3758" s="68"/>
      <c r="YJ3758" s="68"/>
      <c r="YK3758" s="68"/>
      <c r="YL3758" s="68"/>
      <c r="YM3758" s="68"/>
      <c r="YN3758" s="68"/>
      <c r="YO3758" s="68"/>
      <c r="YP3758" s="68"/>
      <c r="YQ3758" s="68"/>
      <c r="YR3758" s="68"/>
      <c r="YS3758" s="68"/>
      <c r="YT3758" s="68"/>
      <c r="YU3758" s="68"/>
      <c r="YV3758" s="68"/>
      <c r="YW3758" s="68"/>
      <c r="YX3758" s="68">
        <v>1.00210020022039</v>
      </c>
      <c r="YY3758" s="68"/>
      <c r="YZ3758" s="68"/>
      <c r="ZA3758" s="68"/>
      <c r="ZB3758" s="68"/>
      <c r="ZC3758" s="68"/>
      <c r="ZD3758" s="68"/>
    </row>
    <row r="3759" spans="658:680" x14ac:dyDescent="0.25">
      <c r="YH3759" s="68"/>
      <c r="YI3759" s="68"/>
      <c r="YJ3759" s="68"/>
      <c r="YK3759" s="68"/>
      <c r="YL3759" s="68"/>
      <c r="YM3759" s="68"/>
      <c r="YN3759" s="68"/>
      <c r="YO3759" s="68"/>
      <c r="YP3759" s="68"/>
      <c r="YQ3759" s="68"/>
      <c r="YR3759" s="68"/>
      <c r="YS3759" s="68"/>
      <c r="YT3759" s="68"/>
      <c r="YU3759" s="68"/>
      <c r="YV3759" s="68"/>
      <c r="YW3759" s="68"/>
      <c r="YX3759" s="68">
        <v>1.0020962390674599</v>
      </c>
      <c r="YY3759" s="68"/>
      <c r="YZ3759" s="68"/>
      <c r="ZA3759" s="68"/>
      <c r="ZB3759" s="68"/>
      <c r="ZC3759" s="68"/>
      <c r="ZD3759" s="68"/>
    </row>
    <row r="3760" spans="658:680" x14ac:dyDescent="0.25">
      <c r="YH3760" s="68"/>
      <c r="YI3760" s="68"/>
      <c r="YJ3760" s="68"/>
      <c r="YK3760" s="68"/>
      <c r="YL3760" s="68"/>
      <c r="YM3760" s="68"/>
      <c r="YN3760" s="68"/>
      <c r="YO3760" s="68"/>
      <c r="YP3760" s="68"/>
      <c r="YQ3760" s="68"/>
      <c r="YR3760" s="68"/>
      <c r="YS3760" s="68"/>
      <c r="YT3760" s="68"/>
      <c r="YU3760" s="68"/>
      <c r="YV3760" s="68"/>
      <c r="YW3760" s="68"/>
      <c r="YX3760" s="68">
        <v>1.0020885645475399</v>
      </c>
      <c r="YY3760" s="68"/>
      <c r="YZ3760" s="68"/>
      <c r="ZA3760" s="68"/>
      <c r="ZB3760" s="68"/>
      <c r="ZC3760" s="68"/>
      <c r="ZD3760" s="68"/>
    </row>
    <row r="3761" spans="658:680" x14ac:dyDescent="0.25">
      <c r="YH3761" s="68"/>
      <c r="YI3761" s="68"/>
      <c r="YJ3761" s="68"/>
      <c r="YK3761" s="68"/>
      <c r="YL3761" s="68"/>
      <c r="YM3761" s="68"/>
      <c r="YN3761" s="68"/>
      <c r="YO3761" s="68"/>
      <c r="YP3761" s="68"/>
      <c r="YQ3761" s="68"/>
      <c r="YR3761" s="68"/>
      <c r="YS3761" s="68"/>
      <c r="YT3761" s="68"/>
      <c r="YU3761" s="68"/>
      <c r="YV3761" s="68"/>
      <c r="YW3761" s="68"/>
      <c r="YX3761" s="68">
        <v>1.00208814168674</v>
      </c>
      <c r="YY3761" s="68"/>
      <c r="YZ3761" s="68"/>
      <c r="ZA3761" s="68"/>
      <c r="ZB3761" s="68"/>
      <c r="ZC3761" s="68"/>
      <c r="ZD3761" s="68"/>
    </row>
    <row r="3762" spans="658:680" x14ac:dyDescent="0.25">
      <c r="YH3762" s="68"/>
      <c r="YI3762" s="68"/>
      <c r="YJ3762" s="68"/>
      <c r="YK3762" s="68"/>
      <c r="YL3762" s="68"/>
      <c r="YM3762" s="68"/>
      <c r="YN3762" s="68"/>
      <c r="YO3762" s="68"/>
      <c r="YP3762" s="68"/>
      <c r="YQ3762" s="68"/>
      <c r="YR3762" s="68"/>
      <c r="YS3762" s="68"/>
      <c r="YT3762" s="68"/>
      <c r="YU3762" s="68"/>
      <c r="YV3762" s="68"/>
      <c r="YW3762" s="68"/>
      <c r="YX3762" s="68">
        <v>1.0020869390254701</v>
      </c>
      <c r="YY3762" s="68"/>
      <c r="YZ3762" s="68"/>
      <c r="ZA3762" s="68"/>
      <c r="ZB3762" s="68"/>
      <c r="ZC3762" s="68"/>
      <c r="ZD3762" s="68"/>
    </row>
    <row r="3763" spans="658:680" x14ac:dyDescent="0.25">
      <c r="YH3763" s="68"/>
      <c r="YI3763" s="68"/>
      <c r="YJ3763" s="68"/>
      <c r="YK3763" s="68"/>
      <c r="YL3763" s="68"/>
      <c r="YM3763" s="68"/>
      <c r="YN3763" s="68"/>
      <c r="YO3763" s="68"/>
      <c r="YP3763" s="68"/>
      <c r="YQ3763" s="68"/>
      <c r="YR3763" s="68"/>
      <c r="YS3763" s="68"/>
      <c r="YT3763" s="68"/>
      <c r="YU3763" s="68"/>
      <c r="YV3763" s="68"/>
      <c r="YW3763" s="68"/>
      <c r="YX3763" s="68">
        <v>1.0020812688227301</v>
      </c>
      <c r="YY3763" s="68"/>
      <c r="YZ3763" s="68"/>
      <c r="ZA3763" s="68"/>
      <c r="ZB3763" s="68"/>
      <c r="ZC3763" s="68"/>
      <c r="ZD3763" s="68"/>
    </row>
    <row r="3764" spans="658:680" x14ac:dyDescent="0.25">
      <c r="YH3764" s="68"/>
      <c r="YI3764" s="68"/>
      <c r="YJ3764" s="68"/>
      <c r="YK3764" s="68"/>
      <c r="YL3764" s="68"/>
      <c r="YM3764" s="68"/>
      <c r="YN3764" s="68"/>
      <c r="YO3764" s="68"/>
      <c r="YP3764" s="68"/>
      <c r="YQ3764" s="68"/>
      <c r="YR3764" s="68"/>
      <c r="YS3764" s="68"/>
      <c r="YT3764" s="68"/>
      <c r="YU3764" s="68"/>
      <c r="YV3764" s="68"/>
      <c r="YW3764" s="68"/>
      <c r="YX3764" s="68">
        <v>1.00207727146686</v>
      </c>
      <c r="YY3764" s="68"/>
      <c r="YZ3764" s="68"/>
      <c r="ZA3764" s="68"/>
      <c r="ZB3764" s="68"/>
      <c r="ZC3764" s="68"/>
      <c r="ZD3764" s="68"/>
    </row>
    <row r="3765" spans="658:680" x14ac:dyDescent="0.25">
      <c r="YH3765" s="68"/>
      <c r="YI3765" s="68"/>
      <c r="YJ3765" s="68"/>
      <c r="YK3765" s="68"/>
      <c r="YL3765" s="68"/>
      <c r="YM3765" s="68"/>
      <c r="YN3765" s="68"/>
      <c r="YO3765" s="68"/>
      <c r="YP3765" s="68"/>
      <c r="YQ3765" s="68"/>
      <c r="YR3765" s="68"/>
      <c r="YS3765" s="68"/>
      <c r="YT3765" s="68"/>
      <c r="YU3765" s="68"/>
      <c r="YV3765" s="68"/>
      <c r="YW3765" s="68"/>
      <c r="YX3765" s="68">
        <v>1.0020747637588201</v>
      </c>
      <c r="YY3765" s="68"/>
      <c r="YZ3765" s="68"/>
      <c r="ZA3765" s="68"/>
      <c r="ZB3765" s="68"/>
      <c r="ZC3765" s="68"/>
      <c r="ZD3765" s="68"/>
    </row>
    <row r="3766" spans="658:680" x14ac:dyDescent="0.25">
      <c r="YH3766" s="68"/>
      <c r="YI3766" s="68"/>
      <c r="YJ3766" s="68"/>
      <c r="YK3766" s="68"/>
      <c r="YL3766" s="68"/>
      <c r="YM3766" s="68"/>
      <c r="YN3766" s="68"/>
      <c r="YO3766" s="68"/>
      <c r="YP3766" s="68"/>
      <c r="YQ3766" s="68"/>
      <c r="YR3766" s="68"/>
      <c r="YS3766" s="68"/>
      <c r="YT3766" s="68"/>
      <c r="YU3766" s="68"/>
      <c r="YV3766" s="68"/>
      <c r="YW3766" s="68"/>
      <c r="YX3766" s="68">
        <v>1.0020730837799401</v>
      </c>
      <c r="YY3766" s="68"/>
      <c r="YZ3766" s="68"/>
      <c r="ZA3766" s="68"/>
      <c r="ZB3766" s="68"/>
      <c r="ZC3766" s="68"/>
      <c r="ZD3766" s="68"/>
    </row>
    <row r="3767" spans="658:680" x14ac:dyDescent="0.25">
      <c r="YH3767" s="68"/>
      <c r="YI3767" s="68"/>
      <c r="YJ3767" s="68"/>
      <c r="YK3767" s="68"/>
      <c r="YL3767" s="68"/>
      <c r="YM3767" s="68"/>
      <c r="YN3767" s="68"/>
      <c r="YO3767" s="68"/>
      <c r="YP3767" s="68"/>
      <c r="YQ3767" s="68"/>
      <c r="YR3767" s="68"/>
      <c r="YS3767" s="68"/>
      <c r="YT3767" s="68"/>
      <c r="YU3767" s="68"/>
      <c r="YV3767" s="68"/>
      <c r="YW3767" s="68"/>
      <c r="YX3767" s="68">
        <v>1.0020696551459101</v>
      </c>
      <c r="YY3767" s="68"/>
      <c r="YZ3767" s="68"/>
      <c r="ZA3767" s="68"/>
      <c r="ZB3767" s="68"/>
      <c r="ZC3767" s="68"/>
      <c r="ZD3767" s="68"/>
    </row>
    <row r="3768" spans="658:680" x14ac:dyDescent="0.25">
      <c r="YH3768" s="68"/>
      <c r="YI3768" s="68"/>
      <c r="YJ3768" s="68"/>
      <c r="YK3768" s="68"/>
      <c r="YL3768" s="68"/>
      <c r="YM3768" s="68"/>
      <c r="YN3768" s="68"/>
      <c r="YO3768" s="68"/>
      <c r="YP3768" s="68"/>
      <c r="YQ3768" s="68"/>
      <c r="YR3768" s="68"/>
      <c r="YS3768" s="68"/>
      <c r="YT3768" s="68"/>
      <c r="YU3768" s="68"/>
      <c r="YV3768" s="68"/>
      <c r="YW3768" s="68"/>
      <c r="YX3768" s="68">
        <v>1.0020682847064699</v>
      </c>
      <c r="YY3768" s="68"/>
      <c r="YZ3768" s="68"/>
      <c r="ZA3768" s="68"/>
      <c r="ZB3768" s="68"/>
      <c r="ZC3768" s="68"/>
      <c r="ZD3768" s="68"/>
    </row>
    <row r="3769" spans="658:680" x14ac:dyDescent="0.25">
      <c r="YH3769" s="68"/>
      <c r="YI3769" s="68"/>
      <c r="YJ3769" s="68"/>
      <c r="YK3769" s="68"/>
      <c r="YL3769" s="68"/>
      <c r="YM3769" s="68"/>
      <c r="YN3769" s="68"/>
      <c r="YO3769" s="68"/>
      <c r="YP3769" s="68"/>
      <c r="YQ3769" s="68"/>
      <c r="YR3769" s="68"/>
      <c r="YS3769" s="68"/>
      <c r="YT3769" s="68"/>
      <c r="YU3769" s="68"/>
      <c r="YV3769" s="68"/>
      <c r="YW3769" s="68"/>
      <c r="YX3769" s="68">
        <v>1.0020606041364299</v>
      </c>
      <c r="YY3769" s="68"/>
      <c r="YZ3769" s="68"/>
      <c r="ZA3769" s="68"/>
      <c r="ZB3769" s="68"/>
      <c r="ZC3769" s="68"/>
      <c r="ZD3769" s="68"/>
    </row>
    <row r="3770" spans="658:680" x14ac:dyDescent="0.25">
      <c r="YH3770" s="68"/>
      <c r="YI3770" s="68"/>
      <c r="YJ3770" s="68"/>
      <c r="YK3770" s="68"/>
      <c r="YL3770" s="68"/>
      <c r="YM3770" s="68"/>
      <c r="YN3770" s="68"/>
      <c r="YO3770" s="68"/>
      <c r="YP3770" s="68"/>
      <c r="YQ3770" s="68"/>
      <c r="YR3770" s="68"/>
      <c r="YS3770" s="68"/>
      <c r="YT3770" s="68"/>
      <c r="YU3770" s="68"/>
      <c r="YV3770" s="68"/>
      <c r="YW3770" s="68"/>
      <c r="YX3770" s="68">
        <v>1.00205735206833</v>
      </c>
      <c r="YY3770" s="68"/>
      <c r="YZ3770" s="68"/>
      <c r="ZA3770" s="68"/>
      <c r="ZB3770" s="68"/>
      <c r="ZC3770" s="68"/>
      <c r="ZD3770" s="68"/>
    </row>
    <row r="3771" spans="658:680" x14ac:dyDescent="0.25">
      <c r="YH3771" s="68"/>
      <c r="YI3771" s="68"/>
      <c r="YJ3771" s="68"/>
      <c r="YK3771" s="68"/>
      <c r="YL3771" s="68"/>
      <c r="YM3771" s="68"/>
      <c r="YN3771" s="68"/>
      <c r="YO3771" s="68"/>
      <c r="YP3771" s="68"/>
      <c r="YQ3771" s="68"/>
      <c r="YR3771" s="68"/>
      <c r="YS3771" s="68"/>
      <c r="YT3771" s="68"/>
      <c r="YU3771" s="68"/>
      <c r="YV3771" s="68"/>
      <c r="YW3771" s="68"/>
      <c r="YX3771" s="68">
        <v>1.00205677492887</v>
      </c>
      <c r="YY3771" s="68"/>
      <c r="YZ3771" s="68"/>
      <c r="ZA3771" s="68"/>
      <c r="ZB3771" s="68"/>
      <c r="ZC3771" s="68"/>
      <c r="ZD3771" s="68"/>
    </row>
    <row r="3772" spans="658:680" x14ac:dyDescent="0.25">
      <c r="YH3772" s="68"/>
      <c r="YI3772" s="68"/>
      <c r="YJ3772" s="68"/>
      <c r="YK3772" s="68"/>
      <c r="YL3772" s="68"/>
      <c r="YM3772" s="68"/>
      <c r="YN3772" s="68"/>
      <c r="YO3772" s="68"/>
      <c r="YP3772" s="68"/>
      <c r="YQ3772" s="68"/>
      <c r="YR3772" s="68"/>
      <c r="YS3772" s="68"/>
      <c r="YT3772" s="68"/>
      <c r="YU3772" s="68"/>
      <c r="YV3772" s="68"/>
      <c r="YW3772" s="68"/>
      <c r="YX3772" s="68">
        <v>1.0020483272163101</v>
      </c>
      <c r="YY3772" s="68"/>
      <c r="YZ3772" s="68"/>
      <c r="ZA3772" s="68"/>
      <c r="ZB3772" s="68"/>
      <c r="ZC3772" s="68"/>
      <c r="ZD3772" s="68"/>
    </row>
    <row r="3773" spans="658:680" x14ac:dyDescent="0.25">
      <c r="YH3773" s="68"/>
      <c r="YI3773" s="68"/>
      <c r="YJ3773" s="68"/>
      <c r="YK3773" s="68"/>
      <c r="YL3773" s="68"/>
      <c r="YM3773" s="68"/>
      <c r="YN3773" s="68"/>
      <c r="YO3773" s="68"/>
      <c r="YP3773" s="68"/>
      <c r="YQ3773" s="68"/>
      <c r="YR3773" s="68"/>
      <c r="YS3773" s="68"/>
      <c r="YT3773" s="68"/>
      <c r="YU3773" s="68"/>
      <c r="YV3773" s="68"/>
      <c r="YW3773" s="68"/>
      <c r="YX3773" s="68">
        <v>1.00204715509792</v>
      </c>
      <c r="YY3773" s="68"/>
      <c r="YZ3773" s="68"/>
      <c r="ZA3773" s="68"/>
      <c r="ZB3773" s="68"/>
      <c r="ZC3773" s="68"/>
      <c r="ZD3773" s="68"/>
    </row>
    <row r="3774" spans="658:680" x14ac:dyDescent="0.25">
      <c r="YH3774" s="68"/>
      <c r="YI3774" s="68"/>
      <c r="YJ3774" s="68"/>
      <c r="YK3774" s="68"/>
      <c r="YL3774" s="68"/>
      <c r="YM3774" s="68"/>
      <c r="YN3774" s="68"/>
      <c r="YO3774" s="68"/>
      <c r="YP3774" s="68"/>
      <c r="YQ3774" s="68"/>
      <c r="YR3774" s="68"/>
      <c r="YS3774" s="68"/>
      <c r="YT3774" s="68"/>
      <c r="YU3774" s="68"/>
      <c r="YV3774" s="68"/>
      <c r="YW3774" s="68"/>
      <c r="YX3774" s="68">
        <v>1.0020466537645401</v>
      </c>
      <c r="YY3774" s="68"/>
      <c r="YZ3774" s="68"/>
      <c r="ZA3774" s="68"/>
      <c r="ZB3774" s="68"/>
      <c r="ZC3774" s="68"/>
      <c r="ZD3774" s="68"/>
    </row>
    <row r="3775" spans="658:680" x14ac:dyDescent="0.25">
      <c r="YH3775" s="68"/>
      <c r="YI3775" s="68"/>
      <c r="YJ3775" s="68"/>
      <c r="YK3775" s="68"/>
      <c r="YL3775" s="68"/>
      <c r="YM3775" s="68"/>
      <c r="YN3775" s="68"/>
      <c r="YO3775" s="68"/>
      <c r="YP3775" s="68"/>
      <c r="YQ3775" s="68"/>
      <c r="YR3775" s="68"/>
      <c r="YS3775" s="68"/>
      <c r="YT3775" s="68"/>
      <c r="YU3775" s="68"/>
      <c r="YV3775" s="68"/>
      <c r="YW3775" s="68"/>
      <c r="YX3775" s="68">
        <v>1.00204549816781</v>
      </c>
      <c r="YY3775" s="68"/>
      <c r="YZ3775" s="68"/>
      <c r="ZA3775" s="68"/>
      <c r="ZB3775" s="68"/>
      <c r="ZC3775" s="68"/>
      <c r="ZD3775" s="68"/>
    </row>
    <row r="3776" spans="658:680" x14ac:dyDescent="0.25">
      <c r="YH3776" s="68"/>
      <c r="YI3776" s="68"/>
      <c r="YJ3776" s="68"/>
      <c r="YK3776" s="68"/>
      <c r="YL3776" s="68"/>
      <c r="YM3776" s="68"/>
      <c r="YN3776" s="68"/>
      <c r="YO3776" s="68"/>
      <c r="YP3776" s="68"/>
      <c r="YQ3776" s="68"/>
      <c r="YR3776" s="68"/>
      <c r="YS3776" s="68"/>
      <c r="YT3776" s="68"/>
      <c r="YU3776" s="68"/>
      <c r="YV3776" s="68"/>
      <c r="YW3776" s="68"/>
      <c r="YX3776" s="68">
        <v>1.00204539637114</v>
      </c>
      <c r="YY3776" s="68"/>
      <c r="YZ3776" s="68"/>
      <c r="ZA3776" s="68"/>
      <c r="ZB3776" s="68"/>
      <c r="ZC3776" s="68"/>
      <c r="ZD3776" s="68"/>
    </row>
    <row r="3777" spans="658:680" x14ac:dyDescent="0.25">
      <c r="YH3777" s="68"/>
      <c r="YI3777" s="68"/>
      <c r="YJ3777" s="68"/>
      <c r="YK3777" s="68"/>
      <c r="YL3777" s="68"/>
      <c r="YM3777" s="68"/>
      <c r="YN3777" s="68"/>
      <c r="YO3777" s="68"/>
      <c r="YP3777" s="68"/>
      <c r="YQ3777" s="68"/>
      <c r="YR3777" s="68"/>
      <c r="YS3777" s="68"/>
      <c r="YT3777" s="68"/>
      <c r="YU3777" s="68"/>
      <c r="YV3777" s="68"/>
      <c r="YW3777" s="68"/>
      <c r="YX3777" s="68">
        <v>1.0020436425905199</v>
      </c>
      <c r="YY3777" s="68"/>
      <c r="YZ3777" s="68"/>
      <c r="ZA3777" s="68"/>
      <c r="ZB3777" s="68"/>
      <c r="ZC3777" s="68"/>
      <c r="ZD3777" s="68"/>
    </row>
    <row r="3778" spans="658:680" x14ac:dyDescent="0.25">
      <c r="YH3778" s="68"/>
      <c r="YI3778" s="68"/>
      <c r="YJ3778" s="68"/>
      <c r="YK3778" s="68"/>
      <c r="YL3778" s="68"/>
      <c r="YM3778" s="68"/>
      <c r="YN3778" s="68"/>
      <c r="YO3778" s="68"/>
      <c r="YP3778" s="68"/>
      <c r="YQ3778" s="68"/>
      <c r="YR3778" s="68"/>
      <c r="YS3778" s="68"/>
      <c r="YT3778" s="68"/>
      <c r="YU3778" s="68"/>
      <c r="YV3778" s="68"/>
      <c r="YW3778" s="68"/>
      <c r="YX3778" s="68">
        <v>1.00203790125304</v>
      </c>
      <c r="YY3778" s="68"/>
      <c r="YZ3778" s="68"/>
      <c r="ZA3778" s="68"/>
      <c r="ZB3778" s="68"/>
      <c r="ZC3778" s="68"/>
      <c r="ZD3778" s="68"/>
    </row>
    <row r="3779" spans="658:680" x14ac:dyDescent="0.25">
      <c r="YH3779" s="68"/>
      <c r="YI3779" s="68"/>
      <c r="YJ3779" s="68"/>
      <c r="YK3779" s="68"/>
      <c r="YL3779" s="68"/>
      <c r="YM3779" s="68"/>
      <c r="YN3779" s="68"/>
      <c r="YO3779" s="68"/>
      <c r="YP3779" s="68"/>
      <c r="YQ3779" s="68"/>
      <c r="YR3779" s="68"/>
      <c r="YS3779" s="68"/>
      <c r="YT3779" s="68"/>
      <c r="YU3779" s="68"/>
      <c r="YV3779" s="68"/>
      <c r="YW3779" s="68"/>
      <c r="YX3779" s="68">
        <v>1.0020369000257701</v>
      </c>
      <c r="YY3779" s="68"/>
      <c r="YZ3779" s="68"/>
      <c r="ZA3779" s="68"/>
      <c r="ZB3779" s="68"/>
      <c r="ZC3779" s="68"/>
      <c r="ZD3779" s="68"/>
    </row>
    <row r="3780" spans="658:680" x14ac:dyDescent="0.25">
      <c r="YH3780" s="68"/>
      <c r="YI3780" s="68"/>
      <c r="YJ3780" s="68"/>
      <c r="YK3780" s="68"/>
      <c r="YL3780" s="68"/>
      <c r="YM3780" s="68"/>
      <c r="YN3780" s="68"/>
      <c r="YO3780" s="68"/>
      <c r="YP3780" s="68"/>
      <c r="YQ3780" s="68"/>
      <c r="YR3780" s="68"/>
      <c r="YS3780" s="68"/>
      <c r="YT3780" s="68"/>
      <c r="YU3780" s="68"/>
      <c r="YV3780" s="68"/>
      <c r="YW3780" s="68"/>
      <c r="YX3780" s="68">
        <v>1.0020312661517401</v>
      </c>
      <c r="YY3780" s="68"/>
      <c r="YZ3780" s="68"/>
      <c r="ZA3780" s="68"/>
      <c r="ZB3780" s="68"/>
      <c r="ZC3780" s="68"/>
      <c r="ZD3780" s="68"/>
    </row>
    <row r="3781" spans="658:680" x14ac:dyDescent="0.25">
      <c r="YH3781" s="68"/>
      <c r="YI3781" s="68"/>
      <c r="YJ3781" s="68"/>
      <c r="YK3781" s="68"/>
      <c r="YL3781" s="68"/>
      <c r="YM3781" s="68"/>
      <c r="YN3781" s="68"/>
      <c r="YO3781" s="68"/>
      <c r="YP3781" s="68"/>
      <c r="YQ3781" s="68"/>
      <c r="YR3781" s="68"/>
      <c r="YS3781" s="68"/>
      <c r="YT3781" s="68"/>
      <c r="YU3781" s="68"/>
      <c r="YV3781" s="68"/>
      <c r="YW3781" s="68"/>
      <c r="YX3781" s="68">
        <v>1.00202983329294</v>
      </c>
      <c r="YY3781" s="68"/>
      <c r="YZ3781" s="68"/>
      <c r="ZA3781" s="68"/>
      <c r="ZB3781" s="68"/>
      <c r="ZC3781" s="68"/>
      <c r="ZD3781" s="68"/>
    </row>
    <row r="3782" spans="658:680" x14ac:dyDescent="0.25">
      <c r="YH3782" s="68"/>
      <c r="YI3782" s="68"/>
      <c r="YJ3782" s="68"/>
      <c r="YK3782" s="68"/>
      <c r="YL3782" s="68"/>
      <c r="YM3782" s="68"/>
      <c r="YN3782" s="68"/>
      <c r="YO3782" s="68"/>
      <c r="YP3782" s="68"/>
      <c r="YQ3782" s="68"/>
      <c r="YR3782" s="68"/>
      <c r="YS3782" s="68"/>
      <c r="YT3782" s="68"/>
      <c r="YU3782" s="68"/>
      <c r="YV3782" s="68"/>
      <c r="YW3782" s="68"/>
      <c r="YX3782" s="68">
        <v>1.00202961827657</v>
      </c>
      <c r="YY3782" s="68"/>
      <c r="YZ3782" s="68"/>
      <c r="ZA3782" s="68"/>
      <c r="ZB3782" s="68"/>
      <c r="ZC3782" s="68"/>
      <c r="ZD3782" s="68"/>
    </row>
    <row r="3783" spans="658:680" x14ac:dyDescent="0.25">
      <c r="YH3783" s="68"/>
      <c r="YI3783" s="68"/>
      <c r="YJ3783" s="68"/>
      <c r="YK3783" s="68"/>
      <c r="YL3783" s="68"/>
      <c r="YM3783" s="68"/>
      <c r="YN3783" s="68"/>
      <c r="YO3783" s="68"/>
      <c r="YP3783" s="68"/>
      <c r="YQ3783" s="68"/>
      <c r="YR3783" s="68"/>
      <c r="YS3783" s="68"/>
      <c r="YT3783" s="68"/>
      <c r="YU3783" s="68"/>
      <c r="YV3783" s="68"/>
      <c r="YW3783" s="68"/>
      <c r="YX3783" s="68">
        <v>1.00202618708027</v>
      </c>
      <c r="YY3783" s="68"/>
      <c r="YZ3783" s="68"/>
      <c r="ZA3783" s="68"/>
      <c r="ZB3783" s="68"/>
      <c r="ZC3783" s="68"/>
      <c r="ZD3783" s="68"/>
    </row>
    <row r="3784" spans="658:680" x14ac:dyDescent="0.25">
      <c r="YH3784" s="68"/>
      <c r="YI3784" s="68"/>
      <c r="YJ3784" s="68"/>
      <c r="YK3784" s="68"/>
      <c r="YL3784" s="68"/>
      <c r="YM3784" s="68"/>
      <c r="YN3784" s="68"/>
      <c r="YO3784" s="68"/>
      <c r="YP3784" s="68"/>
      <c r="YQ3784" s="68"/>
      <c r="YR3784" s="68"/>
      <c r="YS3784" s="68"/>
      <c r="YT3784" s="68"/>
      <c r="YU3784" s="68"/>
      <c r="YV3784" s="68"/>
      <c r="YW3784" s="68"/>
      <c r="YX3784" s="68">
        <v>1.0020260720538801</v>
      </c>
      <c r="YY3784" s="68"/>
      <c r="YZ3784" s="68"/>
      <c r="ZA3784" s="68"/>
      <c r="ZB3784" s="68"/>
      <c r="ZC3784" s="68"/>
      <c r="ZD3784" s="68"/>
    </row>
    <row r="3785" spans="658:680" x14ac:dyDescent="0.25">
      <c r="YH3785" s="68"/>
      <c r="YI3785" s="68"/>
      <c r="YJ3785" s="68"/>
      <c r="YK3785" s="68"/>
      <c r="YL3785" s="68"/>
      <c r="YM3785" s="68"/>
      <c r="YN3785" s="68"/>
      <c r="YO3785" s="68"/>
      <c r="YP3785" s="68"/>
      <c r="YQ3785" s="68"/>
      <c r="YR3785" s="68"/>
      <c r="YS3785" s="68"/>
      <c r="YT3785" s="68"/>
      <c r="YU3785" s="68"/>
      <c r="YV3785" s="68"/>
      <c r="YW3785" s="68"/>
      <c r="YX3785" s="68">
        <v>1.0020160154895099</v>
      </c>
      <c r="YY3785" s="68"/>
      <c r="YZ3785" s="68"/>
      <c r="ZA3785" s="68"/>
      <c r="ZB3785" s="68"/>
      <c r="ZC3785" s="68"/>
      <c r="ZD3785" s="68"/>
    </row>
    <row r="3786" spans="658:680" x14ac:dyDescent="0.25">
      <c r="YH3786" s="68"/>
      <c r="YI3786" s="68"/>
      <c r="YJ3786" s="68"/>
      <c r="YK3786" s="68"/>
      <c r="YL3786" s="68"/>
      <c r="YM3786" s="68"/>
      <c r="YN3786" s="68"/>
      <c r="YO3786" s="68"/>
      <c r="YP3786" s="68"/>
      <c r="YQ3786" s="68"/>
      <c r="YR3786" s="68"/>
      <c r="YS3786" s="68"/>
      <c r="YT3786" s="68"/>
      <c r="YU3786" s="68"/>
      <c r="YV3786" s="68"/>
      <c r="YW3786" s="68"/>
      <c r="YX3786" s="68">
        <v>1.00200840160852</v>
      </c>
      <c r="YY3786" s="68"/>
      <c r="YZ3786" s="68"/>
      <c r="ZA3786" s="68"/>
      <c r="ZB3786" s="68"/>
      <c r="ZC3786" s="68"/>
      <c r="ZD3786" s="68"/>
    </row>
    <row r="3787" spans="658:680" x14ac:dyDescent="0.25">
      <c r="YH3787" s="68"/>
      <c r="YI3787" s="68"/>
      <c r="YJ3787" s="68"/>
      <c r="YK3787" s="68"/>
      <c r="YL3787" s="68"/>
      <c r="YM3787" s="68"/>
      <c r="YN3787" s="68"/>
      <c r="YO3787" s="68"/>
      <c r="YP3787" s="68"/>
      <c r="YQ3787" s="68"/>
      <c r="YR3787" s="68"/>
      <c r="YS3787" s="68"/>
      <c r="YT3787" s="68"/>
      <c r="YU3787" s="68"/>
      <c r="YV3787" s="68"/>
      <c r="YW3787" s="68"/>
      <c r="YX3787" s="68">
        <v>1.0020076030934499</v>
      </c>
      <c r="YY3787" s="68"/>
      <c r="YZ3787" s="68"/>
      <c r="ZA3787" s="68"/>
      <c r="ZB3787" s="68"/>
      <c r="ZC3787" s="68"/>
      <c r="ZD3787" s="68"/>
    </row>
    <row r="3788" spans="658:680" x14ac:dyDescent="0.25">
      <c r="YH3788" s="68"/>
      <c r="YI3788" s="68"/>
      <c r="YJ3788" s="68"/>
      <c r="YK3788" s="68"/>
      <c r="YL3788" s="68"/>
      <c r="YM3788" s="68"/>
      <c r="YN3788" s="68"/>
      <c r="YO3788" s="68"/>
      <c r="YP3788" s="68"/>
      <c r="YQ3788" s="68"/>
      <c r="YR3788" s="68"/>
      <c r="YS3788" s="68"/>
      <c r="YT3788" s="68"/>
      <c r="YU3788" s="68"/>
      <c r="YV3788" s="68"/>
      <c r="YW3788" s="68"/>
      <c r="YX3788" s="68">
        <v>1.00200678389</v>
      </c>
      <c r="YY3788" s="68"/>
      <c r="YZ3788" s="68"/>
      <c r="ZA3788" s="68"/>
      <c r="ZB3788" s="68"/>
      <c r="ZC3788" s="68"/>
      <c r="ZD3788" s="68"/>
    </row>
    <row r="3789" spans="658:680" x14ac:dyDescent="0.25">
      <c r="YH3789" s="68"/>
      <c r="YI3789" s="68"/>
      <c r="YJ3789" s="68"/>
      <c r="YK3789" s="68"/>
      <c r="YL3789" s="68"/>
      <c r="YM3789" s="68"/>
      <c r="YN3789" s="68"/>
      <c r="YO3789" s="68"/>
      <c r="YP3789" s="68"/>
      <c r="YQ3789" s="68"/>
      <c r="YR3789" s="68"/>
      <c r="YS3789" s="68"/>
      <c r="YT3789" s="68"/>
      <c r="YU3789" s="68"/>
      <c r="YV3789" s="68"/>
      <c r="YW3789" s="68"/>
      <c r="YX3789" s="68">
        <v>1.0020017400446699</v>
      </c>
      <c r="YY3789" s="68"/>
      <c r="YZ3789" s="68"/>
      <c r="ZA3789" s="68"/>
      <c r="ZB3789" s="68"/>
      <c r="ZC3789" s="68"/>
      <c r="ZD3789" s="68"/>
    </row>
    <row r="3790" spans="658:680" x14ac:dyDescent="0.25">
      <c r="YH3790" s="68"/>
      <c r="YI3790" s="68"/>
      <c r="YJ3790" s="68"/>
      <c r="YK3790" s="68"/>
      <c r="YL3790" s="68"/>
      <c r="YM3790" s="68"/>
      <c r="YN3790" s="68"/>
      <c r="YO3790" s="68"/>
      <c r="YP3790" s="68"/>
      <c r="YQ3790" s="68"/>
      <c r="YR3790" s="68"/>
      <c r="YS3790" s="68"/>
      <c r="YT3790" s="68"/>
      <c r="YU3790" s="68"/>
      <c r="YV3790" s="68"/>
      <c r="YW3790" s="68"/>
      <c r="YX3790" s="68">
        <v>1.00200132026638</v>
      </c>
      <c r="YY3790" s="68"/>
      <c r="YZ3790" s="68"/>
      <c r="ZA3790" s="68"/>
      <c r="ZB3790" s="68"/>
      <c r="ZC3790" s="68"/>
      <c r="ZD3790" s="68"/>
    </row>
    <row r="3791" spans="658:680" x14ac:dyDescent="0.25">
      <c r="YH3791" s="68"/>
      <c r="YI3791" s="68"/>
      <c r="YJ3791" s="68"/>
      <c r="YK3791" s="68"/>
      <c r="YL3791" s="68"/>
      <c r="YM3791" s="68"/>
      <c r="YN3791" s="68"/>
      <c r="YO3791" s="68"/>
      <c r="YP3791" s="68"/>
      <c r="YQ3791" s="68"/>
      <c r="YR3791" s="68"/>
      <c r="YS3791" s="68"/>
      <c r="YT3791" s="68"/>
      <c r="YU3791" s="68"/>
      <c r="YV3791" s="68"/>
      <c r="YW3791" s="68"/>
      <c r="YX3791" s="68">
        <v>1.0019997901959099</v>
      </c>
      <c r="YY3791" s="68"/>
      <c r="YZ3791" s="68"/>
      <c r="ZA3791" s="68"/>
      <c r="ZB3791" s="68"/>
      <c r="ZC3791" s="68"/>
      <c r="ZD3791" s="68"/>
    </row>
    <row r="3792" spans="658:680" x14ac:dyDescent="0.25">
      <c r="YH3792" s="68"/>
      <c r="YI3792" s="68"/>
      <c r="YJ3792" s="68"/>
      <c r="YK3792" s="68"/>
      <c r="YL3792" s="68"/>
      <c r="YM3792" s="68"/>
      <c r="YN3792" s="68"/>
      <c r="YO3792" s="68"/>
      <c r="YP3792" s="68"/>
      <c r="YQ3792" s="68"/>
      <c r="YR3792" s="68"/>
      <c r="YS3792" s="68"/>
      <c r="YT3792" s="68"/>
      <c r="YU3792" s="68"/>
      <c r="YV3792" s="68"/>
      <c r="YW3792" s="68"/>
      <c r="YX3792" s="68">
        <v>1.0019918880946099</v>
      </c>
      <c r="YY3792" s="68"/>
      <c r="YZ3792" s="68"/>
      <c r="ZA3792" s="68"/>
      <c r="ZB3792" s="68"/>
      <c r="ZC3792" s="68"/>
      <c r="ZD3792" s="68"/>
    </row>
    <row r="3793" spans="658:680" x14ac:dyDescent="0.25">
      <c r="YH3793" s="68"/>
      <c r="YI3793" s="68"/>
      <c r="YJ3793" s="68"/>
      <c r="YK3793" s="68"/>
      <c r="YL3793" s="68"/>
      <c r="YM3793" s="68"/>
      <c r="YN3793" s="68"/>
      <c r="YO3793" s="68"/>
      <c r="YP3793" s="68"/>
      <c r="YQ3793" s="68"/>
      <c r="YR3793" s="68"/>
      <c r="YS3793" s="68"/>
      <c r="YT3793" s="68"/>
      <c r="YU3793" s="68"/>
      <c r="YV3793" s="68"/>
      <c r="YW3793" s="68"/>
      <c r="YX3793" s="68">
        <v>1.0019898644123499</v>
      </c>
      <c r="YY3793" s="68"/>
      <c r="YZ3793" s="68"/>
      <c r="ZA3793" s="68"/>
      <c r="ZB3793" s="68"/>
      <c r="ZC3793" s="68"/>
      <c r="ZD3793" s="68"/>
    </row>
    <row r="3794" spans="658:680" x14ac:dyDescent="0.25">
      <c r="YH3794" s="68"/>
      <c r="YI3794" s="68"/>
      <c r="YJ3794" s="68"/>
      <c r="YK3794" s="68"/>
      <c r="YL3794" s="68"/>
      <c r="YM3794" s="68"/>
      <c r="YN3794" s="68"/>
      <c r="YO3794" s="68"/>
      <c r="YP3794" s="68"/>
      <c r="YQ3794" s="68"/>
      <c r="YR3794" s="68"/>
      <c r="YS3794" s="68"/>
      <c r="YT3794" s="68"/>
      <c r="YU3794" s="68"/>
      <c r="YV3794" s="68"/>
      <c r="YW3794" s="68"/>
      <c r="YX3794" s="68">
        <v>1.0019883221688299</v>
      </c>
      <c r="YY3794" s="68"/>
      <c r="YZ3794" s="68"/>
      <c r="ZA3794" s="68"/>
      <c r="ZB3794" s="68"/>
      <c r="ZC3794" s="68"/>
      <c r="ZD3794" s="68"/>
    </row>
    <row r="3795" spans="658:680" x14ac:dyDescent="0.25">
      <c r="YH3795" s="68"/>
      <c r="YI3795" s="68"/>
      <c r="YJ3795" s="68"/>
      <c r="YK3795" s="68"/>
      <c r="YL3795" s="68"/>
      <c r="YM3795" s="68"/>
      <c r="YN3795" s="68"/>
      <c r="YO3795" s="68"/>
      <c r="YP3795" s="68"/>
      <c r="YQ3795" s="68"/>
      <c r="YR3795" s="68"/>
      <c r="YS3795" s="68"/>
      <c r="YT3795" s="68"/>
      <c r="YU3795" s="68"/>
      <c r="YV3795" s="68"/>
      <c r="YW3795" s="68"/>
      <c r="YX3795" s="68">
        <v>1.0019877583954699</v>
      </c>
      <c r="YY3795" s="68"/>
      <c r="YZ3795" s="68"/>
      <c r="ZA3795" s="68"/>
      <c r="ZB3795" s="68"/>
      <c r="ZC3795" s="68"/>
      <c r="ZD3795" s="68"/>
    </row>
    <row r="3796" spans="658:680" x14ac:dyDescent="0.25">
      <c r="YH3796" s="68"/>
      <c r="YI3796" s="68"/>
      <c r="YJ3796" s="68"/>
      <c r="YK3796" s="68"/>
      <c r="YL3796" s="68"/>
      <c r="YM3796" s="68"/>
      <c r="YN3796" s="68"/>
      <c r="YO3796" s="68"/>
      <c r="YP3796" s="68"/>
      <c r="YQ3796" s="68"/>
      <c r="YR3796" s="68"/>
      <c r="YS3796" s="68"/>
      <c r="YT3796" s="68"/>
      <c r="YU3796" s="68"/>
      <c r="YV3796" s="68"/>
      <c r="YW3796" s="68"/>
      <c r="YX3796" s="68">
        <v>1.00198760006761</v>
      </c>
      <c r="YY3796" s="68"/>
      <c r="YZ3796" s="68"/>
      <c r="ZA3796" s="68"/>
      <c r="ZB3796" s="68"/>
      <c r="ZC3796" s="68"/>
      <c r="ZD3796" s="68"/>
    </row>
    <row r="3797" spans="658:680" x14ac:dyDescent="0.25">
      <c r="YH3797" s="68"/>
      <c r="YI3797" s="68"/>
      <c r="YJ3797" s="68"/>
      <c r="YK3797" s="68"/>
      <c r="YL3797" s="68"/>
      <c r="YM3797" s="68"/>
      <c r="YN3797" s="68"/>
      <c r="YO3797" s="68"/>
      <c r="YP3797" s="68"/>
      <c r="YQ3797" s="68"/>
      <c r="YR3797" s="68"/>
      <c r="YS3797" s="68"/>
      <c r="YT3797" s="68"/>
      <c r="YU3797" s="68"/>
      <c r="YV3797" s="68"/>
      <c r="YW3797" s="68"/>
      <c r="YX3797" s="68">
        <v>1.00198717588754</v>
      </c>
      <c r="YY3797" s="68"/>
      <c r="YZ3797" s="68"/>
      <c r="ZA3797" s="68"/>
      <c r="ZB3797" s="68"/>
      <c r="ZC3797" s="68"/>
      <c r="ZD3797" s="68"/>
    </row>
    <row r="3798" spans="658:680" x14ac:dyDescent="0.25">
      <c r="YH3798" s="68"/>
      <c r="YI3798" s="68"/>
      <c r="YJ3798" s="68"/>
      <c r="YK3798" s="68"/>
      <c r="YL3798" s="68"/>
      <c r="YM3798" s="68"/>
      <c r="YN3798" s="68"/>
      <c r="YO3798" s="68"/>
      <c r="YP3798" s="68"/>
      <c r="YQ3798" s="68"/>
      <c r="YR3798" s="68"/>
      <c r="YS3798" s="68"/>
      <c r="YT3798" s="68"/>
      <c r="YU3798" s="68"/>
      <c r="YV3798" s="68"/>
      <c r="YW3798" s="68"/>
      <c r="YX3798" s="68">
        <v>1.00198572161567</v>
      </c>
      <c r="YY3798" s="68"/>
      <c r="YZ3798" s="68"/>
      <c r="ZA3798" s="68"/>
      <c r="ZB3798" s="68"/>
      <c r="ZC3798" s="68"/>
      <c r="ZD3798" s="68"/>
    </row>
    <row r="3799" spans="658:680" x14ac:dyDescent="0.25">
      <c r="YH3799" s="68"/>
      <c r="YI3799" s="68"/>
      <c r="YJ3799" s="68"/>
      <c r="YK3799" s="68"/>
      <c r="YL3799" s="68"/>
      <c r="YM3799" s="68"/>
      <c r="YN3799" s="68"/>
      <c r="YO3799" s="68"/>
      <c r="YP3799" s="68"/>
      <c r="YQ3799" s="68"/>
      <c r="YR3799" s="68"/>
      <c r="YS3799" s="68"/>
      <c r="YT3799" s="68"/>
      <c r="YU3799" s="68"/>
      <c r="YV3799" s="68"/>
      <c r="YW3799" s="68"/>
      <c r="YX3799" s="68">
        <v>1.0019837004645999</v>
      </c>
      <c r="YY3799" s="68"/>
      <c r="YZ3799" s="68"/>
      <c r="ZA3799" s="68"/>
      <c r="ZB3799" s="68"/>
      <c r="ZC3799" s="68"/>
      <c r="ZD3799" s="68"/>
    </row>
    <row r="3800" spans="658:680" x14ac:dyDescent="0.25">
      <c r="YH3800" s="68"/>
      <c r="YI3800" s="68"/>
      <c r="YJ3800" s="68"/>
      <c r="YK3800" s="68"/>
      <c r="YL3800" s="68"/>
      <c r="YM3800" s="68"/>
      <c r="YN3800" s="68"/>
      <c r="YO3800" s="68"/>
      <c r="YP3800" s="68"/>
      <c r="YQ3800" s="68"/>
      <c r="YR3800" s="68"/>
      <c r="YS3800" s="68"/>
      <c r="YT3800" s="68"/>
      <c r="YU3800" s="68"/>
      <c r="YV3800" s="68"/>
      <c r="YW3800" s="68"/>
      <c r="YX3800" s="68">
        <v>1.00198284030689</v>
      </c>
      <c r="YY3800" s="68"/>
      <c r="YZ3800" s="68"/>
      <c r="ZA3800" s="68"/>
      <c r="ZB3800" s="68"/>
      <c r="ZC3800" s="68"/>
      <c r="ZD3800" s="68"/>
    </row>
    <row r="3801" spans="658:680" x14ac:dyDescent="0.25">
      <c r="YH3801" s="68"/>
      <c r="YI3801" s="68"/>
      <c r="YJ3801" s="68"/>
      <c r="YK3801" s="68"/>
      <c r="YL3801" s="68"/>
      <c r="YM3801" s="68"/>
      <c r="YN3801" s="68"/>
      <c r="YO3801" s="68"/>
      <c r="YP3801" s="68"/>
      <c r="YQ3801" s="68"/>
      <c r="YR3801" s="68"/>
      <c r="YS3801" s="68"/>
      <c r="YT3801" s="68"/>
      <c r="YU3801" s="68"/>
      <c r="YV3801" s="68"/>
      <c r="YW3801" s="68"/>
      <c r="YX3801" s="68">
        <v>1.00198101897921</v>
      </c>
      <c r="YY3801" s="68"/>
      <c r="YZ3801" s="68"/>
      <c r="ZA3801" s="68"/>
      <c r="ZB3801" s="68"/>
      <c r="ZC3801" s="68"/>
      <c r="ZD3801" s="68"/>
    </row>
    <row r="3802" spans="658:680" x14ac:dyDescent="0.25">
      <c r="YH3802" s="68"/>
      <c r="YI3802" s="68"/>
      <c r="YJ3802" s="68"/>
      <c r="YK3802" s="68"/>
      <c r="YL3802" s="68"/>
      <c r="YM3802" s="68"/>
      <c r="YN3802" s="68"/>
      <c r="YO3802" s="68"/>
      <c r="YP3802" s="68"/>
      <c r="YQ3802" s="68"/>
      <c r="YR3802" s="68"/>
      <c r="YS3802" s="68"/>
      <c r="YT3802" s="68"/>
      <c r="YU3802" s="68"/>
      <c r="YV3802" s="68"/>
      <c r="YW3802" s="68"/>
      <c r="YX3802" s="68">
        <v>1.0019805665404</v>
      </c>
      <c r="YY3802" s="68"/>
      <c r="YZ3802" s="68"/>
      <c r="ZA3802" s="68"/>
      <c r="ZB3802" s="68"/>
      <c r="ZC3802" s="68"/>
      <c r="ZD3802" s="68"/>
    </row>
    <row r="3803" spans="658:680" x14ac:dyDescent="0.25">
      <c r="YH3803" s="68"/>
      <c r="YI3803" s="68"/>
      <c r="YJ3803" s="68"/>
      <c r="YK3803" s="68"/>
      <c r="YL3803" s="68"/>
      <c r="YM3803" s="68"/>
      <c r="YN3803" s="68"/>
      <c r="YO3803" s="68"/>
      <c r="YP3803" s="68"/>
      <c r="YQ3803" s="68"/>
      <c r="YR3803" s="68"/>
      <c r="YS3803" s="68"/>
      <c r="YT3803" s="68"/>
      <c r="YU3803" s="68"/>
      <c r="YV3803" s="68"/>
      <c r="YW3803" s="68"/>
      <c r="YX3803" s="68">
        <v>1.0019799866021699</v>
      </c>
      <c r="YY3803" s="68"/>
      <c r="YZ3803" s="68"/>
      <c r="ZA3803" s="68"/>
      <c r="ZB3803" s="68"/>
      <c r="ZC3803" s="68"/>
      <c r="ZD3803" s="68"/>
    </row>
    <row r="3804" spans="658:680" x14ac:dyDescent="0.25">
      <c r="YH3804" s="68"/>
      <c r="YI3804" s="68"/>
      <c r="YJ3804" s="68"/>
      <c r="YK3804" s="68"/>
      <c r="YL3804" s="68"/>
      <c r="YM3804" s="68"/>
      <c r="YN3804" s="68"/>
      <c r="YO3804" s="68"/>
      <c r="YP3804" s="68"/>
      <c r="YQ3804" s="68"/>
      <c r="YR3804" s="68"/>
      <c r="YS3804" s="68"/>
      <c r="YT3804" s="68"/>
      <c r="YU3804" s="68"/>
      <c r="YV3804" s="68"/>
      <c r="YW3804" s="68"/>
      <c r="YX3804" s="68">
        <v>1.00197514040044</v>
      </c>
      <c r="YY3804" s="68"/>
      <c r="YZ3804" s="68"/>
      <c r="ZA3804" s="68"/>
      <c r="ZB3804" s="68"/>
      <c r="ZC3804" s="68"/>
      <c r="ZD3804" s="68"/>
    </row>
    <row r="3805" spans="658:680" x14ac:dyDescent="0.25">
      <c r="YH3805" s="68"/>
      <c r="YI3805" s="68"/>
      <c r="YJ3805" s="68"/>
      <c r="YK3805" s="68"/>
      <c r="YL3805" s="68"/>
      <c r="YM3805" s="68"/>
      <c r="YN3805" s="68"/>
      <c r="YO3805" s="68"/>
      <c r="YP3805" s="68"/>
      <c r="YQ3805" s="68"/>
      <c r="YR3805" s="68"/>
      <c r="YS3805" s="68"/>
      <c r="YT3805" s="68"/>
      <c r="YU3805" s="68"/>
      <c r="YV3805" s="68"/>
      <c r="YW3805" s="68"/>
      <c r="YX3805" s="68">
        <v>1.00197416007125</v>
      </c>
      <c r="YY3805" s="68"/>
      <c r="YZ3805" s="68"/>
      <c r="ZA3805" s="68"/>
      <c r="ZB3805" s="68"/>
      <c r="ZC3805" s="68"/>
      <c r="ZD3805" s="68"/>
    </row>
    <row r="3806" spans="658:680" x14ac:dyDescent="0.25">
      <c r="YH3806" s="68"/>
      <c r="YI3806" s="68"/>
      <c r="YJ3806" s="68"/>
      <c r="YK3806" s="68"/>
      <c r="YL3806" s="68"/>
      <c r="YM3806" s="68"/>
      <c r="YN3806" s="68"/>
      <c r="YO3806" s="68"/>
      <c r="YP3806" s="68"/>
      <c r="YQ3806" s="68"/>
      <c r="YR3806" s="68"/>
      <c r="YS3806" s="68"/>
      <c r="YT3806" s="68"/>
      <c r="YU3806" s="68"/>
      <c r="YV3806" s="68"/>
      <c r="YW3806" s="68"/>
      <c r="YX3806" s="68">
        <v>1.0019677408060299</v>
      </c>
      <c r="YY3806" s="68"/>
      <c r="YZ3806" s="68"/>
      <c r="ZA3806" s="68"/>
      <c r="ZB3806" s="68"/>
      <c r="ZC3806" s="68"/>
      <c r="ZD3806" s="68"/>
    </row>
    <row r="3807" spans="658:680" x14ac:dyDescent="0.25">
      <c r="YH3807" s="68"/>
      <c r="YI3807" s="68"/>
      <c r="YJ3807" s="68"/>
      <c r="YK3807" s="68"/>
      <c r="YL3807" s="68"/>
      <c r="YM3807" s="68"/>
      <c r="YN3807" s="68"/>
      <c r="YO3807" s="68"/>
      <c r="YP3807" s="68"/>
      <c r="YQ3807" s="68"/>
      <c r="YR3807" s="68"/>
      <c r="YS3807" s="68"/>
      <c r="YT3807" s="68"/>
      <c r="YU3807" s="68"/>
      <c r="YV3807" s="68"/>
      <c r="YW3807" s="68"/>
      <c r="YX3807" s="68">
        <v>1.0019670447790601</v>
      </c>
      <c r="YY3807" s="68"/>
      <c r="YZ3807" s="68"/>
      <c r="ZA3807" s="68"/>
      <c r="ZB3807" s="68"/>
      <c r="ZC3807" s="68"/>
      <c r="ZD3807" s="68"/>
    </row>
    <row r="3808" spans="658:680" x14ac:dyDescent="0.25">
      <c r="YH3808" s="68"/>
      <c r="YI3808" s="68"/>
      <c r="YJ3808" s="68"/>
      <c r="YK3808" s="68"/>
      <c r="YL3808" s="68"/>
      <c r="YM3808" s="68"/>
      <c r="YN3808" s="68"/>
      <c r="YO3808" s="68"/>
      <c r="YP3808" s="68"/>
      <c r="YQ3808" s="68"/>
      <c r="YR3808" s="68"/>
      <c r="YS3808" s="68"/>
      <c r="YT3808" s="68"/>
      <c r="YU3808" s="68"/>
      <c r="YV3808" s="68"/>
      <c r="YW3808" s="68"/>
      <c r="YX3808" s="68">
        <v>1.0019652102394001</v>
      </c>
      <c r="YY3808" s="68"/>
      <c r="YZ3808" s="68"/>
      <c r="ZA3808" s="68"/>
      <c r="ZB3808" s="68"/>
      <c r="ZC3808" s="68"/>
      <c r="ZD3808" s="68"/>
    </row>
    <row r="3809" spans="658:680" x14ac:dyDescent="0.25">
      <c r="YH3809" s="68"/>
      <c r="YI3809" s="68"/>
      <c r="YJ3809" s="68"/>
      <c r="YK3809" s="68"/>
      <c r="YL3809" s="68"/>
      <c r="YM3809" s="68"/>
      <c r="YN3809" s="68"/>
      <c r="YO3809" s="68"/>
      <c r="YP3809" s="68"/>
      <c r="YQ3809" s="68"/>
      <c r="YR3809" s="68"/>
      <c r="YS3809" s="68"/>
      <c r="YT3809" s="68"/>
      <c r="YU3809" s="68"/>
      <c r="YV3809" s="68"/>
      <c r="YW3809" s="68"/>
      <c r="YX3809" s="68">
        <v>1.0019651277630299</v>
      </c>
      <c r="YY3809" s="68"/>
      <c r="YZ3809" s="68"/>
      <c r="ZA3809" s="68"/>
      <c r="ZB3809" s="68"/>
      <c r="ZC3809" s="68"/>
      <c r="ZD3809" s="68"/>
    </row>
    <row r="3810" spans="658:680" x14ac:dyDescent="0.25">
      <c r="YH3810" s="68"/>
      <c r="YI3810" s="68"/>
      <c r="YJ3810" s="68"/>
      <c r="YK3810" s="68"/>
      <c r="YL3810" s="68"/>
      <c r="YM3810" s="68"/>
      <c r="YN3810" s="68"/>
      <c r="YO3810" s="68"/>
      <c r="YP3810" s="68"/>
      <c r="YQ3810" s="68"/>
      <c r="YR3810" s="68"/>
      <c r="YS3810" s="68"/>
      <c r="YT3810" s="68"/>
      <c r="YU3810" s="68"/>
      <c r="YV3810" s="68"/>
      <c r="YW3810" s="68"/>
      <c r="YX3810" s="68">
        <v>1.00196468654398</v>
      </c>
      <c r="YY3810" s="68"/>
      <c r="YZ3810" s="68"/>
      <c r="ZA3810" s="68"/>
      <c r="ZB3810" s="68"/>
      <c r="ZC3810" s="68"/>
      <c r="ZD3810" s="68"/>
    </row>
    <row r="3811" spans="658:680" x14ac:dyDescent="0.25">
      <c r="YH3811" s="68"/>
      <c r="YI3811" s="68"/>
      <c r="YJ3811" s="68"/>
      <c r="YK3811" s="68"/>
      <c r="YL3811" s="68"/>
      <c r="YM3811" s="68"/>
      <c r="YN3811" s="68"/>
      <c r="YO3811" s="68"/>
      <c r="YP3811" s="68"/>
      <c r="YQ3811" s="68"/>
      <c r="YR3811" s="68"/>
      <c r="YS3811" s="68"/>
      <c r="YT3811" s="68"/>
      <c r="YU3811" s="68"/>
      <c r="YV3811" s="68"/>
      <c r="YW3811" s="68"/>
      <c r="YX3811" s="68">
        <v>1.0019568834877599</v>
      </c>
      <c r="YY3811" s="68"/>
      <c r="YZ3811" s="68"/>
      <c r="ZA3811" s="68"/>
      <c r="ZB3811" s="68"/>
      <c r="ZC3811" s="68"/>
      <c r="ZD3811" s="68"/>
    </row>
    <row r="3812" spans="658:680" x14ac:dyDescent="0.25">
      <c r="YH3812" s="68"/>
      <c r="YI3812" s="68"/>
      <c r="YJ3812" s="68"/>
      <c r="YK3812" s="68"/>
      <c r="YL3812" s="68"/>
      <c r="YM3812" s="68"/>
      <c r="YN3812" s="68"/>
      <c r="YO3812" s="68"/>
      <c r="YP3812" s="68"/>
      <c r="YQ3812" s="68"/>
      <c r="YR3812" s="68"/>
      <c r="YS3812" s="68"/>
      <c r="YT3812" s="68"/>
      <c r="YU3812" s="68"/>
      <c r="YV3812" s="68"/>
      <c r="YW3812" s="68"/>
      <c r="YX3812" s="68">
        <v>1.00195580706675</v>
      </c>
      <c r="YY3812" s="68"/>
      <c r="YZ3812" s="68"/>
      <c r="ZA3812" s="68"/>
      <c r="ZB3812" s="68"/>
      <c r="ZC3812" s="68"/>
      <c r="ZD3812" s="68"/>
    </row>
    <row r="3813" spans="658:680" x14ac:dyDescent="0.25">
      <c r="YH3813" s="68"/>
      <c r="YI3813" s="68"/>
      <c r="YJ3813" s="68"/>
      <c r="YK3813" s="68"/>
      <c r="YL3813" s="68"/>
      <c r="YM3813" s="68"/>
      <c r="YN3813" s="68"/>
      <c r="YO3813" s="68"/>
      <c r="YP3813" s="68"/>
      <c r="YQ3813" s="68"/>
      <c r="YR3813" s="68"/>
      <c r="YS3813" s="68"/>
      <c r="YT3813" s="68"/>
      <c r="YU3813" s="68"/>
      <c r="YV3813" s="68"/>
      <c r="YW3813" s="68"/>
      <c r="YX3813" s="68">
        <v>1.0019543076141499</v>
      </c>
      <c r="YY3813" s="68"/>
      <c r="YZ3813" s="68"/>
      <c r="ZA3813" s="68"/>
      <c r="ZB3813" s="68"/>
      <c r="ZC3813" s="68"/>
      <c r="ZD3813" s="68"/>
    </row>
    <row r="3814" spans="658:680" x14ac:dyDescent="0.25">
      <c r="YH3814" s="68"/>
      <c r="YI3814" s="68"/>
      <c r="YJ3814" s="68"/>
      <c r="YK3814" s="68"/>
      <c r="YL3814" s="68"/>
      <c r="YM3814" s="68"/>
      <c r="YN3814" s="68"/>
      <c r="YO3814" s="68"/>
      <c r="YP3814" s="68"/>
      <c r="YQ3814" s="68"/>
      <c r="YR3814" s="68"/>
      <c r="YS3814" s="68"/>
      <c r="YT3814" s="68"/>
      <c r="YU3814" s="68"/>
      <c r="YV3814" s="68"/>
      <c r="YW3814" s="68"/>
      <c r="YX3814" s="68">
        <v>1.0019521717964699</v>
      </c>
      <c r="YY3814" s="68"/>
      <c r="YZ3814" s="68"/>
      <c r="ZA3814" s="68"/>
      <c r="ZB3814" s="68"/>
      <c r="ZC3814" s="68"/>
      <c r="ZD3814" s="68"/>
    </row>
    <row r="3815" spans="658:680" x14ac:dyDescent="0.25">
      <c r="YH3815" s="68"/>
      <c r="YI3815" s="68"/>
      <c r="YJ3815" s="68"/>
      <c r="YK3815" s="68"/>
      <c r="YL3815" s="68"/>
      <c r="YM3815" s="68"/>
      <c r="YN3815" s="68"/>
      <c r="YO3815" s="68"/>
      <c r="YP3815" s="68"/>
      <c r="YQ3815" s="68"/>
      <c r="YR3815" s="68"/>
      <c r="YS3815" s="68"/>
      <c r="YT3815" s="68"/>
      <c r="YU3815" s="68"/>
      <c r="YV3815" s="68"/>
      <c r="YW3815" s="68"/>
      <c r="YX3815" s="68">
        <v>1.00194949900165</v>
      </c>
      <c r="YY3815" s="68"/>
      <c r="YZ3815" s="68"/>
      <c r="ZA3815" s="68"/>
      <c r="ZB3815" s="68"/>
      <c r="ZC3815" s="68"/>
      <c r="ZD3815" s="68"/>
    </row>
    <row r="3816" spans="658:680" x14ac:dyDescent="0.25">
      <c r="YH3816" s="68"/>
      <c r="YI3816" s="68"/>
      <c r="YJ3816" s="68"/>
      <c r="YK3816" s="68"/>
      <c r="YL3816" s="68"/>
      <c r="YM3816" s="68"/>
      <c r="YN3816" s="68"/>
      <c r="YO3816" s="68"/>
      <c r="YP3816" s="68"/>
      <c r="YQ3816" s="68"/>
      <c r="YR3816" s="68"/>
      <c r="YS3816" s="68"/>
      <c r="YT3816" s="68"/>
      <c r="YU3816" s="68"/>
      <c r="YV3816" s="68"/>
      <c r="YW3816" s="68"/>
      <c r="YX3816" s="68">
        <v>1.00194749000706</v>
      </c>
      <c r="YY3816" s="68"/>
      <c r="YZ3816" s="68"/>
      <c r="ZA3816" s="68"/>
      <c r="ZB3816" s="68"/>
      <c r="ZC3816" s="68"/>
      <c r="ZD3816" s="68"/>
    </row>
    <row r="3817" spans="658:680" x14ac:dyDescent="0.25">
      <c r="YH3817" s="68"/>
      <c r="YI3817" s="68"/>
      <c r="YJ3817" s="68"/>
      <c r="YK3817" s="68"/>
      <c r="YL3817" s="68"/>
      <c r="YM3817" s="68"/>
      <c r="YN3817" s="68"/>
      <c r="YO3817" s="68"/>
      <c r="YP3817" s="68"/>
      <c r="YQ3817" s="68"/>
      <c r="YR3817" s="68"/>
      <c r="YS3817" s="68"/>
      <c r="YT3817" s="68"/>
      <c r="YU3817" s="68"/>
      <c r="YV3817" s="68"/>
      <c r="YW3817" s="68"/>
      <c r="YX3817" s="68">
        <v>1.00194729374728</v>
      </c>
      <c r="YY3817" s="68"/>
      <c r="YZ3817" s="68"/>
      <c r="ZA3817" s="68"/>
      <c r="ZB3817" s="68"/>
      <c r="ZC3817" s="68"/>
      <c r="ZD3817" s="68"/>
    </row>
    <row r="3818" spans="658:680" x14ac:dyDescent="0.25">
      <c r="YH3818" s="68"/>
      <c r="YI3818" s="68"/>
      <c r="YJ3818" s="68"/>
      <c r="YK3818" s="68"/>
      <c r="YL3818" s="68"/>
      <c r="YM3818" s="68"/>
      <c r="YN3818" s="68"/>
      <c r="YO3818" s="68"/>
      <c r="YP3818" s="68"/>
      <c r="YQ3818" s="68"/>
      <c r="YR3818" s="68"/>
      <c r="YS3818" s="68"/>
      <c r="YT3818" s="68"/>
      <c r="YU3818" s="68"/>
      <c r="YV3818" s="68"/>
      <c r="YW3818" s="68"/>
      <c r="YX3818" s="68">
        <v>1.0019417699545301</v>
      </c>
      <c r="YY3818" s="68"/>
      <c r="YZ3818" s="68"/>
      <c r="ZA3818" s="68"/>
      <c r="ZB3818" s="68"/>
      <c r="ZC3818" s="68"/>
      <c r="ZD3818" s="68"/>
    </row>
    <row r="3819" spans="658:680" x14ac:dyDescent="0.25">
      <c r="YH3819" s="68"/>
      <c r="YI3819" s="68"/>
      <c r="YJ3819" s="68"/>
      <c r="YK3819" s="68"/>
      <c r="YL3819" s="68"/>
      <c r="YM3819" s="68"/>
      <c r="YN3819" s="68"/>
      <c r="YO3819" s="68"/>
      <c r="YP3819" s="68"/>
      <c r="YQ3819" s="68"/>
      <c r="YR3819" s="68"/>
      <c r="YS3819" s="68"/>
      <c r="YT3819" s="68"/>
      <c r="YU3819" s="68"/>
      <c r="YV3819" s="68"/>
      <c r="YW3819" s="68"/>
      <c r="YX3819" s="68">
        <v>1.00193879064096</v>
      </c>
      <c r="YY3819" s="68"/>
      <c r="YZ3819" s="68"/>
      <c r="ZA3819" s="68"/>
      <c r="ZB3819" s="68"/>
      <c r="ZC3819" s="68"/>
      <c r="ZD3819" s="68"/>
    </row>
    <row r="3820" spans="658:680" x14ac:dyDescent="0.25">
      <c r="YH3820" s="68"/>
      <c r="YI3820" s="68"/>
      <c r="YJ3820" s="68"/>
      <c r="YK3820" s="68"/>
      <c r="YL3820" s="68"/>
      <c r="YM3820" s="68"/>
      <c r="YN3820" s="68"/>
      <c r="YO3820" s="68"/>
      <c r="YP3820" s="68"/>
      <c r="YQ3820" s="68"/>
      <c r="YR3820" s="68"/>
      <c r="YS3820" s="68"/>
      <c r="YT3820" s="68"/>
      <c r="YU3820" s="68"/>
      <c r="YV3820" s="68"/>
      <c r="YW3820" s="68"/>
      <c r="YX3820" s="68">
        <v>1.0019342687841</v>
      </c>
      <c r="YY3820" s="68"/>
      <c r="YZ3820" s="68"/>
      <c r="ZA3820" s="68"/>
      <c r="ZB3820" s="68"/>
      <c r="ZC3820" s="68"/>
      <c r="ZD3820" s="68"/>
    </row>
    <row r="3821" spans="658:680" x14ac:dyDescent="0.25">
      <c r="YH3821" s="68"/>
      <c r="YI3821" s="68"/>
      <c r="YJ3821" s="68"/>
      <c r="YK3821" s="68"/>
      <c r="YL3821" s="68"/>
      <c r="YM3821" s="68"/>
      <c r="YN3821" s="68"/>
      <c r="YO3821" s="68"/>
      <c r="YP3821" s="68"/>
      <c r="YQ3821" s="68"/>
      <c r="YR3821" s="68"/>
      <c r="YS3821" s="68"/>
      <c r="YT3821" s="68"/>
      <c r="YU3821" s="68"/>
      <c r="YV3821" s="68"/>
      <c r="YW3821" s="68"/>
      <c r="YX3821" s="68">
        <v>1.00192568729753</v>
      </c>
      <c r="YY3821" s="68"/>
      <c r="YZ3821" s="68"/>
      <c r="ZA3821" s="68"/>
      <c r="ZB3821" s="68"/>
      <c r="ZC3821" s="68"/>
      <c r="ZD3821" s="68"/>
    </row>
    <row r="3822" spans="658:680" x14ac:dyDescent="0.25">
      <c r="YH3822" s="68"/>
      <c r="YI3822" s="68"/>
      <c r="YJ3822" s="68"/>
      <c r="YK3822" s="68"/>
      <c r="YL3822" s="68"/>
      <c r="YM3822" s="68"/>
      <c r="YN3822" s="68"/>
      <c r="YO3822" s="68"/>
      <c r="YP3822" s="68"/>
      <c r="YQ3822" s="68"/>
      <c r="YR3822" s="68"/>
      <c r="YS3822" s="68"/>
      <c r="YT3822" s="68"/>
      <c r="YU3822" s="68"/>
      <c r="YV3822" s="68"/>
      <c r="YW3822" s="68"/>
      <c r="YX3822" s="68">
        <v>1.0019229900625299</v>
      </c>
      <c r="YY3822" s="68"/>
      <c r="YZ3822" s="68"/>
      <c r="ZA3822" s="68"/>
      <c r="ZB3822" s="68"/>
      <c r="ZC3822" s="68"/>
      <c r="ZD3822" s="68"/>
    </row>
    <row r="3823" spans="658:680" x14ac:dyDescent="0.25">
      <c r="YH3823" s="68"/>
      <c r="YI3823" s="68"/>
      <c r="YJ3823" s="68"/>
      <c r="YK3823" s="68"/>
      <c r="YL3823" s="68"/>
      <c r="YM3823" s="68"/>
      <c r="YN3823" s="68"/>
      <c r="YO3823" s="68"/>
      <c r="YP3823" s="68"/>
      <c r="YQ3823" s="68"/>
      <c r="YR3823" s="68"/>
      <c r="YS3823" s="68"/>
      <c r="YT3823" s="68"/>
      <c r="YU3823" s="68"/>
      <c r="YV3823" s="68"/>
      <c r="YW3823" s="68"/>
      <c r="YX3823" s="68">
        <v>1.0019217719898801</v>
      </c>
      <c r="YY3823" s="68"/>
      <c r="YZ3823" s="68"/>
      <c r="ZA3823" s="68"/>
      <c r="ZB3823" s="68"/>
      <c r="ZC3823" s="68"/>
      <c r="ZD3823" s="68"/>
    </row>
    <row r="3824" spans="658:680" x14ac:dyDescent="0.25">
      <c r="YH3824" s="68"/>
      <c r="YI3824" s="68"/>
      <c r="YJ3824" s="68"/>
      <c r="YK3824" s="68"/>
      <c r="YL3824" s="68"/>
      <c r="YM3824" s="68"/>
      <c r="YN3824" s="68"/>
      <c r="YO3824" s="68"/>
      <c r="YP3824" s="68"/>
      <c r="YQ3824" s="68"/>
      <c r="YR3824" s="68"/>
      <c r="YS3824" s="68"/>
      <c r="YT3824" s="68"/>
      <c r="YU3824" s="68"/>
      <c r="YV3824" s="68"/>
      <c r="YW3824" s="68"/>
      <c r="YX3824" s="68">
        <v>1.00191884960772</v>
      </c>
      <c r="YY3824" s="68"/>
      <c r="YZ3824" s="68"/>
      <c r="ZA3824" s="68"/>
      <c r="ZB3824" s="68"/>
      <c r="ZC3824" s="68"/>
      <c r="ZD3824" s="68"/>
    </row>
    <row r="3825" spans="658:680" x14ac:dyDescent="0.25">
      <c r="YH3825" s="68"/>
      <c r="YI3825" s="68"/>
      <c r="YJ3825" s="68"/>
      <c r="YK3825" s="68"/>
      <c r="YL3825" s="68"/>
      <c r="YM3825" s="68"/>
      <c r="YN3825" s="68"/>
      <c r="YO3825" s="68"/>
      <c r="YP3825" s="68"/>
      <c r="YQ3825" s="68"/>
      <c r="YR3825" s="68"/>
      <c r="YS3825" s="68"/>
      <c r="YT3825" s="68"/>
      <c r="YU3825" s="68"/>
      <c r="YV3825" s="68"/>
      <c r="YW3825" s="68"/>
      <c r="YX3825" s="68">
        <v>1.0019150046321701</v>
      </c>
      <c r="YY3825" s="68"/>
      <c r="YZ3825" s="68"/>
      <c r="ZA3825" s="68"/>
      <c r="ZB3825" s="68"/>
      <c r="ZC3825" s="68"/>
      <c r="ZD3825" s="68"/>
    </row>
    <row r="3826" spans="658:680" x14ac:dyDescent="0.25">
      <c r="YH3826" s="68"/>
      <c r="YI3826" s="68"/>
      <c r="YJ3826" s="68"/>
      <c r="YK3826" s="68"/>
      <c r="YL3826" s="68"/>
      <c r="YM3826" s="68"/>
      <c r="YN3826" s="68"/>
      <c r="YO3826" s="68"/>
      <c r="YP3826" s="68"/>
      <c r="YQ3826" s="68"/>
      <c r="YR3826" s="68"/>
      <c r="YS3826" s="68"/>
      <c r="YT3826" s="68"/>
      <c r="YU3826" s="68"/>
      <c r="YV3826" s="68"/>
      <c r="YW3826" s="68"/>
      <c r="YX3826" s="68">
        <v>1.00190947991265</v>
      </c>
      <c r="YY3826" s="68"/>
      <c r="YZ3826" s="68"/>
      <c r="ZA3826" s="68"/>
      <c r="ZB3826" s="68"/>
      <c r="ZC3826" s="68"/>
      <c r="ZD3826" s="68"/>
    </row>
    <row r="3827" spans="658:680" x14ac:dyDescent="0.25">
      <c r="YH3827" s="68"/>
      <c r="YI3827" s="68"/>
      <c r="YJ3827" s="68"/>
      <c r="YK3827" s="68"/>
      <c r="YL3827" s="68"/>
      <c r="YM3827" s="68"/>
      <c r="YN3827" s="68"/>
      <c r="YO3827" s="68"/>
      <c r="YP3827" s="68"/>
      <c r="YQ3827" s="68"/>
      <c r="YR3827" s="68"/>
      <c r="YS3827" s="68"/>
      <c r="YT3827" s="68"/>
      <c r="YU3827" s="68"/>
      <c r="YV3827" s="68"/>
      <c r="YW3827" s="68"/>
      <c r="YX3827" s="68">
        <v>1.0019057316982101</v>
      </c>
      <c r="YY3827" s="68"/>
      <c r="YZ3827" s="68"/>
      <c r="ZA3827" s="68"/>
      <c r="ZB3827" s="68"/>
      <c r="ZC3827" s="68"/>
      <c r="ZD3827" s="68"/>
    </row>
    <row r="3828" spans="658:680" x14ac:dyDescent="0.25">
      <c r="YH3828" s="68"/>
      <c r="YI3828" s="68"/>
      <c r="YJ3828" s="68"/>
      <c r="YK3828" s="68"/>
      <c r="YL3828" s="68"/>
      <c r="YM3828" s="68"/>
      <c r="YN3828" s="68"/>
      <c r="YO3828" s="68"/>
      <c r="YP3828" s="68"/>
      <c r="YQ3828" s="68"/>
      <c r="YR3828" s="68"/>
      <c r="YS3828" s="68"/>
      <c r="YT3828" s="68"/>
      <c r="YU3828" s="68"/>
      <c r="YV3828" s="68"/>
      <c r="YW3828" s="68"/>
      <c r="YX3828" s="68">
        <v>1.0019010342008401</v>
      </c>
      <c r="YY3828" s="68"/>
      <c r="YZ3828" s="68"/>
      <c r="ZA3828" s="68"/>
      <c r="ZB3828" s="68"/>
      <c r="ZC3828" s="68"/>
      <c r="ZD3828" s="68"/>
    </row>
    <row r="3829" spans="658:680" x14ac:dyDescent="0.25">
      <c r="YH3829" s="68"/>
      <c r="YI3829" s="68"/>
      <c r="YJ3829" s="68"/>
      <c r="YK3829" s="68"/>
      <c r="YL3829" s="68"/>
      <c r="YM3829" s="68"/>
      <c r="YN3829" s="68"/>
      <c r="YO3829" s="68"/>
      <c r="YP3829" s="68"/>
      <c r="YQ3829" s="68"/>
      <c r="YR3829" s="68"/>
      <c r="YS3829" s="68"/>
      <c r="YT3829" s="68"/>
      <c r="YU3829" s="68"/>
      <c r="YV3829" s="68"/>
      <c r="YW3829" s="68"/>
      <c r="YX3829" s="68">
        <v>1.0018936935600899</v>
      </c>
      <c r="YY3829" s="68"/>
      <c r="YZ3829" s="68"/>
      <c r="ZA3829" s="68"/>
      <c r="ZB3829" s="68"/>
      <c r="ZC3829" s="68"/>
      <c r="ZD3829" s="68"/>
    </row>
    <row r="3830" spans="658:680" x14ac:dyDescent="0.25">
      <c r="YH3830" s="68"/>
      <c r="YI3830" s="68"/>
      <c r="YJ3830" s="68"/>
      <c r="YK3830" s="68"/>
      <c r="YL3830" s="68"/>
      <c r="YM3830" s="68"/>
      <c r="YN3830" s="68"/>
      <c r="YO3830" s="68"/>
      <c r="YP3830" s="68"/>
      <c r="YQ3830" s="68"/>
      <c r="YR3830" s="68"/>
      <c r="YS3830" s="68"/>
      <c r="YT3830" s="68"/>
      <c r="YU3830" s="68"/>
      <c r="YV3830" s="68"/>
      <c r="YW3830" s="68"/>
      <c r="YX3830" s="68">
        <v>1.0018933665966401</v>
      </c>
      <c r="YY3830" s="68"/>
      <c r="YZ3830" s="68"/>
      <c r="ZA3830" s="68"/>
      <c r="ZB3830" s="68"/>
      <c r="ZC3830" s="68"/>
      <c r="ZD3830" s="68"/>
    </row>
    <row r="3831" spans="658:680" x14ac:dyDescent="0.25">
      <c r="YH3831" s="68"/>
      <c r="YI3831" s="68"/>
      <c r="YJ3831" s="68"/>
      <c r="YK3831" s="68"/>
      <c r="YL3831" s="68"/>
      <c r="YM3831" s="68"/>
      <c r="YN3831" s="68"/>
      <c r="YO3831" s="68"/>
      <c r="YP3831" s="68"/>
      <c r="YQ3831" s="68"/>
      <c r="YR3831" s="68"/>
      <c r="YS3831" s="68"/>
      <c r="YT3831" s="68"/>
      <c r="YU3831" s="68"/>
      <c r="YV3831" s="68"/>
      <c r="YW3831" s="68"/>
      <c r="YX3831" s="68">
        <v>1.00189111070105</v>
      </c>
      <c r="YY3831" s="68"/>
      <c r="YZ3831" s="68"/>
      <c r="ZA3831" s="68"/>
      <c r="ZB3831" s="68"/>
      <c r="ZC3831" s="68"/>
      <c r="ZD3831" s="68"/>
    </row>
    <row r="3832" spans="658:680" x14ac:dyDescent="0.25">
      <c r="YH3832" s="68"/>
      <c r="YI3832" s="68"/>
      <c r="YJ3832" s="68"/>
      <c r="YK3832" s="68"/>
      <c r="YL3832" s="68"/>
      <c r="YM3832" s="68"/>
      <c r="YN3832" s="68"/>
      <c r="YO3832" s="68"/>
      <c r="YP3832" s="68"/>
      <c r="YQ3832" s="68"/>
      <c r="YR3832" s="68"/>
      <c r="YS3832" s="68"/>
      <c r="YT3832" s="68"/>
      <c r="YU3832" s="68"/>
      <c r="YV3832" s="68"/>
      <c r="YW3832" s="68"/>
      <c r="YX3832" s="68">
        <v>1.0018900012229099</v>
      </c>
      <c r="YY3832" s="68"/>
      <c r="YZ3832" s="68"/>
      <c r="ZA3832" s="68"/>
      <c r="ZB3832" s="68"/>
      <c r="ZC3832" s="68"/>
      <c r="ZD3832" s="68"/>
    </row>
    <row r="3833" spans="658:680" x14ac:dyDescent="0.25">
      <c r="YH3833" s="68"/>
      <c r="YI3833" s="68"/>
      <c r="YJ3833" s="68"/>
      <c r="YK3833" s="68"/>
      <c r="YL3833" s="68"/>
      <c r="YM3833" s="68"/>
      <c r="YN3833" s="68"/>
      <c r="YO3833" s="68"/>
      <c r="YP3833" s="68"/>
      <c r="YQ3833" s="68"/>
      <c r="YR3833" s="68"/>
      <c r="YS3833" s="68"/>
      <c r="YT3833" s="68"/>
      <c r="YU3833" s="68"/>
      <c r="YV3833" s="68"/>
      <c r="YW3833" s="68"/>
      <c r="YX3833" s="68">
        <v>1.0018840321658899</v>
      </c>
      <c r="YY3833" s="68"/>
      <c r="YZ3833" s="68"/>
      <c r="ZA3833" s="68"/>
      <c r="ZB3833" s="68"/>
      <c r="ZC3833" s="68"/>
      <c r="ZD3833" s="68"/>
    </row>
    <row r="3834" spans="658:680" x14ac:dyDescent="0.25">
      <c r="YH3834" s="68"/>
      <c r="YI3834" s="68"/>
      <c r="YJ3834" s="68"/>
      <c r="YK3834" s="68"/>
      <c r="YL3834" s="68"/>
      <c r="YM3834" s="68"/>
      <c r="YN3834" s="68"/>
      <c r="YO3834" s="68"/>
      <c r="YP3834" s="68"/>
      <c r="YQ3834" s="68"/>
      <c r="YR3834" s="68"/>
      <c r="YS3834" s="68"/>
      <c r="YT3834" s="68"/>
      <c r="YU3834" s="68"/>
      <c r="YV3834" s="68"/>
      <c r="YW3834" s="68"/>
      <c r="YX3834" s="68">
        <v>1.0018818090324799</v>
      </c>
      <c r="YY3834" s="68"/>
      <c r="YZ3834" s="68"/>
      <c r="ZA3834" s="68"/>
      <c r="ZB3834" s="68"/>
      <c r="ZC3834" s="68"/>
      <c r="ZD3834" s="68"/>
    </row>
    <row r="3835" spans="658:680" x14ac:dyDescent="0.25">
      <c r="YH3835" s="68"/>
      <c r="YI3835" s="68"/>
      <c r="YJ3835" s="68"/>
      <c r="YK3835" s="68"/>
      <c r="YL3835" s="68"/>
      <c r="YM3835" s="68"/>
      <c r="YN3835" s="68"/>
      <c r="YO3835" s="68"/>
      <c r="YP3835" s="68"/>
      <c r="YQ3835" s="68"/>
      <c r="YR3835" s="68"/>
      <c r="YS3835" s="68"/>
      <c r="YT3835" s="68"/>
      <c r="YU3835" s="68"/>
      <c r="YV3835" s="68"/>
      <c r="YW3835" s="68"/>
      <c r="YX3835" s="68">
        <v>1.0018772698712499</v>
      </c>
      <c r="YY3835" s="68"/>
      <c r="YZ3835" s="68"/>
      <c r="ZA3835" s="68"/>
      <c r="ZB3835" s="68"/>
      <c r="ZC3835" s="68"/>
      <c r="ZD3835" s="68"/>
    </row>
    <row r="3836" spans="658:680" x14ac:dyDescent="0.25">
      <c r="YH3836" s="68"/>
      <c r="YI3836" s="68"/>
      <c r="YJ3836" s="68"/>
      <c r="YK3836" s="68"/>
      <c r="YL3836" s="68"/>
      <c r="YM3836" s="68"/>
      <c r="YN3836" s="68"/>
      <c r="YO3836" s="68"/>
      <c r="YP3836" s="68"/>
      <c r="YQ3836" s="68"/>
      <c r="YR3836" s="68"/>
      <c r="YS3836" s="68"/>
      <c r="YT3836" s="68"/>
      <c r="YU3836" s="68"/>
      <c r="YV3836" s="68"/>
      <c r="YW3836" s="68"/>
      <c r="YX3836" s="68">
        <v>1.0018762984730101</v>
      </c>
      <c r="YY3836" s="68"/>
      <c r="YZ3836" s="68"/>
      <c r="ZA3836" s="68"/>
      <c r="ZB3836" s="68"/>
      <c r="ZC3836" s="68"/>
      <c r="ZD3836" s="68"/>
    </row>
    <row r="3837" spans="658:680" x14ac:dyDescent="0.25">
      <c r="YH3837" s="68"/>
      <c r="YI3837" s="68"/>
      <c r="YJ3837" s="68"/>
      <c r="YK3837" s="68"/>
      <c r="YL3837" s="68"/>
      <c r="YM3837" s="68"/>
      <c r="YN3837" s="68"/>
      <c r="YO3837" s="68"/>
      <c r="YP3837" s="68"/>
      <c r="YQ3837" s="68"/>
      <c r="YR3837" s="68"/>
      <c r="YS3837" s="68"/>
      <c r="YT3837" s="68"/>
      <c r="YU3837" s="68"/>
      <c r="YV3837" s="68"/>
      <c r="YW3837" s="68"/>
      <c r="YX3837" s="68">
        <v>1.0018756615003199</v>
      </c>
      <c r="YY3837" s="68"/>
      <c r="YZ3837" s="68"/>
      <c r="ZA3837" s="68"/>
      <c r="ZB3837" s="68"/>
      <c r="ZC3837" s="68"/>
      <c r="ZD3837" s="68"/>
    </row>
    <row r="3838" spans="658:680" x14ac:dyDescent="0.25">
      <c r="YH3838" s="68"/>
      <c r="YI3838" s="68"/>
      <c r="YJ3838" s="68"/>
      <c r="YK3838" s="68"/>
      <c r="YL3838" s="68"/>
      <c r="YM3838" s="68"/>
      <c r="YN3838" s="68"/>
      <c r="YO3838" s="68"/>
      <c r="YP3838" s="68"/>
      <c r="YQ3838" s="68"/>
      <c r="YR3838" s="68"/>
      <c r="YS3838" s="68"/>
      <c r="YT3838" s="68"/>
      <c r="YU3838" s="68"/>
      <c r="YV3838" s="68"/>
      <c r="YW3838" s="68"/>
      <c r="YX3838" s="68">
        <v>1.0018751546965099</v>
      </c>
      <c r="YY3838" s="68"/>
      <c r="YZ3838" s="68"/>
      <c r="ZA3838" s="68"/>
      <c r="ZB3838" s="68"/>
      <c r="ZC3838" s="68"/>
      <c r="ZD3838" s="68"/>
    </row>
    <row r="3839" spans="658:680" x14ac:dyDescent="0.25">
      <c r="YH3839" s="68"/>
      <c r="YI3839" s="68"/>
      <c r="YJ3839" s="68"/>
      <c r="YK3839" s="68"/>
      <c r="YL3839" s="68"/>
      <c r="YM3839" s="68"/>
      <c r="YN3839" s="68"/>
      <c r="YO3839" s="68"/>
      <c r="YP3839" s="68"/>
      <c r="YQ3839" s="68"/>
      <c r="YR3839" s="68"/>
      <c r="YS3839" s="68"/>
      <c r="YT3839" s="68"/>
      <c r="YU3839" s="68"/>
      <c r="YV3839" s="68"/>
      <c r="YW3839" s="68"/>
      <c r="YX3839" s="68">
        <v>1.00187280747061</v>
      </c>
      <c r="YY3839" s="68"/>
      <c r="YZ3839" s="68"/>
      <c r="ZA3839" s="68"/>
      <c r="ZB3839" s="68"/>
      <c r="ZC3839" s="68"/>
      <c r="ZD3839" s="68"/>
    </row>
    <row r="3840" spans="658:680" x14ac:dyDescent="0.25">
      <c r="YH3840" s="68"/>
      <c r="YI3840" s="68"/>
      <c r="YJ3840" s="68"/>
      <c r="YK3840" s="68"/>
      <c r="YL3840" s="68"/>
      <c r="YM3840" s="68"/>
      <c r="YN3840" s="68"/>
      <c r="YO3840" s="68"/>
      <c r="YP3840" s="68"/>
      <c r="YQ3840" s="68"/>
      <c r="YR3840" s="68"/>
      <c r="YS3840" s="68"/>
      <c r="YT3840" s="68"/>
      <c r="YU3840" s="68"/>
      <c r="YV3840" s="68"/>
      <c r="YW3840" s="68"/>
      <c r="YX3840" s="68">
        <v>1.00187058681251</v>
      </c>
      <c r="YY3840" s="68"/>
      <c r="YZ3840" s="68"/>
      <c r="ZA3840" s="68"/>
      <c r="ZB3840" s="68"/>
      <c r="ZC3840" s="68"/>
      <c r="ZD3840" s="68"/>
    </row>
    <row r="3841" spans="658:680" x14ac:dyDescent="0.25">
      <c r="YH3841" s="68"/>
      <c r="YI3841" s="68"/>
      <c r="YJ3841" s="68"/>
      <c r="YK3841" s="68"/>
      <c r="YL3841" s="68"/>
      <c r="YM3841" s="68"/>
      <c r="YN3841" s="68"/>
      <c r="YO3841" s="68"/>
      <c r="YP3841" s="68"/>
      <c r="YQ3841" s="68"/>
      <c r="YR3841" s="68"/>
      <c r="YS3841" s="68"/>
      <c r="YT3841" s="68"/>
      <c r="YU3841" s="68"/>
      <c r="YV3841" s="68"/>
      <c r="YW3841" s="68"/>
      <c r="YX3841" s="68">
        <v>1.00186366664284</v>
      </c>
      <c r="YY3841" s="68"/>
      <c r="YZ3841" s="68"/>
      <c r="ZA3841" s="68"/>
      <c r="ZB3841" s="68"/>
      <c r="ZC3841" s="68"/>
      <c r="ZD3841" s="68"/>
    </row>
    <row r="3842" spans="658:680" x14ac:dyDescent="0.25">
      <c r="YH3842" s="68"/>
      <c r="YI3842" s="68"/>
      <c r="YJ3842" s="68"/>
      <c r="YK3842" s="68"/>
      <c r="YL3842" s="68"/>
      <c r="YM3842" s="68"/>
      <c r="YN3842" s="68"/>
      <c r="YO3842" s="68"/>
      <c r="YP3842" s="68"/>
      <c r="YQ3842" s="68"/>
      <c r="YR3842" s="68"/>
      <c r="YS3842" s="68"/>
      <c r="YT3842" s="68"/>
      <c r="YU3842" s="68"/>
      <c r="YV3842" s="68"/>
      <c r="YW3842" s="68"/>
      <c r="YX3842" s="68">
        <v>1.00186357297399</v>
      </c>
      <c r="YY3842" s="68"/>
      <c r="YZ3842" s="68"/>
      <c r="ZA3842" s="68"/>
      <c r="ZB3842" s="68"/>
      <c r="ZC3842" s="68"/>
      <c r="ZD3842" s="68"/>
    </row>
    <row r="3843" spans="658:680" x14ac:dyDescent="0.25">
      <c r="YH3843" s="68"/>
      <c r="YI3843" s="68"/>
      <c r="YJ3843" s="68"/>
      <c r="YK3843" s="68"/>
      <c r="YL3843" s="68"/>
      <c r="YM3843" s="68"/>
      <c r="YN3843" s="68"/>
      <c r="YO3843" s="68"/>
      <c r="YP3843" s="68"/>
      <c r="YQ3843" s="68"/>
      <c r="YR3843" s="68"/>
      <c r="YS3843" s="68"/>
      <c r="YT3843" s="68"/>
      <c r="YU3843" s="68"/>
      <c r="YV3843" s="68"/>
      <c r="YW3843" s="68"/>
      <c r="YX3843" s="68">
        <v>1.0018632032519601</v>
      </c>
      <c r="YY3843" s="68"/>
      <c r="YZ3843" s="68"/>
      <c r="ZA3843" s="68"/>
      <c r="ZB3843" s="68"/>
      <c r="ZC3843" s="68"/>
      <c r="ZD3843" s="68"/>
    </row>
    <row r="3844" spans="658:680" x14ac:dyDescent="0.25">
      <c r="YH3844" s="68"/>
      <c r="YI3844" s="68"/>
      <c r="YJ3844" s="68"/>
      <c r="YK3844" s="68"/>
      <c r="YL3844" s="68"/>
      <c r="YM3844" s="68"/>
      <c r="YN3844" s="68"/>
      <c r="YO3844" s="68"/>
      <c r="YP3844" s="68"/>
      <c r="YQ3844" s="68"/>
      <c r="YR3844" s="68"/>
      <c r="YS3844" s="68"/>
      <c r="YT3844" s="68"/>
      <c r="YU3844" s="68"/>
      <c r="YV3844" s="68"/>
      <c r="YW3844" s="68"/>
      <c r="YX3844" s="68">
        <v>1.0018619487029701</v>
      </c>
      <c r="YY3844" s="68"/>
      <c r="YZ3844" s="68"/>
      <c r="ZA3844" s="68"/>
      <c r="ZB3844" s="68"/>
      <c r="ZC3844" s="68"/>
      <c r="ZD3844" s="68"/>
    </row>
    <row r="3845" spans="658:680" x14ac:dyDescent="0.25">
      <c r="YH3845" s="68"/>
      <c r="YI3845" s="68"/>
      <c r="YJ3845" s="68"/>
      <c r="YK3845" s="68"/>
      <c r="YL3845" s="68"/>
      <c r="YM3845" s="68"/>
      <c r="YN3845" s="68"/>
      <c r="YO3845" s="68"/>
      <c r="YP3845" s="68"/>
      <c r="YQ3845" s="68"/>
      <c r="YR3845" s="68"/>
      <c r="YS3845" s="68"/>
      <c r="YT3845" s="68"/>
      <c r="YU3845" s="68"/>
      <c r="YV3845" s="68"/>
      <c r="YW3845" s="68"/>
      <c r="YX3845" s="68">
        <v>1.0018547605936601</v>
      </c>
      <c r="YY3845" s="68"/>
      <c r="YZ3845" s="68"/>
      <c r="ZA3845" s="68"/>
      <c r="ZB3845" s="68"/>
      <c r="ZC3845" s="68"/>
      <c r="ZD3845" s="68"/>
    </row>
    <row r="3846" spans="658:680" x14ac:dyDescent="0.25">
      <c r="YH3846" s="68"/>
      <c r="YI3846" s="68"/>
      <c r="YJ3846" s="68"/>
      <c r="YK3846" s="68"/>
      <c r="YL3846" s="68"/>
      <c r="YM3846" s="68"/>
      <c r="YN3846" s="68"/>
      <c r="YO3846" s="68"/>
      <c r="YP3846" s="68"/>
      <c r="YQ3846" s="68"/>
      <c r="YR3846" s="68"/>
      <c r="YS3846" s="68"/>
      <c r="YT3846" s="68"/>
      <c r="YU3846" s="68"/>
      <c r="YV3846" s="68"/>
      <c r="YW3846" s="68"/>
      <c r="YX3846" s="68">
        <v>1.00185437340253</v>
      </c>
      <c r="YY3846" s="68"/>
      <c r="YZ3846" s="68"/>
      <c r="ZA3846" s="68"/>
      <c r="ZB3846" s="68"/>
      <c r="ZC3846" s="68"/>
      <c r="ZD3846" s="68"/>
    </row>
    <row r="3847" spans="658:680" x14ac:dyDescent="0.25">
      <c r="YH3847" s="68"/>
      <c r="YI3847" s="68"/>
      <c r="YJ3847" s="68"/>
      <c r="YK3847" s="68"/>
      <c r="YL3847" s="68"/>
      <c r="YM3847" s="68"/>
      <c r="YN3847" s="68"/>
      <c r="YO3847" s="68"/>
      <c r="YP3847" s="68"/>
      <c r="YQ3847" s="68"/>
      <c r="YR3847" s="68"/>
      <c r="YS3847" s="68"/>
      <c r="YT3847" s="68"/>
      <c r="YU3847" s="68"/>
      <c r="YV3847" s="68"/>
      <c r="YW3847" s="68"/>
      <c r="YX3847" s="68">
        <v>1.0018532402963201</v>
      </c>
      <c r="YY3847" s="68"/>
      <c r="YZ3847" s="68"/>
      <c r="ZA3847" s="68"/>
      <c r="ZB3847" s="68"/>
      <c r="ZC3847" s="68"/>
      <c r="ZD3847" s="68"/>
    </row>
    <row r="3848" spans="658:680" x14ac:dyDescent="0.25">
      <c r="YH3848" s="68"/>
      <c r="YI3848" s="68"/>
      <c r="YJ3848" s="68"/>
      <c r="YK3848" s="68"/>
      <c r="YL3848" s="68"/>
      <c r="YM3848" s="68"/>
      <c r="YN3848" s="68"/>
      <c r="YO3848" s="68"/>
      <c r="YP3848" s="68"/>
      <c r="YQ3848" s="68"/>
      <c r="YR3848" s="68"/>
      <c r="YS3848" s="68"/>
      <c r="YT3848" s="68"/>
      <c r="YU3848" s="68"/>
      <c r="YV3848" s="68"/>
      <c r="YW3848" s="68"/>
      <c r="YX3848" s="68">
        <v>1.0018500467298099</v>
      </c>
      <c r="YY3848" s="68"/>
      <c r="YZ3848" s="68"/>
      <c r="ZA3848" s="68"/>
      <c r="ZB3848" s="68"/>
      <c r="ZC3848" s="68"/>
      <c r="ZD3848" s="68"/>
    </row>
    <row r="3849" spans="658:680" x14ac:dyDescent="0.25">
      <c r="YH3849" s="68"/>
      <c r="YI3849" s="68"/>
      <c r="YJ3849" s="68"/>
      <c r="YK3849" s="68"/>
      <c r="YL3849" s="68"/>
      <c r="YM3849" s="68"/>
      <c r="YN3849" s="68"/>
      <c r="YO3849" s="68"/>
      <c r="YP3849" s="68"/>
      <c r="YQ3849" s="68"/>
      <c r="YR3849" s="68"/>
      <c r="YS3849" s="68"/>
      <c r="YT3849" s="68"/>
      <c r="YU3849" s="68"/>
      <c r="YV3849" s="68"/>
      <c r="YW3849" s="68"/>
      <c r="YX3849" s="68">
        <v>1.0018483638646301</v>
      </c>
      <c r="YY3849" s="68"/>
      <c r="YZ3849" s="68"/>
      <c r="ZA3849" s="68"/>
      <c r="ZB3849" s="68"/>
      <c r="ZC3849" s="68"/>
      <c r="ZD3849" s="68"/>
    </row>
    <row r="3850" spans="658:680" x14ac:dyDescent="0.25">
      <c r="YH3850" s="68"/>
      <c r="YI3850" s="68"/>
      <c r="YJ3850" s="68"/>
      <c r="YK3850" s="68"/>
      <c r="YL3850" s="68"/>
      <c r="YM3850" s="68"/>
      <c r="YN3850" s="68"/>
      <c r="YO3850" s="68"/>
      <c r="YP3850" s="68"/>
      <c r="YQ3850" s="68"/>
      <c r="YR3850" s="68"/>
      <c r="YS3850" s="68"/>
      <c r="YT3850" s="68"/>
      <c r="YU3850" s="68"/>
      <c r="YV3850" s="68"/>
      <c r="YW3850" s="68"/>
      <c r="YX3850" s="68">
        <v>1.0018473383061199</v>
      </c>
      <c r="YY3850" s="68"/>
      <c r="YZ3850" s="68"/>
      <c r="ZA3850" s="68"/>
      <c r="ZB3850" s="68"/>
      <c r="ZC3850" s="68"/>
      <c r="ZD3850" s="68"/>
    </row>
    <row r="3851" spans="658:680" x14ac:dyDescent="0.25">
      <c r="YH3851" s="68"/>
      <c r="YI3851" s="68"/>
      <c r="YJ3851" s="68"/>
      <c r="YK3851" s="68"/>
      <c r="YL3851" s="68"/>
      <c r="YM3851" s="68"/>
      <c r="YN3851" s="68"/>
      <c r="YO3851" s="68"/>
      <c r="YP3851" s="68"/>
      <c r="YQ3851" s="68"/>
      <c r="YR3851" s="68"/>
      <c r="YS3851" s="68"/>
      <c r="YT3851" s="68"/>
      <c r="YU3851" s="68"/>
      <c r="YV3851" s="68"/>
      <c r="YW3851" s="68"/>
      <c r="YX3851" s="68">
        <v>1.00184726269236</v>
      </c>
      <c r="YY3851" s="68"/>
      <c r="YZ3851" s="68"/>
      <c r="ZA3851" s="68"/>
      <c r="ZB3851" s="68"/>
      <c r="ZC3851" s="68"/>
      <c r="ZD3851" s="68"/>
    </row>
    <row r="3852" spans="658:680" x14ac:dyDescent="0.25">
      <c r="YH3852" s="68"/>
      <c r="YI3852" s="68"/>
      <c r="YJ3852" s="68"/>
      <c r="YK3852" s="68"/>
      <c r="YL3852" s="68"/>
      <c r="YM3852" s="68"/>
      <c r="YN3852" s="68"/>
      <c r="YO3852" s="68"/>
      <c r="YP3852" s="68"/>
      <c r="YQ3852" s="68"/>
      <c r="YR3852" s="68"/>
      <c r="YS3852" s="68"/>
      <c r="YT3852" s="68"/>
      <c r="YU3852" s="68"/>
      <c r="YV3852" s="68"/>
      <c r="YW3852" s="68"/>
      <c r="YX3852" s="68">
        <v>1.0018426445637201</v>
      </c>
      <c r="YY3852" s="68"/>
      <c r="YZ3852" s="68"/>
      <c r="ZA3852" s="68"/>
      <c r="ZB3852" s="68"/>
      <c r="ZC3852" s="68"/>
      <c r="ZD3852" s="68"/>
    </row>
    <row r="3853" spans="658:680" x14ac:dyDescent="0.25">
      <c r="YH3853" s="68"/>
      <c r="YI3853" s="68"/>
      <c r="YJ3853" s="68"/>
      <c r="YK3853" s="68"/>
      <c r="YL3853" s="68"/>
      <c r="YM3853" s="68"/>
      <c r="YN3853" s="68"/>
      <c r="YO3853" s="68"/>
      <c r="YP3853" s="68"/>
      <c r="YQ3853" s="68"/>
      <c r="YR3853" s="68"/>
      <c r="YS3853" s="68"/>
      <c r="YT3853" s="68"/>
      <c r="YU3853" s="68"/>
      <c r="YV3853" s="68"/>
      <c r="YW3853" s="68"/>
      <c r="YX3853" s="68">
        <v>1.0018421435181899</v>
      </c>
      <c r="YY3853" s="68"/>
      <c r="YZ3853" s="68"/>
      <c r="ZA3853" s="68"/>
      <c r="ZB3853" s="68"/>
      <c r="ZC3853" s="68"/>
      <c r="ZD3853" s="68"/>
    </row>
    <row r="3854" spans="658:680" x14ac:dyDescent="0.25">
      <c r="YH3854" s="68"/>
      <c r="YI3854" s="68"/>
      <c r="YJ3854" s="68"/>
      <c r="YK3854" s="68"/>
      <c r="YL3854" s="68"/>
      <c r="YM3854" s="68"/>
      <c r="YN3854" s="68"/>
      <c r="YO3854" s="68"/>
      <c r="YP3854" s="68"/>
      <c r="YQ3854" s="68"/>
      <c r="YR3854" s="68"/>
      <c r="YS3854" s="68"/>
      <c r="YT3854" s="68"/>
      <c r="YU3854" s="68"/>
      <c r="YV3854" s="68"/>
      <c r="YW3854" s="68"/>
      <c r="YX3854" s="68">
        <v>1.0018416849415099</v>
      </c>
      <c r="YY3854" s="68"/>
      <c r="YZ3854" s="68"/>
      <c r="ZA3854" s="68"/>
      <c r="ZB3854" s="68"/>
      <c r="ZC3854" s="68"/>
      <c r="ZD3854" s="68"/>
    </row>
    <row r="3855" spans="658:680" x14ac:dyDescent="0.25">
      <c r="YH3855" s="68"/>
      <c r="YI3855" s="68"/>
      <c r="YJ3855" s="68"/>
      <c r="YK3855" s="68"/>
      <c r="YL3855" s="68"/>
      <c r="YM3855" s="68"/>
      <c r="YN3855" s="68"/>
      <c r="YO3855" s="68"/>
      <c r="YP3855" s="68"/>
      <c r="YQ3855" s="68"/>
      <c r="YR3855" s="68"/>
      <c r="YS3855" s="68"/>
      <c r="YT3855" s="68"/>
      <c r="YU3855" s="68"/>
      <c r="YV3855" s="68"/>
      <c r="YW3855" s="68"/>
      <c r="YX3855" s="68">
        <v>1.0018398251970899</v>
      </c>
      <c r="YY3855" s="68"/>
      <c r="YZ3855" s="68"/>
      <c r="ZA3855" s="68"/>
      <c r="ZB3855" s="68"/>
      <c r="ZC3855" s="68"/>
      <c r="ZD3855" s="68"/>
    </row>
    <row r="3856" spans="658:680" x14ac:dyDescent="0.25">
      <c r="YH3856" s="68"/>
      <c r="YI3856" s="68"/>
      <c r="YJ3856" s="68"/>
      <c r="YK3856" s="68"/>
      <c r="YL3856" s="68"/>
      <c r="YM3856" s="68"/>
      <c r="YN3856" s="68"/>
      <c r="YO3856" s="68"/>
      <c r="YP3856" s="68"/>
      <c r="YQ3856" s="68"/>
      <c r="YR3856" s="68"/>
      <c r="YS3856" s="68"/>
      <c r="YT3856" s="68"/>
      <c r="YU3856" s="68"/>
      <c r="YV3856" s="68"/>
      <c r="YW3856" s="68"/>
      <c r="YX3856" s="68">
        <v>1.0018378741680301</v>
      </c>
      <c r="YY3856" s="68"/>
      <c r="YZ3856" s="68"/>
      <c r="ZA3856" s="68"/>
      <c r="ZB3856" s="68"/>
      <c r="ZC3856" s="68"/>
      <c r="ZD3856" s="68"/>
    </row>
    <row r="3857" spans="658:680" x14ac:dyDescent="0.25">
      <c r="YH3857" s="68"/>
      <c r="YI3857" s="68"/>
      <c r="YJ3857" s="68"/>
      <c r="YK3857" s="68"/>
      <c r="YL3857" s="68"/>
      <c r="YM3857" s="68"/>
      <c r="YN3857" s="68"/>
      <c r="YO3857" s="68"/>
      <c r="YP3857" s="68"/>
      <c r="YQ3857" s="68"/>
      <c r="YR3857" s="68"/>
      <c r="YS3857" s="68"/>
      <c r="YT3857" s="68"/>
      <c r="YU3857" s="68"/>
      <c r="YV3857" s="68"/>
      <c r="YW3857" s="68"/>
      <c r="YX3857" s="68">
        <v>1.0018350980400399</v>
      </c>
      <c r="YY3857" s="68"/>
      <c r="YZ3857" s="68"/>
      <c r="ZA3857" s="68"/>
      <c r="ZB3857" s="68"/>
      <c r="ZC3857" s="68"/>
      <c r="ZD3857" s="68"/>
    </row>
    <row r="3858" spans="658:680" x14ac:dyDescent="0.25">
      <c r="YH3858" s="68"/>
      <c r="YI3858" s="68"/>
      <c r="YJ3858" s="68"/>
      <c r="YK3858" s="68"/>
      <c r="YL3858" s="68"/>
      <c r="YM3858" s="68"/>
      <c r="YN3858" s="68"/>
      <c r="YO3858" s="68"/>
      <c r="YP3858" s="68"/>
      <c r="YQ3858" s="68"/>
      <c r="YR3858" s="68"/>
      <c r="YS3858" s="68"/>
      <c r="YT3858" s="68"/>
      <c r="YU3858" s="68"/>
      <c r="YV3858" s="68"/>
      <c r="YW3858" s="68"/>
      <c r="YX3858" s="68">
        <v>1.00183385897133</v>
      </c>
      <c r="YY3858" s="68"/>
      <c r="YZ3858" s="68"/>
      <c r="ZA3858" s="68"/>
      <c r="ZB3858" s="68"/>
      <c r="ZC3858" s="68"/>
      <c r="ZD3858" s="68"/>
    </row>
    <row r="3859" spans="658:680" x14ac:dyDescent="0.25">
      <c r="YH3859" s="68"/>
      <c r="YI3859" s="68"/>
      <c r="YJ3859" s="68"/>
      <c r="YK3859" s="68"/>
      <c r="YL3859" s="68"/>
      <c r="YM3859" s="68"/>
      <c r="YN3859" s="68"/>
      <c r="YO3859" s="68"/>
      <c r="YP3859" s="68"/>
      <c r="YQ3859" s="68"/>
      <c r="YR3859" s="68"/>
      <c r="YS3859" s="68"/>
      <c r="YT3859" s="68"/>
      <c r="YU3859" s="68"/>
      <c r="YV3859" s="68"/>
      <c r="YW3859" s="68"/>
      <c r="YX3859" s="68">
        <v>1.0018308158571601</v>
      </c>
      <c r="YY3859" s="68"/>
      <c r="YZ3859" s="68"/>
      <c r="ZA3859" s="68"/>
      <c r="ZB3859" s="68"/>
      <c r="ZC3859" s="68"/>
      <c r="ZD3859" s="68"/>
    </row>
    <row r="3860" spans="658:680" x14ac:dyDescent="0.25">
      <c r="YH3860" s="68"/>
      <c r="YI3860" s="68"/>
      <c r="YJ3860" s="68"/>
      <c r="YK3860" s="68"/>
      <c r="YL3860" s="68"/>
      <c r="YM3860" s="68"/>
      <c r="YN3860" s="68"/>
      <c r="YO3860" s="68"/>
      <c r="YP3860" s="68"/>
      <c r="YQ3860" s="68"/>
      <c r="YR3860" s="68"/>
      <c r="YS3860" s="68"/>
      <c r="YT3860" s="68"/>
      <c r="YU3860" s="68"/>
      <c r="YV3860" s="68"/>
      <c r="YW3860" s="68"/>
      <c r="YX3860" s="68">
        <v>1.0018286782926</v>
      </c>
      <c r="YY3860" s="68"/>
      <c r="YZ3860" s="68"/>
      <c r="ZA3860" s="68"/>
      <c r="ZB3860" s="68"/>
      <c r="ZC3860" s="68"/>
      <c r="ZD3860" s="68"/>
    </row>
    <row r="3861" spans="658:680" x14ac:dyDescent="0.25">
      <c r="YH3861" s="68"/>
      <c r="YI3861" s="68"/>
      <c r="YJ3861" s="68"/>
      <c r="YK3861" s="68"/>
      <c r="YL3861" s="68"/>
      <c r="YM3861" s="68"/>
      <c r="YN3861" s="68"/>
      <c r="YO3861" s="68"/>
      <c r="YP3861" s="68"/>
      <c r="YQ3861" s="68"/>
      <c r="YR3861" s="68"/>
      <c r="YS3861" s="68"/>
      <c r="YT3861" s="68"/>
      <c r="YU3861" s="68"/>
      <c r="YV3861" s="68"/>
      <c r="YW3861" s="68"/>
      <c r="YX3861" s="68">
        <v>1.00182664140685</v>
      </c>
      <c r="YY3861" s="68"/>
      <c r="YZ3861" s="68"/>
      <c r="ZA3861" s="68"/>
      <c r="ZB3861" s="68"/>
      <c r="ZC3861" s="68"/>
      <c r="ZD3861" s="68"/>
    </row>
    <row r="3862" spans="658:680" x14ac:dyDescent="0.25">
      <c r="YH3862" s="68"/>
      <c r="YI3862" s="68"/>
      <c r="YJ3862" s="68"/>
      <c r="YK3862" s="68"/>
      <c r="YL3862" s="68"/>
      <c r="YM3862" s="68"/>
      <c r="YN3862" s="68"/>
      <c r="YO3862" s="68"/>
      <c r="YP3862" s="68"/>
      <c r="YQ3862" s="68"/>
      <c r="YR3862" s="68"/>
      <c r="YS3862" s="68"/>
      <c r="YT3862" s="68"/>
      <c r="YU3862" s="68"/>
      <c r="YV3862" s="68"/>
      <c r="YW3862" s="68"/>
      <c r="YX3862" s="68">
        <v>1.0018254587525</v>
      </c>
      <c r="YY3862" s="68"/>
      <c r="YZ3862" s="68"/>
      <c r="ZA3862" s="68"/>
      <c r="ZB3862" s="68"/>
      <c r="ZC3862" s="68"/>
      <c r="ZD3862" s="68"/>
    </row>
    <row r="3863" spans="658:680" x14ac:dyDescent="0.25">
      <c r="YH3863" s="68"/>
      <c r="YI3863" s="68"/>
      <c r="YJ3863" s="68"/>
      <c r="YK3863" s="68"/>
      <c r="YL3863" s="68"/>
      <c r="YM3863" s="68"/>
      <c r="YN3863" s="68"/>
      <c r="YO3863" s="68"/>
      <c r="YP3863" s="68"/>
      <c r="YQ3863" s="68"/>
      <c r="YR3863" s="68"/>
      <c r="YS3863" s="68"/>
      <c r="YT3863" s="68"/>
      <c r="YU3863" s="68"/>
      <c r="YV3863" s="68"/>
      <c r="YW3863" s="68"/>
      <c r="YX3863" s="68">
        <v>1.0018221187907701</v>
      </c>
      <c r="YY3863" s="68"/>
      <c r="YZ3863" s="68"/>
      <c r="ZA3863" s="68"/>
      <c r="ZB3863" s="68"/>
      <c r="ZC3863" s="68"/>
      <c r="ZD3863" s="68"/>
    </row>
    <row r="3864" spans="658:680" x14ac:dyDescent="0.25">
      <c r="YH3864" s="68"/>
      <c r="YI3864" s="68"/>
      <c r="YJ3864" s="68"/>
      <c r="YK3864" s="68"/>
      <c r="YL3864" s="68"/>
      <c r="YM3864" s="68"/>
      <c r="YN3864" s="68"/>
      <c r="YO3864" s="68"/>
      <c r="YP3864" s="68"/>
      <c r="YQ3864" s="68"/>
      <c r="YR3864" s="68"/>
      <c r="YS3864" s="68"/>
      <c r="YT3864" s="68"/>
      <c r="YU3864" s="68"/>
      <c r="YV3864" s="68"/>
      <c r="YW3864" s="68"/>
      <c r="YX3864" s="68">
        <v>1.00181347295846</v>
      </c>
      <c r="YY3864" s="68"/>
      <c r="YZ3864" s="68"/>
      <c r="ZA3864" s="68"/>
      <c r="ZB3864" s="68"/>
      <c r="ZC3864" s="68"/>
      <c r="ZD3864" s="68"/>
    </row>
    <row r="3865" spans="658:680" x14ac:dyDescent="0.25">
      <c r="YH3865" s="68"/>
      <c r="YI3865" s="68"/>
      <c r="YJ3865" s="68"/>
      <c r="YK3865" s="68"/>
      <c r="YL3865" s="68"/>
      <c r="YM3865" s="68"/>
      <c r="YN3865" s="68"/>
      <c r="YO3865" s="68"/>
      <c r="YP3865" s="68"/>
      <c r="YQ3865" s="68"/>
      <c r="YR3865" s="68"/>
      <c r="YS3865" s="68"/>
      <c r="YT3865" s="68"/>
      <c r="YU3865" s="68"/>
      <c r="YV3865" s="68"/>
      <c r="YW3865" s="68"/>
      <c r="YX3865" s="68">
        <v>1.0018116173038301</v>
      </c>
      <c r="YY3865" s="68"/>
      <c r="YZ3865" s="68"/>
      <c r="ZA3865" s="68"/>
      <c r="ZB3865" s="68"/>
      <c r="ZC3865" s="68"/>
      <c r="ZD3865" s="68"/>
    </row>
    <row r="3866" spans="658:680" x14ac:dyDescent="0.25">
      <c r="YH3866" s="68"/>
      <c r="YI3866" s="68"/>
      <c r="YJ3866" s="68"/>
      <c r="YK3866" s="68"/>
      <c r="YL3866" s="68"/>
      <c r="YM3866" s="68"/>
      <c r="YN3866" s="68"/>
      <c r="YO3866" s="68"/>
      <c r="YP3866" s="68"/>
      <c r="YQ3866" s="68"/>
      <c r="YR3866" s="68"/>
      <c r="YS3866" s="68"/>
      <c r="YT3866" s="68"/>
      <c r="YU3866" s="68"/>
      <c r="YV3866" s="68"/>
      <c r="YW3866" s="68"/>
      <c r="YX3866" s="68">
        <v>1.0018084613445</v>
      </c>
      <c r="YY3866" s="68"/>
      <c r="YZ3866" s="68"/>
      <c r="ZA3866" s="68"/>
      <c r="ZB3866" s="68"/>
      <c r="ZC3866" s="68"/>
      <c r="ZD3866" s="68"/>
    </row>
    <row r="3867" spans="658:680" x14ac:dyDescent="0.25">
      <c r="YH3867" s="68"/>
      <c r="YI3867" s="68"/>
      <c r="YJ3867" s="68"/>
      <c r="YK3867" s="68"/>
      <c r="YL3867" s="68"/>
      <c r="YM3867" s="68"/>
      <c r="YN3867" s="68"/>
      <c r="YO3867" s="68"/>
      <c r="YP3867" s="68"/>
      <c r="YQ3867" s="68"/>
      <c r="YR3867" s="68"/>
      <c r="YS3867" s="68"/>
      <c r="YT3867" s="68"/>
      <c r="YU3867" s="68"/>
      <c r="YV3867" s="68"/>
      <c r="YW3867" s="68"/>
      <c r="YX3867" s="68">
        <v>1.0018032535905901</v>
      </c>
      <c r="YY3867" s="68"/>
      <c r="YZ3867" s="68"/>
      <c r="ZA3867" s="68"/>
      <c r="ZB3867" s="68"/>
      <c r="ZC3867" s="68"/>
      <c r="ZD3867" s="68"/>
    </row>
    <row r="3868" spans="658:680" x14ac:dyDescent="0.25">
      <c r="YH3868" s="68"/>
      <c r="YI3868" s="68"/>
      <c r="YJ3868" s="68"/>
      <c r="YK3868" s="68"/>
      <c r="YL3868" s="68"/>
      <c r="YM3868" s="68"/>
      <c r="YN3868" s="68"/>
      <c r="YO3868" s="68"/>
      <c r="YP3868" s="68"/>
      <c r="YQ3868" s="68"/>
      <c r="YR3868" s="68"/>
      <c r="YS3868" s="68"/>
      <c r="YT3868" s="68"/>
      <c r="YU3868" s="68"/>
      <c r="YV3868" s="68"/>
      <c r="YW3868" s="68"/>
      <c r="YX3868" s="68">
        <v>1.0017966713012201</v>
      </c>
      <c r="YY3868" s="68"/>
      <c r="YZ3868" s="68"/>
      <c r="ZA3868" s="68"/>
      <c r="ZB3868" s="68"/>
      <c r="ZC3868" s="68"/>
      <c r="ZD3868" s="68"/>
    </row>
    <row r="3869" spans="658:680" x14ac:dyDescent="0.25">
      <c r="YH3869" s="68"/>
      <c r="YI3869" s="68"/>
      <c r="YJ3869" s="68"/>
      <c r="YK3869" s="68"/>
      <c r="YL3869" s="68"/>
      <c r="YM3869" s="68"/>
      <c r="YN3869" s="68"/>
      <c r="YO3869" s="68"/>
      <c r="YP3869" s="68"/>
      <c r="YQ3869" s="68"/>
      <c r="YR3869" s="68"/>
      <c r="YS3869" s="68"/>
      <c r="YT3869" s="68"/>
      <c r="YU3869" s="68"/>
      <c r="YV3869" s="68"/>
      <c r="YW3869" s="68"/>
      <c r="YX3869" s="68">
        <v>1.0017954235075901</v>
      </c>
      <c r="YY3869" s="68"/>
      <c r="YZ3869" s="68"/>
      <c r="ZA3869" s="68"/>
      <c r="ZB3869" s="68"/>
      <c r="ZC3869" s="68"/>
      <c r="ZD3869" s="68"/>
    </row>
    <row r="3870" spans="658:680" x14ac:dyDescent="0.25">
      <c r="YH3870" s="68"/>
      <c r="YI3870" s="68"/>
      <c r="YJ3870" s="68"/>
      <c r="YK3870" s="68"/>
      <c r="YL3870" s="68"/>
      <c r="YM3870" s="68"/>
      <c r="YN3870" s="68"/>
      <c r="YO3870" s="68"/>
      <c r="YP3870" s="68"/>
      <c r="YQ3870" s="68"/>
      <c r="YR3870" s="68"/>
      <c r="YS3870" s="68"/>
      <c r="YT3870" s="68"/>
      <c r="YU3870" s="68"/>
      <c r="YV3870" s="68"/>
      <c r="YW3870" s="68"/>
      <c r="YX3870" s="68">
        <v>1.00179414675468</v>
      </c>
      <c r="YY3870" s="68"/>
      <c r="YZ3870" s="68"/>
      <c r="ZA3870" s="68"/>
      <c r="ZB3870" s="68"/>
      <c r="ZC3870" s="68"/>
      <c r="ZD3870" s="68"/>
    </row>
    <row r="3871" spans="658:680" x14ac:dyDescent="0.25">
      <c r="YH3871" s="68"/>
      <c r="YI3871" s="68"/>
      <c r="YJ3871" s="68"/>
      <c r="YK3871" s="68"/>
      <c r="YL3871" s="68"/>
      <c r="YM3871" s="68"/>
      <c r="YN3871" s="68"/>
      <c r="YO3871" s="68"/>
      <c r="YP3871" s="68"/>
      <c r="YQ3871" s="68"/>
      <c r="YR3871" s="68"/>
      <c r="YS3871" s="68"/>
      <c r="YT3871" s="68"/>
      <c r="YU3871" s="68"/>
      <c r="YV3871" s="68"/>
      <c r="YW3871" s="68"/>
      <c r="YX3871" s="68">
        <v>1.0017923392422201</v>
      </c>
      <c r="YY3871" s="68"/>
      <c r="YZ3871" s="68"/>
      <c r="ZA3871" s="68"/>
      <c r="ZB3871" s="68"/>
      <c r="ZC3871" s="68"/>
      <c r="ZD3871" s="68"/>
    </row>
    <row r="3872" spans="658:680" x14ac:dyDescent="0.25">
      <c r="YH3872" s="68"/>
      <c r="YI3872" s="68"/>
      <c r="YJ3872" s="68"/>
      <c r="YK3872" s="68"/>
      <c r="YL3872" s="68"/>
      <c r="YM3872" s="68"/>
      <c r="YN3872" s="68"/>
      <c r="YO3872" s="68"/>
      <c r="YP3872" s="68"/>
      <c r="YQ3872" s="68"/>
      <c r="YR3872" s="68"/>
      <c r="YS3872" s="68"/>
      <c r="YT3872" s="68"/>
      <c r="YU3872" s="68"/>
      <c r="YV3872" s="68"/>
      <c r="YW3872" s="68"/>
      <c r="YX3872" s="68">
        <v>1.00179120896169</v>
      </c>
      <c r="YY3872" s="68"/>
      <c r="YZ3872" s="68"/>
      <c r="ZA3872" s="68"/>
      <c r="ZB3872" s="68"/>
      <c r="ZC3872" s="68"/>
      <c r="ZD3872" s="68"/>
    </row>
    <row r="3873" spans="658:680" x14ac:dyDescent="0.25">
      <c r="YH3873" s="68"/>
      <c r="YI3873" s="68"/>
      <c r="YJ3873" s="68"/>
      <c r="YK3873" s="68"/>
      <c r="YL3873" s="68"/>
      <c r="YM3873" s="68"/>
      <c r="YN3873" s="68"/>
      <c r="YO3873" s="68"/>
      <c r="YP3873" s="68"/>
      <c r="YQ3873" s="68"/>
      <c r="YR3873" s="68"/>
      <c r="YS3873" s="68"/>
      <c r="YT3873" s="68"/>
      <c r="YU3873" s="68"/>
      <c r="YV3873" s="68"/>
      <c r="YW3873" s="68"/>
      <c r="YX3873" s="68">
        <v>1.00179112612787</v>
      </c>
      <c r="YY3873" s="68"/>
      <c r="YZ3873" s="68"/>
      <c r="ZA3873" s="68"/>
      <c r="ZB3873" s="68"/>
      <c r="ZC3873" s="68"/>
      <c r="ZD3873" s="68"/>
    </row>
    <row r="3874" spans="658:680" x14ac:dyDescent="0.25">
      <c r="YH3874" s="68"/>
      <c r="YI3874" s="68"/>
      <c r="YJ3874" s="68"/>
      <c r="YK3874" s="68"/>
      <c r="YL3874" s="68"/>
      <c r="YM3874" s="68"/>
      <c r="YN3874" s="68"/>
      <c r="YO3874" s="68"/>
      <c r="YP3874" s="68"/>
      <c r="YQ3874" s="68"/>
      <c r="YR3874" s="68"/>
      <c r="YS3874" s="68"/>
      <c r="YT3874" s="68"/>
      <c r="YU3874" s="68"/>
      <c r="YV3874" s="68"/>
      <c r="YW3874" s="68"/>
      <c r="YX3874" s="68">
        <v>1.0017888285169401</v>
      </c>
      <c r="YY3874" s="68"/>
      <c r="YZ3874" s="68"/>
      <c r="ZA3874" s="68"/>
      <c r="ZB3874" s="68"/>
      <c r="ZC3874" s="68"/>
      <c r="ZD3874" s="68"/>
    </row>
    <row r="3875" spans="658:680" x14ac:dyDescent="0.25">
      <c r="YH3875" s="68"/>
      <c r="YI3875" s="68"/>
      <c r="YJ3875" s="68"/>
      <c r="YK3875" s="68"/>
      <c r="YL3875" s="68"/>
      <c r="YM3875" s="68"/>
      <c r="YN3875" s="68"/>
      <c r="YO3875" s="68"/>
      <c r="YP3875" s="68"/>
      <c r="YQ3875" s="68"/>
      <c r="YR3875" s="68"/>
      <c r="YS3875" s="68"/>
      <c r="YT3875" s="68"/>
      <c r="YU3875" s="68"/>
      <c r="YV3875" s="68"/>
      <c r="YW3875" s="68"/>
      <c r="YX3875" s="68">
        <v>1.0017887482772301</v>
      </c>
      <c r="YY3875" s="68"/>
      <c r="YZ3875" s="68"/>
      <c r="ZA3875" s="68"/>
      <c r="ZB3875" s="68"/>
      <c r="ZC3875" s="68"/>
      <c r="ZD3875" s="68"/>
    </row>
    <row r="3876" spans="658:680" x14ac:dyDescent="0.25">
      <c r="YH3876" s="68"/>
      <c r="YI3876" s="68"/>
      <c r="YJ3876" s="68"/>
      <c r="YK3876" s="68"/>
      <c r="YL3876" s="68"/>
      <c r="YM3876" s="68"/>
      <c r="YN3876" s="68"/>
      <c r="YO3876" s="68"/>
      <c r="YP3876" s="68"/>
      <c r="YQ3876" s="68"/>
      <c r="YR3876" s="68"/>
      <c r="YS3876" s="68"/>
      <c r="YT3876" s="68"/>
      <c r="YU3876" s="68"/>
      <c r="YV3876" s="68"/>
      <c r="YW3876" s="68"/>
      <c r="YX3876" s="68">
        <v>1.0017877227369401</v>
      </c>
      <c r="YY3876" s="68"/>
      <c r="YZ3876" s="68"/>
      <c r="ZA3876" s="68"/>
      <c r="ZB3876" s="68"/>
      <c r="ZC3876" s="68"/>
      <c r="ZD3876" s="68"/>
    </row>
    <row r="3877" spans="658:680" x14ac:dyDescent="0.25">
      <c r="YH3877" s="68"/>
      <c r="YI3877" s="68"/>
      <c r="YJ3877" s="68"/>
      <c r="YK3877" s="68"/>
      <c r="YL3877" s="68"/>
      <c r="YM3877" s="68"/>
      <c r="YN3877" s="68"/>
      <c r="YO3877" s="68"/>
      <c r="YP3877" s="68"/>
      <c r="YQ3877" s="68"/>
      <c r="YR3877" s="68"/>
      <c r="YS3877" s="68"/>
      <c r="YT3877" s="68"/>
      <c r="YU3877" s="68"/>
      <c r="YV3877" s="68"/>
      <c r="YW3877" s="68"/>
      <c r="YX3877" s="68">
        <v>1.0017851910780999</v>
      </c>
      <c r="YY3877" s="68"/>
      <c r="YZ3877" s="68"/>
      <c r="ZA3877" s="68"/>
      <c r="ZB3877" s="68"/>
      <c r="ZC3877" s="68"/>
      <c r="ZD3877" s="68"/>
    </row>
    <row r="3878" spans="658:680" x14ac:dyDescent="0.25">
      <c r="YH3878" s="68"/>
      <c r="YI3878" s="68"/>
      <c r="YJ3878" s="68"/>
      <c r="YK3878" s="68"/>
      <c r="YL3878" s="68"/>
      <c r="YM3878" s="68"/>
      <c r="YN3878" s="68"/>
      <c r="YO3878" s="68"/>
      <c r="YP3878" s="68"/>
      <c r="YQ3878" s="68"/>
      <c r="YR3878" s="68"/>
      <c r="YS3878" s="68"/>
      <c r="YT3878" s="68"/>
      <c r="YU3878" s="68"/>
      <c r="YV3878" s="68"/>
      <c r="YW3878" s="68"/>
      <c r="YX3878" s="68">
        <v>1.0017851441807899</v>
      </c>
      <c r="YY3878" s="68"/>
      <c r="YZ3878" s="68"/>
      <c r="ZA3878" s="68"/>
      <c r="ZB3878" s="68"/>
      <c r="ZC3878" s="68"/>
      <c r="ZD3878" s="68"/>
    </row>
    <row r="3879" spans="658:680" x14ac:dyDescent="0.25">
      <c r="YH3879" s="68"/>
      <c r="YI3879" s="68"/>
      <c r="YJ3879" s="68"/>
      <c r="YK3879" s="68"/>
      <c r="YL3879" s="68"/>
      <c r="YM3879" s="68"/>
      <c r="YN3879" s="68"/>
      <c r="YO3879" s="68"/>
      <c r="YP3879" s="68"/>
      <c r="YQ3879" s="68"/>
      <c r="YR3879" s="68"/>
      <c r="YS3879" s="68"/>
      <c r="YT3879" s="68"/>
      <c r="YU3879" s="68"/>
      <c r="YV3879" s="68"/>
      <c r="YW3879" s="68"/>
      <c r="YX3879" s="68">
        <v>1.00178392628623</v>
      </c>
      <c r="YY3879" s="68"/>
      <c r="YZ3879" s="68"/>
      <c r="ZA3879" s="68"/>
      <c r="ZB3879" s="68"/>
      <c r="ZC3879" s="68"/>
      <c r="ZD3879" s="68"/>
    </row>
    <row r="3880" spans="658:680" x14ac:dyDescent="0.25">
      <c r="YH3880" s="68"/>
      <c r="YI3880" s="68"/>
      <c r="YJ3880" s="68"/>
      <c r="YK3880" s="68"/>
      <c r="YL3880" s="68"/>
      <c r="YM3880" s="68"/>
      <c r="YN3880" s="68"/>
      <c r="YO3880" s="68"/>
      <c r="YP3880" s="68"/>
      <c r="YQ3880" s="68"/>
      <c r="YR3880" s="68"/>
      <c r="YS3880" s="68"/>
      <c r="YT3880" s="68"/>
      <c r="YU3880" s="68"/>
      <c r="YV3880" s="68"/>
      <c r="YW3880" s="68"/>
      <c r="YX3880" s="68">
        <v>1.00177886926399</v>
      </c>
      <c r="YY3880" s="68"/>
      <c r="YZ3880" s="68"/>
      <c r="ZA3880" s="68"/>
      <c r="ZB3880" s="68"/>
      <c r="ZC3880" s="68"/>
      <c r="ZD3880" s="68"/>
    </row>
    <row r="3881" spans="658:680" x14ac:dyDescent="0.25">
      <c r="YH3881" s="68"/>
      <c r="YI3881" s="68"/>
      <c r="YJ3881" s="68"/>
      <c r="YK3881" s="68"/>
      <c r="YL3881" s="68"/>
      <c r="YM3881" s="68"/>
      <c r="YN3881" s="68"/>
      <c r="YO3881" s="68"/>
      <c r="YP3881" s="68"/>
      <c r="YQ3881" s="68"/>
      <c r="YR3881" s="68"/>
      <c r="YS3881" s="68"/>
      <c r="YT3881" s="68"/>
      <c r="YU3881" s="68"/>
      <c r="YV3881" s="68"/>
      <c r="YW3881" s="68"/>
      <c r="YX3881" s="68">
        <v>1.0017783303488199</v>
      </c>
      <c r="YY3881" s="68"/>
      <c r="YZ3881" s="68"/>
      <c r="ZA3881" s="68"/>
      <c r="ZB3881" s="68"/>
      <c r="ZC3881" s="68"/>
      <c r="ZD3881" s="68"/>
    </row>
    <row r="3882" spans="658:680" x14ac:dyDescent="0.25">
      <c r="YH3882" s="68"/>
      <c r="YI3882" s="68"/>
      <c r="YJ3882" s="68"/>
      <c r="YK3882" s="68"/>
      <c r="YL3882" s="68"/>
      <c r="YM3882" s="68"/>
      <c r="YN3882" s="68"/>
      <c r="YO3882" s="68"/>
      <c r="YP3882" s="68"/>
      <c r="YQ3882" s="68"/>
      <c r="YR3882" s="68"/>
      <c r="YS3882" s="68"/>
      <c r="YT3882" s="68"/>
      <c r="YU3882" s="68"/>
      <c r="YV3882" s="68"/>
      <c r="YW3882" s="68"/>
      <c r="YX3882" s="68">
        <v>1.0017778149002401</v>
      </c>
      <c r="YY3882" s="68"/>
      <c r="YZ3882" s="68"/>
      <c r="ZA3882" s="68"/>
      <c r="ZB3882" s="68"/>
      <c r="ZC3882" s="68"/>
      <c r="ZD3882" s="68"/>
    </row>
    <row r="3883" spans="658:680" x14ac:dyDescent="0.25">
      <c r="YH3883" s="68"/>
      <c r="YI3883" s="68"/>
      <c r="YJ3883" s="68"/>
      <c r="YK3883" s="68"/>
      <c r="YL3883" s="68"/>
      <c r="YM3883" s="68"/>
      <c r="YN3883" s="68"/>
      <c r="YO3883" s="68"/>
      <c r="YP3883" s="68"/>
      <c r="YQ3883" s="68"/>
      <c r="YR3883" s="68"/>
      <c r="YS3883" s="68"/>
      <c r="YT3883" s="68"/>
      <c r="YU3883" s="68"/>
      <c r="YV3883" s="68"/>
      <c r="YW3883" s="68"/>
      <c r="YX3883" s="68">
        <v>1.0017763229391701</v>
      </c>
      <c r="YY3883" s="68"/>
      <c r="YZ3883" s="68"/>
      <c r="ZA3883" s="68"/>
      <c r="ZB3883" s="68"/>
      <c r="ZC3883" s="68"/>
      <c r="ZD3883" s="68"/>
    </row>
    <row r="3884" spans="658:680" x14ac:dyDescent="0.25">
      <c r="YH3884" s="68"/>
      <c r="YI3884" s="68"/>
      <c r="YJ3884" s="68"/>
      <c r="YK3884" s="68"/>
      <c r="YL3884" s="68"/>
      <c r="YM3884" s="68"/>
      <c r="YN3884" s="68"/>
      <c r="YO3884" s="68"/>
      <c r="YP3884" s="68"/>
      <c r="YQ3884" s="68"/>
      <c r="YR3884" s="68"/>
      <c r="YS3884" s="68"/>
      <c r="YT3884" s="68"/>
      <c r="YU3884" s="68"/>
      <c r="YV3884" s="68"/>
      <c r="YW3884" s="68"/>
      <c r="YX3884" s="68">
        <v>1.00177629164346</v>
      </c>
      <c r="YY3884" s="68"/>
      <c r="YZ3884" s="68"/>
      <c r="ZA3884" s="68"/>
      <c r="ZB3884" s="68"/>
      <c r="ZC3884" s="68"/>
      <c r="ZD3884" s="68"/>
    </row>
    <row r="3885" spans="658:680" x14ac:dyDescent="0.25">
      <c r="YH3885" s="68"/>
      <c r="YI3885" s="68"/>
      <c r="YJ3885" s="68"/>
      <c r="YK3885" s="68"/>
      <c r="YL3885" s="68"/>
      <c r="YM3885" s="68"/>
      <c r="YN3885" s="68"/>
      <c r="YO3885" s="68"/>
      <c r="YP3885" s="68"/>
      <c r="YQ3885" s="68"/>
      <c r="YR3885" s="68"/>
      <c r="YS3885" s="68"/>
      <c r="YT3885" s="68"/>
      <c r="YU3885" s="68"/>
      <c r="YV3885" s="68"/>
      <c r="YW3885" s="68"/>
      <c r="YX3885" s="68">
        <v>1.0017724510947099</v>
      </c>
      <c r="YY3885" s="68"/>
      <c r="YZ3885" s="68"/>
      <c r="ZA3885" s="68"/>
      <c r="ZB3885" s="68"/>
      <c r="ZC3885" s="68"/>
      <c r="ZD3885" s="68"/>
    </row>
    <row r="3886" spans="658:680" x14ac:dyDescent="0.25">
      <c r="YH3886" s="68"/>
      <c r="YI3886" s="68"/>
      <c r="YJ3886" s="68"/>
      <c r="YK3886" s="68"/>
      <c r="YL3886" s="68"/>
      <c r="YM3886" s="68"/>
      <c r="YN3886" s="68"/>
      <c r="YO3886" s="68"/>
      <c r="YP3886" s="68"/>
      <c r="YQ3886" s="68"/>
      <c r="YR3886" s="68"/>
      <c r="YS3886" s="68"/>
      <c r="YT3886" s="68"/>
      <c r="YU3886" s="68"/>
      <c r="YV3886" s="68"/>
      <c r="YW3886" s="68"/>
      <c r="YX3886" s="68">
        <v>1.0017710589982101</v>
      </c>
      <c r="YY3886" s="68"/>
      <c r="YZ3886" s="68"/>
      <c r="ZA3886" s="68"/>
      <c r="ZB3886" s="68"/>
      <c r="ZC3886" s="68"/>
      <c r="ZD3886" s="68"/>
    </row>
    <row r="3887" spans="658:680" x14ac:dyDescent="0.25">
      <c r="YH3887" s="68"/>
      <c r="YI3887" s="68"/>
      <c r="YJ3887" s="68"/>
      <c r="YK3887" s="68"/>
      <c r="YL3887" s="68"/>
      <c r="YM3887" s="68"/>
      <c r="YN3887" s="68"/>
      <c r="YO3887" s="68"/>
      <c r="YP3887" s="68"/>
      <c r="YQ3887" s="68"/>
      <c r="YR3887" s="68"/>
      <c r="YS3887" s="68"/>
      <c r="YT3887" s="68"/>
      <c r="YU3887" s="68"/>
      <c r="YV3887" s="68"/>
      <c r="YW3887" s="68"/>
      <c r="YX3887" s="68">
        <v>1.00176796985793</v>
      </c>
      <c r="YY3887" s="68"/>
      <c r="YZ3887" s="68"/>
      <c r="ZA3887" s="68"/>
      <c r="ZB3887" s="68"/>
      <c r="ZC3887" s="68"/>
      <c r="ZD3887" s="68"/>
    </row>
    <row r="3888" spans="658:680" x14ac:dyDescent="0.25">
      <c r="YH3888" s="68"/>
      <c r="YI3888" s="68"/>
      <c r="YJ3888" s="68"/>
      <c r="YK3888" s="68"/>
      <c r="YL3888" s="68"/>
      <c r="YM3888" s="68"/>
      <c r="YN3888" s="68"/>
      <c r="YO3888" s="68"/>
      <c r="YP3888" s="68"/>
      <c r="YQ3888" s="68"/>
      <c r="YR3888" s="68"/>
      <c r="YS3888" s="68"/>
      <c r="YT3888" s="68"/>
      <c r="YU3888" s="68"/>
      <c r="YV3888" s="68"/>
      <c r="YW3888" s="68"/>
      <c r="YX3888" s="68">
        <v>1.00176607162847</v>
      </c>
      <c r="YY3888" s="68"/>
      <c r="YZ3888" s="68"/>
      <c r="ZA3888" s="68"/>
      <c r="ZB3888" s="68"/>
      <c r="ZC3888" s="68"/>
      <c r="ZD3888" s="68"/>
    </row>
    <row r="3889" spans="658:680" x14ac:dyDescent="0.25">
      <c r="YH3889" s="68"/>
      <c r="YI3889" s="68"/>
      <c r="YJ3889" s="68"/>
      <c r="YK3889" s="68"/>
      <c r="YL3889" s="68"/>
      <c r="YM3889" s="68"/>
      <c r="YN3889" s="68"/>
      <c r="YO3889" s="68"/>
      <c r="YP3889" s="68"/>
      <c r="YQ3889" s="68"/>
      <c r="YR3889" s="68"/>
      <c r="YS3889" s="68"/>
      <c r="YT3889" s="68"/>
      <c r="YU3889" s="68"/>
      <c r="YV3889" s="68"/>
      <c r="YW3889" s="68"/>
      <c r="YX3889" s="68">
        <v>1.00176387511134</v>
      </c>
      <c r="YY3889" s="68"/>
      <c r="YZ3889" s="68"/>
      <c r="ZA3889" s="68"/>
      <c r="ZB3889" s="68"/>
      <c r="ZC3889" s="68"/>
      <c r="ZD3889" s="68"/>
    </row>
    <row r="3890" spans="658:680" x14ac:dyDescent="0.25">
      <c r="YH3890" s="68"/>
      <c r="YI3890" s="68"/>
      <c r="YJ3890" s="68"/>
      <c r="YK3890" s="68"/>
      <c r="YL3890" s="68"/>
      <c r="YM3890" s="68"/>
      <c r="YN3890" s="68"/>
      <c r="YO3890" s="68"/>
      <c r="YP3890" s="68"/>
      <c r="YQ3890" s="68"/>
      <c r="YR3890" s="68"/>
      <c r="YS3890" s="68"/>
      <c r="YT3890" s="68"/>
      <c r="YU3890" s="68"/>
      <c r="YV3890" s="68"/>
      <c r="YW3890" s="68"/>
      <c r="YX3890" s="68">
        <v>1.0017634715970101</v>
      </c>
      <c r="YY3890" s="68"/>
      <c r="YZ3890" s="68"/>
      <c r="ZA3890" s="68"/>
      <c r="ZB3890" s="68"/>
      <c r="ZC3890" s="68"/>
      <c r="ZD3890" s="68"/>
    </row>
    <row r="3891" spans="658:680" x14ac:dyDescent="0.25">
      <c r="YH3891" s="68"/>
      <c r="YI3891" s="68"/>
      <c r="YJ3891" s="68"/>
      <c r="YK3891" s="68"/>
      <c r="YL3891" s="68"/>
      <c r="YM3891" s="68"/>
      <c r="YN3891" s="68"/>
      <c r="YO3891" s="68"/>
      <c r="YP3891" s="68"/>
      <c r="YQ3891" s="68"/>
      <c r="YR3891" s="68"/>
      <c r="YS3891" s="68"/>
      <c r="YT3891" s="68"/>
      <c r="YU3891" s="68"/>
      <c r="YV3891" s="68"/>
      <c r="YW3891" s="68"/>
      <c r="YX3891" s="68">
        <v>1.00176045594466</v>
      </c>
      <c r="YY3891" s="68"/>
      <c r="YZ3891" s="68"/>
      <c r="ZA3891" s="68"/>
      <c r="ZB3891" s="68"/>
      <c r="ZC3891" s="68"/>
      <c r="ZD3891" s="68"/>
    </row>
    <row r="3892" spans="658:680" x14ac:dyDescent="0.25">
      <c r="YH3892" s="68"/>
      <c r="YI3892" s="68"/>
      <c r="YJ3892" s="68"/>
      <c r="YK3892" s="68"/>
      <c r="YL3892" s="68"/>
      <c r="YM3892" s="68"/>
      <c r="YN3892" s="68"/>
      <c r="YO3892" s="68"/>
      <c r="YP3892" s="68"/>
      <c r="YQ3892" s="68"/>
      <c r="YR3892" s="68"/>
      <c r="YS3892" s="68"/>
      <c r="YT3892" s="68"/>
      <c r="YU3892" s="68"/>
      <c r="YV3892" s="68"/>
      <c r="YW3892" s="68"/>
      <c r="YX3892" s="68">
        <v>1.0017597944861401</v>
      </c>
      <c r="YY3892" s="68"/>
      <c r="YZ3892" s="68"/>
      <c r="ZA3892" s="68"/>
      <c r="ZB3892" s="68"/>
      <c r="ZC3892" s="68"/>
      <c r="ZD3892" s="68"/>
    </row>
    <row r="3893" spans="658:680" x14ac:dyDescent="0.25">
      <c r="YH3893" s="68"/>
      <c r="YI3893" s="68"/>
      <c r="YJ3893" s="68"/>
      <c r="YK3893" s="68"/>
      <c r="YL3893" s="68"/>
      <c r="YM3893" s="68"/>
      <c r="YN3893" s="68"/>
      <c r="YO3893" s="68"/>
      <c r="YP3893" s="68"/>
      <c r="YQ3893" s="68"/>
      <c r="YR3893" s="68"/>
      <c r="YS3893" s="68"/>
      <c r="YT3893" s="68"/>
      <c r="YU3893" s="68"/>
      <c r="YV3893" s="68"/>
      <c r="YW3893" s="68"/>
      <c r="YX3893" s="68">
        <v>1.001759467169</v>
      </c>
      <c r="YY3893" s="68"/>
      <c r="YZ3893" s="68"/>
      <c r="ZA3893" s="68"/>
      <c r="ZB3893" s="68"/>
      <c r="ZC3893" s="68"/>
      <c r="ZD3893" s="68"/>
    </row>
    <row r="3894" spans="658:680" x14ac:dyDescent="0.25">
      <c r="YH3894" s="68"/>
      <c r="YI3894" s="68"/>
      <c r="YJ3894" s="68"/>
      <c r="YK3894" s="68"/>
      <c r="YL3894" s="68"/>
      <c r="YM3894" s="68"/>
      <c r="YN3894" s="68"/>
      <c r="YO3894" s="68"/>
      <c r="YP3894" s="68"/>
      <c r="YQ3894" s="68"/>
      <c r="YR3894" s="68"/>
      <c r="YS3894" s="68"/>
      <c r="YT3894" s="68"/>
      <c r="YU3894" s="68"/>
      <c r="YV3894" s="68"/>
      <c r="YW3894" s="68"/>
      <c r="YX3894" s="68">
        <v>1.0017593029791501</v>
      </c>
      <c r="YY3894" s="68"/>
      <c r="YZ3894" s="68"/>
      <c r="ZA3894" s="68"/>
      <c r="ZB3894" s="68"/>
      <c r="ZC3894" s="68"/>
      <c r="ZD3894" s="68"/>
    </row>
    <row r="3895" spans="658:680" x14ac:dyDescent="0.25">
      <c r="YH3895" s="68"/>
      <c r="YI3895" s="68"/>
      <c r="YJ3895" s="68"/>
      <c r="YK3895" s="68"/>
      <c r="YL3895" s="68"/>
      <c r="YM3895" s="68"/>
      <c r="YN3895" s="68"/>
      <c r="YO3895" s="68"/>
      <c r="YP3895" s="68"/>
      <c r="YQ3895" s="68"/>
      <c r="YR3895" s="68"/>
      <c r="YS3895" s="68"/>
      <c r="YT3895" s="68"/>
      <c r="YU3895" s="68"/>
      <c r="YV3895" s="68"/>
      <c r="YW3895" s="68"/>
      <c r="YX3895" s="68">
        <v>1.00175918901656</v>
      </c>
      <c r="YY3895" s="68"/>
      <c r="YZ3895" s="68"/>
      <c r="ZA3895" s="68"/>
      <c r="ZB3895" s="68"/>
      <c r="ZC3895" s="68"/>
      <c r="ZD3895" s="68"/>
    </row>
    <row r="3896" spans="658:680" x14ac:dyDescent="0.25">
      <c r="YH3896" s="68"/>
      <c r="YI3896" s="68"/>
      <c r="YJ3896" s="68"/>
      <c r="YK3896" s="68"/>
      <c r="YL3896" s="68"/>
      <c r="YM3896" s="68"/>
      <c r="YN3896" s="68"/>
      <c r="YO3896" s="68"/>
      <c r="YP3896" s="68"/>
      <c r="YQ3896" s="68"/>
      <c r="YR3896" s="68"/>
      <c r="YS3896" s="68"/>
      <c r="YT3896" s="68"/>
      <c r="YU3896" s="68"/>
      <c r="YV3896" s="68"/>
      <c r="YW3896" s="68"/>
      <c r="YX3896" s="68">
        <v>1.00175629927722</v>
      </c>
      <c r="YY3896" s="68"/>
      <c r="YZ3896" s="68"/>
      <c r="ZA3896" s="68"/>
      <c r="ZB3896" s="68"/>
      <c r="ZC3896" s="68"/>
      <c r="ZD3896" s="68"/>
    </row>
    <row r="3897" spans="658:680" x14ac:dyDescent="0.25">
      <c r="YH3897" s="68"/>
      <c r="YI3897" s="68"/>
      <c r="YJ3897" s="68"/>
      <c r="YK3897" s="68"/>
      <c r="YL3897" s="68"/>
      <c r="YM3897" s="68"/>
      <c r="YN3897" s="68"/>
      <c r="YO3897" s="68"/>
      <c r="YP3897" s="68"/>
      <c r="YQ3897" s="68"/>
      <c r="YR3897" s="68"/>
      <c r="YS3897" s="68"/>
      <c r="YT3897" s="68"/>
      <c r="YU3897" s="68"/>
      <c r="YV3897" s="68"/>
      <c r="YW3897" s="68"/>
      <c r="YX3897" s="68">
        <v>1.0017551378276699</v>
      </c>
      <c r="YY3897" s="68"/>
      <c r="YZ3897" s="68"/>
      <c r="ZA3897" s="68"/>
      <c r="ZB3897" s="68"/>
      <c r="ZC3897" s="68"/>
      <c r="ZD3897" s="68"/>
    </row>
    <row r="3898" spans="658:680" x14ac:dyDescent="0.25">
      <c r="YH3898" s="68"/>
      <c r="YI3898" s="68"/>
      <c r="YJ3898" s="68"/>
      <c r="YK3898" s="68"/>
      <c r="YL3898" s="68"/>
      <c r="YM3898" s="68"/>
      <c r="YN3898" s="68"/>
      <c r="YO3898" s="68"/>
      <c r="YP3898" s="68"/>
      <c r="YQ3898" s="68"/>
      <c r="YR3898" s="68"/>
      <c r="YS3898" s="68"/>
      <c r="YT3898" s="68"/>
      <c r="YU3898" s="68"/>
      <c r="YV3898" s="68"/>
      <c r="YW3898" s="68"/>
      <c r="YX3898" s="68">
        <v>1.0017466006701501</v>
      </c>
      <c r="YY3898" s="68"/>
      <c r="YZ3898" s="68"/>
      <c r="ZA3898" s="68"/>
      <c r="ZB3898" s="68"/>
      <c r="ZC3898" s="68"/>
      <c r="ZD3898" s="68"/>
    </row>
    <row r="3899" spans="658:680" x14ac:dyDescent="0.25">
      <c r="YH3899" s="68"/>
      <c r="YI3899" s="68"/>
      <c r="YJ3899" s="68"/>
      <c r="YK3899" s="68"/>
      <c r="YL3899" s="68"/>
      <c r="YM3899" s="68"/>
      <c r="YN3899" s="68"/>
      <c r="YO3899" s="68"/>
      <c r="YP3899" s="68"/>
      <c r="YQ3899" s="68"/>
      <c r="YR3899" s="68"/>
      <c r="YS3899" s="68"/>
      <c r="YT3899" s="68"/>
      <c r="YU3899" s="68"/>
      <c r="YV3899" s="68"/>
      <c r="YW3899" s="68"/>
      <c r="YX3899" s="68">
        <v>1.0017461668569601</v>
      </c>
      <c r="YY3899" s="68"/>
      <c r="YZ3899" s="68"/>
      <c r="ZA3899" s="68"/>
      <c r="ZB3899" s="68"/>
      <c r="ZC3899" s="68"/>
      <c r="ZD3899" s="68"/>
    </row>
    <row r="3900" spans="658:680" x14ac:dyDescent="0.25">
      <c r="YH3900" s="68"/>
      <c r="YI3900" s="68"/>
      <c r="YJ3900" s="68"/>
      <c r="YK3900" s="68"/>
      <c r="YL3900" s="68"/>
      <c r="YM3900" s="68"/>
      <c r="YN3900" s="68"/>
      <c r="YO3900" s="68"/>
      <c r="YP3900" s="68"/>
      <c r="YQ3900" s="68"/>
      <c r="YR3900" s="68"/>
      <c r="YS3900" s="68"/>
      <c r="YT3900" s="68"/>
      <c r="YU3900" s="68"/>
      <c r="YV3900" s="68"/>
      <c r="YW3900" s="68"/>
      <c r="YX3900" s="68">
        <v>1.0017455387794201</v>
      </c>
      <c r="YY3900" s="68"/>
      <c r="YZ3900" s="68"/>
      <c r="ZA3900" s="68"/>
      <c r="ZB3900" s="68"/>
      <c r="ZC3900" s="68"/>
      <c r="ZD3900" s="68"/>
    </row>
    <row r="3901" spans="658:680" x14ac:dyDescent="0.25">
      <c r="YH3901" s="68"/>
      <c r="YI3901" s="68"/>
      <c r="YJ3901" s="68"/>
      <c r="YK3901" s="68"/>
      <c r="YL3901" s="68"/>
      <c r="YM3901" s="68"/>
      <c r="YN3901" s="68"/>
      <c r="YO3901" s="68"/>
      <c r="YP3901" s="68"/>
      <c r="YQ3901" s="68"/>
      <c r="YR3901" s="68"/>
      <c r="YS3901" s="68"/>
      <c r="YT3901" s="68"/>
      <c r="YU3901" s="68"/>
      <c r="YV3901" s="68"/>
      <c r="YW3901" s="68"/>
      <c r="YX3901" s="68">
        <v>1.0017419810152299</v>
      </c>
      <c r="YY3901" s="68"/>
      <c r="YZ3901" s="68"/>
      <c r="ZA3901" s="68"/>
      <c r="ZB3901" s="68"/>
      <c r="ZC3901" s="68"/>
      <c r="ZD3901" s="68"/>
    </row>
    <row r="3902" spans="658:680" x14ac:dyDescent="0.25">
      <c r="YH3902" s="68"/>
      <c r="YI3902" s="68"/>
      <c r="YJ3902" s="68"/>
      <c r="YK3902" s="68"/>
      <c r="YL3902" s="68"/>
      <c r="YM3902" s="68"/>
      <c r="YN3902" s="68"/>
      <c r="YO3902" s="68"/>
      <c r="YP3902" s="68"/>
      <c r="YQ3902" s="68"/>
      <c r="YR3902" s="68"/>
      <c r="YS3902" s="68"/>
      <c r="YT3902" s="68"/>
      <c r="YU3902" s="68"/>
      <c r="YV3902" s="68"/>
      <c r="YW3902" s="68"/>
      <c r="YX3902" s="68">
        <v>1.00174100903339</v>
      </c>
      <c r="YY3902" s="68"/>
      <c r="YZ3902" s="68"/>
      <c r="ZA3902" s="68"/>
      <c r="ZB3902" s="68"/>
      <c r="ZC3902" s="68"/>
      <c r="ZD3902" s="68"/>
    </row>
    <row r="3903" spans="658:680" x14ac:dyDescent="0.25">
      <c r="YH3903" s="68"/>
      <c r="YI3903" s="68"/>
      <c r="YJ3903" s="68"/>
      <c r="YK3903" s="68"/>
      <c r="YL3903" s="68"/>
      <c r="YM3903" s="68"/>
      <c r="YN3903" s="68"/>
      <c r="YO3903" s="68"/>
      <c r="YP3903" s="68"/>
      <c r="YQ3903" s="68"/>
      <c r="YR3903" s="68"/>
      <c r="YS3903" s="68"/>
      <c r="YT3903" s="68"/>
      <c r="YU3903" s="68"/>
      <c r="YV3903" s="68"/>
      <c r="YW3903" s="68"/>
      <c r="YX3903" s="68">
        <v>1.0017406299999501</v>
      </c>
      <c r="YY3903" s="68"/>
      <c r="YZ3903" s="68"/>
      <c r="ZA3903" s="68"/>
      <c r="ZB3903" s="68"/>
      <c r="ZC3903" s="68"/>
      <c r="ZD3903" s="68"/>
    </row>
    <row r="3904" spans="658:680" x14ac:dyDescent="0.25">
      <c r="YH3904" s="68"/>
      <c r="YI3904" s="68"/>
      <c r="YJ3904" s="68"/>
      <c r="YK3904" s="68"/>
      <c r="YL3904" s="68"/>
      <c r="YM3904" s="68"/>
      <c r="YN3904" s="68"/>
      <c r="YO3904" s="68"/>
      <c r="YP3904" s="68"/>
      <c r="YQ3904" s="68"/>
      <c r="YR3904" s="68"/>
      <c r="YS3904" s="68"/>
      <c r="YT3904" s="68"/>
      <c r="YU3904" s="68"/>
      <c r="YV3904" s="68"/>
      <c r="YW3904" s="68"/>
      <c r="YX3904" s="68">
        <v>1.0017388338253901</v>
      </c>
      <c r="YY3904" s="68"/>
      <c r="YZ3904" s="68"/>
      <c r="ZA3904" s="68"/>
      <c r="ZB3904" s="68"/>
      <c r="ZC3904" s="68"/>
      <c r="ZD3904" s="68"/>
    </row>
    <row r="3905" spans="658:680" x14ac:dyDescent="0.25">
      <c r="YH3905" s="68"/>
      <c r="YI3905" s="68"/>
      <c r="YJ3905" s="68"/>
      <c r="YK3905" s="68"/>
      <c r="YL3905" s="68"/>
      <c r="YM3905" s="68"/>
      <c r="YN3905" s="68"/>
      <c r="YO3905" s="68"/>
      <c r="YP3905" s="68"/>
      <c r="YQ3905" s="68"/>
      <c r="YR3905" s="68"/>
      <c r="YS3905" s="68"/>
      <c r="YT3905" s="68"/>
      <c r="YU3905" s="68"/>
      <c r="YV3905" s="68"/>
      <c r="YW3905" s="68"/>
      <c r="YX3905" s="68">
        <v>1.0017378150479299</v>
      </c>
      <c r="YY3905" s="68"/>
      <c r="YZ3905" s="68"/>
      <c r="ZA3905" s="68"/>
      <c r="ZB3905" s="68"/>
      <c r="ZC3905" s="68"/>
      <c r="ZD3905" s="68"/>
    </row>
    <row r="3906" spans="658:680" x14ac:dyDescent="0.25">
      <c r="YH3906" s="68"/>
      <c r="YI3906" s="68"/>
      <c r="YJ3906" s="68"/>
      <c r="YK3906" s="68"/>
      <c r="YL3906" s="68"/>
      <c r="YM3906" s="68"/>
      <c r="YN3906" s="68"/>
      <c r="YO3906" s="68"/>
      <c r="YP3906" s="68"/>
      <c r="YQ3906" s="68"/>
      <c r="YR3906" s="68"/>
      <c r="YS3906" s="68"/>
      <c r="YT3906" s="68"/>
      <c r="YU3906" s="68"/>
      <c r="YV3906" s="68"/>
      <c r="YW3906" s="68"/>
      <c r="YX3906" s="68">
        <v>1.0017337018581101</v>
      </c>
      <c r="YY3906" s="68"/>
      <c r="YZ3906" s="68"/>
      <c r="ZA3906" s="68"/>
      <c r="ZB3906" s="68"/>
      <c r="ZC3906" s="68"/>
      <c r="ZD3906" s="68"/>
    </row>
    <row r="3907" spans="658:680" x14ac:dyDescent="0.25">
      <c r="YH3907" s="68"/>
      <c r="YI3907" s="68"/>
      <c r="YJ3907" s="68"/>
      <c r="YK3907" s="68"/>
      <c r="YL3907" s="68"/>
      <c r="YM3907" s="68"/>
      <c r="YN3907" s="68"/>
      <c r="YO3907" s="68"/>
      <c r="YP3907" s="68"/>
      <c r="YQ3907" s="68"/>
      <c r="YR3907" s="68"/>
      <c r="YS3907" s="68"/>
      <c r="YT3907" s="68"/>
      <c r="YU3907" s="68"/>
      <c r="YV3907" s="68"/>
      <c r="YW3907" s="68"/>
      <c r="YX3907" s="68">
        <v>1.0017223112872899</v>
      </c>
      <c r="YY3907" s="68"/>
      <c r="YZ3907" s="68"/>
      <c r="ZA3907" s="68"/>
      <c r="ZB3907" s="68"/>
      <c r="ZC3907" s="68"/>
      <c r="ZD3907" s="68"/>
    </row>
    <row r="3908" spans="658:680" x14ac:dyDescent="0.25">
      <c r="YH3908" s="68"/>
      <c r="YI3908" s="68"/>
      <c r="YJ3908" s="68"/>
      <c r="YK3908" s="68"/>
      <c r="YL3908" s="68"/>
      <c r="YM3908" s="68"/>
      <c r="YN3908" s="68"/>
      <c r="YO3908" s="68"/>
      <c r="YP3908" s="68"/>
      <c r="YQ3908" s="68"/>
      <c r="YR3908" s="68"/>
      <c r="YS3908" s="68"/>
      <c r="YT3908" s="68"/>
      <c r="YU3908" s="68"/>
      <c r="YV3908" s="68"/>
      <c r="YW3908" s="68"/>
      <c r="YX3908" s="68">
        <v>1.00171784016632</v>
      </c>
      <c r="YY3908" s="68"/>
      <c r="YZ3908" s="68"/>
      <c r="ZA3908" s="68"/>
      <c r="ZB3908" s="68"/>
      <c r="ZC3908" s="68"/>
      <c r="ZD3908" s="68"/>
    </row>
    <row r="3909" spans="658:680" x14ac:dyDescent="0.25">
      <c r="YH3909" s="68"/>
      <c r="YI3909" s="68"/>
      <c r="YJ3909" s="68"/>
      <c r="YK3909" s="68"/>
      <c r="YL3909" s="68"/>
      <c r="YM3909" s="68"/>
      <c r="YN3909" s="68"/>
      <c r="YO3909" s="68"/>
      <c r="YP3909" s="68"/>
      <c r="YQ3909" s="68"/>
      <c r="YR3909" s="68"/>
      <c r="YS3909" s="68"/>
      <c r="YT3909" s="68"/>
      <c r="YU3909" s="68"/>
      <c r="YV3909" s="68"/>
      <c r="YW3909" s="68"/>
      <c r="YX3909" s="68">
        <v>1.00171782718833</v>
      </c>
      <c r="YY3909" s="68"/>
      <c r="YZ3909" s="68"/>
      <c r="ZA3909" s="68"/>
      <c r="ZB3909" s="68"/>
      <c r="ZC3909" s="68"/>
      <c r="ZD3909" s="68"/>
    </row>
    <row r="3910" spans="658:680" x14ac:dyDescent="0.25">
      <c r="YH3910" s="68"/>
      <c r="YI3910" s="68"/>
      <c r="YJ3910" s="68"/>
      <c r="YK3910" s="68"/>
      <c r="YL3910" s="68"/>
      <c r="YM3910" s="68"/>
      <c r="YN3910" s="68"/>
      <c r="YO3910" s="68"/>
      <c r="YP3910" s="68"/>
      <c r="YQ3910" s="68"/>
      <c r="YR3910" s="68"/>
      <c r="YS3910" s="68"/>
      <c r="YT3910" s="68"/>
      <c r="YU3910" s="68"/>
      <c r="YV3910" s="68"/>
      <c r="YW3910" s="68"/>
      <c r="YX3910" s="68">
        <v>1.0017078689352901</v>
      </c>
      <c r="YY3910" s="68"/>
      <c r="YZ3910" s="68"/>
      <c r="ZA3910" s="68"/>
      <c r="ZB3910" s="68"/>
      <c r="ZC3910" s="68"/>
      <c r="ZD3910" s="68"/>
    </row>
    <row r="3911" spans="658:680" x14ac:dyDescent="0.25">
      <c r="YH3911" s="68"/>
      <c r="YI3911" s="68"/>
      <c r="YJ3911" s="68"/>
      <c r="YK3911" s="68"/>
      <c r="YL3911" s="68"/>
      <c r="YM3911" s="68"/>
      <c r="YN3911" s="68"/>
      <c r="YO3911" s="68"/>
      <c r="YP3911" s="68"/>
      <c r="YQ3911" s="68"/>
      <c r="YR3911" s="68"/>
      <c r="YS3911" s="68"/>
      <c r="YT3911" s="68"/>
      <c r="YU3911" s="68"/>
      <c r="YV3911" s="68"/>
      <c r="YW3911" s="68"/>
      <c r="YX3911" s="68">
        <v>1.0017073890036099</v>
      </c>
      <c r="YY3911" s="68"/>
      <c r="YZ3911" s="68"/>
      <c r="ZA3911" s="68"/>
      <c r="ZB3911" s="68"/>
      <c r="ZC3911" s="68"/>
      <c r="ZD3911" s="68"/>
    </row>
    <row r="3912" spans="658:680" x14ac:dyDescent="0.25">
      <c r="YH3912" s="68"/>
      <c r="YI3912" s="68"/>
      <c r="YJ3912" s="68"/>
      <c r="YK3912" s="68"/>
      <c r="YL3912" s="68"/>
      <c r="YM3912" s="68"/>
      <c r="YN3912" s="68"/>
      <c r="YO3912" s="68"/>
      <c r="YP3912" s="68"/>
      <c r="YQ3912" s="68"/>
      <c r="YR3912" s="68"/>
      <c r="YS3912" s="68"/>
      <c r="YT3912" s="68"/>
      <c r="YU3912" s="68"/>
      <c r="YV3912" s="68"/>
      <c r="YW3912" s="68"/>
      <c r="YX3912" s="68">
        <v>1.0017063392276799</v>
      </c>
      <c r="YY3912" s="68"/>
      <c r="YZ3912" s="68"/>
      <c r="ZA3912" s="68"/>
      <c r="ZB3912" s="68"/>
      <c r="ZC3912" s="68"/>
      <c r="ZD3912" s="68"/>
    </row>
    <row r="3913" spans="658:680" x14ac:dyDescent="0.25">
      <c r="YH3913" s="68"/>
      <c r="YI3913" s="68"/>
      <c r="YJ3913" s="68"/>
      <c r="YK3913" s="68"/>
      <c r="YL3913" s="68"/>
      <c r="YM3913" s="68"/>
      <c r="YN3913" s="68"/>
      <c r="YO3913" s="68"/>
      <c r="YP3913" s="68"/>
      <c r="YQ3913" s="68"/>
      <c r="YR3913" s="68"/>
      <c r="YS3913" s="68"/>
      <c r="YT3913" s="68"/>
      <c r="YU3913" s="68"/>
      <c r="YV3913" s="68"/>
      <c r="YW3913" s="68"/>
      <c r="YX3913" s="68">
        <v>1.0017016940094301</v>
      </c>
      <c r="YY3913" s="68"/>
      <c r="YZ3913" s="68"/>
      <c r="ZA3913" s="68"/>
      <c r="ZB3913" s="68"/>
      <c r="ZC3913" s="68"/>
      <c r="ZD3913" s="68"/>
    </row>
    <row r="3914" spans="658:680" x14ac:dyDescent="0.25">
      <c r="YH3914" s="68"/>
      <c r="YI3914" s="68"/>
      <c r="YJ3914" s="68"/>
      <c r="YK3914" s="68"/>
      <c r="YL3914" s="68"/>
      <c r="YM3914" s="68"/>
      <c r="YN3914" s="68"/>
      <c r="YO3914" s="68"/>
      <c r="YP3914" s="68"/>
      <c r="YQ3914" s="68"/>
      <c r="YR3914" s="68"/>
      <c r="YS3914" s="68"/>
      <c r="YT3914" s="68"/>
      <c r="YU3914" s="68"/>
      <c r="YV3914" s="68"/>
      <c r="YW3914" s="68"/>
      <c r="YX3914" s="68">
        <v>1.0017013090698199</v>
      </c>
      <c r="YY3914" s="68"/>
      <c r="YZ3914" s="68"/>
      <c r="ZA3914" s="68"/>
      <c r="ZB3914" s="68"/>
      <c r="ZC3914" s="68"/>
      <c r="ZD3914" s="68"/>
    </row>
    <row r="3915" spans="658:680" x14ac:dyDescent="0.25">
      <c r="YH3915" s="68"/>
      <c r="YI3915" s="68"/>
      <c r="YJ3915" s="68"/>
      <c r="YK3915" s="68"/>
      <c r="YL3915" s="68"/>
      <c r="YM3915" s="68"/>
      <c r="YN3915" s="68"/>
      <c r="YO3915" s="68"/>
      <c r="YP3915" s="68"/>
      <c r="YQ3915" s="68"/>
      <c r="YR3915" s="68"/>
      <c r="YS3915" s="68"/>
      <c r="YT3915" s="68"/>
      <c r="YU3915" s="68"/>
      <c r="YV3915" s="68"/>
      <c r="YW3915" s="68"/>
      <c r="YX3915" s="68">
        <v>1.0017001202081901</v>
      </c>
      <c r="YY3915" s="68"/>
      <c r="YZ3915" s="68"/>
      <c r="ZA3915" s="68"/>
      <c r="ZB3915" s="68"/>
      <c r="ZC3915" s="68"/>
      <c r="ZD3915" s="68"/>
    </row>
    <row r="3916" spans="658:680" x14ac:dyDescent="0.25">
      <c r="YH3916" s="68"/>
      <c r="YI3916" s="68"/>
      <c r="YJ3916" s="68"/>
      <c r="YK3916" s="68"/>
      <c r="YL3916" s="68"/>
      <c r="YM3916" s="68"/>
      <c r="YN3916" s="68"/>
      <c r="YO3916" s="68"/>
      <c r="YP3916" s="68"/>
      <c r="YQ3916" s="68"/>
      <c r="YR3916" s="68"/>
      <c r="YS3916" s="68"/>
      <c r="YT3916" s="68"/>
      <c r="YU3916" s="68"/>
      <c r="YV3916" s="68"/>
      <c r="YW3916" s="68"/>
      <c r="YX3916" s="68">
        <v>1.0016999473730901</v>
      </c>
      <c r="YY3916" s="68"/>
      <c r="YZ3916" s="68"/>
      <c r="ZA3916" s="68"/>
      <c r="ZB3916" s="68"/>
      <c r="ZC3916" s="68"/>
      <c r="ZD3916" s="68"/>
    </row>
    <row r="3917" spans="658:680" x14ac:dyDescent="0.25">
      <c r="YH3917" s="68"/>
      <c r="YI3917" s="68"/>
      <c r="YJ3917" s="68"/>
      <c r="YK3917" s="68"/>
      <c r="YL3917" s="68"/>
      <c r="YM3917" s="68"/>
      <c r="YN3917" s="68"/>
      <c r="YO3917" s="68"/>
      <c r="YP3917" s="68"/>
      <c r="YQ3917" s="68"/>
      <c r="YR3917" s="68"/>
      <c r="YS3917" s="68"/>
      <c r="YT3917" s="68"/>
      <c r="YU3917" s="68"/>
      <c r="YV3917" s="68"/>
      <c r="YW3917" s="68"/>
      <c r="YX3917" s="68">
        <v>1.0016993376717001</v>
      </c>
      <c r="YY3917" s="68"/>
      <c r="YZ3917" s="68"/>
      <c r="ZA3917" s="68"/>
      <c r="ZB3917" s="68"/>
      <c r="ZC3917" s="68"/>
      <c r="ZD3917" s="68"/>
    </row>
    <row r="3918" spans="658:680" x14ac:dyDescent="0.25">
      <c r="YH3918" s="68"/>
      <c r="YI3918" s="68"/>
      <c r="YJ3918" s="68"/>
      <c r="YK3918" s="68"/>
      <c r="YL3918" s="68"/>
      <c r="YM3918" s="68"/>
      <c r="YN3918" s="68"/>
      <c r="YO3918" s="68"/>
      <c r="YP3918" s="68"/>
      <c r="YQ3918" s="68"/>
      <c r="YR3918" s="68"/>
      <c r="YS3918" s="68"/>
      <c r="YT3918" s="68"/>
      <c r="YU3918" s="68"/>
      <c r="YV3918" s="68"/>
      <c r="YW3918" s="68"/>
      <c r="YX3918" s="68">
        <v>1.00169556958702</v>
      </c>
      <c r="YY3918" s="68"/>
      <c r="YZ3918" s="68"/>
      <c r="ZA3918" s="68"/>
      <c r="ZB3918" s="68"/>
      <c r="ZC3918" s="68"/>
      <c r="ZD3918" s="68"/>
    </row>
    <row r="3919" spans="658:680" x14ac:dyDescent="0.25">
      <c r="YH3919" s="68"/>
      <c r="YI3919" s="68"/>
      <c r="YJ3919" s="68"/>
      <c r="YK3919" s="68"/>
      <c r="YL3919" s="68"/>
      <c r="YM3919" s="68"/>
      <c r="YN3919" s="68"/>
      <c r="YO3919" s="68"/>
      <c r="YP3919" s="68"/>
      <c r="YQ3919" s="68"/>
      <c r="YR3919" s="68"/>
      <c r="YS3919" s="68"/>
      <c r="YT3919" s="68"/>
      <c r="YU3919" s="68"/>
      <c r="YV3919" s="68"/>
      <c r="YW3919" s="68"/>
      <c r="YX3919" s="68">
        <v>1.00168894164158</v>
      </c>
      <c r="YY3919" s="68"/>
      <c r="YZ3919" s="68"/>
      <c r="ZA3919" s="68"/>
      <c r="ZB3919" s="68"/>
      <c r="ZC3919" s="68"/>
      <c r="ZD3919" s="68"/>
    </row>
    <row r="3920" spans="658:680" x14ac:dyDescent="0.25">
      <c r="YH3920" s="68"/>
      <c r="YI3920" s="68"/>
      <c r="YJ3920" s="68"/>
      <c r="YK3920" s="68"/>
      <c r="YL3920" s="68"/>
      <c r="YM3920" s="68"/>
      <c r="YN3920" s="68"/>
      <c r="YO3920" s="68"/>
      <c r="YP3920" s="68"/>
      <c r="YQ3920" s="68"/>
      <c r="YR3920" s="68"/>
      <c r="YS3920" s="68"/>
      <c r="YT3920" s="68"/>
      <c r="YU3920" s="68"/>
      <c r="YV3920" s="68"/>
      <c r="YW3920" s="68"/>
      <c r="YX3920" s="68">
        <v>1.00168867131051</v>
      </c>
      <c r="YY3920" s="68"/>
      <c r="YZ3920" s="68"/>
      <c r="ZA3920" s="68"/>
      <c r="ZB3920" s="68"/>
      <c r="ZC3920" s="68"/>
      <c r="ZD3920" s="68"/>
    </row>
    <row r="3921" spans="658:680" x14ac:dyDescent="0.25">
      <c r="YH3921" s="68"/>
      <c r="YI3921" s="68"/>
      <c r="YJ3921" s="68"/>
      <c r="YK3921" s="68"/>
      <c r="YL3921" s="68"/>
      <c r="YM3921" s="68"/>
      <c r="YN3921" s="68"/>
      <c r="YO3921" s="68"/>
      <c r="YP3921" s="68"/>
      <c r="YQ3921" s="68"/>
      <c r="YR3921" s="68"/>
      <c r="YS3921" s="68"/>
      <c r="YT3921" s="68"/>
      <c r="YU3921" s="68"/>
      <c r="YV3921" s="68"/>
      <c r="YW3921" s="68"/>
      <c r="YX3921" s="68">
        <v>1.0016883184329901</v>
      </c>
      <c r="YY3921" s="68"/>
      <c r="YZ3921" s="68"/>
      <c r="ZA3921" s="68"/>
      <c r="ZB3921" s="68"/>
      <c r="ZC3921" s="68"/>
      <c r="ZD3921" s="68"/>
    </row>
    <row r="3922" spans="658:680" x14ac:dyDescent="0.25">
      <c r="YH3922" s="68"/>
      <c r="YI3922" s="68"/>
      <c r="YJ3922" s="68"/>
      <c r="YK3922" s="68"/>
      <c r="YL3922" s="68"/>
      <c r="YM3922" s="68"/>
      <c r="YN3922" s="68"/>
      <c r="YO3922" s="68"/>
      <c r="YP3922" s="68"/>
      <c r="YQ3922" s="68"/>
      <c r="YR3922" s="68"/>
      <c r="YS3922" s="68"/>
      <c r="YT3922" s="68"/>
      <c r="YU3922" s="68"/>
      <c r="YV3922" s="68"/>
      <c r="YW3922" s="68"/>
      <c r="YX3922" s="68">
        <v>1.0016841448656999</v>
      </c>
      <c r="YY3922" s="68"/>
      <c r="YZ3922" s="68"/>
      <c r="ZA3922" s="68"/>
      <c r="ZB3922" s="68"/>
      <c r="ZC3922" s="68"/>
      <c r="ZD3922" s="68"/>
    </row>
    <row r="3923" spans="658:680" x14ac:dyDescent="0.25">
      <c r="YH3923" s="68"/>
      <c r="YI3923" s="68"/>
      <c r="YJ3923" s="68"/>
      <c r="YK3923" s="68"/>
      <c r="YL3923" s="68"/>
      <c r="YM3923" s="68"/>
      <c r="YN3923" s="68"/>
      <c r="YO3923" s="68"/>
      <c r="YP3923" s="68"/>
      <c r="YQ3923" s="68"/>
      <c r="YR3923" s="68"/>
      <c r="YS3923" s="68"/>
      <c r="YT3923" s="68"/>
      <c r="YU3923" s="68"/>
      <c r="YV3923" s="68"/>
      <c r="YW3923" s="68"/>
      <c r="YX3923" s="68">
        <v>1.00168413608101</v>
      </c>
      <c r="YY3923" s="68"/>
      <c r="YZ3923" s="68"/>
      <c r="ZA3923" s="68"/>
      <c r="ZB3923" s="68"/>
      <c r="ZC3923" s="68"/>
      <c r="ZD3923" s="68"/>
    </row>
    <row r="3924" spans="658:680" x14ac:dyDescent="0.25">
      <c r="YH3924" s="68"/>
      <c r="YI3924" s="68"/>
      <c r="YJ3924" s="68"/>
      <c r="YK3924" s="68"/>
      <c r="YL3924" s="68"/>
      <c r="YM3924" s="68"/>
      <c r="YN3924" s="68"/>
      <c r="YO3924" s="68"/>
      <c r="YP3924" s="68"/>
      <c r="YQ3924" s="68"/>
      <c r="YR3924" s="68"/>
      <c r="YS3924" s="68"/>
      <c r="YT3924" s="68"/>
      <c r="YU3924" s="68"/>
      <c r="YV3924" s="68"/>
      <c r="YW3924" s="68"/>
      <c r="YX3924" s="68">
        <v>1.00168253353401</v>
      </c>
      <c r="YY3924" s="68"/>
      <c r="YZ3924" s="68"/>
      <c r="ZA3924" s="68"/>
      <c r="ZB3924" s="68"/>
      <c r="ZC3924" s="68"/>
      <c r="ZD3924" s="68"/>
    </row>
    <row r="3925" spans="658:680" x14ac:dyDescent="0.25">
      <c r="YH3925" s="68"/>
      <c r="YI3925" s="68"/>
      <c r="YJ3925" s="68"/>
      <c r="YK3925" s="68"/>
      <c r="YL3925" s="68"/>
      <c r="YM3925" s="68"/>
      <c r="YN3925" s="68"/>
      <c r="YO3925" s="68"/>
      <c r="YP3925" s="68"/>
      <c r="YQ3925" s="68"/>
      <c r="YR3925" s="68"/>
      <c r="YS3925" s="68"/>
      <c r="YT3925" s="68"/>
      <c r="YU3925" s="68"/>
      <c r="YV3925" s="68"/>
      <c r="YW3925" s="68"/>
      <c r="YX3925" s="68">
        <v>1.0016812909412101</v>
      </c>
      <c r="YY3925" s="68"/>
      <c r="YZ3925" s="68"/>
      <c r="ZA3925" s="68"/>
      <c r="ZB3925" s="68"/>
      <c r="ZC3925" s="68"/>
      <c r="ZD3925" s="68"/>
    </row>
    <row r="3926" spans="658:680" x14ac:dyDescent="0.25">
      <c r="YH3926" s="68"/>
      <c r="YI3926" s="68"/>
      <c r="YJ3926" s="68"/>
      <c r="YK3926" s="68"/>
      <c r="YL3926" s="68"/>
      <c r="YM3926" s="68"/>
      <c r="YN3926" s="68"/>
      <c r="YO3926" s="68"/>
      <c r="YP3926" s="68"/>
      <c r="YQ3926" s="68"/>
      <c r="YR3926" s="68"/>
      <c r="YS3926" s="68"/>
      <c r="YT3926" s="68"/>
      <c r="YU3926" s="68"/>
      <c r="YV3926" s="68"/>
      <c r="YW3926" s="68"/>
      <c r="YX3926" s="68">
        <v>1.0016796568364501</v>
      </c>
      <c r="YY3926" s="68"/>
      <c r="YZ3926" s="68"/>
      <c r="ZA3926" s="68"/>
      <c r="ZB3926" s="68"/>
      <c r="ZC3926" s="68"/>
      <c r="ZD3926" s="68"/>
    </row>
    <row r="3927" spans="658:680" x14ac:dyDescent="0.25">
      <c r="YH3927" s="68"/>
      <c r="YI3927" s="68"/>
      <c r="YJ3927" s="68"/>
      <c r="YK3927" s="68"/>
      <c r="YL3927" s="68"/>
      <c r="YM3927" s="68"/>
      <c r="YN3927" s="68"/>
      <c r="YO3927" s="68"/>
      <c r="YP3927" s="68"/>
      <c r="YQ3927" s="68"/>
      <c r="YR3927" s="68"/>
      <c r="YS3927" s="68"/>
      <c r="YT3927" s="68"/>
      <c r="YU3927" s="68"/>
      <c r="YV3927" s="68"/>
      <c r="YW3927" s="68"/>
      <c r="YX3927" s="68">
        <v>1.0016750741218601</v>
      </c>
      <c r="YY3927" s="68"/>
      <c r="YZ3927" s="68"/>
      <c r="ZA3927" s="68"/>
      <c r="ZB3927" s="68"/>
      <c r="ZC3927" s="68"/>
      <c r="ZD3927" s="68"/>
    </row>
    <row r="3928" spans="658:680" x14ac:dyDescent="0.25">
      <c r="YH3928" s="68"/>
      <c r="YI3928" s="68"/>
      <c r="YJ3928" s="68"/>
      <c r="YK3928" s="68"/>
      <c r="YL3928" s="68"/>
      <c r="YM3928" s="68"/>
      <c r="YN3928" s="68"/>
      <c r="YO3928" s="68"/>
      <c r="YP3928" s="68"/>
      <c r="YQ3928" s="68"/>
      <c r="YR3928" s="68"/>
      <c r="YS3928" s="68"/>
      <c r="YT3928" s="68"/>
      <c r="YU3928" s="68"/>
      <c r="YV3928" s="68"/>
      <c r="YW3928" s="68"/>
      <c r="YX3928" s="68">
        <v>1.00167261184742</v>
      </c>
      <c r="YY3928" s="68"/>
      <c r="YZ3928" s="68"/>
      <c r="ZA3928" s="68"/>
      <c r="ZB3928" s="68"/>
      <c r="ZC3928" s="68"/>
      <c r="ZD3928" s="68"/>
    </row>
    <row r="3929" spans="658:680" x14ac:dyDescent="0.25">
      <c r="YH3929" s="68"/>
      <c r="YI3929" s="68"/>
      <c r="YJ3929" s="68"/>
      <c r="YK3929" s="68"/>
      <c r="YL3929" s="68"/>
      <c r="YM3929" s="68"/>
      <c r="YN3929" s="68"/>
      <c r="YO3929" s="68"/>
      <c r="YP3929" s="68"/>
      <c r="YQ3929" s="68"/>
      <c r="YR3929" s="68"/>
      <c r="YS3929" s="68"/>
      <c r="YT3929" s="68"/>
      <c r="YU3929" s="68"/>
      <c r="YV3929" s="68"/>
      <c r="YW3929" s="68"/>
      <c r="YX3929" s="68">
        <v>1.00167226747813</v>
      </c>
      <c r="YY3929" s="68"/>
      <c r="YZ3929" s="68"/>
      <c r="ZA3929" s="68"/>
      <c r="ZB3929" s="68"/>
      <c r="ZC3929" s="68"/>
      <c r="ZD3929" s="68"/>
    </row>
    <row r="3930" spans="658:680" x14ac:dyDescent="0.25">
      <c r="YH3930" s="68"/>
      <c r="YI3930" s="68"/>
      <c r="YJ3930" s="68"/>
      <c r="YK3930" s="68"/>
      <c r="YL3930" s="68"/>
      <c r="YM3930" s="68"/>
      <c r="YN3930" s="68"/>
      <c r="YO3930" s="68"/>
      <c r="YP3930" s="68"/>
      <c r="YQ3930" s="68"/>
      <c r="YR3930" s="68"/>
      <c r="YS3930" s="68"/>
      <c r="YT3930" s="68"/>
      <c r="YU3930" s="68"/>
      <c r="YV3930" s="68"/>
      <c r="YW3930" s="68"/>
      <c r="YX3930" s="68">
        <v>1.00167188694258</v>
      </c>
      <c r="YY3930" s="68"/>
      <c r="YZ3930" s="68"/>
      <c r="ZA3930" s="68"/>
      <c r="ZB3930" s="68"/>
      <c r="ZC3930" s="68"/>
      <c r="ZD3930" s="68"/>
    </row>
    <row r="3931" spans="658:680" x14ac:dyDescent="0.25">
      <c r="YH3931" s="68"/>
      <c r="YI3931" s="68"/>
      <c r="YJ3931" s="68"/>
      <c r="YK3931" s="68"/>
      <c r="YL3931" s="68"/>
      <c r="YM3931" s="68"/>
      <c r="YN3931" s="68"/>
      <c r="YO3931" s="68"/>
      <c r="YP3931" s="68"/>
      <c r="YQ3931" s="68"/>
      <c r="YR3931" s="68"/>
      <c r="YS3931" s="68"/>
      <c r="YT3931" s="68"/>
      <c r="YU3931" s="68"/>
      <c r="YV3931" s="68"/>
      <c r="YW3931" s="68"/>
      <c r="YX3931" s="68">
        <v>1.00167180208155</v>
      </c>
      <c r="YY3931" s="68"/>
      <c r="YZ3931" s="68"/>
      <c r="ZA3931" s="68"/>
      <c r="ZB3931" s="68"/>
      <c r="ZC3931" s="68"/>
      <c r="ZD3931" s="68"/>
    </row>
    <row r="3932" spans="658:680" x14ac:dyDescent="0.25">
      <c r="YH3932" s="68"/>
      <c r="YI3932" s="68"/>
      <c r="YJ3932" s="68"/>
      <c r="YK3932" s="68"/>
      <c r="YL3932" s="68"/>
      <c r="YM3932" s="68"/>
      <c r="YN3932" s="68"/>
      <c r="YO3932" s="68"/>
      <c r="YP3932" s="68"/>
      <c r="YQ3932" s="68"/>
      <c r="YR3932" s="68"/>
      <c r="YS3932" s="68"/>
      <c r="YT3932" s="68"/>
      <c r="YU3932" s="68"/>
      <c r="YV3932" s="68"/>
      <c r="YW3932" s="68"/>
      <c r="YX3932" s="68">
        <v>1.0016646396909401</v>
      </c>
      <c r="YY3932" s="68"/>
      <c r="YZ3932" s="68"/>
      <c r="ZA3932" s="68"/>
      <c r="ZB3932" s="68"/>
      <c r="ZC3932" s="68"/>
      <c r="ZD3932" s="68"/>
    </row>
    <row r="3933" spans="658:680" x14ac:dyDescent="0.25">
      <c r="YH3933" s="68"/>
      <c r="YI3933" s="68"/>
      <c r="YJ3933" s="68"/>
      <c r="YK3933" s="68"/>
      <c r="YL3933" s="68"/>
      <c r="YM3933" s="68"/>
      <c r="YN3933" s="68"/>
      <c r="YO3933" s="68"/>
      <c r="YP3933" s="68"/>
      <c r="YQ3933" s="68"/>
      <c r="YR3933" s="68"/>
      <c r="YS3933" s="68"/>
      <c r="YT3933" s="68"/>
      <c r="YU3933" s="68"/>
      <c r="YV3933" s="68"/>
      <c r="YW3933" s="68"/>
      <c r="YX3933" s="68">
        <v>1.0016601268535099</v>
      </c>
      <c r="YY3933" s="68"/>
      <c r="YZ3933" s="68"/>
      <c r="ZA3933" s="68"/>
      <c r="ZB3933" s="68"/>
      <c r="ZC3933" s="68"/>
      <c r="ZD3933" s="68"/>
    </row>
    <row r="3934" spans="658:680" x14ac:dyDescent="0.25">
      <c r="YH3934" s="68"/>
      <c r="YI3934" s="68"/>
      <c r="YJ3934" s="68"/>
      <c r="YK3934" s="68"/>
      <c r="YL3934" s="68"/>
      <c r="YM3934" s="68"/>
      <c r="YN3934" s="68"/>
      <c r="YO3934" s="68"/>
      <c r="YP3934" s="68"/>
      <c r="YQ3934" s="68"/>
      <c r="YR3934" s="68"/>
      <c r="YS3934" s="68"/>
      <c r="YT3934" s="68"/>
      <c r="YU3934" s="68"/>
      <c r="YV3934" s="68"/>
      <c r="YW3934" s="68"/>
      <c r="YX3934" s="68">
        <v>1.0016588624838301</v>
      </c>
      <c r="YY3934" s="68"/>
      <c r="YZ3934" s="68"/>
      <c r="ZA3934" s="68"/>
      <c r="ZB3934" s="68"/>
      <c r="ZC3934" s="68"/>
      <c r="ZD3934" s="68"/>
    </row>
    <row r="3935" spans="658:680" x14ac:dyDescent="0.25">
      <c r="YH3935" s="68"/>
      <c r="YI3935" s="68"/>
      <c r="YJ3935" s="68"/>
      <c r="YK3935" s="68"/>
      <c r="YL3935" s="68"/>
      <c r="YM3935" s="68"/>
      <c r="YN3935" s="68"/>
      <c r="YO3935" s="68"/>
      <c r="YP3935" s="68"/>
      <c r="YQ3935" s="68"/>
      <c r="YR3935" s="68"/>
      <c r="YS3935" s="68"/>
      <c r="YT3935" s="68"/>
      <c r="YU3935" s="68"/>
      <c r="YV3935" s="68"/>
      <c r="YW3935" s="68"/>
      <c r="YX3935" s="68">
        <v>1.0016562037526999</v>
      </c>
      <c r="YY3935" s="68"/>
      <c r="YZ3935" s="68"/>
      <c r="ZA3935" s="68"/>
      <c r="ZB3935" s="68"/>
      <c r="ZC3935" s="68"/>
      <c r="ZD3935" s="68"/>
    </row>
    <row r="3936" spans="658:680" x14ac:dyDescent="0.25">
      <c r="YH3936" s="68"/>
      <c r="YI3936" s="68"/>
      <c r="YJ3936" s="68"/>
      <c r="YK3936" s="68"/>
      <c r="YL3936" s="68"/>
      <c r="YM3936" s="68"/>
      <c r="YN3936" s="68"/>
      <c r="YO3936" s="68"/>
      <c r="YP3936" s="68"/>
      <c r="YQ3936" s="68"/>
      <c r="YR3936" s="68"/>
      <c r="YS3936" s="68"/>
      <c r="YT3936" s="68"/>
      <c r="YU3936" s="68"/>
      <c r="YV3936" s="68"/>
      <c r="YW3936" s="68"/>
      <c r="YX3936" s="68">
        <v>1.0016556398633101</v>
      </c>
      <c r="YY3936" s="68"/>
      <c r="YZ3936" s="68"/>
      <c r="ZA3936" s="68"/>
      <c r="ZB3936" s="68"/>
      <c r="ZC3936" s="68"/>
      <c r="ZD3936" s="68"/>
    </row>
    <row r="3937" spans="658:680" x14ac:dyDescent="0.25">
      <c r="YH3937" s="68"/>
      <c r="YI3937" s="68"/>
      <c r="YJ3937" s="68"/>
      <c r="YK3937" s="68"/>
      <c r="YL3937" s="68"/>
      <c r="YM3937" s="68"/>
      <c r="YN3937" s="68"/>
      <c r="YO3937" s="68"/>
      <c r="YP3937" s="68"/>
      <c r="YQ3937" s="68"/>
      <c r="YR3937" s="68"/>
      <c r="YS3937" s="68"/>
      <c r="YT3937" s="68"/>
      <c r="YU3937" s="68"/>
      <c r="YV3937" s="68"/>
      <c r="YW3937" s="68"/>
      <c r="YX3937" s="68">
        <v>1.0016549000547701</v>
      </c>
      <c r="YY3937" s="68"/>
      <c r="YZ3937" s="68"/>
      <c r="ZA3937" s="68"/>
      <c r="ZB3937" s="68"/>
      <c r="ZC3937" s="68"/>
      <c r="ZD3937" s="68"/>
    </row>
    <row r="3938" spans="658:680" x14ac:dyDescent="0.25">
      <c r="YH3938" s="68"/>
      <c r="YI3938" s="68"/>
      <c r="YJ3938" s="68"/>
      <c r="YK3938" s="68"/>
      <c r="YL3938" s="68"/>
      <c r="YM3938" s="68"/>
      <c r="YN3938" s="68"/>
      <c r="YO3938" s="68"/>
      <c r="YP3938" s="68"/>
      <c r="YQ3938" s="68"/>
      <c r="YR3938" s="68"/>
      <c r="YS3938" s="68"/>
      <c r="YT3938" s="68"/>
      <c r="YU3938" s="68"/>
      <c r="YV3938" s="68"/>
      <c r="YW3938" s="68"/>
      <c r="YX3938" s="68">
        <v>1.0016536322490099</v>
      </c>
      <c r="YY3938" s="68"/>
      <c r="YZ3938" s="68"/>
      <c r="ZA3938" s="68"/>
      <c r="ZB3938" s="68"/>
      <c r="ZC3938" s="68"/>
      <c r="ZD3938" s="68"/>
    </row>
    <row r="3939" spans="658:680" x14ac:dyDescent="0.25">
      <c r="YH3939" s="68"/>
      <c r="YI3939" s="68"/>
      <c r="YJ3939" s="68"/>
      <c r="YK3939" s="68"/>
      <c r="YL3939" s="68"/>
      <c r="YM3939" s="68"/>
      <c r="YN3939" s="68"/>
      <c r="YO3939" s="68"/>
      <c r="YP3939" s="68"/>
      <c r="YQ3939" s="68"/>
      <c r="YR3939" s="68"/>
      <c r="YS3939" s="68"/>
      <c r="YT3939" s="68"/>
      <c r="YU3939" s="68"/>
      <c r="YV3939" s="68"/>
      <c r="YW3939" s="68"/>
      <c r="YX3939" s="68">
        <v>1.0016383267701101</v>
      </c>
      <c r="YY3939" s="68"/>
      <c r="YZ3939" s="68"/>
      <c r="ZA3939" s="68"/>
      <c r="ZB3939" s="68"/>
      <c r="ZC3939" s="68"/>
      <c r="ZD3939" s="68"/>
    </row>
    <row r="3940" spans="658:680" x14ac:dyDescent="0.25">
      <c r="YH3940" s="68"/>
      <c r="YI3940" s="68"/>
      <c r="YJ3940" s="68"/>
      <c r="YK3940" s="68"/>
      <c r="YL3940" s="68"/>
      <c r="YM3940" s="68"/>
      <c r="YN3940" s="68"/>
      <c r="YO3940" s="68"/>
      <c r="YP3940" s="68"/>
      <c r="YQ3940" s="68"/>
      <c r="YR3940" s="68"/>
      <c r="YS3940" s="68"/>
      <c r="YT3940" s="68"/>
      <c r="YU3940" s="68"/>
      <c r="YV3940" s="68"/>
      <c r="YW3940" s="68"/>
      <c r="YX3940" s="68">
        <v>1.0016362733753901</v>
      </c>
      <c r="YY3940" s="68"/>
      <c r="YZ3940" s="68"/>
      <c r="ZA3940" s="68"/>
      <c r="ZB3940" s="68"/>
      <c r="ZC3940" s="68"/>
      <c r="ZD3940" s="68"/>
    </row>
    <row r="3941" spans="658:680" x14ac:dyDescent="0.25">
      <c r="YH3941" s="68"/>
      <c r="YI3941" s="68"/>
      <c r="YJ3941" s="68"/>
      <c r="YK3941" s="68"/>
      <c r="YL3941" s="68"/>
      <c r="YM3941" s="68"/>
      <c r="YN3941" s="68"/>
      <c r="YO3941" s="68"/>
      <c r="YP3941" s="68"/>
      <c r="YQ3941" s="68"/>
      <c r="YR3941" s="68"/>
      <c r="YS3941" s="68"/>
      <c r="YT3941" s="68"/>
      <c r="YU3941" s="68"/>
      <c r="YV3941" s="68"/>
      <c r="YW3941" s="68"/>
      <c r="YX3941" s="68">
        <v>1.00163145872212</v>
      </c>
      <c r="YY3941" s="68"/>
      <c r="YZ3941" s="68"/>
      <c r="ZA3941" s="68"/>
      <c r="ZB3941" s="68"/>
      <c r="ZC3941" s="68"/>
      <c r="ZD3941" s="68"/>
    </row>
    <row r="3942" spans="658:680" x14ac:dyDescent="0.25">
      <c r="YH3942" s="68"/>
      <c r="YI3942" s="68"/>
      <c r="YJ3942" s="68"/>
      <c r="YK3942" s="68"/>
      <c r="YL3942" s="68"/>
      <c r="YM3942" s="68"/>
      <c r="YN3942" s="68"/>
      <c r="YO3942" s="68"/>
      <c r="YP3942" s="68"/>
      <c r="YQ3942" s="68"/>
      <c r="YR3942" s="68"/>
      <c r="YS3942" s="68"/>
      <c r="YT3942" s="68"/>
      <c r="YU3942" s="68"/>
      <c r="YV3942" s="68"/>
      <c r="YW3942" s="68"/>
      <c r="YX3942" s="68">
        <v>1.00163025330371</v>
      </c>
      <c r="YY3942" s="68"/>
      <c r="YZ3942" s="68"/>
      <c r="ZA3942" s="68"/>
      <c r="ZB3942" s="68"/>
      <c r="ZC3942" s="68"/>
      <c r="ZD3942" s="68"/>
    </row>
    <row r="3943" spans="658:680" x14ac:dyDescent="0.25">
      <c r="YH3943" s="68"/>
      <c r="YI3943" s="68"/>
      <c r="YJ3943" s="68"/>
      <c r="YK3943" s="68"/>
      <c r="YL3943" s="68"/>
      <c r="YM3943" s="68"/>
      <c r="YN3943" s="68"/>
      <c r="YO3943" s="68"/>
      <c r="YP3943" s="68"/>
      <c r="YQ3943" s="68"/>
      <c r="YR3943" s="68"/>
      <c r="YS3943" s="68"/>
      <c r="YT3943" s="68"/>
      <c r="YU3943" s="68"/>
      <c r="YV3943" s="68"/>
      <c r="YW3943" s="68"/>
      <c r="YX3943" s="68">
        <v>1.0016293138540899</v>
      </c>
      <c r="YY3943" s="68"/>
      <c r="YZ3943" s="68"/>
      <c r="ZA3943" s="68"/>
      <c r="ZB3943" s="68"/>
      <c r="ZC3943" s="68"/>
      <c r="ZD3943" s="68"/>
    </row>
    <row r="3944" spans="658:680" x14ac:dyDescent="0.25">
      <c r="YH3944" s="68"/>
      <c r="YI3944" s="68"/>
      <c r="YJ3944" s="68"/>
      <c r="YK3944" s="68"/>
      <c r="YL3944" s="68"/>
      <c r="YM3944" s="68"/>
      <c r="YN3944" s="68"/>
      <c r="YO3944" s="68"/>
      <c r="YP3944" s="68"/>
      <c r="YQ3944" s="68"/>
      <c r="YR3944" s="68"/>
      <c r="YS3944" s="68"/>
      <c r="YT3944" s="68"/>
      <c r="YU3944" s="68"/>
      <c r="YV3944" s="68"/>
      <c r="YW3944" s="68"/>
      <c r="YX3944" s="68">
        <v>1.0016286531276</v>
      </c>
      <c r="YY3944" s="68"/>
      <c r="YZ3944" s="68"/>
      <c r="ZA3944" s="68"/>
      <c r="ZB3944" s="68"/>
      <c r="ZC3944" s="68"/>
      <c r="ZD3944" s="68"/>
    </row>
    <row r="3945" spans="658:680" x14ac:dyDescent="0.25">
      <c r="YH3945" s="68"/>
      <c r="YI3945" s="68"/>
      <c r="YJ3945" s="68"/>
      <c r="YK3945" s="68"/>
      <c r="YL3945" s="68"/>
      <c r="YM3945" s="68"/>
      <c r="YN3945" s="68"/>
      <c r="YO3945" s="68"/>
      <c r="YP3945" s="68"/>
      <c r="YQ3945" s="68"/>
      <c r="YR3945" s="68"/>
      <c r="YS3945" s="68"/>
      <c r="YT3945" s="68"/>
      <c r="YU3945" s="68"/>
      <c r="YV3945" s="68"/>
      <c r="YW3945" s="68"/>
      <c r="YX3945" s="68">
        <v>1.00162809534009</v>
      </c>
      <c r="YY3945" s="68"/>
      <c r="YZ3945" s="68"/>
      <c r="ZA3945" s="68"/>
      <c r="ZB3945" s="68"/>
      <c r="ZC3945" s="68"/>
      <c r="ZD3945" s="68"/>
    </row>
    <row r="3946" spans="658:680" x14ac:dyDescent="0.25">
      <c r="YH3946" s="68"/>
      <c r="YI3946" s="68"/>
      <c r="YJ3946" s="68"/>
      <c r="YK3946" s="68"/>
      <c r="YL3946" s="68"/>
      <c r="YM3946" s="68"/>
      <c r="YN3946" s="68"/>
      <c r="YO3946" s="68"/>
      <c r="YP3946" s="68"/>
      <c r="YQ3946" s="68"/>
      <c r="YR3946" s="68"/>
      <c r="YS3946" s="68"/>
      <c r="YT3946" s="68"/>
      <c r="YU3946" s="68"/>
      <c r="YV3946" s="68"/>
      <c r="YW3946" s="68"/>
      <c r="YX3946" s="68">
        <v>1.0016277692329101</v>
      </c>
      <c r="YY3946" s="68"/>
      <c r="YZ3946" s="68"/>
      <c r="ZA3946" s="68"/>
      <c r="ZB3946" s="68"/>
      <c r="ZC3946" s="68"/>
      <c r="ZD3946" s="68"/>
    </row>
    <row r="3947" spans="658:680" x14ac:dyDescent="0.25">
      <c r="YH3947" s="68"/>
      <c r="YI3947" s="68"/>
      <c r="YJ3947" s="68"/>
      <c r="YK3947" s="68"/>
      <c r="YL3947" s="68"/>
      <c r="YM3947" s="68"/>
      <c r="YN3947" s="68"/>
      <c r="YO3947" s="68"/>
      <c r="YP3947" s="68"/>
      <c r="YQ3947" s="68"/>
      <c r="YR3947" s="68"/>
      <c r="YS3947" s="68"/>
      <c r="YT3947" s="68"/>
      <c r="YU3947" s="68"/>
      <c r="YV3947" s="68"/>
      <c r="YW3947" s="68"/>
      <c r="YX3947" s="68">
        <v>1.00162516230785</v>
      </c>
      <c r="YY3947" s="68"/>
      <c r="YZ3947" s="68"/>
      <c r="ZA3947" s="68"/>
      <c r="ZB3947" s="68"/>
      <c r="ZC3947" s="68"/>
      <c r="ZD3947" s="68"/>
    </row>
    <row r="3948" spans="658:680" x14ac:dyDescent="0.25">
      <c r="YH3948" s="68"/>
      <c r="YI3948" s="68"/>
      <c r="YJ3948" s="68"/>
      <c r="YK3948" s="68"/>
      <c r="YL3948" s="68"/>
      <c r="YM3948" s="68"/>
      <c r="YN3948" s="68"/>
      <c r="YO3948" s="68"/>
      <c r="YP3948" s="68"/>
      <c r="YQ3948" s="68"/>
      <c r="YR3948" s="68"/>
      <c r="YS3948" s="68"/>
      <c r="YT3948" s="68"/>
      <c r="YU3948" s="68"/>
      <c r="YV3948" s="68"/>
      <c r="YW3948" s="68"/>
      <c r="YX3948" s="68">
        <v>1.0016241328734701</v>
      </c>
      <c r="YY3948" s="68"/>
      <c r="YZ3948" s="68"/>
      <c r="ZA3948" s="68"/>
      <c r="ZB3948" s="68"/>
      <c r="ZC3948" s="68"/>
      <c r="ZD3948" s="68"/>
    </row>
    <row r="3949" spans="658:680" x14ac:dyDescent="0.25">
      <c r="YH3949" s="68"/>
      <c r="YI3949" s="68"/>
      <c r="YJ3949" s="68"/>
      <c r="YK3949" s="68"/>
      <c r="YL3949" s="68"/>
      <c r="YM3949" s="68"/>
      <c r="YN3949" s="68"/>
      <c r="YO3949" s="68"/>
      <c r="YP3949" s="68"/>
      <c r="YQ3949" s="68"/>
      <c r="YR3949" s="68"/>
      <c r="YS3949" s="68"/>
      <c r="YT3949" s="68"/>
      <c r="YU3949" s="68"/>
      <c r="YV3949" s="68"/>
      <c r="YW3949" s="68"/>
      <c r="YX3949" s="68">
        <v>1.0016232853657601</v>
      </c>
      <c r="YY3949" s="68"/>
      <c r="YZ3949" s="68"/>
      <c r="ZA3949" s="68"/>
      <c r="ZB3949" s="68"/>
      <c r="ZC3949" s="68"/>
      <c r="ZD3949" s="68"/>
    </row>
    <row r="3950" spans="658:680" x14ac:dyDescent="0.25">
      <c r="YH3950" s="68"/>
      <c r="YI3950" s="68"/>
      <c r="YJ3950" s="68"/>
      <c r="YK3950" s="68"/>
      <c r="YL3950" s="68"/>
      <c r="YM3950" s="68"/>
      <c r="YN3950" s="68"/>
      <c r="YO3950" s="68"/>
      <c r="YP3950" s="68"/>
      <c r="YQ3950" s="68"/>
      <c r="YR3950" s="68"/>
      <c r="YS3950" s="68"/>
      <c r="YT3950" s="68"/>
      <c r="YU3950" s="68"/>
      <c r="YV3950" s="68"/>
      <c r="YW3950" s="68"/>
      <c r="YX3950" s="68">
        <v>1.00162202402053</v>
      </c>
      <c r="YY3950" s="68"/>
      <c r="YZ3950" s="68"/>
      <c r="ZA3950" s="68"/>
      <c r="ZB3950" s="68"/>
      <c r="ZC3950" s="68"/>
      <c r="ZD3950" s="68"/>
    </row>
    <row r="3951" spans="658:680" x14ac:dyDescent="0.25">
      <c r="YH3951" s="68"/>
      <c r="YI3951" s="68"/>
      <c r="YJ3951" s="68"/>
      <c r="YK3951" s="68"/>
      <c r="YL3951" s="68"/>
      <c r="YM3951" s="68"/>
      <c r="YN3951" s="68"/>
      <c r="YO3951" s="68"/>
      <c r="YP3951" s="68"/>
      <c r="YQ3951" s="68"/>
      <c r="YR3951" s="68"/>
      <c r="YS3951" s="68"/>
      <c r="YT3951" s="68"/>
      <c r="YU3951" s="68"/>
      <c r="YV3951" s="68"/>
      <c r="YW3951" s="68"/>
      <c r="YX3951" s="68">
        <v>1.0016185649209199</v>
      </c>
      <c r="YY3951" s="68"/>
      <c r="YZ3951" s="68"/>
      <c r="ZA3951" s="68"/>
      <c r="ZB3951" s="68"/>
      <c r="ZC3951" s="68"/>
      <c r="ZD3951" s="68"/>
    </row>
    <row r="3952" spans="658:680" x14ac:dyDescent="0.25">
      <c r="YH3952" s="68"/>
      <c r="YI3952" s="68"/>
      <c r="YJ3952" s="68"/>
      <c r="YK3952" s="68"/>
      <c r="YL3952" s="68"/>
      <c r="YM3952" s="68"/>
      <c r="YN3952" s="68"/>
      <c r="YO3952" s="68"/>
      <c r="YP3952" s="68"/>
      <c r="YQ3952" s="68"/>
      <c r="YR3952" s="68"/>
      <c r="YS3952" s="68"/>
      <c r="YT3952" s="68"/>
      <c r="YU3952" s="68"/>
      <c r="YV3952" s="68"/>
      <c r="YW3952" s="68"/>
      <c r="YX3952" s="68">
        <v>1.0016179227801301</v>
      </c>
      <c r="YY3952" s="68"/>
      <c r="YZ3952" s="68"/>
      <c r="ZA3952" s="68"/>
      <c r="ZB3952" s="68"/>
      <c r="ZC3952" s="68"/>
      <c r="ZD3952" s="68"/>
    </row>
    <row r="3953" spans="658:680" x14ac:dyDescent="0.25">
      <c r="YH3953" s="68"/>
      <c r="YI3953" s="68"/>
      <c r="YJ3953" s="68"/>
      <c r="YK3953" s="68"/>
      <c r="YL3953" s="68"/>
      <c r="YM3953" s="68"/>
      <c r="YN3953" s="68"/>
      <c r="YO3953" s="68"/>
      <c r="YP3953" s="68"/>
      <c r="YQ3953" s="68"/>
      <c r="YR3953" s="68"/>
      <c r="YS3953" s="68"/>
      <c r="YT3953" s="68"/>
      <c r="YU3953" s="68"/>
      <c r="YV3953" s="68"/>
      <c r="YW3953" s="68"/>
      <c r="YX3953" s="68">
        <v>1.0016140152698101</v>
      </c>
      <c r="YY3953" s="68"/>
      <c r="YZ3953" s="68"/>
      <c r="ZA3953" s="68"/>
      <c r="ZB3953" s="68"/>
      <c r="ZC3953" s="68"/>
      <c r="ZD3953" s="68"/>
    </row>
    <row r="3954" spans="658:680" x14ac:dyDescent="0.25">
      <c r="YH3954" s="68"/>
      <c r="YI3954" s="68"/>
      <c r="YJ3954" s="68"/>
      <c r="YK3954" s="68"/>
      <c r="YL3954" s="68"/>
      <c r="YM3954" s="68"/>
      <c r="YN3954" s="68"/>
      <c r="YO3954" s="68"/>
      <c r="YP3954" s="68"/>
      <c r="YQ3954" s="68"/>
      <c r="YR3954" s="68"/>
      <c r="YS3954" s="68"/>
      <c r="YT3954" s="68"/>
      <c r="YU3954" s="68"/>
      <c r="YV3954" s="68"/>
      <c r="YW3954" s="68"/>
      <c r="YX3954" s="68">
        <v>1.00161266863637</v>
      </c>
      <c r="YY3954" s="68"/>
      <c r="YZ3954" s="68"/>
      <c r="ZA3954" s="68"/>
      <c r="ZB3954" s="68"/>
      <c r="ZC3954" s="68"/>
      <c r="ZD3954" s="68"/>
    </row>
    <row r="3955" spans="658:680" x14ac:dyDescent="0.25">
      <c r="YH3955" s="68"/>
      <c r="YI3955" s="68"/>
      <c r="YJ3955" s="68"/>
      <c r="YK3955" s="68"/>
      <c r="YL3955" s="68"/>
      <c r="YM3955" s="68"/>
      <c r="YN3955" s="68"/>
      <c r="YO3955" s="68"/>
      <c r="YP3955" s="68"/>
      <c r="YQ3955" s="68"/>
      <c r="YR3955" s="68"/>
      <c r="YS3955" s="68"/>
      <c r="YT3955" s="68"/>
      <c r="YU3955" s="68"/>
      <c r="YV3955" s="68"/>
      <c r="YW3955" s="68"/>
      <c r="YX3955" s="68">
        <v>1.0016125332585</v>
      </c>
      <c r="YY3955" s="68"/>
      <c r="YZ3955" s="68"/>
      <c r="ZA3955" s="68"/>
      <c r="ZB3955" s="68"/>
      <c r="ZC3955" s="68"/>
      <c r="ZD3955" s="68"/>
    </row>
    <row r="3956" spans="658:680" x14ac:dyDescent="0.25">
      <c r="YH3956" s="68"/>
      <c r="YI3956" s="68"/>
      <c r="YJ3956" s="68"/>
      <c r="YK3956" s="68"/>
      <c r="YL3956" s="68"/>
      <c r="YM3956" s="68"/>
      <c r="YN3956" s="68"/>
      <c r="YO3956" s="68"/>
      <c r="YP3956" s="68"/>
      <c r="YQ3956" s="68"/>
      <c r="YR3956" s="68"/>
      <c r="YS3956" s="68"/>
      <c r="YT3956" s="68"/>
      <c r="YU3956" s="68"/>
      <c r="YV3956" s="68"/>
      <c r="YW3956" s="68"/>
      <c r="YX3956" s="68">
        <v>1.0016108880494099</v>
      </c>
      <c r="YY3956" s="68"/>
      <c r="YZ3956" s="68"/>
      <c r="ZA3956" s="68"/>
      <c r="ZB3956" s="68"/>
      <c r="ZC3956" s="68"/>
      <c r="ZD3956" s="68"/>
    </row>
    <row r="3957" spans="658:680" x14ac:dyDescent="0.25">
      <c r="YH3957" s="68"/>
      <c r="YI3957" s="68"/>
      <c r="YJ3957" s="68"/>
      <c r="YK3957" s="68"/>
      <c r="YL3957" s="68"/>
      <c r="YM3957" s="68"/>
      <c r="YN3957" s="68"/>
      <c r="YO3957" s="68"/>
      <c r="YP3957" s="68"/>
      <c r="YQ3957" s="68"/>
      <c r="YR3957" s="68"/>
      <c r="YS3957" s="68"/>
      <c r="YT3957" s="68"/>
      <c r="YU3957" s="68"/>
      <c r="YV3957" s="68"/>
      <c r="YW3957" s="68"/>
      <c r="YX3957" s="68">
        <v>1.00161048599289</v>
      </c>
      <c r="YY3957" s="68"/>
      <c r="YZ3957" s="68"/>
      <c r="ZA3957" s="68"/>
      <c r="ZB3957" s="68"/>
      <c r="ZC3957" s="68"/>
      <c r="ZD3957" s="68"/>
    </row>
    <row r="3958" spans="658:680" x14ac:dyDescent="0.25">
      <c r="YH3958" s="68"/>
      <c r="YI3958" s="68"/>
      <c r="YJ3958" s="68"/>
      <c r="YK3958" s="68"/>
      <c r="YL3958" s="68"/>
      <c r="YM3958" s="68"/>
      <c r="YN3958" s="68"/>
      <c r="YO3958" s="68"/>
      <c r="YP3958" s="68"/>
      <c r="YQ3958" s="68"/>
      <c r="YR3958" s="68"/>
      <c r="YS3958" s="68"/>
      <c r="YT3958" s="68"/>
      <c r="YU3958" s="68"/>
      <c r="YV3958" s="68"/>
      <c r="YW3958" s="68"/>
      <c r="YX3958" s="68">
        <v>1.0016102742852999</v>
      </c>
      <c r="YY3958" s="68"/>
      <c r="YZ3958" s="68"/>
      <c r="ZA3958" s="68"/>
      <c r="ZB3958" s="68"/>
      <c r="ZC3958" s="68"/>
      <c r="ZD3958" s="68"/>
    </row>
    <row r="3959" spans="658:680" x14ac:dyDescent="0.25">
      <c r="YH3959" s="68"/>
      <c r="YI3959" s="68"/>
      <c r="YJ3959" s="68"/>
      <c r="YK3959" s="68"/>
      <c r="YL3959" s="68"/>
      <c r="YM3959" s="68"/>
      <c r="YN3959" s="68"/>
      <c r="YO3959" s="68"/>
      <c r="YP3959" s="68"/>
      <c r="YQ3959" s="68"/>
      <c r="YR3959" s="68"/>
      <c r="YS3959" s="68"/>
      <c r="YT3959" s="68"/>
      <c r="YU3959" s="68"/>
      <c r="YV3959" s="68"/>
      <c r="YW3959" s="68"/>
      <c r="YX3959" s="68">
        <v>1.00160920496589</v>
      </c>
      <c r="YY3959" s="68"/>
      <c r="YZ3959" s="68"/>
      <c r="ZA3959" s="68"/>
      <c r="ZB3959" s="68"/>
      <c r="ZC3959" s="68"/>
      <c r="ZD3959" s="68"/>
    </row>
    <row r="3960" spans="658:680" x14ac:dyDescent="0.25">
      <c r="YH3960" s="68"/>
      <c r="YI3960" s="68"/>
      <c r="YJ3960" s="68"/>
      <c r="YK3960" s="68"/>
      <c r="YL3960" s="68"/>
      <c r="YM3960" s="68"/>
      <c r="YN3960" s="68"/>
      <c r="YO3960" s="68"/>
      <c r="YP3960" s="68"/>
      <c r="YQ3960" s="68"/>
      <c r="YR3960" s="68"/>
      <c r="YS3960" s="68"/>
      <c r="YT3960" s="68"/>
      <c r="YU3960" s="68"/>
      <c r="YV3960" s="68"/>
      <c r="YW3960" s="68"/>
      <c r="YX3960" s="68">
        <v>1.0016089840262199</v>
      </c>
      <c r="YY3960" s="68"/>
      <c r="YZ3960" s="68"/>
      <c r="ZA3960" s="68"/>
      <c r="ZB3960" s="68"/>
      <c r="ZC3960" s="68"/>
      <c r="ZD3960" s="68"/>
    </row>
    <row r="3961" spans="658:680" x14ac:dyDescent="0.25">
      <c r="YH3961" s="68"/>
      <c r="YI3961" s="68"/>
      <c r="YJ3961" s="68"/>
      <c r="YK3961" s="68"/>
      <c r="YL3961" s="68"/>
      <c r="YM3961" s="68"/>
      <c r="YN3961" s="68"/>
      <c r="YO3961" s="68"/>
      <c r="YP3961" s="68"/>
      <c r="YQ3961" s="68"/>
      <c r="YR3961" s="68"/>
      <c r="YS3961" s="68"/>
      <c r="YT3961" s="68"/>
      <c r="YU3961" s="68"/>
      <c r="YV3961" s="68"/>
      <c r="YW3961" s="68"/>
      <c r="YX3961" s="68">
        <v>1.00160695270858</v>
      </c>
      <c r="YY3961" s="68"/>
      <c r="YZ3961" s="68"/>
      <c r="ZA3961" s="68"/>
      <c r="ZB3961" s="68"/>
      <c r="ZC3961" s="68"/>
      <c r="ZD3961" s="68"/>
    </row>
    <row r="3962" spans="658:680" x14ac:dyDescent="0.25">
      <c r="YH3962" s="68"/>
      <c r="YI3962" s="68"/>
      <c r="YJ3962" s="68"/>
      <c r="YK3962" s="68"/>
      <c r="YL3962" s="68"/>
      <c r="YM3962" s="68"/>
      <c r="YN3962" s="68"/>
      <c r="YO3962" s="68"/>
      <c r="YP3962" s="68"/>
      <c r="YQ3962" s="68"/>
      <c r="YR3962" s="68"/>
      <c r="YS3962" s="68"/>
      <c r="YT3962" s="68"/>
      <c r="YU3962" s="68"/>
      <c r="YV3962" s="68"/>
      <c r="YW3962" s="68"/>
      <c r="YX3962" s="68">
        <v>1.0015925241314201</v>
      </c>
      <c r="YY3962" s="68"/>
      <c r="YZ3962" s="68"/>
      <c r="ZA3962" s="68"/>
      <c r="ZB3962" s="68"/>
      <c r="ZC3962" s="68"/>
      <c r="ZD3962" s="68"/>
    </row>
    <row r="3963" spans="658:680" x14ac:dyDescent="0.25">
      <c r="YH3963" s="68"/>
      <c r="YI3963" s="68"/>
      <c r="YJ3963" s="68"/>
      <c r="YK3963" s="68"/>
      <c r="YL3963" s="68"/>
      <c r="YM3963" s="68"/>
      <c r="YN3963" s="68"/>
      <c r="YO3963" s="68"/>
      <c r="YP3963" s="68"/>
      <c r="YQ3963" s="68"/>
      <c r="YR3963" s="68"/>
      <c r="YS3963" s="68"/>
      <c r="YT3963" s="68"/>
      <c r="YU3963" s="68"/>
      <c r="YV3963" s="68"/>
      <c r="YW3963" s="68"/>
      <c r="YX3963" s="68">
        <v>1.00158735831318</v>
      </c>
      <c r="YY3963" s="68"/>
      <c r="YZ3963" s="68"/>
      <c r="ZA3963" s="68"/>
      <c r="ZB3963" s="68"/>
      <c r="ZC3963" s="68"/>
      <c r="ZD3963" s="68"/>
    </row>
    <row r="3964" spans="658:680" x14ac:dyDescent="0.25">
      <c r="YH3964" s="68"/>
      <c r="YI3964" s="68"/>
      <c r="YJ3964" s="68"/>
      <c r="YK3964" s="68"/>
      <c r="YL3964" s="68"/>
      <c r="YM3964" s="68"/>
      <c r="YN3964" s="68"/>
      <c r="YO3964" s="68"/>
      <c r="YP3964" s="68"/>
      <c r="YQ3964" s="68"/>
      <c r="YR3964" s="68"/>
      <c r="YS3964" s="68"/>
      <c r="YT3964" s="68"/>
      <c r="YU3964" s="68"/>
      <c r="YV3964" s="68"/>
      <c r="YW3964" s="68"/>
      <c r="YX3964" s="68">
        <v>1.0015857755305999</v>
      </c>
      <c r="YY3964" s="68"/>
      <c r="YZ3964" s="68"/>
      <c r="ZA3964" s="68"/>
      <c r="ZB3964" s="68"/>
      <c r="ZC3964" s="68"/>
      <c r="ZD3964" s="68"/>
    </row>
    <row r="3965" spans="658:680" x14ac:dyDescent="0.25">
      <c r="YH3965" s="68"/>
      <c r="YI3965" s="68"/>
      <c r="YJ3965" s="68"/>
      <c r="YK3965" s="68"/>
      <c r="YL3965" s="68"/>
      <c r="YM3965" s="68"/>
      <c r="YN3965" s="68"/>
      <c r="YO3965" s="68"/>
      <c r="YP3965" s="68"/>
      <c r="YQ3965" s="68"/>
      <c r="YR3965" s="68"/>
      <c r="YS3965" s="68"/>
      <c r="YT3965" s="68"/>
      <c r="YU3965" s="68"/>
      <c r="YV3965" s="68"/>
      <c r="YW3965" s="68"/>
      <c r="YX3965" s="68">
        <v>1.0015837035708699</v>
      </c>
      <c r="YY3965" s="68"/>
      <c r="YZ3965" s="68"/>
      <c r="ZA3965" s="68"/>
      <c r="ZB3965" s="68"/>
      <c r="ZC3965" s="68"/>
      <c r="ZD3965" s="68"/>
    </row>
    <row r="3966" spans="658:680" x14ac:dyDescent="0.25">
      <c r="YH3966" s="68"/>
      <c r="YI3966" s="68"/>
      <c r="YJ3966" s="68"/>
      <c r="YK3966" s="68"/>
      <c r="YL3966" s="68"/>
      <c r="YM3966" s="68"/>
      <c r="YN3966" s="68"/>
      <c r="YO3966" s="68"/>
      <c r="YP3966" s="68"/>
      <c r="YQ3966" s="68"/>
      <c r="YR3966" s="68"/>
      <c r="YS3966" s="68"/>
      <c r="YT3966" s="68"/>
      <c r="YU3966" s="68"/>
      <c r="YV3966" s="68"/>
      <c r="YW3966" s="68"/>
      <c r="YX3966" s="68">
        <v>1.00157913443777</v>
      </c>
      <c r="YY3966" s="68"/>
      <c r="YZ3966" s="68"/>
      <c r="ZA3966" s="68"/>
      <c r="ZB3966" s="68"/>
      <c r="ZC3966" s="68"/>
      <c r="ZD3966" s="68"/>
    </row>
    <row r="3967" spans="658:680" x14ac:dyDescent="0.25">
      <c r="YH3967" s="68"/>
      <c r="YI3967" s="68"/>
      <c r="YJ3967" s="68"/>
      <c r="YK3967" s="68"/>
      <c r="YL3967" s="68"/>
      <c r="YM3967" s="68"/>
      <c r="YN3967" s="68"/>
      <c r="YO3967" s="68"/>
      <c r="YP3967" s="68"/>
      <c r="YQ3967" s="68"/>
      <c r="YR3967" s="68"/>
      <c r="YS3967" s="68"/>
      <c r="YT3967" s="68"/>
      <c r="YU3967" s="68"/>
      <c r="YV3967" s="68"/>
      <c r="YW3967" s="68"/>
      <c r="YX3967" s="68">
        <v>1.0015783077185101</v>
      </c>
      <c r="YY3967" s="68"/>
      <c r="YZ3967" s="68"/>
      <c r="ZA3967" s="68"/>
      <c r="ZB3967" s="68"/>
      <c r="ZC3967" s="68"/>
      <c r="ZD3967" s="68"/>
    </row>
    <row r="3968" spans="658:680" x14ac:dyDescent="0.25">
      <c r="YH3968" s="68"/>
      <c r="YI3968" s="68"/>
      <c r="YJ3968" s="68"/>
      <c r="YK3968" s="68"/>
      <c r="YL3968" s="68"/>
      <c r="YM3968" s="68"/>
      <c r="YN3968" s="68"/>
      <c r="YO3968" s="68"/>
      <c r="YP3968" s="68"/>
      <c r="YQ3968" s="68"/>
      <c r="YR3968" s="68"/>
      <c r="YS3968" s="68"/>
      <c r="YT3968" s="68"/>
      <c r="YU3968" s="68"/>
      <c r="YV3968" s="68"/>
      <c r="YW3968" s="68"/>
      <c r="YX3968" s="68">
        <v>1.00157635091356</v>
      </c>
      <c r="YY3968" s="68"/>
      <c r="YZ3968" s="68"/>
      <c r="ZA3968" s="68"/>
      <c r="ZB3968" s="68"/>
      <c r="ZC3968" s="68"/>
      <c r="ZD3968" s="68"/>
    </row>
    <row r="3969" spans="658:680" x14ac:dyDescent="0.25">
      <c r="YH3969" s="68"/>
      <c r="YI3969" s="68"/>
      <c r="YJ3969" s="68"/>
      <c r="YK3969" s="68"/>
      <c r="YL3969" s="68"/>
      <c r="YM3969" s="68"/>
      <c r="YN3969" s="68"/>
      <c r="YO3969" s="68"/>
      <c r="YP3969" s="68"/>
      <c r="YQ3969" s="68"/>
      <c r="YR3969" s="68"/>
      <c r="YS3969" s="68"/>
      <c r="YT3969" s="68"/>
      <c r="YU3969" s="68"/>
      <c r="YV3969" s="68"/>
      <c r="YW3969" s="68"/>
      <c r="YX3969" s="68">
        <v>1.0015750425215799</v>
      </c>
      <c r="YY3969" s="68"/>
      <c r="YZ3969" s="68"/>
      <c r="ZA3969" s="68"/>
      <c r="ZB3969" s="68"/>
      <c r="ZC3969" s="68"/>
      <c r="ZD3969" s="68"/>
    </row>
    <row r="3970" spans="658:680" x14ac:dyDescent="0.25">
      <c r="YH3970" s="68"/>
      <c r="YI3970" s="68"/>
      <c r="YJ3970" s="68"/>
      <c r="YK3970" s="68"/>
      <c r="YL3970" s="68"/>
      <c r="YM3970" s="68"/>
      <c r="YN3970" s="68"/>
      <c r="YO3970" s="68"/>
      <c r="YP3970" s="68"/>
      <c r="YQ3970" s="68"/>
      <c r="YR3970" s="68"/>
      <c r="YS3970" s="68"/>
      <c r="YT3970" s="68"/>
      <c r="YU3970" s="68"/>
      <c r="YV3970" s="68"/>
      <c r="YW3970" s="68"/>
      <c r="YX3970" s="68">
        <v>1.0015726079654901</v>
      </c>
      <c r="YY3970" s="68"/>
      <c r="YZ3970" s="68"/>
      <c r="ZA3970" s="68"/>
      <c r="ZB3970" s="68"/>
      <c r="ZC3970" s="68"/>
      <c r="ZD3970" s="68"/>
    </row>
    <row r="3971" spans="658:680" x14ac:dyDescent="0.25">
      <c r="YH3971" s="68"/>
      <c r="YI3971" s="68"/>
      <c r="YJ3971" s="68"/>
      <c r="YK3971" s="68"/>
      <c r="YL3971" s="68"/>
      <c r="YM3971" s="68"/>
      <c r="YN3971" s="68"/>
      <c r="YO3971" s="68"/>
      <c r="YP3971" s="68"/>
      <c r="YQ3971" s="68"/>
      <c r="YR3971" s="68"/>
      <c r="YS3971" s="68"/>
      <c r="YT3971" s="68"/>
      <c r="YU3971" s="68"/>
      <c r="YV3971" s="68"/>
      <c r="YW3971" s="68"/>
      <c r="YX3971" s="68">
        <v>1.00157217259531</v>
      </c>
      <c r="YY3971" s="68"/>
      <c r="YZ3971" s="68"/>
      <c r="ZA3971" s="68"/>
      <c r="ZB3971" s="68"/>
      <c r="ZC3971" s="68"/>
      <c r="ZD3971" s="68"/>
    </row>
    <row r="3972" spans="658:680" x14ac:dyDescent="0.25">
      <c r="YH3972" s="68"/>
      <c r="YI3972" s="68"/>
      <c r="YJ3972" s="68"/>
      <c r="YK3972" s="68"/>
      <c r="YL3972" s="68"/>
      <c r="YM3972" s="68"/>
      <c r="YN3972" s="68"/>
      <c r="YO3972" s="68"/>
      <c r="YP3972" s="68"/>
      <c r="YQ3972" s="68"/>
      <c r="YR3972" s="68"/>
      <c r="YS3972" s="68"/>
      <c r="YT3972" s="68"/>
      <c r="YU3972" s="68"/>
      <c r="YV3972" s="68"/>
      <c r="YW3972" s="68"/>
      <c r="YX3972" s="68">
        <v>1.0015691297226801</v>
      </c>
      <c r="YY3972" s="68"/>
      <c r="YZ3972" s="68"/>
      <c r="ZA3972" s="68"/>
      <c r="ZB3972" s="68"/>
      <c r="ZC3972" s="68"/>
      <c r="ZD3972" s="68"/>
    </row>
    <row r="3973" spans="658:680" x14ac:dyDescent="0.25">
      <c r="YH3973" s="68"/>
      <c r="YI3973" s="68"/>
      <c r="YJ3973" s="68"/>
      <c r="YK3973" s="68"/>
      <c r="YL3973" s="68"/>
      <c r="YM3973" s="68"/>
      <c r="YN3973" s="68"/>
      <c r="YO3973" s="68"/>
      <c r="YP3973" s="68"/>
      <c r="YQ3973" s="68"/>
      <c r="YR3973" s="68"/>
      <c r="YS3973" s="68"/>
      <c r="YT3973" s="68"/>
      <c r="YU3973" s="68"/>
      <c r="YV3973" s="68"/>
      <c r="YW3973" s="68"/>
      <c r="YX3973" s="68">
        <v>1.0015691182046</v>
      </c>
      <c r="YY3973" s="68"/>
      <c r="YZ3973" s="68"/>
      <c r="ZA3973" s="68"/>
      <c r="ZB3973" s="68"/>
      <c r="ZC3973" s="68"/>
      <c r="ZD3973" s="68"/>
    </row>
    <row r="3974" spans="658:680" x14ac:dyDescent="0.25">
      <c r="YH3974" s="68"/>
      <c r="YI3974" s="68"/>
      <c r="YJ3974" s="68"/>
      <c r="YK3974" s="68"/>
      <c r="YL3974" s="68"/>
      <c r="YM3974" s="68"/>
      <c r="YN3974" s="68"/>
      <c r="YO3974" s="68"/>
      <c r="YP3974" s="68"/>
      <c r="YQ3974" s="68"/>
      <c r="YR3974" s="68"/>
      <c r="YS3974" s="68"/>
      <c r="YT3974" s="68"/>
      <c r="YU3974" s="68"/>
      <c r="YV3974" s="68"/>
      <c r="YW3974" s="68"/>
      <c r="YX3974" s="68">
        <v>1.00156856835803</v>
      </c>
      <c r="YY3974" s="68"/>
      <c r="YZ3974" s="68"/>
      <c r="ZA3974" s="68"/>
      <c r="ZB3974" s="68"/>
      <c r="ZC3974" s="68"/>
      <c r="ZD3974" s="68"/>
    </row>
    <row r="3975" spans="658:680" x14ac:dyDescent="0.25">
      <c r="YH3975" s="68"/>
      <c r="YI3975" s="68"/>
      <c r="YJ3975" s="68"/>
      <c r="YK3975" s="68"/>
      <c r="YL3975" s="68"/>
      <c r="YM3975" s="68"/>
      <c r="YN3975" s="68"/>
      <c r="YO3975" s="68"/>
      <c r="YP3975" s="68"/>
      <c r="YQ3975" s="68"/>
      <c r="YR3975" s="68"/>
      <c r="YS3975" s="68"/>
      <c r="YT3975" s="68"/>
      <c r="YU3975" s="68"/>
      <c r="YV3975" s="68"/>
      <c r="YW3975" s="68"/>
      <c r="YX3975" s="68">
        <v>1.00156777031203</v>
      </c>
      <c r="YY3975" s="68"/>
      <c r="YZ3975" s="68"/>
      <c r="ZA3975" s="68"/>
      <c r="ZB3975" s="68"/>
      <c r="ZC3975" s="68"/>
      <c r="ZD3975" s="68"/>
    </row>
    <row r="3976" spans="658:680" x14ac:dyDescent="0.25">
      <c r="YH3976" s="68"/>
      <c r="YI3976" s="68"/>
      <c r="YJ3976" s="68"/>
      <c r="YK3976" s="68"/>
      <c r="YL3976" s="68"/>
      <c r="YM3976" s="68"/>
      <c r="YN3976" s="68"/>
      <c r="YO3976" s="68"/>
      <c r="YP3976" s="68"/>
      <c r="YQ3976" s="68"/>
      <c r="YR3976" s="68"/>
      <c r="YS3976" s="68"/>
      <c r="YT3976" s="68"/>
      <c r="YU3976" s="68"/>
      <c r="YV3976" s="68"/>
      <c r="YW3976" s="68"/>
      <c r="YX3976" s="68">
        <v>1.0015671100897101</v>
      </c>
      <c r="YY3976" s="68"/>
      <c r="YZ3976" s="68"/>
      <c r="ZA3976" s="68"/>
      <c r="ZB3976" s="68"/>
      <c r="ZC3976" s="68"/>
      <c r="ZD3976" s="68"/>
    </row>
    <row r="3977" spans="658:680" x14ac:dyDescent="0.25">
      <c r="YH3977" s="68"/>
      <c r="YI3977" s="68"/>
      <c r="YJ3977" s="68"/>
      <c r="YK3977" s="68"/>
      <c r="YL3977" s="68"/>
      <c r="YM3977" s="68"/>
      <c r="YN3977" s="68"/>
      <c r="YO3977" s="68"/>
      <c r="YP3977" s="68"/>
      <c r="YQ3977" s="68"/>
      <c r="YR3977" s="68"/>
      <c r="YS3977" s="68"/>
      <c r="YT3977" s="68"/>
      <c r="YU3977" s="68"/>
      <c r="YV3977" s="68"/>
      <c r="YW3977" s="68"/>
      <c r="YX3977" s="68">
        <v>1.0015661197227701</v>
      </c>
      <c r="YY3977" s="68"/>
      <c r="YZ3977" s="68"/>
      <c r="ZA3977" s="68"/>
      <c r="ZB3977" s="68"/>
      <c r="ZC3977" s="68"/>
      <c r="ZD3977" s="68"/>
    </row>
    <row r="3978" spans="658:680" x14ac:dyDescent="0.25">
      <c r="YH3978" s="68"/>
      <c r="YI3978" s="68"/>
      <c r="YJ3978" s="68"/>
      <c r="YK3978" s="68"/>
      <c r="YL3978" s="68"/>
      <c r="YM3978" s="68"/>
      <c r="YN3978" s="68"/>
      <c r="YO3978" s="68"/>
      <c r="YP3978" s="68"/>
      <c r="YQ3978" s="68"/>
      <c r="YR3978" s="68"/>
      <c r="YS3978" s="68"/>
      <c r="YT3978" s="68"/>
      <c r="YU3978" s="68"/>
      <c r="YV3978" s="68"/>
      <c r="YW3978" s="68"/>
      <c r="YX3978" s="68">
        <v>1.0015656286511401</v>
      </c>
      <c r="YY3978" s="68"/>
      <c r="YZ3978" s="68"/>
      <c r="ZA3978" s="68"/>
      <c r="ZB3978" s="68"/>
      <c r="ZC3978" s="68"/>
      <c r="ZD3978" s="68"/>
    </row>
    <row r="3979" spans="658:680" x14ac:dyDescent="0.25">
      <c r="YH3979" s="68"/>
      <c r="YI3979" s="68"/>
      <c r="YJ3979" s="68"/>
      <c r="YK3979" s="68"/>
      <c r="YL3979" s="68"/>
      <c r="YM3979" s="68"/>
      <c r="YN3979" s="68"/>
      <c r="YO3979" s="68"/>
      <c r="YP3979" s="68"/>
      <c r="YQ3979" s="68"/>
      <c r="YR3979" s="68"/>
      <c r="YS3979" s="68"/>
      <c r="YT3979" s="68"/>
      <c r="YU3979" s="68"/>
      <c r="YV3979" s="68"/>
      <c r="YW3979" s="68"/>
      <c r="YX3979" s="68">
        <v>1.0015655064557301</v>
      </c>
      <c r="YY3979" s="68"/>
      <c r="YZ3979" s="68"/>
      <c r="ZA3979" s="68"/>
      <c r="ZB3979" s="68"/>
      <c r="ZC3979" s="68"/>
      <c r="ZD3979" s="68"/>
    </row>
    <row r="3980" spans="658:680" x14ac:dyDescent="0.25">
      <c r="YH3980" s="68"/>
      <c r="YI3980" s="68"/>
      <c r="YJ3980" s="68"/>
      <c r="YK3980" s="68"/>
      <c r="YL3980" s="68"/>
      <c r="YM3980" s="68"/>
      <c r="YN3980" s="68"/>
      <c r="YO3980" s="68"/>
      <c r="YP3980" s="68"/>
      <c r="YQ3980" s="68"/>
      <c r="YR3980" s="68"/>
      <c r="YS3980" s="68"/>
      <c r="YT3980" s="68"/>
      <c r="YU3980" s="68"/>
      <c r="YV3980" s="68"/>
      <c r="YW3980" s="68"/>
      <c r="YX3980" s="68">
        <v>1.00156438171472</v>
      </c>
      <c r="YY3980" s="68"/>
      <c r="YZ3980" s="68"/>
      <c r="ZA3980" s="68"/>
      <c r="ZB3980" s="68"/>
      <c r="ZC3980" s="68"/>
      <c r="ZD3980" s="68"/>
    </row>
    <row r="3981" spans="658:680" x14ac:dyDescent="0.25">
      <c r="YH3981" s="68"/>
      <c r="YI3981" s="68"/>
      <c r="YJ3981" s="68"/>
      <c r="YK3981" s="68"/>
      <c r="YL3981" s="68"/>
      <c r="YM3981" s="68"/>
      <c r="YN3981" s="68"/>
      <c r="YO3981" s="68"/>
      <c r="YP3981" s="68"/>
      <c r="YQ3981" s="68"/>
      <c r="YR3981" s="68"/>
      <c r="YS3981" s="68"/>
      <c r="YT3981" s="68"/>
      <c r="YU3981" s="68"/>
      <c r="YV3981" s="68"/>
      <c r="YW3981" s="68"/>
      <c r="YX3981" s="68">
        <v>1.00156426478863</v>
      </c>
      <c r="YY3981" s="68"/>
      <c r="YZ3981" s="68"/>
      <c r="ZA3981" s="68"/>
      <c r="ZB3981" s="68"/>
      <c r="ZC3981" s="68"/>
      <c r="ZD3981" s="68"/>
    </row>
    <row r="3982" spans="658:680" x14ac:dyDescent="0.25">
      <c r="YH3982" s="68"/>
      <c r="YI3982" s="68"/>
      <c r="YJ3982" s="68"/>
      <c r="YK3982" s="68"/>
      <c r="YL3982" s="68"/>
      <c r="YM3982" s="68"/>
      <c r="YN3982" s="68"/>
      <c r="YO3982" s="68"/>
      <c r="YP3982" s="68"/>
      <c r="YQ3982" s="68"/>
      <c r="YR3982" s="68"/>
      <c r="YS3982" s="68"/>
      <c r="YT3982" s="68"/>
      <c r="YU3982" s="68"/>
      <c r="YV3982" s="68"/>
      <c r="YW3982" s="68"/>
      <c r="YX3982" s="68">
        <v>1.0015628314860501</v>
      </c>
      <c r="YY3982" s="68"/>
      <c r="YZ3982" s="68"/>
      <c r="ZA3982" s="68"/>
      <c r="ZB3982" s="68"/>
      <c r="ZC3982" s="68"/>
      <c r="ZD3982" s="68"/>
    </row>
    <row r="3983" spans="658:680" x14ac:dyDescent="0.25">
      <c r="YH3983" s="68"/>
      <c r="YI3983" s="68"/>
      <c r="YJ3983" s="68"/>
      <c r="YK3983" s="68"/>
      <c r="YL3983" s="68"/>
      <c r="YM3983" s="68"/>
      <c r="YN3983" s="68"/>
      <c r="YO3983" s="68"/>
      <c r="YP3983" s="68"/>
      <c r="YQ3983" s="68"/>
      <c r="YR3983" s="68"/>
      <c r="YS3983" s="68"/>
      <c r="YT3983" s="68"/>
      <c r="YU3983" s="68"/>
      <c r="YV3983" s="68"/>
      <c r="YW3983" s="68"/>
      <c r="YX3983" s="68">
        <v>1.00156207044854</v>
      </c>
      <c r="YY3983" s="68"/>
      <c r="YZ3983" s="68"/>
      <c r="ZA3983" s="68"/>
      <c r="ZB3983" s="68"/>
      <c r="ZC3983" s="68"/>
      <c r="ZD3983" s="68"/>
    </row>
    <row r="3984" spans="658:680" x14ac:dyDescent="0.25">
      <c r="YH3984" s="68"/>
      <c r="YI3984" s="68"/>
      <c r="YJ3984" s="68"/>
      <c r="YK3984" s="68"/>
      <c r="YL3984" s="68"/>
      <c r="YM3984" s="68"/>
      <c r="YN3984" s="68"/>
      <c r="YO3984" s="68"/>
      <c r="YP3984" s="68"/>
      <c r="YQ3984" s="68"/>
      <c r="YR3984" s="68"/>
      <c r="YS3984" s="68"/>
      <c r="YT3984" s="68"/>
      <c r="YU3984" s="68"/>
      <c r="YV3984" s="68"/>
      <c r="YW3984" s="68"/>
      <c r="YX3984" s="68">
        <v>1.0015620209665601</v>
      </c>
      <c r="YY3984" s="68"/>
      <c r="YZ3984" s="68"/>
      <c r="ZA3984" s="68"/>
      <c r="ZB3984" s="68"/>
      <c r="ZC3984" s="68"/>
      <c r="ZD3984" s="68"/>
    </row>
    <row r="3985" spans="658:680" x14ac:dyDescent="0.25">
      <c r="YH3985" s="68"/>
      <c r="YI3985" s="68"/>
      <c r="YJ3985" s="68"/>
      <c r="YK3985" s="68"/>
      <c r="YL3985" s="68"/>
      <c r="YM3985" s="68"/>
      <c r="YN3985" s="68"/>
      <c r="YO3985" s="68"/>
      <c r="YP3985" s="68"/>
      <c r="YQ3985" s="68"/>
      <c r="YR3985" s="68"/>
      <c r="YS3985" s="68"/>
      <c r="YT3985" s="68"/>
      <c r="YU3985" s="68"/>
      <c r="YV3985" s="68"/>
      <c r="YW3985" s="68"/>
      <c r="YX3985" s="68">
        <v>1.00156198189595</v>
      </c>
      <c r="YY3985" s="68"/>
      <c r="YZ3985" s="68"/>
      <c r="ZA3985" s="68"/>
      <c r="ZB3985" s="68"/>
      <c r="ZC3985" s="68"/>
      <c r="ZD3985" s="68"/>
    </row>
    <row r="3986" spans="658:680" x14ac:dyDescent="0.25">
      <c r="YH3986" s="68"/>
      <c r="YI3986" s="68"/>
      <c r="YJ3986" s="68"/>
      <c r="YK3986" s="68"/>
      <c r="YL3986" s="68"/>
      <c r="YM3986" s="68"/>
      <c r="YN3986" s="68"/>
      <c r="YO3986" s="68"/>
      <c r="YP3986" s="68"/>
      <c r="YQ3986" s="68"/>
      <c r="YR3986" s="68"/>
      <c r="YS3986" s="68"/>
      <c r="YT3986" s="68"/>
      <c r="YU3986" s="68"/>
      <c r="YV3986" s="68"/>
      <c r="YW3986" s="68"/>
      <c r="YX3986" s="68">
        <v>1.0015617146806799</v>
      </c>
      <c r="YY3986" s="68"/>
      <c r="YZ3986" s="68"/>
      <c r="ZA3986" s="68"/>
      <c r="ZB3986" s="68"/>
      <c r="ZC3986" s="68"/>
      <c r="ZD3986" s="68"/>
    </row>
    <row r="3987" spans="658:680" x14ac:dyDescent="0.25">
      <c r="YH3987" s="68"/>
      <c r="YI3987" s="68"/>
      <c r="YJ3987" s="68"/>
      <c r="YK3987" s="68"/>
      <c r="YL3987" s="68"/>
      <c r="YM3987" s="68"/>
      <c r="YN3987" s="68"/>
      <c r="YO3987" s="68"/>
      <c r="YP3987" s="68"/>
      <c r="YQ3987" s="68"/>
      <c r="YR3987" s="68"/>
      <c r="YS3987" s="68"/>
      <c r="YT3987" s="68"/>
      <c r="YU3987" s="68"/>
      <c r="YV3987" s="68"/>
      <c r="YW3987" s="68"/>
      <c r="YX3987" s="68">
        <v>1.0015609025296199</v>
      </c>
      <c r="YY3987" s="68"/>
      <c r="YZ3987" s="68"/>
      <c r="ZA3987" s="68"/>
      <c r="ZB3987" s="68"/>
      <c r="ZC3987" s="68"/>
      <c r="ZD3987" s="68"/>
    </row>
    <row r="3988" spans="658:680" x14ac:dyDescent="0.25">
      <c r="YH3988" s="68"/>
      <c r="YI3988" s="68"/>
      <c r="YJ3988" s="68"/>
      <c r="YK3988" s="68"/>
      <c r="YL3988" s="68"/>
      <c r="YM3988" s="68"/>
      <c r="YN3988" s="68"/>
      <c r="YO3988" s="68"/>
      <c r="YP3988" s="68"/>
      <c r="YQ3988" s="68"/>
      <c r="YR3988" s="68"/>
      <c r="YS3988" s="68"/>
      <c r="YT3988" s="68"/>
      <c r="YU3988" s="68"/>
      <c r="YV3988" s="68"/>
      <c r="YW3988" s="68"/>
      <c r="YX3988" s="68">
        <v>1.00155646338509</v>
      </c>
      <c r="YY3988" s="68"/>
      <c r="YZ3988" s="68"/>
      <c r="ZA3988" s="68"/>
      <c r="ZB3988" s="68"/>
      <c r="ZC3988" s="68"/>
      <c r="ZD3988" s="68"/>
    </row>
    <row r="3989" spans="658:680" x14ac:dyDescent="0.25">
      <c r="YH3989" s="68"/>
      <c r="YI3989" s="68"/>
      <c r="YJ3989" s="68"/>
      <c r="YK3989" s="68"/>
      <c r="YL3989" s="68"/>
      <c r="YM3989" s="68"/>
      <c r="YN3989" s="68"/>
      <c r="YO3989" s="68"/>
      <c r="YP3989" s="68"/>
      <c r="YQ3989" s="68"/>
      <c r="YR3989" s="68"/>
      <c r="YS3989" s="68"/>
      <c r="YT3989" s="68"/>
      <c r="YU3989" s="68"/>
      <c r="YV3989" s="68"/>
      <c r="YW3989" s="68"/>
      <c r="YX3989" s="68">
        <v>1.0015553234252199</v>
      </c>
      <c r="YY3989" s="68"/>
      <c r="YZ3989" s="68"/>
      <c r="ZA3989" s="68"/>
      <c r="ZB3989" s="68"/>
      <c r="ZC3989" s="68"/>
      <c r="ZD3989" s="68"/>
    </row>
    <row r="3990" spans="658:680" x14ac:dyDescent="0.25">
      <c r="YH3990" s="68"/>
      <c r="YI3990" s="68"/>
      <c r="YJ3990" s="68"/>
      <c r="YK3990" s="68"/>
      <c r="YL3990" s="68"/>
      <c r="YM3990" s="68"/>
      <c r="YN3990" s="68"/>
      <c r="YO3990" s="68"/>
      <c r="YP3990" s="68"/>
      <c r="YQ3990" s="68"/>
      <c r="YR3990" s="68"/>
      <c r="YS3990" s="68"/>
      <c r="YT3990" s="68"/>
      <c r="YU3990" s="68"/>
      <c r="YV3990" s="68"/>
      <c r="YW3990" s="68"/>
      <c r="YX3990" s="68">
        <v>1.0015550173404</v>
      </c>
      <c r="YY3990" s="68"/>
      <c r="YZ3990" s="68"/>
      <c r="ZA3990" s="68"/>
      <c r="ZB3990" s="68"/>
      <c r="ZC3990" s="68"/>
      <c r="ZD3990" s="68"/>
    </row>
    <row r="3991" spans="658:680" x14ac:dyDescent="0.25">
      <c r="YH3991" s="68"/>
      <c r="YI3991" s="68"/>
      <c r="YJ3991" s="68"/>
      <c r="YK3991" s="68"/>
      <c r="YL3991" s="68"/>
      <c r="YM3991" s="68"/>
      <c r="YN3991" s="68"/>
      <c r="YO3991" s="68"/>
      <c r="YP3991" s="68"/>
      <c r="YQ3991" s="68"/>
      <c r="YR3991" s="68"/>
      <c r="YS3991" s="68"/>
      <c r="YT3991" s="68"/>
      <c r="YU3991" s="68"/>
      <c r="YV3991" s="68"/>
      <c r="YW3991" s="68"/>
      <c r="YX3991" s="68">
        <v>1.0015474412338901</v>
      </c>
      <c r="YY3991" s="68"/>
      <c r="YZ3991" s="68"/>
      <c r="ZA3991" s="68"/>
      <c r="ZB3991" s="68"/>
      <c r="ZC3991" s="68"/>
      <c r="ZD3991" s="68"/>
    </row>
    <row r="3992" spans="658:680" x14ac:dyDescent="0.25">
      <c r="YH3992" s="68"/>
      <c r="YI3992" s="68"/>
      <c r="YJ3992" s="68"/>
      <c r="YK3992" s="68"/>
      <c r="YL3992" s="68"/>
      <c r="YM3992" s="68"/>
      <c r="YN3992" s="68"/>
      <c r="YO3992" s="68"/>
      <c r="YP3992" s="68"/>
      <c r="YQ3992" s="68"/>
      <c r="YR3992" s="68"/>
      <c r="YS3992" s="68"/>
      <c r="YT3992" s="68"/>
      <c r="YU3992" s="68"/>
      <c r="YV3992" s="68"/>
      <c r="YW3992" s="68"/>
      <c r="YX3992" s="68">
        <v>1.0015472582562499</v>
      </c>
      <c r="YY3992" s="68"/>
      <c r="YZ3992" s="68"/>
      <c r="ZA3992" s="68"/>
      <c r="ZB3992" s="68"/>
      <c r="ZC3992" s="68"/>
      <c r="ZD3992" s="68"/>
    </row>
    <row r="3993" spans="658:680" x14ac:dyDescent="0.25">
      <c r="YH3993" s="68"/>
      <c r="YI3993" s="68"/>
      <c r="YJ3993" s="68"/>
      <c r="YK3993" s="68"/>
      <c r="YL3993" s="68"/>
      <c r="YM3993" s="68"/>
      <c r="YN3993" s="68"/>
      <c r="YO3993" s="68"/>
      <c r="YP3993" s="68"/>
      <c r="YQ3993" s="68"/>
      <c r="YR3993" s="68"/>
      <c r="YS3993" s="68"/>
      <c r="YT3993" s="68"/>
      <c r="YU3993" s="68"/>
      <c r="YV3993" s="68"/>
      <c r="YW3993" s="68"/>
      <c r="YX3993" s="68">
        <v>1.00154508894299</v>
      </c>
      <c r="YY3993" s="68"/>
      <c r="YZ3993" s="68"/>
      <c r="ZA3993" s="68"/>
      <c r="ZB3993" s="68"/>
      <c r="ZC3993" s="68"/>
      <c r="ZD3993" s="68"/>
    </row>
    <row r="3994" spans="658:680" x14ac:dyDescent="0.25">
      <c r="YH3994" s="68"/>
      <c r="YI3994" s="68"/>
      <c r="YJ3994" s="68"/>
      <c r="YK3994" s="68"/>
      <c r="YL3994" s="68"/>
      <c r="YM3994" s="68"/>
      <c r="YN3994" s="68"/>
      <c r="YO3994" s="68"/>
      <c r="YP3994" s="68"/>
      <c r="YQ3994" s="68"/>
      <c r="YR3994" s="68"/>
      <c r="YS3994" s="68"/>
      <c r="YT3994" s="68"/>
      <c r="YU3994" s="68"/>
      <c r="YV3994" s="68"/>
      <c r="YW3994" s="68"/>
      <c r="YX3994" s="68">
        <v>1.0015447479511499</v>
      </c>
      <c r="YY3994" s="68"/>
      <c r="YZ3994" s="68"/>
      <c r="ZA3994" s="68"/>
      <c r="ZB3994" s="68"/>
      <c r="ZC3994" s="68"/>
      <c r="ZD3994" s="68"/>
    </row>
    <row r="3995" spans="658:680" x14ac:dyDescent="0.25">
      <c r="YH3995" s="68"/>
      <c r="YI3995" s="68"/>
      <c r="YJ3995" s="68"/>
      <c r="YK3995" s="68"/>
      <c r="YL3995" s="68"/>
      <c r="YM3995" s="68"/>
      <c r="YN3995" s="68"/>
      <c r="YO3995" s="68"/>
      <c r="YP3995" s="68"/>
      <c r="YQ3995" s="68"/>
      <c r="YR3995" s="68"/>
      <c r="YS3995" s="68"/>
      <c r="YT3995" s="68"/>
      <c r="YU3995" s="68"/>
      <c r="YV3995" s="68"/>
      <c r="YW3995" s="68"/>
      <c r="YX3995" s="68">
        <v>1.0015439087459499</v>
      </c>
      <c r="YY3995" s="68"/>
      <c r="YZ3995" s="68"/>
      <c r="ZA3995" s="68"/>
      <c r="ZB3995" s="68"/>
      <c r="ZC3995" s="68"/>
      <c r="ZD3995" s="68"/>
    </row>
    <row r="3996" spans="658:680" x14ac:dyDescent="0.25">
      <c r="YH3996" s="68"/>
      <c r="YI3996" s="68"/>
      <c r="YJ3996" s="68"/>
      <c r="YK3996" s="68"/>
      <c r="YL3996" s="68"/>
      <c r="YM3996" s="68"/>
      <c r="YN3996" s="68"/>
      <c r="YO3996" s="68"/>
      <c r="YP3996" s="68"/>
      <c r="YQ3996" s="68"/>
      <c r="YR3996" s="68"/>
      <c r="YS3996" s="68"/>
      <c r="YT3996" s="68"/>
      <c r="YU3996" s="68"/>
      <c r="YV3996" s="68"/>
      <c r="YW3996" s="68"/>
      <c r="YX3996" s="68">
        <v>1.00154355074456</v>
      </c>
      <c r="YY3996" s="68"/>
      <c r="YZ3996" s="68"/>
      <c r="ZA3996" s="68"/>
      <c r="ZB3996" s="68"/>
      <c r="ZC3996" s="68"/>
      <c r="ZD3996" s="68"/>
    </row>
    <row r="3997" spans="658:680" x14ac:dyDescent="0.25">
      <c r="YH3997" s="68"/>
      <c r="YI3997" s="68"/>
      <c r="YJ3997" s="68"/>
      <c r="YK3997" s="68"/>
      <c r="YL3997" s="68"/>
      <c r="YM3997" s="68"/>
      <c r="YN3997" s="68"/>
      <c r="YO3997" s="68"/>
      <c r="YP3997" s="68"/>
      <c r="YQ3997" s="68"/>
      <c r="YR3997" s="68"/>
      <c r="YS3997" s="68"/>
      <c r="YT3997" s="68"/>
      <c r="YU3997" s="68"/>
      <c r="YV3997" s="68"/>
      <c r="YW3997" s="68"/>
      <c r="YX3997" s="68">
        <v>1.0015423453146399</v>
      </c>
      <c r="YY3997" s="68"/>
      <c r="YZ3997" s="68"/>
      <c r="ZA3997" s="68"/>
      <c r="ZB3997" s="68"/>
      <c r="ZC3997" s="68"/>
      <c r="ZD3997" s="68"/>
    </row>
    <row r="3998" spans="658:680" x14ac:dyDescent="0.25">
      <c r="YH3998" s="68"/>
      <c r="YI3998" s="68"/>
      <c r="YJ3998" s="68"/>
      <c r="YK3998" s="68"/>
      <c r="YL3998" s="68"/>
      <c r="YM3998" s="68"/>
      <c r="YN3998" s="68"/>
      <c r="YO3998" s="68"/>
      <c r="YP3998" s="68"/>
      <c r="YQ3998" s="68"/>
      <c r="YR3998" s="68"/>
      <c r="YS3998" s="68"/>
      <c r="YT3998" s="68"/>
      <c r="YU3998" s="68"/>
      <c r="YV3998" s="68"/>
      <c r="YW3998" s="68"/>
      <c r="YX3998" s="68">
        <v>1.0015401605131</v>
      </c>
      <c r="YY3998" s="68"/>
      <c r="YZ3998" s="68"/>
      <c r="ZA3998" s="68"/>
      <c r="ZB3998" s="68"/>
      <c r="ZC3998" s="68"/>
      <c r="ZD3998" s="68"/>
    </row>
    <row r="3999" spans="658:680" x14ac:dyDescent="0.25">
      <c r="YH3999" s="68"/>
      <c r="YI3999" s="68"/>
      <c r="YJ3999" s="68"/>
      <c r="YK3999" s="68"/>
      <c r="YL3999" s="68"/>
      <c r="YM3999" s="68"/>
      <c r="YN3999" s="68"/>
      <c r="YO3999" s="68"/>
      <c r="YP3999" s="68"/>
      <c r="YQ3999" s="68"/>
      <c r="YR3999" s="68"/>
      <c r="YS3999" s="68"/>
      <c r="YT3999" s="68"/>
      <c r="YU3999" s="68"/>
      <c r="YV3999" s="68"/>
      <c r="YW3999" s="68"/>
      <c r="YX3999" s="68">
        <v>1.0015390952469401</v>
      </c>
      <c r="YY3999" s="68"/>
      <c r="YZ3999" s="68"/>
      <c r="ZA3999" s="68"/>
      <c r="ZB3999" s="68"/>
      <c r="ZC3999" s="68"/>
      <c r="ZD3999" s="68"/>
    </row>
    <row r="4000" spans="658:680" x14ac:dyDescent="0.25">
      <c r="YH4000" s="68"/>
      <c r="YI4000" s="68"/>
      <c r="YJ4000" s="68"/>
      <c r="YK4000" s="68"/>
      <c r="YL4000" s="68"/>
      <c r="YM4000" s="68"/>
      <c r="YN4000" s="68"/>
      <c r="YO4000" s="68"/>
      <c r="YP4000" s="68"/>
      <c r="YQ4000" s="68"/>
      <c r="YR4000" s="68"/>
      <c r="YS4000" s="68"/>
      <c r="YT4000" s="68"/>
      <c r="YU4000" s="68"/>
      <c r="YV4000" s="68"/>
      <c r="YW4000" s="68"/>
      <c r="YX4000" s="68">
        <v>1.0015390633010799</v>
      </c>
      <c r="YY4000" s="68"/>
      <c r="YZ4000" s="68"/>
      <c r="ZA4000" s="68"/>
      <c r="ZB4000" s="68"/>
      <c r="ZC4000" s="68"/>
      <c r="ZD4000" s="68"/>
    </row>
    <row r="4001" spans="658:680" x14ac:dyDescent="0.25">
      <c r="YH4001" s="68"/>
      <c r="YI4001" s="68"/>
      <c r="YJ4001" s="68"/>
      <c r="YK4001" s="68"/>
      <c r="YL4001" s="68"/>
      <c r="YM4001" s="68"/>
      <c r="YN4001" s="68"/>
      <c r="YO4001" s="68"/>
      <c r="YP4001" s="68"/>
      <c r="YQ4001" s="68"/>
      <c r="YR4001" s="68"/>
      <c r="YS4001" s="68"/>
      <c r="YT4001" s="68"/>
      <c r="YU4001" s="68"/>
      <c r="YV4001" s="68"/>
      <c r="YW4001" s="68"/>
      <c r="YX4001" s="68">
        <v>1.0015390013252199</v>
      </c>
      <c r="YY4001" s="68"/>
      <c r="YZ4001" s="68"/>
      <c r="ZA4001" s="68"/>
      <c r="ZB4001" s="68"/>
      <c r="ZC4001" s="68"/>
      <c r="ZD4001" s="68"/>
    </row>
    <row r="4002" spans="658:680" x14ac:dyDescent="0.25">
      <c r="YH4002" s="68"/>
      <c r="YI4002" s="68"/>
      <c r="YJ4002" s="68"/>
      <c r="YK4002" s="68"/>
      <c r="YL4002" s="68"/>
      <c r="YM4002" s="68"/>
      <c r="YN4002" s="68"/>
      <c r="YO4002" s="68"/>
      <c r="YP4002" s="68"/>
      <c r="YQ4002" s="68"/>
      <c r="YR4002" s="68"/>
      <c r="YS4002" s="68"/>
      <c r="YT4002" s="68"/>
      <c r="YU4002" s="68"/>
      <c r="YV4002" s="68"/>
      <c r="YW4002" s="68"/>
      <c r="YX4002" s="68">
        <v>1.00153656148032</v>
      </c>
      <c r="YY4002" s="68"/>
      <c r="YZ4002" s="68"/>
      <c r="ZA4002" s="68"/>
      <c r="ZB4002" s="68"/>
      <c r="ZC4002" s="68"/>
      <c r="ZD4002" s="68"/>
    </row>
    <row r="4003" spans="658:680" x14ac:dyDescent="0.25">
      <c r="YH4003" s="68"/>
      <c r="YI4003" s="68"/>
      <c r="YJ4003" s="68"/>
      <c r="YK4003" s="68"/>
      <c r="YL4003" s="68"/>
      <c r="YM4003" s="68"/>
      <c r="YN4003" s="68"/>
      <c r="YO4003" s="68"/>
      <c r="YP4003" s="68"/>
      <c r="YQ4003" s="68"/>
      <c r="YR4003" s="68"/>
      <c r="YS4003" s="68"/>
      <c r="YT4003" s="68"/>
      <c r="YU4003" s="68"/>
      <c r="YV4003" s="68"/>
      <c r="YW4003" s="68"/>
      <c r="YX4003" s="68">
        <v>1.00153307346928</v>
      </c>
      <c r="YY4003" s="68"/>
      <c r="YZ4003" s="68"/>
      <c r="ZA4003" s="68"/>
      <c r="ZB4003" s="68"/>
      <c r="ZC4003" s="68"/>
      <c r="ZD4003" s="68"/>
    </row>
    <row r="4004" spans="658:680" x14ac:dyDescent="0.25">
      <c r="YH4004" s="68"/>
      <c r="YI4004" s="68"/>
      <c r="YJ4004" s="68"/>
      <c r="YK4004" s="68"/>
      <c r="YL4004" s="68"/>
      <c r="YM4004" s="68"/>
      <c r="YN4004" s="68"/>
      <c r="YO4004" s="68"/>
      <c r="YP4004" s="68"/>
      <c r="YQ4004" s="68"/>
      <c r="YR4004" s="68"/>
      <c r="YS4004" s="68"/>
      <c r="YT4004" s="68"/>
      <c r="YU4004" s="68"/>
      <c r="YV4004" s="68"/>
      <c r="YW4004" s="68"/>
      <c r="YX4004" s="68">
        <v>1.00152927591457</v>
      </c>
      <c r="YY4004" s="68"/>
      <c r="YZ4004" s="68"/>
      <c r="ZA4004" s="68"/>
      <c r="ZB4004" s="68"/>
      <c r="ZC4004" s="68"/>
      <c r="ZD4004" s="68"/>
    </row>
    <row r="4005" spans="658:680" x14ac:dyDescent="0.25">
      <c r="YH4005" s="68"/>
      <c r="YI4005" s="68"/>
      <c r="YJ4005" s="68"/>
      <c r="YK4005" s="68"/>
      <c r="YL4005" s="68"/>
      <c r="YM4005" s="68"/>
      <c r="YN4005" s="68"/>
      <c r="YO4005" s="68"/>
      <c r="YP4005" s="68"/>
      <c r="YQ4005" s="68"/>
      <c r="YR4005" s="68"/>
      <c r="YS4005" s="68"/>
      <c r="YT4005" s="68"/>
      <c r="YU4005" s="68"/>
      <c r="YV4005" s="68"/>
      <c r="YW4005" s="68"/>
      <c r="YX4005" s="68">
        <v>1.0015266434007899</v>
      </c>
      <c r="YY4005" s="68"/>
      <c r="YZ4005" s="68"/>
      <c r="ZA4005" s="68"/>
      <c r="ZB4005" s="68"/>
      <c r="ZC4005" s="68"/>
      <c r="ZD4005" s="68"/>
    </row>
    <row r="4006" spans="658:680" x14ac:dyDescent="0.25">
      <c r="YH4006" s="68"/>
      <c r="YI4006" s="68"/>
      <c r="YJ4006" s="68"/>
      <c r="YK4006" s="68"/>
      <c r="YL4006" s="68"/>
      <c r="YM4006" s="68"/>
      <c r="YN4006" s="68"/>
      <c r="YO4006" s="68"/>
      <c r="YP4006" s="68"/>
      <c r="YQ4006" s="68"/>
      <c r="YR4006" s="68"/>
      <c r="YS4006" s="68"/>
      <c r="YT4006" s="68"/>
      <c r="YU4006" s="68"/>
      <c r="YV4006" s="68"/>
      <c r="YW4006" s="68"/>
      <c r="YX4006" s="68">
        <v>1.0015263487644399</v>
      </c>
      <c r="YY4006" s="68"/>
      <c r="YZ4006" s="68"/>
      <c r="ZA4006" s="68"/>
      <c r="ZB4006" s="68"/>
      <c r="ZC4006" s="68"/>
      <c r="ZD4006" s="68"/>
    </row>
    <row r="4007" spans="658:680" x14ac:dyDescent="0.25">
      <c r="YH4007" s="68"/>
      <c r="YI4007" s="68"/>
      <c r="YJ4007" s="68"/>
      <c r="YK4007" s="68"/>
      <c r="YL4007" s="68"/>
      <c r="YM4007" s="68"/>
      <c r="YN4007" s="68"/>
      <c r="YO4007" s="68"/>
      <c r="YP4007" s="68"/>
      <c r="YQ4007" s="68"/>
      <c r="YR4007" s="68"/>
      <c r="YS4007" s="68"/>
      <c r="YT4007" s="68"/>
      <c r="YU4007" s="68"/>
      <c r="YV4007" s="68"/>
      <c r="YW4007" s="68"/>
      <c r="YX4007" s="68">
        <v>1.00152467924371</v>
      </c>
      <c r="YY4007" s="68"/>
      <c r="YZ4007" s="68"/>
      <c r="ZA4007" s="68"/>
      <c r="ZB4007" s="68"/>
      <c r="ZC4007" s="68"/>
      <c r="ZD4007" s="68"/>
    </row>
    <row r="4008" spans="658:680" x14ac:dyDescent="0.25">
      <c r="YH4008" s="68"/>
      <c r="YI4008" s="68"/>
      <c r="YJ4008" s="68"/>
      <c r="YK4008" s="68"/>
      <c r="YL4008" s="68"/>
      <c r="YM4008" s="68"/>
      <c r="YN4008" s="68"/>
      <c r="YO4008" s="68"/>
      <c r="YP4008" s="68"/>
      <c r="YQ4008" s="68"/>
      <c r="YR4008" s="68"/>
      <c r="YS4008" s="68"/>
      <c r="YT4008" s="68"/>
      <c r="YU4008" s="68"/>
      <c r="YV4008" s="68"/>
      <c r="YW4008" s="68"/>
      <c r="YX4008" s="68">
        <v>1.0015242250073</v>
      </c>
      <c r="YY4008" s="68"/>
      <c r="YZ4008" s="68"/>
      <c r="ZA4008" s="68"/>
      <c r="ZB4008" s="68"/>
      <c r="ZC4008" s="68"/>
      <c r="ZD4008" s="68"/>
    </row>
    <row r="4009" spans="658:680" x14ac:dyDescent="0.25">
      <c r="YH4009" s="68"/>
      <c r="YI4009" s="68"/>
      <c r="YJ4009" s="68"/>
      <c r="YK4009" s="68"/>
      <c r="YL4009" s="68"/>
      <c r="YM4009" s="68"/>
      <c r="YN4009" s="68"/>
      <c r="YO4009" s="68"/>
      <c r="YP4009" s="68"/>
      <c r="YQ4009" s="68"/>
      <c r="YR4009" s="68"/>
      <c r="YS4009" s="68"/>
      <c r="YT4009" s="68"/>
      <c r="YU4009" s="68"/>
      <c r="YV4009" s="68"/>
      <c r="YW4009" s="68"/>
      <c r="YX4009" s="68">
        <v>1.0015238848936701</v>
      </c>
      <c r="YY4009" s="68"/>
      <c r="YZ4009" s="68"/>
      <c r="ZA4009" s="68"/>
      <c r="ZB4009" s="68"/>
      <c r="ZC4009" s="68"/>
      <c r="ZD4009" s="68"/>
    </row>
    <row r="4010" spans="658:680" x14ac:dyDescent="0.25">
      <c r="YH4010" s="68"/>
      <c r="YI4010" s="68"/>
      <c r="YJ4010" s="68"/>
      <c r="YK4010" s="68"/>
      <c r="YL4010" s="68"/>
      <c r="YM4010" s="68"/>
      <c r="YN4010" s="68"/>
      <c r="YO4010" s="68"/>
      <c r="YP4010" s="68"/>
      <c r="YQ4010" s="68"/>
      <c r="YR4010" s="68"/>
      <c r="YS4010" s="68"/>
      <c r="YT4010" s="68"/>
      <c r="YU4010" s="68"/>
      <c r="YV4010" s="68"/>
      <c r="YW4010" s="68"/>
      <c r="YX4010" s="68">
        <v>1.00152021562444</v>
      </c>
      <c r="YY4010" s="68"/>
      <c r="YZ4010" s="68"/>
      <c r="ZA4010" s="68"/>
      <c r="ZB4010" s="68"/>
      <c r="ZC4010" s="68"/>
      <c r="ZD4010" s="68"/>
    </row>
    <row r="4011" spans="658:680" x14ac:dyDescent="0.25">
      <c r="YH4011" s="68"/>
      <c r="YI4011" s="68"/>
      <c r="YJ4011" s="68"/>
      <c r="YK4011" s="68"/>
      <c r="YL4011" s="68"/>
      <c r="YM4011" s="68"/>
      <c r="YN4011" s="68"/>
      <c r="YO4011" s="68"/>
      <c r="YP4011" s="68"/>
      <c r="YQ4011" s="68"/>
      <c r="YR4011" s="68"/>
      <c r="YS4011" s="68"/>
      <c r="YT4011" s="68"/>
      <c r="YU4011" s="68"/>
      <c r="YV4011" s="68"/>
      <c r="YW4011" s="68"/>
      <c r="YX4011" s="68">
        <v>1.0015182757093199</v>
      </c>
      <c r="YY4011" s="68"/>
      <c r="YZ4011" s="68"/>
      <c r="ZA4011" s="68"/>
      <c r="ZB4011" s="68"/>
      <c r="ZC4011" s="68"/>
      <c r="ZD4011" s="68"/>
    </row>
    <row r="4012" spans="658:680" x14ac:dyDescent="0.25">
      <c r="YH4012" s="68"/>
      <c r="YI4012" s="68"/>
      <c r="YJ4012" s="68"/>
      <c r="YK4012" s="68"/>
      <c r="YL4012" s="68"/>
      <c r="YM4012" s="68"/>
      <c r="YN4012" s="68"/>
      <c r="YO4012" s="68"/>
      <c r="YP4012" s="68"/>
      <c r="YQ4012" s="68"/>
      <c r="YR4012" s="68"/>
      <c r="YS4012" s="68"/>
      <c r="YT4012" s="68"/>
      <c r="YU4012" s="68"/>
      <c r="YV4012" s="68"/>
      <c r="YW4012" s="68"/>
      <c r="YX4012" s="68">
        <v>1.0015179245883099</v>
      </c>
      <c r="YY4012" s="68"/>
      <c r="YZ4012" s="68"/>
      <c r="ZA4012" s="68"/>
      <c r="ZB4012" s="68"/>
      <c r="ZC4012" s="68"/>
      <c r="ZD4012" s="68"/>
    </row>
    <row r="4013" spans="658:680" x14ac:dyDescent="0.25">
      <c r="YH4013" s="68"/>
      <c r="YI4013" s="68"/>
      <c r="YJ4013" s="68"/>
      <c r="YK4013" s="68"/>
      <c r="YL4013" s="68"/>
      <c r="YM4013" s="68"/>
      <c r="YN4013" s="68"/>
      <c r="YO4013" s="68"/>
      <c r="YP4013" s="68"/>
      <c r="YQ4013" s="68"/>
      <c r="YR4013" s="68"/>
      <c r="YS4013" s="68"/>
      <c r="YT4013" s="68"/>
      <c r="YU4013" s="68"/>
      <c r="YV4013" s="68"/>
      <c r="YW4013" s="68"/>
      <c r="YX4013" s="68">
        <v>1.0015169081917601</v>
      </c>
      <c r="YY4013" s="68"/>
      <c r="YZ4013" s="68"/>
      <c r="ZA4013" s="68"/>
      <c r="ZB4013" s="68"/>
      <c r="ZC4013" s="68"/>
      <c r="ZD4013" s="68"/>
    </row>
    <row r="4014" spans="658:680" x14ac:dyDescent="0.25">
      <c r="YH4014" s="68"/>
      <c r="YI4014" s="68"/>
      <c r="YJ4014" s="68"/>
      <c r="YK4014" s="68"/>
      <c r="YL4014" s="68"/>
      <c r="YM4014" s="68"/>
      <c r="YN4014" s="68"/>
      <c r="YO4014" s="68"/>
      <c r="YP4014" s="68"/>
      <c r="YQ4014" s="68"/>
      <c r="YR4014" s="68"/>
      <c r="YS4014" s="68"/>
      <c r="YT4014" s="68"/>
      <c r="YU4014" s="68"/>
      <c r="YV4014" s="68"/>
      <c r="YW4014" s="68"/>
      <c r="YX4014" s="68">
        <v>1.00151160486872</v>
      </c>
      <c r="YY4014" s="68"/>
      <c r="YZ4014" s="68"/>
      <c r="ZA4014" s="68"/>
      <c r="ZB4014" s="68"/>
      <c r="ZC4014" s="68"/>
      <c r="ZD4014" s="68"/>
    </row>
    <row r="4015" spans="658:680" x14ac:dyDescent="0.25">
      <c r="YH4015" s="68"/>
      <c r="YI4015" s="68"/>
      <c r="YJ4015" s="68"/>
      <c r="YK4015" s="68"/>
      <c r="YL4015" s="68"/>
      <c r="YM4015" s="68"/>
      <c r="YN4015" s="68"/>
      <c r="YO4015" s="68"/>
      <c r="YP4015" s="68"/>
      <c r="YQ4015" s="68"/>
      <c r="YR4015" s="68"/>
      <c r="YS4015" s="68"/>
      <c r="YT4015" s="68"/>
      <c r="YU4015" s="68"/>
      <c r="YV4015" s="68"/>
      <c r="YW4015" s="68"/>
      <c r="YX4015" s="68">
        <v>1.00151038575453</v>
      </c>
      <c r="YY4015" s="68"/>
      <c r="YZ4015" s="68"/>
      <c r="ZA4015" s="68"/>
      <c r="ZB4015" s="68"/>
      <c r="ZC4015" s="68"/>
      <c r="ZD4015" s="68"/>
    </row>
    <row r="4016" spans="658:680" x14ac:dyDescent="0.25">
      <c r="YH4016" s="68"/>
      <c r="YI4016" s="68"/>
      <c r="YJ4016" s="68"/>
      <c r="YK4016" s="68"/>
      <c r="YL4016" s="68"/>
      <c r="YM4016" s="68"/>
      <c r="YN4016" s="68"/>
      <c r="YO4016" s="68"/>
      <c r="YP4016" s="68"/>
      <c r="YQ4016" s="68"/>
      <c r="YR4016" s="68"/>
      <c r="YS4016" s="68"/>
      <c r="YT4016" s="68"/>
      <c r="YU4016" s="68"/>
      <c r="YV4016" s="68"/>
      <c r="YW4016" s="68"/>
      <c r="YX4016" s="68">
        <v>1.0015066210910499</v>
      </c>
      <c r="YY4016" s="68"/>
      <c r="YZ4016" s="68"/>
      <c r="ZA4016" s="68"/>
      <c r="ZB4016" s="68"/>
      <c r="ZC4016" s="68"/>
      <c r="ZD4016" s="68"/>
    </row>
    <row r="4017" spans="658:680" x14ac:dyDescent="0.25">
      <c r="YH4017" s="68"/>
      <c r="YI4017" s="68"/>
      <c r="YJ4017" s="68"/>
      <c r="YK4017" s="68"/>
      <c r="YL4017" s="68"/>
      <c r="YM4017" s="68"/>
      <c r="YN4017" s="68"/>
      <c r="YO4017" s="68"/>
      <c r="YP4017" s="68"/>
      <c r="YQ4017" s="68"/>
      <c r="YR4017" s="68"/>
      <c r="YS4017" s="68"/>
      <c r="YT4017" s="68"/>
      <c r="YU4017" s="68"/>
      <c r="YV4017" s="68"/>
      <c r="YW4017" s="68"/>
      <c r="YX4017" s="68">
        <v>1.0015033671634801</v>
      </c>
      <c r="YY4017" s="68"/>
      <c r="YZ4017" s="68"/>
      <c r="ZA4017" s="68"/>
      <c r="ZB4017" s="68"/>
      <c r="ZC4017" s="68"/>
      <c r="ZD4017" s="68"/>
    </row>
    <row r="4018" spans="658:680" x14ac:dyDescent="0.25">
      <c r="YH4018" s="68"/>
      <c r="YI4018" s="68"/>
      <c r="YJ4018" s="68"/>
      <c r="YK4018" s="68"/>
      <c r="YL4018" s="68"/>
      <c r="YM4018" s="68"/>
      <c r="YN4018" s="68"/>
      <c r="YO4018" s="68"/>
      <c r="YP4018" s="68"/>
      <c r="YQ4018" s="68"/>
      <c r="YR4018" s="68"/>
      <c r="YS4018" s="68"/>
      <c r="YT4018" s="68"/>
      <c r="YU4018" s="68"/>
      <c r="YV4018" s="68"/>
      <c r="YW4018" s="68"/>
      <c r="YX4018" s="68">
        <v>1.00150295021101</v>
      </c>
      <c r="YY4018" s="68"/>
      <c r="YZ4018" s="68"/>
      <c r="ZA4018" s="68"/>
      <c r="ZB4018" s="68"/>
      <c r="ZC4018" s="68"/>
      <c r="ZD4018" s="68"/>
    </row>
    <row r="4019" spans="658:680" x14ac:dyDescent="0.25">
      <c r="YH4019" s="68"/>
      <c r="YI4019" s="68"/>
      <c r="YJ4019" s="68"/>
      <c r="YK4019" s="68"/>
      <c r="YL4019" s="68"/>
      <c r="YM4019" s="68"/>
      <c r="YN4019" s="68"/>
      <c r="YO4019" s="68"/>
      <c r="YP4019" s="68"/>
      <c r="YQ4019" s="68"/>
      <c r="YR4019" s="68"/>
      <c r="YS4019" s="68"/>
      <c r="YT4019" s="68"/>
      <c r="YU4019" s="68"/>
      <c r="YV4019" s="68"/>
      <c r="YW4019" s="68"/>
      <c r="YX4019" s="68">
        <v>1.00150237065735</v>
      </c>
      <c r="YY4019" s="68"/>
      <c r="YZ4019" s="68"/>
      <c r="ZA4019" s="68"/>
      <c r="ZB4019" s="68"/>
      <c r="ZC4019" s="68"/>
      <c r="ZD4019" s="68"/>
    </row>
    <row r="4020" spans="658:680" x14ac:dyDescent="0.25">
      <c r="YH4020" s="68"/>
      <c r="YI4020" s="68"/>
      <c r="YJ4020" s="68"/>
      <c r="YK4020" s="68"/>
      <c r="YL4020" s="68"/>
      <c r="YM4020" s="68"/>
      <c r="YN4020" s="68"/>
      <c r="YO4020" s="68"/>
      <c r="YP4020" s="68"/>
      <c r="YQ4020" s="68"/>
      <c r="YR4020" s="68"/>
      <c r="YS4020" s="68"/>
      <c r="YT4020" s="68"/>
      <c r="YU4020" s="68"/>
      <c r="YV4020" s="68"/>
      <c r="YW4020" s="68"/>
      <c r="YX4020" s="68">
        <v>1.00150202796361</v>
      </c>
      <c r="YY4020" s="68"/>
      <c r="YZ4020" s="68"/>
      <c r="ZA4020" s="68"/>
      <c r="ZB4020" s="68"/>
      <c r="ZC4020" s="68"/>
      <c r="ZD4020" s="68"/>
    </row>
    <row r="4021" spans="658:680" x14ac:dyDescent="0.25">
      <c r="YH4021" s="68"/>
      <c r="YI4021" s="68"/>
      <c r="YJ4021" s="68"/>
      <c r="YK4021" s="68"/>
      <c r="YL4021" s="68"/>
      <c r="YM4021" s="68"/>
      <c r="YN4021" s="68"/>
      <c r="YO4021" s="68"/>
      <c r="YP4021" s="68"/>
      <c r="YQ4021" s="68"/>
      <c r="YR4021" s="68"/>
      <c r="YS4021" s="68"/>
      <c r="YT4021" s="68"/>
      <c r="YU4021" s="68"/>
      <c r="YV4021" s="68"/>
      <c r="YW4021" s="68"/>
      <c r="YX4021" s="68">
        <v>1.00150154073403</v>
      </c>
      <c r="YY4021" s="68"/>
      <c r="YZ4021" s="68"/>
      <c r="ZA4021" s="68"/>
      <c r="ZB4021" s="68"/>
      <c r="ZC4021" s="68"/>
      <c r="ZD4021" s="68"/>
    </row>
    <row r="4022" spans="658:680" x14ac:dyDescent="0.25">
      <c r="YH4022" s="68"/>
      <c r="YI4022" s="68"/>
      <c r="YJ4022" s="68"/>
      <c r="YK4022" s="68"/>
      <c r="YL4022" s="68"/>
      <c r="YM4022" s="68"/>
      <c r="YN4022" s="68"/>
      <c r="YO4022" s="68"/>
      <c r="YP4022" s="68"/>
      <c r="YQ4022" s="68"/>
      <c r="YR4022" s="68"/>
      <c r="YS4022" s="68"/>
      <c r="YT4022" s="68"/>
      <c r="YU4022" s="68"/>
      <c r="YV4022" s="68"/>
      <c r="YW4022" s="68"/>
      <c r="YX4022" s="68">
        <v>1.00150133376345</v>
      </c>
      <c r="YY4022" s="68"/>
      <c r="YZ4022" s="68"/>
      <c r="ZA4022" s="68"/>
      <c r="ZB4022" s="68"/>
      <c r="ZC4022" s="68"/>
      <c r="ZD4022" s="68"/>
    </row>
    <row r="4023" spans="658:680" x14ac:dyDescent="0.25">
      <c r="YH4023" s="68"/>
      <c r="YI4023" s="68"/>
      <c r="YJ4023" s="68"/>
      <c r="YK4023" s="68"/>
      <c r="YL4023" s="68"/>
      <c r="YM4023" s="68"/>
      <c r="YN4023" s="68"/>
      <c r="YO4023" s="68"/>
      <c r="YP4023" s="68"/>
      <c r="YQ4023" s="68"/>
      <c r="YR4023" s="68"/>
      <c r="YS4023" s="68"/>
      <c r="YT4023" s="68"/>
      <c r="YU4023" s="68"/>
      <c r="YV4023" s="68"/>
      <c r="YW4023" s="68"/>
      <c r="YX4023" s="68">
        <v>1.0015009545521101</v>
      </c>
      <c r="YY4023" s="68"/>
      <c r="YZ4023" s="68"/>
      <c r="ZA4023" s="68"/>
      <c r="ZB4023" s="68"/>
      <c r="ZC4023" s="68"/>
      <c r="ZD4023" s="68"/>
    </row>
    <row r="4024" spans="658:680" x14ac:dyDescent="0.25">
      <c r="YH4024" s="68"/>
      <c r="YI4024" s="68"/>
      <c r="YJ4024" s="68"/>
      <c r="YK4024" s="68"/>
      <c r="YL4024" s="68"/>
      <c r="YM4024" s="68"/>
      <c r="YN4024" s="68"/>
      <c r="YO4024" s="68"/>
      <c r="YP4024" s="68"/>
      <c r="YQ4024" s="68"/>
      <c r="YR4024" s="68"/>
      <c r="YS4024" s="68"/>
      <c r="YT4024" s="68"/>
      <c r="YU4024" s="68"/>
      <c r="YV4024" s="68"/>
      <c r="YW4024" s="68"/>
      <c r="YX4024" s="68">
        <v>1.0014994123391301</v>
      </c>
      <c r="YY4024" s="68"/>
      <c r="YZ4024" s="68"/>
      <c r="ZA4024" s="68"/>
      <c r="ZB4024" s="68"/>
      <c r="ZC4024" s="68"/>
      <c r="ZD4024" s="68"/>
    </row>
    <row r="4025" spans="658:680" x14ac:dyDescent="0.25">
      <c r="YH4025" s="68"/>
      <c r="YI4025" s="68"/>
      <c r="YJ4025" s="68"/>
      <c r="YK4025" s="68"/>
      <c r="YL4025" s="68"/>
      <c r="YM4025" s="68"/>
      <c r="YN4025" s="68"/>
      <c r="YO4025" s="68"/>
      <c r="YP4025" s="68"/>
      <c r="YQ4025" s="68"/>
      <c r="YR4025" s="68"/>
      <c r="YS4025" s="68"/>
      <c r="YT4025" s="68"/>
      <c r="YU4025" s="68"/>
      <c r="YV4025" s="68"/>
      <c r="YW4025" s="68"/>
      <c r="YX4025" s="68">
        <v>1.00149156291291</v>
      </c>
      <c r="YY4025" s="68"/>
      <c r="YZ4025" s="68"/>
      <c r="ZA4025" s="68"/>
      <c r="ZB4025" s="68"/>
      <c r="ZC4025" s="68"/>
      <c r="ZD4025" s="68"/>
    </row>
    <row r="4026" spans="658:680" x14ac:dyDescent="0.25">
      <c r="YH4026" s="68"/>
      <c r="YI4026" s="68"/>
      <c r="YJ4026" s="68"/>
      <c r="YK4026" s="68"/>
      <c r="YL4026" s="68"/>
      <c r="YM4026" s="68"/>
      <c r="YN4026" s="68"/>
      <c r="YO4026" s="68"/>
      <c r="YP4026" s="68"/>
      <c r="YQ4026" s="68"/>
      <c r="YR4026" s="68"/>
      <c r="YS4026" s="68"/>
      <c r="YT4026" s="68"/>
      <c r="YU4026" s="68"/>
      <c r="YV4026" s="68"/>
      <c r="YW4026" s="68"/>
      <c r="YX4026" s="68">
        <v>1.0014911691132</v>
      </c>
      <c r="YY4026" s="68"/>
      <c r="YZ4026" s="68"/>
      <c r="ZA4026" s="68"/>
      <c r="ZB4026" s="68"/>
      <c r="ZC4026" s="68"/>
      <c r="ZD4026" s="68"/>
    </row>
    <row r="4027" spans="658:680" x14ac:dyDescent="0.25">
      <c r="YH4027" s="68"/>
      <c r="YI4027" s="68"/>
      <c r="YJ4027" s="68"/>
      <c r="YK4027" s="68"/>
      <c r="YL4027" s="68"/>
      <c r="YM4027" s="68"/>
      <c r="YN4027" s="68"/>
      <c r="YO4027" s="68"/>
      <c r="YP4027" s="68"/>
      <c r="YQ4027" s="68"/>
      <c r="YR4027" s="68"/>
      <c r="YS4027" s="68"/>
      <c r="YT4027" s="68"/>
      <c r="YU4027" s="68"/>
      <c r="YV4027" s="68"/>
      <c r="YW4027" s="68"/>
      <c r="YX4027" s="68">
        <v>1.0014899990614201</v>
      </c>
      <c r="YY4027" s="68"/>
      <c r="YZ4027" s="68"/>
      <c r="ZA4027" s="68"/>
      <c r="ZB4027" s="68"/>
      <c r="ZC4027" s="68"/>
      <c r="ZD4027" s="68"/>
    </row>
    <row r="4028" spans="658:680" x14ac:dyDescent="0.25">
      <c r="YH4028" s="68"/>
      <c r="YI4028" s="68"/>
      <c r="YJ4028" s="68"/>
      <c r="YK4028" s="68"/>
      <c r="YL4028" s="68"/>
      <c r="YM4028" s="68"/>
      <c r="YN4028" s="68"/>
      <c r="YO4028" s="68"/>
      <c r="YP4028" s="68"/>
      <c r="YQ4028" s="68"/>
      <c r="YR4028" s="68"/>
      <c r="YS4028" s="68"/>
      <c r="YT4028" s="68"/>
      <c r="YU4028" s="68"/>
      <c r="YV4028" s="68"/>
      <c r="YW4028" s="68"/>
      <c r="YX4028" s="68">
        <v>1.0014896248390699</v>
      </c>
      <c r="YY4028" s="68"/>
      <c r="YZ4028" s="68"/>
      <c r="ZA4028" s="68"/>
      <c r="ZB4028" s="68"/>
      <c r="ZC4028" s="68"/>
      <c r="ZD4028" s="68"/>
    </row>
    <row r="4029" spans="658:680" x14ac:dyDescent="0.25">
      <c r="YH4029" s="68"/>
      <c r="YI4029" s="68"/>
      <c r="YJ4029" s="68"/>
      <c r="YK4029" s="68"/>
      <c r="YL4029" s="68"/>
      <c r="YM4029" s="68"/>
      <c r="YN4029" s="68"/>
      <c r="YO4029" s="68"/>
      <c r="YP4029" s="68"/>
      <c r="YQ4029" s="68"/>
      <c r="YR4029" s="68"/>
      <c r="YS4029" s="68"/>
      <c r="YT4029" s="68"/>
      <c r="YU4029" s="68"/>
      <c r="YV4029" s="68"/>
      <c r="YW4029" s="68"/>
      <c r="YX4029" s="68">
        <v>1.0014885585641999</v>
      </c>
      <c r="YY4029" s="68"/>
      <c r="YZ4029" s="68"/>
      <c r="ZA4029" s="68"/>
      <c r="ZB4029" s="68"/>
      <c r="ZC4029" s="68"/>
      <c r="ZD4029" s="68"/>
    </row>
    <row r="4030" spans="658:680" x14ac:dyDescent="0.25">
      <c r="YH4030" s="68"/>
      <c r="YI4030" s="68"/>
      <c r="YJ4030" s="68"/>
      <c r="YK4030" s="68"/>
      <c r="YL4030" s="68"/>
      <c r="YM4030" s="68"/>
      <c r="YN4030" s="68"/>
      <c r="YO4030" s="68"/>
      <c r="YP4030" s="68"/>
      <c r="YQ4030" s="68"/>
      <c r="YR4030" s="68"/>
      <c r="YS4030" s="68"/>
      <c r="YT4030" s="68"/>
      <c r="YU4030" s="68"/>
      <c r="YV4030" s="68"/>
      <c r="YW4030" s="68"/>
      <c r="YX4030" s="68">
        <v>1.0014868687830001</v>
      </c>
      <c r="YY4030" s="68"/>
      <c r="YZ4030" s="68"/>
      <c r="ZA4030" s="68"/>
      <c r="ZB4030" s="68"/>
      <c r="ZC4030" s="68"/>
      <c r="ZD4030" s="68"/>
    </row>
    <row r="4031" spans="658:680" x14ac:dyDescent="0.25">
      <c r="YH4031" s="68"/>
      <c r="YI4031" s="68"/>
      <c r="YJ4031" s="68"/>
      <c r="YK4031" s="68"/>
      <c r="YL4031" s="68"/>
      <c r="YM4031" s="68"/>
      <c r="YN4031" s="68"/>
      <c r="YO4031" s="68"/>
      <c r="YP4031" s="68"/>
      <c r="YQ4031" s="68"/>
      <c r="YR4031" s="68"/>
      <c r="YS4031" s="68"/>
      <c r="YT4031" s="68"/>
      <c r="YU4031" s="68"/>
      <c r="YV4031" s="68"/>
      <c r="YW4031" s="68"/>
      <c r="YX4031" s="68">
        <v>1.0014852391567</v>
      </c>
      <c r="YY4031" s="68"/>
      <c r="YZ4031" s="68"/>
      <c r="ZA4031" s="68"/>
      <c r="ZB4031" s="68"/>
      <c r="ZC4031" s="68"/>
      <c r="ZD4031" s="68"/>
    </row>
    <row r="4032" spans="658:680" x14ac:dyDescent="0.25">
      <c r="YH4032" s="68"/>
      <c r="YI4032" s="68"/>
      <c r="YJ4032" s="68"/>
      <c r="YK4032" s="68"/>
      <c r="YL4032" s="68"/>
      <c r="YM4032" s="68"/>
      <c r="YN4032" s="68"/>
      <c r="YO4032" s="68"/>
      <c r="YP4032" s="68"/>
      <c r="YQ4032" s="68"/>
      <c r="YR4032" s="68"/>
      <c r="YS4032" s="68"/>
      <c r="YT4032" s="68"/>
      <c r="YU4032" s="68"/>
      <c r="YV4032" s="68"/>
      <c r="YW4032" s="68"/>
      <c r="YX4032" s="68">
        <v>1.0014826487145001</v>
      </c>
      <c r="YY4032" s="68"/>
      <c r="YZ4032" s="68"/>
      <c r="ZA4032" s="68"/>
      <c r="ZB4032" s="68"/>
      <c r="ZC4032" s="68"/>
      <c r="ZD4032" s="68"/>
    </row>
    <row r="4033" spans="658:680" x14ac:dyDescent="0.25">
      <c r="YH4033" s="68"/>
      <c r="YI4033" s="68"/>
      <c r="YJ4033" s="68"/>
      <c r="YK4033" s="68"/>
      <c r="YL4033" s="68"/>
      <c r="YM4033" s="68"/>
      <c r="YN4033" s="68"/>
      <c r="YO4033" s="68"/>
      <c r="YP4033" s="68"/>
      <c r="YQ4033" s="68"/>
      <c r="YR4033" s="68"/>
      <c r="YS4033" s="68"/>
      <c r="YT4033" s="68"/>
      <c r="YU4033" s="68"/>
      <c r="YV4033" s="68"/>
      <c r="YW4033" s="68"/>
      <c r="YX4033" s="68">
        <v>1.0014794055887799</v>
      </c>
      <c r="YY4033" s="68"/>
      <c r="YZ4033" s="68"/>
      <c r="ZA4033" s="68"/>
      <c r="ZB4033" s="68"/>
      <c r="ZC4033" s="68"/>
      <c r="ZD4033" s="68"/>
    </row>
    <row r="4034" spans="658:680" x14ac:dyDescent="0.25">
      <c r="YH4034" s="68"/>
      <c r="YI4034" s="68"/>
      <c r="YJ4034" s="68"/>
      <c r="YK4034" s="68"/>
      <c r="YL4034" s="68"/>
      <c r="YM4034" s="68"/>
      <c r="YN4034" s="68"/>
      <c r="YO4034" s="68"/>
      <c r="YP4034" s="68"/>
      <c r="YQ4034" s="68"/>
      <c r="YR4034" s="68"/>
      <c r="YS4034" s="68"/>
      <c r="YT4034" s="68"/>
      <c r="YU4034" s="68"/>
      <c r="YV4034" s="68"/>
      <c r="YW4034" s="68"/>
      <c r="YX4034" s="68">
        <v>1.0014757285395299</v>
      </c>
      <c r="YY4034" s="68"/>
      <c r="YZ4034" s="68"/>
      <c r="ZA4034" s="68"/>
      <c r="ZB4034" s="68"/>
      <c r="ZC4034" s="68"/>
      <c r="ZD4034" s="68"/>
    </row>
    <row r="4035" spans="658:680" x14ac:dyDescent="0.25">
      <c r="YH4035" s="68"/>
      <c r="YI4035" s="68"/>
      <c r="YJ4035" s="68"/>
      <c r="YK4035" s="68"/>
      <c r="YL4035" s="68"/>
      <c r="YM4035" s="68"/>
      <c r="YN4035" s="68"/>
      <c r="YO4035" s="68"/>
      <c r="YP4035" s="68"/>
      <c r="YQ4035" s="68"/>
      <c r="YR4035" s="68"/>
      <c r="YS4035" s="68"/>
      <c r="YT4035" s="68"/>
      <c r="YU4035" s="68"/>
      <c r="YV4035" s="68"/>
      <c r="YW4035" s="68"/>
      <c r="YX4035" s="68">
        <v>1.00147361827875</v>
      </c>
      <c r="YY4035" s="68"/>
      <c r="YZ4035" s="68"/>
      <c r="ZA4035" s="68"/>
      <c r="ZB4035" s="68"/>
      <c r="ZC4035" s="68"/>
      <c r="ZD4035" s="68"/>
    </row>
    <row r="4036" spans="658:680" x14ac:dyDescent="0.25">
      <c r="YH4036" s="68"/>
      <c r="YI4036" s="68"/>
      <c r="YJ4036" s="68"/>
      <c r="YK4036" s="68"/>
      <c r="YL4036" s="68"/>
      <c r="YM4036" s="68"/>
      <c r="YN4036" s="68"/>
      <c r="YO4036" s="68"/>
      <c r="YP4036" s="68"/>
      <c r="YQ4036" s="68"/>
      <c r="YR4036" s="68"/>
      <c r="YS4036" s="68"/>
      <c r="YT4036" s="68"/>
      <c r="YU4036" s="68"/>
      <c r="YV4036" s="68"/>
      <c r="YW4036" s="68"/>
      <c r="YX4036" s="68">
        <v>1.001473435084</v>
      </c>
      <c r="YY4036" s="68"/>
      <c r="YZ4036" s="68"/>
      <c r="ZA4036" s="68"/>
      <c r="ZB4036" s="68"/>
      <c r="ZC4036" s="68"/>
      <c r="ZD4036" s="68"/>
    </row>
    <row r="4037" spans="658:680" x14ac:dyDescent="0.25">
      <c r="YH4037" s="68"/>
      <c r="YI4037" s="68"/>
      <c r="YJ4037" s="68"/>
      <c r="YK4037" s="68"/>
      <c r="YL4037" s="68"/>
      <c r="YM4037" s="68"/>
      <c r="YN4037" s="68"/>
      <c r="YO4037" s="68"/>
      <c r="YP4037" s="68"/>
      <c r="YQ4037" s="68"/>
      <c r="YR4037" s="68"/>
      <c r="YS4037" s="68"/>
      <c r="YT4037" s="68"/>
      <c r="YU4037" s="68"/>
      <c r="YV4037" s="68"/>
      <c r="YW4037" s="68"/>
      <c r="YX4037" s="68">
        <v>1.0014732649708999</v>
      </c>
      <c r="YY4037" s="68"/>
      <c r="YZ4037" s="68"/>
      <c r="ZA4037" s="68"/>
      <c r="ZB4037" s="68"/>
      <c r="ZC4037" s="68"/>
      <c r="ZD4037" s="68"/>
    </row>
    <row r="4038" spans="658:680" x14ac:dyDescent="0.25">
      <c r="YH4038" s="68"/>
      <c r="YI4038" s="68"/>
      <c r="YJ4038" s="68"/>
      <c r="YK4038" s="68"/>
      <c r="YL4038" s="68"/>
      <c r="YM4038" s="68"/>
      <c r="YN4038" s="68"/>
      <c r="YO4038" s="68"/>
      <c r="YP4038" s="68"/>
      <c r="YQ4038" s="68"/>
      <c r="YR4038" s="68"/>
      <c r="YS4038" s="68"/>
      <c r="YT4038" s="68"/>
      <c r="YU4038" s="68"/>
      <c r="YV4038" s="68"/>
      <c r="YW4038" s="68"/>
      <c r="YX4038" s="68">
        <v>1.0014717264784201</v>
      </c>
      <c r="YY4038" s="68"/>
      <c r="YZ4038" s="68"/>
      <c r="ZA4038" s="68"/>
      <c r="ZB4038" s="68"/>
      <c r="ZC4038" s="68"/>
      <c r="ZD4038" s="68"/>
    </row>
    <row r="4039" spans="658:680" x14ac:dyDescent="0.25">
      <c r="YH4039" s="68"/>
      <c r="YI4039" s="68"/>
      <c r="YJ4039" s="68"/>
      <c r="YK4039" s="68"/>
      <c r="YL4039" s="68"/>
      <c r="YM4039" s="68"/>
      <c r="YN4039" s="68"/>
      <c r="YO4039" s="68"/>
      <c r="YP4039" s="68"/>
      <c r="YQ4039" s="68"/>
      <c r="YR4039" s="68"/>
      <c r="YS4039" s="68"/>
      <c r="YT4039" s="68"/>
      <c r="YU4039" s="68"/>
      <c r="YV4039" s="68"/>
      <c r="YW4039" s="68"/>
      <c r="YX4039" s="68">
        <v>1.0014695334669801</v>
      </c>
      <c r="YY4039" s="68"/>
      <c r="YZ4039" s="68"/>
      <c r="ZA4039" s="68"/>
      <c r="ZB4039" s="68"/>
      <c r="ZC4039" s="68"/>
      <c r="ZD4039" s="68"/>
    </row>
    <row r="4040" spans="658:680" x14ac:dyDescent="0.25">
      <c r="YH4040" s="68"/>
      <c r="YI4040" s="68"/>
      <c r="YJ4040" s="68"/>
      <c r="YK4040" s="68"/>
      <c r="YL4040" s="68"/>
      <c r="YM4040" s="68"/>
      <c r="YN4040" s="68"/>
      <c r="YO4040" s="68"/>
      <c r="YP4040" s="68"/>
      <c r="YQ4040" s="68"/>
      <c r="YR4040" s="68"/>
      <c r="YS4040" s="68"/>
      <c r="YT4040" s="68"/>
      <c r="YU4040" s="68"/>
      <c r="YV4040" s="68"/>
      <c r="YW4040" s="68"/>
      <c r="YX4040" s="68">
        <v>1.0014684149325801</v>
      </c>
      <c r="YY4040" s="68"/>
      <c r="YZ4040" s="68"/>
      <c r="ZA4040" s="68"/>
      <c r="ZB4040" s="68"/>
      <c r="ZC4040" s="68"/>
      <c r="ZD4040" s="68"/>
    </row>
    <row r="4041" spans="658:680" x14ac:dyDescent="0.25">
      <c r="YH4041" s="68"/>
      <c r="YI4041" s="68"/>
      <c r="YJ4041" s="68"/>
      <c r="YK4041" s="68"/>
      <c r="YL4041" s="68"/>
      <c r="YM4041" s="68"/>
      <c r="YN4041" s="68"/>
      <c r="YO4041" s="68"/>
      <c r="YP4041" s="68"/>
      <c r="YQ4041" s="68"/>
      <c r="YR4041" s="68"/>
      <c r="YS4041" s="68"/>
      <c r="YT4041" s="68"/>
      <c r="YU4041" s="68"/>
      <c r="YV4041" s="68"/>
      <c r="YW4041" s="68"/>
      <c r="YX4041" s="68">
        <v>1.00146772761823</v>
      </c>
      <c r="YY4041" s="68"/>
      <c r="YZ4041" s="68"/>
      <c r="ZA4041" s="68"/>
      <c r="ZB4041" s="68"/>
      <c r="ZC4041" s="68"/>
      <c r="ZD4041" s="68"/>
    </row>
    <row r="4042" spans="658:680" x14ac:dyDescent="0.25">
      <c r="YH4042" s="68"/>
      <c r="YI4042" s="68"/>
      <c r="YJ4042" s="68"/>
      <c r="YK4042" s="68"/>
      <c r="YL4042" s="68"/>
      <c r="YM4042" s="68"/>
      <c r="YN4042" s="68"/>
      <c r="YO4042" s="68"/>
      <c r="YP4042" s="68"/>
      <c r="YQ4042" s="68"/>
      <c r="YR4042" s="68"/>
      <c r="YS4042" s="68"/>
      <c r="YT4042" s="68"/>
      <c r="YU4042" s="68"/>
      <c r="YV4042" s="68"/>
      <c r="YW4042" s="68"/>
      <c r="YX4042" s="68">
        <v>1.0014676951703201</v>
      </c>
      <c r="YY4042" s="68"/>
      <c r="YZ4042" s="68"/>
      <c r="ZA4042" s="68"/>
      <c r="ZB4042" s="68"/>
      <c r="ZC4042" s="68"/>
      <c r="ZD4042" s="68"/>
    </row>
    <row r="4043" spans="658:680" x14ac:dyDescent="0.25">
      <c r="YH4043" s="68"/>
      <c r="YI4043" s="68"/>
      <c r="YJ4043" s="68"/>
      <c r="YK4043" s="68"/>
      <c r="YL4043" s="68"/>
      <c r="YM4043" s="68"/>
      <c r="YN4043" s="68"/>
      <c r="YO4043" s="68"/>
      <c r="YP4043" s="68"/>
      <c r="YQ4043" s="68"/>
      <c r="YR4043" s="68"/>
      <c r="YS4043" s="68"/>
      <c r="YT4043" s="68"/>
      <c r="YU4043" s="68"/>
      <c r="YV4043" s="68"/>
      <c r="YW4043" s="68"/>
      <c r="YX4043" s="68">
        <v>1.0014672785655201</v>
      </c>
      <c r="YY4043" s="68"/>
      <c r="YZ4043" s="68"/>
      <c r="ZA4043" s="68"/>
      <c r="ZB4043" s="68"/>
      <c r="ZC4043" s="68"/>
      <c r="ZD4043" s="68"/>
    </row>
    <row r="4044" spans="658:680" x14ac:dyDescent="0.25">
      <c r="YH4044" s="68"/>
      <c r="YI4044" s="68"/>
      <c r="YJ4044" s="68"/>
      <c r="YK4044" s="68"/>
      <c r="YL4044" s="68"/>
      <c r="YM4044" s="68"/>
      <c r="YN4044" s="68"/>
      <c r="YO4044" s="68"/>
      <c r="YP4044" s="68"/>
      <c r="YQ4044" s="68"/>
      <c r="YR4044" s="68"/>
      <c r="YS4044" s="68"/>
      <c r="YT4044" s="68"/>
      <c r="YU4044" s="68"/>
      <c r="YV4044" s="68"/>
      <c r="YW4044" s="68"/>
      <c r="YX4044" s="68">
        <v>1.0014627171753601</v>
      </c>
      <c r="YY4044" s="68"/>
      <c r="YZ4044" s="68"/>
      <c r="ZA4044" s="68"/>
      <c r="ZB4044" s="68"/>
      <c r="ZC4044" s="68"/>
      <c r="ZD4044" s="68"/>
    </row>
    <row r="4045" spans="658:680" x14ac:dyDescent="0.25">
      <c r="YH4045" s="68"/>
      <c r="YI4045" s="68"/>
      <c r="YJ4045" s="68"/>
      <c r="YK4045" s="68"/>
      <c r="YL4045" s="68"/>
      <c r="YM4045" s="68"/>
      <c r="YN4045" s="68"/>
      <c r="YO4045" s="68"/>
      <c r="YP4045" s="68"/>
      <c r="YQ4045" s="68"/>
      <c r="YR4045" s="68"/>
      <c r="YS4045" s="68"/>
      <c r="YT4045" s="68"/>
      <c r="YU4045" s="68"/>
      <c r="YV4045" s="68"/>
      <c r="YW4045" s="68"/>
      <c r="YX4045" s="68">
        <v>1.0014617232560501</v>
      </c>
      <c r="YY4045" s="68"/>
      <c r="YZ4045" s="68"/>
      <c r="ZA4045" s="68"/>
      <c r="ZB4045" s="68"/>
      <c r="ZC4045" s="68"/>
      <c r="ZD4045" s="68"/>
    </row>
    <row r="4046" spans="658:680" x14ac:dyDescent="0.25">
      <c r="YH4046" s="68"/>
      <c r="YI4046" s="68"/>
      <c r="YJ4046" s="68"/>
      <c r="YK4046" s="68"/>
      <c r="YL4046" s="68"/>
      <c r="YM4046" s="68"/>
      <c r="YN4046" s="68"/>
      <c r="YO4046" s="68"/>
      <c r="YP4046" s="68"/>
      <c r="YQ4046" s="68"/>
      <c r="YR4046" s="68"/>
      <c r="YS4046" s="68"/>
      <c r="YT4046" s="68"/>
      <c r="YU4046" s="68"/>
      <c r="YV4046" s="68"/>
      <c r="YW4046" s="68"/>
      <c r="YX4046" s="68">
        <v>1.00146168982131</v>
      </c>
      <c r="YY4046" s="68"/>
      <c r="YZ4046" s="68"/>
      <c r="ZA4046" s="68"/>
      <c r="ZB4046" s="68"/>
      <c r="ZC4046" s="68"/>
      <c r="ZD4046" s="68"/>
    </row>
    <row r="4047" spans="658:680" x14ac:dyDescent="0.25">
      <c r="YH4047" s="68"/>
      <c r="YI4047" s="68"/>
      <c r="YJ4047" s="68"/>
      <c r="YK4047" s="68"/>
      <c r="YL4047" s="68"/>
      <c r="YM4047" s="68"/>
      <c r="YN4047" s="68"/>
      <c r="YO4047" s="68"/>
      <c r="YP4047" s="68"/>
      <c r="YQ4047" s="68"/>
      <c r="YR4047" s="68"/>
      <c r="YS4047" s="68"/>
      <c r="YT4047" s="68"/>
      <c r="YU4047" s="68"/>
      <c r="YV4047" s="68"/>
      <c r="YW4047" s="68"/>
      <c r="YX4047" s="68">
        <v>1.0014596961323099</v>
      </c>
      <c r="YY4047" s="68"/>
      <c r="YZ4047" s="68"/>
      <c r="ZA4047" s="68"/>
      <c r="ZB4047" s="68"/>
      <c r="ZC4047" s="68"/>
      <c r="ZD4047" s="68"/>
    </row>
    <row r="4048" spans="658:680" x14ac:dyDescent="0.25">
      <c r="YH4048" s="68"/>
      <c r="YI4048" s="68"/>
      <c r="YJ4048" s="68"/>
      <c r="YK4048" s="68"/>
      <c r="YL4048" s="68"/>
      <c r="YM4048" s="68"/>
      <c r="YN4048" s="68"/>
      <c r="YO4048" s="68"/>
      <c r="YP4048" s="68"/>
      <c r="YQ4048" s="68"/>
      <c r="YR4048" s="68"/>
      <c r="YS4048" s="68"/>
      <c r="YT4048" s="68"/>
      <c r="YU4048" s="68"/>
      <c r="YV4048" s="68"/>
      <c r="YW4048" s="68"/>
      <c r="YX4048" s="68">
        <v>1.0014586684926601</v>
      </c>
      <c r="YY4048" s="68"/>
      <c r="YZ4048" s="68"/>
      <c r="ZA4048" s="68"/>
      <c r="ZB4048" s="68"/>
      <c r="ZC4048" s="68"/>
      <c r="ZD4048" s="68"/>
    </row>
    <row r="4049" spans="658:680" x14ac:dyDescent="0.25">
      <c r="YH4049" s="68"/>
      <c r="YI4049" s="68"/>
      <c r="YJ4049" s="68"/>
      <c r="YK4049" s="68"/>
      <c r="YL4049" s="68"/>
      <c r="YM4049" s="68"/>
      <c r="YN4049" s="68"/>
      <c r="YO4049" s="68"/>
      <c r="YP4049" s="68"/>
      <c r="YQ4049" s="68"/>
      <c r="YR4049" s="68"/>
      <c r="YS4049" s="68"/>
      <c r="YT4049" s="68"/>
      <c r="YU4049" s="68"/>
      <c r="YV4049" s="68"/>
      <c r="YW4049" s="68"/>
      <c r="YX4049" s="68">
        <v>1.00145640464615</v>
      </c>
      <c r="YY4049" s="68"/>
      <c r="YZ4049" s="68"/>
      <c r="ZA4049" s="68"/>
      <c r="ZB4049" s="68"/>
      <c r="ZC4049" s="68"/>
      <c r="ZD4049" s="68"/>
    </row>
    <row r="4050" spans="658:680" x14ac:dyDescent="0.25">
      <c r="YH4050" s="68"/>
      <c r="YI4050" s="68"/>
      <c r="YJ4050" s="68"/>
      <c r="YK4050" s="68"/>
      <c r="YL4050" s="68"/>
      <c r="YM4050" s="68"/>
      <c r="YN4050" s="68"/>
      <c r="YO4050" s="68"/>
      <c r="YP4050" s="68"/>
      <c r="YQ4050" s="68"/>
      <c r="YR4050" s="68"/>
      <c r="YS4050" s="68"/>
      <c r="YT4050" s="68"/>
      <c r="YU4050" s="68"/>
      <c r="YV4050" s="68"/>
      <c r="YW4050" s="68"/>
      <c r="YX4050" s="68">
        <v>1.0014505616886999</v>
      </c>
      <c r="YY4050" s="68"/>
      <c r="YZ4050" s="68"/>
      <c r="ZA4050" s="68"/>
      <c r="ZB4050" s="68"/>
      <c r="ZC4050" s="68"/>
      <c r="ZD4050" s="68"/>
    </row>
    <row r="4051" spans="658:680" x14ac:dyDescent="0.25">
      <c r="YH4051" s="68"/>
      <c r="YI4051" s="68"/>
      <c r="YJ4051" s="68"/>
      <c r="YK4051" s="68"/>
      <c r="YL4051" s="68"/>
      <c r="YM4051" s="68"/>
      <c r="YN4051" s="68"/>
      <c r="YO4051" s="68"/>
      <c r="YP4051" s="68"/>
      <c r="YQ4051" s="68"/>
      <c r="YR4051" s="68"/>
      <c r="YS4051" s="68"/>
      <c r="YT4051" s="68"/>
      <c r="YU4051" s="68"/>
      <c r="YV4051" s="68"/>
      <c r="YW4051" s="68"/>
      <c r="YX4051" s="68">
        <v>1.0014497697098199</v>
      </c>
      <c r="YY4051" s="68"/>
      <c r="YZ4051" s="68"/>
      <c r="ZA4051" s="68"/>
      <c r="ZB4051" s="68"/>
      <c r="ZC4051" s="68"/>
      <c r="ZD4051" s="68"/>
    </row>
    <row r="4052" spans="658:680" x14ac:dyDescent="0.25">
      <c r="YH4052" s="68"/>
      <c r="YI4052" s="68"/>
      <c r="YJ4052" s="68"/>
      <c r="YK4052" s="68"/>
      <c r="YL4052" s="68"/>
      <c r="YM4052" s="68"/>
      <c r="YN4052" s="68"/>
      <c r="YO4052" s="68"/>
      <c r="YP4052" s="68"/>
      <c r="YQ4052" s="68"/>
      <c r="YR4052" s="68"/>
      <c r="YS4052" s="68"/>
      <c r="YT4052" s="68"/>
      <c r="YU4052" s="68"/>
      <c r="YV4052" s="68"/>
      <c r="YW4052" s="68"/>
      <c r="YX4052" s="68">
        <v>1.00144693484934</v>
      </c>
      <c r="YY4052" s="68"/>
      <c r="YZ4052" s="68"/>
      <c r="ZA4052" s="68"/>
      <c r="ZB4052" s="68"/>
      <c r="ZC4052" s="68"/>
      <c r="ZD4052" s="68"/>
    </row>
    <row r="4053" spans="658:680" x14ac:dyDescent="0.25">
      <c r="YH4053" s="68"/>
      <c r="YI4053" s="68"/>
      <c r="YJ4053" s="68"/>
      <c r="YK4053" s="68"/>
      <c r="YL4053" s="68"/>
      <c r="YM4053" s="68"/>
      <c r="YN4053" s="68"/>
      <c r="YO4053" s="68"/>
      <c r="YP4053" s="68"/>
      <c r="YQ4053" s="68"/>
      <c r="YR4053" s="68"/>
      <c r="YS4053" s="68"/>
      <c r="YT4053" s="68"/>
      <c r="YU4053" s="68"/>
      <c r="YV4053" s="68"/>
      <c r="YW4053" s="68"/>
      <c r="YX4053" s="68">
        <v>1.00144517734915</v>
      </c>
      <c r="YY4053" s="68"/>
      <c r="YZ4053" s="68"/>
      <c r="ZA4053" s="68"/>
      <c r="ZB4053" s="68"/>
      <c r="ZC4053" s="68"/>
      <c r="ZD4053" s="68"/>
    </row>
    <row r="4054" spans="658:680" x14ac:dyDescent="0.25">
      <c r="YH4054" s="68"/>
      <c r="YI4054" s="68"/>
      <c r="YJ4054" s="68"/>
      <c r="YK4054" s="68"/>
      <c r="YL4054" s="68"/>
      <c r="YM4054" s="68"/>
      <c r="YN4054" s="68"/>
      <c r="YO4054" s="68"/>
      <c r="YP4054" s="68"/>
      <c r="YQ4054" s="68"/>
      <c r="YR4054" s="68"/>
      <c r="YS4054" s="68"/>
      <c r="YT4054" s="68"/>
      <c r="YU4054" s="68"/>
      <c r="YV4054" s="68"/>
      <c r="YW4054" s="68"/>
      <c r="YX4054" s="68">
        <v>1.00144455707125</v>
      </c>
      <c r="YY4054" s="68"/>
      <c r="YZ4054" s="68"/>
      <c r="ZA4054" s="68"/>
      <c r="ZB4054" s="68"/>
      <c r="ZC4054" s="68"/>
      <c r="ZD4054" s="68"/>
    </row>
    <row r="4055" spans="658:680" x14ac:dyDescent="0.25">
      <c r="YH4055" s="68"/>
      <c r="YI4055" s="68"/>
      <c r="YJ4055" s="68"/>
      <c r="YK4055" s="68"/>
      <c r="YL4055" s="68"/>
      <c r="YM4055" s="68"/>
      <c r="YN4055" s="68"/>
      <c r="YO4055" s="68"/>
      <c r="YP4055" s="68"/>
      <c r="YQ4055" s="68"/>
      <c r="YR4055" s="68"/>
      <c r="YS4055" s="68"/>
      <c r="YT4055" s="68"/>
      <c r="YU4055" s="68"/>
      <c r="YV4055" s="68"/>
      <c r="YW4055" s="68"/>
      <c r="YX4055" s="68">
        <v>1.0014430725699</v>
      </c>
      <c r="YY4055" s="68"/>
      <c r="YZ4055" s="68"/>
      <c r="ZA4055" s="68"/>
      <c r="ZB4055" s="68"/>
      <c r="ZC4055" s="68"/>
      <c r="ZD4055" s="68"/>
    </row>
    <row r="4056" spans="658:680" x14ac:dyDescent="0.25">
      <c r="YH4056" s="68"/>
      <c r="YI4056" s="68"/>
      <c r="YJ4056" s="68"/>
      <c r="YK4056" s="68"/>
      <c r="YL4056" s="68"/>
      <c r="YM4056" s="68"/>
      <c r="YN4056" s="68"/>
      <c r="YO4056" s="68"/>
      <c r="YP4056" s="68"/>
      <c r="YQ4056" s="68"/>
      <c r="YR4056" s="68"/>
      <c r="YS4056" s="68"/>
      <c r="YT4056" s="68"/>
      <c r="YU4056" s="68"/>
      <c r="YV4056" s="68"/>
      <c r="YW4056" s="68"/>
      <c r="YX4056" s="68">
        <v>1.0014411083666199</v>
      </c>
      <c r="YY4056" s="68"/>
      <c r="YZ4056" s="68"/>
      <c r="ZA4056" s="68"/>
      <c r="ZB4056" s="68"/>
      <c r="ZC4056" s="68"/>
      <c r="ZD4056" s="68"/>
    </row>
    <row r="4057" spans="658:680" x14ac:dyDescent="0.25">
      <c r="YH4057" s="68"/>
      <c r="YI4057" s="68"/>
      <c r="YJ4057" s="68"/>
      <c r="YK4057" s="68"/>
      <c r="YL4057" s="68"/>
      <c r="YM4057" s="68"/>
      <c r="YN4057" s="68"/>
      <c r="YO4057" s="68"/>
      <c r="YP4057" s="68"/>
      <c r="YQ4057" s="68"/>
      <c r="YR4057" s="68"/>
      <c r="YS4057" s="68"/>
      <c r="YT4057" s="68"/>
      <c r="YU4057" s="68"/>
      <c r="YV4057" s="68"/>
      <c r="YW4057" s="68"/>
      <c r="YX4057" s="68">
        <v>1.0014409175319099</v>
      </c>
      <c r="YY4057" s="68"/>
      <c r="YZ4057" s="68"/>
      <c r="ZA4057" s="68"/>
      <c r="ZB4057" s="68"/>
      <c r="ZC4057" s="68"/>
      <c r="ZD4057" s="68"/>
    </row>
    <row r="4058" spans="658:680" x14ac:dyDescent="0.25">
      <c r="YH4058" s="68"/>
      <c r="YI4058" s="68"/>
      <c r="YJ4058" s="68"/>
      <c r="YK4058" s="68"/>
      <c r="YL4058" s="68"/>
      <c r="YM4058" s="68"/>
      <c r="YN4058" s="68"/>
      <c r="YO4058" s="68"/>
      <c r="YP4058" s="68"/>
      <c r="YQ4058" s="68"/>
      <c r="YR4058" s="68"/>
      <c r="YS4058" s="68"/>
      <c r="YT4058" s="68"/>
      <c r="YU4058" s="68"/>
      <c r="YV4058" s="68"/>
      <c r="YW4058" s="68"/>
      <c r="YX4058" s="68">
        <v>1.00143888278057</v>
      </c>
      <c r="YY4058" s="68"/>
      <c r="YZ4058" s="68"/>
      <c r="ZA4058" s="68"/>
      <c r="ZB4058" s="68"/>
      <c r="ZC4058" s="68"/>
      <c r="ZD4058" s="68"/>
    </row>
    <row r="4059" spans="658:680" x14ac:dyDescent="0.25">
      <c r="YH4059" s="68"/>
      <c r="YI4059" s="68"/>
      <c r="YJ4059" s="68"/>
      <c r="YK4059" s="68"/>
      <c r="YL4059" s="68"/>
      <c r="YM4059" s="68"/>
      <c r="YN4059" s="68"/>
      <c r="YO4059" s="68"/>
      <c r="YP4059" s="68"/>
      <c r="YQ4059" s="68"/>
      <c r="YR4059" s="68"/>
      <c r="YS4059" s="68"/>
      <c r="YT4059" s="68"/>
      <c r="YU4059" s="68"/>
      <c r="YV4059" s="68"/>
      <c r="YW4059" s="68"/>
      <c r="YX4059" s="68">
        <v>1.0014347343551</v>
      </c>
      <c r="YY4059" s="68"/>
      <c r="YZ4059" s="68"/>
      <c r="ZA4059" s="68"/>
      <c r="ZB4059" s="68"/>
      <c r="ZC4059" s="68"/>
      <c r="ZD4059" s="68"/>
    </row>
    <row r="4060" spans="658:680" x14ac:dyDescent="0.25">
      <c r="YH4060" s="68"/>
      <c r="YI4060" s="68"/>
      <c r="YJ4060" s="68"/>
      <c r="YK4060" s="68"/>
      <c r="YL4060" s="68"/>
      <c r="YM4060" s="68"/>
      <c r="YN4060" s="68"/>
      <c r="YO4060" s="68"/>
      <c r="YP4060" s="68"/>
      <c r="YQ4060" s="68"/>
      <c r="YR4060" s="68"/>
      <c r="YS4060" s="68"/>
      <c r="YT4060" s="68"/>
      <c r="YU4060" s="68"/>
      <c r="YV4060" s="68"/>
      <c r="YW4060" s="68"/>
      <c r="YX4060" s="68">
        <v>1.0014329083561999</v>
      </c>
      <c r="YY4060" s="68"/>
      <c r="YZ4060" s="68"/>
      <c r="ZA4060" s="68"/>
      <c r="ZB4060" s="68"/>
      <c r="ZC4060" s="68"/>
      <c r="ZD4060" s="68"/>
    </row>
    <row r="4061" spans="658:680" x14ac:dyDescent="0.25">
      <c r="YH4061" s="68"/>
      <c r="YI4061" s="68"/>
      <c r="YJ4061" s="68"/>
      <c r="YK4061" s="68"/>
      <c r="YL4061" s="68"/>
      <c r="YM4061" s="68"/>
      <c r="YN4061" s="68"/>
      <c r="YO4061" s="68"/>
      <c r="YP4061" s="68"/>
      <c r="YQ4061" s="68"/>
      <c r="YR4061" s="68"/>
      <c r="YS4061" s="68"/>
      <c r="YT4061" s="68"/>
      <c r="YU4061" s="68"/>
      <c r="YV4061" s="68"/>
      <c r="YW4061" s="68"/>
      <c r="YX4061" s="68">
        <v>1.00143236983037</v>
      </c>
      <c r="YY4061" s="68"/>
      <c r="YZ4061" s="68"/>
      <c r="ZA4061" s="68"/>
      <c r="ZB4061" s="68"/>
      <c r="ZC4061" s="68"/>
      <c r="ZD4061" s="68"/>
    </row>
    <row r="4062" spans="658:680" x14ac:dyDescent="0.25">
      <c r="YH4062" s="68"/>
      <c r="YI4062" s="68"/>
      <c r="YJ4062" s="68"/>
      <c r="YK4062" s="68"/>
      <c r="YL4062" s="68"/>
      <c r="YM4062" s="68"/>
      <c r="YN4062" s="68"/>
      <c r="YO4062" s="68"/>
      <c r="YP4062" s="68"/>
      <c r="YQ4062" s="68"/>
      <c r="YR4062" s="68"/>
      <c r="YS4062" s="68"/>
      <c r="YT4062" s="68"/>
      <c r="YU4062" s="68"/>
      <c r="YV4062" s="68"/>
      <c r="YW4062" s="68"/>
      <c r="YX4062" s="68">
        <v>1.0014312544430499</v>
      </c>
      <c r="YY4062" s="68"/>
      <c r="YZ4062" s="68"/>
      <c r="ZA4062" s="68"/>
      <c r="ZB4062" s="68"/>
      <c r="ZC4062" s="68"/>
      <c r="ZD4062" s="68"/>
    </row>
    <row r="4063" spans="658:680" x14ac:dyDescent="0.25">
      <c r="YH4063" s="68"/>
      <c r="YI4063" s="68"/>
      <c r="YJ4063" s="68"/>
      <c r="YK4063" s="68"/>
      <c r="YL4063" s="68"/>
      <c r="YM4063" s="68"/>
      <c r="YN4063" s="68"/>
      <c r="YO4063" s="68"/>
      <c r="YP4063" s="68"/>
      <c r="YQ4063" s="68"/>
      <c r="YR4063" s="68"/>
      <c r="YS4063" s="68"/>
      <c r="YT4063" s="68"/>
      <c r="YU4063" s="68"/>
      <c r="YV4063" s="68"/>
      <c r="YW4063" s="68"/>
      <c r="YX4063" s="68">
        <v>1.00142921739123</v>
      </c>
      <c r="YY4063" s="68"/>
      <c r="YZ4063" s="68"/>
      <c r="ZA4063" s="68"/>
      <c r="ZB4063" s="68"/>
      <c r="ZC4063" s="68"/>
      <c r="ZD4063" s="68"/>
    </row>
    <row r="4064" spans="658:680" x14ac:dyDescent="0.25">
      <c r="YH4064" s="68"/>
      <c r="YI4064" s="68"/>
      <c r="YJ4064" s="68"/>
      <c r="YK4064" s="68"/>
      <c r="YL4064" s="68"/>
      <c r="YM4064" s="68"/>
      <c r="YN4064" s="68"/>
      <c r="YO4064" s="68"/>
      <c r="YP4064" s="68"/>
      <c r="YQ4064" s="68"/>
      <c r="YR4064" s="68"/>
      <c r="YS4064" s="68"/>
      <c r="YT4064" s="68"/>
      <c r="YU4064" s="68"/>
      <c r="YV4064" s="68"/>
      <c r="YW4064" s="68"/>
      <c r="YX4064" s="68">
        <v>1.0014274239619401</v>
      </c>
      <c r="YY4064" s="68"/>
      <c r="YZ4064" s="68"/>
      <c r="ZA4064" s="68"/>
      <c r="ZB4064" s="68"/>
      <c r="ZC4064" s="68"/>
      <c r="ZD4064" s="68"/>
    </row>
    <row r="4065" spans="658:680" x14ac:dyDescent="0.25">
      <c r="YH4065" s="68"/>
      <c r="YI4065" s="68"/>
      <c r="YJ4065" s="68"/>
      <c r="YK4065" s="68"/>
      <c r="YL4065" s="68"/>
      <c r="YM4065" s="68"/>
      <c r="YN4065" s="68"/>
      <c r="YO4065" s="68"/>
      <c r="YP4065" s="68"/>
      <c r="YQ4065" s="68"/>
      <c r="YR4065" s="68"/>
      <c r="YS4065" s="68"/>
      <c r="YT4065" s="68"/>
      <c r="YU4065" s="68"/>
      <c r="YV4065" s="68"/>
      <c r="YW4065" s="68"/>
      <c r="YX4065" s="68">
        <v>1.00142659161811</v>
      </c>
      <c r="YY4065" s="68"/>
      <c r="YZ4065" s="68"/>
      <c r="ZA4065" s="68"/>
      <c r="ZB4065" s="68"/>
      <c r="ZC4065" s="68"/>
      <c r="ZD4065" s="68"/>
    </row>
    <row r="4066" spans="658:680" x14ac:dyDescent="0.25">
      <c r="YH4066" s="68"/>
      <c r="YI4066" s="68"/>
      <c r="YJ4066" s="68"/>
      <c r="YK4066" s="68"/>
      <c r="YL4066" s="68"/>
      <c r="YM4066" s="68"/>
      <c r="YN4066" s="68"/>
      <c r="YO4066" s="68"/>
      <c r="YP4066" s="68"/>
      <c r="YQ4066" s="68"/>
      <c r="YR4066" s="68"/>
      <c r="YS4066" s="68"/>
      <c r="YT4066" s="68"/>
      <c r="YU4066" s="68"/>
      <c r="YV4066" s="68"/>
      <c r="YW4066" s="68"/>
      <c r="YX4066" s="68">
        <v>1.00142618129924</v>
      </c>
      <c r="YY4066" s="68"/>
      <c r="YZ4066" s="68"/>
      <c r="ZA4066" s="68"/>
      <c r="ZB4066" s="68"/>
      <c r="ZC4066" s="68"/>
      <c r="ZD4066" s="68"/>
    </row>
    <row r="4067" spans="658:680" x14ac:dyDescent="0.25">
      <c r="YH4067" s="68"/>
      <c r="YI4067" s="68"/>
      <c r="YJ4067" s="68"/>
      <c r="YK4067" s="68"/>
      <c r="YL4067" s="68"/>
      <c r="YM4067" s="68"/>
      <c r="YN4067" s="68"/>
      <c r="YO4067" s="68"/>
      <c r="YP4067" s="68"/>
      <c r="YQ4067" s="68"/>
      <c r="YR4067" s="68"/>
      <c r="YS4067" s="68"/>
      <c r="YT4067" s="68"/>
      <c r="YU4067" s="68"/>
      <c r="YV4067" s="68"/>
      <c r="YW4067" s="68"/>
      <c r="YX4067" s="68">
        <v>1.0014261054495801</v>
      </c>
      <c r="YY4067" s="68"/>
      <c r="YZ4067" s="68"/>
      <c r="ZA4067" s="68"/>
      <c r="ZB4067" s="68"/>
      <c r="ZC4067" s="68"/>
      <c r="ZD4067" s="68"/>
    </row>
    <row r="4068" spans="658:680" x14ac:dyDescent="0.25">
      <c r="YH4068" s="68"/>
      <c r="YI4068" s="68"/>
      <c r="YJ4068" s="68"/>
      <c r="YK4068" s="68"/>
      <c r="YL4068" s="68"/>
      <c r="YM4068" s="68"/>
      <c r="YN4068" s="68"/>
      <c r="YO4068" s="68"/>
      <c r="YP4068" s="68"/>
      <c r="YQ4068" s="68"/>
      <c r="YR4068" s="68"/>
      <c r="YS4068" s="68"/>
      <c r="YT4068" s="68"/>
      <c r="YU4068" s="68"/>
      <c r="YV4068" s="68"/>
      <c r="YW4068" s="68"/>
      <c r="YX4068" s="68">
        <v>1.0014258354699599</v>
      </c>
      <c r="YY4068" s="68"/>
      <c r="YZ4068" s="68"/>
      <c r="ZA4068" s="68"/>
      <c r="ZB4068" s="68"/>
      <c r="ZC4068" s="68"/>
      <c r="ZD4068" s="68"/>
    </row>
    <row r="4069" spans="658:680" x14ac:dyDescent="0.25">
      <c r="YH4069" s="68"/>
      <c r="YI4069" s="68"/>
      <c r="YJ4069" s="68"/>
      <c r="YK4069" s="68"/>
      <c r="YL4069" s="68"/>
      <c r="YM4069" s="68"/>
      <c r="YN4069" s="68"/>
      <c r="YO4069" s="68"/>
      <c r="YP4069" s="68"/>
      <c r="YQ4069" s="68"/>
      <c r="YR4069" s="68"/>
      <c r="YS4069" s="68"/>
      <c r="YT4069" s="68"/>
      <c r="YU4069" s="68"/>
      <c r="YV4069" s="68"/>
      <c r="YW4069" s="68"/>
      <c r="YX4069" s="68">
        <v>1.0014251962715499</v>
      </c>
      <c r="YY4069" s="68"/>
      <c r="YZ4069" s="68"/>
      <c r="ZA4069" s="68"/>
      <c r="ZB4069" s="68"/>
      <c r="ZC4069" s="68"/>
      <c r="ZD4069" s="68"/>
    </row>
    <row r="4070" spans="658:680" x14ac:dyDescent="0.25">
      <c r="YH4070" s="68"/>
      <c r="YI4070" s="68"/>
      <c r="YJ4070" s="68"/>
      <c r="YK4070" s="68"/>
      <c r="YL4070" s="68"/>
      <c r="YM4070" s="68"/>
      <c r="YN4070" s="68"/>
      <c r="YO4070" s="68"/>
      <c r="YP4070" s="68"/>
      <c r="YQ4070" s="68"/>
      <c r="YR4070" s="68"/>
      <c r="YS4070" s="68"/>
      <c r="YT4070" s="68"/>
      <c r="YU4070" s="68"/>
      <c r="YV4070" s="68"/>
      <c r="YW4070" s="68"/>
      <c r="YX4070" s="68">
        <v>1.00142396253288</v>
      </c>
      <c r="YY4070" s="68"/>
      <c r="YZ4070" s="68"/>
      <c r="ZA4070" s="68"/>
      <c r="ZB4070" s="68"/>
      <c r="ZC4070" s="68"/>
      <c r="ZD4070" s="68"/>
    </row>
    <row r="4071" spans="658:680" x14ac:dyDescent="0.25">
      <c r="YH4071" s="68"/>
      <c r="YI4071" s="68"/>
      <c r="YJ4071" s="68"/>
      <c r="YK4071" s="68"/>
      <c r="YL4071" s="68"/>
      <c r="YM4071" s="68"/>
      <c r="YN4071" s="68"/>
      <c r="YO4071" s="68"/>
      <c r="YP4071" s="68"/>
      <c r="YQ4071" s="68"/>
      <c r="YR4071" s="68"/>
      <c r="YS4071" s="68"/>
      <c r="YT4071" s="68"/>
      <c r="YU4071" s="68"/>
      <c r="YV4071" s="68"/>
      <c r="YW4071" s="68"/>
      <c r="YX4071" s="68">
        <v>1.0014230947885101</v>
      </c>
      <c r="YY4071" s="68"/>
      <c r="YZ4071" s="68"/>
      <c r="ZA4071" s="68"/>
      <c r="ZB4071" s="68"/>
      <c r="ZC4071" s="68"/>
      <c r="ZD4071" s="68"/>
    </row>
    <row r="4072" spans="658:680" x14ac:dyDescent="0.25">
      <c r="YH4072" s="68"/>
      <c r="YI4072" s="68"/>
      <c r="YJ4072" s="68"/>
      <c r="YK4072" s="68"/>
      <c r="YL4072" s="68"/>
      <c r="YM4072" s="68"/>
      <c r="YN4072" s="68"/>
      <c r="YO4072" s="68"/>
      <c r="YP4072" s="68"/>
      <c r="YQ4072" s="68"/>
      <c r="YR4072" s="68"/>
      <c r="YS4072" s="68"/>
      <c r="YT4072" s="68"/>
      <c r="YU4072" s="68"/>
      <c r="YV4072" s="68"/>
      <c r="YW4072" s="68"/>
      <c r="YX4072" s="68">
        <v>1.0014227370873701</v>
      </c>
      <c r="YY4072" s="68"/>
      <c r="YZ4072" s="68"/>
      <c r="ZA4072" s="68"/>
      <c r="ZB4072" s="68"/>
      <c r="ZC4072" s="68"/>
      <c r="ZD4072" s="68"/>
    </row>
    <row r="4073" spans="658:680" x14ac:dyDescent="0.25">
      <c r="YH4073" s="68"/>
      <c r="YI4073" s="68"/>
      <c r="YJ4073" s="68"/>
      <c r="YK4073" s="68"/>
      <c r="YL4073" s="68"/>
      <c r="YM4073" s="68"/>
      <c r="YN4073" s="68"/>
      <c r="YO4073" s="68"/>
      <c r="YP4073" s="68"/>
      <c r="YQ4073" s="68"/>
      <c r="YR4073" s="68"/>
      <c r="YS4073" s="68"/>
      <c r="YT4073" s="68"/>
      <c r="YU4073" s="68"/>
      <c r="YV4073" s="68"/>
      <c r="YW4073" s="68"/>
      <c r="YX4073" s="68">
        <v>1.00141916552723</v>
      </c>
      <c r="YY4073" s="68"/>
      <c r="YZ4073" s="68"/>
      <c r="ZA4073" s="68"/>
      <c r="ZB4073" s="68"/>
      <c r="ZC4073" s="68"/>
      <c r="ZD4073" s="68"/>
    </row>
    <row r="4074" spans="658:680" x14ac:dyDescent="0.25">
      <c r="YH4074" s="68"/>
      <c r="YI4074" s="68"/>
      <c r="YJ4074" s="68"/>
      <c r="YK4074" s="68"/>
      <c r="YL4074" s="68"/>
      <c r="YM4074" s="68"/>
      <c r="YN4074" s="68"/>
      <c r="YO4074" s="68"/>
      <c r="YP4074" s="68"/>
      <c r="YQ4074" s="68"/>
      <c r="YR4074" s="68"/>
      <c r="YS4074" s="68"/>
      <c r="YT4074" s="68"/>
      <c r="YU4074" s="68"/>
      <c r="YV4074" s="68"/>
      <c r="YW4074" s="68"/>
      <c r="YX4074" s="68">
        <v>1.0014178945382699</v>
      </c>
      <c r="YY4074" s="68"/>
      <c r="YZ4074" s="68"/>
      <c r="ZA4074" s="68"/>
      <c r="ZB4074" s="68"/>
      <c r="ZC4074" s="68"/>
      <c r="ZD4074" s="68"/>
    </row>
    <row r="4075" spans="658:680" x14ac:dyDescent="0.25">
      <c r="YH4075" s="68"/>
      <c r="YI4075" s="68"/>
      <c r="YJ4075" s="68"/>
      <c r="YK4075" s="68"/>
      <c r="YL4075" s="68"/>
      <c r="YM4075" s="68"/>
      <c r="YN4075" s="68"/>
      <c r="YO4075" s="68"/>
      <c r="YP4075" s="68"/>
      <c r="YQ4075" s="68"/>
      <c r="YR4075" s="68"/>
      <c r="YS4075" s="68"/>
      <c r="YT4075" s="68"/>
      <c r="YU4075" s="68"/>
      <c r="YV4075" s="68"/>
      <c r="YW4075" s="68"/>
      <c r="YX4075" s="68">
        <v>1.0014164853798599</v>
      </c>
      <c r="YY4075" s="68"/>
      <c r="YZ4075" s="68"/>
      <c r="ZA4075" s="68"/>
      <c r="ZB4075" s="68"/>
      <c r="ZC4075" s="68"/>
      <c r="ZD4075" s="68"/>
    </row>
    <row r="4076" spans="658:680" x14ac:dyDescent="0.25">
      <c r="YH4076" s="68"/>
      <c r="YI4076" s="68"/>
      <c r="YJ4076" s="68"/>
      <c r="YK4076" s="68"/>
      <c r="YL4076" s="68"/>
      <c r="YM4076" s="68"/>
      <c r="YN4076" s="68"/>
      <c r="YO4076" s="68"/>
      <c r="YP4076" s="68"/>
      <c r="YQ4076" s="68"/>
      <c r="YR4076" s="68"/>
      <c r="YS4076" s="68"/>
      <c r="YT4076" s="68"/>
      <c r="YU4076" s="68"/>
      <c r="YV4076" s="68"/>
      <c r="YW4076" s="68"/>
      <c r="YX4076" s="68">
        <v>1.0014150502579999</v>
      </c>
      <c r="YY4076" s="68"/>
      <c r="YZ4076" s="68"/>
      <c r="ZA4076" s="68"/>
      <c r="ZB4076" s="68"/>
      <c r="ZC4076" s="68"/>
      <c r="ZD4076" s="68"/>
    </row>
    <row r="4077" spans="658:680" x14ac:dyDescent="0.25">
      <c r="YH4077" s="68"/>
      <c r="YI4077" s="68"/>
      <c r="YJ4077" s="68"/>
      <c r="YK4077" s="68"/>
      <c r="YL4077" s="68"/>
      <c r="YM4077" s="68"/>
      <c r="YN4077" s="68"/>
      <c r="YO4077" s="68"/>
      <c r="YP4077" s="68"/>
      <c r="YQ4077" s="68"/>
      <c r="YR4077" s="68"/>
      <c r="YS4077" s="68"/>
      <c r="YT4077" s="68"/>
      <c r="YU4077" s="68"/>
      <c r="YV4077" s="68"/>
      <c r="YW4077" s="68"/>
      <c r="YX4077" s="68">
        <v>1.0014137798617699</v>
      </c>
      <c r="YY4077" s="68"/>
      <c r="YZ4077" s="68"/>
      <c r="ZA4077" s="68"/>
      <c r="ZB4077" s="68"/>
      <c r="ZC4077" s="68"/>
      <c r="ZD4077" s="68"/>
    </row>
    <row r="4078" spans="658:680" x14ac:dyDescent="0.25">
      <c r="YH4078" s="68"/>
      <c r="YI4078" s="68"/>
      <c r="YJ4078" s="68"/>
      <c r="YK4078" s="68"/>
      <c r="YL4078" s="68"/>
      <c r="YM4078" s="68"/>
      <c r="YN4078" s="68"/>
      <c r="YO4078" s="68"/>
      <c r="YP4078" s="68"/>
      <c r="YQ4078" s="68"/>
      <c r="YR4078" s="68"/>
      <c r="YS4078" s="68"/>
      <c r="YT4078" s="68"/>
      <c r="YU4078" s="68"/>
      <c r="YV4078" s="68"/>
      <c r="YW4078" s="68"/>
      <c r="YX4078" s="68">
        <v>1.0014137112889301</v>
      </c>
      <c r="YY4078" s="68"/>
      <c r="YZ4078" s="68"/>
      <c r="ZA4078" s="68"/>
      <c r="ZB4078" s="68"/>
      <c r="ZC4078" s="68"/>
      <c r="ZD4078" s="68"/>
    </row>
    <row r="4079" spans="658:680" x14ac:dyDescent="0.25">
      <c r="YH4079" s="68"/>
      <c r="YI4079" s="68"/>
      <c r="YJ4079" s="68"/>
      <c r="YK4079" s="68"/>
      <c r="YL4079" s="68"/>
      <c r="YM4079" s="68"/>
      <c r="YN4079" s="68"/>
      <c r="YO4079" s="68"/>
      <c r="YP4079" s="68"/>
      <c r="YQ4079" s="68"/>
      <c r="YR4079" s="68"/>
      <c r="YS4079" s="68"/>
      <c r="YT4079" s="68"/>
      <c r="YU4079" s="68"/>
      <c r="YV4079" s="68"/>
      <c r="YW4079" s="68"/>
      <c r="YX4079" s="68">
        <v>1.0014116595750699</v>
      </c>
      <c r="YY4079" s="68"/>
      <c r="YZ4079" s="68"/>
      <c r="ZA4079" s="68"/>
      <c r="ZB4079" s="68"/>
      <c r="ZC4079" s="68"/>
      <c r="ZD4079" s="68"/>
    </row>
    <row r="4080" spans="658:680" x14ac:dyDescent="0.25">
      <c r="YH4080" s="68"/>
      <c r="YI4080" s="68"/>
      <c r="YJ4080" s="68"/>
      <c r="YK4080" s="68"/>
      <c r="YL4080" s="68"/>
      <c r="YM4080" s="68"/>
      <c r="YN4080" s="68"/>
      <c r="YO4080" s="68"/>
      <c r="YP4080" s="68"/>
      <c r="YQ4080" s="68"/>
      <c r="YR4080" s="68"/>
      <c r="YS4080" s="68"/>
      <c r="YT4080" s="68"/>
      <c r="YU4080" s="68"/>
      <c r="YV4080" s="68"/>
      <c r="YW4080" s="68"/>
      <c r="YX4080" s="68">
        <v>1.0014041735313699</v>
      </c>
      <c r="YY4080" s="68"/>
      <c r="YZ4080" s="68"/>
      <c r="ZA4080" s="68"/>
      <c r="ZB4080" s="68"/>
      <c r="ZC4080" s="68"/>
      <c r="ZD4080" s="68"/>
    </row>
    <row r="4081" spans="658:680" x14ac:dyDescent="0.25">
      <c r="YH4081" s="68"/>
      <c r="YI4081" s="68"/>
      <c r="YJ4081" s="68"/>
      <c r="YK4081" s="68"/>
      <c r="YL4081" s="68"/>
      <c r="YM4081" s="68"/>
      <c r="YN4081" s="68"/>
      <c r="YO4081" s="68"/>
      <c r="YP4081" s="68"/>
      <c r="YQ4081" s="68"/>
      <c r="YR4081" s="68"/>
      <c r="YS4081" s="68"/>
      <c r="YT4081" s="68"/>
      <c r="YU4081" s="68"/>
      <c r="YV4081" s="68"/>
      <c r="YW4081" s="68"/>
      <c r="YX4081" s="68">
        <v>1.0014025369080299</v>
      </c>
      <c r="YY4081" s="68"/>
      <c r="YZ4081" s="68"/>
      <c r="ZA4081" s="68"/>
      <c r="ZB4081" s="68"/>
      <c r="ZC4081" s="68"/>
      <c r="ZD4081" s="68"/>
    </row>
    <row r="4082" spans="658:680" x14ac:dyDescent="0.25">
      <c r="YH4082" s="68"/>
      <c r="YI4082" s="68"/>
      <c r="YJ4082" s="68"/>
      <c r="YK4082" s="68"/>
      <c r="YL4082" s="68"/>
      <c r="YM4082" s="68"/>
      <c r="YN4082" s="68"/>
      <c r="YO4082" s="68"/>
      <c r="YP4082" s="68"/>
      <c r="YQ4082" s="68"/>
      <c r="YR4082" s="68"/>
      <c r="YS4082" s="68"/>
      <c r="YT4082" s="68"/>
      <c r="YU4082" s="68"/>
      <c r="YV4082" s="68"/>
      <c r="YW4082" s="68"/>
      <c r="YX4082" s="68">
        <v>1.0014016506176699</v>
      </c>
      <c r="YY4082" s="68"/>
      <c r="YZ4082" s="68"/>
      <c r="ZA4082" s="68"/>
      <c r="ZB4082" s="68"/>
      <c r="ZC4082" s="68"/>
      <c r="ZD4082" s="68"/>
    </row>
    <row r="4083" spans="658:680" x14ac:dyDescent="0.25">
      <c r="YH4083" s="68"/>
      <c r="YI4083" s="68"/>
      <c r="YJ4083" s="68"/>
      <c r="YK4083" s="68"/>
      <c r="YL4083" s="68"/>
      <c r="YM4083" s="68"/>
      <c r="YN4083" s="68"/>
      <c r="YO4083" s="68"/>
      <c r="YP4083" s="68"/>
      <c r="YQ4083" s="68"/>
      <c r="YR4083" s="68"/>
      <c r="YS4083" s="68"/>
      <c r="YT4083" s="68"/>
      <c r="YU4083" s="68"/>
      <c r="YV4083" s="68"/>
      <c r="YW4083" s="68"/>
      <c r="YX4083" s="68">
        <v>1.0014010130752899</v>
      </c>
      <c r="YY4083" s="68"/>
      <c r="YZ4083" s="68"/>
      <c r="ZA4083" s="68"/>
      <c r="ZB4083" s="68"/>
      <c r="ZC4083" s="68"/>
      <c r="ZD4083" s="68"/>
    </row>
    <row r="4084" spans="658:680" x14ac:dyDescent="0.25">
      <c r="YH4084" s="68"/>
      <c r="YI4084" s="68"/>
      <c r="YJ4084" s="68"/>
      <c r="YK4084" s="68"/>
      <c r="YL4084" s="68"/>
      <c r="YM4084" s="68"/>
      <c r="YN4084" s="68"/>
      <c r="YO4084" s="68"/>
      <c r="YP4084" s="68"/>
      <c r="YQ4084" s="68"/>
      <c r="YR4084" s="68"/>
      <c r="YS4084" s="68"/>
      <c r="YT4084" s="68"/>
      <c r="YU4084" s="68"/>
      <c r="YV4084" s="68"/>
      <c r="YW4084" s="68"/>
      <c r="YX4084" s="68">
        <v>1.0013979107376301</v>
      </c>
      <c r="YY4084" s="68"/>
      <c r="YZ4084" s="68"/>
      <c r="ZA4084" s="68"/>
      <c r="ZB4084" s="68"/>
      <c r="ZC4084" s="68"/>
      <c r="ZD4084" s="68"/>
    </row>
    <row r="4085" spans="658:680" x14ac:dyDescent="0.25">
      <c r="YH4085" s="68"/>
      <c r="YI4085" s="68"/>
      <c r="YJ4085" s="68"/>
      <c r="YK4085" s="68"/>
      <c r="YL4085" s="68"/>
      <c r="YM4085" s="68"/>
      <c r="YN4085" s="68"/>
      <c r="YO4085" s="68"/>
      <c r="YP4085" s="68"/>
      <c r="YQ4085" s="68"/>
      <c r="YR4085" s="68"/>
      <c r="YS4085" s="68"/>
      <c r="YT4085" s="68"/>
      <c r="YU4085" s="68"/>
      <c r="YV4085" s="68"/>
      <c r="YW4085" s="68"/>
      <c r="YX4085" s="68">
        <v>1.00138997229273</v>
      </c>
      <c r="YY4085" s="68"/>
      <c r="YZ4085" s="68"/>
      <c r="ZA4085" s="68"/>
      <c r="ZB4085" s="68"/>
      <c r="ZC4085" s="68"/>
      <c r="ZD4085" s="68"/>
    </row>
    <row r="4086" spans="658:680" x14ac:dyDescent="0.25">
      <c r="YH4086" s="68"/>
      <c r="YI4086" s="68"/>
      <c r="YJ4086" s="68"/>
      <c r="YK4086" s="68"/>
      <c r="YL4086" s="68"/>
      <c r="YM4086" s="68"/>
      <c r="YN4086" s="68"/>
      <c r="YO4086" s="68"/>
      <c r="YP4086" s="68"/>
      <c r="YQ4086" s="68"/>
      <c r="YR4086" s="68"/>
      <c r="YS4086" s="68"/>
      <c r="YT4086" s="68"/>
      <c r="YU4086" s="68"/>
      <c r="YV4086" s="68"/>
      <c r="YW4086" s="68"/>
      <c r="YX4086" s="68">
        <v>1.0013893105277301</v>
      </c>
      <c r="YY4086" s="68"/>
      <c r="YZ4086" s="68"/>
      <c r="ZA4086" s="68"/>
      <c r="ZB4086" s="68"/>
      <c r="ZC4086" s="68"/>
      <c r="ZD4086" s="68"/>
    </row>
    <row r="4087" spans="658:680" x14ac:dyDescent="0.25">
      <c r="YH4087" s="68"/>
      <c r="YI4087" s="68"/>
      <c r="YJ4087" s="68"/>
      <c r="YK4087" s="68"/>
      <c r="YL4087" s="68"/>
      <c r="YM4087" s="68"/>
      <c r="YN4087" s="68"/>
      <c r="YO4087" s="68"/>
      <c r="YP4087" s="68"/>
      <c r="YQ4087" s="68"/>
      <c r="YR4087" s="68"/>
      <c r="YS4087" s="68"/>
      <c r="YT4087" s="68"/>
      <c r="YU4087" s="68"/>
      <c r="YV4087" s="68"/>
      <c r="YW4087" s="68"/>
      <c r="YX4087" s="68">
        <v>1.00138470215946</v>
      </c>
      <c r="YY4087" s="68"/>
      <c r="YZ4087" s="68"/>
      <c r="ZA4087" s="68"/>
      <c r="ZB4087" s="68"/>
      <c r="ZC4087" s="68"/>
      <c r="ZD4087" s="68"/>
    </row>
    <row r="4088" spans="658:680" x14ac:dyDescent="0.25">
      <c r="YH4088" s="68"/>
      <c r="YI4088" s="68"/>
      <c r="YJ4088" s="68"/>
      <c r="YK4088" s="68"/>
      <c r="YL4088" s="68"/>
      <c r="YM4088" s="68"/>
      <c r="YN4088" s="68"/>
      <c r="YO4088" s="68"/>
      <c r="YP4088" s="68"/>
      <c r="YQ4088" s="68"/>
      <c r="YR4088" s="68"/>
      <c r="YS4088" s="68"/>
      <c r="YT4088" s="68"/>
      <c r="YU4088" s="68"/>
      <c r="YV4088" s="68"/>
      <c r="YW4088" s="68"/>
      <c r="YX4088" s="68">
        <v>1.0013844732091099</v>
      </c>
      <c r="YY4088" s="68"/>
      <c r="YZ4088" s="68"/>
      <c r="ZA4088" s="68"/>
      <c r="ZB4088" s="68"/>
      <c r="ZC4088" s="68"/>
      <c r="ZD4088" s="68"/>
    </row>
    <row r="4089" spans="658:680" x14ac:dyDescent="0.25">
      <c r="YH4089" s="68"/>
      <c r="YI4089" s="68"/>
      <c r="YJ4089" s="68"/>
      <c r="YK4089" s="68"/>
      <c r="YL4089" s="68"/>
      <c r="YM4089" s="68"/>
      <c r="YN4089" s="68"/>
      <c r="YO4089" s="68"/>
      <c r="YP4089" s="68"/>
      <c r="YQ4089" s="68"/>
      <c r="YR4089" s="68"/>
      <c r="YS4089" s="68"/>
      <c r="YT4089" s="68"/>
      <c r="YU4089" s="68"/>
      <c r="YV4089" s="68"/>
      <c r="YW4089" s="68"/>
      <c r="YX4089" s="68">
        <v>1.00138335656822</v>
      </c>
      <c r="YY4089" s="68"/>
      <c r="YZ4089" s="68"/>
      <c r="ZA4089" s="68"/>
      <c r="ZB4089" s="68"/>
      <c r="ZC4089" s="68"/>
      <c r="ZD4089" s="68"/>
    </row>
    <row r="4090" spans="658:680" x14ac:dyDescent="0.25">
      <c r="YH4090" s="68"/>
      <c r="YI4090" s="68"/>
      <c r="YJ4090" s="68"/>
      <c r="YK4090" s="68"/>
      <c r="YL4090" s="68"/>
      <c r="YM4090" s="68"/>
      <c r="YN4090" s="68"/>
      <c r="YO4090" s="68"/>
      <c r="YP4090" s="68"/>
      <c r="YQ4090" s="68"/>
      <c r="YR4090" s="68"/>
      <c r="YS4090" s="68"/>
      <c r="YT4090" s="68"/>
      <c r="YU4090" s="68"/>
      <c r="YV4090" s="68"/>
      <c r="YW4090" s="68"/>
      <c r="YX4090" s="68">
        <v>1.0013821177651001</v>
      </c>
      <c r="YY4090" s="68"/>
      <c r="YZ4090" s="68"/>
      <c r="ZA4090" s="68"/>
      <c r="ZB4090" s="68"/>
      <c r="ZC4090" s="68"/>
      <c r="ZD4090" s="68"/>
    </row>
    <row r="4091" spans="658:680" x14ac:dyDescent="0.25">
      <c r="YH4091" s="68"/>
      <c r="YI4091" s="68"/>
      <c r="YJ4091" s="68"/>
      <c r="YK4091" s="68"/>
      <c r="YL4091" s="68"/>
      <c r="YM4091" s="68"/>
      <c r="YN4091" s="68"/>
      <c r="YO4091" s="68"/>
      <c r="YP4091" s="68"/>
      <c r="YQ4091" s="68"/>
      <c r="YR4091" s="68"/>
      <c r="YS4091" s="68"/>
      <c r="YT4091" s="68"/>
      <c r="YU4091" s="68"/>
      <c r="YV4091" s="68"/>
      <c r="YW4091" s="68"/>
      <c r="YX4091" s="68">
        <v>1.00138056680776</v>
      </c>
      <c r="YY4091" s="68"/>
      <c r="YZ4091" s="68"/>
      <c r="ZA4091" s="68"/>
      <c r="ZB4091" s="68"/>
      <c r="ZC4091" s="68"/>
      <c r="ZD4091" s="68"/>
    </row>
    <row r="4092" spans="658:680" x14ac:dyDescent="0.25">
      <c r="YH4092" s="68"/>
      <c r="YI4092" s="68"/>
      <c r="YJ4092" s="68"/>
      <c r="YK4092" s="68"/>
      <c r="YL4092" s="68"/>
      <c r="YM4092" s="68"/>
      <c r="YN4092" s="68"/>
      <c r="YO4092" s="68"/>
      <c r="YP4092" s="68"/>
      <c r="YQ4092" s="68"/>
      <c r="YR4092" s="68"/>
      <c r="YS4092" s="68"/>
      <c r="YT4092" s="68"/>
      <c r="YU4092" s="68"/>
      <c r="YV4092" s="68"/>
      <c r="YW4092" s="68"/>
      <c r="YX4092" s="68">
        <v>1.00137940248529</v>
      </c>
      <c r="YY4092" s="68"/>
      <c r="YZ4092" s="68"/>
      <c r="ZA4092" s="68"/>
      <c r="ZB4092" s="68"/>
      <c r="ZC4092" s="68"/>
      <c r="ZD4092" s="68"/>
    </row>
    <row r="4093" spans="658:680" x14ac:dyDescent="0.25">
      <c r="YH4093" s="68"/>
      <c r="YI4093" s="68"/>
      <c r="YJ4093" s="68"/>
      <c r="YK4093" s="68"/>
      <c r="YL4093" s="68"/>
      <c r="YM4093" s="68"/>
      <c r="YN4093" s="68"/>
      <c r="YO4093" s="68"/>
      <c r="YP4093" s="68"/>
      <c r="YQ4093" s="68"/>
      <c r="YR4093" s="68"/>
      <c r="YS4093" s="68"/>
      <c r="YT4093" s="68"/>
      <c r="YU4093" s="68"/>
      <c r="YV4093" s="68"/>
      <c r="YW4093" s="68"/>
      <c r="YX4093" s="68">
        <v>1.0013779799788001</v>
      </c>
      <c r="YY4093" s="68"/>
      <c r="YZ4093" s="68"/>
      <c r="ZA4093" s="68"/>
      <c r="ZB4093" s="68"/>
      <c r="ZC4093" s="68"/>
      <c r="ZD4093" s="68"/>
    </row>
    <row r="4094" spans="658:680" x14ac:dyDescent="0.25">
      <c r="YH4094" s="68"/>
      <c r="YI4094" s="68"/>
      <c r="YJ4094" s="68"/>
      <c r="YK4094" s="68"/>
      <c r="YL4094" s="68"/>
      <c r="YM4094" s="68"/>
      <c r="YN4094" s="68"/>
      <c r="YO4094" s="68"/>
      <c r="YP4094" s="68"/>
      <c r="YQ4094" s="68"/>
      <c r="YR4094" s="68"/>
      <c r="YS4094" s="68"/>
      <c r="YT4094" s="68"/>
      <c r="YU4094" s="68"/>
      <c r="YV4094" s="68"/>
      <c r="YW4094" s="68"/>
      <c r="YX4094" s="68">
        <v>1.0013773503486201</v>
      </c>
      <c r="YY4094" s="68"/>
      <c r="YZ4094" s="68"/>
      <c r="ZA4094" s="68"/>
      <c r="ZB4094" s="68"/>
      <c r="ZC4094" s="68"/>
      <c r="ZD4094" s="68"/>
    </row>
    <row r="4095" spans="658:680" x14ac:dyDescent="0.25">
      <c r="YH4095" s="68"/>
      <c r="YI4095" s="68"/>
      <c r="YJ4095" s="68"/>
      <c r="YK4095" s="68"/>
      <c r="YL4095" s="68"/>
      <c r="YM4095" s="68"/>
      <c r="YN4095" s="68"/>
      <c r="YO4095" s="68"/>
      <c r="YP4095" s="68"/>
      <c r="YQ4095" s="68"/>
      <c r="YR4095" s="68"/>
      <c r="YS4095" s="68"/>
      <c r="YT4095" s="68"/>
      <c r="YU4095" s="68"/>
      <c r="YV4095" s="68"/>
      <c r="YW4095" s="68"/>
      <c r="YX4095" s="68">
        <v>1.0013761426591501</v>
      </c>
      <c r="YY4095" s="68"/>
      <c r="YZ4095" s="68"/>
      <c r="ZA4095" s="68"/>
      <c r="ZB4095" s="68"/>
      <c r="ZC4095" s="68"/>
      <c r="ZD4095" s="68"/>
    </row>
    <row r="4096" spans="658:680" x14ac:dyDescent="0.25">
      <c r="YH4096" s="68"/>
      <c r="YI4096" s="68"/>
      <c r="YJ4096" s="68"/>
      <c r="YK4096" s="68"/>
      <c r="YL4096" s="68"/>
      <c r="YM4096" s="68"/>
      <c r="YN4096" s="68"/>
      <c r="YO4096" s="68"/>
      <c r="YP4096" s="68"/>
      <c r="YQ4096" s="68"/>
      <c r="YR4096" s="68"/>
      <c r="YS4096" s="68"/>
      <c r="YT4096" s="68"/>
      <c r="YU4096" s="68"/>
      <c r="YV4096" s="68"/>
      <c r="YW4096" s="68"/>
      <c r="YX4096" s="68">
        <v>1.0013759875225401</v>
      </c>
      <c r="YY4096" s="68"/>
      <c r="YZ4096" s="68"/>
      <c r="ZA4096" s="68"/>
      <c r="ZB4096" s="68"/>
      <c r="ZC4096" s="68"/>
      <c r="ZD4096" s="68"/>
    </row>
    <row r="4097" spans="658:680" x14ac:dyDescent="0.25">
      <c r="YH4097" s="68"/>
      <c r="YI4097" s="68"/>
      <c r="YJ4097" s="68"/>
      <c r="YK4097" s="68"/>
      <c r="YL4097" s="68"/>
      <c r="YM4097" s="68"/>
      <c r="YN4097" s="68"/>
      <c r="YO4097" s="68"/>
      <c r="YP4097" s="68"/>
      <c r="YQ4097" s="68"/>
      <c r="YR4097" s="68"/>
      <c r="YS4097" s="68"/>
      <c r="YT4097" s="68"/>
      <c r="YU4097" s="68"/>
      <c r="YV4097" s="68"/>
      <c r="YW4097" s="68"/>
      <c r="YX4097" s="68">
        <v>1.0013728781073601</v>
      </c>
      <c r="YY4097" s="68"/>
      <c r="YZ4097" s="68"/>
      <c r="ZA4097" s="68"/>
      <c r="ZB4097" s="68"/>
      <c r="ZC4097" s="68"/>
      <c r="ZD4097" s="68"/>
    </row>
    <row r="4098" spans="658:680" x14ac:dyDescent="0.25">
      <c r="YH4098" s="68"/>
      <c r="YI4098" s="68"/>
      <c r="YJ4098" s="68"/>
      <c r="YK4098" s="68"/>
      <c r="YL4098" s="68"/>
      <c r="YM4098" s="68"/>
      <c r="YN4098" s="68"/>
      <c r="YO4098" s="68"/>
      <c r="YP4098" s="68"/>
      <c r="YQ4098" s="68"/>
      <c r="YR4098" s="68"/>
      <c r="YS4098" s="68"/>
      <c r="YT4098" s="68"/>
      <c r="YU4098" s="68"/>
      <c r="YV4098" s="68"/>
      <c r="YW4098" s="68"/>
      <c r="YX4098" s="68">
        <v>1.00137280537711</v>
      </c>
      <c r="YY4098" s="68"/>
      <c r="YZ4098" s="68"/>
      <c r="ZA4098" s="68"/>
      <c r="ZB4098" s="68"/>
      <c r="ZC4098" s="68"/>
      <c r="ZD4098" s="68"/>
    </row>
    <row r="4099" spans="658:680" x14ac:dyDescent="0.25">
      <c r="YH4099" s="68"/>
      <c r="YI4099" s="68"/>
      <c r="YJ4099" s="68"/>
      <c r="YK4099" s="68"/>
      <c r="YL4099" s="68"/>
      <c r="YM4099" s="68"/>
      <c r="YN4099" s="68"/>
      <c r="YO4099" s="68"/>
      <c r="YP4099" s="68"/>
      <c r="YQ4099" s="68"/>
      <c r="YR4099" s="68"/>
      <c r="YS4099" s="68"/>
      <c r="YT4099" s="68"/>
      <c r="YU4099" s="68"/>
      <c r="YV4099" s="68"/>
      <c r="YW4099" s="68"/>
      <c r="YX4099" s="68">
        <v>1.0013665675671</v>
      </c>
      <c r="YY4099" s="68"/>
      <c r="YZ4099" s="68"/>
      <c r="ZA4099" s="68"/>
      <c r="ZB4099" s="68"/>
      <c r="ZC4099" s="68"/>
      <c r="ZD4099" s="68"/>
    </row>
    <row r="4100" spans="658:680" x14ac:dyDescent="0.25">
      <c r="YH4100" s="68"/>
      <c r="YI4100" s="68"/>
      <c r="YJ4100" s="68"/>
      <c r="YK4100" s="68"/>
      <c r="YL4100" s="68"/>
      <c r="YM4100" s="68"/>
      <c r="YN4100" s="68"/>
      <c r="YO4100" s="68"/>
      <c r="YP4100" s="68"/>
      <c r="YQ4100" s="68"/>
      <c r="YR4100" s="68"/>
      <c r="YS4100" s="68"/>
      <c r="YT4100" s="68"/>
      <c r="YU4100" s="68"/>
      <c r="YV4100" s="68"/>
      <c r="YW4100" s="68"/>
      <c r="YX4100" s="68">
        <v>1.00136527491328</v>
      </c>
      <c r="YY4100" s="68"/>
      <c r="YZ4100" s="68"/>
      <c r="ZA4100" s="68"/>
      <c r="ZB4100" s="68"/>
      <c r="ZC4100" s="68"/>
      <c r="ZD4100" s="68"/>
    </row>
    <row r="4101" spans="658:680" x14ac:dyDescent="0.25">
      <c r="YH4101" s="68"/>
      <c r="YI4101" s="68"/>
      <c r="YJ4101" s="68"/>
      <c r="YK4101" s="68"/>
      <c r="YL4101" s="68"/>
      <c r="YM4101" s="68"/>
      <c r="YN4101" s="68"/>
      <c r="YO4101" s="68"/>
      <c r="YP4101" s="68"/>
      <c r="YQ4101" s="68"/>
      <c r="YR4101" s="68"/>
      <c r="YS4101" s="68"/>
      <c r="YT4101" s="68"/>
      <c r="YU4101" s="68"/>
      <c r="YV4101" s="68"/>
      <c r="YW4101" s="68"/>
      <c r="YX4101" s="68">
        <v>1.00136428272833</v>
      </c>
      <c r="YY4101" s="68"/>
      <c r="YZ4101" s="68"/>
      <c r="ZA4101" s="68"/>
      <c r="ZB4101" s="68"/>
      <c r="ZC4101" s="68"/>
      <c r="ZD4101" s="68"/>
    </row>
    <row r="4102" spans="658:680" x14ac:dyDescent="0.25">
      <c r="YH4102" s="68"/>
      <c r="YI4102" s="68"/>
      <c r="YJ4102" s="68"/>
      <c r="YK4102" s="68"/>
      <c r="YL4102" s="68"/>
      <c r="YM4102" s="68"/>
      <c r="YN4102" s="68"/>
      <c r="YO4102" s="68"/>
      <c r="YP4102" s="68"/>
      <c r="YQ4102" s="68"/>
      <c r="YR4102" s="68"/>
      <c r="YS4102" s="68"/>
      <c r="YT4102" s="68"/>
      <c r="YU4102" s="68"/>
      <c r="YV4102" s="68"/>
      <c r="YW4102" s="68"/>
      <c r="YX4102" s="68">
        <v>1.0013632705086599</v>
      </c>
      <c r="YY4102" s="68"/>
      <c r="YZ4102" s="68"/>
      <c r="ZA4102" s="68"/>
      <c r="ZB4102" s="68"/>
      <c r="ZC4102" s="68"/>
      <c r="ZD4102" s="68"/>
    </row>
    <row r="4103" spans="658:680" x14ac:dyDescent="0.25">
      <c r="YH4103" s="68"/>
      <c r="YI4103" s="68"/>
      <c r="YJ4103" s="68"/>
      <c r="YK4103" s="68"/>
      <c r="YL4103" s="68"/>
      <c r="YM4103" s="68"/>
      <c r="YN4103" s="68"/>
      <c r="YO4103" s="68"/>
      <c r="YP4103" s="68"/>
      <c r="YQ4103" s="68"/>
      <c r="YR4103" s="68"/>
      <c r="YS4103" s="68"/>
      <c r="YT4103" s="68"/>
      <c r="YU4103" s="68"/>
      <c r="YV4103" s="68"/>
      <c r="YW4103" s="68"/>
      <c r="YX4103" s="68">
        <v>1.0013631378180301</v>
      </c>
      <c r="YY4103" s="68"/>
      <c r="YZ4103" s="68"/>
      <c r="ZA4103" s="68"/>
      <c r="ZB4103" s="68"/>
      <c r="ZC4103" s="68"/>
      <c r="ZD4103" s="68"/>
    </row>
    <row r="4104" spans="658:680" x14ac:dyDescent="0.25">
      <c r="YH4104" s="68"/>
      <c r="YI4104" s="68"/>
      <c r="YJ4104" s="68"/>
      <c r="YK4104" s="68"/>
      <c r="YL4104" s="68"/>
      <c r="YM4104" s="68"/>
      <c r="YN4104" s="68"/>
      <c r="YO4104" s="68"/>
      <c r="YP4104" s="68"/>
      <c r="YQ4104" s="68"/>
      <c r="YR4104" s="68"/>
      <c r="YS4104" s="68"/>
      <c r="YT4104" s="68"/>
      <c r="YU4104" s="68"/>
      <c r="YV4104" s="68"/>
      <c r="YW4104" s="68"/>
      <c r="YX4104" s="68">
        <v>1.0013626233268</v>
      </c>
      <c r="YY4104" s="68"/>
      <c r="YZ4104" s="68"/>
      <c r="ZA4104" s="68"/>
      <c r="ZB4104" s="68"/>
      <c r="ZC4104" s="68"/>
      <c r="ZD4104" s="68"/>
    </row>
    <row r="4105" spans="658:680" x14ac:dyDescent="0.25">
      <c r="YH4105" s="68"/>
      <c r="YI4105" s="68"/>
      <c r="YJ4105" s="68"/>
      <c r="YK4105" s="68"/>
      <c r="YL4105" s="68"/>
      <c r="YM4105" s="68"/>
      <c r="YN4105" s="68"/>
      <c r="YO4105" s="68"/>
      <c r="YP4105" s="68"/>
      <c r="YQ4105" s="68"/>
      <c r="YR4105" s="68"/>
      <c r="YS4105" s="68"/>
      <c r="YT4105" s="68"/>
      <c r="YU4105" s="68"/>
      <c r="YV4105" s="68"/>
      <c r="YW4105" s="68"/>
      <c r="YX4105" s="68">
        <v>1.0013607157426001</v>
      </c>
      <c r="YY4105" s="68"/>
      <c r="YZ4105" s="68"/>
      <c r="ZA4105" s="68"/>
      <c r="ZB4105" s="68"/>
      <c r="ZC4105" s="68"/>
      <c r="ZD4105" s="68"/>
    </row>
    <row r="4106" spans="658:680" x14ac:dyDescent="0.25">
      <c r="YH4106" s="68"/>
      <c r="YI4106" s="68"/>
      <c r="YJ4106" s="68"/>
      <c r="YK4106" s="68"/>
      <c r="YL4106" s="68"/>
      <c r="YM4106" s="68"/>
      <c r="YN4106" s="68"/>
      <c r="YO4106" s="68"/>
      <c r="YP4106" s="68"/>
      <c r="YQ4106" s="68"/>
      <c r="YR4106" s="68"/>
      <c r="YS4106" s="68"/>
      <c r="YT4106" s="68"/>
      <c r="YU4106" s="68"/>
      <c r="YV4106" s="68"/>
      <c r="YW4106" s="68"/>
      <c r="YX4106" s="68">
        <v>1.0013574600163699</v>
      </c>
      <c r="YY4106" s="68"/>
      <c r="YZ4106" s="68"/>
      <c r="ZA4106" s="68"/>
      <c r="ZB4106" s="68"/>
      <c r="ZC4106" s="68"/>
      <c r="ZD4106" s="68"/>
    </row>
    <row r="4107" spans="658:680" x14ac:dyDescent="0.25">
      <c r="YH4107" s="68"/>
      <c r="YI4107" s="68"/>
      <c r="YJ4107" s="68"/>
      <c r="YK4107" s="68"/>
      <c r="YL4107" s="68"/>
      <c r="YM4107" s="68"/>
      <c r="YN4107" s="68"/>
      <c r="YO4107" s="68"/>
      <c r="YP4107" s="68"/>
      <c r="YQ4107" s="68"/>
      <c r="YR4107" s="68"/>
      <c r="YS4107" s="68"/>
      <c r="YT4107" s="68"/>
      <c r="YU4107" s="68"/>
      <c r="YV4107" s="68"/>
      <c r="YW4107" s="68"/>
      <c r="YX4107" s="68">
        <v>1.0013563212571801</v>
      </c>
      <c r="YY4107" s="68"/>
      <c r="YZ4107" s="68"/>
      <c r="ZA4107" s="68"/>
      <c r="ZB4107" s="68"/>
      <c r="ZC4107" s="68"/>
      <c r="ZD4107" s="68"/>
    </row>
    <row r="4108" spans="658:680" x14ac:dyDescent="0.25">
      <c r="YH4108" s="68"/>
      <c r="YI4108" s="68"/>
      <c r="YJ4108" s="68"/>
      <c r="YK4108" s="68"/>
      <c r="YL4108" s="68"/>
      <c r="YM4108" s="68"/>
      <c r="YN4108" s="68"/>
      <c r="YO4108" s="68"/>
      <c r="YP4108" s="68"/>
      <c r="YQ4108" s="68"/>
      <c r="YR4108" s="68"/>
      <c r="YS4108" s="68"/>
      <c r="YT4108" s="68"/>
      <c r="YU4108" s="68"/>
      <c r="YV4108" s="68"/>
      <c r="YW4108" s="68"/>
      <c r="YX4108" s="68">
        <v>1.0013554853099</v>
      </c>
      <c r="YY4108" s="68"/>
      <c r="YZ4108" s="68"/>
      <c r="ZA4108" s="68"/>
      <c r="ZB4108" s="68"/>
      <c r="ZC4108" s="68"/>
      <c r="ZD4108" s="68"/>
    </row>
    <row r="4109" spans="658:680" x14ac:dyDescent="0.25">
      <c r="YH4109" s="68"/>
      <c r="YI4109" s="68"/>
      <c r="YJ4109" s="68"/>
      <c r="YK4109" s="68"/>
      <c r="YL4109" s="68"/>
      <c r="YM4109" s="68"/>
      <c r="YN4109" s="68"/>
      <c r="YO4109" s="68"/>
      <c r="YP4109" s="68"/>
      <c r="YQ4109" s="68"/>
      <c r="YR4109" s="68"/>
      <c r="YS4109" s="68"/>
      <c r="YT4109" s="68"/>
      <c r="YU4109" s="68"/>
      <c r="YV4109" s="68"/>
      <c r="YW4109" s="68"/>
      <c r="YX4109" s="68">
        <v>1.00135509258926</v>
      </c>
      <c r="YY4109" s="68"/>
      <c r="YZ4109" s="68"/>
      <c r="ZA4109" s="68"/>
      <c r="ZB4109" s="68"/>
      <c r="ZC4109" s="68"/>
      <c r="ZD4109" s="68"/>
    </row>
    <row r="4110" spans="658:680" x14ac:dyDescent="0.25">
      <c r="YH4110" s="68"/>
      <c r="YI4110" s="68"/>
      <c r="YJ4110" s="68"/>
      <c r="YK4110" s="68"/>
      <c r="YL4110" s="68"/>
      <c r="YM4110" s="68"/>
      <c r="YN4110" s="68"/>
      <c r="YO4110" s="68"/>
      <c r="YP4110" s="68"/>
      <c r="YQ4110" s="68"/>
      <c r="YR4110" s="68"/>
      <c r="YS4110" s="68"/>
      <c r="YT4110" s="68"/>
      <c r="YU4110" s="68"/>
      <c r="YV4110" s="68"/>
      <c r="YW4110" s="68"/>
      <c r="YX4110" s="68">
        <v>1.00135259252159</v>
      </c>
      <c r="YY4110" s="68"/>
      <c r="YZ4110" s="68"/>
      <c r="ZA4110" s="68"/>
      <c r="ZB4110" s="68"/>
      <c r="ZC4110" s="68"/>
      <c r="ZD4110" s="68"/>
    </row>
    <row r="4111" spans="658:680" x14ac:dyDescent="0.25">
      <c r="YH4111" s="68"/>
      <c r="YI4111" s="68"/>
      <c r="YJ4111" s="68"/>
      <c r="YK4111" s="68"/>
      <c r="YL4111" s="68"/>
      <c r="YM4111" s="68"/>
      <c r="YN4111" s="68"/>
      <c r="YO4111" s="68"/>
      <c r="YP4111" s="68"/>
      <c r="YQ4111" s="68"/>
      <c r="YR4111" s="68"/>
      <c r="YS4111" s="68"/>
      <c r="YT4111" s="68"/>
      <c r="YU4111" s="68"/>
      <c r="YV4111" s="68"/>
      <c r="YW4111" s="68"/>
      <c r="YX4111" s="68">
        <v>1.00134991095688</v>
      </c>
      <c r="YY4111" s="68"/>
      <c r="YZ4111" s="68"/>
      <c r="ZA4111" s="68"/>
      <c r="ZB4111" s="68"/>
      <c r="ZC4111" s="68"/>
      <c r="ZD4111" s="68"/>
    </row>
    <row r="4112" spans="658:680" x14ac:dyDescent="0.25">
      <c r="YH4112" s="68"/>
      <c r="YI4112" s="68"/>
      <c r="YJ4112" s="68"/>
      <c r="YK4112" s="68"/>
      <c r="YL4112" s="68"/>
      <c r="YM4112" s="68"/>
      <c r="YN4112" s="68"/>
      <c r="YO4112" s="68"/>
      <c r="YP4112" s="68"/>
      <c r="YQ4112" s="68"/>
      <c r="YR4112" s="68"/>
      <c r="YS4112" s="68"/>
      <c r="YT4112" s="68"/>
      <c r="YU4112" s="68"/>
      <c r="YV4112" s="68"/>
      <c r="YW4112" s="68"/>
      <c r="YX4112" s="68">
        <v>1.00134981505299</v>
      </c>
      <c r="YY4112" s="68"/>
      <c r="YZ4112" s="68"/>
      <c r="ZA4112" s="68"/>
      <c r="ZB4112" s="68"/>
      <c r="ZC4112" s="68"/>
      <c r="ZD4112" s="68"/>
    </row>
    <row r="4113" spans="658:680" x14ac:dyDescent="0.25">
      <c r="YH4113" s="68"/>
      <c r="YI4113" s="68"/>
      <c r="YJ4113" s="68"/>
      <c r="YK4113" s="68"/>
      <c r="YL4113" s="68"/>
      <c r="YM4113" s="68"/>
      <c r="YN4113" s="68"/>
      <c r="YO4113" s="68"/>
      <c r="YP4113" s="68"/>
      <c r="YQ4113" s="68"/>
      <c r="YR4113" s="68"/>
      <c r="YS4113" s="68"/>
      <c r="YT4113" s="68"/>
      <c r="YU4113" s="68"/>
      <c r="YV4113" s="68"/>
      <c r="YW4113" s="68"/>
      <c r="YX4113" s="68">
        <v>1.00134736605875</v>
      </c>
      <c r="YY4113" s="68"/>
      <c r="YZ4113" s="68"/>
      <c r="ZA4113" s="68"/>
      <c r="ZB4113" s="68"/>
      <c r="ZC4113" s="68"/>
      <c r="ZD4113" s="68"/>
    </row>
    <row r="4114" spans="658:680" x14ac:dyDescent="0.25">
      <c r="YH4114" s="68"/>
      <c r="YI4114" s="68"/>
      <c r="YJ4114" s="68"/>
      <c r="YK4114" s="68"/>
      <c r="YL4114" s="68"/>
      <c r="YM4114" s="68"/>
      <c r="YN4114" s="68"/>
      <c r="YO4114" s="68"/>
      <c r="YP4114" s="68"/>
      <c r="YQ4114" s="68"/>
      <c r="YR4114" s="68"/>
      <c r="YS4114" s="68"/>
      <c r="YT4114" s="68"/>
      <c r="YU4114" s="68"/>
      <c r="YV4114" s="68"/>
      <c r="YW4114" s="68"/>
      <c r="YX4114" s="68">
        <v>1.00134585239317</v>
      </c>
      <c r="YY4114" s="68"/>
      <c r="YZ4114" s="68"/>
      <c r="ZA4114" s="68"/>
      <c r="ZB4114" s="68"/>
      <c r="ZC4114" s="68"/>
      <c r="ZD4114" s="68"/>
    </row>
    <row r="4115" spans="658:680" x14ac:dyDescent="0.25">
      <c r="YH4115" s="68"/>
      <c r="YI4115" s="68"/>
      <c r="YJ4115" s="68"/>
      <c r="YK4115" s="68"/>
      <c r="YL4115" s="68"/>
      <c r="YM4115" s="68"/>
      <c r="YN4115" s="68"/>
      <c r="YO4115" s="68"/>
      <c r="YP4115" s="68"/>
      <c r="YQ4115" s="68"/>
      <c r="YR4115" s="68"/>
      <c r="YS4115" s="68"/>
      <c r="YT4115" s="68"/>
      <c r="YU4115" s="68"/>
      <c r="YV4115" s="68"/>
      <c r="YW4115" s="68"/>
      <c r="YX4115" s="68">
        <v>1.0013433325134899</v>
      </c>
      <c r="YY4115" s="68"/>
      <c r="YZ4115" s="68"/>
      <c r="ZA4115" s="68"/>
      <c r="ZB4115" s="68"/>
      <c r="ZC4115" s="68"/>
      <c r="ZD4115" s="68"/>
    </row>
    <row r="4116" spans="658:680" x14ac:dyDescent="0.25">
      <c r="YH4116" s="68"/>
      <c r="YI4116" s="68"/>
      <c r="YJ4116" s="68"/>
      <c r="YK4116" s="68"/>
      <c r="YL4116" s="68"/>
      <c r="YM4116" s="68"/>
      <c r="YN4116" s="68"/>
      <c r="YO4116" s="68"/>
      <c r="YP4116" s="68"/>
      <c r="YQ4116" s="68"/>
      <c r="YR4116" s="68"/>
      <c r="YS4116" s="68"/>
      <c r="YT4116" s="68"/>
      <c r="YU4116" s="68"/>
      <c r="YV4116" s="68"/>
      <c r="YW4116" s="68"/>
      <c r="YX4116" s="68">
        <v>1.0013423957494301</v>
      </c>
      <c r="YY4116" s="68"/>
      <c r="YZ4116" s="68"/>
      <c r="ZA4116" s="68"/>
      <c r="ZB4116" s="68"/>
      <c r="ZC4116" s="68"/>
      <c r="ZD4116" s="68"/>
    </row>
    <row r="4117" spans="658:680" x14ac:dyDescent="0.25">
      <c r="YH4117" s="68"/>
      <c r="YI4117" s="68"/>
      <c r="YJ4117" s="68"/>
      <c r="YK4117" s="68"/>
      <c r="YL4117" s="68"/>
      <c r="YM4117" s="68"/>
      <c r="YN4117" s="68"/>
      <c r="YO4117" s="68"/>
      <c r="YP4117" s="68"/>
      <c r="YQ4117" s="68"/>
      <c r="YR4117" s="68"/>
      <c r="YS4117" s="68"/>
      <c r="YT4117" s="68"/>
      <c r="YU4117" s="68"/>
      <c r="YV4117" s="68"/>
      <c r="YW4117" s="68"/>
      <c r="YX4117" s="68">
        <v>1.0013418959379099</v>
      </c>
      <c r="YY4117" s="68"/>
      <c r="YZ4117" s="68"/>
      <c r="ZA4117" s="68"/>
      <c r="ZB4117" s="68"/>
      <c r="ZC4117" s="68"/>
      <c r="ZD4117" s="68"/>
    </row>
    <row r="4118" spans="658:680" x14ac:dyDescent="0.25">
      <c r="YH4118" s="68"/>
      <c r="YI4118" s="68"/>
      <c r="YJ4118" s="68"/>
      <c r="YK4118" s="68"/>
      <c r="YL4118" s="68"/>
      <c r="YM4118" s="68"/>
      <c r="YN4118" s="68"/>
      <c r="YO4118" s="68"/>
      <c r="YP4118" s="68"/>
      <c r="YQ4118" s="68"/>
      <c r="YR4118" s="68"/>
      <c r="YS4118" s="68"/>
      <c r="YT4118" s="68"/>
      <c r="YU4118" s="68"/>
      <c r="YV4118" s="68"/>
      <c r="YW4118" s="68"/>
      <c r="YX4118" s="68">
        <v>1.00134175281303</v>
      </c>
      <c r="YY4118" s="68"/>
      <c r="YZ4118" s="68"/>
      <c r="ZA4118" s="68"/>
      <c r="ZB4118" s="68"/>
      <c r="ZC4118" s="68"/>
      <c r="ZD4118" s="68"/>
    </row>
    <row r="4119" spans="658:680" x14ac:dyDescent="0.25">
      <c r="YH4119" s="68"/>
      <c r="YI4119" s="68"/>
      <c r="YJ4119" s="68"/>
      <c r="YK4119" s="68"/>
      <c r="YL4119" s="68"/>
      <c r="YM4119" s="68"/>
      <c r="YN4119" s="68"/>
      <c r="YO4119" s="68"/>
      <c r="YP4119" s="68"/>
      <c r="YQ4119" s="68"/>
      <c r="YR4119" s="68"/>
      <c r="YS4119" s="68"/>
      <c r="YT4119" s="68"/>
      <c r="YU4119" s="68"/>
      <c r="YV4119" s="68"/>
      <c r="YW4119" s="68"/>
      <c r="YX4119" s="68">
        <v>1.00134151951795</v>
      </c>
      <c r="YY4119" s="68"/>
      <c r="YZ4119" s="68"/>
      <c r="ZA4119" s="68"/>
      <c r="ZB4119" s="68"/>
      <c r="ZC4119" s="68"/>
      <c r="ZD4119" s="68"/>
    </row>
    <row r="4120" spans="658:680" x14ac:dyDescent="0.25">
      <c r="YH4120" s="68"/>
      <c r="YI4120" s="68"/>
      <c r="YJ4120" s="68"/>
      <c r="YK4120" s="68"/>
      <c r="YL4120" s="68"/>
      <c r="YM4120" s="68"/>
      <c r="YN4120" s="68"/>
      <c r="YO4120" s="68"/>
      <c r="YP4120" s="68"/>
      <c r="YQ4120" s="68"/>
      <c r="YR4120" s="68"/>
      <c r="YS4120" s="68"/>
      <c r="YT4120" s="68"/>
      <c r="YU4120" s="68"/>
      <c r="YV4120" s="68"/>
      <c r="YW4120" s="68"/>
      <c r="YX4120" s="68">
        <v>1.00134081803922</v>
      </c>
      <c r="YY4120" s="68"/>
      <c r="YZ4120" s="68"/>
      <c r="ZA4120" s="68"/>
      <c r="ZB4120" s="68"/>
      <c r="ZC4120" s="68"/>
      <c r="ZD4120" s="68"/>
    </row>
    <row r="4121" spans="658:680" x14ac:dyDescent="0.25">
      <c r="YH4121" s="68"/>
      <c r="YI4121" s="68"/>
      <c r="YJ4121" s="68"/>
      <c r="YK4121" s="68"/>
      <c r="YL4121" s="68"/>
      <c r="YM4121" s="68"/>
      <c r="YN4121" s="68"/>
      <c r="YO4121" s="68"/>
      <c r="YP4121" s="68"/>
      <c r="YQ4121" s="68"/>
      <c r="YR4121" s="68"/>
      <c r="YS4121" s="68"/>
      <c r="YT4121" s="68"/>
      <c r="YU4121" s="68"/>
      <c r="YV4121" s="68"/>
      <c r="YW4121" s="68"/>
      <c r="YX4121" s="68">
        <v>1.0013393553202301</v>
      </c>
      <c r="YY4121" s="68"/>
      <c r="YZ4121" s="68"/>
      <c r="ZA4121" s="68"/>
      <c r="ZB4121" s="68"/>
      <c r="ZC4121" s="68"/>
      <c r="ZD4121" s="68"/>
    </row>
    <row r="4122" spans="658:680" x14ac:dyDescent="0.25">
      <c r="YH4122" s="68"/>
      <c r="YI4122" s="68"/>
      <c r="YJ4122" s="68"/>
      <c r="YK4122" s="68"/>
      <c r="YL4122" s="68"/>
      <c r="YM4122" s="68"/>
      <c r="YN4122" s="68"/>
      <c r="YO4122" s="68"/>
      <c r="YP4122" s="68"/>
      <c r="YQ4122" s="68"/>
      <c r="YR4122" s="68"/>
      <c r="YS4122" s="68"/>
      <c r="YT4122" s="68"/>
      <c r="YU4122" s="68"/>
      <c r="YV4122" s="68"/>
      <c r="YW4122" s="68"/>
      <c r="YX4122" s="68">
        <v>1.0013388067053499</v>
      </c>
      <c r="YY4122" s="68"/>
      <c r="YZ4122" s="68"/>
      <c r="ZA4122" s="68"/>
      <c r="ZB4122" s="68"/>
      <c r="ZC4122" s="68"/>
      <c r="ZD4122" s="68"/>
    </row>
    <row r="4123" spans="658:680" x14ac:dyDescent="0.25">
      <c r="YH4123" s="68"/>
      <c r="YI4123" s="68"/>
      <c r="YJ4123" s="68"/>
      <c r="YK4123" s="68"/>
      <c r="YL4123" s="68"/>
      <c r="YM4123" s="68"/>
      <c r="YN4123" s="68"/>
      <c r="YO4123" s="68"/>
      <c r="YP4123" s="68"/>
      <c r="YQ4123" s="68"/>
      <c r="YR4123" s="68"/>
      <c r="YS4123" s="68"/>
      <c r="YT4123" s="68"/>
      <c r="YU4123" s="68"/>
      <c r="YV4123" s="68"/>
      <c r="YW4123" s="68"/>
      <c r="YX4123" s="68">
        <v>1.0013374351198201</v>
      </c>
      <c r="YY4123" s="68"/>
      <c r="YZ4123" s="68"/>
      <c r="ZA4123" s="68"/>
      <c r="ZB4123" s="68"/>
      <c r="ZC4123" s="68"/>
      <c r="ZD4123" s="68"/>
    </row>
    <row r="4124" spans="658:680" x14ac:dyDescent="0.25">
      <c r="YH4124" s="68"/>
      <c r="YI4124" s="68"/>
      <c r="YJ4124" s="68"/>
      <c r="YK4124" s="68"/>
      <c r="YL4124" s="68"/>
      <c r="YM4124" s="68"/>
      <c r="YN4124" s="68"/>
      <c r="YO4124" s="68"/>
      <c r="YP4124" s="68"/>
      <c r="YQ4124" s="68"/>
      <c r="YR4124" s="68"/>
      <c r="YS4124" s="68"/>
      <c r="YT4124" s="68"/>
      <c r="YU4124" s="68"/>
      <c r="YV4124" s="68"/>
      <c r="YW4124" s="68"/>
      <c r="YX4124" s="68">
        <v>1.0013341491680601</v>
      </c>
      <c r="YY4124" s="68"/>
      <c r="YZ4124" s="68"/>
      <c r="ZA4124" s="68"/>
      <c r="ZB4124" s="68"/>
      <c r="ZC4124" s="68"/>
      <c r="ZD4124" s="68"/>
    </row>
    <row r="4125" spans="658:680" x14ac:dyDescent="0.25">
      <c r="YH4125" s="68"/>
      <c r="YI4125" s="68"/>
      <c r="YJ4125" s="68"/>
      <c r="YK4125" s="68"/>
      <c r="YL4125" s="68"/>
      <c r="YM4125" s="68"/>
      <c r="YN4125" s="68"/>
      <c r="YO4125" s="68"/>
      <c r="YP4125" s="68"/>
      <c r="YQ4125" s="68"/>
      <c r="YR4125" s="68"/>
      <c r="YS4125" s="68"/>
      <c r="YT4125" s="68"/>
      <c r="YU4125" s="68"/>
      <c r="YV4125" s="68"/>
      <c r="YW4125" s="68"/>
      <c r="YX4125" s="68">
        <v>1.00133264554773</v>
      </c>
      <c r="YY4125" s="68"/>
      <c r="YZ4125" s="68"/>
      <c r="ZA4125" s="68"/>
      <c r="ZB4125" s="68"/>
      <c r="ZC4125" s="68"/>
      <c r="ZD4125" s="68"/>
    </row>
    <row r="4126" spans="658:680" x14ac:dyDescent="0.25">
      <c r="YH4126" s="68"/>
      <c r="YI4126" s="68"/>
      <c r="YJ4126" s="68"/>
      <c r="YK4126" s="68"/>
      <c r="YL4126" s="68"/>
      <c r="YM4126" s="68"/>
      <c r="YN4126" s="68"/>
      <c r="YO4126" s="68"/>
      <c r="YP4126" s="68"/>
      <c r="YQ4126" s="68"/>
      <c r="YR4126" s="68"/>
      <c r="YS4126" s="68"/>
      <c r="YT4126" s="68"/>
      <c r="YU4126" s="68"/>
      <c r="YV4126" s="68"/>
      <c r="YW4126" s="68"/>
      <c r="YX4126" s="68">
        <v>1.00132865427688</v>
      </c>
      <c r="YY4126" s="68"/>
      <c r="YZ4126" s="68"/>
      <c r="ZA4126" s="68"/>
      <c r="ZB4126" s="68"/>
      <c r="ZC4126" s="68"/>
      <c r="ZD4126" s="68"/>
    </row>
    <row r="4127" spans="658:680" x14ac:dyDescent="0.25">
      <c r="YH4127" s="68"/>
      <c r="YI4127" s="68"/>
      <c r="YJ4127" s="68"/>
      <c r="YK4127" s="68"/>
      <c r="YL4127" s="68"/>
      <c r="YM4127" s="68"/>
      <c r="YN4127" s="68"/>
      <c r="YO4127" s="68"/>
      <c r="YP4127" s="68"/>
      <c r="YQ4127" s="68"/>
      <c r="YR4127" s="68"/>
      <c r="YS4127" s="68"/>
      <c r="YT4127" s="68"/>
      <c r="YU4127" s="68"/>
      <c r="YV4127" s="68"/>
      <c r="YW4127" s="68"/>
      <c r="YX4127" s="68">
        <v>1.0013270889071</v>
      </c>
      <c r="YY4127" s="68"/>
      <c r="YZ4127" s="68"/>
      <c r="ZA4127" s="68"/>
      <c r="ZB4127" s="68"/>
      <c r="ZC4127" s="68"/>
      <c r="ZD4127" s="68"/>
    </row>
    <row r="4128" spans="658:680" x14ac:dyDescent="0.25">
      <c r="YH4128" s="68"/>
      <c r="YI4128" s="68"/>
      <c r="YJ4128" s="68"/>
      <c r="YK4128" s="68"/>
      <c r="YL4128" s="68"/>
      <c r="YM4128" s="68"/>
      <c r="YN4128" s="68"/>
      <c r="YO4128" s="68"/>
      <c r="YP4128" s="68"/>
      <c r="YQ4128" s="68"/>
      <c r="YR4128" s="68"/>
      <c r="YS4128" s="68"/>
      <c r="YT4128" s="68"/>
      <c r="YU4128" s="68"/>
      <c r="YV4128" s="68"/>
      <c r="YW4128" s="68"/>
      <c r="YX4128" s="68">
        <v>1.00132520139842</v>
      </c>
      <c r="YY4128" s="68"/>
      <c r="YZ4128" s="68"/>
      <c r="ZA4128" s="68"/>
      <c r="ZB4128" s="68"/>
      <c r="ZC4128" s="68"/>
      <c r="ZD4128" s="68"/>
    </row>
    <row r="4129" spans="658:680" x14ac:dyDescent="0.25">
      <c r="YH4129" s="68"/>
      <c r="YI4129" s="68"/>
      <c r="YJ4129" s="68"/>
      <c r="YK4129" s="68"/>
      <c r="YL4129" s="68"/>
      <c r="YM4129" s="68"/>
      <c r="YN4129" s="68"/>
      <c r="YO4129" s="68"/>
      <c r="YP4129" s="68"/>
      <c r="YQ4129" s="68"/>
      <c r="YR4129" s="68"/>
      <c r="YS4129" s="68"/>
      <c r="YT4129" s="68"/>
      <c r="YU4129" s="68"/>
      <c r="YV4129" s="68"/>
      <c r="YW4129" s="68"/>
      <c r="YX4129" s="68">
        <v>1.0013230154786099</v>
      </c>
      <c r="YY4129" s="68"/>
      <c r="YZ4129" s="68"/>
      <c r="ZA4129" s="68"/>
      <c r="ZB4129" s="68"/>
      <c r="ZC4129" s="68"/>
      <c r="ZD4129" s="68"/>
    </row>
    <row r="4130" spans="658:680" x14ac:dyDescent="0.25">
      <c r="YH4130" s="68"/>
      <c r="YI4130" s="68"/>
      <c r="YJ4130" s="68"/>
      <c r="YK4130" s="68"/>
      <c r="YL4130" s="68"/>
      <c r="YM4130" s="68"/>
      <c r="YN4130" s="68"/>
      <c r="YO4130" s="68"/>
      <c r="YP4130" s="68"/>
      <c r="YQ4130" s="68"/>
      <c r="YR4130" s="68"/>
      <c r="YS4130" s="68"/>
      <c r="YT4130" s="68"/>
      <c r="YU4130" s="68"/>
      <c r="YV4130" s="68"/>
      <c r="YW4130" s="68"/>
      <c r="YX4130" s="68">
        <v>1.00132254534369</v>
      </c>
      <c r="YY4130" s="68"/>
      <c r="YZ4130" s="68"/>
      <c r="ZA4130" s="68"/>
      <c r="ZB4130" s="68"/>
      <c r="ZC4130" s="68"/>
      <c r="ZD4130" s="68"/>
    </row>
    <row r="4131" spans="658:680" x14ac:dyDescent="0.25">
      <c r="YH4131" s="68"/>
      <c r="YI4131" s="68"/>
      <c r="YJ4131" s="68"/>
      <c r="YK4131" s="68"/>
      <c r="YL4131" s="68"/>
      <c r="YM4131" s="68"/>
      <c r="YN4131" s="68"/>
      <c r="YO4131" s="68"/>
      <c r="YP4131" s="68"/>
      <c r="YQ4131" s="68"/>
      <c r="YR4131" s="68"/>
      <c r="YS4131" s="68"/>
      <c r="YT4131" s="68"/>
      <c r="YU4131" s="68"/>
      <c r="YV4131" s="68"/>
      <c r="YW4131" s="68"/>
      <c r="YX4131" s="68">
        <v>1.0013216128395499</v>
      </c>
      <c r="YY4131" s="68"/>
      <c r="YZ4131" s="68"/>
      <c r="ZA4131" s="68"/>
      <c r="ZB4131" s="68"/>
      <c r="ZC4131" s="68"/>
      <c r="ZD4131" s="68"/>
    </row>
    <row r="4132" spans="658:680" x14ac:dyDescent="0.25">
      <c r="YH4132" s="68"/>
      <c r="YI4132" s="68"/>
      <c r="YJ4132" s="68"/>
      <c r="YK4132" s="68"/>
      <c r="YL4132" s="68"/>
      <c r="YM4132" s="68"/>
      <c r="YN4132" s="68"/>
      <c r="YO4132" s="68"/>
      <c r="YP4132" s="68"/>
      <c r="YQ4132" s="68"/>
      <c r="YR4132" s="68"/>
      <c r="YS4132" s="68"/>
      <c r="YT4132" s="68"/>
      <c r="YU4132" s="68"/>
      <c r="YV4132" s="68"/>
      <c r="YW4132" s="68"/>
      <c r="YX4132" s="68">
        <v>1.0013211478150801</v>
      </c>
      <c r="YY4132" s="68"/>
      <c r="YZ4132" s="68"/>
      <c r="ZA4132" s="68"/>
      <c r="ZB4132" s="68"/>
      <c r="ZC4132" s="68"/>
      <c r="ZD4132" s="68"/>
    </row>
    <row r="4133" spans="658:680" x14ac:dyDescent="0.25">
      <c r="YH4133" s="68"/>
      <c r="YI4133" s="68"/>
      <c r="YJ4133" s="68"/>
      <c r="YK4133" s="68"/>
      <c r="YL4133" s="68"/>
      <c r="YM4133" s="68"/>
      <c r="YN4133" s="68"/>
      <c r="YO4133" s="68"/>
      <c r="YP4133" s="68"/>
      <c r="YQ4133" s="68"/>
      <c r="YR4133" s="68"/>
      <c r="YS4133" s="68"/>
      <c r="YT4133" s="68"/>
      <c r="YU4133" s="68"/>
      <c r="YV4133" s="68"/>
      <c r="YW4133" s="68"/>
      <c r="YX4133" s="68">
        <v>1.00131763979289</v>
      </c>
      <c r="YY4133" s="68"/>
      <c r="YZ4133" s="68"/>
      <c r="ZA4133" s="68"/>
      <c r="ZB4133" s="68"/>
      <c r="ZC4133" s="68"/>
      <c r="ZD4133" s="68"/>
    </row>
    <row r="4134" spans="658:680" x14ac:dyDescent="0.25">
      <c r="YH4134" s="68"/>
      <c r="YI4134" s="68"/>
      <c r="YJ4134" s="68"/>
      <c r="YK4134" s="68"/>
      <c r="YL4134" s="68"/>
      <c r="YM4134" s="68"/>
      <c r="YN4134" s="68"/>
      <c r="YO4134" s="68"/>
      <c r="YP4134" s="68"/>
      <c r="YQ4134" s="68"/>
      <c r="YR4134" s="68"/>
      <c r="YS4134" s="68"/>
      <c r="YT4134" s="68"/>
      <c r="YU4134" s="68"/>
      <c r="YV4134" s="68"/>
      <c r="YW4134" s="68"/>
      <c r="YX4134" s="68">
        <v>1.0013163964912399</v>
      </c>
      <c r="YY4134" s="68"/>
      <c r="YZ4134" s="68"/>
      <c r="ZA4134" s="68"/>
      <c r="ZB4134" s="68"/>
      <c r="ZC4134" s="68"/>
      <c r="ZD4134" s="68"/>
    </row>
    <row r="4135" spans="658:680" x14ac:dyDescent="0.25">
      <c r="YH4135" s="68"/>
      <c r="YI4135" s="68"/>
      <c r="YJ4135" s="68"/>
      <c r="YK4135" s="68"/>
      <c r="YL4135" s="68"/>
      <c r="YM4135" s="68"/>
      <c r="YN4135" s="68"/>
      <c r="YO4135" s="68"/>
      <c r="YP4135" s="68"/>
      <c r="YQ4135" s="68"/>
      <c r="YR4135" s="68"/>
      <c r="YS4135" s="68"/>
      <c r="YT4135" s="68"/>
      <c r="YU4135" s="68"/>
      <c r="YV4135" s="68"/>
      <c r="YW4135" s="68"/>
      <c r="YX4135" s="68">
        <v>1.0013144586709399</v>
      </c>
      <c r="YY4135" s="68"/>
      <c r="YZ4135" s="68"/>
      <c r="ZA4135" s="68"/>
      <c r="ZB4135" s="68"/>
      <c r="ZC4135" s="68"/>
      <c r="ZD4135" s="68"/>
    </row>
    <row r="4136" spans="658:680" x14ac:dyDescent="0.25">
      <c r="YH4136" s="68"/>
      <c r="YI4136" s="68"/>
      <c r="YJ4136" s="68"/>
      <c r="YK4136" s="68"/>
      <c r="YL4136" s="68"/>
      <c r="YM4136" s="68"/>
      <c r="YN4136" s="68"/>
      <c r="YO4136" s="68"/>
      <c r="YP4136" s="68"/>
      <c r="YQ4136" s="68"/>
      <c r="YR4136" s="68"/>
      <c r="YS4136" s="68"/>
      <c r="YT4136" s="68"/>
      <c r="YU4136" s="68"/>
      <c r="YV4136" s="68"/>
      <c r="YW4136" s="68"/>
      <c r="YX4136" s="68">
        <v>1.00131288158209</v>
      </c>
      <c r="YY4136" s="68"/>
      <c r="YZ4136" s="68"/>
      <c r="ZA4136" s="68"/>
      <c r="ZB4136" s="68"/>
      <c r="ZC4136" s="68"/>
      <c r="ZD4136" s="68"/>
    </row>
    <row r="4137" spans="658:680" x14ac:dyDescent="0.25">
      <c r="YH4137" s="68"/>
      <c r="YI4137" s="68"/>
      <c r="YJ4137" s="68"/>
      <c r="YK4137" s="68"/>
      <c r="YL4137" s="68"/>
      <c r="YM4137" s="68"/>
      <c r="YN4137" s="68"/>
      <c r="YO4137" s="68"/>
      <c r="YP4137" s="68"/>
      <c r="YQ4137" s="68"/>
      <c r="YR4137" s="68"/>
      <c r="YS4137" s="68"/>
      <c r="YT4137" s="68"/>
      <c r="YU4137" s="68"/>
      <c r="YV4137" s="68"/>
      <c r="YW4137" s="68"/>
      <c r="YX4137" s="68">
        <v>1.00131263947362</v>
      </c>
      <c r="YY4137" s="68"/>
      <c r="YZ4137" s="68"/>
      <c r="ZA4137" s="68"/>
      <c r="ZB4137" s="68"/>
      <c r="ZC4137" s="68"/>
      <c r="ZD4137" s="68"/>
    </row>
    <row r="4138" spans="658:680" x14ac:dyDescent="0.25">
      <c r="YH4138" s="68"/>
      <c r="YI4138" s="68"/>
      <c r="YJ4138" s="68"/>
      <c r="YK4138" s="68"/>
      <c r="YL4138" s="68"/>
      <c r="YM4138" s="68"/>
      <c r="YN4138" s="68"/>
      <c r="YO4138" s="68"/>
      <c r="YP4138" s="68"/>
      <c r="YQ4138" s="68"/>
      <c r="YR4138" s="68"/>
      <c r="YS4138" s="68"/>
      <c r="YT4138" s="68"/>
      <c r="YU4138" s="68"/>
      <c r="YV4138" s="68"/>
      <c r="YW4138" s="68"/>
      <c r="YX4138" s="68">
        <v>1.00131232672012</v>
      </c>
      <c r="YY4138" s="68"/>
      <c r="YZ4138" s="68"/>
      <c r="ZA4138" s="68"/>
      <c r="ZB4138" s="68"/>
      <c r="ZC4138" s="68"/>
      <c r="ZD4138" s="68"/>
    </row>
    <row r="4139" spans="658:680" x14ac:dyDescent="0.25">
      <c r="YH4139" s="68"/>
      <c r="YI4139" s="68"/>
      <c r="YJ4139" s="68"/>
      <c r="YK4139" s="68"/>
      <c r="YL4139" s="68"/>
      <c r="YM4139" s="68"/>
      <c r="YN4139" s="68"/>
      <c r="YO4139" s="68"/>
      <c r="YP4139" s="68"/>
      <c r="YQ4139" s="68"/>
      <c r="YR4139" s="68"/>
      <c r="YS4139" s="68"/>
      <c r="YT4139" s="68"/>
      <c r="YU4139" s="68"/>
      <c r="YV4139" s="68"/>
      <c r="YW4139" s="68"/>
      <c r="YX4139" s="68">
        <v>1.0013108978007299</v>
      </c>
      <c r="YY4139" s="68"/>
      <c r="YZ4139" s="68"/>
      <c r="ZA4139" s="68"/>
      <c r="ZB4139" s="68"/>
      <c r="ZC4139" s="68"/>
      <c r="ZD4139" s="68"/>
    </row>
    <row r="4140" spans="658:680" x14ac:dyDescent="0.25">
      <c r="YH4140" s="68"/>
      <c r="YI4140" s="68"/>
      <c r="YJ4140" s="68"/>
      <c r="YK4140" s="68"/>
      <c r="YL4140" s="68"/>
      <c r="YM4140" s="68"/>
      <c r="YN4140" s="68"/>
      <c r="YO4140" s="68"/>
      <c r="YP4140" s="68"/>
      <c r="YQ4140" s="68"/>
      <c r="YR4140" s="68"/>
      <c r="YS4140" s="68"/>
      <c r="YT4140" s="68"/>
      <c r="YU4140" s="68"/>
      <c r="YV4140" s="68"/>
      <c r="YW4140" s="68"/>
      <c r="YX4140" s="68">
        <v>1.0013096166442901</v>
      </c>
      <c r="YY4140" s="68"/>
      <c r="YZ4140" s="68"/>
      <c r="ZA4140" s="68"/>
      <c r="ZB4140" s="68"/>
      <c r="ZC4140" s="68"/>
      <c r="ZD4140" s="68"/>
    </row>
    <row r="4141" spans="658:680" x14ac:dyDescent="0.25">
      <c r="YH4141" s="68"/>
      <c r="YI4141" s="68"/>
      <c r="YJ4141" s="68"/>
      <c r="YK4141" s="68"/>
      <c r="YL4141" s="68"/>
      <c r="YM4141" s="68"/>
      <c r="YN4141" s="68"/>
      <c r="YO4141" s="68"/>
      <c r="YP4141" s="68"/>
      <c r="YQ4141" s="68"/>
      <c r="YR4141" s="68"/>
      <c r="YS4141" s="68"/>
      <c r="YT4141" s="68"/>
      <c r="YU4141" s="68"/>
      <c r="YV4141" s="68"/>
      <c r="YW4141" s="68"/>
      <c r="YX4141" s="68">
        <v>1.0013083095011299</v>
      </c>
      <c r="YY4141" s="68"/>
      <c r="YZ4141" s="68"/>
      <c r="ZA4141" s="68"/>
      <c r="ZB4141" s="68"/>
      <c r="ZC4141" s="68"/>
      <c r="ZD4141" s="68"/>
    </row>
    <row r="4142" spans="658:680" x14ac:dyDescent="0.25">
      <c r="YH4142" s="68"/>
      <c r="YI4142" s="68"/>
      <c r="YJ4142" s="68"/>
      <c r="YK4142" s="68"/>
      <c r="YL4142" s="68"/>
      <c r="YM4142" s="68"/>
      <c r="YN4142" s="68"/>
      <c r="YO4142" s="68"/>
      <c r="YP4142" s="68"/>
      <c r="YQ4142" s="68"/>
      <c r="YR4142" s="68"/>
      <c r="YS4142" s="68"/>
      <c r="YT4142" s="68"/>
      <c r="YU4142" s="68"/>
      <c r="YV4142" s="68"/>
      <c r="YW4142" s="68"/>
      <c r="YX4142" s="68">
        <v>1.0013078671804301</v>
      </c>
      <c r="YY4142" s="68"/>
      <c r="YZ4142" s="68"/>
      <c r="ZA4142" s="68"/>
      <c r="ZB4142" s="68"/>
      <c r="ZC4142" s="68"/>
      <c r="ZD4142" s="68"/>
    </row>
    <row r="4143" spans="658:680" x14ac:dyDescent="0.25">
      <c r="YH4143" s="68"/>
      <c r="YI4143" s="68"/>
      <c r="YJ4143" s="68"/>
      <c r="YK4143" s="68"/>
      <c r="YL4143" s="68"/>
      <c r="YM4143" s="68"/>
      <c r="YN4143" s="68"/>
      <c r="YO4143" s="68"/>
      <c r="YP4143" s="68"/>
      <c r="YQ4143" s="68"/>
      <c r="YR4143" s="68"/>
      <c r="YS4143" s="68"/>
      <c r="YT4143" s="68"/>
      <c r="YU4143" s="68"/>
      <c r="YV4143" s="68"/>
      <c r="YW4143" s="68"/>
      <c r="YX4143" s="68">
        <v>1.0013069999548201</v>
      </c>
      <c r="YY4143" s="68"/>
      <c r="YZ4143" s="68"/>
      <c r="ZA4143" s="68"/>
      <c r="ZB4143" s="68"/>
      <c r="ZC4143" s="68"/>
      <c r="ZD4143" s="68"/>
    </row>
    <row r="4144" spans="658:680" x14ac:dyDescent="0.25">
      <c r="YH4144" s="68"/>
      <c r="YI4144" s="68"/>
      <c r="YJ4144" s="68"/>
      <c r="YK4144" s="68"/>
      <c r="YL4144" s="68"/>
      <c r="YM4144" s="68"/>
      <c r="YN4144" s="68"/>
      <c r="YO4144" s="68"/>
      <c r="YP4144" s="68"/>
      <c r="YQ4144" s="68"/>
      <c r="YR4144" s="68"/>
      <c r="YS4144" s="68"/>
      <c r="YT4144" s="68"/>
      <c r="YU4144" s="68"/>
      <c r="YV4144" s="68"/>
      <c r="YW4144" s="68"/>
      <c r="YX4144" s="68">
        <v>1.0013065912832799</v>
      </c>
      <c r="YY4144" s="68"/>
      <c r="YZ4144" s="68"/>
      <c r="ZA4144" s="68"/>
      <c r="ZB4144" s="68"/>
      <c r="ZC4144" s="68"/>
      <c r="ZD4144" s="68"/>
    </row>
    <row r="4145" spans="658:680" x14ac:dyDescent="0.25">
      <c r="YH4145" s="68"/>
      <c r="YI4145" s="68"/>
      <c r="YJ4145" s="68"/>
      <c r="YK4145" s="68"/>
      <c r="YL4145" s="68"/>
      <c r="YM4145" s="68"/>
      <c r="YN4145" s="68"/>
      <c r="YO4145" s="68"/>
      <c r="YP4145" s="68"/>
      <c r="YQ4145" s="68"/>
      <c r="YR4145" s="68"/>
      <c r="YS4145" s="68"/>
      <c r="YT4145" s="68"/>
      <c r="YU4145" s="68"/>
      <c r="YV4145" s="68"/>
      <c r="YW4145" s="68"/>
      <c r="YX4145" s="68">
        <v>1.0013024131181201</v>
      </c>
      <c r="YY4145" s="68"/>
      <c r="YZ4145" s="68"/>
      <c r="ZA4145" s="68"/>
      <c r="ZB4145" s="68"/>
      <c r="ZC4145" s="68"/>
      <c r="ZD4145" s="68"/>
    </row>
    <row r="4146" spans="658:680" x14ac:dyDescent="0.25">
      <c r="YH4146" s="68"/>
      <c r="YI4146" s="68"/>
      <c r="YJ4146" s="68"/>
      <c r="YK4146" s="68"/>
      <c r="YL4146" s="68"/>
      <c r="YM4146" s="68"/>
      <c r="YN4146" s="68"/>
      <c r="YO4146" s="68"/>
      <c r="YP4146" s="68"/>
      <c r="YQ4146" s="68"/>
      <c r="YR4146" s="68"/>
      <c r="YS4146" s="68"/>
      <c r="YT4146" s="68"/>
      <c r="YU4146" s="68"/>
      <c r="YV4146" s="68"/>
      <c r="YW4146" s="68"/>
      <c r="YX4146" s="68">
        <v>1.00130190130138</v>
      </c>
      <c r="YY4146" s="68"/>
      <c r="YZ4146" s="68"/>
      <c r="ZA4146" s="68"/>
      <c r="ZB4146" s="68"/>
      <c r="ZC4146" s="68"/>
      <c r="ZD4146" s="68"/>
    </row>
    <row r="4147" spans="658:680" x14ac:dyDescent="0.25">
      <c r="YH4147" s="68"/>
      <c r="YI4147" s="68"/>
      <c r="YJ4147" s="68"/>
      <c r="YK4147" s="68"/>
      <c r="YL4147" s="68"/>
      <c r="YM4147" s="68"/>
      <c r="YN4147" s="68"/>
      <c r="YO4147" s="68"/>
      <c r="YP4147" s="68"/>
      <c r="YQ4147" s="68"/>
      <c r="YR4147" s="68"/>
      <c r="YS4147" s="68"/>
      <c r="YT4147" s="68"/>
      <c r="YU4147" s="68"/>
      <c r="YV4147" s="68"/>
      <c r="YW4147" s="68"/>
      <c r="YX4147" s="68">
        <v>1.0012979272006699</v>
      </c>
      <c r="YY4147" s="68"/>
      <c r="YZ4147" s="68"/>
      <c r="ZA4147" s="68"/>
      <c r="ZB4147" s="68"/>
      <c r="ZC4147" s="68"/>
      <c r="ZD4147" s="68"/>
    </row>
    <row r="4148" spans="658:680" x14ac:dyDescent="0.25">
      <c r="YH4148" s="68"/>
      <c r="YI4148" s="68"/>
      <c r="YJ4148" s="68"/>
      <c r="YK4148" s="68"/>
      <c r="YL4148" s="68"/>
      <c r="YM4148" s="68"/>
      <c r="YN4148" s="68"/>
      <c r="YO4148" s="68"/>
      <c r="YP4148" s="68"/>
      <c r="YQ4148" s="68"/>
      <c r="YR4148" s="68"/>
      <c r="YS4148" s="68"/>
      <c r="YT4148" s="68"/>
      <c r="YU4148" s="68"/>
      <c r="YV4148" s="68"/>
      <c r="YW4148" s="68"/>
      <c r="YX4148" s="68">
        <v>1.0012978037381699</v>
      </c>
      <c r="YY4148" s="68"/>
      <c r="YZ4148" s="68"/>
      <c r="ZA4148" s="68"/>
      <c r="ZB4148" s="68"/>
      <c r="ZC4148" s="68"/>
      <c r="ZD4148" s="68"/>
    </row>
    <row r="4149" spans="658:680" x14ac:dyDescent="0.25">
      <c r="YH4149" s="68"/>
      <c r="YI4149" s="68"/>
      <c r="YJ4149" s="68"/>
      <c r="YK4149" s="68"/>
      <c r="YL4149" s="68"/>
      <c r="YM4149" s="68"/>
      <c r="YN4149" s="68"/>
      <c r="YO4149" s="68"/>
      <c r="YP4149" s="68"/>
      <c r="YQ4149" s="68"/>
      <c r="YR4149" s="68"/>
      <c r="YS4149" s="68"/>
      <c r="YT4149" s="68"/>
      <c r="YU4149" s="68"/>
      <c r="YV4149" s="68"/>
      <c r="YW4149" s="68"/>
      <c r="YX4149" s="68">
        <v>1.00129747900724</v>
      </c>
      <c r="YY4149" s="68"/>
      <c r="YZ4149" s="68"/>
      <c r="ZA4149" s="68"/>
      <c r="ZB4149" s="68"/>
      <c r="ZC4149" s="68"/>
      <c r="ZD4149" s="68"/>
    </row>
    <row r="4150" spans="658:680" x14ac:dyDescent="0.25">
      <c r="YH4150" s="68"/>
      <c r="YI4150" s="68"/>
      <c r="YJ4150" s="68"/>
      <c r="YK4150" s="68"/>
      <c r="YL4150" s="68"/>
      <c r="YM4150" s="68"/>
      <c r="YN4150" s="68"/>
      <c r="YO4150" s="68"/>
      <c r="YP4150" s="68"/>
      <c r="YQ4150" s="68"/>
      <c r="YR4150" s="68"/>
      <c r="YS4150" s="68"/>
      <c r="YT4150" s="68"/>
      <c r="YU4150" s="68"/>
      <c r="YV4150" s="68"/>
      <c r="YW4150" s="68"/>
      <c r="YX4150" s="68">
        <v>1.0012964397328801</v>
      </c>
      <c r="YY4150" s="68"/>
      <c r="YZ4150" s="68"/>
      <c r="ZA4150" s="68"/>
      <c r="ZB4150" s="68"/>
      <c r="ZC4150" s="68"/>
      <c r="ZD4150" s="68"/>
    </row>
    <row r="4151" spans="658:680" x14ac:dyDescent="0.25">
      <c r="YH4151" s="68"/>
      <c r="YI4151" s="68"/>
      <c r="YJ4151" s="68"/>
      <c r="YK4151" s="68"/>
      <c r="YL4151" s="68"/>
      <c r="YM4151" s="68"/>
      <c r="YN4151" s="68"/>
      <c r="YO4151" s="68"/>
      <c r="YP4151" s="68"/>
      <c r="YQ4151" s="68"/>
      <c r="YR4151" s="68"/>
      <c r="YS4151" s="68"/>
      <c r="YT4151" s="68"/>
      <c r="YU4151" s="68"/>
      <c r="YV4151" s="68"/>
      <c r="YW4151" s="68"/>
      <c r="YX4151" s="68">
        <v>1.0012949627243499</v>
      </c>
      <c r="YY4151" s="68"/>
      <c r="YZ4151" s="68"/>
      <c r="ZA4151" s="68"/>
      <c r="ZB4151" s="68"/>
      <c r="ZC4151" s="68"/>
      <c r="ZD4151" s="68"/>
    </row>
    <row r="4152" spans="658:680" x14ac:dyDescent="0.25">
      <c r="YH4152" s="68"/>
      <c r="YI4152" s="68"/>
      <c r="YJ4152" s="68"/>
      <c r="YK4152" s="68"/>
      <c r="YL4152" s="68"/>
      <c r="YM4152" s="68"/>
      <c r="YN4152" s="68"/>
      <c r="YO4152" s="68"/>
      <c r="YP4152" s="68"/>
      <c r="YQ4152" s="68"/>
      <c r="YR4152" s="68"/>
      <c r="YS4152" s="68"/>
      <c r="YT4152" s="68"/>
      <c r="YU4152" s="68"/>
      <c r="YV4152" s="68"/>
      <c r="YW4152" s="68"/>
      <c r="YX4152" s="68">
        <v>1.0012943677821899</v>
      </c>
      <c r="YY4152" s="68"/>
      <c r="YZ4152" s="68"/>
      <c r="ZA4152" s="68"/>
      <c r="ZB4152" s="68"/>
      <c r="ZC4152" s="68"/>
      <c r="ZD4152" s="68"/>
    </row>
    <row r="4153" spans="658:680" x14ac:dyDescent="0.25">
      <c r="YH4153" s="68"/>
      <c r="YI4153" s="68"/>
      <c r="YJ4153" s="68"/>
      <c r="YK4153" s="68"/>
      <c r="YL4153" s="68"/>
      <c r="YM4153" s="68"/>
      <c r="YN4153" s="68"/>
      <c r="YO4153" s="68"/>
      <c r="YP4153" s="68"/>
      <c r="YQ4153" s="68"/>
      <c r="YR4153" s="68"/>
      <c r="YS4153" s="68"/>
      <c r="YT4153" s="68"/>
      <c r="YU4153" s="68"/>
      <c r="YV4153" s="68"/>
      <c r="YW4153" s="68"/>
      <c r="YX4153" s="68">
        <v>1.0012940499993901</v>
      </c>
      <c r="YY4153" s="68"/>
      <c r="YZ4153" s="68"/>
      <c r="ZA4153" s="68"/>
      <c r="ZB4153" s="68"/>
      <c r="ZC4153" s="68"/>
      <c r="ZD4153" s="68"/>
    </row>
    <row r="4154" spans="658:680" x14ac:dyDescent="0.25">
      <c r="YH4154" s="68"/>
      <c r="YI4154" s="68"/>
      <c r="YJ4154" s="68"/>
      <c r="YK4154" s="68"/>
      <c r="YL4154" s="68"/>
      <c r="YM4154" s="68"/>
      <c r="YN4154" s="68"/>
      <c r="YO4154" s="68"/>
      <c r="YP4154" s="68"/>
      <c r="YQ4154" s="68"/>
      <c r="YR4154" s="68"/>
      <c r="YS4154" s="68"/>
      <c r="YT4154" s="68"/>
      <c r="YU4154" s="68"/>
      <c r="YV4154" s="68"/>
      <c r="YW4154" s="68"/>
      <c r="YX4154" s="68">
        <v>1.00129336915989</v>
      </c>
      <c r="YY4154" s="68"/>
      <c r="YZ4154" s="68"/>
      <c r="ZA4154" s="68"/>
      <c r="ZB4154" s="68"/>
      <c r="ZC4154" s="68"/>
      <c r="ZD4154" s="68"/>
    </row>
    <row r="4155" spans="658:680" x14ac:dyDescent="0.25">
      <c r="YH4155" s="68"/>
      <c r="YI4155" s="68"/>
      <c r="YJ4155" s="68"/>
      <c r="YK4155" s="68"/>
      <c r="YL4155" s="68"/>
      <c r="YM4155" s="68"/>
      <c r="YN4155" s="68"/>
      <c r="YO4155" s="68"/>
      <c r="YP4155" s="68"/>
      <c r="YQ4155" s="68"/>
      <c r="YR4155" s="68"/>
      <c r="YS4155" s="68"/>
      <c r="YT4155" s="68"/>
      <c r="YU4155" s="68"/>
      <c r="YV4155" s="68"/>
      <c r="YW4155" s="68"/>
      <c r="YX4155" s="68">
        <v>1.0012910728706901</v>
      </c>
      <c r="YY4155" s="68"/>
      <c r="YZ4155" s="68"/>
      <c r="ZA4155" s="68"/>
      <c r="ZB4155" s="68"/>
      <c r="ZC4155" s="68"/>
      <c r="ZD4155" s="68"/>
    </row>
    <row r="4156" spans="658:680" x14ac:dyDescent="0.25">
      <c r="YH4156" s="68"/>
      <c r="YI4156" s="68"/>
      <c r="YJ4156" s="68"/>
      <c r="YK4156" s="68"/>
      <c r="YL4156" s="68"/>
      <c r="YM4156" s="68"/>
      <c r="YN4156" s="68"/>
      <c r="YO4156" s="68"/>
      <c r="YP4156" s="68"/>
      <c r="YQ4156" s="68"/>
      <c r="YR4156" s="68"/>
      <c r="YS4156" s="68"/>
      <c r="YT4156" s="68"/>
      <c r="YU4156" s="68"/>
      <c r="YV4156" s="68"/>
      <c r="YW4156" s="68"/>
      <c r="YX4156" s="68">
        <v>1.0012907178477899</v>
      </c>
      <c r="YY4156" s="68"/>
      <c r="YZ4156" s="68"/>
      <c r="ZA4156" s="68"/>
      <c r="ZB4156" s="68"/>
      <c r="ZC4156" s="68"/>
      <c r="ZD4156" s="68"/>
    </row>
    <row r="4157" spans="658:680" x14ac:dyDescent="0.25">
      <c r="YH4157" s="68"/>
      <c r="YI4157" s="68"/>
      <c r="YJ4157" s="68"/>
      <c r="YK4157" s="68"/>
      <c r="YL4157" s="68"/>
      <c r="YM4157" s="68"/>
      <c r="YN4157" s="68"/>
      <c r="YO4157" s="68"/>
      <c r="YP4157" s="68"/>
      <c r="YQ4157" s="68"/>
      <c r="YR4157" s="68"/>
      <c r="YS4157" s="68"/>
      <c r="YT4157" s="68"/>
      <c r="YU4157" s="68"/>
      <c r="YV4157" s="68"/>
      <c r="YW4157" s="68"/>
      <c r="YX4157" s="68">
        <v>1.00129001133288</v>
      </c>
      <c r="YY4157" s="68"/>
      <c r="YZ4157" s="68"/>
      <c r="ZA4157" s="68"/>
      <c r="ZB4157" s="68"/>
      <c r="ZC4157" s="68"/>
      <c r="ZD4157" s="68"/>
    </row>
    <row r="4158" spans="658:680" x14ac:dyDescent="0.25">
      <c r="YH4158" s="68"/>
      <c r="YI4158" s="68"/>
      <c r="YJ4158" s="68"/>
      <c r="YK4158" s="68"/>
      <c r="YL4158" s="68"/>
      <c r="YM4158" s="68"/>
      <c r="YN4158" s="68"/>
      <c r="YO4158" s="68"/>
      <c r="YP4158" s="68"/>
      <c r="YQ4158" s="68"/>
      <c r="YR4158" s="68"/>
      <c r="YS4158" s="68"/>
      <c r="YT4158" s="68"/>
      <c r="YU4158" s="68"/>
      <c r="YV4158" s="68"/>
      <c r="YW4158" s="68"/>
      <c r="YX4158" s="68">
        <v>1.0012896938117</v>
      </c>
      <c r="YY4158" s="68"/>
      <c r="YZ4158" s="68"/>
      <c r="ZA4158" s="68"/>
      <c r="ZB4158" s="68"/>
      <c r="ZC4158" s="68"/>
      <c r="ZD4158" s="68"/>
    </row>
    <row r="4159" spans="658:680" x14ac:dyDescent="0.25">
      <c r="YH4159" s="68"/>
      <c r="YI4159" s="68"/>
      <c r="YJ4159" s="68"/>
      <c r="YK4159" s="68"/>
      <c r="YL4159" s="68"/>
      <c r="YM4159" s="68"/>
      <c r="YN4159" s="68"/>
      <c r="YO4159" s="68"/>
      <c r="YP4159" s="68"/>
      <c r="YQ4159" s="68"/>
      <c r="YR4159" s="68"/>
      <c r="YS4159" s="68"/>
      <c r="YT4159" s="68"/>
      <c r="YU4159" s="68"/>
      <c r="YV4159" s="68"/>
      <c r="YW4159" s="68"/>
      <c r="YX4159" s="68">
        <v>1.0012865882337001</v>
      </c>
      <c r="YY4159" s="68"/>
      <c r="YZ4159" s="68"/>
      <c r="ZA4159" s="68"/>
      <c r="ZB4159" s="68"/>
      <c r="ZC4159" s="68"/>
      <c r="ZD4159" s="68"/>
    </row>
    <row r="4160" spans="658:680" x14ac:dyDescent="0.25">
      <c r="YH4160" s="68"/>
      <c r="YI4160" s="68"/>
      <c r="YJ4160" s="68"/>
      <c r="YK4160" s="68"/>
      <c r="YL4160" s="68"/>
      <c r="YM4160" s="68"/>
      <c r="YN4160" s="68"/>
      <c r="YO4160" s="68"/>
      <c r="YP4160" s="68"/>
      <c r="YQ4160" s="68"/>
      <c r="YR4160" s="68"/>
      <c r="YS4160" s="68"/>
      <c r="YT4160" s="68"/>
      <c r="YU4160" s="68"/>
      <c r="YV4160" s="68"/>
      <c r="YW4160" s="68"/>
      <c r="YX4160" s="68">
        <v>1.0012865612117501</v>
      </c>
      <c r="YY4160" s="68"/>
      <c r="YZ4160" s="68"/>
      <c r="ZA4160" s="68"/>
      <c r="ZB4160" s="68"/>
      <c r="ZC4160" s="68"/>
      <c r="ZD4160" s="68"/>
    </row>
    <row r="4161" spans="658:680" x14ac:dyDescent="0.25">
      <c r="YH4161" s="68"/>
      <c r="YI4161" s="68"/>
      <c r="YJ4161" s="68"/>
      <c r="YK4161" s="68"/>
      <c r="YL4161" s="68"/>
      <c r="YM4161" s="68"/>
      <c r="YN4161" s="68"/>
      <c r="YO4161" s="68"/>
      <c r="YP4161" s="68"/>
      <c r="YQ4161" s="68"/>
      <c r="YR4161" s="68"/>
      <c r="YS4161" s="68"/>
      <c r="YT4161" s="68"/>
      <c r="YU4161" s="68"/>
      <c r="YV4161" s="68"/>
      <c r="YW4161" s="68"/>
      <c r="YX4161" s="68">
        <v>1.00128125917275</v>
      </c>
      <c r="YY4161" s="68"/>
      <c r="YZ4161" s="68"/>
      <c r="ZA4161" s="68"/>
      <c r="ZB4161" s="68"/>
      <c r="ZC4161" s="68"/>
      <c r="ZD4161" s="68"/>
    </row>
    <row r="4162" spans="658:680" x14ac:dyDescent="0.25">
      <c r="YH4162" s="68"/>
      <c r="YI4162" s="68"/>
      <c r="YJ4162" s="68"/>
      <c r="YK4162" s="68"/>
      <c r="YL4162" s="68"/>
      <c r="YM4162" s="68"/>
      <c r="YN4162" s="68"/>
      <c r="YO4162" s="68"/>
      <c r="YP4162" s="68"/>
      <c r="YQ4162" s="68"/>
      <c r="YR4162" s="68"/>
      <c r="YS4162" s="68"/>
      <c r="YT4162" s="68"/>
      <c r="YU4162" s="68"/>
      <c r="YV4162" s="68"/>
      <c r="YW4162" s="68"/>
      <c r="YX4162" s="68">
        <v>1.0012809205035</v>
      </c>
      <c r="YY4162" s="68"/>
      <c r="YZ4162" s="68"/>
      <c r="ZA4162" s="68"/>
      <c r="ZB4162" s="68"/>
      <c r="ZC4162" s="68"/>
      <c r="ZD4162" s="68"/>
    </row>
    <row r="4163" spans="658:680" x14ac:dyDescent="0.25">
      <c r="YH4163" s="68"/>
      <c r="YI4163" s="68"/>
      <c r="YJ4163" s="68"/>
      <c r="YK4163" s="68"/>
      <c r="YL4163" s="68"/>
      <c r="YM4163" s="68"/>
      <c r="YN4163" s="68"/>
      <c r="YO4163" s="68"/>
      <c r="YP4163" s="68"/>
      <c r="YQ4163" s="68"/>
      <c r="YR4163" s="68"/>
      <c r="YS4163" s="68"/>
      <c r="YT4163" s="68"/>
      <c r="YU4163" s="68"/>
      <c r="YV4163" s="68"/>
      <c r="YW4163" s="68"/>
      <c r="YX4163" s="68">
        <v>1.0012805885313401</v>
      </c>
      <c r="YY4163" s="68"/>
      <c r="YZ4163" s="68"/>
      <c r="ZA4163" s="68"/>
      <c r="ZB4163" s="68"/>
      <c r="ZC4163" s="68"/>
      <c r="ZD4163" s="68"/>
    </row>
    <row r="4164" spans="658:680" x14ac:dyDescent="0.25">
      <c r="YH4164" s="68"/>
      <c r="YI4164" s="68"/>
      <c r="YJ4164" s="68"/>
      <c r="YK4164" s="68"/>
      <c r="YL4164" s="68"/>
      <c r="YM4164" s="68"/>
      <c r="YN4164" s="68"/>
      <c r="YO4164" s="68"/>
      <c r="YP4164" s="68"/>
      <c r="YQ4164" s="68"/>
      <c r="YR4164" s="68"/>
      <c r="YS4164" s="68"/>
      <c r="YT4164" s="68"/>
      <c r="YU4164" s="68"/>
      <c r="YV4164" s="68"/>
      <c r="YW4164" s="68"/>
      <c r="YX4164" s="68">
        <v>1.0012775230459401</v>
      </c>
      <c r="YY4164" s="68"/>
      <c r="YZ4164" s="68"/>
      <c r="ZA4164" s="68"/>
      <c r="ZB4164" s="68"/>
      <c r="ZC4164" s="68"/>
      <c r="ZD4164" s="68"/>
    </row>
    <row r="4165" spans="658:680" x14ac:dyDescent="0.25">
      <c r="YH4165" s="68"/>
      <c r="YI4165" s="68"/>
      <c r="YJ4165" s="68"/>
      <c r="YK4165" s="68"/>
      <c r="YL4165" s="68"/>
      <c r="YM4165" s="68"/>
      <c r="YN4165" s="68"/>
      <c r="YO4165" s="68"/>
      <c r="YP4165" s="68"/>
      <c r="YQ4165" s="68"/>
      <c r="YR4165" s="68"/>
      <c r="YS4165" s="68"/>
      <c r="YT4165" s="68"/>
      <c r="YU4165" s="68"/>
      <c r="YV4165" s="68"/>
      <c r="YW4165" s="68"/>
      <c r="YX4165" s="68">
        <v>1.0012765899683</v>
      </c>
      <c r="YY4165" s="68"/>
      <c r="YZ4165" s="68"/>
      <c r="ZA4165" s="68"/>
      <c r="ZB4165" s="68"/>
      <c r="ZC4165" s="68"/>
      <c r="ZD4165" s="68"/>
    </row>
    <row r="4166" spans="658:680" x14ac:dyDescent="0.25">
      <c r="YH4166" s="68"/>
      <c r="YI4166" s="68"/>
      <c r="YJ4166" s="68"/>
      <c r="YK4166" s="68"/>
      <c r="YL4166" s="68"/>
      <c r="YM4166" s="68"/>
      <c r="YN4166" s="68"/>
      <c r="YO4166" s="68"/>
      <c r="YP4166" s="68"/>
      <c r="YQ4166" s="68"/>
      <c r="YR4166" s="68"/>
      <c r="YS4166" s="68"/>
      <c r="YT4166" s="68"/>
      <c r="YU4166" s="68"/>
      <c r="YV4166" s="68"/>
      <c r="YW4166" s="68"/>
      <c r="YX4166" s="68">
        <v>1.0012739709699501</v>
      </c>
      <c r="YY4166" s="68"/>
      <c r="YZ4166" s="68"/>
      <c r="ZA4166" s="68"/>
      <c r="ZB4166" s="68"/>
      <c r="ZC4166" s="68"/>
      <c r="ZD4166" s="68"/>
    </row>
    <row r="4167" spans="658:680" x14ac:dyDescent="0.25">
      <c r="YH4167" s="68"/>
      <c r="YI4167" s="68"/>
      <c r="YJ4167" s="68"/>
      <c r="YK4167" s="68"/>
      <c r="YL4167" s="68"/>
      <c r="YM4167" s="68"/>
      <c r="YN4167" s="68"/>
      <c r="YO4167" s="68"/>
      <c r="YP4167" s="68"/>
      <c r="YQ4167" s="68"/>
      <c r="YR4167" s="68"/>
      <c r="YS4167" s="68"/>
      <c r="YT4167" s="68"/>
      <c r="YU4167" s="68"/>
      <c r="YV4167" s="68"/>
      <c r="YW4167" s="68"/>
      <c r="YX4167" s="68">
        <v>1.0012731170407001</v>
      </c>
      <c r="YY4167" s="68"/>
      <c r="YZ4167" s="68"/>
      <c r="ZA4167" s="68"/>
      <c r="ZB4167" s="68"/>
      <c r="ZC4167" s="68"/>
      <c r="ZD4167" s="68"/>
    </row>
    <row r="4168" spans="658:680" x14ac:dyDescent="0.25">
      <c r="YH4168" s="68"/>
      <c r="YI4168" s="68"/>
      <c r="YJ4168" s="68"/>
      <c r="YK4168" s="68"/>
      <c r="YL4168" s="68"/>
      <c r="YM4168" s="68"/>
      <c r="YN4168" s="68"/>
      <c r="YO4168" s="68"/>
      <c r="YP4168" s="68"/>
      <c r="YQ4168" s="68"/>
      <c r="YR4168" s="68"/>
      <c r="YS4168" s="68"/>
      <c r="YT4168" s="68"/>
      <c r="YU4168" s="68"/>
      <c r="YV4168" s="68"/>
      <c r="YW4168" s="68"/>
      <c r="YX4168" s="68">
        <v>1.00127116912697</v>
      </c>
      <c r="YY4168" s="68"/>
      <c r="YZ4168" s="68"/>
      <c r="ZA4168" s="68"/>
      <c r="ZB4168" s="68"/>
      <c r="ZC4168" s="68"/>
      <c r="ZD4168" s="68"/>
    </row>
    <row r="4169" spans="658:680" x14ac:dyDescent="0.25">
      <c r="YH4169" s="68"/>
      <c r="YI4169" s="68"/>
      <c r="YJ4169" s="68"/>
      <c r="YK4169" s="68"/>
      <c r="YL4169" s="68"/>
      <c r="YM4169" s="68"/>
      <c r="YN4169" s="68"/>
      <c r="YO4169" s="68"/>
      <c r="YP4169" s="68"/>
      <c r="YQ4169" s="68"/>
      <c r="YR4169" s="68"/>
      <c r="YS4169" s="68"/>
      <c r="YT4169" s="68"/>
      <c r="YU4169" s="68"/>
      <c r="YV4169" s="68"/>
      <c r="YW4169" s="68"/>
      <c r="YX4169" s="68">
        <v>1.00127029294929</v>
      </c>
      <c r="YY4169" s="68"/>
      <c r="YZ4169" s="68"/>
      <c r="ZA4169" s="68"/>
      <c r="ZB4169" s="68"/>
      <c r="ZC4169" s="68"/>
      <c r="ZD4169" s="68"/>
    </row>
    <row r="4170" spans="658:680" x14ac:dyDescent="0.25">
      <c r="YH4170" s="68"/>
      <c r="YI4170" s="68"/>
      <c r="YJ4170" s="68"/>
      <c r="YK4170" s="68"/>
      <c r="YL4170" s="68"/>
      <c r="YM4170" s="68"/>
      <c r="YN4170" s="68"/>
      <c r="YO4170" s="68"/>
      <c r="YP4170" s="68"/>
      <c r="YQ4170" s="68"/>
      <c r="YR4170" s="68"/>
      <c r="YS4170" s="68"/>
      <c r="YT4170" s="68"/>
      <c r="YU4170" s="68"/>
      <c r="YV4170" s="68"/>
      <c r="YW4170" s="68"/>
      <c r="YX4170" s="68">
        <v>1.0012690031410401</v>
      </c>
      <c r="YY4170" s="68"/>
      <c r="YZ4170" s="68"/>
      <c r="ZA4170" s="68"/>
      <c r="ZB4170" s="68"/>
      <c r="ZC4170" s="68"/>
      <c r="ZD4170" s="68"/>
    </row>
    <row r="4171" spans="658:680" x14ac:dyDescent="0.25">
      <c r="YH4171" s="68"/>
      <c r="YI4171" s="68"/>
      <c r="YJ4171" s="68"/>
      <c r="YK4171" s="68"/>
      <c r="YL4171" s="68"/>
      <c r="YM4171" s="68"/>
      <c r="YN4171" s="68"/>
      <c r="YO4171" s="68"/>
      <c r="YP4171" s="68"/>
      <c r="YQ4171" s="68"/>
      <c r="YR4171" s="68"/>
      <c r="YS4171" s="68"/>
      <c r="YT4171" s="68"/>
      <c r="YU4171" s="68"/>
      <c r="YV4171" s="68"/>
      <c r="YW4171" s="68"/>
      <c r="YX4171" s="68">
        <v>1.0012664034983101</v>
      </c>
      <c r="YY4171" s="68"/>
      <c r="YZ4171" s="68"/>
      <c r="ZA4171" s="68"/>
      <c r="ZB4171" s="68"/>
      <c r="ZC4171" s="68"/>
      <c r="ZD4171" s="68"/>
    </row>
    <row r="4172" spans="658:680" x14ac:dyDescent="0.25">
      <c r="YH4172" s="68"/>
      <c r="YI4172" s="68"/>
      <c r="YJ4172" s="68"/>
      <c r="YK4172" s="68"/>
      <c r="YL4172" s="68"/>
      <c r="YM4172" s="68"/>
      <c r="YN4172" s="68"/>
      <c r="YO4172" s="68"/>
      <c r="YP4172" s="68"/>
      <c r="YQ4172" s="68"/>
      <c r="YR4172" s="68"/>
      <c r="YS4172" s="68"/>
      <c r="YT4172" s="68"/>
      <c r="YU4172" s="68"/>
      <c r="YV4172" s="68"/>
      <c r="YW4172" s="68"/>
      <c r="YX4172" s="68">
        <v>1.0012663924878999</v>
      </c>
      <c r="YY4172" s="68"/>
      <c r="YZ4172" s="68"/>
      <c r="ZA4172" s="68"/>
      <c r="ZB4172" s="68"/>
      <c r="ZC4172" s="68"/>
      <c r="ZD4172" s="68"/>
    </row>
    <row r="4173" spans="658:680" x14ac:dyDescent="0.25">
      <c r="YH4173" s="68"/>
      <c r="YI4173" s="68"/>
      <c r="YJ4173" s="68"/>
      <c r="YK4173" s="68"/>
      <c r="YL4173" s="68"/>
      <c r="YM4173" s="68"/>
      <c r="YN4173" s="68"/>
      <c r="YO4173" s="68"/>
      <c r="YP4173" s="68"/>
      <c r="YQ4173" s="68"/>
      <c r="YR4173" s="68"/>
      <c r="YS4173" s="68"/>
      <c r="YT4173" s="68"/>
      <c r="YU4173" s="68"/>
      <c r="YV4173" s="68"/>
      <c r="YW4173" s="68"/>
      <c r="YX4173" s="68">
        <v>1.0012640567634301</v>
      </c>
      <c r="YY4173" s="68"/>
      <c r="YZ4173" s="68"/>
      <c r="ZA4173" s="68"/>
      <c r="ZB4173" s="68"/>
      <c r="ZC4173" s="68"/>
      <c r="ZD4173" s="68"/>
    </row>
    <row r="4174" spans="658:680" x14ac:dyDescent="0.25">
      <c r="YH4174" s="68"/>
      <c r="YI4174" s="68"/>
      <c r="YJ4174" s="68"/>
      <c r="YK4174" s="68"/>
      <c r="YL4174" s="68"/>
      <c r="YM4174" s="68"/>
      <c r="YN4174" s="68"/>
      <c r="YO4174" s="68"/>
      <c r="YP4174" s="68"/>
      <c r="YQ4174" s="68"/>
      <c r="YR4174" s="68"/>
      <c r="YS4174" s="68"/>
      <c r="YT4174" s="68"/>
      <c r="YU4174" s="68"/>
      <c r="YV4174" s="68"/>
      <c r="YW4174" s="68"/>
      <c r="YX4174" s="68">
        <v>1.00126396642555</v>
      </c>
      <c r="YY4174" s="68"/>
      <c r="YZ4174" s="68"/>
      <c r="ZA4174" s="68"/>
      <c r="ZB4174" s="68"/>
      <c r="ZC4174" s="68"/>
      <c r="ZD4174" s="68"/>
    </row>
    <row r="4175" spans="658:680" x14ac:dyDescent="0.25">
      <c r="YH4175" s="68"/>
      <c r="YI4175" s="68"/>
      <c r="YJ4175" s="68"/>
      <c r="YK4175" s="68"/>
      <c r="YL4175" s="68"/>
      <c r="YM4175" s="68"/>
      <c r="YN4175" s="68"/>
      <c r="YO4175" s="68"/>
      <c r="YP4175" s="68"/>
      <c r="YQ4175" s="68"/>
      <c r="YR4175" s="68"/>
      <c r="YS4175" s="68"/>
      <c r="YT4175" s="68"/>
      <c r="YU4175" s="68"/>
      <c r="YV4175" s="68"/>
      <c r="YW4175" s="68"/>
      <c r="YX4175" s="68">
        <v>1.00126288494589</v>
      </c>
      <c r="YY4175" s="68"/>
      <c r="YZ4175" s="68"/>
      <c r="ZA4175" s="68"/>
      <c r="ZB4175" s="68"/>
      <c r="ZC4175" s="68"/>
      <c r="ZD4175" s="68"/>
    </row>
    <row r="4176" spans="658:680" x14ac:dyDescent="0.25">
      <c r="YH4176" s="68"/>
      <c r="YI4176" s="68"/>
      <c r="YJ4176" s="68"/>
      <c r="YK4176" s="68"/>
      <c r="YL4176" s="68"/>
      <c r="YM4176" s="68"/>
      <c r="YN4176" s="68"/>
      <c r="YO4176" s="68"/>
      <c r="YP4176" s="68"/>
      <c r="YQ4176" s="68"/>
      <c r="YR4176" s="68"/>
      <c r="YS4176" s="68"/>
      <c r="YT4176" s="68"/>
      <c r="YU4176" s="68"/>
      <c r="YV4176" s="68"/>
      <c r="YW4176" s="68"/>
      <c r="YX4176" s="68">
        <v>1.00126187577834</v>
      </c>
      <c r="YY4176" s="68"/>
      <c r="YZ4176" s="68"/>
      <c r="ZA4176" s="68"/>
      <c r="ZB4176" s="68"/>
      <c r="ZC4176" s="68"/>
      <c r="ZD4176" s="68"/>
    </row>
    <row r="4177" spans="658:680" x14ac:dyDescent="0.25">
      <c r="YH4177" s="68"/>
      <c r="YI4177" s="68"/>
      <c r="YJ4177" s="68"/>
      <c r="YK4177" s="68"/>
      <c r="YL4177" s="68"/>
      <c r="YM4177" s="68"/>
      <c r="YN4177" s="68"/>
      <c r="YO4177" s="68"/>
      <c r="YP4177" s="68"/>
      <c r="YQ4177" s="68"/>
      <c r="YR4177" s="68"/>
      <c r="YS4177" s="68"/>
      <c r="YT4177" s="68"/>
      <c r="YU4177" s="68"/>
      <c r="YV4177" s="68"/>
      <c r="YW4177" s="68"/>
      <c r="YX4177" s="68">
        <v>1.00125993698303</v>
      </c>
      <c r="YY4177" s="68"/>
      <c r="YZ4177" s="68"/>
      <c r="ZA4177" s="68"/>
      <c r="ZB4177" s="68"/>
      <c r="ZC4177" s="68"/>
      <c r="ZD4177" s="68"/>
    </row>
    <row r="4178" spans="658:680" x14ac:dyDescent="0.25">
      <c r="YH4178" s="68"/>
      <c r="YI4178" s="68"/>
      <c r="YJ4178" s="68"/>
      <c r="YK4178" s="68"/>
      <c r="YL4178" s="68"/>
      <c r="YM4178" s="68"/>
      <c r="YN4178" s="68"/>
      <c r="YO4178" s="68"/>
      <c r="YP4178" s="68"/>
      <c r="YQ4178" s="68"/>
      <c r="YR4178" s="68"/>
      <c r="YS4178" s="68"/>
      <c r="YT4178" s="68"/>
      <c r="YU4178" s="68"/>
      <c r="YV4178" s="68"/>
      <c r="YW4178" s="68"/>
      <c r="YX4178" s="68">
        <v>1.0012592271902401</v>
      </c>
      <c r="YY4178" s="68"/>
      <c r="YZ4178" s="68"/>
      <c r="ZA4178" s="68"/>
      <c r="ZB4178" s="68"/>
      <c r="ZC4178" s="68"/>
      <c r="ZD4178" s="68"/>
    </row>
    <row r="4179" spans="658:680" x14ac:dyDescent="0.25">
      <c r="YH4179" s="68"/>
      <c r="YI4179" s="68"/>
      <c r="YJ4179" s="68"/>
      <c r="YK4179" s="68"/>
      <c r="YL4179" s="68"/>
      <c r="YM4179" s="68"/>
      <c r="YN4179" s="68"/>
      <c r="YO4179" s="68"/>
      <c r="YP4179" s="68"/>
      <c r="YQ4179" s="68"/>
      <c r="YR4179" s="68"/>
      <c r="YS4179" s="68"/>
      <c r="YT4179" s="68"/>
      <c r="YU4179" s="68"/>
      <c r="YV4179" s="68"/>
      <c r="YW4179" s="68"/>
      <c r="YX4179" s="68">
        <v>1.00125729629213</v>
      </c>
      <c r="YY4179" s="68"/>
      <c r="YZ4179" s="68"/>
      <c r="ZA4179" s="68"/>
      <c r="ZB4179" s="68"/>
      <c r="ZC4179" s="68"/>
      <c r="ZD4179" s="68"/>
    </row>
    <row r="4180" spans="658:680" x14ac:dyDescent="0.25">
      <c r="YH4180" s="68"/>
      <c r="YI4180" s="68"/>
      <c r="YJ4180" s="68"/>
      <c r="YK4180" s="68"/>
      <c r="YL4180" s="68"/>
      <c r="YM4180" s="68"/>
      <c r="YN4180" s="68"/>
      <c r="YO4180" s="68"/>
      <c r="YP4180" s="68"/>
      <c r="YQ4180" s="68"/>
      <c r="YR4180" s="68"/>
      <c r="YS4180" s="68"/>
      <c r="YT4180" s="68"/>
      <c r="YU4180" s="68"/>
      <c r="YV4180" s="68"/>
      <c r="YW4180" s="68"/>
      <c r="YX4180" s="68">
        <v>1.0012569649501399</v>
      </c>
      <c r="YY4180" s="68"/>
      <c r="YZ4180" s="68"/>
      <c r="ZA4180" s="68"/>
      <c r="ZB4180" s="68"/>
      <c r="ZC4180" s="68"/>
      <c r="ZD4180" s="68"/>
    </row>
    <row r="4181" spans="658:680" x14ac:dyDescent="0.25">
      <c r="YH4181" s="68"/>
      <c r="YI4181" s="68"/>
      <c r="YJ4181" s="68"/>
      <c r="YK4181" s="68"/>
      <c r="YL4181" s="68"/>
      <c r="YM4181" s="68"/>
      <c r="YN4181" s="68"/>
      <c r="YO4181" s="68"/>
      <c r="YP4181" s="68"/>
      <c r="YQ4181" s="68"/>
      <c r="YR4181" s="68"/>
      <c r="YS4181" s="68"/>
      <c r="YT4181" s="68"/>
      <c r="YU4181" s="68"/>
      <c r="YV4181" s="68"/>
      <c r="YW4181" s="68"/>
      <c r="YX4181" s="68">
        <v>1.0012566455112899</v>
      </c>
      <c r="YY4181" s="68"/>
      <c r="YZ4181" s="68"/>
      <c r="ZA4181" s="68"/>
      <c r="ZB4181" s="68"/>
      <c r="ZC4181" s="68"/>
      <c r="ZD4181" s="68"/>
    </row>
    <row r="4182" spans="658:680" x14ac:dyDescent="0.25">
      <c r="YH4182" s="68"/>
      <c r="YI4182" s="68"/>
      <c r="YJ4182" s="68"/>
      <c r="YK4182" s="68"/>
      <c r="YL4182" s="68"/>
      <c r="YM4182" s="68"/>
      <c r="YN4182" s="68"/>
      <c r="YO4182" s="68"/>
      <c r="YP4182" s="68"/>
      <c r="YQ4182" s="68"/>
      <c r="YR4182" s="68"/>
      <c r="YS4182" s="68"/>
      <c r="YT4182" s="68"/>
      <c r="YU4182" s="68"/>
      <c r="YV4182" s="68"/>
      <c r="YW4182" s="68"/>
      <c r="YX4182" s="68">
        <v>1.00125654279079</v>
      </c>
      <c r="YY4182" s="68"/>
      <c r="YZ4182" s="68"/>
      <c r="ZA4182" s="68"/>
      <c r="ZB4182" s="68"/>
      <c r="ZC4182" s="68"/>
      <c r="ZD4182" s="68"/>
    </row>
    <row r="4183" spans="658:680" x14ac:dyDescent="0.25">
      <c r="YH4183" s="68"/>
      <c r="YI4183" s="68"/>
      <c r="YJ4183" s="68"/>
      <c r="YK4183" s="68"/>
      <c r="YL4183" s="68"/>
      <c r="YM4183" s="68"/>
      <c r="YN4183" s="68"/>
      <c r="YO4183" s="68"/>
      <c r="YP4183" s="68"/>
      <c r="YQ4183" s="68"/>
      <c r="YR4183" s="68"/>
      <c r="YS4183" s="68"/>
      <c r="YT4183" s="68"/>
      <c r="YU4183" s="68"/>
      <c r="YV4183" s="68"/>
      <c r="YW4183" s="68"/>
      <c r="YX4183" s="68">
        <v>1.0012562713497499</v>
      </c>
      <c r="YY4183" s="68"/>
      <c r="YZ4183" s="68"/>
      <c r="ZA4183" s="68"/>
      <c r="ZB4183" s="68"/>
      <c r="ZC4183" s="68"/>
      <c r="ZD4183" s="68"/>
    </row>
    <row r="4184" spans="658:680" x14ac:dyDescent="0.25">
      <c r="YH4184" s="68"/>
      <c r="YI4184" s="68"/>
      <c r="YJ4184" s="68"/>
      <c r="YK4184" s="68"/>
      <c r="YL4184" s="68"/>
      <c r="YM4184" s="68"/>
      <c r="YN4184" s="68"/>
      <c r="YO4184" s="68"/>
      <c r="YP4184" s="68"/>
      <c r="YQ4184" s="68"/>
      <c r="YR4184" s="68"/>
      <c r="YS4184" s="68"/>
      <c r="YT4184" s="68"/>
      <c r="YU4184" s="68"/>
      <c r="YV4184" s="68"/>
      <c r="YW4184" s="68"/>
      <c r="YX4184" s="68">
        <v>1.0012559398198799</v>
      </c>
      <c r="YY4184" s="68"/>
      <c r="YZ4184" s="68"/>
      <c r="ZA4184" s="68"/>
      <c r="ZB4184" s="68"/>
      <c r="ZC4184" s="68"/>
      <c r="ZD4184" s="68"/>
    </row>
    <row r="4185" spans="658:680" x14ac:dyDescent="0.25">
      <c r="YH4185" s="68"/>
      <c r="YI4185" s="68"/>
      <c r="YJ4185" s="68"/>
      <c r="YK4185" s="68"/>
      <c r="YL4185" s="68"/>
      <c r="YM4185" s="68"/>
      <c r="YN4185" s="68"/>
      <c r="YO4185" s="68"/>
      <c r="YP4185" s="68"/>
      <c r="YQ4185" s="68"/>
      <c r="YR4185" s="68"/>
      <c r="YS4185" s="68"/>
      <c r="YT4185" s="68"/>
      <c r="YU4185" s="68"/>
      <c r="YV4185" s="68"/>
      <c r="YW4185" s="68"/>
      <c r="YX4185" s="68">
        <v>1.0012447231691799</v>
      </c>
      <c r="YY4185" s="68"/>
      <c r="YZ4185" s="68"/>
      <c r="ZA4185" s="68"/>
      <c r="ZB4185" s="68"/>
      <c r="ZC4185" s="68"/>
      <c r="ZD4185" s="68"/>
    </row>
    <row r="4186" spans="658:680" x14ac:dyDescent="0.25">
      <c r="YH4186" s="68"/>
      <c r="YI4186" s="68"/>
      <c r="YJ4186" s="68"/>
      <c r="YK4186" s="68"/>
      <c r="YL4186" s="68"/>
      <c r="YM4186" s="68"/>
      <c r="YN4186" s="68"/>
      <c r="YO4186" s="68"/>
      <c r="YP4186" s="68"/>
      <c r="YQ4186" s="68"/>
      <c r="YR4186" s="68"/>
      <c r="YS4186" s="68"/>
      <c r="YT4186" s="68"/>
      <c r="YU4186" s="68"/>
      <c r="YV4186" s="68"/>
      <c r="YW4186" s="68"/>
      <c r="YX4186" s="68">
        <v>1.00124400588173</v>
      </c>
      <c r="YY4186" s="68"/>
      <c r="YZ4186" s="68"/>
      <c r="ZA4186" s="68"/>
      <c r="ZB4186" s="68"/>
      <c r="ZC4186" s="68"/>
      <c r="ZD4186" s="68"/>
    </row>
    <row r="4187" spans="658:680" x14ac:dyDescent="0.25">
      <c r="YH4187" s="68"/>
      <c r="YI4187" s="68"/>
      <c r="YJ4187" s="68"/>
      <c r="YK4187" s="68"/>
      <c r="YL4187" s="68"/>
      <c r="YM4187" s="68"/>
      <c r="YN4187" s="68"/>
      <c r="YO4187" s="68"/>
      <c r="YP4187" s="68"/>
      <c r="YQ4187" s="68"/>
      <c r="YR4187" s="68"/>
      <c r="YS4187" s="68"/>
      <c r="YT4187" s="68"/>
      <c r="YU4187" s="68"/>
      <c r="YV4187" s="68"/>
      <c r="YW4187" s="68"/>
      <c r="YX4187" s="68">
        <v>1.00124364187354</v>
      </c>
      <c r="YY4187" s="68"/>
      <c r="YZ4187" s="68"/>
      <c r="ZA4187" s="68"/>
      <c r="ZB4187" s="68"/>
      <c r="ZC4187" s="68"/>
      <c r="ZD4187" s="68"/>
    </row>
    <row r="4188" spans="658:680" x14ac:dyDescent="0.25">
      <c r="YH4188" s="68"/>
      <c r="YI4188" s="68"/>
      <c r="YJ4188" s="68"/>
      <c r="YK4188" s="68"/>
      <c r="YL4188" s="68"/>
      <c r="YM4188" s="68"/>
      <c r="YN4188" s="68"/>
      <c r="YO4188" s="68"/>
      <c r="YP4188" s="68"/>
      <c r="YQ4188" s="68"/>
      <c r="YR4188" s="68"/>
      <c r="YS4188" s="68"/>
      <c r="YT4188" s="68"/>
      <c r="YU4188" s="68"/>
      <c r="YV4188" s="68"/>
      <c r="YW4188" s="68"/>
      <c r="YX4188" s="68">
        <v>1.0012434264474901</v>
      </c>
      <c r="YY4188" s="68"/>
      <c r="YZ4188" s="68"/>
      <c r="ZA4188" s="68"/>
      <c r="ZB4188" s="68"/>
      <c r="ZC4188" s="68"/>
      <c r="ZD4188" s="68"/>
    </row>
    <row r="4189" spans="658:680" x14ac:dyDescent="0.25">
      <c r="YH4189" s="68"/>
      <c r="YI4189" s="68"/>
      <c r="YJ4189" s="68"/>
      <c r="YK4189" s="68"/>
      <c r="YL4189" s="68"/>
      <c r="YM4189" s="68"/>
      <c r="YN4189" s="68"/>
      <c r="YO4189" s="68"/>
      <c r="YP4189" s="68"/>
      <c r="YQ4189" s="68"/>
      <c r="YR4189" s="68"/>
      <c r="YS4189" s="68"/>
      <c r="YT4189" s="68"/>
      <c r="YU4189" s="68"/>
      <c r="YV4189" s="68"/>
      <c r="YW4189" s="68"/>
      <c r="YX4189" s="68">
        <v>1.0012428367750099</v>
      </c>
      <c r="YY4189" s="68"/>
      <c r="YZ4189" s="68"/>
      <c r="ZA4189" s="68"/>
      <c r="ZB4189" s="68"/>
      <c r="ZC4189" s="68"/>
      <c r="ZD4189" s="68"/>
    </row>
    <row r="4190" spans="658:680" x14ac:dyDescent="0.25">
      <c r="YH4190" s="68"/>
      <c r="YI4190" s="68"/>
      <c r="YJ4190" s="68"/>
      <c r="YK4190" s="68"/>
      <c r="YL4190" s="68"/>
      <c r="YM4190" s="68"/>
      <c r="YN4190" s="68"/>
      <c r="YO4190" s="68"/>
      <c r="YP4190" s="68"/>
      <c r="YQ4190" s="68"/>
      <c r="YR4190" s="68"/>
      <c r="YS4190" s="68"/>
      <c r="YT4190" s="68"/>
      <c r="YU4190" s="68"/>
      <c r="YV4190" s="68"/>
      <c r="YW4190" s="68"/>
      <c r="YX4190" s="68">
        <v>1.00123924026929</v>
      </c>
      <c r="YY4190" s="68"/>
      <c r="YZ4190" s="68"/>
      <c r="ZA4190" s="68"/>
      <c r="ZB4190" s="68"/>
      <c r="ZC4190" s="68"/>
      <c r="ZD4190" s="68"/>
    </row>
    <row r="4191" spans="658:680" x14ac:dyDescent="0.25">
      <c r="YH4191" s="68"/>
      <c r="YI4191" s="68"/>
      <c r="YJ4191" s="68"/>
      <c r="YK4191" s="68"/>
      <c r="YL4191" s="68"/>
      <c r="YM4191" s="68"/>
      <c r="YN4191" s="68"/>
      <c r="YO4191" s="68"/>
      <c r="YP4191" s="68"/>
      <c r="YQ4191" s="68"/>
      <c r="YR4191" s="68"/>
      <c r="YS4191" s="68"/>
      <c r="YT4191" s="68"/>
      <c r="YU4191" s="68"/>
      <c r="YV4191" s="68"/>
      <c r="YW4191" s="68"/>
      <c r="YX4191" s="68">
        <v>1.00123487112901</v>
      </c>
      <c r="YY4191" s="68"/>
      <c r="YZ4191" s="68"/>
      <c r="ZA4191" s="68"/>
      <c r="ZB4191" s="68"/>
      <c r="ZC4191" s="68"/>
      <c r="ZD4191" s="68"/>
    </row>
    <row r="4192" spans="658:680" x14ac:dyDescent="0.25">
      <c r="YH4192" s="68"/>
      <c r="YI4192" s="68"/>
      <c r="YJ4192" s="68"/>
      <c r="YK4192" s="68"/>
      <c r="YL4192" s="68"/>
      <c r="YM4192" s="68"/>
      <c r="YN4192" s="68"/>
      <c r="YO4192" s="68"/>
      <c r="YP4192" s="68"/>
      <c r="YQ4192" s="68"/>
      <c r="YR4192" s="68"/>
      <c r="YS4192" s="68"/>
      <c r="YT4192" s="68"/>
      <c r="YU4192" s="68"/>
      <c r="YV4192" s="68"/>
      <c r="YW4192" s="68"/>
      <c r="YX4192" s="68">
        <v>1.0012345864407399</v>
      </c>
      <c r="YY4192" s="68"/>
      <c r="YZ4192" s="68"/>
      <c r="ZA4192" s="68"/>
      <c r="ZB4192" s="68"/>
      <c r="ZC4192" s="68"/>
      <c r="ZD4192" s="68"/>
    </row>
    <row r="4193" spans="658:680" x14ac:dyDescent="0.25">
      <c r="YH4193" s="68"/>
      <c r="YI4193" s="68"/>
      <c r="YJ4193" s="68"/>
      <c r="YK4193" s="68"/>
      <c r="YL4193" s="68"/>
      <c r="YM4193" s="68"/>
      <c r="YN4193" s="68"/>
      <c r="YO4193" s="68"/>
      <c r="YP4193" s="68"/>
      <c r="YQ4193" s="68"/>
      <c r="YR4193" s="68"/>
      <c r="YS4193" s="68"/>
      <c r="YT4193" s="68"/>
      <c r="YU4193" s="68"/>
      <c r="YV4193" s="68"/>
      <c r="YW4193" s="68"/>
      <c r="YX4193" s="68">
        <v>1.00123242231996</v>
      </c>
      <c r="YY4193" s="68"/>
      <c r="YZ4193" s="68"/>
      <c r="ZA4193" s="68"/>
      <c r="ZB4193" s="68"/>
      <c r="ZC4193" s="68"/>
      <c r="ZD4193" s="68"/>
    </row>
    <row r="4194" spans="658:680" x14ac:dyDescent="0.25">
      <c r="YH4194" s="68"/>
      <c r="YI4194" s="68"/>
      <c r="YJ4194" s="68"/>
      <c r="YK4194" s="68"/>
      <c r="YL4194" s="68"/>
      <c r="YM4194" s="68"/>
      <c r="YN4194" s="68"/>
      <c r="YO4194" s="68"/>
      <c r="YP4194" s="68"/>
      <c r="YQ4194" s="68"/>
      <c r="YR4194" s="68"/>
      <c r="YS4194" s="68"/>
      <c r="YT4194" s="68"/>
      <c r="YU4194" s="68"/>
      <c r="YV4194" s="68"/>
      <c r="YW4194" s="68"/>
      <c r="YX4194" s="68">
        <v>1.0012313817976299</v>
      </c>
      <c r="YY4194" s="68"/>
      <c r="YZ4194" s="68"/>
      <c r="ZA4194" s="68"/>
      <c r="ZB4194" s="68"/>
      <c r="ZC4194" s="68"/>
      <c r="ZD4194" s="68"/>
    </row>
    <row r="4195" spans="658:680" x14ac:dyDescent="0.25">
      <c r="YH4195" s="68"/>
      <c r="YI4195" s="68"/>
      <c r="YJ4195" s="68"/>
      <c r="YK4195" s="68"/>
      <c r="YL4195" s="68"/>
      <c r="YM4195" s="68"/>
      <c r="YN4195" s="68"/>
      <c r="YO4195" s="68"/>
      <c r="YP4195" s="68"/>
      <c r="YQ4195" s="68"/>
      <c r="YR4195" s="68"/>
      <c r="YS4195" s="68"/>
      <c r="YT4195" s="68"/>
      <c r="YU4195" s="68"/>
      <c r="YV4195" s="68"/>
      <c r="YW4195" s="68"/>
      <c r="YX4195" s="68">
        <v>1.00123008047672</v>
      </c>
      <c r="YY4195" s="68"/>
      <c r="YZ4195" s="68"/>
      <c r="ZA4195" s="68"/>
      <c r="ZB4195" s="68"/>
      <c r="ZC4195" s="68"/>
      <c r="ZD4195" s="68"/>
    </row>
    <row r="4196" spans="658:680" x14ac:dyDescent="0.25">
      <c r="YH4196" s="68"/>
      <c r="YI4196" s="68"/>
      <c r="YJ4196" s="68"/>
      <c r="YK4196" s="68"/>
      <c r="YL4196" s="68"/>
      <c r="YM4196" s="68"/>
      <c r="YN4196" s="68"/>
      <c r="YO4196" s="68"/>
      <c r="YP4196" s="68"/>
      <c r="YQ4196" s="68"/>
      <c r="YR4196" s="68"/>
      <c r="YS4196" s="68"/>
      <c r="YT4196" s="68"/>
      <c r="YU4196" s="68"/>
      <c r="YV4196" s="68"/>
      <c r="YW4196" s="68"/>
      <c r="YX4196" s="68">
        <v>1.0012299797392401</v>
      </c>
      <c r="YY4196" s="68"/>
      <c r="YZ4196" s="68"/>
      <c r="ZA4196" s="68"/>
      <c r="ZB4196" s="68"/>
      <c r="ZC4196" s="68"/>
      <c r="ZD4196" s="68"/>
    </row>
    <row r="4197" spans="658:680" x14ac:dyDescent="0.25">
      <c r="YH4197" s="68"/>
      <c r="YI4197" s="68"/>
      <c r="YJ4197" s="68"/>
      <c r="YK4197" s="68"/>
      <c r="YL4197" s="68"/>
      <c r="YM4197" s="68"/>
      <c r="YN4197" s="68"/>
      <c r="YO4197" s="68"/>
      <c r="YP4197" s="68"/>
      <c r="YQ4197" s="68"/>
      <c r="YR4197" s="68"/>
      <c r="YS4197" s="68"/>
      <c r="YT4197" s="68"/>
      <c r="YU4197" s="68"/>
      <c r="YV4197" s="68"/>
      <c r="YW4197" s="68"/>
      <c r="YX4197" s="68">
        <v>1.0012234436169101</v>
      </c>
      <c r="YY4197" s="68"/>
      <c r="YZ4197" s="68"/>
      <c r="ZA4197" s="68"/>
      <c r="ZB4197" s="68"/>
      <c r="ZC4197" s="68"/>
      <c r="ZD4197" s="68"/>
    </row>
    <row r="4198" spans="658:680" x14ac:dyDescent="0.25">
      <c r="YH4198" s="68"/>
      <c r="YI4198" s="68"/>
      <c r="YJ4198" s="68"/>
      <c r="YK4198" s="68"/>
      <c r="YL4198" s="68"/>
      <c r="YM4198" s="68"/>
      <c r="YN4198" s="68"/>
      <c r="YO4198" s="68"/>
      <c r="YP4198" s="68"/>
      <c r="YQ4198" s="68"/>
      <c r="YR4198" s="68"/>
      <c r="YS4198" s="68"/>
      <c r="YT4198" s="68"/>
      <c r="YU4198" s="68"/>
      <c r="YV4198" s="68"/>
      <c r="YW4198" s="68"/>
      <c r="YX4198" s="68">
        <v>1.0012231769064699</v>
      </c>
      <c r="YY4198" s="68"/>
      <c r="YZ4198" s="68"/>
      <c r="ZA4198" s="68"/>
      <c r="ZB4198" s="68"/>
      <c r="ZC4198" s="68"/>
      <c r="ZD4198" s="68"/>
    </row>
    <row r="4199" spans="658:680" x14ac:dyDescent="0.25">
      <c r="YH4199" s="68"/>
      <c r="YI4199" s="68"/>
      <c r="YJ4199" s="68"/>
      <c r="YK4199" s="68"/>
      <c r="YL4199" s="68"/>
      <c r="YM4199" s="68"/>
      <c r="YN4199" s="68"/>
      <c r="YO4199" s="68"/>
      <c r="YP4199" s="68"/>
      <c r="YQ4199" s="68"/>
      <c r="YR4199" s="68"/>
      <c r="YS4199" s="68"/>
      <c r="YT4199" s="68"/>
      <c r="YU4199" s="68"/>
      <c r="YV4199" s="68"/>
      <c r="YW4199" s="68"/>
      <c r="YX4199" s="68">
        <v>1.0012169228882699</v>
      </c>
      <c r="YY4199" s="68"/>
      <c r="YZ4199" s="68"/>
      <c r="ZA4199" s="68"/>
      <c r="ZB4199" s="68"/>
      <c r="ZC4199" s="68"/>
      <c r="ZD4199" s="68"/>
    </row>
    <row r="4200" spans="658:680" x14ac:dyDescent="0.25">
      <c r="YH4200" s="68"/>
      <c r="YI4200" s="68"/>
      <c r="YJ4200" s="68"/>
      <c r="YK4200" s="68"/>
      <c r="YL4200" s="68"/>
      <c r="YM4200" s="68"/>
      <c r="YN4200" s="68"/>
      <c r="YO4200" s="68"/>
      <c r="YP4200" s="68"/>
      <c r="YQ4200" s="68"/>
      <c r="YR4200" s="68"/>
      <c r="YS4200" s="68"/>
      <c r="YT4200" s="68"/>
      <c r="YU4200" s="68"/>
      <c r="YV4200" s="68"/>
      <c r="YW4200" s="68"/>
      <c r="YX4200" s="68">
        <v>1.00121329003321</v>
      </c>
      <c r="YY4200" s="68"/>
      <c r="YZ4200" s="68"/>
      <c r="ZA4200" s="68"/>
      <c r="ZB4200" s="68"/>
      <c r="ZC4200" s="68"/>
      <c r="ZD4200" s="68"/>
    </row>
    <row r="4201" spans="658:680" x14ac:dyDescent="0.25">
      <c r="YH4201" s="68"/>
      <c r="YI4201" s="68"/>
      <c r="YJ4201" s="68"/>
      <c r="YK4201" s="68"/>
      <c r="YL4201" s="68"/>
      <c r="YM4201" s="68"/>
      <c r="YN4201" s="68"/>
      <c r="YO4201" s="68"/>
      <c r="YP4201" s="68"/>
      <c r="YQ4201" s="68"/>
      <c r="YR4201" s="68"/>
      <c r="YS4201" s="68"/>
      <c r="YT4201" s="68"/>
      <c r="YU4201" s="68"/>
      <c r="YV4201" s="68"/>
      <c r="YW4201" s="68"/>
      <c r="YX4201" s="68">
        <v>1.00121274790236</v>
      </c>
      <c r="YY4201" s="68"/>
      <c r="YZ4201" s="68"/>
      <c r="ZA4201" s="68"/>
      <c r="ZB4201" s="68"/>
      <c r="ZC4201" s="68"/>
      <c r="ZD4201" s="68"/>
    </row>
    <row r="4202" spans="658:680" x14ac:dyDescent="0.25">
      <c r="YH4202" s="68"/>
      <c r="YI4202" s="68"/>
      <c r="YJ4202" s="68"/>
      <c r="YK4202" s="68"/>
      <c r="YL4202" s="68"/>
      <c r="YM4202" s="68"/>
      <c r="YN4202" s="68"/>
      <c r="YO4202" s="68"/>
      <c r="YP4202" s="68"/>
      <c r="YQ4202" s="68"/>
      <c r="YR4202" s="68"/>
      <c r="YS4202" s="68"/>
      <c r="YT4202" s="68"/>
      <c r="YU4202" s="68"/>
      <c r="YV4202" s="68"/>
      <c r="YW4202" s="68"/>
      <c r="YX4202" s="68">
        <v>1.0012110854702601</v>
      </c>
      <c r="YY4202" s="68"/>
      <c r="YZ4202" s="68"/>
      <c r="ZA4202" s="68"/>
      <c r="ZB4202" s="68"/>
      <c r="ZC4202" s="68"/>
      <c r="ZD4202" s="68"/>
    </row>
    <row r="4203" spans="658:680" x14ac:dyDescent="0.25">
      <c r="YH4203" s="68"/>
      <c r="YI4203" s="68"/>
      <c r="YJ4203" s="68"/>
      <c r="YK4203" s="68"/>
      <c r="YL4203" s="68"/>
      <c r="YM4203" s="68"/>
      <c r="YN4203" s="68"/>
      <c r="YO4203" s="68"/>
      <c r="YP4203" s="68"/>
      <c r="YQ4203" s="68"/>
      <c r="YR4203" s="68"/>
      <c r="YS4203" s="68"/>
      <c r="YT4203" s="68"/>
      <c r="YU4203" s="68"/>
      <c r="YV4203" s="68"/>
      <c r="YW4203" s="68"/>
      <c r="YX4203" s="68">
        <v>1.00120926708706</v>
      </c>
      <c r="YY4203" s="68"/>
      <c r="YZ4203" s="68"/>
      <c r="ZA4203" s="68"/>
      <c r="ZB4203" s="68"/>
      <c r="ZC4203" s="68"/>
      <c r="ZD4203" s="68"/>
    </row>
    <row r="4204" spans="658:680" x14ac:dyDescent="0.25">
      <c r="YH4204" s="68"/>
      <c r="YI4204" s="68"/>
      <c r="YJ4204" s="68"/>
      <c r="YK4204" s="68"/>
      <c r="YL4204" s="68"/>
      <c r="YM4204" s="68"/>
      <c r="YN4204" s="68"/>
      <c r="YO4204" s="68"/>
      <c r="YP4204" s="68"/>
      <c r="YQ4204" s="68"/>
      <c r="YR4204" s="68"/>
      <c r="YS4204" s="68"/>
      <c r="YT4204" s="68"/>
      <c r="YU4204" s="68"/>
      <c r="YV4204" s="68"/>
      <c r="YW4204" s="68"/>
      <c r="YX4204" s="68">
        <v>1.0012076113486901</v>
      </c>
      <c r="YY4204" s="68"/>
      <c r="YZ4204" s="68"/>
      <c r="ZA4204" s="68"/>
      <c r="ZB4204" s="68"/>
      <c r="ZC4204" s="68"/>
      <c r="ZD4204" s="68"/>
    </row>
    <row r="4205" spans="658:680" x14ac:dyDescent="0.25">
      <c r="YH4205" s="68"/>
      <c r="YI4205" s="68"/>
      <c r="YJ4205" s="68"/>
      <c r="YK4205" s="68"/>
      <c r="YL4205" s="68"/>
      <c r="YM4205" s="68"/>
      <c r="YN4205" s="68"/>
      <c r="YO4205" s="68"/>
      <c r="YP4205" s="68"/>
      <c r="YQ4205" s="68"/>
      <c r="YR4205" s="68"/>
      <c r="YS4205" s="68"/>
      <c r="YT4205" s="68"/>
      <c r="YU4205" s="68"/>
      <c r="YV4205" s="68"/>
      <c r="YW4205" s="68"/>
      <c r="YX4205" s="68">
        <v>1.0012073246998601</v>
      </c>
      <c r="YY4205" s="68"/>
      <c r="YZ4205" s="68"/>
      <c r="ZA4205" s="68"/>
      <c r="ZB4205" s="68"/>
      <c r="ZC4205" s="68"/>
      <c r="ZD4205" s="68"/>
    </row>
    <row r="4206" spans="658:680" x14ac:dyDescent="0.25">
      <c r="YH4206" s="68"/>
      <c r="YI4206" s="68"/>
      <c r="YJ4206" s="68"/>
      <c r="YK4206" s="68"/>
      <c r="YL4206" s="68"/>
      <c r="YM4206" s="68"/>
      <c r="YN4206" s="68"/>
      <c r="YO4206" s="68"/>
      <c r="YP4206" s="68"/>
      <c r="YQ4206" s="68"/>
      <c r="YR4206" s="68"/>
      <c r="YS4206" s="68"/>
      <c r="YT4206" s="68"/>
      <c r="YU4206" s="68"/>
      <c r="YV4206" s="68"/>
      <c r="YW4206" s="68"/>
      <c r="YX4206" s="68">
        <v>1.0012067542312399</v>
      </c>
      <c r="YY4206" s="68"/>
      <c r="YZ4206" s="68"/>
      <c r="ZA4206" s="68"/>
      <c r="ZB4206" s="68"/>
      <c r="ZC4206" s="68"/>
      <c r="ZD4206" s="68"/>
    </row>
    <row r="4207" spans="658:680" x14ac:dyDescent="0.25">
      <c r="YH4207" s="68"/>
      <c r="YI4207" s="68"/>
      <c r="YJ4207" s="68"/>
      <c r="YK4207" s="68"/>
      <c r="YL4207" s="68"/>
      <c r="YM4207" s="68"/>
      <c r="YN4207" s="68"/>
      <c r="YO4207" s="68"/>
      <c r="YP4207" s="68"/>
      <c r="YQ4207" s="68"/>
      <c r="YR4207" s="68"/>
      <c r="YS4207" s="68"/>
      <c r="YT4207" s="68"/>
      <c r="YU4207" s="68"/>
      <c r="YV4207" s="68"/>
      <c r="YW4207" s="68"/>
      <c r="YX4207" s="68">
        <v>1.00120654069131</v>
      </c>
      <c r="YY4207" s="68"/>
      <c r="YZ4207" s="68"/>
      <c r="ZA4207" s="68"/>
      <c r="ZB4207" s="68"/>
      <c r="ZC4207" s="68"/>
      <c r="ZD4207" s="68"/>
    </row>
    <row r="4208" spans="658:680" x14ac:dyDescent="0.25">
      <c r="YH4208" s="68"/>
      <c r="YI4208" s="68"/>
      <c r="YJ4208" s="68"/>
      <c r="YK4208" s="68"/>
      <c r="YL4208" s="68"/>
      <c r="YM4208" s="68"/>
      <c r="YN4208" s="68"/>
      <c r="YO4208" s="68"/>
      <c r="YP4208" s="68"/>
      <c r="YQ4208" s="68"/>
      <c r="YR4208" s="68"/>
      <c r="YS4208" s="68"/>
      <c r="YT4208" s="68"/>
      <c r="YU4208" s="68"/>
      <c r="YV4208" s="68"/>
      <c r="YW4208" s="68"/>
      <c r="YX4208" s="68">
        <v>1.00120564539471</v>
      </c>
      <c r="YY4208" s="68"/>
      <c r="YZ4208" s="68"/>
      <c r="ZA4208" s="68"/>
      <c r="ZB4208" s="68"/>
      <c r="ZC4208" s="68"/>
      <c r="ZD4208" s="68"/>
    </row>
    <row r="4209" spans="658:680" x14ac:dyDescent="0.25">
      <c r="YH4209" s="68"/>
      <c r="YI4209" s="68"/>
      <c r="YJ4209" s="68"/>
      <c r="YK4209" s="68"/>
      <c r="YL4209" s="68"/>
      <c r="YM4209" s="68"/>
      <c r="YN4209" s="68"/>
      <c r="YO4209" s="68"/>
      <c r="YP4209" s="68"/>
      <c r="YQ4209" s="68"/>
      <c r="YR4209" s="68"/>
      <c r="YS4209" s="68"/>
      <c r="YT4209" s="68"/>
      <c r="YU4209" s="68"/>
      <c r="YV4209" s="68"/>
      <c r="YW4209" s="68"/>
      <c r="YX4209" s="68">
        <v>1.0012045882685601</v>
      </c>
      <c r="YY4209" s="68"/>
      <c r="YZ4209" s="68"/>
      <c r="ZA4209" s="68"/>
      <c r="ZB4209" s="68"/>
      <c r="ZC4209" s="68"/>
      <c r="ZD4209" s="68"/>
    </row>
    <row r="4210" spans="658:680" x14ac:dyDescent="0.25">
      <c r="YH4210" s="68"/>
      <c r="YI4210" s="68"/>
      <c r="YJ4210" s="68"/>
      <c r="YK4210" s="68"/>
      <c r="YL4210" s="68"/>
      <c r="YM4210" s="68"/>
      <c r="YN4210" s="68"/>
      <c r="YO4210" s="68"/>
      <c r="YP4210" s="68"/>
      <c r="YQ4210" s="68"/>
      <c r="YR4210" s="68"/>
      <c r="YS4210" s="68"/>
      <c r="YT4210" s="68"/>
      <c r="YU4210" s="68"/>
      <c r="YV4210" s="68"/>
      <c r="YW4210" s="68"/>
      <c r="YX4210" s="68">
        <v>1.00120364623083</v>
      </c>
      <c r="YY4210" s="68"/>
      <c r="YZ4210" s="68"/>
      <c r="ZA4210" s="68"/>
      <c r="ZB4210" s="68"/>
      <c r="ZC4210" s="68"/>
      <c r="ZD4210" s="68"/>
    </row>
    <row r="4211" spans="658:680" x14ac:dyDescent="0.25">
      <c r="YH4211" s="68"/>
      <c r="YI4211" s="68"/>
      <c r="YJ4211" s="68"/>
      <c r="YK4211" s="68"/>
      <c r="YL4211" s="68"/>
      <c r="YM4211" s="68"/>
      <c r="YN4211" s="68"/>
      <c r="YO4211" s="68"/>
      <c r="YP4211" s="68"/>
      <c r="YQ4211" s="68"/>
      <c r="YR4211" s="68"/>
      <c r="YS4211" s="68"/>
      <c r="YT4211" s="68"/>
      <c r="YU4211" s="68"/>
      <c r="YV4211" s="68"/>
      <c r="YW4211" s="68"/>
      <c r="YX4211" s="68">
        <v>1.00120282613713</v>
      </c>
      <c r="YY4211" s="68"/>
      <c r="YZ4211" s="68"/>
      <c r="ZA4211" s="68"/>
      <c r="ZB4211" s="68"/>
      <c r="ZC4211" s="68"/>
      <c r="ZD4211" s="68"/>
    </row>
    <row r="4212" spans="658:680" x14ac:dyDescent="0.25">
      <c r="YH4212" s="68"/>
      <c r="YI4212" s="68"/>
      <c r="YJ4212" s="68"/>
      <c r="YK4212" s="68"/>
      <c r="YL4212" s="68"/>
      <c r="YM4212" s="68"/>
      <c r="YN4212" s="68"/>
      <c r="YO4212" s="68"/>
      <c r="YP4212" s="68"/>
      <c r="YQ4212" s="68"/>
      <c r="YR4212" s="68"/>
      <c r="YS4212" s="68"/>
      <c r="YT4212" s="68"/>
      <c r="YU4212" s="68"/>
      <c r="YV4212" s="68"/>
      <c r="YW4212" s="68"/>
      <c r="YX4212" s="68">
        <v>1.0012020904696599</v>
      </c>
      <c r="YY4212" s="68"/>
      <c r="YZ4212" s="68"/>
      <c r="ZA4212" s="68"/>
      <c r="ZB4212" s="68"/>
      <c r="ZC4212" s="68"/>
      <c r="ZD4212" s="68"/>
    </row>
    <row r="4213" spans="658:680" x14ac:dyDescent="0.25">
      <c r="YH4213" s="68"/>
      <c r="YI4213" s="68"/>
      <c r="YJ4213" s="68"/>
      <c r="YK4213" s="68"/>
      <c r="YL4213" s="68"/>
      <c r="YM4213" s="68"/>
      <c r="YN4213" s="68"/>
      <c r="YO4213" s="68"/>
      <c r="YP4213" s="68"/>
      <c r="YQ4213" s="68"/>
      <c r="YR4213" s="68"/>
      <c r="YS4213" s="68"/>
      <c r="YT4213" s="68"/>
      <c r="YU4213" s="68"/>
      <c r="YV4213" s="68"/>
      <c r="YW4213" s="68"/>
      <c r="YX4213" s="68">
        <v>1.0012010634645201</v>
      </c>
      <c r="YY4213" s="68"/>
      <c r="YZ4213" s="68"/>
      <c r="ZA4213" s="68"/>
      <c r="ZB4213" s="68"/>
      <c r="ZC4213" s="68"/>
      <c r="ZD4213" s="68"/>
    </row>
    <row r="4214" spans="658:680" x14ac:dyDescent="0.25">
      <c r="YH4214" s="68"/>
      <c r="YI4214" s="68"/>
      <c r="YJ4214" s="68"/>
      <c r="YK4214" s="68"/>
      <c r="YL4214" s="68"/>
      <c r="YM4214" s="68"/>
      <c r="YN4214" s="68"/>
      <c r="YO4214" s="68"/>
      <c r="YP4214" s="68"/>
      <c r="YQ4214" s="68"/>
      <c r="YR4214" s="68"/>
      <c r="YS4214" s="68"/>
      <c r="YT4214" s="68"/>
      <c r="YU4214" s="68"/>
      <c r="YV4214" s="68"/>
      <c r="YW4214" s="68"/>
      <c r="YX4214" s="68">
        <v>1.0011970898783</v>
      </c>
      <c r="YY4214" s="68"/>
      <c r="YZ4214" s="68"/>
      <c r="ZA4214" s="68"/>
      <c r="ZB4214" s="68"/>
      <c r="ZC4214" s="68"/>
      <c r="ZD4214" s="68"/>
    </row>
    <row r="4215" spans="658:680" x14ac:dyDescent="0.25">
      <c r="YH4215" s="68"/>
      <c r="YI4215" s="68"/>
      <c r="YJ4215" s="68"/>
      <c r="YK4215" s="68"/>
      <c r="YL4215" s="68"/>
      <c r="YM4215" s="68"/>
      <c r="YN4215" s="68"/>
      <c r="YO4215" s="68"/>
      <c r="YP4215" s="68"/>
      <c r="YQ4215" s="68"/>
      <c r="YR4215" s="68"/>
      <c r="YS4215" s="68"/>
      <c r="YT4215" s="68"/>
      <c r="YU4215" s="68"/>
      <c r="YV4215" s="68"/>
      <c r="YW4215" s="68"/>
      <c r="YX4215" s="68">
        <v>1.0011930557281401</v>
      </c>
      <c r="YY4215" s="68"/>
      <c r="YZ4215" s="68"/>
      <c r="ZA4215" s="68"/>
      <c r="ZB4215" s="68"/>
      <c r="ZC4215" s="68"/>
      <c r="ZD4215" s="68"/>
    </row>
    <row r="4216" spans="658:680" x14ac:dyDescent="0.25">
      <c r="YH4216" s="68"/>
      <c r="YI4216" s="68"/>
      <c r="YJ4216" s="68"/>
      <c r="YK4216" s="68"/>
      <c r="YL4216" s="68"/>
      <c r="YM4216" s="68"/>
      <c r="YN4216" s="68"/>
      <c r="YO4216" s="68"/>
      <c r="YP4216" s="68"/>
      <c r="YQ4216" s="68"/>
      <c r="YR4216" s="68"/>
      <c r="YS4216" s="68"/>
      <c r="YT4216" s="68"/>
      <c r="YU4216" s="68"/>
      <c r="YV4216" s="68"/>
      <c r="YW4216" s="68"/>
      <c r="YX4216" s="68">
        <v>1.0011915866224099</v>
      </c>
      <c r="YY4216" s="68"/>
      <c r="YZ4216" s="68"/>
      <c r="ZA4216" s="68"/>
      <c r="ZB4216" s="68"/>
      <c r="ZC4216" s="68"/>
      <c r="ZD4216" s="68"/>
    </row>
    <row r="4217" spans="658:680" x14ac:dyDescent="0.25">
      <c r="YH4217" s="68"/>
      <c r="YI4217" s="68"/>
      <c r="YJ4217" s="68"/>
      <c r="YK4217" s="68"/>
      <c r="YL4217" s="68"/>
      <c r="YM4217" s="68"/>
      <c r="YN4217" s="68"/>
      <c r="YO4217" s="68"/>
      <c r="YP4217" s="68"/>
      <c r="YQ4217" s="68"/>
      <c r="YR4217" s="68"/>
      <c r="YS4217" s="68"/>
      <c r="YT4217" s="68"/>
      <c r="YU4217" s="68"/>
      <c r="YV4217" s="68"/>
      <c r="YW4217" s="68"/>
      <c r="YX4217" s="68">
        <v>1.0011915626369801</v>
      </c>
      <c r="YY4217" s="68"/>
      <c r="YZ4217" s="68"/>
      <c r="ZA4217" s="68"/>
      <c r="ZB4217" s="68"/>
      <c r="ZC4217" s="68"/>
      <c r="ZD4217" s="68"/>
    </row>
    <row r="4218" spans="658:680" x14ac:dyDescent="0.25">
      <c r="YH4218" s="68"/>
      <c r="YI4218" s="68"/>
      <c r="YJ4218" s="68"/>
      <c r="YK4218" s="68"/>
      <c r="YL4218" s="68"/>
      <c r="YM4218" s="68"/>
      <c r="YN4218" s="68"/>
      <c r="YO4218" s="68"/>
      <c r="YP4218" s="68"/>
      <c r="YQ4218" s="68"/>
      <c r="YR4218" s="68"/>
      <c r="YS4218" s="68"/>
      <c r="YT4218" s="68"/>
      <c r="YU4218" s="68"/>
      <c r="YV4218" s="68"/>
      <c r="YW4218" s="68"/>
      <c r="YX4218" s="68">
        <v>1.00118908624878</v>
      </c>
      <c r="YY4218" s="68"/>
      <c r="YZ4218" s="68"/>
      <c r="ZA4218" s="68"/>
      <c r="ZB4218" s="68"/>
      <c r="ZC4218" s="68"/>
      <c r="ZD4218" s="68"/>
    </row>
    <row r="4219" spans="658:680" x14ac:dyDescent="0.25">
      <c r="YH4219" s="68"/>
      <c r="YI4219" s="68"/>
      <c r="YJ4219" s="68"/>
      <c r="YK4219" s="68"/>
      <c r="YL4219" s="68"/>
      <c r="YM4219" s="68"/>
      <c r="YN4219" s="68"/>
      <c r="YO4219" s="68"/>
      <c r="YP4219" s="68"/>
      <c r="YQ4219" s="68"/>
      <c r="YR4219" s="68"/>
      <c r="YS4219" s="68"/>
      <c r="YT4219" s="68"/>
      <c r="YU4219" s="68"/>
      <c r="YV4219" s="68"/>
      <c r="YW4219" s="68"/>
      <c r="YX4219" s="68">
        <v>1.0011879454553001</v>
      </c>
      <c r="YY4219" s="68"/>
      <c r="YZ4219" s="68"/>
      <c r="ZA4219" s="68"/>
      <c r="ZB4219" s="68"/>
      <c r="ZC4219" s="68"/>
      <c r="ZD4219" s="68"/>
    </row>
    <row r="4220" spans="658:680" x14ac:dyDescent="0.25">
      <c r="YH4220" s="68"/>
      <c r="YI4220" s="68"/>
      <c r="YJ4220" s="68"/>
      <c r="YK4220" s="68"/>
      <c r="YL4220" s="68"/>
      <c r="YM4220" s="68"/>
      <c r="YN4220" s="68"/>
      <c r="YO4220" s="68"/>
      <c r="YP4220" s="68"/>
      <c r="YQ4220" s="68"/>
      <c r="YR4220" s="68"/>
      <c r="YS4220" s="68"/>
      <c r="YT4220" s="68"/>
      <c r="YU4220" s="68"/>
      <c r="YV4220" s="68"/>
      <c r="YW4220" s="68"/>
      <c r="YX4220" s="68">
        <v>1.0011833997131701</v>
      </c>
      <c r="YY4220" s="68"/>
      <c r="YZ4220" s="68"/>
      <c r="ZA4220" s="68"/>
      <c r="ZB4220" s="68"/>
      <c r="ZC4220" s="68"/>
      <c r="ZD4220" s="68"/>
    </row>
    <row r="4221" spans="658:680" x14ac:dyDescent="0.25">
      <c r="YH4221" s="68"/>
      <c r="YI4221" s="68"/>
      <c r="YJ4221" s="68"/>
      <c r="YK4221" s="68"/>
      <c r="YL4221" s="68"/>
      <c r="YM4221" s="68"/>
      <c r="YN4221" s="68"/>
      <c r="YO4221" s="68"/>
      <c r="YP4221" s="68"/>
      <c r="YQ4221" s="68"/>
      <c r="YR4221" s="68"/>
      <c r="YS4221" s="68"/>
      <c r="YT4221" s="68"/>
      <c r="YU4221" s="68"/>
      <c r="YV4221" s="68"/>
      <c r="YW4221" s="68"/>
      <c r="YX4221" s="68">
        <v>1.0011830451844099</v>
      </c>
      <c r="YY4221" s="68"/>
      <c r="YZ4221" s="68"/>
      <c r="ZA4221" s="68"/>
      <c r="ZB4221" s="68"/>
      <c r="ZC4221" s="68"/>
      <c r="ZD4221" s="68"/>
    </row>
    <row r="4222" spans="658:680" x14ac:dyDescent="0.25">
      <c r="YH4222" s="68"/>
      <c r="YI4222" s="68"/>
      <c r="YJ4222" s="68"/>
      <c r="YK4222" s="68"/>
      <c r="YL4222" s="68"/>
      <c r="YM4222" s="68"/>
      <c r="YN4222" s="68"/>
      <c r="YO4222" s="68"/>
      <c r="YP4222" s="68"/>
      <c r="YQ4222" s="68"/>
      <c r="YR4222" s="68"/>
      <c r="YS4222" s="68"/>
      <c r="YT4222" s="68"/>
      <c r="YU4222" s="68"/>
      <c r="YV4222" s="68"/>
      <c r="YW4222" s="68"/>
      <c r="YX4222" s="68">
        <v>1.0011824064865</v>
      </c>
      <c r="YY4222" s="68"/>
      <c r="YZ4222" s="68"/>
      <c r="ZA4222" s="68"/>
      <c r="ZB4222" s="68"/>
      <c r="ZC4222" s="68"/>
      <c r="ZD4222" s="68"/>
    </row>
    <row r="4223" spans="658:680" x14ac:dyDescent="0.25">
      <c r="YH4223" s="68"/>
      <c r="YI4223" s="68"/>
      <c r="YJ4223" s="68"/>
      <c r="YK4223" s="68"/>
      <c r="YL4223" s="68"/>
      <c r="YM4223" s="68"/>
      <c r="YN4223" s="68"/>
      <c r="YO4223" s="68"/>
      <c r="YP4223" s="68"/>
      <c r="YQ4223" s="68"/>
      <c r="YR4223" s="68"/>
      <c r="YS4223" s="68"/>
      <c r="YT4223" s="68"/>
      <c r="YU4223" s="68"/>
      <c r="YV4223" s="68"/>
      <c r="YW4223" s="68"/>
      <c r="YX4223" s="68">
        <v>1.0011814773739001</v>
      </c>
      <c r="YY4223" s="68"/>
      <c r="YZ4223" s="68"/>
      <c r="ZA4223" s="68"/>
      <c r="ZB4223" s="68"/>
      <c r="ZC4223" s="68"/>
      <c r="ZD4223" s="68"/>
    </row>
    <row r="4224" spans="658:680" x14ac:dyDescent="0.25">
      <c r="YH4224" s="68"/>
      <c r="YI4224" s="68"/>
      <c r="YJ4224" s="68"/>
      <c r="YK4224" s="68"/>
      <c r="YL4224" s="68"/>
      <c r="YM4224" s="68"/>
      <c r="YN4224" s="68"/>
      <c r="YO4224" s="68"/>
      <c r="YP4224" s="68"/>
      <c r="YQ4224" s="68"/>
      <c r="YR4224" s="68"/>
      <c r="YS4224" s="68"/>
      <c r="YT4224" s="68"/>
      <c r="YU4224" s="68"/>
      <c r="YV4224" s="68"/>
      <c r="YW4224" s="68"/>
      <c r="YX4224" s="68">
        <v>1.0011812955748201</v>
      </c>
      <c r="YY4224" s="68"/>
      <c r="YZ4224" s="68"/>
      <c r="ZA4224" s="68"/>
      <c r="ZB4224" s="68"/>
      <c r="ZC4224" s="68"/>
      <c r="ZD4224" s="68"/>
    </row>
    <row r="4225" spans="658:680" x14ac:dyDescent="0.25">
      <c r="YH4225" s="68"/>
      <c r="YI4225" s="68"/>
      <c r="YJ4225" s="68"/>
      <c r="YK4225" s="68"/>
      <c r="YL4225" s="68"/>
      <c r="YM4225" s="68"/>
      <c r="YN4225" s="68"/>
      <c r="YO4225" s="68"/>
      <c r="YP4225" s="68"/>
      <c r="YQ4225" s="68"/>
      <c r="YR4225" s="68"/>
      <c r="YS4225" s="68"/>
      <c r="YT4225" s="68"/>
      <c r="YU4225" s="68"/>
      <c r="YV4225" s="68"/>
      <c r="YW4225" s="68"/>
      <c r="YX4225" s="68">
        <v>1.00117982408595</v>
      </c>
      <c r="YY4225" s="68"/>
      <c r="YZ4225" s="68"/>
      <c r="ZA4225" s="68"/>
      <c r="ZB4225" s="68"/>
      <c r="ZC4225" s="68"/>
      <c r="ZD4225" s="68"/>
    </row>
    <row r="4226" spans="658:680" x14ac:dyDescent="0.25">
      <c r="YH4226" s="68"/>
      <c r="YI4226" s="68"/>
      <c r="YJ4226" s="68"/>
      <c r="YK4226" s="68"/>
      <c r="YL4226" s="68"/>
      <c r="YM4226" s="68"/>
      <c r="YN4226" s="68"/>
      <c r="YO4226" s="68"/>
      <c r="YP4226" s="68"/>
      <c r="YQ4226" s="68"/>
      <c r="YR4226" s="68"/>
      <c r="YS4226" s="68"/>
      <c r="YT4226" s="68"/>
      <c r="YU4226" s="68"/>
      <c r="YV4226" s="68"/>
      <c r="YW4226" s="68"/>
      <c r="YX4226" s="68">
        <v>1.0011771935568501</v>
      </c>
      <c r="YY4226" s="68"/>
      <c r="YZ4226" s="68"/>
      <c r="ZA4226" s="68"/>
      <c r="ZB4226" s="68"/>
      <c r="ZC4226" s="68"/>
      <c r="ZD4226" s="68"/>
    </row>
    <row r="4227" spans="658:680" x14ac:dyDescent="0.25">
      <c r="YH4227" s="68"/>
      <c r="YI4227" s="68"/>
      <c r="YJ4227" s="68"/>
      <c r="YK4227" s="68"/>
      <c r="YL4227" s="68"/>
      <c r="YM4227" s="68"/>
      <c r="YN4227" s="68"/>
      <c r="YO4227" s="68"/>
      <c r="YP4227" s="68"/>
      <c r="YQ4227" s="68"/>
      <c r="YR4227" s="68"/>
      <c r="YS4227" s="68"/>
      <c r="YT4227" s="68"/>
      <c r="YU4227" s="68"/>
      <c r="YV4227" s="68"/>
      <c r="YW4227" s="68"/>
      <c r="YX4227" s="68">
        <v>1.0011744586095399</v>
      </c>
      <c r="YY4227" s="68"/>
      <c r="YZ4227" s="68"/>
      <c r="ZA4227" s="68"/>
      <c r="ZB4227" s="68"/>
      <c r="ZC4227" s="68"/>
      <c r="ZD4227" s="68"/>
    </row>
    <row r="4228" spans="658:680" x14ac:dyDescent="0.25">
      <c r="YH4228" s="68"/>
      <c r="YI4228" s="68"/>
      <c r="YJ4228" s="68"/>
      <c r="YK4228" s="68"/>
      <c r="YL4228" s="68"/>
      <c r="YM4228" s="68"/>
      <c r="YN4228" s="68"/>
      <c r="YO4228" s="68"/>
      <c r="YP4228" s="68"/>
      <c r="YQ4228" s="68"/>
      <c r="YR4228" s="68"/>
      <c r="YS4228" s="68"/>
      <c r="YT4228" s="68"/>
      <c r="YU4228" s="68"/>
      <c r="YV4228" s="68"/>
      <c r="YW4228" s="68"/>
      <c r="YX4228" s="68">
        <v>1.00116920786178</v>
      </c>
      <c r="YY4228" s="68"/>
      <c r="YZ4228" s="68"/>
      <c r="ZA4228" s="68"/>
      <c r="ZB4228" s="68"/>
      <c r="ZC4228" s="68"/>
      <c r="ZD4228" s="68"/>
    </row>
    <row r="4229" spans="658:680" x14ac:dyDescent="0.25">
      <c r="YH4229" s="68"/>
      <c r="YI4229" s="68"/>
      <c r="YJ4229" s="68"/>
      <c r="YK4229" s="68"/>
      <c r="YL4229" s="68"/>
      <c r="YM4229" s="68"/>
      <c r="YN4229" s="68"/>
      <c r="YO4229" s="68"/>
      <c r="YP4229" s="68"/>
      <c r="YQ4229" s="68"/>
      <c r="YR4229" s="68"/>
      <c r="YS4229" s="68"/>
      <c r="YT4229" s="68"/>
      <c r="YU4229" s="68"/>
      <c r="YV4229" s="68"/>
      <c r="YW4229" s="68"/>
      <c r="YX4229" s="68">
        <v>1.0011684583968501</v>
      </c>
      <c r="YY4229" s="68"/>
      <c r="YZ4229" s="68"/>
      <c r="ZA4229" s="68"/>
      <c r="ZB4229" s="68"/>
      <c r="ZC4229" s="68"/>
      <c r="ZD4229" s="68"/>
    </row>
    <row r="4230" spans="658:680" x14ac:dyDescent="0.25">
      <c r="YH4230" s="68"/>
      <c r="YI4230" s="68"/>
      <c r="YJ4230" s="68"/>
      <c r="YK4230" s="68"/>
      <c r="YL4230" s="68"/>
      <c r="YM4230" s="68"/>
      <c r="YN4230" s="68"/>
      <c r="YO4230" s="68"/>
      <c r="YP4230" s="68"/>
      <c r="YQ4230" s="68"/>
      <c r="YR4230" s="68"/>
      <c r="YS4230" s="68"/>
      <c r="YT4230" s="68"/>
      <c r="YU4230" s="68"/>
      <c r="YV4230" s="68"/>
      <c r="YW4230" s="68"/>
      <c r="YX4230" s="68">
        <v>1.00116460244118</v>
      </c>
      <c r="YY4230" s="68"/>
      <c r="YZ4230" s="68"/>
      <c r="ZA4230" s="68"/>
      <c r="ZB4230" s="68"/>
      <c r="ZC4230" s="68"/>
      <c r="ZD4230" s="68"/>
    </row>
    <row r="4231" spans="658:680" x14ac:dyDescent="0.25">
      <c r="YH4231" s="68"/>
      <c r="YI4231" s="68"/>
      <c r="YJ4231" s="68"/>
      <c r="YK4231" s="68"/>
      <c r="YL4231" s="68"/>
      <c r="YM4231" s="68"/>
      <c r="YN4231" s="68"/>
      <c r="YO4231" s="68"/>
      <c r="YP4231" s="68"/>
      <c r="YQ4231" s="68"/>
      <c r="YR4231" s="68"/>
      <c r="YS4231" s="68"/>
      <c r="YT4231" s="68"/>
      <c r="YU4231" s="68"/>
      <c r="YV4231" s="68"/>
      <c r="YW4231" s="68"/>
      <c r="YX4231" s="68">
        <v>1.00116157654244</v>
      </c>
      <c r="YY4231" s="68"/>
      <c r="YZ4231" s="68"/>
      <c r="ZA4231" s="68"/>
      <c r="ZB4231" s="68"/>
      <c r="ZC4231" s="68"/>
      <c r="ZD4231" s="68"/>
    </row>
    <row r="4232" spans="658:680" x14ac:dyDescent="0.25">
      <c r="YH4232" s="68"/>
      <c r="YI4232" s="68"/>
      <c r="YJ4232" s="68"/>
      <c r="YK4232" s="68"/>
      <c r="YL4232" s="68"/>
      <c r="YM4232" s="68"/>
      <c r="YN4232" s="68"/>
      <c r="YO4232" s="68"/>
      <c r="YP4232" s="68"/>
      <c r="YQ4232" s="68"/>
      <c r="YR4232" s="68"/>
      <c r="YS4232" s="68"/>
      <c r="YT4232" s="68"/>
      <c r="YU4232" s="68"/>
      <c r="YV4232" s="68"/>
      <c r="YW4232" s="68"/>
      <c r="YX4232" s="68">
        <v>1.00115563847783</v>
      </c>
      <c r="YY4232" s="68"/>
      <c r="YZ4232" s="68"/>
      <c r="ZA4232" s="68"/>
      <c r="ZB4232" s="68"/>
      <c r="ZC4232" s="68"/>
      <c r="ZD4232" s="68"/>
    </row>
    <row r="4233" spans="658:680" x14ac:dyDescent="0.25">
      <c r="YH4233" s="68"/>
      <c r="YI4233" s="68"/>
      <c r="YJ4233" s="68"/>
      <c r="YK4233" s="68"/>
      <c r="YL4233" s="68"/>
      <c r="YM4233" s="68"/>
      <c r="YN4233" s="68"/>
      <c r="YO4233" s="68"/>
      <c r="YP4233" s="68"/>
      <c r="YQ4233" s="68"/>
      <c r="YR4233" s="68"/>
      <c r="YS4233" s="68"/>
      <c r="YT4233" s="68"/>
      <c r="YU4233" s="68"/>
      <c r="YV4233" s="68"/>
      <c r="YW4233" s="68"/>
      <c r="YX4233" s="68">
        <v>1.0011541990953601</v>
      </c>
      <c r="YY4233" s="68"/>
      <c r="YZ4233" s="68"/>
      <c r="ZA4233" s="68"/>
      <c r="ZB4233" s="68"/>
      <c r="ZC4233" s="68"/>
      <c r="ZD4233" s="68"/>
    </row>
    <row r="4234" spans="658:680" x14ac:dyDescent="0.25">
      <c r="YH4234" s="68"/>
      <c r="YI4234" s="68"/>
      <c r="YJ4234" s="68"/>
      <c r="YK4234" s="68"/>
      <c r="YL4234" s="68"/>
      <c r="YM4234" s="68"/>
      <c r="YN4234" s="68"/>
      <c r="YO4234" s="68"/>
      <c r="YP4234" s="68"/>
      <c r="YQ4234" s="68"/>
      <c r="YR4234" s="68"/>
      <c r="YS4234" s="68"/>
      <c r="YT4234" s="68"/>
      <c r="YU4234" s="68"/>
      <c r="YV4234" s="68"/>
      <c r="YW4234" s="68"/>
      <c r="YX4234" s="68">
        <v>1.00115080886089</v>
      </c>
      <c r="YY4234" s="68"/>
      <c r="YZ4234" s="68"/>
      <c r="ZA4234" s="68"/>
      <c r="ZB4234" s="68"/>
      <c r="ZC4234" s="68"/>
      <c r="ZD4234" s="68"/>
    </row>
    <row r="4235" spans="658:680" x14ac:dyDescent="0.25">
      <c r="YH4235" s="68"/>
      <c r="YI4235" s="68"/>
      <c r="YJ4235" s="68"/>
      <c r="YK4235" s="68"/>
      <c r="YL4235" s="68"/>
      <c r="YM4235" s="68"/>
      <c r="YN4235" s="68"/>
      <c r="YO4235" s="68"/>
      <c r="YP4235" s="68"/>
      <c r="YQ4235" s="68"/>
      <c r="YR4235" s="68"/>
      <c r="YS4235" s="68"/>
      <c r="YT4235" s="68"/>
      <c r="YU4235" s="68"/>
      <c r="YV4235" s="68"/>
      <c r="YW4235" s="68"/>
      <c r="YX4235" s="68">
        <v>1.0011500941627001</v>
      </c>
      <c r="YY4235" s="68"/>
      <c r="YZ4235" s="68"/>
      <c r="ZA4235" s="68"/>
      <c r="ZB4235" s="68"/>
      <c r="ZC4235" s="68"/>
      <c r="ZD4235" s="68"/>
    </row>
    <row r="4236" spans="658:680" x14ac:dyDescent="0.25">
      <c r="YH4236" s="68"/>
      <c r="YI4236" s="68"/>
      <c r="YJ4236" s="68"/>
      <c r="YK4236" s="68"/>
      <c r="YL4236" s="68"/>
      <c r="YM4236" s="68"/>
      <c r="YN4236" s="68"/>
      <c r="YO4236" s="68"/>
      <c r="YP4236" s="68"/>
      <c r="YQ4236" s="68"/>
      <c r="YR4236" s="68"/>
      <c r="YS4236" s="68"/>
      <c r="YT4236" s="68"/>
      <c r="YU4236" s="68"/>
      <c r="YV4236" s="68"/>
      <c r="YW4236" s="68"/>
      <c r="YX4236" s="68">
        <v>1.0011472887481301</v>
      </c>
      <c r="YY4236" s="68"/>
      <c r="YZ4236" s="68"/>
      <c r="ZA4236" s="68"/>
      <c r="ZB4236" s="68"/>
      <c r="ZC4236" s="68"/>
      <c r="ZD4236" s="68"/>
    </row>
    <row r="4237" spans="658:680" x14ac:dyDescent="0.25">
      <c r="YH4237" s="68"/>
      <c r="YI4237" s="68"/>
      <c r="YJ4237" s="68"/>
      <c r="YK4237" s="68"/>
      <c r="YL4237" s="68"/>
      <c r="YM4237" s="68"/>
      <c r="YN4237" s="68"/>
      <c r="YO4237" s="68"/>
      <c r="YP4237" s="68"/>
      <c r="YQ4237" s="68"/>
      <c r="YR4237" s="68"/>
      <c r="YS4237" s="68"/>
      <c r="YT4237" s="68"/>
      <c r="YU4237" s="68"/>
      <c r="YV4237" s="68"/>
      <c r="YW4237" s="68"/>
      <c r="YX4237" s="68">
        <v>1.0011451905233399</v>
      </c>
      <c r="YY4237" s="68"/>
      <c r="YZ4237" s="68"/>
      <c r="ZA4237" s="68"/>
      <c r="ZB4237" s="68"/>
      <c r="ZC4237" s="68"/>
      <c r="ZD4237" s="68"/>
    </row>
    <row r="4238" spans="658:680" x14ac:dyDescent="0.25">
      <c r="YH4238" s="68"/>
      <c r="YI4238" s="68"/>
      <c r="YJ4238" s="68"/>
      <c r="YK4238" s="68"/>
      <c r="YL4238" s="68"/>
      <c r="YM4238" s="68"/>
      <c r="YN4238" s="68"/>
      <c r="YO4238" s="68"/>
      <c r="YP4238" s="68"/>
      <c r="YQ4238" s="68"/>
      <c r="YR4238" s="68"/>
      <c r="YS4238" s="68"/>
      <c r="YT4238" s="68"/>
      <c r="YU4238" s="68"/>
      <c r="YV4238" s="68"/>
      <c r="YW4238" s="68"/>
      <c r="YX4238" s="68">
        <v>1.0011451477452999</v>
      </c>
      <c r="YY4238" s="68"/>
      <c r="YZ4238" s="68"/>
      <c r="ZA4238" s="68"/>
      <c r="ZB4238" s="68"/>
      <c r="ZC4238" s="68"/>
      <c r="ZD4238" s="68"/>
    </row>
    <row r="4239" spans="658:680" x14ac:dyDescent="0.25">
      <c r="YH4239" s="68"/>
      <c r="YI4239" s="68"/>
      <c r="YJ4239" s="68"/>
      <c r="YK4239" s="68"/>
      <c r="YL4239" s="68"/>
      <c r="YM4239" s="68"/>
      <c r="YN4239" s="68"/>
      <c r="YO4239" s="68"/>
      <c r="YP4239" s="68"/>
      <c r="YQ4239" s="68"/>
      <c r="YR4239" s="68"/>
      <c r="YS4239" s="68"/>
      <c r="YT4239" s="68"/>
      <c r="YU4239" s="68"/>
      <c r="YV4239" s="68"/>
      <c r="YW4239" s="68"/>
      <c r="YX4239" s="68">
        <v>1.0011444224506201</v>
      </c>
      <c r="YY4239" s="68"/>
      <c r="YZ4239" s="68"/>
      <c r="ZA4239" s="68"/>
      <c r="ZB4239" s="68"/>
      <c r="ZC4239" s="68"/>
      <c r="ZD4239" s="68"/>
    </row>
    <row r="4240" spans="658:680" x14ac:dyDescent="0.25">
      <c r="YH4240" s="68"/>
      <c r="YI4240" s="68"/>
      <c r="YJ4240" s="68"/>
      <c r="YK4240" s="68"/>
      <c r="YL4240" s="68"/>
      <c r="YM4240" s="68"/>
      <c r="YN4240" s="68"/>
      <c r="YO4240" s="68"/>
      <c r="YP4240" s="68"/>
      <c r="YQ4240" s="68"/>
      <c r="YR4240" s="68"/>
      <c r="YS4240" s="68"/>
      <c r="YT4240" s="68"/>
      <c r="YU4240" s="68"/>
      <c r="YV4240" s="68"/>
      <c r="YW4240" s="68"/>
      <c r="YX4240" s="68">
        <v>1.0011425970560099</v>
      </c>
      <c r="YY4240" s="68"/>
      <c r="YZ4240" s="68"/>
      <c r="ZA4240" s="68"/>
      <c r="ZB4240" s="68"/>
      <c r="ZC4240" s="68"/>
      <c r="ZD4240" s="68"/>
    </row>
    <row r="4241" spans="658:680" x14ac:dyDescent="0.25">
      <c r="YH4241" s="68"/>
      <c r="YI4241" s="68"/>
      <c r="YJ4241" s="68"/>
      <c r="YK4241" s="68"/>
      <c r="YL4241" s="68"/>
      <c r="YM4241" s="68"/>
      <c r="YN4241" s="68"/>
      <c r="YO4241" s="68"/>
      <c r="YP4241" s="68"/>
      <c r="YQ4241" s="68"/>
      <c r="YR4241" s="68"/>
      <c r="YS4241" s="68"/>
      <c r="YT4241" s="68"/>
      <c r="YU4241" s="68"/>
      <c r="YV4241" s="68"/>
      <c r="YW4241" s="68"/>
      <c r="YX4241" s="68">
        <v>1.00114157112728</v>
      </c>
      <c r="YY4241" s="68"/>
      <c r="YZ4241" s="68"/>
      <c r="ZA4241" s="68"/>
      <c r="ZB4241" s="68"/>
      <c r="ZC4241" s="68"/>
      <c r="ZD4241" s="68"/>
    </row>
    <row r="4242" spans="658:680" x14ac:dyDescent="0.25">
      <c r="YH4242" s="68"/>
      <c r="YI4242" s="68"/>
      <c r="YJ4242" s="68"/>
      <c r="YK4242" s="68"/>
      <c r="YL4242" s="68"/>
      <c r="YM4242" s="68"/>
      <c r="YN4242" s="68"/>
      <c r="YO4242" s="68"/>
      <c r="YP4242" s="68"/>
      <c r="YQ4242" s="68"/>
      <c r="YR4242" s="68"/>
      <c r="YS4242" s="68"/>
      <c r="YT4242" s="68"/>
      <c r="YU4242" s="68"/>
      <c r="YV4242" s="68"/>
      <c r="YW4242" s="68"/>
      <c r="YX4242" s="68">
        <v>1.00114134885614</v>
      </c>
      <c r="YY4242" s="68"/>
      <c r="YZ4242" s="68"/>
      <c r="ZA4242" s="68"/>
      <c r="ZB4242" s="68"/>
      <c r="ZC4242" s="68"/>
      <c r="ZD4242" s="68"/>
    </row>
    <row r="4243" spans="658:680" x14ac:dyDescent="0.25">
      <c r="YH4243" s="68"/>
      <c r="YI4243" s="68"/>
      <c r="YJ4243" s="68"/>
      <c r="YK4243" s="68"/>
      <c r="YL4243" s="68"/>
      <c r="YM4243" s="68"/>
      <c r="YN4243" s="68"/>
      <c r="YO4243" s="68"/>
      <c r="YP4243" s="68"/>
      <c r="YQ4243" s="68"/>
      <c r="YR4243" s="68"/>
      <c r="YS4243" s="68"/>
      <c r="YT4243" s="68"/>
      <c r="YU4243" s="68"/>
      <c r="YV4243" s="68"/>
      <c r="YW4243" s="68"/>
      <c r="YX4243" s="68">
        <v>1.0011385517567799</v>
      </c>
      <c r="YY4243" s="68"/>
      <c r="YZ4243" s="68"/>
      <c r="ZA4243" s="68"/>
      <c r="ZB4243" s="68"/>
      <c r="ZC4243" s="68"/>
      <c r="ZD4243" s="68"/>
    </row>
    <row r="4244" spans="658:680" x14ac:dyDescent="0.25">
      <c r="YH4244" s="68"/>
      <c r="YI4244" s="68"/>
      <c r="YJ4244" s="68"/>
      <c r="YK4244" s="68"/>
      <c r="YL4244" s="68"/>
      <c r="YM4244" s="68"/>
      <c r="YN4244" s="68"/>
      <c r="YO4244" s="68"/>
      <c r="YP4244" s="68"/>
      <c r="YQ4244" s="68"/>
      <c r="YR4244" s="68"/>
      <c r="YS4244" s="68"/>
      <c r="YT4244" s="68"/>
      <c r="YU4244" s="68"/>
      <c r="YV4244" s="68"/>
      <c r="YW4244" s="68"/>
      <c r="YX4244" s="68">
        <v>1.00113808390931</v>
      </c>
      <c r="YY4244" s="68"/>
      <c r="YZ4244" s="68"/>
      <c r="ZA4244" s="68"/>
      <c r="ZB4244" s="68"/>
      <c r="ZC4244" s="68"/>
      <c r="ZD4244" s="68"/>
    </row>
    <row r="4245" spans="658:680" x14ac:dyDescent="0.25">
      <c r="YH4245" s="68"/>
      <c r="YI4245" s="68"/>
      <c r="YJ4245" s="68"/>
      <c r="YK4245" s="68"/>
      <c r="YL4245" s="68"/>
      <c r="YM4245" s="68"/>
      <c r="YN4245" s="68"/>
      <c r="YO4245" s="68"/>
      <c r="YP4245" s="68"/>
      <c r="YQ4245" s="68"/>
      <c r="YR4245" s="68"/>
      <c r="YS4245" s="68"/>
      <c r="YT4245" s="68"/>
      <c r="YU4245" s="68"/>
      <c r="YV4245" s="68"/>
      <c r="YW4245" s="68"/>
      <c r="YX4245" s="68">
        <v>1.00112773933865</v>
      </c>
      <c r="YY4245" s="68"/>
      <c r="YZ4245" s="68"/>
      <c r="ZA4245" s="68"/>
      <c r="ZB4245" s="68"/>
      <c r="ZC4245" s="68"/>
      <c r="ZD4245" s="68"/>
    </row>
    <row r="4246" spans="658:680" x14ac:dyDescent="0.25">
      <c r="YH4246" s="68"/>
      <c r="YI4246" s="68"/>
      <c r="YJ4246" s="68"/>
      <c r="YK4246" s="68"/>
      <c r="YL4246" s="68"/>
      <c r="YM4246" s="68"/>
      <c r="YN4246" s="68"/>
      <c r="YO4246" s="68"/>
      <c r="YP4246" s="68"/>
      <c r="YQ4246" s="68"/>
      <c r="YR4246" s="68"/>
      <c r="YS4246" s="68"/>
      <c r="YT4246" s="68"/>
      <c r="YU4246" s="68"/>
      <c r="YV4246" s="68"/>
      <c r="YW4246" s="68"/>
      <c r="YX4246" s="68">
        <v>1.00112538728324</v>
      </c>
      <c r="YY4246" s="68"/>
      <c r="YZ4246" s="68"/>
      <c r="ZA4246" s="68"/>
      <c r="ZB4246" s="68"/>
      <c r="ZC4246" s="68"/>
      <c r="ZD4246" s="68"/>
    </row>
    <row r="4247" spans="658:680" x14ac:dyDescent="0.25">
      <c r="YH4247" s="68"/>
      <c r="YI4247" s="68"/>
      <c r="YJ4247" s="68"/>
      <c r="YK4247" s="68"/>
      <c r="YL4247" s="68"/>
      <c r="YM4247" s="68"/>
      <c r="YN4247" s="68"/>
      <c r="YO4247" s="68"/>
      <c r="YP4247" s="68"/>
      <c r="YQ4247" s="68"/>
      <c r="YR4247" s="68"/>
      <c r="YS4247" s="68"/>
      <c r="YT4247" s="68"/>
      <c r="YU4247" s="68"/>
      <c r="YV4247" s="68"/>
      <c r="YW4247" s="68"/>
      <c r="YX4247" s="68">
        <v>1.0011250849576401</v>
      </c>
      <c r="YY4247" s="68"/>
      <c r="YZ4247" s="68"/>
      <c r="ZA4247" s="68"/>
      <c r="ZB4247" s="68"/>
      <c r="ZC4247" s="68"/>
      <c r="ZD4247" s="68"/>
    </row>
    <row r="4248" spans="658:680" x14ac:dyDescent="0.25">
      <c r="YH4248" s="68"/>
      <c r="YI4248" s="68"/>
      <c r="YJ4248" s="68"/>
      <c r="YK4248" s="68"/>
      <c r="YL4248" s="68"/>
      <c r="YM4248" s="68"/>
      <c r="YN4248" s="68"/>
      <c r="YO4248" s="68"/>
      <c r="YP4248" s="68"/>
      <c r="YQ4248" s="68"/>
      <c r="YR4248" s="68"/>
      <c r="YS4248" s="68"/>
      <c r="YT4248" s="68"/>
      <c r="YU4248" s="68"/>
      <c r="YV4248" s="68"/>
      <c r="YW4248" s="68"/>
      <c r="YX4248" s="68">
        <v>1.00112463647744</v>
      </c>
      <c r="YY4248" s="68"/>
      <c r="YZ4248" s="68"/>
      <c r="ZA4248" s="68"/>
      <c r="ZB4248" s="68"/>
      <c r="ZC4248" s="68"/>
      <c r="ZD4248" s="68"/>
    </row>
    <row r="4249" spans="658:680" x14ac:dyDescent="0.25">
      <c r="YH4249" s="68"/>
      <c r="YI4249" s="68"/>
      <c r="YJ4249" s="68"/>
      <c r="YK4249" s="68"/>
      <c r="YL4249" s="68"/>
      <c r="YM4249" s="68"/>
      <c r="YN4249" s="68"/>
      <c r="YO4249" s="68"/>
      <c r="YP4249" s="68"/>
      <c r="YQ4249" s="68"/>
      <c r="YR4249" s="68"/>
      <c r="YS4249" s="68"/>
      <c r="YT4249" s="68"/>
      <c r="YU4249" s="68"/>
      <c r="YV4249" s="68"/>
      <c r="YW4249" s="68"/>
      <c r="YX4249" s="68">
        <v>1.0011240202449501</v>
      </c>
      <c r="YY4249" s="68"/>
      <c r="YZ4249" s="68"/>
      <c r="ZA4249" s="68"/>
      <c r="ZB4249" s="68"/>
      <c r="ZC4249" s="68"/>
      <c r="ZD4249" s="68"/>
    </row>
    <row r="4250" spans="658:680" x14ac:dyDescent="0.25">
      <c r="YH4250" s="68"/>
      <c r="YI4250" s="68"/>
      <c r="YJ4250" s="68"/>
      <c r="YK4250" s="68"/>
      <c r="YL4250" s="68"/>
      <c r="YM4250" s="68"/>
      <c r="YN4250" s="68"/>
      <c r="YO4250" s="68"/>
      <c r="YP4250" s="68"/>
      <c r="YQ4250" s="68"/>
      <c r="YR4250" s="68"/>
      <c r="YS4250" s="68"/>
      <c r="YT4250" s="68"/>
      <c r="YU4250" s="68"/>
      <c r="YV4250" s="68"/>
      <c r="YW4250" s="68"/>
      <c r="YX4250" s="68">
        <v>1.0011199370386601</v>
      </c>
      <c r="YY4250" s="68"/>
      <c r="YZ4250" s="68"/>
      <c r="ZA4250" s="68"/>
      <c r="ZB4250" s="68"/>
      <c r="ZC4250" s="68"/>
      <c r="ZD4250" s="68"/>
    </row>
    <row r="4251" spans="658:680" x14ac:dyDescent="0.25">
      <c r="YH4251" s="68"/>
      <c r="YI4251" s="68"/>
      <c r="YJ4251" s="68"/>
      <c r="YK4251" s="68"/>
      <c r="YL4251" s="68"/>
      <c r="YM4251" s="68"/>
      <c r="YN4251" s="68"/>
      <c r="YO4251" s="68"/>
      <c r="YP4251" s="68"/>
      <c r="YQ4251" s="68"/>
      <c r="YR4251" s="68"/>
      <c r="YS4251" s="68"/>
      <c r="YT4251" s="68"/>
      <c r="YU4251" s="68"/>
      <c r="YV4251" s="68"/>
      <c r="YW4251" s="68"/>
      <c r="YX4251" s="68">
        <v>1.0011194699925401</v>
      </c>
      <c r="YY4251" s="68"/>
      <c r="YZ4251" s="68"/>
      <c r="ZA4251" s="68"/>
      <c r="ZB4251" s="68"/>
      <c r="ZC4251" s="68"/>
      <c r="ZD4251" s="68"/>
    </row>
    <row r="4252" spans="658:680" x14ac:dyDescent="0.25">
      <c r="YH4252" s="68"/>
      <c r="YI4252" s="68"/>
      <c r="YJ4252" s="68"/>
      <c r="YK4252" s="68"/>
      <c r="YL4252" s="68"/>
      <c r="YM4252" s="68"/>
      <c r="YN4252" s="68"/>
      <c r="YO4252" s="68"/>
      <c r="YP4252" s="68"/>
      <c r="YQ4252" s="68"/>
      <c r="YR4252" s="68"/>
      <c r="YS4252" s="68"/>
      <c r="YT4252" s="68"/>
      <c r="YU4252" s="68"/>
      <c r="YV4252" s="68"/>
      <c r="YW4252" s="68"/>
      <c r="YX4252" s="68">
        <v>1.0011184155635999</v>
      </c>
      <c r="YY4252" s="68"/>
      <c r="YZ4252" s="68"/>
      <c r="ZA4252" s="68"/>
      <c r="ZB4252" s="68"/>
      <c r="ZC4252" s="68"/>
      <c r="ZD4252" s="68"/>
    </row>
    <row r="4253" spans="658:680" x14ac:dyDescent="0.25">
      <c r="YH4253" s="68"/>
      <c r="YI4253" s="68"/>
      <c r="YJ4253" s="68"/>
      <c r="YK4253" s="68"/>
      <c r="YL4253" s="68"/>
      <c r="YM4253" s="68"/>
      <c r="YN4253" s="68"/>
      <c r="YO4253" s="68"/>
      <c r="YP4253" s="68"/>
      <c r="YQ4253" s="68"/>
      <c r="YR4253" s="68"/>
      <c r="YS4253" s="68"/>
      <c r="YT4253" s="68"/>
      <c r="YU4253" s="68"/>
      <c r="YV4253" s="68"/>
      <c r="YW4253" s="68"/>
      <c r="YX4253" s="68">
        <v>1.0011149775999999</v>
      </c>
      <c r="YY4253" s="68"/>
      <c r="YZ4253" s="68"/>
      <c r="ZA4253" s="68"/>
      <c r="ZB4253" s="68"/>
      <c r="ZC4253" s="68"/>
      <c r="ZD4253" s="68"/>
    </row>
    <row r="4254" spans="658:680" x14ac:dyDescent="0.25">
      <c r="YH4254" s="68"/>
      <c r="YI4254" s="68"/>
      <c r="YJ4254" s="68"/>
      <c r="YK4254" s="68"/>
      <c r="YL4254" s="68"/>
      <c r="YM4254" s="68"/>
      <c r="YN4254" s="68"/>
      <c r="YO4254" s="68"/>
      <c r="YP4254" s="68"/>
      <c r="YQ4254" s="68"/>
      <c r="YR4254" s="68"/>
      <c r="YS4254" s="68"/>
      <c r="YT4254" s="68"/>
      <c r="YU4254" s="68"/>
      <c r="YV4254" s="68"/>
      <c r="YW4254" s="68"/>
      <c r="YX4254" s="68">
        <v>1.0011147140301599</v>
      </c>
      <c r="YY4254" s="68"/>
      <c r="YZ4254" s="68"/>
      <c r="ZA4254" s="68"/>
      <c r="ZB4254" s="68"/>
      <c r="ZC4254" s="68"/>
      <c r="ZD4254" s="68"/>
    </row>
    <row r="4255" spans="658:680" x14ac:dyDescent="0.25">
      <c r="YH4255" s="68"/>
      <c r="YI4255" s="68"/>
      <c r="YJ4255" s="68"/>
      <c r="YK4255" s="68"/>
      <c r="YL4255" s="68"/>
      <c r="YM4255" s="68"/>
      <c r="YN4255" s="68"/>
      <c r="YO4255" s="68"/>
      <c r="YP4255" s="68"/>
      <c r="YQ4255" s="68"/>
      <c r="YR4255" s="68"/>
      <c r="YS4255" s="68"/>
      <c r="YT4255" s="68"/>
      <c r="YU4255" s="68"/>
      <c r="YV4255" s="68"/>
      <c r="YW4255" s="68"/>
      <c r="YX4255" s="68">
        <v>1.0011128803261899</v>
      </c>
      <c r="YY4255" s="68"/>
      <c r="YZ4255" s="68"/>
      <c r="ZA4255" s="68"/>
      <c r="ZB4255" s="68"/>
      <c r="ZC4255" s="68"/>
      <c r="ZD4255" s="68"/>
    </row>
    <row r="4256" spans="658:680" x14ac:dyDescent="0.25">
      <c r="YH4256" s="68"/>
      <c r="YI4256" s="68"/>
      <c r="YJ4256" s="68"/>
      <c r="YK4256" s="68"/>
      <c r="YL4256" s="68"/>
      <c r="YM4256" s="68"/>
      <c r="YN4256" s="68"/>
      <c r="YO4256" s="68"/>
      <c r="YP4256" s="68"/>
      <c r="YQ4256" s="68"/>
      <c r="YR4256" s="68"/>
      <c r="YS4256" s="68"/>
      <c r="YT4256" s="68"/>
      <c r="YU4256" s="68"/>
      <c r="YV4256" s="68"/>
      <c r="YW4256" s="68"/>
      <c r="YX4256" s="68">
        <v>1.0011100355796201</v>
      </c>
      <c r="YY4256" s="68"/>
      <c r="YZ4256" s="68"/>
      <c r="ZA4256" s="68"/>
      <c r="ZB4256" s="68"/>
      <c r="ZC4256" s="68"/>
      <c r="ZD4256" s="68"/>
    </row>
    <row r="4257" spans="658:680" x14ac:dyDescent="0.25">
      <c r="YH4257" s="68"/>
      <c r="YI4257" s="68"/>
      <c r="YJ4257" s="68"/>
      <c r="YK4257" s="68"/>
      <c r="YL4257" s="68"/>
      <c r="YM4257" s="68"/>
      <c r="YN4257" s="68"/>
      <c r="YO4257" s="68"/>
      <c r="YP4257" s="68"/>
      <c r="YQ4257" s="68"/>
      <c r="YR4257" s="68"/>
      <c r="YS4257" s="68"/>
      <c r="YT4257" s="68"/>
      <c r="YU4257" s="68"/>
      <c r="YV4257" s="68"/>
      <c r="YW4257" s="68"/>
      <c r="YX4257" s="68">
        <v>1.00110972561128</v>
      </c>
      <c r="YY4257" s="68"/>
      <c r="YZ4257" s="68"/>
      <c r="ZA4257" s="68"/>
      <c r="ZB4257" s="68"/>
      <c r="ZC4257" s="68"/>
      <c r="ZD4257" s="68"/>
    </row>
    <row r="4258" spans="658:680" x14ac:dyDescent="0.25">
      <c r="YH4258" s="68"/>
      <c r="YI4258" s="68"/>
      <c r="YJ4258" s="68"/>
      <c r="YK4258" s="68"/>
      <c r="YL4258" s="68"/>
      <c r="YM4258" s="68"/>
      <c r="YN4258" s="68"/>
      <c r="YO4258" s="68"/>
      <c r="YP4258" s="68"/>
      <c r="YQ4258" s="68"/>
      <c r="YR4258" s="68"/>
      <c r="YS4258" s="68"/>
      <c r="YT4258" s="68"/>
      <c r="YU4258" s="68"/>
      <c r="YV4258" s="68"/>
      <c r="YW4258" s="68"/>
      <c r="YX4258" s="68">
        <v>1.0011089487565099</v>
      </c>
      <c r="YY4258" s="68"/>
      <c r="YZ4258" s="68"/>
      <c r="ZA4258" s="68"/>
      <c r="ZB4258" s="68"/>
      <c r="ZC4258" s="68"/>
      <c r="ZD4258" s="68"/>
    </row>
    <row r="4259" spans="658:680" x14ac:dyDescent="0.25">
      <c r="YH4259" s="68"/>
      <c r="YI4259" s="68"/>
      <c r="YJ4259" s="68"/>
      <c r="YK4259" s="68"/>
      <c r="YL4259" s="68"/>
      <c r="YM4259" s="68"/>
      <c r="YN4259" s="68"/>
      <c r="YO4259" s="68"/>
      <c r="YP4259" s="68"/>
      <c r="YQ4259" s="68"/>
      <c r="YR4259" s="68"/>
      <c r="YS4259" s="68"/>
      <c r="YT4259" s="68"/>
      <c r="YU4259" s="68"/>
      <c r="YV4259" s="68"/>
      <c r="YW4259" s="68"/>
      <c r="YX4259" s="68">
        <v>1.00110890187932</v>
      </c>
      <c r="YY4259" s="68"/>
      <c r="YZ4259" s="68"/>
      <c r="ZA4259" s="68"/>
      <c r="ZB4259" s="68"/>
      <c r="ZC4259" s="68"/>
      <c r="ZD4259" s="68"/>
    </row>
    <row r="4260" spans="658:680" x14ac:dyDescent="0.25">
      <c r="YH4260" s="68"/>
      <c r="YI4260" s="68"/>
      <c r="YJ4260" s="68"/>
      <c r="YK4260" s="68"/>
      <c r="YL4260" s="68"/>
      <c r="YM4260" s="68"/>
      <c r="YN4260" s="68"/>
      <c r="YO4260" s="68"/>
      <c r="YP4260" s="68"/>
      <c r="YQ4260" s="68"/>
      <c r="YR4260" s="68"/>
      <c r="YS4260" s="68"/>
      <c r="YT4260" s="68"/>
      <c r="YU4260" s="68"/>
      <c r="YV4260" s="68"/>
      <c r="YW4260" s="68"/>
      <c r="YX4260" s="68">
        <v>1.0011087044809499</v>
      </c>
      <c r="YY4260" s="68"/>
      <c r="YZ4260" s="68"/>
      <c r="ZA4260" s="68"/>
      <c r="ZB4260" s="68"/>
      <c r="ZC4260" s="68"/>
      <c r="ZD4260" s="68"/>
    </row>
    <row r="4261" spans="658:680" x14ac:dyDescent="0.25">
      <c r="YH4261" s="68"/>
      <c r="YI4261" s="68"/>
      <c r="YJ4261" s="68"/>
      <c r="YK4261" s="68"/>
      <c r="YL4261" s="68"/>
      <c r="YM4261" s="68"/>
      <c r="YN4261" s="68"/>
      <c r="YO4261" s="68"/>
      <c r="YP4261" s="68"/>
      <c r="YQ4261" s="68"/>
      <c r="YR4261" s="68"/>
      <c r="YS4261" s="68"/>
      <c r="YT4261" s="68"/>
      <c r="YU4261" s="68"/>
      <c r="YV4261" s="68"/>
      <c r="YW4261" s="68"/>
      <c r="YX4261" s="68">
        <v>1.00110748057669</v>
      </c>
      <c r="YY4261" s="68"/>
      <c r="YZ4261" s="68"/>
      <c r="ZA4261" s="68"/>
      <c r="ZB4261" s="68"/>
      <c r="ZC4261" s="68"/>
      <c r="ZD4261" s="68"/>
    </row>
    <row r="4262" spans="658:680" x14ac:dyDescent="0.25">
      <c r="YH4262" s="68"/>
      <c r="YI4262" s="68"/>
      <c r="YJ4262" s="68"/>
      <c r="YK4262" s="68"/>
      <c r="YL4262" s="68"/>
      <c r="YM4262" s="68"/>
      <c r="YN4262" s="68"/>
      <c r="YO4262" s="68"/>
      <c r="YP4262" s="68"/>
      <c r="YQ4262" s="68"/>
      <c r="YR4262" s="68"/>
      <c r="YS4262" s="68"/>
      <c r="YT4262" s="68"/>
      <c r="YU4262" s="68"/>
      <c r="YV4262" s="68"/>
      <c r="YW4262" s="68"/>
      <c r="YX4262" s="68">
        <v>1.00110505262086</v>
      </c>
      <c r="YY4262" s="68"/>
      <c r="YZ4262" s="68"/>
      <c r="ZA4262" s="68"/>
      <c r="ZB4262" s="68"/>
      <c r="ZC4262" s="68"/>
      <c r="ZD4262" s="68"/>
    </row>
    <row r="4263" spans="658:680" x14ac:dyDescent="0.25">
      <c r="YH4263" s="68"/>
      <c r="YI4263" s="68"/>
      <c r="YJ4263" s="68"/>
      <c r="YK4263" s="68"/>
      <c r="YL4263" s="68"/>
      <c r="YM4263" s="68"/>
      <c r="YN4263" s="68"/>
      <c r="YO4263" s="68"/>
      <c r="YP4263" s="68"/>
      <c r="YQ4263" s="68"/>
      <c r="YR4263" s="68"/>
      <c r="YS4263" s="68"/>
      <c r="YT4263" s="68"/>
      <c r="YU4263" s="68"/>
      <c r="YV4263" s="68"/>
      <c r="YW4263" s="68"/>
      <c r="YX4263" s="68">
        <v>1.00110414922045</v>
      </c>
      <c r="YY4263" s="68"/>
      <c r="YZ4263" s="68"/>
      <c r="ZA4263" s="68"/>
      <c r="ZB4263" s="68"/>
      <c r="ZC4263" s="68"/>
      <c r="ZD4263" s="68"/>
    </row>
    <row r="4264" spans="658:680" x14ac:dyDescent="0.25">
      <c r="YH4264" s="68"/>
      <c r="YI4264" s="68"/>
      <c r="YJ4264" s="68"/>
      <c r="YK4264" s="68"/>
      <c r="YL4264" s="68"/>
      <c r="YM4264" s="68"/>
      <c r="YN4264" s="68"/>
      <c r="YO4264" s="68"/>
      <c r="YP4264" s="68"/>
      <c r="YQ4264" s="68"/>
      <c r="YR4264" s="68"/>
      <c r="YS4264" s="68"/>
      <c r="YT4264" s="68"/>
      <c r="YU4264" s="68"/>
      <c r="YV4264" s="68"/>
      <c r="YW4264" s="68"/>
      <c r="YX4264" s="68">
        <v>1.0011038278153199</v>
      </c>
      <c r="YY4264" s="68"/>
      <c r="YZ4264" s="68"/>
      <c r="ZA4264" s="68"/>
      <c r="ZB4264" s="68"/>
      <c r="ZC4264" s="68"/>
      <c r="ZD4264" s="68"/>
    </row>
    <row r="4265" spans="658:680" x14ac:dyDescent="0.25">
      <c r="YH4265" s="68"/>
      <c r="YI4265" s="68"/>
      <c r="YJ4265" s="68"/>
      <c r="YK4265" s="68"/>
      <c r="YL4265" s="68"/>
      <c r="YM4265" s="68"/>
      <c r="YN4265" s="68"/>
      <c r="YO4265" s="68"/>
      <c r="YP4265" s="68"/>
      <c r="YQ4265" s="68"/>
      <c r="YR4265" s="68"/>
      <c r="YS4265" s="68"/>
      <c r="YT4265" s="68"/>
      <c r="YU4265" s="68"/>
      <c r="YV4265" s="68"/>
      <c r="YW4265" s="68"/>
      <c r="YX4265" s="68">
        <v>1.0011011250225701</v>
      </c>
      <c r="YY4265" s="68"/>
      <c r="YZ4265" s="68"/>
      <c r="ZA4265" s="68"/>
      <c r="ZB4265" s="68"/>
      <c r="ZC4265" s="68"/>
      <c r="ZD4265" s="68"/>
    </row>
    <row r="4266" spans="658:680" x14ac:dyDescent="0.25">
      <c r="YH4266" s="68"/>
      <c r="YI4266" s="68"/>
      <c r="YJ4266" s="68"/>
      <c r="YK4266" s="68"/>
      <c r="YL4266" s="68"/>
      <c r="YM4266" s="68"/>
      <c r="YN4266" s="68"/>
      <c r="YO4266" s="68"/>
      <c r="YP4266" s="68"/>
      <c r="YQ4266" s="68"/>
      <c r="YR4266" s="68"/>
      <c r="YS4266" s="68"/>
      <c r="YT4266" s="68"/>
      <c r="YU4266" s="68"/>
      <c r="YV4266" s="68"/>
      <c r="YW4266" s="68"/>
      <c r="YX4266" s="68">
        <v>1.00110111702268</v>
      </c>
      <c r="YY4266" s="68"/>
      <c r="YZ4266" s="68"/>
      <c r="ZA4266" s="68"/>
      <c r="ZB4266" s="68"/>
      <c r="ZC4266" s="68"/>
      <c r="ZD4266" s="68"/>
    </row>
    <row r="4267" spans="658:680" x14ac:dyDescent="0.25">
      <c r="YH4267" s="68"/>
      <c r="YI4267" s="68"/>
      <c r="YJ4267" s="68"/>
      <c r="YK4267" s="68"/>
      <c r="YL4267" s="68"/>
      <c r="YM4267" s="68"/>
      <c r="YN4267" s="68"/>
      <c r="YO4267" s="68"/>
      <c r="YP4267" s="68"/>
      <c r="YQ4267" s="68"/>
      <c r="YR4267" s="68"/>
      <c r="YS4267" s="68"/>
      <c r="YT4267" s="68"/>
      <c r="YU4267" s="68"/>
      <c r="YV4267" s="68"/>
      <c r="YW4267" s="68"/>
      <c r="YX4267" s="68">
        <v>1.00109839397834</v>
      </c>
      <c r="YY4267" s="68"/>
      <c r="YZ4267" s="68"/>
      <c r="ZA4267" s="68"/>
      <c r="ZB4267" s="68"/>
      <c r="ZC4267" s="68"/>
      <c r="ZD4267" s="68"/>
    </row>
    <row r="4268" spans="658:680" x14ac:dyDescent="0.25">
      <c r="YH4268" s="68"/>
      <c r="YI4268" s="68"/>
      <c r="YJ4268" s="68"/>
      <c r="YK4268" s="68"/>
      <c r="YL4268" s="68"/>
      <c r="YM4268" s="68"/>
      <c r="YN4268" s="68"/>
      <c r="YO4268" s="68"/>
      <c r="YP4268" s="68"/>
      <c r="YQ4268" s="68"/>
      <c r="YR4268" s="68"/>
      <c r="YS4268" s="68"/>
      <c r="YT4268" s="68"/>
      <c r="YU4268" s="68"/>
      <c r="YV4268" s="68"/>
      <c r="YW4268" s="68"/>
      <c r="YX4268" s="68">
        <v>1.0010980836762899</v>
      </c>
      <c r="YY4268" s="68"/>
      <c r="YZ4268" s="68"/>
      <c r="ZA4268" s="68"/>
      <c r="ZB4268" s="68"/>
      <c r="ZC4268" s="68"/>
      <c r="ZD4268" s="68"/>
    </row>
    <row r="4269" spans="658:680" x14ac:dyDescent="0.25">
      <c r="YH4269" s="68"/>
      <c r="YI4269" s="68"/>
      <c r="YJ4269" s="68"/>
      <c r="YK4269" s="68"/>
      <c r="YL4269" s="68"/>
      <c r="YM4269" s="68"/>
      <c r="YN4269" s="68"/>
      <c r="YO4269" s="68"/>
      <c r="YP4269" s="68"/>
      <c r="YQ4269" s="68"/>
      <c r="YR4269" s="68"/>
      <c r="YS4269" s="68"/>
      <c r="YT4269" s="68"/>
      <c r="YU4269" s="68"/>
      <c r="YV4269" s="68"/>
      <c r="YW4269" s="68"/>
      <c r="YX4269" s="68">
        <v>1.0010917179613801</v>
      </c>
      <c r="YY4269" s="68"/>
      <c r="YZ4269" s="68"/>
      <c r="ZA4269" s="68"/>
      <c r="ZB4269" s="68"/>
      <c r="ZC4269" s="68"/>
      <c r="ZD4269" s="68"/>
    </row>
    <row r="4270" spans="658:680" x14ac:dyDescent="0.25">
      <c r="YH4270" s="68"/>
      <c r="YI4270" s="68"/>
      <c r="YJ4270" s="68"/>
      <c r="YK4270" s="68"/>
      <c r="YL4270" s="68"/>
      <c r="YM4270" s="68"/>
      <c r="YN4270" s="68"/>
      <c r="YO4270" s="68"/>
      <c r="YP4270" s="68"/>
      <c r="YQ4270" s="68"/>
      <c r="YR4270" s="68"/>
      <c r="YS4270" s="68"/>
      <c r="YT4270" s="68"/>
      <c r="YU4270" s="68"/>
      <c r="YV4270" s="68"/>
      <c r="YW4270" s="68"/>
      <c r="YX4270" s="68">
        <v>1.0010897945638899</v>
      </c>
      <c r="YY4270" s="68"/>
      <c r="YZ4270" s="68"/>
      <c r="ZA4270" s="68"/>
      <c r="ZB4270" s="68"/>
      <c r="ZC4270" s="68"/>
      <c r="ZD4270" s="68"/>
    </row>
    <row r="4271" spans="658:680" x14ac:dyDescent="0.25">
      <c r="YH4271" s="68"/>
      <c r="YI4271" s="68"/>
      <c r="YJ4271" s="68"/>
      <c r="YK4271" s="68"/>
      <c r="YL4271" s="68"/>
      <c r="YM4271" s="68"/>
      <c r="YN4271" s="68"/>
      <c r="YO4271" s="68"/>
      <c r="YP4271" s="68"/>
      <c r="YQ4271" s="68"/>
      <c r="YR4271" s="68"/>
      <c r="YS4271" s="68"/>
      <c r="YT4271" s="68"/>
      <c r="YU4271" s="68"/>
      <c r="YV4271" s="68"/>
      <c r="YW4271" s="68"/>
      <c r="YX4271" s="68">
        <v>1.00108541882503</v>
      </c>
      <c r="YY4271" s="68"/>
      <c r="YZ4271" s="68"/>
      <c r="ZA4271" s="68"/>
      <c r="ZB4271" s="68"/>
      <c r="ZC4271" s="68"/>
      <c r="ZD4271" s="68"/>
    </row>
    <row r="4272" spans="658:680" x14ac:dyDescent="0.25">
      <c r="YH4272" s="68"/>
      <c r="YI4272" s="68"/>
      <c r="YJ4272" s="68"/>
      <c r="YK4272" s="68"/>
      <c r="YL4272" s="68"/>
      <c r="YM4272" s="68"/>
      <c r="YN4272" s="68"/>
      <c r="YO4272" s="68"/>
      <c r="YP4272" s="68"/>
      <c r="YQ4272" s="68"/>
      <c r="YR4272" s="68"/>
      <c r="YS4272" s="68"/>
      <c r="YT4272" s="68"/>
      <c r="YU4272" s="68"/>
      <c r="YV4272" s="68"/>
      <c r="YW4272" s="68"/>
      <c r="YX4272" s="68">
        <v>1.00108536780219</v>
      </c>
      <c r="YY4272" s="68"/>
      <c r="YZ4272" s="68"/>
      <c r="ZA4272" s="68"/>
      <c r="ZB4272" s="68"/>
      <c r="ZC4272" s="68"/>
      <c r="ZD4272" s="68"/>
    </row>
    <row r="4273" spans="658:680" x14ac:dyDescent="0.25">
      <c r="YH4273" s="68"/>
      <c r="YI4273" s="68"/>
      <c r="YJ4273" s="68"/>
      <c r="YK4273" s="68"/>
      <c r="YL4273" s="68"/>
      <c r="YM4273" s="68"/>
      <c r="YN4273" s="68"/>
      <c r="YO4273" s="68"/>
      <c r="YP4273" s="68"/>
      <c r="YQ4273" s="68"/>
      <c r="YR4273" s="68"/>
      <c r="YS4273" s="68"/>
      <c r="YT4273" s="68"/>
      <c r="YU4273" s="68"/>
      <c r="YV4273" s="68"/>
      <c r="YW4273" s="68"/>
      <c r="YX4273" s="68">
        <v>1.0010849676537299</v>
      </c>
      <c r="YY4273" s="68"/>
      <c r="YZ4273" s="68"/>
      <c r="ZA4273" s="68"/>
      <c r="ZB4273" s="68"/>
      <c r="ZC4273" s="68"/>
      <c r="ZD4273" s="68"/>
    </row>
    <row r="4274" spans="658:680" x14ac:dyDescent="0.25">
      <c r="YH4274" s="68"/>
      <c r="YI4274" s="68"/>
      <c r="YJ4274" s="68"/>
      <c r="YK4274" s="68"/>
      <c r="YL4274" s="68"/>
      <c r="YM4274" s="68"/>
      <c r="YN4274" s="68"/>
      <c r="YO4274" s="68"/>
      <c r="YP4274" s="68"/>
      <c r="YQ4274" s="68"/>
      <c r="YR4274" s="68"/>
      <c r="YS4274" s="68"/>
      <c r="YT4274" s="68"/>
      <c r="YU4274" s="68"/>
      <c r="YV4274" s="68"/>
      <c r="YW4274" s="68"/>
      <c r="YX4274" s="68">
        <v>1.0010831805909799</v>
      </c>
      <c r="YY4274" s="68"/>
      <c r="YZ4274" s="68"/>
      <c r="ZA4274" s="68"/>
      <c r="ZB4274" s="68"/>
      <c r="ZC4274" s="68"/>
      <c r="ZD4274" s="68"/>
    </row>
    <row r="4275" spans="658:680" x14ac:dyDescent="0.25">
      <c r="YH4275" s="68"/>
      <c r="YI4275" s="68"/>
      <c r="YJ4275" s="68"/>
      <c r="YK4275" s="68"/>
      <c r="YL4275" s="68"/>
      <c r="YM4275" s="68"/>
      <c r="YN4275" s="68"/>
      <c r="YO4275" s="68"/>
      <c r="YP4275" s="68"/>
      <c r="YQ4275" s="68"/>
      <c r="YR4275" s="68"/>
      <c r="YS4275" s="68"/>
      <c r="YT4275" s="68"/>
      <c r="YU4275" s="68"/>
      <c r="YV4275" s="68"/>
      <c r="YW4275" s="68"/>
      <c r="YX4275" s="68">
        <v>1.00108201771459</v>
      </c>
      <c r="YY4275" s="68"/>
      <c r="YZ4275" s="68"/>
      <c r="ZA4275" s="68"/>
      <c r="ZB4275" s="68"/>
      <c r="ZC4275" s="68"/>
      <c r="ZD4275" s="68"/>
    </row>
    <row r="4276" spans="658:680" x14ac:dyDescent="0.25">
      <c r="YH4276" s="68"/>
      <c r="YI4276" s="68"/>
      <c r="YJ4276" s="68"/>
      <c r="YK4276" s="68"/>
      <c r="YL4276" s="68"/>
      <c r="YM4276" s="68"/>
      <c r="YN4276" s="68"/>
      <c r="YO4276" s="68"/>
      <c r="YP4276" s="68"/>
      <c r="YQ4276" s="68"/>
      <c r="YR4276" s="68"/>
      <c r="YS4276" s="68"/>
      <c r="YT4276" s="68"/>
      <c r="YU4276" s="68"/>
      <c r="YV4276" s="68"/>
      <c r="YW4276" s="68"/>
      <c r="YX4276" s="68">
        <v>1.0010796435337099</v>
      </c>
      <c r="YY4276" s="68"/>
      <c r="YZ4276" s="68"/>
      <c r="ZA4276" s="68"/>
      <c r="ZB4276" s="68"/>
      <c r="ZC4276" s="68"/>
      <c r="ZD4276" s="68"/>
    </row>
    <row r="4277" spans="658:680" x14ac:dyDescent="0.25">
      <c r="YH4277" s="68"/>
      <c r="YI4277" s="68"/>
      <c r="YJ4277" s="68"/>
      <c r="YK4277" s="68"/>
      <c r="YL4277" s="68"/>
      <c r="YM4277" s="68"/>
      <c r="YN4277" s="68"/>
      <c r="YO4277" s="68"/>
      <c r="YP4277" s="68"/>
      <c r="YQ4277" s="68"/>
      <c r="YR4277" s="68"/>
      <c r="YS4277" s="68"/>
      <c r="YT4277" s="68"/>
      <c r="YU4277" s="68"/>
      <c r="YV4277" s="68"/>
      <c r="YW4277" s="68"/>
      <c r="YX4277" s="68">
        <v>1.00107792033216</v>
      </c>
      <c r="YY4277" s="68"/>
      <c r="YZ4277" s="68"/>
      <c r="ZA4277" s="68"/>
      <c r="ZB4277" s="68"/>
      <c r="ZC4277" s="68"/>
      <c r="ZD4277" s="68"/>
    </row>
    <row r="4278" spans="658:680" x14ac:dyDescent="0.25">
      <c r="YH4278" s="68"/>
      <c r="YI4278" s="68"/>
      <c r="YJ4278" s="68"/>
      <c r="YK4278" s="68"/>
      <c r="YL4278" s="68"/>
      <c r="YM4278" s="68"/>
      <c r="YN4278" s="68"/>
      <c r="YO4278" s="68"/>
      <c r="YP4278" s="68"/>
      <c r="YQ4278" s="68"/>
      <c r="YR4278" s="68"/>
      <c r="YS4278" s="68"/>
      <c r="YT4278" s="68"/>
      <c r="YU4278" s="68"/>
      <c r="YV4278" s="68"/>
      <c r="YW4278" s="68"/>
      <c r="YX4278" s="68">
        <v>1.0010778317890801</v>
      </c>
      <c r="YY4278" s="68"/>
      <c r="YZ4278" s="68"/>
      <c r="ZA4278" s="68"/>
      <c r="ZB4278" s="68"/>
      <c r="ZC4278" s="68"/>
      <c r="ZD4278" s="68"/>
    </row>
    <row r="4279" spans="658:680" x14ac:dyDescent="0.25">
      <c r="YH4279" s="68"/>
      <c r="YI4279" s="68"/>
      <c r="YJ4279" s="68"/>
      <c r="YK4279" s="68"/>
      <c r="YL4279" s="68"/>
      <c r="YM4279" s="68"/>
      <c r="YN4279" s="68"/>
      <c r="YO4279" s="68"/>
      <c r="YP4279" s="68"/>
      <c r="YQ4279" s="68"/>
      <c r="YR4279" s="68"/>
      <c r="YS4279" s="68"/>
      <c r="YT4279" s="68"/>
      <c r="YU4279" s="68"/>
      <c r="YV4279" s="68"/>
      <c r="YW4279" s="68"/>
      <c r="YX4279" s="68">
        <v>1.0010773823145001</v>
      </c>
      <c r="YY4279" s="68"/>
      <c r="YZ4279" s="68"/>
      <c r="ZA4279" s="68"/>
      <c r="ZB4279" s="68"/>
      <c r="ZC4279" s="68"/>
      <c r="ZD4279" s="68"/>
    </row>
    <row r="4280" spans="658:680" x14ac:dyDescent="0.25">
      <c r="YH4280" s="68"/>
      <c r="YI4280" s="68"/>
      <c r="YJ4280" s="68"/>
      <c r="YK4280" s="68"/>
      <c r="YL4280" s="68"/>
      <c r="YM4280" s="68"/>
      <c r="YN4280" s="68"/>
      <c r="YO4280" s="68"/>
      <c r="YP4280" s="68"/>
      <c r="YQ4280" s="68"/>
      <c r="YR4280" s="68"/>
      <c r="YS4280" s="68"/>
      <c r="YT4280" s="68"/>
      <c r="YU4280" s="68"/>
      <c r="YV4280" s="68"/>
      <c r="YW4280" s="68"/>
      <c r="YX4280" s="68">
        <v>1.0010744552484501</v>
      </c>
      <c r="YY4280" s="68"/>
      <c r="YZ4280" s="68"/>
      <c r="ZA4280" s="68"/>
      <c r="ZB4280" s="68"/>
      <c r="ZC4280" s="68"/>
      <c r="ZD4280" s="68"/>
    </row>
    <row r="4281" spans="658:680" x14ac:dyDescent="0.25">
      <c r="YH4281" s="68"/>
      <c r="YI4281" s="68"/>
      <c r="YJ4281" s="68"/>
      <c r="YK4281" s="68"/>
      <c r="YL4281" s="68"/>
      <c r="YM4281" s="68"/>
      <c r="YN4281" s="68"/>
      <c r="YO4281" s="68"/>
      <c r="YP4281" s="68"/>
      <c r="YQ4281" s="68"/>
      <c r="YR4281" s="68"/>
      <c r="YS4281" s="68"/>
      <c r="YT4281" s="68"/>
      <c r="YU4281" s="68"/>
      <c r="YV4281" s="68"/>
      <c r="YW4281" s="68"/>
      <c r="YX4281" s="68">
        <v>1.00107223924282</v>
      </c>
      <c r="YY4281" s="68"/>
      <c r="YZ4281" s="68"/>
      <c r="ZA4281" s="68"/>
      <c r="ZB4281" s="68"/>
      <c r="ZC4281" s="68"/>
      <c r="ZD4281" s="68"/>
    </row>
    <row r="4282" spans="658:680" x14ac:dyDescent="0.25">
      <c r="YH4282" s="68"/>
      <c r="YI4282" s="68"/>
      <c r="YJ4282" s="68"/>
      <c r="YK4282" s="68"/>
      <c r="YL4282" s="68"/>
      <c r="YM4282" s="68"/>
      <c r="YN4282" s="68"/>
      <c r="YO4282" s="68"/>
      <c r="YP4282" s="68"/>
      <c r="YQ4282" s="68"/>
      <c r="YR4282" s="68"/>
      <c r="YS4282" s="68"/>
      <c r="YT4282" s="68"/>
      <c r="YU4282" s="68"/>
      <c r="YV4282" s="68"/>
      <c r="YW4282" s="68"/>
      <c r="YX4282" s="68">
        <v>1.00107154478204</v>
      </c>
      <c r="YY4282" s="68"/>
      <c r="YZ4282" s="68"/>
      <c r="ZA4282" s="68"/>
      <c r="ZB4282" s="68"/>
      <c r="ZC4282" s="68"/>
      <c r="ZD4282" s="68"/>
    </row>
    <row r="4283" spans="658:680" x14ac:dyDescent="0.25">
      <c r="YH4283" s="68"/>
      <c r="YI4283" s="68"/>
      <c r="YJ4283" s="68"/>
      <c r="YK4283" s="68"/>
      <c r="YL4283" s="68"/>
      <c r="YM4283" s="68"/>
      <c r="YN4283" s="68"/>
      <c r="YO4283" s="68"/>
      <c r="YP4283" s="68"/>
      <c r="YQ4283" s="68"/>
      <c r="YR4283" s="68"/>
      <c r="YS4283" s="68"/>
      <c r="YT4283" s="68"/>
      <c r="YU4283" s="68"/>
      <c r="YV4283" s="68"/>
      <c r="YW4283" s="68"/>
      <c r="YX4283" s="68">
        <v>1.00107028838193</v>
      </c>
      <c r="YY4283" s="68"/>
      <c r="YZ4283" s="68"/>
      <c r="ZA4283" s="68"/>
      <c r="ZB4283" s="68"/>
      <c r="ZC4283" s="68"/>
      <c r="ZD4283" s="68"/>
    </row>
    <row r="4284" spans="658:680" x14ac:dyDescent="0.25">
      <c r="YH4284" s="68"/>
      <c r="YI4284" s="68"/>
      <c r="YJ4284" s="68"/>
      <c r="YK4284" s="68"/>
      <c r="YL4284" s="68"/>
      <c r="YM4284" s="68"/>
      <c r="YN4284" s="68"/>
      <c r="YO4284" s="68"/>
      <c r="YP4284" s="68"/>
      <c r="YQ4284" s="68"/>
      <c r="YR4284" s="68"/>
      <c r="YS4284" s="68"/>
      <c r="YT4284" s="68"/>
      <c r="YU4284" s="68"/>
      <c r="YV4284" s="68"/>
      <c r="YW4284" s="68"/>
      <c r="YX4284" s="68">
        <v>1.0010679716869899</v>
      </c>
      <c r="YY4284" s="68"/>
      <c r="YZ4284" s="68"/>
      <c r="ZA4284" s="68"/>
      <c r="ZB4284" s="68"/>
      <c r="ZC4284" s="68"/>
      <c r="ZD4284" s="68"/>
    </row>
    <row r="4285" spans="658:680" x14ac:dyDescent="0.25">
      <c r="YH4285" s="68"/>
      <c r="YI4285" s="68"/>
      <c r="YJ4285" s="68"/>
      <c r="YK4285" s="68"/>
      <c r="YL4285" s="68"/>
      <c r="YM4285" s="68"/>
      <c r="YN4285" s="68"/>
      <c r="YO4285" s="68"/>
      <c r="YP4285" s="68"/>
      <c r="YQ4285" s="68"/>
      <c r="YR4285" s="68"/>
      <c r="YS4285" s="68"/>
      <c r="YT4285" s="68"/>
      <c r="YU4285" s="68"/>
      <c r="YV4285" s="68"/>
      <c r="YW4285" s="68"/>
      <c r="YX4285" s="68">
        <v>1.0010678572007301</v>
      </c>
      <c r="YY4285" s="68"/>
      <c r="YZ4285" s="68"/>
      <c r="ZA4285" s="68"/>
      <c r="ZB4285" s="68"/>
      <c r="ZC4285" s="68"/>
      <c r="ZD4285" s="68"/>
    </row>
    <row r="4286" spans="658:680" x14ac:dyDescent="0.25">
      <c r="YH4286" s="68"/>
      <c r="YI4286" s="68"/>
      <c r="YJ4286" s="68"/>
      <c r="YK4286" s="68"/>
      <c r="YL4286" s="68"/>
      <c r="YM4286" s="68"/>
      <c r="YN4286" s="68"/>
      <c r="YO4286" s="68"/>
      <c r="YP4286" s="68"/>
      <c r="YQ4286" s="68"/>
      <c r="YR4286" s="68"/>
      <c r="YS4286" s="68"/>
      <c r="YT4286" s="68"/>
      <c r="YU4286" s="68"/>
      <c r="YV4286" s="68"/>
      <c r="YW4286" s="68"/>
      <c r="YX4286" s="68">
        <v>1.0010605361909499</v>
      </c>
      <c r="YY4286" s="68"/>
      <c r="YZ4286" s="68"/>
      <c r="ZA4286" s="68"/>
      <c r="ZB4286" s="68"/>
      <c r="ZC4286" s="68"/>
      <c r="ZD4286" s="68"/>
    </row>
    <row r="4287" spans="658:680" x14ac:dyDescent="0.25">
      <c r="YH4287" s="68"/>
      <c r="YI4287" s="68"/>
      <c r="YJ4287" s="68"/>
      <c r="YK4287" s="68"/>
      <c r="YL4287" s="68"/>
      <c r="YM4287" s="68"/>
      <c r="YN4287" s="68"/>
      <c r="YO4287" s="68"/>
      <c r="YP4287" s="68"/>
      <c r="YQ4287" s="68"/>
      <c r="YR4287" s="68"/>
      <c r="YS4287" s="68"/>
      <c r="YT4287" s="68"/>
      <c r="YU4287" s="68"/>
      <c r="YV4287" s="68"/>
      <c r="YW4287" s="68"/>
      <c r="YX4287" s="68">
        <v>1.00105982976798</v>
      </c>
      <c r="YY4287" s="68"/>
      <c r="YZ4287" s="68"/>
      <c r="ZA4287" s="68"/>
      <c r="ZB4287" s="68"/>
      <c r="ZC4287" s="68"/>
      <c r="ZD4287" s="68"/>
    </row>
    <row r="4288" spans="658:680" x14ac:dyDescent="0.25">
      <c r="YH4288" s="68"/>
      <c r="YI4288" s="68"/>
      <c r="YJ4288" s="68"/>
      <c r="YK4288" s="68"/>
      <c r="YL4288" s="68"/>
      <c r="YM4288" s="68"/>
      <c r="YN4288" s="68"/>
      <c r="YO4288" s="68"/>
      <c r="YP4288" s="68"/>
      <c r="YQ4288" s="68"/>
      <c r="YR4288" s="68"/>
      <c r="YS4288" s="68"/>
      <c r="YT4288" s="68"/>
      <c r="YU4288" s="68"/>
      <c r="YV4288" s="68"/>
      <c r="YW4288" s="68"/>
      <c r="YX4288" s="68">
        <v>1.0010544680584399</v>
      </c>
      <c r="YY4288" s="68"/>
      <c r="YZ4288" s="68"/>
      <c r="ZA4288" s="68"/>
      <c r="ZB4288" s="68"/>
      <c r="ZC4288" s="68"/>
      <c r="ZD4288" s="68"/>
    </row>
    <row r="4289" spans="658:680" x14ac:dyDescent="0.25">
      <c r="YH4289" s="68"/>
      <c r="YI4289" s="68"/>
      <c r="YJ4289" s="68"/>
      <c r="YK4289" s="68"/>
      <c r="YL4289" s="68"/>
      <c r="YM4289" s="68"/>
      <c r="YN4289" s="68"/>
      <c r="YO4289" s="68"/>
      <c r="YP4289" s="68"/>
      <c r="YQ4289" s="68"/>
      <c r="YR4289" s="68"/>
      <c r="YS4289" s="68"/>
      <c r="YT4289" s="68"/>
      <c r="YU4289" s="68"/>
      <c r="YV4289" s="68"/>
      <c r="YW4289" s="68"/>
      <c r="YX4289" s="68">
        <v>1.00105392747455</v>
      </c>
      <c r="YY4289" s="68"/>
      <c r="YZ4289" s="68"/>
      <c r="ZA4289" s="68"/>
      <c r="ZB4289" s="68"/>
      <c r="ZC4289" s="68"/>
      <c r="ZD4289" s="68"/>
    </row>
    <row r="4290" spans="658:680" x14ac:dyDescent="0.25">
      <c r="YH4290" s="68"/>
      <c r="YI4290" s="68"/>
      <c r="YJ4290" s="68"/>
      <c r="YK4290" s="68"/>
      <c r="YL4290" s="68"/>
      <c r="YM4290" s="68"/>
      <c r="YN4290" s="68"/>
      <c r="YO4290" s="68"/>
      <c r="YP4290" s="68"/>
      <c r="YQ4290" s="68"/>
      <c r="YR4290" s="68"/>
      <c r="YS4290" s="68"/>
      <c r="YT4290" s="68"/>
      <c r="YU4290" s="68"/>
      <c r="YV4290" s="68"/>
      <c r="YW4290" s="68"/>
      <c r="YX4290" s="68">
        <v>1.0010531441922901</v>
      </c>
      <c r="YY4290" s="68"/>
      <c r="YZ4290" s="68"/>
      <c r="ZA4290" s="68"/>
      <c r="ZB4290" s="68"/>
      <c r="ZC4290" s="68"/>
      <c r="ZD4290" s="68"/>
    </row>
    <row r="4291" spans="658:680" x14ac:dyDescent="0.25">
      <c r="YH4291" s="68"/>
      <c r="YI4291" s="68"/>
      <c r="YJ4291" s="68"/>
      <c r="YK4291" s="68"/>
      <c r="YL4291" s="68"/>
      <c r="YM4291" s="68"/>
      <c r="YN4291" s="68"/>
      <c r="YO4291" s="68"/>
      <c r="YP4291" s="68"/>
      <c r="YQ4291" s="68"/>
      <c r="YR4291" s="68"/>
      <c r="YS4291" s="68"/>
      <c r="YT4291" s="68"/>
      <c r="YU4291" s="68"/>
      <c r="YV4291" s="68"/>
      <c r="YW4291" s="68"/>
      <c r="YX4291" s="68">
        <v>1.0010502433377799</v>
      </c>
      <c r="YY4291" s="68"/>
      <c r="YZ4291" s="68"/>
      <c r="ZA4291" s="68"/>
      <c r="ZB4291" s="68"/>
      <c r="ZC4291" s="68"/>
      <c r="ZD4291" s="68"/>
    </row>
    <row r="4292" spans="658:680" x14ac:dyDescent="0.25">
      <c r="YH4292" s="68"/>
      <c r="YI4292" s="68"/>
      <c r="YJ4292" s="68"/>
      <c r="YK4292" s="68"/>
      <c r="YL4292" s="68"/>
      <c r="YM4292" s="68"/>
      <c r="YN4292" s="68"/>
      <c r="YO4292" s="68"/>
      <c r="YP4292" s="68"/>
      <c r="YQ4292" s="68"/>
      <c r="YR4292" s="68"/>
      <c r="YS4292" s="68"/>
      <c r="YT4292" s="68"/>
      <c r="YU4292" s="68"/>
      <c r="YV4292" s="68"/>
      <c r="YW4292" s="68"/>
      <c r="YX4292" s="68">
        <v>1.0010493967999301</v>
      </c>
      <c r="YY4292" s="68"/>
      <c r="YZ4292" s="68"/>
      <c r="ZA4292" s="68"/>
      <c r="ZB4292" s="68"/>
      <c r="ZC4292" s="68"/>
      <c r="ZD4292" s="68"/>
    </row>
    <row r="4293" spans="658:680" x14ac:dyDescent="0.25">
      <c r="YH4293" s="68"/>
      <c r="YI4293" s="68"/>
      <c r="YJ4293" s="68"/>
      <c r="YK4293" s="68"/>
      <c r="YL4293" s="68"/>
      <c r="YM4293" s="68"/>
      <c r="YN4293" s="68"/>
      <c r="YO4293" s="68"/>
      <c r="YP4293" s="68"/>
      <c r="YQ4293" s="68"/>
      <c r="YR4293" s="68"/>
      <c r="YS4293" s="68"/>
      <c r="YT4293" s="68"/>
      <c r="YU4293" s="68"/>
      <c r="YV4293" s="68"/>
      <c r="YW4293" s="68"/>
      <c r="YX4293" s="68">
        <v>1.0010483150273399</v>
      </c>
      <c r="YY4293" s="68"/>
      <c r="YZ4293" s="68"/>
      <c r="ZA4293" s="68"/>
      <c r="ZB4293" s="68"/>
      <c r="ZC4293" s="68"/>
      <c r="ZD4293" s="68"/>
    </row>
    <row r="4294" spans="658:680" x14ac:dyDescent="0.25">
      <c r="YH4294" s="68"/>
      <c r="YI4294" s="68"/>
      <c r="YJ4294" s="68"/>
      <c r="YK4294" s="68"/>
      <c r="YL4294" s="68"/>
      <c r="YM4294" s="68"/>
      <c r="YN4294" s="68"/>
      <c r="YO4294" s="68"/>
      <c r="YP4294" s="68"/>
      <c r="YQ4294" s="68"/>
      <c r="YR4294" s="68"/>
      <c r="YS4294" s="68"/>
      <c r="YT4294" s="68"/>
      <c r="YU4294" s="68"/>
      <c r="YV4294" s="68"/>
      <c r="YW4294" s="68"/>
      <c r="YX4294" s="68">
        <v>1.00104799226962</v>
      </c>
      <c r="YY4294" s="68"/>
      <c r="YZ4294" s="68"/>
      <c r="ZA4294" s="68"/>
      <c r="ZB4294" s="68"/>
      <c r="ZC4294" s="68"/>
      <c r="ZD4294" s="68"/>
    </row>
    <row r="4295" spans="658:680" x14ac:dyDescent="0.25">
      <c r="YH4295" s="68"/>
      <c r="YI4295" s="68"/>
      <c r="YJ4295" s="68"/>
      <c r="YK4295" s="68"/>
      <c r="YL4295" s="68"/>
      <c r="YM4295" s="68"/>
      <c r="YN4295" s="68"/>
      <c r="YO4295" s="68"/>
      <c r="YP4295" s="68"/>
      <c r="YQ4295" s="68"/>
      <c r="YR4295" s="68"/>
      <c r="YS4295" s="68"/>
      <c r="YT4295" s="68"/>
      <c r="YU4295" s="68"/>
      <c r="YV4295" s="68"/>
      <c r="YW4295" s="68"/>
      <c r="YX4295" s="68">
        <v>1.0010412458660201</v>
      </c>
      <c r="YY4295" s="68"/>
      <c r="YZ4295" s="68"/>
      <c r="ZA4295" s="68"/>
      <c r="ZB4295" s="68"/>
      <c r="ZC4295" s="68"/>
      <c r="ZD4295" s="68"/>
    </row>
    <row r="4296" spans="658:680" x14ac:dyDescent="0.25">
      <c r="YH4296" s="68"/>
      <c r="YI4296" s="68"/>
      <c r="YJ4296" s="68"/>
      <c r="YK4296" s="68"/>
      <c r="YL4296" s="68"/>
      <c r="YM4296" s="68"/>
      <c r="YN4296" s="68"/>
      <c r="YO4296" s="68"/>
      <c r="YP4296" s="68"/>
      <c r="YQ4296" s="68"/>
      <c r="YR4296" s="68"/>
      <c r="YS4296" s="68"/>
      <c r="YT4296" s="68"/>
      <c r="YU4296" s="68"/>
      <c r="YV4296" s="68"/>
      <c r="YW4296" s="68"/>
      <c r="YX4296" s="68">
        <v>1.00104084601388</v>
      </c>
      <c r="YY4296" s="68"/>
      <c r="YZ4296" s="68"/>
      <c r="ZA4296" s="68"/>
      <c r="ZB4296" s="68"/>
      <c r="ZC4296" s="68"/>
      <c r="ZD4296" s="68"/>
    </row>
    <row r="4297" spans="658:680" x14ac:dyDescent="0.25">
      <c r="YH4297" s="68"/>
      <c r="YI4297" s="68"/>
      <c r="YJ4297" s="68"/>
      <c r="YK4297" s="68"/>
      <c r="YL4297" s="68"/>
      <c r="YM4297" s="68"/>
      <c r="YN4297" s="68"/>
      <c r="YO4297" s="68"/>
      <c r="YP4297" s="68"/>
      <c r="YQ4297" s="68"/>
      <c r="YR4297" s="68"/>
      <c r="YS4297" s="68"/>
      <c r="YT4297" s="68"/>
      <c r="YU4297" s="68"/>
      <c r="YV4297" s="68"/>
      <c r="YW4297" s="68"/>
      <c r="YX4297" s="68">
        <v>1.0010371163360099</v>
      </c>
      <c r="YY4297" s="68"/>
      <c r="YZ4297" s="68"/>
      <c r="ZA4297" s="68"/>
      <c r="ZB4297" s="68"/>
      <c r="ZC4297" s="68"/>
      <c r="ZD4297" s="68"/>
    </row>
    <row r="4298" spans="658:680" x14ac:dyDescent="0.25">
      <c r="YH4298" s="68"/>
      <c r="YI4298" s="68"/>
      <c r="YJ4298" s="68"/>
      <c r="YK4298" s="68"/>
      <c r="YL4298" s="68"/>
      <c r="YM4298" s="68"/>
      <c r="YN4298" s="68"/>
      <c r="YO4298" s="68"/>
      <c r="YP4298" s="68"/>
      <c r="YQ4298" s="68"/>
      <c r="YR4298" s="68"/>
      <c r="YS4298" s="68"/>
      <c r="YT4298" s="68"/>
      <c r="YU4298" s="68"/>
      <c r="YV4298" s="68"/>
      <c r="YW4298" s="68"/>
      <c r="YX4298" s="68">
        <v>1.00103666071728</v>
      </c>
      <c r="YY4298" s="68"/>
      <c r="YZ4298" s="68"/>
      <c r="ZA4298" s="68"/>
      <c r="ZB4298" s="68"/>
      <c r="ZC4298" s="68"/>
      <c r="ZD4298" s="68"/>
    </row>
    <row r="4299" spans="658:680" x14ac:dyDescent="0.25">
      <c r="YH4299" s="68"/>
      <c r="YI4299" s="68"/>
      <c r="YJ4299" s="68"/>
      <c r="YK4299" s="68"/>
      <c r="YL4299" s="68"/>
      <c r="YM4299" s="68"/>
      <c r="YN4299" s="68"/>
      <c r="YO4299" s="68"/>
      <c r="YP4299" s="68"/>
      <c r="YQ4299" s="68"/>
      <c r="YR4299" s="68"/>
      <c r="YS4299" s="68"/>
      <c r="YT4299" s="68"/>
      <c r="YU4299" s="68"/>
      <c r="YV4299" s="68"/>
      <c r="YW4299" s="68"/>
      <c r="YX4299" s="68">
        <v>1.0010357727488</v>
      </c>
      <c r="YY4299" s="68"/>
      <c r="YZ4299" s="68"/>
      <c r="ZA4299" s="68"/>
      <c r="ZB4299" s="68"/>
      <c r="ZC4299" s="68"/>
      <c r="ZD4299" s="68"/>
    </row>
    <row r="4300" spans="658:680" x14ac:dyDescent="0.25">
      <c r="YH4300" s="68"/>
      <c r="YI4300" s="68"/>
      <c r="YJ4300" s="68"/>
      <c r="YK4300" s="68"/>
      <c r="YL4300" s="68"/>
      <c r="YM4300" s="68"/>
      <c r="YN4300" s="68"/>
      <c r="YO4300" s="68"/>
      <c r="YP4300" s="68"/>
      <c r="YQ4300" s="68"/>
      <c r="YR4300" s="68"/>
      <c r="YS4300" s="68"/>
      <c r="YT4300" s="68"/>
      <c r="YU4300" s="68"/>
      <c r="YV4300" s="68"/>
      <c r="YW4300" s="68"/>
      <c r="YX4300" s="68">
        <v>1.00103360302058</v>
      </c>
      <c r="YY4300" s="68"/>
      <c r="YZ4300" s="68"/>
      <c r="ZA4300" s="68"/>
      <c r="ZB4300" s="68"/>
      <c r="ZC4300" s="68"/>
      <c r="ZD4300" s="68"/>
    </row>
    <row r="4301" spans="658:680" x14ac:dyDescent="0.25">
      <c r="YH4301" s="68"/>
      <c r="YI4301" s="68"/>
      <c r="YJ4301" s="68"/>
      <c r="YK4301" s="68"/>
      <c r="YL4301" s="68"/>
      <c r="YM4301" s="68"/>
      <c r="YN4301" s="68"/>
      <c r="YO4301" s="68"/>
      <c r="YP4301" s="68"/>
      <c r="YQ4301" s="68"/>
      <c r="YR4301" s="68"/>
      <c r="YS4301" s="68"/>
      <c r="YT4301" s="68"/>
      <c r="YU4301" s="68"/>
      <c r="YV4301" s="68"/>
      <c r="YW4301" s="68"/>
      <c r="YX4301" s="68">
        <v>1.0010272302921901</v>
      </c>
      <c r="YY4301" s="68"/>
      <c r="YZ4301" s="68"/>
      <c r="ZA4301" s="68"/>
      <c r="ZB4301" s="68"/>
      <c r="ZC4301" s="68"/>
      <c r="ZD4301" s="68"/>
    </row>
    <row r="4302" spans="658:680" x14ac:dyDescent="0.25">
      <c r="YH4302" s="68"/>
      <c r="YI4302" s="68"/>
      <c r="YJ4302" s="68"/>
      <c r="YK4302" s="68"/>
      <c r="YL4302" s="68"/>
      <c r="YM4302" s="68"/>
      <c r="YN4302" s="68"/>
      <c r="YO4302" s="68"/>
      <c r="YP4302" s="68"/>
      <c r="YQ4302" s="68"/>
      <c r="YR4302" s="68"/>
      <c r="YS4302" s="68"/>
      <c r="YT4302" s="68"/>
      <c r="YU4302" s="68"/>
      <c r="YV4302" s="68"/>
      <c r="YW4302" s="68"/>
      <c r="YX4302" s="68">
        <v>1.0010266838944699</v>
      </c>
      <c r="YY4302" s="68"/>
      <c r="YZ4302" s="68"/>
      <c r="ZA4302" s="68"/>
      <c r="ZB4302" s="68"/>
      <c r="ZC4302" s="68"/>
      <c r="ZD4302" s="68"/>
    </row>
    <row r="4303" spans="658:680" x14ac:dyDescent="0.25">
      <c r="YH4303" s="68"/>
      <c r="YI4303" s="68"/>
      <c r="YJ4303" s="68"/>
      <c r="YK4303" s="68"/>
      <c r="YL4303" s="68"/>
      <c r="YM4303" s="68"/>
      <c r="YN4303" s="68"/>
      <c r="YO4303" s="68"/>
      <c r="YP4303" s="68"/>
      <c r="YQ4303" s="68"/>
      <c r="YR4303" s="68"/>
      <c r="YS4303" s="68"/>
      <c r="YT4303" s="68"/>
      <c r="YU4303" s="68"/>
      <c r="YV4303" s="68"/>
      <c r="YW4303" s="68"/>
      <c r="YX4303" s="68">
        <v>1.0010253126895601</v>
      </c>
      <c r="YY4303" s="68"/>
      <c r="YZ4303" s="68"/>
      <c r="ZA4303" s="68"/>
      <c r="ZB4303" s="68"/>
      <c r="ZC4303" s="68"/>
      <c r="ZD4303" s="68"/>
    </row>
    <row r="4304" spans="658:680" x14ac:dyDescent="0.25">
      <c r="YH4304" s="68"/>
      <c r="YI4304" s="68"/>
      <c r="YJ4304" s="68"/>
      <c r="YK4304" s="68"/>
      <c r="YL4304" s="68"/>
      <c r="YM4304" s="68"/>
      <c r="YN4304" s="68"/>
      <c r="YO4304" s="68"/>
      <c r="YP4304" s="68"/>
      <c r="YQ4304" s="68"/>
      <c r="YR4304" s="68"/>
      <c r="YS4304" s="68"/>
      <c r="YT4304" s="68"/>
      <c r="YU4304" s="68"/>
      <c r="YV4304" s="68"/>
      <c r="YW4304" s="68"/>
      <c r="YX4304" s="68">
        <v>1.0010247410800199</v>
      </c>
      <c r="YY4304" s="68"/>
      <c r="YZ4304" s="68"/>
      <c r="ZA4304" s="68"/>
      <c r="ZB4304" s="68"/>
      <c r="ZC4304" s="68"/>
      <c r="ZD4304" s="68"/>
    </row>
    <row r="4305" spans="658:680" x14ac:dyDescent="0.25">
      <c r="YH4305" s="68"/>
      <c r="YI4305" s="68"/>
      <c r="YJ4305" s="68"/>
      <c r="YK4305" s="68"/>
      <c r="YL4305" s="68"/>
      <c r="YM4305" s="68"/>
      <c r="YN4305" s="68"/>
      <c r="YO4305" s="68"/>
      <c r="YP4305" s="68"/>
      <c r="YQ4305" s="68"/>
      <c r="YR4305" s="68"/>
      <c r="YS4305" s="68"/>
      <c r="YT4305" s="68"/>
      <c r="YU4305" s="68"/>
      <c r="YV4305" s="68"/>
      <c r="YW4305" s="68"/>
      <c r="YX4305" s="68">
        <v>1.0010199564606299</v>
      </c>
      <c r="YY4305" s="68"/>
      <c r="YZ4305" s="68"/>
      <c r="ZA4305" s="68"/>
      <c r="ZB4305" s="68"/>
      <c r="ZC4305" s="68"/>
      <c r="ZD4305" s="68"/>
    </row>
    <row r="4306" spans="658:680" x14ac:dyDescent="0.25">
      <c r="YH4306" s="68"/>
      <c r="YI4306" s="68"/>
      <c r="YJ4306" s="68"/>
      <c r="YK4306" s="68"/>
      <c r="YL4306" s="68"/>
      <c r="YM4306" s="68"/>
      <c r="YN4306" s="68"/>
      <c r="YO4306" s="68"/>
      <c r="YP4306" s="68"/>
      <c r="YQ4306" s="68"/>
      <c r="YR4306" s="68"/>
      <c r="YS4306" s="68"/>
      <c r="YT4306" s="68"/>
      <c r="YU4306" s="68"/>
      <c r="YV4306" s="68"/>
      <c r="YW4306" s="68"/>
      <c r="YX4306" s="68">
        <v>1.00101781337114</v>
      </c>
      <c r="YY4306" s="68"/>
      <c r="YZ4306" s="68"/>
      <c r="ZA4306" s="68"/>
      <c r="ZB4306" s="68"/>
      <c r="ZC4306" s="68"/>
      <c r="ZD4306" s="68"/>
    </row>
    <row r="4307" spans="658:680" x14ac:dyDescent="0.25">
      <c r="YH4307" s="68"/>
      <c r="YI4307" s="68"/>
      <c r="YJ4307" s="68"/>
      <c r="YK4307" s="68"/>
      <c r="YL4307" s="68"/>
      <c r="YM4307" s="68"/>
      <c r="YN4307" s="68"/>
      <c r="YO4307" s="68"/>
      <c r="YP4307" s="68"/>
      <c r="YQ4307" s="68"/>
      <c r="YR4307" s="68"/>
      <c r="YS4307" s="68"/>
      <c r="YT4307" s="68"/>
      <c r="YU4307" s="68"/>
      <c r="YV4307" s="68"/>
      <c r="YW4307" s="68"/>
      <c r="YX4307" s="68">
        <v>1.00101723334035</v>
      </c>
      <c r="YY4307" s="68"/>
      <c r="YZ4307" s="68"/>
      <c r="ZA4307" s="68"/>
      <c r="ZB4307" s="68"/>
      <c r="ZC4307" s="68"/>
      <c r="ZD4307" s="68"/>
    </row>
    <row r="4308" spans="658:680" x14ac:dyDescent="0.25">
      <c r="YH4308" s="68"/>
      <c r="YI4308" s="68"/>
      <c r="YJ4308" s="68"/>
      <c r="YK4308" s="68"/>
      <c r="YL4308" s="68"/>
      <c r="YM4308" s="68"/>
      <c r="YN4308" s="68"/>
      <c r="YO4308" s="68"/>
      <c r="YP4308" s="68"/>
      <c r="YQ4308" s="68"/>
      <c r="YR4308" s="68"/>
      <c r="YS4308" s="68"/>
      <c r="YT4308" s="68"/>
      <c r="YU4308" s="68"/>
      <c r="YV4308" s="68"/>
      <c r="YW4308" s="68"/>
      <c r="YX4308" s="68">
        <v>1.0010164008040801</v>
      </c>
      <c r="YY4308" s="68"/>
      <c r="YZ4308" s="68"/>
      <c r="ZA4308" s="68"/>
      <c r="ZB4308" s="68"/>
      <c r="ZC4308" s="68"/>
      <c r="ZD4308" s="68"/>
    </row>
    <row r="4309" spans="658:680" x14ac:dyDescent="0.25">
      <c r="YH4309" s="68"/>
      <c r="YI4309" s="68"/>
      <c r="YJ4309" s="68"/>
      <c r="YK4309" s="68"/>
      <c r="YL4309" s="68"/>
      <c r="YM4309" s="68"/>
      <c r="YN4309" s="68"/>
      <c r="YO4309" s="68"/>
      <c r="YP4309" s="68"/>
      <c r="YQ4309" s="68"/>
      <c r="YR4309" s="68"/>
      <c r="YS4309" s="68"/>
      <c r="YT4309" s="68"/>
      <c r="YU4309" s="68"/>
      <c r="YV4309" s="68"/>
      <c r="YW4309" s="68"/>
      <c r="YX4309" s="68">
        <v>1.00101600116586</v>
      </c>
      <c r="YY4309" s="68"/>
      <c r="YZ4309" s="68"/>
      <c r="ZA4309" s="68"/>
      <c r="ZB4309" s="68"/>
      <c r="ZC4309" s="68"/>
      <c r="ZD4309" s="68"/>
    </row>
    <row r="4310" spans="658:680" x14ac:dyDescent="0.25">
      <c r="YH4310" s="68"/>
      <c r="YI4310" s="68"/>
      <c r="YJ4310" s="68"/>
      <c r="YK4310" s="68"/>
      <c r="YL4310" s="68"/>
      <c r="YM4310" s="68"/>
      <c r="YN4310" s="68"/>
      <c r="YO4310" s="68"/>
      <c r="YP4310" s="68"/>
      <c r="YQ4310" s="68"/>
      <c r="YR4310" s="68"/>
      <c r="YS4310" s="68"/>
      <c r="YT4310" s="68"/>
      <c r="YU4310" s="68"/>
      <c r="YV4310" s="68"/>
      <c r="YW4310" s="68"/>
      <c r="YX4310" s="68">
        <v>1.0010146398119</v>
      </c>
      <c r="YY4310" s="68"/>
      <c r="YZ4310" s="68"/>
      <c r="ZA4310" s="68"/>
      <c r="ZB4310" s="68"/>
      <c r="ZC4310" s="68"/>
      <c r="ZD4310" s="68"/>
    </row>
    <row r="4311" spans="658:680" x14ac:dyDescent="0.25">
      <c r="YH4311" s="68"/>
      <c r="YI4311" s="68"/>
      <c r="YJ4311" s="68"/>
      <c r="YK4311" s="68"/>
      <c r="YL4311" s="68"/>
      <c r="YM4311" s="68"/>
      <c r="YN4311" s="68"/>
      <c r="YO4311" s="68"/>
      <c r="YP4311" s="68"/>
      <c r="YQ4311" s="68"/>
      <c r="YR4311" s="68"/>
      <c r="YS4311" s="68"/>
      <c r="YT4311" s="68"/>
      <c r="YU4311" s="68"/>
      <c r="YV4311" s="68"/>
      <c r="YW4311" s="68"/>
      <c r="YX4311" s="68">
        <v>1.0010139447525499</v>
      </c>
      <c r="YY4311" s="68"/>
      <c r="YZ4311" s="68"/>
      <c r="ZA4311" s="68"/>
      <c r="ZB4311" s="68"/>
      <c r="ZC4311" s="68"/>
      <c r="ZD4311" s="68"/>
    </row>
    <row r="4312" spans="658:680" x14ac:dyDescent="0.25">
      <c r="YH4312" s="68"/>
      <c r="YI4312" s="68"/>
      <c r="YJ4312" s="68"/>
      <c r="YK4312" s="68"/>
      <c r="YL4312" s="68"/>
      <c r="YM4312" s="68"/>
      <c r="YN4312" s="68"/>
      <c r="YO4312" s="68"/>
      <c r="YP4312" s="68"/>
      <c r="YQ4312" s="68"/>
      <c r="YR4312" s="68"/>
      <c r="YS4312" s="68"/>
      <c r="YT4312" s="68"/>
      <c r="YU4312" s="68"/>
      <c r="YV4312" s="68"/>
      <c r="YW4312" s="68"/>
      <c r="YX4312" s="68">
        <v>1.0010120475669899</v>
      </c>
      <c r="YY4312" s="68"/>
      <c r="YZ4312" s="68"/>
      <c r="ZA4312" s="68"/>
      <c r="ZB4312" s="68"/>
      <c r="ZC4312" s="68"/>
      <c r="ZD4312" s="68"/>
    </row>
    <row r="4313" spans="658:680" x14ac:dyDescent="0.25">
      <c r="YH4313" s="68"/>
      <c r="YI4313" s="68"/>
      <c r="YJ4313" s="68"/>
      <c r="YK4313" s="68"/>
      <c r="YL4313" s="68"/>
      <c r="YM4313" s="68"/>
      <c r="YN4313" s="68"/>
      <c r="YO4313" s="68"/>
      <c r="YP4313" s="68"/>
      <c r="YQ4313" s="68"/>
      <c r="YR4313" s="68"/>
      <c r="YS4313" s="68"/>
      <c r="YT4313" s="68"/>
      <c r="YU4313" s="68"/>
      <c r="YV4313" s="68"/>
      <c r="YW4313" s="68"/>
      <c r="YX4313" s="68">
        <v>1.0010094789030399</v>
      </c>
      <c r="YY4313" s="68"/>
      <c r="YZ4313" s="68"/>
      <c r="ZA4313" s="68"/>
      <c r="ZB4313" s="68"/>
      <c r="ZC4313" s="68"/>
      <c r="ZD4313" s="68"/>
    </row>
    <row r="4314" spans="658:680" x14ac:dyDescent="0.25">
      <c r="YH4314" s="68"/>
      <c r="YI4314" s="68"/>
      <c r="YJ4314" s="68"/>
      <c r="YK4314" s="68"/>
      <c r="YL4314" s="68"/>
      <c r="YM4314" s="68"/>
      <c r="YN4314" s="68"/>
      <c r="YO4314" s="68"/>
      <c r="YP4314" s="68"/>
      <c r="YQ4314" s="68"/>
      <c r="YR4314" s="68"/>
      <c r="YS4314" s="68"/>
      <c r="YT4314" s="68"/>
      <c r="YU4314" s="68"/>
      <c r="YV4314" s="68"/>
      <c r="YW4314" s="68"/>
      <c r="YX4314" s="68">
        <v>1.0010087635073499</v>
      </c>
      <c r="YY4314" s="68"/>
      <c r="YZ4314" s="68"/>
      <c r="ZA4314" s="68"/>
      <c r="ZB4314" s="68"/>
      <c r="ZC4314" s="68"/>
      <c r="ZD4314" s="68"/>
    </row>
    <row r="4315" spans="658:680" x14ac:dyDescent="0.25">
      <c r="YH4315" s="68"/>
      <c r="YI4315" s="68"/>
      <c r="YJ4315" s="68"/>
      <c r="YK4315" s="68"/>
      <c r="YL4315" s="68"/>
      <c r="YM4315" s="68"/>
      <c r="YN4315" s="68"/>
      <c r="YO4315" s="68"/>
      <c r="YP4315" s="68"/>
      <c r="YQ4315" s="68"/>
      <c r="YR4315" s="68"/>
      <c r="YS4315" s="68"/>
      <c r="YT4315" s="68"/>
      <c r="YU4315" s="68"/>
      <c r="YV4315" s="68"/>
      <c r="YW4315" s="68"/>
      <c r="YX4315" s="68">
        <v>1.00100824366347</v>
      </c>
      <c r="YY4315" s="68"/>
      <c r="YZ4315" s="68"/>
      <c r="ZA4315" s="68"/>
      <c r="ZB4315" s="68"/>
      <c r="ZC4315" s="68"/>
      <c r="ZD4315" s="68"/>
    </row>
    <row r="4316" spans="658:680" x14ac:dyDescent="0.25">
      <c r="YH4316" s="68"/>
      <c r="YI4316" s="68"/>
      <c r="YJ4316" s="68"/>
      <c r="YK4316" s="68"/>
      <c r="YL4316" s="68"/>
      <c r="YM4316" s="68"/>
      <c r="YN4316" s="68"/>
      <c r="YO4316" s="68"/>
      <c r="YP4316" s="68"/>
      <c r="YQ4316" s="68"/>
      <c r="YR4316" s="68"/>
      <c r="YS4316" s="68"/>
      <c r="YT4316" s="68"/>
      <c r="YU4316" s="68"/>
      <c r="YV4316" s="68"/>
      <c r="YW4316" s="68"/>
      <c r="YX4316" s="68">
        <v>1.00100522068886</v>
      </c>
      <c r="YY4316" s="68"/>
      <c r="YZ4316" s="68"/>
      <c r="ZA4316" s="68"/>
      <c r="ZB4316" s="68"/>
      <c r="ZC4316" s="68"/>
      <c r="ZD4316" s="68"/>
    </row>
    <row r="4317" spans="658:680" x14ac:dyDescent="0.25">
      <c r="YH4317" s="68"/>
      <c r="YI4317" s="68"/>
      <c r="YJ4317" s="68"/>
      <c r="YK4317" s="68"/>
      <c r="YL4317" s="68"/>
      <c r="YM4317" s="68"/>
      <c r="YN4317" s="68"/>
      <c r="YO4317" s="68"/>
      <c r="YP4317" s="68"/>
      <c r="YQ4317" s="68"/>
      <c r="YR4317" s="68"/>
      <c r="YS4317" s="68"/>
      <c r="YT4317" s="68"/>
      <c r="YU4317" s="68"/>
      <c r="YV4317" s="68"/>
      <c r="YW4317" s="68"/>
      <c r="YX4317" s="68">
        <v>1.0010031109603399</v>
      </c>
      <c r="YY4317" s="68"/>
      <c r="YZ4317" s="68"/>
      <c r="ZA4317" s="68"/>
      <c r="ZB4317" s="68"/>
      <c r="ZC4317" s="68"/>
      <c r="ZD4317" s="68"/>
    </row>
    <row r="4318" spans="658:680" x14ac:dyDescent="0.25">
      <c r="YH4318" s="68"/>
      <c r="YI4318" s="68"/>
      <c r="YJ4318" s="68"/>
      <c r="YK4318" s="68"/>
      <c r="YL4318" s="68"/>
      <c r="YM4318" s="68"/>
      <c r="YN4318" s="68"/>
      <c r="YO4318" s="68"/>
      <c r="YP4318" s="68"/>
      <c r="YQ4318" s="68"/>
      <c r="YR4318" s="68"/>
      <c r="YS4318" s="68"/>
      <c r="YT4318" s="68"/>
      <c r="YU4318" s="68"/>
      <c r="YV4318" s="68"/>
      <c r="YW4318" s="68"/>
      <c r="YX4318" s="68">
        <v>1.00100144341898</v>
      </c>
      <c r="YY4318" s="68"/>
      <c r="YZ4318" s="68"/>
      <c r="ZA4318" s="68"/>
      <c r="ZB4318" s="68"/>
      <c r="ZC4318" s="68"/>
      <c r="ZD4318" s="68"/>
    </row>
    <row r="4319" spans="658:680" x14ac:dyDescent="0.25">
      <c r="YH4319" s="68"/>
      <c r="YI4319" s="68"/>
      <c r="YJ4319" s="68"/>
      <c r="YK4319" s="68"/>
      <c r="YL4319" s="68"/>
      <c r="YM4319" s="68"/>
      <c r="YN4319" s="68"/>
      <c r="YO4319" s="68"/>
      <c r="YP4319" s="68"/>
      <c r="YQ4319" s="68"/>
      <c r="YR4319" s="68"/>
      <c r="YS4319" s="68"/>
      <c r="YT4319" s="68"/>
      <c r="YU4319" s="68"/>
      <c r="YV4319" s="68"/>
      <c r="YW4319" s="68"/>
      <c r="YX4319" s="68">
        <v>1.00100102630558</v>
      </c>
      <c r="YY4319" s="68"/>
      <c r="YZ4319" s="68"/>
      <c r="ZA4319" s="68"/>
      <c r="ZB4319" s="68"/>
      <c r="ZC4319" s="68"/>
      <c r="ZD4319" s="68"/>
    </row>
    <row r="4320" spans="658:680" x14ac:dyDescent="0.25">
      <c r="YH4320" s="68"/>
      <c r="YI4320" s="68"/>
      <c r="YJ4320" s="68"/>
      <c r="YK4320" s="68"/>
      <c r="YL4320" s="68"/>
      <c r="YM4320" s="68"/>
      <c r="YN4320" s="68"/>
      <c r="YO4320" s="68"/>
      <c r="YP4320" s="68"/>
      <c r="YQ4320" s="68"/>
      <c r="YR4320" s="68"/>
      <c r="YS4320" s="68"/>
      <c r="YT4320" s="68"/>
      <c r="YU4320" s="68"/>
      <c r="YV4320" s="68"/>
      <c r="YW4320" s="68"/>
      <c r="YX4320" s="68">
        <v>1.0009997546118301</v>
      </c>
      <c r="YY4320" s="68"/>
      <c r="YZ4320" s="68"/>
      <c r="ZA4320" s="68"/>
      <c r="ZB4320" s="68"/>
      <c r="ZC4320" s="68"/>
      <c r="ZD4320" s="68"/>
    </row>
    <row r="4321" spans="658:680" x14ac:dyDescent="0.25">
      <c r="YH4321" s="68"/>
      <c r="YI4321" s="68"/>
      <c r="YJ4321" s="68"/>
      <c r="YK4321" s="68"/>
      <c r="YL4321" s="68"/>
      <c r="YM4321" s="68"/>
      <c r="YN4321" s="68"/>
      <c r="YO4321" s="68"/>
      <c r="YP4321" s="68"/>
      <c r="YQ4321" s="68"/>
      <c r="YR4321" s="68"/>
      <c r="YS4321" s="68"/>
      <c r="YT4321" s="68"/>
      <c r="YU4321" s="68"/>
      <c r="YV4321" s="68"/>
      <c r="YW4321" s="68"/>
      <c r="YX4321" s="68">
        <v>1.0009992185618299</v>
      </c>
      <c r="YY4321" s="68"/>
      <c r="YZ4321" s="68"/>
      <c r="ZA4321" s="68"/>
      <c r="ZB4321" s="68"/>
      <c r="ZC4321" s="68"/>
      <c r="ZD4321" s="68"/>
    </row>
    <row r="4322" spans="658:680" x14ac:dyDescent="0.25">
      <c r="YH4322" s="68"/>
      <c r="YI4322" s="68"/>
      <c r="YJ4322" s="68"/>
      <c r="YK4322" s="68"/>
      <c r="YL4322" s="68"/>
      <c r="YM4322" s="68"/>
      <c r="YN4322" s="68"/>
      <c r="YO4322" s="68"/>
      <c r="YP4322" s="68"/>
      <c r="YQ4322" s="68"/>
      <c r="YR4322" s="68"/>
      <c r="YS4322" s="68"/>
      <c r="YT4322" s="68"/>
      <c r="YU4322" s="68"/>
      <c r="YV4322" s="68"/>
      <c r="YW4322" s="68"/>
      <c r="YX4322" s="68">
        <v>1.0009988207756799</v>
      </c>
      <c r="YY4322" s="68"/>
      <c r="YZ4322" s="68"/>
      <c r="ZA4322" s="68"/>
      <c r="ZB4322" s="68"/>
      <c r="ZC4322" s="68"/>
      <c r="ZD4322" s="68"/>
    </row>
    <row r="4323" spans="658:680" x14ac:dyDescent="0.25">
      <c r="YH4323" s="68"/>
      <c r="YI4323" s="68"/>
      <c r="YJ4323" s="68"/>
      <c r="YK4323" s="68"/>
      <c r="YL4323" s="68"/>
      <c r="YM4323" s="68"/>
      <c r="YN4323" s="68"/>
      <c r="YO4323" s="68"/>
      <c r="YP4323" s="68"/>
      <c r="YQ4323" s="68"/>
      <c r="YR4323" s="68"/>
      <c r="YS4323" s="68"/>
      <c r="YT4323" s="68"/>
      <c r="YU4323" s="68"/>
      <c r="YV4323" s="68"/>
      <c r="YW4323" s="68"/>
      <c r="YX4323" s="68">
        <v>1.00099823327503</v>
      </c>
      <c r="YY4323" s="68"/>
      <c r="YZ4323" s="68"/>
      <c r="ZA4323" s="68"/>
      <c r="ZB4323" s="68"/>
      <c r="ZC4323" s="68"/>
      <c r="ZD4323" s="68"/>
    </row>
    <row r="4324" spans="658:680" x14ac:dyDescent="0.25">
      <c r="YH4324" s="68"/>
      <c r="YI4324" s="68"/>
      <c r="YJ4324" s="68"/>
      <c r="YK4324" s="68"/>
      <c r="YL4324" s="68"/>
      <c r="YM4324" s="68"/>
      <c r="YN4324" s="68"/>
      <c r="YO4324" s="68"/>
      <c r="YP4324" s="68"/>
      <c r="YQ4324" s="68"/>
      <c r="YR4324" s="68"/>
      <c r="YS4324" s="68"/>
      <c r="YT4324" s="68"/>
      <c r="YU4324" s="68"/>
      <c r="YV4324" s="68"/>
      <c r="YW4324" s="68"/>
      <c r="YX4324" s="68">
        <v>1.0009964766755199</v>
      </c>
      <c r="YY4324" s="68"/>
      <c r="YZ4324" s="68"/>
      <c r="ZA4324" s="68"/>
      <c r="ZB4324" s="68"/>
      <c r="ZC4324" s="68"/>
      <c r="ZD4324" s="68"/>
    </row>
    <row r="4325" spans="658:680" x14ac:dyDescent="0.25">
      <c r="YH4325" s="68"/>
      <c r="YI4325" s="68"/>
      <c r="YJ4325" s="68"/>
      <c r="YK4325" s="68"/>
      <c r="YL4325" s="68"/>
      <c r="YM4325" s="68"/>
      <c r="YN4325" s="68"/>
      <c r="YO4325" s="68"/>
      <c r="YP4325" s="68"/>
      <c r="YQ4325" s="68"/>
      <c r="YR4325" s="68"/>
      <c r="YS4325" s="68"/>
      <c r="YT4325" s="68"/>
      <c r="YU4325" s="68"/>
      <c r="YV4325" s="68"/>
      <c r="YW4325" s="68"/>
      <c r="YX4325" s="68">
        <v>1.00099529666631</v>
      </c>
      <c r="YY4325" s="68"/>
      <c r="YZ4325" s="68"/>
      <c r="ZA4325" s="68"/>
      <c r="ZB4325" s="68"/>
      <c r="ZC4325" s="68"/>
      <c r="ZD4325" s="68"/>
    </row>
    <row r="4326" spans="658:680" x14ac:dyDescent="0.25">
      <c r="YH4326" s="68"/>
      <c r="YI4326" s="68"/>
      <c r="YJ4326" s="68"/>
      <c r="YK4326" s="68"/>
      <c r="YL4326" s="68"/>
      <c r="YM4326" s="68"/>
      <c r="YN4326" s="68"/>
      <c r="YO4326" s="68"/>
      <c r="YP4326" s="68"/>
      <c r="YQ4326" s="68"/>
      <c r="YR4326" s="68"/>
      <c r="YS4326" s="68"/>
      <c r="YT4326" s="68"/>
      <c r="YU4326" s="68"/>
      <c r="YV4326" s="68"/>
      <c r="YW4326" s="68"/>
      <c r="YX4326" s="68">
        <v>1.0009929031063101</v>
      </c>
      <c r="YY4326" s="68"/>
      <c r="YZ4326" s="68"/>
      <c r="ZA4326" s="68"/>
      <c r="ZB4326" s="68"/>
      <c r="ZC4326" s="68"/>
      <c r="ZD4326" s="68"/>
    </row>
    <row r="4327" spans="658:680" x14ac:dyDescent="0.25">
      <c r="YH4327" s="68"/>
      <c r="YI4327" s="68"/>
      <c r="YJ4327" s="68"/>
      <c r="YK4327" s="68"/>
      <c r="YL4327" s="68"/>
      <c r="YM4327" s="68"/>
      <c r="YN4327" s="68"/>
      <c r="YO4327" s="68"/>
      <c r="YP4327" s="68"/>
      <c r="YQ4327" s="68"/>
      <c r="YR4327" s="68"/>
      <c r="YS4327" s="68"/>
      <c r="YT4327" s="68"/>
      <c r="YU4327" s="68"/>
      <c r="YV4327" s="68"/>
      <c r="YW4327" s="68"/>
      <c r="YX4327" s="68">
        <v>1.00099286424491</v>
      </c>
      <c r="YY4327" s="68"/>
      <c r="YZ4327" s="68"/>
      <c r="ZA4327" s="68"/>
      <c r="ZB4327" s="68"/>
      <c r="ZC4327" s="68"/>
      <c r="ZD4327" s="68"/>
    </row>
    <row r="4328" spans="658:680" x14ac:dyDescent="0.25">
      <c r="YH4328" s="68"/>
      <c r="YI4328" s="68"/>
      <c r="YJ4328" s="68"/>
      <c r="YK4328" s="68"/>
      <c r="YL4328" s="68"/>
      <c r="YM4328" s="68"/>
      <c r="YN4328" s="68"/>
      <c r="YO4328" s="68"/>
      <c r="YP4328" s="68"/>
      <c r="YQ4328" s="68"/>
      <c r="YR4328" s="68"/>
      <c r="YS4328" s="68"/>
      <c r="YT4328" s="68"/>
      <c r="YU4328" s="68"/>
      <c r="YV4328" s="68"/>
      <c r="YW4328" s="68"/>
      <c r="YX4328" s="68">
        <v>1.00099187723275</v>
      </c>
      <c r="YY4328" s="68"/>
      <c r="YZ4328" s="68"/>
      <c r="ZA4328" s="68"/>
      <c r="ZB4328" s="68"/>
      <c r="ZC4328" s="68"/>
      <c r="ZD4328" s="68"/>
    </row>
    <row r="4329" spans="658:680" x14ac:dyDescent="0.25">
      <c r="YH4329" s="68"/>
      <c r="YI4329" s="68"/>
      <c r="YJ4329" s="68"/>
      <c r="YK4329" s="68"/>
      <c r="YL4329" s="68"/>
      <c r="YM4329" s="68"/>
      <c r="YN4329" s="68"/>
      <c r="YO4329" s="68"/>
      <c r="YP4329" s="68"/>
      <c r="YQ4329" s="68"/>
      <c r="YR4329" s="68"/>
      <c r="YS4329" s="68"/>
      <c r="YT4329" s="68"/>
      <c r="YU4329" s="68"/>
      <c r="YV4329" s="68"/>
      <c r="YW4329" s="68"/>
      <c r="YX4329" s="68">
        <v>1.0009916854300001</v>
      </c>
      <c r="YY4329" s="68"/>
      <c r="YZ4329" s="68"/>
      <c r="ZA4329" s="68"/>
      <c r="ZB4329" s="68"/>
      <c r="ZC4329" s="68"/>
      <c r="ZD4329" s="68"/>
    </row>
    <row r="4330" spans="658:680" x14ac:dyDescent="0.25">
      <c r="YH4330" s="68"/>
      <c r="YI4330" s="68"/>
      <c r="YJ4330" s="68"/>
      <c r="YK4330" s="68"/>
      <c r="YL4330" s="68"/>
      <c r="YM4330" s="68"/>
      <c r="YN4330" s="68"/>
      <c r="YO4330" s="68"/>
      <c r="YP4330" s="68"/>
      <c r="YQ4330" s="68"/>
      <c r="YR4330" s="68"/>
      <c r="YS4330" s="68"/>
      <c r="YT4330" s="68"/>
      <c r="YU4330" s="68"/>
      <c r="YV4330" s="68"/>
      <c r="YW4330" s="68"/>
      <c r="YX4330" s="68">
        <v>1.0009792214370701</v>
      </c>
      <c r="YY4330" s="68"/>
      <c r="YZ4330" s="68"/>
      <c r="ZA4330" s="68"/>
      <c r="ZB4330" s="68"/>
      <c r="ZC4330" s="68"/>
      <c r="ZD4330" s="68"/>
    </row>
    <row r="4331" spans="658:680" x14ac:dyDescent="0.25">
      <c r="YH4331" s="68"/>
      <c r="YI4331" s="68"/>
      <c r="YJ4331" s="68"/>
      <c r="YK4331" s="68"/>
      <c r="YL4331" s="68"/>
      <c r="YM4331" s="68"/>
      <c r="YN4331" s="68"/>
      <c r="YO4331" s="68"/>
      <c r="YP4331" s="68"/>
      <c r="YQ4331" s="68"/>
      <c r="YR4331" s="68"/>
      <c r="YS4331" s="68"/>
      <c r="YT4331" s="68"/>
      <c r="YU4331" s="68"/>
      <c r="YV4331" s="68"/>
      <c r="YW4331" s="68"/>
      <c r="YX4331" s="68">
        <v>1.0009791746183001</v>
      </c>
      <c r="YY4331" s="68"/>
      <c r="YZ4331" s="68"/>
      <c r="ZA4331" s="68"/>
      <c r="ZB4331" s="68"/>
      <c r="ZC4331" s="68"/>
      <c r="ZD4331" s="68"/>
    </row>
    <row r="4332" spans="658:680" x14ac:dyDescent="0.25">
      <c r="YH4332" s="68"/>
      <c r="YI4332" s="68"/>
      <c r="YJ4332" s="68"/>
      <c r="YK4332" s="68"/>
      <c r="YL4332" s="68"/>
      <c r="YM4332" s="68"/>
      <c r="YN4332" s="68"/>
      <c r="YO4332" s="68"/>
      <c r="YP4332" s="68"/>
      <c r="YQ4332" s="68"/>
      <c r="YR4332" s="68"/>
      <c r="YS4332" s="68"/>
      <c r="YT4332" s="68"/>
      <c r="YU4332" s="68"/>
      <c r="YV4332" s="68"/>
      <c r="YW4332" s="68"/>
      <c r="YX4332" s="68">
        <v>1.00097906109223</v>
      </c>
      <c r="YY4332" s="68"/>
      <c r="YZ4332" s="68"/>
      <c r="ZA4332" s="68"/>
      <c r="ZB4332" s="68"/>
      <c r="ZC4332" s="68"/>
      <c r="ZD4332" s="68"/>
    </row>
    <row r="4333" spans="658:680" x14ac:dyDescent="0.25">
      <c r="YH4333" s="68"/>
      <c r="YI4333" s="68"/>
      <c r="YJ4333" s="68"/>
      <c r="YK4333" s="68"/>
      <c r="YL4333" s="68"/>
      <c r="YM4333" s="68"/>
      <c r="YN4333" s="68"/>
      <c r="YO4333" s="68"/>
      <c r="YP4333" s="68"/>
      <c r="YQ4333" s="68"/>
      <c r="YR4333" s="68"/>
      <c r="YS4333" s="68"/>
      <c r="YT4333" s="68"/>
      <c r="YU4333" s="68"/>
      <c r="YV4333" s="68"/>
      <c r="YW4333" s="68"/>
      <c r="YX4333" s="68">
        <v>1.0009730912285799</v>
      </c>
      <c r="YY4333" s="68"/>
      <c r="YZ4333" s="68"/>
      <c r="ZA4333" s="68"/>
      <c r="ZB4333" s="68"/>
      <c r="ZC4333" s="68"/>
      <c r="ZD4333" s="68"/>
    </row>
    <row r="4334" spans="658:680" x14ac:dyDescent="0.25">
      <c r="YH4334" s="68"/>
      <c r="YI4334" s="68"/>
      <c r="YJ4334" s="68"/>
      <c r="YK4334" s="68"/>
      <c r="YL4334" s="68"/>
      <c r="YM4334" s="68"/>
      <c r="YN4334" s="68"/>
      <c r="YO4334" s="68"/>
      <c r="YP4334" s="68"/>
      <c r="YQ4334" s="68"/>
      <c r="YR4334" s="68"/>
      <c r="YS4334" s="68"/>
      <c r="YT4334" s="68"/>
      <c r="YU4334" s="68"/>
      <c r="YV4334" s="68"/>
      <c r="YW4334" s="68"/>
      <c r="YX4334" s="68">
        <v>1.0009706333667301</v>
      </c>
      <c r="YY4334" s="68"/>
      <c r="YZ4334" s="68"/>
      <c r="ZA4334" s="68"/>
      <c r="ZB4334" s="68"/>
      <c r="ZC4334" s="68"/>
      <c r="ZD4334" s="68"/>
    </row>
    <row r="4335" spans="658:680" x14ac:dyDescent="0.25">
      <c r="YH4335" s="68"/>
      <c r="YI4335" s="68"/>
      <c r="YJ4335" s="68"/>
      <c r="YK4335" s="68"/>
      <c r="YL4335" s="68"/>
      <c r="YM4335" s="68"/>
      <c r="YN4335" s="68"/>
      <c r="YO4335" s="68"/>
      <c r="YP4335" s="68"/>
      <c r="YQ4335" s="68"/>
      <c r="YR4335" s="68"/>
      <c r="YS4335" s="68"/>
      <c r="YT4335" s="68"/>
      <c r="YU4335" s="68"/>
      <c r="YV4335" s="68"/>
      <c r="YW4335" s="68"/>
      <c r="YX4335" s="68">
        <v>1.00096861301776</v>
      </c>
      <c r="YY4335" s="68"/>
      <c r="YZ4335" s="68"/>
      <c r="ZA4335" s="68"/>
      <c r="ZB4335" s="68"/>
      <c r="ZC4335" s="68"/>
      <c r="ZD4335" s="68"/>
    </row>
    <row r="4336" spans="658:680" x14ac:dyDescent="0.25">
      <c r="YH4336" s="68"/>
      <c r="YI4336" s="68"/>
      <c r="YJ4336" s="68"/>
      <c r="YK4336" s="68"/>
      <c r="YL4336" s="68"/>
      <c r="YM4336" s="68"/>
      <c r="YN4336" s="68"/>
      <c r="YO4336" s="68"/>
      <c r="YP4336" s="68"/>
      <c r="YQ4336" s="68"/>
      <c r="YR4336" s="68"/>
      <c r="YS4336" s="68"/>
      <c r="YT4336" s="68"/>
      <c r="YU4336" s="68"/>
      <c r="YV4336" s="68"/>
      <c r="YW4336" s="68"/>
      <c r="YX4336" s="68">
        <v>1.00096802023242</v>
      </c>
      <c r="YY4336" s="68"/>
      <c r="YZ4336" s="68"/>
      <c r="ZA4336" s="68"/>
      <c r="ZB4336" s="68"/>
      <c r="ZC4336" s="68"/>
      <c r="ZD4336" s="68"/>
    </row>
    <row r="4337" spans="658:680" x14ac:dyDescent="0.25">
      <c r="YH4337" s="68"/>
      <c r="YI4337" s="68"/>
      <c r="YJ4337" s="68"/>
      <c r="YK4337" s="68"/>
      <c r="YL4337" s="68"/>
      <c r="YM4337" s="68"/>
      <c r="YN4337" s="68"/>
      <c r="YO4337" s="68"/>
      <c r="YP4337" s="68"/>
      <c r="YQ4337" s="68"/>
      <c r="YR4337" s="68"/>
      <c r="YS4337" s="68"/>
      <c r="YT4337" s="68"/>
      <c r="YU4337" s="68"/>
      <c r="YV4337" s="68"/>
      <c r="YW4337" s="68"/>
      <c r="YX4337" s="68">
        <v>1.0009651847793699</v>
      </c>
      <c r="YY4337" s="68"/>
      <c r="YZ4337" s="68"/>
      <c r="ZA4337" s="68"/>
      <c r="ZB4337" s="68"/>
      <c r="ZC4337" s="68"/>
      <c r="ZD4337" s="68"/>
    </row>
    <row r="4338" spans="658:680" x14ac:dyDescent="0.25">
      <c r="YH4338" s="68"/>
      <c r="YI4338" s="68"/>
      <c r="YJ4338" s="68"/>
      <c r="YK4338" s="68"/>
      <c r="YL4338" s="68"/>
      <c r="YM4338" s="68"/>
      <c r="YN4338" s="68"/>
      <c r="YO4338" s="68"/>
      <c r="YP4338" s="68"/>
      <c r="YQ4338" s="68"/>
      <c r="YR4338" s="68"/>
      <c r="YS4338" s="68"/>
      <c r="YT4338" s="68"/>
      <c r="YU4338" s="68"/>
      <c r="YV4338" s="68"/>
      <c r="YW4338" s="68"/>
      <c r="YX4338" s="68">
        <v>1.00096498393406</v>
      </c>
      <c r="YY4338" s="68"/>
      <c r="YZ4338" s="68"/>
      <c r="ZA4338" s="68"/>
      <c r="ZB4338" s="68"/>
      <c r="ZC4338" s="68"/>
      <c r="ZD4338" s="68"/>
    </row>
    <row r="4339" spans="658:680" x14ac:dyDescent="0.25">
      <c r="YH4339" s="68"/>
      <c r="YI4339" s="68"/>
      <c r="YJ4339" s="68"/>
      <c r="YK4339" s="68"/>
      <c r="YL4339" s="68"/>
      <c r="YM4339" s="68"/>
      <c r="YN4339" s="68"/>
      <c r="YO4339" s="68"/>
      <c r="YP4339" s="68"/>
      <c r="YQ4339" s="68"/>
      <c r="YR4339" s="68"/>
      <c r="YS4339" s="68"/>
      <c r="YT4339" s="68"/>
      <c r="YU4339" s="68"/>
      <c r="YV4339" s="68"/>
      <c r="YW4339" s="68"/>
      <c r="YX4339" s="68">
        <v>1.0009648205941799</v>
      </c>
      <c r="YY4339" s="68"/>
      <c r="YZ4339" s="68"/>
      <c r="ZA4339" s="68"/>
      <c r="ZB4339" s="68"/>
      <c r="ZC4339" s="68"/>
      <c r="ZD4339" s="68"/>
    </row>
    <row r="4340" spans="658:680" x14ac:dyDescent="0.25">
      <c r="YH4340" s="68"/>
      <c r="YI4340" s="68"/>
      <c r="YJ4340" s="68"/>
      <c r="YK4340" s="68"/>
      <c r="YL4340" s="68"/>
      <c r="YM4340" s="68"/>
      <c r="YN4340" s="68"/>
      <c r="YO4340" s="68"/>
      <c r="YP4340" s="68"/>
      <c r="YQ4340" s="68"/>
      <c r="YR4340" s="68"/>
      <c r="YS4340" s="68"/>
      <c r="YT4340" s="68"/>
      <c r="YU4340" s="68"/>
      <c r="YV4340" s="68"/>
      <c r="YW4340" s="68"/>
      <c r="YX4340" s="68">
        <v>1.0009644498866901</v>
      </c>
      <c r="YY4340" s="68"/>
      <c r="YZ4340" s="68"/>
      <c r="ZA4340" s="68"/>
      <c r="ZB4340" s="68"/>
      <c r="ZC4340" s="68"/>
      <c r="ZD4340" s="68"/>
    </row>
    <row r="4341" spans="658:680" x14ac:dyDescent="0.25">
      <c r="YH4341" s="68"/>
      <c r="YI4341" s="68"/>
      <c r="YJ4341" s="68"/>
      <c r="YK4341" s="68"/>
      <c r="YL4341" s="68"/>
      <c r="YM4341" s="68"/>
      <c r="YN4341" s="68"/>
      <c r="YO4341" s="68"/>
      <c r="YP4341" s="68"/>
      <c r="YQ4341" s="68"/>
      <c r="YR4341" s="68"/>
      <c r="YS4341" s="68"/>
      <c r="YT4341" s="68"/>
      <c r="YU4341" s="68"/>
      <c r="YV4341" s="68"/>
      <c r="YW4341" s="68"/>
      <c r="YX4341" s="68">
        <v>1.0009593889308499</v>
      </c>
      <c r="YY4341" s="68"/>
      <c r="YZ4341" s="68"/>
      <c r="ZA4341" s="68"/>
      <c r="ZB4341" s="68"/>
      <c r="ZC4341" s="68"/>
      <c r="ZD4341" s="68"/>
    </row>
    <row r="4342" spans="658:680" x14ac:dyDescent="0.25">
      <c r="YH4342" s="68"/>
      <c r="YI4342" s="68"/>
      <c r="YJ4342" s="68"/>
      <c r="YK4342" s="68"/>
      <c r="YL4342" s="68"/>
      <c r="YM4342" s="68"/>
      <c r="YN4342" s="68"/>
      <c r="YO4342" s="68"/>
      <c r="YP4342" s="68"/>
      <c r="YQ4342" s="68"/>
      <c r="YR4342" s="68"/>
      <c r="YS4342" s="68"/>
      <c r="YT4342" s="68"/>
      <c r="YU4342" s="68"/>
      <c r="YV4342" s="68"/>
      <c r="YW4342" s="68"/>
      <c r="YX4342" s="68">
        <v>1.00095460711682</v>
      </c>
      <c r="YY4342" s="68"/>
      <c r="YZ4342" s="68"/>
      <c r="ZA4342" s="68"/>
      <c r="ZB4342" s="68"/>
      <c r="ZC4342" s="68"/>
      <c r="ZD4342" s="68"/>
    </row>
    <row r="4343" spans="658:680" x14ac:dyDescent="0.25">
      <c r="YH4343" s="68"/>
      <c r="YI4343" s="68"/>
      <c r="YJ4343" s="68"/>
      <c r="YK4343" s="68"/>
      <c r="YL4343" s="68"/>
      <c r="YM4343" s="68"/>
      <c r="YN4343" s="68"/>
      <c r="YO4343" s="68"/>
      <c r="YP4343" s="68"/>
      <c r="YQ4343" s="68"/>
      <c r="YR4343" s="68"/>
      <c r="YS4343" s="68"/>
      <c r="YT4343" s="68"/>
      <c r="YU4343" s="68"/>
      <c r="YV4343" s="68"/>
      <c r="YW4343" s="68"/>
      <c r="YX4343" s="68">
        <v>1.00095158570856</v>
      </c>
      <c r="YY4343" s="68"/>
      <c r="YZ4343" s="68"/>
      <c r="ZA4343" s="68"/>
      <c r="ZB4343" s="68"/>
      <c r="ZC4343" s="68"/>
      <c r="ZD4343" s="68"/>
    </row>
    <row r="4344" spans="658:680" x14ac:dyDescent="0.25">
      <c r="YH4344" s="68"/>
      <c r="YI4344" s="68"/>
      <c r="YJ4344" s="68"/>
      <c r="YK4344" s="68"/>
      <c r="YL4344" s="68"/>
      <c r="YM4344" s="68"/>
      <c r="YN4344" s="68"/>
      <c r="YO4344" s="68"/>
      <c r="YP4344" s="68"/>
      <c r="YQ4344" s="68"/>
      <c r="YR4344" s="68"/>
      <c r="YS4344" s="68"/>
      <c r="YT4344" s="68"/>
      <c r="YU4344" s="68"/>
      <c r="YV4344" s="68"/>
      <c r="YW4344" s="68"/>
      <c r="YX4344" s="68">
        <v>1.0009512385719399</v>
      </c>
      <c r="YY4344" s="68"/>
      <c r="YZ4344" s="68"/>
      <c r="ZA4344" s="68"/>
      <c r="ZB4344" s="68"/>
      <c r="ZC4344" s="68"/>
      <c r="ZD4344" s="68"/>
    </row>
    <row r="4345" spans="658:680" x14ac:dyDescent="0.25">
      <c r="YH4345" s="68"/>
      <c r="YI4345" s="68"/>
      <c r="YJ4345" s="68"/>
      <c r="YK4345" s="68"/>
      <c r="YL4345" s="68"/>
      <c r="YM4345" s="68"/>
      <c r="YN4345" s="68"/>
      <c r="YO4345" s="68"/>
      <c r="YP4345" s="68"/>
      <c r="YQ4345" s="68"/>
      <c r="YR4345" s="68"/>
      <c r="YS4345" s="68"/>
      <c r="YT4345" s="68"/>
      <c r="YU4345" s="68"/>
      <c r="YV4345" s="68"/>
      <c r="YW4345" s="68"/>
      <c r="YX4345" s="68">
        <v>1.0009492671244899</v>
      </c>
      <c r="YY4345" s="68"/>
      <c r="YZ4345" s="68"/>
      <c r="ZA4345" s="68"/>
      <c r="ZB4345" s="68"/>
      <c r="ZC4345" s="68"/>
      <c r="ZD4345" s="68"/>
    </row>
    <row r="4346" spans="658:680" x14ac:dyDescent="0.25">
      <c r="YH4346" s="68"/>
      <c r="YI4346" s="68"/>
      <c r="YJ4346" s="68"/>
      <c r="YK4346" s="68"/>
      <c r="YL4346" s="68"/>
      <c r="YM4346" s="68"/>
      <c r="YN4346" s="68"/>
      <c r="YO4346" s="68"/>
      <c r="YP4346" s="68"/>
      <c r="YQ4346" s="68"/>
      <c r="YR4346" s="68"/>
      <c r="YS4346" s="68"/>
      <c r="YT4346" s="68"/>
      <c r="YU4346" s="68"/>
      <c r="YV4346" s="68"/>
      <c r="YW4346" s="68"/>
      <c r="YX4346" s="68">
        <v>1.00094568938499</v>
      </c>
      <c r="YY4346" s="68"/>
      <c r="YZ4346" s="68"/>
      <c r="ZA4346" s="68"/>
      <c r="ZB4346" s="68"/>
      <c r="ZC4346" s="68"/>
      <c r="ZD4346" s="68"/>
    </row>
    <row r="4347" spans="658:680" x14ac:dyDescent="0.25">
      <c r="YH4347" s="68"/>
      <c r="YI4347" s="68"/>
      <c r="YJ4347" s="68"/>
      <c r="YK4347" s="68"/>
      <c r="YL4347" s="68"/>
      <c r="YM4347" s="68"/>
      <c r="YN4347" s="68"/>
      <c r="YO4347" s="68"/>
      <c r="YP4347" s="68"/>
      <c r="YQ4347" s="68"/>
      <c r="YR4347" s="68"/>
      <c r="YS4347" s="68"/>
      <c r="YT4347" s="68"/>
      <c r="YU4347" s="68"/>
      <c r="YV4347" s="68"/>
      <c r="YW4347" s="68"/>
      <c r="YX4347" s="68">
        <v>1.00094361567585</v>
      </c>
      <c r="YY4347" s="68"/>
      <c r="YZ4347" s="68"/>
      <c r="ZA4347" s="68"/>
      <c r="ZB4347" s="68"/>
      <c r="ZC4347" s="68"/>
      <c r="ZD4347" s="68"/>
    </row>
    <row r="4348" spans="658:680" x14ac:dyDescent="0.25">
      <c r="YH4348" s="68"/>
      <c r="YI4348" s="68"/>
      <c r="YJ4348" s="68"/>
      <c r="YK4348" s="68"/>
      <c r="YL4348" s="68"/>
      <c r="YM4348" s="68"/>
      <c r="YN4348" s="68"/>
      <c r="YO4348" s="68"/>
      <c r="YP4348" s="68"/>
      <c r="YQ4348" s="68"/>
      <c r="YR4348" s="68"/>
      <c r="YS4348" s="68"/>
      <c r="YT4348" s="68"/>
      <c r="YU4348" s="68"/>
      <c r="YV4348" s="68"/>
      <c r="YW4348" s="68"/>
      <c r="YX4348" s="68">
        <v>1.00094346347151</v>
      </c>
      <c r="YY4348" s="68"/>
      <c r="YZ4348" s="68"/>
      <c r="ZA4348" s="68"/>
      <c r="ZB4348" s="68"/>
      <c r="ZC4348" s="68"/>
      <c r="ZD4348" s="68"/>
    </row>
    <row r="4349" spans="658:680" x14ac:dyDescent="0.25">
      <c r="YH4349" s="68"/>
      <c r="YI4349" s="68"/>
      <c r="YJ4349" s="68"/>
      <c r="YK4349" s="68"/>
      <c r="YL4349" s="68"/>
      <c r="YM4349" s="68"/>
      <c r="YN4349" s="68"/>
      <c r="YO4349" s="68"/>
      <c r="YP4349" s="68"/>
      <c r="YQ4349" s="68"/>
      <c r="YR4349" s="68"/>
      <c r="YS4349" s="68"/>
      <c r="YT4349" s="68"/>
      <c r="YU4349" s="68"/>
      <c r="YV4349" s="68"/>
      <c r="YW4349" s="68"/>
      <c r="YX4349" s="68">
        <v>1.0009405593062299</v>
      </c>
      <c r="YY4349" s="68"/>
      <c r="YZ4349" s="68"/>
      <c r="ZA4349" s="68"/>
      <c r="ZB4349" s="68"/>
      <c r="ZC4349" s="68"/>
      <c r="ZD4349" s="68"/>
    </row>
    <row r="4350" spans="658:680" x14ac:dyDescent="0.25">
      <c r="YH4350" s="68"/>
      <c r="YI4350" s="68"/>
      <c r="YJ4350" s="68"/>
      <c r="YK4350" s="68"/>
      <c r="YL4350" s="68"/>
      <c r="YM4350" s="68"/>
      <c r="YN4350" s="68"/>
      <c r="YO4350" s="68"/>
      <c r="YP4350" s="68"/>
      <c r="YQ4350" s="68"/>
      <c r="YR4350" s="68"/>
      <c r="YS4350" s="68"/>
      <c r="YT4350" s="68"/>
      <c r="YU4350" s="68"/>
      <c r="YV4350" s="68"/>
      <c r="YW4350" s="68"/>
      <c r="YX4350" s="68">
        <v>1.00093936253563</v>
      </c>
      <c r="YY4350" s="68"/>
      <c r="YZ4350" s="68"/>
      <c r="ZA4350" s="68"/>
      <c r="ZB4350" s="68"/>
      <c r="ZC4350" s="68"/>
      <c r="ZD4350" s="68"/>
    </row>
    <row r="4351" spans="658:680" x14ac:dyDescent="0.25">
      <c r="YH4351" s="68"/>
      <c r="YI4351" s="68"/>
      <c r="YJ4351" s="68"/>
      <c r="YK4351" s="68"/>
      <c r="YL4351" s="68"/>
      <c r="YM4351" s="68"/>
      <c r="YN4351" s="68"/>
      <c r="YO4351" s="68"/>
      <c r="YP4351" s="68"/>
      <c r="YQ4351" s="68"/>
      <c r="YR4351" s="68"/>
      <c r="YS4351" s="68"/>
      <c r="YT4351" s="68"/>
      <c r="YU4351" s="68"/>
      <c r="YV4351" s="68"/>
      <c r="YW4351" s="68"/>
      <c r="YX4351" s="68">
        <v>1.00093894341442</v>
      </c>
      <c r="YY4351" s="68"/>
      <c r="YZ4351" s="68"/>
      <c r="ZA4351" s="68"/>
      <c r="ZB4351" s="68"/>
      <c r="ZC4351" s="68"/>
      <c r="ZD4351" s="68"/>
    </row>
    <row r="4352" spans="658:680" x14ac:dyDescent="0.25">
      <c r="YH4352" s="68"/>
      <c r="YI4352" s="68"/>
      <c r="YJ4352" s="68"/>
      <c r="YK4352" s="68"/>
      <c r="YL4352" s="68"/>
      <c r="YM4352" s="68"/>
      <c r="YN4352" s="68"/>
      <c r="YO4352" s="68"/>
      <c r="YP4352" s="68"/>
      <c r="YQ4352" s="68"/>
      <c r="YR4352" s="68"/>
      <c r="YS4352" s="68"/>
      <c r="YT4352" s="68"/>
      <c r="YU4352" s="68"/>
      <c r="YV4352" s="68"/>
      <c r="YW4352" s="68"/>
      <c r="YX4352" s="68">
        <v>1.0009378866862799</v>
      </c>
      <c r="YY4352" s="68"/>
      <c r="YZ4352" s="68"/>
      <c r="ZA4352" s="68"/>
      <c r="ZB4352" s="68"/>
      <c r="ZC4352" s="68"/>
      <c r="ZD4352" s="68"/>
    </row>
    <row r="4353" spans="658:680" x14ac:dyDescent="0.25">
      <c r="YH4353" s="68"/>
      <c r="YI4353" s="68"/>
      <c r="YJ4353" s="68"/>
      <c r="YK4353" s="68"/>
      <c r="YL4353" s="68"/>
      <c r="YM4353" s="68"/>
      <c r="YN4353" s="68"/>
      <c r="YO4353" s="68"/>
      <c r="YP4353" s="68"/>
      <c r="YQ4353" s="68"/>
      <c r="YR4353" s="68"/>
      <c r="YS4353" s="68"/>
      <c r="YT4353" s="68"/>
      <c r="YU4353" s="68"/>
      <c r="YV4353" s="68"/>
      <c r="YW4353" s="68"/>
      <c r="YX4353" s="68">
        <v>1.00093710583674</v>
      </c>
      <c r="YY4353" s="68"/>
      <c r="YZ4353" s="68"/>
      <c r="ZA4353" s="68"/>
      <c r="ZB4353" s="68"/>
      <c r="ZC4353" s="68"/>
      <c r="ZD4353" s="68"/>
    </row>
    <row r="4354" spans="658:680" x14ac:dyDescent="0.25">
      <c r="YH4354" s="68"/>
      <c r="YI4354" s="68"/>
      <c r="YJ4354" s="68"/>
      <c r="YK4354" s="68"/>
      <c r="YL4354" s="68"/>
      <c r="YM4354" s="68"/>
      <c r="YN4354" s="68"/>
      <c r="YO4354" s="68"/>
      <c r="YP4354" s="68"/>
      <c r="YQ4354" s="68"/>
      <c r="YR4354" s="68"/>
      <c r="YS4354" s="68"/>
      <c r="YT4354" s="68"/>
      <c r="YU4354" s="68"/>
      <c r="YV4354" s="68"/>
      <c r="YW4354" s="68"/>
      <c r="YX4354" s="68">
        <v>1.00093669515146</v>
      </c>
      <c r="YY4354" s="68"/>
      <c r="YZ4354" s="68"/>
      <c r="ZA4354" s="68"/>
      <c r="ZB4354" s="68"/>
      <c r="ZC4354" s="68"/>
      <c r="ZD4354" s="68"/>
    </row>
    <row r="4355" spans="658:680" x14ac:dyDescent="0.25">
      <c r="YH4355" s="68"/>
      <c r="YI4355" s="68"/>
      <c r="YJ4355" s="68"/>
      <c r="YK4355" s="68"/>
      <c r="YL4355" s="68"/>
      <c r="YM4355" s="68"/>
      <c r="YN4355" s="68"/>
      <c r="YO4355" s="68"/>
      <c r="YP4355" s="68"/>
      <c r="YQ4355" s="68"/>
      <c r="YR4355" s="68"/>
      <c r="YS4355" s="68"/>
      <c r="YT4355" s="68"/>
      <c r="YU4355" s="68"/>
      <c r="YV4355" s="68"/>
      <c r="YW4355" s="68"/>
      <c r="YX4355" s="68">
        <v>1.00093122266696</v>
      </c>
      <c r="YY4355" s="68"/>
      <c r="YZ4355" s="68"/>
      <c r="ZA4355" s="68"/>
      <c r="ZB4355" s="68"/>
      <c r="ZC4355" s="68"/>
      <c r="ZD4355" s="68"/>
    </row>
    <row r="4356" spans="658:680" x14ac:dyDescent="0.25">
      <c r="YH4356" s="68"/>
      <c r="YI4356" s="68"/>
      <c r="YJ4356" s="68"/>
      <c r="YK4356" s="68"/>
      <c r="YL4356" s="68"/>
      <c r="YM4356" s="68"/>
      <c r="YN4356" s="68"/>
      <c r="YO4356" s="68"/>
      <c r="YP4356" s="68"/>
      <c r="YQ4356" s="68"/>
      <c r="YR4356" s="68"/>
      <c r="YS4356" s="68"/>
      <c r="YT4356" s="68"/>
      <c r="YU4356" s="68"/>
      <c r="YV4356" s="68"/>
      <c r="YW4356" s="68"/>
      <c r="YX4356" s="68">
        <v>1.0009287477065201</v>
      </c>
      <c r="YY4356" s="68"/>
      <c r="YZ4356" s="68"/>
      <c r="ZA4356" s="68"/>
      <c r="ZB4356" s="68"/>
      <c r="ZC4356" s="68"/>
      <c r="ZD4356" s="68"/>
    </row>
    <row r="4357" spans="658:680" x14ac:dyDescent="0.25">
      <c r="YH4357" s="68"/>
      <c r="YI4357" s="68"/>
      <c r="YJ4357" s="68"/>
      <c r="YK4357" s="68"/>
      <c r="YL4357" s="68"/>
      <c r="YM4357" s="68"/>
      <c r="YN4357" s="68"/>
      <c r="YO4357" s="68"/>
      <c r="YP4357" s="68"/>
      <c r="YQ4357" s="68"/>
      <c r="YR4357" s="68"/>
      <c r="YS4357" s="68"/>
      <c r="YT4357" s="68"/>
      <c r="YU4357" s="68"/>
      <c r="YV4357" s="68"/>
      <c r="YW4357" s="68"/>
      <c r="YX4357" s="68">
        <v>1.00092838477437</v>
      </c>
      <c r="YY4357" s="68"/>
      <c r="YZ4357" s="68"/>
      <c r="ZA4357" s="68"/>
      <c r="ZB4357" s="68"/>
      <c r="ZC4357" s="68"/>
      <c r="ZD4357" s="68"/>
    </row>
    <row r="4358" spans="658:680" x14ac:dyDescent="0.25">
      <c r="YH4358" s="68"/>
      <c r="YI4358" s="68"/>
      <c r="YJ4358" s="68"/>
      <c r="YK4358" s="68"/>
      <c r="YL4358" s="68"/>
      <c r="YM4358" s="68"/>
      <c r="YN4358" s="68"/>
      <c r="YO4358" s="68"/>
      <c r="YP4358" s="68"/>
      <c r="YQ4358" s="68"/>
      <c r="YR4358" s="68"/>
      <c r="YS4358" s="68"/>
      <c r="YT4358" s="68"/>
      <c r="YU4358" s="68"/>
      <c r="YV4358" s="68"/>
      <c r="YW4358" s="68"/>
      <c r="YX4358" s="68">
        <v>1.00092561302387</v>
      </c>
      <c r="YY4358" s="68"/>
      <c r="YZ4358" s="68"/>
      <c r="ZA4358" s="68"/>
      <c r="ZB4358" s="68"/>
      <c r="ZC4358" s="68"/>
      <c r="ZD4358" s="68"/>
    </row>
    <row r="4359" spans="658:680" x14ac:dyDescent="0.25">
      <c r="YH4359" s="68"/>
      <c r="YI4359" s="68"/>
      <c r="YJ4359" s="68"/>
      <c r="YK4359" s="68"/>
      <c r="YL4359" s="68"/>
      <c r="YM4359" s="68"/>
      <c r="YN4359" s="68"/>
      <c r="YO4359" s="68"/>
      <c r="YP4359" s="68"/>
      <c r="YQ4359" s="68"/>
      <c r="YR4359" s="68"/>
      <c r="YS4359" s="68"/>
      <c r="YT4359" s="68"/>
      <c r="YU4359" s="68"/>
      <c r="YV4359" s="68"/>
      <c r="YW4359" s="68"/>
      <c r="YX4359" s="68">
        <v>1.00092029643634</v>
      </c>
      <c r="YY4359" s="68"/>
      <c r="YZ4359" s="68"/>
      <c r="ZA4359" s="68"/>
      <c r="ZB4359" s="68"/>
      <c r="ZC4359" s="68"/>
      <c r="ZD4359" s="68"/>
    </row>
    <row r="4360" spans="658:680" x14ac:dyDescent="0.25">
      <c r="YH4360" s="68"/>
      <c r="YI4360" s="68"/>
      <c r="YJ4360" s="68"/>
      <c r="YK4360" s="68"/>
      <c r="YL4360" s="68"/>
      <c r="YM4360" s="68"/>
      <c r="YN4360" s="68"/>
      <c r="YO4360" s="68"/>
      <c r="YP4360" s="68"/>
      <c r="YQ4360" s="68"/>
      <c r="YR4360" s="68"/>
      <c r="YS4360" s="68"/>
      <c r="YT4360" s="68"/>
      <c r="YU4360" s="68"/>
      <c r="YV4360" s="68"/>
      <c r="YW4360" s="68"/>
      <c r="YX4360" s="68">
        <v>1.00091807332586</v>
      </c>
      <c r="YY4360" s="68"/>
      <c r="YZ4360" s="68"/>
      <c r="ZA4360" s="68"/>
      <c r="ZB4360" s="68"/>
      <c r="ZC4360" s="68"/>
      <c r="ZD4360" s="68"/>
    </row>
    <row r="4361" spans="658:680" x14ac:dyDescent="0.25">
      <c r="YH4361" s="68"/>
      <c r="YI4361" s="68"/>
      <c r="YJ4361" s="68"/>
      <c r="YK4361" s="68"/>
      <c r="YL4361" s="68"/>
      <c r="YM4361" s="68"/>
      <c r="YN4361" s="68"/>
      <c r="YO4361" s="68"/>
      <c r="YP4361" s="68"/>
      <c r="YQ4361" s="68"/>
      <c r="YR4361" s="68"/>
      <c r="YS4361" s="68"/>
      <c r="YT4361" s="68"/>
      <c r="YU4361" s="68"/>
      <c r="YV4361" s="68"/>
      <c r="YW4361" s="68"/>
      <c r="YX4361" s="68">
        <v>1.0009174263406899</v>
      </c>
      <c r="YY4361" s="68"/>
      <c r="YZ4361" s="68"/>
      <c r="ZA4361" s="68"/>
      <c r="ZB4361" s="68"/>
      <c r="ZC4361" s="68"/>
      <c r="ZD4361" s="68"/>
    </row>
    <row r="4362" spans="658:680" x14ac:dyDescent="0.25">
      <c r="YH4362" s="68"/>
      <c r="YI4362" s="68"/>
      <c r="YJ4362" s="68"/>
      <c r="YK4362" s="68"/>
      <c r="YL4362" s="68"/>
      <c r="YM4362" s="68"/>
      <c r="YN4362" s="68"/>
      <c r="YO4362" s="68"/>
      <c r="YP4362" s="68"/>
      <c r="YQ4362" s="68"/>
      <c r="YR4362" s="68"/>
      <c r="YS4362" s="68"/>
      <c r="YT4362" s="68"/>
      <c r="YU4362" s="68"/>
      <c r="YV4362" s="68"/>
      <c r="YW4362" s="68"/>
      <c r="YX4362" s="68">
        <v>1.0009168081211599</v>
      </c>
      <c r="YY4362" s="68"/>
      <c r="YZ4362" s="68"/>
      <c r="ZA4362" s="68"/>
      <c r="ZB4362" s="68"/>
      <c r="ZC4362" s="68"/>
      <c r="ZD4362" s="68"/>
    </row>
    <row r="4363" spans="658:680" x14ac:dyDescent="0.25">
      <c r="YH4363" s="68"/>
      <c r="YI4363" s="68"/>
      <c r="YJ4363" s="68"/>
      <c r="YK4363" s="68"/>
      <c r="YL4363" s="68"/>
      <c r="YM4363" s="68"/>
      <c r="YN4363" s="68"/>
      <c r="YO4363" s="68"/>
      <c r="YP4363" s="68"/>
      <c r="YQ4363" s="68"/>
      <c r="YR4363" s="68"/>
      <c r="YS4363" s="68"/>
      <c r="YT4363" s="68"/>
      <c r="YU4363" s="68"/>
      <c r="YV4363" s="68"/>
      <c r="YW4363" s="68"/>
      <c r="YX4363" s="68">
        <v>1.0009151142925301</v>
      </c>
      <c r="YY4363" s="68"/>
      <c r="YZ4363" s="68"/>
      <c r="ZA4363" s="68"/>
      <c r="ZB4363" s="68"/>
      <c r="ZC4363" s="68"/>
      <c r="ZD4363" s="68"/>
    </row>
    <row r="4364" spans="658:680" x14ac:dyDescent="0.25">
      <c r="YH4364" s="68"/>
      <c r="YI4364" s="68"/>
      <c r="YJ4364" s="68"/>
      <c r="YK4364" s="68"/>
      <c r="YL4364" s="68"/>
      <c r="YM4364" s="68"/>
      <c r="YN4364" s="68"/>
      <c r="YO4364" s="68"/>
      <c r="YP4364" s="68"/>
      <c r="YQ4364" s="68"/>
      <c r="YR4364" s="68"/>
      <c r="YS4364" s="68"/>
      <c r="YT4364" s="68"/>
      <c r="YU4364" s="68"/>
      <c r="YV4364" s="68"/>
      <c r="YW4364" s="68"/>
      <c r="YX4364" s="68">
        <v>1.0009150952355099</v>
      </c>
      <c r="YY4364" s="68"/>
      <c r="YZ4364" s="68"/>
      <c r="ZA4364" s="68"/>
      <c r="ZB4364" s="68"/>
      <c r="ZC4364" s="68"/>
      <c r="ZD4364" s="68"/>
    </row>
    <row r="4365" spans="658:680" x14ac:dyDescent="0.25">
      <c r="YH4365" s="68"/>
      <c r="YI4365" s="68"/>
      <c r="YJ4365" s="68"/>
      <c r="YK4365" s="68"/>
      <c r="YL4365" s="68"/>
      <c r="YM4365" s="68"/>
      <c r="YN4365" s="68"/>
      <c r="YO4365" s="68"/>
      <c r="YP4365" s="68"/>
      <c r="YQ4365" s="68"/>
      <c r="YR4365" s="68"/>
      <c r="YS4365" s="68"/>
      <c r="YT4365" s="68"/>
      <c r="YU4365" s="68"/>
      <c r="YV4365" s="68"/>
      <c r="YW4365" s="68"/>
      <c r="YX4365" s="68">
        <v>1.00091406125172</v>
      </c>
      <c r="YY4365" s="68"/>
      <c r="YZ4365" s="68"/>
      <c r="ZA4365" s="68"/>
      <c r="ZB4365" s="68"/>
      <c r="ZC4365" s="68"/>
      <c r="ZD4365" s="68"/>
    </row>
    <row r="4366" spans="658:680" x14ac:dyDescent="0.25">
      <c r="YH4366" s="68"/>
      <c r="YI4366" s="68"/>
      <c r="YJ4366" s="68"/>
      <c r="YK4366" s="68"/>
      <c r="YL4366" s="68"/>
      <c r="YM4366" s="68"/>
      <c r="YN4366" s="68"/>
      <c r="YO4366" s="68"/>
      <c r="YP4366" s="68"/>
      <c r="YQ4366" s="68"/>
      <c r="YR4366" s="68"/>
      <c r="YS4366" s="68"/>
      <c r="YT4366" s="68"/>
      <c r="YU4366" s="68"/>
      <c r="YV4366" s="68"/>
      <c r="YW4366" s="68"/>
      <c r="YX4366" s="68">
        <v>1.00091262442937</v>
      </c>
      <c r="YY4366" s="68"/>
      <c r="YZ4366" s="68"/>
      <c r="ZA4366" s="68"/>
      <c r="ZB4366" s="68"/>
      <c r="ZC4366" s="68"/>
      <c r="ZD4366" s="68"/>
    </row>
    <row r="4367" spans="658:680" x14ac:dyDescent="0.25">
      <c r="YH4367" s="68"/>
      <c r="YI4367" s="68"/>
      <c r="YJ4367" s="68"/>
      <c r="YK4367" s="68"/>
      <c r="YL4367" s="68"/>
      <c r="YM4367" s="68"/>
      <c r="YN4367" s="68"/>
      <c r="YO4367" s="68"/>
      <c r="YP4367" s="68"/>
      <c r="YQ4367" s="68"/>
      <c r="YR4367" s="68"/>
      <c r="YS4367" s="68"/>
      <c r="YT4367" s="68"/>
      <c r="YU4367" s="68"/>
      <c r="YV4367" s="68"/>
      <c r="YW4367" s="68"/>
      <c r="YX4367" s="68">
        <v>1.0009119009630301</v>
      </c>
      <c r="YY4367" s="68"/>
      <c r="YZ4367" s="68"/>
      <c r="ZA4367" s="68"/>
      <c r="ZB4367" s="68"/>
      <c r="ZC4367" s="68"/>
      <c r="ZD4367" s="68"/>
    </row>
    <row r="4368" spans="658:680" x14ac:dyDescent="0.25">
      <c r="YH4368" s="68"/>
      <c r="YI4368" s="68"/>
      <c r="YJ4368" s="68"/>
      <c r="YK4368" s="68"/>
      <c r="YL4368" s="68"/>
      <c r="YM4368" s="68"/>
      <c r="YN4368" s="68"/>
      <c r="YO4368" s="68"/>
      <c r="YP4368" s="68"/>
      <c r="YQ4368" s="68"/>
      <c r="YR4368" s="68"/>
      <c r="YS4368" s="68"/>
      <c r="YT4368" s="68"/>
      <c r="YU4368" s="68"/>
      <c r="YV4368" s="68"/>
      <c r="YW4368" s="68"/>
      <c r="YX4368" s="68">
        <v>1.00091096505955</v>
      </c>
      <c r="YY4368" s="68"/>
      <c r="YZ4368" s="68"/>
      <c r="ZA4368" s="68"/>
      <c r="ZB4368" s="68"/>
      <c r="ZC4368" s="68"/>
      <c r="ZD4368" s="68"/>
    </row>
    <row r="4369" spans="658:680" x14ac:dyDescent="0.25">
      <c r="YH4369" s="68"/>
      <c r="YI4369" s="68"/>
      <c r="YJ4369" s="68"/>
      <c r="YK4369" s="68"/>
      <c r="YL4369" s="68"/>
      <c r="YM4369" s="68"/>
      <c r="YN4369" s="68"/>
      <c r="YO4369" s="68"/>
      <c r="YP4369" s="68"/>
      <c r="YQ4369" s="68"/>
      <c r="YR4369" s="68"/>
      <c r="YS4369" s="68"/>
      <c r="YT4369" s="68"/>
      <c r="YU4369" s="68"/>
      <c r="YV4369" s="68"/>
      <c r="YW4369" s="68"/>
      <c r="YX4369" s="68">
        <v>1.0009090582109099</v>
      </c>
      <c r="YY4369" s="68"/>
      <c r="YZ4369" s="68"/>
      <c r="ZA4369" s="68"/>
      <c r="ZB4369" s="68"/>
      <c r="ZC4369" s="68"/>
      <c r="ZD4369" s="68"/>
    </row>
    <row r="4370" spans="658:680" x14ac:dyDescent="0.25">
      <c r="YH4370" s="68"/>
      <c r="YI4370" s="68"/>
      <c r="YJ4370" s="68"/>
      <c r="YK4370" s="68"/>
      <c r="YL4370" s="68"/>
      <c r="YM4370" s="68"/>
      <c r="YN4370" s="68"/>
      <c r="YO4370" s="68"/>
      <c r="YP4370" s="68"/>
      <c r="YQ4370" s="68"/>
      <c r="YR4370" s="68"/>
      <c r="YS4370" s="68"/>
      <c r="YT4370" s="68"/>
      <c r="YU4370" s="68"/>
      <c r="YV4370" s="68"/>
      <c r="YW4370" s="68"/>
      <c r="YX4370" s="68">
        <v>1.0009042012738101</v>
      </c>
      <c r="YY4370" s="68"/>
      <c r="YZ4370" s="68"/>
      <c r="ZA4370" s="68"/>
      <c r="ZB4370" s="68"/>
      <c r="ZC4370" s="68"/>
      <c r="ZD4370" s="68"/>
    </row>
    <row r="4371" spans="658:680" x14ac:dyDescent="0.25">
      <c r="YH4371" s="68"/>
      <c r="YI4371" s="68"/>
      <c r="YJ4371" s="68"/>
      <c r="YK4371" s="68"/>
      <c r="YL4371" s="68"/>
      <c r="YM4371" s="68"/>
      <c r="YN4371" s="68"/>
      <c r="YO4371" s="68"/>
      <c r="YP4371" s="68"/>
      <c r="YQ4371" s="68"/>
      <c r="YR4371" s="68"/>
      <c r="YS4371" s="68"/>
      <c r="YT4371" s="68"/>
      <c r="YU4371" s="68"/>
      <c r="YV4371" s="68"/>
      <c r="YW4371" s="68"/>
      <c r="YX4371" s="68">
        <v>1.0009025584246301</v>
      </c>
      <c r="YY4371" s="68"/>
      <c r="YZ4371" s="68"/>
      <c r="ZA4371" s="68"/>
      <c r="ZB4371" s="68"/>
      <c r="ZC4371" s="68"/>
      <c r="ZD4371" s="68"/>
    </row>
    <row r="4372" spans="658:680" x14ac:dyDescent="0.25">
      <c r="YH4372" s="68"/>
      <c r="YI4372" s="68"/>
      <c r="YJ4372" s="68"/>
      <c r="YK4372" s="68"/>
      <c r="YL4372" s="68"/>
      <c r="YM4372" s="68"/>
      <c r="YN4372" s="68"/>
      <c r="YO4372" s="68"/>
      <c r="YP4372" s="68"/>
      <c r="YQ4372" s="68"/>
      <c r="YR4372" s="68"/>
      <c r="YS4372" s="68"/>
      <c r="YT4372" s="68"/>
      <c r="YU4372" s="68"/>
      <c r="YV4372" s="68"/>
      <c r="YW4372" s="68"/>
      <c r="YX4372" s="68">
        <v>1.0009023474218399</v>
      </c>
      <c r="YY4372" s="68"/>
      <c r="YZ4372" s="68"/>
      <c r="ZA4372" s="68"/>
      <c r="ZB4372" s="68"/>
      <c r="ZC4372" s="68"/>
      <c r="ZD4372" s="68"/>
    </row>
    <row r="4373" spans="658:680" x14ac:dyDescent="0.25">
      <c r="YH4373" s="68"/>
      <c r="YI4373" s="68"/>
      <c r="YJ4373" s="68"/>
      <c r="YK4373" s="68"/>
      <c r="YL4373" s="68"/>
      <c r="YM4373" s="68"/>
      <c r="YN4373" s="68"/>
      <c r="YO4373" s="68"/>
      <c r="YP4373" s="68"/>
      <c r="YQ4373" s="68"/>
      <c r="YR4373" s="68"/>
      <c r="YS4373" s="68"/>
      <c r="YT4373" s="68"/>
      <c r="YU4373" s="68"/>
      <c r="YV4373" s="68"/>
      <c r="YW4373" s="68"/>
      <c r="YX4373" s="68">
        <v>1.0009014292134299</v>
      </c>
      <c r="YY4373" s="68"/>
      <c r="YZ4373" s="68"/>
      <c r="ZA4373" s="68"/>
      <c r="ZB4373" s="68"/>
      <c r="ZC4373" s="68"/>
      <c r="ZD4373" s="68"/>
    </row>
    <row r="4374" spans="658:680" x14ac:dyDescent="0.25">
      <c r="YH4374" s="68"/>
      <c r="YI4374" s="68"/>
      <c r="YJ4374" s="68"/>
      <c r="YK4374" s="68"/>
      <c r="YL4374" s="68"/>
      <c r="YM4374" s="68"/>
      <c r="YN4374" s="68"/>
      <c r="YO4374" s="68"/>
      <c r="YP4374" s="68"/>
      <c r="YQ4374" s="68"/>
      <c r="YR4374" s="68"/>
      <c r="YS4374" s="68"/>
      <c r="YT4374" s="68"/>
      <c r="YU4374" s="68"/>
      <c r="YV4374" s="68"/>
      <c r="YW4374" s="68"/>
      <c r="YX4374" s="68">
        <v>1.0008990412260199</v>
      </c>
      <c r="YY4374" s="68"/>
      <c r="YZ4374" s="68"/>
      <c r="ZA4374" s="68"/>
      <c r="ZB4374" s="68"/>
      <c r="ZC4374" s="68"/>
      <c r="ZD4374" s="68"/>
    </row>
    <row r="4375" spans="658:680" x14ac:dyDescent="0.25">
      <c r="YH4375" s="68"/>
      <c r="YI4375" s="68"/>
      <c r="YJ4375" s="68"/>
      <c r="YK4375" s="68"/>
      <c r="YL4375" s="68"/>
      <c r="YM4375" s="68"/>
      <c r="YN4375" s="68"/>
      <c r="YO4375" s="68"/>
      <c r="YP4375" s="68"/>
      <c r="YQ4375" s="68"/>
      <c r="YR4375" s="68"/>
      <c r="YS4375" s="68"/>
      <c r="YT4375" s="68"/>
      <c r="YU4375" s="68"/>
      <c r="YV4375" s="68"/>
      <c r="YW4375" s="68"/>
      <c r="YX4375" s="68">
        <v>1.00089400162397</v>
      </c>
      <c r="YY4375" s="68"/>
      <c r="YZ4375" s="68"/>
      <c r="ZA4375" s="68"/>
      <c r="ZB4375" s="68"/>
      <c r="ZC4375" s="68"/>
      <c r="ZD4375" s="68"/>
    </row>
    <row r="4376" spans="658:680" x14ac:dyDescent="0.25">
      <c r="YH4376" s="68"/>
      <c r="YI4376" s="68"/>
      <c r="YJ4376" s="68"/>
      <c r="YK4376" s="68"/>
      <c r="YL4376" s="68"/>
      <c r="YM4376" s="68"/>
      <c r="YN4376" s="68"/>
      <c r="YO4376" s="68"/>
      <c r="YP4376" s="68"/>
      <c r="YQ4376" s="68"/>
      <c r="YR4376" s="68"/>
      <c r="YS4376" s="68"/>
      <c r="YT4376" s="68"/>
      <c r="YU4376" s="68"/>
      <c r="YV4376" s="68"/>
      <c r="YW4376" s="68"/>
      <c r="YX4376" s="68">
        <v>1.0008937649970799</v>
      </c>
      <c r="YY4376" s="68"/>
      <c r="YZ4376" s="68"/>
      <c r="ZA4376" s="68"/>
      <c r="ZB4376" s="68"/>
      <c r="ZC4376" s="68"/>
      <c r="ZD4376" s="68"/>
    </row>
    <row r="4377" spans="658:680" x14ac:dyDescent="0.25">
      <c r="YH4377" s="68"/>
      <c r="YI4377" s="68"/>
      <c r="YJ4377" s="68"/>
      <c r="YK4377" s="68"/>
      <c r="YL4377" s="68"/>
      <c r="YM4377" s="68"/>
      <c r="YN4377" s="68"/>
      <c r="YO4377" s="68"/>
      <c r="YP4377" s="68"/>
      <c r="YQ4377" s="68"/>
      <c r="YR4377" s="68"/>
      <c r="YS4377" s="68"/>
      <c r="YT4377" s="68"/>
      <c r="YU4377" s="68"/>
      <c r="YV4377" s="68"/>
      <c r="YW4377" s="68"/>
      <c r="YX4377" s="68">
        <v>1.0008933317362101</v>
      </c>
      <c r="YY4377" s="68"/>
      <c r="YZ4377" s="68"/>
      <c r="ZA4377" s="68"/>
      <c r="ZB4377" s="68"/>
      <c r="ZC4377" s="68"/>
      <c r="ZD4377" s="68"/>
    </row>
    <row r="4378" spans="658:680" x14ac:dyDescent="0.25">
      <c r="YH4378" s="68"/>
      <c r="YI4378" s="68"/>
      <c r="YJ4378" s="68"/>
      <c r="YK4378" s="68"/>
      <c r="YL4378" s="68"/>
      <c r="YM4378" s="68"/>
      <c r="YN4378" s="68"/>
      <c r="YO4378" s="68"/>
      <c r="YP4378" s="68"/>
      <c r="YQ4378" s="68"/>
      <c r="YR4378" s="68"/>
      <c r="YS4378" s="68"/>
      <c r="YT4378" s="68"/>
      <c r="YU4378" s="68"/>
      <c r="YV4378" s="68"/>
      <c r="YW4378" s="68"/>
      <c r="YX4378" s="68">
        <v>1.0008895853651301</v>
      </c>
      <c r="YY4378" s="68"/>
      <c r="YZ4378" s="68"/>
      <c r="ZA4378" s="68"/>
      <c r="ZB4378" s="68"/>
      <c r="ZC4378" s="68"/>
      <c r="ZD4378" s="68"/>
    </row>
    <row r="4379" spans="658:680" x14ac:dyDescent="0.25">
      <c r="YH4379" s="68"/>
      <c r="YI4379" s="68"/>
      <c r="YJ4379" s="68"/>
      <c r="YK4379" s="68"/>
      <c r="YL4379" s="68"/>
      <c r="YM4379" s="68"/>
      <c r="YN4379" s="68"/>
      <c r="YO4379" s="68"/>
      <c r="YP4379" s="68"/>
      <c r="YQ4379" s="68"/>
      <c r="YR4379" s="68"/>
      <c r="YS4379" s="68"/>
      <c r="YT4379" s="68"/>
      <c r="YU4379" s="68"/>
      <c r="YV4379" s="68"/>
      <c r="YW4379" s="68"/>
      <c r="YX4379" s="68">
        <v>1.00088904405978</v>
      </c>
      <c r="YY4379" s="68"/>
      <c r="YZ4379" s="68"/>
      <c r="ZA4379" s="68"/>
      <c r="ZB4379" s="68"/>
      <c r="ZC4379" s="68"/>
      <c r="ZD4379" s="68"/>
    </row>
    <row r="4380" spans="658:680" x14ac:dyDescent="0.25">
      <c r="YH4380" s="68"/>
      <c r="YI4380" s="68"/>
      <c r="YJ4380" s="68"/>
      <c r="YK4380" s="68"/>
      <c r="YL4380" s="68"/>
      <c r="YM4380" s="68"/>
      <c r="YN4380" s="68"/>
      <c r="YO4380" s="68"/>
      <c r="YP4380" s="68"/>
      <c r="YQ4380" s="68"/>
      <c r="YR4380" s="68"/>
      <c r="YS4380" s="68"/>
      <c r="YT4380" s="68"/>
      <c r="YU4380" s="68"/>
      <c r="YV4380" s="68"/>
      <c r="YW4380" s="68"/>
      <c r="YX4380" s="68">
        <v>1.00088780079878</v>
      </c>
      <c r="YY4380" s="68"/>
      <c r="YZ4380" s="68"/>
      <c r="ZA4380" s="68"/>
      <c r="ZB4380" s="68"/>
      <c r="ZC4380" s="68"/>
      <c r="ZD4380" s="68"/>
    </row>
    <row r="4381" spans="658:680" x14ac:dyDescent="0.25">
      <c r="YH4381" s="68"/>
      <c r="YI4381" s="68"/>
      <c r="YJ4381" s="68"/>
      <c r="YK4381" s="68"/>
      <c r="YL4381" s="68"/>
      <c r="YM4381" s="68"/>
      <c r="YN4381" s="68"/>
      <c r="YO4381" s="68"/>
      <c r="YP4381" s="68"/>
      <c r="YQ4381" s="68"/>
      <c r="YR4381" s="68"/>
      <c r="YS4381" s="68"/>
      <c r="YT4381" s="68"/>
      <c r="YU4381" s="68"/>
      <c r="YV4381" s="68"/>
      <c r="YW4381" s="68"/>
      <c r="YX4381" s="68">
        <v>1.0008877476007201</v>
      </c>
      <c r="YY4381" s="68"/>
      <c r="YZ4381" s="68"/>
      <c r="ZA4381" s="68"/>
      <c r="ZB4381" s="68"/>
      <c r="ZC4381" s="68"/>
      <c r="ZD4381" s="68"/>
    </row>
    <row r="4382" spans="658:680" x14ac:dyDescent="0.25">
      <c r="YH4382" s="68"/>
      <c r="YI4382" s="68"/>
      <c r="YJ4382" s="68"/>
      <c r="YK4382" s="68"/>
      <c r="YL4382" s="68"/>
      <c r="YM4382" s="68"/>
      <c r="YN4382" s="68"/>
      <c r="YO4382" s="68"/>
      <c r="YP4382" s="68"/>
      <c r="YQ4382" s="68"/>
      <c r="YR4382" s="68"/>
      <c r="YS4382" s="68"/>
      <c r="YT4382" s="68"/>
      <c r="YU4382" s="68"/>
      <c r="YV4382" s="68"/>
      <c r="YW4382" s="68"/>
      <c r="YX4382" s="68">
        <v>1.00087610308525</v>
      </c>
      <c r="YY4382" s="68"/>
      <c r="YZ4382" s="68"/>
      <c r="ZA4382" s="68"/>
      <c r="ZB4382" s="68"/>
      <c r="ZC4382" s="68"/>
      <c r="ZD4382" s="68"/>
    </row>
    <row r="4383" spans="658:680" x14ac:dyDescent="0.25">
      <c r="YH4383" s="68"/>
      <c r="YI4383" s="68"/>
      <c r="YJ4383" s="68"/>
      <c r="YK4383" s="68"/>
      <c r="YL4383" s="68"/>
      <c r="YM4383" s="68"/>
      <c r="YN4383" s="68"/>
      <c r="YO4383" s="68"/>
      <c r="YP4383" s="68"/>
      <c r="YQ4383" s="68"/>
      <c r="YR4383" s="68"/>
      <c r="YS4383" s="68"/>
      <c r="YT4383" s="68"/>
      <c r="YU4383" s="68"/>
      <c r="YV4383" s="68"/>
      <c r="YW4383" s="68"/>
      <c r="YX4383" s="68">
        <v>1.00087462718825</v>
      </c>
      <c r="YY4383" s="68"/>
      <c r="YZ4383" s="68"/>
      <c r="ZA4383" s="68"/>
      <c r="ZB4383" s="68"/>
      <c r="ZC4383" s="68"/>
      <c r="ZD4383" s="68"/>
    </row>
    <row r="4384" spans="658:680" x14ac:dyDescent="0.25">
      <c r="YH4384" s="68"/>
      <c r="YI4384" s="68"/>
      <c r="YJ4384" s="68"/>
      <c r="YK4384" s="68"/>
      <c r="YL4384" s="68"/>
      <c r="YM4384" s="68"/>
      <c r="YN4384" s="68"/>
      <c r="YO4384" s="68"/>
      <c r="YP4384" s="68"/>
      <c r="YQ4384" s="68"/>
      <c r="YR4384" s="68"/>
      <c r="YS4384" s="68"/>
      <c r="YT4384" s="68"/>
      <c r="YU4384" s="68"/>
      <c r="YV4384" s="68"/>
      <c r="YW4384" s="68"/>
      <c r="YX4384" s="68">
        <v>1.00087454759707</v>
      </c>
      <c r="YY4384" s="68"/>
      <c r="YZ4384" s="68"/>
      <c r="ZA4384" s="68"/>
      <c r="ZB4384" s="68"/>
      <c r="ZC4384" s="68"/>
      <c r="ZD4384" s="68"/>
    </row>
    <row r="4385" spans="658:680" x14ac:dyDescent="0.25">
      <c r="YH4385" s="68"/>
      <c r="YI4385" s="68"/>
      <c r="YJ4385" s="68"/>
      <c r="YK4385" s="68"/>
      <c r="YL4385" s="68"/>
      <c r="YM4385" s="68"/>
      <c r="YN4385" s="68"/>
      <c r="YO4385" s="68"/>
      <c r="YP4385" s="68"/>
      <c r="YQ4385" s="68"/>
      <c r="YR4385" s="68"/>
      <c r="YS4385" s="68"/>
      <c r="YT4385" s="68"/>
      <c r="YU4385" s="68"/>
      <c r="YV4385" s="68"/>
      <c r="YW4385" s="68"/>
      <c r="YX4385" s="68">
        <v>1.0008740869214101</v>
      </c>
      <c r="YY4385" s="68"/>
      <c r="YZ4385" s="68"/>
      <c r="ZA4385" s="68"/>
      <c r="ZB4385" s="68"/>
      <c r="ZC4385" s="68"/>
      <c r="ZD4385" s="68"/>
    </row>
    <row r="4386" spans="658:680" x14ac:dyDescent="0.25">
      <c r="YH4386" s="68"/>
      <c r="YI4386" s="68"/>
      <c r="YJ4386" s="68"/>
      <c r="YK4386" s="68"/>
      <c r="YL4386" s="68"/>
      <c r="YM4386" s="68"/>
      <c r="YN4386" s="68"/>
      <c r="YO4386" s="68"/>
      <c r="YP4386" s="68"/>
      <c r="YQ4386" s="68"/>
      <c r="YR4386" s="68"/>
      <c r="YS4386" s="68"/>
      <c r="YT4386" s="68"/>
      <c r="YU4386" s="68"/>
      <c r="YV4386" s="68"/>
      <c r="YW4386" s="68"/>
      <c r="YX4386" s="68">
        <v>1.0008732085479</v>
      </c>
      <c r="YY4386" s="68"/>
      <c r="YZ4386" s="68"/>
      <c r="ZA4386" s="68"/>
      <c r="ZB4386" s="68"/>
      <c r="ZC4386" s="68"/>
      <c r="ZD4386" s="68"/>
    </row>
    <row r="4387" spans="658:680" x14ac:dyDescent="0.25">
      <c r="YH4387" s="68"/>
      <c r="YI4387" s="68"/>
      <c r="YJ4387" s="68"/>
      <c r="YK4387" s="68"/>
      <c r="YL4387" s="68"/>
      <c r="YM4387" s="68"/>
      <c r="YN4387" s="68"/>
      <c r="YO4387" s="68"/>
      <c r="YP4387" s="68"/>
      <c r="YQ4387" s="68"/>
      <c r="YR4387" s="68"/>
      <c r="YS4387" s="68"/>
      <c r="YT4387" s="68"/>
      <c r="YU4387" s="68"/>
      <c r="YV4387" s="68"/>
      <c r="YW4387" s="68"/>
      <c r="YX4387" s="68">
        <v>1.0008695702638</v>
      </c>
      <c r="YY4387" s="68"/>
      <c r="YZ4387" s="68"/>
      <c r="ZA4387" s="68"/>
      <c r="ZB4387" s="68"/>
      <c r="ZC4387" s="68"/>
      <c r="ZD4387" s="68"/>
    </row>
    <row r="4388" spans="658:680" x14ac:dyDescent="0.25">
      <c r="YH4388" s="68"/>
      <c r="YI4388" s="68"/>
      <c r="YJ4388" s="68"/>
      <c r="YK4388" s="68"/>
      <c r="YL4388" s="68"/>
      <c r="YM4388" s="68"/>
      <c r="YN4388" s="68"/>
      <c r="YO4388" s="68"/>
      <c r="YP4388" s="68"/>
      <c r="YQ4388" s="68"/>
      <c r="YR4388" s="68"/>
      <c r="YS4388" s="68"/>
      <c r="YT4388" s="68"/>
      <c r="YU4388" s="68"/>
      <c r="YV4388" s="68"/>
      <c r="YW4388" s="68"/>
      <c r="YX4388" s="68">
        <v>1.0008677238330299</v>
      </c>
      <c r="YY4388" s="68"/>
      <c r="YZ4388" s="68"/>
      <c r="ZA4388" s="68"/>
      <c r="ZB4388" s="68"/>
      <c r="ZC4388" s="68"/>
      <c r="ZD4388" s="68"/>
    </row>
    <row r="4389" spans="658:680" x14ac:dyDescent="0.25">
      <c r="YH4389" s="68"/>
      <c r="YI4389" s="68"/>
      <c r="YJ4389" s="68"/>
      <c r="YK4389" s="68"/>
      <c r="YL4389" s="68"/>
      <c r="YM4389" s="68"/>
      <c r="YN4389" s="68"/>
      <c r="YO4389" s="68"/>
      <c r="YP4389" s="68"/>
      <c r="YQ4389" s="68"/>
      <c r="YR4389" s="68"/>
      <c r="YS4389" s="68"/>
      <c r="YT4389" s="68"/>
      <c r="YU4389" s="68"/>
      <c r="YV4389" s="68"/>
      <c r="YW4389" s="68"/>
      <c r="YX4389" s="68">
        <v>1.0008675676980401</v>
      </c>
      <c r="YY4389" s="68"/>
      <c r="YZ4389" s="68"/>
      <c r="ZA4389" s="68"/>
      <c r="ZB4389" s="68"/>
      <c r="ZC4389" s="68"/>
      <c r="ZD4389" s="68"/>
    </row>
    <row r="4390" spans="658:680" x14ac:dyDescent="0.25">
      <c r="YH4390" s="68"/>
      <c r="YI4390" s="68"/>
      <c r="YJ4390" s="68"/>
      <c r="YK4390" s="68"/>
      <c r="YL4390" s="68"/>
      <c r="YM4390" s="68"/>
      <c r="YN4390" s="68"/>
      <c r="YO4390" s="68"/>
      <c r="YP4390" s="68"/>
      <c r="YQ4390" s="68"/>
      <c r="YR4390" s="68"/>
      <c r="YS4390" s="68"/>
      <c r="YT4390" s="68"/>
      <c r="YU4390" s="68"/>
      <c r="YV4390" s="68"/>
      <c r="YW4390" s="68"/>
      <c r="YX4390" s="68">
        <v>1.00086718041643</v>
      </c>
      <c r="YY4390" s="68"/>
      <c r="YZ4390" s="68"/>
      <c r="ZA4390" s="68"/>
      <c r="ZB4390" s="68"/>
      <c r="ZC4390" s="68"/>
      <c r="ZD4390" s="68"/>
    </row>
    <row r="4391" spans="658:680" x14ac:dyDescent="0.25">
      <c r="YH4391" s="68"/>
      <c r="YI4391" s="68"/>
      <c r="YJ4391" s="68"/>
      <c r="YK4391" s="68"/>
      <c r="YL4391" s="68"/>
      <c r="YM4391" s="68"/>
      <c r="YN4391" s="68"/>
      <c r="YO4391" s="68"/>
      <c r="YP4391" s="68"/>
      <c r="YQ4391" s="68"/>
      <c r="YR4391" s="68"/>
      <c r="YS4391" s="68"/>
      <c r="YT4391" s="68"/>
      <c r="YU4391" s="68"/>
      <c r="YV4391" s="68"/>
      <c r="YW4391" s="68"/>
      <c r="YX4391" s="68">
        <v>1.00086560457548</v>
      </c>
      <c r="YY4391" s="68"/>
      <c r="YZ4391" s="68"/>
      <c r="ZA4391" s="68"/>
      <c r="ZB4391" s="68"/>
      <c r="ZC4391" s="68"/>
      <c r="ZD4391" s="68"/>
    </row>
    <row r="4392" spans="658:680" x14ac:dyDescent="0.25">
      <c r="YH4392" s="68"/>
      <c r="YI4392" s="68"/>
      <c r="YJ4392" s="68"/>
      <c r="YK4392" s="68"/>
      <c r="YL4392" s="68"/>
      <c r="YM4392" s="68"/>
      <c r="YN4392" s="68"/>
      <c r="YO4392" s="68"/>
      <c r="YP4392" s="68"/>
      <c r="YQ4392" s="68"/>
      <c r="YR4392" s="68"/>
      <c r="YS4392" s="68"/>
      <c r="YT4392" s="68"/>
      <c r="YU4392" s="68"/>
      <c r="YV4392" s="68"/>
      <c r="YW4392" s="68"/>
      <c r="YX4392" s="68">
        <v>1.0008652760894901</v>
      </c>
      <c r="YY4392" s="68"/>
      <c r="YZ4392" s="68"/>
      <c r="ZA4392" s="68"/>
      <c r="ZB4392" s="68"/>
      <c r="ZC4392" s="68"/>
      <c r="ZD4392" s="68"/>
    </row>
    <row r="4393" spans="658:680" x14ac:dyDescent="0.25">
      <c r="YH4393" s="68"/>
      <c r="YI4393" s="68"/>
      <c r="YJ4393" s="68"/>
      <c r="YK4393" s="68"/>
      <c r="YL4393" s="68"/>
      <c r="YM4393" s="68"/>
      <c r="YN4393" s="68"/>
      <c r="YO4393" s="68"/>
      <c r="YP4393" s="68"/>
      <c r="YQ4393" s="68"/>
      <c r="YR4393" s="68"/>
      <c r="YS4393" s="68"/>
      <c r="YT4393" s="68"/>
      <c r="YU4393" s="68"/>
      <c r="YV4393" s="68"/>
      <c r="YW4393" s="68"/>
      <c r="YX4393" s="68">
        <v>1.0008604514561099</v>
      </c>
      <c r="YY4393" s="68"/>
      <c r="YZ4393" s="68"/>
      <c r="ZA4393" s="68"/>
      <c r="ZB4393" s="68"/>
      <c r="ZC4393" s="68"/>
      <c r="ZD4393" s="68"/>
    </row>
    <row r="4394" spans="658:680" x14ac:dyDescent="0.25">
      <c r="YH4394" s="68"/>
      <c r="YI4394" s="68"/>
      <c r="YJ4394" s="68"/>
      <c r="YK4394" s="68"/>
      <c r="YL4394" s="68"/>
      <c r="YM4394" s="68"/>
      <c r="YN4394" s="68"/>
      <c r="YO4394" s="68"/>
      <c r="YP4394" s="68"/>
      <c r="YQ4394" s="68"/>
      <c r="YR4394" s="68"/>
      <c r="YS4394" s="68"/>
      <c r="YT4394" s="68"/>
      <c r="YU4394" s="68"/>
      <c r="YV4394" s="68"/>
      <c r="YW4394" s="68"/>
      <c r="YX4394" s="68">
        <v>1.0008580320015801</v>
      </c>
      <c r="YY4394" s="68"/>
      <c r="YZ4394" s="68"/>
      <c r="ZA4394" s="68"/>
      <c r="ZB4394" s="68"/>
      <c r="ZC4394" s="68"/>
      <c r="ZD4394" s="68"/>
    </row>
    <row r="4395" spans="658:680" x14ac:dyDescent="0.25">
      <c r="YH4395" s="68"/>
      <c r="YI4395" s="68"/>
      <c r="YJ4395" s="68"/>
      <c r="YK4395" s="68"/>
      <c r="YL4395" s="68"/>
      <c r="YM4395" s="68"/>
      <c r="YN4395" s="68"/>
      <c r="YO4395" s="68"/>
      <c r="YP4395" s="68"/>
      <c r="YQ4395" s="68"/>
      <c r="YR4395" s="68"/>
      <c r="YS4395" s="68"/>
      <c r="YT4395" s="68"/>
      <c r="YU4395" s="68"/>
      <c r="YV4395" s="68"/>
      <c r="YW4395" s="68"/>
      <c r="YX4395" s="68">
        <v>1.0008565994846601</v>
      </c>
      <c r="YY4395" s="68"/>
      <c r="YZ4395" s="68"/>
      <c r="ZA4395" s="68"/>
      <c r="ZB4395" s="68"/>
      <c r="ZC4395" s="68"/>
      <c r="ZD4395" s="68"/>
    </row>
    <row r="4396" spans="658:680" x14ac:dyDescent="0.25">
      <c r="YH4396" s="68"/>
      <c r="YI4396" s="68"/>
      <c r="YJ4396" s="68"/>
      <c r="YK4396" s="68"/>
      <c r="YL4396" s="68"/>
      <c r="YM4396" s="68"/>
      <c r="YN4396" s="68"/>
      <c r="YO4396" s="68"/>
      <c r="YP4396" s="68"/>
      <c r="YQ4396" s="68"/>
      <c r="YR4396" s="68"/>
      <c r="YS4396" s="68"/>
      <c r="YT4396" s="68"/>
      <c r="YU4396" s="68"/>
      <c r="YV4396" s="68"/>
      <c r="YW4396" s="68"/>
      <c r="YX4396" s="68">
        <v>1.0008563367418699</v>
      </c>
      <c r="YY4396" s="68"/>
      <c r="YZ4396" s="68"/>
      <c r="ZA4396" s="68"/>
      <c r="ZB4396" s="68"/>
      <c r="ZC4396" s="68"/>
      <c r="ZD4396" s="68"/>
    </row>
    <row r="4397" spans="658:680" x14ac:dyDescent="0.25">
      <c r="YH4397" s="68"/>
      <c r="YI4397" s="68"/>
      <c r="YJ4397" s="68"/>
      <c r="YK4397" s="68"/>
      <c r="YL4397" s="68"/>
      <c r="YM4397" s="68"/>
      <c r="YN4397" s="68"/>
      <c r="YO4397" s="68"/>
      <c r="YP4397" s="68"/>
      <c r="YQ4397" s="68"/>
      <c r="YR4397" s="68"/>
      <c r="YS4397" s="68"/>
      <c r="YT4397" s="68"/>
      <c r="YU4397" s="68"/>
      <c r="YV4397" s="68"/>
      <c r="YW4397" s="68"/>
      <c r="YX4397" s="68">
        <v>1.0008483975439999</v>
      </c>
      <c r="YY4397" s="68"/>
      <c r="YZ4397" s="68"/>
      <c r="ZA4397" s="68"/>
      <c r="ZB4397" s="68"/>
      <c r="ZC4397" s="68"/>
      <c r="ZD4397" s="68"/>
    </row>
    <row r="4398" spans="658:680" x14ac:dyDescent="0.25">
      <c r="YH4398" s="68"/>
      <c r="YI4398" s="68"/>
      <c r="YJ4398" s="68"/>
      <c r="YK4398" s="68"/>
      <c r="YL4398" s="68"/>
      <c r="YM4398" s="68"/>
      <c r="YN4398" s="68"/>
      <c r="YO4398" s="68"/>
      <c r="YP4398" s="68"/>
      <c r="YQ4398" s="68"/>
      <c r="YR4398" s="68"/>
      <c r="YS4398" s="68"/>
      <c r="YT4398" s="68"/>
      <c r="YU4398" s="68"/>
      <c r="YV4398" s="68"/>
      <c r="YW4398" s="68"/>
      <c r="YX4398" s="68">
        <v>1.0008477636753501</v>
      </c>
      <c r="YY4398" s="68"/>
      <c r="YZ4398" s="68"/>
      <c r="ZA4398" s="68"/>
      <c r="ZB4398" s="68"/>
      <c r="ZC4398" s="68"/>
      <c r="ZD4398" s="68"/>
    </row>
    <row r="4399" spans="658:680" x14ac:dyDescent="0.25">
      <c r="YH4399" s="68"/>
      <c r="YI4399" s="68"/>
      <c r="YJ4399" s="68"/>
      <c r="YK4399" s="68"/>
      <c r="YL4399" s="68"/>
      <c r="YM4399" s="68"/>
      <c r="YN4399" s="68"/>
      <c r="YO4399" s="68"/>
      <c r="YP4399" s="68"/>
      <c r="YQ4399" s="68"/>
      <c r="YR4399" s="68"/>
      <c r="YS4399" s="68"/>
      <c r="YT4399" s="68"/>
      <c r="YU4399" s="68"/>
      <c r="YV4399" s="68"/>
      <c r="YW4399" s="68"/>
      <c r="YX4399" s="68">
        <v>1.0008452702377499</v>
      </c>
      <c r="YY4399" s="68"/>
      <c r="YZ4399" s="68"/>
      <c r="ZA4399" s="68"/>
      <c r="ZB4399" s="68"/>
      <c r="ZC4399" s="68"/>
      <c r="ZD4399" s="68"/>
    </row>
    <row r="4400" spans="658:680" x14ac:dyDescent="0.25">
      <c r="YH4400" s="68"/>
      <c r="YI4400" s="68"/>
      <c r="YJ4400" s="68"/>
      <c r="YK4400" s="68"/>
      <c r="YL4400" s="68"/>
      <c r="YM4400" s="68"/>
      <c r="YN4400" s="68"/>
      <c r="YO4400" s="68"/>
      <c r="YP4400" s="68"/>
      <c r="YQ4400" s="68"/>
      <c r="YR4400" s="68"/>
      <c r="YS4400" s="68"/>
      <c r="YT4400" s="68"/>
      <c r="YU4400" s="68"/>
      <c r="YV4400" s="68"/>
      <c r="YW4400" s="68"/>
      <c r="YX4400" s="68">
        <v>1.0008418184422501</v>
      </c>
      <c r="YY4400" s="68"/>
      <c r="YZ4400" s="68"/>
      <c r="ZA4400" s="68"/>
      <c r="ZB4400" s="68"/>
      <c r="ZC4400" s="68"/>
      <c r="ZD4400" s="68"/>
    </row>
    <row r="4401" spans="658:680" x14ac:dyDescent="0.25">
      <c r="YH4401" s="68"/>
      <c r="YI4401" s="68"/>
      <c r="YJ4401" s="68"/>
      <c r="YK4401" s="68"/>
      <c r="YL4401" s="68"/>
      <c r="YM4401" s="68"/>
      <c r="YN4401" s="68"/>
      <c r="YO4401" s="68"/>
      <c r="YP4401" s="68"/>
      <c r="YQ4401" s="68"/>
      <c r="YR4401" s="68"/>
      <c r="YS4401" s="68"/>
      <c r="YT4401" s="68"/>
      <c r="YU4401" s="68"/>
      <c r="YV4401" s="68"/>
      <c r="YW4401" s="68"/>
      <c r="YX4401" s="68">
        <v>1.00084007491764</v>
      </c>
      <c r="YY4401" s="68"/>
      <c r="YZ4401" s="68"/>
      <c r="ZA4401" s="68"/>
      <c r="ZB4401" s="68"/>
      <c r="ZC4401" s="68"/>
      <c r="ZD4401" s="68"/>
    </row>
    <row r="4402" spans="658:680" x14ac:dyDescent="0.25">
      <c r="YH4402" s="68"/>
      <c r="YI4402" s="68"/>
      <c r="YJ4402" s="68"/>
      <c r="YK4402" s="68"/>
      <c r="YL4402" s="68"/>
      <c r="YM4402" s="68"/>
      <c r="YN4402" s="68"/>
      <c r="YO4402" s="68"/>
      <c r="YP4402" s="68"/>
      <c r="YQ4402" s="68"/>
      <c r="YR4402" s="68"/>
      <c r="YS4402" s="68"/>
      <c r="YT4402" s="68"/>
      <c r="YU4402" s="68"/>
      <c r="YV4402" s="68"/>
      <c r="YW4402" s="68"/>
      <c r="YX4402" s="68">
        <v>1.0008394718572899</v>
      </c>
      <c r="YY4402" s="68"/>
      <c r="YZ4402" s="68"/>
      <c r="ZA4402" s="68"/>
      <c r="ZB4402" s="68"/>
      <c r="ZC4402" s="68"/>
      <c r="ZD4402" s="68"/>
    </row>
    <row r="4403" spans="658:680" x14ac:dyDescent="0.25">
      <c r="YH4403" s="68"/>
      <c r="YI4403" s="68"/>
      <c r="YJ4403" s="68"/>
      <c r="YK4403" s="68"/>
      <c r="YL4403" s="68"/>
      <c r="YM4403" s="68"/>
      <c r="YN4403" s="68"/>
      <c r="YO4403" s="68"/>
      <c r="YP4403" s="68"/>
      <c r="YQ4403" s="68"/>
      <c r="YR4403" s="68"/>
      <c r="YS4403" s="68"/>
      <c r="YT4403" s="68"/>
      <c r="YU4403" s="68"/>
      <c r="YV4403" s="68"/>
      <c r="YW4403" s="68"/>
      <c r="YX4403" s="68">
        <v>1.00083868803139</v>
      </c>
      <c r="YY4403" s="68"/>
      <c r="YZ4403" s="68"/>
      <c r="ZA4403" s="68"/>
      <c r="ZB4403" s="68"/>
      <c r="ZC4403" s="68"/>
      <c r="ZD4403" s="68"/>
    </row>
    <row r="4404" spans="658:680" x14ac:dyDescent="0.25">
      <c r="YH4404" s="68"/>
      <c r="YI4404" s="68"/>
      <c r="YJ4404" s="68"/>
      <c r="YK4404" s="68"/>
      <c r="YL4404" s="68"/>
      <c r="YM4404" s="68"/>
      <c r="YN4404" s="68"/>
      <c r="YO4404" s="68"/>
      <c r="YP4404" s="68"/>
      <c r="YQ4404" s="68"/>
      <c r="YR4404" s="68"/>
      <c r="YS4404" s="68"/>
      <c r="YT4404" s="68"/>
      <c r="YU4404" s="68"/>
      <c r="YV4404" s="68"/>
      <c r="YW4404" s="68"/>
      <c r="YX4404" s="68">
        <v>1.0008349709783899</v>
      </c>
      <c r="YY4404" s="68"/>
      <c r="YZ4404" s="68"/>
      <c r="ZA4404" s="68"/>
      <c r="ZB4404" s="68"/>
      <c r="ZC4404" s="68"/>
      <c r="ZD4404" s="68"/>
    </row>
    <row r="4405" spans="658:680" x14ac:dyDescent="0.25">
      <c r="YH4405" s="68"/>
      <c r="YI4405" s="68"/>
      <c r="YJ4405" s="68"/>
      <c r="YK4405" s="68"/>
      <c r="YL4405" s="68"/>
      <c r="YM4405" s="68"/>
      <c r="YN4405" s="68"/>
      <c r="YO4405" s="68"/>
      <c r="YP4405" s="68"/>
      <c r="YQ4405" s="68"/>
      <c r="YR4405" s="68"/>
      <c r="YS4405" s="68"/>
      <c r="YT4405" s="68"/>
      <c r="YU4405" s="68"/>
      <c r="YV4405" s="68"/>
      <c r="YW4405" s="68"/>
      <c r="YX4405" s="68">
        <v>1.00083487060619</v>
      </c>
      <c r="YY4405" s="68"/>
      <c r="YZ4405" s="68"/>
      <c r="ZA4405" s="68"/>
      <c r="ZB4405" s="68"/>
      <c r="ZC4405" s="68"/>
      <c r="ZD4405" s="68"/>
    </row>
    <row r="4406" spans="658:680" x14ac:dyDescent="0.25">
      <c r="YH4406" s="68"/>
      <c r="YI4406" s="68"/>
      <c r="YJ4406" s="68"/>
      <c r="YK4406" s="68"/>
      <c r="YL4406" s="68"/>
      <c r="YM4406" s="68"/>
      <c r="YN4406" s="68"/>
      <c r="YO4406" s="68"/>
      <c r="YP4406" s="68"/>
      <c r="YQ4406" s="68"/>
      <c r="YR4406" s="68"/>
      <c r="YS4406" s="68"/>
      <c r="YT4406" s="68"/>
      <c r="YU4406" s="68"/>
      <c r="YV4406" s="68"/>
      <c r="YW4406" s="68"/>
      <c r="YX4406" s="68">
        <v>1.0008340027812299</v>
      </c>
      <c r="YY4406" s="68"/>
      <c r="YZ4406" s="68"/>
      <c r="ZA4406" s="68"/>
      <c r="ZB4406" s="68"/>
      <c r="ZC4406" s="68"/>
      <c r="ZD4406" s="68"/>
    </row>
    <row r="4407" spans="658:680" x14ac:dyDescent="0.25">
      <c r="YH4407" s="68"/>
      <c r="YI4407" s="68"/>
      <c r="YJ4407" s="68"/>
      <c r="YK4407" s="68"/>
      <c r="YL4407" s="68"/>
      <c r="YM4407" s="68"/>
      <c r="YN4407" s="68"/>
      <c r="YO4407" s="68"/>
      <c r="YP4407" s="68"/>
      <c r="YQ4407" s="68"/>
      <c r="YR4407" s="68"/>
      <c r="YS4407" s="68"/>
      <c r="YT4407" s="68"/>
      <c r="YU4407" s="68"/>
      <c r="YV4407" s="68"/>
      <c r="YW4407" s="68"/>
      <c r="YX4407" s="68">
        <v>1.00083295906805</v>
      </c>
      <c r="YY4407" s="68"/>
      <c r="YZ4407" s="68"/>
      <c r="ZA4407" s="68"/>
      <c r="ZB4407" s="68"/>
      <c r="ZC4407" s="68"/>
      <c r="ZD4407" s="68"/>
    </row>
    <row r="4408" spans="658:680" x14ac:dyDescent="0.25">
      <c r="YH4408" s="68"/>
      <c r="YI4408" s="68"/>
      <c r="YJ4408" s="68"/>
      <c r="YK4408" s="68"/>
      <c r="YL4408" s="68"/>
      <c r="YM4408" s="68"/>
      <c r="YN4408" s="68"/>
      <c r="YO4408" s="68"/>
      <c r="YP4408" s="68"/>
      <c r="YQ4408" s="68"/>
      <c r="YR4408" s="68"/>
      <c r="YS4408" s="68"/>
      <c r="YT4408" s="68"/>
      <c r="YU4408" s="68"/>
      <c r="YV4408" s="68"/>
      <c r="YW4408" s="68"/>
      <c r="YX4408" s="68">
        <v>1.0008323261834999</v>
      </c>
      <c r="YY4408" s="68"/>
      <c r="YZ4408" s="68"/>
      <c r="ZA4408" s="68"/>
      <c r="ZB4408" s="68"/>
      <c r="ZC4408" s="68"/>
      <c r="ZD4408" s="68"/>
    </row>
    <row r="4409" spans="658:680" x14ac:dyDescent="0.25">
      <c r="YH4409" s="68"/>
      <c r="YI4409" s="68"/>
      <c r="YJ4409" s="68"/>
      <c r="YK4409" s="68"/>
      <c r="YL4409" s="68"/>
      <c r="YM4409" s="68"/>
      <c r="YN4409" s="68"/>
      <c r="YO4409" s="68"/>
      <c r="YP4409" s="68"/>
      <c r="YQ4409" s="68"/>
      <c r="YR4409" s="68"/>
      <c r="YS4409" s="68"/>
      <c r="YT4409" s="68"/>
      <c r="YU4409" s="68"/>
      <c r="YV4409" s="68"/>
      <c r="YW4409" s="68"/>
      <c r="YX4409" s="68">
        <v>1.0008305018505199</v>
      </c>
      <c r="YY4409" s="68"/>
      <c r="YZ4409" s="68"/>
      <c r="ZA4409" s="68"/>
      <c r="ZB4409" s="68"/>
      <c r="ZC4409" s="68"/>
      <c r="ZD4409" s="68"/>
    </row>
    <row r="4410" spans="658:680" x14ac:dyDescent="0.25">
      <c r="YH4410" s="68"/>
      <c r="YI4410" s="68"/>
      <c r="YJ4410" s="68"/>
      <c r="YK4410" s="68"/>
      <c r="YL4410" s="68"/>
      <c r="YM4410" s="68"/>
      <c r="YN4410" s="68"/>
      <c r="YO4410" s="68"/>
      <c r="YP4410" s="68"/>
      <c r="YQ4410" s="68"/>
      <c r="YR4410" s="68"/>
      <c r="YS4410" s="68"/>
      <c r="YT4410" s="68"/>
      <c r="YU4410" s="68"/>
      <c r="YV4410" s="68"/>
      <c r="YW4410" s="68"/>
      <c r="YX4410" s="68">
        <v>1.00082606463784</v>
      </c>
      <c r="YY4410" s="68"/>
      <c r="YZ4410" s="68"/>
      <c r="ZA4410" s="68"/>
      <c r="ZB4410" s="68"/>
      <c r="ZC4410" s="68"/>
      <c r="ZD4410" s="68"/>
    </row>
    <row r="4411" spans="658:680" x14ac:dyDescent="0.25">
      <c r="YH4411" s="68"/>
      <c r="YI4411" s="68"/>
      <c r="YJ4411" s="68"/>
      <c r="YK4411" s="68"/>
      <c r="YL4411" s="68"/>
      <c r="YM4411" s="68"/>
      <c r="YN4411" s="68"/>
      <c r="YO4411" s="68"/>
      <c r="YP4411" s="68"/>
      <c r="YQ4411" s="68"/>
      <c r="YR4411" s="68"/>
      <c r="YS4411" s="68"/>
      <c r="YT4411" s="68"/>
      <c r="YU4411" s="68"/>
      <c r="YV4411" s="68"/>
      <c r="YW4411" s="68"/>
      <c r="YX4411" s="68">
        <v>1.00082171474616</v>
      </c>
      <c r="YY4411" s="68"/>
      <c r="YZ4411" s="68"/>
      <c r="ZA4411" s="68"/>
      <c r="ZB4411" s="68"/>
      <c r="ZC4411" s="68"/>
      <c r="ZD4411" s="68"/>
    </row>
    <row r="4412" spans="658:680" x14ac:dyDescent="0.25">
      <c r="YH4412" s="68"/>
      <c r="YI4412" s="68"/>
      <c r="YJ4412" s="68"/>
      <c r="YK4412" s="68"/>
      <c r="YL4412" s="68"/>
      <c r="YM4412" s="68"/>
      <c r="YN4412" s="68"/>
      <c r="YO4412" s="68"/>
      <c r="YP4412" s="68"/>
      <c r="YQ4412" s="68"/>
      <c r="YR4412" s="68"/>
      <c r="YS4412" s="68"/>
      <c r="YT4412" s="68"/>
      <c r="YU4412" s="68"/>
      <c r="YV4412" s="68"/>
      <c r="YW4412" s="68"/>
      <c r="YX4412" s="68">
        <v>1.0008162880062399</v>
      </c>
      <c r="YY4412" s="68"/>
      <c r="YZ4412" s="68"/>
      <c r="ZA4412" s="68"/>
      <c r="ZB4412" s="68"/>
      <c r="ZC4412" s="68"/>
      <c r="ZD4412" s="68"/>
    </row>
    <row r="4413" spans="658:680" x14ac:dyDescent="0.25">
      <c r="YH4413" s="68"/>
      <c r="YI4413" s="68"/>
      <c r="YJ4413" s="68"/>
      <c r="YK4413" s="68"/>
      <c r="YL4413" s="68"/>
      <c r="YM4413" s="68"/>
      <c r="YN4413" s="68"/>
      <c r="YO4413" s="68"/>
      <c r="YP4413" s="68"/>
      <c r="YQ4413" s="68"/>
      <c r="YR4413" s="68"/>
      <c r="YS4413" s="68"/>
      <c r="YT4413" s="68"/>
      <c r="YU4413" s="68"/>
      <c r="YV4413" s="68"/>
      <c r="YW4413" s="68"/>
      <c r="YX4413" s="68">
        <v>1.00081500474966</v>
      </c>
      <c r="YY4413" s="68"/>
      <c r="YZ4413" s="68"/>
      <c r="ZA4413" s="68"/>
      <c r="ZB4413" s="68"/>
      <c r="ZC4413" s="68"/>
      <c r="ZD4413" s="68"/>
    </row>
    <row r="4414" spans="658:680" x14ac:dyDescent="0.25">
      <c r="YH4414" s="68"/>
      <c r="YI4414" s="68"/>
      <c r="YJ4414" s="68"/>
      <c r="YK4414" s="68"/>
      <c r="YL4414" s="68"/>
      <c r="YM4414" s="68"/>
      <c r="YN4414" s="68"/>
      <c r="YO4414" s="68"/>
      <c r="YP4414" s="68"/>
      <c r="YQ4414" s="68"/>
      <c r="YR4414" s="68"/>
      <c r="YS4414" s="68"/>
      <c r="YT4414" s="68"/>
      <c r="YU4414" s="68"/>
      <c r="YV4414" s="68"/>
      <c r="YW4414" s="68"/>
      <c r="YX4414" s="68">
        <v>1.0008148916073401</v>
      </c>
      <c r="YY4414" s="68"/>
      <c r="YZ4414" s="68"/>
      <c r="ZA4414" s="68"/>
      <c r="ZB4414" s="68"/>
      <c r="ZC4414" s="68"/>
      <c r="ZD4414" s="68"/>
    </row>
    <row r="4415" spans="658:680" x14ac:dyDescent="0.25">
      <c r="YH4415" s="68"/>
      <c r="YI4415" s="68"/>
      <c r="YJ4415" s="68"/>
      <c r="YK4415" s="68"/>
      <c r="YL4415" s="68"/>
      <c r="YM4415" s="68"/>
      <c r="YN4415" s="68"/>
      <c r="YO4415" s="68"/>
      <c r="YP4415" s="68"/>
      <c r="YQ4415" s="68"/>
      <c r="YR4415" s="68"/>
      <c r="YS4415" s="68"/>
      <c r="YT4415" s="68"/>
      <c r="YU4415" s="68"/>
      <c r="YV4415" s="68"/>
      <c r="YW4415" s="68"/>
      <c r="YX4415" s="68">
        <v>1.0008146492847101</v>
      </c>
      <c r="YY4415" s="68"/>
      <c r="YZ4415" s="68"/>
      <c r="ZA4415" s="68"/>
      <c r="ZB4415" s="68"/>
      <c r="ZC4415" s="68"/>
      <c r="ZD4415" s="68"/>
    </row>
    <row r="4416" spans="658:680" x14ac:dyDescent="0.25">
      <c r="YH4416" s="68"/>
      <c r="YI4416" s="68"/>
      <c r="YJ4416" s="68"/>
      <c r="YK4416" s="68"/>
      <c r="YL4416" s="68"/>
      <c r="YM4416" s="68"/>
      <c r="YN4416" s="68"/>
      <c r="YO4416" s="68"/>
      <c r="YP4416" s="68"/>
      <c r="YQ4416" s="68"/>
      <c r="YR4416" s="68"/>
      <c r="YS4416" s="68"/>
      <c r="YT4416" s="68"/>
      <c r="YU4416" s="68"/>
      <c r="YV4416" s="68"/>
      <c r="YW4416" s="68"/>
      <c r="YX4416" s="68">
        <v>1.0008138980087999</v>
      </c>
      <c r="YY4416" s="68"/>
      <c r="YZ4416" s="68"/>
      <c r="ZA4416" s="68"/>
      <c r="ZB4416" s="68"/>
      <c r="ZC4416" s="68"/>
      <c r="ZD4416" s="68"/>
    </row>
    <row r="4417" spans="658:680" x14ac:dyDescent="0.25">
      <c r="YH4417" s="68"/>
      <c r="YI4417" s="68"/>
      <c r="YJ4417" s="68"/>
      <c r="YK4417" s="68"/>
      <c r="YL4417" s="68"/>
      <c r="YM4417" s="68"/>
      <c r="YN4417" s="68"/>
      <c r="YO4417" s="68"/>
      <c r="YP4417" s="68"/>
      <c r="YQ4417" s="68"/>
      <c r="YR4417" s="68"/>
      <c r="YS4417" s="68"/>
      <c r="YT4417" s="68"/>
      <c r="YU4417" s="68"/>
      <c r="YV4417" s="68"/>
      <c r="YW4417" s="68"/>
      <c r="YX4417" s="68">
        <v>1.00081010390321</v>
      </c>
      <c r="YY4417" s="68"/>
      <c r="YZ4417" s="68"/>
      <c r="ZA4417" s="68"/>
      <c r="ZB4417" s="68"/>
      <c r="ZC4417" s="68"/>
      <c r="ZD4417" s="68"/>
    </row>
    <row r="4418" spans="658:680" x14ac:dyDescent="0.25">
      <c r="YH4418" s="68"/>
      <c r="YI4418" s="68"/>
      <c r="YJ4418" s="68"/>
      <c r="YK4418" s="68"/>
      <c r="YL4418" s="68"/>
      <c r="YM4418" s="68"/>
      <c r="YN4418" s="68"/>
      <c r="YO4418" s="68"/>
      <c r="YP4418" s="68"/>
      <c r="YQ4418" s="68"/>
      <c r="YR4418" s="68"/>
      <c r="YS4418" s="68"/>
      <c r="YT4418" s="68"/>
      <c r="YU4418" s="68"/>
      <c r="YV4418" s="68"/>
      <c r="YW4418" s="68"/>
      <c r="YX4418" s="68">
        <v>1.0008089819880499</v>
      </c>
      <c r="YY4418" s="68"/>
      <c r="YZ4418" s="68"/>
      <c r="ZA4418" s="68"/>
      <c r="ZB4418" s="68"/>
      <c r="ZC4418" s="68"/>
      <c r="ZD4418" s="68"/>
    </row>
    <row r="4419" spans="658:680" x14ac:dyDescent="0.25">
      <c r="YH4419" s="68"/>
      <c r="YI4419" s="68"/>
      <c r="YJ4419" s="68"/>
      <c r="YK4419" s="68"/>
      <c r="YL4419" s="68"/>
      <c r="YM4419" s="68"/>
      <c r="YN4419" s="68"/>
      <c r="YO4419" s="68"/>
      <c r="YP4419" s="68"/>
      <c r="YQ4419" s="68"/>
      <c r="YR4419" s="68"/>
      <c r="YS4419" s="68"/>
      <c r="YT4419" s="68"/>
      <c r="YU4419" s="68"/>
      <c r="YV4419" s="68"/>
      <c r="YW4419" s="68"/>
      <c r="YX4419" s="68">
        <v>1.0008086347807701</v>
      </c>
      <c r="YY4419" s="68"/>
      <c r="YZ4419" s="68"/>
      <c r="ZA4419" s="68"/>
      <c r="ZB4419" s="68"/>
      <c r="ZC4419" s="68"/>
      <c r="ZD4419" s="68"/>
    </row>
    <row r="4420" spans="658:680" x14ac:dyDescent="0.25">
      <c r="YH4420" s="68"/>
      <c r="YI4420" s="68"/>
      <c r="YJ4420" s="68"/>
      <c r="YK4420" s="68"/>
      <c r="YL4420" s="68"/>
      <c r="YM4420" s="68"/>
      <c r="YN4420" s="68"/>
      <c r="YO4420" s="68"/>
      <c r="YP4420" s="68"/>
      <c r="YQ4420" s="68"/>
      <c r="YR4420" s="68"/>
      <c r="YS4420" s="68"/>
      <c r="YT4420" s="68"/>
      <c r="YU4420" s="68"/>
      <c r="YV4420" s="68"/>
      <c r="YW4420" s="68"/>
      <c r="YX4420" s="68">
        <v>1.0008058630093299</v>
      </c>
      <c r="YY4420" s="68"/>
      <c r="YZ4420" s="68"/>
      <c r="ZA4420" s="68"/>
      <c r="ZB4420" s="68"/>
      <c r="ZC4420" s="68"/>
      <c r="ZD4420" s="68"/>
    </row>
    <row r="4421" spans="658:680" x14ac:dyDescent="0.25">
      <c r="YH4421" s="68"/>
      <c r="YI4421" s="68"/>
      <c r="YJ4421" s="68"/>
      <c r="YK4421" s="68"/>
      <c r="YL4421" s="68"/>
      <c r="YM4421" s="68"/>
      <c r="YN4421" s="68"/>
      <c r="YO4421" s="68"/>
      <c r="YP4421" s="68"/>
      <c r="YQ4421" s="68"/>
      <c r="YR4421" s="68"/>
      <c r="YS4421" s="68"/>
      <c r="YT4421" s="68"/>
      <c r="YU4421" s="68"/>
      <c r="YV4421" s="68"/>
      <c r="YW4421" s="68"/>
      <c r="YX4421" s="68">
        <v>1.0008047744306201</v>
      </c>
      <c r="YY4421" s="68"/>
      <c r="YZ4421" s="68"/>
      <c r="ZA4421" s="68"/>
      <c r="ZB4421" s="68"/>
      <c r="ZC4421" s="68"/>
      <c r="ZD4421" s="68"/>
    </row>
    <row r="4422" spans="658:680" x14ac:dyDescent="0.25">
      <c r="YH4422" s="68"/>
      <c r="YI4422" s="68"/>
      <c r="YJ4422" s="68"/>
      <c r="YK4422" s="68"/>
      <c r="YL4422" s="68"/>
      <c r="YM4422" s="68"/>
      <c r="YN4422" s="68"/>
      <c r="YO4422" s="68"/>
      <c r="YP4422" s="68"/>
      <c r="YQ4422" s="68"/>
      <c r="YR4422" s="68"/>
      <c r="YS4422" s="68"/>
      <c r="YT4422" s="68"/>
      <c r="YU4422" s="68"/>
      <c r="YV4422" s="68"/>
      <c r="YW4422" s="68"/>
      <c r="YX4422" s="68">
        <v>1.00080324805995</v>
      </c>
      <c r="YY4422" s="68"/>
      <c r="YZ4422" s="68"/>
      <c r="ZA4422" s="68"/>
      <c r="ZB4422" s="68"/>
      <c r="ZC4422" s="68"/>
      <c r="ZD4422" s="68"/>
    </row>
    <row r="4423" spans="658:680" x14ac:dyDescent="0.25">
      <c r="YH4423" s="68"/>
      <c r="YI4423" s="68"/>
      <c r="YJ4423" s="68"/>
      <c r="YK4423" s="68"/>
      <c r="YL4423" s="68"/>
      <c r="YM4423" s="68"/>
      <c r="YN4423" s="68"/>
      <c r="YO4423" s="68"/>
      <c r="YP4423" s="68"/>
      <c r="YQ4423" s="68"/>
      <c r="YR4423" s="68"/>
      <c r="YS4423" s="68"/>
      <c r="YT4423" s="68"/>
      <c r="YU4423" s="68"/>
      <c r="YV4423" s="68"/>
      <c r="YW4423" s="68"/>
      <c r="YX4423" s="68">
        <v>1.00080224520141</v>
      </c>
      <c r="YY4423" s="68"/>
      <c r="YZ4423" s="68"/>
      <c r="ZA4423" s="68"/>
      <c r="ZB4423" s="68"/>
      <c r="ZC4423" s="68"/>
      <c r="ZD4423" s="68"/>
    </row>
    <row r="4424" spans="658:680" x14ac:dyDescent="0.25">
      <c r="YH4424" s="68"/>
      <c r="YI4424" s="68"/>
      <c r="YJ4424" s="68"/>
      <c r="YK4424" s="68"/>
      <c r="YL4424" s="68"/>
      <c r="YM4424" s="68"/>
      <c r="YN4424" s="68"/>
      <c r="YO4424" s="68"/>
      <c r="YP4424" s="68"/>
      <c r="YQ4424" s="68"/>
      <c r="YR4424" s="68"/>
      <c r="YS4424" s="68"/>
      <c r="YT4424" s="68"/>
      <c r="YU4424" s="68"/>
      <c r="YV4424" s="68"/>
      <c r="YW4424" s="68"/>
      <c r="YX4424" s="68">
        <v>1.0008013891801699</v>
      </c>
      <c r="YY4424" s="68"/>
      <c r="YZ4424" s="68"/>
      <c r="ZA4424" s="68"/>
      <c r="ZB4424" s="68"/>
      <c r="ZC4424" s="68"/>
      <c r="ZD4424" s="68"/>
    </row>
    <row r="4425" spans="658:680" x14ac:dyDescent="0.25">
      <c r="YH4425" s="68"/>
      <c r="YI4425" s="68"/>
      <c r="YJ4425" s="68"/>
      <c r="YK4425" s="68"/>
      <c r="YL4425" s="68"/>
      <c r="YM4425" s="68"/>
      <c r="YN4425" s="68"/>
      <c r="YO4425" s="68"/>
      <c r="YP4425" s="68"/>
      <c r="YQ4425" s="68"/>
      <c r="YR4425" s="68"/>
      <c r="YS4425" s="68"/>
      <c r="YT4425" s="68"/>
      <c r="YU4425" s="68"/>
      <c r="YV4425" s="68"/>
      <c r="YW4425" s="68"/>
      <c r="YX4425" s="68">
        <v>1.0008001707998999</v>
      </c>
      <c r="YY4425" s="68"/>
      <c r="YZ4425" s="68"/>
      <c r="ZA4425" s="68"/>
      <c r="ZB4425" s="68"/>
      <c r="ZC4425" s="68"/>
      <c r="ZD4425" s="68"/>
    </row>
    <row r="4426" spans="658:680" x14ac:dyDescent="0.25">
      <c r="YH4426" s="68"/>
      <c r="YI4426" s="68"/>
      <c r="YJ4426" s="68"/>
      <c r="YK4426" s="68"/>
      <c r="YL4426" s="68"/>
      <c r="YM4426" s="68"/>
      <c r="YN4426" s="68"/>
      <c r="YO4426" s="68"/>
      <c r="YP4426" s="68"/>
      <c r="YQ4426" s="68"/>
      <c r="YR4426" s="68"/>
      <c r="YS4426" s="68"/>
      <c r="YT4426" s="68"/>
      <c r="YU4426" s="68"/>
      <c r="YV4426" s="68"/>
      <c r="YW4426" s="68"/>
      <c r="YX4426" s="68">
        <v>1.0007947800004999</v>
      </c>
      <c r="YY4426" s="68"/>
      <c r="YZ4426" s="68"/>
      <c r="ZA4426" s="68"/>
      <c r="ZB4426" s="68"/>
      <c r="ZC4426" s="68"/>
      <c r="ZD4426" s="68"/>
    </row>
    <row r="4427" spans="658:680" x14ac:dyDescent="0.25">
      <c r="YH4427" s="68"/>
      <c r="YI4427" s="68"/>
      <c r="YJ4427" s="68"/>
      <c r="YK4427" s="68"/>
      <c r="YL4427" s="68"/>
      <c r="YM4427" s="68"/>
      <c r="YN4427" s="68"/>
      <c r="YO4427" s="68"/>
      <c r="YP4427" s="68"/>
      <c r="YQ4427" s="68"/>
      <c r="YR4427" s="68"/>
      <c r="YS4427" s="68"/>
      <c r="YT4427" s="68"/>
      <c r="YU4427" s="68"/>
      <c r="YV4427" s="68"/>
      <c r="YW4427" s="68"/>
      <c r="YX4427" s="68">
        <v>1.0007912867475799</v>
      </c>
      <c r="YY4427" s="68"/>
      <c r="YZ4427" s="68"/>
      <c r="ZA4427" s="68"/>
      <c r="ZB4427" s="68"/>
      <c r="ZC4427" s="68"/>
      <c r="ZD4427" s="68"/>
    </row>
    <row r="4428" spans="658:680" x14ac:dyDescent="0.25">
      <c r="YH4428" s="68"/>
      <c r="YI4428" s="68"/>
      <c r="YJ4428" s="68"/>
      <c r="YK4428" s="68"/>
      <c r="YL4428" s="68"/>
      <c r="YM4428" s="68"/>
      <c r="YN4428" s="68"/>
      <c r="YO4428" s="68"/>
      <c r="YP4428" s="68"/>
      <c r="YQ4428" s="68"/>
      <c r="YR4428" s="68"/>
      <c r="YS4428" s="68"/>
      <c r="YT4428" s="68"/>
      <c r="YU4428" s="68"/>
      <c r="YV4428" s="68"/>
      <c r="YW4428" s="68"/>
      <c r="YX4428" s="68">
        <v>1.0007897367557299</v>
      </c>
      <c r="YY4428" s="68"/>
      <c r="YZ4428" s="68"/>
      <c r="ZA4428" s="68"/>
      <c r="ZB4428" s="68"/>
      <c r="ZC4428" s="68"/>
      <c r="ZD4428" s="68"/>
    </row>
    <row r="4429" spans="658:680" x14ac:dyDescent="0.25">
      <c r="YH4429" s="68"/>
      <c r="YI4429" s="68"/>
      <c r="YJ4429" s="68"/>
      <c r="YK4429" s="68"/>
      <c r="YL4429" s="68"/>
      <c r="YM4429" s="68"/>
      <c r="YN4429" s="68"/>
      <c r="YO4429" s="68"/>
      <c r="YP4429" s="68"/>
      <c r="YQ4429" s="68"/>
      <c r="YR4429" s="68"/>
      <c r="YS4429" s="68"/>
      <c r="YT4429" s="68"/>
      <c r="YU4429" s="68"/>
      <c r="YV4429" s="68"/>
      <c r="YW4429" s="68"/>
      <c r="YX4429" s="68">
        <v>1.0007894697794499</v>
      </c>
      <c r="YY4429" s="68"/>
      <c r="YZ4429" s="68"/>
      <c r="ZA4429" s="68"/>
      <c r="ZB4429" s="68"/>
      <c r="ZC4429" s="68"/>
      <c r="ZD4429" s="68"/>
    </row>
    <row r="4430" spans="658:680" x14ac:dyDescent="0.25">
      <c r="YH4430" s="68"/>
      <c r="YI4430" s="68"/>
      <c r="YJ4430" s="68"/>
      <c r="YK4430" s="68"/>
      <c r="YL4430" s="68"/>
      <c r="YM4430" s="68"/>
      <c r="YN4430" s="68"/>
      <c r="YO4430" s="68"/>
      <c r="YP4430" s="68"/>
      <c r="YQ4430" s="68"/>
      <c r="YR4430" s="68"/>
      <c r="YS4430" s="68"/>
      <c r="YT4430" s="68"/>
      <c r="YU4430" s="68"/>
      <c r="YV4430" s="68"/>
      <c r="YW4430" s="68"/>
      <c r="YX4430" s="68">
        <v>1.0007890782369799</v>
      </c>
      <c r="YY4430" s="68"/>
      <c r="YZ4430" s="68"/>
      <c r="ZA4430" s="68"/>
      <c r="ZB4430" s="68"/>
      <c r="ZC4430" s="68"/>
      <c r="ZD4430" s="68"/>
    </row>
    <row r="4431" spans="658:680" x14ac:dyDescent="0.25">
      <c r="YH4431" s="68"/>
      <c r="YI4431" s="68"/>
      <c r="YJ4431" s="68"/>
      <c r="YK4431" s="68"/>
      <c r="YL4431" s="68"/>
      <c r="YM4431" s="68"/>
      <c r="YN4431" s="68"/>
      <c r="YO4431" s="68"/>
      <c r="YP4431" s="68"/>
      <c r="YQ4431" s="68"/>
      <c r="YR4431" s="68"/>
      <c r="YS4431" s="68"/>
      <c r="YT4431" s="68"/>
      <c r="YU4431" s="68"/>
      <c r="YV4431" s="68"/>
      <c r="YW4431" s="68"/>
      <c r="YX4431" s="68">
        <v>1.00078868597271</v>
      </c>
      <c r="YY4431" s="68"/>
      <c r="YZ4431" s="68"/>
      <c r="ZA4431" s="68"/>
      <c r="ZB4431" s="68"/>
      <c r="ZC4431" s="68"/>
      <c r="ZD4431" s="68"/>
    </row>
    <row r="4432" spans="658:680" x14ac:dyDescent="0.25">
      <c r="YH4432" s="68"/>
      <c r="YI4432" s="68"/>
      <c r="YJ4432" s="68"/>
      <c r="YK4432" s="68"/>
      <c r="YL4432" s="68"/>
      <c r="YM4432" s="68"/>
      <c r="YN4432" s="68"/>
      <c r="YO4432" s="68"/>
      <c r="YP4432" s="68"/>
      <c r="YQ4432" s="68"/>
      <c r="YR4432" s="68"/>
      <c r="YS4432" s="68"/>
      <c r="YT4432" s="68"/>
      <c r="YU4432" s="68"/>
      <c r="YV4432" s="68"/>
      <c r="YW4432" s="68"/>
      <c r="YX4432" s="68">
        <v>1.0007882952685301</v>
      </c>
      <c r="YY4432" s="68"/>
      <c r="YZ4432" s="68"/>
      <c r="ZA4432" s="68"/>
      <c r="ZB4432" s="68"/>
      <c r="ZC4432" s="68"/>
      <c r="ZD4432" s="68"/>
    </row>
    <row r="4433" spans="658:680" x14ac:dyDescent="0.25">
      <c r="YH4433" s="68"/>
      <c r="YI4433" s="68"/>
      <c r="YJ4433" s="68"/>
      <c r="YK4433" s="68"/>
      <c r="YL4433" s="68"/>
      <c r="YM4433" s="68"/>
      <c r="YN4433" s="68"/>
      <c r="YO4433" s="68"/>
      <c r="YP4433" s="68"/>
      <c r="YQ4433" s="68"/>
      <c r="YR4433" s="68"/>
      <c r="YS4433" s="68"/>
      <c r="YT4433" s="68"/>
      <c r="YU4433" s="68"/>
      <c r="YV4433" s="68"/>
      <c r="YW4433" s="68"/>
      <c r="YX4433" s="68">
        <v>1.0007880969890299</v>
      </c>
      <c r="YY4433" s="68"/>
      <c r="YZ4433" s="68"/>
      <c r="ZA4433" s="68"/>
      <c r="ZB4433" s="68"/>
      <c r="ZC4433" s="68"/>
      <c r="ZD4433" s="68"/>
    </row>
    <row r="4434" spans="658:680" x14ac:dyDescent="0.25">
      <c r="YH4434" s="68"/>
      <c r="YI4434" s="68"/>
      <c r="YJ4434" s="68"/>
      <c r="YK4434" s="68"/>
      <c r="YL4434" s="68"/>
      <c r="YM4434" s="68"/>
      <c r="YN4434" s="68"/>
      <c r="YO4434" s="68"/>
      <c r="YP4434" s="68"/>
      <c r="YQ4434" s="68"/>
      <c r="YR4434" s="68"/>
      <c r="YS4434" s="68"/>
      <c r="YT4434" s="68"/>
      <c r="YU4434" s="68"/>
      <c r="YV4434" s="68"/>
      <c r="YW4434" s="68"/>
      <c r="YX4434" s="68">
        <v>1.00078500171857</v>
      </c>
      <c r="YY4434" s="68"/>
      <c r="YZ4434" s="68"/>
      <c r="ZA4434" s="68"/>
      <c r="ZB4434" s="68"/>
      <c r="ZC4434" s="68"/>
      <c r="ZD4434" s="68"/>
    </row>
    <row r="4435" spans="658:680" x14ac:dyDescent="0.25">
      <c r="YH4435" s="68"/>
      <c r="YI4435" s="68"/>
      <c r="YJ4435" s="68"/>
      <c r="YK4435" s="68"/>
      <c r="YL4435" s="68"/>
      <c r="YM4435" s="68"/>
      <c r="YN4435" s="68"/>
      <c r="YO4435" s="68"/>
      <c r="YP4435" s="68"/>
      <c r="YQ4435" s="68"/>
      <c r="YR4435" s="68"/>
      <c r="YS4435" s="68"/>
      <c r="YT4435" s="68"/>
      <c r="YU4435" s="68"/>
      <c r="YV4435" s="68"/>
      <c r="YW4435" s="68"/>
      <c r="YX4435" s="68">
        <v>1.0007846606092801</v>
      </c>
      <c r="YY4435" s="68"/>
      <c r="YZ4435" s="68"/>
      <c r="ZA4435" s="68"/>
      <c r="ZB4435" s="68"/>
      <c r="ZC4435" s="68"/>
      <c r="ZD4435" s="68"/>
    </row>
    <row r="4436" spans="658:680" x14ac:dyDescent="0.25">
      <c r="YH4436" s="68"/>
      <c r="YI4436" s="68"/>
      <c r="YJ4436" s="68"/>
      <c r="YK4436" s="68"/>
      <c r="YL4436" s="68"/>
      <c r="YM4436" s="68"/>
      <c r="YN4436" s="68"/>
      <c r="YO4436" s="68"/>
      <c r="YP4436" s="68"/>
      <c r="YQ4436" s="68"/>
      <c r="YR4436" s="68"/>
      <c r="YS4436" s="68"/>
      <c r="YT4436" s="68"/>
      <c r="YU4436" s="68"/>
      <c r="YV4436" s="68"/>
      <c r="YW4436" s="68"/>
      <c r="YX4436" s="68">
        <v>1.0007845461390199</v>
      </c>
      <c r="YY4436" s="68"/>
      <c r="YZ4436" s="68"/>
      <c r="ZA4436" s="68"/>
      <c r="ZB4436" s="68"/>
      <c r="ZC4436" s="68"/>
      <c r="ZD4436" s="68"/>
    </row>
    <row r="4437" spans="658:680" x14ac:dyDescent="0.25">
      <c r="YH4437" s="68"/>
      <c r="YI4437" s="68"/>
      <c r="YJ4437" s="68"/>
      <c r="YK4437" s="68"/>
      <c r="YL4437" s="68"/>
      <c r="YM4437" s="68"/>
      <c r="YN4437" s="68"/>
      <c r="YO4437" s="68"/>
      <c r="YP4437" s="68"/>
      <c r="YQ4437" s="68"/>
      <c r="YR4437" s="68"/>
      <c r="YS4437" s="68"/>
      <c r="YT4437" s="68"/>
      <c r="YU4437" s="68"/>
      <c r="YV4437" s="68"/>
      <c r="YW4437" s="68"/>
      <c r="YX4437" s="68">
        <v>1.00078386914271</v>
      </c>
      <c r="YY4437" s="68"/>
      <c r="YZ4437" s="68"/>
      <c r="ZA4437" s="68"/>
      <c r="ZB4437" s="68"/>
      <c r="ZC4437" s="68"/>
      <c r="ZD4437" s="68"/>
    </row>
    <row r="4438" spans="658:680" x14ac:dyDescent="0.25">
      <c r="YH4438" s="68"/>
      <c r="YI4438" s="68"/>
      <c r="YJ4438" s="68"/>
      <c r="YK4438" s="68"/>
      <c r="YL4438" s="68"/>
      <c r="YM4438" s="68"/>
      <c r="YN4438" s="68"/>
      <c r="YO4438" s="68"/>
      <c r="YP4438" s="68"/>
      <c r="YQ4438" s="68"/>
      <c r="YR4438" s="68"/>
      <c r="YS4438" s="68"/>
      <c r="YT4438" s="68"/>
      <c r="YU4438" s="68"/>
      <c r="YV4438" s="68"/>
      <c r="YW4438" s="68"/>
      <c r="YX4438" s="68">
        <v>1.00078346755505</v>
      </c>
      <c r="YY4438" s="68"/>
      <c r="YZ4438" s="68"/>
      <c r="ZA4438" s="68"/>
      <c r="ZB4438" s="68"/>
      <c r="ZC4438" s="68"/>
      <c r="ZD4438" s="68"/>
    </row>
    <row r="4439" spans="658:680" x14ac:dyDescent="0.25">
      <c r="YH4439" s="68"/>
      <c r="YI4439" s="68"/>
      <c r="YJ4439" s="68"/>
      <c r="YK4439" s="68"/>
      <c r="YL4439" s="68"/>
      <c r="YM4439" s="68"/>
      <c r="YN4439" s="68"/>
      <c r="YO4439" s="68"/>
      <c r="YP4439" s="68"/>
      <c r="YQ4439" s="68"/>
      <c r="YR4439" s="68"/>
      <c r="YS4439" s="68"/>
      <c r="YT4439" s="68"/>
      <c r="YU4439" s="68"/>
      <c r="YV4439" s="68"/>
      <c r="YW4439" s="68"/>
      <c r="YX4439" s="68">
        <v>1.00077687671727</v>
      </c>
      <c r="YY4439" s="68"/>
      <c r="YZ4439" s="68"/>
      <c r="ZA4439" s="68"/>
      <c r="ZB4439" s="68"/>
      <c r="ZC4439" s="68"/>
      <c r="ZD4439" s="68"/>
    </row>
    <row r="4440" spans="658:680" x14ac:dyDescent="0.25">
      <c r="YH4440" s="68"/>
      <c r="YI4440" s="68"/>
      <c r="YJ4440" s="68"/>
      <c r="YK4440" s="68"/>
      <c r="YL4440" s="68"/>
      <c r="YM4440" s="68"/>
      <c r="YN4440" s="68"/>
      <c r="YO4440" s="68"/>
      <c r="YP4440" s="68"/>
      <c r="YQ4440" s="68"/>
      <c r="YR4440" s="68"/>
      <c r="YS4440" s="68"/>
      <c r="YT4440" s="68"/>
      <c r="YU4440" s="68"/>
      <c r="YV4440" s="68"/>
      <c r="YW4440" s="68"/>
      <c r="YX4440" s="68">
        <v>1.00077618732947</v>
      </c>
      <c r="YY4440" s="68"/>
      <c r="YZ4440" s="68"/>
      <c r="ZA4440" s="68"/>
      <c r="ZB4440" s="68"/>
      <c r="ZC4440" s="68"/>
      <c r="ZD4440" s="68"/>
    </row>
    <row r="4441" spans="658:680" x14ac:dyDescent="0.25">
      <c r="YH4441" s="68"/>
      <c r="YI4441" s="68"/>
      <c r="YJ4441" s="68"/>
      <c r="YK4441" s="68"/>
      <c r="YL4441" s="68"/>
      <c r="YM4441" s="68"/>
      <c r="YN4441" s="68"/>
      <c r="YO4441" s="68"/>
      <c r="YP4441" s="68"/>
      <c r="YQ4441" s="68"/>
      <c r="YR4441" s="68"/>
      <c r="YS4441" s="68"/>
      <c r="YT4441" s="68"/>
      <c r="YU4441" s="68"/>
      <c r="YV4441" s="68"/>
      <c r="YW4441" s="68"/>
      <c r="YX4441" s="68">
        <v>1.00077376077002</v>
      </c>
      <c r="YY4441" s="68"/>
      <c r="YZ4441" s="68"/>
      <c r="ZA4441" s="68"/>
      <c r="ZB4441" s="68"/>
      <c r="ZC4441" s="68"/>
      <c r="ZD4441" s="68"/>
    </row>
    <row r="4442" spans="658:680" x14ac:dyDescent="0.25">
      <c r="YH4442" s="68"/>
      <c r="YI4442" s="68"/>
      <c r="YJ4442" s="68"/>
      <c r="YK4442" s="68"/>
      <c r="YL4442" s="68"/>
      <c r="YM4442" s="68"/>
      <c r="YN4442" s="68"/>
      <c r="YO4442" s="68"/>
      <c r="YP4442" s="68"/>
      <c r="YQ4442" s="68"/>
      <c r="YR4442" s="68"/>
      <c r="YS4442" s="68"/>
      <c r="YT4442" s="68"/>
      <c r="YU4442" s="68"/>
      <c r="YV4442" s="68"/>
      <c r="YW4442" s="68"/>
      <c r="YX4442" s="68">
        <v>1.00077182892896</v>
      </c>
      <c r="YY4442" s="68"/>
      <c r="YZ4442" s="68"/>
      <c r="ZA4442" s="68"/>
      <c r="ZB4442" s="68"/>
      <c r="ZC4442" s="68"/>
      <c r="ZD4442" s="68"/>
    </row>
    <row r="4443" spans="658:680" x14ac:dyDescent="0.25">
      <c r="YH4443" s="68"/>
      <c r="YI4443" s="68"/>
      <c r="YJ4443" s="68"/>
      <c r="YK4443" s="68"/>
      <c r="YL4443" s="68"/>
      <c r="YM4443" s="68"/>
      <c r="YN4443" s="68"/>
      <c r="YO4443" s="68"/>
      <c r="YP4443" s="68"/>
      <c r="YQ4443" s="68"/>
      <c r="YR4443" s="68"/>
      <c r="YS4443" s="68"/>
      <c r="YT4443" s="68"/>
      <c r="YU4443" s="68"/>
      <c r="YV4443" s="68"/>
      <c r="YW4443" s="68"/>
      <c r="YX4443" s="68">
        <v>1.0007680965443899</v>
      </c>
      <c r="YY4443" s="68"/>
      <c r="YZ4443" s="68"/>
      <c r="ZA4443" s="68"/>
      <c r="ZB4443" s="68"/>
      <c r="ZC4443" s="68"/>
      <c r="ZD4443" s="68"/>
    </row>
    <row r="4444" spans="658:680" x14ac:dyDescent="0.25">
      <c r="YH4444" s="68"/>
      <c r="YI4444" s="68"/>
      <c r="YJ4444" s="68"/>
      <c r="YK4444" s="68"/>
      <c r="YL4444" s="68"/>
      <c r="YM4444" s="68"/>
      <c r="YN4444" s="68"/>
      <c r="YO4444" s="68"/>
      <c r="YP4444" s="68"/>
      <c r="YQ4444" s="68"/>
      <c r="YR4444" s="68"/>
      <c r="YS4444" s="68"/>
      <c r="YT4444" s="68"/>
      <c r="YU4444" s="68"/>
      <c r="YV4444" s="68"/>
      <c r="YW4444" s="68"/>
      <c r="YX4444" s="68">
        <v>1.0007660590765699</v>
      </c>
      <c r="YY4444" s="68"/>
      <c r="YZ4444" s="68"/>
      <c r="ZA4444" s="68"/>
      <c r="ZB4444" s="68"/>
      <c r="ZC4444" s="68"/>
      <c r="ZD4444" s="68"/>
    </row>
    <row r="4445" spans="658:680" x14ac:dyDescent="0.25">
      <c r="YH4445" s="68"/>
      <c r="YI4445" s="68"/>
      <c r="YJ4445" s="68"/>
      <c r="YK4445" s="68"/>
      <c r="YL4445" s="68"/>
      <c r="YM4445" s="68"/>
      <c r="YN4445" s="68"/>
      <c r="YO4445" s="68"/>
      <c r="YP4445" s="68"/>
      <c r="YQ4445" s="68"/>
      <c r="YR4445" s="68"/>
      <c r="YS4445" s="68"/>
      <c r="YT4445" s="68"/>
      <c r="YU4445" s="68"/>
      <c r="YV4445" s="68"/>
      <c r="YW4445" s="68"/>
      <c r="YX4445" s="68">
        <v>1.00076600720908</v>
      </c>
      <c r="YY4445" s="68"/>
      <c r="YZ4445" s="68"/>
      <c r="ZA4445" s="68"/>
      <c r="ZB4445" s="68"/>
      <c r="ZC4445" s="68"/>
      <c r="ZD4445" s="68"/>
    </row>
    <row r="4446" spans="658:680" x14ac:dyDescent="0.25">
      <c r="YH4446" s="68"/>
      <c r="YI4446" s="68"/>
      <c r="YJ4446" s="68"/>
      <c r="YK4446" s="68"/>
      <c r="YL4446" s="68"/>
      <c r="YM4446" s="68"/>
      <c r="YN4446" s="68"/>
      <c r="YO4446" s="68"/>
      <c r="YP4446" s="68"/>
      <c r="YQ4446" s="68"/>
      <c r="YR4446" s="68"/>
      <c r="YS4446" s="68"/>
      <c r="YT4446" s="68"/>
      <c r="YU4446" s="68"/>
      <c r="YV4446" s="68"/>
      <c r="YW4446" s="68"/>
      <c r="YX4446" s="68">
        <v>1.0007645512894501</v>
      </c>
      <c r="YY4446" s="68"/>
      <c r="YZ4446" s="68"/>
      <c r="ZA4446" s="68"/>
      <c r="ZB4446" s="68"/>
      <c r="ZC4446" s="68"/>
      <c r="ZD4446" s="68"/>
    </row>
    <row r="4447" spans="658:680" x14ac:dyDescent="0.25">
      <c r="YH4447" s="68"/>
      <c r="YI4447" s="68"/>
      <c r="YJ4447" s="68"/>
      <c r="YK4447" s="68"/>
      <c r="YL4447" s="68"/>
      <c r="YM4447" s="68"/>
      <c r="YN4447" s="68"/>
      <c r="YO4447" s="68"/>
      <c r="YP4447" s="68"/>
      <c r="YQ4447" s="68"/>
      <c r="YR4447" s="68"/>
      <c r="YS4447" s="68"/>
      <c r="YT4447" s="68"/>
      <c r="YU4447" s="68"/>
      <c r="YV4447" s="68"/>
      <c r="YW4447" s="68"/>
      <c r="YX4447" s="68">
        <v>1.00076402462671</v>
      </c>
      <c r="YY4447" s="68"/>
      <c r="YZ4447" s="68"/>
      <c r="ZA4447" s="68"/>
      <c r="ZB4447" s="68"/>
      <c r="ZC4447" s="68"/>
      <c r="ZD4447" s="68"/>
    </row>
    <row r="4448" spans="658:680" x14ac:dyDescent="0.25">
      <c r="YH4448" s="68"/>
      <c r="YI4448" s="68"/>
      <c r="YJ4448" s="68"/>
      <c r="YK4448" s="68"/>
      <c r="YL4448" s="68"/>
      <c r="YM4448" s="68"/>
      <c r="YN4448" s="68"/>
      <c r="YO4448" s="68"/>
      <c r="YP4448" s="68"/>
      <c r="YQ4448" s="68"/>
      <c r="YR4448" s="68"/>
      <c r="YS4448" s="68"/>
      <c r="YT4448" s="68"/>
      <c r="YU4448" s="68"/>
      <c r="YV4448" s="68"/>
      <c r="YW4448" s="68"/>
      <c r="YX4448" s="68">
        <v>1.0007633759405501</v>
      </c>
      <c r="YY4448" s="68"/>
      <c r="YZ4448" s="68"/>
      <c r="ZA4448" s="68"/>
      <c r="ZB4448" s="68"/>
      <c r="ZC4448" s="68"/>
      <c r="ZD4448" s="68"/>
    </row>
    <row r="4449" spans="658:680" x14ac:dyDescent="0.25">
      <c r="YH4449" s="68"/>
      <c r="YI4449" s="68"/>
      <c r="YJ4449" s="68"/>
      <c r="YK4449" s="68"/>
      <c r="YL4449" s="68"/>
      <c r="YM4449" s="68"/>
      <c r="YN4449" s="68"/>
      <c r="YO4449" s="68"/>
      <c r="YP4449" s="68"/>
      <c r="YQ4449" s="68"/>
      <c r="YR4449" s="68"/>
      <c r="YS4449" s="68"/>
      <c r="YT4449" s="68"/>
      <c r="YU4449" s="68"/>
      <c r="YV4449" s="68"/>
      <c r="YW4449" s="68"/>
      <c r="YX4449" s="68">
        <v>1.00076129467328</v>
      </c>
      <c r="YY4449" s="68"/>
      <c r="YZ4449" s="68"/>
      <c r="ZA4449" s="68"/>
      <c r="ZB4449" s="68"/>
      <c r="ZC4449" s="68"/>
      <c r="ZD4449" s="68"/>
    </row>
    <row r="4450" spans="658:680" x14ac:dyDescent="0.25">
      <c r="YH4450" s="68"/>
      <c r="YI4450" s="68"/>
      <c r="YJ4450" s="68"/>
      <c r="YK4450" s="68"/>
      <c r="YL4450" s="68"/>
      <c r="YM4450" s="68"/>
      <c r="YN4450" s="68"/>
      <c r="YO4450" s="68"/>
      <c r="YP4450" s="68"/>
      <c r="YQ4450" s="68"/>
      <c r="YR4450" s="68"/>
      <c r="YS4450" s="68"/>
      <c r="YT4450" s="68"/>
      <c r="YU4450" s="68"/>
      <c r="YV4450" s="68"/>
      <c r="YW4450" s="68"/>
      <c r="YX4450" s="68">
        <v>1.00075942584099</v>
      </c>
      <c r="YY4450" s="68"/>
      <c r="YZ4450" s="68"/>
      <c r="ZA4450" s="68"/>
      <c r="ZB4450" s="68"/>
      <c r="ZC4450" s="68"/>
      <c r="ZD4450" s="68"/>
    </row>
    <row r="4451" spans="658:680" x14ac:dyDescent="0.25">
      <c r="YH4451" s="68"/>
      <c r="YI4451" s="68"/>
      <c r="YJ4451" s="68"/>
      <c r="YK4451" s="68"/>
      <c r="YL4451" s="68"/>
      <c r="YM4451" s="68"/>
      <c r="YN4451" s="68"/>
      <c r="YO4451" s="68"/>
      <c r="YP4451" s="68"/>
      <c r="YQ4451" s="68"/>
      <c r="YR4451" s="68"/>
      <c r="YS4451" s="68"/>
      <c r="YT4451" s="68"/>
      <c r="YU4451" s="68"/>
      <c r="YV4451" s="68"/>
      <c r="YW4451" s="68"/>
      <c r="YX4451" s="68">
        <v>1.0007589363218601</v>
      </c>
      <c r="YY4451" s="68"/>
      <c r="YZ4451" s="68"/>
      <c r="ZA4451" s="68"/>
      <c r="ZB4451" s="68"/>
      <c r="ZC4451" s="68"/>
      <c r="ZD4451" s="68"/>
    </row>
    <row r="4452" spans="658:680" x14ac:dyDescent="0.25">
      <c r="YH4452" s="68"/>
      <c r="YI4452" s="68"/>
      <c r="YJ4452" s="68"/>
      <c r="YK4452" s="68"/>
      <c r="YL4452" s="68"/>
      <c r="YM4452" s="68"/>
      <c r="YN4452" s="68"/>
      <c r="YO4452" s="68"/>
      <c r="YP4452" s="68"/>
      <c r="YQ4452" s="68"/>
      <c r="YR4452" s="68"/>
      <c r="YS4452" s="68"/>
      <c r="YT4452" s="68"/>
      <c r="YU4452" s="68"/>
      <c r="YV4452" s="68"/>
      <c r="YW4452" s="68"/>
      <c r="YX4452" s="68">
        <v>1.0007578448182399</v>
      </c>
      <c r="YY4452" s="68"/>
      <c r="YZ4452" s="68"/>
      <c r="ZA4452" s="68"/>
      <c r="ZB4452" s="68"/>
      <c r="ZC4452" s="68"/>
      <c r="ZD4452" s="68"/>
    </row>
    <row r="4453" spans="658:680" x14ac:dyDescent="0.25">
      <c r="YH4453" s="68"/>
      <c r="YI4453" s="68"/>
      <c r="YJ4453" s="68"/>
      <c r="YK4453" s="68"/>
      <c r="YL4453" s="68"/>
      <c r="YM4453" s="68"/>
      <c r="YN4453" s="68"/>
      <c r="YO4453" s="68"/>
      <c r="YP4453" s="68"/>
      <c r="YQ4453" s="68"/>
      <c r="YR4453" s="68"/>
      <c r="YS4453" s="68"/>
      <c r="YT4453" s="68"/>
      <c r="YU4453" s="68"/>
      <c r="YV4453" s="68"/>
      <c r="YW4453" s="68"/>
      <c r="YX4453" s="68">
        <v>1.00075636879375</v>
      </c>
      <c r="YY4453" s="68"/>
      <c r="YZ4453" s="68"/>
      <c r="ZA4453" s="68"/>
      <c r="ZB4453" s="68"/>
      <c r="ZC4453" s="68"/>
      <c r="ZD4453" s="68"/>
    </row>
    <row r="4454" spans="658:680" x14ac:dyDescent="0.25">
      <c r="YH4454" s="68"/>
      <c r="YI4454" s="68"/>
      <c r="YJ4454" s="68"/>
      <c r="YK4454" s="68"/>
      <c r="YL4454" s="68"/>
      <c r="YM4454" s="68"/>
      <c r="YN4454" s="68"/>
      <c r="YO4454" s="68"/>
      <c r="YP4454" s="68"/>
      <c r="YQ4454" s="68"/>
      <c r="YR4454" s="68"/>
      <c r="YS4454" s="68"/>
      <c r="YT4454" s="68"/>
      <c r="YU4454" s="68"/>
      <c r="YV4454" s="68"/>
      <c r="YW4454" s="68"/>
      <c r="YX4454" s="68">
        <v>1.00075511597043</v>
      </c>
      <c r="YY4454" s="68"/>
      <c r="YZ4454" s="68"/>
      <c r="ZA4454" s="68"/>
      <c r="ZB4454" s="68"/>
      <c r="ZC4454" s="68"/>
      <c r="ZD4454" s="68"/>
    </row>
    <row r="4455" spans="658:680" x14ac:dyDescent="0.25">
      <c r="YH4455" s="68"/>
      <c r="YI4455" s="68"/>
      <c r="YJ4455" s="68"/>
      <c r="YK4455" s="68"/>
      <c r="YL4455" s="68"/>
      <c r="YM4455" s="68"/>
      <c r="YN4455" s="68"/>
      <c r="YO4455" s="68"/>
      <c r="YP4455" s="68"/>
      <c r="YQ4455" s="68"/>
      <c r="YR4455" s="68"/>
      <c r="YS4455" s="68"/>
      <c r="YT4455" s="68"/>
      <c r="YU4455" s="68"/>
      <c r="YV4455" s="68"/>
      <c r="YW4455" s="68"/>
      <c r="YX4455" s="68">
        <v>1.00075417996215</v>
      </c>
      <c r="YY4455" s="68"/>
      <c r="YZ4455" s="68"/>
      <c r="ZA4455" s="68"/>
      <c r="ZB4455" s="68"/>
      <c r="ZC4455" s="68"/>
      <c r="ZD4455" s="68"/>
    </row>
    <row r="4456" spans="658:680" x14ac:dyDescent="0.25">
      <c r="YH4456" s="68"/>
      <c r="YI4456" s="68"/>
      <c r="YJ4456" s="68"/>
      <c r="YK4456" s="68"/>
      <c r="YL4456" s="68"/>
      <c r="YM4456" s="68"/>
      <c r="YN4456" s="68"/>
      <c r="YO4456" s="68"/>
      <c r="YP4456" s="68"/>
      <c r="YQ4456" s="68"/>
      <c r="YR4456" s="68"/>
      <c r="YS4456" s="68"/>
      <c r="YT4456" s="68"/>
      <c r="YU4456" s="68"/>
      <c r="YV4456" s="68"/>
      <c r="YW4456" s="68"/>
      <c r="YX4456" s="68">
        <v>1.00075059356206</v>
      </c>
      <c r="YY4456" s="68"/>
      <c r="YZ4456" s="68"/>
      <c r="ZA4456" s="68"/>
      <c r="ZB4456" s="68"/>
      <c r="ZC4456" s="68"/>
      <c r="ZD4456" s="68"/>
    </row>
    <row r="4457" spans="658:680" x14ac:dyDescent="0.25">
      <c r="YH4457" s="68"/>
      <c r="YI4457" s="68"/>
      <c r="YJ4457" s="68"/>
      <c r="YK4457" s="68"/>
      <c r="YL4457" s="68"/>
      <c r="YM4457" s="68"/>
      <c r="YN4457" s="68"/>
      <c r="YO4457" s="68"/>
      <c r="YP4457" s="68"/>
      <c r="YQ4457" s="68"/>
      <c r="YR4457" s="68"/>
      <c r="YS4457" s="68"/>
      <c r="YT4457" s="68"/>
      <c r="YU4457" s="68"/>
      <c r="YV4457" s="68"/>
      <c r="YW4457" s="68"/>
      <c r="YX4457" s="68">
        <v>1.00075045793855</v>
      </c>
      <c r="YY4457" s="68"/>
      <c r="YZ4457" s="68"/>
      <c r="ZA4457" s="68"/>
      <c r="ZB4457" s="68"/>
      <c r="ZC4457" s="68"/>
      <c r="ZD4457" s="68"/>
    </row>
    <row r="4458" spans="658:680" x14ac:dyDescent="0.25">
      <c r="YH4458" s="68"/>
      <c r="YI4458" s="68"/>
      <c r="YJ4458" s="68"/>
      <c r="YK4458" s="68"/>
      <c r="YL4458" s="68"/>
      <c r="YM4458" s="68"/>
      <c r="YN4458" s="68"/>
      <c r="YO4458" s="68"/>
      <c r="YP4458" s="68"/>
      <c r="YQ4458" s="68"/>
      <c r="YR4458" s="68"/>
      <c r="YS4458" s="68"/>
      <c r="YT4458" s="68"/>
      <c r="YU4458" s="68"/>
      <c r="YV4458" s="68"/>
      <c r="YW4458" s="68"/>
      <c r="YX4458" s="68">
        <v>1.0007459869795501</v>
      </c>
      <c r="YY4458" s="68"/>
      <c r="YZ4458" s="68"/>
      <c r="ZA4458" s="68"/>
      <c r="ZB4458" s="68"/>
      <c r="ZC4458" s="68"/>
      <c r="ZD4458" s="68"/>
    </row>
    <row r="4459" spans="658:680" x14ac:dyDescent="0.25">
      <c r="YH4459" s="68"/>
      <c r="YI4459" s="68"/>
      <c r="YJ4459" s="68"/>
      <c r="YK4459" s="68"/>
      <c r="YL4459" s="68"/>
      <c r="YM4459" s="68"/>
      <c r="YN4459" s="68"/>
      <c r="YO4459" s="68"/>
      <c r="YP4459" s="68"/>
      <c r="YQ4459" s="68"/>
      <c r="YR4459" s="68"/>
      <c r="YS4459" s="68"/>
      <c r="YT4459" s="68"/>
      <c r="YU4459" s="68"/>
      <c r="YV4459" s="68"/>
      <c r="YW4459" s="68"/>
      <c r="YX4459" s="68">
        <v>1.00074531981614</v>
      </c>
      <c r="YY4459" s="68"/>
      <c r="YZ4459" s="68"/>
      <c r="ZA4459" s="68"/>
      <c r="ZB4459" s="68"/>
      <c r="ZC4459" s="68"/>
      <c r="ZD4459" s="68"/>
    </row>
    <row r="4460" spans="658:680" x14ac:dyDescent="0.25">
      <c r="YH4460" s="68"/>
      <c r="YI4460" s="68"/>
      <c r="YJ4460" s="68"/>
      <c r="YK4460" s="68"/>
      <c r="YL4460" s="68"/>
      <c r="YM4460" s="68"/>
      <c r="YN4460" s="68"/>
      <c r="YO4460" s="68"/>
      <c r="YP4460" s="68"/>
      <c r="YQ4460" s="68"/>
      <c r="YR4460" s="68"/>
      <c r="YS4460" s="68"/>
      <c r="YT4460" s="68"/>
      <c r="YU4460" s="68"/>
      <c r="YV4460" s="68"/>
      <c r="YW4460" s="68"/>
      <c r="YX4460" s="68">
        <v>1.0007443794397299</v>
      </c>
      <c r="YY4460" s="68"/>
      <c r="YZ4460" s="68"/>
      <c r="ZA4460" s="68"/>
      <c r="ZB4460" s="68"/>
      <c r="ZC4460" s="68"/>
      <c r="ZD4460" s="68"/>
    </row>
    <row r="4461" spans="658:680" x14ac:dyDescent="0.25">
      <c r="YH4461" s="68"/>
      <c r="YI4461" s="68"/>
      <c r="YJ4461" s="68"/>
      <c r="YK4461" s="68"/>
      <c r="YL4461" s="68"/>
      <c r="YM4461" s="68"/>
      <c r="YN4461" s="68"/>
      <c r="YO4461" s="68"/>
      <c r="YP4461" s="68"/>
      <c r="YQ4461" s="68"/>
      <c r="YR4461" s="68"/>
      <c r="YS4461" s="68"/>
      <c r="YT4461" s="68"/>
      <c r="YU4461" s="68"/>
      <c r="YV4461" s="68"/>
      <c r="YW4461" s="68"/>
      <c r="YX4461" s="68">
        <v>1.00074241429343</v>
      </c>
      <c r="YY4461" s="68"/>
      <c r="YZ4461" s="68"/>
      <c r="ZA4461" s="68"/>
      <c r="ZB4461" s="68"/>
      <c r="ZC4461" s="68"/>
      <c r="ZD4461" s="68"/>
    </row>
    <row r="4462" spans="658:680" x14ac:dyDescent="0.25">
      <c r="YH4462" s="68"/>
      <c r="YI4462" s="68"/>
      <c r="YJ4462" s="68"/>
      <c r="YK4462" s="68"/>
      <c r="YL4462" s="68"/>
      <c r="YM4462" s="68"/>
      <c r="YN4462" s="68"/>
      <c r="YO4462" s="68"/>
      <c r="YP4462" s="68"/>
      <c r="YQ4462" s="68"/>
      <c r="YR4462" s="68"/>
      <c r="YS4462" s="68"/>
      <c r="YT4462" s="68"/>
      <c r="YU4462" s="68"/>
      <c r="YV4462" s="68"/>
      <c r="YW4462" s="68"/>
      <c r="YX4462" s="68">
        <v>1.00074032825726</v>
      </c>
      <c r="YY4462" s="68"/>
      <c r="YZ4462" s="68"/>
      <c r="ZA4462" s="68"/>
      <c r="ZB4462" s="68"/>
      <c r="ZC4462" s="68"/>
      <c r="ZD4462" s="68"/>
    </row>
    <row r="4463" spans="658:680" x14ac:dyDescent="0.25">
      <c r="YH4463" s="68"/>
      <c r="YI4463" s="68"/>
      <c r="YJ4463" s="68"/>
      <c r="YK4463" s="68"/>
      <c r="YL4463" s="68"/>
      <c r="YM4463" s="68"/>
      <c r="YN4463" s="68"/>
      <c r="YO4463" s="68"/>
      <c r="YP4463" s="68"/>
      <c r="YQ4463" s="68"/>
      <c r="YR4463" s="68"/>
      <c r="YS4463" s="68"/>
      <c r="YT4463" s="68"/>
      <c r="YU4463" s="68"/>
      <c r="YV4463" s="68"/>
      <c r="YW4463" s="68"/>
      <c r="YX4463" s="68">
        <v>1.0007399814693101</v>
      </c>
      <c r="YY4463" s="68"/>
      <c r="YZ4463" s="68"/>
      <c r="ZA4463" s="68"/>
      <c r="ZB4463" s="68"/>
      <c r="ZC4463" s="68"/>
      <c r="ZD4463" s="68"/>
    </row>
    <row r="4464" spans="658:680" x14ac:dyDescent="0.25">
      <c r="YH4464" s="68"/>
      <c r="YI4464" s="68"/>
      <c r="YJ4464" s="68"/>
      <c r="YK4464" s="68"/>
      <c r="YL4464" s="68"/>
      <c r="YM4464" s="68"/>
      <c r="YN4464" s="68"/>
      <c r="YO4464" s="68"/>
      <c r="YP4464" s="68"/>
      <c r="YQ4464" s="68"/>
      <c r="YR4464" s="68"/>
      <c r="YS4464" s="68"/>
      <c r="YT4464" s="68"/>
      <c r="YU4464" s="68"/>
      <c r="YV4464" s="68"/>
      <c r="YW4464" s="68"/>
      <c r="YX4464" s="68">
        <v>1.00073903525228</v>
      </c>
      <c r="YY4464" s="68"/>
      <c r="YZ4464" s="68"/>
      <c r="ZA4464" s="68"/>
      <c r="ZB4464" s="68"/>
      <c r="ZC4464" s="68"/>
      <c r="ZD4464" s="68"/>
    </row>
    <row r="4465" spans="658:680" x14ac:dyDescent="0.25">
      <c r="YH4465" s="68"/>
      <c r="YI4465" s="68"/>
      <c r="YJ4465" s="68"/>
      <c r="YK4465" s="68"/>
      <c r="YL4465" s="68"/>
      <c r="YM4465" s="68"/>
      <c r="YN4465" s="68"/>
      <c r="YO4465" s="68"/>
      <c r="YP4465" s="68"/>
      <c r="YQ4465" s="68"/>
      <c r="YR4465" s="68"/>
      <c r="YS4465" s="68"/>
      <c r="YT4465" s="68"/>
      <c r="YU4465" s="68"/>
      <c r="YV4465" s="68"/>
      <c r="YW4465" s="68"/>
      <c r="YX4465" s="68">
        <v>1.0007386738491999</v>
      </c>
      <c r="YY4465" s="68"/>
      <c r="YZ4465" s="68"/>
      <c r="ZA4465" s="68"/>
      <c r="ZB4465" s="68"/>
      <c r="ZC4465" s="68"/>
      <c r="ZD4465" s="68"/>
    </row>
    <row r="4466" spans="658:680" x14ac:dyDescent="0.25">
      <c r="YH4466" s="68"/>
      <c r="YI4466" s="68"/>
      <c r="YJ4466" s="68"/>
      <c r="YK4466" s="68"/>
      <c r="YL4466" s="68"/>
      <c r="YM4466" s="68"/>
      <c r="YN4466" s="68"/>
      <c r="YO4466" s="68"/>
      <c r="YP4466" s="68"/>
      <c r="YQ4466" s="68"/>
      <c r="YR4466" s="68"/>
      <c r="YS4466" s="68"/>
      <c r="YT4466" s="68"/>
      <c r="YU4466" s="68"/>
      <c r="YV4466" s="68"/>
      <c r="YW4466" s="68"/>
      <c r="YX4466" s="68">
        <v>1.00073710485968</v>
      </c>
      <c r="YY4466" s="68"/>
      <c r="YZ4466" s="68"/>
      <c r="ZA4466" s="68"/>
      <c r="ZB4466" s="68"/>
      <c r="ZC4466" s="68"/>
      <c r="ZD4466" s="68"/>
    </row>
    <row r="4467" spans="658:680" x14ac:dyDescent="0.25">
      <c r="YH4467" s="68"/>
      <c r="YI4467" s="68"/>
      <c r="YJ4467" s="68"/>
      <c r="YK4467" s="68"/>
      <c r="YL4467" s="68"/>
      <c r="YM4467" s="68"/>
      <c r="YN4467" s="68"/>
      <c r="YO4467" s="68"/>
      <c r="YP4467" s="68"/>
      <c r="YQ4467" s="68"/>
      <c r="YR4467" s="68"/>
      <c r="YS4467" s="68"/>
      <c r="YT4467" s="68"/>
      <c r="YU4467" s="68"/>
      <c r="YV4467" s="68"/>
      <c r="YW4467" s="68"/>
      <c r="YX4467" s="68">
        <v>1.00073452314699</v>
      </c>
      <c r="YY4467" s="68"/>
      <c r="YZ4467" s="68"/>
      <c r="ZA4467" s="68"/>
      <c r="ZB4467" s="68"/>
      <c r="ZC4467" s="68"/>
      <c r="ZD4467" s="68"/>
    </row>
    <row r="4468" spans="658:680" x14ac:dyDescent="0.25">
      <c r="YH4468" s="68"/>
      <c r="YI4468" s="68"/>
      <c r="YJ4468" s="68"/>
      <c r="YK4468" s="68"/>
      <c r="YL4468" s="68"/>
      <c r="YM4468" s="68"/>
      <c r="YN4468" s="68"/>
      <c r="YO4468" s="68"/>
      <c r="YP4468" s="68"/>
      <c r="YQ4468" s="68"/>
      <c r="YR4468" s="68"/>
      <c r="YS4468" s="68"/>
      <c r="YT4468" s="68"/>
      <c r="YU4468" s="68"/>
      <c r="YV4468" s="68"/>
      <c r="YW4468" s="68"/>
      <c r="YX4468" s="68">
        <v>1.00072732132513</v>
      </c>
      <c r="YY4468" s="68"/>
      <c r="YZ4468" s="68"/>
      <c r="ZA4468" s="68"/>
      <c r="ZB4468" s="68"/>
      <c r="ZC4468" s="68"/>
      <c r="ZD4468" s="68"/>
    </row>
    <row r="4469" spans="658:680" x14ac:dyDescent="0.25">
      <c r="YH4469" s="68"/>
      <c r="YI4469" s="68"/>
      <c r="YJ4469" s="68"/>
      <c r="YK4469" s="68"/>
      <c r="YL4469" s="68"/>
      <c r="YM4469" s="68"/>
      <c r="YN4469" s="68"/>
      <c r="YO4469" s="68"/>
      <c r="YP4469" s="68"/>
      <c r="YQ4469" s="68"/>
      <c r="YR4469" s="68"/>
      <c r="YS4469" s="68"/>
      <c r="YT4469" s="68"/>
      <c r="YU4469" s="68"/>
      <c r="YV4469" s="68"/>
      <c r="YW4469" s="68"/>
      <c r="YX4469" s="68">
        <v>1.00072307446352</v>
      </c>
      <c r="YY4469" s="68"/>
      <c r="YZ4469" s="68"/>
      <c r="ZA4469" s="68"/>
      <c r="ZB4469" s="68"/>
      <c r="ZC4469" s="68"/>
      <c r="ZD4469" s="68"/>
    </row>
    <row r="4470" spans="658:680" x14ac:dyDescent="0.25">
      <c r="YH4470" s="68"/>
      <c r="YI4470" s="68"/>
      <c r="YJ4470" s="68"/>
      <c r="YK4470" s="68"/>
      <c r="YL4470" s="68"/>
      <c r="YM4470" s="68"/>
      <c r="YN4470" s="68"/>
      <c r="YO4470" s="68"/>
      <c r="YP4470" s="68"/>
      <c r="YQ4470" s="68"/>
      <c r="YR4470" s="68"/>
      <c r="YS4470" s="68"/>
      <c r="YT4470" s="68"/>
      <c r="YU4470" s="68"/>
      <c r="YV4470" s="68"/>
      <c r="YW4470" s="68"/>
      <c r="YX4470" s="68">
        <v>1.00072039386528</v>
      </c>
      <c r="YY4470" s="68"/>
      <c r="YZ4470" s="68"/>
      <c r="ZA4470" s="68"/>
      <c r="ZB4470" s="68"/>
      <c r="ZC4470" s="68"/>
      <c r="ZD4470" s="68"/>
    </row>
    <row r="4471" spans="658:680" x14ac:dyDescent="0.25">
      <c r="YH4471" s="68"/>
      <c r="YI4471" s="68"/>
      <c r="YJ4471" s="68"/>
      <c r="YK4471" s="68"/>
      <c r="YL4471" s="68"/>
      <c r="YM4471" s="68"/>
      <c r="YN4471" s="68"/>
      <c r="YO4471" s="68"/>
      <c r="YP4471" s="68"/>
      <c r="YQ4471" s="68"/>
      <c r="YR4471" s="68"/>
      <c r="YS4471" s="68"/>
      <c r="YT4471" s="68"/>
      <c r="YU4471" s="68"/>
      <c r="YV4471" s="68"/>
      <c r="YW4471" s="68"/>
      <c r="YX4471" s="68">
        <v>1.00071653378407</v>
      </c>
      <c r="YY4471" s="68"/>
      <c r="YZ4471" s="68"/>
      <c r="ZA4471" s="68"/>
      <c r="ZB4471" s="68"/>
      <c r="ZC4471" s="68"/>
      <c r="ZD4471" s="68"/>
    </row>
    <row r="4472" spans="658:680" x14ac:dyDescent="0.25">
      <c r="YH4472" s="68"/>
      <c r="YI4472" s="68"/>
      <c r="YJ4472" s="68"/>
      <c r="YK4472" s="68"/>
      <c r="YL4472" s="68"/>
      <c r="YM4472" s="68"/>
      <c r="YN4472" s="68"/>
      <c r="YO4472" s="68"/>
      <c r="YP4472" s="68"/>
      <c r="YQ4472" s="68"/>
      <c r="YR4472" s="68"/>
      <c r="YS4472" s="68"/>
      <c r="YT4472" s="68"/>
      <c r="YU4472" s="68"/>
      <c r="YV4472" s="68"/>
      <c r="YW4472" s="68"/>
      <c r="YX4472" s="68">
        <v>1.00071322490798</v>
      </c>
      <c r="YY4472" s="68"/>
      <c r="YZ4472" s="68"/>
      <c r="ZA4472" s="68"/>
      <c r="ZB4472" s="68"/>
      <c r="ZC4472" s="68"/>
      <c r="ZD4472" s="68"/>
    </row>
    <row r="4473" spans="658:680" x14ac:dyDescent="0.25">
      <c r="YH4473" s="68"/>
      <c r="YI4473" s="68"/>
      <c r="YJ4473" s="68"/>
      <c r="YK4473" s="68"/>
      <c r="YL4473" s="68"/>
      <c r="YM4473" s="68"/>
      <c r="YN4473" s="68"/>
      <c r="YO4473" s="68"/>
      <c r="YP4473" s="68"/>
      <c r="YQ4473" s="68"/>
      <c r="YR4473" s="68"/>
      <c r="YS4473" s="68"/>
      <c r="YT4473" s="68"/>
      <c r="YU4473" s="68"/>
      <c r="YV4473" s="68"/>
      <c r="YW4473" s="68"/>
      <c r="YX4473" s="68">
        <v>1.0007130482826201</v>
      </c>
      <c r="YY4473" s="68"/>
      <c r="YZ4473" s="68"/>
      <c r="ZA4473" s="68"/>
      <c r="ZB4473" s="68"/>
      <c r="ZC4473" s="68"/>
      <c r="ZD4473" s="68"/>
    </row>
    <row r="4474" spans="658:680" x14ac:dyDescent="0.25">
      <c r="YH4474" s="68"/>
      <c r="YI4474" s="68"/>
      <c r="YJ4474" s="68"/>
      <c r="YK4474" s="68"/>
      <c r="YL4474" s="68"/>
      <c r="YM4474" s="68"/>
      <c r="YN4474" s="68"/>
      <c r="YO4474" s="68"/>
      <c r="YP4474" s="68"/>
      <c r="YQ4474" s="68"/>
      <c r="YR4474" s="68"/>
      <c r="YS4474" s="68"/>
      <c r="YT4474" s="68"/>
      <c r="YU4474" s="68"/>
      <c r="YV4474" s="68"/>
      <c r="YW4474" s="68"/>
      <c r="YX4474" s="68">
        <v>1.00071246398142</v>
      </c>
      <c r="YY4474" s="68"/>
      <c r="YZ4474" s="68"/>
      <c r="ZA4474" s="68"/>
      <c r="ZB4474" s="68"/>
      <c r="ZC4474" s="68"/>
      <c r="ZD4474" s="68"/>
    </row>
    <row r="4475" spans="658:680" x14ac:dyDescent="0.25">
      <c r="YH4475" s="68"/>
      <c r="YI4475" s="68"/>
      <c r="YJ4475" s="68"/>
      <c r="YK4475" s="68"/>
      <c r="YL4475" s="68"/>
      <c r="YM4475" s="68"/>
      <c r="YN4475" s="68"/>
      <c r="YO4475" s="68"/>
      <c r="YP4475" s="68"/>
      <c r="YQ4475" s="68"/>
      <c r="YR4475" s="68"/>
      <c r="YS4475" s="68"/>
      <c r="YT4475" s="68"/>
      <c r="YU4475" s="68"/>
      <c r="YV4475" s="68"/>
      <c r="YW4475" s="68"/>
      <c r="YX4475" s="68">
        <v>1.0007103546299101</v>
      </c>
      <c r="YY4475" s="68"/>
      <c r="YZ4475" s="68"/>
      <c r="ZA4475" s="68"/>
      <c r="ZB4475" s="68"/>
      <c r="ZC4475" s="68"/>
      <c r="ZD4475" s="68"/>
    </row>
    <row r="4476" spans="658:680" x14ac:dyDescent="0.25">
      <c r="YH4476" s="68"/>
      <c r="YI4476" s="68"/>
      <c r="YJ4476" s="68"/>
      <c r="YK4476" s="68"/>
      <c r="YL4476" s="68"/>
      <c r="YM4476" s="68"/>
      <c r="YN4476" s="68"/>
      <c r="YO4476" s="68"/>
      <c r="YP4476" s="68"/>
      <c r="YQ4476" s="68"/>
      <c r="YR4476" s="68"/>
      <c r="YS4476" s="68"/>
      <c r="YT4476" s="68"/>
      <c r="YU4476" s="68"/>
      <c r="YV4476" s="68"/>
      <c r="YW4476" s="68"/>
      <c r="YX4476" s="68">
        <v>1.0007083301146</v>
      </c>
      <c r="YY4476" s="68"/>
      <c r="YZ4476" s="68"/>
      <c r="ZA4476" s="68"/>
      <c r="ZB4476" s="68"/>
      <c r="ZC4476" s="68"/>
      <c r="ZD4476" s="68"/>
    </row>
    <row r="4477" spans="658:680" x14ac:dyDescent="0.25">
      <c r="YH4477" s="68"/>
      <c r="YI4477" s="68"/>
      <c r="YJ4477" s="68"/>
      <c r="YK4477" s="68"/>
      <c r="YL4477" s="68"/>
      <c r="YM4477" s="68"/>
      <c r="YN4477" s="68"/>
      <c r="YO4477" s="68"/>
      <c r="YP4477" s="68"/>
      <c r="YQ4477" s="68"/>
      <c r="YR4477" s="68"/>
      <c r="YS4477" s="68"/>
      <c r="YT4477" s="68"/>
      <c r="YU4477" s="68"/>
      <c r="YV4477" s="68"/>
      <c r="YW4477" s="68"/>
      <c r="YX4477" s="68">
        <v>1.00070508499935</v>
      </c>
      <c r="YY4477" s="68"/>
      <c r="YZ4477" s="68"/>
      <c r="ZA4477" s="68"/>
      <c r="ZB4477" s="68"/>
      <c r="ZC4477" s="68"/>
      <c r="ZD4477" s="68"/>
    </row>
    <row r="4478" spans="658:680" x14ac:dyDescent="0.25">
      <c r="YH4478" s="68"/>
      <c r="YI4478" s="68"/>
      <c r="YJ4478" s="68"/>
      <c r="YK4478" s="68"/>
      <c r="YL4478" s="68"/>
      <c r="YM4478" s="68"/>
      <c r="YN4478" s="68"/>
      <c r="YO4478" s="68"/>
      <c r="YP4478" s="68"/>
      <c r="YQ4478" s="68"/>
      <c r="YR4478" s="68"/>
      <c r="YS4478" s="68"/>
      <c r="YT4478" s="68"/>
      <c r="YU4478" s="68"/>
      <c r="YV4478" s="68"/>
      <c r="YW4478" s="68"/>
      <c r="YX4478" s="68">
        <v>1.0007046467589</v>
      </c>
      <c r="YY4478" s="68"/>
      <c r="YZ4478" s="68"/>
      <c r="ZA4478" s="68"/>
      <c r="ZB4478" s="68"/>
      <c r="ZC4478" s="68"/>
      <c r="ZD4478" s="68"/>
    </row>
    <row r="4479" spans="658:680" x14ac:dyDescent="0.25">
      <c r="YH4479" s="68"/>
      <c r="YI4479" s="68"/>
      <c r="YJ4479" s="68"/>
      <c r="YK4479" s="68"/>
      <c r="YL4479" s="68"/>
      <c r="YM4479" s="68"/>
      <c r="YN4479" s="68"/>
      <c r="YO4479" s="68"/>
      <c r="YP4479" s="68"/>
      <c r="YQ4479" s="68"/>
      <c r="YR4479" s="68"/>
      <c r="YS4479" s="68"/>
      <c r="YT4479" s="68"/>
      <c r="YU4479" s="68"/>
      <c r="YV4479" s="68"/>
      <c r="YW4479" s="68"/>
      <c r="YX4479" s="68">
        <v>1.00070321905923</v>
      </c>
      <c r="YY4479" s="68"/>
      <c r="YZ4479" s="68"/>
      <c r="ZA4479" s="68"/>
      <c r="ZB4479" s="68"/>
      <c r="ZC4479" s="68"/>
      <c r="ZD4479" s="68"/>
    </row>
    <row r="4480" spans="658:680" x14ac:dyDescent="0.25">
      <c r="YH4480" s="68"/>
      <c r="YI4480" s="68"/>
      <c r="YJ4480" s="68"/>
      <c r="YK4480" s="68"/>
      <c r="YL4480" s="68"/>
      <c r="YM4480" s="68"/>
      <c r="YN4480" s="68"/>
      <c r="YO4480" s="68"/>
      <c r="YP4480" s="68"/>
      <c r="YQ4480" s="68"/>
      <c r="YR4480" s="68"/>
      <c r="YS4480" s="68"/>
      <c r="YT4480" s="68"/>
      <c r="YU4480" s="68"/>
      <c r="YV4480" s="68"/>
      <c r="YW4480" s="68"/>
      <c r="YX4480" s="68">
        <v>1.0007022060803801</v>
      </c>
      <c r="YY4480" s="68"/>
      <c r="YZ4480" s="68"/>
      <c r="ZA4480" s="68"/>
      <c r="ZB4480" s="68"/>
      <c r="ZC4480" s="68"/>
      <c r="ZD4480" s="68"/>
    </row>
    <row r="4481" spans="658:680" x14ac:dyDescent="0.25">
      <c r="YH4481" s="68"/>
      <c r="YI4481" s="68"/>
      <c r="YJ4481" s="68"/>
      <c r="YK4481" s="68"/>
      <c r="YL4481" s="68"/>
      <c r="YM4481" s="68"/>
      <c r="YN4481" s="68"/>
      <c r="YO4481" s="68"/>
      <c r="YP4481" s="68"/>
      <c r="YQ4481" s="68"/>
      <c r="YR4481" s="68"/>
      <c r="YS4481" s="68"/>
      <c r="YT4481" s="68"/>
      <c r="YU4481" s="68"/>
      <c r="YV4481" s="68"/>
      <c r="YW4481" s="68"/>
      <c r="YX4481" s="68">
        <v>1.00070183931887</v>
      </c>
      <c r="YY4481" s="68"/>
      <c r="YZ4481" s="68"/>
      <c r="ZA4481" s="68"/>
      <c r="ZB4481" s="68"/>
      <c r="ZC4481" s="68"/>
      <c r="ZD4481" s="68"/>
    </row>
    <row r="4482" spans="658:680" x14ac:dyDescent="0.25">
      <c r="YH4482" s="68"/>
      <c r="YI4482" s="68"/>
      <c r="YJ4482" s="68"/>
      <c r="YK4482" s="68"/>
      <c r="YL4482" s="68"/>
      <c r="YM4482" s="68"/>
      <c r="YN4482" s="68"/>
      <c r="YO4482" s="68"/>
      <c r="YP4482" s="68"/>
      <c r="YQ4482" s="68"/>
      <c r="YR4482" s="68"/>
      <c r="YS4482" s="68"/>
      <c r="YT4482" s="68"/>
      <c r="YU4482" s="68"/>
      <c r="YV4482" s="68"/>
      <c r="YW4482" s="68"/>
      <c r="YX4482" s="68">
        <v>1.0007007118478399</v>
      </c>
      <c r="YY4482" s="68"/>
      <c r="YZ4482" s="68"/>
      <c r="ZA4482" s="68"/>
      <c r="ZB4482" s="68"/>
      <c r="ZC4482" s="68"/>
      <c r="ZD4482" s="68"/>
    </row>
    <row r="4483" spans="658:680" x14ac:dyDescent="0.25">
      <c r="YH4483" s="68"/>
      <c r="YI4483" s="68"/>
      <c r="YJ4483" s="68"/>
      <c r="YK4483" s="68"/>
      <c r="YL4483" s="68"/>
      <c r="YM4483" s="68"/>
      <c r="YN4483" s="68"/>
      <c r="YO4483" s="68"/>
      <c r="YP4483" s="68"/>
      <c r="YQ4483" s="68"/>
      <c r="YR4483" s="68"/>
      <c r="YS4483" s="68"/>
      <c r="YT4483" s="68"/>
      <c r="YU4483" s="68"/>
      <c r="YV4483" s="68"/>
      <c r="YW4483" s="68"/>
      <c r="YX4483" s="68">
        <v>1.0006984351898001</v>
      </c>
      <c r="YY4483" s="68"/>
      <c r="YZ4483" s="68"/>
      <c r="ZA4483" s="68"/>
      <c r="ZB4483" s="68"/>
      <c r="ZC4483" s="68"/>
      <c r="ZD4483" s="68"/>
    </row>
    <row r="4484" spans="658:680" x14ac:dyDescent="0.25">
      <c r="YH4484" s="68"/>
      <c r="YI4484" s="68"/>
      <c r="YJ4484" s="68"/>
      <c r="YK4484" s="68"/>
      <c r="YL4484" s="68"/>
      <c r="YM4484" s="68"/>
      <c r="YN4484" s="68"/>
      <c r="YO4484" s="68"/>
      <c r="YP4484" s="68"/>
      <c r="YQ4484" s="68"/>
      <c r="YR4484" s="68"/>
      <c r="YS4484" s="68"/>
      <c r="YT4484" s="68"/>
      <c r="YU4484" s="68"/>
      <c r="YV4484" s="68"/>
      <c r="YW4484" s="68"/>
      <c r="YX4484" s="68">
        <v>1.0006973945690401</v>
      </c>
      <c r="YY4484" s="68"/>
      <c r="YZ4484" s="68"/>
      <c r="ZA4484" s="68"/>
      <c r="ZB4484" s="68"/>
      <c r="ZC4484" s="68"/>
      <c r="ZD4484" s="68"/>
    </row>
    <row r="4485" spans="658:680" x14ac:dyDescent="0.25">
      <c r="YH4485" s="68"/>
      <c r="YI4485" s="68"/>
      <c r="YJ4485" s="68"/>
      <c r="YK4485" s="68"/>
      <c r="YL4485" s="68"/>
      <c r="YM4485" s="68"/>
      <c r="YN4485" s="68"/>
      <c r="YO4485" s="68"/>
      <c r="YP4485" s="68"/>
      <c r="YQ4485" s="68"/>
      <c r="YR4485" s="68"/>
      <c r="YS4485" s="68"/>
      <c r="YT4485" s="68"/>
      <c r="YU4485" s="68"/>
      <c r="YV4485" s="68"/>
      <c r="YW4485" s="68"/>
      <c r="YX4485" s="68">
        <v>1.0006968547336199</v>
      </c>
      <c r="YY4485" s="68"/>
      <c r="YZ4485" s="68"/>
      <c r="ZA4485" s="68"/>
      <c r="ZB4485" s="68"/>
      <c r="ZC4485" s="68"/>
      <c r="ZD4485" s="68"/>
    </row>
    <row r="4486" spans="658:680" x14ac:dyDescent="0.25">
      <c r="YH4486" s="68"/>
      <c r="YI4486" s="68"/>
      <c r="YJ4486" s="68"/>
      <c r="YK4486" s="68"/>
      <c r="YL4486" s="68"/>
      <c r="YM4486" s="68"/>
      <c r="YN4486" s="68"/>
      <c r="YO4486" s="68"/>
      <c r="YP4486" s="68"/>
      <c r="YQ4486" s="68"/>
      <c r="YR4486" s="68"/>
      <c r="YS4486" s="68"/>
      <c r="YT4486" s="68"/>
      <c r="YU4486" s="68"/>
      <c r="YV4486" s="68"/>
      <c r="YW4486" s="68"/>
      <c r="YX4486" s="68">
        <v>1.0006955061912099</v>
      </c>
      <c r="YY4486" s="68"/>
      <c r="YZ4486" s="68"/>
      <c r="ZA4486" s="68"/>
      <c r="ZB4486" s="68"/>
      <c r="ZC4486" s="68"/>
      <c r="ZD4486" s="68"/>
    </row>
    <row r="4487" spans="658:680" x14ac:dyDescent="0.25">
      <c r="YH4487" s="68"/>
      <c r="YI4487" s="68"/>
      <c r="YJ4487" s="68"/>
      <c r="YK4487" s="68"/>
      <c r="YL4487" s="68"/>
      <c r="YM4487" s="68"/>
      <c r="YN4487" s="68"/>
      <c r="YO4487" s="68"/>
      <c r="YP4487" s="68"/>
      <c r="YQ4487" s="68"/>
      <c r="YR4487" s="68"/>
      <c r="YS4487" s="68"/>
      <c r="YT4487" s="68"/>
      <c r="YU4487" s="68"/>
      <c r="YV4487" s="68"/>
      <c r="YW4487" s="68"/>
      <c r="YX4487" s="68">
        <v>1.0006952354518099</v>
      </c>
      <c r="YY4487" s="68"/>
      <c r="YZ4487" s="68"/>
      <c r="ZA4487" s="68"/>
      <c r="ZB4487" s="68"/>
      <c r="ZC4487" s="68"/>
      <c r="ZD4487" s="68"/>
    </row>
    <row r="4488" spans="658:680" x14ac:dyDescent="0.25">
      <c r="YH4488" s="68"/>
      <c r="YI4488" s="68"/>
      <c r="YJ4488" s="68"/>
      <c r="YK4488" s="68"/>
      <c r="YL4488" s="68"/>
      <c r="YM4488" s="68"/>
      <c r="YN4488" s="68"/>
      <c r="YO4488" s="68"/>
      <c r="YP4488" s="68"/>
      <c r="YQ4488" s="68"/>
      <c r="YR4488" s="68"/>
      <c r="YS4488" s="68"/>
      <c r="YT4488" s="68"/>
      <c r="YU4488" s="68"/>
      <c r="YV4488" s="68"/>
      <c r="YW4488" s="68"/>
      <c r="YX4488" s="68">
        <v>1.0006942704387101</v>
      </c>
      <c r="YY4488" s="68"/>
      <c r="YZ4488" s="68"/>
      <c r="ZA4488" s="68"/>
      <c r="ZB4488" s="68"/>
      <c r="ZC4488" s="68"/>
      <c r="ZD4488" s="68"/>
    </row>
    <row r="4489" spans="658:680" x14ac:dyDescent="0.25">
      <c r="YH4489" s="68"/>
      <c r="YI4489" s="68"/>
      <c r="YJ4489" s="68"/>
      <c r="YK4489" s="68"/>
      <c r="YL4489" s="68"/>
      <c r="YM4489" s="68"/>
      <c r="YN4489" s="68"/>
      <c r="YO4489" s="68"/>
      <c r="YP4489" s="68"/>
      <c r="YQ4489" s="68"/>
      <c r="YR4489" s="68"/>
      <c r="YS4489" s="68"/>
      <c r="YT4489" s="68"/>
      <c r="YU4489" s="68"/>
      <c r="YV4489" s="68"/>
      <c r="YW4489" s="68"/>
      <c r="YX4489" s="68">
        <v>1.0006928072872401</v>
      </c>
      <c r="YY4489" s="68"/>
      <c r="YZ4489" s="68"/>
      <c r="ZA4489" s="68"/>
      <c r="ZB4489" s="68"/>
      <c r="ZC4489" s="68"/>
      <c r="ZD4489" s="68"/>
    </row>
    <row r="4490" spans="658:680" x14ac:dyDescent="0.25">
      <c r="YH4490" s="68"/>
      <c r="YI4490" s="68"/>
      <c r="YJ4490" s="68"/>
      <c r="YK4490" s="68"/>
      <c r="YL4490" s="68"/>
      <c r="YM4490" s="68"/>
      <c r="YN4490" s="68"/>
      <c r="YO4490" s="68"/>
      <c r="YP4490" s="68"/>
      <c r="YQ4490" s="68"/>
      <c r="YR4490" s="68"/>
      <c r="YS4490" s="68"/>
      <c r="YT4490" s="68"/>
      <c r="YU4490" s="68"/>
      <c r="YV4490" s="68"/>
      <c r="YW4490" s="68"/>
      <c r="YX4490" s="68">
        <v>1.00069030605902</v>
      </c>
      <c r="YY4490" s="68"/>
      <c r="YZ4490" s="68"/>
      <c r="ZA4490" s="68"/>
      <c r="ZB4490" s="68"/>
      <c r="ZC4490" s="68"/>
      <c r="ZD4490" s="68"/>
    </row>
    <row r="4491" spans="658:680" x14ac:dyDescent="0.25">
      <c r="YH4491" s="68"/>
      <c r="YI4491" s="68"/>
      <c r="YJ4491" s="68"/>
      <c r="YK4491" s="68"/>
      <c r="YL4491" s="68"/>
      <c r="YM4491" s="68"/>
      <c r="YN4491" s="68"/>
      <c r="YO4491" s="68"/>
      <c r="YP4491" s="68"/>
      <c r="YQ4491" s="68"/>
      <c r="YR4491" s="68"/>
      <c r="YS4491" s="68"/>
      <c r="YT4491" s="68"/>
      <c r="YU4491" s="68"/>
      <c r="YV4491" s="68"/>
      <c r="YW4491" s="68"/>
      <c r="YX4491" s="68">
        <v>1.0006894383320699</v>
      </c>
      <c r="YY4491" s="68"/>
      <c r="YZ4491" s="68"/>
      <c r="ZA4491" s="68"/>
      <c r="ZB4491" s="68"/>
      <c r="ZC4491" s="68"/>
      <c r="ZD4491" s="68"/>
    </row>
    <row r="4492" spans="658:680" x14ac:dyDescent="0.25">
      <c r="YH4492" s="68"/>
      <c r="YI4492" s="68"/>
      <c r="YJ4492" s="68"/>
      <c r="YK4492" s="68"/>
      <c r="YL4492" s="68"/>
      <c r="YM4492" s="68"/>
      <c r="YN4492" s="68"/>
      <c r="YO4492" s="68"/>
      <c r="YP4492" s="68"/>
      <c r="YQ4492" s="68"/>
      <c r="YR4492" s="68"/>
      <c r="YS4492" s="68"/>
      <c r="YT4492" s="68"/>
      <c r="YU4492" s="68"/>
      <c r="YV4492" s="68"/>
      <c r="YW4492" s="68"/>
      <c r="YX4492" s="68">
        <v>1.00068932748831</v>
      </c>
      <c r="YY4492" s="68"/>
      <c r="YZ4492" s="68"/>
      <c r="ZA4492" s="68"/>
      <c r="ZB4492" s="68"/>
      <c r="ZC4492" s="68"/>
      <c r="ZD4492" s="68"/>
    </row>
    <row r="4493" spans="658:680" x14ac:dyDescent="0.25">
      <c r="YH4493" s="68"/>
      <c r="YI4493" s="68"/>
      <c r="YJ4493" s="68"/>
      <c r="YK4493" s="68"/>
      <c r="YL4493" s="68"/>
      <c r="YM4493" s="68"/>
      <c r="YN4493" s="68"/>
      <c r="YO4493" s="68"/>
      <c r="YP4493" s="68"/>
      <c r="YQ4493" s="68"/>
      <c r="YR4493" s="68"/>
      <c r="YS4493" s="68"/>
      <c r="YT4493" s="68"/>
      <c r="YU4493" s="68"/>
      <c r="YV4493" s="68"/>
      <c r="YW4493" s="68"/>
      <c r="YX4493" s="68">
        <v>1.0006884650819201</v>
      </c>
      <c r="YY4493" s="68"/>
      <c r="YZ4493" s="68"/>
      <c r="ZA4493" s="68"/>
      <c r="ZB4493" s="68"/>
      <c r="ZC4493" s="68"/>
      <c r="ZD4493" s="68"/>
    </row>
    <row r="4494" spans="658:680" x14ac:dyDescent="0.25">
      <c r="YH4494" s="68"/>
      <c r="YI4494" s="68"/>
      <c r="YJ4494" s="68"/>
      <c r="YK4494" s="68"/>
      <c r="YL4494" s="68"/>
      <c r="YM4494" s="68"/>
      <c r="YN4494" s="68"/>
      <c r="YO4494" s="68"/>
      <c r="YP4494" s="68"/>
      <c r="YQ4494" s="68"/>
      <c r="YR4494" s="68"/>
      <c r="YS4494" s="68"/>
      <c r="YT4494" s="68"/>
      <c r="YU4494" s="68"/>
      <c r="YV4494" s="68"/>
      <c r="YW4494" s="68"/>
      <c r="YX4494" s="68">
        <v>1.0006877700485399</v>
      </c>
      <c r="YY4494" s="68"/>
      <c r="YZ4494" s="68"/>
      <c r="ZA4494" s="68"/>
      <c r="ZB4494" s="68"/>
      <c r="ZC4494" s="68"/>
      <c r="ZD4494" s="68"/>
    </row>
    <row r="4495" spans="658:680" x14ac:dyDescent="0.25">
      <c r="YH4495" s="68"/>
      <c r="YI4495" s="68"/>
      <c r="YJ4495" s="68"/>
      <c r="YK4495" s="68"/>
      <c r="YL4495" s="68"/>
      <c r="YM4495" s="68"/>
      <c r="YN4495" s="68"/>
      <c r="YO4495" s="68"/>
      <c r="YP4495" s="68"/>
      <c r="YQ4495" s="68"/>
      <c r="YR4495" s="68"/>
      <c r="YS4495" s="68"/>
      <c r="YT4495" s="68"/>
      <c r="YU4495" s="68"/>
      <c r="YV4495" s="68"/>
      <c r="YW4495" s="68"/>
      <c r="YX4495" s="68">
        <v>1.0006822890215401</v>
      </c>
      <c r="YY4495" s="68"/>
      <c r="YZ4495" s="68"/>
      <c r="ZA4495" s="68"/>
      <c r="ZB4495" s="68"/>
      <c r="ZC4495" s="68"/>
      <c r="ZD4495" s="68"/>
    </row>
    <row r="4496" spans="658:680" x14ac:dyDescent="0.25">
      <c r="YH4496" s="68"/>
      <c r="YI4496" s="68"/>
      <c r="YJ4496" s="68"/>
      <c r="YK4496" s="68"/>
      <c r="YL4496" s="68"/>
      <c r="YM4496" s="68"/>
      <c r="YN4496" s="68"/>
      <c r="YO4496" s="68"/>
      <c r="YP4496" s="68"/>
      <c r="YQ4496" s="68"/>
      <c r="YR4496" s="68"/>
      <c r="YS4496" s="68"/>
      <c r="YT4496" s="68"/>
      <c r="YU4496" s="68"/>
      <c r="YV4496" s="68"/>
      <c r="YW4496" s="68"/>
      <c r="YX4496" s="68">
        <v>1.0006812219037</v>
      </c>
      <c r="YY4496" s="68"/>
      <c r="YZ4496" s="68"/>
      <c r="ZA4496" s="68"/>
      <c r="ZB4496" s="68"/>
      <c r="ZC4496" s="68"/>
      <c r="ZD4496" s="68"/>
    </row>
    <row r="4497" spans="658:680" x14ac:dyDescent="0.25">
      <c r="YH4497" s="68"/>
      <c r="YI4497" s="68"/>
      <c r="YJ4497" s="68"/>
      <c r="YK4497" s="68"/>
      <c r="YL4497" s="68"/>
      <c r="YM4497" s="68"/>
      <c r="YN4497" s="68"/>
      <c r="YO4497" s="68"/>
      <c r="YP4497" s="68"/>
      <c r="YQ4497" s="68"/>
      <c r="YR4497" s="68"/>
      <c r="YS4497" s="68"/>
      <c r="YT4497" s="68"/>
      <c r="YU4497" s="68"/>
      <c r="YV4497" s="68"/>
      <c r="YW4497" s="68"/>
      <c r="YX4497" s="68">
        <v>1.0006784881922299</v>
      </c>
      <c r="YY4497" s="68"/>
      <c r="YZ4497" s="68"/>
      <c r="ZA4497" s="68"/>
      <c r="ZB4497" s="68"/>
      <c r="ZC4497" s="68"/>
      <c r="ZD4497" s="68"/>
    </row>
    <row r="4498" spans="658:680" x14ac:dyDescent="0.25">
      <c r="YH4498" s="68"/>
      <c r="YI4498" s="68"/>
      <c r="YJ4498" s="68"/>
      <c r="YK4498" s="68"/>
      <c r="YL4498" s="68"/>
      <c r="YM4498" s="68"/>
      <c r="YN4498" s="68"/>
      <c r="YO4498" s="68"/>
      <c r="YP4498" s="68"/>
      <c r="YQ4498" s="68"/>
      <c r="YR4498" s="68"/>
      <c r="YS4498" s="68"/>
      <c r="YT4498" s="68"/>
      <c r="YU4498" s="68"/>
      <c r="YV4498" s="68"/>
      <c r="YW4498" s="68"/>
      <c r="YX4498" s="68">
        <v>1.00067560776235</v>
      </c>
      <c r="YY4498" s="68"/>
      <c r="YZ4498" s="68"/>
      <c r="ZA4498" s="68"/>
      <c r="ZB4498" s="68"/>
      <c r="ZC4498" s="68"/>
      <c r="ZD4498" s="68"/>
    </row>
    <row r="4499" spans="658:680" x14ac:dyDescent="0.25">
      <c r="YH4499" s="68"/>
      <c r="YI4499" s="68"/>
      <c r="YJ4499" s="68"/>
      <c r="YK4499" s="68"/>
      <c r="YL4499" s="68"/>
      <c r="YM4499" s="68"/>
      <c r="YN4499" s="68"/>
      <c r="YO4499" s="68"/>
      <c r="YP4499" s="68"/>
      <c r="YQ4499" s="68"/>
      <c r="YR4499" s="68"/>
      <c r="YS4499" s="68"/>
      <c r="YT4499" s="68"/>
      <c r="YU4499" s="68"/>
      <c r="YV4499" s="68"/>
      <c r="YW4499" s="68"/>
      <c r="YX4499" s="68">
        <v>1.0006727137858999</v>
      </c>
      <c r="YY4499" s="68"/>
      <c r="YZ4499" s="68"/>
      <c r="ZA4499" s="68"/>
      <c r="ZB4499" s="68"/>
      <c r="ZC4499" s="68"/>
      <c r="ZD4499" s="68"/>
    </row>
    <row r="4500" spans="658:680" x14ac:dyDescent="0.25">
      <c r="YH4500" s="68"/>
      <c r="YI4500" s="68"/>
      <c r="YJ4500" s="68"/>
      <c r="YK4500" s="68"/>
      <c r="YL4500" s="68"/>
      <c r="YM4500" s="68"/>
      <c r="YN4500" s="68"/>
      <c r="YO4500" s="68"/>
      <c r="YP4500" s="68"/>
      <c r="YQ4500" s="68"/>
      <c r="YR4500" s="68"/>
      <c r="YS4500" s="68"/>
      <c r="YT4500" s="68"/>
      <c r="YU4500" s="68"/>
      <c r="YV4500" s="68"/>
      <c r="YW4500" s="68"/>
      <c r="YX4500" s="68">
        <v>1.0006713710804001</v>
      </c>
      <c r="YY4500" s="68"/>
      <c r="YZ4500" s="68"/>
      <c r="ZA4500" s="68"/>
      <c r="ZB4500" s="68"/>
      <c r="ZC4500" s="68"/>
      <c r="ZD4500" s="68"/>
    </row>
    <row r="4501" spans="658:680" x14ac:dyDescent="0.25">
      <c r="YH4501" s="68"/>
      <c r="YI4501" s="68"/>
      <c r="YJ4501" s="68"/>
      <c r="YK4501" s="68"/>
      <c r="YL4501" s="68"/>
      <c r="YM4501" s="68"/>
      <c r="YN4501" s="68"/>
      <c r="YO4501" s="68"/>
      <c r="YP4501" s="68"/>
      <c r="YQ4501" s="68"/>
      <c r="YR4501" s="68"/>
      <c r="YS4501" s="68"/>
      <c r="YT4501" s="68"/>
      <c r="YU4501" s="68"/>
      <c r="YV4501" s="68"/>
      <c r="YW4501" s="68"/>
      <c r="YX4501" s="68">
        <v>1.00067127222464</v>
      </c>
      <c r="YY4501" s="68"/>
      <c r="YZ4501" s="68"/>
      <c r="ZA4501" s="68"/>
      <c r="ZB4501" s="68"/>
      <c r="ZC4501" s="68"/>
      <c r="ZD4501" s="68"/>
    </row>
    <row r="4502" spans="658:680" x14ac:dyDescent="0.25">
      <c r="YH4502" s="68"/>
      <c r="YI4502" s="68"/>
      <c r="YJ4502" s="68"/>
      <c r="YK4502" s="68"/>
      <c r="YL4502" s="68"/>
      <c r="YM4502" s="68"/>
      <c r="YN4502" s="68"/>
      <c r="YO4502" s="68"/>
      <c r="YP4502" s="68"/>
      <c r="YQ4502" s="68"/>
      <c r="YR4502" s="68"/>
      <c r="YS4502" s="68"/>
      <c r="YT4502" s="68"/>
      <c r="YU4502" s="68"/>
      <c r="YV4502" s="68"/>
      <c r="YW4502" s="68"/>
      <c r="YX4502" s="68">
        <v>1.00066985460328</v>
      </c>
      <c r="YY4502" s="68"/>
      <c r="YZ4502" s="68"/>
      <c r="ZA4502" s="68"/>
      <c r="ZB4502" s="68"/>
      <c r="ZC4502" s="68"/>
      <c r="ZD4502" s="68"/>
    </row>
    <row r="4503" spans="658:680" x14ac:dyDescent="0.25">
      <c r="YH4503" s="68"/>
      <c r="YI4503" s="68"/>
      <c r="YJ4503" s="68"/>
      <c r="YK4503" s="68"/>
      <c r="YL4503" s="68"/>
      <c r="YM4503" s="68"/>
      <c r="YN4503" s="68"/>
      <c r="YO4503" s="68"/>
      <c r="YP4503" s="68"/>
      <c r="YQ4503" s="68"/>
      <c r="YR4503" s="68"/>
      <c r="YS4503" s="68"/>
      <c r="YT4503" s="68"/>
      <c r="YU4503" s="68"/>
      <c r="YV4503" s="68"/>
      <c r="YW4503" s="68"/>
      <c r="YX4503" s="68">
        <v>1.00066697073502</v>
      </c>
      <c r="YY4503" s="68"/>
      <c r="YZ4503" s="68"/>
      <c r="ZA4503" s="68"/>
      <c r="ZB4503" s="68"/>
      <c r="ZC4503" s="68"/>
      <c r="ZD4503" s="68"/>
    </row>
    <row r="4504" spans="658:680" x14ac:dyDescent="0.25">
      <c r="YH4504" s="68"/>
      <c r="YI4504" s="68"/>
      <c r="YJ4504" s="68"/>
      <c r="YK4504" s="68"/>
      <c r="YL4504" s="68"/>
      <c r="YM4504" s="68"/>
      <c r="YN4504" s="68"/>
      <c r="YO4504" s="68"/>
      <c r="YP4504" s="68"/>
      <c r="YQ4504" s="68"/>
      <c r="YR4504" s="68"/>
      <c r="YS4504" s="68"/>
      <c r="YT4504" s="68"/>
      <c r="YU4504" s="68"/>
      <c r="YV4504" s="68"/>
      <c r="YW4504" s="68"/>
      <c r="YX4504" s="68">
        <v>1.0006664714201099</v>
      </c>
      <c r="YY4504" s="68"/>
      <c r="YZ4504" s="68"/>
      <c r="ZA4504" s="68"/>
      <c r="ZB4504" s="68"/>
      <c r="ZC4504" s="68"/>
      <c r="ZD4504" s="68"/>
    </row>
    <row r="4505" spans="658:680" x14ac:dyDescent="0.25">
      <c r="YH4505" s="68"/>
      <c r="YI4505" s="68"/>
      <c r="YJ4505" s="68"/>
      <c r="YK4505" s="68"/>
      <c r="YL4505" s="68"/>
      <c r="YM4505" s="68"/>
      <c r="YN4505" s="68"/>
      <c r="YO4505" s="68"/>
      <c r="YP4505" s="68"/>
      <c r="YQ4505" s="68"/>
      <c r="YR4505" s="68"/>
      <c r="YS4505" s="68"/>
      <c r="YT4505" s="68"/>
      <c r="YU4505" s="68"/>
      <c r="YV4505" s="68"/>
      <c r="YW4505" s="68"/>
      <c r="YX4505" s="68">
        <v>1.0006645906110001</v>
      </c>
      <c r="YY4505" s="68"/>
      <c r="YZ4505" s="68"/>
      <c r="ZA4505" s="68"/>
      <c r="ZB4505" s="68"/>
      <c r="ZC4505" s="68"/>
      <c r="ZD4505" s="68"/>
    </row>
    <row r="4506" spans="658:680" x14ac:dyDescent="0.25">
      <c r="YH4506" s="68"/>
      <c r="YI4506" s="68"/>
      <c r="YJ4506" s="68"/>
      <c r="YK4506" s="68"/>
      <c r="YL4506" s="68"/>
      <c r="YM4506" s="68"/>
      <c r="YN4506" s="68"/>
      <c r="YO4506" s="68"/>
      <c r="YP4506" s="68"/>
      <c r="YQ4506" s="68"/>
      <c r="YR4506" s="68"/>
      <c r="YS4506" s="68"/>
      <c r="YT4506" s="68"/>
      <c r="YU4506" s="68"/>
      <c r="YV4506" s="68"/>
      <c r="YW4506" s="68"/>
      <c r="YX4506" s="68">
        <v>1.0006638175415099</v>
      </c>
      <c r="YY4506" s="68"/>
      <c r="YZ4506" s="68"/>
      <c r="ZA4506" s="68"/>
      <c r="ZB4506" s="68"/>
      <c r="ZC4506" s="68"/>
      <c r="ZD4506" s="68"/>
    </row>
    <row r="4507" spans="658:680" x14ac:dyDescent="0.25">
      <c r="YH4507" s="68"/>
      <c r="YI4507" s="68"/>
      <c r="YJ4507" s="68"/>
      <c r="YK4507" s="68"/>
      <c r="YL4507" s="68"/>
      <c r="YM4507" s="68"/>
      <c r="YN4507" s="68"/>
      <c r="YO4507" s="68"/>
      <c r="YP4507" s="68"/>
      <c r="YQ4507" s="68"/>
      <c r="YR4507" s="68"/>
      <c r="YS4507" s="68"/>
      <c r="YT4507" s="68"/>
      <c r="YU4507" s="68"/>
      <c r="YV4507" s="68"/>
      <c r="YW4507" s="68"/>
      <c r="YX4507" s="68">
        <v>1.0006626612937199</v>
      </c>
      <c r="YY4507" s="68"/>
      <c r="YZ4507" s="68"/>
      <c r="ZA4507" s="68"/>
      <c r="ZB4507" s="68"/>
      <c r="ZC4507" s="68"/>
      <c r="ZD4507" s="68"/>
    </row>
    <row r="4508" spans="658:680" x14ac:dyDescent="0.25">
      <c r="YH4508" s="68"/>
      <c r="YI4508" s="68"/>
      <c r="YJ4508" s="68"/>
      <c r="YK4508" s="68"/>
      <c r="YL4508" s="68"/>
      <c r="YM4508" s="68"/>
      <c r="YN4508" s="68"/>
      <c r="YO4508" s="68"/>
      <c r="YP4508" s="68"/>
      <c r="YQ4508" s="68"/>
      <c r="YR4508" s="68"/>
      <c r="YS4508" s="68"/>
      <c r="YT4508" s="68"/>
      <c r="YU4508" s="68"/>
      <c r="YV4508" s="68"/>
      <c r="YW4508" s="68"/>
      <c r="YX4508" s="68">
        <v>1.0006626459388701</v>
      </c>
      <c r="YY4508" s="68"/>
      <c r="YZ4508" s="68"/>
      <c r="ZA4508" s="68"/>
      <c r="ZB4508" s="68"/>
      <c r="ZC4508" s="68"/>
      <c r="ZD4508" s="68"/>
    </row>
    <row r="4509" spans="658:680" x14ac:dyDescent="0.25">
      <c r="YH4509" s="68"/>
      <c r="YI4509" s="68"/>
      <c r="YJ4509" s="68"/>
      <c r="YK4509" s="68"/>
      <c r="YL4509" s="68"/>
      <c r="YM4509" s="68"/>
      <c r="YN4509" s="68"/>
      <c r="YO4509" s="68"/>
      <c r="YP4509" s="68"/>
      <c r="YQ4509" s="68"/>
      <c r="YR4509" s="68"/>
      <c r="YS4509" s="68"/>
      <c r="YT4509" s="68"/>
      <c r="YU4509" s="68"/>
      <c r="YV4509" s="68"/>
      <c r="YW4509" s="68"/>
      <c r="YX4509" s="68">
        <v>1.0006610039391299</v>
      </c>
      <c r="YY4509" s="68"/>
      <c r="YZ4509" s="68"/>
      <c r="ZA4509" s="68"/>
      <c r="ZB4509" s="68"/>
      <c r="ZC4509" s="68"/>
      <c r="ZD4509" s="68"/>
    </row>
    <row r="4510" spans="658:680" x14ac:dyDescent="0.25">
      <c r="YH4510" s="68"/>
      <c r="YI4510" s="68"/>
      <c r="YJ4510" s="68"/>
      <c r="YK4510" s="68"/>
      <c r="YL4510" s="68"/>
      <c r="YM4510" s="68"/>
      <c r="YN4510" s="68"/>
      <c r="YO4510" s="68"/>
      <c r="YP4510" s="68"/>
      <c r="YQ4510" s="68"/>
      <c r="YR4510" s="68"/>
      <c r="YS4510" s="68"/>
      <c r="YT4510" s="68"/>
      <c r="YU4510" s="68"/>
      <c r="YV4510" s="68"/>
      <c r="YW4510" s="68"/>
      <c r="YX4510" s="68">
        <v>1.00065983531804</v>
      </c>
      <c r="YY4510" s="68"/>
      <c r="YZ4510" s="68"/>
      <c r="ZA4510" s="68"/>
      <c r="ZB4510" s="68"/>
      <c r="ZC4510" s="68"/>
      <c r="ZD4510" s="68"/>
    </row>
    <row r="4511" spans="658:680" x14ac:dyDescent="0.25">
      <c r="YH4511" s="68"/>
      <c r="YI4511" s="68"/>
      <c r="YJ4511" s="68"/>
      <c r="YK4511" s="68"/>
      <c r="YL4511" s="68"/>
      <c r="YM4511" s="68"/>
      <c r="YN4511" s="68"/>
      <c r="YO4511" s="68"/>
      <c r="YP4511" s="68"/>
      <c r="YQ4511" s="68"/>
      <c r="YR4511" s="68"/>
      <c r="YS4511" s="68"/>
      <c r="YT4511" s="68"/>
      <c r="YU4511" s="68"/>
      <c r="YV4511" s="68"/>
      <c r="YW4511" s="68"/>
      <c r="YX4511" s="68">
        <v>1.0006597543301801</v>
      </c>
      <c r="YY4511" s="68"/>
      <c r="YZ4511" s="68"/>
      <c r="ZA4511" s="68"/>
      <c r="ZB4511" s="68"/>
      <c r="ZC4511" s="68"/>
      <c r="ZD4511" s="68"/>
    </row>
    <row r="4512" spans="658:680" x14ac:dyDescent="0.25">
      <c r="YH4512" s="68"/>
      <c r="YI4512" s="68"/>
      <c r="YJ4512" s="68"/>
      <c r="YK4512" s="68"/>
      <c r="YL4512" s="68"/>
      <c r="YM4512" s="68"/>
      <c r="YN4512" s="68"/>
      <c r="YO4512" s="68"/>
      <c r="YP4512" s="68"/>
      <c r="YQ4512" s="68"/>
      <c r="YR4512" s="68"/>
      <c r="YS4512" s="68"/>
      <c r="YT4512" s="68"/>
      <c r="YU4512" s="68"/>
      <c r="YV4512" s="68"/>
      <c r="YW4512" s="68"/>
      <c r="YX4512" s="68">
        <v>1.00065968045706</v>
      </c>
      <c r="YY4512" s="68"/>
      <c r="YZ4512" s="68"/>
      <c r="ZA4512" s="68"/>
      <c r="ZB4512" s="68"/>
      <c r="ZC4512" s="68"/>
      <c r="ZD4512" s="68"/>
    </row>
    <row r="4513" spans="658:680" x14ac:dyDescent="0.25">
      <c r="YH4513" s="68"/>
      <c r="YI4513" s="68"/>
      <c r="YJ4513" s="68"/>
      <c r="YK4513" s="68"/>
      <c r="YL4513" s="68"/>
      <c r="YM4513" s="68"/>
      <c r="YN4513" s="68"/>
      <c r="YO4513" s="68"/>
      <c r="YP4513" s="68"/>
      <c r="YQ4513" s="68"/>
      <c r="YR4513" s="68"/>
      <c r="YS4513" s="68"/>
      <c r="YT4513" s="68"/>
      <c r="YU4513" s="68"/>
      <c r="YV4513" s="68"/>
      <c r="YW4513" s="68"/>
      <c r="YX4513" s="68">
        <v>1.0006591999714001</v>
      </c>
      <c r="YY4513" s="68"/>
      <c r="YZ4513" s="68"/>
      <c r="ZA4513" s="68"/>
      <c r="ZB4513" s="68"/>
      <c r="ZC4513" s="68"/>
      <c r="ZD4513" s="68"/>
    </row>
    <row r="4514" spans="658:680" x14ac:dyDescent="0.25">
      <c r="YH4514" s="68"/>
      <c r="YI4514" s="68"/>
      <c r="YJ4514" s="68"/>
      <c r="YK4514" s="68"/>
      <c r="YL4514" s="68"/>
      <c r="YM4514" s="68"/>
      <c r="YN4514" s="68"/>
      <c r="YO4514" s="68"/>
      <c r="YP4514" s="68"/>
      <c r="YQ4514" s="68"/>
      <c r="YR4514" s="68"/>
      <c r="YS4514" s="68"/>
      <c r="YT4514" s="68"/>
      <c r="YU4514" s="68"/>
      <c r="YV4514" s="68"/>
      <c r="YW4514" s="68"/>
      <c r="YX4514" s="68">
        <v>1.0006578149191501</v>
      </c>
      <c r="YY4514" s="68"/>
      <c r="YZ4514" s="68"/>
      <c r="ZA4514" s="68"/>
      <c r="ZB4514" s="68"/>
      <c r="ZC4514" s="68"/>
      <c r="ZD4514" s="68"/>
    </row>
    <row r="4515" spans="658:680" x14ac:dyDescent="0.25">
      <c r="YH4515" s="68"/>
      <c r="YI4515" s="68"/>
      <c r="YJ4515" s="68"/>
      <c r="YK4515" s="68"/>
      <c r="YL4515" s="68"/>
      <c r="YM4515" s="68"/>
      <c r="YN4515" s="68"/>
      <c r="YO4515" s="68"/>
      <c r="YP4515" s="68"/>
      <c r="YQ4515" s="68"/>
      <c r="YR4515" s="68"/>
      <c r="YS4515" s="68"/>
      <c r="YT4515" s="68"/>
      <c r="YU4515" s="68"/>
      <c r="YV4515" s="68"/>
      <c r="YW4515" s="68"/>
      <c r="YX4515" s="68">
        <v>1.00065748769004</v>
      </c>
      <c r="YY4515" s="68"/>
      <c r="YZ4515" s="68"/>
      <c r="ZA4515" s="68"/>
      <c r="ZB4515" s="68"/>
      <c r="ZC4515" s="68"/>
      <c r="ZD4515" s="68"/>
    </row>
    <row r="4516" spans="658:680" x14ac:dyDescent="0.25">
      <c r="YH4516" s="68"/>
      <c r="YI4516" s="68"/>
      <c r="YJ4516" s="68"/>
      <c r="YK4516" s="68"/>
      <c r="YL4516" s="68"/>
      <c r="YM4516" s="68"/>
      <c r="YN4516" s="68"/>
      <c r="YO4516" s="68"/>
      <c r="YP4516" s="68"/>
      <c r="YQ4516" s="68"/>
      <c r="YR4516" s="68"/>
      <c r="YS4516" s="68"/>
      <c r="YT4516" s="68"/>
      <c r="YU4516" s="68"/>
      <c r="YV4516" s="68"/>
      <c r="YW4516" s="68"/>
      <c r="YX4516" s="68">
        <v>1.0006571994267199</v>
      </c>
      <c r="YY4516" s="68"/>
      <c r="YZ4516" s="68"/>
      <c r="ZA4516" s="68"/>
      <c r="ZB4516" s="68"/>
      <c r="ZC4516" s="68"/>
      <c r="ZD4516" s="68"/>
    </row>
    <row r="4517" spans="658:680" x14ac:dyDescent="0.25">
      <c r="YH4517" s="68"/>
      <c r="YI4517" s="68"/>
      <c r="YJ4517" s="68"/>
      <c r="YK4517" s="68"/>
      <c r="YL4517" s="68"/>
      <c r="YM4517" s="68"/>
      <c r="YN4517" s="68"/>
      <c r="YO4517" s="68"/>
      <c r="YP4517" s="68"/>
      <c r="YQ4517" s="68"/>
      <c r="YR4517" s="68"/>
      <c r="YS4517" s="68"/>
      <c r="YT4517" s="68"/>
      <c r="YU4517" s="68"/>
      <c r="YV4517" s="68"/>
      <c r="YW4517" s="68"/>
      <c r="YX4517" s="68">
        <v>1.0006567855998001</v>
      </c>
      <c r="YY4517" s="68"/>
      <c r="YZ4517" s="68"/>
      <c r="ZA4517" s="68"/>
      <c r="ZB4517" s="68"/>
      <c r="ZC4517" s="68"/>
      <c r="ZD4517" s="68"/>
    </row>
    <row r="4518" spans="658:680" x14ac:dyDescent="0.25">
      <c r="YH4518" s="68"/>
      <c r="YI4518" s="68"/>
      <c r="YJ4518" s="68"/>
      <c r="YK4518" s="68"/>
      <c r="YL4518" s="68"/>
      <c r="YM4518" s="68"/>
      <c r="YN4518" s="68"/>
      <c r="YO4518" s="68"/>
      <c r="YP4518" s="68"/>
      <c r="YQ4518" s="68"/>
      <c r="YR4518" s="68"/>
      <c r="YS4518" s="68"/>
      <c r="YT4518" s="68"/>
      <c r="YU4518" s="68"/>
      <c r="YV4518" s="68"/>
      <c r="YW4518" s="68"/>
      <c r="YX4518" s="68">
        <v>1.00065300768386</v>
      </c>
      <c r="YY4518" s="68"/>
      <c r="YZ4518" s="68"/>
      <c r="ZA4518" s="68"/>
      <c r="ZB4518" s="68"/>
      <c r="ZC4518" s="68"/>
      <c r="ZD4518" s="68"/>
    </row>
    <row r="4519" spans="658:680" x14ac:dyDescent="0.25">
      <c r="YH4519" s="68"/>
      <c r="YI4519" s="68"/>
      <c r="YJ4519" s="68"/>
      <c r="YK4519" s="68"/>
      <c r="YL4519" s="68"/>
      <c r="YM4519" s="68"/>
      <c r="YN4519" s="68"/>
      <c r="YO4519" s="68"/>
      <c r="YP4519" s="68"/>
      <c r="YQ4519" s="68"/>
      <c r="YR4519" s="68"/>
      <c r="YS4519" s="68"/>
      <c r="YT4519" s="68"/>
      <c r="YU4519" s="68"/>
      <c r="YV4519" s="68"/>
      <c r="YW4519" s="68"/>
      <c r="YX4519" s="68">
        <v>1.00065121379952</v>
      </c>
      <c r="YY4519" s="68"/>
      <c r="YZ4519" s="68"/>
      <c r="ZA4519" s="68"/>
      <c r="ZB4519" s="68"/>
      <c r="ZC4519" s="68"/>
      <c r="ZD4519" s="68"/>
    </row>
    <row r="4520" spans="658:680" x14ac:dyDescent="0.25">
      <c r="YH4520" s="68"/>
      <c r="YI4520" s="68"/>
      <c r="YJ4520" s="68"/>
      <c r="YK4520" s="68"/>
      <c r="YL4520" s="68"/>
      <c r="YM4520" s="68"/>
      <c r="YN4520" s="68"/>
      <c r="YO4520" s="68"/>
      <c r="YP4520" s="68"/>
      <c r="YQ4520" s="68"/>
      <c r="YR4520" s="68"/>
      <c r="YS4520" s="68"/>
      <c r="YT4520" s="68"/>
      <c r="YU4520" s="68"/>
      <c r="YV4520" s="68"/>
      <c r="YW4520" s="68"/>
      <c r="YX4520" s="68">
        <v>1.00064988116721</v>
      </c>
      <c r="YY4520" s="68"/>
      <c r="YZ4520" s="68"/>
      <c r="ZA4520" s="68"/>
      <c r="ZB4520" s="68"/>
      <c r="ZC4520" s="68"/>
      <c r="ZD4520" s="68"/>
    </row>
    <row r="4521" spans="658:680" x14ac:dyDescent="0.25">
      <c r="YH4521" s="68"/>
      <c r="YI4521" s="68"/>
      <c r="YJ4521" s="68"/>
      <c r="YK4521" s="68"/>
      <c r="YL4521" s="68"/>
      <c r="YM4521" s="68"/>
      <c r="YN4521" s="68"/>
      <c r="YO4521" s="68"/>
      <c r="YP4521" s="68"/>
      <c r="YQ4521" s="68"/>
      <c r="YR4521" s="68"/>
      <c r="YS4521" s="68"/>
      <c r="YT4521" s="68"/>
      <c r="YU4521" s="68"/>
      <c r="YV4521" s="68"/>
      <c r="YW4521" s="68"/>
      <c r="YX4521" s="68">
        <v>1.00064928721706</v>
      </c>
      <c r="YY4521" s="68"/>
      <c r="YZ4521" s="68"/>
      <c r="ZA4521" s="68"/>
      <c r="ZB4521" s="68"/>
      <c r="ZC4521" s="68"/>
      <c r="ZD4521" s="68"/>
    </row>
    <row r="4522" spans="658:680" x14ac:dyDescent="0.25">
      <c r="YH4522" s="68"/>
      <c r="YI4522" s="68"/>
      <c r="YJ4522" s="68"/>
      <c r="YK4522" s="68"/>
      <c r="YL4522" s="68"/>
      <c r="YM4522" s="68"/>
      <c r="YN4522" s="68"/>
      <c r="YO4522" s="68"/>
      <c r="YP4522" s="68"/>
      <c r="YQ4522" s="68"/>
      <c r="YR4522" s="68"/>
      <c r="YS4522" s="68"/>
      <c r="YT4522" s="68"/>
      <c r="YU4522" s="68"/>
      <c r="YV4522" s="68"/>
      <c r="YW4522" s="68"/>
      <c r="YX4522" s="68">
        <v>1.0006488936289399</v>
      </c>
      <c r="YY4522" s="68"/>
      <c r="YZ4522" s="68"/>
      <c r="ZA4522" s="68"/>
      <c r="ZB4522" s="68"/>
      <c r="ZC4522" s="68"/>
      <c r="ZD4522" s="68"/>
    </row>
    <row r="4523" spans="658:680" x14ac:dyDescent="0.25">
      <c r="YH4523" s="68"/>
      <c r="YI4523" s="68"/>
      <c r="YJ4523" s="68"/>
      <c r="YK4523" s="68"/>
      <c r="YL4523" s="68"/>
      <c r="YM4523" s="68"/>
      <c r="YN4523" s="68"/>
      <c r="YO4523" s="68"/>
      <c r="YP4523" s="68"/>
      <c r="YQ4523" s="68"/>
      <c r="YR4523" s="68"/>
      <c r="YS4523" s="68"/>
      <c r="YT4523" s="68"/>
      <c r="YU4523" s="68"/>
      <c r="YV4523" s="68"/>
      <c r="YW4523" s="68"/>
      <c r="YX4523" s="68">
        <v>1.0006452234811201</v>
      </c>
      <c r="YY4523" s="68"/>
      <c r="YZ4523" s="68"/>
      <c r="ZA4523" s="68"/>
      <c r="ZB4523" s="68"/>
      <c r="ZC4523" s="68"/>
      <c r="ZD4523" s="68"/>
    </row>
    <row r="4524" spans="658:680" x14ac:dyDescent="0.25">
      <c r="YH4524" s="68"/>
      <c r="YI4524" s="68"/>
      <c r="YJ4524" s="68"/>
      <c r="YK4524" s="68"/>
      <c r="YL4524" s="68"/>
      <c r="YM4524" s="68"/>
      <c r="YN4524" s="68"/>
      <c r="YO4524" s="68"/>
      <c r="YP4524" s="68"/>
      <c r="YQ4524" s="68"/>
      <c r="YR4524" s="68"/>
      <c r="YS4524" s="68"/>
      <c r="YT4524" s="68"/>
      <c r="YU4524" s="68"/>
      <c r="YV4524" s="68"/>
      <c r="YW4524" s="68"/>
      <c r="YX4524" s="68">
        <v>1.00064488486784</v>
      </c>
      <c r="YY4524" s="68"/>
      <c r="YZ4524" s="68"/>
      <c r="ZA4524" s="68"/>
      <c r="ZB4524" s="68"/>
      <c r="ZC4524" s="68"/>
      <c r="ZD4524" s="68"/>
    </row>
    <row r="4525" spans="658:680" x14ac:dyDescent="0.25">
      <c r="YH4525" s="68"/>
      <c r="YI4525" s="68"/>
      <c r="YJ4525" s="68"/>
      <c r="YK4525" s="68"/>
      <c r="YL4525" s="68"/>
      <c r="YM4525" s="68"/>
      <c r="YN4525" s="68"/>
      <c r="YO4525" s="68"/>
      <c r="YP4525" s="68"/>
      <c r="YQ4525" s="68"/>
      <c r="YR4525" s="68"/>
      <c r="YS4525" s="68"/>
      <c r="YT4525" s="68"/>
      <c r="YU4525" s="68"/>
      <c r="YV4525" s="68"/>
      <c r="YW4525" s="68"/>
      <c r="YX4525" s="68">
        <v>1.0006444283553999</v>
      </c>
      <c r="YY4525" s="68"/>
      <c r="YZ4525" s="68"/>
      <c r="ZA4525" s="68"/>
      <c r="ZB4525" s="68"/>
      <c r="ZC4525" s="68"/>
      <c r="ZD4525" s="68"/>
    </row>
    <row r="4526" spans="658:680" x14ac:dyDescent="0.25">
      <c r="YH4526" s="68"/>
      <c r="YI4526" s="68"/>
      <c r="YJ4526" s="68"/>
      <c r="YK4526" s="68"/>
      <c r="YL4526" s="68"/>
      <c r="YM4526" s="68"/>
      <c r="YN4526" s="68"/>
      <c r="YO4526" s="68"/>
      <c r="YP4526" s="68"/>
      <c r="YQ4526" s="68"/>
      <c r="YR4526" s="68"/>
      <c r="YS4526" s="68"/>
      <c r="YT4526" s="68"/>
      <c r="YU4526" s="68"/>
      <c r="YV4526" s="68"/>
      <c r="YW4526" s="68"/>
      <c r="YX4526" s="68">
        <v>1.0006430574443199</v>
      </c>
      <c r="YY4526" s="68"/>
      <c r="YZ4526" s="68"/>
      <c r="ZA4526" s="68"/>
      <c r="ZB4526" s="68"/>
      <c r="ZC4526" s="68"/>
      <c r="ZD4526" s="68"/>
    </row>
    <row r="4527" spans="658:680" x14ac:dyDescent="0.25">
      <c r="YH4527" s="68"/>
      <c r="YI4527" s="68"/>
      <c r="YJ4527" s="68"/>
      <c r="YK4527" s="68"/>
      <c r="YL4527" s="68"/>
      <c r="YM4527" s="68"/>
      <c r="YN4527" s="68"/>
      <c r="YO4527" s="68"/>
      <c r="YP4527" s="68"/>
      <c r="YQ4527" s="68"/>
      <c r="YR4527" s="68"/>
      <c r="YS4527" s="68"/>
      <c r="YT4527" s="68"/>
      <c r="YU4527" s="68"/>
      <c r="YV4527" s="68"/>
      <c r="YW4527" s="68"/>
      <c r="YX4527" s="68">
        <v>1.00063940459088</v>
      </c>
      <c r="YY4527" s="68"/>
      <c r="YZ4527" s="68"/>
      <c r="ZA4527" s="68"/>
      <c r="ZB4527" s="68"/>
      <c r="ZC4527" s="68"/>
      <c r="ZD4527" s="68"/>
    </row>
    <row r="4528" spans="658:680" x14ac:dyDescent="0.25">
      <c r="YH4528" s="68"/>
      <c r="YI4528" s="68"/>
      <c r="YJ4528" s="68"/>
      <c r="YK4528" s="68"/>
      <c r="YL4528" s="68"/>
      <c r="YM4528" s="68"/>
      <c r="YN4528" s="68"/>
      <c r="YO4528" s="68"/>
      <c r="YP4528" s="68"/>
      <c r="YQ4528" s="68"/>
      <c r="YR4528" s="68"/>
      <c r="YS4528" s="68"/>
      <c r="YT4528" s="68"/>
      <c r="YU4528" s="68"/>
      <c r="YV4528" s="68"/>
      <c r="YW4528" s="68"/>
      <c r="YX4528" s="68">
        <v>1.00063901952454</v>
      </c>
      <c r="YY4528" s="68"/>
      <c r="YZ4528" s="68"/>
      <c r="ZA4528" s="68"/>
      <c r="ZB4528" s="68"/>
      <c r="ZC4528" s="68"/>
      <c r="ZD4528" s="68"/>
    </row>
    <row r="4529" spans="658:680" x14ac:dyDescent="0.25">
      <c r="YH4529" s="68"/>
      <c r="YI4529" s="68"/>
      <c r="YJ4529" s="68"/>
      <c r="YK4529" s="68"/>
      <c r="YL4529" s="68"/>
      <c r="YM4529" s="68"/>
      <c r="YN4529" s="68"/>
      <c r="YO4529" s="68"/>
      <c r="YP4529" s="68"/>
      <c r="YQ4529" s="68"/>
      <c r="YR4529" s="68"/>
      <c r="YS4529" s="68"/>
      <c r="YT4529" s="68"/>
      <c r="YU4529" s="68"/>
      <c r="YV4529" s="68"/>
      <c r="YW4529" s="68"/>
      <c r="YX4529" s="68">
        <v>1.0006387164627299</v>
      </c>
      <c r="YY4529" s="68"/>
      <c r="YZ4529" s="68"/>
      <c r="ZA4529" s="68"/>
      <c r="ZB4529" s="68"/>
      <c r="ZC4529" s="68"/>
      <c r="ZD4529" s="68"/>
    </row>
    <row r="4530" spans="658:680" x14ac:dyDescent="0.25">
      <c r="YH4530" s="68"/>
      <c r="YI4530" s="68"/>
      <c r="YJ4530" s="68"/>
      <c r="YK4530" s="68"/>
      <c r="YL4530" s="68"/>
      <c r="YM4530" s="68"/>
      <c r="YN4530" s="68"/>
      <c r="YO4530" s="68"/>
      <c r="YP4530" s="68"/>
      <c r="YQ4530" s="68"/>
      <c r="YR4530" s="68"/>
      <c r="YS4530" s="68"/>
      <c r="YT4530" s="68"/>
      <c r="YU4530" s="68"/>
      <c r="YV4530" s="68"/>
      <c r="YW4530" s="68"/>
      <c r="YX4530" s="68">
        <v>1.0006370767419199</v>
      </c>
      <c r="YY4530" s="68"/>
      <c r="YZ4530" s="68"/>
      <c r="ZA4530" s="68"/>
      <c r="ZB4530" s="68"/>
      <c r="ZC4530" s="68"/>
      <c r="ZD4530" s="68"/>
    </row>
    <row r="4531" spans="658:680" x14ac:dyDescent="0.25">
      <c r="YH4531" s="68"/>
      <c r="YI4531" s="68"/>
      <c r="YJ4531" s="68"/>
      <c r="YK4531" s="68"/>
      <c r="YL4531" s="68"/>
      <c r="YM4531" s="68"/>
      <c r="YN4531" s="68"/>
      <c r="YO4531" s="68"/>
      <c r="YP4531" s="68"/>
      <c r="YQ4531" s="68"/>
      <c r="YR4531" s="68"/>
      <c r="YS4531" s="68"/>
      <c r="YT4531" s="68"/>
      <c r="YU4531" s="68"/>
      <c r="YV4531" s="68"/>
      <c r="YW4531" s="68"/>
      <c r="YX4531" s="68">
        <v>1.0006364184914101</v>
      </c>
      <c r="YY4531" s="68"/>
      <c r="YZ4531" s="68"/>
      <c r="ZA4531" s="68"/>
      <c r="ZB4531" s="68"/>
      <c r="ZC4531" s="68"/>
      <c r="ZD4531" s="68"/>
    </row>
    <row r="4532" spans="658:680" x14ac:dyDescent="0.25">
      <c r="YH4532" s="68"/>
      <c r="YI4532" s="68"/>
      <c r="YJ4532" s="68"/>
      <c r="YK4532" s="68"/>
      <c r="YL4532" s="68"/>
      <c r="YM4532" s="68"/>
      <c r="YN4532" s="68"/>
      <c r="YO4532" s="68"/>
      <c r="YP4532" s="68"/>
      <c r="YQ4532" s="68"/>
      <c r="YR4532" s="68"/>
      <c r="YS4532" s="68"/>
      <c r="YT4532" s="68"/>
      <c r="YU4532" s="68"/>
      <c r="YV4532" s="68"/>
      <c r="YW4532" s="68"/>
      <c r="YX4532" s="68">
        <v>1.0006350314986401</v>
      </c>
      <c r="YY4532" s="68"/>
      <c r="YZ4532" s="68"/>
      <c r="ZA4532" s="68"/>
      <c r="ZB4532" s="68"/>
      <c r="ZC4532" s="68"/>
      <c r="ZD4532" s="68"/>
    </row>
    <row r="4533" spans="658:680" x14ac:dyDescent="0.25">
      <c r="YH4533" s="68"/>
      <c r="YI4533" s="68"/>
      <c r="YJ4533" s="68"/>
      <c r="YK4533" s="68"/>
      <c r="YL4533" s="68"/>
      <c r="YM4533" s="68"/>
      <c r="YN4533" s="68"/>
      <c r="YO4533" s="68"/>
      <c r="YP4533" s="68"/>
      <c r="YQ4533" s="68"/>
      <c r="YR4533" s="68"/>
      <c r="YS4533" s="68"/>
      <c r="YT4533" s="68"/>
      <c r="YU4533" s="68"/>
      <c r="YV4533" s="68"/>
      <c r="YW4533" s="68"/>
      <c r="YX4533" s="68">
        <v>1.00063436478144</v>
      </c>
      <c r="YY4533" s="68"/>
      <c r="YZ4533" s="68"/>
      <c r="ZA4533" s="68"/>
      <c r="ZB4533" s="68"/>
      <c r="ZC4533" s="68"/>
      <c r="ZD4533" s="68"/>
    </row>
    <row r="4534" spans="658:680" x14ac:dyDescent="0.25">
      <c r="YH4534" s="68"/>
      <c r="YI4534" s="68"/>
      <c r="YJ4534" s="68"/>
      <c r="YK4534" s="68"/>
      <c r="YL4534" s="68"/>
      <c r="YM4534" s="68"/>
      <c r="YN4534" s="68"/>
      <c r="YO4534" s="68"/>
      <c r="YP4534" s="68"/>
      <c r="YQ4534" s="68"/>
      <c r="YR4534" s="68"/>
      <c r="YS4534" s="68"/>
      <c r="YT4534" s="68"/>
      <c r="YU4534" s="68"/>
      <c r="YV4534" s="68"/>
      <c r="YW4534" s="68"/>
      <c r="YX4534" s="68">
        <v>1.0006342916647599</v>
      </c>
      <c r="YY4534" s="68"/>
      <c r="YZ4534" s="68"/>
      <c r="ZA4534" s="68"/>
      <c r="ZB4534" s="68"/>
      <c r="ZC4534" s="68"/>
      <c r="ZD4534" s="68"/>
    </row>
    <row r="4535" spans="658:680" x14ac:dyDescent="0.25">
      <c r="YH4535" s="68"/>
      <c r="YI4535" s="68"/>
      <c r="YJ4535" s="68"/>
      <c r="YK4535" s="68"/>
      <c r="YL4535" s="68"/>
      <c r="YM4535" s="68"/>
      <c r="YN4535" s="68"/>
      <c r="YO4535" s="68"/>
      <c r="YP4535" s="68"/>
      <c r="YQ4535" s="68"/>
      <c r="YR4535" s="68"/>
      <c r="YS4535" s="68"/>
      <c r="YT4535" s="68"/>
      <c r="YU4535" s="68"/>
      <c r="YV4535" s="68"/>
      <c r="YW4535" s="68"/>
      <c r="YX4535" s="68">
        <v>1.00063265076818</v>
      </c>
      <c r="YY4535" s="68"/>
      <c r="YZ4535" s="68"/>
      <c r="ZA4535" s="68"/>
      <c r="ZB4535" s="68"/>
      <c r="ZC4535" s="68"/>
      <c r="ZD4535" s="68"/>
    </row>
    <row r="4536" spans="658:680" x14ac:dyDescent="0.25">
      <c r="YH4536" s="68"/>
      <c r="YI4536" s="68"/>
      <c r="YJ4536" s="68"/>
      <c r="YK4536" s="68"/>
      <c r="YL4536" s="68"/>
      <c r="YM4536" s="68"/>
      <c r="YN4536" s="68"/>
      <c r="YO4536" s="68"/>
      <c r="YP4536" s="68"/>
      <c r="YQ4536" s="68"/>
      <c r="YR4536" s="68"/>
      <c r="YS4536" s="68"/>
      <c r="YT4536" s="68"/>
      <c r="YU4536" s="68"/>
      <c r="YV4536" s="68"/>
      <c r="YW4536" s="68"/>
      <c r="YX4536" s="68">
        <v>1.00062932768829</v>
      </c>
      <c r="YY4536" s="68"/>
      <c r="YZ4536" s="68"/>
      <c r="ZA4536" s="68"/>
      <c r="ZB4536" s="68"/>
      <c r="ZC4536" s="68"/>
      <c r="ZD4536" s="68"/>
    </row>
    <row r="4537" spans="658:680" x14ac:dyDescent="0.25">
      <c r="YH4537" s="68"/>
      <c r="YI4537" s="68"/>
      <c r="YJ4537" s="68"/>
      <c r="YK4537" s="68"/>
      <c r="YL4537" s="68"/>
      <c r="YM4537" s="68"/>
      <c r="YN4537" s="68"/>
      <c r="YO4537" s="68"/>
      <c r="YP4537" s="68"/>
      <c r="YQ4537" s="68"/>
      <c r="YR4537" s="68"/>
      <c r="YS4537" s="68"/>
      <c r="YT4537" s="68"/>
      <c r="YU4537" s="68"/>
      <c r="YV4537" s="68"/>
      <c r="YW4537" s="68"/>
      <c r="YX4537" s="68">
        <v>1.0006284289845999</v>
      </c>
      <c r="YY4537" s="68"/>
      <c r="YZ4537" s="68"/>
      <c r="ZA4537" s="68"/>
      <c r="ZB4537" s="68"/>
      <c r="ZC4537" s="68"/>
      <c r="ZD4537" s="68"/>
    </row>
    <row r="4538" spans="658:680" x14ac:dyDescent="0.25">
      <c r="YH4538" s="68"/>
      <c r="YI4538" s="68"/>
      <c r="YJ4538" s="68"/>
      <c r="YK4538" s="68"/>
      <c r="YL4538" s="68"/>
      <c r="YM4538" s="68"/>
      <c r="YN4538" s="68"/>
      <c r="YO4538" s="68"/>
      <c r="YP4538" s="68"/>
      <c r="YQ4538" s="68"/>
      <c r="YR4538" s="68"/>
      <c r="YS4538" s="68"/>
      <c r="YT4538" s="68"/>
      <c r="YU4538" s="68"/>
      <c r="YV4538" s="68"/>
      <c r="YW4538" s="68"/>
      <c r="YX4538" s="68">
        <v>1.0006265212394601</v>
      </c>
      <c r="YY4538" s="68"/>
      <c r="YZ4538" s="68"/>
      <c r="ZA4538" s="68"/>
      <c r="ZB4538" s="68"/>
      <c r="ZC4538" s="68"/>
      <c r="ZD4538" s="68"/>
    </row>
    <row r="4539" spans="658:680" x14ac:dyDescent="0.25">
      <c r="YH4539" s="68"/>
      <c r="YI4539" s="68"/>
      <c r="YJ4539" s="68"/>
      <c r="YK4539" s="68"/>
      <c r="YL4539" s="68"/>
      <c r="YM4539" s="68"/>
      <c r="YN4539" s="68"/>
      <c r="YO4539" s="68"/>
      <c r="YP4539" s="68"/>
      <c r="YQ4539" s="68"/>
      <c r="YR4539" s="68"/>
      <c r="YS4539" s="68"/>
      <c r="YT4539" s="68"/>
      <c r="YU4539" s="68"/>
      <c r="YV4539" s="68"/>
      <c r="YW4539" s="68"/>
      <c r="YX4539" s="68">
        <v>1.00062578792752</v>
      </c>
      <c r="YY4539" s="68"/>
      <c r="YZ4539" s="68"/>
      <c r="ZA4539" s="68"/>
      <c r="ZB4539" s="68"/>
      <c r="ZC4539" s="68"/>
      <c r="ZD4539" s="68"/>
    </row>
    <row r="4540" spans="658:680" x14ac:dyDescent="0.25">
      <c r="YH4540" s="68"/>
      <c r="YI4540" s="68"/>
      <c r="YJ4540" s="68"/>
      <c r="YK4540" s="68"/>
      <c r="YL4540" s="68"/>
      <c r="YM4540" s="68"/>
      <c r="YN4540" s="68"/>
      <c r="YO4540" s="68"/>
      <c r="YP4540" s="68"/>
      <c r="YQ4540" s="68"/>
      <c r="YR4540" s="68"/>
      <c r="YS4540" s="68"/>
      <c r="YT4540" s="68"/>
      <c r="YU4540" s="68"/>
      <c r="YV4540" s="68"/>
      <c r="YW4540" s="68"/>
      <c r="YX4540" s="68">
        <v>1.00062505301727</v>
      </c>
      <c r="YY4540" s="68"/>
      <c r="YZ4540" s="68"/>
      <c r="ZA4540" s="68"/>
      <c r="ZB4540" s="68"/>
      <c r="ZC4540" s="68"/>
      <c r="ZD4540" s="68"/>
    </row>
    <row r="4541" spans="658:680" x14ac:dyDescent="0.25">
      <c r="YH4541" s="68"/>
      <c r="YI4541" s="68"/>
      <c r="YJ4541" s="68"/>
      <c r="YK4541" s="68"/>
      <c r="YL4541" s="68"/>
      <c r="YM4541" s="68"/>
      <c r="YN4541" s="68"/>
      <c r="YO4541" s="68"/>
      <c r="YP4541" s="68"/>
      <c r="YQ4541" s="68"/>
      <c r="YR4541" s="68"/>
      <c r="YS4541" s="68"/>
      <c r="YT4541" s="68"/>
      <c r="YU4541" s="68"/>
      <c r="YV4541" s="68"/>
      <c r="YW4541" s="68"/>
      <c r="YX4541" s="68">
        <v>1.0006218632595401</v>
      </c>
      <c r="YY4541" s="68"/>
      <c r="YZ4541" s="68"/>
      <c r="ZA4541" s="68"/>
      <c r="ZB4541" s="68"/>
      <c r="ZC4541" s="68"/>
      <c r="ZD4541" s="68"/>
    </row>
    <row r="4542" spans="658:680" x14ac:dyDescent="0.25">
      <c r="YH4542" s="68"/>
      <c r="YI4542" s="68"/>
      <c r="YJ4542" s="68"/>
      <c r="YK4542" s="68"/>
      <c r="YL4542" s="68"/>
      <c r="YM4542" s="68"/>
      <c r="YN4542" s="68"/>
      <c r="YO4542" s="68"/>
      <c r="YP4542" s="68"/>
      <c r="YQ4542" s="68"/>
      <c r="YR4542" s="68"/>
      <c r="YS4542" s="68"/>
      <c r="YT4542" s="68"/>
      <c r="YU4542" s="68"/>
      <c r="YV4542" s="68"/>
      <c r="YW4542" s="68"/>
      <c r="YX4542" s="68">
        <v>1.00062168161918</v>
      </c>
      <c r="YY4542" s="68"/>
      <c r="YZ4542" s="68"/>
      <c r="ZA4542" s="68"/>
      <c r="ZB4542" s="68"/>
      <c r="ZC4542" s="68"/>
      <c r="ZD4542" s="68"/>
    </row>
    <row r="4543" spans="658:680" x14ac:dyDescent="0.25">
      <c r="YH4543" s="68"/>
      <c r="YI4543" s="68"/>
      <c r="YJ4543" s="68"/>
      <c r="YK4543" s="68"/>
      <c r="YL4543" s="68"/>
      <c r="YM4543" s="68"/>
      <c r="YN4543" s="68"/>
      <c r="YO4543" s="68"/>
      <c r="YP4543" s="68"/>
      <c r="YQ4543" s="68"/>
      <c r="YR4543" s="68"/>
      <c r="YS4543" s="68"/>
      <c r="YT4543" s="68"/>
      <c r="YU4543" s="68"/>
      <c r="YV4543" s="68"/>
      <c r="YW4543" s="68"/>
      <c r="YX4543" s="68">
        <v>1.00061750850049</v>
      </c>
      <c r="YY4543" s="68"/>
      <c r="YZ4543" s="68"/>
      <c r="ZA4543" s="68"/>
      <c r="ZB4543" s="68"/>
      <c r="ZC4543" s="68"/>
      <c r="ZD4543" s="68"/>
    </row>
    <row r="4544" spans="658:680" x14ac:dyDescent="0.25">
      <c r="YH4544" s="68"/>
      <c r="YI4544" s="68"/>
      <c r="YJ4544" s="68"/>
      <c r="YK4544" s="68"/>
      <c r="YL4544" s="68"/>
      <c r="YM4544" s="68"/>
      <c r="YN4544" s="68"/>
      <c r="YO4544" s="68"/>
      <c r="YP4544" s="68"/>
      <c r="YQ4544" s="68"/>
      <c r="YR4544" s="68"/>
      <c r="YS4544" s="68"/>
      <c r="YT4544" s="68"/>
      <c r="YU4544" s="68"/>
      <c r="YV4544" s="68"/>
      <c r="YW4544" s="68"/>
      <c r="YX4544" s="68">
        <v>1.0006157584030899</v>
      </c>
      <c r="YY4544" s="68"/>
      <c r="YZ4544" s="68"/>
      <c r="ZA4544" s="68"/>
      <c r="ZB4544" s="68"/>
      <c r="ZC4544" s="68"/>
      <c r="ZD4544" s="68"/>
    </row>
    <row r="4545" spans="658:680" x14ac:dyDescent="0.25">
      <c r="YH4545" s="68"/>
      <c r="YI4545" s="68"/>
      <c r="YJ4545" s="68"/>
      <c r="YK4545" s="68"/>
      <c r="YL4545" s="68"/>
      <c r="YM4545" s="68"/>
      <c r="YN4545" s="68"/>
      <c r="YO4545" s="68"/>
      <c r="YP4545" s="68"/>
      <c r="YQ4545" s="68"/>
      <c r="YR4545" s="68"/>
      <c r="YS4545" s="68"/>
      <c r="YT4545" s="68"/>
      <c r="YU4545" s="68"/>
      <c r="YV4545" s="68"/>
      <c r="YW4545" s="68"/>
      <c r="YX4545" s="68">
        <v>1.00061556734242</v>
      </c>
      <c r="YY4545" s="68"/>
      <c r="YZ4545" s="68"/>
      <c r="ZA4545" s="68"/>
      <c r="ZB4545" s="68"/>
      <c r="ZC4545" s="68"/>
      <c r="ZD4545" s="68"/>
    </row>
    <row r="4546" spans="658:680" x14ac:dyDescent="0.25">
      <c r="YH4546" s="68"/>
      <c r="YI4546" s="68"/>
      <c r="YJ4546" s="68"/>
      <c r="YK4546" s="68"/>
      <c r="YL4546" s="68"/>
      <c r="YM4546" s="68"/>
      <c r="YN4546" s="68"/>
      <c r="YO4546" s="68"/>
      <c r="YP4546" s="68"/>
      <c r="YQ4546" s="68"/>
      <c r="YR4546" s="68"/>
      <c r="YS4546" s="68"/>
      <c r="YT4546" s="68"/>
      <c r="YU4546" s="68"/>
      <c r="YV4546" s="68"/>
      <c r="YW4546" s="68"/>
      <c r="YX4546" s="68">
        <v>1.00061551886681</v>
      </c>
      <c r="YY4546" s="68"/>
      <c r="YZ4546" s="68"/>
      <c r="ZA4546" s="68"/>
      <c r="ZB4546" s="68"/>
      <c r="ZC4546" s="68"/>
      <c r="ZD4546" s="68"/>
    </row>
    <row r="4547" spans="658:680" x14ac:dyDescent="0.25">
      <c r="YH4547" s="68"/>
      <c r="YI4547" s="68"/>
      <c r="YJ4547" s="68"/>
      <c r="YK4547" s="68"/>
      <c r="YL4547" s="68"/>
      <c r="YM4547" s="68"/>
      <c r="YN4547" s="68"/>
      <c r="YO4547" s="68"/>
      <c r="YP4547" s="68"/>
      <c r="YQ4547" s="68"/>
      <c r="YR4547" s="68"/>
      <c r="YS4547" s="68"/>
      <c r="YT4547" s="68"/>
      <c r="YU4547" s="68"/>
      <c r="YV4547" s="68"/>
      <c r="YW4547" s="68"/>
      <c r="YX4547" s="68">
        <v>1.0006142660258901</v>
      </c>
      <c r="YY4547" s="68"/>
      <c r="YZ4547" s="68"/>
      <c r="ZA4547" s="68"/>
      <c r="ZB4547" s="68"/>
      <c r="ZC4547" s="68"/>
      <c r="ZD4547" s="68"/>
    </row>
    <row r="4548" spans="658:680" x14ac:dyDescent="0.25">
      <c r="YH4548" s="68"/>
      <c r="YI4548" s="68"/>
      <c r="YJ4548" s="68"/>
      <c r="YK4548" s="68"/>
      <c r="YL4548" s="68"/>
      <c r="YM4548" s="68"/>
      <c r="YN4548" s="68"/>
      <c r="YO4548" s="68"/>
      <c r="YP4548" s="68"/>
      <c r="YQ4548" s="68"/>
      <c r="YR4548" s="68"/>
      <c r="YS4548" s="68"/>
      <c r="YT4548" s="68"/>
      <c r="YU4548" s="68"/>
      <c r="YV4548" s="68"/>
      <c r="YW4548" s="68"/>
      <c r="YX4548" s="68">
        <v>1.0006130840479299</v>
      </c>
      <c r="YY4548" s="68"/>
      <c r="YZ4548" s="68"/>
      <c r="ZA4548" s="68"/>
      <c r="ZB4548" s="68"/>
      <c r="ZC4548" s="68"/>
      <c r="ZD4548" s="68"/>
    </row>
    <row r="4549" spans="658:680" x14ac:dyDescent="0.25">
      <c r="YH4549" s="68"/>
      <c r="YI4549" s="68"/>
      <c r="YJ4549" s="68"/>
      <c r="YK4549" s="68"/>
      <c r="YL4549" s="68"/>
      <c r="YM4549" s="68"/>
      <c r="YN4549" s="68"/>
      <c r="YO4549" s="68"/>
      <c r="YP4549" s="68"/>
      <c r="YQ4549" s="68"/>
      <c r="YR4549" s="68"/>
      <c r="YS4549" s="68"/>
      <c r="YT4549" s="68"/>
      <c r="YU4549" s="68"/>
      <c r="YV4549" s="68"/>
      <c r="YW4549" s="68"/>
      <c r="YX4549" s="68">
        <v>1.00061178401769</v>
      </c>
      <c r="YY4549" s="68"/>
      <c r="YZ4549" s="68"/>
      <c r="ZA4549" s="68"/>
      <c r="ZB4549" s="68"/>
      <c r="ZC4549" s="68"/>
      <c r="ZD4549" s="68"/>
    </row>
    <row r="4550" spans="658:680" x14ac:dyDescent="0.25">
      <c r="YH4550" s="68"/>
      <c r="YI4550" s="68"/>
      <c r="YJ4550" s="68"/>
      <c r="YK4550" s="68"/>
      <c r="YL4550" s="68"/>
      <c r="YM4550" s="68"/>
      <c r="YN4550" s="68"/>
      <c r="YO4550" s="68"/>
      <c r="YP4550" s="68"/>
      <c r="YQ4550" s="68"/>
      <c r="YR4550" s="68"/>
      <c r="YS4550" s="68"/>
      <c r="YT4550" s="68"/>
      <c r="YU4550" s="68"/>
      <c r="YV4550" s="68"/>
      <c r="YW4550" s="68"/>
      <c r="YX4550" s="68">
        <v>1.00061111568131</v>
      </c>
      <c r="YY4550" s="68"/>
      <c r="YZ4550" s="68"/>
      <c r="ZA4550" s="68"/>
      <c r="ZB4550" s="68"/>
      <c r="ZC4550" s="68"/>
      <c r="ZD4550" s="68"/>
    </row>
    <row r="4551" spans="658:680" x14ac:dyDescent="0.25">
      <c r="YH4551" s="68"/>
      <c r="YI4551" s="68"/>
      <c r="YJ4551" s="68"/>
      <c r="YK4551" s="68"/>
      <c r="YL4551" s="68"/>
      <c r="YM4551" s="68"/>
      <c r="YN4551" s="68"/>
      <c r="YO4551" s="68"/>
      <c r="YP4551" s="68"/>
      <c r="YQ4551" s="68"/>
      <c r="YR4551" s="68"/>
      <c r="YS4551" s="68"/>
      <c r="YT4551" s="68"/>
      <c r="YU4551" s="68"/>
      <c r="YV4551" s="68"/>
      <c r="YW4551" s="68"/>
      <c r="YX4551" s="68">
        <v>1.00061073780911</v>
      </c>
      <c r="YY4551" s="68"/>
      <c r="YZ4551" s="68"/>
      <c r="ZA4551" s="68"/>
      <c r="ZB4551" s="68"/>
      <c r="ZC4551" s="68"/>
      <c r="ZD4551" s="68"/>
    </row>
    <row r="4552" spans="658:680" x14ac:dyDescent="0.25">
      <c r="YH4552" s="68"/>
      <c r="YI4552" s="68"/>
      <c r="YJ4552" s="68"/>
      <c r="YK4552" s="68"/>
      <c r="YL4552" s="68"/>
      <c r="YM4552" s="68"/>
      <c r="YN4552" s="68"/>
      <c r="YO4552" s="68"/>
      <c r="YP4552" s="68"/>
      <c r="YQ4552" s="68"/>
      <c r="YR4552" s="68"/>
      <c r="YS4552" s="68"/>
      <c r="YT4552" s="68"/>
      <c r="YU4552" s="68"/>
      <c r="YV4552" s="68"/>
      <c r="YW4552" s="68"/>
      <c r="YX4552" s="68">
        <v>1.00060778500439</v>
      </c>
      <c r="YY4552" s="68"/>
      <c r="YZ4552" s="68"/>
      <c r="ZA4552" s="68"/>
      <c r="ZB4552" s="68"/>
      <c r="ZC4552" s="68"/>
      <c r="ZD4552" s="68"/>
    </row>
    <row r="4553" spans="658:680" x14ac:dyDescent="0.25">
      <c r="YH4553" s="68"/>
      <c r="YI4553" s="68"/>
      <c r="YJ4553" s="68"/>
      <c r="YK4553" s="68"/>
      <c r="YL4553" s="68"/>
      <c r="YM4553" s="68"/>
      <c r="YN4553" s="68"/>
      <c r="YO4553" s="68"/>
      <c r="YP4553" s="68"/>
      <c r="YQ4553" s="68"/>
      <c r="YR4553" s="68"/>
      <c r="YS4553" s="68"/>
      <c r="YT4553" s="68"/>
      <c r="YU4553" s="68"/>
      <c r="YV4553" s="68"/>
      <c r="YW4553" s="68"/>
      <c r="YX4553" s="68">
        <v>1.0006070108146501</v>
      </c>
      <c r="YY4553" s="68"/>
      <c r="YZ4553" s="68"/>
      <c r="ZA4553" s="68"/>
      <c r="ZB4553" s="68"/>
      <c r="ZC4553" s="68"/>
      <c r="ZD4553" s="68"/>
    </row>
    <row r="4554" spans="658:680" x14ac:dyDescent="0.25">
      <c r="YH4554" s="68"/>
      <c r="YI4554" s="68"/>
      <c r="YJ4554" s="68"/>
      <c r="YK4554" s="68"/>
      <c r="YL4554" s="68"/>
      <c r="YM4554" s="68"/>
      <c r="YN4554" s="68"/>
      <c r="YO4554" s="68"/>
      <c r="YP4554" s="68"/>
      <c r="YQ4554" s="68"/>
      <c r="YR4554" s="68"/>
      <c r="YS4554" s="68"/>
      <c r="YT4554" s="68"/>
      <c r="YU4554" s="68"/>
      <c r="YV4554" s="68"/>
      <c r="YW4554" s="68"/>
      <c r="YX4554" s="68">
        <v>1.00060687627671</v>
      </c>
      <c r="YY4554" s="68"/>
      <c r="YZ4554" s="68"/>
      <c r="ZA4554" s="68"/>
      <c r="ZB4554" s="68"/>
      <c r="ZC4554" s="68"/>
      <c r="ZD4554" s="68"/>
    </row>
    <row r="4555" spans="658:680" x14ac:dyDescent="0.25">
      <c r="YH4555" s="68"/>
      <c r="YI4555" s="68"/>
      <c r="YJ4555" s="68"/>
      <c r="YK4555" s="68"/>
      <c r="YL4555" s="68"/>
      <c r="YM4555" s="68"/>
      <c r="YN4555" s="68"/>
      <c r="YO4555" s="68"/>
      <c r="YP4555" s="68"/>
      <c r="YQ4555" s="68"/>
      <c r="YR4555" s="68"/>
      <c r="YS4555" s="68"/>
      <c r="YT4555" s="68"/>
      <c r="YU4555" s="68"/>
      <c r="YV4555" s="68"/>
      <c r="YW4555" s="68"/>
      <c r="YX4555" s="68">
        <v>1.00060590590063</v>
      </c>
      <c r="YY4555" s="68"/>
      <c r="YZ4555" s="68"/>
      <c r="ZA4555" s="68"/>
      <c r="ZB4555" s="68"/>
      <c r="ZC4555" s="68"/>
      <c r="ZD4555" s="68"/>
    </row>
    <row r="4556" spans="658:680" x14ac:dyDescent="0.25">
      <c r="YH4556" s="68"/>
      <c r="YI4556" s="68"/>
      <c r="YJ4556" s="68"/>
      <c r="YK4556" s="68"/>
      <c r="YL4556" s="68"/>
      <c r="YM4556" s="68"/>
      <c r="YN4556" s="68"/>
      <c r="YO4556" s="68"/>
      <c r="YP4556" s="68"/>
      <c r="YQ4556" s="68"/>
      <c r="YR4556" s="68"/>
      <c r="YS4556" s="68"/>
      <c r="YT4556" s="68"/>
      <c r="YU4556" s="68"/>
      <c r="YV4556" s="68"/>
      <c r="YW4556" s="68"/>
      <c r="YX4556" s="68">
        <v>1.00060583096099</v>
      </c>
      <c r="YY4556" s="68"/>
      <c r="YZ4556" s="68"/>
      <c r="ZA4556" s="68"/>
      <c r="ZB4556" s="68"/>
      <c r="ZC4556" s="68"/>
      <c r="ZD4556" s="68"/>
    </row>
    <row r="4557" spans="658:680" x14ac:dyDescent="0.25">
      <c r="YH4557" s="68"/>
      <c r="YI4557" s="68"/>
      <c r="YJ4557" s="68"/>
      <c r="YK4557" s="68"/>
      <c r="YL4557" s="68"/>
      <c r="YM4557" s="68"/>
      <c r="YN4557" s="68"/>
      <c r="YO4557" s="68"/>
      <c r="YP4557" s="68"/>
      <c r="YQ4557" s="68"/>
      <c r="YR4557" s="68"/>
      <c r="YS4557" s="68"/>
      <c r="YT4557" s="68"/>
      <c r="YU4557" s="68"/>
      <c r="YV4557" s="68"/>
      <c r="YW4557" s="68"/>
      <c r="YX4557" s="68">
        <v>1.0006044722793599</v>
      </c>
      <c r="YY4557" s="68"/>
      <c r="YZ4557" s="68"/>
      <c r="ZA4557" s="68"/>
      <c r="ZB4557" s="68"/>
      <c r="ZC4557" s="68"/>
      <c r="ZD4557" s="68"/>
    </row>
    <row r="4558" spans="658:680" x14ac:dyDescent="0.25">
      <c r="YH4558" s="68"/>
      <c r="YI4558" s="68"/>
      <c r="YJ4558" s="68"/>
      <c r="YK4558" s="68"/>
      <c r="YL4558" s="68"/>
      <c r="YM4558" s="68"/>
      <c r="YN4558" s="68"/>
      <c r="YO4558" s="68"/>
      <c r="YP4558" s="68"/>
      <c r="YQ4558" s="68"/>
      <c r="YR4558" s="68"/>
      <c r="YS4558" s="68"/>
      <c r="YT4558" s="68"/>
      <c r="YU4558" s="68"/>
      <c r="YV4558" s="68"/>
      <c r="YW4558" s="68"/>
      <c r="YX4558" s="68">
        <v>1.00060434222154</v>
      </c>
      <c r="YY4558" s="68"/>
      <c r="YZ4558" s="68"/>
      <c r="ZA4558" s="68"/>
      <c r="ZB4558" s="68"/>
      <c r="ZC4558" s="68"/>
      <c r="ZD4558" s="68"/>
    </row>
    <row r="4559" spans="658:680" x14ac:dyDescent="0.25">
      <c r="YH4559" s="68"/>
      <c r="YI4559" s="68"/>
      <c r="YJ4559" s="68"/>
      <c r="YK4559" s="68"/>
      <c r="YL4559" s="68"/>
      <c r="YM4559" s="68"/>
      <c r="YN4559" s="68"/>
      <c r="YO4559" s="68"/>
      <c r="YP4559" s="68"/>
      <c r="YQ4559" s="68"/>
      <c r="YR4559" s="68"/>
      <c r="YS4559" s="68"/>
      <c r="YT4559" s="68"/>
      <c r="YU4559" s="68"/>
      <c r="YV4559" s="68"/>
      <c r="YW4559" s="68"/>
      <c r="YX4559" s="68">
        <v>1.00060148731194</v>
      </c>
      <c r="YY4559" s="68"/>
      <c r="YZ4559" s="68"/>
      <c r="ZA4559" s="68"/>
      <c r="ZB4559" s="68"/>
      <c r="ZC4559" s="68"/>
      <c r="ZD4559" s="68"/>
    </row>
    <row r="4560" spans="658:680" x14ac:dyDescent="0.25">
      <c r="YH4560" s="68"/>
      <c r="YI4560" s="68"/>
      <c r="YJ4560" s="68"/>
      <c r="YK4560" s="68"/>
      <c r="YL4560" s="68"/>
      <c r="YM4560" s="68"/>
      <c r="YN4560" s="68"/>
      <c r="YO4560" s="68"/>
      <c r="YP4560" s="68"/>
      <c r="YQ4560" s="68"/>
      <c r="YR4560" s="68"/>
      <c r="YS4560" s="68"/>
      <c r="YT4560" s="68"/>
      <c r="YU4560" s="68"/>
      <c r="YV4560" s="68"/>
      <c r="YW4560" s="68"/>
      <c r="YX4560" s="68">
        <v>1.0006012751782001</v>
      </c>
      <c r="YY4560" s="68"/>
      <c r="YZ4560" s="68"/>
      <c r="ZA4560" s="68"/>
      <c r="ZB4560" s="68"/>
      <c r="ZC4560" s="68"/>
      <c r="ZD4560" s="68"/>
    </row>
    <row r="4561" spans="658:680" x14ac:dyDescent="0.25">
      <c r="YH4561" s="68"/>
      <c r="YI4561" s="68"/>
      <c r="YJ4561" s="68"/>
      <c r="YK4561" s="68"/>
      <c r="YL4561" s="68"/>
      <c r="YM4561" s="68"/>
      <c r="YN4561" s="68"/>
      <c r="YO4561" s="68"/>
      <c r="YP4561" s="68"/>
      <c r="YQ4561" s="68"/>
      <c r="YR4561" s="68"/>
      <c r="YS4561" s="68"/>
      <c r="YT4561" s="68"/>
      <c r="YU4561" s="68"/>
      <c r="YV4561" s="68"/>
      <c r="YW4561" s="68"/>
      <c r="YX4561" s="68">
        <v>1.00059722410203</v>
      </c>
      <c r="YY4561" s="68"/>
      <c r="YZ4561" s="68"/>
      <c r="ZA4561" s="68"/>
      <c r="ZB4561" s="68"/>
      <c r="ZC4561" s="68"/>
      <c r="ZD4561" s="68"/>
    </row>
    <row r="4562" spans="658:680" x14ac:dyDescent="0.25">
      <c r="YH4562" s="68"/>
      <c r="YI4562" s="68"/>
      <c r="YJ4562" s="68"/>
      <c r="YK4562" s="68"/>
      <c r="YL4562" s="68"/>
      <c r="YM4562" s="68"/>
      <c r="YN4562" s="68"/>
      <c r="YO4562" s="68"/>
      <c r="YP4562" s="68"/>
      <c r="YQ4562" s="68"/>
      <c r="YR4562" s="68"/>
      <c r="YS4562" s="68"/>
      <c r="YT4562" s="68"/>
      <c r="YU4562" s="68"/>
      <c r="YV4562" s="68"/>
      <c r="YW4562" s="68"/>
      <c r="YX4562" s="68">
        <v>1.00059632947225</v>
      </c>
      <c r="YY4562" s="68"/>
      <c r="YZ4562" s="68"/>
      <c r="ZA4562" s="68"/>
      <c r="ZB4562" s="68"/>
      <c r="ZC4562" s="68"/>
      <c r="ZD4562" s="68"/>
    </row>
    <row r="4563" spans="658:680" x14ac:dyDescent="0.25">
      <c r="YH4563" s="68"/>
      <c r="YI4563" s="68"/>
      <c r="YJ4563" s="68"/>
      <c r="YK4563" s="68"/>
      <c r="YL4563" s="68"/>
      <c r="YM4563" s="68"/>
      <c r="YN4563" s="68"/>
      <c r="YO4563" s="68"/>
      <c r="YP4563" s="68"/>
      <c r="YQ4563" s="68"/>
      <c r="YR4563" s="68"/>
      <c r="YS4563" s="68"/>
      <c r="YT4563" s="68"/>
      <c r="YU4563" s="68"/>
      <c r="YV4563" s="68"/>
      <c r="YW4563" s="68"/>
      <c r="YX4563" s="68">
        <v>1.00059627924951</v>
      </c>
      <c r="YY4563" s="68"/>
      <c r="YZ4563" s="68"/>
      <c r="ZA4563" s="68"/>
      <c r="ZB4563" s="68"/>
      <c r="ZC4563" s="68"/>
      <c r="ZD4563" s="68"/>
    </row>
    <row r="4564" spans="658:680" x14ac:dyDescent="0.25">
      <c r="YH4564" s="68"/>
      <c r="YI4564" s="68"/>
      <c r="YJ4564" s="68"/>
      <c r="YK4564" s="68"/>
      <c r="YL4564" s="68"/>
      <c r="YM4564" s="68"/>
      <c r="YN4564" s="68"/>
      <c r="YO4564" s="68"/>
      <c r="YP4564" s="68"/>
      <c r="YQ4564" s="68"/>
      <c r="YR4564" s="68"/>
      <c r="YS4564" s="68"/>
      <c r="YT4564" s="68"/>
      <c r="YU4564" s="68"/>
      <c r="YV4564" s="68"/>
      <c r="YW4564" s="68"/>
      <c r="YX4564" s="68">
        <v>1.00059561661449</v>
      </c>
      <c r="YY4564" s="68"/>
      <c r="YZ4564" s="68"/>
      <c r="ZA4564" s="68"/>
      <c r="ZB4564" s="68"/>
      <c r="ZC4564" s="68"/>
      <c r="ZD4564" s="68"/>
    </row>
    <row r="4565" spans="658:680" x14ac:dyDescent="0.25">
      <c r="YH4565" s="68"/>
      <c r="YI4565" s="68"/>
      <c r="YJ4565" s="68"/>
      <c r="YK4565" s="68"/>
      <c r="YL4565" s="68"/>
      <c r="YM4565" s="68"/>
      <c r="YN4565" s="68"/>
      <c r="YO4565" s="68"/>
      <c r="YP4565" s="68"/>
      <c r="YQ4565" s="68"/>
      <c r="YR4565" s="68"/>
      <c r="YS4565" s="68"/>
      <c r="YT4565" s="68"/>
      <c r="YU4565" s="68"/>
      <c r="YV4565" s="68"/>
      <c r="YW4565" s="68"/>
      <c r="YX4565" s="68">
        <v>1.0005950156810599</v>
      </c>
      <c r="YY4565" s="68"/>
      <c r="YZ4565" s="68"/>
      <c r="ZA4565" s="68"/>
      <c r="ZB4565" s="68"/>
      <c r="ZC4565" s="68"/>
      <c r="ZD4565" s="68"/>
    </row>
    <row r="4566" spans="658:680" x14ac:dyDescent="0.25">
      <c r="YH4566" s="68"/>
      <c r="YI4566" s="68"/>
      <c r="YJ4566" s="68"/>
      <c r="YK4566" s="68"/>
      <c r="YL4566" s="68"/>
      <c r="YM4566" s="68"/>
      <c r="YN4566" s="68"/>
      <c r="YO4566" s="68"/>
      <c r="YP4566" s="68"/>
      <c r="YQ4566" s="68"/>
      <c r="YR4566" s="68"/>
      <c r="YS4566" s="68"/>
      <c r="YT4566" s="68"/>
      <c r="YU4566" s="68"/>
      <c r="YV4566" s="68"/>
      <c r="YW4566" s="68"/>
      <c r="YX4566" s="68">
        <v>1.0005908486295401</v>
      </c>
      <c r="YY4566" s="68"/>
      <c r="YZ4566" s="68"/>
      <c r="ZA4566" s="68"/>
      <c r="ZB4566" s="68"/>
      <c r="ZC4566" s="68"/>
      <c r="ZD4566" s="68"/>
    </row>
    <row r="4567" spans="658:680" x14ac:dyDescent="0.25">
      <c r="YH4567" s="68"/>
      <c r="YI4567" s="68"/>
      <c r="YJ4567" s="68"/>
      <c r="YK4567" s="68"/>
      <c r="YL4567" s="68"/>
      <c r="YM4567" s="68"/>
      <c r="YN4567" s="68"/>
      <c r="YO4567" s="68"/>
      <c r="YP4567" s="68"/>
      <c r="YQ4567" s="68"/>
      <c r="YR4567" s="68"/>
      <c r="YS4567" s="68"/>
      <c r="YT4567" s="68"/>
      <c r="YU4567" s="68"/>
      <c r="YV4567" s="68"/>
      <c r="YW4567" s="68"/>
      <c r="YX4567" s="68">
        <v>1.0005872215937499</v>
      </c>
      <c r="YY4567" s="68"/>
      <c r="YZ4567" s="68"/>
      <c r="ZA4567" s="68"/>
      <c r="ZB4567" s="68"/>
      <c r="ZC4567" s="68"/>
      <c r="ZD4567" s="68"/>
    </row>
    <row r="4568" spans="658:680" x14ac:dyDescent="0.25">
      <c r="YH4568" s="68"/>
      <c r="YI4568" s="68"/>
      <c r="YJ4568" s="68"/>
      <c r="YK4568" s="68"/>
      <c r="YL4568" s="68"/>
      <c r="YM4568" s="68"/>
      <c r="YN4568" s="68"/>
      <c r="YO4568" s="68"/>
      <c r="YP4568" s="68"/>
      <c r="YQ4568" s="68"/>
      <c r="YR4568" s="68"/>
      <c r="YS4568" s="68"/>
      <c r="YT4568" s="68"/>
      <c r="YU4568" s="68"/>
      <c r="YV4568" s="68"/>
      <c r="YW4568" s="68"/>
      <c r="YX4568" s="68">
        <v>1.0005868172299901</v>
      </c>
      <c r="YY4568" s="68"/>
      <c r="YZ4568" s="68"/>
      <c r="ZA4568" s="68"/>
      <c r="ZB4568" s="68"/>
      <c r="ZC4568" s="68"/>
      <c r="ZD4568" s="68"/>
    </row>
    <row r="4569" spans="658:680" x14ac:dyDescent="0.25">
      <c r="YH4569" s="68"/>
      <c r="YI4569" s="68"/>
      <c r="YJ4569" s="68"/>
      <c r="YK4569" s="68"/>
      <c r="YL4569" s="68"/>
      <c r="YM4569" s="68"/>
      <c r="YN4569" s="68"/>
      <c r="YO4569" s="68"/>
      <c r="YP4569" s="68"/>
      <c r="YQ4569" s="68"/>
      <c r="YR4569" s="68"/>
      <c r="YS4569" s="68"/>
      <c r="YT4569" s="68"/>
      <c r="YU4569" s="68"/>
      <c r="YV4569" s="68"/>
      <c r="YW4569" s="68"/>
      <c r="YX4569" s="68">
        <v>1.0005860161013</v>
      </c>
      <c r="YY4569" s="68"/>
      <c r="YZ4569" s="68"/>
      <c r="ZA4569" s="68"/>
      <c r="ZB4569" s="68"/>
      <c r="ZC4569" s="68"/>
      <c r="ZD4569" s="68"/>
    </row>
    <row r="4570" spans="658:680" x14ac:dyDescent="0.25">
      <c r="YH4570" s="68"/>
      <c r="YI4570" s="68"/>
      <c r="YJ4570" s="68"/>
      <c r="YK4570" s="68"/>
      <c r="YL4570" s="68"/>
      <c r="YM4570" s="68"/>
      <c r="YN4570" s="68"/>
      <c r="YO4570" s="68"/>
      <c r="YP4570" s="68"/>
      <c r="YQ4570" s="68"/>
      <c r="YR4570" s="68"/>
      <c r="YS4570" s="68"/>
      <c r="YT4570" s="68"/>
      <c r="YU4570" s="68"/>
      <c r="YV4570" s="68"/>
      <c r="YW4570" s="68"/>
      <c r="YX4570" s="68">
        <v>1.0005853669276701</v>
      </c>
      <c r="YY4570" s="68"/>
      <c r="YZ4570" s="68"/>
      <c r="ZA4570" s="68"/>
      <c r="ZB4570" s="68"/>
      <c r="ZC4570" s="68"/>
      <c r="ZD4570" s="68"/>
    </row>
    <row r="4571" spans="658:680" x14ac:dyDescent="0.25">
      <c r="YH4571" s="68"/>
      <c r="YI4571" s="68"/>
      <c r="YJ4571" s="68"/>
      <c r="YK4571" s="68"/>
      <c r="YL4571" s="68"/>
      <c r="YM4571" s="68"/>
      <c r="YN4571" s="68"/>
      <c r="YO4571" s="68"/>
      <c r="YP4571" s="68"/>
      <c r="YQ4571" s="68"/>
      <c r="YR4571" s="68"/>
      <c r="YS4571" s="68"/>
      <c r="YT4571" s="68"/>
      <c r="YU4571" s="68"/>
      <c r="YV4571" s="68"/>
      <c r="YW4571" s="68"/>
      <c r="YX4571" s="68">
        <v>1.00058381996012</v>
      </c>
      <c r="YY4571" s="68"/>
      <c r="YZ4571" s="68"/>
      <c r="ZA4571" s="68"/>
      <c r="ZB4571" s="68"/>
      <c r="ZC4571" s="68"/>
      <c r="ZD4571" s="68"/>
    </row>
    <row r="4572" spans="658:680" x14ac:dyDescent="0.25">
      <c r="YH4572" s="68"/>
      <c r="YI4572" s="68"/>
      <c r="YJ4572" s="68"/>
      <c r="YK4572" s="68"/>
      <c r="YL4572" s="68"/>
      <c r="YM4572" s="68"/>
      <c r="YN4572" s="68"/>
      <c r="YO4572" s="68"/>
      <c r="YP4572" s="68"/>
      <c r="YQ4572" s="68"/>
      <c r="YR4572" s="68"/>
      <c r="YS4572" s="68"/>
      <c r="YT4572" s="68"/>
      <c r="YU4572" s="68"/>
      <c r="YV4572" s="68"/>
      <c r="YW4572" s="68"/>
      <c r="YX4572" s="68">
        <v>1.0005835582620599</v>
      </c>
      <c r="YY4572" s="68"/>
      <c r="YZ4572" s="68"/>
      <c r="ZA4572" s="68"/>
      <c r="ZB4572" s="68"/>
      <c r="ZC4572" s="68"/>
      <c r="ZD4572" s="68"/>
    </row>
    <row r="4573" spans="658:680" x14ac:dyDescent="0.25">
      <c r="YH4573" s="68"/>
      <c r="YI4573" s="68"/>
      <c r="YJ4573" s="68"/>
      <c r="YK4573" s="68"/>
      <c r="YL4573" s="68"/>
      <c r="YM4573" s="68"/>
      <c r="YN4573" s="68"/>
      <c r="YO4573" s="68"/>
      <c r="YP4573" s="68"/>
      <c r="YQ4573" s="68"/>
      <c r="YR4573" s="68"/>
      <c r="YS4573" s="68"/>
      <c r="YT4573" s="68"/>
      <c r="YU4573" s="68"/>
      <c r="YV4573" s="68"/>
      <c r="YW4573" s="68"/>
      <c r="YX4573" s="68">
        <v>1.0005795287988799</v>
      </c>
      <c r="YY4573" s="68"/>
      <c r="YZ4573" s="68"/>
      <c r="ZA4573" s="68"/>
      <c r="ZB4573" s="68"/>
      <c r="ZC4573" s="68"/>
      <c r="ZD4573" s="68"/>
    </row>
    <row r="4574" spans="658:680" x14ac:dyDescent="0.25">
      <c r="YH4574" s="68"/>
      <c r="YI4574" s="68"/>
      <c r="YJ4574" s="68"/>
      <c r="YK4574" s="68"/>
      <c r="YL4574" s="68"/>
      <c r="YM4574" s="68"/>
      <c r="YN4574" s="68"/>
      <c r="YO4574" s="68"/>
      <c r="YP4574" s="68"/>
      <c r="YQ4574" s="68"/>
      <c r="YR4574" s="68"/>
      <c r="YS4574" s="68"/>
      <c r="YT4574" s="68"/>
      <c r="YU4574" s="68"/>
      <c r="YV4574" s="68"/>
      <c r="YW4574" s="68"/>
      <c r="YX4574" s="68">
        <v>1.00057634940961</v>
      </c>
      <c r="YY4574" s="68"/>
      <c r="YZ4574" s="68"/>
      <c r="ZA4574" s="68"/>
      <c r="ZB4574" s="68"/>
      <c r="ZC4574" s="68"/>
      <c r="ZD4574" s="68"/>
    </row>
    <row r="4575" spans="658:680" x14ac:dyDescent="0.25">
      <c r="YH4575" s="68"/>
      <c r="YI4575" s="68"/>
      <c r="YJ4575" s="68"/>
      <c r="YK4575" s="68"/>
      <c r="YL4575" s="68"/>
      <c r="YM4575" s="68"/>
      <c r="YN4575" s="68"/>
      <c r="YO4575" s="68"/>
      <c r="YP4575" s="68"/>
      <c r="YQ4575" s="68"/>
      <c r="YR4575" s="68"/>
      <c r="YS4575" s="68"/>
      <c r="YT4575" s="68"/>
      <c r="YU4575" s="68"/>
      <c r="YV4575" s="68"/>
      <c r="YW4575" s="68"/>
      <c r="YX4575" s="68">
        <v>1.0005762683964099</v>
      </c>
      <c r="YY4575" s="68"/>
      <c r="YZ4575" s="68"/>
      <c r="ZA4575" s="68"/>
      <c r="ZB4575" s="68"/>
      <c r="ZC4575" s="68"/>
      <c r="ZD4575" s="68"/>
    </row>
    <row r="4576" spans="658:680" x14ac:dyDescent="0.25">
      <c r="YH4576" s="68"/>
      <c r="YI4576" s="68"/>
      <c r="YJ4576" s="68"/>
      <c r="YK4576" s="68"/>
      <c r="YL4576" s="68"/>
      <c r="YM4576" s="68"/>
      <c r="YN4576" s="68"/>
      <c r="YO4576" s="68"/>
      <c r="YP4576" s="68"/>
      <c r="YQ4576" s="68"/>
      <c r="YR4576" s="68"/>
      <c r="YS4576" s="68"/>
      <c r="YT4576" s="68"/>
      <c r="YU4576" s="68"/>
      <c r="YV4576" s="68"/>
      <c r="YW4576" s="68"/>
      <c r="YX4576" s="68">
        <v>1.0005757904147601</v>
      </c>
      <c r="YY4576" s="68"/>
      <c r="YZ4576" s="68"/>
      <c r="ZA4576" s="68"/>
      <c r="ZB4576" s="68"/>
      <c r="ZC4576" s="68"/>
      <c r="ZD4576" s="68"/>
    </row>
    <row r="4577" spans="658:680" x14ac:dyDescent="0.25">
      <c r="YH4577" s="68"/>
      <c r="YI4577" s="68"/>
      <c r="YJ4577" s="68"/>
      <c r="YK4577" s="68"/>
      <c r="YL4577" s="68"/>
      <c r="YM4577" s="68"/>
      <c r="YN4577" s="68"/>
      <c r="YO4577" s="68"/>
      <c r="YP4577" s="68"/>
      <c r="YQ4577" s="68"/>
      <c r="YR4577" s="68"/>
      <c r="YS4577" s="68"/>
      <c r="YT4577" s="68"/>
      <c r="YU4577" s="68"/>
      <c r="YV4577" s="68"/>
      <c r="YW4577" s="68"/>
      <c r="YX4577" s="68">
        <v>1.0005741067440601</v>
      </c>
      <c r="YY4577" s="68"/>
      <c r="YZ4577" s="68"/>
      <c r="ZA4577" s="68"/>
      <c r="ZB4577" s="68"/>
      <c r="ZC4577" s="68"/>
      <c r="ZD4577" s="68"/>
    </row>
    <row r="4578" spans="658:680" x14ac:dyDescent="0.25">
      <c r="YH4578" s="68"/>
      <c r="YI4578" s="68"/>
      <c r="YJ4578" s="68"/>
      <c r="YK4578" s="68"/>
      <c r="YL4578" s="68"/>
      <c r="YM4578" s="68"/>
      <c r="YN4578" s="68"/>
      <c r="YO4578" s="68"/>
      <c r="YP4578" s="68"/>
      <c r="YQ4578" s="68"/>
      <c r="YR4578" s="68"/>
      <c r="YS4578" s="68"/>
      <c r="YT4578" s="68"/>
      <c r="YU4578" s="68"/>
      <c r="YV4578" s="68"/>
      <c r="YW4578" s="68"/>
      <c r="YX4578" s="68">
        <v>1.00057365707371</v>
      </c>
      <c r="YY4578" s="68"/>
      <c r="YZ4578" s="68"/>
      <c r="ZA4578" s="68"/>
      <c r="ZB4578" s="68"/>
      <c r="ZC4578" s="68"/>
      <c r="ZD4578" s="68"/>
    </row>
    <row r="4579" spans="658:680" x14ac:dyDescent="0.25">
      <c r="YH4579" s="68"/>
      <c r="YI4579" s="68"/>
      <c r="YJ4579" s="68"/>
      <c r="YK4579" s="68"/>
      <c r="YL4579" s="68"/>
      <c r="YM4579" s="68"/>
      <c r="YN4579" s="68"/>
      <c r="YO4579" s="68"/>
      <c r="YP4579" s="68"/>
      <c r="YQ4579" s="68"/>
      <c r="YR4579" s="68"/>
      <c r="YS4579" s="68"/>
      <c r="YT4579" s="68"/>
      <c r="YU4579" s="68"/>
      <c r="YV4579" s="68"/>
      <c r="YW4579" s="68"/>
      <c r="YX4579" s="68">
        <v>1.00057328035142</v>
      </c>
      <c r="YY4579" s="68"/>
      <c r="YZ4579" s="68"/>
      <c r="ZA4579" s="68"/>
      <c r="ZB4579" s="68"/>
      <c r="ZC4579" s="68"/>
      <c r="ZD4579" s="68"/>
    </row>
    <row r="4580" spans="658:680" x14ac:dyDescent="0.25">
      <c r="YH4580" s="68"/>
      <c r="YI4580" s="68"/>
      <c r="YJ4580" s="68"/>
      <c r="YK4580" s="68"/>
      <c r="YL4580" s="68"/>
      <c r="YM4580" s="68"/>
      <c r="YN4580" s="68"/>
      <c r="YO4580" s="68"/>
      <c r="YP4580" s="68"/>
      <c r="YQ4580" s="68"/>
      <c r="YR4580" s="68"/>
      <c r="YS4580" s="68"/>
      <c r="YT4580" s="68"/>
      <c r="YU4580" s="68"/>
      <c r="YV4580" s="68"/>
      <c r="YW4580" s="68"/>
      <c r="YX4580" s="68">
        <v>1.00057312228953</v>
      </c>
      <c r="YY4580" s="68"/>
      <c r="YZ4580" s="68"/>
      <c r="ZA4580" s="68"/>
      <c r="ZB4580" s="68"/>
      <c r="ZC4580" s="68"/>
      <c r="ZD4580" s="68"/>
    </row>
    <row r="4581" spans="658:680" x14ac:dyDescent="0.25">
      <c r="YH4581" s="68"/>
      <c r="YI4581" s="68"/>
      <c r="YJ4581" s="68"/>
      <c r="YK4581" s="68"/>
      <c r="YL4581" s="68"/>
      <c r="YM4581" s="68"/>
      <c r="YN4581" s="68"/>
      <c r="YO4581" s="68"/>
      <c r="YP4581" s="68"/>
      <c r="YQ4581" s="68"/>
      <c r="YR4581" s="68"/>
      <c r="YS4581" s="68"/>
      <c r="YT4581" s="68"/>
      <c r="YU4581" s="68"/>
      <c r="YV4581" s="68"/>
      <c r="YW4581" s="68"/>
      <c r="YX4581" s="68">
        <v>1.0005727158858799</v>
      </c>
      <c r="YY4581" s="68"/>
      <c r="YZ4581" s="68"/>
      <c r="ZA4581" s="68"/>
      <c r="ZB4581" s="68"/>
      <c r="ZC4581" s="68"/>
      <c r="ZD4581" s="68"/>
    </row>
    <row r="4582" spans="658:680" x14ac:dyDescent="0.25">
      <c r="YH4582" s="68"/>
      <c r="YI4582" s="68"/>
      <c r="YJ4582" s="68"/>
      <c r="YK4582" s="68"/>
      <c r="YL4582" s="68"/>
      <c r="YM4582" s="68"/>
      <c r="YN4582" s="68"/>
      <c r="YO4582" s="68"/>
      <c r="YP4582" s="68"/>
      <c r="YQ4582" s="68"/>
      <c r="YR4582" s="68"/>
      <c r="YS4582" s="68"/>
      <c r="YT4582" s="68"/>
      <c r="YU4582" s="68"/>
      <c r="YV4582" s="68"/>
      <c r="YW4582" s="68"/>
      <c r="YX4582" s="68">
        <v>1.0005711028375699</v>
      </c>
      <c r="YY4582" s="68"/>
      <c r="YZ4582" s="68"/>
      <c r="ZA4582" s="68"/>
      <c r="ZB4582" s="68"/>
      <c r="ZC4582" s="68"/>
      <c r="ZD4582" s="68"/>
    </row>
    <row r="4583" spans="658:680" x14ac:dyDescent="0.25">
      <c r="YH4583" s="68"/>
      <c r="YI4583" s="68"/>
      <c r="YJ4583" s="68"/>
      <c r="YK4583" s="68"/>
      <c r="YL4583" s="68"/>
      <c r="YM4583" s="68"/>
      <c r="YN4583" s="68"/>
      <c r="YO4583" s="68"/>
      <c r="YP4583" s="68"/>
      <c r="YQ4583" s="68"/>
      <c r="YR4583" s="68"/>
      <c r="YS4583" s="68"/>
      <c r="YT4583" s="68"/>
      <c r="YU4583" s="68"/>
      <c r="YV4583" s="68"/>
      <c r="YW4583" s="68"/>
      <c r="YX4583" s="68">
        <v>1.00057104090466</v>
      </c>
      <c r="YY4583" s="68"/>
      <c r="YZ4583" s="68"/>
      <c r="ZA4583" s="68"/>
      <c r="ZB4583" s="68"/>
      <c r="ZC4583" s="68"/>
      <c r="ZD4583" s="68"/>
    </row>
    <row r="4584" spans="658:680" x14ac:dyDescent="0.25">
      <c r="YH4584" s="68"/>
      <c r="YI4584" s="68"/>
      <c r="YJ4584" s="68"/>
      <c r="YK4584" s="68"/>
      <c r="YL4584" s="68"/>
      <c r="YM4584" s="68"/>
      <c r="YN4584" s="68"/>
      <c r="YO4584" s="68"/>
      <c r="YP4584" s="68"/>
      <c r="YQ4584" s="68"/>
      <c r="YR4584" s="68"/>
      <c r="YS4584" s="68"/>
      <c r="YT4584" s="68"/>
      <c r="YU4584" s="68"/>
      <c r="YV4584" s="68"/>
      <c r="YW4584" s="68"/>
      <c r="YX4584" s="68">
        <v>1.00056574484198</v>
      </c>
      <c r="YY4584" s="68"/>
      <c r="YZ4584" s="68"/>
      <c r="ZA4584" s="68"/>
      <c r="ZB4584" s="68"/>
      <c r="ZC4584" s="68"/>
      <c r="ZD4584" s="68"/>
    </row>
    <row r="4585" spans="658:680" x14ac:dyDescent="0.25">
      <c r="YH4585" s="68"/>
      <c r="YI4585" s="68"/>
      <c r="YJ4585" s="68"/>
      <c r="YK4585" s="68"/>
      <c r="YL4585" s="68"/>
      <c r="YM4585" s="68"/>
      <c r="YN4585" s="68"/>
      <c r="YO4585" s="68"/>
      <c r="YP4585" s="68"/>
      <c r="YQ4585" s="68"/>
      <c r="YR4585" s="68"/>
      <c r="YS4585" s="68"/>
      <c r="YT4585" s="68"/>
      <c r="YU4585" s="68"/>
      <c r="YV4585" s="68"/>
      <c r="YW4585" s="68"/>
      <c r="YX4585" s="68">
        <v>1.0005654390703</v>
      </c>
      <c r="YY4585" s="68"/>
      <c r="YZ4585" s="68"/>
      <c r="ZA4585" s="68"/>
      <c r="ZB4585" s="68"/>
      <c r="ZC4585" s="68"/>
      <c r="ZD4585" s="68"/>
    </row>
    <row r="4586" spans="658:680" x14ac:dyDescent="0.25">
      <c r="YH4586" s="68"/>
      <c r="YI4586" s="68"/>
      <c r="YJ4586" s="68"/>
      <c r="YK4586" s="68"/>
      <c r="YL4586" s="68"/>
      <c r="YM4586" s="68"/>
      <c r="YN4586" s="68"/>
      <c r="YO4586" s="68"/>
      <c r="YP4586" s="68"/>
      <c r="YQ4586" s="68"/>
      <c r="YR4586" s="68"/>
      <c r="YS4586" s="68"/>
      <c r="YT4586" s="68"/>
      <c r="YU4586" s="68"/>
      <c r="YV4586" s="68"/>
      <c r="YW4586" s="68"/>
      <c r="YX4586" s="68">
        <v>1.00056534505613</v>
      </c>
      <c r="YY4586" s="68"/>
      <c r="YZ4586" s="68"/>
      <c r="ZA4586" s="68"/>
      <c r="ZB4586" s="68"/>
      <c r="ZC4586" s="68"/>
      <c r="ZD4586" s="68"/>
    </row>
    <row r="4587" spans="658:680" x14ac:dyDescent="0.25">
      <c r="YH4587" s="68"/>
      <c r="YI4587" s="68"/>
      <c r="YJ4587" s="68"/>
      <c r="YK4587" s="68"/>
      <c r="YL4587" s="68"/>
      <c r="YM4587" s="68"/>
      <c r="YN4587" s="68"/>
      <c r="YO4587" s="68"/>
      <c r="YP4587" s="68"/>
      <c r="YQ4587" s="68"/>
      <c r="YR4587" s="68"/>
      <c r="YS4587" s="68"/>
      <c r="YT4587" s="68"/>
      <c r="YU4587" s="68"/>
      <c r="YV4587" s="68"/>
      <c r="YW4587" s="68"/>
      <c r="YX4587" s="68">
        <v>1.00056507483296</v>
      </c>
      <c r="YY4587" s="68"/>
      <c r="YZ4587" s="68"/>
      <c r="ZA4587" s="68"/>
      <c r="ZB4587" s="68"/>
      <c r="ZC4587" s="68"/>
      <c r="ZD4587" s="68"/>
    </row>
    <row r="4588" spans="658:680" x14ac:dyDescent="0.25">
      <c r="YH4588" s="68"/>
      <c r="YI4588" s="68"/>
      <c r="YJ4588" s="68"/>
      <c r="YK4588" s="68"/>
      <c r="YL4588" s="68"/>
      <c r="YM4588" s="68"/>
      <c r="YN4588" s="68"/>
      <c r="YO4588" s="68"/>
      <c r="YP4588" s="68"/>
      <c r="YQ4588" s="68"/>
      <c r="YR4588" s="68"/>
      <c r="YS4588" s="68"/>
      <c r="YT4588" s="68"/>
      <c r="YU4588" s="68"/>
      <c r="YV4588" s="68"/>
      <c r="YW4588" s="68"/>
      <c r="YX4588" s="68">
        <v>1.000564215557</v>
      </c>
      <c r="YY4588" s="68"/>
      <c r="YZ4588" s="68"/>
      <c r="ZA4588" s="68"/>
      <c r="ZB4588" s="68"/>
      <c r="ZC4588" s="68"/>
      <c r="ZD4588" s="68"/>
    </row>
    <row r="4589" spans="658:680" x14ac:dyDescent="0.25">
      <c r="YH4589" s="68"/>
      <c r="YI4589" s="68"/>
      <c r="YJ4589" s="68"/>
      <c r="YK4589" s="68"/>
      <c r="YL4589" s="68"/>
      <c r="YM4589" s="68"/>
      <c r="YN4589" s="68"/>
      <c r="YO4589" s="68"/>
      <c r="YP4589" s="68"/>
      <c r="YQ4589" s="68"/>
      <c r="YR4589" s="68"/>
      <c r="YS4589" s="68"/>
      <c r="YT4589" s="68"/>
      <c r="YU4589" s="68"/>
      <c r="YV4589" s="68"/>
      <c r="YW4589" s="68"/>
      <c r="YX4589" s="68">
        <v>1.0005634269917301</v>
      </c>
      <c r="YY4589" s="68"/>
      <c r="YZ4589" s="68"/>
      <c r="ZA4589" s="68"/>
      <c r="ZB4589" s="68"/>
      <c r="ZC4589" s="68"/>
      <c r="ZD4589" s="68"/>
    </row>
    <row r="4590" spans="658:680" x14ac:dyDescent="0.25">
      <c r="YH4590" s="68"/>
      <c r="YI4590" s="68"/>
      <c r="YJ4590" s="68"/>
      <c r="YK4590" s="68"/>
      <c r="YL4590" s="68"/>
      <c r="YM4590" s="68"/>
      <c r="YN4590" s="68"/>
      <c r="YO4590" s="68"/>
      <c r="YP4590" s="68"/>
      <c r="YQ4590" s="68"/>
      <c r="YR4590" s="68"/>
      <c r="YS4590" s="68"/>
      <c r="YT4590" s="68"/>
      <c r="YU4590" s="68"/>
      <c r="YV4590" s="68"/>
      <c r="YW4590" s="68"/>
      <c r="YX4590" s="68">
        <v>1.00056329069414</v>
      </c>
      <c r="YY4590" s="68"/>
      <c r="YZ4590" s="68"/>
      <c r="ZA4590" s="68"/>
      <c r="ZB4590" s="68"/>
      <c r="ZC4590" s="68"/>
      <c r="ZD4590" s="68"/>
    </row>
    <row r="4591" spans="658:680" x14ac:dyDescent="0.25">
      <c r="YH4591" s="68"/>
      <c r="YI4591" s="68"/>
      <c r="YJ4591" s="68"/>
      <c r="YK4591" s="68"/>
      <c r="YL4591" s="68"/>
      <c r="YM4591" s="68"/>
      <c r="YN4591" s="68"/>
      <c r="YO4591" s="68"/>
      <c r="YP4591" s="68"/>
      <c r="YQ4591" s="68"/>
      <c r="YR4591" s="68"/>
      <c r="YS4591" s="68"/>
      <c r="YT4591" s="68"/>
      <c r="YU4591" s="68"/>
      <c r="YV4591" s="68"/>
      <c r="YW4591" s="68"/>
      <c r="YX4591" s="68">
        <v>1.00056310972866</v>
      </c>
      <c r="YY4591" s="68"/>
      <c r="YZ4591" s="68"/>
      <c r="ZA4591" s="68"/>
      <c r="ZB4591" s="68"/>
      <c r="ZC4591" s="68"/>
      <c r="ZD4591" s="68"/>
    </row>
    <row r="4592" spans="658:680" x14ac:dyDescent="0.25">
      <c r="YH4592" s="68"/>
      <c r="YI4592" s="68"/>
      <c r="YJ4592" s="68"/>
      <c r="YK4592" s="68"/>
      <c r="YL4592" s="68"/>
      <c r="YM4592" s="68"/>
      <c r="YN4592" s="68"/>
      <c r="YO4592" s="68"/>
      <c r="YP4592" s="68"/>
      <c r="YQ4592" s="68"/>
      <c r="YR4592" s="68"/>
      <c r="YS4592" s="68"/>
      <c r="YT4592" s="68"/>
      <c r="YU4592" s="68"/>
      <c r="YV4592" s="68"/>
      <c r="YW4592" s="68"/>
      <c r="YX4592" s="68">
        <v>1.00056162212614</v>
      </c>
      <c r="YY4592" s="68"/>
      <c r="YZ4592" s="68"/>
      <c r="ZA4592" s="68"/>
      <c r="ZB4592" s="68"/>
      <c r="ZC4592" s="68"/>
      <c r="ZD4592" s="68"/>
    </row>
    <row r="4593" spans="658:680" x14ac:dyDescent="0.25">
      <c r="YH4593" s="68"/>
      <c r="YI4593" s="68"/>
      <c r="YJ4593" s="68"/>
      <c r="YK4593" s="68"/>
      <c r="YL4593" s="68"/>
      <c r="YM4593" s="68"/>
      <c r="YN4593" s="68"/>
      <c r="YO4593" s="68"/>
      <c r="YP4593" s="68"/>
      <c r="YQ4593" s="68"/>
      <c r="YR4593" s="68"/>
      <c r="YS4593" s="68"/>
      <c r="YT4593" s="68"/>
      <c r="YU4593" s="68"/>
      <c r="YV4593" s="68"/>
      <c r="YW4593" s="68"/>
      <c r="YX4593" s="68">
        <v>1.0005613621437901</v>
      </c>
      <c r="YY4593" s="68"/>
      <c r="YZ4593" s="68"/>
      <c r="ZA4593" s="68"/>
      <c r="ZB4593" s="68"/>
      <c r="ZC4593" s="68"/>
      <c r="ZD4593" s="68"/>
    </row>
    <row r="4594" spans="658:680" x14ac:dyDescent="0.25">
      <c r="YH4594" s="68"/>
      <c r="YI4594" s="68"/>
      <c r="YJ4594" s="68"/>
      <c r="YK4594" s="68"/>
      <c r="YL4594" s="68"/>
      <c r="YM4594" s="68"/>
      <c r="YN4594" s="68"/>
      <c r="YO4594" s="68"/>
      <c r="YP4594" s="68"/>
      <c r="YQ4594" s="68"/>
      <c r="YR4594" s="68"/>
      <c r="YS4594" s="68"/>
      <c r="YT4594" s="68"/>
      <c r="YU4594" s="68"/>
      <c r="YV4594" s="68"/>
      <c r="YW4594" s="68"/>
      <c r="YX4594" s="68">
        <v>1.0005613432598499</v>
      </c>
      <c r="YY4594" s="68"/>
      <c r="YZ4594" s="68"/>
      <c r="ZA4594" s="68"/>
      <c r="ZB4594" s="68"/>
      <c r="ZC4594" s="68"/>
      <c r="ZD4594" s="68"/>
    </row>
    <row r="4595" spans="658:680" x14ac:dyDescent="0.25">
      <c r="YH4595" s="68"/>
      <c r="YI4595" s="68"/>
      <c r="YJ4595" s="68"/>
      <c r="YK4595" s="68"/>
      <c r="YL4595" s="68"/>
      <c r="YM4595" s="68"/>
      <c r="YN4595" s="68"/>
      <c r="YO4595" s="68"/>
      <c r="YP4595" s="68"/>
      <c r="YQ4595" s="68"/>
      <c r="YR4595" s="68"/>
      <c r="YS4595" s="68"/>
      <c r="YT4595" s="68"/>
      <c r="YU4595" s="68"/>
      <c r="YV4595" s="68"/>
      <c r="YW4595" s="68"/>
      <c r="YX4595" s="68">
        <v>1.0005594158042199</v>
      </c>
      <c r="YY4595" s="68"/>
      <c r="YZ4595" s="68"/>
      <c r="ZA4595" s="68"/>
      <c r="ZB4595" s="68"/>
      <c r="ZC4595" s="68"/>
      <c r="ZD4595" s="68"/>
    </row>
    <row r="4596" spans="658:680" x14ac:dyDescent="0.25">
      <c r="YH4596" s="68"/>
      <c r="YI4596" s="68"/>
      <c r="YJ4596" s="68"/>
      <c r="YK4596" s="68"/>
      <c r="YL4596" s="68"/>
      <c r="YM4596" s="68"/>
      <c r="YN4596" s="68"/>
      <c r="YO4596" s="68"/>
      <c r="YP4596" s="68"/>
      <c r="YQ4596" s="68"/>
      <c r="YR4596" s="68"/>
      <c r="YS4596" s="68"/>
      <c r="YT4596" s="68"/>
      <c r="YU4596" s="68"/>
      <c r="YV4596" s="68"/>
      <c r="YW4596" s="68"/>
      <c r="YX4596" s="68">
        <v>1.00055854904244</v>
      </c>
      <c r="YY4596" s="68"/>
      <c r="YZ4596" s="68"/>
      <c r="ZA4596" s="68"/>
      <c r="ZB4596" s="68"/>
      <c r="ZC4596" s="68"/>
      <c r="ZD4596" s="68"/>
    </row>
    <row r="4597" spans="658:680" x14ac:dyDescent="0.25">
      <c r="YH4597" s="68"/>
      <c r="YI4597" s="68"/>
      <c r="YJ4597" s="68"/>
      <c r="YK4597" s="68"/>
      <c r="YL4597" s="68"/>
      <c r="YM4597" s="68"/>
      <c r="YN4597" s="68"/>
      <c r="YO4597" s="68"/>
      <c r="YP4597" s="68"/>
      <c r="YQ4597" s="68"/>
      <c r="YR4597" s="68"/>
      <c r="YS4597" s="68"/>
      <c r="YT4597" s="68"/>
      <c r="YU4597" s="68"/>
      <c r="YV4597" s="68"/>
      <c r="YW4597" s="68"/>
      <c r="YX4597" s="68">
        <v>1.0005579537438101</v>
      </c>
      <c r="YY4597" s="68"/>
      <c r="YZ4597" s="68"/>
      <c r="ZA4597" s="68"/>
      <c r="ZB4597" s="68"/>
      <c r="ZC4597" s="68"/>
      <c r="ZD4597" s="68"/>
    </row>
    <row r="4598" spans="658:680" x14ac:dyDescent="0.25">
      <c r="YH4598" s="68"/>
      <c r="YI4598" s="68"/>
      <c r="YJ4598" s="68"/>
      <c r="YK4598" s="68"/>
      <c r="YL4598" s="68"/>
      <c r="YM4598" s="68"/>
      <c r="YN4598" s="68"/>
      <c r="YO4598" s="68"/>
      <c r="YP4598" s="68"/>
      <c r="YQ4598" s="68"/>
      <c r="YR4598" s="68"/>
      <c r="YS4598" s="68"/>
      <c r="YT4598" s="68"/>
      <c r="YU4598" s="68"/>
      <c r="YV4598" s="68"/>
      <c r="YW4598" s="68"/>
      <c r="YX4598" s="68">
        <v>1.0005548840573699</v>
      </c>
      <c r="YY4598" s="68"/>
      <c r="YZ4598" s="68"/>
      <c r="ZA4598" s="68"/>
      <c r="ZB4598" s="68"/>
      <c r="ZC4598" s="68"/>
      <c r="ZD4598" s="68"/>
    </row>
    <row r="4599" spans="658:680" x14ac:dyDescent="0.25">
      <c r="YH4599" s="68"/>
      <c r="YI4599" s="68"/>
      <c r="YJ4599" s="68"/>
      <c r="YK4599" s="68"/>
      <c r="YL4599" s="68"/>
      <c r="YM4599" s="68"/>
      <c r="YN4599" s="68"/>
      <c r="YO4599" s="68"/>
      <c r="YP4599" s="68"/>
      <c r="YQ4599" s="68"/>
      <c r="YR4599" s="68"/>
      <c r="YS4599" s="68"/>
      <c r="YT4599" s="68"/>
      <c r="YU4599" s="68"/>
      <c r="YV4599" s="68"/>
      <c r="YW4599" s="68"/>
      <c r="YX4599" s="68">
        <v>1.00055353180345</v>
      </c>
      <c r="YY4599" s="68"/>
      <c r="YZ4599" s="68"/>
      <c r="ZA4599" s="68"/>
      <c r="ZB4599" s="68"/>
      <c r="ZC4599" s="68"/>
      <c r="ZD4599" s="68"/>
    </row>
    <row r="4600" spans="658:680" x14ac:dyDescent="0.25">
      <c r="YH4600" s="68"/>
      <c r="YI4600" s="68"/>
      <c r="YJ4600" s="68"/>
      <c r="YK4600" s="68"/>
      <c r="YL4600" s="68"/>
      <c r="YM4600" s="68"/>
      <c r="YN4600" s="68"/>
      <c r="YO4600" s="68"/>
      <c r="YP4600" s="68"/>
      <c r="YQ4600" s="68"/>
      <c r="YR4600" s="68"/>
      <c r="YS4600" s="68"/>
      <c r="YT4600" s="68"/>
      <c r="YU4600" s="68"/>
      <c r="YV4600" s="68"/>
      <c r="YW4600" s="68"/>
      <c r="YX4600" s="68">
        <v>1.0005531293158201</v>
      </c>
      <c r="YY4600" s="68"/>
      <c r="YZ4600" s="68"/>
      <c r="ZA4600" s="68"/>
      <c r="ZB4600" s="68"/>
      <c r="ZC4600" s="68"/>
      <c r="ZD4600" s="68"/>
    </row>
    <row r="4601" spans="658:680" x14ac:dyDescent="0.25">
      <c r="YH4601" s="68"/>
      <c r="YI4601" s="68"/>
      <c r="YJ4601" s="68"/>
      <c r="YK4601" s="68"/>
      <c r="YL4601" s="68"/>
      <c r="YM4601" s="68"/>
      <c r="YN4601" s="68"/>
      <c r="YO4601" s="68"/>
      <c r="YP4601" s="68"/>
      <c r="YQ4601" s="68"/>
      <c r="YR4601" s="68"/>
      <c r="YS4601" s="68"/>
      <c r="YT4601" s="68"/>
      <c r="YU4601" s="68"/>
      <c r="YV4601" s="68"/>
      <c r="YW4601" s="68"/>
      <c r="YX4601" s="68">
        <v>1.0005530795084201</v>
      </c>
      <c r="YY4601" s="68"/>
      <c r="YZ4601" s="68"/>
      <c r="ZA4601" s="68"/>
      <c r="ZB4601" s="68"/>
      <c r="ZC4601" s="68"/>
      <c r="ZD4601" s="68"/>
    </row>
    <row r="4602" spans="658:680" x14ac:dyDescent="0.25">
      <c r="YH4602" s="68"/>
      <c r="YI4602" s="68"/>
      <c r="YJ4602" s="68"/>
      <c r="YK4602" s="68"/>
      <c r="YL4602" s="68"/>
      <c r="YM4602" s="68"/>
      <c r="YN4602" s="68"/>
      <c r="YO4602" s="68"/>
      <c r="YP4602" s="68"/>
      <c r="YQ4602" s="68"/>
      <c r="YR4602" s="68"/>
      <c r="YS4602" s="68"/>
      <c r="YT4602" s="68"/>
      <c r="YU4602" s="68"/>
      <c r="YV4602" s="68"/>
      <c r="YW4602" s="68"/>
      <c r="YX4602" s="68">
        <v>1.00055263883965</v>
      </c>
      <c r="YY4602" s="68"/>
      <c r="YZ4602" s="68"/>
      <c r="ZA4602" s="68"/>
      <c r="ZB4602" s="68"/>
      <c r="ZC4602" s="68"/>
      <c r="ZD4602" s="68"/>
    </row>
    <row r="4603" spans="658:680" x14ac:dyDescent="0.25">
      <c r="YH4603" s="68"/>
      <c r="YI4603" s="68"/>
      <c r="YJ4603" s="68"/>
      <c r="YK4603" s="68"/>
      <c r="YL4603" s="68"/>
      <c r="YM4603" s="68"/>
      <c r="YN4603" s="68"/>
      <c r="YO4603" s="68"/>
      <c r="YP4603" s="68"/>
      <c r="YQ4603" s="68"/>
      <c r="YR4603" s="68"/>
      <c r="YS4603" s="68"/>
      <c r="YT4603" s="68"/>
      <c r="YU4603" s="68"/>
      <c r="YV4603" s="68"/>
      <c r="YW4603" s="68"/>
      <c r="YX4603" s="68">
        <v>1.0005524630740299</v>
      </c>
      <c r="YY4603" s="68"/>
      <c r="YZ4603" s="68"/>
      <c r="ZA4603" s="68"/>
      <c r="ZB4603" s="68"/>
      <c r="ZC4603" s="68"/>
      <c r="ZD4603" s="68"/>
    </row>
    <row r="4604" spans="658:680" x14ac:dyDescent="0.25">
      <c r="YH4604" s="68"/>
      <c r="YI4604" s="68"/>
      <c r="YJ4604" s="68"/>
      <c r="YK4604" s="68"/>
      <c r="YL4604" s="68"/>
      <c r="YM4604" s="68"/>
      <c r="YN4604" s="68"/>
      <c r="YO4604" s="68"/>
      <c r="YP4604" s="68"/>
      <c r="YQ4604" s="68"/>
      <c r="YR4604" s="68"/>
      <c r="YS4604" s="68"/>
      <c r="YT4604" s="68"/>
      <c r="YU4604" s="68"/>
      <c r="YV4604" s="68"/>
      <c r="YW4604" s="68"/>
      <c r="YX4604" s="68">
        <v>1.0005509724044199</v>
      </c>
      <c r="YY4604" s="68"/>
      <c r="YZ4604" s="68"/>
      <c r="ZA4604" s="68"/>
      <c r="ZB4604" s="68"/>
      <c r="ZC4604" s="68"/>
      <c r="ZD4604" s="68"/>
    </row>
    <row r="4605" spans="658:680" x14ac:dyDescent="0.25">
      <c r="YH4605" s="68"/>
      <c r="YI4605" s="68"/>
      <c r="YJ4605" s="68"/>
      <c r="YK4605" s="68"/>
      <c r="YL4605" s="68"/>
      <c r="YM4605" s="68"/>
      <c r="YN4605" s="68"/>
      <c r="YO4605" s="68"/>
      <c r="YP4605" s="68"/>
      <c r="YQ4605" s="68"/>
      <c r="YR4605" s="68"/>
      <c r="YS4605" s="68"/>
      <c r="YT4605" s="68"/>
      <c r="YU4605" s="68"/>
      <c r="YV4605" s="68"/>
      <c r="YW4605" s="68"/>
      <c r="YX4605" s="68">
        <v>1.0005506364874499</v>
      </c>
      <c r="YY4605" s="68"/>
      <c r="YZ4605" s="68"/>
      <c r="ZA4605" s="68"/>
      <c r="ZB4605" s="68"/>
      <c r="ZC4605" s="68"/>
      <c r="ZD4605" s="68"/>
    </row>
    <row r="4606" spans="658:680" x14ac:dyDescent="0.25">
      <c r="YH4606" s="68"/>
      <c r="YI4606" s="68"/>
      <c r="YJ4606" s="68"/>
      <c r="YK4606" s="68"/>
      <c r="YL4606" s="68"/>
      <c r="YM4606" s="68"/>
      <c r="YN4606" s="68"/>
      <c r="YO4606" s="68"/>
      <c r="YP4606" s="68"/>
      <c r="YQ4606" s="68"/>
      <c r="YR4606" s="68"/>
      <c r="YS4606" s="68"/>
      <c r="YT4606" s="68"/>
      <c r="YU4606" s="68"/>
      <c r="YV4606" s="68"/>
      <c r="YW4606" s="68"/>
      <c r="YX4606" s="68">
        <v>1.00055040044015</v>
      </c>
      <c r="YY4606" s="68"/>
      <c r="YZ4606" s="68"/>
      <c r="ZA4606" s="68"/>
      <c r="ZB4606" s="68"/>
      <c r="ZC4606" s="68"/>
      <c r="ZD4606" s="68"/>
    </row>
    <row r="4607" spans="658:680" x14ac:dyDescent="0.25">
      <c r="YH4607" s="68"/>
      <c r="YI4607" s="68"/>
      <c r="YJ4607" s="68"/>
      <c r="YK4607" s="68"/>
      <c r="YL4607" s="68"/>
      <c r="YM4607" s="68"/>
      <c r="YN4607" s="68"/>
      <c r="YO4607" s="68"/>
      <c r="YP4607" s="68"/>
      <c r="YQ4607" s="68"/>
      <c r="YR4607" s="68"/>
      <c r="YS4607" s="68"/>
      <c r="YT4607" s="68"/>
      <c r="YU4607" s="68"/>
      <c r="YV4607" s="68"/>
      <c r="YW4607" s="68"/>
      <c r="YX4607" s="68">
        <v>1.00054674606384</v>
      </c>
      <c r="YY4607" s="68"/>
      <c r="YZ4607" s="68"/>
      <c r="ZA4607" s="68"/>
      <c r="ZB4607" s="68"/>
      <c r="ZC4607" s="68"/>
      <c r="ZD4607" s="68"/>
    </row>
    <row r="4608" spans="658:680" x14ac:dyDescent="0.25">
      <c r="YH4608" s="68"/>
      <c r="YI4608" s="68"/>
      <c r="YJ4608" s="68"/>
      <c r="YK4608" s="68"/>
      <c r="YL4608" s="68"/>
      <c r="YM4608" s="68"/>
      <c r="YN4608" s="68"/>
      <c r="YO4608" s="68"/>
      <c r="YP4608" s="68"/>
      <c r="YQ4608" s="68"/>
      <c r="YR4608" s="68"/>
      <c r="YS4608" s="68"/>
      <c r="YT4608" s="68"/>
      <c r="YU4608" s="68"/>
      <c r="YV4608" s="68"/>
      <c r="YW4608" s="68"/>
      <c r="YX4608" s="68">
        <v>1.00054602770422</v>
      </c>
      <c r="YY4608" s="68"/>
      <c r="YZ4608" s="68"/>
      <c r="ZA4608" s="68"/>
      <c r="ZB4608" s="68"/>
      <c r="ZC4608" s="68"/>
      <c r="ZD4608" s="68"/>
    </row>
    <row r="4609" spans="658:680" x14ac:dyDescent="0.25">
      <c r="YH4609" s="68"/>
      <c r="YI4609" s="68"/>
      <c r="YJ4609" s="68"/>
      <c r="YK4609" s="68"/>
      <c r="YL4609" s="68"/>
      <c r="YM4609" s="68"/>
      <c r="YN4609" s="68"/>
      <c r="YO4609" s="68"/>
      <c r="YP4609" s="68"/>
      <c r="YQ4609" s="68"/>
      <c r="YR4609" s="68"/>
      <c r="YS4609" s="68"/>
      <c r="YT4609" s="68"/>
      <c r="YU4609" s="68"/>
      <c r="YV4609" s="68"/>
      <c r="YW4609" s="68"/>
      <c r="YX4609" s="68">
        <v>1.0005452788285201</v>
      </c>
      <c r="YY4609" s="68"/>
      <c r="YZ4609" s="68"/>
      <c r="ZA4609" s="68"/>
      <c r="ZB4609" s="68"/>
      <c r="ZC4609" s="68"/>
      <c r="ZD4609" s="68"/>
    </row>
    <row r="4610" spans="658:680" x14ac:dyDescent="0.25">
      <c r="YH4610" s="68"/>
      <c r="YI4610" s="68"/>
      <c r="YJ4610" s="68"/>
      <c r="YK4610" s="68"/>
      <c r="YL4610" s="68"/>
      <c r="YM4610" s="68"/>
      <c r="YN4610" s="68"/>
      <c r="YO4610" s="68"/>
      <c r="YP4610" s="68"/>
      <c r="YQ4610" s="68"/>
      <c r="YR4610" s="68"/>
      <c r="YS4610" s="68"/>
      <c r="YT4610" s="68"/>
      <c r="YU4610" s="68"/>
      <c r="YV4610" s="68"/>
      <c r="YW4610" s="68"/>
      <c r="YX4610" s="68">
        <v>1.0005435747918201</v>
      </c>
      <c r="YY4610" s="68"/>
      <c r="YZ4610" s="68"/>
      <c r="ZA4610" s="68"/>
      <c r="ZB4610" s="68"/>
      <c r="ZC4610" s="68"/>
      <c r="ZD4610" s="68"/>
    </row>
    <row r="4611" spans="658:680" x14ac:dyDescent="0.25">
      <c r="YH4611" s="68"/>
      <c r="YI4611" s="68"/>
      <c r="YJ4611" s="68"/>
      <c r="YK4611" s="68"/>
      <c r="YL4611" s="68"/>
      <c r="YM4611" s="68"/>
      <c r="YN4611" s="68"/>
      <c r="YO4611" s="68"/>
      <c r="YP4611" s="68"/>
      <c r="YQ4611" s="68"/>
      <c r="YR4611" s="68"/>
      <c r="YS4611" s="68"/>
      <c r="YT4611" s="68"/>
      <c r="YU4611" s="68"/>
      <c r="YV4611" s="68"/>
      <c r="YW4611" s="68"/>
      <c r="YX4611" s="68">
        <v>1.0005417274851101</v>
      </c>
      <c r="YY4611" s="68"/>
      <c r="YZ4611" s="68"/>
      <c r="ZA4611" s="68"/>
      <c r="ZB4611" s="68"/>
      <c r="ZC4611" s="68"/>
      <c r="ZD4611" s="68"/>
    </row>
    <row r="4612" spans="658:680" x14ac:dyDescent="0.25">
      <c r="YH4612" s="68"/>
      <c r="YI4612" s="68"/>
      <c r="YJ4612" s="68"/>
      <c r="YK4612" s="68"/>
      <c r="YL4612" s="68"/>
      <c r="YM4612" s="68"/>
      <c r="YN4612" s="68"/>
      <c r="YO4612" s="68"/>
      <c r="YP4612" s="68"/>
      <c r="YQ4612" s="68"/>
      <c r="YR4612" s="68"/>
      <c r="YS4612" s="68"/>
      <c r="YT4612" s="68"/>
      <c r="YU4612" s="68"/>
      <c r="YV4612" s="68"/>
      <c r="YW4612" s="68"/>
      <c r="YX4612" s="68">
        <v>1.00054087598561</v>
      </c>
      <c r="YY4612" s="68"/>
      <c r="YZ4612" s="68"/>
      <c r="ZA4612" s="68"/>
      <c r="ZB4612" s="68"/>
      <c r="ZC4612" s="68"/>
      <c r="ZD4612" s="68"/>
    </row>
    <row r="4613" spans="658:680" x14ac:dyDescent="0.25">
      <c r="YH4613" s="68"/>
      <c r="YI4613" s="68"/>
      <c r="YJ4613" s="68"/>
      <c r="YK4613" s="68"/>
      <c r="YL4613" s="68"/>
      <c r="YM4613" s="68"/>
      <c r="YN4613" s="68"/>
      <c r="YO4613" s="68"/>
      <c r="YP4613" s="68"/>
      <c r="YQ4613" s="68"/>
      <c r="YR4613" s="68"/>
      <c r="YS4613" s="68"/>
      <c r="YT4613" s="68"/>
      <c r="YU4613" s="68"/>
      <c r="YV4613" s="68"/>
      <c r="YW4613" s="68"/>
      <c r="YX4613" s="68">
        <v>1.0005399241302799</v>
      </c>
      <c r="YY4613" s="68"/>
      <c r="YZ4613" s="68"/>
      <c r="ZA4613" s="68"/>
      <c r="ZB4613" s="68"/>
      <c r="ZC4613" s="68"/>
      <c r="ZD4613" s="68"/>
    </row>
    <row r="4614" spans="658:680" x14ac:dyDescent="0.25">
      <c r="YH4614" s="68"/>
      <c r="YI4614" s="68"/>
      <c r="YJ4614" s="68"/>
      <c r="YK4614" s="68"/>
      <c r="YL4614" s="68"/>
      <c r="YM4614" s="68"/>
      <c r="YN4614" s="68"/>
      <c r="YO4614" s="68"/>
      <c r="YP4614" s="68"/>
      <c r="YQ4614" s="68"/>
      <c r="YR4614" s="68"/>
      <c r="YS4614" s="68"/>
      <c r="YT4614" s="68"/>
      <c r="YU4614" s="68"/>
      <c r="YV4614" s="68"/>
      <c r="YW4614" s="68"/>
      <c r="YX4614" s="68">
        <v>1.0005395915712401</v>
      </c>
      <c r="YY4614" s="68"/>
      <c r="YZ4614" s="68"/>
      <c r="ZA4614" s="68"/>
      <c r="ZB4614" s="68"/>
      <c r="ZC4614" s="68"/>
      <c r="ZD4614" s="68"/>
    </row>
    <row r="4615" spans="658:680" x14ac:dyDescent="0.25">
      <c r="YH4615" s="68"/>
      <c r="YI4615" s="68"/>
      <c r="YJ4615" s="68"/>
      <c r="YK4615" s="68"/>
      <c r="YL4615" s="68"/>
      <c r="YM4615" s="68"/>
      <c r="YN4615" s="68"/>
      <c r="YO4615" s="68"/>
      <c r="YP4615" s="68"/>
      <c r="YQ4615" s="68"/>
      <c r="YR4615" s="68"/>
      <c r="YS4615" s="68"/>
      <c r="YT4615" s="68"/>
      <c r="YU4615" s="68"/>
      <c r="YV4615" s="68"/>
      <c r="YW4615" s="68"/>
      <c r="YX4615" s="68">
        <v>1.00053943516008</v>
      </c>
      <c r="YY4615" s="68"/>
      <c r="YZ4615" s="68"/>
      <c r="ZA4615" s="68"/>
      <c r="ZB4615" s="68"/>
      <c r="ZC4615" s="68"/>
      <c r="ZD4615" s="68"/>
    </row>
    <row r="4616" spans="658:680" x14ac:dyDescent="0.25">
      <c r="YH4616" s="68"/>
      <c r="YI4616" s="68"/>
      <c r="YJ4616" s="68"/>
      <c r="YK4616" s="68"/>
      <c r="YL4616" s="68"/>
      <c r="YM4616" s="68"/>
      <c r="YN4616" s="68"/>
      <c r="YO4616" s="68"/>
      <c r="YP4616" s="68"/>
      <c r="YQ4616" s="68"/>
      <c r="YR4616" s="68"/>
      <c r="YS4616" s="68"/>
      <c r="YT4616" s="68"/>
      <c r="YU4616" s="68"/>
      <c r="YV4616" s="68"/>
      <c r="YW4616" s="68"/>
      <c r="YX4616" s="68">
        <v>1.0005339804492901</v>
      </c>
      <c r="YY4616" s="68"/>
      <c r="YZ4616" s="68"/>
      <c r="ZA4616" s="68"/>
      <c r="ZB4616" s="68"/>
      <c r="ZC4616" s="68"/>
      <c r="ZD4616" s="68"/>
    </row>
    <row r="4617" spans="658:680" x14ac:dyDescent="0.25">
      <c r="YH4617" s="68"/>
      <c r="YI4617" s="68"/>
      <c r="YJ4617" s="68"/>
      <c r="YK4617" s="68"/>
      <c r="YL4617" s="68"/>
      <c r="YM4617" s="68"/>
      <c r="YN4617" s="68"/>
      <c r="YO4617" s="68"/>
      <c r="YP4617" s="68"/>
      <c r="YQ4617" s="68"/>
      <c r="YR4617" s="68"/>
      <c r="YS4617" s="68"/>
      <c r="YT4617" s="68"/>
      <c r="YU4617" s="68"/>
      <c r="YV4617" s="68"/>
      <c r="YW4617" s="68"/>
      <c r="YX4617" s="68">
        <v>1.00053162510786</v>
      </c>
      <c r="YY4617" s="68"/>
      <c r="YZ4617" s="68"/>
      <c r="ZA4617" s="68"/>
      <c r="ZB4617" s="68"/>
      <c r="ZC4617" s="68"/>
      <c r="ZD4617" s="68"/>
    </row>
    <row r="4618" spans="658:680" x14ac:dyDescent="0.25">
      <c r="YH4618" s="68"/>
      <c r="YI4618" s="68"/>
      <c r="YJ4618" s="68"/>
      <c r="YK4618" s="68"/>
      <c r="YL4618" s="68"/>
      <c r="YM4618" s="68"/>
      <c r="YN4618" s="68"/>
      <c r="YO4618" s="68"/>
      <c r="YP4618" s="68"/>
      <c r="YQ4618" s="68"/>
      <c r="YR4618" s="68"/>
      <c r="YS4618" s="68"/>
      <c r="YT4618" s="68"/>
      <c r="YU4618" s="68"/>
      <c r="YV4618" s="68"/>
      <c r="YW4618" s="68"/>
      <c r="YX4618" s="68">
        <v>1.00053059626186</v>
      </c>
      <c r="YY4618" s="68"/>
      <c r="YZ4618" s="68"/>
      <c r="ZA4618" s="68"/>
      <c r="ZB4618" s="68"/>
      <c r="ZC4618" s="68"/>
      <c r="ZD4618" s="68"/>
    </row>
    <row r="4619" spans="658:680" x14ac:dyDescent="0.25">
      <c r="YH4619" s="68"/>
      <c r="YI4619" s="68"/>
      <c r="YJ4619" s="68"/>
      <c r="YK4619" s="68"/>
      <c r="YL4619" s="68"/>
      <c r="YM4619" s="68"/>
      <c r="YN4619" s="68"/>
      <c r="YO4619" s="68"/>
      <c r="YP4619" s="68"/>
      <c r="YQ4619" s="68"/>
      <c r="YR4619" s="68"/>
      <c r="YS4619" s="68"/>
      <c r="YT4619" s="68"/>
      <c r="YU4619" s="68"/>
      <c r="YV4619" s="68"/>
      <c r="YW4619" s="68"/>
      <c r="YX4619" s="68">
        <v>1.00052176060014</v>
      </c>
      <c r="YY4619" s="68"/>
      <c r="YZ4619" s="68"/>
      <c r="ZA4619" s="68"/>
      <c r="ZB4619" s="68"/>
      <c r="ZC4619" s="68"/>
      <c r="ZD4619" s="68"/>
    </row>
    <row r="4620" spans="658:680" x14ac:dyDescent="0.25">
      <c r="YH4620" s="68"/>
      <c r="YI4620" s="68"/>
      <c r="YJ4620" s="68"/>
      <c r="YK4620" s="68"/>
      <c r="YL4620" s="68"/>
      <c r="YM4620" s="68"/>
      <c r="YN4620" s="68"/>
      <c r="YO4620" s="68"/>
      <c r="YP4620" s="68"/>
      <c r="YQ4620" s="68"/>
      <c r="YR4620" s="68"/>
      <c r="YS4620" s="68"/>
      <c r="YT4620" s="68"/>
      <c r="YU4620" s="68"/>
      <c r="YV4620" s="68"/>
      <c r="YW4620" s="68"/>
      <c r="YX4620" s="68">
        <v>1.0005152822688399</v>
      </c>
      <c r="YY4620" s="68"/>
      <c r="YZ4620" s="68"/>
      <c r="ZA4620" s="68"/>
      <c r="ZB4620" s="68"/>
      <c r="ZC4620" s="68"/>
      <c r="ZD4620" s="68"/>
    </row>
    <row r="4621" spans="658:680" x14ac:dyDescent="0.25">
      <c r="YH4621" s="68"/>
      <c r="YI4621" s="68"/>
      <c r="YJ4621" s="68"/>
      <c r="YK4621" s="68"/>
      <c r="YL4621" s="68"/>
      <c r="YM4621" s="68"/>
      <c r="YN4621" s="68"/>
      <c r="YO4621" s="68"/>
      <c r="YP4621" s="68"/>
      <c r="YQ4621" s="68"/>
      <c r="YR4621" s="68"/>
      <c r="YS4621" s="68"/>
      <c r="YT4621" s="68"/>
      <c r="YU4621" s="68"/>
      <c r="YV4621" s="68"/>
      <c r="YW4621" s="68"/>
      <c r="YX4621" s="68">
        <v>1.00051060657941</v>
      </c>
      <c r="YY4621" s="68"/>
      <c r="YZ4621" s="68"/>
      <c r="ZA4621" s="68"/>
      <c r="ZB4621" s="68"/>
      <c r="ZC4621" s="68"/>
      <c r="ZD4621" s="68"/>
    </row>
    <row r="4622" spans="658:680" x14ac:dyDescent="0.25">
      <c r="YH4622" s="68"/>
      <c r="YI4622" s="68"/>
      <c r="YJ4622" s="68"/>
      <c r="YK4622" s="68"/>
      <c r="YL4622" s="68"/>
      <c r="YM4622" s="68"/>
      <c r="YN4622" s="68"/>
      <c r="YO4622" s="68"/>
      <c r="YP4622" s="68"/>
      <c r="YQ4622" s="68"/>
      <c r="YR4622" s="68"/>
      <c r="YS4622" s="68"/>
      <c r="YT4622" s="68"/>
      <c r="YU4622" s="68"/>
      <c r="YV4622" s="68"/>
      <c r="YW4622" s="68"/>
      <c r="YX4622" s="68">
        <v>1.00051029514532</v>
      </c>
      <c r="YY4622" s="68"/>
      <c r="YZ4622" s="68"/>
      <c r="ZA4622" s="68"/>
      <c r="ZB4622" s="68"/>
      <c r="ZC4622" s="68"/>
      <c r="ZD4622" s="68"/>
    </row>
    <row r="4623" spans="658:680" x14ac:dyDescent="0.25">
      <c r="YH4623" s="68"/>
      <c r="YI4623" s="68"/>
      <c r="YJ4623" s="68"/>
      <c r="YK4623" s="68"/>
      <c r="YL4623" s="68"/>
      <c r="YM4623" s="68"/>
      <c r="YN4623" s="68"/>
      <c r="YO4623" s="68"/>
      <c r="YP4623" s="68"/>
      <c r="YQ4623" s="68"/>
      <c r="YR4623" s="68"/>
      <c r="YS4623" s="68"/>
      <c r="YT4623" s="68"/>
      <c r="YU4623" s="68"/>
      <c r="YV4623" s="68"/>
      <c r="YW4623" s="68"/>
      <c r="YX4623" s="68">
        <v>1.00050850591482</v>
      </c>
      <c r="YY4623" s="68"/>
      <c r="YZ4623" s="68"/>
      <c r="ZA4623" s="68"/>
      <c r="ZB4623" s="68"/>
      <c r="ZC4623" s="68"/>
      <c r="ZD4623" s="68"/>
    </row>
    <row r="4624" spans="658:680" x14ac:dyDescent="0.25">
      <c r="YH4624" s="68"/>
      <c r="YI4624" s="68"/>
      <c r="YJ4624" s="68"/>
      <c r="YK4624" s="68"/>
      <c r="YL4624" s="68"/>
      <c r="YM4624" s="68"/>
      <c r="YN4624" s="68"/>
      <c r="YO4624" s="68"/>
      <c r="YP4624" s="68"/>
      <c r="YQ4624" s="68"/>
      <c r="YR4624" s="68"/>
      <c r="YS4624" s="68"/>
      <c r="YT4624" s="68"/>
      <c r="YU4624" s="68"/>
      <c r="YV4624" s="68"/>
      <c r="YW4624" s="68"/>
      <c r="YX4624" s="68">
        <v>1.0005081761361501</v>
      </c>
      <c r="YY4624" s="68"/>
      <c r="YZ4624" s="68"/>
      <c r="ZA4624" s="68"/>
      <c r="ZB4624" s="68"/>
      <c r="ZC4624" s="68"/>
      <c r="ZD4624" s="68"/>
    </row>
    <row r="4625" spans="658:680" x14ac:dyDescent="0.25">
      <c r="YH4625" s="68"/>
      <c r="YI4625" s="68"/>
      <c r="YJ4625" s="68"/>
      <c r="YK4625" s="68"/>
      <c r="YL4625" s="68"/>
      <c r="YM4625" s="68"/>
      <c r="YN4625" s="68"/>
      <c r="YO4625" s="68"/>
      <c r="YP4625" s="68"/>
      <c r="YQ4625" s="68"/>
      <c r="YR4625" s="68"/>
      <c r="YS4625" s="68"/>
      <c r="YT4625" s="68"/>
      <c r="YU4625" s="68"/>
      <c r="YV4625" s="68"/>
      <c r="YW4625" s="68"/>
      <c r="YX4625" s="68">
        <v>1.00050676939484</v>
      </c>
      <c r="YY4625" s="68"/>
      <c r="YZ4625" s="68"/>
      <c r="ZA4625" s="68"/>
      <c r="ZB4625" s="68"/>
      <c r="ZC4625" s="68"/>
      <c r="ZD4625" s="68"/>
    </row>
    <row r="4626" spans="658:680" x14ac:dyDescent="0.25">
      <c r="YH4626" s="68"/>
      <c r="YI4626" s="68"/>
      <c r="YJ4626" s="68"/>
      <c r="YK4626" s="68"/>
      <c r="YL4626" s="68"/>
      <c r="YM4626" s="68"/>
      <c r="YN4626" s="68"/>
      <c r="YO4626" s="68"/>
      <c r="YP4626" s="68"/>
      <c r="YQ4626" s="68"/>
      <c r="YR4626" s="68"/>
      <c r="YS4626" s="68"/>
      <c r="YT4626" s="68"/>
      <c r="YU4626" s="68"/>
      <c r="YV4626" s="68"/>
      <c r="YW4626" s="68"/>
      <c r="YX4626" s="68">
        <v>1.0005056978040301</v>
      </c>
      <c r="YY4626" s="68"/>
      <c r="YZ4626" s="68"/>
      <c r="ZA4626" s="68"/>
      <c r="ZB4626" s="68"/>
      <c r="ZC4626" s="68"/>
      <c r="ZD4626" s="68"/>
    </row>
    <row r="4627" spans="658:680" x14ac:dyDescent="0.25">
      <c r="YH4627" s="68"/>
      <c r="YI4627" s="68"/>
      <c r="YJ4627" s="68"/>
      <c r="YK4627" s="68"/>
      <c r="YL4627" s="68"/>
      <c r="YM4627" s="68"/>
      <c r="YN4627" s="68"/>
      <c r="YO4627" s="68"/>
      <c r="YP4627" s="68"/>
      <c r="YQ4627" s="68"/>
      <c r="YR4627" s="68"/>
      <c r="YS4627" s="68"/>
      <c r="YT4627" s="68"/>
      <c r="YU4627" s="68"/>
      <c r="YV4627" s="68"/>
      <c r="YW4627" s="68"/>
      <c r="YX4627" s="68">
        <v>1.0004999181051699</v>
      </c>
      <c r="YY4627" s="68"/>
      <c r="YZ4627" s="68"/>
      <c r="ZA4627" s="68"/>
      <c r="ZB4627" s="68"/>
      <c r="ZC4627" s="68"/>
      <c r="ZD4627" s="68"/>
    </row>
    <row r="4628" spans="658:680" x14ac:dyDescent="0.25">
      <c r="YH4628" s="68"/>
      <c r="YI4628" s="68"/>
      <c r="YJ4628" s="68"/>
      <c r="YK4628" s="68"/>
      <c r="YL4628" s="68"/>
      <c r="YM4628" s="68"/>
      <c r="YN4628" s="68"/>
      <c r="YO4628" s="68"/>
      <c r="YP4628" s="68"/>
      <c r="YQ4628" s="68"/>
      <c r="YR4628" s="68"/>
      <c r="YS4628" s="68"/>
      <c r="YT4628" s="68"/>
      <c r="YU4628" s="68"/>
      <c r="YV4628" s="68"/>
      <c r="YW4628" s="68"/>
      <c r="YX4628" s="68">
        <v>1.0004986038163299</v>
      </c>
      <c r="YY4628" s="68"/>
      <c r="YZ4628" s="68"/>
      <c r="ZA4628" s="68"/>
      <c r="ZB4628" s="68"/>
      <c r="ZC4628" s="68"/>
      <c r="ZD4628" s="68"/>
    </row>
    <row r="4629" spans="658:680" x14ac:dyDescent="0.25">
      <c r="YH4629" s="68"/>
      <c r="YI4629" s="68"/>
      <c r="YJ4629" s="68"/>
      <c r="YK4629" s="68"/>
      <c r="YL4629" s="68"/>
      <c r="YM4629" s="68"/>
      <c r="YN4629" s="68"/>
      <c r="YO4629" s="68"/>
      <c r="YP4629" s="68"/>
      <c r="YQ4629" s="68"/>
      <c r="YR4629" s="68"/>
      <c r="YS4629" s="68"/>
      <c r="YT4629" s="68"/>
      <c r="YU4629" s="68"/>
      <c r="YV4629" s="68"/>
      <c r="YW4629" s="68"/>
      <c r="YX4629" s="68">
        <v>1.0004982220732299</v>
      </c>
      <c r="YY4629" s="68"/>
      <c r="YZ4629" s="68"/>
      <c r="ZA4629" s="68"/>
      <c r="ZB4629" s="68"/>
      <c r="ZC4629" s="68"/>
      <c r="ZD4629" s="68"/>
    </row>
    <row r="4630" spans="658:680" x14ac:dyDescent="0.25">
      <c r="YH4630" s="68"/>
      <c r="YI4630" s="68"/>
      <c r="YJ4630" s="68"/>
      <c r="YK4630" s="68"/>
      <c r="YL4630" s="68"/>
      <c r="YM4630" s="68"/>
      <c r="YN4630" s="68"/>
      <c r="YO4630" s="68"/>
      <c r="YP4630" s="68"/>
      <c r="YQ4630" s="68"/>
      <c r="YR4630" s="68"/>
      <c r="YS4630" s="68"/>
      <c r="YT4630" s="68"/>
      <c r="YU4630" s="68"/>
      <c r="YV4630" s="68"/>
      <c r="YW4630" s="68"/>
      <c r="YX4630" s="68">
        <v>1.00048768662704</v>
      </c>
      <c r="YY4630" s="68"/>
      <c r="YZ4630" s="68"/>
      <c r="ZA4630" s="68"/>
      <c r="ZB4630" s="68"/>
      <c r="ZC4630" s="68"/>
      <c r="ZD4630" s="68"/>
    </row>
    <row r="4631" spans="658:680" x14ac:dyDescent="0.25">
      <c r="YH4631" s="68"/>
      <c r="YI4631" s="68"/>
      <c r="YJ4631" s="68"/>
      <c r="YK4631" s="68"/>
      <c r="YL4631" s="68"/>
      <c r="YM4631" s="68"/>
      <c r="YN4631" s="68"/>
      <c r="YO4631" s="68"/>
      <c r="YP4631" s="68"/>
      <c r="YQ4631" s="68"/>
      <c r="YR4631" s="68"/>
      <c r="YS4631" s="68"/>
      <c r="YT4631" s="68"/>
      <c r="YU4631" s="68"/>
      <c r="YV4631" s="68"/>
      <c r="YW4631" s="68"/>
      <c r="YX4631" s="68">
        <v>1.00048533764562</v>
      </c>
      <c r="YY4631" s="68"/>
      <c r="YZ4631" s="68"/>
      <c r="ZA4631" s="68"/>
      <c r="ZB4631" s="68"/>
      <c r="ZC4631" s="68"/>
      <c r="ZD4631" s="68"/>
    </row>
    <row r="4632" spans="658:680" x14ac:dyDescent="0.25">
      <c r="YH4632" s="68"/>
      <c r="YI4632" s="68"/>
      <c r="YJ4632" s="68"/>
      <c r="YK4632" s="68"/>
      <c r="YL4632" s="68"/>
      <c r="YM4632" s="68"/>
      <c r="YN4632" s="68"/>
      <c r="YO4632" s="68"/>
      <c r="YP4632" s="68"/>
      <c r="YQ4632" s="68"/>
      <c r="YR4632" s="68"/>
      <c r="YS4632" s="68"/>
      <c r="YT4632" s="68"/>
      <c r="YU4632" s="68"/>
      <c r="YV4632" s="68"/>
      <c r="YW4632" s="68"/>
      <c r="YX4632" s="68">
        <v>1.00048062068401</v>
      </c>
      <c r="YY4632" s="68"/>
      <c r="YZ4632" s="68"/>
      <c r="ZA4632" s="68"/>
      <c r="ZB4632" s="68"/>
      <c r="ZC4632" s="68"/>
      <c r="ZD4632" s="68"/>
    </row>
    <row r="4633" spans="658:680" x14ac:dyDescent="0.25">
      <c r="YH4633" s="68"/>
      <c r="YI4633" s="68"/>
      <c r="YJ4633" s="68"/>
      <c r="YK4633" s="68"/>
      <c r="YL4633" s="68"/>
      <c r="YM4633" s="68"/>
      <c r="YN4633" s="68"/>
      <c r="YO4633" s="68"/>
      <c r="YP4633" s="68"/>
      <c r="YQ4633" s="68"/>
      <c r="YR4633" s="68"/>
      <c r="YS4633" s="68"/>
      <c r="YT4633" s="68"/>
      <c r="YU4633" s="68"/>
      <c r="YV4633" s="68"/>
      <c r="YW4633" s="68"/>
      <c r="YX4633" s="68">
        <v>1.00047671891379</v>
      </c>
      <c r="YY4633" s="68"/>
      <c r="YZ4633" s="68"/>
      <c r="ZA4633" s="68"/>
      <c r="ZB4633" s="68"/>
      <c r="ZC4633" s="68"/>
      <c r="ZD4633" s="68"/>
    </row>
    <row r="4634" spans="658:680" x14ac:dyDescent="0.25">
      <c r="YH4634" s="68"/>
      <c r="YI4634" s="68"/>
      <c r="YJ4634" s="68"/>
      <c r="YK4634" s="68"/>
      <c r="YL4634" s="68"/>
      <c r="YM4634" s="68"/>
      <c r="YN4634" s="68"/>
      <c r="YO4634" s="68"/>
      <c r="YP4634" s="68"/>
      <c r="YQ4634" s="68"/>
      <c r="YR4634" s="68"/>
      <c r="YS4634" s="68"/>
      <c r="YT4634" s="68"/>
      <c r="YU4634" s="68"/>
      <c r="YV4634" s="68"/>
      <c r="YW4634" s="68"/>
      <c r="YX4634" s="68">
        <v>1.0004761447130699</v>
      </c>
      <c r="YY4634" s="68"/>
      <c r="YZ4634" s="68"/>
      <c r="ZA4634" s="68"/>
      <c r="ZB4634" s="68"/>
      <c r="ZC4634" s="68"/>
      <c r="ZD4634" s="68"/>
    </row>
    <row r="4635" spans="658:680" x14ac:dyDescent="0.25">
      <c r="YH4635" s="68"/>
      <c r="YI4635" s="68"/>
      <c r="YJ4635" s="68"/>
      <c r="YK4635" s="68"/>
      <c r="YL4635" s="68"/>
      <c r="YM4635" s="68"/>
      <c r="YN4635" s="68"/>
      <c r="YO4635" s="68"/>
      <c r="YP4635" s="68"/>
      <c r="YQ4635" s="68"/>
      <c r="YR4635" s="68"/>
      <c r="YS4635" s="68"/>
      <c r="YT4635" s="68"/>
      <c r="YU4635" s="68"/>
      <c r="YV4635" s="68"/>
      <c r="YW4635" s="68"/>
      <c r="YX4635" s="68">
        <v>1.0004740627464701</v>
      </c>
      <c r="YY4635" s="68"/>
      <c r="YZ4635" s="68"/>
      <c r="ZA4635" s="68"/>
      <c r="ZB4635" s="68"/>
      <c r="ZC4635" s="68"/>
      <c r="ZD4635" s="68"/>
    </row>
    <row r="4636" spans="658:680" x14ac:dyDescent="0.25">
      <c r="YH4636" s="68"/>
      <c r="YI4636" s="68"/>
      <c r="YJ4636" s="68"/>
      <c r="YK4636" s="68"/>
      <c r="YL4636" s="68"/>
      <c r="YM4636" s="68"/>
      <c r="YN4636" s="68"/>
      <c r="YO4636" s="68"/>
      <c r="YP4636" s="68"/>
      <c r="YQ4636" s="68"/>
      <c r="YR4636" s="68"/>
      <c r="YS4636" s="68"/>
      <c r="YT4636" s="68"/>
      <c r="YU4636" s="68"/>
      <c r="YV4636" s="68"/>
      <c r="YW4636" s="68"/>
      <c r="YX4636" s="68">
        <v>1.0004686705416199</v>
      </c>
      <c r="YY4636" s="68"/>
      <c r="YZ4636" s="68"/>
      <c r="ZA4636" s="68"/>
      <c r="ZB4636" s="68"/>
      <c r="ZC4636" s="68"/>
      <c r="ZD4636" s="68"/>
    </row>
    <row r="4637" spans="658:680" x14ac:dyDescent="0.25">
      <c r="YH4637" s="68"/>
      <c r="YI4637" s="68"/>
      <c r="YJ4637" s="68"/>
      <c r="YK4637" s="68"/>
      <c r="YL4637" s="68"/>
      <c r="YM4637" s="68"/>
      <c r="YN4637" s="68"/>
      <c r="YO4637" s="68"/>
      <c r="YP4637" s="68"/>
      <c r="YQ4637" s="68"/>
      <c r="YR4637" s="68"/>
      <c r="YS4637" s="68"/>
      <c r="YT4637" s="68"/>
      <c r="YU4637" s="68"/>
      <c r="YV4637" s="68"/>
      <c r="YW4637" s="68"/>
      <c r="YX4637" s="68">
        <v>1.00046779272699</v>
      </c>
      <c r="YY4637" s="68"/>
      <c r="YZ4637" s="68"/>
      <c r="ZA4637" s="68"/>
      <c r="ZB4637" s="68"/>
      <c r="ZC4637" s="68"/>
      <c r="ZD4637" s="68"/>
    </row>
    <row r="4638" spans="658:680" x14ac:dyDescent="0.25">
      <c r="YH4638" s="68"/>
      <c r="YI4638" s="68"/>
      <c r="YJ4638" s="68"/>
      <c r="YK4638" s="68"/>
      <c r="YL4638" s="68"/>
      <c r="YM4638" s="68"/>
      <c r="YN4638" s="68"/>
      <c r="YO4638" s="68"/>
      <c r="YP4638" s="68"/>
      <c r="YQ4638" s="68"/>
      <c r="YR4638" s="68"/>
      <c r="YS4638" s="68"/>
      <c r="YT4638" s="68"/>
      <c r="YU4638" s="68"/>
      <c r="YV4638" s="68"/>
      <c r="YW4638" s="68"/>
      <c r="YX4638" s="68">
        <v>1.0004675265980101</v>
      </c>
      <c r="YY4638" s="68"/>
      <c r="YZ4638" s="68"/>
      <c r="ZA4638" s="68"/>
      <c r="ZB4638" s="68"/>
      <c r="ZC4638" s="68"/>
      <c r="ZD4638" s="68"/>
    </row>
    <row r="4639" spans="658:680" x14ac:dyDescent="0.25">
      <c r="YH4639" s="68"/>
      <c r="YI4639" s="68"/>
      <c r="YJ4639" s="68"/>
      <c r="YK4639" s="68"/>
      <c r="YL4639" s="68"/>
      <c r="YM4639" s="68"/>
      <c r="YN4639" s="68"/>
      <c r="YO4639" s="68"/>
      <c r="YP4639" s="68"/>
      <c r="YQ4639" s="68"/>
      <c r="YR4639" s="68"/>
      <c r="YS4639" s="68"/>
      <c r="YT4639" s="68"/>
      <c r="YU4639" s="68"/>
      <c r="YV4639" s="68"/>
      <c r="YW4639" s="68"/>
      <c r="YX4639" s="68">
        <v>1.00046697913871</v>
      </c>
      <c r="YY4639" s="68"/>
      <c r="YZ4639" s="68"/>
      <c r="ZA4639" s="68"/>
      <c r="ZB4639" s="68"/>
      <c r="ZC4639" s="68"/>
      <c r="ZD4639" s="68"/>
    </row>
    <row r="4640" spans="658:680" x14ac:dyDescent="0.25">
      <c r="YH4640" s="68"/>
      <c r="YI4640" s="68"/>
      <c r="YJ4640" s="68"/>
      <c r="YK4640" s="68"/>
      <c r="YL4640" s="68"/>
      <c r="YM4640" s="68"/>
      <c r="YN4640" s="68"/>
      <c r="YO4640" s="68"/>
      <c r="YP4640" s="68"/>
      <c r="YQ4640" s="68"/>
      <c r="YR4640" s="68"/>
      <c r="YS4640" s="68"/>
      <c r="YT4640" s="68"/>
      <c r="YU4640" s="68"/>
      <c r="YV4640" s="68"/>
      <c r="YW4640" s="68"/>
      <c r="YX4640" s="68">
        <v>1.0004621829984199</v>
      </c>
      <c r="YY4640" s="68"/>
      <c r="YZ4640" s="68"/>
      <c r="ZA4640" s="68"/>
      <c r="ZB4640" s="68"/>
      <c r="ZC4640" s="68"/>
      <c r="ZD4640" s="68"/>
    </row>
    <row r="4641" spans="658:680" x14ac:dyDescent="0.25">
      <c r="YH4641" s="68"/>
      <c r="YI4641" s="68"/>
      <c r="YJ4641" s="68"/>
      <c r="YK4641" s="68"/>
      <c r="YL4641" s="68"/>
      <c r="YM4641" s="68"/>
      <c r="YN4641" s="68"/>
      <c r="YO4641" s="68"/>
      <c r="YP4641" s="68"/>
      <c r="YQ4641" s="68"/>
      <c r="YR4641" s="68"/>
      <c r="YS4641" s="68"/>
      <c r="YT4641" s="68"/>
      <c r="YU4641" s="68"/>
      <c r="YV4641" s="68"/>
      <c r="YW4641" s="68"/>
      <c r="YX4641" s="68">
        <v>1.0004608305648901</v>
      </c>
      <c r="YY4641" s="68"/>
      <c r="YZ4641" s="68"/>
      <c r="ZA4641" s="68"/>
      <c r="ZB4641" s="68"/>
      <c r="ZC4641" s="68"/>
      <c r="ZD4641" s="68"/>
    </row>
    <row r="4642" spans="658:680" x14ac:dyDescent="0.25">
      <c r="YH4642" s="68"/>
      <c r="YI4642" s="68"/>
      <c r="YJ4642" s="68"/>
      <c r="YK4642" s="68"/>
      <c r="YL4642" s="68"/>
      <c r="YM4642" s="68"/>
      <c r="YN4642" s="68"/>
      <c r="YO4642" s="68"/>
      <c r="YP4642" s="68"/>
      <c r="YQ4642" s="68"/>
      <c r="YR4642" s="68"/>
      <c r="YS4642" s="68"/>
      <c r="YT4642" s="68"/>
      <c r="YU4642" s="68"/>
      <c r="YV4642" s="68"/>
      <c r="YW4642" s="68"/>
      <c r="YX4642" s="68">
        <v>1.0004567252508101</v>
      </c>
      <c r="YY4642" s="68"/>
      <c r="YZ4642" s="68"/>
      <c r="ZA4642" s="68"/>
      <c r="ZB4642" s="68"/>
      <c r="ZC4642" s="68"/>
      <c r="ZD4642" s="68"/>
    </row>
    <row r="4643" spans="658:680" x14ac:dyDescent="0.25">
      <c r="YH4643" s="68"/>
      <c r="YI4643" s="68"/>
      <c r="YJ4643" s="68"/>
      <c r="YK4643" s="68"/>
      <c r="YL4643" s="68"/>
      <c r="YM4643" s="68"/>
      <c r="YN4643" s="68"/>
      <c r="YO4643" s="68"/>
      <c r="YP4643" s="68"/>
      <c r="YQ4643" s="68"/>
      <c r="YR4643" s="68"/>
      <c r="YS4643" s="68"/>
      <c r="YT4643" s="68"/>
      <c r="YU4643" s="68"/>
      <c r="YV4643" s="68"/>
      <c r="YW4643" s="68"/>
      <c r="YX4643" s="68">
        <v>1.000455812759</v>
      </c>
      <c r="YY4643" s="68"/>
      <c r="YZ4643" s="68"/>
      <c r="ZA4643" s="68"/>
      <c r="ZB4643" s="68"/>
      <c r="ZC4643" s="68"/>
      <c r="ZD4643" s="68"/>
    </row>
    <row r="4644" spans="658:680" x14ac:dyDescent="0.25">
      <c r="YH4644" s="68"/>
      <c r="YI4644" s="68"/>
      <c r="YJ4644" s="68"/>
      <c r="YK4644" s="68"/>
      <c r="YL4644" s="68"/>
      <c r="YM4644" s="68"/>
      <c r="YN4644" s="68"/>
      <c r="YO4644" s="68"/>
      <c r="YP4644" s="68"/>
      <c r="YQ4644" s="68"/>
      <c r="YR4644" s="68"/>
      <c r="YS4644" s="68"/>
      <c r="YT4644" s="68"/>
      <c r="YU4644" s="68"/>
      <c r="YV4644" s="68"/>
      <c r="YW4644" s="68"/>
      <c r="YX4644" s="68">
        <v>1.00045010940969</v>
      </c>
      <c r="YY4644" s="68"/>
      <c r="YZ4644" s="68"/>
      <c r="ZA4644" s="68"/>
      <c r="ZB4644" s="68"/>
      <c r="ZC4644" s="68"/>
      <c r="ZD4644" s="68"/>
    </row>
    <row r="4645" spans="658:680" x14ac:dyDescent="0.25">
      <c r="YH4645" s="68"/>
      <c r="YI4645" s="68"/>
      <c r="YJ4645" s="68"/>
      <c r="YK4645" s="68"/>
      <c r="YL4645" s="68"/>
      <c r="YM4645" s="68"/>
      <c r="YN4645" s="68"/>
      <c r="YO4645" s="68"/>
      <c r="YP4645" s="68"/>
      <c r="YQ4645" s="68"/>
      <c r="YR4645" s="68"/>
      <c r="YS4645" s="68"/>
      <c r="YT4645" s="68"/>
      <c r="YU4645" s="68"/>
      <c r="YV4645" s="68"/>
      <c r="YW4645" s="68"/>
      <c r="YX4645" s="68">
        <v>1.00044809917771</v>
      </c>
      <c r="YY4645" s="68"/>
      <c r="YZ4645" s="68"/>
      <c r="ZA4645" s="68"/>
      <c r="ZB4645" s="68"/>
      <c r="ZC4645" s="68"/>
      <c r="ZD4645" s="68"/>
    </row>
    <row r="4646" spans="658:680" x14ac:dyDescent="0.25">
      <c r="YH4646" s="68"/>
      <c r="YI4646" s="68"/>
      <c r="YJ4646" s="68"/>
      <c r="YK4646" s="68"/>
      <c r="YL4646" s="68"/>
      <c r="YM4646" s="68"/>
      <c r="YN4646" s="68"/>
      <c r="YO4646" s="68"/>
      <c r="YP4646" s="68"/>
      <c r="YQ4646" s="68"/>
      <c r="YR4646" s="68"/>
      <c r="YS4646" s="68"/>
      <c r="YT4646" s="68"/>
      <c r="YU4646" s="68"/>
      <c r="YV4646" s="68"/>
      <c r="YW4646" s="68"/>
      <c r="YX4646" s="68">
        <v>1.00044799935247</v>
      </c>
      <c r="YY4646" s="68"/>
      <c r="YZ4646" s="68"/>
      <c r="ZA4646" s="68"/>
      <c r="ZB4646" s="68"/>
      <c r="ZC4646" s="68"/>
      <c r="ZD4646" s="68"/>
    </row>
    <row r="4647" spans="658:680" x14ac:dyDescent="0.25">
      <c r="YH4647" s="68"/>
      <c r="YI4647" s="68"/>
      <c r="YJ4647" s="68"/>
      <c r="YK4647" s="68"/>
      <c r="YL4647" s="68"/>
      <c r="YM4647" s="68"/>
      <c r="YN4647" s="68"/>
      <c r="YO4647" s="68"/>
      <c r="YP4647" s="68"/>
      <c r="YQ4647" s="68"/>
      <c r="YR4647" s="68"/>
      <c r="YS4647" s="68"/>
      <c r="YT4647" s="68"/>
      <c r="YU4647" s="68"/>
      <c r="YV4647" s="68"/>
      <c r="YW4647" s="68"/>
      <c r="YX4647" s="68">
        <v>1.0004425737427201</v>
      </c>
      <c r="YY4647" s="68"/>
      <c r="YZ4647" s="68"/>
      <c r="ZA4647" s="68"/>
      <c r="ZB4647" s="68"/>
      <c r="ZC4647" s="68"/>
      <c r="ZD4647" s="68"/>
    </row>
    <row r="4648" spans="658:680" x14ac:dyDescent="0.25">
      <c r="YH4648" s="68"/>
      <c r="YI4648" s="68"/>
      <c r="YJ4648" s="68"/>
      <c r="YK4648" s="68"/>
      <c r="YL4648" s="68"/>
      <c r="YM4648" s="68"/>
      <c r="YN4648" s="68"/>
      <c r="YO4648" s="68"/>
      <c r="YP4648" s="68"/>
      <c r="YQ4648" s="68"/>
      <c r="YR4648" s="68"/>
      <c r="YS4648" s="68"/>
      <c r="YT4648" s="68"/>
      <c r="YU4648" s="68"/>
      <c r="YV4648" s="68"/>
      <c r="YW4648" s="68"/>
      <c r="YX4648" s="68">
        <v>1.0004418792716701</v>
      </c>
      <c r="YY4648" s="68"/>
      <c r="YZ4648" s="68"/>
      <c r="ZA4648" s="68"/>
      <c r="ZB4648" s="68"/>
      <c r="ZC4648" s="68"/>
      <c r="ZD4648" s="68"/>
    </row>
    <row r="4649" spans="658:680" x14ac:dyDescent="0.25">
      <c r="YH4649" s="68"/>
      <c r="YI4649" s="68"/>
      <c r="YJ4649" s="68"/>
      <c r="YK4649" s="68"/>
      <c r="YL4649" s="68"/>
      <c r="YM4649" s="68"/>
      <c r="YN4649" s="68"/>
      <c r="YO4649" s="68"/>
      <c r="YP4649" s="68"/>
      <c r="YQ4649" s="68"/>
      <c r="YR4649" s="68"/>
      <c r="YS4649" s="68"/>
      <c r="YT4649" s="68"/>
      <c r="YU4649" s="68"/>
      <c r="YV4649" s="68"/>
      <c r="YW4649" s="68"/>
      <c r="YX4649" s="68">
        <v>1.0004394920683599</v>
      </c>
      <c r="YY4649" s="68"/>
      <c r="YZ4649" s="68"/>
      <c r="ZA4649" s="68"/>
      <c r="ZB4649" s="68"/>
      <c r="ZC4649" s="68"/>
      <c r="ZD4649" s="68"/>
    </row>
    <row r="4650" spans="658:680" x14ac:dyDescent="0.25">
      <c r="YH4650" s="68"/>
      <c r="YI4650" s="68"/>
      <c r="YJ4650" s="68"/>
      <c r="YK4650" s="68"/>
      <c r="YL4650" s="68"/>
      <c r="YM4650" s="68"/>
      <c r="YN4650" s="68"/>
      <c r="YO4650" s="68"/>
      <c r="YP4650" s="68"/>
      <c r="YQ4650" s="68"/>
      <c r="YR4650" s="68"/>
      <c r="YS4650" s="68"/>
      <c r="YT4650" s="68"/>
      <c r="YU4650" s="68"/>
      <c r="YV4650" s="68"/>
      <c r="YW4650" s="68"/>
      <c r="YX4650" s="68">
        <v>1.00043802209164</v>
      </c>
      <c r="YY4650" s="68"/>
      <c r="YZ4650" s="68"/>
      <c r="ZA4650" s="68"/>
      <c r="ZB4650" s="68"/>
      <c r="ZC4650" s="68"/>
      <c r="ZD4650" s="68"/>
    </row>
    <row r="4651" spans="658:680" x14ac:dyDescent="0.25">
      <c r="YH4651" s="68"/>
      <c r="YI4651" s="68"/>
      <c r="YJ4651" s="68"/>
      <c r="YK4651" s="68"/>
      <c r="YL4651" s="68"/>
      <c r="YM4651" s="68"/>
      <c r="YN4651" s="68"/>
      <c r="YO4651" s="68"/>
      <c r="YP4651" s="68"/>
      <c r="YQ4651" s="68"/>
      <c r="YR4651" s="68"/>
      <c r="YS4651" s="68"/>
      <c r="YT4651" s="68"/>
      <c r="YU4651" s="68"/>
      <c r="YV4651" s="68"/>
      <c r="YW4651" s="68"/>
      <c r="YX4651" s="68">
        <v>1.00043430432711</v>
      </c>
      <c r="YY4651" s="68"/>
      <c r="YZ4651" s="68"/>
      <c r="ZA4651" s="68"/>
      <c r="ZB4651" s="68"/>
      <c r="ZC4651" s="68"/>
      <c r="ZD4651" s="68"/>
    </row>
    <row r="4652" spans="658:680" x14ac:dyDescent="0.25">
      <c r="YH4652" s="68"/>
      <c r="YI4652" s="68"/>
      <c r="YJ4652" s="68"/>
      <c r="YK4652" s="68"/>
      <c r="YL4652" s="68"/>
      <c r="YM4652" s="68"/>
      <c r="YN4652" s="68"/>
      <c r="YO4652" s="68"/>
      <c r="YP4652" s="68"/>
      <c r="YQ4652" s="68"/>
      <c r="YR4652" s="68"/>
      <c r="YS4652" s="68"/>
      <c r="YT4652" s="68"/>
      <c r="YU4652" s="68"/>
      <c r="YV4652" s="68"/>
      <c r="YW4652" s="68"/>
      <c r="YX4652" s="68">
        <v>1.0004338851089301</v>
      </c>
      <c r="YY4652" s="68"/>
      <c r="YZ4652" s="68"/>
      <c r="ZA4652" s="68"/>
      <c r="ZB4652" s="68"/>
      <c r="ZC4652" s="68"/>
      <c r="ZD4652" s="68"/>
    </row>
    <row r="4653" spans="658:680" x14ac:dyDescent="0.25">
      <c r="YH4653" s="68"/>
      <c r="YI4653" s="68"/>
      <c r="YJ4653" s="68"/>
      <c r="YK4653" s="68"/>
      <c r="YL4653" s="68"/>
      <c r="YM4653" s="68"/>
      <c r="YN4653" s="68"/>
      <c r="YO4653" s="68"/>
      <c r="YP4653" s="68"/>
      <c r="YQ4653" s="68"/>
      <c r="YR4653" s="68"/>
      <c r="YS4653" s="68"/>
      <c r="YT4653" s="68"/>
      <c r="YU4653" s="68"/>
      <c r="YV4653" s="68"/>
      <c r="YW4653" s="68"/>
      <c r="YX4653" s="68">
        <v>1.00043273757693</v>
      </c>
      <c r="YY4653" s="68"/>
      <c r="YZ4653" s="68"/>
      <c r="ZA4653" s="68"/>
      <c r="ZB4653" s="68"/>
      <c r="ZC4653" s="68"/>
      <c r="ZD4653" s="68"/>
    </row>
    <row r="4654" spans="658:680" x14ac:dyDescent="0.25">
      <c r="YH4654" s="68"/>
      <c r="YI4654" s="68"/>
      <c r="YJ4654" s="68"/>
      <c r="YK4654" s="68"/>
      <c r="YL4654" s="68"/>
      <c r="YM4654" s="68"/>
      <c r="YN4654" s="68"/>
      <c r="YO4654" s="68"/>
      <c r="YP4654" s="68"/>
      <c r="YQ4654" s="68"/>
      <c r="YR4654" s="68"/>
      <c r="YS4654" s="68"/>
      <c r="YT4654" s="68"/>
      <c r="YU4654" s="68"/>
      <c r="YV4654" s="68"/>
      <c r="YW4654" s="68"/>
      <c r="YX4654" s="68">
        <v>1.00043240559507</v>
      </c>
      <c r="YY4654" s="68"/>
      <c r="YZ4654" s="68"/>
      <c r="ZA4654" s="68"/>
      <c r="ZB4654" s="68"/>
      <c r="ZC4654" s="68"/>
      <c r="ZD4654" s="68"/>
    </row>
    <row r="4655" spans="658:680" x14ac:dyDescent="0.25">
      <c r="YH4655" s="68"/>
      <c r="YI4655" s="68"/>
      <c r="YJ4655" s="68"/>
      <c r="YK4655" s="68"/>
      <c r="YL4655" s="68"/>
      <c r="YM4655" s="68"/>
      <c r="YN4655" s="68"/>
      <c r="YO4655" s="68"/>
      <c r="YP4655" s="68"/>
      <c r="YQ4655" s="68"/>
      <c r="YR4655" s="68"/>
      <c r="YS4655" s="68"/>
      <c r="YT4655" s="68"/>
      <c r="YU4655" s="68"/>
      <c r="YV4655" s="68"/>
      <c r="YW4655" s="68"/>
      <c r="YX4655" s="68">
        <v>1.00042809614842</v>
      </c>
      <c r="YY4655" s="68"/>
      <c r="YZ4655" s="68"/>
      <c r="ZA4655" s="68"/>
      <c r="ZB4655" s="68"/>
      <c r="ZC4655" s="68"/>
      <c r="ZD4655" s="68"/>
    </row>
    <row r="4656" spans="658:680" x14ac:dyDescent="0.25">
      <c r="YH4656" s="68"/>
      <c r="YI4656" s="68"/>
      <c r="YJ4656" s="68"/>
      <c r="YK4656" s="68"/>
      <c r="YL4656" s="68"/>
      <c r="YM4656" s="68"/>
      <c r="YN4656" s="68"/>
      <c r="YO4656" s="68"/>
      <c r="YP4656" s="68"/>
      <c r="YQ4656" s="68"/>
      <c r="YR4656" s="68"/>
      <c r="YS4656" s="68"/>
      <c r="YT4656" s="68"/>
      <c r="YU4656" s="68"/>
      <c r="YV4656" s="68"/>
      <c r="YW4656" s="68"/>
      <c r="YX4656" s="68">
        <v>1.00042511629053</v>
      </c>
      <c r="YY4656" s="68"/>
      <c r="YZ4656" s="68"/>
      <c r="ZA4656" s="68"/>
      <c r="ZB4656" s="68"/>
      <c r="ZC4656" s="68"/>
      <c r="ZD4656" s="68"/>
    </row>
    <row r="4657" spans="658:680" x14ac:dyDescent="0.25">
      <c r="YH4657" s="68"/>
      <c r="YI4657" s="68"/>
      <c r="YJ4657" s="68"/>
      <c r="YK4657" s="68"/>
      <c r="YL4657" s="68"/>
      <c r="YM4657" s="68"/>
      <c r="YN4657" s="68"/>
      <c r="YO4657" s="68"/>
      <c r="YP4657" s="68"/>
      <c r="YQ4657" s="68"/>
      <c r="YR4657" s="68"/>
      <c r="YS4657" s="68"/>
      <c r="YT4657" s="68"/>
      <c r="YU4657" s="68"/>
      <c r="YV4657" s="68"/>
      <c r="YW4657" s="68"/>
      <c r="YX4657" s="68">
        <v>1.0004233925445301</v>
      </c>
      <c r="YY4657" s="68"/>
      <c r="YZ4657" s="68"/>
      <c r="ZA4657" s="68"/>
      <c r="ZB4657" s="68"/>
      <c r="ZC4657" s="68"/>
      <c r="ZD4657" s="68"/>
    </row>
    <row r="4658" spans="658:680" x14ac:dyDescent="0.25">
      <c r="YH4658" s="68"/>
      <c r="YI4658" s="68"/>
      <c r="YJ4658" s="68"/>
      <c r="YK4658" s="68"/>
      <c r="YL4658" s="68"/>
      <c r="YM4658" s="68"/>
      <c r="YN4658" s="68"/>
      <c r="YO4658" s="68"/>
      <c r="YP4658" s="68"/>
      <c r="YQ4658" s="68"/>
      <c r="YR4658" s="68"/>
      <c r="YS4658" s="68"/>
      <c r="YT4658" s="68"/>
      <c r="YU4658" s="68"/>
      <c r="YV4658" s="68"/>
      <c r="YW4658" s="68"/>
      <c r="YX4658" s="68">
        <v>1.0004221884511</v>
      </c>
      <c r="YY4658" s="68"/>
      <c r="YZ4658" s="68"/>
      <c r="ZA4658" s="68"/>
      <c r="ZB4658" s="68"/>
      <c r="ZC4658" s="68"/>
      <c r="ZD4658" s="68"/>
    </row>
    <row r="4659" spans="658:680" x14ac:dyDescent="0.25">
      <c r="YH4659" s="68"/>
      <c r="YI4659" s="68"/>
      <c r="YJ4659" s="68"/>
      <c r="YK4659" s="68"/>
      <c r="YL4659" s="68"/>
      <c r="YM4659" s="68"/>
      <c r="YN4659" s="68"/>
      <c r="YO4659" s="68"/>
      <c r="YP4659" s="68"/>
      <c r="YQ4659" s="68"/>
      <c r="YR4659" s="68"/>
      <c r="YS4659" s="68"/>
      <c r="YT4659" s="68"/>
      <c r="YU4659" s="68"/>
      <c r="YV4659" s="68"/>
      <c r="YW4659" s="68"/>
      <c r="YX4659" s="68">
        <v>1.0004215241210199</v>
      </c>
      <c r="YY4659" s="68"/>
      <c r="YZ4659" s="68"/>
      <c r="ZA4659" s="68"/>
      <c r="ZB4659" s="68"/>
      <c r="ZC4659" s="68"/>
      <c r="ZD4659" s="68"/>
    </row>
    <row r="4660" spans="658:680" x14ac:dyDescent="0.25">
      <c r="YH4660" s="68"/>
      <c r="YI4660" s="68"/>
      <c r="YJ4660" s="68"/>
      <c r="YK4660" s="68"/>
      <c r="YL4660" s="68"/>
      <c r="YM4660" s="68"/>
      <c r="YN4660" s="68"/>
      <c r="YO4660" s="68"/>
      <c r="YP4660" s="68"/>
      <c r="YQ4660" s="68"/>
      <c r="YR4660" s="68"/>
      <c r="YS4660" s="68"/>
      <c r="YT4660" s="68"/>
      <c r="YU4660" s="68"/>
      <c r="YV4660" s="68"/>
      <c r="YW4660" s="68"/>
      <c r="YX4660" s="68">
        <v>1.0004207163366501</v>
      </c>
      <c r="YY4660" s="68"/>
      <c r="YZ4660" s="68"/>
      <c r="ZA4660" s="68"/>
      <c r="ZB4660" s="68"/>
      <c r="ZC4660" s="68"/>
      <c r="ZD4660" s="68"/>
    </row>
    <row r="4661" spans="658:680" x14ac:dyDescent="0.25">
      <c r="YH4661" s="68"/>
      <c r="YI4661" s="68"/>
      <c r="YJ4661" s="68"/>
      <c r="YK4661" s="68"/>
      <c r="YL4661" s="68"/>
      <c r="YM4661" s="68"/>
      <c r="YN4661" s="68"/>
      <c r="YO4661" s="68"/>
      <c r="YP4661" s="68"/>
      <c r="YQ4661" s="68"/>
      <c r="YR4661" s="68"/>
      <c r="YS4661" s="68"/>
      <c r="YT4661" s="68"/>
      <c r="YU4661" s="68"/>
      <c r="YV4661" s="68"/>
      <c r="YW4661" s="68"/>
      <c r="YX4661" s="68">
        <v>1.0004205934174</v>
      </c>
      <c r="YY4661" s="68"/>
      <c r="YZ4661" s="68"/>
      <c r="ZA4661" s="68"/>
      <c r="ZB4661" s="68"/>
      <c r="ZC4661" s="68"/>
      <c r="ZD4661" s="68"/>
    </row>
    <row r="4662" spans="658:680" x14ac:dyDescent="0.25">
      <c r="YH4662" s="68"/>
      <c r="YI4662" s="68"/>
      <c r="YJ4662" s="68"/>
      <c r="YK4662" s="68"/>
      <c r="YL4662" s="68"/>
      <c r="YM4662" s="68"/>
      <c r="YN4662" s="68"/>
      <c r="YO4662" s="68"/>
      <c r="YP4662" s="68"/>
      <c r="YQ4662" s="68"/>
      <c r="YR4662" s="68"/>
      <c r="YS4662" s="68"/>
      <c r="YT4662" s="68"/>
      <c r="YU4662" s="68"/>
      <c r="YV4662" s="68"/>
      <c r="YW4662" s="68"/>
      <c r="YX4662" s="68">
        <v>1.00041980216074</v>
      </c>
      <c r="YY4662" s="68"/>
      <c r="YZ4662" s="68"/>
      <c r="ZA4662" s="68"/>
      <c r="ZB4662" s="68"/>
      <c r="ZC4662" s="68"/>
      <c r="ZD4662" s="68"/>
    </row>
    <row r="4663" spans="658:680" x14ac:dyDescent="0.25">
      <c r="YH4663" s="68"/>
      <c r="YI4663" s="68"/>
      <c r="YJ4663" s="68"/>
      <c r="YK4663" s="68"/>
      <c r="YL4663" s="68"/>
      <c r="YM4663" s="68"/>
      <c r="YN4663" s="68"/>
      <c r="YO4663" s="68"/>
      <c r="YP4663" s="68"/>
      <c r="YQ4663" s="68"/>
      <c r="YR4663" s="68"/>
      <c r="YS4663" s="68"/>
      <c r="YT4663" s="68"/>
      <c r="YU4663" s="68"/>
      <c r="YV4663" s="68"/>
      <c r="YW4663" s="68"/>
      <c r="YX4663" s="68">
        <v>1.00041683250415</v>
      </c>
      <c r="YY4663" s="68"/>
      <c r="YZ4663" s="68"/>
      <c r="ZA4663" s="68"/>
      <c r="ZB4663" s="68"/>
      <c r="ZC4663" s="68"/>
      <c r="ZD4663" s="68"/>
    </row>
    <row r="4664" spans="658:680" x14ac:dyDescent="0.25">
      <c r="YH4664" s="68"/>
      <c r="YI4664" s="68"/>
      <c r="YJ4664" s="68"/>
      <c r="YK4664" s="68"/>
      <c r="YL4664" s="68"/>
      <c r="YM4664" s="68"/>
      <c r="YN4664" s="68"/>
      <c r="YO4664" s="68"/>
      <c r="YP4664" s="68"/>
      <c r="YQ4664" s="68"/>
      <c r="YR4664" s="68"/>
      <c r="YS4664" s="68"/>
      <c r="YT4664" s="68"/>
      <c r="YU4664" s="68"/>
      <c r="YV4664" s="68"/>
      <c r="YW4664" s="68"/>
      <c r="YX4664" s="68">
        <v>1.0004123793452699</v>
      </c>
      <c r="YY4664" s="68"/>
      <c r="YZ4664" s="68"/>
      <c r="ZA4664" s="68"/>
      <c r="ZB4664" s="68"/>
      <c r="ZC4664" s="68"/>
      <c r="ZD4664" s="68"/>
    </row>
    <row r="4665" spans="658:680" x14ac:dyDescent="0.25">
      <c r="YH4665" s="68"/>
      <c r="YI4665" s="68"/>
      <c r="YJ4665" s="68"/>
      <c r="YK4665" s="68"/>
      <c r="YL4665" s="68"/>
      <c r="YM4665" s="68"/>
      <c r="YN4665" s="68"/>
      <c r="YO4665" s="68"/>
      <c r="YP4665" s="68"/>
      <c r="YQ4665" s="68"/>
      <c r="YR4665" s="68"/>
      <c r="YS4665" s="68"/>
      <c r="YT4665" s="68"/>
      <c r="YU4665" s="68"/>
      <c r="YV4665" s="68"/>
      <c r="YW4665" s="68"/>
      <c r="YX4665" s="68">
        <v>1.0004111931866499</v>
      </c>
      <c r="YY4665" s="68"/>
      <c r="YZ4665" s="68"/>
      <c r="ZA4665" s="68"/>
      <c r="ZB4665" s="68"/>
      <c r="ZC4665" s="68"/>
      <c r="ZD4665" s="68"/>
    </row>
    <row r="4666" spans="658:680" x14ac:dyDescent="0.25">
      <c r="YH4666" s="68"/>
      <c r="YI4666" s="68"/>
      <c r="YJ4666" s="68"/>
      <c r="YK4666" s="68"/>
      <c r="YL4666" s="68"/>
      <c r="YM4666" s="68"/>
      <c r="YN4666" s="68"/>
      <c r="YO4666" s="68"/>
      <c r="YP4666" s="68"/>
      <c r="YQ4666" s="68"/>
      <c r="YR4666" s="68"/>
      <c r="YS4666" s="68"/>
      <c r="YT4666" s="68"/>
      <c r="YU4666" s="68"/>
      <c r="YV4666" s="68"/>
      <c r="YW4666" s="68"/>
      <c r="YX4666" s="68">
        <v>1.0004078749996499</v>
      </c>
      <c r="YY4666" s="68"/>
      <c r="YZ4666" s="68"/>
      <c r="ZA4666" s="68"/>
      <c r="ZB4666" s="68"/>
      <c r="ZC4666" s="68"/>
      <c r="ZD4666" s="68"/>
    </row>
    <row r="4667" spans="658:680" x14ac:dyDescent="0.25">
      <c r="YH4667" s="68"/>
      <c r="YI4667" s="68"/>
      <c r="YJ4667" s="68"/>
      <c r="YK4667" s="68"/>
      <c r="YL4667" s="68"/>
      <c r="YM4667" s="68"/>
      <c r="YN4667" s="68"/>
      <c r="YO4667" s="68"/>
      <c r="YP4667" s="68"/>
      <c r="YQ4667" s="68"/>
      <c r="YR4667" s="68"/>
      <c r="YS4667" s="68"/>
      <c r="YT4667" s="68"/>
      <c r="YU4667" s="68"/>
      <c r="YV4667" s="68"/>
      <c r="YW4667" s="68"/>
      <c r="YX4667" s="68">
        <v>1.0004077540240699</v>
      </c>
      <c r="YY4667" s="68"/>
      <c r="YZ4667" s="68"/>
      <c r="ZA4667" s="68"/>
      <c r="ZB4667" s="68"/>
      <c r="ZC4667" s="68"/>
      <c r="ZD4667" s="68"/>
    </row>
    <row r="4668" spans="658:680" x14ac:dyDescent="0.25">
      <c r="YH4668" s="68"/>
      <c r="YI4668" s="68"/>
      <c r="YJ4668" s="68"/>
      <c r="YK4668" s="68"/>
      <c r="YL4668" s="68"/>
      <c r="YM4668" s="68"/>
      <c r="YN4668" s="68"/>
      <c r="YO4668" s="68"/>
      <c r="YP4668" s="68"/>
      <c r="YQ4668" s="68"/>
      <c r="YR4668" s="68"/>
      <c r="YS4668" s="68"/>
      <c r="YT4668" s="68"/>
      <c r="YU4668" s="68"/>
      <c r="YV4668" s="68"/>
      <c r="YW4668" s="68"/>
      <c r="YX4668" s="68">
        <v>1.0004062874611801</v>
      </c>
      <c r="YY4668" s="68"/>
      <c r="YZ4668" s="68"/>
      <c r="ZA4668" s="68"/>
      <c r="ZB4668" s="68"/>
      <c r="ZC4668" s="68"/>
      <c r="ZD4668" s="68"/>
    </row>
    <row r="4669" spans="658:680" x14ac:dyDescent="0.25">
      <c r="YH4669" s="68"/>
      <c r="YI4669" s="68"/>
      <c r="YJ4669" s="68"/>
      <c r="YK4669" s="68"/>
      <c r="YL4669" s="68"/>
      <c r="YM4669" s="68"/>
      <c r="YN4669" s="68"/>
      <c r="YO4669" s="68"/>
      <c r="YP4669" s="68"/>
      <c r="YQ4669" s="68"/>
      <c r="YR4669" s="68"/>
      <c r="YS4669" s="68"/>
      <c r="YT4669" s="68"/>
      <c r="YU4669" s="68"/>
      <c r="YV4669" s="68"/>
      <c r="YW4669" s="68"/>
      <c r="YX4669" s="68">
        <v>1.0004038319844399</v>
      </c>
      <c r="YY4669" s="68"/>
      <c r="YZ4669" s="68"/>
      <c r="ZA4669" s="68"/>
      <c r="ZB4669" s="68"/>
      <c r="ZC4669" s="68"/>
      <c r="ZD4669" s="68"/>
    </row>
    <row r="4670" spans="658:680" x14ac:dyDescent="0.25">
      <c r="YH4670" s="68"/>
      <c r="YI4670" s="68"/>
      <c r="YJ4670" s="68"/>
      <c r="YK4670" s="68"/>
      <c r="YL4670" s="68"/>
      <c r="YM4670" s="68"/>
      <c r="YN4670" s="68"/>
      <c r="YO4670" s="68"/>
      <c r="YP4670" s="68"/>
      <c r="YQ4670" s="68"/>
      <c r="YR4670" s="68"/>
      <c r="YS4670" s="68"/>
      <c r="YT4670" s="68"/>
      <c r="YU4670" s="68"/>
      <c r="YV4670" s="68"/>
      <c r="YW4670" s="68"/>
      <c r="YX4670" s="68">
        <v>1.00039802104842</v>
      </c>
      <c r="YY4670" s="68"/>
      <c r="YZ4670" s="68"/>
      <c r="ZA4670" s="68"/>
      <c r="ZB4670" s="68"/>
      <c r="ZC4670" s="68"/>
      <c r="ZD4670" s="68"/>
    </row>
    <row r="4671" spans="658:680" x14ac:dyDescent="0.25">
      <c r="YH4671" s="68"/>
      <c r="YI4671" s="68"/>
      <c r="YJ4671" s="68"/>
      <c r="YK4671" s="68"/>
      <c r="YL4671" s="68"/>
      <c r="YM4671" s="68"/>
      <c r="YN4671" s="68"/>
      <c r="YO4671" s="68"/>
      <c r="YP4671" s="68"/>
      <c r="YQ4671" s="68"/>
      <c r="YR4671" s="68"/>
      <c r="YS4671" s="68"/>
      <c r="YT4671" s="68"/>
      <c r="YU4671" s="68"/>
      <c r="YV4671" s="68"/>
      <c r="YW4671" s="68"/>
      <c r="YX4671" s="68">
        <v>1.0003948452201501</v>
      </c>
      <c r="YY4671" s="68"/>
      <c r="YZ4671" s="68"/>
      <c r="ZA4671" s="68"/>
      <c r="ZB4671" s="68"/>
      <c r="ZC4671" s="68"/>
      <c r="ZD4671" s="68"/>
    </row>
    <row r="4672" spans="658:680" x14ac:dyDescent="0.25">
      <c r="YH4672" s="68"/>
      <c r="YI4672" s="68"/>
      <c r="YJ4672" s="68"/>
      <c r="YK4672" s="68"/>
      <c r="YL4672" s="68"/>
      <c r="YM4672" s="68"/>
      <c r="YN4672" s="68"/>
      <c r="YO4672" s="68"/>
      <c r="YP4672" s="68"/>
      <c r="YQ4672" s="68"/>
      <c r="YR4672" s="68"/>
      <c r="YS4672" s="68"/>
      <c r="YT4672" s="68"/>
      <c r="YU4672" s="68"/>
      <c r="YV4672" s="68"/>
      <c r="YW4672" s="68"/>
      <c r="YX4672" s="68">
        <v>1.0003911025245</v>
      </c>
      <c r="YY4672" s="68"/>
      <c r="YZ4672" s="68"/>
      <c r="ZA4672" s="68"/>
      <c r="ZB4672" s="68"/>
      <c r="ZC4672" s="68"/>
      <c r="ZD4672" s="68"/>
    </row>
    <row r="4673" spans="658:680" x14ac:dyDescent="0.25">
      <c r="YH4673" s="68"/>
      <c r="YI4673" s="68"/>
      <c r="YJ4673" s="68"/>
      <c r="YK4673" s="68"/>
      <c r="YL4673" s="68"/>
      <c r="YM4673" s="68"/>
      <c r="YN4673" s="68"/>
      <c r="YO4673" s="68"/>
      <c r="YP4673" s="68"/>
      <c r="YQ4673" s="68"/>
      <c r="YR4673" s="68"/>
      <c r="YS4673" s="68"/>
      <c r="YT4673" s="68"/>
      <c r="YU4673" s="68"/>
      <c r="YV4673" s="68"/>
      <c r="YW4673" s="68"/>
      <c r="YX4673" s="68">
        <v>1.00039100632624</v>
      </c>
      <c r="YY4673" s="68"/>
      <c r="YZ4673" s="68"/>
      <c r="ZA4673" s="68"/>
      <c r="ZB4673" s="68"/>
      <c r="ZC4673" s="68"/>
      <c r="ZD4673" s="68"/>
    </row>
    <row r="4674" spans="658:680" x14ac:dyDescent="0.25">
      <c r="YH4674" s="68"/>
      <c r="YI4674" s="68"/>
      <c r="YJ4674" s="68"/>
      <c r="YK4674" s="68"/>
      <c r="YL4674" s="68"/>
      <c r="YM4674" s="68"/>
      <c r="YN4674" s="68"/>
      <c r="YO4674" s="68"/>
      <c r="YP4674" s="68"/>
      <c r="YQ4674" s="68"/>
      <c r="YR4674" s="68"/>
      <c r="YS4674" s="68"/>
      <c r="YT4674" s="68"/>
      <c r="YU4674" s="68"/>
      <c r="YV4674" s="68"/>
      <c r="YW4674" s="68"/>
      <c r="YX4674" s="68">
        <v>1.00038898078326</v>
      </c>
      <c r="YY4674" s="68"/>
      <c r="YZ4674" s="68"/>
      <c r="ZA4674" s="68"/>
      <c r="ZB4674" s="68"/>
      <c r="ZC4674" s="68"/>
      <c r="ZD4674" s="68"/>
    </row>
    <row r="4675" spans="658:680" x14ac:dyDescent="0.25">
      <c r="YH4675" s="68"/>
      <c r="YI4675" s="68"/>
      <c r="YJ4675" s="68"/>
      <c r="YK4675" s="68"/>
      <c r="YL4675" s="68"/>
      <c r="YM4675" s="68"/>
      <c r="YN4675" s="68"/>
      <c r="YO4675" s="68"/>
      <c r="YP4675" s="68"/>
      <c r="YQ4675" s="68"/>
      <c r="YR4675" s="68"/>
      <c r="YS4675" s="68"/>
      <c r="YT4675" s="68"/>
      <c r="YU4675" s="68"/>
      <c r="YV4675" s="68"/>
      <c r="YW4675" s="68"/>
      <c r="YX4675" s="68">
        <v>1.00038823372007</v>
      </c>
      <c r="YY4675" s="68"/>
      <c r="YZ4675" s="68"/>
      <c r="ZA4675" s="68"/>
      <c r="ZB4675" s="68"/>
      <c r="ZC4675" s="68"/>
      <c r="ZD4675" s="68"/>
    </row>
    <row r="4676" spans="658:680" x14ac:dyDescent="0.25">
      <c r="YH4676" s="68"/>
      <c r="YI4676" s="68"/>
      <c r="YJ4676" s="68"/>
      <c r="YK4676" s="68"/>
      <c r="YL4676" s="68"/>
      <c r="YM4676" s="68"/>
      <c r="YN4676" s="68"/>
      <c r="YO4676" s="68"/>
      <c r="YP4676" s="68"/>
      <c r="YQ4676" s="68"/>
      <c r="YR4676" s="68"/>
      <c r="YS4676" s="68"/>
      <c r="YT4676" s="68"/>
      <c r="YU4676" s="68"/>
      <c r="YV4676" s="68"/>
      <c r="YW4676" s="68"/>
      <c r="YX4676" s="68">
        <v>1.00038523050146</v>
      </c>
      <c r="YY4676" s="68"/>
      <c r="YZ4676" s="68"/>
      <c r="ZA4676" s="68"/>
      <c r="ZB4676" s="68"/>
      <c r="ZC4676" s="68"/>
      <c r="ZD4676" s="68"/>
    </row>
    <row r="4677" spans="658:680" x14ac:dyDescent="0.25">
      <c r="YH4677" s="68"/>
      <c r="YI4677" s="68"/>
      <c r="YJ4677" s="68"/>
      <c r="YK4677" s="68"/>
      <c r="YL4677" s="68"/>
      <c r="YM4677" s="68"/>
      <c r="YN4677" s="68"/>
      <c r="YO4677" s="68"/>
      <c r="YP4677" s="68"/>
      <c r="YQ4677" s="68"/>
      <c r="YR4677" s="68"/>
      <c r="YS4677" s="68"/>
      <c r="YT4677" s="68"/>
      <c r="YU4677" s="68"/>
      <c r="YV4677" s="68"/>
      <c r="YW4677" s="68"/>
      <c r="YX4677" s="68">
        <v>1.0003786253629501</v>
      </c>
      <c r="YY4677" s="68"/>
      <c r="YZ4677" s="68"/>
      <c r="ZA4677" s="68"/>
      <c r="ZB4677" s="68"/>
      <c r="ZC4677" s="68"/>
      <c r="ZD4677" s="68"/>
    </row>
    <row r="4678" spans="658:680" x14ac:dyDescent="0.25">
      <c r="YH4678" s="68"/>
      <c r="YI4678" s="68"/>
      <c r="YJ4678" s="68"/>
      <c r="YK4678" s="68"/>
      <c r="YL4678" s="68"/>
      <c r="YM4678" s="68"/>
      <c r="YN4678" s="68"/>
      <c r="YO4678" s="68"/>
      <c r="YP4678" s="68"/>
      <c r="YQ4678" s="68"/>
      <c r="YR4678" s="68"/>
      <c r="YS4678" s="68"/>
      <c r="YT4678" s="68"/>
      <c r="YU4678" s="68"/>
      <c r="YV4678" s="68"/>
      <c r="YW4678" s="68"/>
      <c r="YX4678" s="68">
        <v>1.00037640795607</v>
      </c>
      <c r="YY4678" s="68"/>
      <c r="YZ4678" s="68"/>
      <c r="ZA4678" s="68"/>
      <c r="ZB4678" s="68"/>
      <c r="ZC4678" s="68"/>
      <c r="ZD4678" s="68"/>
    </row>
    <row r="4679" spans="658:680" x14ac:dyDescent="0.25">
      <c r="YH4679" s="68"/>
      <c r="YI4679" s="68"/>
      <c r="YJ4679" s="68"/>
      <c r="YK4679" s="68"/>
      <c r="YL4679" s="68"/>
      <c r="YM4679" s="68"/>
      <c r="YN4679" s="68"/>
      <c r="YO4679" s="68"/>
      <c r="YP4679" s="68"/>
      <c r="YQ4679" s="68"/>
      <c r="YR4679" s="68"/>
      <c r="YS4679" s="68"/>
      <c r="YT4679" s="68"/>
      <c r="YU4679" s="68"/>
      <c r="YV4679" s="68"/>
      <c r="YW4679" s="68"/>
      <c r="YX4679" s="68">
        <v>1.00037441682824</v>
      </c>
      <c r="YY4679" s="68"/>
      <c r="YZ4679" s="68"/>
      <c r="ZA4679" s="68"/>
      <c r="ZB4679" s="68"/>
      <c r="ZC4679" s="68"/>
      <c r="ZD4679" s="68"/>
    </row>
    <row r="4680" spans="658:680" x14ac:dyDescent="0.25">
      <c r="YH4680" s="68"/>
      <c r="YI4680" s="68"/>
      <c r="YJ4680" s="68"/>
      <c r="YK4680" s="68"/>
      <c r="YL4680" s="68"/>
      <c r="YM4680" s="68"/>
      <c r="YN4680" s="68"/>
      <c r="YO4680" s="68"/>
      <c r="YP4680" s="68"/>
      <c r="YQ4680" s="68"/>
      <c r="YR4680" s="68"/>
      <c r="YS4680" s="68"/>
      <c r="YT4680" s="68"/>
      <c r="YU4680" s="68"/>
      <c r="YV4680" s="68"/>
      <c r="YW4680" s="68"/>
      <c r="YX4680" s="68">
        <v>1.0003739846764901</v>
      </c>
      <c r="YY4680" s="68"/>
      <c r="YZ4680" s="68"/>
      <c r="ZA4680" s="68"/>
      <c r="ZB4680" s="68"/>
      <c r="ZC4680" s="68"/>
      <c r="ZD4680" s="68"/>
    </row>
    <row r="4681" spans="658:680" x14ac:dyDescent="0.25">
      <c r="YH4681" s="68"/>
      <c r="YI4681" s="68"/>
      <c r="YJ4681" s="68"/>
      <c r="YK4681" s="68"/>
      <c r="YL4681" s="68"/>
      <c r="YM4681" s="68"/>
      <c r="YN4681" s="68"/>
      <c r="YO4681" s="68"/>
      <c r="YP4681" s="68"/>
      <c r="YQ4681" s="68"/>
      <c r="YR4681" s="68"/>
      <c r="YS4681" s="68"/>
      <c r="YT4681" s="68"/>
      <c r="YU4681" s="68"/>
      <c r="YV4681" s="68"/>
      <c r="YW4681" s="68"/>
      <c r="YX4681" s="68">
        <v>1.00037154606773</v>
      </c>
      <c r="YY4681" s="68"/>
      <c r="YZ4681" s="68"/>
      <c r="ZA4681" s="68"/>
      <c r="ZB4681" s="68"/>
      <c r="ZC4681" s="68"/>
      <c r="ZD4681" s="68"/>
    </row>
    <row r="4682" spans="658:680" x14ac:dyDescent="0.25">
      <c r="YH4682" s="68"/>
      <c r="YI4682" s="68"/>
      <c r="YJ4682" s="68"/>
      <c r="YK4682" s="68"/>
      <c r="YL4682" s="68"/>
      <c r="YM4682" s="68"/>
      <c r="YN4682" s="68"/>
      <c r="YO4682" s="68"/>
      <c r="YP4682" s="68"/>
      <c r="YQ4682" s="68"/>
      <c r="YR4682" s="68"/>
      <c r="YS4682" s="68"/>
      <c r="YT4682" s="68"/>
      <c r="YU4682" s="68"/>
      <c r="YV4682" s="68"/>
      <c r="YW4682" s="68"/>
      <c r="YX4682" s="68">
        <v>1.0003655340661</v>
      </c>
      <c r="YY4682" s="68"/>
      <c r="YZ4682" s="68"/>
      <c r="ZA4682" s="68"/>
      <c r="ZB4682" s="68"/>
      <c r="ZC4682" s="68"/>
      <c r="ZD4682" s="68"/>
    </row>
    <row r="4683" spans="658:680" x14ac:dyDescent="0.25">
      <c r="YH4683" s="68"/>
      <c r="YI4683" s="68"/>
      <c r="YJ4683" s="68"/>
      <c r="YK4683" s="68"/>
      <c r="YL4683" s="68"/>
      <c r="YM4683" s="68"/>
      <c r="YN4683" s="68"/>
      <c r="YO4683" s="68"/>
      <c r="YP4683" s="68"/>
      <c r="YQ4683" s="68"/>
      <c r="YR4683" s="68"/>
      <c r="YS4683" s="68"/>
      <c r="YT4683" s="68"/>
      <c r="YU4683" s="68"/>
      <c r="YV4683" s="68"/>
      <c r="YW4683" s="68"/>
      <c r="YX4683" s="68">
        <v>1.0003626537388699</v>
      </c>
      <c r="YY4683" s="68"/>
      <c r="YZ4683" s="68"/>
      <c r="ZA4683" s="68"/>
      <c r="ZB4683" s="68"/>
      <c r="ZC4683" s="68"/>
      <c r="ZD4683" s="68"/>
    </row>
    <row r="4684" spans="658:680" x14ac:dyDescent="0.25">
      <c r="YH4684" s="68"/>
      <c r="YI4684" s="68"/>
      <c r="YJ4684" s="68"/>
      <c r="YK4684" s="68"/>
      <c r="YL4684" s="68"/>
      <c r="YM4684" s="68"/>
      <c r="YN4684" s="68"/>
      <c r="YO4684" s="68"/>
      <c r="YP4684" s="68"/>
      <c r="YQ4684" s="68"/>
      <c r="YR4684" s="68"/>
      <c r="YS4684" s="68"/>
      <c r="YT4684" s="68"/>
      <c r="YU4684" s="68"/>
      <c r="YV4684" s="68"/>
      <c r="YW4684" s="68"/>
      <c r="YX4684" s="68">
        <v>1.00036241126035</v>
      </c>
      <c r="YY4684" s="68"/>
      <c r="YZ4684" s="68"/>
      <c r="ZA4684" s="68"/>
      <c r="ZB4684" s="68"/>
      <c r="ZC4684" s="68"/>
      <c r="ZD4684" s="68"/>
    </row>
    <row r="4685" spans="658:680" x14ac:dyDescent="0.25">
      <c r="YH4685" s="68"/>
      <c r="YI4685" s="68"/>
      <c r="YJ4685" s="68"/>
      <c r="YK4685" s="68"/>
      <c r="YL4685" s="68"/>
      <c r="YM4685" s="68"/>
      <c r="YN4685" s="68"/>
      <c r="YO4685" s="68"/>
      <c r="YP4685" s="68"/>
      <c r="YQ4685" s="68"/>
      <c r="YR4685" s="68"/>
      <c r="YS4685" s="68"/>
      <c r="YT4685" s="68"/>
      <c r="YU4685" s="68"/>
      <c r="YV4685" s="68"/>
      <c r="YW4685" s="68"/>
      <c r="YX4685" s="68">
        <v>1.0003608188256501</v>
      </c>
      <c r="YY4685" s="68"/>
      <c r="YZ4685" s="68"/>
      <c r="ZA4685" s="68"/>
      <c r="ZB4685" s="68"/>
      <c r="ZC4685" s="68"/>
      <c r="ZD4685" s="68"/>
    </row>
    <row r="4686" spans="658:680" x14ac:dyDescent="0.25">
      <c r="YH4686" s="68"/>
      <c r="YI4686" s="68"/>
      <c r="YJ4686" s="68"/>
      <c r="YK4686" s="68"/>
      <c r="YL4686" s="68"/>
      <c r="YM4686" s="68"/>
      <c r="YN4686" s="68"/>
      <c r="YO4686" s="68"/>
      <c r="YP4686" s="68"/>
      <c r="YQ4686" s="68"/>
      <c r="YR4686" s="68"/>
      <c r="YS4686" s="68"/>
      <c r="YT4686" s="68"/>
      <c r="YU4686" s="68"/>
      <c r="YV4686" s="68"/>
      <c r="YW4686" s="68"/>
      <c r="YX4686" s="68">
        <v>1.0003584635196301</v>
      </c>
      <c r="YY4686" s="68"/>
      <c r="YZ4686" s="68"/>
      <c r="ZA4686" s="68"/>
      <c r="ZB4686" s="68"/>
      <c r="ZC4686" s="68"/>
      <c r="ZD4686" s="68"/>
    </row>
    <row r="4687" spans="658:680" x14ac:dyDescent="0.25">
      <c r="YH4687" s="68"/>
      <c r="YI4687" s="68"/>
      <c r="YJ4687" s="68"/>
      <c r="YK4687" s="68"/>
      <c r="YL4687" s="68"/>
      <c r="YM4687" s="68"/>
      <c r="YN4687" s="68"/>
      <c r="YO4687" s="68"/>
      <c r="YP4687" s="68"/>
      <c r="YQ4687" s="68"/>
      <c r="YR4687" s="68"/>
      <c r="YS4687" s="68"/>
      <c r="YT4687" s="68"/>
      <c r="YU4687" s="68"/>
      <c r="YV4687" s="68"/>
      <c r="YW4687" s="68"/>
      <c r="YX4687" s="68">
        <v>1.00035802033891</v>
      </c>
      <c r="YY4687" s="68"/>
      <c r="YZ4687" s="68"/>
      <c r="ZA4687" s="68"/>
      <c r="ZB4687" s="68"/>
      <c r="ZC4687" s="68"/>
      <c r="ZD4687" s="68"/>
    </row>
    <row r="4688" spans="658:680" x14ac:dyDescent="0.25">
      <c r="YH4688" s="68"/>
      <c r="YI4688" s="68"/>
      <c r="YJ4688" s="68"/>
      <c r="YK4688" s="68"/>
      <c r="YL4688" s="68"/>
      <c r="YM4688" s="68"/>
      <c r="YN4688" s="68"/>
      <c r="YO4688" s="68"/>
      <c r="YP4688" s="68"/>
      <c r="YQ4688" s="68"/>
      <c r="YR4688" s="68"/>
      <c r="YS4688" s="68"/>
      <c r="YT4688" s="68"/>
      <c r="YU4688" s="68"/>
      <c r="YV4688" s="68"/>
      <c r="YW4688" s="68"/>
      <c r="YX4688" s="68">
        <v>1.0003557930932101</v>
      </c>
      <c r="YY4688" s="68"/>
      <c r="YZ4688" s="68"/>
      <c r="ZA4688" s="68"/>
      <c r="ZB4688" s="68"/>
      <c r="ZC4688" s="68"/>
      <c r="ZD4688" s="68"/>
    </row>
    <row r="4689" spans="658:680" x14ac:dyDescent="0.25">
      <c r="YH4689" s="68"/>
      <c r="YI4689" s="68"/>
      <c r="YJ4689" s="68"/>
      <c r="YK4689" s="68"/>
      <c r="YL4689" s="68"/>
      <c r="YM4689" s="68"/>
      <c r="YN4689" s="68"/>
      <c r="YO4689" s="68"/>
      <c r="YP4689" s="68"/>
      <c r="YQ4689" s="68"/>
      <c r="YR4689" s="68"/>
      <c r="YS4689" s="68"/>
      <c r="YT4689" s="68"/>
      <c r="YU4689" s="68"/>
      <c r="YV4689" s="68"/>
      <c r="YW4689" s="68"/>
      <c r="YX4689" s="68">
        <v>1.0003539718896599</v>
      </c>
      <c r="YY4689" s="68"/>
      <c r="YZ4689" s="68"/>
      <c r="ZA4689" s="68"/>
      <c r="ZB4689" s="68"/>
      <c r="ZC4689" s="68"/>
      <c r="ZD4689" s="68"/>
    </row>
    <row r="4690" spans="658:680" x14ac:dyDescent="0.25">
      <c r="YH4690" s="68"/>
      <c r="YI4690" s="68"/>
      <c r="YJ4690" s="68"/>
      <c r="YK4690" s="68"/>
      <c r="YL4690" s="68"/>
      <c r="YM4690" s="68"/>
      <c r="YN4690" s="68"/>
      <c r="YO4690" s="68"/>
      <c r="YP4690" s="68"/>
      <c r="YQ4690" s="68"/>
      <c r="YR4690" s="68"/>
      <c r="YS4690" s="68"/>
      <c r="YT4690" s="68"/>
      <c r="YU4690" s="68"/>
      <c r="YV4690" s="68"/>
      <c r="YW4690" s="68"/>
      <c r="YX4690" s="68">
        <v>1.0003490411129701</v>
      </c>
      <c r="YY4690" s="68"/>
      <c r="YZ4690" s="68"/>
      <c r="ZA4690" s="68"/>
      <c r="ZB4690" s="68"/>
      <c r="ZC4690" s="68"/>
      <c r="ZD4690" s="68"/>
    </row>
    <row r="4691" spans="658:680" x14ac:dyDescent="0.25">
      <c r="YH4691" s="68"/>
      <c r="YI4691" s="68"/>
      <c r="YJ4691" s="68"/>
      <c r="YK4691" s="68"/>
      <c r="YL4691" s="68"/>
      <c r="YM4691" s="68"/>
      <c r="YN4691" s="68"/>
      <c r="YO4691" s="68"/>
      <c r="YP4691" s="68"/>
      <c r="YQ4691" s="68"/>
      <c r="YR4691" s="68"/>
      <c r="YS4691" s="68"/>
      <c r="YT4691" s="68"/>
      <c r="YU4691" s="68"/>
      <c r="YV4691" s="68"/>
      <c r="YW4691" s="68"/>
      <c r="YX4691" s="68">
        <v>1.0003476257434001</v>
      </c>
      <c r="YY4691" s="68"/>
      <c r="YZ4691" s="68"/>
      <c r="ZA4691" s="68"/>
      <c r="ZB4691" s="68"/>
      <c r="ZC4691" s="68"/>
      <c r="ZD4691" s="68"/>
    </row>
    <row r="4692" spans="658:680" x14ac:dyDescent="0.25">
      <c r="YH4692" s="68"/>
      <c r="YI4692" s="68"/>
      <c r="YJ4692" s="68"/>
      <c r="YK4692" s="68"/>
      <c r="YL4692" s="68"/>
      <c r="YM4692" s="68"/>
      <c r="YN4692" s="68"/>
      <c r="YO4692" s="68"/>
      <c r="YP4692" s="68"/>
      <c r="YQ4692" s="68"/>
      <c r="YR4692" s="68"/>
      <c r="YS4692" s="68"/>
      <c r="YT4692" s="68"/>
      <c r="YU4692" s="68"/>
      <c r="YV4692" s="68"/>
      <c r="YW4692" s="68"/>
      <c r="YX4692" s="68">
        <v>1.0003441921249101</v>
      </c>
      <c r="YY4692" s="68"/>
      <c r="YZ4692" s="68"/>
      <c r="ZA4692" s="68"/>
      <c r="ZB4692" s="68"/>
      <c r="ZC4692" s="68"/>
      <c r="ZD4692" s="68"/>
    </row>
    <row r="4693" spans="658:680" x14ac:dyDescent="0.25">
      <c r="YH4693" s="68"/>
      <c r="YI4693" s="68"/>
      <c r="YJ4693" s="68"/>
      <c r="YK4693" s="68"/>
      <c r="YL4693" s="68"/>
      <c r="YM4693" s="68"/>
      <c r="YN4693" s="68"/>
      <c r="YO4693" s="68"/>
      <c r="YP4693" s="68"/>
      <c r="YQ4693" s="68"/>
      <c r="YR4693" s="68"/>
      <c r="YS4693" s="68"/>
      <c r="YT4693" s="68"/>
      <c r="YU4693" s="68"/>
      <c r="YV4693" s="68"/>
      <c r="YW4693" s="68"/>
      <c r="YX4693" s="68">
        <v>1.0003414721767001</v>
      </c>
      <c r="YY4693" s="68"/>
      <c r="YZ4693" s="68"/>
      <c r="ZA4693" s="68"/>
      <c r="ZB4693" s="68"/>
      <c r="ZC4693" s="68"/>
      <c r="ZD4693" s="68"/>
    </row>
    <row r="4694" spans="658:680" x14ac:dyDescent="0.25">
      <c r="YH4694" s="68"/>
      <c r="YI4694" s="68"/>
      <c r="YJ4694" s="68"/>
      <c r="YK4694" s="68"/>
      <c r="YL4694" s="68"/>
      <c r="YM4694" s="68"/>
      <c r="YN4694" s="68"/>
      <c r="YO4694" s="68"/>
      <c r="YP4694" s="68"/>
      <c r="YQ4694" s="68"/>
      <c r="YR4694" s="68"/>
      <c r="YS4694" s="68"/>
      <c r="YT4694" s="68"/>
      <c r="YU4694" s="68"/>
      <c r="YV4694" s="68"/>
      <c r="YW4694" s="68"/>
      <c r="YX4694" s="68">
        <v>1.0003399134245701</v>
      </c>
      <c r="YY4694" s="68"/>
      <c r="YZ4694" s="68"/>
      <c r="ZA4694" s="68"/>
      <c r="ZB4694" s="68"/>
      <c r="ZC4694" s="68"/>
      <c r="ZD4694" s="68"/>
    </row>
    <row r="4695" spans="658:680" x14ac:dyDescent="0.25">
      <c r="YH4695" s="68"/>
      <c r="YI4695" s="68"/>
      <c r="YJ4695" s="68"/>
      <c r="YK4695" s="68"/>
      <c r="YL4695" s="68"/>
      <c r="YM4695" s="68"/>
      <c r="YN4695" s="68"/>
      <c r="YO4695" s="68"/>
      <c r="YP4695" s="68"/>
      <c r="YQ4695" s="68"/>
      <c r="YR4695" s="68"/>
      <c r="YS4695" s="68"/>
      <c r="YT4695" s="68"/>
      <c r="YU4695" s="68"/>
      <c r="YV4695" s="68"/>
      <c r="YW4695" s="68"/>
      <c r="YX4695" s="68">
        <v>1.0003356185796299</v>
      </c>
      <c r="YY4695" s="68"/>
      <c r="YZ4695" s="68"/>
      <c r="ZA4695" s="68"/>
      <c r="ZB4695" s="68"/>
      <c r="ZC4695" s="68"/>
      <c r="ZD4695" s="68"/>
    </row>
    <row r="4696" spans="658:680" x14ac:dyDescent="0.25">
      <c r="YH4696" s="68"/>
      <c r="YI4696" s="68"/>
      <c r="YJ4696" s="68"/>
      <c r="YK4696" s="68"/>
      <c r="YL4696" s="68"/>
      <c r="YM4696" s="68"/>
      <c r="YN4696" s="68"/>
      <c r="YO4696" s="68"/>
      <c r="YP4696" s="68"/>
      <c r="YQ4696" s="68"/>
      <c r="YR4696" s="68"/>
      <c r="YS4696" s="68"/>
      <c r="YT4696" s="68"/>
      <c r="YU4696" s="68"/>
      <c r="YV4696" s="68"/>
      <c r="YW4696" s="68"/>
      <c r="YX4696" s="68">
        <v>1.00032864741294</v>
      </c>
      <c r="YY4696" s="68"/>
      <c r="YZ4696" s="68"/>
      <c r="ZA4696" s="68"/>
      <c r="ZB4696" s="68"/>
      <c r="ZC4696" s="68"/>
      <c r="ZD4696" s="68"/>
    </row>
    <row r="4697" spans="658:680" x14ac:dyDescent="0.25">
      <c r="YH4697" s="68"/>
      <c r="YI4697" s="68"/>
      <c r="YJ4697" s="68"/>
      <c r="YK4697" s="68"/>
      <c r="YL4697" s="68"/>
      <c r="YM4697" s="68"/>
      <c r="YN4697" s="68"/>
      <c r="YO4697" s="68"/>
      <c r="YP4697" s="68"/>
      <c r="YQ4697" s="68"/>
      <c r="YR4697" s="68"/>
      <c r="YS4697" s="68"/>
      <c r="YT4697" s="68"/>
      <c r="YU4697" s="68"/>
      <c r="YV4697" s="68"/>
      <c r="YW4697" s="68"/>
      <c r="YX4697" s="68">
        <v>1.0003281341241199</v>
      </c>
      <c r="YY4697" s="68"/>
      <c r="YZ4697" s="68"/>
      <c r="ZA4697" s="68"/>
      <c r="ZB4697" s="68"/>
      <c r="ZC4697" s="68"/>
      <c r="ZD4697" s="68"/>
    </row>
    <row r="4698" spans="658:680" x14ac:dyDescent="0.25">
      <c r="YH4698" s="68"/>
      <c r="YI4698" s="68"/>
      <c r="YJ4698" s="68"/>
      <c r="YK4698" s="68"/>
      <c r="YL4698" s="68"/>
      <c r="YM4698" s="68"/>
      <c r="YN4698" s="68"/>
      <c r="YO4698" s="68"/>
      <c r="YP4698" s="68"/>
      <c r="YQ4698" s="68"/>
      <c r="YR4698" s="68"/>
      <c r="YS4698" s="68"/>
      <c r="YT4698" s="68"/>
      <c r="YU4698" s="68"/>
      <c r="YV4698" s="68"/>
      <c r="YW4698" s="68"/>
      <c r="YX4698" s="68">
        <v>1.0003252398118401</v>
      </c>
      <c r="YY4698" s="68"/>
      <c r="YZ4698" s="68"/>
      <c r="ZA4698" s="68"/>
      <c r="ZB4698" s="68"/>
      <c r="ZC4698" s="68"/>
      <c r="ZD4698" s="68"/>
    </row>
    <row r="4699" spans="658:680" x14ac:dyDescent="0.25">
      <c r="YH4699" s="68"/>
      <c r="YI4699" s="68"/>
      <c r="YJ4699" s="68"/>
      <c r="YK4699" s="68"/>
      <c r="YL4699" s="68"/>
      <c r="YM4699" s="68"/>
      <c r="YN4699" s="68"/>
      <c r="YO4699" s="68"/>
      <c r="YP4699" s="68"/>
      <c r="YQ4699" s="68"/>
      <c r="YR4699" s="68"/>
      <c r="YS4699" s="68"/>
      <c r="YT4699" s="68"/>
      <c r="YU4699" s="68"/>
      <c r="YV4699" s="68"/>
      <c r="YW4699" s="68"/>
      <c r="YX4699" s="68">
        <v>1.0003250296219199</v>
      </c>
      <c r="YY4699" s="68"/>
      <c r="YZ4699" s="68"/>
      <c r="ZA4699" s="68"/>
      <c r="ZB4699" s="68"/>
      <c r="ZC4699" s="68"/>
      <c r="ZD4699" s="68"/>
    </row>
    <row r="4700" spans="658:680" x14ac:dyDescent="0.25">
      <c r="YH4700" s="68"/>
      <c r="YI4700" s="68"/>
      <c r="YJ4700" s="68"/>
      <c r="YK4700" s="68"/>
      <c r="YL4700" s="68"/>
      <c r="YM4700" s="68"/>
      <c r="YN4700" s="68"/>
      <c r="YO4700" s="68"/>
      <c r="YP4700" s="68"/>
      <c r="YQ4700" s="68"/>
      <c r="YR4700" s="68"/>
      <c r="YS4700" s="68"/>
      <c r="YT4700" s="68"/>
      <c r="YU4700" s="68"/>
      <c r="YV4700" s="68"/>
      <c r="YW4700" s="68"/>
      <c r="YX4700" s="68">
        <v>1.0003247006551099</v>
      </c>
      <c r="YY4700" s="68"/>
      <c r="YZ4700" s="68"/>
      <c r="ZA4700" s="68"/>
      <c r="ZB4700" s="68"/>
      <c r="ZC4700" s="68"/>
      <c r="ZD4700" s="68"/>
    </row>
    <row r="4701" spans="658:680" x14ac:dyDescent="0.25">
      <c r="YH4701" s="68"/>
      <c r="YI4701" s="68"/>
      <c r="YJ4701" s="68"/>
      <c r="YK4701" s="68"/>
      <c r="YL4701" s="68"/>
      <c r="YM4701" s="68"/>
      <c r="YN4701" s="68"/>
      <c r="YO4701" s="68"/>
      <c r="YP4701" s="68"/>
      <c r="YQ4701" s="68"/>
      <c r="YR4701" s="68"/>
      <c r="YS4701" s="68"/>
      <c r="YT4701" s="68"/>
      <c r="YU4701" s="68"/>
      <c r="YV4701" s="68"/>
      <c r="YW4701" s="68"/>
      <c r="YX4701" s="68">
        <v>1.0003226660462801</v>
      </c>
      <c r="YY4701" s="68"/>
      <c r="YZ4701" s="68"/>
      <c r="ZA4701" s="68"/>
      <c r="ZB4701" s="68"/>
      <c r="ZC4701" s="68"/>
      <c r="ZD4701" s="68"/>
    </row>
    <row r="4702" spans="658:680" x14ac:dyDescent="0.25">
      <c r="YH4702" s="68"/>
      <c r="YI4702" s="68"/>
      <c r="YJ4702" s="68"/>
      <c r="YK4702" s="68"/>
      <c r="YL4702" s="68"/>
      <c r="YM4702" s="68"/>
      <c r="YN4702" s="68"/>
      <c r="YO4702" s="68"/>
      <c r="YP4702" s="68"/>
      <c r="YQ4702" s="68"/>
      <c r="YR4702" s="68"/>
      <c r="YS4702" s="68"/>
      <c r="YT4702" s="68"/>
      <c r="YU4702" s="68"/>
      <c r="YV4702" s="68"/>
      <c r="YW4702" s="68"/>
      <c r="YX4702" s="68">
        <v>1.0003207149323801</v>
      </c>
      <c r="YY4702" s="68"/>
      <c r="YZ4702" s="68"/>
      <c r="ZA4702" s="68"/>
      <c r="ZB4702" s="68"/>
      <c r="ZC4702" s="68"/>
      <c r="ZD4702" s="68"/>
    </row>
    <row r="4703" spans="658:680" x14ac:dyDescent="0.25">
      <c r="YH4703" s="68"/>
      <c r="YI4703" s="68"/>
      <c r="YJ4703" s="68"/>
      <c r="YK4703" s="68"/>
      <c r="YL4703" s="68"/>
      <c r="YM4703" s="68"/>
      <c r="YN4703" s="68"/>
      <c r="YO4703" s="68"/>
      <c r="YP4703" s="68"/>
      <c r="YQ4703" s="68"/>
      <c r="YR4703" s="68"/>
      <c r="YS4703" s="68"/>
      <c r="YT4703" s="68"/>
      <c r="YU4703" s="68"/>
      <c r="YV4703" s="68"/>
      <c r="YW4703" s="68"/>
      <c r="YX4703" s="68">
        <v>1.0003183097295001</v>
      </c>
      <c r="YY4703" s="68"/>
      <c r="YZ4703" s="68"/>
      <c r="ZA4703" s="68"/>
      <c r="ZB4703" s="68"/>
      <c r="ZC4703" s="68"/>
      <c r="ZD4703" s="68"/>
    </row>
    <row r="4704" spans="658:680" x14ac:dyDescent="0.25">
      <c r="YH4704" s="68"/>
      <c r="YI4704" s="68"/>
      <c r="YJ4704" s="68"/>
      <c r="YK4704" s="68"/>
      <c r="YL4704" s="68"/>
      <c r="YM4704" s="68"/>
      <c r="YN4704" s="68"/>
      <c r="YO4704" s="68"/>
      <c r="YP4704" s="68"/>
      <c r="YQ4704" s="68"/>
      <c r="YR4704" s="68"/>
      <c r="YS4704" s="68"/>
      <c r="YT4704" s="68"/>
      <c r="YU4704" s="68"/>
      <c r="YV4704" s="68"/>
      <c r="YW4704" s="68"/>
      <c r="YX4704" s="68">
        <v>1.00031645589694</v>
      </c>
      <c r="YY4704" s="68"/>
      <c r="YZ4704" s="68"/>
      <c r="ZA4704" s="68"/>
      <c r="ZB4704" s="68"/>
      <c r="ZC4704" s="68"/>
      <c r="ZD4704" s="68"/>
    </row>
    <row r="4705" spans="658:680" x14ac:dyDescent="0.25">
      <c r="YH4705" s="68"/>
      <c r="YI4705" s="68"/>
      <c r="YJ4705" s="68"/>
      <c r="YK4705" s="68"/>
      <c r="YL4705" s="68"/>
      <c r="YM4705" s="68"/>
      <c r="YN4705" s="68"/>
      <c r="YO4705" s="68"/>
      <c r="YP4705" s="68"/>
      <c r="YQ4705" s="68"/>
      <c r="YR4705" s="68"/>
      <c r="YS4705" s="68"/>
      <c r="YT4705" s="68"/>
      <c r="YU4705" s="68"/>
      <c r="YV4705" s="68"/>
      <c r="YW4705" s="68"/>
      <c r="YX4705" s="68">
        <v>1.0003162819697</v>
      </c>
      <c r="YY4705" s="68"/>
      <c r="YZ4705" s="68"/>
      <c r="ZA4705" s="68"/>
      <c r="ZB4705" s="68"/>
      <c r="ZC4705" s="68"/>
      <c r="ZD4705" s="68"/>
    </row>
    <row r="4706" spans="658:680" x14ac:dyDescent="0.25">
      <c r="YH4706" s="68"/>
      <c r="YI4706" s="68"/>
      <c r="YJ4706" s="68"/>
      <c r="YK4706" s="68"/>
      <c r="YL4706" s="68"/>
      <c r="YM4706" s="68"/>
      <c r="YN4706" s="68"/>
      <c r="YO4706" s="68"/>
      <c r="YP4706" s="68"/>
      <c r="YQ4706" s="68"/>
      <c r="YR4706" s="68"/>
      <c r="YS4706" s="68"/>
      <c r="YT4706" s="68"/>
      <c r="YU4706" s="68"/>
      <c r="YV4706" s="68"/>
      <c r="YW4706" s="68"/>
      <c r="YX4706" s="68">
        <v>1.0003150303719099</v>
      </c>
      <c r="YY4706" s="68"/>
      <c r="YZ4706" s="68"/>
      <c r="ZA4706" s="68"/>
      <c r="ZB4706" s="68"/>
      <c r="ZC4706" s="68"/>
      <c r="ZD4706" s="68"/>
    </row>
    <row r="4707" spans="658:680" x14ac:dyDescent="0.25">
      <c r="YH4707" s="68"/>
      <c r="YI4707" s="68"/>
      <c r="YJ4707" s="68"/>
      <c r="YK4707" s="68"/>
      <c r="YL4707" s="68"/>
      <c r="YM4707" s="68"/>
      <c r="YN4707" s="68"/>
      <c r="YO4707" s="68"/>
      <c r="YP4707" s="68"/>
      <c r="YQ4707" s="68"/>
      <c r="YR4707" s="68"/>
      <c r="YS4707" s="68"/>
      <c r="YT4707" s="68"/>
      <c r="YU4707" s="68"/>
      <c r="YV4707" s="68"/>
      <c r="YW4707" s="68"/>
      <c r="YX4707" s="68">
        <v>1.00031432750327</v>
      </c>
      <c r="YY4707" s="68"/>
      <c r="YZ4707" s="68"/>
      <c r="ZA4707" s="68"/>
      <c r="ZB4707" s="68"/>
      <c r="ZC4707" s="68"/>
      <c r="ZD4707" s="68"/>
    </row>
    <row r="4708" spans="658:680" x14ac:dyDescent="0.25">
      <c r="YH4708" s="68"/>
      <c r="YI4708" s="68"/>
      <c r="YJ4708" s="68"/>
      <c r="YK4708" s="68"/>
      <c r="YL4708" s="68"/>
      <c r="YM4708" s="68"/>
      <c r="YN4708" s="68"/>
      <c r="YO4708" s="68"/>
      <c r="YP4708" s="68"/>
      <c r="YQ4708" s="68"/>
      <c r="YR4708" s="68"/>
      <c r="YS4708" s="68"/>
      <c r="YT4708" s="68"/>
      <c r="YU4708" s="68"/>
      <c r="YV4708" s="68"/>
      <c r="YW4708" s="68"/>
      <c r="YX4708" s="68">
        <v>1.00030726824836</v>
      </c>
      <c r="YY4708" s="68"/>
      <c r="YZ4708" s="68"/>
      <c r="ZA4708" s="68"/>
      <c r="ZB4708" s="68"/>
      <c r="ZC4708" s="68"/>
      <c r="ZD4708" s="68"/>
    </row>
    <row r="4709" spans="658:680" x14ac:dyDescent="0.25">
      <c r="YH4709" s="68"/>
      <c r="YI4709" s="68"/>
      <c r="YJ4709" s="68"/>
      <c r="YK4709" s="68"/>
      <c r="YL4709" s="68"/>
      <c r="YM4709" s="68"/>
      <c r="YN4709" s="68"/>
      <c r="YO4709" s="68"/>
      <c r="YP4709" s="68"/>
      <c r="YQ4709" s="68"/>
      <c r="YR4709" s="68"/>
      <c r="YS4709" s="68"/>
      <c r="YT4709" s="68"/>
      <c r="YU4709" s="68"/>
      <c r="YV4709" s="68"/>
      <c r="YW4709" s="68"/>
      <c r="YX4709" s="68">
        <v>1.00030486880923</v>
      </c>
      <c r="YY4709" s="68"/>
      <c r="YZ4709" s="68"/>
      <c r="ZA4709" s="68"/>
      <c r="ZB4709" s="68"/>
      <c r="ZC4709" s="68"/>
      <c r="ZD4709" s="68"/>
    </row>
    <row r="4710" spans="658:680" x14ac:dyDescent="0.25">
      <c r="YH4710" s="68"/>
      <c r="YI4710" s="68"/>
      <c r="YJ4710" s="68"/>
      <c r="YK4710" s="68"/>
      <c r="YL4710" s="68"/>
      <c r="YM4710" s="68"/>
      <c r="YN4710" s="68"/>
      <c r="YO4710" s="68"/>
      <c r="YP4710" s="68"/>
      <c r="YQ4710" s="68"/>
      <c r="YR4710" s="68"/>
      <c r="YS4710" s="68"/>
      <c r="YT4710" s="68"/>
      <c r="YU4710" s="68"/>
      <c r="YV4710" s="68"/>
      <c r="YW4710" s="68"/>
      <c r="YX4710" s="68">
        <v>1.0002998168292201</v>
      </c>
      <c r="YY4710" s="68"/>
      <c r="YZ4710" s="68"/>
      <c r="ZA4710" s="68"/>
      <c r="ZB4710" s="68"/>
      <c r="ZC4710" s="68"/>
      <c r="ZD4710" s="68"/>
    </row>
    <row r="4711" spans="658:680" x14ac:dyDescent="0.25">
      <c r="YH4711" s="68"/>
      <c r="YI4711" s="68"/>
      <c r="YJ4711" s="68"/>
      <c r="YK4711" s="68"/>
      <c r="YL4711" s="68"/>
      <c r="YM4711" s="68"/>
      <c r="YN4711" s="68"/>
      <c r="YO4711" s="68"/>
      <c r="YP4711" s="68"/>
      <c r="YQ4711" s="68"/>
      <c r="YR4711" s="68"/>
      <c r="YS4711" s="68"/>
      <c r="YT4711" s="68"/>
      <c r="YU4711" s="68"/>
      <c r="YV4711" s="68"/>
      <c r="YW4711" s="68"/>
      <c r="YX4711" s="68">
        <v>1.00029113860769</v>
      </c>
      <c r="YY4711" s="68"/>
      <c r="YZ4711" s="68"/>
      <c r="ZA4711" s="68"/>
      <c r="ZB4711" s="68"/>
      <c r="ZC4711" s="68"/>
      <c r="ZD4711" s="68"/>
    </row>
    <row r="4712" spans="658:680" x14ac:dyDescent="0.25">
      <c r="YH4712" s="68"/>
      <c r="YI4712" s="68"/>
      <c r="YJ4712" s="68"/>
      <c r="YK4712" s="68"/>
      <c r="YL4712" s="68"/>
      <c r="YM4712" s="68"/>
      <c r="YN4712" s="68"/>
      <c r="YO4712" s="68"/>
      <c r="YP4712" s="68"/>
      <c r="YQ4712" s="68"/>
      <c r="YR4712" s="68"/>
      <c r="YS4712" s="68"/>
      <c r="YT4712" s="68"/>
      <c r="YU4712" s="68"/>
      <c r="YV4712" s="68"/>
      <c r="YW4712" s="68"/>
      <c r="YX4712" s="68">
        <v>1.0002908457161099</v>
      </c>
      <c r="YY4712" s="68"/>
      <c r="YZ4712" s="68"/>
      <c r="ZA4712" s="68"/>
      <c r="ZB4712" s="68"/>
      <c r="ZC4712" s="68"/>
      <c r="ZD4712" s="68"/>
    </row>
    <row r="4713" spans="658:680" x14ac:dyDescent="0.25">
      <c r="YH4713" s="68"/>
      <c r="YI4713" s="68"/>
      <c r="YJ4713" s="68"/>
      <c r="YK4713" s="68"/>
      <c r="YL4713" s="68"/>
      <c r="YM4713" s="68"/>
      <c r="YN4713" s="68"/>
      <c r="YO4713" s="68"/>
      <c r="YP4713" s="68"/>
      <c r="YQ4713" s="68"/>
      <c r="YR4713" s="68"/>
      <c r="YS4713" s="68"/>
      <c r="YT4713" s="68"/>
      <c r="YU4713" s="68"/>
      <c r="YV4713" s="68"/>
      <c r="YW4713" s="68"/>
      <c r="YX4713" s="68">
        <v>1.00028773022107</v>
      </c>
      <c r="YY4713" s="68"/>
      <c r="YZ4713" s="68"/>
      <c r="ZA4713" s="68"/>
      <c r="ZB4713" s="68"/>
      <c r="ZC4713" s="68"/>
      <c r="ZD4713" s="68"/>
    </row>
    <row r="4714" spans="658:680" x14ac:dyDescent="0.25">
      <c r="YH4714" s="68"/>
      <c r="YI4714" s="68"/>
      <c r="YJ4714" s="68"/>
      <c r="YK4714" s="68"/>
      <c r="YL4714" s="68"/>
      <c r="YM4714" s="68"/>
      <c r="YN4714" s="68"/>
      <c r="YO4714" s="68"/>
      <c r="YP4714" s="68"/>
      <c r="YQ4714" s="68"/>
      <c r="YR4714" s="68"/>
      <c r="YS4714" s="68"/>
      <c r="YT4714" s="68"/>
      <c r="YU4714" s="68"/>
      <c r="YV4714" s="68"/>
      <c r="YW4714" s="68"/>
      <c r="YX4714" s="68">
        <v>1.0002811287945701</v>
      </c>
      <c r="YY4714" s="68"/>
      <c r="YZ4714" s="68"/>
      <c r="ZA4714" s="68"/>
      <c r="ZB4714" s="68"/>
      <c r="ZC4714" s="68"/>
      <c r="ZD4714" s="68"/>
    </row>
    <row r="4715" spans="658:680" x14ac:dyDescent="0.25">
      <c r="YH4715" s="68"/>
      <c r="YI4715" s="68"/>
      <c r="YJ4715" s="68"/>
      <c r="YK4715" s="68"/>
      <c r="YL4715" s="68"/>
      <c r="YM4715" s="68"/>
      <c r="YN4715" s="68"/>
      <c r="YO4715" s="68"/>
      <c r="YP4715" s="68"/>
      <c r="YQ4715" s="68"/>
      <c r="YR4715" s="68"/>
      <c r="YS4715" s="68"/>
      <c r="YT4715" s="68"/>
      <c r="YU4715" s="68"/>
      <c r="YV4715" s="68"/>
      <c r="YW4715" s="68"/>
      <c r="YX4715" s="68">
        <v>1.00027918204407</v>
      </c>
      <c r="YY4715" s="68"/>
      <c r="YZ4715" s="68"/>
      <c r="ZA4715" s="68"/>
      <c r="ZB4715" s="68"/>
      <c r="ZC4715" s="68"/>
      <c r="ZD4715" s="68"/>
    </row>
    <row r="4716" spans="658:680" x14ac:dyDescent="0.25">
      <c r="YH4716" s="68"/>
      <c r="YI4716" s="68"/>
      <c r="YJ4716" s="68"/>
      <c r="YK4716" s="68"/>
      <c r="YL4716" s="68"/>
      <c r="YM4716" s="68"/>
      <c r="YN4716" s="68"/>
      <c r="YO4716" s="68"/>
      <c r="YP4716" s="68"/>
      <c r="YQ4716" s="68"/>
      <c r="YR4716" s="68"/>
      <c r="YS4716" s="68"/>
      <c r="YT4716" s="68"/>
      <c r="YU4716" s="68"/>
      <c r="YV4716" s="68"/>
      <c r="YW4716" s="68"/>
      <c r="YX4716" s="68">
        <v>1.00027667359296</v>
      </c>
      <c r="YY4716" s="68"/>
      <c r="YZ4716" s="68"/>
      <c r="ZA4716" s="68"/>
      <c r="ZB4716" s="68"/>
      <c r="ZC4716" s="68"/>
      <c r="ZD4716" s="68"/>
    </row>
    <row r="4717" spans="658:680" x14ac:dyDescent="0.25">
      <c r="YH4717" s="68"/>
      <c r="YI4717" s="68"/>
      <c r="YJ4717" s="68"/>
      <c r="YK4717" s="68"/>
      <c r="YL4717" s="68"/>
      <c r="YM4717" s="68"/>
      <c r="YN4717" s="68"/>
      <c r="YO4717" s="68"/>
      <c r="YP4717" s="68"/>
      <c r="YQ4717" s="68"/>
      <c r="YR4717" s="68"/>
      <c r="YS4717" s="68"/>
      <c r="YT4717" s="68"/>
      <c r="YU4717" s="68"/>
      <c r="YV4717" s="68"/>
      <c r="YW4717" s="68"/>
      <c r="YX4717" s="68">
        <v>1.0002756165057201</v>
      </c>
      <c r="YY4717" s="68"/>
      <c r="YZ4717" s="68"/>
      <c r="ZA4717" s="68"/>
      <c r="ZB4717" s="68"/>
      <c r="ZC4717" s="68"/>
      <c r="ZD4717" s="68"/>
    </row>
    <row r="4718" spans="658:680" x14ac:dyDescent="0.25">
      <c r="YH4718" s="68"/>
      <c r="YI4718" s="68"/>
      <c r="YJ4718" s="68"/>
      <c r="YK4718" s="68"/>
      <c r="YL4718" s="68"/>
      <c r="YM4718" s="68"/>
      <c r="YN4718" s="68"/>
      <c r="YO4718" s="68"/>
      <c r="YP4718" s="68"/>
      <c r="YQ4718" s="68"/>
      <c r="YR4718" s="68"/>
      <c r="YS4718" s="68"/>
      <c r="YT4718" s="68"/>
      <c r="YU4718" s="68"/>
      <c r="YV4718" s="68"/>
      <c r="YW4718" s="68"/>
      <c r="YX4718" s="68">
        <v>1.0002733523093501</v>
      </c>
      <c r="YY4718" s="68"/>
      <c r="YZ4718" s="68"/>
      <c r="ZA4718" s="68"/>
      <c r="ZB4718" s="68"/>
      <c r="ZC4718" s="68"/>
      <c r="ZD4718" s="68"/>
    </row>
    <row r="4719" spans="658:680" x14ac:dyDescent="0.25">
      <c r="YH4719" s="68"/>
      <c r="YI4719" s="68"/>
      <c r="YJ4719" s="68"/>
      <c r="YK4719" s="68"/>
      <c r="YL4719" s="68"/>
      <c r="YM4719" s="68"/>
      <c r="YN4719" s="68"/>
      <c r="YO4719" s="68"/>
      <c r="YP4719" s="68"/>
      <c r="YQ4719" s="68"/>
      <c r="YR4719" s="68"/>
      <c r="YS4719" s="68"/>
      <c r="YT4719" s="68"/>
      <c r="YU4719" s="68"/>
      <c r="YV4719" s="68"/>
      <c r="YW4719" s="68"/>
      <c r="YX4719" s="68">
        <v>1.0002677318033</v>
      </c>
      <c r="YY4719" s="68"/>
      <c r="YZ4719" s="68"/>
      <c r="ZA4719" s="68"/>
      <c r="ZB4719" s="68"/>
      <c r="ZC4719" s="68"/>
      <c r="ZD4719" s="68"/>
    </row>
    <row r="4720" spans="658:680" x14ac:dyDescent="0.25">
      <c r="YH4720" s="68"/>
      <c r="YI4720" s="68"/>
      <c r="YJ4720" s="68"/>
      <c r="YK4720" s="68"/>
      <c r="YL4720" s="68"/>
      <c r="YM4720" s="68"/>
      <c r="YN4720" s="68"/>
      <c r="YO4720" s="68"/>
      <c r="YP4720" s="68"/>
      <c r="YQ4720" s="68"/>
      <c r="YR4720" s="68"/>
      <c r="YS4720" s="68"/>
      <c r="YT4720" s="68"/>
      <c r="YU4720" s="68"/>
      <c r="YV4720" s="68"/>
      <c r="YW4720" s="68"/>
      <c r="YX4720" s="68">
        <v>1.0002676792424099</v>
      </c>
      <c r="YY4720" s="68"/>
      <c r="YZ4720" s="68"/>
      <c r="ZA4720" s="68"/>
      <c r="ZB4720" s="68"/>
      <c r="ZC4720" s="68"/>
      <c r="ZD4720" s="68"/>
    </row>
    <row r="4721" spans="658:680" x14ac:dyDescent="0.25">
      <c r="YH4721" s="68"/>
      <c r="YI4721" s="68"/>
      <c r="YJ4721" s="68"/>
      <c r="YK4721" s="68"/>
      <c r="YL4721" s="68"/>
      <c r="YM4721" s="68"/>
      <c r="YN4721" s="68"/>
      <c r="YO4721" s="68"/>
      <c r="YP4721" s="68"/>
      <c r="YQ4721" s="68"/>
      <c r="YR4721" s="68"/>
      <c r="YS4721" s="68"/>
      <c r="YT4721" s="68"/>
      <c r="YU4721" s="68"/>
      <c r="YV4721" s="68"/>
      <c r="YW4721" s="68"/>
      <c r="YX4721" s="68">
        <v>1.0002669826227499</v>
      </c>
      <c r="YY4721" s="68"/>
      <c r="YZ4721" s="68"/>
      <c r="ZA4721" s="68"/>
      <c r="ZB4721" s="68"/>
      <c r="ZC4721" s="68"/>
      <c r="ZD4721" s="68"/>
    </row>
    <row r="4722" spans="658:680" x14ac:dyDescent="0.25">
      <c r="YH4722" s="68"/>
      <c r="YI4722" s="68"/>
      <c r="YJ4722" s="68"/>
      <c r="YK4722" s="68"/>
      <c r="YL4722" s="68"/>
      <c r="YM4722" s="68"/>
      <c r="YN4722" s="68"/>
      <c r="YO4722" s="68"/>
      <c r="YP4722" s="68"/>
      <c r="YQ4722" s="68"/>
      <c r="YR4722" s="68"/>
      <c r="YS4722" s="68"/>
      <c r="YT4722" s="68"/>
      <c r="YU4722" s="68"/>
      <c r="YV4722" s="68"/>
      <c r="YW4722" s="68"/>
      <c r="YX4722" s="68">
        <v>1.0002649321546899</v>
      </c>
      <c r="YY4722" s="68"/>
      <c r="YZ4722" s="68"/>
      <c r="ZA4722" s="68"/>
      <c r="ZB4722" s="68"/>
      <c r="ZC4722" s="68"/>
      <c r="ZD4722" s="68"/>
    </row>
    <row r="4723" spans="658:680" x14ac:dyDescent="0.25">
      <c r="YH4723" s="68"/>
      <c r="YI4723" s="68"/>
      <c r="YJ4723" s="68"/>
      <c r="YK4723" s="68"/>
      <c r="YL4723" s="68"/>
      <c r="YM4723" s="68"/>
      <c r="YN4723" s="68"/>
      <c r="YO4723" s="68"/>
      <c r="YP4723" s="68"/>
      <c r="YQ4723" s="68"/>
      <c r="YR4723" s="68"/>
      <c r="YS4723" s="68"/>
      <c r="YT4723" s="68"/>
      <c r="YU4723" s="68"/>
      <c r="YV4723" s="68"/>
      <c r="YW4723" s="68"/>
      <c r="YX4723" s="68">
        <v>1.0002633531665801</v>
      </c>
      <c r="YY4723" s="68"/>
      <c r="YZ4723" s="68"/>
      <c r="ZA4723" s="68"/>
      <c r="ZB4723" s="68"/>
      <c r="ZC4723" s="68"/>
      <c r="ZD4723" s="68"/>
    </row>
    <row r="4724" spans="658:680" x14ac:dyDescent="0.25">
      <c r="YH4724" s="68"/>
      <c r="YI4724" s="68"/>
      <c r="YJ4724" s="68"/>
      <c r="YK4724" s="68"/>
      <c r="YL4724" s="68"/>
      <c r="YM4724" s="68"/>
      <c r="YN4724" s="68"/>
      <c r="YO4724" s="68"/>
      <c r="YP4724" s="68"/>
      <c r="YQ4724" s="68"/>
      <c r="YR4724" s="68"/>
      <c r="YS4724" s="68"/>
      <c r="YT4724" s="68"/>
      <c r="YU4724" s="68"/>
      <c r="YV4724" s="68"/>
      <c r="YW4724" s="68"/>
      <c r="YX4724" s="68">
        <v>1.0002622579013301</v>
      </c>
      <c r="YY4724" s="68"/>
      <c r="YZ4724" s="68"/>
      <c r="ZA4724" s="68"/>
      <c r="ZB4724" s="68"/>
      <c r="ZC4724" s="68"/>
      <c r="ZD4724" s="68"/>
    </row>
    <row r="4725" spans="658:680" x14ac:dyDescent="0.25">
      <c r="YH4725" s="68"/>
      <c r="YI4725" s="68"/>
      <c r="YJ4725" s="68"/>
      <c r="YK4725" s="68"/>
      <c r="YL4725" s="68"/>
      <c r="YM4725" s="68"/>
      <c r="YN4725" s="68"/>
      <c r="YO4725" s="68"/>
      <c r="YP4725" s="68"/>
      <c r="YQ4725" s="68"/>
      <c r="YR4725" s="68"/>
      <c r="YS4725" s="68"/>
      <c r="YT4725" s="68"/>
      <c r="YU4725" s="68"/>
      <c r="YV4725" s="68"/>
      <c r="YW4725" s="68"/>
      <c r="YX4725" s="68">
        <v>1.0002610456433101</v>
      </c>
      <c r="YY4725" s="68"/>
      <c r="YZ4725" s="68"/>
      <c r="ZA4725" s="68"/>
      <c r="ZB4725" s="68"/>
      <c r="ZC4725" s="68"/>
      <c r="ZD4725" s="68"/>
    </row>
    <row r="4726" spans="658:680" x14ac:dyDescent="0.25">
      <c r="YH4726" s="68"/>
      <c r="YI4726" s="68"/>
      <c r="YJ4726" s="68"/>
      <c r="YK4726" s="68"/>
      <c r="YL4726" s="68"/>
      <c r="YM4726" s="68"/>
      <c r="YN4726" s="68"/>
      <c r="YO4726" s="68"/>
      <c r="YP4726" s="68"/>
      <c r="YQ4726" s="68"/>
      <c r="YR4726" s="68"/>
      <c r="YS4726" s="68"/>
      <c r="YT4726" s="68"/>
      <c r="YU4726" s="68"/>
      <c r="YV4726" s="68"/>
      <c r="YW4726" s="68"/>
      <c r="YX4726" s="68">
        <v>1.0002582705199901</v>
      </c>
      <c r="YY4726" s="68"/>
      <c r="YZ4726" s="68"/>
      <c r="ZA4726" s="68"/>
      <c r="ZB4726" s="68"/>
      <c r="ZC4726" s="68"/>
      <c r="ZD4726" s="68"/>
    </row>
    <row r="4727" spans="658:680" x14ac:dyDescent="0.25">
      <c r="YH4727" s="68"/>
      <c r="YI4727" s="68"/>
      <c r="YJ4727" s="68"/>
      <c r="YK4727" s="68"/>
      <c r="YL4727" s="68"/>
      <c r="YM4727" s="68"/>
      <c r="YN4727" s="68"/>
      <c r="YO4727" s="68"/>
      <c r="YP4727" s="68"/>
      <c r="YQ4727" s="68"/>
      <c r="YR4727" s="68"/>
      <c r="YS4727" s="68"/>
      <c r="YT4727" s="68"/>
      <c r="YU4727" s="68"/>
      <c r="YV4727" s="68"/>
      <c r="YW4727" s="68"/>
      <c r="YX4727" s="68">
        <v>1.0002571116849699</v>
      </c>
      <c r="YY4727" s="68"/>
      <c r="YZ4727" s="68"/>
      <c r="ZA4727" s="68"/>
      <c r="ZB4727" s="68"/>
      <c r="ZC4727" s="68"/>
      <c r="ZD4727" s="68"/>
    </row>
    <row r="4728" spans="658:680" x14ac:dyDescent="0.25">
      <c r="YH4728" s="68"/>
      <c r="YI4728" s="68"/>
      <c r="YJ4728" s="68"/>
      <c r="YK4728" s="68"/>
      <c r="YL4728" s="68"/>
      <c r="YM4728" s="68"/>
      <c r="YN4728" s="68"/>
      <c r="YO4728" s="68"/>
      <c r="YP4728" s="68"/>
      <c r="YQ4728" s="68"/>
      <c r="YR4728" s="68"/>
      <c r="YS4728" s="68"/>
      <c r="YT4728" s="68"/>
      <c r="YU4728" s="68"/>
      <c r="YV4728" s="68"/>
      <c r="YW4728" s="68"/>
      <c r="YX4728" s="68">
        <v>1.0002558920078299</v>
      </c>
      <c r="YY4728" s="68"/>
      <c r="YZ4728" s="68"/>
      <c r="ZA4728" s="68"/>
      <c r="ZB4728" s="68"/>
      <c r="ZC4728" s="68"/>
      <c r="ZD4728" s="68"/>
    </row>
    <row r="4729" spans="658:680" x14ac:dyDescent="0.25">
      <c r="YH4729" s="68"/>
      <c r="YI4729" s="68"/>
      <c r="YJ4729" s="68"/>
      <c r="YK4729" s="68"/>
      <c r="YL4729" s="68"/>
      <c r="YM4729" s="68"/>
      <c r="YN4729" s="68"/>
      <c r="YO4729" s="68"/>
      <c r="YP4729" s="68"/>
      <c r="YQ4729" s="68"/>
      <c r="YR4729" s="68"/>
      <c r="YS4729" s="68"/>
      <c r="YT4729" s="68"/>
      <c r="YU4729" s="68"/>
      <c r="YV4729" s="68"/>
      <c r="YW4729" s="68"/>
      <c r="YX4729" s="68">
        <v>1.0002557807647501</v>
      </c>
      <c r="YY4729" s="68"/>
      <c r="YZ4729" s="68"/>
      <c r="ZA4729" s="68"/>
      <c r="ZB4729" s="68"/>
      <c r="ZC4729" s="68"/>
      <c r="ZD4729" s="68"/>
    </row>
    <row r="4730" spans="658:680" x14ac:dyDescent="0.25">
      <c r="YH4730" s="68"/>
      <c r="YI4730" s="68"/>
      <c r="YJ4730" s="68"/>
      <c r="YK4730" s="68"/>
      <c r="YL4730" s="68"/>
      <c r="YM4730" s="68"/>
      <c r="YN4730" s="68"/>
      <c r="YO4730" s="68"/>
      <c r="YP4730" s="68"/>
      <c r="YQ4730" s="68"/>
      <c r="YR4730" s="68"/>
      <c r="YS4730" s="68"/>
      <c r="YT4730" s="68"/>
      <c r="YU4730" s="68"/>
      <c r="YV4730" s="68"/>
      <c r="YW4730" s="68"/>
      <c r="YX4730" s="68">
        <v>1.0002557427229199</v>
      </c>
      <c r="YY4730" s="68"/>
      <c r="YZ4730" s="68"/>
      <c r="ZA4730" s="68"/>
      <c r="ZB4730" s="68"/>
      <c r="ZC4730" s="68"/>
      <c r="ZD4730" s="68"/>
    </row>
    <row r="4731" spans="658:680" x14ac:dyDescent="0.25">
      <c r="YH4731" s="68"/>
      <c r="YI4731" s="68"/>
      <c r="YJ4731" s="68"/>
      <c r="YK4731" s="68"/>
      <c r="YL4731" s="68"/>
      <c r="YM4731" s="68"/>
      <c r="YN4731" s="68"/>
      <c r="YO4731" s="68"/>
      <c r="YP4731" s="68"/>
      <c r="YQ4731" s="68"/>
      <c r="YR4731" s="68"/>
      <c r="YS4731" s="68"/>
      <c r="YT4731" s="68"/>
      <c r="YU4731" s="68"/>
      <c r="YV4731" s="68"/>
      <c r="YW4731" s="68"/>
      <c r="YX4731" s="68">
        <v>1.000255703808</v>
      </c>
      <c r="YY4731" s="68"/>
      <c r="YZ4731" s="68"/>
      <c r="ZA4731" s="68"/>
      <c r="ZB4731" s="68"/>
      <c r="ZC4731" s="68"/>
      <c r="ZD4731" s="68"/>
    </row>
    <row r="4732" spans="658:680" x14ac:dyDescent="0.25">
      <c r="YH4732" s="68"/>
      <c r="YI4732" s="68"/>
      <c r="YJ4732" s="68"/>
      <c r="YK4732" s="68"/>
      <c r="YL4732" s="68"/>
      <c r="YM4732" s="68"/>
      <c r="YN4732" s="68"/>
      <c r="YO4732" s="68"/>
      <c r="YP4732" s="68"/>
      <c r="YQ4732" s="68"/>
      <c r="YR4732" s="68"/>
      <c r="YS4732" s="68"/>
      <c r="YT4732" s="68"/>
      <c r="YU4732" s="68"/>
      <c r="YV4732" s="68"/>
      <c r="YW4732" s="68"/>
      <c r="YX4732" s="68">
        <v>1.00025498591727</v>
      </c>
      <c r="YY4732" s="68"/>
      <c r="YZ4732" s="68"/>
      <c r="ZA4732" s="68"/>
      <c r="ZB4732" s="68"/>
      <c r="ZC4732" s="68"/>
      <c r="ZD4732" s="68"/>
    </row>
    <row r="4733" spans="658:680" x14ac:dyDescent="0.25">
      <c r="YH4733" s="68"/>
      <c r="YI4733" s="68"/>
      <c r="YJ4733" s="68"/>
      <c r="YK4733" s="68"/>
      <c r="YL4733" s="68"/>
      <c r="YM4733" s="68"/>
      <c r="YN4733" s="68"/>
      <c r="YO4733" s="68"/>
      <c r="YP4733" s="68"/>
      <c r="YQ4733" s="68"/>
      <c r="YR4733" s="68"/>
      <c r="YS4733" s="68"/>
      <c r="YT4733" s="68"/>
      <c r="YU4733" s="68"/>
      <c r="YV4733" s="68"/>
      <c r="YW4733" s="68"/>
      <c r="YX4733" s="68">
        <v>1.0002543312271801</v>
      </c>
      <c r="YY4733" s="68"/>
      <c r="YZ4733" s="68"/>
      <c r="ZA4733" s="68"/>
      <c r="ZB4733" s="68"/>
      <c r="ZC4733" s="68"/>
      <c r="ZD4733" s="68"/>
    </row>
    <row r="4734" spans="658:680" x14ac:dyDescent="0.25">
      <c r="YH4734" s="68"/>
      <c r="YI4734" s="68"/>
      <c r="YJ4734" s="68"/>
      <c r="YK4734" s="68"/>
      <c r="YL4734" s="68"/>
      <c r="YM4734" s="68"/>
      <c r="YN4734" s="68"/>
      <c r="YO4734" s="68"/>
      <c r="YP4734" s="68"/>
      <c r="YQ4734" s="68"/>
      <c r="YR4734" s="68"/>
      <c r="YS4734" s="68"/>
      <c r="YT4734" s="68"/>
      <c r="YU4734" s="68"/>
      <c r="YV4734" s="68"/>
      <c r="YW4734" s="68"/>
      <c r="YX4734" s="68">
        <v>1.0002524311782299</v>
      </c>
      <c r="YY4734" s="68"/>
      <c r="YZ4734" s="68"/>
      <c r="ZA4734" s="68"/>
      <c r="ZB4734" s="68"/>
      <c r="ZC4734" s="68"/>
      <c r="ZD4734" s="68"/>
    </row>
    <row r="4735" spans="658:680" x14ac:dyDescent="0.25">
      <c r="YH4735" s="68"/>
      <c r="YI4735" s="68"/>
      <c r="YJ4735" s="68"/>
      <c r="YK4735" s="68"/>
      <c r="YL4735" s="68"/>
      <c r="YM4735" s="68"/>
      <c r="YN4735" s="68"/>
      <c r="YO4735" s="68"/>
      <c r="YP4735" s="68"/>
      <c r="YQ4735" s="68"/>
      <c r="YR4735" s="68"/>
      <c r="YS4735" s="68"/>
      <c r="YT4735" s="68"/>
      <c r="YU4735" s="68"/>
      <c r="YV4735" s="68"/>
      <c r="YW4735" s="68"/>
      <c r="YX4735" s="68">
        <v>1.0002522757739301</v>
      </c>
      <c r="YY4735" s="68"/>
      <c r="YZ4735" s="68"/>
      <c r="ZA4735" s="68"/>
      <c r="ZB4735" s="68"/>
      <c r="ZC4735" s="68"/>
      <c r="ZD4735" s="68"/>
    </row>
    <row r="4736" spans="658:680" x14ac:dyDescent="0.25">
      <c r="YH4736" s="68"/>
      <c r="YI4736" s="68"/>
      <c r="YJ4736" s="68"/>
      <c r="YK4736" s="68"/>
      <c r="YL4736" s="68"/>
      <c r="YM4736" s="68"/>
      <c r="YN4736" s="68"/>
      <c r="YO4736" s="68"/>
      <c r="YP4736" s="68"/>
      <c r="YQ4736" s="68"/>
      <c r="YR4736" s="68"/>
      <c r="YS4736" s="68"/>
      <c r="YT4736" s="68"/>
      <c r="YU4736" s="68"/>
      <c r="YV4736" s="68"/>
      <c r="YW4736" s="68"/>
      <c r="YX4736" s="68">
        <v>1.00025084999479</v>
      </c>
      <c r="YY4736" s="68"/>
      <c r="YZ4736" s="68"/>
      <c r="ZA4736" s="68"/>
      <c r="ZB4736" s="68"/>
      <c r="ZC4736" s="68"/>
      <c r="ZD4736" s="68"/>
    </row>
    <row r="4737" spans="658:680" x14ac:dyDescent="0.25">
      <c r="YH4737" s="68"/>
      <c r="YI4737" s="68"/>
      <c r="YJ4737" s="68"/>
      <c r="YK4737" s="68"/>
      <c r="YL4737" s="68"/>
      <c r="YM4737" s="68"/>
      <c r="YN4737" s="68"/>
      <c r="YO4737" s="68"/>
      <c r="YP4737" s="68"/>
      <c r="YQ4737" s="68"/>
      <c r="YR4737" s="68"/>
      <c r="YS4737" s="68"/>
      <c r="YT4737" s="68"/>
      <c r="YU4737" s="68"/>
      <c r="YV4737" s="68"/>
      <c r="YW4737" s="68"/>
      <c r="YX4737" s="68">
        <v>1.00024984991685</v>
      </c>
      <c r="YY4737" s="68"/>
      <c r="YZ4737" s="68"/>
      <c r="ZA4737" s="68"/>
      <c r="ZB4737" s="68"/>
      <c r="ZC4737" s="68"/>
      <c r="ZD4737" s="68"/>
    </row>
    <row r="4738" spans="658:680" x14ac:dyDescent="0.25">
      <c r="YH4738" s="68"/>
      <c r="YI4738" s="68"/>
      <c r="YJ4738" s="68"/>
      <c r="YK4738" s="68"/>
      <c r="YL4738" s="68"/>
      <c r="YM4738" s="68"/>
      <c r="YN4738" s="68"/>
      <c r="YO4738" s="68"/>
      <c r="YP4738" s="68"/>
      <c r="YQ4738" s="68"/>
      <c r="YR4738" s="68"/>
      <c r="YS4738" s="68"/>
      <c r="YT4738" s="68"/>
      <c r="YU4738" s="68"/>
      <c r="YV4738" s="68"/>
      <c r="YW4738" s="68"/>
      <c r="YX4738" s="68">
        <v>1.00024871315829</v>
      </c>
      <c r="YY4738" s="68"/>
      <c r="YZ4738" s="68"/>
      <c r="ZA4738" s="68"/>
      <c r="ZB4738" s="68"/>
      <c r="ZC4738" s="68"/>
      <c r="ZD4738" s="68"/>
    </row>
    <row r="4739" spans="658:680" x14ac:dyDescent="0.25">
      <c r="YH4739" s="68"/>
      <c r="YI4739" s="68"/>
      <c r="YJ4739" s="68"/>
      <c r="YK4739" s="68"/>
      <c r="YL4739" s="68"/>
      <c r="YM4739" s="68"/>
      <c r="YN4739" s="68"/>
      <c r="YO4739" s="68"/>
      <c r="YP4739" s="68"/>
      <c r="YQ4739" s="68"/>
      <c r="YR4739" s="68"/>
      <c r="YS4739" s="68"/>
      <c r="YT4739" s="68"/>
      <c r="YU4739" s="68"/>
      <c r="YV4739" s="68"/>
      <c r="YW4739" s="68"/>
      <c r="YX4739" s="68">
        <v>1.00024511235059</v>
      </c>
      <c r="YY4739" s="68"/>
      <c r="YZ4739" s="68"/>
      <c r="ZA4739" s="68"/>
      <c r="ZB4739" s="68"/>
      <c r="ZC4739" s="68"/>
      <c r="ZD4739" s="68"/>
    </row>
    <row r="4740" spans="658:680" x14ac:dyDescent="0.25">
      <c r="YH4740" s="68"/>
      <c r="YI4740" s="68"/>
      <c r="YJ4740" s="68"/>
      <c r="YK4740" s="68"/>
      <c r="YL4740" s="68"/>
      <c r="YM4740" s="68"/>
      <c r="YN4740" s="68"/>
      <c r="YO4740" s="68"/>
      <c r="YP4740" s="68"/>
      <c r="YQ4740" s="68"/>
      <c r="YR4740" s="68"/>
      <c r="YS4740" s="68"/>
      <c r="YT4740" s="68"/>
      <c r="YU4740" s="68"/>
      <c r="YV4740" s="68"/>
      <c r="YW4740" s="68"/>
      <c r="YX4740" s="68">
        <v>1.0002414745361901</v>
      </c>
      <c r="YY4740" s="68"/>
      <c r="YZ4740" s="68"/>
      <c r="ZA4740" s="68"/>
      <c r="ZB4740" s="68"/>
      <c r="ZC4740" s="68"/>
      <c r="ZD4740" s="68"/>
    </row>
    <row r="4741" spans="658:680" x14ac:dyDescent="0.25">
      <c r="YH4741" s="68"/>
      <c r="YI4741" s="68"/>
      <c r="YJ4741" s="68"/>
      <c r="YK4741" s="68"/>
      <c r="YL4741" s="68"/>
      <c r="YM4741" s="68"/>
      <c r="YN4741" s="68"/>
      <c r="YO4741" s="68"/>
      <c r="YP4741" s="68"/>
      <c r="YQ4741" s="68"/>
      <c r="YR4741" s="68"/>
      <c r="YS4741" s="68"/>
      <c r="YT4741" s="68"/>
      <c r="YU4741" s="68"/>
      <c r="YV4741" s="68"/>
      <c r="YW4741" s="68"/>
      <c r="YX4741" s="68">
        <v>1.00024111055689</v>
      </c>
      <c r="YY4741" s="68"/>
      <c r="YZ4741" s="68"/>
      <c r="ZA4741" s="68"/>
      <c r="ZB4741" s="68"/>
      <c r="ZC4741" s="68"/>
      <c r="ZD4741" s="68"/>
    </row>
    <row r="4742" spans="658:680" x14ac:dyDescent="0.25">
      <c r="YH4742" s="68"/>
      <c r="YI4742" s="68"/>
      <c r="YJ4742" s="68"/>
      <c r="YK4742" s="68"/>
      <c r="YL4742" s="68"/>
      <c r="YM4742" s="68"/>
      <c r="YN4742" s="68"/>
      <c r="YO4742" s="68"/>
      <c r="YP4742" s="68"/>
      <c r="YQ4742" s="68"/>
      <c r="YR4742" s="68"/>
      <c r="YS4742" s="68"/>
      <c r="YT4742" s="68"/>
      <c r="YU4742" s="68"/>
      <c r="YV4742" s="68"/>
      <c r="YW4742" s="68"/>
      <c r="YX4742" s="68">
        <v>1.0002399165356199</v>
      </c>
      <c r="YY4742" s="68"/>
      <c r="YZ4742" s="68"/>
      <c r="ZA4742" s="68"/>
      <c r="ZB4742" s="68"/>
      <c r="ZC4742" s="68"/>
      <c r="ZD4742" s="68"/>
    </row>
    <row r="4743" spans="658:680" x14ac:dyDescent="0.25">
      <c r="YH4743" s="68"/>
      <c r="YI4743" s="68"/>
      <c r="YJ4743" s="68"/>
      <c r="YK4743" s="68"/>
      <c r="YL4743" s="68"/>
      <c r="YM4743" s="68"/>
      <c r="YN4743" s="68"/>
      <c r="YO4743" s="68"/>
      <c r="YP4743" s="68"/>
      <c r="YQ4743" s="68"/>
      <c r="YR4743" s="68"/>
      <c r="YS4743" s="68"/>
      <c r="YT4743" s="68"/>
      <c r="YU4743" s="68"/>
      <c r="YV4743" s="68"/>
      <c r="YW4743" s="68"/>
      <c r="YX4743" s="68">
        <v>1.0002373671317899</v>
      </c>
      <c r="YY4743" s="68"/>
      <c r="YZ4743" s="68"/>
      <c r="ZA4743" s="68"/>
      <c r="ZB4743" s="68"/>
      <c r="ZC4743" s="68"/>
      <c r="ZD4743" s="68"/>
    </row>
    <row r="4744" spans="658:680" x14ac:dyDescent="0.25">
      <c r="YH4744" s="68"/>
      <c r="YI4744" s="68"/>
      <c r="YJ4744" s="68"/>
      <c r="YK4744" s="68"/>
      <c r="YL4744" s="68"/>
      <c r="YM4744" s="68"/>
      <c r="YN4744" s="68"/>
      <c r="YO4744" s="68"/>
      <c r="YP4744" s="68"/>
      <c r="YQ4744" s="68"/>
      <c r="YR4744" s="68"/>
      <c r="YS4744" s="68"/>
      <c r="YT4744" s="68"/>
      <c r="YU4744" s="68"/>
      <c r="YV4744" s="68"/>
      <c r="YW4744" s="68"/>
      <c r="YX4744" s="68">
        <v>1.0002342501202901</v>
      </c>
      <c r="YY4744" s="68"/>
      <c r="YZ4744" s="68"/>
      <c r="ZA4744" s="68"/>
      <c r="ZB4744" s="68"/>
      <c r="ZC4744" s="68"/>
      <c r="ZD4744" s="68"/>
    </row>
    <row r="4745" spans="658:680" x14ac:dyDescent="0.25">
      <c r="YH4745" s="68"/>
      <c r="YI4745" s="68"/>
      <c r="YJ4745" s="68"/>
      <c r="YK4745" s="68"/>
      <c r="YL4745" s="68"/>
      <c r="YM4745" s="68"/>
      <c r="YN4745" s="68"/>
      <c r="YO4745" s="68"/>
      <c r="YP4745" s="68"/>
      <c r="YQ4745" s="68"/>
      <c r="YR4745" s="68"/>
      <c r="YS4745" s="68"/>
      <c r="YT4745" s="68"/>
      <c r="YU4745" s="68"/>
      <c r="YV4745" s="68"/>
      <c r="YW4745" s="68"/>
      <c r="YX4745" s="68">
        <v>1.00022965892801</v>
      </c>
      <c r="YY4745" s="68"/>
      <c r="YZ4745" s="68"/>
      <c r="ZA4745" s="68"/>
      <c r="ZB4745" s="68"/>
      <c r="ZC4745" s="68"/>
      <c r="ZD4745" s="68"/>
    </row>
    <row r="4746" spans="658:680" x14ac:dyDescent="0.25">
      <c r="YH4746" s="68"/>
      <c r="YI4746" s="68"/>
      <c r="YJ4746" s="68"/>
      <c r="YK4746" s="68"/>
      <c r="YL4746" s="68"/>
      <c r="YM4746" s="68"/>
      <c r="YN4746" s="68"/>
      <c r="YO4746" s="68"/>
      <c r="YP4746" s="68"/>
      <c r="YQ4746" s="68"/>
      <c r="YR4746" s="68"/>
      <c r="YS4746" s="68"/>
      <c r="YT4746" s="68"/>
      <c r="YU4746" s="68"/>
      <c r="YV4746" s="68"/>
      <c r="YW4746" s="68"/>
      <c r="YX4746" s="68">
        <v>1.0002253214978101</v>
      </c>
      <c r="YY4746" s="68"/>
      <c r="YZ4746" s="68"/>
      <c r="ZA4746" s="68"/>
      <c r="ZB4746" s="68"/>
      <c r="ZC4746" s="68"/>
      <c r="ZD4746" s="68"/>
    </row>
    <row r="4747" spans="658:680" x14ac:dyDescent="0.25">
      <c r="YH4747" s="68"/>
      <c r="YI4747" s="68"/>
      <c r="YJ4747" s="68"/>
      <c r="YK4747" s="68"/>
      <c r="YL4747" s="68"/>
      <c r="YM4747" s="68"/>
      <c r="YN4747" s="68"/>
      <c r="YO4747" s="68"/>
      <c r="YP4747" s="68"/>
      <c r="YQ4747" s="68"/>
      <c r="YR4747" s="68"/>
      <c r="YS4747" s="68"/>
      <c r="YT4747" s="68"/>
      <c r="YU4747" s="68"/>
      <c r="YV4747" s="68"/>
      <c r="YW4747" s="68"/>
      <c r="YX4747" s="68">
        <v>1.0002164736521399</v>
      </c>
      <c r="YY4747" s="68"/>
      <c r="YZ4747" s="68"/>
      <c r="ZA4747" s="68"/>
      <c r="ZB4747" s="68"/>
      <c r="ZC4747" s="68"/>
      <c r="ZD4747" s="68"/>
    </row>
    <row r="4748" spans="658:680" x14ac:dyDescent="0.25">
      <c r="YH4748" s="68"/>
      <c r="YI4748" s="68"/>
      <c r="YJ4748" s="68"/>
      <c r="YK4748" s="68"/>
      <c r="YL4748" s="68"/>
      <c r="YM4748" s="68"/>
      <c r="YN4748" s="68"/>
      <c r="YO4748" s="68"/>
      <c r="YP4748" s="68"/>
      <c r="YQ4748" s="68"/>
      <c r="YR4748" s="68"/>
      <c r="YS4748" s="68"/>
      <c r="YT4748" s="68"/>
      <c r="YU4748" s="68"/>
      <c r="YV4748" s="68"/>
      <c r="YW4748" s="68"/>
      <c r="YX4748" s="68">
        <v>1.00021626142649</v>
      </c>
      <c r="YY4748" s="68"/>
      <c r="YZ4748" s="68"/>
      <c r="ZA4748" s="68"/>
      <c r="ZB4748" s="68"/>
      <c r="ZC4748" s="68"/>
      <c r="ZD4748" s="68"/>
    </row>
    <row r="4749" spans="658:680" x14ac:dyDescent="0.25">
      <c r="YH4749" s="68"/>
      <c r="YI4749" s="68"/>
      <c r="YJ4749" s="68"/>
      <c r="YK4749" s="68"/>
      <c r="YL4749" s="68"/>
      <c r="YM4749" s="68"/>
      <c r="YN4749" s="68"/>
      <c r="YO4749" s="68"/>
      <c r="YP4749" s="68"/>
      <c r="YQ4749" s="68"/>
      <c r="YR4749" s="68"/>
      <c r="YS4749" s="68"/>
      <c r="YT4749" s="68"/>
      <c r="YU4749" s="68"/>
      <c r="YV4749" s="68"/>
      <c r="YW4749" s="68"/>
      <c r="YX4749" s="68">
        <v>1.00021460345234</v>
      </c>
      <c r="YY4749" s="68"/>
      <c r="YZ4749" s="68"/>
      <c r="ZA4749" s="68"/>
      <c r="ZB4749" s="68"/>
      <c r="ZC4749" s="68"/>
      <c r="ZD4749" s="68"/>
    </row>
    <row r="4750" spans="658:680" x14ac:dyDescent="0.25">
      <c r="YH4750" s="68"/>
      <c r="YI4750" s="68"/>
      <c r="YJ4750" s="68"/>
      <c r="YK4750" s="68"/>
      <c r="YL4750" s="68"/>
      <c r="YM4750" s="68"/>
      <c r="YN4750" s="68"/>
      <c r="YO4750" s="68"/>
      <c r="YP4750" s="68"/>
      <c r="YQ4750" s="68"/>
      <c r="YR4750" s="68"/>
      <c r="YS4750" s="68"/>
      <c r="YT4750" s="68"/>
      <c r="YU4750" s="68"/>
      <c r="YV4750" s="68"/>
      <c r="YW4750" s="68"/>
      <c r="YX4750" s="68">
        <v>1.00021253103209</v>
      </c>
      <c r="YY4750" s="68"/>
      <c r="YZ4750" s="68"/>
      <c r="ZA4750" s="68"/>
      <c r="ZB4750" s="68"/>
      <c r="ZC4750" s="68"/>
      <c r="ZD4750" s="68"/>
    </row>
    <row r="4751" spans="658:680" x14ac:dyDescent="0.25">
      <c r="YH4751" s="68"/>
      <c r="YI4751" s="68"/>
      <c r="YJ4751" s="68"/>
      <c r="YK4751" s="68"/>
      <c r="YL4751" s="68"/>
      <c r="YM4751" s="68"/>
      <c r="YN4751" s="68"/>
      <c r="YO4751" s="68"/>
      <c r="YP4751" s="68"/>
      <c r="YQ4751" s="68"/>
      <c r="YR4751" s="68"/>
      <c r="YS4751" s="68"/>
      <c r="YT4751" s="68"/>
      <c r="YU4751" s="68"/>
      <c r="YV4751" s="68"/>
      <c r="YW4751" s="68"/>
      <c r="YX4751" s="68">
        <v>1.00021152544522</v>
      </c>
      <c r="YY4751" s="68"/>
      <c r="YZ4751" s="68"/>
      <c r="ZA4751" s="68"/>
      <c r="ZB4751" s="68"/>
      <c r="ZC4751" s="68"/>
      <c r="ZD4751" s="68"/>
    </row>
    <row r="4752" spans="658:680" x14ac:dyDescent="0.25">
      <c r="YH4752" s="68"/>
      <c r="YI4752" s="68"/>
      <c r="YJ4752" s="68"/>
      <c r="YK4752" s="68"/>
      <c r="YL4752" s="68"/>
      <c r="YM4752" s="68"/>
      <c r="YN4752" s="68"/>
      <c r="YO4752" s="68"/>
      <c r="YP4752" s="68"/>
      <c r="YQ4752" s="68"/>
      <c r="YR4752" s="68"/>
      <c r="YS4752" s="68"/>
      <c r="YT4752" s="68"/>
      <c r="YU4752" s="68"/>
      <c r="YV4752" s="68"/>
      <c r="YW4752" s="68"/>
      <c r="YX4752" s="68">
        <v>1.00020968764017</v>
      </c>
      <c r="YY4752" s="68"/>
      <c r="YZ4752" s="68"/>
      <c r="ZA4752" s="68"/>
      <c r="ZB4752" s="68"/>
      <c r="ZC4752" s="68"/>
      <c r="ZD4752" s="68"/>
    </row>
    <row r="4753" spans="658:680" x14ac:dyDescent="0.25">
      <c r="YH4753" s="68"/>
      <c r="YI4753" s="68"/>
      <c r="YJ4753" s="68"/>
      <c r="YK4753" s="68"/>
      <c r="YL4753" s="68"/>
      <c r="YM4753" s="68"/>
      <c r="YN4753" s="68"/>
      <c r="YO4753" s="68"/>
      <c r="YP4753" s="68"/>
      <c r="YQ4753" s="68"/>
      <c r="YR4753" s="68"/>
      <c r="YS4753" s="68"/>
      <c r="YT4753" s="68"/>
      <c r="YU4753" s="68"/>
      <c r="YV4753" s="68"/>
      <c r="YW4753" s="68"/>
      <c r="YX4753" s="68">
        <v>1.00020922870687</v>
      </c>
      <c r="YY4753" s="68"/>
      <c r="YZ4753" s="68"/>
      <c r="ZA4753" s="68"/>
      <c r="ZB4753" s="68"/>
      <c r="ZC4753" s="68"/>
      <c r="ZD4753" s="68"/>
    </row>
    <row r="4754" spans="658:680" x14ac:dyDescent="0.25">
      <c r="YH4754" s="68"/>
      <c r="YI4754" s="68"/>
      <c r="YJ4754" s="68"/>
      <c r="YK4754" s="68"/>
      <c r="YL4754" s="68"/>
      <c r="YM4754" s="68"/>
      <c r="YN4754" s="68"/>
      <c r="YO4754" s="68"/>
      <c r="YP4754" s="68"/>
      <c r="YQ4754" s="68"/>
      <c r="YR4754" s="68"/>
      <c r="YS4754" s="68"/>
      <c r="YT4754" s="68"/>
      <c r="YU4754" s="68"/>
      <c r="YV4754" s="68"/>
      <c r="YW4754" s="68"/>
      <c r="YX4754" s="68">
        <v>1.00020778797469</v>
      </c>
      <c r="YY4754" s="68"/>
      <c r="YZ4754" s="68"/>
      <c r="ZA4754" s="68"/>
      <c r="ZB4754" s="68"/>
      <c r="ZC4754" s="68"/>
      <c r="ZD4754" s="68"/>
    </row>
    <row r="4755" spans="658:680" x14ac:dyDescent="0.25">
      <c r="YH4755" s="68"/>
      <c r="YI4755" s="68"/>
      <c r="YJ4755" s="68"/>
      <c r="YK4755" s="68"/>
      <c r="YL4755" s="68"/>
      <c r="YM4755" s="68"/>
      <c r="YN4755" s="68"/>
      <c r="YO4755" s="68"/>
      <c r="YP4755" s="68"/>
      <c r="YQ4755" s="68"/>
      <c r="YR4755" s="68"/>
      <c r="YS4755" s="68"/>
      <c r="YT4755" s="68"/>
      <c r="YU4755" s="68"/>
      <c r="YV4755" s="68"/>
      <c r="YW4755" s="68"/>
      <c r="YX4755" s="68">
        <v>1.00020697722829</v>
      </c>
      <c r="YY4755" s="68"/>
      <c r="YZ4755" s="68"/>
      <c r="ZA4755" s="68"/>
      <c r="ZB4755" s="68"/>
      <c r="ZC4755" s="68"/>
      <c r="ZD4755" s="68"/>
    </row>
    <row r="4756" spans="658:680" x14ac:dyDescent="0.25">
      <c r="YH4756" s="68"/>
      <c r="YI4756" s="68"/>
      <c r="YJ4756" s="68"/>
      <c r="YK4756" s="68"/>
      <c r="YL4756" s="68"/>
      <c r="YM4756" s="68"/>
      <c r="YN4756" s="68"/>
      <c r="YO4756" s="68"/>
      <c r="YP4756" s="68"/>
      <c r="YQ4756" s="68"/>
      <c r="YR4756" s="68"/>
      <c r="YS4756" s="68"/>
      <c r="YT4756" s="68"/>
      <c r="YU4756" s="68"/>
      <c r="YV4756" s="68"/>
      <c r="YW4756" s="68"/>
      <c r="YX4756" s="68">
        <v>1.0002065483296501</v>
      </c>
      <c r="YY4756" s="68"/>
      <c r="YZ4756" s="68"/>
      <c r="ZA4756" s="68"/>
      <c r="ZB4756" s="68"/>
      <c r="ZC4756" s="68"/>
      <c r="ZD4756" s="68"/>
    </row>
    <row r="4757" spans="658:680" x14ac:dyDescent="0.25">
      <c r="YH4757" s="68"/>
      <c r="YI4757" s="68"/>
      <c r="YJ4757" s="68"/>
      <c r="YK4757" s="68"/>
      <c r="YL4757" s="68"/>
      <c r="YM4757" s="68"/>
      <c r="YN4757" s="68"/>
      <c r="YO4757" s="68"/>
      <c r="YP4757" s="68"/>
      <c r="YQ4757" s="68"/>
      <c r="YR4757" s="68"/>
      <c r="YS4757" s="68"/>
      <c r="YT4757" s="68"/>
      <c r="YU4757" s="68"/>
      <c r="YV4757" s="68"/>
      <c r="YW4757" s="68"/>
      <c r="YX4757" s="68">
        <v>1.00020499112545</v>
      </c>
      <c r="YY4757" s="68"/>
      <c r="YZ4757" s="68"/>
      <c r="ZA4757" s="68"/>
      <c r="ZB4757" s="68"/>
      <c r="ZC4757" s="68"/>
      <c r="ZD4757" s="68"/>
    </row>
    <row r="4758" spans="658:680" x14ac:dyDescent="0.25">
      <c r="YH4758" s="68"/>
      <c r="YI4758" s="68"/>
      <c r="YJ4758" s="68"/>
      <c r="YK4758" s="68"/>
      <c r="YL4758" s="68"/>
      <c r="YM4758" s="68"/>
      <c r="YN4758" s="68"/>
      <c r="YO4758" s="68"/>
      <c r="YP4758" s="68"/>
      <c r="YQ4758" s="68"/>
      <c r="YR4758" s="68"/>
      <c r="YS4758" s="68"/>
      <c r="YT4758" s="68"/>
      <c r="YU4758" s="68"/>
      <c r="YV4758" s="68"/>
      <c r="YW4758" s="68"/>
      <c r="YX4758" s="68">
        <v>1.0002036500311999</v>
      </c>
      <c r="YY4758" s="68"/>
      <c r="YZ4758" s="68"/>
      <c r="ZA4758" s="68"/>
      <c r="ZB4758" s="68"/>
      <c r="ZC4758" s="68"/>
      <c r="ZD4758" s="68"/>
    </row>
    <row r="4759" spans="658:680" x14ac:dyDescent="0.25">
      <c r="YH4759" s="68"/>
      <c r="YI4759" s="68"/>
      <c r="YJ4759" s="68"/>
      <c r="YK4759" s="68"/>
      <c r="YL4759" s="68"/>
      <c r="YM4759" s="68"/>
      <c r="YN4759" s="68"/>
      <c r="YO4759" s="68"/>
      <c r="YP4759" s="68"/>
      <c r="YQ4759" s="68"/>
      <c r="YR4759" s="68"/>
      <c r="YS4759" s="68"/>
      <c r="YT4759" s="68"/>
      <c r="YU4759" s="68"/>
      <c r="YV4759" s="68"/>
      <c r="YW4759" s="68"/>
      <c r="YX4759" s="68">
        <v>1.00020349203228</v>
      </c>
      <c r="YY4759" s="68"/>
      <c r="YZ4759" s="68"/>
      <c r="ZA4759" s="68"/>
      <c r="ZB4759" s="68"/>
      <c r="ZC4759" s="68"/>
      <c r="ZD4759" s="68"/>
    </row>
    <row r="4760" spans="658:680" x14ac:dyDescent="0.25">
      <c r="YH4760" s="68"/>
      <c r="YI4760" s="68"/>
      <c r="YJ4760" s="68"/>
      <c r="YK4760" s="68"/>
      <c r="YL4760" s="68"/>
      <c r="YM4760" s="68"/>
      <c r="YN4760" s="68"/>
      <c r="YO4760" s="68"/>
      <c r="YP4760" s="68"/>
      <c r="YQ4760" s="68"/>
      <c r="YR4760" s="68"/>
      <c r="YS4760" s="68"/>
      <c r="YT4760" s="68"/>
      <c r="YU4760" s="68"/>
      <c r="YV4760" s="68"/>
      <c r="YW4760" s="68"/>
      <c r="YX4760" s="68">
        <v>1.0002015909251201</v>
      </c>
      <c r="YY4760" s="68"/>
      <c r="YZ4760" s="68"/>
      <c r="ZA4760" s="68"/>
      <c r="ZB4760" s="68"/>
      <c r="ZC4760" s="68"/>
      <c r="ZD4760" s="68"/>
    </row>
    <row r="4761" spans="658:680" x14ac:dyDescent="0.25">
      <c r="YH4761" s="68"/>
      <c r="YI4761" s="68"/>
      <c r="YJ4761" s="68"/>
      <c r="YK4761" s="68"/>
      <c r="YL4761" s="68"/>
      <c r="YM4761" s="68"/>
      <c r="YN4761" s="68"/>
      <c r="YO4761" s="68"/>
      <c r="YP4761" s="68"/>
      <c r="YQ4761" s="68"/>
      <c r="YR4761" s="68"/>
      <c r="YS4761" s="68"/>
      <c r="YT4761" s="68"/>
      <c r="YU4761" s="68"/>
      <c r="YV4761" s="68"/>
      <c r="YW4761" s="68"/>
      <c r="YX4761" s="68">
        <v>1.00020115330652</v>
      </c>
      <c r="YY4761" s="68"/>
      <c r="YZ4761" s="68"/>
      <c r="ZA4761" s="68"/>
      <c r="ZB4761" s="68"/>
      <c r="ZC4761" s="68"/>
      <c r="ZD4761" s="68"/>
    </row>
    <row r="4762" spans="658:680" x14ac:dyDescent="0.25">
      <c r="YH4762" s="68"/>
      <c r="YI4762" s="68"/>
      <c r="YJ4762" s="68"/>
      <c r="YK4762" s="68"/>
      <c r="YL4762" s="68"/>
      <c r="YM4762" s="68"/>
      <c r="YN4762" s="68"/>
      <c r="YO4762" s="68"/>
      <c r="YP4762" s="68"/>
      <c r="YQ4762" s="68"/>
      <c r="YR4762" s="68"/>
      <c r="YS4762" s="68"/>
      <c r="YT4762" s="68"/>
      <c r="YU4762" s="68"/>
      <c r="YV4762" s="68"/>
      <c r="YW4762" s="68"/>
      <c r="YX4762" s="68">
        <v>1.0001978339573001</v>
      </c>
      <c r="YY4762" s="68"/>
      <c r="YZ4762" s="68"/>
      <c r="ZA4762" s="68"/>
      <c r="ZB4762" s="68"/>
      <c r="ZC4762" s="68"/>
      <c r="ZD4762" s="68"/>
    </row>
    <row r="4763" spans="658:680" x14ac:dyDescent="0.25">
      <c r="YH4763" s="68"/>
      <c r="YI4763" s="68"/>
      <c r="YJ4763" s="68"/>
      <c r="YK4763" s="68"/>
      <c r="YL4763" s="68"/>
      <c r="YM4763" s="68"/>
      <c r="YN4763" s="68"/>
      <c r="YO4763" s="68"/>
      <c r="YP4763" s="68"/>
      <c r="YQ4763" s="68"/>
      <c r="YR4763" s="68"/>
      <c r="YS4763" s="68"/>
      <c r="YT4763" s="68"/>
      <c r="YU4763" s="68"/>
      <c r="YV4763" s="68"/>
      <c r="YW4763" s="68"/>
      <c r="YX4763" s="68">
        <v>1.0001908689798</v>
      </c>
      <c r="YY4763" s="68"/>
      <c r="YZ4763" s="68"/>
      <c r="ZA4763" s="68"/>
      <c r="ZB4763" s="68"/>
      <c r="ZC4763" s="68"/>
      <c r="ZD4763" s="68"/>
    </row>
    <row r="4764" spans="658:680" x14ac:dyDescent="0.25">
      <c r="YH4764" s="68"/>
      <c r="YI4764" s="68"/>
      <c r="YJ4764" s="68"/>
      <c r="YK4764" s="68"/>
      <c r="YL4764" s="68"/>
      <c r="YM4764" s="68"/>
      <c r="YN4764" s="68"/>
      <c r="YO4764" s="68"/>
      <c r="YP4764" s="68"/>
      <c r="YQ4764" s="68"/>
      <c r="YR4764" s="68"/>
      <c r="YS4764" s="68"/>
      <c r="YT4764" s="68"/>
      <c r="YU4764" s="68"/>
      <c r="YV4764" s="68"/>
      <c r="YW4764" s="68"/>
      <c r="YX4764" s="68">
        <v>1.0001897158908499</v>
      </c>
      <c r="YY4764" s="68"/>
      <c r="YZ4764" s="68"/>
      <c r="ZA4764" s="68"/>
      <c r="ZB4764" s="68"/>
      <c r="ZC4764" s="68"/>
      <c r="ZD4764" s="68"/>
    </row>
    <row r="4765" spans="658:680" x14ac:dyDescent="0.25">
      <c r="YH4765" s="68"/>
      <c r="YI4765" s="68"/>
      <c r="YJ4765" s="68"/>
      <c r="YK4765" s="68"/>
      <c r="YL4765" s="68"/>
      <c r="YM4765" s="68"/>
      <c r="YN4765" s="68"/>
      <c r="YO4765" s="68"/>
      <c r="YP4765" s="68"/>
      <c r="YQ4765" s="68"/>
      <c r="YR4765" s="68"/>
      <c r="YS4765" s="68"/>
      <c r="YT4765" s="68"/>
      <c r="YU4765" s="68"/>
      <c r="YV4765" s="68"/>
      <c r="YW4765" s="68"/>
      <c r="YX4765" s="68">
        <v>1.0001892169398601</v>
      </c>
      <c r="YY4765" s="68"/>
      <c r="YZ4765" s="68"/>
      <c r="ZA4765" s="68"/>
      <c r="ZB4765" s="68"/>
      <c r="ZC4765" s="68"/>
      <c r="ZD4765" s="68"/>
    </row>
    <row r="4766" spans="658:680" x14ac:dyDescent="0.25">
      <c r="YH4766" s="68"/>
      <c r="YI4766" s="68"/>
      <c r="YJ4766" s="68"/>
      <c r="YK4766" s="68"/>
      <c r="YL4766" s="68"/>
      <c r="YM4766" s="68"/>
      <c r="YN4766" s="68"/>
      <c r="YO4766" s="68"/>
      <c r="YP4766" s="68"/>
      <c r="YQ4766" s="68"/>
      <c r="YR4766" s="68"/>
      <c r="YS4766" s="68"/>
      <c r="YT4766" s="68"/>
      <c r="YU4766" s="68"/>
      <c r="YV4766" s="68"/>
      <c r="YW4766" s="68"/>
      <c r="YX4766" s="68">
        <v>1.00018731974242</v>
      </c>
      <c r="YY4766" s="68"/>
      <c r="YZ4766" s="68"/>
      <c r="ZA4766" s="68"/>
      <c r="ZB4766" s="68"/>
      <c r="ZC4766" s="68"/>
      <c r="ZD4766" s="68"/>
    </row>
    <row r="4767" spans="658:680" x14ac:dyDescent="0.25">
      <c r="YH4767" s="68"/>
      <c r="YI4767" s="68"/>
      <c r="YJ4767" s="68"/>
      <c r="YK4767" s="68"/>
      <c r="YL4767" s="68"/>
      <c r="YM4767" s="68"/>
      <c r="YN4767" s="68"/>
      <c r="YO4767" s="68"/>
      <c r="YP4767" s="68"/>
      <c r="YQ4767" s="68"/>
      <c r="YR4767" s="68"/>
      <c r="YS4767" s="68"/>
      <c r="YT4767" s="68"/>
      <c r="YU4767" s="68"/>
      <c r="YV4767" s="68"/>
      <c r="YW4767" s="68"/>
      <c r="YX4767" s="68">
        <v>1.00018567487638</v>
      </c>
      <c r="YY4767" s="68"/>
      <c r="YZ4767" s="68"/>
      <c r="ZA4767" s="68"/>
      <c r="ZB4767" s="68"/>
      <c r="ZC4767" s="68"/>
      <c r="ZD4767" s="68"/>
    </row>
    <row r="4768" spans="658:680" x14ac:dyDescent="0.25">
      <c r="YH4768" s="68"/>
      <c r="YI4768" s="68"/>
      <c r="YJ4768" s="68"/>
      <c r="YK4768" s="68"/>
      <c r="YL4768" s="68"/>
      <c r="YM4768" s="68"/>
      <c r="YN4768" s="68"/>
      <c r="YO4768" s="68"/>
      <c r="YP4768" s="68"/>
      <c r="YQ4768" s="68"/>
      <c r="YR4768" s="68"/>
      <c r="YS4768" s="68"/>
      <c r="YT4768" s="68"/>
      <c r="YU4768" s="68"/>
      <c r="YV4768" s="68"/>
      <c r="YW4768" s="68"/>
      <c r="YX4768" s="68">
        <v>1.00018381573195</v>
      </c>
      <c r="YY4768" s="68"/>
      <c r="YZ4768" s="68"/>
      <c r="ZA4768" s="68"/>
      <c r="ZB4768" s="68"/>
      <c r="ZC4768" s="68"/>
      <c r="ZD4768" s="68"/>
    </row>
    <row r="4769" spans="658:680" x14ac:dyDescent="0.25">
      <c r="YH4769" s="68"/>
      <c r="YI4769" s="68"/>
      <c r="YJ4769" s="68"/>
      <c r="YK4769" s="68"/>
      <c r="YL4769" s="68"/>
      <c r="YM4769" s="68"/>
      <c r="YN4769" s="68"/>
      <c r="YO4769" s="68"/>
      <c r="YP4769" s="68"/>
      <c r="YQ4769" s="68"/>
      <c r="YR4769" s="68"/>
      <c r="YS4769" s="68"/>
      <c r="YT4769" s="68"/>
      <c r="YU4769" s="68"/>
      <c r="YV4769" s="68"/>
      <c r="YW4769" s="68"/>
      <c r="YX4769" s="68">
        <v>1.0001828850498</v>
      </c>
      <c r="YY4769" s="68"/>
      <c r="YZ4769" s="68"/>
      <c r="ZA4769" s="68"/>
      <c r="ZB4769" s="68"/>
      <c r="ZC4769" s="68"/>
      <c r="ZD4769" s="68"/>
    </row>
    <row r="4770" spans="658:680" x14ac:dyDescent="0.25">
      <c r="YH4770" s="68"/>
      <c r="YI4770" s="68"/>
      <c r="YJ4770" s="68"/>
      <c r="YK4770" s="68"/>
      <c r="YL4770" s="68"/>
      <c r="YM4770" s="68"/>
      <c r="YN4770" s="68"/>
      <c r="YO4770" s="68"/>
      <c r="YP4770" s="68"/>
      <c r="YQ4770" s="68"/>
      <c r="YR4770" s="68"/>
      <c r="YS4770" s="68"/>
      <c r="YT4770" s="68"/>
      <c r="YU4770" s="68"/>
      <c r="YV4770" s="68"/>
      <c r="YW4770" s="68"/>
      <c r="YX4770" s="68">
        <v>1.0001814756942</v>
      </c>
      <c r="YY4770" s="68"/>
      <c r="YZ4770" s="68"/>
      <c r="ZA4770" s="68"/>
      <c r="ZB4770" s="68"/>
      <c r="ZC4770" s="68"/>
      <c r="ZD4770" s="68"/>
    </row>
    <row r="4771" spans="658:680" x14ac:dyDescent="0.25">
      <c r="YH4771" s="68"/>
      <c r="YI4771" s="68"/>
      <c r="YJ4771" s="68"/>
      <c r="YK4771" s="68"/>
      <c r="YL4771" s="68"/>
      <c r="YM4771" s="68"/>
      <c r="YN4771" s="68"/>
      <c r="YO4771" s="68"/>
      <c r="YP4771" s="68"/>
      <c r="YQ4771" s="68"/>
      <c r="YR4771" s="68"/>
      <c r="YS4771" s="68"/>
      <c r="YT4771" s="68"/>
      <c r="YU4771" s="68"/>
      <c r="YV4771" s="68"/>
      <c r="YW4771" s="68"/>
      <c r="YX4771" s="68">
        <v>1.0001774763579201</v>
      </c>
      <c r="YY4771" s="68"/>
      <c r="YZ4771" s="68"/>
      <c r="ZA4771" s="68"/>
      <c r="ZB4771" s="68"/>
      <c r="ZC4771" s="68"/>
      <c r="ZD4771" s="68"/>
    </row>
    <row r="4772" spans="658:680" x14ac:dyDescent="0.25">
      <c r="YH4772" s="68"/>
      <c r="YI4772" s="68"/>
      <c r="YJ4772" s="68"/>
      <c r="YK4772" s="68"/>
      <c r="YL4772" s="68"/>
      <c r="YM4772" s="68"/>
      <c r="YN4772" s="68"/>
      <c r="YO4772" s="68"/>
      <c r="YP4772" s="68"/>
      <c r="YQ4772" s="68"/>
      <c r="YR4772" s="68"/>
      <c r="YS4772" s="68"/>
      <c r="YT4772" s="68"/>
      <c r="YU4772" s="68"/>
      <c r="YV4772" s="68"/>
      <c r="YW4772" s="68"/>
      <c r="YX4772" s="68">
        <v>1.00017627599957</v>
      </c>
      <c r="YY4772" s="68"/>
      <c r="YZ4772" s="68"/>
      <c r="ZA4772" s="68"/>
      <c r="ZB4772" s="68"/>
      <c r="ZC4772" s="68"/>
      <c r="ZD4772" s="68"/>
    </row>
    <row r="4773" spans="658:680" x14ac:dyDescent="0.25">
      <c r="YH4773" s="68"/>
      <c r="YI4773" s="68"/>
      <c r="YJ4773" s="68"/>
      <c r="YK4773" s="68"/>
      <c r="YL4773" s="68"/>
      <c r="YM4773" s="68"/>
      <c r="YN4773" s="68"/>
      <c r="YO4773" s="68"/>
      <c r="YP4773" s="68"/>
      <c r="YQ4773" s="68"/>
      <c r="YR4773" s="68"/>
      <c r="YS4773" s="68"/>
      <c r="YT4773" s="68"/>
      <c r="YU4773" s="68"/>
      <c r="YV4773" s="68"/>
      <c r="YW4773" s="68"/>
      <c r="YX4773" s="68">
        <v>1.0001748016504</v>
      </c>
      <c r="YY4773" s="68"/>
      <c r="YZ4773" s="68"/>
      <c r="ZA4773" s="68"/>
      <c r="ZB4773" s="68"/>
      <c r="ZC4773" s="68"/>
      <c r="ZD4773" s="68"/>
    </row>
    <row r="4774" spans="658:680" x14ac:dyDescent="0.25">
      <c r="YH4774" s="68"/>
      <c r="YI4774" s="68"/>
      <c r="YJ4774" s="68"/>
      <c r="YK4774" s="68"/>
      <c r="YL4774" s="68"/>
      <c r="YM4774" s="68"/>
      <c r="YN4774" s="68"/>
      <c r="YO4774" s="68"/>
      <c r="YP4774" s="68"/>
      <c r="YQ4774" s="68"/>
      <c r="YR4774" s="68"/>
      <c r="YS4774" s="68"/>
      <c r="YT4774" s="68"/>
      <c r="YU4774" s="68"/>
      <c r="YV4774" s="68"/>
      <c r="YW4774" s="68"/>
      <c r="YX4774" s="68">
        <v>1.0001743046563201</v>
      </c>
      <c r="YY4774" s="68"/>
      <c r="YZ4774" s="68"/>
      <c r="ZA4774" s="68"/>
      <c r="ZB4774" s="68"/>
      <c r="ZC4774" s="68"/>
      <c r="ZD4774" s="68"/>
    </row>
    <row r="4775" spans="658:680" x14ac:dyDescent="0.25">
      <c r="YH4775" s="68"/>
      <c r="YI4775" s="68"/>
      <c r="YJ4775" s="68"/>
      <c r="YK4775" s="68"/>
      <c r="YL4775" s="68"/>
      <c r="YM4775" s="68"/>
      <c r="YN4775" s="68"/>
      <c r="YO4775" s="68"/>
      <c r="YP4775" s="68"/>
      <c r="YQ4775" s="68"/>
      <c r="YR4775" s="68"/>
      <c r="YS4775" s="68"/>
      <c r="YT4775" s="68"/>
      <c r="YU4775" s="68"/>
      <c r="YV4775" s="68"/>
      <c r="YW4775" s="68"/>
      <c r="YX4775" s="68">
        <v>1.0001735967467</v>
      </c>
      <c r="YY4775" s="68"/>
      <c r="YZ4775" s="68"/>
      <c r="ZA4775" s="68"/>
      <c r="ZB4775" s="68"/>
      <c r="ZC4775" s="68"/>
      <c r="ZD4775" s="68"/>
    </row>
    <row r="4776" spans="658:680" x14ac:dyDescent="0.25">
      <c r="YH4776" s="68"/>
      <c r="YI4776" s="68"/>
      <c r="YJ4776" s="68"/>
      <c r="YK4776" s="68"/>
      <c r="YL4776" s="68"/>
      <c r="YM4776" s="68"/>
      <c r="YN4776" s="68"/>
      <c r="YO4776" s="68"/>
      <c r="YP4776" s="68"/>
      <c r="YQ4776" s="68"/>
      <c r="YR4776" s="68"/>
      <c r="YS4776" s="68"/>
      <c r="YT4776" s="68"/>
      <c r="YU4776" s="68"/>
      <c r="YV4776" s="68"/>
      <c r="YW4776" s="68"/>
      <c r="YX4776" s="68">
        <v>1.0001732497329201</v>
      </c>
      <c r="YY4776" s="68"/>
      <c r="YZ4776" s="68"/>
      <c r="ZA4776" s="68"/>
      <c r="ZB4776" s="68"/>
      <c r="ZC4776" s="68"/>
      <c r="ZD4776" s="68"/>
    </row>
    <row r="4777" spans="658:680" x14ac:dyDescent="0.25">
      <c r="YH4777" s="68"/>
      <c r="YI4777" s="68"/>
      <c r="YJ4777" s="68"/>
      <c r="YK4777" s="68"/>
      <c r="YL4777" s="68"/>
      <c r="YM4777" s="68"/>
      <c r="YN4777" s="68"/>
      <c r="YO4777" s="68"/>
      <c r="YP4777" s="68"/>
      <c r="YQ4777" s="68"/>
      <c r="YR4777" s="68"/>
      <c r="YS4777" s="68"/>
      <c r="YT4777" s="68"/>
      <c r="YU4777" s="68"/>
      <c r="YV4777" s="68"/>
      <c r="YW4777" s="68"/>
      <c r="YX4777" s="68">
        <v>1.0001714306028</v>
      </c>
      <c r="YY4777" s="68"/>
      <c r="YZ4777" s="68"/>
      <c r="ZA4777" s="68"/>
      <c r="ZB4777" s="68"/>
      <c r="ZC4777" s="68"/>
      <c r="ZD4777" s="68"/>
    </row>
    <row r="4778" spans="658:680" x14ac:dyDescent="0.25">
      <c r="YH4778" s="68"/>
      <c r="YI4778" s="68"/>
      <c r="YJ4778" s="68"/>
      <c r="YK4778" s="68"/>
      <c r="YL4778" s="68"/>
      <c r="YM4778" s="68"/>
      <c r="YN4778" s="68"/>
      <c r="YO4778" s="68"/>
      <c r="YP4778" s="68"/>
      <c r="YQ4778" s="68"/>
      <c r="YR4778" s="68"/>
      <c r="YS4778" s="68"/>
      <c r="YT4778" s="68"/>
      <c r="YU4778" s="68"/>
      <c r="YV4778" s="68"/>
      <c r="YW4778" s="68"/>
      <c r="YX4778" s="68">
        <v>1.0001699121465899</v>
      </c>
      <c r="YY4778" s="68"/>
      <c r="YZ4778" s="68"/>
      <c r="ZA4778" s="68"/>
      <c r="ZB4778" s="68"/>
      <c r="ZC4778" s="68"/>
      <c r="ZD4778" s="68"/>
    </row>
    <row r="4779" spans="658:680" x14ac:dyDescent="0.25">
      <c r="YH4779" s="68"/>
      <c r="YI4779" s="68"/>
      <c r="YJ4779" s="68"/>
      <c r="YK4779" s="68"/>
      <c r="YL4779" s="68"/>
      <c r="YM4779" s="68"/>
      <c r="YN4779" s="68"/>
      <c r="YO4779" s="68"/>
      <c r="YP4779" s="68"/>
      <c r="YQ4779" s="68"/>
      <c r="YR4779" s="68"/>
      <c r="YS4779" s="68"/>
      <c r="YT4779" s="68"/>
      <c r="YU4779" s="68"/>
      <c r="YV4779" s="68"/>
      <c r="YW4779" s="68"/>
      <c r="YX4779" s="68">
        <v>1.0001698141637401</v>
      </c>
      <c r="YY4779" s="68"/>
      <c r="YZ4779" s="68"/>
      <c r="ZA4779" s="68"/>
      <c r="ZB4779" s="68"/>
      <c r="ZC4779" s="68"/>
      <c r="ZD4779" s="68"/>
    </row>
    <row r="4780" spans="658:680" x14ac:dyDescent="0.25">
      <c r="YH4780" s="68"/>
      <c r="YI4780" s="68"/>
      <c r="YJ4780" s="68"/>
      <c r="YK4780" s="68"/>
      <c r="YL4780" s="68"/>
      <c r="YM4780" s="68"/>
      <c r="YN4780" s="68"/>
      <c r="YO4780" s="68"/>
      <c r="YP4780" s="68"/>
      <c r="YQ4780" s="68"/>
      <c r="YR4780" s="68"/>
      <c r="YS4780" s="68"/>
      <c r="YT4780" s="68"/>
      <c r="YU4780" s="68"/>
      <c r="YV4780" s="68"/>
      <c r="YW4780" s="68"/>
      <c r="YX4780" s="68">
        <v>1.00016562752853</v>
      </c>
      <c r="YY4780" s="68"/>
      <c r="YZ4780" s="68"/>
      <c r="ZA4780" s="68"/>
      <c r="ZB4780" s="68"/>
      <c r="ZC4780" s="68"/>
      <c r="ZD4780" s="68"/>
    </row>
    <row r="4781" spans="658:680" x14ac:dyDescent="0.25">
      <c r="YH4781" s="68"/>
      <c r="YI4781" s="68"/>
      <c r="YJ4781" s="68"/>
      <c r="YK4781" s="68"/>
      <c r="YL4781" s="68"/>
      <c r="YM4781" s="68"/>
      <c r="YN4781" s="68"/>
      <c r="YO4781" s="68"/>
      <c r="YP4781" s="68"/>
      <c r="YQ4781" s="68"/>
      <c r="YR4781" s="68"/>
      <c r="YS4781" s="68"/>
      <c r="YT4781" s="68"/>
      <c r="YU4781" s="68"/>
      <c r="YV4781" s="68"/>
      <c r="YW4781" s="68"/>
      <c r="YX4781" s="68">
        <v>1.0001651755140699</v>
      </c>
      <c r="YY4781" s="68"/>
      <c r="YZ4781" s="68"/>
      <c r="ZA4781" s="68"/>
      <c r="ZB4781" s="68"/>
      <c r="ZC4781" s="68"/>
      <c r="ZD4781" s="68"/>
    </row>
    <row r="4782" spans="658:680" x14ac:dyDescent="0.25">
      <c r="YH4782" s="68"/>
      <c r="YI4782" s="68"/>
      <c r="YJ4782" s="68"/>
      <c r="YK4782" s="68"/>
      <c r="YL4782" s="68"/>
      <c r="YM4782" s="68"/>
      <c r="YN4782" s="68"/>
      <c r="YO4782" s="68"/>
      <c r="YP4782" s="68"/>
      <c r="YQ4782" s="68"/>
      <c r="YR4782" s="68"/>
      <c r="YS4782" s="68"/>
      <c r="YT4782" s="68"/>
      <c r="YU4782" s="68"/>
      <c r="YV4782" s="68"/>
      <c r="YW4782" s="68"/>
      <c r="YX4782" s="68">
        <v>1.0001630203063401</v>
      </c>
      <c r="YY4782" s="68"/>
      <c r="YZ4782" s="68"/>
      <c r="ZA4782" s="68"/>
      <c r="ZB4782" s="68"/>
      <c r="ZC4782" s="68"/>
      <c r="ZD4782" s="68"/>
    </row>
    <row r="4783" spans="658:680" x14ac:dyDescent="0.25">
      <c r="YH4783" s="68"/>
      <c r="YI4783" s="68"/>
      <c r="YJ4783" s="68"/>
      <c r="YK4783" s="68"/>
      <c r="YL4783" s="68"/>
      <c r="YM4783" s="68"/>
      <c r="YN4783" s="68"/>
      <c r="YO4783" s="68"/>
      <c r="YP4783" s="68"/>
      <c r="YQ4783" s="68"/>
      <c r="YR4783" s="68"/>
      <c r="YS4783" s="68"/>
      <c r="YT4783" s="68"/>
      <c r="YU4783" s="68"/>
      <c r="YV4783" s="68"/>
      <c r="YW4783" s="68"/>
      <c r="YX4783" s="68">
        <v>1.0001610699878201</v>
      </c>
      <c r="YY4783" s="68"/>
      <c r="YZ4783" s="68"/>
      <c r="ZA4783" s="68"/>
      <c r="ZB4783" s="68"/>
      <c r="ZC4783" s="68"/>
      <c r="ZD4783" s="68"/>
    </row>
    <row r="4784" spans="658:680" x14ac:dyDescent="0.25">
      <c r="YH4784" s="68"/>
      <c r="YI4784" s="68"/>
      <c r="YJ4784" s="68"/>
      <c r="YK4784" s="68"/>
      <c r="YL4784" s="68"/>
      <c r="YM4784" s="68"/>
      <c r="YN4784" s="68"/>
      <c r="YO4784" s="68"/>
      <c r="YP4784" s="68"/>
      <c r="YQ4784" s="68"/>
      <c r="YR4784" s="68"/>
      <c r="YS4784" s="68"/>
      <c r="YT4784" s="68"/>
      <c r="YU4784" s="68"/>
      <c r="YV4784" s="68"/>
      <c r="YW4784" s="68"/>
      <c r="YX4784" s="68">
        <v>1.0001607693005501</v>
      </c>
      <c r="YY4784" s="68"/>
      <c r="YZ4784" s="68"/>
      <c r="ZA4784" s="68"/>
      <c r="ZB4784" s="68"/>
      <c r="ZC4784" s="68"/>
      <c r="ZD4784" s="68"/>
    </row>
    <row r="4785" spans="658:680" x14ac:dyDescent="0.25">
      <c r="YH4785" s="68"/>
      <c r="YI4785" s="68"/>
      <c r="YJ4785" s="68"/>
      <c r="YK4785" s="68"/>
      <c r="YL4785" s="68"/>
      <c r="YM4785" s="68"/>
      <c r="YN4785" s="68"/>
      <c r="YO4785" s="68"/>
      <c r="YP4785" s="68"/>
      <c r="YQ4785" s="68"/>
      <c r="YR4785" s="68"/>
      <c r="YS4785" s="68"/>
      <c r="YT4785" s="68"/>
      <c r="YU4785" s="68"/>
      <c r="YV4785" s="68"/>
      <c r="YW4785" s="68"/>
      <c r="YX4785" s="68">
        <v>1.0001591009477899</v>
      </c>
      <c r="YY4785" s="68"/>
      <c r="YZ4785" s="68"/>
      <c r="ZA4785" s="68"/>
      <c r="ZB4785" s="68"/>
      <c r="ZC4785" s="68"/>
      <c r="ZD4785" s="68"/>
    </row>
    <row r="4786" spans="658:680" x14ac:dyDescent="0.25">
      <c r="YH4786" s="68"/>
      <c r="YI4786" s="68"/>
      <c r="YJ4786" s="68"/>
      <c r="YK4786" s="68"/>
      <c r="YL4786" s="68"/>
      <c r="YM4786" s="68"/>
      <c r="YN4786" s="68"/>
      <c r="YO4786" s="68"/>
      <c r="YP4786" s="68"/>
      <c r="YQ4786" s="68"/>
      <c r="YR4786" s="68"/>
      <c r="YS4786" s="68"/>
      <c r="YT4786" s="68"/>
      <c r="YU4786" s="68"/>
      <c r="YV4786" s="68"/>
      <c r="YW4786" s="68"/>
      <c r="YX4786" s="68">
        <v>1.0001582097811501</v>
      </c>
      <c r="YY4786" s="68"/>
      <c r="YZ4786" s="68"/>
      <c r="ZA4786" s="68"/>
      <c r="ZB4786" s="68"/>
      <c r="ZC4786" s="68"/>
      <c r="ZD4786" s="68"/>
    </row>
    <row r="4787" spans="658:680" x14ac:dyDescent="0.25">
      <c r="YH4787" s="68"/>
      <c r="YI4787" s="68"/>
      <c r="YJ4787" s="68"/>
      <c r="YK4787" s="68"/>
      <c r="YL4787" s="68"/>
      <c r="YM4787" s="68"/>
      <c r="YN4787" s="68"/>
      <c r="YO4787" s="68"/>
      <c r="YP4787" s="68"/>
      <c r="YQ4787" s="68"/>
      <c r="YR4787" s="68"/>
      <c r="YS4787" s="68"/>
      <c r="YT4787" s="68"/>
      <c r="YU4787" s="68"/>
      <c r="YV4787" s="68"/>
      <c r="YW4787" s="68"/>
      <c r="YX4787" s="68">
        <v>1.0001575501450399</v>
      </c>
      <c r="YY4787" s="68"/>
      <c r="YZ4787" s="68"/>
      <c r="ZA4787" s="68"/>
      <c r="ZB4787" s="68"/>
      <c r="ZC4787" s="68"/>
      <c r="ZD4787" s="68"/>
    </row>
    <row r="4788" spans="658:680" x14ac:dyDescent="0.25">
      <c r="YH4788" s="68"/>
      <c r="YI4788" s="68"/>
      <c r="YJ4788" s="68"/>
      <c r="YK4788" s="68"/>
      <c r="YL4788" s="68"/>
      <c r="YM4788" s="68"/>
      <c r="YN4788" s="68"/>
      <c r="YO4788" s="68"/>
      <c r="YP4788" s="68"/>
      <c r="YQ4788" s="68"/>
      <c r="YR4788" s="68"/>
      <c r="YS4788" s="68"/>
      <c r="YT4788" s="68"/>
      <c r="YU4788" s="68"/>
      <c r="YV4788" s="68"/>
      <c r="YW4788" s="68"/>
      <c r="YX4788" s="68">
        <v>1.00015591877476</v>
      </c>
      <c r="YY4788" s="68"/>
      <c r="YZ4788" s="68"/>
      <c r="ZA4788" s="68"/>
      <c r="ZB4788" s="68"/>
      <c r="ZC4788" s="68"/>
      <c r="ZD4788" s="68"/>
    </row>
    <row r="4789" spans="658:680" x14ac:dyDescent="0.25">
      <c r="YH4789" s="68"/>
      <c r="YI4789" s="68"/>
      <c r="YJ4789" s="68"/>
      <c r="YK4789" s="68"/>
      <c r="YL4789" s="68"/>
      <c r="YM4789" s="68"/>
      <c r="YN4789" s="68"/>
      <c r="YO4789" s="68"/>
      <c r="YP4789" s="68"/>
      <c r="YQ4789" s="68"/>
      <c r="YR4789" s="68"/>
      <c r="YS4789" s="68"/>
      <c r="YT4789" s="68"/>
      <c r="YU4789" s="68"/>
      <c r="YV4789" s="68"/>
      <c r="YW4789" s="68"/>
      <c r="YX4789" s="68">
        <v>1.00015457310178</v>
      </c>
      <c r="YY4789" s="68"/>
      <c r="YZ4789" s="68"/>
      <c r="ZA4789" s="68"/>
      <c r="ZB4789" s="68"/>
      <c r="ZC4789" s="68"/>
      <c r="ZD4789" s="68"/>
    </row>
    <row r="4790" spans="658:680" x14ac:dyDescent="0.25">
      <c r="YH4790" s="68"/>
      <c r="YI4790" s="68"/>
      <c r="YJ4790" s="68"/>
      <c r="YK4790" s="68"/>
      <c r="YL4790" s="68"/>
      <c r="YM4790" s="68"/>
      <c r="YN4790" s="68"/>
      <c r="YO4790" s="68"/>
      <c r="YP4790" s="68"/>
      <c r="YQ4790" s="68"/>
      <c r="YR4790" s="68"/>
      <c r="YS4790" s="68"/>
      <c r="YT4790" s="68"/>
      <c r="YU4790" s="68"/>
      <c r="YV4790" s="68"/>
      <c r="YW4790" s="68"/>
      <c r="YX4790" s="68">
        <v>1.00015435210193</v>
      </c>
      <c r="YY4790" s="68"/>
      <c r="YZ4790" s="68"/>
      <c r="ZA4790" s="68"/>
      <c r="ZB4790" s="68"/>
      <c r="ZC4790" s="68"/>
      <c r="ZD4790" s="68"/>
    </row>
    <row r="4791" spans="658:680" x14ac:dyDescent="0.25">
      <c r="YH4791" s="68"/>
      <c r="YI4791" s="68"/>
      <c r="YJ4791" s="68"/>
      <c r="YK4791" s="68"/>
      <c r="YL4791" s="68"/>
      <c r="YM4791" s="68"/>
      <c r="YN4791" s="68"/>
      <c r="YO4791" s="68"/>
      <c r="YP4791" s="68"/>
      <c r="YQ4791" s="68"/>
      <c r="YR4791" s="68"/>
      <c r="YS4791" s="68"/>
      <c r="YT4791" s="68"/>
      <c r="YU4791" s="68"/>
      <c r="YV4791" s="68"/>
      <c r="YW4791" s="68"/>
      <c r="YX4791" s="68">
        <v>1.00015038243887</v>
      </c>
      <c r="YY4791" s="68"/>
      <c r="YZ4791" s="68"/>
      <c r="ZA4791" s="68"/>
      <c r="ZB4791" s="68"/>
      <c r="ZC4791" s="68"/>
      <c r="ZD4791" s="68"/>
    </row>
    <row r="4792" spans="658:680" x14ac:dyDescent="0.25">
      <c r="YH4792" s="68"/>
      <c r="YI4792" s="68"/>
      <c r="YJ4792" s="68"/>
      <c r="YK4792" s="68"/>
      <c r="YL4792" s="68"/>
      <c r="YM4792" s="68"/>
      <c r="YN4792" s="68"/>
      <c r="YO4792" s="68"/>
      <c r="YP4792" s="68"/>
      <c r="YQ4792" s="68"/>
      <c r="YR4792" s="68"/>
      <c r="YS4792" s="68"/>
      <c r="YT4792" s="68"/>
      <c r="YU4792" s="68"/>
      <c r="YV4792" s="68"/>
      <c r="YW4792" s="68"/>
      <c r="YX4792" s="68">
        <v>1.00014832945753</v>
      </c>
      <c r="YY4792" s="68"/>
      <c r="YZ4792" s="68"/>
      <c r="ZA4792" s="68"/>
      <c r="ZB4792" s="68"/>
      <c r="ZC4792" s="68"/>
      <c r="ZD4792" s="68"/>
    </row>
    <row r="4793" spans="658:680" x14ac:dyDescent="0.25">
      <c r="YH4793" s="68"/>
      <c r="YI4793" s="68"/>
      <c r="YJ4793" s="68"/>
      <c r="YK4793" s="68"/>
      <c r="YL4793" s="68"/>
      <c r="YM4793" s="68"/>
      <c r="YN4793" s="68"/>
      <c r="YO4793" s="68"/>
      <c r="YP4793" s="68"/>
      <c r="YQ4793" s="68"/>
      <c r="YR4793" s="68"/>
      <c r="YS4793" s="68"/>
      <c r="YT4793" s="68"/>
      <c r="YU4793" s="68"/>
      <c r="YV4793" s="68"/>
      <c r="YW4793" s="68"/>
      <c r="YX4793" s="68">
        <v>1.0001458973414701</v>
      </c>
      <c r="YY4793" s="68"/>
      <c r="YZ4793" s="68"/>
      <c r="ZA4793" s="68"/>
      <c r="ZB4793" s="68"/>
      <c r="ZC4793" s="68"/>
      <c r="ZD4793" s="68"/>
    </row>
    <row r="4794" spans="658:680" x14ac:dyDescent="0.25">
      <c r="YH4794" s="68"/>
      <c r="YI4794" s="68"/>
      <c r="YJ4794" s="68"/>
      <c r="YK4794" s="68"/>
      <c r="YL4794" s="68"/>
      <c r="YM4794" s="68"/>
      <c r="YN4794" s="68"/>
      <c r="YO4794" s="68"/>
      <c r="YP4794" s="68"/>
      <c r="YQ4794" s="68"/>
      <c r="YR4794" s="68"/>
      <c r="YS4794" s="68"/>
      <c r="YT4794" s="68"/>
      <c r="YU4794" s="68"/>
      <c r="YV4794" s="68"/>
      <c r="YW4794" s="68"/>
      <c r="YX4794" s="68">
        <v>1.0001452523213601</v>
      </c>
      <c r="YY4794" s="68"/>
      <c r="YZ4794" s="68"/>
      <c r="ZA4794" s="68"/>
      <c r="ZB4794" s="68"/>
      <c r="ZC4794" s="68"/>
      <c r="ZD4794" s="68"/>
    </row>
    <row r="4795" spans="658:680" x14ac:dyDescent="0.25">
      <c r="YH4795" s="68"/>
      <c r="YI4795" s="68"/>
      <c r="YJ4795" s="68"/>
      <c r="YK4795" s="68"/>
      <c r="YL4795" s="68"/>
      <c r="YM4795" s="68"/>
      <c r="YN4795" s="68"/>
      <c r="YO4795" s="68"/>
      <c r="YP4795" s="68"/>
      <c r="YQ4795" s="68"/>
      <c r="YR4795" s="68"/>
      <c r="YS4795" s="68"/>
      <c r="YT4795" s="68"/>
      <c r="YU4795" s="68"/>
      <c r="YV4795" s="68"/>
      <c r="YW4795" s="68"/>
      <c r="YX4795" s="68">
        <v>1.0001433221467899</v>
      </c>
      <c r="YY4795" s="68"/>
      <c r="YZ4795" s="68"/>
      <c r="ZA4795" s="68"/>
      <c r="ZB4795" s="68"/>
      <c r="ZC4795" s="68"/>
      <c r="ZD4795" s="68"/>
    </row>
    <row r="4796" spans="658:680" x14ac:dyDescent="0.25">
      <c r="YH4796" s="68"/>
      <c r="YI4796" s="68"/>
      <c r="YJ4796" s="68"/>
      <c r="YK4796" s="68"/>
      <c r="YL4796" s="68"/>
      <c r="YM4796" s="68"/>
      <c r="YN4796" s="68"/>
      <c r="YO4796" s="68"/>
      <c r="YP4796" s="68"/>
      <c r="YQ4796" s="68"/>
      <c r="YR4796" s="68"/>
      <c r="YS4796" s="68"/>
      <c r="YT4796" s="68"/>
      <c r="YU4796" s="68"/>
      <c r="YV4796" s="68"/>
      <c r="YW4796" s="68"/>
      <c r="YX4796" s="68">
        <v>1.00014254973314</v>
      </c>
      <c r="YY4796" s="68"/>
      <c r="YZ4796" s="68"/>
      <c r="ZA4796" s="68"/>
      <c r="ZB4796" s="68"/>
      <c r="ZC4796" s="68"/>
      <c r="ZD4796" s="68"/>
    </row>
    <row r="4797" spans="658:680" x14ac:dyDescent="0.25">
      <c r="YH4797" s="68"/>
      <c r="YI4797" s="68"/>
      <c r="YJ4797" s="68"/>
      <c r="YK4797" s="68"/>
      <c r="YL4797" s="68"/>
      <c r="YM4797" s="68"/>
      <c r="YN4797" s="68"/>
      <c r="YO4797" s="68"/>
      <c r="YP4797" s="68"/>
      <c r="YQ4797" s="68"/>
      <c r="YR4797" s="68"/>
      <c r="YS4797" s="68"/>
      <c r="YT4797" s="68"/>
      <c r="YU4797" s="68"/>
      <c r="YV4797" s="68"/>
      <c r="YW4797" s="68"/>
      <c r="YX4797" s="68">
        <v>1.0001419968119301</v>
      </c>
      <c r="YY4797" s="68"/>
      <c r="YZ4797" s="68"/>
      <c r="ZA4797" s="68"/>
      <c r="ZB4797" s="68"/>
      <c r="ZC4797" s="68"/>
      <c r="ZD4797" s="68"/>
    </row>
    <row r="4798" spans="658:680" x14ac:dyDescent="0.25">
      <c r="YH4798" s="68"/>
      <c r="YI4798" s="68"/>
      <c r="YJ4798" s="68"/>
      <c r="YK4798" s="68"/>
      <c r="YL4798" s="68"/>
      <c r="YM4798" s="68"/>
      <c r="YN4798" s="68"/>
      <c r="YO4798" s="68"/>
      <c r="YP4798" s="68"/>
      <c r="YQ4798" s="68"/>
      <c r="YR4798" s="68"/>
      <c r="YS4798" s="68"/>
      <c r="YT4798" s="68"/>
      <c r="YU4798" s="68"/>
      <c r="YV4798" s="68"/>
      <c r="YW4798" s="68"/>
      <c r="YX4798" s="68">
        <v>1.0001411447480499</v>
      </c>
      <c r="YY4798" s="68"/>
      <c r="YZ4798" s="68"/>
      <c r="ZA4798" s="68"/>
      <c r="ZB4798" s="68"/>
      <c r="ZC4798" s="68"/>
      <c r="ZD4798" s="68"/>
    </row>
    <row r="4799" spans="658:680" x14ac:dyDescent="0.25">
      <c r="YH4799" s="68"/>
      <c r="YI4799" s="68"/>
      <c r="YJ4799" s="68"/>
      <c r="YK4799" s="68"/>
      <c r="YL4799" s="68"/>
      <c r="YM4799" s="68"/>
      <c r="YN4799" s="68"/>
      <c r="YO4799" s="68"/>
      <c r="YP4799" s="68"/>
      <c r="YQ4799" s="68"/>
      <c r="YR4799" s="68"/>
      <c r="YS4799" s="68"/>
      <c r="YT4799" s="68"/>
      <c r="YU4799" s="68"/>
      <c r="YV4799" s="68"/>
      <c r="YW4799" s="68"/>
      <c r="YX4799" s="68">
        <v>1.0001409276315001</v>
      </c>
      <c r="YY4799" s="68"/>
      <c r="YZ4799" s="68"/>
      <c r="ZA4799" s="68"/>
      <c r="ZB4799" s="68"/>
      <c r="ZC4799" s="68"/>
      <c r="ZD4799" s="68"/>
    </row>
    <row r="4800" spans="658:680" x14ac:dyDescent="0.25">
      <c r="YH4800" s="68"/>
      <c r="YI4800" s="68"/>
      <c r="YJ4800" s="68"/>
      <c r="YK4800" s="68"/>
      <c r="YL4800" s="68"/>
      <c r="YM4800" s="68"/>
      <c r="YN4800" s="68"/>
      <c r="YO4800" s="68"/>
      <c r="YP4800" s="68"/>
      <c r="YQ4800" s="68"/>
      <c r="YR4800" s="68"/>
      <c r="YS4800" s="68"/>
      <c r="YT4800" s="68"/>
      <c r="YU4800" s="68"/>
      <c r="YV4800" s="68"/>
      <c r="YW4800" s="68"/>
      <c r="YX4800" s="68">
        <v>1.0001397928648099</v>
      </c>
      <c r="YY4800" s="68"/>
      <c r="YZ4800" s="68"/>
      <c r="ZA4800" s="68"/>
      <c r="ZB4800" s="68"/>
      <c r="ZC4800" s="68"/>
      <c r="ZD4800" s="68"/>
    </row>
    <row r="4801" spans="658:680" x14ac:dyDescent="0.25">
      <c r="YH4801" s="68"/>
      <c r="YI4801" s="68"/>
      <c r="YJ4801" s="68"/>
      <c r="YK4801" s="68"/>
      <c r="YL4801" s="68"/>
      <c r="YM4801" s="68"/>
      <c r="YN4801" s="68"/>
      <c r="YO4801" s="68"/>
      <c r="YP4801" s="68"/>
      <c r="YQ4801" s="68"/>
      <c r="YR4801" s="68"/>
      <c r="YS4801" s="68"/>
      <c r="YT4801" s="68"/>
      <c r="YU4801" s="68"/>
      <c r="YV4801" s="68"/>
      <c r="YW4801" s="68"/>
      <c r="YX4801" s="68">
        <v>1.00013926273703</v>
      </c>
      <c r="YY4801" s="68"/>
      <c r="YZ4801" s="68"/>
      <c r="ZA4801" s="68"/>
      <c r="ZB4801" s="68"/>
      <c r="ZC4801" s="68"/>
      <c r="ZD4801" s="68"/>
    </row>
    <row r="4802" spans="658:680" x14ac:dyDescent="0.25">
      <c r="YH4802" s="68"/>
      <c r="YI4802" s="68"/>
      <c r="YJ4802" s="68"/>
      <c r="YK4802" s="68"/>
      <c r="YL4802" s="68"/>
      <c r="YM4802" s="68"/>
      <c r="YN4802" s="68"/>
      <c r="YO4802" s="68"/>
      <c r="YP4802" s="68"/>
      <c r="YQ4802" s="68"/>
      <c r="YR4802" s="68"/>
      <c r="YS4802" s="68"/>
      <c r="YT4802" s="68"/>
      <c r="YU4802" s="68"/>
      <c r="YV4802" s="68"/>
      <c r="YW4802" s="68"/>
      <c r="YX4802" s="68">
        <v>1.00013440472589</v>
      </c>
      <c r="YY4802" s="68"/>
      <c r="YZ4802" s="68"/>
      <c r="ZA4802" s="68"/>
      <c r="ZB4802" s="68"/>
      <c r="ZC4802" s="68"/>
      <c r="ZD4802" s="68"/>
    </row>
    <row r="4803" spans="658:680" x14ac:dyDescent="0.25">
      <c r="YH4803" s="68"/>
      <c r="YI4803" s="68"/>
      <c r="YJ4803" s="68"/>
      <c r="YK4803" s="68"/>
      <c r="YL4803" s="68"/>
      <c r="YM4803" s="68"/>
      <c r="YN4803" s="68"/>
      <c r="YO4803" s="68"/>
      <c r="YP4803" s="68"/>
      <c r="YQ4803" s="68"/>
      <c r="YR4803" s="68"/>
      <c r="YS4803" s="68"/>
      <c r="YT4803" s="68"/>
      <c r="YU4803" s="68"/>
      <c r="YV4803" s="68"/>
      <c r="YW4803" s="68"/>
      <c r="YX4803" s="68">
        <v>1.0001340193399599</v>
      </c>
      <c r="YY4803" s="68"/>
      <c r="YZ4803" s="68"/>
      <c r="ZA4803" s="68"/>
      <c r="ZB4803" s="68"/>
      <c r="ZC4803" s="68"/>
      <c r="ZD4803" s="68"/>
    </row>
    <row r="4804" spans="658:680" x14ac:dyDescent="0.25">
      <c r="YH4804" s="68"/>
      <c r="YI4804" s="68"/>
      <c r="YJ4804" s="68"/>
      <c r="YK4804" s="68"/>
      <c r="YL4804" s="68"/>
      <c r="YM4804" s="68"/>
      <c r="YN4804" s="68"/>
      <c r="YO4804" s="68"/>
      <c r="YP4804" s="68"/>
      <c r="YQ4804" s="68"/>
      <c r="YR4804" s="68"/>
      <c r="YS4804" s="68"/>
      <c r="YT4804" s="68"/>
      <c r="YU4804" s="68"/>
      <c r="YV4804" s="68"/>
      <c r="YW4804" s="68"/>
      <c r="YX4804" s="68">
        <v>1.00013368118299</v>
      </c>
      <c r="YY4804" s="68"/>
      <c r="YZ4804" s="68"/>
      <c r="ZA4804" s="68"/>
      <c r="ZB4804" s="68"/>
      <c r="ZC4804" s="68"/>
      <c r="ZD4804" s="68"/>
    </row>
    <row r="4805" spans="658:680" x14ac:dyDescent="0.25">
      <c r="YH4805" s="68"/>
      <c r="YI4805" s="68"/>
      <c r="YJ4805" s="68"/>
      <c r="YK4805" s="68"/>
      <c r="YL4805" s="68"/>
      <c r="YM4805" s="68"/>
      <c r="YN4805" s="68"/>
      <c r="YO4805" s="68"/>
      <c r="YP4805" s="68"/>
      <c r="YQ4805" s="68"/>
      <c r="YR4805" s="68"/>
      <c r="YS4805" s="68"/>
      <c r="YT4805" s="68"/>
      <c r="YU4805" s="68"/>
      <c r="YV4805" s="68"/>
      <c r="YW4805" s="68"/>
      <c r="YX4805" s="68">
        <v>1.00013181449605</v>
      </c>
      <c r="YY4805" s="68"/>
      <c r="YZ4805" s="68"/>
      <c r="ZA4805" s="68"/>
      <c r="ZB4805" s="68"/>
      <c r="ZC4805" s="68"/>
      <c r="ZD4805" s="68"/>
    </row>
    <row r="4806" spans="658:680" x14ac:dyDescent="0.25">
      <c r="YH4806" s="68"/>
      <c r="YI4806" s="68"/>
      <c r="YJ4806" s="68"/>
      <c r="YK4806" s="68"/>
      <c r="YL4806" s="68"/>
      <c r="YM4806" s="68"/>
      <c r="YN4806" s="68"/>
      <c r="YO4806" s="68"/>
      <c r="YP4806" s="68"/>
      <c r="YQ4806" s="68"/>
      <c r="YR4806" s="68"/>
      <c r="YS4806" s="68"/>
      <c r="YT4806" s="68"/>
      <c r="YU4806" s="68"/>
      <c r="YV4806" s="68"/>
      <c r="YW4806" s="68"/>
      <c r="YX4806" s="68">
        <v>1.0001307817474301</v>
      </c>
      <c r="YY4806" s="68"/>
      <c r="YZ4806" s="68"/>
      <c r="ZA4806" s="68"/>
      <c r="ZB4806" s="68"/>
      <c r="ZC4806" s="68"/>
      <c r="ZD4806" s="68"/>
    </row>
    <row r="4807" spans="658:680" x14ac:dyDescent="0.25">
      <c r="YH4807" s="68"/>
      <c r="YI4807" s="68"/>
      <c r="YJ4807" s="68"/>
      <c r="YK4807" s="68"/>
      <c r="YL4807" s="68"/>
      <c r="YM4807" s="68"/>
      <c r="YN4807" s="68"/>
      <c r="YO4807" s="68"/>
      <c r="YP4807" s="68"/>
      <c r="YQ4807" s="68"/>
      <c r="YR4807" s="68"/>
      <c r="YS4807" s="68"/>
      <c r="YT4807" s="68"/>
      <c r="YU4807" s="68"/>
      <c r="YV4807" s="68"/>
      <c r="YW4807" s="68"/>
      <c r="YX4807" s="68">
        <v>1.0001277932003101</v>
      </c>
      <c r="YY4807" s="68"/>
      <c r="YZ4807" s="68"/>
      <c r="ZA4807" s="68"/>
      <c r="ZB4807" s="68"/>
      <c r="ZC4807" s="68"/>
      <c r="ZD4807" s="68"/>
    </row>
    <row r="4808" spans="658:680" x14ac:dyDescent="0.25">
      <c r="YH4808" s="68"/>
      <c r="YI4808" s="68"/>
      <c r="YJ4808" s="68"/>
      <c r="YK4808" s="68"/>
      <c r="YL4808" s="68"/>
      <c r="YM4808" s="68"/>
      <c r="YN4808" s="68"/>
      <c r="YO4808" s="68"/>
      <c r="YP4808" s="68"/>
      <c r="YQ4808" s="68"/>
      <c r="YR4808" s="68"/>
      <c r="YS4808" s="68"/>
      <c r="YT4808" s="68"/>
      <c r="YU4808" s="68"/>
      <c r="YV4808" s="68"/>
      <c r="YW4808" s="68"/>
      <c r="YX4808" s="68">
        <v>1.00012577971146</v>
      </c>
      <c r="YY4808" s="68"/>
      <c r="YZ4808" s="68"/>
      <c r="ZA4808" s="68"/>
      <c r="ZB4808" s="68"/>
      <c r="ZC4808" s="68"/>
      <c r="ZD4808" s="68"/>
    </row>
    <row r="4809" spans="658:680" x14ac:dyDescent="0.25">
      <c r="YH4809" s="68"/>
      <c r="YI4809" s="68"/>
      <c r="YJ4809" s="68"/>
      <c r="YK4809" s="68"/>
      <c r="YL4809" s="68"/>
      <c r="YM4809" s="68"/>
      <c r="YN4809" s="68"/>
      <c r="YO4809" s="68"/>
      <c r="YP4809" s="68"/>
      <c r="YQ4809" s="68"/>
      <c r="YR4809" s="68"/>
      <c r="YS4809" s="68"/>
      <c r="YT4809" s="68"/>
      <c r="YU4809" s="68"/>
      <c r="YV4809" s="68"/>
      <c r="YW4809" s="68"/>
      <c r="YX4809" s="68">
        <v>1.0001231573873299</v>
      </c>
      <c r="YY4809" s="68"/>
      <c r="YZ4809" s="68"/>
      <c r="ZA4809" s="68"/>
      <c r="ZB4809" s="68"/>
      <c r="ZC4809" s="68"/>
      <c r="ZD4809" s="68"/>
    </row>
    <row r="4810" spans="658:680" x14ac:dyDescent="0.25">
      <c r="YH4810" s="68"/>
      <c r="YI4810" s="68"/>
      <c r="YJ4810" s="68"/>
      <c r="YK4810" s="68"/>
      <c r="YL4810" s="68"/>
      <c r="YM4810" s="68"/>
      <c r="YN4810" s="68"/>
      <c r="YO4810" s="68"/>
      <c r="YP4810" s="68"/>
      <c r="YQ4810" s="68"/>
      <c r="YR4810" s="68"/>
      <c r="YS4810" s="68"/>
      <c r="YT4810" s="68"/>
      <c r="YU4810" s="68"/>
      <c r="YV4810" s="68"/>
      <c r="YW4810" s="68"/>
      <c r="YX4810" s="68">
        <v>1.00012313427926</v>
      </c>
      <c r="YY4810" s="68"/>
      <c r="YZ4810" s="68"/>
      <c r="ZA4810" s="68"/>
      <c r="ZB4810" s="68"/>
      <c r="ZC4810" s="68"/>
      <c r="ZD4810" s="68"/>
    </row>
    <row r="4811" spans="658:680" x14ac:dyDescent="0.25">
      <c r="YH4811" s="68"/>
      <c r="YI4811" s="68"/>
      <c r="YJ4811" s="68"/>
      <c r="YK4811" s="68"/>
      <c r="YL4811" s="68"/>
      <c r="YM4811" s="68"/>
      <c r="YN4811" s="68"/>
      <c r="YO4811" s="68"/>
      <c r="YP4811" s="68"/>
      <c r="YQ4811" s="68"/>
      <c r="YR4811" s="68"/>
      <c r="YS4811" s="68"/>
      <c r="YT4811" s="68"/>
      <c r="YU4811" s="68"/>
      <c r="YV4811" s="68"/>
      <c r="YW4811" s="68"/>
      <c r="YX4811" s="68">
        <v>1.00012290017419</v>
      </c>
      <c r="YY4811" s="68"/>
      <c r="YZ4811" s="68"/>
      <c r="ZA4811" s="68"/>
      <c r="ZB4811" s="68"/>
      <c r="ZC4811" s="68"/>
      <c r="ZD4811" s="68"/>
    </row>
    <row r="4812" spans="658:680" x14ac:dyDescent="0.25">
      <c r="YH4812" s="68"/>
      <c r="YI4812" s="68"/>
      <c r="YJ4812" s="68"/>
      <c r="YK4812" s="68"/>
      <c r="YL4812" s="68"/>
      <c r="YM4812" s="68"/>
      <c r="YN4812" s="68"/>
      <c r="YO4812" s="68"/>
      <c r="YP4812" s="68"/>
      <c r="YQ4812" s="68"/>
      <c r="YR4812" s="68"/>
      <c r="YS4812" s="68"/>
      <c r="YT4812" s="68"/>
      <c r="YU4812" s="68"/>
      <c r="YV4812" s="68"/>
      <c r="YW4812" s="68"/>
      <c r="YX4812" s="68">
        <v>1.0001212250037601</v>
      </c>
      <c r="YY4812" s="68"/>
      <c r="YZ4812" s="68"/>
      <c r="ZA4812" s="68"/>
      <c r="ZB4812" s="68"/>
      <c r="ZC4812" s="68"/>
      <c r="ZD4812" s="68"/>
    </row>
    <row r="4813" spans="658:680" x14ac:dyDescent="0.25">
      <c r="YH4813" s="68"/>
      <c r="YI4813" s="68"/>
      <c r="YJ4813" s="68"/>
      <c r="YK4813" s="68"/>
      <c r="YL4813" s="68"/>
      <c r="YM4813" s="68"/>
      <c r="YN4813" s="68"/>
      <c r="YO4813" s="68"/>
      <c r="YP4813" s="68"/>
      <c r="YQ4813" s="68"/>
      <c r="YR4813" s="68"/>
      <c r="YS4813" s="68"/>
      <c r="YT4813" s="68"/>
      <c r="YU4813" s="68"/>
      <c r="YV4813" s="68"/>
      <c r="YW4813" s="68"/>
      <c r="YX4813" s="68">
        <v>1.0001211594275401</v>
      </c>
      <c r="YY4813" s="68"/>
      <c r="YZ4813" s="68"/>
      <c r="ZA4813" s="68"/>
      <c r="ZB4813" s="68"/>
      <c r="ZC4813" s="68"/>
      <c r="ZD4813" s="68"/>
    </row>
    <row r="4814" spans="658:680" x14ac:dyDescent="0.25">
      <c r="YH4814" s="68"/>
      <c r="YI4814" s="68"/>
      <c r="YJ4814" s="68"/>
      <c r="YK4814" s="68"/>
      <c r="YL4814" s="68"/>
      <c r="YM4814" s="68"/>
      <c r="YN4814" s="68"/>
      <c r="YO4814" s="68"/>
      <c r="YP4814" s="68"/>
      <c r="YQ4814" s="68"/>
      <c r="YR4814" s="68"/>
      <c r="YS4814" s="68"/>
      <c r="YT4814" s="68"/>
      <c r="YU4814" s="68"/>
      <c r="YV4814" s="68"/>
      <c r="YW4814" s="68"/>
      <c r="YX4814" s="68">
        <v>1.00011941996038</v>
      </c>
      <c r="YY4814" s="68"/>
      <c r="YZ4814" s="68"/>
      <c r="ZA4814" s="68"/>
      <c r="ZB4814" s="68"/>
      <c r="ZC4814" s="68"/>
      <c r="ZD4814" s="68"/>
    </row>
    <row r="4815" spans="658:680" x14ac:dyDescent="0.25">
      <c r="YH4815" s="68"/>
      <c r="YI4815" s="68"/>
      <c r="YJ4815" s="68"/>
      <c r="YK4815" s="68"/>
      <c r="YL4815" s="68"/>
      <c r="YM4815" s="68"/>
      <c r="YN4815" s="68"/>
      <c r="YO4815" s="68"/>
      <c r="YP4815" s="68"/>
      <c r="YQ4815" s="68"/>
      <c r="YR4815" s="68"/>
      <c r="YS4815" s="68"/>
      <c r="YT4815" s="68"/>
      <c r="YU4815" s="68"/>
      <c r="YV4815" s="68"/>
      <c r="YW4815" s="68"/>
      <c r="YX4815" s="68">
        <v>1.0001192951362301</v>
      </c>
      <c r="YY4815" s="68"/>
      <c r="YZ4815" s="68"/>
      <c r="ZA4815" s="68"/>
      <c r="ZB4815" s="68"/>
      <c r="ZC4815" s="68"/>
      <c r="ZD4815" s="68"/>
    </row>
    <row r="4816" spans="658:680" x14ac:dyDescent="0.25">
      <c r="YH4816" s="68"/>
      <c r="YI4816" s="68"/>
      <c r="YJ4816" s="68"/>
      <c r="YK4816" s="68"/>
      <c r="YL4816" s="68"/>
      <c r="YM4816" s="68"/>
      <c r="YN4816" s="68"/>
      <c r="YO4816" s="68"/>
      <c r="YP4816" s="68"/>
      <c r="YQ4816" s="68"/>
      <c r="YR4816" s="68"/>
      <c r="YS4816" s="68"/>
      <c r="YT4816" s="68"/>
      <c r="YU4816" s="68"/>
      <c r="YV4816" s="68"/>
      <c r="YW4816" s="68"/>
      <c r="YX4816" s="68">
        <v>1.00011591991116</v>
      </c>
      <c r="YY4816" s="68"/>
      <c r="YZ4816" s="68"/>
      <c r="ZA4816" s="68"/>
      <c r="ZB4816" s="68"/>
      <c r="ZC4816" s="68"/>
      <c r="ZD4816" s="68"/>
    </row>
    <row r="4817" spans="658:680" x14ac:dyDescent="0.25">
      <c r="YH4817" s="68"/>
      <c r="YI4817" s="68"/>
      <c r="YJ4817" s="68"/>
      <c r="YK4817" s="68"/>
      <c r="YL4817" s="68"/>
      <c r="YM4817" s="68"/>
      <c r="YN4817" s="68"/>
      <c r="YO4817" s="68"/>
      <c r="YP4817" s="68"/>
      <c r="YQ4817" s="68"/>
      <c r="YR4817" s="68"/>
      <c r="YS4817" s="68"/>
      <c r="YT4817" s="68"/>
      <c r="YU4817" s="68"/>
      <c r="YV4817" s="68"/>
      <c r="YW4817" s="68"/>
      <c r="YX4817" s="68">
        <v>1.0001154960444201</v>
      </c>
      <c r="YY4817" s="68"/>
      <c r="YZ4817" s="68"/>
      <c r="ZA4817" s="68"/>
      <c r="ZB4817" s="68"/>
      <c r="ZC4817" s="68"/>
      <c r="ZD4817" s="68"/>
    </row>
    <row r="4818" spans="658:680" x14ac:dyDescent="0.25">
      <c r="YH4818" s="68"/>
      <c r="YI4818" s="68"/>
      <c r="YJ4818" s="68"/>
      <c r="YK4818" s="68"/>
      <c r="YL4818" s="68"/>
      <c r="YM4818" s="68"/>
      <c r="YN4818" s="68"/>
      <c r="YO4818" s="68"/>
      <c r="YP4818" s="68"/>
      <c r="YQ4818" s="68"/>
      <c r="YR4818" s="68"/>
      <c r="YS4818" s="68"/>
      <c r="YT4818" s="68"/>
      <c r="YU4818" s="68"/>
      <c r="YV4818" s="68"/>
      <c r="YW4818" s="68"/>
      <c r="YX4818" s="68">
        <v>1.00011489187088</v>
      </c>
      <c r="YY4818" s="68"/>
      <c r="YZ4818" s="68"/>
      <c r="ZA4818" s="68"/>
      <c r="ZB4818" s="68"/>
      <c r="ZC4818" s="68"/>
      <c r="ZD4818" s="68"/>
    </row>
    <row r="4819" spans="658:680" x14ac:dyDescent="0.25">
      <c r="YH4819" s="68"/>
      <c r="YI4819" s="68"/>
      <c r="YJ4819" s="68"/>
      <c r="YK4819" s="68"/>
      <c r="YL4819" s="68"/>
      <c r="YM4819" s="68"/>
      <c r="YN4819" s="68"/>
      <c r="YO4819" s="68"/>
      <c r="YP4819" s="68"/>
      <c r="YQ4819" s="68"/>
      <c r="YR4819" s="68"/>
      <c r="YS4819" s="68"/>
      <c r="YT4819" s="68"/>
      <c r="YU4819" s="68"/>
      <c r="YV4819" s="68"/>
      <c r="YW4819" s="68"/>
      <c r="YX4819" s="68">
        <v>1.0001122520651899</v>
      </c>
      <c r="YY4819" s="68"/>
      <c r="YZ4819" s="68"/>
      <c r="ZA4819" s="68"/>
      <c r="ZB4819" s="68"/>
      <c r="ZC4819" s="68"/>
      <c r="ZD4819" s="68"/>
    </row>
    <row r="4820" spans="658:680" x14ac:dyDescent="0.25">
      <c r="YH4820" s="68"/>
      <c r="YI4820" s="68"/>
      <c r="YJ4820" s="68"/>
      <c r="YK4820" s="68"/>
      <c r="YL4820" s="68"/>
      <c r="YM4820" s="68"/>
      <c r="YN4820" s="68"/>
      <c r="YO4820" s="68"/>
      <c r="YP4820" s="68"/>
      <c r="YQ4820" s="68"/>
      <c r="YR4820" s="68"/>
      <c r="YS4820" s="68"/>
      <c r="YT4820" s="68"/>
      <c r="YU4820" s="68"/>
      <c r="YV4820" s="68"/>
      <c r="YW4820" s="68"/>
      <c r="YX4820" s="68">
        <v>1.0001095494594101</v>
      </c>
      <c r="YY4820" s="68"/>
      <c r="YZ4820" s="68"/>
      <c r="ZA4820" s="68"/>
      <c r="ZB4820" s="68"/>
      <c r="ZC4820" s="68"/>
      <c r="ZD4820" s="68"/>
    </row>
    <row r="4821" spans="658:680" x14ac:dyDescent="0.25">
      <c r="YH4821" s="68"/>
      <c r="YI4821" s="68"/>
      <c r="YJ4821" s="68"/>
      <c r="YK4821" s="68"/>
      <c r="YL4821" s="68"/>
      <c r="YM4821" s="68"/>
      <c r="YN4821" s="68"/>
      <c r="YO4821" s="68"/>
      <c r="YP4821" s="68"/>
      <c r="YQ4821" s="68"/>
      <c r="YR4821" s="68"/>
      <c r="YS4821" s="68"/>
      <c r="YT4821" s="68"/>
      <c r="YU4821" s="68"/>
      <c r="YV4821" s="68"/>
      <c r="YW4821" s="68"/>
      <c r="YX4821" s="68">
        <v>1.00010246912334</v>
      </c>
      <c r="YY4821" s="68"/>
      <c r="YZ4821" s="68"/>
      <c r="ZA4821" s="68"/>
      <c r="ZB4821" s="68"/>
      <c r="ZC4821" s="68"/>
      <c r="ZD4821" s="68"/>
    </row>
    <row r="4822" spans="658:680" x14ac:dyDescent="0.25">
      <c r="YH4822" s="68"/>
      <c r="YI4822" s="68"/>
      <c r="YJ4822" s="68"/>
      <c r="YK4822" s="68"/>
      <c r="YL4822" s="68"/>
      <c r="YM4822" s="68"/>
      <c r="YN4822" s="68"/>
      <c r="YO4822" s="68"/>
      <c r="YP4822" s="68"/>
      <c r="YQ4822" s="68"/>
      <c r="YR4822" s="68"/>
      <c r="YS4822" s="68"/>
      <c r="YT4822" s="68"/>
      <c r="YU4822" s="68"/>
      <c r="YV4822" s="68"/>
      <c r="YW4822" s="68"/>
      <c r="YX4822" s="68">
        <v>1.00010141037289</v>
      </c>
      <c r="YY4822" s="68"/>
      <c r="YZ4822" s="68"/>
      <c r="ZA4822" s="68"/>
      <c r="ZB4822" s="68"/>
      <c r="ZC4822" s="68"/>
      <c r="ZD4822" s="68"/>
    </row>
    <row r="4823" spans="658:680" x14ac:dyDescent="0.25">
      <c r="YH4823" s="68"/>
      <c r="YI4823" s="68"/>
      <c r="YJ4823" s="68"/>
      <c r="YK4823" s="68"/>
      <c r="YL4823" s="68"/>
      <c r="YM4823" s="68"/>
      <c r="YN4823" s="68"/>
      <c r="YO4823" s="68"/>
      <c r="YP4823" s="68"/>
      <c r="YQ4823" s="68"/>
      <c r="YR4823" s="68"/>
      <c r="YS4823" s="68"/>
      <c r="YT4823" s="68"/>
      <c r="YU4823" s="68"/>
      <c r="YV4823" s="68"/>
      <c r="YW4823" s="68"/>
      <c r="YX4823" s="68">
        <v>1.0001012113677299</v>
      </c>
      <c r="YY4823" s="68"/>
      <c r="YZ4823" s="68"/>
      <c r="ZA4823" s="68"/>
      <c r="ZB4823" s="68"/>
      <c r="ZC4823" s="68"/>
      <c r="ZD4823" s="68"/>
    </row>
    <row r="4824" spans="658:680" x14ac:dyDescent="0.25">
      <c r="YH4824" s="68"/>
      <c r="YI4824" s="68"/>
      <c r="YJ4824" s="68"/>
      <c r="YK4824" s="68"/>
      <c r="YL4824" s="68"/>
      <c r="YM4824" s="68"/>
      <c r="YN4824" s="68"/>
      <c r="YO4824" s="68"/>
      <c r="YP4824" s="68"/>
      <c r="YQ4824" s="68"/>
      <c r="YR4824" s="68"/>
      <c r="YS4824" s="68"/>
      <c r="YT4824" s="68"/>
      <c r="YU4824" s="68"/>
      <c r="YV4824" s="68"/>
      <c r="YW4824" s="68"/>
      <c r="YX4824" s="68">
        <v>1.00010071121031</v>
      </c>
      <c r="YY4824" s="68"/>
      <c r="YZ4824" s="68"/>
      <c r="ZA4824" s="68"/>
      <c r="ZB4824" s="68"/>
      <c r="ZC4824" s="68"/>
      <c r="ZD4824" s="68"/>
    </row>
    <row r="4825" spans="658:680" x14ac:dyDescent="0.25">
      <c r="YH4825" s="68"/>
      <c r="YI4825" s="68"/>
      <c r="YJ4825" s="68"/>
      <c r="YK4825" s="68"/>
      <c r="YL4825" s="68"/>
      <c r="YM4825" s="68"/>
      <c r="YN4825" s="68"/>
      <c r="YO4825" s="68"/>
      <c r="YP4825" s="68"/>
      <c r="YQ4825" s="68"/>
      <c r="YR4825" s="68"/>
      <c r="YS4825" s="68"/>
      <c r="YT4825" s="68"/>
      <c r="YU4825" s="68"/>
      <c r="YV4825" s="68"/>
      <c r="YW4825" s="68"/>
      <c r="YX4825" s="68">
        <v>1.00010010893013</v>
      </c>
      <c r="YY4825" s="68"/>
      <c r="YZ4825" s="68"/>
      <c r="ZA4825" s="68"/>
      <c r="ZB4825" s="68"/>
      <c r="ZC4825" s="68"/>
      <c r="ZD4825" s="68"/>
    </row>
    <row r="4826" spans="658:680" x14ac:dyDescent="0.25">
      <c r="YH4826" s="68"/>
      <c r="YI4826" s="68"/>
      <c r="YJ4826" s="68"/>
      <c r="YK4826" s="68"/>
      <c r="YL4826" s="68"/>
      <c r="YM4826" s="68"/>
      <c r="YN4826" s="68"/>
      <c r="YO4826" s="68"/>
      <c r="YP4826" s="68"/>
      <c r="YQ4826" s="68"/>
      <c r="YR4826" s="68"/>
      <c r="YS4826" s="68"/>
      <c r="YT4826" s="68"/>
      <c r="YU4826" s="68"/>
      <c r="YV4826" s="68"/>
      <c r="YW4826" s="68"/>
      <c r="YX4826" s="68">
        <v>1.0000959531101901</v>
      </c>
      <c r="YY4826" s="68"/>
      <c r="YZ4826" s="68"/>
      <c r="ZA4826" s="68"/>
      <c r="ZB4826" s="68"/>
      <c r="ZC4826" s="68"/>
      <c r="ZD4826" s="68"/>
    </row>
    <row r="4827" spans="658:680" x14ac:dyDescent="0.25">
      <c r="YH4827" s="68"/>
      <c r="YI4827" s="68"/>
      <c r="YJ4827" s="68"/>
      <c r="YK4827" s="68"/>
      <c r="YL4827" s="68"/>
      <c r="YM4827" s="68"/>
      <c r="YN4827" s="68"/>
      <c r="YO4827" s="68"/>
      <c r="YP4827" s="68"/>
      <c r="YQ4827" s="68"/>
      <c r="YR4827" s="68"/>
      <c r="YS4827" s="68"/>
      <c r="YT4827" s="68"/>
      <c r="YU4827" s="68"/>
      <c r="YV4827" s="68"/>
      <c r="YW4827" s="68"/>
      <c r="YX4827" s="68">
        <v>1.0000930160845301</v>
      </c>
      <c r="YY4827" s="68"/>
      <c r="YZ4827" s="68"/>
      <c r="ZA4827" s="68"/>
      <c r="ZB4827" s="68"/>
      <c r="ZC4827" s="68"/>
      <c r="ZD4827" s="68"/>
    </row>
    <row r="4828" spans="658:680" x14ac:dyDescent="0.25">
      <c r="YH4828" s="68"/>
      <c r="YI4828" s="68"/>
      <c r="YJ4828" s="68"/>
      <c r="YK4828" s="68"/>
      <c r="YL4828" s="68"/>
      <c r="YM4828" s="68"/>
      <c r="YN4828" s="68"/>
      <c r="YO4828" s="68"/>
      <c r="YP4828" s="68"/>
      <c r="YQ4828" s="68"/>
      <c r="YR4828" s="68"/>
      <c r="YS4828" s="68"/>
      <c r="YT4828" s="68"/>
      <c r="YU4828" s="68"/>
      <c r="YV4828" s="68"/>
      <c r="YW4828" s="68"/>
      <c r="YX4828" s="68">
        <v>1.00009185264586</v>
      </c>
      <c r="YY4828" s="68"/>
      <c r="YZ4828" s="68"/>
      <c r="ZA4828" s="68"/>
      <c r="ZB4828" s="68"/>
      <c r="ZC4828" s="68"/>
      <c r="ZD4828" s="68"/>
    </row>
    <row r="4829" spans="658:680" x14ac:dyDescent="0.25">
      <c r="YH4829" s="68"/>
      <c r="YI4829" s="68"/>
      <c r="YJ4829" s="68"/>
      <c r="YK4829" s="68"/>
      <c r="YL4829" s="68"/>
      <c r="YM4829" s="68"/>
      <c r="YN4829" s="68"/>
      <c r="YO4829" s="68"/>
      <c r="YP4829" s="68"/>
      <c r="YQ4829" s="68"/>
      <c r="YR4829" s="68"/>
      <c r="YS4829" s="68"/>
      <c r="YT4829" s="68"/>
      <c r="YU4829" s="68"/>
      <c r="YV4829" s="68"/>
      <c r="YW4829" s="68"/>
      <c r="YX4829" s="68">
        <v>1.00008836636808</v>
      </c>
      <c r="YY4829" s="68"/>
      <c r="YZ4829" s="68"/>
      <c r="ZA4829" s="68"/>
      <c r="ZB4829" s="68"/>
      <c r="ZC4829" s="68"/>
      <c r="ZD4829" s="68"/>
    </row>
    <row r="4830" spans="658:680" x14ac:dyDescent="0.25">
      <c r="YH4830" s="68"/>
      <c r="YI4830" s="68"/>
      <c r="YJ4830" s="68"/>
      <c r="YK4830" s="68"/>
      <c r="YL4830" s="68"/>
      <c r="YM4830" s="68"/>
      <c r="YN4830" s="68"/>
      <c r="YO4830" s="68"/>
      <c r="YP4830" s="68"/>
      <c r="YQ4830" s="68"/>
      <c r="YR4830" s="68"/>
      <c r="YS4830" s="68"/>
      <c r="YT4830" s="68"/>
      <c r="YU4830" s="68"/>
      <c r="YV4830" s="68"/>
      <c r="YW4830" s="68"/>
      <c r="YX4830" s="68">
        <v>1.00008555787983</v>
      </c>
      <c r="YY4830" s="68"/>
      <c r="YZ4830" s="68"/>
      <c r="ZA4830" s="68"/>
      <c r="ZB4830" s="68"/>
      <c r="ZC4830" s="68"/>
      <c r="ZD4830" s="68"/>
    </row>
    <row r="4831" spans="658:680" x14ac:dyDescent="0.25">
      <c r="YH4831" s="68"/>
      <c r="YI4831" s="68"/>
      <c r="YJ4831" s="68"/>
      <c r="YK4831" s="68"/>
      <c r="YL4831" s="68"/>
      <c r="YM4831" s="68"/>
      <c r="YN4831" s="68"/>
      <c r="YO4831" s="68"/>
      <c r="YP4831" s="68"/>
      <c r="YQ4831" s="68"/>
      <c r="YR4831" s="68"/>
      <c r="YS4831" s="68"/>
      <c r="YT4831" s="68"/>
      <c r="YU4831" s="68"/>
      <c r="YV4831" s="68"/>
      <c r="YW4831" s="68"/>
      <c r="YX4831" s="68">
        <v>1.0000846546645601</v>
      </c>
      <c r="YY4831" s="68"/>
      <c r="YZ4831" s="68"/>
      <c r="ZA4831" s="68"/>
      <c r="ZB4831" s="68"/>
      <c r="ZC4831" s="68"/>
      <c r="ZD4831" s="68"/>
    </row>
    <row r="4832" spans="658:680" x14ac:dyDescent="0.25">
      <c r="YH4832" s="68"/>
      <c r="YI4832" s="68"/>
      <c r="YJ4832" s="68"/>
      <c r="YK4832" s="68"/>
      <c r="YL4832" s="68"/>
      <c r="YM4832" s="68"/>
      <c r="YN4832" s="68"/>
      <c r="YO4832" s="68"/>
      <c r="YP4832" s="68"/>
      <c r="YQ4832" s="68"/>
      <c r="YR4832" s="68"/>
      <c r="YS4832" s="68"/>
      <c r="YT4832" s="68"/>
      <c r="YU4832" s="68"/>
      <c r="YV4832" s="68"/>
      <c r="YW4832" s="68"/>
      <c r="YX4832" s="68">
        <v>1.00008452814024</v>
      </c>
      <c r="YY4832" s="68"/>
      <c r="YZ4832" s="68"/>
      <c r="ZA4832" s="68"/>
      <c r="ZB4832" s="68"/>
      <c r="ZC4832" s="68"/>
      <c r="ZD4832" s="68"/>
    </row>
    <row r="4833" spans="658:680" x14ac:dyDescent="0.25">
      <c r="YH4833" s="68"/>
      <c r="YI4833" s="68"/>
      <c r="YJ4833" s="68"/>
      <c r="YK4833" s="68"/>
      <c r="YL4833" s="68"/>
      <c r="YM4833" s="68"/>
      <c r="YN4833" s="68"/>
      <c r="YO4833" s="68"/>
      <c r="YP4833" s="68"/>
      <c r="YQ4833" s="68"/>
      <c r="YR4833" s="68"/>
      <c r="YS4833" s="68"/>
      <c r="YT4833" s="68"/>
      <c r="YU4833" s="68"/>
      <c r="YV4833" s="68"/>
      <c r="YW4833" s="68"/>
      <c r="YX4833" s="68">
        <v>1.0000816340368499</v>
      </c>
      <c r="YY4833" s="68"/>
      <c r="YZ4833" s="68"/>
      <c r="ZA4833" s="68"/>
      <c r="ZB4833" s="68"/>
      <c r="ZC4833" s="68"/>
      <c r="ZD4833" s="68"/>
    </row>
    <row r="4834" spans="658:680" x14ac:dyDescent="0.25">
      <c r="YH4834" s="68"/>
      <c r="YI4834" s="68"/>
      <c r="YJ4834" s="68"/>
      <c r="YK4834" s="68"/>
      <c r="YL4834" s="68"/>
      <c r="YM4834" s="68"/>
      <c r="YN4834" s="68"/>
      <c r="YO4834" s="68"/>
      <c r="YP4834" s="68"/>
      <c r="YQ4834" s="68"/>
      <c r="YR4834" s="68"/>
      <c r="YS4834" s="68"/>
      <c r="YT4834" s="68"/>
      <c r="YU4834" s="68"/>
      <c r="YV4834" s="68"/>
      <c r="YW4834" s="68"/>
      <c r="YX4834" s="68">
        <v>1.0000774453532999</v>
      </c>
      <c r="YY4834" s="68"/>
      <c r="YZ4834" s="68"/>
      <c r="ZA4834" s="68"/>
      <c r="ZB4834" s="68"/>
      <c r="ZC4834" s="68"/>
      <c r="ZD4834" s="68"/>
    </row>
    <row r="4835" spans="658:680" x14ac:dyDescent="0.25">
      <c r="YH4835" s="68"/>
      <c r="YI4835" s="68"/>
      <c r="YJ4835" s="68"/>
      <c r="YK4835" s="68"/>
      <c r="YL4835" s="68"/>
      <c r="YM4835" s="68"/>
      <c r="YN4835" s="68"/>
      <c r="YO4835" s="68"/>
      <c r="YP4835" s="68"/>
      <c r="YQ4835" s="68"/>
      <c r="YR4835" s="68"/>
      <c r="YS4835" s="68"/>
      <c r="YT4835" s="68"/>
      <c r="YU4835" s="68"/>
      <c r="YV4835" s="68"/>
      <c r="YW4835" s="68"/>
      <c r="YX4835" s="68">
        <v>1.0000755763653699</v>
      </c>
      <c r="YY4835" s="68"/>
      <c r="YZ4835" s="68"/>
      <c r="ZA4835" s="68"/>
      <c r="ZB4835" s="68"/>
      <c r="ZC4835" s="68"/>
      <c r="ZD4835" s="68"/>
    </row>
    <row r="4836" spans="658:680" x14ac:dyDescent="0.25">
      <c r="YH4836" s="68"/>
      <c r="YI4836" s="68"/>
      <c r="YJ4836" s="68"/>
      <c r="YK4836" s="68"/>
      <c r="YL4836" s="68"/>
      <c r="YM4836" s="68"/>
      <c r="YN4836" s="68"/>
      <c r="YO4836" s="68"/>
      <c r="YP4836" s="68"/>
      <c r="YQ4836" s="68"/>
      <c r="YR4836" s="68"/>
      <c r="YS4836" s="68"/>
      <c r="YT4836" s="68"/>
      <c r="YU4836" s="68"/>
      <c r="YV4836" s="68"/>
      <c r="YW4836" s="68"/>
      <c r="YX4836" s="68">
        <v>1.0000741387924299</v>
      </c>
      <c r="YY4836" s="68"/>
      <c r="YZ4836" s="68"/>
      <c r="ZA4836" s="68"/>
      <c r="ZB4836" s="68"/>
      <c r="ZC4836" s="68"/>
      <c r="ZD4836" s="68"/>
    </row>
    <row r="4837" spans="658:680" x14ac:dyDescent="0.25">
      <c r="YH4837" s="68"/>
      <c r="YI4837" s="68"/>
      <c r="YJ4837" s="68"/>
      <c r="YK4837" s="68"/>
      <c r="YL4837" s="68"/>
      <c r="YM4837" s="68"/>
      <c r="YN4837" s="68"/>
      <c r="YO4837" s="68"/>
      <c r="YP4837" s="68"/>
      <c r="YQ4837" s="68"/>
      <c r="YR4837" s="68"/>
      <c r="YS4837" s="68"/>
      <c r="YT4837" s="68"/>
      <c r="YU4837" s="68"/>
      <c r="YV4837" s="68"/>
      <c r="YW4837" s="68"/>
      <c r="YX4837" s="68">
        <v>1.0000730370417099</v>
      </c>
      <c r="YY4837" s="68"/>
      <c r="YZ4837" s="68"/>
      <c r="ZA4837" s="68"/>
      <c r="ZB4837" s="68"/>
      <c r="ZC4837" s="68"/>
      <c r="ZD4837" s="68"/>
    </row>
    <row r="4838" spans="658:680" x14ac:dyDescent="0.25">
      <c r="YH4838" s="68"/>
      <c r="YI4838" s="68"/>
      <c r="YJ4838" s="68"/>
      <c r="YK4838" s="68"/>
      <c r="YL4838" s="68"/>
      <c r="YM4838" s="68"/>
      <c r="YN4838" s="68"/>
      <c r="YO4838" s="68"/>
      <c r="YP4838" s="68"/>
      <c r="YQ4838" s="68"/>
      <c r="YR4838" s="68"/>
      <c r="YS4838" s="68"/>
      <c r="YT4838" s="68"/>
      <c r="YU4838" s="68"/>
      <c r="YV4838" s="68"/>
      <c r="YW4838" s="68"/>
      <c r="YX4838" s="68">
        <v>1.00007011026029</v>
      </c>
      <c r="YY4838" s="68"/>
      <c r="YZ4838" s="68"/>
      <c r="ZA4838" s="68"/>
      <c r="ZB4838" s="68"/>
      <c r="ZC4838" s="68"/>
      <c r="ZD4838" s="68"/>
    </row>
    <row r="4839" spans="658:680" x14ac:dyDescent="0.25">
      <c r="YH4839" s="68"/>
      <c r="YI4839" s="68"/>
      <c r="YJ4839" s="68"/>
      <c r="YK4839" s="68"/>
      <c r="YL4839" s="68"/>
      <c r="YM4839" s="68"/>
      <c r="YN4839" s="68"/>
      <c r="YO4839" s="68"/>
      <c r="YP4839" s="68"/>
      <c r="YQ4839" s="68"/>
      <c r="YR4839" s="68"/>
      <c r="YS4839" s="68"/>
      <c r="YT4839" s="68"/>
      <c r="YU4839" s="68"/>
      <c r="YV4839" s="68"/>
      <c r="YW4839" s="68"/>
      <c r="YX4839" s="68">
        <v>1.0000688158939901</v>
      </c>
      <c r="YY4839" s="68"/>
      <c r="YZ4839" s="68"/>
      <c r="ZA4839" s="68"/>
      <c r="ZB4839" s="68"/>
      <c r="ZC4839" s="68"/>
      <c r="ZD4839" s="68"/>
    </row>
    <row r="4840" spans="658:680" x14ac:dyDescent="0.25">
      <c r="YH4840" s="68"/>
      <c r="YI4840" s="68"/>
      <c r="YJ4840" s="68"/>
      <c r="YK4840" s="68"/>
      <c r="YL4840" s="68"/>
      <c r="YM4840" s="68"/>
      <c r="YN4840" s="68"/>
      <c r="YO4840" s="68"/>
      <c r="YP4840" s="68"/>
      <c r="YQ4840" s="68"/>
      <c r="YR4840" s="68"/>
      <c r="YS4840" s="68"/>
      <c r="YT4840" s="68"/>
      <c r="YU4840" s="68"/>
      <c r="YV4840" s="68"/>
      <c r="YW4840" s="68"/>
      <c r="YX4840" s="68">
        <v>1.0000667466669699</v>
      </c>
      <c r="YY4840" s="68"/>
      <c r="YZ4840" s="68"/>
      <c r="ZA4840" s="68"/>
      <c r="ZB4840" s="68"/>
      <c r="ZC4840" s="68"/>
      <c r="ZD4840" s="68"/>
    </row>
    <row r="4841" spans="658:680" x14ac:dyDescent="0.25">
      <c r="YH4841" s="68"/>
      <c r="YI4841" s="68"/>
      <c r="YJ4841" s="68"/>
      <c r="YK4841" s="68"/>
      <c r="YL4841" s="68"/>
      <c r="YM4841" s="68"/>
      <c r="YN4841" s="68"/>
      <c r="YO4841" s="68"/>
      <c r="YP4841" s="68"/>
      <c r="YQ4841" s="68"/>
      <c r="YR4841" s="68"/>
      <c r="YS4841" s="68"/>
      <c r="YT4841" s="68"/>
      <c r="YU4841" s="68"/>
      <c r="YV4841" s="68"/>
      <c r="YW4841" s="68"/>
      <c r="YX4841" s="68">
        <v>1.00006617166544</v>
      </c>
      <c r="YY4841" s="68"/>
      <c r="YZ4841" s="68"/>
      <c r="ZA4841" s="68"/>
      <c r="ZB4841" s="68"/>
      <c r="ZC4841" s="68"/>
      <c r="ZD4841" s="68"/>
    </row>
    <row r="4842" spans="658:680" x14ac:dyDescent="0.25">
      <c r="YH4842" s="68"/>
      <c r="YI4842" s="68"/>
      <c r="YJ4842" s="68"/>
      <c r="YK4842" s="68"/>
      <c r="YL4842" s="68"/>
      <c r="YM4842" s="68"/>
      <c r="YN4842" s="68"/>
      <c r="YO4842" s="68"/>
      <c r="YP4842" s="68"/>
      <c r="YQ4842" s="68"/>
      <c r="YR4842" s="68"/>
      <c r="YS4842" s="68"/>
      <c r="YT4842" s="68"/>
      <c r="YU4842" s="68"/>
      <c r="YV4842" s="68"/>
      <c r="YW4842" s="68"/>
      <c r="YX4842" s="68">
        <v>1.0000646376156801</v>
      </c>
      <c r="YY4842" s="68"/>
      <c r="YZ4842" s="68"/>
      <c r="ZA4842" s="68"/>
      <c r="ZB4842" s="68"/>
      <c r="ZC4842" s="68"/>
      <c r="ZD4842" s="68"/>
    </row>
    <row r="4843" spans="658:680" x14ac:dyDescent="0.25">
      <c r="YH4843" s="68"/>
      <c r="YI4843" s="68"/>
      <c r="YJ4843" s="68"/>
      <c r="YK4843" s="68"/>
      <c r="YL4843" s="68"/>
      <c r="YM4843" s="68"/>
      <c r="YN4843" s="68"/>
      <c r="YO4843" s="68"/>
      <c r="YP4843" s="68"/>
      <c r="YQ4843" s="68"/>
      <c r="YR4843" s="68"/>
      <c r="YS4843" s="68"/>
      <c r="YT4843" s="68"/>
      <c r="YU4843" s="68"/>
      <c r="YV4843" s="68"/>
      <c r="YW4843" s="68"/>
      <c r="YX4843" s="68">
        <v>1.00006370526824</v>
      </c>
      <c r="YY4843" s="68"/>
      <c r="YZ4843" s="68"/>
      <c r="ZA4843" s="68"/>
      <c r="ZB4843" s="68"/>
      <c r="ZC4843" s="68"/>
      <c r="ZD4843" s="68"/>
    </row>
    <row r="4844" spans="658:680" x14ac:dyDescent="0.25">
      <c r="YH4844" s="68"/>
      <c r="YI4844" s="68"/>
      <c r="YJ4844" s="68"/>
      <c r="YK4844" s="68"/>
      <c r="YL4844" s="68"/>
      <c r="YM4844" s="68"/>
      <c r="YN4844" s="68"/>
      <c r="YO4844" s="68"/>
      <c r="YP4844" s="68"/>
      <c r="YQ4844" s="68"/>
      <c r="YR4844" s="68"/>
      <c r="YS4844" s="68"/>
      <c r="YT4844" s="68"/>
      <c r="YU4844" s="68"/>
      <c r="YV4844" s="68"/>
      <c r="YW4844" s="68"/>
      <c r="YX4844" s="68">
        <v>1.00006074205844</v>
      </c>
      <c r="YY4844" s="68"/>
      <c r="YZ4844" s="68"/>
      <c r="ZA4844" s="68"/>
      <c r="ZB4844" s="68"/>
      <c r="ZC4844" s="68"/>
      <c r="ZD4844" s="68"/>
    </row>
    <row r="4845" spans="658:680" x14ac:dyDescent="0.25">
      <c r="YH4845" s="68"/>
      <c r="YI4845" s="68"/>
      <c r="YJ4845" s="68"/>
      <c r="YK4845" s="68"/>
      <c r="YL4845" s="68"/>
      <c r="YM4845" s="68"/>
      <c r="YN4845" s="68"/>
      <c r="YO4845" s="68"/>
      <c r="YP4845" s="68"/>
      <c r="YQ4845" s="68"/>
      <c r="YR4845" s="68"/>
      <c r="YS4845" s="68"/>
      <c r="YT4845" s="68"/>
      <c r="YU4845" s="68"/>
      <c r="YV4845" s="68"/>
      <c r="YW4845" s="68"/>
      <c r="YX4845" s="68">
        <v>1.00005635447595</v>
      </c>
      <c r="YY4845" s="68"/>
      <c r="YZ4845" s="68"/>
      <c r="ZA4845" s="68"/>
      <c r="ZB4845" s="68"/>
      <c r="ZC4845" s="68"/>
      <c r="ZD4845" s="68"/>
    </row>
    <row r="4846" spans="658:680" x14ac:dyDescent="0.25">
      <c r="YH4846" s="68"/>
      <c r="YI4846" s="68"/>
      <c r="YJ4846" s="68"/>
      <c r="YK4846" s="68"/>
      <c r="YL4846" s="68"/>
      <c r="YM4846" s="68"/>
      <c r="YN4846" s="68"/>
      <c r="YO4846" s="68"/>
      <c r="YP4846" s="68"/>
      <c r="YQ4846" s="68"/>
      <c r="YR4846" s="68"/>
      <c r="YS4846" s="68"/>
      <c r="YT4846" s="68"/>
      <c r="YU4846" s="68"/>
      <c r="YV4846" s="68"/>
      <c r="YW4846" s="68"/>
      <c r="YX4846" s="68">
        <v>1.0000503100651099</v>
      </c>
      <c r="YY4846" s="68"/>
      <c r="YZ4846" s="68"/>
      <c r="ZA4846" s="68"/>
      <c r="ZB4846" s="68"/>
      <c r="ZC4846" s="68"/>
      <c r="ZD4846" s="68"/>
    </row>
    <row r="4847" spans="658:680" x14ac:dyDescent="0.25">
      <c r="YH4847" s="68"/>
      <c r="YI4847" s="68"/>
      <c r="YJ4847" s="68"/>
      <c r="YK4847" s="68"/>
      <c r="YL4847" s="68"/>
      <c r="YM4847" s="68"/>
      <c r="YN4847" s="68"/>
      <c r="YO4847" s="68"/>
      <c r="YP4847" s="68"/>
      <c r="YQ4847" s="68"/>
      <c r="YR4847" s="68"/>
      <c r="YS4847" s="68"/>
      <c r="YT4847" s="68"/>
      <c r="YU4847" s="68"/>
      <c r="YV4847" s="68"/>
      <c r="YW4847" s="68"/>
      <c r="YX4847" s="68">
        <v>1.00004764783665</v>
      </c>
      <c r="YY4847" s="68"/>
      <c r="YZ4847" s="68"/>
      <c r="ZA4847" s="68"/>
      <c r="ZB4847" s="68"/>
      <c r="ZC4847" s="68"/>
      <c r="ZD4847" s="68"/>
    </row>
    <row r="4848" spans="658:680" x14ac:dyDescent="0.25">
      <c r="YH4848" s="68"/>
      <c r="YI4848" s="68"/>
      <c r="YJ4848" s="68"/>
      <c r="YK4848" s="68"/>
      <c r="YL4848" s="68"/>
      <c r="YM4848" s="68"/>
      <c r="YN4848" s="68"/>
      <c r="YO4848" s="68"/>
      <c r="YP4848" s="68"/>
      <c r="YQ4848" s="68"/>
      <c r="YR4848" s="68"/>
      <c r="YS4848" s="68"/>
      <c r="YT4848" s="68"/>
      <c r="YU4848" s="68"/>
      <c r="YV4848" s="68"/>
      <c r="YW4848" s="68"/>
      <c r="YX4848" s="68">
        <v>1.0000458681272</v>
      </c>
      <c r="YY4848" s="68"/>
      <c r="YZ4848" s="68"/>
      <c r="ZA4848" s="68"/>
      <c r="ZB4848" s="68"/>
      <c r="ZC4848" s="68"/>
      <c r="ZD4848" s="68"/>
    </row>
    <row r="4849" spans="658:680" x14ac:dyDescent="0.25">
      <c r="YH4849" s="68"/>
      <c r="YI4849" s="68"/>
      <c r="YJ4849" s="68"/>
      <c r="YK4849" s="68"/>
      <c r="YL4849" s="68"/>
      <c r="YM4849" s="68"/>
      <c r="YN4849" s="68"/>
      <c r="YO4849" s="68"/>
      <c r="YP4849" s="68"/>
      <c r="YQ4849" s="68"/>
      <c r="YR4849" s="68"/>
      <c r="YS4849" s="68"/>
      <c r="YT4849" s="68"/>
      <c r="YU4849" s="68"/>
      <c r="YV4849" s="68"/>
      <c r="YW4849" s="68"/>
      <c r="YX4849" s="68">
        <v>1.0000438594987999</v>
      </c>
      <c r="YY4849" s="68"/>
      <c r="YZ4849" s="68"/>
      <c r="ZA4849" s="68"/>
      <c r="ZB4849" s="68"/>
      <c r="ZC4849" s="68"/>
      <c r="ZD4849" s="68"/>
    </row>
    <row r="4850" spans="658:680" x14ac:dyDescent="0.25">
      <c r="YH4850" s="68"/>
      <c r="YI4850" s="68"/>
      <c r="YJ4850" s="68"/>
      <c r="YK4850" s="68"/>
      <c r="YL4850" s="68"/>
      <c r="YM4850" s="68"/>
      <c r="YN4850" s="68"/>
      <c r="YO4850" s="68"/>
      <c r="YP4850" s="68"/>
      <c r="YQ4850" s="68"/>
      <c r="YR4850" s="68"/>
      <c r="YS4850" s="68"/>
      <c r="YT4850" s="68"/>
      <c r="YU4850" s="68"/>
      <c r="YV4850" s="68"/>
      <c r="YW4850" s="68"/>
      <c r="YX4850" s="68">
        <v>1.0000419306106201</v>
      </c>
      <c r="YY4850" s="68"/>
      <c r="YZ4850" s="68"/>
      <c r="ZA4850" s="68"/>
      <c r="ZB4850" s="68"/>
      <c r="ZC4850" s="68"/>
      <c r="ZD4850" s="68"/>
    </row>
    <row r="4851" spans="658:680" x14ac:dyDescent="0.25">
      <c r="YH4851" s="68"/>
      <c r="YI4851" s="68"/>
      <c r="YJ4851" s="68"/>
      <c r="YK4851" s="68"/>
      <c r="YL4851" s="68"/>
      <c r="YM4851" s="68"/>
      <c r="YN4851" s="68"/>
      <c r="YO4851" s="68"/>
      <c r="YP4851" s="68"/>
      <c r="YQ4851" s="68"/>
      <c r="YR4851" s="68"/>
      <c r="YS4851" s="68"/>
      <c r="YT4851" s="68"/>
      <c r="YU4851" s="68"/>
      <c r="YV4851" s="68"/>
      <c r="YW4851" s="68"/>
      <c r="YX4851" s="68">
        <v>1.00003816003297</v>
      </c>
      <c r="YY4851" s="68"/>
      <c r="YZ4851" s="68"/>
      <c r="ZA4851" s="68"/>
      <c r="ZB4851" s="68"/>
      <c r="ZC4851" s="68"/>
      <c r="ZD4851" s="68"/>
    </row>
    <row r="4852" spans="658:680" x14ac:dyDescent="0.25">
      <c r="YH4852" s="68"/>
      <c r="YI4852" s="68"/>
      <c r="YJ4852" s="68"/>
      <c r="YK4852" s="68"/>
      <c r="YL4852" s="68"/>
      <c r="YM4852" s="68"/>
      <c r="YN4852" s="68"/>
      <c r="YO4852" s="68"/>
      <c r="YP4852" s="68"/>
      <c r="YQ4852" s="68"/>
      <c r="YR4852" s="68"/>
      <c r="YS4852" s="68"/>
      <c r="YT4852" s="68"/>
      <c r="YU4852" s="68"/>
      <c r="YV4852" s="68"/>
      <c r="YW4852" s="68"/>
      <c r="YX4852" s="68">
        <v>1.0000367709689799</v>
      </c>
      <c r="YY4852" s="68"/>
      <c r="YZ4852" s="68"/>
      <c r="ZA4852" s="68"/>
      <c r="ZB4852" s="68"/>
      <c r="ZC4852" s="68"/>
      <c r="ZD4852" s="68"/>
    </row>
    <row r="4853" spans="658:680" x14ac:dyDescent="0.25">
      <c r="YH4853" s="68"/>
      <c r="YI4853" s="68"/>
      <c r="YJ4853" s="68"/>
      <c r="YK4853" s="68"/>
      <c r="YL4853" s="68"/>
      <c r="YM4853" s="68"/>
      <c r="YN4853" s="68"/>
      <c r="YO4853" s="68"/>
      <c r="YP4853" s="68"/>
      <c r="YQ4853" s="68"/>
      <c r="YR4853" s="68"/>
      <c r="YS4853" s="68"/>
      <c r="YT4853" s="68"/>
      <c r="YU4853" s="68"/>
      <c r="YV4853" s="68"/>
      <c r="YW4853" s="68"/>
      <c r="YX4853" s="68">
        <v>1.0000230006834001</v>
      </c>
      <c r="YY4853" s="68"/>
      <c r="YZ4853" s="68"/>
      <c r="ZA4853" s="68"/>
      <c r="ZB4853" s="68"/>
      <c r="ZC4853" s="68"/>
      <c r="ZD4853" s="68"/>
    </row>
    <row r="4854" spans="658:680" x14ac:dyDescent="0.25">
      <c r="YH4854" s="68"/>
      <c r="YI4854" s="68"/>
      <c r="YJ4854" s="68"/>
      <c r="YK4854" s="68"/>
      <c r="YL4854" s="68"/>
      <c r="YM4854" s="68"/>
      <c r="YN4854" s="68"/>
      <c r="YO4854" s="68"/>
      <c r="YP4854" s="68"/>
      <c r="YQ4854" s="68"/>
      <c r="YR4854" s="68"/>
      <c r="YS4854" s="68"/>
      <c r="YT4854" s="68"/>
      <c r="YU4854" s="68"/>
      <c r="YV4854" s="68"/>
      <c r="YW4854" s="68"/>
      <c r="YX4854" s="68">
        <v>1.0000208518351199</v>
      </c>
      <c r="YY4854" s="68"/>
      <c r="YZ4854" s="68"/>
      <c r="ZA4854" s="68"/>
      <c r="ZB4854" s="68"/>
      <c r="ZC4854" s="68"/>
      <c r="ZD4854" s="68"/>
    </row>
    <row r="4855" spans="658:680" x14ac:dyDescent="0.25">
      <c r="YH4855" s="68"/>
      <c r="YI4855" s="68"/>
      <c r="YJ4855" s="68"/>
      <c r="YK4855" s="68"/>
      <c r="YL4855" s="68"/>
      <c r="YM4855" s="68"/>
      <c r="YN4855" s="68"/>
      <c r="YO4855" s="68"/>
      <c r="YP4855" s="68"/>
      <c r="YQ4855" s="68"/>
      <c r="YR4855" s="68"/>
      <c r="YS4855" s="68"/>
      <c r="YT4855" s="68"/>
      <c r="YU4855" s="68"/>
      <c r="YV4855" s="68"/>
      <c r="YW4855" s="68"/>
      <c r="YX4855" s="68">
        <v>1.0000199008103099</v>
      </c>
      <c r="YY4855" s="68"/>
      <c r="YZ4855" s="68"/>
      <c r="ZA4855" s="68"/>
      <c r="ZB4855" s="68"/>
      <c r="ZC4855" s="68"/>
      <c r="ZD4855" s="68"/>
    </row>
    <row r="4856" spans="658:680" x14ac:dyDescent="0.25">
      <c r="YH4856" s="68"/>
      <c r="YI4856" s="68"/>
      <c r="YJ4856" s="68"/>
      <c r="YK4856" s="68"/>
      <c r="YL4856" s="68"/>
      <c r="YM4856" s="68"/>
      <c r="YN4856" s="68"/>
      <c r="YO4856" s="68"/>
      <c r="YP4856" s="68"/>
      <c r="YQ4856" s="68"/>
      <c r="YR4856" s="68"/>
      <c r="YS4856" s="68"/>
      <c r="YT4856" s="68"/>
      <c r="YU4856" s="68"/>
      <c r="YV4856" s="68"/>
      <c r="YW4856" s="68"/>
      <c r="YX4856" s="68">
        <v>1.00001836162141</v>
      </c>
      <c r="YY4856" s="68"/>
      <c r="YZ4856" s="68"/>
      <c r="ZA4856" s="68"/>
      <c r="ZB4856" s="68"/>
      <c r="ZC4856" s="68"/>
      <c r="ZD4856" s="68"/>
    </row>
    <row r="4857" spans="658:680" x14ac:dyDescent="0.25">
      <c r="YH4857" s="68"/>
      <c r="YI4857" s="68"/>
      <c r="YJ4857" s="68"/>
      <c r="YK4857" s="68"/>
      <c r="YL4857" s="68"/>
      <c r="YM4857" s="68"/>
      <c r="YN4857" s="68"/>
      <c r="YO4857" s="68"/>
      <c r="YP4857" s="68"/>
      <c r="YQ4857" s="68"/>
      <c r="YR4857" s="68"/>
      <c r="YS4857" s="68"/>
      <c r="YT4857" s="68"/>
      <c r="YU4857" s="68"/>
      <c r="YV4857" s="68"/>
      <c r="YW4857" s="68"/>
      <c r="YX4857" s="68">
        <v>1.0000176961428</v>
      </c>
      <c r="YY4857" s="68"/>
      <c r="YZ4857" s="68"/>
      <c r="ZA4857" s="68"/>
      <c r="ZB4857" s="68"/>
      <c r="ZC4857" s="68"/>
      <c r="ZD4857" s="68"/>
    </row>
    <row r="4858" spans="658:680" x14ac:dyDescent="0.25">
      <c r="YH4858" s="68"/>
      <c r="YI4858" s="68"/>
      <c r="YJ4858" s="68"/>
      <c r="YK4858" s="68"/>
      <c r="YL4858" s="68"/>
      <c r="YM4858" s="68"/>
      <c r="YN4858" s="68"/>
      <c r="YO4858" s="68"/>
      <c r="YP4858" s="68"/>
      <c r="YQ4858" s="68"/>
      <c r="YR4858" s="68"/>
      <c r="YS4858" s="68"/>
      <c r="YT4858" s="68"/>
      <c r="YU4858" s="68"/>
      <c r="YV4858" s="68"/>
      <c r="YW4858" s="68"/>
      <c r="YX4858" s="68">
        <v>1.0000113021434001</v>
      </c>
      <c r="YY4858" s="68"/>
      <c r="YZ4858" s="68"/>
      <c r="ZA4858" s="68"/>
      <c r="ZB4858" s="68"/>
      <c r="ZC4858" s="68"/>
      <c r="ZD4858" s="68"/>
    </row>
    <row r="4859" spans="658:680" x14ac:dyDescent="0.25">
      <c r="YH4859" s="68"/>
      <c r="YI4859" s="68"/>
      <c r="YJ4859" s="68"/>
      <c r="YK4859" s="68"/>
      <c r="YL4859" s="68"/>
      <c r="YM4859" s="68"/>
      <c r="YN4859" s="68"/>
      <c r="YO4859" s="68"/>
      <c r="YP4859" s="68"/>
      <c r="YQ4859" s="68"/>
      <c r="YR4859" s="68"/>
      <c r="YS4859" s="68"/>
      <c r="YT4859" s="68"/>
      <c r="YU4859" s="68"/>
      <c r="YV4859" s="68"/>
      <c r="YW4859" s="68"/>
      <c r="YX4859" s="68">
        <v>1.0000083183846</v>
      </c>
      <c r="YY4859" s="68"/>
      <c r="YZ4859" s="68"/>
      <c r="ZA4859" s="68"/>
      <c r="ZB4859" s="68"/>
      <c r="ZC4859" s="68"/>
      <c r="ZD4859" s="68"/>
    </row>
    <row r="4860" spans="658:680" x14ac:dyDescent="0.25">
      <c r="YH4860" s="68"/>
      <c r="YI4860" s="68"/>
      <c r="YJ4860" s="68"/>
      <c r="YK4860" s="68"/>
      <c r="YL4860" s="68"/>
      <c r="YM4860" s="68"/>
      <c r="YN4860" s="68"/>
      <c r="YO4860" s="68"/>
      <c r="YP4860" s="68"/>
      <c r="YQ4860" s="68"/>
      <c r="YR4860" s="68"/>
      <c r="YS4860" s="68"/>
      <c r="YT4860" s="68"/>
      <c r="YU4860" s="68"/>
      <c r="YV4860" s="68"/>
      <c r="YW4860" s="68"/>
      <c r="YX4860" s="68">
        <v>1.0000070727583501</v>
      </c>
      <c r="YY4860" s="68"/>
      <c r="YZ4860" s="68"/>
      <c r="ZA4860" s="68"/>
      <c r="ZB4860" s="68"/>
      <c r="ZC4860" s="68"/>
      <c r="ZD4860" s="68"/>
    </row>
    <row r="4861" spans="658:680" x14ac:dyDescent="0.25">
      <c r="YH4861" s="68"/>
      <c r="YI4861" s="68"/>
      <c r="YJ4861" s="68"/>
      <c r="YK4861" s="68"/>
      <c r="YL4861" s="68"/>
      <c r="YM4861" s="68"/>
      <c r="YN4861" s="68"/>
      <c r="YO4861" s="68"/>
      <c r="YP4861" s="68"/>
      <c r="YQ4861" s="68"/>
      <c r="YR4861" s="68"/>
      <c r="YS4861" s="68"/>
      <c r="YT4861" s="68"/>
      <c r="YU4861" s="68"/>
      <c r="YV4861" s="68"/>
      <c r="YW4861" s="68"/>
      <c r="YX4861" s="68">
        <v>1.00000015320503</v>
      </c>
      <c r="YY4861" s="68"/>
      <c r="YZ4861" s="68"/>
      <c r="ZA4861" s="68"/>
      <c r="ZB4861" s="68"/>
      <c r="ZC4861" s="68"/>
      <c r="ZD4861" s="68"/>
    </row>
    <row r="4862" spans="658:680" x14ac:dyDescent="0.25">
      <c r="YH4862" s="68"/>
      <c r="YI4862" s="68"/>
      <c r="YJ4862" s="68"/>
      <c r="YK4862" s="68"/>
      <c r="YL4862" s="68"/>
      <c r="YM4862" s="68"/>
      <c r="YN4862" s="68"/>
      <c r="YO4862" s="68"/>
      <c r="YP4862" s="68"/>
      <c r="YQ4862" s="68"/>
      <c r="YR4862" s="68"/>
      <c r="YS4862" s="68"/>
      <c r="YT4862" s="68"/>
      <c r="YU4862" s="68"/>
      <c r="YV4862" s="68"/>
      <c r="YW4862" s="68"/>
      <c r="YX4862" s="68">
        <v>0.99999464771980195</v>
      </c>
      <c r="YY4862" s="68"/>
      <c r="YZ4862" s="68"/>
      <c r="ZA4862" s="68"/>
      <c r="ZB4862" s="68"/>
      <c r="ZC4862" s="68"/>
      <c r="ZD4862" s="68"/>
    </row>
    <row r="4863" spans="658:680" x14ac:dyDescent="0.25">
      <c r="YH4863" s="68"/>
      <c r="YI4863" s="68"/>
      <c r="YJ4863" s="68"/>
      <c r="YK4863" s="68"/>
      <c r="YL4863" s="68"/>
      <c r="YM4863" s="68"/>
      <c r="YN4863" s="68"/>
      <c r="YO4863" s="68"/>
      <c r="YP4863" s="68"/>
      <c r="YQ4863" s="68"/>
      <c r="YR4863" s="68"/>
      <c r="YS4863" s="68"/>
      <c r="YT4863" s="68"/>
      <c r="YU4863" s="68"/>
      <c r="YV4863" s="68"/>
      <c r="YW4863" s="68"/>
      <c r="YX4863" s="68">
        <v>0.99999193807179199</v>
      </c>
      <c r="YY4863" s="68"/>
      <c r="YZ4863" s="68"/>
      <c r="ZA4863" s="68"/>
      <c r="ZB4863" s="68"/>
      <c r="ZC4863" s="68"/>
      <c r="ZD4863" s="68"/>
    </row>
    <row r="4864" spans="658:680" x14ac:dyDescent="0.25">
      <c r="YH4864" s="68"/>
      <c r="YI4864" s="68"/>
      <c r="YJ4864" s="68"/>
      <c r="YK4864" s="68"/>
      <c r="YL4864" s="68"/>
      <c r="YM4864" s="68"/>
      <c r="YN4864" s="68"/>
      <c r="YO4864" s="68"/>
      <c r="YP4864" s="68"/>
      <c r="YQ4864" s="68"/>
      <c r="YR4864" s="68"/>
      <c r="YS4864" s="68"/>
      <c r="YT4864" s="68"/>
      <c r="YU4864" s="68"/>
      <c r="YV4864" s="68"/>
      <c r="YW4864" s="68"/>
      <c r="YX4864" s="68">
        <v>0.99999016909511096</v>
      </c>
      <c r="YY4864" s="68"/>
      <c r="YZ4864" s="68"/>
      <c r="ZA4864" s="68"/>
      <c r="ZB4864" s="68"/>
      <c r="ZC4864" s="68"/>
      <c r="ZD4864" s="68"/>
    </row>
    <row r="4865" spans="658:680" x14ac:dyDescent="0.25">
      <c r="YH4865" s="68"/>
      <c r="YI4865" s="68"/>
      <c r="YJ4865" s="68"/>
      <c r="YK4865" s="68"/>
      <c r="YL4865" s="68"/>
      <c r="YM4865" s="68"/>
      <c r="YN4865" s="68"/>
      <c r="YO4865" s="68"/>
      <c r="YP4865" s="68"/>
      <c r="YQ4865" s="68"/>
      <c r="YR4865" s="68"/>
      <c r="YS4865" s="68"/>
      <c r="YT4865" s="68"/>
      <c r="YU4865" s="68"/>
      <c r="YV4865" s="68"/>
      <c r="YW4865" s="68"/>
      <c r="YX4865" s="68">
        <v>0.99998840591505</v>
      </c>
      <c r="YY4865" s="68"/>
      <c r="YZ4865" s="68"/>
      <c r="ZA4865" s="68"/>
      <c r="ZB4865" s="68"/>
      <c r="ZC4865" s="68"/>
      <c r="ZD4865" s="68"/>
    </row>
    <row r="4866" spans="658:680" x14ac:dyDescent="0.25">
      <c r="YH4866" s="68"/>
      <c r="YI4866" s="68"/>
      <c r="YJ4866" s="68"/>
      <c r="YK4866" s="68"/>
      <c r="YL4866" s="68"/>
      <c r="YM4866" s="68"/>
      <c r="YN4866" s="68"/>
      <c r="YO4866" s="68"/>
      <c r="YP4866" s="68"/>
      <c r="YQ4866" s="68"/>
      <c r="YR4866" s="68"/>
      <c r="YS4866" s="68"/>
      <c r="YT4866" s="68"/>
      <c r="YU4866" s="68"/>
      <c r="YV4866" s="68"/>
      <c r="YW4866" s="68"/>
      <c r="YX4866" s="68">
        <v>0.99998606531173495</v>
      </c>
      <c r="YY4866" s="68"/>
      <c r="YZ4866" s="68"/>
      <c r="ZA4866" s="68"/>
      <c r="ZB4866" s="68"/>
      <c r="ZC4866" s="68"/>
      <c r="ZD4866" s="68"/>
    </row>
    <row r="4867" spans="658:680" x14ac:dyDescent="0.25">
      <c r="YH4867" s="68"/>
      <c r="YI4867" s="68"/>
      <c r="YJ4867" s="68"/>
      <c r="YK4867" s="68"/>
      <c r="YL4867" s="68"/>
      <c r="YM4867" s="68"/>
      <c r="YN4867" s="68"/>
      <c r="YO4867" s="68"/>
      <c r="YP4867" s="68"/>
      <c r="YQ4867" s="68"/>
      <c r="YR4867" s="68"/>
      <c r="YS4867" s="68"/>
      <c r="YT4867" s="68"/>
      <c r="YU4867" s="68"/>
      <c r="YV4867" s="68"/>
      <c r="YW4867" s="68"/>
      <c r="YX4867" s="68">
        <v>0.99998043656382996</v>
      </c>
      <c r="YY4867" s="68"/>
      <c r="YZ4867" s="68"/>
      <c r="ZA4867" s="68"/>
      <c r="ZB4867" s="68"/>
      <c r="ZC4867" s="68"/>
      <c r="ZD4867" s="68"/>
    </row>
    <row r="4868" spans="658:680" x14ac:dyDescent="0.25">
      <c r="YH4868" s="68"/>
      <c r="YI4868" s="68"/>
      <c r="YJ4868" s="68"/>
      <c r="YK4868" s="68"/>
      <c r="YL4868" s="68"/>
      <c r="YM4868" s="68"/>
      <c r="YN4868" s="68"/>
      <c r="YO4868" s="68"/>
      <c r="YP4868" s="68"/>
      <c r="YQ4868" s="68"/>
      <c r="YR4868" s="68"/>
      <c r="YS4868" s="68"/>
      <c r="YT4868" s="68"/>
      <c r="YU4868" s="68"/>
      <c r="YV4868" s="68"/>
      <c r="YW4868" s="68"/>
      <c r="YX4868" s="68">
        <v>0.99997962158617004</v>
      </c>
      <c r="YY4868" s="68"/>
      <c r="YZ4868" s="68"/>
      <c r="ZA4868" s="68"/>
      <c r="ZB4868" s="68"/>
      <c r="ZC4868" s="68"/>
      <c r="ZD4868" s="68"/>
    </row>
    <row r="4869" spans="658:680" x14ac:dyDescent="0.25">
      <c r="YH4869" s="68"/>
      <c r="YI4869" s="68"/>
      <c r="YJ4869" s="68"/>
      <c r="YK4869" s="68"/>
      <c r="YL4869" s="68"/>
      <c r="YM4869" s="68"/>
      <c r="YN4869" s="68"/>
      <c r="YO4869" s="68"/>
      <c r="YP4869" s="68"/>
      <c r="YQ4869" s="68"/>
      <c r="YR4869" s="68"/>
      <c r="YS4869" s="68"/>
      <c r="YT4869" s="68"/>
      <c r="YU4869" s="68"/>
      <c r="YV4869" s="68"/>
      <c r="YW4869" s="68"/>
      <c r="YX4869" s="68">
        <v>0.99996357161883398</v>
      </c>
      <c r="YY4869" s="68"/>
      <c r="YZ4869" s="68"/>
      <c r="ZA4869" s="68"/>
      <c r="ZB4869" s="68"/>
      <c r="ZC4869" s="68"/>
      <c r="ZD4869" s="68"/>
    </row>
    <row r="4870" spans="658:680" x14ac:dyDescent="0.25">
      <c r="YH4870" s="68"/>
      <c r="YI4870" s="68"/>
      <c r="YJ4870" s="68"/>
      <c r="YK4870" s="68"/>
      <c r="YL4870" s="68"/>
      <c r="YM4870" s="68"/>
      <c r="YN4870" s="68"/>
      <c r="YO4870" s="68"/>
      <c r="YP4870" s="68"/>
      <c r="YQ4870" s="68"/>
      <c r="YR4870" s="68"/>
      <c r="YS4870" s="68"/>
      <c r="YT4870" s="68"/>
      <c r="YU4870" s="68"/>
      <c r="YV4870" s="68"/>
      <c r="YW4870" s="68"/>
      <c r="YX4870" s="68">
        <v>0.99996335988287399</v>
      </c>
      <c r="YY4870" s="68"/>
      <c r="YZ4870" s="68"/>
      <c r="ZA4870" s="68"/>
      <c r="ZB4870" s="68"/>
      <c r="ZC4870" s="68"/>
      <c r="ZD4870" s="68"/>
    </row>
    <row r="4871" spans="658:680" x14ac:dyDescent="0.25">
      <c r="YH4871" s="68"/>
      <c r="YI4871" s="68"/>
      <c r="YJ4871" s="68"/>
      <c r="YK4871" s="68"/>
      <c r="YL4871" s="68"/>
      <c r="YM4871" s="68"/>
      <c r="YN4871" s="68"/>
      <c r="YO4871" s="68"/>
      <c r="YP4871" s="68"/>
      <c r="YQ4871" s="68"/>
      <c r="YR4871" s="68"/>
      <c r="YS4871" s="68"/>
      <c r="YT4871" s="68"/>
      <c r="YU4871" s="68"/>
      <c r="YV4871" s="68"/>
      <c r="YW4871" s="68"/>
      <c r="YX4871" s="68">
        <v>0.99995932380855801</v>
      </c>
      <c r="YY4871" s="68"/>
      <c r="YZ4871" s="68"/>
      <c r="ZA4871" s="68"/>
      <c r="ZB4871" s="68"/>
      <c r="ZC4871" s="68"/>
      <c r="ZD4871" s="68"/>
    </row>
    <row r="4872" spans="658:680" x14ac:dyDescent="0.25">
      <c r="YH4872" s="68"/>
      <c r="YI4872" s="68"/>
      <c r="YJ4872" s="68"/>
      <c r="YK4872" s="68"/>
      <c r="YL4872" s="68"/>
      <c r="YM4872" s="68"/>
      <c r="YN4872" s="68"/>
      <c r="YO4872" s="68"/>
      <c r="YP4872" s="68"/>
      <c r="YQ4872" s="68"/>
      <c r="YR4872" s="68"/>
      <c r="YS4872" s="68"/>
      <c r="YT4872" s="68"/>
      <c r="YU4872" s="68"/>
      <c r="YV4872" s="68"/>
      <c r="YW4872" s="68"/>
      <c r="YX4872" s="68">
        <v>0.999955897081792</v>
      </c>
      <c r="YY4872" s="68"/>
      <c r="YZ4872" s="68"/>
      <c r="ZA4872" s="68"/>
      <c r="ZB4872" s="68"/>
      <c r="ZC4872" s="68"/>
      <c r="ZD4872" s="68"/>
    </row>
    <row r="4873" spans="658:680" x14ac:dyDescent="0.25">
      <c r="YH4873" s="68"/>
      <c r="YI4873" s="68"/>
      <c r="YJ4873" s="68"/>
      <c r="YK4873" s="68"/>
      <c r="YL4873" s="68"/>
      <c r="YM4873" s="68"/>
      <c r="YN4873" s="68"/>
      <c r="YO4873" s="68"/>
      <c r="YP4873" s="68"/>
      <c r="YQ4873" s="68"/>
      <c r="YR4873" s="68"/>
      <c r="YS4873" s="68"/>
      <c r="YT4873" s="68"/>
      <c r="YU4873" s="68"/>
      <c r="YV4873" s="68"/>
      <c r="YW4873" s="68"/>
      <c r="YX4873" s="68">
        <v>0.99995526960972203</v>
      </c>
      <c r="YY4873" s="68"/>
      <c r="YZ4873" s="68"/>
      <c r="ZA4873" s="68"/>
      <c r="ZB4873" s="68"/>
      <c r="ZC4873" s="68"/>
      <c r="ZD4873" s="68"/>
    </row>
    <row r="4874" spans="658:680" x14ac:dyDescent="0.25">
      <c r="YH4874" s="68"/>
      <c r="YI4874" s="68"/>
      <c r="YJ4874" s="68"/>
      <c r="YK4874" s="68"/>
      <c r="YL4874" s="68"/>
      <c r="YM4874" s="68"/>
      <c r="YN4874" s="68"/>
      <c r="YO4874" s="68"/>
      <c r="YP4874" s="68"/>
      <c r="YQ4874" s="68"/>
      <c r="YR4874" s="68"/>
      <c r="YS4874" s="68"/>
      <c r="YT4874" s="68"/>
      <c r="YU4874" s="68"/>
      <c r="YV4874" s="68"/>
      <c r="YW4874" s="68"/>
      <c r="YX4874" s="68">
        <v>0.99995450498363703</v>
      </c>
      <c r="YY4874" s="68"/>
      <c r="YZ4874" s="68"/>
      <c r="ZA4874" s="68"/>
      <c r="ZB4874" s="68"/>
      <c r="ZC4874" s="68"/>
      <c r="ZD4874" s="68"/>
    </row>
    <row r="4875" spans="658:680" x14ac:dyDescent="0.25">
      <c r="YH4875" s="68"/>
      <c r="YI4875" s="68"/>
      <c r="YJ4875" s="68"/>
      <c r="YK4875" s="68"/>
      <c r="YL4875" s="68"/>
      <c r="YM4875" s="68"/>
      <c r="YN4875" s="68"/>
      <c r="YO4875" s="68"/>
      <c r="YP4875" s="68"/>
      <c r="YQ4875" s="68"/>
      <c r="YR4875" s="68"/>
      <c r="YS4875" s="68"/>
      <c r="YT4875" s="68"/>
      <c r="YU4875" s="68"/>
      <c r="YV4875" s="68"/>
      <c r="YW4875" s="68"/>
      <c r="YX4875" s="68">
        <v>0.99995200092760195</v>
      </c>
      <c r="YY4875" s="68"/>
      <c r="YZ4875" s="68"/>
      <c r="ZA4875" s="68"/>
      <c r="ZB4875" s="68"/>
      <c r="ZC4875" s="68"/>
      <c r="ZD4875" s="68"/>
    </row>
    <row r="4876" spans="658:680" x14ac:dyDescent="0.25">
      <c r="YH4876" s="68"/>
      <c r="YI4876" s="68"/>
      <c r="YJ4876" s="68"/>
      <c r="YK4876" s="68"/>
      <c r="YL4876" s="68"/>
      <c r="YM4876" s="68"/>
      <c r="YN4876" s="68"/>
      <c r="YO4876" s="68"/>
      <c r="YP4876" s="68"/>
      <c r="YQ4876" s="68"/>
      <c r="YR4876" s="68"/>
      <c r="YS4876" s="68"/>
      <c r="YT4876" s="68"/>
      <c r="YU4876" s="68"/>
      <c r="YV4876" s="68"/>
      <c r="YW4876" s="68"/>
      <c r="YX4876" s="68">
        <v>0.99995048658793595</v>
      </c>
      <c r="YY4876" s="68"/>
      <c r="YZ4876" s="68"/>
      <c r="ZA4876" s="68"/>
      <c r="ZB4876" s="68"/>
      <c r="ZC4876" s="68"/>
      <c r="ZD4876" s="68"/>
    </row>
    <row r="4877" spans="658:680" x14ac:dyDescent="0.25">
      <c r="YH4877" s="68"/>
      <c r="YI4877" s="68"/>
      <c r="YJ4877" s="68"/>
      <c r="YK4877" s="68"/>
      <c r="YL4877" s="68"/>
      <c r="YM4877" s="68"/>
      <c r="YN4877" s="68"/>
      <c r="YO4877" s="68"/>
      <c r="YP4877" s="68"/>
      <c r="YQ4877" s="68"/>
      <c r="YR4877" s="68"/>
      <c r="YS4877" s="68"/>
      <c r="YT4877" s="68"/>
      <c r="YU4877" s="68"/>
      <c r="YV4877" s="68"/>
      <c r="YW4877" s="68"/>
      <c r="YX4877" s="68">
        <v>0.99994952066250797</v>
      </c>
      <c r="YY4877" s="68"/>
      <c r="YZ4877" s="68"/>
      <c r="ZA4877" s="68"/>
      <c r="ZB4877" s="68"/>
      <c r="ZC4877" s="68"/>
      <c r="ZD4877" s="68"/>
    </row>
    <row r="4878" spans="658:680" x14ac:dyDescent="0.25">
      <c r="YH4878" s="68"/>
      <c r="YI4878" s="68"/>
      <c r="YJ4878" s="68"/>
      <c r="YK4878" s="68"/>
      <c r="YL4878" s="68"/>
      <c r="YM4878" s="68"/>
      <c r="YN4878" s="68"/>
      <c r="YO4878" s="68"/>
      <c r="YP4878" s="68"/>
      <c r="YQ4878" s="68"/>
      <c r="YR4878" s="68"/>
      <c r="YS4878" s="68"/>
      <c r="YT4878" s="68"/>
      <c r="YU4878" s="68"/>
      <c r="YV4878" s="68"/>
      <c r="YW4878" s="68"/>
      <c r="YX4878" s="68">
        <v>0.99994580783619902</v>
      </c>
      <c r="YY4878" s="68"/>
      <c r="YZ4878" s="68"/>
      <c r="ZA4878" s="68"/>
      <c r="ZB4878" s="68"/>
      <c r="ZC4878" s="68"/>
      <c r="ZD4878" s="68"/>
    </row>
    <row r="4879" spans="658:680" x14ac:dyDescent="0.25">
      <c r="YH4879" s="68"/>
      <c r="YI4879" s="68"/>
      <c r="YJ4879" s="68"/>
      <c r="YK4879" s="68"/>
      <c r="YL4879" s="68"/>
      <c r="YM4879" s="68"/>
      <c r="YN4879" s="68"/>
      <c r="YO4879" s="68"/>
      <c r="YP4879" s="68"/>
      <c r="YQ4879" s="68"/>
      <c r="YR4879" s="68"/>
      <c r="YS4879" s="68"/>
      <c r="YT4879" s="68"/>
      <c r="YU4879" s="68"/>
      <c r="YV4879" s="68"/>
      <c r="YW4879" s="68"/>
      <c r="YX4879" s="68">
        <v>0.99994523200603003</v>
      </c>
      <c r="YY4879" s="68"/>
      <c r="YZ4879" s="68"/>
      <c r="ZA4879" s="68"/>
      <c r="ZB4879" s="68"/>
      <c r="ZC4879" s="68"/>
      <c r="ZD4879" s="68"/>
    </row>
    <row r="4880" spans="658:680" x14ac:dyDescent="0.25">
      <c r="YH4880" s="68"/>
      <c r="YI4880" s="68"/>
      <c r="YJ4880" s="68"/>
      <c r="YK4880" s="68"/>
      <c r="YL4880" s="68"/>
      <c r="YM4880" s="68"/>
      <c r="YN4880" s="68"/>
      <c r="YO4880" s="68"/>
      <c r="YP4880" s="68"/>
      <c r="YQ4880" s="68"/>
      <c r="YR4880" s="68"/>
      <c r="YS4880" s="68"/>
      <c r="YT4880" s="68"/>
      <c r="YU4880" s="68"/>
      <c r="YV4880" s="68"/>
      <c r="YW4880" s="68"/>
      <c r="YX4880" s="68">
        <v>0.99994263808991202</v>
      </c>
      <c r="YY4880" s="68"/>
      <c r="YZ4880" s="68"/>
      <c r="ZA4880" s="68"/>
      <c r="ZB4880" s="68"/>
      <c r="ZC4880" s="68"/>
      <c r="ZD4880" s="68"/>
    </row>
    <row r="4881" spans="658:680" x14ac:dyDescent="0.25">
      <c r="YH4881" s="68"/>
      <c r="YI4881" s="68"/>
      <c r="YJ4881" s="68"/>
      <c r="YK4881" s="68"/>
      <c r="YL4881" s="68"/>
      <c r="YM4881" s="68"/>
      <c r="YN4881" s="68"/>
      <c r="YO4881" s="68"/>
      <c r="YP4881" s="68"/>
      <c r="YQ4881" s="68"/>
      <c r="YR4881" s="68"/>
      <c r="YS4881" s="68"/>
      <c r="YT4881" s="68"/>
      <c r="YU4881" s="68"/>
      <c r="YV4881" s="68"/>
      <c r="YW4881" s="68"/>
      <c r="YX4881" s="68">
        <v>0.99994196050215101</v>
      </c>
      <c r="YY4881" s="68"/>
      <c r="YZ4881" s="68"/>
      <c r="ZA4881" s="68"/>
      <c r="ZB4881" s="68"/>
      <c r="ZC4881" s="68"/>
      <c r="ZD4881" s="68"/>
    </row>
    <row r="4882" spans="658:680" x14ac:dyDescent="0.25">
      <c r="YH4882" s="68"/>
      <c r="YI4882" s="68"/>
      <c r="YJ4882" s="68"/>
      <c r="YK4882" s="68"/>
      <c r="YL4882" s="68"/>
      <c r="YM4882" s="68"/>
      <c r="YN4882" s="68"/>
      <c r="YO4882" s="68"/>
      <c r="YP4882" s="68"/>
      <c r="YQ4882" s="68"/>
      <c r="YR4882" s="68"/>
      <c r="YS4882" s="68"/>
      <c r="YT4882" s="68"/>
      <c r="YU4882" s="68"/>
      <c r="YV4882" s="68"/>
      <c r="YW4882" s="68"/>
      <c r="YX4882" s="68">
        <v>0.99993868433216804</v>
      </c>
      <c r="YY4882" s="68"/>
      <c r="YZ4882" s="68"/>
      <c r="ZA4882" s="68"/>
      <c r="ZB4882" s="68"/>
      <c r="ZC4882" s="68"/>
      <c r="ZD4882" s="68"/>
    </row>
    <row r="4883" spans="658:680" x14ac:dyDescent="0.25">
      <c r="YH4883" s="68"/>
      <c r="YI4883" s="68"/>
      <c r="YJ4883" s="68"/>
      <c r="YK4883" s="68"/>
      <c r="YL4883" s="68"/>
      <c r="YM4883" s="68"/>
      <c r="YN4883" s="68"/>
      <c r="YO4883" s="68"/>
      <c r="YP4883" s="68"/>
      <c r="YQ4883" s="68"/>
      <c r="YR4883" s="68"/>
      <c r="YS4883" s="68"/>
      <c r="YT4883" s="68"/>
      <c r="YU4883" s="68"/>
      <c r="YV4883" s="68"/>
      <c r="YW4883" s="68"/>
      <c r="YX4883" s="68">
        <v>0.99993837624749404</v>
      </c>
      <c r="YY4883" s="68"/>
      <c r="YZ4883" s="68"/>
      <c r="ZA4883" s="68"/>
      <c r="ZB4883" s="68"/>
      <c r="ZC4883" s="68"/>
      <c r="ZD4883" s="68"/>
    </row>
    <row r="4884" spans="658:680" x14ac:dyDescent="0.25">
      <c r="YH4884" s="68"/>
      <c r="YI4884" s="68"/>
      <c r="YJ4884" s="68"/>
      <c r="YK4884" s="68"/>
      <c r="YL4884" s="68"/>
      <c r="YM4884" s="68"/>
      <c r="YN4884" s="68"/>
      <c r="YO4884" s="68"/>
      <c r="YP4884" s="68"/>
      <c r="YQ4884" s="68"/>
      <c r="YR4884" s="68"/>
      <c r="YS4884" s="68"/>
      <c r="YT4884" s="68"/>
      <c r="YU4884" s="68"/>
      <c r="YV4884" s="68"/>
      <c r="YW4884" s="68"/>
      <c r="YX4884" s="68">
        <v>0.99993516052680098</v>
      </c>
      <c r="YY4884" s="68"/>
      <c r="YZ4884" s="68"/>
      <c r="ZA4884" s="68"/>
      <c r="ZB4884" s="68"/>
      <c r="ZC4884" s="68"/>
      <c r="ZD4884" s="68"/>
    </row>
    <row r="4885" spans="658:680" x14ac:dyDescent="0.25">
      <c r="YH4885" s="68"/>
      <c r="YI4885" s="68"/>
      <c r="YJ4885" s="68"/>
      <c r="YK4885" s="68"/>
      <c r="YL4885" s="68"/>
      <c r="YM4885" s="68"/>
      <c r="YN4885" s="68"/>
      <c r="YO4885" s="68"/>
      <c r="YP4885" s="68"/>
      <c r="YQ4885" s="68"/>
      <c r="YR4885" s="68"/>
      <c r="YS4885" s="68"/>
      <c r="YT4885" s="68"/>
      <c r="YU4885" s="68"/>
      <c r="YV4885" s="68"/>
      <c r="YW4885" s="68"/>
      <c r="YX4885" s="68">
        <v>0.999933978786408</v>
      </c>
      <c r="YY4885" s="68"/>
      <c r="YZ4885" s="68"/>
      <c r="ZA4885" s="68"/>
      <c r="ZB4885" s="68"/>
      <c r="ZC4885" s="68"/>
      <c r="ZD4885" s="68"/>
    </row>
    <row r="4886" spans="658:680" x14ac:dyDescent="0.25">
      <c r="YH4886" s="68"/>
      <c r="YI4886" s="68"/>
      <c r="YJ4886" s="68"/>
      <c r="YK4886" s="68"/>
      <c r="YL4886" s="68"/>
      <c r="YM4886" s="68"/>
      <c r="YN4886" s="68"/>
      <c r="YO4886" s="68"/>
      <c r="YP4886" s="68"/>
      <c r="YQ4886" s="68"/>
      <c r="YR4886" s="68"/>
      <c r="YS4886" s="68"/>
      <c r="YT4886" s="68"/>
      <c r="YU4886" s="68"/>
      <c r="YV4886" s="68"/>
      <c r="YW4886" s="68"/>
      <c r="YX4886" s="68">
        <v>0.999927590543633</v>
      </c>
      <c r="YY4886" s="68"/>
      <c r="YZ4886" s="68"/>
      <c r="ZA4886" s="68"/>
      <c r="ZB4886" s="68"/>
      <c r="ZC4886" s="68"/>
      <c r="ZD4886" s="68"/>
    </row>
    <row r="4887" spans="658:680" x14ac:dyDescent="0.25">
      <c r="YH4887" s="68"/>
      <c r="YI4887" s="68"/>
      <c r="YJ4887" s="68"/>
      <c r="YK4887" s="68"/>
      <c r="YL4887" s="68"/>
      <c r="YM4887" s="68"/>
      <c r="YN4887" s="68"/>
      <c r="YO4887" s="68"/>
      <c r="YP4887" s="68"/>
      <c r="YQ4887" s="68"/>
      <c r="YR4887" s="68"/>
      <c r="YS4887" s="68"/>
      <c r="YT4887" s="68"/>
      <c r="YU4887" s="68"/>
      <c r="YV4887" s="68"/>
      <c r="YW4887" s="68"/>
      <c r="YX4887" s="68">
        <v>0.99992434890678805</v>
      </c>
      <c r="YY4887" s="68"/>
      <c r="YZ4887" s="68"/>
      <c r="ZA4887" s="68"/>
      <c r="ZB4887" s="68"/>
      <c r="ZC4887" s="68"/>
      <c r="ZD4887" s="68"/>
    </row>
    <row r="4888" spans="658:680" x14ac:dyDescent="0.25">
      <c r="YH4888" s="68"/>
      <c r="YI4888" s="68"/>
      <c r="YJ4888" s="68"/>
      <c r="YK4888" s="68"/>
      <c r="YL4888" s="68"/>
      <c r="YM4888" s="68"/>
      <c r="YN4888" s="68"/>
      <c r="YO4888" s="68"/>
      <c r="YP4888" s="68"/>
      <c r="YQ4888" s="68"/>
      <c r="YR4888" s="68"/>
      <c r="YS4888" s="68"/>
      <c r="YT4888" s="68"/>
      <c r="YU4888" s="68"/>
      <c r="YV4888" s="68"/>
      <c r="YW4888" s="68"/>
      <c r="YX4888" s="68">
        <v>0.99992390744131499</v>
      </c>
      <c r="YY4888" s="68"/>
      <c r="YZ4888" s="68"/>
      <c r="ZA4888" s="68"/>
      <c r="ZB4888" s="68"/>
      <c r="ZC4888" s="68"/>
      <c r="ZD4888" s="68"/>
    </row>
    <row r="4889" spans="658:680" x14ac:dyDescent="0.25">
      <c r="YH4889" s="68"/>
      <c r="YI4889" s="68"/>
      <c r="YJ4889" s="68"/>
      <c r="YK4889" s="68"/>
      <c r="YL4889" s="68"/>
      <c r="YM4889" s="68"/>
      <c r="YN4889" s="68"/>
      <c r="YO4889" s="68"/>
      <c r="YP4889" s="68"/>
      <c r="YQ4889" s="68"/>
      <c r="YR4889" s="68"/>
      <c r="YS4889" s="68"/>
      <c r="YT4889" s="68"/>
      <c r="YU4889" s="68"/>
      <c r="YV4889" s="68"/>
      <c r="YW4889" s="68"/>
      <c r="YX4889" s="68">
        <v>0.99991823831702698</v>
      </c>
      <c r="YY4889" s="68"/>
      <c r="YZ4889" s="68"/>
      <c r="ZA4889" s="68"/>
      <c r="ZB4889" s="68"/>
      <c r="ZC4889" s="68"/>
      <c r="ZD4889" s="68"/>
    </row>
    <row r="4890" spans="658:680" x14ac:dyDescent="0.25">
      <c r="YH4890" s="68"/>
      <c r="YI4890" s="68"/>
      <c r="YJ4890" s="68"/>
      <c r="YK4890" s="68"/>
      <c r="YL4890" s="68"/>
      <c r="YM4890" s="68"/>
      <c r="YN4890" s="68"/>
      <c r="YO4890" s="68"/>
      <c r="YP4890" s="68"/>
      <c r="YQ4890" s="68"/>
      <c r="YR4890" s="68"/>
      <c r="YS4890" s="68"/>
      <c r="YT4890" s="68"/>
      <c r="YU4890" s="68"/>
      <c r="YV4890" s="68"/>
      <c r="YW4890" s="68"/>
      <c r="YX4890" s="68">
        <v>0.99991560804281598</v>
      </c>
      <c r="YY4890" s="68"/>
      <c r="YZ4890" s="68"/>
      <c r="ZA4890" s="68"/>
      <c r="ZB4890" s="68"/>
      <c r="ZC4890" s="68"/>
      <c r="ZD4890" s="68"/>
    </row>
    <row r="4891" spans="658:680" x14ac:dyDescent="0.25">
      <c r="YH4891" s="68"/>
      <c r="YI4891" s="68"/>
      <c r="YJ4891" s="68"/>
      <c r="YK4891" s="68"/>
      <c r="YL4891" s="68"/>
      <c r="YM4891" s="68"/>
      <c r="YN4891" s="68"/>
      <c r="YO4891" s="68"/>
      <c r="YP4891" s="68"/>
      <c r="YQ4891" s="68"/>
      <c r="YR4891" s="68"/>
      <c r="YS4891" s="68"/>
      <c r="YT4891" s="68"/>
      <c r="YU4891" s="68"/>
      <c r="YV4891" s="68"/>
      <c r="YW4891" s="68"/>
      <c r="YX4891" s="68">
        <v>0.99991483675748705</v>
      </c>
      <c r="YY4891" s="68"/>
      <c r="YZ4891" s="68"/>
      <c r="ZA4891" s="68"/>
      <c r="ZB4891" s="68"/>
      <c r="ZC4891" s="68"/>
      <c r="ZD4891" s="68"/>
    </row>
    <row r="4892" spans="658:680" x14ac:dyDescent="0.25">
      <c r="YH4892" s="68"/>
      <c r="YI4892" s="68"/>
      <c r="YJ4892" s="68"/>
      <c r="YK4892" s="68"/>
      <c r="YL4892" s="68"/>
      <c r="YM4892" s="68"/>
      <c r="YN4892" s="68"/>
      <c r="YO4892" s="68"/>
      <c r="YP4892" s="68"/>
      <c r="YQ4892" s="68"/>
      <c r="YR4892" s="68"/>
      <c r="YS4892" s="68"/>
      <c r="YT4892" s="68"/>
      <c r="YU4892" s="68"/>
      <c r="YV4892" s="68"/>
      <c r="YW4892" s="68"/>
      <c r="YX4892" s="68">
        <v>0.99991165538747595</v>
      </c>
      <c r="YY4892" s="68"/>
      <c r="YZ4892" s="68"/>
      <c r="ZA4892" s="68"/>
      <c r="ZB4892" s="68"/>
      <c r="ZC4892" s="68"/>
      <c r="ZD4892" s="68"/>
    </row>
    <row r="4893" spans="658:680" x14ac:dyDescent="0.25">
      <c r="YH4893" s="68"/>
      <c r="YI4893" s="68"/>
      <c r="YJ4893" s="68"/>
      <c r="YK4893" s="68"/>
      <c r="YL4893" s="68"/>
      <c r="YM4893" s="68"/>
      <c r="YN4893" s="68"/>
      <c r="YO4893" s="68"/>
      <c r="YP4893" s="68"/>
      <c r="YQ4893" s="68"/>
      <c r="YR4893" s="68"/>
      <c r="YS4893" s="68"/>
      <c r="YT4893" s="68"/>
      <c r="YU4893" s="68"/>
      <c r="YV4893" s="68"/>
      <c r="YW4893" s="68"/>
      <c r="YX4893" s="68">
        <v>0.99990711922749898</v>
      </c>
      <c r="YY4893" s="68"/>
      <c r="YZ4893" s="68"/>
      <c r="ZA4893" s="68"/>
      <c r="ZB4893" s="68"/>
      <c r="ZC4893" s="68"/>
      <c r="ZD4893" s="68"/>
    </row>
    <row r="4894" spans="658:680" x14ac:dyDescent="0.25">
      <c r="YH4894" s="68"/>
      <c r="YI4894" s="68"/>
      <c r="YJ4894" s="68"/>
      <c r="YK4894" s="68"/>
      <c r="YL4894" s="68"/>
      <c r="YM4894" s="68"/>
      <c r="YN4894" s="68"/>
      <c r="YO4894" s="68"/>
      <c r="YP4894" s="68"/>
      <c r="YQ4894" s="68"/>
      <c r="YR4894" s="68"/>
      <c r="YS4894" s="68"/>
      <c r="YT4894" s="68"/>
      <c r="YU4894" s="68"/>
      <c r="YV4894" s="68"/>
      <c r="YW4894" s="68"/>
      <c r="YX4894" s="68">
        <v>0.99990223650008903</v>
      </c>
      <c r="YY4894" s="68"/>
      <c r="YZ4894" s="68"/>
      <c r="ZA4894" s="68"/>
      <c r="ZB4894" s="68"/>
      <c r="ZC4894" s="68"/>
      <c r="ZD4894" s="68"/>
    </row>
    <row r="4895" spans="658:680" x14ac:dyDescent="0.25">
      <c r="YH4895" s="68"/>
      <c r="YI4895" s="68"/>
      <c r="YJ4895" s="68"/>
      <c r="YK4895" s="68"/>
      <c r="YL4895" s="68"/>
      <c r="YM4895" s="68"/>
      <c r="YN4895" s="68"/>
      <c r="YO4895" s="68"/>
      <c r="YP4895" s="68"/>
      <c r="YQ4895" s="68"/>
      <c r="YR4895" s="68"/>
      <c r="YS4895" s="68"/>
      <c r="YT4895" s="68"/>
      <c r="YU4895" s="68"/>
      <c r="YV4895" s="68"/>
      <c r="YW4895" s="68"/>
      <c r="YX4895" s="68">
        <v>0.99989962053721904</v>
      </c>
      <c r="YY4895" s="68"/>
      <c r="YZ4895" s="68"/>
      <c r="ZA4895" s="68"/>
      <c r="ZB4895" s="68"/>
      <c r="ZC4895" s="68"/>
      <c r="ZD4895" s="68"/>
    </row>
    <row r="4896" spans="658:680" x14ac:dyDescent="0.25">
      <c r="YH4896" s="68"/>
      <c r="YI4896" s="68"/>
      <c r="YJ4896" s="68"/>
      <c r="YK4896" s="68"/>
      <c r="YL4896" s="68"/>
      <c r="YM4896" s="68"/>
      <c r="YN4896" s="68"/>
      <c r="YO4896" s="68"/>
      <c r="YP4896" s="68"/>
      <c r="YQ4896" s="68"/>
      <c r="YR4896" s="68"/>
      <c r="YS4896" s="68"/>
      <c r="YT4896" s="68"/>
      <c r="YU4896" s="68"/>
      <c r="YV4896" s="68"/>
      <c r="YW4896" s="68"/>
      <c r="YX4896" s="68">
        <v>0.99989447035918699</v>
      </c>
      <c r="YY4896" s="68"/>
      <c r="YZ4896" s="68"/>
      <c r="ZA4896" s="68"/>
      <c r="ZB4896" s="68"/>
      <c r="ZC4896" s="68"/>
      <c r="ZD4896" s="68"/>
    </row>
    <row r="4897" spans="658:680" x14ac:dyDescent="0.25">
      <c r="YH4897" s="68"/>
      <c r="YI4897" s="68"/>
      <c r="YJ4897" s="68"/>
      <c r="YK4897" s="68"/>
      <c r="YL4897" s="68"/>
      <c r="YM4897" s="68"/>
      <c r="YN4897" s="68"/>
      <c r="YO4897" s="68"/>
      <c r="YP4897" s="68"/>
      <c r="YQ4897" s="68"/>
      <c r="YR4897" s="68"/>
      <c r="YS4897" s="68"/>
      <c r="YT4897" s="68"/>
      <c r="YU4897" s="68"/>
      <c r="YV4897" s="68"/>
      <c r="YW4897" s="68"/>
      <c r="YX4897" s="68">
        <v>0.999885173059611</v>
      </c>
      <c r="YY4897" s="68"/>
      <c r="YZ4897" s="68"/>
      <c r="ZA4897" s="68"/>
      <c r="ZB4897" s="68"/>
      <c r="ZC4897" s="68"/>
      <c r="ZD4897" s="68"/>
    </row>
    <row r="4898" spans="658:680" x14ac:dyDescent="0.25">
      <c r="YH4898" s="68"/>
      <c r="YI4898" s="68"/>
      <c r="YJ4898" s="68"/>
      <c r="YK4898" s="68"/>
      <c r="YL4898" s="68"/>
      <c r="YM4898" s="68"/>
      <c r="YN4898" s="68"/>
      <c r="YO4898" s="68"/>
      <c r="YP4898" s="68"/>
      <c r="YQ4898" s="68"/>
      <c r="YR4898" s="68"/>
      <c r="YS4898" s="68"/>
      <c r="YT4898" s="68"/>
      <c r="YU4898" s="68"/>
      <c r="YV4898" s="68"/>
      <c r="YW4898" s="68"/>
      <c r="YX4898" s="68">
        <v>0.99988289060422697</v>
      </c>
      <c r="YY4898" s="68"/>
      <c r="YZ4898" s="68"/>
      <c r="ZA4898" s="68"/>
      <c r="ZB4898" s="68"/>
      <c r="ZC4898" s="68"/>
      <c r="ZD4898" s="68"/>
    </row>
    <row r="4899" spans="658:680" x14ac:dyDescent="0.25">
      <c r="YH4899" s="68"/>
      <c r="YI4899" s="68"/>
      <c r="YJ4899" s="68"/>
      <c r="YK4899" s="68"/>
      <c r="YL4899" s="68"/>
      <c r="YM4899" s="68"/>
      <c r="YN4899" s="68"/>
      <c r="YO4899" s="68"/>
      <c r="YP4899" s="68"/>
      <c r="YQ4899" s="68"/>
      <c r="YR4899" s="68"/>
      <c r="YS4899" s="68"/>
      <c r="YT4899" s="68"/>
      <c r="YU4899" s="68"/>
      <c r="YV4899" s="68"/>
      <c r="YW4899" s="68"/>
      <c r="YX4899" s="68">
        <v>0.999882719098379</v>
      </c>
      <c r="YY4899" s="68"/>
      <c r="YZ4899" s="68"/>
      <c r="ZA4899" s="68"/>
      <c r="ZB4899" s="68"/>
      <c r="ZC4899" s="68"/>
      <c r="ZD4899" s="68"/>
    </row>
    <row r="4900" spans="658:680" x14ac:dyDescent="0.25">
      <c r="YH4900" s="68"/>
      <c r="YI4900" s="68"/>
      <c r="YJ4900" s="68"/>
      <c r="YK4900" s="68"/>
      <c r="YL4900" s="68"/>
      <c r="YM4900" s="68"/>
      <c r="YN4900" s="68"/>
      <c r="YO4900" s="68"/>
      <c r="YP4900" s="68"/>
      <c r="YQ4900" s="68"/>
      <c r="YR4900" s="68"/>
      <c r="YS4900" s="68"/>
      <c r="YT4900" s="68"/>
      <c r="YU4900" s="68"/>
      <c r="YV4900" s="68"/>
      <c r="YW4900" s="68"/>
      <c r="YX4900" s="68">
        <v>0.999879479927543</v>
      </c>
      <c r="YY4900" s="68"/>
      <c r="YZ4900" s="68"/>
      <c r="ZA4900" s="68"/>
      <c r="ZB4900" s="68"/>
      <c r="ZC4900" s="68"/>
      <c r="ZD4900" s="68"/>
    </row>
    <row r="4901" spans="658:680" x14ac:dyDescent="0.25">
      <c r="YH4901" s="68"/>
      <c r="YI4901" s="68"/>
      <c r="YJ4901" s="68"/>
      <c r="YK4901" s="68"/>
      <c r="YL4901" s="68"/>
      <c r="YM4901" s="68"/>
      <c r="YN4901" s="68"/>
      <c r="YO4901" s="68"/>
      <c r="YP4901" s="68"/>
      <c r="YQ4901" s="68"/>
      <c r="YR4901" s="68"/>
      <c r="YS4901" s="68"/>
      <c r="YT4901" s="68"/>
      <c r="YU4901" s="68"/>
      <c r="YV4901" s="68"/>
      <c r="YW4901" s="68"/>
      <c r="YX4901" s="68">
        <v>0.99987917450308295</v>
      </c>
      <c r="YY4901" s="68"/>
      <c r="YZ4901" s="68"/>
      <c r="ZA4901" s="68"/>
      <c r="ZB4901" s="68"/>
      <c r="ZC4901" s="68"/>
      <c r="ZD4901" s="68"/>
    </row>
    <row r="4902" spans="658:680" x14ac:dyDescent="0.25">
      <c r="YH4902" s="68"/>
      <c r="YI4902" s="68"/>
      <c r="YJ4902" s="68"/>
      <c r="YK4902" s="68"/>
      <c r="YL4902" s="68"/>
      <c r="YM4902" s="68"/>
      <c r="YN4902" s="68"/>
      <c r="YO4902" s="68"/>
      <c r="YP4902" s="68"/>
      <c r="YQ4902" s="68"/>
      <c r="YR4902" s="68"/>
      <c r="YS4902" s="68"/>
      <c r="YT4902" s="68"/>
      <c r="YU4902" s="68"/>
      <c r="YV4902" s="68"/>
      <c r="YW4902" s="68"/>
      <c r="YX4902" s="68">
        <v>0.999877874695005</v>
      </c>
      <c r="YY4902" s="68"/>
      <c r="YZ4902" s="68"/>
      <c r="ZA4902" s="68"/>
      <c r="ZB4902" s="68"/>
      <c r="ZC4902" s="68"/>
      <c r="ZD4902" s="68"/>
    </row>
    <row r="4903" spans="658:680" x14ac:dyDescent="0.25">
      <c r="YH4903" s="68"/>
      <c r="YI4903" s="68"/>
      <c r="YJ4903" s="68"/>
      <c r="YK4903" s="68"/>
      <c r="YL4903" s="68"/>
      <c r="YM4903" s="68"/>
      <c r="YN4903" s="68"/>
      <c r="YO4903" s="68"/>
      <c r="YP4903" s="68"/>
      <c r="YQ4903" s="68"/>
      <c r="YR4903" s="68"/>
      <c r="YS4903" s="68"/>
      <c r="YT4903" s="68"/>
      <c r="YU4903" s="68"/>
      <c r="YV4903" s="68"/>
      <c r="YW4903" s="68"/>
      <c r="YX4903" s="68">
        <v>0.99987432051307801</v>
      </c>
      <c r="YY4903" s="68"/>
      <c r="YZ4903" s="68"/>
      <c r="ZA4903" s="68"/>
      <c r="ZB4903" s="68"/>
      <c r="ZC4903" s="68"/>
      <c r="ZD4903" s="68"/>
    </row>
    <row r="4904" spans="658:680" x14ac:dyDescent="0.25">
      <c r="YH4904" s="68"/>
      <c r="YI4904" s="68"/>
      <c r="YJ4904" s="68"/>
      <c r="YK4904" s="68"/>
      <c r="YL4904" s="68"/>
      <c r="YM4904" s="68"/>
      <c r="YN4904" s="68"/>
      <c r="YO4904" s="68"/>
      <c r="YP4904" s="68"/>
      <c r="YQ4904" s="68"/>
      <c r="YR4904" s="68"/>
      <c r="YS4904" s="68"/>
      <c r="YT4904" s="68"/>
      <c r="YU4904" s="68"/>
      <c r="YV4904" s="68"/>
      <c r="YW4904" s="68"/>
      <c r="YX4904" s="68">
        <v>0.99987160126655295</v>
      </c>
      <c r="YY4904" s="68"/>
      <c r="YZ4904" s="68"/>
      <c r="ZA4904" s="68"/>
      <c r="ZB4904" s="68"/>
      <c r="ZC4904" s="68"/>
      <c r="ZD4904" s="68"/>
    </row>
    <row r="4905" spans="658:680" x14ac:dyDescent="0.25">
      <c r="YH4905" s="68"/>
      <c r="YI4905" s="68"/>
      <c r="YJ4905" s="68"/>
      <c r="YK4905" s="68"/>
      <c r="YL4905" s="68"/>
      <c r="YM4905" s="68"/>
      <c r="YN4905" s="68"/>
      <c r="YO4905" s="68"/>
      <c r="YP4905" s="68"/>
      <c r="YQ4905" s="68"/>
      <c r="YR4905" s="68"/>
      <c r="YS4905" s="68"/>
      <c r="YT4905" s="68"/>
      <c r="YU4905" s="68"/>
      <c r="YV4905" s="68"/>
      <c r="YW4905" s="68"/>
      <c r="YX4905" s="68">
        <v>0.99987104464707</v>
      </c>
      <c r="YY4905" s="68"/>
      <c r="YZ4905" s="68"/>
      <c r="ZA4905" s="68"/>
      <c r="ZB4905" s="68"/>
      <c r="ZC4905" s="68"/>
      <c r="ZD4905" s="68"/>
    </row>
    <row r="4906" spans="658:680" x14ac:dyDescent="0.25">
      <c r="YH4906" s="68"/>
      <c r="YI4906" s="68"/>
      <c r="YJ4906" s="68"/>
      <c r="YK4906" s="68"/>
      <c r="YL4906" s="68"/>
      <c r="YM4906" s="68"/>
      <c r="YN4906" s="68"/>
      <c r="YO4906" s="68"/>
      <c r="YP4906" s="68"/>
      <c r="YQ4906" s="68"/>
      <c r="YR4906" s="68"/>
      <c r="YS4906" s="68"/>
      <c r="YT4906" s="68"/>
      <c r="YU4906" s="68"/>
      <c r="YV4906" s="68"/>
      <c r="YW4906" s="68"/>
      <c r="YX4906" s="68">
        <v>0.999868607083084</v>
      </c>
      <c r="YY4906" s="68"/>
      <c r="YZ4906" s="68"/>
      <c r="ZA4906" s="68"/>
      <c r="ZB4906" s="68"/>
      <c r="ZC4906" s="68"/>
      <c r="ZD4906" s="68"/>
    </row>
    <row r="4907" spans="658:680" x14ac:dyDescent="0.25">
      <c r="YH4907" s="68"/>
      <c r="YI4907" s="68"/>
      <c r="YJ4907" s="68"/>
      <c r="YK4907" s="68"/>
      <c r="YL4907" s="68"/>
      <c r="YM4907" s="68"/>
      <c r="YN4907" s="68"/>
      <c r="YO4907" s="68"/>
      <c r="YP4907" s="68"/>
      <c r="YQ4907" s="68"/>
      <c r="YR4907" s="68"/>
      <c r="YS4907" s="68"/>
      <c r="YT4907" s="68"/>
      <c r="YU4907" s="68"/>
      <c r="YV4907" s="68"/>
      <c r="YW4907" s="68"/>
      <c r="YX4907" s="68">
        <v>0.99986769455778102</v>
      </c>
      <c r="YY4907" s="68"/>
      <c r="YZ4907" s="68"/>
      <c r="ZA4907" s="68"/>
      <c r="ZB4907" s="68"/>
      <c r="ZC4907" s="68"/>
      <c r="ZD4907" s="68"/>
    </row>
    <row r="4908" spans="658:680" x14ac:dyDescent="0.25">
      <c r="YH4908" s="68"/>
      <c r="YI4908" s="68"/>
      <c r="YJ4908" s="68"/>
      <c r="YK4908" s="68"/>
      <c r="YL4908" s="68"/>
      <c r="YM4908" s="68"/>
      <c r="YN4908" s="68"/>
      <c r="YO4908" s="68"/>
      <c r="YP4908" s="68"/>
      <c r="YQ4908" s="68"/>
      <c r="YR4908" s="68"/>
      <c r="YS4908" s="68"/>
      <c r="YT4908" s="68"/>
      <c r="YU4908" s="68"/>
      <c r="YV4908" s="68"/>
      <c r="YW4908" s="68"/>
      <c r="YX4908" s="68">
        <v>0.99986674264724895</v>
      </c>
      <c r="YY4908" s="68"/>
      <c r="YZ4908" s="68"/>
      <c r="ZA4908" s="68"/>
      <c r="ZB4908" s="68"/>
      <c r="ZC4908" s="68"/>
      <c r="ZD4908" s="68"/>
    </row>
    <row r="4909" spans="658:680" x14ac:dyDescent="0.25">
      <c r="YH4909" s="68"/>
      <c r="YI4909" s="68"/>
      <c r="YJ4909" s="68"/>
      <c r="YK4909" s="68"/>
      <c r="YL4909" s="68"/>
      <c r="YM4909" s="68"/>
      <c r="YN4909" s="68"/>
      <c r="YO4909" s="68"/>
      <c r="YP4909" s="68"/>
      <c r="YQ4909" s="68"/>
      <c r="YR4909" s="68"/>
      <c r="YS4909" s="68"/>
      <c r="YT4909" s="68"/>
      <c r="YU4909" s="68"/>
      <c r="YV4909" s="68"/>
      <c r="YW4909" s="68"/>
      <c r="YX4909" s="68">
        <v>0.99986517189831903</v>
      </c>
      <c r="YY4909" s="68"/>
      <c r="YZ4909" s="68"/>
      <c r="ZA4909" s="68"/>
      <c r="ZB4909" s="68"/>
      <c r="ZC4909" s="68"/>
      <c r="ZD4909" s="68"/>
    </row>
    <row r="4910" spans="658:680" x14ac:dyDescent="0.25">
      <c r="YH4910" s="68"/>
      <c r="YI4910" s="68"/>
      <c r="YJ4910" s="68"/>
      <c r="YK4910" s="68"/>
      <c r="YL4910" s="68"/>
      <c r="YM4910" s="68"/>
      <c r="YN4910" s="68"/>
      <c r="YO4910" s="68"/>
      <c r="YP4910" s="68"/>
      <c r="YQ4910" s="68"/>
      <c r="YR4910" s="68"/>
      <c r="YS4910" s="68"/>
      <c r="YT4910" s="68"/>
      <c r="YU4910" s="68"/>
      <c r="YV4910" s="68"/>
      <c r="YW4910" s="68"/>
      <c r="YX4910" s="68">
        <v>0.99986487687606695</v>
      </c>
      <c r="YY4910" s="68"/>
      <c r="YZ4910" s="68"/>
      <c r="ZA4910" s="68"/>
      <c r="ZB4910" s="68"/>
      <c r="ZC4910" s="68"/>
      <c r="ZD4910" s="68"/>
    </row>
    <row r="4911" spans="658:680" x14ac:dyDescent="0.25">
      <c r="YH4911" s="68"/>
      <c r="YI4911" s="68"/>
      <c r="YJ4911" s="68"/>
      <c r="YK4911" s="68"/>
      <c r="YL4911" s="68"/>
      <c r="YM4911" s="68"/>
      <c r="YN4911" s="68"/>
      <c r="YO4911" s="68"/>
      <c r="YP4911" s="68"/>
      <c r="YQ4911" s="68"/>
      <c r="YR4911" s="68"/>
      <c r="YS4911" s="68"/>
      <c r="YT4911" s="68"/>
      <c r="YU4911" s="68"/>
      <c r="YV4911" s="68"/>
      <c r="YW4911" s="68"/>
      <c r="YX4911" s="68">
        <v>0.99986404696554498</v>
      </c>
      <c r="YY4911" s="68"/>
      <c r="YZ4911" s="68"/>
      <c r="ZA4911" s="68"/>
      <c r="ZB4911" s="68"/>
      <c r="ZC4911" s="68"/>
      <c r="ZD4911" s="68"/>
    </row>
    <row r="4912" spans="658:680" x14ac:dyDescent="0.25">
      <c r="YH4912" s="68"/>
      <c r="YI4912" s="68"/>
      <c r="YJ4912" s="68"/>
      <c r="YK4912" s="68"/>
      <c r="YL4912" s="68"/>
      <c r="YM4912" s="68"/>
      <c r="YN4912" s="68"/>
      <c r="YO4912" s="68"/>
      <c r="YP4912" s="68"/>
      <c r="YQ4912" s="68"/>
      <c r="YR4912" s="68"/>
      <c r="YS4912" s="68"/>
      <c r="YT4912" s="68"/>
      <c r="YU4912" s="68"/>
      <c r="YV4912" s="68"/>
      <c r="YW4912" s="68"/>
      <c r="YX4912" s="68">
        <v>0.99986403760415499</v>
      </c>
      <c r="YY4912" s="68"/>
      <c r="YZ4912" s="68"/>
      <c r="ZA4912" s="68"/>
      <c r="ZB4912" s="68"/>
      <c r="ZC4912" s="68"/>
      <c r="ZD4912" s="68"/>
    </row>
    <row r="4913" spans="658:680" x14ac:dyDescent="0.25">
      <c r="YH4913" s="68"/>
      <c r="YI4913" s="68"/>
      <c r="YJ4913" s="68"/>
      <c r="YK4913" s="68"/>
      <c r="YL4913" s="68"/>
      <c r="YM4913" s="68"/>
      <c r="YN4913" s="68"/>
      <c r="YO4913" s="68"/>
      <c r="YP4913" s="68"/>
      <c r="YQ4913" s="68"/>
      <c r="YR4913" s="68"/>
      <c r="YS4913" s="68"/>
      <c r="YT4913" s="68"/>
      <c r="YU4913" s="68"/>
      <c r="YV4913" s="68"/>
      <c r="YW4913" s="68"/>
      <c r="YX4913" s="68">
        <v>0.99985995145862006</v>
      </c>
      <c r="YY4913" s="68"/>
      <c r="YZ4913" s="68"/>
      <c r="ZA4913" s="68"/>
      <c r="ZB4913" s="68"/>
      <c r="ZC4913" s="68"/>
      <c r="ZD4913" s="68"/>
    </row>
    <row r="4914" spans="658:680" x14ac:dyDescent="0.25">
      <c r="YH4914" s="68"/>
      <c r="YI4914" s="68"/>
      <c r="YJ4914" s="68"/>
      <c r="YK4914" s="68"/>
      <c r="YL4914" s="68"/>
      <c r="YM4914" s="68"/>
      <c r="YN4914" s="68"/>
      <c r="YO4914" s="68"/>
      <c r="YP4914" s="68"/>
      <c r="YQ4914" s="68"/>
      <c r="YR4914" s="68"/>
      <c r="YS4914" s="68"/>
      <c r="YT4914" s="68"/>
      <c r="YU4914" s="68"/>
      <c r="YV4914" s="68"/>
      <c r="YW4914" s="68"/>
      <c r="YX4914" s="68">
        <v>0.999857203366048</v>
      </c>
      <c r="YY4914" s="68"/>
      <c r="YZ4914" s="68"/>
      <c r="ZA4914" s="68"/>
      <c r="ZB4914" s="68"/>
      <c r="ZC4914" s="68"/>
      <c r="ZD4914" s="68"/>
    </row>
    <row r="4915" spans="658:680" x14ac:dyDescent="0.25">
      <c r="YH4915" s="68"/>
      <c r="YI4915" s="68"/>
      <c r="YJ4915" s="68"/>
      <c r="YK4915" s="68"/>
      <c r="YL4915" s="68"/>
      <c r="YM4915" s="68"/>
      <c r="YN4915" s="68"/>
      <c r="YO4915" s="68"/>
      <c r="YP4915" s="68"/>
      <c r="YQ4915" s="68"/>
      <c r="YR4915" s="68"/>
      <c r="YS4915" s="68"/>
      <c r="YT4915" s="68"/>
      <c r="YU4915" s="68"/>
      <c r="YV4915" s="68"/>
      <c r="YW4915" s="68"/>
      <c r="YX4915" s="68">
        <v>0.99985257366887903</v>
      </c>
      <c r="YY4915" s="68"/>
      <c r="YZ4915" s="68"/>
      <c r="ZA4915" s="68"/>
      <c r="ZB4915" s="68"/>
      <c r="ZC4915" s="68"/>
      <c r="ZD4915" s="68"/>
    </row>
    <row r="4916" spans="658:680" x14ac:dyDescent="0.25">
      <c r="YH4916" s="68"/>
      <c r="YI4916" s="68"/>
      <c r="YJ4916" s="68"/>
      <c r="YK4916" s="68"/>
      <c r="YL4916" s="68"/>
      <c r="YM4916" s="68"/>
      <c r="YN4916" s="68"/>
      <c r="YO4916" s="68"/>
      <c r="YP4916" s="68"/>
      <c r="YQ4916" s="68"/>
      <c r="YR4916" s="68"/>
      <c r="YS4916" s="68"/>
      <c r="YT4916" s="68"/>
      <c r="YU4916" s="68"/>
      <c r="YV4916" s="68"/>
      <c r="YW4916" s="68"/>
      <c r="YX4916" s="68">
        <v>0.99984776254221197</v>
      </c>
      <c r="YY4916" s="68"/>
      <c r="YZ4916" s="68"/>
      <c r="ZA4916" s="68"/>
      <c r="ZB4916" s="68"/>
      <c r="ZC4916" s="68"/>
      <c r="ZD4916" s="68"/>
    </row>
    <row r="4917" spans="658:680" x14ac:dyDescent="0.25">
      <c r="YH4917" s="68"/>
      <c r="YI4917" s="68"/>
      <c r="YJ4917" s="68"/>
      <c r="YK4917" s="68"/>
      <c r="YL4917" s="68"/>
      <c r="YM4917" s="68"/>
      <c r="YN4917" s="68"/>
      <c r="YO4917" s="68"/>
      <c r="YP4917" s="68"/>
      <c r="YQ4917" s="68"/>
      <c r="YR4917" s="68"/>
      <c r="YS4917" s="68"/>
      <c r="YT4917" s="68"/>
      <c r="YU4917" s="68"/>
      <c r="YV4917" s="68"/>
      <c r="YW4917" s="68"/>
      <c r="YX4917" s="68">
        <v>0.99984664221521802</v>
      </c>
      <c r="YY4917" s="68"/>
      <c r="YZ4917" s="68"/>
      <c r="ZA4917" s="68"/>
      <c r="ZB4917" s="68"/>
      <c r="ZC4917" s="68"/>
      <c r="ZD4917" s="68"/>
    </row>
    <row r="4918" spans="658:680" x14ac:dyDescent="0.25">
      <c r="YH4918" s="68"/>
      <c r="YI4918" s="68"/>
      <c r="YJ4918" s="68"/>
      <c r="YK4918" s="68"/>
      <c r="YL4918" s="68"/>
      <c r="YM4918" s="68"/>
      <c r="YN4918" s="68"/>
      <c r="YO4918" s="68"/>
      <c r="YP4918" s="68"/>
      <c r="YQ4918" s="68"/>
      <c r="YR4918" s="68"/>
      <c r="YS4918" s="68"/>
      <c r="YT4918" s="68"/>
      <c r="YU4918" s="68"/>
      <c r="YV4918" s="68"/>
      <c r="YW4918" s="68"/>
      <c r="YX4918" s="68">
        <v>0.99984615436602897</v>
      </c>
      <c r="YY4918" s="68"/>
      <c r="YZ4918" s="68"/>
      <c r="ZA4918" s="68"/>
      <c r="ZB4918" s="68"/>
      <c r="ZC4918" s="68"/>
      <c r="ZD4918" s="68"/>
    </row>
    <row r="4919" spans="658:680" x14ac:dyDescent="0.25">
      <c r="YH4919" s="68"/>
      <c r="YI4919" s="68"/>
      <c r="YJ4919" s="68"/>
      <c r="YK4919" s="68"/>
      <c r="YL4919" s="68"/>
      <c r="YM4919" s="68"/>
      <c r="YN4919" s="68"/>
      <c r="YO4919" s="68"/>
      <c r="YP4919" s="68"/>
      <c r="YQ4919" s="68"/>
      <c r="YR4919" s="68"/>
      <c r="YS4919" s="68"/>
      <c r="YT4919" s="68"/>
      <c r="YU4919" s="68"/>
      <c r="YV4919" s="68"/>
      <c r="YW4919" s="68"/>
      <c r="YX4919" s="68">
        <v>0.99984357794642598</v>
      </c>
      <c r="YY4919" s="68"/>
      <c r="YZ4919" s="68"/>
      <c r="ZA4919" s="68"/>
      <c r="ZB4919" s="68"/>
      <c r="ZC4919" s="68"/>
      <c r="ZD4919" s="68"/>
    </row>
    <row r="4920" spans="658:680" x14ac:dyDescent="0.25">
      <c r="YH4920" s="68"/>
      <c r="YI4920" s="68"/>
      <c r="YJ4920" s="68"/>
      <c r="YK4920" s="68"/>
      <c r="YL4920" s="68"/>
      <c r="YM4920" s="68"/>
      <c r="YN4920" s="68"/>
      <c r="YO4920" s="68"/>
      <c r="YP4920" s="68"/>
      <c r="YQ4920" s="68"/>
      <c r="YR4920" s="68"/>
      <c r="YS4920" s="68"/>
      <c r="YT4920" s="68"/>
      <c r="YU4920" s="68"/>
      <c r="YV4920" s="68"/>
      <c r="YW4920" s="68"/>
      <c r="YX4920" s="68">
        <v>0.99983495853147397</v>
      </c>
      <c r="YY4920" s="68"/>
      <c r="YZ4920" s="68"/>
      <c r="ZA4920" s="68"/>
      <c r="ZB4920" s="68"/>
      <c r="ZC4920" s="68"/>
      <c r="ZD4920" s="68"/>
    </row>
    <row r="4921" spans="658:680" x14ac:dyDescent="0.25">
      <c r="YH4921" s="68"/>
      <c r="YI4921" s="68"/>
      <c r="YJ4921" s="68"/>
      <c r="YK4921" s="68"/>
      <c r="YL4921" s="68"/>
      <c r="YM4921" s="68"/>
      <c r="YN4921" s="68"/>
      <c r="YO4921" s="68"/>
      <c r="YP4921" s="68"/>
      <c r="YQ4921" s="68"/>
      <c r="YR4921" s="68"/>
      <c r="YS4921" s="68"/>
      <c r="YT4921" s="68"/>
      <c r="YU4921" s="68"/>
      <c r="YV4921" s="68"/>
      <c r="YW4921" s="68"/>
      <c r="YX4921" s="68">
        <v>0.99983481710021005</v>
      </c>
      <c r="YY4921" s="68"/>
      <c r="YZ4921" s="68"/>
      <c r="ZA4921" s="68"/>
      <c r="ZB4921" s="68"/>
      <c r="ZC4921" s="68"/>
      <c r="ZD4921" s="68"/>
    </row>
    <row r="4922" spans="658:680" x14ac:dyDescent="0.25">
      <c r="YH4922" s="68"/>
      <c r="YI4922" s="68"/>
      <c r="YJ4922" s="68"/>
      <c r="YK4922" s="68"/>
      <c r="YL4922" s="68"/>
      <c r="YM4922" s="68"/>
      <c r="YN4922" s="68"/>
      <c r="YO4922" s="68"/>
      <c r="YP4922" s="68"/>
      <c r="YQ4922" s="68"/>
      <c r="YR4922" s="68"/>
      <c r="YS4922" s="68"/>
      <c r="YT4922" s="68"/>
      <c r="YU4922" s="68"/>
      <c r="YV4922" s="68"/>
      <c r="YW4922" s="68"/>
      <c r="YX4922" s="68">
        <v>0.99983338343712003</v>
      </c>
      <c r="YY4922" s="68"/>
      <c r="YZ4922" s="68"/>
      <c r="ZA4922" s="68"/>
      <c r="ZB4922" s="68"/>
      <c r="ZC4922" s="68"/>
      <c r="ZD4922" s="68"/>
    </row>
    <row r="4923" spans="658:680" x14ac:dyDescent="0.25">
      <c r="YH4923" s="68"/>
      <c r="YI4923" s="68"/>
      <c r="YJ4923" s="68"/>
      <c r="YK4923" s="68"/>
      <c r="YL4923" s="68"/>
      <c r="YM4923" s="68"/>
      <c r="YN4923" s="68"/>
      <c r="YO4923" s="68"/>
      <c r="YP4923" s="68"/>
      <c r="YQ4923" s="68"/>
      <c r="YR4923" s="68"/>
      <c r="YS4923" s="68"/>
      <c r="YT4923" s="68"/>
      <c r="YU4923" s="68"/>
      <c r="YV4923" s="68"/>
      <c r="YW4923" s="68"/>
      <c r="YX4923" s="68">
        <v>0.99983336891555397</v>
      </c>
      <c r="YY4923" s="68"/>
      <c r="YZ4923" s="68"/>
      <c r="ZA4923" s="68"/>
      <c r="ZB4923" s="68"/>
      <c r="ZC4923" s="68"/>
      <c r="ZD4923" s="68"/>
    </row>
    <row r="4924" spans="658:680" x14ac:dyDescent="0.25">
      <c r="YH4924" s="68"/>
      <c r="YI4924" s="68"/>
      <c r="YJ4924" s="68"/>
      <c r="YK4924" s="68"/>
      <c r="YL4924" s="68"/>
      <c r="YM4924" s="68"/>
      <c r="YN4924" s="68"/>
      <c r="YO4924" s="68"/>
      <c r="YP4924" s="68"/>
      <c r="YQ4924" s="68"/>
      <c r="YR4924" s="68"/>
      <c r="YS4924" s="68"/>
      <c r="YT4924" s="68"/>
      <c r="YU4924" s="68"/>
      <c r="YV4924" s="68"/>
      <c r="YW4924" s="68"/>
      <c r="YX4924" s="68">
        <v>0.99983190114986098</v>
      </c>
      <c r="YY4924" s="68"/>
      <c r="YZ4924" s="68"/>
      <c r="ZA4924" s="68"/>
      <c r="ZB4924" s="68"/>
      <c r="ZC4924" s="68"/>
      <c r="ZD4924" s="68"/>
    </row>
    <row r="4925" spans="658:680" x14ac:dyDescent="0.25">
      <c r="YH4925" s="68"/>
      <c r="YI4925" s="68"/>
      <c r="YJ4925" s="68"/>
      <c r="YK4925" s="68"/>
      <c r="YL4925" s="68"/>
      <c r="YM4925" s="68"/>
      <c r="YN4925" s="68"/>
      <c r="YO4925" s="68"/>
      <c r="YP4925" s="68"/>
      <c r="YQ4925" s="68"/>
      <c r="YR4925" s="68"/>
      <c r="YS4925" s="68"/>
      <c r="YT4925" s="68"/>
      <c r="YU4925" s="68"/>
      <c r="YV4925" s="68"/>
      <c r="YW4925" s="68"/>
      <c r="YX4925" s="68">
        <v>0.99982907496125795</v>
      </c>
      <c r="YY4925" s="68"/>
      <c r="YZ4925" s="68"/>
      <c r="ZA4925" s="68"/>
      <c r="ZB4925" s="68"/>
      <c r="ZC4925" s="68"/>
      <c r="ZD4925" s="68"/>
    </row>
    <row r="4926" spans="658:680" x14ac:dyDescent="0.25">
      <c r="YH4926" s="68"/>
      <c r="YI4926" s="68"/>
      <c r="YJ4926" s="68"/>
      <c r="YK4926" s="68"/>
      <c r="YL4926" s="68"/>
      <c r="YM4926" s="68"/>
      <c r="YN4926" s="68"/>
      <c r="YO4926" s="68"/>
      <c r="YP4926" s="68"/>
      <c r="YQ4926" s="68"/>
      <c r="YR4926" s="68"/>
      <c r="YS4926" s="68"/>
      <c r="YT4926" s="68"/>
      <c r="YU4926" s="68"/>
      <c r="YV4926" s="68"/>
      <c r="YW4926" s="68"/>
      <c r="YX4926" s="68">
        <v>0.99982375324611605</v>
      </c>
      <c r="YY4926" s="68"/>
      <c r="YZ4926" s="68"/>
      <c r="ZA4926" s="68"/>
      <c r="ZB4926" s="68"/>
      <c r="ZC4926" s="68"/>
      <c r="ZD4926" s="68"/>
    </row>
    <row r="4927" spans="658:680" x14ac:dyDescent="0.25">
      <c r="YH4927" s="68"/>
      <c r="YI4927" s="68"/>
      <c r="YJ4927" s="68"/>
      <c r="YK4927" s="68"/>
      <c r="YL4927" s="68"/>
      <c r="YM4927" s="68"/>
      <c r="YN4927" s="68"/>
      <c r="YO4927" s="68"/>
      <c r="YP4927" s="68"/>
      <c r="YQ4927" s="68"/>
      <c r="YR4927" s="68"/>
      <c r="YS4927" s="68"/>
      <c r="YT4927" s="68"/>
      <c r="YU4927" s="68"/>
      <c r="YV4927" s="68"/>
      <c r="YW4927" s="68"/>
      <c r="YX4927" s="68">
        <v>0.99981936296303897</v>
      </c>
      <c r="YY4927" s="68"/>
      <c r="YZ4927" s="68"/>
      <c r="ZA4927" s="68"/>
      <c r="ZB4927" s="68"/>
      <c r="ZC4927" s="68"/>
      <c r="ZD4927" s="68"/>
    </row>
    <row r="4928" spans="658:680" x14ac:dyDescent="0.25">
      <c r="YH4928" s="68"/>
      <c r="YI4928" s="68"/>
      <c r="YJ4928" s="68"/>
      <c r="YK4928" s="68"/>
      <c r="YL4928" s="68"/>
      <c r="YM4928" s="68"/>
      <c r="YN4928" s="68"/>
      <c r="YO4928" s="68"/>
      <c r="YP4928" s="68"/>
      <c r="YQ4928" s="68"/>
      <c r="YR4928" s="68"/>
      <c r="YS4928" s="68"/>
      <c r="YT4928" s="68"/>
      <c r="YU4928" s="68"/>
      <c r="YV4928" s="68"/>
      <c r="YW4928" s="68"/>
      <c r="YX4928" s="68">
        <v>0.99981899603982305</v>
      </c>
      <c r="YY4928" s="68"/>
      <c r="YZ4928" s="68"/>
      <c r="ZA4928" s="68"/>
      <c r="ZB4928" s="68"/>
      <c r="ZC4928" s="68"/>
      <c r="ZD4928" s="68"/>
    </row>
    <row r="4929" spans="658:680" x14ac:dyDescent="0.25">
      <c r="YH4929" s="68"/>
      <c r="YI4929" s="68"/>
      <c r="YJ4929" s="68"/>
      <c r="YK4929" s="68"/>
      <c r="YL4929" s="68"/>
      <c r="YM4929" s="68"/>
      <c r="YN4929" s="68"/>
      <c r="YO4929" s="68"/>
      <c r="YP4929" s="68"/>
      <c r="YQ4929" s="68"/>
      <c r="YR4929" s="68"/>
      <c r="YS4929" s="68"/>
      <c r="YT4929" s="68"/>
      <c r="YU4929" s="68"/>
      <c r="YV4929" s="68"/>
      <c r="YW4929" s="68"/>
      <c r="YX4929" s="68">
        <v>0.99981753604504298</v>
      </c>
      <c r="YY4929" s="68"/>
      <c r="YZ4929" s="68"/>
      <c r="ZA4929" s="68"/>
      <c r="ZB4929" s="68"/>
      <c r="ZC4929" s="68"/>
      <c r="ZD4929" s="68"/>
    </row>
    <row r="4930" spans="658:680" x14ac:dyDescent="0.25">
      <c r="YH4930" s="68"/>
      <c r="YI4930" s="68"/>
      <c r="YJ4930" s="68"/>
      <c r="YK4930" s="68"/>
      <c r="YL4930" s="68"/>
      <c r="YM4930" s="68"/>
      <c r="YN4930" s="68"/>
      <c r="YO4930" s="68"/>
      <c r="YP4930" s="68"/>
      <c r="YQ4930" s="68"/>
      <c r="YR4930" s="68"/>
      <c r="YS4930" s="68"/>
      <c r="YT4930" s="68"/>
      <c r="YU4930" s="68"/>
      <c r="YV4930" s="68"/>
      <c r="YW4930" s="68"/>
      <c r="YX4930" s="68">
        <v>0.99980025596872502</v>
      </c>
      <c r="YY4930" s="68"/>
      <c r="YZ4930" s="68"/>
      <c r="ZA4930" s="68"/>
      <c r="ZB4930" s="68"/>
      <c r="ZC4930" s="68"/>
      <c r="ZD4930" s="68"/>
    </row>
    <row r="4931" spans="658:680" x14ac:dyDescent="0.25">
      <c r="YH4931" s="68"/>
      <c r="YI4931" s="68"/>
      <c r="YJ4931" s="68"/>
      <c r="YK4931" s="68"/>
      <c r="YL4931" s="68"/>
      <c r="YM4931" s="68"/>
      <c r="YN4931" s="68"/>
      <c r="YO4931" s="68"/>
      <c r="YP4931" s="68"/>
      <c r="YQ4931" s="68"/>
      <c r="YR4931" s="68"/>
      <c r="YS4931" s="68"/>
      <c r="YT4931" s="68"/>
      <c r="YU4931" s="68"/>
      <c r="YV4931" s="68"/>
      <c r="YW4931" s="68"/>
      <c r="YX4931" s="68">
        <v>0.99978619192535001</v>
      </c>
      <c r="YY4931" s="68"/>
      <c r="YZ4931" s="68"/>
      <c r="ZA4931" s="68"/>
      <c r="ZB4931" s="68"/>
      <c r="ZC4931" s="68"/>
      <c r="ZD4931" s="68"/>
    </row>
    <row r="4932" spans="658:680" x14ac:dyDescent="0.25">
      <c r="YH4932" s="68"/>
      <c r="YI4932" s="68"/>
      <c r="YJ4932" s="68"/>
      <c r="YK4932" s="68"/>
      <c r="YL4932" s="68"/>
      <c r="YM4932" s="68"/>
      <c r="YN4932" s="68"/>
      <c r="YO4932" s="68"/>
      <c r="YP4932" s="68"/>
      <c r="YQ4932" s="68"/>
      <c r="YR4932" s="68"/>
      <c r="YS4932" s="68"/>
      <c r="YT4932" s="68"/>
      <c r="YU4932" s="68"/>
      <c r="YV4932" s="68"/>
      <c r="YW4932" s="68"/>
      <c r="YX4932" s="68">
        <v>0.99978595284305805</v>
      </c>
      <c r="YY4932" s="68"/>
      <c r="YZ4932" s="68"/>
      <c r="ZA4932" s="68"/>
      <c r="ZB4932" s="68"/>
      <c r="ZC4932" s="68"/>
      <c r="ZD4932" s="68"/>
    </row>
    <row r="4933" spans="658:680" x14ac:dyDescent="0.25">
      <c r="YH4933" s="68"/>
      <c r="YI4933" s="68"/>
      <c r="YJ4933" s="68"/>
      <c r="YK4933" s="68"/>
      <c r="YL4933" s="68"/>
      <c r="YM4933" s="68"/>
      <c r="YN4933" s="68"/>
      <c r="YO4933" s="68"/>
      <c r="YP4933" s="68"/>
      <c r="YQ4933" s="68"/>
      <c r="YR4933" s="68"/>
      <c r="YS4933" s="68"/>
      <c r="YT4933" s="68"/>
      <c r="YU4933" s="68"/>
      <c r="YV4933" s="68"/>
      <c r="YW4933" s="68"/>
      <c r="YX4933" s="68">
        <v>0.99978348932251004</v>
      </c>
      <c r="YY4933" s="68"/>
      <c r="YZ4933" s="68"/>
      <c r="ZA4933" s="68"/>
      <c r="ZB4933" s="68"/>
      <c r="ZC4933" s="68"/>
      <c r="ZD4933" s="68"/>
    </row>
    <row r="4934" spans="658:680" x14ac:dyDescent="0.25">
      <c r="YH4934" s="68"/>
      <c r="YI4934" s="68"/>
      <c r="YJ4934" s="68"/>
      <c r="YK4934" s="68"/>
      <c r="YL4934" s="68"/>
      <c r="YM4934" s="68"/>
      <c r="YN4934" s="68"/>
      <c r="YO4934" s="68"/>
      <c r="YP4934" s="68"/>
      <c r="YQ4934" s="68"/>
      <c r="YR4934" s="68"/>
      <c r="YS4934" s="68"/>
      <c r="YT4934" s="68"/>
      <c r="YU4934" s="68"/>
      <c r="YV4934" s="68"/>
      <c r="YW4934" s="68"/>
      <c r="YX4934" s="68">
        <v>0.99977547988892101</v>
      </c>
      <c r="YY4934" s="68"/>
      <c r="YZ4934" s="68"/>
      <c r="ZA4934" s="68"/>
      <c r="ZB4934" s="68"/>
      <c r="ZC4934" s="68"/>
      <c r="ZD4934" s="68"/>
    </row>
    <row r="4935" spans="658:680" x14ac:dyDescent="0.25">
      <c r="YH4935" s="68"/>
      <c r="YI4935" s="68"/>
      <c r="YJ4935" s="68"/>
      <c r="YK4935" s="68"/>
      <c r="YL4935" s="68"/>
      <c r="YM4935" s="68"/>
      <c r="YN4935" s="68"/>
      <c r="YO4935" s="68"/>
      <c r="YP4935" s="68"/>
      <c r="YQ4935" s="68"/>
      <c r="YR4935" s="68"/>
      <c r="YS4935" s="68"/>
      <c r="YT4935" s="68"/>
      <c r="YU4935" s="68"/>
      <c r="YV4935" s="68"/>
      <c r="YW4935" s="68"/>
      <c r="YX4935" s="68">
        <v>0.99977527563011703</v>
      </c>
      <c r="YY4935" s="68"/>
      <c r="YZ4935" s="68"/>
      <c r="ZA4935" s="68"/>
      <c r="ZB4935" s="68"/>
      <c r="ZC4935" s="68"/>
      <c r="ZD4935" s="68"/>
    </row>
    <row r="4936" spans="658:680" x14ac:dyDescent="0.25">
      <c r="YH4936" s="68"/>
      <c r="YI4936" s="68"/>
      <c r="YJ4936" s="68"/>
      <c r="YK4936" s="68"/>
      <c r="YL4936" s="68"/>
      <c r="YM4936" s="68"/>
      <c r="YN4936" s="68"/>
      <c r="YO4936" s="68"/>
      <c r="YP4936" s="68"/>
      <c r="YQ4936" s="68"/>
      <c r="YR4936" s="68"/>
      <c r="YS4936" s="68"/>
      <c r="YT4936" s="68"/>
      <c r="YU4936" s="68"/>
      <c r="YV4936" s="68"/>
      <c r="YW4936" s="68"/>
      <c r="YX4936" s="68">
        <v>0.99977501630078702</v>
      </c>
      <c r="YY4936" s="68"/>
      <c r="YZ4936" s="68"/>
      <c r="ZA4936" s="68"/>
      <c r="ZB4936" s="68"/>
      <c r="ZC4936" s="68"/>
      <c r="ZD4936" s="68"/>
    </row>
    <row r="4937" spans="658:680" x14ac:dyDescent="0.25">
      <c r="YH4937" s="68"/>
      <c r="YI4937" s="68"/>
      <c r="YJ4937" s="68"/>
      <c r="YK4937" s="68"/>
      <c r="YL4937" s="68"/>
      <c r="YM4937" s="68"/>
      <c r="YN4937" s="68"/>
      <c r="YO4937" s="68"/>
      <c r="YP4937" s="68"/>
      <c r="YQ4937" s="68"/>
      <c r="YR4937" s="68"/>
      <c r="YS4937" s="68"/>
      <c r="YT4937" s="68"/>
      <c r="YU4937" s="68"/>
      <c r="YV4937" s="68"/>
      <c r="YW4937" s="68"/>
      <c r="YX4937" s="68">
        <v>0.99977342742965702</v>
      </c>
      <c r="YY4937" s="68"/>
      <c r="YZ4937" s="68"/>
      <c r="ZA4937" s="68"/>
      <c r="ZB4937" s="68"/>
      <c r="ZC4937" s="68"/>
      <c r="ZD4937" s="68"/>
    </row>
    <row r="4938" spans="658:680" x14ac:dyDescent="0.25">
      <c r="YH4938" s="68"/>
      <c r="YI4938" s="68"/>
      <c r="YJ4938" s="68"/>
      <c r="YK4938" s="68"/>
      <c r="YL4938" s="68"/>
      <c r="YM4938" s="68"/>
      <c r="YN4938" s="68"/>
      <c r="YO4938" s="68"/>
      <c r="YP4938" s="68"/>
      <c r="YQ4938" s="68"/>
      <c r="YR4938" s="68"/>
      <c r="YS4938" s="68"/>
      <c r="YT4938" s="68"/>
      <c r="YU4938" s="68"/>
      <c r="YV4938" s="68"/>
      <c r="YW4938" s="68"/>
      <c r="YX4938" s="68">
        <v>0.99976790459365295</v>
      </c>
      <c r="YY4938" s="68"/>
      <c r="YZ4938" s="68"/>
      <c r="ZA4938" s="68"/>
      <c r="ZB4938" s="68"/>
      <c r="ZC4938" s="68"/>
      <c r="ZD4938" s="68"/>
    </row>
    <row r="4939" spans="658:680" x14ac:dyDescent="0.25">
      <c r="YH4939" s="68"/>
      <c r="YI4939" s="68"/>
      <c r="YJ4939" s="68"/>
      <c r="YK4939" s="68"/>
      <c r="YL4939" s="68"/>
      <c r="YM4939" s="68"/>
      <c r="YN4939" s="68"/>
      <c r="YO4939" s="68"/>
      <c r="YP4939" s="68"/>
      <c r="YQ4939" s="68"/>
      <c r="YR4939" s="68"/>
      <c r="YS4939" s="68"/>
      <c r="YT4939" s="68"/>
      <c r="YU4939" s="68"/>
      <c r="YV4939" s="68"/>
      <c r="YW4939" s="68"/>
      <c r="YX4939" s="68">
        <v>0.99976159698563605</v>
      </c>
      <c r="YY4939" s="68"/>
      <c r="YZ4939" s="68"/>
      <c r="ZA4939" s="68"/>
      <c r="ZB4939" s="68"/>
      <c r="ZC4939" s="68"/>
      <c r="ZD4939" s="68"/>
    </row>
    <row r="4940" spans="658:680" x14ac:dyDescent="0.25">
      <c r="YH4940" s="68"/>
      <c r="YI4940" s="68"/>
      <c r="YJ4940" s="68"/>
      <c r="YK4940" s="68"/>
      <c r="YL4940" s="68"/>
      <c r="YM4940" s="68"/>
      <c r="YN4940" s="68"/>
      <c r="YO4940" s="68"/>
      <c r="YP4940" s="68"/>
      <c r="YQ4940" s="68"/>
      <c r="YR4940" s="68"/>
      <c r="YS4940" s="68"/>
      <c r="YT4940" s="68"/>
      <c r="YU4940" s="68"/>
      <c r="YV4940" s="68"/>
      <c r="YW4940" s="68"/>
      <c r="YX4940" s="68">
        <v>0.99976029373906095</v>
      </c>
      <c r="YY4940" s="68"/>
      <c r="YZ4940" s="68"/>
      <c r="ZA4940" s="68"/>
      <c r="ZB4940" s="68"/>
      <c r="ZC4940" s="68"/>
      <c r="ZD4940" s="68"/>
    </row>
    <row r="4941" spans="658:680" x14ac:dyDescent="0.25">
      <c r="YH4941" s="68"/>
      <c r="YI4941" s="68"/>
      <c r="YJ4941" s="68"/>
      <c r="YK4941" s="68"/>
      <c r="YL4941" s="68"/>
      <c r="YM4941" s="68"/>
      <c r="YN4941" s="68"/>
      <c r="YO4941" s="68"/>
      <c r="YP4941" s="68"/>
      <c r="YQ4941" s="68"/>
      <c r="YR4941" s="68"/>
      <c r="YS4941" s="68"/>
      <c r="YT4941" s="68"/>
      <c r="YU4941" s="68"/>
      <c r="YV4941" s="68"/>
      <c r="YW4941" s="68"/>
      <c r="YX4941" s="68">
        <v>0.99975691941709</v>
      </c>
      <c r="YY4941" s="68"/>
      <c r="YZ4941" s="68"/>
      <c r="ZA4941" s="68"/>
      <c r="ZB4941" s="68"/>
      <c r="ZC4941" s="68"/>
      <c r="ZD4941" s="68"/>
    </row>
    <row r="4942" spans="658:680" x14ac:dyDescent="0.25">
      <c r="YH4942" s="68"/>
      <c r="YI4942" s="68"/>
      <c r="YJ4942" s="68"/>
      <c r="YK4942" s="68"/>
      <c r="YL4942" s="68"/>
      <c r="YM4942" s="68"/>
      <c r="YN4942" s="68"/>
      <c r="YO4942" s="68"/>
      <c r="YP4942" s="68"/>
      <c r="YQ4942" s="68"/>
      <c r="YR4942" s="68"/>
      <c r="YS4942" s="68"/>
      <c r="YT4942" s="68"/>
      <c r="YU4942" s="68"/>
      <c r="YV4942" s="68"/>
      <c r="YW4942" s="68"/>
      <c r="YX4942" s="68">
        <v>0.99974574040675701</v>
      </c>
      <c r="YY4942" s="68"/>
      <c r="YZ4942" s="68"/>
      <c r="ZA4942" s="68"/>
      <c r="ZB4942" s="68"/>
      <c r="ZC4942" s="68"/>
      <c r="ZD4942" s="68"/>
    </row>
    <row r="4943" spans="658:680" x14ac:dyDescent="0.25">
      <c r="YH4943" s="68"/>
      <c r="YI4943" s="68"/>
      <c r="YJ4943" s="68"/>
      <c r="YK4943" s="68"/>
      <c r="YL4943" s="68"/>
      <c r="YM4943" s="68"/>
      <c r="YN4943" s="68"/>
      <c r="YO4943" s="68"/>
      <c r="YP4943" s="68"/>
      <c r="YQ4943" s="68"/>
      <c r="YR4943" s="68"/>
      <c r="YS4943" s="68"/>
      <c r="YT4943" s="68"/>
      <c r="YU4943" s="68"/>
      <c r="YV4943" s="68"/>
      <c r="YW4943" s="68"/>
      <c r="YX4943" s="68">
        <v>0.99974524393551101</v>
      </c>
      <c r="YY4943" s="68"/>
      <c r="YZ4943" s="68"/>
      <c r="ZA4943" s="68"/>
      <c r="ZB4943" s="68"/>
      <c r="ZC4943" s="68"/>
      <c r="ZD4943" s="68"/>
    </row>
    <row r="4944" spans="658:680" x14ac:dyDescent="0.25">
      <c r="YH4944" s="68"/>
      <c r="YI4944" s="68"/>
      <c r="YJ4944" s="68"/>
      <c r="YK4944" s="68"/>
      <c r="YL4944" s="68"/>
      <c r="YM4944" s="68"/>
      <c r="YN4944" s="68"/>
      <c r="YO4944" s="68"/>
      <c r="YP4944" s="68"/>
      <c r="YQ4944" s="68"/>
      <c r="YR4944" s="68"/>
      <c r="YS4944" s="68"/>
      <c r="YT4944" s="68"/>
      <c r="YU4944" s="68"/>
      <c r="YV4944" s="68"/>
      <c r="YW4944" s="68"/>
      <c r="YX4944" s="68">
        <v>0.99974379483396802</v>
      </c>
      <c r="YY4944" s="68"/>
      <c r="YZ4944" s="68"/>
      <c r="ZA4944" s="68"/>
      <c r="ZB4944" s="68"/>
      <c r="ZC4944" s="68"/>
      <c r="ZD4944" s="68"/>
    </row>
    <row r="4945" spans="658:680" x14ac:dyDescent="0.25">
      <c r="YH4945" s="68"/>
      <c r="YI4945" s="68"/>
      <c r="YJ4945" s="68"/>
      <c r="YK4945" s="68"/>
      <c r="YL4945" s="68"/>
      <c r="YM4945" s="68"/>
      <c r="YN4945" s="68"/>
      <c r="YO4945" s="68"/>
      <c r="YP4945" s="68"/>
      <c r="YQ4945" s="68"/>
      <c r="YR4945" s="68"/>
      <c r="YS4945" s="68"/>
      <c r="YT4945" s="68"/>
      <c r="YU4945" s="68"/>
      <c r="YV4945" s="68"/>
      <c r="YW4945" s="68"/>
      <c r="YX4945" s="68">
        <v>0.99974160168492499</v>
      </c>
      <c r="YY4945" s="68"/>
      <c r="YZ4945" s="68"/>
      <c r="ZA4945" s="68"/>
      <c r="ZB4945" s="68"/>
      <c r="ZC4945" s="68"/>
      <c r="ZD4945" s="68"/>
    </row>
    <row r="4946" spans="658:680" x14ac:dyDescent="0.25">
      <c r="YH4946" s="68"/>
      <c r="YI4946" s="68"/>
      <c r="YJ4946" s="68"/>
      <c r="YK4946" s="68"/>
      <c r="YL4946" s="68"/>
      <c r="YM4946" s="68"/>
      <c r="YN4946" s="68"/>
      <c r="YO4946" s="68"/>
      <c r="YP4946" s="68"/>
      <c r="YQ4946" s="68"/>
      <c r="YR4946" s="68"/>
      <c r="YS4946" s="68"/>
      <c r="YT4946" s="68"/>
      <c r="YU4946" s="68"/>
      <c r="YV4946" s="68"/>
      <c r="YW4946" s="68"/>
      <c r="YX4946" s="68">
        <v>0.99974153172911195</v>
      </c>
      <c r="YY4946" s="68"/>
      <c r="YZ4946" s="68"/>
      <c r="ZA4946" s="68"/>
      <c r="ZB4946" s="68"/>
      <c r="ZC4946" s="68"/>
      <c r="ZD4946" s="68"/>
    </row>
    <row r="4947" spans="658:680" x14ac:dyDescent="0.25">
      <c r="YH4947" s="68"/>
      <c r="YI4947" s="68"/>
      <c r="YJ4947" s="68"/>
      <c r="YK4947" s="68"/>
      <c r="YL4947" s="68"/>
      <c r="YM4947" s="68"/>
      <c r="YN4947" s="68"/>
      <c r="YO4947" s="68"/>
      <c r="YP4947" s="68"/>
      <c r="YQ4947" s="68"/>
      <c r="YR4947" s="68"/>
      <c r="YS4947" s="68"/>
      <c r="YT4947" s="68"/>
      <c r="YU4947" s="68"/>
      <c r="YV4947" s="68"/>
      <c r="YW4947" s="68"/>
      <c r="YX4947" s="68">
        <v>0.99973720572070202</v>
      </c>
      <c r="YY4947" s="68"/>
      <c r="YZ4947" s="68"/>
      <c r="ZA4947" s="68"/>
      <c r="ZB4947" s="68"/>
      <c r="ZC4947" s="68"/>
      <c r="ZD4947" s="68"/>
    </row>
    <row r="4948" spans="658:680" x14ac:dyDescent="0.25">
      <c r="YH4948" s="68"/>
      <c r="YI4948" s="68"/>
      <c r="YJ4948" s="68"/>
      <c r="YK4948" s="68"/>
      <c r="YL4948" s="68"/>
      <c r="YM4948" s="68"/>
      <c r="YN4948" s="68"/>
      <c r="YO4948" s="68"/>
      <c r="YP4948" s="68"/>
      <c r="YQ4948" s="68"/>
      <c r="YR4948" s="68"/>
      <c r="YS4948" s="68"/>
      <c r="YT4948" s="68"/>
      <c r="YU4948" s="68"/>
      <c r="YV4948" s="68"/>
      <c r="YW4948" s="68"/>
      <c r="YX4948" s="68">
        <v>0.99973620482359304</v>
      </c>
      <c r="YY4948" s="68"/>
      <c r="YZ4948" s="68"/>
      <c r="ZA4948" s="68"/>
      <c r="ZB4948" s="68"/>
      <c r="ZC4948" s="68"/>
      <c r="ZD4948" s="68"/>
    </row>
    <row r="4949" spans="658:680" x14ac:dyDescent="0.25">
      <c r="YH4949" s="68"/>
      <c r="YI4949" s="68"/>
      <c r="YJ4949" s="68"/>
      <c r="YK4949" s="68"/>
      <c r="YL4949" s="68"/>
      <c r="YM4949" s="68"/>
      <c r="YN4949" s="68"/>
      <c r="YO4949" s="68"/>
      <c r="YP4949" s="68"/>
      <c r="YQ4949" s="68"/>
      <c r="YR4949" s="68"/>
      <c r="YS4949" s="68"/>
      <c r="YT4949" s="68"/>
      <c r="YU4949" s="68"/>
      <c r="YV4949" s="68"/>
      <c r="YW4949" s="68"/>
      <c r="YX4949" s="68">
        <v>0.99973242482684999</v>
      </c>
      <c r="YY4949" s="68"/>
      <c r="YZ4949" s="68"/>
      <c r="ZA4949" s="68"/>
      <c r="ZB4949" s="68"/>
      <c r="ZC4949" s="68"/>
      <c r="ZD4949" s="68"/>
    </row>
    <row r="4950" spans="658:680" x14ac:dyDescent="0.25">
      <c r="YH4950" s="68"/>
      <c r="YI4950" s="68"/>
      <c r="YJ4950" s="68"/>
      <c r="YK4950" s="68"/>
      <c r="YL4950" s="68"/>
      <c r="YM4950" s="68"/>
      <c r="YN4950" s="68"/>
      <c r="YO4950" s="68"/>
      <c r="YP4950" s="68"/>
      <c r="YQ4950" s="68"/>
      <c r="YR4950" s="68"/>
      <c r="YS4950" s="68"/>
      <c r="YT4950" s="68"/>
      <c r="YU4950" s="68"/>
      <c r="YV4950" s="68"/>
      <c r="YW4950" s="68"/>
      <c r="YX4950" s="68">
        <v>0.99972277235440998</v>
      </c>
      <c r="YY4950" s="68"/>
      <c r="YZ4950" s="68"/>
      <c r="ZA4950" s="68"/>
      <c r="ZB4950" s="68"/>
      <c r="ZC4950" s="68"/>
      <c r="ZD4950" s="68"/>
    </row>
    <row r="4951" spans="658:680" x14ac:dyDescent="0.25">
      <c r="YH4951" s="68"/>
      <c r="YI4951" s="68"/>
      <c r="YJ4951" s="68"/>
      <c r="YK4951" s="68"/>
      <c r="YL4951" s="68"/>
      <c r="YM4951" s="68"/>
      <c r="YN4951" s="68"/>
      <c r="YO4951" s="68"/>
      <c r="YP4951" s="68"/>
      <c r="YQ4951" s="68"/>
      <c r="YR4951" s="68"/>
      <c r="YS4951" s="68"/>
      <c r="YT4951" s="68"/>
      <c r="YU4951" s="68"/>
      <c r="YV4951" s="68"/>
      <c r="YW4951" s="68"/>
      <c r="YX4951" s="68">
        <v>0.99971951775614998</v>
      </c>
      <c r="YY4951" s="68"/>
      <c r="YZ4951" s="68"/>
      <c r="ZA4951" s="68"/>
      <c r="ZB4951" s="68"/>
      <c r="ZC4951" s="68"/>
      <c r="ZD4951" s="68"/>
    </row>
    <row r="4952" spans="658:680" x14ac:dyDescent="0.25">
      <c r="YH4952" s="68"/>
      <c r="YI4952" s="68"/>
      <c r="YJ4952" s="68"/>
      <c r="YK4952" s="68"/>
      <c r="YL4952" s="68"/>
      <c r="YM4952" s="68"/>
      <c r="YN4952" s="68"/>
      <c r="YO4952" s="68"/>
      <c r="YP4952" s="68"/>
      <c r="YQ4952" s="68"/>
      <c r="YR4952" s="68"/>
      <c r="YS4952" s="68"/>
      <c r="YT4952" s="68"/>
      <c r="YU4952" s="68"/>
      <c r="YV4952" s="68"/>
      <c r="YW4952" s="68"/>
      <c r="YX4952" s="68">
        <v>0.99971321411954095</v>
      </c>
      <c r="YY4952" s="68"/>
      <c r="YZ4952" s="68"/>
      <c r="ZA4952" s="68"/>
      <c r="ZB4952" s="68"/>
      <c r="ZC4952" s="68"/>
      <c r="ZD4952" s="68"/>
    </row>
    <row r="4953" spans="658:680" x14ac:dyDescent="0.25">
      <c r="YH4953" s="68"/>
      <c r="YI4953" s="68"/>
      <c r="YJ4953" s="68"/>
      <c r="YK4953" s="68"/>
      <c r="YL4953" s="68"/>
      <c r="YM4953" s="68"/>
      <c r="YN4953" s="68"/>
      <c r="YO4953" s="68"/>
      <c r="YP4953" s="68"/>
      <c r="YQ4953" s="68"/>
      <c r="YR4953" s="68"/>
      <c r="YS4953" s="68"/>
      <c r="YT4953" s="68"/>
      <c r="YU4953" s="68"/>
      <c r="YV4953" s="68"/>
      <c r="YW4953" s="68"/>
      <c r="YX4953" s="68">
        <v>0.99971027775574695</v>
      </c>
      <c r="YY4953" s="68"/>
      <c r="YZ4953" s="68"/>
      <c r="ZA4953" s="68"/>
      <c r="ZB4953" s="68"/>
      <c r="ZC4953" s="68"/>
      <c r="ZD4953" s="68"/>
    </row>
    <row r="4954" spans="658:680" x14ac:dyDescent="0.25">
      <c r="YH4954" s="68"/>
      <c r="YI4954" s="68"/>
      <c r="YJ4954" s="68"/>
      <c r="YK4954" s="68"/>
      <c r="YL4954" s="68"/>
      <c r="YM4954" s="68"/>
      <c r="YN4954" s="68"/>
      <c r="YO4954" s="68"/>
      <c r="YP4954" s="68"/>
      <c r="YQ4954" s="68"/>
      <c r="YR4954" s="68"/>
      <c r="YS4954" s="68"/>
      <c r="YT4954" s="68"/>
      <c r="YU4954" s="68"/>
      <c r="YV4954" s="68"/>
      <c r="YW4954" s="68"/>
      <c r="YX4954" s="68">
        <v>0.99970776098991199</v>
      </c>
      <c r="YY4954" s="68"/>
      <c r="YZ4954" s="68"/>
      <c r="ZA4954" s="68"/>
      <c r="ZB4954" s="68"/>
      <c r="ZC4954" s="68"/>
      <c r="ZD4954" s="68"/>
    </row>
    <row r="4955" spans="658:680" x14ac:dyDescent="0.25">
      <c r="YH4955" s="68"/>
      <c r="YI4955" s="68"/>
      <c r="YJ4955" s="68"/>
      <c r="YK4955" s="68"/>
      <c r="YL4955" s="68"/>
      <c r="YM4955" s="68"/>
      <c r="YN4955" s="68"/>
      <c r="YO4955" s="68"/>
      <c r="YP4955" s="68"/>
      <c r="YQ4955" s="68"/>
      <c r="YR4955" s="68"/>
      <c r="YS4955" s="68"/>
      <c r="YT4955" s="68"/>
      <c r="YU4955" s="68"/>
      <c r="YV4955" s="68"/>
      <c r="YW4955" s="68"/>
      <c r="YX4955" s="68">
        <v>0.999705816554051</v>
      </c>
      <c r="YY4955" s="68"/>
      <c r="YZ4955" s="68"/>
      <c r="ZA4955" s="68"/>
      <c r="ZB4955" s="68"/>
      <c r="ZC4955" s="68"/>
      <c r="ZD4955" s="68"/>
    </row>
    <row r="4956" spans="658:680" x14ac:dyDescent="0.25">
      <c r="YH4956" s="68"/>
      <c r="YI4956" s="68"/>
      <c r="YJ4956" s="68"/>
      <c r="YK4956" s="68"/>
      <c r="YL4956" s="68"/>
      <c r="YM4956" s="68"/>
      <c r="YN4956" s="68"/>
      <c r="YO4956" s="68"/>
      <c r="YP4956" s="68"/>
      <c r="YQ4956" s="68"/>
      <c r="YR4956" s="68"/>
      <c r="YS4956" s="68"/>
      <c r="YT4956" s="68"/>
      <c r="YU4956" s="68"/>
      <c r="YV4956" s="68"/>
      <c r="YW4956" s="68"/>
      <c r="YX4956" s="68">
        <v>0.999704247957653</v>
      </c>
      <c r="YY4956" s="68"/>
      <c r="YZ4956" s="68"/>
      <c r="ZA4956" s="68"/>
      <c r="ZB4956" s="68"/>
      <c r="ZC4956" s="68"/>
      <c r="ZD4956" s="68"/>
    </row>
    <row r="4957" spans="658:680" x14ac:dyDescent="0.25">
      <c r="YH4957" s="68"/>
      <c r="YI4957" s="68"/>
      <c r="YJ4957" s="68"/>
      <c r="YK4957" s="68"/>
      <c r="YL4957" s="68"/>
      <c r="YM4957" s="68"/>
      <c r="YN4957" s="68"/>
      <c r="YO4957" s="68"/>
      <c r="YP4957" s="68"/>
      <c r="YQ4957" s="68"/>
      <c r="YR4957" s="68"/>
      <c r="YS4957" s="68"/>
      <c r="YT4957" s="68"/>
      <c r="YU4957" s="68"/>
      <c r="YV4957" s="68"/>
      <c r="YW4957" s="68"/>
      <c r="YX4957" s="68">
        <v>0.99970316616606203</v>
      </c>
      <c r="YY4957" s="68"/>
      <c r="YZ4957" s="68"/>
      <c r="ZA4957" s="68"/>
      <c r="ZB4957" s="68"/>
      <c r="ZC4957" s="68"/>
      <c r="ZD4957" s="68"/>
    </row>
    <row r="4958" spans="658:680" x14ac:dyDescent="0.25">
      <c r="YH4958" s="68"/>
      <c r="YI4958" s="68"/>
      <c r="YJ4958" s="68"/>
      <c r="YK4958" s="68"/>
      <c r="YL4958" s="68"/>
      <c r="YM4958" s="68"/>
      <c r="YN4958" s="68"/>
      <c r="YO4958" s="68"/>
      <c r="YP4958" s="68"/>
      <c r="YQ4958" s="68"/>
      <c r="YR4958" s="68"/>
      <c r="YS4958" s="68"/>
      <c r="YT4958" s="68"/>
      <c r="YU4958" s="68"/>
      <c r="YV4958" s="68"/>
      <c r="YW4958" s="68"/>
      <c r="YX4958" s="68">
        <v>0.99970184802820095</v>
      </c>
      <c r="YY4958" s="68"/>
      <c r="YZ4958" s="68"/>
      <c r="ZA4958" s="68"/>
      <c r="ZB4958" s="68"/>
      <c r="ZC4958" s="68"/>
      <c r="ZD4958" s="68"/>
    </row>
    <row r="4959" spans="658:680" x14ac:dyDescent="0.25">
      <c r="YH4959" s="68"/>
      <c r="YI4959" s="68"/>
      <c r="YJ4959" s="68"/>
      <c r="YK4959" s="68"/>
      <c r="YL4959" s="68"/>
      <c r="YM4959" s="68"/>
      <c r="YN4959" s="68"/>
      <c r="YO4959" s="68"/>
      <c r="YP4959" s="68"/>
      <c r="YQ4959" s="68"/>
      <c r="YR4959" s="68"/>
      <c r="YS4959" s="68"/>
      <c r="YT4959" s="68"/>
      <c r="YU4959" s="68"/>
      <c r="YV4959" s="68"/>
      <c r="YW4959" s="68"/>
      <c r="YX4959" s="68">
        <v>0.99970000143349502</v>
      </c>
      <c r="YY4959" s="68"/>
      <c r="YZ4959" s="68"/>
      <c r="ZA4959" s="68"/>
      <c r="ZB4959" s="68"/>
      <c r="ZC4959" s="68"/>
      <c r="ZD4959" s="68"/>
    </row>
    <row r="4960" spans="658:680" x14ac:dyDescent="0.25">
      <c r="YH4960" s="68"/>
      <c r="YI4960" s="68"/>
      <c r="YJ4960" s="68"/>
      <c r="YK4960" s="68"/>
      <c r="YL4960" s="68"/>
      <c r="YM4960" s="68"/>
      <c r="YN4960" s="68"/>
      <c r="YO4960" s="68"/>
      <c r="YP4960" s="68"/>
      <c r="YQ4960" s="68"/>
      <c r="YR4960" s="68"/>
      <c r="YS4960" s="68"/>
      <c r="YT4960" s="68"/>
      <c r="YU4960" s="68"/>
      <c r="YV4960" s="68"/>
      <c r="YW4960" s="68"/>
      <c r="YX4960" s="68">
        <v>0.99969999450918801</v>
      </c>
      <c r="YY4960" s="68"/>
      <c r="YZ4960" s="68"/>
      <c r="ZA4960" s="68"/>
      <c r="ZB4960" s="68"/>
      <c r="ZC4960" s="68"/>
      <c r="ZD4960" s="68"/>
    </row>
    <row r="4961" spans="658:680" x14ac:dyDescent="0.25">
      <c r="YH4961" s="68"/>
      <c r="YI4961" s="68"/>
      <c r="YJ4961" s="68"/>
      <c r="YK4961" s="68"/>
      <c r="YL4961" s="68"/>
      <c r="YM4961" s="68"/>
      <c r="YN4961" s="68"/>
      <c r="YO4961" s="68"/>
      <c r="YP4961" s="68"/>
      <c r="YQ4961" s="68"/>
      <c r="YR4961" s="68"/>
      <c r="YS4961" s="68"/>
      <c r="YT4961" s="68"/>
      <c r="YU4961" s="68"/>
      <c r="YV4961" s="68"/>
      <c r="YW4961" s="68"/>
      <c r="YX4961" s="68">
        <v>0.99969978055516595</v>
      </c>
      <c r="YY4961" s="68"/>
      <c r="YZ4961" s="68"/>
      <c r="ZA4961" s="68"/>
      <c r="ZB4961" s="68"/>
      <c r="ZC4961" s="68"/>
      <c r="ZD4961" s="68"/>
    </row>
    <row r="4962" spans="658:680" x14ac:dyDescent="0.25">
      <c r="YH4962" s="68"/>
      <c r="YI4962" s="68"/>
      <c r="YJ4962" s="68"/>
      <c r="YK4962" s="68"/>
      <c r="YL4962" s="68"/>
      <c r="YM4962" s="68"/>
      <c r="YN4962" s="68"/>
      <c r="YO4962" s="68"/>
      <c r="YP4962" s="68"/>
      <c r="YQ4962" s="68"/>
      <c r="YR4962" s="68"/>
      <c r="YS4962" s="68"/>
      <c r="YT4962" s="68"/>
      <c r="YU4962" s="68"/>
      <c r="YV4962" s="68"/>
      <c r="YW4962" s="68"/>
      <c r="YX4962" s="68">
        <v>0.99969484302316103</v>
      </c>
      <c r="YY4962" s="68"/>
      <c r="YZ4962" s="68"/>
      <c r="ZA4962" s="68"/>
      <c r="ZB4962" s="68"/>
      <c r="ZC4962" s="68"/>
      <c r="ZD4962" s="68"/>
    </row>
    <row r="4963" spans="658:680" x14ac:dyDescent="0.25">
      <c r="YH4963" s="68"/>
      <c r="YI4963" s="68"/>
      <c r="YJ4963" s="68"/>
      <c r="YK4963" s="68"/>
      <c r="YL4963" s="68"/>
      <c r="YM4963" s="68"/>
      <c r="YN4963" s="68"/>
      <c r="YO4963" s="68"/>
      <c r="YP4963" s="68"/>
      <c r="YQ4963" s="68"/>
      <c r="YR4963" s="68"/>
      <c r="YS4963" s="68"/>
      <c r="YT4963" s="68"/>
      <c r="YU4963" s="68"/>
      <c r="YV4963" s="68"/>
      <c r="YW4963" s="68"/>
      <c r="YX4963" s="68">
        <v>0.99969325994128799</v>
      </c>
      <c r="YY4963" s="68"/>
      <c r="YZ4963" s="68"/>
      <c r="ZA4963" s="68"/>
      <c r="ZB4963" s="68"/>
      <c r="ZC4963" s="68"/>
      <c r="ZD4963" s="68"/>
    </row>
    <row r="4964" spans="658:680" x14ac:dyDescent="0.25">
      <c r="YH4964" s="68"/>
      <c r="YI4964" s="68"/>
      <c r="YJ4964" s="68"/>
      <c r="YK4964" s="68"/>
      <c r="YL4964" s="68"/>
      <c r="YM4964" s="68"/>
      <c r="YN4964" s="68"/>
      <c r="YO4964" s="68"/>
      <c r="YP4964" s="68"/>
      <c r="YQ4964" s="68"/>
      <c r="YR4964" s="68"/>
      <c r="YS4964" s="68"/>
      <c r="YT4964" s="68"/>
      <c r="YU4964" s="68"/>
      <c r="YV4964" s="68"/>
      <c r="YW4964" s="68"/>
      <c r="YX4964" s="68">
        <v>0.99968992374375198</v>
      </c>
      <c r="YY4964" s="68"/>
      <c r="YZ4964" s="68"/>
      <c r="ZA4964" s="68"/>
      <c r="ZB4964" s="68"/>
      <c r="ZC4964" s="68"/>
      <c r="ZD4964" s="68"/>
    </row>
    <row r="4965" spans="658:680" x14ac:dyDescent="0.25">
      <c r="YH4965" s="68"/>
      <c r="YI4965" s="68"/>
      <c r="YJ4965" s="68"/>
      <c r="YK4965" s="68"/>
      <c r="YL4965" s="68"/>
      <c r="YM4965" s="68"/>
      <c r="YN4965" s="68"/>
      <c r="YO4965" s="68"/>
      <c r="YP4965" s="68"/>
      <c r="YQ4965" s="68"/>
      <c r="YR4965" s="68"/>
      <c r="YS4965" s="68"/>
      <c r="YT4965" s="68"/>
      <c r="YU4965" s="68"/>
      <c r="YV4965" s="68"/>
      <c r="YW4965" s="68"/>
      <c r="YX4965" s="68">
        <v>0.99968841720511403</v>
      </c>
      <c r="YY4965" s="68"/>
      <c r="YZ4965" s="68"/>
      <c r="ZA4965" s="68"/>
      <c r="ZB4965" s="68"/>
      <c r="ZC4965" s="68"/>
      <c r="ZD4965" s="68"/>
    </row>
    <row r="4966" spans="658:680" x14ac:dyDescent="0.25">
      <c r="YH4966" s="68"/>
      <c r="YI4966" s="68"/>
      <c r="YJ4966" s="68"/>
      <c r="YK4966" s="68"/>
      <c r="YL4966" s="68"/>
      <c r="YM4966" s="68"/>
      <c r="YN4966" s="68"/>
      <c r="YO4966" s="68"/>
      <c r="YP4966" s="68"/>
      <c r="YQ4966" s="68"/>
      <c r="YR4966" s="68"/>
      <c r="YS4966" s="68"/>
      <c r="YT4966" s="68"/>
      <c r="YU4966" s="68"/>
      <c r="YV4966" s="68"/>
      <c r="YW4966" s="68"/>
      <c r="YX4966" s="68">
        <v>0.99968437724888404</v>
      </c>
      <c r="YY4966" s="68"/>
      <c r="YZ4966" s="68"/>
      <c r="ZA4966" s="68"/>
      <c r="ZB4966" s="68"/>
      <c r="ZC4966" s="68"/>
      <c r="ZD4966" s="68"/>
    </row>
    <row r="4967" spans="658:680" x14ac:dyDescent="0.25">
      <c r="YH4967" s="68"/>
      <c r="YI4967" s="68"/>
      <c r="YJ4967" s="68"/>
      <c r="YK4967" s="68"/>
      <c r="YL4967" s="68"/>
      <c r="YM4967" s="68"/>
      <c r="YN4967" s="68"/>
      <c r="YO4967" s="68"/>
      <c r="YP4967" s="68"/>
      <c r="YQ4967" s="68"/>
      <c r="YR4967" s="68"/>
      <c r="YS4967" s="68"/>
      <c r="YT4967" s="68"/>
      <c r="YU4967" s="68"/>
      <c r="YV4967" s="68"/>
      <c r="YW4967" s="68"/>
      <c r="YX4967" s="68">
        <v>0.99968170663475997</v>
      </c>
      <c r="YY4967" s="68"/>
      <c r="YZ4967" s="68"/>
      <c r="ZA4967" s="68"/>
      <c r="ZB4967" s="68"/>
      <c r="ZC4967" s="68"/>
      <c r="ZD4967" s="68"/>
    </row>
    <row r="4968" spans="658:680" x14ac:dyDescent="0.25">
      <c r="YH4968" s="68"/>
      <c r="YI4968" s="68"/>
      <c r="YJ4968" s="68"/>
      <c r="YK4968" s="68"/>
      <c r="YL4968" s="68"/>
      <c r="YM4968" s="68"/>
      <c r="YN4968" s="68"/>
      <c r="YO4968" s="68"/>
      <c r="YP4968" s="68"/>
      <c r="YQ4968" s="68"/>
      <c r="YR4968" s="68"/>
      <c r="YS4968" s="68"/>
      <c r="YT4968" s="68"/>
      <c r="YU4968" s="68"/>
      <c r="YV4968" s="68"/>
      <c r="YW4968" s="68"/>
      <c r="YX4968" s="68">
        <v>0.999680661468066</v>
      </c>
      <c r="YY4968" s="68"/>
      <c r="YZ4968" s="68"/>
      <c r="ZA4968" s="68"/>
      <c r="ZB4968" s="68"/>
      <c r="ZC4968" s="68"/>
      <c r="ZD4968" s="68"/>
    </row>
    <row r="4969" spans="658:680" x14ac:dyDescent="0.25">
      <c r="YH4969" s="68"/>
      <c r="YI4969" s="68"/>
      <c r="YJ4969" s="68"/>
      <c r="YK4969" s="68"/>
      <c r="YL4969" s="68"/>
      <c r="YM4969" s="68"/>
      <c r="YN4969" s="68"/>
      <c r="YO4969" s="68"/>
      <c r="YP4969" s="68"/>
      <c r="YQ4969" s="68"/>
      <c r="YR4969" s="68"/>
      <c r="YS4969" s="68"/>
      <c r="YT4969" s="68"/>
      <c r="YU4969" s="68"/>
      <c r="YV4969" s="68"/>
      <c r="YW4969" s="68"/>
      <c r="YX4969" s="68">
        <v>0.99967877449605302</v>
      </c>
      <c r="YY4969" s="68"/>
      <c r="YZ4969" s="68"/>
      <c r="ZA4969" s="68"/>
      <c r="ZB4969" s="68"/>
      <c r="ZC4969" s="68"/>
      <c r="ZD4969" s="68"/>
    </row>
    <row r="4970" spans="658:680" x14ac:dyDescent="0.25">
      <c r="YH4970" s="68"/>
      <c r="YI4970" s="68"/>
      <c r="YJ4970" s="68"/>
      <c r="YK4970" s="68"/>
      <c r="YL4970" s="68"/>
      <c r="YM4970" s="68"/>
      <c r="YN4970" s="68"/>
      <c r="YO4970" s="68"/>
      <c r="YP4970" s="68"/>
      <c r="YQ4970" s="68"/>
      <c r="YR4970" s="68"/>
      <c r="YS4970" s="68"/>
      <c r="YT4970" s="68"/>
      <c r="YU4970" s="68"/>
      <c r="YV4970" s="68"/>
      <c r="YW4970" s="68"/>
      <c r="YX4970" s="68">
        <v>0.99966976406391495</v>
      </c>
      <c r="YY4970" s="68"/>
      <c r="YZ4970" s="68"/>
      <c r="ZA4970" s="68"/>
      <c r="ZB4970" s="68"/>
      <c r="ZC4970" s="68"/>
      <c r="ZD4970" s="68"/>
    </row>
    <row r="4971" spans="658:680" x14ac:dyDescent="0.25">
      <c r="YH4971" s="68"/>
      <c r="YI4971" s="68"/>
      <c r="YJ4971" s="68"/>
      <c r="YK4971" s="68"/>
      <c r="YL4971" s="68"/>
      <c r="YM4971" s="68"/>
      <c r="YN4971" s="68"/>
      <c r="YO4971" s="68"/>
      <c r="YP4971" s="68"/>
      <c r="YQ4971" s="68"/>
      <c r="YR4971" s="68"/>
      <c r="YS4971" s="68"/>
      <c r="YT4971" s="68"/>
      <c r="YU4971" s="68"/>
      <c r="YV4971" s="68"/>
      <c r="YW4971" s="68"/>
      <c r="YX4971" s="68">
        <v>0.99966893763160203</v>
      </c>
      <c r="YY4971" s="68"/>
      <c r="YZ4971" s="68"/>
      <c r="ZA4971" s="68"/>
      <c r="ZB4971" s="68"/>
      <c r="ZC4971" s="68"/>
      <c r="ZD4971" s="68"/>
    </row>
    <row r="4972" spans="658:680" x14ac:dyDescent="0.25">
      <c r="YH4972" s="68"/>
      <c r="YI4972" s="68"/>
      <c r="YJ4972" s="68"/>
      <c r="YK4972" s="68"/>
      <c r="YL4972" s="68"/>
      <c r="YM4972" s="68"/>
      <c r="YN4972" s="68"/>
      <c r="YO4972" s="68"/>
      <c r="YP4972" s="68"/>
      <c r="YQ4972" s="68"/>
      <c r="YR4972" s="68"/>
      <c r="YS4972" s="68"/>
      <c r="YT4972" s="68"/>
      <c r="YU4972" s="68"/>
      <c r="YV4972" s="68"/>
      <c r="YW4972" s="68"/>
      <c r="YX4972" s="68">
        <v>0.99966371035426504</v>
      </c>
      <c r="YY4972" s="68"/>
      <c r="YZ4972" s="68"/>
      <c r="ZA4972" s="68"/>
      <c r="ZB4972" s="68"/>
      <c r="ZC4972" s="68"/>
      <c r="ZD4972" s="68"/>
    </row>
    <row r="4973" spans="658:680" x14ac:dyDescent="0.25">
      <c r="YH4973" s="68"/>
      <c r="YI4973" s="68"/>
      <c r="YJ4973" s="68"/>
      <c r="YK4973" s="68"/>
      <c r="YL4973" s="68"/>
      <c r="YM4973" s="68"/>
      <c r="YN4973" s="68"/>
      <c r="YO4973" s="68"/>
      <c r="YP4973" s="68"/>
      <c r="YQ4973" s="68"/>
      <c r="YR4973" s="68"/>
      <c r="YS4973" s="68"/>
      <c r="YT4973" s="68"/>
      <c r="YU4973" s="68"/>
      <c r="YV4973" s="68"/>
      <c r="YW4973" s="68"/>
      <c r="YX4973" s="68">
        <v>0.999662744261818</v>
      </c>
      <c r="YY4973" s="68"/>
      <c r="YZ4973" s="68"/>
      <c r="ZA4973" s="68"/>
      <c r="ZB4973" s="68"/>
      <c r="ZC4973" s="68"/>
      <c r="ZD4973" s="68"/>
    </row>
    <row r="4974" spans="658:680" x14ac:dyDescent="0.25">
      <c r="YH4974" s="68"/>
      <c r="YI4974" s="68"/>
      <c r="YJ4974" s="68"/>
      <c r="YK4974" s="68"/>
      <c r="YL4974" s="68"/>
      <c r="YM4974" s="68"/>
      <c r="YN4974" s="68"/>
      <c r="YO4974" s="68"/>
      <c r="YP4974" s="68"/>
      <c r="YQ4974" s="68"/>
      <c r="YR4974" s="68"/>
      <c r="YS4974" s="68"/>
      <c r="YT4974" s="68"/>
      <c r="YU4974" s="68"/>
      <c r="YV4974" s="68"/>
      <c r="YW4974" s="68"/>
      <c r="YX4974" s="68">
        <v>0.99966177481136198</v>
      </c>
      <c r="YY4974" s="68"/>
      <c r="YZ4974" s="68"/>
      <c r="ZA4974" s="68"/>
      <c r="ZB4974" s="68"/>
      <c r="ZC4974" s="68"/>
      <c r="ZD4974" s="68"/>
    </row>
    <row r="4975" spans="658:680" x14ac:dyDescent="0.25">
      <c r="YH4975" s="68"/>
      <c r="YI4975" s="68"/>
      <c r="YJ4975" s="68"/>
      <c r="YK4975" s="68"/>
      <c r="YL4975" s="68"/>
      <c r="YM4975" s="68"/>
      <c r="YN4975" s="68"/>
      <c r="YO4975" s="68"/>
      <c r="YP4975" s="68"/>
      <c r="YQ4975" s="68"/>
      <c r="YR4975" s="68"/>
      <c r="YS4975" s="68"/>
      <c r="YT4975" s="68"/>
      <c r="YU4975" s="68"/>
      <c r="YV4975" s="68"/>
      <c r="YW4975" s="68"/>
      <c r="YX4975" s="68">
        <v>0.99966141681169995</v>
      </c>
      <c r="YY4975" s="68"/>
      <c r="YZ4975" s="68"/>
      <c r="ZA4975" s="68"/>
      <c r="ZB4975" s="68"/>
      <c r="ZC4975" s="68"/>
      <c r="ZD4975" s="68"/>
    </row>
    <row r="4976" spans="658:680" x14ac:dyDescent="0.25">
      <c r="YH4976" s="68"/>
      <c r="YI4976" s="68"/>
      <c r="YJ4976" s="68"/>
      <c r="YK4976" s="68"/>
      <c r="YL4976" s="68"/>
      <c r="YM4976" s="68"/>
      <c r="YN4976" s="68"/>
      <c r="YO4976" s="68"/>
      <c r="YP4976" s="68"/>
      <c r="YQ4976" s="68"/>
      <c r="YR4976" s="68"/>
      <c r="YS4976" s="68"/>
      <c r="YT4976" s="68"/>
      <c r="YU4976" s="68"/>
      <c r="YV4976" s="68"/>
      <c r="YW4976" s="68"/>
      <c r="YX4976" s="68">
        <v>0.99965993764263095</v>
      </c>
      <c r="YY4976" s="68"/>
      <c r="YZ4976" s="68"/>
      <c r="ZA4976" s="68"/>
      <c r="ZB4976" s="68"/>
      <c r="ZC4976" s="68"/>
      <c r="ZD4976" s="68"/>
    </row>
    <row r="4977" spans="658:680" x14ac:dyDescent="0.25">
      <c r="YH4977" s="68"/>
      <c r="YI4977" s="68"/>
      <c r="YJ4977" s="68"/>
      <c r="YK4977" s="68"/>
      <c r="YL4977" s="68"/>
      <c r="YM4977" s="68"/>
      <c r="YN4977" s="68"/>
      <c r="YO4977" s="68"/>
      <c r="YP4977" s="68"/>
      <c r="YQ4977" s="68"/>
      <c r="YR4977" s="68"/>
      <c r="YS4977" s="68"/>
      <c r="YT4977" s="68"/>
      <c r="YU4977" s="68"/>
      <c r="YV4977" s="68"/>
      <c r="YW4977" s="68"/>
      <c r="YX4977" s="68">
        <v>0.99965492166819203</v>
      </c>
      <c r="YY4977" s="68"/>
      <c r="YZ4977" s="68"/>
      <c r="ZA4977" s="68"/>
      <c r="ZB4977" s="68"/>
      <c r="ZC4977" s="68"/>
      <c r="ZD4977" s="68"/>
    </row>
    <row r="4978" spans="658:680" x14ac:dyDescent="0.25">
      <c r="YH4978" s="68"/>
      <c r="YI4978" s="68"/>
      <c r="YJ4978" s="68"/>
      <c r="YK4978" s="68"/>
      <c r="YL4978" s="68"/>
      <c r="YM4978" s="68"/>
      <c r="YN4978" s="68"/>
      <c r="YO4978" s="68"/>
      <c r="YP4978" s="68"/>
      <c r="YQ4978" s="68"/>
      <c r="YR4978" s="68"/>
      <c r="YS4978" s="68"/>
      <c r="YT4978" s="68"/>
      <c r="YU4978" s="68"/>
      <c r="YV4978" s="68"/>
      <c r="YW4978" s="68"/>
      <c r="YX4978" s="68">
        <v>0.99964571330727103</v>
      </c>
      <c r="YY4978" s="68"/>
      <c r="YZ4978" s="68"/>
      <c r="ZA4978" s="68"/>
      <c r="ZB4978" s="68"/>
      <c r="ZC4978" s="68"/>
      <c r="ZD4978" s="68"/>
    </row>
    <row r="4979" spans="658:680" x14ac:dyDescent="0.25">
      <c r="YH4979" s="68"/>
      <c r="YI4979" s="68"/>
      <c r="YJ4979" s="68"/>
      <c r="YK4979" s="68"/>
      <c r="YL4979" s="68"/>
      <c r="YM4979" s="68"/>
      <c r="YN4979" s="68"/>
      <c r="YO4979" s="68"/>
      <c r="YP4979" s="68"/>
      <c r="YQ4979" s="68"/>
      <c r="YR4979" s="68"/>
      <c r="YS4979" s="68"/>
      <c r="YT4979" s="68"/>
      <c r="YU4979" s="68"/>
      <c r="YV4979" s="68"/>
      <c r="YW4979" s="68"/>
      <c r="YX4979" s="68">
        <v>0.999615172024376</v>
      </c>
      <c r="YY4979" s="68"/>
      <c r="YZ4979" s="68"/>
      <c r="ZA4979" s="68"/>
      <c r="ZB4979" s="68"/>
      <c r="ZC4979" s="68"/>
      <c r="ZD4979" s="68"/>
    </row>
    <row r="4980" spans="658:680" x14ac:dyDescent="0.25">
      <c r="YH4980" s="68"/>
      <c r="YI4980" s="68"/>
      <c r="YJ4980" s="68"/>
      <c r="YK4980" s="68"/>
      <c r="YL4980" s="68"/>
      <c r="YM4980" s="68"/>
      <c r="YN4980" s="68"/>
      <c r="YO4980" s="68"/>
      <c r="YP4980" s="68"/>
      <c r="YQ4980" s="68"/>
      <c r="YR4980" s="68"/>
      <c r="YS4980" s="68"/>
      <c r="YT4980" s="68"/>
      <c r="YU4980" s="68"/>
      <c r="YV4980" s="68"/>
      <c r="YW4980" s="68"/>
      <c r="YX4980" s="68">
        <v>0.99961455987243697</v>
      </c>
      <c r="YY4980" s="68"/>
      <c r="YZ4980" s="68"/>
      <c r="ZA4980" s="68"/>
      <c r="ZB4980" s="68"/>
      <c r="ZC4980" s="68"/>
      <c r="ZD4980" s="68"/>
    </row>
    <row r="4981" spans="658:680" x14ac:dyDescent="0.25">
      <c r="YH4981" s="68"/>
      <c r="YI4981" s="68"/>
      <c r="YJ4981" s="68"/>
      <c r="YK4981" s="68"/>
      <c r="YL4981" s="68"/>
      <c r="YM4981" s="68"/>
      <c r="YN4981" s="68"/>
      <c r="YO4981" s="68"/>
      <c r="YP4981" s="68"/>
      <c r="YQ4981" s="68"/>
      <c r="YR4981" s="68"/>
      <c r="YS4981" s="68"/>
      <c r="YT4981" s="68"/>
      <c r="YU4981" s="68"/>
      <c r="YV4981" s="68"/>
      <c r="YW4981" s="68"/>
      <c r="YX4981" s="68">
        <v>0.99961401784105497</v>
      </c>
      <c r="YY4981" s="68"/>
      <c r="YZ4981" s="68"/>
      <c r="ZA4981" s="68"/>
      <c r="ZB4981" s="68"/>
      <c r="ZC4981" s="68"/>
      <c r="ZD4981" s="68"/>
    </row>
    <row r="4982" spans="658:680" x14ac:dyDescent="0.25">
      <c r="YH4982" s="68"/>
      <c r="YI4982" s="68"/>
      <c r="YJ4982" s="68"/>
      <c r="YK4982" s="68"/>
      <c r="YL4982" s="68"/>
      <c r="YM4982" s="68"/>
      <c r="YN4982" s="68"/>
      <c r="YO4982" s="68"/>
      <c r="YP4982" s="68"/>
      <c r="YQ4982" s="68"/>
      <c r="YR4982" s="68"/>
      <c r="YS4982" s="68"/>
      <c r="YT4982" s="68"/>
      <c r="YU4982" s="68"/>
      <c r="YV4982" s="68"/>
      <c r="YW4982" s="68"/>
      <c r="YX4982" s="68">
        <v>0.99960975228175097</v>
      </c>
      <c r="YY4982" s="68"/>
      <c r="YZ4982" s="68"/>
      <c r="ZA4982" s="68"/>
      <c r="ZB4982" s="68"/>
      <c r="ZC4982" s="68"/>
      <c r="ZD4982" s="68"/>
    </row>
    <row r="4983" spans="658:680" x14ac:dyDescent="0.25">
      <c r="YH4983" s="68"/>
      <c r="YI4983" s="68"/>
      <c r="YJ4983" s="68"/>
      <c r="YK4983" s="68"/>
      <c r="YL4983" s="68"/>
      <c r="YM4983" s="68"/>
      <c r="YN4983" s="68"/>
      <c r="YO4983" s="68"/>
      <c r="YP4983" s="68"/>
      <c r="YQ4983" s="68"/>
      <c r="YR4983" s="68"/>
      <c r="YS4983" s="68"/>
      <c r="YT4983" s="68"/>
      <c r="YU4983" s="68"/>
      <c r="YV4983" s="68"/>
      <c r="YW4983" s="68"/>
      <c r="YX4983" s="68">
        <v>0.99960387512786697</v>
      </c>
      <c r="YY4983" s="68"/>
      <c r="YZ4983" s="68"/>
      <c r="ZA4983" s="68"/>
      <c r="ZB4983" s="68"/>
      <c r="ZC4983" s="68"/>
      <c r="ZD4983" s="68"/>
    </row>
    <row r="4984" spans="658:680" x14ac:dyDescent="0.25">
      <c r="YH4984" s="68"/>
      <c r="YI4984" s="68"/>
      <c r="YJ4984" s="68"/>
      <c r="YK4984" s="68"/>
      <c r="YL4984" s="68"/>
      <c r="YM4984" s="68"/>
      <c r="YN4984" s="68"/>
      <c r="YO4984" s="68"/>
      <c r="YP4984" s="68"/>
      <c r="YQ4984" s="68"/>
      <c r="YR4984" s="68"/>
      <c r="YS4984" s="68"/>
      <c r="YT4984" s="68"/>
      <c r="YU4984" s="68"/>
      <c r="YV4984" s="68"/>
      <c r="YW4984" s="68"/>
      <c r="YX4984" s="68">
        <v>0.99960060234636305</v>
      </c>
      <c r="YY4984" s="68"/>
      <c r="YZ4984" s="68"/>
      <c r="ZA4984" s="68"/>
      <c r="ZB4984" s="68"/>
      <c r="ZC4984" s="68"/>
      <c r="ZD4984" s="68"/>
    </row>
    <row r="4985" spans="658:680" x14ac:dyDescent="0.25">
      <c r="YH4985" s="68"/>
      <c r="YI4985" s="68"/>
      <c r="YJ4985" s="68"/>
      <c r="YK4985" s="68"/>
      <c r="YL4985" s="68"/>
      <c r="YM4985" s="68"/>
      <c r="YN4985" s="68"/>
      <c r="YO4985" s="68"/>
      <c r="YP4985" s="68"/>
      <c r="YQ4985" s="68"/>
      <c r="YR4985" s="68"/>
      <c r="YS4985" s="68"/>
      <c r="YT4985" s="68"/>
      <c r="YU4985" s="68"/>
      <c r="YV4985" s="68"/>
      <c r="YW4985" s="68"/>
      <c r="YX4985" s="68">
        <v>0.99960042497727097</v>
      </c>
      <c r="YY4985" s="68"/>
      <c r="YZ4985" s="68"/>
      <c r="ZA4985" s="68"/>
      <c r="ZB4985" s="68"/>
      <c r="ZC4985" s="68"/>
      <c r="ZD4985" s="68"/>
    </row>
    <row r="4986" spans="658:680" x14ac:dyDescent="0.25">
      <c r="YH4986" s="68"/>
      <c r="YI4986" s="68"/>
      <c r="YJ4986" s="68"/>
      <c r="YK4986" s="68"/>
      <c r="YL4986" s="68"/>
      <c r="YM4986" s="68"/>
      <c r="YN4986" s="68"/>
      <c r="YO4986" s="68"/>
      <c r="YP4986" s="68"/>
      <c r="YQ4986" s="68"/>
      <c r="YR4986" s="68"/>
      <c r="YS4986" s="68"/>
      <c r="YT4986" s="68"/>
      <c r="YU4986" s="68"/>
      <c r="YV4986" s="68"/>
      <c r="YW4986" s="68"/>
      <c r="YX4986" s="68">
        <v>0.99959635238407696</v>
      </c>
      <c r="YY4986" s="68"/>
      <c r="YZ4986" s="68"/>
      <c r="ZA4986" s="68"/>
      <c r="ZB4986" s="68"/>
      <c r="ZC4986" s="68"/>
      <c r="ZD4986" s="68"/>
    </row>
    <row r="4987" spans="658:680" x14ac:dyDescent="0.25">
      <c r="YH4987" s="68"/>
      <c r="YI4987" s="68"/>
      <c r="YJ4987" s="68"/>
      <c r="YK4987" s="68"/>
      <c r="YL4987" s="68"/>
      <c r="YM4987" s="68"/>
      <c r="YN4987" s="68"/>
      <c r="YO4987" s="68"/>
      <c r="YP4987" s="68"/>
      <c r="YQ4987" s="68"/>
      <c r="YR4987" s="68"/>
      <c r="YS4987" s="68"/>
      <c r="YT4987" s="68"/>
      <c r="YU4987" s="68"/>
      <c r="YV4987" s="68"/>
      <c r="YW4987" s="68"/>
      <c r="YX4987" s="68">
        <v>0.99958541873011897</v>
      </c>
      <c r="YY4987" s="68"/>
      <c r="YZ4987" s="68"/>
      <c r="ZA4987" s="68"/>
      <c r="ZB4987" s="68"/>
      <c r="ZC4987" s="68"/>
      <c r="ZD4987" s="68"/>
    </row>
    <row r="4988" spans="658:680" x14ac:dyDescent="0.25">
      <c r="YH4988" s="68"/>
      <c r="YI4988" s="68"/>
      <c r="YJ4988" s="68"/>
      <c r="YK4988" s="68"/>
      <c r="YL4988" s="68"/>
      <c r="YM4988" s="68"/>
      <c r="YN4988" s="68"/>
      <c r="YO4988" s="68"/>
      <c r="YP4988" s="68"/>
      <c r="YQ4988" s="68"/>
      <c r="YR4988" s="68"/>
      <c r="YS4988" s="68"/>
      <c r="YT4988" s="68"/>
      <c r="YU4988" s="68"/>
      <c r="YV4988" s="68"/>
      <c r="YW4988" s="68"/>
      <c r="YX4988" s="68">
        <v>0.99957903641037404</v>
      </c>
      <c r="YY4988" s="68"/>
      <c r="YZ4988" s="68"/>
      <c r="ZA4988" s="68"/>
      <c r="ZB4988" s="68"/>
      <c r="ZC4988" s="68"/>
      <c r="ZD4988" s="68"/>
    </row>
    <row r="4989" spans="658:680" x14ac:dyDescent="0.25">
      <c r="YH4989" s="68"/>
      <c r="YI4989" s="68"/>
      <c r="YJ4989" s="68"/>
      <c r="YK4989" s="68"/>
      <c r="YL4989" s="68"/>
      <c r="YM4989" s="68"/>
      <c r="YN4989" s="68"/>
      <c r="YO4989" s="68"/>
      <c r="YP4989" s="68"/>
      <c r="YQ4989" s="68"/>
      <c r="YR4989" s="68"/>
      <c r="YS4989" s="68"/>
      <c r="YT4989" s="68"/>
      <c r="YU4989" s="68"/>
      <c r="YV4989" s="68"/>
      <c r="YW4989" s="68"/>
      <c r="YX4989" s="68">
        <v>0.99957852291052496</v>
      </c>
      <c r="YY4989" s="68"/>
      <c r="YZ4989" s="68"/>
      <c r="ZA4989" s="68"/>
      <c r="ZB4989" s="68"/>
      <c r="ZC4989" s="68"/>
      <c r="ZD4989" s="68"/>
    </row>
    <row r="4990" spans="658:680" x14ac:dyDescent="0.25">
      <c r="YH4990" s="68"/>
      <c r="YI4990" s="68"/>
      <c r="YJ4990" s="68"/>
      <c r="YK4990" s="68"/>
      <c r="YL4990" s="68"/>
      <c r="YM4990" s="68"/>
      <c r="YN4990" s="68"/>
      <c r="YO4990" s="68"/>
      <c r="YP4990" s="68"/>
      <c r="YQ4990" s="68"/>
      <c r="YR4990" s="68"/>
      <c r="YS4990" s="68"/>
      <c r="YT4990" s="68"/>
      <c r="YU4990" s="68"/>
      <c r="YV4990" s="68"/>
      <c r="YW4990" s="68"/>
      <c r="YX4990" s="68">
        <v>0.99957138379061905</v>
      </c>
      <c r="YY4990" s="68"/>
      <c r="YZ4990" s="68"/>
      <c r="ZA4990" s="68"/>
      <c r="ZB4990" s="68"/>
      <c r="ZC4990" s="68"/>
      <c r="ZD4990" s="68"/>
    </row>
    <row r="4991" spans="658:680" x14ac:dyDescent="0.25">
      <c r="YH4991" s="68"/>
      <c r="YI4991" s="68"/>
      <c r="YJ4991" s="68"/>
      <c r="YK4991" s="68"/>
      <c r="YL4991" s="68"/>
      <c r="YM4991" s="68"/>
      <c r="YN4991" s="68"/>
      <c r="YO4991" s="68"/>
      <c r="YP4991" s="68"/>
      <c r="YQ4991" s="68"/>
      <c r="YR4991" s="68"/>
      <c r="YS4991" s="68"/>
      <c r="YT4991" s="68"/>
      <c r="YU4991" s="68"/>
      <c r="YV4991" s="68"/>
      <c r="YW4991" s="68"/>
      <c r="YX4991" s="68">
        <v>0.99956745262493196</v>
      </c>
      <c r="YY4991" s="68"/>
      <c r="YZ4991" s="68"/>
      <c r="ZA4991" s="68"/>
      <c r="ZB4991" s="68"/>
      <c r="ZC4991" s="68"/>
      <c r="ZD4991" s="68"/>
    </row>
    <row r="4992" spans="658:680" x14ac:dyDescent="0.25">
      <c r="YH4992" s="68"/>
      <c r="YI4992" s="68"/>
      <c r="YJ4992" s="68"/>
      <c r="YK4992" s="68"/>
      <c r="YL4992" s="68"/>
      <c r="YM4992" s="68"/>
      <c r="YN4992" s="68"/>
      <c r="YO4992" s="68"/>
      <c r="YP4992" s="68"/>
      <c r="YQ4992" s="68"/>
      <c r="YR4992" s="68"/>
      <c r="YS4992" s="68"/>
      <c r="YT4992" s="68"/>
      <c r="YU4992" s="68"/>
      <c r="YV4992" s="68"/>
      <c r="YW4992" s="68"/>
      <c r="YX4992" s="68">
        <v>0.99956612119280797</v>
      </c>
      <c r="YY4992" s="68"/>
      <c r="YZ4992" s="68"/>
      <c r="ZA4992" s="68"/>
      <c r="ZB4992" s="68"/>
      <c r="ZC4992" s="68"/>
      <c r="ZD4992" s="68"/>
    </row>
    <row r="4993" spans="658:680" x14ac:dyDescent="0.25">
      <c r="YH4993" s="68"/>
      <c r="YI4993" s="68"/>
      <c r="YJ4993" s="68"/>
      <c r="YK4993" s="68"/>
      <c r="YL4993" s="68"/>
      <c r="YM4993" s="68"/>
      <c r="YN4993" s="68"/>
      <c r="YO4993" s="68"/>
      <c r="YP4993" s="68"/>
      <c r="YQ4993" s="68"/>
      <c r="YR4993" s="68"/>
      <c r="YS4993" s="68"/>
      <c r="YT4993" s="68"/>
      <c r="YU4993" s="68"/>
      <c r="YV4993" s="68"/>
      <c r="YW4993" s="68"/>
      <c r="YX4993" s="68">
        <v>0.99955845025041001</v>
      </c>
      <c r="YY4993" s="68"/>
      <c r="YZ4993" s="68"/>
      <c r="ZA4993" s="68"/>
      <c r="ZB4993" s="68"/>
      <c r="ZC4993" s="68"/>
      <c r="ZD4993" s="68"/>
    </row>
    <row r="4994" spans="658:680" x14ac:dyDescent="0.25">
      <c r="YH4994" s="68"/>
      <c r="YI4994" s="68"/>
      <c r="YJ4994" s="68"/>
      <c r="YK4994" s="68"/>
      <c r="YL4994" s="68"/>
      <c r="YM4994" s="68"/>
      <c r="YN4994" s="68"/>
      <c r="YO4994" s="68"/>
      <c r="YP4994" s="68"/>
      <c r="YQ4994" s="68"/>
      <c r="YR4994" s="68"/>
      <c r="YS4994" s="68"/>
      <c r="YT4994" s="68"/>
      <c r="YU4994" s="68"/>
      <c r="YV4994" s="68"/>
      <c r="YW4994" s="68"/>
      <c r="YX4994" s="68">
        <v>0.99955708204201399</v>
      </c>
      <c r="YY4994" s="68"/>
      <c r="YZ4994" s="68"/>
      <c r="ZA4994" s="68"/>
      <c r="ZB4994" s="68"/>
      <c r="ZC4994" s="68"/>
      <c r="ZD4994" s="68"/>
    </row>
    <row r="4995" spans="658:680" x14ac:dyDescent="0.25">
      <c r="YH4995" s="68"/>
      <c r="YI4995" s="68"/>
      <c r="YJ4995" s="68"/>
      <c r="YK4995" s="68"/>
      <c r="YL4995" s="68"/>
      <c r="YM4995" s="68"/>
      <c r="YN4995" s="68"/>
      <c r="YO4995" s="68"/>
      <c r="YP4995" s="68"/>
      <c r="YQ4995" s="68"/>
      <c r="YR4995" s="68"/>
      <c r="YS4995" s="68"/>
      <c r="YT4995" s="68"/>
      <c r="YU4995" s="68"/>
      <c r="YV4995" s="68"/>
      <c r="YW4995" s="68"/>
      <c r="YX4995" s="68">
        <v>0.99955366725933303</v>
      </c>
      <c r="YY4995" s="68"/>
      <c r="YZ4995" s="68"/>
      <c r="ZA4995" s="68"/>
      <c r="ZB4995" s="68"/>
      <c r="ZC4995" s="68"/>
      <c r="ZD4995" s="68"/>
    </row>
    <row r="4996" spans="658:680" x14ac:dyDescent="0.25">
      <c r="YH4996" s="68"/>
      <c r="YI4996" s="68"/>
      <c r="YJ4996" s="68"/>
      <c r="YK4996" s="68"/>
      <c r="YL4996" s="68"/>
      <c r="YM4996" s="68"/>
      <c r="YN4996" s="68"/>
      <c r="YO4996" s="68"/>
      <c r="YP4996" s="68"/>
      <c r="YQ4996" s="68"/>
      <c r="YR4996" s="68"/>
      <c r="YS4996" s="68"/>
      <c r="YT4996" s="68"/>
      <c r="YU4996" s="68"/>
      <c r="YV4996" s="68"/>
      <c r="YW4996" s="68"/>
      <c r="YX4996" s="68">
        <v>0.999544372765926</v>
      </c>
      <c r="YY4996" s="68"/>
      <c r="YZ4996" s="68"/>
      <c r="ZA4996" s="68"/>
      <c r="ZB4996" s="68"/>
      <c r="ZC4996" s="68"/>
      <c r="ZD4996" s="68"/>
    </row>
    <row r="4997" spans="658:680" x14ac:dyDescent="0.25">
      <c r="YH4997" s="68"/>
      <c r="YI4997" s="68"/>
      <c r="YJ4997" s="68"/>
      <c r="YK4997" s="68"/>
      <c r="YL4997" s="68"/>
      <c r="YM4997" s="68"/>
      <c r="YN4997" s="68"/>
      <c r="YO4997" s="68"/>
      <c r="YP4997" s="68"/>
      <c r="YQ4997" s="68"/>
      <c r="YR4997" s="68"/>
      <c r="YS4997" s="68"/>
      <c r="YT4997" s="68"/>
      <c r="YU4997" s="68"/>
      <c r="YV4997" s="68"/>
      <c r="YW4997" s="68"/>
      <c r="YX4997" s="68">
        <v>0.999531741135675</v>
      </c>
      <c r="YY4997" s="68"/>
      <c r="YZ4997" s="68"/>
      <c r="ZA4997" s="68"/>
      <c r="ZB4997" s="68"/>
      <c r="ZC4997" s="68"/>
      <c r="ZD4997" s="68"/>
    </row>
    <row r="4998" spans="658:680" x14ac:dyDescent="0.25">
      <c r="YH4998" s="68"/>
      <c r="YI4998" s="68"/>
      <c r="YJ4998" s="68"/>
      <c r="YK4998" s="68"/>
      <c r="YL4998" s="68"/>
      <c r="YM4998" s="68"/>
      <c r="YN4998" s="68"/>
      <c r="YO4998" s="68"/>
      <c r="YP4998" s="68"/>
      <c r="YQ4998" s="68"/>
      <c r="YR4998" s="68"/>
      <c r="YS4998" s="68"/>
      <c r="YT4998" s="68"/>
      <c r="YU4998" s="68"/>
      <c r="YV4998" s="68"/>
      <c r="YW4998" s="68"/>
      <c r="YX4998" s="68">
        <v>0.99952890346108303</v>
      </c>
      <c r="YY4998" s="68"/>
      <c r="YZ4998" s="68"/>
      <c r="ZA4998" s="68"/>
      <c r="ZB4998" s="68"/>
      <c r="ZC4998" s="68"/>
      <c r="ZD4998" s="68"/>
    </row>
    <row r="4999" spans="658:680" x14ac:dyDescent="0.25">
      <c r="YH4999" s="68"/>
      <c r="YI4999" s="68"/>
      <c r="YJ4999" s="68"/>
      <c r="YK4999" s="68"/>
      <c r="YL4999" s="68"/>
      <c r="YM4999" s="68"/>
      <c r="YN4999" s="68"/>
      <c r="YO4999" s="68"/>
      <c r="YP4999" s="68"/>
      <c r="YQ4999" s="68"/>
      <c r="YR4999" s="68"/>
      <c r="YS4999" s="68"/>
      <c r="YT4999" s="68"/>
      <c r="YU4999" s="68"/>
      <c r="YV4999" s="68"/>
      <c r="YW4999" s="68"/>
      <c r="YX4999" s="68">
        <v>0.99952510552395402</v>
      </c>
      <c r="YY4999" s="68"/>
      <c r="YZ4999" s="68"/>
      <c r="ZA4999" s="68"/>
      <c r="ZB4999" s="68"/>
      <c r="ZC4999" s="68"/>
      <c r="ZD4999" s="68"/>
    </row>
    <row r="5000" spans="658:680" x14ac:dyDescent="0.25">
      <c r="YH5000" s="68"/>
      <c r="YI5000" s="68"/>
      <c r="YJ5000" s="68"/>
      <c r="YK5000" s="68"/>
      <c r="YL5000" s="68"/>
      <c r="YM5000" s="68"/>
      <c r="YN5000" s="68"/>
      <c r="YO5000" s="68"/>
      <c r="YP5000" s="68"/>
      <c r="YQ5000" s="68"/>
      <c r="YR5000" s="68"/>
      <c r="YS5000" s="68"/>
      <c r="YT5000" s="68"/>
      <c r="YU5000" s="68"/>
      <c r="YV5000" s="68"/>
      <c r="YW5000" s="68"/>
      <c r="YX5000" s="68">
        <v>0.99952302327765297</v>
      </c>
      <c r="YY5000" s="68"/>
      <c r="YZ5000" s="68"/>
      <c r="ZA5000" s="68"/>
      <c r="ZB5000" s="68"/>
      <c r="ZC5000" s="68"/>
      <c r="ZD5000" s="68"/>
    </row>
    <row r="5001" spans="658:680" x14ac:dyDescent="0.25">
      <c r="YH5001" s="68"/>
      <c r="YI5001" s="68"/>
      <c r="YJ5001" s="68"/>
      <c r="YK5001" s="68"/>
      <c r="YL5001" s="68"/>
      <c r="YM5001" s="68"/>
      <c r="YN5001" s="68"/>
      <c r="YO5001" s="68"/>
      <c r="YP5001" s="68"/>
      <c r="YQ5001" s="68"/>
      <c r="YR5001" s="68"/>
      <c r="YS5001" s="68"/>
      <c r="YT5001" s="68"/>
      <c r="YU5001" s="68"/>
      <c r="YV5001" s="68"/>
      <c r="YW5001" s="68"/>
      <c r="YX5001" s="68">
        <v>0.99951673850244405</v>
      </c>
      <c r="YY5001" s="68"/>
      <c r="YZ5001" s="68"/>
      <c r="ZA5001" s="68"/>
      <c r="ZB5001" s="68"/>
      <c r="ZC5001" s="68"/>
      <c r="ZD5001" s="68"/>
    </row>
    <row r="5002" spans="658:680" x14ac:dyDescent="0.25">
      <c r="YH5002" s="68"/>
      <c r="YI5002" s="68"/>
      <c r="YJ5002" s="68"/>
      <c r="YK5002" s="68"/>
      <c r="YL5002" s="68"/>
      <c r="YM5002" s="68"/>
      <c r="YN5002" s="68"/>
      <c r="YO5002" s="68"/>
      <c r="YP5002" s="68"/>
      <c r="YQ5002" s="68"/>
      <c r="YR5002" s="68"/>
      <c r="YS5002" s="68"/>
      <c r="YT5002" s="68"/>
      <c r="YU5002" s="68"/>
      <c r="YV5002" s="68"/>
      <c r="YW5002" s="68"/>
      <c r="YX5002" s="68">
        <v>0.999516470573936</v>
      </c>
      <c r="YY5002" s="68"/>
      <c r="YZ5002" s="68"/>
      <c r="ZA5002" s="68"/>
      <c r="ZB5002" s="68"/>
      <c r="ZC5002" s="68"/>
      <c r="ZD5002" s="68"/>
    </row>
    <row r="5003" spans="658:680" x14ac:dyDescent="0.25">
      <c r="YH5003" s="68"/>
      <c r="YI5003" s="68"/>
      <c r="YJ5003" s="68"/>
      <c r="YK5003" s="68"/>
      <c r="YL5003" s="68"/>
      <c r="YM5003" s="68"/>
      <c r="YN5003" s="68"/>
      <c r="YO5003" s="68"/>
      <c r="YP5003" s="68"/>
      <c r="YQ5003" s="68"/>
      <c r="YR5003" s="68"/>
      <c r="YS5003" s="68"/>
      <c r="YT5003" s="68"/>
      <c r="YU5003" s="68"/>
      <c r="YV5003" s="68"/>
      <c r="YW5003" s="68"/>
      <c r="YX5003" s="68">
        <v>0.99951400075348396</v>
      </c>
      <c r="YY5003" s="68"/>
      <c r="YZ5003" s="68"/>
      <c r="ZA5003" s="68"/>
      <c r="ZB5003" s="68"/>
      <c r="ZC5003" s="68"/>
      <c r="ZD5003" s="68"/>
    </row>
    <row r="5004" spans="658:680" x14ac:dyDescent="0.25">
      <c r="YH5004" s="68"/>
      <c r="YI5004" s="68"/>
      <c r="YJ5004" s="68"/>
      <c r="YK5004" s="68"/>
      <c r="YL5004" s="68"/>
      <c r="YM5004" s="68"/>
      <c r="YN5004" s="68"/>
      <c r="YO5004" s="68"/>
      <c r="YP5004" s="68"/>
      <c r="YQ5004" s="68"/>
      <c r="YR5004" s="68"/>
      <c r="YS5004" s="68"/>
      <c r="YT5004" s="68"/>
      <c r="YU5004" s="68"/>
      <c r="YV5004" s="68"/>
      <c r="YW5004" s="68"/>
      <c r="YX5004" s="68">
        <v>0.99950913924797402</v>
      </c>
      <c r="YY5004" s="68"/>
      <c r="YZ5004" s="68"/>
      <c r="ZA5004" s="68"/>
      <c r="ZB5004" s="68"/>
      <c r="ZC5004" s="68"/>
      <c r="ZD5004" s="68"/>
    </row>
    <row r="5005" spans="658:680" x14ac:dyDescent="0.25">
      <c r="YH5005" s="68"/>
      <c r="YI5005" s="68"/>
      <c r="YJ5005" s="68"/>
      <c r="YK5005" s="68"/>
      <c r="YL5005" s="68"/>
      <c r="YM5005" s="68"/>
      <c r="YN5005" s="68"/>
      <c r="YO5005" s="68"/>
      <c r="YP5005" s="68"/>
      <c r="YQ5005" s="68"/>
      <c r="YR5005" s="68"/>
      <c r="YS5005" s="68"/>
      <c r="YT5005" s="68"/>
      <c r="YU5005" s="68"/>
      <c r="YV5005" s="68"/>
      <c r="YW5005" s="68"/>
      <c r="YX5005" s="68">
        <v>0.99950851543261998</v>
      </c>
      <c r="YY5005" s="68"/>
      <c r="YZ5005" s="68"/>
      <c r="ZA5005" s="68"/>
      <c r="ZB5005" s="68"/>
      <c r="ZC5005" s="68"/>
      <c r="ZD5005" s="68"/>
    </row>
    <row r="5006" spans="658:680" x14ac:dyDescent="0.25">
      <c r="YH5006" s="68"/>
      <c r="YI5006" s="68"/>
      <c r="YJ5006" s="68"/>
      <c r="YK5006" s="68"/>
      <c r="YL5006" s="68"/>
      <c r="YM5006" s="68"/>
      <c r="YN5006" s="68"/>
      <c r="YO5006" s="68"/>
      <c r="YP5006" s="68"/>
      <c r="YQ5006" s="68"/>
      <c r="YR5006" s="68"/>
      <c r="YS5006" s="68"/>
      <c r="YT5006" s="68"/>
      <c r="YU5006" s="68"/>
      <c r="YV5006" s="68"/>
      <c r="YW5006" s="68"/>
      <c r="YX5006" s="68">
        <v>0.99950566401019203</v>
      </c>
      <c r="YY5006" s="68"/>
      <c r="YZ5006" s="68"/>
      <c r="ZA5006" s="68"/>
      <c r="ZB5006" s="68"/>
      <c r="ZC5006" s="68"/>
      <c r="ZD5006" s="68"/>
    </row>
    <row r="5007" spans="658:680" x14ac:dyDescent="0.25">
      <c r="YH5007" s="68"/>
      <c r="YI5007" s="68"/>
      <c r="YJ5007" s="68"/>
      <c r="YK5007" s="68"/>
      <c r="YL5007" s="68"/>
      <c r="YM5007" s="68"/>
      <c r="YN5007" s="68"/>
      <c r="YO5007" s="68"/>
      <c r="YP5007" s="68"/>
      <c r="YQ5007" s="68"/>
      <c r="YR5007" s="68"/>
      <c r="YS5007" s="68"/>
      <c r="YT5007" s="68"/>
      <c r="YU5007" s="68"/>
      <c r="YV5007" s="68"/>
      <c r="YW5007" s="68"/>
      <c r="YX5007" s="68">
        <v>0.99950098182532499</v>
      </c>
      <c r="YY5007" s="68"/>
      <c r="YZ5007" s="68"/>
      <c r="ZA5007" s="68"/>
      <c r="ZB5007" s="68"/>
      <c r="ZC5007" s="68"/>
      <c r="ZD5007" s="68"/>
    </row>
    <row r="5008" spans="658:680" x14ac:dyDescent="0.25">
      <c r="YH5008" s="68"/>
      <c r="YI5008" s="68"/>
      <c r="YJ5008" s="68"/>
      <c r="YK5008" s="68"/>
      <c r="YL5008" s="68"/>
      <c r="YM5008" s="68"/>
      <c r="YN5008" s="68"/>
      <c r="YO5008" s="68"/>
      <c r="YP5008" s="68"/>
      <c r="YQ5008" s="68"/>
      <c r="YR5008" s="68"/>
      <c r="YS5008" s="68"/>
      <c r="YT5008" s="68"/>
      <c r="YU5008" s="68"/>
      <c r="YV5008" s="68"/>
      <c r="YW5008" s="68"/>
      <c r="YX5008" s="68">
        <v>0.99949841629023695</v>
      </c>
      <c r="YY5008" s="68"/>
      <c r="YZ5008" s="68"/>
      <c r="ZA5008" s="68"/>
      <c r="ZB5008" s="68"/>
      <c r="ZC5008" s="68"/>
      <c r="ZD5008" s="68"/>
    </row>
    <row r="5009" spans="658:680" x14ac:dyDescent="0.25">
      <c r="YH5009" s="68"/>
      <c r="YI5009" s="68"/>
      <c r="YJ5009" s="68"/>
      <c r="YK5009" s="68"/>
      <c r="YL5009" s="68"/>
      <c r="YM5009" s="68"/>
      <c r="YN5009" s="68"/>
      <c r="YO5009" s="68"/>
      <c r="YP5009" s="68"/>
      <c r="YQ5009" s="68"/>
      <c r="YR5009" s="68"/>
      <c r="YS5009" s="68"/>
      <c r="YT5009" s="68"/>
      <c r="YU5009" s="68"/>
      <c r="YV5009" s="68"/>
      <c r="YW5009" s="68"/>
      <c r="YX5009" s="68">
        <v>0.99949422882744399</v>
      </c>
      <c r="YY5009" s="68"/>
      <c r="YZ5009" s="68"/>
      <c r="ZA5009" s="68"/>
      <c r="ZB5009" s="68"/>
      <c r="ZC5009" s="68"/>
      <c r="ZD5009" s="68"/>
    </row>
    <row r="5010" spans="658:680" x14ac:dyDescent="0.25">
      <c r="YH5010" s="68"/>
      <c r="YI5010" s="68"/>
      <c r="YJ5010" s="68"/>
      <c r="YK5010" s="68"/>
      <c r="YL5010" s="68"/>
      <c r="YM5010" s="68"/>
      <c r="YN5010" s="68"/>
      <c r="YO5010" s="68"/>
      <c r="YP5010" s="68"/>
      <c r="YQ5010" s="68"/>
      <c r="YR5010" s="68"/>
      <c r="YS5010" s="68"/>
      <c r="YT5010" s="68"/>
      <c r="YU5010" s="68"/>
      <c r="YV5010" s="68"/>
      <c r="YW5010" s="68"/>
      <c r="YX5010" s="68">
        <v>0.99948544898911096</v>
      </c>
      <c r="YY5010" s="68"/>
      <c r="YZ5010" s="68"/>
      <c r="ZA5010" s="68"/>
      <c r="ZB5010" s="68"/>
      <c r="ZC5010" s="68"/>
      <c r="ZD5010" s="68"/>
    </row>
    <row r="5011" spans="658:680" x14ac:dyDescent="0.25">
      <c r="YH5011" s="68"/>
      <c r="YI5011" s="68"/>
      <c r="YJ5011" s="68"/>
      <c r="YK5011" s="68"/>
      <c r="YL5011" s="68"/>
      <c r="YM5011" s="68"/>
      <c r="YN5011" s="68"/>
      <c r="YO5011" s="68"/>
      <c r="YP5011" s="68"/>
      <c r="YQ5011" s="68"/>
      <c r="YR5011" s="68"/>
      <c r="YS5011" s="68"/>
      <c r="YT5011" s="68"/>
      <c r="YU5011" s="68"/>
      <c r="YV5011" s="68"/>
      <c r="YW5011" s="68"/>
      <c r="YX5011" s="68">
        <v>0.99948449160605901</v>
      </c>
      <c r="YY5011" s="68"/>
      <c r="YZ5011" s="68"/>
      <c r="ZA5011" s="68"/>
      <c r="ZB5011" s="68"/>
      <c r="ZC5011" s="68"/>
      <c r="ZD5011" s="68"/>
    </row>
    <row r="5012" spans="658:680" x14ac:dyDescent="0.25">
      <c r="YH5012" s="68"/>
      <c r="YI5012" s="68"/>
      <c r="YJ5012" s="68"/>
      <c r="YK5012" s="68"/>
      <c r="YL5012" s="68"/>
      <c r="YM5012" s="68"/>
      <c r="YN5012" s="68"/>
      <c r="YO5012" s="68"/>
      <c r="YP5012" s="68"/>
      <c r="YQ5012" s="68"/>
      <c r="YR5012" s="68"/>
      <c r="YS5012" s="68"/>
      <c r="YT5012" s="68"/>
      <c r="YU5012" s="68"/>
      <c r="YV5012" s="68"/>
      <c r="YW5012" s="68"/>
      <c r="YX5012" s="68">
        <v>0.99948221472365995</v>
      </c>
      <c r="YY5012" s="68"/>
      <c r="YZ5012" s="68"/>
      <c r="ZA5012" s="68"/>
      <c r="ZB5012" s="68"/>
      <c r="ZC5012" s="68"/>
      <c r="ZD5012" s="68"/>
    </row>
    <row r="5013" spans="658:680" x14ac:dyDescent="0.25">
      <c r="YH5013" s="68"/>
      <c r="YI5013" s="68"/>
      <c r="YJ5013" s="68"/>
      <c r="YK5013" s="68"/>
      <c r="YL5013" s="68"/>
      <c r="YM5013" s="68"/>
      <c r="YN5013" s="68"/>
      <c r="YO5013" s="68"/>
      <c r="YP5013" s="68"/>
      <c r="YQ5013" s="68"/>
      <c r="YR5013" s="68"/>
      <c r="YS5013" s="68"/>
      <c r="YT5013" s="68"/>
      <c r="YU5013" s="68"/>
      <c r="YV5013" s="68"/>
      <c r="YW5013" s="68"/>
      <c r="YX5013" s="68">
        <v>0.99948160368876104</v>
      </c>
      <c r="YY5013" s="68"/>
      <c r="YZ5013" s="68"/>
      <c r="ZA5013" s="68"/>
      <c r="ZB5013" s="68"/>
      <c r="ZC5013" s="68"/>
      <c r="ZD5013" s="68"/>
    </row>
    <row r="5014" spans="658:680" x14ac:dyDescent="0.25">
      <c r="YH5014" s="68"/>
      <c r="YI5014" s="68"/>
      <c r="YJ5014" s="68"/>
      <c r="YK5014" s="68"/>
      <c r="YL5014" s="68"/>
      <c r="YM5014" s="68"/>
      <c r="YN5014" s="68"/>
      <c r="YO5014" s="68"/>
      <c r="YP5014" s="68"/>
      <c r="YQ5014" s="68"/>
      <c r="YR5014" s="68"/>
      <c r="YS5014" s="68"/>
      <c r="YT5014" s="68"/>
      <c r="YU5014" s="68"/>
      <c r="YV5014" s="68"/>
      <c r="YW5014" s="68"/>
      <c r="YX5014" s="68">
        <v>0.99947501566957198</v>
      </c>
      <c r="YY5014" s="68"/>
      <c r="YZ5014" s="68"/>
      <c r="ZA5014" s="68"/>
      <c r="ZB5014" s="68"/>
      <c r="ZC5014" s="68"/>
      <c r="ZD5014" s="68"/>
    </row>
    <row r="5015" spans="658:680" x14ac:dyDescent="0.25">
      <c r="YH5015" s="68"/>
      <c r="YI5015" s="68"/>
      <c r="YJ5015" s="68"/>
      <c r="YK5015" s="68"/>
      <c r="YL5015" s="68"/>
      <c r="YM5015" s="68"/>
      <c r="YN5015" s="68"/>
      <c r="YO5015" s="68"/>
      <c r="YP5015" s="68"/>
      <c r="YQ5015" s="68"/>
      <c r="YR5015" s="68"/>
      <c r="YS5015" s="68"/>
      <c r="YT5015" s="68"/>
      <c r="YU5015" s="68"/>
      <c r="YV5015" s="68"/>
      <c r="YW5015" s="68"/>
      <c r="YX5015" s="68">
        <v>0.99947002335912605</v>
      </c>
      <c r="YY5015" s="68"/>
      <c r="YZ5015" s="68"/>
      <c r="ZA5015" s="68"/>
      <c r="ZB5015" s="68"/>
      <c r="ZC5015" s="68"/>
      <c r="ZD5015" s="68"/>
    </row>
    <row r="5016" spans="658:680" x14ac:dyDescent="0.25">
      <c r="YH5016" s="68"/>
      <c r="YI5016" s="68"/>
      <c r="YJ5016" s="68"/>
      <c r="YK5016" s="68"/>
      <c r="YL5016" s="68"/>
      <c r="YM5016" s="68"/>
      <c r="YN5016" s="68"/>
      <c r="YO5016" s="68"/>
      <c r="YP5016" s="68"/>
      <c r="YQ5016" s="68"/>
      <c r="YR5016" s="68"/>
      <c r="YS5016" s="68"/>
      <c r="YT5016" s="68"/>
      <c r="YU5016" s="68"/>
      <c r="YV5016" s="68"/>
      <c r="YW5016" s="68"/>
      <c r="YX5016" s="68">
        <v>0.99945175465316805</v>
      </c>
      <c r="YY5016" s="68"/>
      <c r="YZ5016" s="68"/>
      <c r="ZA5016" s="68"/>
      <c r="ZB5016" s="68"/>
      <c r="ZC5016" s="68"/>
      <c r="ZD5016" s="68"/>
    </row>
    <row r="5017" spans="658:680" x14ac:dyDescent="0.25">
      <c r="YH5017" s="68"/>
      <c r="YI5017" s="68"/>
      <c r="YJ5017" s="68"/>
      <c r="YK5017" s="68"/>
      <c r="YL5017" s="68"/>
      <c r="YM5017" s="68"/>
      <c r="YN5017" s="68"/>
      <c r="YO5017" s="68"/>
      <c r="YP5017" s="68"/>
      <c r="YQ5017" s="68"/>
      <c r="YR5017" s="68"/>
      <c r="YS5017" s="68"/>
      <c r="YT5017" s="68"/>
      <c r="YU5017" s="68"/>
      <c r="YV5017" s="68"/>
      <c r="YW5017" s="68"/>
      <c r="YX5017" s="68">
        <v>0.99945059911385903</v>
      </c>
      <c r="YY5017" s="68"/>
      <c r="YZ5017" s="68"/>
      <c r="ZA5017" s="68"/>
      <c r="ZB5017" s="68"/>
      <c r="ZC5017" s="68"/>
      <c r="ZD5017" s="68"/>
    </row>
    <row r="5018" spans="658:680" x14ac:dyDescent="0.25">
      <c r="YH5018" s="68"/>
      <c r="YI5018" s="68"/>
      <c r="YJ5018" s="68"/>
      <c r="YK5018" s="68"/>
      <c r="YL5018" s="68"/>
      <c r="YM5018" s="68"/>
      <c r="YN5018" s="68"/>
      <c r="YO5018" s="68"/>
      <c r="YP5018" s="68"/>
      <c r="YQ5018" s="68"/>
      <c r="YR5018" s="68"/>
      <c r="YS5018" s="68"/>
      <c r="YT5018" s="68"/>
      <c r="YU5018" s="68"/>
      <c r="YV5018" s="68"/>
      <c r="YW5018" s="68"/>
      <c r="YX5018" s="68">
        <v>0.99945028362261501</v>
      </c>
      <c r="YY5018" s="68"/>
      <c r="YZ5018" s="68"/>
      <c r="ZA5018" s="68"/>
      <c r="ZB5018" s="68"/>
      <c r="ZC5018" s="68"/>
      <c r="ZD5018" s="68"/>
    </row>
    <row r="5019" spans="658:680" x14ac:dyDescent="0.25">
      <c r="YH5019" s="68"/>
      <c r="YI5019" s="68"/>
      <c r="YJ5019" s="68"/>
      <c r="YK5019" s="68"/>
      <c r="YL5019" s="68"/>
      <c r="YM5019" s="68"/>
      <c r="YN5019" s="68"/>
      <c r="YO5019" s="68"/>
      <c r="YP5019" s="68"/>
      <c r="YQ5019" s="68"/>
      <c r="YR5019" s="68"/>
      <c r="YS5019" s="68"/>
      <c r="YT5019" s="68"/>
      <c r="YU5019" s="68"/>
      <c r="YV5019" s="68"/>
      <c r="YW5019" s="68"/>
      <c r="YX5019" s="68">
        <v>0.99944616266002195</v>
      </c>
      <c r="YY5019" s="68"/>
      <c r="YZ5019" s="68"/>
      <c r="ZA5019" s="68"/>
      <c r="ZB5019" s="68"/>
      <c r="ZC5019" s="68"/>
      <c r="ZD5019" s="68"/>
    </row>
    <row r="5020" spans="658:680" x14ac:dyDescent="0.25">
      <c r="YH5020" s="68"/>
      <c r="YI5020" s="68"/>
      <c r="YJ5020" s="68"/>
      <c r="YK5020" s="68"/>
      <c r="YL5020" s="68"/>
      <c r="YM5020" s="68"/>
      <c r="YN5020" s="68"/>
      <c r="YO5020" s="68"/>
      <c r="YP5020" s="68"/>
      <c r="YQ5020" s="68"/>
      <c r="YR5020" s="68"/>
      <c r="YS5020" s="68"/>
      <c r="YT5020" s="68"/>
      <c r="YU5020" s="68"/>
      <c r="YV5020" s="68"/>
      <c r="YW5020" s="68"/>
      <c r="YX5020" s="68">
        <v>0.99944576313184996</v>
      </c>
      <c r="YY5020" s="68"/>
      <c r="YZ5020" s="68"/>
      <c r="ZA5020" s="68"/>
      <c r="ZB5020" s="68"/>
      <c r="ZC5020" s="68"/>
      <c r="ZD5020" s="68"/>
    </row>
    <row r="5021" spans="658:680" x14ac:dyDescent="0.25">
      <c r="YH5021" s="68"/>
      <c r="YI5021" s="68"/>
      <c r="YJ5021" s="68"/>
      <c r="YK5021" s="68"/>
      <c r="YL5021" s="68"/>
      <c r="YM5021" s="68"/>
      <c r="YN5021" s="68"/>
      <c r="YO5021" s="68"/>
      <c r="YP5021" s="68"/>
      <c r="YQ5021" s="68"/>
      <c r="YR5021" s="68"/>
      <c r="YS5021" s="68"/>
      <c r="YT5021" s="68"/>
      <c r="YU5021" s="68"/>
      <c r="YV5021" s="68"/>
      <c r="YW5021" s="68"/>
      <c r="YX5021" s="68">
        <v>0.99943989943794798</v>
      </c>
      <c r="YY5021" s="68"/>
      <c r="YZ5021" s="68"/>
      <c r="ZA5021" s="68"/>
      <c r="ZB5021" s="68"/>
      <c r="ZC5021" s="68"/>
      <c r="ZD5021" s="68"/>
    </row>
    <row r="5022" spans="658:680" x14ac:dyDescent="0.25">
      <c r="YH5022" s="68"/>
      <c r="YI5022" s="68"/>
      <c r="YJ5022" s="68"/>
      <c r="YK5022" s="68"/>
      <c r="YL5022" s="68"/>
      <c r="YM5022" s="68"/>
      <c r="YN5022" s="68"/>
      <c r="YO5022" s="68"/>
      <c r="YP5022" s="68"/>
      <c r="YQ5022" s="68"/>
      <c r="YR5022" s="68"/>
      <c r="YS5022" s="68"/>
      <c r="YT5022" s="68"/>
      <c r="YU5022" s="68"/>
      <c r="YV5022" s="68"/>
      <c r="YW5022" s="68"/>
      <c r="YX5022" s="68">
        <v>0.99943617862407597</v>
      </c>
      <c r="YY5022" s="68"/>
      <c r="YZ5022" s="68"/>
      <c r="ZA5022" s="68"/>
      <c r="ZB5022" s="68"/>
      <c r="ZC5022" s="68"/>
      <c r="ZD5022" s="68"/>
    </row>
    <row r="5023" spans="658:680" x14ac:dyDescent="0.25">
      <c r="YH5023" s="68"/>
      <c r="YI5023" s="68"/>
      <c r="YJ5023" s="68"/>
      <c r="YK5023" s="68"/>
      <c r="YL5023" s="68"/>
      <c r="YM5023" s="68"/>
      <c r="YN5023" s="68"/>
      <c r="YO5023" s="68"/>
      <c r="YP5023" s="68"/>
      <c r="YQ5023" s="68"/>
      <c r="YR5023" s="68"/>
      <c r="YS5023" s="68"/>
      <c r="YT5023" s="68"/>
      <c r="YU5023" s="68"/>
      <c r="YV5023" s="68"/>
      <c r="YW5023" s="68"/>
      <c r="YX5023" s="68">
        <v>0.99943514401691802</v>
      </c>
      <c r="YY5023" s="68"/>
      <c r="YZ5023" s="68"/>
      <c r="ZA5023" s="68"/>
      <c r="ZB5023" s="68"/>
      <c r="ZC5023" s="68"/>
      <c r="ZD5023" s="68"/>
    </row>
    <row r="5024" spans="658:680" x14ac:dyDescent="0.25">
      <c r="YH5024" s="68"/>
      <c r="YI5024" s="68"/>
      <c r="YJ5024" s="68"/>
      <c r="YK5024" s="68"/>
      <c r="YL5024" s="68"/>
      <c r="YM5024" s="68"/>
      <c r="YN5024" s="68"/>
      <c r="YO5024" s="68"/>
      <c r="YP5024" s="68"/>
      <c r="YQ5024" s="68"/>
      <c r="YR5024" s="68"/>
      <c r="YS5024" s="68"/>
      <c r="YT5024" s="68"/>
      <c r="YU5024" s="68"/>
      <c r="YV5024" s="68"/>
      <c r="YW5024" s="68"/>
      <c r="YX5024" s="68">
        <v>0.99943251320662196</v>
      </c>
      <c r="YY5024" s="68"/>
      <c r="YZ5024" s="68"/>
      <c r="ZA5024" s="68"/>
      <c r="ZB5024" s="68"/>
      <c r="ZC5024" s="68"/>
      <c r="ZD5024" s="68"/>
    </row>
    <row r="5025" spans="658:680" x14ac:dyDescent="0.25">
      <c r="YH5025" s="68"/>
      <c r="YI5025" s="68"/>
      <c r="YJ5025" s="68"/>
      <c r="YK5025" s="68"/>
      <c r="YL5025" s="68"/>
      <c r="YM5025" s="68"/>
      <c r="YN5025" s="68"/>
      <c r="YO5025" s="68"/>
      <c r="YP5025" s="68"/>
      <c r="YQ5025" s="68"/>
      <c r="YR5025" s="68"/>
      <c r="YS5025" s="68"/>
      <c r="YT5025" s="68"/>
      <c r="YU5025" s="68"/>
      <c r="YV5025" s="68"/>
      <c r="YW5025" s="68"/>
      <c r="YX5025" s="68">
        <v>0.99942845519388002</v>
      </c>
      <c r="YY5025" s="68"/>
      <c r="YZ5025" s="68"/>
      <c r="ZA5025" s="68"/>
      <c r="ZB5025" s="68"/>
      <c r="ZC5025" s="68"/>
      <c r="ZD5025" s="68"/>
    </row>
    <row r="5026" spans="658:680" x14ac:dyDescent="0.25">
      <c r="YH5026" s="68"/>
      <c r="YI5026" s="68"/>
      <c r="YJ5026" s="68"/>
      <c r="YK5026" s="68"/>
      <c r="YL5026" s="68"/>
      <c r="YM5026" s="68"/>
      <c r="YN5026" s="68"/>
      <c r="YO5026" s="68"/>
      <c r="YP5026" s="68"/>
      <c r="YQ5026" s="68"/>
      <c r="YR5026" s="68"/>
      <c r="YS5026" s="68"/>
      <c r="YT5026" s="68"/>
      <c r="YU5026" s="68"/>
      <c r="YV5026" s="68"/>
      <c r="YW5026" s="68"/>
      <c r="YX5026" s="68">
        <v>0.99942534363434998</v>
      </c>
      <c r="YY5026" s="68"/>
      <c r="YZ5026" s="68"/>
      <c r="ZA5026" s="68"/>
      <c r="ZB5026" s="68"/>
      <c r="ZC5026" s="68"/>
      <c r="ZD5026" s="68"/>
    </row>
    <row r="5027" spans="658:680" x14ac:dyDescent="0.25">
      <c r="YH5027" s="68"/>
      <c r="YI5027" s="68"/>
      <c r="YJ5027" s="68"/>
      <c r="YK5027" s="68"/>
      <c r="YL5027" s="68"/>
      <c r="YM5027" s="68"/>
      <c r="YN5027" s="68"/>
      <c r="YO5027" s="68"/>
      <c r="YP5027" s="68"/>
      <c r="YQ5027" s="68"/>
      <c r="YR5027" s="68"/>
      <c r="YS5027" s="68"/>
      <c r="YT5027" s="68"/>
      <c r="YU5027" s="68"/>
      <c r="YV5027" s="68"/>
      <c r="YW5027" s="68"/>
      <c r="YX5027" s="68">
        <v>0.999425193430589</v>
      </c>
      <c r="YY5027" s="68"/>
      <c r="YZ5027" s="68"/>
      <c r="ZA5027" s="68"/>
      <c r="ZB5027" s="68"/>
      <c r="ZC5027" s="68"/>
      <c r="ZD5027" s="68"/>
    </row>
    <row r="5028" spans="658:680" x14ac:dyDescent="0.25">
      <c r="YH5028" s="68"/>
      <c r="YI5028" s="68"/>
      <c r="YJ5028" s="68"/>
      <c r="YK5028" s="68"/>
      <c r="YL5028" s="68"/>
      <c r="YM5028" s="68"/>
      <c r="YN5028" s="68"/>
      <c r="YO5028" s="68"/>
      <c r="YP5028" s="68"/>
      <c r="YQ5028" s="68"/>
      <c r="YR5028" s="68"/>
      <c r="YS5028" s="68"/>
      <c r="YT5028" s="68"/>
      <c r="YU5028" s="68"/>
      <c r="YV5028" s="68"/>
      <c r="YW5028" s="68"/>
      <c r="YX5028" s="68">
        <v>0.99942368007453697</v>
      </c>
      <c r="YY5028" s="68"/>
      <c r="YZ5028" s="68"/>
      <c r="ZA5028" s="68"/>
      <c r="ZB5028" s="68"/>
      <c r="ZC5028" s="68"/>
      <c r="ZD5028" s="68"/>
    </row>
    <row r="5029" spans="658:680" x14ac:dyDescent="0.25">
      <c r="YH5029" s="68"/>
      <c r="YI5029" s="68"/>
      <c r="YJ5029" s="68"/>
      <c r="YK5029" s="68"/>
      <c r="YL5029" s="68"/>
      <c r="YM5029" s="68"/>
      <c r="YN5029" s="68"/>
      <c r="YO5029" s="68"/>
      <c r="YP5029" s="68"/>
      <c r="YQ5029" s="68"/>
      <c r="YR5029" s="68"/>
      <c r="YS5029" s="68"/>
      <c r="YT5029" s="68"/>
      <c r="YU5029" s="68"/>
      <c r="YV5029" s="68"/>
      <c r="YW5029" s="68"/>
      <c r="YX5029" s="68">
        <v>0.99942178080354604</v>
      </c>
      <c r="YY5029" s="68"/>
      <c r="YZ5029" s="68"/>
      <c r="ZA5029" s="68"/>
      <c r="ZB5029" s="68"/>
      <c r="ZC5029" s="68"/>
      <c r="ZD5029" s="68"/>
    </row>
    <row r="5030" spans="658:680" x14ac:dyDescent="0.25">
      <c r="YH5030" s="68"/>
      <c r="YI5030" s="68"/>
      <c r="YJ5030" s="68"/>
      <c r="YK5030" s="68"/>
      <c r="YL5030" s="68"/>
      <c r="YM5030" s="68"/>
      <c r="YN5030" s="68"/>
      <c r="YO5030" s="68"/>
      <c r="YP5030" s="68"/>
      <c r="YQ5030" s="68"/>
      <c r="YR5030" s="68"/>
      <c r="YS5030" s="68"/>
      <c r="YT5030" s="68"/>
      <c r="YU5030" s="68"/>
      <c r="YV5030" s="68"/>
      <c r="YW5030" s="68"/>
      <c r="YX5030" s="68">
        <v>0.99942156049082098</v>
      </c>
      <c r="YY5030" s="68"/>
      <c r="YZ5030" s="68"/>
      <c r="ZA5030" s="68"/>
      <c r="ZB5030" s="68"/>
      <c r="ZC5030" s="68"/>
      <c r="ZD5030" s="68"/>
    </row>
    <row r="5031" spans="658:680" x14ac:dyDescent="0.25">
      <c r="YH5031" s="68"/>
      <c r="YI5031" s="68"/>
      <c r="YJ5031" s="68"/>
      <c r="YK5031" s="68"/>
      <c r="YL5031" s="68"/>
      <c r="YM5031" s="68"/>
      <c r="YN5031" s="68"/>
      <c r="YO5031" s="68"/>
      <c r="YP5031" s="68"/>
      <c r="YQ5031" s="68"/>
      <c r="YR5031" s="68"/>
      <c r="YS5031" s="68"/>
      <c r="YT5031" s="68"/>
      <c r="YU5031" s="68"/>
      <c r="YV5031" s="68"/>
      <c r="YW5031" s="68"/>
      <c r="YX5031" s="68">
        <v>0.99941710750536905</v>
      </c>
      <c r="YY5031" s="68"/>
      <c r="YZ5031" s="68"/>
      <c r="ZA5031" s="68"/>
      <c r="ZB5031" s="68"/>
      <c r="ZC5031" s="68"/>
      <c r="ZD5031" s="68"/>
    </row>
    <row r="5032" spans="658:680" x14ac:dyDescent="0.25">
      <c r="YH5032" s="68"/>
      <c r="YI5032" s="68"/>
      <c r="YJ5032" s="68"/>
      <c r="YK5032" s="68"/>
      <c r="YL5032" s="68"/>
      <c r="YM5032" s="68"/>
      <c r="YN5032" s="68"/>
      <c r="YO5032" s="68"/>
      <c r="YP5032" s="68"/>
      <c r="YQ5032" s="68"/>
      <c r="YR5032" s="68"/>
      <c r="YS5032" s="68"/>
      <c r="YT5032" s="68"/>
      <c r="YU5032" s="68"/>
      <c r="YV5032" s="68"/>
      <c r="YW5032" s="68"/>
      <c r="YX5032" s="68">
        <v>0.99941640366248097</v>
      </c>
      <c r="YY5032" s="68"/>
      <c r="YZ5032" s="68"/>
      <c r="ZA5032" s="68"/>
      <c r="ZB5032" s="68"/>
      <c r="ZC5032" s="68"/>
      <c r="ZD5032" s="68"/>
    </row>
    <row r="5033" spans="658:680" x14ac:dyDescent="0.25">
      <c r="YH5033" s="68"/>
      <c r="YI5033" s="68"/>
      <c r="YJ5033" s="68"/>
      <c r="YK5033" s="68"/>
      <c r="YL5033" s="68"/>
      <c r="YM5033" s="68"/>
      <c r="YN5033" s="68"/>
      <c r="YO5033" s="68"/>
      <c r="YP5033" s="68"/>
      <c r="YQ5033" s="68"/>
      <c r="YR5033" s="68"/>
      <c r="YS5033" s="68"/>
      <c r="YT5033" s="68"/>
      <c r="YU5033" s="68"/>
      <c r="YV5033" s="68"/>
      <c r="YW5033" s="68"/>
      <c r="YX5033" s="68">
        <v>0.99941629817756295</v>
      </c>
      <c r="YY5033" s="68"/>
      <c r="YZ5033" s="68"/>
      <c r="ZA5033" s="68"/>
      <c r="ZB5033" s="68"/>
      <c r="ZC5033" s="68"/>
      <c r="ZD5033" s="68"/>
    </row>
    <row r="5034" spans="658:680" x14ac:dyDescent="0.25">
      <c r="YH5034" s="68"/>
      <c r="YI5034" s="68"/>
      <c r="YJ5034" s="68"/>
      <c r="YK5034" s="68"/>
      <c r="YL5034" s="68"/>
      <c r="YM5034" s="68"/>
      <c r="YN5034" s="68"/>
      <c r="YO5034" s="68"/>
      <c r="YP5034" s="68"/>
      <c r="YQ5034" s="68"/>
      <c r="YR5034" s="68"/>
      <c r="YS5034" s="68"/>
      <c r="YT5034" s="68"/>
      <c r="YU5034" s="68"/>
      <c r="YV5034" s="68"/>
      <c r="YW5034" s="68"/>
      <c r="YX5034" s="68">
        <v>0.99941123826601397</v>
      </c>
      <c r="YY5034" s="68"/>
      <c r="YZ5034" s="68"/>
      <c r="ZA5034" s="68"/>
      <c r="ZB5034" s="68"/>
      <c r="ZC5034" s="68"/>
      <c r="ZD5034" s="68"/>
    </row>
    <row r="5035" spans="658:680" x14ac:dyDescent="0.25">
      <c r="YH5035" s="68"/>
      <c r="YI5035" s="68"/>
      <c r="YJ5035" s="68"/>
      <c r="YK5035" s="68"/>
      <c r="YL5035" s="68"/>
      <c r="YM5035" s="68"/>
      <c r="YN5035" s="68"/>
      <c r="YO5035" s="68"/>
      <c r="YP5035" s="68"/>
      <c r="YQ5035" s="68"/>
      <c r="YR5035" s="68"/>
      <c r="YS5035" s="68"/>
      <c r="YT5035" s="68"/>
      <c r="YU5035" s="68"/>
      <c r="YV5035" s="68"/>
      <c r="YW5035" s="68"/>
      <c r="YX5035" s="68">
        <v>0.999409423418117</v>
      </c>
      <c r="YY5035" s="68"/>
      <c r="YZ5035" s="68"/>
      <c r="ZA5035" s="68"/>
      <c r="ZB5035" s="68"/>
      <c r="ZC5035" s="68"/>
      <c r="ZD5035" s="68"/>
    </row>
    <row r="5036" spans="658:680" x14ac:dyDescent="0.25">
      <c r="YH5036" s="68"/>
      <c r="YI5036" s="68"/>
      <c r="YJ5036" s="68"/>
      <c r="YK5036" s="68"/>
      <c r="YL5036" s="68"/>
      <c r="YM5036" s="68"/>
      <c r="YN5036" s="68"/>
      <c r="YO5036" s="68"/>
      <c r="YP5036" s="68"/>
      <c r="YQ5036" s="68"/>
      <c r="YR5036" s="68"/>
      <c r="YS5036" s="68"/>
      <c r="YT5036" s="68"/>
      <c r="YU5036" s="68"/>
      <c r="YV5036" s="68"/>
      <c r="YW5036" s="68"/>
      <c r="YX5036" s="68">
        <v>0.99940255741161499</v>
      </c>
      <c r="YY5036" s="68"/>
      <c r="YZ5036" s="68"/>
      <c r="ZA5036" s="68"/>
      <c r="ZB5036" s="68"/>
      <c r="ZC5036" s="68"/>
      <c r="ZD5036" s="68"/>
    </row>
    <row r="5037" spans="658:680" x14ac:dyDescent="0.25">
      <c r="YH5037" s="68"/>
      <c r="YI5037" s="68"/>
      <c r="YJ5037" s="68"/>
      <c r="YK5037" s="68"/>
      <c r="YL5037" s="68"/>
      <c r="YM5037" s="68"/>
      <c r="YN5037" s="68"/>
      <c r="YO5037" s="68"/>
      <c r="YP5037" s="68"/>
      <c r="YQ5037" s="68"/>
      <c r="YR5037" s="68"/>
      <c r="YS5037" s="68"/>
      <c r="YT5037" s="68"/>
      <c r="YU5037" s="68"/>
      <c r="YV5037" s="68"/>
      <c r="YW5037" s="68"/>
      <c r="YX5037" s="68">
        <v>0.999398995550979</v>
      </c>
      <c r="YY5037" s="68"/>
      <c r="YZ5037" s="68"/>
      <c r="ZA5037" s="68"/>
      <c r="ZB5037" s="68"/>
      <c r="ZC5037" s="68"/>
      <c r="ZD5037" s="68"/>
    </row>
    <row r="5038" spans="658:680" x14ac:dyDescent="0.25">
      <c r="YH5038" s="68"/>
      <c r="YI5038" s="68"/>
      <c r="YJ5038" s="68"/>
      <c r="YK5038" s="68"/>
      <c r="YL5038" s="68"/>
      <c r="YM5038" s="68"/>
      <c r="YN5038" s="68"/>
      <c r="YO5038" s="68"/>
      <c r="YP5038" s="68"/>
      <c r="YQ5038" s="68"/>
      <c r="YR5038" s="68"/>
      <c r="YS5038" s="68"/>
      <c r="YT5038" s="68"/>
      <c r="YU5038" s="68"/>
      <c r="YV5038" s="68"/>
      <c r="YW5038" s="68"/>
      <c r="YX5038" s="68">
        <v>0.99939053565775104</v>
      </c>
      <c r="YY5038" s="68"/>
      <c r="YZ5038" s="68"/>
      <c r="ZA5038" s="68"/>
      <c r="ZB5038" s="68"/>
      <c r="ZC5038" s="68"/>
      <c r="ZD5038" s="68"/>
    </row>
    <row r="5039" spans="658:680" x14ac:dyDescent="0.25">
      <c r="YH5039" s="68"/>
      <c r="YI5039" s="68"/>
      <c r="YJ5039" s="68"/>
      <c r="YK5039" s="68"/>
      <c r="YL5039" s="68"/>
      <c r="YM5039" s="68"/>
      <c r="YN5039" s="68"/>
      <c r="YO5039" s="68"/>
      <c r="YP5039" s="68"/>
      <c r="YQ5039" s="68"/>
      <c r="YR5039" s="68"/>
      <c r="YS5039" s="68"/>
      <c r="YT5039" s="68"/>
      <c r="YU5039" s="68"/>
      <c r="YV5039" s="68"/>
      <c r="YW5039" s="68"/>
      <c r="YX5039" s="68">
        <v>0.99939006403158404</v>
      </c>
      <c r="YY5039" s="68"/>
      <c r="YZ5039" s="68"/>
      <c r="ZA5039" s="68"/>
      <c r="ZB5039" s="68"/>
      <c r="ZC5039" s="68"/>
      <c r="ZD5039" s="68"/>
    </row>
    <row r="5040" spans="658:680" x14ac:dyDescent="0.25">
      <c r="YH5040" s="68"/>
      <c r="YI5040" s="68"/>
      <c r="YJ5040" s="68"/>
      <c r="YK5040" s="68"/>
      <c r="YL5040" s="68"/>
      <c r="YM5040" s="68"/>
      <c r="YN5040" s="68"/>
      <c r="YO5040" s="68"/>
      <c r="YP5040" s="68"/>
      <c r="YQ5040" s="68"/>
      <c r="YR5040" s="68"/>
      <c r="YS5040" s="68"/>
      <c r="YT5040" s="68"/>
      <c r="YU5040" s="68"/>
      <c r="YV5040" s="68"/>
      <c r="YW5040" s="68"/>
      <c r="YX5040" s="68">
        <v>0.99938116507022801</v>
      </c>
      <c r="YY5040" s="68"/>
      <c r="YZ5040" s="68"/>
      <c r="ZA5040" s="68"/>
      <c r="ZB5040" s="68"/>
      <c r="ZC5040" s="68"/>
      <c r="ZD5040" s="68"/>
    </row>
    <row r="5041" spans="658:680" x14ac:dyDescent="0.25">
      <c r="YH5041" s="68"/>
      <c r="YI5041" s="68"/>
      <c r="YJ5041" s="68"/>
      <c r="YK5041" s="68"/>
      <c r="YL5041" s="68"/>
      <c r="YM5041" s="68"/>
      <c r="YN5041" s="68"/>
      <c r="YO5041" s="68"/>
      <c r="YP5041" s="68"/>
      <c r="YQ5041" s="68"/>
      <c r="YR5041" s="68"/>
      <c r="YS5041" s="68"/>
      <c r="YT5041" s="68"/>
      <c r="YU5041" s="68"/>
      <c r="YV5041" s="68"/>
      <c r="YW5041" s="68"/>
      <c r="YX5041" s="68">
        <v>0.99937790573854002</v>
      </c>
      <c r="YY5041" s="68"/>
      <c r="YZ5041" s="68"/>
      <c r="ZA5041" s="68"/>
      <c r="ZB5041" s="68"/>
      <c r="ZC5041" s="68"/>
      <c r="ZD5041" s="68"/>
    </row>
    <row r="5042" spans="658:680" x14ac:dyDescent="0.25">
      <c r="YH5042" s="68"/>
      <c r="YI5042" s="68"/>
      <c r="YJ5042" s="68"/>
      <c r="YK5042" s="68"/>
      <c r="YL5042" s="68"/>
      <c r="YM5042" s="68"/>
      <c r="YN5042" s="68"/>
      <c r="YO5042" s="68"/>
      <c r="YP5042" s="68"/>
      <c r="YQ5042" s="68"/>
      <c r="YR5042" s="68"/>
      <c r="YS5042" s="68"/>
      <c r="YT5042" s="68"/>
      <c r="YU5042" s="68"/>
      <c r="YV5042" s="68"/>
      <c r="YW5042" s="68"/>
      <c r="YX5042" s="68">
        <v>0.99937001120959601</v>
      </c>
      <c r="YY5042" s="68"/>
      <c r="YZ5042" s="68"/>
      <c r="ZA5042" s="68"/>
      <c r="ZB5042" s="68"/>
      <c r="ZC5042" s="68"/>
      <c r="ZD5042" s="68"/>
    </row>
    <row r="5043" spans="658:680" x14ac:dyDescent="0.25">
      <c r="YH5043" s="68"/>
      <c r="YI5043" s="68"/>
      <c r="YJ5043" s="68"/>
      <c r="YK5043" s="68"/>
      <c r="YL5043" s="68"/>
      <c r="YM5043" s="68"/>
      <c r="YN5043" s="68"/>
      <c r="YO5043" s="68"/>
      <c r="YP5043" s="68"/>
      <c r="YQ5043" s="68"/>
      <c r="YR5043" s="68"/>
      <c r="YS5043" s="68"/>
      <c r="YT5043" s="68"/>
      <c r="YU5043" s="68"/>
      <c r="YV5043" s="68"/>
      <c r="YW5043" s="68"/>
      <c r="YX5043" s="68">
        <v>0.99936596096730501</v>
      </c>
      <c r="YY5043" s="68"/>
      <c r="YZ5043" s="68"/>
      <c r="ZA5043" s="68"/>
      <c r="ZB5043" s="68"/>
      <c r="ZC5043" s="68"/>
      <c r="ZD5043" s="68"/>
    </row>
    <row r="5044" spans="658:680" x14ac:dyDescent="0.25">
      <c r="YH5044" s="68"/>
      <c r="YI5044" s="68"/>
      <c r="YJ5044" s="68"/>
      <c r="YK5044" s="68"/>
      <c r="YL5044" s="68"/>
      <c r="YM5044" s="68"/>
      <c r="YN5044" s="68"/>
      <c r="YO5044" s="68"/>
      <c r="YP5044" s="68"/>
      <c r="YQ5044" s="68"/>
      <c r="YR5044" s="68"/>
      <c r="YS5044" s="68"/>
      <c r="YT5044" s="68"/>
      <c r="YU5044" s="68"/>
      <c r="YV5044" s="68"/>
      <c r="YW5044" s="68"/>
      <c r="YX5044" s="68">
        <v>0.99936583374748</v>
      </c>
      <c r="YY5044" s="68"/>
      <c r="YZ5044" s="68"/>
      <c r="ZA5044" s="68"/>
      <c r="ZB5044" s="68"/>
      <c r="ZC5044" s="68"/>
      <c r="ZD5044" s="68"/>
    </row>
    <row r="5045" spans="658:680" x14ac:dyDescent="0.25">
      <c r="YH5045" s="68"/>
      <c r="YI5045" s="68"/>
      <c r="YJ5045" s="68"/>
      <c r="YK5045" s="68"/>
      <c r="YL5045" s="68"/>
      <c r="YM5045" s="68"/>
      <c r="YN5045" s="68"/>
      <c r="YO5045" s="68"/>
      <c r="YP5045" s="68"/>
      <c r="YQ5045" s="68"/>
      <c r="YR5045" s="68"/>
      <c r="YS5045" s="68"/>
      <c r="YT5045" s="68"/>
      <c r="YU5045" s="68"/>
      <c r="YV5045" s="68"/>
      <c r="YW5045" s="68"/>
      <c r="YX5045" s="68">
        <v>0.99936530296279202</v>
      </c>
      <c r="YY5045" s="68"/>
      <c r="YZ5045" s="68"/>
      <c r="ZA5045" s="68"/>
      <c r="ZB5045" s="68"/>
      <c r="ZC5045" s="68"/>
      <c r="ZD5045" s="68"/>
    </row>
    <row r="5046" spans="658:680" x14ac:dyDescent="0.25">
      <c r="YH5046" s="68"/>
      <c r="YI5046" s="68"/>
      <c r="YJ5046" s="68"/>
      <c r="YK5046" s="68"/>
      <c r="YL5046" s="68"/>
      <c r="YM5046" s="68"/>
      <c r="YN5046" s="68"/>
      <c r="YO5046" s="68"/>
      <c r="YP5046" s="68"/>
      <c r="YQ5046" s="68"/>
      <c r="YR5046" s="68"/>
      <c r="YS5046" s="68"/>
      <c r="YT5046" s="68"/>
      <c r="YU5046" s="68"/>
      <c r="YV5046" s="68"/>
      <c r="YW5046" s="68"/>
      <c r="YX5046" s="68">
        <v>0.99936502516651904</v>
      </c>
      <c r="YY5046" s="68"/>
      <c r="YZ5046" s="68"/>
      <c r="ZA5046" s="68"/>
      <c r="ZB5046" s="68"/>
      <c r="ZC5046" s="68"/>
      <c r="ZD5046" s="68"/>
    </row>
    <row r="5047" spans="658:680" x14ac:dyDescent="0.25">
      <c r="YH5047" s="68"/>
      <c r="YI5047" s="68"/>
      <c r="YJ5047" s="68"/>
      <c r="YK5047" s="68"/>
      <c r="YL5047" s="68"/>
      <c r="YM5047" s="68"/>
      <c r="YN5047" s="68"/>
      <c r="YO5047" s="68"/>
      <c r="YP5047" s="68"/>
      <c r="YQ5047" s="68"/>
      <c r="YR5047" s="68"/>
      <c r="YS5047" s="68"/>
      <c r="YT5047" s="68"/>
      <c r="YU5047" s="68"/>
      <c r="YV5047" s="68"/>
      <c r="YW5047" s="68"/>
      <c r="YX5047" s="68">
        <v>0.99936251135870502</v>
      </c>
      <c r="YY5047" s="68"/>
      <c r="YZ5047" s="68"/>
      <c r="ZA5047" s="68"/>
      <c r="ZB5047" s="68"/>
      <c r="ZC5047" s="68"/>
      <c r="ZD5047" s="68"/>
    </row>
    <row r="5048" spans="658:680" x14ac:dyDescent="0.25">
      <c r="YH5048" s="68"/>
      <c r="YI5048" s="68"/>
      <c r="YJ5048" s="68"/>
      <c r="YK5048" s="68"/>
      <c r="YL5048" s="68"/>
      <c r="YM5048" s="68"/>
      <c r="YN5048" s="68"/>
      <c r="YO5048" s="68"/>
      <c r="YP5048" s="68"/>
      <c r="YQ5048" s="68"/>
      <c r="YR5048" s="68"/>
      <c r="YS5048" s="68"/>
      <c r="YT5048" s="68"/>
      <c r="YU5048" s="68"/>
      <c r="YV5048" s="68"/>
      <c r="YW5048" s="68"/>
      <c r="YX5048" s="68">
        <v>0.99935981302425703</v>
      </c>
      <c r="YY5048" s="68"/>
      <c r="YZ5048" s="68"/>
      <c r="ZA5048" s="68"/>
      <c r="ZB5048" s="68"/>
      <c r="ZC5048" s="68"/>
      <c r="ZD5048" s="68"/>
    </row>
    <row r="5049" spans="658:680" x14ac:dyDescent="0.25">
      <c r="YH5049" s="68"/>
      <c r="YI5049" s="68"/>
      <c r="YJ5049" s="68"/>
      <c r="YK5049" s="68"/>
      <c r="YL5049" s="68"/>
      <c r="YM5049" s="68"/>
      <c r="YN5049" s="68"/>
      <c r="YO5049" s="68"/>
      <c r="YP5049" s="68"/>
      <c r="YQ5049" s="68"/>
      <c r="YR5049" s="68"/>
      <c r="YS5049" s="68"/>
      <c r="YT5049" s="68"/>
      <c r="YU5049" s="68"/>
      <c r="YV5049" s="68"/>
      <c r="YW5049" s="68"/>
      <c r="YX5049" s="68">
        <v>0.99935925714582197</v>
      </c>
      <c r="YY5049" s="68"/>
      <c r="YZ5049" s="68"/>
      <c r="ZA5049" s="68"/>
      <c r="ZB5049" s="68"/>
      <c r="ZC5049" s="68"/>
      <c r="ZD5049" s="68"/>
    </row>
    <row r="5050" spans="658:680" x14ac:dyDescent="0.25">
      <c r="YH5050" s="68"/>
      <c r="YI5050" s="68"/>
      <c r="YJ5050" s="68"/>
      <c r="YK5050" s="68"/>
      <c r="YL5050" s="68"/>
      <c r="YM5050" s="68"/>
      <c r="YN5050" s="68"/>
      <c r="YO5050" s="68"/>
      <c r="YP5050" s="68"/>
      <c r="YQ5050" s="68"/>
      <c r="YR5050" s="68"/>
      <c r="YS5050" s="68"/>
      <c r="YT5050" s="68"/>
      <c r="YU5050" s="68"/>
      <c r="YV5050" s="68"/>
      <c r="YW5050" s="68"/>
      <c r="YX5050" s="68">
        <v>0.99935134673986903</v>
      </c>
      <c r="YY5050" s="68"/>
      <c r="YZ5050" s="68"/>
      <c r="ZA5050" s="68"/>
      <c r="ZB5050" s="68"/>
      <c r="ZC5050" s="68"/>
      <c r="ZD5050" s="68"/>
    </row>
    <row r="5051" spans="658:680" x14ac:dyDescent="0.25">
      <c r="YH5051" s="68"/>
      <c r="YI5051" s="68"/>
      <c r="YJ5051" s="68"/>
      <c r="YK5051" s="68"/>
      <c r="YL5051" s="68"/>
      <c r="YM5051" s="68"/>
      <c r="YN5051" s="68"/>
      <c r="YO5051" s="68"/>
      <c r="YP5051" s="68"/>
      <c r="YQ5051" s="68"/>
      <c r="YR5051" s="68"/>
      <c r="YS5051" s="68"/>
      <c r="YT5051" s="68"/>
      <c r="YU5051" s="68"/>
      <c r="YV5051" s="68"/>
      <c r="YW5051" s="68"/>
      <c r="YX5051" s="68">
        <v>0.99933897047952303</v>
      </c>
      <c r="YY5051" s="68"/>
      <c r="YZ5051" s="68"/>
      <c r="ZA5051" s="68"/>
      <c r="ZB5051" s="68"/>
      <c r="ZC5051" s="68"/>
      <c r="ZD5051" s="68"/>
    </row>
    <row r="5052" spans="658:680" x14ac:dyDescent="0.25">
      <c r="YH5052" s="68"/>
      <c r="YI5052" s="68"/>
      <c r="YJ5052" s="68"/>
      <c r="YK5052" s="68"/>
      <c r="YL5052" s="68"/>
      <c r="YM5052" s="68"/>
      <c r="YN5052" s="68"/>
      <c r="YO5052" s="68"/>
      <c r="YP5052" s="68"/>
      <c r="YQ5052" s="68"/>
      <c r="YR5052" s="68"/>
      <c r="YS5052" s="68"/>
      <c r="YT5052" s="68"/>
      <c r="YU5052" s="68"/>
      <c r="YV5052" s="68"/>
      <c r="YW5052" s="68"/>
      <c r="YX5052" s="68">
        <v>0.99933648331875702</v>
      </c>
      <c r="YY5052" s="68"/>
      <c r="YZ5052" s="68"/>
      <c r="ZA5052" s="68"/>
      <c r="ZB5052" s="68"/>
      <c r="ZC5052" s="68"/>
      <c r="ZD5052" s="68"/>
    </row>
    <row r="5053" spans="658:680" x14ac:dyDescent="0.25">
      <c r="YH5053" s="68"/>
      <c r="YI5053" s="68"/>
      <c r="YJ5053" s="68"/>
      <c r="YK5053" s="68"/>
      <c r="YL5053" s="68"/>
      <c r="YM5053" s="68"/>
      <c r="YN5053" s="68"/>
      <c r="YO5053" s="68"/>
      <c r="YP5053" s="68"/>
      <c r="YQ5053" s="68"/>
      <c r="YR5053" s="68"/>
      <c r="YS5053" s="68"/>
      <c r="YT5053" s="68"/>
      <c r="YU5053" s="68"/>
      <c r="YV5053" s="68"/>
      <c r="YW5053" s="68"/>
      <c r="YX5053" s="68">
        <v>0.99933192685272199</v>
      </c>
      <c r="YY5053" s="68"/>
      <c r="YZ5053" s="68"/>
      <c r="ZA5053" s="68"/>
      <c r="ZB5053" s="68"/>
      <c r="ZC5053" s="68"/>
      <c r="ZD5053" s="68"/>
    </row>
    <row r="5054" spans="658:680" x14ac:dyDescent="0.25">
      <c r="YH5054" s="68"/>
      <c r="YI5054" s="68"/>
      <c r="YJ5054" s="68"/>
      <c r="YK5054" s="68"/>
      <c r="YL5054" s="68"/>
      <c r="YM5054" s="68"/>
      <c r="YN5054" s="68"/>
      <c r="YO5054" s="68"/>
      <c r="YP5054" s="68"/>
      <c r="YQ5054" s="68"/>
      <c r="YR5054" s="68"/>
      <c r="YS5054" s="68"/>
      <c r="YT5054" s="68"/>
      <c r="YU5054" s="68"/>
      <c r="YV5054" s="68"/>
      <c r="YW5054" s="68"/>
      <c r="YX5054" s="68">
        <v>0.99932686945477101</v>
      </c>
      <c r="YY5054" s="68"/>
      <c r="YZ5054" s="68"/>
      <c r="ZA5054" s="68"/>
      <c r="ZB5054" s="68"/>
      <c r="ZC5054" s="68"/>
      <c r="ZD5054" s="68"/>
    </row>
    <row r="5055" spans="658:680" x14ac:dyDescent="0.25">
      <c r="YH5055" s="68"/>
      <c r="YI5055" s="68"/>
      <c r="YJ5055" s="68"/>
      <c r="YK5055" s="68"/>
      <c r="YL5055" s="68"/>
      <c r="YM5055" s="68"/>
      <c r="YN5055" s="68"/>
      <c r="YO5055" s="68"/>
      <c r="YP5055" s="68"/>
      <c r="YQ5055" s="68"/>
      <c r="YR5055" s="68"/>
      <c r="YS5055" s="68"/>
      <c r="YT5055" s="68"/>
      <c r="YU5055" s="68"/>
      <c r="YV5055" s="68"/>
      <c r="YW5055" s="68"/>
      <c r="YX5055" s="68">
        <v>0.99932133689346503</v>
      </c>
      <c r="YY5055" s="68"/>
      <c r="YZ5055" s="68"/>
      <c r="ZA5055" s="68"/>
      <c r="ZB5055" s="68"/>
      <c r="ZC5055" s="68"/>
      <c r="ZD5055" s="68"/>
    </row>
    <row r="5056" spans="658:680" x14ac:dyDescent="0.25">
      <c r="YH5056" s="68"/>
      <c r="YI5056" s="68"/>
      <c r="YJ5056" s="68"/>
      <c r="YK5056" s="68"/>
      <c r="YL5056" s="68"/>
      <c r="YM5056" s="68"/>
      <c r="YN5056" s="68"/>
      <c r="YO5056" s="68"/>
      <c r="YP5056" s="68"/>
      <c r="YQ5056" s="68"/>
      <c r="YR5056" s="68"/>
      <c r="YS5056" s="68"/>
      <c r="YT5056" s="68"/>
      <c r="YU5056" s="68"/>
      <c r="YV5056" s="68"/>
      <c r="YW5056" s="68"/>
      <c r="YX5056" s="68">
        <v>0.99931447404057905</v>
      </c>
      <c r="YY5056" s="68"/>
      <c r="YZ5056" s="68"/>
      <c r="ZA5056" s="68"/>
      <c r="ZB5056" s="68"/>
      <c r="ZC5056" s="68"/>
      <c r="ZD5056" s="68"/>
    </row>
    <row r="5057" spans="658:680" x14ac:dyDescent="0.25">
      <c r="YH5057" s="68"/>
      <c r="YI5057" s="68"/>
      <c r="YJ5057" s="68"/>
      <c r="YK5057" s="68"/>
      <c r="YL5057" s="68"/>
      <c r="YM5057" s="68"/>
      <c r="YN5057" s="68"/>
      <c r="YO5057" s="68"/>
      <c r="YP5057" s="68"/>
      <c r="YQ5057" s="68"/>
      <c r="YR5057" s="68"/>
      <c r="YS5057" s="68"/>
      <c r="YT5057" s="68"/>
      <c r="YU5057" s="68"/>
      <c r="YV5057" s="68"/>
      <c r="YW5057" s="68"/>
      <c r="YX5057" s="68">
        <v>0.999311132986057</v>
      </c>
      <c r="YY5057" s="68"/>
      <c r="YZ5057" s="68"/>
      <c r="ZA5057" s="68"/>
      <c r="ZB5057" s="68"/>
      <c r="ZC5057" s="68"/>
      <c r="ZD5057" s="68"/>
    </row>
    <row r="5058" spans="658:680" x14ac:dyDescent="0.25">
      <c r="YH5058" s="68"/>
      <c r="YI5058" s="68"/>
      <c r="YJ5058" s="68"/>
      <c r="YK5058" s="68"/>
      <c r="YL5058" s="68"/>
      <c r="YM5058" s="68"/>
      <c r="YN5058" s="68"/>
      <c r="YO5058" s="68"/>
      <c r="YP5058" s="68"/>
      <c r="YQ5058" s="68"/>
      <c r="YR5058" s="68"/>
      <c r="YS5058" s="68"/>
      <c r="YT5058" s="68"/>
      <c r="YU5058" s="68"/>
      <c r="YV5058" s="68"/>
      <c r="YW5058" s="68"/>
      <c r="YX5058" s="68">
        <v>0.99930957509122198</v>
      </c>
      <c r="YY5058" s="68"/>
      <c r="YZ5058" s="68"/>
      <c r="ZA5058" s="68"/>
      <c r="ZB5058" s="68"/>
      <c r="ZC5058" s="68"/>
      <c r="ZD5058" s="68"/>
    </row>
    <row r="5059" spans="658:680" x14ac:dyDescent="0.25">
      <c r="YH5059" s="68"/>
      <c r="YI5059" s="68"/>
      <c r="YJ5059" s="68"/>
      <c r="YK5059" s="68"/>
      <c r="YL5059" s="68"/>
      <c r="YM5059" s="68"/>
      <c r="YN5059" s="68"/>
      <c r="YO5059" s="68"/>
      <c r="YP5059" s="68"/>
      <c r="YQ5059" s="68"/>
      <c r="YR5059" s="68"/>
      <c r="YS5059" s="68"/>
      <c r="YT5059" s="68"/>
      <c r="YU5059" s="68"/>
      <c r="YV5059" s="68"/>
      <c r="YW5059" s="68"/>
      <c r="YX5059" s="68">
        <v>0.99930101949620898</v>
      </c>
      <c r="YY5059" s="68"/>
      <c r="YZ5059" s="68"/>
      <c r="ZA5059" s="68"/>
      <c r="ZB5059" s="68"/>
      <c r="ZC5059" s="68"/>
      <c r="ZD5059" s="68"/>
    </row>
    <row r="5060" spans="658:680" x14ac:dyDescent="0.25">
      <c r="YH5060" s="68"/>
      <c r="YI5060" s="68"/>
      <c r="YJ5060" s="68"/>
      <c r="YK5060" s="68"/>
      <c r="YL5060" s="68"/>
      <c r="YM5060" s="68"/>
      <c r="YN5060" s="68"/>
      <c r="YO5060" s="68"/>
      <c r="YP5060" s="68"/>
      <c r="YQ5060" s="68"/>
      <c r="YR5060" s="68"/>
      <c r="YS5060" s="68"/>
      <c r="YT5060" s="68"/>
      <c r="YU5060" s="68"/>
      <c r="YV5060" s="68"/>
      <c r="YW5060" s="68"/>
      <c r="YX5060" s="68">
        <v>0.99929986206927701</v>
      </c>
      <c r="YY5060" s="68"/>
      <c r="YZ5060" s="68"/>
      <c r="ZA5060" s="68"/>
      <c r="ZB5060" s="68"/>
      <c r="ZC5060" s="68"/>
      <c r="ZD5060" s="68"/>
    </row>
    <row r="5061" spans="658:680" x14ac:dyDescent="0.25">
      <c r="YH5061" s="68"/>
      <c r="YI5061" s="68"/>
      <c r="YJ5061" s="68"/>
      <c r="YK5061" s="68"/>
      <c r="YL5061" s="68"/>
      <c r="YM5061" s="68"/>
      <c r="YN5061" s="68"/>
      <c r="YO5061" s="68"/>
      <c r="YP5061" s="68"/>
      <c r="YQ5061" s="68"/>
      <c r="YR5061" s="68"/>
      <c r="YS5061" s="68"/>
      <c r="YT5061" s="68"/>
      <c r="YU5061" s="68"/>
      <c r="YV5061" s="68"/>
      <c r="YW5061" s="68"/>
      <c r="YX5061" s="68">
        <v>0.99929965613414395</v>
      </c>
      <c r="YY5061" s="68"/>
      <c r="YZ5061" s="68"/>
      <c r="ZA5061" s="68"/>
      <c r="ZB5061" s="68"/>
      <c r="ZC5061" s="68"/>
      <c r="ZD5061" s="68"/>
    </row>
    <row r="5062" spans="658:680" x14ac:dyDescent="0.25">
      <c r="YH5062" s="68"/>
      <c r="YI5062" s="68"/>
      <c r="YJ5062" s="68"/>
      <c r="YK5062" s="68"/>
      <c r="YL5062" s="68"/>
      <c r="YM5062" s="68"/>
      <c r="YN5062" s="68"/>
      <c r="YO5062" s="68"/>
      <c r="YP5062" s="68"/>
      <c r="YQ5062" s="68"/>
      <c r="YR5062" s="68"/>
      <c r="YS5062" s="68"/>
      <c r="YT5062" s="68"/>
      <c r="YU5062" s="68"/>
      <c r="YV5062" s="68"/>
      <c r="YW5062" s="68"/>
      <c r="YX5062" s="68">
        <v>0.99929287589711902</v>
      </c>
      <c r="YY5062" s="68"/>
      <c r="YZ5062" s="68"/>
      <c r="ZA5062" s="68"/>
      <c r="ZB5062" s="68"/>
      <c r="ZC5062" s="68"/>
      <c r="ZD5062" s="68"/>
    </row>
    <row r="5063" spans="658:680" x14ac:dyDescent="0.25">
      <c r="YH5063" s="68"/>
      <c r="YI5063" s="68"/>
      <c r="YJ5063" s="68"/>
      <c r="YK5063" s="68"/>
      <c r="YL5063" s="68"/>
      <c r="YM5063" s="68"/>
      <c r="YN5063" s="68"/>
      <c r="YO5063" s="68"/>
      <c r="YP5063" s="68"/>
      <c r="YQ5063" s="68"/>
      <c r="YR5063" s="68"/>
      <c r="YS5063" s="68"/>
      <c r="YT5063" s="68"/>
      <c r="YU5063" s="68"/>
      <c r="YV5063" s="68"/>
      <c r="YW5063" s="68"/>
      <c r="YX5063" s="68">
        <v>0.99928448993818497</v>
      </c>
      <c r="YY5063" s="68"/>
      <c r="YZ5063" s="68"/>
      <c r="ZA5063" s="68"/>
      <c r="ZB5063" s="68"/>
      <c r="ZC5063" s="68"/>
      <c r="ZD5063" s="68"/>
    </row>
    <row r="5064" spans="658:680" x14ac:dyDescent="0.25">
      <c r="YH5064" s="68"/>
      <c r="YI5064" s="68"/>
      <c r="YJ5064" s="68"/>
      <c r="YK5064" s="68"/>
      <c r="YL5064" s="68"/>
      <c r="YM5064" s="68"/>
      <c r="YN5064" s="68"/>
      <c r="YO5064" s="68"/>
      <c r="YP5064" s="68"/>
      <c r="YQ5064" s="68"/>
      <c r="YR5064" s="68"/>
      <c r="YS5064" s="68"/>
      <c r="YT5064" s="68"/>
      <c r="YU5064" s="68"/>
      <c r="YV5064" s="68"/>
      <c r="YW5064" s="68"/>
      <c r="YX5064" s="68">
        <v>0.99928098397196896</v>
      </c>
      <c r="YY5064" s="68"/>
      <c r="YZ5064" s="68"/>
      <c r="ZA5064" s="68"/>
      <c r="ZB5064" s="68"/>
      <c r="ZC5064" s="68"/>
      <c r="ZD5064" s="68"/>
    </row>
    <row r="5065" spans="658:680" x14ac:dyDescent="0.25">
      <c r="YH5065" s="68"/>
      <c r="YI5065" s="68"/>
      <c r="YJ5065" s="68"/>
      <c r="YK5065" s="68"/>
      <c r="YL5065" s="68"/>
      <c r="YM5065" s="68"/>
      <c r="YN5065" s="68"/>
      <c r="YO5065" s="68"/>
      <c r="YP5065" s="68"/>
      <c r="YQ5065" s="68"/>
      <c r="YR5065" s="68"/>
      <c r="YS5065" s="68"/>
      <c r="YT5065" s="68"/>
      <c r="YU5065" s="68"/>
      <c r="YV5065" s="68"/>
      <c r="YW5065" s="68"/>
      <c r="YX5065" s="68">
        <v>0.99927901667581798</v>
      </c>
      <c r="YY5065" s="68"/>
      <c r="YZ5065" s="68"/>
      <c r="ZA5065" s="68"/>
      <c r="ZB5065" s="68"/>
      <c r="ZC5065" s="68"/>
      <c r="ZD5065" s="68"/>
    </row>
    <row r="5066" spans="658:680" x14ac:dyDescent="0.25">
      <c r="YH5066" s="68"/>
      <c r="YI5066" s="68"/>
      <c r="YJ5066" s="68"/>
      <c r="YK5066" s="68"/>
      <c r="YL5066" s="68"/>
      <c r="YM5066" s="68"/>
      <c r="YN5066" s="68"/>
      <c r="YO5066" s="68"/>
      <c r="YP5066" s="68"/>
      <c r="YQ5066" s="68"/>
      <c r="YR5066" s="68"/>
      <c r="YS5066" s="68"/>
      <c r="YT5066" s="68"/>
      <c r="YU5066" s="68"/>
      <c r="YV5066" s="68"/>
      <c r="YW5066" s="68"/>
      <c r="YX5066" s="68">
        <v>0.99927566961023295</v>
      </c>
      <c r="YY5066" s="68"/>
      <c r="YZ5066" s="68"/>
      <c r="ZA5066" s="68"/>
      <c r="ZB5066" s="68"/>
      <c r="ZC5066" s="68"/>
      <c r="ZD5066" s="68"/>
    </row>
    <row r="5067" spans="658:680" x14ac:dyDescent="0.25">
      <c r="YH5067" s="68"/>
      <c r="YI5067" s="68"/>
      <c r="YJ5067" s="68"/>
      <c r="YK5067" s="68"/>
      <c r="YL5067" s="68"/>
      <c r="YM5067" s="68"/>
      <c r="YN5067" s="68"/>
      <c r="YO5067" s="68"/>
      <c r="YP5067" s="68"/>
      <c r="YQ5067" s="68"/>
      <c r="YR5067" s="68"/>
      <c r="YS5067" s="68"/>
      <c r="YT5067" s="68"/>
      <c r="YU5067" s="68"/>
      <c r="YV5067" s="68"/>
      <c r="YW5067" s="68"/>
      <c r="YX5067" s="68">
        <v>0.99927350820854999</v>
      </c>
      <c r="YY5067" s="68"/>
      <c r="YZ5067" s="68"/>
      <c r="ZA5067" s="68"/>
      <c r="ZB5067" s="68"/>
      <c r="ZC5067" s="68"/>
      <c r="ZD5067" s="68"/>
    </row>
    <row r="5068" spans="658:680" x14ac:dyDescent="0.25">
      <c r="YH5068" s="68"/>
      <c r="YI5068" s="68"/>
      <c r="YJ5068" s="68"/>
      <c r="YK5068" s="68"/>
      <c r="YL5068" s="68"/>
      <c r="YM5068" s="68"/>
      <c r="YN5068" s="68"/>
      <c r="YO5068" s="68"/>
      <c r="YP5068" s="68"/>
      <c r="YQ5068" s="68"/>
      <c r="YR5068" s="68"/>
      <c r="YS5068" s="68"/>
      <c r="YT5068" s="68"/>
      <c r="YU5068" s="68"/>
      <c r="YV5068" s="68"/>
      <c r="YW5068" s="68"/>
      <c r="YX5068" s="68">
        <v>0.99927063448388298</v>
      </c>
      <c r="YY5068" s="68"/>
      <c r="YZ5068" s="68"/>
      <c r="ZA5068" s="68"/>
      <c r="ZB5068" s="68"/>
      <c r="ZC5068" s="68"/>
      <c r="ZD5068" s="68"/>
    </row>
    <row r="5069" spans="658:680" x14ac:dyDescent="0.25">
      <c r="YH5069" s="68"/>
      <c r="YI5069" s="68"/>
      <c r="YJ5069" s="68"/>
      <c r="YK5069" s="68"/>
      <c r="YL5069" s="68"/>
      <c r="YM5069" s="68"/>
      <c r="YN5069" s="68"/>
      <c r="YO5069" s="68"/>
      <c r="YP5069" s="68"/>
      <c r="YQ5069" s="68"/>
      <c r="YR5069" s="68"/>
      <c r="YS5069" s="68"/>
      <c r="YT5069" s="68"/>
      <c r="YU5069" s="68"/>
      <c r="YV5069" s="68"/>
      <c r="YW5069" s="68"/>
      <c r="YX5069" s="68">
        <v>0.99926845110072604</v>
      </c>
      <c r="YY5069" s="68"/>
      <c r="YZ5069" s="68"/>
      <c r="ZA5069" s="68"/>
      <c r="ZB5069" s="68"/>
      <c r="ZC5069" s="68"/>
      <c r="ZD5069" s="68"/>
    </row>
    <row r="5070" spans="658:680" x14ac:dyDescent="0.25">
      <c r="YH5070" s="68"/>
      <c r="YI5070" s="68"/>
      <c r="YJ5070" s="68"/>
      <c r="YK5070" s="68"/>
      <c r="YL5070" s="68"/>
      <c r="YM5070" s="68"/>
      <c r="YN5070" s="68"/>
      <c r="YO5070" s="68"/>
      <c r="YP5070" s="68"/>
      <c r="YQ5070" s="68"/>
      <c r="YR5070" s="68"/>
      <c r="YS5070" s="68"/>
      <c r="YT5070" s="68"/>
      <c r="YU5070" s="68"/>
      <c r="YV5070" s="68"/>
      <c r="YW5070" s="68"/>
      <c r="YX5070" s="68">
        <v>0.99926561718273599</v>
      </c>
      <c r="YY5070" s="68"/>
      <c r="YZ5070" s="68"/>
      <c r="ZA5070" s="68"/>
      <c r="ZB5070" s="68"/>
      <c r="ZC5070" s="68"/>
      <c r="ZD5070" s="68"/>
    </row>
    <row r="5071" spans="658:680" x14ac:dyDescent="0.25">
      <c r="YH5071" s="68"/>
      <c r="YI5071" s="68"/>
      <c r="YJ5071" s="68"/>
      <c r="YK5071" s="68"/>
      <c r="YL5071" s="68"/>
      <c r="YM5071" s="68"/>
      <c r="YN5071" s="68"/>
      <c r="YO5071" s="68"/>
      <c r="YP5071" s="68"/>
      <c r="YQ5071" s="68"/>
      <c r="YR5071" s="68"/>
      <c r="YS5071" s="68"/>
      <c r="YT5071" s="68"/>
      <c r="YU5071" s="68"/>
      <c r="YV5071" s="68"/>
      <c r="YW5071" s="68"/>
      <c r="YX5071" s="68">
        <v>0.99926385392586703</v>
      </c>
      <c r="YY5071" s="68"/>
      <c r="YZ5071" s="68"/>
      <c r="ZA5071" s="68"/>
      <c r="ZB5071" s="68"/>
      <c r="ZC5071" s="68"/>
      <c r="ZD5071" s="68"/>
    </row>
    <row r="5072" spans="658:680" x14ac:dyDescent="0.25">
      <c r="YH5072" s="68"/>
      <c r="YI5072" s="68"/>
      <c r="YJ5072" s="68"/>
      <c r="YK5072" s="68"/>
      <c r="YL5072" s="68"/>
      <c r="YM5072" s="68"/>
      <c r="YN5072" s="68"/>
      <c r="YO5072" s="68"/>
      <c r="YP5072" s="68"/>
      <c r="YQ5072" s="68"/>
      <c r="YR5072" s="68"/>
      <c r="YS5072" s="68"/>
      <c r="YT5072" s="68"/>
      <c r="YU5072" s="68"/>
      <c r="YV5072" s="68"/>
      <c r="YW5072" s="68"/>
      <c r="YX5072" s="68">
        <v>0.99925752931670697</v>
      </c>
      <c r="YY5072" s="68"/>
      <c r="YZ5072" s="68"/>
      <c r="ZA5072" s="68"/>
      <c r="ZB5072" s="68"/>
      <c r="ZC5072" s="68"/>
      <c r="ZD5072" s="68"/>
    </row>
    <row r="5073" spans="658:680" x14ac:dyDescent="0.25">
      <c r="YH5073" s="68"/>
      <c r="YI5073" s="68"/>
      <c r="YJ5073" s="68"/>
      <c r="YK5073" s="68"/>
      <c r="YL5073" s="68"/>
      <c r="YM5073" s="68"/>
      <c r="YN5073" s="68"/>
      <c r="YO5073" s="68"/>
      <c r="YP5073" s="68"/>
      <c r="YQ5073" s="68"/>
      <c r="YR5073" s="68"/>
      <c r="YS5073" s="68"/>
      <c r="YT5073" s="68"/>
      <c r="YU5073" s="68"/>
      <c r="YV5073" s="68"/>
      <c r="YW5073" s="68"/>
      <c r="YX5073" s="68">
        <v>0.99925500469198103</v>
      </c>
      <c r="YY5073" s="68"/>
      <c r="YZ5073" s="68"/>
      <c r="ZA5073" s="68"/>
      <c r="ZB5073" s="68"/>
      <c r="ZC5073" s="68"/>
      <c r="ZD5073" s="68"/>
    </row>
    <row r="5074" spans="658:680" x14ac:dyDescent="0.25">
      <c r="YH5074" s="68"/>
      <c r="YI5074" s="68"/>
      <c r="YJ5074" s="68"/>
      <c r="YK5074" s="68"/>
      <c r="YL5074" s="68"/>
      <c r="YM5074" s="68"/>
      <c r="YN5074" s="68"/>
      <c r="YO5074" s="68"/>
      <c r="YP5074" s="68"/>
      <c r="YQ5074" s="68"/>
      <c r="YR5074" s="68"/>
      <c r="YS5074" s="68"/>
      <c r="YT5074" s="68"/>
      <c r="YU5074" s="68"/>
      <c r="YV5074" s="68"/>
      <c r="YW5074" s="68"/>
      <c r="YX5074" s="68">
        <v>0.999254886506869</v>
      </c>
      <c r="YY5074" s="68"/>
      <c r="YZ5074" s="68"/>
      <c r="ZA5074" s="68"/>
      <c r="ZB5074" s="68"/>
      <c r="ZC5074" s="68"/>
      <c r="ZD5074" s="68"/>
    </row>
    <row r="5075" spans="658:680" x14ac:dyDescent="0.25">
      <c r="YH5075" s="68"/>
      <c r="YI5075" s="68"/>
      <c r="YJ5075" s="68"/>
      <c r="YK5075" s="68"/>
      <c r="YL5075" s="68"/>
      <c r="YM5075" s="68"/>
      <c r="YN5075" s="68"/>
      <c r="YO5075" s="68"/>
      <c r="YP5075" s="68"/>
      <c r="YQ5075" s="68"/>
      <c r="YR5075" s="68"/>
      <c r="YS5075" s="68"/>
      <c r="YT5075" s="68"/>
      <c r="YU5075" s="68"/>
      <c r="YV5075" s="68"/>
      <c r="YW5075" s="68"/>
      <c r="YX5075" s="68">
        <v>0.99925443059496399</v>
      </c>
      <c r="YY5075" s="68"/>
      <c r="YZ5075" s="68"/>
      <c r="ZA5075" s="68"/>
      <c r="ZB5075" s="68"/>
      <c r="ZC5075" s="68"/>
      <c r="ZD5075" s="68"/>
    </row>
    <row r="5076" spans="658:680" x14ac:dyDescent="0.25">
      <c r="YH5076" s="68"/>
      <c r="YI5076" s="68"/>
      <c r="YJ5076" s="68"/>
      <c r="YK5076" s="68"/>
      <c r="YL5076" s="68"/>
      <c r="YM5076" s="68"/>
      <c r="YN5076" s="68"/>
      <c r="YO5076" s="68"/>
      <c r="YP5076" s="68"/>
      <c r="YQ5076" s="68"/>
      <c r="YR5076" s="68"/>
      <c r="YS5076" s="68"/>
      <c r="YT5076" s="68"/>
      <c r="YU5076" s="68"/>
      <c r="YV5076" s="68"/>
      <c r="YW5076" s="68"/>
      <c r="YX5076" s="68">
        <v>0.99925023179736505</v>
      </c>
      <c r="YY5076" s="68"/>
      <c r="YZ5076" s="68"/>
      <c r="ZA5076" s="68"/>
      <c r="ZB5076" s="68"/>
      <c r="ZC5076" s="68"/>
      <c r="ZD5076" s="68"/>
    </row>
    <row r="5077" spans="658:680" x14ac:dyDescent="0.25">
      <c r="YH5077" s="68"/>
      <c r="YI5077" s="68"/>
      <c r="YJ5077" s="68"/>
      <c r="YK5077" s="68"/>
      <c r="YL5077" s="68"/>
      <c r="YM5077" s="68"/>
      <c r="YN5077" s="68"/>
      <c r="YO5077" s="68"/>
      <c r="YP5077" s="68"/>
      <c r="YQ5077" s="68"/>
      <c r="YR5077" s="68"/>
      <c r="YS5077" s="68"/>
      <c r="YT5077" s="68"/>
      <c r="YU5077" s="68"/>
      <c r="YV5077" s="68"/>
      <c r="YW5077" s="68"/>
      <c r="YX5077" s="68">
        <v>0.99924765887436995</v>
      </c>
      <c r="YY5077" s="68"/>
      <c r="YZ5077" s="68"/>
      <c r="ZA5077" s="68"/>
      <c r="ZB5077" s="68"/>
      <c r="ZC5077" s="68"/>
      <c r="ZD5077" s="68"/>
    </row>
    <row r="5078" spans="658:680" x14ac:dyDescent="0.25">
      <c r="YH5078" s="68"/>
      <c r="YI5078" s="68"/>
      <c r="YJ5078" s="68"/>
      <c r="YK5078" s="68"/>
      <c r="YL5078" s="68"/>
      <c r="YM5078" s="68"/>
      <c r="YN5078" s="68"/>
      <c r="YO5078" s="68"/>
      <c r="YP5078" s="68"/>
      <c r="YQ5078" s="68"/>
      <c r="YR5078" s="68"/>
      <c r="YS5078" s="68"/>
      <c r="YT5078" s="68"/>
      <c r="YU5078" s="68"/>
      <c r="YV5078" s="68"/>
      <c r="YW5078" s="68"/>
      <c r="YX5078" s="68">
        <v>0.99924596560576096</v>
      </c>
      <c r="YY5078" s="68"/>
      <c r="YZ5078" s="68"/>
      <c r="ZA5078" s="68"/>
      <c r="ZB5078" s="68"/>
      <c r="ZC5078" s="68"/>
      <c r="ZD5078" s="68"/>
    </row>
    <row r="5079" spans="658:680" x14ac:dyDescent="0.25">
      <c r="YH5079" s="68"/>
      <c r="YI5079" s="68"/>
      <c r="YJ5079" s="68"/>
      <c r="YK5079" s="68"/>
      <c r="YL5079" s="68"/>
      <c r="YM5079" s="68"/>
      <c r="YN5079" s="68"/>
      <c r="YO5079" s="68"/>
      <c r="YP5079" s="68"/>
      <c r="YQ5079" s="68"/>
      <c r="YR5079" s="68"/>
      <c r="YS5079" s="68"/>
      <c r="YT5079" s="68"/>
      <c r="YU5079" s="68"/>
      <c r="YV5079" s="68"/>
      <c r="YW5079" s="68"/>
      <c r="YX5079" s="68">
        <v>0.99923286214339302</v>
      </c>
      <c r="YY5079" s="68"/>
      <c r="YZ5079" s="68"/>
      <c r="ZA5079" s="68"/>
      <c r="ZB5079" s="68"/>
      <c r="ZC5079" s="68"/>
      <c r="ZD5079" s="68"/>
    </row>
    <row r="5080" spans="658:680" x14ac:dyDescent="0.25">
      <c r="YH5080" s="68"/>
      <c r="YI5080" s="68"/>
      <c r="YJ5080" s="68"/>
      <c r="YK5080" s="68"/>
      <c r="YL5080" s="68"/>
      <c r="YM5080" s="68"/>
      <c r="YN5080" s="68"/>
      <c r="YO5080" s="68"/>
      <c r="YP5080" s="68"/>
      <c r="YQ5080" s="68"/>
      <c r="YR5080" s="68"/>
      <c r="YS5080" s="68"/>
      <c r="YT5080" s="68"/>
      <c r="YU5080" s="68"/>
      <c r="YV5080" s="68"/>
      <c r="YW5080" s="68"/>
      <c r="YX5080" s="68">
        <v>0.999231859794943</v>
      </c>
      <c r="YY5080" s="68"/>
      <c r="YZ5080" s="68"/>
      <c r="ZA5080" s="68"/>
      <c r="ZB5080" s="68"/>
      <c r="ZC5080" s="68"/>
      <c r="ZD5080" s="68"/>
    </row>
    <row r="5081" spans="658:680" x14ac:dyDescent="0.25">
      <c r="YH5081" s="68"/>
      <c r="YI5081" s="68"/>
      <c r="YJ5081" s="68"/>
      <c r="YK5081" s="68"/>
      <c r="YL5081" s="68"/>
      <c r="YM5081" s="68"/>
      <c r="YN5081" s="68"/>
      <c r="YO5081" s="68"/>
      <c r="YP5081" s="68"/>
      <c r="YQ5081" s="68"/>
      <c r="YR5081" s="68"/>
      <c r="YS5081" s="68"/>
      <c r="YT5081" s="68"/>
      <c r="YU5081" s="68"/>
      <c r="YV5081" s="68"/>
      <c r="YW5081" s="68"/>
      <c r="YX5081" s="68">
        <v>0.99922713588081402</v>
      </c>
      <c r="YY5081" s="68"/>
      <c r="YZ5081" s="68"/>
      <c r="ZA5081" s="68"/>
      <c r="ZB5081" s="68"/>
      <c r="ZC5081" s="68"/>
      <c r="ZD5081" s="68"/>
    </row>
    <row r="5082" spans="658:680" x14ac:dyDescent="0.25">
      <c r="YH5082" s="68"/>
      <c r="YI5082" s="68"/>
      <c r="YJ5082" s="68"/>
      <c r="YK5082" s="68"/>
      <c r="YL5082" s="68"/>
      <c r="YM5082" s="68"/>
      <c r="YN5082" s="68"/>
      <c r="YO5082" s="68"/>
      <c r="YP5082" s="68"/>
      <c r="YQ5082" s="68"/>
      <c r="YR5082" s="68"/>
      <c r="YS5082" s="68"/>
      <c r="YT5082" s="68"/>
      <c r="YU5082" s="68"/>
      <c r="YV5082" s="68"/>
      <c r="YW5082" s="68"/>
      <c r="YX5082" s="68">
        <v>0.99922683195220796</v>
      </c>
      <c r="YY5082" s="68"/>
      <c r="YZ5082" s="68"/>
      <c r="ZA5082" s="68"/>
      <c r="ZB5082" s="68"/>
      <c r="ZC5082" s="68"/>
      <c r="ZD5082" s="68"/>
    </row>
    <row r="5083" spans="658:680" x14ac:dyDescent="0.25">
      <c r="YH5083" s="68"/>
      <c r="YI5083" s="68"/>
      <c r="YJ5083" s="68"/>
      <c r="YK5083" s="68"/>
      <c r="YL5083" s="68"/>
      <c r="YM5083" s="68"/>
      <c r="YN5083" s="68"/>
      <c r="YO5083" s="68"/>
      <c r="YP5083" s="68"/>
      <c r="YQ5083" s="68"/>
      <c r="YR5083" s="68"/>
      <c r="YS5083" s="68"/>
      <c r="YT5083" s="68"/>
      <c r="YU5083" s="68"/>
      <c r="YV5083" s="68"/>
      <c r="YW5083" s="68"/>
      <c r="YX5083" s="68">
        <v>0.99921974747331999</v>
      </c>
      <c r="YY5083" s="68"/>
      <c r="YZ5083" s="68"/>
      <c r="ZA5083" s="68"/>
      <c r="ZB5083" s="68"/>
      <c r="ZC5083" s="68"/>
      <c r="ZD5083" s="68"/>
    </row>
    <row r="5084" spans="658:680" x14ac:dyDescent="0.25">
      <c r="YH5084" s="68"/>
      <c r="YI5084" s="68"/>
      <c r="YJ5084" s="68"/>
      <c r="YK5084" s="68"/>
      <c r="YL5084" s="68"/>
      <c r="YM5084" s="68"/>
      <c r="YN5084" s="68"/>
      <c r="YO5084" s="68"/>
      <c r="YP5084" s="68"/>
      <c r="YQ5084" s="68"/>
      <c r="YR5084" s="68"/>
      <c r="YS5084" s="68"/>
      <c r="YT5084" s="68"/>
      <c r="YU5084" s="68"/>
      <c r="YV5084" s="68"/>
      <c r="YW5084" s="68"/>
      <c r="YX5084" s="68">
        <v>0.99921182993384094</v>
      </c>
      <c r="YY5084" s="68"/>
      <c r="YZ5084" s="68"/>
      <c r="ZA5084" s="68"/>
      <c r="ZB5084" s="68"/>
      <c r="ZC5084" s="68"/>
      <c r="ZD5084" s="68"/>
    </row>
    <row r="5085" spans="658:680" x14ac:dyDescent="0.25">
      <c r="YH5085" s="68"/>
      <c r="YI5085" s="68"/>
      <c r="YJ5085" s="68"/>
      <c r="YK5085" s="68"/>
      <c r="YL5085" s="68"/>
      <c r="YM5085" s="68"/>
      <c r="YN5085" s="68"/>
      <c r="YO5085" s="68"/>
      <c r="YP5085" s="68"/>
      <c r="YQ5085" s="68"/>
      <c r="YR5085" s="68"/>
      <c r="YS5085" s="68"/>
      <c r="YT5085" s="68"/>
      <c r="YU5085" s="68"/>
      <c r="YV5085" s="68"/>
      <c r="YW5085" s="68"/>
      <c r="YX5085" s="68">
        <v>0.99920108407614805</v>
      </c>
      <c r="YY5085" s="68"/>
      <c r="YZ5085" s="68"/>
      <c r="ZA5085" s="68"/>
      <c r="ZB5085" s="68"/>
      <c r="ZC5085" s="68"/>
      <c r="ZD5085" s="68"/>
    </row>
    <row r="5086" spans="658:680" x14ac:dyDescent="0.25">
      <c r="YH5086" s="68"/>
      <c r="YI5086" s="68"/>
      <c r="YJ5086" s="68"/>
      <c r="YK5086" s="68"/>
      <c r="YL5086" s="68"/>
      <c r="YM5086" s="68"/>
      <c r="YN5086" s="68"/>
      <c r="YO5086" s="68"/>
      <c r="YP5086" s="68"/>
      <c r="YQ5086" s="68"/>
      <c r="YR5086" s="68"/>
      <c r="YS5086" s="68"/>
      <c r="YT5086" s="68"/>
      <c r="YU5086" s="68"/>
      <c r="YV5086" s="68"/>
      <c r="YW5086" s="68"/>
      <c r="YX5086" s="68">
        <v>0.999198761691652</v>
      </c>
      <c r="YY5086" s="68"/>
      <c r="YZ5086" s="68"/>
      <c r="ZA5086" s="68"/>
      <c r="ZB5086" s="68"/>
      <c r="ZC5086" s="68"/>
      <c r="ZD5086" s="68"/>
    </row>
    <row r="5087" spans="658:680" x14ac:dyDescent="0.25">
      <c r="YH5087" s="68"/>
      <c r="YI5087" s="68"/>
      <c r="YJ5087" s="68"/>
      <c r="YK5087" s="68"/>
      <c r="YL5087" s="68"/>
      <c r="YM5087" s="68"/>
      <c r="YN5087" s="68"/>
      <c r="YO5087" s="68"/>
      <c r="YP5087" s="68"/>
      <c r="YQ5087" s="68"/>
      <c r="YR5087" s="68"/>
      <c r="YS5087" s="68"/>
      <c r="YT5087" s="68"/>
      <c r="YU5087" s="68"/>
      <c r="YV5087" s="68"/>
      <c r="YW5087" s="68"/>
      <c r="YX5087" s="68">
        <v>0.99918212862461497</v>
      </c>
      <c r="YY5087" s="68"/>
      <c r="YZ5087" s="68"/>
      <c r="ZA5087" s="68"/>
      <c r="ZB5087" s="68"/>
      <c r="ZC5087" s="68"/>
      <c r="ZD5087" s="68"/>
    </row>
    <row r="5088" spans="658:680" x14ac:dyDescent="0.25">
      <c r="YH5088" s="68"/>
      <c r="YI5088" s="68"/>
      <c r="YJ5088" s="68"/>
      <c r="YK5088" s="68"/>
      <c r="YL5088" s="68"/>
      <c r="YM5088" s="68"/>
      <c r="YN5088" s="68"/>
      <c r="YO5088" s="68"/>
      <c r="YP5088" s="68"/>
      <c r="YQ5088" s="68"/>
      <c r="YR5088" s="68"/>
      <c r="YS5088" s="68"/>
      <c r="YT5088" s="68"/>
      <c r="YU5088" s="68"/>
      <c r="YV5088" s="68"/>
      <c r="YW5088" s="68"/>
      <c r="YX5088" s="68">
        <v>0.99917707449752402</v>
      </c>
      <c r="YY5088" s="68"/>
      <c r="YZ5088" s="68"/>
      <c r="ZA5088" s="68"/>
      <c r="ZB5088" s="68"/>
      <c r="ZC5088" s="68"/>
      <c r="ZD5088" s="68"/>
    </row>
    <row r="5089" spans="658:680" x14ac:dyDescent="0.25">
      <c r="YH5089" s="68"/>
      <c r="YI5089" s="68"/>
      <c r="YJ5089" s="68"/>
      <c r="YK5089" s="68"/>
      <c r="YL5089" s="68"/>
      <c r="YM5089" s="68"/>
      <c r="YN5089" s="68"/>
      <c r="YO5089" s="68"/>
      <c r="YP5089" s="68"/>
      <c r="YQ5089" s="68"/>
      <c r="YR5089" s="68"/>
      <c r="YS5089" s="68"/>
      <c r="YT5089" s="68"/>
      <c r="YU5089" s="68"/>
      <c r="YV5089" s="68"/>
      <c r="YW5089" s="68"/>
      <c r="YX5089" s="68">
        <v>0.99916708513121999</v>
      </c>
      <c r="YY5089" s="68"/>
      <c r="YZ5089" s="68"/>
      <c r="ZA5089" s="68"/>
      <c r="ZB5089" s="68"/>
      <c r="ZC5089" s="68"/>
      <c r="ZD5089" s="68"/>
    </row>
    <row r="5090" spans="658:680" x14ac:dyDescent="0.25">
      <c r="YH5090" s="68"/>
      <c r="YI5090" s="68"/>
      <c r="YJ5090" s="68"/>
      <c r="YK5090" s="68"/>
      <c r="YL5090" s="68"/>
      <c r="YM5090" s="68"/>
      <c r="YN5090" s="68"/>
      <c r="YO5090" s="68"/>
      <c r="YP5090" s="68"/>
      <c r="YQ5090" s="68"/>
      <c r="YR5090" s="68"/>
      <c r="YS5090" s="68"/>
      <c r="YT5090" s="68"/>
      <c r="YU5090" s="68"/>
      <c r="YV5090" s="68"/>
      <c r="YW5090" s="68"/>
      <c r="YX5090" s="68">
        <v>0.99916525113535803</v>
      </c>
      <c r="YY5090" s="68"/>
      <c r="YZ5090" s="68"/>
      <c r="ZA5090" s="68"/>
      <c r="ZB5090" s="68"/>
      <c r="ZC5090" s="68"/>
      <c r="ZD5090" s="68"/>
    </row>
    <row r="5091" spans="658:680" x14ac:dyDescent="0.25">
      <c r="YH5091" s="68"/>
      <c r="YI5091" s="68"/>
      <c r="YJ5091" s="68"/>
      <c r="YK5091" s="68"/>
      <c r="YL5091" s="68"/>
      <c r="YM5091" s="68"/>
      <c r="YN5091" s="68"/>
      <c r="YO5091" s="68"/>
      <c r="YP5091" s="68"/>
      <c r="YQ5091" s="68"/>
      <c r="YR5091" s="68"/>
      <c r="YS5091" s="68"/>
      <c r="YT5091" s="68"/>
      <c r="YU5091" s="68"/>
      <c r="YV5091" s="68"/>
      <c r="YW5091" s="68"/>
      <c r="YX5091" s="68">
        <v>0.99916019234735498</v>
      </c>
      <c r="YY5091" s="68"/>
      <c r="YZ5091" s="68"/>
      <c r="ZA5091" s="68"/>
      <c r="ZB5091" s="68"/>
      <c r="ZC5091" s="68"/>
      <c r="ZD5091" s="68"/>
    </row>
    <row r="5092" spans="658:680" x14ac:dyDescent="0.25">
      <c r="YH5092" s="68"/>
      <c r="YI5092" s="68"/>
      <c r="YJ5092" s="68"/>
      <c r="YK5092" s="68"/>
      <c r="YL5092" s="68"/>
      <c r="YM5092" s="68"/>
      <c r="YN5092" s="68"/>
      <c r="YO5092" s="68"/>
      <c r="YP5092" s="68"/>
      <c r="YQ5092" s="68"/>
      <c r="YR5092" s="68"/>
      <c r="YS5092" s="68"/>
      <c r="YT5092" s="68"/>
      <c r="YU5092" s="68"/>
      <c r="YV5092" s="68"/>
      <c r="YW5092" s="68"/>
      <c r="YX5092" s="68">
        <v>0.99915578759145496</v>
      </c>
      <c r="YY5092" s="68"/>
      <c r="YZ5092" s="68"/>
      <c r="ZA5092" s="68"/>
      <c r="ZB5092" s="68"/>
      <c r="ZC5092" s="68"/>
      <c r="ZD5092" s="68"/>
    </row>
    <row r="5093" spans="658:680" x14ac:dyDescent="0.25">
      <c r="YH5093" s="68"/>
      <c r="YI5093" s="68"/>
      <c r="YJ5093" s="68"/>
      <c r="YK5093" s="68"/>
      <c r="YL5093" s="68"/>
      <c r="YM5093" s="68"/>
      <c r="YN5093" s="68"/>
      <c r="YO5093" s="68"/>
      <c r="YP5093" s="68"/>
      <c r="YQ5093" s="68"/>
      <c r="YR5093" s="68"/>
      <c r="YS5093" s="68"/>
      <c r="YT5093" s="68"/>
      <c r="YU5093" s="68"/>
      <c r="YV5093" s="68"/>
      <c r="YW5093" s="68"/>
      <c r="YX5093" s="68">
        <v>0.99915356683437695</v>
      </c>
      <c r="YY5093" s="68"/>
      <c r="YZ5093" s="68"/>
      <c r="ZA5093" s="68"/>
      <c r="ZB5093" s="68"/>
      <c r="ZC5093" s="68"/>
      <c r="ZD5093" s="68"/>
    </row>
    <row r="5094" spans="658:680" x14ac:dyDescent="0.25">
      <c r="YH5094" s="68"/>
      <c r="YI5094" s="68"/>
      <c r="YJ5094" s="68"/>
      <c r="YK5094" s="68"/>
      <c r="YL5094" s="68"/>
      <c r="YM5094" s="68"/>
      <c r="YN5094" s="68"/>
      <c r="YO5094" s="68"/>
      <c r="YP5094" s="68"/>
      <c r="YQ5094" s="68"/>
      <c r="YR5094" s="68"/>
      <c r="YS5094" s="68"/>
      <c r="YT5094" s="68"/>
      <c r="YU5094" s="68"/>
      <c r="YV5094" s="68"/>
      <c r="YW5094" s="68"/>
      <c r="YX5094" s="68">
        <v>0.99914661999038901</v>
      </c>
      <c r="YY5094" s="68"/>
      <c r="YZ5094" s="68"/>
      <c r="ZA5094" s="68"/>
      <c r="ZB5094" s="68"/>
      <c r="ZC5094" s="68"/>
      <c r="ZD5094" s="68"/>
    </row>
    <row r="5095" spans="658:680" x14ac:dyDescent="0.25">
      <c r="YH5095" s="68"/>
      <c r="YI5095" s="68"/>
      <c r="YJ5095" s="68"/>
      <c r="YK5095" s="68"/>
      <c r="YL5095" s="68"/>
      <c r="YM5095" s="68"/>
      <c r="YN5095" s="68"/>
      <c r="YO5095" s="68"/>
      <c r="YP5095" s="68"/>
      <c r="YQ5095" s="68"/>
      <c r="YR5095" s="68"/>
      <c r="YS5095" s="68"/>
      <c r="YT5095" s="68"/>
      <c r="YU5095" s="68"/>
      <c r="YV5095" s="68"/>
      <c r="YW5095" s="68"/>
      <c r="YX5095" s="68">
        <v>0.99914015416081503</v>
      </c>
      <c r="YY5095" s="68"/>
      <c r="YZ5095" s="68"/>
      <c r="ZA5095" s="68"/>
      <c r="ZB5095" s="68"/>
      <c r="ZC5095" s="68"/>
      <c r="ZD5095" s="68"/>
    </row>
    <row r="5096" spans="658:680" x14ac:dyDescent="0.25">
      <c r="YH5096" s="68"/>
      <c r="YI5096" s="68"/>
      <c r="YJ5096" s="68"/>
      <c r="YK5096" s="68"/>
      <c r="YL5096" s="68"/>
      <c r="YM5096" s="68"/>
      <c r="YN5096" s="68"/>
      <c r="YO5096" s="68"/>
      <c r="YP5096" s="68"/>
      <c r="YQ5096" s="68"/>
      <c r="YR5096" s="68"/>
      <c r="YS5096" s="68"/>
      <c r="YT5096" s="68"/>
      <c r="YU5096" s="68"/>
      <c r="YV5096" s="68"/>
      <c r="YW5096" s="68"/>
      <c r="YX5096" s="68">
        <v>0.999137701342238</v>
      </c>
      <c r="YY5096" s="68"/>
      <c r="YZ5096" s="68"/>
      <c r="ZA5096" s="68"/>
      <c r="ZB5096" s="68"/>
      <c r="ZC5096" s="68"/>
      <c r="ZD5096" s="68"/>
    </row>
    <row r="5097" spans="658:680" x14ac:dyDescent="0.25">
      <c r="YH5097" s="68"/>
      <c r="YI5097" s="68"/>
      <c r="YJ5097" s="68"/>
      <c r="YK5097" s="68"/>
      <c r="YL5097" s="68"/>
      <c r="YM5097" s="68"/>
      <c r="YN5097" s="68"/>
      <c r="YO5097" s="68"/>
      <c r="YP5097" s="68"/>
      <c r="YQ5097" s="68"/>
      <c r="YR5097" s="68"/>
      <c r="YS5097" s="68"/>
      <c r="YT5097" s="68"/>
      <c r="YU5097" s="68"/>
      <c r="YV5097" s="68"/>
      <c r="YW5097" s="68"/>
      <c r="YX5097" s="68">
        <v>0.99913268826622004</v>
      </c>
      <c r="YY5097" s="68"/>
      <c r="YZ5097" s="68"/>
      <c r="ZA5097" s="68"/>
      <c r="ZB5097" s="68"/>
      <c r="ZC5097" s="68"/>
      <c r="ZD5097" s="68"/>
    </row>
    <row r="5098" spans="658:680" x14ac:dyDescent="0.25">
      <c r="YH5098" s="68"/>
      <c r="YI5098" s="68"/>
      <c r="YJ5098" s="68"/>
      <c r="YK5098" s="68"/>
      <c r="YL5098" s="68"/>
      <c r="YM5098" s="68"/>
      <c r="YN5098" s="68"/>
      <c r="YO5098" s="68"/>
      <c r="YP5098" s="68"/>
      <c r="YQ5098" s="68"/>
      <c r="YR5098" s="68"/>
      <c r="YS5098" s="68"/>
      <c r="YT5098" s="68"/>
      <c r="YU5098" s="68"/>
      <c r="YV5098" s="68"/>
      <c r="YW5098" s="68"/>
      <c r="YX5098" s="68">
        <v>0.99913230945765596</v>
      </c>
      <c r="YY5098" s="68"/>
      <c r="YZ5098" s="68"/>
      <c r="ZA5098" s="68"/>
      <c r="ZB5098" s="68"/>
      <c r="ZC5098" s="68"/>
      <c r="ZD5098" s="68"/>
    </row>
    <row r="5099" spans="658:680" x14ac:dyDescent="0.25">
      <c r="YH5099" s="68"/>
      <c r="YI5099" s="68"/>
      <c r="YJ5099" s="68"/>
      <c r="YK5099" s="68"/>
      <c r="YL5099" s="68"/>
      <c r="YM5099" s="68"/>
      <c r="YN5099" s="68"/>
      <c r="YO5099" s="68"/>
      <c r="YP5099" s="68"/>
      <c r="YQ5099" s="68"/>
      <c r="YR5099" s="68"/>
      <c r="YS5099" s="68"/>
      <c r="YT5099" s="68"/>
      <c r="YU5099" s="68"/>
      <c r="YV5099" s="68"/>
      <c r="YW5099" s="68"/>
      <c r="YX5099" s="68">
        <v>0.999130760394496</v>
      </c>
      <c r="YY5099" s="68"/>
      <c r="YZ5099" s="68"/>
      <c r="ZA5099" s="68"/>
      <c r="ZB5099" s="68"/>
      <c r="ZC5099" s="68"/>
      <c r="ZD5099" s="68"/>
    </row>
    <row r="5100" spans="658:680" x14ac:dyDescent="0.25">
      <c r="YH5100" s="68"/>
      <c r="YI5100" s="68"/>
      <c r="YJ5100" s="68"/>
      <c r="YK5100" s="68"/>
      <c r="YL5100" s="68"/>
      <c r="YM5100" s="68"/>
      <c r="YN5100" s="68"/>
      <c r="YO5100" s="68"/>
      <c r="YP5100" s="68"/>
      <c r="YQ5100" s="68"/>
      <c r="YR5100" s="68"/>
      <c r="YS5100" s="68"/>
      <c r="YT5100" s="68"/>
      <c r="YU5100" s="68"/>
      <c r="YV5100" s="68"/>
      <c r="YW5100" s="68"/>
      <c r="YX5100" s="68">
        <v>0.99912772436868302</v>
      </c>
      <c r="YY5100" s="68"/>
      <c r="YZ5100" s="68"/>
      <c r="ZA5100" s="68"/>
      <c r="ZB5100" s="68"/>
      <c r="ZC5100" s="68"/>
      <c r="ZD5100" s="68"/>
    </row>
    <row r="5101" spans="658:680" x14ac:dyDescent="0.25">
      <c r="YH5101" s="68"/>
      <c r="YI5101" s="68"/>
      <c r="YJ5101" s="68"/>
      <c r="YK5101" s="68"/>
      <c r="YL5101" s="68"/>
      <c r="YM5101" s="68"/>
      <c r="YN5101" s="68"/>
      <c r="YO5101" s="68"/>
      <c r="YP5101" s="68"/>
      <c r="YQ5101" s="68"/>
      <c r="YR5101" s="68"/>
      <c r="YS5101" s="68"/>
      <c r="YT5101" s="68"/>
      <c r="YU5101" s="68"/>
      <c r="YV5101" s="68"/>
      <c r="YW5101" s="68"/>
      <c r="YX5101" s="68">
        <v>0.99912525484408499</v>
      </c>
      <c r="YY5101" s="68"/>
      <c r="YZ5101" s="68"/>
      <c r="ZA5101" s="68"/>
      <c r="ZB5101" s="68"/>
      <c r="ZC5101" s="68"/>
      <c r="ZD5101" s="68"/>
    </row>
    <row r="5102" spans="658:680" x14ac:dyDescent="0.25">
      <c r="YH5102" s="68"/>
      <c r="YI5102" s="68"/>
      <c r="YJ5102" s="68"/>
      <c r="YK5102" s="68"/>
      <c r="YL5102" s="68"/>
      <c r="YM5102" s="68"/>
      <c r="YN5102" s="68"/>
      <c r="YO5102" s="68"/>
      <c r="YP5102" s="68"/>
      <c r="YQ5102" s="68"/>
      <c r="YR5102" s="68"/>
      <c r="YS5102" s="68"/>
      <c r="YT5102" s="68"/>
      <c r="YU5102" s="68"/>
      <c r="YV5102" s="68"/>
      <c r="YW5102" s="68"/>
      <c r="YX5102" s="68">
        <v>0.99912374876333798</v>
      </c>
      <c r="YY5102" s="68"/>
      <c r="YZ5102" s="68"/>
      <c r="ZA5102" s="68"/>
      <c r="ZB5102" s="68"/>
      <c r="ZC5102" s="68"/>
      <c r="ZD5102" s="68"/>
    </row>
    <row r="5103" spans="658:680" x14ac:dyDescent="0.25">
      <c r="YH5103" s="68"/>
      <c r="YI5103" s="68"/>
      <c r="YJ5103" s="68"/>
      <c r="YK5103" s="68"/>
      <c r="YL5103" s="68"/>
      <c r="YM5103" s="68"/>
      <c r="YN5103" s="68"/>
      <c r="YO5103" s="68"/>
      <c r="YP5103" s="68"/>
      <c r="YQ5103" s="68"/>
      <c r="YR5103" s="68"/>
      <c r="YS5103" s="68"/>
      <c r="YT5103" s="68"/>
      <c r="YU5103" s="68"/>
      <c r="YV5103" s="68"/>
      <c r="YW5103" s="68"/>
      <c r="YX5103" s="68">
        <v>0.99912173015413397</v>
      </c>
      <c r="YY5103" s="68"/>
      <c r="YZ5103" s="68"/>
      <c r="ZA5103" s="68"/>
      <c r="ZB5103" s="68"/>
      <c r="ZC5103" s="68"/>
      <c r="ZD5103" s="68"/>
    </row>
    <row r="5104" spans="658:680" x14ac:dyDescent="0.25">
      <c r="YH5104" s="68"/>
      <c r="YI5104" s="68"/>
      <c r="YJ5104" s="68"/>
      <c r="YK5104" s="68"/>
      <c r="YL5104" s="68"/>
      <c r="YM5104" s="68"/>
      <c r="YN5104" s="68"/>
      <c r="YO5104" s="68"/>
      <c r="YP5104" s="68"/>
      <c r="YQ5104" s="68"/>
      <c r="YR5104" s="68"/>
      <c r="YS5104" s="68"/>
      <c r="YT5104" s="68"/>
      <c r="YU5104" s="68"/>
      <c r="YV5104" s="68"/>
      <c r="YW5104" s="68"/>
      <c r="YX5104" s="68">
        <v>0.99912156897936999</v>
      </c>
      <c r="YY5104" s="68"/>
      <c r="YZ5104" s="68"/>
      <c r="ZA5104" s="68"/>
      <c r="ZB5104" s="68"/>
      <c r="ZC5104" s="68"/>
      <c r="ZD5104" s="68"/>
    </row>
    <row r="5105" spans="658:680" x14ac:dyDescent="0.25">
      <c r="YH5105" s="68"/>
      <c r="YI5105" s="68"/>
      <c r="YJ5105" s="68"/>
      <c r="YK5105" s="68"/>
      <c r="YL5105" s="68"/>
      <c r="YM5105" s="68"/>
      <c r="YN5105" s="68"/>
      <c r="YO5105" s="68"/>
      <c r="YP5105" s="68"/>
      <c r="YQ5105" s="68"/>
      <c r="YR5105" s="68"/>
      <c r="YS5105" s="68"/>
      <c r="YT5105" s="68"/>
      <c r="YU5105" s="68"/>
      <c r="YV5105" s="68"/>
      <c r="YW5105" s="68"/>
      <c r="YX5105" s="68">
        <v>0.999114585179526</v>
      </c>
      <c r="YY5105" s="68"/>
      <c r="YZ5105" s="68"/>
      <c r="ZA5105" s="68"/>
      <c r="ZB5105" s="68"/>
      <c r="ZC5105" s="68"/>
      <c r="ZD5105" s="68"/>
    </row>
    <row r="5106" spans="658:680" x14ac:dyDescent="0.25">
      <c r="YH5106" s="68"/>
      <c r="YI5106" s="68"/>
      <c r="YJ5106" s="68"/>
      <c r="YK5106" s="68"/>
      <c r="YL5106" s="68"/>
      <c r="YM5106" s="68"/>
      <c r="YN5106" s="68"/>
      <c r="YO5106" s="68"/>
      <c r="YP5106" s="68"/>
      <c r="YQ5106" s="68"/>
      <c r="YR5106" s="68"/>
      <c r="YS5106" s="68"/>
      <c r="YT5106" s="68"/>
      <c r="YU5106" s="68"/>
      <c r="YV5106" s="68"/>
      <c r="YW5106" s="68"/>
      <c r="YX5106" s="68">
        <v>0.999112617845623</v>
      </c>
      <c r="YY5106" s="68"/>
      <c r="YZ5106" s="68"/>
      <c r="ZA5106" s="68"/>
      <c r="ZB5106" s="68"/>
      <c r="ZC5106" s="68"/>
      <c r="ZD5106" s="68"/>
    </row>
    <row r="5107" spans="658:680" x14ac:dyDescent="0.25">
      <c r="YH5107" s="68"/>
      <c r="YI5107" s="68"/>
      <c r="YJ5107" s="68"/>
      <c r="YK5107" s="68"/>
      <c r="YL5107" s="68"/>
      <c r="YM5107" s="68"/>
      <c r="YN5107" s="68"/>
      <c r="YO5107" s="68"/>
      <c r="YP5107" s="68"/>
      <c r="YQ5107" s="68"/>
      <c r="YR5107" s="68"/>
      <c r="YS5107" s="68"/>
      <c r="YT5107" s="68"/>
      <c r="YU5107" s="68"/>
      <c r="YV5107" s="68"/>
      <c r="YW5107" s="68"/>
      <c r="YX5107" s="68">
        <v>0.99911008768277898</v>
      </c>
      <c r="YY5107" s="68"/>
      <c r="YZ5107" s="68"/>
      <c r="ZA5107" s="68"/>
      <c r="ZB5107" s="68"/>
      <c r="ZC5107" s="68"/>
      <c r="ZD5107" s="68"/>
    </row>
    <row r="5108" spans="658:680" x14ac:dyDescent="0.25">
      <c r="YH5108" s="68"/>
      <c r="YI5108" s="68"/>
      <c r="YJ5108" s="68"/>
      <c r="YK5108" s="68"/>
      <c r="YL5108" s="68"/>
      <c r="YM5108" s="68"/>
      <c r="YN5108" s="68"/>
      <c r="YO5108" s="68"/>
      <c r="YP5108" s="68"/>
      <c r="YQ5108" s="68"/>
      <c r="YR5108" s="68"/>
      <c r="YS5108" s="68"/>
      <c r="YT5108" s="68"/>
      <c r="YU5108" s="68"/>
      <c r="YV5108" s="68"/>
      <c r="YW5108" s="68"/>
      <c r="YX5108" s="68">
        <v>0.99910619271825296</v>
      </c>
      <c r="YY5108" s="68"/>
      <c r="YZ5108" s="68"/>
      <c r="ZA5108" s="68"/>
      <c r="ZB5108" s="68"/>
      <c r="ZC5108" s="68"/>
      <c r="ZD5108" s="68"/>
    </row>
    <row r="5109" spans="658:680" x14ac:dyDescent="0.25">
      <c r="YH5109" s="68"/>
      <c r="YI5109" s="68"/>
      <c r="YJ5109" s="68"/>
      <c r="YK5109" s="68"/>
      <c r="YL5109" s="68"/>
      <c r="YM5109" s="68"/>
      <c r="YN5109" s="68"/>
      <c r="YO5109" s="68"/>
      <c r="YP5109" s="68"/>
      <c r="YQ5109" s="68"/>
      <c r="YR5109" s="68"/>
      <c r="YS5109" s="68"/>
      <c r="YT5109" s="68"/>
      <c r="YU5109" s="68"/>
      <c r="YV5109" s="68"/>
      <c r="YW5109" s="68"/>
      <c r="YX5109" s="68">
        <v>0.99910552698365995</v>
      </c>
      <c r="YY5109" s="68"/>
      <c r="YZ5109" s="68"/>
      <c r="ZA5109" s="68"/>
      <c r="ZB5109" s="68"/>
      <c r="ZC5109" s="68"/>
      <c r="ZD5109" s="68"/>
    </row>
    <row r="5110" spans="658:680" x14ac:dyDescent="0.25">
      <c r="YH5110" s="68"/>
      <c r="YI5110" s="68"/>
      <c r="YJ5110" s="68"/>
      <c r="YK5110" s="68"/>
      <c r="YL5110" s="68"/>
      <c r="YM5110" s="68"/>
      <c r="YN5110" s="68"/>
      <c r="YO5110" s="68"/>
      <c r="YP5110" s="68"/>
      <c r="YQ5110" s="68"/>
      <c r="YR5110" s="68"/>
      <c r="YS5110" s="68"/>
      <c r="YT5110" s="68"/>
      <c r="YU5110" s="68"/>
      <c r="YV5110" s="68"/>
      <c r="YW5110" s="68"/>
      <c r="YX5110" s="68">
        <v>0.99910024343738801</v>
      </c>
      <c r="YY5110" s="68"/>
      <c r="YZ5110" s="68"/>
      <c r="ZA5110" s="68"/>
      <c r="ZB5110" s="68"/>
      <c r="ZC5110" s="68"/>
      <c r="ZD5110" s="68"/>
    </row>
    <row r="5111" spans="658:680" x14ac:dyDescent="0.25">
      <c r="YH5111" s="68"/>
      <c r="YI5111" s="68"/>
      <c r="YJ5111" s="68"/>
      <c r="YK5111" s="68"/>
      <c r="YL5111" s="68"/>
      <c r="YM5111" s="68"/>
      <c r="YN5111" s="68"/>
      <c r="YO5111" s="68"/>
      <c r="YP5111" s="68"/>
      <c r="YQ5111" s="68"/>
      <c r="YR5111" s="68"/>
      <c r="YS5111" s="68"/>
      <c r="YT5111" s="68"/>
      <c r="YU5111" s="68"/>
      <c r="YV5111" s="68"/>
      <c r="YW5111" s="68"/>
      <c r="YX5111" s="68">
        <v>0.99909758751549504</v>
      </c>
      <c r="YY5111" s="68"/>
      <c r="YZ5111" s="68"/>
      <c r="ZA5111" s="68"/>
      <c r="ZB5111" s="68"/>
      <c r="ZC5111" s="68"/>
      <c r="ZD5111" s="68"/>
    </row>
    <row r="5112" spans="658:680" x14ac:dyDescent="0.25">
      <c r="YH5112" s="68"/>
      <c r="YI5112" s="68"/>
      <c r="YJ5112" s="68"/>
      <c r="YK5112" s="68"/>
      <c r="YL5112" s="68"/>
      <c r="YM5112" s="68"/>
      <c r="YN5112" s="68"/>
      <c r="YO5112" s="68"/>
      <c r="YP5112" s="68"/>
      <c r="YQ5112" s="68"/>
      <c r="YR5112" s="68"/>
      <c r="YS5112" s="68"/>
      <c r="YT5112" s="68"/>
      <c r="YU5112" s="68"/>
      <c r="YV5112" s="68"/>
      <c r="YW5112" s="68"/>
      <c r="YX5112" s="68">
        <v>0.99909471315042198</v>
      </c>
      <c r="YY5112" s="68"/>
      <c r="YZ5112" s="68"/>
      <c r="ZA5112" s="68"/>
      <c r="ZB5112" s="68"/>
      <c r="ZC5112" s="68"/>
      <c r="ZD5112" s="68"/>
    </row>
    <row r="5113" spans="658:680" x14ac:dyDescent="0.25">
      <c r="YH5113" s="68"/>
      <c r="YI5113" s="68"/>
      <c r="YJ5113" s="68"/>
      <c r="YK5113" s="68"/>
      <c r="YL5113" s="68"/>
      <c r="YM5113" s="68"/>
      <c r="YN5113" s="68"/>
      <c r="YO5113" s="68"/>
      <c r="YP5113" s="68"/>
      <c r="YQ5113" s="68"/>
      <c r="YR5113" s="68"/>
      <c r="YS5113" s="68"/>
      <c r="YT5113" s="68"/>
      <c r="YU5113" s="68"/>
      <c r="YV5113" s="68"/>
      <c r="YW5113" s="68"/>
      <c r="YX5113" s="68">
        <v>0.99909421079962402</v>
      </c>
      <c r="YY5113" s="68"/>
      <c r="YZ5113" s="68"/>
      <c r="ZA5113" s="68"/>
      <c r="ZB5113" s="68"/>
      <c r="ZC5113" s="68"/>
      <c r="ZD5113" s="68"/>
    </row>
    <row r="5114" spans="658:680" x14ac:dyDescent="0.25">
      <c r="YH5114" s="68"/>
      <c r="YI5114" s="68"/>
      <c r="YJ5114" s="68"/>
      <c r="YK5114" s="68"/>
      <c r="YL5114" s="68"/>
      <c r="YM5114" s="68"/>
      <c r="YN5114" s="68"/>
      <c r="YO5114" s="68"/>
      <c r="YP5114" s="68"/>
      <c r="YQ5114" s="68"/>
      <c r="YR5114" s="68"/>
      <c r="YS5114" s="68"/>
      <c r="YT5114" s="68"/>
      <c r="YU5114" s="68"/>
      <c r="YV5114" s="68"/>
      <c r="YW5114" s="68"/>
      <c r="YX5114" s="68">
        <v>0.99909402094454502</v>
      </c>
      <c r="YY5114" s="68"/>
      <c r="YZ5114" s="68"/>
      <c r="ZA5114" s="68"/>
      <c r="ZB5114" s="68"/>
      <c r="ZC5114" s="68"/>
      <c r="ZD5114" s="68"/>
    </row>
    <row r="5115" spans="658:680" x14ac:dyDescent="0.25">
      <c r="YH5115" s="68"/>
      <c r="YI5115" s="68"/>
      <c r="YJ5115" s="68"/>
      <c r="YK5115" s="68"/>
      <c r="YL5115" s="68"/>
      <c r="YM5115" s="68"/>
      <c r="YN5115" s="68"/>
      <c r="YO5115" s="68"/>
      <c r="YP5115" s="68"/>
      <c r="YQ5115" s="68"/>
      <c r="YR5115" s="68"/>
      <c r="YS5115" s="68"/>
      <c r="YT5115" s="68"/>
      <c r="YU5115" s="68"/>
      <c r="YV5115" s="68"/>
      <c r="YW5115" s="68"/>
      <c r="YX5115" s="68">
        <v>0.99909314143681904</v>
      </c>
      <c r="YY5115" s="68"/>
      <c r="YZ5115" s="68"/>
      <c r="ZA5115" s="68"/>
      <c r="ZB5115" s="68"/>
      <c r="ZC5115" s="68"/>
      <c r="ZD5115" s="68"/>
    </row>
    <row r="5116" spans="658:680" x14ac:dyDescent="0.25">
      <c r="YH5116" s="68"/>
      <c r="YI5116" s="68"/>
      <c r="YJ5116" s="68"/>
      <c r="YK5116" s="68"/>
      <c r="YL5116" s="68"/>
      <c r="YM5116" s="68"/>
      <c r="YN5116" s="68"/>
      <c r="YO5116" s="68"/>
      <c r="YP5116" s="68"/>
      <c r="YQ5116" s="68"/>
      <c r="YR5116" s="68"/>
      <c r="YS5116" s="68"/>
      <c r="YT5116" s="68"/>
      <c r="YU5116" s="68"/>
      <c r="YV5116" s="68"/>
      <c r="YW5116" s="68"/>
      <c r="YX5116" s="68">
        <v>0.99909226311793498</v>
      </c>
      <c r="YY5116" s="68"/>
      <c r="YZ5116" s="68"/>
      <c r="ZA5116" s="68"/>
      <c r="ZB5116" s="68"/>
      <c r="ZC5116" s="68"/>
      <c r="ZD5116" s="68"/>
    </row>
    <row r="5117" spans="658:680" x14ac:dyDescent="0.25">
      <c r="YH5117" s="68"/>
      <c r="YI5117" s="68"/>
      <c r="YJ5117" s="68"/>
      <c r="YK5117" s="68"/>
      <c r="YL5117" s="68"/>
      <c r="YM5117" s="68"/>
      <c r="YN5117" s="68"/>
      <c r="YO5117" s="68"/>
      <c r="YP5117" s="68"/>
      <c r="YQ5117" s="68"/>
      <c r="YR5117" s="68"/>
      <c r="YS5117" s="68"/>
      <c r="YT5117" s="68"/>
      <c r="YU5117" s="68"/>
      <c r="YV5117" s="68"/>
      <c r="YW5117" s="68"/>
      <c r="YX5117" s="68">
        <v>0.99908694257759201</v>
      </c>
      <c r="YY5117" s="68"/>
      <c r="YZ5117" s="68"/>
      <c r="ZA5117" s="68"/>
      <c r="ZB5117" s="68"/>
      <c r="ZC5117" s="68"/>
      <c r="ZD5117" s="68"/>
    </row>
    <row r="5118" spans="658:680" x14ac:dyDescent="0.25">
      <c r="YH5118" s="68"/>
      <c r="YI5118" s="68"/>
      <c r="YJ5118" s="68"/>
      <c r="YK5118" s="68"/>
      <c r="YL5118" s="68"/>
      <c r="YM5118" s="68"/>
      <c r="YN5118" s="68"/>
      <c r="YO5118" s="68"/>
      <c r="YP5118" s="68"/>
      <c r="YQ5118" s="68"/>
      <c r="YR5118" s="68"/>
      <c r="YS5118" s="68"/>
      <c r="YT5118" s="68"/>
      <c r="YU5118" s="68"/>
      <c r="YV5118" s="68"/>
      <c r="YW5118" s="68"/>
      <c r="YX5118" s="68">
        <v>0.99908164707940905</v>
      </c>
      <c r="YY5118" s="68"/>
      <c r="YZ5118" s="68"/>
      <c r="ZA5118" s="68"/>
      <c r="ZB5118" s="68"/>
      <c r="ZC5118" s="68"/>
      <c r="ZD5118" s="68"/>
    </row>
    <row r="5119" spans="658:680" x14ac:dyDescent="0.25">
      <c r="YH5119" s="68"/>
      <c r="YI5119" s="68"/>
      <c r="YJ5119" s="68"/>
      <c r="YK5119" s="68"/>
      <c r="YL5119" s="68"/>
      <c r="YM5119" s="68"/>
      <c r="YN5119" s="68"/>
      <c r="YO5119" s="68"/>
      <c r="YP5119" s="68"/>
      <c r="YQ5119" s="68"/>
      <c r="YR5119" s="68"/>
      <c r="YS5119" s="68"/>
      <c r="YT5119" s="68"/>
      <c r="YU5119" s="68"/>
      <c r="YV5119" s="68"/>
      <c r="YW5119" s="68"/>
      <c r="YX5119" s="68">
        <v>0.99907479138121602</v>
      </c>
      <c r="YY5119" s="68"/>
      <c r="YZ5119" s="68"/>
      <c r="ZA5119" s="68"/>
      <c r="ZB5119" s="68"/>
      <c r="ZC5119" s="68"/>
      <c r="ZD5119" s="68"/>
    </row>
    <row r="5120" spans="658:680" x14ac:dyDescent="0.25">
      <c r="YH5120" s="68"/>
      <c r="YI5120" s="68"/>
      <c r="YJ5120" s="68"/>
      <c r="YK5120" s="68"/>
      <c r="YL5120" s="68"/>
      <c r="YM5120" s="68"/>
      <c r="YN5120" s="68"/>
      <c r="YO5120" s="68"/>
      <c r="YP5120" s="68"/>
      <c r="YQ5120" s="68"/>
      <c r="YR5120" s="68"/>
      <c r="YS5120" s="68"/>
      <c r="YT5120" s="68"/>
      <c r="YU5120" s="68"/>
      <c r="YV5120" s="68"/>
      <c r="YW5120" s="68"/>
      <c r="YX5120" s="68">
        <v>0.99906539377537196</v>
      </c>
      <c r="YY5120" s="68"/>
      <c r="YZ5120" s="68"/>
      <c r="ZA5120" s="68"/>
      <c r="ZB5120" s="68"/>
      <c r="ZC5120" s="68"/>
      <c r="ZD5120" s="68"/>
    </row>
    <row r="5121" spans="658:680" x14ac:dyDescent="0.25">
      <c r="YH5121" s="68"/>
      <c r="YI5121" s="68"/>
      <c r="YJ5121" s="68"/>
      <c r="YK5121" s="68"/>
      <c r="YL5121" s="68"/>
      <c r="YM5121" s="68"/>
      <c r="YN5121" s="68"/>
      <c r="YO5121" s="68"/>
      <c r="YP5121" s="68"/>
      <c r="YQ5121" s="68"/>
      <c r="YR5121" s="68"/>
      <c r="YS5121" s="68"/>
      <c r="YT5121" s="68"/>
      <c r="YU5121" s="68"/>
      <c r="YV5121" s="68"/>
      <c r="YW5121" s="68"/>
      <c r="YX5121" s="68">
        <v>0.99905811597344596</v>
      </c>
      <c r="YY5121" s="68"/>
      <c r="YZ5121" s="68"/>
      <c r="ZA5121" s="68"/>
      <c r="ZB5121" s="68"/>
      <c r="ZC5121" s="68"/>
      <c r="ZD5121" s="68"/>
    </row>
    <row r="5122" spans="658:680" x14ac:dyDescent="0.25">
      <c r="YH5122" s="68"/>
      <c r="YI5122" s="68"/>
      <c r="YJ5122" s="68"/>
      <c r="YK5122" s="68"/>
      <c r="YL5122" s="68"/>
      <c r="YM5122" s="68"/>
      <c r="YN5122" s="68"/>
      <c r="YO5122" s="68"/>
      <c r="YP5122" s="68"/>
      <c r="YQ5122" s="68"/>
      <c r="YR5122" s="68"/>
      <c r="YS5122" s="68"/>
      <c r="YT5122" s="68"/>
      <c r="YU5122" s="68"/>
      <c r="YV5122" s="68"/>
      <c r="YW5122" s="68"/>
      <c r="YX5122" s="68">
        <v>0.99905535072332696</v>
      </c>
      <c r="YY5122" s="68"/>
      <c r="YZ5122" s="68"/>
      <c r="ZA5122" s="68"/>
      <c r="ZB5122" s="68"/>
      <c r="ZC5122" s="68"/>
      <c r="ZD5122" s="68"/>
    </row>
    <row r="5123" spans="658:680" x14ac:dyDescent="0.25">
      <c r="YH5123" s="68"/>
      <c r="YI5123" s="68"/>
      <c r="YJ5123" s="68"/>
      <c r="YK5123" s="68"/>
      <c r="YL5123" s="68"/>
      <c r="YM5123" s="68"/>
      <c r="YN5123" s="68"/>
      <c r="YO5123" s="68"/>
      <c r="YP5123" s="68"/>
      <c r="YQ5123" s="68"/>
      <c r="YR5123" s="68"/>
      <c r="YS5123" s="68"/>
      <c r="YT5123" s="68"/>
      <c r="YU5123" s="68"/>
      <c r="YV5123" s="68"/>
      <c r="YW5123" s="68"/>
      <c r="YX5123" s="68">
        <v>0.99905209599211597</v>
      </c>
      <c r="YY5123" s="68"/>
      <c r="YZ5123" s="68"/>
      <c r="ZA5123" s="68"/>
      <c r="ZB5123" s="68"/>
      <c r="ZC5123" s="68"/>
      <c r="ZD5123" s="68"/>
    </row>
    <row r="5124" spans="658:680" x14ac:dyDescent="0.25">
      <c r="YH5124" s="68"/>
      <c r="YI5124" s="68"/>
      <c r="YJ5124" s="68"/>
      <c r="YK5124" s="68"/>
      <c r="YL5124" s="68"/>
      <c r="YM5124" s="68"/>
      <c r="YN5124" s="68"/>
      <c r="YO5124" s="68"/>
      <c r="YP5124" s="68"/>
      <c r="YQ5124" s="68"/>
      <c r="YR5124" s="68"/>
      <c r="YS5124" s="68"/>
      <c r="YT5124" s="68"/>
      <c r="YU5124" s="68"/>
      <c r="YV5124" s="68"/>
      <c r="YW5124" s="68"/>
      <c r="YX5124" s="68">
        <v>0.99905119588370594</v>
      </c>
      <c r="YY5124" s="68"/>
      <c r="YZ5124" s="68"/>
      <c r="ZA5124" s="68"/>
      <c r="ZB5124" s="68"/>
      <c r="ZC5124" s="68"/>
      <c r="ZD5124" s="68"/>
    </row>
    <row r="5125" spans="658:680" x14ac:dyDescent="0.25">
      <c r="YH5125" s="68"/>
      <c r="YI5125" s="68"/>
      <c r="YJ5125" s="68"/>
      <c r="YK5125" s="68"/>
      <c r="YL5125" s="68"/>
      <c r="YM5125" s="68"/>
      <c r="YN5125" s="68"/>
      <c r="YO5125" s="68"/>
      <c r="YP5125" s="68"/>
      <c r="YQ5125" s="68"/>
      <c r="YR5125" s="68"/>
      <c r="YS5125" s="68"/>
      <c r="YT5125" s="68"/>
      <c r="YU5125" s="68"/>
      <c r="YV5125" s="68"/>
      <c r="YW5125" s="68"/>
      <c r="YX5125" s="68">
        <v>0.99904032693231004</v>
      </c>
      <c r="YY5125" s="68"/>
      <c r="YZ5125" s="68"/>
      <c r="ZA5125" s="68"/>
      <c r="ZB5125" s="68"/>
      <c r="ZC5125" s="68"/>
      <c r="ZD5125" s="68"/>
    </row>
    <row r="5126" spans="658:680" x14ac:dyDescent="0.25">
      <c r="YH5126" s="68"/>
      <c r="YI5126" s="68"/>
      <c r="YJ5126" s="68"/>
      <c r="YK5126" s="68"/>
      <c r="YL5126" s="68"/>
      <c r="YM5126" s="68"/>
      <c r="YN5126" s="68"/>
      <c r="YO5126" s="68"/>
      <c r="YP5126" s="68"/>
      <c r="YQ5126" s="68"/>
      <c r="YR5126" s="68"/>
      <c r="YS5126" s="68"/>
      <c r="YT5126" s="68"/>
      <c r="YU5126" s="68"/>
      <c r="YV5126" s="68"/>
      <c r="YW5126" s="68"/>
      <c r="YX5126" s="68">
        <v>0.99903892860365395</v>
      </c>
      <c r="YY5126" s="68"/>
      <c r="YZ5126" s="68"/>
      <c r="ZA5126" s="68"/>
      <c r="ZB5126" s="68"/>
      <c r="ZC5126" s="68"/>
      <c r="ZD5126" s="68"/>
    </row>
    <row r="5127" spans="658:680" x14ac:dyDescent="0.25">
      <c r="YH5127" s="68"/>
      <c r="YI5127" s="68"/>
      <c r="YJ5127" s="68"/>
      <c r="YK5127" s="68"/>
      <c r="YL5127" s="68"/>
      <c r="YM5127" s="68"/>
      <c r="YN5127" s="68"/>
      <c r="YO5127" s="68"/>
      <c r="YP5127" s="68"/>
      <c r="YQ5127" s="68"/>
      <c r="YR5127" s="68"/>
      <c r="YS5127" s="68"/>
      <c r="YT5127" s="68"/>
      <c r="YU5127" s="68"/>
      <c r="YV5127" s="68"/>
      <c r="YW5127" s="68"/>
      <c r="YX5127" s="68">
        <v>0.999033061820507</v>
      </c>
      <c r="YY5127" s="68"/>
      <c r="YZ5127" s="68"/>
      <c r="ZA5127" s="68"/>
      <c r="ZB5127" s="68"/>
      <c r="ZC5127" s="68"/>
      <c r="ZD5127" s="68"/>
    </row>
    <row r="5128" spans="658:680" x14ac:dyDescent="0.25">
      <c r="YH5128" s="68"/>
      <c r="YI5128" s="68"/>
      <c r="YJ5128" s="68"/>
      <c r="YK5128" s="68"/>
      <c r="YL5128" s="68"/>
      <c r="YM5128" s="68"/>
      <c r="YN5128" s="68"/>
      <c r="YO5128" s="68"/>
      <c r="YP5128" s="68"/>
      <c r="YQ5128" s="68"/>
      <c r="YR5128" s="68"/>
      <c r="YS5128" s="68"/>
      <c r="YT5128" s="68"/>
      <c r="YU5128" s="68"/>
      <c r="YV5128" s="68"/>
      <c r="YW5128" s="68"/>
      <c r="YX5128" s="68">
        <v>0.99902395604912997</v>
      </c>
      <c r="YY5128" s="68"/>
      <c r="YZ5128" s="68"/>
      <c r="ZA5128" s="68"/>
      <c r="ZB5128" s="68"/>
      <c r="ZC5128" s="68"/>
      <c r="ZD5128" s="68"/>
    </row>
    <row r="5129" spans="658:680" x14ac:dyDescent="0.25">
      <c r="YH5129" s="68"/>
      <c r="YI5129" s="68"/>
      <c r="YJ5129" s="68"/>
      <c r="YK5129" s="68"/>
      <c r="YL5129" s="68"/>
      <c r="YM5129" s="68"/>
      <c r="YN5129" s="68"/>
      <c r="YO5129" s="68"/>
      <c r="YP5129" s="68"/>
      <c r="YQ5129" s="68"/>
      <c r="YR5129" s="68"/>
      <c r="YS5129" s="68"/>
      <c r="YT5129" s="68"/>
      <c r="YU5129" s="68"/>
      <c r="YV5129" s="68"/>
      <c r="YW5129" s="68"/>
      <c r="YX5129" s="68">
        <v>0.99902110417103895</v>
      </c>
      <c r="YY5129" s="68"/>
      <c r="YZ5129" s="68"/>
      <c r="ZA5129" s="68"/>
      <c r="ZB5129" s="68"/>
      <c r="ZC5129" s="68"/>
      <c r="ZD5129" s="68"/>
    </row>
    <row r="5130" spans="658:680" x14ac:dyDescent="0.25">
      <c r="YH5130" s="68"/>
      <c r="YI5130" s="68"/>
      <c r="YJ5130" s="68"/>
      <c r="YK5130" s="68"/>
      <c r="YL5130" s="68"/>
      <c r="YM5130" s="68"/>
      <c r="YN5130" s="68"/>
      <c r="YO5130" s="68"/>
      <c r="YP5130" s="68"/>
      <c r="YQ5130" s="68"/>
      <c r="YR5130" s="68"/>
      <c r="YS5130" s="68"/>
      <c r="YT5130" s="68"/>
      <c r="YU5130" s="68"/>
      <c r="YV5130" s="68"/>
      <c r="YW5130" s="68"/>
      <c r="YX5130" s="68">
        <v>0.99901718116846505</v>
      </c>
      <c r="YY5130" s="68"/>
      <c r="YZ5130" s="68"/>
      <c r="ZA5130" s="68"/>
      <c r="ZB5130" s="68"/>
      <c r="ZC5130" s="68"/>
      <c r="ZD5130" s="68"/>
    </row>
    <row r="5131" spans="658:680" x14ac:dyDescent="0.25">
      <c r="YH5131" s="68"/>
      <c r="YI5131" s="68"/>
      <c r="YJ5131" s="68"/>
      <c r="YK5131" s="68"/>
      <c r="YL5131" s="68"/>
      <c r="YM5131" s="68"/>
      <c r="YN5131" s="68"/>
      <c r="YO5131" s="68"/>
      <c r="YP5131" s="68"/>
      <c r="YQ5131" s="68"/>
      <c r="YR5131" s="68"/>
      <c r="YS5131" s="68"/>
      <c r="YT5131" s="68"/>
      <c r="YU5131" s="68"/>
      <c r="YV5131" s="68"/>
      <c r="YW5131" s="68"/>
      <c r="YX5131" s="68">
        <v>0.99901591134356904</v>
      </c>
      <c r="YY5131" s="68"/>
      <c r="YZ5131" s="68"/>
      <c r="ZA5131" s="68"/>
      <c r="ZB5131" s="68"/>
      <c r="ZC5131" s="68"/>
      <c r="ZD5131" s="68"/>
    </row>
    <row r="5132" spans="658:680" x14ac:dyDescent="0.25">
      <c r="YH5132" s="68"/>
      <c r="YI5132" s="68"/>
      <c r="YJ5132" s="68"/>
      <c r="YK5132" s="68"/>
      <c r="YL5132" s="68"/>
      <c r="YM5132" s="68"/>
      <c r="YN5132" s="68"/>
      <c r="YO5132" s="68"/>
      <c r="YP5132" s="68"/>
      <c r="YQ5132" s="68"/>
      <c r="YR5132" s="68"/>
      <c r="YS5132" s="68"/>
      <c r="YT5132" s="68"/>
      <c r="YU5132" s="68"/>
      <c r="YV5132" s="68"/>
      <c r="YW5132" s="68"/>
      <c r="YX5132" s="68">
        <v>0.99900728525626903</v>
      </c>
      <c r="YY5132" s="68"/>
      <c r="YZ5132" s="68"/>
      <c r="ZA5132" s="68"/>
      <c r="ZB5132" s="68"/>
      <c r="ZC5132" s="68"/>
      <c r="ZD5132" s="68"/>
    </row>
    <row r="5133" spans="658:680" x14ac:dyDescent="0.25">
      <c r="YH5133" s="68"/>
      <c r="YI5133" s="68"/>
      <c r="YJ5133" s="68"/>
      <c r="YK5133" s="68"/>
      <c r="YL5133" s="68"/>
      <c r="YM5133" s="68"/>
      <c r="YN5133" s="68"/>
      <c r="YO5133" s="68"/>
      <c r="YP5133" s="68"/>
      <c r="YQ5133" s="68"/>
      <c r="YR5133" s="68"/>
      <c r="YS5133" s="68"/>
      <c r="YT5133" s="68"/>
      <c r="YU5133" s="68"/>
      <c r="YV5133" s="68"/>
      <c r="YW5133" s="68"/>
      <c r="YX5133" s="68">
        <v>0.99900590055842797</v>
      </c>
      <c r="YY5133" s="68"/>
      <c r="YZ5133" s="68"/>
      <c r="ZA5133" s="68"/>
      <c r="ZB5133" s="68"/>
      <c r="ZC5133" s="68"/>
      <c r="ZD5133" s="68"/>
    </row>
    <row r="5134" spans="658:680" x14ac:dyDescent="0.25">
      <c r="YH5134" s="68"/>
      <c r="YI5134" s="68"/>
      <c r="YJ5134" s="68"/>
      <c r="YK5134" s="68"/>
      <c r="YL5134" s="68"/>
      <c r="YM5134" s="68"/>
      <c r="YN5134" s="68"/>
      <c r="YO5134" s="68"/>
      <c r="YP5134" s="68"/>
      <c r="YQ5134" s="68"/>
      <c r="YR5134" s="68"/>
      <c r="YS5134" s="68"/>
      <c r="YT5134" s="68"/>
      <c r="YU5134" s="68"/>
      <c r="YV5134" s="68"/>
      <c r="YW5134" s="68"/>
      <c r="YX5134" s="68">
        <v>0.99900094690624497</v>
      </c>
      <c r="YY5134" s="68"/>
      <c r="YZ5134" s="68"/>
      <c r="ZA5134" s="68"/>
      <c r="ZB5134" s="68"/>
      <c r="ZC5134" s="68"/>
      <c r="ZD5134" s="68"/>
    </row>
    <row r="5135" spans="658:680" x14ac:dyDescent="0.25">
      <c r="YH5135" s="68"/>
      <c r="YI5135" s="68"/>
      <c r="YJ5135" s="68"/>
      <c r="YK5135" s="68"/>
      <c r="YL5135" s="68"/>
      <c r="YM5135" s="68"/>
      <c r="YN5135" s="68"/>
      <c r="YO5135" s="68"/>
      <c r="YP5135" s="68"/>
      <c r="YQ5135" s="68"/>
      <c r="YR5135" s="68"/>
      <c r="YS5135" s="68"/>
      <c r="YT5135" s="68"/>
      <c r="YU5135" s="68"/>
      <c r="YV5135" s="68"/>
      <c r="YW5135" s="68"/>
      <c r="YX5135" s="68">
        <v>0.99899073299848096</v>
      </c>
      <c r="YY5135" s="68"/>
      <c r="YZ5135" s="68"/>
      <c r="ZA5135" s="68"/>
      <c r="ZB5135" s="68"/>
      <c r="ZC5135" s="68"/>
      <c r="ZD5135" s="68"/>
    </row>
    <row r="5136" spans="658:680" x14ac:dyDescent="0.25">
      <c r="YH5136" s="68"/>
      <c r="YI5136" s="68"/>
      <c r="YJ5136" s="68"/>
      <c r="YK5136" s="68"/>
      <c r="YL5136" s="68"/>
      <c r="YM5136" s="68"/>
      <c r="YN5136" s="68"/>
      <c r="YO5136" s="68"/>
      <c r="YP5136" s="68"/>
      <c r="YQ5136" s="68"/>
      <c r="YR5136" s="68"/>
      <c r="YS5136" s="68"/>
      <c r="YT5136" s="68"/>
      <c r="YU5136" s="68"/>
      <c r="YV5136" s="68"/>
      <c r="YW5136" s="68"/>
      <c r="YX5136" s="68">
        <v>0.99898798486469198</v>
      </c>
      <c r="YY5136" s="68"/>
      <c r="YZ5136" s="68"/>
      <c r="ZA5136" s="68"/>
      <c r="ZB5136" s="68"/>
      <c r="ZC5136" s="68"/>
      <c r="ZD5136" s="68"/>
    </row>
    <row r="5137" spans="658:680" x14ac:dyDescent="0.25">
      <c r="YH5137" s="68"/>
      <c r="YI5137" s="68"/>
      <c r="YJ5137" s="68"/>
      <c r="YK5137" s="68"/>
      <c r="YL5137" s="68"/>
      <c r="YM5137" s="68"/>
      <c r="YN5137" s="68"/>
      <c r="YO5137" s="68"/>
      <c r="YP5137" s="68"/>
      <c r="YQ5137" s="68"/>
      <c r="YR5137" s="68"/>
      <c r="YS5137" s="68"/>
      <c r="YT5137" s="68"/>
      <c r="YU5137" s="68"/>
      <c r="YV5137" s="68"/>
      <c r="YW5137" s="68"/>
      <c r="YX5137" s="68">
        <v>0.998979304591749</v>
      </c>
      <c r="YY5137" s="68"/>
      <c r="YZ5137" s="68"/>
      <c r="ZA5137" s="68"/>
      <c r="ZB5137" s="68"/>
      <c r="ZC5137" s="68"/>
      <c r="ZD5137" s="68"/>
    </row>
    <row r="5138" spans="658:680" x14ac:dyDescent="0.25">
      <c r="YH5138" s="68"/>
      <c r="YI5138" s="68"/>
      <c r="YJ5138" s="68"/>
      <c r="YK5138" s="68"/>
      <c r="YL5138" s="68"/>
      <c r="YM5138" s="68"/>
      <c r="YN5138" s="68"/>
      <c r="YO5138" s="68"/>
      <c r="YP5138" s="68"/>
      <c r="YQ5138" s="68"/>
      <c r="YR5138" s="68"/>
      <c r="YS5138" s="68"/>
      <c r="YT5138" s="68"/>
      <c r="YU5138" s="68"/>
      <c r="YV5138" s="68"/>
      <c r="YW5138" s="68"/>
      <c r="YX5138" s="68">
        <v>0.99897736829517103</v>
      </c>
      <c r="YY5138" s="68"/>
      <c r="YZ5138" s="68"/>
      <c r="ZA5138" s="68"/>
      <c r="ZB5138" s="68"/>
      <c r="ZC5138" s="68"/>
      <c r="ZD5138" s="68"/>
    </row>
    <row r="5139" spans="658:680" x14ac:dyDescent="0.25">
      <c r="YH5139" s="68"/>
      <c r="YI5139" s="68"/>
      <c r="YJ5139" s="68"/>
      <c r="YK5139" s="68"/>
      <c r="YL5139" s="68"/>
      <c r="YM5139" s="68"/>
      <c r="YN5139" s="68"/>
      <c r="YO5139" s="68"/>
      <c r="YP5139" s="68"/>
      <c r="YQ5139" s="68"/>
      <c r="YR5139" s="68"/>
      <c r="YS5139" s="68"/>
      <c r="YT5139" s="68"/>
      <c r="YU5139" s="68"/>
      <c r="YV5139" s="68"/>
      <c r="YW5139" s="68"/>
      <c r="YX5139" s="68">
        <v>0.99897608417009898</v>
      </c>
      <c r="YY5139" s="68"/>
      <c r="YZ5139" s="68"/>
      <c r="ZA5139" s="68"/>
      <c r="ZB5139" s="68"/>
      <c r="ZC5139" s="68"/>
      <c r="ZD5139" s="68"/>
    </row>
    <row r="5140" spans="658:680" x14ac:dyDescent="0.25">
      <c r="YH5140" s="68"/>
      <c r="YI5140" s="68"/>
      <c r="YJ5140" s="68"/>
      <c r="YK5140" s="68"/>
      <c r="YL5140" s="68"/>
      <c r="YM5140" s="68"/>
      <c r="YN5140" s="68"/>
      <c r="YO5140" s="68"/>
      <c r="YP5140" s="68"/>
      <c r="YQ5140" s="68"/>
      <c r="YR5140" s="68"/>
      <c r="YS5140" s="68"/>
      <c r="YT5140" s="68"/>
      <c r="YU5140" s="68"/>
      <c r="YV5140" s="68"/>
      <c r="YW5140" s="68"/>
      <c r="YX5140" s="68">
        <v>0.99897569676576903</v>
      </c>
      <c r="YY5140" s="68"/>
      <c r="YZ5140" s="68"/>
      <c r="ZA5140" s="68"/>
      <c r="ZB5140" s="68"/>
      <c r="ZC5140" s="68"/>
      <c r="ZD5140" s="68"/>
    </row>
    <row r="5141" spans="658:680" x14ac:dyDescent="0.25">
      <c r="YH5141" s="68"/>
      <c r="YI5141" s="68"/>
      <c r="YJ5141" s="68"/>
      <c r="YK5141" s="68"/>
      <c r="YL5141" s="68"/>
      <c r="YM5141" s="68"/>
      <c r="YN5141" s="68"/>
      <c r="YO5141" s="68"/>
      <c r="YP5141" s="68"/>
      <c r="YQ5141" s="68"/>
      <c r="YR5141" s="68"/>
      <c r="YS5141" s="68"/>
      <c r="YT5141" s="68"/>
      <c r="YU5141" s="68"/>
      <c r="YV5141" s="68"/>
      <c r="YW5141" s="68"/>
      <c r="YX5141" s="68">
        <v>0.99896859913989899</v>
      </c>
      <c r="YY5141" s="68"/>
      <c r="YZ5141" s="68"/>
      <c r="ZA5141" s="68"/>
      <c r="ZB5141" s="68"/>
      <c r="ZC5141" s="68"/>
      <c r="ZD5141" s="68"/>
    </row>
    <row r="5142" spans="658:680" x14ac:dyDescent="0.25">
      <c r="YH5142" s="68"/>
      <c r="YI5142" s="68"/>
      <c r="YJ5142" s="68"/>
      <c r="YK5142" s="68"/>
      <c r="YL5142" s="68"/>
      <c r="YM5142" s="68"/>
      <c r="YN5142" s="68"/>
      <c r="YO5142" s="68"/>
      <c r="YP5142" s="68"/>
      <c r="YQ5142" s="68"/>
      <c r="YR5142" s="68"/>
      <c r="YS5142" s="68"/>
      <c r="YT5142" s="68"/>
      <c r="YU5142" s="68"/>
      <c r="YV5142" s="68"/>
      <c r="YW5142" s="68"/>
      <c r="YX5142" s="68">
        <v>0.99896847019166302</v>
      </c>
      <c r="YY5142" s="68"/>
      <c r="YZ5142" s="68"/>
      <c r="ZA5142" s="68"/>
      <c r="ZB5142" s="68"/>
      <c r="ZC5142" s="68"/>
      <c r="ZD5142" s="68"/>
    </row>
    <row r="5143" spans="658:680" x14ac:dyDescent="0.25">
      <c r="YH5143" s="68"/>
      <c r="YI5143" s="68"/>
      <c r="YJ5143" s="68"/>
      <c r="YK5143" s="68"/>
      <c r="YL5143" s="68"/>
      <c r="YM5143" s="68"/>
      <c r="YN5143" s="68"/>
      <c r="YO5143" s="68"/>
      <c r="YP5143" s="68"/>
      <c r="YQ5143" s="68"/>
      <c r="YR5143" s="68"/>
      <c r="YS5143" s="68"/>
      <c r="YT5143" s="68"/>
      <c r="YU5143" s="68"/>
      <c r="YV5143" s="68"/>
      <c r="YW5143" s="68"/>
      <c r="YX5143" s="68">
        <v>0.99896811462220003</v>
      </c>
      <c r="YY5143" s="68"/>
      <c r="YZ5143" s="68"/>
      <c r="ZA5143" s="68"/>
      <c r="ZB5143" s="68"/>
      <c r="ZC5143" s="68"/>
      <c r="ZD5143" s="68"/>
    </row>
    <row r="5144" spans="658:680" x14ac:dyDescent="0.25">
      <c r="YH5144" s="68"/>
      <c r="YI5144" s="68"/>
      <c r="YJ5144" s="68"/>
      <c r="YK5144" s="68"/>
      <c r="YL5144" s="68"/>
      <c r="YM5144" s="68"/>
      <c r="YN5144" s="68"/>
      <c r="YO5144" s="68"/>
      <c r="YP5144" s="68"/>
      <c r="YQ5144" s="68"/>
      <c r="YR5144" s="68"/>
      <c r="YS5144" s="68"/>
      <c r="YT5144" s="68"/>
      <c r="YU5144" s="68"/>
      <c r="YV5144" s="68"/>
      <c r="YW5144" s="68"/>
      <c r="YX5144" s="68">
        <v>0.99896514481166399</v>
      </c>
      <c r="YY5144" s="68"/>
      <c r="YZ5144" s="68"/>
      <c r="ZA5144" s="68"/>
      <c r="ZB5144" s="68"/>
      <c r="ZC5144" s="68"/>
      <c r="ZD5144" s="68"/>
    </row>
    <row r="5145" spans="658:680" x14ac:dyDescent="0.25">
      <c r="YH5145" s="68"/>
      <c r="YI5145" s="68"/>
      <c r="YJ5145" s="68"/>
      <c r="YK5145" s="68"/>
      <c r="YL5145" s="68"/>
      <c r="YM5145" s="68"/>
      <c r="YN5145" s="68"/>
      <c r="YO5145" s="68"/>
      <c r="YP5145" s="68"/>
      <c r="YQ5145" s="68"/>
      <c r="YR5145" s="68"/>
      <c r="YS5145" s="68"/>
      <c r="YT5145" s="68"/>
      <c r="YU5145" s="68"/>
      <c r="YV5145" s="68"/>
      <c r="YW5145" s="68"/>
      <c r="YX5145" s="68">
        <v>0.99896403973846903</v>
      </c>
      <c r="YY5145" s="68"/>
      <c r="YZ5145" s="68"/>
      <c r="ZA5145" s="68"/>
      <c r="ZB5145" s="68"/>
      <c r="ZC5145" s="68"/>
      <c r="ZD5145" s="68"/>
    </row>
    <row r="5146" spans="658:680" x14ac:dyDescent="0.25">
      <c r="YH5146" s="68"/>
      <c r="YI5146" s="68"/>
      <c r="YJ5146" s="68"/>
      <c r="YK5146" s="68"/>
      <c r="YL5146" s="68"/>
      <c r="YM5146" s="68"/>
      <c r="YN5146" s="68"/>
      <c r="YO5146" s="68"/>
      <c r="YP5146" s="68"/>
      <c r="YQ5146" s="68"/>
      <c r="YR5146" s="68"/>
      <c r="YS5146" s="68"/>
      <c r="YT5146" s="68"/>
      <c r="YU5146" s="68"/>
      <c r="YV5146" s="68"/>
      <c r="YW5146" s="68"/>
      <c r="YX5146" s="68">
        <v>0.99895358341502305</v>
      </c>
      <c r="YY5146" s="68"/>
      <c r="YZ5146" s="68"/>
      <c r="ZA5146" s="68"/>
      <c r="ZB5146" s="68"/>
      <c r="ZC5146" s="68"/>
      <c r="ZD5146" s="68"/>
    </row>
    <row r="5147" spans="658:680" x14ac:dyDescent="0.25">
      <c r="YH5147" s="68"/>
      <c r="YI5147" s="68"/>
      <c r="YJ5147" s="68"/>
      <c r="YK5147" s="68"/>
      <c r="YL5147" s="68"/>
      <c r="YM5147" s="68"/>
      <c r="YN5147" s="68"/>
      <c r="YO5147" s="68"/>
      <c r="YP5147" s="68"/>
      <c r="YQ5147" s="68"/>
      <c r="YR5147" s="68"/>
      <c r="YS5147" s="68"/>
      <c r="YT5147" s="68"/>
      <c r="YU5147" s="68"/>
      <c r="YV5147" s="68"/>
      <c r="YW5147" s="68"/>
      <c r="YX5147" s="68">
        <v>0.99895357806521401</v>
      </c>
      <c r="YY5147" s="68"/>
      <c r="YZ5147" s="68"/>
      <c r="ZA5147" s="68"/>
      <c r="ZB5147" s="68"/>
      <c r="ZC5147" s="68"/>
      <c r="ZD5147" s="68"/>
    </row>
    <row r="5148" spans="658:680" x14ac:dyDescent="0.25">
      <c r="YH5148" s="68"/>
      <c r="YI5148" s="68"/>
      <c r="YJ5148" s="68"/>
      <c r="YK5148" s="68"/>
      <c r="YL5148" s="68"/>
      <c r="YM5148" s="68"/>
      <c r="YN5148" s="68"/>
      <c r="YO5148" s="68"/>
      <c r="YP5148" s="68"/>
      <c r="YQ5148" s="68"/>
      <c r="YR5148" s="68"/>
      <c r="YS5148" s="68"/>
      <c r="YT5148" s="68"/>
      <c r="YU5148" s="68"/>
      <c r="YV5148" s="68"/>
      <c r="YW5148" s="68"/>
      <c r="YX5148" s="68">
        <v>0.99894647135318704</v>
      </c>
      <c r="YY5148" s="68"/>
      <c r="YZ5148" s="68"/>
      <c r="ZA5148" s="68"/>
      <c r="ZB5148" s="68"/>
      <c r="ZC5148" s="68"/>
      <c r="ZD5148" s="68"/>
    </row>
    <row r="5149" spans="658:680" x14ac:dyDescent="0.25">
      <c r="YH5149" s="68"/>
      <c r="YI5149" s="68"/>
      <c r="YJ5149" s="68"/>
      <c r="YK5149" s="68"/>
      <c r="YL5149" s="68"/>
      <c r="YM5149" s="68"/>
      <c r="YN5149" s="68"/>
      <c r="YO5149" s="68"/>
      <c r="YP5149" s="68"/>
      <c r="YQ5149" s="68"/>
      <c r="YR5149" s="68"/>
      <c r="YS5149" s="68"/>
      <c r="YT5149" s="68"/>
      <c r="YU5149" s="68"/>
      <c r="YV5149" s="68"/>
      <c r="YW5149" s="68"/>
      <c r="YX5149" s="68">
        <v>0.99893939273042898</v>
      </c>
      <c r="YY5149" s="68"/>
      <c r="YZ5149" s="68"/>
      <c r="ZA5149" s="68"/>
      <c r="ZB5149" s="68"/>
      <c r="ZC5149" s="68"/>
      <c r="ZD5149" s="68"/>
    </row>
    <row r="5150" spans="658:680" x14ac:dyDescent="0.25">
      <c r="YH5150" s="68"/>
      <c r="YI5150" s="68"/>
      <c r="YJ5150" s="68"/>
      <c r="YK5150" s="68"/>
      <c r="YL5150" s="68"/>
      <c r="YM5150" s="68"/>
      <c r="YN5150" s="68"/>
      <c r="YO5150" s="68"/>
      <c r="YP5150" s="68"/>
      <c r="YQ5150" s="68"/>
      <c r="YR5150" s="68"/>
      <c r="YS5150" s="68"/>
      <c r="YT5150" s="68"/>
      <c r="YU5150" s="68"/>
      <c r="YV5150" s="68"/>
      <c r="YW5150" s="68"/>
      <c r="YX5150" s="68">
        <v>0.99893579215022399</v>
      </c>
      <c r="YY5150" s="68"/>
      <c r="YZ5150" s="68"/>
      <c r="ZA5150" s="68"/>
      <c r="ZB5150" s="68"/>
      <c r="ZC5150" s="68"/>
      <c r="ZD5150" s="68"/>
    </row>
    <row r="5151" spans="658:680" x14ac:dyDescent="0.25">
      <c r="YH5151" s="68"/>
      <c r="YI5151" s="68"/>
      <c r="YJ5151" s="68"/>
      <c r="YK5151" s="68"/>
      <c r="YL5151" s="68"/>
      <c r="YM5151" s="68"/>
      <c r="YN5151" s="68"/>
      <c r="YO5151" s="68"/>
      <c r="YP5151" s="68"/>
      <c r="YQ5151" s="68"/>
      <c r="YR5151" s="68"/>
      <c r="YS5151" s="68"/>
      <c r="YT5151" s="68"/>
      <c r="YU5151" s="68"/>
      <c r="YV5151" s="68"/>
      <c r="YW5151" s="68"/>
      <c r="YX5151" s="68">
        <v>0.998922236758361</v>
      </c>
      <c r="YY5151" s="68"/>
      <c r="YZ5151" s="68"/>
      <c r="ZA5151" s="68"/>
      <c r="ZB5151" s="68"/>
      <c r="ZC5151" s="68"/>
      <c r="ZD5151" s="68"/>
    </row>
    <row r="5152" spans="658:680" x14ac:dyDescent="0.25">
      <c r="YH5152" s="68"/>
      <c r="YI5152" s="68"/>
      <c r="YJ5152" s="68"/>
      <c r="YK5152" s="68"/>
      <c r="YL5152" s="68"/>
      <c r="YM5152" s="68"/>
      <c r="YN5152" s="68"/>
      <c r="YO5152" s="68"/>
      <c r="YP5152" s="68"/>
      <c r="YQ5152" s="68"/>
      <c r="YR5152" s="68"/>
      <c r="YS5152" s="68"/>
      <c r="YT5152" s="68"/>
      <c r="YU5152" s="68"/>
      <c r="YV5152" s="68"/>
      <c r="YW5152" s="68"/>
      <c r="YX5152" s="68">
        <v>0.998921367532975</v>
      </c>
      <c r="YY5152" s="68"/>
      <c r="YZ5152" s="68"/>
      <c r="ZA5152" s="68"/>
      <c r="ZB5152" s="68"/>
      <c r="ZC5152" s="68"/>
      <c r="ZD5152" s="68"/>
    </row>
    <row r="5153" spans="658:680" x14ac:dyDescent="0.25">
      <c r="YH5153" s="68"/>
      <c r="YI5153" s="68"/>
      <c r="YJ5153" s="68"/>
      <c r="YK5153" s="68"/>
      <c r="YL5153" s="68"/>
      <c r="YM5153" s="68"/>
      <c r="YN5153" s="68"/>
      <c r="YO5153" s="68"/>
      <c r="YP5153" s="68"/>
      <c r="YQ5153" s="68"/>
      <c r="YR5153" s="68"/>
      <c r="YS5153" s="68"/>
      <c r="YT5153" s="68"/>
      <c r="YU5153" s="68"/>
      <c r="YV5153" s="68"/>
      <c r="YW5153" s="68"/>
      <c r="YX5153" s="68">
        <v>0.99891873642605</v>
      </c>
      <c r="YY5153" s="68"/>
      <c r="YZ5153" s="68"/>
      <c r="ZA5153" s="68"/>
      <c r="ZB5153" s="68"/>
      <c r="ZC5153" s="68"/>
      <c r="ZD5153" s="68"/>
    </row>
    <row r="5154" spans="658:680" x14ac:dyDescent="0.25">
      <c r="YH5154" s="68"/>
      <c r="YI5154" s="68"/>
      <c r="YJ5154" s="68"/>
      <c r="YK5154" s="68"/>
      <c r="YL5154" s="68"/>
      <c r="YM5154" s="68"/>
      <c r="YN5154" s="68"/>
      <c r="YO5154" s="68"/>
      <c r="YP5154" s="68"/>
      <c r="YQ5154" s="68"/>
      <c r="YR5154" s="68"/>
      <c r="YS5154" s="68"/>
      <c r="YT5154" s="68"/>
      <c r="YU5154" s="68"/>
      <c r="YV5154" s="68"/>
      <c r="YW5154" s="68"/>
      <c r="YX5154" s="68">
        <v>0.99891598160315997</v>
      </c>
      <c r="YY5154" s="68"/>
      <c r="YZ5154" s="68"/>
      <c r="ZA5154" s="68"/>
      <c r="ZB5154" s="68"/>
      <c r="ZC5154" s="68"/>
      <c r="ZD5154" s="68"/>
    </row>
    <row r="5155" spans="658:680" x14ac:dyDescent="0.25">
      <c r="YH5155" s="68"/>
      <c r="YI5155" s="68"/>
      <c r="YJ5155" s="68"/>
      <c r="YK5155" s="68"/>
      <c r="YL5155" s="68"/>
      <c r="YM5155" s="68"/>
      <c r="YN5155" s="68"/>
      <c r="YO5155" s="68"/>
      <c r="YP5155" s="68"/>
      <c r="YQ5155" s="68"/>
      <c r="YR5155" s="68"/>
      <c r="YS5155" s="68"/>
      <c r="YT5155" s="68"/>
      <c r="YU5155" s="68"/>
      <c r="YV5155" s="68"/>
      <c r="YW5155" s="68"/>
      <c r="YX5155" s="68">
        <v>0.99891514917690205</v>
      </c>
      <c r="YY5155" s="68"/>
      <c r="YZ5155" s="68"/>
      <c r="ZA5155" s="68"/>
      <c r="ZB5155" s="68"/>
      <c r="ZC5155" s="68"/>
      <c r="ZD5155" s="68"/>
    </row>
    <row r="5156" spans="658:680" x14ac:dyDescent="0.25">
      <c r="YH5156" s="68"/>
      <c r="YI5156" s="68"/>
      <c r="YJ5156" s="68"/>
      <c r="YK5156" s="68"/>
      <c r="YL5156" s="68"/>
      <c r="YM5156" s="68"/>
      <c r="YN5156" s="68"/>
      <c r="YO5156" s="68"/>
      <c r="YP5156" s="68"/>
      <c r="YQ5156" s="68"/>
      <c r="YR5156" s="68"/>
      <c r="YS5156" s="68"/>
      <c r="YT5156" s="68"/>
      <c r="YU5156" s="68"/>
      <c r="YV5156" s="68"/>
      <c r="YW5156" s="68"/>
      <c r="YX5156" s="68">
        <v>0.99888960749296596</v>
      </c>
      <c r="YY5156" s="68"/>
      <c r="YZ5156" s="68"/>
      <c r="ZA5156" s="68"/>
      <c r="ZB5156" s="68"/>
      <c r="ZC5156" s="68"/>
      <c r="ZD5156" s="68"/>
    </row>
    <row r="5157" spans="658:680" x14ac:dyDescent="0.25">
      <c r="YH5157" s="68"/>
      <c r="YI5157" s="68"/>
      <c r="YJ5157" s="68"/>
      <c r="YK5157" s="68"/>
      <c r="YL5157" s="68"/>
      <c r="YM5157" s="68"/>
      <c r="YN5157" s="68"/>
      <c r="YO5157" s="68"/>
      <c r="YP5157" s="68"/>
      <c r="YQ5157" s="68"/>
      <c r="YR5157" s="68"/>
      <c r="YS5157" s="68"/>
      <c r="YT5157" s="68"/>
      <c r="YU5157" s="68"/>
      <c r="YV5157" s="68"/>
      <c r="YW5157" s="68"/>
      <c r="YX5157" s="68">
        <v>0.998885697773919</v>
      </c>
      <c r="YY5157" s="68"/>
      <c r="YZ5157" s="68"/>
      <c r="ZA5157" s="68"/>
      <c r="ZB5157" s="68"/>
      <c r="ZC5157" s="68"/>
      <c r="ZD5157" s="68"/>
    </row>
    <row r="5158" spans="658:680" x14ac:dyDescent="0.25">
      <c r="YH5158" s="68"/>
      <c r="YI5158" s="68"/>
      <c r="YJ5158" s="68"/>
      <c r="YK5158" s="68"/>
      <c r="YL5158" s="68"/>
      <c r="YM5158" s="68"/>
      <c r="YN5158" s="68"/>
      <c r="YO5158" s="68"/>
      <c r="YP5158" s="68"/>
      <c r="YQ5158" s="68"/>
      <c r="YR5158" s="68"/>
      <c r="YS5158" s="68"/>
      <c r="YT5158" s="68"/>
      <c r="YU5158" s="68"/>
      <c r="YV5158" s="68"/>
      <c r="YW5158" s="68"/>
      <c r="YX5158" s="68">
        <v>0.99888316814610001</v>
      </c>
      <c r="YY5158" s="68"/>
      <c r="YZ5158" s="68"/>
      <c r="ZA5158" s="68"/>
      <c r="ZB5158" s="68"/>
      <c r="ZC5158" s="68"/>
      <c r="ZD5158" s="68"/>
    </row>
    <row r="5159" spans="658:680" x14ac:dyDescent="0.25">
      <c r="YH5159" s="68"/>
      <c r="YI5159" s="68"/>
      <c r="YJ5159" s="68"/>
      <c r="YK5159" s="68"/>
      <c r="YL5159" s="68"/>
      <c r="YM5159" s="68"/>
      <c r="YN5159" s="68"/>
      <c r="YO5159" s="68"/>
      <c r="YP5159" s="68"/>
      <c r="YQ5159" s="68"/>
      <c r="YR5159" s="68"/>
      <c r="YS5159" s="68"/>
      <c r="YT5159" s="68"/>
      <c r="YU5159" s="68"/>
      <c r="YV5159" s="68"/>
      <c r="YW5159" s="68"/>
      <c r="YX5159" s="68">
        <v>0.99888281827799896</v>
      </c>
      <c r="YY5159" s="68"/>
      <c r="YZ5159" s="68"/>
      <c r="ZA5159" s="68"/>
      <c r="ZB5159" s="68"/>
      <c r="ZC5159" s="68"/>
      <c r="ZD5159" s="68"/>
    </row>
    <row r="5160" spans="658:680" x14ac:dyDescent="0.25">
      <c r="YH5160" s="68"/>
      <c r="YI5160" s="68"/>
      <c r="YJ5160" s="68"/>
      <c r="YK5160" s="68"/>
      <c r="YL5160" s="68"/>
      <c r="YM5160" s="68"/>
      <c r="YN5160" s="68"/>
      <c r="YO5160" s="68"/>
      <c r="YP5160" s="68"/>
      <c r="YQ5160" s="68"/>
      <c r="YR5160" s="68"/>
      <c r="YS5160" s="68"/>
      <c r="YT5160" s="68"/>
      <c r="YU5160" s="68"/>
      <c r="YV5160" s="68"/>
      <c r="YW5160" s="68"/>
      <c r="YX5160" s="68">
        <v>0.998881650538333</v>
      </c>
      <c r="YY5160" s="68"/>
      <c r="YZ5160" s="68"/>
      <c r="ZA5160" s="68"/>
      <c r="ZB5160" s="68"/>
      <c r="ZC5160" s="68"/>
      <c r="ZD5160" s="68"/>
    </row>
    <row r="5161" spans="658:680" x14ac:dyDescent="0.25">
      <c r="YH5161" s="68"/>
      <c r="YI5161" s="68"/>
      <c r="YJ5161" s="68"/>
      <c r="YK5161" s="68"/>
      <c r="YL5161" s="68"/>
      <c r="YM5161" s="68"/>
      <c r="YN5161" s="68"/>
      <c r="YO5161" s="68"/>
      <c r="YP5161" s="68"/>
      <c r="YQ5161" s="68"/>
      <c r="YR5161" s="68"/>
      <c r="YS5161" s="68"/>
      <c r="YT5161" s="68"/>
      <c r="YU5161" s="68"/>
      <c r="YV5161" s="68"/>
      <c r="YW5161" s="68"/>
      <c r="YX5161" s="68">
        <v>0.99888087609291198</v>
      </c>
      <c r="YY5161" s="68"/>
      <c r="YZ5161" s="68"/>
      <c r="ZA5161" s="68"/>
      <c r="ZB5161" s="68"/>
      <c r="ZC5161" s="68"/>
      <c r="ZD5161" s="68"/>
    </row>
    <row r="5162" spans="658:680" x14ac:dyDescent="0.25">
      <c r="YH5162" s="68"/>
      <c r="YI5162" s="68"/>
      <c r="YJ5162" s="68"/>
      <c r="YK5162" s="68"/>
      <c r="YL5162" s="68"/>
      <c r="YM5162" s="68"/>
      <c r="YN5162" s="68"/>
      <c r="YO5162" s="68"/>
      <c r="YP5162" s="68"/>
      <c r="YQ5162" s="68"/>
      <c r="YR5162" s="68"/>
      <c r="YS5162" s="68"/>
      <c r="YT5162" s="68"/>
      <c r="YU5162" s="68"/>
      <c r="YV5162" s="68"/>
      <c r="YW5162" s="68"/>
      <c r="YX5162" s="68">
        <v>0.99887978824771395</v>
      </c>
      <c r="YY5162" s="68"/>
      <c r="YZ5162" s="68"/>
      <c r="ZA5162" s="68"/>
      <c r="ZB5162" s="68"/>
      <c r="ZC5162" s="68"/>
      <c r="ZD5162" s="68"/>
    </row>
    <row r="5163" spans="658:680" x14ac:dyDescent="0.25">
      <c r="YH5163" s="68"/>
      <c r="YI5163" s="68"/>
      <c r="YJ5163" s="68"/>
      <c r="YK5163" s="68"/>
      <c r="YL5163" s="68"/>
      <c r="YM5163" s="68"/>
      <c r="YN5163" s="68"/>
      <c r="YO5163" s="68"/>
      <c r="YP5163" s="68"/>
      <c r="YQ5163" s="68"/>
      <c r="YR5163" s="68"/>
      <c r="YS5163" s="68"/>
      <c r="YT5163" s="68"/>
      <c r="YU5163" s="68"/>
      <c r="YV5163" s="68"/>
      <c r="YW5163" s="68"/>
      <c r="YX5163" s="68">
        <v>0.99887704068936001</v>
      </c>
      <c r="YY5163" s="68"/>
      <c r="YZ5163" s="68"/>
      <c r="ZA5163" s="68"/>
      <c r="ZB5163" s="68"/>
      <c r="ZC5163" s="68"/>
      <c r="ZD5163" s="68"/>
    </row>
    <row r="5164" spans="658:680" x14ac:dyDescent="0.25">
      <c r="YH5164" s="68"/>
      <c r="YI5164" s="68"/>
      <c r="YJ5164" s="68"/>
      <c r="YK5164" s="68"/>
      <c r="YL5164" s="68"/>
      <c r="YM5164" s="68"/>
      <c r="YN5164" s="68"/>
      <c r="YO5164" s="68"/>
      <c r="YP5164" s="68"/>
      <c r="YQ5164" s="68"/>
      <c r="YR5164" s="68"/>
      <c r="YS5164" s="68"/>
      <c r="YT5164" s="68"/>
      <c r="YU5164" s="68"/>
      <c r="YV5164" s="68"/>
      <c r="YW5164" s="68"/>
      <c r="YX5164" s="68">
        <v>0.998873101754291</v>
      </c>
      <c r="YY5164" s="68"/>
      <c r="YZ5164" s="68"/>
      <c r="ZA5164" s="68"/>
      <c r="ZB5164" s="68"/>
      <c r="ZC5164" s="68"/>
      <c r="ZD5164" s="68"/>
    </row>
    <row r="5165" spans="658:680" x14ac:dyDescent="0.25">
      <c r="YH5165" s="68"/>
      <c r="YI5165" s="68"/>
      <c r="YJ5165" s="68"/>
      <c r="YK5165" s="68"/>
      <c r="YL5165" s="68"/>
      <c r="YM5165" s="68"/>
      <c r="YN5165" s="68"/>
      <c r="YO5165" s="68"/>
      <c r="YP5165" s="68"/>
      <c r="YQ5165" s="68"/>
      <c r="YR5165" s="68"/>
      <c r="YS5165" s="68"/>
      <c r="YT5165" s="68"/>
      <c r="YU5165" s="68"/>
      <c r="YV5165" s="68"/>
      <c r="YW5165" s="68"/>
      <c r="YX5165" s="68">
        <v>0.99886015925865501</v>
      </c>
      <c r="YY5165" s="68"/>
      <c r="YZ5165" s="68"/>
      <c r="ZA5165" s="68"/>
      <c r="ZB5165" s="68"/>
      <c r="ZC5165" s="68"/>
      <c r="ZD5165" s="68"/>
    </row>
    <row r="5166" spans="658:680" x14ac:dyDescent="0.25">
      <c r="YH5166" s="68"/>
      <c r="YI5166" s="68"/>
      <c r="YJ5166" s="68"/>
      <c r="YK5166" s="68"/>
      <c r="YL5166" s="68"/>
      <c r="YM5166" s="68"/>
      <c r="YN5166" s="68"/>
      <c r="YO5166" s="68"/>
      <c r="YP5166" s="68"/>
      <c r="YQ5166" s="68"/>
      <c r="YR5166" s="68"/>
      <c r="YS5166" s="68"/>
      <c r="YT5166" s="68"/>
      <c r="YU5166" s="68"/>
      <c r="YV5166" s="68"/>
      <c r="YW5166" s="68"/>
      <c r="YX5166" s="68">
        <v>0.99885025352143697</v>
      </c>
      <c r="YY5166" s="68"/>
      <c r="YZ5166" s="68"/>
      <c r="ZA5166" s="68"/>
      <c r="ZB5166" s="68"/>
      <c r="ZC5166" s="68"/>
      <c r="ZD5166" s="68"/>
    </row>
    <row r="5167" spans="658:680" x14ac:dyDescent="0.25">
      <c r="YH5167" s="68"/>
      <c r="YI5167" s="68"/>
      <c r="YJ5167" s="68"/>
      <c r="YK5167" s="68"/>
      <c r="YL5167" s="68"/>
      <c r="YM5167" s="68"/>
      <c r="YN5167" s="68"/>
      <c r="YO5167" s="68"/>
      <c r="YP5167" s="68"/>
      <c r="YQ5167" s="68"/>
      <c r="YR5167" s="68"/>
      <c r="YS5167" s="68"/>
      <c r="YT5167" s="68"/>
      <c r="YU5167" s="68"/>
      <c r="YV5167" s="68"/>
      <c r="YW5167" s="68"/>
      <c r="YX5167" s="68">
        <v>0.99884723661006303</v>
      </c>
      <c r="YY5167" s="68"/>
      <c r="YZ5167" s="68"/>
      <c r="ZA5167" s="68"/>
      <c r="ZB5167" s="68"/>
      <c r="ZC5167" s="68"/>
      <c r="ZD5167" s="68"/>
    </row>
    <row r="5168" spans="658:680" x14ac:dyDescent="0.25">
      <c r="YH5168" s="68"/>
      <c r="YI5168" s="68"/>
      <c r="YJ5168" s="68"/>
      <c r="YK5168" s="68"/>
      <c r="YL5168" s="68"/>
      <c r="YM5168" s="68"/>
      <c r="YN5168" s="68"/>
      <c r="YO5168" s="68"/>
      <c r="YP5168" s="68"/>
      <c r="YQ5168" s="68"/>
      <c r="YR5168" s="68"/>
      <c r="YS5168" s="68"/>
      <c r="YT5168" s="68"/>
      <c r="YU5168" s="68"/>
      <c r="YV5168" s="68"/>
      <c r="YW5168" s="68"/>
      <c r="YX5168" s="68">
        <v>0.99884597526165098</v>
      </c>
      <c r="YY5168" s="68"/>
      <c r="YZ5168" s="68"/>
      <c r="ZA5168" s="68"/>
      <c r="ZB5168" s="68"/>
      <c r="ZC5168" s="68"/>
      <c r="ZD5168" s="68"/>
    </row>
    <row r="5169" spans="658:680" x14ac:dyDescent="0.25">
      <c r="YH5169" s="68"/>
      <c r="YI5169" s="68"/>
      <c r="YJ5169" s="68"/>
      <c r="YK5169" s="68"/>
      <c r="YL5169" s="68"/>
      <c r="YM5169" s="68"/>
      <c r="YN5169" s="68"/>
      <c r="YO5169" s="68"/>
      <c r="YP5169" s="68"/>
      <c r="YQ5169" s="68"/>
      <c r="YR5169" s="68"/>
      <c r="YS5169" s="68"/>
      <c r="YT5169" s="68"/>
      <c r="YU5169" s="68"/>
      <c r="YV5169" s="68"/>
      <c r="YW5169" s="68"/>
      <c r="YX5169" s="68">
        <v>0.99884045931822696</v>
      </c>
      <c r="YY5169" s="68"/>
      <c r="YZ5169" s="68"/>
      <c r="ZA5169" s="68"/>
      <c r="ZB5169" s="68"/>
      <c r="ZC5169" s="68"/>
      <c r="ZD5169" s="68"/>
    </row>
    <row r="5170" spans="658:680" x14ac:dyDescent="0.25">
      <c r="YH5170" s="68"/>
      <c r="YI5170" s="68"/>
      <c r="YJ5170" s="68"/>
      <c r="YK5170" s="68"/>
      <c r="YL5170" s="68"/>
      <c r="YM5170" s="68"/>
      <c r="YN5170" s="68"/>
      <c r="YO5170" s="68"/>
      <c r="YP5170" s="68"/>
      <c r="YQ5170" s="68"/>
      <c r="YR5170" s="68"/>
      <c r="YS5170" s="68"/>
      <c r="YT5170" s="68"/>
      <c r="YU5170" s="68"/>
      <c r="YV5170" s="68"/>
      <c r="YW5170" s="68"/>
      <c r="YX5170" s="68">
        <v>0.99883841828591602</v>
      </c>
      <c r="YY5170" s="68"/>
      <c r="YZ5170" s="68"/>
      <c r="ZA5170" s="68"/>
      <c r="ZB5170" s="68"/>
      <c r="ZC5170" s="68"/>
      <c r="ZD5170" s="68"/>
    </row>
    <row r="5171" spans="658:680" x14ac:dyDescent="0.25">
      <c r="YH5171" s="68"/>
      <c r="YI5171" s="68"/>
      <c r="YJ5171" s="68"/>
      <c r="YK5171" s="68"/>
      <c r="YL5171" s="68"/>
      <c r="YM5171" s="68"/>
      <c r="YN5171" s="68"/>
      <c r="YO5171" s="68"/>
      <c r="YP5171" s="68"/>
      <c r="YQ5171" s="68"/>
      <c r="YR5171" s="68"/>
      <c r="YS5171" s="68"/>
      <c r="YT5171" s="68"/>
      <c r="YU5171" s="68"/>
      <c r="YV5171" s="68"/>
      <c r="YW5171" s="68"/>
      <c r="YX5171" s="68">
        <v>0.99883756635773202</v>
      </c>
      <c r="YY5171" s="68"/>
      <c r="YZ5171" s="68"/>
      <c r="ZA5171" s="68"/>
      <c r="ZB5171" s="68"/>
      <c r="ZC5171" s="68"/>
      <c r="ZD5171" s="68"/>
    </row>
    <row r="5172" spans="658:680" x14ac:dyDescent="0.25">
      <c r="YH5172" s="68"/>
      <c r="YI5172" s="68"/>
      <c r="YJ5172" s="68"/>
      <c r="YK5172" s="68"/>
      <c r="YL5172" s="68"/>
      <c r="YM5172" s="68"/>
      <c r="YN5172" s="68"/>
      <c r="YO5172" s="68"/>
      <c r="YP5172" s="68"/>
      <c r="YQ5172" s="68"/>
      <c r="YR5172" s="68"/>
      <c r="YS5172" s="68"/>
      <c r="YT5172" s="68"/>
      <c r="YU5172" s="68"/>
      <c r="YV5172" s="68"/>
      <c r="YW5172" s="68"/>
      <c r="YX5172" s="68">
        <v>0.99883734738693597</v>
      </c>
      <c r="YY5172" s="68"/>
      <c r="YZ5172" s="68"/>
      <c r="ZA5172" s="68"/>
      <c r="ZB5172" s="68"/>
      <c r="ZC5172" s="68"/>
      <c r="ZD5172" s="68"/>
    </row>
    <row r="5173" spans="658:680" x14ac:dyDescent="0.25">
      <c r="YH5173" s="68"/>
      <c r="YI5173" s="68"/>
      <c r="YJ5173" s="68"/>
      <c r="YK5173" s="68"/>
      <c r="YL5173" s="68"/>
      <c r="YM5173" s="68"/>
      <c r="YN5173" s="68"/>
      <c r="YO5173" s="68"/>
      <c r="YP5173" s="68"/>
      <c r="YQ5173" s="68"/>
      <c r="YR5173" s="68"/>
      <c r="YS5173" s="68"/>
      <c r="YT5173" s="68"/>
      <c r="YU5173" s="68"/>
      <c r="YV5173" s="68"/>
      <c r="YW5173" s="68"/>
      <c r="YX5173" s="68">
        <v>0.99883370199522903</v>
      </c>
      <c r="YY5173" s="68"/>
      <c r="YZ5173" s="68"/>
      <c r="ZA5173" s="68"/>
      <c r="ZB5173" s="68"/>
      <c r="ZC5173" s="68"/>
      <c r="ZD5173" s="68"/>
    </row>
    <row r="5174" spans="658:680" x14ac:dyDescent="0.25">
      <c r="YH5174" s="68"/>
      <c r="YI5174" s="68"/>
      <c r="YJ5174" s="68"/>
      <c r="YK5174" s="68"/>
      <c r="YL5174" s="68"/>
      <c r="YM5174" s="68"/>
      <c r="YN5174" s="68"/>
      <c r="YO5174" s="68"/>
      <c r="YP5174" s="68"/>
      <c r="YQ5174" s="68"/>
      <c r="YR5174" s="68"/>
      <c r="YS5174" s="68"/>
      <c r="YT5174" s="68"/>
      <c r="YU5174" s="68"/>
      <c r="YV5174" s="68"/>
      <c r="YW5174" s="68"/>
      <c r="YX5174" s="68">
        <v>0.99882774997326895</v>
      </c>
      <c r="YY5174" s="68"/>
      <c r="YZ5174" s="68"/>
      <c r="ZA5174" s="68"/>
      <c r="ZB5174" s="68"/>
      <c r="ZC5174" s="68"/>
      <c r="ZD5174" s="68"/>
    </row>
    <row r="5175" spans="658:680" x14ac:dyDescent="0.25">
      <c r="YH5175" s="68"/>
      <c r="YI5175" s="68"/>
      <c r="YJ5175" s="68"/>
      <c r="YK5175" s="68"/>
      <c r="YL5175" s="68"/>
      <c r="YM5175" s="68"/>
      <c r="YN5175" s="68"/>
      <c r="YO5175" s="68"/>
      <c r="YP5175" s="68"/>
      <c r="YQ5175" s="68"/>
      <c r="YR5175" s="68"/>
      <c r="YS5175" s="68"/>
      <c r="YT5175" s="68"/>
      <c r="YU5175" s="68"/>
      <c r="YV5175" s="68"/>
      <c r="YW5175" s="68"/>
      <c r="YX5175" s="68">
        <v>0.99882690569352095</v>
      </c>
      <c r="YY5175" s="68"/>
      <c r="YZ5175" s="68"/>
      <c r="ZA5175" s="68"/>
      <c r="ZB5175" s="68"/>
      <c r="ZC5175" s="68"/>
      <c r="ZD5175" s="68"/>
    </row>
    <row r="5176" spans="658:680" x14ac:dyDescent="0.25">
      <c r="YH5176" s="68"/>
      <c r="YI5176" s="68"/>
      <c r="YJ5176" s="68"/>
      <c r="YK5176" s="68"/>
      <c r="YL5176" s="68"/>
      <c r="YM5176" s="68"/>
      <c r="YN5176" s="68"/>
      <c r="YO5176" s="68"/>
      <c r="YP5176" s="68"/>
      <c r="YQ5176" s="68"/>
      <c r="YR5176" s="68"/>
      <c r="YS5176" s="68"/>
      <c r="YT5176" s="68"/>
      <c r="YU5176" s="68"/>
      <c r="YV5176" s="68"/>
      <c r="YW5176" s="68"/>
      <c r="YX5176" s="68">
        <v>0.99881970884437399</v>
      </c>
      <c r="YY5176" s="68"/>
      <c r="YZ5176" s="68"/>
      <c r="ZA5176" s="68"/>
      <c r="ZB5176" s="68"/>
      <c r="ZC5176" s="68"/>
      <c r="ZD5176" s="68"/>
    </row>
    <row r="5177" spans="658:680" x14ac:dyDescent="0.25">
      <c r="YH5177" s="68"/>
      <c r="YI5177" s="68"/>
      <c r="YJ5177" s="68"/>
      <c r="YK5177" s="68"/>
      <c r="YL5177" s="68"/>
      <c r="YM5177" s="68"/>
      <c r="YN5177" s="68"/>
      <c r="YO5177" s="68"/>
      <c r="YP5177" s="68"/>
      <c r="YQ5177" s="68"/>
      <c r="YR5177" s="68"/>
      <c r="YS5177" s="68"/>
      <c r="YT5177" s="68"/>
      <c r="YU5177" s="68"/>
      <c r="YV5177" s="68"/>
      <c r="YW5177" s="68"/>
      <c r="YX5177" s="68">
        <v>0.99881857633468296</v>
      </c>
      <c r="YY5177" s="68"/>
      <c r="YZ5177" s="68"/>
      <c r="ZA5177" s="68"/>
      <c r="ZB5177" s="68"/>
      <c r="ZC5177" s="68"/>
      <c r="ZD5177" s="68"/>
    </row>
    <row r="5178" spans="658:680" x14ac:dyDescent="0.25">
      <c r="YH5178" s="68"/>
      <c r="YI5178" s="68"/>
      <c r="YJ5178" s="68"/>
      <c r="YK5178" s="68"/>
      <c r="YL5178" s="68"/>
      <c r="YM5178" s="68"/>
      <c r="YN5178" s="68"/>
      <c r="YO5178" s="68"/>
      <c r="YP5178" s="68"/>
      <c r="YQ5178" s="68"/>
      <c r="YR5178" s="68"/>
      <c r="YS5178" s="68"/>
      <c r="YT5178" s="68"/>
      <c r="YU5178" s="68"/>
      <c r="YV5178" s="68"/>
      <c r="YW5178" s="68"/>
      <c r="YX5178" s="68">
        <v>0.99881262842969498</v>
      </c>
      <c r="YY5178" s="68"/>
      <c r="YZ5178" s="68"/>
      <c r="ZA5178" s="68"/>
      <c r="ZB5178" s="68"/>
      <c r="ZC5178" s="68"/>
      <c r="ZD5178" s="68"/>
    </row>
    <row r="5179" spans="658:680" x14ac:dyDescent="0.25">
      <c r="YH5179" s="68"/>
      <c r="YI5179" s="68"/>
      <c r="YJ5179" s="68"/>
      <c r="YK5179" s="68"/>
      <c r="YL5179" s="68"/>
      <c r="YM5179" s="68"/>
      <c r="YN5179" s="68"/>
      <c r="YO5179" s="68"/>
      <c r="YP5179" s="68"/>
      <c r="YQ5179" s="68"/>
      <c r="YR5179" s="68"/>
      <c r="YS5179" s="68"/>
      <c r="YT5179" s="68"/>
      <c r="YU5179" s="68"/>
      <c r="YV5179" s="68"/>
      <c r="YW5179" s="68"/>
      <c r="YX5179" s="68">
        <v>0.99881055013564402</v>
      </c>
      <c r="YY5179" s="68"/>
      <c r="YZ5179" s="68"/>
      <c r="ZA5179" s="68"/>
      <c r="ZB5179" s="68"/>
      <c r="ZC5179" s="68"/>
      <c r="ZD5179" s="68"/>
    </row>
    <row r="5180" spans="658:680" x14ac:dyDescent="0.25">
      <c r="YH5180" s="68"/>
      <c r="YI5180" s="68"/>
      <c r="YJ5180" s="68"/>
      <c r="YK5180" s="68"/>
      <c r="YL5180" s="68"/>
      <c r="YM5180" s="68"/>
      <c r="YN5180" s="68"/>
      <c r="YO5180" s="68"/>
      <c r="YP5180" s="68"/>
      <c r="YQ5180" s="68"/>
      <c r="YR5180" s="68"/>
      <c r="YS5180" s="68"/>
      <c r="YT5180" s="68"/>
      <c r="YU5180" s="68"/>
      <c r="YV5180" s="68"/>
      <c r="YW5180" s="68"/>
      <c r="YX5180" s="68">
        <v>0.99880576652844699</v>
      </c>
      <c r="YY5180" s="68"/>
      <c r="YZ5180" s="68"/>
      <c r="ZA5180" s="68"/>
      <c r="ZB5180" s="68"/>
      <c r="ZC5180" s="68"/>
      <c r="ZD5180" s="68"/>
    </row>
    <row r="5181" spans="658:680" x14ac:dyDescent="0.25">
      <c r="YH5181" s="68"/>
      <c r="YI5181" s="68"/>
      <c r="YJ5181" s="68"/>
      <c r="YK5181" s="68"/>
      <c r="YL5181" s="68"/>
      <c r="YM5181" s="68"/>
      <c r="YN5181" s="68"/>
      <c r="YO5181" s="68"/>
      <c r="YP5181" s="68"/>
      <c r="YQ5181" s="68"/>
      <c r="YR5181" s="68"/>
      <c r="YS5181" s="68"/>
      <c r="YT5181" s="68"/>
      <c r="YU5181" s="68"/>
      <c r="YV5181" s="68"/>
      <c r="YW5181" s="68"/>
      <c r="YX5181" s="68">
        <v>0.99880215014631002</v>
      </c>
      <c r="YY5181" s="68"/>
      <c r="YZ5181" s="68"/>
      <c r="ZA5181" s="68"/>
      <c r="ZB5181" s="68"/>
      <c r="ZC5181" s="68"/>
      <c r="ZD5181" s="68"/>
    </row>
    <row r="5182" spans="658:680" x14ac:dyDescent="0.25">
      <c r="YH5182" s="68"/>
      <c r="YI5182" s="68"/>
      <c r="YJ5182" s="68"/>
      <c r="YK5182" s="68"/>
      <c r="YL5182" s="68"/>
      <c r="YM5182" s="68"/>
      <c r="YN5182" s="68"/>
      <c r="YO5182" s="68"/>
      <c r="YP5182" s="68"/>
      <c r="YQ5182" s="68"/>
      <c r="YR5182" s="68"/>
      <c r="YS5182" s="68"/>
      <c r="YT5182" s="68"/>
      <c r="YU5182" s="68"/>
      <c r="YV5182" s="68"/>
      <c r="YW5182" s="68"/>
      <c r="YX5182" s="68">
        <v>0.99880020463000796</v>
      </c>
      <c r="YY5182" s="68"/>
      <c r="YZ5182" s="68"/>
      <c r="ZA5182" s="68"/>
      <c r="ZB5182" s="68"/>
      <c r="ZC5182" s="68"/>
      <c r="ZD5182" s="68"/>
    </row>
    <row r="5183" spans="658:680" x14ac:dyDescent="0.25">
      <c r="YH5183" s="68"/>
      <c r="YI5183" s="68"/>
      <c r="YJ5183" s="68"/>
      <c r="YK5183" s="68"/>
      <c r="YL5183" s="68"/>
      <c r="YM5183" s="68"/>
      <c r="YN5183" s="68"/>
      <c r="YO5183" s="68"/>
      <c r="YP5183" s="68"/>
      <c r="YQ5183" s="68"/>
      <c r="YR5183" s="68"/>
      <c r="YS5183" s="68"/>
      <c r="YT5183" s="68"/>
      <c r="YU5183" s="68"/>
      <c r="YV5183" s="68"/>
      <c r="YW5183" s="68"/>
      <c r="YX5183" s="68">
        <v>0.99878876519110504</v>
      </c>
      <c r="YY5183" s="68"/>
      <c r="YZ5183" s="68"/>
      <c r="ZA5183" s="68"/>
      <c r="ZB5183" s="68"/>
      <c r="ZC5183" s="68"/>
      <c r="ZD5183" s="68"/>
    </row>
    <row r="5184" spans="658:680" x14ac:dyDescent="0.25">
      <c r="YH5184" s="68"/>
      <c r="YI5184" s="68"/>
      <c r="YJ5184" s="68"/>
      <c r="YK5184" s="68"/>
      <c r="YL5184" s="68"/>
      <c r="YM5184" s="68"/>
      <c r="YN5184" s="68"/>
      <c r="YO5184" s="68"/>
      <c r="YP5184" s="68"/>
      <c r="YQ5184" s="68"/>
      <c r="YR5184" s="68"/>
      <c r="YS5184" s="68"/>
      <c r="YT5184" s="68"/>
      <c r="YU5184" s="68"/>
      <c r="YV5184" s="68"/>
      <c r="YW5184" s="68"/>
      <c r="YX5184" s="68">
        <v>0.99878802659969401</v>
      </c>
      <c r="YY5184" s="68"/>
      <c r="YZ5184" s="68"/>
      <c r="ZA5184" s="68"/>
      <c r="ZB5184" s="68"/>
      <c r="ZC5184" s="68"/>
      <c r="ZD5184" s="68"/>
    </row>
    <row r="5185" spans="658:680" x14ac:dyDescent="0.25">
      <c r="YH5185" s="68"/>
      <c r="YI5185" s="68"/>
      <c r="YJ5185" s="68"/>
      <c r="YK5185" s="68"/>
      <c r="YL5185" s="68"/>
      <c r="YM5185" s="68"/>
      <c r="YN5185" s="68"/>
      <c r="YO5185" s="68"/>
      <c r="YP5185" s="68"/>
      <c r="YQ5185" s="68"/>
      <c r="YR5185" s="68"/>
      <c r="YS5185" s="68"/>
      <c r="YT5185" s="68"/>
      <c r="YU5185" s="68"/>
      <c r="YV5185" s="68"/>
      <c r="YW5185" s="68"/>
      <c r="YX5185" s="68">
        <v>0.99878207007384001</v>
      </c>
      <c r="YY5185" s="68"/>
      <c r="YZ5185" s="68"/>
      <c r="ZA5185" s="68"/>
      <c r="ZB5185" s="68"/>
      <c r="ZC5185" s="68"/>
      <c r="ZD5185" s="68"/>
    </row>
    <row r="5186" spans="658:680" x14ac:dyDescent="0.25">
      <c r="YH5186" s="68"/>
      <c r="YI5186" s="68"/>
      <c r="YJ5186" s="68"/>
      <c r="YK5186" s="68"/>
      <c r="YL5186" s="68"/>
      <c r="YM5186" s="68"/>
      <c r="YN5186" s="68"/>
      <c r="YO5186" s="68"/>
      <c r="YP5186" s="68"/>
      <c r="YQ5186" s="68"/>
      <c r="YR5186" s="68"/>
      <c r="YS5186" s="68"/>
      <c r="YT5186" s="68"/>
      <c r="YU5186" s="68"/>
      <c r="YV5186" s="68"/>
      <c r="YW5186" s="68"/>
      <c r="YX5186" s="68">
        <v>0.99878080345492204</v>
      </c>
      <c r="YY5186" s="68"/>
      <c r="YZ5186" s="68"/>
      <c r="ZA5186" s="68"/>
      <c r="ZB5186" s="68"/>
      <c r="ZC5186" s="68"/>
      <c r="ZD5186" s="68"/>
    </row>
    <row r="5187" spans="658:680" x14ac:dyDescent="0.25">
      <c r="YH5187" s="68"/>
      <c r="YI5187" s="68"/>
      <c r="YJ5187" s="68"/>
      <c r="YK5187" s="68"/>
      <c r="YL5187" s="68"/>
      <c r="YM5187" s="68"/>
      <c r="YN5187" s="68"/>
      <c r="YO5187" s="68"/>
      <c r="YP5187" s="68"/>
      <c r="YQ5187" s="68"/>
      <c r="YR5187" s="68"/>
      <c r="YS5187" s="68"/>
      <c r="YT5187" s="68"/>
      <c r="YU5187" s="68"/>
      <c r="YV5187" s="68"/>
      <c r="YW5187" s="68"/>
      <c r="YX5187" s="68">
        <v>0.99877721523506002</v>
      </c>
      <c r="YY5187" s="68"/>
      <c r="YZ5187" s="68"/>
      <c r="ZA5187" s="68"/>
      <c r="ZB5187" s="68"/>
      <c r="ZC5187" s="68"/>
      <c r="ZD5187" s="68"/>
    </row>
    <row r="5188" spans="658:680" x14ac:dyDescent="0.25">
      <c r="YH5188" s="68"/>
      <c r="YI5188" s="68"/>
      <c r="YJ5188" s="68"/>
      <c r="YK5188" s="68"/>
      <c r="YL5188" s="68"/>
      <c r="YM5188" s="68"/>
      <c r="YN5188" s="68"/>
      <c r="YO5188" s="68"/>
      <c r="YP5188" s="68"/>
      <c r="YQ5188" s="68"/>
      <c r="YR5188" s="68"/>
      <c r="YS5188" s="68"/>
      <c r="YT5188" s="68"/>
      <c r="YU5188" s="68"/>
      <c r="YV5188" s="68"/>
      <c r="YW5188" s="68"/>
      <c r="YX5188" s="68">
        <v>0.99877574295246896</v>
      </c>
      <c r="YY5188" s="68"/>
      <c r="YZ5188" s="68"/>
      <c r="ZA5188" s="68"/>
      <c r="ZB5188" s="68"/>
      <c r="ZC5188" s="68"/>
      <c r="ZD5188" s="68"/>
    </row>
    <row r="5189" spans="658:680" x14ac:dyDescent="0.25">
      <c r="YH5189" s="68"/>
      <c r="YI5189" s="68"/>
      <c r="YJ5189" s="68"/>
      <c r="YK5189" s="68"/>
      <c r="YL5189" s="68"/>
      <c r="YM5189" s="68"/>
      <c r="YN5189" s="68"/>
      <c r="YO5189" s="68"/>
      <c r="YP5189" s="68"/>
      <c r="YQ5189" s="68"/>
      <c r="YR5189" s="68"/>
      <c r="YS5189" s="68"/>
      <c r="YT5189" s="68"/>
      <c r="YU5189" s="68"/>
      <c r="YV5189" s="68"/>
      <c r="YW5189" s="68"/>
      <c r="YX5189" s="68">
        <v>0.99877498087399097</v>
      </c>
      <c r="YY5189" s="68"/>
      <c r="YZ5189" s="68"/>
      <c r="ZA5189" s="68"/>
      <c r="ZB5189" s="68"/>
      <c r="ZC5189" s="68"/>
      <c r="ZD5189" s="68"/>
    </row>
    <row r="5190" spans="658:680" x14ac:dyDescent="0.25">
      <c r="YH5190" s="68"/>
      <c r="YI5190" s="68"/>
      <c r="YJ5190" s="68"/>
      <c r="YK5190" s="68"/>
      <c r="YL5190" s="68"/>
      <c r="YM5190" s="68"/>
      <c r="YN5190" s="68"/>
      <c r="YO5190" s="68"/>
      <c r="YP5190" s="68"/>
      <c r="YQ5190" s="68"/>
      <c r="YR5190" s="68"/>
      <c r="YS5190" s="68"/>
      <c r="YT5190" s="68"/>
      <c r="YU5190" s="68"/>
      <c r="YV5190" s="68"/>
      <c r="YW5190" s="68"/>
      <c r="YX5190" s="68">
        <v>0.99877093260914496</v>
      </c>
      <c r="YY5190" s="68"/>
      <c r="YZ5190" s="68"/>
      <c r="ZA5190" s="68"/>
      <c r="ZB5190" s="68"/>
      <c r="ZC5190" s="68"/>
      <c r="ZD5190" s="68"/>
    </row>
    <row r="5191" spans="658:680" x14ac:dyDescent="0.25">
      <c r="YH5191" s="68"/>
      <c r="YI5191" s="68"/>
      <c r="YJ5191" s="68"/>
      <c r="YK5191" s="68"/>
      <c r="YL5191" s="68"/>
      <c r="YM5191" s="68"/>
      <c r="YN5191" s="68"/>
      <c r="YO5191" s="68"/>
      <c r="YP5191" s="68"/>
      <c r="YQ5191" s="68"/>
      <c r="YR5191" s="68"/>
      <c r="YS5191" s="68"/>
      <c r="YT5191" s="68"/>
      <c r="YU5191" s="68"/>
      <c r="YV5191" s="68"/>
      <c r="YW5191" s="68"/>
      <c r="YX5191" s="68">
        <v>0.99875838406164497</v>
      </c>
      <c r="YY5191" s="68"/>
      <c r="YZ5191" s="68"/>
      <c r="ZA5191" s="68"/>
      <c r="ZB5191" s="68"/>
      <c r="ZC5191" s="68"/>
      <c r="ZD5191" s="68"/>
    </row>
    <row r="5192" spans="658:680" x14ac:dyDescent="0.25">
      <c r="YH5192" s="68"/>
      <c r="YI5192" s="68"/>
      <c r="YJ5192" s="68"/>
      <c r="YK5192" s="68"/>
      <c r="YL5192" s="68"/>
      <c r="YM5192" s="68"/>
      <c r="YN5192" s="68"/>
      <c r="YO5192" s="68"/>
      <c r="YP5192" s="68"/>
      <c r="YQ5192" s="68"/>
      <c r="YR5192" s="68"/>
      <c r="YS5192" s="68"/>
      <c r="YT5192" s="68"/>
      <c r="YU5192" s="68"/>
      <c r="YV5192" s="68"/>
      <c r="YW5192" s="68"/>
      <c r="YX5192" s="68">
        <v>0.99875629545146605</v>
      </c>
      <c r="YY5192" s="68"/>
      <c r="YZ5192" s="68"/>
      <c r="ZA5192" s="68"/>
      <c r="ZB5192" s="68"/>
      <c r="ZC5192" s="68"/>
      <c r="ZD5192" s="68"/>
    </row>
    <row r="5193" spans="658:680" x14ac:dyDescent="0.25">
      <c r="YH5193" s="68"/>
      <c r="YI5193" s="68"/>
      <c r="YJ5193" s="68"/>
      <c r="YK5193" s="68"/>
      <c r="YL5193" s="68"/>
      <c r="YM5193" s="68"/>
      <c r="YN5193" s="68"/>
      <c r="YO5193" s="68"/>
      <c r="YP5193" s="68"/>
      <c r="YQ5193" s="68"/>
      <c r="YR5193" s="68"/>
      <c r="YS5193" s="68"/>
      <c r="YT5193" s="68"/>
      <c r="YU5193" s="68"/>
      <c r="YV5193" s="68"/>
      <c r="YW5193" s="68"/>
      <c r="YX5193" s="68">
        <v>0.99875555669786098</v>
      </c>
      <c r="YY5193" s="68"/>
      <c r="YZ5193" s="68"/>
      <c r="ZA5193" s="68"/>
      <c r="ZB5193" s="68"/>
      <c r="ZC5193" s="68"/>
      <c r="ZD5193" s="68"/>
    </row>
    <row r="5194" spans="658:680" x14ac:dyDescent="0.25">
      <c r="YH5194" s="68"/>
      <c r="YI5194" s="68"/>
      <c r="YJ5194" s="68"/>
      <c r="YK5194" s="68"/>
      <c r="YL5194" s="68"/>
      <c r="YM5194" s="68"/>
      <c r="YN5194" s="68"/>
      <c r="YO5194" s="68"/>
      <c r="YP5194" s="68"/>
      <c r="YQ5194" s="68"/>
      <c r="YR5194" s="68"/>
      <c r="YS5194" s="68"/>
      <c r="YT5194" s="68"/>
      <c r="YU5194" s="68"/>
      <c r="YV5194" s="68"/>
      <c r="YW5194" s="68"/>
      <c r="YX5194" s="68">
        <v>0.99874831723035595</v>
      </c>
      <c r="YY5194" s="68"/>
      <c r="YZ5194" s="68"/>
      <c r="ZA5194" s="68"/>
      <c r="ZB5194" s="68"/>
      <c r="ZC5194" s="68"/>
      <c r="ZD5194" s="68"/>
    </row>
    <row r="5195" spans="658:680" x14ac:dyDescent="0.25">
      <c r="YH5195" s="68"/>
      <c r="YI5195" s="68"/>
      <c r="YJ5195" s="68"/>
      <c r="YK5195" s="68"/>
      <c r="YL5195" s="68"/>
      <c r="YM5195" s="68"/>
      <c r="YN5195" s="68"/>
      <c r="YO5195" s="68"/>
      <c r="YP5195" s="68"/>
      <c r="YQ5195" s="68"/>
      <c r="YR5195" s="68"/>
      <c r="YS5195" s="68"/>
      <c r="YT5195" s="68"/>
      <c r="YU5195" s="68"/>
      <c r="YV5195" s="68"/>
      <c r="YW5195" s="68"/>
      <c r="YX5195" s="68">
        <v>0.99874707167107502</v>
      </c>
      <c r="YY5195" s="68"/>
      <c r="YZ5195" s="68"/>
      <c r="ZA5195" s="68"/>
      <c r="ZB5195" s="68"/>
      <c r="ZC5195" s="68"/>
      <c r="ZD5195" s="68"/>
    </row>
    <row r="5196" spans="658:680" x14ac:dyDescent="0.25">
      <c r="YH5196" s="68"/>
      <c r="YI5196" s="68"/>
      <c r="YJ5196" s="68"/>
      <c r="YK5196" s="68"/>
      <c r="YL5196" s="68"/>
      <c r="YM5196" s="68"/>
      <c r="YN5196" s="68"/>
      <c r="YO5196" s="68"/>
      <c r="YP5196" s="68"/>
      <c r="YQ5196" s="68"/>
      <c r="YR5196" s="68"/>
      <c r="YS5196" s="68"/>
      <c r="YT5196" s="68"/>
      <c r="YU5196" s="68"/>
      <c r="YV5196" s="68"/>
      <c r="YW5196" s="68"/>
      <c r="YX5196" s="68">
        <v>0.99872174128111202</v>
      </c>
      <c r="YY5196" s="68"/>
      <c r="YZ5196" s="68"/>
      <c r="ZA5196" s="68"/>
      <c r="ZB5196" s="68"/>
      <c r="ZC5196" s="68"/>
      <c r="ZD5196" s="68"/>
    </row>
    <row r="5197" spans="658:680" x14ac:dyDescent="0.25">
      <c r="YH5197" s="68"/>
      <c r="YI5197" s="68"/>
      <c r="YJ5197" s="68"/>
      <c r="YK5197" s="68"/>
      <c r="YL5197" s="68"/>
      <c r="YM5197" s="68"/>
      <c r="YN5197" s="68"/>
      <c r="YO5197" s="68"/>
      <c r="YP5197" s="68"/>
      <c r="YQ5197" s="68"/>
      <c r="YR5197" s="68"/>
      <c r="YS5197" s="68"/>
      <c r="YT5197" s="68"/>
      <c r="YU5197" s="68"/>
      <c r="YV5197" s="68"/>
      <c r="YW5197" s="68"/>
      <c r="YX5197" s="68">
        <v>0.99871878454098095</v>
      </c>
      <c r="YY5197" s="68"/>
      <c r="YZ5197" s="68"/>
      <c r="ZA5197" s="68"/>
      <c r="ZB5197" s="68"/>
      <c r="ZC5197" s="68"/>
      <c r="ZD5197" s="68"/>
    </row>
    <row r="5198" spans="658:680" x14ac:dyDescent="0.25">
      <c r="YH5198" s="68"/>
      <c r="YI5198" s="68"/>
      <c r="YJ5198" s="68"/>
      <c r="YK5198" s="68"/>
      <c r="YL5198" s="68"/>
      <c r="YM5198" s="68"/>
      <c r="YN5198" s="68"/>
      <c r="YO5198" s="68"/>
      <c r="YP5198" s="68"/>
      <c r="YQ5198" s="68"/>
      <c r="YR5198" s="68"/>
      <c r="YS5198" s="68"/>
      <c r="YT5198" s="68"/>
      <c r="YU5198" s="68"/>
      <c r="YV5198" s="68"/>
      <c r="YW5198" s="68"/>
      <c r="YX5198" s="68">
        <v>0.99871728259673898</v>
      </c>
      <c r="YY5198" s="68"/>
      <c r="YZ5198" s="68"/>
      <c r="ZA5198" s="68"/>
      <c r="ZB5198" s="68"/>
      <c r="ZC5198" s="68"/>
      <c r="ZD5198" s="68"/>
    </row>
    <row r="5199" spans="658:680" x14ac:dyDescent="0.25">
      <c r="YH5199" s="68"/>
      <c r="YI5199" s="68"/>
      <c r="YJ5199" s="68"/>
      <c r="YK5199" s="68"/>
      <c r="YL5199" s="68"/>
      <c r="YM5199" s="68"/>
      <c r="YN5199" s="68"/>
      <c r="YO5199" s="68"/>
      <c r="YP5199" s="68"/>
      <c r="YQ5199" s="68"/>
      <c r="YR5199" s="68"/>
      <c r="YS5199" s="68"/>
      <c r="YT5199" s="68"/>
      <c r="YU5199" s="68"/>
      <c r="YV5199" s="68"/>
      <c r="YW5199" s="68"/>
      <c r="YX5199" s="68">
        <v>0.99871091839325299</v>
      </c>
      <c r="YY5199" s="68"/>
      <c r="YZ5199" s="68"/>
      <c r="ZA5199" s="68"/>
      <c r="ZB5199" s="68"/>
      <c r="ZC5199" s="68"/>
      <c r="ZD5199" s="68"/>
    </row>
    <row r="5200" spans="658:680" x14ac:dyDescent="0.25">
      <c r="YH5200" s="68"/>
      <c r="YI5200" s="68"/>
      <c r="YJ5200" s="68"/>
      <c r="YK5200" s="68"/>
      <c r="YL5200" s="68"/>
      <c r="YM5200" s="68"/>
      <c r="YN5200" s="68"/>
      <c r="YO5200" s="68"/>
      <c r="YP5200" s="68"/>
      <c r="YQ5200" s="68"/>
      <c r="YR5200" s="68"/>
      <c r="YS5200" s="68"/>
      <c r="YT5200" s="68"/>
      <c r="YU5200" s="68"/>
      <c r="YV5200" s="68"/>
      <c r="YW5200" s="68"/>
      <c r="YX5200" s="68">
        <v>0.99870609662515197</v>
      </c>
      <c r="YY5200" s="68"/>
      <c r="YZ5200" s="68"/>
      <c r="ZA5200" s="68"/>
      <c r="ZB5200" s="68"/>
      <c r="ZC5200" s="68"/>
      <c r="ZD5200" s="68"/>
    </row>
    <row r="5201" spans="658:680" x14ac:dyDescent="0.25">
      <c r="YH5201" s="68"/>
      <c r="YI5201" s="68"/>
      <c r="YJ5201" s="68"/>
      <c r="YK5201" s="68"/>
      <c r="YL5201" s="68"/>
      <c r="YM5201" s="68"/>
      <c r="YN5201" s="68"/>
      <c r="YO5201" s="68"/>
      <c r="YP5201" s="68"/>
      <c r="YQ5201" s="68"/>
      <c r="YR5201" s="68"/>
      <c r="YS5201" s="68"/>
      <c r="YT5201" s="68"/>
      <c r="YU5201" s="68"/>
      <c r="YV5201" s="68"/>
      <c r="YW5201" s="68"/>
      <c r="YX5201" s="68">
        <v>0.99869657941081502</v>
      </c>
      <c r="YY5201" s="68"/>
      <c r="YZ5201" s="68"/>
      <c r="ZA5201" s="68"/>
      <c r="ZB5201" s="68"/>
      <c r="ZC5201" s="68"/>
      <c r="ZD5201" s="68"/>
    </row>
    <row r="5202" spans="658:680" x14ac:dyDescent="0.25">
      <c r="YH5202" s="68"/>
      <c r="YI5202" s="68"/>
      <c r="YJ5202" s="68"/>
      <c r="YK5202" s="68"/>
      <c r="YL5202" s="68"/>
      <c r="YM5202" s="68"/>
      <c r="YN5202" s="68"/>
      <c r="YO5202" s="68"/>
      <c r="YP5202" s="68"/>
      <c r="YQ5202" s="68"/>
      <c r="YR5202" s="68"/>
      <c r="YS5202" s="68"/>
      <c r="YT5202" s="68"/>
      <c r="YU5202" s="68"/>
      <c r="YV5202" s="68"/>
      <c r="YW5202" s="68"/>
      <c r="YX5202" s="68">
        <v>0.99869400541879205</v>
      </c>
      <c r="YY5202" s="68"/>
      <c r="YZ5202" s="68"/>
      <c r="ZA5202" s="68"/>
      <c r="ZB5202" s="68"/>
      <c r="ZC5202" s="68"/>
      <c r="ZD5202" s="68"/>
    </row>
    <row r="5203" spans="658:680" x14ac:dyDescent="0.25">
      <c r="YH5203" s="68"/>
      <c r="YI5203" s="68"/>
      <c r="YJ5203" s="68"/>
      <c r="YK5203" s="68"/>
      <c r="YL5203" s="68"/>
      <c r="YM5203" s="68"/>
      <c r="YN5203" s="68"/>
      <c r="YO5203" s="68"/>
      <c r="YP5203" s="68"/>
      <c r="YQ5203" s="68"/>
      <c r="YR5203" s="68"/>
      <c r="YS5203" s="68"/>
      <c r="YT5203" s="68"/>
      <c r="YU5203" s="68"/>
      <c r="YV5203" s="68"/>
      <c r="YW5203" s="68"/>
      <c r="YX5203" s="68">
        <v>0.99868847501117697</v>
      </c>
      <c r="YY5203" s="68"/>
      <c r="YZ5203" s="68"/>
      <c r="ZA5203" s="68"/>
      <c r="ZB5203" s="68"/>
      <c r="ZC5203" s="68"/>
      <c r="ZD5203" s="68"/>
    </row>
    <row r="5204" spans="658:680" x14ac:dyDescent="0.25">
      <c r="YH5204" s="68"/>
      <c r="YI5204" s="68"/>
      <c r="YJ5204" s="68"/>
      <c r="YK5204" s="68"/>
      <c r="YL5204" s="68"/>
      <c r="YM5204" s="68"/>
      <c r="YN5204" s="68"/>
      <c r="YO5204" s="68"/>
      <c r="YP5204" s="68"/>
      <c r="YQ5204" s="68"/>
      <c r="YR5204" s="68"/>
      <c r="YS5204" s="68"/>
      <c r="YT5204" s="68"/>
      <c r="YU5204" s="68"/>
      <c r="YV5204" s="68"/>
      <c r="YW5204" s="68"/>
      <c r="YX5204" s="68">
        <v>0.99868810825875498</v>
      </c>
      <c r="YY5204" s="68"/>
      <c r="YZ5204" s="68"/>
      <c r="ZA5204" s="68"/>
      <c r="ZB5204" s="68"/>
      <c r="ZC5204" s="68"/>
      <c r="ZD5204" s="68"/>
    </row>
    <row r="5205" spans="658:680" x14ac:dyDescent="0.25">
      <c r="YH5205" s="68"/>
      <c r="YI5205" s="68"/>
      <c r="YJ5205" s="68"/>
      <c r="YK5205" s="68"/>
      <c r="YL5205" s="68"/>
      <c r="YM5205" s="68"/>
      <c r="YN5205" s="68"/>
      <c r="YO5205" s="68"/>
      <c r="YP5205" s="68"/>
      <c r="YQ5205" s="68"/>
      <c r="YR5205" s="68"/>
      <c r="YS5205" s="68"/>
      <c r="YT5205" s="68"/>
      <c r="YU5205" s="68"/>
      <c r="YV5205" s="68"/>
      <c r="YW5205" s="68"/>
      <c r="YX5205" s="68">
        <v>0.99868497888320296</v>
      </c>
      <c r="YY5205" s="68"/>
      <c r="YZ5205" s="68"/>
      <c r="ZA5205" s="68"/>
      <c r="ZB5205" s="68"/>
      <c r="ZC5205" s="68"/>
      <c r="ZD5205" s="68"/>
    </row>
    <row r="5206" spans="658:680" x14ac:dyDescent="0.25">
      <c r="YH5206" s="68"/>
      <c r="YI5206" s="68"/>
      <c r="YJ5206" s="68"/>
      <c r="YK5206" s="68"/>
      <c r="YL5206" s="68"/>
      <c r="YM5206" s="68"/>
      <c r="YN5206" s="68"/>
      <c r="YO5206" s="68"/>
      <c r="YP5206" s="68"/>
      <c r="YQ5206" s="68"/>
      <c r="YR5206" s="68"/>
      <c r="YS5206" s="68"/>
      <c r="YT5206" s="68"/>
      <c r="YU5206" s="68"/>
      <c r="YV5206" s="68"/>
      <c r="YW5206" s="68"/>
      <c r="YX5206" s="68">
        <v>0.99867875752024304</v>
      </c>
      <c r="YY5206" s="68"/>
      <c r="YZ5206" s="68"/>
      <c r="ZA5206" s="68"/>
      <c r="ZB5206" s="68"/>
      <c r="ZC5206" s="68"/>
      <c r="ZD5206" s="68"/>
    </row>
    <row r="5207" spans="658:680" x14ac:dyDescent="0.25">
      <c r="YH5207" s="68"/>
      <c r="YI5207" s="68"/>
      <c r="YJ5207" s="68"/>
      <c r="YK5207" s="68"/>
      <c r="YL5207" s="68"/>
      <c r="YM5207" s="68"/>
      <c r="YN5207" s="68"/>
      <c r="YO5207" s="68"/>
      <c r="YP5207" s="68"/>
      <c r="YQ5207" s="68"/>
      <c r="YR5207" s="68"/>
      <c r="YS5207" s="68"/>
      <c r="YT5207" s="68"/>
      <c r="YU5207" s="68"/>
      <c r="YV5207" s="68"/>
      <c r="YW5207" s="68"/>
      <c r="YX5207" s="68">
        <v>0.99866239880801999</v>
      </c>
      <c r="YY5207" s="68"/>
      <c r="YZ5207" s="68"/>
      <c r="ZA5207" s="68"/>
      <c r="ZB5207" s="68"/>
      <c r="ZC5207" s="68"/>
      <c r="ZD5207" s="68"/>
    </row>
    <row r="5208" spans="658:680" x14ac:dyDescent="0.25">
      <c r="YH5208" s="68"/>
      <c r="YI5208" s="68"/>
      <c r="YJ5208" s="68"/>
      <c r="YK5208" s="68"/>
      <c r="YL5208" s="68"/>
      <c r="YM5208" s="68"/>
      <c r="YN5208" s="68"/>
      <c r="YO5208" s="68"/>
      <c r="YP5208" s="68"/>
      <c r="YQ5208" s="68"/>
      <c r="YR5208" s="68"/>
      <c r="YS5208" s="68"/>
      <c r="YT5208" s="68"/>
      <c r="YU5208" s="68"/>
      <c r="YV5208" s="68"/>
      <c r="YW5208" s="68"/>
      <c r="YX5208" s="68">
        <v>0.99866158458526799</v>
      </c>
      <c r="YY5208" s="68"/>
      <c r="YZ5208" s="68"/>
      <c r="ZA5208" s="68"/>
      <c r="ZB5208" s="68"/>
      <c r="ZC5208" s="68"/>
      <c r="ZD5208" s="68"/>
    </row>
    <row r="5209" spans="658:680" x14ac:dyDescent="0.25">
      <c r="YH5209" s="68"/>
      <c r="YI5209" s="68"/>
      <c r="YJ5209" s="68"/>
      <c r="YK5209" s="68"/>
      <c r="YL5209" s="68"/>
      <c r="YM5209" s="68"/>
      <c r="YN5209" s="68"/>
      <c r="YO5209" s="68"/>
      <c r="YP5209" s="68"/>
      <c r="YQ5209" s="68"/>
      <c r="YR5209" s="68"/>
      <c r="YS5209" s="68"/>
      <c r="YT5209" s="68"/>
      <c r="YU5209" s="68"/>
      <c r="YV5209" s="68"/>
      <c r="YW5209" s="68"/>
      <c r="YX5209" s="68">
        <v>0.99865699249822903</v>
      </c>
      <c r="YY5209" s="68"/>
      <c r="YZ5209" s="68"/>
      <c r="ZA5209" s="68"/>
      <c r="ZB5209" s="68"/>
      <c r="ZC5209" s="68"/>
      <c r="ZD5209" s="68"/>
    </row>
    <row r="5210" spans="658:680" x14ac:dyDescent="0.25">
      <c r="YH5210" s="68"/>
      <c r="YI5210" s="68"/>
      <c r="YJ5210" s="68"/>
      <c r="YK5210" s="68"/>
      <c r="YL5210" s="68"/>
      <c r="YM5210" s="68"/>
      <c r="YN5210" s="68"/>
      <c r="YO5210" s="68"/>
      <c r="YP5210" s="68"/>
      <c r="YQ5210" s="68"/>
      <c r="YR5210" s="68"/>
      <c r="YS5210" s="68"/>
      <c r="YT5210" s="68"/>
      <c r="YU5210" s="68"/>
      <c r="YV5210" s="68"/>
      <c r="YW5210" s="68"/>
      <c r="YX5210" s="68">
        <v>0.99865012576300005</v>
      </c>
      <c r="YY5210" s="68"/>
      <c r="YZ5210" s="68"/>
      <c r="ZA5210" s="68"/>
      <c r="ZB5210" s="68"/>
      <c r="ZC5210" s="68"/>
      <c r="ZD5210" s="68"/>
    </row>
    <row r="5211" spans="658:680" x14ac:dyDescent="0.25">
      <c r="YH5211" s="68"/>
      <c r="YI5211" s="68"/>
      <c r="YJ5211" s="68"/>
      <c r="YK5211" s="68"/>
      <c r="YL5211" s="68"/>
      <c r="YM5211" s="68"/>
      <c r="YN5211" s="68"/>
      <c r="YO5211" s="68"/>
      <c r="YP5211" s="68"/>
      <c r="YQ5211" s="68"/>
      <c r="YR5211" s="68"/>
      <c r="YS5211" s="68"/>
      <c r="YT5211" s="68"/>
      <c r="YU5211" s="68"/>
      <c r="YV5211" s="68"/>
      <c r="YW5211" s="68"/>
      <c r="YX5211" s="68">
        <v>0.99864723993543403</v>
      </c>
      <c r="YY5211" s="68"/>
      <c r="YZ5211" s="68"/>
      <c r="ZA5211" s="68"/>
      <c r="ZB5211" s="68"/>
      <c r="ZC5211" s="68"/>
      <c r="ZD5211" s="68"/>
    </row>
    <row r="5212" spans="658:680" x14ac:dyDescent="0.25">
      <c r="YH5212" s="68"/>
      <c r="YI5212" s="68"/>
      <c r="YJ5212" s="68"/>
      <c r="YK5212" s="68"/>
      <c r="YL5212" s="68"/>
      <c r="YM5212" s="68"/>
      <c r="YN5212" s="68"/>
      <c r="YO5212" s="68"/>
      <c r="YP5212" s="68"/>
      <c r="YQ5212" s="68"/>
      <c r="YR5212" s="68"/>
      <c r="YS5212" s="68"/>
      <c r="YT5212" s="68"/>
      <c r="YU5212" s="68"/>
      <c r="YV5212" s="68"/>
      <c r="YW5212" s="68"/>
      <c r="YX5212" s="68">
        <v>0.99864432236856204</v>
      </c>
      <c r="YY5212" s="68"/>
      <c r="YZ5212" s="68"/>
      <c r="ZA5212" s="68"/>
      <c r="ZB5212" s="68"/>
      <c r="ZC5212" s="68"/>
      <c r="ZD5212" s="68"/>
    </row>
    <row r="5213" spans="658:680" x14ac:dyDescent="0.25">
      <c r="YH5213" s="68"/>
      <c r="YI5213" s="68"/>
      <c r="YJ5213" s="68"/>
      <c r="YK5213" s="68"/>
      <c r="YL5213" s="68"/>
      <c r="YM5213" s="68"/>
      <c r="YN5213" s="68"/>
      <c r="YO5213" s="68"/>
      <c r="YP5213" s="68"/>
      <c r="YQ5213" s="68"/>
      <c r="YR5213" s="68"/>
      <c r="YS5213" s="68"/>
      <c r="YT5213" s="68"/>
      <c r="YU5213" s="68"/>
      <c r="YV5213" s="68"/>
      <c r="YW5213" s="68"/>
      <c r="YX5213" s="68">
        <v>0.99863811631906696</v>
      </c>
      <c r="YY5213" s="68"/>
      <c r="YZ5213" s="68"/>
      <c r="ZA5213" s="68"/>
      <c r="ZB5213" s="68"/>
      <c r="ZC5213" s="68"/>
      <c r="ZD5213" s="68"/>
    </row>
    <row r="5214" spans="658:680" x14ac:dyDescent="0.25">
      <c r="YH5214" s="68"/>
      <c r="YI5214" s="68"/>
      <c r="YJ5214" s="68"/>
      <c r="YK5214" s="68"/>
      <c r="YL5214" s="68"/>
      <c r="YM5214" s="68"/>
      <c r="YN5214" s="68"/>
      <c r="YO5214" s="68"/>
      <c r="YP5214" s="68"/>
      <c r="YQ5214" s="68"/>
      <c r="YR5214" s="68"/>
      <c r="YS5214" s="68"/>
      <c r="YT5214" s="68"/>
      <c r="YU5214" s="68"/>
      <c r="YV5214" s="68"/>
      <c r="YW5214" s="68"/>
      <c r="YX5214" s="68">
        <v>0.99863260166683498</v>
      </c>
      <c r="YY5214" s="68"/>
      <c r="YZ5214" s="68"/>
      <c r="ZA5214" s="68"/>
      <c r="ZB5214" s="68"/>
      <c r="ZC5214" s="68"/>
      <c r="ZD5214" s="68"/>
    </row>
    <row r="5215" spans="658:680" x14ac:dyDescent="0.25">
      <c r="YH5215" s="68"/>
      <c r="YI5215" s="68"/>
      <c r="YJ5215" s="68"/>
      <c r="YK5215" s="68"/>
      <c r="YL5215" s="68"/>
      <c r="YM5215" s="68"/>
      <c r="YN5215" s="68"/>
      <c r="YO5215" s="68"/>
      <c r="YP5215" s="68"/>
      <c r="YQ5215" s="68"/>
      <c r="YR5215" s="68"/>
      <c r="YS5215" s="68"/>
      <c r="YT5215" s="68"/>
      <c r="YU5215" s="68"/>
      <c r="YV5215" s="68"/>
      <c r="YW5215" s="68"/>
      <c r="YX5215" s="68">
        <v>0.99862874336658802</v>
      </c>
      <c r="YY5215" s="68"/>
      <c r="YZ5215" s="68"/>
      <c r="ZA5215" s="68"/>
      <c r="ZB5215" s="68"/>
      <c r="ZC5215" s="68"/>
      <c r="ZD5215" s="68"/>
    </row>
    <row r="5216" spans="658:680" x14ac:dyDescent="0.25">
      <c r="YH5216" s="68"/>
      <c r="YI5216" s="68"/>
      <c r="YJ5216" s="68"/>
      <c r="YK5216" s="68"/>
      <c r="YL5216" s="68"/>
      <c r="YM5216" s="68"/>
      <c r="YN5216" s="68"/>
      <c r="YO5216" s="68"/>
      <c r="YP5216" s="68"/>
      <c r="YQ5216" s="68"/>
      <c r="YR5216" s="68"/>
      <c r="YS5216" s="68"/>
      <c r="YT5216" s="68"/>
      <c r="YU5216" s="68"/>
      <c r="YV5216" s="68"/>
      <c r="YW5216" s="68"/>
      <c r="YX5216" s="68">
        <v>0.99862189844221705</v>
      </c>
      <c r="YY5216" s="68"/>
      <c r="YZ5216" s="68"/>
      <c r="ZA5216" s="68"/>
      <c r="ZB5216" s="68"/>
      <c r="ZC5216" s="68"/>
      <c r="ZD5216" s="68"/>
    </row>
    <row r="5217" spans="658:680" x14ac:dyDescent="0.25">
      <c r="YH5217" s="68"/>
      <c r="YI5217" s="68"/>
      <c r="YJ5217" s="68"/>
      <c r="YK5217" s="68"/>
      <c r="YL5217" s="68"/>
      <c r="YM5217" s="68"/>
      <c r="YN5217" s="68"/>
      <c r="YO5217" s="68"/>
      <c r="YP5217" s="68"/>
      <c r="YQ5217" s="68"/>
      <c r="YR5217" s="68"/>
      <c r="YS5217" s="68"/>
      <c r="YT5217" s="68"/>
      <c r="YU5217" s="68"/>
      <c r="YV5217" s="68"/>
      <c r="YW5217" s="68"/>
      <c r="YX5217" s="68">
        <v>0.998615980865455</v>
      </c>
      <c r="YY5217" s="68"/>
      <c r="YZ5217" s="68"/>
      <c r="ZA5217" s="68"/>
      <c r="ZB5217" s="68"/>
      <c r="ZC5217" s="68"/>
      <c r="ZD5217" s="68"/>
    </row>
    <row r="5218" spans="658:680" x14ac:dyDescent="0.25">
      <c r="YH5218" s="68"/>
      <c r="YI5218" s="68"/>
      <c r="YJ5218" s="68"/>
      <c r="YK5218" s="68"/>
      <c r="YL5218" s="68"/>
      <c r="YM5218" s="68"/>
      <c r="YN5218" s="68"/>
      <c r="YO5218" s="68"/>
      <c r="YP5218" s="68"/>
      <c r="YQ5218" s="68"/>
      <c r="YR5218" s="68"/>
      <c r="YS5218" s="68"/>
      <c r="YT5218" s="68"/>
      <c r="YU5218" s="68"/>
      <c r="YV5218" s="68"/>
      <c r="YW5218" s="68"/>
      <c r="YX5218" s="68">
        <v>0.99861185495295302</v>
      </c>
      <c r="YY5218" s="68"/>
      <c r="YZ5218" s="68"/>
      <c r="ZA5218" s="68"/>
      <c r="ZB5218" s="68"/>
      <c r="ZC5218" s="68"/>
      <c r="ZD5218" s="68"/>
    </row>
    <row r="5219" spans="658:680" x14ac:dyDescent="0.25">
      <c r="YH5219" s="68"/>
      <c r="YI5219" s="68"/>
      <c r="YJ5219" s="68"/>
      <c r="YK5219" s="68"/>
      <c r="YL5219" s="68"/>
      <c r="YM5219" s="68"/>
      <c r="YN5219" s="68"/>
      <c r="YO5219" s="68"/>
      <c r="YP5219" s="68"/>
      <c r="YQ5219" s="68"/>
      <c r="YR5219" s="68"/>
      <c r="YS5219" s="68"/>
      <c r="YT5219" s="68"/>
      <c r="YU5219" s="68"/>
      <c r="YV5219" s="68"/>
      <c r="YW5219" s="68"/>
      <c r="YX5219" s="68">
        <v>0.99860423103951101</v>
      </c>
      <c r="YY5219" s="68"/>
      <c r="YZ5219" s="68"/>
      <c r="ZA5219" s="68"/>
      <c r="ZB5219" s="68"/>
      <c r="ZC5219" s="68"/>
      <c r="ZD5219" s="68"/>
    </row>
    <row r="5220" spans="658:680" x14ac:dyDescent="0.25">
      <c r="YH5220" s="68"/>
      <c r="YI5220" s="68"/>
      <c r="YJ5220" s="68"/>
      <c r="YK5220" s="68"/>
      <c r="YL5220" s="68"/>
      <c r="YM5220" s="68"/>
      <c r="YN5220" s="68"/>
      <c r="YO5220" s="68"/>
      <c r="YP5220" s="68"/>
      <c r="YQ5220" s="68"/>
      <c r="YR5220" s="68"/>
      <c r="YS5220" s="68"/>
      <c r="YT5220" s="68"/>
      <c r="YU5220" s="68"/>
      <c r="YV5220" s="68"/>
      <c r="YW5220" s="68"/>
      <c r="YX5220" s="68">
        <v>0.99859776547619095</v>
      </c>
      <c r="YY5220" s="68"/>
      <c r="YZ5220" s="68"/>
      <c r="ZA5220" s="68"/>
      <c r="ZB5220" s="68"/>
      <c r="ZC5220" s="68"/>
      <c r="ZD5220" s="68"/>
    </row>
    <row r="5221" spans="658:680" x14ac:dyDescent="0.25">
      <c r="YH5221" s="68"/>
      <c r="YI5221" s="68"/>
      <c r="YJ5221" s="68"/>
      <c r="YK5221" s="68"/>
      <c r="YL5221" s="68"/>
      <c r="YM5221" s="68"/>
      <c r="YN5221" s="68"/>
      <c r="YO5221" s="68"/>
      <c r="YP5221" s="68"/>
      <c r="YQ5221" s="68"/>
      <c r="YR5221" s="68"/>
      <c r="YS5221" s="68"/>
      <c r="YT5221" s="68"/>
      <c r="YU5221" s="68"/>
      <c r="YV5221" s="68"/>
      <c r="YW5221" s="68"/>
      <c r="YX5221" s="68">
        <v>0.99858820631078504</v>
      </c>
      <c r="YY5221" s="68"/>
      <c r="YZ5221" s="68"/>
      <c r="ZA5221" s="68"/>
      <c r="ZB5221" s="68"/>
      <c r="ZC5221" s="68"/>
      <c r="ZD5221" s="68"/>
    </row>
    <row r="5222" spans="658:680" x14ac:dyDescent="0.25">
      <c r="YH5222" s="68"/>
      <c r="YI5222" s="68"/>
      <c r="YJ5222" s="68"/>
      <c r="YK5222" s="68"/>
      <c r="YL5222" s="68"/>
      <c r="YM5222" s="68"/>
      <c r="YN5222" s="68"/>
      <c r="YO5222" s="68"/>
      <c r="YP5222" s="68"/>
      <c r="YQ5222" s="68"/>
      <c r="YR5222" s="68"/>
      <c r="YS5222" s="68"/>
      <c r="YT5222" s="68"/>
      <c r="YU5222" s="68"/>
      <c r="YV5222" s="68"/>
      <c r="YW5222" s="68"/>
      <c r="YX5222" s="68">
        <v>0.998583634165088</v>
      </c>
      <c r="YY5222" s="68"/>
      <c r="YZ5222" s="68"/>
      <c r="ZA5222" s="68"/>
      <c r="ZB5222" s="68"/>
      <c r="ZC5222" s="68"/>
      <c r="ZD5222" s="68"/>
    </row>
    <row r="5223" spans="658:680" x14ac:dyDescent="0.25">
      <c r="YH5223" s="68"/>
      <c r="YI5223" s="68"/>
      <c r="YJ5223" s="68"/>
      <c r="YK5223" s="68"/>
      <c r="YL5223" s="68"/>
      <c r="YM5223" s="68"/>
      <c r="YN5223" s="68"/>
      <c r="YO5223" s="68"/>
      <c r="YP5223" s="68"/>
      <c r="YQ5223" s="68"/>
      <c r="YR5223" s="68"/>
      <c r="YS5223" s="68"/>
      <c r="YT5223" s="68"/>
      <c r="YU5223" s="68"/>
      <c r="YV5223" s="68"/>
      <c r="YW5223" s="68"/>
      <c r="YX5223" s="68">
        <v>0.99857953922666798</v>
      </c>
      <c r="YY5223" s="68"/>
      <c r="YZ5223" s="68"/>
      <c r="ZA5223" s="68"/>
      <c r="ZB5223" s="68"/>
      <c r="ZC5223" s="68"/>
      <c r="ZD5223" s="68"/>
    </row>
    <row r="5224" spans="658:680" x14ac:dyDescent="0.25">
      <c r="YH5224" s="68"/>
      <c r="YI5224" s="68"/>
      <c r="YJ5224" s="68"/>
      <c r="YK5224" s="68"/>
      <c r="YL5224" s="68"/>
      <c r="YM5224" s="68"/>
      <c r="YN5224" s="68"/>
      <c r="YO5224" s="68"/>
      <c r="YP5224" s="68"/>
      <c r="YQ5224" s="68"/>
      <c r="YR5224" s="68"/>
      <c r="YS5224" s="68"/>
      <c r="YT5224" s="68"/>
      <c r="YU5224" s="68"/>
      <c r="YV5224" s="68"/>
      <c r="YW5224" s="68"/>
      <c r="YX5224" s="68">
        <v>0.99856815421645695</v>
      </c>
      <c r="YY5224" s="68"/>
      <c r="YZ5224" s="68"/>
      <c r="ZA5224" s="68"/>
      <c r="ZB5224" s="68"/>
      <c r="ZC5224" s="68"/>
      <c r="ZD5224" s="68"/>
    </row>
    <row r="5225" spans="658:680" x14ac:dyDescent="0.25">
      <c r="YH5225" s="68"/>
      <c r="YI5225" s="68"/>
      <c r="YJ5225" s="68"/>
      <c r="YK5225" s="68"/>
      <c r="YL5225" s="68"/>
      <c r="YM5225" s="68"/>
      <c r="YN5225" s="68"/>
      <c r="YO5225" s="68"/>
      <c r="YP5225" s="68"/>
      <c r="YQ5225" s="68"/>
      <c r="YR5225" s="68"/>
      <c r="YS5225" s="68"/>
      <c r="YT5225" s="68"/>
      <c r="YU5225" s="68"/>
      <c r="YV5225" s="68"/>
      <c r="YW5225" s="68"/>
      <c r="YX5225" s="68">
        <v>0.99856707011800405</v>
      </c>
      <c r="YY5225" s="68"/>
      <c r="YZ5225" s="68"/>
      <c r="ZA5225" s="68"/>
      <c r="ZB5225" s="68"/>
      <c r="ZC5225" s="68"/>
      <c r="ZD5225" s="68"/>
    </row>
    <row r="5226" spans="658:680" x14ac:dyDescent="0.25">
      <c r="YH5226" s="68"/>
      <c r="YI5226" s="68"/>
      <c r="YJ5226" s="68"/>
      <c r="YK5226" s="68"/>
      <c r="YL5226" s="68"/>
      <c r="YM5226" s="68"/>
      <c r="YN5226" s="68"/>
      <c r="YO5226" s="68"/>
      <c r="YP5226" s="68"/>
      <c r="YQ5226" s="68"/>
      <c r="YR5226" s="68"/>
      <c r="YS5226" s="68"/>
      <c r="YT5226" s="68"/>
      <c r="YU5226" s="68"/>
      <c r="YV5226" s="68"/>
      <c r="YW5226" s="68"/>
      <c r="YX5226" s="68">
        <v>0.99856564482154297</v>
      </c>
      <c r="YY5226" s="68"/>
      <c r="YZ5226" s="68"/>
      <c r="ZA5226" s="68"/>
      <c r="ZB5226" s="68"/>
      <c r="ZC5226" s="68"/>
      <c r="ZD5226" s="68"/>
    </row>
    <row r="5227" spans="658:680" x14ac:dyDescent="0.25">
      <c r="YH5227" s="68"/>
      <c r="YI5227" s="68"/>
      <c r="YJ5227" s="68"/>
      <c r="YK5227" s="68"/>
      <c r="YL5227" s="68"/>
      <c r="YM5227" s="68"/>
      <c r="YN5227" s="68"/>
      <c r="YO5227" s="68"/>
      <c r="YP5227" s="68"/>
      <c r="YQ5227" s="68"/>
      <c r="YR5227" s="68"/>
      <c r="YS5227" s="68"/>
      <c r="YT5227" s="68"/>
      <c r="YU5227" s="68"/>
      <c r="YV5227" s="68"/>
      <c r="YW5227" s="68"/>
      <c r="YX5227" s="68">
        <v>0.99856536801268203</v>
      </c>
      <c r="YY5227" s="68"/>
      <c r="YZ5227" s="68"/>
      <c r="ZA5227" s="68"/>
      <c r="ZB5227" s="68"/>
      <c r="ZC5227" s="68"/>
      <c r="ZD5227" s="68"/>
    </row>
    <row r="5228" spans="658:680" x14ac:dyDescent="0.25">
      <c r="YH5228" s="68"/>
      <c r="YI5228" s="68"/>
      <c r="YJ5228" s="68"/>
      <c r="YK5228" s="68"/>
      <c r="YL5228" s="68"/>
      <c r="YM5228" s="68"/>
      <c r="YN5228" s="68"/>
      <c r="YO5228" s="68"/>
      <c r="YP5228" s="68"/>
      <c r="YQ5228" s="68"/>
      <c r="YR5228" s="68"/>
      <c r="YS5228" s="68"/>
      <c r="YT5228" s="68"/>
      <c r="YU5228" s="68"/>
      <c r="YV5228" s="68"/>
      <c r="YW5228" s="68"/>
      <c r="YX5228" s="68">
        <v>0.99855519834726403</v>
      </c>
      <c r="YY5228" s="68"/>
      <c r="YZ5228" s="68"/>
      <c r="ZA5228" s="68"/>
      <c r="ZB5228" s="68"/>
      <c r="ZC5228" s="68"/>
      <c r="ZD5228" s="68"/>
    </row>
    <row r="5229" spans="658:680" x14ac:dyDescent="0.25">
      <c r="YH5229" s="68"/>
      <c r="YI5229" s="68"/>
      <c r="YJ5229" s="68"/>
      <c r="YK5229" s="68"/>
      <c r="YL5229" s="68"/>
      <c r="YM5229" s="68"/>
      <c r="YN5229" s="68"/>
      <c r="YO5229" s="68"/>
      <c r="YP5229" s="68"/>
      <c r="YQ5229" s="68"/>
      <c r="YR5229" s="68"/>
      <c r="YS5229" s="68"/>
      <c r="YT5229" s="68"/>
      <c r="YU5229" s="68"/>
      <c r="YV5229" s="68"/>
      <c r="YW5229" s="68"/>
      <c r="YX5229" s="68">
        <v>0.99855339139741595</v>
      </c>
      <c r="YY5229" s="68"/>
      <c r="YZ5229" s="68"/>
      <c r="ZA5229" s="68"/>
      <c r="ZB5229" s="68"/>
      <c r="ZC5229" s="68"/>
      <c r="ZD5229" s="68"/>
    </row>
    <row r="5230" spans="658:680" x14ac:dyDescent="0.25">
      <c r="YH5230" s="68"/>
      <c r="YI5230" s="68"/>
      <c r="YJ5230" s="68"/>
      <c r="YK5230" s="68"/>
      <c r="YL5230" s="68"/>
      <c r="YM5230" s="68"/>
      <c r="YN5230" s="68"/>
      <c r="YO5230" s="68"/>
      <c r="YP5230" s="68"/>
      <c r="YQ5230" s="68"/>
      <c r="YR5230" s="68"/>
      <c r="YS5230" s="68"/>
      <c r="YT5230" s="68"/>
      <c r="YU5230" s="68"/>
      <c r="YV5230" s="68"/>
      <c r="YW5230" s="68"/>
      <c r="YX5230" s="68">
        <v>0.99853771135830605</v>
      </c>
      <c r="YY5230" s="68"/>
      <c r="YZ5230" s="68"/>
      <c r="ZA5230" s="68"/>
      <c r="ZB5230" s="68"/>
      <c r="ZC5230" s="68"/>
      <c r="ZD5230" s="68"/>
    </row>
    <row r="5231" spans="658:680" x14ac:dyDescent="0.25">
      <c r="YH5231" s="68"/>
      <c r="YI5231" s="68"/>
      <c r="YJ5231" s="68"/>
      <c r="YK5231" s="68"/>
      <c r="YL5231" s="68"/>
      <c r="YM5231" s="68"/>
      <c r="YN5231" s="68"/>
      <c r="YO5231" s="68"/>
      <c r="YP5231" s="68"/>
      <c r="YQ5231" s="68"/>
      <c r="YR5231" s="68"/>
      <c r="YS5231" s="68"/>
      <c r="YT5231" s="68"/>
      <c r="YU5231" s="68"/>
      <c r="YV5231" s="68"/>
      <c r="YW5231" s="68"/>
      <c r="YX5231" s="68">
        <v>0.998530962304642</v>
      </c>
      <c r="YY5231" s="68"/>
      <c r="YZ5231" s="68"/>
      <c r="ZA5231" s="68"/>
      <c r="ZB5231" s="68"/>
      <c r="ZC5231" s="68"/>
      <c r="ZD5231" s="68"/>
    </row>
    <row r="5232" spans="658:680" x14ac:dyDescent="0.25">
      <c r="YH5232" s="68"/>
      <c r="YI5232" s="68"/>
      <c r="YJ5232" s="68"/>
      <c r="YK5232" s="68"/>
      <c r="YL5232" s="68"/>
      <c r="YM5232" s="68"/>
      <c r="YN5232" s="68"/>
      <c r="YO5232" s="68"/>
      <c r="YP5232" s="68"/>
      <c r="YQ5232" s="68"/>
      <c r="YR5232" s="68"/>
      <c r="YS5232" s="68"/>
      <c r="YT5232" s="68"/>
      <c r="YU5232" s="68"/>
      <c r="YV5232" s="68"/>
      <c r="YW5232" s="68"/>
      <c r="YX5232" s="68">
        <v>0.998526652643277</v>
      </c>
      <c r="YY5232" s="68"/>
      <c r="YZ5232" s="68"/>
      <c r="ZA5232" s="68"/>
      <c r="ZB5232" s="68"/>
      <c r="ZC5232" s="68"/>
      <c r="ZD5232" s="68"/>
    </row>
    <row r="5233" spans="658:680" x14ac:dyDescent="0.25">
      <c r="YH5233" s="68"/>
      <c r="YI5233" s="68"/>
      <c r="YJ5233" s="68"/>
      <c r="YK5233" s="68"/>
      <c r="YL5233" s="68"/>
      <c r="YM5233" s="68"/>
      <c r="YN5233" s="68"/>
      <c r="YO5233" s="68"/>
      <c r="YP5233" s="68"/>
      <c r="YQ5233" s="68"/>
      <c r="YR5233" s="68"/>
      <c r="YS5233" s="68"/>
      <c r="YT5233" s="68"/>
      <c r="YU5233" s="68"/>
      <c r="YV5233" s="68"/>
      <c r="YW5233" s="68"/>
      <c r="YX5233" s="68">
        <v>0.99852515809450904</v>
      </c>
      <c r="YY5233" s="68"/>
      <c r="YZ5233" s="68"/>
      <c r="ZA5233" s="68"/>
      <c r="ZB5233" s="68"/>
      <c r="ZC5233" s="68"/>
      <c r="ZD5233" s="68"/>
    </row>
    <row r="5234" spans="658:680" x14ac:dyDescent="0.25">
      <c r="YH5234" s="68"/>
      <c r="YI5234" s="68"/>
      <c r="YJ5234" s="68"/>
      <c r="YK5234" s="68"/>
      <c r="YL5234" s="68"/>
      <c r="YM5234" s="68"/>
      <c r="YN5234" s="68"/>
      <c r="YO5234" s="68"/>
      <c r="YP5234" s="68"/>
      <c r="YQ5234" s="68"/>
      <c r="YR5234" s="68"/>
      <c r="YS5234" s="68"/>
      <c r="YT5234" s="68"/>
      <c r="YU5234" s="68"/>
      <c r="YV5234" s="68"/>
      <c r="YW5234" s="68"/>
      <c r="YX5234" s="68">
        <v>0.998513150037727</v>
      </c>
      <c r="YY5234" s="68"/>
      <c r="YZ5234" s="68"/>
      <c r="ZA5234" s="68"/>
      <c r="ZB5234" s="68"/>
      <c r="ZC5234" s="68"/>
      <c r="ZD5234" s="68"/>
    </row>
    <row r="5235" spans="658:680" x14ac:dyDescent="0.25">
      <c r="YH5235" s="68"/>
      <c r="YI5235" s="68"/>
      <c r="YJ5235" s="68"/>
      <c r="YK5235" s="68"/>
      <c r="YL5235" s="68"/>
      <c r="YM5235" s="68"/>
      <c r="YN5235" s="68"/>
      <c r="YO5235" s="68"/>
      <c r="YP5235" s="68"/>
      <c r="YQ5235" s="68"/>
      <c r="YR5235" s="68"/>
      <c r="YS5235" s="68"/>
      <c r="YT5235" s="68"/>
      <c r="YU5235" s="68"/>
      <c r="YV5235" s="68"/>
      <c r="YW5235" s="68"/>
      <c r="YX5235" s="68">
        <v>0.998512282366533</v>
      </c>
      <c r="YY5235" s="68"/>
      <c r="YZ5235" s="68"/>
      <c r="ZA5235" s="68"/>
      <c r="ZB5235" s="68"/>
      <c r="ZC5235" s="68"/>
      <c r="ZD5235" s="68"/>
    </row>
    <row r="5236" spans="658:680" x14ac:dyDescent="0.25">
      <c r="YH5236" s="68"/>
      <c r="YI5236" s="68"/>
      <c r="YJ5236" s="68"/>
      <c r="YK5236" s="68"/>
      <c r="YL5236" s="68"/>
      <c r="YM5236" s="68"/>
      <c r="YN5236" s="68"/>
      <c r="YO5236" s="68"/>
      <c r="YP5236" s="68"/>
      <c r="YQ5236" s="68"/>
      <c r="YR5236" s="68"/>
      <c r="YS5236" s="68"/>
      <c r="YT5236" s="68"/>
      <c r="YU5236" s="68"/>
      <c r="YV5236" s="68"/>
      <c r="YW5236" s="68"/>
      <c r="YX5236" s="68">
        <v>0.99850793986401898</v>
      </c>
      <c r="YY5236" s="68"/>
      <c r="YZ5236" s="68"/>
      <c r="ZA5236" s="68"/>
      <c r="ZB5236" s="68"/>
      <c r="ZC5236" s="68"/>
      <c r="ZD5236" s="68"/>
    </row>
    <row r="5237" spans="658:680" x14ac:dyDescent="0.25">
      <c r="YH5237" s="68"/>
      <c r="YI5237" s="68"/>
      <c r="YJ5237" s="68"/>
      <c r="YK5237" s="68"/>
      <c r="YL5237" s="68"/>
      <c r="YM5237" s="68"/>
      <c r="YN5237" s="68"/>
      <c r="YO5237" s="68"/>
      <c r="YP5237" s="68"/>
      <c r="YQ5237" s="68"/>
      <c r="YR5237" s="68"/>
      <c r="YS5237" s="68"/>
      <c r="YT5237" s="68"/>
      <c r="YU5237" s="68"/>
      <c r="YV5237" s="68"/>
      <c r="YW5237" s="68"/>
      <c r="YX5237" s="68">
        <v>0.998502765739959</v>
      </c>
      <c r="YY5237" s="68"/>
      <c r="YZ5237" s="68"/>
      <c r="ZA5237" s="68"/>
      <c r="ZB5237" s="68"/>
      <c r="ZC5237" s="68"/>
      <c r="ZD5237" s="68"/>
    </row>
    <row r="5238" spans="658:680" x14ac:dyDescent="0.25">
      <c r="YH5238" s="68"/>
      <c r="YI5238" s="68"/>
      <c r="YJ5238" s="68"/>
      <c r="YK5238" s="68"/>
      <c r="YL5238" s="68"/>
      <c r="YM5238" s="68"/>
      <c r="YN5238" s="68"/>
      <c r="YO5238" s="68"/>
      <c r="YP5238" s="68"/>
      <c r="YQ5238" s="68"/>
      <c r="YR5238" s="68"/>
      <c r="YS5238" s="68"/>
      <c r="YT5238" s="68"/>
      <c r="YU5238" s="68"/>
      <c r="YV5238" s="68"/>
      <c r="YW5238" s="68"/>
      <c r="YX5238" s="68">
        <v>0.99849629336731005</v>
      </c>
      <c r="YY5238" s="68"/>
      <c r="YZ5238" s="68"/>
      <c r="ZA5238" s="68"/>
      <c r="ZB5238" s="68"/>
      <c r="ZC5238" s="68"/>
      <c r="ZD5238" s="68"/>
    </row>
    <row r="5239" spans="658:680" x14ac:dyDescent="0.25">
      <c r="YH5239" s="68"/>
      <c r="YI5239" s="68"/>
      <c r="YJ5239" s="68"/>
      <c r="YK5239" s="68"/>
      <c r="YL5239" s="68"/>
      <c r="YM5239" s="68"/>
      <c r="YN5239" s="68"/>
      <c r="YO5239" s="68"/>
      <c r="YP5239" s="68"/>
      <c r="YQ5239" s="68"/>
      <c r="YR5239" s="68"/>
      <c r="YS5239" s="68"/>
      <c r="YT5239" s="68"/>
      <c r="YU5239" s="68"/>
      <c r="YV5239" s="68"/>
      <c r="YW5239" s="68"/>
      <c r="YX5239" s="68">
        <v>0.99849567351457702</v>
      </c>
      <c r="YY5239" s="68"/>
      <c r="YZ5239" s="68"/>
      <c r="ZA5239" s="68"/>
      <c r="ZB5239" s="68"/>
      <c r="ZC5239" s="68"/>
      <c r="ZD5239" s="68"/>
    </row>
    <row r="5240" spans="658:680" x14ac:dyDescent="0.25">
      <c r="YH5240" s="68"/>
      <c r="YI5240" s="68"/>
      <c r="YJ5240" s="68"/>
      <c r="YK5240" s="68"/>
      <c r="YL5240" s="68"/>
      <c r="YM5240" s="68"/>
      <c r="YN5240" s="68"/>
      <c r="YO5240" s="68"/>
      <c r="YP5240" s="68"/>
      <c r="YQ5240" s="68"/>
      <c r="YR5240" s="68"/>
      <c r="YS5240" s="68"/>
      <c r="YT5240" s="68"/>
      <c r="YU5240" s="68"/>
      <c r="YV5240" s="68"/>
      <c r="YW5240" s="68"/>
      <c r="YX5240" s="68">
        <v>0.99849238052870004</v>
      </c>
      <c r="YY5240" s="68"/>
      <c r="YZ5240" s="68"/>
      <c r="ZA5240" s="68"/>
      <c r="ZB5240" s="68"/>
      <c r="ZC5240" s="68"/>
      <c r="ZD5240" s="68"/>
    </row>
    <row r="5241" spans="658:680" x14ac:dyDescent="0.25">
      <c r="YH5241" s="68"/>
      <c r="YI5241" s="68"/>
      <c r="YJ5241" s="68"/>
      <c r="YK5241" s="68"/>
      <c r="YL5241" s="68"/>
      <c r="YM5241" s="68"/>
      <c r="YN5241" s="68"/>
      <c r="YO5241" s="68"/>
      <c r="YP5241" s="68"/>
      <c r="YQ5241" s="68"/>
      <c r="YR5241" s="68"/>
      <c r="YS5241" s="68"/>
      <c r="YT5241" s="68"/>
      <c r="YU5241" s="68"/>
      <c r="YV5241" s="68"/>
      <c r="YW5241" s="68"/>
      <c r="YX5241" s="68">
        <v>0.99849053484739503</v>
      </c>
      <c r="YY5241" s="68"/>
      <c r="YZ5241" s="68"/>
      <c r="ZA5241" s="68"/>
      <c r="ZB5241" s="68"/>
      <c r="ZC5241" s="68"/>
      <c r="ZD5241" s="68"/>
    </row>
    <row r="5242" spans="658:680" x14ac:dyDescent="0.25">
      <c r="YH5242" s="68"/>
      <c r="YI5242" s="68"/>
      <c r="YJ5242" s="68"/>
      <c r="YK5242" s="68"/>
      <c r="YL5242" s="68"/>
      <c r="YM5242" s="68"/>
      <c r="YN5242" s="68"/>
      <c r="YO5242" s="68"/>
      <c r="YP5242" s="68"/>
      <c r="YQ5242" s="68"/>
      <c r="YR5242" s="68"/>
      <c r="YS5242" s="68"/>
      <c r="YT5242" s="68"/>
      <c r="YU5242" s="68"/>
      <c r="YV5242" s="68"/>
      <c r="YW5242" s="68"/>
      <c r="YX5242" s="68">
        <v>0.99849008627080504</v>
      </c>
      <c r="YY5242" s="68"/>
      <c r="YZ5242" s="68"/>
      <c r="ZA5242" s="68"/>
      <c r="ZB5242" s="68"/>
      <c r="ZC5242" s="68"/>
      <c r="ZD5242" s="68"/>
    </row>
    <row r="5243" spans="658:680" x14ac:dyDescent="0.25">
      <c r="YH5243" s="68"/>
      <c r="YI5243" s="68"/>
      <c r="YJ5243" s="68"/>
      <c r="YK5243" s="68"/>
      <c r="YL5243" s="68"/>
      <c r="YM5243" s="68"/>
      <c r="YN5243" s="68"/>
      <c r="YO5243" s="68"/>
      <c r="YP5243" s="68"/>
      <c r="YQ5243" s="68"/>
      <c r="YR5243" s="68"/>
      <c r="YS5243" s="68"/>
      <c r="YT5243" s="68"/>
      <c r="YU5243" s="68"/>
      <c r="YV5243" s="68"/>
      <c r="YW5243" s="68"/>
      <c r="YX5243" s="68">
        <v>0.99848457932025603</v>
      </c>
      <c r="YY5243" s="68"/>
      <c r="YZ5243" s="68"/>
      <c r="ZA5243" s="68"/>
      <c r="ZB5243" s="68"/>
      <c r="ZC5243" s="68"/>
      <c r="ZD5243" s="68"/>
    </row>
    <row r="5244" spans="658:680" x14ac:dyDescent="0.25">
      <c r="YH5244" s="68"/>
      <c r="YI5244" s="68"/>
      <c r="YJ5244" s="68"/>
      <c r="YK5244" s="68"/>
      <c r="YL5244" s="68"/>
      <c r="YM5244" s="68"/>
      <c r="YN5244" s="68"/>
      <c r="YO5244" s="68"/>
      <c r="YP5244" s="68"/>
      <c r="YQ5244" s="68"/>
      <c r="YR5244" s="68"/>
      <c r="YS5244" s="68"/>
      <c r="YT5244" s="68"/>
      <c r="YU5244" s="68"/>
      <c r="YV5244" s="68"/>
      <c r="YW5244" s="68"/>
      <c r="YX5244" s="68">
        <v>0.99847862880705096</v>
      </c>
      <c r="YY5244" s="68"/>
      <c r="YZ5244" s="68"/>
      <c r="ZA5244" s="68"/>
      <c r="ZB5244" s="68"/>
      <c r="ZC5244" s="68"/>
      <c r="ZD5244" s="68"/>
    </row>
    <row r="5245" spans="658:680" x14ac:dyDescent="0.25">
      <c r="YH5245" s="68"/>
      <c r="YI5245" s="68"/>
      <c r="YJ5245" s="68"/>
      <c r="YK5245" s="68"/>
      <c r="YL5245" s="68"/>
      <c r="YM5245" s="68"/>
      <c r="YN5245" s="68"/>
      <c r="YO5245" s="68"/>
      <c r="YP5245" s="68"/>
      <c r="YQ5245" s="68"/>
      <c r="YR5245" s="68"/>
      <c r="YS5245" s="68"/>
      <c r="YT5245" s="68"/>
      <c r="YU5245" s="68"/>
      <c r="YV5245" s="68"/>
      <c r="YW5245" s="68"/>
      <c r="YX5245" s="68">
        <v>0.99847479893942503</v>
      </c>
      <c r="YY5245" s="68"/>
      <c r="YZ5245" s="68"/>
      <c r="ZA5245" s="68"/>
      <c r="ZB5245" s="68"/>
      <c r="ZC5245" s="68"/>
      <c r="ZD5245" s="68"/>
    </row>
    <row r="5246" spans="658:680" x14ac:dyDescent="0.25">
      <c r="YH5246" s="68"/>
      <c r="YI5246" s="68"/>
      <c r="YJ5246" s="68"/>
      <c r="YK5246" s="68"/>
      <c r="YL5246" s="68"/>
      <c r="YM5246" s="68"/>
      <c r="YN5246" s="68"/>
      <c r="YO5246" s="68"/>
      <c r="YP5246" s="68"/>
      <c r="YQ5246" s="68"/>
      <c r="YR5246" s="68"/>
      <c r="YS5246" s="68"/>
      <c r="YT5246" s="68"/>
      <c r="YU5246" s="68"/>
      <c r="YV5246" s="68"/>
      <c r="YW5246" s="68"/>
      <c r="YX5246" s="68">
        <v>0.99847437253143201</v>
      </c>
      <c r="YY5246" s="68"/>
      <c r="YZ5246" s="68"/>
      <c r="ZA5246" s="68"/>
      <c r="ZB5246" s="68"/>
      <c r="ZC5246" s="68"/>
      <c r="ZD5246" s="68"/>
    </row>
    <row r="5247" spans="658:680" x14ac:dyDescent="0.25">
      <c r="YH5247" s="68"/>
      <c r="YI5247" s="68"/>
      <c r="YJ5247" s="68"/>
      <c r="YK5247" s="68"/>
      <c r="YL5247" s="68"/>
      <c r="YM5247" s="68"/>
      <c r="YN5247" s="68"/>
      <c r="YO5247" s="68"/>
      <c r="YP5247" s="68"/>
      <c r="YQ5247" s="68"/>
      <c r="YR5247" s="68"/>
      <c r="YS5247" s="68"/>
      <c r="YT5247" s="68"/>
      <c r="YU5247" s="68"/>
      <c r="YV5247" s="68"/>
      <c r="YW5247" s="68"/>
      <c r="YX5247" s="68">
        <v>0.99847139615964298</v>
      </c>
      <c r="YY5247" s="68"/>
      <c r="YZ5247" s="68"/>
      <c r="ZA5247" s="68"/>
      <c r="ZB5247" s="68"/>
      <c r="ZC5247" s="68"/>
      <c r="ZD5247" s="68"/>
    </row>
    <row r="5248" spans="658:680" x14ac:dyDescent="0.25">
      <c r="YH5248" s="68"/>
      <c r="YI5248" s="68"/>
      <c r="YJ5248" s="68"/>
      <c r="YK5248" s="68"/>
      <c r="YL5248" s="68"/>
      <c r="YM5248" s="68"/>
      <c r="YN5248" s="68"/>
      <c r="YO5248" s="68"/>
      <c r="YP5248" s="68"/>
      <c r="YQ5248" s="68"/>
      <c r="YR5248" s="68"/>
      <c r="YS5248" s="68"/>
      <c r="YT5248" s="68"/>
      <c r="YU5248" s="68"/>
      <c r="YV5248" s="68"/>
      <c r="YW5248" s="68"/>
      <c r="YX5248" s="68">
        <v>0.99846809698883099</v>
      </c>
      <c r="YY5248" s="68"/>
      <c r="YZ5248" s="68"/>
      <c r="ZA5248" s="68"/>
      <c r="ZB5248" s="68"/>
      <c r="ZC5248" s="68"/>
      <c r="ZD5248" s="68"/>
    </row>
    <row r="5249" spans="658:680" x14ac:dyDescent="0.25">
      <c r="YH5249" s="68"/>
      <c r="YI5249" s="68"/>
      <c r="YJ5249" s="68"/>
      <c r="YK5249" s="68"/>
      <c r="YL5249" s="68"/>
      <c r="YM5249" s="68"/>
      <c r="YN5249" s="68"/>
      <c r="YO5249" s="68"/>
      <c r="YP5249" s="68"/>
      <c r="YQ5249" s="68"/>
      <c r="YR5249" s="68"/>
      <c r="YS5249" s="68"/>
      <c r="YT5249" s="68"/>
      <c r="YU5249" s="68"/>
      <c r="YV5249" s="68"/>
      <c r="YW5249" s="68"/>
      <c r="YX5249" s="68">
        <v>0.99845803922898002</v>
      </c>
      <c r="YY5249" s="68"/>
      <c r="YZ5249" s="68"/>
      <c r="ZA5249" s="68"/>
      <c r="ZB5249" s="68"/>
      <c r="ZC5249" s="68"/>
      <c r="ZD5249" s="68"/>
    </row>
    <row r="5250" spans="658:680" x14ac:dyDescent="0.25">
      <c r="YH5250" s="68"/>
      <c r="YI5250" s="68"/>
      <c r="YJ5250" s="68"/>
      <c r="YK5250" s="68"/>
      <c r="YL5250" s="68"/>
      <c r="YM5250" s="68"/>
      <c r="YN5250" s="68"/>
      <c r="YO5250" s="68"/>
      <c r="YP5250" s="68"/>
      <c r="YQ5250" s="68"/>
      <c r="YR5250" s="68"/>
      <c r="YS5250" s="68"/>
      <c r="YT5250" s="68"/>
      <c r="YU5250" s="68"/>
      <c r="YV5250" s="68"/>
      <c r="YW5250" s="68"/>
      <c r="YX5250" s="68">
        <v>0.99845511701234302</v>
      </c>
      <c r="YY5250" s="68"/>
      <c r="YZ5250" s="68"/>
      <c r="ZA5250" s="68"/>
      <c r="ZB5250" s="68"/>
      <c r="ZC5250" s="68"/>
      <c r="ZD5250" s="68"/>
    </row>
    <row r="5251" spans="658:680" x14ac:dyDescent="0.25">
      <c r="YH5251" s="68"/>
      <c r="YI5251" s="68"/>
      <c r="YJ5251" s="68"/>
      <c r="YK5251" s="68"/>
      <c r="YL5251" s="68"/>
      <c r="YM5251" s="68"/>
      <c r="YN5251" s="68"/>
      <c r="YO5251" s="68"/>
      <c r="YP5251" s="68"/>
      <c r="YQ5251" s="68"/>
      <c r="YR5251" s="68"/>
      <c r="YS5251" s="68"/>
      <c r="YT5251" s="68"/>
      <c r="YU5251" s="68"/>
      <c r="YV5251" s="68"/>
      <c r="YW5251" s="68"/>
      <c r="YX5251" s="68">
        <v>0.99845427683793297</v>
      </c>
      <c r="YY5251" s="68"/>
      <c r="YZ5251" s="68"/>
      <c r="ZA5251" s="68"/>
      <c r="ZB5251" s="68"/>
      <c r="ZC5251" s="68"/>
      <c r="ZD5251" s="68"/>
    </row>
    <row r="5252" spans="658:680" x14ac:dyDescent="0.25">
      <c r="YH5252" s="68"/>
      <c r="YI5252" s="68"/>
      <c r="YJ5252" s="68"/>
      <c r="YK5252" s="68"/>
      <c r="YL5252" s="68"/>
      <c r="YM5252" s="68"/>
      <c r="YN5252" s="68"/>
      <c r="YO5252" s="68"/>
      <c r="YP5252" s="68"/>
      <c r="YQ5252" s="68"/>
      <c r="YR5252" s="68"/>
      <c r="YS5252" s="68"/>
      <c r="YT5252" s="68"/>
      <c r="YU5252" s="68"/>
      <c r="YV5252" s="68"/>
      <c r="YW5252" s="68"/>
      <c r="YX5252" s="68">
        <v>0.99845088270360904</v>
      </c>
      <c r="YY5252" s="68"/>
      <c r="YZ5252" s="68"/>
      <c r="ZA5252" s="68"/>
      <c r="ZB5252" s="68"/>
      <c r="ZC5252" s="68"/>
      <c r="ZD5252" s="68"/>
    </row>
    <row r="5253" spans="658:680" x14ac:dyDescent="0.25">
      <c r="YH5253" s="68"/>
      <c r="YI5253" s="68"/>
      <c r="YJ5253" s="68"/>
      <c r="YK5253" s="68"/>
      <c r="YL5253" s="68"/>
      <c r="YM5253" s="68"/>
      <c r="YN5253" s="68"/>
      <c r="YO5253" s="68"/>
      <c r="YP5253" s="68"/>
      <c r="YQ5253" s="68"/>
      <c r="YR5253" s="68"/>
      <c r="YS5253" s="68"/>
      <c r="YT5253" s="68"/>
      <c r="YU5253" s="68"/>
      <c r="YV5253" s="68"/>
      <c r="YW5253" s="68"/>
      <c r="YX5253" s="68">
        <v>0.99845051990863798</v>
      </c>
      <c r="YY5253" s="68"/>
      <c r="YZ5253" s="68"/>
      <c r="ZA5253" s="68"/>
      <c r="ZB5253" s="68"/>
      <c r="ZC5253" s="68"/>
      <c r="ZD5253" s="68"/>
    </row>
    <row r="5254" spans="658:680" x14ac:dyDescent="0.25">
      <c r="YH5254" s="68"/>
      <c r="YI5254" s="68"/>
      <c r="YJ5254" s="68"/>
      <c r="YK5254" s="68"/>
      <c r="YL5254" s="68"/>
      <c r="YM5254" s="68"/>
      <c r="YN5254" s="68"/>
      <c r="YO5254" s="68"/>
      <c r="YP5254" s="68"/>
      <c r="YQ5254" s="68"/>
      <c r="YR5254" s="68"/>
      <c r="YS5254" s="68"/>
      <c r="YT5254" s="68"/>
      <c r="YU5254" s="68"/>
      <c r="YV5254" s="68"/>
      <c r="YW5254" s="68"/>
      <c r="YX5254" s="68">
        <v>0.99844594933552999</v>
      </c>
      <c r="YY5254" s="68"/>
      <c r="YZ5254" s="68"/>
      <c r="ZA5254" s="68"/>
      <c r="ZB5254" s="68"/>
      <c r="ZC5254" s="68"/>
      <c r="ZD5254" s="68"/>
    </row>
    <row r="5255" spans="658:680" x14ac:dyDescent="0.25">
      <c r="YH5255" s="68"/>
      <c r="YI5255" s="68"/>
      <c r="YJ5255" s="68"/>
      <c r="YK5255" s="68"/>
      <c r="YL5255" s="68"/>
      <c r="YM5255" s="68"/>
      <c r="YN5255" s="68"/>
      <c r="YO5255" s="68"/>
      <c r="YP5255" s="68"/>
      <c r="YQ5255" s="68"/>
      <c r="YR5255" s="68"/>
      <c r="YS5255" s="68"/>
      <c r="YT5255" s="68"/>
      <c r="YU5255" s="68"/>
      <c r="YV5255" s="68"/>
      <c r="YW5255" s="68"/>
      <c r="YX5255" s="68">
        <v>0.998445718317298</v>
      </c>
      <c r="YY5255" s="68"/>
      <c r="YZ5255" s="68"/>
      <c r="ZA5255" s="68"/>
      <c r="ZB5255" s="68"/>
      <c r="ZC5255" s="68"/>
      <c r="ZD5255" s="68"/>
    </row>
    <row r="5256" spans="658:680" x14ac:dyDescent="0.25">
      <c r="YH5256" s="68"/>
      <c r="YI5256" s="68"/>
      <c r="YJ5256" s="68"/>
      <c r="YK5256" s="68"/>
      <c r="YL5256" s="68"/>
      <c r="YM5256" s="68"/>
      <c r="YN5256" s="68"/>
      <c r="YO5256" s="68"/>
      <c r="YP5256" s="68"/>
      <c r="YQ5256" s="68"/>
      <c r="YR5256" s="68"/>
      <c r="YS5256" s="68"/>
      <c r="YT5256" s="68"/>
      <c r="YU5256" s="68"/>
      <c r="YV5256" s="68"/>
      <c r="YW5256" s="68"/>
      <c r="YX5256" s="68">
        <v>0.99844473968821001</v>
      </c>
      <c r="YY5256" s="68"/>
      <c r="YZ5256" s="68"/>
      <c r="ZA5256" s="68"/>
      <c r="ZB5256" s="68"/>
      <c r="ZC5256" s="68"/>
      <c r="ZD5256" s="68"/>
    </row>
    <row r="5257" spans="658:680" x14ac:dyDescent="0.25">
      <c r="YH5257" s="68"/>
      <c r="YI5257" s="68"/>
      <c r="YJ5257" s="68"/>
      <c r="YK5257" s="68"/>
      <c r="YL5257" s="68"/>
      <c r="YM5257" s="68"/>
      <c r="YN5257" s="68"/>
      <c r="YO5257" s="68"/>
      <c r="YP5257" s="68"/>
      <c r="YQ5257" s="68"/>
      <c r="YR5257" s="68"/>
      <c r="YS5257" s="68"/>
      <c r="YT5257" s="68"/>
      <c r="YU5257" s="68"/>
      <c r="YV5257" s="68"/>
      <c r="YW5257" s="68"/>
      <c r="YX5257" s="68">
        <v>0.99843931172167</v>
      </c>
      <c r="YY5257" s="68"/>
      <c r="YZ5257" s="68"/>
      <c r="ZA5257" s="68"/>
      <c r="ZB5257" s="68"/>
      <c r="ZC5257" s="68"/>
      <c r="ZD5257" s="68"/>
    </row>
    <row r="5258" spans="658:680" x14ac:dyDescent="0.25">
      <c r="YH5258" s="68"/>
      <c r="YI5258" s="68"/>
      <c r="YJ5258" s="68"/>
      <c r="YK5258" s="68"/>
      <c r="YL5258" s="68"/>
      <c r="YM5258" s="68"/>
      <c r="YN5258" s="68"/>
      <c r="YO5258" s="68"/>
      <c r="YP5258" s="68"/>
      <c r="YQ5258" s="68"/>
      <c r="YR5258" s="68"/>
      <c r="YS5258" s="68"/>
      <c r="YT5258" s="68"/>
      <c r="YU5258" s="68"/>
      <c r="YV5258" s="68"/>
      <c r="YW5258" s="68"/>
      <c r="YX5258" s="68">
        <v>0.99843906670934002</v>
      </c>
      <c r="YY5258" s="68"/>
      <c r="YZ5258" s="68"/>
      <c r="ZA5258" s="68"/>
      <c r="ZB5258" s="68"/>
      <c r="ZC5258" s="68"/>
      <c r="ZD5258" s="68"/>
    </row>
    <row r="5259" spans="658:680" x14ac:dyDescent="0.25">
      <c r="YH5259" s="68"/>
      <c r="YI5259" s="68"/>
      <c r="YJ5259" s="68"/>
      <c r="YK5259" s="68"/>
      <c r="YL5259" s="68"/>
      <c r="YM5259" s="68"/>
      <c r="YN5259" s="68"/>
      <c r="YO5259" s="68"/>
      <c r="YP5259" s="68"/>
      <c r="YQ5259" s="68"/>
      <c r="YR5259" s="68"/>
      <c r="YS5259" s="68"/>
      <c r="YT5259" s="68"/>
      <c r="YU5259" s="68"/>
      <c r="YV5259" s="68"/>
      <c r="YW5259" s="68"/>
      <c r="YX5259" s="68">
        <v>0.99843785395518403</v>
      </c>
      <c r="YY5259" s="68"/>
      <c r="YZ5259" s="68"/>
      <c r="ZA5259" s="68"/>
      <c r="ZB5259" s="68"/>
      <c r="ZC5259" s="68"/>
      <c r="ZD5259" s="68"/>
    </row>
    <row r="5260" spans="658:680" x14ac:dyDescent="0.25">
      <c r="YH5260" s="68"/>
      <c r="YI5260" s="68"/>
      <c r="YJ5260" s="68"/>
      <c r="YK5260" s="68"/>
      <c r="YL5260" s="68"/>
      <c r="YM5260" s="68"/>
      <c r="YN5260" s="68"/>
      <c r="YO5260" s="68"/>
      <c r="YP5260" s="68"/>
      <c r="YQ5260" s="68"/>
      <c r="YR5260" s="68"/>
      <c r="YS5260" s="68"/>
      <c r="YT5260" s="68"/>
      <c r="YU5260" s="68"/>
      <c r="YV5260" s="68"/>
      <c r="YW5260" s="68"/>
      <c r="YX5260" s="68">
        <v>0.998437181332265</v>
      </c>
      <c r="YY5260" s="68"/>
      <c r="YZ5260" s="68"/>
      <c r="ZA5260" s="68"/>
      <c r="ZB5260" s="68"/>
      <c r="ZC5260" s="68"/>
      <c r="ZD5260" s="68"/>
    </row>
    <row r="5261" spans="658:680" x14ac:dyDescent="0.25">
      <c r="YH5261" s="68"/>
      <c r="YI5261" s="68"/>
      <c r="YJ5261" s="68"/>
      <c r="YK5261" s="68"/>
      <c r="YL5261" s="68"/>
      <c r="YM5261" s="68"/>
      <c r="YN5261" s="68"/>
      <c r="YO5261" s="68"/>
      <c r="YP5261" s="68"/>
      <c r="YQ5261" s="68"/>
      <c r="YR5261" s="68"/>
      <c r="YS5261" s="68"/>
      <c r="YT5261" s="68"/>
      <c r="YU5261" s="68"/>
      <c r="YV5261" s="68"/>
      <c r="YW5261" s="68"/>
      <c r="YX5261" s="68">
        <v>0.99842967032630703</v>
      </c>
      <c r="YY5261" s="68"/>
      <c r="YZ5261" s="68"/>
      <c r="ZA5261" s="68"/>
      <c r="ZB5261" s="68"/>
      <c r="ZC5261" s="68"/>
      <c r="ZD5261" s="68"/>
    </row>
    <row r="5262" spans="658:680" x14ac:dyDescent="0.25">
      <c r="YH5262" s="68"/>
      <c r="YI5262" s="68"/>
      <c r="YJ5262" s="68"/>
      <c r="YK5262" s="68"/>
      <c r="YL5262" s="68"/>
      <c r="YM5262" s="68"/>
      <c r="YN5262" s="68"/>
      <c r="YO5262" s="68"/>
      <c r="YP5262" s="68"/>
      <c r="YQ5262" s="68"/>
      <c r="YR5262" s="68"/>
      <c r="YS5262" s="68"/>
      <c r="YT5262" s="68"/>
      <c r="YU5262" s="68"/>
      <c r="YV5262" s="68"/>
      <c r="YW5262" s="68"/>
      <c r="YX5262" s="68">
        <v>0.99842512790262605</v>
      </c>
      <c r="YY5262" s="68"/>
      <c r="YZ5262" s="68"/>
      <c r="ZA5262" s="68"/>
      <c r="ZB5262" s="68"/>
      <c r="ZC5262" s="68"/>
      <c r="ZD5262" s="68"/>
    </row>
    <row r="5263" spans="658:680" x14ac:dyDescent="0.25">
      <c r="YH5263" s="68"/>
      <c r="YI5263" s="68"/>
      <c r="YJ5263" s="68"/>
      <c r="YK5263" s="68"/>
      <c r="YL5263" s="68"/>
      <c r="YM5263" s="68"/>
      <c r="YN5263" s="68"/>
      <c r="YO5263" s="68"/>
      <c r="YP5263" s="68"/>
      <c r="YQ5263" s="68"/>
      <c r="YR5263" s="68"/>
      <c r="YS5263" s="68"/>
      <c r="YT5263" s="68"/>
      <c r="YU5263" s="68"/>
      <c r="YV5263" s="68"/>
      <c r="YW5263" s="68"/>
      <c r="YX5263" s="68">
        <v>0.99842224511023203</v>
      </c>
      <c r="YY5263" s="68"/>
      <c r="YZ5263" s="68"/>
      <c r="ZA5263" s="68"/>
      <c r="ZB5263" s="68"/>
      <c r="ZC5263" s="68"/>
      <c r="ZD5263" s="68"/>
    </row>
    <row r="5264" spans="658:680" x14ac:dyDescent="0.25">
      <c r="YH5264" s="68"/>
      <c r="YI5264" s="68"/>
      <c r="YJ5264" s="68"/>
      <c r="YK5264" s="68"/>
      <c r="YL5264" s="68"/>
      <c r="YM5264" s="68"/>
      <c r="YN5264" s="68"/>
      <c r="YO5264" s="68"/>
      <c r="YP5264" s="68"/>
      <c r="YQ5264" s="68"/>
      <c r="YR5264" s="68"/>
      <c r="YS5264" s="68"/>
      <c r="YT5264" s="68"/>
      <c r="YU5264" s="68"/>
      <c r="YV5264" s="68"/>
      <c r="YW5264" s="68"/>
      <c r="YX5264" s="68">
        <v>0.99842000844134704</v>
      </c>
      <c r="YY5264" s="68"/>
      <c r="YZ5264" s="68"/>
      <c r="ZA5264" s="68"/>
      <c r="ZB5264" s="68"/>
      <c r="ZC5264" s="68"/>
      <c r="ZD5264" s="68"/>
    </row>
    <row r="5265" spans="658:680" x14ac:dyDescent="0.25">
      <c r="YH5265" s="68"/>
      <c r="YI5265" s="68"/>
      <c r="YJ5265" s="68"/>
      <c r="YK5265" s="68"/>
      <c r="YL5265" s="68"/>
      <c r="YM5265" s="68"/>
      <c r="YN5265" s="68"/>
      <c r="YO5265" s="68"/>
      <c r="YP5265" s="68"/>
      <c r="YQ5265" s="68"/>
      <c r="YR5265" s="68"/>
      <c r="YS5265" s="68"/>
      <c r="YT5265" s="68"/>
      <c r="YU5265" s="68"/>
      <c r="YV5265" s="68"/>
      <c r="YW5265" s="68"/>
      <c r="YX5265" s="68">
        <v>0.99841529202267298</v>
      </c>
      <c r="YY5265" s="68"/>
      <c r="YZ5265" s="68"/>
      <c r="ZA5265" s="68"/>
      <c r="ZB5265" s="68"/>
      <c r="ZC5265" s="68"/>
      <c r="ZD5265" s="68"/>
    </row>
    <row r="5266" spans="658:680" x14ac:dyDescent="0.25">
      <c r="YH5266" s="68"/>
      <c r="YI5266" s="68"/>
      <c r="YJ5266" s="68"/>
      <c r="YK5266" s="68"/>
      <c r="YL5266" s="68"/>
      <c r="YM5266" s="68"/>
      <c r="YN5266" s="68"/>
      <c r="YO5266" s="68"/>
      <c r="YP5266" s="68"/>
      <c r="YQ5266" s="68"/>
      <c r="YR5266" s="68"/>
      <c r="YS5266" s="68"/>
      <c r="YT5266" s="68"/>
      <c r="YU5266" s="68"/>
      <c r="YV5266" s="68"/>
      <c r="YW5266" s="68"/>
      <c r="YX5266" s="68">
        <v>0.99841515408149095</v>
      </c>
      <c r="YY5266" s="68"/>
      <c r="YZ5266" s="68"/>
      <c r="ZA5266" s="68"/>
      <c r="ZB5266" s="68"/>
      <c r="ZC5266" s="68"/>
      <c r="ZD5266" s="68"/>
    </row>
    <row r="5267" spans="658:680" x14ac:dyDescent="0.25">
      <c r="YH5267" s="68"/>
      <c r="YI5267" s="68"/>
      <c r="YJ5267" s="68"/>
      <c r="YK5267" s="68"/>
      <c r="YL5267" s="68"/>
      <c r="YM5267" s="68"/>
      <c r="YN5267" s="68"/>
      <c r="YO5267" s="68"/>
      <c r="YP5267" s="68"/>
      <c r="YQ5267" s="68"/>
      <c r="YR5267" s="68"/>
      <c r="YS5267" s="68"/>
      <c r="YT5267" s="68"/>
      <c r="YU5267" s="68"/>
      <c r="YV5267" s="68"/>
      <c r="YW5267" s="68"/>
      <c r="YX5267" s="68">
        <v>0.99841355498681095</v>
      </c>
      <c r="YY5267" s="68"/>
      <c r="YZ5267" s="68"/>
      <c r="ZA5267" s="68"/>
      <c r="ZB5267" s="68"/>
      <c r="ZC5267" s="68"/>
      <c r="ZD5267" s="68"/>
    </row>
    <row r="5268" spans="658:680" x14ac:dyDescent="0.25">
      <c r="YH5268" s="68"/>
      <c r="YI5268" s="68"/>
      <c r="YJ5268" s="68"/>
      <c r="YK5268" s="68"/>
      <c r="YL5268" s="68"/>
      <c r="YM5268" s="68"/>
      <c r="YN5268" s="68"/>
      <c r="YO5268" s="68"/>
      <c r="YP5268" s="68"/>
      <c r="YQ5268" s="68"/>
      <c r="YR5268" s="68"/>
      <c r="YS5268" s="68"/>
      <c r="YT5268" s="68"/>
      <c r="YU5268" s="68"/>
      <c r="YV5268" s="68"/>
      <c r="YW5268" s="68"/>
      <c r="YX5268" s="68">
        <v>0.99841269056014903</v>
      </c>
      <c r="YY5268" s="68"/>
      <c r="YZ5268" s="68"/>
      <c r="ZA5268" s="68"/>
      <c r="ZB5268" s="68"/>
      <c r="ZC5268" s="68"/>
      <c r="ZD5268" s="68"/>
    </row>
    <row r="5269" spans="658:680" x14ac:dyDescent="0.25">
      <c r="YH5269" s="68"/>
      <c r="YI5269" s="68"/>
      <c r="YJ5269" s="68"/>
      <c r="YK5269" s="68"/>
      <c r="YL5269" s="68"/>
      <c r="YM5269" s="68"/>
      <c r="YN5269" s="68"/>
      <c r="YO5269" s="68"/>
      <c r="YP5269" s="68"/>
      <c r="YQ5269" s="68"/>
      <c r="YR5269" s="68"/>
      <c r="YS5269" s="68"/>
      <c r="YT5269" s="68"/>
      <c r="YU5269" s="68"/>
      <c r="YV5269" s="68"/>
      <c r="YW5269" s="68"/>
      <c r="YX5269" s="68">
        <v>0.99841158214012804</v>
      </c>
      <c r="YY5269" s="68"/>
      <c r="YZ5269" s="68"/>
      <c r="ZA5269" s="68"/>
      <c r="ZB5269" s="68"/>
      <c r="ZC5269" s="68"/>
      <c r="ZD5269" s="68"/>
    </row>
    <row r="5270" spans="658:680" x14ac:dyDescent="0.25">
      <c r="YH5270" s="68"/>
      <c r="YI5270" s="68"/>
      <c r="YJ5270" s="68"/>
      <c r="YK5270" s="68"/>
      <c r="YL5270" s="68"/>
      <c r="YM5270" s="68"/>
      <c r="YN5270" s="68"/>
      <c r="YO5270" s="68"/>
      <c r="YP5270" s="68"/>
      <c r="YQ5270" s="68"/>
      <c r="YR5270" s="68"/>
      <c r="YS5270" s="68"/>
      <c r="YT5270" s="68"/>
      <c r="YU5270" s="68"/>
      <c r="YV5270" s="68"/>
      <c r="YW5270" s="68"/>
      <c r="YX5270" s="68">
        <v>0.99841080609316801</v>
      </c>
      <c r="YY5270" s="68"/>
      <c r="YZ5270" s="68"/>
      <c r="ZA5270" s="68"/>
      <c r="ZB5270" s="68"/>
      <c r="ZC5270" s="68"/>
      <c r="ZD5270" s="68"/>
    </row>
    <row r="5271" spans="658:680" x14ac:dyDescent="0.25">
      <c r="YH5271" s="68"/>
      <c r="YI5271" s="68"/>
      <c r="YJ5271" s="68"/>
      <c r="YK5271" s="68"/>
      <c r="YL5271" s="68"/>
      <c r="YM5271" s="68"/>
      <c r="YN5271" s="68"/>
      <c r="YO5271" s="68"/>
      <c r="YP5271" s="68"/>
      <c r="YQ5271" s="68"/>
      <c r="YR5271" s="68"/>
      <c r="YS5271" s="68"/>
      <c r="YT5271" s="68"/>
      <c r="YU5271" s="68"/>
      <c r="YV5271" s="68"/>
      <c r="YW5271" s="68"/>
      <c r="YX5271" s="68">
        <v>0.99840920385839604</v>
      </c>
      <c r="YY5271" s="68"/>
      <c r="YZ5271" s="68"/>
      <c r="ZA5271" s="68"/>
      <c r="ZB5271" s="68"/>
      <c r="ZC5271" s="68"/>
      <c r="ZD5271" s="68"/>
    </row>
    <row r="5272" spans="658:680" x14ac:dyDescent="0.25">
      <c r="YH5272" s="68"/>
      <c r="YI5272" s="68"/>
      <c r="YJ5272" s="68"/>
      <c r="YK5272" s="68"/>
      <c r="YL5272" s="68"/>
      <c r="YM5272" s="68"/>
      <c r="YN5272" s="68"/>
      <c r="YO5272" s="68"/>
      <c r="YP5272" s="68"/>
      <c r="YQ5272" s="68"/>
      <c r="YR5272" s="68"/>
      <c r="YS5272" s="68"/>
      <c r="YT5272" s="68"/>
      <c r="YU5272" s="68"/>
      <c r="YV5272" s="68"/>
      <c r="YW5272" s="68"/>
      <c r="YX5272" s="68">
        <v>0.99840650853860202</v>
      </c>
      <c r="YY5272" s="68"/>
      <c r="YZ5272" s="68"/>
      <c r="ZA5272" s="68"/>
      <c r="ZB5272" s="68"/>
      <c r="ZC5272" s="68"/>
      <c r="ZD5272" s="68"/>
    </row>
    <row r="5273" spans="658:680" x14ac:dyDescent="0.25">
      <c r="YH5273" s="68"/>
      <c r="YI5273" s="68"/>
      <c r="YJ5273" s="68"/>
      <c r="YK5273" s="68"/>
      <c r="YL5273" s="68"/>
      <c r="YM5273" s="68"/>
      <c r="YN5273" s="68"/>
      <c r="YO5273" s="68"/>
      <c r="YP5273" s="68"/>
      <c r="YQ5273" s="68"/>
      <c r="YR5273" s="68"/>
      <c r="YS5273" s="68"/>
      <c r="YT5273" s="68"/>
      <c r="YU5273" s="68"/>
      <c r="YV5273" s="68"/>
      <c r="YW5273" s="68"/>
      <c r="YX5273" s="68">
        <v>0.99840463133187096</v>
      </c>
      <c r="YY5273" s="68"/>
      <c r="YZ5273" s="68"/>
      <c r="ZA5273" s="68"/>
      <c r="ZB5273" s="68"/>
      <c r="ZC5273" s="68"/>
      <c r="ZD5273" s="68"/>
    </row>
    <row r="5274" spans="658:680" x14ac:dyDescent="0.25">
      <c r="YH5274" s="68"/>
      <c r="YI5274" s="68"/>
      <c r="YJ5274" s="68"/>
      <c r="YK5274" s="68"/>
      <c r="YL5274" s="68"/>
      <c r="YM5274" s="68"/>
      <c r="YN5274" s="68"/>
      <c r="YO5274" s="68"/>
      <c r="YP5274" s="68"/>
      <c r="YQ5274" s="68"/>
      <c r="YR5274" s="68"/>
      <c r="YS5274" s="68"/>
      <c r="YT5274" s="68"/>
      <c r="YU5274" s="68"/>
      <c r="YV5274" s="68"/>
      <c r="YW5274" s="68"/>
      <c r="YX5274" s="68">
        <v>0.99840131374340801</v>
      </c>
      <c r="YY5274" s="68"/>
      <c r="YZ5274" s="68"/>
      <c r="ZA5274" s="68"/>
      <c r="ZB5274" s="68"/>
      <c r="ZC5274" s="68"/>
      <c r="ZD5274" s="68"/>
    </row>
    <row r="5275" spans="658:680" x14ac:dyDescent="0.25">
      <c r="YH5275" s="68"/>
      <c r="YI5275" s="68"/>
      <c r="YJ5275" s="68"/>
      <c r="YK5275" s="68"/>
      <c r="YL5275" s="68"/>
      <c r="YM5275" s="68"/>
      <c r="YN5275" s="68"/>
      <c r="YO5275" s="68"/>
      <c r="YP5275" s="68"/>
      <c r="YQ5275" s="68"/>
      <c r="YR5275" s="68"/>
      <c r="YS5275" s="68"/>
      <c r="YT5275" s="68"/>
      <c r="YU5275" s="68"/>
      <c r="YV5275" s="68"/>
      <c r="YW5275" s="68"/>
      <c r="YX5275" s="68">
        <v>0.99840056365975705</v>
      </c>
      <c r="YY5275" s="68"/>
      <c r="YZ5275" s="68"/>
      <c r="ZA5275" s="68"/>
      <c r="ZB5275" s="68"/>
      <c r="ZC5275" s="68"/>
      <c r="ZD5275" s="68"/>
    </row>
    <row r="5276" spans="658:680" x14ac:dyDescent="0.25">
      <c r="YH5276" s="68"/>
      <c r="YI5276" s="68"/>
      <c r="YJ5276" s="68"/>
      <c r="YK5276" s="68"/>
      <c r="YL5276" s="68"/>
      <c r="YM5276" s="68"/>
      <c r="YN5276" s="68"/>
      <c r="YO5276" s="68"/>
      <c r="YP5276" s="68"/>
      <c r="YQ5276" s="68"/>
      <c r="YR5276" s="68"/>
      <c r="YS5276" s="68"/>
      <c r="YT5276" s="68"/>
      <c r="YU5276" s="68"/>
      <c r="YV5276" s="68"/>
      <c r="YW5276" s="68"/>
      <c r="YX5276" s="68">
        <v>0.99839537699564496</v>
      </c>
      <c r="YY5276" s="68"/>
      <c r="YZ5276" s="68"/>
      <c r="ZA5276" s="68"/>
      <c r="ZB5276" s="68"/>
      <c r="ZC5276" s="68"/>
      <c r="ZD5276" s="68"/>
    </row>
    <row r="5277" spans="658:680" x14ac:dyDescent="0.25">
      <c r="YH5277" s="68"/>
      <c r="YI5277" s="68"/>
      <c r="YJ5277" s="68"/>
      <c r="YK5277" s="68"/>
      <c r="YL5277" s="68"/>
      <c r="YM5277" s="68"/>
      <c r="YN5277" s="68"/>
      <c r="YO5277" s="68"/>
      <c r="YP5277" s="68"/>
      <c r="YQ5277" s="68"/>
      <c r="YR5277" s="68"/>
      <c r="YS5277" s="68"/>
      <c r="YT5277" s="68"/>
      <c r="YU5277" s="68"/>
      <c r="YV5277" s="68"/>
      <c r="YW5277" s="68"/>
      <c r="YX5277" s="68">
        <v>0.99838844186842701</v>
      </c>
      <c r="YY5277" s="68"/>
      <c r="YZ5277" s="68"/>
      <c r="ZA5277" s="68"/>
      <c r="ZB5277" s="68"/>
      <c r="ZC5277" s="68"/>
      <c r="ZD5277" s="68"/>
    </row>
    <row r="5278" spans="658:680" x14ac:dyDescent="0.25">
      <c r="YH5278" s="68"/>
      <c r="YI5278" s="68"/>
      <c r="YJ5278" s="68"/>
      <c r="YK5278" s="68"/>
      <c r="YL5278" s="68"/>
      <c r="YM5278" s="68"/>
      <c r="YN5278" s="68"/>
      <c r="YO5278" s="68"/>
      <c r="YP5278" s="68"/>
      <c r="YQ5278" s="68"/>
      <c r="YR5278" s="68"/>
      <c r="YS5278" s="68"/>
      <c r="YT5278" s="68"/>
      <c r="YU5278" s="68"/>
      <c r="YV5278" s="68"/>
      <c r="YW5278" s="68"/>
      <c r="YX5278" s="68">
        <v>0.99838443563837198</v>
      </c>
      <c r="YY5278" s="68"/>
      <c r="YZ5278" s="68"/>
      <c r="ZA5278" s="68"/>
      <c r="ZB5278" s="68"/>
      <c r="ZC5278" s="68"/>
      <c r="ZD5278" s="68"/>
    </row>
    <row r="5279" spans="658:680" x14ac:dyDescent="0.25">
      <c r="YH5279" s="68"/>
      <c r="YI5279" s="68"/>
      <c r="YJ5279" s="68"/>
      <c r="YK5279" s="68"/>
      <c r="YL5279" s="68"/>
      <c r="YM5279" s="68"/>
      <c r="YN5279" s="68"/>
      <c r="YO5279" s="68"/>
      <c r="YP5279" s="68"/>
      <c r="YQ5279" s="68"/>
      <c r="YR5279" s="68"/>
      <c r="YS5279" s="68"/>
      <c r="YT5279" s="68"/>
      <c r="YU5279" s="68"/>
      <c r="YV5279" s="68"/>
      <c r="YW5279" s="68"/>
      <c r="YX5279" s="68">
        <v>0.99837805633043997</v>
      </c>
      <c r="YY5279" s="68"/>
      <c r="YZ5279" s="68"/>
      <c r="ZA5279" s="68"/>
      <c r="ZB5279" s="68"/>
      <c r="ZC5279" s="68"/>
      <c r="ZD5279" s="68"/>
    </row>
    <row r="5280" spans="658:680" x14ac:dyDescent="0.25">
      <c r="YH5280" s="68"/>
      <c r="YI5280" s="68"/>
      <c r="YJ5280" s="68"/>
      <c r="YK5280" s="68"/>
      <c r="YL5280" s="68"/>
      <c r="YM5280" s="68"/>
      <c r="YN5280" s="68"/>
      <c r="YO5280" s="68"/>
      <c r="YP5280" s="68"/>
      <c r="YQ5280" s="68"/>
      <c r="YR5280" s="68"/>
      <c r="YS5280" s="68"/>
      <c r="YT5280" s="68"/>
      <c r="YU5280" s="68"/>
      <c r="YV5280" s="68"/>
      <c r="YW5280" s="68"/>
      <c r="YX5280" s="68">
        <v>0.99837663836388202</v>
      </c>
      <c r="YY5280" s="68"/>
      <c r="YZ5280" s="68"/>
      <c r="ZA5280" s="68"/>
      <c r="ZB5280" s="68"/>
      <c r="ZC5280" s="68"/>
      <c r="ZD5280" s="68"/>
    </row>
    <row r="5281" spans="658:680" x14ac:dyDescent="0.25">
      <c r="YH5281" s="68"/>
      <c r="YI5281" s="68"/>
      <c r="YJ5281" s="68"/>
      <c r="YK5281" s="68"/>
      <c r="YL5281" s="68"/>
      <c r="YM5281" s="68"/>
      <c r="YN5281" s="68"/>
      <c r="YO5281" s="68"/>
      <c r="YP5281" s="68"/>
      <c r="YQ5281" s="68"/>
      <c r="YR5281" s="68"/>
      <c r="YS5281" s="68"/>
      <c r="YT5281" s="68"/>
      <c r="YU5281" s="68"/>
      <c r="YV5281" s="68"/>
      <c r="YW5281" s="68"/>
      <c r="YX5281" s="68">
        <v>0.99837471048237703</v>
      </c>
      <c r="YY5281" s="68"/>
      <c r="YZ5281" s="68"/>
      <c r="ZA5281" s="68"/>
      <c r="ZB5281" s="68"/>
      <c r="ZC5281" s="68"/>
      <c r="ZD5281" s="68"/>
    </row>
    <row r="5282" spans="658:680" x14ac:dyDescent="0.25">
      <c r="YH5282" s="68"/>
      <c r="YI5282" s="68"/>
      <c r="YJ5282" s="68"/>
      <c r="YK5282" s="68"/>
      <c r="YL5282" s="68"/>
      <c r="YM5282" s="68"/>
      <c r="YN5282" s="68"/>
      <c r="YO5282" s="68"/>
      <c r="YP5282" s="68"/>
      <c r="YQ5282" s="68"/>
      <c r="YR5282" s="68"/>
      <c r="YS5282" s="68"/>
      <c r="YT5282" s="68"/>
      <c r="YU5282" s="68"/>
      <c r="YV5282" s="68"/>
      <c r="YW5282" s="68"/>
      <c r="YX5282" s="68">
        <v>0.99836906324069097</v>
      </c>
      <c r="YY5282" s="68"/>
      <c r="YZ5282" s="68"/>
      <c r="ZA5282" s="68"/>
      <c r="ZB5282" s="68"/>
      <c r="ZC5282" s="68"/>
      <c r="ZD5282" s="68"/>
    </row>
    <row r="5283" spans="658:680" x14ac:dyDescent="0.25">
      <c r="YH5283" s="68"/>
      <c r="YI5283" s="68"/>
      <c r="YJ5283" s="68"/>
      <c r="YK5283" s="68"/>
      <c r="YL5283" s="68"/>
      <c r="YM5283" s="68"/>
      <c r="YN5283" s="68"/>
      <c r="YO5283" s="68"/>
      <c r="YP5283" s="68"/>
      <c r="YQ5283" s="68"/>
      <c r="YR5283" s="68"/>
      <c r="YS5283" s="68"/>
      <c r="YT5283" s="68"/>
      <c r="YU5283" s="68"/>
      <c r="YV5283" s="68"/>
      <c r="YW5283" s="68"/>
      <c r="YX5283" s="68">
        <v>0.99836210876117304</v>
      </c>
      <c r="YY5283" s="68"/>
      <c r="YZ5283" s="68"/>
      <c r="ZA5283" s="68"/>
      <c r="ZB5283" s="68"/>
      <c r="ZC5283" s="68"/>
      <c r="ZD5283" s="68"/>
    </row>
    <row r="5284" spans="658:680" x14ac:dyDescent="0.25">
      <c r="YH5284" s="68"/>
      <c r="YI5284" s="68"/>
      <c r="YJ5284" s="68"/>
      <c r="YK5284" s="68"/>
      <c r="YL5284" s="68"/>
      <c r="YM5284" s="68"/>
      <c r="YN5284" s="68"/>
      <c r="YO5284" s="68"/>
      <c r="YP5284" s="68"/>
      <c r="YQ5284" s="68"/>
      <c r="YR5284" s="68"/>
      <c r="YS5284" s="68"/>
      <c r="YT5284" s="68"/>
      <c r="YU5284" s="68"/>
      <c r="YV5284" s="68"/>
      <c r="YW5284" s="68"/>
      <c r="YX5284" s="68">
        <v>0.99835843480071895</v>
      </c>
      <c r="YY5284" s="68"/>
      <c r="YZ5284" s="68"/>
      <c r="ZA5284" s="68"/>
      <c r="ZB5284" s="68"/>
      <c r="ZC5284" s="68"/>
      <c r="ZD5284" s="68"/>
    </row>
    <row r="5285" spans="658:680" x14ac:dyDescent="0.25">
      <c r="YH5285" s="68"/>
      <c r="YI5285" s="68"/>
      <c r="YJ5285" s="68"/>
      <c r="YK5285" s="68"/>
      <c r="YL5285" s="68"/>
      <c r="YM5285" s="68"/>
      <c r="YN5285" s="68"/>
      <c r="YO5285" s="68"/>
      <c r="YP5285" s="68"/>
      <c r="YQ5285" s="68"/>
      <c r="YR5285" s="68"/>
      <c r="YS5285" s="68"/>
      <c r="YT5285" s="68"/>
      <c r="YU5285" s="68"/>
      <c r="YV5285" s="68"/>
      <c r="YW5285" s="68"/>
      <c r="YX5285" s="68">
        <v>0.99835834024565595</v>
      </c>
      <c r="YY5285" s="68"/>
      <c r="YZ5285" s="68"/>
      <c r="ZA5285" s="68"/>
      <c r="ZB5285" s="68"/>
      <c r="ZC5285" s="68"/>
      <c r="ZD5285" s="68"/>
    </row>
    <row r="5286" spans="658:680" x14ac:dyDescent="0.25">
      <c r="YH5286" s="68"/>
      <c r="YI5286" s="68"/>
      <c r="YJ5286" s="68"/>
      <c r="YK5286" s="68"/>
      <c r="YL5286" s="68"/>
      <c r="YM5286" s="68"/>
      <c r="YN5286" s="68"/>
      <c r="YO5286" s="68"/>
      <c r="YP5286" s="68"/>
      <c r="YQ5286" s="68"/>
      <c r="YR5286" s="68"/>
      <c r="YS5286" s="68"/>
      <c r="YT5286" s="68"/>
      <c r="YU5286" s="68"/>
      <c r="YV5286" s="68"/>
      <c r="YW5286" s="68"/>
      <c r="YX5286" s="68">
        <v>0.99835569169614302</v>
      </c>
      <c r="YY5286" s="68"/>
      <c r="YZ5286" s="68"/>
      <c r="ZA5286" s="68"/>
      <c r="ZB5286" s="68"/>
      <c r="ZC5286" s="68"/>
      <c r="ZD5286" s="68"/>
    </row>
    <row r="5287" spans="658:680" x14ac:dyDescent="0.25">
      <c r="YH5287" s="68"/>
      <c r="YI5287" s="68"/>
      <c r="YJ5287" s="68"/>
      <c r="YK5287" s="68"/>
      <c r="YL5287" s="68"/>
      <c r="YM5287" s="68"/>
      <c r="YN5287" s="68"/>
      <c r="YO5287" s="68"/>
      <c r="YP5287" s="68"/>
      <c r="YQ5287" s="68"/>
      <c r="YR5287" s="68"/>
      <c r="YS5287" s="68"/>
      <c r="YT5287" s="68"/>
      <c r="YU5287" s="68"/>
      <c r="YV5287" s="68"/>
      <c r="YW5287" s="68"/>
      <c r="YX5287" s="68">
        <v>0.99835543592870502</v>
      </c>
      <c r="YY5287" s="68"/>
      <c r="YZ5287" s="68"/>
      <c r="ZA5287" s="68"/>
      <c r="ZB5287" s="68"/>
      <c r="ZC5287" s="68"/>
      <c r="ZD5287" s="68"/>
    </row>
    <row r="5288" spans="658:680" x14ac:dyDescent="0.25">
      <c r="YH5288" s="68"/>
      <c r="YI5288" s="68"/>
      <c r="YJ5288" s="68"/>
      <c r="YK5288" s="68"/>
      <c r="YL5288" s="68"/>
      <c r="YM5288" s="68"/>
      <c r="YN5288" s="68"/>
      <c r="YO5288" s="68"/>
      <c r="YP5288" s="68"/>
      <c r="YQ5288" s="68"/>
      <c r="YR5288" s="68"/>
      <c r="YS5288" s="68"/>
      <c r="YT5288" s="68"/>
      <c r="YU5288" s="68"/>
      <c r="YV5288" s="68"/>
      <c r="YW5288" s="68"/>
      <c r="YX5288" s="68">
        <v>0.99835501439835095</v>
      </c>
      <c r="YY5288" s="68"/>
      <c r="YZ5288" s="68"/>
      <c r="ZA5288" s="68"/>
      <c r="ZB5288" s="68"/>
      <c r="ZC5288" s="68"/>
      <c r="ZD5288" s="68"/>
    </row>
    <row r="5289" spans="658:680" x14ac:dyDescent="0.25">
      <c r="YH5289" s="68"/>
      <c r="YI5289" s="68"/>
      <c r="YJ5289" s="68"/>
      <c r="YK5289" s="68"/>
      <c r="YL5289" s="68"/>
      <c r="YM5289" s="68"/>
      <c r="YN5289" s="68"/>
      <c r="YO5289" s="68"/>
      <c r="YP5289" s="68"/>
      <c r="YQ5289" s="68"/>
      <c r="YR5289" s="68"/>
      <c r="YS5289" s="68"/>
      <c r="YT5289" s="68"/>
      <c r="YU5289" s="68"/>
      <c r="YV5289" s="68"/>
      <c r="YW5289" s="68"/>
      <c r="YX5289" s="68">
        <v>0.99835339343066798</v>
      </c>
      <c r="YY5289" s="68"/>
      <c r="YZ5289" s="68"/>
      <c r="ZA5289" s="68"/>
      <c r="ZB5289" s="68"/>
      <c r="ZC5289" s="68"/>
      <c r="ZD5289" s="68"/>
    </row>
    <row r="5290" spans="658:680" x14ac:dyDescent="0.25">
      <c r="YH5290" s="68"/>
      <c r="YI5290" s="68"/>
      <c r="YJ5290" s="68"/>
      <c r="YK5290" s="68"/>
      <c r="YL5290" s="68"/>
      <c r="YM5290" s="68"/>
      <c r="YN5290" s="68"/>
      <c r="YO5290" s="68"/>
      <c r="YP5290" s="68"/>
      <c r="YQ5290" s="68"/>
      <c r="YR5290" s="68"/>
      <c r="YS5290" s="68"/>
      <c r="YT5290" s="68"/>
      <c r="YU5290" s="68"/>
      <c r="YV5290" s="68"/>
      <c r="YW5290" s="68"/>
      <c r="YX5290" s="68">
        <v>0.99835271143254301</v>
      </c>
      <c r="YY5290" s="68"/>
      <c r="YZ5290" s="68"/>
      <c r="ZA5290" s="68"/>
      <c r="ZB5290" s="68"/>
      <c r="ZC5290" s="68"/>
      <c r="ZD5290" s="68"/>
    </row>
    <row r="5291" spans="658:680" x14ac:dyDescent="0.25">
      <c r="YH5291" s="68"/>
      <c r="YI5291" s="68"/>
      <c r="YJ5291" s="68"/>
      <c r="YK5291" s="68"/>
      <c r="YL5291" s="68"/>
      <c r="YM5291" s="68"/>
      <c r="YN5291" s="68"/>
      <c r="YO5291" s="68"/>
      <c r="YP5291" s="68"/>
      <c r="YQ5291" s="68"/>
      <c r="YR5291" s="68"/>
      <c r="YS5291" s="68"/>
      <c r="YT5291" s="68"/>
      <c r="YU5291" s="68"/>
      <c r="YV5291" s="68"/>
      <c r="YW5291" s="68"/>
      <c r="YX5291" s="68">
        <v>0.99835002858889399</v>
      </c>
      <c r="YY5291" s="68"/>
      <c r="YZ5291" s="68"/>
      <c r="ZA5291" s="68"/>
      <c r="ZB5291" s="68"/>
      <c r="ZC5291" s="68"/>
      <c r="ZD5291" s="68"/>
    </row>
    <row r="5292" spans="658:680" x14ac:dyDescent="0.25">
      <c r="YH5292" s="68"/>
      <c r="YI5292" s="68"/>
      <c r="YJ5292" s="68"/>
      <c r="YK5292" s="68"/>
      <c r="YL5292" s="68"/>
      <c r="YM5292" s="68"/>
      <c r="YN5292" s="68"/>
      <c r="YO5292" s="68"/>
      <c r="YP5292" s="68"/>
      <c r="YQ5292" s="68"/>
      <c r="YR5292" s="68"/>
      <c r="YS5292" s="68"/>
      <c r="YT5292" s="68"/>
      <c r="YU5292" s="68"/>
      <c r="YV5292" s="68"/>
      <c r="YW5292" s="68"/>
      <c r="YX5292" s="68">
        <v>0.99834601396275402</v>
      </c>
      <c r="YY5292" s="68"/>
      <c r="YZ5292" s="68"/>
      <c r="ZA5292" s="68"/>
      <c r="ZB5292" s="68"/>
      <c r="ZC5292" s="68"/>
      <c r="ZD5292" s="68"/>
    </row>
    <row r="5293" spans="658:680" x14ac:dyDescent="0.25">
      <c r="YH5293" s="68"/>
      <c r="YI5293" s="68"/>
      <c r="YJ5293" s="68"/>
      <c r="YK5293" s="68"/>
      <c r="YL5293" s="68"/>
      <c r="YM5293" s="68"/>
      <c r="YN5293" s="68"/>
      <c r="YO5293" s="68"/>
      <c r="YP5293" s="68"/>
      <c r="YQ5293" s="68"/>
      <c r="YR5293" s="68"/>
      <c r="YS5293" s="68"/>
      <c r="YT5293" s="68"/>
      <c r="YU5293" s="68"/>
      <c r="YV5293" s="68"/>
      <c r="YW5293" s="68"/>
      <c r="YX5293" s="68">
        <v>0.99834369950894397</v>
      </c>
      <c r="YY5293" s="68"/>
      <c r="YZ5293" s="68"/>
      <c r="ZA5293" s="68"/>
      <c r="ZB5293" s="68"/>
      <c r="ZC5293" s="68"/>
      <c r="ZD5293" s="68"/>
    </row>
    <row r="5294" spans="658:680" x14ac:dyDescent="0.25">
      <c r="YH5294" s="68"/>
      <c r="YI5294" s="68"/>
      <c r="YJ5294" s="68"/>
      <c r="YK5294" s="68"/>
      <c r="YL5294" s="68"/>
      <c r="YM5294" s="68"/>
      <c r="YN5294" s="68"/>
      <c r="YO5294" s="68"/>
      <c r="YP5294" s="68"/>
      <c r="YQ5294" s="68"/>
      <c r="YR5294" s="68"/>
      <c r="YS5294" s="68"/>
      <c r="YT5294" s="68"/>
      <c r="YU5294" s="68"/>
      <c r="YV5294" s="68"/>
      <c r="YW5294" s="68"/>
      <c r="YX5294" s="68">
        <v>0.99834237515672997</v>
      </c>
      <c r="YY5294" s="68"/>
      <c r="YZ5294" s="68"/>
      <c r="ZA5294" s="68"/>
      <c r="ZB5294" s="68"/>
      <c r="ZC5294" s="68"/>
      <c r="ZD5294" s="68"/>
    </row>
    <row r="5295" spans="658:680" x14ac:dyDescent="0.25">
      <c r="YH5295" s="68"/>
      <c r="YI5295" s="68"/>
      <c r="YJ5295" s="68"/>
      <c r="YK5295" s="68"/>
      <c r="YL5295" s="68"/>
      <c r="YM5295" s="68"/>
      <c r="YN5295" s="68"/>
      <c r="YO5295" s="68"/>
      <c r="YP5295" s="68"/>
      <c r="YQ5295" s="68"/>
      <c r="YR5295" s="68"/>
      <c r="YS5295" s="68"/>
      <c r="YT5295" s="68"/>
      <c r="YU5295" s="68"/>
      <c r="YV5295" s="68"/>
      <c r="YW5295" s="68"/>
      <c r="YX5295" s="68">
        <v>0.99834135789743095</v>
      </c>
      <c r="YY5295" s="68"/>
      <c r="YZ5295" s="68"/>
      <c r="ZA5295" s="68"/>
      <c r="ZB5295" s="68"/>
      <c r="ZC5295" s="68"/>
      <c r="ZD5295" s="68"/>
    </row>
    <row r="5296" spans="658:680" x14ac:dyDescent="0.25">
      <c r="YH5296" s="68"/>
      <c r="YI5296" s="68"/>
      <c r="YJ5296" s="68"/>
      <c r="YK5296" s="68"/>
      <c r="YL5296" s="68"/>
      <c r="YM5296" s="68"/>
      <c r="YN5296" s="68"/>
      <c r="YO5296" s="68"/>
      <c r="YP5296" s="68"/>
      <c r="YQ5296" s="68"/>
      <c r="YR5296" s="68"/>
      <c r="YS5296" s="68"/>
      <c r="YT5296" s="68"/>
      <c r="YU5296" s="68"/>
      <c r="YV5296" s="68"/>
      <c r="YW5296" s="68"/>
      <c r="YX5296" s="68">
        <v>0.99833967712257399</v>
      </c>
      <c r="YY5296" s="68"/>
      <c r="YZ5296" s="68"/>
      <c r="ZA5296" s="68"/>
      <c r="ZB5296" s="68"/>
      <c r="ZC5296" s="68"/>
      <c r="ZD5296" s="68"/>
    </row>
    <row r="5297" spans="658:680" x14ac:dyDescent="0.25">
      <c r="YH5297" s="68"/>
      <c r="YI5297" s="68"/>
      <c r="YJ5297" s="68"/>
      <c r="YK5297" s="68"/>
      <c r="YL5297" s="68"/>
      <c r="YM5297" s="68"/>
      <c r="YN5297" s="68"/>
      <c r="YO5297" s="68"/>
      <c r="YP5297" s="68"/>
      <c r="YQ5297" s="68"/>
      <c r="YR5297" s="68"/>
      <c r="YS5297" s="68"/>
      <c r="YT5297" s="68"/>
      <c r="YU5297" s="68"/>
      <c r="YV5297" s="68"/>
      <c r="YW5297" s="68"/>
      <c r="YX5297" s="68">
        <v>0.99833843764607899</v>
      </c>
      <c r="YY5297" s="68"/>
      <c r="YZ5297" s="68"/>
      <c r="ZA5297" s="68"/>
      <c r="ZB5297" s="68"/>
      <c r="ZC5297" s="68"/>
      <c r="ZD5297" s="68"/>
    </row>
    <row r="5298" spans="658:680" x14ac:dyDescent="0.25">
      <c r="YH5298" s="68"/>
      <c r="YI5298" s="68"/>
      <c r="YJ5298" s="68"/>
      <c r="YK5298" s="68"/>
      <c r="YL5298" s="68"/>
      <c r="YM5298" s="68"/>
      <c r="YN5298" s="68"/>
      <c r="YO5298" s="68"/>
      <c r="YP5298" s="68"/>
      <c r="YQ5298" s="68"/>
      <c r="YR5298" s="68"/>
      <c r="YS5298" s="68"/>
      <c r="YT5298" s="68"/>
      <c r="YU5298" s="68"/>
      <c r="YV5298" s="68"/>
      <c r="YW5298" s="68"/>
      <c r="YX5298" s="68">
        <v>0.99833230932593398</v>
      </c>
      <c r="YY5298" s="68"/>
      <c r="YZ5298" s="68"/>
      <c r="ZA5298" s="68"/>
      <c r="ZB5298" s="68"/>
      <c r="ZC5298" s="68"/>
      <c r="ZD5298" s="68"/>
    </row>
    <row r="5299" spans="658:680" x14ac:dyDescent="0.25">
      <c r="YH5299" s="68"/>
      <c r="YI5299" s="68"/>
      <c r="YJ5299" s="68"/>
      <c r="YK5299" s="68"/>
      <c r="YL5299" s="68"/>
      <c r="YM5299" s="68"/>
      <c r="YN5299" s="68"/>
      <c r="YO5299" s="68"/>
      <c r="YP5299" s="68"/>
      <c r="YQ5299" s="68"/>
      <c r="YR5299" s="68"/>
      <c r="YS5299" s="68"/>
      <c r="YT5299" s="68"/>
      <c r="YU5299" s="68"/>
      <c r="YV5299" s="68"/>
      <c r="YW5299" s="68"/>
      <c r="YX5299" s="68">
        <v>0.99833157312339105</v>
      </c>
      <c r="YY5299" s="68"/>
      <c r="YZ5299" s="68"/>
      <c r="ZA5299" s="68"/>
      <c r="ZB5299" s="68"/>
      <c r="ZC5299" s="68"/>
      <c r="ZD5299" s="68"/>
    </row>
    <row r="5300" spans="658:680" x14ac:dyDescent="0.25">
      <c r="YH5300" s="68"/>
      <c r="YI5300" s="68"/>
      <c r="YJ5300" s="68"/>
      <c r="YK5300" s="68"/>
      <c r="YL5300" s="68"/>
      <c r="YM5300" s="68"/>
      <c r="YN5300" s="68"/>
      <c r="YO5300" s="68"/>
      <c r="YP5300" s="68"/>
      <c r="YQ5300" s="68"/>
      <c r="YR5300" s="68"/>
      <c r="YS5300" s="68"/>
      <c r="YT5300" s="68"/>
      <c r="YU5300" s="68"/>
      <c r="YV5300" s="68"/>
      <c r="YW5300" s="68"/>
      <c r="YX5300" s="68">
        <v>0.99832842227295004</v>
      </c>
      <c r="YY5300" s="68"/>
      <c r="YZ5300" s="68"/>
      <c r="ZA5300" s="68"/>
      <c r="ZB5300" s="68"/>
      <c r="ZC5300" s="68"/>
      <c r="ZD5300" s="68"/>
    </row>
    <row r="5301" spans="658:680" x14ac:dyDescent="0.25">
      <c r="YH5301" s="68"/>
      <c r="YI5301" s="68"/>
      <c r="YJ5301" s="68"/>
      <c r="YK5301" s="68"/>
      <c r="YL5301" s="68"/>
      <c r="YM5301" s="68"/>
      <c r="YN5301" s="68"/>
      <c r="YO5301" s="68"/>
      <c r="YP5301" s="68"/>
      <c r="YQ5301" s="68"/>
      <c r="YR5301" s="68"/>
      <c r="YS5301" s="68"/>
      <c r="YT5301" s="68"/>
      <c r="YU5301" s="68"/>
      <c r="YV5301" s="68"/>
      <c r="YW5301" s="68"/>
      <c r="YX5301" s="68">
        <v>0.99832572444753898</v>
      </c>
      <c r="YY5301" s="68"/>
      <c r="YZ5301" s="68"/>
      <c r="ZA5301" s="68"/>
      <c r="ZB5301" s="68"/>
      <c r="ZC5301" s="68"/>
      <c r="ZD5301" s="68"/>
    </row>
    <row r="5302" spans="658:680" x14ac:dyDescent="0.25">
      <c r="YH5302" s="68"/>
      <c r="YI5302" s="68"/>
      <c r="YJ5302" s="68"/>
      <c r="YK5302" s="68"/>
      <c r="YL5302" s="68"/>
      <c r="YM5302" s="68"/>
      <c r="YN5302" s="68"/>
      <c r="YO5302" s="68"/>
      <c r="YP5302" s="68"/>
      <c r="YQ5302" s="68"/>
      <c r="YR5302" s="68"/>
      <c r="YS5302" s="68"/>
      <c r="YT5302" s="68"/>
      <c r="YU5302" s="68"/>
      <c r="YV5302" s="68"/>
      <c r="YW5302" s="68"/>
      <c r="YX5302" s="68">
        <v>0.99832493264318101</v>
      </c>
      <c r="YY5302" s="68"/>
      <c r="YZ5302" s="68"/>
      <c r="ZA5302" s="68"/>
      <c r="ZB5302" s="68"/>
      <c r="ZC5302" s="68"/>
      <c r="ZD5302" s="68"/>
    </row>
    <row r="5303" spans="658:680" x14ac:dyDescent="0.25">
      <c r="YH5303" s="68"/>
      <c r="YI5303" s="68"/>
      <c r="YJ5303" s="68"/>
      <c r="YK5303" s="68"/>
      <c r="YL5303" s="68"/>
      <c r="YM5303" s="68"/>
      <c r="YN5303" s="68"/>
      <c r="YO5303" s="68"/>
      <c r="YP5303" s="68"/>
      <c r="YQ5303" s="68"/>
      <c r="YR5303" s="68"/>
      <c r="YS5303" s="68"/>
      <c r="YT5303" s="68"/>
      <c r="YU5303" s="68"/>
      <c r="YV5303" s="68"/>
      <c r="YW5303" s="68"/>
      <c r="YX5303" s="68">
        <v>0.99832360640684703</v>
      </c>
      <c r="YY5303" s="68"/>
      <c r="YZ5303" s="68"/>
      <c r="ZA5303" s="68"/>
      <c r="ZB5303" s="68"/>
      <c r="ZC5303" s="68"/>
      <c r="ZD5303" s="68"/>
    </row>
    <row r="5304" spans="658:680" x14ac:dyDescent="0.25">
      <c r="YH5304" s="68"/>
      <c r="YI5304" s="68"/>
      <c r="YJ5304" s="68"/>
      <c r="YK5304" s="68"/>
      <c r="YL5304" s="68"/>
      <c r="YM5304" s="68"/>
      <c r="YN5304" s="68"/>
      <c r="YO5304" s="68"/>
      <c r="YP5304" s="68"/>
      <c r="YQ5304" s="68"/>
      <c r="YR5304" s="68"/>
      <c r="YS5304" s="68"/>
      <c r="YT5304" s="68"/>
      <c r="YU5304" s="68"/>
      <c r="YV5304" s="68"/>
      <c r="YW5304" s="68"/>
      <c r="YX5304" s="68">
        <v>0.99832225500264604</v>
      </c>
      <c r="YY5304" s="68"/>
      <c r="YZ5304" s="68"/>
      <c r="ZA5304" s="68"/>
      <c r="ZB5304" s="68"/>
      <c r="ZC5304" s="68"/>
      <c r="ZD5304" s="68"/>
    </row>
    <row r="5305" spans="658:680" x14ac:dyDescent="0.25">
      <c r="YH5305" s="68"/>
      <c r="YI5305" s="68"/>
      <c r="YJ5305" s="68"/>
      <c r="YK5305" s="68"/>
      <c r="YL5305" s="68"/>
      <c r="YM5305" s="68"/>
      <c r="YN5305" s="68"/>
      <c r="YO5305" s="68"/>
      <c r="YP5305" s="68"/>
      <c r="YQ5305" s="68"/>
      <c r="YR5305" s="68"/>
      <c r="YS5305" s="68"/>
      <c r="YT5305" s="68"/>
      <c r="YU5305" s="68"/>
      <c r="YV5305" s="68"/>
      <c r="YW5305" s="68"/>
      <c r="YX5305" s="68">
        <v>0.99832214912810902</v>
      </c>
      <c r="YY5305" s="68"/>
      <c r="YZ5305" s="68"/>
      <c r="ZA5305" s="68"/>
      <c r="ZB5305" s="68"/>
      <c r="ZC5305" s="68"/>
      <c r="ZD5305" s="68"/>
    </row>
    <row r="5306" spans="658:680" x14ac:dyDescent="0.25">
      <c r="YH5306" s="68"/>
      <c r="YI5306" s="68"/>
      <c r="YJ5306" s="68"/>
      <c r="YK5306" s="68"/>
      <c r="YL5306" s="68"/>
      <c r="YM5306" s="68"/>
      <c r="YN5306" s="68"/>
      <c r="YO5306" s="68"/>
      <c r="YP5306" s="68"/>
      <c r="YQ5306" s="68"/>
      <c r="YR5306" s="68"/>
      <c r="YS5306" s="68"/>
      <c r="YT5306" s="68"/>
      <c r="YU5306" s="68"/>
      <c r="YV5306" s="68"/>
      <c r="YW5306" s="68"/>
      <c r="YX5306" s="68">
        <v>0.99831821542789201</v>
      </c>
      <c r="YY5306" s="68"/>
      <c r="YZ5306" s="68"/>
      <c r="ZA5306" s="68"/>
      <c r="ZB5306" s="68"/>
      <c r="ZC5306" s="68"/>
      <c r="ZD5306" s="68"/>
    </row>
    <row r="5307" spans="658:680" x14ac:dyDescent="0.25">
      <c r="YH5307" s="68"/>
      <c r="YI5307" s="68"/>
      <c r="YJ5307" s="68"/>
      <c r="YK5307" s="68"/>
      <c r="YL5307" s="68"/>
      <c r="YM5307" s="68"/>
      <c r="YN5307" s="68"/>
      <c r="YO5307" s="68"/>
      <c r="YP5307" s="68"/>
      <c r="YQ5307" s="68"/>
      <c r="YR5307" s="68"/>
      <c r="YS5307" s="68"/>
      <c r="YT5307" s="68"/>
      <c r="YU5307" s="68"/>
      <c r="YV5307" s="68"/>
      <c r="YW5307" s="68"/>
      <c r="YX5307" s="68">
        <v>0.99831815118812905</v>
      </c>
      <c r="YY5307" s="68"/>
      <c r="YZ5307" s="68"/>
      <c r="ZA5307" s="68"/>
      <c r="ZB5307" s="68"/>
      <c r="ZC5307" s="68"/>
      <c r="ZD5307" s="68"/>
    </row>
    <row r="5308" spans="658:680" x14ac:dyDescent="0.25">
      <c r="YH5308" s="68"/>
      <c r="YI5308" s="68"/>
      <c r="YJ5308" s="68"/>
      <c r="YK5308" s="68"/>
      <c r="YL5308" s="68"/>
      <c r="YM5308" s="68"/>
      <c r="YN5308" s="68"/>
      <c r="YO5308" s="68"/>
      <c r="YP5308" s="68"/>
      <c r="YQ5308" s="68"/>
      <c r="YR5308" s="68"/>
      <c r="YS5308" s="68"/>
      <c r="YT5308" s="68"/>
      <c r="YU5308" s="68"/>
      <c r="YV5308" s="68"/>
      <c r="YW5308" s="68"/>
      <c r="YX5308" s="68">
        <v>0.99831786314955495</v>
      </c>
      <c r="YY5308" s="68"/>
      <c r="YZ5308" s="68"/>
      <c r="ZA5308" s="68"/>
      <c r="ZB5308" s="68"/>
      <c r="ZC5308" s="68"/>
      <c r="ZD5308" s="68"/>
    </row>
    <row r="5309" spans="658:680" x14ac:dyDescent="0.25">
      <c r="YH5309" s="68"/>
      <c r="YI5309" s="68"/>
      <c r="YJ5309" s="68"/>
      <c r="YK5309" s="68"/>
      <c r="YL5309" s="68"/>
      <c r="YM5309" s="68"/>
      <c r="YN5309" s="68"/>
      <c r="YO5309" s="68"/>
      <c r="YP5309" s="68"/>
      <c r="YQ5309" s="68"/>
      <c r="YR5309" s="68"/>
      <c r="YS5309" s="68"/>
      <c r="YT5309" s="68"/>
      <c r="YU5309" s="68"/>
      <c r="YV5309" s="68"/>
      <c r="YW5309" s="68"/>
      <c r="YX5309" s="68">
        <v>0.99831643938242298</v>
      </c>
      <c r="YY5309" s="68"/>
      <c r="YZ5309" s="68"/>
      <c r="ZA5309" s="68"/>
      <c r="ZB5309" s="68"/>
      <c r="ZC5309" s="68"/>
      <c r="ZD5309" s="68"/>
    </row>
    <row r="5310" spans="658:680" x14ac:dyDescent="0.25">
      <c r="YH5310" s="68"/>
      <c r="YI5310" s="68"/>
      <c r="YJ5310" s="68"/>
      <c r="YK5310" s="68"/>
      <c r="YL5310" s="68"/>
      <c r="YM5310" s="68"/>
      <c r="YN5310" s="68"/>
      <c r="YO5310" s="68"/>
      <c r="YP5310" s="68"/>
      <c r="YQ5310" s="68"/>
      <c r="YR5310" s="68"/>
      <c r="YS5310" s="68"/>
      <c r="YT5310" s="68"/>
      <c r="YU5310" s="68"/>
      <c r="YV5310" s="68"/>
      <c r="YW5310" s="68"/>
      <c r="YX5310" s="68">
        <v>0.99831498212512904</v>
      </c>
      <c r="YY5310" s="68"/>
      <c r="YZ5310" s="68"/>
      <c r="ZA5310" s="68"/>
      <c r="ZB5310" s="68"/>
      <c r="ZC5310" s="68"/>
      <c r="ZD5310" s="68"/>
    </row>
    <row r="5311" spans="658:680" x14ac:dyDescent="0.25">
      <c r="YH5311" s="68"/>
      <c r="YI5311" s="68"/>
      <c r="YJ5311" s="68"/>
      <c r="YK5311" s="68"/>
      <c r="YL5311" s="68"/>
      <c r="YM5311" s="68"/>
      <c r="YN5311" s="68"/>
      <c r="YO5311" s="68"/>
      <c r="YP5311" s="68"/>
      <c r="YQ5311" s="68"/>
      <c r="YR5311" s="68"/>
      <c r="YS5311" s="68"/>
      <c r="YT5311" s="68"/>
      <c r="YU5311" s="68"/>
      <c r="YV5311" s="68"/>
      <c r="YW5311" s="68"/>
      <c r="YX5311" s="68">
        <v>0.99831326073489801</v>
      </c>
      <c r="YY5311" s="68"/>
      <c r="YZ5311" s="68"/>
      <c r="ZA5311" s="68"/>
      <c r="ZB5311" s="68"/>
      <c r="ZC5311" s="68"/>
      <c r="ZD5311" s="68"/>
    </row>
    <row r="5312" spans="658:680" x14ac:dyDescent="0.25">
      <c r="YH5312" s="68"/>
      <c r="YI5312" s="68"/>
      <c r="YJ5312" s="68"/>
      <c r="YK5312" s="68"/>
      <c r="YL5312" s="68"/>
      <c r="YM5312" s="68"/>
      <c r="YN5312" s="68"/>
      <c r="YO5312" s="68"/>
      <c r="YP5312" s="68"/>
      <c r="YQ5312" s="68"/>
      <c r="YR5312" s="68"/>
      <c r="YS5312" s="68"/>
      <c r="YT5312" s="68"/>
      <c r="YU5312" s="68"/>
      <c r="YV5312" s="68"/>
      <c r="YW5312" s="68"/>
      <c r="YX5312" s="68">
        <v>0.99830611751500198</v>
      </c>
      <c r="YY5312" s="68"/>
      <c r="YZ5312" s="68"/>
      <c r="ZA5312" s="68"/>
      <c r="ZB5312" s="68"/>
      <c r="ZC5312" s="68"/>
      <c r="ZD5312" s="68"/>
    </row>
    <row r="5313" spans="658:680" x14ac:dyDescent="0.25">
      <c r="YH5313" s="68"/>
      <c r="YI5313" s="68"/>
      <c r="YJ5313" s="68"/>
      <c r="YK5313" s="68"/>
      <c r="YL5313" s="68"/>
      <c r="YM5313" s="68"/>
      <c r="YN5313" s="68"/>
      <c r="YO5313" s="68"/>
      <c r="YP5313" s="68"/>
      <c r="YQ5313" s="68"/>
      <c r="YR5313" s="68"/>
      <c r="YS5313" s="68"/>
      <c r="YT5313" s="68"/>
      <c r="YU5313" s="68"/>
      <c r="YV5313" s="68"/>
      <c r="YW5313" s="68"/>
      <c r="YX5313" s="68">
        <v>0.99830393953810503</v>
      </c>
      <c r="YY5313" s="68"/>
      <c r="YZ5313" s="68"/>
      <c r="ZA5313" s="68"/>
      <c r="ZB5313" s="68"/>
      <c r="ZC5313" s="68"/>
      <c r="ZD5313" s="68"/>
    </row>
    <row r="5314" spans="658:680" x14ac:dyDescent="0.25">
      <c r="YH5314" s="68"/>
      <c r="YI5314" s="68"/>
      <c r="YJ5314" s="68"/>
      <c r="YK5314" s="68"/>
      <c r="YL5314" s="68"/>
      <c r="YM5314" s="68"/>
      <c r="YN5314" s="68"/>
      <c r="YO5314" s="68"/>
      <c r="YP5314" s="68"/>
      <c r="YQ5314" s="68"/>
      <c r="YR5314" s="68"/>
      <c r="YS5314" s="68"/>
      <c r="YT5314" s="68"/>
      <c r="YU5314" s="68"/>
      <c r="YV5314" s="68"/>
      <c r="YW5314" s="68"/>
      <c r="YX5314" s="68">
        <v>0.99829555260233005</v>
      </c>
      <c r="YY5314" s="68"/>
      <c r="YZ5314" s="68"/>
      <c r="ZA5314" s="68"/>
      <c r="ZB5314" s="68"/>
      <c r="ZC5314" s="68"/>
      <c r="ZD5314" s="68"/>
    </row>
    <row r="5315" spans="658:680" x14ac:dyDescent="0.25">
      <c r="YH5315" s="68"/>
      <c r="YI5315" s="68"/>
      <c r="YJ5315" s="68"/>
      <c r="YK5315" s="68"/>
      <c r="YL5315" s="68"/>
      <c r="YM5315" s="68"/>
      <c r="YN5315" s="68"/>
      <c r="YO5315" s="68"/>
      <c r="YP5315" s="68"/>
      <c r="YQ5315" s="68"/>
      <c r="YR5315" s="68"/>
      <c r="YS5315" s="68"/>
      <c r="YT5315" s="68"/>
      <c r="YU5315" s="68"/>
      <c r="YV5315" s="68"/>
      <c r="YW5315" s="68"/>
      <c r="YX5315" s="68">
        <v>0.99829304934431895</v>
      </c>
      <c r="YY5315" s="68"/>
      <c r="YZ5315" s="68"/>
      <c r="ZA5315" s="68"/>
      <c r="ZB5315" s="68"/>
      <c r="ZC5315" s="68"/>
      <c r="ZD5315" s="68"/>
    </row>
    <row r="5316" spans="658:680" x14ac:dyDescent="0.25">
      <c r="YH5316" s="68"/>
      <c r="YI5316" s="68"/>
      <c r="YJ5316" s="68"/>
      <c r="YK5316" s="68"/>
      <c r="YL5316" s="68"/>
      <c r="YM5316" s="68"/>
      <c r="YN5316" s="68"/>
      <c r="YO5316" s="68"/>
      <c r="YP5316" s="68"/>
      <c r="YQ5316" s="68"/>
      <c r="YR5316" s="68"/>
      <c r="YS5316" s="68"/>
      <c r="YT5316" s="68"/>
      <c r="YU5316" s="68"/>
      <c r="YV5316" s="68"/>
      <c r="YW5316" s="68"/>
      <c r="YX5316" s="68">
        <v>0.99828932386659097</v>
      </c>
      <c r="YY5316" s="68"/>
      <c r="YZ5316" s="68"/>
      <c r="ZA5316" s="68"/>
      <c r="ZB5316" s="68"/>
      <c r="ZC5316" s="68"/>
      <c r="ZD5316" s="68"/>
    </row>
    <row r="5317" spans="658:680" x14ac:dyDescent="0.25">
      <c r="YH5317" s="68"/>
      <c r="YI5317" s="68"/>
      <c r="YJ5317" s="68"/>
      <c r="YK5317" s="68"/>
      <c r="YL5317" s="68"/>
      <c r="YM5317" s="68"/>
      <c r="YN5317" s="68"/>
      <c r="YO5317" s="68"/>
      <c r="YP5317" s="68"/>
      <c r="YQ5317" s="68"/>
      <c r="YR5317" s="68"/>
      <c r="YS5317" s="68"/>
      <c r="YT5317" s="68"/>
      <c r="YU5317" s="68"/>
      <c r="YV5317" s="68"/>
      <c r="YW5317" s="68"/>
      <c r="YX5317" s="68">
        <v>0.99828867870634597</v>
      </c>
      <c r="YY5317" s="68"/>
      <c r="YZ5317" s="68"/>
      <c r="ZA5317" s="68"/>
      <c r="ZB5317" s="68"/>
      <c r="ZC5317" s="68"/>
      <c r="ZD5317" s="68"/>
    </row>
    <row r="5318" spans="658:680" x14ac:dyDescent="0.25">
      <c r="YH5318" s="68"/>
      <c r="YI5318" s="68"/>
      <c r="YJ5318" s="68"/>
      <c r="YK5318" s="68"/>
      <c r="YL5318" s="68"/>
      <c r="YM5318" s="68"/>
      <c r="YN5318" s="68"/>
      <c r="YO5318" s="68"/>
      <c r="YP5318" s="68"/>
      <c r="YQ5318" s="68"/>
      <c r="YR5318" s="68"/>
      <c r="YS5318" s="68"/>
      <c r="YT5318" s="68"/>
      <c r="YU5318" s="68"/>
      <c r="YV5318" s="68"/>
      <c r="YW5318" s="68"/>
      <c r="YX5318" s="68">
        <v>0.998287782222121</v>
      </c>
      <c r="YY5318" s="68"/>
      <c r="YZ5318" s="68"/>
      <c r="ZA5318" s="68"/>
      <c r="ZB5318" s="68"/>
      <c r="ZC5318" s="68"/>
      <c r="ZD5318" s="68"/>
    </row>
    <row r="5319" spans="658:680" x14ac:dyDescent="0.25">
      <c r="YH5319" s="68"/>
      <c r="YI5319" s="68"/>
      <c r="YJ5319" s="68"/>
      <c r="YK5319" s="68"/>
      <c r="YL5319" s="68"/>
      <c r="YM5319" s="68"/>
      <c r="YN5319" s="68"/>
      <c r="YO5319" s="68"/>
      <c r="YP5319" s="68"/>
      <c r="YQ5319" s="68"/>
      <c r="YR5319" s="68"/>
      <c r="YS5319" s="68"/>
      <c r="YT5319" s="68"/>
      <c r="YU5319" s="68"/>
      <c r="YV5319" s="68"/>
      <c r="YW5319" s="68"/>
      <c r="YX5319" s="68">
        <v>0.99828576201098695</v>
      </c>
      <c r="YY5319" s="68"/>
      <c r="YZ5319" s="68"/>
      <c r="ZA5319" s="68"/>
      <c r="ZB5319" s="68"/>
      <c r="ZC5319" s="68"/>
      <c r="ZD5319" s="68"/>
    </row>
    <row r="5320" spans="658:680" x14ac:dyDescent="0.25">
      <c r="YH5320" s="68"/>
      <c r="YI5320" s="68"/>
      <c r="YJ5320" s="68"/>
      <c r="YK5320" s="68"/>
      <c r="YL5320" s="68"/>
      <c r="YM5320" s="68"/>
      <c r="YN5320" s="68"/>
      <c r="YO5320" s="68"/>
      <c r="YP5320" s="68"/>
      <c r="YQ5320" s="68"/>
      <c r="YR5320" s="68"/>
      <c r="YS5320" s="68"/>
      <c r="YT5320" s="68"/>
      <c r="YU5320" s="68"/>
      <c r="YV5320" s="68"/>
      <c r="YW5320" s="68"/>
      <c r="YX5320" s="68">
        <v>0.99827991093211998</v>
      </c>
      <c r="YY5320" s="68"/>
      <c r="YZ5320" s="68"/>
      <c r="ZA5320" s="68"/>
      <c r="ZB5320" s="68"/>
      <c r="ZC5320" s="68"/>
      <c r="ZD5320" s="68"/>
    </row>
    <row r="5321" spans="658:680" x14ac:dyDescent="0.25">
      <c r="YH5321" s="68"/>
      <c r="YI5321" s="68"/>
      <c r="YJ5321" s="68"/>
      <c r="YK5321" s="68"/>
      <c r="YL5321" s="68"/>
      <c r="YM5321" s="68"/>
      <c r="YN5321" s="68"/>
      <c r="YO5321" s="68"/>
      <c r="YP5321" s="68"/>
      <c r="YQ5321" s="68"/>
      <c r="YR5321" s="68"/>
      <c r="YS5321" s="68"/>
      <c r="YT5321" s="68"/>
      <c r="YU5321" s="68"/>
      <c r="YV5321" s="68"/>
      <c r="YW5321" s="68"/>
      <c r="YX5321" s="68">
        <v>0.99827944145763103</v>
      </c>
      <c r="YY5321" s="68"/>
      <c r="YZ5321" s="68"/>
      <c r="ZA5321" s="68"/>
      <c r="ZB5321" s="68"/>
      <c r="ZC5321" s="68"/>
      <c r="ZD5321" s="68"/>
    </row>
    <row r="5322" spans="658:680" x14ac:dyDescent="0.25">
      <c r="YH5322" s="68"/>
      <c r="YI5322" s="68"/>
      <c r="YJ5322" s="68"/>
      <c r="YK5322" s="68"/>
      <c r="YL5322" s="68"/>
      <c r="YM5322" s="68"/>
      <c r="YN5322" s="68"/>
      <c r="YO5322" s="68"/>
      <c r="YP5322" s="68"/>
      <c r="YQ5322" s="68"/>
      <c r="YR5322" s="68"/>
      <c r="YS5322" s="68"/>
      <c r="YT5322" s="68"/>
      <c r="YU5322" s="68"/>
      <c r="YV5322" s="68"/>
      <c r="YW5322" s="68"/>
      <c r="YX5322" s="68">
        <v>0.99827533177153405</v>
      </c>
      <c r="YY5322" s="68"/>
      <c r="YZ5322" s="68"/>
      <c r="ZA5322" s="68"/>
      <c r="ZB5322" s="68"/>
      <c r="ZC5322" s="68"/>
      <c r="ZD5322" s="68"/>
    </row>
    <row r="5323" spans="658:680" x14ac:dyDescent="0.25">
      <c r="YH5323" s="68"/>
      <c r="YI5323" s="68"/>
      <c r="YJ5323" s="68"/>
      <c r="YK5323" s="68"/>
      <c r="YL5323" s="68"/>
      <c r="YM5323" s="68"/>
      <c r="YN5323" s="68"/>
      <c r="YO5323" s="68"/>
      <c r="YP5323" s="68"/>
      <c r="YQ5323" s="68"/>
      <c r="YR5323" s="68"/>
      <c r="YS5323" s="68"/>
      <c r="YT5323" s="68"/>
      <c r="YU5323" s="68"/>
      <c r="YV5323" s="68"/>
      <c r="YW5323" s="68"/>
      <c r="YX5323" s="68">
        <v>0.99827256672842601</v>
      </c>
      <c r="YY5323" s="68"/>
      <c r="YZ5323" s="68"/>
      <c r="ZA5323" s="68"/>
      <c r="ZB5323" s="68"/>
      <c r="ZC5323" s="68"/>
      <c r="ZD5323" s="68"/>
    </row>
    <row r="5324" spans="658:680" x14ac:dyDescent="0.25">
      <c r="YH5324" s="68"/>
      <c r="YI5324" s="68"/>
      <c r="YJ5324" s="68"/>
      <c r="YK5324" s="68"/>
      <c r="YL5324" s="68"/>
      <c r="YM5324" s="68"/>
      <c r="YN5324" s="68"/>
      <c r="YO5324" s="68"/>
      <c r="YP5324" s="68"/>
      <c r="YQ5324" s="68"/>
      <c r="YR5324" s="68"/>
      <c r="YS5324" s="68"/>
      <c r="YT5324" s="68"/>
      <c r="YU5324" s="68"/>
      <c r="YV5324" s="68"/>
      <c r="YW5324" s="68"/>
      <c r="YX5324" s="68">
        <v>0.998269310053718</v>
      </c>
      <c r="YY5324" s="68"/>
      <c r="YZ5324" s="68"/>
      <c r="ZA5324" s="68"/>
      <c r="ZB5324" s="68"/>
      <c r="ZC5324" s="68"/>
      <c r="ZD5324" s="68"/>
    </row>
    <row r="5325" spans="658:680" x14ac:dyDescent="0.25">
      <c r="YH5325" s="68"/>
      <c r="YI5325" s="68"/>
      <c r="YJ5325" s="68"/>
      <c r="YK5325" s="68"/>
      <c r="YL5325" s="68"/>
      <c r="YM5325" s="68"/>
      <c r="YN5325" s="68"/>
      <c r="YO5325" s="68"/>
      <c r="YP5325" s="68"/>
      <c r="YQ5325" s="68"/>
      <c r="YR5325" s="68"/>
      <c r="YS5325" s="68"/>
      <c r="YT5325" s="68"/>
      <c r="YU5325" s="68"/>
      <c r="YV5325" s="68"/>
      <c r="YW5325" s="68"/>
      <c r="YX5325" s="68">
        <v>0.99826673070604099</v>
      </c>
      <c r="YY5325" s="68"/>
      <c r="YZ5325" s="68"/>
      <c r="ZA5325" s="68"/>
      <c r="ZB5325" s="68"/>
      <c r="ZC5325" s="68"/>
      <c r="ZD5325" s="68"/>
    </row>
    <row r="5326" spans="658:680" x14ac:dyDescent="0.25">
      <c r="YH5326" s="68"/>
      <c r="YI5326" s="68"/>
      <c r="YJ5326" s="68"/>
      <c r="YK5326" s="68"/>
      <c r="YL5326" s="68"/>
      <c r="YM5326" s="68"/>
      <c r="YN5326" s="68"/>
      <c r="YO5326" s="68"/>
      <c r="YP5326" s="68"/>
      <c r="YQ5326" s="68"/>
      <c r="YR5326" s="68"/>
      <c r="YS5326" s="68"/>
      <c r="YT5326" s="68"/>
      <c r="YU5326" s="68"/>
      <c r="YV5326" s="68"/>
      <c r="YW5326" s="68"/>
      <c r="YX5326" s="68">
        <v>0.99826672427426999</v>
      </c>
      <c r="YY5326" s="68"/>
      <c r="YZ5326" s="68"/>
      <c r="ZA5326" s="68"/>
      <c r="ZB5326" s="68"/>
      <c r="ZC5326" s="68"/>
      <c r="ZD5326" s="68"/>
    </row>
    <row r="5327" spans="658:680" x14ac:dyDescent="0.25">
      <c r="YH5327" s="68"/>
      <c r="YI5327" s="68"/>
      <c r="YJ5327" s="68"/>
      <c r="YK5327" s="68"/>
      <c r="YL5327" s="68"/>
      <c r="YM5327" s="68"/>
      <c r="YN5327" s="68"/>
      <c r="YO5327" s="68"/>
      <c r="YP5327" s="68"/>
      <c r="YQ5327" s="68"/>
      <c r="YR5327" s="68"/>
      <c r="YS5327" s="68"/>
      <c r="YT5327" s="68"/>
      <c r="YU5327" s="68"/>
      <c r="YV5327" s="68"/>
      <c r="YW5327" s="68"/>
      <c r="YX5327" s="68">
        <v>0.99826434654455098</v>
      </c>
      <c r="YY5327" s="68"/>
      <c r="YZ5327" s="68"/>
      <c r="ZA5327" s="68"/>
      <c r="ZB5327" s="68"/>
      <c r="ZC5327" s="68"/>
      <c r="ZD5327" s="68"/>
    </row>
    <row r="5328" spans="658:680" x14ac:dyDescent="0.25">
      <c r="YH5328" s="68"/>
      <c r="YI5328" s="68"/>
      <c r="YJ5328" s="68"/>
      <c r="YK5328" s="68"/>
      <c r="YL5328" s="68"/>
      <c r="YM5328" s="68"/>
      <c r="YN5328" s="68"/>
      <c r="YO5328" s="68"/>
      <c r="YP5328" s="68"/>
      <c r="YQ5328" s="68"/>
      <c r="YR5328" s="68"/>
      <c r="YS5328" s="68"/>
      <c r="YT5328" s="68"/>
      <c r="YU5328" s="68"/>
      <c r="YV5328" s="68"/>
      <c r="YW5328" s="68"/>
      <c r="YX5328" s="68">
        <v>0.99825357600720399</v>
      </c>
      <c r="YY5328" s="68"/>
      <c r="YZ5328" s="68"/>
      <c r="ZA5328" s="68"/>
      <c r="ZB5328" s="68"/>
      <c r="ZC5328" s="68"/>
      <c r="ZD5328" s="68"/>
    </row>
    <row r="5329" spans="658:680" x14ac:dyDescent="0.25">
      <c r="YH5329" s="68"/>
      <c r="YI5329" s="68"/>
      <c r="YJ5329" s="68"/>
      <c r="YK5329" s="68"/>
      <c r="YL5329" s="68"/>
      <c r="YM5329" s="68"/>
      <c r="YN5329" s="68"/>
      <c r="YO5329" s="68"/>
      <c r="YP5329" s="68"/>
      <c r="YQ5329" s="68"/>
      <c r="YR5329" s="68"/>
      <c r="YS5329" s="68"/>
      <c r="YT5329" s="68"/>
      <c r="YU5329" s="68"/>
      <c r="YV5329" s="68"/>
      <c r="YW5329" s="68"/>
      <c r="YX5329" s="68">
        <v>0.998252873017346</v>
      </c>
      <c r="YY5329" s="68"/>
      <c r="YZ5329" s="68"/>
      <c r="ZA5329" s="68"/>
      <c r="ZB5329" s="68"/>
      <c r="ZC5329" s="68"/>
      <c r="ZD5329" s="68"/>
    </row>
    <row r="5330" spans="658:680" x14ac:dyDescent="0.25">
      <c r="YH5330" s="68"/>
      <c r="YI5330" s="68"/>
      <c r="YJ5330" s="68"/>
      <c r="YK5330" s="68"/>
      <c r="YL5330" s="68"/>
      <c r="YM5330" s="68"/>
      <c r="YN5330" s="68"/>
      <c r="YO5330" s="68"/>
      <c r="YP5330" s="68"/>
      <c r="YQ5330" s="68"/>
      <c r="YR5330" s="68"/>
      <c r="YS5330" s="68"/>
      <c r="YT5330" s="68"/>
      <c r="YU5330" s="68"/>
      <c r="YV5330" s="68"/>
      <c r="YW5330" s="68"/>
      <c r="YX5330" s="68">
        <v>0.99825242469540099</v>
      </c>
      <c r="YY5330" s="68"/>
      <c r="YZ5330" s="68"/>
      <c r="ZA5330" s="68"/>
      <c r="ZB5330" s="68"/>
      <c r="ZC5330" s="68"/>
      <c r="ZD5330" s="68"/>
    </row>
    <row r="5331" spans="658:680" x14ac:dyDescent="0.25">
      <c r="YH5331" s="68"/>
      <c r="YI5331" s="68"/>
      <c r="YJ5331" s="68"/>
      <c r="YK5331" s="68"/>
      <c r="YL5331" s="68"/>
      <c r="YM5331" s="68"/>
      <c r="YN5331" s="68"/>
      <c r="YO5331" s="68"/>
      <c r="YP5331" s="68"/>
      <c r="YQ5331" s="68"/>
      <c r="YR5331" s="68"/>
      <c r="YS5331" s="68"/>
      <c r="YT5331" s="68"/>
      <c r="YU5331" s="68"/>
      <c r="YV5331" s="68"/>
      <c r="YW5331" s="68"/>
      <c r="YX5331" s="68">
        <v>0.99825194669043205</v>
      </c>
      <c r="YY5331" s="68"/>
      <c r="YZ5331" s="68"/>
      <c r="ZA5331" s="68"/>
      <c r="ZB5331" s="68"/>
      <c r="ZC5331" s="68"/>
      <c r="ZD5331" s="68"/>
    </row>
    <row r="5332" spans="658:680" x14ac:dyDescent="0.25">
      <c r="YH5332" s="68"/>
      <c r="YI5332" s="68"/>
      <c r="YJ5332" s="68"/>
      <c r="YK5332" s="68"/>
      <c r="YL5332" s="68"/>
      <c r="YM5332" s="68"/>
      <c r="YN5332" s="68"/>
      <c r="YO5332" s="68"/>
      <c r="YP5332" s="68"/>
      <c r="YQ5332" s="68"/>
      <c r="YR5332" s="68"/>
      <c r="YS5332" s="68"/>
      <c r="YT5332" s="68"/>
      <c r="YU5332" s="68"/>
      <c r="YV5332" s="68"/>
      <c r="YW5332" s="68"/>
      <c r="YX5332" s="68">
        <v>0.99825167885367605</v>
      </c>
      <c r="YY5332" s="68"/>
      <c r="YZ5332" s="68"/>
      <c r="ZA5332" s="68"/>
      <c r="ZB5332" s="68"/>
      <c r="ZC5332" s="68"/>
      <c r="ZD5332" s="68"/>
    </row>
    <row r="5333" spans="658:680" x14ac:dyDescent="0.25">
      <c r="YH5333" s="68"/>
      <c r="YI5333" s="68"/>
      <c r="YJ5333" s="68"/>
      <c r="YK5333" s="68"/>
      <c r="YL5333" s="68"/>
      <c r="YM5333" s="68"/>
      <c r="YN5333" s="68"/>
      <c r="YO5333" s="68"/>
      <c r="YP5333" s="68"/>
      <c r="YQ5333" s="68"/>
      <c r="YR5333" s="68"/>
      <c r="YS5333" s="68"/>
      <c r="YT5333" s="68"/>
      <c r="YU5333" s="68"/>
      <c r="YV5333" s="68"/>
      <c r="YW5333" s="68"/>
      <c r="YX5333" s="68">
        <v>0.99825115051306701</v>
      </c>
      <c r="YY5333" s="68"/>
      <c r="YZ5333" s="68"/>
      <c r="ZA5333" s="68"/>
      <c r="ZB5333" s="68"/>
      <c r="ZC5333" s="68"/>
      <c r="ZD5333" s="68"/>
    </row>
    <row r="5334" spans="658:680" x14ac:dyDescent="0.25">
      <c r="YH5334" s="68"/>
      <c r="YI5334" s="68"/>
      <c r="YJ5334" s="68"/>
      <c r="YK5334" s="68"/>
      <c r="YL5334" s="68"/>
      <c r="YM5334" s="68"/>
      <c r="YN5334" s="68"/>
      <c r="YO5334" s="68"/>
      <c r="YP5334" s="68"/>
      <c r="YQ5334" s="68"/>
      <c r="YR5334" s="68"/>
      <c r="YS5334" s="68"/>
      <c r="YT5334" s="68"/>
      <c r="YU5334" s="68"/>
      <c r="YV5334" s="68"/>
      <c r="YW5334" s="68"/>
      <c r="YX5334" s="68">
        <v>0.99824947227915495</v>
      </c>
      <c r="YY5334" s="68"/>
      <c r="YZ5334" s="68"/>
      <c r="ZA5334" s="68"/>
      <c r="ZB5334" s="68"/>
      <c r="ZC5334" s="68"/>
      <c r="ZD5334" s="68"/>
    </row>
    <row r="5335" spans="658:680" x14ac:dyDescent="0.25">
      <c r="YH5335" s="68"/>
      <c r="YI5335" s="68"/>
      <c r="YJ5335" s="68"/>
      <c r="YK5335" s="68"/>
      <c r="YL5335" s="68"/>
      <c r="YM5335" s="68"/>
      <c r="YN5335" s="68"/>
      <c r="YO5335" s="68"/>
      <c r="YP5335" s="68"/>
      <c r="YQ5335" s="68"/>
      <c r="YR5335" s="68"/>
      <c r="YS5335" s="68"/>
      <c r="YT5335" s="68"/>
      <c r="YU5335" s="68"/>
      <c r="YV5335" s="68"/>
      <c r="YW5335" s="68"/>
      <c r="YX5335" s="68">
        <v>0.99824434129015305</v>
      </c>
      <c r="YY5335" s="68"/>
      <c r="YZ5335" s="68"/>
      <c r="ZA5335" s="68"/>
      <c r="ZB5335" s="68"/>
      <c r="ZC5335" s="68"/>
      <c r="ZD5335" s="68"/>
    </row>
    <row r="5336" spans="658:680" x14ac:dyDescent="0.25">
      <c r="YH5336" s="68"/>
      <c r="YI5336" s="68"/>
      <c r="YJ5336" s="68"/>
      <c r="YK5336" s="68"/>
      <c r="YL5336" s="68"/>
      <c r="YM5336" s="68"/>
      <c r="YN5336" s="68"/>
      <c r="YO5336" s="68"/>
      <c r="YP5336" s="68"/>
      <c r="YQ5336" s="68"/>
      <c r="YR5336" s="68"/>
      <c r="YS5336" s="68"/>
      <c r="YT5336" s="68"/>
      <c r="YU5336" s="68"/>
      <c r="YV5336" s="68"/>
      <c r="YW5336" s="68"/>
      <c r="YX5336" s="68">
        <v>0.99823836892934503</v>
      </c>
      <c r="YY5336" s="68"/>
      <c r="YZ5336" s="68"/>
      <c r="ZA5336" s="68"/>
      <c r="ZB5336" s="68"/>
      <c r="ZC5336" s="68"/>
      <c r="ZD5336" s="68"/>
    </row>
    <row r="5337" spans="658:680" x14ac:dyDescent="0.25">
      <c r="YH5337" s="68"/>
      <c r="YI5337" s="68"/>
      <c r="YJ5337" s="68"/>
      <c r="YK5337" s="68"/>
      <c r="YL5337" s="68"/>
      <c r="YM5337" s="68"/>
      <c r="YN5337" s="68"/>
      <c r="YO5337" s="68"/>
      <c r="YP5337" s="68"/>
      <c r="YQ5337" s="68"/>
      <c r="YR5337" s="68"/>
      <c r="YS5337" s="68"/>
      <c r="YT5337" s="68"/>
      <c r="YU5337" s="68"/>
      <c r="YV5337" s="68"/>
      <c r="YW5337" s="68"/>
      <c r="YX5337" s="68">
        <v>0.99823602091338903</v>
      </c>
      <c r="YY5337" s="68"/>
      <c r="YZ5337" s="68"/>
      <c r="ZA5337" s="68"/>
      <c r="ZB5337" s="68"/>
      <c r="ZC5337" s="68"/>
      <c r="ZD5337" s="68"/>
    </row>
    <row r="5338" spans="658:680" x14ac:dyDescent="0.25">
      <c r="YH5338" s="68"/>
      <c r="YI5338" s="68"/>
      <c r="YJ5338" s="68"/>
      <c r="YK5338" s="68"/>
      <c r="YL5338" s="68"/>
      <c r="YM5338" s="68"/>
      <c r="YN5338" s="68"/>
      <c r="YO5338" s="68"/>
      <c r="YP5338" s="68"/>
      <c r="YQ5338" s="68"/>
      <c r="YR5338" s="68"/>
      <c r="YS5338" s="68"/>
      <c r="YT5338" s="68"/>
      <c r="YU5338" s="68"/>
      <c r="YV5338" s="68"/>
      <c r="YW5338" s="68"/>
      <c r="YX5338" s="68">
        <v>0.99823037048398</v>
      </c>
      <c r="YY5338" s="68"/>
      <c r="YZ5338" s="68"/>
      <c r="ZA5338" s="68"/>
      <c r="ZB5338" s="68"/>
      <c r="ZC5338" s="68"/>
      <c r="ZD5338" s="68"/>
    </row>
    <row r="5339" spans="658:680" x14ac:dyDescent="0.25">
      <c r="YH5339" s="68"/>
      <c r="YI5339" s="68"/>
      <c r="YJ5339" s="68"/>
      <c r="YK5339" s="68"/>
      <c r="YL5339" s="68"/>
      <c r="YM5339" s="68"/>
      <c r="YN5339" s="68"/>
      <c r="YO5339" s="68"/>
      <c r="YP5339" s="68"/>
      <c r="YQ5339" s="68"/>
      <c r="YR5339" s="68"/>
      <c r="YS5339" s="68"/>
      <c r="YT5339" s="68"/>
      <c r="YU5339" s="68"/>
      <c r="YV5339" s="68"/>
      <c r="YW5339" s="68"/>
      <c r="YX5339" s="68">
        <v>0.99822694858514804</v>
      </c>
      <c r="YY5339" s="68"/>
      <c r="YZ5339" s="68"/>
      <c r="ZA5339" s="68"/>
      <c r="ZB5339" s="68"/>
      <c r="ZC5339" s="68"/>
      <c r="ZD5339" s="68"/>
    </row>
    <row r="5340" spans="658:680" x14ac:dyDescent="0.25">
      <c r="YH5340" s="68"/>
      <c r="YI5340" s="68"/>
      <c r="YJ5340" s="68"/>
      <c r="YK5340" s="68"/>
      <c r="YL5340" s="68"/>
      <c r="YM5340" s="68"/>
      <c r="YN5340" s="68"/>
      <c r="YO5340" s="68"/>
      <c r="YP5340" s="68"/>
      <c r="YQ5340" s="68"/>
      <c r="YR5340" s="68"/>
      <c r="YS5340" s="68"/>
      <c r="YT5340" s="68"/>
      <c r="YU5340" s="68"/>
      <c r="YV5340" s="68"/>
      <c r="YW5340" s="68"/>
      <c r="YX5340" s="68">
        <v>0.99821597002329598</v>
      </c>
      <c r="YY5340" s="68"/>
      <c r="YZ5340" s="68"/>
      <c r="ZA5340" s="68"/>
      <c r="ZB5340" s="68"/>
      <c r="ZC5340" s="68"/>
      <c r="ZD5340" s="68"/>
    </row>
    <row r="5341" spans="658:680" x14ac:dyDescent="0.25">
      <c r="YH5341" s="68"/>
      <c r="YI5341" s="68"/>
      <c r="YJ5341" s="68"/>
      <c r="YK5341" s="68"/>
      <c r="YL5341" s="68"/>
      <c r="YM5341" s="68"/>
      <c r="YN5341" s="68"/>
      <c r="YO5341" s="68"/>
      <c r="YP5341" s="68"/>
      <c r="YQ5341" s="68"/>
      <c r="YR5341" s="68"/>
      <c r="YS5341" s="68"/>
      <c r="YT5341" s="68"/>
      <c r="YU5341" s="68"/>
      <c r="YV5341" s="68"/>
      <c r="YW5341" s="68"/>
      <c r="YX5341" s="68">
        <v>0.99820979093431395</v>
      </c>
      <c r="YY5341" s="68"/>
      <c r="YZ5341" s="68"/>
      <c r="ZA5341" s="68"/>
      <c r="ZB5341" s="68"/>
      <c r="ZC5341" s="68"/>
      <c r="ZD5341" s="68"/>
    </row>
    <row r="5342" spans="658:680" x14ac:dyDescent="0.25">
      <c r="YH5342" s="68"/>
      <c r="YI5342" s="68"/>
      <c r="YJ5342" s="68"/>
      <c r="YK5342" s="68"/>
      <c r="YL5342" s="68"/>
      <c r="YM5342" s="68"/>
      <c r="YN5342" s="68"/>
      <c r="YO5342" s="68"/>
      <c r="YP5342" s="68"/>
      <c r="YQ5342" s="68"/>
      <c r="YR5342" s="68"/>
      <c r="YS5342" s="68"/>
      <c r="YT5342" s="68"/>
      <c r="YU5342" s="68"/>
      <c r="YV5342" s="68"/>
      <c r="YW5342" s="68"/>
      <c r="YX5342" s="68">
        <v>0.99820850588699095</v>
      </c>
      <c r="YY5342" s="68"/>
      <c r="YZ5342" s="68"/>
      <c r="ZA5342" s="68"/>
      <c r="ZB5342" s="68"/>
      <c r="ZC5342" s="68"/>
      <c r="ZD5342" s="68"/>
    </row>
    <row r="5343" spans="658:680" x14ac:dyDescent="0.25">
      <c r="YH5343" s="68"/>
      <c r="YI5343" s="68"/>
      <c r="YJ5343" s="68"/>
      <c r="YK5343" s="68"/>
      <c r="YL5343" s="68"/>
      <c r="YM5343" s="68"/>
      <c r="YN5343" s="68"/>
      <c r="YO5343" s="68"/>
      <c r="YP5343" s="68"/>
      <c r="YQ5343" s="68"/>
      <c r="YR5343" s="68"/>
      <c r="YS5343" s="68"/>
      <c r="YT5343" s="68"/>
      <c r="YU5343" s="68"/>
      <c r="YV5343" s="68"/>
      <c r="YW5343" s="68"/>
      <c r="YX5343" s="68">
        <v>0.99820641438493796</v>
      </c>
      <c r="YY5343" s="68"/>
      <c r="YZ5343" s="68"/>
      <c r="ZA5343" s="68"/>
      <c r="ZB5343" s="68"/>
      <c r="ZC5343" s="68"/>
      <c r="ZD5343" s="68"/>
    </row>
    <row r="5344" spans="658:680" x14ac:dyDescent="0.25">
      <c r="YH5344" s="68"/>
      <c r="YI5344" s="68"/>
      <c r="YJ5344" s="68"/>
      <c r="YK5344" s="68"/>
      <c r="YL5344" s="68"/>
      <c r="YM5344" s="68"/>
      <c r="YN5344" s="68"/>
      <c r="YO5344" s="68"/>
      <c r="YP5344" s="68"/>
      <c r="YQ5344" s="68"/>
      <c r="YR5344" s="68"/>
      <c r="YS5344" s="68"/>
      <c r="YT5344" s="68"/>
      <c r="YU5344" s="68"/>
      <c r="YV5344" s="68"/>
      <c r="YW5344" s="68"/>
      <c r="YX5344" s="68">
        <v>0.99820189268946102</v>
      </c>
      <c r="YY5344" s="68"/>
      <c r="YZ5344" s="68"/>
      <c r="ZA5344" s="68"/>
      <c r="ZB5344" s="68"/>
      <c r="ZC5344" s="68"/>
      <c r="ZD5344" s="68"/>
    </row>
    <row r="5345" spans="658:680" x14ac:dyDescent="0.25">
      <c r="YH5345" s="68"/>
      <c r="YI5345" s="68"/>
      <c r="YJ5345" s="68"/>
      <c r="YK5345" s="68"/>
      <c r="YL5345" s="68"/>
      <c r="YM5345" s="68"/>
      <c r="YN5345" s="68"/>
      <c r="YO5345" s="68"/>
      <c r="YP5345" s="68"/>
      <c r="YQ5345" s="68"/>
      <c r="YR5345" s="68"/>
      <c r="YS5345" s="68"/>
      <c r="YT5345" s="68"/>
      <c r="YU5345" s="68"/>
      <c r="YV5345" s="68"/>
      <c r="YW5345" s="68"/>
      <c r="YX5345" s="68">
        <v>0.99820178114651104</v>
      </c>
      <c r="YY5345" s="68"/>
      <c r="YZ5345" s="68"/>
      <c r="ZA5345" s="68"/>
      <c r="ZB5345" s="68"/>
      <c r="ZC5345" s="68"/>
      <c r="ZD5345" s="68"/>
    </row>
    <row r="5346" spans="658:680" x14ac:dyDescent="0.25">
      <c r="YH5346" s="68"/>
      <c r="YI5346" s="68"/>
      <c r="YJ5346" s="68"/>
      <c r="YK5346" s="68"/>
      <c r="YL5346" s="68"/>
      <c r="YM5346" s="68"/>
      <c r="YN5346" s="68"/>
      <c r="YO5346" s="68"/>
      <c r="YP5346" s="68"/>
      <c r="YQ5346" s="68"/>
      <c r="YR5346" s="68"/>
      <c r="YS5346" s="68"/>
      <c r="YT5346" s="68"/>
      <c r="YU5346" s="68"/>
      <c r="YV5346" s="68"/>
      <c r="YW5346" s="68"/>
      <c r="YX5346" s="68">
        <v>0.99819916762694005</v>
      </c>
      <c r="YY5346" s="68"/>
      <c r="YZ5346" s="68"/>
      <c r="ZA5346" s="68"/>
      <c r="ZB5346" s="68"/>
      <c r="ZC5346" s="68"/>
      <c r="ZD5346" s="68"/>
    </row>
    <row r="5347" spans="658:680" x14ac:dyDescent="0.25">
      <c r="YH5347" s="68"/>
      <c r="YI5347" s="68"/>
      <c r="YJ5347" s="68"/>
      <c r="YK5347" s="68"/>
      <c r="YL5347" s="68"/>
      <c r="YM5347" s="68"/>
      <c r="YN5347" s="68"/>
      <c r="YO5347" s="68"/>
      <c r="YP5347" s="68"/>
      <c r="YQ5347" s="68"/>
      <c r="YR5347" s="68"/>
      <c r="YS5347" s="68"/>
      <c r="YT5347" s="68"/>
      <c r="YU5347" s="68"/>
      <c r="YV5347" s="68"/>
      <c r="YW5347" s="68"/>
      <c r="YX5347" s="68">
        <v>0.99819806426623603</v>
      </c>
      <c r="YY5347" s="68"/>
      <c r="YZ5347" s="68"/>
      <c r="ZA5347" s="68"/>
      <c r="ZB5347" s="68"/>
      <c r="ZC5347" s="68"/>
      <c r="ZD5347" s="68"/>
    </row>
    <row r="5348" spans="658:680" x14ac:dyDescent="0.25">
      <c r="YH5348" s="68"/>
      <c r="YI5348" s="68"/>
      <c r="YJ5348" s="68"/>
      <c r="YK5348" s="68"/>
      <c r="YL5348" s="68"/>
      <c r="YM5348" s="68"/>
      <c r="YN5348" s="68"/>
      <c r="YO5348" s="68"/>
      <c r="YP5348" s="68"/>
      <c r="YQ5348" s="68"/>
      <c r="YR5348" s="68"/>
      <c r="YS5348" s="68"/>
      <c r="YT5348" s="68"/>
      <c r="YU5348" s="68"/>
      <c r="YV5348" s="68"/>
      <c r="YW5348" s="68"/>
      <c r="YX5348" s="68">
        <v>0.99819114605256398</v>
      </c>
      <c r="YY5348" s="68"/>
      <c r="YZ5348" s="68"/>
      <c r="ZA5348" s="68"/>
      <c r="ZB5348" s="68"/>
      <c r="ZC5348" s="68"/>
      <c r="ZD5348" s="68"/>
    </row>
    <row r="5349" spans="658:680" x14ac:dyDescent="0.25">
      <c r="YH5349" s="68"/>
      <c r="YI5349" s="68"/>
      <c r="YJ5349" s="68"/>
      <c r="YK5349" s="68"/>
      <c r="YL5349" s="68"/>
      <c r="YM5349" s="68"/>
      <c r="YN5349" s="68"/>
      <c r="YO5349" s="68"/>
      <c r="YP5349" s="68"/>
      <c r="YQ5349" s="68"/>
      <c r="YR5349" s="68"/>
      <c r="YS5349" s="68"/>
      <c r="YT5349" s="68"/>
      <c r="YU5349" s="68"/>
      <c r="YV5349" s="68"/>
      <c r="YW5349" s="68"/>
      <c r="YX5349" s="68">
        <v>0.99818391586780597</v>
      </c>
      <c r="YY5349" s="68"/>
      <c r="YZ5349" s="68"/>
      <c r="ZA5349" s="68"/>
      <c r="ZB5349" s="68"/>
      <c r="ZC5349" s="68"/>
      <c r="ZD5349" s="68"/>
    </row>
    <row r="5350" spans="658:680" x14ac:dyDescent="0.25">
      <c r="YH5350" s="68"/>
      <c r="YI5350" s="68"/>
      <c r="YJ5350" s="68"/>
      <c r="YK5350" s="68"/>
      <c r="YL5350" s="68"/>
      <c r="YM5350" s="68"/>
      <c r="YN5350" s="68"/>
      <c r="YO5350" s="68"/>
      <c r="YP5350" s="68"/>
      <c r="YQ5350" s="68"/>
      <c r="YR5350" s="68"/>
      <c r="YS5350" s="68"/>
      <c r="YT5350" s="68"/>
      <c r="YU5350" s="68"/>
      <c r="YV5350" s="68"/>
      <c r="YW5350" s="68"/>
      <c r="YX5350" s="68">
        <v>0.99818354209307703</v>
      </c>
      <c r="YY5350" s="68"/>
      <c r="YZ5350" s="68"/>
      <c r="ZA5350" s="68"/>
      <c r="ZB5350" s="68"/>
      <c r="ZC5350" s="68"/>
      <c r="ZD5350" s="68"/>
    </row>
    <row r="5351" spans="658:680" x14ac:dyDescent="0.25">
      <c r="YH5351" s="68"/>
      <c r="YI5351" s="68"/>
      <c r="YJ5351" s="68"/>
      <c r="YK5351" s="68"/>
      <c r="YL5351" s="68"/>
      <c r="YM5351" s="68"/>
      <c r="YN5351" s="68"/>
      <c r="YO5351" s="68"/>
      <c r="YP5351" s="68"/>
      <c r="YQ5351" s="68"/>
      <c r="YR5351" s="68"/>
      <c r="YS5351" s="68"/>
      <c r="YT5351" s="68"/>
      <c r="YU5351" s="68"/>
      <c r="YV5351" s="68"/>
      <c r="YW5351" s="68"/>
      <c r="YX5351" s="68">
        <v>0.99818304145389203</v>
      </c>
      <c r="YY5351" s="68"/>
      <c r="YZ5351" s="68"/>
      <c r="ZA5351" s="68"/>
      <c r="ZB5351" s="68"/>
      <c r="ZC5351" s="68"/>
      <c r="ZD5351" s="68"/>
    </row>
    <row r="5352" spans="658:680" x14ac:dyDescent="0.25">
      <c r="YH5352" s="68"/>
      <c r="YI5352" s="68"/>
      <c r="YJ5352" s="68"/>
      <c r="YK5352" s="68"/>
      <c r="YL5352" s="68"/>
      <c r="YM5352" s="68"/>
      <c r="YN5352" s="68"/>
      <c r="YO5352" s="68"/>
      <c r="YP5352" s="68"/>
      <c r="YQ5352" s="68"/>
      <c r="YR5352" s="68"/>
      <c r="YS5352" s="68"/>
      <c r="YT5352" s="68"/>
      <c r="YU5352" s="68"/>
      <c r="YV5352" s="68"/>
      <c r="YW5352" s="68"/>
      <c r="YX5352" s="68">
        <v>0.99818045927753796</v>
      </c>
      <c r="YY5352" s="68"/>
      <c r="YZ5352" s="68"/>
      <c r="ZA5352" s="68"/>
      <c r="ZB5352" s="68"/>
      <c r="ZC5352" s="68"/>
      <c r="ZD5352" s="68"/>
    </row>
    <row r="5353" spans="658:680" x14ac:dyDescent="0.25">
      <c r="YH5353" s="68"/>
      <c r="YI5353" s="68"/>
      <c r="YJ5353" s="68"/>
      <c r="YK5353" s="68"/>
      <c r="YL5353" s="68"/>
      <c r="YM5353" s="68"/>
      <c r="YN5353" s="68"/>
      <c r="YO5353" s="68"/>
      <c r="YP5353" s="68"/>
      <c r="YQ5353" s="68"/>
      <c r="YR5353" s="68"/>
      <c r="YS5353" s="68"/>
      <c r="YT5353" s="68"/>
      <c r="YU5353" s="68"/>
      <c r="YV5353" s="68"/>
      <c r="YW5353" s="68"/>
      <c r="YX5353" s="68">
        <v>0.99817836600156895</v>
      </c>
      <c r="YY5353" s="68"/>
      <c r="YZ5353" s="68"/>
      <c r="ZA5353" s="68"/>
      <c r="ZB5353" s="68"/>
      <c r="ZC5353" s="68"/>
      <c r="ZD5353" s="68"/>
    </row>
    <row r="5354" spans="658:680" x14ac:dyDescent="0.25">
      <c r="YH5354" s="68"/>
      <c r="YI5354" s="68"/>
      <c r="YJ5354" s="68"/>
      <c r="YK5354" s="68"/>
      <c r="YL5354" s="68"/>
      <c r="YM5354" s="68"/>
      <c r="YN5354" s="68"/>
      <c r="YO5354" s="68"/>
      <c r="YP5354" s="68"/>
      <c r="YQ5354" s="68"/>
      <c r="YR5354" s="68"/>
      <c r="YS5354" s="68"/>
      <c r="YT5354" s="68"/>
      <c r="YU5354" s="68"/>
      <c r="YV5354" s="68"/>
      <c r="YW5354" s="68"/>
      <c r="YX5354" s="68">
        <v>0.99817653038739096</v>
      </c>
      <c r="YY5354" s="68"/>
      <c r="YZ5354" s="68"/>
      <c r="ZA5354" s="68"/>
      <c r="ZB5354" s="68"/>
      <c r="ZC5354" s="68"/>
      <c r="ZD5354" s="68"/>
    </row>
    <row r="5355" spans="658:680" x14ac:dyDescent="0.25">
      <c r="YH5355" s="68"/>
      <c r="YI5355" s="68"/>
      <c r="YJ5355" s="68"/>
      <c r="YK5355" s="68"/>
      <c r="YL5355" s="68"/>
      <c r="YM5355" s="68"/>
      <c r="YN5355" s="68"/>
      <c r="YO5355" s="68"/>
      <c r="YP5355" s="68"/>
      <c r="YQ5355" s="68"/>
      <c r="YR5355" s="68"/>
      <c r="YS5355" s="68"/>
      <c r="YT5355" s="68"/>
      <c r="YU5355" s="68"/>
      <c r="YV5355" s="68"/>
      <c r="YW5355" s="68"/>
      <c r="YX5355" s="68">
        <v>0.99816947409248602</v>
      </c>
      <c r="YY5355" s="68"/>
      <c r="YZ5355" s="68"/>
      <c r="ZA5355" s="68"/>
      <c r="ZB5355" s="68"/>
      <c r="ZC5355" s="68"/>
      <c r="ZD5355" s="68"/>
    </row>
    <row r="5356" spans="658:680" x14ac:dyDescent="0.25">
      <c r="YH5356" s="68"/>
      <c r="YI5356" s="68"/>
      <c r="YJ5356" s="68"/>
      <c r="YK5356" s="68"/>
      <c r="YL5356" s="68"/>
      <c r="YM5356" s="68"/>
      <c r="YN5356" s="68"/>
      <c r="YO5356" s="68"/>
      <c r="YP5356" s="68"/>
      <c r="YQ5356" s="68"/>
      <c r="YR5356" s="68"/>
      <c r="YS5356" s="68"/>
      <c r="YT5356" s="68"/>
      <c r="YU5356" s="68"/>
      <c r="YV5356" s="68"/>
      <c r="YW5356" s="68"/>
      <c r="YX5356" s="68">
        <v>0.998168515579826</v>
      </c>
      <c r="YY5356" s="68"/>
      <c r="YZ5356" s="68"/>
      <c r="ZA5356" s="68"/>
      <c r="ZB5356" s="68"/>
      <c r="ZC5356" s="68"/>
      <c r="ZD5356" s="68"/>
    </row>
    <row r="5357" spans="658:680" x14ac:dyDescent="0.25">
      <c r="YH5357" s="68"/>
      <c r="YI5357" s="68"/>
      <c r="YJ5357" s="68"/>
      <c r="YK5357" s="68"/>
      <c r="YL5357" s="68"/>
      <c r="YM5357" s="68"/>
      <c r="YN5357" s="68"/>
      <c r="YO5357" s="68"/>
      <c r="YP5357" s="68"/>
      <c r="YQ5357" s="68"/>
      <c r="YR5357" s="68"/>
      <c r="YS5357" s="68"/>
      <c r="YT5357" s="68"/>
      <c r="YU5357" s="68"/>
      <c r="YV5357" s="68"/>
      <c r="YW5357" s="68"/>
      <c r="YX5357" s="68">
        <v>0.99816158100189001</v>
      </c>
      <c r="YY5357" s="68"/>
      <c r="YZ5357" s="68"/>
      <c r="ZA5357" s="68"/>
      <c r="ZB5357" s="68"/>
      <c r="ZC5357" s="68"/>
      <c r="ZD5357" s="68"/>
    </row>
    <row r="5358" spans="658:680" x14ac:dyDescent="0.25">
      <c r="YH5358" s="68"/>
      <c r="YI5358" s="68"/>
      <c r="YJ5358" s="68"/>
      <c r="YK5358" s="68"/>
      <c r="YL5358" s="68"/>
      <c r="YM5358" s="68"/>
      <c r="YN5358" s="68"/>
      <c r="YO5358" s="68"/>
      <c r="YP5358" s="68"/>
      <c r="YQ5358" s="68"/>
      <c r="YR5358" s="68"/>
      <c r="YS5358" s="68"/>
      <c r="YT5358" s="68"/>
      <c r="YU5358" s="68"/>
      <c r="YV5358" s="68"/>
      <c r="YW5358" s="68"/>
      <c r="YX5358" s="68">
        <v>0.99815902970318504</v>
      </c>
      <c r="YY5358" s="68"/>
      <c r="YZ5358" s="68"/>
      <c r="ZA5358" s="68"/>
      <c r="ZB5358" s="68"/>
      <c r="ZC5358" s="68"/>
      <c r="ZD5358" s="68"/>
    </row>
    <row r="5359" spans="658:680" x14ac:dyDescent="0.25">
      <c r="YH5359" s="68"/>
      <c r="YI5359" s="68"/>
      <c r="YJ5359" s="68"/>
      <c r="YK5359" s="68"/>
      <c r="YL5359" s="68"/>
      <c r="YM5359" s="68"/>
      <c r="YN5359" s="68"/>
      <c r="YO5359" s="68"/>
      <c r="YP5359" s="68"/>
      <c r="YQ5359" s="68"/>
      <c r="YR5359" s="68"/>
      <c r="YS5359" s="68"/>
      <c r="YT5359" s="68"/>
      <c r="YU5359" s="68"/>
      <c r="YV5359" s="68"/>
      <c r="YW5359" s="68"/>
      <c r="YX5359" s="68">
        <v>0.99815668604900598</v>
      </c>
      <c r="YY5359" s="68"/>
      <c r="YZ5359" s="68"/>
      <c r="ZA5359" s="68"/>
      <c r="ZB5359" s="68"/>
      <c r="ZC5359" s="68"/>
      <c r="ZD5359" s="68"/>
    </row>
    <row r="5360" spans="658:680" x14ac:dyDescent="0.25">
      <c r="YH5360" s="68"/>
      <c r="YI5360" s="68"/>
      <c r="YJ5360" s="68"/>
      <c r="YK5360" s="68"/>
      <c r="YL5360" s="68"/>
      <c r="YM5360" s="68"/>
      <c r="YN5360" s="68"/>
      <c r="YO5360" s="68"/>
      <c r="YP5360" s="68"/>
      <c r="YQ5360" s="68"/>
      <c r="YR5360" s="68"/>
      <c r="YS5360" s="68"/>
      <c r="YT5360" s="68"/>
      <c r="YU5360" s="68"/>
      <c r="YV5360" s="68"/>
      <c r="YW5360" s="68"/>
      <c r="YX5360" s="68">
        <v>0.99814946103271496</v>
      </c>
      <c r="YY5360" s="68"/>
      <c r="YZ5360" s="68"/>
      <c r="ZA5360" s="68"/>
      <c r="ZB5360" s="68"/>
      <c r="ZC5360" s="68"/>
      <c r="ZD5360" s="68"/>
    </row>
    <row r="5361" spans="658:680" x14ac:dyDescent="0.25">
      <c r="YH5361" s="68"/>
      <c r="YI5361" s="68"/>
      <c r="YJ5361" s="68"/>
      <c r="YK5361" s="68"/>
      <c r="YL5361" s="68"/>
      <c r="YM5361" s="68"/>
      <c r="YN5361" s="68"/>
      <c r="YO5361" s="68"/>
      <c r="YP5361" s="68"/>
      <c r="YQ5361" s="68"/>
      <c r="YR5361" s="68"/>
      <c r="YS5361" s="68"/>
      <c r="YT5361" s="68"/>
      <c r="YU5361" s="68"/>
      <c r="YV5361" s="68"/>
      <c r="YW5361" s="68"/>
      <c r="YX5361" s="68">
        <v>0.99814585360284802</v>
      </c>
      <c r="YY5361" s="68"/>
      <c r="YZ5361" s="68"/>
      <c r="ZA5361" s="68"/>
      <c r="ZB5361" s="68"/>
      <c r="ZC5361" s="68"/>
      <c r="ZD5361" s="68"/>
    </row>
    <row r="5362" spans="658:680" x14ac:dyDescent="0.25">
      <c r="YH5362" s="68"/>
      <c r="YI5362" s="68"/>
      <c r="YJ5362" s="68"/>
      <c r="YK5362" s="68"/>
      <c r="YL5362" s="68"/>
      <c r="YM5362" s="68"/>
      <c r="YN5362" s="68"/>
      <c r="YO5362" s="68"/>
      <c r="YP5362" s="68"/>
      <c r="YQ5362" s="68"/>
      <c r="YR5362" s="68"/>
      <c r="YS5362" s="68"/>
      <c r="YT5362" s="68"/>
      <c r="YU5362" s="68"/>
      <c r="YV5362" s="68"/>
      <c r="YW5362" s="68"/>
      <c r="YX5362" s="68">
        <v>0.99814285176038597</v>
      </c>
      <c r="YY5362" s="68"/>
      <c r="YZ5362" s="68"/>
      <c r="ZA5362" s="68"/>
      <c r="ZB5362" s="68"/>
      <c r="ZC5362" s="68"/>
      <c r="ZD5362" s="68"/>
    </row>
    <row r="5363" spans="658:680" x14ac:dyDescent="0.25">
      <c r="YH5363" s="68"/>
      <c r="YI5363" s="68"/>
      <c r="YJ5363" s="68"/>
      <c r="YK5363" s="68"/>
      <c r="YL5363" s="68"/>
      <c r="YM5363" s="68"/>
      <c r="YN5363" s="68"/>
      <c r="YO5363" s="68"/>
      <c r="YP5363" s="68"/>
      <c r="YQ5363" s="68"/>
      <c r="YR5363" s="68"/>
      <c r="YS5363" s="68"/>
      <c r="YT5363" s="68"/>
      <c r="YU5363" s="68"/>
      <c r="YV5363" s="68"/>
      <c r="YW5363" s="68"/>
      <c r="YX5363" s="68">
        <v>0.99813838341879701</v>
      </c>
      <c r="YY5363" s="68"/>
      <c r="YZ5363" s="68"/>
      <c r="ZA5363" s="68"/>
      <c r="ZB5363" s="68"/>
      <c r="ZC5363" s="68"/>
      <c r="ZD5363" s="68"/>
    </row>
    <row r="5364" spans="658:680" x14ac:dyDescent="0.25">
      <c r="YH5364" s="68"/>
      <c r="YI5364" s="68"/>
      <c r="YJ5364" s="68"/>
      <c r="YK5364" s="68"/>
      <c r="YL5364" s="68"/>
      <c r="YM5364" s="68"/>
      <c r="YN5364" s="68"/>
      <c r="YO5364" s="68"/>
      <c r="YP5364" s="68"/>
      <c r="YQ5364" s="68"/>
      <c r="YR5364" s="68"/>
      <c r="YS5364" s="68"/>
      <c r="YT5364" s="68"/>
      <c r="YU5364" s="68"/>
      <c r="YV5364" s="68"/>
      <c r="YW5364" s="68"/>
      <c r="YX5364" s="68">
        <v>0.99813724147729899</v>
      </c>
      <c r="YY5364" s="68"/>
      <c r="YZ5364" s="68"/>
      <c r="ZA5364" s="68"/>
      <c r="ZB5364" s="68"/>
      <c r="ZC5364" s="68"/>
      <c r="ZD5364" s="68"/>
    </row>
    <row r="5365" spans="658:680" x14ac:dyDescent="0.25">
      <c r="YH5365" s="68"/>
      <c r="YI5365" s="68"/>
      <c r="YJ5365" s="68"/>
      <c r="YK5365" s="68"/>
      <c r="YL5365" s="68"/>
      <c r="YM5365" s="68"/>
      <c r="YN5365" s="68"/>
      <c r="YO5365" s="68"/>
      <c r="YP5365" s="68"/>
      <c r="YQ5365" s="68"/>
      <c r="YR5365" s="68"/>
      <c r="YS5365" s="68"/>
      <c r="YT5365" s="68"/>
      <c r="YU5365" s="68"/>
      <c r="YV5365" s="68"/>
      <c r="YW5365" s="68"/>
      <c r="YX5365" s="68">
        <v>0.99813293395319802</v>
      </c>
      <c r="YY5365" s="68"/>
      <c r="YZ5365" s="68"/>
      <c r="ZA5365" s="68"/>
      <c r="ZB5365" s="68"/>
      <c r="ZC5365" s="68"/>
      <c r="ZD5365" s="68"/>
    </row>
    <row r="5366" spans="658:680" x14ac:dyDescent="0.25">
      <c r="YH5366" s="68"/>
      <c r="YI5366" s="68"/>
      <c r="YJ5366" s="68"/>
      <c r="YK5366" s="68"/>
      <c r="YL5366" s="68"/>
      <c r="YM5366" s="68"/>
      <c r="YN5366" s="68"/>
      <c r="YO5366" s="68"/>
      <c r="YP5366" s="68"/>
      <c r="YQ5366" s="68"/>
      <c r="YR5366" s="68"/>
      <c r="YS5366" s="68"/>
      <c r="YT5366" s="68"/>
      <c r="YU5366" s="68"/>
      <c r="YV5366" s="68"/>
      <c r="YW5366" s="68"/>
      <c r="YX5366" s="68">
        <v>0.99812151536856797</v>
      </c>
      <c r="YY5366" s="68"/>
      <c r="YZ5366" s="68"/>
      <c r="ZA5366" s="68"/>
      <c r="ZB5366" s="68"/>
      <c r="ZC5366" s="68"/>
      <c r="ZD5366" s="68"/>
    </row>
    <row r="5367" spans="658:680" x14ac:dyDescent="0.25">
      <c r="YH5367" s="68"/>
      <c r="YI5367" s="68"/>
      <c r="YJ5367" s="68"/>
      <c r="YK5367" s="68"/>
      <c r="YL5367" s="68"/>
      <c r="YM5367" s="68"/>
      <c r="YN5367" s="68"/>
      <c r="YO5367" s="68"/>
      <c r="YP5367" s="68"/>
      <c r="YQ5367" s="68"/>
      <c r="YR5367" s="68"/>
      <c r="YS5367" s="68"/>
      <c r="YT5367" s="68"/>
      <c r="YU5367" s="68"/>
      <c r="YV5367" s="68"/>
      <c r="YW5367" s="68"/>
      <c r="YX5367" s="68">
        <v>0.99812112287952404</v>
      </c>
      <c r="YY5367" s="68"/>
      <c r="YZ5367" s="68"/>
      <c r="ZA5367" s="68"/>
      <c r="ZB5367" s="68"/>
      <c r="ZC5367" s="68"/>
      <c r="ZD5367" s="68"/>
    </row>
    <row r="5368" spans="658:680" x14ac:dyDescent="0.25">
      <c r="YH5368" s="68"/>
      <c r="YI5368" s="68"/>
      <c r="YJ5368" s="68"/>
      <c r="YK5368" s="68"/>
      <c r="YL5368" s="68"/>
      <c r="YM5368" s="68"/>
      <c r="YN5368" s="68"/>
      <c r="YO5368" s="68"/>
      <c r="YP5368" s="68"/>
      <c r="YQ5368" s="68"/>
      <c r="YR5368" s="68"/>
      <c r="YS5368" s="68"/>
      <c r="YT5368" s="68"/>
      <c r="YU5368" s="68"/>
      <c r="YV5368" s="68"/>
      <c r="YW5368" s="68"/>
      <c r="YX5368" s="68">
        <v>0.99811652326331401</v>
      </c>
      <c r="YY5368" s="68"/>
      <c r="YZ5368" s="68"/>
      <c r="ZA5368" s="68"/>
      <c r="ZB5368" s="68"/>
      <c r="ZC5368" s="68"/>
      <c r="ZD5368" s="68"/>
    </row>
    <row r="5369" spans="658:680" x14ac:dyDescent="0.25">
      <c r="YH5369" s="68"/>
      <c r="YI5369" s="68"/>
      <c r="YJ5369" s="68"/>
      <c r="YK5369" s="68"/>
      <c r="YL5369" s="68"/>
      <c r="YM5369" s="68"/>
      <c r="YN5369" s="68"/>
      <c r="YO5369" s="68"/>
      <c r="YP5369" s="68"/>
      <c r="YQ5369" s="68"/>
      <c r="YR5369" s="68"/>
      <c r="YS5369" s="68"/>
      <c r="YT5369" s="68"/>
      <c r="YU5369" s="68"/>
      <c r="YV5369" s="68"/>
      <c r="YW5369" s="68"/>
      <c r="YX5369" s="68">
        <v>0.99809084950578797</v>
      </c>
      <c r="YY5369" s="68"/>
      <c r="YZ5369" s="68"/>
      <c r="ZA5369" s="68"/>
      <c r="ZB5369" s="68"/>
      <c r="ZC5369" s="68"/>
      <c r="ZD5369" s="68"/>
    </row>
    <row r="5370" spans="658:680" x14ac:dyDescent="0.25">
      <c r="YH5370" s="68"/>
      <c r="YI5370" s="68"/>
      <c r="YJ5370" s="68"/>
      <c r="YK5370" s="68"/>
      <c r="YL5370" s="68"/>
      <c r="YM5370" s="68"/>
      <c r="YN5370" s="68"/>
      <c r="YO5370" s="68"/>
      <c r="YP5370" s="68"/>
      <c r="YQ5370" s="68"/>
      <c r="YR5370" s="68"/>
      <c r="YS5370" s="68"/>
      <c r="YT5370" s="68"/>
      <c r="YU5370" s="68"/>
      <c r="YV5370" s="68"/>
      <c r="YW5370" s="68"/>
      <c r="YX5370" s="68">
        <v>0.99808608326760095</v>
      </c>
      <c r="YY5370" s="68"/>
      <c r="YZ5370" s="68"/>
      <c r="ZA5370" s="68"/>
      <c r="ZB5370" s="68"/>
      <c r="ZC5370" s="68"/>
      <c r="ZD5370" s="68"/>
    </row>
    <row r="5371" spans="658:680" x14ac:dyDescent="0.25">
      <c r="YH5371" s="68"/>
      <c r="YI5371" s="68"/>
      <c r="YJ5371" s="68"/>
      <c r="YK5371" s="68"/>
      <c r="YL5371" s="68"/>
      <c r="YM5371" s="68"/>
      <c r="YN5371" s="68"/>
      <c r="YO5371" s="68"/>
      <c r="YP5371" s="68"/>
      <c r="YQ5371" s="68"/>
      <c r="YR5371" s="68"/>
      <c r="YS5371" s="68"/>
      <c r="YT5371" s="68"/>
      <c r="YU5371" s="68"/>
      <c r="YV5371" s="68"/>
      <c r="YW5371" s="68"/>
      <c r="YX5371" s="68">
        <v>0.99806005425279698</v>
      </c>
      <c r="YY5371" s="68"/>
      <c r="YZ5371" s="68"/>
      <c r="ZA5371" s="68"/>
      <c r="ZB5371" s="68"/>
      <c r="ZC5371" s="68"/>
      <c r="ZD5371" s="68"/>
    </row>
    <row r="5372" spans="658:680" x14ac:dyDescent="0.25">
      <c r="YH5372" s="68"/>
      <c r="YI5372" s="68"/>
      <c r="YJ5372" s="68"/>
      <c r="YK5372" s="68"/>
      <c r="YL5372" s="68"/>
      <c r="YM5372" s="68"/>
      <c r="YN5372" s="68"/>
      <c r="YO5372" s="68"/>
      <c r="YP5372" s="68"/>
      <c r="YQ5372" s="68"/>
      <c r="YR5372" s="68"/>
      <c r="YS5372" s="68"/>
      <c r="YT5372" s="68"/>
      <c r="YU5372" s="68"/>
      <c r="YV5372" s="68"/>
      <c r="YW5372" s="68"/>
      <c r="YX5372" s="68">
        <v>0.99805979374417997</v>
      </c>
      <c r="YY5372" s="68"/>
      <c r="YZ5372" s="68"/>
      <c r="ZA5372" s="68"/>
      <c r="ZB5372" s="68"/>
      <c r="ZC5372" s="68"/>
      <c r="ZD5372" s="68"/>
    </row>
    <row r="5373" spans="658:680" x14ac:dyDescent="0.25">
      <c r="YH5373" s="68"/>
      <c r="YI5373" s="68"/>
      <c r="YJ5373" s="68"/>
      <c r="YK5373" s="68"/>
      <c r="YL5373" s="68"/>
      <c r="YM5373" s="68"/>
      <c r="YN5373" s="68"/>
      <c r="YO5373" s="68"/>
      <c r="YP5373" s="68"/>
      <c r="YQ5373" s="68"/>
      <c r="YR5373" s="68"/>
      <c r="YS5373" s="68"/>
      <c r="YT5373" s="68"/>
      <c r="YU5373" s="68"/>
      <c r="YV5373" s="68"/>
      <c r="YW5373" s="68"/>
      <c r="YX5373" s="68">
        <v>0.99805833562805002</v>
      </c>
      <c r="YY5373" s="68"/>
      <c r="YZ5373" s="68"/>
      <c r="ZA5373" s="68"/>
      <c r="ZB5373" s="68"/>
      <c r="ZC5373" s="68"/>
      <c r="ZD5373" s="68"/>
    </row>
    <row r="5374" spans="658:680" x14ac:dyDescent="0.25">
      <c r="YH5374" s="68"/>
      <c r="YI5374" s="68"/>
      <c r="YJ5374" s="68"/>
      <c r="YK5374" s="68"/>
      <c r="YL5374" s="68"/>
      <c r="YM5374" s="68"/>
      <c r="YN5374" s="68"/>
      <c r="YO5374" s="68"/>
      <c r="YP5374" s="68"/>
      <c r="YQ5374" s="68"/>
      <c r="YR5374" s="68"/>
      <c r="YS5374" s="68"/>
      <c r="YT5374" s="68"/>
      <c r="YU5374" s="68"/>
      <c r="YV5374" s="68"/>
      <c r="YW5374" s="68"/>
      <c r="YX5374" s="68">
        <v>0.99805004450021595</v>
      </c>
      <c r="YY5374" s="68"/>
      <c r="YZ5374" s="68"/>
      <c r="ZA5374" s="68"/>
      <c r="ZB5374" s="68"/>
      <c r="ZC5374" s="68"/>
      <c r="ZD5374" s="68"/>
    </row>
    <row r="5375" spans="658:680" x14ac:dyDescent="0.25">
      <c r="YH5375" s="68"/>
      <c r="YI5375" s="68"/>
      <c r="YJ5375" s="68"/>
      <c r="YK5375" s="68"/>
      <c r="YL5375" s="68"/>
      <c r="YM5375" s="68"/>
      <c r="YN5375" s="68"/>
      <c r="YO5375" s="68"/>
      <c r="YP5375" s="68"/>
      <c r="YQ5375" s="68"/>
      <c r="YR5375" s="68"/>
      <c r="YS5375" s="68"/>
      <c r="YT5375" s="68"/>
      <c r="YU5375" s="68"/>
      <c r="YV5375" s="68"/>
      <c r="YW5375" s="68"/>
      <c r="YX5375" s="68">
        <v>0.99804449606385104</v>
      </c>
      <c r="YY5375" s="68"/>
      <c r="YZ5375" s="68"/>
      <c r="ZA5375" s="68"/>
      <c r="ZB5375" s="68"/>
      <c r="ZC5375" s="68"/>
      <c r="ZD5375" s="68"/>
    </row>
    <row r="5376" spans="658:680" x14ac:dyDescent="0.25">
      <c r="YH5376" s="68"/>
      <c r="YI5376" s="68"/>
      <c r="YJ5376" s="68"/>
      <c r="YK5376" s="68"/>
      <c r="YL5376" s="68"/>
      <c r="YM5376" s="68"/>
      <c r="YN5376" s="68"/>
      <c r="YO5376" s="68"/>
      <c r="YP5376" s="68"/>
      <c r="YQ5376" s="68"/>
      <c r="YR5376" s="68"/>
      <c r="YS5376" s="68"/>
      <c r="YT5376" s="68"/>
      <c r="YU5376" s="68"/>
      <c r="YV5376" s="68"/>
      <c r="YW5376" s="68"/>
      <c r="YX5376" s="68">
        <v>0.99803822983500201</v>
      </c>
      <c r="YY5376" s="68"/>
      <c r="YZ5376" s="68"/>
      <c r="ZA5376" s="68"/>
      <c r="ZB5376" s="68"/>
      <c r="ZC5376" s="68"/>
      <c r="ZD5376" s="68"/>
    </row>
    <row r="5377" spans="658:680" x14ac:dyDescent="0.25">
      <c r="YH5377" s="68"/>
      <c r="YI5377" s="68"/>
      <c r="YJ5377" s="68"/>
      <c r="YK5377" s="68"/>
      <c r="YL5377" s="68"/>
      <c r="YM5377" s="68"/>
      <c r="YN5377" s="68"/>
      <c r="YO5377" s="68"/>
      <c r="YP5377" s="68"/>
      <c r="YQ5377" s="68"/>
      <c r="YR5377" s="68"/>
      <c r="YS5377" s="68"/>
      <c r="YT5377" s="68"/>
      <c r="YU5377" s="68"/>
      <c r="YV5377" s="68"/>
      <c r="YW5377" s="68"/>
      <c r="YX5377" s="68">
        <v>0.99802759654958495</v>
      </c>
      <c r="YY5377" s="68"/>
      <c r="YZ5377" s="68"/>
      <c r="ZA5377" s="68"/>
      <c r="ZB5377" s="68"/>
      <c r="ZC5377" s="68"/>
      <c r="ZD5377" s="68"/>
    </row>
    <row r="5378" spans="658:680" x14ac:dyDescent="0.25">
      <c r="YH5378" s="68"/>
      <c r="YI5378" s="68"/>
      <c r="YJ5378" s="68"/>
      <c r="YK5378" s="68"/>
      <c r="YL5378" s="68"/>
      <c r="YM5378" s="68"/>
      <c r="YN5378" s="68"/>
      <c r="YO5378" s="68"/>
      <c r="YP5378" s="68"/>
      <c r="YQ5378" s="68"/>
      <c r="YR5378" s="68"/>
      <c r="YS5378" s="68"/>
      <c r="YT5378" s="68"/>
      <c r="YU5378" s="68"/>
      <c r="YV5378" s="68"/>
      <c r="YW5378" s="68"/>
      <c r="YX5378" s="68">
        <v>0.99802664173254596</v>
      </c>
      <c r="YY5378" s="68"/>
      <c r="YZ5378" s="68"/>
      <c r="ZA5378" s="68"/>
      <c r="ZB5378" s="68"/>
      <c r="ZC5378" s="68"/>
      <c r="ZD5378" s="68"/>
    </row>
    <row r="5379" spans="658:680" x14ac:dyDescent="0.25">
      <c r="YH5379" s="68"/>
      <c r="YI5379" s="68"/>
      <c r="YJ5379" s="68"/>
      <c r="YK5379" s="68"/>
      <c r="YL5379" s="68"/>
      <c r="YM5379" s="68"/>
      <c r="YN5379" s="68"/>
      <c r="YO5379" s="68"/>
      <c r="YP5379" s="68"/>
      <c r="YQ5379" s="68"/>
      <c r="YR5379" s="68"/>
      <c r="YS5379" s="68"/>
      <c r="YT5379" s="68"/>
      <c r="YU5379" s="68"/>
      <c r="YV5379" s="68"/>
      <c r="YW5379" s="68"/>
      <c r="YX5379" s="68">
        <v>0.99802559288106096</v>
      </c>
      <c r="YY5379" s="68"/>
      <c r="YZ5379" s="68"/>
      <c r="ZA5379" s="68"/>
      <c r="ZB5379" s="68"/>
      <c r="ZC5379" s="68"/>
      <c r="ZD5379" s="68"/>
    </row>
    <row r="5380" spans="658:680" x14ac:dyDescent="0.25">
      <c r="YH5380" s="68"/>
      <c r="YI5380" s="68"/>
      <c r="YJ5380" s="68"/>
      <c r="YK5380" s="68"/>
      <c r="YL5380" s="68"/>
      <c r="YM5380" s="68"/>
      <c r="YN5380" s="68"/>
      <c r="YO5380" s="68"/>
      <c r="YP5380" s="68"/>
      <c r="YQ5380" s="68"/>
      <c r="YR5380" s="68"/>
      <c r="YS5380" s="68"/>
      <c r="YT5380" s="68"/>
      <c r="YU5380" s="68"/>
      <c r="YV5380" s="68"/>
      <c r="YW5380" s="68"/>
      <c r="YX5380" s="68">
        <v>0.99799588058800004</v>
      </c>
      <c r="YY5380" s="68"/>
      <c r="YZ5380" s="68"/>
      <c r="ZA5380" s="68"/>
      <c r="ZB5380" s="68"/>
      <c r="ZC5380" s="68"/>
      <c r="ZD5380" s="68"/>
    </row>
    <row r="5381" spans="658:680" x14ac:dyDescent="0.25">
      <c r="YH5381" s="68"/>
      <c r="YI5381" s="68"/>
      <c r="YJ5381" s="68"/>
      <c r="YK5381" s="68"/>
      <c r="YL5381" s="68"/>
      <c r="YM5381" s="68"/>
      <c r="YN5381" s="68"/>
      <c r="YO5381" s="68"/>
      <c r="YP5381" s="68"/>
      <c r="YQ5381" s="68"/>
      <c r="YR5381" s="68"/>
      <c r="YS5381" s="68"/>
      <c r="YT5381" s="68"/>
      <c r="YU5381" s="68"/>
      <c r="YV5381" s="68"/>
      <c r="YW5381" s="68"/>
      <c r="YX5381" s="68">
        <v>0.99799551975012601</v>
      </c>
      <c r="YY5381" s="68"/>
      <c r="YZ5381" s="68"/>
      <c r="ZA5381" s="68"/>
      <c r="ZB5381" s="68"/>
      <c r="ZC5381" s="68"/>
      <c r="ZD5381" s="68"/>
    </row>
    <row r="5382" spans="658:680" x14ac:dyDescent="0.25">
      <c r="YH5382" s="68"/>
      <c r="YI5382" s="68"/>
      <c r="YJ5382" s="68"/>
      <c r="YK5382" s="68"/>
      <c r="YL5382" s="68"/>
      <c r="YM5382" s="68"/>
      <c r="YN5382" s="68"/>
      <c r="YO5382" s="68"/>
      <c r="YP5382" s="68"/>
      <c r="YQ5382" s="68"/>
      <c r="YR5382" s="68"/>
      <c r="YS5382" s="68"/>
      <c r="YT5382" s="68"/>
      <c r="YU5382" s="68"/>
      <c r="YV5382" s="68"/>
      <c r="YW5382" s="68"/>
      <c r="YX5382" s="68">
        <v>0.99799063711124403</v>
      </c>
      <c r="YY5382" s="68"/>
      <c r="YZ5382" s="68"/>
      <c r="ZA5382" s="68"/>
      <c r="ZB5382" s="68"/>
      <c r="ZC5382" s="68"/>
      <c r="ZD5382" s="68"/>
    </row>
    <row r="5383" spans="658:680" x14ac:dyDescent="0.25">
      <c r="YH5383" s="68"/>
      <c r="YI5383" s="68"/>
      <c r="YJ5383" s="68"/>
      <c r="YK5383" s="68"/>
      <c r="YL5383" s="68"/>
      <c r="YM5383" s="68"/>
      <c r="YN5383" s="68"/>
      <c r="YO5383" s="68"/>
      <c r="YP5383" s="68"/>
      <c r="YQ5383" s="68"/>
      <c r="YR5383" s="68"/>
      <c r="YS5383" s="68"/>
      <c r="YT5383" s="68"/>
      <c r="YU5383" s="68"/>
      <c r="YV5383" s="68"/>
      <c r="YW5383" s="68"/>
      <c r="YX5383" s="68">
        <v>0.99798991261464498</v>
      </c>
      <c r="YY5383" s="68"/>
      <c r="YZ5383" s="68"/>
      <c r="ZA5383" s="68"/>
      <c r="ZB5383" s="68"/>
      <c r="ZC5383" s="68"/>
      <c r="ZD5383" s="68"/>
    </row>
    <row r="5384" spans="658:680" x14ac:dyDescent="0.25">
      <c r="YH5384" s="68"/>
      <c r="YI5384" s="68"/>
      <c r="YJ5384" s="68"/>
      <c r="YK5384" s="68"/>
      <c r="YL5384" s="68"/>
      <c r="YM5384" s="68"/>
      <c r="YN5384" s="68"/>
      <c r="YO5384" s="68"/>
      <c r="YP5384" s="68"/>
      <c r="YQ5384" s="68"/>
      <c r="YR5384" s="68"/>
      <c r="YS5384" s="68"/>
      <c r="YT5384" s="68"/>
      <c r="YU5384" s="68"/>
      <c r="YV5384" s="68"/>
      <c r="YW5384" s="68"/>
      <c r="YX5384" s="68">
        <v>0.997987573257758</v>
      </c>
      <c r="YY5384" s="68"/>
      <c r="YZ5384" s="68"/>
      <c r="ZA5384" s="68"/>
      <c r="ZB5384" s="68"/>
      <c r="ZC5384" s="68"/>
      <c r="ZD5384" s="68"/>
    </row>
    <row r="5385" spans="658:680" x14ac:dyDescent="0.25">
      <c r="YH5385" s="68"/>
      <c r="YI5385" s="68"/>
      <c r="YJ5385" s="68"/>
      <c r="YK5385" s="68"/>
      <c r="YL5385" s="68"/>
      <c r="YM5385" s="68"/>
      <c r="YN5385" s="68"/>
      <c r="YO5385" s="68"/>
      <c r="YP5385" s="68"/>
      <c r="YQ5385" s="68"/>
      <c r="YR5385" s="68"/>
      <c r="YS5385" s="68"/>
      <c r="YT5385" s="68"/>
      <c r="YU5385" s="68"/>
      <c r="YV5385" s="68"/>
      <c r="YW5385" s="68"/>
      <c r="YX5385" s="68">
        <v>0.99798338075816395</v>
      </c>
      <c r="YY5385" s="68"/>
      <c r="YZ5385" s="68"/>
      <c r="ZA5385" s="68"/>
      <c r="ZB5385" s="68"/>
      <c r="ZC5385" s="68"/>
      <c r="ZD5385" s="68"/>
    </row>
    <row r="5386" spans="658:680" x14ac:dyDescent="0.25">
      <c r="YH5386" s="68"/>
      <c r="YI5386" s="68"/>
      <c r="YJ5386" s="68"/>
      <c r="YK5386" s="68"/>
      <c r="YL5386" s="68"/>
      <c r="YM5386" s="68"/>
      <c r="YN5386" s="68"/>
      <c r="YO5386" s="68"/>
      <c r="YP5386" s="68"/>
      <c r="YQ5386" s="68"/>
      <c r="YR5386" s="68"/>
      <c r="YS5386" s="68"/>
      <c r="YT5386" s="68"/>
      <c r="YU5386" s="68"/>
      <c r="YV5386" s="68"/>
      <c r="YW5386" s="68"/>
      <c r="YX5386" s="68">
        <v>0.99798312576197101</v>
      </c>
      <c r="YY5386" s="68"/>
      <c r="YZ5386" s="68"/>
      <c r="ZA5386" s="68"/>
      <c r="ZB5386" s="68"/>
      <c r="ZC5386" s="68"/>
      <c r="ZD5386" s="68"/>
    </row>
    <row r="5387" spans="658:680" x14ac:dyDescent="0.25">
      <c r="YH5387" s="68"/>
      <c r="YI5387" s="68"/>
      <c r="YJ5387" s="68"/>
      <c r="YK5387" s="68"/>
      <c r="YL5387" s="68"/>
      <c r="YM5387" s="68"/>
      <c r="YN5387" s="68"/>
      <c r="YO5387" s="68"/>
      <c r="YP5387" s="68"/>
      <c r="YQ5387" s="68"/>
      <c r="YR5387" s="68"/>
      <c r="YS5387" s="68"/>
      <c r="YT5387" s="68"/>
      <c r="YU5387" s="68"/>
      <c r="YV5387" s="68"/>
      <c r="YW5387" s="68"/>
      <c r="YX5387" s="68">
        <v>0.99796214162570795</v>
      </c>
      <c r="YY5387" s="68"/>
      <c r="YZ5387" s="68"/>
      <c r="ZA5387" s="68"/>
      <c r="ZB5387" s="68"/>
      <c r="ZC5387" s="68"/>
      <c r="ZD5387" s="68"/>
    </row>
    <row r="5388" spans="658:680" x14ac:dyDescent="0.25">
      <c r="YH5388" s="68"/>
      <c r="YI5388" s="68"/>
      <c r="YJ5388" s="68"/>
      <c r="YK5388" s="68"/>
      <c r="YL5388" s="68"/>
      <c r="YM5388" s="68"/>
      <c r="YN5388" s="68"/>
      <c r="YO5388" s="68"/>
      <c r="YP5388" s="68"/>
      <c r="YQ5388" s="68"/>
      <c r="YR5388" s="68"/>
      <c r="YS5388" s="68"/>
      <c r="YT5388" s="68"/>
      <c r="YU5388" s="68"/>
      <c r="YV5388" s="68"/>
      <c r="YW5388" s="68"/>
      <c r="YX5388" s="68">
        <v>0.99795471893195598</v>
      </c>
      <c r="YY5388" s="68"/>
      <c r="YZ5388" s="68"/>
      <c r="ZA5388" s="68"/>
      <c r="ZB5388" s="68"/>
      <c r="ZC5388" s="68"/>
      <c r="ZD5388" s="68"/>
    </row>
    <row r="5389" spans="658:680" x14ac:dyDescent="0.25">
      <c r="YH5389" s="68"/>
      <c r="YI5389" s="68"/>
      <c r="YJ5389" s="68"/>
      <c r="YK5389" s="68"/>
      <c r="YL5389" s="68"/>
      <c r="YM5389" s="68"/>
      <c r="YN5389" s="68"/>
      <c r="YO5389" s="68"/>
      <c r="YP5389" s="68"/>
      <c r="YQ5389" s="68"/>
      <c r="YR5389" s="68"/>
      <c r="YS5389" s="68"/>
      <c r="YT5389" s="68"/>
      <c r="YU5389" s="68"/>
      <c r="YV5389" s="68"/>
      <c r="YW5389" s="68"/>
      <c r="YX5389" s="68">
        <v>0.99795107266168404</v>
      </c>
      <c r="YY5389" s="68"/>
      <c r="YZ5389" s="68"/>
      <c r="ZA5389" s="68"/>
      <c r="ZB5389" s="68"/>
      <c r="ZC5389" s="68"/>
      <c r="ZD5389" s="68"/>
    </row>
    <row r="5390" spans="658:680" x14ac:dyDescent="0.25">
      <c r="YH5390" s="68"/>
      <c r="YI5390" s="68"/>
      <c r="YJ5390" s="68"/>
      <c r="YK5390" s="68"/>
      <c r="YL5390" s="68"/>
      <c r="YM5390" s="68"/>
      <c r="YN5390" s="68"/>
      <c r="YO5390" s="68"/>
      <c r="YP5390" s="68"/>
      <c r="YQ5390" s="68"/>
      <c r="YR5390" s="68"/>
      <c r="YS5390" s="68"/>
      <c r="YT5390" s="68"/>
      <c r="YU5390" s="68"/>
      <c r="YV5390" s="68"/>
      <c r="YW5390" s="68"/>
      <c r="YX5390" s="68">
        <v>0.99794620119108701</v>
      </c>
      <c r="YY5390" s="68"/>
      <c r="YZ5390" s="68"/>
      <c r="ZA5390" s="68"/>
      <c r="ZB5390" s="68"/>
      <c r="ZC5390" s="68"/>
      <c r="ZD5390" s="68"/>
    </row>
    <row r="5391" spans="658:680" x14ac:dyDescent="0.25">
      <c r="YH5391" s="68"/>
      <c r="YI5391" s="68"/>
      <c r="YJ5391" s="68"/>
      <c r="YK5391" s="68"/>
      <c r="YL5391" s="68"/>
      <c r="YM5391" s="68"/>
      <c r="YN5391" s="68"/>
      <c r="YO5391" s="68"/>
      <c r="YP5391" s="68"/>
      <c r="YQ5391" s="68"/>
      <c r="YR5391" s="68"/>
      <c r="YS5391" s="68"/>
      <c r="YT5391" s="68"/>
      <c r="YU5391" s="68"/>
      <c r="YV5391" s="68"/>
      <c r="YW5391" s="68"/>
      <c r="YX5391" s="68">
        <v>0.99794269764323296</v>
      </c>
      <c r="YY5391" s="68"/>
      <c r="YZ5391" s="68"/>
      <c r="ZA5391" s="68"/>
      <c r="ZB5391" s="68"/>
      <c r="ZC5391" s="68"/>
      <c r="ZD5391" s="68"/>
    </row>
    <row r="5392" spans="658:680" x14ac:dyDescent="0.25">
      <c r="YH5392" s="68"/>
      <c r="YI5392" s="68"/>
      <c r="YJ5392" s="68"/>
      <c r="YK5392" s="68"/>
      <c r="YL5392" s="68"/>
      <c r="YM5392" s="68"/>
      <c r="YN5392" s="68"/>
      <c r="YO5392" s="68"/>
      <c r="YP5392" s="68"/>
      <c r="YQ5392" s="68"/>
      <c r="YR5392" s="68"/>
      <c r="YS5392" s="68"/>
      <c r="YT5392" s="68"/>
      <c r="YU5392" s="68"/>
      <c r="YV5392" s="68"/>
      <c r="YW5392" s="68"/>
      <c r="YX5392" s="68">
        <v>0.99793755212923796</v>
      </c>
      <c r="YY5392" s="68"/>
      <c r="YZ5392" s="68"/>
      <c r="ZA5392" s="68"/>
      <c r="ZB5392" s="68"/>
      <c r="ZC5392" s="68"/>
      <c r="ZD5392" s="68"/>
    </row>
    <row r="5393" spans="658:680" x14ac:dyDescent="0.25">
      <c r="YH5393" s="68"/>
      <c r="YI5393" s="68"/>
      <c r="YJ5393" s="68"/>
      <c r="YK5393" s="68"/>
      <c r="YL5393" s="68"/>
      <c r="YM5393" s="68"/>
      <c r="YN5393" s="68"/>
      <c r="YO5393" s="68"/>
      <c r="YP5393" s="68"/>
      <c r="YQ5393" s="68"/>
      <c r="YR5393" s="68"/>
      <c r="YS5393" s="68"/>
      <c r="YT5393" s="68"/>
      <c r="YU5393" s="68"/>
      <c r="YV5393" s="68"/>
      <c r="YW5393" s="68"/>
      <c r="YX5393" s="68">
        <v>0.99792680641841902</v>
      </c>
      <c r="YY5393" s="68"/>
      <c r="YZ5393" s="68"/>
      <c r="ZA5393" s="68"/>
      <c r="ZB5393" s="68"/>
      <c r="ZC5393" s="68"/>
      <c r="ZD5393" s="68"/>
    </row>
    <row r="5394" spans="658:680" x14ac:dyDescent="0.25">
      <c r="YH5394" s="68"/>
      <c r="YI5394" s="68"/>
      <c r="YJ5394" s="68"/>
      <c r="YK5394" s="68"/>
      <c r="YL5394" s="68"/>
      <c r="YM5394" s="68"/>
      <c r="YN5394" s="68"/>
      <c r="YO5394" s="68"/>
      <c r="YP5394" s="68"/>
      <c r="YQ5394" s="68"/>
      <c r="YR5394" s="68"/>
      <c r="YS5394" s="68"/>
      <c r="YT5394" s="68"/>
      <c r="YU5394" s="68"/>
      <c r="YV5394" s="68"/>
      <c r="YW5394" s="68"/>
      <c r="YX5394" s="68">
        <v>0.99792159607957498</v>
      </c>
      <c r="YY5394" s="68"/>
      <c r="YZ5394" s="68"/>
      <c r="ZA5394" s="68"/>
      <c r="ZB5394" s="68"/>
      <c r="ZC5394" s="68"/>
      <c r="ZD5394" s="68"/>
    </row>
    <row r="5395" spans="658:680" x14ac:dyDescent="0.25">
      <c r="YH5395" s="68"/>
      <c r="YI5395" s="68"/>
      <c r="YJ5395" s="68"/>
      <c r="YK5395" s="68"/>
      <c r="YL5395" s="68"/>
      <c r="YM5395" s="68"/>
      <c r="YN5395" s="68"/>
      <c r="YO5395" s="68"/>
      <c r="YP5395" s="68"/>
      <c r="YQ5395" s="68"/>
      <c r="YR5395" s="68"/>
      <c r="YS5395" s="68"/>
      <c r="YT5395" s="68"/>
      <c r="YU5395" s="68"/>
      <c r="YV5395" s="68"/>
      <c r="YW5395" s="68"/>
      <c r="YX5395" s="68">
        <v>0.997919638436085</v>
      </c>
      <c r="YY5395" s="68"/>
      <c r="YZ5395" s="68"/>
      <c r="ZA5395" s="68"/>
      <c r="ZB5395" s="68"/>
      <c r="ZC5395" s="68"/>
      <c r="ZD5395" s="68"/>
    </row>
    <row r="5396" spans="658:680" x14ac:dyDescent="0.25">
      <c r="YH5396" s="68"/>
      <c r="YI5396" s="68"/>
      <c r="YJ5396" s="68"/>
      <c r="YK5396" s="68"/>
      <c r="YL5396" s="68"/>
      <c r="YM5396" s="68"/>
      <c r="YN5396" s="68"/>
      <c r="YO5396" s="68"/>
      <c r="YP5396" s="68"/>
      <c r="YQ5396" s="68"/>
      <c r="YR5396" s="68"/>
      <c r="YS5396" s="68"/>
      <c r="YT5396" s="68"/>
      <c r="YU5396" s="68"/>
      <c r="YV5396" s="68"/>
      <c r="YW5396" s="68"/>
      <c r="YX5396" s="68">
        <v>0.997918567782347</v>
      </c>
      <c r="YY5396" s="68"/>
      <c r="YZ5396" s="68"/>
      <c r="ZA5396" s="68"/>
      <c r="ZB5396" s="68"/>
      <c r="ZC5396" s="68"/>
      <c r="ZD5396" s="68"/>
    </row>
    <row r="5397" spans="658:680" x14ac:dyDescent="0.25">
      <c r="YH5397" s="68"/>
      <c r="YI5397" s="68"/>
      <c r="YJ5397" s="68"/>
      <c r="YK5397" s="68"/>
      <c r="YL5397" s="68"/>
      <c r="YM5397" s="68"/>
      <c r="YN5397" s="68"/>
      <c r="YO5397" s="68"/>
      <c r="YP5397" s="68"/>
      <c r="YQ5397" s="68"/>
      <c r="YR5397" s="68"/>
      <c r="YS5397" s="68"/>
      <c r="YT5397" s="68"/>
      <c r="YU5397" s="68"/>
      <c r="YV5397" s="68"/>
      <c r="YW5397" s="68"/>
      <c r="YX5397" s="68">
        <v>0.99791751327665001</v>
      </c>
      <c r="YY5397" s="68"/>
      <c r="YZ5397" s="68"/>
      <c r="ZA5397" s="68"/>
      <c r="ZB5397" s="68"/>
      <c r="ZC5397" s="68"/>
      <c r="ZD5397" s="68"/>
    </row>
    <row r="5398" spans="658:680" x14ac:dyDescent="0.25">
      <c r="YH5398" s="68"/>
      <c r="YI5398" s="68"/>
      <c r="YJ5398" s="68"/>
      <c r="YK5398" s="68"/>
      <c r="YL5398" s="68"/>
      <c r="YM5398" s="68"/>
      <c r="YN5398" s="68"/>
      <c r="YO5398" s="68"/>
      <c r="YP5398" s="68"/>
      <c r="YQ5398" s="68"/>
      <c r="YR5398" s="68"/>
      <c r="YS5398" s="68"/>
      <c r="YT5398" s="68"/>
      <c r="YU5398" s="68"/>
      <c r="YV5398" s="68"/>
      <c r="YW5398" s="68"/>
      <c r="YX5398" s="68">
        <v>0.99791591390549095</v>
      </c>
      <c r="YY5398" s="68"/>
      <c r="YZ5398" s="68"/>
      <c r="ZA5398" s="68"/>
      <c r="ZB5398" s="68"/>
      <c r="ZC5398" s="68"/>
      <c r="ZD5398" s="68"/>
    </row>
    <row r="5399" spans="658:680" x14ac:dyDescent="0.25">
      <c r="YH5399" s="68"/>
      <c r="YI5399" s="68"/>
      <c r="YJ5399" s="68"/>
      <c r="YK5399" s="68"/>
      <c r="YL5399" s="68"/>
      <c r="YM5399" s="68"/>
      <c r="YN5399" s="68"/>
      <c r="YO5399" s="68"/>
      <c r="YP5399" s="68"/>
      <c r="YQ5399" s="68"/>
      <c r="YR5399" s="68"/>
      <c r="YS5399" s="68"/>
      <c r="YT5399" s="68"/>
      <c r="YU5399" s="68"/>
      <c r="YV5399" s="68"/>
      <c r="YW5399" s="68"/>
      <c r="YX5399" s="68">
        <v>0.99791371404638396</v>
      </c>
      <c r="YY5399" s="68"/>
      <c r="YZ5399" s="68"/>
      <c r="ZA5399" s="68"/>
      <c r="ZB5399" s="68"/>
      <c r="ZC5399" s="68"/>
      <c r="ZD5399" s="68"/>
    </row>
    <row r="5400" spans="658:680" x14ac:dyDescent="0.25">
      <c r="YH5400" s="68"/>
      <c r="YI5400" s="68"/>
      <c r="YJ5400" s="68"/>
      <c r="YK5400" s="68"/>
      <c r="YL5400" s="68"/>
      <c r="YM5400" s="68"/>
      <c r="YN5400" s="68"/>
      <c r="YO5400" s="68"/>
      <c r="YP5400" s="68"/>
      <c r="YQ5400" s="68"/>
      <c r="YR5400" s="68"/>
      <c r="YS5400" s="68"/>
      <c r="YT5400" s="68"/>
      <c r="YU5400" s="68"/>
      <c r="YV5400" s="68"/>
      <c r="YW5400" s="68"/>
      <c r="YX5400" s="68">
        <v>0.997896049435813</v>
      </c>
      <c r="YY5400" s="68"/>
      <c r="YZ5400" s="68"/>
      <c r="ZA5400" s="68"/>
      <c r="ZB5400" s="68"/>
      <c r="ZC5400" s="68"/>
      <c r="ZD5400" s="68"/>
    </row>
    <row r="5401" spans="658:680" x14ac:dyDescent="0.25">
      <c r="YH5401" s="68"/>
      <c r="YI5401" s="68"/>
      <c r="YJ5401" s="68"/>
      <c r="YK5401" s="68"/>
      <c r="YL5401" s="68"/>
      <c r="YM5401" s="68"/>
      <c r="YN5401" s="68"/>
      <c r="YO5401" s="68"/>
      <c r="YP5401" s="68"/>
      <c r="YQ5401" s="68"/>
      <c r="YR5401" s="68"/>
      <c r="YS5401" s="68"/>
      <c r="YT5401" s="68"/>
      <c r="YU5401" s="68"/>
      <c r="YV5401" s="68"/>
      <c r="YW5401" s="68"/>
      <c r="YX5401" s="68">
        <v>0.997891264460956</v>
      </c>
      <c r="YY5401" s="68"/>
      <c r="YZ5401" s="68"/>
      <c r="ZA5401" s="68"/>
      <c r="ZB5401" s="68"/>
      <c r="ZC5401" s="68"/>
      <c r="ZD5401" s="68"/>
    </row>
    <row r="5402" spans="658:680" x14ac:dyDescent="0.25">
      <c r="YH5402" s="68"/>
      <c r="YI5402" s="68"/>
      <c r="YJ5402" s="68"/>
      <c r="YK5402" s="68"/>
      <c r="YL5402" s="68"/>
      <c r="YM5402" s="68"/>
      <c r="YN5402" s="68"/>
      <c r="YO5402" s="68"/>
      <c r="YP5402" s="68"/>
      <c r="YQ5402" s="68"/>
      <c r="YR5402" s="68"/>
      <c r="YS5402" s="68"/>
      <c r="YT5402" s="68"/>
      <c r="YU5402" s="68"/>
      <c r="YV5402" s="68"/>
      <c r="YW5402" s="68"/>
      <c r="YX5402" s="68">
        <v>0.99788773752016702</v>
      </c>
      <c r="YY5402" s="68"/>
      <c r="YZ5402" s="68"/>
      <c r="ZA5402" s="68"/>
      <c r="ZB5402" s="68"/>
      <c r="ZC5402" s="68"/>
      <c r="ZD5402" s="68"/>
    </row>
    <row r="5403" spans="658:680" x14ac:dyDescent="0.25">
      <c r="YH5403" s="68"/>
      <c r="YI5403" s="68"/>
      <c r="YJ5403" s="68"/>
      <c r="YK5403" s="68"/>
      <c r="YL5403" s="68"/>
      <c r="YM5403" s="68"/>
      <c r="YN5403" s="68"/>
      <c r="YO5403" s="68"/>
      <c r="YP5403" s="68"/>
      <c r="YQ5403" s="68"/>
      <c r="YR5403" s="68"/>
      <c r="YS5403" s="68"/>
      <c r="YT5403" s="68"/>
      <c r="YU5403" s="68"/>
      <c r="YV5403" s="68"/>
      <c r="YW5403" s="68"/>
      <c r="YX5403" s="68">
        <v>0.99787580864067205</v>
      </c>
      <c r="YY5403" s="68"/>
      <c r="YZ5403" s="68"/>
      <c r="ZA5403" s="68"/>
      <c r="ZB5403" s="68"/>
      <c r="ZC5403" s="68"/>
      <c r="ZD5403" s="68"/>
    </row>
    <row r="5404" spans="658:680" x14ac:dyDescent="0.25">
      <c r="YH5404" s="68"/>
      <c r="YI5404" s="68"/>
      <c r="YJ5404" s="68"/>
      <c r="YK5404" s="68"/>
      <c r="YL5404" s="68"/>
      <c r="YM5404" s="68"/>
      <c r="YN5404" s="68"/>
      <c r="YO5404" s="68"/>
      <c r="YP5404" s="68"/>
      <c r="YQ5404" s="68"/>
      <c r="YR5404" s="68"/>
      <c r="YS5404" s="68"/>
      <c r="YT5404" s="68"/>
      <c r="YU5404" s="68"/>
      <c r="YV5404" s="68"/>
      <c r="YW5404" s="68"/>
      <c r="YX5404" s="68">
        <v>0.99787464793177105</v>
      </c>
      <c r="YY5404" s="68"/>
      <c r="YZ5404" s="68"/>
      <c r="ZA5404" s="68"/>
      <c r="ZB5404" s="68"/>
      <c r="ZC5404" s="68"/>
      <c r="ZD5404" s="68"/>
    </row>
    <row r="5405" spans="658:680" x14ac:dyDescent="0.25">
      <c r="YH5405" s="68"/>
      <c r="YI5405" s="68"/>
      <c r="YJ5405" s="68"/>
      <c r="YK5405" s="68"/>
      <c r="YL5405" s="68"/>
      <c r="YM5405" s="68"/>
      <c r="YN5405" s="68"/>
      <c r="YO5405" s="68"/>
      <c r="YP5405" s="68"/>
      <c r="YQ5405" s="68"/>
      <c r="YR5405" s="68"/>
      <c r="YS5405" s="68"/>
      <c r="YT5405" s="68"/>
      <c r="YU5405" s="68"/>
      <c r="YV5405" s="68"/>
      <c r="YW5405" s="68"/>
      <c r="YX5405" s="68">
        <v>0.99787209936460297</v>
      </c>
      <c r="YY5405" s="68"/>
      <c r="YZ5405" s="68"/>
      <c r="ZA5405" s="68"/>
      <c r="ZB5405" s="68"/>
      <c r="ZC5405" s="68"/>
      <c r="ZD5405" s="68"/>
    </row>
    <row r="5406" spans="658:680" x14ac:dyDescent="0.25">
      <c r="YH5406" s="68"/>
      <c r="YI5406" s="68"/>
      <c r="YJ5406" s="68"/>
      <c r="YK5406" s="68"/>
      <c r="YL5406" s="68"/>
      <c r="YM5406" s="68"/>
      <c r="YN5406" s="68"/>
      <c r="YO5406" s="68"/>
      <c r="YP5406" s="68"/>
      <c r="YQ5406" s="68"/>
      <c r="YR5406" s="68"/>
      <c r="YS5406" s="68"/>
      <c r="YT5406" s="68"/>
      <c r="YU5406" s="68"/>
      <c r="YV5406" s="68"/>
      <c r="YW5406" s="68"/>
      <c r="YX5406" s="68">
        <v>0.99787036876744895</v>
      </c>
      <c r="YY5406" s="68"/>
      <c r="YZ5406" s="68"/>
      <c r="ZA5406" s="68"/>
      <c r="ZB5406" s="68"/>
      <c r="ZC5406" s="68"/>
      <c r="ZD5406" s="68"/>
    </row>
    <row r="5407" spans="658:680" x14ac:dyDescent="0.25">
      <c r="YH5407" s="68"/>
      <c r="YI5407" s="68"/>
      <c r="YJ5407" s="68"/>
      <c r="YK5407" s="68"/>
      <c r="YL5407" s="68"/>
      <c r="YM5407" s="68"/>
      <c r="YN5407" s="68"/>
      <c r="YO5407" s="68"/>
      <c r="YP5407" s="68"/>
      <c r="YQ5407" s="68"/>
      <c r="YR5407" s="68"/>
      <c r="YS5407" s="68"/>
      <c r="YT5407" s="68"/>
      <c r="YU5407" s="68"/>
      <c r="YV5407" s="68"/>
      <c r="YW5407" s="68"/>
      <c r="YX5407" s="68">
        <v>0.99786874149292104</v>
      </c>
      <c r="YY5407" s="68"/>
      <c r="YZ5407" s="68"/>
      <c r="ZA5407" s="68"/>
      <c r="ZB5407" s="68"/>
      <c r="ZC5407" s="68"/>
      <c r="ZD5407" s="68"/>
    </row>
    <row r="5408" spans="658:680" x14ac:dyDescent="0.25">
      <c r="YH5408" s="68"/>
      <c r="YI5408" s="68"/>
      <c r="YJ5408" s="68"/>
      <c r="YK5408" s="68"/>
      <c r="YL5408" s="68"/>
      <c r="YM5408" s="68"/>
      <c r="YN5408" s="68"/>
      <c r="YO5408" s="68"/>
      <c r="YP5408" s="68"/>
      <c r="YQ5408" s="68"/>
      <c r="YR5408" s="68"/>
      <c r="YS5408" s="68"/>
      <c r="YT5408" s="68"/>
      <c r="YU5408" s="68"/>
      <c r="YV5408" s="68"/>
      <c r="YW5408" s="68"/>
      <c r="YX5408" s="68">
        <v>0.99786628966769397</v>
      </c>
      <c r="YY5408" s="68"/>
      <c r="YZ5408" s="68"/>
      <c r="ZA5408" s="68"/>
      <c r="ZB5408" s="68"/>
      <c r="ZC5408" s="68"/>
      <c r="ZD5408" s="68"/>
    </row>
    <row r="5409" spans="658:680" x14ac:dyDescent="0.25">
      <c r="YH5409" s="68"/>
      <c r="YI5409" s="68"/>
      <c r="YJ5409" s="68"/>
      <c r="YK5409" s="68"/>
      <c r="YL5409" s="68"/>
      <c r="YM5409" s="68"/>
      <c r="YN5409" s="68"/>
      <c r="YO5409" s="68"/>
      <c r="YP5409" s="68"/>
      <c r="YQ5409" s="68"/>
      <c r="YR5409" s="68"/>
      <c r="YS5409" s="68"/>
      <c r="YT5409" s="68"/>
      <c r="YU5409" s="68"/>
      <c r="YV5409" s="68"/>
      <c r="YW5409" s="68"/>
      <c r="YX5409" s="68">
        <v>0.99786197018351097</v>
      </c>
      <c r="YY5409" s="68"/>
      <c r="YZ5409" s="68"/>
      <c r="ZA5409" s="68"/>
      <c r="ZB5409" s="68"/>
      <c r="ZC5409" s="68"/>
      <c r="ZD5409" s="68"/>
    </row>
    <row r="5410" spans="658:680" x14ac:dyDescent="0.25">
      <c r="YH5410" s="68"/>
      <c r="YI5410" s="68"/>
      <c r="YJ5410" s="68"/>
      <c r="YK5410" s="68"/>
      <c r="YL5410" s="68"/>
      <c r="YM5410" s="68"/>
      <c r="YN5410" s="68"/>
      <c r="YO5410" s="68"/>
      <c r="YP5410" s="68"/>
      <c r="YQ5410" s="68"/>
      <c r="YR5410" s="68"/>
      <c r="YS5410" s="68"/>
      <c r="YT5410" s="68"/>
      <c r="YU5410" s="68"/>
      <c r="YV5410" s="68"/>
      <c r="YW5410" s="68"/>
      <c r="YX5410" s="68">
        <v>0.99785740553588897</v>
      </c>
      <c r="YY5410" s="68"/>
      <c r="YZ5410" s="68"/>
      <c r="ZA5410" s="68"/>
      <c r="ZB5410" s="68"/>
      <c r="ZC5410" s="68"/>
      <c r="ZD5410" s="68"/>
    </row>
    <row r="5411" spans="658:680" x14ac:dyDescent="0.25">
      <c r="YH5411" s="68"/>
      <c r="YI5411" s="68"/>
      <c r="YJ5411" s="68"/>
      <c r="YK5411" s="68"/>
      <c r="YL5411" s="68"/>
      <c r="YM5411" s="68"/>
      <c r="YN5411" s="68"/>
      <c r="YO5411" s="68"/>
      <c r="YP5411" s="68"/>
      <c r="YQ5411" s="68"/>
      <c r="YR5411" s="68"/>
      <c r="YS5411" s="68"/>
      <c r="YT5411" s="68"/>
      <c r="YU5411" s="68"/>
      <c r="YV5411" s="68"/>
      <c r="YW5411" s="68"/>
      <c r="YX5411" s="68">
        <v>0.99785135278561599</v>
      </c>
      <c r="YY5411" s="68"/>
      <c r="YZ5411" s="68"/>
      <c r="ZA5411" s="68"/>
      <c r="ZB5411" s="68"/>
      <c r="ZC5411" s="68"/>
      <c r="ZD5411" s="68"/>
    </row>
    <row r="5412" spans="658:680" x14ac:dyDescent="0.25">
      <c r="YH5412" s="68"/>
      <c r="YI5412" s="68"/>
      <c r="YJ5412" s="68"/>
      <c r="YK5412" s="68"/>
      <c r="YL5412" s="68"/>
      <c r="YM5412" s="68"/>
      <c r="YN5412" s="68"/>
      <c r="YO5412" s="68"/>
      <c r="YP5412" s="68"/>
      <c r="YQ5412" s="68"/>
      <c r="YR5412" s="68"/>
      <c r="YS5412" s="68"/>
      <c r="YT5412" s="68"/>
      <c r="YU5412" s="68"/>
      <c r="YV5412" s="68"/>
      <c r="YW5412" s="68"/>
      <c r="YX5412" s="68">
        <v>0.99785010715665701</v>
      </c>
      <c r="YY5412" s="68"/>
      <c r="YZ5412" s="68"/>
      <c r="ZA5412" s="68"/>
      <c r="ZB5412" s="68"/>
      <c r="ZC5412" s="68"/>
      <c r="ZD5412" s="68"/>
    </row>
    <row r="5413" spans="658:680" x14ac:dyDescent="0.25">
      <c r="YH5413" s="68"/>
      <c r="YI5413" s="68"/>
      <c r="YJ5413" s="68"/>
      <c r="YK5413" s="68"/>
      <c r="YL5413" s="68"/>
      <c r="YM5413" s="68"/>
      <c r="YN5413" s="68"/>
      <c r="YO5413" s="68"/>
      <c r="YP5413" s="68"/>
      <c r="YQ5413" s="68"/>
      <c r="YR5413" s="68"/>
      <c r="YS5413" s="68"/>
      <c r="YT5413" s="68"/>
      <c r="YU5413" s="68"/>
      <c r="YV5413" s="68"/>
      <c r="YW5413" s="68"/>
      <c r="YX5413" s="68">
        <v>0.99784007790437201</v>
      </c>
      <c r="YY5413" s="68"/>
      <c r="YZ5413" s="68"/>
      <c r="ZA5413" s="68"/>
      <c r="ZB5413" s="68"/>
      <c r="ZC5413" s="68"/>
      <c r="ZD5413" s="68"/>
    </row>
    <row r="5414" spans="658:680" x14ac:dyDescent="0.25">
      <c r="YH5414" s="68"/>
      <c r="YI5414" s="68"/>
      <c r="YJ5414" s="68"/>
      <c r="YK5414" s="68"/>
      <c r="YL5414" s="68"/>
      <c r="YM5414" s="68"/>
      <c r="YN5414" s="68"/>
      <c r="YO5414" s="68"/>
      <c r="YP5414" s="68"/>
      <c r="YQ5414" s="68"/>
      <c r="YR5414" s="68"/>
      <c r="YS5414" s="68"/>
      <c r="YT5414" s="68"/>
      <c r="YU5414" s="68"/>
      <c r="YV5414" s="68"/>
      <c r="YW5414" s="68"/>
      <c r="YX5414" s="68">
        <v>0.99783754837280103</v>
      </c>
      <c r="YY5414" s="68"/>
      <c r="YZ5414" s="68"/>
      <c r="ZA5414" s="68"/>
      <c r="ZB5414" s="68"/>
      <c r="ZC5414" s="68"/>
      <c r="ZD5414" s="68"/>
    </row>
    <row r="5415" spans="658:680" x14ac:dyDescent="0.25">
      <c r="YH5415" s="68"/>
      <c r="YI5415" s="68"/>
      <c r="YJ5415" s="68"/>
      <c r="YK5415" s="68"/>
      <c r="YL5415" s="68"/>
      <c r="YM5415" s="68"/>
      <c r="YN5415" s="68"/>
      <c r="YO5415" s="68"/>
      <c r="YP5415" s="68"/>
      <c r="YQ5415" s="68"/>
      <c r="YR5415" s="68"/>
      <c r="YS5415" s="68"/>
      <c r="YT5415" s="68"/>
      <c r="YU5415" s="68"/>
      <c r="YV5415" s="68"/>
      <c r="YW5415" s="68"/>
      <c r="YX5415" s="68">
        <v>0.99783407240161404</v>
      </c>
      <c r="YY5415" s="68"/>
      <c r="YZ5415" s="68"/>
      <c r="ZA5415" s="68"/>
      <c r="ZB5415" s="68"/>
      <c r="ZC5415" s="68"/>
      <c r="ZD5415" s="68"/>
    </row>
    <row r="5416" spans="658:680" x14ac:dyDescent="0.25">
      <c r="YH5416" s="68"/>
      <c r="YI5416" s="68"/>
      <c r="YJ5416" s="68"/>
      <c r="YK5416" s="68"/>
      <c r="YL5416" s="68"/>
      <c r="YM5416" s="68"/>
      <c r="YN5416" s="68"/>
      <c r="YO5416" s="68"/>
      <c r="YP5416" s="68"/>
      <c r="YQ5416" s="68"/>
      <c r="YR5416" s="68"/>
      <c r="YS5416" s="68"/>
      <c r="YT5416" s="68"/>
      <c r="YU5416" s="68"/>
      <c r="YV5416" s="68"/>
      <c r="YW5416" s="68"/>
      <c r="YX5416" s="68">
        <v>0.99783255151716799</v>
      </c>
      <c r="YY5416" s="68"/>
      <c r="YZ5416" s="68"/>
      <c r="ZA5416" s="68"/>
      <c r="ZB5416" s="68"/>
      <c r="ZC5416" s="68"/>
      <c r="ZD5416" s="68"/>
    </row>
    <row r="5417" spans="658:680" x14ac:dyDescent="0.25">
      <c r="YH5417" s="68"/>
      <c r="YI5417" s="68"/>
      <c r="YJ5417" s="68"/>
      <c r="YK5417" s="68"/>
      <c r="YL5417" s="68"/>
      <c r="YM5417" s="68"/>
      <c r="YN5417" s="68"/>
      <c r="YO5417" s="68"/>
      <c r="YP5417" s="68"/>
      <c r="YQ5417" s="68"/>
      <c r="YR5417" s="68"/>
      <c r="YS5417" s="68"/>
      <c r="YT5417" s="68"/>
      <c r="YU5417" s="68"/>
      <c r="YV5417" s="68"/>
      <c r="YW5417" s="68"/>
      <c r="YX5417" s="68">
        <v>0.99783099415937004</v>
      </c>
      <c r="YY5417" s="68"/>
      <c r="YZ5417" s="68"/>
      <c r="ZA5417" s="68"/>
      <c r="ZB5417" s="68"/>
      <c r="ZC5417" s="68"/>
      <c r="ZD5417" s="68"/>
    </row>
    <row r="5418" spans="658:680" x14ac:dyDescent="0.25">
      <c r="YH5418" s="68"/>
      <c r="YI5418" s="68"/>
      <c r="YJ5418" s="68"/>
      <c r="YK5418" s="68"/>
      <c r="YL5418" s="68"/>
      <c r="YM5418" s="68"/>
      <c r="YN5418" s="68"/>
      <c r="YO5418" s="68"/>
      <c r="YP5418" s="68"/>
      <c r="YQ5418" s="68"/>
      <c r="YR5418" s="68"/>
      <c r="YS5418" s="68"/>
      <c r="YT5418" s="68"/>
      <c r="YU5418" s="68"/>
      <c r="YV5418" s="68"/>
      <c r="YW5418" s="68"/>
      <c r="YX5418" s="68">
        <v>0.997825014965394</v>
      </c>
      <c r="YY5418" s="68"/>
      <c r="YZ5418" s="68"/>
      <c r="ZA5418" s="68"/>
      <c r="ZB5418" s="68"/>
      <c r="ZC5418" s="68"/>
      <c r="ZD5418" s="68"/>
    </row>
    <row r="5419" spans="658:680" x14ac:dyDescent="0.25">
      <c r="YH5419" s="68"/>
      <c r="YI5419" s="68"/>
      <c r="YJ5419" s="68"/>
      <c r="YK5419" s="68"/>
      <c r="YL5419" s="68"/>
      <c r="YM5419" s="68"/>
      <c r="YN5419" s="68"/>
      <c r="YO5419" s="68"/>
      <c r="YP5419" s="68"/>
      <c r="YQ5419" s="68"/>
      <c r="YR5419" s="68"/>
      <c r="YS5419" s="68"/>
      <c r="YT5419" s="68"/>
      <c r="YU5419" s="68"/>
      <c r="YV5419" s="68"/>
      <c r="YW5419" s="68"/>
      <c r="YX5419" s="68">
        <v>0.99781544837002401</v>
      </c>
      <c r="YY5419" s="68"/>
      <c r="YZ5419" s="68"/>
      <c r="ZA5419" s="68"/>
      <c r="ZB5419" s="68"/>
      <c r="ZC5419" s="68"/>
      <c r="ZD5419" s="68"/>
    </row>
    <row r="5420" spans="658:680" x14ac:dyDescent="0.25">
      <c r="YH5420" s="68"/>
      <c r="YI5420" s="68"/>
      <c r="YJ5420" s="68"/>
      <c r="YK5420" s="68"/>
      <c r="YL5420" s="68"/>
      <c r="YM5420" s="68"/>
      <c r="YN5420" s="68"/>
      <c r="YO5420" s="68"/>
      <c r="YP5420" s="68"/>
      <c r="YQ5420" s="68"/>
      <c r="YR5420" s="68"/>
      <c r="YS5420" s="68"/>
      <c r="YT5420" s="68"/>
      <c r="YU5420" s="68"/>
      <c r="YV5420" s="68"/>
      <c r="YW5420" s="68"/>
      <c r="YX5420" s="68">
        <v>0.99781463610361498</v>
      </c>
      <c r="YY5420" s="68"/>
      <c r="YZ5420" s="68"/>
      <c r="ZA5420" s="68"/>
      <c r="ZB5420" s="68"/>
      <c r="ZC5420" s="68"/>
      <c r="ZD5420" s="68"/>
    </row>
    <row r="5421" spans="658:680" x14ac:dyDescent="0.25">
      <c r="YH5421" s="68"/>
      <c r="YI5421" s="68"/>
      <c r="YJ5421" s="68"/>
      <c r="YK5421" s="68"/>
      <c r="YL5421" s="68"/>
      <c r="YM5421" s="68"/>
      <c r="YN5421" s="68"/>
      <c r="YO5421" s="68"/>
      <c r="YP5421" s="68"/>
      <c r="YQ5421" s="68"/>
      <c r="YR5421" s="68"/>
      <c r="YS5421" s="68"/>
      <c r="YT5421" s="68"/>
      <c r="YU5421" s="68"/>
      <c r="YV5421" s="68"/>
      <c r="YW5421" s="68"/>
      <c r="YX5421" s="68">
        <v>0.99781382612665404</v>
      </c>
      <c r="YY5421" s="68"/>
      <c r="YZ5421" s="68"/>
      <c r="ZA5421" s="68"/>
      <c r="ZB5421" s="68"/>
      <c r="ZC5421" s="68"/>
      <c r="ZD5421" s="68"/>
    </row>
    <row r="5422" spans="658:680" x14ac:dyDescent="0.25">
      <c r="YH5422" s="68"/>
      <c r="YI5422" s="68"/>
      <c r="YJ5422" s="68"/>
      <c r="YK5422" s="68"/>
      <c r="YL5422" s="68"/>
      <c r="YM5422" s="68"/>
      <c r="YN5422" s="68"/>
      <c r="YO5422" s="68"/>
      <c r="YP5422" s="68"/>
      <c r="YQ5422" s="68"/>
      <c r="YR5422" s="68"/>
      <c r="YS5422" s="68"/>
      <c r="YT5422" s="68"/>
      <c r="YU5422" s="68"/>
      <c r="YV5422" s="68"/>
      <c r="YW5422" s="68"/>
      <c r="YX5422" s="68">
        <v>0.997811710743855</v>
      </c>
      <c r="YY5422" s="68"/>
      <c r="YZ5422" s="68"/>
      <c r="ZA5422" s="68"/>
      <c r="ZB5422" s="68"/>
      <c r="ZC5422" s="68"/>
      <c r="ZD5422" s="68"/>
    </row>
    <row r="5423" spans="658:680" x14ac:dyDescent="0.25">
      <c r="YH5423" s="68"/>
      <c r="YI5423" s="68"/>
      <c r="YJ5423" s="68"/>
      <c r="YK5423" s="68"/>
      <c r="YL5423" s="68"/>
      <c r="YM5423" s="68"/>
      <c r="YN5423" s="68"/>
      <c r="YO5423" s="68"/>
      <c r="YP5423" s="68"/>
      <c r="YQ5423" s="68"/>
      <c r="YR5423" s="68"/>
      <c r="YS5423" s="68"/>
      <c r="YT5423" s="68"/>
      <c r="YU5423" s="68"/>
      <c r="YV5423" s="68"/>
      <c r="YW5423" s="68"/>
      <c r="YX5423" s="68">
        <v>0.99780470736547999</v>
      </c>
      <c r="YY5423" s="68"/>
      <c r="YZ5423" s="68"/>
      <c r="ZA5423" s="68"/>
      <c r="ZB5423" s="68"/>
      <c r="ZC5423" s="68"/>
      <c r="ZD5423" s="68"/>
    </row>
    <row r="5424" spans="658:680" x14ac:dyDescent="0.25">
      <c r="YH5424" s="68"/>
      <c r="YI5424" s="68"/>
      <c r="YJ5424" s="68"/>
      <c r="YK5424" s="68"/>
      <c r="YL5424" s="68"/>
      <c r="YM5424" s="68"/>
      <c r="YN5424" s="68"/>
      <c r="YO5424" s="68"/>
      <c r="YP5424" s="68"/>
      <c r="YQ5424" s="68"/>
      <c r="YR5424" s="68"/>
      <c r="YS5424" s="68"/>
      <c r="YT5424" s="68"/>
      <c r="YU5424" s="68"/>
      <c r="YV5424" s="68"/>
      <c r="YW5424" s="68"/>
      <c r="YX5424" s="68">
        <v>0.99779682729531405</v>
      </c>
      <c r="YY5424" s="68"/>
      <c r="YZ5424" s="68"/>
      <c r="ZA5424" s="68"/>
      <c r="ZB5424" s="68"/>
      <c r="ZC5424" s="68"/>
      <c r="ZD5424" s="68"/>
    </row>
    <row r="5425" spans="658:680" x14ac:dyDescent="0.25">
      <c r="YH5425" s="68"/>
      <c r="YI5425" s="68"/>
      <c r="YJ5425" s="68"/>
      <c r="YK5425" s="68"/>
      <c r="YL5425" s="68"/>
      <c r="YM5425" s="68"/>
      <c r="YN5425" s="68"/>
      <c r="YO5425" s="68"/>
      <c r="YP5425" s="68"/>
      <c r="YQ5425" s="68"/>
      <c r="YR5425" s="68"/>
      <c r="YS5425" s="68"/>
      <c r="YT5425" s="68"/>
      <c r="YU5425" s="68"/>
      <c r="YV5425" s="68"/>
      <c r="YW5425" s="68"/>
      <c r="YX5425" s="68">
        <v>0.99779597364648798</v>
      </c>
      <c r="YY5425" s="68"/>
      <c r="YZ5425" s="68"/>
      <c r="ZA5425" s="68"/>
      <c r="ZB5425" s="68"/>
      <c r="ZC5425" s="68"/>
      <c r="ZD5425" s="68"/>
    </row>
    <row r="5426" spans="658:680" x14ac:dyDescent="0.25">
      <c r="YH5426" s="68"/>
      <c r="YI5426" s="68"/>
      <c r="YJ5426" s="68"/>
      <c r="YK5426" s="68"/>
      <c r="YL5426" s="68"/>
      <c r="YM5426" s="68"/>
      <c r="YN5426" s="68"/>
      <c r="YO5426" s="68"/>
      <c r="YP5426" s="68"/>
      <c r="YQ5426" s="68"/>
      <c r="YR5426" s="68"/>
      <c r="YS5426" s="68"/>
      <c r="YT5426" s="68"/>
      <c r="YU5426" s="68"/>
      <c r="YV5426" s="68"/>
      <c r="YW5426" s="68"/>
      <c r="YX5426" s="68">
        <v>0.99779485229407405</v>
      </c>
      <c r="YY5426" s="68"/>
      <c r="YZ5426" s="68"/>
      <c r="ZA5426" s="68"/>
      <c r="ZB5426" s="68"/>
      <c r="ZC5426" s="68"/>
      <c r="ZD5426" s="68"/>
    </row>
    <row r="5427" spans="658:680" x14ac:dyDescent="0.25">
      <c r="YH5427" s="68"/>
      <c r="YI5427" s="68"/>
      <c r="YJ5427" s="68"/>
      <c r="YK5427" s="68"/>
      <c r="YL5427" s="68"/>
      <c r="YM5427" s="68"/>
      <c r="YN5427" s="68"/>
      <c r="YO5427" s="68"/>
      <c r="YP5427" s="68"/>
      <c r="YQ5427" s="68"/>
      <c r="YR5427" s="68"/>
      <c r="YS5427" s="68"/>
      <c r="YT5427" s="68"/>
      <c r="YU5427" s="68"/>
      <c r="YV5427" s="68"/>
      <c r="YW5427" s="68"/>
      <c r="YX5427" s="68">
        <v>0.99779424713411602</v>
      </c>
      <c r="YY5427" s="68"/>
      <c r="YZ5427" s="68"/>
      <c r="ZA5427" s="68"/>
      <c r="ZB5427" s="68"/>
      <c r="ZC5427" s="68"/>
      <c r="ZD5427" s="68"/>
    </row>
    <row r="5428" spans="658:680" x14ac:dyDescent="0.25">
      <c r="YH5428" s="68"/>
      <c r="YI5428" s="68"/>
      <c r="YJ5428" s="68"/>
      <c r="YK5428" s="68"/>
      <c r="YL5428" s="68"/>
      <c r="YM5428" s="68"/>
      <c r="YN5428" s="68"/>
      <c r="YO5428" s="68"/>
      <c r="YP5428" s="68"/>
      <c r="YQ5428" s="68"/>
      <c r="YR5428" s="68"/>
      <c r="YS5428" s="68"/>
      <c r="YT5428" s="68"/>
      <c r="YU5428" s="68"/>
      <c r="YV5428" s="68"/>
      <c r="YW5428" s="68"/>
      <c r="YX5428" s="68">
        <v>0.99779329363882097</v>
      </c>
      <c r="YY5428" s="68"/>
      <c r="YZ5428" s="68"/>
      <c r="ZA5428" s="68"/>
      <c r="ZB5428" s="68"/>
      <c r="ZC5428" s="68"/>
      <c r="ZD5428" s="68"/>
    </row>
    <row r="5429" spans="658:680" x14ac:dyDescent="0.25">
      <c r="YH5429" s="68"/>
      <c r="YI5429" s="68"/>
      <c r="YJ5429" s="68"/>
      <c r="YK5429" s="68"/>
      <c r="YL5429" s="68"/>
      <c r="YM5429" s="68"/>
      <c r="YN5429" s="68"/>
      <c r="YO5429" s="68"/>
      <c r="YP5429" s="68"/>
      <c r="YQ5429" s="68"/>
      <c r="YR5429" s="68"/>
      <c r="YS5429" s="68"/>
      <c r="YT5429" s="68"/>
      <c r="YU5429" s="68"/>
      <c r="YV5429" s="68"/>
      <c r="YW5429" s="68"/>
      <c r="YX5429" s="68">
        <v>0.99778920935245996</v>
      </c>
      <c r="YY5429" s="68"/>
      <c r="YZ5429" s="68"/>
      <c r="ZA5429" s="68"/>
      <c r="ZB5429" s="68"/>
      <c r="ZC5429" s="68"/>
      <c r="ZD5429" s="68"/>
    </row>
    <row r="5430" spans="658:680" x14ac:dyDescent="0.25">
      <c r="YH5430" s="68"/>
      <c r="YI5430" s="68"/>
      <c r="YJ5430" s="68"/>
      <c r="YK5430" s="68"/>
      <c r="YL5430" s="68"/>
      <c r="YM5430" s="68"/>
      <c r="YN5430" s="68"/>
      <c r="YO5430" s="68"/>
      <c r="YP5430" s="68"/>
      <c r="YQ5430" s="68"/>
      <c r="YR5430" s="68"/>
      <c r="YS5430" s="68"/>
      <c r="YT5430" s="68"/>
      <c r="YU5430" s="68"/>
      <c r="YV5430" s="68"/>
      <c r="YW5430" s="68"/>
      <c r="YX5430" s="68">
        <v>0.99778902042233397</v>
      </c>
      <c r="YY5430" s="68"/>
      <c r="YZ5430" s="68"/>
      <c r="ZA5430" s="68"/>
      <c r="ZB5430" s="68"/>
      <c r="ZC5430" s="68"/>
      <c r="ZD5430" s="68"/>
    </row>
    <row r="5431" spans="658:680" x14ac:dyDescent="0.25">
      <c r="YH5431" s="68"/>
      <c r="YI5431" s="68"/>
      <c r="YJ5431" s="68"/>
      <c r="YK5431" s="68"/>
      <c r="YL5431" s="68"/>
      <c r="YM5431" s="68"/>
      <c r="YN5431" s="68"/>
      <c r="YO5431" s="68"/>
      <c r="YP5431" s="68"/>
      <c r="YQ5431" s="68"/>
      <c r="YR5431" s="68"/>
      <c r="YS5431" s="68"/>
      <c r="YT5431" s="68"/>
      <c r="YU5431" s="68"/>
      <c r="YV5431" s="68"/>
      <c r="YW5431" s="68"/>
      <c r="YX5431" s="68">
        <v>0.99778901139861897</v>
      </c>
      <c r="YY5431" s="68"/>
      <c r="YZ5431" s="68"/>
      <c r="ZA5431" s="68"/>
      <c r="ZB5431" s="68"/>
      <c r="ZC5431" s="68"/>
      <c r="ZD5431" s="68"/>
    </row>
    <row r="5432" spans="658:680" x14ac:dyDescent="0.25">
      <c r="YH5432" s="68"/>
      <c r="YI5432" s="68"/>
      <c r="YJ5432" s="68"/>
      <c r="YK5432" s="68"/>
      <c r="YL5432" s="68"/>
      <c r="YM5432" s="68"/>
      <c r="YN5432" s="68"/>
      <c r="YO5432" s="68"/>
      <c r="YP5432" s="68"/>
      <c r="YQ5432" s="68"/>
      <c r="YR5432" s="68"/>
      <c r="YS5432" s="68"/>
      <c r="YT5432" s="68"/>
      <c r="YU5432" s="68"/>
      <c r="YV5432" s="68"/>
      <c r="YW5432" s="68"/>
      <c r="YX5432" s="68">
        <v>0.99778800312332905</v>
      </c>
      <c r="YY5432" s="68"/>
      <c r="YZ5432" s="68"/>
      <c r="ZA5432" s="68"/>
      <c r="ZB5432" s="68"/>
      <c r="ZC5432" s="68"/>
      <c r="ZD5432" s="68"/>
    </row>
    <row r="5433" spans="658:680" x14ac:dyDescent="0.25">
      <c r="YH5433" s="68"/>
      <c r="YI5433" s="68"/>
      <c r="YJ5433" s="68"/>
      <c r="YK5433" s="68"/>
      <c r="YL5433" s="68"/>
      <c r="YM5433" s="68"/>
      <c r="YN5433" s="68"/>
      <c r="YO5433" s="68"/>
      <c r="YP5433" s="68"/>
      <c r="YQ5433" s="68"/>
      <c r="YR5433" s="68"/>
      <c r="YS5433" s="68"/>
      <c r="YT5433" s="68"/>
      <c r="YU5433" s="68"/>
      <c r="YV5433" s="68"/>
      <c r="YW5433" s="68"/>
      <c r="YX5433" s="68">
        <v>0.99777973571804202</v>
      </c>
      <c r="YY5433" s="68"/>
      <c r="YZ5433" s="68"/>
      <c r="ZA5433" s="68"/>
      <c r="ZB5433" s="68"/>
      <c r="ZC5433" s="68"/>
      <c r="ZD5433" s="68"/>
    </row>
    <row r="5434" spans="658:680" x14ac:dyDescent="0.25">
      <c r="YH5434" s="68"/>
      <c r="YI5434" s="68"/>
      <c r="YJ5434" s="68"/>
      <c r="YK5434" s="68"/>
      <c r="YL5434" s="68"/>
      <c r="YM5434" s="68"/>
      <c r="YN5434" s="68"/>
      <c r="YO5434" s="68"/>
      <c r="YP5434" s="68"/>
      <c r="YQ5434" s="68"/>
      <c r="YR5434" s="68"/>
      <c r="YS5434" s="68"/>
      <c r="YT5434" s="68"/>
      <c r="YU5434" s="68"/>
      <c r="YV5434" s="68"/>
      <c r="YW5434" s="68"/>
      <c r="YX5434" s="68">
        <v>0.99777907575330604</v>
      </c>
      <c r="YY5434" s="68"/>
      <c r="YZ5434" s="68"/>
      <c r="ZA5434" s="68"/>
      <c r="ZB5434" s="68"/>
      <c r="ZC5434" s="68"/>
      <c r="ZD5434" s="68"/>
    </row>
    <row r="5435" spans="658:680" x14ac:dyDescent="0.25">
      <c r="YH5435" s="68"/>
      <c r="YI5435" s="68"/>
      <c r="YJ5435" s="68"/>
      <c r="YK5435" s="68"/>
      <c r="YL5435" s="68"/>
      <c r="YM5435" s="68"/>
      <c r="YN5435" s="68"/>
      <c r="YO5435" s="68"/>
      <c r="YP5435" s="68"/>
      <c r="YQ5435" s="68"/>
      <c r="YR5435" s="68"/>
      <c r="YS5435" s="68"/>
      <c r="YT5435" s="68"/>
      <c r="YU5435" s="68"/>
      <c r="YV5435" s="68"/>
      <c r="YW5435" s="68"/>
      <c r="YX5435" s="68">
        <v>0.99777175775809401</v>
      </c>
      <c r="YY5435" s="68"/>
      <c r="YZ5435" s="68"/>
      <c r="ZA5435" s="68"/>
      <c r="ZB5435" s="68"/>
      <c r="ZC5435" s="68"/>
      <c r="ZD5435" s="68"/>
    </row>
    <row r="5436" spans="658:680" x14ac:dyDescent="0.25">
      <c r="YH5436" s="68"/>
      <c r="YI5436" s="68"/>
      <c r="YJ5436" s="68"/>
      <c r="YK5436" s="68"/>
      <c r="YL5436" s="68"/>
      <c r="YM5436" s="68"/>
      <c r="YN5436" s="68"/>
      <c r="YO5436" s="68"/>
      <c r="YP5436" s="68"/>
      <c r="YQ5436" s="68"/>
      <c r="YR5436" s="68"/>
      <c r="YS5436" s="68"/>
      <c r="YT5436" s="68"/>
      <c r="YU5436" s="68"/>
      <c r="YV5436" s="68"/>
      <c r="YW5436" s="68"/>
      <c r="YX5436" s="68">
        <v>0.99776313613908796</v>
      </c>
      <c r="YY5436" s="68"/>
      <c r="YZ5436" s="68"/>
      <c r="ZA5436" s="68"/>
      <c r="ZB5436" s="68"/>
      <c r="ZC5436" s="68"/>
      <c r="ZD5436" s="68"/>
    </row>
    <row r="5437" spans="658:680" x14ac:dyDescent="0.25">
      <c r="YH5437" s="68"/>
      <c r="YI5437" s="68"/>
      <c r="YJ5437" s="68"/>
      <c r="YK5437" s="68"/>
      <c r="YL5437" s="68"/>
      <c r="YM5437" s="68"/>
      <c r="YN5437" s="68"/>
      <c r="YO5437" s="68"/>
      <c r="YP5437" s="68"/>
      <c r="YQ5437" s="68"/>
      <c r="YR5437" s="68"/>
      <c r="YS5437" s="68"/>
      <c r="YT5437" s="68"/>
      <c r="YU5437" s="68"/>
      <c r="YV5437" s="68"/>
      <c r="YW5437" s="68"/>
      <c r="YX5437" s="68">
        <v>0.99776191796186597</v>
      </c>
      <c r="YY5437" s="68"/>
      <c r="YZ5437" s="68"/>
      <c r="ZA5437" s="68"/>
      <c r="ZB5437" s="68"/>
      <c r="ZC5437" s="68"/>
      <c r="ZD5437" s="68"/>
    </row>
    <row r="5438" spans="658:680" x14ac:dyDescent="0.25">
      <c r="YH5438" s="68"/>
      <c r="YI5438" s="68"/>
      <c r="YJ5438" s="68"/>
      <c r="YK5438" s="68"/>
      <c r="YL5438" s="68"/>
      <c r="YM5438" s="68"/>
      <c r="YN5438" s="68"/>
      <c r="YO5438" s="68"/>
      <c r="YP5438" s="68"/>
      <c r="YQ5438" s="68"/>
      <c r="YR5438" s="68"/>
      <c r="YS5438" s="68"/>
      <c r="YT5438" s="68"/>
      <c r="YU5438" s="68"/>
      <c r="YV5438" s="68"/>
      <c r="YW5438" s="68"/>
      <c r="YX5438" s="68">
        <v>0.99775227521651699</v>
      </c>
      <c r="YY5438" s="68"/>
      <c r="YZ5438" s="68"/>
      <c r="ZA5438" s="68"/>
      <c r="ZB5438" s="68"/>
      <c r="ZC5438" s="68"/>
      <c r="ZD5438" s="68"/>
    </row>
    <row r="5439" spans="658:680" x14ac:dyDescent="0.25">
      <c r="YH5439" s="68"/>
      <c r="YI5439" s="68"/>
      <c r="YJ5439" s="68"/>
      <c r="YK5439" s="68"/>
      <c r="YL5439" s="68"/>
      <c r="YM5439" s="68"/>
      <c r="YN5439" s="68"/>
      <c r="YO5439" s="68"/>
      <c r="YP5439" s="68"/>
      <c r="YQ5439" s="68"/>
      <c r="YR5439" s="68"/>
      <c r="YS5439" s="68"/>
      <c r="YT5439" s="68"/>
      <c r="YU5439" s="68"/>
      <c r="YV5439" s="68"/>
      <c r="YW5439" s="68"/>
      <c r="YX5439" s="68">
        <v>0.99774750996764305</v>
      </c>
      <c r="YY5439" s="68"/>
      <c r="YZ5439" s="68"/>
      <c r="ZA5439" s="68"/>
      <c r="ZB5439" s="68"/>
      <c r="ZC5439" s="68"/>
      <c r="ZD5439" s="68"/>
    </row>
    <row r="5440" spans="658:680" x14ac:dyDescent="0.25">
      <c r="YH5440" s="68"/>
      <c r="YI5440" s="68"/>
      <c r="YJ5440" s="68"/>
      <c r="YK5440" s="68"/>
      <c r="YL5440" s="68"/>
      <c r="YM5440" s="68"/>
      <c r="YN5440" s="68"/>
      <c r="YO5440" s="68"/>
      <c r="YP5440" s="68"/>
      <c r="YQ5440" s="68"/>
      <c r="YR5440" s="68"/>
      <c r="YS5440" s="68"/>
      <c r="YT5440" s="68"/>
      <c r="YU5440" s="68"/>
      <c r="YV5440" s="68"/>
      <c r="YW5440" s="68"/>
      <c r="YX5440" s="68">
        <v>0.99774607969392803</v>
      </c>
      <c r="YY5440" s="68"/>
      <c r="YZ5440" s="68"/>
      <c r="ZA5440" s="68"/>
      <c r="ZB5440" s="68"/>
      <c r="ZC5440" s="68"/>
      <c r="ZD5440" s="68"/>
    </row>
    <row r="5441" spans="658:680" x14ac:dyDescent="0.25">
      <c r="YH5441" s="68"/>
      <c r="YI5441" s="68"/>
      <c r="YJ5441" s="68"/>
      <c r="YK5441" s="68"/>
      <c r="YL5441" s="68"/>
      <c r="YM5441" s="68"/>
      <c r="YN5441" s="68"/>
      <c r="YO5441" s="68"/>
      <c r="YP5441" s="68"/>
      <c r="YQ5441" s="68"/>
      <c r="YR5441" s="68"/>
      <c r="YS5441" s="68"/>
      <c r="YT5441" s="68"/>
      <c r="YU5441" s="68"/>
      <c r="YV5441" s="68"/>
      <c r="YW5441" s="68"/>
      <c r="YX5441" s="68">
        <v>0.99774023029112002</v>
      </c>
      <c r="YY5441" s="68"/>
      <c r="YZ5441" s="68"/>
      <c r="ZA5441" s="68"/>
      <c r="ZB5441" s="68"/>
      <c r="ZC5441" s="68"/>
      <c r="ZD5441" s="68"/>
    </row>
    <row r="5442" spans="658:680" x14ac:dyDescent="0.25">
      <c r="YH5442" s="68"/>
      <c r="YI5442" s="68"/>
      <c r="YJ5442" s="68"/>
      <c r="YK5442" s="68"/>
      <c r="YL5442" s="68"/>
      <c r="YM5442" s="68"/>
      <c r="YN5442" s="68"/>
      <c r="YO5442" s="68"/>
      <c r="YP5442" s="68"/>
      <c r="YQ5442" s="68"/>
      <c r="YR5442" s="68"/>
      <c r="YS5442" s="68"/>
      <c r="YT5442" s="68"/>
      <c r="YU5442" s="68"/>
      <c r="YV5442" s="68"/>
      <c r="YW5442" s="68"/>
      <c r="YX5442" s="68">
        <v>0.99773673773027904</v>
      </c>
      <c r="YY5442" s="68"/>
      <c r="YZ5442" s="68"/>
      <c r="ZA5442" s="68"/>
      <c r="ZB5442" s="68"/>
      <c r="ZC5442" s="68"/>
      <c r="ZD5442" s="68"/>
    </row>
    <row r="5443" spans="658:680" x14ac:dyDescent="0.25">
      <c r="YH5443" s="68"/>
      <c r="YI5443" s="68"/>
      <c r="YJ5443" s="68"/>
      <c r="YK5443" s="68"/>
      <c r="YL5443" s="68"/>
      <c r="YM5443" s="68"/>
      <c r="YN5443" s="68"/>
      <c r="YO5443" s="68"/>
      <c r="YP5443" s="68"/>
      <c r="YQ5443" s="68"/>
      <c r="YR5443" s="68"/>
      <c r="YS5443" s="68"/>
      <c r="YT5443" s="68"/>
      <c r="YU5443" s="68"/>
      <c r="YV5443" s="68"/>
      <c r="YW5443" s="68"/>
      <c r="YX5443" s="68">
        <v>0.99772942199399095</v>
      </c>
      <c r="YY5443" s="68"/>
      <c r="YZ5443" s="68"/>
      <c r="ZA5443" s="68"/>
      <c r="ZB5443" s="68"/>
      <c r="ZC5443" s="68"/>
      <c r="ZD5443" s="68"/>
    </row>
    <row r="5444" spans="658:680" x14ac:dyDescent="0.25">
      <c r="YH5444" s="68"/>
      <c r="YI5444" s="68"/>
      <c r="YJ5444" s="68"/>
      <c r="YK5444" s="68"/>
      <c r="YL5444" s="68"/>
      <c r="YM5444" s="68"/>
      <c r="YN5444" s="68"/>
      <c r="YO5444" s="68"/>
      <c r="YP5444" s="68"/>
      <c r="YQ5444" s="68"/>
      <c r="YR5444" s="68"/>
      <c r="YS5444" s="68"/>
      <c r="YT5444" s="68"/>
      <c r="YU5444" s="68"/>
      <c r="YV5444" s="68"/>
      <c r="YW5444" s="68"/>
      <c r="YX5444" s="68">
        <v>0.99772839582741302</v>
      </c>
      <c r="YY5444" s="68"/>
      <c r="YZ5444" s="68"/>
      <c r="ZA5444" s="68"/>
      <c r="ZB5444" s="68"/>
      <c r="ZC5444" s="68"/>
      <c r="ZD5444" s="68"/>
    </row>
    <row r="5445" spans="658:680" x14ac:dyDescent="0.25">
      <c r="YH5445" s="68"/>
      <c r="YI5445" s="68"/>
      <c r="YJ5445" s="68"/>
      <c r="YK5445" s="68"/>
      <c r="YL5445" s="68"/>
      <c r="YM5445" s="68"/>
      <c r="YN5445" s="68"/>
      <c r="YO5445" s="68"/>
      <c r="YP5445" s="68"/>
      <c r="YQ5445" s="68"/>
      <c r="YR5445" s="68"/>
      <c r="YS5445" s="68"/>
      <c r="YT5445" s="68"/>
      <c r="YU5445" s="68"/>
      <c r="YV5445" s="68"/>
      <c r="YW5445" s="68"/>
      <c r="YX5445" s="68">
        <v>0.99772705280335705</v>
      </c>
      <c r="YY5445" s="68"/>
      <c r="YZ5445" s="68"/>
      <c r="ZA5445" s="68"/>
      <c r="ZB5445" s="68"/>
      <c r="ZC5445" s="68"/>
      <c r="ZD5445" s="68"/>
    </row>
    <row r="5446" spans="658:680" x14ac:dyDescent="0.25">
      <c r="YH5446" s="68"/>
      <c r="YI5446" s="68"/>
      <c r="YJ5446" s="68"/>
      <c r="YK5446" s="68"/>
      <c r="YL5446" s="68"/>
      <c r="YM5446" s="68"/>
      <c r="YN5446" s="68"/>
      <c r="YO5446" s="68"/>
      <c r="YP5446" s="68"/>
      <c r="YQ5446" s="68"/>
      <c r="YR5446" s="68"/>
      <c r="YS5446" s="68"/>
      <c r="YT5446" s="68"/>
      <c r="YU5446" s="68"/>
      <c r="YV5446" s="68"/>
      <c r="YW5446" s="68"/>
      <c r="YX5446" s="68">
        <v>0.99772345056503897</v>
      </c>
      <c r="YY5446" s="68"/>
      <c r="YZ5446" s="68"/>
      <c r="ZA5446" s="68"/>
      <c r="ZB5446" s="68"/>
      <c r="ZC5446" s="68"/>
      <c r="ZD5446" s="68"/>
    </row>
    <row r="5447" spans="658:680" x14ac:dyDescent="0.25">
      <c r="YH5447" s="68"/>
      <c r="YI5447" s="68"/>
      <c r="YJ5447" s="68"/>
      <c r="YK5447" s="68"/>
      <c r="YL5447" s="68"/>
      <c r="YM5447" s="68"/>
      <c r="YN5447" s="68"/>
      <c r="YO5447" s="68"/>
      <c r="YP5447" s="68"/>
      <c r="YQ5447" s="68"/>
      <c r="YR5447" s="68"/>
      <c r="YS5447" s="68"/>
      <c r="YT5447" s="68"/>
      <c r="YU5447" s="68"/>
      <c r="YV5447" s="68"/>
      <c r="YW5447" s="68"/>
      <c r="YX5447" s="68">
        <v>0.99771341632461097</v>
      </c>
      <c r="YY5447" s="68"/>
      <c r="YZ5447" s="68"/>
      <c r="ZA5447" s="68"/>
      <c r="ZB5447" s="68"/>
      <c r="ZC5447" s="68"/>
      <c r="ZD5447" s="68"/>
    </row>
    <row r="5448" spans="658:680" x14ac:dyDescent="0.25">
      <c r="YH5448" s="68"/>
      <c r="YI5448" s="68"/>
      <c r="YJ5448" s="68"/>
      <c r="YK5448" s="68"/>
      <c r="YL5448" s="68"/>
      <c r="YM5448" s="68"/>
      <c r="YN5448" s="68"/>
      <c r="YO5448" s="68"/>
      <c r="YP5448" s="68"/>
      <c r="YQ5448" s="68"/>
      <c r="YR5448" s="68"/>
      <c r="YS5448" s="68"/>
      <c r="YT5448" s="68"/>
      <c r="YU5448" s="68"/>
      <c r="YV5448" s="68"/>
      <c r="YW5448" s="68"/>
      <c r="YX5448" s="68">
        <v>0.99771302856296795</v>
      </c>
      <c r="YY5448" s="68"/>
      <c r="YZ5448" s="68"/>
      <c r="ZA5448" s="68"/>
      <c r="ZB5448" s="68"/>
      <c r="ZC5448" s="68"/>
      <c r="ZD5448" s="68"/>
    </row>
    <row r="5449" spans="658:680" x14ac:dyDescent="0.25">
      <c r="YH5449" s="68"/>
      <c r="YI5449" s="68"/>
      <c r="YJ5449" s="68"/>
      <c r="YK5449" s="68"/>
      <c r="YL5449" s="68"/>
      <c r="YM5449" s="68"/>
      <c r="YN5449" s="68"/>
      <c r="YO5449" s="68"/>
      <c r="YP5449" s="68"/>
      <c r="YQ5449" s="68"/>
      <c r="YR5449" s="68"/>
      <c r="YS5449" s="68"/>
      <c r="YT5449" s="68"/>
      <c r="YU5449" s="68"/>
      <c r="YV5449" s="68"/>
      <c r="YW5449" s="68"/>
      <c r="YX5449" s="68">
        <v>0.99771114620368395</v>
      </c>
      <c r="YY5449" s="68"/>
      <c r="YZ5449" s="68"/>
      <c r="ZA5449" s="68"/>
      <c r="ZB5449" s="68"/>
      <c r="ZC5449" s="68"/>
      <c r="ZD5449" s="68"/>
    </row>
    <row r="5450" spans="658:680" x14ac:dyDescent="0.25">
      <c r="YH5450" s="68"/>
      <c r="YI5450" s="68"/>
      <c r="YJ5450" s="68"/>
      <c r="YK5450" s="68"/>
      <c r="YL5450" s="68"/>
      <c r="YM5450" s="68"/>
      <c r="YN5450" s="68"/>
      <c r="YO5450" s="68"/>
      <c r="YP5450" s="68"/>
      <c r="YQ5450" s="68"/>
      <c r="YR5450" s="68"/>
      <c r="YS5450" s="68"/>
      <c r="YT5450" s="68"/>
      <c r="YU5450" s="68"/>
      <c r="YV5450" s="68"/>
      <c r="YW5450" s="68"/>
      <c r="YX5450" s="68">
        <v>0.99770715641339403</v>
      </c>
      <c r="YY5450" s="68"/>
      <c r="YZ5450" s="68"/>
      <c r="ZA5450" s="68"/>
      <c r="ZB5450" s="68"/>
      <c r="ZC5450" s="68"/>
      <c r="ZD5450" s="68"/>
    </row>
    <row r="5451" spans="658:680" x14ac:dyDescent="0.25">
      <c r="YH5451" s="68"/>
      <c r="YI5451" s="68"/>
      <c r="YJ5451" s="68"/>
      <c r="YK5451" s="68"/>
      <c r="YL5451" s="68"/>
      <c r="YM5451" s="68"/>
      <c r="YN5451" s="68"/>
      <c r="YO5451" s="68"/>
      <c r="YP5451" s="68"/>
      <c r="YQ5451" s="68"/>
      <c r="YR5451" s="68"/>
      <c r="YS5451" s="68"/>
      <c r="YT5451" s="68"/>
      <c r="YU5451" s="68"/>
      <c r="YV5451" s="68"/>
      <c r="YW5451" s="68"/>
      <c r="YX5451" s="68">
        <v>0.997700100755742</v>
      </c>
      <c r="YY5451" s="68"/>
      <c r="YZ5451" s="68"/>
      <c r="ZA5451" s="68"/>
      <c r="ZB5451" s="68"/>
      <c r="ZC5451" s="68"/>
      <c r="ZD5451" s="68"/>
    </row>
    <row r="5452" spans="658:680" x14ac:dyDescent="0.25">
      <c r="YH5452" s="68"/>
      <c r="YI5452" s="68"/>
      <c r="YJ5452" s="68"/>
      <c r="YK5452" s="68"/>
      <c r="YL5452" s="68"/>
      <c r="YM5452" s="68"/>
      <c r="YN5452" s="68"/>
      <c r="YO5452" s="68"/>
      <c r="YP5452" s="68"/>
      <c r="YQ5452" s="68"/>
      <c r="YR5452" s="68"/>
      <c r="YS5452" s="68"/>
      <c r="YT5452" s="68"/>
      <c r="YU5452" s="68"/>
      <c r="YV5452" s="68"/>
      <c r="YW5452" s="68"/>
      <c r="YX5452" s="68">
        <v>0.99769837010377105</v>
      </c>
      <c r="YY5452" s="68"/>
      <c r="YZ5452" s="68"/>
      <c r="ZA5452" s="68"/>
      <c r="ZB5452" s="68"/>
      <c r="ZC5452" s="68"/>
      <c r="ZD5452" s="68"/>
    </row>
    <row r="5453" spans="658:680" x14ac:dyDescent="0.25">
      <c r="YH5453" s="68"/>
      <c r="YI5453" s="68"/>
      <c r="YJ5453" s="68"/>
      <c r="YK5453" s="68"/>
      <c r="YL5453" s="68"/>
      <c r="YM5453" s="68"/>
      <c r="YN5453" s="68"/>
      <c r="YO5453" s="68"/>
      <c r="YP5453" s="68"/>
      <c r="YQ5453" s="68"/>
      <c r="YR5453" s="68"/>
      <c r="YS5453" s="68"/>
      <c r="YT5453" s="68"/>
      <c r="YU5453" s="68"/>
      <c r="YV5453" s="68"/>
      <c r="YW5453" s="68"/>
      <c r="YX5453" s="68">
        <v>0.99769833652959705</v>
      </c>
      <c r="YY5453" s="68"/>
      <c r="YZ5453" s="68"/>
      <c r="ZA5453" s="68"/>
      <c r="ZB5453" s="68"/>
      <c r="ZC5453" s="68"/>
      <c r="ZD5453" s="68"/>
    </row>
    <row r="5454" spans="658:680" x14ac:dyDescent="0.25">
      <c r="YH5454" s="68"/>
      <c r="YI5454" s="68"/>
      <c r="YJ5454" s="68"/>
      <c r="YK5454" s="68"/>
      <c r="YL5454" s="68"/>
      <c r="YM5454" s="68"/>
      <c r="YN5454" s="68"/>
      <c r="YO5454" s="68"/>
      <c r="YP5454" s="68"/>
      <c r="YQ5454" s="68"/>
      <c r="YR5454" s="68"/>
      <c r="YS5454" s="68"/>
      <c r="YT5454" s="68"/>
      <c r="YU5454" s="68"/>
      <c r="YV5454" s="68"/>
      <c r="YW5454" s="68"/>
      <c r="YX5454" s="68">
        <v>0.99769820607870596</v>
      </c>
      <c r="YY5454" s="68"/>
      <c r="YZ5454" s="68"/>
      <c r="ZA5454" s="68"/>
      <c r="ZB5454" s="68"/>
      <c r="ZC5454" s="68"/>
      <c r="ZD5454" s="68"/>
    </row>
    <row r="5455" spans="658:680" x14ac:dyDescent="0.25">
      <c r="YH5455" s="68"/>
      <c r="YI5455" s="68"/>
      <c r="YJ5455" s="68"/>
      <c r="YK5455" s="68"/>
      <c r="YL5455" s="68"/>
      <c r="YM5455" s="68"/>
      <c r="YN5455" s="68"/>
      <c r="YO5455" s="68"/>
      <c r="YP5455" s="68"/>
      <c r="YQ5455" s="68"/>
      <c r="YR5455" s="68"/>
      <c r="YS5455" s="68"/>
      <c r="YT5455" s="68"/>
      <c r="YU5455" s="68"/>
      <c r="YV5455" s="68"/>
      <c r="YW5455" s="68"/>
      <c r="YX5455" s="68">
        <v>0.99769535695317302</v>
      </c>
      <c r="YY5455" s="68"/>
      <c r="YZ5455" s="68"/>
      <c r="ZA5455" s="68"/>
      <c r="ZB5455" s="68"/>
      <c r="ZC5455" s="68"/>
      <c r="ZD5455" s="68"/>
    </row>
    <row r="5456" spans="658:680" x14ac:dyDescent="0.25">
      <c r="YH5456" s="68"/>
      <c r="YI5456" s="68"/>
      <c r="YJ5456" s="68"/>
      <c r="YK5456" s="68"/>
      <c r="YL5456" s="68"/>
      <c r="YM5456" s="68"/>
      <c r="YN5456" s="68"/>
      <c r="YO5456" s="68"/>
      <c r="YP5456" s="68"/>
      <c r="YQ5456" s="68"/>
      <c r="YR5456" s="68"/>
      <c r="YS5456" s="68"/>
      <c r="YT5456" s="68"/>
      <c r="YU5456" s="68"/>
      <c r="YV5456" s="68"/>
      <c r="YW5456" s="68"/>
      <c r="YX5456" s="68">
        <v>0.99768559849597904</v>
      </c>
      <c r="YY5456" s="68"/>
      <c r="YZ5456" s="68"/>
      <c r="ZA5456" s="68"/>
      <c r="ZB5456" s="68"/>
      <c r="ZC5456" s="68"/>
      <c r="ZD5456" s="68"/>
    </row>
    <row r="5457" spans="658:680" x14ac:dyDescent="0.25">
      <c r="YH5457" s="68"/>
      <c r="YI5457" s="68"/>
      <c r="YJ5457" s="68"/>
      <c r="YK5457" s="68"/>
      <c r="YL5457" s="68"/>
      <c r="YM5457" s="68"/>
      <c r="YN5457" s="68"/>
      <c r="YO5457" s="68"/>
      <c r="YP5457" s="68"/>
      <c r="YQ5457" s="68"/>
      <c r="YR5457" s="68"/>
      <c r="YS5457" s="68"/>
      <c r="YT5457" s="68"/>
      <c r="YU5457" s="68"/>
      <c r="YV5457" s="68"/>
      <c r="YW5457" s="68"/>
      <c r="YX5457" s="68">
        <v>0.99768396131491099</v>
      </c>
      <c r="YY5457" s="68"/>
      <c r="YZ5457" s="68"/>
      <c r="ZA5457" s="68"/>
      <c r="ZB5457" s="68"/>
      <c r="ZC5457" s="68"/>
      <c r="ZD5457" s="68"/>
    </row>
    <row r="5458" spans="658:680" x14ac:dyDescent="0.25">
      <c r="YH5458" s="68"/>
      <c r="YI5458" s="68"/>
      <c r="YJ5458" s="68"/>
      <c r="YK5458" s="68"/>
      <c r="YL5458" s="68"/>
      <c r="YM5458" s="68"/>
      <c r="YN5458" s="68"/>
      <c r="YO5458" s="68"/>
      <c r="YP5458" s="68"/>
      <c r="YQ5458" s="68"/>
      <c r="YR5458" s="68"/>
      <c r="YS5458" s="68"/>
      <c r="YT5458" s="68"/>
      <c r="YU5458" s="68"/>
      <c r="YV5458" s="68"/>
      <c r="YW5458" s="68"/>
      <c r="YX5458" s="68">
        <v>0.99768342131378795</v>
      </c>
      <c r="YY5458" s="68"/>
      <c r="YZ5458" s="68"/>
      <c r="ZA5458" s="68"/>
      <c r="ZB5458" s="68"/>
      <c r="ZC5458" s="68"/>
      <c r="ZD5458" s="68"/>
    </row>
    <row r="5459" spans="658:680" x14ac:dyDescent="0.25">
      <c r="YH5459" s="68"/>
      <c r="YI5459" s="68"/>
      <c r="YJ5459" s="68"/>
      <c r="YK5459" s="68"/>
      <c r="YL5459" s="68"/>
      <c r="YM5459" s="68"/>
      <c r="YN5459" s="68"/>
      <c r="YO5459" s="68"/>
      <c r="YP5459" s="68"/>
      <c r="YQ5459" s="68"/>
      <c r="YR5459" s="68"/>
      <c r="YS5459" s="68"/>
      <c r="YT5459" s="68"/>
      <c r="YU5459" s="68"/>
      <c r="YV5459" s="68"/>
      <c r="YW5459" s="68"/>
      <c r="YX5459" s="68">
        <v>0.99767390412201495</v>
      </c>
      <c r="YY5459" s="68"/>
      <c r="YZ5459" s="68"/>
      <c r="ZA5459" s="68"/>
      <c r="ZB5459" s="68"/>
      <c r="ZC5459" s="68"/>
      <c r="ZD5459" s="68"/>
    </row>
    <row r="5460" spans="658:680" x14ac:dyDescent="0.25">
      <c r="YH5460" s="68"/>
      <c r="YI5460" s="68"/>
      <c r="YJ5460" s="68"/>
      <c r="YK5460" s="68"/>
      <c r="YL5460" s="68"/>
      <c r="YM5460" s="68"/>
      <c r="YN5460" s="68"/>
      <c r="YO5460" s="68"/>
      <c r="YP5460" s="68"/>
      <c r="YQ5460" s="68"/>
      <c r="YR5460" s="68"/>
      <c r="YS5460" s="68"/>
      <c r="YT5460" s="68"/>
      <c r="YU5460" s="68"/>
      <c r="YV5460" s="68"/>
      <c r="YW5460" s="68"/>
      <c r="YX5460" s="68">
        <v>0.99767266259554399</v>
      </c>
      <c r="YY5460" s="68"/>
      <c r="YZ5460" s="68"/>
      <c r="ZA5460" s="68"/>
      <c r="ZB5460" s="68"/>
      <c r="ZC5460" s="68"/>
      <c r="ZD5460" s="68"/>
    </row>
    <row r="5461" spans="658:680" x14ac:dyDescent="0.25">
      <c r="YH5461" s="68"/>
      <c r="YI5461" s="68"/>
      <c r="YJ5461" s="68"/>
      <c r="YK5461" s="68"/>
      <c r="YL5461" s="68"/>
      <c r="YM5461" s="68"/>
      <c r="YN5461" s="68"/>
      <c r="YO5461" s="68"/>
      <c r="YP5461" s="68"/>
      <c r="YQ5461" s="68"/>
      <c r="YR5461" s="68"/>
      <c r="YS5461" s="68"/>
      <c r="YT5461" s="68"/>
      <c r="YU5461" s="68"/>
      <c r="YV5461" s="68"/>
      <c r="YW5461" s="68"/>
      <c r="YX5461" s="68">
        <v>0.99766844946085098</v>
      </c>
      <c r="YY5461" s="68"/>
      <c r="YZ5461" s="68"/>
      <c r="ZA5461" s="68"/>
      <c r="ZB5461" s="68"/>
      <c r="ZC5461" s="68"/>
      <c r="ZD5461" s="68"/>
    </row>
    <row r="5462" spans="658:680" x14ac:dyDescent="0.25">
      <c r="YH5462" s="68"/>
      <c r="YI5462" s="68"/>
      <c r="YJ5462" s="68"/>
      <c r="YK5462" s="68"/>
      <c r="YL5462" s="68"/>
      <c r="YM5462" s="68"/>
      <c r="YN5462" s="68"/>
      <c r="YO5462" s="68"/>
      <c r="YP5462" s="68"/>
      <c r="YQ5462" s="68"/>
      <c r="YR5462" s="68"/>
      <c r="YS5462" s="68"/>
      <c r="YT5462" s="68"/>
      <c r="YU5462" s="68"/>
      <c r="YV5462" s="68"/>
      <c r="YW5462" s="68"/>
      <c r="YX5462" s="68">
        <v>0.99766606958084303</v>
      </c>
      <c r="YY5462" s="68"/>
      <c r="YZ5462" s="68"/>
      <c r="ZA5462" s="68"/>
      <c r="ZB5462" s="68"/>
      <c r="ZC5462" s="68"/>
      <c r="ZD5462" s="68"/>
    </row>
    <row r="5463" spans="658:680" x14ac:dyDescent="0.25">
      <c r="YH5463" s="68"/>
      <c r="YI5463" s="68"/>
      <c r="YJ5463" s="68"/>
      <c r="YK5463" s="68"/>
      <c r="YL5463" s="68"/>
      <c r="YM5463" s="68"/>
      <c r="YN5463" s="68"/>
      <c r="YO5463" s="68"/>
      <c r="YP5463" s="68"/>
      <c r="YQ5463" s="68"/>
      <c r="YR5463" s="68"/>
      <c r="YS5463" s="68"/>
      <c r="YT5463" s="68"/>
      <c r="YU5463" s="68"/>
      <c r="YV5463" s="68"/>
      <c r="YW5463" s="68"/>
      <c r="YX5463" s="68">
        <v>0.99766275961344197</v>
      </c>
      <c r="YY5463" s="68"/>
      <c r="YZ5463" s="68"/>
      <c r="ZA5463" s="68"/>
      <c r="ZB5463" s="68"/>
      <c r="ZC5463" s="68"/>
      <c r="ZD5463" s="68"/>
    </row>
    <row r="5464" spans="658:680" x14ac:dyDescent="0.25">
      <c r="YH5464" s="68"/>
      <c r="YI5464" s="68"/>
      <c r="YJ5464" s="68"/>
      <c r="YK5464" s="68"/>
      <c r="YL5464" s="68"/>
      <c r="YM5464" s="68"/>
      <c r="YN5464" s="68"/>
      <c r="YO5464" s="68"/>
      <c r="YP5464" s="68"/>
      <c r="YQ5464" s="68"/>
      <c r="YR5464" s="68"/>
      <c r="YS5464" s="68"/>
      <c r="YT5464" s="68"/>
      <c r="YU5464" s="68"/>
      <c r="YV5464" s="68"/>
      <c r="YW5464" s="68"/>
      <c r="YX5464" s="68">
        <v>0.99764056128164302</v>
      </c>
      <c r="YY5464" s="68"/>
      <c r="YZ5464" s="68"/>
      <c r="ZA5464" s="68"/>
      <c r="ZB5464" s="68"/>
      <c r="ZC5464" s="68"/>
      <c r="ZD5464" s="68"/>
    </row>
    <row r="5465" spans="658:680" x14ac:dyDescent="0.25">
      <c r="YH5465" s="68"/>
      <c r="YI5465" s="68"/>
      <c r="YJ5465" s="68"/>
      <c r="YK5465" s="68"/>
      <c r="YL5465" s="68"/>
      <c r="YM5465" s="68"/>
      <c r="YN5465" s="68"/>
      <c r="YO5465" s="68"/>
      <c r="YP5465" s="68"/>
      <c r="YQ5465" s="68"/>
      <c r="YR5465" s="68"/>
      <c r="YS5465" s="68"/>
      <c r="YT5465" s="68"/>
      <c r="YU5465" s="68"/>
      <c r="YV5465" s="68"/>
      <c r="YW5465" s="68"/>
      <c r="YX5465" s="68">
        <v>0.99763944293830698</v>
      </c>
      <c r="YY5465" s="68"/>
      <c r="YZ5465" s="68"/>
      <c r="ZA5465" s="68"/>
      <c r="ZB5465" s="68"/>
      <c r="ZC5465" s="68"/>
      <c r="ZD5465" s="68"/>
    </row>
    <row r="5466" spans="658:680" x14ac:dyDescent="0.25">
      <c r="YH5466" s="68"/>
      <c r="YI5466" s="68"/>
      <c r="YJ5466" s="68"/>
      <c r="YK5466" s="68"/>
      <c r="YL5466" s="68"/>
      <c r="YM5466" s="68"/>
      <c r="YN5466" s="68"/>
      <c r="YO5466" s="68"/>
      <c r="YP5466" s="68"/>
      <c r="YQ5466" s="68"/>
      <c r="YR5466" s="68"/>
      <c r="YS5466" s="68"/>
      <c r="YT5466" s="68"/>
      <c r="YU5466" s="68"/>
      <c r="YV5466" s="68"/>
      <c r="YW5466" s="68"/>
      <c r="YX5466" s="68">
        <v>0.99763073219879095</v>
      </c>
      <c r="YY5466" s="68"/>
      <c r="YZ5466" s="68"/>
      <c r="ZA5466" s="68"/>
      <c r="ZB5466" s="68"/>
      <c r="ZC5466" s="68"/>
      <c r="ZD5466" s="68"/>
    </row>
    <row r="5467" spans="658:680" x14ac:dyDescent="0.25">
      <c r="YH5467" s="68"/>
      <c r="YI5467" s="68"/>
      <c r="YJ5467" s="68"/>
      <c r="YK5467" s="68"/>
      <c r="YL5467" s="68"/>
      <c r="YM5467" s="68"/>
      <c r="YN5467" s="68"/>
      <c r="YO5467" s="68"/>
      <c r="YP5467" s="68"/>
      <c r="YQ5467" s="68"/>
      <c r="YR5467" s="68"/>
      <c r="YS5467" s="68"/>
      <c r="YT5467" s="68"/>
      <c r="YU5467" s="68"/>
      <c r="YV5467" s="68"/>
      <c r="YW5467" s="68"/>
      <c r="YX5467" s="68">
        <v>0.99762888122818605</v>
      </c>
      <c r="YY5467" s="68"/>
      <c r="YZ5467" s="68"/>
      <c r="ZA5467" s="68"/>
      <c r="ZB5467" s="68"/>
      <c r="ZC5467" s="68"/>
      <c r="ZD5467" s="68"/>
    </row>
    <row r="5468" spans="658:680" x14ac:dyDescent="0.25">
      <c r="YH5468" s="68"/>
      <c r="YI5468" s="68"/>
      <c r="YJ5468" s="68"/>
      <c r="YK5468" s="68"/>
      <c r="YL5468" s="68"/>
      <c r="YM5468" s="68"/>
      <c r="YN5468" s="68"/>
      <c r="YO5468" s="68"/>
      <c r="YP5468" s="68"/>
      <c r="YQ5468" s="68"/>
      <c r="YR5468" s="68"/>
      <c r="YS5468" s="68"/>
      <c r="YT5468" s="68"/>
      <c r="YU5468" s="68"/>
      <c r="YV5468" s="68"/>
      <c r="YW5468" s="68"/>
      <c r="YX5468" s="68">
        <v>0.99762513267122699</v>
      </c>
      <c r="YY5468" s="68"/>
      <c r="YZ5468" s="68"/>
      <c r="ZA5468" s="68"/>
      <c r="ZB5468" s="68"/>
      <c r="ZC5468" s="68"/>
      <c r="ZD5468" s="68"/>
    </row>
    <row r="5469" spans="658:680" x14ac:dyDescent="0.25">
      <c r="YH5469" s="68"/>
      <c r="YI5469" s="68"/>
      <c r="YJ5469" s="68"/>
      <c r="YK5469" s="68"/>
      <c r="YL5469" s="68"/>
      <c r="YM5469" s="68"/>
      <c r="YN5469" s="68"/>
      <c r="YO5469" s="68"/>
      <c r="YP5469" s="68"/>
      <c r="YQ5469" s="68"/>
      <c r="YR5469" s="68"/>
      <c r="YS5469" s="68"/>
      <c r="YT5469" s="68"/>
      <c r="YU5469" s="68"/>
      <c r="YV5469" s="68"/>
      <c r="YW5469" s="68"/>
      <c r="YX5469" s="68">
        <v>0.99762042853605903</v>
      </c>
      <c r="YY5469" s="68"/>
      <c r="YZ5469" s="68"/>
      <c r="ZA5469" s="68"/>
      <c r="ZB5469" s="68"/>
      <c r="ZC5469" s="68"/>
      <c r="ZD5469" s="68"/>
    </row>
    <row r="5470" spans="658:680" x14ac:dyDescent="0.25">
      <c r="YH5470" s="68"/>
      <c r="YI5470" s="68"/>
      <c r="YJ5470" s="68"/>
      <c r="YK5470" s="68"/>
      <c r="YL5470" s="68"/>
      <c r="YM5470" s="68"/>
      <c r="YN5470" s="68"/>
      <c r="YO5470" s="68"/>
      <c r="YP5470" s="68"/>
      <c r="YQ5470" s="68"/>
      <c r="YR5470" s="68"/>
      <c r="YS5470" s="68"/>
      <c r="YT5470" s="68"/>
      <c r="YU5470" s="68"/>
      <c r="YV5470" s="68"/>
      <c r="YW5470" s="68"/>
      <c r="YX5470" s="68">
        <v>0.99760258870990504</v>
      </c>
      <c r="YY5470" s="68"/>
      <c r="YZ5470" s="68"/>
      <c r="ZA5470" s="68"/>
      <c r="ZB5470" s="68"/>
      <c r="ZC5470" s="68"/>
      <c r="ZD5470" s="68"/>
    </row>
    <row r="5471" spans="658:680" x14ac:dyDescent="0.25">
      <c r="YH5471" s="68"/>
      <c r="YI5471" s="68"/>
      <c r="YJ5471" s="68"/>
      <c r="YK5471" s="68"/>
      <c r="YL5471" s="68"/>
      <c r="YM5471" s="68"/>
      <c r="YN5471" s="68"/>
      <c r="YO5471" s="68"/>
      <c r="YP5471" s="68"/>
      <c r="YQ5471" s="68"/>
      <c r="YR5471" s="68"/>
      <c r="YS5471" s="68"/>
      <c r="YT5471" s="68"/>
      <c r="YU5471" s="68"/>
      <c r="YV5471" s="68"/>
      <c r="YW5471" s="68"/>
      <c r="YX5471" s="68">
        <v>0.99759583179906697</v>
      </c>
      <c r="YY5471" s="68"/>
      <c r="YZ5471" s="68"/>
      <c r="ZA5471" s="68"/>
      <c r="ZB5471" s="68"/>
      <c r="ZC5471" s="68"/>
      <c r="ZD5471" s="68"/>
    </row>
    <row r="5472" spans="658:680" x14ac:dyDescent="0.25">
      <c r="YH5472" s="68"/>
      <c r="YI5472" s="68"/>
      <c r="YJ5472" s="68"/>
      <c r="YK5472" s="68"/>
      <c r="YL5472" s="68"/>
      <c r="YM5472" s="68"/>
      <c r="YN5472" s="68"/>
      <c r="YO5472" s="68"/>
      <c r="YP5472" s="68"/>
      <c r="YQ5472" s="68"/>
      <c r="YR5472" s="68"/>
      <c r="YS5472" s="68"/>
      <c r="YT5472" s="68"/>
      <c r="YU5472" s="68"/>
      <c r="YV5472" s="68"/>
      <c r="YW5472" s="68"/>
      <c r="YX5472" s="68">
        <v>0.99759127809354897</v>
      </c>
      <c r="YY5472" s="68"/>
      <c r="YZ5472" s="68"/>
      <c r="ZA5472" s="68"/>
      <c r="ZB5472" s="68"/>
      <c r="ZC5472" s="68"/>
      <c r="ZD5472" s="68"/>
    </row>
    <row r="5473" spans="658:680" x14ac:dyDescent="0.25">
      <c r="YH5473" s="68"/>
      <c r="YI5473" s="68"/>
      <c r="YJ5473" s="68"/>
      <c r="YK5473" s="68"/>
      <c r="YL5473" s="68"/>
      <c r="YM5473" s="68"/>
      <c r="YN5473" s="68"/>
      <c r="YO5473" s="68"/>
      <c r="YP5473" s="68"/>
      <c r="YQ5473" s="68"/>
      <c r="YR5473" s="68"/>
      <c r="YS5473" s="68"/>
      <c r="YT5473" s="68"/>
      <c r="YU5473" s="68"/>
      <c r="YV5473" s="68"/>
      <c r="YW5473" s="68"/>
      <c r="YX5473" s="68">
        <v>0.99758834050969702</v>
      </c>
      <c r="YY5473" s="68"/>
      <c r="YZ5473" s="68"/>
      <c r="ZA5473" s="68"/>
      <c r="ZB5473" s="68"/>
      <c r="ZC5473" s="68"/>
      <c r="ZD5473" s="68"/>
    </row>
    <row r="5474" spans="658:680" x14ac:dyDescent="0.25">
      <c r="YH5474" s="68"/>
      <c r="YI5474" s="68"/>
      <c r="YJ5474" s="68"/>
      <c r="YK5474" s="68"/>
      <c r="YL5474" s="68"/>
      <c r="YM5474" s="68"/>
      <c r="YN5474" s="68"/>
      <c r="YO5474" s="68"/>
      <c r="YP5474" s="68"/>
      <c r="YQ5474" s="68"/>
      <c r="YR5474" s="68"/>
      <c r="YS5474" s="68"/>
      <c r="YT5474" s="68"/>
      <c r="YU5474" s="68"/>
      <c r="YV5474" s="68"/>
      <c r="YW5474" s="68"/>
      <c r="YX5474" s="68">
        <v>0.99758112291083101</v>
      </c>
      <c r="YY5474" s="68"/>
      <c r="YZ5474" s="68"/>
      <c r="ZA5474" s="68"/>
      <c r="ZB5474" s="68"/>
      <c r="ZC5474" s="68"/>
      <c r="ZD5474" s="68"/>
    </row>
    <row r="5475" spans="658:680" x14ac:dyDescent="0.25">
      <c r="YH5475" s="68"/>
      <c r="YI5475" s="68"/>
      <c r="YJ5475" s="68"/>
      <c r="YK5475" s="68"/>
      <c r="YL5475" s="68"/>
      <c r="YM5475" s="68"/>
      <c r="YN5475" s="68"/>
      <c r="YO5475" s="68"/>
      <c r="YP5475" s="68"/>
      <c r="YQ5475" s="68"/>
      <c r="YR5475" s="68"/>
      <c r="YS5475" s="68"/>
      <c r="YT5475" s="68"/>
      <c r="YU5475" s="68"/>
      <c r="YV5475" s="68"/>
      <c r="YW5475" s="68"/>
      <c r="YX5475" s="68">
        <v>0.99757483546285397</v>
      </c>
      <c r="YY5475" s="68"/>
      <c r="YZ5475" s="68"/>
      <c r="ZA5475" s="68"/>
      <c r="ZB5475" s="68"/>
      <c r="ZC5475" s="68"/>
      <c r="ZD5475" s="68"/>
    </row>
    <row r="5476" spans="658:680" x14ac:dyDescent="0.25">
      <c r="YH5476" s="68"/>
      <c r="YI5476" s="68"/>
      <c r="YJ5476" s="68"/>
      <c r="YK5476" s="68"/>
      <c r="YL5476" s="68"/>
      <c r="YM5476" s="68"/>
      <c r="YN5476" s="68"/>
      <c r="YO5476" s="68"/>
      <c r="YP5476" s="68"/>
      <c r="YQ5476" s="68"/>
      <c r="YR5476" s="68"/>
      <c r="YS5476" s="68"/>
      <c r="YT5476" s="68"/>
      <c r="YU5476" s="68"/>
      <c r="YV5476" s="68"/>
      <c r="YW5476" s="68"/>
      <c r="YX5476" s="68">
        <v>0.99756733172716605</v>
      </c>
      <c r="YY5476" s="68"/>
      <c r="YZ5476" s="68"/>
      <c r="ZA5476" s="68"/>
      <c r="ZB5476" s="68"/>
      <c r="ZC5476" s="68"/>
      <c r="ZD5476" s="68"/>
    </row>
    <row r="5477" spans="658:680" x14ac:dyDescent="0.25">
      <c r="YH5477" s="68"/>
      <c r="YI5477" s="68"/>
      <c r="YJ5477" s="68"/>
      <c r="YK5477" s="68"/>
      <c r="YL5477" s="68"/>
      <c r="YM5477" s="68"/>
      <c r="YN5477" s="68"/>
      <c r="YO5477" s="68"/>
      <c r="YP5477" s="68"/>
      <c r="YQ5477" s="68"/>
      <c r="YR5477" s="68"/>
      <c r="YS5477" s="68"/>
      <c r="YT5477" s="68"/>
      <c r="YU5477" s="68"/>
      <c r="YV5477" s="68"/>
      <c r="YW5477" s="68"/>
      <c r="YX5477" s="68">
        <v>0.99755862816643703</v>
      </c>
      <c r="YY5477" s="68"/>
      <c r="YZ5477" s="68"/>
      <c r="ZA5477" s="68"/>
      <c r="ZB5477" s="68"/>
      <c r="ZC5477" s="68"/>
      <c r="ZD5477" s="68"/>
    </row>
    <row r="5478" spans="658:680" x14ac:dyDescent="0.25">
      <c r="YH5478" s="68"/>
      <c r="YI5478" s="68"/>
      <c r="YJ5478" s="68"/>
      <c r="YK5478" s="68"/>
      <c r="YL5478" s="68"/>
      <c r="YM5478" s="68"/>
      <c r="YN5478" s="68"/>
      <c r="YO5478" s="68"/>
      <c r="YP5478" s="68"/>
      <c r="YQ5478" s="68"/>
      <c r="YR5478" s="68"/>
      <c r="YS5478" s="68"/>
      <c r="YT5478" s="68"/>
      <c r="YU5478" s="68"/>
      <c r="YV5478" s="68"/>
      <c r="YW5478" s="68"/>
      <c r="YX5478" s="68">
        <v>0.99754535577649195</v>
      </c>
      <c r="YY5478" s="68"/>
      <c r="YZ5478" s="68"/>
      <c r="ZA5478" s="68"/>
      <c r="ZB5478" s="68"/>
      <c r="ZC5478" s="68"/>
      <c r="ZD5478" s="68"/>
    </row>
    <row r="5479" spans="658:680" x14ac:dyDescent="0.25">
      <c r="YH5479" s="68"/>
      <c r="YI5479" s="68"/>
      <c r="YJ5479" s="68"/>
      <c r="YK5479" s="68"/>
      <c r="YL5479" s="68"/>
      <c r="YM5479" s="68"/>
      <c r="YN5479" s="68"/>
      <c r="YO5479" s="68"/>
      <c r="YP5479" s="68"/>
      <c r="YQ5479" s="68"/>
      <c r="YR5479" s="68"/>
      <c r="YS5479" s="68"/>
      <c r="YT5479" s="68"/>
      <c r="YU5479" s="68"/>
      <c r="YV5479" s="68"/>
      <c r="YW5479" s="68"/>
      <c r="YX5479" s="68">
        <v>0.997538152261357</v>
      </c>
      <c r="YY5479" s="68"/>
      <c r="YZ5479" s="68"/>
      <c r="ZA5479" s="68"/>
      <c r="ZB5479" s="68"/>
      <c r="ZC5479" s="68"/>
      <c r="ZD5479" s="68"/>
    </row>
    <row r="5480" spans="658:680" x14ac:dyDescent="0.25">
      <c r="YH5480" s="68"/>
      <c r="YI5480" s="68"/>
      <c r="YJ5480" s="68"/>
      <c r="YK5480" s="68"/>
      <c r="YL5480" s="68"/>
      <c r="YM5480" s="68"/>
      <c r="YN5480" s="68"/>
      <c r="YO5480" s="68"/>
      <c r="YP5480" s="68"/>
      <c r="YQ5480" s="68"/>
      <c r="YR5480" s="68"/>
      <c r="YS5480" s="68"/>
      <c r="YT5480" s="68"/>
      <c r="YU5480" s="68"/>
      <c r="YV5480" s="68"/>
      <c r="YW5480" s="68"/>
      <c r="YX5480" s="68">
        <v>0.99753238952415502</v>
      </c>
      <c r="YY5480" s="68"/>
      <c r="YZ5480" s="68"/>
      <c r="ZA5480" s="68"/>
      <c r="ZB5480" s="68"/>
      <c r="ZC5480" s="68"/>
      <c r="ZD5480" s="68"/>
    </row>
    <row r="5481" spans="658:680" x14ac:dyDescent="0.25">
      <c r="YH5481" s="68"/>
      <c r="YI5481" s="68"/>
      <c r="YJ5481" s="68"/>
      <c r="YK5481" s="68"/>
      <c r="YL5481" s="68"/>
      <c r="YM5481" s="68"/>
      <c r="YN5481" s="68"/>
      <c r="YO5481" s="68"/>
      <c r="YP5481" s="68"/>
      <c r="YQ5481" s="68"/>
      <c r="YR5481" s="68"/>
      <c r="YS5481" s="68"/>
      <c r="YT5481" s="68"/>
      <c r="YU5481" s="68"/>
      <c r="YV5481" s="68"/>
      <c r="YW5481" s="68"/>
      <c r="YX5481" s="68">
        <v>0.99752900820420598</v>
      </c>
      <c r="YY5481" s="68"/>
      <c r="YZ5481" s="68"/>
      <c r="ZA5481" s="68"/>
      <c r="ZB5481" s="68"/>
      <c r="ZC5481" s="68"/>
      <c r="ZD5481" s="68"/>
    </row>
    <row r="5482" spans="658:680" x14ac:dyDescent="0.25">
      <c r="YH5482" s="68"/>
      <c r="YI5482" s="68"/>
      <c r="YJ5482" s="68"/>
      <c r="YK5482" s="68"/>
      <c r="YL5482" s="68"/>
      <c r="YM5482" s="68"/>
      <c r="YN5482" s="68"/>
      <c r="YO5482" s="68"/>
      <c r="YP5482" s="68"/>
      <c r="YQ5482" s="68"/>
      <c r="YR5482" s="68"/>
      <c r="YS5482" s="68"/>
      <c r="YT5482" s="68"/>
      <c r="YU5482" s="68"/>
      <c r="YV5482" s="68"/>
      <c r="YW5482" s="68"/>
      <c r="YX5482" s="68">
        <v>0.99752453104206595</v>
      </c>
      <c r="YY5482" s="68"/>
      <c r="YZ5482" s="68"/>
      <c r="ZA5482" s="68"/>
      <c r="ZB5482" s="68"/>
      <c r="ZC5482" s="68"/>
      <c r="ZD5482" s="68"/>
    </row>
    <row r="5483" spans="658:680" x14ac:dyDescent="0.25">
      <c r="YH5483" s="68"/>
      <c r="YI5483" s="68"/>
      <c r="YJ5483" s="68"/>
      <c r="YK5483" s="68"/>
      <c r="YL5483" s="68"/>
      <c r="YM5483" s="68"/>
      <c r="YN5483" s="68"/>
      <c r="YO5483" s="68"/>
      <c r="YP5483" s="68"/>
      <c r="YQ5483" s="68"/>
      <c r="YR5483" s="68"/>
      <c r="YS5483" s="68"/>
      <c r="YT5483" s="68"/>
      <c r="YU5483" s="68"/>
      <c r="YV5483" s="68"/>
      <c r="YW5483" s="68"/>
      <c r="YX5483" s="68">
        <v>0.99752428791700098</v>
      </c>
      <c r="YY5483" s="68"/>
      <c r="YZ5483" s="68"/>
      <c r="ZA5483" s="68"/>
      <c r="ZB5483" s="68"/>
      <c r="ZC5483" s="68"/>
      <c r="ZD5483" s="68"/>
    </row>
    <row r="5484" spans="658:680" x14ac:dyDescent="0.25">
      <c r="YH5484" s="68"/>
      <c r="YI5484" s="68"/>
      <c r="YJ5484" s="68"/>
      <c r="YK5484" s="68"/>
      <c r="YL5484" s="68"/>
      <c r="YM5484" s="68"/>
      <c r="YN5484" s="68"/>
      <c r="YO5484" s="68"/>
      <c r="YP5484" s="68"/>
      <c r="YQ5484" s="68"/>
      <c r="YR5484" s="68"/>
      <c r="YS5484" s="68"/>
      <c r="YT5484" s="68"/>
      <c r="YU5484" s="68"/>
      <c r="YV5484" s="68"/>
      <c r="YW5484" s="68"/>
      <c r="YX5484" s="68">
        <v>0.99751949068321799</v>
      </c>
      <c r="YY5484" s="68"/>
      <c r="YZ5484" s="68"/>
      <c r="ZA5484" s="68"/>
      <c r="ZB5484" s="68"/>
      <c r="ZC5484" s="68"/>
      <c r="ZD5484" s="68"/>
    </row>
    <row r="5485" spans="658:680" x14ac:dyDescent="0.25">
      <c r="YH5485" s="68"/>
      <c r="YI5485" s="68"/>
      <c r="YJ5485" s="68"/>
      <c r="YK5485" s="68"/>
      <c r="YL5485" s="68"/>
      <c r="YM5485" s="68"/>
      <c r="YN5485" s="68"/>
      <c r="YO5485" s="68"/>
      <c r="YP5485" s="68"/>
      <c r="YQ5485" s="68"/>
      <c r="YR5485" s="68"/>
      <c r="YS5485" s="68"/>
      <c r="YT5485" s="68"/>
      <c r="YU5485" s="68"/>
      <c r="YV5485" s="68"/>
      <c r="YW5485" s="68"/>
      <c r="YX5485" s="68">
        <v>0.99751694022300996</v>
      </c>
      <c r="YY5485" s="68"/>
      <c r="YZ5485" s="68"/>
      <c r="ZA5485" s="68"/>
      <c r="ZB5485" s="68"/>
      <c r="ZC5485" s="68"/>
      <c r="ZD5485" s="68"/>
    </row>
    <row r="5486" spans="658:680" x14ac:dyDescent="0.25">
      <c r="YH5486" s="68"/>
      <c r="YI5486" s="68"/>
      <c r="YJ5486" s="68"/>
      <c r="YK5486" s="68"/>
      <c r="YL5486" s="68"/>
      <c r="YM5486" s="68"/>
      <c r="YN5486" s="68"/>
      <c r="YO5486" s="68"/>
      <c r="YP5486" s="68"/>
      <c r="YQ5486" s="68"/>
      <c r="YR5486" s="68"/>
      <c r="YS5486" s="68"/>
      <c r="YT5486" s="68"/>
      <c r="YU5486" s="68"/>
      <c r="YV5486" s="68"/>
      <c r="YW5486" s="68"/>
      <c r="YX5486" s="68">
        <v>0.99750997388550999</v>
      </c>
      <c r="YY5486" s="68"/>
      <c r="YZ5486" s="68"/>
      <c r="ZA5486" s="68"/>
      <c r="ZB5486" s="68"/>
      <c r="ZC5486" s="68"/>
      <c r="ZD5486" s="68"/>
    </row>
    <row r="5487" spans="658:680" x14ac:dyDescent="0.25">
      <c r="YH5487" s="68"/>
      <c r="YI5487" s="68"/>
      <c r="YJ5487" s="68"/>
      <c r="YK5487" s="68"/>
      <c r="YL5487" s="68"/>
      <c r="YM5487" s="68"/>
      <c r="YN5487" s="68"/>
      <c r="YO5487" s="68"/>
      <c r="YP5487" s="68"/>
      <c r="YQ5487" s="68"/>
      <c r="YR5487" s="68"/>
      <c r="YS5487" s="68"/>
      <c r="YT5487" s="68"/>
      <c r="YU5487" s="68"/>
      <c r="YV5487" s="68"/>
      <c r="YW5487" s="68"/>
      <c r="YX5487" s="68">
        <v>0.99750812219987794</v>
      </c>
      <c r="YY5487" s="68"/>
      <c r="YZ5487" s="68"/>
      <c r="ZA5487" s="68"/>
      <c r="ZB5487" s="68"/>
      <c r="ZC5487" s="68"/>
      <c r="ZD5487" s="68"/>
    </row>
    <row r="5488" spans="658:680" x14ac:dyDescent="0.25">
      <c r="YH5488" s="68"/>
      <c r="YI5488" s="68"/>
      <c r="YJ5488" s="68"/>
      <c r="YK5488" s="68"/>
      <c r="YL5488" s="68"/>
      <c r="YM5488" s="68"/>
      <c r="YN5488" s="68"/>
      <c r="YO5488" s="68"/>
      <c r="YP5488" s="68"/>
      <c r="YQ5488" s="68"/>
      <c r="YR5488" s="68"/>
      <c r="YS5488" s="68"/>
      <c r="YT5488" s="68"/>
      <c r="YU5488" s="68"/>
      <c r="YV5488" s="68"/>
      <c r="YW5488" s="68"/>
      <c r="YX5488" s="68">
        <v>0.99750178626238695</v>
      </c>
      <c r="YY5488" s="68"/>
      <c r="YZ5488" s="68"/>
      <c r="ZA5488" s="68"/>
      <c r="ZB5488" s="68"/>
      <c r="ZC5488" s="68"/>
      <c r="ZD5488" s="68"/>
    </row>
    <row r="5489" spans="658:680" x14ac:dyDescent="0.25">
      <c r="YH5489" s="68"/>
      <c r="YI5489" s="68"/>
      <c r="YJ5489" s="68"/>
      <c r="YK5489" s="68"/>
      <c r="YL5489" s="68"/>
      <c r="YM5489" s="68"/>
      <c r="YN5489" s="68"/>
      <c r="YO5489" s="68"/>
      <c r="YP5489" s="68"/>
      <c r="YQ5489" s="68"/>
      <c r="YR5489" s="68"/>
      <c r="YS5489" s="68"/>
      <c r="YT5489" s="68"/>
      <c r="YU5489" s="68"/>
      <c r="YV5489" s="68"/>
      <c r="YW5489" s="68"/>
      <c r="YX5489" s="68">
        <v>0.99748686873544801</v>
      </c>
      <c r="YY5489" s="68"/>
      <c r="YZ5489" s="68"/>
      <c r="ZA5489" s="68"/>
      <c r="ZB5489" s="68"/>
      <c r="ZC5489" s="68"/>
      <c r="ZD5489" s="68"/>
    </row>
    <row r="5490" spans="658:680" x14ac:dyDescent="0.25">
      <c r="YH5490" s="68"/>
      <c r="YI5490" s="68"/>
      <c r="YJ5490" s="68"/>
      <c r="YK5490" s="68"/>
      <c r="YL5490" s="68"/>
      <c r="YM5490" s="68"/>
      <c r="YN5490" s="68"/>
      <c r="YO5490" s="68"/>
      <c r="YP5490" s="68"/>
      <c r="YQ5490" s="68"/>
      <c r="YR5490" s="68"/>
      <c r="YS5490" s="68"/>
      <c r="YT5490" s="68"/>
      <c r="YU5490" s="68"/>
      <c r="YV5490" s="68"/>
      <c r="YW5490" s="68"/>
      <c r="YX5490" s="68">
        <v>0.99747923410370798</v>
      </c>
      <c r="YY5490" s="68"/>
      <c r="YZ5490" s="68"/>
      <c r="ZA5490" s="68"/>
      <c r="ZB5490" s="68"/>
      <c r="ZC5490" s="68"/>
      <c r="ZD5490" s="68"/>
    </row>
    <row r="5491" spans="658:680" x14ac:dyDescent="0.25">
      <c r="YH5491" s="68"/>
      <c r="YI5491" s="68"/>
      <c r="YJ5491" s="68"/>
      <c r="YK5491" s="68"/>
      <c r="YL5491" s="68"/>
      <c r="YM5491" s="68"/>
      <c r="YN5491" s="68"/>
      <c r="YO5491" s="68"/>
      <c r="YP5491" s="68"/>
      <c r="YQ5491" s="68"/>
      <c r="YR5491" s="68"/>
      <c r="YS5491" s="68"/>
      <c r="YT5491" s="68"/>
      <c r="YU5491" s="68"/>
      <c r="YV5491" s="68"/>
      <c r="YW5491" s="68"/>
      <c r="YX5491" s="68">
        <v>0.997478068527058</v>
      </c>
      <c r="YY5491" s="68"/>
      <c r="YZ5491" s="68"/>
      <c r="ZA5491" s="68"/>
      <c r="ZB5491" s="68"/>
      <c r="ZC5491" s="68"/>
      <c r="ZD5491" s="68"/>
    </row>
    <row r="5492" spans="658:680" x14ac:dyDescent="0.25">
      <c r="YH5492" s="68"/>
      <c r="YI5492" s="68"/>
      <c r="YJ5492" s="68"/>
      <c r="YK5492" s="68"/>
      <c r="YL5492" s="68"/>
      <c r="YM5492" s="68"/>
      <c r="YN5492" s="68"/>
      <c r="YO5492" s="68"/>
      <c r="YP5492" s="68"/>
      <c r="YQ5492" s="68"/>
      <c r="YR5492" s="68"/>
      <c r="YS5492" s="68"/>
      <c r="YT5492" s="68"/>
      <c r="YU5492" s="68"/>
      <c r="YV5492" s="68"/>
      <c r="YW5492" s="68"/>
      <c r="YX5492" s="68">
        <v>0.99747505318403695</v>
      </c>
      <c r="YY5492" s="68"/>
      <c r="YZ5492" s="68"/>
      <c r="ZA5492" s="68"/>
      <c r="ZB5492" s="68"/>
      <c r="ZC5492" s="68"/>
      <c r="ZD5492" s="68"/>
    </row>
    <row r="5493" spans="658:680" x14ac:dyDescent="0.25">
      <c r="YH5493" s="68"/>
      <c r="YI5493" s="68"/>
      <c r="YJ5493" s="68"/>
      <c r="YK5493" s="68"/>
      <c r="YL5493" s="68"/>
      <c r="YM5493" s="68"/>
      <c r="YN5493" s="68"/>
      <c r="YO5493" s="68"/>
      <c r="YP5493" s="68"/>
      <c r="YQ5493" s="68"/>
      <c r="YR5493" s="68"/>
      <c r="YS5493" s="68"/>
      <c r="YT5493" s="68"/>
      <c r="YU5493" s="68"/>
      <c r="YV5493" s="68"/>
      <c r="YW5493" s="68"/>
      <c r="YX5493" s="68">
        <v>0.99747343633249896</v>
      </c>
      <c r="YY5493" s="68"/>
      <c r="YZ5493" s="68"/>
      <c r="ZA5493" s="68"/>
      <c r="ZB5493" s="68"/>
      <c r="ZC5493" s="68"/>
      <c r="ZD5493" s="68"/>
    </row>
    <row r="5494" spans="658:680" x14ac:dyDescent="0.25">
      <c r="YH5494" s="68"/>
      <c r="YI5494" s="68"/>
      <c r="YJ5494" s="68"/>
      <c r="YK5494" s="68"/>
      <c r="YL5494" s="68"/>
      <c r="YM5494" s="68"/>
      <c r="YN5494" s="68"/>
      <c r="YO5494" s="68"/>
      <c r="YP5494" s="68"/>
      <c r="YQ5494" s="68"/>
      <c r="YR5494" s="68"/>
      <c r="YS5494" s="68"/>
      <c r="YT5494" s="68"/>
      <c r="YU5494" s="68"/>
      <c r="YV5494" s="68"/>
      <c r="YW5494" s="68"/>
      <c r="YX5494" s="68">
        <v>0.99747329096023896</v>
      </c>
      <c r="YY5494" s="68"/>
      <c r="YZ5494" s="68"/>
      <c r="ZA5494" s="68"/>
      <c r="ZB5494" s="68"/>
      <c r="ZC5494" s="68"/>
      <c r="ZD5494" s="68"/>
    </row>
    <row r="5495" spans="658:680" x14ac:dyDescent="0.25">
      <c r="YH5495" s="68"/>
      <c r="YI5495" s="68"/>
      <c r="YJ5495" s="68"/>
      <c r="YK5495" s="68"/>
      <c r="YL5495" s="68"/>
      <c r="YM5495" s="68"/>
      <c r="YN5495" s="68"/>
      <c r="YO5495" s="68"/>
      <c r="YP5495" s="68"/>
      <c r="YQ5495" s="68"/>
      <c r="YR5495" s="68"/>
      <c r="YS5495" s="68"/>
      <c r="YT5495" s="68"/>
      <c r="YU5495" s="68"/>
      <c r="YV5495" s="68"/>
      <c r="YW5495" s="68"/>
      <c r="YX5495" s="68">
        <v>0.99747001952721803</v>
      </c>
      <c r="YY5495" s="68"/>
      <c r="YZ5495" s="68"/>
      <c r="ZA5495" s="68"/>
      <c r="ZB5495" s="68"/>
      <c r="ZC5495" s="68"/>
      <c r="ZD5495" s="68"/>
    </row>
    <row r="5496" spans="658:680" x14ac:dyDescent="0.25">
      <c r="YH5496" s="68"/>
      <c r="YI5496" s="68"/>
      <c r="YJ5496" s="68"/>
      <c r="YK5496" s="68"/>
      <c r="YL5496" s="68"/>
      <c r="YM5496" s="68"/>
      <c r="YN5496" s="68"/>
      <c r="YO5496" s="68"/>
      <c r="YP5496" s="68"/>
      <c r="YQ5496" s="68"/>
      <c r="YR5496" s="68"/>
      <c r="YS5496" s="68"/>
      <c r="YT5496" s="68"/>
      <c r="YU5496" s="68"/>
      <c r="YV5496" s="68"/>
      <c r="YW5496" s="68"/>
      <c r="YX5496" s="68">
        <v>0.99746689824499202</v>
      </c>
      <c r="YY5496" s="68"/>
      <c r="YZ5496" s="68"/>
      <c r="ZA5496" s="68"/>
      <c r="ZB5496" s="68"/>
      <c r="ZC5496" s="68"/>
      <c r="ZD5496" s="68"/>
    </row>
    <row r="5497" spans="658:680" x14ac:dyDescent="0.25">
      <c r="YH5497" s="68"/>
      <c r="YI5497" s="68"/>
      <c r="YJ5497" s="68"/>
      <c r="YK5497" s="68"/>
      <c r="YL5497" s="68"/>
      <c r="YM5497" s="68"/>
      <c r="YN5497" s="68"/>
      <c r="YO5497" s="68"/>
      <c r="YP5497" s="68"/>
      <c r="YQ5497" s="68"/>
      <c r="YR5497" s="68"/>
      <c r="YS5497" s="68"/>
      <c r="YT5497" s="68"/>
      <c r="YU5497" s="68"/>
      <c r="YV5497" s="68"/>
      <c r="YW5497" s="68"/>
      <c r="YX5497" s="68">
        <v>0.99746495639380905</v>
      </c>
      <c r="YY5497" s="68"/>
      <c r="YZ5497" s="68"/>
      <c r="ZA5497" s="68"/>
      <c r="ZB5497" s="68"/>
      <c r="ZC5497" s="68"/>
      <c r="ZD5497" s="68"/>
    </row>
    <row r="5498" spans="658:680" x14ac:dyDescent="0.25">
      <c r="YH5498" s="68"/>
      <c r="YI5498" s="68"/>
      <c r="YJ5498" s="68"/>
      <c r="YK5498" s="68"/>
      <c r="YL5498" s="68"/>
      <c r="YM5498" s="68"/>
      <c r="YN5498" s="68"/>
      <c r="YO5498" s="68"/>
      <c r="YP5498" s="68"/>
      <c r="YQ5498" s="68"/>
      <c r="YR5498" s="68"/>
      <c r="YS5498" s="68"/>
      <c r="YT5498" s="68"/>
      <c r="YU5498" s="68"/>
      <c r="YV5498" s="68"/>
      <c r="YW5498" s="68"/>
      <c r="YX5498" s="68">
        <v>0.99746343664184001</v>
      </c>
      <c r="YY5498" s="68"/>
      <c r="YZ5498" s="68"/>
      <c r="ZA5498" s="68"/>
      <c r="ZB5498" s="68"/>
      <c r="ZC5498" s="68"/>
      <c r="ZD5498" s="68"/>
    </row>
    <row r="5499" spans="658:680" x14ac:dyDescent="0.25">
      <c r="YH5499" s="68"/>
      <c r="YI5499" s="68"/>
      <c r="YJ5499" s="68"/>
      <c r="YK5499" s="68"/>
      <c r="YL5499" s="68"/>
      <c r="YM5499" s="68"/>
      <c r="YN5499" s="68"/>
      <c r="YO5499" s="68"/>
      <c r="YP5499" s="68"/>
      <c r="YQ5499" s="68"/>
      <c r="YR5499" s="68"/>
      <c r="YS5499" s="68"/>
      <c r="YT5499" s="68"/>
      <c r="YU5499" s="68"/>
      <c r="YV5499" s="68"/>
      <c r="YW5499" s="68"/>
      <c r="YX5499" s="68">
        <v>0.99745762677468797</v>
      </c>
      <c r="YY5499" s="68"/>
      <c r="YZ5499" s="68"/>
      <c r="ZA5499" s="68"/>
      <c r="ZB5499" s="68"/>
      <c r="ZC5499" s="68"/>
      <c r="ZD5499" s="68"/>
    </row>
    <row r="5500" spans="658:680" x14ac:dyDescent="0.25">
      <c r="YH5500" s="68"/>
      <c r="YI5500" s="68"/>
      <c r="YJ5500" s="68"/>
      <c r="YK5500" s="68"/>
      <c r="YL5500" s="68"/>
      <c r="YM5500" s="68"/>
      <c r="YN5500" s="68"/>
      <c r="YO5500" s="68"/>
      <c r="YP5500" s="68"/>
      <c r="YQ5500" s="68"/>
      <c r="YR5500" s="68"/>
      <c r="YS5500" s="68"/>
      <c r="YT5500" s="68"/>
      <c r="YU5500" s="68"/>
      <c r="YV5500" s="68"/>
      <c r="YW5500" s="68"/>
      <c r="YX5500" s="68">
        <v>0.99745205902680101</v>
      </c>
      <c r="YY5500" s="68"/>
      <c r="YZ5500" s="68"/>
      <c r="ZA5500" s="68"/>
      <c r="ZB5500" s="68"/>
      <c r="ZC5500" s="68"/>
      <c r="ZD5500" s="68"/>
    </row>
    <row r="5501" spans="658:680" x14ac:dyDescent="0.25">
      <c r="YH5501" s="68"/>
      <c r="YI5501" s="68"/>
      <c r="YJ5501" s="68"/>
      <c r="YK5501" s="68"/>
      <c r="YL5501" s="68"/>
      <c r="YM5501" s="68"/>
      <c r="YN5501" s="68"/>
      <c r="YO5501" s="68"/>
      <c r="YP5501" s="68"/>
      <c r="YQ5501" s="68"/>
      <c r="YR5501" s="68"/>
      <c r="YS5501" s="68"/>
      <c r="YT5501" s="68"/>
      <c r="YU5501" s="68"/>
      <c r="YV5501" s="68"/>
      <c r="YW5501" s="68"/>
      <c r="YX5501" s="68">
        <v>0.99744334058826301</v>
      </c>
      <c r="YY5501" s="68"/>
      <c r="YZ5501" s="68"/>
      <c r="ZA5501" s="68"/>
      <c r="ZB5501" s="68"/>
      <c r="ZC5501" s="68"/>
      <c r="ZD5501" s="68"/>
    </row>
    <row r="5502" spans="658:680" x14ac:dyDescent="0.25">
      <c r="YH5502" s="68"/>
      <c r="YI5502" s="68"/>
      <c r="YJ5502" s="68"/>
      <c r="YK5502" s="68"/>
      <c r="YL5502" s="68"/>
      <c r="YM5502" s="68"/>
      <c r="YN5502" s="68"/>
      <c r="YO5502" s="68"/>
      <c r="YP5502" s="68"/>
      <c r="YQ5502" s="68"/>
      <c r="YR5502" s="68"/>
      <c r="YS5502" s="68"/>
      <c r="YT5502" s="68"/>
      <c r="YU5502" s="68"/>
      <c r="YV5502" s="68"/>
      <c r="YW5502" s="68"/>
      <c r="YX5502" s="68">
        <v>0.99743566265378103</v>
      </c>
      <c r="YY5502" s="68"/>
      <c r="YZ5502" s="68"/>
      <c r="ZA5502" s="68"/>
      <c r="ZB5502" s="68"/>
      <c r="ZC5502" s="68"/>
      <c r="ZD5502" s="68"/>
    </row>
    <row r="5503" spans="658:680" x14ac:dyDescent="0.25">
      <c r="YH5503" s="68"/>
      <c r="YI5503" s="68"/>
      <c r="YJ5503" s="68"/>
      <c r="YK5503" s="68"/>
      <c r="YL5503" s="68"/>
      <c r="YM5503" s="68"/>
      <c r="YN5503" s="68"/>
      <c r="YO5503" s="68"/>
      <c r="YP5503" s="68"/>
      <c r="YQ5503" s="68"/>
      <c r="YR5503" s="68"/>
      <c r="YS5503" s="68"/>
      <c r="YT5503" s="68"/>
      <c r="YU5503" s="68"/>
      <c r="YV5503" s="68"/>
      <c r="YW5503" s="68"/>
      <c r="YX5503" s="68">
        <v>0.99743470192080896</v>
      </c>
      <c r="YY5503" s="68"/>
      <c r="YZ5503" s="68"/>
      <c r="ZA5503" s="68"/>
      <c r="ZB5503" s="68"/>
      <c r="ZC5503" s="68"/>
      <c r="ZD5503" s="68"/>
    </row>
    <row r="5504" spans="658:680" x14ac:dyDescent="0.25">
      <c r="YH5504" s="68"/>
      <c r="YI5504" s="68"/>
      <c r="YJ5504" s="68"/>
      <c r="YK5504" s="68"/>
      <c r="YL5504" s="68"/>
      <c r="YM5504" s="68"/>
      <c r="YN5504" s="68"/>
      <c r="YO5504" s="68"/>
      <c r="YP5504" s="68"/>
      <c r="YQ5504" s="68"/>
      <c r="YR5504" s="68"/>
      <c r="YS5504" s="68"/>
      <c r="YT5504" s="68"/>
      <c r="YU5504" s="68"/>
      <c r="YV5504" s="68"/>
      <c r="YW5504" s="68"/>
      <c r="YX5504" s="68">
        <v>0.99742714443469505</v>
      </c>
      <c r="YY5504" s="68"/>
      <c r="YZ5504" s="68"/>
      <c r="ZA5504" s="68"/>
      <c r="ZB5504" s="68"/>
      <c r="ZC5504" s="68"/>
      <c r="ZD5504" s="68"/>
    </row>
    <row r="5505" spans="658:680" x14ac:dyDescent="0.25">
      <c r="YH5505" s="68"/>
      <c r="YI5505" s="68"/>
      <c r="YJ5505" s="68"/>
      <c r="YK5505" s="68"/>
      <c r="YL5505" s="68"/>
      <c r="YM5505" s="68"/>
      <c r="YN5505" s="68"/>
      <c r="YO5505" s="68"/>
      <c r="YP5505" s="68"/>
      <c r="YQ5505" s="68"/>
      <c r="YR5505" s="68"/>
      <c r="YS5505" s="68"/>
      <c r="YT5505" s="68"/>
      <c r="YU5505" s="68"/>
      <c r="YV5505" s="68"/>
      <c r="YW5505" s="68"/>
      <c r="YX5505" s="68">
        <v>0.99741866385227096</v>
      </c>
      <c r="YY5505" s="68"/>
      <c r="YZ5505" s="68"/>
      <c r="ZA5505" s="68"/>
      <c r="ZB5505" s="68"/>
      <c r="ZC5505" s="68"/>
      <c r="ZD5505" s="68"/>
    </row>
    <row r="5506" spans="658:680" x14ac:dyDescent="0.25">
      <c r="YH5506" s="68"/>
      <c r="YI5506" s="68"/>
      <c r="YJ5506" s="68"/>
      <c r="YK5506" s="68"/>
      <c r="YL5506" s="68"/>
      <c r="YM5506" s="68"/>
      <c r="YN5506" s="68"/>
      <c r="YO5506" s="68"/>
      <c r="YP5506" s="68"/>
      <c r="YQ5506" s="68"/>
      <c r="YR5506" s="68"/>
      <c r="YS5506" s="68"/>
      <c r="YT5506" s="68"/>
      <c r="YU5506" s="68"/>
      <c r="YV5506" s="68"/>
      <c r="YW5506" s="68"/>
      <c r="YX5506" s="68">
        <v>0.99740364009252702</v>
      </c>
      <c r="YY5506" s="68"/>
      <c r="YZ5506" s="68"/>
      <c r="ZA5506" s="68"/>
      <c r="ZB5506" s="68"/>
      <c r="ZC5506" s="68"/>
      <c r="ZD5506" s="68"/>
    </row>
    <row r="5507" spans="658:680" x14ac:dyDescent="0.25">
      <c r="YH5507" s="68"/>
      <c r="YI5507" s="68"/>
      <c r="YJ5507" s="68"/>
      <c r="YK5507" s="68"/>
      <c r="YL5507" s="68"/>
      <c r="YM5507" s="68"/>
      <c r="YN5507" s="68"/>
      <c r="YO5507" s="68"/>
      <c r="YP5507" s="68"/>
      <c r="YQ5507" s="68"/>
      <c r="YR5507" s="68"/>
      <c r="YS5507" s="68"/>
      <c r="YT5507" s="68"/>
      <c r="YU5507" s="68"/>
      <c r="YV5507" s="68"/>
      <c r="YW5507" s="68"/>
      <c r="YX5507" s="68">
        <v>0.99739976658116303</v>
      </c>
      <c r="YY5507" s="68"/>
      <c r="YZ5507" s="68"/>
      <c r="ZA5507" s="68"/>
      <c r="ZB5507" s="68"/>
      <c r="ZC5507" s="68"/>
      <c r="ZD5507" s="68"/>
    </row>
    <row r="5508" spans="658:680" x14ac:dyDescent="0.25">
      <c r="YH5508" s="68"/>
      <c r="YI5508" s="68"/>
      <c r="YJ5508" s="68"/>
      <c r="YK5508" s="68"/>
      <c r="YL5508" s="68"/>
      <c r="YM5508" s="68"/>
      <c r="YN5508" s="68"/>
      <c r="YO5508" s="68"/>
      <c r="YP5508" s="68"/>
      <c r="YQ5508" s="68"/>
      <c r="YR5508" s="68"/>
      <c r="YS5508" s="68"/>
      <c r="YT5508" s="68"/>
      <c r="YU5508" s="68"/>
      <c r="YV5508" s="68"/>
      <c r="YW5508" s="68"/>
      <c r="YX5508" s="68">
        <v>0.997399623013281</v>
      </c>
      <c r="YY5508" s="68"/>
      <c r="YZ5508" s="68"/>
      <c r="ZA5508" s="68"/>
      <c r="ZB5508" s="68"/>
      <c r="ZC5508" s="68"/>
      <c r="ZD5508" s="68"/>
    </row>
    <row r="5509" spans="658:680" x14ac:dyDescent="0.25">
      <c r="YH5509" s="68"/>
      <c r="YI5509" s="68"/>
      <c r="YJ5509" s="68"/>
      <c r="YK5509" s="68"/>
      <c r="YL5509" s="68"/>
      <c r="YM5509" s="68"/>
      <c r="YN5509" s="68"/>
      <c r="YO5509" s="68"/>
      <c r="YP5509" s="68"/>
      <c r="YQ5509" s="68"/>
      <c r="YR5509" s="68"/>
      <c r="YS5509" s="68"/>
      <c r="YT5509" s="68"/>
      <c r="YU5509" s="68"/>
      <c r="YV5509" s="68"/>
      <c r="YW5509" s="68"/>
      <c r="YX5509" s="68">
        <v>0.99739312650564105</v>
      </c>
      <c r="YY5509" s="68"/>
      <c r="YZ5509" s="68"/>
      <c r="ZA5509" s="68"/>
      <c r="ZB5509" s="68"/>
      <c r="ZC5509" s="68"/>
      <c r="ZD5509" s="68"/>
    </row>
    <row r="5510" spans="658:680" x14ac:dyDescent="0.25">
      <c r="YH5510" s="68"/>
      <c r="YI5510" s="68"/>
      <c r="YJ5510" s="68"/>
      <c r="YK5510" s="68"/>
      <c r="YL5510" s="68"/>
      <c r="YM5510" s="68"/>
      <c r="YN5510" s="68"/>
      <c r="YO5510" s="68"/>
      <c r="YP5510" s="68"/>
      <c r="YQ5510" s="68"/>
      <c r="YR5510" s="68"/>
      <c r="YS5510" s="68"/>
      <c r="YT5510" s="68"/>
      <c r="YU5510" s="68"/>
      <c r="YV5510" s="68"/>
      <c r="YW5510" s="68"/>
      <c r="YX5510" s="68">
        <v>0.99738047142068298</v>
      </c>
      <c r="YY5510" s="68"/>
      <c r="YZ5510" s="68"/>
      <c r="ZA5510" s="68"/>
      <c r="ZB5510" s="68"/>
      <c r="ZC5510" s="68"/>
      <c r="ZD5510" s="68"/>
    </row>
    <row r="5511" spans="658:680" x14ac:dyDescent="0.25">
      <c r="YH5511" s="68"/>
      <c r="YI5511" s="68"/>
      <c r="YJ5511" s="68"/>
      <c r="YK5511" s="68"/>
      <c r="YL5511" s="68"/>
      <c r="YM5511" s="68"/>
      <c r="YN5511" s="68"/>
      <c r="YO5511" s="68"/>
      <c r="YP5511" s="68"/>
      <c r="YQ5511" s="68"/>
      <c r="YR5511" s="68"/>
      <c r="YS5511" s="68"/>
      <c r="YT5511" s="68"/>
      <c r="YU5511" s="68"/>
      <c r="YV5511" s="68"/>
      <c r="YW5511" s="68"/>
      <c r="YX5511" s="68">
        <v>0.99737960750854504</v>
      </c>
      <c r="YY5511" s="68"/>
      <c r="YZ5511" s="68"/>
      <c r="ZA5511" s="68"/>
      <c r="ZB5511" s="68"/>
      <c r="ZC5511" s="68"/>
      <c r="ZD5511" s="68"/>
    </row>
    <row r="5512" spans="658:680" x14ac:dyDescent="0.25">
      <c r="YH5512" s="68"/>
      <c r="YI5512" s="68"/>
      <c r="YJ5512" s="68"/>
      <c r="YK5512" s="68"/>
      <c r="YL5512" s="68"/>
      <c r="YM5512" s="68"/>
      <c r="YN5512" s="68"/>
      <c r="YO5512" s="68"/>
      <c r="YP5512" s="68"/>
      <c r="YQ5512" s="68"/>
      <c r="YR5512" s="68"/>
      <c r="YS5512" s="68"/>
      <c r="YT5512" s="68"/>
      <c r="YU5512" s="68"/>
      <c r="YV5512" s="68"/>
      <c r="YW5512" s="68"/>
      <c r="YX5512" s="68">
        <v>0.99737733986323795</v>
      </c>
      <c r="YY5512" s="68"/>
      <c r="YZ5512" s="68"/>
      <c r="ZA5512" s="68"/>
      <c r="ZB5512" s="68"/>
      <c r="ZC5512" s="68"/>
      <c r="ZD5512" s="68"/>
    </row>
    <row r="5513" spans="658:680" x14ac:dyDescent="0.25">
      <c r="YH5513" s="68"/>
      <c r="YI5513" s="68"/>
      <c r="YJ5513" s="68"/>
      <c r="YK5513" s="68"/>
      <c r="YL5513" s="68"/>
      <c r="YM5513" s="68"/>
      <c r="YN5513" s="68"/>
      <c r="YO5513" s="68"/>
      <c r="YP5513" s="68"/>
      <c r="YQ5513" s="68"/>
      <c r="YR5513" s="68"/>
      <c r="YS5513" s="68"/>
      <c r="YT5513" s="68"/>
      <c r="YU5513" s="68"/>
      <c r="YV5513" s="68"/>
      <c r="YW5513" s="68"/>
      <c r="YX5513" s="68">
        <v>0.99737732620330499</v>
      </c>
      <c r="YY5513" s="68"/>
      <c r="YZ5513" s="68"/>
      <c r="ZA5513" s="68"/>
      <c r="ZB5513" s="68"/>
      <c r="ZC5513" s="68"/>
      <c r="ZD5513" s="68"/>
    </row>
    <row r="5514" spans="658:680" x14ac:dyDescent="0.25">
      <c r="YH5514" s="68"/>
      <c r="YI5514" s="68"/>
      <c r="YJ5514" s="68"/>
      <c r="YK5514" s="68"/>
      <c r="YL5514" s="68"/>
      <c r="YM5514" s="68"/>
      <c r="YN5514" s="68"/>
      <c r="YO5514" s="68"/>
      <c r="YP5514" s="68"/>
      <c r="YQ5514" s="68"/>
      <c r="YR5514" s="68"/>
      <c r="YS5514" s="68"/>
      <c r="YT5514" s="68"/>
      <c r="YU5514" s="68"/>
      <c r="YV5514" s="68"/>
      <c r="YW5514" s="68"/>
      <c r="YX5514" s="68">
        <v>0.99737391443674095</v>
      </c>
      <c r="YY5514" s="68"/>
      <c r="YZ5514" s="68"/>
      <c r="ZA5514" s="68"/>
      <c r="ZB5514" s="68"/>
      <c r="ZC5514" s="68"/>
      <c r="ZD5514" s="68"/>
    </row>
    <row r="5515" spans="658:680" x14ac:dyDescent="0.25">
      <c r="YH5515" s="68"/>
      <c r="YI5515" s="68"/>
      <c r="YJ5515" s="68"/>
      <c r="YK5515" s="68"/>
      <c r="YL5515" s="68"/>
      <c r="YM5515" s="68"/>
      <c r="YN5515" s="68"/>
      <c r="YO5515" s="68"/>
      <c r="YP5515" s="68"/>
      <c r="YQ5515" s="68"/>
      <c r="YR5515" s="68"/>
      <c r="YS5515" s="68"/>
      <c r="YT5515" s="68"/>
      <c r="YU5515" s="68"/>
      <c r="YV5515" s="68"/>
      <c r="YW5515" s="68"/>
      <c r="YX5515" s="68">
        <v>0.99736689978517401</v>
      </c>
      <c r="YY5515" s="68"/>
      <c r="YZ5515" s="68"/>
      <c r="ZA5515" s="68"/>
      <c r="ZB5515" s="68"/>
      <c r="ZC5515" s="68"/>
      <c r="ZD5515" s="68"/>
    </row>
    <row r="5516" spans="658:680" x14ac:dyDescent="0.25">
      <c r="YH5516" s="68"/>
      <c r="YI5516" s="68"/>
      <c r="YJ5516" s="68"/>
      <c r="YK5516" s="68"/>
      <c r="YL5516" s="68"/>
      <c r="YM5516" s="68"/>
      <c r="YN5516" s="68"/>
      <c r="YO5516" s="68"/>
      <c r="YP5516" s="68"/>
      <c r="YQ5516" s="68"/>
      <c r="YR5516" s="68"/>
      <c r="YS5516" s="68"/>
      <c r="YT5516" s="68"/>
      <c r="YU5516" s="68"/>
      <c r="YV5516" s="68"/>
      <c r="YW5516" s="68"/>
      <c r="YX5516" s="68">
        <v>0.99736299361735603</v>
      </c>
      <c r="YY5516" s="68"/>
      <c r="YZ5516" s="68"/>
      <c r="ZA5516" s="68"/>
      <c r="ZB5516" s="68"/>
      <c r="ZC5516" s="68"/>
      <c r="ZD5516" s="68"/>
    </row>
    <row r="5517" spans="658:680" x14ac:dyDescent="0.25">
      <c r="YH5517" s="68"/>
      <c r="YI5517" s="68"/>
      <c r="YJ5517" s="68"/>
      <c r="YK5517" s="68"/>
      <c r="YL5517" s="68"/>
      <c r="YM5517" s="68"/>
      <c r="YN5517" s="68"/>
      <c r="YO5517" s="68"/>
      <c r="YP5517" s="68"/>
      <c r="YQ5517" s="68"/>
      <c r="YR5517" s="68"/>
      <c r="YS5517" s="68"/>
      <c r="YT5517" s="68"/>
      <c r="YU5517" s="68"/>
      <c r="YV5517" s="68"/>
      <c r="YW5517" s="68"/>
      <c r="YX5517" s="68">
        <v>0.99736093694935901</v>
      </c>
      <c r="YY5517" s="68"/>
      <c r="YZ5517" s="68"/>
      <c r="ZA5517" s="68"/>
      <c r="ZB5517" s="68"/>
      <c r="ZC5517" s="68"/>
      <c r="ZD5517" s="68"/>
    </row>
    <row r="5518" spans="658:680" x14ac:dyDescent="0.25">
      <c r="YH5518" s="68"/>
      <c r="YI5518" s="68"/>
      <c r="YJ5518" s="68"/>
      <c r="YK5518" s="68"/>
      <c r="YL5518" s="68"/>
      <c r="YM5518" s="68"/>
      <c r="YN5518" s="68"/>
      <c r="YO5518" s="68"/>
      <c r="YP5518" s="68"/>
      <c r="YQ5518" s="68"/>
      <c r="YR5518" s="68"/>
      <c r="YS5518" s="68"/>
      <c r="YT5518" s="68"/>
      <c r="YU5518" s="68"/>
      <c r="YV5518" s="68"/>
      <c r="YW5518" s="68"/>
      <c r="YX5518" s="68">
        <v>0.99735690937135801</v>
      </c>
      <c r="YY5518" s="68"/>
      <c r="YZ5518" s="68"/>
      <c r="ZA5518" s="68"/>
      <c r="ZB5518" s="68"/>
      <c r="ZC5518" s="68"/>
      <c r="ZD5518" s="68"/>
    </row>
    <row r="5519" spans="658:680" x14ac:dyDescent="0.25">
      <c r="YH5519" s="68"/>
      <c r="YI5519" s="68"/>
      <c r="YJ5519" s="68"/>
      <c r="YK5519" s="68"/>
      <c r="YL5519" s="68"/>
      <c r="YM5519" s="68"/>
      <c r="YN5519" s="68"/>
      <c r="YO5519" s="68"/>
      <c r="YP5519" s="68"/>
      <c r="YQ5519" s="68"/>
      <c r="YR5519" s="68"/>
      <c r="YS5519" s="68"/>
      <c r="YT5519" s="68"/>
      <c r="YU5519" s="68"/>
      <c r="YV5519" s="68"/>
      <c r="YW5519" s="68"/>
      <c r="YX5519" s="68">
        <v>0.99735137216678704</v>
      </c>
      <c r="YY5519" s="68"/>
      <c r="YZ5519" s="68"/>
      <c r="ZA5519" s="68"/>
      <c r="ZB5519" s="68"/>
      <c r="ZC5519" s="68"/>
      <c r="ZD5519" s="68"/>
    </row>
    <row r="5520" spans="658:680" x14ac:dyDescent="0.25">
      <c r="YH5520" s="68"/>
      <c r="YI5520" s="68"/>
      <c r="YJ5520" s="68"/>
      <c r="YK5520" s="68"/>
      <c r="YL5520" s="68"/>
      <c r="YM5520" s="68"/>
      <c r="YN5520" s="68"/>
      <c r="YO5520" s="68"/>
      <c r="YP5520" s="68"/>
      <c r="YQ5520" s="68"/>
      <c r="YR5520" s="68"/>
      <c r="YS5520" s="68"/>
      <c r="YT5520" s="68"/>
      <c r="YU5520" s="68"/>
      <c r="YV5520" s="68"/>
      <c r="YW5520" s="68"/>
      <c r="YX5520" s="68">
        <v>0.99735046217227796</v>
      </c>
      <c r="YY5520" s="68"/>
      <c r="YZ5520" s="68"/>
      <c r="ZA5520" s="68"/>
      <c r="ZB5520" s="68"/>
      <c r="ZC5520" s="68"/>
      <c r="ZD5520" s="68"/>
    </row>
    <row r="5521" spans="658:680" x14ac:dyDescent="0.25">
      <c r="YH5521" s="68"/>
      <c r="YI5521" s="68"/>
      <c r="YJ5521" s="68"/>
      <c r="YK5521" s="68"/>
      <c r="YL5521" s="68"/>
      <c r="YM5521" s="68"/>
      <c r="YN5521" s="68"/>
      <c r="YO5521" s="68"/>
      <c r="YP5521" s="68"/>
      <c r="YQ5521" s="68"/>
      <c r="YR5521" s="68"/>
      <c r="YS5521" s="68"/>
      <c r="YT5521" s="68"/>
      <c r="YU5521" s="68"/>
      <c r="YV5521" s="68"/>
      <c r="YW5521" s="68"/>
      <c r="YX5521" s="68">
        <v>0.99734224432778096</v>
      </c>
      <c r="YY5521" s="68"/>
      <c r="YZ5521" s="68"/>
      <c r="ZA5521" s="68"/>
      <c r="ZB5521" s="68"/>
      <c r="ZC5521" s="68"/>
      <c r="ZD5521" s="68"/>
    </row>
    <row r="5522" spans="658:680" x14ac:dyDescent="0.25">
      <c r="YH5522" s="68"/>
      <c r="YI5522" s="68"/>
      <c r="YJ5522" s="68"/>
      <c r="YK5522" s="68"/>
      <c r="YL5522" s="68"/>
      <c r="YM5522" s="68"/>
      <c r="YN5522" s="68"/>
      <c r="YO5522" s="68"/>
      <c r="YP5522" s="68"/>
      <c r="YQ5522" s="68"/>
      <c r="YR5522" s="68"/>
      <c r="YS5522" s="68"/>
      <c r="YT5522" s="68"/>
      <c r="YU5522" s="68"/>
      <c r="YV5522" s="68"/>
      <c r="YW5522" s="68"/>
      <c r="YX5522" s="68">
        <v>0.99734197966171101</v>
      </c>
      <c r="YY5522" s="68"/>
      <c r="YZ5522" s="68"/>
      <c r="ZA5522" s="68"/>
      <c r="ZB5522" s="68"/>
      <c r="ZC5522" s="68"/>
      <c r="ZD5522" s="68"/>
    </row>
    <row r="5523" spans="658:680" x14ac:dyDescent="0.25">
      <c r="YH5523" s="68"/>
      <c r="YI5523" s="68"/>
      <c r="YJ5523" s="68"/>
      <c r="YK5523" s="68"/>
      <c r="YL5523" s="68"/>
      <c r="YM5523" s="68"/>
      <c r="YN5523" s="68"/>
      <c r="YO5523" s="68"/>
      <c r="YP5523" s="68"/>
      <c r="YQ5523" s="68"/>
      <c r="YR5523" s="68"/>
      <c r="YS5523" s="68"/>
      <c r="YT5523" s="68"/>
      <c r="YU5523" s="68"/>
      <c r="YV5523" s="68"/>
      <c r="YW5523" s="68"/>
      <c r="YX5523" s="68">
        <v>0.99734195338892495</v>
      </c>
      <c r="YY5523" s="68"/>
      <c r="YZ5523" s="68"/>
      <c r="ZA5523" s="68"/>
      <c r="ZB5523" s="68"/>
      <c r="ZC5523" s="68"/>
      <c r="ZD5523" s="68"/>
    </row>
    <row r="5524" spans="658:680" x14ac:dyDescent="0.25">
      <c r="YH5524" s="68"/>
      <c r="YI5524" s="68"/>
      <c r="YJ5524" s="68"/>
      <c r="YK5524" s="68"/>
      <c r="YL5524" s="68"/>
      <c r="YM5524" s="68"/>
      <c r="YN5524" s="68"/>
      <c r="YO5524" s="68"/>
      <c r="YP5524" s="68"/>
      <c r="YQ5524" s="68"/>
      <c r="YR5524" s="68"/>
      <c r="YS5524" s="68"/>
      <c r="YT5524" s="68"/>
      <c r="YU5524" s="68"/>
      <c r="YV5524" s="68"/>
      <c r="YW5524" s="68"/>
      <c r="YX5524" s="68">
        <v>0.99733409736884704</v>
      </c>
      <c r="YY5524" s="68"/>
      <c r="YZ5524" s="68"/>
      <c r="ZA5524" s="68"/>
      <c r="ZB5524" s="68"/>
      <c r="ZC5524" s="68"/>
      <c r="ZD5524" s="68"/>
    </row>
    <row r="5525" spans="658:680" x14ac:dyDescent="0.25">
      <c r="YH5525" s="68"/>
      <c r="YI5525" s="68"/>
      <c r="YJ5525" s="68"/>
      <c r="YK5525" s="68"/>
      <c r="YL5525" s="68"/>
      <c r="YM5525" s="68"/>
      <c r="YN5525" s="68"/>
      <c r="YO5525" s="68"/>
      <c r="YP5525" s="68"/>
      <c r="YQ5525" s="68"/>
      <c r="YR5525" s="68"/>
      <c r="YS5525" s="68"/>
      <c r="YT5525" s="68"/>
      <c r="YU5525" s="68"/>
      <c r="YV5525" s="68"/>
      <c r="YW5525" s="68"/>
      <c r="YX5525" s="68">
        <v>0.99733307733837795</v>
      </c>
      <c r="YY5525" s="68"/>
      <c r="YZ5525" s="68"/>
      <c r="ZA5525" s="68"/>
      <c r="ZB5525" s="68"/>
      <c r="ZC5525" s="68"/>
      <c r="ZD5525" s="68"/>
    </row>
    <row r="5526" spans="658:680" x14ac:dyDescent="0.25">
      <c r="YH5526" s="68"/>
      <c r="YI5526" s="68"/>
      <c r="YJ5526" s="68"/>
      <c r="YK5526" s="68"/>
      <c r="YL5526" s="68"/>
      <c r="YM5526" s="68"/>
      <c r="YN5526" s="68"/>
      <c r="YO5526" s="68"/>
      <c r="YP5526" s="68"/>
      <c r="YQ5526" s="68"/>
      <c r="YR5526" s="68"/>
      <c r="YS5526" s="68"/>
      <c r="YT5526" s="68"/>
      <c r="YU5526" s="68"/>
      <c r="YV5526" s="68"/>
      <c r="YW5526" s="68"/>
      <c r="YX5526" s="68">
        <v>0.99733085542868805</v>
      </c>
      <c r="YY5526" s="68"/>
      <c r="YZ5526" s="68"/>
      <c r="ZA5526" s="68"/>
      <c r="ZB5526" s="68"/>
      <c r="ZC5526" s="68"/>
      <c r="ZD5526" s="68"/>
    </row>
    <row r="5527" spans="658:680" x14ac:dyDescent="0.25">
      <c r="YH5527" s="68"/>
      <c r="YI5527" s="68"/>
      <c r="YJ5527" s="68"/>
      <c r="YK5527" s="68"/>
      <c r="YL5527" s="68"/>
      <c r="YM5527" s="68"/>
      <c r="YN5527" s="68"/>
      <c r="YO5527" s="68"/>
      <c r="YP5527" s="68"/>
      <c r="YQ5527" s="68"/>
      <c r="YR5527" s="68"/>
      <c r="YS5527" s="68"/>
      <c r="YT5527" s="68"/>
      <c r="YU5527" s="68"/>
      <c r="YV5527" s="68"/>
      <c r="YW5527" s="68"/>
      <c r="YX5527" s="68">
        <v>0.99732491481368901</v>
      </c>
      <c r="YY5527" s="68"/>
      <c r="YZ5527" s="68"/>
      <c r="ZA5527" s="68"/>
      <c r="ZB5527" s="68"/>
      <c r="ZC5527" s="68"/>
      <c r="ZD5527" s="68"/>
    </row>
    <row r="5528" spans="658:680" x14ac:dyDescent="0.25">
      <c r="YH5528" s="68"/>
      <c r="YI5528" s="68"/>
      <c r="YJ5528" s="68"/>
      <c r="YK5528" s="68"/>
      <c r="YL5528" s="68"/>
      <c r="YM5528" s="68"/>
      <c r="YN5528" s="68"/>
      <c r="YO5528" s="68"/>
      <c r="YP5528" s="68"/>
      <c r="YQ5528" s="68"/>
      <c r="YR5528" s="68"/>
      <c r="YS5528" s="68"/>
      <c r="YT5528" s="68"/>
      <c r="YU5528" s="68"/>
      <c r="YV5528" s="68"/>
      <c r="YW5528" s="68"/>
      <c r="YX5528" s="68">
        <v>0.99731786832499303</v>
      </c>
      <c r="YY5528" s="68"/>
      <c r="YZ5528" s="68"/>
      <c r="ZA5528" s="68"/>
      <c r="ZB5528" s="68"/>
      <c r="ZC5528" s="68"/>
      <c r="ZD5528" s="68"/>
    </row>
    <row r="5529" spans="658:680" x14ac:dyDescent="0.25">
      <c r="YH5529" s="68"/>
      <c r="YI5529" s="68"/>
      <c r="YJ5529" s="68"/>
      <c r="YK5529" s="68"/>
      <c r="YL5529" s="68"/>
      <c r="YM5529" s="68"/>
      <c r="YN5529" s="68"/>
      <c r="YO5529" s="68"/>
      <c r="YP5529" s="68"/>
      <c r="YQ5529" s="68"/>
      <c r="YR5529" s="68"/>
      <c r="YS5529" s="68"/>
      <c r="YT5529" s="68"/>
      <c r="YU5529" s="68"/>
      <c r="YV5529" s="68"/>
      <c r="YW5529" s="68"/>
      <c r="YX5529" s="68">
        <v>0.99731646785977301</v>
      </c>
      <c r="YY5529" s="68"/>
      <c r="YZ5529" s="68"/>
      <c r="ZA5529" s="68"/>
      <c r="ZB5529" s="68"/>
      <c r="ZC5529" s="68"/>
      <c r="ZD5529" s="68"/>
    </row>
    <row r="5530" spans="658:680" x14ac:dyDescent="0.25">
      <c r="YH5530" s="68"/>
      <c r="YI5530" s="68"/>
      <c r="YJ5530" s="68"/>
      <c r="YK5530" s="68"/>
      <c r="YL5530" s="68"/>
      <c r="YM5530" s="68"/>
      <c r="YN5530" s="68"/>
      <c r="YO5530" s="68"/>
      <c r="YP5530" s="68"/>
      <c r="YQ5530" s="68"/>
      <c r="YR5530" s="68"/>
      <c r="YS5530" s="68"/>
      <c r="YT5530" s="68"/>
      <c r="YU5530" s="68"/>
      <c r="YV5530" s="68"/>
      <c r="YW5530" s="68"/>
      <c r="YX5530" s="68">
        <v>0.997313487299192</v>
      </c>
      <c r="YY5530" s="68"/>
      <c r="YZ5530" s="68"/>
      <c r="ZA5530" s="68"/>
      <c r="ZB5530" s="68"/>
      <c r="ZC5530" s="68"/>
      <c r="ZD5530" s="68"/>
    </row>
    <row r="5531" spans="658:680" x14ac:dyDescent="0.25">
      <c r="YH5531" s="68"/>
      <c r="YI5531" s="68"/>
      <c r="YJ5531" s="68"/>
      <c r="YK5531" s="68"/>
      <c r="YL5531" s="68"/>
      <c r="YM5531" s="68"/>
      <c r="YN5531" s="68"/>
      <c r="YO5531" s="68"/>
      <c r="YP5531" s="68"/>
      <c r="YQ5531" s="68"/>
      <c r="YR5531" s="68"/>
      <c r="YS5531" s="68"/>
      <c r="YT5531" s="68"/>
      <c r="YU5531" s="68"/>
      <c r="YV5531" s="68"/>
      <c r="YW5531" s="68"/>
      <c r="YX5531" s="68">
        <v>0.99731075228183996</v>
      </c>
      <c r="YY5531" s="68"/>
      <c r="YZ5531" s="68"/>
      <c r="ZA5531" s="68"/>
      <c r="ZB5531" s="68"/>
      <c r="ZC5531" s="68"/>
      <c r="ZD5531" s="68"/>
    </row>
    <row r="5532" spans="658:680" x14ac:dyDescent="0.25">
      <c r="YH5532" s="68"/>
      <c r="YI5532" s="68"/>
      <c r="YJ5532" s="68"/>
      <c r="YK5532" s="68"/>
      <c r="YL5532" s="68"/>
      <c r="YM5532" s="68"/>
      <c r="YN5532" s="68"/>
      <c r="YO5532" s="68"/>
      <c r="YP5532" s="68"/>
      <c r="YQ5532" s="68"/>
      <c r="YR5532" s="68"/>
      <c r="YS5532" s="68"/>
      <c r="YT5532" s="68"/>
      <c r="YU5532" s="68"/>
      <c r="YV5532" s="68"/>
      <c r="YW5532" s="68"/>
      <c r="YX5532" s="68">
        <v>0.99730805590148597</v>
      </c>
      <c r="YY5532" s="68"/>
      <c r="YZ5532" s="68"/>
      <c r="ZA5532" s="68"/>
      <c r="ZB5532" s="68"/>
      <c r="ZC5532" s="68"/>
      <c r="ZD5532" s="68"/>
    </row>
    <row r="5533" spans="658:680" x14ac:dyDescent="0.25">
      <c r="YH5533" s="68"/>
      <c r="YI5533" s="68"/>
      <c r="YJ5533" s="68"/>
      <c r="YK5533" s="68"/>
      <c r="YL5533" s="68"/>
      <c r="YM5533" s="68"/>
      <c r="YN5533" s="68"/>
      <c r="YO5533" s="68"/>
      <c r="YP5533" s="68"/>
      <c r="YQ5533" s="68"/>
      <c r="YR5533" s="68"/>
      <c r="YS5533" s="68"/>
      <c r="YT5533" s="68"/>
      <c r="YU5533" s="68"/>
      <c r="YV5533" s="68"/>
      <c r="YW5533" s="68"/>
      <c r="YX5533" s="68">
        <v>0.99730547806633396</v>
      </c>
      <c r="YY5533" s="68"/>
      <c r="YZ5533" s="68"/>
      <c r="ZA5533" s="68"/>
      <c r="ZB5533" s="68"/>
      <c r="ZC5533" s="68"/>
      <c r="ZD5533" s="68"/>
    </row>
    <row r="5534" spans="658:680" x14ac:dyDescent="0.25">
      <c r="YH5534" s="68"/>
      <c r="YI5534" s="68"/>
      <c r="YJ5534" s="68"/>
      <c r="YK5534" s="68"/>
      <c r="YL5534" s="68"/>
      <c r="YM5534" s="68"/>
      <c r="YN5534" s="68"/>
      <c r="YO5534" s="68"/>
      <c r="YP5534" s="68"/>
      <c r="YQ5534" s="68"/>
      <c r="YR5534" s="68"/>
      <c r="YS5534" s="68"/>
      <c r="YT5534" s="68"/>
      <c r="YU5534" s="68"/>
      <c r="YV5534" s="68"/>
      <c r="YW5534" s="68"/>
      <c r="YX5534" s="68">
        <v>0.99730115976572897</v>
      </c>
      <c r="YY5534" s="68"/>
      <c r="YZ5534" s="68"/>
      <c r="ZA5534" s="68"/>
      <c r="ZB5534" s="68"/>
      <c r="ZC5534" s="68"/>
      <c r="ZD5534" s="68"/>
    </row>
    <row r="5535" spans="658:680" x14ac:dyDescent="0.25">
      <c r="YH5535" s="68"/>
      <c r="YI5535" s="68"/>
      <c r="YJ5535" s="68"/>
      <c r="YK5535" s="68"/>
      <c r="YL5535" s="68"/>
      <c r="YM5535" s="68"/>
      <c r="YN5535" s="68"/>
      <c r="YO5535" s="68"/>
      <c r="YP5535" s="68"/>
      <c r="YQ5535" s="68"/>
      <c r="YR5535" s="68"/>
      <c r="YS5535" s="68"/>
      <c r="YT5535" s="68"/>
      <c r="YU5535" s="68"/>
      <c r="YV5535" s="68"/>
      <c r="YW5535" s="68"/>
      <c r="YX5535" s="68">
        <v>0.99730055847321397</v>
      </c>
      <c r="YY5535" s="68"/>
      <c r="YZ5535" s="68"/>
      <c r="ZA5535" s="68"/>
      <c r="ZB5535" s="68"/>
      <c r="ZC5535" s="68"/>
      <c r="ZD5535" s="68"/>
    </row>
    <row r="5536" spans="658:680" x14ac:dyDescent="0.25">
      <c r="YH5536" s="68"/>
      <c r="YI5536" s="68"/>
      <c r="YJ5536" s="68"/>
      <c r="YK5536" s="68"/>
      <c r="YL5536" s="68"/>
      <c r="YM5536" s="68"/>
      <c r="YN5536" s="68"/>
      <c r="YO5536" s="68"/>
      <c r="YP5536" s="68"/>
      <c r="YQ5536" s="68"/>
      <c r="YR5536" s="68"/>
      <c r="YS5536" s="68"/>
      <c r="YT5536" s="68"/>
      <c r="YU5536" s="68"/>
      <c r="YV5536" s="68"/>
      <c r="YW5536" s="68"/>
      <c r="YX5536" s="68">
        <v>0.99730042311546696</v>
      </c>
      <c r="YY5536" s="68"/>
      <c r="YZ5536" s="68"/>
      <c r="ZA5536" s="68"/>
      <c r="ZB5536" s="68"/>
      <c r="ZC5536" s="68"/>
      <c r="ZD5536" s="68"/>
    </row>
    <row r="5537" spans="658:680" x14ac:dyDescent="0.25">
      <c r="YH5537" s="68"/>
      <c r="YI5537" s="68"/>
      <c r="YJ5537" s="68"/>
      <c r="YK5537" s="68"/>
      <c r="YL5537" s="68"/>
      <c r="YM5537" s="68"/>
      <c r="YN5537" s="68"/>
      <c r="YO5537" s="68"/>
      <c r="YP5537" s="68"/>
      <c r="YQ5537" s="68"/>
      <c r="YR5537" s="68"/>
      <c r="YS5537" s="68"/>
      <c r="YT5537" s="68"/>
      <c r="YU5537" s="68"/>
      <c r="YV5537" s="68"/>
      <c r="YW5537" s="68"/>
      <c r="YX5537" s="68">
        <v>0.99729867430143604</v>
      </c>
      <c r="YY5537" s="68"/>
      <c r="YZ5537" s="68"/>
      <c r="ZA5537" s="68"/>
      <c r="ZB5537" s="68"/>
      <c r="ZC5537" s="68"/>
      <c r="ZD5537" s="68"/>
    </row>
    <row r="5538" spans="658:680" x14ac:dyDescent="0.25">
      <c r="YH5538" s="68"/>
      <c r="YI5538" s="68"/>
      <c r="YJ5538" s="68"/>
      <c r="YK5538" s="68"/>
      <c r="YL5538" s="68"/>
      <c r="YM5538" s="68"/>
      <c r="YN5538" s="68"/>
      <c r="YO5538" s="68"/>
      <c r="YP5538" s="68"/>
      <c r="YQ5538" s="68"/>
      <c r="YR5538" s="68"/>
      <c r="YS5538" s="68"/>
      <c r="YT5538" s="68"/>
      <c r="YU5538" s="68"/>
      <c r="YV5538" s="68"/>
      <c r="YW5538" s="68"/>
      <c r="YX5538" s="68">
        <v>0.99729718436602099</v>
      </c>
      <c r="YY5538" s="68"/>
      <c r="YZ5538" s="68"/>
      <c r="ZA5538" s="68"/>
      <c r="ZB5538" s="68"/>
      <c r="ZC5538" s="68"/>
      <c r="ZD5538" s="68"/>
    </row>
    <row r="5539" spans="658:680" x14ac:dyDescent="0.25">
      <c r="YH5539" s="68"/>
      <c r="YI5539" s="68"/>
      <c r="YJ5539" s="68"/>
      <c r="YK5539" s="68"/>
      <c r="YL5539" s="68"/>
      <c r="YM5539" s="68"/>
      <c r="YN5539" s="68"/>
      <c r="YO5539" s="68"/>
      <c r="YP5539" s="68"/>
      <c r="YQ5539" s="68"/>
      <c r="YR5539" s="68"/>
      <c r="YS5539" s="68"/>
      <c r="YT5539" s="68"/>
      <c r="YU5539" s="68"/>
      <c r="YV5539" s="68"/>
      <c r="YW5539" s="68"/>
      <c r="YX5539" s="68">
        <v>0.99729177561426696</v>
      </c>
      <c r="YY5539" s="68"/>
      <c r="YZ5539" s="68"/>
      <c r="ZA5539" s="68"/>
      <c r="ZB5539" s="68"/>
      <c r="ZC5539" s="68"/>
      <c r="ZD5539" s="68"/>
    </row>
    <row r="5540" spans="658:680" x14ac:dyDescent="0.25">
      <c r="YH5540" s="68"/>
      <c r="YI5540" s="68"/>
      <c r="YJ5540" s="68"/>
      <c r="YK5540" s="68"/>
      <c r="YL5540" s="68"/>
      <c r="YM5540" s="68"/>
      <c r="YN5540" s="68"/>
      <c r="YO5540" s="68"/>
      <c r="YP5540" s="68"/>
      <c r="YQ5540" s="68"/>
      <c r="YR5540" s="68"/>
      <c r="YS5540" s="68"/>
      <c r="YT5540" s="68"/>
      <c r="YU5540" s="68"/>
      <c r="YV5540" s="68"/>
      <c r="YW5540" s="68"/>
      <c r="YX5540" s="68">
        <v>0.99728780209385604</v>
      </c>
      <c r="YY5540" s="68"/>
      <c r="YZ5540" s="68"/>
      <c r="ZA5540" s="68"/>
      <c r="ZB5540" s="68"/>
      <c r="ZC5540" s="68"/>
      <c r="ZD5540" s="68"/>
    </row>
    <row r="5541" spans="658:680" x14ac:dyDescent="0.25">
      <c r="YH5541" s="68"/>
      <c r="YI5541" s="68"/>
      <c r="YJ5541" s="68"/>
      <c r="YK5541" s="68"/>
      <c r="YL5541" s="68"/>
      <c r="YM5541" s="68"/>
      <c r="YN5541" s="68"/>
      <c r="YO5541" s="68"/>
      <c r="YP5541" s="68"/>
      <c r="YQ5541" s="68"/>
      <c r="YR5541" s="68"/>
      <c r="YS5541" s="68"/>
      <c r="YT5541" s="68"/>
      <c r="YU5541" s="68"/>
      <c r="YV5541" s="68"/>
      <c r="YW5541" s="68"/>
      <c r="YX5541" s="68">
        <v>0.99728640982015804</v>
      </c>
      <c r="YY5541" s="68"/>
      <c r="YZ5541" s="68"/>
      <c r="ZA5541" s="68"/>
      <c r="ZB5541" s="68"/>
      <c r="ZC5541" s="68"/>
      <c r="ZD5541" s="68"/>
    </row>
    <row r="5542" spans="658:680" x14ac:dyDescent="0.25">
      <c r="YH5542" s="68"/>
      <c r="YI5542" s="68"/>
      <c r="YJ5542" s="68"/>
      <c r="YK5542" s="68"/>
      <c r="YL5542" s="68"/>
      <c r="YM5542" s="68"/>
      <c r="YN5542" s="68"/>
      <c r="YO5542" s="68"/>
      <c r="YP5542" s="68"/>
      <c r="YQ5542" s="68"/>
      <c r="YR5542" s="68"/>
      <c r="YS5542" s="68"/>
      <c r="YT5542" s="68"/>
      <c r="YU5542" s="68"/>
      <c r="YV5542" s="68"/>
      <c r="YW5542" s="68"/>
      <c r="YX5542" s="68">
        <v>0.997283550323256</v>
      </c>
      <c r="YY5542" s="68"/>
      <c r="YZ5542" s="68"/>
      <c r="ZA5542" s="68"/>
      <c r="ZB5542" s="68"/>
      <c r="ZC5542" s="68"/>
      <c r="ZD5542" s="68"/>
    </row>
    <row r="5543" spans="658:680" x14ac:dyDescent="0.25">
      <c r="YH5543" s="68"/>
      <c r="YI5543" s="68"/>
      <c r="YJ5543" s="68"/>
      <c r="YK5543" s="68"/>
      <c r="YL5543" s="68"/>
      <c r="YM5543" s="68"/>
      <c r="YN5543" s="68"/>
      <c r="YO5543" s="68"/>
      <c r="YP5543" s="68"/>
      <c r="YQ5543" s="68"/>
      <c r="YR5543" s="68"/>
      <c r="YS5543" s="68"/>
      <c r="YT5543" s="68"/>
      <c r="YU5543" s="68"/>
      <c r="YV5543" s="68"/>
      <c r="YW5543" s="68"/>
      <c r="YX5543" s="68">
        <v>0.99728349525186</v>
      </c>
      <c r="YY5543" s="68"/>
      <c r="YZ5543" s="68"/>
      <c r="ZA5543" s="68"/>
      <c r="ZB5543" s="68"/>
      <c r="ZC5543" s="68"/>
      <c r="ZD5543" s="68"/>
    </row>
    <row r="5544" spans="658:680" x14ac:dyDescent="0.25">
      <c r="YH5544" s="68"/>
      <c r="YI5544" s="68"/>
      <c r="YJ5544" s="68"/>
      <c r="YK5544" s="68"/>
      <c r="YL5544" s="68"/>
      <c r="YM5544" s="68"/>
      <c r="YN5544" s="68"/>
      <c r="YO5544" s="68"/>
      <c r="YP5544" s="68"/>
      <c r="YQ5544" s="68"/>
      <c r="YR5544" s="68"/>
      <c r="YS5544" s="68"/>
      <c r="YT5544" s="68"/>
      <c r="YU5544" s="68"/>
      <c r="YV5544" s="68"/>
      <c r="YW5544" s="68"/>
      <c r="YX5544" s="68">
        <v>0.99727769190542204</v>
      </c>
      <c r="YY5544" s="68"/>
      <c r="YZ5544" s="68"/>
      <c r="ZA5544" s="68"/>
      <c r="ZB5544" s="68"/>
      <c r="ZC5544" s="68"/>
      <c r="ZD5544" s="68"/>
    </row>
    <row r="5545" spans="658:680" x14ac:dyDescent="0.25">
      <c r="YH5545" s="68"/>
      <c r="YI5545" s="68"/>
      <c r="YJ5545" s="68"/>
      <c r="YK5545" s="68"/>
      <c r="YL5545" s="68"/>
      <c r="YM5545" s="68"/>
      <c r="YN5545" s="68"/>
      <c r="YO5545" s="68"/>
      <c r="YP5545" s="68"/>
      <c r="YQ5545" s="68"/>
      <c r="YR5545" s="68"/>
      <c r="YS5545" s="68"/>
      <c r="YT5545" s="68"/>
      <c r="YU5545" s="68"/>
      <c r="YV5545" s="68"/>
      <c r="YW5545" s="68"/>
      <c r="YX5545" s="68">
        <v>0.99727442877091499</v>
      </c>
      <c r="YY5545" s="68"/>
      <c r="YZ5545" s="68"/>
      <c r="ZA5545" s="68"/>
      <c r="ZB5545" s="68"/>
      <c r="ZC5545" s="68"/>
      <c r="ZD5545" s="68"/>
    </row>
    <row r="5546" spans="658:680" x14ac:dyDescent="0.25">
      <c r="YH5546" s="68"/>
      <c r="YI5546" s="68"/>
      <c r="YJ5546" s="68"/>
      <c r="YK5546" s="68"/>
      <c r="YL5546" s="68"/>
      <c r="YM5546" s="68"/>
      <c r="YN5546" s="68"/>
      <c r="YO5546" s="68"/>
      <c r="YP5546" s="68"/>
      <c r="YQ5546" s="68"/>
      <c r="YR5546" s="68"/>
      <c r="YS5546" s="68"/>
      <c r="YT5546" s="68"/>
      <c r="YU5546" s="68"/>
      <c r="YV5546" s="68"/>
      <c r="YW5546" s="68"/>
      <c r="YX5546" s="68">
        <v>0.99727166027268099</v>
      </c>
      <c r="YY5546" s="68"/>
      <c r="YZ5546" s="68"/>
      <c r="ZA5546" s="68"/>
      <c r="ZB5546" s="68"/>
      <c r="ZC5546" s="68"/>
      <c r="ZD5546" s="68"/>
    </row>
    <row r="5547" spans="658:680" x14ac:dyDescent="0.25">
      <c r="YH5547" s="68"/>
      <c r="YI5547" s="68"/>
      <c r="YJ5547" s="68"/>
      <c r="YK5547" s="68"/>
      <c r="YL5547" s="68"/>
      <c r="YM5547" s="68"/>
      <c r="YN5547" s="68"/>
      <c r="YO5547" s="68"/>
      <c r="YP5547" s="68"/>
      <c r="YQ5547" s="68"/>
      <c r="YR5547" s="68"/>
      <c r="YS5547" s="68"/>
      <c r="YT5547" s="68"/>
      <c r="YU5547" s="68"/>
      <c r="YV5547" s="68"/>
      <c r="YW5547" s="68"/>
      <c r="YX5547" s="68">
        <v>0.99727029071168705</v>
      </c>
      <c r="YY5547" s="68"/>
      <c r="YZ5547" s="68"/>
      <c r="ZA5547" s="68"/>
      <c r="ZB5547" s="68"/>
      <c r="ZC5547" s="68"/>
      <c r="ZD5547" s="68"/>
    </row>
    <row r="5548" spans="658:680" x14ac:dyDescent="0.25">
      <c r="YH5548" s="68"/>
      <c r="YI5548" s="68"/>
      <c r="YJ5548" s="68"/>
      <c r="YK5548" s="68"/>
      <c r="YL5548" s="68"/>
      <c r="YM5548" s="68"/>
      <c r="YN5548" s="68"/>
      <c r="YO5548" s="68"/>
      <c r="YP5548" s="68"/>
      <c r="YQ5548" s="68"/>
      <c r="YR5548" s="68"/>
      <c r="YS5548" s="68"/>
      <c r="YT5548" s="68"/>
      <c r="YU5548" s="68"/>
      <c r="YV5548" s="68"/>
      <c r="YW5548" s="68"/>
      <c r="YX5548" s="68">
        <v>0.997264953166346</v>
      </c>
      <c r="YY5548" s="68"/>
      <c r="YZ5548" s="68"/>
      <c r="ZA5548" s="68"/>
      <c r="ZB5548" s="68"/>
      <c r="ZC5548" s="68"/>
      <c r="ZD5548" s="68"/>
    </row>
    <row r="5549" spans="658:680" x14ac:dyDescent="0.25">
      <c r="YH5549" s="68"/>
      <c r="YI5549" s="68"/>
      <c r="YJ5549" s="68"/>
      <c r="YK5549" s="68"/>
      <c r="YL5549" s="68"/>
      <c r="YM5549" s="68"/>
      <c r="YN5549" s="68"/>
      <c r="YO5549" s="68"/>
      <c r="YP5549" s="68"/>
      <c r="YQ5549" s="68"/>
      <c r="YR5549" s="68"/>
      <c r="YS5549" s="68"/>
      <c r="YT5549" s="68"/>
      <c r="YU5549" s="68"/>
      <c r="YV5549" s="68"/>
      <c r="YW5549" s="68"/>
      <c r="YX5549" s="68">
        <v>0.99725956010916195</v>
      </c>
      <c r="YY5549" s="68"/>
      <c r="YZ5549" s="68"/>
      <c r="ZA5549" s="68"/>
      <c r="ZB5549" s="68"/>
      <c r="ZC5549" s="68"/>
      <c r="ZD5549" s="68"/>
    </row>
    <row r="5550" spans="658:680" x14ac:dyDescent="0.25">
      <c r="YH5550" s="68"/>
      <c r="YI5550" s="68"/>
      <c r="YJ5550" s="68"/>
      <c r="YK5550" s="68"/>
      <c r="YL5550" s="68"/>
      <c r="YM5550" s="68"/>
      <c r="YN5550" s="68"/>
      <c r="YO5550" s="68"/>
      <c r="YP5550" s="68"/>
      <c r="YQ5550" s="68"/>
      <c r="YR5550" s="68"/>
      <c r="YS5550" s="68"/>
      <c r="YT5550" s="68"/>
      <c r="YU5550" s="68"/>
      <c r="YV5550" s="68"/>
      <c r="YW5550" s="68"/>
      <c r="YX5550" s="68">
        <v>0.99725628166781499</v>
      </c>
      <c r="YY5550" s="68"/>
      <c r="YZ5550" s="68"/>
      <c r="ZA5550" s="68"/>
      <c r="ZB5550" s="68"/>
      <c r="ZC5550" s="68"/>
      <c r="ZD5550" s="68"/>
    </row>
    <row r="5551" spans="658:680" x14ac:dyDescent="0.25">
      <c r="YH5551" s="68"/>
      <c r="YI5551" s="68"/>
      <c r="YJ5551" s="68"/>
      <c r="YK5551" s="68"/>
      <c r="YL5551" s="68"/>
      <c r="YM5551" s="68"/>
      <c r="YN5551" s="68"/>
      <c r="YO5551" s="68"/>
      <c r="YP5551" s="68"/>
      <c r="YQ5551" s="68"/>
      <c r="YR5551" s="68"/>
      <c r="YS5551" s="68"/>
      <c r="YT5551" s="68"/>
      <c r="YU5551" s="68"/>
      <c r="YV5551" s="68"/>
      <c r="YW5551" s="68"/>
      <c r="YX5551" s="68">
        <v>0.99724777797902298</v>
      </c>
      <c r="YY5551" s="68"/>
      <c r="YZ5551" s="68"/>
      <c r="ZA5551" s="68"/>
      <c r="ZB5551" s="68"/>
      <c r="ZC5551" s="68"/>
      <c r="ZD5551" s="68"/>
    </row>
    <row r="5552" spans="658:680" x14ac:dyDescent="0.25">
      <c r="YH5552" s="68"/>
      <c r="YI5552" s="68"/>
      <c r="YJ5552" s="68"/>
      <c r="YK5552" s="68"/>
      <c r="YL5552" s="68"/>
      <c r="YM5552" s="68"/>
      <c r="YN5552" s="68"/>
      <c r="YO5552" s="68"/>
      <c r="YP5552" s="68"/>
      <c r="YQ5552" s="68"/>
      <c r="YR5552" s="68"/>
      <c r="YS5552" s="68"/>
      <c r="YT5552" s="68"/>
      <c r="YU5552" s="68"/>
      <c r="YV5552" s="68"/>
      <c r="YW5552" s="68"/>
      <c r="YX5552" s="68">
        <v>0.99724755831738299</v>
      </c>
      <c r="YY5552" s="68"/>
      <c r="YZ5552" s="68"/>
      <c r="ZA5552" s="68"/>
      <c r="ZB5552" s="68"/>
      <c r="ZC5552" s="68"/>
      <c r="ZD5552" s="68"/>
    </row>
    <row r="5553" spans="658:680" x14ac:dyDescent="0.25">
      <c r="YH5553" s="68"/>
      <c r="YI5553" s="68"/>
      <c r="YJ5553" s="68"/>
      <c r="YK5553" s="68"/>
      <c r="YL5553" s="68"/>
      <c r="YM5553" s="68"/>
      <c r="YN5553" s="68"/>
      <c r="YO5553" s="68"/>
      <c r="YP5553" s="68"/>
      <c r="YQ5553" s="68"/>
      <c r="YR5553" s="68"/>
      <c r="YS5553" s="68"/>
      <c r="YT5553" s="68"/>
      <c r="YU5553" s="68"/>
      <c r="YV5553" s="68"/>
      <c r="YW5553" s="68"/>
      <c r="YX5553" s="68">
        <v>0.99724316534321999</v>
      </c>
      <c r="YY5553" s="68"/>
      <c r="YZ5553" s="68"/>
      <c r="ZA5553" s="68"/>
      <c r="ZB5553" s="68"/>
      <c r="ZC5553" s="68"/>
      <c r="ZD5553" s="68"/>
    </row>
    <row r="5554" spans="658:680" x14ac:dyDescent="0.25">
      <c r="YH5554" s="68"/>
      <c r="YI5554" s="68"/>
      <c r="YJ5554" s="68"/>
      <c r="YK5554" s="68"/>
      <c r="YL5554" s="68"/>
      <c r="YM5554" s="68"/>
      <c r="YN5554" s="68"/>
      <c r="YO5554" s="68"/>
      <c r="YP5554" s="68"/>
      <c r="YQ5554" s="68"/>
      <c r="YR5554" s="68"/>
      <c r="YS5554" s="68"/>
      <c r="YT5554" s="68"/>
      <c r="YU5554" s="68"/>
      <c r="YV5554" s="68"/>
      <c r="YW5554" s="68"/>
      <c r="YX5554" s="68">
        <v>0.99724264101875304</v>
      </c>
      <c r="YY5554" s="68"/>
      <c r="YZ5554" s="68"/>
      <c r="ZA5554" s="68"/>
      <c r="ZB5554" s="68"/>
      <c r="ZC5554" s="68"/>
      <c r="ZD5554" s="68"/>
    </row>
    <row r="5555" spans="658:680" x14ac:dyDescent="0.25">
      <c r="YH5555" s="68"/>
      <c r="YI5555" s="68"/>
      <c r="YJ5555" s="68"/>
      <c r="YK5555" s="68"/>
      <c r="YL5555" s="68"/>
      <c r="YM5555" s="68"/>
      <c r="YN5555" s="68"/>
      <c r="YO5555" s="68"/>
      <c r="YP5555" s="68"/>
      <c r="YQ5555" s="68"/>
      <c r="YR5555" s="68"/>
      <c r="YS5555" s="68"/>
      <c r="YT5555" s="68"/>
      <c r="YU5555" s="68"/>
      <c r="YV5555" s="68"/>
      <c r="YW5555" s="68"/>
      <c r="YX5555" s="68">
        <v>0.99724045010460505</v>
      </c>
      <c r="YY5555" s="68"/>
      <c r="YZ5555" s="68"/>
      <c r="ZA5555" s="68"/>
      <c r="ZB5555" s="68"/>
      <c r="ZC5555" s="68"/>
      <c r="ZD5555" s="68"/>
    </row>
    <row r="5556" spans="658:680" x14ac:dyDescent="0.25">
      <c r="YH5556" s="68"/>
      <c r="YI5556" s="68"/>
      <c r="YJ5556" s="68"/>
      <c r="YK5556" s="68"/>
      <c r="YL5556" s="68"/>
      <c r="YM5556" s="68"/>
      <c r="YN5556" s="68"/>
      <c r="YO5556" s="68"/>
      <c r="YP5556" s="68"/>
      <c r="YQ5556" s="68"/>
      <c r="YR5556" s="68"/>
      <c r="YS5556" s="68"/>
      <c r="YT5556" s="68"/>
      <c r="YU5556" s="68"/>
      <c r="YV5556" s="68"/>
      <c r="YW5556" s="68"/>
      <c r="YX5556" s="68">
        <v>0.99722723379126499</v>
      </c>
      <c r="YY5556" s="68"/>
      <c r="YZ5556" s="68"/>
      <c r="ZA5556" s="68"/>
      <c r="ZB5556" s="68"/>
      <c r="ZC5556" s="68"/>
      <c r="ZD5556" s="68"/>
    </row>
    <row r="5557" spans="658:680" x14ac:dyDescent="0.25">
      <c r="YH5557" s="68"/>
      <c r="YI5557" s="68"/>
      <c r="YJ5557" s="68"/>
      <c r="YK5557" s="68"/>
      <c r="YL5557" s="68"/>
      <c r="YM5557" s="68"/>
      <c r="YN5557" s="68"/>
      <c r="YO5557" s="68"/>
      <c r="YP5557" s="68"/>
      <c r="YQ5557" s="68"/>
      <c r="YR5557" s="68"/>
      <c r="YS5557" s="68"/>
      <c r="YT5557" s="68"/>
      <c r="YU5557" s="68"/>
      <c r="YV5557" s="68"/>
      <c r="YW5557" s="68"/>
      <c r="YX5557" s="68">
        <v>0.99722200870912803</v>
      </c>
      <c r="YY5557" s="68"/>
      <c r="YZ5557" s="68"/>
      <c r="ZA5557" s="68"/>
      <c r="ZB5557" s="68"/>
      <c r="ZC5557" s="68"/>
      <c r="ZD5557" s="68"/>
    </row>
    <row r="5558" spans="658:680" x14ac:dyDescent="0.25">
      <c r="YH5558" s="68"/>
      <c r="YI5558" s="68"/>
      <c r="YJ5558" s="68"/>
      <c r="YK5558" s="68"/>
      <c r="YL5558" s="68"/>
      <c r="YM5558" s="68"/>
      <c r="YN5558" s="68"/>
      <c r="YO5558" s="68"/>
      <c r="YP5558" s="68"/>
      <c r="YQ5558" s="68"/>
      <c r="YR5558" s="68"/>
      <c r="YS5558" s="68"/>
      <c r="YT5558" s="68"/>
      <c r="YU5558" s="68"/>
      <c r="YV5558" s="68"/>
      <c r="YW5558" s="68"/>
      <c r="YX5558" s="68">
        <v>0.99721759160133905</v>
      </c>
      <c r="YY5558" s="68"/>
      <c r="YZ5558" s="68"/>
      <c r="ZA5558" s="68"/>
      <c r="ZB5558" s="68"/>
      <c r="ZC5558" s="68"/>
      <c r="ZD5558" s="68"/>
    </row>
    <row r="5559" spans="658:680" x14ac:dyDescent="0.25">
      <c r="YH5559" s="68"/>
      <c r="YI5559" s="68"/>
      <c r="YJ5559" s="68"/>
      <c r="YK5559" s="68"/>
      <c r="YL5559" s="68"/>
      <c r="YM5559" s="68"/>
      <c r="YN5559" s="68"/>
      <c r="YO5559" s="68"/>
      <c r="YP5559" s="68"/>
      <c r="YQ5559" s="68"/>
      <c r="YR5559" s="68"/>
      <c r="YS5559" s="68"/>
      <c r="YT5559" s="68"/>
      <c r="YU5559" s="68"/>
      <c r="YV5559" s="68"/>
      <c r="YW5559" s="68"/>
      <c r="YX5559" s="68">
        <v>0.99721708325611802</v>
      </c>
      <c r="YY5559" s="68"/>
      <c r="YZ5559" s="68"/>
      <c r="ZA5559" s="68"/>
      <c r="ZB5559" s="68"/>
      <c r="ZC5559" s="68"/>
      <c r="ZD5559" s="68"/>
    </row>
    <row r="5560" spans="658:680" x14ac:dyDescent="0.25">
      <c r="YH5560" s="68"/>
      <c r="YI5560" s="68"/>
      <c r="YJ5560" s="68"/>
      <c r="YK5560" s="68"/>
      <c r="YL5560" s="68"/>
      <c r="YM5560" s="68"/>
      <c r="YN5560" s="68"/>
      <c r="YO5560" s="68"/>
      <c r="YP5560" s="68"/>
      <c r="YQ5560" s="68"/>
      <c r="YR5560" s="68"/>
      <c r="YS5560" s="68"/>
      <c r="YT5560" s="68"/>
      <c r="YU5560" s="68"/>
      <c r="YV5560" s="68"/>
      <c r="YW5560" s="68"/>
      <c r="YX5560" s="68">
        <v>0.99721652907006098</v>
      </c>
      <c r="YY5560" s="68"/>
      <c r="YZ5560" s="68"/>
      <c r="ZA5560" s="68"/>
      <c r="ZB5560" s="68"/>
      <c r="ZC5560" s="68"/>
      <c r="ZD5560" s="68"/>
    </row>
    <row r="5561" spans="658:680" x14ac:dyDescent="0.25">
      <c r="YH5561" s="68"/>
      <c r="YI5561" s="68"/>
      <c r="YJ5561" s="68"/>
      <c r="YK5561" s="68"/>
      <c r="YL5561" s="68"/>
      <c r="YM5561" s="68"/>
      <c r="YN5561" s="68"/>
      <c r="YO5561" s="68"/>
      <c r="YP5561" s="68"/>
      <c r="YQ5561" s="68"/>
      <c r="YR5561" s="68"/>
      <c r="YS5561" s="68"/>
      <c r="YT5561" s="68"/>
      <c r="YU5561" s="68"/>
      <c r="YV5561" s="68"/>
      <c r="YW5561" s="68"/>
      <c r="YX5561" s="68">
        <v>0.99721355949771195</v>
      </c>
      <c r="YY5561" s="68"/>
      <c r="YZ5561" s="68"/>
      <c r="ZA5561" s="68"/>
      <c r="ZB5561" s="68"/>
      <c r="ZC5561" s="68"/>
      <c r="ZD5561" s="68"/>
    </row>
    <row r="5562" spans="658:680" x14ac:dyDescent="0.25">
      <c r="YH5562" s="68"/>
      <c r="YI5562" s="68"/>
      <c r="YJ5562" s="68"/>
      <c r="YK5562" s="68"/>
      <c r="YL5562" s="68"/>
      <c r="YM5562" s="68"/>
      <c r="YN5562" s="68"/>
      <c r="YO5562" s="68"/>
      <c r="YP5562" s="68"/>
      <c r="YQ5562" s="68"/>
      <c r="YR5562" s="68"/>
      <c r="YS5562" s="68"/>
      <c r="YT5562" s="68"/>
      <c r="YU5562" s="68"/>
      <c r="YV5562" s="68"/>
      <c r="YW5562" s="68"/>
      <c r="YX5562" s="68">
        <v>0.99720932287508002</v>
      </c>
      <c r="YY5562" s="68"/>
      <c r="YZ5562" s="68"/>
      <c r="ZA5562" s="68"/>
      <c r="ZB5562" s="68"/>
      <c r="ZC5562" s="68"/>
      <c r="ZD5562" s="68"/>
    </row>
    <row r="5563" spans="658:680" x14ac:dyDescent="0.25">
      <c r="YH5563" s="68"/>
      <c r="YI5563" s="68"/>
      <c r="YJ5563" s="68"/>
      <c r="YK5563" s="68"/>
      <c r="YL5563" s="68"/>
      <c r="YM5563" s="68"/>
      <c r="YN5563" s="68"/>
      <c r="YO5563" s="68"/>
      <c r="YP5563" s="68"/>
      <c r="YQ5563" s="68"/>
      <c r="YR5563" s="68"/>
      <c r="YS5563" s="68"/>
      <c r="YT5563" s="68"/>
      <c r="YU5563" s="68"/>
      <c r="YV5563" s="68"/>
      <c r="YW5563" s="68"/>
      <c r="YX5563" s="68">
        <v>0.99720229281619699</v>
      </c>
      <c r="YY5563" s="68"/>
      <c r="YZ5563" s="68"/>
      <c r="ZA5563" s="68"/>
      <c r="ZB5563" s="68"/>
      <c r="ZC5563" s="68"/>
      <c r="ZD5563" s="68"/>
    </row>
    <row r="5564" spans="658:680" x14ac:dyDescent="0.25">
      <c r="YH5564" s="68"/>
      <c r="YI5564" s="68"/>
      <c r="YJ5564" s="68"/>
      <c r="YK5564" s="68"/>
      <c r="YL5564" s="68"/>
      <c r="YM5564" s="68"/>
      <c r="YN5564" s="68"/>
      <c r="YO5564" s="68"/>
      <c r="YP5564" s="68"/>
      <c r="YQ5564" s="68"/>
      <c r="YR5564" s="68"/>
      <c r="YS5564" s="68"/>
      <c r="YT5564" s="68"/>
      <c r="YU5564" s="68"/>
      <c r="YV5564" s="68"/>
      <c r="YW5564" s="68"/>
      <c r="YX5564" s="68">
        <v>0.99719969845475498</v>
      </c>
      <c r="YY5564" s="68"/>
      <c r="YZ5564" s="68"/>
      <c r="ZA5564" s="68"/>
      <c r="ZB5564" s="68"/>
      <c r="ZC5564" s="68"/>
      <c r="ZD5564" s="68"/>
    </row>
    <row r="5565" spans="658:680" x14ac:dyDescent="0.25">
      <c r="YH5565" s="68"/>
      <c r="YI5565" s="68"/>
      <c r="YJ5565" s="68"/>
      <c r="YK5565" s="68"/>
      <c r="YL5565" s="68"/>
      <c r="YM5565" s="68"/>
      <c r="YN5565" s="68"/>
      <c r="YO5565" s="68"/>
      <c r="YP5565" s="68"/>
      <c r="YQ5565" s="68"/>
      <c r="YR5565" s="68"/>
      <c r="YS5565" s="68"/>
      <c r="YT5565" s="68"/>
      <c r="YU5565" s="68"/>
      <c r="YV5565" s="68"/>
      <c r="YW5565" s="68"/>
      <c r="YX5565" s="68">
        <v>0.99719840815984495</v>
      </c>
      <c r="YY5565" s="68"/>
      <c r="YZ5565" s="68"/>
      <c r="ZA5565" s="68"/>
      <c r="ZB5565" s="68"/>
      <c r="ZC5565" s="68"/>
      <c r="ZD5565" s="68"/>
    </row>
    <row r="5566" spans="658:680" x14ac:dyDescent="0.25">
      <c r="YH5566" s="68"/>
      <c r="YI5566" s="68"/>
      <c r="YJ5566" s="68"/>
      <c r="YK5566" s="68"/>
      <c r="YL5566" s="68"/>
      <c r="YM5566" s="68"/>
      <c r="YN5566" s="68"/>
      <c r="YO5566" s="68"/>
      <c r="YP5566" s="68"/>
      <c r="YQ5566" s="68"/>
      <c r="YR5566" s="68"/>
      <c r="YS5566" s="68"/>
      <c r="YT5566" s="68"/>
      <c r="YU5566" s="68"/>
      <c r="YV5566" s="68"/>
      <c r="YW5566" s="68"/>
      <c r="YX5566" s="68">
        <v>0.99719497674893298</v>
      </c>
      <c r="YY5566" s="68"/>
      <c r="YZ5566" s="68"/>
      <c r="ZA5566" s="68"/>
      <c r="ZB5566" s="68"/>
      <c r="ZC5566" s="68"/>
      <c r="ZD5566" s="68"/>
    </row>
    <row r="5567" spans="658:680" x14ac:dyDescent="0.25">
      <c r="YH5567" s="68"/>
      <c r="YI5567" s="68"/>
      <c r="YJ5567" s="68"/>
      <c r="YK5567" s="68"/>
      <c r="YL5567" s="68"/>
      <c r="YM5567" s="68"/>
      <c r="YN5567" s="68"/>
      <c r="YO5567" s="68"/>
      <c r="YP5567" s="68"/>
      <c r="YQ5567" s="68"/>
      <c r="YR5567" s="68"/>
      <c r="YS5567" s="68"/>
      <c r="YT5567" s="68"/>
      <c r="YU5567" s="68"/>
      <c r="YV5567" s="68"/>
      <c r="YW5567" s="68"/>
      <c r="YX5567" s="68">
        <v>0.99719351763788999</v>
      </c>
      <c r="YY5567" s="68"/>
      <c r="YZ5567" s="68"/>
      <c r="ZA5567" s="68"/>
      <c r="ZB5567" s="68"/>
      <c r="ZC5567" s="68"/>
      <c r="ZD5567" s="68"/>
    </row>
    <row r="5568" spans="658:680" x14ac:dyDescent="0.25">
      <c r="YH5568" s="68"/>
      <c r="YI5568" s="68"/>
      <c r="YJ5568" s="68"/>
      <c r="YK5568" s="68"/>
      <c r="YL5568" s="68"/>
      <c r="YM5568" s="68"/>
      <c r="YN5568" s="68"/>
      <c r="YO5568" s="68"/>
      <c r="YP5568" s="68"/>
      <c r="YQ5568" s="68"/>
      <c r="YR5568" s="68"/>
      <c r="YS5568" s="68"/>
      <c r="YT5568" s="68"/>
      <c r="YU5568" s="68"/>
      <c r="YV5568" s="68"/>
      <c r="YW5568" s="68"/>
      <c r="YX5568" s="68">
        <v>0.99719175462069598</v>
      </c>
      <c r="YY5568" s="68"/>
      <c r="YZ5568" s="68"/>
      <c r="ZA5568" s="68"/>
      <c r="ZB5568" s="68"/>
      <c r="ZC5568" s="68"/>
      <c r="ZD5568" s="68"/>
    </row>
    <row r="5569" spans="658:680" x14ac:dyDescent="0.25">
      <c r="YH5569" s="68"/>
      <c r="YI5569" s="68"/>
      <c r="YJ5569" s="68"/>
      <c r="YK5569" s="68"/>
      <c r="YL5569" s="68"/>
      <c r="YM5569" s="68"/>
      <c r="YN5569" s="68"/>
      <c r="YO5569" s="68"/>
      <c r="YP5569" s="68"/>
      <c r="YQ5569" s="68"/>
      <c r="YR5569" s="68"/>
      <c r="YS5569" s="68"/>
      <c r="YT5569" s="68"/>
      <c r="YU5569" s="68"/>
      <c r="YV5569" s="68"/>
      <c r="YW5569" s="68"/>
      <c r="YX5569" s="68">
        <v>0.99718527872976004</v>
      </c>
      <c r="YY5569" s="68"/>
      <c r="YZ5569" s="68"/>
      <c r="ZA5569" s="68"/>
      <c r="ZB5569" s="68"/>
      <c r="ZC5569" s="68"/>
      <c r="ZD5569" s="68"/>
    </row>
    <row r="5570" spans="658:680" x14ac:dyDescent="0.25">
      <c r="YH5570" s="68"/>
      <c r="YI5570" s="68"/>
      <c r="YJ5570" s="68"/>
      <c r="YK5570" s="68"/>
      <c r="YL5570" s="68"/>
      <c r="YM5570" s="68"/>
      <c r="YN5570" s="68"/>
      <c r="YO5570" s="68"/>
      <c r="YP5570" s="68"/>
      <c r="YQ5570" s="68"/>
      <c r="YR5570" s="68"/>
      <c r="YS5570" s="68"/>
      <c r="YT5570" s="68"/>
      <c r="YU5570" s="68"/>
      <c r="YV5570" s="68"/>
      <c r="YW5570" s="68"/>
      <c r="YX5570" s="68">
        <v>0.99718116794044498</v>
      </c>
      <c r="YY5570" s="68"/>
      <c r="YZ5570" s="68"/>
      <c r="ZA5570" s="68"/>
      <c r="ZB5570" s="68"/>
      <c r="ZC5570" s="68"/>
      <c r="ZD5570" s="68"/>
    </row>
    <row r="5571" spans="658:680" x14ac:dyDescent="0.25">
      <c r="YH5571" s="68"/>
      <c r="YI5571" s="68"/>
      <c r="YJ5571" s="68"/>
      <c r="YK5571" s="68"/>
      <c r="YL5571" s="68"/>
      <c r="YM5571" s="68"/>
      <c r="YN5571" s="68"/>
      <c r="YO5571" s="68"/>
      <c r="YP5571" s="68"/>
      <c r="YQ5571" s="68"/>
      <c r="YR5571" s="68"/>
      <c r="YS5571" s="68"/>
      <c r="YT5571" s="68"/>
      <c r="YU5571" s="68"/>
      <c r="YV5571" s="68"/>
      <c r="YW5571" s="68"/>
      <c r="YX5571" s="68">
        <v>0.99717886462368599</v>
      </c>
      <c r="YY5571" s="68"/>
      <c r="YZ5571" s="68"/>
      <c r="ZA5571" s="68"/>
      <c r="ZB5571" s="68"/>
      <c r="ZC5571" s="68"/>
      <c r="ZD5571" s="68"/>
    </row>
    <row r="5572" spans="658:680" x14ac:dyDescent="0.25">
      <c r="YH5572" s="68"/>
      <c r="YI5572" s="68"/>
      <c r="YJ5572" s="68"/>
      <c r="YK5572" s="68"/>
      <c r="YL5572" s="68"/>
      <c r="YM5572" s="68"/>
      <c r="YN5572" s="68"/>
      <c r="YO5572" s="68"/>
      <c r="YP5572" s="68"/>
      <c r="YQ5572" s="68"/>
      <c r="YR5572" s="68"/>
      <c r="YS5572" s="68"/>
      <c r="YT5572" s="68"/>
      <c r="YU5572" s="68"/>
      <c r="YV5572" s="68"/>
      <c r="YW5572" s="68"/>
      <c r="YX5572" s="68">
        <v>0.99716939176847097</v>
      </c>
      <c r="YY5572" s="68"/>
      <c r="YZ5572" s="68"/>
      <c r="ZA5572" s="68"/>
      <c r="ZB5572" s="68"/>
      <c r="ZC5572" s="68"/>
      <c r="ZD5572" s="68"/>
    </row>
    <row r="5573" spans="658:680" x14ac:dyDescent="0.25">
      <c r="YH5573" s="68"/>
      <c r="YI5573" s="68"/>
      <c r="YJ5573" s="68"/>
      <c r="YK5573" s="68"/>
      <c r="YL5573" s="68"/>
      <c r="YM5573" s="68"/>
      <c r="YN5573" s="68"/>
      <c r="YO5573" s="68"/>
      <c r="YP5573" s="68"/>
      <c r="YQ5573" s="68"/>
      <c r="YR5573" s="68"/>
      <c r="YS5573" s="68"/>
      <c r="YT5573" s="68"/>
      <c r="YU5573" s="68"/>
      <c r="YV5573" s="68"/>
      <c r="YW5573" s="68"/>
      <c r="YX5573" s="68">
        <v>0.99715653938219295</v>
      </c>
      <c r="YY5573" s="68"/>
      <c r="YZ5573" s="68"/>
      <c r="ZA5573" s="68"/>
      <c r="ZB5573" s="68"/>
      <c r="ZC5573" s="68"/>
      <c r="ZD5573" s="68"/>
    </row>
    <row r="5574" spans="658:680" x14ac:dyDescent="0.25">
      <c r="YH5574" s="68"/>
      <c r="YI5574" s="68"/>
      <c r="YJ5574" s="68"/>
      <c r="YK5574" s="68"/>
      <c r="YL5574" s="68"/>
      <c r="YM5574" s="68"/>
      <c r="YN5574" s="68"/>
      <c r="YO5574" s="68"/>
      <c r="YP5574" s="68"/>
      <c r="YQ5574" s="68"/>
      <c r="YR5574" s="68"/>
      <c r="YS5574" s="68"/>
      <c r="YT5574" s="68"/>
      <c r="YU5574" s="68"/>
      <c r="YV5574" s="68"/>
      <c r="YW5574" s="68"/>
      <c r="YX5574" s="68">
        <v>0.99715306562693096</v>
      </c>
      <c r="YY5574" s="68"/>
      <c r="YZ5574" s="68"/>
      <c r="ZA5574" s="68"/>
      <c r="ZB5574" s="68"/>
      <c r="ZC5574" s="68"/>
      <c r="ZD5574" s="68"/>
    </row>
    <row r="5575" spans="658:680" x14ac:dyDescent="0.25">
      <c r="YH5575" s="68"/>
      <c r="YI5575" s="68"/>
      <c r="YJ5575" s="68"/>
      <c r="YK5575" s="68"/>
      <c r="YL5575" s="68"/>
      <c r="YM5575" s="68"/>
      <c r="YN5575" s="68"/>
      <c r="YO5575" s="68"/>
      <c r="YP5575" s="68"/>
      <c r="YQ5575" s="68"/>
      <c r="YR5575" s="68"/>
      <c r="YS5575" s="68"/>
      <c r="YT5575" s="68"/>
      <c r="YU5575" s="68"/>
      <c r="YV5575" s="68"/>
      <c r="YW5575" s="68"/>
      <c r="YX5575" s="68">
        <v>0.99715056544189495</v>
      </c>
      <c r="YY5575" s="68"/>
      <c r="YZ5575" s="68"/>
      <c r="ZA5575" s="68"/>
      <c r="ZB5575" s="68"/>
      <c r="ZC5575" s="68"/>
      <c r="ZD5575" s="68"/>
    </row>
    <row r="5576" spans="658:680" x14ac:dyDescent="0.25">
      <c r="YH5576" s="68"/>
      <c r="YI5576" s="68"/>
      <c r="YJ5576" s="68"/>
      <c r="YK5576" s="68"/>
      <c r="YL5576" s="68"/>
      <c r="YM5576" s="68"/>
      <c r="YN5576" s="68"/>
      <c r="YO5576" s="68"/>
      <c r="YP5576" s="68"/>
      <c r="YQ5576" s="68"/>
      <c r="YR5576" s="68"/>
      <c r="YS5576" s="68"/>
      <c r="YT5576" s="68"/>
      <c r="YU5576" s="68"/>
      <c r="YV5576" s="68"/>
      <c r="YW5576" s="68"/>
      <c r="YX5576" s="68">
        <v>0.99714987585933201</v>
      </c>
      <c r="YY5576" s="68"/>
      <c r="YZ5576" s="68"/>
      <c r="ZA5576" s="68"/>
      <c r="ZB5576" s="68"/>
      <c r="ZC5576" s="68"/>
      <c r="ZD5576" s="68"/>
    </row>
    <row r="5577" spans="658:680" x14ac:dyDescent="0.25">
      <c r="YH5577" s="68"/>
      <c r="YI5577" s="68"/>
      <c r="YJ5577" s="68"/>
      <c r="YK5577" s="68"/>
      <c r="YL5577" s="68"/>
      <c r="YM5577" s="68"/>
      <c r="YN5577" s="68"/>
      <c r="YO5577" s="68"/>
      <c r="YP5577" s="68"/>
      <c r="YQ5577" s="68"/>
      <c r="YR5577" s="68"/>
      <c r="YS5577" s="68"/>
      <c r="YT5577" s="68"/>
      <c r="YU5577" s="68"/>
      <c r="YV5577" s="68"/>
      <c r="YW5577" s="68"/>
      <c r="YX5577" s="68">
        <v>0.99714420405815996</v>
      </c>
      <c r="YY5577" s="68"/>
      <c r="YZ5577" s="68"/>
      <c r="ZA5577" s="68"/>
      <c r="ZB5577" s="68"/>
      <c r="ZC5577" s="68"/>
      <c r="ZD5577" s="68"/>
    </row>
    <row r="5578" spans="658:680" x14ac:dyDescent="0.25">
      <c r="YH5578" s="68"/>
      <c r="YI5578" s="68"/>
      <c r="YJ5578" s="68"/>
      <c r="YK5578" s="68"/>
      <c r="YL5578" s="68"/>
      <c r="YM5578" s="68"/>
      <c r="YN5578" s="68"/>
      <c r="YO5578" s="68"/>
      <c r="YP5578" s="68"/>
      <c r="YQ5578" s="68"/>
      <c r="YR5578" s="68"/>
      <c r="YS5578" s="68"/>
      <c r="YT5578" s="68"/>
      <c r="YU5578" s="68"/>
      <c r="YV5578" s="68"/>
      <c r="YW5578" s="68"/>
      <c r="YX5578" s="68">
        <v>0.99714209969729795</v>
      </c>
      <c r="YY5578" s="68"/>
      <c r="YZ5578" s="68"/>
      <c r="ZA5578" s="68"/>
      <c r="ZB5578" s="68"/>
      <c r="ZC5578" s="68"/>
      <c r="ZD5578" s="68"/>
    </row>
    <row r="5579" spans="658:680" x14ac:dyDescent="0.25">
      <c r="YH5579" s="68"/>
      <c r="YI5579" s="68"/>
      <c r="YJ5579" s="68"/>
      <c r="YK5579" s="68"/>
      <c r="YL5579" s="68"/>
      <c r="YM5579" s="68"/>
      <c r="YN5579" s="68"/>
      <c r="YO5579" s="68"/>
      <c r="YP5579" s="68"/>
      <c r="YQ5579" s="68"/>
      <c r="YR5579" s="68"/>
      <c r="YS5579" s="68"/>
      <c r="YT5579" s="68"/>
      <c r="YU5579" s="68"/>
      <c r="YV5579" s="68"/>
      <c r="YW5579" s="68"/>
      <c r="YX5579" s="68">
        <v>0.99713957677563103</v>
      </c>
      <c r="YY5579" s="68"/>
      <c r="YZ5579" s="68"/>
      <c r="ZA5579" s="68"/>
      <c r="ZB5579" s="68"/>
      <c r="ZC5579" s="68"/>
      <c r="ZD5579" s="68"/>
    </row>
    <row r="5580" spans="658:680" x14ac:dyDescent="0.25">
      <c r="YH5580" s="68"/>
      <c r="YI5580" s="68"/>
      <c r="YJ5580" s="68"/>
      <c r="YK5580" s="68"/>
      <c r="YL5580" s="68"/>
      <c r="YM5580" s="68"/>
      <c r="YN5580" s="68"/>
      <c r="YO5580" s="68"/>
      <c r="YP5580" s="68"/>
      <c r="YQ5580" s="68"/>
      <c r="YR5580" s="68"/>
      <c r="YS5580" s="68"/>
      <c r="YT5580" s="68"/>
      <c r="YU5580" s="68"/>
      <c r="YV5580" s="68"/>
      <c r="YW5580" s="68"/>
      <c r="YX5580" s="68">
        <v>0.99713888545417695</v>
      </c>
      <c r="YY5580" s="68"/>
      <c r="YZ5580" s="68"/>
      <c r="ZA5580" s="68"/>
      <c r="ZB5580" s="68"/>
      <c r="ZC5580" s="68"/>
      <c r="ZD5580" s="68"/>
    </row>
    <row r="5581" spans="658:680" x14ac:dyDescent="0.25">
      <c r="YH5581" s="68"/>
      <c r="YI5581" s="68"/>
      <c r="YJ5581" s="68"/>
      <c r="YK5581" s="68"/>
      <c r="YL5581" s="68"/>
      <c r="YM5581" s="68"/>
      <c r="YN5581" s="68"/>
      <c r="YO5581" s="68"/>
      <c r="YP5581" s="68"/>
      <c r="YQ5581" s="68"/>
      <c r="YR5581" s="68"/>
      <c r="YS5581" s="68"/>
      <c r="YT5581" s="68"/>
      <c r="YU5581" s="68"/>
      <c r="YV5581" s="68"/>
      <c r="YW5581" s="68"/>
      <c r="YX5581" s="68">
        <v>0.99713235781474296</v>
      </c>
      <c r="YY5581" s="68"/>
      <c r="YZ5581" s="68"/>
      <c r="ZA5581" s="68"/>
      <c r="ZB5581" s="68"/>
      <c r="ZC5581" s="68"/>
      <c r="ZD5581" s="68"/>
    </row>
    <row r="5582" spans="658:680" x14ac:dyDescent="0.25">
      <c r="YH5582" s="68"/>
      <c r="YI5582" s="68"/>
      <c r="YJ5582" s="68"/>
      <c r="YK5582" s="68"/>
      <c r="YL5582" s="68"/>
      <c r="YM5582" s="68"/>
      <c r="YN5582" s="68"/>
      <c r="YO5582" s="68"/>
      <c r="YP5582" s="68"/>
      <c r="YQ5582" s="68"/>
      <c r="YR5582" s="68"/>
      <c r="YS5582" s="68"/>
      <c r="YT5582" s="68"/>
      <c r="YU5582" s="68"/>
      <c r="YV5582" s="68"/>
      <c r="YW5582" s="68"/>
      <c r="YX5582" s="68">
        <v>0.99712796336075504</v>
      </c>
      <c r="YY5582" s="68"/>
      <c r="YZ5582" s="68"/>
      <c r="ZA5582" s="68"/>
      <c r="ZB5582" s="68"/>
      <c r="ZC5582" s="68"/>
      <c r="ZD5582" s="68"/>
    </row>
    <row r="5583" spans="658:680" x14ac:dyDescent="0.25">
      <c r="YH5583" s="68"/>
      <c r="YI5583" s="68"/>
      <c r="YJ5583" s="68"/>
      <c r="YK5583" s="68"/>
      <c r="YL5583" s="68"/>
      <c r="YM5583" s="68"/>
      <c r="YN5583" s="68"/>
      <c r="YO5583" s="68"/>
      <c r="YP5583" s="68"/>
      <c r="YQ5583" s="68"/>
      <c r="YR5583" s="68"/>
      <c r="YS5583" s="68"/>
      <c r="YT5583" s="68"/>
      <c r="YU5583" s="68"/>
      <c r="YV5583" s="68"/>
      <c r="YW5583" s="68"/>
      <c r="YX5583" s="68">
        <v>0.99712560572464903</v>
      </c>
      <c r="YY5583" s="68"/>
      <c r="YZ5583" s="68"/>
      <c r="ZA5583" s="68"/>
      <c r="ZB5583" s="68"/>
      <c r="ZC5583" s="68"/>
      <c r="ZD5583" s="68"/>
    </row>
    <row r="5584" spans="658:680" x14ac:dyDescent="0.25">
      <c r="YH5584" s="68"/>
      <c r="YI5584" s="68"/>
      <c r="YJ5584" s="68"/>
      <c r="YK5584" s="68"/>
      <c r="YL5584" s="68"/>
      <c r="YM5584" s="68"/>
      <c r="YN5584" s="68"/>
      <c r="YO5584" s="68"/>
      <c r="YP5584" s="68"/>
      <c r="YQ5584" s="68"/>
      <c r="YR5584" s="68"/>
      <c r="YS5584" s="68"/>
      <c r="YT5584" s="68"/>
      <c r="YU5584" s="68"/>
      <c r="YV5584" s="68"/>
      <c r="YW5584" s="68"/>
      <c r="YX5584" s="68">
        <v>0.99712451468130903</v>
      </c>
      <c r="YY5584" s="68"/>
      <c r="YZ5584" s="68"/>
      <c r="ZA5584" s="68"/>
      <c r="ZB5584" s="68"/>
      <c r="ZC5584" s="68"/>
      <c r="ZD5584" s="68"/>
    </row>
    <row r="5585" spans="658:680" x14ac:dyDescent="0.25">
      <c r="YH5585" s="68"/>
      <c r="YI5585" s="68"/>
      <c r="YJ5585" s="68"/>
      <c r="YK5585" s="68"/>
      <c r="YL5585" s="68"/>
      <c r="YM5585" s="68"/>
      <c r="YN5585" s="68"/>
      <c r="YO5585" s="68"/>
      <c r="YP5585" s="68"/>
      <c r="YQ5585" s="68"/>
      <c r="YR5585" s="68"/>
      <c r="YS5585" s="68"/>
      <c r="YT5585" s="68"/>
      <c r="YU5585" s="68"/>
      <c r="YV5585" s="68"/>
      <c r="YW5585" s="68"/>
      <c r="YX5585" s="68">
        <v>0.99711983508750901</v>
      </c>
      <c r="YY5585" s="68"/>
      <c r="YZ5585" s="68"/>
      <c r="ZA5585" s="68"/>
      <c r="ZB5585" s="68"/>
      <c r="ZC5585" s="68"/>
      <c r="ZD5585" s="68"/>
    </row>
    <row r="5586" spans="658:680" x14ac:dyDescent="0.25">
      <c r="YH5586" s="68"/>
      <c r="YI5586" s="68"/>
      <c r="YJ5586" s="68"/>
      <c r="YK5586" s="68"/>
      <c r="YL5586" s="68"/>
      <c r="YM5586" s="68"/>
      <c r="YN5586" s="68"/>
      <c r="YO5586" s="68"/>
      <c r="YP5586" s="68"/>
      <c r="YQ5586" s="68"/>
      <c r="YR5586" s="68"/>
      <c r="YS5586" s="68"/>
      <c r="YT5586" s="68"/>
      <c r="YU5586" s="68"/>
      <c r="YV5586" s="68"/>
      <c r="YW5586" s="68"/>
      <c r="YX5586" s="68">
        <v>0.99711227485245202</v>
      </c>
      <c r="YY5586" s="68"/>
      <c r="YZ5586" s="68"/>
      <c r="ZA5586" s="68"/>
      <c r="ZB5586" s="68"/>
      <c r="ZC5586" s="68"/>
      <c r="ZD5586" s="68"/>
    </row>
    <row r="5587" spans="658:680" x14ac:dyDescent="0.25">
      <c r="YH5587" s="68"/>
      <c r="YI5587" s="68"/>
      <c r="YJ5587" s="68"/>
      <c r="YK5587" s="68"/>
      <c r="YL5587" s="68"/>
      <c r="YM5587" s="68"/>
      <c r="YN5587" s="68"/>
      <c r="YO5587" s="68"/>
      <c r="YP5587" s="68"/>
      <c r="YQ5587" s="68"/>
      <c r="YR5587" s="68"/>
      <c r="YS5587" s="68"/>
      <c r="YT5587" s="68"/>
      <c r="YU5587" s="68"/>
      <c r="YV5587" s="68"/>
      <c r="YW5587" s="68"/>
      <c r="YX5587" s="68">
        <v>0.99711227052838602</v>
      </c>
      <c r="YY5587" s="68"/>
      <c r="YZ5587" s="68"/>
      <c r="ZA5587" s="68"/>
      <c r="ZB5587" s="68"/>
      <c r="ZC5587" s="68"/>
      <c r="ZD5587" s="68"/>
    </row>
    <row r="5588" spans="658:680" x14ac:dyDescent="0.25">
      <c r="YH5588" s="68"/>
      <c r="YI5588" s="68"/>
      <c r="YJ5588" s="68"/>
      <c r="YK5588" s="68"/>
      <c r="YL5588" s="68"/>
      <c r="YM5588" s="68"/>
      <c r="YN5588" s="68"/>
      <c r="YO5588" s="68"/>
      <c r="YP5588" s="68"/>
      <c r="YQ5588" s="68"/>
      <c r="YR5588" s="68"/>
      <c r="YS5588" s="68"/>
      <c r="YT5588" s="68"/>
      <c r="YU5588" s="68"/>
      <c r="YV5588" s="68"/>
      <c r="YW5588" s="68"/>
      <c r="YX5588" s="68">
        <v>0.99711167341103302</v>
      </c>
      <c r="YY5588" s="68"/>
      <c r="YZ5588" s="68"/>
      <c r="ZA5588" s="68"/>
      <c r="ZB5588" s="68"/>
      <c r="ZC5588" s="68"/>
      <c r="ZD5588" s="68"/>
    </row>
    <row r="5589" spans="658:680" x14ac:dyDescent="0.25">
      <c r="YH5589" s="68"/>
      <c r="YI5589" s="68"/>
      <c r="YJ5589" s="68"/>
      <c r="YK5589" s="68"/>
      <c r="YL5589" s="68"/>
      <c r="YM5589" s="68"/>
      <c r="YN5589" s="68"/>
      <c r="YO5589" s="68"/>
      <c r="YP5589" s="68"/>
      <c r="YQ5589" s="68"/>
      <c r="YR5589" s="68"/>
      <c r="YS5589" s="68"/>
      <c r="YT5589" s="68"/>
      <c r="YU5589" s="68"/>
      <c r="YV5589" s="68"/>
      <c r="YW5589" s="68"/>
      <c r="YX5589" s="68">
        <v>0.99711043470563299</v>
      </c>
      <c r="YY5589" s="68"/>
      <c r="YZ5589" s="68"/>
      <c r="ZA5589" s="68"/>
      <c r="ZB5589" s="68"/>
      <c r="ZC5589" s="68"/>
      <c r="ZD5589" s="68"/>
    </row>
    <row r="5590" spans="658:680" x14ac:dyDescent="0.25">
      <c r="YH5590" s="68"/>
      <c r="YI5590" s="68"/>
      <c r="YJ5590" s="68"/>
      <c r="YK5590" s="68"/>
      <c r="YL5590" s="68"/>
      <c r="YM5590" s="68"/>
      <c r="YN5590" s="68"/>
      <c r="YO5590" s="68"/>
      <c r="YP5590" s="68"/>
      <c r="YQ5590" s="68"/>
      <c r="YR5590" s="68"/>
      <c r="YS5590" s="68"/>
      <c r="YT5590" s="68"/>
      <c r="YU5590" s="68"/>
      <c r="YV5590" s="68"/>
      <c r="YW5590" s="68"/>
      <c r="YX5590" s="68">
        <v>0.997109865654912</v>
      </c>
      <c r="YY5590" s="68"/>
      <c r="YZ5590" s="68"/>
      <c r="ZA5590" s="68"/>
      <c r="ZB5590" s="68"/>
      <c r="ZC5590" s="68"/>
      <c r="ZD5590" s="68"/>
    </row>
    <row r="5591" spans="658:680" x14ac:dyDescent="0.25">
      <c r="YH5591" s="68"/>
      <c r="YI5591" s="68"/>
      <c r="YJ5591" s="68"/>
      <c r="YK5591" s="68"/>
      <c r="YL5591" s="68"/>
      <c r="YM5591" s="68"/>
      <c r="YN5591" s="68"/>
      <c r="YO5591" s="68"/>
      <c r="YP5591" s="68"/>
      <c r="YQ5591" s="68"/>
      <c r="YR5591" s="68"/>
      <c r="YS5591" s="68"/>
      <c r="YT5591" s="68"/>
      <c r="YU5591" s="68"/>
      <c r="YV5591" s="68"/>
      <c r="YW5591" s="68"/>
      <c r="YX5591" s="68">
        <v>0.99710689150787901</v>
      </c>
      <c r="YY5591" s="68"/>
      <c r="YZ5591" s="68"/>
      <c r="ZA5591" s="68"/>
      <c r="ZB5591" s="68"/>
      <c r="ZC5591" s="68"/>
      <c r="ZD5591" s="68"/>
    </row>
    <row r="5592" spans="658:680" x14ac:dyDescent="0.25">
      <c r="YH5592" s="68"/>
      <c r="YI5592" s="68"/>
      <c r="YJ5592" s="68"/>
      <c r="YK5592" s="68"/>
      <c r="YL5592" s="68"/>
      <c r="YM5592" s="68"/>
      <c r="YN5592" s="68"/>
      <c r="YO5592" s="68"/>
      <c r="YP5592" s="68"/>
      <c r="YQ5592" s="68"/>
      <c r="YR5592" s="68"/>
      <c r="YS5592" s="68"/>
      <c r="YT5592" s="68"/>
      <c r="YU5592" s="68"/>
      <c r="YV5592" s="68"/>
      <c r="YW5592" s="68"/>
      <c r="YX5592" s="68">
        <v>0.99710317564450901</v>
      </c>
      <c r="YY5592" s="68"/>
      <c r="YZ5592" s="68"/>
      <c r="ZA5592" s="68"/>
      <c r="ZB5592" s="68"/>
      <c r="ZC5592" s="68"/>
      <c r="ZD5592" s="68"/>
    </row>
    <row r="5593" spans="658:680" x14ac:dyDescent="0.25">
      <c r="YH5593" s="68"/>
      <c r="YI5593" s="68"/>
      <c r="YJ5593" s="68"/>
      <c r="YK5593" s="68"/>
      <c r="YL5593" s="68"/>
      <c r="YM5593" s="68"/>
      <c r="YN5593" s="68"/>
      <c r="YO5593" s="68"/>
      <c r="YP5593" s="68"/>
      <c r="YQ5593" s="68"/>
      <c r="YR5593" s="68"/>
      <c r="YS5593" s="68"/>
      <c r="YT5593" s="68"/>
      <c r="YU5593" s="68"/>
      <c r="YV5593" s="68"/>
      <c r="YW5593" s="68"/>
      <c r="YX5593" s="68">
        <v>0.99710105971547702</v>
      </c>
      <c r="YY5593" s="68"/>
      <c r="YZ5593" s="68"/>
      <c r="ZA5593" s="68"/>
      <c r="ZB5593" s="68"/>
      <c r="ZC5593" s="68"/>
      <c r="ZD5593" s="68"/>
    </row>
    <row r="5594" spans="658:680" x14ac:dyDescent="0.25">
      <c r="YH5594" s="68"/>
      <c r="YI5594" s="68"/>
      <c r="YJ5594" s="68"/>
      <c r="YK5594" s="68"/>
      <c r="YL5594" s="68"/>
      <c r="YM5594" s="68"/>
      <c r="YN5594" s="68"/>
      <c r="YO5594" s="68"/>
      <c r="YP5594" s="68"/>
      <c r="YQ5594" s="68"/>
      <c r="YR5594" s="68"/>
      <c r="YS5594" s="68"/>
      <c r="YT5594" s="68"/>
      <c r="YU5594" s="68"/>
      <c r="YV5594" s="68"/>
      <c r="YW5594" s="68"/>
      <c r="YX5594" s="68">
        <v>0.99709915529238102</v>
      </c>
      <c r="YY5594" s="68"/>
      <c r="YZ5594" s="68"/>
      <c r="ZA5594" s="68"/>
      <c r="ZB5594" s="68"/>
      <c r="ZC5594" s="68"/>
      <c r="ZD5594" s="68"/>
    </row>
    <row r="5595" spans="658:680" x14ac:dyDescent="0.25">
      <c r="YH5595" s="68"/>
      <c r="YI5595" s="68"/>
      <c r="YJ5595" s="68"/>
      <c r="YK5595" s="68"/>
      <c r="YL5595" s="68"/>
      <c r="YM5595" s="68"/>
      <c r="YN5595" s="68"/>
      <c r="YO5595" s="68"/>
      <c r="YP5595" s="68"/>
      <c r="YQ5595" s="68"/>
      <c r="YR5595" s="68"/>
      <c r="YS5595" s="68"/>
      <c r="YT5595" s="68"/>
      <c r="YU5595" s="68"/>
      <c r="YV5595" s="68"/>
      <c r="YW5595" s="68"/>
      <c r="YX5595" s="68">
        <v>0.99709792343568904</v>
      </c>
      <c r="YY5595" s="68"/>
      <c r="YZ5595" s="68"/>
      <c r="ZA5595" s="68"/>
      <c r="ZB5595" s="68"/>
      <c r="ZC5595" s="68"/>
      <c r="ZD5595" s="68"/>
    </row>
    <row r="5596" spans="658:680" x14ac:dyDescent="0.25">
      <c r="YH5596" s="68"/>
      <c r="YI5596" s="68"/>
      <c r="YJ5596" s="68"/>
      <c r="YK5596" s="68"/>
      <c r="YL5596" s="68"/>
      <c r="YM5596" s="68"/>
      <c r="YN5596" s="68"/>
      <c r="YO5596" s="68"/>
      <c r="YP5596" s="68"/>
      <c r="YQ5596" s="68"/>
      <c r="YR5596" s="68"/>
      <c r="YS5596" s="68"/>
      <c r="YT5596" s="68"/>
      <c r="YU5596" s="68"/>
      <c r="YV5596" s="68"/>
      <c r="YW5596" s="68"/>
      <c r="YX5596" s="68">
        <v>0.99709752482631597</v>
      </c>
      <c r="YY5596" s="68"/>
      <c r="YZ5596" s="68"/>
      <c r="ZA5596" s="68"/>
      <c r="ZB5596" s="68"/>
      <c r="ZC5596" s="68"/>
      <c r="ZD5596" s="68"/>
    </row>
    <row r="5597" spans="658:680" x14ac:dyDescent="0.25">
      <c r="YH5597" s="68"/>
      <c r="YI5597" s="68"/>
      <c r="YJ5597" s="68"/>
      <c r="YK5597" s="68"/>
      <c r="YL5597" s="68"/>
      <c r="YM5597" s="68"/>
      <c r="YN5597" s="68"/>
      <c r="YO5597" s="68"/>
      <c r="YP5597" s="68"/>
      <c r="YQ5597" s="68"/>
      <c r="YR5597" s="68"/>
      <c r="YS5597" s="68"/>
      <c r="YT5597" s="68"/>
      <c r="YU5597" s="68"/>
      <c r="YV5597" s="68"/>
      <c r="YW5597" s="68"/>
      <c r="YX5597" s="68">
        <v>0.99709646240640204</v>
      </c>
      <c r="YY5597" s="68"/>
      <c r="YZ5597" s="68"/>
      <c r="ZA5597" s="68"/>
      <c r="ZB5597" s="68"/>
      <c r="ZC5597" s="68"/>
      <c r="ZD5597" s="68"/>
    </row>
    <row r="5598" spans="658:680" x14ac:dyDescent="0.25">
      <c r="YH5598" s="68"/>
      <c r="YI5598" s="68"/>
      <c r="YJ5598" s="68"/>
      <c r="YK5598" s="68"/>
      <c r="YL5598" s="68"/>
      <c r="YM5598" s="68"/>
      <c r="YN5598" s="68"/>
      <c r="YO5598" s="68"/>
      <c r="YP5598" s="68"/>
      <c r="YQ5598" s="68"/>
      <c r="YR5598" s="68"/>
      <c r="YS5598" s="68"/>
      <c r="YT5598" s="68"/>
      <c r="YU5598" s="68"/>
      <c r="YV5598" s="68"/>
      <c r="YW5598" s="68"/>
      <c r="YX5598" s="68">
        <v>0.99709315428868095</v>
      </c>
      <c r="YY5598" s="68"/>
      <c r="YZ5598" s="68"/>
      <c r="ZA5598" s="68"/>
      <c r="ZB5598" s="68"/>
      <c r="ZC5598" s="68"/>
      <c r="ZD5598" s="68"/>
    </row>
    <row r="5599" spans="658:680" x14ac:dyDescent="0.25">
      <c r="YH5599" s="68"/>
      <c r="YI5599" s="68"/>
      <c r="YJ5599" s="68"/>
      <c r="YK5599" s="68"/>
      <c r="YL5599" s="68"/>
      <c r="YM5599" s="68"/>
      <c r="YN5599" s="68"/>
      <c r="YO5599" s="68"/>
      <c r="YP5599" s="68"/>
      <c r="YQ5599" s="68"/>
      <c r="YR5599" s="68"/>
      <c r="YS5599" s="68"/>
      <c r="YT5599" s="68"/>
      <c r="YU5599" s="68"/>
      <c r="YV5599" s="68"/>
      <c r="YW5599" s="68"/>
      <c r="YX5599" s="68">
        <v>0.99709124012579398</v>
      </c>
      <c r="YY5599" s="68"/>
      <c r="YZ5599" s="68"/>
      <c r="ZA5599" s="68"/>
      <c r="ZB5599" s="68"/>
      <c r="ZC5599" s="68"/>
      <c r="ZD5599" s="68"/>
    </row>
    <row r="5600" spans="658:680" x14ac:dyDescent="0.25">
      <c r="YH5600" s="68"/>
      <c r="YI5600" s="68"/>
      <c r="YJ5600" s="68"/>
      <c r="YK5600" s="68"/>
      <c r="YL5600" s="68"/>
      <c r="YM5600" s="68"/>
      <c r="YN5600" s="68"/>
      <c r="YO5600" s="68"/>
      <c r="YP5600" s="68"/>
      <c r="YQ5600" s="68"/>
      <c r="YR5600" s="68"/>
      <c r="YS5600" s="68"/>
      <c r="YT5600" s="68"/>
      <c r="YU5600" s="68"/>
      <c r="YV5600" s="68"/>
      <c r="YW5600" s="68"/>
      <c r="YX5600" s="68">
        <v>0.99708282470116005</v>
      </c>
      <c r="YY5600" s="68"/>
      <c r="YZ5600" s="68"/>
      <c r="ZA5600" s="68"/>
      <c r="ZB5600" s="68"/>
      <c r="ZC5600" s="68"/>
      <c r="ZD5600" s="68"/>
    </row>
    <row r="5601" spans="658:680" x14ac:dyDescent="0.25">
      <c r="YH5601" s="68"/>
      <c r="YI5601" s="68"/>
      <c r="YJ5601" s="68"/>
      <c r="YK5601" s="68"/>
      <c r="YL5601" s="68"/>
      <c r="YM5601" s="68"/>
      <c r="YN5601" s="68"/>
      <c r="YO5601" s="68"/>
      <c r="YP5601" s="68"/>
      <c r="YQ5601" s="68"/>
      <c r="YR5601" s="68"/>
      <c r="YS5601" s="68"/>
      <c r="YT5601" s="68"/>
      <c r="YU5601" s="68"/>
      <c r="YV5601" s="68"/>
      <c r="YW5601" s="68"/>
      <c r="YX5601" s="68">
        <v>0.99708241669350095</v>
      </c>
      <c r="YY5601" s="68"/>
      <c r="YZ5601" s="68"/>
      <c r="ZA5601" s="68"/>
      <c r="ZB5601" s="68"/>
      <c r="ZC5601" s="68"/>
      <c r="ZD5601" s="68"/>
    </row>
    <row r="5602" spans="658:680" x14ac:dyDescent="0.25">
      <c r="YH5602" s="68"/>
      <c r="YI5602" s="68"/>
      <c r="YJ5602" s="68"/>
      <c r="YK5602" s="68"/>
      <c r="YL5602" s="68"/>
      <c r="YM5602" s="68"/>
      <c r="YN5602" s="68"/>
      <c r="YO5602" s="68"/>
      <c r="YP5602" s="68"/>
      <c r="YQ5602" s="68"/>
      <c r="YR5602" s="68"/>
      <c r="YS5602" s="68"/>
      <c r="YT5602" s="68"/>
      <c r="YU5602" s="68"/>
      <c r="YV5602" s="68"/>
      <c r="YW5602" s="68"/>
      <c r="YX5602" s="68">
        <v>0.99707543503625995</v>
      </c>
      <c r="YY5602" s="68"/>
      <c r="YZ5602" s="68"/>
      <c r="ZA5602" s="68"/>
      <c r="ZB5602" s="68"/>
      <c r="ZC5602" s="68"/>
      <c r="ZD5602" s="68"/>
    </row>
    <row r="5603" spans="658:680" x14ac:dyDescent="0.25">
      <c r="YH5603" s="68"/>
      <c r="YI5603" s="68"/>
      <c r="YJ5603" s="68"/>
      <c r="YK5603" s="68"/>
      <c r="YL5603" s="68"/>
      <c r="YM5603" s="68"/>
      <c r="YN5603" s="68"/>
      <c r="YO5603" s="68"/>
      <c r="YP5603" s="68"/>
      <c r="YQ5603" s="68"/>
      <c r="YR5603" s="68"/>
      <c r="YS5603" s="68"/>
      <c r="YT5603" s="68"/>
      <c r="YU5603" s="68"/>
      <c r="YV5603" s="68"/>
      <c r="YW5603" s="68"/>
      <c r="YX5603" s="68">
        <v>0.99707400323037998</v>
      </c>
      <c r="YY5603" s="68"/>
      <c r="YZ5603" s="68"/>
      <c r="ZA5603" s="68"/>
      <c r="ZB5603" s="68"/>
      <c r="ZC5603" s="68"/>
      <c r="ZD5603" s="68"/>
    </row>
    <row r="5604" spans="658:680" x14ac:dyDescent="0.25">
      <c r="YH5604" s="68"/>
      <c r="YI5604" s="68"/>
      <c r="YJ5604" s="68"/>
      <c r="YK5604" s="68"/>
      <c r="YL5604" s="68"/>
      <c r="YM5604" s="68"/>
      <c r="YN5604" s="68"/>
      <c r="YO5604" s="68"/>
      <c r="YP5604" s="68"/>
      <c r="YQ5604" s="68"/>
      <c r="YR5604" s="68"/>
      <c r="YS5604" s="68"/>
      <c r="YT5604" s="68"/>
      <c r="YU5604" s="68"/>
      <c r="YV5604" s="68"/>
      <c r="YW5604" s="68"/>
      <c r="YX5604" s="68">
        <v>0.99707398085043397</v>
      </c>
      <c r="YY5604" s="68"/>
      <c r="YZ5604" s="68"/>
      <c r="ZA5604" s="68"/>
      <c r="ZB5604" s="68"/>
      <c r="ZC5604" s="68"/>
      <c r="ZD5604" s="68"/>
    </row>
    <row r="5605" spans="658:680" x14ac:dyDescent="0.25">
      <c r="YH5605" s="68"/>
      <c r="YI5605" s="68"/>
      <c r="YJ5605" s="68"/>
      <c r="YK5605" s="68"/>
      <c r="YL5605" s="68"/>
      <c r="YM5605" s="68"/>
      <c r="YN5605" s="68"/>
      <c r="YO5605" s="68"/>
      <c r="YP5605" s="68"/>
      <c r="YQ5605" s="68"/>
      <c r="YR5605" s="68"/>
      <c r="YS5605" s="68"/>
      <c r="YT5605" s="68"/>
      <c r="YU5605" s="68"/>
      <c r="YV5605" s="68"/>
      <c r="YW5605" s="68"/>
      <c r="YX5605" s="68">
        <v>0.99707183256646603</v>
      </c>
      <c r="YY5605" s="68"/>
      <c r="YZ5605" s="68"/>
      <c r="ZA5605" s="68"/>
      <c r="ZB5605" s="68"/>
      <c r="ZC5605" s="68"/>
      <c r="ZD5605" s="68"/>
    </row>
    <row r="5606" spans="658:680" x14ac:dyDescent="0.25">
      <c r="YH5606" s="68"/>
      <c r="YI5606" s="68"/>
      <c r="YJ5606" s="68"/>
      <c r="YK5606" s="68"/>
      <c r="YL5606" s="68"/>
      <c r="YM5606" s="68"/>
      <c r="YN5606" s="68"/>
      <c r="YO5606" s="68"/>
      <c r="YP5606" s="68"/>
      <c r="YQ5606" s="68"/>
      <c r="YR5606" s="68"/>
      <c r="YS5606" s="68"/>
      <c r="YT5606" s="68"/>
      <c r="YU5606" s="68"/>
      <c r="YV5606" s="68"/>
      <c r="YW5606" s="68"/>
      <c r="YX5606" s="68">
        <v>0.99707031354852804</v>
      </c>
      <c r="YY5606" s="68"/>
      <c r="YZ5606" s="68"/>
      <c r="ZA5606" s="68"/>
      <c r="ZB5606" s="68"/>
      <c r="ZC5606" s="68"/>
      <c r="ZD5606" s="68"/>
    </row>
    <row r="5607" spans="658:680" x14ac:dyDescent="0.25">
      <c r="YH5607" s="68"/>
      <c r="YI5607" s="68"/>
      <c r="YJ5607" s="68"/>
      <c r="YK5607" s="68"/>
      <c r="YL5607" s="68"/>
      <c r="YM5607" s="68"/>
      <c r="YN5607" s="68"/>
      <c r="YO5607" s="68"/>
      <c r="YP5607" s="68"/>
      <c r="YQ5607" s="68"/>
      <c r="YR5607" s="68"/>
      <c r="YS5607" s="68"/>
      <c r="YT5607" s="68"/>
      <c r="YU5607" s="68"/>
      <c r="YV5607" s="68"/>
      <c r="YW5607" s="68"/>
      <c r="YX5607" s="68">
        <v>0.99706728023355295</v>
      </c>
      <c r="YY5607" s="68"/>
      <c r="YZ5607" s="68"/>
      <c r="ZA5607" s="68"/>
      <c r="ZB5607" s="68"/>
      <c r="ZC5607" s="68"/>
      <c r="ZD5607" s="68"/>
    </row>
    <row r="5608" spans="658:680" x14ac:dyDescent="0.25">
      <c r="YH5608" s="68"/>
      <c r="YI5608" s="68"/>
      <c r="YJ5608" s="68"/>
      <c r="YK5608" s="68"/>
      <c r="YL5608" s="68"/>
      <c r="YM5608" s="68"/>
      <c r="YN5608" s="68"/>
      <c r="YO5608" s="68"/>
      <c r="YP5608" s="68"/>
      <c r="YQ5608" s="68"/>
      <c r="YR5608" s="68"/>
      <c r="YS5608" s="68"/>
      <c r="YT5608" s="68"/>
      <c r="YU5608" s="68"/>
      <c r="YV5608" s="68"/>
      <c r="YW5608" s="68"/>
      <c r="YX5608" s="68">
        <v>0.99706725651842099</v>
      </c>
      <c r="YY5608" s="68"/>
      <c r="YZ5608" s="68"/>
      <c r="ZA5608" s="68"/>
      <c r="ZB5608" s="68"/>
      <c r="ZC5608" s="68"/>
      <c r="ZD5608" s="68"/>
    </row>
    <row r="5609" spans="658:680" x14ac:dyDescent="0.25">
      <c r="YH5609" s="68"/>
      <c r="YI5609" s="68"/>
      <c r="YJ5609" s="68"/>
      <c r="YK5609" s="68"/>
      <c r="YL5609" s="68"/>
      <c r="YM5609" s="68"/>
      <c r="YN5609" s="68"/>
      <c r="YO5609" s="68"/>
      <c r="YP5609" s="68"/>
      <c r="YQ5609" s="68"/>
      <c r="YR5609" s="68"/>
      <c r="YS5609" s="68"/>
      <c r="YT5609" s="68"/>
      <c r="YU5609" s="68"/>
      <c r="YV5609" s="68"/>
      <c r="YW5609" s="68"/>
      <c r="YX5609" s="68">
        <v>0.99706699077512395</v>
      </c>
      <c r="YY5609" s="68"/>
      <c r="YZ5609" s="68"/>
      <c r="ZA5609" s="68"/>
      <c r="ZB5609" s="68"/>
      <c r="ZC5609" s="68"/>
      <c r="ZD5609" s="68"/>
    </row>
    <row r="5610" spans="658:680" x14ac:dyDescent="0.25">
      <c r="YH5610" s="68"/>
      <c r="YI5610" s="68"/>
      <c r="YJ5610" s="68"/>
      <c r="YK5610" s="68"/>
      <c r="YL5610" s="68"/>
      <c r="YM5610" s="68"/>
      <c r="YN5610" s="68"/>
      <c r="YO5610" s="68"/>
      <c r="YP5610" s="68"/>
      <c r="YQ5610" s="68"/>
      <c r="YR5610" s="68"/>
      <c r="YS5610" s="68"/>
      <c r="YT5610" s="68"/>
      <c r="YU5610" s="68"/>
      <c r="YV5610" s="68"/>
      <c r="YW5610" s="68"/>
      <c r="YX5610" s="68">
        <v>0.99705002054842096</v>
      </c>
      <c r="YY5610" s="68"/>
      <c r="YZ5610" s="68"/>
      <c r="ZA5610" s="68"/>
      <c r="ZB5610" s="68"/>
      <c r="ZC5610" s="68"/>
      <c r="ZD5610" s="68"/>
    </row>
    <row r="5611" spans="658:680" x14ac:dyDescent="0.25">
      <c r="YH5611" s="68"/>
      <c r="YI5611" s="68"/>
      <c r="YJ5611" s="68"/>
      <c r="YK5611" s="68"/>
      <c r="YL5611" s="68"/>
      <c r="YM5611" s="68"/>
      <c r="YN5611" s="68"/>
      <c r="YO5611" s="68"/>
      <c r="YP5611" s="68"/>
      <c r="YQ5611" s="68"/>
      <c r="YR5611" s="68"/>
      <c r="YS5611" s="68"/>
      <c r="YT5611" s="68"/>
      <c r="YU5611" s="68"/>
      <c r="YV5611" s="68"/>
      <c r="YW5611" s="68"/>
      <c r="YX5611" s="68">
        <v>0.99704776419836905</v>
      </c>
      <c r="YY5611" s="68"/>
      <c r="YZ5611" s="68"/>
      <c r="ZA5611" s="68"/>
      <c r="ZB5611" s="68"/>
      <c r="ZC5611" s="68"/>
      <c r="ZD5611" s="68"/>
    </row>
    <row r="5612" spans="658:680" x14ac:dyDescent="0.25">
      <c r="YH5612" s="68"/>
      <c r="YI5612" s="68"/>
      <c r="YJ5612" s="68"/>
      <c r="YK5612" s="68"/>
      <c r="YL5612" s="68"/>
      <c r="YM5612" s="68"/>
      <c r="YN5612" s="68"/>
      <c r="YO5612" s="68"/>
      <c r="YP5612" s="68"/>
      <c r="YQ5612" s="68"/>
      <c r="YR5612" s="68"/>
      <c r="YS5612" s="68"/>
      <c r="YT5612" s="68"/>
      <c r="YU5612" s="68"/>
      <c r="YV5612" s="68"/>
      <c r="YW5612" s="68"/>
      <c r="YX5612" s="68">
        <v>0.99704217409431795</v>
      </c>
      <c r="YY5612" s="68"/>
      <c r="YZ5612" s="68"/>
      <c r="ZA5612" s="68"/>
      <c r="ZB5612" s="68"/>
      <c r="ZC5612" s="68"/>
      <c r="ZD5612" s="68"/>
    </row>
    <row r="5613" spans="658:680" x14ac:dyDescent="0.25">
      <c r="YH5613" s="68"/>
      <c r="YI5613" s="68"/>
      <c r="YJ5613" s="68"/>
      <c r="YK5613" s="68"/>
      <c r="YL5613" s="68"/>
      <c r="YM5613" s="68"/>
      <c r="YN5613" s="68"/>
      <c r="YO5613" s="68"/>
      <c r="YP5613" s="68"/>
      <c r="YQ5613" s="68"/>
      <c r="YR5613" s="68"/>
      <c r="YS5613" s="68"/>
      <c r="YT5613" s="68"/>
      <c r="YU5613" s="68"/>
      <c r="YV5613" s="68"/>
      <c r="YW5613" s="68"/>
      <c r="YX5613" s="68">
        <v>0.99703517816959697</v>
      </c>
      <c r="YY5613" s="68"/>
      <c r="YZ5613" s="68"/>
      <c r="ZA5613" s="68"/>
      <c r="ZB5613" s="68"/>
      <c r="ZC5613" s="68"/>
      <c r="ZD5613" s="68"/>
    </row>
    <row r="5614" spans="658:680" x14ac:dyDescent="0.25">
      <c r="YH5614" s="68"/>
      <c r="YI5614" s="68"/>
      <c r="YJ5614" s="68"/>
      <c r="YK5614" s="68"/>
      <c r="YL5614" s="68"/>
      <c r="YM5614" s="68"/>
      <c r="YN5614" s="68"/>
      <c r="YO5614" s="68"/>
      <c r="YP5614" s="68"/>
      <c r="YQ5614" s="68"/>
      <c r="YR5614" s="68"/>
      <c r="YS5614" s="68"/>
      <c r="YT5614" s="68"/>
      <c r="YU5614" s="68"/>
      <c r="YV5614" s="68"/>
      <c r="YW5614" s="68"/>
      <c r="YX5614" s="68">
        <v>0.99702449052111497</v>
      </c>
      <c r="YY5614" s="68"/>
      <c r="YZ5614" s="68"/>
      <c r="ZA5614" s="68"/>
      <c r="ZB5614" s="68"/>
      <c r="ZC5614" s="68"/>
      <c r="ZD5614" s="68"/>
    </row>
    <row r="5615" spans="658:680" x14ac:dyDescent="0.25">
      <c r="YH5615" s="68"/>
      <c r="YI5615" s="68"/>
      <c r="YJ5615" s="68"/>
      <c r="YK5615" s="68"/>
      <c r="YL5615" s="68"/>
      <c r="YM5615" s="68"/>
      <c r="YN5615" s="68"/>
      <c r="YO5615" s="68"/>
      <c r="YP5615" s="68"/>
      <c r="YQ5615" s="68"/>
      <c r="YR5615" s="68"/>
      <c r="YS5615" s="68"/>
      <c r="YT5615" s="68"/>
      <c r="YU5615" s="68"/>
      <c r="YV5615" s="68"/>
      <c r="YW5615" s="68"/>
      <c r="YX5615" s="68">
        <v>0.99700381208411504</v>
      </c>
      <c r="YY5615" s="68"/>
      <c r="YZ5615" s="68"/>
      <c r="ZA5615" s="68"/>
      <c r="ZB5615" s="68"/>
      <c r="ZC5615" s="68"/>
      <c r="ZD5615" s="68"/>
    </row>
    <row r="5616" spans="658:680" x14ac:dyDescent="0.25">
      <c r="YH5616" s="68"/>
      <c r="YI5616" s="68"/>
      <c r="YJ5616" s="68"/>
      <c r="YK5616" s="68"/>
      <c r="YL5616" s="68"/>
      <c r="YM5616" s="68"/>
      <c r="YN5616" s="68"/>
      <c r="YO5616" s="68"/>
      <c r="YP5616" s="68"/>
      <c r="YQ5616" s="68"/>
      <c r="YR5616" s="68"/>
      <c r="YS5616" s="68"/>
      <c r="YT5616" s="68"/>
      <c r="YU5616" s="68"/>
      <c r="YV5616" s="68"/>
      <c r="YW5616" s="68"/>
      <c r="YX5616" s="68">
        <v>0.99699969247307096</v>
      </c>
      <c r="YY5616" s="68"/>
      <c r="YZ5616" s="68"/>
      <c r="ZA5616" s="68"/>
      <c r="ZB5616" s="68"/>
      <c r="ZC5616" s="68"/>
      <c r="ZD5616" s="68"/>
    </row>
    <row r="5617" spans="658:680" x14ac:dyDescent="0.25">
      <c r="YH5617" s="68"/>
      <c r="YI5617" s="68"/>
      <c r="YJ5617" s="68"/>
      <c r="YK5617" s="68"/>
      <c r="YL5617" s="68"/>
      <c r="YM5617" s="68"/>
      <c r="YN5617" s="68"/>
      <c r="YO5617" s="68"/>
      <c r="YP5617" s="68"/>
      <c r="YQ5617" s="68"/>
      <c r="YR5617" s="68"/>
      <c r="YS5617" s="68"/>
      <c r="YT5617" s="68"/>
      <c r="YU5617" s="68"/>
      <c r="YV5617" s="68"/>
      <c r="YW5617" s="68"/>
      <c r="YX5617" s="68">
        <v>0.99696192835281305</v>
      </c>
      <c r="YY5617" s="68"/>
      <c r="YZ5617" s="68"/>
      <c r="ZA5617" s="68"/>
      <c r="ZB5617" s="68"/>
      <c r="ZC5617" s="68"/>
      <c r="ZD5617" s="68"/>
    </row>
    <row r="5618" spans="658:680" x14ac:dyDescent="0.25">
      <c r="YH5618" s="68"/>
      <c r="YI5618" s="68"/>
      <c r="YJ5618" s="68"/>
      <c r="YK5618" s="68"/>
      <c r="YL5618" s="68"/>
      <c r="YM5618" s="68"/>
      <c r="YN5618" s="68"/>
      <c r="YO5618" s="68"/>
      <c r="YP5618" s="68"/>
      <c r="YQ5618" s="68"/>
      <c r="YR5618" s="68"/>
      <c r="YS5618" s="68"/>
      <c r="YT5618" s="68"/>
      <c r="YU5618" s="68"/>
      <c r="YV5618" s="68"/>
      <c r="YW5618" s="68"/>
      <c r="YX5618" s="68">
        <v>0.99695651953441</v>
      </c>
      <c r="YY5618" s="68"/>
      <c r="YZ5618" s="68"/>
      <c r="ZA5618" s="68"/>
      <c r="ZB5618" s="68"/>
      <c r="ZC5618" s="68"/>
      <c r="ZD5618" s="68"/>
    </row>
    <row r="5619" spans="658:680" x14ac:dyDescent="0.25">
      <c r="YH5619" s="68"/>
      <c r="YI5619" s="68"/>
      <c r="YJ5619" s="68"/>
      <c r="YK5619" s="68"/>
      <c r="YL5619" s="68"/>
      <c r="YM5619" s="68"/>
      <c r="YN5619" s="68"/>
      <c r="YO5619" s="68"/>
      <c r="YP5619" s="68"/>
      <c r="YQ5619" s="68"/>
      <c r="YR5619" s="68"/>
      <c r="YS5619" s="68"/>
      <c r="YT5619" s="68"/>
      <c r="YU5619" s="68"/>
      <c r="YV5619" s="68"/>
      <c r="YW5619" s="68"/>
      <c r="YX5619" s="68">
        <v>0.99695639661597202</v>
      </c>
      <c r="YY5619" s="68"/>
      <c r="YZ5619" s="68"/>
      <c r="ZA5619" s="68"/>
      <c r="ZB5619" s="68"/>
      <c r="ZC5619" s="68"/>
      <c r="ZD5619" s="68"/>
    </row>
    <row r="5620" spans="658:680" x14ac:dyDescent="0.25">
      <c r="YH5620" s="68"/>
      <c r="YI5620" s="68"/>
      <c r="YJ5620" s="68"/>
      <c r="YK5620" s="68"/>
      <c r="YL5620" s="68"/>
      <c r="YM5620" s="68"/>
      <c r="YN5620" s="68"/>
      <c r="YO5620" s="68"/>
      <c r="YP5620" s="68"/>
      <c r="YQ5620" s="68"/>
      <c r="YR5620" s="68"/>
      <c r="YS5620" s="68"/>
      <c r="YT5620" s="68"/>
      <c r="YU5620" s="68"/>
      <c r="YV5620" s="68"/>
      <c r="YW5620" s="68"/>
      <c r="YX5620" s="68">
        <v>0.996951753250096</v>
      </c>
      <c r="YY5620" s="68"/>
      <c r="YZ5620" s="68"/>
      <c r="ZA5620" s="68"/>
      <c r="ZB5620" s="68"/>
      <c r="ZC5620" s="68"/>
      <c r="ZD5620" s="68"/>
    </row>
    <row r="5621" spans="658:680" x14ac:dyDescent="0.25">
      <c r="YH5621" s="68"/>
      <c r="YI5621" s="68"/>
      <c r="YJ5621" s="68"/>
      <c r="YK5621" s="68"/>
      <c r="YL5621" s="68"/>
      <c r="YM5621" s="68"/>
      <c r="YN5621" s="68"/>
      <c r="YO5621" s="68"/>
      <c r="YP5621" s="68"/>
      <c r="YQ5621" s="68"/>
      <c r="YR5621" s="68"/>
      <c r="YS5621" s="68"/>
      <c r="YT5621" s="68"/>
      <c r="YU5621" s="68"/>
      <c r="YV5621" s="68"/>
      <c r="YW5621" s="68"/>
      <c r="YX5621" s="68">
        <v>0.99694559530293103</v>
      </c>
      <c r="YY5621" s="68"/>
      <c r="YZ5621" s="68"/>
      <c r="ZA5621" s="68"/>
      <c r="ZB5621" s="68"/>
      <c r="ZC5621" s="68"/>
      <c r="ZD5621" s="68"/>
    </row>
    <row r="5622" spans="658:680" x14ac:dyDescent="0.25">
      <c r="YH5622" s="68"/>
      <c r="YI5622" s="68"/>
      <c r="YJ5622" s="68"/>
      <c r="YK5622" s="68"/>
      <c r="YL5622" s="68"/>
      <c r="YM5622" s="68"/>
      <c r="YN5622" s="68"/>
      <c r="YO5622" s="68"/>
      <c r="YP5622" s="68"/>
      <c r="YQ5622" s="68"/>
      <c r="YR5622" s="68"/>
      <c r="YS5622" s="68"/>
      <c r="YT5622" s="68"/>
      <c r="YU5622" s="68"/>
      <c r="YV5622" s="68"/>
      <c r="YW5622" s="68"/>
      <c r="YX5622" s="68">
        <v>0.996941372827301</v>
      </c>
      <c r="YY5622" s="68"/>
      <c r="YZ5622" s="68"/>
      <c r="ZA5622" s="68"/>
      <c r="ZB5622" s="68"/>
      <c r="ZC5622" s="68"/>
      <c r="ZD5622" s="68"/>
    </row>
    <row r="5623" spans="658:680" x14ac:dyDescent="0.25">
      <c r="YH5623" s="68"/>
      <c r="YI5623" s="68"/>
      <c r="YJ5623" s="68"/>
      <c r="YK5623" s="68"/>
      <c r="YL5623" s="68"/>
      <c r="YM5623" s="68"/>
      <c r="YN5623" s="68"/>
      <c r="YO5623" s="68"/>
      <c r="YP5623" s="68"/>
      <c r="YQ5623" s="68"/>
      <c r="YR5623" s="68"/>
      <c r="YS5623" s="68"/>
      <c r="YT5623" s="68"/>
      <c r="YU5623" s="68"/>
      <c r="YV5623" s="68"/>
      <c r="YW5623" s="68"/>
      <c r="YX5623" s="68">
        <v>0.99693878345813702</v>
      </c>
      <c r="YY5623" s="68"/>
      <c r="YZ5623" s="68"/>
      <c r="ZA5623" s="68"/>
      <c r="ZB5623" s="68"/>
      <c r="ZC5623" s="68"/>
      <c r="ZD5623" s="68"/>
    </row>
    <row r="5624" spans="658:680" x14ac:dyDescent="0.25">
      <c r="YH5624" s="68"/>
      <c r="YI5624" s="68"/>
      <c r="YJ5624" s="68"/>
      <c r="YK5624" s="68"/>
      <c r="YL5624" s="68"/>
      <c r="YM5624" s="68"/>
      <c r="YN5624" s="68"/>
      <c r="YO5624" s="68"/>
      <c r="YP5624" s="68"/>
      <c r="YQ5624" s="68"/>
      <c r="YR5624" s="68"/>
      <c r="YS5624" s="68"/>
      <c r="YT5624" s="68"/>
      <c r="YU5624" s="68"/>
      <c r="YV5624" s="68"/>
      <c r="YW5624" s="68"/>
      <c r="YX5624" s="68">
        <v>0.99693279401800305</v>
      </c>
      <c r="YY5624" s="68"/>
      <c r="YZ5624" s="68"/>
      <c r="ZA5624" s="68"/>
      <c r="ZB5624" s="68"/>
      <c r="ZC5624" s="68"/>
      <c r="ZD5624" s="68"/>
    </row>
    <row r="5625" spans="658:680" x14ac:dyDescent="0.25">
      <c r="YH5625" s="68"/>
      <c r="YI5625" s="68"/>
      <c r="YJ5625" s="68"/>
      <c r="YK5625" s="68"/>
      <c r="YL5625" s="68"/>
      <c r="YM5625" s="68"/>
      <c r="YN5625" s="68"/>
      <c r="YO5625" s="68"/>
      <c r="YP5625" s="68"/>
      <c r="YQ5625" s="68"/>
      <c r="YR5625" s="68"/>
      <c r="YS5625" s="68"/>
      <c r="YT5625" s="68"/>
      <c r="YU5625" s="68"/>
      <c r="YV5625" s="68"/>
      <c r="YW5625" s="68"/>
      <c r="YX5625" s="68">
        <v>0.99693270487748098</v>
      </c>
      <c r="YY5625" s="68"/>
      <c r="YZ5625" s="68"/>
      <c r="ZA5625" s="68"/>
      <c r="ZB5625" s="68"/>
      <c r="ZC5625" s="68"/>
      <c r="ZD5625" s="68"/>
    </row>
    <row r="5626" spans="658:680" x14ac:dyDescent="0.25">
      <c r="YH5626" s="68"/>
      <c r="YI5626" s="68"/>
      <c r="YJ5626" s="68"/>
      <c r="YK5626" s="68"/>
      <c r="YL5626" s="68"/>
      <c r="YM5626" s="68"/>
      <c r="YN5626" s="68"/>
      <c r="YO5626" s="68"/>
      <c r="YP5626" s="68"/>
      <c r="YQ5626" s="68"/>
      <c r="YR5626" s="68"/>
      <c r="YS5626" s="68"/>
      <c r="YT5626" s="68"/>
      <c r="YU5626" s="68"/>
      <c r="YV5626" s="68"/>
      <c r="YW5626" s="68"/>
      <c r="YX5626" s="68">
        <v>0.99692934181363202</v>
      </c>
      <c r="YY5626" s="68"/>
      <c r="YZ5626" s="68"/>
      <c r="ZA5626" s="68"/>
      <c r="ZB5626" s="68"/>
      <c r="ZC5626" s="68"/>
      <c r="ZD5626" s="68"/>
    </row>
    <row r="5627" spans="658:680" x14ac:dyDescent="0.25">
      <c r="YH5627" s="68"/>
      <c r="YI5627" s="68"/>
      <c r="YJ5627" s="68"/>
      <c r="YK5627" s="68"/>
      <c r="YL5627" s="68"/>
      <c r="YM5627" s="68"/>
      <c r="YN5627" s="68"/>
      <c r="YO5627" s="68"/>
      <c r="YP5627" s="68"/>
      <c r="YQ5627" s="68"/>
      <c r="YR5627" s="68"/>
      <c r="YS5627" s="68"/>
      <c r="YT5627" s="68"/>
      <c r="YU5627" s="68"/>
      <c r="YV5627" s="68"/>
      <c r="YW5627" s="68"/>
      <c r="YX5627" s="68">
        <v>0.99692712549593698</v>
      </c>
      <c r="YY5627" s="68"/>
      <c r="YZ5627" s="68"/>
      <c r="ZA5627" s="68"/>
      <c r="ZB5627" s="68"/>
      <c r="ZC5627" s="68"/>
      <c r="ZD5627" s="68"/>
    </row>
    <row r="5628" spans="658:680" x14ac:dyDescent="0.25">
      <c r="YH5628" s="68"/>
      <c r="YI5628" s="68"/>
      <c r="YJ5628" s="68"/>
      <c r="YK5628" s="68"/>
      <c r="YL5628" s="68"/>
      <c r="YM5628" s="68"/>
      <c r="YN5628" s="68"/>
      <c r="YO5628" s="68"/>
      <c r="YP5628" s="68"/>
      <c r="YQ5628" s="68"/>
      <c r="YR5628" s="68"/>
      <c r="YS5628" s="68"/>
      <c r="YT5628" s="68"/>
      <c r="YU5628" s="68"/>
      <c r="YV5628" s="68"/>
      <c r="YW5628" s="68"/>
      <c r="YX5628" s="68">
        <v>0.996926951744597</v>
      </c>
      <c r="YY5628" s="68"/>
      <c r="YZ5628" s="68"/>
      <c r="ZA5628" s="68"/>
      <c r="ZB5628" s="68"/>
      <c r="ZC5628" s="68"/>
      <c r="ZD5628" s="68"/>
    </row>
    <row r="5629" spans="658:680" x14ac:dyDescent="0.25">
      <c r="YH5629" s="68"/>
      <c r="YI5629" s="68"/>
      <c r="YJ5629" s="68"/>
      <c r="YK5629" s="68"/>
      <c r="YL5629" s="68"/>
      <c r="YM5629" s="68"/>
      <c r="YN5629" s="68"/>
      <c r="YO5629" s="68"/>
      <c r="YP5629" s="68"/>
      <c r="YQ5629" s="68"/>
      <c r="YR5629" s="68"/>
      <c r="YS5629" s="68"/>
      <c r="YT5629" s="68"/>
      <c r="YU5629" s="68"/>
      <c r="YV5629" s="68"/>
      <c r="YW5629" s="68"/>
      <c r="YX5629" s="68">
        <v>0.99692612617176501</v>
      </c>
      <c r="YY5629" s="68"/>
      <c r="YZ5629" s="68"/>
      <c r="ZA5629" s="68"/>
      <c r="ZB5629" s="68"/>
      <c r="ZC5629" s="68"/>
      <c r="ZD5629" s="68"/>
    </row>
    <row r="5630" spans="658:680" x14ac:dyDescent="0.25">
      <c r="YH5630" s="68"/>
      <c r="YI5630" s="68"/>
      <c r="YJ5630" s="68"/>
      <c r="YK5630" s="68"/>
      <c r="YL5630" s="68"/>
      <c r="YM5630" s="68"/>
      <c r="YN5630" s="68"/>
      <c r="YO5630" s="68"/>
      <c r="YP5630" s="68"/>
      <c r="YQ5630" s="68"/>
      <c r="YR5630" s="68"/>
      <c r="YS5630" s="68"/>
      <c r="YT5630" s="68"/>
      <c r="YU5630" s="68"/>
      <c r="YV5630" s="68"/>
      <c r="YW5630" s="68"/>
      <c r="YX5630" s="68">
        <v>0.99692384659626299</v>
      </c>
      <c r="YY5630" s="68"/>
      <c r="YZ5630" s="68"/>
      <c r="ZA5630" s="68"/>
      <c r="ZB5630" s="68"/>
      <c r="ZC5630" s="68"/>
      <c r="ZD5630" s="68"/>
    </row>
    <row r="5631" spans="658:680" x14ac:dyDescent="0.25">
      <c r="YH5631" s="68"/>
      <c r="YI5631" s="68"/>
      <c r="YJ5631" s="68"/>
      <c r="YK5631" s="68"/>
      <c r="YL5631" s="68"/>
      <c r="YM5631" s="68"/>
      <c r="YN5631" s="68"/>
      <c r="YO5631" s="68"/>
      <c r="YP5631" s="68"/>
      <c r="YQ5631" s="68"/>
      <c r="YR5631" s="68"/>
      <c r="YS5631" s="68"/>
      <c r="YT5631" s="68"/>
      <c r="YU5631" s="68"/>
      <c r="YV5631" s="68"/>
      <c r="YW5631" s="68"/>
      <c r="YX5631" s="68">
        <v>0.99692059391889498</v>
      </c>
      <c r="YY5631" s="68"/>
      <c r="YZ5631" s="68"/>
      <c r="ZA5631" s="68"/>
      <c r="ZB5631" s="68"/>
      <c r="ZC5631" s="68"/>
      <c r="ZD5631" s="68"/>
    </row>
    <row r="5632" spans="658:680" x14ac:dyDescent="0.25">
      <c r="YH5632" s="68"/>
      <c r="YI5632" s="68"/>
      <c r="YJ5632" s="68"/>
      <c r="YK5632" s="68"/>
      <c r="YL5632" s="68"/>
      <c r="YM5632" s="68"/>
      <c r="YN5632" s="68"/>
      <c r="YO5632" s="68"/>
      <c r="YP5632" s="68"/>
      <c r="YQ5632" s="68"/>
      <c r="YR5632" s="68"/>
      <c r="YS5632" s="68"/>
      <c r="YT5632" s="68"/>
      <c r="YU5632" s="68"/>
      <c r="YV5632" s="68"/>
      <c r="YW5632" s="68"/>
      <c r="YX5632" s="68">
        <v>0.996909083346178</v>
      </c>
      <c r="YY5632" s="68"/>
      <c r="YZ5632" s="68"/>
      <c r="ZA5632" s="68"/>
      <c r="ZB5632" s="68"/>
      <c r="ZC5632" s="68"/>
      <c r="ZD5632" s="68"/>
    </row>
    <row r="5633" spans="658:680" x14ac:dyDescent="0.25">
      <c r="YH5633" s="68"/>
      <c r="YI5633" s="68"/>
      <c r="YJ5633" s="68"/>
      <c r="YK5633" s="68"/>
      <c r="YL5633" s="68"/>
      <c r="YM5633" s="68"/>
      <c r="YN5633" s="68"/>
      <c r="YO5633" s="68"/>
      <c r="YP5633" s="68"/>
      <c r="YQ5633" s="68"/>
      <c r="YR5633" s="68"/>
      <c r="YS5633" s="68"/>
      <c r="YT5633" s="68"/>
      <c r="YU5633" s="68"/>
      <c r="YV5633" s="68"/>
      <c r="YW5633" s="68"/>
      <c r="YX5633" s="68">
        <v>0.99690660599724401</v>
      </c>
      <c r="YY5633" s="68"/>
      <c r="YZ5633" s="68"/>
      <c r="ZA5633" s="68"/>
      <c r="ZB5633" s="68"/>
      <c r="ZC5633" s="68"/>
      <c r="ZD5633" s="68"/>
    </row>
    <row r="5634" spans="658:680" x14ac:dyDescent="0.25">
      <c r="YH5634" s="68"/>
      <c r="YI5634" s="68"/>
      <c r="YJ5634" s="68"/>
      <c r="YK5634" s="68"/>
      <c r="YL5634" s="68"/>
      <c r="YM5634" s="68"/>
      <c r="YN5634" s="68"/>
      <c r="YO5634" s="68"/>
      <c r="YP5634" s="68"/>
      <c r="YQ5634" s="68"/>
      <c r="YR5634" s="68"/>
      <c r="YS5634" s="68"/>
      <c r="YT5634" s="68"/>
      <c r="YU5634" s="68"/>
      <c r="YV5634" s="68"/>
      <c r="YW5634" s="68"/>
      <c r="YX5634" s="68">
        <v>0.99690032714839005</v>
      </c>
      <c r="YY5634" s="68"/>
      <c r="YZ5634" s="68"/>
      <c r="ZA5634" s="68"/>
      <c r="ZB5634" s="68"/>
      <c r="ZC5634" s="68"/>
      <c r="ZD5634" s="68"/>
    </row>
    <row r="5635" spans="658:680" x14ac:dyDescent="0.25">
      <c r="YH5635" s="68"/>
      <c r="YI5635" s="68"/>
      <c r="YJ5635" s="68"/>
      <c r="YK5635" s="68"/>
      <c r="YL5635" s="68"/>
      <c r="YM5635" s="68"/>
      <c r="YN5635" s="68"/>
      <c r="YO5635" s="68"/>
      <c r="YP5635" s="68"/>
      <c r="YQ5635" s="68"/>
      <c r="YR5635" s="68"/>
      <c r="YS5635" s="68"/>
      <c r="YT5635" s="68"/>
      <c r="YU5635" s="68"/>
      <c r="YV5635" s="68"/>
      <c r="YW5635" s="68"/>
      <c r="YX5635" s="68">
        <v>0.99689471452831502</v>
      </c>
      <c r="YY5635" s="68"/>
      <c r="YZ5635" s="68"/>
      <c r="ZA5635" s="68"/>
      <c r="ZB5635" s="68"/>
      <c r="ZC5635" s="68"/>
      <c r="ZD5635" s="68"/>
    </row>
    <row r="5636" spans="658:680" x14ac:dyDescent="0.25">
      <c r="YH5636" s="68"/>
      <c r="YI5636" s="68"/>
      <c r="YJ5636" s="68"/>
      <c r="YK5636" s="68"/>
      <c r="YL5636" s="68"/>
      <c r="YM5636" s="68"/>
      <c r="YN5636" s="68"/>
      <c r="YO5636" s="68"/>
      <c r="YP5636" s="68"/>
      <c r="YQ5636" s="68"/>
      <c r="YR5636" s="68"/>
      <c r="YS5636" s="68"/>
      <c r="YT5636" s="68"/>
      <c r="YU5636" s="68"/>
      <c r="YV5636" s="68"/>
      <c r="YW5636" s="68"/>
      <c r="YX5636" s="68">
        <v>0.99689327248296</v>
      </c>
      <c r="YY5636" s="68"/>
      <c r="YZ5636" s="68"/>
      <c r="ZA5636" s="68"/>
      <c r="ZB5636" s="68"/>
      <c r="ZC5636" s="68"/>
      <c r="ZD5636" s="68"/>
    </row>
    <row r="5637" spans="658:680" x14ac:dyDescent="0.25">
      <c r="YH5637" s="68"/>
      <c r="YI5637" s="68"/>
      <c r="YJ5637" s="68"/>
      <c r="YK5637" s="68"/>
      <c r="YL5637" s="68"/>
      <c r="YM5637" s="68"/>
      <c r="YN5637" s="68"/>
      <c r="YO5637" s="68"/>
      <c r="YP5637" s="68"/>
      <c r="YQ5637" s="68"/>
      <c r="YR5637" s="68"/>
      <c r="YS5637" s="68"/>
      <c r="YT5637" s="68"/>
      <c r="YU5637" s="68"/>
      <c r="YV5637" s="68"/>
      <c r="YW5637" s="68"/>
      <c r="YX5637" s="68">
        <v>0.99689043612726302</v>
      </c>
      <c r="YY5637" s="68"/>
      <c r="YZ5637" s="68"/>
      <c r="ZA5637" s="68"/>
      <c r="ZB5637" s="68"/>
      <c r="ZC5637" s="68"/>
      <c r="ZD5637" s="68"/>
    </row>
    <row r="5638" spans="658:680" x14ac:dyDescent="0.25">
      <c r="YH5638" s="68"/>
      <c r="YI5638" s="68"/>
      <c r="YJ5638" s="68"/>
      <c r="YK5638" s="68"/>
      <c r="YL5638" s="68"/>
      <c r="YM5638" s="68"/>
      <c r="YN5638" s="68"/>
      <c r="YO5638" s="68"/>
      <c r="YP5638" s="68"/>
      <c r="YQ5638" s="68"/>
      <c r="YR5638" s="68"/>
      <c r="YS5638" s="68"/>
      <c r="YT5638" s="68"/>
      <c r="YU5638" s="68"/>
      <c r="YV5638" s="68"/>
      <c r="YW5638" s="68"/>
      <c r="YX5638" s="68">
        <v>0.99689032375412201</v>
      </c>
      <c r="YY5638" s="68"/>
      <c r="YZ5638" s="68"/>
      <c r="ZA5638" s="68"/>
      <c r="ZB5638" s="68"/>
      <c r="ZC5638" s="68"/>
      <c r="ZD5638" s="68"/>
    </row>
    <row r="5639" spans="658:680" x14ac:dyDescent="0.25">
      <c r="YH5639" s="68"/>
      <c r="YI5639" s="68"/>
      <c r="YJ5639" s="68"/>
      <c r="YK5639" s="68"/>
      <c r="YL5639" s="68"/>
      <c r="YM5639" s="68"/>
      <c r="YN5639" s="68"/>
      <c r="YO5639" s="68"/>
      <c r="YP5639" s="68"/>
      <c r="YQ5639" s="68"/>
      <c r="YR5639" s="68"/>
      <c r="YS5639" s="68"/>
      <c r="YT5639" s="68"/>
      <c r="YU5639" s="68"/>
      <c r="YV5639" s="68"/>
      <c r="YW5639" s="68"/>
      <c r="YX5639" s="68">
        <v>0.99688741362589495</v>
      </c>
      <c r="YY5639" s="68"/>
      <c r="YZ5639" s="68"/>
      <c r="ZA5639" s="68"/>
      <c r="ZB5639" s="68"/>
      <c r="ZC5639" s="68"/>
      <c r="ZD5639" s="68"/>
    </row>
    <row r="5640" spans="658:680" x14ac:dyDescent="0.25">
      <c r="YH5640" s="68"/>
      <c r="YI5640" s="68"/>
      <c r="YJ5640" s="68"/>
      <c r="YK5640" s="68"/>
      <c r="YL5640" s="68"/>
      <c r="YM5640" s="68"/>
      <c r="YN5640" s="68"/>
      <c r="YO5640" s="68"/>
      <c r="YP5640" s="68"/>
      <c r="YQ5640" s="68"/>
      <c r="YR5640" s="68"/>
      <c r="YS5640" s="68"/>
      <c r="YT5640" s="68"/>
      <c r="YU5640" s="68"/>
      <c r="YV5640" s="68"/>
      <c r="YW5640" s="68"/>
      <c r="YX5640" s="68">
        <v>0.99687898738328495</v>
      </c>
      <c r="YY5640" s="68"/>
      <c r="YZ5640" s="68"/>
      <c r="ZA5640" s="68"/>
      <c r="ZB5640" s="68"/>
      <c r="ZC5640" s="68"/>
      <c r="ZD5640" s="68"/>
    </row>
    <row r="5641" spans="658:680" x14ac:dyDescent="0.25">
      <c r="YH5641" s="68"/>
      <c r="YI5641" s="68"/>
      <c r="YJ5641" s="68"/>
      <c r="YK5641" s="68"/>
      <c r="YL5641" s="68"/>
      <c r="YM5641" s="68"/>
      <c r="YN5641" s="68"/>
      <c r="YO5641" s="68"/>
      <c r="YP5641" s="68"/>
      <c r="YQ5641" s="68"/>
      <c r="YR5641" s="68"/>
      <c r="YS5641" s="68"/>
      <c r="YT5641" s="68"/>
      <c r="YU5641" s="68"/>
      <c r="YV5641" s="68"/>
      <c r="YW5641" s="68"/>
      <c r="YX5641" s="68">
        <v>0.99687688675237796</v>
      </c>
      <c r="YY5641" s="68"/>
      <c r="YZ5641" s="68"/>
      <c r="ZA5641" s="68"/>
      <c r="ZB5641" s="68"/>
      <c r="ZC5641" s="68"/>
      <c r="ZD5641" s="68"/>
    </row>
    <row r="5642" spans="658:680" x14ac:dyDescent="0.25">
      <c r="YH5642" s="68"/>
      <c r="YI5642" s="68"/>
      <c r="YJ5642" s="68"/>
      <c r="YK5642" s="68"/>
      <c r="YL5642" s="68"/>
      <c r="YM5642" s="68"/>
      <c r="YN5642" s="68"/>
      <c r="YO5642" s="68"/>
      <c r="YP5642" s="68"/>
      <c r="YQ5642" s="68"/>
      <c r="YR5642" s="68"/>
      <c r="YS5642" s="68"/>
      <c r="YT5642" s="68"/>
      <c r="YU5642" s="68"/>
      <c r="YV5642" s="68"/>
      <c r="YW5642" s="68"/>
      <c r="YX5642" s="68">
        <v>0.99687490743145102</v>
      </c>
      <c r="YY5642" s="68"/>
      <c r="YZ5642" s="68"/>
      <c r="ZA5642" s="68"/>
      <c r="ZB5642" s="68"/>
      <c r="ZC5642" s="68"/>
      <c r="ZD5642" s="68"/>
    </row>
    <row r="5643" spans="658:680" x14ac:dyDescent="0.25">
      <c r="YH5643" s="68"/>
      <c r="YI5643" s="68"/>
      <c r="YJ5643" s="68"/>
      <c r="YK5643" s="68"/>
      <c r="YL5643" s="68"/>
      <c r="YM5643" s="68"/>
      <c r="YN5643" s="68"/>
      <c r="YO5643" s="68"/>
      <c r="YP5643" s="68"/>
      <c r="YQ5643" s="68"/>
      <c r="YR5643" s="68"/>
      <c r="YS5643" s="68"/>
      <c r="YT5643" s="68"/>
      <c r="YU5643" s="68"/>
      <c r="YV5643" s="68"/>
      <c r="YW5643" s="68"/>
      <c r="YX5643" s="68">
        <v>0.99687384827391301</v>
      </c>
      <c r="YY5643" s="68"/>
      <c r="YZ5643" s="68"/>
      <c r="ZA5643" s="68"/>
      <c r="ZB5643" s="68"/>
      <c r="ZC5643" s="68"/>
      <c r="ZD5643" s="68"/>
    </row>
    <row r="5644" spans="658:680" x14ac:dyDescent="0.25">
      <c r="YH5644" s="68"/>
      <c r="YI5644" s="68"/>
      <c r="YJ5644" s="68"/>
      <c r="YK5644" s="68"/>
      <c r="YL5644" s="68"/>
      <c r="YM5644" s="68"/>
      <c r="YN5644" s="68"/>
      <c r="YO5644" s="68"/>
      <c r="YP5644" s="68"/>
      <c r="YQ5644" s="68"/>
      <c r="YR5644" s="68"/>
      <c r="YS5644" s="68"/>
      <c r="YT5644" s="68"/>
      <c r="YU5644" s="68"/>
      <c r="YV5644" s="68"/>
      <c r="YW5644" s="68"/>
      <c r="YX5644" s="68">
        <v>0.99687011101011702</v>
      </c>
      <c r="YY5644" s="68"/>
      <c r="YZ5644" s="68"/>
      <c r="ZA5644" s="68"/>
      <c r="ZB5644" s="68"/>
      <c r="ZC5644" s="68"/>
      <c r="ZD5644" s="68"/>
    </row>
    <row r="5645" spans="658:680" x14ac:dyDescent="0.25">
      <c r="YH5645" s="68"/>
      <c r="YI5645" s="68"/>
      <c r="YJ5645" s="68"/>
      <c r="YK5645" s="68"/>
      <c r="YL5645" s="68"/>
      <c r="YM5645" s="68"/>
      <c r="YN5645" s="68"/>
      <c r="YO5645" s="68"/>
      <c r="YP5645" s="68"/>
      <c r="YQ5645" s="68"/>
      <c r="YR5645" s="68"/>
      <c r="YS5645" s="68"/>
      <c r="YT5645" s="68"/>
      <c r="YU5645" s="68"/>
      <c r="YV5645" s="68"/>
      <c r="YW5645" s="68"/>
      <c r="YX5645" s="68">
        <v>0.99685690325161902</v>
      </c>
      <c r="YY5645" s="68"/>
      <c r="YZ5645" s="68"/>
      <c r="ZA5645" s="68"/>
      <c r="ZB5645" s="68"/>
      <c r="ZC5645" s="68"/>
      <c r="ZD5645" s="68"/>
    </row>
    <row r="5646" spans="658:680" x14ac:dyDescent="0.25">
      <c r="YH5646" s="68"/>
      <c r="YI5646" s="68"/>
      <c r="YJ5646" s="68"/>
      <c r="YK5646" s="68"/>
      <c r="YL5646" s="68"/>
      <c r="YM5646" s="68"/>
      <c r="YN5646" s="68"/>
      <c r="YO5646" s="68"/>
      <c r="YP5646" s="68"/>
      <c r="YQ5646" s="68"/>
      <c r="YR5646" s="68"/>
      <c r="YS5646" s="68"/>
      <c r="YT5646" s="68"/>
      <c r="YU5646" s="68"/>
      <c r="YV5646" s="68"/>
      <c r="YW5646" s="68"/>
      <c r="YX5646" s="68">
        <v>0.99685587281022003</v>
      </c>
      <c r="YY5646" s="68"/>
      <c r="YZ5646" s="68"/>
      <c r="ZA5646" s="68"/>
      <c r="ZB5646" s="68"/>
      <c r="ZC5646" s="68"/>
      <c r="ZD5646" s="68"/>
    </row>
    <row r="5647" spans="658:680" x14ac:dyDescent="0.25">
      <c r="YH5647" s="68"/>
      <c r="YI5647" s="68"/>
      <c r="YJ5647" s="68"/>
      <c r="YK5647" s="68"/>
      <c r="YL5647" s="68"/>
      <c r="YM5647" s="68"/>
      <c r="YN5647" s="68"/>
      <c r="YO5647" s="68"/>
      <c r="YP5647" s="68"/>
      <c r="YQ5647" s="68"/>
      <c r="YR5647" s="68"/>
      <c r="YS5647" s="68"/>
      <c r="YT5647" s="68"/>
      <c r="YU5647" s="68"/>
      <c r="YV5647" s="68"/>
      <c r="YW5647" s="68"/>
      <c r="YX5647" s="68">
        <v>0.99685566851672802</v>
      </c>
      <c r="YY5647" s="68"/>
      <c r="YZ5647" s="68"/>
      <c r="ZA5647" s="68"/>
      <c r="ZB5647" s="68"/>
      <c r="ZC5647" s="68"/>
      <c r="ZD5647" s="68"/>
    </row>
    <row r="5648" spans="658:680" x14ac:dyDescent="0.25">
      <c r="YH5648" s="68"/>
      <c r="YI5648" s="68"/>
      <c r="YJ5648" s="68"/>
      <c r="YK5648" s="68"/>
      <c r="YL5648" s="68"/>
      <c r="YM5648" s="68"/>
      <c r="YN5648" s="68"/>
      <c r="YO5648" s="68"/>
      <c r="YP5648" s="68"/>
      <c r="YQ5648" s="68"/>
      <c r="YR5648" s="68"/>
      <c r="YS5648" s="68"/>
      <c r="YT5648" s="68"/>
      <c r="YU5648" s="68"/>
      <c r="YV5648" s="68"/>
      <c r="YW5648" s="68"/>
      <c r="YX5648" s="68">
        <v>0.996850710074484</v>
      </c>
      <c r="YY5648" s="68"/>
      <c r="YZ5648" s="68"/>
      <c r="ZA5648" s="68"/>
      <c r="ZB5648" s="68"/>
      <c r="ZC5648" s="68"/>
      <c r="ZD5648" s="68"/>
    </row>
    <row r="5649" spans="658:680" x14ac:dyDescent="0.25">
      <c r="YH5649" s="68"/>
      <c r="YI5649" s="68"/>
      <c r="YJ5649" s="68"/>
      <c r="YK5649" s="68"/>
      <c r="YL5649" s="68"/>
      <c r="YM5649" s="68"/>
      <c r="YN5649" s="68"/>
      <c r="YO5649" s="68"/>
      <c r="YP5649" s="68"/>
      <c r="YQ5649" s="68"/>
      <c r="YR5649" s="68"/>
      <c r="YS5649" s="68"/>
      <c r="YT5649" s="68"/>
      <c r="YU5649" s="68"/>
      <c r="YV5649" s="68"/>
      <c r="YW5649" s="68"/>
      <c r="YX5649" s="68">
        <v>0.99684629739945096</v>
      </c>
      <c r="YY5649" s="68"/>
      <c r="YZ5649" s="68"/>
      <c r="ZA5649" s="68"/>
      <c r="ZB5649" s="68"/>
      <c r="ZC5649" s="68"/>
      <c r="ZD5649" s="68"/>
    </row>
    <row r="5650" spans="658:680" x14ac:dyDescent="0.25">
      <c r="YH5650" s="68"/>
      <c r="YI5650" s="68"/>
      <c r="YJ5650" s="68"/>
      <c r="YK5650" s="68"/>
      <c r="YL5650" s="68"/>
      <c r="YM5650" s="68"/>
      <c r="YN5650" s="68"/>
      <c r="YO5650" s="68"/>
      <c r="YP5650" s="68"/>
      <c r="YQ5650" s="68"/>
      <c r="YR5650" s="68"/>
      <c r="YS5650" s="68"/>
      <c r="YT5650" s="68"/>
      <c r="YU5650" s="68"/>
      <c r="YV5650" s="68"/>
      <c r="YW5650" s="68"/>
      <c r="YX5650" s="68">
        <v>0.99683961235591101</v>
      </c>
      <c r="YY5650" s="68"/>
      <c r="YZ5650" s="68"/>
      <c r="ZA5650" s="68"/>
      <c r="ZB5650" s="68"/>
      <c r="ZC5650" s="68"/>
      <c r="ZD5650" s="68"/>
    </row>
    <row r="5651" spans="658:680" x14ac:dyDescent="0.25">
      <c r="YH5651" s="68"/>
      <c r="YI5651" s="68"/>
      <c r="YJ5651" s="68"/>
      <c r="YK5651" s="68"/>
      <c r="YL5651" s="68"/>
      <c r="YM5651" s="68"/>
      <c r="YN5651" s="68"/>
      <c r="YO5651" s="68"/>
      <c r="YP5651" s="68"/>
      <c r="YQ5651" s="68"/>
      <c r="YR5651" s="68"/>
      <c r="YS5651" s="68"/>
      <c r="YT5651" s="68"/>
      <c r="YU5651" s="68"/>
      <c r="YV5651" s="68"/>
      <c r="YW5651" s="68"/>
      <c r="YX5651" s="68">
        <v>0.99683458038994099</v>
      </c>
      <c r="YY5651" s="68"/>
      <c r="YZ5651" s="68"/>
      <c r="ZA5651" s="68"/>
      <c r="ZB5651" s="68"/>
      <c r="ZC5651" s="68"/>
      <c r="ZD5651" s="68"/>
    </row>
    <row r="5652" spans="658:680" x14ac:dyDescent="0.25">
      <c r="YH5652" s="68"/>
      <c r="YI5652" s="68"/>
      <c r="YJ5652" s="68"/>
      <c r="YK5652" s="68"/>
      <c r="YL5652" s="68"/>
      <c r="YM5652" s="68"/>
      <c r="YN5652" s="68"/>
      <c r="YO5652" s="68"/>
      <c r="YP5652" s="68"/>
      <c r="YQ5652" s="68"/>
      <c r="YR5652" s="68"/>
      <c r="YS5652" s="68"/>
      <c r="YT5652" s="68"/>
      <c r="YU5652" s="68"/>
      <c r="YV5652" s="68"/>
      <c r="YW5652" s="68"/>
      <c r="YX5652" s="68">
        <v>0.99683260428673504</v>
      </c>
      <c r="YY5652" s="68"/>
      <c r="YZ5652" s="68"/>
      <c r="ZA5652" s="68"/>
      <c r="ZB5652" s="68"/>
      <c r="ZC5652" s="68"/>
      <c r="ZD5652" s="68"/>
    </row>
    <row r="5653" spans="658:680" x14ac:dyDescent="0.25">
      <c r="YH5653" s="68"/>
      <c r="YI5653" s="68"/>
      <c r="YJ5653" s="68"/>
      <c r="YK5653" s="68"/>
      <c r="YL5653" s="68"/>
      <c r="YM5653" s="68"/>
      <c r="YN5653" s="68"/>
      <c r="YO5653" s="68"/>
      <c r="YP5653" s="68"/>
      <c r="YQ5653" s="68"/>
      <c r="YR5653" s="68"/>
      <c r="YS5653" s="68"/>
      <c r="YT5653" s="68"/>
      <c r="YU5653" s="68"/>
      <c r="YV5653" s="68"/>
      <c r="YW5653" s="68"/>
      <c r="YX5653" s="68">
        <v>0.99682353330692297</v>
      </c>
      <c r="YY5653" s="68"/>
      <c r="YZ5653" s="68"/>
      <c r="ZA5653" s="68"/>
      <c r="ZB5653" s="68"/>
      <c r="ZC5653" s="68"/>
      <c r="ZD5653" s="68"/>
    </row>
    <row r="5654" spans="658:680" x14ac:dyDescent="0.25">
      <c r="YH5654" s="68"/>
      <c r="YI5654" s="68"/>
      <c r="YJ5654" s="68"/>
      <c r="YK5654" s="68"/>
      <c r="YL5654" s="68"/>
      <c r="YM5654" s="68"/>
      <c r="YN5654" s="68"/>
      <c r="YO5654" s="68"/>
      <c r="YP5654" s="68"/>
      <c r="YQ5654" s="68"/>
      <c r="YR5654" s="68"/>
      <c r="YS5654" s="68"/>
      <c r="YT5654" s="68"/>
      <c r="YU5654" s="68"/>
      <c r="YV5654" s="68"/>
      <c r="YW5654" s="68"/>
      <c r="YX5654" s="68">
        <v>0.99682196487664698</v>
      </c>
      <c r="YY5654" s="68"/>
      <c r="YZ5654" s="68"/>
      <c r="ZA5654" s="68"/>
      <c r="ZB5654" s="68"/>
      <c r="ZC5654" s="68"/>
      <c r="ZD5654" s="68"/>
    </row>
    <row r="5655" spans="658:680" x14ac:dyDescent="0.25">
      <c r="YH5655" s="68"/>
      <c r="YI5655" s="68"/>
      <c r="YJ5655" s="68"/>
      <c r="YK5655" s="68"/>
      <c r="YL5655" s="68"/>
      <c r="YM5655" s="68"/>
      <c r="YN5655" s="68"/>
      <c r="YO5655" s="68"/>
      <c r="YP5655" s="68"/>
      <c r="YQ5655" s="68"/>
      <c r="YR5655" s="68"/>
      <c r="YS5655" s="68"/>
      <c r="YT5655" s="68"/>
      <c r="YU5655" s="68"/>
      <c r="YV5655" s="68"/>
      <c r="YW5655" s="68"/>
      <c r="YX5655" s="68">
        <v>0.99681791687405896</v>
      </c>
      <c r="YY5655" s="68"/>
      <c r="YZ5655" s="68"/>
      <c r="ZA5655" s="68"/>
      <c r="ZB5655" s="68"/>
      <c r="ZC5655" s="68"/>
      <c r="ZD5655" s="68"/>
    </row>
    <row r="5656" spans="658:680" x14ac:dyDescent="0.25">
      <c r="YH5656" s="68"/>
      <c r="YI5656" s="68"/>
      <c r="YJ5656" s="68"/>
      <c r="YK5656" s="68"/>
      <c r="YL5656" s="68"/>
      <c r="YM5656" s="68"/>
      <c r="YN5656" s="68"/>
      <c r="YO5656" s="68"/>
      <c r="YP5656" s="68"/>
      <c r="YQ5656" s="68"/>
      <c r="YR5656" s="68"/>
      <c r="YS5656" s="68"/>
      <c r="YT5656" s="68"/>
      <c r="YU5656" s="68"/>
      <c r="YV5656" s="68"/>
      <c r="YW5656" s="68"/>
      <c r="YX5656" s="68">
        <v>0.99679954304217999</v>
      </c>
      <c r="YY5656" s="68"/>
      <c r="YZ5656" s="68"/>
      <c r="ZA5656" s="68"/>
      <c r="ZB5656" s="68"/>
      <c r="ZC5656" s="68"/>
      <c r="ZD5656" s="68"/>
    </row>
    <row r="5657" spans="658:680" x14ac:dyDescent="0.25">
      <c r="YH5657" s="68"/>
      <c r="YI5657" s="68"/>
      <c r="YJ5657" s="68"/>
      <c r="YK5657" s="68"/>
      <c r="YL5657" s="68"/>
      <c r="YM5657" s="68"/>
      <c r="YN5657" s="68"/>
      <c r="YO5657" s="68"/>
      <c r="YP5657" s="68"/>
      <c r="YQ5657" s="68"/>
      <c r="YR5657" s="68"/>
      <c r="YS5657" s="68"/>
      <c r="YT5657" s="68"/>
      <c r="YU5657" s="68"/>
      <c r="YV5657" s="68"/>
      <c r="YW5657" s="68"/>
      <c r="YX5657" s="68">
        <v>0.99679100378063001</v>
      </c>
      <c r="YY5657" s="68"/>
      <c r="YZ5657" s="68"/>
      <c r="ZA5657" s="68"/>
      <c r="ZB5657" s="68"/>
      <c r="ZC5657" s="68"/>
      <c r="ZD5657" s="68"/>
    </row>
    <row r="5658" spans="658:680" x14ac:dyDescent="0.25">
      <c r="YH5658" s="68"/>
      <c r="YI5658" s="68"/>
      <c r="YJ5658" s="68"/>
      <c r="YK5658" s="68"/>
      <c r="YL5658" s="68"/>
      <c r="YM5658" s="68"/>
      <c r="YN5658" s="68"/>
      <c r="YO5658" s="68"/>
      <c r="YP5658" s="68"/>
      <c r="YQ5658" s="68"/>
      <c r="YR5658" s="68"/>
      <c r="YS5658" s="68"/>
      <c r="YT5658" s="68"/>
      <c r="YU5658" s="68"/>
      <c r="YV5658" s="68"/>
      <c r="YW5658" s="68"/>
      <c r="YX5658" s="68">
        <v>0.99678289805076903</v>
      </c>
      <c r="YY5658" s="68"/>
      <c r="YZ5658" s="68"/>
      <c r="ZA5658" s="68"/>
      <c r="ZB5658" s="68"/>
      <c r="ZC5658" s="68"/>
      <c r="ZD5658" s="68"/>
    </row>
    <row r="5659" spans="658:680" x14ac:dyDescent="0.25">
      <c r="YH5659" s="68"/>
      <c r="YI5659" s="68"/>
      <c r="YJ5659" s="68"/>
      <c r="YK5659" s="68"/>
      <c r="YL5659" s="68"/>
      <c r="YM5659" s="68"/>
      <c r="YN5659" s="68"/>
      <c r="YO5659" s="68"/>
      <c r="YP5659" s="68"/>
      <c r="YQ5659" s="68"/>
      <c r="YR5659" s="68"/>
      <c r="YS5659" s="68"/>
      <c r="YT5659" s="68"/>
      <c r="YU5659" s="68"/>
      <c r="YV5659" s="68"/>
      <c r="YW5659" s="68"/>
      <c r="YX5659" s="68">
        <v>0.996780237244274</v>
      </c>
      <c r="YY5659" s="68"/>
      <c r="YZ5659" s="68"/>
      <c r="ZA5659" s="68"/>
      <c r="ZB5659" s="68"/>
      <c r="ZC5659" s="68"/>
      <c r="ZD5659" s="68"/>
    </row>
    <row r="5660" spans="658:680" x14ac:dyDescent="0.25">
      <c r="YH5660" s="68"/>
      <c r="YI5660" s="68"/>
      <c r="YJ5660" s="68"/>
      <c r="YK5660" s="68"/>
      <c r="YL5660" s="68"/>
      <c r="YM5660" s="68"/>
      <c r="YN5660" s="68"/>
      <c r="YO5660" s="68"/>
      <c r="YP5660" s="68"/>
      <c r="YQ5660" s="68"/>
      <c r="YR5660" s="68"/>
      <c r="YS5660" s="68"/>
      <c r="YT5660" s="68"/>
      <c r="YU5660" s="68"/>
      <c r="YV5660" s="68"/>
      <c r="YW5660" s="68"/>
      <c r="YX5660" s="68">
        <v>0.99676958929989001</v>
      </c>
      <c r="YY5660" s="68"/>
      <c r="YZ5660" s="68"/>
      <c r="ZA5660" s="68"/>
      <c r="ZB5660" s="68"/>
      <c r="ZC5660" s="68"/>
      <c r="ZD5660" s="68"/>
    </row>
    <row r="5661" spans="658:680" x14ac:dyDescent="0.25">
      <c r="YH5661" s="68"/>
      <c r="YI5661" s="68"/>
      <c r="YJ5661" s="68"/>
      <c r="YK5661" s="68"/>
      <c r="YL5661" s="68"/>
      <c r="YM5661" s="68"/>
      <c r="YN5661" s="68"/>
      <c r="YO5661" s="68"/>
      <c r="YP5661" s="68"/>
      <c r="YQ5661" s="68"/>
      <c r="YR5661" s="68"/>
      <c r="YS5661" s="68"/>
      <c r="YT5661" s="68"/>
      <c r="YU5661" s="68"/>
      <c r="YV5661" s="68"/>
      <c r="YW5661" s="68"/>
      <c r="YX5661" s="68">
        <v>0.99675670275222605</v>
      </c>
      <c r="YY5661" s="68"/>
      <c r="YZ5661" s="68"/>
      <c r="ZA5661" s="68"/>
      <c r="ZB5661" s="68"/>
      <c r="ZC5661" s="68"/>
      <c r="ZD5661" s="68"/>
    </row>
    <row r="5662" spans="658:680" x14ac:dyDescent="0.25">
      <c r="YH5662" s="68"/>
      <c r="YI5662" s="68"/>
      <c r="YJ5662" s="68"/>
      <c r="YK5662" s="68"/>
      <c r="YL5662" s="68"/>
      <c r="YM5662" s="68"/>
      <c r="YN5662" s="68"/>
      <c r="YO5662" s="68"/>
      <c r="YP5662" s="68"/>
      <c r="YQ5662" s="68"/>
      <c r="YR5662" s="68"/>
      <c r="YS5662" s="68"/>
      <c r="YT5662" s="68"/>
      <c r="YU5662" s="68"/>
      <c r="YV5662" s="68"/>
      <c r="YW5662" s="68"/>
      <c r="YX5662" s="68">
        <v>0.99675550389818102</v>
      </c>
      <c r="YY5662" s="68"/>
      <c r="YZ5662" s="68"/>
      <c r="ZA5662" s="68"/>
      <c r="ZB5662" s="68"/>
      <c r="ZC5662" s="68"/>
      <c r="ZD5662" s="68"/>
    </row>
    <row r="5663" spans="658:680" x14ac:dyDescent="0.25">
      <c r="YH5663" s="68"/>
      <c r="YI5663" s="68"/>
      <c r="YJ5663" s="68"/>
      <c r="YK5663" s="68"/>
      <c r="YL5663" s="68"/>
      <c r="YM5663" s="68"/>
      <c r="YN5663" s="68"/>
      <c r="YO5663" s="68"/>
      <c r="YP5663" s="68"/>
      <c r="YQ5663" s="68"/>
      <c r="YR5663" s="68"/>
      <c r="YS5663" s="68"/>
      <c r="YT5663" s="68"/>
      <c r="YU5663" s="68"/>
      <c r="YV5663" s="68"/>
      <c r="YW5663" s="68"/>
      <c r="YX5663" s="68">
        <v>0.99674351761719304</v>
      </c>
      <c r="YY5663" s="68"/>
      <c r="YZ5663" s="68"/>
      <c r="ZA5663" s="68"/>
      <c r="ZB5663" s="68"/>
      <c r="ZC5663" s="68"/>
      <c r="ZD5663" s="68"/>
    </row>
    <row r="5664" spans="658:680" x14ac:dyDescent="0.25">
      <c r="YH5664" s="68"/>
      <c r="YI5664" s="68"/>
      <c r="YJ5664" s="68"/>
      <c r="YK5664" s="68"/>
      <c r="YL5664" s="68"/>
      <c r="YM5664" s="68"/>
      <c r="YN5664" s="68"/>
      <c r="YO5664" s="68"/>
      <c r="YP5664" s="68"/>
      <c r="YQ5664" s="68"/>
      <c r="YR5664" s="68"/>
      <c r="YS5664" s="68"/>
      <c r="YT5664" s="68"/>
      <c r="YU5664" s="68"/>
      <c r="YV5664" s="68"/>
      <c r="YW5664" s="68"/>
      <c r="YX5664" s="68">
        <v>0.99671456876481501</v>
      </c>
      <c r="YY5664" s="68"/>
      <c r="YZ5664" s="68"/>
      <c r="ZA5664" s="68"/>
      <c r="ZB5664" s="68"/>
      <c r="ZC5664" s="68"/>
      <c r="ZD5664" s="68"/>
    </row>
    <row r="5665" spans="658:680" x14ac:dyDescent="0.25">
      <c r="YH5665" s="68"/>
      <c r="YI5665" s="68"/>
      <c r="YJ5665" s="68"/>
      <c r="YK5665" s="68"/>
      <c r="YL5665" s="68"/>
      <c r="YM5665" s="68"/>
      <c r="YN5665" s="68"/>
      <c r="YO5665" s="68"/>
      <c r="YP5665" s="68"/>
      <c r="YQ5665" s="68"/>
      <c r="YR5665" s="68"/>
      <c r="YS5665" s="68"/>
      <c r="YT5665" s="68"/>
      <c r="YU5665" s="68"/>
      <c r="YV5665" s="68"/>
      <c r="YW5665" s="68"/>
      <c r="YX5665" s="68">
        <v>0.99670634204163</v>
      </c>
      <c r="YY5665" s="68"/>
      <c r="YZ5665" s="68"/>
      <c r="ZA5665" s="68"/>
      <c r="ZB5665" s="68"/>
      <c r="ZC5665" s="68"/>
      <c r="ZD5665" s="68"/>
    </row>
    <row r="5666" spans="658:680" x14ac:dyDescent="0.25">
      <c r="YH5666" s="68"/>
      <c r="YI5666" s="68"/>
      <c r="YJ5666" s="68"/>
      <c r="YK5666" s="68"/>
      <c r="YL5666" s="68"/>
      <c r="YM5666" s="68"/>
      <c r="YN5666" s="68"/>
      <c r="YO5666" s="68"/>
      <c r="YP5666" s="68"/>
      <c r="YQ5666" s="68"/>
      <c r="YR5666" s="68"/>
      <c r="YS5666" s="68"/>
      <c r="YT5666" s="68"/>
      <c r="YU5666" s="68"/>
      <c r="YV5666" s="68"/>
      <c r="YW5666" s="68"/>
      <c r="YX5666" s="68">
        <v>0.99670018730738996</v>
      </c>
      <c r="YY5666" s="68"/>
      <c r="YZ5666" s="68"/>
      <c r="ZA5666" s="68"/>
      <c r="ZB5666" s="68"/>
      <c r="ZC5666" s="68"/>
      <c r="ZD5666" s="68"/>
    </row>
    <row r="5667" spans="658:680" x14ac:dyDescent="0.25">
      <c r="YH5667" s="68"/>
      <c r="YI5667" s="68"/>
      <c r="YJ5667" s="68"/>
      <c r="YK5667" s="68"/>
      <c r="YL5667" s="68"/>
      <c r="YM5667" s="68"/>
      <c r="YN5667" s="68"/>
      <c r="YO5667" s="68"/>
      <c r="YP5667" s="68"/>
      <c r="YQ5667" s="68"/>
      <c r="YR5667" s="68"/>
      <c r="YS5667" s="68"/>
      <c r="YT5667" s="68"/>
      <c r="YU5667" s="68"/>
      <c r="YV5667" s="68"/>
      <c r="YW5667" s="68"/>
      <c r="YX5667" s="68">
        <v>0.99669895870094005</v>
      </c>
      <c r="YY5667" s="68"/>
      <c r="YZ5667" s="68"/>
      <c r="ZA5667" s="68"/>
      <c r="ZB5667" s="68"/>
      <c r="ZC5667" s="68"/>
      <c r="ZD5667" s="68"/>
    </row>
    <row r="5668" spans="658:680" x14ac:dyDescent="0.25">
      <c r="YH5668" s="68"/>
      <c r="YI5668" s="68"/>
      <c r="YJ5668" s="68"/>
      <c r="YK5668" s="68"/>
      <c r="YL5668" s="68"/>
      <c r="YM5668" s="68"/>
      <c r="YN5668" s="68"/>
      <c r="YO5668" s="68"/>
      <c r="YP5668" s="68"/>
      <c r="YQ5668" s="68"/>
      <c r="YR5668" s="68"/>
      <c r="YS5668" s="68"/>
      <c r="YT5668" s="68"/>
      <c r="YU5668" s="68"/>
      <c r="YV5668" s="68"/>
      <c r="YW5668" s="68"/>
      <c r="YX5668" s="68">
        <v>0.99668319006123696</v>
      </c>
      <c r="YY5668" s="68"/>
      <c r="YZ5668" s="68"/>
      <c r="ZA5668" s="68"/>
      <c r="ZB5668" s="68"/>
      <c r="ZC5668" s="68"/>
      <c r="ZD5668" s="68"/>
    </row>
    <row r="5669" spans="658:680" x14ac:dyDescent="0.25">
      <c r="YH5669" s="68"/>
      <c r="YI5669" s="68"/>
      <c r="YJ5669" s="68"/>
      <c r="YK5669" s="68"/>
      <c r="YL5669" s="68"/>
      <c r="YM5669" s="68"/>
      <c r="YN5669" s="68"/>
      <c r="YO5669" s="68"/>
      <c r="YP5669" s="68"/>
      <c r="YQ5669" s="68"/>
      <c r="YR5669" s="68"/>
      <c r="YS5669" s="68"/>
      <c r="YT5669" s="68"/>
      <c r="YU5669" s="68"/>
      <c r="YV5669" s="68"/>
      <c r="YW5669" s="68"/>
      <c r="YX5669" s="68">
        <v>0.99666572799557895</v>
      </c>
      <c r="YY5669" s="68"/>
      <c r="YZ5669" s="68"/>
      <c r="ZA5669" s="68"/>
      <c r="ZB5669" s="68"/>
      <c r="ZC5669" s="68"/>
      <c r="ZD5669" s="68"/>
    </row>
    <row r="5670" spans="658:680" x14ac:dyDescent="0.25">
      <c r="YH5670" s="68"/>
      <c r="YI5670" s="68"/>
      <c r="YJ5670" s="68"/>
      <c r="YK5670" s="68"/>
      <c r="YL5670" s="68"/>
      <c r="YM5670" s="68"/>
      <c r="YN5670" s="68"/>
      <c r="YO5670" s="68"/>
      <c r="YP5670" s="68"/>
      <c r="YQ5670" s="68"/>
      <c r="YR5670" s="68"/>
      <c r="YS5670" s="68"/>
      <c r="YT5670" s="68"/>
      <c r="YU5670" s="68"/>
      <c r="YV5670" s="68"/>
      <c r="YW5670" s="68"/>
      <c r="YX5670" s="68">
        <v>0.99665817391532396</v>
      </c>
      <c r="YY5670" s="68"/>
      <c r="YZ5670" s="68"/>
      <c r="ZA5670" s="68"/>
      <c r="ZB5670" s="68"/>
      <c r="ZC5670" s="68"/>
      <c r="ZD5670" s="68"/>
    </row>
    <row r="5671" spans="658:680" x14ac:dyDescent="0.25">
      <c r="YH5671" s="68"/>
      <c r="YI5671" s="68"/>
      <c r="YJ5671" s="68"/>
      <c r="YK5671" s="68"/>
      <c r="YL5671" s="68"/>
      <c r="YM5671" s="68"/>
      <c r="YN5671" s="68"/>
      <c r="YO5671" s="68"/>
      <c r="YP5671" s="68"/>
      <c r="YQ5671" s="68"/>
      <c r="YR5671" s="68"/>
      <c r="YS5671" s="68"/>
      <c r="YT5671" s="68"/>
      <c r="YU5671" s="68"/>
      <c r="YV5671" s="68"/>
      <c r="YW5671" s="68"/>
      <c r="YX5671" s="68">
        <v>0.99664051712789103</v>
      </c>
      <c r="YY5671" s="68"/>
      <c r="YZ5671" s="68"/>
      <c r="ZA5671" s="68"/>
      <c r="ZB5671" s="68"/>
      <c r="ZC5671" s="68"/>
      <c r="ZD5671" s="68"/>
    </row>
    <row r="5672" spans="658:680" x14ac:dyDescent="0.25">
      <c r="YH5672" s="68"/>
      <c r="YI5672" s="68"/>
      <c r="YJ5672" s="68"/>
      <c r="YK5672" s="68"/>
      <c r="YL5672" s="68"/>
      <c r="YM5672" s="68"/>
      <c r="YN5672" s="68"/>
      <c r="YO5672" s="68"/>
      <c r="YP5672" s="68"/>
      <c r="YQ5672" s="68"/>
      <c r="YR5672" s="68"/>
      <c r="YS5672" s="68"/>
      <c r="YT5672" s="68"/>
      <c r="YU5672" s="68"/>
      <c r="YV5672" s="68"/>
      <c r="YW5672" s="68"/>
      <c r="YX5672" s="68">
        <v>0.99661305793883204</v>
      </c>
      <c r="YY5672" s="68"/>
      <c r="YZ5672" s="68"/>
      <c r="ZA5672" s="68"/>
      <c r="ZB5672" s="68"/>
      <c r="ZC5672" s="68"/>
      <c r="ZD5672" s="68"/>
    </row>
    <row r="5673" spans="658:680" x14ac:dyDescent="0.25">
      <c r="YH5673" s="68"/>
      <c r="YI5673" s="68"/>
      <c r="YJ5673" s="68"/>
      <c r="YK5673" s="68"/>
      <c r="YL5673" s="68"/>
      <c r="YM5673" s="68"/>
      <c r="YN5673" s="68"/>
      <c r="YO5673" s="68"/>
      <c r="YP5673" s="68"/>
      <c r="YQ5673" s="68"/>
      <c r="YR5673" s="68"/>
      <c r="YS5673" s="68"/>
      <c r="YT5673" s="68"/>
      <c r="YU5673" s="68"/>
      <c r="YV5673" s="68"/>
      <c r="YW5673" s="68"/>
      <c r="YX5673" s="68">
        <v>0.996591490127823</v>
      </c>
      <c r="YY5673" s="68"/>
      <c r="YZ5673" s="68"/>
      <c r="ZA5673" s="68"/>
      <c r="ZB5673" s="68"/>
      <c r="ZC5673" s="68"/>
      <c r="ZD5673" s="68"/>
    </row>
    <row r="5674" spans="658:680" x14ac:dyDescent="0.25">
      <c r="YH5674" s="68"/>
      <c r="YI5674" s="68"/>
      <c r="YJ5674" s="68"/>
      <c r="YK5674" s="68"/>
      <c r="YL5674" s="68"/>
      <c r="YM5674" s="68"/>
      <c r="YN5674" s="68"/>
      <c r="YO5674" s="68"/>
      <c r="YP5674" s="68"/>
      <c r="YQ5674" s="68"/>
      <c r="YR5674" s="68"/>
      <c r="YS5674" s="68"/>
      <c r="YT5674" s="68"/>
      <c r="YU5674" s="68"/>
      <c r="YV5674" s="68"/>
      <c r="YW5674" s="68"/>
      <c r="YX5674" s="68">
        <v>0.99656669450030799</v>
      </c>
      <c r="YY5674" s="68"/>
      <c r="YZ5674" s="68"/>
      <c r="ZA5674" s="68"/>
      <c r="ZB5674" s="68"/>
      <c r="ZC5674" s="68"/>
      <c r="ZD5674" s="68"/>
    </row>
    <row r="5675" spans="658:680" x14ac:dyDescent="0.25">
      <c r="YH5675" s="68"/>
      <c r="YI5675" s="68"/>
      <c r="YJ5675" s="68"/>
      <c r="YK5675" s="68"/>
      <c r="YL5675" s="68"/>
      <c r="YM5675" s="68"/>
      <c r="YN5675" s="68"/>
      <c r="YO5675" s="68"/>
      <c r="YP5675" s="68"/>
      <c r="YQ5675" s="68"/>
      <c r="YR5675" s="68"/>
      <c r="YS5675" s="68"/>
      <c r="YT5675" s="68"/>
      <c r="YU5675" s="68"/>
      <c r="YV5675" s="68"/>
      <c r="YW5675" s="68"/>
      <c r="YX5675" s="68">
        <v>0.99655693793130795</v>
      </c>
      <c r="YY5675" s="68"/>
      <c r="YZ5675" s="68"/>
      <c r="ZA5675" s="68"/>
      <c r="ZB5675" s="68"/>
      <c r="ZC5675" s="68"/>
      <c r="ZD5675" s="68"/>
    </row>
    <row r="5676" spans="658:680" x14ac:dyDescent="0.25">
      <c r="YH5676" s="68"/>
      <c r="YI5676" s="68"/>
      <c r="YJ5676" s="68"/>
      <c r="YK5676" s="68"/>
      <c r="YL5676" s="68"/>
      <c r="YM5676" s="68"/>
      <c r="YN5676" s="68"/>
      <c r="YO5676" s="68"/>
      <c r="YP5676" s="68"/>
      <c r="YQ5676" s="68"/>
      <c r="YR5676" s="68"/>
      <c r="YS5676" s="68"/>
      <c r="YT5676" s="68"/>
      <c r="YU5676" s="68"/>
      <c r="YV5676" s="68"/>
      <c r="YW5676" s="68"/>
      <c r="YX5676" s="68">
        <v>0.99655362833081695</v>
      </c>
      <c r="YY5676" s="68"/>
      <c r="YZ5676" s="68"/>
      <c r="ZA5676" s="68"/>
      <c r="ZB5676" s="68"/>
      <c r="ZC5676" s="68"/>
      <c r="ZD5676" s="68"/>
    </row>
    <row r="5677" spans="658:680" x14ac:dyDescent="0.25">
      <c r="YH5677" s="68"/>
      <c r="YI5677" s="68"/>
      <c r="YJ5677" s="68"/>
      <c r="YK5677" s="68"/>
      <c r="YL5677" s="68"/>
      <c r="YM5677" s="68"/>
      <c r="YN5677" s="68"/>
      <c r="YO5677" s="68"/>
      <c r="YP5677" s="68"/>
      <c r="YQ5677" s="68"/>
      <c r="YR5677" s="68"/>
      <c r="YS5677" s="68"/>
      <c r="YT5677" s="68"/>
      <c r="YU5677" s="68"/>
      <c r="YV5677" s="68"/>
      <c r="YW5677" s="68"/>
      <c r="YX5677" s="68">
        <v>0.99652616483076895</v>
      </c>
      <c r="YY5677" s="68"/>
      <c r="YZ5677" s="68"/>
      <c r="ZA5677" s="68"/>
      <c r="ZB5677" s="68"/>
      <c r="ZC5677" s="68"/>
      <c r="ZD5677" s="68"/>
    </row>
    <row r="5678" spans="658:680" x14ac:dyDescent="0.25">
      <c r="YH5678" s="68"/>
      <c r="YI5678" s="68"/>
      <c r="YJ5678" s="68"/>
      <c r="YK5678" s="68"/>
      <c r="YL5678" s="68"/>
      <c r="YM5678" s="68"/>
      <c r="YN5678" s="68"/>
      <c r="YO5678" s="68"/>
      <c r="YP5678" s="68"/>
      <c r="YQ5678" s="68"/>
      <c r="YR5678" s="68"/>
      <c r="YS5678" s="68"/>
      <c r="YT5678" s="68"/>
      <c r="YU5678" s="68"/>
      <c r="YV5678" s="68"/>
      <c r="YW5678" s="68"/>
      <c r="YX5678" s="68">
        <v>0.99652491641749896</v>
      </c>
      <c r="YY5678" s="68"/>
      <c r="YZ5678" s="68"/>
      <c r="ZA5678" s="68"/>
      <c r="ZB5678" s="68"/>
      <c r="ZC5678" s="68"/>
      <c r="ZD5678" s="68"/>
    </row>
    <row r="5679" spans="658:680" x14ac:dyDescent="0.25">
      <c r="YH5679" s="68"/>
      <c r="YI5679" s="68"/>
      <c r="YJ5679" s="68"/>
      <c r="YK5679" s="68"/>
      <c r="YL5679" s="68"/>
      <c r="YM5679" s="68"/>
      <c r="YN5679" s="68"/>
      <c r="YO5679" s="68"/>
      <c r="YP5679" s="68"/>
      <c r="YQ5679" s="68"/>
      <c r="YR5679" s="68"/>
      <c r="YS5679" s="68"/>
      <c r="YT5679" s="68"/>
      <c r="YU5679" s="68"/>
      <c r="YV5679" s="68"/>
      <c r="YW5679" s="68"/>
      <c r="YX5679" s="68">
        <v>0.99651616617804495</v>
      </c>
      <c r="YY5679" s="68"/>
      <c r="YZ5679" s="68"/>
      <c r="ZA5679" s="68"/>
      <c r="ZB5679" s="68"/>
      <c r="ZC5679" s="68"/>
      <c r="ZD5679" s="68"/>
    </row>
    <row r="5680" spans="658:680" x14ac:dyDescent="0.25">
      <c r="YH5680" s="68"/>
      <c r="YI5680" s="68"/>
      <c r="YJ5680" s="68"/>
      <c r="YK5680" s="68"/>
      <c r="YL5680" s="68"/>
      <c r="YM5680" s="68"/>
      <c r="YN5680" s="68"/>
      <c r="YO5680" s="68"/>
      <c r="YP5680" s="68"/>
      <c r="YQ5680" s="68"/>
      <c r="YR5680" s="68"/>
      <c r="YS5680" s="68"/>
      <c r="YT5680" s="68"/>
      <c r="YU5680" s="68"/>
      <c r="YV5680" s="68"/>
      <c r="YW5680" s="68"/>
      <c r="YX5680" s="68">
        <v>0.99651068020036804</v>
      </c>
      <c r="YY5680" s="68"/>
      <c r="YZ5680" s="68"/>
      <c r="ZA5680" s="68"/>
      <c r="ZB5680" s="68"/>
      <c r="ZC5680" s="68"/>
      <c r="ZD5680" s="68"/>
    </row>
    <row r="5681" spans="658:680" x14ac:dyDescent="0.25">
      <c r="YH5681" s="68"/>
      <c r="YI5681" s="68"/>
      <c r="YJ5681" s="68"/>
      <c r="YK5681" s="68"/>
      <c r="YL5681" s="68"/>
      <c r="YM5681" s="68"/>
      <c r="YN5681" s="68"/>
      <c r="YO5681" s="68"/>
      <c r="YP5681" s="68"/>
      <c r="YQ5681" s="68"/>
      <c r="YR5681" s="68"/>
      <c r="YS5681" s="68"/>
      <c r="YT5681" s="68"/>
      <c r="YU5681" s="68"/>
      <c r="YV5681" s="68"/>
      <c r="YW5681" s="68"/>
      <c r="YX5681" s="68">
        <v>0.99650965642984901</v>
      </c>
      <c r="YY5681" s="68"/>
      <c r="YZ5681" s="68"/>
      <c r="ZA5681" s="68"/>
      <c r="ZB5681" s="68"/>
      <c r="ZC5681" s="68"/>
      <c r="ZD5681" s="68"/>
    </row>
    <row r="5682" spans="658:680" x14ac:dyDescent="0.25">
      <c r="YH5682" s="68"/>
      <c r="YI5682" s="68"/>
      <c r="YJ5682" s="68"/>
      <c r="YK5682" s="68"/>
      <c r="YL5682" s="68"/>
      <c r="YM5682" s="68"/>
      <c r="YN5682" s="68"/>
      <c r="YO5682" s="68"/>
      <c r="YP5682" s="68"/>
      <c r="YQ5682" s="68"/>
      <c r="YR5682" s="68"/>
      <c r="YS5682" s="68"/>
      <c r="YT5682" s="68"/>
      <c r="YU5682" s="68"/>
      <c r="YV5682" s="68"/>
      <c r="YW5682" s="68"/>
      <c r="YX5682" s="68">
        <v>0.99649679922611201</v>
      </c>
      <c r="YY5682" s="68"/>
      <c r="YZ5682" s="68"/>
      <c r="ZA5682" s="68"/>
      <c r="ZB5682" s="68"/>
      <c r="ZC5682" s="68"/>
      <c r="ZD5682" s="68"/>
    </row>
    <row r="5683" spans="658:680" x14ac:dyDescent="0.25">
      <c r="YH5683" s="68"/>
      <c r="YI5683" s="68"/>
      <c r="YJ5683" s="68"/>
      <c r="YK5683" s="68"/>
      <c r="YL5683" s="68"/>
      <c r="YM5683" s="68"/>
      <c r="YN5683" s="68"/>
      <c r="YO5683" s="68"/>
      <c r="YP5683" s="68"/>
      <c r="YQ5683" s="68"/>
      <c r="YR5683" s="68"/>
      <c r="YS5683" s="68"/>
      <c r="YT5683" s="68"/>
      <c r="YU5683" s="68"/>
      <c r="YV5683" s="68"/>
      <c r="YW5683" s="68"/>
      <c r="YX5683" s="68">
        <v>0.99649143639346605</v>
      </c>
      <c r="YY5683" s="68"/>
      <c r="YZ5683" s="68"/>
      <c r="ZA5683" s="68"/>
      <c r="ZB5683" s="68"/>
      <c r="ZC5683" s="68"/>
      <c r="ZD5683" s="68"/>
    </row>
    <row r="5684" spans="658:680" x14ac:dyDescent="0.25">
      <c r="YH5684" s="68"/>
      <c r="YI5684" s="68"/>
      <c r="YJ5684" s="68"/>
      <c r="YK5684" s="68"/>
      <c r="YL5684" s="68"/>
      <c r="YM5684" s="68"/>
      <c r="YN5684" s="68"/>
      <c r="YO5684" s="68"/>
      <c r="YP5684" s="68"/>
      <c r="YQ5684" s="68"/>
      <c r="YR5684" s="68"/>
      <c r="YS5684" s="68"/>
      <c r="YT5684" s="68"/>
      <c r="YU5684" s="68"/>
      <c r="YV5684" s="68"/>
      <c r="YW5684" s="68"/>
      <c r="YX5684" s="68">
        <v>0.99649063290568896</v>
      </c>
      <c r="YY5684" s="68"/>
      <c r="YZ5684" s="68"/>
      <c r="ZA5684" s="68"/>
      <c r="ZB5684" s="68"/>
      <c r="ZC5684" s="68"/>
      <c r="ZD5684" s="68"/>
    </row>
    <row r="5685" spans="658:680" x14ac:dyDescent="0.25">
      <c r="YH5685" s="68"/>
      <c r="YI5685" s="68"/>
      <c r="YJ5685" s="68"/>
      <c r="YK5685" s="68"/>
      <c r="YL5685" s="68"/>
      <c r="YM5685" s="68"/>
      <c r="YN5685" s="68"/>
      <c r="YO5685" s="68"/>
      <c r="YP5685" s="68"/>
      <c r="YQ5685" s="68"/>
      <c r="YR5685" s="68"/>
      <c r="YS5685" s="68"/>
      <c r="YT5685" s="68"/>
      <c r="YU5685" s="68"/>
      <c r="YV5685" s="68"/>
      <c r="YW5685" s="68"/>
      <c r="YX5685" s="68">
        <v>0.99648815747589503</v>
      </c>
      <c r="YY5685" s="68"/>
      <c r="YZ5685" s="68"/>
      <c r="ZA5685" s="68"/>
      <c r="ZB5685" s="68"/>
      <c r="ZC5685" s="68"/>
      <c r="ZD5685" s="68"/>
    </row>
    <row r="5686" spans="658:680" x14ac:dyDescent="0.25">
      <c r="YH5686" s="68"/>
      <c r="YI5686" s="68"/>
      <c r="YJ5686" s="68"/>
      <c r="YK5686" s="68"/>
      <c r="YL5686" s="68"/>
      <c r="YM5686" s="68"/>
      <c r="YN5686" s="68"/>
      <c r="YO5686" s="68"/>
      <c r="YP5686" s="68"/>
      <c r="YQ5686" s="68"/>
      <c r="YR5686" s="68"/>
      <c r="YS5686" s="68"/>
      <c r="YT5686" s="68"/>
      <c r="YU5686" s="68"/>
      <c r="YV5686" s="68"/>
      <c r="YW5686" s="68"/>
      <c r="YX5686" s="68">
        <v>0.99647706231676303</v>
      </c>
      <c r="YY5686" s="68"/>
      <c r="YZ5686" s="68"/>
      <c r="ZA5686" s="68"/>
      <c r="ZB5686" s="68"/>
      <c r="ZC5686" s="68"/>
      <c r="ZD5686" s="68"/>
    </row>
    <row r="5687" spans="658:680" x14ac:dyDescent="0.25">
      <c r="YH5687" s="68"/>
      <c r="YI5687" s="68"/>
      <c r="YJ5687" s="68"/>
      <c r="YK5687" s="68"/>
      <c r="YL5687" s="68"/>
      <c r="YM5687" s="68"/>
      <c r="YN5687" s="68"/>
      <c r="YO5687" s="68"/>
      <c r="YP5687" s="68"/>
      <c r="YQ5687" s="68"/>
      <c r="YR5687" s="68"/>
      <c r="YS5687" s="68"/>
      <c r="YT5687" s="68"/>
      <c r="YU5687" s="68"/>
      <c r="YV5687" s="68"/>
      <c r="YW5687" s="68"/>
      <c r="YX5687" s="68">
        <v>0.99647114194707598</v>
      </c>
      <c r="YY5687" s="68"/>
      <c r="YZ5687" s="68"/>
      <c r="ZA5687" s="68"/>
      <c r="ZB5687" s="68"/>
      <c r="ZC5687" s="68"/>
      <c r="ZD5687" s="68"/>
    </row>
    <row r="5688" spans="658:680" x14ac:dyDescent="0.25">
      <c r="YH5688" s="68"/>
      <c r="YI5688" s="68"/>
      <c r="YJ5688" s="68"/>
      <c r="YK5688" s="68"/>
      <c r="YL5688" s="68"/>
      <c r="YM5688" s="68"/>
      <c r="YN5688" s="68"/>
      <c r="YO5688" s="68"/>
      <c r="YP5688" s="68"/>
      <c r="YQ5688" s="68"/>
      <c r="YR5688" s="68"/>
      <c r="YS5688" s="68"/>
      <c r="YT5688" s="68"/>
      <c r="YU5688" s="68"/>
      <c r="YV5688" s="68"/>
      <c r="YW5688" s="68"/>
      <c r="YX5688" s="68">
        <v>0.99646958706131605</v>
      </c>
      <c r="YY5688" s="68"/>
      <c r="YZ5688" s="68"/>
      <c r="ZA5688" s="68"/>
      <c r="ZB5688" s="68"/>
      <c r="ZC5688" s="68"/>
      <c r="ZD5688" s="68"/>
    </row>
    <row r="5689" spans="658:680" x14ac:dyDescent="0.25">
      <c r="YH5689" s="68"/>
      <c r="YI5689" s="68"/>
      <c r="YJ5689" s="68"/>
      <c r="YK5689" s="68"/>
      <c r="YL5689" s="68"/>
      <c r="YM5689" s="68"/>
      <c r="YN5689" s="68"/>
      <c r="YO5689" s="68"/>
      <c r="YP5689" s="68"/>
      <c r="YQ5689" s="68"/>
      <c r="YR5689" s="68"/>
      <c r="YS5689" s="68"/>
      <c r="YT5689" s="68"/>
      <c r="YU5689" s="68"/>
      <c r="YV5689" s="68"/>
      <c r="YW5689" s="68"/>
      <c r="YX5689" s="68">
        <v>0.99645381042598602</v>
      </c>
      <c r="YY5689" s="68"/>
      <c r="YZ5689" s="68"/>
      <c r="ZA5689" s="68"/>
      <c r="ZB5689" s="68"/>
      <c r="ZC5689" s="68"/>
      <c r="ZD5689" s="68"/>
    </row>
    <row r="5690" spans="658:680" x14ac:dyDescent="0.25">
      <c r="YH5690" s="68"/>
      <c r="YI5690" s="68"/>
      <c r="YJ5690" s="68"/>
      <c r="YK5690" s="68"/>
      <c r="YL5690" s="68"/>
      <c r="YM5690" s="68"/>
      <c r="YN5690" s="68"/>
      <c r="YO5690" s="68"/>
      <c r="YP5690" s="68"/>
      <c r="YQ5690" s="68"/>
      <c r="YR5690" s="68"/>
      <c r="YS5690" s="68"/>
      <c r="YT5690" s="68"/>
      <c r="YU5690" s="68"/>
      <c r="YV5690" s="68"/>
      <c r="YW5690" s="68"/>
      <c r="YX5690" s="68">
        <v>0.99643503481912898</v>
      </c>
      <c r="YY5690" s="68"/>
      <c r="YZ5690" s="68"/>
      <c r="ZA5690" s="68"/>
      <c r="ZB5690" s="68"/>
      <c r="ZC5690" s="68"/>
      <c r="ZD5690" s="68"/>
    </row>
    <row r="5691" spans="658:680" x14ac:dyDescent="0.25">
      <c r="YH5691" s="68"/>
      <c r="YI5691" s="68"/>
      <c r="YJ5691" s="68"/>
      <c r="YK5691" s="68"/>
      <c r="YL5691" s="68"/>
      <c r="YM5691" s="68"/>
      <c r="YN5691" s="68"/>
      <c r="YO5691" s="68"/>
      <c r="YP5691" s="68"/>
      <c r="YQ5691" s="68"/>
      <c r="YR5691" s="68"/>
      <c r="YS5691" s="68"/>
      <c r="YT5691" s="68"/>
      <c r="YU5691" s="68"/>
      <c r="YV5691" s="68"/>
      <c r="YW5691" s="68"/>
      <c r="YX5691" s="68">
        <v>0.99640058378153695</v>
      </c>
      <c r="YY5691" s="68"/>
      <c r="YZ5691" s="68"/>
      <c r="ZA5691" s="68"/>
      <c r="ZB5691" s="68"/>
      <c r="ZC5691" s="68"/>
      <c r="ZD5691" s="68"/>
    </row>
    <row r="5692" spans="658:680" x14ac:dyDescent="0.25">
      <c r="YH5692" s="68"/>
      <c r="YI5692" s="68"/>
      <c r="YJ5692" s="68"/>
      <c r="YK5692" s="68"/>
      <c r="YL5692" s="68"/>
      <c r="YM5692" s="68"/>
      <c r="YN5692" s="68"/>
      <c r="YO5692" s="68"/>
      <c r="YP5692" s="68"/>
      <c r="YQ5692" s="68"/>
      <c r="YR5692" s="68"/>
      <c r="YS5692" s="68"/>
      <c r="YT5692" s="68"/>
      <c r="YU5692" s="68"/>
      <c r="YV5692" s="68"/>
      <c r="YW5692" s="68"/>
      <c r="YX5692" s="68">
        <v>0.99638454861056003</v>
      </c>
      <c r="YY5692" s="68"/>
      <c r="YZ5692" s="68"/>
      <c r="ZA5692" s="68"/>
      <c r="ZB5692" s="68"/>
      <c r="ZC5692" s="68"/>
      <c r="ZD5692" s="68"/>
    </row>
    <row r="5693" spans="658:680" x14ac:dyDescent="0.25">
      <c r="YH5693" s="68"/>
      <c r="YI5693" s="68"/>
      <c r="YJ5693" s="68"/>
      <c r="YK5693" s="68"/>
      <c r="YL5693" s="68"/>
      <c r="YM5693" s="68"/>
      <c r="YN5693" s="68"/>
      <c r="YO5693" s="68"/>
      <c r="YP5693" s="68"/>
      <c r="YQ5693" s="68"/>
      <c r="YR5693" s="68"/>
      <c r="YS5693" s="68"/>
      <c r="YT5693" s="68"/>
      <c r="YU5693" s="68"/>
      <c r="YV5693" s="68"/>
      <c r="YW5693" s="68"/>
      <c r="YX5693" s="68">
        <v>0.99636932030185299</v>
      </c>
      <c r="YY5693" s="68"/>
      <c r="YZ5693" s="68"/>
      <c r="ZA5693" s="68"/>
      <c r="ZB5693" s="68"/>
      <c r="ZC5693" s="68"/>
      <c r="ZD5693" s="68"/>
    </row>
    <row r="5694" spans="658:680" x14ac:dyDescent="0.25">
      <c r="YH5694" s="68"/>
      <c r="YI5694" s="68"/>
      <c r="YJ5694" s="68"/>
      <c r="YK5694" s="68"/>
      <c r="YL5694" s="68"/>
      <c r="YM5694" s="68"/>
      <c r="YN5694" s="68"/>
      <c r="YO5694" s="68"/>
      <c r="YP5694" s="68"/>
      <c r="YQ5694" s="68"/>
      <c r="YR5694" s="68"/>
      <c r="YS5694" s="68"/>
      <c r="YT5694" s="68"/>
      <c r="YU5694" s="68"/>
      <c r="YV5694" s="68"/>
      <c r="YW5694" s="68"/>
      <c r="YX5694" s="68">
        <v>0.99636179462920504</v>
      </c>
      <c r="YY5694" s="68"/>
      <c r="YZ5694" s="68"/>
      <c r="ZA5694" s="68"/>
      <c r="ZB5694" s="68"/>
      <c r="ZC5694" s="68"/>
      <c r="ZD5694" s="68"/>
    </row>
    <row r="5695" spans="658:680" x14ac:dyDescent="0.25">
      <c r="YH5695" s="68"/>
      <c r="YI5695" s="68"/>
      <c r="YJ5695" s="68"/>
      <c r="YK5695" s="68"/>
      <c r="YL5695" s="68"/>
      <c r="YM5695" s="68"/>
      <c r="YN5695" s="68"/>
      <c r="YO5695" s="68"/>
      <c r="YP5695" s="68"/>
      <c r="YQ5695" s="68"/>
      <c r="YR5695" s="68"/>
      <c r="YS5695" s="68"/>
      <c r="YT5695" s="68"/>
      <c r="YU5695" s="68"/>
      <c r="YV5695" s="68"/>
      <c r="YW5695" s="68"/>
      <c r="YX5695" s="68">
        <v>0.99635866284358798</v>
      </c>
      <c r="YY5695" s="68"/>
      <c r="YZ5695" s="68"/>
      <c r="ZA5695" s="68"/>
      <c r="ZB5695" s="68"/>
      <c r="ZC5695" s="68"/>
      <c r="ZD5695" s="68"/>
    </row>
    <row r="5696" spans="658:680" x14ac:dyDescent="0.25">
      <c r="YH5696" s="68"/>
      <c r="YI5696" s="68"/>
      <c r="YJ5696" s="68"/>
      <c r="YK5696" s="68"/>
      <c r="YL5696" s="68"/>
      <c r="YM5696" s="68"/>
      <c r="YN5696" s="68"/>
      <c r="YO5696" s="68"/>
      <c r="YP5696" s="68"/>
      <c r="YQ5696" s="68"/>
      <c r="YR5696" s="68"/>
      <c r="YS5696" s="68"/>
      <c r="YT5696" s="68"/>
      <c r="YU5696" s="68"/>
      <c r="YV5696" s="68"/>
      <c r="YW5696" s="68"/>
      <c r="YX5696" s="68">
        <v>0.99634489581433106</v>
      </c>
      <c r="YY5696" s="68"/>
      <c r="YZ5696" s="68"/>
      <c r="ZA5696" s="68"/>
      <c r="ZB5696" s="68"/>
      <c r="ZC5696" s="68"/>
      <c r="ZD5696" s="68"/>
    </row>
    <row r="5697" spans="658:680" x14ac:dyDescent="0.25">
      <c r="YH5697" s="68"/>
      <c r="YI5697" s="68"/>
      <c r="YJ5697" s="68"/>
      <c r="YK5697" s="68"/>
      <c r="YL5697" s="68"/>
      <c r="YM5697" s="68"/>
      <c r="YN5697" s="68"/>
      <c r="YO5697" s="68"/>
      <c r="YP5697" s="68"/>
      <c r="YQ5697" s="68"/>
      <c r="YR5697" s="68"/>
      <c r="YS5697" s="68"/>
      <c r="YT5697" s="68"/>
      <c r="YU5697" s="68"/>
      <c r="YV5697" s="68"/>
      <c r="YW5697" s="68"/>
      <c r="YX5697" s="68">
        <v>0.99630054094769105</v>
      </c>
      <c r="YY5697" s="68"/>
      <c r="YZ5697" s="68"/>
      <c r="ZA5697" s="68"/>
      <c r="ZB5697" s="68"/>
      <c r="ZC5697" s="68"/>
      <c r="ZD5697" s="68"/>
    </row>
    <row r="5698" spans="658:680" x14ac:dyDescent="0.25">
      <c r="YH5698" s="68"/>
      <c r="YI5698" s="68"/>
      <c r="YJ5698" s="68"/>
      <c r="YK5698" s="68"/>
      <c r="YL5698" s="68"/>
      <c r="YM5698" s="68"/>
      <c r="YN5698" s="68"/>
      <c r="YO5698" s="68"/>
      <c r="YP5698" s="68"/>
      <c r="YQ5698" s="68"/>
      <c r="YR5698" s="68"/>
      <c r="YS5698" s="68"/>
      <c r="YT5698" s="68"/>
      <c r="YU5698" s="68"/>
      <c r="YV5698" s="68"/>
      <c r="YW5698" s="68"/>
      <c r="YX5698" s="68">
        <v>0.99629453492006903</v>
      </c>
      <c r="YY5698" s="68"/>
      <c r="YZ5698" s="68"/>
      <c r="ZA5698" s="68"/>
      <c r="ZB5698" s="68"/>
      <c r="ZC5698" s="68"/>
      <c r="ZD5698" s="68"/>
    </row>
    <row r="5699" spans="658:680" x14ac:dyDescent="0.25">
      <c r="YH5699" s="68"/>
      <c r="YI5699" s="68"/>
      <c r="YJ5699" s="68"/>
      <c r="YK5699" s="68"/>
      <c r="YL5699" s="68"/>
      <c r="YM5699" s="68"/>
      <c r="YN5699" s="68"/>
      <c r="YO5699" s="68"/>
      <c r="YP5699" s="68"/>
      <c r="YQ5699" s="68"/>
      <c r="YR5699" s="68"/>
      <c r="YS5699" s="68"/>
      <c r="YT5699" s="68"/>
      <c r="YU5699" s="68"/>
      <c r="YV5699" s="68"/>
      <c r="YW5699" s="68"/>
      <c r="YX5699" s="68">
        <v>0.99627293634456005</v>
      </c>
      <c r="YY5699" s="68"/>
      <c r="YZ5699" s="68"/>
      <c r="ZA5699" s="68"/>
      <c r="ZB5699" s="68"/>
      <c r="ZC5699" s="68"/>
      <c r="ZD5699" s="68"/>
    </row>
    <row r="5700" spans="658:680" x14ac:dyDescent="0.25">
      <c r="YH5700" s="68"/>
      <c r="YI5700" s="68"/>
      <c r="YJ5700" s="68"/>
      <c r="YK5700" s="68"/>
      <c r="YL5700" s="68"/>
      <c r="YM5700" s="68"/>
      <c r="YN5700" s="68"/>
      <c r="YO5700" s="68"/>
      <c r="YP5700" s="68"/>
      <c r="YQ5700" s="68"/>
      <c r="YR5700" s="68"/>
      <c r="YS5700" s="68"/>
      <c r="YT5700" s="68"/>
      <c r="YU5700" s="68"/>
      <c r="YV5700" s="68"/>
      <c r="YW5700" s="68"/>
      <c r="YX5700" s="68">
        <v>0.99627151779423395</v>
      </c>
      <c r="YY5700" s="68"/>
      <c r="YZ5700" s="68"/>
      <c r="ZA5700" s="68"/>
      <c r="ZB5700" s="68"/>
      <c r="ZC5700" s="68"/>
      <c r="ZD5700" s="68"/>
    </row>
    <row r="5701" spans="658:680" x14ac:dyDescent="0.25">
      <c r="YH5701" s="68"/>
      <c r="YI5701" s="68"/>
      <c r="YJ5701" s="68"/>
      <c r="YK5701" s="68"/>
      <c r="YL5701" s="68"/>
      <c r="YM5701" s="68"/>
      <c r="YN5701" s="68"/>
      <c r="YO5701" s="68"/>
      <c r="YP5701" s="68"/>
      <c r="YQ5701" s="68"/>
      <c r="YR5701" s="68"/>
      <c r="YS5701" s="68"/>
      <c r="YT5701" s="68"/>
      <c r="YU5701" s="68"/>
      <c r="YV5701" s="68"/>
      <c r="YW5701" s="68"/>
      <c r="YX5701" s="68">
        <v>0.99625496883758902</v>
      </c>
      <c r="YY5701" s="68"/>
      <c r="YZ5701" s="68"/>
      <c r="ZA5701" s="68"/>
      <c r="ZB5701" s="68"/>
      <c r="ZC5701" s="68"/>
      <c r="ZD5701" s="68"/>
    </row>
    <row r="5702" spans="658:680" x14ac:dyDescent="0.25">
      <c r="YH5702" s="68"/>
      <c r="YI5702" s="68"/>
      <c r="YJ5702" s="68"/>
      <c r="YK5702" s="68"/>
      <c r="YL5702" s="68"/>
      <c r="YM5702" s="68"/>
      <c r="YN5702" s="68"/>
      <c r="YO5702" s="68"/>
      <c r="YP5702" s="68"/>
      <c r="YQ5702" s="68"/>
      <c r="YR5702" s="68"/>
      <c r="YS5702" s="68"/>
      <c r="YT5702" s="68"/>
      <c r="YU5702" s="68"/>
      <c r="YV5702" s="68"/>
      <c r="YW5702" s="68"/>
      <c r="YX5702" s="68">
        <v>0.99621991879697602</v>
      </c>
      <c r="YY5702" s="68"/>
      <c r="YZ5702" s="68"/>
      <c r="ZA5702" s="68"/>
      <c r="ZB5702" s="68"/>
      <c r="ZC5702" s="68"/>
      <c r="ZD5702" s="68"/>
    </row>
    <row r="5703" spans="658:680" x14ac:dyDescent="0.25">
      <c r="YH5703" s="68"/>
      <c r="YI5703" s="68"/>
      <c r="YJ5703" s="68"/>
      <c r="YK5703" s="68"/>
      <c r="YL5703" s="68"/>
      <c r="YM5703" s="68"/>
      <c r="YN5703" s="68"/>
      <c r="YO5703" s="68"/>
      <c r="YP5703" s="68"/>
      <c r="YQ5703" s="68"/>
      <c r="YR5703" s="68"/>
      <c r="YS5703" s="68"/>
      <c r="YT5703" s="68"/>
      <c r="YU5703" s="68"/>
      <c r="YV5703" s="68"/>
      <c r="YW5703" s="68"/>
      <c r="YX5703" s="68">
        <v>0.99620423605709296</v>
      </c>
      <c r="YY5703" s="68"/>
      <c r="YZ5703" s="68"/>
      <c r="ZA5703" s="68"/>
      <c r="ZB5703" s="68"/>
      <c r="ZC5703" s="68"/>
      <c r="ZD5703" s="68"/>
    </row>
    <row r="5704" spans="658:680" x14ac:dyDescent="0.25">
      <c r="YH5704" s="68"/>
      <c r="YI5704" s="68"/>
      <c r="YJ5704" s="68"/>
      <c r="YK5704" s="68"/>
      <c r="YL5704" s="68"/>
      <c r="YM5704" s="68"/>
      <c r="YN5704" s="68"/>
      <c r="YO5704" s="68"/>
      <c r="YP5704" s="68"/>
      <c r="YQ5704" s="68"/>
      <c r="YR5704" s="68"/>
      <c r="YS5704" s="68"/>
      <c r="YT5704" s="68"/>
      <c r="YU5704" s="68"/>
      <c r="YV5704" s="68"/>
      <c r="YW5704" s="68"/>
      <c r="YX5704" s="68">
        <v>0.99619396613766797</v>
      </c>
      <c r="YY5704" s="68"/>
      <c r="YZ5704" s="68"/>
      <c r="ZA5704" s="68"/>
      <c r="ZB5704" s="68"/>
      <c r="ZC5704" s="68"/>
      <c r="ZD5704" s="68"/>
    </row>
    <row r="5705" spans="658:680" x14ac:dyDescent="0.25">
      <c r="YH5705" s="68"/>
      <c r="YI5705" s="68"/>
      <c r="YJ5705" s="68"/>
      <c r="YK5705" s="68"/>
      <c r="YL5705" s="68"/>
      <c r="YM5705" s="68"/>
      <c r="YN5705" s="68"/>
      <c r="YO5705" s="68"/>
      <c r="YP5705" s="68"/>
      <c r="YQ5705" s="68"/>
      <c r="YR5705" s="68"/>
      <c r="YS5705" s="68"/>
      <c r="YT5705" s="68"/>
      <c r="YU5705" s="68"/>
      <c r="YV5705" s="68"/>
      <c r="YW5705" s="68"/>
      <c r="YX5705" s="68">
        <v>0.99618840390535202</v>
      </c>
      <c r="YY5705" s="68"/>
      <c r="YZ5705" s="68"/>
      <c r="ZA5705" s="68"/>
      <c r="ZB5705" s="68"/>
      <c r="ZC5705" s="68"/>
      <c r="ZD5705" s="68"/>
    </row>
    <row r="5706" spans="658:680" x14ac:dyDescent="0.25">
      <c r="YH5706" s="68"/>
      <c r="YI5706" s="68"/>
      <c r="YJ5706" s="68"/>
      <c r="YK5706" s="68"/>
      <c r="YL5706" s="68"/>
      <c r="YM5706" s="68"/>
      <c r="YN5706" s="68"/>
      <c r="YO5706" s="68"/>
      <c r="YP5706" s="68"/>
      <c r="YQ5706" s="68"/>
      <c r="YR5706" s="68"/>
      <c r="YS5706" s="68"/>
      <c r="YT5706" s="68"/>
      <c r="YU5706" s="68"/>
      <c r="YV5706" s="68"/>
      <c r="YW5706" s="68"/>
      <c r="YX5706" s="68">
        <v>0.99618590278917396</v>
      </c>
      <c r="YY5706" s="68"/>
      <c r="YZ5706" s="68"/>
      <c r="ZA5706" s="68"/>
      <c r="ZB5706" s="68"/>
      <c r="ZC5706" s="68"/>
      <c r="ZD5706" s="68"/>
    </row>
    <row r="5707" spans="658:680" x14ac:dyDescent="0.25">
      <c r="YH5707" s="68"/>
      <c r="YI5707" s="68"/>
      <c r="YJ5707" s="68"/>
      <c r="YK5707" s="68"/>
      <c r="YL5707" s="68"/>
      <c r="YM5707" s="68"/>
      <c r="YN5707" s="68"/>
      <c r="YO5707" s="68"/>
      <c r="YP5707" s="68"/>
      <c r="YQ5707" s="68"/>
      <c r="YR5707" s="68"/>
      <c r="YS5707" s="68"/>
      <c r="YT5707" s="68"/>
      <c r="YU5707" s="68"/>
      <c r="YV5707" s="68"/>
      <c r="YW5707" s="68"/>
      <c r="YX5707" s="68">
        <v>0.99617830910046401</v>
      </c>
      <c r="YY5707" s="68"/>
      <c r="YZ5707" s="68"/>
      <c r="ZA5707" s="68"/>
      <c r="ZB5707" s="68"/>
      <c r="ZC5707" s="68"/>
      <c r="ZD5707" s="68"/>
    </row>
    <row r="5708" spans="658:680" x14ac:dyDescent="0.25">
      <c r="YH5708" s="68"/>
      <c r="YI5708" s="68"/>
      <c r="YJ5708" s="68"/>
      <c r="YK5708" s="68"/>
      <c r="YL5708" s="68"/>
      <c r="YM5708" s="68"/>
      <c r="YN5708" s="68"/>
      <c r="YO5708" s="68"/>
      <c r="YP5708" s="68"/>
      <c r="YQ5708" s="68"/>
      <c r="YR5708" s="68"/>
      <c r="YS5708" s="68"/>
      <c r="YT5708" s="68"/>
      <c r="YU5708" s="68"/>
      <c r="YV5708" s="68"/>
      <c r="YW5708" s="68"/>
      <c r="YX5708" s="68">
        <v>0.99616115424751694</v>
      </c>
      <c r="YY5708" s="68"/>
      <c r="YZ5708" s="68"/>
      <c r="ZA5708" s="68"/>
      <c r="ZB5708" s="68"/>
      <c r="ZC5708" s="68"/>
      <c r="ZD5708" s="68"/>
    </row>
    <row r="5709" spans="658:680" x14ac:dyDescent="0.25">
      <c r="YH5709" s="68"/>
      <c r="YI5709" s="68"/>
      <c r="YJ5709" s="68"/>
      <c r="YK5709" s="68"/>
      <c r="YL5709" s="68"/>
      <c r="YM5709" s="68"/>
      <c r="YN5709" s="68"/>
      <c r="YO5709" s="68"/>
      <c r="YP5709" s="68"/>
      <c r="YQ5709" s="68"/>
      <c r="YR5709" s="68"/>
      <c r="YS5709" s="68"/>
      <c r="YT5709" s="68"/>
      <c r="YU5709" s="68"/>
      <c r="YV5709" s="68"/>
      <c r="YW5709" s="68"/>
      <c r="YX5709" s="68">
        <v>0.99614266224697801</v>
      </c>
      <c r="YY5709" s="68"/>
      <c r="YZ5709" s="68"/>
      <c r="ZA5709" s="68"/>
      <c r="ZB5709" s="68"/>
      <c r="ZC5709" s="68"/>
      <c r="ZD5709" s="68"/>
    </row>
    <row r="5710" spans="658:680" x14ac:dyDescent="0.25">
      <c r="YH5710" s="68"/>
      <c r="YI5710" s="68"/>
      <c r="YJ5710" s="68"/>
      <c r="YK5710" s="68"/>
      <c r="YL5710" s="68"/>
      <c r="YM5710" s="68"/>
      <c r="YN5710" s="68"/>
      <c r="YO5710" s="68"/>
      <c r="YP5710" s="68"/>
      <c r="YQ5710" s="68"/>
      <c r="YR5710" s="68"/>
      <c r="YS5710" s="68"/>
      <c r="YT5710" s="68"/>
      <c r="YU5710" s="68"/>
      <c r="YV5710" s="68"/>
      <c r="YW5710" s="68"/>
      <c r="YX5710" s="68">
        <v>0.99614043387944995</v>
      </c>
      <c r="YY5710" s="68"/>
      <c r="YZ5710" s="68"/>
      <c r="ZA5710" s="68"/>
      <c r="ZB5710" s="68"/>
      <c r="ZC5710" s="68"/>
      <c r="ZD5710" s="68"/>
    </row>
    <row r="5711" spans="658:680" x14ac:dyDescent="0.25">
      <c r="YH5711" s="68"/>
      <c r="YI5711" s="68"/>
      <c r="YJ5711" s="68"/>
      <c r="YK5711" s="68"/>
      <c r="YL5711" s="68"/>
      <c r="YM5711" s="68"/>
      <c r="YN5711" s="68"/>
      <c r="YO5711" s="68"/>
      <c r="YP5711" s="68"/>
      <c r="YQ5711" s="68"/>
      <c r="YR5711" s="68"/>
      <c r="YS5711" s="68"/>
      <c r="YT5711" s="68"/>
      <c r="YU5711" s="68"/>
      <c r="YV5711" s="68"/>
      <c r="YW5711" s="68"/>
      <c r="YX5711" s="68">
        <v>0.99613311321879305</v>
      </c>
      <c r="YY5711" s="68"/>
      <c r="YZ5711" s="68"/>
      <c r="ZA5711" s="68"/>
      <c r="ZB5711" s="68"/>
      <c r="ZC5711" s="68"/>
      <c r="ZD5711" s="68"/>
    </row>
    <row r="5712" spans="658:680" x14ac:dyDescent="0.25">
      <c r="YH5712" s="68"/>
      <c r="YI5712" s="68"/>
      <c r="YJ5712" s="68"/>
      <c r="YK5712" s="68"/>
      <c r="YL5712" s="68"/>
      <c r="YM5712" s="68"/>
      <c r="YN5712" s="68"/>
      <c r="YO5712" s="68"/>
      <c r="YP5712" s="68"/>
      <c r="YQ5712" s="68"/>
      <c r="YR5712" s="68"/>
      <c r="YS5712" s="68"/>
      <c r="YT5712" s="68"/>
      <c r="YU5712" s="68"/>
      <c r="YV5712" s="68"/>
      <c r="YW5712" s="68"/>
      <c r="YX5712" s="68">
        <v>0.99613004921555004</v>
      </c>
      <c r="YY5712" s="68"/>
      <c r="YZ5712" s="68"/>
      <c r="ZA5712" s="68"/>
      <c r="ZB5712" s="68"/>
      <c r="ZC5712" s="68"/>
      <c r="ZD5712" s="68"/>
    </row>
    <row r="5713" spans="658:680" x14ac:dyDescent="0.25">
      <c r="YH5713" s="68"/>
      <c r="YI5713" s="68"/>
      <c r="YJ5713" s="68"/>
      <c r="YK5713" s="68"/>
      <c r="YL5713" s="68"/>
      <c r="YM5713" s="68"/>
      <c r="YN5713" s="68"/>
      <c r="YO5713" s="68"/>
      <c r="YP5713" s="68"/>
      <c r="YQ5713" s="68"/>
      <c r="YR5713" s="68"/>
      <c r="YS5713" s="68"/>
      <c r="YT5713" s="68"/>
      <c r="YU5713" s="68"/>
      <c r="YV5713" s="68"/>
      <c r="YW5713" s="68"/>
      <c r="YX5713" s="68">
        <v>0.99611605735293096</v>
      </c>
      <c r="YY5713" s="68"/>
      <c r="YZ5713" s="68"/>
      <c r="ZA5713" s="68"/>
      <c r="ZB5713" s="68"/>
      <c r="ZC5713" s="68"/>
      <c r="ZD5713" s="68"/>
    </row>
    <row r="5714" spans="658:680" x14ac:dyDescent="0.25">
      <c r="YH5714" s="68"/>
      <c r="YI5714" s="68"/>
      <c r="YJ5714" s="68"/>
      <c r="YK5714" s="68"/>
      <c r="YL5714" s="68"/>
      <c r="YM5714" s="68"/>
      <c r="YN5714" s="68"/>
      <c r="YO5714" s="68"/>
      <c r="YP5714" s="68"/>
      <c r="YQ5714" s="68"/>
      <c r="YR5714" s="68"/>
      <c r="YS5714" s="68"/>
      <c r="YT5714" s="68"/>
      <c r="YU5714" s="68"/>
      <c r="YV5714" s="68"/>
      <c r="YW5714" s="68"/>
      <c r="YX5714" s="68">
        <v>0.99611391665222704</v>
      </c>
      <c r="YY5714" s="68"/>
      <c r="YZ5714" s="68"/>
      <c r="ZA5714" s="68"/>
      <c r="ZB5714" s="68"/>
      <c r="ZC5714" s="68"/>
      <c r="ZD5714" s="68"/>
    </row>
    <row r="5715" spans="658:680" x14ac:dyDescent="0.25">
      <c r="YH5715" s="68"/>
      <c r="YI5715" s="68"/>
      <c r="YJ5715" s="68"/>
      <c r="YK5715" s="68"/>
      <c r="YL5715" s="68"/>
      <c r="YM5715" s="68"/>
      <c r="YN5715" s="68"/>
      <c r="YO5715" s="68"/>
      <c r="YP5715" s="68"/>
      <c r="YQ5715" s="68"/>
      <c r="YR5715" s="68"/>
      <c r="YS5715" s="68"/>
      <c r="YT5715" s="68"/>
      <c r="YU5715" s="68"/>
      <c r="YV5715" s="68"/>
      <c r="YW5715" s="68"/>
      <c r="YX5715" s="68">
        <v>0.99609912037445902</v>
      </c>
      <c r="YY5715" s="68"/>
      <c r="YZ5715" s="68"/>
      <c r="ZA5715" s="68"/>
      <c r="ZB5715" s="68"/>
      <c r="ZC5715" s="68"/>
      <c r="ZD5715" s="68"/>
    </row>
    <row r="5716" spans="658:680" x14ac:dyDescent="0.25">
      <c r="YH5716" s="68"/>
      <c r="YI5716" s="68"/>
      <c r="YJ5716" s="68"/>
      <c r="YK5716" s="68"/>
      <c r="YL5716" s="68"/>
      <c r="YM5716" s="68"/>
      <c r="YN5716" s="68"/>
      <c r="YO5716" s="68"/>
      <c r="YP5716" s="68"/>
      <c r="YQ5716" s="68"/>
      <c r="YR5716" s="68"/>
      <c r="YS5716" s="68"/>
      <c r="YT5716" s="68"/>
      <c r="YU5716" s="68"/>
      <c r="YV5716" s="68"/>
      <c r="YW5716" s="68"/>
      <c r="YX5716" s="68">
        <v>0.99608193683666202</v>
      </c>
      <c r="YY5716" s="68"/>
      <c r="YZ5716" s="68"/>
      <c r="ZA5716" s="68"/>
      <c r="ZB5716" s="68"/>
      <c r="ZC5716" s="68"/>
      <c r="ZD5716" s="68"/>
    </row>
    <row r="5717" spans="658:680" x14ac:dyDescent="0.25">
      <c r="YH5717" s="68"/>
      <c r="YI5717" s="68"/>
      <c r="YJ5717" s="68"/>
      <c r="YK5717" s="68"/>
      <c r="YL5717" s="68"/>
      <c r="YM5717" s="68"/>
      <c r="YN5717" s="68"/>
      <c r="YO5717" s="68"/>
      <c r="YP5717" s="68"/>
      <c r="YQ5717" s="68"/>
      <c r="YR5717" s="68"/>
      <c r="YS5717" s="68"/>
      <c r="YT5717" s="68"/>
      <c r="YU5717" s="68"/>
      <c r="YV5717" s="68"/>
      <c r="YW5717" s="68"/>
      <c r="YX5717" s="68">
        <v>0.99607029286273296</v>
      </c>
      <c r="YY5717" s="68"/>
      <c r="YZ5717" s="68"/>
      <c r="ZA5717" s="68"/>
      <c r="ZB5717" s="68"/>
      <c r="ZC5717" s="68"/>
      <c r="ZD5717" s="68"/>
    </row>
    <row r="5718" spans="658:680" x14ac:dyDescent="0.25">
      <c r="YH5718" s="68"/>
      <c r="YI5718" s="68"/>
      <c r="YJ5718" s="68"/>
      <c r="YK5718" s="68"/>
      <c r="YL5718" s="68"/>
      <c r="YM5718" s="68"/>
      <c r="YN5718" s="68"/>
      <c r="YO5718" s="68"/>
      <c r="YP5718" s="68"/>
      <c r="YQ5718" s="68"/>
      <c r="YR5718" s="68"/>
      <c r="YS5718" s="68"/>
      <c r="YT5718" s="68"/>
      <c r="YU5718" s="68"/>
      <c r="YV5718" s="68"/>
      <c r="YW5718" s="68"/>
      <c r="YX5718" s="68">
        <v>0.99606981791196703</v>
      </c>
      <c r="YY5718" s="68"/>
      <c r="YZ5718" s="68"/>
      <c r="ZA5718" s="68"/>
      <c r="ZB5718" s="68"/>
      <c r="ZC5718" s="68"/>
      <c r="ZD5718" s="68"/>
    </row>
    <row r="5719" spans="658:680" x14ac:dyDescent="0.25">
      <c r="YH5719" s="68"/>
      <c r="YI5719" s="68"/>
      <c r="YJ5719" s="68"/>
      <c r="YK5719" s="68"/>
      <c r="YL5719" s="68"/>
      <c r="YM5719" s="68"/>
      <c r="YN5719" s="68"/>
      <c r="YO5719" s="68"/>
      <c r="YP5719" s="68"/>
      <c r="YQ5719" s="68"/>
      <c r="YR5719" s="68"/>
      <c r="YS5719" s="68"/>
      <c r="YT5719" s="68"/>
      <c r="YU5719" s="68"/>
      <c r="YV5719" s="68"/>
      <c r="YW5719" s="68"/>
      <c r="YX5719" s="68">
        <v>0.99605779007466599</v>
      </c>
      <c r="YY5719" s="68"/>
      <c r="YZ5719" s="68"/>
      <c r="ZA5719" s="68"/>
      <c r="ZB5719" s="68"/>
      <c r="ZC5719" s="68"/>
      <c r="ZD5719" s="68"/>
    </row>
    <row r="5720" spans="658:680" x14ac:dyDescent="0.25">
      <c r="YH5720" s="68"/>
      <c r="YI5720" s="68"/>
      <c r="YJ5720" s="68"/>
      <c r="YK5720" s="68"/>
      <c r="YL5720" s="68"/>
      <c r="YM5720" s="68"/>
      <c r="YN5720" s="68"/>
      <c r="YO5720" s="68"/>
      <c r="YP5720" s="68"/>
      <c r="YQ5720" s="68"/>
      <c r="YR5720" s="68"/>
      <c r="YS5720" s="68"/>
      <c r="YT5720" s="68"/>
      <c r="YU5720" s="68"/>
      <c r="YV5720" s="68"/>
      <c r="YW5720" s="68"/>
      <c r="YX5720" s="68">
        <v>0.99605641228396302</v>
      </c>
      <c r="YY5720" s="68"/>
      <c r="YZ5720" s="68"/>
      <c r="ZA5720" s="68"/>
      <c r="ZB5720" s="68"/>
      <c r="ZC5720" s="68"/>
      <c r="ZD5720" s="68"/>
    </row>
    <row r="5721" spans="658:680" x14ac:dyDescent="0.25">
      <c r="YH5721" s="68"/>
      <c r="YI5721" s="68"/>
      <c r="YJ5721" s="68"/>
      <c r="YK5721" s="68"/>
      <c r="YL5721" s="68"/>
      <c r="YM5721" s="68"/>
      <c r="YN5721" s="68"/>
      <c r="YO5721" s="68"/>
      <c r="YP5721" s="68"/>
      <c r="YQ5721" s="68"/>
      <c r="YR5721" s="68"/>
      <c r="YS5721" s="68"/>
      <c r="YT5721" s="68"/>
      <c r="YU5721" s="68"/>
      <c r="YV5721" s="68"/>
      <c r="YW5721" s="68"/>
      <c r="YX5721" s="68">
        <v>0.99604341158663101</v>
      </c>
      <c r="YY5721" s="68"/>
      <c r="YZ5721" s="68"/>
      <c r="ZA5721" s="68"/>
      <c r="ZB5721" s="68"/>
      <c r="ZC5721" s="68"/>
      <c r="ZD5721" s="68"/>
    </row>
    <row r="5722" spans="658:680" x14ac:dyDescent="0.25">
      <c r="YH5722" s="68"/>
      <c r="YI5722" s="68"/>
      <c r="YJ5722" s="68"/>
      <c r="YK5722" s="68"/>
      <c r="YL5722" s="68"/>
      <c r="YM5722" s="68"/>
      <c r="YN5722" s="68"/>
      <c r="YO5722" s="68"/>
      <c r="YP5722" s="68"/>
      <c r="YQ5722" s="68"/>
      <c r="YR5722" s="68"/>
      <c r="YS5722" s="68"/>
      <c r="YT5722" s="68"/>
      <c r="YU5722" s="68"/>
      <c r="YV5722" s="68"/>
      <c r="YW5722" s="68"/>
      <c r="YX5722" s="68">
        <v>0.99603728876285502</v>
      </c>
      <c r="YY5722" s="68"/>
      <c r="YZ5722" s="68"/>
      <c r="ZA5722" s="68"/>
      <c r="ZB5722" s="68"/>
      <c r="ZC5722" s="68"/>
      <c r="ZD5722" s="68"/>
    </row>
    <row r="5723" spans="658:680" x14ac:dyDescent="0.25">
      <c r="YH5723" s="68"/>
      <c r="YI5723" s="68"/>
      <c r="YJ5723" s="68"/>
      <c r="YK5723" s="68"/>
      <c r="YL5723" s="68"/>
      <c r="YM5723" s="68"/>
      <c r="YN5723" s="68"/>
      <c r="YO5723" s="68"/>
      <c r="YP5723" s="68"/>
      <c r="YQ5723" s="68"/>
      <c r="YR5723" s="68"/>
      <c r="YS5723" s="68"/>
      <c r="YT5723" s="68"/>
      <c r="YU5723" s="68"/>
      <c r="YV5723" s="68"/>
      <c r="YW5723" s="68"/>
      <c r="YX5723" s="68">
        <v>0.99603318301277899</v>
      </c>
      <c r="YY5723" s="68"/>
      <c r="YZ5723" s="68"/>
      <c r="ZA5723" s="68"/>
      <c r="ZB5723" s="68"/>
      <c r="ZC5723" s="68"/>
      <c r="ZD5723" s="68"/>
    </row>
    <row r="5724" spans="658:680" x14ac:dyDescent="0.25">
      <c r="YH5724" s="68"/>
      <c r="YI5724" s="68"/>
      <c r="YJ5724" s="68"/>
      <c r="YK5724" s="68"/>
      <c r="YL5724" s="68"/>
      <c r="YM5724" s="68"/>
      <c r="YN5724" s="68"/>
      <c r="YO5724" s="68"/>
      <c r="YP5724" s="68"/>
      <c r="YQ5724" s="68"/>
      <c r="YR5724" s="68"/>
      <c r="YS5724" s="68"/>
      <c r="YT5724" s="68"/>
      <c r="YU5724" s="68"/>
      <c r="YV5724" s="68"/>
      <c r="YW5724" s="68"/>
      <c r="YX5724" s="68">
        <v>0.99601673018386905</v>
      </c>
      <c r="YY5724" s="68"/>
      <c r="YZ5724" s="68"/>
      <c r="ZA5724" s="68"/>
      <c r="ZB5724" s="68"/>
      <c r="ZC5724" s="68"/>
      <c r="ZD5724" s="68"/>
    </row>
    <row r="5725" spans="658:680" x14ac:dyDescent="0.25">
      <c r="YH5725" s="68"/>
      <c r="YI5725" s="68"/>
      <c r="YJ5725" s="68"/>
      <c r="YK5725" s="68"/>
      <c r="YL5725" s="68"/>
      <c r="YM5725" s="68"/>
      <c r="YN5725" s="68"/>
      <c r="YO5725" s="68"/>
      <c r="YP5725" s="68"/>
      <c r="YQ5725" s="68"/>
      <c r="YR5725" s="68"/>
      <c r="YS5725" s="68"/>
      <c r="YT5725" s="68"/>
      <c r="YU5725" s="68"/>
      <c r="YV5725" s="68"/>
      <c r="YW5725" s="68"/>
      <c r="YX5725" s="68">
        <v>0.99601298537634597</v>
      </c>
      <c r="YY5725" s="68"/>
      <c r="YZ5725" s="68"/>
      <c r="ZA5725" s="68"/>
      <c r="ZB5725" s="68"/>
      <c r="ZC5725" s="68"/>
      <c r="ZD5725" s="68"/>
    </row>
    <row r="5726" spans="658:680" x14ac:dyDescent="0.25">
      <c r="YH5726" s="68"/>
      <c r="YI5726" s="68"/>
      <c r="YJ5726" s="68"/>
      <c r="YK5726" s="68"/>
      <c r="YL5726" s="68"/>
      <c r="YM5726" s="68"/>
      <c r="YN5726" s="68"/>
      <c r="YO5726" s="68"/>
      <c r="YP5726" s="68"/>
      <c r="YQ5726" s="68"/>
      <c r="YR5726" s="68"/>
      <c r="YS5726" s="68"/>
      <c r="YT5726" s="68"/>
      <c r="YU5726" s="68"/>
      <c r="YV5726" s="68"/>
      <c r="YW5726" s="68"/>
      <c r="YX5726" s="68">
        <v>0.996004093393007</v>
      </c>
      <c r="YY5726" s="68"/>
      <c r="YZ5726" s="68"/>
      <c r="ZA5726" s="68"/>
      <c r="ZB5726" s="68"/>
      <c r="ZC5726" s="68"/>
      <c r="ZD5726" s="68"/>
    </row>
    <row r="5727" spans="658:680" x14ac:dyDescent="0.25">
      <c r="YH5727" s="68"/>
      <c r="YI5727" s="68"/>
      <c r="YJ5727" s="68"/>
      <c r="YK5727" s="68"/>
      <c r="YL5727" s="68"/>
      <c r="YM5727" s="68"/>
      <c r="YN5727" s="68"/>
      <c r="YO5727" s="68"/>
      <c r="YP5727" s="68"/>
      <c r="YQ5727" s="68"/>
      <c r="YR5727" s="68"/>
      <c r="YS5727" s="68"/>
      <c r="YT5727" s="68"/>
      <c r="YU5727" s="68"/>
      <c r="YV5727" s="68"/>
      <c r="YW5727" s="68"/>
      <c r="YX5727" s="68">
        <v>0.99600007228929799</v>
      </c>
      <c r="YY5727" s="68"/>
      <c r="YZ5727" s="68"/>
      <c r="ZA5727" s="68"/>
      <c r="ZB5727" s="68"/>
      <c r="ZC5727" s="68"/>
      <c r="ZD5727" s="68"/>
    </row>
    <row r="5728" spans="658:680" x14ac:dyDescent="0.25">
      <c r="YH5728" s="68"/>
      <c r="YI5728" s="68"/>
      <c r="YJ5728" s="68"/>
      <c r="YK5728" s="68"/>
      <c r="YL5728" s="68"/>
      <c r="YM5728" s="68"/>
      <c r="YN5728" s="68"/>
      <c r="YO5728" s="68"/>
      <c r="YP5728" s="68"/>
      <c r="YQ5728" s="68"/>
      <c r="YR5728" s="68"/>
      <c r="YS5728" s="68"/>
      <c r="YT5728" s="68"/>
      <c r="YU5728" s="68"/>
      <c r="YV5728" s="68"/>
      <c r="YW5728" s="68"/>
      <c r="YX5728" s="68">
        <v>0.99598754527335198</v>
      </c>
      <c r="YY5728" s="68"/>
      <c r="YZ5728" s="68"/>
      <c r="ZA5728" s="68"/>
      <c r="ZB5728" s="68"/>
      <c r="ZC5728" s="68"/>
      <c r="ZD5728" s="68"/>
    </row>
    <row r="5729" spans="658:680" x14ac:dyDescent="0.25">
      <c r="YH5729" s="68"/>
      <c r="YI5729" s="68"/>
      <c r="YJ5729" s="68"/>
      <c r="YK5729" s="68"/>
      <c r="YL5729" s="68"/>
      <c r="YM5729" s="68"/>
      <c r="YN5729" s="68"/>
      <c r="YO5729" s="68"/>
      <c r="YP5729" s="68"/>
      <c r="YQ5729" s="68"/>
      <c r="YR5729" s="68"/>
      <c r="YS5729" s="68"/>
      <c r="YT5729" s="68"/>
      <c r="YU5729" s="68"/>
      <c r="YV5729" s="68"/>
      <c r="YW5729" s="68"/>
      <c r="YX5729" s="68">
        <v>0.995968905282134</v>
      </c>
      <c r="YY5729" s="68"/>
      <c r="YZ5729" s="68"/>
      <c r="ZA5729" s="68"/>
      <c r="ZB5729" s="68"/>
      <c r="ZC5729" s="68"/>
      <c r="ZD5729" s="68"/>
    </row>
    <row r="5730" spans="658:680" x14ac:dyDescent="0.25">
      <c r="YH5730" s="68"/>
      <c r="YI5730" s="68"/>
      <c r="YJ5730" s="68"/>
      <c r="YK5730" s="68"/>
      <c r="YL5730" s="68"/>
      <c r="YM5730" s="68"/>
      <c r="YN5730" s="68"/>
      <c r="YO5730" s="68"/>
      <c r="YP5730" s="68"/>
      <c r="YQ5730" s="68"/>
      <c r="YR5730" s="68"/>
      <c r="YS5730" s="68"/>
      <c r="YT5730" s="68"/>
      <c r="YU5730" s="68"/>
      <c r="YV5730" s="68"/>
      <c r="YW5730" s="68"/>
      <c r="YX5730" s="68">
        <v>0.99596606648348496</v>
      </c>
      <c r="YY5730" s="68"/>
      <c r="YZ5730" s="68"/>
      <c r="ZA5730" s="68"/>
      <c r="ZB5730" s="68"/>
      <c r="ZC5730" s="68"/>
      <c r="ZD5730" s="68"/>
    </row>
    <row r="5731" spans="658:680" x14ac:dyDescent="0.25">
      <c r="YH5731" s="68"/>
      <c r="YI5731" s="68"/>
      <c r="YJ5731" s="68"/>
      <c r="YK5731" s="68"/>
      <c r="YL5731" s="68"/>
      <c r="YM5731" s="68"/>
      <c r="YN5731" s="68"/>
      <c r="YO5731" s="68"/>
      <c r="YP5731" s="68"/>
      <c r="YQ5731" s="68"/>
      <c r="YR5731" s="68"/>
      <c r="YS5731" s="68"/>
      <c r="YT5731" s="68"/>
      <c r="YU5731" s="68"/>
      <c r="YV5731" s="68"/>
      <c r="YW5731" s="68"/>
      <c r="YX5731" s="68">
        <v>0.9959542041385</v>
      </c>
      <c r="YY5731" s="68"/>
      <c r="YZ5731" s="68"/>
      <c r="ZA5731" s="68"/>
      <c r="ZB5731" s="68"/>
      <c r="ZC5731" s="68"/>
      <c r="ZD5731" s="68"/>
    </row>
    <row r="5732" spans="658:680" x14ac:dyDescent="0.25">
      <c r="YH5732" s="68"/>
      <c r="YI5732" s="68"/>
      <c r="YJ5732" s="68"/>
      <c r="YK5732" s="68"/>
      <c r="YL5732" s="68"/>
      <c r="YM5732" s="68"/>
      <c r="YN5732" s="68"/>
      <c r="YO5732" s="68"/>
      <c r="YP5732" s="68"/>
      <c r="YQ5732" s="68"/>
      <c r="YR5732" s="68"/>
      <c r="YS5732" s="68"/>
      <c r="YT5732" s="68"/>
      <c r="YU5732" s="68"/>
      <c r="YV5732" s="68"/>
      <c r="YW5732" s="68"/>
      <c r="YX5732" s="68">
        <v>0.995951299376031</v>
      </c>
      <c r="YY5732" s="68"/>
      <c r="YZ5732" s="68"/>
      <c r="ZA5732" s="68"/>
      <c r="ZB5732" s="68"/>
      <c r="ZC5732" s="68"/>
      <c r="ZD5732" s="68"/>
    </row>
    <row r="5733" spans="658:680" x14ac:dyDescent="0.25">
      <c r="YH5733" s="68"/>
      <c r="YI5733" s="68"/>
      <c r="YJ5733" s="68"/>
      <c r="YK5733" s="68"/>
      <c r="YL5733" s="68"/>
      <c r="YM5733" s="68"/>
      <c r="YN5733" s="68"/>
      <c r="YO5733" s="68"/>
      <c r="YP5733" s="68"/>
      <c r="YQ5733" s="68"/>
      <c r="YR5733" s="68"/>
      <c r="YS5733" s="68"/>
      <c r="YT5733" s="68"/>
      <c r="YU5733" s="68"/>
      <c r="YV5733" s="68"/>
      <c r="YW5733" s="68"/>
      <c r="YX5733" s="68">
        <v>0.99594979217052904</v>
      </c>
      <c r="YY5733" s="68"/>
      <c r="YZ5733" s="68"/>
      <c r="ZA5733" s="68"/>
      <c r="ZB5733" s="68"/>
      <c r="ZC5733" s="68"/>
      <c r="ZD5733" s="68"/>
    </row>
    <row r="5734" spans="658:680" x14ac:dyDescent="0.25">
      <c r="YH5734" s="68"/>
      <c r="YI5734" s="68"/>
      <c r="YJ5734" s="68"/>
      <c r="YK5734" s="68"/>
      <c r="YL5734" s="68"/>
      <c r="YM5734" s="68"/>
      <c r="YN5734" s="68"/>
      <c r="YO5734" s="68"/>
      <c r="YP5734" s="68"/>
      <c r="YQ5734" s="68"/>
      <c r="YR5734" s="68"/>
      <c r="YS5734" s="68"/>
      <c r="YT5734" s="68"/>
      <c r="YU5734" s="68"/>
      <c r="YV5734" s="68"/>
      <c r="YW5734" s="68"/>
      <c r="YX5734" s="68">
        <v>0.99592133630648805</v>
      </c>
      <c r="YY5734" s="68"/>
      <c r="YZ5734" s="68"/>
      <c r="ZA5734" s="68"/>
      <c r="ZB5734" s="68"/>
      <c r="ZC5734" s="68"/>
      <c r="ZD5734" s="68"/>
    </row>
    <row r="5735" spans="658:680" x14ac:dyDescent="0.25">
      <c r="YH5735" s="68"/>
      <c r="YI5735" s="68"/>
      <c r="YJ5735" s="68"/>
      <c r="YK5735" s="68"/>
      <c r="YL5735" s="68"/>
      <c r="YM5735" s="68"/>
      <c r="YN5735" s="68"/>
      <c r="YO5735" s="68"/>
      <c r="YP5735" s="68"/>
      <c r="YQ5735" s="68"/>
      <c r="YR5735" s="68"/>
      <c r="YS5735" s="68"/>
      <c r="YT5735" s="68"/>
      <c r="YU5735" s="68"/>
      <c r="YV5735" s="68"/>
      <c r="YW5735" s="68"/>
      <c r="YX5735" s="68">
        <v>0.99590789639823696</v>
      </c>
      <c r="YY5735" s="68"/>
      <c r="YZ5735" s="68"/>
      <c r="ZA5735" s="68"/>
      <c r="ZB5735" s="68"/>
      <c r="ZC5735" s="68"/>
      <c r="ZD5735" s="68"/>
    </row>
    <row r="5736" spans="658:680" x14ac:dyDescent="0.25">
      <c r="YH5736" s="68"/>
      <c r="YI5736" s="68"/>
      <c r="YJ5736" s="68"/>
      <c r="YK5736" s="68"/>
      <c r="YL5736" s="68"/>
      <c r="YM5736" s="68"/>
      <c r="YN5736" s="68"/>
      <c r="YO5736" s="68"/>
      <c r="YP5736" s="68"/>
      <c r="YQ5736" s="68"/>
      <c r="YR5736" s="68"/>
      <c r="YS5736" s="68"/>
      <c r="YT5736" s="68"/>
      <c r="YU5736" s="68"/>
      <c r="YV5736" s="68"/>
      <c r="YW5736" s="68"/>
      <c r="YX5736" s="68">
        <v>0.99588354692275805</v>
      </c>
      <c r="YY5736" s="68"/>
      <c r="YZ5736" s="68"/>
      <c r="ZA5736" s="68"/>
      <c r="ZB5736" s="68"/>
      <c r="ZC5736" s="68"/>
      <c r="ZD5736" s="68"/>
    </row>
    <row r="5737" spans="658:680" x14ac:dyDescent="0.25">
      <c r="YH5737" s="68"/>
      <c r="YI5737" s="68"/>
      <c r="YJ5737" s="68"/>
      <c r="YK5737" s="68"/>
      <c r="YL5737" s="68"/>
      <c r="YM5737" s="68"/>
      <c r="YN5737" s="68"/>
      <c r="YO5737" s="68"/>
      <c r="YP5737" s="68"/>
      <c r="YQ5737" s="68"/>
      <c r="YR5737" s="68"/>
      <c r="YS5737" s="68"/>
      <c r="YT5737" s="68"/>
      <c r="YU5737" s="68"/>
      <c r="YV5737" s="68"/>
      <c r="YW5737" s="68"/>
      <c r="YX5737" s="68">
        <v>0.99587441068434501</v>
      </c>
      <c r="YY5737" s="68"/>
      <c r="YZ5737" s="68"/>
      <c r="ZA5737" s="68"/>
      <c r="ZB5737" s="68"/>
      <c r="ZC5737" s="68"/>
      <c r="ZD5737" s="68"/>
    </row>
    <row r="5738" spans="658:680" x14ac:dyDescent="0.25">
      <c r="YH5738" s="68"/>
      <c r="YI5738" s="68"/>
      <c r="YJ5738" s="68"/>
      <c r="YK5738" s="68"/>
      <c r="YL5738" s="68"/>
      <c r="YM5738" s="68"/>
      <c r="YN5738" s="68"/>
      <c r="YO5738" s="68"/>
      <c r="YP5738" s="68"/>
      <c r="YQ5738" s="68"/>
      <c r="YR5738" s="68"/>
      <c r="YS5738" s="68"/>
      <c r="YT5738" s="68"/>
      <c r="YU5738" s="68"/>
      <c r="YV5738" s="68"/>
      <c r="YW5738" s="68"/>
      <c r="YX5738" s="68">
        <v>0.99586912722362697</v>
      </c>
      <c r="YY5738" s="68"/>
      <c r="YZ5738" s="68"/>
      <c r="ZA5738" s="68"/>
      <c r="ZB5738" s="68"/>
      <c r="ZC5738" s="68"/>
      <c r="ZD5738" s="68"/>
    </row>
    <row r="5739" spans="658:680" x14ac:dyDescent="0.25">
      <c r="YH5739" s="68"/>
      <c r="YI5739" s="68"/>
      <c r="YJ5739" s="68"/>
      <c r="YK5739" s="68"/>
      <c r="YL5739" s="68"/>
      <c r="YM5739" s="68"/>
      <c r="YN5739" s="68"/>
      <c r="YO5739" s="68"/>
      <c r="YP5739" s="68"/>
      <c r="YQ5739" s="68"/>
      <c r="YR5739" s="68"/>
      <c r="YS5739" s="68"/>
      <c r="YT5739" s="68"/>
      <c r="YU5739" s="68"/>
      <c r="YV5739" s="68"/>
      <c r="YW5739" s="68"/>
      <c r="YX5739" s="68">
        <v>0.995847530637611</v>
      </c>
      <c r="YY5739" s="68"/>
      <c r="YZ5739" s="68"/>
      <c r="ZA5739" s="68"/>
      <c r="ZB5739" s="68"/>
      <c r="ZC5739" s="68"/>
      <c r="ZD5739" s="68"/>
    </row>
    <row r="5740" spans="658:680" x14ac:dyDescent="0.25">
      <c r="YH5740" s="68"/>
      <c r="YI5740" s="68"/>
      <c r="YJ5740" s="68"/>
      <c r="YK5740" s="68"/>
      <c r="YL5740" s="68"/>
      <c r="YM5740" s="68"/>
      <c r="YN5740" s="68"/>
      <c r="YO5740" s="68"/>
      <c r="YP5740" s="68"/>
      <c r="YQ5740" s="68"/>
      <c r="YR5740" s="68"/>
      <c r="YS5740" s="68"/>
      <c r="YT5740" s="68"/>
      <c r="YU5740" s="68"/>
      <c r="YV5740" s="68"/>
      <c r="YW5740" s="68"/>
      <c r="YX5740" s="68">
        <v>0.99584704029315896</v>
      </c>
      <c r="YY5740" s="68"/>
      <c r="YZ5740" s="68"/>
      <c r="ZA5740" s="68"/>
      <c r="ZB5740" s="68"/>
      <c r="ZC5740" s="68"/>
      <c r="ZD5740" s="68"/>
    </row>
    <row r="5741" spans="658:680" x14ac:dyDescent="0.25">
      <c r="YH5741" s="68"/>
      <c r="YI5741" s="68"/>
      <c r="YJ5741" s="68"/>
      <c r="YK5741" s="68"/>
      <c r="YL5741" s="68"/>
      <c r="YM5741" s="68"/>
      <c r="YN5741" s="68"/>
      <c r="YO5741" s="68"/>
      <c r="YP5741" s="68"/>
      <c r="YQ5741" s="68"/>
      <c r="YR5741" s="68"/>
      <c r="YS5741" s="68"/>
      <c r="YT5741" s="68"/>
      <c r="YU5741" s="68"/>
      <c r="YV5741" s="68"/>
      <c r="YW5741" s="68"/>
      <c r="YX5741" s="68">
        <v>0.99581649191029398</v>
      </c>
      <c r="YY5741" s="68"/>
      <c r="YZ5741" s="68"/>
      <c r="ZA5741" s="68"/>
      <c r="ZB5741" s="68"/>
      <c r="ZC5741" s="68"/>
      <c r="ZD5741" s="68"/>
    </row>
    <row r="5742" spans="658:680" x14ac:dyDescent="0.25">
      <c r="YH5742" s="68"/>
      <c r="YI5742" s="68"/>
      <c r="YJ5742" s="68"/>
      <c r="YK5742" s="68"/>
      <c r="YL5742" s="68"/>
      <c r="YM5742" s="68"/>
      <c r="YN5742" s="68"/>
      <c r="YO5742" s="68"/>
      <c r="YP5742" s="68"/>
      <c r="YQ5742" s="68"/>
      <c r="YR5742" s="68"/>
      <c r="YS5742" s="68"/>
      <c r="YT5742" s="68"/>
      <c r="YU5742" s="68"/>
      <c r="YV5742" s="68"/>
      <c r="YW5742" s="68"/>
      <c r="YX5742" s="68">
        <v>0.99580391913964705</v>
      </c>
      <c r="YY5742" s="68"/>
      <c r="YZ5742" s="68"/>
      <c r="ZA5742" s="68"/>
      <c r="ZB5742" s="68"/>
      <c r="ZC5742" s="68"/>
      <c r="ZD5742" s="68"/>
    </row>
    <row r="5743" spans="658:680" x14ac:dyDescent="0.25">
      <c r="YH5743" s="68"/>
      <c r="YI5743" s="68"/>
      <c r="YJ5743" s="68"/>
      <c r="YK5743" s="68"/>
      <c r="YL5743" s="68"/>
      <c r="YM5743" s="68"/>
      <c r="YN5743" s="68"/>
      <c r="YO5743" s="68"/>
      <c r="YP5743" s="68"/>
      <c r="YQ5743" s="68"/>
      <c r="YR5743" s="68"/>
      <c r="YS5743" s="68"/>
      <c r="YT5743" s="68"/>
      <c r="YU5743" s="68"/>
      <c r="YV5743" s="68"/>
      <c r="YW5743" s="68"/>
      <c r="YX5743" s="68">
        <v>0.99579147044081395</v>
      </c>
      <c r="YY5743" s="68"/>
      <c r="YZ5743" s="68"/>
      <c r="ZA5743" s="68"/>
      <c r="ZB5743" s="68"/>
      <c r="ZC5743" s="68"/>
      <c r="ZD5743" s="68"/>
    </row>
    <row r="5744" spans="658:680" x14ac:dyDescent="0.25">
      <c r="YH5744" s="68"/>
      <c r="YI5744" s="68"/>
      <c r="YJ5744" s="68"/>
      <c r="YK5744" s="68"/>
      <c r="YL5744" s="68"/>
      <c r="YM5744" s="68"/>
      <c r="YN5744" s="68"/>
      <c r="YO5744" s="68"/>
      <c r="YP5744" s="68"/>
      <c r="YQ5744" s="68"/>
      <c r="YR5744" s="68"/>
      <c r="YS5744" s="68"/>
      <c r="YT5744" s="68"/>
      <c r="YU5744" s="68"/>
      <c r="YV5744" s="68"/>
      <c r="YW5744" s="68"/>
      <c r="YX5744" s="68">
        <v>0.99578900079010801</v>
      </c>
      <c r="YY5744" s="68"/>
      <c r="YZ5744" s="68"/>
      <c r="ZA5744" s="68"/>
      <c r="ZB5744" s="68"/>
      <c r="ZC5744" s="68"/>
      <c r="ZD5744" s="68"/>
    </row>
    <row r="5745" spans="658:680" x14ac:dyDescent="0.25">
      <c r="YH5745" s="68"/>
      <c r="YI5745" s="68"/>
      <c r="YJ5745" s="68"/>
      <c r="YK5745" s="68"/>
      <c r="YL5745" s="68"/>
      <c r="YM5745" s="68"/>
      <c r="YN5745" s="68"/>
      <c r="YO5745" s="68"/>
      <c r="YP5745" s="68"/>
      <c r="YQ5745" s="68"/>
      <c r="YR5745" s="68"/>
      <c r="YS5745" s="68"/>
      <c r="YT5745" s="68"/>
      <c r="YU5745" s="68"/>
      <c r="YV5745" s="68"/>
      <c r="YW5745" s="68"/>
      <c r="YX5745" s="68">
        <v>0.99578511651572599</v>
      </c>
      <c r="YY5745" s="68"/>
      <c r="YZ5745" s="68"/>
      <c r="ZA5745" s="68"/>
      <c r="ZB5745" s="68"/>
      <c r="ZC5745" s="68"/>
      <c r="ZD5745" s="68"/>
    </row>
    <row r="5746" spans="658:680" x14ac:dyDescent="0.25">
      <c r="YH5746" s="68"/>
      <c r="YI5746" s="68"/>
      <c r="YJ5746" s="68"/>
      <c r="YK5746" s="68"/>
      <c r="YL5746" s="68"/>
      <c r="YM5746" s="68"/>
      <c r="YN5746" s="68"/>
      <c r="YO5746" s="68"/>
      <c r="YP5746" s="68"/>
      <c r="YQ5746" s="68"/>
      <c r="YR5746" s="68"/>
      <c r="YS5746" s="68"/>
      <c r="YT5746" s="68"/>
      <c r="YU5746" s="68"/>
      <c r="YV5746" s="68"/>
      <c r="YW5746" s="68"/>
      <c r="YX5746" s="68">
        <v>0.99578223258166898</v>
      </c>
      <c r="YY5746" s="68"/>
      <c r="YZ5746" s="68"/>
      <c r="ZA5746" s="68"/>
      <c r="ZB5746" s="68"/>
      <c r="ZC5746" s="68"/>
      <c r="ZD5746" s="68"/>
    </row>
    <row r="5747" spans="658:680" x14ac:dyDescent="0.25">
      <c r="YH5747" s="68"/>
      <c r="YI5747" s="68"/>
      <c r="YJ5747" s="68"/>
      <c r="YK5747" s="68"/>
      <c r="YL5747" s="68"/>
      <c r="YM5747" s="68"/>
      <c r="YN5747" s="68"/>
      <c r="YO5747" s="68"/>
      <c r="YP5747" s="68"/>
      <c r="YQ5747" s="68"/>
      <c r="YR5747" s="68"/>
      <c r="YS5747" s="68"/>
      <c r="YT5747" s="68"/>
      <c r="YU5747" s="68"/>
      <c r="YV5747" s="68"/>
      <c r="YW5747" s="68"/>
      <c r="YX5747" s="68">
        <v>0.99574829430633904</v>
      </c>
      <c r="YY5747" s="68"/>
      <c r="YZ5747" s="68"/>
      <c r="ZA5747" s="68"/>
      <c r="ZB5747" s="68"/>
      <c r="ZC5747" s="68"/>
      <c r="ZD5747" s="68"/>
    </row>
    <row r="5748" spans="658:680" x14ac:dyDescent="0.25">
      <c r="YH5748" s="68"/>
      <c r="YI5748" s="68"/>
      <c r="YJ5748" s="68"/>
      <c r="YK5748" s="68"/>
      <c r="YL5748" s="68"/>
      <c r="YM5748" s="68"/>
      <c r="YN5748" s="68"/>
      <c r="YO5748" s="68"/>
      <c r="YP5748" s="68"/>
      <c r="YQ5748" s="68"/>
      <c r="YR5748" s="68"/>
      <c r="YS5748" s="68"/>
      <c r="YT5748" s="68"/>
      <c r="YU5748" s="68"/>
      <c r="YV5748" s="68"/>
      <c r="YW5748" s="68"/>
      <c r="YX5748" s="68">
        <v>0.99574355509872503</v>
      </c>
      <c r="YY5748" s="68"/>
      <c r="YZ5748" s="68"/>
      <c r="ZA5748" s="68"/>
      <c r="ZB5748" s="68"/>
      <c r="ZC5748" s="68"/>
      <c r="ZD5748" s="68"/>
    </row>
    <row r="5749" spans="658:680" x14ac:dyDescent="0.25">
      <c r="YH5749" s="68"/>
      <c r="YI5749" s="68"/>
      <c r="YJ5749" s="68"/>
      <c r="YK5749" s="68"/>
      <c r="YL5749" s="68"/>
      <c r="YM5749" s="68"/>
      <c r="YN5749" s="68"/>
      <c r="YO5749" s="68"/>
      <c r="YP5749" s="68"/>
      <c r="YQ5749" s="68"/>
      <c r="YR5749" s="68"/>
      <c r="YS5749" s="68"/>
      <c r="YT5749" s="68"/>
      <c r="YU5749" s="68"/>
      <c r="YV5749" s="68"/>
      <c r="YW5749" s="68"/>
      <c r="YX5749" s="68">
        <v>0.99574235523943</v>
      </c>
      <c r="YY5749" s="68"/>
      <c r="YZ5749" s="68"/>
      <c r="ZA5749" s="68"/>
      <c r="ZB5749" s="68"/>
      <c r="ZC5749" s="68"/>
      <c r="ZD5749" s="68"/>
    </row>
    <row r="5750" spans="658:680" x14ac:dyDescent="0.25">
      <c r="YH5750" s="68"/>
      <c r="YI5750" s="68"/>
      <c r="YJ5750" s="68"/>
      <c r="YK5750" s="68"/>
      <c r="YL5750" s="68"/>
      <c r="YM5750" s="68"/>
      <c r="YN5750" s="68"/>
      <c r="YO5750" s="68"/>
      <c r="YP5750" s="68"/>
      <c r="YQ5750" s="68"/>
      <c r="YR5750" s="68"/>
      <c r="YS5750" s="68"/>
      <c r="YT5750" s="68"/>
      <c r="YU5750" s="68"/>
      <c r="YV5750" s="68"/>
      <c r="YW5750" s="68"/>
      <c r="YX5750" s="68">
        <v>0.99572316851368103</v>
      </c>
      <c r="YY5750" s="68"/>
      <c r="YZ5750" s="68"/>
      <c r="ZA5750" s="68"/>
      <c r="ZB5750" s="68"/>
      <c r="ZC5750" s="68"/>
      <c r="ZD5750" s="68"/>
    </row>
    <row r="5751" spans="658:680" x14ac:dyDescent="0.25">
      <c r="YH5751" s="68"/>
      <c r="YI5751" s="68"/>
      <c r="YJ5751" s="68"/>
      <c r="YK5751" s="68"/>
      <c r="YL5751" s="68"/>
      <c r="YM5751" s="68"/>
      <c r="YN5751" s="68"/>
      <c r="YO5751" s="68"/>
      <c r="YP5751" s="68"/>
      <c r="YQ5751" s="68"/>
      <c r="YR5751" s="68"/>
      <c r="YS5751" s="68"/>
      <c r="YT5751" s="68"/>
      <c r="YU5751" s="68"/>
      <c r="YV5751" s="68"/>
      <c r="YW5751" s="68"/>
      <c r="YX5751" s="68">
        <v>0.99571608280962698</v>
      </c>
      <c r="YY5751" s="68"/>
      <c r="YZ5751" s="68"/>
      <c r="ZA5751" s="68"/>
      <c r="ZB5751" s="68"/>
      <c r="ZC5751" s="68"/>
      <c r="ZD5751" s="68"/>
    </row>
    <row r="5752" spans="658:680" x14ac:dyDescent="0.25">
      <c r="YH5752" s="68"/>
      <c r="YI5752" s="68"/>
      <c r="YJ5752" s="68"/>
      <c r="YK5752" s="68"/>
      <c r="YL5752" s="68"/>
      <c r="YM5752" s="68"/>
      <c r="YN5752" s="68"/>
      <c r="YO5752" s="68"/>
      <c r="YP5752" s="68"/>
      <c r="YQ5752" s="68"/>
      <c r="YR5752" s="68"/>
      <c r="YS5752" s="68"/>
      <c r="YT5752" s="68"/>
      <c r="YU5752" s="68"/>
      <c r="YV5752" s="68"/>
      <c r="YW5752" s="68"/>
      <c r="YX5752" s="68">
        <v>0.99570675703220402</v>
      </c>
      <c r="YY5752" s="68"/>
      <c r="YZ5752" s="68"/>
      <c r="ZA5752" s="68"/>
      <c r="ZB5752" s="68"/>
      <c r="ZC5752" s="68"/>
      <c r="ZD5752" s="68"/>
    </row>
    <row r="5753" spans="658:680" x14ac:dyDescent="0.25">
      <c r="YH5753" s="68"/>
      <c r="YI5753" s="68"/>
      <c r="YJ5753" s="68"/>
      <c r="YK5753" s="68"/>
      <c r="YL5753" s="68"/>
      <c r="YM5753" s="68"/>
      <c r="YN5753" s="68"/>
      <c r="YO5753" s="68"/>
      <c r="YP5753" s="68"/>
      <c r="YQ5753" s="68"/>
      <c r="YR5753" s="68"/>
      <c r="YS5753" s="68"/>
      <c r="YT5753" s="68"/>
      <c r="YU5753" s="68"/>
      <c r="YV5753" s="68"/>
      <c r="YW5753" s="68"/>
      <c r="YX5753" s="68">
        <v>0.99569519107516802</v>
      </c>
      <c r="YY5753" s="68"/>
      <c r="YZ5753" s="68"/>
      <c r="ZA5753" s="68"/>
      <c r="ZB5753" s="68"/>
      <c r="ZC5753" s="68"/>
      <c r="ZD5753" s="68"/>
    </row>
    <row r="5754" spans="658:680" x14ac:dyDescent="0.25">
      <c r="YH5754" s="68"/>
      <c r="YI5754" s="68"/>
      <c r="YJ5754" s="68"/>
      <c r="YK5754" s="68"/>
      <c r="YL5754" s="68"/>
      <c r="YM5754" s="68"/>
      <c r="YN5754" s="68"/>
      <c r="YO5754" s="68"/>
      <c r="YP5754" s="68"/>
      <c r="YQ5754" s="68"/>
      <c r="YR5754" s="68"/>
      <c r="YS5754" s="68"/>
      <c r="YT5754" s="68"/>
      <c r="YU5754" s="68"/>
      <c r="YV5754" s="68"/>
      <c r="YW5754" s="68"/>
      <c r="YX5754" s="68">
        <v>0.99568268171804997</v>
      </c>
      <c r="YY5754" s="68"/>
      <c r="YZ5754" s="68"/>
      <c r="ZA5754" s="68"/>
      <c r="ZB5754" s="68"/>
      <c r="ZC5754" s="68"/>
      <c r="ZD5754" s="68"/>
    </row>
    <row r="5755" spans="658:680" x14ac:dyDescent="0.25">
      <c r="YH5755" s="68"/>
      <c r="YI5755" s="68"/>
      <c r="YJ5755" s="68"/>
      <c r="YK5755" s="68"/>
      <c r="YL5755" s="68"/>
      <c r="YM5755" s="68"/>
      <c r="YN5755" s="68"/>
      <c r="YO5755" s="68"/>
      <c r="YP5755" s="68"/>
      <c r="YQ5755" s="68"/>
      <c r="YR5755" s="68"/>
      <c r="YS5755" s="68"/>
      <c r="YT5755" s="68"/>
      <c r="YU5755" s="68"/>
      <c r="YV5755" s="68"/>
      <c r="YW5755" s="68"/>
      <c r="YX5755" s="68">
        <v>0.99567871600966396</v>
      </c>
      <c r="YY5755" s="68"/>
      <c r="YZ5755" s="68"/>
      <c r="ZA5755" s="68"/>
      <c r="ZB5755" s="68"/>
      <c r="ZC5755" s="68"/>
      <c r="ZD5755" s="68"/>
    </row>
    <row r="5756" spans="658:680" x14ac:dyDescent="0.25">
      <c r="YH5756" s="68"/>
      <c r="YI5756" s="68"/>
      <c r="YJ5756" s="68"/>
      <c r="YK5756" s="68"/>
      <c r="YL5756" s="68"/>
      <c r="YM5756" s="68"/>
      <c r="YN5756" s="68"/>
      <c r="YO5756" s="68"/>
      <c r="YP5756" s="68"/>
      <c r="YQ5756" s="68"/>
      <c r="YR5756" s="68"/>
      <c r="YS5756" s="68"/>
      <c r="YT5756" s="68"/>
      <c r="YU5756" s="68"/>
      <c r="YV5756" s="68"/>
      <c r="YW5756" s="68"/>
      <c r="YX5756" s="68">
        <v>0.99566929162392903</v>
      </c>
      <c r="YY5756" s="68"/>
      <c r="YZ5756" s="68"/>
      <c r="ZA5756" s="68"/>
      <c r="ZB5756" s="68"/>
      <c r="ZC5756" s="68"/>
      <c r="ZD5756" s="68"/>
    </row>
    <row r="5757" spans="658:680" x14ac:dyDescent="0.25">
      <c r="YH5757" s="68"/>
      <c r="YI5757" s="68"/>
      <c r="YJ5757" s="68"/>
      <c r="YK5757" s="68"/>
      <c r="YL5757" s="68"/>
      <c r="YM5757" s="68"/>
      <c r="YN5757" s="68"/>
      <c r="YO5757" s="68"/>
      <c r="YP5757" s="68"/>
      <c r="YQ5757" s="68"/>
      <c r="YR5757" s="68"/>
      <c r="YS5757" s="68"/>
      <c r="YT5757" s="68"/>
      <c r="YU5757" s="68"/>
      <c r="YV5757" s="68"/>
      <c r="YW5757" s="68"/>
      <c r="YX5757" s="68">
        <v>0.99565989133930699</v>
      </c>
      <c r="YY5757" s="68"/>
      <c r="YZ5757" s="68"/>
      <c r="ZA5757" s="68"/>
      <c r="ZB5757" s="68"/>
      <c r="ZC5757" s="68"/>
      <c r="ZD5757" s="68"/>
    </row>
    <row r="5758" spans="658:680" x14ac:dyDescent="0.25">
      <c r="YH5758" s="68"/>
      <c r="YI5758" s="68"/>
      <c r="YJ5758" s="68"/>
      <c r="YK5758" s="68"/>
      <c r="YL5758" s="68"/>
      <c r="YM5758" s="68"/>
      <c r="YN5758" s="68"/>
      <c r="YO5758" s="68"/>
      <c r="YP5758" s="68"/>
      <c r="YQ5758" s="68"/>
      <c r="YR5758" s="68"/>
      <c r="YS5758" s="68"/>
      <c r="YT5758" s="68"/>
      <c r="YU5758" s="68"/>
      <c r="YV5758" s="68"/>
      <c r="YW5758" s="68"/>
      <c r="YX5758" s="68">
        <v>0.99564994272663498</v>
      </c>
      <c r="YY5758" s="68"/>
      <c r="YZ5758" s="68"/>
      <c r="ZA5758" s="68"/>
      <c r="ZB5758" s="68"/>
      <c r="ZC5758" s="68"/>
      <c r="ZD5758" s="68"/>
    </row>
    <row r="5759" spans="658:680" x14ac:dyDescent="0.25">
      <c r="YH5759" s="68"/>
      <c r="YI5759" s="68"/>
      <c r="YJ5759" s="68"/>
      <c r="YK5759" s="68"/>
      <c r="YL5759" s="68"/>
      <c r="YM5759" s="68"/>
      <c r="YN5759" s="68"/>
      <c r="YO5759" s="68"/>
      <c r="YP5759" s="68"/>
      <c r="YQ5759" s="68"/>
      <c r="YR5759" s="68"/>
      <c r="YS5759" s="68"/>
      <c r="YT5759" s="68"/>
      <c r="YU5759" s="68"/>
      <c r="YV5759" s="68"/>
      <c r="YW5759" s="68"/>
      <c r="YX5759" s="68">
        <v>0.99564276657749495</v>
      </c>
      <c r="YY5759" s="68"/>
      <c r="YZ5759" s="68"/>
      <c r="ZA5759" s="68"/>
      <c r="ZB5759" s="68"/>
      <c r="ZC5759" s="68"/>
      <c r="ZD5759" s="68"/>
    </row>
    <row r="5760" spans="658:680" x14ac:dyDescent="0.25">
      <c r="YH5760" s="68"/>
      <c r="YI5760" s="68"/>
      <c r="YJ5760" s="68"/>
      <c r="YK5760" s="68"/>
      <c r="YL5760" s="68"/>
      <c r="YM5760" s="68"/>
      <c r="YN5760" s="68"/>
      <c r="YO5760" s="68"/>
      <c r="YP5760" s="68"/>
      <c r="YQ5760" s="68"/>
      <c r="YR5760" s="68"/>
      <c r="YS5760" s="68"/>
      <c r="YT5760" s="68"/>
      <c r="YU5760" s="68"/>
      <c r="YV5760" s="68"/>
      <c r="YW5760" s="68"/>
      <c r="YX5760" s="68">
        <v>0.99563367473985498</v>
      </c>
      <c r="YY5760" s="68"/>
      <c r="YZ5760" s="68"/>
      <c r="ZA5760" s="68"/>
      <c r="ZB5760" s="68"/>
      <c r="ZC5760" s="68"/>
      <c r="ZD5760" s="68"/>
    </row>
    <row r="5761" spans="658:680" x14ac:dyDescent="0.25">
      <c r="YH5761" s="68"/>
      <c r="YI5761" s="68"/>
      <c r="YJ5761" s="68"/>
      <c r="YK5761" s="68"/>
      <c r="YL5761" s="68"/>
      <c r="YM5761" s="68"/>
      <c r="YN5761" s="68"/>
      <c r="YO5761" s="68"/>
      <c r="YP5761" s="68"/>
      <c r="YQ5761" s="68"/>
      <c r="YR5761" s="68"/>
      <c r="YS5761" s="68"/>
      <c r="YT5761" s="68"/>
      <c r="YU5761" s="68"/>
      <c r="YV5761" s="68"/>
      <c r="YW5761" s="68"/>
      <c r="YX5761" s="68">
        <v>0.99563265392125899</v>
      </c>
      <c r="YY5761" s="68"/>
      <c r="YZ5761" s="68"/>
      <c r="ZA5761" s="68"/>
      <c r="ZB5761" s="68"/>
      <c r="ZC5761" s="68"/>
      <c r="ZD5761" s="68"/>
    </row>
    <row r="5762" spans="658:680" x14ac:dyDescent="0.25">
      <c r="YH5762" s="68"/>
      <c r="YI5762" s="68"/>
      <c r="YJ5762" s="68"/>
      <c r="YK5762" s="68"/>
      <c r="YL5762" s="68"/>
      <c r="YM5762" s="68"/>
      <c r="YN5762" s="68"/>
      <c r="YO5762" s="68"/>
      <c r="YP5762" s="68"/>
      <c r="YQ5762" s="68"/>
      <c r="YR5762" s="68"/>
      <c r="YS5762" s="68"/>
      <c r="YT5762" s="68"/>
      <c r="YU5762" s="68"/>
      <c r="YV5762" s="68"/>
      <c r="YW5762" s="68"/>
      <c r="YX5762" s="68">
        <v>0.99563251522999396</v>
      </c>
      <c r="YY5762" s="68"/>
      <c r="YZ5762" s="68"/>
      <c r="ZA5762" s="68"/>
      <c r="ZB5762" s="68"/>
      <c r="ZC5762" s="68"/>
      <c r="ZD5762" s="68"/>
    </row>
    <row r="5763" spans="658:680" x14ac:dyDescent="0.25">
      <c r="YH5763" s="68"/>
      <c r="YI5763" s="68"/>
      <c r="YJ5763" s="68"/>
      <c r="YK5763" s="68"/>
      <c r="YL5763" s="68"/>
      <c r="YM5763" s="68"/>
      <c r="YN5763" s="68"/>
      <c r="YO5763" s="68"/>
      <c r="YP5763" s="68"/>
      <c r="YQ5763" s="68"/>
      <c r="YR5763" s="68"/>
      <c r="YS5763" s="68"/>
      <c r="YT5763" s="68"/>
      <c r="YU5763" s="68"/>
      <c r="YV5763" s="68"/>
      <c r="YW5763" s="68"/>
      <c r="YX5763" s="68">
        <v>0.99562362929194403</v>
      </c>
      <c r="YY5763" s="68"/>
      <c r="YZ5763" s="68"/>
      <c r="ZA5763" s="68"/>
      <c r="ZB5763" s="68"/>
      <c r="ZC5763" s="68"/>
      <c r="ZD5763" s="68"/>
    </row>
    <row r="5764" spans="658:680" x14ac:dyDescent="0.25">
      <c r="YH5764" s="68"/>
      <c r="YI5764" s="68"/>
      <c r="YJ5764" s="68"/>
      <c r="YK5764" s="68"/>
      <c r="YL5764" s="68"/>
      <c r="YM5764" s="68"/>
      <c r="YN5764" s="68"/>
      <c r="YO5764" s="68"/>
      <c r="YP5764" s="68"/>
      <c r="YQ5764" s="68"/>
      <c r="YR5764" s="68"/>
      <c r="YS5764" s="68"/>
      <c r="YT5764" s="68"/>
      <c r="YU5764" s="68"/>
      <c r="YV5764" s="68"/>
      <c r="YW5764" s="68"/>
      <c r="YX5764" s="68">
        <v>0.995619855082164</v>
      </c>
      <c r="YY5764" s="68"/>
      <c r="YZ5764" s="68"/>
      <c r="ZA5764" s="68"/>
      <c r="ZB5764" s="68"/>
      <c r="ZC5764" s="68"/>
      <c r="ZD5764" s="68"/>
    </row>
    <row r="5765" spans="658:680" x14ac:dyDescent="0.25">
      <c r="YH5765" s="68"/>
      <c r="YI5765" s="68"/>
      <c r="YJ5765" s="68"/>
      <c r="YK5765" s="68"/>
      <c r="YL5765" s="68"/>
      <c r="YM5765" s="68"/>
      <c r="YN5765" s="68"/>
      <c r="YO5765" s="68"/>
      <c r="YP5765" s="68"/>
      <c r="YQ5765" s="68"/>
      <c r="YR5765" s="68"/>
      <c r="YS5765" s="68"/>
      <c r="YT5765" s="68"/>
      <c r="YU5765" s="68"/>
      <c r="YV5765" s="68"/>
      <c r="YW5765" s="68"/>
      <c r="YX5765" s="68">
        <v>0.99561458943616399</v>
      </c>
      <c r="YY5765" s="68"/>
      <c r="YZ5765" s="68"/>
      <c r="ZA5765" s="68"/>
      <c r="ZB5765" s="68"/>
      <c r="ZC5765" s="68"/>
      <c r="ZD5765" s="68"/>
    </row>
    <row r="5766" spans="658:680" x14ac:dyDescent="0.25">
      <c r="YH5766" s="68"/>
      <c r="YI5766" s="68"/>
      <c r="YJ5766" s="68"/>
      <c r="YK5766" s="68"/>
      <c r="YL5766" s="68"/>
      <c r="YM5766" s="68"/>
      <c r="YN5766" s="68"/>
      <c r="YO5766" s="68"/>
      <c r="YP5766" s="68"/>
      <c r="YQ5766" s="68"/>
      <c r="YR5766" s="68"/>
      <c r="YS5766" s="68"/>
      <c r="YT5766" s="68"/>
      <c r="YU5766" s="68"/>
      <c r="YV5766" s="68"/>
      <c r="YW5766" s="68"/>
      <c r="YX5766" s="68">
        <v>0.99558580658677498</v>
      </c>
      <c r="YY5766" s="68"/>
      <c r="YZ5766" s="68"/>
      <c r="ZA5766" s="68"/>
      <c r="ZB5766" s="68"/>
      <c r="ZC5766" s="68"/>
      <c r="ZD5766" s="68"/>
    </row>
    <row r="5767" spans="658:680" x14ac:dyDescent="0.25">
      <c r="YH5767" s="68"/>
      <c r="YI5767" s="68"/>
      <c r="YJ5767" s="68"/>
      <c r="YK5767" s="68"/>
      <c r="YL5767" s="68"/>
      <c r="YM5767" s="68"/>
      <c r="YN5767" s="68"/>
      <c r="YO5767" s="68"/>
      <c r="YP5767" s="68"/>
      <c r="YQ5767" s="68"/>
      <c r="YR5767" s="68"/>
      <c r="YS5767" s="68"/>
      <c r="YT5767" s="68"/>
      <c r="YU5767" s="68"/>
      <c r="YV5767" s="68"/>
      <c r="YW5767" s="68"/>
      <c r="YX5767" s="68">
        <v>0.99556924703574401</v>
      </c>
      <c r="YY5767" s="68"/>
      <c r="YZ5767" s="68"/>
      <c r="ZA5767" s="68"/>
      <c r="ZB5767" s="68"/>
      <c r="ZC5767" s="68"/>
      <c r="ZD5767" s="68"/>
    </row>
    <row r="5768" spans="658:680" x14ac:dyDescent="0.25">
      <c r="YH5768" s="68"/>
      <c r="YI5768" s="68"/>
      <c r="YJ5768" s="68"/>
      <c r="YK5768" s="68"/>
      <c r="YL5768" s="68"/>
      <c r="YM5768" s="68"/>
      <c r="YN5768" s="68"/>
      <c r="YO5768" s="68"/>
      <c r="YP5768" s="68"/>
      <c r="YQ5768" s="68"/>
      <c r="YR5768" s="68"/>
      <c r="YS5768" s="68"/>
      <c r="YT5768" s="68"/>
      <c r="YU5768" s="68"/>
      <c r="YV5768" s="68"/>
      <c r="YW5768" s="68"/>
      <c r="YX5768" s="68">
        <v>0.99556640376431604</v>
      </c>
      <c r="YY5768" s="68"/>
      <c r="YZ5768" s="68"/>
      <c r="ZA5768" s="68"/>
      <c r="ZB5768" s="68"/>
      <c r="ZC5768" s="68"/>
      <c r="ZD5768" s="68"/>
    </row>
    <row r="5769" spans="658:680" x14ac:dyDescent="0.25">
      <c r="YH5769" s="68"/>
      <c r="YI5769" s="68"/>
      <c r="YJ5769" s="68"/>
      <c r="YK5769" s="68"/>
      <c r="YL5769" s="68"/>
      <c r="YM5769" s="68"/>
      <c r="YN5769" s="68"/>
      <c r="YO5769" s="68"/>
      <c r="YP5769" s="68"/>
      <c r="YQ5769" s="68"/>
      <c r="YR5769" s="68"/>
      <c r="YS5769" s="68"/>
      <c r="YT5769" s="68"/>
      <c r="YU5769" s="68"/>
      <c r="YV5769" s="68"/>
      <c r="YW5769" s="68"/>
      <c r="YX5769" s="68">
        <v>0.99556596934436603</v>
      </c>
      <c r="YY5769" s="68"/>
      <c r="YZ5769" s="68"/>
      <c r="ZA5769" s="68"/>
      <c r="ZB5769" s="68"/>
      <c r="ZC5769" s="68"/>
      <c r="ZD5769" s="68"/>
    </row>
    <row r="5770" spans="658:680" x14ac:dyDescent="0.25">
      <c r="YH5770" s="68"/>
      <c r="YI5770" s="68"/>
      <c r="YJ5770" s="68"/>
      <c r="YK5770" s="68"/>
      <c r="YL5770" s="68"/>
      <c r="YM5770" s="68"/>
      <c r="YN5770" s="68"/>
      <c r="YO5770" s="68"/>
      <c r="YP5770" s="68"/>
      <c r="YQ5770" s="68"/>
      <c r="YR5770" s="68"/>
      <c r="YS5770" s="68"/>
      <c r="YT5770" s="68"/>
      <c r="YU5770" s="68"/>
      <c r="YV5770" s="68"/>
      <c r="YW5770" s="68"/>
      <c r="YX5770" s="68">
        <v>0.99555322133477997</v>
      </c>
      <c r="YY5770" s="68"/>
      <c r="YZ5770" s="68"/>
      <c r="ZA5770" s="68"/>
      <c r="ZB5770" s="68"/>
      <c r="ZC5770" s="68"/>
      <c r="ZD5770" s="68"/>
    </row>
    <row r="5771" spans="658:680" x14ac:dyDescent="0.25">
      <c r="YH5771" s="68"/>
      <c r="YI5771" s="68"/>
      <c r="YJ5771" s="68"/>
      <c r="YK5771" s="68"/>
      <c r="YL5771" s="68"/>
      <c r="YM5771" s="68"/>
      <c r="YN5771" s="68"/>
      <c r="YO5771" s="68"/>
      <c r="YP5771" s="68"/>
      <c r="YQ5771" s="68"/>
      <c r="YR5771" s="68"/>
      <c r="YS5771" s="68"/>
      <c r="YT5771" s="68"/>
      <c r="YU5771" s="68"/>
      <c r="YV5771" s="68"/>
      <c r="YW5771" s="68"/>
      <c r="YX5771" s="68">
        <v>0.99555296889609202</v>
      </c>
      <c r="YY5771" s="68"/>
      <c r="YZ5771" s="68"/>
      <c r="ZA5771" s="68"/>
      <c r="ZB5771" s="68"/>
      <c r="ZC5771" s="68"/>
      <c r="ZD5771" s="68"/>
    </row>
    <row r="5772" spans="658:680" x14ac:dyDescent="0.25">
      <c r="YH5772" s="68"/>
      <c r="YI5772" s="68"/>
      <c r="YJ5772" s="68"/>
      <c r="YK5772" s="68"/>
      <c r="YL5772" s="68"/>
      <c r="YM5772" s="68"/>
      <c r="YN5772" s="68"/>
      <c r="YO5772" s="68"/>
      <c r="YP5772" s="68"/>
      <c r="YQ5772" s="68"/>
      <c r="YR5772" s="68"/>
      <c r="YS5772" s="68"/>
      <c r="YT5772" s="68"/>
      <c r="YU5772" s="68"/>
      <c r="YV5772" s="68"/>
      <c r="YW5772" s="68"/>
      <c r="YX5772" s="68">
        <v>0.99553572431454196</v>
      </c>
      <c r="YY5772" s="68"/>
      <c r="YZ5772" s="68"/>
      <c r="ZA5772" s="68"/>
      <c r="ZB5772" s="68"/>
      <c r="ZC5772" s="68"/>
      <c r="ZD5772" s="68"/>
    </row>
    <row r="5773" spans="658:680" x14ac:dyDescent="0.25">
      <c r="YH5773" s="68"/>
      <c r="YI5773" s="68"/>
      <c r="YJ5773" s="68"/>
      <c r="YK5773" s="68"/>
      <c r="YL5773" s="68"/>
      <c r="YM5773" s="68"/>
      <c r="YN5773" s="68"/>
      <c r="YO5773" s="68"/>
      <c r="YP5773" s="68"/>
      <c r="YQ5773" s="68"/>
      <c r="YR5773" s="68"/>
      <c r="YS5773" s="68"/>
      <c r="YT5773" s="68"/>
      <c r="YU5773" s="68"/>
      <c r="YV5773" s="68"/>
      <c r="YW5773" s="68"/>
      <c r="YX5773" s="68">
        <v>0.995531794697468</v>
      </c>
      <c r="YY5773" s="68"/>
      <c r="YZ5773" s="68"/>
      <c r="ZA5773" s="68"/>
      <c r="ZB5773" s="68"/>
      <c r="ZC5773" s="68"/>
      <c r="ZD5773" s="68"/>
    </row>
    <row r="5774" spans="658:680" x14ac:dyDescent="0.25">
      <c r="YH5774" s="68"/>
      <c r="YI5774" s="68"/>
      <c r="YJ5774" s="68"/>
      <c r="YK5774" s="68"/>
      <c r="YL5774" s="68"/>
      <c r="YM5774" s="68"/>
      <c r="YN5774" s="68"/>
      <c r="YO5774" s="68"/>
      <c r="YP5774" s="68"/>
      <c r="YQ5774" s="68"/>
      <c r="YR5774" s="68"/>
      <c r="YS5774" s="68"/>
      <c r="YT5774" s="68"/>
      <c r="YU5774" s="68"/>
      <c r="YV5774" s="68"/>
      <c r="YW5774" s="68"/>
      <c r="YX5774" s="68">
        <v>0.99553117057080698</v>
      </c>
      <c r="YY5774" s="68"/>
      <c r="YZ5774" s="68"/>
      <c r="ZA5774" s="68"/>
      <c r="ZB5774" s="68"/>
      <c r="ZC5774" s="68"/>
      <c r="ZD5774" s="68"/>
    </row>
    <row r="5775" spans="658:680" x14ac:dyDescent="0.25">
      <c r="YH5775" s="68"/>
      <c r="YI5775" s="68"/>
      <c r="YJ5775" s="68"/>
      <c r="YK5775" s="68"/>
      <c r="YL5775" s="68"/>
      <c r="YM5775" s="68"/>
      <c r="YN5775" s="68"/>
      <c r="YO5775" s="68"/>
      <c r="YP5775" s="68"/>
      <c r="YQ5775" s="68"/>
      <c r="YR5775" s="68"/>
      <c r="YS5775" s="68"/>
      <c r="YT5775" s="68"/>
      <c r="YU5775" s="68"/>
      <c r="YV5775" s="68"/>
      <c r="YW5775" s="68"/>
      <c r="YX5775" s="68">
        <v>0.99552044530570505</v>
      </c>
      <c r="YY5775" s="68"/>
      <c r="YZ5775" s="68"/>
      <c r="ZA5775" s="68"/>
      <c r="ZB5775" s="68"/>
      <c r="ZC5775" s="68"/>
      <c r="ZD5775" s="68"/>
    </row>
    <row r="5776" spans="658:680" x14ac:dyDescent="0.25">
      <c r="YH5776" s="68"/>
      <c r="YI5776" s="68"/>
      <c r="YJ5776" s="68"/>
      <c r="YK5776" s="68"/>
      <c r="YL5776" s="68"/>
      <c r="YM5776" s="68"/>
      <c r="YN5776" s="68"/>
      <c r="YO5776" s="68"/>
      <c r="YP5776" s="68"/>
      <c r="YQ5776" s="68"/>
      <c r="YR5776" s="68"/>
      <c r="YS5776" s="68"/>
      <c r="YT5776" s="68"/>
      <c r="YU5776" s="68"/>
      <c r="YV5776" s="68"/>
      <c r="YW5776" s="68"/>
      <c r="YX5776" s="68">
        <v>0.99551836994996201</v>
      </c>
      <c r="YY5776" s="68"/>
      <c r="YZ5776" s="68"/>
      <c r="ZA5776" s="68"/>
      <c r="ZB5776" s="68"/>
      <c r="ZC5776" s="68"/>
      <c r="ZD5776" s="68"/>
    </row>
    <row r="5777" spans="658:680" x14ac:dyDescent="0.25">
      <c r="YH5777" s="68"/>
      <c r="YI5777" s="68"/>
      <c r="YJ5777" s="68"/>
      <c r="YK5777" s="68"/>
      <c r="YL5777" s="68"/>
      <c r="YM5777" s="68"/>
      <c r="YN5777" s="68"/>
      <c r="YO5777" s="68"/>
      <c r="YP5777" s="68"/>
      <c r="YQ5777" s="68"/>
      <c r="YR5777" s="68"/>
      <c r="YS5777" s="68"/>
      <c r="YT5777" s="68"/>
      <c r="YU5777" s="68"/>
      <c r="YV5777" s="68"/>
      <c r="YW5777" s="68"/>
      <c r="YX5777" s="68">
        <v>0.99549324394166006</v>
      </c>
      <c r="YY5777" s="68"/>
      <c r="YZ5777" s="68"/>
      <c r="ZA5777" s="68"/>
      <c r="ZB5777" s="68"/>
      <c r="ZC5777" s="68"/>
      <c r="ZD5777" s="68"/>
    </row>
    <row r="5778" spans="658:680" x14ac:dyDescent="0.25">
      <c r="YH5778" s="68"/>
      <c r="YI5778" s="68"/>
      <c r="YJ5778" s="68"/>
      <c r="YK5778" s="68"/>
      <c r="YL5778" s="68"/>
      <c r="YM5778" s="68"/>
      <c r="YN5778" s="68"/>
      <c r="YO5778" s="68"/>
      <c r="YP5778" s="68"/>
      <c r="YQ5778" s="68"/>
      <c r="YR5778" s="68"/>
      <c r="YS5778" s="68"/>
      <c r="YT5778" s="68"/>
      <c r="YU5778" s="68"/>
      <c r="YV5778" s="68"/>
      <c r="YW5778" s="68"/>
      <c r="YX5778" s="68">
        <v>0.99549106691489098</v>
      </c>
      <c r="YY5778" s="68"/>
      <c r="YZ5778" s="68"/>
      <c r="ZA5778" s="68"/>
      <c r="ZB5778" s="68"/>
      <c r="ZC5778" s="68"/>
      <c r="ZD5778" s="68"/>
    </row>
    <row r="5779" spans="658:680" x14ac:dyDescent="0.25">
      <c r="YH5779" s="68"/>
      <c r="YI5779" s="68"/>
      <c r="YJ5779" s="68"/>
      <c r="YK5779" s="68"/>
      <c r="YL5779" s="68"/>
      <c r="YM5779" s="68"/>
      <c r="YN5779" s="68"/>
      <c r="YO5779" s="68"/>
      <c r="YP5779" s="68"/>
      <c r="YQ5779" s="68"/>
      <c r="YR5779" s="68"/>
      <c r="YS5779" s="68"/>
      <c r="YT5779" s="68"/>
      <c r="YU5779" s="68"/>
      <c r="YV5779" s="68"/>
      <c r="YW5779" s="68"/>
      <c r="YX5779" s="68">
        <v>0.99548918974358702</v>
      </c>
      <c r="YY5779" s="68"/>
      <c r="YZ5779" s="68"/>
      <c r="ZA5779" s="68"/>
      <c r="ZB5779" s="68"/>
      <c r="ZC5779" s="68"/>
      <c r="ZD5779" s="68"/>
    </row>
    <row r="5780" spans="658:680" x14ac:dyDescent="0.25">
      <c r="YH5780" s="68"/>
      <c r="YI5780" s="68"/>
      <c r="YJ5780" s="68"/>
      <c r="YK5780" s="68"/>
      <c r="YL5780" s="68"/>
      <c r="YM5780" s="68"/>
      <c r="YN5780" s="68"/>
      <c r="YO5780" s="68"/>
      <c r="YP5780" s="68"/>
      <c r="YQ5780" s="68"/>
      <c r="YR5780" s="68"/>
      <c r="YS5780" s="68"/>
      <c r="YT5780" s="68"/>
      <c r="YU5780" s="68"/>
      <c r="YV5780" s="68"/>
      <c r="YW5780" s="68"/>
      <c r="YX5780" s="68">
        <v>0.99547791466925095</v>
      </c>
      <c r="YY5780" s="68"/>
      <c r="YZ5780" s="68"/>
      <c r="ZA5780" s="68"/>
      <c r="ZB5780" s="68"/>
      <c r="ZC5780" s="68"/>
      <c r="ZD5780" s="68"/>
    </row>
    <row r="5781" spans="658:680" x14ac:dyDescent="0.25">
      <c r="YH5781" s="68"/>
      <c r="YI5781" s="68"/>
      <c r="YJ5781" s="68"/>
      <c r="YK5781" s="68"/>
      <c r="YL5781" s="68"/>
      <c r="YM5781" s="68"/>
      <c r="YN5781" s="68"/>
      <c r="YO5781" s="68"/>
      <c r="YP5781" s="68"/>
      <c r="YQ5781" s="68"/>
      <c r="YR5781" s="68"/>
      <c r="YS5781" s="68"/>
      <c r="YT5781" s="68"/>
      <c r="YU5781" s="68"/>
      <c r="YV5781" s="68"/>
      <c r="YW5781" s="68"/>
      <c r="YX5781" s="68">
        <v>0.99547631873475895</v>
      </c>
      <c r="YY5781" s="68"/>
      <c r="YZ5781" s="68"/>
      <c r="ZA5781" s="68"/>
      <c r="ZB5781" s="68"/>
      <c r="ZC5781" s="68"/>
      <c r="ZD5781" s="68"/>
    </row>
    <row r="5782" spans="658:680" x14ac:dyDescent="0.25">
      <c r="YH5782" s="68"/>
      <c r="YI5782" s="68"/>
      <c r="YJ5782" s="68"/>
      <c r="YK5782" s="68"/>
      <c r="YL5782" s="68"/>
      <c r="YM5782" s="68"/>
      <c r="YN5782" s="68"/>
      <c r="YO5782" s="68"/>
      <c r="YP5782" s="68"/>
      <c r="YQ5782" s="68"/>
      <c r="YR5782" s="68"/>
      <c r="YS5782" s="68"/>
      <c r="YT5782" s="68"/>
      <c r="YU5782" s="68"/>
      <c r="YV5782" s="68"/>
      <c r="YW5782" s="68"/>
      <c r="YX5782" s="68">
        <v>0.99547480638300301</v>
      </c>
      <c r="YY5782" s="68"/>
      <c r="YZ5782" s="68"/>
      <c r="ZA5782" s="68"/>
      <c r="ZB5782" s="68"/>
      <c r="ZC5782" s="68"/>
      <c r="ZD5782" s="68"/>
    </row>
    <row r="5783" spans="658:680" x14ac:dyDescent="0.25">
      <c r="YH5783" s="68"/>
      <c r="YI5783" s="68"/>
      <c r="YJ5783" s="68"/>
      <c r="YK5783" s="68"/>
      <c r="YL5783" s="68"/>
      <c r="YM5783" s="68"/>
      <c r="YN5783" s="68"/>
      <c r="YO5783" s="68"/>
      <c r="YP5783" s="68"/>
      <c r="YQ5783" s="68"/>
      <c r="YR5783" s="68"/>
      <c r="YS5783" s="68"/>
      <c r="YT5783" s="68"/>
      <c r="YU5783" s="68"/>
      <c r="YV5783" s="68"/>
      <c r="YW5783" s="68"/>
      <c r="YX5783" s="68">
        <v>0.99547461072743004</v>
      </c>
      <c r="YY5783" s="68"/>
      <c r="YZ5783" s="68"/>
      <c r="ZA5783" s="68"/>
      <c r="ZB5783" s="68"/>
      <c r="ZC5783" s="68"/>
      <c r="ZD5783" s="68"/>
    </row>
    <row r="5784" spans="658:680" x14ac:dyDescent="0.25">
      <c r="YH5784" s="68"/>
      <c r="YI5784" s="68"/>
      <c r="YJ5784" s="68"/>
      <c r="YK5784" s="68"/>
      <c r="YL5784" s="68"/>
      <c r="YM5784" s="68"/>
      <c r="YN5784" s="68"/>
      <c r="YO5784" s="68"/>
      <c r="YP5784" s="68"/>
      <c r="YQ5784" s="68"/>
      <c r="YR5784" s="68"/>
      <c r="YS5784" s="68"/>
      <c r="YT5784" s="68"/>
      <c r="YU5784" s="68"/>
      <c r="YV5784" s="68"/>
      <c r="YW5784" s="68"/>
      <c r="YX5784" s="68">
        <v>0.99545510679097604</v>
      </c>
      <c r="YY5784" s="68"/>
      <c r="YZ5784" s="68"/>
      <c r="ZA5784" s="68"/>
      <c r="ZB5784" s="68"/>
      <c r="ZC5784" s="68"/>
      <c r="ZD5784" s="68"/>
    </row>
    <row r="5785" spans="658:680" x14ac:dyDescent="0.25">
      <c r="YH5785" s="68"/>
      <c r="YI5785" s="68"/>
      <c r="YJ5785" s="68"/>
      <c r="YK5785" s="68"/>
      <c r="YL5785" s="68"/>
      <c r="YM5785" s="68"/>
      <c r="YN5785" s="68"/>
      <c r="YO5785" s="68"/>
      <c r="YP5785" s="68"/>
      <c r="YQ5785" s="68"/>
      <c r="YR5785" s="68"/>
      <c r="YS5785" s="68"/>
      <c r="YT5785" s="68"/>
      <c r="YU5785" s="68"/>
      <c r="YV5785" s="68"/>
      <c r="YW5785" s="68"/>
      <c r="YX5785" s="68">
        <v>0.995429164498011</v>
      </c>
      <c r="YY5785" s="68"/>
      <c r="YZ5785" s="68"/>
      <c r="ZA5785" s="68"/>
      <c r="ZB5785" s="68"/>
      <c r="ZC5785" s="68"/>
      <c r="ZD5785" s="68"/>
    </row>
    <row r="5786" spans="658:680" x14ac:dyDescent="0.25">
      <c r="YH5786" s="68"/>
      <c r="YI5786" s="68"/>
      <c r="YJ5786" s="68"/>
      <c r="YK5786" s="68"/>
      <c r="YL5786" s="68"/>
      <c r="YM5786" s="68"/>
      <c r="YN5786" s="68"/>
      <c r="YO5786" s="68"/>
      <c r="YP5786" s="68"/>
      <c r="YQ5786" s="68"/>
      <c r="YR5786" s="68"/>
      <c r="YS5786" s="68"/>
      <c r="YT5786" s="68"/>
      <c r="YU5786" s="68"/>
      <c r="YV5786" s="68"/>
      <c r="YW5786" s="68"/>
      <c r="YX5786" s="68">
        <v>0.99542914592852605</v>
      </c>
      <c r="YY5786" s="68"/>
      <c r="YZ5786" s="68"/>
      <c r="ZA5786" s="68"/>
      <c r="ZB5786" s="68"/>
      <c r="ZC5786" s="68"/>
      <c r="ZD5786" s="68"/>
    </row>
    <row r="5787" spans="658:680" x14ac:dyDescent="0.25">
      <c r="YH5787" s="68"/>
      <c r="YI5787" s="68"/>
      <c r="YJ5787" s="68"/>
      <c r="YK5787" s="68"/>
      <c r="YL5787" s="68"/>
      <c r="YM5787" s="68"/>
      <c r="YN5787" s="68"/>
      <c r="YO5787" s="68"/>
      <c r="YP5787" s="68"/>
      <c r="YQ5787" s="68"/>
      <c r="YR5787" s="68"/>
      <c r="YS5787" s="68"/>
      <c r="YT5787" s="68"/>
      <c r="YU5787" s="68"/>
      <c r="YV5787" s="68"/>
      <c r="YW5787" s="68"/>
      <c r="YX5787" s="68">
        <v>0.99542225404996598</v>
      </c>
      <c r="YY5787" s="68"/>
      <c r="YZ5787" s="68"/>
      <c r="ZA5787" s="68"/>
      <c r="ZB5787" s="68"/>
      <c r="ZC5787" s="68"/>
      <c r="ZD5787" s="68"/>
    </row>
    <row r="5788" spans="658:680" x14ac:dyDescent="0.25">
      <c r="YH5788" s="68"/>
      <c r="YI5788" s="68"/>
      <c r="YJ5788" s="68"/>
      <c r="YK5788" s="68"/>
      <c r="YL5788" s="68"/>
      <c r="YM5788" s="68"/>
      <c r="YN5788" s="68"/>
      <c r="YO5788" s="68"/>
      <c r="YP5788" s="68"/>
      <c r="YQ5788" s="68"/>
      <c r="YR5788" s="68"/>
      <c r="YS5788" s="68"/>
      <c r="YT5788" s="68"/>
      <c r="YU5788" s="68"/>
      <c r="YV5788" s="68"/>
      <c r="YW5788" s="68"/>
      <c r="YX5788" s="68">
        <v>0.99540753739397803</v>
      </c>
      <c r="YY5788" s="68"/>
      <c r="YZ5788" s="68"/>
      <c r="ZA5788" s="68"/>
      <c r="ZB5788" s="68"/>
      <c r="ZC5788" s="68"/>
      <c r="ZD5788" s="68"/>
    </row>
    <row r="5789" spans="658:680" x14ac:dyDescent="0.25">
      <c r="YH5789" s="68"/>
      <c r="YI5789" s="68"/>
      <c r="YJ5789" s="68"/>
      <c r="YK5789" s="68"/>
      <c r="YL5789" s="68"/>
      <c r="YM5789" s="68"/>
      <c r="YN5789" s="68"/>
      <c r="YO5789" s="68"/>
      <c r="YP5789" s="68"/>
      <c r="YQ5789" s="68"/>
      <c r="YR5789" s="68"/>
      <c r="YS5789" s="68"/>
      <c r="YT5789" s="68"/>
      <c r="YU5789" s="68"/>
      <c r="YV5789" s="68"/>
      <c r="YW5789" s="68"/>
      <c r="YX5789" s="68">
        <v>0.99540744950264903</v>
      </c>
      <c r="YY5789" s="68"/>
      <c r="YZ5789" s="68"/>
      <c r="ZA5789" s="68"/>
      <c r="ZB5789" s="68"/>
      <c r="ZC5789" s="68"/>
      <c r="ZD5789" s="68"/>
    </row>
    <row r="5790" spans="658:680" x14ac:dyDescent="0.25">
      <c r="YH5790" s="68"/>
      <c r="YI5790" s="68"/>
      <c r="YJ5790" s="68"/>
      <c r="YK5790" s="68"/>
      <c r="YL5790" s="68"/>
      <c r="YM5790" s="68"/>
      <c r="YN5790" s="68"/>
      <c r="YO5790" s="68"/>
      <c r="YP5790" s="68"/>
      <c r="YQ5790" s="68"/>
      <c r="YR5790" s="68"/>
      <c r="YS5790" s="68"/>
      <c r="YT5790" s="68"/>
      <c r="YU5790" s="68"/>
      <c r="YV5790" s="68"/>
      <c r="YW5790" s="68"/>
      <c r="YX5790" s="68">
        <v>0.99539289681785403</v>
      </c>
      <c r="YY5790" s="68"/>
      <c r="YZ5790" s="68"/>
      <c r="ZA5790" s="68"/>
      <c r="ZB5790" s="68"/>
      <c r="ZC5790" s="68"/>
      <c r="ZD5790" s="68"/>
    </row>
    <row r="5791" spans="658:680" x14ac:dyDescent="0.25">
      <c r="YH5791" s="68"/>
      <c r="YI5791" s="68"/>
      <c r="YJ5791" s="68"/>
      <c r="YK5791" s="68"/>
      <c r="YL5791" s="68"/>
      <c r="YM5791" s="68"/>
      <c r="YN5791" s="68"/>
      <c r="YO5791" s="68"/>
      <c r="YP5791" s="68"/>
      <c r="YQ5791" s="68"/>
      <c r="YR5791" s="68"/>
      <c r="YS5791" s="68"/>
      <c r="YT5791" s="68"/>
      <c r="YU5791" s="68"/>
      <c r="YV5791" s="68"/>
      <c r="YW5791" s="68"/>
      <c r="YX5791" s="68">
        <v>0.99538271805088996</v>
      </c>
      <c r="YY5791" s="68"/>
      <c r="YZ5791" s="68"/>
      <c r="ZA5791" s="68"/>
      <c r="ZB5791" s="68"/>
      <c r="ZC5791" s="68"/>
      <c r="ZD5791" s="68"/>
    </row>
    <row r="5792" spans="658:680" x14ac:dyDescent="0.25">
      <c r="YH5792" s="68"/>
      <c r="YI5792" s="68"/>
      <c r="YJ5792" s="68"/>
      <c r="YK5792" s="68"/>
      <c r="YL5792" s="68"/>
      <c r="YM5792" s="68"/>
      <c r="YN5792" s="68"/>
      <c r="YO5792" s="68"/>
      <c r="YP5792" s="68"/>
      <c r="YQ5792" s="68"/>
      <c r="YR5792" s="68"/>
      <c r="YS5792" s="68"/>
      <c r="YT5792" s="68"/>
      <c r="YU5792" s="68"/>
      <c r="YV5792" s="68"/>
      <c r="YW5792" s="68"/>
      <c r="YX5792" s="68">
        <v>0.99537409926621501</v>
      </c>
      <c r="YY5792" s="68"/>
      <c r="YZ5792" s="68"/>
      <c r="ZA5792" s="68"/>
      <c r="ZB5792" s="68"/>
      <c r="ZC5792" s="68"/>
      <c r="ZD5792" s="68"/>
    </row>
    <row r="5793" spans="658:680" x14ac:dyDescent="0.25">
      <c r="YH5793" s="68"/>
      <c r="YI5793" s="68"/>
      <c r="YJ5793" s="68"/>
      <c r="YK5793" s="68"/>
      <c r="YL5793" s="68"/>
      <c r="YM5793" s="68"/>
      <c r="YN5793" s="68"/>
      <c r="YO5793" s="68"/>
      <c r="YP5793" s="68"/>
      <c r="YQ5793" s="68"/>
      <c r="YR5793" s="68"/>
      <c r="YS5793" s="68"/>
      <c r="YT5793" s="68"/>
      <c r="YU5793" s="68"/>
      <c r="YV5793" s="68"/>
      <c r="YW5793" s="68"/>
      <c r="YX5793" s="68">
        <v>0.995368110948608</v>
      </c>
      <c r="YY5793" s="68"/>
      <c r="YZ5793" s="68"/>
      <c r="ZA5793" s="68"/>
      <c r="ZB5793" s="68"/>
      <c r="ZC5793" s="68"/>
      <c r="ZD5793" s="68"/>
    </row>
    <row r="5794" spans="658:680" x14ac:dyDescent="0.25">
      <c r="YH5794" s="68"/>
      <c r="YI5794" s="68"/>
      <c r="YJ5794" s="68"/>
      <c r="YK5794" s="68"/>
      <c r="YL5794" s="68"/>
      <c r="YM5794" s="68"/>
      <c r="YN5794" s="68"/>
      <c r="YO5794" s="68"/>
      <c r="YP5794" s="68"/>
      <c r="YQ5794" s="68"/>
      <c r="YR5794" s="68"/>
      <c r="YS5794" s="68"/>
      <c r="YT5794" s="68"/>
      <c r="YU5794" s="68"/>
      <c r="YV5794" s="68"/>
      <c r="YW5794" s="68"/>
      <c r="YX5794" s="68">
        <v>0.99535086102052395</v>
      </c>
      <c r="YY5794" s="68"/>
      <c r="YZ5794" s="68"/>
      <c r="ZA5794" s="68"/>
      <c r="ZB5794" s="68"/>
      <c r="ZC5794" s="68"/>
      <c r="ZD5794" s="68"/>
    </row>
    <row r="5795" spans="658:680" x14ac:dyDescent="0.25">
      <c r="YH5795" s="68"/>
      <c r="YI5795" s="68"/>
      <c r="YJ5795" s="68"/>
      <c r="YK5795" s="68"/>
      <c r="YL5795" s="68"/>
      <c r="YM5795" s="68"/>
      <c r="YN5795" s="68"/>
      <c r="YO5795" s="68"/>
      <c r="YP5795" s="68"/>
      <c r="YQ5795" s="68"/>
      <c r="YR5795" s="68"/>
      <c r="YS5795" s="68"/>
      <c r="YT5795" s="68"/>
      <c r="YU5795" s="68"/>
      <c r="YV5795" s="68"/>
      <c r="YW5795" s="68"/>
      <c r="YX5795" s="68">
        <v>0.99534121404895604</v>
      </c>
      <c r="YY5795" s="68"/>
      <c r="YZ5795" s="68"/>
      <c r="ZA5795" s="68"/>
      <c r="ZB5795" s="68"/>
      <c r="ZC5795" s="68"/>
      <c r="ZD5795" s="68"/>
    </row>
    <row r="5796" spans="658:680" x14ac:dyDescent="0.25">
      <c r="YH5796" s="68"/>
      <c r="YI5796" s="68"/>
      <c r="YJ5796" s="68"/>
      <c r="YK5796" s="68"/>
      <c r="YL5796" s="68"/>
      <c r="YM5796" s="68"/>
      <c r="YN5796" s="68"/>
      <c r="YO5796" s="68"/>
      <c r="YP5796" s="68"/>
      <c r="YQ5796" s="68"/>
      <c r="YR5796" s="68"/>
      <c r="YS5796" s="68"/>
      <c r="YT5796" s="68"/>
      <c r="YU5796" s="68"/>
      <c r="YV5796" s="68"/>
      <c r="YW5796" s="68"/>
      <c r="YX5796" s="68">
        <v>0.99532150821321397</v>
      </c>
      <c r="YY5796" s="68"/>
      <c r="YZ5796" s="68"/>
      <c r="ZA5796" s="68"/>
      <c r="ZB5796" s="68"/>
      <c r="ZC5796" s="68"/>
      <c r="ZD5796" s="68"/>
    </row>
    <row r="5797" spans="658:680" x14ac:dyDescent="0.25">
      <c r="YH5797" s="68"/>
      <c r="YI5797" s="68"/>
      <c r="YJ5797" s="68"/>
      <c r="YK5797" s="68"/>
      <c r="YL5797" s="68"/>
      <c r="YM5797" s="68"/>
      <c r="YN5797" s="68"/>
      <c r="YO5797" s="68"/>
      <c r="YP5797" s="68"/>
      <c r="YQ5797" s="68"/>
      <c r="YR5797" s="68"/>
      <c r="YS5797" s="68"/>
      <c r="YT5797" s="68"/>
      <c r="YU5797" s="68"/>
      <c r="YV5797" s="68"/>
      <c r="YW5797" s="68"/>
      <c r="YX5797" s="68">
        <v>0.99532042144684296</v>
      </c>
      <c r="YY5797" s="68"/>
      <c r="YZ5797" s="68"/>
      <c r="ZA5797" s="68"/>
      <c r="ZB5797" s="68"/>
      <c r="ZC5797" s="68"/>
      <c r="ZD5797" s="68"/>
    </row>
    <row r="5798" spans="658:680" x14ac:dyDescent="0.25">
      <c r="YH5798" s="68"/>
      <c r="YI5798" s="68"/>
      <c r="YJ5798" s="68"/>
      <c r="YK5798" s="68"/>
      <c r="YL5798" s="68"/>
      <c r="YM5798" s="68"/>
      <c r="YN5798" s="68"/>
      <c r="YO5798" s="68"/>
      <c r="YP5798" s="68"/>
      <c r="YQ5798" s="68"/>
      <c r="YR5798" s="68"/>
      <c r="YS5798" s="68"/>
      <c r="YT5798" s="68"/>
      <c r="YU5798" s="68"/>
      <c r="YV5798" s="68"/>
      <c r="YW5798" s="68"/>
      <c r="YX5798" s="68">
        <v>0.99529873496638999</v>
      </c>
      <c r="YY5798" s="68"/>
      <c r="YZ5798" s="68"/>
      <c r="ZA5798" s="68"/>
      <c r="ZB5798" s="68"/>
      <c r="ZC5798" s="68"/>
      <c r="ZD5798" s="68"/>
    </row>
    <row r="5799" spans="658:680" x14ac:dyDescent="0.25">
      <c r="YH5799" s="68"/>
      <c r="YI5799" s="68"/>
      <c r="YJ5799" s="68"/>
      <c r="YK5799" s="68"/>
      <c r="YL5799" s="68"/>
      <c r="YM5799" s="68"/>
      <c r="YN5799" s="68"/>
      <c r="YO5799" s="68"/>
      <c r="YP5799" s="68"/>
      <c r="YQ5799" s="68"/>
      <c r="YR5799" s="68"/>
      <c r="YS5799" s="68"/>
      <c r="YT5799" s="68"/>
      <c r="YU5799" s="68"/>
      <c r="YV5799" s="68"/>
      <c r="YW5799" s="68"/>
      <c r="YX5799" s="68">
        <v>0.99529545371822503</v>
      </c>
      <c r="YY5799" s="68"/>
      <c r="YZ5799" s="68"/>
      <c r="ZA5799" s="68"/>
      <c r="ZB5799" s="68"/>
      <c r="ZC5799" s="68"/>
      <c r="ZD5799" s="68"/>
    </row>
    <row r="5800" spans="658:680" x14ac:dyDescent="0.25">
      <c r="YH5800" s="68"/>
      <c r="YI5800" s="68"/>
      <c r="YJ5800" s="68"/>
      <c r="YK5800" s="68"/>
      <c r="YL5800" s="68"/>
      <c r="YM5800" s="68"/>
      <c r="YN5800" s="68"/>
      <c r="YO5800" s="68"/>
      <c r="YP5800" s="68"/>
      <c r="YQ5800" s="68"/>
      <c r="YR5800" s="68"/>
      <c r="YS5800" s="68"/>
      <c r="YT5800" s="68"/>
      <c r="YU5800" s="68"/>
      <c r="YV5800" s="68"/>
      <c r="YW5800" s="68"/>
      <c r="YX5800" s="68">
        <v>0.99528927859505401</v>
      </c>
      <c r="YY5800" s="68"/>
      <c r="YZ5800" s="68"/>
      <c r="ZA5800" s="68"/>
      <c r="ZB5800" s="68"/>
      <c r="ZC5800" s="68"/>
      <c r="ZD5800" s="68"/>
    </row>
    <row r="5801" spans="658:680" x14ac:dyDescent="0.25">
      <c r="YH5801" s="68"/>
      <c r="YI5801" s="68"/>
      <c r="YJ5801" s="68"/>
      <c r="YK5801" s="68"/>
      <c r="YL5801" s="68"/>
      <c r="YM5801" s="68"/>
      <c r="YN5801" s="68"/>
      <c r="YO5801" s="68"/>
      <c r="YP5801" s="68"/>
      <c r="YQ5801" s="68"/>
      <c r="YR5801" s="68"/>
      <c r="YS5801" s="68"/>
      <c r="YT5801" s="68"/>
      <c r="YU5801" s="68"/>
      <c r="YV5801" s="68"/>
      <c r="YW5801" s="68"/>
      <c r="YX5801" s="68">
        <v>0.99528233149942902</v>
      </c>
      <c r="YY5801" s="68"/>
      <c r="YZ5801" s="68"/>
      <c r="ZA5801" s="68"/>
      <c r="ZB5801" s="68"/>
      <c r="ZC5801" s="68"/>
      <c r="ZD5801" s="68"/>
    </row>
    <row r="5802" spans="658:680" x14ac:dyDescent="0.25">
      <c r="YH5802" s="68"/>
      <c r="YI5802" s="68"/>
      <c r="YJ5802" s="68"/>
      <c r="YK5802" s="68"/>
      <c r="YL5802" s="68"/>
      <c r="YM5802" s="68"/>
      <c r="YN5802" s="68"/>
      <c r="YO5802" s="68"/>
      <c r="YP5802" s="68"/>
      <c r="YQ5802" s="68"/>
      <c r="YR5802" s="68"/>
      <c r="YS5802" s="68"/>
      <c r="YT5802" s="68"/>
      <c r="YU5802" s="68"/>
      <c r="YV5802" s="68"/>
      <c r="YW5802" s="68"/>
      <c r="YX5802" s="68">
        <v>0.99528031801481698</v>
      </c>
      <c r="YY5802" s="68"/>
      <c r="YZ5802" s="68"/>
      <c r="ZA5802" s="68"/>
      <c r="ZB5802" s="68"/>
      <c r="ZC5802" s="68"/>
      <c r="ZD5802" s="68"/>
    </row>
    <row r="5803" spans="658:680" x14ac:dyDescent="0.25">
      <c r="YH5803" s="68"/>
      <c r="YI5803" s="68"/>
      <c r="YJ5803" s="68"/>
      <c r="YK5803" s="68"/>
      <c r="YL5803" s="68"/>
      <c r="YM5803" s="68"/>
      <c r="YN5803" s="68"/>
      <c r="YO5803" s="68"/>
      <c r="YP5803" s="68"/>
      <c r="YQ5803" s="68"/>
      <c r="YR5803" s="68"/>
      <c r="YS5803" s="68"/>
      <c r="YT5803" s="68"/>
      <c r="YU5803" s="68"/>
      <c r="YV5803" s="68"/>
      <c r="YW5803" s="68"/>
      <c r="YX5803" s="68">
        <v>0.99527926643701203</v>
      </c>
      <c r="YY5803" s="68"/>
      <c r="YZ5803" s="68"/>
      <c r="ZA5803" s="68"/>
      <c r="ZB5803" s="68"/>
      <c r="ZC5803" s="68"/>
      <c r="ZD5803" s="68"/>
    </row>
    <row r="5804" spans="658:680" x14ac:dyDescent="0.25">
      <c r="YH5804" s="68"/>
      <c r="YI5804" s="68"/>
      <c r="YJ5804" s="68"/>
      <c r="YK5804" s="68"/>
      <c r="YL5804" s="68"/>
      <c r="YM5804" s="68"/>
      <c r="YN5804" s="68"/>
      <c r="YO5804" s="68"/>
      <c r="YP5804" s="68"/>
      <c r="YQ5804" s="68"/>
      <c r="YR5804" s="68"/>
      <c r="YS5804" s="68"/>
      <c r="YT5804" s="68"/>
      <c r="YU5804" s="68"/>
      <c r="YV5804" s="68"/>
      <c r="YW5804" s="68"/>
      <c r="YX5804" s="68">
        <v>0.99527352021198701</v>
      </c>
      <c r="YY5804" s="68"/>
      <c r="YZ5804" s="68"/>
      <c r="ZA5804" s="68"/>
      <c r="ZB5804" s="68"/>
      <c r="ZC5804" s="68"/>
      <c r="ZD5804" s="68"/>
    </row>
    <row r="5805" spans="658:680" x14ac:dyDescent="0.25">
      <c r="YH5805" s="68"/>
      <c r="YI5805" s="68"/>
      <c r="YJ5805" s="68"/>
      <c r="YK5805" s="68"/>
      <c r="YL5805" s="68"/>
      <c r="YM5805" s="68"/>
      <c r="YN5805" s="68"/>
      <c r="YO5805" s="68"/>
      <c r="YP5805" s="68"/>
      <c r="YQ5805" s="68"/>
      <c r="YR5805" s="68"/>
      <c r="YS5805" s="68"/>
      <c r="YT5805" s="68"/>
      <c r="YU5805" s="68"/>
      <c r="YV5805" s="68"/>
      <c r="YW5805" s="68"/>
      <c r="YX5805" s="68">
        <v>0.99526101907269604</v>
      </c>
      <c r="YY5805" s="68"/>
      <c r="YZ5805" s="68"/>
      <c r="ZA5805" s="68"/>
      <c r="ZB5805" s="68"/>
      <c r="ZC5805" s="68"/>
      <c r="ZD5805" s="68"/>
    </row>
    <row r="5806" spans="658:680" x14ac:dyDescent="0.25">
      <c r="YH5806" s="68"/>
      <c r="YI5806" s="68"/>
      <c r="YJ5806" s="68"/>
      <c r="YK5806" s="68"/>
      <c r="YL5806" s="68"/>
      <c r="YM5806" s="68"/>
      <c r="YN5806" s="68"/>
      <c r="YO5806" s="68"/>
      <c r="YP5806" s="68"/>
      <c r="YQ5806" s="68"/>
      <c r="YR5806" s="68"/>
      <c r="YS5806" s="68"/>
      <c r="YT5806" s="68"/>
      <c r="YU5806" s="68"/>
      <c r="YV5806" s="68"/>
      <c r="YW5806" s="68"/>
      <c r="YX5806" s="68">
        <v>0.99525519062189804</v>
      </c>
      <c r="YY5806" s="68"/>
      <c r="YZ5806" s="68"/>
      <c r="ZA5806" s="68"/>
      <c r="ZB5806" s="68"/>
      <c r="ZC5806" s="68"/>
      <c r="ZD5806" s="68"/>
    </row>
    <row r="5807" spans="658:680" x14ac:dyDescent="0.25">
      <c r="YH5807" s="68"/>
      <c r="YI5807" s="68"/>
      <c r="YJ5807" s="68"/>
      <c r="YK5807" s="68"/>
      <c r="YL5807" s="68"/>
      <c r="YM5807" s="68"/>
      <c r="YN5807" s="68"/>
      <c r="YO5807" s="68"/>
      <c r="YP5807" s="68"/>
      <c r="YQ5807" s="68"/>
      <c r="YR5807" s="68"/>
      <c r="YS5807" s="68"/>
      <c r="YT5807" s="68"/>
      <c r="YU5807" s="68"/>
      <c r="YV5807" s="68"/>
      <c r="YW5807" s="68"/>
      <c r="YX5807" s="68">
        <v>0.99524682795586605</v>
      </c>
      <c r="YY5807" s="68"/>
      <c r="YZ5807" s="68"/>
      <c r="ZA5807" s="68"/>
      <c r="ZB5807" s="68"/>
      <c r="ZC5807" s="68"/>
      <c r="ZD5807" s="68"/>
    </row>
    <row r="5808" spans="658:680" x14ac:dyDescent="0.25">
      <c r="YH5808" s="68"/>
      <c r="YI5808" s="68"/>
      <c r="YJ5808" s="68"/>
      <c r="YK5808" s="68"/>
      <c r="YL5808" s="68"/>
      <c r="YM5808" s="68"/>
      <c r="YN5808" s="68"/>
      <c r="YO5808" s="68"/>
      <c r="YP5808" s="68"/>
      <c r="YQ5808" s="68"/>
      <c r="YR5808" s="68"/>
      <c r="YS5808" s="68"/>
      <c r="YT5808" s="68"/>
      <c r="YU5808" s="68"/>
      <c r="YV5808" s="68"/>
      <c r="YW5808" s="68"/>
      <c r="YX5808" s="68">
        <v>0.99524676109752097</v>
      </c>
      <c r="YY5808" s="68"/>
      <c r="YZ5808" s="68"/>
      <c r="ZA5808" s="68"/>
      <c r="ZB5808" s="68"/>
      <c r="ZC5808" s="68"/>
      <c r="ZD5808" s="68"/>
    </row>
    <row r="5809" spans="658:680" x14ac:dyDescent="0.25">
      <c r="YH5809" s="68"/>
      <c r="YI5809" s="68"/>
      <c r="YJ5809" s="68"/>
      <c r="YK5809" s="68"/>
      <c r="YL5809" s="68"/>
      <c r="YM5809" s="68"/>
      <c r="YN5809" s="68"/>
      <c r="YO5809" s="68"/>
      <c r="YP5809" s="68"/>
      <c r="YQ5809" s="68"/>
      <c r="YR5809" s="68"/>
      <c r="YS5809" s="68"/>
      <c r="YT5809" s="68"/>
      <c r="YU5809" s="68"/>
      <c r="YV5809" s="68"/>
      <c r="YW5809" s="68"/>
      <c r="YX5809" s="68">
        <v>0.99523394162793899</v>
      </c>
      <c r="YY5809" s="68"/>
      <c r="YZ5809" s="68"/>
      <c r="ZA5809" s="68"/>
      <c r="ZB5809" s="68"/>
      <c r="ZC5809" s="68"/>
      <c r="ZD5809" s="68"/>
    </row>
    <row r="5810" spans="658:680" x14ac:dyDescent="0.25">
      <c r="YH5810" s="68"/>
      <c r="YI5810" s="68"/>
      <c r="YJ5810" s="68"/>
      <c r="YK5810" s="68"/>
      <c r="YL5810" s="68"/>
      <c r="YM5810" s="68"/>
      <c r="YN5810" s="68"/>
      <c r="YO5810" s="68"/>
      <c r="YP5810" s="68"/>
      <c r="YQ5810" s="68"/>
      <c r="YR5810" s="68"/>
      <c r="YS5810" s="68"/>
      <c r="YT5810" s="68"/>
      <c r="YU5810" s="68"/>
      <c r="YV5810" s="68"/>
      <c r="YW5810" s="68"/>
      <c r="YX5810" s="68">
        <v>0.99520641880375804</v>
      </c>
      <c r="YY5810" s="68"/>
      <c r="YZ5810" s="68"/>
      <c r="ZA5810" s="68"/>
      <c r="ZB5810" s="68"/>
      <c r="ZC5810" s="68"/>
      <c r="ZD5810" s="68"/>
    </row>
    <row r="5811" spans="658:680" x14ac:dyDescent="0.25">
      <c r="YH5811" s="68"/>
      <c r="YI5811" s="68"/>
      <c r="YJ5811" s="68"/>
      <c r="YK5811" s="68"/>
      <c r="YL5811" s="68"/>
      <c r="YM5811" s="68"/>
      <c r="YN5811" s="68"/>
      <c r="YO5811" s="68"/>
      <c r="YP5811" s="68"/>
      <c r="YQ5811" s="68"/>
      <c r="YR5811" s="68"/>
      <c r="YS5811" s="68"/>
      <c r="YT5811" s="68"/>
      <c r="YU5811" s="68"/>
      <c r="YV5811" s="68"/>
      <c r="YW5811" s="68"/>
      <c r="YX5811" s="68">
        <v>0.99520346961654804</v>
      </c>
      <c r="YY5811" s="68"/>
      <c r="YZ5811" s="68"/>
      <c r="ZA5811" s="68"/>
      <c r="ZB5811" s="68"/>
      <c r="ZC5811" s="68"/>
      <c r="ZD5811" s="68"/>
    </row>
    <row r="5812" spans="658:680" x14ac:dyDescent="0.25">
      <c r="YH5812" s="68"/>
      <c r="YI5812" s="68"/>
      <c r="YJ5812" s="68"/>
      <c r="YK5812" s="68"/>
      <c r="YL5812" s="68"/>
      <c r="YM5812" s="68"/>
      <c r="YN5812" s="68"/>
      <c r="YO5812" s="68"/>
      <c r="YP5812" s="68"/>
      <c r="YQ5812" s="68"/>
      <c r="YR5812" s="68"/>
      <c r="YS5812" s="68"/>
      <c r="YT5812" s="68"/>
      <c r="YU5812" s="68"/>
      <c r="YV5812" s="68"/>
      <c r="YW5812" s="68"/>
      <c r="YX5812" s="68">
        <v>0.99520084826429001</v>
      </c>
      <c r="YY5812" s="68"/>
      <c r="YZ5812" s="68"/>
      <c r="ZA5812" s="68"/>
      <c r="ZB5812" s="68"/>
      <c r="ZC5812" s="68"/>
      <c r="ZD5812" s="68"/>
    </row>
    <row r="5813" spans="658:680" x14ac:dyDescent="0.25">
      <c r="YH5813" s="68"/>
      <c r="YI5813" s="68"/>
      <c r="YJ5813" s="68"/>
      <c r="YK5813" s="68"/>
      <c r="YL5813" s="68"/>
      <c r="YM5813" s="68"/>
      <c r="YN5813" s="68"/>
      <c r="YO5813" s="68"/>
      <c r="YP5813" s="68"/>
      <c r="YQ5813" s="68"/>
      <c r="YR5813" s="68"/>
      <c r="YS5813" s="68"/>
      <c r="YT5813" s="68"/>
      <c r="YU5813" s="68"/>
      <c r="YV5813" s="68"/>
      <c r="YW5813" s="68"/>
      <c r="YX5813" s="68">
        <v>0.99519327375728595</v>
      </c>
      <c r="YY5813" s="68"/>
      <c r="YZ5813" s="68"/>
      <c r="ZA5813" s="68"/>
      <c r="ZB5813" s="68"/>
      <c r="ZC5813" s="68"/>
      <c r="ZD5813" s="68"/>
    </row>
    <row r="5814" spans="658:680" x14ac:dyDescent="0.25">
      <c r="YH5814" s="68"/>
      <c r="YI5814" s="68"/>
      <c r="YJ5814" s="68"/>
      <c r="YK5814" s="68"/>
      <c r="YL5814" s="68"/>
      <c r="YM5814" s="68"/>
      <c r="YN5814" s="68"/>
      <c r="YO5814" s="68"/>
      <c r="YP5814" s="68"/>
      <c r="YQ5814" s="68"/>
      <c r="YR5814" s="68"/>
      <c r="YS5814" s="68"/>
      <c r="YT5814" s="68"/>
      <c r="YU5814" s="68"/>
      <c r="YV5814" s="68"/>
      <c r="YW5814" s="68"/>
      <c r="YX5814" s="68">
        <v>0.99519292082066602</v>
      </c>
      <c r="YY5814" s="68"/>
      <c r="YZ5814" s="68"/>
      <c r="ZA5814" s="68"/>
      <c r="ZB5814" s="68"/>
      <c r="ZC5814" s="68"/>
      <c r="ZD5814" s="68"/>
    </row>
    <row r="5815" spans="658:680" x14ac:dyDescent="0.25">
      <c r="YH5815" s="68"/>
      <c r="YI5815" s="68"/>
      <c r="YJ5815" s="68"/>
      <c r="YK5815" s="68"/>
      <c r="YL5815" s="68"/>
      <c r="YM5815" s="68"/>
      <c r="YN5815" s="68"/>
      <c r="YO5815" s="68"/>
      <c r="YP5815" s="68"/>
      <c r="YQ5815" s="68"/>
      <c r="YR5815" s="68"/>
      <c r="YS5815" s="68"/>
      <c r="YT5815" s="68"/>
      <c r="YU5815" s="68"/>
      <c r="YV5815" s="68"/>
      <c r="YW5815" s="68"/>
      <c r="YX5815" s="68">
        <v>0.99518801449212702</v>
      </c>
      <c r="YY5815" s="68"/>
      <c r="YZ5815" s="68"/>
      <c r="ZA5815" s="68"/>
      <c r="ZB5815" s="68"/>
      <c r="ZC5815" s="68"/>
      <c r="ZD5815" s="68"/>
    </row>
    <row r="5816" spans="658:680" x14ac:dyDescent="0.25">
      <c r="YH5816" s="68"/>
      <c r="YI5816" s="68"/>
      <c r="YJ5816" s="68"/>
      <c r="YK5816" s="68"/>
      <c r="YL5816" s="68"/>
      <c r="YM5816" s="68"/>
      <c r="YN5816" s="68"/>
      <c r="YO5816" s="68"/>
      <c r="YP5816" s="68"/>
      <c r="YQ5816" s="68"/>
      <c r="YR5816" s="68"/>
      <c r="YS5816" s="68"/>
      <c r="YT5816" s="68"/>
      <c r="YU5816" s="68"/>
      <c r="YV5816" s="68"/>
      <c r="YW5816" s="68"/>
      <c r="YX5816" s="68">
        <v>0.99517004117613295</v>
      </c>
      <c r="YY5816" s="68"/>
      <c r="YZ5816" s="68"/>
      <c r="ZA5816" s="68"/>
      <c r="ZB5816" s="68"/>
      <c r="ZC5816" s="68"/>
      <c r="ZD5816" s="68"/>
    </row>
    <row r="5817" spans="658:680" x14ac:dyDescent="0.25">
      <c r="YH5817" s="68"/>
      <c r="YI5817" s="68"/>
      <c r="YJ5817" s="68"/>
      <c r="YK5817" s="68"/>
      <c r="YL5817" s="68"/>
      <c r="YM5817" s="68"/>
      <c r="YN5817" s="68"/>
      <c r="YO5817" s="68"/>
      <c r="YP5817" s="68"/>
      <c r="YQ5817" s="68"/>
      <c r="YR5817" s="68"/>
      <c r="YS5817" s="68"/>
      <c r="YT5817" s="68"/>
      <c r="YU5817" s="68"/>
      <c r="YV5817" s="68"/>
      <c r="YW5817" s="68"/>
      <c r="YX5817" s="68">
        <v>0.99516883260012201</v>
      </c>
      <c r="YY5817" s="68"/>
      <c r="YZ5817" s="68"/>
      <c r="ZA5817" s="68"/>
      <c r="ZB5817" s="68"/>
      <c r="ZC5817" s="68"/>
      <c r="ZD5817" s="68"/>
    </row>
    <row r="5818" spans="658:680" x14ac:dyDescent="0.25">
      <c r="YH5818" s="68"/>
      <c r="YI5818" s="68"/>
      <c r="YJ5818" s="68"/>
      <c r="YK5818" s="68"/>
      <c r="YL5818" s="68"/>
      <c r="YM5818" s="68"/>
      <c r="YN5818" s="68"/>
      <c r="YO5818" s="68"/>
      <c r="YP5818" s="68"/>
      <c r="YQ5818" s="68"/>
      <c r="YR5818" s="68"/>
      <c r="YS5818" s="68"/>
      <c r="YT5818" s="68"/>
      <c r="YU5818" s="68"/>
      <c r="YV5818" s="68"/>
      <c r="YW5818" s="68"/>
      <c r="YX5818" s="68">
        <v>0.99515300283387098</v>
      </c>
      <c r="YY5818" s="68"/>
      <c r="YZ5818" s="68"/>
      <c r="ZA5818" s="68"/>
      <c r="ZB5818" s="68"/>
      <c r="ZC5818" s="68"/>
      <c r="ZD5818" s="68"/>
    </row>
    <row r="5819" spans="658:680" x14ac:dyDescent="0.25">
      <c r="YH5819" s="68"/>
      <c r="YI5819" s="68"/>
      <c r="YJ5819" s="68"/>
      <c r="YK5819" s="68"/>
      <c r="YL5819" s="68"/>
      <c r="YM5819" s="68"/>
      <c r="YN5819" s="68"/>
      <c r="YO5819" s="68"/>
      <c r="YP5819" s="68"/>
      <c r="YQ5819" s="68"/>
      <c r="YR5819" s="68"/>
      <c r="YS5819" s="68"/>
      <c r="YT5819" s="68"/>
      <c r="YU5819" s="68"/>
      <c r="YV5819" s="68"/>
      <c r="YW5819" s="68"/>
      <c r="YX5819" s="68">
        <v>0.99514076892037096</v>
      </c>
      <c r="YY5819" s="68"/>
      <c r="YZ5819" s="68"/>
      <c r="ZA5819" s="68"/>
      <c r="ZB5819" s="68"/>
      <c r="ZC5819" s="68"/>
      <c r="ZD5819" s="68"/>
    </row>
    <row r="5820" spans="658:680" x14ac:dyDescent="0.25">
      <c r="YH5820" s="68"/>
      <c r="YI5820" s="68"/>
      <c r="YJ5820" s="68"/>
      <c r="YK5820" s="68"/>
      <c r="YL5820" s="68"/>
      <c r="YM5820" s="68"/>
      <c r="YN5820" s="68"/>
      <c r="YO5820" s="68"/>
      <c r="YP5820" s="68"/>
      <c r="YQ5820" s="68"/>
      <c r="YR5820" s="68"/>
      <c r="YS5820" s="68"/>
      <c r="YT5820" s="68"/>
      <c r="YU5820" s="68"/>
      <c r="YV5820" s="68"/>
      <c r="YW5820" s="68"/>
      <c r="YX5820" s="68">
        <v>0.99510521655765205</v>
      </c>
      <c r="YY5820" s="68"/>
      <c r="YZ5820" s="68"/>
      <c r="ZA5820" s="68"/>
      <c r="ZB5820" s="68"/>
      <c r="ZC5820" s="68"/>
      <c r="ZD5820" s="68"/>
    </row>
    <row r="5821" spans="658:680" x14ac:dyDescent="0.25">
      <c r="YH5821" s="68"/>
      <c r="YI5821" s="68"/>
      <c r="YJ5821" s="68"/>
      <c r="YK5821" s="68"/>
      <c r="YL5821" s="68"/>
      <c r="YM5821" s="68"/>
      <c r="YN5821" s="68"/>
      <c r="YO5821" s="68"/>
      <c r="YP5821" s="68"/>
      <c r="YQ5821" s="68"/>
      <c r="YR5821" s="68"/>
      <c r="YS5821" s="68"/>
      <c r="YT5821" s="68"/>
      <c r="YU5821" s="68"/>
      <c r="YV5821" s="68"/>
      <c r="YW5821" s="68"/>
      <c r="YX5821" s="68">
        <v>0.99509338457394203</v>
      </c>
      <c r="YY5821" s="68"/>
      <c r="YZ5821" s="68"/>
      <c r="ZA5821" s="68"/>
      <c r="ZB5821" s="68"/>
      <c r="ZC5821" s="68"/>
      <c r="ZD5821" s="68"/>
    </row>
    <row r="5822" spans="658:680" x14ac:dyDescent="0.25">
      <c r="YH5822" s="68"/>
      <c r="YI5822" s="68"/>
      <c r="YJ5822" s="68"/>
      <c r="YK5822" s="68"/>
      <c r="YL5822" s="68"/>
      <c r="YM5822" s="68"/>
      <c r="YN5822" s="68"/>
      <c r="YO5822" s="68"/>
      <c r="YP5822" s="68"/>
      <c r="YQ5822" s="68"/>
      <c r="YR5822" s="68"/>
      <c r="YS5822" s="68"/>
      <c r="YT5822" s="68"/>
      <c r="YU5822" s="68"/>
      <c r="YV5822" s="68"/>
      <c r="YW5822" s="68"/>
      <c r="YX5822" s="68">
        <v>0.99508595418121704</v>
      </c>
      <c r="YY5822" s="68"/>
      <c r="YZ5822" s="68"/>
      <c r="ZA5822" s="68"/>
      <c r="ZB5822" s="68"/>
      <c r="ZC5822" s="68"/>
      <c r="ZD5822" s="68"/>
    </row>
    <row r="5823" spans="658:680" x14ac:dyDescent="0.25">
      <c r="YH5823" s="68"/>
      <c r="YI5823" s="68"/>
      <c r="YJ5823" s="68"/>
      <c r="YK5823" s="68"/>
      <c r="YL5823" s="68"/>
      <c r="YM5823" s="68"/>
      <c r="YN5823" s="68"/>
      <c r="YO5823" s="68"/>
      <c r="YP5823" s="68"/>
      <c r="YQ5823" s="68"/>
      <c r="YR5823" s="68"/>
      <c r="YS5823" s="68"/>
      <c r="YT5823" s="68"/>
      <c r="YU5823" s="68"/>
      <c r="YV5823" s="68"/>
      <c r="YW5823" s="68"/>
      <c r="YX5823" s="68">
        <v>0.99508042947619602</v>
      </c>
      <c r="YY5823" s="68"/>
      <c r="YZ5823" s="68"/>
      <c r="ZA5823" s="68"/>
      <c r="ZB5823" s="68"/>
      <c r="ZC5823" s="68"/>
      <c r="ZD5823" s="68"/>
    </row>
    <row r="5824" spans="658:680" x14ac:dyDescent="0.25">
      <c r="YH5824" s="68"/>
      <c r="YI5824" s="68"/>
      <c r="YJ5824" s="68"/>
      <c r="YK5824" s="68"/>
      <c r="YL5824" s="68"/>
      <c r="YM5824" s="68"/>
      <c r="YN5824" s="68"/>
      <c r="YO5824" s="68"/>
      <c r="YP5824" s="68"/>
      <c r="YQ5824" s="68"/>
      <c r="YR5824" s="68"/>
      <c r="YS5824" s="68"/>
      <c r="YT5824" s="68"/>
      <c r="YU5824" s="68"/>
      <c r="YV5824" s="68"/>
      <c r="YW5824" s="68"/>
      <c r="YX5824" s="68">
        <v>0.99507707404946599</v>
      </c>
      <c r="YY5824" s="68"/>
      <c r="YZ5824" s="68"/>
      <c r="ZA5824" s="68"/>
      <c r="ZB5824" s="68"/>
      <c r="ZC5824" s="68"/>
      <c r="ZD5824" s="68"/>
    </row>
    <row r="5825" spans="658:680" x14ac:dyDescent="0.25">
      <c r="YH5825" s="68"/>
      <c r="YI5825" s="68"/>
      <c r="YJ5825" s="68"/>
      <c r="YK5825" s="68"/>
      <c r="YL5825" s="68"/>
      <c r="YM5825" s="68"/>
      <c r="YN5825" s="68"/>
      <c r="YO5825" s="68"/>
      <c r="YP5825" s="68"/>
      <c r="YQ5825" s="68"/>
      <c r="YR5825" s="68"/>
      <c r="YS5825" s="68"/>
      <c r="YT5825" s="68"/>
      <c r="YU5825" s="68"/>
      <c r="YV5825" s="68"/>
      <c r="YW5825" s="68"/>
      <c r="YX5825" s="68">
        <v>0.99507213994271504</v>
      </c>
      <c r="YY5825" s="68"/>
      <c r="YZ5825" s="68"/>
      <c r="ZA5825" s="68"/>
      <c r="ZB5825" s="68"/>
      <c r="ZC5825" s="68"/>
      <c r="ZD5825" s="68"/>
    </row>
    <row r="5826" spans="658:680" x14ac:dyDescent="0.25">
      <c r="YH5826" s="68"/>
      <c r="YI5826" s="68"/>
      <c r="YJ5826" s="68"/>
      <c r="YK5826" s="68"/>
      <c r="YL5826" s="68"/>
      <c r="YM5826" s="68"/>
      <c r="YN5826" s="68"/>
      <c r="YO5826" s="68"/>
      <c r="YP5826" s="68"/>
      <c r="YQ5826" s="68"/>
      <c r="YR5826" s="68"/>
      <c r="YS5826" s="68"/>
      <c r="YT5826" s="68"/>
      <c r="YU5826" s="68"/>
      <c r="YV5826" s="68"/>
      <c r="YW5826" s="68"/>
      <c r="YX5826" s="68">
        <v>0.99505868956014798</v>
      </c>
      <c r="YY5826" s="68"/>
      <c r="YZ5826" s="68"/>
      <c r="ZA5826" s="68"/>
      <c r="ZB5826" s="68"/>
      <c r="ZC5826" s="68"/>
      <c r="ZD5826" s="68"/>
    </row>
    <row r="5827" spans="658:680" x14ac:dyDescent="0.25">
      <c r="YH5827" s="68"/>
      <c r="YI5827" s="68"/>
      <c r="YJ5827" s="68"/>
      <c r="YK5827" s="68"/>
      <c r="YL5827" s="68"/>
      <c r="YM5827" s="68"/>
      <c r="YN5827" s="68"/>
      <c r="YO5827" s="68"/>
      <c r="YP5827" s="68"/>
      <c r="YQ5827" s="68"/>
      <c r="YR5827" s="68"/>
      <c r="YS5827" s="68"/>
      <c r="YT5827" s="68"/>
      <c r="YU5827" s="68"/>
      <c r="YV5827" s="68"/>
      <c r="YW5827" s="68"/>
      <c r="YX5827" s="68">
        <v>0.99504928178799901</v>
      </c>
      <c r="YY5827" s="68"/>
      <c r="YZ5827" s="68"/>
      <c r="ZA5827" s="68"/>
      <c r="ZB5827" s="68"/>
      <c r="ZC5827" s="68"/>
      <c r="ZD5827" s="68"/>
    </row>
    <row r="5828" spans="658:680" x14ac:dyDescent="0.25">
      <c r="YH5828" s="68"/>
      <c r="YI5828" s="68"/>
      <c r="YJ5828" s="68"/>
      <c r="YK5828" s="68"/>
      <c r="YL5828" s="68"/>
      <c r="YM5828" s="68"/>
      <c r="YN5828" s="68"/>
      <c r="YO5828" s="68"/>
      <c r="YP5828" s="68"/>
      <c r="YQ5828" s="68"/>
      <c r="YR5828" s="68"/>
      <c r="YS5828" s="68"/>
      <c r="YT5828" s="68"/>
      <c r="YU5828" s="68"/>
      <c r="YV5828" s="68"/>
      <c r="YW5828" s="68"/>
      <c r="YX5828" s="68">
        <v>0.99504154126983202</v>
      </c>
      <c r="YY5828" s="68"/>
      <c r="YZ5828" s="68"/>
      <c r="ZA5828" s="68"/>
      <c r="ZB5828" s="68"/>
      <c r="ZC5828" s="68"/>
      <c r="ZD5828" s="68"/>
    </row>
    <row r="5829" spans="658:680" x14ac:dyDescent="0.25">
      <c r="YH5829" s="68"/>
      <c r="YI5829" s="68"/>
      <c r="YJ5829" s="68"/>
      <c r="YK5829" s="68"/>
      <c r="YL5829" s="68"/>
      <c r="YM5829" s="68"/>
      <c r="YN5829" s="68"/>
      <c r="YO5829" s="68"/>
      <c r="YP5829" s="68"/>
      <c r="YQ5829" s="68"/>
      <c r="YR5829" s="68"/>
      <c r="YS5829" s="68"/>
      <c r="YT5829" s="68"/>
      <c r="YU5829" s="68"/>
      <c r="YV5829" s="68"/>
      <c r="YW5829" s="68"/>
      <c r="YX5829" s="68">
        <v>0.99503437434457298</v>
      </c>
      <c r="YY5829" s="68"/>
      <c r="YZ5829" s="68"/>
      <c r="ZA5829" s="68"/>
      <c r="ZB5829" s="68"/>
      <c r="ZC5829" s="68"/>
      <c r="ZD5829" s="68"/>
    </row>
    <row r="5830" spans="658:680" x14ac:dyDescent="0.25">
      <c r="YH5830" s="68"/>
      <c r="YI5830" s="68"/>
      <c r="YJ5830" s="68"/>
      <c r="YK5830" s="68"/>
      <c r="YL5830" s="68"/>
      <c r="YM5830" s="68"/>
      <c r="YN5830" s="68"/>
      <c r="YO5830" s="68"/>
      <c r="YP5830" s="68"/>
      <c r="YQ5830" s="68"/>
      <c r="YR5830" s="68"/>
      <c r="YS5830" s="68"/>
      <c r="YT5830" s="68"/>
      <c r="YU5830" s="68"/>
      <c r="YV5830" s="68"/>
      <c r="YW5830" s="68"/>
      <c r="YX5830" s="68">
        <v>0.99502764791849296</v>
      </c>
      <c r="YY5830" s="68"/>
      <c r="YZ5830" s="68"/>
      <c r="ZA5830" s="68"/>
      <c r="ZB5830" s="68"/>
      <c r="ZC5830" s="68"/>
      <c r="ZD5830" s="68"/>
    </row>
    <row r="5831" spans="658:680" x14ac:dyDescent="0.25">
      <c r="YH5831" s="68"/>
      <c r="YI5831" s="68"/>
      <c r="YJ5831" s="68"/>
      <c r="YK5831" s="68"/>
      <c r="YL5831" s="68"/>
      <c r="YM5831" s="68"/>
      <c r="YN5831" s="68"/>
      <c r="YO5831" s="68"/>
      <c r="YP5831" s="68"/>
      <c r="YQ5831" s="68"/>
      <c r="YR5831" s="68"/>
      <c r="YS5831" s="68"/>
      <c r="YT5831" s="68"/>
      <c r="YU5831" s="68"/>
      <c r="YV5831" s="68"/>
      <c r="YW5831" s="68"/>
      <c r="YX5831" s="68">
        <v>0.99501082999042201</v>
      </c>
      <c r="YY5831" s="68"/>
      <c r="YZ5831" s="68"/>
      <c r="ZA5831" s="68"/>
      <c r="ZB5831" s="68"/>
      <c r="ZC5831" s="68"/>
      <c r="ZD5831" s="68"/>
    </row>
    <row r="5832" spans="658:680" x14ac:dyDescent="0.25">
      <c r="YH5832" s="68"/>
      <c r="YI5832" s="68"/>
      <c r="YJ5832" s="68"/>
      <c r="YK5832" s="68"/>
      <c r="YL5832" s="68"/>
      <c r="YM5832" s="68"/>
      <c r="YN5832" s="68"/>
      <c r="YO5832" s="68"/>
      <c r="YP5832" s="68"/>
      <c r="YQ5832" s="68"/>
      <c r="YR5832" s="68"/>
      <c r="YS5832" s="68"/>
      <c r="YT5832" s="68"/>
      <c r="YU5832" s="68"/>
      <c r="YV5832" s="68"/>
      <c r="YW5832" s="68"/>
      <c r="YX5832" s="68">
        <v>0.99500492760162496</v>
      </c>
      <c r="YY5832" s="68"/>
      <c r="YZ5832" s="68"/>
      <c r="ZA5832" s="68"/>
      <c r="ZB5832" s="68"/>
      <c r="ZC5832" s="68"/>
      <c r="ZD5832" s="68"/>
    </row>
    <row r="5833" spans="658:680" x14ac:dyDescent="0.25">
      <c r="YH5833" s="68"/>
      <c r="YI5833" s="68"/>
      <c r="YJ5833" s="68"/>
      <c r="YK5833" s="68"/>
      <c r="YL5833" s="68"/>
      <c r="YM5833" s="68"/>
      <c r="YN5833" s="68"/>
      <c r="YO5833" s="68"/>
      <c r="YP5833" s="68"/>
      <c r="YQ5833" s="68"/>
      <c r="YR5833" s="68"/>
      <c r="YS5833" s="68"/>
      <c r="YT5833" s="68"/>
      <c r="YU5833" s="68"/>
      <c r="YV5833" s="68"/>
      <c r="YW5833" s="68"/>
      <c r="YX5833" s="68">
        <v>0.99497906639923095</v>
      </c>
      <c r="YY5833" s="68"/>
      <c r="YZ5833" s="68"/>
      <c r="ZA5833" s="68"/>
      <c r="ZB5833" s="68"/>
      <c r="ZC5833" s="68"/>
      <c r="ZD5833" s="68"/>
    </row>
    <row r="5834" spans="658:680" x14ac:dyDescent="0.25">
      <c r="YH5834" s="68"/>
      <c r="YI5834" s="68"/>
      <c r="YJ5834" s="68"/>
      <c r="YK5834" s="68"/>
      <c r="YL5834" s="68"/>
      <c r="YM5834" s="68"/>
      <c r="YN5834" s="68"/>
      <c r="YO5834" s="68"/>
      <c r="YP5834" s="68"/>
      <c r="YQ5834" s="68"/>
      <c r="YR5834" s="68"/>
      <c r="YS5834" s="68"/>
      <c r="YT5834" s="68"/>
      <c r="YU5834" s="68"/>
      <c r="YV5834" s="68"/>
      <c r="YW5834" s="68"/>
      <c r="YX5834" s="68">
        <v>0.99496378304583499</v>
      </c>
      <c r="YY5834" s="68"/>
      <c r="YZ5834" s="68"/>
      <c r="ZA5834" s="68"/>
      <c r="ZB5834" s="68"/>
      <c r="ZC5834" s="68"/>
      <c r="ZD5834" s="68"/>
    </row>
    <row r="5835" spans="658:680" x14ac:dyDescent="0.25">
      <c r="YH5835" s="68"/>
      <c r="YI5835" s="68"/>
      <c r="YJ5835" s="68"/>
      <c r="YK5835" s="68"/>
      <c r="YL5835" s="68"/>
      <c r="YM5835" s="68"/>
      <c r="YN5835" s="68"/>
      <c r="YO5835" s="68"/>
      <c r="YP5835" s="68"/>
      <c r="YQ5835" s="68"/>
      <c r="YR5835" s="68"/>
      <c r="YS5835" s="68"/>
      <c r="YT5835" s="68"/>
      <c r="YU5835" s="68"/>
      <c r="YV5835" s="68"/>
      <c r="YW5835" s="68"/>
      <c r="YX5835" s="68">
        <v>0.99494767269533801</v>
      </c>
      <c r="YY5835" s="68"/>
      <c r="YZ5835" s="68"/>
      <c r="ZA5835" s="68"/>
      <c r="ZB5835" s="68"/>
      <c r="ZC5835" s="68"/>
      <c r="ZD5835" s="68"/>
    </row>
    <row r="5836" spans="658:680" x14ac:dyDescent="0.25">
      <c r="YH5836" s="68"/>
      <c r="YI5836" s="68"/>
      <c r="YJ5836" s="68"/>
      <c r="YK5836" s="68"/>
      <c r="YL5836" s="68"/>
      <c r="YM5836" s="68"/>
      <c r="YN5836" s="68"/>
      <c r="YO5836" s="68"/>
      <c r="YP5836" s="68"/>
      <c r="YQ5836" s="68"/>
      <c r="YR5836" s="68"/>
      <c r="YS5836" s="68"/>
      <c r="YT5836" s="68"/>
      <c r="YU5836" s="68"/>
      <c r="YV5836" s="68"/>
      <c r="YW5836" s="68"/>
      <c r="YX5836" s="68">
        <v>0.99494513100927295</v>
      </c>
      <c r="YY5836" s="68"/>
      <c r="YZ5836" s="68"/>
      <c r="ZA5836" s="68"/>
      <c r="ZB5836" s="68"/>
      <c r="ZC5836" s="68"/>
      <c r="ZD5836" s="68"/>
    </row>
    <row r="5837" spans="658:680" x14ac:dyDescent="0.25">
      <c r="YH5837" s="68"/>
      <c r="YI5837" s="68"/>
      <c r="YJ5837" s="68"/>
      <c r="YK5837" s="68"/>
      <c r="YL5837" s="68"/>
      <c r="YM5837" s="68"/>
      <c r="YN5837" s="68"/>
      <c r="YO5837" s="68"/>
      <c r="YP5837" s="68"/>
      <c r="YQ5837" s="68"/>
      <c r="YR5837" s="68"/>
      <c r="YS5837" s="68"/>
      <c r="YT5837" s="68"/>
      <c r="YU5837" s="68"/>
      <c r="YV5837" s="68"/>
      <c r="YW5837" s="68"/>
      <c r="YX5837" s="68">
        <v>0.99494237592629697</v>
      </c>
      <c r="YY5837" s="68"/>
      <c r="YZ5837" s="68"/>
      <c r="ZA5837" s="68"/>
      <c r="ZB5837" s="68"/>
      <c r="ZC5837" s="68"/>
      <c r="ZD5837" s="68"/>
    </row>
    <row r="5838" spans="658:680" x14ac:dyDescent="0.25">
      <c r="YH5838" s="68"/>
      <c r="YI5838" s="68"/>
      <c r="YJ5838" s="68"/>
      <c r="YK5838" s="68"/>
      <c r="YL5838" s="68"/>
      <c r="YM5838" s="68"/>
      <c r="YN5838" s="68"/>
      <c r="YO5838" s="68"/>
      <c r="YP5838" s="68"/>
      <c r="YQ5838" s="68"/>
      <c r="YR5838" s="68"/>
      <c r="YS5838" s="68"/>
      <c r="YT5838" s="68"/>
      <c r="YU5838" s="68"/>
      <c r="YV5838" s="68"/>
      <c r="YW5838" s="68"/>
      <c r="YX5838" s="68">
        <v>0.99492818144988004</v>
      </c>
      <c r="YY5838" s="68"/>
      <c r="YZ5838" s="68"/>
      <c r="ZA5838" s="68"/>
      <c r="ZB5838" s="68"/>
      <c r="ZC5838" s="68"/>
      <c r="ZD5838" s="68"/>
    </row>
    <row r="5839" spans="658:680" x14ac:dyDescent="0.25">
      <c r="YH5839" s="68"/>
      <c r="YI5839" s="68"/>
      <c r="YJ5839" s="68"/>
      <c r="YK5839" s="68"/>
      <c r="YL5839" s="68"/>
      <c r="YM5839" s="68"/>
      <c r="YN5839" s="68"/>
      <c r="YO5839" s="68"/>
      <c r="YP5839" s="68"/>
      <c r="YQ5839" s="68"/>
      <c r="YR5839" s="68"/>
      <c r="YS5839" s="68"/>
      <c r="YT5839" s="68"/>
      <c r="YU5839" s="68"/>
      <c r="YV5839" s="68"/>
      <c r="YW5839" s="68"/>
      <c r="YX5839" s="68">
        <v>0.99488007546949198</v>
      </c>
      <c r="YY5839" s="68"/>
      <c r="YZ5839" s="68"/>
      <c r="ZA5839" s="68"/>
      <c r="ZB5839" s="68"/>
      <c r="ZC5839" s="68"/>
      <c r="ZD5839" s="68"/>
    </row>
    <row r="5840" spans="658:680" x14ac:dyDescent="0.25">
      <c r="YH5840" s="68"/>
      <c r="YI5840" s="68"/>
      <c r="YJ5840" s="68"/>
      <c r="YK5840" s="68"/>
      <c r="YL5840" s="68"/>
      <c r="YM5840" s="68"/>
      <c r="YN5840" s="68"/>
      <c r="YO5840" s="68"/>
      <c r="YP5840" s="68"/>
      <c r="YQ5840" s="68"/>
      <c r="YR5840" s="68"/>
      <c r="YS5840" s="68"/>
      <c r="YT5840" s="68"/>
      <c r="YU5840" s="68"/>
      <c r="YV5840" s="68"/>
      <c r="YW5840" s="68"/>
      <c r="YX5840" s="68">
        <v>0.99485344309676904</v>
      </c>
      <c r="YY5840" s="68"/>
      <c r="YZ5840" s="68"/>
      <c r="ZA5840" s="68"/>
      <c r="ZB5840" s="68"/>
      <c r="ZC5840" s="68"/>
      <c r="ZD5840" s="68"/>
    </row>
    <row r="5841" spans="658:680" x14ac:dyDescent="0.25">
      <c r="YH5841" s="68"/>
      <c r="YI5841" s="68"/>
      <c r="YJ5841" s="68"/>
      <c r="YK5841" s="68"/>
      <c r="YL5841" s="68"/>
      <c r="YM5841" s="68"/>
      <c r="YN5841" s="68"/>
      <c r="YO5841" s="68"/>
      <c r="YP5841" s="68"/>
      <c r="YQ5841" s="68"/>
      <c r="YR5841" s="68"/>
      <c r="YS5841" s="68"/>
      <c r="YT5841" s="68"/>
      <c r="YU5841" s="68"/>
      <c r="YV5841" s="68"/>
      <c r="YW5841" s="68"/>
      <c r="YX5841" s="68">
        <v>0.99484498294738699</v>
      </c>
      <c r="YY5841" s="68"/>
      <c r="YZ5841" s="68"/>
      <c r="ZA5841" s="68"/>
      <c r="ZB5841" s="68"/>
      <c r="ZC5841" s="68"/>
      <c r="ZD5841" s="68"/>
    </row>
    <row r="5842" spans="658:680" x14ac:dyDescent="0.25">
      <c r="YH5842" s="68"/>
      <c r="YI5842" s="68"/>
      <c r="YJ5842" s="68"/>
      <c r="YK5842" s="68"/>
      <c r="YL5842" s="68"/>
      <c r="YM5842" s="68"/>
      <c r="YN5842" s="68"/>
      <c r="YO5842" s="68"/>
      <c r="YP5842" s="68"/>
      <c r="YQ5842" s="68"/>
      <c r="YR5842" s="68"/>
      <c r="YS5842" s="68"/>
      <c r="YT5842" s="68"/>
      <c r="YU5842" s="68"/>
      <c r="YV5842" s="68"/>
      <c r="YW5842" s="68"/>
      <c r="YX5842" s="68">
        <v>0.99483536105312598</v>
      </c>
      <c r="YY5842" s="68"/>
      <c r="YZ5842" s="68"/>
      <c r="ZA5842" s="68"/>
      <c r="ZB5842" s="68"/>
      <c r="ZC5842" s="68"/>
      <c r="ZD5842" s="68"/>
    </row>
    <row r="5843" spans="658:680" x14ac:dyDescent="0.25">
      <c r="YH5843" s="68"/>
      <c r="YI5843" s="68"/>
      <c r="YJ5843" s="68"/>
      <c r="YK5843" s="68"/>
      <c r="YL5843" s="68"/>
      <c r="YM5843" s="68"/>
      <c r="YN5843" s="68"/>
      <c r="YO5843" s="68"/>
      <c r="YP5843" s="68"/>
      <c r="YQ5843" s="68"/>
      <c r="YR5843" s="68"/>
      <c r="YS5843" s="68"/>
      <c r="YT5843" s="68"/>
      <c r="YU5843" s="68"/>
      <c r="YV5843" s="68"/>
      <c r="YW5843" s="68"/>
      <c r="YX5843" s="68">
        <v>0.99483305177708004</v>
      </c>
      <c r="YY5843" s="68"/>
      <c r="YZ5843" s="68"/>
      <c r="ZA5843" s="68"/>
      <c r="ZB5843" s="68"/>
      <c r="ZC5843" s="68"/>
      <c r="ZD5843" s="68"/>
    </row>
    <row r="5844" spans="658:680" x14ac:dyDescent="0.25">
      <c r="YH5844" s="68"/>
      <c r="YI5844" s="68"/>
      <c r="YJ5844" s="68"/>
      <c r="YK5844" s="68"/>
      <c r="YL5844" s="68"/>
      <c r="YM5844" s="68"/>
      <c r="YN5844" s="68"/>
      <c r="YO5844" s="68"/>
      <c r="YP5844" s="68"/>
      <c r="YQ5844" s="68"/>
      <c r="YR5844" s="68"/>
      <c r="YS5844" s="68"/>
      <c r="YT5844" s="68"/>
      <c r="YU5844" s="68"/>
      <c r="YV5844" s="68"/>
      <c r="YW5844" s="68"/>
      <c r="YX5844" s="68">
        <v>0.99481317677408398</v>
      </c>
      <c r="YY5844" s="68"/>
      <c r="YZ5844" s="68"/>
      <c r="ZA5844" s="68"/>
      <c r="ZB5844" s="68"/>
      <c r="ZC5844" s="68"/>
      <c r="ZD5844" s="68"/>
    </row>
    <row r="5845" spans="658:680" x14ac:dyDescent="0.25">
      <c r="YH5845" s="68"/>
      <c r="YI5845" s="68"/>
      <c r="YJ5845" s="68"/>
      <c r="YK5845" s="68"/>
      <c r="YL5845" s="68"/>
      <c r="YM5845" s="68"/>
      <c r="YN5845" s="68"/>
      <c r="YO5845" s="68"/>
      <c r="YP5845" s="68"/>
      <c r="YQ5845" s="68"/>
      <c r="YR5845" s="68"/>
      <c r="YS5845" s="68"/>
      <c r="YT5845" s="68"/>
      <c r="YU5845" s="68"/>
      <c r="YV5845" s="68"/>
      <c r="YW5845" s="68"/>
      <c r="YX5845" s="68">
        <v>0.99481131329114503</v>
      </c>
      <c r="YY5845" s="68"/>
      <c r="YZ5845" s="68"/>
      <c r="ZA5845" s="68"/>
      <c r="ZB5845" s="68"/>
      <c r="ZC5845" s="68"/>
      <c r="ZD5845" s="68"/>
    </row>
    <row r="5846" spans="658:680" x14ac:dyDescent="0.25">
      <c r="YH5846" s="68"/>
      <c r="YI5846" s="68"/>
      <c r="YJ5846" s="68"/>
      <c r="YK5846" s="68"/>
      <c r="YL5846" s="68"/>
      <c r="YM5846" s="68"/>
      <c r="YN5846" s="68"/>
      <c r="YO5846" s="68"/>
      <c r="YP5846" s="68"/>
      <c r="YQ5846" s="68"/>
      <c r="YR5846" s="68"/>
      <c r="YS5846" s="68"/>
      <c r="YT5846" s="68"/>
      <c r="YU5846" s="68"/>
      <c r="YV5846" s="68"/>
      <c r="YW5846" s="68"/>
      <c r="YX5846" s="68">
        <v>0.99481112528554505</v>
      </c>
      <c r="YY5846" s="68"/>
      <c r="YZ5846" s="68"/>
      <c r="ZA5846" s="68"/>
      <c r="ZB5846" s="68"/>
      <c r="ZC5846" s="68"/>
      <c r="ZD5846" s="68"/>
    </row>
    <row r="5847" spans="658:680" x14ac:dyDescent="0.25">
      <c r="YH5847" s="68"/>
      <c r="YI5847" s="68"/>
      <c r="YJ5847" s="68"/>
      <c r="YK5847" s="68"/>
      <c r="YL5847" s="68"/>
      <c r="YM5847" s="68"/>
      <c r="YN5847" s="68"/>
      <c r="YO5847" s="68"/>
      <c r="YP5847" s="68"/>
      <c r="YQ5847" s="68"/>
      <c r="YR5847" s="68"/>
      <c r="YS5847" s="68"/>
      <c r="YT5847" s="68"/>
      <c r="YU5847" s="68"/>
      <c r="YV5847" s="68"/>
      <c r="YW5847" s="68"/>
      <c r="YX5847" s="68">
        <v>0.99480701741039002</v>
      </c>
      <c r="YY5847" s="68"/>
      <c r="YZ5847" s="68"/>
      <c r="ZA5847" s="68"/>
      <c r="ZB5847" s="68"/>
      <c r="ZC5847" s="68"/>
      <c r="ZD5847" s="68"/>
    </row>
    <row r="5848" spans="658:680" x14ac:dyDescent="0.25">
      <c r="YH5848" s="68"/>
      <c r="YI5848" s="68"/>
      <c r="YJ5848" s="68"/>
      <c r="YK5848" s="68"/>
      <c r="YL5848" s="68"/>
      <c r="YM5848" s="68"/>
      <c r="YN5848" s="68"/>
      <c r="YO5848" s="68"/>
      <c r="YP5848" s="68"/>
      <c r="YQ5848" s="68"/>
      <c r="YR5848" s="68"/>
      <c r="YS5848" s="68"/>
      <c r="YT5848" s="68"/>
      <c r="YU5848" s="68"/>
      <c r="YV5848" s="68"/>
      <c r="YW5848" s="68"/>
      <c r="YX5848" s="68">
        <v>0.99480497294811998</v>
      </c>
      <c r="YY5848" s="68"/>
      <c r="YZ5848" s="68"/>
      <c r="ZA5848" s="68"/>
      <c r="ZB5848" s="68"/>
      <c r="ZC5848" s="68"/>
      <c r="ZD5848" s="68"/>
    </row>
    <row r="5849" spans="658:680" x14ac:dyDescent="0.25">
      <c r="YH5849" s="68"/>
      <c r="YI5849" s="68"/>
      <c r="YJ5849" s="68"/>
      <c r="YK5849" s="68"/>
      <c r="YL5849" s="68"/>
      <c r="YM5849" s="68"/>
      <c r="YN5849" s="68"/>
      <c r="YO5849" s="68"/>
      <c r="YP5849" s="68"/>
      <c r="YQ5849" s="68"/>
      <c r="YR5849" s="68"/>
      <c r="YS5849" s="68"/>
      <c r="YT5849" s="68"/>
      <c r="YU5849" s="68"/>
      <c r="YV5849" s="68"/>
      <c r="YW5849" s="68"/>
      <c r="YX5849" s="68">
        <v>0.99478547121823901</v>
      </c>
      <c r="YY5849" s="68"/>
      <c r="YZ5849" s="68"/>
      <c r="ZA5849" s="68"/>
      <c r="ZB5849" s="68"/>
      <c r="ZC5849" s="68"/>
      <c r="ZD5849" s="68"/>
    </row>
    <row r="5850" spans="658:680" x14ac:dyDescent="0.25">
      <c r="YH5850" s="68"/>
      <c r="YI5850" s="68"/>
      <c r="YJ5850" s="68"/>
      <c r="YK5850" s="68"/>
      <c r="YL5850" s="68"/>
      <c r="YM5850" s="68"/>
      <c r="YN5850" s="68"/>
      <c r="YO5850" s="68"/>
      <c r="YP5850" s="68"/>
      <c r="YQ5850" s="68"/>
      <c r="YR5850" s="68"/>
      <c r="YS5850" s="68"/>
      <c r="YT5850" s="68"/>
      <c r="YU5850" s="68"/>
      <c r="YV5850" s="68"/>
      <c r="YW5850" s="68"/>
      <c r="YX5850" s="68">
        <v>0.99476100312342397</v>
      </c>
      <c r="YY5850" s="68"/>
      <c r="YZ5850" s="68"/>
      <c r="ZA5850" s="68"/>
      <c r="ZB5850" s="68"/>
      <c r="ZC5850" s="68"/>
      <c r="ZD5850" s="68"/>
    </row>
    <row r="5851" spans="658:680" x14ac:dyDescent="0.25">
      <c r="YH5851" s="68"/>
      <c r="YI5851" s="68"/>
      <c r="YJ5851" s="68"/>
      <c r="YK5851" s="68"/>
      <c r="YL5851" s="68"/>
      <c r="YM5851" s="68"/>
      <c r="YN5851" s="68"/>
      <c r="YO5851" s="68"/>
      <c r="YP5851" s="68"/>
      <c r="YQ5851" s="68"/>
      <c r="YR5851" s="68"/>
      <c r="YS5851" s="68"/>
      <c r="YT5851" s="68"/>
      <c r="YU5851" s="68"/>
      <c r="YV5851" s="68"/>
      <c r="YW5851" s="68"/>
      <c r="YX5851" s="68">
        <v>0.994752793858377</v>
      </c>
      <c r="YY5851" s="68"/>
      <c r="YZ5851" s="68"/>
      <c r="ZA5851" s="68"/>
      <c r="ZB5851" s="68"/>
      <c r="ZC5851" s="68"/>
      <c r="ZD5851" s="68"/>
    </row>
    <row r="5852" spans="658:680" x14ac:dyDescent="0.25">
      <c r="YH5852" s="68"/>
      <c r="YI5852" s="68"/>
      <c r="YJ5852" s="68"/>
      <c r="YK5852" s="68"/>
      <c r="YL5852" s="68"/>
      <c r="YM5852" s="68"/>
      <c r="YN5852" s="68"/>
      <c r="YO5852" s="68"/>
      <c r="YP5852" s="68"/>
      <c r="YQ5852" s="68"/>
      <c r="YR5852" s="68"/>
      <c r="YS5852" s="68"/>
      <c r="YT5852" s="68"/>
      <c r="YU5852" s="68"/>
      <c r="YV5852" s="68"/>
      <c r="YW5852" s="68"/>
      <c r="YX5852" s="68">
        <v>0.99471503092137503</v>
      </c>
      <c r="YY5852" s="68"/>
      <c r="YZ5852" s="68"/>
      <c r="ZA5852" s="68"/>
      <c r="ZB5852" s="68"/>
      <c r="ZC5852" s="68"/>
      <c r="ZD5852" s="68"/>
    </row>
    <row r="5853" spans="658:680" x14ac:dyDescent="0.25">
      <c r="YH5853" s="68"/>
      <c r="YI5853" s="68"/>
      <c r="YJ5853" s="68"/>
      <c r="YK5853" s="68"/>
      <c r="YL5853" s="68"/>
      <c r="YM5853" s="68"/>
      <c r="YN5853" s="68"/>
      <c r="YO5853" s="68"/>
      <c r="YP5853" s="68"/>
      <c r="YQ5853" s="68"/>
      <c r="YR5853" s="68"/>
      <c r="YS5853" s="68"/>
      <c r="YT5853" s="68"/>
      <c r="YU5853" s="68"/>
      <c r="YV5853" s="68"/>
      <c r="YW5853" s="68"/>
      <c r="YX5853" s="68">
        <v>0.99467724176460104</v>
      </c>
      <c r="YY5853" s="68"/>
      <c r="YZ5853" s="68"/>
      <c r="ZA5853" s="68"/>
      <c r="ZB5853" s="68"/>
      <c r="ZC5853" s="68"/>
      <c r="ZD5853" s="68"/>
    </row>
    <row r="5854" spans="658:680" x14ac:dyDescent="0.25">
      <c r="YH5854" s="68"/>
      <c r="YI5854" s="68"/>
      <c r="YJ5854" s="68"/>
      <c r="YK5854" s="68"/>
      <c r="YL5854" s="68"/>
      <c r="YM5854" s="68"/>
      <c r="YN5854" s="68"/>
      <c r="YO5854" s="68"/>
      <c r="YP5854" s="68"/>
      <c r="YQ5854" s="68"/>
      <c r="YR5854" s="68"/>
      <c r="YS5854" s="68"/>
      <c r="YT5854" s="68"/>
      <c r="YU5854" s="68"/>
      <c r="YV5854" s="68"/>
      <c r="YW5854" s="68"/>
      <c r="YX5854" s="68">
        <v>0.99466370797453296</v>
      </c>
      <c r="YY5854" s="68"/>
      <c r="YZ5854" s="68"/>
      <c r="ZA5854" s="68"/>
      <c r="ZB5854" s="68"/>
      <c r="ZC5854" s="68"/>
      <c r="ZD5854" s="68"/>
    </row>
    <row r="5855" spans="658:680" x14ac:dyDescent="0.25">
      <c r="YH5855" s="68"/>
      <c r="YI5855" s="68"/>
      <c r="YJ5855" s="68"/>
      <c r="YK5855" s="68"/>
      <c r="YL5855" s="68"/>
      <c r="YM5855" s="68"/>
      <c r="YN5855" s="68"/>
      <c r="YO5855" s="68"/>
      <c r="YP5855" s="68"/>
      <c r="YQ5855" s="68"/>
      <c r="YR5855" s="68"/>
      <c r="YS5855" s="68"/>
      <c r="YT5855" s="68"/>
      <c r="YU5855" s="68"/>
      <c r="YV5855" s="68"/>
      <c r="YW5855" s="68"/>
      <c r="YX5855" s="68">
        <v>0.99465801657888697</v>
      </c>
      <c r="YY5855" s="68"/>
      <c r="YZ5855" s="68"/>
      <c r="ZA5855" s="68"/>
      <c r="ZB5855" s="68"/>
      <c r="ZC5855" s="68"/>
      <c r="ZD5855" s="68"/>
    </row>
    <row r="5856" spans="658:680" x14ac:dyDescent="0.25">
      <c r="YH5856" s="68"/>
      <c r="YI5856" s="68"/>
      <c r="YJ5856" s="68"/>
      <c r="YK5856" s="68"/>
      <c r="YL5856" s="68"/>
      <c r="YM5856" s="68"/>
      <c r="YN5856" s="68"/>
      <c r="YO5856" s="68"/>
      <c r="YP5856" s="68"/>
      <c r="YQ5856" s="68"/>
      <c r="YR5856" s="68"/>
      <c r="YS5856" s="68"/>
      <c r="YT5856" s="68"/>
      <c r="YU5856" s="68"/>
      <c r="YV5856" s="68"/>
      <c r="YW5856" s="68"/>
      <c r="YX5856" s="68">
        <v>0.99463773434651603</v>
      </c>
      <c r="YY5856" s="68"/>
      <c r="YZ5856" s="68"/>
      <c r="ZA5856" s="68"/>
      <c r="ZB5856" s="68"/>
      <c r="ZC5856" s="68"/>
      <c r="ZD5856" s="68"/>
    </row>
    <row r="5857" spans="658:680" x14ac:dyDescent="0.25">
      <c r="YH5857" s="68"/>
      <c r="YI5857" s="68"/>
      <c r="YJ5857" s="68"/>
      <c r="YK5857" s="68"/>
      <c r="YL5857" s="68"/>
      <c r="YM5857" s="68"/>
      <c r="YN5857" s="68"/>
      <c r="YO5857" s="68"/>
      <c r="YP5857" s="68"/>
      <c r="YQ5857" s="68"/>
      <c r="YR5857" s="68"/>
      <c r="YS5857" s="68"/>
      <c r="YT5857" s="68"/>
      <c r="YU5857" s="68"/>
      <c r="YV5857" s="68"/>
      <c r="YW5857" s="68"/>
      <c r="YX5857" s="68">
        <v>0.99462584737579096</v>
      </c>
      <c r="YY5857" s="68"/>
      <c r="YZ5857" s="68"/>
      <c r="ZA5857" s="68"/>
      <c r="ZB5857" s="68"/>
      <c r="ZC5857" s="68"/>
      <c r="ZD5857" s="68"/>
    </row>
    <row r="5858" spans="658:680" x14ac:dyDescent="0.25">
      <c r="YH5858" s="68"/>
      <c r="YI5858" s="68"/>
      <c r="YJ5858" s="68"/>
      <c r="YK5858" s="68"/>
      <c r="YL5858" s="68"/>
      <c r="YM5858" s="68"/>
      <c r="YN5858" s="68"/>
      <c r="YO5858" s="68"/>
      <c r="YP5858" s="68"/>
      <c r="YQ5858" s="68"/>
      <c r="YR5858" s="68"/>
      <c r="YS5858" s="68"/>
      <c r="YT5858" s="68"/>
      <c r="YU5858" s="68"/>
      <c r="YV5858" s="68"/>
      <c r="YW5858" s="68"/>
      <c r="YX5858" s="68">
        <v>0.99461519267197995</v>
      </c>
      <c r="YY5858" s="68"/>
      <c r="YZ5858" s="68"/>
      <c r="ZA5858" s="68"/>
      <c r="ZB5858" s="68"/>
      <c r="ZC5858" s="68"/>
      <c r="ZD5858" s="68"/>
    </row>
    <row r="5859" spans="658:680" x14ac:dyDescent="0.25">
      <c r="YH5859" s="68"/>
      <c r="YI5859" s="68"/>
      <c r="YJ5859" s="68"/>
      <c r="YK5859" s="68"/>
      <c r="YL5859" s="68"/>
      <c r="YM5859" s="68"/>
      <c r="YN5859" s="68"/>
      <c r="YO5859" s="68"/>
      <c r="YP5859" s="68"/>
      <c r="YQ5859" s="68"/>
      <c r="YR5859" s="68"/>
      <c r="YS5859" s="68"/>
      <c r="YT5859" s="68"/>
      <c r="YU5859" s="68"/>
      <c r="YV5859" s="68"/>
      <c r="YW5859" s="68"/>
      <c r="YX5859" s="68">
        <v>0.99459654303544798</v>
      </c>
      <c r="YY5859" s="68"/>
      <c r="YZ5859" s="68"/>
      <c r="ZA5859" s="68"/>
      <c r="ZB5859" s="68"/>
      <c r="ZC5859" s="68"/>
      <c r="ZD5859" s="68"/>
    </row>
    <row r="5860" spans="658:680" x14ac:dyDescent="0.25">
      <c r="YH5860" s="68"/>
      <c r="YI5860" s="68"/>
      <c r="YJ5860" s="68"/>
      <c r="YK5860" s="68"/>
      <c r="YL5860" s="68"/>
      <c r="YM5860" s="68"/>
      <c r="YN5860" s="68"/>
      <c r="YO5860" s="68"/>
      <c r="YP5860" s="68"/>
      <c r="YQ5860" s="68"/>
      <c r="YR5860" s="68"/>
      <c r="YS5860" s="68"/>
      <c r="YT5860" s="68"/>
      <c r="YU5860" s="68"/>
      <c r="YV5860" s="68"/>
      <c r="YW5860" s="68"/>
      <c r="YX5860" s="68">
        <v>0.99458507758082704</v>
      </c>
      <c r="YY5860" s="68"/>
      <c r="YZ5860" s="68"/>
      <c r="ZA5860" s="68"/>
      <c r="ZB5860" s="68"/>
      <c r="ZC5860" s="68"/>
      <c r="ZD5860" s="68"/>
    </row>
    <row r="5861" spans="658:680" x14ac:dyDescent="0.25">
      <c r="YH5861" s="68"/>
      <c r="YI5861" s="68"/>
      <c r="YJ5861" s="68"/>
      <c r="YK5861" s="68"/>
      <c r="YL5861" s="68"/>
      <c r="YM5861" s="68"/>
      <c r="YN5861" s="68"/>
      <c r="YO5861" s="68"/>
      <c r="YP5861" s="68"/>
      <c r="YQ5861" s="68"/>
      <c r="YR5861" s="68"/>
      <c r="YS5861" s="68"/>
      <c r="YT5861" s="68"/>
      <c r="YU5861" s="68"/>
      <c r="YV5861" s="68"/>
      <c r="YW5861" s="68"/>
      <c r="YX5861" s="68">
        <v>0.99458288390086202</v>
      </c>
      <c r="YY5861" s="68"/>
      <c r="YZ5861" s="68"/>
      <c r="ZA5861" s="68"/>
      <c r="ZB5861" s="68"/>
      <c r="ZC5861" s="68"/>
      <c r="ZD5861" s="68"/>
    </row>
    <row r="5862" spans="658:680" x14ac:dyDescent="0.25">
      <c r="YH5862" s="68"/>
      <c r="YI5862" s="68"/>
      <c r="YJ5862" s="68"/>
      <c r="YK5862" s="68"/>
      <c r="YL5862" s="68"/>
      <c r="YM5862" s="68"/>
      <c r="YN5862" s="68"/>
      <c r="YO5862" s="68"/>
      <c r="YP5862" s="68"/>
      <c r="YQ5862" s="68"/>
      <c r="YR5862" s="68"/>
      <c r="YS5862" s="68"/>
      <c r="YT5862" s="68"/>
      <c r="YU5862" s="68"/>
      <c r="YV5862" s="68"/>
      <c r="YW5862" s="68"/>
      <c r="YX5862" s="68">
        <v>0.99457366880178699</v>
      </c>
      <c r="YY5862" s="68"/>
      <c r="YZ5862" s="68"/>
      <c r="ZA5862" s="68"/>
      <c r="ZB5862" s="68"/>
      <c r="ZC5862" s="68"/>
      <c r="ZD5862" s="68"/>
    </row>
    <row r="5863" spans="658:680" x14ac:dyDescent="0.25">
      <c r="YH5863" s="68"/>
      <c r="YI5863" s="68"/>
      <c r="YJ5863" s="68"/>
      <c r="YK5863" s="68"/>
      <c r="YL5863" s="68"/>
      <c r="YM5863" s="68"/>
      <c r="YN5863" s="68"/>
      <c r="YO5863" s="68"/>
      <c r="YP5863" s="68"/>
      <c r="YQ5863" s="68"/>
      <c r="YR5863" s="68"/>
      <c r="YS5863" s="68"/>
      <c r="YT5863" s="68"/>
      <c r="YU5863" s="68"/>
      <c r="YV5863" s="68"/>
      <c r="YW5863" s="68"/>
      <c r="YX5863" s="68">
        <v>0.99456111071966302</v>
      </c>
      <c r="YY5863" s="68"/>
      <c r="YZ5863" s="68"/>
      <c r="ZA5863" s="68"/>
      <c r="ZB5863" s="68"/>
      <c r="ZC5863" s="68"/>
      <c r="ZD5863" s="68"/>
    </row>
    <row r="5864" spans="658:680" x14ac:dyDescent="0.25">
      <c r="YH5864" s="68"/>
      <c r="YI5864" s="68"/>
      <c r="YJ5864" s="68"/>
      <c r="YK5864" s="68"/>
      <c r="YL5864" s="68"/>
      <c r="YM5864" s="68"/>
      <c r="YN5864" s="68"/>
      <c r="YO5864" s="68"/>
      <c r="YP5864" s="68"/>
      <c r="YQ5864" s="68"/>
      <c r="YR5864" s="68"/>
      <c r="YS5864" s="68"/>
      <c r="YT5864" s="68"/>
      <c r="YU5864" s="68"/>
      <c r="YV5864" s="68"/>
      <c r="YW5864" s="68"/>
      <c r="YX5864" s="68">
        <v>0.99455354844005495</v>
      </c>
      <c r="YY5864" s="68"/>
      <c r="YZ5864" s="68"/>
      <c r="ZA5864" s="68"/>
      <c r="ZB5864" s="68"/>
      <c r="ZC5864" s="68"/>
      <c r="ZD5864" s="68"/>
    </row>
    <row r="5865" spans="658:680" x14ac:dyDescent="0.25">
      <c r="YH5865" s="68"/>
      <c r="YI5865" s="68"/>
      <c r="YJ5865" s="68"/>
      <c r="YK5865" s="68"/>
      <c r="YL5865" s="68"/>
      <c r="YM5865" s="68"/>
      <c r="YN5865" s="68"/>
      <c r="YO5865" s="68"/>
      <c r="YP5865" s="68"/>
      <c r="YQ5865" s="68"/>
      <c r="YR5865" s="68"/>
      <c r="YS5865" s="68"/>
      <c r="YT5865" s="68"/>
      <c r="YU5865" s="68"/>
      <c r="YV5865" s="68"/>
      <c r="YW5865" s="68"/>
      <c r="YX5865" s="68">
        <v>0.99455348233587504</v>
      </c>
      <c r="YY5865" s="68"/>
      <c r="YZ5865" s="68"/>
      <c r="ZA5865" s="68"/>
      <c r="ZB5865" s="68"/>
      <c r="ZC5865" s="68"/>
      <c r="ZD5865" s="68"/>
    </row>
    <row r="5866" spans="658:680" x14ac:dyDescent="0.25">
      <c r="YH5866" s="68"/>
      <c r="YI5866" s="68"/>
      <c r="YJ5866" s="68"/>
      <c r="YK5866" s="68"/>
      <c r="YL5866" s="68"/>
      <c r="YM5866" s="68"/>
      <c r="YN5866" s="68"/>
      <c r="YO5866" s="68"/>
      <c r="YP5866" s="68"/>
      <c r="YQ5866" s="68"/>
      <c r="YR5866" s="68"/>
      <c r="YS5866" s="68"/>
      <c r="YT5866" s="68"/>
      <c r="YU5866" s="68"/>
      <c r="YV5866" s="68"/>
      <c r="YW5866" s="68"/>
      <c r="YX5866" s="68">
        <v>0.99454518578420903</v>
      </c>
      <c r="YY5866" s="68"/>
      <c r="YZ5866" s="68"/>
      <c r="ZA5866" s="68"/>
      <c r="ZB5866" s="68"/>
      <c r="ZC5866" s="68"/>
      <c r="ZD5866" s="68"/>
    </row>
    <row r="5867" spans="658:680" x14ac:dyDescent="0.25">
      <c r="YH5867" s="68"/>
      <c r="YI5867" s="68"/>
      <c r="YJ5867" s="68"/>
      <c r="YK5867" s="68"/>
      <c r="YL5867" s="68"/>
      <c r="YM5867" s="68"/>
      <c r="YN5867" s="68"/>
      <c r="YO5867" s="68"/>
      <c r="YP5867" s="68"/>
      <c r="YQ5867" s="68"/>
      <c r="YR5867" s="68"/>
      <c r="YS5867" s="68"/>
      <c r="YT5867" s="68"/>
      <c r="YU5867" s="68"/>
      <c r="YV5867" s="68"/>
      <c r="YW5867" s="68"/>
      <c r="YX5867" s="68">
        <v>0.99453901441694903</v>
      </c>
      <c r="YY5867" s="68"/>
      <c r="YZ5867" s="68"/>
      <c r="ZA5867" s="68"/>
      <c r="ZB5867" s="68"/>
      <c r="ZC5867" s="68"/>
      <c r="ZD5867" s="68"/>
    </row>
    <row r="5868" spans="658:680" x14ac:dyDescent="0.25">
      <c r="YH5868" s="68"/>
      <c r="YI5868" s="68"/>
      <c r="YJ5868" s="68"/>
      <c r="YK5868" s="68"/>
      <c r="YL5868" s="68"/>
      <c r="YM5868" s="68"/>
      <c r="YN5868" s="68"/>
      <c r="YO5868" s="68"/>
      <c r="YP5868" s="68"/>
      <c r="YQ5868" s="68"/>
      <c r="YR5868" s="68"/>
      <c r="YS5868" s="68"/>
      <c r="YT5868" s="68"/>
      <c r="YU5868" s="68"/>
      <c r="YV5868" s="68"/>
      <c r="YW5868" s="68"/>
      <c r="YX5868" s="68">
        <v>0.99449558654603298</v>
      </c>
      <c r="YY5868" s="68"/>
      <c r="YZ5868" s="68"/>
      <c r="ZA5868" s="68"/>
      <c r="ZB5868" s="68"/>
      <c r="ZC5868" s="68"/>
      <c r="ZD5868" s="68"/>
    </row>
    <row r="5869" spans="658:680" x14ac:dyDescent="0.25">
      <c r="YH5869" s="68"/>
      <c r="YI5869" s="68"/>
      <c r="YJ5869" s="68"/>
      <c r="YK5869" s="68"/>
      <c r="YL5869" s="68"/>
      <c r="YM5869" s="68"/>
      <c r="YN5869" s="68"/>
      <c r="YO5869" s="68"/>
      <c r="YP5869" s="68"/>
      <c r="YQ5869" s="68"/>
      <c r="YR5869" s="68"/>
      <c r="YS5869" s="68"/>
      <c r="YT5869" s="68"/>
      <c r="YU5869" s="68"/>
      <c r="YV5869" s="68"/>
      <c r="YW5869" s="68"/>
      <c r="YX5869" s="68">
        <v>0.99449418949802504</v>
      </c>
      <c r="YY5869" s="68"/>
      <c r="YZ5869" s="68"/>
      <c r="ZA5869" s="68"/>
      <c r="ZB5869" s="68"/>
      <c r="ZC5869" s="68"/>
      <c r="ZD5869" s="68"/>
    </row>
    <row r="5870" spans="658:680" x14ac:dyDescent="0.25">
      <c r="YH5870" s="68"/>
      <c r="YI5870" s="68"/>
      <c r="YJ5870" s="68"/>
      <c r="YK5870" s="68"/>
      <c r="YL5870" s="68"/>
      <c r="YM5870" s="68"/>
      <c r="YN5870" s="68"/>
      <c r="YO5870" s="68"/>
      <c r="YP5870" s="68"/>
      <c r="YQ5870" s="68"/>
      <c r="YR5870" s="68"/>
      <c r="YS5870" s="68"/>
      <c r="YT5870" s="68"/>
      <c r="YU5870" s="68"/>
      <c r="YV5870" s="68"/>
      <c r="YW5870" s="68"/>
      <c r="YX5870" s="68">
        <v>0.99448398652497105</v>
      </c>
      <c r="YY5870" s="68"/>
      <c r="YZ5870" s="68"/>
      <c r="ZA5870" s="68"/>
      <c r="ZB5870" s="68"/>
      <c r="ZC5870" s="68"/>
      <c r="ZD5870" s="68"/>
    </row>
    <row r="5871" spans="658:680" x14ac:dyDescent="0.25">
      <c r="YH5871" s="68"/>
      <c r="YI5871" s="68"/>
      <c r="YJ5871" s="68"/>
      <c r="YK5871" s="68"/>
      <c r="YL5871" s="68"/>
      <c r="YM5871" s="68"/>
      <c r="YN5871" s="68"/>
      <c r="YO5871" s="68"/>
      <c r="YP5871" s="68"/>
      <c r="YQ5871" s="68"/>
      <c r="YR5871" s="68"/>
      <c r="YS5871" s="68"/>
      <c r="YT5871" s="68"/>
      <c r="YU5871" s="68"/>
      <c r="YV5871" s="68"/>
      <c r="YW5871" s="68"/>
      <c r="YX5871" s="68">
        <v>0.99447398514525298</v>
      </c>
      <c r="YY5871" s="68"/>
      <c r="YZ5871" s="68"/>
      <c r="ZA5871" s="68"/>
      <c r="ZB5871" s="68"/>
      <c r="ZC5871" s="68"/>
      <c r="ZD5871" s="68"/>
    </row>
    <row r="5872" spans="658:680" x14ac:dyDescent="0.25">
      <c r="YH5872" s="68"/>
      <c r="YI5872" s="68"/>
      <c r="YJ5872" s="68"/>
      <c r="YK5872" s="68"/>
      <c r="YL5872" s="68"/>
      <c r="YM5872" s="68"/>
      <c r="YN5872" s="68"/>
      <c r="YO5872" s="68"/>
      <c r="YP5872" s="68"/>
      <c r="YQ5872" s="68"/>
      <c r="YR5872" s="68"/>
      <c r="YS5872" s="68"/>
      <c r="YT5872" s="68"/>
      <c r="YU5872" s="68"/>
      <c r="YV5872" s="68"/>
      <c r="YW5872" s="68"/>
      <c r="YX5872" s="68">
        <v>0.99447398514525298</v>
      </c>
      <c r="YY5872" s="68"/>
      <c r="YZ5872" s="68"/>
      <c r="ZA5872" s="68"/>
      <c r="ZB5872" s="68"/>
      <c r="ZC5872" s="68"/>
      <c r="ZD5872" s="68"/>
    </row>
    <row r="5873" spans="658:680" x14ac:dyDescent="0.25">
      <c r="YH5873" s="68"/>
      <c r="YI5873" s="68"/>
      <c r="YJ5873" s="68"/>
      <c r="YK5873" s="68"/>
      <c r="YL5873" s="68"/>
      <c r="YM5873" s="68"/>
      <c r="YN5873" s="68"/>
      <c r="YO5873" s="68"/>
      <c r="YP5873" s="68"/>
      <c r="YQ5873" s="68"/>
      <c r="YR5873" s="68"/>
      <c r="YS5873" s="68"/>
      <c r="YT5873" s="68"/>
      <c r="YU5873" s="68"/>
      <c r="YV5873" s="68"/>
      <c r="YW5873" s="68"/>
      <c r="YX5873" s="68">
        <v>0.99447398514525298</v>
      </c>
      <c r="YY5873" s="68"/>
      <c r="YZ5873" s="68"/>
      <c r="ZA5873" s="68"/>
      <c r="ZB5873" s="68"/>
      <c r="ZC5873" s="68"/>
      <c r="ZD5873" s="68"/>
    </row>
    <row r="5874" spans="658:680" x14ac:dyDescent="0.25">
      <c r="YH5874" s="68"/>
      <c r="YI5874" s="68"/>
      <c r="YJ5874" s="68"/>
      <c r="YK5874" s="68"/>
      <c r="YL5874" s="68"/>
      <c r="YM5874" s="68"/>
      <c r="YN5874" s="68"/>
      <c r="YO5874" s="68"/>
      <c r="YP5874" s="68"/>
      <c r="YQ5874" s="68"/>
      <c r="YR5874" s="68"/>
      <c r="YS5874" s="68"/>
      <c r="YT5874" s="68"/>
      <c r="YU5874" s="68"/>
      <c r="YV5874" s="68"/>
      <c r="YW5874" s="68"/>
      <c r="YX5874" s="68">
        <v>0.99447398514525298</v>
      </c>
      <c r="YY5874" s="68"/>
      <c r="YZ5874" s="68"/>
      <c r="ZA5874" s="68"/>
      <c r="ZB5874" s="68"/>
      <c r="ZC5874" s="68"/>
      <c r="ZD5874" s="68"/>
    </row>
    <row r="5875" spans="658:680" x14ac:dyDescent="0.25">
      <c r="YH5875" s="68"/>
      <c r="YI5875" s="68"/>
      <c r="YJ5875" s="68"/>
      <c r="YK5875" s="68"/>
      <c r="YL5875" s="68"/>
      <c r="YM5875" s="68"/>
      <c r="YN5875" s="68"/>
      <c r="YO5875" s="68"/>
      <c r="YP5875" s="68"/>
      <c r="YQ5875" s="68"/>
      <c r="YR5875" s="68"/>
      <c r="YS5875" s="68"/>
      <c r="YT5875" s="68"/>
      <c r="YU5875" s="68"/>
      <c r="YV5875" s="68"/>
      <c r="YW5875" s="68"/>
      <c r="YX5875" s="68">
        <v>0.99447398514525298</v>
      </c>
      <c r="YY5875" s="68"/>
      <c r="YZ5875" s="68"/>
      <c r="ZA5875" s="68"/>
      <c r="ZB5875" s="68"/>
      <c r="ZC5875" s="68"/>
      <c r="ZD5875" s="68"/>
    </row>
    <row r="5876" spans="658:680" x14ac:dyDescent="0.25">
      <c r="YH5876" s="68"/>
      <c r="YI5876" s="68"/>
      <c r="YJ5876" s="68"/>
      <c r="YK5876" s="68"/>
      <c r="YL5876" s="68"/>
      <c r="YM5876" s="68"/>
      <c r="YN5876" s="68"/>
      <c r="YO5876" s="68"/>
      <c r="YP5876" s="68"/>
      <c r="YQ5876" s="68"/>
      <c r="YR5876" s="68"/>
      <c r="YS5876" s="68"/>
      <c r="YT5876" s="68"/>
      <c r="YU5876" s="68"/>
      <c r="YV5876" s="68"/>
      <c r="YW5876" s="68"/>
      <c r="YX5876" s="68">
        <v>0.99447398514525298</v>
      </c>
      <c r="YY5876" s="68"/>
      <c r="YZ5876" s="68"/>
      <c r="ZA5876" s="68"/>
      <c r="ZB5876" s="68"/>
      <c r="ZC5876" s="68"/>
      <c r="ZD5876" s="68"/>
    </row>
    <row r="5877" spans="658:680" x14ac:dyDescent="0.25">
      <c r="YH5877" s="68"/>
      <c r="YI5877" s="68"/>
      <c r="YJ5877" s="68"/>
      <c r="YK5877" s="68"/>
      <c r="YL5877" s="68"/>
      <c r="YM5877" s="68"/>
      <c r="YN5877" s="68"/>
      <c r="YO5877" s="68"/>
      <c r="YP5877" s="68"/>
      <c r="YQ5877" s="68"/>
      <c r="YR5877" s="68"/>
      <c r="YS5877" s="68"/>
      <c r="YT5877" s="68"/>
      <c r="YU5877" s="68"/>
      <c r="YV5877" s="68"/>
      <c r="YW5877" s="68"/>
      <c r="YX5877" s="68">
        <v>0.99445450419003001</v>
      </c>
      <c r="YY5877" s="68"/>
      <c r="YZ5877" s="68"/>
      <c r="ZA5877" s="68"/>
      <c r="ZB5877" s="68"/>
      <c r="ZC5877" s="68"/>
      <c r="ZD5877" s="68"/>
    </row>
    <row r="5878" spans="658:680" x14ac:dyDescent="0.25">
      <c r="YH5878" s="68"/>
      <c r="YI5878" s="68"/>
      <c r="YJ5878" s="68"/>
      <c r="YK5878" s="68"/>
      <c r="YL5878" s="68"/>
      <c r="YM5878" s="68"/>
      <c r="YN5878" s="68"/>
      <c r="YO5878" s="68"/>
      <c r="YP5878" s="68"/>
      <c r="YQ5878" s="68"/>
      <c r="YR5878" s="68"/>
      <c r="YS5878" s="68"/>
      <c r="YT5878" s="68"/>
      <c r="YU5878" s="68"/>
      <c r="YV5878" s="68"/>
      <c r="YW5878" s="68"/>
      <c r="YX5878" s="68">
        <v>0.99442541967415798</v>
      </c>
      <c r="YY5878" s="68"/>
      <c r="YZ5878" s="68"/>
      <c r="ZA5878" s="68"/>
      <c r="ZB5878" s="68"/>
      <c r="ZC5878" s="68"/>
      <c r="ZD5878" s="68"/>
    </row>
    <row r="5879" spans="658:680" x14ac:dyDescent="0.25">
      <c r="YH5879" s="68"/>
      <c r="YI5879" s="68"/>
      <c r="YJ5879" s="68"/>
      <c r="YK5879" s="68"/>
      <c r="YL5879" s="68"/>
      <c r="YM5879" s="68"/>
      <c r="YN5879" s="68"/>
      <c r="YO5879" s="68"/>
      <c r="YP5879" s="68"/>
      <c r="YQ5879" s="68"/>
      <c r="YR5879" s="68"/>
      <c r="YS5879" s="68"/>
      <c r="YT5879" s="68"/>
      <c r="YU5879" s="68"/>
      <c r="YV5879" s="68"/>
      <c r="YW5879" s="68"/>
      <c r="YX5879" s="68">
        <v>0.99442211357518695</v>
      </c>
      <c r="YY5879" s="68"/>
      <c r="YZ5879" s="68"/>
      <c r="ZA5879" s="68"/>
      <c r="ZB5879" s="68"/>
      <c r="ZC5879" s="68"/>
      <c r="ZD5879" s="68"/>
    </row>
    <row r="5880" spans="658:680" x14ac:dyDescent="0.25">
      <c r="YH5880" s="68"/>
      <c r="YI5880" s="68"/>
      <c r="YJ5880" s="68"/>
      <c r="YK5880" s="68"/>
      <c r="YL5880" s="68"/>
      <c r="YM5880" s="68"/>
      <c r="YN5880" s="68"/>
      <c r="YO5880" s="68"/>
      <c r="YP5880" s="68"/>
      <c r="YQ5880" s="68"/>
      <c r="YR5880" s="68"/>
      <c r="YS5880" s="68"/>
      <c r="YT5880" s="68"/>
      <c r="YU5880" s="68"/>
      <c r="YV5880" s="68"/>
      <c r="YW5880" s="68"/>
      <c r="YX5880" s="68">
        <v>0.99440949258231104</v>
      </c>
      <c r="YY5880" s="68"/>
      <c r="YZ5880" s="68"/>
      <c r="ZA5880" s="68"/>
      <c r="ZB5880" s="68"/>
      <c r="ZC5880" s="68"/>
      <c r="ZD5880" s="68"/>
    </row>
    <row r="5881" spans="658:680" x14ac:dyDescent="0.25">
      <c r="YH5881" s="68"/>
      <c r="YI5881" s="68"/>
      <c r="YJ5881" s="68"/>
      <c r="YK5881" s="68"/>
      <c r="YL5881" s="68"/>
      <c r="YM5881" s="68"/>
      <c r="YN5881" s="68"/>
      <c r="YO5881" s="68"/>
      <c r="YP5881" s="68"/>
      <c r="YQ5881" s="68"/>
      <c r="YR5881" s="68"/>
      <c r="YS5881" s="68"/>
      <c r="YT5881" s="68"/>
      <c r="YU5881" s="68"/>
      <c r="YV5881" s="68"/>
      <c r="YW5881" s="68"/>
      <c r="YX5881" s="68">
        <v>0.99439383207655996</v>
      </c>
      <c r="YY5881" s="68"/>
      <c r="YZ5881" s="68"/>
      <c r="ZA5881" s="68"/>
      <c r="ZB5881" s="68"/>
      <c r="ZC5881" s="68"/>
      <c r="ZD5881" s="68"/>
    </row>
    <row r="5882" spans="658:680" x14ac:dyDescent="0.25">
      <c r="YH5882" s="68"/>
      <c r="YI5882" s="68"/>
      <c r="YJ5882" s="68"/>
      <c r="YK5882" s="68"/>
      <c r="YL5882" s="68"/>
      <c r="YM5882" s="68"/>
      <c r="YN5882" s="68"/>
      <c r="YO5882" s="68"/>
      <c r="YP5882" s="68"/>
      <c r="YQ5882" s="68"/>
      <c r="YR5882" s="68"/>
      <c r="YS5882" s="68"/>
      <c r="YT5882" s="68"/>
      <c r="YU5882" s="68"/>
      <c r="YV5882" s="68"/>
      <c r="YW5882" s="68"/>
      <c r="YX5882" s="68">
        <v>0.99439010011019402</v>
      </c>
      <c r="YY5882" s="68"/>
      <c r="YZ5882" s="68"/>
      <c r="ZA5882" s="68"/>
      <c r="ZB5882" s="68"/>
      <c r="ZC5882" s="68"/>
      <c r="ZD5882" s="68"/>
    </row>
    <row r="5883" spans="658:680" x14ac:dyDescent="0.25">
      <c r="YH5883" s="68"/>
      <c r="YI5883" s="68"/>
      <c r="YJ5883" s="68"/>
      <c r="YK5883" s="68"/>
      <c r="YL5883" s="68"/>
      <c r="YM5883" s="68"/>
      <c r="YN5883" s="68"/>
      <c r="YO5883" s="68"/>
      <c r="YP5883" s="68"/>
      <c r="YQ5883" s="68"/>
      <c r="YR5883" s="68"/>
      <c r="YS5883" s="68"/>
      <c r="YT5883" s="68"/>
      <c r="YU5883" s="68"/>
      <c r="YV5883" s="68"/>
      <c r="YW5883" s="68"/>
      <c r="YX5883" s="68">
        <v>0.99438761010808696</v>
      </c>
      <c r="YY5883" s="68"/>
      <c r="YZ5883" s="68"/>
      <c r="ZA5883" s="68"/>
      <c r="ZB5883" s="68"/>
      <c r="ZC5883" s="68"/>
      <c r="ZD5883" s="68"/>
    </row>
    <row r="5884" spans="658:680" x14ac:dyDescent="0.25">
      <c r="YH5884" s="68"/>
      <c r="YI5884" s="68"/>
      <c r="YJ5884" s="68"/>
      <c r="YK5884" s="68"/>
      <c r="YL5884" s="68"/>
      <c r="YM5884" s="68"/>
      <c r="YN5884" s="68"/>
      <c r="YO5884" s="68"/>
      <c r="YP5884" s="68"/>
      <c r="YQ5884" s="68"/>
      <c r="YR5884" s="68"/>
      <c r="YS5884" s="68"/>
      <c r="YT5884" s="68"/>
      <c r="YU5884" s="68"/>
      <c r="YV5884" s="68"/>
      <c r="YW5884" s="68"/>
      <c r="YX5884" s="68">
        <v>0.99438295808274302</v>
      </c>
      <c r="YY5884" s="68"/>
      <c r="YZ5884" s="68"/>
      <c r="ZA5884" s="68"/>
      <c r="ZB5884" s="68"/>
      <c r="ZC5884" s="68"/>
      <c r="ZD5884" s="68"/>
    </row>
    <row r="5885" spans="658:680" x14ac:dyDescent="0.25">
      <c r="YH5885" s="68"/>
      <c r="YI5885" s="68"/>
      <c r="YJ5885" s="68"/>
      <c r="YK5885" s="68"/>
      <c r="YL5885" s="68"/>
      <c r="YM5885" s="68"/>
      <c r="YN5885" s="68"/>
      <c r="YO5885" s="68"/>
      <c r="YP5885" s="68"/>
      <c r="YQ5885" s="68"/>
      <c r="YR5885" s="68"/>
      <c r="YS5885" s="68"/>
      <c r="YT5885" s="68"/>
      <c r="YU5885" s="68"/>
      <c r="YV5885" s="68"/>
      <c r="YW5885" s="68"/>
      <c r="YX5885" s="68">
        <v>0.994374116325071</v>
      </c>
      <c r="YY5885" s="68"/>
      <c r="YZ5885" s="68"/>
      <c r="ZA5885" s="68"/>
      <c r="ZB5885" s="68"/>
      <c r="ZC5885" s="68"/>
      <c r="ZD5885" s="68"/>
    </row>
    <row r="5886" spans="658:680" x14ac:dyDescent="0.25">
      <c r="YH5886" s="68"/>
      <c r="YI5886" s="68"/>
      <c r="YJ5886" s="68"/>
      <c r="YK5886" s="68"/>
      <c r="YL5886" s="68"/>
      <c r="YM5886" s="68"/>
      <c r="YN5886" s="68"/>
      <c r="YO5886" s="68"/>
      <c r="YP5886" s="68"/>
      <c r="YQ5886" s="68"/>
      <c r="YR5886" s="68"/>
      <c r="YS5886" s="68"/>
      <c r="YT5886" s="68"/>
      <c r="YU5886" s="68"/>
      <c r="YV5886" s="68"/>
      <c r="YW5886" s="68"/>
      <c r="YX5886" s="68">
        <v>0.99434899510185204</v>
      </c>
      <c r="YY5886" s="68"/>
      <c r="YZ5886" s="68"/>
      <c r="ZA5886" s="68"/>
      <c r="ZB5886" s="68"/>
      <c r="ZC5886" s="68"/>
      <c r="ZD5886" s="68"/>
    </row>
    <row r="5887" spans="658:680" x14ac:dyDescent="0.25">
      <c r="YH5887" s="68"/>
      <c r="YI5887" s="68"/>
      <c r="YJ5887" s="68"/>
      <c r="YK5887" s="68"/>
      <c r="YL5887" s="68"/>
      <c r="YM5887" s="68"/>
      <c r="YN5887" s="68"/>
      <c r="YO5887" s="68"/>
      <c r="YP5887" s="68"/>
      <c r="YQ5887" s="68"/>
      <c r="YR5887" s="68"/>
      <c r="YS5887" s="68"/>
      <c r="YT5887" s="68"/>
      <c r="YU5887" s="68"/>
      <c r="YV5887" s="68"/>
      <c r="YW5887" s="68"/>
      <c r="YX5887" s="68">
        <v>0.99434656046212899</v>
      </c>
      <c r="YY5887" s="68"/>
      <c r="YZ5887" s="68"/>
      <c r="ZA5887" s="68"/>
      <c r="ZB5887" s="68"/>
      <c r="ZC5887" s="68"/>
      <c r="ZD5887" s="68"/>
    </row>
    <row r="5888" spans="658:680" x14ac:dyDescent="0.25">
      <c r="YH5888" s="68"/>
      <c r="YI5888" s="68"/>
      <c r="YJ5888" s="68"/>
      <c r="YK5888" s="68"/>
      <c r="YL5888" s="68"/>
      <c r="YM5888" s="68"/>
      <c r="YN5888" s="68"/>
      <c r="YO5888" s="68"/>
      <c r="YP5888" s="68"/>
      <c r="YQ5888" s="68"/>
      <c r="YR5888" s="68"/>
      <c r="YS5888" s="68"/>
      <c r="YT5888" s="68"/>
      <c r="YU5888" s="68"/>
      <c r="YV5888" s="68"/>
      <c r="YW5888" s="68"/>
      <c r="YX5888" s="68">
        <v>0.99434050891276105</v>
      </c>
      <c r="YY5888" s="68"/>
      <c r="YZ5888" s="68"/>
      <c r="ZA5888" s="68"/>
      <c r="ZB5888" s="68"/>
      <c r="ZC5888" s="68"/>
      <c r="ZD5888" s="68"/>
    </row>
    <row r="5889" spans="658:680" x14ac:dyDescent="0.25">
      <c r="YH5889" s="68"/>
      <c r="YI5889" s="68"/>
      <c r="YJ5889" s="68"/>
      <c r="YK5889" s="68"/>
      <c r="YL5889" s="68"/>
      <c r="YM5889" s="68"/>
      <c r="YN5889" s="68"/>
      <c r="YO5889" s="68"/>
      <c r="YP5889" s="68"/>
      <c r="YQ5889" s="68"/>
      <c r="YR5889" s="68"/>
      <c r="YS5889" s="68"/>
      <c r="YT5889" s="68"/>
      <c r="YU5889" s="68"/>
      <c r="YV5889" s="68"/>
      <c r="YW5889" s="68"/>
      <c r="YX5889" s="68">
        <v>0.99432759038178797</v>
      </c>
      <c r="YY5889" s="68"/>
      <c r="YZ5889" s="68"/>
      <c r="ZA5889" s="68"/>
      <c r="ZB5889" s="68"/>
      <c r="ZC5889" s="68"/>
      <c r="ZD5889" s="68"/>
    </row>
    <row r="5890" spans="658:680" x14ac:dyDescent="0.25">
      <c r="YH5890" s="68"/>
      <c r="YI5890" s="68"/>
      <c r="YJ5890" s="68"/>
      <c r="YK5890" s="68"/>
      <c r="YL5890" s="68"/>
      <c r="YM5890" s="68"/>
      <c r="YN5890" s="68"/>
      <c r="YO5890" s="68"/>
      <c r="YP5890" s="68"/>
      <c r="YQ5890" s="68"/>
      <c r="YR5890" s="68"/>
      <c r="YS5890" s="68"/>
      <c r="YT5890" s="68"/>
      <c r="YU5890" s="68"/>
      <c r="YV5890" s="68"/>
      <c r="YW5890" s="68"/>
      <c r="YX5890" s="68">
        <v>0.99432488258080298</v>
      </c>
      <c r="YY5890" s="68"/>
      <c r="YZ5890" s="68"/>
      <c r="ZA5890" s="68"/>
      <c r="ZB5890" s="68"/>
      <c r="ZC5890" s="68"/>
      <c r="ZD5890" s="68"/>
    </row>
    <row r="5891" spans="658:680" x14ac:dyDescent="0.25">
      <c r="YH5891" s="68"/>
      <c r="YI5891" s="68"/>
      <c r="YJ5891" s="68"/>
      <c r="YK5891" s="68"/>
      <c r="YL5891" s="68"/>
      <c r="YM5891" s="68"/>
      <c r="YN5891" s="68"/>
      <c r="YO5891" s="68"/>
      <c r="YP5891" s="68"/>
      <c r="YQ5891" s="68"/>
      <c r="YR5891" s="68"/>
      <c r="YS5891" s="68"/>
      <c r="YT5891" s="68"/>
      <c r="YU5891" s="68"/>
      <c r="YV5891" s="68"/>
      <c r="YW5891" s="68"/>
      <c r="YX5891" s="68">
        <v>0.99430674673142705</v>
      </c>
      <c r="YY5891" s="68"/>
      <c r="YZ5891" s="68"/>
      <c r="ZA5891" s="68"/>
      <c r="ZB5891" s="68"/>
      <c r="ZC5891" s="68"/>
      <c r="ZD5891" s="68"/>
    </row>
    <row r="5892" spans="658:680" x14ac:dyDescent="0.25">
      <c r="YH5892" s="68"/>
      <c r="YI5892" s="68"/>
      <c r="YJ5892" s="68"/>
      <c r="YK5892" s="68"/>
      <c r="YL5892" s="68"/>
      <c r="YM5892" s="68"/>
      <c r="YN5892" s="68"/>
      <c r="YO5892" s="68"/>
      <c r="YP5892" s="68"/>
      <c r="YQ5892" s="68"/>
      <c r="YR5892" s="68"/>
      <c r="YS5892" s="68"/>
      <c r="YT5892" s="68"/>
      <c r="YU5892" s="68"/>
      <c r="YV5892" s="68"/>
      <c r="YW5892" s="68"/>
      <c r="YX5892" s="68">
        <v>0.99430650561099299</v>
      </c>
      <c r="YY5892" s="68"/>
      <c r="YZ5892" s="68"/>
      <c r="ZA5892" s="68"/>
      <c r="ZB5892" s="68"/>
      <c r="ZC5892" s="68"/>
      <c r="ZD5892" s="68"/>
    </row>
    <row r="5893" spans="658:680" x14ac:dyDescent="0.25">
      <c r="YH5893" s="68"/>
      <c r="YI5893" s="68"/>
      <c r="YJ5893" s="68"/>
      <c r="YK5893" s="68"/>
      <c r="YL5893" s="68"/>
      <c r="YM5893" s="68"/>
      <c r="YN5893" s="68"/>
      <c r="YO5893" s="68"/>
      <c r="YP5893" s="68"/>
      <c r="YQ5893" s="68"/>
      <c r="YR5893" s="68"/>
      <c r="YS5893" s="68"/>
      <c r="YT5893" s="68"/>
      <c r="YU5893" s="68"/>
      <c r="YV5893" s="68"/>
      <c r="YW5893" s="68"/>
      <c r="YX5893" s="68">
        <v>0.99430502454602898</v>
      </c>
      <c r="YY5893" s="68"/>
      <c r="YZ5893" s="68"/>
      <c r="ZA5893" s="68"/>
      <c r="ZB5893" s="68"/>
      <c r="ZC5893" s="68"/>
      <c r="ZD5893" s="68"/>
    </row>
    <row r="5894" spans="658:680" x14ac:dyDescent="0.25">
      <c r="YH5894" s="68"/>
      <c r="YI5894" s="68"/>
      <c r="YJ5894" s="68"/>
      <c r="YK5894" s="68"/>
      <c r="YL5894" s="68"/>
      <c r="YM5894" s="68"/>
      <c r="YN5894" s="68"/>
      <c r="YO5894" s="68"/>
      <c r="YP5894" s="68"/>
      <c r="YQ5894" s="68"/>
      <c r="YR5894" s="68"/>
      <c r="YS5894" s="68"/>
      <c r="YT5894" s="68"/>
      <c r="YU5894" s="68"/>
      <c r="YV5894" s="68"/>
      <c r="YW5894" s="68"/>
      <c r="YX5894" s="68">
        <v>0.99427590349620698</v>
      </c>
      <c r="YY5894" s="68"/>
      <c r="YZ5894" s="68"/>
      <c r="ZA5894" s="68"/>
      <c r="ZB5894" s="68"/>
      <c r="ZC5894" s="68"/>
      <c r="ZD5894" s="68"/>
    </row>
    <row r="5895" spans="658:680" x14ac:dyDescent="0.25">
      <c r="YH5895" s="68"/>
      <c r="YI5895" s="68"/>
      <c r="YJ5895" s="68"/>
      <c r="YK5895" s="68"/>
      <c r="YL5895" s="68"/>
      <c r="YM5895" s="68"/>
      <c r="YN5895" s="68"/>
      <c r="YO5895" s="68"/>
      <c r="YP5895" s="68"/>
      <c r="YQ5895" s="68"/>
      <c r="YR5895" s="68"/>
      <c r="YS5895" s="68"/>
      <c r="YT5895" s="68"/>
      <c r="YU5895" s="68"/>
      <c r="YV5895" s="68"/>
      <c r="YW5895" s="68"/>
      <c r="YX5895" s="68">
        <v>0.99426989871014204</v>
      </c>
      <c r="YY5895" s="68"/>
      <c r="YZ5895" s="68"/>
      <c r="ZA5895" s="68"/>
      <c r="ZB5895" s="68"/>
      <c r="ZC5895" s="68"/>
      <c r="ZD5895" s="68"/>
    </row>
    <row r="5896" spans="658:680" x14ac:dyDescent="0.25">
      <c r="YH5896" s="68"/>
      <c r="YI5896" s="68"/>
      <c r="YJ5896" s="68"/>
      <c r="YK5896" s="68"/>
      <c r="YL5896" s="68"/>
      <c r="YM5896" s="68"/>
      <c r="YN5896" s="68"/>
      <c r="YO5896" s="68"/>
      <c r="YP5896" s="68"/>
      <c r="YQ5896" s="68"/>
      <c r="YR5896" s="68"/>
      <c r="YS5896" s="68"/>
      <c r="YT5896" s="68"/>
      <c r="YU5896" s="68"/>
      <c r="YV5896" s="68"/>
      <c r="YW5896" s="68"/>
      <c r="YX5896" s="68">
        <v>0.99426531451798295</v>
      </c>
      <c r="YY5896" s="68"/>
      <c r="YZ5896" s="68"/>
      <c r="ZA5896" s="68"/>
      <c r="ZB5896" s="68"/>
      <c r="ZC5896" s="68"/>
      <c r="ZD5896" s="68"/>
    </row>
    <row r="5897" spans="658:680" x14ac:dyDescent="0.25">
      <c r="YH5897" s="68"/>
      <c r="YI5897" s="68"/>
      <c r="YJ5897" s="68"/>
      <c r="YK5897" s="68"/>
      <c r="YL5897" s="68"/>
      <c r="YM5897" s="68"/>
      <c r="YN5897" s="68"/>
      <c r="YO5897" s="68"/>
      <c r="YP5897" s="68"/>
      <c r="YQ5897" s="68"/>
      <c r="YR5897" s="68"/>
      <c r="YS5897" s="68"/>
      <c r="YT5897" s="68"/>
      <c r="YU5897" s="68"/>
      <c r="YV5897" s="68"/>
      <c r="YW5897" s="68"/>
      <c r="YX5897" s="68">
        <v>0.99425160504150001</v>
      </c>
      <c r="YY5897" s="68"/>
      <c r="YZ5897" s="68"/>
      <c r="ZA5897" s="68"/>
      <c r="ZB5897" s="68"/>
      <c r="ZC5897" s="68"/>
      <c r="ZD5897" s="68"/>
    </row>
    <row r="5898" spans="658:680" x14ac:dyDescent="0.25">
      <c r="YH5898" s="68"/>
      <c r="YI5898" s="68"/>
      <c r="YJ5898" s="68"/>
      <c r="YK5898" s="68"/>
      <c r="YL5898" s="68"/>
      <c r="YM5898" s="68"/>
      <c r="YN5898" s="68"/>
      <c r="YO5898" s="68"/>
      <c r="YP5898" s="68"/>
      <c r="YQ5898" s="68"/>
      <c r="YR5898" s="68"/>
      <c r="YS5898" s="68"/>
      <c r="YT5898" s="68"/>
      <c r="YU5898" s="68"/>
      <c r="YV5898" s="68"/>
      <c r="YW5898" s="68"/>
      <c r="YX5898" s="68">
        <v>0.99424996481268202</v>
      </c>
      <c r="YY5898" s="68"/>
      <c r="YZ5898" s="68"/>
      <c r="ZA5898" s="68"/>
      <c r="ZB5898" s="68"/>
      <c r="ZC5898" s="68"/>
      <c r="ZD5898" s="68"/>
    </row>
    <row r="5899" spans="658:680" x14ac:dyDescent="0.25">
      <c r="YH5899" s="68"/>
      <c r="YI5899" s="68"/>
      <c r="YJ5899" s="68"/>
      <c r="YK5899" s="68"/>
      <c r="YL5899" s="68"/>
      <c r="YM5899" s="68"/>
      <c r="YN5899" s="68"/>
      <c r="YO5899" s="68"/>
      <c r="YP5899" s="68"/>
      <c r="YQ5899" s="68"/>
      <c r="YR5899" s="68"/>
      <c r="YS5899" s="68"/>
      <c r="YT5899" s="68"/>
      <c r="YU5899" s="68"/>
      <c r="YV5899" s="68"/>
      <c r="YW5899" s="68"/>
      <c r="YX5899" s="68">
        <v>0.99424992502472997</v>
      </c>
      <c r="YY5899" s="68"/>
      <c r="YZ5899" s="68"/>
      <c r="ZA5899" s="68"/>
      <c r="ZB5899" s="68"/>
      <c r="ZC5899" s="68"/>
      <c r="ZD5899" s="68"/>
    </row>
    <row r="5900" spans="658:680" x14ac:dyDescent="0.25">
      <c r="YH5900" s="68"/>
      <c r="YI5900" s="68"/>
      <c r="YJ5900" s="68"/>
      <c r="YK5900" s="68"/>
      <c r="YL5900" s="68"/>
      <c r="YM5900" s="68"/>
      <c r="YN5900" s="68"/>
      <c r="YO5900" s="68"/>
      <c r="YP5900" s="68"/>
      <c r="YQ5900" s="68"/>
      <c r="YR5900" s="68"/>
      <c r="YS5900" s="68"/>
      <c r="YT5900" s="68"/>
      <c r="YU5900" s="68"/>
      <c r="YV5900" s="68"/>
      <c r="YW5900" s="68"/>
      <c r="YX5900" s="68">
        <v>0.99421348513917895</v>
      </c>
      <c r="YY5900" s="68"/>
      <c r="YZ5900" s="68"/>
      <c r="ZA5900" s="68"/>
      <c r="ZB5900" s="68"/>
      <c r="ZC5900" s="68"/>
      <c r="ZD5900" s="68"/>
    </row>
    <row r="5901" spans="658:680" x14ac:dyDescent="0.25">
      <c r="YH5901" s="68"/>
      <c r="YI5901" s="68"/>
      <c r="YJ5901" s="68"/>
      <c r="YK5901" s="68"/>
      <c r="YL5901" s="68"/>
      <c r="YM5901" s="68"/>
      <c r="YN5901" s="68"/>
      <c r="YO5901" s="68"/>
      <c r="YP5901" s="68"/>
      <c r="YQ5901" s="68"/>
      <c r="YR5901" s="68"/>
      <c r="YS5901" s="68"/>
      <c r="YT5901" s="68"/>
      <c r="YU5901" s="68"/>
      <c r="YV5901" s="68"/>
      <c r="YW5901" s="68"/>
      <c r="YX5901" s="68">
        <v>0.99420135726335301</v>
      </c>
      <c r="YY5901" s="68"/>
      <c r="YZ5901" s="68"/>
      <c r="ZA5901" s="68"/>
      <c r="ZB5901" s="68"/>
      <c r="ZC5901" s="68"/>
      <c r="ZD5901" s="68"/>
    </row>
    <row r="5902" spans="658:680" x14ac:dyDescent="0.25">
      <c r="YH5902" s="68"/>
      <c r="YI5902" s="68"/>
      <c r="YJ5902" s="68"/>
      <c r="YK5902" s="68"/>
      <c r="YL5902" s="68"/>
      <c r="YM5902" s="68"/>
      <c r="YN5902" s="68"/>
      <c r="YO5902" s="68"/>
      <c r="YP5902" s="68"/>
      <c r="YQ5902" s="68"/>
      <c r="YR5902" s="68"/>
      <c r="YS5902" s="68"/>
      <c r="YT5902" s="68"/>
      <c r="YU5902" s="68"/>
      <c r="YV5902" s="68"/>
      <c r="YW5902" s="68"/>
      <c r="YX5902" s="68">
        <v>0.99419161119507504</v>
      </c>
      <c r="YY5902" s="68"/>
      <c r="YZ5902" s="68"/>
      <c r="ZA5902" s="68"/>
      <c r="ZB5902" s="68"/>
      <c r="ZC5902" s="68"/>
      <c r="ZD5902" s="68"/>
    </row>
    <row r="5903" spans="658:680" x14ac:dyDescent="0.25">
      <c r="YH5903" s="68"/>
      <c r="YI5903" s="68"/>
      <c r="YJ5903" s="68"/>
      <c r="YK5903" s="68"/>
      <c r="YL5903" s="68"/>
      <c r="YM5903" s="68"/>
      <c r="YN5903" s="68"/>
      <c r="YO5903" s="68"/>
      <c r="YP5903" s="68"/>
      <c r="YQ5903" s="68"/>
      <c r="YR5903" s="68"/>
      <c r="YS5903" s="68"/>
      <c r="YT5903" s="68"/>
      <c r="YU5903" s="68"/>
      <c r="YV5903" s="68"/>
      <c r="YW5903" s="68"/>
      <c r="YX5903" s="68">
        <v>0.99418819198825004</v>
      </c>
      <c r="YY5903" s="68"/>
      <c r="YZ5903" s="68"/>
      <c r="ZA5903" s="68"/>
      <c r="ZB5903" s="68"/>
      <c r="ZC5903" s="68"/>
      <c r="ZD5903" s="68"/>
    </row>
    <row r="5904" spans="658:680" x14ac:dyDescent="0.25">
      <c r="YH5904" s="68"/>
      <c r="YI5904" s="68"/>
      <c r="YJ5904" s="68"/>
      <c r="YK5904" s="68"/>
      <c r="YL5904" s="68"/>
      <c r="YM5904" s="68"/>
      <c r="YN5904" s="68"/>
      <c r="YO5904" s="68"/>
      <c r="YP5904" s="68"/>
      <c r="YQ5904" s="68"/>
      <c r="YR5904" s="68"/>
      <c r="YS5904" s="68"/>
      <c r="YT5904" s="68"/>
      <c r="YU5904" s="68"/>
      <c r="YV5904" s="68"/>
      <c r="YW5904" s="68"/>
      <c r="YX5904" s="68">
        <v>0.994187609178807</v>
      </c>
      <c r="YY5904" s="68"/>
      <c r="YZ5904" s="68"/>
      <c r="ZA5904" s="68"/>
      <c r="ZB5904" s="68"/>
      <c r="ZC5904" s="68"/>
      <c r="ZD5904" s="68"/>
    </row>
    <row r="5905" spans="658:680" x14ac:dyDescent="0.25">
      <c r="YH5905" s="68"/>
      <c r="YI5905" s="68"/>
      <c r="YJ5905" s="68"/>
      <c r="YK5905" s="68"/>
      <c r="YL5905" s="68"/>
      <c r="YM5905" s="68"/>
      <c r="YN5905" s="68"/>
      <c r="YO5905" s="68"/>
      <c r="YP5905" s="68"/>
      <c r="YQ5905" s="68"/>
      <c r="YR5905" s="68"/>
      <c r="YS5905" s="68"/>
      <c r="YT5905" s="68"/>
      <c r="YU5905" s="68"/>
      <c r="YV5905" s="68"/>
      <c r="YW5905" s="68"/>
      <c r="YX5905" s="68">
        <v>0.99418208074828196</v>
      </c>
      <c r="YY5905" s="68"/>
      <c r="YZ5905" s="68"/>
      <c r="ZA5905" s="68"/>
      <c r="ZB5905" s="68"/>
      <c r="ZC5905" s="68"/>
      <c r="ZD5905" s="68"/>
    </row>
    <row r="5906" spans="658:680" x14ac:dyDescent="0.25">
      <c r="YH5906" s="68"/>
      <c r="YI5906" s="68"/>
      <c r="YJ5906" s="68"/>
      <c r="YK5906" s="68"/>
      <c r="YL5906" s="68"/>
      <c r="YM5906" s="68"/>
      <c r="YN5906" s="68"/>
      <c r="YO5906" s="68"/>
      <c r="YP5906" s="68"/>
      <c r="YQ5906" s="68"/>
      <c r="YR5906" s="68"/>
      <c r="YS5906" s="68"/>
      <c r="YT5906" s="68"/>
      <c r="YU5906" s="68"/>
      <c r="YV5906" s="68"/>
      <c r="YW5906" s="68"/>
      <c r="YX5906" s="68">
        <v>0.99413218001387404</v>
      </c>
      <c r="YY5906" s="68"/>
      <c r="YZ5906" s="68"/>
      <c r="ZA5906" s="68"/>
      <c r="ZB5906" s="68"/>
      <c r="ZC5906" s="68"/>
      <c r="ZD5906" s="68"/>
    </row>
    <row r="5907" spans="658:680" x14ac:dyDescent="0.25">
      <c r="YH5907" s="68"/>
      <c r="YI5907" s="68"/>
      <c r="YJ5907" s="68"/>
      <c r="YK5907" s="68"/>
      <c r="YL5907" s="68"/>
      <c r="YM5907" s="68"/>
      <c r="YN5907" s="68"/>
      <c r="YO5907" s="68"/>
      <c r="YP5907" s="68"/>
      <c r="YQ5907" s="68"/>
      <c r="YR5907" s="68"/>
      <c r="YS5907" s="68"/>
      <c r="YT5907" s="68"/>
      <c r="YU5907" s="68"/>
      <c r="YV5907" s="68"/>
      <c r="YW5907" s="68"/>
      <c r="YX5907" s="68">
        <v>0.99412938444796095</v>
      </c>
      <c r="YY5907" s="68"/>
      <c r="YZ5907" s="68"/>
      <c r="ZA5907" s="68"/>
      <c r="ZB5907" s="68"/>
      <c r="ZC5907" s="68"/>
      <c r="ZD5907" s="68"/>
    </row>
    <row r="5908" spans="658:680" x14ac:dyDescent="0.25">
      <c r="YH5908" s="68"/>
      <c r="YI5908" s="68"/>
      <c r="YJ5908" s="68"/>
      <c r="YK5908" s="68"/>
      <c r="YL5908" s="68"/>
      <c r="YM5908" s="68"/>
      <c r="YN5908" s="68"/>
      <c r="YO5908" s="68"/>
      <c r="YP5908" s="68"/>
      <c r="YQ5908" s="68"/>
      <c r="YR5908" s="68"/>
      <c r="YS5908" s="68"/>
      <c r="YT5908" s="68"/>
      <c r="YU5908" s="68"/>
      <c r="YV5908" s="68"/>
      <c r="YW5908" s="68"/>
      <c r="YX5908" s="68">
        <v>0.99412801262196104</v>
      </c>
      <c r="YY5908" s="68"/>
      <c r="YZ5908" s="68"/>
      <c r="ZA5908" s="68"/>
      <c r="ZB5908" s="68"/>
      <c r="ZC5908" s="68"/>
      <c r="ZD5908" s="68"/>
    </row>
    <row r="5909" spans="658:680" x14ac:dyDescent="0.25">
      <c r="YH5909" s="68"/>
      <c r="YI5909" s="68"/>
      <c r="YJ5909" s="68"/>
      <c r="YK5909" s="68"/>
      <c r="YL5909" s="68"/>
      <c r="YM5909" s="68"/>
      <c r="YN5909" s="68"/>
      <c r="YO5909" s="68"/>
      <c r="YP5909" s="68"/>
      <c r="YQ5909" s="68"/>
      <c r="YR5909" s="68"/>
      <c r="YS5909" s="68"/>
      <c r="YT5909" s="68"/>
      <c r="YU5909" s="68"/>
      <c r="YV5909" s="68"/>
      <c r="YW5909" s="68"/>
      <c r="YX5909" s="68">
        <v>0.99411548516255499</v>
      </c>
      <c r="YY5909" s="68"/>
      <c r="YZ5909" s="68"/>
      <c r="ZA5909" s="68"/>
      <c r="ZB5909" s="68"/>
      <c r="ZC5909" s="68"/>
      <c r="ZD5909" s="68"/>
    </row>
    <row r="5910" spans="658:680" x14ac:dyDescent="0.25">
      <c r="YH5910" s="68"/>
      <c r="YI5910" s="68"/>
      <c r="YJ5910" s="68"/>
      <c r="YK5910" s="68"/>
      <c r="YL5910" s="68"/>
      <c r="YM5910" s="68"/>
      <c r="YN5910" s="68"/>
      <c r="YO5910" s="68"/>
      <c r="YP5910" s="68"/>
      <c r="YQ5910" s="68"/>
      <c r="YR5910" s="68"/>
      <c r="YS5910" s="68"/>
      <c r="YT5910" s="68"/>
      <c r="YU5910" s="68"/>
      <c r="YV5910" s="68"/>
      <c r="YW5910" s="68"/>
      <c r="YX5910" s="68">
        <v>0.99411363799184205</v>
      </c>
      <c r="YY5910" s="68"/>
      <c r="YZ5910" s="68"/>
      <c r="ZA5910" s="68"/>
      <c r="ZB5910" s="68"/>
      <c r="ZC5910" s="68"/>
      <c r="ZD5910" s="68"/>
    </row>
    <row r="5911" spans="658:680" x14ac:dyDescent="0.25">
      <c r="YH5911" s="68"/>
      <c r="YI5911" s="68"/>
      <c r="YJ5911" s="68"/>
      <c r="YK5911" s="68"/>
      <c r="YL5911" s="68"/>
      <c r="YM5911" s="68"/>
      <c r="YN5911" s="68"/>
      <c r="YO5911" s="68"/>
      <c r="YP5911" s="68"/>
      <c r="YQ5911" s="68"/>
      <c r="YR5911" s="68"/>
      <c r="YS5911" s="68"/>
      <c r="YT5911" s="68"/>
      <c r="YU5911" s="68"/>
      <c r="YV5911" s="68"/>
      <c r="YW5911" s="68"/>
      <c r="YX5911" s="68">
        <v>0.99409471206450795</v>
      </c>
      <c r="YY5911" s="68"/>
      <c r="YZ5911" s="68"/>
      <c r="ZA5911" s="68"/>
      <c r="ZB5911" s="68"/>
      <c r="ZC5911" s="68"/>
      <c r="ZD5911" s="68"/>
    </row>
    <row r="5912" spans="658:680" x14ac:dyDescent="0.25">
      <c r="YH5912" s="68"/>
      <c r="YI5912" s="68"/>
      <c r="YJ5912" s="68"/>
      <c r="YK5912" s="68"/>
      <c r="YL5912" s="68"/>
      <c r="YM5912" s="68"/>
      <c r="YN5912" s="68"/>
      <c r="YO5912" s="68"/>
      <c r="YP5912" s="68"/>
      <c r="YQ5912" s="68"/>
      <c r="YR5912" s="68"/>
      <c r="YS5912" s="68"/>
      <c r="YT5912" s="68"/>
      <c r="YU5912" s="68"/>
      <c r="YV5912" s="68"/>
      <c r="YW5912" s="68"/>
      <c r="YX5912" s="68">
        <v>0.99408400512651796</v>
      </c>
      <c r="YY5912" s="68"/>
      <c r="YZ5912" s="68"/>
      <c r="ZA5912" s="68"/>
      <c r="ZB5912" s="68"/>
      <c r="ZC5912" s="68"/>
      <c r="ZD5912" s="68"/>
    </row>
    <row r="5913" spans="658:680" x14ac:dyDescent="0.25">
      <c r="YH5913" s="68"/>
      <c r="YI5913" s="68"/>
      <c r="YJ5913" s="68"/>
      <c r="YK5913" s="68"/>
      <c r="YL5913" s="68"/>
      <c r="YM5913" s="68"/>
      <c r="YN5913" s="68"/>
      <c r="YO5913" s="68"/>
      <c r="YP5913" s="68"/>
      <c r="YQ5913" s="68"/>
      <c r="YR5913" s="68"/>
      <c r="YS5913" s="68"/>
      <c r="YT5913" s="68"/>
      <c r="YU5913" s="68"/>
      <c r="YV5913" s="68"/>
      <c r="YW5913" s="68"/>
      <c r="YX5913" s="68">
        <v>0.99408157107707396</v>
      </c>
      <c r="YY5913" s="68"/>
      <c r="YZ5913" s="68"/>
      <c r="ZA5913" s="68"/>
      <c r="ZB5913" s="68"/>
      <c r="ZC5913" s="68"/>
      <c r="ZD5913" s="68"/>
    </row>
    <row r="5914" spans="658:680" x14ac:dyDescent="0.25">
      <c r="YH5914" s="68"/>
      <c r="YI5914" s="68"/>
      <c r="YJ5914" s="68"/>
      <c r="YK5914" s="68"/>
      <c r="YL5914" s="68"/>
      <c r="YM5914" s="68"/>
      <c r="YN5914" s="68"/>
      <c r="YO5914" s="68"/>
      <c r="YP5914" s="68"/>
      <c r="YQ5914" s="68"/>
      <c r="YR5914" s="68"/>
      <c r="YS5914" s="68"/>
      <c r="YT5914" s="68"/>
      <c r="YU5914" s="68"/>
      <c r="YV5914" s="68"/>
      <c r="YW5914" s="68"/>
      <c r="YX5914" s="68">
        <v>0.99408124787766605</v>
      </c>
      <c r="YY5914" s="68"/>
      <c r="YZ5914" s="68"/>
      <c r="ZA5914" s="68"/>
      <c r="ZB5914" s="68"/>
      <c r="ZC5914" s="68"/>
      <c r="ZD5914" s="68"/>
    </row>
    <row r="5915" spans="658:680" x14ac:dyDescent="0.25">
      <c r="YH5915" s="68"/>
      <c r="YI5915" s="68"/>
      <c r="YJ5915" s="68"/>
      <c r="YK5915" s="68"/>
      <c r="YL5915" s="68"/>
      <c r="YM5915" s="68"/>
      <c r="YN5915" s="68"/>
      <c r="YO5915" s="68"/>
      <c r="YP5915" s="68"/>
      <c r="YQ5915" s="68"/>
      <c r="YR5915" s="68"/>
      <c r="YS5915" s="68"/>
      <c r="YT5915" s="68"/>
      <c r="YU5915" s="68"/>
      <c r="YV5915" s="68"/>
      <c r="YW5915" s="68"/>
      <c r="YX5915" s="68">
        <v>0.99407886362924003</v>
      </c>
      <c r="YY5915" s="68"/>
      <c r="YZ5915" s="68"/>
      <c r="ZA5915" s="68"/>
      <c r="ZB5915" s="68"/>
      <c r="ZC5915" s="68"/>
      <c r="ZD5915" s="68"/>
    </row>
    <row r="5916" spans="658:680" x14ac:dyDescent="0.25">
      <c r="YH5916" s="68"/>
      <c r="YI5916" s="68"/>
      <c r="YJ5916" s="68"/>
      <c r="YK5916" s="68"/>
      <c r="YL5916" s="68"/>
      <c r="YM5916" s="68"/>
      <c r="YN5916" s="68"/>
      <c r="YO5916" s="68"/>
      <c r="YP5916" s="68"/>
      <c r="YQ5916" s="68"/>
      <c r="YR5916" s="68"/>
      <c r="YS5916" s="68"/>
      <c r="YT5916" s="68"/>
      <c r="YU5916" s="68"/>
      <c r="YV5916" s="68"/>
      <c r="YW5916" s="68"/>
      <c r="YX5916" s="68">
        <v>0.99407642406455199</v>
      </c>
      <c r="YY5916" s="68"/>
      <c r="YZ5916" s="68"/>
      <c r="ZA5916" s="68"/>
      <c r="ZB5916" s="68"/>
      <c r="ZC5916" s="68"/>
      <c r="ZD5916" s="68"/>
    </row>
    <row r="5917" spans="658:680" x14ac:dyDescent="0.25">
      <c r="YH5917" s="68"/>
      <c r="YI5917" s="68"/>
      <c r="YJ5917" s="68"/>
      <c r="YK5917" s="68"/>
      <c r="YL5917" s="68"/>
      <c r="YM5917" s="68"/>
      <c r="YN5917" s="68"/>
      <c r="YO5917" s="68"/>
      <c r="YP5917" s="68"/>
      <c r="YQ5917" s="68"/>
      <c r="YR5917" s="68"/>
      <c r="YS5917" s="68"/>
      <c r="YT5917" s="68"/>
      <c r="YU5917" s="68"/>
      <c r="YV5917" s="68"/>
      <c r="YW5917" s="68"/>
      <c r="YX5917" s="68">
        <v>0.99407355089058203</v>
      </c>
      <c r="YY5917" s="68"/>
      <c r="YZ5917" s="68"/>
      <c r="ZA5917" s="68"/>
      <c r="ZB5917" s="68"/>
      <c r="ZC5917" s="68"/>
      <c r="ZD5917" s="68"/>
    </row>
    <row r="5918" spans="658:680" x14ac:dyDescent="0.25">
      <c r="YH5918" s="68"/>
      <c r="YI5918" s="68"/>
      <c r="YJ5918" s="68"/>
      <c r="YK5918" s="68"/>
      <c r="YL5918" s="68"/>
      <c r="YM5918" s="68"/>
      <c r="YN5918" s="68"/>
      <c r="YO5918" s="68"/>
      <c r="YP5918" s="68"/>
      <c r="YQ5918" s="68"/>
      <c r="YR5918" s="68"/>
      <c r="YS5918" s="68"/>
      <c r="YT5918" s="68"/>
      <c r="YU5918" s="68"/>
      <c r="YV5918" s="68"/>
      <c r="YW5918" s="68"/>
      <c r="YX5918" s="68">
        <v>0.99404839436452896</v>
      </c>
      <c r="YY5918" s="68"/>
      <c r="YZ5918" s="68"/>
      <c r="ZA5918" s="68"/>
      <c r="ZB5918" s="68"/>
      <c r="ZC5918" s="68"/>
      <c r="ZD5918" s="68"/>
    </row>
    <row r="5919" spans="658:680" x14ac:dyDescent="0.25">
      <c r="YH5919" s="68"/>
      <c r="YI5919" s="68"/>
      <c r="YJ5919" s="68"/>
      <c r="YK5919" s="68"/>
      <c r="YL5919" s="68"/>
      <c r="YM5919" s="68"/>
      <c r="YN5919" s="68"/>
      <c r="YO5919" s="68"/>
      <c r="YP5919" s="68"/>
      <c r="YQ5919" s="68"/>
      <c r="YR5919" s="68"/>
      <c r="YS5919" s="68"/>
      <c r="YT5919" s="68"/>
      <c r="YU5919" s="68"/>
      <c r="YV5919" s="68"/>
      <c r="YW5919" s="68"/>
      <c r="YX5919" s="68">
        <v>0.99404151983456901</v>
      </c>
      <c r="YY5919" s="68"/>
      <c r="YZ5919" s="68"/>
      <c r="ZA5919" s="68"/>
      <c r="ZB5919" s="68"/>
      <c r="ZC5919" s="68"/>
      <c r="ZD5919" s="68"/>
    </row>
    <row r="5920" spans="658:680" x14ac:dyDescent="0.25">
      <c r="YH5920" s="68"/>
      <c r="YI5920" s="68"/>
      <c r="YJ5920" s="68"/>
      <c r="YK5920" s="68"/>
      <c r="YL5920" s="68"/>
      <c r="YM5920" s="68"/>
      <c r="YN5920" s="68"/>
      <c r="YO5920" s="68"/>
      <c r="YP5920" s="68"/>
      <c r="YQ5920" s="68"/>
      <c r="YR5920" s="68"/>
      <c r="YS5920" s="68"/>
      <c r="YT5920" s="68"/>
      <c r="YU5920" s="68"/>
      <c r="YV5920" s="68"/>
      <c r="YW5920" s="68"/>
      <c r="YX5920" s="68">
        <v>0.99402847094343805</v>
      </c>
      <c r="YY5920" s="68"/>
      <c r="YZ5920" s="68"/>
      <c r="ZA5920" s="68"/>
      <c r="ZB5920" s="68"/>
      <c r="ZC5920" s="68"/>
      <c r="ZD5920" s="68"/>
    </row>
    <row r="5921" spans="658:680" x14ac:dyDescent="0.25">
      <c r="YH5921" s="68"/>
      <c r="YI5921" s="68"/>
      <c r="YJ5921" s="68"/>
      <c r="YK5921" s="68"/>
      <c r="YL5921" s="68"/>
      <c r="YM5921" s="68"/>
      <c r="YN5921" s="68"/>
      <c r="YO5921" s="68"/>
      <c r="YP5921" s="68"/>
      <c r="YQ5921" s="68"/>
      <c r="YR5921" s="68"/>
      <c r="YS5921" s="68"/>
      <c r="YT5921" s="68"/>
      <c r="YU5921" s="68"/>
      <c r="YV5921" s="68"/>
      <c r="YW5921" s="68"/>
      <c r="YX5921" s="68">
        <v>0.99400555047537498</v>
      </c>
      <c r="YY5921" s="68"/>
      <c r="YZ5921" s="68"/>
      <c r="ZA5921" s="68"/>
      <c r="ZB5921" s="68"/>
      <c r="ZC5921" s="68"/>
      <c r="ZD5921" s="68"/>
    </row>
    <row r="5922" spans="658:680" x14ac:dyDescent="0.25">
      <c r="YH5922" s="68"/>
      <c r="YI5922" s="68"/>
      <c r="YJ5922" s="68"/>
      <c r="YK5922" s="68"/>
      <c r="YL5922" s="68"/>
      <c r="YM5922" s="68"/>
      <c r="YN5922" s="68"/>
      <c r="YO5922" s="68"/>
      <c r="YP5922" s="68"/>
      <c r="YQ5922" s="68"/>
      <c r="YR5922" s="68"/>
      <c r="YS5922" s="68"/>
      <c r="YT5922" s="68"/>
      <c r="YU5922" s="68"/>
      <c r="YV5922" s="68"/>
      <c r="YW5922" s="68"/>
      <c r="YX5922" s="68">
        <v>0.993994646012477</v>
      </c>
      <c r="YY5922" s="68"/>
      <c r="YZ5922" s="68"/>
      <c r="ZA5922" s="68"/>
      <c r="ZB5922" s="68"/>
      <c r="ZC5922" s="68"/>
      <c r="ZD5922" s="68"/>
    </row>
    <row r="5923" spans="658:680" x14ac:dyDescent="0.25">
      <c r="YH5923" s="68"/>
      <c r="YI5923" s="68"/>
      <c r="YJ5923" s="68"/>
      <c r="YK5923" s="68"/>
      <c r="YL5923" s="68"/>
      <c r="YM5923" s="68"/>
      <c r="YN5923" s="68"/>
      <c r="YO5923" s="68"/>
      <c r="YP5923" s="68"/>
      <c r="YQ5923" s="68"/>
      <c r="YR5923" s="68"/>
      <c r="YS5923" s="68"/>
      <c r="YT5923" s="68"/>
      <c r="YU5923" s="68"/>
      <c r="YV5923" s="68"/>
      <c r="YW5923" s="68"/>
      <c r="YX5923" s="68">
        <v>0.99396325518129003</v>
      </c>
      <c r="YY5923" s="68"/>
      <c r="YZ5923" s="68"/>
      <c r="ZA5923" s="68"/>
      <c r="ZB5923" s="68"/>
      <c r="ZC5923" s="68"/>
      <c r="ZD5923" s="68"/>
    </row>
    <row r="5924" spans="658:680" x14ac:dyDescent="0.25">
      <c r="YH5924" s="68"/>
      <c r="YI5924" s="68"/>
      <c r="YJ5924" s="68"/>
      <c r="YK5924" s="68"/>
      <c r="YL5924" s="68"/>
      <c r="YM5924" s="68"/>
      <c r="YN5924" s="68"/>
      <c r="YO5924" s="68"/>
      <c r="YP5924" s="68"/>
      <c r="YQ5924" s="68"/>
      <c r="YR5924" s="68"/>
      <c r="YS5924" s="68"/>
      <c r="YT5924" s="68"/>
      <c r="YU5924" s="68"/>
      <c r="YV5924" s="68"/>
      <c r="YW5924" s="68"/>
      <c r="YX5924" s="68">
        <v>0.99392805520736405</v>
      </c>
      <c r="YY5924" s="68"/>
      <c r="YZ5924" s="68"/>
      <c r="ZA5924" s="68"/>
      <c r="ZB5924" s="68"/>
      <c r="ZC5924" s="68"/>
      <c r="ZD5924" s="68"/>
    </row>
    <row r="5925" spans="658:680" x14ac:dyDescent="0.25">
      <c r="YH5925" s="68"/>
      <c r="YI5925" s="68"/>
      <c r="YJ5925" s="68"/>
      <c r="YK5925" s="68"/>
      <c r="YL5925" s="68"/>
      <c r="YM5925" s="68"/>
      <c r="YN5925" s="68"/>
      <c r="YO5925" s="68"/>
      <c r="YP5925" s="68"/>
      <c r="YQ5925" s="68"/>
      <c r="YR5925" s="68"/>
      <c r="YS5925" s="68"/>
      <c r="YT5925" s="68"/>
      <c r="YU5925" s="68"/>
      <c r="YV5925" s="68"/>
      <c r="YW5925" s="68"/>
      <c r="YX5925" s="68">
        <v>0.99392764338374895</v>
      </c>
      <c r="YY5925" s="68"/>
      <c r="YZ5925" s="68"/>
      <c r="ZA5925" s="68"/>
      <c r="ZB5925" s="68"/>
      <c r="ZC5925" s="68"/>
      <c r="ZD5925" s="68"/>
    </row>
    <row r="5926" spans="658:680" x14ac:dyDescent="0.25">
      <c r="YH5926" s="68"/>
      <c r="YI5926" s="68"/>
      <c r="YJ5926" s="68"/>
      <c r="YK5926" s="68"/>
      <c r="YL5926" s="68"/>
      <c r="YM5926" s="68"/>
      <c r="YN5926" s="68"/>
      <c r="YO5926" s="68"/>
      <c r="YP5926" s="68"/>
      <c r="YQ5926" s="68"/>
      <c r="YR5926" s="68"/>
      <c r="YS5926" s="68"/>
      <c r="YT5926" s="68"/>
      <c r="YU5926" s="68"/>
      <c r="YV5926" s="68"/>
      <c r="YW5926" s="68"/>
      <c r="YX5926" s="68">
        <v>0.99386580225800003</v>
      </c>
      <c r="YY5926" s="68"/>
      <c r="YZ5926" s="68"/>
      <c r="ZA5926" s="68"/>
      <c r="ZB5926" s="68"/>
      <c r="ZC5926" s="68"/>
      <c r="ZD5926" s="68"/>
    </row>
    <row r="5927" spans="658:680" x14ac:dyDescent="0.25">
      <c r="YH5927" s="68"/>
      <c r="YI5927" s="68"/>
      <c r="YJ5927" s="68"/>
      <c r="YK5927" s="68"/>
      <c r="YL5927" s="68"/>
      <c r="YM5927" s="68"/>
      <c r="YN5927" s="68"/>
      <c r="YO5927" s="68"/>
      <c r="YP5927" s="68"/>
      <c r="YQ5927" s="68"/>
      <c r="YR5927" s="68"/>
      <c r="YS5927" s="68"/>
      <c r="YT5927" s="68"/>
      <c r="YU5927" s="68"/>
      <c r="YV5927" s="68"/>
      <c r="YW5927" s="68"/>
      <c r="YX5927" s="68">
        <v>0.993836442167504</v>
      </c>
      <c r="YY5927" s="68"/>
      <c r="YZ5927" s="68"/>
      <c r="ZA5927" s="68"/>
      <c r="ZB5927" s="68"/>
      <c r="ZC5927" s="68"/>
      <c r="ZD5927" s="68"/>
    </row>
    <row r="5928" spans="658:680" x14ac:dyDescent="0.25">
      <c r="YH5928" s="68"/>
      <c r="YI5928" s="68"/>
      <c r="YJ5928" s="68"/>
      <c r="YK5928" s="68"/>
      <c r="YL5928" s="68"/>
      <c r="YM5928" s="68"/>
      <c r="YN5928" s="68"/>
      <c r="YO5928" s="68"/>
      <c r="YP5928" s="68"/>
      <c r="YQ5928" s="68"/>
      <c r="YR5928" s="68"/>
      <c r="YS5928" s="68"/>
      <c r="YT5928" s="68"/>
      <c r="YU5928" s="68"/>
      <c r="YV5928" s="68"/>
      <c r="YW5928" s="68"/>
      <c r="YX5928" s="68">
        <v>0.99381435626493497</v>
      </c>
      <c r="YY5928" s="68"/>
      <c r="YZ5928" s="68"/>
      <c r="ZA5928" s="68"/>
      <c r="ZB5928" s="68"/>
      <c r="ZC5928" s="68"/>
      <c r="ZD5928" s="68"/>
    </row>
    <row r="5929" spans="658:680" x14ac:dyDescent="0.25">
      <c r="YH5929" s="68"/>
      <c r="YI5929" s="68"/>
      <c r="YJ5929" s="68"/>
      <c r="YK5929" s="68"/>
      <c r="YL5929" s="68"/>
      <c r="YM5929" s="68"/>
      <c r="YN5929" s="68"/>
      <c r="YO5929" s="68"/>
      <c r="YP5929" s="68"/>
      <c r="YQ5929" s="68"/>
      <c r="YR5929" s="68"/>
      <c r="YS5929" s="68"/>
      <c r="YT5929" s="68"/>
      <c r="YU5929" s="68"/>
      <c r="YV5929" s="68"/>
      <c r="YW5929" s="68"/>
      <c r="YX5929" s="68">
        <v>0.99378924384367495</v>
      </c>
      <c r="YY5929" s="68"/>
      <c r="YZ5929" s="68"/>
      <c r="ZA5929" s="68"/>
      <c r="ZB5929" s="68"/>
      <c r="ZC5929" s="68"/>
      <c r="ZD5929" s="68"/>
    </row>
    <row r="5930" spans="658:680" x14ac:dyDescent="0.25">
      <c r="YH5930" s="68"/>
      <c r="YI5930" s="68"/>
      <c r="YJ5930" s="68"/>
      <c r="YK5930" s="68"/>
      <c r="YL5930" s="68"/>
      <c r="YM5930" s="68"/>
      <c r="YN5930" s="68"/>
      <c r="YO5930" s="68"/>
      <c r="YP5930" s="68"/>
      <c r="YQ5930" s="68"/>
      <c r="YR5930" s="68"/>
      <c r="YS5930" s="68"/>
      <c r="YT5930" s="68"/>
      <c r="YU5930" s="68"/>
      <c r="YV5930" s="68"/>
      <c r="YW5930" s="68"/>
      <c r="YX5930" s="68">
        <v>0.99378262804424</v>
      </c>
      <c r="YY5930" s="68"/>
      <c r="YZ5930" s="68"/>
      <c r="ZA5930" s="68"/>
      <c r="ZB5930" s="68"/>
      <c r="ZC5930" s="68"/>
      <c r="ZD5930" s="68"/>
    </row>
    <row r="5931" spans="658:680" x14ac:dyDescent="0.25">
      <c r="YH5931" s="68"/>
      <c r="YI5931" s="68"/>
      <c r="YJ5931" s="68"/>
      <c r="YK5931" s="68"/>
      <c r="YL5931" s="68"/>
      <c r="YM5931" s="68"/>
      <c r="YN5931" s="68"/>
      <c r="YO5931" s="68"/>
      <c r="YP5931" s="68"/>
      <c r="YQ5931" s="68"/>
      <c r="YR5931" s="68"/>
      <c r="YS5931" s="68"/>
      <c r="YT5931" s="68"/>
      <c r="YU5931" s="68"/>
      <c r="YV5931" s="68"/>
      <c r="YW5931" s="68"/>
      <c r="YX5931" s="68">
        <v>0.99378011715169201</v>
      </c>
      <c r="YY5931" s="68"/>
      <c r="YZ5931" s="68"/>
      <c r="ZA5931" s="68"/>
      <c r="ZB5931" s="68"/>
      <c r="ZC5931" s="68"/>
      <c r="ZD5931" s="68"/>
    </row>
    <row r="5932" spans="658:680" x14ac:dyDescent="0.25">
      <c r="YH5932" s="68"/>
      <c r="YI5932" s="68"/>
      <c r="YJ5932" s="68"/>
      <c r="YK5932" s="68"/>
      <c r="YL5932" s="68"/>
      <c r="YM5932" s="68"/>
      <c r="YN5932" s="68"/>
      <c r="YO5932" s="68"/>
      <c r="YP5932" s="68"/>
      <c r="YQ5932" s="68"/>
      <c r="YR5932" s="68"/>
      <c r="YS5932" s="68"/>
      <c r="YT5932" s="68"/>
      <c r="YU5932" s="68"/>
      <c r="YV5932" s="68"/>
      <c r="YW5932" s="68"/>
      <c r="YX5932" s="68">
        <v>0.99377943112225198</v>
      </c>
      <c r="YY5932" s="68"/>
      <c r="YZ5932" s="68"/>
      <c r="ZA5932" s="68"/>
      <c r="ZB5932" s="68"/>
      <c r="ZC5932" s="68"/>
      <c r="ZD5932" s="68"/>
    </row>
    <row r="5933" spans="658:680" x14ac:dyDescent="0.25">
      <c r="YH5933" s="68"/>
      <c r="YI5933" s="68"/>
      <c r="YJ5933" s="68"/>
      <c r="YK5933" s="68"/>
      <c r="YL5933" s="68"/>
      <c r="YM5933" s="68"/>
      <c r="YN5933" s="68"/>
      <c r="YO5933" s="68"/>
      <c r="YP5933" s="68"/>
      <c r="YQ5933" s="68"/>
      <c r="YR5933" s="68"/>
      <c r="YS5933" s="68"/>
      <c r="YT5933" s="68"/>
      <c r="YU5933" s="68"/>
      <c r="YV5933" s="68"/>
      <c r="YW5933" s="68"/>
      <c r="YX5933" s="68">
        <v>0.99377474224478801</v>
      </c>
      <c r="YY5933" s="68"/>
      <c r="YZ5933" s="68"/>
      <c r="ZA5933" s="68"/>
      <c r="ZB5933" s="68"/>
      <c r="ZC5933" s="68"/>
      <c r="ZD5933" s="68"/>
    </row>
    <row r="5934" spans="658:680" x14ac:dyDescent="0.25">
      <c r="YH5934" s="68"/>
      <c r="YI5934" s="68"/>
      <c r="YJ5934" s="68"/>
      <c r="YK5934" s="68"/>
      <c r="YL5934" s="68"/>
      <c r="YM5934" s="68"/>
      <c r="YN5934" s="68"/>
      <c r="YO5934" s="68"/>
      <c r="YP5934" s="68"/>
      <c r="YQ5934" s="68"/>
      <c r="YR5934" s="68"/>
      <c r="YS5934" s="68"/>
      <c r="YT5934" s="68"/>
      <c r="YU5934" s="68"/>
      <c r="YV5934" s="68"/>
      <c r="YW5934" s="68"/>
      <c r="YX5934" s="68">
        <v>0.99377389821715401</v>
      </c>
      <c r="YY5934" s="68"/>
      <c r="YZ5934" s="68"/>
      <c r="ZA5934" s="68"/>
      <c r="ZB5934" s="68"/>
      <c r="ZC5934" s="68"/>
      <c r="ZD5934" s="68"/>
    </row>
    <row r="5935" spans="658:680" x14ac:dyDescent="0.25">
      <c r="YH5935" s="68"/>
      <c r="YI5935" s="68"/>
      <c r="YJ5935" s="68"/>
      <c r="YK5935" s="68"/>
      <c r="YL5935" s="68"/>
      <c r="YM5935" s="68"/>
      <c r="YN5935" s="68"/>
      <c r="YO5935" s="68"/>
      <c r="YP5935" s="68"/>
      <c r="YQ5935" s="68"/>
      <c r="YR5935" s="68"/>
      <c r="YS5935" s="68"/>
      <c r="YT5935" s="68"/>
      <c r="YU5935" s="68"/>
      <c r="YV5935" s="68"/>
      <c r="YW5935" s="68"/>
      <c r="YX5935" s="68">
        <v>0.99376422665414799</v>
      </c>
      <c r="YY5935" s="68"/>
      <c r="YZ5935" s="68"/>
      <c r="ZA5935" s="68"/>
      <c r="ZB5935" s="68"/>
      <c r="ZC5935" s="68"/>
      <c r="ZD5935" s="68"/>
    </row>
    <row r="5936" spans="658:680" x14ac:dyDescent="0.25">
      <c r="YH5936" s="68"/>
      <c r="YI5936" s="68"/>
      <c r="YJ5936" s="68"/>
      <c r="YK5936" s="68"/>
      <c r="YL5936" s="68"/>
      <c r="YM5936" s="68"/>
      <c r="YN5936" s="68"/>
      <c r="YO5936" s="68"/>
      <c r="YP5936" s="68"/>
      <c r="YQ5936" s="68"/>
      <c r="YR5936" s="68"/>
      <c r="YS5936" s="68"/>
      <c r="YT5936" s="68"/>
      <c r="YU5936" s="68"/>
      <c r="YV5936" s="68"/>
      <c r="YW5936" s="68"/>
      <c r="YX5936" s="68">
        <v>0.99376272787873599</v>
      </c>
      <c r="YY5936" s="68"/>
      <c r="YZ5936" s="68"/>
      <c r="ZA5936" s="68"/>
      <c r="ZB5936" s="68"/>
      <c r="ZC5936" s="68"/>
      <c r="ZD5936" s="68"/>
    </row>
    <row r="5937" spans="658:680" x14ac:dyDescent="0.25">
      <c r="YH5937" s="68"/>
      <c r="YI5937" s="68"/>
      <c r="YJ5937" s="68"/>
      <c r="YK5937" s="68"/>
      <c r="YL5937" s="68"/>
      <c r="YM5937" s="68"/>
      <c r="YN5937" s="68"/>
      <c r="YO5937" s="68"/>
      <c r="YP5937" s="68"/>
      <c r="YQ5937" s="68"/>
      <c r="YR5937" s="68"/>
      <c r="YS5937" s="68"/>
      <c r="YT5937" s="68"/>
      <c r="YU5937" s="68"/>
      <c r="YV5937" s="68"/>
      <c r="YW5937" s="68"/>
      <c r="YX5937" s="68">
        <v>0.99373447329273501</v>
      </c>
      <c r="YY5937" s="68"/>
      <c r="YZ5937" s="68"/>
      <c r="ZA5937" s="68"/>
      <c r="ZB5937" s="68"/>
      <c r="ZC5937" s="68"/>
      <c r="ZD5937" s="68"/>
    </row>
    <row r="5938" spans="658:680" x14ac:dyDescent="0.25">
      <c r="YH5938" s="68"/>
      <c r="YI5938" s="68"/>
      <c r="YJ5938" s="68"/>
      <c r="YK5938" s="68"/>
      <c r="YL5938" s="68"/>
      <c r="YM5938" s="68"/>
      <c r="YN5938" s="68"/>
      <c r="YO5938" s="68"/>
      <c r="YP5938" s="68"/>
      <c r="YQ5938" s="68"/>
      <c r="YR5938" s="68"/>
      <c r="YS5938" s="68"/>
      <c r="YT5938" s="68"/>
      <c r="YU5938" s="68"/>
      <c r="YV5938" s="68"/>
      <c r="YW5938" s="68"/>
      <c r="YX5938" s="68">
        <v>0.99372865870891702</v>
      </c>
      <c r="YY5938" s="68"/>
      <c r="YZ5938" s="68"/>
      <c r="ZA5938" s="68"/>
      <c r="ZB5938" s="68"/>
      <c r="ZC5938" s="68"/>
      <c r="ZD5938" s="68"/>
    </row>
    <row r="5939" spans="658:680" x14ac:dyDescent="0.25">
      <c r="YH5939" s="68"/>
      <c r="YI5939" s="68"/>
      <c r="YJ5939" s="68"/>
      <c r="YK5939" s="68"/>
      <c r="YL5939" s="68"/>
      <c r="YM5939" s="68"/>
      <c r="YN5939" s="68"/>
      <c r="YO5939" s="68"/>
      <c r="YP5939" s="68"/>
      <c r="YQ5939" s="68"/>
      <c r="YR5939" s="68"/>
      <c r="YS5939" s="68"/>
      <c r="YT5939" s="68"/>
      <c r="YU5939" s="68"/>
      <c r="YV5939" s="68"/>
      <c r="YW5939" s="68"/>
      <c r="YX5939" s="68">
        <v>0.99372805215712701</v>
      </c>
      <c r="YY5939" s="68"/>
      <c r="YZ5939" s="68"/>
      <c r="ZA5939" s="68"/>
      <c r="ZB5939" s="68"/>
      <c r="ZC5939" s="68"/>
      <c r="ZD5939" s="68"/>
    </row>
    <row r="5940" spans="658:680" x14ac:dyDescent="0.25">
      <c r="YH5940" s="68"/>
      <c r="YI5940" s="68"/>
      <c r="YJ5940" s="68"/>
      <c r="YK5940" s="68"/>
      <c r="YL5940" s="68"/>
      <c r="YM5940" s="68"/>
      <c r="YN5940" s="68"/>
      <c r="YO5940" s="68"/>
      <c r="YP5940" s="68"/>
      <c r="YQ5940" s="68"/>
      <c r="YR5940" s="68"/>
      <c r="YS5940" s="68"/>
      <c r="YT5940" s="68"/>
      <c r="YU5940" s="68"/>
      <c r="YV5940" s="68"/>
      <c r="YW5940" s="68"/>
      <c r="YX5940" s="68">
        <v>0.99364951403142698</v>
      </c>
      <c r="YY5940" s="68"/>
      <c r="YZ5940" s="68"/>
      <c r="ZA5940" s="68"/>
      <c r="ZB5940" s="68"/>
      <c r="ZC5940" s="68"/>
      <c r="ZD5940" s="68"/>
    </row>
    <row r="5941" spans="658:680" x14ac:dyDescent="0.25">
      <c r="YH5941" s="68"/>
      <c r="YI5941" s="68"/>
      <c r="YJ5941" s="68"/>
      <c r="YK5941" s="68"/>
      <c r="YL5941" s="68"/>
      <c r="YM5941" s="68"/>
      <c r="YN5941" s="68"/>
      <c r="YO5941" s="68"/>
      <c r="YP5941" s="68"/>
      <c r="YQ5941" s="68"/>
      <c r="YR5941" s="68"/>
      <c r="YS5941" s="68"/>
      <c r="YT5941" s="68"/>
      <c r="YU5941" s="68"/>
      <c r="YV5941" s="68"/>
      <c r="YW5941" s="68"/>
      <c r="YX5941" s="68">
        <v>0.99364323537964305</v>
      </c>
      <c r="YY5941" s="68"/>
      <c r="YZ5941" s="68"/>
      <c r="ZA5941" s="68"/>
      <c r="ZB5941" s="68"/>
      <c r="ZC5941" s="68"/>
      <c r="ZD5941" s="68"/>
    </row>
    <row r="5942" spans="658:680" x14ac:dyDescent="0.25">
      <c r="YH5942" s="68"/>
      <c r="YI5942" s="68"/>
      <c r="YJ5942" s="68"/>
      <c r="YK5942" s="68"/>
      <c r="YL5942" s="68"/>
      <c r="YM5942" s="68"/>
      <c r="YN5942" s="68"/>
      <c r="YO5942" s="68"/>
      <c r="YP5942" s="68"/>
      <c r="YQ5942" s="68"/>
      <c r="YR5942" s="68"/>
      <c r="YS5942" s="68"/>
      <c r="YT5942" s="68"/>
      <c r="YU5942" s="68"/>
      <c r="YV5942" s="68"/>
      <c r="YW5942" s="68"/>
      <c r="YX5942" s="68">
        <v>0.99359591182198803</v>
      </c>
      <c r="YY5942" s="68"/>
      <c r="YZ5942" s="68"/>
      <c r="ZA5942" s="68"/>
      <c r="ZB5942" s="68"/>
      <c r="ZC5942" s="68"/>
      <c r="ZD5942" s="68"/>
    </row>
    <row r="5943" spans="658:680" x14ac:dyDescent="0.25">
      <c r="YH5943" s="68"/>
      <c r="YI5943" s="68"/>
      <c r="YJ5943" s="68"/>
      <c r="YK5943" s="68"/>
      <c r="YL5943" s="68"/>
      <c r="YM5943" s="68"/>
      <c r="YN5943" s="68"/>
      <c r="YO5943" s="68"/>
      <c r="YP5943" s="68"/>
      <c r="YQ5943" s="68"/>
      <c r="YR5943" s="68"/>
      <c r="YS5943" s="68"/>
      <c r="YT5943" s="68"/>
      <c r="YU5943" s="68"/>
      <c r="YV5943" s="68"/>
      <c r="YW5943" s="68"/>
      <c r="YX5943" s="68">
        <v>0.99358887837467802</v>
      </c>
      <c r="YY5943" s="68"/>
      <c r="YZ5943" s="68"/>
      <c r="ZA5943" s="68"/>
      <c r="ZB5943" s="68"/>
      <c r="ZC5943" s="68"/>
      <c r="ZD5943" s="68"/>
    </row>
    <row r="5944" spans="658:680" x14ac:dyDescent="0.25">
      <c r="YH5944" s="68"/>
      <c r="YI5944" s="68"/>
      <c r="YJ5944" s="68"/>
      <c r="YK5944" s="68"/>
      <c r="YL5944" s="68"/>
      <c r="YM5944" s="68"/>
      <c r="YN5944" s="68"/>
      <c r="YO5944" s="68"/>
      <c r="YP5944" s="68"/>
      <c r="YQ5944" s="68"/>
      <c r="YR5944" s="68"/>
      <c r="YS5944" s="68"/>
      <c r="YT5944" s="68"/>
      <c r="YU5944" s="68"/>
      <c r="YV5944" s="68"/>
      <c r="YW5944" s="68"/>
      <c r="YX5944" s="68">
        <v>0.99358542763744495</v>
      </c>
      <c r="YY5944" s="68"/>
      <c r="YZ5944" s="68"/>
      <c r="ZA5944" s="68"/>
      <c r="ZB5944" s="68"/>
      <c r="ZC5944" s="68"/>
      <c r="ZD5944" s="68"/>
    </row>
    <row r="5945" spans="658:680" x14ac:dyDescent="0.25">
      <c r="YH5945" s="68"/>
      <c r="YI5945" s="68"/>
      <c r="YJ5945" s="68"/>
      <c r="YK5945" s="68"/>
      <c r="YL5945" s="68"/>
      <c r="YM5945" s="68"/>
      <c r="YN5945" s="68"/>
      <c r="YO5945" s="68"/>
      <c r="YP5945" s="68"/>
      <c r="YQ5945" s="68"/>
      <c r="YR5945" s="68"/>
      <c r="YS5945" s="68"/>
      <c r="YT5945" s="68"/>
      <c r="YU5945" s="68"/>
      <c r="YV5945" s="68"/>
      <c r="YW5945" s="68"/>
      <c r="YX5945" s="68">
        <v>0.99357065864819005</v>
      </c>
      <c r="YY5945" s="68"/>
      <c r="YZ5945" s="68"/>
      <c r="ZA5945" s="68"/>
      <c r="ZB5945" s="68"/>
      <c r="ZC5945" s="68"/>
      <c r="ZD5945" s="68"/>
    </row>
    <row r="5946" spans="658:680" x14ac:dyDescent="0.25">
      <c r="YH5946" s="68"/>
      <c r="YI5946" s="68"/>
      <c r="YJ5946" s="68"/>
      <c r="YK5946" s="68"/>
      <c r="YL5946" s="68"/>
      <c r="YM5946" s="68"/>
      <c r="YN5946" s="68"/>
      <c r="YO5946" s="68"/>
      <c r="YP5946" s="68"/>
      <c r="YQ5946" s="68"/>
      <c r="YR5946" s="68"/>
      <c r="YS5946" s="68"/>
      <c r="YT5946" s="68"/>
      <c r="YU5946" s="68"/>
      <c r="YV5946" s="68"/>
      <c r="YW5946" s="68"/>
      <c r="YX5946" s="68">
        <v>0.99356938537453199</v>
      </c>
      <c r="YY5946" s="68"/>
      <c r="YZ5946" s="68"/>
      <c r="ZA5946" s="68"/>
      <c r="ZB5946" s="68"/>
      <c r="ZC5946" s="68"/>
      <c r="ZD5946" s="68"/>
    </row>
    <row r="5947" spans="658:680" x14ac:dyDescent="0.25">
      <c r="YH5947" s="68"/>
      <c r="YI5947" s="68"/>
      <c r="YJ5947" s="68"/>
      <c r="YK5947" s="68"/>
      <c r="YL5947" s="68"/>
      <c r="YM5947" s="68"/>
      <c r="YN5947" s="68"/>
      <c r="YO5947" s="68"/>
      <c r="YP5947" s="68"/>
      <c r="YQ5947" s="68"/>
      <c r="YR5947" s="68"/>
      <c r="YS5947" s="68"/>
      <c r="YT5947" s="68"/>
      <c r="YU5947" s="68"/>
      <c r="YV5947" s="68"/>
      <c r="YW5947" s="68"/>
      <c r="YX5947" s="68">
        <v>0.99356332315274198</v>
      </c>
      <c r="YY5947" s="68"/>
      <c r="YZ5947" s="68"/>
      <c r="ZA5947" s="68"/>
      <c r="ZB5947" s="68"/>
      <c r="ZC5947" s="68"/>
      <c r="ZD5947" s="68"/>
    </row>
    <row r="5948" spans="658:680" x14ac:dyDescent="0.25">
      <c r="YH5948" s="68"/>
      <c r="YI5948" s="68"/>
      <c r="YJ5948" s="68"/>
      <c r="YK5948" s="68"/>
      <c r="YL5948" s="68"/>
      <c r="YM5948" s="68"/>
      <c r="YN5948" s="68"/>
      <c r="YO5948" s="68"/>
      <c r="YP5948" s="68"/>
      <c r="YQ5948" s="68"/>
      <c r="YR5948" s="68"/>
      <c r="YS5948" s="68"/>
      <c r="YT5948" s="68"/>
      <c r="YU5948" s="68"/>
      <c r="YV5948" s="68"/>
      <c r="YW5948" s="68"/>
      <c r="YX5948" s="68">
        <v>0.99353273248992202</v>
      </c>
      <c r="YY5948" s="68"/>
      <c r="YZ5948" s="68"/>
      <c r="ZA5948" s="68"/>
      <c r="ZB5948" s="68"/>
      <c r="ZC5948" s="68"/>
      <c r="ZD5948" s="68"/>
    </row>
    <row r="5949" spans="658:680" x14ac:dyDescent="0.25">
      <c r="YH5949" s="68"/>
      <c r="YI5949" s="68"/>
      <c r="YJ5949" s="68"/>
      <c r="YK5949" s="68"/>
      <c r="YL5949" s="68"/>
      <c r="YM5949" s="68"/>
      <c r="YN5949" s="68"/>
      <c r="YO5949" s="68"/>
      <c r="YP5949" s="68"/>
      <c r="YQ5949" s="68"/>
      <c r="YR5949" s="68"/>
      <c r="YS5949" s="68"/>
      <c r="YT5949" s="68"/>
      <c r="YU5949" s="68"/>
      <c r="YV5949" s="68"/>
      <c r="YW5949" s="68"/>
      <c r="YX5949" s="68">
        <v>0.99351463696278297</v>
      </c>
      <c r="YY5949" s="68"/>
      <c r="YZ5949" s="68"/>
      <c r="ZA5949" s="68"/>
      <c r="ZB5949" s="68"/>
      <c r="ZC5949" s="68"/>
      <c r="ZD5949" s="68"/>
    </row>
    <row r="5950" spans="658:680" x14ac:dyDescent="0.25">
      <c r="YH5950" s="68"/>
      <c r="YI5950" s="68"/>
      <c r="YJ5950" s="68"/>
      <c r="YK5950" s="68"/>
      <c r="YL5950" s="68"/>
      <c r="YM5950" s="68"/>
      <c r="YN5950" s="68"/>
      <c r="YO5950" s="68"/>
      <c r="YP5950" s="68"/>
      <c r="YQ5950" s="68"/>
      <c r="YR5950" s="68"/>
      <c r="YS5950" s="68"/>
      <c r="YT5950" s="68"/>
      <c r="YU5950" s="68"/>
      <c r="YV5950" s="68"/>
      <c r="YW5950" s="68"/>
      <c r="YX5950" s="68">
        <v>0.99350643583200504</v>
      </c>
      <c r="YY5950" s="68"/>
      <c r="YZ5950" s="68"/>
      <c r="ZA5950" s="68"/>
      <c r="ZB5950" s="68"/>
      <c r="ZC5950" s="68"/>
      <c r="ZD5950" s="68"/>
    </row>
    <row r="5951" spans="658:680" x14ac:dyDescent="0.25">
      <c r="YH5951" s="68"/>
      <c r="YI5951" s="68"/>
      <c r="YJ5951" s="68"/>
      <c r="YK5951" s="68"/>
      <c r="YL5951" s="68"/>
      <c r="YM5951" s="68"/>
      <c r="YN5951" s="68"/>
      <c r="YO5951" s="68"/>
      <c r="YP5951" s="68"/>
      <c r="YQ5951" s="68"/>
      <c r="YR5951" s="68"/>
      <c r="YS5951" s="68"/>
      <c r="YT5951" s="68"/>
      <c r="YU5951" s="68"/>
      <c r="YV5951" s="68"/>
      <c r="YW5951" s="68"/>
      <c r="YX5951" s="68">
        <v>0.99350283928070804</v>
      </c>
      <c r="YY5951" s="68"/>
      <c r="YZ5951" s="68"/>
      <c r="ZA5951" s="68"/>
      <c r="ZB5951" s="68"/>
      <c r="ZC5951" s="68"/>
      <c r="ZD5951" s="68"/>
    </row>
    <row r="5952" spans="658:680" x14ac:dyDescent="0.25">
      <c r="YH5952" s="68"/>
      <c r="YI5952" s="68"/>
      <c r="YJ5952" s="68"/>
      <c r="YK5952" s="68"/>
      <c r="YL5952" s="68"/>
      <c r="YM5952" s="68"/>
      <c r="YN5952" s="68"/>
      <c r="YO5952" s="68"/>
      <c r="YP5952" s="68"/>
      <c r="YQ5952" s="68"/>
      <c r="YR5952" s="68"/>
      <c r="YS5952" s="68"/>
      <c r="YT5952" s="68"/>
      <c r="YU5952" s="68"/>
      <c r="YV5952" s="68"/>
      <c r="YW5952" s="68"/>
      <c r="YX5952" s="68">
        <v>0.99348730425632403</v>
      </c>
      <c r="YY5952" s="68"/>
      <c r="YZ5952" s="68"/>
      <c r="ZA5952" s="68"/>
      <c r="ZB5952" s="68"/>
      <c r="ZC5952" s="68"/>
      <c r="ZD5952" s="68"/>
    </row>
    <row r="5953" spans="658:680" x14ac:dyDescent="0.25">
      <c r="YH5953" s="68"/>
      <c r="YI5953" s="68"/>
      <c r="YJ5953" s="68"/>
      <c r="YK5953" s="68"/>
      <c r="YL5953" s="68"/>
      <c r="YM5953" s="68"/>
      <c r="YN5953" s="68"/>
      <c r="YO5953" s="68"/>
      <c r="YP5953" s="68"/>
      <c r="YQ5953" s="68"/>
      <c r="YR5953" s="68"/>
      <c r="YS5953" s="68"/>
      <c r="YT5953" s="68"/>
      <c r="YU5953" s="68"/>
      <c r="YV5953" s="68"/>
      <c r="YW5953" s="68"/>
      <c r="YX5953" s="68">
        <v>0.99348534797463395</v>
      </c>
      <c r="YY5953" s="68"/>
      <c r="YZ5953" s="68"/>
      <c r="ZA5953" s="68"/>
      <c r="ZB5953" s="68"/>
      <c r="ZC5953" s="68"/>
      <c r="ZD5953" s="68"/>
    </row>
    <row r="5954" spans="658:680" x14ac:dyDescent="0.25">
      <c r="YH5954" s="68"/>
      <c r="YI5954" s="68"/>
      <c r="YJ5954" s="68"/>
      <c r="YK5954" s="68"/>
      <c r="YL5954" s="68"/>
      <c r="YM5954" s="68"/>
      <c r="YN5954" s="68"/>
      <c r="YO5954" s="68"/>
      <c r="YP5954" s="68"/>
      <c r="YQ5954" s="68"/>
      <c r="YR5954" s="68"/>
      <c r="YS5954" s="68"/>
      <c r="YT5954" s="68"/>
      <c r="YU5954" s="68"/>
      <c r="YV5954" s="68"/>
      <c r="YW5954" s="68"/>
      <c r="YX5954" s="68">
        <v>0.99346501298610601</v>
      </c>
      <c r="YY5954" s="68"/>
      <c r="YZ5954" s="68"/>
      <c r="ZA5954" s="68"/>
      <c r="ZB5954" s="68"/>
      <c r="ZC5954" s="68"/>
      <c r="ZD5954" s="68"/>
    </row>
    <row r="5955" spans="658:680" x14ac:dyDescent="0.25">
      <c r="YH5955" s="68"/>
      <c r="YI5955" s="68"/>
      <c r="YJ5955" s="68"/>
      <c r="YK5955" s="68"/>
      <c r="YL5955" s="68"/>
      <c r="YM5955" s="68"/>
      <c r="YN5955" s="68"/>
      <c r="YO5955" s="68"/>
      <c r="YP5955" s="68"/>
      <c r="YQ5955" s="68"/>
      <c r="YR5955" s="68"/>
      <c r="YS5955" s="68"/>
      <c r="YT5955" s="68"/>
      <c r="YU5955" s="68"/>
      <c r="YV5955" s="68"/>
      <c r="YW5955" s="68"/>
      <c r="YX5955" s="68">
        <v>0.99344239760295106</v>
      </c>
      <c r="YY5955" s="68"/>
      <c r="YZ5955" s="68"/>
      <c r="ZA5955" s="68"/>
      <c r="ZB5955" s="68"/>
      <c r="ZC5955" s="68"/>
      <c r="ZD5955" s="68"/>
    </row>
    <row r="5956" spans="658:680" x14ac:dyDescent="0.25">
      <c r="YH5956" s="68"/>
      <c r="YI5956" s="68"/>
      <c r="YJ5956" s="68"/>
      <c r="YK5956" s="68"/>
      <c r="YL5956" s="68"/>
      <c r="YM5956" s="68"/>
      <c r="YN5956" s="68"/>
      <c r="YO5956" s="68"/>
      <c r="YP5956" s="68"/>
      <c r="YQ5956" s="68"/>
      <c r="YR5956" s="68"/>
      <c r="YS5956" s="68"/>
      <c r="YT5956" s="68"/>
      <c r="YU5956" s="68"/>
      <c r="YV5956" s="68"/>
      <c r="YW5956" s="68"/>
      <c r="YX5956" s="68">
        <v>0.99337472620457601</v>
      </c>
      <c r="YY5956" s="68"/>
      <c r="YZ5956" s="68"/>
      <c r="ZA5956" s="68"/>
      <c r="ZB5956" s="68"/>
      <c r="ZC5956" s="68"/>
      <c r="ZD5956" s="68"/>
    </row>
    <row r="5957" spans="658:680" x14ac:dyDescent="0.25">
      <c r="YH5957" s="68"/>
      <c r="YI5957" s="68"/>
      <c r="YJ5957" s="68"/>
      <c r="YK5957" s="68"/>
      <c r="YL5957" s="68"/>
      <c r="YM5957" s="68"/>
      <c r="YN5957" s="68"/>
      <c r="YO5957" s="68"/>
      <c r="YP5957" s="68"/>
      <c r="YQ5957" s="68"/>
      <c r="YR5957" s="68"/>
      <c r="YS5957" s="68"/>
      <c r="YT5957" s="68"/>
      <c r="YU5957" s="68"/>
      <c r="YV5957" s="68"/>
      <c r="YW5957" s="68"/>
      <c r="YX5957" s="68">
        <v>0.99336756921917901</v>
      </c>
      <c r="YY5957" s="68"/>
      <c r="YZ5957" s="68"/>
      <c r="ZA5957" s="68"/>
      <c r="ZB5957" s="68"/>
      <c r="ZC5957" s="68"/>
      <c r="ZD5957" s="68"/>
    </row>
    <row r="5958" spans="658:680" x14ac:dyDescent="0.25">
      <c r="YH5958" s="68"/>
      <c r="YI5958" s="68"/>
      <c r="YJ5958" s="68"/>
      <c r="YK5958" s="68"/>
      <c r="YL5958" s="68"/>
      <c r="YM5958" s="68"/>
      <c r="YN5958" s="68"/>
      <c r="YO5958" s="68"/>
      <c r="YP5958" s="68"/>
      <c r="YQ5958" s="68"/>
      <c r="YR5958" s="68"/>
      <c r="YS5958" s="68"/>
      <c r="YT5958" s="68"/>
      <c r="YU5958" s="68"/>
      <c r="YV5958" s="68"/>
      <c r="YW5958" s="68"/>
      <c r="YX5958" s="68">
        <v>0.99335606839427903</v>
      </c>
      <c r="YY5958" s="68"/>
      <c r="YZ5958" s="68"/>
      <c r="ZA5958" s="68"/>
      <c r="ZB5958" s="68"/>
      <c r="ZC5958" s="68"/>
      <c r="ZD5958" s="68"/>
    </row>
    <row r="5959" spans="658:680" x14ac:dyDescent="0.25">
      <c r="YH5959" s="68"/>
      <c r="YI5959" s="68"/>
      <c r="YJ5959" s="68"/>
      <c r="YK5959" s="68"/>
      <c r="YL5959" s="68"/>
      <c r="YM5959" s="68"/>
      <c r="YN5959" s="68"/>
      <c r="YO5959" s="68"/>
      <c r="YP5959" s="68"/>
      <c r="YQ5959" s="68"/>
      <c r="YR5959" s="68"/>
      <c r="YS5959" s="68"/>
      <c r="YT5959" s="68"/>
      <c r="YU5959" s="68"/>
      <c r="YV5959" s="68"/>
      <c r="YW5959" s="68"/>
      <c r="YX5959" s="68">
        <v>0.99335118947236101</v>
      </c>
      <c r="YY5959" s="68"/>
      <c r="YZ5959" s="68"/>
      <c r="ZA5959" s="68"/>
      <c r="ZB5959" s="68"/>
      <c r="ZC5959" s="68"/>
      <c r="ZD5959" s="68"/>
    </row>
    <row r="5960" spans="658:680" x14ac:dyDescent="0.25">
      <c r="YH5960" s="68"/>
      <c r="YI5960" s="68"/>
      <c r="YJ5960" s="68"/>
      <c r="YK5960" s="68"/>
      <c r="YL5960" s="68"/>
      <c r="YM5960" s="68"/>
      <c r="YN5960" s="68"/>
      <c r="YO5960" s="68"/>
      <c r="YP5960" s="68"/>
      <c r="YQ5960" s="68"/>
      <c r="YR5960" s="68"/>
      <c r="YS5960" s="68"/>
      <c r="YT5960" s="68"/>
      <c r="YU5960" s="68"/>
      <c r="YV5960" s="68"/>
      <c r="YW5960" s="68"/>
      <c r="YX5960" s="68">
        <v>0.99334398105477495</v>
      </c>
      <c r="YY5960" s="68"/>
      <c r="YZ5960" s="68"/>
      <c r="ZA5960" s="68"/>
      <c r="ZB5960" s="68"/>
      <c r="ZC5960" s="68"/>
      <c r="ZD5960" s="68"/>
    </row>
    <row r="5961" spans="658:680" x14ac:dyDescent="0.25">
      <c r="YH5961" s="68"/>
      <c r="YI5961" s="68"/>
      <c r="YJ5961" s="68"/>
      <c r="YK5961" s="68"/>
      <c r="YL5961" s="68"/>
      <c r="YM5961" s="68"/>
      <c r="YN5961" s="68"/>
      <c r="YO5961" s="68"/>
      <c r="YP5961" s="68"/>
      <c r="YQ5961" s="68"/>
      <c r="YR5961" s="68"/>
      <c r="YS5961" s="68"/>
      <c r="YT5961" s="68"/>
      <c r="YU5961" s="68"/>
      <c r="YV5961" s="68"/>
      <c r="YW5961" s="68"/>
      <c r="YX5961" s="68">
        <v>0.99334217090557397</v>
      </c>
      <c r="YY5961" s="68"/>
      <c r="YZ5961" s="68"/>
      <c r="ZA5961" s="68"/>
      <c r="ZB5961" s="68"/>
      <c r="ZC5961" s="68"/>
      <c r="ZD5961" s="68"/>
    </row>
    <row r="5962" spans="658:680" x14ac:dyDescent="0.25">
      <c r="YH5962" s="68"/>
      <c r="YI5962" s="68"/>
      <c r="YJ5962" s="68"/>
      <c r="YK5962" s="68"/>
      <c r="YL5962" s="68"/>
      <c r="YM5962" s="68"/>
      <c r="YN5962" s="68"/>
      <c r="YO5962" s="68"/>
      <c r="YP5962" s="68"/>
      <c r="YQ5962" s="68"/>
      <c r="YR5962" s="68"/>
      <c r="YS5962" s="68"/>
      <c r="YT5962" s="68"/>
      <c r="YU5962" s="68"/>
      <c r="YV5962" s="68"/>
      <c r="YW5962" s="68"/>
      <c r="YX5962" s="68">
        <v>0.99331758693508299</v>
      </c>
      <c r="YY5962" s="68"/>
      <c r="YZ5962" s="68"/>
      <c r="ZA5962" s="68"/>
      <c r="ZB5962" s="68"/>
      <c r="ZC5962" s="68"/>
      <c r="ZD5962" s="68"/>
    </row>
    <row r="5963" spans="658:680" x14ac:dyDescent="0.25">
      <c r="YH5963" s="68"/>
      <c r="YI5963" s="68"/>
      <c r="YJ5963" s="68"/>
      <c r="YK5963" s="68"/>
      <c r="YL5963" s="68"/>
      <c r="YM5963" s="68"/>
      <c r="YN5963" s="68"/>
      <c r="YO5963" s="68"/>
      <c r="YP5963" s="68"/>
      <c r="YQ5963" s="68"/>
      <c r="YR5963" s="68"/>
      <c r="YS5963" s="68"/>
      <c r="YT5963" s="68"/>
      <c r="YU5963" s="68"/>
      <c r="YV5963" s="68"/>
      <c r="YW5963" s="68"/>
      <c r="YX5963" s="68">
        <v>0.99330061274458403</v>
      </c>
      <c r="YY5963" s="68"/>
      <c r="YZ5963" s="68"/>
      <c r="ZA5963" s="68"/>
      <c r="ZB5963" s="68"/>
      <c r="ZC5963" s="68"/>
      <c r="ZD5963" s="68"/>
    </row>
    <row r="5964" spans="658:680" x14ac:dyDescent="0.25">
      <c r="YH5964" s="68"/>
      <c r="YI5964" s="68"/>
      <c r="YJ5964" s="68"/>
      <c r="YK5964" s="68"/>
      <c r="YL5964" s="68"/>
      <c r="YM5964" s="68"/>
      <c r="YN5964" s="68"/>
      <c r="YO5964" s="68"/>
      <c r="YP5964" s="68"/>
      <c r="YQ5964" s="68"/>
      <c r="YR5964" s="68"/>
      <c r="YS5964" s="68"/>
      <c r="YT5964" s="68"/>
      <c r="YU5964" s="68"/>
      <c r="YV5964" s="68"/>
      <c r="YW5964" s="68"/>
      <c r="YX5964" s="68">
        <v>0.99327942386213097</v>
      </c>
      <c r="YY5964" s="68"/>
      <c r="YZ5964" s="68"/>
      <c r="ZA5964" s="68"/>
      <c r="ZB5964" s="68"/>
      <c r="ZC5964" s="68"/>
      <c r="ZD5964" s="68"/>
    </row>
    <row r="5965" spans="658:680" x14ac:dyDescent="0.25">
      <c r="YH5965" s="68"/>
      <c r="YI5965" s="68"/>
      <c r="YJ5965" s="68"/>
      <c r="YK5965" s="68"/>
      <c r="YL5965" s="68"/>
      <c r="YM5965" s="68"/>
      <c r="YN5965" s="68"/>
      <c r="YO5965" s="68"/>
      <c r="YP5965" s="68"/>
      <c r="YQ5965" s="68"/>
      <c r="YR5965" s="68"/>
      <c r="YS5965" s="68"/>
      <c r="YT5965" s="68"/>
      <c r="YU5965" s="68"/>
      <c r="YV5965" s="68"/>
      <c r="YW5965" s="68"/>
      <c r="YX5965" s="68">
        <v>0.99325863840303996</v>
      </c>
      <c r="YY5965" s="68"/>
      <c r="YZ5965" s="68"/>
      <c r="ZA5965" s="68"/>
      <c r="ZB5965" s="68"/>
      <c r="ZC5965" s="68"/>
      <c r="ZD5965" s="68"/>
    </row>
    <row r="5966" spans="658:680" x14ac:dyDescent="0.25">
      <c r="YH5966" s="68"/>
      <c r="YI5966" s="68"/>
      <c r="YJ5966" s="68"/>
      <c r="YK5966" s="68"/>
      <c r="YL5966" s="68"/>
      <c r="YM5966" s="68"/>
      <c r="YN5966" s="68"/>
      <c r="YO5966" s="68"/>
      <c r="YP5966" s="68"/>
      <c r="YQ5966" s="68"/>
      <c r="YR5966" s="68"/>
      <c r="YS5966" s="68"/>
      <c r="YT5966" s="68"/>
      <c r="YU5966" s="68"/>
      <c r="YV5966" s="68"/>
      <c r="YW5966" s="68"/>
      <c r="YX5966" s="68">
        <v>0.99321690838555599</v>
      </c>
      <c r="YY5966" s="68"/>
      <c r="YZ5966" s="68"/>
      <c r="ZA5966" s="68"/>
      <c r="ZB5966" s="68"/>
      <c r="ZC5966" s="68"/>
      <c r="ZD5966" s="68"/>
    </row>
    <row r="5967" spans="658:680" x14ac:dyDescent="0.25">
      <c r="YH5967" s="68"/>
      <c r="YI5967" s="68"/>
      <c r="YJ5967" s="68"/>
      <c r="YK5967" s="68"/>
      <c r="YL5967" s="68"/>
      <c r="YM5967" s="68"/>
      <c r="YN5967" s="68"/>
      <c r="YO5967" s="68"/>
      <c r="YP5967" s="68"/>
      <c r="YQ5967" s="68"/>
      <c r="YR5967" s="68"/>
      <c r="YS5967" s="68"/>
      <c r="YT5967" s="68"/>
      <c r="YU5967" s="68"/>
      <c r="YV5967" s="68"/>
      <c r="YW5967" s="68"/>
      <c r="YX5967" s="68">
        <v>0.99320609642233604</v>
      </c>
      <c r="YY5967" s="68"/>
      <c r="YZ5967" s="68"/>
      <c r="ZA5967" s="68"/>
      <c r="ZB5967" s="68"/>
      <c r="ZC5967" s="68"/>
      <c r="ZD5967" s="68"/>
    </row>
    <row r="5968" spans="658:680" x14ac:dyDescent="0.25">
      <c r="YH5968" s="68"/>
      <c r="YI5968" s="68"/>
      <c r="YJ5968" s="68"/>
      <c r="YK5968" s="68"/>
      <c r="YL5968" s="68"/>
      <c r="YM5968" s="68"/>
      <c r="YN5968" s="68"/>
      <c r="YO5968" s="68"/>
      <c r="YP5968" s="68"/>
      <c r="YQ5968" s="68"/>
      <c r="YR5968" s="68"/>
      <c r="YS5968" s="68"/>
      <c r="YT5968" s="68"/>
      <c r="YU5968" s="68"/>
      <c r="YV5968" s="68"/>
      <c r="YW5968" s="68"/>
      <c r="YX5968" s="68">
        <v>0.993202798872451</v>
      </c>
      <c r="YY5968" s="68"/>
      <c r="YZ5968" s="68"/>
      <c r="ZA5968" s="68"/>
      <c r="ZB5968" s="68"/>
      <c r="ZC5968" s="68"/>
      <c r="ZD5968" s="68"/>
    </row>
    <row r="5969" spans="658:680" x14ac:dyDescent="0.25">
      <c r="YH5969" s="68"/>
      <c r="YI5969" s="68"/>
      <c r="YJ5969" s="68"/>
      <c r="YK5969" s="68"/>
      <c r="YL5969" s="68"/>
      <c r="YM5969" s="68"/>
      <c r="YN5969" s="68"/>
      <c r="YO5969" s="68"/>
      <c r="YP5969" s="68"/>
      <c r="YQ5969" s="68"/>
      <c r="YR5969" s="68"/>
      <c r="YS5969" s="68"/>
      <c r="YT5969" s="68"/>
      <c r="YU5969" s="68"/>
      <c r="YV5969" s="68"/>
      <c r="YW5969" s="68"/>
      <c r="YX5969" s="68">
        <v>0.99319983681604596</v>
      </c>
      <c r="YY5969" s="68"/>
      <c r="YZ5969" s="68"/>
      <c r="ZA5969" s="68"/>
      <c r="ZB5969" s="68"/>
      <c r="ZC5969" s="68"/>
      <c r="ZD5969" s="68"/>
    </row>
    <row r="5970" spans="658:680" x14ac:dyDescent="0.25">
      <c r="YH5970" s="68"/>
      <c r="YI5970" s="68"/>
      <c r="YJ5970" s="68"/>
      <c r="YK5970" s="68"/>
      <c r="YL5970" s="68"/>
      <c r="YM5970" s="68"/>
      <c r="YN5970" s="68"/>
      <c r="YO5970" s="68"/>
      <c r="YP5970" s="68"/>
      <c r="YQ5970" s="68"/>
      <c r="YR5970" s="68"/>
      <c r="YS5970" s="68"/>
      <c r="YT5970" s="68"/>
      <c r="YU5970" s="68"/>
      <c r="YV5970" s="68"/>
      <c r="YW5970" s="68"/>
      <c r="YX5970" s="68">
        <v>0.99319886392781298</v>
      </c>
      <c r="YY5970" s="68"/>
      <c r="YZ5970" s="68"/>
      <c r="ZA5970" s="68"/>
      <c r="ZB5970" s="68"/>
      <c r="ZC5970" s="68"/>
      <c r="ZD5970" s="68"/>
    </row>
    <row r="5971" spans="658:680" x14ac:dyDescent="0.25">
      <c r="YH5971" s="68"/>
      <c r="YI5971" s="68"/>
      <c r="YJ5971" s="68"/>
      <c r="YK5971" s="68"/>
      <c r="YL5971" s="68"/>
      <c r="YM5971" s="68"/>
      <c r="YN5971" s="68"/>
      <c r="YO5971" s="68"/>
      <c r="YP5971" s="68"/>
      <c r="YQ5971" s="68"/>
      <c r="YR5971" s="68"/>
      <c r="YS5971" s="68"/>
      <c r="YT5971" s="68"/>
      <c r="YU5971" s="68"/>
      <c r="YV5971" s="68"/>
      <c r="YW5971" s="68"/>
      <c r="YX5971" s="68">
        <v>0.99319708278199803</v>
      </c>
      <c r="YY5971" s="68"/>
      <c r="YZ5971" s="68"/>
      <c r="ZA5971" s="68"/>
      <c r="ZB5971" s="68"/>
      <c r="ZC5971" s="68"/>
      <c r="ZD5971" s="68"/>
    </row>
    <row r="5972" spans="658:680" x14ac:dyDescent="0.25">
      <c r="YH5972" s="68"/>
      <c r="YI5972" s="68"/>
      <c r="YJ5972" s="68"/>
      <c r="YK5972" s="68"/>
      <c r="YL5972" s="68"/>
      <c r="YM5972" s="68"/>
      <c r="YN5972" s="68"/>
      <c r="YO5972" s="68"/>
      <c r="YP5972" s="68"/>
      <c r="YQ5972" s="68"/>
      <c r="YR5972" s="68"/>
      <c r="YS5972" s="68"/>
      <c r="YT5972" s="68"/>
      <c r="YU5972" s="68"/>
      <c r="YV5972" s="68"/>
      <c r="YW5972" s="68"/>
      <c r="YX5972" s="68">
        <v>0.99319616407012501</v>
      </c>
      <c r="YY5972" s="68"/>
      <c r="YZ5972" s="68"/>
      <c r="ZA5972" s="68"/>
      <c r="ZB5972" s="68"/>
      <c r="ZC5972" s="68"/>
      <c r="ZD5972" s="68"/>
    </row>
    <row r="5973" spans="658:680" x14ac:dyDescent="0.25">
      <c r="YH5973" s="68"/>
      <c r="YI5973" s="68"/>
      <c r="YJ5973" s="68"/>
      <c r="YK5973" s="68"/>
      <c r="YL5973" s="68"/>
      <c r="YM5973" s="68"/>
      <c r="YN5973" s="68"/>
      <c r="YO5973" s="68"/>
      <c r="YP5973" s="68"/>
      <c r="YQ5973" s="68"/>
      <c r="YR5973" s="68"/>
      <c r="YS5973" s="68"/>
      <c r="YT5973" s="68"/>
      <c r="YU5973" s="68"/>
      <c r="YV5973" s="68"/>
      <c r="YW5973" s="68"/>
      <c r="YX5973" s="68">
        <v>0.99316786026169701</v>
      </c>
      <c r="YY5973" s="68"/>
      <c r="YZ5973" s="68"/>
      <c r="ZA5973" s="68"/>
      <c r="ZB5973" s="68"/>
      <c r="ZC5973" s="68"/>
      <c r="ZD5973" s="68"/>
    </row>
    <row r="5974" spans="658:680" x14ac:dyDescent="0.25">
      <c r="YH5974" s="68"/>
      <c r="YI5974" s="68"/>
      <c r="YJ5974" s="68"/>
      <c r="YK5974" s="68"/>
      <c r="YL5974" s="68"/>
      <c r="YM5974" s="68"/>
      <c r="YN5974" s="68"/>
      <c r="YO5974" s="68"/>
      <c r="YP5974" s="68"/>
      <c r="YQ5974" s="68"/>
      <c r="YR5974" s="68"/>
      <c r="YS5974" s="68"/>
      <c r="YT5974" s="68"/>
      <c r="YU5974" s="68"/>
      <c r="YV5974" s="68"/>
      <c r="YW5974" s="68"/>
      <c r="YX5974" s="68">
        <v>0.99316075622497102</v>
      </c>
      <c r="YY5974" s="68"/>
      <c r="YZ5974" s="68"/>
      <c r="ZA5974" s="68"/>
      <c r="ZB5974" s="68"/>
      <c r="ZC5974" s="68"/>
      <c r="ZD5974" s="68"/>
    </row>
    <row r="5975" spans="658:680" x14ac:dyDescent="0.25">
      <c r="YH5975" s="68"/>
      <c r="YI5975" s="68"/>
      <c r="YJ5975" s="68"/>
      <c r="YK5975" s="68"/>
      <c r="YL5975" s="68"/>
      <c r="YM5975" s="68"/>
      <c r="YN5975" s="68"/>
      <c r="YO5975" s="68"/>
      <c r="YP5975" s="68"/>
      <c r="YQ5975" s="68"/>
      <c r="YR5975" s="68"/>
      <c r="YS5975" s="68"/>
      <c r="YT5975" s="68"/>
      <c r="YU5975" s="68"/>
      <c r="YV5975" s="68"/>
      <c r="YW5975" s="68"/>
      <c r="YX5975" s="68">
        <v>0.99314404501268205</v>
      </c>
      <c r="YY5975" s="68"/>
      <c r="YZ5975" s="68"/>
      <c r="ZA5975" s="68"/>
      <c r="ZB5975" s="68"/>
      <c r="ZC5975" s="68"/>
      <c r="ZD5975" s="68"/>
    </row>
    <row r="5976" spans="658:680" x14ac:dyDescent="0.25">
      <c r="YH5976" s="68"/>
      <c r="YI5976" s="68"/>
      <c r="YJ5976" s="68"/>
      <c r="YK5976" s="68"/>
      <c r="YL5976" s="68"/>
      <c r="YM5976" s="68"/>
      <c r="YN5976" s="68"/>
      <c r="YO5976" s="68"/>
      <c r="YP5976" s="68"/>
      <c r="YQ5976" s="68"/>
      <c r="YR5976" s="68"/>
      <c r="YS5976" s="68"/>
      <c r="YT5976" s="68"/>
      <c r="YU5976" s="68"/>
      <c r="YV5976" s="68"/>
      <c r="YW5976" s="68"/>
      <c r="YX5976" s="68">
        <v>0.99310271241751102</v>
      </c>
      <c r="YY5976" s="68"/>
      <c r="YZ5976" s="68"/>
      <c r="ZA5976" s="68"/>
      <c r="ZB5976" s="68"/>
      <c r="ZC5976" s="68"/>
      <c r="ZD5976" s="68"/>
    </row>
    <row r="5977" spans="658:680" x14ac:dyDescent="0.25">
      <c r="YH5977" s="68"/>
      <c r="YI5977" s="68"/>
      <c r="YJ5977" s="68"/>
      <c r="YK5977" s="68"/>
      <c r="YL5977" s="68"/>
      <c r="YM5977" s="68"/>
      <c r="YN5977" s="68"/>
      <c r="YO5977" s="68"/>
      <c r="YP5977" s="68"/>
      <c r="YQ5977" s="68"/>
      <c r="YR5977" s="68"/>
      <c r="YS5977" s="68"/>
      <c r="YT5977" s="68"/>
      <c r="YU5977" s="68"/>
      <c r="YV5977" s="68"/>
      <c r="YW5977" s="68"/>
      <c r="YX5977" s="68">
        <v>0.99310208389610799</v>
      </c>
      <c r="YY5977" s="68"/>
      <c r="YZ5977" s="68"/>
      <c r="ZA5977" s="68"/>
      <c r="ZB5977" s="68"/>
      <c r="ZC5977" s="68"/>
      <c r="ZD5977" s="68"/>
    </row>
    <row r="5978" spans="658:680" x14ac:dyDescent="0.25">
      <c r="YH5978" s="68"/>
      <c r="YI5978" s="68"/>
      <c r="YJ5978" s="68"/>
      <c r="YK5978" s="68"/>
      <c r="YL5978" s="68"/>
      <c r="YM5978" s="68"/>
      <c r="YN5978" s="68"/>
      <c r="YO5978" s="68"/>
      <c r="YP5978" s="68"/>
      <c r="YQ5978" s="68"/>
      <c r="YR5978" s="68"/>
      <c r="YS5978" s="68"/>
      <c r="YT5978" s="68"/>
      <c r="YU5978" s="68"/>
      <c r="YV5978" s="68"/>
      <c r="YW5978" s="68"/>
      <c r="YX5978" s="68">
        <v>0.99310049518231502</v>
      </c>
      <c r="YY5978" s="68"/>
      <c r="YZ5978" s="68"/>
      <c r="ZA5978" s="68"/>
      <c r="ZB5978" s="68"/>
      <c r="ZC5978" s="68"/>
      <c r="ZD5978" s="68"/>
    </row>
    <row r="5979" spans="658:680" x14ac:dyDescent="0.25">
      <c r="YH5979" s="68"/>
      <c r="YI5979" s="68"/>
      <c r="YJ5979" s="68"/>
      <c r="YK5979" s="68"/>
      <c r="YL5979" s="68"/>
      <c r="YM5979" s="68"/>
      <c r="YN5979" s="68"/>
      <c r="YO5979" s="68"/>
      <c r="YP5979" s="68"/>
      <c r="YQ5979" s="68"/>
      <c r="YR5979" s="68"/>
      <c r="YS5979" s="68"/>
      <c r="YT5979" s="68"/>
      <c r="YU5979" s="68"/>
      <c r="YV5979" s="68"/>
      <c r="YW5979" s="68"/>
      <c r="YX5979" s="68">
        <v>0.99308400842889799</v>
      </c>
      <c r="YY5979" s="68"/>
      <c r="YZ5979" s="68"/>
      <c r="ZA5979" s="68"/>
      <c r="ZB5979" s="68"/>
      <c r="ZC5979" s="68"/>
      <c r="ZD5979" s="68"/>
    </row>
    <row r="5980" spans="658:680" x14ac:dyDescent="0.25">
      <c r="YH5980" s="68"/>
      <c r="YI5980" s="68"/>
      <c r="YJ5980" s="68"/>
      <c r="YK5980" s="68"/>
      <c r="YL5980" s="68"/>
      <c r="YM5980" s="68"/>
      <c r="YN5980" s="68"/>
      <c r="YO5980" s="68"/>
      <c r="YP5980" s="68"/>
      <c r="YQ5980" s="68"/>
      <c r="YR5980" s="68"/>
      <c r="YS5980" s="68"/>
      <c r="YT5980" s="68"/>
      <c r="YU5980" s="68"/>
      <c r="YV5980" s="68"/>
      <c r="YW5980" s="68"/>
      <c r="YX5980" s="68">
        <v>0.99307633719639998</v>
      </c>
      <c r="YY5980" s="68"/>
      <c r="YZ5980" s="68"/>
      <c r="ZA5980" s="68"/>
      <c r="ZB5980" s="68"/>
      <c r="ZC5980" s="68"/>
      <c r="ZD5980" s="68"/>
    </row>
    <row r="5981" spans="658:680" x14ac:dyDescent="0.25">
      <c r="YH5981" s="68"/>
      <c r="YI5981" s="68"/>
      <c r="YJ5981" s="68"/>
      <c r="YK5981" s="68"/>
      <c r="YL5981" s="68"/>
      <c r="YM5981" s="68"/>
      <c r="YN5981" s="68"/>
      <c r="YO5981" s="68"/>
      <c r="YP5981" s="68"/>
      <c r="YQ5981" s="68"/>
      <c r="YR5981" s="68"/>
      <c r="YS5981" s="68"/>
      <c r="YT5981" s="68"/>
      <c r="YU5981" s="68"/>
      <c r="YV5981" s="68"/>
      <c r="YW5981" s="68"/>
      <c r="YX5981" s="68">
        <v>0.99305621059410598</v>
      </c>
      <c r="YY5981" s="68"/>
      <c r="YZ5981" s="68"/>
      <c r="ZA5981" s="68"/>
      <c r="ZB5981" s="68"/>
      <c r="ZC5981" s="68"/>
      <c r="ZD5981" s="68"/>
    </row>
    <row r="5982" spans="658:680" x14ac:dyDescent="0.25">
      <c r="YH5982" s="68"/>
      <c r="YI5982" s="68"/>
      <c r="YJ5982" s="68"/>
      <c r="YK5982" s="68"/>
      <c r="YL5982" s="68"/>
      <c r="YM5982" s="68"/>
      <c r="YN5982" s="68"/>
      <c r="YO5982" s="68"/>
      <c r="YP5982" s="68"/>
      <c r="YQ5982" s="68"/>
      <c r="YR5982" s="68"/>
      <c r="YS5982" s="68"/>
      <c r="YT5982" s="68"/>
      <c r="YU5982" s="68"/>
      <c r="YV5982" s="68"/>
      <c r="YW5982" s="68"/>
      <c r="YX5982" s="68">
        <v>0.99305605841025202</v>
      </c>
      <c r="YY5982" s="68"/>
      <c r="YZ5982" s="68"/>
      <c r="ZA5982" s="68"/>
      <c r="ZB5982" s="68"/>
      <c r="ZC5982" s="68"/>
      <c r="ZD5982" s="68"/>
    </row>
    <row r="5983" spans="658:680" x14ac:dyDescent="0.25">
      <c r="YH5983" s="68"/>
      <c r="YI5983" s="68"/>
      <c r="YJ5983" s="68"/>
      <c r="YK5983" s="68"/>
      <c r="YL5983" s="68"/>
      <c r="YM5983" s="68"/>
      <c r="YN5983" s="68"/>
      <c r="YO5983" s="68"/>
      <c r="YP5983" s="68"/>
      <c r="YQ5983" s="68"/>
      <c r="YR5983" s="68"/>
      <c r="YS5983" s="68"/>
      <c r="YT5983" s="68"/>
      <c r="YU5983" s="68"/>
      <c r="YV5983" s="68"/>
      <c r="YW5983" s="68"/>
      <c r="YX5983" s="68">
        <v>0.99304715628551599</v>
      </c>
      <c r="YY5983" s="68"/>
      <c r="YZ5983" s="68"/>
      <c r="ZA5983" s="68"/>
      <c r="ZB5983" s="68"/>
      <c r="ZC5983" s="68"/>
      <c r="ZD5983" s="68"/>
    </row>
    <row r="5984" spans="658:680" x14ac:dyDescent="0.25">
      <c r="YH5984" s="68"/>
      <c r="YI5984" s="68"/>
      <c r="YJ5984" s="68"/>
      <c r="YK5984" s="68"/>
      <c r="YL5984" s="68"/>
      <c r="YM5984" s="68"/>
      <c r="YN5984" s="68"/>
      <c r="YO5984" s="68"/>
      <c r="YP5984" s="68"/>
      <c r="YQ5984" s="68"/>
      <c r="YR5984" s="68"/>
      <c r="YS5984" s="68"/>
      <c r="YT5984" s="68"/>
      <c r="YU5984" s="68"/>
      <c r="YV5984" s="68"/>
      <c r="YW5984" s="68"/>
      <c r="YX5984" s="68">
        <v>0.993035045047719</v>
      </c>
      <c r="YY5984" s="68"/>
      <c r="YZ5984" s="68"/>
      <c r="ZA5984" s="68"/>
      <c r="ZB5984" s="68"/>
      <c r="ZC5984" s="68"/>
      <c r="ZD5984" s="68"/>
    </row>
    <row r="5985" spans="658:680" x14ac:dyDescent="0.25">
      <c r="YH5985" s="68"/>
      <c r="YI5985" s="68"/>
      <c r="YJ5985" s="68"/>
      <c r="YK5985" s="68"/>
      <c r="YL5985" s="68"/>
      <c r="YM5985" s="68"/>
      <c r="YN5985" s="68"/>
      <c r="YO5985" s="68"/>
      <c r="YP5985" s="68"/>
      <c r="YQ5985" s="68"/>
      <c r="YR5985" s="68"/>
      <c r="YS5985" s="68"/>
      <c r="YT5985" s="68"/>
      <c r="YU5985" s="68"/>
      <c r="YV5985" s="68"/>
      <c r="YW5985" s="68"/>
      <c r="YX5985" s="68">
        <v>0.99303073486754101</v>
      </c>
      <c r="YY5985" s="68"/>
      <c r="YZ5985" s="68"/>
      <c r="ZA5985" s="68"/>
      <c r="ZB5985" s="68"/>
      <c r="ZC5985" s="68"/>
      <c r="ZD5985" s="68"/>
    </row>
    <row r="5986" spans="658:680" x14ac:dyDescent="0.25">
      <c r="YH5986" s="68"/>
      <c r="YI5986" s="68"/>
      <c r="YJ5986" s="68"/>
      <c r="YK5986" s="68"/>
      <c r="YL5986" s="68"/>
      <c r="YM5986" s="68"/>
      <c r="YN5986" s="68"/>
      <c r="YO5986" s="68"/>
      <c r="YP5986" s="68"/>
      <c r="YQ5986" s="68"/>
      <c r="YR5986" s="68"/>
      <c r="YS5986" s="68"/>
      <c r="YT5986" s="68"/>
      <c r="YU5986" s="68"/>
      <c r="YV5986" s="68"/>
      <c r="YW5986" s="68"/>
      <c r="YX5986" s="68">
        <v>0.99302660427892897</v>
      </c>
      <c r="YY5986" s="68"/>
      <c r="YZ5986" s="68"/>
      <c r="ZA5986" s="68"/>
      <c r="ZB5986" s="68"/>
      <c r="ZC5986" s="68"/>
      <c r="ZD5986" s="68"/>
    </row>
    <row r="5987" spans="658:680" x14ac:dyDescent="0.25">
      <c r="YH5987" s="68"/>
      <c r="YI5987" s="68"/>
      <c r="YJ5987" s="68"/>
      <c r="YK5987" s="68"/>
      <c r="YL5987" s="68"/>
      <c r="YM5987" s="68"/>
      <c r="YN5987" s="68"/>
      <c r="YO5987" s="68"/>
      <c r="YP5987" s="68"/>
      <c r="YQ5987" s="68"/>
      <c r="YR5987" s="68"/>
      <c r="YS5987" s="68"/>
      <c r="YT5987" s="68"/>
      <c r="YU5987" s="68"/>
      <c r="YV5987" s="68"/>
      <c r="YW5987" s="68"/>
      <c r="YX5987" s="68">
        <v>0.99300744224943305</v>
      </c>
      <c r="YY5987" s="68"/>
      <c r="YZ5987" s="68"/>
      <c r="ZA5987" s="68"/>
      <c r="ZB5987" s="68"/>
      <c r="ZC5987" s="68"/>
      <c r="ZD5987" s="68"/>
    </row>
    <row r="5988" spans="658:680" x14ac:dyDescent="0.25">
      <c r="YH5988" s="68"/>
      <c r="YI5988" s="68"/>
      <c r="YJ5988" s="68"/>
      <c r="YK5988" s="68"/>
      <c r="YL5988" s="68"/>
      <c r="YM5988" s="68"/>
      <c r="YN5988" s="68"/>
      <c r="YO5988" s="68"/>
      <c r="YP5988" s="68"/>
      <c r="YQ5988" s="68"/>
      <c r="YR5988" s="68"/>
      <c r="YS5988" s="68"/>
      <c r="YT5988" s="68"/>
      <c r="YU5988" s="68"/>
      <c r="YV5988" s="68"/>
      <c r="YW5988" s="68"/>
      <c r="YX5988" s="68">
        <v>0.99299640468236505</v>
      </c>
      <c r="YY5988" s="68"/>
      <c r="YZ5988" s="68"/>
      <c r="ZA5988" s="68"/>
      <c r="ZB5988" s="68"/>
      <c r="ZC5988" s="68"/>
      <c r="ZD5988" s="68"/>
    </row>
    <row r="5989" spans="658:680" x14ac:dyDescent="0.25">
      <c r="YH5989" s="68"/>
      <c r="YI5989" s="68"/>
      <c r="YJ5989" s="68"/>
      <c r="YK5989" s="68"/>
      <c r="YL5989" s="68"/>
      <c r="YM5989" s="68"/>
      <c r="YN5989" s="68"/>
      <c r="YO5989" s="68"/>
      <c r="YP5989" s="68"/>
      <c r="YQ5989" s="68"/>
      <c r="YR5989" s="68"/>
      <c r="YS5989" s="68"/>
      <c r="YT5989" s="68"/>
      <c r="YU5989" s="68"/>
      <c r="YV5989" s="68"/>
      <c r="YW5989" s="68"/>
      <c r="YX5989" s="68">
        <v>0.99299310254153395</v>
      </c>
      <c r="YY5989" s="68"/>
      <c r="YZ5989" s="68"/>
      <c r="ZA5989" s="68"/>
      <c r="ZB5989" s="68"/>
      <c r="ZC5989" s="68"/>
      <c r="ZD5989" s="68"/>
    </row>
    <row r="5990" spans="658:680" x14ac:dyDescent="0.25">
      <c r="YH5990" s="68"/>
      <c r="YI5990" s="68"/>
      <c r="YJ5990" s="68"/>
      <c r="YK5990" s="68"/>
      <c r="YL5990" s="68"/>
      <c r="YM5990" s="68"/>
      <c r="YN5990" s="68"/>
      <c r="YO5990" s="68"/>
      <c r="YP5990" s="68"/>
      <c r="YQ5990" s="68"/>
      <c r="YR5990" s="68"/>
      <c r="YS5990" s="68"/>
      <c r="YT5990" s="68"/>
      <c r="YU5990" s="68"/>
      <c r="YV5990" s="68"/>
      <c r="YW5990" s="68"/>
      <c r="YX5990" s="68">
        <v>0.99297618727814296</v>
      </c>
      <c r="YY5990" s="68"/>
      <c r="YZ5990" s="68"/>
      <c r="ZA5990" s="68"/>
      <c r="ZB5990" s="68"/>
      <c r="ZC5990" s="68"/>
      <c r="ZD5990" s="68"/>
    </row>
    <row r="5991" spans="658:680" x14ac:dyDescent="0.25">
      <c r="YH5991" s="68"/>
      <c r="YI5991" s="68"/>
      <c r="YJ5991" s="68"/>
      <c r="YK5991" s="68"/>
      <c r="YL5991" s="68"/>
      <c r="YM5991" s="68"/>
      <c r="YN5991" s="68"/>
      <c r="YO5991" s="68"/>
      <c r="YP5991" s="68"/>
      <c r="YQ5991" s="68"/>
      <c r="YR5991" s="68"/>
      <c r="YS5991" s="68"/>
      <c r="YT5991" s="68"/>
      <c r="YU5991" s="68"/>
      <c r="YV5991" s="68"/>
      <c r="YW5991" s="68"/>
      <c r="YX5991" s="68">
        <v>0.99296104964738596</v>
      </c>
      <c r="YY5991" s="68"/>
      <c r="YZ5991" s="68"/>
      <c r="ZA5991" s="68"/>
      <c r="ZB5991" s="68"/>
      <c r="ZC5991" s="68"/>
      <c r="ZD5991" s="68"/>
    </row>
    <row r="5992" spans="658:680" x14ac:dyDescent="0.25">
      <c r="YH5992" s="68"/>
      <c r="YI5992" s="68"/>
      <c r="YJ5992" s="68"/>
      <c r="YK5992" s="68"/>
      <c r="YL5992" s="68"/>
      <c r="YM5992" s="68"/>
      <c r="YN5992" s="68"/>
      <c r="YO5992" s="68"/>
      <c r="YP5992" s="68"/>
      <c r="YQ5992" s="68"/>
      <c r="YR5992" s="68"/>
      <c r="YS5992" s="68"/>
      <c r="YT5992" s="68"/>
      <c r="YU5992" s="68"/>
      <c r="YV5992" s="68"/>
      <c r="YW5992" s="68"/>
      <c r="YX5992" s="68">
        <v>0.992936816507199</v>
      </c>
      <c r="YY5992" s="68"/>
      <c r="YZ5992" s="68"/>
      <c r="ZA5992" s="68"/>
      <c r="ZB5992" s="68"/>
      <c r="ZC5992" s="68"/>
      <c r="ZD5992" s="68"/>
    </row>
    <row r="5993" spans="658:680" x14ac:dyDescent="0.25">
      <c r="YH5993" s="68"/>
      <c r="YI5993" s="68"/>
      <c r="YJ5993" s="68"/>
      <c r="YK5993" s="68"/>
      <c r="YL5993" s="68"/>
      <c r="YM5993" s="68"/>
      <c r="YN5993" s="68"/>
      <c r="YO5993" s="68"/>
      <c r="YP5993" s="68"/>
      <c r="YQ5993" s="68"/>
      <c r="YR5993" s="68"/>
      <c r="YS5993" s="68"/>
      <c r="YT5993" s="68"/>
      <c r="YU5993" s="68"/>
      <c r="YV5993" s="68"/>
      <c r="YW5993" s="68"/>
      <c r="YX5993" s="68">
        <v>0.99292363065796196</v>
      </c>
      <c r="YY5993" s="68"/>
      <c r="YZ5993" s="68"/>
      <c r="ZA5993" s="68"/>
      <c r="ZB5993" s="68"/>
      <c r="ZC5993" s="68"/>
      <c r="ZD5993" s="68"/>
    </row>
    <row r="5994" spans="658:680" x14ac:dyDescent="0.25">
      <c r="YH5994" s="68"/>
      <c r="YI5994" s="68"/>
      <c r="YJ5994" s="68"/>
      <c r="YK5994" s="68"/>
      <c r="YL5994" s="68"/>
      <c r="YM5994" s="68"/>
      <c r="YN5994" s="68"/>
      <c r="YO5994" s="68"/>
      <c r="YP5994" s="68"/>
      <c r="YQ5994" s="68"/>
      <c r="YR5994" s="68"/>
      <c r="YS5994" s="68"/>
      <c r="YT5994" s="68"/>
      <c r="YU5994" s="68"/>
      <c r="YV5994" s="68"/>
      <c r="YW5994" s="68"/>
      <c r="YX5994" s="68">
        <v>0.99292317196216295</v>
      </c>
      <c r="YY5994" s="68"/>
      <c r="YZ5994" s="68"/>
      <c r="ZA5994" s="68"/>
      <c r="ZB5994" s="68"/>
      <c r="ZC5994" s="68"/>
      <c r="ZD5994" s="68"/>
    </row>
    <row r="5995" spans="658:680" x14ac:dyDescent="0.25">
      <c r="YH5995" s="68"/>
      <c r="YI5995" s="68"/>
      <c r="YJ5995" s="68"/>
      <c r="YK5995" s="68"/>
      <c r="YL5995" s="68"/>
      <c r="YM5995" s="68"/>
      <c r="YN5995" s="68"/>
      <c r="YO5995" s="68"/>
      <c r="YP5995" s="68"/>
      <c r="YQ5995" s="68"/>
      <c r="YR5995" s="68"/>
      <c r="YS5995" s="68"/>
      <c r="YT5995" s="68"/>
      <c r="YU5995" s="68"/>
      <c r="YV5995" s="68"/>
      <c r="YW5995" s="68"/>
      <c r="YX5995" s="68">
        <v>0.992909834629218</v>
      </c>
      <c r="YY5995" s="68"/>
      <c r="YZ5995" s="68"/>
      <c r="ZA5995" s="68"/>
      <c r="ZB5995" s="68"/>
      <c r="ZC5995" s="68"/>
      <c r="ZD5995" s="68"/>
    </row>
    <row r="5996" spans="658:680" x14ac:dyDescent="0.25">
      <c r="YH5996" s="68"/>
      <c r="YI5996" s="68"/>
      <c r="YJ5996" s="68"/>
      <c r="YK5996" s="68"/>
      <c r="YL5996" s="68"/>
      <c r="YM5996" s="68"/>
      <c r="YN5996" s="68"/>
      <c r="YO5996" s="68"/>
      <c r="YP5996" s="68"/>
      <c r="YQ5996" s="68"/>
      <c r="YR5996" s="68"/>
      <c r="YS5996" s="68"/>
      <c r="YT5996" s="68"/>
      <c r="YU5996" s="68"/>
      <c r="YV5996" s="68"/>
      <c r="YW5996" s="68"/>
      <c r="YX5996" s="68">
        <v>0.99289744320553697</v>
      </c>
      <c r="YY5996" s="68"/>
      <c r="YZ5996" s="68"/>
      <c r="ZA5996" s="68"/>
      <c r="ZB5996" s="68"/>
      <c r="ZC5996" s="68"/>
      <c r="ZD5996" s="68"/>
    </row>
    <row r="5997" spans="658:680" x14ac:dyDescent="0.25">
      <c r="YH5997" s="68"/>
      <c r="YI5997" s="68"/>
      <c r="YJ5997" s="68"/>
      <c r="YK5997" s="68"/>
      <c r="YL5997" s="68"/>
      <c r="YM5997" s="68"/>
      <c r="YN5997" s="68"/>
      <c r="YO5997" s="68"/>
      <c r="YP5997" s="68"/>
      <c r="YQ5997" s="68"/>
      <c r="YR5997" s="68"/>
      <c r="YS5997" s="68"/>
      <c r="YT5997" s="68"/>
      <c r="YU5997" s="68"/>
      <c r="YV5997" s="68"/>
      <c r="YW5997" s="68"/>
      <c r="YX5997" s="68">
        <v>0.99289217538294605</v>
      </c>
      <c r="YY5997" s="68"/>
      <c r="YZ5997" s="68"/>
      <c r="ZA5997" s="68"/>
      <c r="ZB5997" s="68"/>
      <c r="ZC5997" s="68"/>
      <c r="ZD5997" s="68"/>
    </row>
    <row r="5998" spans="658:680" x14ac:dyDescent="0.25">
      <c r="YH5998" s="68"/>
      <c r="YI5998" s="68"/>
      <c r="YJ5998" s="68"/>
      <c r="YK5998" s="68"/>
      <c r="YL5998" s="68"/>
      <c r="YM5998" s="68"/>
      <c r="YN5998" s="68"/>
      <c r="YO5998" s="68"/>
      <c r="YP5998" s="68"/>
      <c r="YQ5998" s="68"/>
      <c r="YR5998" s="68"/>
      <c r="YS5998" s="68"/>
      <c r="YT5998" s="68"/>
      <c r="YU5998" s="68"/>
      <c r="YV5998" s="68"/>
      <c r="YW5998" s="68"/>
      <c r="YX5998" s="68">
        <v>0.99289193582183599</v>
      </c>
      <c r="YY5998" s="68"/>
      <c r="YZ5998" s="68"/>
      <c r="ZA5998" s="68"/>
      <c r="ZB5998" s="68"/>
      <c r="ZC5998" s="68"/>
      <c r="ZD5998" s="68"/>
    </row>
    <row r="5999" spans="658:680" x14ac:dyDescent="0.25">
      <c r="YH5999" s="68"/>
      <c r="YI5999" s="68"/>
      <c r="YJ5999" s="68"/>
      <c r="YK5999" s="68"/>
      <c r="YL5999" s="68"/>
      <c r="YM5999" s="68"/>
      <c r="YN5999" s="68"/>
      <c r="YO5999" s="68"/>
      <c r="YP5999" s="68"/>
      <c r="YQ5999" s="68"/>
      <c r="YR5999" s="68"/>
      <c r="YS5999" s="68"/>
      <c r="YT5999" s="68"/>
      <c r="YU5999" s="68"/>
      <c r="YV5999" s="68"/>
      <c r="YW5999" s="68"/>
      <c r="YX5999" s="68">
        <v>0.99288779023859797</v>
      </c>
      <c r="YY5999" s="68"/>
      <c r="YZ5999" s="68"/>
      <c r="ZA5999" s="68"/>
      <c r="ZB5999" s="68"/>
      <c r="ZC5999" s="68"/>
      <c r="ZD5999" s="68"/>
    </row>
    <row r="6000" spans="658:680" x14ac:dyDescent="0.25">
      <c r="YH6000" s="68"/>
      <c r="YI6000" s="68"/>
      <c r="YJ6000" s="68"/>
      <c r="YK6000" s="68"/>
      <c r="YL6000" s="68"/>
      <c r="YM6000" s="68"/>
      <c r="YN6000" s="68"/>
      <c r="YO6000" s="68"/>
      <c r="YP6000" s="68"/>
      <c r="YQ6000" s="68"/>
      <c r="YR6000" s="68"/>
      <c r="YS6000" s="68"/>
      <c r="YT6000" s="68"/>
      <c r="YU6000" s="68"/>
      <c r="YV6000" s="68"/>
      <c r="YW6000" s="68"/>
      <c r="YX6000" s="68">
        <v>0.99288353715509303</v>
      </c>
      <c r="YY6000" s="68"/>
      <c r="YZ6000" s="68"/>
      <c r="ZA6000" s="68"/>
      <c r="ZB6000" s="68"/>
      <c r="ZC6000" s="68"/>
      <c r="ZD6000" s="68"/>
    </row>
    <row r="6001" spans="658:680" x14ac:dyDescent="0.25">
      <c r="YH6001" s="68"/>
      <c r="YI6001" s="68"/>
      <c r="YJ6001" s="68"/>
      <c r="YK6001" s="68"/>
      <c r="YL6001" s="68"/>
      <c r="YM6001" s="68"/>
      <c r="YN6001" s="68"/>
      <c r="YO6001" s="68"/>
      <c r="YP6001" s="68"/>
      <c r="YQ6001" s="68"/>
      <c r="YR6001" s="68"/>
      <c r="YS6001" s="68"/>
      <c r="YT6001" s="68"/>
      <c r="YU6001" s="68"/>
      <c r="YV6001" s="68"/>
      <c r="YW6001" s="68"/>
      <c r="YX6001" s="68">
        <v>0.99288133651534605</v>
      </c>
      <c r="YY6001" s="68"/>
      <c r="YZ6001" s="68"/>
      <c r="ZA6001" s="68"/>
      <c r="ZB6001" s="68"/>
      <c r="ZC6001" s="68"/>
      <c r="ZD6001" s="68"/>
    </row>
    <row r="6002" spans="658:680" x14ac:dyDescent="0.25">
      <c r="YH6002" s="68"/>
      <c r="YI6002" s="68"/>
      <c r="YJ6002" s="68"/>
      <c r="YK6002" s="68"/>
      <c r="YL6002" s="68"/>
      <c r="YM6002" s="68"/>
      <c r="YN6002" s="68"/>
      <c r="YO6002" s="68"/>
      <c r="YP6002" s="68"/>
      <c r="YQ6002" s="68"/>
      <c r="YR6002" s="68"/>
      <c r="YS6002" s="68"/>
      <c r="YT6002" s="68"/>
      <c r="YU6002" s="68"/>
      <c r="YV6002" s="68"/>
      <c r="YW6002" s="68"/>
      <c r="YX6002" s="68">
        <v>0.99287537826460903</v>
      </c>
      <c r="YY6002" s="68"/>
      <c r="YZ6002" s="68"/>
      <c r="ZA6002" s="68"/>
      <c r="ZB6002" s="68"/>
      <c r="ZC6002" s="68"/>
      <c r="ZD6002" s="68"/>
    </row>
    <row r="6003" spans="658:680" x14ac:dyDescent="0.25">
      <c r="YH6003" s="68"/>
      <c r="YI6003" s="68"/>
      <c r="YJ6003" s="68"/>
      <c r="YK6003" s="68"/>
      <c r="YL6003" s="68"/>
      <c r="YM6003" s="68"/>
      <c r="YN6003" s="68"/>
      <c r="YO6003" s="68"/>
      <c r="YP6003" s="68"/>
      <c r="YQ6003" s="68"/>
      <c r="YR6003" s="68"/>
      <c r="YS6003" s="68"/>
      <c r="YT6003" s="68"/>
      <c r="YU6003" s="68"/>
      <c r="YV6003" s="68"/>
      <c r="YW6003" s="68"/>
      <c r="YX6003" s="68">
        <v>0.99285931731075105</v>
      </c>
      <c r="YY6003" s="68"/>
      <c r="YZ6003" s="68"/>
      <c r="ZA6003" s="68"/>
      <c r="ZB6003" s="68"/>
      <c r="ZC6003" s="68"/>
      <c r="ZD6003" s="68"/>
    </row>
    <row r="6004" spans="658:680" x14ac:dyDescent="0.25">
      <c r="YH6004" s="68"/>
      <c r="YI6004" s="68"/>
      <c r="YJ6004" s="68"/>
      <c r="YK6004" s="68"/>
      <c r="YL6004" s="68"/>
      <c r="YM6004" s="68"/>
      <c r="YN6004" s="68"/>
      <c r="YO6004" s="68"/>
      <c r="YP6004" s="68"/>
      <c r="YQ6004" s="68"/>
      <c r="YR6004" s="68"/>
      <c r="YS6004" s="68"/>
      <c r="YT6004" s="68"/>
      <c r="YU6004" s="68"/>
      <c r="YV6004" s="68"/>
      <c r="YW6004" s="68"/>
      <c r="YX6004" s="68">
        <v>0.99281099899619596</v>
      </c>
      <c r="YY6004" s="68"/>
      <c r="YZ6004" s="68"/>
      <c r="ZA6004" s="68"/>
      <c r="ZB6004" s="68"/>
      <c r="ZC6004" s="68"/>
      <c r="ZD6004" s="68"/>
    </row>
    <row r="6005" spans="658:680" x14ac:dyDescent="0.25">
      <c r="YH6005" s="68"/>
      <c r="YI6005" s="68"/>
      <c r="YJ6005" s="68"/>
      <c r="YK6005" s="68"/>
      <c r="YL6005" s="68"/>
      <c r="YM6005" s="68"/>
      <c r="YN6005" s="68"/>
      <c r="YO6005" s="68"/>
      <c r="YP6005" s="68"/>
      <c r="YQ6005" s="68"/>
      <c r="YR6005" s="68"/>
      <c r="YS6005" s="68"/>
      <c r="YT6005" s="68"/>
      <c r="YU6005" s="68"/>
      <c r="YV6005" s="68"/>
      <c r="YW6005" s="68"/>
      <c r="YX6005" s="68">
        <v>0.99279715105401101</v>
      </c>
      <c r="YY6005" s="68"/>
      <c r="YZ6005" s="68"/>
      <c r="ZA6005" s="68"/>
      <c r="ZB6005" s="68"/>
      <c r="ZC6005" s="68"/>
      <c r="ZD6005" s="68"/>
    </row>
    <row r="6006" spans="658:680" x14ac:dyDescent="0.25">
      <c r="YH6006" s="68"/>
      <c r="YI6006" s="68"/>
      <c r="YJ6006" s="68"/>
      <c r="YK6006" s="68"/>
      <c r="YL6006" s="68"/>
      <c r="YM6006" s="68"/>
      <c r="YN6006" s="68"/>
      <c r="YO6006" s="68"/>
      <c r="YP6006" s="68"/>
      <c r="YQ6006" s="68"/>
      <c r="YR6006" s="68"/>
      <c r="YS6006" s="68"/>
      <c r="YT6006" s="68"/>
      <c r="YU6006" s="68"/>
      <c r="YV6006" s="68"/>
      <c r="YW6006" s="68"/>
      <c r="YX6006" s="68">
        <v>0.992787642460354</v>
      </c>
      <c r="YY6006" s="68"/>
      <c r="YZ6006" s="68"/>
      <c r="ZA6006" s="68"/>
      <c r="ZB6006" s="68"/>
      <c r="ZC6006" s="68"/>
      <c r="ZD6006" s="68"/>
    </row>
    <row r="6007" spans="658:680" x14ac:dyDescent="0.25">
      <c r="YH6007" s="68"/>
      <c r="YI6007" s="68"/>
      <c r="YJ6007" s="68"/>
      <c r="YK6007" s="68"/>
      <c r="YL6007" s="68"/>
      <c r="YM6007" s="68"/>
      <c r="YN6007" s="68"/>
      <c r="YO6007" s="68"/>
      <c r="YP6007" s="68"/>
      <c r="YQ6007" s="68"/>
      <c r="YR6007" s="68"/>
      <c r="YS6007" s="68"/>
      <c r="YT6007" s="68"/>
      <c r="YU6007" s="68"/>
      <c r="YV6007" s="68"/>
      <c r="YW6007" s="68"/>
      <c r="YX6007" s="68">
        <v>0.99277868932531899</v>
      </c>
      <c r="YY6007" s="68"/>
      <c r="YZ6007" s="68"/>
      <c r="ZA6007" s="68"/>
      <c r="ZB6007" s="68"/>
      <c r="ZC6007" s="68"/>
      <c r="ZD6007" s="68"/>
    </row>
    <row r="6008" spans="658:680" x14ac:dyDescent="0.25">
      <c r="YH6008" s="68"/>
      <c r="YI6008" s="68"/>
      <c r="YJ6008" s="68"/>
      <c r="YK6008" s="68"/>
      <c r="YL6008" s="68"/>
      <c r="YM6008" s="68"/>
      <c r="YN6008" s="68"/>
      <c r="YO6008" s="68"/>
      <c r="YP6008" s="68"/>
      <c r="YQ6008" s="68"/>
      <c r="YR6008" s="68"/>
      <c r="YS6008" s="68"/>
      <c r="YT6008" s="68"/>
      <c r="YU6008" s="68"/>
      <c r="YV6008" s="68"/>
      <c r="YW6008" s="68"/>
      <c r="YX6008" s="68">
        <v>0.99276159608680403</v>
      </c>
      <c r="YY6008" s="68"/>
      <c r="YZ6008" s="68"/>
      <c r="ZA6008" s="68"/>
      <c r="ZB6008" s="68"/>
      <c r="ZC6008" s="68"/>
      <c r="ZD6008" s="68"/>
    </row>
    <row r="6009" spans="658:680" x14ac:dyDescent="0.25">
      <c r="YH6009" s="68"/>
      <c r="YI6009" s="68"/>
      <c r="YJ6009" s="68"/>
      <c r="YK6009" s="68"/>
      <c r="YL6009" s="68"/>
      <c r="YM6009" s="68"/>
      <c r="YN6009" s="68"/>
      <c r="YO6009" s="68"/>
      <c r="YP6009" s="68"/>
      <c r="YQ6009" s="68"/>
      <c r="YR6009" s="68"/>
      <c r="YS6009" s="68"/>
      <c r="YT6009" s="68"/>
      <c r="YU6009" s="68"/>
      <c r="YV6009" s="68"/>
      <c r="YW6009" s="68"/>
      <c r="YX6009" s="68">
        <v>0.99272000855918296</v>
      </c>
      <c r="YY6009" s="68"/>
      <c r="YZ6009" s="68"/>
      <c r="ZA6009" s="68"/>
      <c r="ZB6009" s="68"/>
      <c r="ZC6009" s="68"/>
      <c r="ZD6009" s="68"/>
    </row>
    <row r="6010" spans="658:680" x14ac:dyDescent="0.25">
      <c r="YH6010" s="68"/>
      <c r="YI6010" s="68"/>
      <c r="YJ6010" s="68"/>
      <c r="YK6010" s="68"/>
      <c r="YL6010" s="68"/>
      <c r="YM6010" s="68"/>
      <c r="YN6010" s="68"/>
      <c r="YO6010" s="68"/>
      <c r="YP6010" s="68"/>
      <c r="YQ6010" s="68"/>
      <c r="YR6010" s="68"/>
      <c r="YS6010" s="68"/>
      <c r="YT6010" s="68"/>
      <c r="YU6010" s="68"/>
      <c r="YV6010" s="68"/>
      <c r="YW6010" s="68"/>
      <c r="YX6010" s="68">
        <v>0.992713275561243</v>
      </c>
      <c r="YY6010" s="68"/>
      <c r="YZ6010" s="68"/>
      <c r="ZA6010" s="68"/>
      <c r="ZB6010" s="68"/>
      <c r="ZC6010" s="68"/>
      <c r="ZD6010" s="68"/>
    </row>
    <row r="6011" spans="658:680" x14ac:dyDescent="0.25">
      <c r="YH6011" s="68"/>
      <c r="YI6011" s="68"/>
      <c r="YJ6011" s="68"/>
      <c r="YK6011" s="68"/>
      <c r="YL6011" s="68"/>
      <c r="YM6011" s="68"/>
      <c r="YN6011" s="68"/>
      <c r="YO6011" s="68"/>
      <c r="YP6011" s="68"/>
      <c r="YQ6011" s="68"/>
      <c r="YR6011" s="68"/>
      <c r="YS6011" s="68"/>
      <c r="YT6011" s="68"/>
      <c r="YU6011" s="68"/>
      <c r="YV6011" s="68"/>
      <c r="YW6011" s="68"/>
      <c r="YX6011" s="68">
        <v>0.99271080612933105</v>
      </c>
      <c r="YY6011" s="68"/>
      <c r="YZ6011" s="68"/>
      <c r="ZA6011" s="68"/>
      <c r="ZB6011" s="68"/>
      <c r="ZC6011" s="68"/>
      <c r="ZD6011" s="68"/>
    </row>
    <row r="6012" spans="658:680" x14ac:dyDescent="0.25">
      <c r="YH6012" s="68"/>
      <c r="YI6012" s="68"/>
      <c r="YJ6012" s="68"/>
      <c r="YK6012" s="68"/>
      <c r="YL6012" s="68"/>
      <c r="YM6012" s="68"/>
      <c r="YN6012" s="68"/>
      <c r="YO6012" s="68"/>
      <c r="YP6012" s="68"/>
      <c r="YQ6012" s="68"/>
      <c r="YR6012" s="68"/>
      <c r="YS6012" s="68"/>
      <c r="YT6012" s="68"/>
      <c r="YU6012" s="68"/>
      <c r="YV6012" s="68"/>
      <c r="YW6012" s="68"/>
      <c r="YX6012" s="68">
        <v>0.99270827658249805</v>
      </c>
      <c r="YY6012" s="68"/>
      <c r="YZ6012" s="68"/>
      <c r="ZA6012" s="68"/>
      <c r="ZB6012" s="68"/>
      <c r="ZC6012" s="68"/>
      <c r="ZD6012" s="68"/>
    </row>
    <row r="6013" spans="658:680" x14ac:dyDescent="0.25">
      <c r="YH6013" s="68"/>
      <c r="YI6013" s="68"/>
      <c r="YJ6013" s="68"/>
      <c r="YK6013" s="68"/>
      <c r="YL6013" s="68"/>
      <c r="YM6013" s="68"/>
      <c r="YN6013" s="68"/>
      <c r="YO6013" s="68"/>
      <c r="YP6013" s="68"/>
      <c r="YQ6013" s="68"/>
      <c r="YR6013" s="68"/>
      <c r="YS6013" s="68"/>
      <c r="YT6013" s="68"/>
      <c r="YU6013" s="68"/>
      <c r="YV6013" s="68"/>
      <c r="YW6013" s="68"/>
      <c r="YX6013" s="68">
        <v>0.99270226829249197</v>
      </c>
      <c r="YY6013" s="68"/>
      <c r="YZ6013" s="68"/>
      <c r="ZA6013" s="68"/>
      <c r="ZB6013" s="68"/>
      <c r="ZC6013" s="68"/>
      <c r="ZD6013" s="68"/>
    </row>
    <row r="6014" spans="658:680" x14ac:dyDescent="0.25">
      <c r="YH6014" s="68"/>
      <c r="YI6014" s="68"/>
      <c r="YJ6014" s="68"/>
      <c r="YK6014" s="68"/>
      <c r="YL6014" s="68"/>
      <c r="YM6014" s="68"/>
      <c r="YN6014" s="68"/>
      <c r="YO6014" s="68"/>
      <c r="YP6014" s="68"/>
      <c r="YQ6014" s="68"/>
      <c r="YR6014" s="68"/>
      <c r="YS6014" s="68"/>
      <c r="YT6014" s="68"/>
      <c r="YU6014" s="68"/>
      <c r="YV6014" s="68"/>
      <c r="YW6014" s="68"/>
      <c r="YX6014" s="68">
        <v>0.99269916079083398</v>
      </c>
      <c r="YY6014" s="68"/>
      <c r="YZ6014" s="68"/>
      <c r="ZA6014" s="68"/>
      <c r="ZB6014" s="68"/>
      <c r="ZC6014" s="68"/>
      <c r="ZD6014" s="68"/>
    </row>
    <row r="6015" spans="658:680" x14ac:dyDescent="0.25">
      <c r="YH6015" s="68"/>
      <c r="YI6015" s="68"/>
      <c r="YJ6015" s="68"/>
      <c r="YK6015" s="68"/>
      <c r="YL6015" s="68"/>
      <c r="YM6015" s="68"/>
      <c r="YN6015" s="68"/>
      <c r="YO6015" s="68"/>
      <c r="YP6015" s="68"/>
      <c r="YQ6015" s="68"/>
      <c r="YR6015" s="68"/>
      <c r="YS6015" s="68"/>
      <c r="YT6015" s="68"/>
      <c r="YU6015" s="68"/>
      <c r="YV6015" s="68"/>
      <c r="YW6015" s="68"/>
      <c r="YX6015" s="68">
        <v>0.99267534835068205</v>
      </c>
      <c r="YY6015" s="68"/>
      <c r="YZ6015" s="68"/>
      <c r="ZA6015" s="68"/>
      <c r="ZB6015" s="68"/>
      <c r="ZC6015" s="68"/>
      <c r="ZD6015" s="68"/>
    </row>
    <row r="6016" spans="658:680" x14ac:dyDescent="0.25">
      <c r="YH6016" s="68"/>
      <c r="YI6016" s="68"/>
      <c r="YJ6016" s="68"/>
      <c r="YK6016" s="68"/>
      <c r="YL6016" s="68"/>
      <c r="YM6016" s="68"/>
      <c r="YN6016" s="68"/>
      <c r="YO6016" s="68"/>
      <c r="YP6016" s="68"/>
      <c r="YQ6016" s="68"/>
      <c r="YR6016" s="68"/>
      <c r="YS6016" s="68"/>
      <c r="YT6016" s="68"/>
      <c r="YU6016" s="68"/>
      <c r="YV6016" s="68"/>
      <c r="YW6016" s="68"/>
      <c r="YX6016" s="68">
        <v>0.99266591694351902</v>
      </c>
      <c r="YY6016" s="68"/>
      <c r="YZ6016" s="68"/>
      <c r="ZA6016" s="68"/>
      <c r="ZB6016" s="68"/>
      <c r="ZC6016" s="68"/>
      <c r="ZD6016" s="68"/>
    </row>
    <row r="6017" spans="658:680" x14ac:dyDescent="0.25">
      <c r="YH6017" s="68"/>
      <c r="YI6017" s="68"/>
      <c r="YJ6017" s="68"/>
      <c r="YK6017" s="68"/>
      <c r="YL6017" s="68"/>
      <c r="YM6017" s="68"/>
      <c r="YN6017" s="68"/>
      <c r="YO6017" s="68"/>
      <c r="YP6017" s="68"/>
      <c r="YQ6017" s="68"/>
      <c r="YR6017" s="68"/>
      <c r="YS6017" s="68"/>
      <c r="YT6017" s="68"/>
      <c r="YU6017" s="68"/>
      <c r="YV6017" s="68"/>
      <c r="YW6017" s="68"/>
      <c r="YX6017" s="68">
        <v>0.99266071629212704</v>
      </c>
      <c r="YY6017" s="68"/>
      <c r="YZ6017" s="68"/>
      <c r="ZA6017" s="68"/>
      <c r="ZB6017" s="68"/>
      <c r="ZC6017" s="68"/>
      <c r="ZD6017" s="68"/>
    </row>
    <row r="6018" spans="658:680" x14ac:dyDescent="0.25">
      <c r="YH6018" s="68"/>
      <c r="YI6018" s="68"/>
      <c r="YJ6018" s="68"/>
      <c r="YK6018" s="68"/>
      <c r="YL6018" s="68"/>
      <c r="YM6018" s="68"/>
      <c r="YN6018" s="68"/>
      <c r="YO6018" s="68"/>
      <c r="YP6018" s="68"/>
      <c r="YQ6018" s="68"/>
      <c r="YR6018" s="68"/>
      <c r="YS6018" s="68"/>
      <c r="YT6018" s="68"/>
      <c r="YU6018" s="68"/>
      <c r="YV6018" s="68"/>
      <c r="YW6018" s="68"/>
      <c r="YX6018" s="68">
        <v>0.99263428853594005</v>
      </c>
      <c r="YY6018" s="68"/>
      <c r="YZ6018" s="68"/>
      <c r="ZA6018" s="68"/>
      <c r="ZB6018" s="68"/>
      <c r="ZC6018" s="68"/>
      <c r="ZD6018" s="68"/>
    </row>
    <row r="6019" spans="658:680" x14ac:dyDescent="0.25">
      <c r="YH6019" s="68"/>
      <c r="YI6019" s="68"/>
      <c r="YJ6019" s="68"/>
      <c r="YK6019" s="68"/>
      <c r="YL6019" s="68"/>
      <c r="YM6019" s="68"/>
      <c r="YN6019" s="68"/>
      <c r="YO6019" s="68"/>
      <c r="YP6019" s="68"/>
      <c r="YQ6019" s="68"/>
      <c r="YR6019" s="68"/>
      <c r="YS6019" s="68"/>
      <c r="YT6019" s="68"/>
      <c r="YU6019" s="68"/>
      <c r="YV6019" s="68"/>
      <c r="YW6019" s="68"/>
      <c r="YX6019" s="68">
        <v>0.99262043424656798</v>
      </c>
      <c r="YY6019" s="68"/>
      <c r="YZ6019" s="68"/>
      <c r="ZA6019" s="68"/>
      <c r="ZB6019" s="68"/>
      <c r="ZC6019" s="68"/>
      <c r="ZD6019" s="68"/>
    </row>
    <row r="6020" spans="658:680" x14ac:dyDescent="0.25">
      <c r="YH6020" s="68"/>
      <c r="YI6020" s="68"/>
      <c r="YJ6020" s="68"/>
      <c r="YK6020" s="68"/>
      <c r="YL6020" s="68"/>
      <c r="YM6020" s="68"/>
      <c r="YN6020" s="68"/>
      <c r="YO6020" s="68"/>
      <c r="YP6020" s="68"/>
      <c r="YQ6020" s="68"/>
      <c r="YR6020" s="68"/>
      <c r="YS6020" s="68"/>
      <c r="YT6020" s="68"/>
      <c r="YU6020" s="68"/>
      <c r="YV6020" s="68"/>
      <c r="YW6020" s="68"/>
      <c r="YX6020" s="68">
        <v>0.99261955495830301</v>
      </c>
      <c r="YY6020" s="68"/>
      <c r="YZ6020" s="68"/>
      <c r="ZA6020" s="68"/>
      <c r="ZB6020" s="68"/>
      <c r="ZC6020" s="68"/>
      <c r="ZD6020" s="68"/>
    </row>
    <row r="6021" spans="658:680" x14ac:dyDescent="0.25">
      <c r="YH6021" s="68"/>
      <c r="YI6021" s="68"/>
      <c r="YJ6021" s="68"/>
      <c r="YK6021" s="68"/>
      <c r="YL6021" s="68"/>
      <c r="YM6021" s="68"/>
      <c r="YN6021" s="68"/>
      <c r="YO6021" s="68"/>
      <c r="YP6021" s="68"/>
      <c r="YQ6021" s="68"/>
      <c r="YR6021" s="68"/>
      <c r="YS6021" s="68"/>
      <c r="YT6021" s="68"/>
      <c r="YU6021" s="68"/>
      <c r="YV6021" s="68"/>
      <c r="YW6021" s="68"/>
      <c r="YX6021" s="68">
        <v>0.99260706133648302</v>
      </c>
      <c r="YY6021" s="68"/>
      <c r="YZ6021" s="68"/>
      <c r="ZA6021" s="68"/>
      <c r="ZB6021" s="68"/>
      <c r="ZC6021" s="68"/>
      <c r="ZD6021" s="68"/>
    </row>
    <row r="6022" spans="658:680" x14ac:dyDescent="0.25">
      <c r="YH6022" s="68"/>
      <c r="YI6022" s="68"/>
      <c r="YJ6022" s="68"/>
      <c r="YK6022" s="68"/>
      <c r="YL6022" s="68"/>
      <c r="YM6022" s="68"/>
      <c r="YN6022" s="68"/>
      <c r="YO6022" s="68"/>
      <c r="YP6022" s="68"/>
      <c r="YQ6022" s="68"/>
      <c r="YR6022" s="68"/>
      <c r="YS6022" s="68"/>
      <c r="YT6022" s="68"/>
      <c r="YU6022" s="68"/>
      <c r="YV6022" s="68"/>
      <c r="YW6022" s="68"/>
      <c r="YX6022" s="68">
        <v>0.99260494419341905</v>
      </c>
      <c r="YY6022" s="68"/>
      <c r="YZ6022" s="68"/>
      <c r="ZA6022" s="68"/>
      <c r="ZB6022" s="68"/>
      <c r="ZC6022" s="68"/>
      <c r="ZD6022" s="68"/>
    </row>
    <row r="6023" spans="658:680" x14ac:dyDescent="0.25">
      <c r="YH6023" s="68"/>
      <c r="YI6023" s="68"/>
      <c r="YJ6023" s="68"/>
      <c r="YK6023" s="68"/>
      <c r="YL6023" s="68"/>
      <c r="YM6023" s="68"/>
      <c r="YN6023" s="68"/>
      <c r="YO6023" s="68"/>
      <c r="YP6023" s="68"/>
      <c r="YQ6023" s="68"/>
      <c r="YR6023" s="68"/>
      <c r="YS6023" s="68"/>
      <c r="YT6023" s="68"/>
      <c r="YU6023" s="68"/>
      <c r="YV6023" s="68"/>
      <c r="YW6023" s="68"/>
      <c r="YX6023" s="68">
        <v>0.99259251520189296</v>
      </c>
      <c r="YY6023" s="68"/>
      <c r="YZ6023" s="68"/>
      <c r="ZA6023" s="68"/>
      <c r="ZB6023" s="68"/>
      <c r="ZC6023" s="68"/>
      <c r="ZD6023" s="68"/>
    </row>
    <row r="6024" spans="658:680" x14ac:dyDescent="0.25">
      <c r="YH6024" s="68"/>
      <c r="YI6024" s="68"/>
      <c r="YJ6024" s="68"/>
      <c r="YK6024" s="68"/>
      <c r="YL6024" s="68"/>
      <c r="YM6024" s="68"/>
      <c r="YN6024" s="68"/>
      <c r="YO6024" s="68"/>
      <c r="YP6024" s="68"/>
      <c r="YQ6024" s="68"/>
      <c r="YR6024" s="68"/>
      <c r="YS6024" s="68"/>
      <c r="YT6024" s="68"/>
      <c r="YU6024" s="68"/>
      <c r="YV6024" s="68"/>
      <c r="YW6024" s="68"/>
      <c r="YX6024" s="68">
        <v>0.99256584336285802</v>
      </c>
      <c r="YY6024" s="68"/>
      <c r="YZ6024" s="68"/>
      <c r="ZA6024" s="68"/>
      <c r="ZB6024" s="68"/>
      <c r="ZC6024" s="68"/>
      <c r="ZD6024" s="68"/>
    </row>
    <row r="6025" spans="658:680" x14ac:dyDescent="0.25">
      <c r="YH6025" s="68"/>
      <c r="YI6025" s="68"/>
      <c r="YJ6025" s="68"/>
      <c r="YK6025" s="68"/>
      <c r="YL6025" s="68"/>
      <c r="YM6025" s="68"/>
      <c r="YN6025" s="68"/>
      <c r="YO6025" s="68"/>
      <c r="YP6025" s="68"/>
      <c r="YQ6025" s="68"/>
      <c r="YR6025" s="68"/>
      <c r="YS6025" s="68"/>
      <c r="YT6025" s="68"/>
      <c r="YU6025" s="68"/>
      <c r="YV6025" s="68"/>
      <c r="YW6025" s="68"/>
      <c r="YX6025" s="68">
        <v>0.99254152690464204</v>
      </c>
      <c r="YY6025" s="68"/>
      <c r="YZ6025" s="68"/>
      <c r="ZA6025" s="68"/>
      <c r="ZB6025" s="68"/>
      <c r="ZC6025" s="68"/>
      <c r="ZD6025" s="68"/>
    </row>
    <row r="6026" spans="658:680" x14ac:dyDescent="0.25">
      <c r="YH6026" s="68"/>
      <c r="YI6026" s="68"/>
      <c r="YJ6026" s="68"/>
      <c r="YK6026" s="68"/>
      <c r="YL6026" s="68"/>
      <c r="YM6026" s="68"/>
      <c r="YN6026" s="68"/>
      <c r="YO6026" s="68"/>
      <c r="YP6026" s="68"/>
      <c r="YQ6026" s="68"/>
      <c r="YR6026" s="68"/>
      <c r="YS6026" s="68"/>
      <c r="YT6026" s="68"/>
      <c r="YU6026" s="68"/>
      <c r="YV6026" s="68"/>
      <c r="YW6026" s="68"/>
      <c r="YX6026" s="68">
        <v>0.99252465965219505</v>
      </c>
      <c r="YY6026" s="68"/>
      <c r="YZ6026" s="68"/>
      <c r="ZA6026" s="68"/>
      <c r="ZB6026" s="68"/>
      <c r="ZC6026" s="68"/>
      <c r="ZD6026" s="68"/>
    </row>
    <row r="6027" spans="658:680" x14ac:dyDescent="0.25">
      <c r="YH6027" s="68"/>
      <c r="YI6027" s="68"/>
      <c r="YJ6027" s="68"/>
      <c r="YK6027" s="68"/>
      <c r="YL6027" s="68"/>
      <c r="YM6027" s="68"/>
      <c r="YN6027" s="68"/>
      <c r="YO6027" s="68"/>
      <c r="YP6027" s="68"/>
      <c r="YQ6027" s="68"/>
      <c r="YR6027" s="68"/>
      <c r="YS6027" s="68"/>
      <c r="YT6027" s="68"/>
      <c r="YU6027" s="68"/>
      <c r="YV6027" s="68"/>
      <c r="YW6027" s="68"/>
      <c r="YX6027" s="68">
        <v>0.99248397832983104</v>
      </c>
      <c r="YY6027" s="68"/>
      <c r="YZ6027" s="68"/>
      <c r="ZA6027" s="68"/>
      <c r="ZB6027" s="68"/>
      <c r="ZC6027" s="68"/>
      <c r="ZD6027" s="68"/>
    </row>
    <row r="6028" spans="658:680" x14ac:dyDescent="0.25">
      <c r="YH6028" s="68"/>
      <c r="YI6028" s="68"/>
      <c r="YJ6028" s="68"/>
      <c r="YK6028" s="68"/>
      <c r="YL6028" s="68"/>
      <c r="YM6028" s="68"/>
      <c r="YN6028" s="68"/>
      <c r="YO6028" s="68"/>
      <c r="YP6028" s="68"/>
      <c r="YQ6028" s="68"/>
      <c r="YR6028" s="68"/>
      <c r="YS6028" s="68"/>
      <c r="YT6028" s="68"/>
      <c r="YU6028" s="68"/>
      <c r="YV6028" s="68"/>
      <c r="YW6028" s="68"/>
      <c r="YX6028" s="68">
        <v>0.99246246581005604</v>
      </c>
      <c r="YY6028" s="68"/>
      <c r="YZ6028" s="68"/>
      <c r="ZA6028" s="68"/>
      <c r="ZB6028" s="68"/>
      <c r="ZC6028" s="68"/>
      <c r="ZD6028" s="68"/>
    </row>
    <row r="6029" spans="658:680" x14ac:dyDescent="0.25">
      <c r="YH6029" s="68"/>
      <c r="YI6029" s="68"/>
      <c r="YJ6029" s="68"/>
      <c r="YK6029" s="68"/>
      <c r="YL6029" s="68"/>
      <c r="YM6029" s="68"/>
      <c r="YN6029" s="68"/>
      <c r="YO6029" s="68"/>
      <c r="YP6029" s="68"/>
      <c r="YQ6029" s="68"/>
      <c r="YR6029" s="68"/>
      <c r="YS6029" s="68"/>
      <c r="YT6029" s="68"/>
      <c r="YU6029" s="68"/>
      <c r="YV6029" s="68"/>
      <c r="YW6029" s="68"/>
      <c r="YX6029" s="68">
        <v>0.992460960008131</v>
      </c>
      <c r="YY6029" s="68"/>
      <c r="YZ6029" s="68"/>
      <c r="ZA6029" s="68"/>
      <c r="ZB6029" s="68"/>
      <c r="ZC6029" s="68"/>
      <c r="ZD6029" s="68"/>
    </row>
    <row r="6030" spans="658:680" x14ac:dyDescent="0.25">
      <c r="YH6030" s="68"/>
      <c r="YI6030" s="68"/>
      <c r="YJ6030" s="68"/>
      <c r="YK6030" s="68"/>
      <c r="YL6030" s="68"/>
      <c r="YM6030" s="68"/>
      <c r="YN6030" s="68"/>
      <c r="YO6030" s="68"/>
      <c r="YP6030" s="68"/>
      <c r="YQ6030" s="68"/>
      <c r="YR6030" s="68"/>
      <c r="YS6030" s="68"/>
      <c r="YT6030" s="68"/>
      <c r="YU6030" s="68"/>
      <c r="YV6030" s="68"/>
      <c r="YW6030" s="68"/>
      <c r="YX6030" s="68">
        <v>0.99243595093911996</v>
      </c>
      <c r="YY6030" s="68"/>
      <c r="YZ6030" s="68"/>
      <c r="ZA6030" s="68"/>
      <c r="ZB6030" s="68"/>
      <c r="ZC6030" s="68"/>
      <c r="ZD6030" s="68"/>
    </row>
    <row r="6031" spans="658:680" x14ac:dyDescent="0.25">
      <c r="YH6031" s="68"/>
      <c r="YI6031" s="68"/>
      <c r="YJ6031" s="68"/>
      <c r="YK6031" s="68"/>
      <c r="YL6031" s="68"/>
      <c r="YM6031" s="68"/>
      <c r="YN6031" s="68"/>
      <c r="YO6031" s="68"/>
      <c r="YP6031" s="68"/>
      <c r="YQ6031" s="68"/>
      <c r="YR6031" s="68"/>
      <c r="YS6031" s="68"/>
      <c r="YT6031" s="68"/>
      <c r="YU6031" s="68"/>
      <c r="YV6031" s="68"/>
      <c r="YW6031" s="68"/>
      <c r="YX6031" s="68">
        <v>0.99243546977670005</v>
      </c>
      <c r="YY6031" s="68"/>
      <c r="YZ6031" s="68"/>
      <c r="ZA6031" s="68"/>
      <c r="ZB6031" s="68"/>
      <c r="ZC6031" s="68"/>
      <c r="ZD6031" s="68"/>
    </row>
    <row r="6032" spans="658:680" x14ac:dyDescent="0.25">
      <c r="YH6032" s="68"/>
      <c r="YI6032" s="68"/>
      <c r="YJ6032" s="68"/>
      <c r="YK6032" s="68"/>
      <c r="YL6032" s="68"/>
      <c r="YM6032" s="68"/>
      <c r="YN6032" s="68"/>
      <c r="YO6032" s="68"/>
      <c r="YP6032" s="68"/>
      <c r="YQ6032" s="68"/>
      <c r="YR6032" s="68"/>
      <c r="YS6032" s="68"/>
      <c r="YT6032" s="68"/>
      <c r="YU6032" s="68"/>
      <c r="YV6032" s="68"/>
      <c r="YW6032" s="68"/>
      <c r="YX6032" s="68">
        <v>0.99236907470873703</v>
      </c>
      <c r="YY6032" s="68"/>
      <c r="YZ6032" s="68"/>
      <c r="ZA6032" s="68"/>
      <c r="ZB6032" s="68"/>
      <c r="ZC6032" s="68"/>
      <c r="ZD6032" s="68"/>
    </row>
    <row r="6033" spans="658:680" x14ac:dyDescent="0.25">
      <c r="YH6033" s="68"/>
      <c r="YI6033" s="68"/>
      <c r="YJ6033" s="68"/>
      <c r="YK6033" s="68"/>
      <c r="YL6033" s="68"/>
      <c r="YM6033" s="68"/>
      <c r="YN6033" s="68"/>
      <c r="YO6033" s="68"/>
      <c r="YP6033" s="68"/>
      <c r="YQ6033" s="68"/>
      <c r="YR6033" s="68"/>
      <c r="YS6033" s="68"/>
      <c r="YT6033" s="68"/>
      <c r="YU6033" s="68"/>
      <c r="YV6033" s="68"/>
      <c r="YW6033" s="68"/>
      <c r="YX6033" s="68">
        <v>0.99231656964965098</v>
      </c>
      <c r="YY6033" s="68"/>
      <c r="YZ6033" s="68"/>
      <c r="ZA6033" s="68"/>
      <c r="ZB6033" s="68"/>
      <c r="ZC6033" s="68"/>
      <c r="ZD6033" s="68"/>
    </row>
    <row r="6034" spans="658:680" x14ac:dyDescent="0.25">
      <c r="YH6034" s="68"/>
      <c r="YI6034" s="68"/>
      <c r="YJ6034" s="68"/>
      <c r="YK6034" s="68"/>
      <c r="YL6034" s="68"/>
      <c r="YM6034" s="68"/>
      <c r="YN6034" s="68"/>
      <c r="YO6034" s="68"/>
      <c r="YP6034" s="68"/>
      <c r="YQ6034" s="68"/>
      <c r="YR6034" s="68"/>
      <c r="YS6034" s="68"/>
      <c r="YT6034" s="68"/>
      <c r="YU6034" s="68"/>
      <c r="YV6034" s="68"/>
      <c r="YW6034" s="68"/>
      <c r="YX6034" s="68">
        <v>0.99231576904724605</v>
      </c>
      <c r="YY6034" s="68"/>
      <c r="YZ6034" s="68"/>
      <c r="ZA6034" s="68"/>
      <c r="ZB6034" s="68"/>
      <c r="ZC6034" s="68"/>
      <c r="ZD6034" s="68"/>
    </row>
    <row r="6035" spans="658:680" x14ac:dyDescent="0.25">
      <c r="YH6035" s="68"/>
      <c r="YI6035" s="68"/>
      <c r="YJ6035" s="68"/>
      <c r="YK6035" s="68"/>
      <c r="YL6035" s="68"/>
      <c r="YM6035" s="68"/>
      <c r="YN6035" s="68"/>
      <c r="YO6035" s="68"/>
      <c r="YP6035" s="68"/>
      <c r="YQ6035" s="68"/>
      <c r="YR6035" s="68"/>
      <c r="YS6035" s="68"/>
      <c r="YT6035" s="68"/>
      <c r="YU6035" s="68"/>
      <c r="YV6035" s="68"/>
      <c r="YW6035" s="68"/>
      <c r="YX6035" s="68">
        <v>0.99231411721624296</v>
      </c>
      <c r="YY6035" s="68"/>
      <c r="YZ6035" s="68"/>
      <c r="ZA6035" s="68"/>
      <c r="ZB6035" s="68"/>
      <c r="ZC6035" s="68"/>
      <c r="ZD6035" s="68"/>
    </row>
    <row r="6036" spans="658:680" x14ac:dyDescent="0.25">
      <c r="YH6036" s="68"/>
      <c r="YI6036" s="68"/>
      <c r="YJ6036" s="68"/>
      <c r="YK6036" s="68"/>
      <c r="YL6036" s="68"/>
      <c r="YM6036" s="68"/>
      <c r="YN6036" s="68"/>
      <c r="YO6036" s="68"/>
      <c r="YP6036" s="68"/>
      <c r="YQ6036" s="68"/>
      <c r="YR6036" s="68"/>
      <c r="YS6036" s="68"/>
      <c r="YT6036" s="68"/>
      <c r="YU6036" s="68"/>
      <c r="YV6036" s="68"/>
      <c r="YW6036" s="68"/>
      <c r="YX6036" s="68">
        <v>0.99229977717580198</v>
      </c>
      <c r="YY6036" s="68"/>
      <c r="YZ6036" s="68"/>
      <c r="ZA6036" s="68"/>
      <c r="ZB6036" s="68"/>
      <c r="ZC6036" s="68"/>
      <c r="ZD6036" s="68"/>
    </row>
    <row r="6037" spans="658:680" x14ac:dyDescent="0.25">
      <c r="YH6037" s="68"/>
      <c r="YI6037" s="68"/>
      <c r="YJ6037" s="68"/>
      <c r="YK6037" s="68"/>
      <c r="YL6037" s="68"/>
      <c r="YM6037" s="68"/>
      <c r="YN6037" s="68"/>
      <c r="YO6037" s="68"/>
      <c r="YP6037" s="68"/>
      <c r="YQ6037" s="68"/>
      <c r="YR6037" s="68"/>
      <c r="YS6037" s="68"/>
      <c r="YT6037" s="68"/>
      <c r="YU6037" s="68"/>
      <c r="YV6037" s="68"/>
      <c r="YW6037" s="68"/>
      <c r="YX6037" s="68">
        <v>0.99229316836310499</v>
      </c>
      <c r="YY6037" s="68"/>
      <c r="YZ6037" s="68"/>
      <c r="ZA6037" s="68"/>
      <c r="ZB6037" s="68"/>
      <c r="ZC6037" s="68"/>
      <c r="ZD6037" s="68"/>
    </row>
    <row r="6038" spans="658:680" x14ac:dyDescent="0.25">
      <c r="YH6038" s="68"/>
      <c r="YI6038" s="68"/>
      <c r="YJ6038" s="68"/>
      <c r="YK6038" s="68"/>
      <c r="YL6038" s="68"/>
      <c r="YM6038" s="68"/>
      <c r="YN6038" s="68"/>
      <c r="YO6038" s="68"/>
      <c r="YP6038" s="68"/>
      <c r="YQ6038" s="68"/>
      <c r="YR6038" s="68"/>
      <c r="YS6038" s="68"/>
      <c r="YT6038" s="68"/>
      <c r="YU6038" s="68"/>
      <c r="YV6038" s="68"/>
      <c r="YW6038" s="68"/>
      <c r="YX6038" s="68">
        <v>0.99227783758232102</v>
      </c>
      <c r="YY6038" s="68"/>
      <c r="YZ6038" s="68"/>
      <c r="ZA6038" s="68"/>
      <c r="ZB6038" s="68"/>
      <c r="ZC6038" s="68"/>
      <c r="ZD6038" s="68"/>
    </row>
    <row r="6039" spans="658:680" x14ac:dyDescent="0.25">
      <c r="YH6039" s="68"/>
      <c r="YI6039" s="68"/>
      <c r="YJ6039" s="68"/>
      <c r="YK6039" s="68"/>
      <c r="YL6039" s="68"/>
      <c r="YM6039" s="68"/>
      <c r="YN6039" s="68"/>
      <c r="YO6039" s="68"/>
      <c r="YP6039" s="68"/>
      <c r="YQ6039" s="68"/>
      <c r="YR6039" s="68"/>
      <c r="YS6039" s="68"/>
      <c r="YT6039" s="68"/>
      <c r="YU6039" s="68"/>
      <c r="YV6039" s="68"/>
      <c r="YW6039" s="68"/>
      <c r="YX6039" s="68">
        <v>0.99227300119628403</v>
      </c>
      <c r="YY6039" s="68"/>
      <c r="YZ6039" s="68"/>
      <c r="ZA6039" s="68"/>
      <c r="ZB6039" s="68"/>
      <c r="ZC6039" s="68"/>
      <c r="ZD6039" s="68"/>
    </row>
    <row r="6040" spans="658:680" x14ac:dyDescent="0.25">
      <c r="YH6040" s="68"/>
      <c r="YI6040" s="68"/>
      <c r="YJ6040" s="68"/>
      <c r="YK6040" s="68"/>
      <c r="YL6040" s="68"/>
      <c r="YM6040" s="68"/>
      <c r="YN6040" s="68"/>
      <c r="YO6040" s="68"/>
      <c r="YP6040" s="68"/>
      <c r="YQ6040" s="68"/>
      <c r="YR6040" s="68"/>
      <c r="YS6040" s="68"/>
      <c r="YT6040" s="68"/>
      <c r="YU6040" s="68"/>
      <c r="YV6040" s="68"/>
      <c r="YW6040" s="68"/>
      <c r="YX6040" s="68">
        <v>0.99225128553779796</v>
      </c>
      <c r="YY6040" s="68"/>
      <c r="YZ6040" s="68"/>
      <c r="ZA6040" s="68"/>
      <c r="ZB6040" s="68"/>
      <c r="ZC6040" s="68"/>
      <c r="ZD6040" s="68"/>
    </row>
    <row r="6041" spans="658:680" x14ac:dyDescent="0.25">
      <c r="YH6041" s="68"/>
      <c r="YI6041" s="68"/>
      <c r="YJ6041" s="68"/>
      <c r="YK6041" s="68"/>
      <c r="YL6041" s="68"/>
      <c r="YM6041" s="68"/>
      <c r="YN6041" s="68"/>
      <c r="YO6041" s="68"/>
      <c r="YP6041" s="68"/>
      <c r="YQ6041" s="68"/>
      <c r="YR6041" s="68"/>
      <c r="YS6041" s="68"/>
      <c r="YT6041" s="68"/>
      <c r="YU6041" s="68"/>
      <c r="YV6041" s="68"/>
      <c r="YW6041" s="68"/>
      <c r="YX6041" s="68">
        <v>0.99218777111731404</v>
      </c>
      <c r="YY6041" s="68"/>
      <c r="YZ6041" s="68"/>
      <c r="ZA6041" s="68"/>
      <c r="ZB6041" s="68"/>
      <c r="ZC6041" s="68"/>
      <c r="ZD6041" s="68"/>
    </row>
    <row r="6042" spans="658:680" x14ac:dyDescent="0.25">
      <c r="YH6042" s="68"/>
      <c r="YI6042" s="68"/>
      <c r="YJ6042" s="68"/>
      <c r="YK6042" s="68"/>
      <c r="YL6042" s="68"/>
      <c r="YM6042" s="68"/>
      <c r="YN6042" s="68"/>
      <c r="YO6042" s="68"/>
      <c r="YP6042" s="68"/>
      <c r="YQ6042" s="68"/>
      <c r="YR6042" s="68"/>
      <c r="YS6042" s="68"/>
      <c r="YT6042" s="68"/>
      <c r="YU6042" s="68"/>
      <c r="YV6042" s="68"/>
      <c r="YW6042" s="68"/>
      <c r="YX6042" s="68">
        <v>0.992152811097325</v>
      </c>
      <c r="YY6042" s="68"/>
      <c r="YZ6042" s="68"/>
      <c r="ZA6042" s="68"/>
      <c r="ZB6042" s="68"/>
      <c r="ZC6042" s="68"/>
      <c r="ZD6042" s="68"/>
    </row>
    <row r="6043" spans="658:680" x14ac:dyDescent="0.25">
      <c r="YH6043" s="68"/>
      <c r="YI6043" s="68"/>
      <c r="YJ6043" s="68"/>
      <c r="YK6043" s="68"/>
      <c r="YL6043" s="68"/>
      <c r="YM6043" s="68"/>
      <c r="YN6043" s="68"/>
      <c r="YO6043" s="68"/>
      <c r="YP6043" s="68"/>
      <c r="YQ6043" s="68"/>
      <c r="YR6043" s="68"/>
      <c r="YS6043" s="68"/>
      <c r="YT6043" s="68"/>
      <c r="YU6043" s="68"/>
      <c r="YV6043" s="68"/>
      <c r="YW6043" s="68"/>
      <c r="YX6043" s="68">
        <v>0.99214855398746404</v>
      </c>
      <c r="YY6043" s="68"/>
      <c r="YZ6043" s="68"/>
      <c r="ZA6043" s="68"/>
      <c r="ZB6043" s="68"/>
      <c r="ZC6043" s="68"/>
      <c r="ZD6043" s="68"/>
    </row>
    <row r="6044" spans="658:680" x14ac:dyDescent="0.25">
      <c r="YH6044" s="68"/>
      <c r="YI6044" s="68"/>
      <c r="YJ6044" s="68"/>
      <c r="YK6044" s="68"/>
      <c r="YL6044" s="68"/>
      <c r="YM6044" s="68"/>
      <c r="YN6044" s="68"/>
      <c r="YO6044" s="68"/>
      <c r="YP6044" s="68"/>
      <c r="YQ6044" s="68"/>
      <c r="YR6044" s="68"/>
      <c r="YS6044" s="68"/>
      <c r="YT6044" s="68"/>
      <c r="YU6044" s="68"/>
      <c r="YV6044" s="68"/>
      <c r="YW6044" s="68"/>
      <c r="YX6044" s="68">
        <v>0.99213922484745898</v>
      </c>
      <c r="YY6044" s="68"/>
      <c r="YZ6044" s="68"/>
      <c r="ZA6044" s="68"/>
      <c r="ZB6044" s="68"/>
      <c r="ZC6044" s="68"/>
      <c r="ZD6044" s="68"/>
    </row>
    <row r="6045" spans="658:680" x14ac:dyDescent="0.25">
      <c r="YH6045" s="68"/>
      <c r="YI6045" s="68"/>
      <c r="YJ6045" s="68"/>
      <c r="YK6045" s="68"/>
      <c r="YL6045" s="68"/>
      <c r="YM6045" s="68"/>
      <c r="YN6045" s="68"/>
      <c r="YO6045" s="68"/>
      <c r="YP6045" s="68"/>
      <c r="YQ6045" s="68"/>
      <c r="YR6045" s="68"/>
      <c r="YS6045" s="68"/>
      <c r="YT6045" s="68"/>
      <c r="YU6045" s="68"/>
      <c r="YV6045" s="68"/>
      <c r="YW6045" s="68"/>
      <c r="YX6045" s="68">
        <v>0.99210385945748403</v>
      </c>
      <c r="YY6045" s="68"/>
      <c r="YZ6045" s="68"/>
      <c r="ZA6045" s="68"/>
      <c r="ZB6045" s="68"/>
      <c r="ZC6045" s="68"/>
      <c r="ZD6045" s="68"/>
    </row>
    <row r="6046" spans="658:680" x14ac:dyDescent="0.25">
      <c r="YH6046" s="68"/>
      <c r="YI6046" s="68"/>
      <c r="YJ6046" s="68"/>
      <c r="YK6046" s="68"/>
      <c r="YL6046" s="68"/>
      <c r="YM6046" s="68"/>
      <c r="YN6046" s="68"/>
      <c r="YO6046" s="68"/>
      <c r="YP6046" s="68"/>
      <c r="YQ6046" s="68"/>
      <c r="YR6046" s="68"/>
      <c r="YS6046" s="68"/>
      <c r="YT6046" s="68"/>
      <c r="YU6046" s="68"/>
      <c r="YV6046" s="68"/>
      <c r="YW6046" s="68"/>
      <c r="YX6046" s="68">
        <v>0.99203824514400496</v>
      </c>
      <c r="YY6046" s="68"/>
      <c r="YZ6046" s="68"/>
      <c r="ZA6046" s="68"/>
      <c r="ZB6046" s="68"/>
      <c r="ZC6046" s="68"/>
      <c r="ZD6046" s="68"/>
    </row>
    <row r="6047" spans="658:680" x14ac:dyDescent="0.25">
      <c r="YH6047" s="68"/>
      <c r="YI6047" s="68"/>
      <c r="YJ6047" s="68"/>
      <c r="YK6047" s="68"/>
      <c r="YL6047" s="68"/>
      <c r="YM6047" s="68"/>
      <c r="YN6047" s="68"/>
      <c r="YO6047" s="68"/>
      <c r="YP6047" s="68"/>
      <c r="YQ6047" s="68"/>
      <c r="YR6047" s="68"/>
      <c r="YS6047" s="68"/>
      <c r="YT6047" s="68"/>
      <c r="YU6047" s="68"/>
      <c r="YV6047" s="68"/>
      <c r="YW6047" s="68"/>
      <c r="YX6047" s="68">
        <v>0.99203743499588704</v>
      </c>
      <c r="YY6047" s="68"/>
      <c r="YZ6047" s="68"/>
      <c r="ZA6047" s="68"/>
      <c r="ZB6047" s="68"/>
      <c r="ZC6047" s="68"/>
      <c r="ZD6047" s="68"/>
    </row>
    <row r="6048" spans="658:680" x14ac:dyDescent="0.25">
      <c r="YH6048" s="68"/>
      <c r="YI6048" s="68"/>
      <c r="YJ6048" s="68"/>
      <c r="YK6048" s="68"/>
      <c r="YL6048" s="68"/>
      <c r="YM6048" s="68"/>
      <c r="YN6048" s="68"/>
      <c r="YO6048" s="68"/>
      <c r="YP6048" s="68"/>
      <c r="YQ6048" s="68"/>
      <c r="YR6048" s="68"/>
      <c r="YS6048" s="68"/>
      <c r="YT6048" s="68"/>
      <c r="YU6048" s="68"/>
      <c r="YV6048" s="68"/>
      <c r="YW6048" s="68"/>
      <c r="YX6048" s="68">
        <v>0.99203603238182603</v>
      </c>
      <c r="YY6048" s="68"/>
      <c r="YZ6048" s="68"/>
      <c r="ZA6048" s="68"/>
      <c r="ZB6048" s="68"/>
      <c r="ZC6048" s="68"/>
      <c r="ZD6048" s="68"/>
    </row>
    <row r="6049" spans="658:680" x14ac:dyDescent="0.25">
      <c r="YH6049" s="68"/>
      <c r="YI6049" s="68"/>
      <c r="YJ6049" s="68"/>
      <c r="YK6049" s="68"/>
      <c r="YL6049" s="68"/>
      <c r="YM6049" s="68"/>
      <c r="YN6049" s="68"/>
      <c r="YO6049" s="68"/>
      <c r="YP6049" s="68"/>
      <c r="YQ6049" s="68"/>
      <c r="YR6049" s="68"/>
      <c r="YS6049" s="68"/>
      <c r="YT6049" s="68"/>
      <c r="YU6049" s="68"/>
      <c r="YV6049" s="68"/>
      <c r="YW6049" s="68"/>
      <c r="YX6049" s="68">
        <v>0.99203035901046399</v>
      </c>
      <c r="YY6049" s="68"/>
      <c r="YZ6049" s="68"/>
      <c r="ZA6049" s="68"/>
      <c r="ZB6049" s="68"/>
      <c r="ZC6049" s="68"/>
      <c r="ZD6049" s="68"/>
    </row>
    <row r="6050" spans="658:680" x14ac:dyDescent="0.25">
      <c r="YH6050" s="68"/>
      <c r="YI6050" s="68"/>
      <c r="YJ6050" s="68"/>
      <c r="YK6050" s="68"/>
      <c r="YL6050" s="68"/>
      <c r="YM6050" s="68"/>
      <c r="YN6050" s="68"/>
      <c r="YO6050" s="68"/>
      <c r="YP6050" s="68"/>
      <c r="YQ6050" s="68"/>
      <c r="YR6050" s="68"/>
      <c r="YS6050" s="68"/>
      <c r="YT6050" s="68"/>
      <c r="YU6050" s="68"/>
      <c r="YV6050" s="68"/>
      <c r="YW6050" s="68"/>
      <c r="YX6050" s="68">
        <v>0.99202568152335502</v>
      </c>
      <c r="YY6050" s="68"/>
      <c r="YZ6050" s="68"/>
      <c r="ZA6050" s="68"/>
      <c r="ZB6050" s="68"/>
      <c r="ZC6050" s="68"/>
      <c r="ZD6050" s="68"/>
    </row>
    <row r="6051" spans="658:680" x14ac:dyDescent="0.25">
      <c r="YH6051" s="68"/>
      <c r="YI6051" s="68"/>
      <c r="YJ6051" s="68"/>
      <c r="YK6051" s="68"/>
      <c r="YL6051" s="68"/>
      <c r="YM6051" s="68"/>
      <c r="YN6051" s="68"/>
      <c r="YO6051" s="68"/>
      <c r="YP6051" s="68"/>
      <c r="YQ6051" s="68"/>
      <c r="YR6051" s="68"/>
      <c r="YS6051" s="68"/>
      <c r="YT6051" s="68"/>
      <c r="YU6051" s="68"/>
      <c r="YV6051" s="68"/>
      <c r="YW6051" s="68"/>
      <c r="YX6051" s="68">
        <v>0.99198510192627398</v>
      </c>
      <c r="YY6051" s="68"/>
      <c r="YZ6051" s="68"/>
      <c r="ZA6051" s="68"/>
      <c r="ZB6051" s="68"/>
      <c r="ZC6051" s="68"/>
      <c r="ZD6051" s="68"/>
    </row>
    <row r="6052" spans="658:680" x14ac:dyDescent="0.25">
      <c r="YH6052" s="68"/>
      <c r="YI6052" s="68"/>
      <c r="YJ6052" s="68"/>
      <c r="YK6052" s="68"/>
      <c r="YL6052" s="68"/>
      <c r="YM6052" s="68"/>
      <c r="YN6052" s="68"/>
      <c r="YO6052" s="68"/>
      <c r="YP6052" s="68"/>
      <c r="YQ6052" s="68"/>
      <c r="YR6052" s="68"/>
      <c r="YS6052" s="68"/>
      <c r="YT6052" s="68"/>
      <c r="YU6052" s="68"/>
      <c r="YV6052" s="68"/>
      <c r="YW6052" s="68"/>
      <c r="YX6052" s="68">
        <v>0.99196406611131305</v>
      </c>
      <c r="YY6052" s="68"/>
      <c r="YZ6052" s="68"/>
      <c r="ZA6052" s="68"/>
      <c r="ZB6052" s="68"/>
      <c r="ZC6052" s="68"/>
      <c r="ZD6052" s="68"/>
    </row>
    <row r="6053" spans="658:680" x14ac:dyDescent="0.25">
      <c r="YH6053" s="68"/>
      <c r="YI6053" s="68"/>
      <c r="YJ6053" s="68"/>
      <c r="YK6053" s="68"/>
      <c r="YL6053" s="68"/>
      <c r="YM6053" s="68"/>
      <c r="YN6053" s="68"/>
      <c r="YO6053" s="68"/>
      <c r="YP6053" s="68"/>
      <c r="YQ6053" s="68"/>
      <c r="YR6053" s="68"/>
      <c r="YS6053" s="68"/>
      <c r="YT6053" s="68"/>
      <c r="YU6053" s="68"/>
      <c r="YV6053" s="68"/>
      <c r="YW6053" s="68"/>
      <c r="YX6053" s="68">
        <v>0.99196053243332405</v>
      </c>
      <c r="YY6053" s="68"/>
      <c r="YZ6053" s="68"/>
      <c r="ZA6053" s="68"/>
      <c r="ZB6053" s="68"/>
      <c r="ZC6053" s="68"/>
      <c r="ZD6053" s="68"/>
    </row>
    <row r="6054" spans="658:680" x14ac:dyDescent="0.25">
      <c r="YH6054" s="68"/>
      <c r="YI6054" s="68"/>
      <c r="YJ6054" s="68"/>
      <c r="YK6054" s="68"/>
      <c r="YL6054" s="68"/>
      <c r="YM6054" s="68"/>
      <c r="YN6054" s="68"/>
      <c r="YO6054" s="68"/>
      <c r="YP6054" s="68"/>
      <c r="YQ6054" s="68"/>
      <c r="YR6054" s="68"/>
      <c r="YS6054" s="68"/>
      <c r="YT6054" s="68"/>
      <c r="YU6054" s="68"/>
      <c r="YV6054" s="68"/>
      <c r="YW6054" s="68"/>
      <c r="YX6054" s="68">
        <v>0.99192387472317101</v>
      </c>
      <c r="YY6054" s="68"/>
      <c r="YZ6054" s="68"/>
      <c r="ZA6054" s="68"/>
      <c r="ZB6054" s="68"/>
      <c r="ZC6054" s="68"/>
      <c r="ZD6054" s="68"/>
    </row>
    <row r="6055" spans="658:680" x14ac:dyDescent="0.25">
      <c r="YH6055" s="68"/>
      <c r="YI6055" s="68"/>
      <c r="YJ6055" s="68"/>
      <c r="YK6055" s="68"/>
      <c r="YL6055" s="68"/>
      <c r="YM6055" s="68"/>
      <c r="YN6055" s="68"/>
      <c r="YO6055" s="68"/>
      <c r="YP6055" s="68"/>
      <c r="YQ6055" s="68"/>
      <c r="YR6055" s="68"/>
      <c r="YS6055" s="68"/>
      <c r="YT6055" s="68"/>
      <c r="YU6055" s="68"/>
      <c r="YV6055" s="68"/>
      <c r="YW6055" s="68"/>
      <c r="YX6055" s="68">
        <v>0.99192309032914805</v>
      </c>
      <c r="YY6055" s="68"/>
      <c r="YZ6055" s="68"/>
      <c r="ZA6055" s="68"/>
      <c r="ZB6055" s="68"/>
      <c r="ZC6055" s="68"/>
      <c r="ZD6055" s="68"/>
    </row>
    <row r="6056" spans="658:680" x14ac:dyDescent="0.25">
      <c r="YH6056" s="68"/>
      <c r="YI6056" s="68"/>
      <c r="YJ6056" s="68"/>
      <c r="YK6056" s="68"/>
      <c r="YL6056" s="68"/>
      <c r="YM6056" s="68"/>
      <c r="YN6056" s="68"/>
      <c r="YO6056" s="68"/>
      <c r="YP6056" s="68"/>
      <c r="YQ6056" s="68"/>
      <c r="YR6056" s="68"/>
      <c r="YS6056" s="68"/>
      <c r="YT6056" s="68"/>
      <c r="YU6056" s="68"/>
      <c r="YV6056" s="68"/>
      <c r="YW6056" s="68"/>
      <c r="YX6056" s="68">
        <v>0.99192244420693398</v>
      </c>
      <c r="YY6056" s="68"/>
      <c r="YZ6056" s="68"/>
      <c r="ZA6056" s="68"/>
      <c r="ZB6056" s="68"/>
      <c r="ZC6056" s="68"/>
      <c r="ZD6056" s="68"/>
    </row>
    <row r="6057" spans="658:680" x14ac:dyDescent="0.25">
      <c r="YH6057" s="68"/>
      <c r="YI6057" s="68"/>
      <c r="YJ6057" s="68"/>
      <c r="YK6057" s="68"/>
      <c r="YL6057" s="68"/>
      <c r="YM6057" s="68"/>
      <c r="YN6057" s="68"/>
      <c r="YO6057" s="68"/>
      <c r="YP6057" s="68"/>
      <c r="YQ6057" s="68"/>
      <c r="YR6057" s="68"/>
      <c r="YS6057" s="68"/>
      <c r="YT6057" s="68"/>
      <c r="YU6057" s="68"/>
      <c r="YV6057" s="68"/>
      <c r="YW6057" s="68"/>
      <c r="YX6057" s="68">
        <v>0.99192028691076195</v>
      </c>
      <c r="YY6057" s="68"/>
      <c r="YZ6057" s="68"/>
      <c r="ZA6057" s="68"/>
      <c r="ZB6057" s="68"/>
      <c r="ZC6057" s="68"/>
      <c r="ZD6057" s="68"/>
    </row>
    <row r="6058" spans="658:680" x14ac:dyDescent="0.25">
      <c r="YH6058" s="68"/>
      <c r="YI6058" s="68"/>
      <c r="YJ6058" s="68"/>
      <c r="YK6058" s="68"/>
      <c r="YL6058" s="68"/>
      <c r="YM6058" s="68"/>
      <c r="YN6058" s="68"/>
      <c r="YO6058" s="68"/>
      <c r="YP6058" s="68"/>
      <c r="YQ6058" s="68"/>
      <c r="YR6058" s="68"/>
      <c r="YS6058" s="68"/>
      <c r="YT6058" s="68"/>
      <c r="YU6058" s="68"/>
      <c r="YV6058" s="68"/>
      <c r="YW6058" s="68"/>
      <c r="YX6058" s="68">
        <v>0.99191937402584096</v>
      </c>
      <c r="YY6058" s="68"/>
      <c r="YZ6058" s="68"/>
      <c r="ZA6058" s="68"/>
      <c r="ZB6058" s="68"/>
      <c r="ZC6058" s="68"/>
      <c r="ZD6058" s="68"/>
    </row>
    <row r="6059" spans="658:680" x14ac:dyDescent="0.25">
      <c r="YH6059" s="68"/>
      <c r="YI6059" s="68"/>
      <c r="YJ6059" s="68"/>
      <c r="YK6059" s="68"/>
      <c r="YL6059" s="68"/>
      <c r="YM6059" s="68"/>
      <c r="YN6059" s="68"/>
      <c r="YO6059" s="68"/>
      <c r="YP6059" s="68"/>
      <c r="YQ6059" s="68"/>
      <c r="YR6059" s="68"/>
      <c r="YS6059" s="68"/>
      <c r="YT6059" s="68"/>
      <c r="YU6059" s="68"/>
      <c r="YV6059" s="68"/>
      <c r="YW6059" s="68"/>
      <c r="YX6059" s="68">
        <v>0.99191523927027603</v>
      </c>
      <c r="YY6059" s="68"/>
      <c r="YZ6059" s="68"/>
      <c r="ZA6059" s="68"/>
      <c r="ZB6059" s="68"/>
      <c r="ZC6059" s="68"/>
      <c r="ZD6059" s="68"/>
    </row>
    <row r="6060" spans="658:680" x14ac:dyDescent="0.25">
      <c r="YH6060" s="68"/>
      <c r="YI6060" s="68"/>
      <c r="YJ6060" s="68"/>
      <c r="YK6060" s="68"/>
      <c r="YL6060" s="68"/>
      <c r="YM6060" s="68"/>
      <c r="YN6060" s="68"/>
      <c r="YO6060" s="68"/>
      <c r="YP6060" s="68"/>
      <c r="YQ6060" s="68"/>
      <c r="YR6060" s="68"/>
      <c r="YS6060" s="68"/>
      <c r="YT6060" s="68"/>
      <c r="YU6060" s="68"/>
      <c r="YV6060" s="68"/>
      <c r="YW6060" s="68"/>
      <c r="YX6060" s="68">
        <v>0.99189137304070996</v>
      </c>
      <c r="YY6060" s="68"/>
      <c r="YZ6060" s="68"/>
      <c r="ZA6060" s="68"/>
      <c r="ZB6060" s="68"/>
      <c r="ZC6060" s="68"/>
      <c r="ZD6060" s="68"/>
    </row>
    <row r="6061" spans="658:680" x14ac:dyDescent="0.25">
      <c r="YH6061" s="68"/>
      <c r="YI6061" s="68"/>
      <c r="YJ6061" s="68"/>
      <c r="YK6061" s="68"/>
      <c r="YL6061" s="68"/>
      <c r="YM6061" s="68"/>
      <c r="YN6061" s="68"/>
      <c r="YO6061" s="68"/>
      <c r="YP6061" s="68"/>
      <c r="YQ6061" s="68"/>
      <c r="YR6061" s="68"/>
      <c r="YS6061" s="68"/>
      <c r="YT6061" s="68"/>
      <c r="YU6061" s="68"/>
      <c r="YV6061" s="68"/>
      <c r="YW6061" s="68"/>
      <c r="YX6061" s="68">
        <v>0.99188790203215704</v>
      </c>
      <c r="YY6061" s="68"/>
      <c r="YZ6061" s="68"/>
      <c r="ZA6061" s="68"/>
      <c r="ZB6061" s="68"/>
      <c r="ZC6061" s="68"/>
      <c r="ZD6061" s="68"/>
    </row>
    <row r="6062" spans="658:680" x14ac:dyDescent="0.25">
      <c r="YH6062" s="68"/>
      <c r="YI6062" s="68"/>
      <c r="YJ6062" s="68"/>
      <c r="YK6062" s="68"/>
      <c r="YL6062" s="68"/>
      <c r="YM6062" s="68"/>
      <c r="YN6062" s="68"/>
      <c r="YO6062" s="68"/>
      <c r="YP6062" s="68"/>
      <c r="YQ6062" s="68"/>
      <c r="YR6062" s="68"/>
      <c r="YS6062" s="68"/>
      <c r="YT6062" s="68"/>
      <c r="YU6062" s="68"/>
      <c r="YV6062" s="68"/>
      <c r="YW6062" s="68"/>
      <c r="YX6062" s="68">
        <v>0.99188607022685804</v>
      </c>
      <c r="YY6062" s="68"/>
      <c r="YZ6062" s="68"/>
      <c r="ZA6062" s="68"/>
      <c r="ZB6062" s="68"/>
      <c r="ZC6062" s="68"/>
      <c r="ZD6062" s="68"/>
    </row>
    <row r="6063" spans="658:680" x14ac:dyDescent="0.25">
      <c r="YH6063" s="68"/>
      <c r="YI6063" s="68"/>
      <c r="YJ6063" s="68"/>
      <c r="YK6063" s="68"/>
      <c r="YL6063" s="68"/>
      <c r="YM6063" s="68"/>
      <c r="YN6063" s="68"/>
      <c r="YO6063" s="68"/>
      <c r="YP6063" s="68"/>
      <c r="YQ6063" s="68"/>
      <c r="YR6063" s="68"/>
      <c r="YS6063" s="68"/>
      <c r="YT6063" s="68"/>
      <c r="YU6063" s="68"/>
      <c r="YV6063" s="68"/>
      <c r="YW6063" s="68"/>
      <c r="YX6063" s="68">
        <v>0.99186440101908602</v>
      </c>
      <c r="YY6063" s="68"/>
      <c r="YZ6063" s="68"/>
      <c r="ZA6063" s="68"/>
      <c r="ZB6063" s="68"/>
      <c r="ZC6063" s="68"/>
      <c r="ZD6063" s="68"/>
    </row>
    <row r="6064" spans="658:680" x14ac:dyDescent="0.25">
      <c r="YH6064" s="68"/>
      <c r="YI6064" s="68"/>
      <c r="YJ6064" s="68"/>
      <c r="YK6064" s="68"/>
      <c r="YL6064" s="68"/>
      <c r="YM6064" s="68"/>
      <c r="YN6064" s="68"/>
      <c r="YO6064" s="68"/>
      <c r="YP6064" s="68"/>
      <c r="YQ6064" s="68"/>
      <c r="YR6064" s="68"/>
      <c r="YS6064" s="68"/>
      <c r="YT6064" s="68"/>
      <c r="YU6064" s="68"/>
      <c r="YV6064" s="68"/>
      <c r="YW6064" s="68"/>
      <c r="YX6064" s="68">
        <v>0.99186230245927398</v>
      </c>
      <c r="YY6064" s="68"/>
      <c r="YZ6064" s="68"/>
      <c r="ZA6064" s="68"/>
      <c r="ZB6064" s="68"/>
      <c r="ZC6064" s="68"/>
      <c r="ZD6064" s="68"/>
    </row>
    <row r="6065" spans="658:680" x14ac:dyDescent="0.25">
      <c r="YH6065" s="68"/>
      <c r="YI6065" s="68"/>
      <c r="YJ6065" s="68"/>
      <c r="YK6065" s="68"/>
      <c r="YL6065" s="68"/>
      <c r="YM6065" s="68"/>
      <c r="YN6065" s="68"/>
      <c r="YO6065" s="68"/>
      <c r="YP6065" s="68"/>
      <c r="YQ6065" s="68"/>
      <c r="YR6065" s="68"/>
      <c r="YS6065" s="68"/>
      <c r="YT6065" s="68"/>
      <c r="YU6065" s="68"/>
      <c r="YV6065" s="68"/>
      <c r="YW6065" s="68"/>
      <c r="YX6065" s="68">
        <v>0.99184198538788004</v>
      </c>
      <c r="YY6065" s="68"/>
      <c r="YZ6065" s="68"/>
      <c r="ZA6065" s="68"/>
      <c r="ZB6065" s="68"/>
      <c r="ZC6065" s="68"/>
      <c r="ZD6065" s="68"/>
    </row>
    <row r="6066" spans="658:680" x14ac:dyDescent="0.25">
      <c r="YH6066" s="68"/>
      <c r="YI6066" s="68"/>
      <c r="YJ6066" s="68"/>
      <c r="YK6066" s="68"/>
      <c r="YL6066" s="68"/>
      <c r="YM6066" s="68"/>
      <c r="YN6066" s="68"/>
      <c r="YO6066" s="68"/>
      <c r="YP6066" s="68"/>
      <c r="YQ6066" s="68"/>
      <c r="YR6066" s="68"/>
      <c r="YS6066" s="68"/>
      <c r="YT6066" s="68"/>
      <c r="YU6066" s="68"/>
      <c r="YV6066" s="68"/>
      <c r="YW6066" s="68"/>
      <c r="YX6066" s="68">
        <v>0.99182243773496603</v>
      </c>
      <c r="YY6066" s="68"/>
      <c r="YZ6066" s="68"/>
      <c r="ZA6066" s="68"/>
      <c r="ZB6066" s="68"/>
      <c r="ZC6066" s="68"/>
      <c r="ZD6066" s="68"/>
    </row>
    <row r="6067" spans="658:680" x14ac:dyDescent="0.25">
      <c r="YH6067" s="68"/>
      <c r="YI6067" s="68"/>
      <c r="YJ6067" s="68"/>
      <c r="YK6067" s="68"/>
      <c r="YL6067" s="68"/>
      <c r="YM6067" s="68"/>
      <c r="YN6067" s="68"/>
      <c r="YO6067" s="68"/>
      <c r="YP6067" s="68"/>
      <c r="YQ6067" s="68"/>
      <c r="YR6067" s="68"/>
      <c r="YS6067" s="68"/>
      <c r="YT6067" s="68"/>
      <c r="YU6067" s="68"/>
      <c r="YV6067" s="68"/>
      <c r="YW6067" s="68"/>
      <c r="YX6067" s="68">
        <v>0.99179815218940603</v>
      </c>
      <c r="YY6067" s="68"/>
      <c r="YZ6067" s="68"/>
      <c r="ZA6067" s="68"/>
      <c r="ZB6067" s="68"/>
      <c r="ZC6067" s="68"/>
      <c r="ZD6067" s="68"/>
    </row>
    <row r="6068" spans="658:680" x14ac:dyDescent="0.25">
      <c r="YH6068" s="68"/>
      <c r="YI6068" s="68"/>
      <c r="YJ6068" s="68"/>
      <c r="YK6068" s="68"/>
      <c r="YL6068" s="68"/>
      <c r="YM6068" s="68"/>
      <c r="YN6068" s="68"/>
      <c r="YO6068" s="68"/>
      <c r="YP6068" s="68"/>
      <c r="YQ6068" s="68"/>
      <c r="YR6068" s="68"/>
      <c r="YS6068" s="68"/>
      <c r="YT6068" s="68"/>
      <c r="YU6068" s="68"/>
      <c r="YV6068" s="68"/>
      <c r="YW6068" s="68"/>
      <c r="YX6068" s="68">
        <v>0.99178453009060696</v>
      </c>
      <c r="YY6068" s="68"/>
      <c r="YZ6068" s="68"/>
      <c r="ZA6068" s="68"/>
      <c r="ZB6068" s="68"/>
      <c r="ZC6068" s="68"/>
      <c r="ZD6068" s="68"/>
    </row>
    <row r="6069" spans="658:680" x14ac:dyDescent="0.25">
      <c r="YH6069" s="68"/>
      <c r="YI6069" s="68"/>
      <c r="YJ6069" s="68"/>
      <c r="YK6069" s="68"/>
      <c r="YL6069" s="68"/>
      <c r="YM6069" s="68"/>
      <c r="YN6069" s="68"/>
      <c r="YO6069" s="68"/>
      <c r="YP6069" s="68"/>
      <c r="YQ6069" s="68"/>
      <c r="YR6069" s="68"/>
      <c r="YS6069" s="68"/>
      <c r="YT6069" s="68"/>
      <c r="YU6069" s="68"/>
      <c r="YV6069" s="68"/>
      <c r="YW6069" s="68"/>
      <c r="YX6069" s="68">
        <v>0.99172919794913805</v>
      </c>
      <c r="YY6069" s="68"/>
      <c r="YZ6069" s="68"/>
      <c r="ZA6069" s="68"/>
      <c r="ZB6069" s="68"/>
      <c r="ZC6069" s="68"/>
      <c r="ZD6069" s="68"/>
    </row>
    <row r="6070" spans="658:680" x14ac:dyDescent="0.25">
      <c r="YH6070" s="68"/>
      <c r="YI6070" s="68"/>
      <c r="YJ6070" s="68"/>
      <c r="YK6070" s="68"/>
      <c r="YL6070" s="68"/>
      <c r="YM6070" s="68"/>
      <c r="YN6070" s="68"/>
      <c r="YO6070" s="68"/>
      <c r="YP6070" s="68"/>
      <c r="YQ6070" s="68"/>
      <c r="YR6070" s="68"/>
      <c r="YS6070" s="68"/>
      <c r="YT6070" s="68"/>
      <c r="YU6070" s="68"/>
      <c r="YV6070" s="68"/>
      <c r="YW6070" s="68"/>
      <c r="YX6070" s="68">
        <v>0.99170847750262603</v>
      </c>
      <c r="YY6070" s="68"/>
      <c r="YZ6070" s="68"/>
      <c r="ZA6070" s="68"/>
      <c r="ZB6070" s="68"/>
      <c r="ZC6070" s="68"/>
      <c r="ZD6070" s="68"/>
    </row>
    <row r="6071" spans="658:680" x14ac:dyDescent="0.25">
      <c r="YH6071" s="68"/>
      <c r="YI6071" s="68"/>
      <c r="YJ6071" s="68"/>
      <c r="YK6071" s="68"/>
      <c r="YL6071" s="68"/>
      <c r="YM6071" s="68"/>
      <c r="YN6071" s="68"/>
      <c r="YO6071" s="68"/>
      <c r="YP6071" s="68"/>
      <c r="YQ6071" s="68"/>
      <c r="YR6071" s="68"/>
      <c r="YS6071" s="68"/>
      <c r="YT6071" s="68"/>
      <c r="YU6071" s="68"/>
      <c r="YV6071" s="68"/>
      <c r="YW6071" s="68"/>
      <c r="YX6071" s="68">
        <v>0.99164246506809495</v>
      </c>
      <c r="YY6071" s="68"/>
      <c r="YZ6071" s="68"/>
      <c r="ZA6071" s="68"/>
      <c r="ZB6071" s="68"/>
      <c r="ZC6071" s="68"/>
      <c r="ZD6071" s="68"/>
    </row>
    <row r="6072" spans="658:680" x14ac:dyDescent="0.25">
      <c r="YH6072" s="68"/>
      <c r="YI6072" s="68"/>
      <c r="YJ6072" s="68"/>
      <c r="YK6072" s="68"/>
      <c r="YL6072" s="68"/>
      <c r="YM6072" s="68"/>
      <c r="YN6072" s="68"/>
      <c r="YO6072" s="68"/>
      <c r="YP6072" s="68"/>
      <c r="YQ6072" s="68"/>
      <c r="YR6072" s="68"/>
      <c r="YS6072" s="68"/>
      <c r="YT6072" s="68"/>
      <c r="YU6072" s="68"/>
      <c r="YV6072" s="68"/>
      <c r="YW6072" s="68"/>
      <c r="YX6072" s="68">
        <v>0.99163328686215901</v>
      </c>
      <c r="YY6072" s="68"/>
      <c r="YZ6072" s="68"/>
      <c r="ZA6072" s="68"/>
      <c r="ZB6072" s="68"/>
      <c r="ZC6072" s="68"/>
      <c r="ZD6072" s="68"/>
    </row>
    <row r="6073" spans="658:680" x14ac:dyDescent="0.25">
      <c r="YH6073" s="68"/>
      <c r="YI6073" s="68"/>
      <c r="YJ6073" s="68"/>
      <c r="YK6073" s="68"/>
      <c r="YL6073" s="68"/>
      <c r="YM6073" s="68"/>
      <c r="YN6073" s="68"/>
      <c r="YO6073" s="68"/>
      <c r="YP6073" s="68"/>
      <c r="YQ6073" s="68"/>
      <c r="YR6073" s="68"/>
      <c r="YS6073" s="68"/>
      <c r="YT6073" s="68"/>
      <c r="YU6073" s="68"/>
      <c r="YV6073" s="68"/>
      <c r="YW6073" s="68"/>
      <c r="YX6073" s="68">
        <v>0.99162094349663699</v>
      </c>
      <c r="YY6073" s="68"/>
      <c r="YZ6073" s="68"/>
      <c r="ZA6073" s="68"/>
      <c r="ZB6073" s="68"/>
      <c r="ZC6073" s="68"/>
      <c r="ZD6073" s="68"/>
    </row>
    <row r="6074" spans="658:680" x14ac:dyDescent="0.25">
      <c r="YH6074" s="68"/>
      <c r="YI6074" s="68"/>
      <c r="YJ6074" s="68"/>
      <c r="YK6074" s="68"/>
      <c r="YL6074" s="68"/>
      <c r="YM6074" s="68"/>
      <c r="YN6074" s="68"/>
      <c r="YO6074" s="68"/>
      <c r="YP6074" s="68"/>
      <c r="YQ6074" s="68"/>
      <c r="YR6074" s="68"/>
      <c r="YS6074" s="68"/>
      <c r="YT6074" s="68"/>
      <c r="YU6074" s="68"/>
      <c r="YV6074" s="68"/>
      <c r="YW6074" s="68"/>
      <c r="YX6074" s="68">
        <v>0.99157315209824504</v>
      </c>
      <c r="YY6074" s="68"/>
      <c r="YZ6074" s="68"/>
      <c r="ZA6074" s="68"/>
      <c r="ZB6074" s="68"/>
      <c r="ZC6074" s="68"/>
      <c r="ZD6074" s="68"/>
    </row>
    <row r="6075" spans="658:680" x14ac:dyDescent="0.25">
      <c r="YH6075" s="68"/>
      <c r="YI6075" s="68"/>
      <c r="YJ6075" s="68"/>
      <c r="YK6075" s="68"/>
      <c r="YL6075" s="68"/>
      <c r="YM6075" s="68"/>
      <c r="YN6075" s="68"/>
      <c r="YO6075" s="68"/>
      <c r="YP6075" s="68"/>
      <c r="YQ6075" s="68"/>
      <c r="YR6075" s="68"/>
      <c r="YS6075" s="68"/>
      <c r="YT6075" s="68"/>
      <c r="YU6075" s="68"/>
      <c r="YV6075" s="68"/>
      <c r="YW6075" s="68"/>
      <c r="YX6075" s="68">
        <v>0.99156060509527799</v>
      </c>
      <c r="YY6075" s="68"/>
      <c r="YZ6075" s="68"/>
      <c r="ZA6075" s="68"/>
      <c r="ZB6075" s="68"/>
      <c r="ZC6075" s="68"/>
      <c r="ZD6075" s="68"/>
    </row>
    <row r="6076" spans="658:680" x14ac:dyDescent="0.25">
      <c r="YH6076" s="68"/>
      <c r="YI6076" s="68"/>
      <c r="YJ6076" s="68"/>
      <c r="YK6076" s="68"/>
      <c r="YL6076" s="68"/>
      <c r="YM6076" s="68"/>
      <c r="YN6076" s="68"/>
      <c r="YO6076" s="68"/>
      <c r="YP6076" s="68"/>
      <c r="YQ6076" s="68"/>
      <c r="YR6076" s="68"/>
      <c r="YS6076" s="68"/>
      <c r="YT6076" s="68"/>
      <c r="YU6076" s="68"/>
      <c r="YV6076" s="68"/>
      <c r="YW6076" s="68"/>
      <c r="YX6076" s="68">
        <v>0.991552643348104</v>
      </c>
      <c r="YY6076" s="68"/>
      <c r="YZ6076" s="68"/>
      <c r="ZA6076" s="68"/>
      <c r="ZB6076" s="68"/>
      <c r="ZC6076" s="68"/>
      <c r="ZD6076" s="68"/>
    </row>
    <row r="6077" spans="658:680" x14ac:dyDescent="0.25">
      <c r="YH6077" s="68"/>
      <c r="YI6077" s="68"/>
      <c r="YJ6077" s="68"/>
      <c r="YK6077" s="68"/>
      <c r="YL6077" s="68"/>
      <c r="YM6077" s="68"/>
      <c r="YN6077" s="68"/>
      <c r="YO6077" s="68"/>
      <c r="YP6077" s="68"/>
      <c r="YQ6077" s="68"/>
      <c r="YR6077" s="68"/>
      <c r="YS6077" s="68"/>
      <c r="YT6077" s="68"/>
      <c r="YU6077" s="68"/>
      <c r="YV6077" s="68"/>
      <c r="YW6077" s="68"/>
      <c r="YX6077" s="68">
        <v>0.99153029020305306</v>
      </c>
      <c r="YY6077" s="68"/>
      <c r="YZ6077" s="68"/>
      <c r="ZA6077" s="68"/>
      <c r="ZB6077" s="68"/>
      <c r="ZC6077" s="68"/>
      <c r="ZD6077" s="68"/>
    </row>
    <row r="6078" spans="658:680" x14ac:dyDescent="0.25">
      <c r="YH6078" s="68"/>
      <c r="YI6078" s="68"/>
      <c r="YJ6078" s="68"/>
      <c r="YK6078" s="68"/>
      <c r="YL6078" s="68"/>
      <c r="YM6078" s="68"/>
      <c r="YN6078" s="68"/>
      <c r="YO6078" s="68"/>
      <c r="YP6078" s="68"/>
      <c r="YQ6078" s="68"/>
      <c r="YR6078" s="68"/>
      <c r="YS6078" s="68"/>
      <c r="YT6078" s="68"/>
      <c r="YU6078" s="68"/>
      <c r="YV6078" s="68"/>
      <c r="YW6078" s="68"/>
      <c r="YX6078" s="68">
        <v>0.99152638482176603</v>
      </c>
      <c r="YY6078" s="68"/>
      <c r="YZ6078" s="68"/>
      <c r="ZA6078" s="68"/>
      <c r="ZB6078" s="68"/>
      <c r="ZC6078" s="68"/>
      <c r="ZD6078" s="68"/>
    </row>
    <row r="6079" spans="658:680" x14ac:dyDescent="0.25">
      <c r="YH6079" s="68"/>
      <c r="YI6079" s="68"/>
      <c r="YJ6079" s="68"/>
      <c r="YK6079" s="68"/>
      <c r="YL6079" s="68"/>
      <c r="YM6079" s="68"/>
      <c r="YN6079" s="68"/>
      <c r="YO6079" s="68"/>
      <c r="YP6079" s="68"/>
      <c r="YQ6079" s="68"/>
      <c r="YR6079" s="68"/>
      <c r="YS6079" s="68"/>
      <c r="YT6079" s="68"/>
      <c r="YU6079" s="68"/>
      <c r="YV6079" s="68"/>
      <c r="YW6079" s="68"/>
      <c r="YX6079" s="68">
        <v>0.99151951698518404</v>
      </c>
      <c r="YY6079" s="68"/>
      <c r="YZ6079" s="68"/>
      <c r="ZA6079" s="68"/>
      <c r="ZB6079" s="68"/>
      <c r="ZC6079" s="68"/>
      <c r="ZD6079" s="68"/>
    </row>
    <row r="6080" spans="658:680" x14ac:dyDescent="0.25">
      <c r="YH6080" s="68"/>
      <c r="YI6080" s="68"/>
      <c r="YJ6080" s="68"/>
      <c r="YK6080" s="68"/>
      <c r="YL6080" s="68"/>
      <c r="YM6080" s="68"/>
      <c r="YN6080" s="68"/>
      <c r="YO6080" s="68"/>
      <c r="YP6080" s="68"/>
      <c r="YQ6080" s="68"/>
      <c r="YR6080" s="68"/>
      <c r="YS6080" s="68"/>
      <c r="YT6080" s="68"/>
      <c r="YU6080" s="68"/>
      <c r="YV6080" s="68"/>
      <c r="YW6080" s="68"/>
      <c r="YX6080" s="68">
        <v>0.99149633244665403</v>
      </c>
      <c r="YY6080" s="68"/>
      <c r="YZ6080" s="68"/>
      <c r="ZA6080" s="68"/>
      <c r="ZB6080" s="68"/>
      <c r="ZC6080" s="68"/>
      <c r="ZD6080" s="68"/>
    </row>
    <row r="6081" spans="658:680" x14ac:dyDescent="0.25">
      <c r="YH6081" s="68"/>
      <c r="YI6081" s="68"/>
      <c r="YJ6081" s="68"/>
      <c r="YK6081" s="68"/>
      <c r="YL6081" s="68"/>
      <c r="YM6081" s="68"/>
      <c r="YN6081" s="68"/>
      <c r="YO6081" s="68"/>
      <c r="YP6081" s="68"/>
      <c r="YQ6081" s="68"/>
      <c r="YR6081" s="68"/>
      <c r="YS6081" s="68"/>
      <c r="YT6081" s="68"/>
      <c r="YU6081" s="68"/>
      <c r="YV6081" s="68"/>
      <c r="YW6081" s="68"/>
      <c r="YX6081" s="68">
        <v>0.99147469452228099</v>
      </c>
      <c r="YY6081" s="68"/>
      <c r="YZ6081" s="68"/>
      <c r="ZA6081" s="68"/>
      <c r="ZB6081" s="68"/>
      <c r="ZC6081" s="68"/>
      <c r="ZD6081" s="68"/>
    </row>
    <row r="6082" spans="658:680" x14ac:dyDescent="0.25">
      <c r="YH6082" s="68"/>
      <c r="YI6082" s="68"/>
      <c r="YJ6082" s="68"/>
      <c r="YK6082" s="68"/>
      <c r="YL6082" s="68"/>
      <c r="YM6082" s="68"/>
      <c r="YN6082" s="68"/>
      <c r="YO6082" s="68"/>
      <c r="YP6082" s="68"/>
      <c r="YQ6082" s="68"/>
      <c r="YR6082" s="68"/>
      <c r="YS6082" s="68"/>
      <c r="YT6082" s="68"/>
      <c r="YU6082" s="68"/>
      <c r="YV6082" s="68"/>
      <c r="YW6082" s="68"/>
      <c r="YX6082" s="68">
        <v>0.99147188363036098</v>
      </c>
      <c r="YY6082" s="68"/>
      <c r="YZ6082" s="68"/>
      <c r="ZA6082" s="68"/>
      <c r="ZB6082" s="68"/>
      <c r="ZC6082" s="68"/>
      <c r="ZD6082" s="68"/>
    </row>
    <row r="6083" spans="658:680" x14ac:dyDescent="0.25">
      <c r="YH6083" s="68"/>
      <c r="YI6083" s="68"/>
      <c r="YJ6083" s="68"/>
      <c r="YK6083" s="68"/>
      <c r="YL6083" s="68"/>
      <c r="YM6083" s="68"/>
      <c r="YN6083" s="68"/>
      <c r="YO6083" s="68"/>
      <c r="YP6083" s="68"/>
      <c r="YQ6083" s="68"/>
      <c r="YR6083" s="68"/>
      <c r="YS6083" s="68"/>
      <c r="YT6083" s="68"/>
      <c r="YU6083" s="68"/>
      <c r="YV6083" s="68"/>
      <c r="YW6083" s="68"/>
      <c r="YX6083" s="68">
        <v>0.991458268135194</v>
      </c>
      <c r="YY6083" s="68"/>
      <c r="YZ6083" s="68"/>
      <c r="ZA6083" s="68"/>
      <c r="ZB6083" s="68"/>
      <c r="ZC6083" s="68"/>
      <c r="ZD6083" s="68"/>
    </row>
    <row r="6084" spans="658:680" x14ac:dyDescent="0.25">
      <c r="YH6084" s="68"/>
      <c r="YI6084" s="68"/>
      <c r="YJ6084" s="68"/>
      <c r="YK6084" s="68"/>
      <c r="YL6084" s="68"/>
      <c r="YM6084" s="68"/>
      <c r="YN6084" s="68"/>
      <c r="YO6084" s="68"/>
      <c r="YP6084" s="68"/>
      <c r="YQ6084" s="68"/>
      <c r="YR6084" s="68"/>
      <c r="YS6084" s="68"/>
      <c r="YT6084" s="68"/>
      <c r="YU6084" s="68"/>
      <c r="YV6084" s="68"/>
      <c r="YW6084" s="68"/>
      <c r="YX6084" s="68">
        <v>0.99140992890320001</v>
      </c>
      <c r="YY6084" s="68"/>
      <c r="YZ6084" s="68"/>
      <c r="ZA6084" s="68"/>
      <c r="ZB6084" s="68"/>
      <c r="ZC6084" s="68"/>
      <c r="ZD6084" s="68"/>
    </row>
    <row r="6085" spans="658:680" x14ac:dyDescent="0.25">
      <c r="YH6085" s="68"/>
      <c r="YI6085" s="68"/>
      <c r="YJ6085" s="68"/>
      <c r="YK6085" s="68"/>
      <c r="YL6085" s="68"/>
      <c r="YM6085" s="68"/>
      <c r="YN6085" s="68"/>
      <c r="YO6085" s="68"/>
      <c r="YP6085" s="68"/>
      <c r="YQ6085" s="68"/>
      <c r="YR6085" s="68"/>
      <c r="YS6085" s="68"/>
      <c r="YT6085" s="68"/>
      <c r="YU6085" s="68"/>
      <c r="YV6085" s="68"/>
      <c r="YW6085" s="68"/>
      <c r="YX6085" s="68">
        <v>0.99137453444301105</v>
      </c>
      <c r="YY6085" s="68"/>
      <c r="YZ6085" s="68"/>
      <c r="ZA6085" s="68"/>
      <c r="ZB6085" s="68"/>
      <c r="ZC6085" s="68"/>
      <c r="ZD6085" s="68"/>
    </row>
    <row r="6086" spans="658:680" x14ac:dyDescent="0.25">
      <c r="YH6086" s="68"/>
      <c r="YI6086" s="68"/>
      <c r="YJ6086" s="68"/>
      <c r="YK6086" s="68"/>
      <c r="YL6086" s="68"/>
      <c r="YM6086" s="68"/>
      <c r="YN6086" s="68"/>
      <c r="YO6086" s="68"/>
      <c r="YP6086" s="68"/>
      <c r="YQ6086" s="68"/>
      <c r="YR6086" s="68"/>
      <c r="YS6086" s="68"/>
      <c r="YT6086" s="68"/>
      <c r="YU6086" s="68"/>
      <c r="YV6086" s="68"/>
      <c r="YW6086" s="68"/>
      <c r="YX6086" s="68">
        <v>0.99135653748925401</v>
      </c>
      <c r="YY6086" s="68"/>
      <c r="YZ6086" s="68"/>
      <c r="ZA6086" s="68"/>
      <c r="ZB6086" s="68"/>
      <c r="ZC6086" s="68"/>
      <c r="ZD6086" s="68"/>
    </row>
    <row r="6087" spans="658:680" x14ac:dyDescent="0.25">
      <c r="YH6087" s="68"/>
      <c r="YI6087" s="68"/>
      <c r="YJ6087" s="68"/>
      <c r="YK6087" s="68"/>
      <c r="YL6087" s="68"/>
      <c r="YM6087" s="68"/>
      <c r="YN6087" s="68"/>
      <c r="YO6087" s="68"/>
      <c r="YP6087" s="68"/>
      <c r="YQ6087" s="68"/>
      <c r="YR6087" s="68"/>
      <c r="YS6087" s="68"/>
      <c r="YT6087" s="68"/>
      <c r="YU6087" s="68"/>
      <c r="YV6087" s="68"/>
      <c r="YW6087" s="68"/>
      <c r="YX6087" s="68">
        <v>0.99135201301464404</v>
      </c>
      <c r="YY6087" s="68"/>
      <c r="YZ6087" s="68"/>
      <c r="ZA6087" s="68"/>
      <c r="ZB6087" s="68"/>
      <c r="ZC6087" s="68"/>
      <c r="ZD6087" s="68"/>
    </row>
    <row r="6088" spans="658:680" x14ac:dyDescent="0.25">
      <c r="YH6088" s="68"/>
      <c r="YI6088" s="68"/>
      <c r="YJ6088" s="68"/>
      <c r="YK6088" s="68"/>
      <c r="YL6088" s="68"/>
      <c r="YM6088" s="68"/>
      <c r="YN6088" s="68"/>
      <c r="YO6088" s="68"/>
      <c r="YP6088" s="68"/>
      <c r="YQ6088" s="68"/>
      <c r="YR6088" s="68"/>
      <c r="YS6088" s="68"/>
      <c r="YT6088" s="68"/>
      <c r="YU6088" s="68"/>
      <c r="YV6088" s="68"/>
      <c r="YW6088" s="68"/>
      <c r="YX6088" s="68">
        <v>0.99134941168543</v>
      </c>
      <c r="YY6088" s="68"/>
      <c r="YZ6088" s="68"/>
      <c r="ZA6088" s="68"/>
      <c r="ZB6088" s="68"/>
      <c r="ZC6088" s="68"/>
      <c r="ZD6088" s="68"/>
    </row>
    <row r="6089" spans="658:680" x14ac:dyDescent="0.25">
      <c r="YH6089" s="68"/>
      <c r="YI6089" s="68"/>
      <c r="YJ6089" s="68"/>
      <c r="YK6089" s="68"/>
      <c r="YL6089" s="68"/>
      <c r="YM6089" s="68"/>
      <c r="YN6089" s="68"/>
      <c r="YO6089" s="68"/>
      <c r="YP6089" s="68"/>
      <c r="YQ6089" s="68"/>
      <c r="YR6089" s="68"/>
      <c r="YS6089" s="68"/>
      <c r="YT6089" s="68"/>
      <c r="YU6089" s="68"/>
      <c r="YV6089" s="68"/>
      <c r="YW6089" s="68"/>
      <c r="YX6089" s="68">
        <v>0.99134902595082897</v>
      </c>
      <c r="YY6089" s="68"/>
      <c r="YZ6089" s="68"/>
      <c r="ZA6089" s="68"/>
      <c r="ZB6089" s="68"/>
      <c r="ZC6089" s="68"/>
      <c r="ZD6089" s="68"/>
    </row>
    <row r="6090" spans="658:680" x14ac:dyDescent="0.25">
      <c r="YH6090" s="68"/>
      <c r="YI6090" s="68"/>
      <c r="YJ6090" s="68"/>
      <c r="YK6090" s="68"/>
      <c r="YL6090" s="68"/>
      <c r="YM6090" s="68"/>
      <c r="YN6090" s="68"/>
      <c r="YO6090" s="68"/>
      <c r="YP6090" s="68"/>
      <c r="YQ6090" s="68"/>
      <c r="YR6090" s="68"/>
      <c r="YS6090" s="68"/>
      <c r="YT6090" s="68"/>
      <c r="YU6090" s="68"/>
      <c r="YV6090" s="68"/>
      <c r="YW6090" s="68"/>
      <c r="YX6090" s="68">
        <v>0.99134262407694496</v>
      </c>
      <c r="YY6090" s="68"/>
      <c r="YZ6090" s="68"/>
      <c r="ZA6090" s="68"/>
      <c r="ZB6090" s="68"/>
      <c r="ZC6090" s="68"/>
      <c r="ZD6090" s="68"/>
    </row>
    <row r="6091" spans="658:680" x14ac:dyDescent="0.25">
      <c r="YH6091" s="68"/>
      <c r="YI6091" s="68"/>
      <c r="YJ6091" s="68"/>
      <c r="YK6091" s="68"/>
      <c r="YL6091" s="68"/>
      <c r="YM6091" s="68"/>
      <c r="YN6091" s="68"/>
      <c r="YO6091" s="68"/>
      <c r="YP6091" s="68"/>
      <c r="YQ6091" s="68"/>
      <c r="YR6091" s="68"/>
      <c r="YS6091" s="68"/>
      <c r="YT6091" s="68"/>
      <c r="YU6091" s="68"/>
      <c r="YV6091" s="68"/>
      <c r="YW6091" s="68"/>
      <c r="YX6091" s="68">
        <v>0.991307148682669</v>
      </c>
      <c r="YY6091" s="68"/>
      <c r="YZ6091" s="68"/>
      <c r="ZA6091" s="68"/>
      <c r="ZB6091" s="68"/>
      <c r="ZC6091" s="68"/>
      <c r="ZD6091" s="68"/>
    </row>
    <row r="6092" spans="658:680" x14ac:dyDescent="0.25">
      <c r="YH6092" s="68"/>
      <c r="YI6092" s="68"/>
      <c r="YJ6092" s="68"/>
      <c r="YK6092" s="68"/>
      <c r="YL6092" s="68"/>
      <c r="YM6092" s="68"/>
      <c r="YN6092" s="68"/>
      <c r="YO6092" s="68"/>
      <c r="YP6092" s="68"/>
      <c r="YQ6092" s="68"/>
      <c r="YR6092" s="68"/>
      <c r="YS6092" s="68"/>
      <c r="YT6092" s="68"/>
      <c r="YU6092" s="68"/>
      <c r="YV6092" s="68"/>
      <c r="YW6092" s="68"/>
      <c r="YX6092" s="68">
        <v>0.99128089587820301</v>
      </c>
      <c r="YY6092" s="68"/>
      <c r="YZ6092" s="68"/>
      <c r="ZA6092" s="68"/>
      <c r="ZB6092" s="68"/>
      <c r="ZC6092" s="68"/>
      <c r="ZD6092" s="68"/>
    </row>
    <row r="6093" spans="658:680" x14ac:dyDescent="0.25">
      <c r="YH6093" s="68"/>
      <c r="YI6093" s="68"/>
      <c r="YJ6093" s="68"/>
      <c r="YK6093" s="68"/>
      <c r="YL6093" s="68"/>
      <c r="YM6093" s="68"/>
      <c r="YN6093" s="68"/>
      <c r="YO6093" s="68"/>
      <c r="YP6093" s="68"/>
      <c r="YQ6093" s="68"/>
      <c r="YR6093" s="68"/>
      <c r="YS6093" s="68"/>
      <c r="YT6093" s="68"/>
      <c r="YU6093" s="68"/>
      <c r="YV6093" s="68"/>
      <c r="YW6093" s="68"/>
      <c r="YX6093" s="68">
        <v>0.99127685311508196</v>
      </c>
      <c r="YY6093" s="68"/>
      <c r="YZ6093" s="68"/>
      <c r="ZA6093" s="68"/>
      <c r="ZB6093" s="68"/>
      <c r="ZC6093" s="68"/>
      <c r="ZD6093" s="68"/>
    </row>
    <row r="6094" spans="658:680" x14ac:dyDescent="0.25">
      <c r="YH6094" s="68"/>
      <c r="YI6094" s="68"/>
      <c r="YJ6094" s="68"/>
      <c r="YK6094" s="68"/>
      <c r="YL6094" s="68"/>
      <c r="YM6094" s="68"/>
      <c r="YN6094" s="68"/>
      <c r="YO6094" s="68"/>
      <c r="YP6094" s="68"/>
      <c r="YQ6094" s="68"/>
      <c r="YR6094" s="68"/>
      <c r="YS6094" s="68"/>
      <c r="YT6094" s="68"/>
      <c r="YU6094" s="68"/>
      <c r="YV6094" s="68"/>
      <c r="YW6094" s="68"/>
      <c r="YX6094" s="68">
        <v>0.991257035104391</v>
      </c>
      <c r="YY6094" s="68"/>
      <c r="YZ6094" s="68"/>
      <c r="ZA6094" s="68"/>
      <c r="ZB6094" s="68"/>
      <c r="ZC6094" s="68"/>
      <c r="ZD6094" s="68"/>
    </row>
    <row r="6095" spans="658:680" x14ac:dyDescent="0.25">
      <c r="YH6095" s="68"/>
      <c r="YI6095" s="68"/>
      <c r="YJ6095" s="68"/>
      <c r="YK6095" s="68"/>
      <c r="YL6095" s="68"/>
      <c r="YM6095" s="68"/>
      <c r="YN6095" s="68"/>
      <c r="YO6095" s="68"/>
      <c r="YP6095" s="68"/>
      <c r="YQ6095" s="68"/>
      <c r="YR6095" s="68"/>
      <c r="YS6095" s="68"/>
      <c r="YT6095" s="68"/>
      <c r="YU6095" s="68"/>
      <c r="YV6095" s="68"/>
      <c r="YW6095" s="68"/>
      <c r="YX6095" s="68">
        <v>0.99123721910865503</v>
      </c>
      <c r="YY6095" s="68"/>
      <c r="YZ6095" s="68"/>
      <c r="ZA6095" s="68"/>
      <c r="ZB6095" s="68"/>
      <c r="ZC6095" s="68"/>
      <c r="ZD6095" s="68"/>
    </row>
    <row r="6096" spans="658:680" x14ac:dyDescent="0.25">
      <c r="YH6096" s="68"/>
      <c r="YI6096" s="68"/>
      <c r="YJ6096" s="68"/>
      <c r="YK6096" s="68"/>
      <c r="YL6096" s="68"/>
      <c r="YM6096" s="68"/>
      <c r="YN6096" s="68"/>
      <c r="YO6096" s="68"/>
      <c r="YP6096" s="68"/>
      <c r="YQ6096" s="68"/>
      <c r="YR6096" s="68"/>
      <c r="YS6096" s="68"/>
      <c r="YT6096" s="68"/>
      <c r="YU6096" s="68"/>
      <c r="YV6096" s="68"/>
      <c r="YW6096" s="68"/>
      <c r="YX6096" s="68">
        <v>0.99123677813304001</v>
      </c>
      <c r="YY6096" s="68"/>
      <c r="YZ6096" s="68"/>
      <c r="ZA6096" s="68"/>
      <c r="ZB6096" s="68"/>
      <c r="ZC6096" s="68"/>
      <c r="ZD6096" s="68"/>
    </row>
    <row r="6097" spans="658:680" x14ac:dyDescent="0.25">
      <c r="YH6097" s="68"/>
      <c r="YI6097" s="68"/>
      <c r="YJ6097" s="68"/>
      <c r="YK6097" s="68"/>
      <c r="YL6097" s="68"/>
      <c r="YM6097" s="68"/>
      <c r="YN6097" s="68"/>
      <c r="YO6097" s="68"/>
      <c r="YP6097" s="68"/>
      <c r="YQ6097" s="68"/>
      <c r="YR6097" s="68"/>
      <c r="YS6097" s="68"/>
      <c r="YT6097" s="68"/>
      <c r="YU6097" s="68"/>
      <c r="YV6097" s="68"/>
      <c r="YW6097" s="68"/>
      <c r="YX6097" s="68">
        <v>0.99121743573366095</v>
      </c>
      <c r="YY6097" s="68"/>
      <c r="YZ6097" s="68"/>
      <c r="ZA6097" s="68"/>
      <c r="ZB6097" s="68"/>
      <c r="ZC6097" s="68"/>
      <c r="ZD6097" s="68"/>
    </row>
    <row r="6098" spans="658:680" x14ac:dyDescent="0.25">
      <c r="YH6098" s="68"/>
      <c r="YI6098" s="68"/>
      <c r="YJ6098" s="68"/>
      <c r="YK6098" s="68"/>
      <c r="YL6098" s="68"/>
      <c r="YM6098" s="68"/>
      <c r="YN6098" s="68"/>
      <c r="YO6098" s="68"/>
      <c r="YP6098" s="68"/>
      <c r="YQ6098" s="68"/>
      <c r="YR6098" s="68"/>
      <c r="YS6098" s="68"/>
      <c r="YT6098" s="68"/>
      <c r="YU6098" s="68"/>
      <c r="YV6098" s="68"/>
      <c r="YW6098" s="68"/>
      <c r="YX6098" s="68">
        <v>0.99117530008738097</v>
      </c>
      <c r="YY6098" s="68"/>
      <c r="YZ6098" s="68"/>
      <c r="ZA6098" s="68"/>
      <c r="ZB6098" s="68"/>
      <c r="ZC6098" s="68"/>
      <c r="ZD6098" s="68"/>
    </row>
    <row r="6099" spans="658:680" x14ac:dyDescent="0.25">
      <c r="YH6099" s="68"/>
      <c r="YI6099" s="68"/>
      <c r="YJ6099" s="68"/>
      <c r="YK6099" s="68"/>
      <c r="YL6099" s="68"/>
      <c r="YM6099" s="68"/>
      <c r="YN6099" s="68"/>
      <c r="YO6099" s="68"/>
      <c r="YP6099" s="68"/>
      <c r="YQ6099" s="68"/>
      <c r="YR6099" s="68"/>
      <c r="YS6099" s="68"/>
      <c r="YT6099" s="68"/>
      <c r="YU6099" s="68"/>
      <c r="YV6099" s="68"/>
      <c r="YW6099" s="68"/>
      <c r="YX6099" s="68">
        <v>0.99117210265387201</v>
      </c>
      <c r="YY6099" s="68"/>
      <c r="YZ6099" s="68"/>
      <c r="ZA6099" s="68"/>
      <c r="ZB6099" s="68"/>
      <c r="ZC6099" s="68"/>
      <c r="ZD6099" s="68"/>
    </row>
    <row r="6100" spans="658:680" x14ac:dyDescent="0.25">
      <c r="YH6100" s="68"/>
      <c r="YI6100" s="68"/>
      <c r="YJ6100" s="68"/>
      <c r="YK6100" s="68"/>
      <c r="YL6100" s="68"/>
      <c r="YM6100" s="68"/>
      <c r="YN6100" s="68"/>
      <c r="YO6100" s="68"/>
      <c r="YP6100" s="68"/>
      <c r="YQ6100" s="68"/>
      <c r="YR6100" s="68"/>
      <c r="YS6100" s="68"/>
      <c r="YT6100" s="68"/>
      <c r="YU6100" s="68"/>
      <c r="YV6100" s="68"/>
      <c r="YW6100" s="68"/>
      <c r="YX6100" s="68">
        <v>0.99115022915122197</v>
      </c>
      <c r="YY6100" s="68"/>
      <c r="YZ6100" s="68"/>
      <c r="ZA6100" s="68"/>
      <c r="ZB6100" s="68"/>
      <c r="ZC6100" s="68"/>
      <c r="ZD6100" s="68"/>
    </row>
    <row r="6101" spans="658:680" x14ac:dyDescent="0.25">
      <c r="YH6101" s="68"/>
      <c r="YI6101" s="68"/>
      <c r="YJ6101" s="68"/>
      <c r="YK6101" s="68"/>
      <c r="YL6101" s="68"/>
      <c r="YM6101" s="68"/>
      <c r="YN6101" s="68"/>
      <c r="YO6101" s="68"/>
      <c r="YP6101" s="68"/>
      <c r="YQ6101" s="68"/>
      <c r="YR6101" s="68"/>
      <c r="YS6101" s="68"/>
      <c r="YT6101" s="68"/>
      <c r="YU6101" s="68"/>
      <c r="YV6101" s="68"/>
      <c r="YW6101" s="68"/>
      <c r="YX6101" s="68">
        <v>0.99113476588529603</v>
      </c>
      <c r="YY6101" s="68"/>
      <c r="YZ6101" s="68"/>
      <c r="ZA6101" s="68"/>
      <c r="ZB6101" s="68"/>
      <c r="ZC6101" s="68"/>
      <c r="ZD6101" s="68"/>
    </row>
    <row r="6102" spans="658:680" x14ac:dyDescent="0.25">
      <c r="YH6102" s="68"/>
      <c r="YI6102" s="68"/>
      <c r="YJ6102" s="68"/>
      <c r="YK6102" s="68"/>
      <c r="YL6102" s="68"/>
      <c r="YM6102" s="68"/>
      <c r="YN6102" s="68"/>
      <c r="YO6102" s="68"/>
      <c r="YP6102" s="68"/>
      <c r="YQ6102" s="68"/>
      <c r="YR6102" s="68"/>
      <c r="YS6102" s="68"/>
      <c r="YT6102" s="68"/>
      <c r="YU6102" s="68"/>
      <c r="YV6102" s="68"/>
      <c r="YW6102" s="68"/>
      <c r="YX6102" s="68">
        <v>0.99111969949012702</v>
      </c>
      <c r="YY6102" s="68"/>
      <c r="YZ6102" s="68"/>
      <c r="ZA6102" s="68"/>
      <c r="ZB6102" s="68"/>
      <c r="ZC6102" s="68"/>
      <c r="ZD6102" s="68"/>
    </row>
    <row r="6103" spans="658:680" x14ac:dyDescent="0.25">
      <c r="YH6103" s="68"/>
      <c r="YI6103" s="68"/>
      <c r="YJ6103" s="68"/>
      <c r="YK6103" s="68"/>
      <c r="YL6103" s="68"/>
      <c r="YM6103" s="68"/>
      <c r="YN6103" s="68"/>
      <c r="YO6103" s="68"/>
      <c r="YP6103" s="68"/>
      <c r="YQ6103" s="68"/>
      <c r="YR6103" s="68"/>
      <c r="YS6103" s="68"/>
      <c r="YT6103" s="68"/>
      <c r="YU6103" s="68"/>
      <c r="YV6103" s="68"/>
      <c r="YW6103" s="68"/>
      <c r="YX6103" s="68">
        <v>0.99108883604448805</v>
      </c>
      <c r="YY6103" s="68"/>
      <c r="YZ6103" s="68"/>
      <c r="ZA6103" s="68"/>
      <c r="ZB6103" s="68"/>
      <c r="ZC6103" s="68"/>
      <c r="ZD6103" s="68"/>
    </row>
    <row r="6104" spans="658:680" x14ac:dyDescent="0.25">
      <c r="YH6104" s="68"/>
      <c r="YI6104" s="68"/>
      <c r="YJ6104" s="68"/>
      <c r="YK6104" s="68"/>
      <c r="YL6104" s="68"/>
      <c r="YM6104" s="68"/>
      <c r="YN6104" s="68"/>
      <c r="YO6104" s="68"/>
      <c r="YP6104" s="68"/>
      <c r="YQ6104" s="68"/>
      <c r="YR6104" s="68"/>
      <c r="YS6104" s="68"/>
      <c r="YT6104" s="68"/>
      <c r="YU6104" s="68"/>
      <c r="YV6104" s="68"/>
      <c r="YW6104" s="68"/>
      <c r="YX6104" s="68">
        <v>0.99106058336924496</v>
      </c>
      <c r="YY6104" s="68"/>
      <c r="YZ6104" s="68"/>
      <c r="ZA6104" s="68"/>
      <c r="ZB6104" s="68"/>
      <c r="ZC6104" s="68"/>
      <c r="ZD6104" s="68"/>
    </row>
    <row r="6105" spans="658:680" x14ac:dyDescent="0.25">
      <c r="YH6105" s="68"/>
      <c r="YI6105" s="68"/>
      <c r="YJ6105" s="68"/>
      <c r="YK6105" s="68"/>
      <c r="YL6105" s="68"/>
      <c r="YM6105" s="68"/>
      <c r="YN6105" s="68"/>
      <c r="YO6105" s="68"/>
      <c r="YP6105" s="68"/>
      <c r="YQ6105" s="68"/>
      <c r="YR6105" s="68"/>
      <c r="YS6105" s="68"/>
      <c r="YT6105" s="68"/>
      <c r="YU6105" s="68"/>
      <c r="YV6105" s="68"/>
      <c r="YW6105" s="68"/>
      <c r="YX6105" s="68">
        <v>0.99102092029004496</v>
      </c>
      <c r="YY6105" s="68"/>
      <c r="YZ6105" s="68"/>
      <c r="ZA6105" s="68"/>
      <c r="ZB6105" s="68"/>
      <c r="ZC6105" s="68"/>
      <c r="ZD6105" s="68"/>
    </row>
    <row r="6106" spans="658:680" x14ac:dyDescent="0.25">
      <c r="YH6106" s="68"/>
      <c r="YI6106" s="68"/>
      <c r="YJ6106" s="68"/>
      <c r="YK6106" s="68"/>
      <c r="YL6106" s="68"/>
      <c r="YM6106" s="68"/>
      <c r="YN6106" s="68"/>
      <c r="YO6106" s="68"/>
      <c r="YP6106" s="68"/>
      <c r="YQ6106" s="68"/>
      <c r="YR6106" s="68"/>
      <c r="YS6106" s="68"/>
      <c r="YT6106" s="68"/>
      <c r="YU6106" s="68"/>
      <c r="YV6106" s="68"/>
      <c r="YW6106" s="68"/>
      <c r="YX6106" s="68">
        <v>0.99101248957793797</v>
      </c>
      <c r="YY6106" s="68"/>
      <c r="YZ6106" s="68"/>
      <c r="ZA6106" s="68"/>
      <c r="ZB6106" s="68"/>
      <c r="ZC6106" s="68"/>
      <c r="ZD6106" s="68"/>
    </row>
    <row r="6107" spans="658:680" x14ac:dyDescent="0.25">
      <c r="YH6107" s="68"/>
      <c r="YI6107" s="68"/>
      <c r="YJ6107" s="68"/>
      <c r="YK6107" s="68"/>
      <c r="YL6107" s="68"/>
      <c r="YM6107" s="68"/>
      <c r="YN6107" s="68"/>
      <c r="YO6107" s="68"/>
      <c r="YP6107" s="68"/>
      <c r="YQ6107" s="68"/>
      <c r="YR6107" s="68"/>
      <c r="YS6107" s="68"/>
      <c r="YT6107" s="68"/>
      <c r="YU6107" s="68"/>
      <c r="YV6107" s="68"/>
      <c r="YW6107" s="68"/>
      <c r="YX6107" s="68">
        <v>0.99099361076192705</v>
      </c>
      <c r="YY6107" s="68"/>
      <c r="YZ6107" s="68"/>
      <c r="ZA6107" s="68"/>
      <c r="ZB6107" s="68"/>
      <c r="ZC6107" s="68"/>
      <c r="ZD6107" s="68"/>
    </row>
    <row r="6108" spans="658:680" x14ac:dyDescent="0.25">
      <c r="YH6108" s="68"/>
      <c r="YI6108" s="68"/>
      <c r="YJ6108" s="68"/>
      <c r="YK6108" s="68"/>
      <c r="YL6108" s="68"/>
      <c r="YM6108" s="68"/>
      <c r="YN6108" s="68"/>
      <c r="YO6108" s="68"/>
      <c r="YP6108" s="68"/>
      <c r="YQ6108" s="68"/>
      <c r="YR6108" s="68"/>
      <c r="YS6108" s="68"/>
      <c r="YT6108" s="68"/>
      <c r="YU6108" s="68"/>
      <c r="YV6108" s="68"/>
      <c r="YW6108" s="68"/>
      <c r="YX6108" s="68">
        <v>0.99094532190102402</v>
      </c>
      <c r="YY6108" s="68"/>
      <c r="YZ6108" s="68"/>
      <c r="ZA6108" s="68"/>
      <c r="ZB6108" s="68"/>
      <c r="ZC6108" s="68"/>
      <c r="ZD6108" s="68"/>
    </row>
    <row r="6109" spans="658:680" x14ac:dyDescent="0.25">
      <c r="YH6109" s="68"/>
      <c r="YI6109" s="68"/>
      <c r="YJ6109" s="68"/>
      <c r="YK6109" s="68"/>
      <c r="YL6109" s="68"/>
      <c r="YM6109" s="68"/>
      <c r="YN6109" s="68"/>
      <c r="YO6109" s="68"/>
      <c r="YP6109" s="68"/>
      <c r="YQ6109" s="68"/>
      <c r="YR6109" s="68"/>
      <c r="YS6109" s="68"/>
      <c r="YT6109" s="68"/>
      <c r="YU6109" s="68"/>
      <c r="YV6109" s="68"/>
      <c r="YW6109" s="68"/>
      <c r="YX6109" s="68">
        <v>0.99094218859868399</v>
      </c>
      <c r="YY6109" s="68"/>
      <c r="YZ6109" s="68"/>
      <c r="ZA6109" s="68"/>
      <c r="ZB6109" s="68"/>
      <c r="ZC6109" s="68"/>
      <c r="ZD6109" s="68"/>
    </row>
    <row r="6110" spans="658:680" x14ac:dyDescent="0.25">
      <c r="YH6110" s="68"/>
      <c r="YI6110" s="68"/>
      <c r="YJ6110" s="68"/>
      <c r="YK6110" s="68"/>
      <c r="YL6110" s="68"/>
      <c r="YM6110" s="68"/>
      <c r="YN6110" s="68"/>
      <c r="YO6110" s="68"/>
      <c r="YP6110" s="68"/>
      <c r="YQ6110" s="68"/>
      <c r="YR6110" s="68"/>
      <c r="YS6110" s="68"/>
      <c r="YT6110" s="68"/>
      <c r="YU6110" s="68"/>
      <c r="YV6110" s="68"/>
      <c r="YW6110" s="68"/>
      <c r="YX6110" s="68">
        <v>0.99093098983329497</v>
      </c>
      <c r="YY6110" s="68"/>
      <c r="YZ6110" s="68"/>
      <c r="ZA6110" s="68"/>
      <c r="ZB6110" s="68"/>
      <c r="ZC6110" s="68"/>
      <c r="ZD6110" s="68"/>
    </row>
    <row r="6111" spans="658:680" x14ac:dyDescent="0.25">
      <c r="YH6111" s="68"/>
      <c r="YI6111" s="68"/>
      <c r="YJ6111" s="68"/>
      <c r="YK6111" s="68"/>
      <c r="YL6111" s="68"/>
      <c r="YM6111" s="68"/>
      <c r="YN6111" s="68"/>
      <c r="YO6111" s="68"/>
      <c r="YP6111" s="68"/>
      <c r="YQ6111" s="68"/>
      <c r="YR6111" s="68"/>
      <c r="YS6111" s="68"/>
      <c r="YT6111" s="68"/>
      <c r="YU6111" s="68"/>
      <c r="YV6111" s="68"/>
      <c r="YW6111" s="68"/>
      <c r="YX6111" s="68">
        <v>0.99092643620235499</v>
      </c>
      <c r="YY6111" s="68"/>
      <c r="YZ6111" s="68"/>
      <c r="ZA6111" s="68"/>
      <c r="ZB6111" s="68"/>
      <c r="ZC6111" s="68"/>
      <c r="ZD6111" s="68"/>
    </row>
    <row r="6112" spans="658:680" x14ac:dyDescent="0.25">
      <c r="YH6112" s="68"/>
      <c r="YI6112" s="68"/>
      <c r="YJ6112" s="68"/>
      <c r="YK6112" s="68"/>
      <c r="YL6112" s="68"/>
      <c r="YM6112" s="68"/>
      <c r="YN6112" s="68"/>
      <c r="YO6112" s="68"/>
      <c r="YP6112" s="68"/>
      <c r="YQ6112" s="68"/>
      <c r="YR6112" s="68"/>
      <c r="YS6112" s="68"/>
      <c r="YT6112" s="68"/>
      <c r="YU6112" s="68"/>
      <c r="YV6112" s="68"/>
      <c r="YW6112" s="68"/>
      <c r="YX6112" s="68">
        <v>0.99089919650372404</v>
      </c>
      <c r="YY6112" s="68"/>
      <c r="YZ6112" s="68"/>
      <c r="ZA6112" s="68"/>
      <c r="ZB6112" s="68"/>
      <c r="ZC6112" s="68"/>
      <c r="ZD6112" s="68"/>
    </row>
    <row r="6113" spans="658:680" x14ac:dyDescent="0.25">
      <c r="YH6113" s="68"/>
      <c r="YI6113" s="68"/>
      <c r="YJ6113" s="68"/>
      <c r="YK6113" s="68"/>
      <c r="YL6113" s="68"/>
      <c r="YM6113" s="68"/>
      <c r="YN6113" s="68"/>
      <c r="YO6113" s="68"/>
      <c r="YP6113" s="68"/>
      <c r="YQ6113" s="68"/>
      <c r="YR6113" s="68"/>
      <c r="YS6113" s="68"/>
      <c r="YT6113" s="68"/>
      <c r="YU6113" s="68"/>
      <c r="YV6113" s="68"/>
      <c r="YW6113" s="68"/>
      <c r="YX6113" s="68">
        <v>0.99088966825021096</v>
      </c>
      <c r="YY6113" s="68"/>
      <c r="YZ6113" s="68"/>
      <c r="ZA6113" s="68"/>
      <c r="ZB6113" s="68"/>
      <c r="ZC6113" s="68"/>
      <c r="ZD6113" s="68"/>
    </row>
    <row r="6114" spans="658:680" x14ac:dyDescent="0.25">
      <c r="YH6114" s="68"/>
      <c r="YI6114" s="68"/>
      <c r="YJ6114" s="68"/>
      <c r="YK6114" s="68"/>
      <c r="YL6114" s="68"/>
      <c r="YM6114" s="68"/>
      <c r="YN6114" s="68"/>
      <c r="YO6114" s="68"/>
      <c r="YP6114" s="68"/>
      <c r="YQ6114" s="68"/>
      <c r="YR6114" s="68"/>
      <c r="YS6114" s="68"/>
      <c r="YT6114" s="68"/>
      <c r="YU6114" s="68"/>
      <c r="YV6114" s="68"/>
      <c r="YW6114" s="68"/>
      <c r="YX6114" s="68">
        <v>0.99088631547805806</v>
      </c>
      <c r="YY6114" s="68"/>
      <c r="YZ6114" s="68"/>
      <c r="ZA6114" s="68"/>
      <c r="ZB6114" s="68"/>
      <c r="ZC6114" s="68"/>
      <c r="ZD6114" s="68"/>
    </row>
    <row r="6115" spans="658:680" x14ac:dyDescent="0.25">
      <c r="YH6115" s="68"/>
      <c r="YI6115" s="68"/>
      <c r="YJ6115" s="68"/>
      <c r="YK6115" s="68"/>
      <c r="YL6115" s="68"/>
      <c r="YM6115" s="68"/>
      <c r="YN6115" s="68"/>
      <c r="YO6115" s="68"/>
      <c r="YP6115" s="68"/>
      <c r="YQ6115" s="68"/>
      <c r="YR6115" s="68"/>
      <c r="YS6115" s="68"/>
      <c r="YT6115" s="68"/>
      <c r="YU6115" s="68"/>
      <c r="YV6115" s="68"/>
      <c r="YW6115" s="68"/>
      <c r="YX6115" s="68">
        <v>0.99088433328707703</v>
      </c>
      <c r="YY6115" s="68"/>
      <c r="YZ6115" s="68"/>
      <c r="ZA6115" s="68"/>
      <c r="ZB6115" s="68"/>
      <c r="ZC6115" s="68"/>
      <c r="ZD6115" s="68"/>
    </row>
    <row r="6116" spans="658:680" x14ac:dyDescent="0.25">
      <c r="YH6116" s="68"/>
      <c r="YI6116" s="68"/>
      <c r="YJ6116" s="68"/>
      <c r="YK6116" s="68"/>
      <c r="YL6116" s="68"/>
      <c r="YM6116" s="68"/>
      <c r="YN6116" s="68"/>
      <c r="YO6116" s="68"/>
      <c r="YP6116" s="68"/>
      <c r="YQ6116" s="68"/>
      <c r="YR6116" s="68"/>
      <c r="YS6116" s="68"/>
      <c r="YT6116" s="68"/>
      <c r="YU6116" s="68"/>
      <c r="YV6116" s="68"/>
      <c r="YW6116" s="68"/>
      <c r="YX6116" s="68">
        <v>0.99087915997898701</v>
      </c>
      <c r="YY6116" s="68"/>
      <c r="YZ6116" s="68"/>
      <c r="ZA6116" s="68"/>
      <c r="ZB6116" s="68"/>
      <c r="ZC6116" s="68"/>
      <c r="ZD6116" s="68"/>
    </row>
    <row r="6117" spans="658:680" x14ac:dyDescent="0.25">
      <c r="YH6117" s="68"/>
      <c r="YI6117" s="68"/>
      <c r="YJ6117" s="68"/>
      <c r="YK6117" s="68"/>
      <c r="YL6117" s="68"/>
      <c r="YM6117" s="68"/>
      <c r="YN6117" s="68"/>
      <c r="YO6117" s="68"/>
      <c r="YP6117" s="68"/>
      <c r="YQ6117" s="68"/>
      <c r="YR6117" s="68"/>
      <c r="YS6117" s="68"/>
      <c r="YT6117" s="68"/>
      <c r="YU6117" s="68"/>
      <c r="YV6117" s="68"/>
      <c r="YW6117" s="68"/>
      <c r="YX6117" s="68">
        <v>0.99085661070513198</v>
      </c>
      <c r="YY6117" s="68"/>
      <c r="YZ6117" s="68"/>
      <c r="ZA6117" s="68"/>
      <c r="ZB6117" s="68"/>
      <c r="ZC6117" s="68"/>
      <c r="ZD6117" s="68"/>
    </row>
    <row r="6118" spans="658:680" x14ac:dyDescent="0.25">
      <c r="YH6118" s="68"/>
      <c r="YI6118" s="68"/>
      <c r="YJ6118" s="68"/>
      <c r="YK6118" s="68"/>
      <c r="YL6118" s="68"/>
      <c r="YM6118" s="68"/>
      <c r="YN6118" s="68"/>
      <c r="YO6118" s="68"/>
      <c r="YP6118" s="68"/>
      <c r="YQ6118" s="68"/>
      <c r="YR6118" s="68"/>
      <c r="YS6118" s="68"/>
      <c r="YT6118" s="68"/>
      <c r="YU6118" s="68"/>
      <c r="YV6118" s="68"/>
      <c r="YW6118" s="68"/>
      <c r="YX6118" s="68">
        <v>0.99085108094079599</v>
      </c>
      <c r="YY6118" s="68"/>
      <c r="YZ6118" s="68"/>
      <c r="ZA6118" s="68"/>
      <c r="ZB6118" s="68"/>
      <c r="ZC6118" s="68"/>
      <c r="ZD6118" s="68"/>
    </row>
    <row r="6119" spans="658:680" x14ac:dyDescent="0.25">
      <c r="YH6119" s="68"/>
      <c r="YI6119" s="68"/>
      <c r="YJ6119" s="68"/>
      <c r="YK6119" s="68"/>
      <c r="YL6119" s="68"/>
      <c r="YM6119" s="68"/>
      <c r="YN6119" s="68"/>
      <c r="YO6119" s="68"/>
      <c r="YP6119" s="68"/>
      <c r="YQ6119" s="68"/>
      <c r="YR6119" s="68"/>
      <c r="YS6119" s="68"/>
      <c r="YT6119" s="68"/>
      <c r="YU6119" s="68"/>
      <c r="YV6119" s="68"/>
      <c r="YW6119" s="68"/>
      <c r="YX6119" s="68">
        <v>0.99084737331352701</v>
      </c>
      <c r="YY6119" s="68"/>
      <c r="YZ6119" s="68"/>
      <c r="ZA6119" s="68"/>
      <c r="ZB6119" s="68"/>
      <c r="ZC6119" s="68"/>
      <c r="ZD6119" s="68"/>
    </row>
    <row r="6120" spans="658:680" x14ac:dyDescent="0.25">
      <c r="YH6120" s="68"/>
      <c r="YI6120" s="68"/>
      <c r="YJ6120" s="68"/>
      <c r="YK6120" s="68"/>
      <c r="YL6120" s="68"/>
      <c r="YM6120" s="68"/>
      <c r="YN6120" s="68"/>
      <c r="YO6120" s="68"/>
      <c r="YP6120" s="68"/>
      <c r="YQ6120" s="68"/>
      <c r="YR6120" s="68"/>
      <c r="YS6120" s="68"/>
      <c r="YT6120" s="68"/>
      <c r="YU6120" s="68"/>
      <c r="YV6120" s="68"/>
      <c r="YW6120" s="68"/>
      <c r="YX6120" s="68">
        <v>0.99083505178384901</v>
      </c>
      <c r="YY6120" s="68"/>
      <c r="YZ6120" s="68"/>
      <c r="ZA6120" s="68"/>
      <c r="ZB6120" s="68"/>
      <c r="ZC6120" s="68"/>
      <c r="ZD6120" s="68"/>
    </row>
    <row r="6121" spans="658:680" x14ac:dyDescent="0.25">
      <c r="YH6121" s="68"/>
      <c r="YI6121" s="68"/>
      <c r="YJ6121" s="68"/>
      <c r="YK6121" s="68"/>
      <c r="YL6121" s="68"/>
      <c r="YM6121" s="68"/>
      <c r="YN6121" s="68"/>
      <c r="YO6121" s="68"/>
      <c r="YP6121" s="68"/>
      <c r="YQ6121" s="68"/>
      <c r="YR6121" s="68"/>
      <c r="YS6121" s="68"/>
      <c r="YT6121" s="68"/>
      <c r="YU6121" s="68"/>
      <c r="YV6121" s="68"/>
      <c r="YW6121" s="68"/>
      <c r="YX6121" s="68">
        <v>0.99083185071320201</v>
      </c>
      <c r="YY6121" s="68"/>
      <c r="YZ6121" s="68"/>
      <c r="ZA6121" s="68"/>
      <c r="ZB6121" s="68"/>
      <c r="ZC6121" s="68"/>
      <c r="ZD6121" s="68"/>
    </row>
    <row r="6122" spans="658:680" x14ac:dyDescent="0.25">
      <c r="YH6122" s="68"/>
      <c r="YI6122" s="68"/>
      <c r="YJ6122" s="68"/>
      <c r="YK6122" s="68"/>
      <c r="YL6122" s="68"/>
      <c r="YM6122" s="68"/>
      <c r="YN6122" s="68"/>
      <c r="YO6122" s="68"/>
      <c r="YP6122" s="68"/>
      <c r="YQ6122" s="68"/>
      <c r="YR6122" s="68"/>
      <c r="YS6122" s="68"/>
      <c r="YT6122" s="68"/>
      <c r="YU6122" s="68"/>
      <c r="YV6122" s="68"/>
      <c r="YW6122" s="68"/>
      <c r="YX6122" s="68">
        <v>0.99081843453528595</v>
      </c>
      <c r="YY6122" s="68"/>
      <c r="YZ6122" s="68"/>
      <c r="ZA6122" s="68"/>
      <c r="ZB6122" s="68"/>
      <c r="ZC6122" s="68"/>
      <c r="ZD6122" s="68"/>
    </row>
    <row r="6123" spans="658:680" x14ac:dyDescent="0.25">
      <c r="YH6123" s="68"/>
      <c r="YI6123" s="68"/>
      <c r="YJ6123" s="68"/>
      <c r="YK6123" s="68"/>
      <c r="YL6123" s="68"/>
      <c r="YM6123" s="68"/>
      <c r="YN6123" s="68"/>
      <c r="YO6123" s="68"/>
      <c r="YP6123" s="68"/>
      <c r="YQ6123" s="68"/>
      <c r="YR6123" s="68"/>
      <c r="YS6123" s="68"/>
      <c r="YT6123" s="68"/>
      <c r="YU6123" s="68"/>
      <c r="YV6123" s="68"/>
      <c r="YW6123" s="68"/>
      <c r="YX6123" s="68">
        <v>0.99081659530184796</v>
      </c>
      <c r="YY6123" s="68"/>
      <c r="YZ6123" s="68"/>
      <c r="ZA6123" s="68"/>
      <c r="ZB6123" s="68"/>
      <c r="ZC6123" s="68"/>
      <c r="ZD6123" s="68"/>
    </row>
    <row r="6124" spans="658:680" x14ac:dyDescent="0.25">
      <c r="YH6124" s="68"/>
      <c r="YI6124" s="68"/>
      <c r="YJ6124" s="68"/>
      <c r="YK6124" s="68"/>
      <c r="YL6124" s="68"/>
      <c r="YM6124" s="68"/>
      <c r="YN6124" s="68"/>
      <c r="YO6124" s="68"/>
      <c r="YP6124" s="68"/>
      <c r="YQ6124" s="68"/>
      <c r="YR6124" s="68"/>
      <c r="YS6124" s="68"/>
      <c r="YT6124" s="68"/>
      <c r="YU6124" s="68"/>
      <c r="YV6124" s="68"/>
      <c r="YW6124" s="68"/>
      <c r="YX6124" s="68">
        <v>0.99079429118564799</v>
      </c>
      <c r="YY6124" s="68"/>
      <c r="YZ6124" s="68"/>
      <c r="ZA6124" s="68"/>
      <c r="ZB6124" s="68"/>
      <c r="ZC6124" s="68"/>
      <c r="ZD6124" s="68"/>
    </row>
    <row r="6125" spans="658:680" x14ac:dyDescent="0.25">
      <c r="YH6125" s="68"/>
      <c r="YI6125" s="68"/>
      <c r="YJ6125" s="68"/>
      <c r="YK6125" s="68"/>
      <c r="YL6125" s="68"/>
      <c r="YM6125" s="68"/>
      <c r="YN6125" s="68"/>
      <c r="YO6125" s="68"/>
      <c r="YP6125" s="68"/>
      <c r="YQ6125" s="68"/>
      <c r="YR6125" s="68"/>
      <c r="YS6125" s="68"/>
      <c r="YT6125" s="68"/>
      <c r="YU6125" s="68"/>
      <c r="YV6125" s="68"/>
      <c r="YW6125" s="68"/>
      <c r="YX6125" s="68">
        <v>0.99077771655631797</v>
      </c>
      <c r="YY6125" s="68"/>
      <c r="YZ6125" s="68"/>
      <c r="ZA6125" s="68"/>
      <c r="ZB6125" s="68"/>
      <c r="ZC6125" s="68"/>
      <c r="ZD6125" s="68"/>
    </row>
    <row r="6126" spans="658:680" x14ac:dyDescent="0.25">
      <c r="YH6126" s="68"/>
      <c r="YI6126" s="68"/>
      <c r="YJ6126" s="68"/>
      <c r="YK6126" s="68"/>
      <c r="YL6126" s="68"/>
      <c r="YM6126" s="68"/>
      <c r="YN6126" s="68"/>
      <c r="YO6126" s="68"/>
      <c r="YP6126" s="68"/>
      <c r="YQ6126" s="68"/>
      <c r="YR6126" s="68"/>
      <c r="YS6126" s="68"/>
      <c r="YT6126" s="68"/>
      <c r="YU6126" s="68"/>
      <c r="YV6126" s="68"/>
      <c r="YW6126" s="68"/>
      <c r="YX6126" s="68">
        <v>0.99075003203585699</v>
      </c>
      <c r="YY6126" s="68"/>
      <c r="YZ6126" s="68"/>
      <c r="ZA6126" s="68"/>
      <c r="ZB6126" s="68"/>
      <c r="ZC6126" s="68"/>
      <c r="ZD6126" s="68"/>
    </row>
    <row r="6127" spans="658:680" x14ac:dyDescent="0.25">
      <c r="YH6127" s="68"/>
      <c r="YI6127" s="68"/>
      <c r="YJ6127" s="68"/>
      <c r="YK6127" s="68"/>
      <c r="YL6127" s="68"/>
      <c r="YM6127" s="68"/>
      <c r="YN6127" s="68"/>
      <c r="YO6127" s="68"/>
      <c r="YP6127" s="68"/>
      <c r="YQ6127" s="68"/>
      <c r="YR6127" s="68"/>
      <c r="YS6127" s="68"/>
      <c r="YT6127" s="68"/>
      <c r="YU6127" s="68"/>
      <c r="YV6127" s="68"/>
      <c r="YW6127" s="68"/>
      <c r="YX6127" s="68">
        <v>0.99074393711215902</v>
      </c>
      <c r="YY6127" s="68"/>
      <c r="YZ6127" s="68"/>
      <c r="ZA6127" s="68"/>
      <c r="ZB6127" s="68"/>
      <c r="ZC6127" s="68"/>
      <c r="ZD6127" s="68"/>
    </row>
    <row r="6128" spans="658:680" x14ac:dyDescent="0.25">
      <c r="YH6128" s="68"/>
      <c r="YI6128" s="68"/>
      <c r="YJ6128" s="68"/>
      <c r="YK6128" s="68"/>
      <c r="YL6128" s="68"/>
      <c r="YM6128" s="68"/>
      <c r="YN6128" s="68"/>
      <c r="YO6128" s="68"/>
      <c r="YP6128" s="68"/>
      <c r="YQ6128" s="68"/>
      <c r="YR6128" s="68"/>
      <c r="YS6128" s="68"/>
      <c r="YT6128" s="68"/>
      <c r="YU6128" s="68"/>
      <c r="YV6128" s="68"/>
      <c r="YW6128" s="68"/>
      <c r="YX6128" s="68">
        <v>0.99074077763436297</v>
      </c>
      <c r="YY6128" s="68"/>
      <c r="YZ6128" s="68"/>
      <c r="ZA6128" s="68"/>
      <c r="ZB6128" s="68"/>
      <c r="ZC6128" s="68"/>
      <c r="ZD6128" s="68"/>
    </row>
    <row r="6129" spans="658:680" x14ac:dyDescent="0.25">
      <c r="YH6129" s="68"/>
      <c r="YI6129" s="68"/>
      <c r="YJ6129" s="68"/>
      <c r="YK6129" s="68"/>
      <c r="YL6129" s="68"/>
      <c r="YM6129" s="68"/>
      <c r="YN6129" s="68"/>
      <c r="YO6129" s="68"/>
      <c r="YP6129" s="68"/>
      <c r="YQ6129" s="68"/>
      <c r="YR6129" s="68"/>
      <c r="YS6129" s="68"/>
      <c r="YT6129" s="68"/>
      <c r="YU6129" s="68"/>
      <c r="YV6129" s="68"/>
      <c r="YW6129" s="68"/>
      <c r="YX6129" s="68">
        <v>0.99073333215327897</v>
      </c>
      <c r="YY6129" s="68"/>
      <c r="YZ6129" s="68"/>
      <c r="ZA6129" s="68"/>
      <c r="ZB6129" s="68"/>
      <c r="ZC6129" s="68"/>
      <c r="ZD6129" s="68"/>
    </row>
    <row r="6130" spans="658:680" x14ac:dyDescent="0.25">
      <c r="YH6130" s="68"/>
      <c r="YI6130" s="68"/>
      <c r="YJ6130" s="68"/>
      <c r="YK6130" s="68"/>
      <c r="YL6130" s="68"/>
      <c r="YM6130" s="68"/>
      <c r="YN6130" s="68"/>
      <c r="YO6130" s="68"/>
      <c r="YP6130" s="68"/>
      <c r="YQ6130" s="68"/>
      <c r="YR6130" s="68"/>
      <c r="YS6130" s="68"/>
      <c r="YT6130" s="68"/>
      <c r="YU6130" s="68"/>
      <c r="YV6130" s="68"/>
      <c r="YW6130" s="68"/>
      <c r="YX6130" s="68">
        <v>0.99072681469577095</v>
      </c>
      <c r="YY6130" s="68"/>
      <c r="YZ6130" s="68"/>
      <c r="ZA6130" s="68"/>
      <c r="ZB6130" s="68"/>
      <c r="ZC6130" s="68"/>
      <c r="ZD6130" s="68"/>
    </row>
    <row r="6131" spans="658:680" x14ac:dyDescent="0.25">
      <c r="YH6131" s="68"/>
      <c r="YI6131" s="68"/>
      <c r="YJ6131" s="68"/>
      <c r="YK6131" s="68"/>
      <c r="YL6131" s="68"/>
      <c r="YM6131" s="68"/>
      <c r="YN6131" s="68"/>
      <c r="YO6131" s="68"/>
      <c r="YP6131" s="68"/>
      <c r="YQ6131" s="68"/>
      <c r="YR6131" s="68"/>
      <c r="YS6131" s="68"/>
      <c r="YT6131" s="68"/>
      <c r="YU6131" s="68"/>
      <c r="YV6131" s="68"/>
      <c r="YW6131" s="68"/>
      <c r="YX6131" s="68">
        <v>0.99069808405039805</v>
      </c>
      <c r="YY6131" s="68"/>
      <c r="YZ6131" s="68"/>
      <c r="ZA6131" s="68"/>
      <c r="ZB6131" s="68"/>
      <c r="ZC6131" s="68"/>
      <c r="ZD6131" s="68"/>
    </row>
    <row r="6132" spans="658:680" x14ac:dyDescent="0.25">
      <c r="YH6132" s="68"/>
      <c r="YI6132" s="68"/>
      <c r="YJ6132" s="68"/>
      <c r="YK6132" s="68"/>
      <c r="YL6132" s="68"/>
      <c r="YM6132" s="68"/>
      <c r="YN6132" s="68"/>
      <c r="YO6132" s="68"/>
      <c r="YP6132" s="68"/>
      <c r="YQ6132" s="68"/>
      <c r="YR6132" s="68"/>
      <c r="YS6132" s="68"/>
      <c r="YT6132" s="68"/>
      <c r="YU6132" s="68"/>
      <c r="YV6132" s="68"/>
      <c r="YW6132" s="68"/>
      <c r="YX6132" s="68">
        <v>0.99064405494361196</v>
      </c>
      <c r="YY6132" s="68"/>
      <c r="YZ6132" s="68"/>
      <c r="ZA6132" s="68"/>
      <c r="ZB6132" s="68"/>
      <c r="ZC6132" s="68"/>
      <c r="ZD6132" s="68"/>
    </row>
    <row r="6133" spans="658:680" x14ac:dyDescent="0.25">
      <c r="YH6133" s="68"/>
      <c r="YI6133" s="68"/>
      <c r="YJ6133" s="68"/>
      <c r="YK6133" s="68"/>
      <c r="YL6133" s="68"/>
      <c r="YM6133" s="68"/>
      <c r="YN6133" s="68"/>
      <c r="YO6133" s="68"/>
      <c r="YP6133" s="68"/>
      <c r="YQ6133" s="68"/>
      <c r="YR6133" s="68"/>
      <c r="YS6133" s="68"/>
      <c r="YT6133" s="68"/>
      <c r="YU6133" s="68"/>
      <c r="YV6133" s="68"/>
      <c r="YW6133" s="68"/>
      <c r="YX6133" s="68">
        <v>0.99062133590096801</v>
      </c>
      <c r="YY6133" s="68"/>
      <c r="YZ6133" s="68"/>
      <c r="ZA6133" s="68"/>
      <c r="ZB6133" s="68"/>
      <c r="ZC6133" s="68"/>
      <c r="ZD6133" s="68"/>
    </row>
    <row r="6134" spans="658:680" x14ac:dyDescent="0.25">
      <c r="YH6134" s="68"/>
      <c r="YI6134" s="68"/>
      <c r="YJ6134" s="68"/>
      <c r="YK6134" s="68"/>
      <c r="YL6134" s="68"/>
      <c r="YM6134" s="68"/>
      <c r="YN6134" s="68"/>
      <c r="YO6134" s="68"/>
      <c r="YP6134" s="68"/>
      <c r="YQ6134" s="68"/>
      <c r="YR6134" s="68"/>
      <c r="YS6134" s="68"/>
      <c r="YT6134" s="68"/>
      <c r="YU6134" s="68"/>
      <c r="YV6134" s="68"/>
      <c r="YW6134" s="68"/>
      <c r="YX6134" s="68">
        <v>0.99059967751376699</v>
      </c>
      <c r="YY6134" s="68"/>
      <c r="YZ6134" s="68"/>
      <c r="ZA6134" s="68"/>
      <c r="ZB6134" s="68"/>
      <c r="ZC6134" s="68"/>
      <c r="ZD6134" s="68"/>
    </row>
    <row r="6135" spans="658:680" x14ac:dyDescent="0.25">
      <c r="YH6135" s="68"/>
      <c r="YI6135" s="68"/>
      <c r="YJ6135" s="68"/>
      <c r="YK6135" s="68"/>
      <c r="YL6135" s="68"/>
      <c r="YM6135" s="68"/>
      <c r="YN6135" s="68"/>
      <c r="YO6135" s="68"/>
      <c r="YP6135" s="68"/>
      <c r="YQ6135" s="68"/>
      <c r="YR6135" s="68"/>
      <c r="YS6135" s="68"/>
      <c r="YT6135" s="68"/>
      <c r="YU6135" s="68"/>
      <c r="YV6135" s="68"/>
      <c r="YW6135" s="68"/>
      <c r="YX6135" s="68">
        <v>0.99058704595470504</v>
      </c>
      <c r="YY6135" s="68"/>
      <c r="YZ6135" s="68"/>
      <c r="ZA6135" s="68"/>
      <c r="ZB6135" s="68"/>
      <c r="ZC6135" s="68"/>
      <c r="ZD6135" s="68"/>
    </row>
    <row r="6136" spans="658:680" x14ac:dyDescent="0.25">
      <c r="YH6136" s="68"/>
      <c r="YI6136" s="68"/>
      <c r="YJ6136" s="68"/>
      <c r="YK6136" s="68"/>
      <c r="YL6136" s="68"/>
      <c r="YM6136" s="68"/>
      <c r="YN6136" s="68"/>
      <c r="YO6136" s="68"/>
      <c r="YP6136" s="68"/>
      <c r="YQ6136" s="68"/>
      <c r="YR6136" s="68"/>
      <c r="YS6136" s="68"/>
      <c r="YT6136" s="68"/>
      <c r="YU6136" s="68"/>
      <c r="YV6136" s="68"/>
      <c r="YW6136" s="68"/>
      <c r="YX6136" s="68">
        <v>0.99058269096352203</v>
      </c>
      <c r="YY6136" s="68"/>
      <c r="YZ6136" s="68"/>
      <c r="ZA6136" s="68"/>
      <c r="ZB6136" s="68"/>
      <c r="ZC6136" s="68"/>
      <c r="ZD6136" s="68"/>
    </row>
    <row r="6137" spans="658:680" x14ac:dyDescent="0.25">
      <c r="YH6137" s="68"/>
      <c r="YI6137" s="68"/>
      <c r="YJ6137" s="68"/>
      <c r="YK6137" s="68"/>
      <c r="YL6137" s="68"/>
      <c r="YM6137" s="68"/>
      <c r="YN6137" s="68"/>
      <c r="YO6137" s="68"/>
      <c r="YP6137" s="68"/>
      <c r="YQ6137" s="68"/>
      <c r="YR6137" s="68"/>
      <c r="YS6137" s="68"/>
      <c r="YT6137" s="68"/>
      <c r="YU6137" s="68"/>
      <c r="YV6137" s="68"/>
      <c r="YW6137" s="68"/>
      <c r="YX6137" s="68">
        <v>0.99057021373334198</v>
      </c>
      <c r="YY6137" s="68"/>
      <c r="YZ6137" s="68"/>
      <c r="ZA6137" s="68"/>
      <c r="ZB6137" s="68"/>
      <c r="ZC6137" s="68"/>
      <c r="ZD6137" s="68"/>
    </row>
    <row r="6138" spans="658:680" x14ac:dyDescent="0.25">
      <c r="YH6138" s="68"/>
      <c r="YI6138" s="68"/>
      <c r="YJ6138" s="68"/>
      <c r="YK6138" s="68"/>
      <c r="YL6138" s="68"/>
      <c r="YM6138" s="68"/>
      <c r="YN6138" s="68"/>
      <c r="YO6138" s="68"/>
      <c r="YP6138" s="68"/>
      <c r="YQ6138" s="68"/>
      <c r="YR6138" s="68"/>
      <c r="YS6138" s="68"/>
      <c r="YT6138" s="68"/>
      <c r="YU6138" s="68"/>
      <c r="YV6138" s="68"/>
      <c r="YW6138" s="68"/>
      <c r="YX6138" s="68">
        <v>0.99056980151476204</v>
      </c>
      <c r="YY6138" s="68"/>
      <c r="YZ6138" s="68"/>
      <c r="ZA6138" s="68"/>
      <c r="ZB6138" s="68"/>
      <c r="ZC6138" s="68"/>
      <c r="ZD6138" s="68"/>
    </row>
    <row r="6139" spans="658:680" x14ac:dyDescent="0.25">
      <c r="YH6139" s="68"/>
      <c r="YI6139" s="68"/>
      <c r="YJ6139" s="68"/>
      <c r="YK6139" s="68"/>
      <c r="YL6139" s="68"/>
      <c r="YM6139" s="68"/>
      <c r="YN6139" s="68"/>
      <c r="YO6139" s="68"/>
      <c r="YP6139" s="68"/>
      <c r="YQ6139" s="68"/>
      <c r="YR6139" s="68"/>
      <c r="YS6139" s="68"/>
      <c r="YT6139" s="68"/>
      <c r="YU6139" s="68"/>
      <c r="YV6139" s="68"/>
      <c r="YW6139" s="68"/>
      <c r="YX6139" s="68">
        <v>0.99056540497223899</v>
      </c>
      <c r="YY6139" s="68"/>
      <c r="YZ6139" s="68"/>
      <c r="ZA6139" s="68"/>
      <c r="ZB6139" s="68"/>
      <c r="ZC6139" s="68"/>
      <c r="ZD6139" s="68"/>
    </row>
    <row r="6140" spans="658:680" x14ac:dyDescent="0.25">
      <c r="YH6140" s="68"/>
      <c r="YI6140" s="68"/>
      <c r="YJ6140" s="68"/>
      <c r="YK6140" s="68"/>
      <c r="YL6140" s="68"/>
      <c r="YM6140" s="68"/>
      <c r="YN6140" s="68"/>
      <c r="YO6140" s="68"/>
      <c r="YP6140" s="68"/>
      <c r="YQ6140" s="68"/>
      <c r="YR6140" s="68"/>
      <c r="YS6140" s="68"/>
      <c r="YT6140" s="68"/>
      <c r="YU6140" s="68"/>
      <c r="YV6140" s="68"/>
      <c r="YW6140" s="68"/>
      <c r="YX6140" s="68">
        <v>0.99055557671565997</v>
      </c>
      <c r="YY6140" s="68"/>
      <c r="YZ6140" s="68"/>
      <c r="ZA6140" s="68"/>
      <c r="ZB6140" s="68"/>
      <c r="ZC6140" s="68"/>
      <c r="ZD6140" s="68"/>
    </row>
    <row r="6141" spans="658:680" x14ac:dyDescent="0.25">
      <c r="YH6141" s="68"/>
      <c r="YI6141" s="68"/>
      <c r="YJ6141" s="68"/>
      <c r="YK6141" s="68"/>
      <c r="YL6141" s="68"/>
      <c r="YM6141" s="68"/>
      <c r="YN6141" s="68"/>
      <c r="YO6141" s="68"/>
      <c r="YP6141" s="68"/>
      <c r="YQ6141" s="68"/>
      <c r="YR6141" s="68"/>
      <c r="YS6141" s="68"/>
      <c r="YT6141" s="68"/>
      <c r="YU6141" s="68"/>
      <c r="YV6141" s="68"/>
      <c r="YW6141" s="68"/>
      <c r="YX6141" s="68">
        <v>0.99054102265991495</v>
      </c>
      <c r="YY6141" s="68"/>
      <c r="YZ6141" s="68"/>
      <c r="ZA6141" s="68"/>
      <c r="ZB6141" s="68"/>
      <c r="ZC6141" s="68"/>
      <c r="ZD6141" s="68"/>
    </row>
    <row r="6142" spans="658:680" x14ac:dyDescent="0.25">
      <c r="YH6142" s="68"/>
      <c r="YI6142" s="68"/>
      <c r="YJ6142" s="68"/>
      <c r="YK6142" s="68"/>
      <c r="YL6142" s="68"/>
      <c r="YM6142" s="68"/>
      <c r="YN6142" s="68"/>
      <c r="YO6142" s="68"/>
      <c r="YP6142" s="68"/>
      <c r="YQ6142" s="68"/>
      <c r="YR6142" s="68"/>
      <c r="YS6142" s="68"/>
      <c r="YT6142" s="68"/>
      <c r="YU6142" s="68"/>
      <c r="YV6142" s="68"/>
      <c r="YW6142" s="68"/>
      <c r="YX6142" s="68">
        <v>0.99052175648159801</v>
      </c>
      <c r="YY6142" s="68"/>
      <c r="YZ6142" s="68"/>
      <c r="ZA6142" s="68"/>
      <c r="ZB6142" s="68"/>
      <c r="ZC6142" s="68"/>
      <c r="ZD6142" s="68"/>
    </row>
    <row r="6143" spans="658:680" x14ac:dyDescent="0.25">
      <c r="YH6143" s="68"/>
      <c r="YI6143" s="68"/>
      <c r="YJ6143" s="68"/>
      <c r="YK6143" s="68"/>
      <c r="YL6143" s="68"/>
      <c r="YM6143" s="68"/>
      <c r="YN6143" s="68"/>
      <c r="YO6143" s="68"/>
      <c r="YP6143" s="68"/>
      <c r="YQ6143" s="68"/>
      <c r="YR6143" s="68"/>
      <c r="YS6143" s="68"/>
      <c r="YT6143" s="68"/>
      <c r="YU6143" s="68"/>
      <c r="YV6143" s="68"/>
      <c r="YW6143" s="68"/>
      <c r="YX6143" s="68">
        <v>0.99050795567181105</v>
      </c>
      <c r="YY6143" s="68"/>
      <c r="YZ6143" s="68"/>
      <c r="ZA6143" s="68"/>
      <c r="ZB6143" s="68"/>
      <c r="ZC6143" s="68"/>
      <c r="ZD6143" s="68"/>
    </row>
    <row r="6144" spans="658:680" x14ac:dyDescent="0.25">
      <c r="YH6144" s="68"/>
      <c r="YI6144" s="68"/>
      <c r="YJ6144" s="68"/>
      <c r="YK6144" s="68"/>
      <c r="YL6144" s="68"/>
      <c r="YM6144" s="68"/>
      <c r="YN6144" s="68"/>
      <c r="YO6144" s="68"/>
      <c r="YP6144" s="68"/>
      <c r="YQ6144" s="68"/>
      <c r="YR6144" s="68"/>
      <c r="YS6144" s="68"/>
      <c r="YT6144" s="68"/>
      <c r="YU6144" s="68"/>
      <c r="YV6144" s="68"/>
      <c r="YW6144" s="68"/>
      <c r="YX6144" s="68">
        <v>0.99050161109991897</v>
      </c>
      <c r="YY6144" s="68"/>
      <c r="YZ6144" s="68"/>
      <c r="ZA6144" s="68"/>
      <c r="ZB6144" s="68"/>
      <c r="ZC6144" s="68"/>
      <c r="ZD6144" s="68"/>
    </row>
    <row r="6145" spans="658:680" x14ac:dyDescent="0.25">
      <c r="YH6145" s="68"/>
      <c r="YI6145" s="68"/>
      <c r="YJ6145" s="68"/>
      <c r="YK6145" s="68"/>
      <c r="YL6145" s="68"/>
      <c r="YM6145" s="68"/>
      <c r="YN6145" s="68"/>
      <c r="YO6145" s="68"/>
      <c r="YP6145" s="68"/>
      <c r="YQ6145" s="68"/>
      <c r="YR6145" s="68"/>
      <c r="YS6145" s="68"/>
      <c r="YT6145" s="68"/>
      <c r="YU6145" s="68"/>
      <c r="YV6145" s="68"/>
      <c r="YW6145" s="68"/>
      <c r="YX6145" s="68">
        <v>0.99050087365707296</v>
      </c>
      <c r="YY6145" s="68"/>
      <c r="YZ6145" s="68"/>
      <c r="ZA6145" s="68"/>
      <c r="ZB6145" s="68"/>
      <c r="ZC6145" s="68"/>
      <c r="ZD6145" s="68"/>
    </row>
    <row r="6146" spans="658:680" x14ac:dyDescent="0.25">
      <c r="YH6146" s="68"/>
      <c r="YI6146" s="68"/>
      <c r="YJ6146" s="68"/>
      <c r="YK6146" s="68"/>
      <c r="YL6146" s="68"/>
      <c r="YM6146" s="68"/>
      <c r="YN6146" s="68"/>
      <c r="YO6146" s="68"/>
      <c r="YP6146" s="68"/>
      <c r="YQ6146" s="68"/>
      <c r="YR6146" s="68"/>
      <c r="YS6146" s="68"/>
      <c r="YT6146" s="68"/>
      <c r="YU6146" s="68"/>
      <c r="YV6146" s="68"/>
      <c r="YW6146" s="68"/>
      <c r="YX6146" s="68">
        <v>0.99049514971651798</v>
      </c>
      <c r="YY6146" s="68"/>
      <c r="YZ6146" s="68"/>
      <c r="ZA6146" s="68"/>
      <c r="ZB6146" s="68"/>
      <c r="ZC6146" s="68"/>
      <c r="ZD6146" s="68"/>
    </row>
    <row r="6147" spans="658:680" x14ac:dyDescent="0.25">
      <c r="YH6147" s="68"/>
      <c r="YI6147" s="68"/>
      <c r="YJ6147" s="68"/>
      <c r="YK6147" s="68"/>
      <c r="YL6147" s="68"/>
      <c r="YM6147" s="68"/>
      <c r="YN6147" s="68"/>
      <c r="YO6147" s="68"/>
      <c r="YP6147" s="68"/>
      <c r="YQ6147" s="68"/>
      <c r="YR6147" s="68"/>
      <c r="YS6147" s="68"/>
      <c r="YT6147" s="68"/>
      <c r="YU6147" s="68"/>
      <c r="YV6147" s="68"/>
      <c r="YW6147" s="68"/>
      <c r="YX6147" s="68">
        <v>0.990480724326392</v>
      </c>
      <c r="YY6147" s="68"/>
      <c r="YZ6147" s="68"/>
      <c r="ZA6147" s="68"/>
      <c r="ZB6147" s="68"/>
      <c r="ZC6147" s="68"/>
      <c r="ZD6147" s="68"/>
    </row>
    <row r="6148" spans="658:680" x14ac:dyDescent="0.25">
      <c r="YH6148" s="68"/>
      <c r="YI6148" s="68"/>
      <c r="YJ6148" s="68"/>
      <c r="YK6148" s="68"/>
      <c r="YL6148" s="68"/>
      <c r="YM6148" s="68"/>
      <c r="YN6148" s="68"/>
      <c r="YO6148" s="68"/>
      <c r="YP6148" s="68"/>
      <c r="YQ6148" s="68"/>
      <c r="YR6148" s="68"/>
      <c r="YS6148" s="68"/>
      <c r="YT6148" s="68"/>
      <c r="YU6148" s="68"/>
      <c r="YV6148" s="68"/>
      <c r="YW6148" s="68"/>
      <c r="YX6148" s="68">
        <v>0.99047792154426295</v>
      </c>
      <c r="YY6148" s="68"/>
      <c r="YZ6148" s="68"/>
      <c r="ZA6148" s="68"/>
      <c r="ZB6148" s="68"/>
      <c r="ZC6148" s="68"/>
      <c r="ZD6148" s="68"/>
    </row>
    <row r="6149" spans="658:680" x14ac:dyDescent="0.25">
      <c r="YH6149" s="68"/>
      <c r="YI6149" s="68"/>
      <c r="YJ6149" s="68"/>
      <c r="YK6149" s="68"/>
      <c r="YL6149" s="68"/>
      <c r="YM6149" s="68"/>
      <c r="YN6149" s="68"/>
      <c r="YO6149" s="68"/>
      <c r="YP6149" s="68"/>
      <c r="YQ6149" s="68"/>
      <c r="YR6149" s="68"/>
      <c r="YS6149" s="68"/>
      <c r="YT6149" s="68"/>
      <c r="YU6149" s="68"/>
      <c r="YV6149" s="68"/>
      <c r="YW6149" s="68"/>
      <c r="YX6149" s="68">
        <v>0.99045714391705997</v>
      </c>
      <c r="YY6149" s="68"/>
      <c r="YZ6149" s="68"/>
      <c r="ZA6149" s="68"/>
      <c r="ZB6149" s="68"/>
      <c r="ZC6149" s="68"/>
      <c r="ZD6149" s="68"/>
    </row>
    <row r="6150" spans="658:680" x14ac:dyDescent="0.25">
      <c r="YH6150" s="68"/>
      <c r="YI6150" s="68"/>
      <c r="YJ6150" s="68"/>
      <c r="YK6150" s="68"/>
      <c r="YL6150" s="68"/>
      <c r="YM6150" s="68"/>
      <c r="YN6150" s="68"/>
      <c r="YO6150" s="68"/>
      <c r="YP6150" s="68"/>
      <c r="YQ6150" s="68"/>
      <c r="YR6150" s="68"/>
      <c r="YS6150" s="68"/>
      <c r="YT6150" s="68"/>
      <c r="YU6150" s="68"/>
      <c r="YV6150" s="68"/>
      <c r="YW6150" s="68"/>
      <c r="YX6150" s="68">
        <v>0.99044436187269502</v>
      </c>
      <c r="YY6150" s="68"/>
      <c r="YZ6150" s="68"/>
      <c r="ZA6150" s="68"/>
      <c r="ZB6150" s="68"/>
      <c r="ZC6150" s="68"/>
      <c r="ZD6150" s="68"/>
    </row>
    <row r="6151" spans="658:680" x14ac:dyDescent="0.25">
      <c r="YH6151" s="68"/>
      <c r="YI6151" s="68"/>
      <c r="YJ6151" s="68"/>
      <c r="YK6151" s="68"/>
      <c r="YL6151" s="68"/>
      <c r="YM6151" s="68"/>
      <c r="YN6151" s="68"/>
      <c r="YO6151" s="68"/>
      <c r="YP6151" s="68"/>
      <c r="YQ6151" s="68"/>
      <c r="YR6151" s="68"/>
      <c r="YS6151" s="68"/>
      <c r="YT6151" s="68"/>
      <c r="YU6151" s="68"/>
      <c r="YV6151" s="68"/>
      <c r="YW6151" s="68"/>
      <c r="YX6151" s="68">
        <v>0.99043003608715197</v>
      </c>
      <c r="YY6151" s="68"/>
      <c r="YZ6151" s="68"/>
      <c r="ZA6151" s="68"/>
      <c r="ZB6151" s="68"/>
      <c r="ZC6151" s="68"/>
      <c r="ZD6151" s="68"/>
    </row>
    <row r="6152" spans="658:680" x14ac:dyDescent="0.25">
      <c r="YH6152" s="68"/>
      <c r="YI6152" s="68"/>
      <c r="YJ6152" s="68"/>
      <c r="YK6152" s="68"/>
      <c r="YL6152" s="68"/>
      <c r="YM6152" s="68"/>
      <c r="YN6152" s="68"/>
      <c r="YO6152" s="68"/>
      <c r="YP6152" s="68"/>
      <c r="YQ6152" s="68"/>
      <c r="YR6152" s="68"/>
      <c r="YS6152" s="68"/>
      <c r="YT6152" s="68"/>
      <c r="YU6152" s="68"/>
      <c r="YV6152" s="68"/>
      <c r="YW6152" s="68"/>
      <c r="YX6152" s="68">
        <v>0.99039668168537398</v>
      </c>
      <c r="YY6152" s="68"/>
      <c r="YZ6152" s="68"/>
      <c r="ZA6152" s="68"/>
      <c r="ZB6152" s="68"/>
      <c r="ZC6152" s="68"/>
      <c r="ZD6152" s="68"/>
    </row>
    <row r="6153" spans="658:680" x14ac:dyDescent="0.25">
      <c r="YH6153" s="68"/>
      <c r="YI6153" s="68"/>
      <c r="YJ6153" s="68"/>
      <c r="YK6153" s="68"/>
      <c r="YL6153" s="68"/>
      <c r="YM6153" s="68"/>
      <c r="YN6153" s="68"/>
      <c r="YO6153" s="68"/>
      <c r="YP6153" s="68"/>
      <c r="YQ6153" s="68"/>
      <c r="YR6153" s="68"/>
      <c r="YS6153" s="68"/>
      <c r="YT6153" s="68"/>
      <c r="YU6153" s="68"/>
      <c r="YV6153" s="68"/>
      <c r="YW6153" s="68"/>
      <c r="YX6153" s="68">
        <v>0.99039554190233103</v>
      </c>
      <c r="YY6153" s="68"/>
      <c r="YZ6153" s="68"/>
      <c r="ZA6153" s="68"/>
      <c r="ZB6153" s="68"/>
      <c r="ZC6153" s="68"/>
      <c r="ZD6153" s="68"/>
    </row>
    <row r="6154" spans="658:680" x14ac:dyDescent="0.25">
      <c r="YH6154" s="68"/>
      <c r="YI6154" s="68"/>
      <c r="YJ6154" s="68"/>
      <c r="YK6154" s="68"/>
      <c r="YL6154" s="68"/>
      <c r="YM6154" s="68"/>
      <c r="YN6154" s="68"/>
      <c r="YO6154" s="68"/>
      <c r="YP6154" s="68"/>
      <c r="YQ6154" s="68"/>
      <c r="YR6154" s="68"/>
      <c r="YS6154" s="68"/>
      <c r="YT6154" s="68"/>
      <c r="YU6154" s="68"/>
      <c r="YV6154" s="68"/>
      <c r="YW6154" s="68"/>
      <c r="YX6154" s="68">
        <v>0.99039339771215196</v>
      </c>
      <c r="YY6154" s="68"/>
      <c r="YZ6154" s="68"/>
      <c r="ZA6154" s="68"/>
      <c r="ZB6154" s="68"/>
      <c r="ZC6154" s="68"/>
      <c r="ZD6154" s="68"/>
    </row>
    <row r="6155" spans="658:680" x14ac:dyDescent="0.25">
      <c r="YH6155" s="68"/>
      <c r="YI6155" s="68"/>
      <c r="YJ6155" s="68"/>
      <c r="YK6155" s="68"/>
      <c r="YL6155" s="68"/>
      <c r="YM6155" s="68"/>
      <c r="YN6155" s="68"/>
      <c r="YO6155" s="68"/>
      <c r="YP6155" s="68"/>
      <c r="YQ6155" s="68"/>
      <c r="YR6155" s="68"/>
      <c r="YS6155" s="68"/>
      <c r="YT6155" s="68"/>
      <c r="YU6155" s="68"/>
      <c r="YV6155" s="68"/>
      <c r="YW6155" s="68"/>
      <c r="YX6155" s="68">
        <v>0.99038474976336999</v>
      </c>
      <c r="YY6155" s="68"/>
      <c r="YZ6155" s="68"/>
      <c r="ZA6155" s="68"/>
      <c r="ZB6155" s="68"/>
      <c r="ZC6155" s="68"/>
      <c r="ZD6155" s="68"/>
    </row>
    <row r="6156" spans="658:680" x14ac:dyDescent="0.25">
      <c r="YH6156" s="68"/>
      <c r="YI6156" s="68"/>
      <c r="YJ6156" s="68"/>
      <c r="YK6156" s="68"/>
      <c r="YL6156" s="68"/>
      <c r="YM6156" s="68"/>
      <c r="YN6156" s="68"/>
      <c r="YO6156" s="68"/>
      <c r="YP6156" s="68"/>
      <c r="YQ6156" s="68"/>
      <c r="YR6156" s="68"/>
      <c r="YS6156" s="68"/>
      <c r="YT6156" s="68"/>
      <c r="YU6156" s="68"/>
      <c r="YV6156" s="68"/>
      <c r="YW6156" s="68"/>
      <c r="YX6156" s="68">
        <v>0.99038350207941905</v>
      </c>
      <c r="YY6156" s="68"/>
      <c r="YZ6156" s="68"/>
      <c r="ZA6156" s="68"/>
      <c r="ZB6156" s="68"/>
      <c r="ZC6156" s="68"/>
      <c r="ZD6156" s="68"/>
    </row>
    <row r="6157" spans="658:680" x14ac:dyDescent="0.25">
      <c r="YH6157" s="68"/>
      <c r="YI6157" s="68"/>
      <c r="YJ6157" s="68"/>
      <c r="YK6157" s="68"/>
      <c r="YL6157" s="68"/>
      <c r="YM6157" s="68"/>
      <c r="YN6157" s="68"/>
      <c r="YO6157" s="68"/>
      <c r="YP6157" s="68"/>
      <c r="YQ6157" s="68"/>
      <c r="YR6157" s="68"/>
      <c r="YS6157" s="68"/>
      <c r="YT6157" s="68"/>
      <c r="YU6157" s="68"/>
      <c r="YV6157" s="68"/>
      <c r="YW6157" s="68"/>
      <c r="YX6157" s="68">
        <v>0.990370893265902</v>
      </c>
      <c r="YY6157" s="68"/>
      <c r="YZ6157" s="68"/>
      <c r="ZA6157" s="68"/>
      <c r="ZB6157" s="68"/>
      <c r="ZC6157" s="68"/>
      <c r="ZD6157" s="68"/>
    </row>
    <row r="6158" spans="658:680" x14ac:dyDescent="0.25">
      <c r="YH6158" s="68"/>
      <c r="YI6158" s="68"/>
      <c r="YJ6158" s="68"/>
      <c r="YK6158" s="68"/>
      <c r="YL6158" s="68"/>
      <c r="YM6158" s="68"/>
      <c r="YN6158" s="68"/>
      <c r="YO6158" s="68"/>
      <c r="YP6158" s="68"/>
      <c r="YQ6158" s="68"/>
      <c r="YR6158" s="68"/>
      <c r="YS6158" s="68"/>
      <c r="YT6158" s="68"/>
      <c r="YU6158" s="68"/>
      <c r="YV6158" s="68"/>
      <c r="YW6158" s="68"/>
      <c r="YX6158" s="68">
        <v>0.99035185992286101</v>
      </c>
      <c r="YY6158" s="68"/>
      <c r="YZ6158" s="68"/>
      <c r="ZA6158" s="68"/>
      <c r="ZB6158" s="68"/>
      <c r="ZC6158" s="68"/>
      <c r="ZD6158" s="68"/>
    </row>
    <row r="6159" spans="658:680" x14ac:dyDescent="0.25">
      <c r="YH6159" s="68"/>
      <c r="YI6159" s="68"/>
      <c r="YJ6159" s="68"/>
      <c r="YK6159" s="68"/>
      <c r="YL6159" s="68"/>
      <c r="YM6159" s="68"/>
      <c r="YN6159" s="68"/>
      <c r="YO6159" s="68"/>
      <c r="YP6159" s="68"/>
      <c r="YQ6159" s="68"/>
      <c r="YR6159" s="68"/>
      <c r="YS6159" s="68"/>
      <c r="YT6159" s="68"/>
      <c r="YU6159" s="68"/>
      <c r="YV6159" s="68"/>
      <c r="YW6159" s="68"/>
      <c r="YX6159" s="68">
        <v>0.99034862781898703</v>
      </c>
      <c r="YY6159" s="68"/>
      <c r="YZ6159" s="68"/>
      <c r="ZA6159" s="68"/>
      <c r="ZB6159" s="68"/>
      <c r="ZC6159" s="68"/>
      <c r="ZD6159" s="68"/>
    </row>
    <row r="6160" spans="658:680" x14ac:dyDescent="0.25">
      <c r="YH6160" s="68"/>
      <c r="YI6160" s="68"/>
      <c r="YJ6160" s="68"/>
      <c r="YK6160" s="68"/>
      <c r="YL6160" s="68"/>
      <c r="YM6160" s="68"/>
      <c r="YN6160" s="68"/>
      <c r="YO6160" s="68"/>
      <c r="YP6160" s="68"/>
      <c r="YQ6160" s="68"/>
      <c r="YR6160" s="68"/>
      <c r="YS6160" s="68"/>
      <c r="YT6160" s="68"/>
      <c r="YU6160" s="68"/>
      <c r="YV6160" s="68"/>
      <c r="YW6160" s="68"/>
      <c r="YX6160" s="68">
        <v>0.99034501551425302</v>
      </c>
      <c r="YY6160" s="68"/>
      <c r="YZ6160" s="68"/>
      <c r="ZA6160" s="68"/>
      <c r="ZB6160" s="68"/>
      <c r="ZC6160" s="68"/>
      <c r="ZD6160" s="68"/>
    </row>
    <row r="6161" spans="658:680" x14ac:dyDescent="0.25">
      <c r="YH6161" s="68"/>
      <c r="YI6161" s="68"/>
      <c r="YJ6161" s="68"/>
      <c r="YK6161" s="68"/>
      <c r="YL6161" s="68"/>
      <c r="YM6161" s="68"/>
      <c r="YN6161" s="68"/>
      <c r="YO6161" s="68"/>
      <c r="YP6161" s="68"/>
      <c r="YQ6161" s="68"/>
      <c r="YR6161" s="68"/>
      <c r="YS6161" s="68"/>
      <c r="YT6161" s="68"/>
      <c r="YU6161" s="68"/>
      <c r="YV6161" s="68"/>
      <c r="YW6161" s="68"/>
      <c r="YX6161" s="68">
        <v>0.99034388524235395</v>
      </c>
      <c r="YY6161" s="68"/>
      <c r="YZ6161" s="68"/>
      <c r="ZA6161" s="68"/>
      <c r="ZB6161" s="68"/>
      <c r="ZC6161" s="68"/>
      <c r="ZD6161" s="68"/>
    </row>
    <row r="6162" spans="658:680" x14ac:dyDescent="0.25">
      <c r="YH6162" s="68"/>
      <c r="YI6162" s="68"/>
      <c r="YJ6162" s="68"/>
      <c r="YK6162" s="68"/>
      <c r="YL6162" s="68"/>
      <c r="YM6162" s="68"/>
      <c r="YN6162" s="68"/>
      <c r="YO6162" s="68"/>
      <c r="YP6162" s="68"/>
      <c r="YQ6162" s="68"/>
      <c r="YR6162" s="68"/>
      <c r="YS6162" s="68"/>
      <c r="YT6162" s="68"/>
      <c r="YU6162" s="68"/>
      <c r="YV6162" s="68"/>
      <c r="YW6162" s="68"/>
      <c r="YX6162" s="68">
        <v>0.990339594557195</v>
      </c>
      <c r="YY6162" s="68"/>
      <c r="YZ6162" s="68"/>
      <c r="ZA6162" s="68"/>
      <c r="ZB6162" s="68"/>
      <c r="ZC6162" s="68"/>
      <c r="ZD6162" s="68"/>
    </row>
    <row r="6163" spans="658:680" x14ac:dyDescent="0.25">
      <c r="YH6163" s="68"/>
      <c r="YI6163" s="68"/>
      <c r="YJ6163" s="68"/>
      <c r="YK6163" s="68"/>
      <c r="YL6163" s="68"/>
      <c r="YM6163" s="68"/>
      <c r="YN6163" s="68"/>
      <c r="YO6163" s="68"/>
      <c r="YP6163" s="68"/>
      <c r="YQ6163" s="68"/>
      <c r="YR6163" s="68"/>
      <c r="YS6163" s="68"/>
      <c r="YT6163" s="68"/>
      <c r="YU6163" s="68"/>
      <c r="YV6163" s="68"/>
      <c r="YW6163" s="68"/>
      <c r="YX6163" s="68">
        <v>0.99031632810443404</v>
      </c>
      <c r="YY6163" s="68"/>
      <c r="YZ6163" s="68"/>
      <c r="ZA6163" s="68"/>
      <c r="ZB6163" s="68"/>
      <c r="ZC6163" s="68"/>
      <c r="ZD6163" s="68"/>
    </row>
    <row r="6164" spans="658:680" x14ac:dyDescent="0.25">
      <c r="YH6164" s="68"/>
      <c r="YI6164" s="68"/>
      <c r="YJ6164" s="68"/>
      <c r="YK6164" s="68"/>
      <c r="YL6164" s="68"/>
      <c r="YM6164" s="68"/>
      <c r="YN6164" s="68"/>
      <c r="YO6164" s="68"/>
      <c r="YP6164" s="68"/>
      <c r="YQ6164" s="68"/>
      <c r="YR6164" s="68"/>
      <c r="YS6164" s="68"/>
      <c r="YT6164" s="68"/>
      <c r="YU6164" s="68"/>
      <c r="YV6164" s="68"/>
      <c r="YW6164" s="68"/>
      <c r="YX6164" s="68">
        <v>0.99030530136564998</v>
      </c>
      <c r="YY6164" s="68"/>
      <c r="YZ6164" s="68"/>
      <c r="ZA6164" s="68"/>
      <c r="ZB6164" s="68"/>
      <c r="ZC6164" s="68"/>
      <c r="ZD6164" s="68"/>
    </row>
    <row r="6165" spans="658:680" x14ac:dyDescent="0.25">
      <c r="YH6165" s="68"/>
      <c r="YI6165" s="68"/>
      <c r="YJ6165" s="68"/>
      <c r="YK6165" s="68"/>
      <c r="YL6165" s="68"/>
      <c r="YM6165" s="68"/>
      <c r="YN6165" s="68"/>
      <c r="YO6165" s="68"/>
      <c r="YP6165" s="68"/>
      <c r="YQ6165" s="68"/>
      <c r="YR6165" s="68"/>
      <c r="YS6165" s="68"/>
      <c r="YT6165" s="68"/>
      <c r="YU6165" s="68"/>
      <c r="YV6165" s="68"/>
      <c r="YW6165" s="68"/>
      <c r="YX6165" s="68">
        <v>0.99030129571370196</v>
      </c>
      <c r="YY6165" s="68"/>
      <c r="YZ6165" s="68"/>
      <c r="ZA6165" s="68"/>
      <c r="ZB6165" s="68"/>
      <c r="ZC6165" s="68"/>
      <c r="ZD6165" s="68"/>
    </row>
    <row r="6166" spans="658:680" x14ac:dyDescent="0.25">
      <c r="YH6166" s="68"/>
      <c r="YI6166" s="68"/>
      <c r="YJ6166" s="68"/>
      <c r="YK6166" s="68"/>
      <c r="YL6166" s="68"/>
      <c r="YM6166" s="68"/>
      <c r="YN6166" s="68"/>
      <c r="YO6166" s="68"/>
      <c r="YP6166" s="68"/>
      <c r="YQ6166" s="68"/>
      <c r="YR6166" s="68"/>
      <c r="YS6166" s="68"/>
      <c r="YT6166" s="68"/>
      <c r="YU6166" s="68"/>
      <c r="YV6166" s="68"/>
      <c r="YW6166" s="68"/>
      <c r="YX6166" s="68">
        <v>0.99028907226921803</v>
      </c>
      <c r="YY6166" s="68"/>
      <c r="YZ6166" s="68"/>
      <c r="ZA6166" s="68"/>
      <c r="ZB6166" s="68"/>
      <c r="ZC6166" s="68"/>
      <c r="ZD6166" s="68"/>
    </row>
    <row r="6167" spans="658:680" x14ac:dyDescent="0.25">
      <c r="YH6167" s="68"/>
      <c r="YI6167" s="68"/>
      <c r="YJ6167" s="68"/>
      <c r="YK6167" s="68"/>
      <c r="YL6167" s="68"/>
      <c r="YM6167" s="68"/>
      <c r="YN6167" s="68"/>
      <c r="YO6167" s="68"/>
      <c r="YP6167" s="68"/>
      <c r="YQ6167" s="68"/>
      <c r="YR6167" s="68"/>
      <c r="YS6167" s="68"/>
      <c r="YT6167" s="68"/>
      <c r="YU6167" s="68"/>
      <c r="YV6167" s="68"/>
      <c r="YW6167" s="68"/>
      <c r="YX6167" s="68">
        <v>0.99028532387970103</v>
      </c>
      <c r="YY6167" s="68"/>
      <c r="YZ6167" s="68"/>
      <c r="ZA6167" s="68"/>
      <c r="ZB6167" s="68"/>
      <c r="ZC6167" s="68"/>
      <c r="ZD6167" s="68"/>
    </row>
    <row r="6168" spans="658:680" x14ac:dyDescent="0.25">
      <c r="YH6168" s="68"/>
      <c r="YI6168" s="68"/>
      <c r="YJ6168" s="68"/>
      <c r="YK6168" s="68"/>
      <c r="YL6168" s="68"/>
      <c r="YM6168" s="68"/>
      <c r="YN6168" s="68"/>
      <c r="YO6168" s="68"/>
      <c r="YP6168" s="68"/>
      <c r="YQ6168" s="68"/>
      <c r="YR6168" s="68"/>
      <c r="YS6168" s="68"/>
      <c r="YT6168" s="68"/>
      <c r="YU6168" s="68"/>
      <c r="YV6168" s="68"/>
      <c r="YW6168" s="68"/>
      <c r="YX6168" s="68">
        <v>0.99027261785477405</v>
      </c>
      <c r="YY6168" s="68"/>
      <c r="YZ6168" s="68"/>
      <c r="ZA6168" s="68"/>
      <c r="ZB6168" s="68"/>
      <c r="ZC6168" s="68"/>
      <c r="ZD6168" s="68"/>
    </row>
    <row r="6169" spans="658:680" x14ac:dyDescent="0.25">
      <c r="YH6169" s="68"/>
      <c r="YI6169" s="68"/>
      <c r="YJ6169" s="68"/>
      <c r="YK6169" s="68"/>
      <c r="YL6169" s="68"/>
      <c r="YM6169" s="68"/>
      <c r="YN6169" s="68"/>
      <c r="YO6169" s="68"/>
      <c r="YP6169" s="68"/>
      <c r="YQ6169" s="68"/>
      <c r="YR6169" s="68"/>
      <c r="YS6169" s="68"/>
      <c r="YT6169" s="68"/>
      <c r="YU6169" s="68"/>
      <c r="YV6169" s="68"/>
      <c r="YW6169" s="68"/>
      <c r="YX6169" s="68">
        <v>0.99024306489034497</v>
      </c>
      <c r="YY6169" s="68"/>
      <c r="YZ6169" s="68"/>
      <c r="ZA6169" s="68"/>
      <c r="ZB6169" s="68"/>
      <c r="ZC6169" s="68"/>
      <c r="ZD6169" s="68"/>
    </row>
    <row r="6170" spans="658:680" x14ac:dyDescent="0.25">
      <c r="YH6170" s="68"/>
      <c r="YI6170" s="68"/>
      <c r="YJ6170" s="68"/>
      <c r="YK6170" s="68"/>
      <c r="YL6170" s="68"/>
      <c r="YM6170" s="68"/>
      <c r="YN6170" s="68"/>
      <c r="YO6170" s="68"/>
      <c r="YP6170" s="68"/>
      <c r="YQ6170" s="68"/>
      <c r="YR6170" s="68"/>
      <c r="YS6170" s="68"/>
      <c r="YT6170" s="68"/>
      <c r="YU6170" s="68"/>
      <c r="YV6170" s="68"/>
      <c r="YW6170" s="68"/>
      <c r="YX6170" s="68">
        <v>0.99023837720878805</v>
      </c>
      <c r="YY6170" s="68"/>
      <c r="YZ6170" s="68"/>
      <c r="ZA6170" s="68"/>
      <c r="ZB6170" s="68"/>
      <c r="ZC6170" s="68"/>
      <c r="ZD6170" s="68"/>
    </row>
    <row r="6171" spans="658:680" x14ac:dyDescent="0.25">
      <c r="YH6171" s="68"/>
      <c r="YI6171" s="68"/>
      <c r="YJ6171" s="68"/>
      <c r="YK6171" s="68"/>
      <c r="YL6171" s="68"/>
      <c r="YM6171" s="68"/>
      <c r="YN6171" s="68"/>
      <c r="YO6171" s="68"/>
      <c r="YP6171" s="68"/>
      <c r="YQ6171" s="68"/>
      <c r="YR6171" s="68"/>
      <c r="YS6171" s="68"/>
      <c r="YT6171" s="68"/>
      <c r="YU6171" s="68"/>
      <c r="YV6171" s="68"/>
      <c r="YW6171" s="68"/>
      <c r="YX6171" s="68">
        <v>0.99023016012398901</v>
      </c>
      <c r="YY6171" s="68"/>
      <c r="YZ6171" s="68"/>
      <c r="ZA6171" s="68"/>
      <c r="ZB6171" s="68"/>
      <c r="ZC6171" s="68"/>
      <c r="ZD6171" s="68"/>
    </row>
    <row r="6172" spans="658:680" x14ac:dyDescent="0.25">
      <c r="YH6172" s="68"/>
      <c r="YI6172" s="68"/>
      <c r="YJ6172" s="68"/>
      <c r="YK6172" s="68"/>
      <c r="YL6172" s="68"/>
      <c r="YM6172" s="68"/>
      <c r="YN6172" s="68"/>
      <c r="YO6172" s="68"/>
      <c r="YP6172" s="68"/>
      <c r="YQ6172" s="68"/>
      <c r="YR6172" s="68"/>
      <c r="YS6172" s="68"/>
      <c r="YT6172" s="68"/>
      <c r="YU6172" s="68"/>
      <c r="YV6172" s="68"/>
      <c r="YW6172" s="68"/>
      <c r="YX6172" s="68">
        <v>0.99019809607950104</v>
      </c>
      <c r="YY6172" s="68"/>
      <c r="YZ6172" s="68"/>
      <c r="ZA6172" s="68"/>
      <c r="ZB6172" s="68"/>
      <c r="ZC6172" s="68"/>
      <c r="ZD6172" s="68"/>
    </row>
    <row r="6173" spans="658:680" x14ac:dyDescent="0.25">
      <c r="YH6173" s="68"/>
      <c r="YI6173" s="68"/>
      <c r="YJ6173" s="68"/>
      <c r="YK6173" s="68"/>
      <c r="YL6173" s="68"/>
      <c r="YM6173" s="68"/>
      <c r="YN6173" s="68"/>
      <c r="YO6173" s="68"/>
      <c r="YP6173" s="68"/>
      <c r="YQ6173" s="68"/>
      <c r="YR6173" s="68"/>
      <c r="YS6173" s="68"/>
      <c r="YT6173" s="68"/>
      <c r="YU6173" s="68"/>
      <c r="YV6173" s="68"/>
      <c r="YW6173" s="68"/>
      <c r="YX6173" s="68">
        <v>0.99019520218574397</v>
      </c>
      <c r="YY6173" s="68"/>
      <c r="YZ6173" s="68"/>
      <c r="ZA6173" s="68"/>
      <c r="ZB6173" s="68"/>
      <c r="ZC6173" s="68"/>
      <c r="ZD6173" s="68"/>
    </row>
    <row r="6174" spans="658:680" x14ac:dyDescent="0.25">
      <c r="YH6174" s="68"/>
      <c r="YI6174" s="68"/>
      <c r="YJ6174" s="68"/>
      <c r="YK6174" s="68"/>
      <c r="YL6174" s="68"/>
      <c r="YM6174" s="68"/>
      <c r="YN6174" s="68"/>
      <c r="YO6174" s="68"/>
      <c r="YP6174" s="68"/>
      <c r="YQ6174" s="68"/>
      <c r="YR6174" s="68"/>
      <c r="YS6174" s="68"/>
      <c r="YT6174" s="68"/>
      <c r="YU6174" s="68"/>
      <c r="YV6174" s="68"/>
      <c r="YW6174" s="68"/>
      <c r="YX6174" s="68">
        <v>0.99018804708873898</v>
      </c>
      <c r="YY6174" s="68"/>
      <c r="YZ6174" s="68"/>
      <c r="ZA6174" s="68"/>
      <c r="ZB6174" s="68"/>
      <c r="ZC6174" s="68"/>
      <c r="ZD6174" s="68"/>
    </row>
    <row r="6175" spans="658:680" x14ac:dyDescent="0.25">
      <c r="YH6175" s="68"/>
      <c r="YI6175" s="68"/>
      <c r="YJ6175" s="68"/>
      <c r="YK6175" s="68"/>
      <c r="YL6175" s="68"/>
      <c r="YM6175" s="68"/>
      <c r="YN6175" s="68"/>
      <c r="YO6175" s="68"/>
      <c r="YP6175" s="68"/>
      <c r="YQ6175" s="68"/>
      <c r="YR6175" s="68"/>
      <c r="YS6175" s="68"/>
      <c r="YT6175" s="68"/>
      <c r="YU6175" s="68"/>
      <c r="YV6175" s="68"/>
      <c r="YW6175" s="68"/>
      <c r="YX6175" s="68">
        <v>0.99018588739361701</v>
      </c>
      <c r="YY6175" s="68"/>
      <c r="YZ6175" s="68"/>
      <c r="ZA6175" s="68"/>
      <c r="ZB6175" s="68"/>
      <c r="ZC6175" s="68"/>
      <c r="ZD6175" s="68"/>
    </row>
    <row r="6176" spans="658:680" x14ac:dyDescent="0.25">
      <c r="YH6176" s="68"/>
      <c r="YI6176" s="68"/>
      <c r="YJ6176" s="68"/>
      <c r="YK6176" s="68"/>
      <c r="YL6176" s="68"/>
      <c r="YM6176" s="68"/>
      <c r="YN6176" s="68"/>
      <c r="YO6176" s="68"/>
      <c r="YP6176" s="68"/>
      <c r="YQ6176" s="68"/>
      <c r="YR6176" s="68"/>
      <c r="YS6176" s="68"/>
      <c r="YT6176" s="68"/>
      <c r="YU6176" s="68"/>
      <c r="YV6176" s="68"/>
      <c r="YW6176" s="68"/>
      <c r="YX6176" s="68">
        <v>0.99018325108442395</v>
      </c>
      <c r="YY6176" s="68"/>
      <c r="YZ6176" s="68"/>
      <c r="ZA6176" s="68"/>
      <c r="ZB6176" s="68"/>
      <c r="ZC6176" s="68"/>
      <c r="ZD6176" s="68"/>
    </row>
    <row r="6177" spans="658:680" x14ac:dyDescent="0.25">
      <c r="YH6177" s="68"/>
      <c r="YI6177" s="68"/>
      <c r="YJ6177" s="68"/>
      <c r="YK6177" s="68"/>
      <c r="YL6177" s="68"/>
      <c r="YM6177" s="68"/>
      <c r="YN6177" s="68"/>
      <c r="YO6177" s="68"/>
      <c r="YP6177" s="68"/>
      <c r="YQ6177" s="68"/>
      <c r="YR6177" s="68"/>
      <c r="YS6177" s="68"/>
      <c r="YT6177" s="68"/>
      <c r="YU6177" s="68"/>
      <c r="YV6177" s="68"/>
      <c r="YW6177" s="68"/>
      <c r="YX6177" s="68">
        <v>0.990174869251498</v>
      </c>
      <c r="YY6177" s="68"/>
      <c r="YZ6177" s="68"/>
      <c r="ZA6177" s="68"/>
      <c r="ZB6177" s="68"/>
      <c r="ZC6177" s="68"/>
      <c r="ZD6177" s="68"/>
    </row>
    <row r="6178" spans="658:680" x14ac:dyDescent="0.25">
      <c r="YH6178" s="68"/>
      <c r="YI6178" s="68"/>
      <c r="YJ6178" s="68"/>
      <c r="YK6178" s="68"/>
      <c r="YL6178" s="68"/>
      <c r="YM6178" s="68"/>
      <c r="YN6178" s="68"/>
      <c r="YO6178" s="68"/>
      <c r="YP6178" s="68"/>
      <c r="YQ6178" s="68"/>
      <c r="YR6178" s="68"/>
      <c r="YS6178" s="68"/>
      <c r="YT6178" s="68"/>
      <c r="YU6178" s="68"/>
      <c r="YV6178" s="68"/>
      <c r="YW6178" s="68"/>
      <c r="YX6178" s="68">
        <v>0.99016657689972698</v>
      </c>
      <c r="YY6178" s="68"/>
      <c r="YZ6178" s="68"/>
      <c r="ZA6178" s="68"/>
      <c r="ZB6178" s="68"/>
      <c r="ZC6178" s="68"/>
      <c r="ZD6178" s="68"/>
    </row>
    <row r="6179" spans="658:680" x14ac:dyDescent="0.25">
      <c r="YH6179" s="68"/>
      <c r="YI6179" s="68"/>
      <c r="YJ6179" s="68"/>
      <c r="YK6179" s="68"/>
      <c r="YL6179" s="68"/>
      <c r="YM6179" s="68"/>
      <c r="YN6179" s="68"/>
      <c r="YO6179" s="68"/>
      <c r="YP6179" s="68"/>
      <c r="YQ6179" s="68"/>
      <c r="YR6179" s="68"/>
      <c r="YS6179" s="68"/>
      <c r="YT6179" s="68"/>
      <c r="YU6179" s="68"/>
      <c r="YV6179" s="68"/>
      <c r="YW6179" s="68"/>
      <c r="YX6179" s="68">
        <v>0.99014277992618605</v>
      </c>
      <c r="YY6179" s="68"/>
      <c r="YZ6179" s="68"/>
      <c r="ZA6179" s="68"/>
      <c r="ZB6179" s="68"/>
      <c r="ZC6179" s="68"/>
      <c r="ZD6179" s="68"/>
    </row>
    <row r="6180" spans="658:680" x14ac:dyDescent="0.25">
      <c r="YH6180" s="68"/>
      <c r="YI6180" s="68"/>
      <c r="YJ6180" s="68"/>
      <c r="YK6180" s="68"/>
      <c r="YL6180" s="68"/>
      <c r="YM6180" s="68"/>
      <c r="YN6180" s="68"/>
      <c r="YO6180" s="68"/>
      <c r="YP6180" s="68"/>
      <c r="YQ6180" s="68"/>
      <c r="YR6180" s="68"/>
      <c r="YS6180" s="68"/>
      <c r="YT6180" s="68"/>
      <c r="YU6180" s="68"/>
      <c r="YV6180" s="68"/>
      <c r="YW6180" s="68"/>
      <c r="YX6180" s="68">
        <v>0.99013883734396901</v>
      </c>
      <c r="YY6180" s="68"/>
      <c r="YZ6180" s="68"/>
      <c r="ZA6180" s="68"/>
      <c r="ZB6180" s="68"/>
      <c r="ZC6180" s="68"/>
      <c r="ZD6180" s="68"/>
    </row>
    <row r="6181" spans="658:680" x14ac:dyDescent="0.25">
      <c r="YH6181" s="68"/>
      <c r="YI6181" s="68"/>
      <c r="YJ6181" s="68"/>
      <c r="YK6181" s="68"/>
      <c r="YL6181" s="68"/>
      <c r="YM6181" s="68"/>
      <c r="YN6181" s="68"/>
      <c r="YO6181" s="68"/>
      <c r="YP6181" s="68"/>
      <c r="YQ6181" s="68"/>
      <c r="YR6181" s="68"/>
      <c r="YS6181" s="68"/>
      <c r="YT6181" s="68"/>
      <c r="YU6181" s="68"/>
      <c r="YV6181" s="68"/>
      <c r="YW6181" s="68"/>
      <c r="YX6181" s="68">
        <v>0.99013310732944704</v>
      </c>
      <c r="YY6181" s="68"/>
      <c r="YZ6181" s="68"/>
      <c r="ZA6181" s="68"/>
      <c r="ZB6181" s="68"/>
      <c r="ZC6181" s="68"/>
      <c r="ZD6181" s="68"/>
    </row>
    <row r="6182" spans="658:680" x14ac:dyDescent="0.25">
      <c r="YH6182" s="68"/>
      <c r="YI6182" s="68"/>
      <c r="YJ6182" s="68"/>
      <c r="YK6182" s="68"/>
      <c r="YL6182" s="68"/>
      <c r="YM6182" s="68"/>
      <c r="YN6182" s="68"/>
      <c r="YO6182" s="68"/>
      <c r="YP6182" s="68"/>
      <c r="YQ6182" s="68"/>
      <c r="YR6182" s="68"/>
      <c r="YS6182" s="68"/>
      <c r="YT6182" s="68"/>
      <c r="YU6182" s="68"/>
      <c r="YV6182" s="68"/>
      <c r="YW6182" s="68"/>
      <c r="YX6182" s="68">
        <v>0.99013124879373804</v>
      </c>
      <c r="YY6182" s="68"/>
      <c r="YZ6182" s="68"/>
      <c r="ZA6182" s="68"/>
      <c r="ZB6182" s="68"/>
      <c r="ZC6182" s="68"/>
      <c r="ZD6182" s="68"/>
    </row>
    <row r="6183" spans="658:680" x14ac:dyDescent="0.25">
      <c r="YH6183" s="68"/>
      <c r="YI6183" s="68"/>
      <c r="YJ6183" s="68"/>
      <c r="YK6183" s="68"/>
      <c r="YL6183" s="68"/>
      <c r="YM6183" s="68"/>
      <c r="YN6183" s="68"/>
      <c r="YO6183" s="68"/>
      <c r="YP6183" s="68"/>
      <c r="YQ6183" s="68"/>
      <c r="YR6183" s="68"/>
      <c r="YS6183" s="68"/>
      <c r="YT6183" s="68"/>
      <c r="YU6183" s="68"/>
      <c r="YV6183" s="68"/>
      <c r="YW6183" s="68"/>
      <c r="YX6183" s="68">
        <v>0.99012939795370503</v>
      </c>
      <c r="YY6183" s="68"/>
      <c r="YZ6183" s="68"/>
      <c r="ZA6183" s="68"/>
      <c r="ZB6183" s="68"/>
      <c r="ZC6183" s="68"/>
      <c r="ZD6183" s="68"/>
    </row>
    <row r="6184" spans="658:680" x14ac:dyDescent="0.25">
      <c r="YH6184" s="68"/>
      <c r="YI6184" s="68"/>
      <c r="YJ6184" s="68"/>
      <c r="YK6184" s="68"/>
      <c r="YL6184" s="68"/>
      <c r="YM6184" s="68"/>
      <c r="YN6184" s="68"/>
      <c r="YO6184" s="68"/>
      <c r="YP6184" s="68"/>
      <c r="YQ6184" s="68"/>
      <c r="YR6184" s="68"/>
      <c r="YS6184" s="68"/>
      <c r="YT6184" s="68"/>
      <c r="YU6184" s="68"/>
      <c r="YV6184" s="68"/>
      <c r="YW6184" s="68"/>
      <c r="YX6184" s="68">
        <v>0.99012834914077597</v>
      </c>
      <c r="YY6184" s="68"/>
      <c r="YZ6184" s="68"/>
      <c r="ZA6184" s="68"/>
      <c r="ZB6184" s="68"/>
      <c r="ZC6184" s="68"/>
      <c r="ZD6184" s="68"/>
    </row>
    <row r="6185" spans="658:680" x14ac:dyDescent="0.25">
      <c r="YH6185" s="68"/>
      <c r="YI6185" s="68"/>
      <c r="YJ6185" s="68"/>
      <c r="YK6185" s="68"/>
      <c r="YL6185" s="68"/>
      <c r="YM6185" s="68"/>
      <c r="YN6185" s="68"/>
      <c r="YO6185" s="68"/>
      <c r="YP6185" s="68"/>
      <c r="YQ6185" s="68"/>
      <c r="YR6185" s="68"/>
      <c r="YS6185" s="68"/>
      <c r="YT6185" s="68"/>
      <c r="YU6185" s="68"/>
      <c r="YV6185" s="68"/>
      <c r="YW6185" s="68"/>
      <c r="YX6185" s="68">
        <v>0.99012708783415204</v>
      </c>
      <c r="YY6185" s="68"/>
      <c r="YZ6185" s="68"/>
      <c r="ZA6185" s="68"/>
      <c r="ZB6185" s="68"/>
      <c r="ZC6185" s="68"/>
      <c r="ZD6185" s="68"/>
    </row>
    <row r="6186" spans="658:680" x14ac:dyDescent="0.25">
      <c r="YH6186" s="68"/>
      <c r="YI6186" s="68"/>
      <c r="YJ6186" s="68"/>
      <c r="YK6186" s="68"/>
      <c r="YL6186" s="68"/>
      <c r="YM6186" s="68"/>
      <c r="YN6186" s="68"/>
      <c r="YO6186" s="68"/>
      <c r="YP6186" s="68"/>
      <c r="YQ6186" s="68"/>
      <c r="YR6186" s="68"/>
      <c r="YS6186" s="68"/>
      <c r="YT6186" s="68"/>
      <c r="YU6186" s="68"/>
      <c r="YV6186" s="68"/>
      <c r="YW6186" s="68"/>
      <c r="YX6186" s="68">
        <v>0.99011043137749399</v>
      </c>
      <c r="YY6186" s="68"/>
      <c r="YZ6186" s="68"/>
      <c r="ZA6186" s="68"/>
      <c r="ZB6186" s="68"/>
      <c r="ZC6186" s="68"/>
      <c r="ZD6186" s="68"/>
    </row>
    <row r="6187" spans="658:680" x14ac:dyDescent="0.25">
      <c r="YH6187" s="68"/>
      <c r="YI6187" s="68"/>
      <c r="YJ6187" s="68"/>
      <c r="YK6187" s="68"/>
      <c r="YL6187" s="68"/>
      <c r="YM6187" s="68"/>
      <c r="YN6187" s="68"/>
      <c r="YO6187" s="68"/>
      <c r="YP6187" s="68"/>
      <c r="YQ6187" s="68"/>
      <c r="YR6187" s="68"/>
      <c r="YS6187" s="68"/>
      <c r="YT6187" s="68"/>
      <c r="YU6187" s="68"/>
      <c r="YV6187" s="68"/>
      <c r="YW6187" s="68"/>
      <c r="YX6187" s="68">
        <v>0.99008895318494605</v>
      </c>
      <c r="YY6187" s="68"/>
      <c r="YZ6187" s="68"/>
      <c r="ZA6187" s="68"/>
      <c r="ZB6187" s="68"/>
      <c r="ZC6187" s="68"/>
      <c r="ZD6187" s="68"/>
    </row>
    <row r="6188" spans="658:680" x14ac:dyDescent="0.25">
      <c r="YH6188" s="68"/>
      <c r="YI6188" s="68"/>
      <c r="YJ6188" s="68"/>
      <c r="YK6188" s="68"/>
      <c r="YL6188" s="68"/>
      <c r="YM6188" s="68"/>
      <c r="YN6188" s="68"/>
      <c r="YO6188" s="68"/>
      <c r="YP6188" s="68"/>
      <c r="YQ6188" s="68"/>
      <c r="YR6188" s="68"/>
      <c r="YS6188" s="68"/>
      <c r="YT6188" s="68"/>
      <c r="YU6188" s="68"/>
      <c r="YV6188" s="68"/>
      <c r="YW6188" s="68"/>
      <c r="YX6188" s="68">
        <v>0.990068659503055</v>
      </c>
      <c r="YY6188" s="68"/>
      <c r="YZ6188" s="68"/>
      <c r="ZA6188" s="68"/>
      <c r="ZB6188" s="68"/>
      <c r="ZC6188" s="68"/>
      <c r="ZD6188" s="68"/>
    </row>
    <row r="6189" spans="658:680" x14ac:dyDescent="0.25">
      <c r="YH6189" s="68"/>
      <c r="YI6189" s="68"/>
      <c r="YJ6189" s="68"/>
      <c r="YK6189" s="68"/>
      <c r="YL6189" s="68"/>
      <c r="YM6189" s="68"/>
      <c r="YN6189" s="68"/>
      <c r="YO6189" s="68"/>
      <c r="YP6189" s="68"/>
      <c r="YQ6189" s="68"/>
      <c r="YR6189" s="68"/>
      <c r="YS6189" s="68"/>
      <c r="YT6189" s="68"/>
      <c r="YU6189" s="68"/>
      <c r="YV6189" s="68"/>
      <c r="YW6189" s="68"/>
      <c r="YX6189" s="68">
        <v>0.99004644126720298</v>
      </c>
      <c r="YY6189" s="68"/>
      <c r="YZ6189" s="68"/>
      <c r="ZA6189" s="68"/>
      <c r="ZB6189" s="68"/>
      <c r="ZC6189" s="68"/>
      <c r="ZD6189" s="68"/>
    </row>
    <row r="6190" spans="658:680" x14ac:dyDescent="0.25">
      <c r="YH6190" s="68"/>
      <c r="YI6190" s="68"/>
      <c r="YJ6190" s="68"/>
      <c r="YK6190" s="68"/>
      <c r="YL6190" s="68"/>
      <c r="YM6190" s="68"/>
      <c r="YN6190" s="68"/>
      <c r="YO6190" s="68"/>
      <c r="YP6190" s="68"/>
      <c r="YQ6190" s="68"/>
      <c r="YR6190" s="68"/>
      <c r="YS6190" s="68"/>
      <c r="YT6190" s="68"/>
      <c r="YU6190" s="68"/>
      <c r="YV6190" s="68"/>
      <c r="YW6190" s="68"/>
      <c r="YX6190" s="68">
        <v>0.99003979048177204</v>
      </c>
      <c r="YY6190" s="68"/>
      <c r="YZ6190" s="68"/>
      <c r="ZA6190" s="68"/>
      <c r="ZB6190" s="68"/>
      <c r="ZC6190" s="68"/>
      <c r="ZD6190" s="68"/>
    </row>
    <row r="6191" spans="658:680" x14ac:dyDescent="0.25">
      <c r="YH6191" s="68"/>
      <c r="YI6191" s="68"/>
      <c r="YJ6191" s="68"/>
      <c r="YK6191" s="68"/>
      <c r="YL6191" s="68"/>
      <c r="YM6191" s="68"/>
      <c r="YN6191" s="68"/>
      <c r="YO6191" s="68"/>
      <c r="YP6191" s="68"/>
      <c r="YQ6191" s="68"/>
      <c r="YR6191" s="68"/>
      <c r="YS6191" s="68"/>
      <c r="YT6191" s="68"/>
      <c r="YU6191" s="68"/>
      <c r="YV6191" s="68"/>
      <c r="YW6191" s="68"/>
      <c r="YX6191" s="68">
        <v>0.99002725374389899</v>
      </c>
      <c r="YY6191" s="68"/>
      <c r="YZ6191" s="68"/>
      <c r="ZA6191" s="68"/>
      <c r="ZB6191" s="68"/>
      <c r="ZC6191" s="68"/>
      <c r="ZD6191" s="68"/>
    </row>
    <row r="6192" spans="658:680" x14ac:dyDescent="0.25">
      <c r="YH6192" s="68"/>
      <c r="YI6192" s="68"/>
      <c r="YJ6192" s="68"/>
      <c r="YK6192" s="68"/>
      <c r="YL6192" s="68"/>
      <c r="YM6192" s="68"/>
      <c r="YN6192" s="68"/>
      <c r="YO6192" s="68"/>
      <c r="YP6192" s="68"/>
      <c r="YQ6192" s="68"/>
      <c r="YR6192" s="68"/>
      <c r="YS6192" s="68"/>
      <c r="YT6192" s="68"/>
      <c r="YU6192" s="68"/>
      <c r="YV6192" s="68"/>
      <c r="YW6192" s="68"/>
      <c r="YX6192" s="68">
        <v>0.99000923252290496</v>
      </c>
      <c r="YY6192" s="68"/>
      <c r="YZ6192" s="68"/>
      <c r="ZA6192" s="68"/>
      <c r="ZB6192" s="68"/>
      <c r="ZC6192" s="68"/>
      <c r="ZD6192" s="68"/>
    </row>
    <row r="6193" spans="658:680" x14ac:dyDescent="0.25">
      <c r="YH6193" s="68"/>
      <c r="YI6193" s="68"/>
      <c r="YJ6193" s="68"/>
      <c r="YK6193" s="68"/>
      <c r="YL6193" s="68"/>
      <c r="YM6193" s="68"/>
      <c r="YN6193" s="68"/>
      <c r="YO6193" s="68"/>
      <c r="YP6193" s="68"/>
      <c r="YQ6193" s="68"/>
      <c r="YR6193" s="68"/>
      <c r="YS6193" s="68"/>
      <c r="YT6193" s="68"/>
      <c r="YU6193" s="68"/>
      <c r="YV6193" s="68"/>
      <c r="YW6193" s="68"/>
      <c r="YX6193" s="68">
        <v>0.98999820429341301</v>
      </c>
      <c r="YY6193" s="68"/>
      <c r="YZ6193" s="68"/>
      <c r="ZA6193" s="68"/>
      <c r="ZB6193" s="68"/>
      <c r="ZC6193" s="68"/>
      <c r="ZD6193" s="68"/>
    </row>
    <row r="6194" spans="658:680" x14ac:dyDescent="0.25">
      <c r="YH6194" s="68"/>
      <c r="YI6194" s="68"/>
      <c r="YJ6194" s="68"/>
      <c r="YK6194" s="68"/>
      <c r="YL6194" s="68"/>
      <c r="YM6194" s="68"/>
      <c r="YN6194" s="68"/>
      <c r="YO6194" s="68"/>
      <c r="YP6194" s="68"/>
      <c r="YQ6194" s="68"/>
      <c r="YR6194" s="68"/>
      <c r="YS6194" s="68"/>
      <c r="YT6194" s="68"/>
      <c r="YU6194" s="68"/>
      <c r="YV6194" s="68"/>
      <c r="YW6194" s="68"/>
      <c r="YX6194" s="68">
        <v>0.989989738999137</v>
      </c>
      <c r="YY6194" s="68"/>
      <c r="YZ6194" s="68"/>
      <c r="ZA6194" s="68"/>
      <c r="ZB6194" s="68"/>
      <c r="ZC6194" s="68"/>
      <c r="ZD6194" s="68"/>
    </row>
    <row r="6195" spans="658:680" x14ac:dyDescent="0.25">
      <c r="YH6195" s="68"/>
      <c r="YI6195" s="68"/>
      <c r="YJ6195" s="68"/>
      <c r="YK6195" s="68"/>
      <c r="YL6195" s="68"/>
      <c r="YM6195" s="68"/>
      <c r="YN6195" s="68"/>
      <c r="YO6195" s="68"/>
      <c r="YP6195" s="68"/>
      <c r="YQ6195" s="68"/>
      <c r="YR6195" s="68"/>
      <c r="YS6195" s="68"/>
      <c r="YT6195" s="68"/>
      <c r="YU6195" s="68"/>
      <c r="YV6195" s="68"/>
      <c r="YW6195" s="68"/>
      <c r="YX6195" s="68">
        <v>0.98996685738811996</v>
      </c>
      <c r="YY6195" s="68"/>
      <c r="YZ6195" s="68"/>
      <c r="ZA6195" s="68"/>
      <c r="ZB6195" s="68"/>
      <c r="ZC6195" s="68"/>
      <c r="ZD6195" s="68"/>
    </row>
    <row r="6196" spans="658:680" x14ac:dyDescent="0.25">
      <c r="YH6196" s="68"/>
      <c r="YI6196" s="68"/>
      <c r="YJ6196" s="68"/>
      <c r="YK6196" s="68"/>
      <c r="YL6196" s="68"/>
      <c r="YM6196" s="68"/>
      <c r="YN6196" s="68"/>
      <c r="YO6196" s="68"/>
      <c r="YP6196" s="68"/>
      <c r="YQ6196" s="68"/>
      <c r="YR6196" s="68"/>
      <c r="YS6196" s="68"/>
      <c r="YT6196" s="68"/>
      <c r="YU6196" s="68"/>
      <c r="YV6196" s="68"/>
      <c r="YW6196" s="68"/>
      <c r="YX6196" s="68">
        <v>0.98996665523866201</v>
      </c>
      <c r="YY6196" s="68"/>
      <c r="YZ6196" s="68"/>
      <c r="ZA6196" s="68"/>
      <c r="ZB6196" s="68"/>
      <c r="ZC6196" s="68"/>
      <c r="ZD6196" s="68"/>
    </row>
    <row r="6197" spans="658:680" x14ac:dyDescent="0.25">
      <c r="YH6197" s="68"/>
      <c r="YI6197" s="68"/>
      <c r="YJ6197" s="68"/>
      <c r="YK6197" s="68"/>
      <c r="YL6197" s="68"/>
      <c r="YM6197" s="68"/>
      <c r="YN6197" s="68"/>
      <c r="YO6197" s="68"/>
      <c r="YP6197" s="68"/>
      <c r="YQ6197" s="68"/>
      <c r="YR6197" s="68"/>
      <c r="YS6197" s="68"/>
      <c r="YT6197" s="68"/>
      <c r="YU6197" s="68"/>
      <c r="YV6197" s="68"/>
      <c r="YW6197" s="68"/>
      <c r="YX6197" s="68">
        <v>0.98995543999792002</v>
      </c>
      <c r="YY6197" s="68"/>
      <c r="YZ6197" s="68"/>
      <c r="ZA6197" s="68"/>
      <c r="ZB6197" s="68"/>
      <c r="ZC6197" s="68"/>
      <c r="ZD6197" s="68"/>
    </row>
    <row r="6198" spans="658:680" x14ac:dyDescent="0.25">
      <c r="YH6198" s="68"/>
      <c r="YI6198" s="68"/>
      <c r="YJ6198" s="68"/>
      <c r="YK6198" s="68"/>
      <c r="YL6198" s="68"/>
      <c r="YM6198" s="68"/>
      <c r="YN6198" s="68"/>
      <c r="YO6198" s="68"/>
      <c r="YP6198" s="68"/>
      <c r="YQ6198" s="68"/>
      <c r="YR6198" s="68"/>
      <c r="YS6198" s="68"/>
      <c r="YT6198" s="68"/>
      <c r="YU6198" s="68"/>
      <c r="YV6198" s="68"/>
      <c r="YW6198" s="68"/>
      <c r="YX6198" s="68">
        <v>0.98993982739812802</v>
      </c>
      <c r="YY6198" s="68"/>
      <c r="YZ6198" s="68"/>
      <c r="ZA6198" s="68"/>
      <c r="ZB6198" s="68"/>
      <c r="ZC6198" s="68"/>
      <c r="ZD6198" s="68"/>
    </row>
    <row r="6199" spans="658:680" x14ac:dyDescent="0.25">
      <c r="YH6199" s="68"/>
      <c r="YI6199" s="68"/>
      <c r="YJ6199" s="68"/>
      <c r="YK6199" s="68"/>
      <c r="YL6199" s="68"/>
      <c r="YM6199" s="68"/>
      <c r="YN6199" s="68"/>
      <c r="YO6199" s="68"/>
      <c r="YP6199" s="68"/>
      <c r="YQ6199" s="68"/>
      <c r="YR6199" s="68"/>
      <c r="YS6199" s="68"/>
      <c r="YT6199" s="68"/>
      <c r="YU6199" s="68"/>
      <c r="YV6199" s="68"/>
      <c r="YW6199" s="68"/>
      <c r="YX6199" s="68">
        <v>0.98992448433971303</v>
      </c>
      <c r="YY6199" s="68"/>
      <c r="YZ6199" s="68"/>
      <c r="ZA6199" s="68"/>
      <c r="ZB6199" s="68"/>
      <c r="ZC6199" s="68"/>
      <c r="ZD6199" s="68"/>
    </row>
    <row r="6200" spans="658:680" x14ac:dyDescent="0.25">
      <c r="YH6200" s="68"/>
      <c r="YI6200" s="68"/>
      <c r="YJ6200" s="68"/>
      <c r="YK6200" s="68"/>
      <c r="YL6200" s="68"/>
      <c r="YM6200" s="68"/>
      <c r="YN6200" s="68"/>
      <c r="YO6200" s="68"/>
      <c r="YP6200" s="68"/>
      <c r="YQ6200" s="68"/>
      <c r="YR6200" s="68"/>
      <c r="YS6200" s="68"/>
      <c r="YT6200" s="68"/>
      <c r="YU6200" s="68"/>
      <c r="YV6200" s="68"/>
      <c r="YW6200" s="68"/>
      <c r="YX6200" s="68">
        <v>0.989912235370769</v>
      </c>
      <c r="YY6200" s="68"/>
      <c r="YZ6200" s="68"/>
      <c r="ZA6200" s="68"/>
      <c r="ZB6200" s="68"/>
      <c r="ZC6200" s="68"/>
      <c r="ZD6200" s="68"/>
    </row>
    <row r="6201" spans="658:680" x14ac:dyDescent="0.25">
      <c r="YH6201" s="68"/>
      <c r="YI6201" s="68"/>
      <c r="YJ6201" s="68"/>
      <c r="YK6201" s="68"/>
      <c r="YL6201" s="68"/>
      <c r="YM6201" s="68"/>
      <c r="YN6201" s="68"/>
      <c r="YO6201" s="68"/>
      <c r="YP6201" s="68"/>
      <c r="YQ6201" s="68"/>
      <c r="YR6201" s="68"/>
      <c r="YS6201" s="68"/>
      <c r="YT6201" s="68"/>
      <c r="YU6201" s="68"/>
      <c r="YV6201" s="68"/>
      <c r="YW6201" s="68"/>
      <c r="YX6201" s="68">
        <v>0.98990859378237595</v>
      </c>
      <c r="YY6201" s="68"/>
      <c r="YZ6201" s="68"/>
      <c r="ZA6201" s="68"/>
      <c r="ZB6201" s="68"/>
      <c r="ZC6201" s="68"/>
      <c r="ZD6201" s="68"/>
    </row>
    <row r="6202" spans="658:680" x14ac:dyDescent="0.25">
      <c r="YH6202" s="68"/>
      <c r="YI6202" s="68"/>
      <c r="YJ6202" s="68"/>
      <c r="YK6202" s="68"/>
      <c r="YL6202" s="68"/>
      <c r="YM6202" s="68"/>
      <c r="YN6202" s="68"/>
      <c r="YO6202" s="68"/>
      <c r="YP6202" s="68"/>
      <c r="YQ6202" s="68"/>
      <c r="YR6202" s="68"/>
      <c r="YS6202" s="68"/>
      <c r="YT6202" s="68"/>
      <c r="YU6202" s="68"/>
      <c r="YV6202" s="68"/>
      <c r="YW6202" s="68"/>
      <c r="YX6202" s="68">
        <v>0.98990827395626002</v>
      </c>
      <c r="YY6202" s="68"/>
      <c r="YZ6202" s="68"/>
      <c r="ZA6202" s="68"/>
      <c r="ZB6202" s="68"/>
      <c r="ZC6202" s="68"/>
      <c r="ZD6202" s="68"/>
    </row>
    <row r="6203" spans="658:680" x14ac:dyDescent="0.25">
      <c r="YH6203" s="68"/>
      <c r="YI6203" s="68"/>
      <c r="YJ6203" s="68"/>
      <c r="YK6203" s="68"/>
      <c r="YL6203" s="68"/>
      <c r="YM6203" s="68"/>
      <c r="YN6203" s="68"/>
      <c r="YO6203" s="68"/>
      <c r="YP6203" s="68"/>
      <c r="YQ6203" s="68"/>
      <c r="YR6203" s="68"/>
      <c r="YS6203" s="68"/>
      <c r="YT6203" s="68"/>
      <c r="YU6203" s="68"/>
      <c r="YV6203" s="68"/>
      <c r="YW6203" s="68"/>
      <c r="YX6203" s="68">
        <v>0.98988288175044703</v>
      </c>
      <c r="YY6203" s="68"/>
      <c r="YZ6203" s="68"/>
      <c r="ZA6203" s="68"/>
      <c r="ZB6203" s="68"/>
      <c r="ZC6203" s="68"/>
      <c r="ZD6203" s="68"/>
    </row>
    <row r="6204" spans="658:680" x14ac:dyDescent="0.25">
      <c r="YH6204" s="68"/>
      <c r="YI6204" s="68"/>
      <c r="YJ6204" s="68"/>
      <c r="YK6204" s="68"/>
      <c r="YL6204" s="68"/>
      <c r="YM6204" s="68"/>
      <c r="YN6204" s="68"/>
      <c r="YO6204" s="68"/>
      <c r="YP6204" s="68"/>
      <c r="YQ6204" s="68"/>
      <c r="YR6204" s="68"/>
      <c r="YS6204" s="68"/>
      <c r="YT6204" s="68"/>
      <c r="YU6204" s="68"/>
      <c r="YV6204" s="68"/>
      <c r="YW6204" s="68"/>
      <c r="YX6204" s="68">
        <v>0.98986094983955197</v>
      </c>
      <c r="YY6204" s="68"/>
      <c r="YZ6204" s="68"/>
      <c r="ZA6204" s="68"/>
      <c r="ZB6204" s="68"/>
      <c r="ZC6204" s="68"/>
      <c r="ZD6204" s="68"/>
    </row>
    <row r="6205" spans="658:680" x14ac:dyDescent="0.25">
      <c r="YH6205" s="68"/>
      <c r="YI6205" s="68"/>
      <c r="YJ6205" s="68"/>
      <c r="YK6205" s="68"/>
      <c r="YL6205" s="68"/>
      <c r="YM6205" s="68"/>
      <c r="YN6205" s="68"/>
      <c r="YO6205" s="68"/>
      <c r="YP6205" s="68"/>
      <c r="YQ6205" s="68"/>
      <c r="YR6205" s="68"/>
      <c r="YS6205" s="68"/>
      <c r="YT6205" s="68"/>
      <c r="YU6205" s="68"/>
      <c r="YV6205" s="68"/>
      <c r="YW6205" s="68"/>
      <c r="YX6205" s="68">
        <v>0.98986087190147598</v>
      </c>
      <c r="YY6205" s="68"/>
      <c r="YZ6205" s="68"/>
      <c r="ZA6205" s="68"/>
      <c r="ZB6205" s="68"/>
      <c r="ZC6205" s="68"/>
      <c r="ZD6205" s="68"/>
    </row>
    <row r="6206" spans="658:680" x14ac:dyDescent="0.25">
      <c r="YH6206" s="68"/>
      <c r="YI6206" s="68"/>
      <c r="YJ6206" s="68"/>
      <c r="YK6206" s="68"/>
      <c r="YL6206" s="68"/>
      <c r="YM6206" s="68"/>
      <c r="YN6206" s="68"/>
      <c r="YO6206" s="68"/>
      <c r="YP6206" s="68"/>
      <c r="YQ6206" s="68"/>
      <c r="YR6206" s="68"/>
      <c r="YS6206" s="68"/>
      <c r="YT6206" s="68"/>
      <c r="YU6206" s="68"/>
      <c r="YV6206" s="68"/>
      <c r="YW6206" s="68"/>
      <c r="YX6206" s="68">
        <v>0.98985812410646201</v>
      </c>
      <c r="YY6206" s="68"/>
      <c r="YZ6206" s="68"/>
      <c r="ZA6206" s="68"/>
      <c r="ZB6206" s="68"/>
      <c r="ZC6206" s="68"/>
      <c r="ZD6206" s="68"/>
    </row>
    <row r="6207" spans="658:680" x14ac:dyDescent="0.25">
      <c r="YH6207" s="68"/>
      <c r="YI6207" s="68"/>
      <c r="YJ6207" s="68"/>
      <c r="YK6207" s="68"/>
      <c r="YL6207" s="68"/>
      <c r="YM6207" s="68"/>
      <c r="YN6207" s="68"/>
      <c r="YO6207" s="68"/>
      <c r="YP6207" s="68"/>
      <c r="YQ6207" s="68"/>
      <c r="YR6207" s="68"/>
      <c r="YS6207" s="68"/>
      <c r="YT6207" s="68"/>
      <c r="YU6207" s="68"/>
      <c r="YV6207" s="68"/>
      <c r="YW6207" s="68"/>
      <c r="YX6207" s="68">
        <v>0.98984738183774701</v>
      </c>
      <c r="YY6207" s="68"/>
      <c r="YZ6207" s="68"/>
      <c r="ZA6207" s="68"/>
      <c r="ZB6207" s="68"/>
      <c r="ZC6207" s="68"/>
      <c r="ZD6207" s="68"/>
    </row>
    <row r="6208" spans="658:680" x14ac:dyDescent="0.25">
      <c r="YH6208" s="68"/>
      <c r="YI6208" s="68"/>
      <c r="YJ6208" s="68"/>
      <c r="YK6208" s="68"/>
      <c r="YL6208" s="68"/>
      <c r="YM6208" s="68"/>
      <c r="YN6208" s="68"/>
      <c r="YO6208" s="68"/>
      <c r="YP6208" s="68"/>
      <c r="YQ6208" s="68"/>
      <c r="YR6208" s="68"/>
      <c r="YS6208" s="68"/>
      <c r="YT6208" s="68"/>
      <c r="YU6208" s="68"/>
      <c r="YV6208" s="68"/>
      <c r="YW6208" s="68"/>
      <c r="YX6208" s="68">
        <v>0.98983965348359304</v>
      </c>
      <c r="YY6208" s="68"/>
      <c r="YZ6208" s="68"/>
      <c r="ZA6208" s="68"/>
      <c r="ZB6208" s="68"/>
      <c r="ZC6208" s="68"/>
      <c r="ZD6208" s="68"/>
    </row>
    <row r="6209" spans="658:680" x14ac:dyDescent="0.25">
      <c r="YH6209" s="68"/>
      <c r="YI6209" s="68"/>
      <c r="YJ6209" s="68"/>
      <c r="YK6209" s="68"/>
      <c r="YL6209" s="68"/>
      <c r="YM6209" s="68"/>
      <c r="YN6209" s="68"/>
      <c r="YO6209" s="68"/>
      <c r="YP6209" s="68"/>
      <c r="YQ6209" s="68"/>
      <c r="YR6209" s="68"/>
      <c r="YS6209" s="68"/>
      <c r="YT6209" s="68"/>
      <c r="YU6209" s="68"/>
      <c r="YV6209" s="68"/>
      <c r="YW6209" s="68"/>
      <c r="YX6209" s="68">
        <v>0.98983343623212905</v>
      </c>
      <c r="YY6209" s="68"/>
      <c r="YZ6209" s="68"/>
      <c r="ZA6209" s="68"/>
      <c r="ZB6209" s="68"/>
      <c r="ZC6209" s="68"/>
      <c r="ZD6209" s="68"/>
    </row>
    <row r="6210" spans="658:680" x14ac:dyDescent="0.25">
      <c r="YH6210" s="68"/>
      <c r="YI6210" s="68"/>
      <c r="YJ6210" s="68"/>
      <c r="YK6210" s="68"/>
      <c r="YL6210" s="68"/>
      <c r="YM6210" s="68"/>
      <c r="YN6210" s="68"/>
      <c r="YO6210" s="68"/>
      <c r="YP6210" s="68"/>
      <c r="YQ6210" s="68"/>
      <c r="YR6210" s="68"/>
      <c r="YS6210" s="68"/>
      <c r="YT6210" s="68"/>
      <c r="YU6210" s="68"/>
      <c r="YV6210" s="68"/>
      <c r="YW6210" s="68"/>
      <c r="YX6210" s="68">
        <v>0.98983175719553096</v>
      </c>
      <c r="YY6210" s="68"/>
      <c r="YZ6210" s="68"/>
      <c r="ZA6210" s="68"/>
      <c r="ZB6210" s="68"/>
      <c r="ZC6210" s="68"/>
      <c r="ZD6210" s="68"/>
    </row>
    <row r="6211" spans="658:680" x14ac:dyDescent="0.25">
      <c r="YH6211" s="68"/>
      <c r="YI6211" s="68"/>
      <c r="YJ6211" s="68"/>
      <c r="YK6211" s="68"/>
      <c r="YL6211" s="68"/>
      <c r="YM6211" s="68"/>
      <c r="YN6211" s="68"/>
      <c r="YO6211" s="68"/>
      <c r="YP6211" s="68"/>
      <c r="YQ6211" s="68"/>
      <c r="YR6211" s="68"/>
      <c r="YS6211" s="68"/>
      <c r="YT6211" s="68"/>
      <c r="YU6211" s="68"/>
      <c r="YV6211" s="68"/>
      <c r="YW6211" s="68"/>
      <c r="YX6211" s="68">
        <v>0.98980517644008004</v>
      </c>
      <c r="YY6211" s="68"/>
      <c r="YZ6211" s="68"/>
      <c r="ZA6211" s="68"/>
      <c r="ZB6211" s="68"/>
      <c r="ZC6211" s="68"/>
      <c r="ZD6211" s="68"/>
    </row>
    <row r="6212" spans="658:680" x14ac:dyDescent="0.25">
      <c r="YH6212" s="68"/>
      <c r="YI6212" s="68"/>
      <c r="YJ6212" s="68"/>
      <c r="YK6212" s="68"/>
      <c r="YL6212" s="68"/>
      <c r="YM6212" s="68"/>
      <c r="YN6212" s="68"/>
      <c r="YO6212" s="68"/>
      <c r="YP6212" s="68"/>
      <c r="YQ6212" s="68"/>
      <c r="YR6212" s="68"/>
      <c r="YS6212" s="68"/>
      <c r="YT6212" s="68"/>
      <c r="YU6212" s="68"/>
      <c r="YV6212" s="68"/>
      <c r="YW6212" s="68"/>
      <c r="YX6212" s="68">
        <v>0.98975744855649295</v>
      </c>
      <c r="YY6212" s="68"/>
      <c r="YZ6212" s="68"/>
      <c r="ZA6212" s="68"/>
      <c r="ZB6212" s="68"/>
      <c r="ZC6212" s="68"/>
      <c r="ZD6212" s="68"/>
    </row>
    <row r="6213" spans="658:680" x14ac:dyDescent="0.25">
      <c r="YH6213" s="68"/>
      <c r="YI6213" s="68"/>
      <c r="YJ6213" s="68"/>
      <c r="YK6213" s="68"/>
      <c r="YL6213" s="68"/>
      <c r="YM6213" s="68"/>
      <c r="YN6213" s="68"/>
      <c r="YO6213" s="68"/>
      <c r="YP6213" s="68"/>
      <c r="YQ6213" s="68"/>
      <c r="YR6213" s="68"/>
      <c r="YS6213" s="68"/>
      <c r="YT6213" s="68"/>
      <c r="YU6213" s="68"/>
      <c r="YV6213" s="68"/>
      <c r="YW6213" s="68"/>
      <c r="YX6213" s="68">
        <v>0.98974610976798805</v>
      </c>
      <c r="YY6213" s="68"/>
      <c r="YZ6213" s="68"/>
      <c r="ZA6213" s="68"/>
      <c r="ZB6213" s="68"/>
      <c r="ZC6213" s="68"/>
      <c r="ZD6213" s="68"/>
    </row>
    <row r="6214" spans="658:680" x14ac:dyDescent="0.25">
      <c r="YH6214" s="68"/>
      <c r="YI6214" s="68"/>
      <c r="YJ6214" s="68"/>
      <c r="YK6214" s="68"/>
      <c r="YL6214" s="68"/>
      <c r="YM6214" s="68"/>
      <c r="YN6214" s="68"/>
      <c r="YO6214" s="68"/>
      <c r="YP6214" s="68"/>
      <c r="YQ6214" s="68"/>
      <c r="YR6214" s="68"/>
      <c r="YS6214" s="68"/>
      <c r="YT6214" s="68"/>
      <c r="YU6214" s="68"/>
      <c r="YV6214" s="68"/>
      <c r="YW6214" s="68"/>
      <c r="YX6214" s="68">
        <v>0.98973792037525898</v>
      </c>
      <c r="YY6214" s="68"/>
      <c r="YZ6214" s="68"/>
      <c r="ZA6214" s="68"/>
      <c r="ZB6214" s="68"/>
      <c r="ZC6214" s="68"/>
      <c r="ZD6214" s="68"/>
    </row>
    <row r="6215" spans="658:680" x14ac:dyDescent="0.25">
      <c r="YH6215" s="68"/>
      <c r="YI6215" s="68"/>
      <c r="YJ6215" s="68"/>
      <c r="YK6215" s="68"/>
      <c r="YL6215" s="68"/>
      <c r="YM6215" s="68"/>
      <c r="YN6215" s="68"/>
      <c r="YO6215" s="68"/>
      <c r="YP6215" s="68"/>
      <c r="YQ6215" s="68"/>
      <c r="YR6215" s="68"/>
      <c r="YS6215" s="68"/>
      <c r="YT6215" s="68"/>
      <c r="YU6215" s="68"/>
      <c r="YV6215" s="68"/>
      <c r="YW6215" s="68"/>
      <c r="YX6215" s="68">
        <v>0.98973639669066604</v>
      </c>
      <c r="YY6215" s="68"/>
      <c r="YZ6215" s="68"/>
      <c r="ZA6215" s="68"/>
      <c r="ZB6215" s="68"/>
      <c r="ZC6215" s="68"/>
      <c r="ZD6215" s="68"/>
    </row>
    <row r="6216" spans="658:680" x14ac:dyDescent="0.25">
      <c r="YH6216" s="68"/>
      <c r="YI6216" s="68"/>
      <c r="YJ6216" s="68"/>
      <c r="YK6216" s="68"/>
      <c r="YL6216" s="68"/>
      <c r="YM6216" s="68"/>
      <c r="YN6216" s="68"/>
      <c r="YO6216" s="68"/>
      <c r="YP6216" s="68"/>
      <c r="YQ6216" s="68"/>
      <c r="YR6216" s="68"/>
      <c r="YS6216" s="68"/>
      <c r="YT6216" s="68"/>
      <c r="YU6216" s="68"/>
      <c r="YV6216" s="68"/>
      <c r="YW6216" s="68"/>
      <c r="YX6216" s="68">
        <v>0.98972760539832205</v>
      </c>
      <c r="YY6216" s="68"/>
      <c r="YZ6216" s="68"/>
      <c r="ZA6216" s="68"/>
      <c r="ZB6216" s="68"/>
      <c r="ZC6216" s="68"/>
      <c r="ZD6216" s="68"/>
    </row>
    <row r="6217" spans="658:680" x14ac:dyDescent="0.25">
      <c r="YH6217" s="68"/>
      <c r="YI6217" s="68"/>
      <c r="YJ6217" s="68"/>
      <c r="YK6217" s="68"/>
      <c r="YL6217" s="68"/>
      <c r="YM6217" s="68"/>
      <c r="YN6217" s="68"/>
      <c r="YO6217" s="68"/>
      <c r="YP6217" s="68"/>
      <c r="YQ6217" s="68"/>
      <c r="YR6217" s="68"/>
      <c r="YS6217" s="68"/>
      <c r="YT6217" s="68"/>
      <c r="YU6217" s="68"/>
      <c r="YV6217" s="68"/>
      <c r="YW6217" s="68"/>
      <c r="YX6217" s="68">
        <v>0.989710127244946</v>
      </c>
      <c r="YY6217" s="68"/>
      <c r="YZ6217" s="68"/>
      <c r="ZA6217" s="68"/>
      <c r="ZB6217" s="68"/>
      <c r="ZC6217" s="68"/>
      <c r="ZD6217" s="68"/>
    </row>
    <row r="6218" spans="658:680" x14ac:dyDescent="0.25">
      <c r="YH6218" s="68"/>
      <c r="YI6218" s="68"/>
      <c r="YJ6218" s="68"/>
      <c r="YK6218" s="68"/>
      <c r="YL6218" s="68"/>
      <c r="YM6218" s="68"/>
      <c r="YN6218" s="68"/>
      <c r="YO6218" s="68"/>
      <c r="YP6218" s="68"/>
      <c r="YQ6218" s="68"/>
      <c r="YR6218" s="68"/>
      <c r="YS6218" s="68"/>
      <c r="YT6218" s="68"/>
      <c r="YU6218" s="68"/>
      <c r="YV6218" s="68"/>
      <c r="YW6218" s="68"/>
      <c r="YX6218" s="68">
        <v>0.98969809628502803</v>
      </c>
      <c r="YY6218" s="68"/>
      <c r="YZ6218" s="68"/>
      <c r="ZA6218" s="68"/>
      <c r="ZB6218" s="68"/>
      <c r="ZC6218" s="68"/>
      <c r="ZD6218" s="68"/>
    </row>
    <row r="6219" spans="658:680" x14ac:dyDescent="0.25">
      <c r="YH6219" s="68"/>
      <c r="YI6219" s="68"/>
      <c r="YJ6219" s="68"/>
      <c r="YK6219" s="68"/>
      <c r="YL6219" s="68"/>
      <c r="YM6219" s="68"/>
      <c r="YN6219" s="68"/>
      <c r="YO6219" s="68"/>
      <c r="YP6219" s="68"/>
      <c r="YQ6219" s="68"/>
      <c r="YR6219" s="68"/>
      <c r="YS6219" s="68"/>
      <c r="YT6219" s="68"/>
      <c r="YU6219" s="68"/>
      <c r="YV6219" s="68"/>
      <c r="YW6219" s="68"/>
      <c r="YX6219" s="68">
        <v>0.98969661273768095</v>
      </c>
      <c r="YY6219" s="68"/>
      <c r="YZ6219" s="68"/>
      <c r="ZA6219" s="68"/>
      <c r="ZB6219" s="68"/>
      <c r="ZC6219" s="68"/>
      <c r="ZD6219" s="68"/>
    </row>
    <row r="6220" spans="658:680" x14ac:dyDescent="0.25">
      <c r="YH6220" s="68"/>
      <c r="YI6220" s="68"/>
      <c r="YJ6220" s="68"/>
      <c r="YK6220" s="68"/>
      <c r="YL6220" s="68"/>
      <c r="YM6220" s="68"/>
      <c r="YN6220" s="68"/>
      <c r="YO6220" s="68"/>
      <c r="YP6220" s="68"/>
      <c r="YQ6220" s="68"/>
      <c r="YR6220" s="68"/>
      <c r="YS6220" s="68"/>
      <c r="YT6220" s="68"/>
      <c r="YU6220" s="68"/>
      <c r="YV6220" s="68"/>
      <c r="YW6220" s="68"/>
      <c r="YX6220" s="68">
        <v>0.98969465432246295</v>
      </c>
      <c r="YY6220" s="68"/>
      <c r="YZ6220" s="68"/>
      <c r="ZA6220" s="68"/>
      <c r="ZB6220" s="68"/>
      <c r="ZC6220" s="68"/>
      <c r="ZD6220" s="68"/>
    </row>
    <row r="6221" spans="658:680" x14ac:dyDescent="0.25">
      <c r="YH6221" s="68"/>
      <c r="YI6221" s="68"/>
      <c r="YJ6221" s="68"/>
      <c r="YK6221" s="68"/>
      <c r="YL6221" s="68"/>
      <c r="YM6221" s="68"/>
      <c r="YN6221" s="68"/>
      <c r="YO6221" s="68"/>
      <c r="YP6221" s="68"/>
      <c r="YQ6221" s="68"/>
      <c r="YR6221" s="68"/>
      <c r="YS6221" s="68"/>
      <c r="YT6221" s="68"/>
      <c r="YU6221" s="68"/>
      <c r="YV6221" s="68"/>
      <c r="YW6221" s="68"/>
      <c r="YX6221" s="68">
        <v>0.98966465615608301</v>
      </c>
      <c r="YY6221" s="68"/>
      <c r="YZ6221" s="68"/>
      <c r="ZA6221" s="68"/>
      <c r="ZB6221" s="68"/>
      <c r="ZC6221" s="68"/>
      <c r="ZD6221" s="68"/>
    </row>
    <row r="6222" spans="658:680" x14ac:dyDescent="0.25">
      <c r="YH6222" s="68"/>
      <c r="YI6222" s="68"/>
      <c r="YJ6222" s="68"/>
      <c r="YK6222" s="68"/>
      <c r="YL6222" s="68"/>
      <c r="YM6222" s="68"/>
      <c r="YN6222" s="68"/>
      <c r="YO6222" s="68"/>
      <c r="YP6222" s="68"/>
      <c r="YQ6222" s="68"/>
      <c r="YR6222" s="68"/>
      <c r="YS6222" s="68"/>
      <c r="YT6222" s="68"/>
      <c r="YU6222" s="68"/>
      <c r="YV6222" s="68"/>
      <c r="YW6222" s="68"/>
      <c r="YX6222" s="68">
        <v>0.98965649084372498</v>
      </c>
      <c r="YY6222" s="68"/>
      <c r="YZ6222" s="68"/>
      <c r="ZA6222" s="68"/>
      <c r="ZB6222" s="68"/>
      <c r="ZC6222" s="68"/>
      <c r="ZD6222" s="68"/>
    </row>
    <row r="6223" spans="658:680" x14ac:dyDescent="0.25">
      <c r="YH6223" s="68"/>
      <c r="YI6223" s="68"/>
      <c r="YJ6223" s="68"/>
      <c r="YK6223" s="68"/>
      <c r="YL6223" s="68"/>
      <c r="YM6223" s="68"/>
      <c r="YN6223" s="68"/>
      <c r="YO6223" s="68"/>
      <c r="YP6223" s="68"/>
      <c r="YQ6223" s="68"/>
      <c r="YR6223" s="68"/>
      <c r="YS6223" s="68"/>
      <c r="YT6223" s="68"/>
      <c r="YU6223" s="68"/>
      <c r="YV6223" s="68"/>
      <c r="YW6223" s="68"/>
      <c r="YX6223" s="68">
        <v>0.98965289611662599</v>
      </c>
      <c r="YY6223" s="68"/>
      <c r="YZ6223" s="68"/>
      <c r="ZA6223" s="68"/>
      <c r="ZB6223" s="68"/>
      <c r="ZC6223" s="68"/>
      <c r="ZD6223" s="68"/>
    </row>
    <row r="6224" spans="658:680" x14ac:dyDescent="0.25">
      <c r="YH6224" s="68"/>
      <c r="YI6224" s="68"/>
      <c r="YJ6224" s="68"/>
      <c r="YK6224" s="68"/>
      <c r="YL6224" s="68"/>
      <c r="YM6224" s="68"/>
      <c r="YN6224" s="68"/>
      <c r="YO6224" s="68"/>
      <c r="YP6224" s="68"/>
      <c r="YQ6224" s="68"/>
      <c r="YR6224" s="68"/>
      <c r="YS6224" s="68"/>
      <c r="YT6224" s="68"/>
      <c r="YU6224" s="68"/>
      <c r="YV6224" s="68"/>
      <c r="YW6224" s="68"/>
      <c r="YX6224" s="68">
        <v>0.989643955167687</v>
      </c>
      <c r="YY6224" s="68"/>
      <c r="YZ6224" s="68"/>
      <c r="ZA6224" s="68"/>
      <c r="ZB6224" s="68"/>
      <c r="ZC6224" s="68"/>
      <c r="ZD6224" s="68"/>
    </row>
    <row r="6225" spans="658:680" x14ac:dyDescent="0.25">
      <c r="YH6225" s="68"/>
      <c r="YI6225" s="68"/>
      <c r="YJ6225" s="68"/>
      <c r="YK6225" s="68"/>
      <c r="YL6225" s="68"/>
      <c r="YM6225" s="68"/>
      <c r="YN6225" s="68"/>
      <c r="YO6225" s="68"/>
      <c r="YP6225" s="68"/>
      <c r="YQ6225" s="68"/>
      <c r="YR6225" s="68"/>
      <c r="YS6225" s="68"/>
      <c r="YT6225" s="68"/>
      <c r="YU6225" s="68"/>
      <c r="YV6225" s="68"/>
      <c r="YW6225" s="68"/>
      <c r="YX6225" s="68">
        <v>0.98964173855061</v>
      </c>
      <c r="YY6225" s="68"/>
      <c r="YZ6225" s="68"/>
      <c r="ZA6225" s="68"/>
      <c r="ZB6225" s="68"/>
      <c r="ZC6225" s="68"/>
      <c r="ZD6225" s="68"/>
    </row>
    <row r="6226" spans="658:680" x14ac:dyDescent="0.25">
      <c r="YH6226" s="68"/>
      <c r="YI6226" s="68"/>
      <c r="YJ6226" s="68"/>
      <c r="YK6226" s="68"/>
      <c r="YL6226" s="68"/>
      <c r="YM6226" s="68"/>
      <c r="YN6226" s="68"/>
      <c r="YO6226" s="68"/>
      <c r="YP6226" s="68"/>
      <c r="YQ6226" s="68"/>
      <c r="YR6226" s="68"/>
      <c r="YS6226" s="68"/>
      <c r="YT6226" s="68"/>
      <c r="YU6226" s="68"/>
      <c r="YV6226" s="68"/>
      <c r="YW6226" s="68"/>
      <c r="YX6226" s="68">
        <v>0.98962172500877299</v>
      </c>
      <c r="YY6226" s="68"/>
      <c r="YZ6226" s="68"/>
      <c r="ZA6226" s="68"/>
      <c r="ZB6226" s="68"/>
      <c r="ZC6226" s="68"/>
      <c r="ZD6226" s="68"/>
    </row>
    <row r="6227" spans="658:680" x14ac:dyDescent="0.25">
      <c r="YH6227" s="68"/>
      <c r="YI6227" s="68"/>
      <c r="YJ6227" s="68"/>
      <c r="YK6227" s="68"/>
      <c r="YL6227" s="68"/>
      <c r="YM6227" s="68"/>
      <c r="YN6227" s="68"/>
      <c r="YO6227" s="68"/>
      <c r="YP6227" s="68"/>
      <c r="YQ6227" s="68"/>
      <c r="YR6227" s="68"/>
      <c r="YS6227" s="68"/>
      <c r="YT6227" s="68"/>
      <c r="YU6227" s="68"/>
      <c r="YV6227" s="68"/>
      <c r="YW6227" s="68"/>
      <c r="YX6227" s="68">
        <v>0.98960962346232395</v>
      </c>
      <c r="YY6227" s="68"/>
      <c r="YZ6227" s="68"/>
      <c r="ZA6227" s="68"/>
      <c r="ZB6227" s="68"/>
      <c r="ZC6227" s="68"/>
      <c r="ZD6227" s="68"/>
    </row>
    <row r="6228" spans="658:680" x14ac:dyDescent="0.25">
      <c r="YH6228" s="68"/>
      <c r="YI6228" s="68"/>
      <c r="YJ6228" s="68"/>
      <c r="YK6228" s="68"/>
      <c r="YL6228" s="68"/>
      <c r="YM6228" s="68"/>
      <c r="YN6228" s="68"/>
      <c r="YO6228" s="68"/>
      <c r="YP6228" s="68"/>
      <c r="YQ6228" s="68"/>
      <c r="YR6228" s="68"/>
      <c r="YS6228" s="68"/>
      <c r="YT6228" s="68"/>
      <c r="YU6228" s="68"/>
      <c r="YV6228" s="68"/>
      <c r="YW6228" s="68"/>
      <c r="YX6228" s="68">
        <v>0.98957914993618701</v>
      </c>
      <c r="YY6228" s="68"/>
      <c r="YZ6228" s="68"/>
      <c r="ZA6228" s="68"/>
      <c r="ZB6228" s="68"/>
      <c r="ZC6228" s="68"/>
      <c r="ZD6228" s="68"/>
    </row>
    <row r="6229" spans="658:680" x14ac:dyDescent="0.25">
      <c r="YH6229" s="68"/>
      <c r="YI6229" s="68"/>
      <c r="YJ6229" s="68"/>
      <c r="YK6229" s="68"/>
      <c r="YL6229" s="68"/>
      <c r="YM6229" s="68"/>
      <c r="YN6229" s="68"/>
      <c r="YO6229" s="68"/>
      <c r="YP6229" s="68"/>
      <c r="YQ6229" s="68"/>
      <c r="YR6229" s="68"/>
      <c r="YS6229" s="68"/>
      <c r="YT6229" s="68"/>
      <c r="YU6229" s="68"/>
      <c r="YV6229" s="68"/>
      <c r="YW6229" s="68"/>
      <c r="YX6229" s="68">
        <v>0.98957490731164099</v>
      </c>
      <c r="YY6229" s="68"/>
      <c r="YZ6229" s="68"/>
      <c r="ZA6229" s="68"/>
      <c r="ZB6229" s="68"/>
      <c r="ZC6229" s="68"/>
      <c r="ZD6229" s="68"/>
    </row>
    <row r="6230" spans="658:680" x14ac:dyDescent="0.25">
      <c r="YH6230" s="68"/>
      <c r="YI6230" s="68"/>
      <c r="YJ6230" s="68"/>
      <c r="YK6230" s="68"/>
      <c r="YL6230" s="68"/>
      <c r="YM6230" s="68"/>
      <c r="YN6230" s="68"/>
      <c r="YO6230" s="68"/>
      <c r="YP6230" s="68"/>
      <c r="YQ6230" s="68"/>
      <c r="YR6230" s="68"/>
      <c r="YS6230" s="68"/>
      <c r="YT6230" s="68"/>
      <c r="YU6230" s="68"/>
      <c r="YV6230" s="68"/>
      <c r="YW6230" s="68"/>
      <c r="YX6230" s="68">
        <v>0.98956995038499795</v>
      </c>
      <c r="YY6230" s="68"/>
      <c r="YZ6230" s="68"/>
      <c r="ZA6230" s="68"/>
      <c r="ZB6230" s="68"/>
      <c r="ZC6230" s="68"/>
      <c r="ZD6230" s="68"/>
    </row>
    <row r="6231" spans="658:680" x14ac:dyDescent="0.25">
      <c r="YH6231" s="68"/>
      <c r="YI6231" s="68"/>
      <c r="YJ6231" s="68"/>
      <c r="YK6231" s="68"/>
      <c r="YL6231" s="68"/>
      <c r="YM6231" s="68"/>
      <c r="YN6231" s="68"/>
      <c r="YO6231" s="68"/>
      <c r="YP6231" s="68"/>
      <c r="YQ6231" s="68"/>
      <c r="YR6231" s="68"/>
      <c r="YS6231" s="68"/>
      <c r="YT6231" s="68"/>
      <c r="YU6231" s="68"/>
      <c r="YV6231" s="68"/>
      <c r="YW6231" s="68"/>
      <c r="YX6231" s="68">
        <v>0.98956542004396997</v>
      </c>
      <c r="YY6231" s="68"/>
      <c r="YZ6231" s="68"/>
      <c r="ZA6231" s="68"/>
      <c r="ZB6231" s="68"/>
      <c r="ZC6231" s="68"/>
      <c r="ZD6231" s="68"/>
    </row>
    <row r="6232" spans="658:680" x14ac:dyDescent="0.25">
      <c r="YH6232" s="68"/>
      <c r="YI6232" s="68"/>
      <c r="YJ6232" s="68"/>
      <c r="YK6232" s="68"/>
      <c r="YL6232" s="68"/>
      <c r="YM6232" s="68"/>
      <c r="YN6232" s="68"/>
      <c r="YO6232" s="68"/>
      <c r="YP6232" s="68"/>
      <c r="YQ6232" s="68"/>
      <c r="YR6232" s="68"/>
      <c r="YS6232" s="68"/>
      <c r="YT6232" s="68"/>
      <c r="YU6232" s="68"/>
      <c r="YV6232" s="68"/>
      <c r="YW6232" s="68"/>
      <c r="YX6232" s="68">
        <v>0.98956515513000898</v>
      </c>
      <c r="YY6232" s="68"/>
      <c r="YZ6232" s="68"/>
      <c r="ZA6232" s="68"/>
      <c r="ZB6232" s="68"/>
      <c r="ZC6232" s="68"/>
      <c r="ZD6232" s="68"/>
    </row>
    <row r="6233" spans="658:680" x14ac:dyDescent="0.25">
      <c r="YH6233" s="68"/>
      <c r="YI6233" s="68"/>
      <c r="YJ6233" s="68"/>
      <c r="YK6233" s="68"/>
      <c r="YL6233" s="68"/>
      <c r="YM6233" s="68"/>
      <c r="YN6233" s="68"/>
      <c r="YO6233" s="68"/>
      <c r="YP6233" s="68"/>
      <c r="YQ6233" s="68"/>
      <c r="YR6233" s="68"/>
      <c r="YS6233" s="68"/>
      <c r="YT6233" s="68"/>
      <c r="YU6233" s="68"/>
      <c r="YV6233" s="68"/>
      <c r="YW6233" s="68"/>
      <c r="YX6233" s="68">
        <v>0.989561778110019</v>
      </c>
      <c r="YY6233" s="68"/>
      <c r="YZ6233" s="68"/>
      <c r="ZA6233" s="68"/>
      <c r="ZB6233" s="68"/>
      <c r="ZC6233" s="68"/>
      <c r="ZD6233" s="68"/>
    </row>
    <row r="6234" spans="658:680" x14ac:dyDescent="0.25">
      <c r="YH6234" s="68"/>
      <c r="YI6234" s="68"/>
      <c r="YJ6234" s="68"/>
      <c r="YK6234" s="68"/>
      <c r="YL6234" s="68"/>
      <c r="YM6234" s="68"/>
      <c r="YN6234" s="68"/>
      <c r="YO6234" s="68"/>
      <c r="YP6234" s="68"/>
      <c r="YQ6234" s="68"/>
      <c r="YR6234" s="68"/>
      <c r="YS6234" s="68"/>
      <c r="YT6234" s="68"/>
      <c r="YU6234" s="68"/>
      <c r="YV6234" s="68"/>
      <c r="YW6234" s="68"/>
      <c r="YX6234" s="68">
        <v>0.98955148210779498</v>
      </c>
      <c r="YY6234" s="68"/>
      <c r="YZ6234" s="68"/>
      <c r="ZA6234" s="68"/>
      <c r="ZB6234" s="68"/>
      <c r="ZC6234" s="68"/>
      <c r="ZD6234" s="68"/>
    </row>
    <row r="6235" spans="658:680" x14ac:dyDescent="0.25">
      <c r="YH6235" s="68"/>
      <c r="YI6235" s="68"/>
      <c r="YJ6235" s="68"/>
      <c r="YK6235" s="68"/>
      <c r="YL6235" s="68"/>
      <c r="YM6235" s="68"/>
      <c r="YN6235" s="68"/>
      <c r="YO6235" s="68"/>
      <c r="YP6235" s="68"/>
      <c r="YQ6235" s="68"/>
      <c r="YR6235" s="68"/>
      <c r="YS6235" s="68"/>
      <c r="YT6235" s="68"/>
      <c r="YU6235" s="68"/>
      <c r="YV6235" s="68"/>
      <c r="YW6235" s="68"/>
      <c r="YX6235" s="68">
        <v>0.98952003130345301</v>
      </c>
      <c r="YY6235" s="68"/>
      <c r="YZ6235" s="68"/>
      <c r="ZA6235" s="68"/>
      <c r="ZB6235" s="68"/>
      <c r="ZC6235" s="68"/>
      <c r="ZD6235" s="68"/>
    </row>
    <row r="6236" spans="658:680" x14ac:dyDescent="0.25">
      <c r="YH6236" s="68"/>
      <c r="YI6236" s="68"/>
      <c r="YJ6236" s="68"/>
      <c r="YK6236" s="68"/>
      <c r="YL6236" s="68"/>
      <c r="YM6236" s="68"/>
      <c r="YN6236" s="68"/>
      <c r="YO6236" s="68"/>
      <c r="YP6236" s="68"/>
      <c r="YQ6236" s="68"/>
      <c r="YR6236" s="68"/>
      <c r="YS6236" s="68"/>
      <c r="YT6236" s="68"/>
      <c r="YU6236" s="68"/>
      <c r="YV6236" s="68"/>
      <c r="YW6236" s="68"/>
      <c r="YX6236" s="68">
        <v>0.98948800280547</v>
      </c>
      <c r="YY6236" s="68"/>
      <c r="YZ6236" s="68"/>
      <c r="ZA6236" s="68"/>
      <c r="ZB6236" s="68"/>
      <c r="ZC6236" s="68"/>
      <c r="ZD6236" s="68"/>
    </row>
    <row r="6237" spans="658:680" x14ac:dyDescent="0.25">
      <c r="YH6237" s="68"/>
      <c r="YI6237" s="68"/>
      <c r="YJ6237" s="68"/>
      <c r="YK6237" s="68"/>
      <c r="YL6237" s="68"/>
      <c r="YM6237" s="68"/>
      <c r="YN6237" s="68"/>
      <c r="YO6237" s="68"/>
      <c r="YP6237" s="68"/>
      <c r="YQ6237" s="68"/>
      <c r="YR6237" s="68"/>
      <c r="YS6237" s="68"/>
      <c r="YT6237" s="68"/>
      <c r="YU6237" s="68"/>
      <c r="YV6237" s="68"/>
      <c r="YW6237" s="68"/>
      <c r="YX6237" s="68">
        <v>0.98945679844550305</v>
      </c>
      <c r="YY6237" s="68"/>
      <c r="YZ6237" s="68"/>
      <c r="ZA6237" s="68"/>
      <c r="ZB6237" s="68"/>
      <c r="ZC6237" s="68"/>
      <c r="ZD6237" s="68"/>
    </row>
    <row r="6238" spans="658:680" x14ac:dyDescent="0.25">
      <c r="YH6238" s="68"/>
      <c r="YI6238" s="68"/>
      <c r="YJ6238" s="68"/>
      <c r="YK6238" s="68"/>
      <c r="YL6238" s="68"/>
      <c r="YM6238" s="68"/>
      <c r="YN6238" s="68"/>
      <c r="YO6238" s="68"/>
      <c r="YP6238" s="68"/>
      <c r="YQ6238" s="68"/>
      <c r="YR6238" s="68"/>
      <c r="YS6238" s="68"/>
      <c r="YT6238" s="68"/>
      <c r="YU6238" s="68"/>
      <c r="YV6238" s="68"/>
      <c r="YW6238" s="68"/>
      <c r="YX6238" s="68">
        <v>0.98944260723032496</v>
      </c>
      <c r="YY6238" s="68"/>
      <c r="YZ6238" s="68"/>
      <c r="ZA6238" s="68"/>
      <c r="ZB6238" s="68"/>
      <c r="ZC6238" s="68"/>
      <c r="ZD6238" s="68"/>
    </row>
    <row r="6239" spans="658:680" x14ac:dyDescent="0.25">
      <c r="YH6239" s="68"/>
      <c r="YI6239" s="68"/>
      <c r="YJ6239" s="68"/>
      <c r="YK6239" s="68"/>
      <c r="YL6239" s="68"/>
      <c r="YM6239" s="68"/>
      <c r="YN6239" s="68"/>
      <c r="YO6239" s="68"/>
      <c r="YP6239" s="68"/>
      <c r="YQ6239" s="68"/>
      <c r="YR6239" s="68"/>
      <c r="YS6239" s="68"/>
      <c r="YT6239" s="68"/>
      <c r="YU6239" s="68"/>
      <c r="YV6239" s="68"/>
      <c r="YW6239" s="68"/>
      <c r="YX6239" s="68">
        <v>0.98944058460756601</v>
      </c>
      <c r="YY6239" s="68"/>
      <c r="YZ6239" s="68"/>
      <c r="ZA6239" s="68"/>
      <c r="ZB6239" s="68"/>
      <c r="ZC6239" s="68"/>
      <c r="ZD6239" s="68"/>
    </row>
    <row r="6240" spans="658:680" x14ac:dyDescent="0.25">
      <c r="YH6240" s="68"/>
      <c r="YI6240" s="68"/>
      <c r="YJ6240" s="68"/>
      <c r="YK6240" s="68"/>
      <c r="YL6240" s="68"/>
      <c r="YM6240" s="68"/>
      <c r="YN6240" s="68"/>
      <c r="YO6240" s="68"/>
      <c r="YP6240" s="68"/>
      <c r="YQ6240" s="68"/>
      <c r="YR6240" s="68"/>
      <c r="YS6240" s="68"/>
      <c r="YT6240" s="68"/>
      <c r="YU6240" s="68"/>
      <c r="YV6240" s="68"/>
      <c r="YW6240" s="68"/>
      <c r="YX6240" s="68">
        <v>0.98943420789170899</v>
      </c>
      <c r="YY6240" s="68"/>
      <c r="YZ6240" s="68"/>
      <c r="ZA6240" s="68"/>
      <c r="ZB6240" s="68"/>
      <c r="ZC6240" s="68"/>
      <c r="ZD6240" s="68"/>
    </row>
    <row r="6241" spans="658:680" x14ac:dyDescent="0.25">
      <c r="YH6241" s="68"/>
      <c r="YI6241" s="68"/>
      <c r="YJ6241" s="68"/>
      <c r="YK6241" s="68"/>
      <c r="YL6241" s="68"/>
      <c r="YM6241" s="68"/>
      <c r="YN6241" s="68"/>
      <c r="YO6241" s="68"/>
      <c r="YP6241" s="68"/>
      <c r="YQ6241" s="68"/>
      <c r="YR6241" s="68"/>
      <c r="YS6241" s="68"/>
      <c r="YT6241" s="68"/>
      <c r="YU6241" s="68"/>
      <c r="YV6241" s="68"/>
      <c r="YW6241" s="68"/>
      <c r="YX6241" s="68">
        <v>0.98942002472545398</v>
      </c>
      <c r="YY6241" s="68"/>
      <c r="YZ6241" s="68"/>
      <c r="ZA6241" s="68"/>
      <c r="ZB6241" s="68"/>
      <c r="ZC6241" s="68"/>
      <c r="ZD6241" s="68"/>
    </row>
    <row r="6242" spans="658:680" x14ac:dyDescent="0.25">
      <c r="YH6242" s="68"/>
      <c r="YI6242" s="68"/>
      <c r="YJ6242" s="68"/>
      <c r="YK6242" s="68"/>
      <c r="YL6242" s="68"/>
      <c r="YM6242" s="68"/>
      <c r="YN6242" s="68"/>
      <c r="YO6242" s="68"/>
      <c r="YP6242" s="68"/>
      <c r="YQ6242" s="68"/>
      <c r="YR6242" s="68"/>
      <c r="YS6242" s="68"/>
      <c r="YT6242" s="68"/>
      <c r="YU6242" s="68"/>
      <c r="YV6242" s="68"/>
      <c r="YW6242" s="68"/>
      <c r="YX6242" s="68">
        <v>0.98941693283074805</v>
      </c>
      <c r="YY6242" s="68"/>
      <c r="YZ6242" s="68"/>
      <c r="ZA6242" s="68"/>
      <c r="ZB6242" s="68"/>
      <c r="ZC6242" s="68"/>
      <c r="ZD6242" s="68"/>
    </row>
    <row r="6243" spans="658:680" x14ac:dyDescent="0.25">
      <c r="YH6243" s="68"/>
      <c r="YI6243" s="68"/>
      <c r="YJ6243" s="68"/>
      <c r="YK6243" s="68"/>
      <c r="YL6243" s="68"/>
      <c r="YM6243" s="68"/>
      <c r="YN6243" s="68"/>
      <c r="YO6243" s="68"/>
      <c r="YP6243" s="68"/>
      <c r="YQ6243" s="68"/>
      <c r="YR6243" s="68"/>
      <c r="YS6243" s="68"/>
      <c r="YT6243" s="68"/>
      <c r="YU6243" s="68"/>
      <c r="YV6243" s="68"/>
      <c r="YW6243" s="68"/>
      <c r="YX6243" s="68">
        <v>0.98941289126416099</v>
      </c>
      <c r="YY6243" s="68"/>
      <c r="YZ6243" s="68"/>
      <c r="ZA6243" s="68"/>
      <c r="ZB6243" s="68"/>
      <c r="ZC6243" s="68"/>
      <c r="ZD6243" s="68"/>
    </row>
    <row r="6244" spans="658:680" x14ac:dyDescent="0.25">
      <c r="YH6244" s="68"/>
      <c r="YI6244" s="68"/>
      <c r="YJ6244" s="68"/>
      <c r="YK6244" s="68"/>
      <c r="YL6244" s="68"/>
      <c r="YM6244" s="68"/>
      <c r="YN6244" s="68"/>
      <c r="YO6244" s="68"/>
      <c r="YP6244" s="68"/>
      <c r="YQ6244" s="68"/>
      <c r="YR6244" s="68"/>
      <c r="YS6244" s="68"/>
      <c r="YT6244" s="68"/>
      <c r="YU6244" s="68"/>
      <c r="YV6244" s="68"/>
      <c r="YW6244" s="68"/>
      <c r="YX6244" s="68">
        <v>0.98941116742517299</v>
      </c>
      <c r="YY6244" s="68"/>
      <c r="YZ6244" s="68"/>
      <c r="ZA6244" s="68"/>
      <c r="ZB6244" s="68"/>
      <c r="ZC6244" s="68"/>
      <c r="ZD6244" s="68"/>
    </row>
    <row r="6245" spans="658:680" x14ac:dyDescent="0.25">
      <c r="YH6245" s="68"/>
      <c r="YI6245" s="68"/>
      <c r="YJ6245" s="68"/>
      <c r="YK6245" s="68"/>
      <c r="YL6245" s="68"/>
      <c r="YM6245" s="68"/>
      <c r="YN6245" s="68"/>
      <c r="YO6245" s="68"/>
      <c r="YP6245" s="68"/>
      <c r="YQ6245" s="68"/>
      <c r="YR6245" s="68"/>
      <c r="YS6245" s="68"/>
      <c r="YT6245" s="68"/>
      <c r="YU6245" s="68"/>
      <c r="YV6245" s="68"/>
      <c r="YW6245" s="68"/>
      <c r="YX6245" s="68">
        <v>0.98940766960052695</v>
      </c>
      <c r="YY6245" s="68"/>
      <c r="YZ6245" s="68"/>
      <c r="ZA6245" s="68"/>
      <c r="ZB6245" s="68"/>
      <c r="ZC6245" s="68"/>
      <c r="ZD6245" s="68"/>
    </row>
    <row r="6246" spans="658:680" x14ac:dyDescent="0.25">
      <c r="YH6246" s="68"/>
      <c r="YI6246" s="68"/>
      <c r="YJ6246" s="68"/>
      <c r="YK6246" s="68"/>
      <c r="YL6246" s="68"/>
      <c r="YM6246" s="68"/>
      <c r="YN6246" s="68"/>
      <c r="YO6246" s="68"/>
      <c r="YP6246" s="68"/>
      <c r="YQ6246" s="68"/>
      <c r="YR6246" s="68"/>
      <c r="YS6246" s="68"/>
      <c r="YT6246" s="68"/>
      <c r="YU6246" s="68"/>
      <c r="YV6246" s="68"/>
      <c r="YW6246" s="68"/>
      <c r="YX6246" s="68">
        <v>0.98936298483443597</v>
      </c>
      <c r="YY6246" s="68"/>
      <c r="YZ6246" s="68"/>
      <c r="ZA6246" s="68"/>
      <c r="ZB6246" s="68"/>
      <c r="ZC6246" s="68"/>
      <c r="ZD6246" s="68"/>
    </row>
    <row r="6247" spans="658:680" x14ac:dyDescent="0.25">
      <c r="YH6247" s="68"/>
      <c r="YI6247" s="68"/>
      <c r="YJ6247" s="68"/>
      <c r="YK6247" s="68"/>
      <c r="YL6247" s="68"/>
      <c r="YM6247" s="68"/>
      <c r="YN6247" s="68"/>
      <c r="YO6247" s="68"/>
      <c r="YP6247" s="68"/>
      <c r="YQ6247" s="68"/>
      <c r="YR6247" s="68"/>
      <c r="YS6247" s="68"/>
      <c r="YT6247" s="68"/>
      <c r="YU6247" s="68"/>
      <c r="YV6247" s="68"/>
      <c r="YW6247" s="68"/>
      <c r="YX6247" s="68">
        <v>0.98936208654786595</v>
      </c>
      <c r="YY6247" s="68"/>
      <c r="YZ6247" s="68"/>
      <c r="ZA6247" s="68"/>
      <c r="ZB6247" s="68"/>
      <c r="ZC6247" s="68"/>
      <c r="ZD6247" s="68"/>
    </row>
    <row r="6248" spans="658:680" x14ac:dyDescent="0.25">
      <c r="YH6248" s="68"/>
      <c r="YI6248" s="68"/>
      <c r="YJ6248" s="68"/>
      <c r="YK6248" s="68"/>
      <c r="YL6248" s="68"/>
      <c r="YM6248" s="68"/>
      <c r="YN6248" s="68"/>
      <c r="YO6248" s="68"/>
      <c r="YP6248" s="68"/>
      <c r="YQ6248" s="68"/>
      <c r="YR6248" s="68"/>
      <c r="YS6248" s="68"/>
      <c r="YT6248" s="68"/>
      <c r="YU6248" s="68"/>
      <c r="YV6248" s="68"/>
      <c r="YW6248" s="68"/>
      <c r="YX6248" s="68">
        <v>0.98936206525761905</v>
      </c>
      <c r="YY6248" s="68"/>
      <c r="YZ6248" s="68"/>
      <c r="ZA6248" s="68"/>
      <c r="ZB6248" s="68"/>
      <c r="ZC6248" s="68"/>
      <c r="ZD6248" s="68"/>
    </row>
    <row r="6249" spans="658:680" x14ac:dyDescent="0.25">
      <c r="YH6249" s="68"/>
      <c r="YI6249" s="68"/>
      <c r="YJ6249" s="68"/>
      <c r="YK6249" s="68"/>
      <c r="YL6249" s="68"/>
      <c r="YM6249" s="68"/>
      <c r="YN6249" s="68"/>
      <c r="YO6249" s="68"/>
      <c r="YP6249" s="68"/>
      <c r="YQ6249" s="68"/>
      <c r="YR6249" s="68"/>
      <c r="YS6249" s="68"/>
      <c r="YT6249" s="68"/>
      <c r="YU6249" s="68"/>
      <c r="YV6249" s="68"/>
      <c r="YW6249" s="68"/>
      <c r="YX6249" s="68">
        <v>0.989343633172173</v>
      </c>
      <c r="YY6249" s="68"/>
      <c r="YZ6249" s="68"/>
      <c r="ZA6249" s="68"/>
      <c r="ZB6249" s="68"/>
      <c r="ZC6249" s="68"/>
      <c r="ZD6249" s="68"/>
    </row>
    <row r="6250" spans="658:680" x14ac:dyDescent="0.25">
      <c r="YH6250" s="68"/>
      <c r="YI6250" s="68"/>
      <c r="YJ6250" s="68"/>
      <c r="YK6250" s="68"/>
      <c r="YL6250" s="68"/>
      <c r="YM6250" s="68"/>
      <c r="YN6250" s="68"/>
      <c r="YO6250" s="68"/>
      <c r="YP6250" s="68"/>
      <c r="YQ6250" s="68"/>
      <c r="YR6250" s="68"/>
      <c r="YS6250" s="68"/>
      <c r="YT6250" s="68"/>
      <c r="YU6250" s="68"/>
      <c r="YV6250" s="68"/>
      <c r="YW6250" s="68"/>
      <c r="YX6250" s="68">
        <v>0.98932957874878202</v>
      </c>
      <c r="YY6250" s="68"/>
      <c r="YZ6250" s="68"/>
      <c r="ZA6250" s="68"/>
      <c r="ZB6250" s="68"/>
      <c r="ZC6250" s="68"/>
      <c r="ZD6250" s="68"/>
    </row>
    <row r="6251" spans="658:680" x14ac:dyDescent="0.25">
      <c r="YH6251" s="68"/>
      <c r="YI6251" s="68"/>
      <c r="YJ6251" s="68"/>
      <c r="YK6251" s="68"/>
      <c r="YL6251" s="68"/>
      <c r="YM6251" s="68"/>
      <c r="YN6251" s="68"/>
      <c r="YO6251" s="68"/>
      <c r="YP6251" s="68"/>
      <c r="YQ6251" s="68"/>
      <c r="YR6251" s="68"/>
      <c r="YS6251" s="68"/>
      <c r="YT6251" s="68"/>
      <c r="YU6251" s="68"/>
      <c r="YV6251" s="68"/>
      <c r="YW6251" s="68"/>
      <c r="YX6251" s="68">
        <v>0.98932939670944398</v>
      </c>
      <c r="YY6251" s="68"/>
      <c r="YZ6251" s="68"/>
      <c r="ZA6251" s="68"/>
      <c r="ZB6251" s="68"/>
      <c r="ZC6251" s="68"/>
      <c r="ZD6251" s="68"/>
    </row>
    <row r="6252" spans="658:680" x14ac:dyDescent="0.25">
      <c r="YH6252" s="68"/>
      <c r="YI6252" s="68"/>
      <c r="YJ6252" s="68"/>
      <c r="YK6252" s="68"/>
      <c r="YL6252" s="68"/>
      <c r="YM6252" s="68"/>
      <c r="YN6252" s="68"/>
      <c r="YO6252" s="68"/>
      <c r="YP6252" s="68"/>
      <c r="YQ6252" s="68"/>
      <c r="YR6252" s="68"/>
      <c r="YS6252" s="68"/>
      <c r="YT6252" s="68"/>
      <c r="YU6252" s="68"/>
      <c r="YV6252" s="68"/>
      <c r="YW6252" s="68"/>
      <c r="YX6252" s="68">
        <v>0.98925109962083702</v>
      </c>
      <c r="YY6252" s="68"/>
      <c r="YZ6252" s="68"/>
      <c r="ZA6252" s="68"/>
      <c r="ZB6252" s="68"/>
      <c r="ZC6252" s="68"/>
      <c r="ZD6252" s="68"/>
    </row>
    <row r="6253" spans="658:680" x14ac:dyDescent="0.25">
      <c r="YH6253" s="68"/>
      <c r="YI6253" s="68"/>
      <c r="YJ6253" s="68"/>
      <c r="YK6253" s="68"/>
      <c r="YL6253" s="68"/>
      <c r="YM6253" s="68"/>
      <c r="YN6253" s="68"/>
      <c r="YO6253" s="68"/>
      <c r="YP6253" s="68"/>
      <c r="YQ6253" s="68"/>
      <c r="YR6253" s="68"/>
      <c r="YS6253" s="68"/>
      <c r="YT6253" s="68"/>
      <c r="YU6253" s="68"/>
      <c r="YV6253" s="68"/>
      <c r="YW6253" s="68"/>
      <c r="YX6253" s="68">
        <v>0.98924423996392896</v>
      </c>
      <c r="YY6253" s="68"/>
      <c r="YZ6253" s="68"/>
      <c r="ZA6253" s="68"/>
      <c r="ZB6253" s="68"/>
      <c r="ZC6253" s="68"/>
      <c r="ZD6253" s="68"/>
    </row>
    <row r="6254" spans="658:680" x14ac:dyDescent="0.25">
      <c r="YH6254" s="68"/>
      <c r="YI6254" s="68"/>
      <c r="YJ6254" s="68"/>
      <c r="YK6254" s="68"/>
      <c r="YL6254" s="68"/>
      <c r="YM6254" s="68"/>
      <c r="YN6254" s="68"/>
      <c r="YO6254" s="68"/>
      <c r="YP6254" s="68"/>
      <c r="YQ6254" s="68"/>
      <c r="YR6254" s="68"/>
      <c r="YS6254" s="68"/>
      <c r="YT6254" s="68"/>
      <c r="YU6254" s="68"/>
      <c r="YV6254" s="68"/>
      <c r="YW6254" s="68"/>
      <c r="YX6254" s="68">
        <v>0.98922652003775102</v>
      </c>
      <c r="YY6254" s="68"/>
      <c r="YZ6254" s="68"/>
      <c r="ZA6254" s="68"/>
      <c r="ZB6254" s="68"/>
      <c r="ZC6254" s="68"/>
      <c r="ZD6254" s="68"/>
    </row>
    <row r="6255" spans="658:680" x14ac:dyDescent="0.25">
      <c r="YH6255" s="68"/>
      <c r="YI6255" s="68"/>
      <c r="YJ6255" s="68"/>
      <c r="YK6255" s="68"/>
      <c r="YL6255" s="68"/>
      <c r="YM6255" s="68"/>
      <c r="YN6255" s="68"/>
      <c r="YO6255" s="68"/>
      <c r="YP6255" s="68"/>
      <c r="YQ6255" s="68"/>
      <c r="YR6255" s="68"/>
      <c r="YS6255" s="68"/>
      <c r="YT6255" s="68"/>
      <c r="YU6255" s="68"/>
      <c r="YV6255" s="68"/>
      <c r="YW6255" s="68"/>
      <c r="YX6255" s="68">
        <v>0.98918771497803903</v>
      </c>
      <c r="YY6255" s="68"/>
      <c r="YZ6255" s="68"/>
      <c r="ZA6255" s="68"/>
      <c r="ZB6255" s="68"/>
      <c r="ZC6255" s="68"/>
      <c r="ZD6255" s="68"/>
    </row>
    <row r="6256" spans="658:680" x14ac:dyDescent="0.25">
      <c r="YH6256" s="68"/>
      <c r="YI6256" s="68"/>
      <c r="YJ6256" s="68"/>
      <c r="YK6256" s="68"/>
      <c r="YL6256" s="68"/>
      <c r="YM6256" s="68"/>
      <c r="YN6256" s="68"/>
      <c r="YO6256" s="68"/>
      <c r="YP6256" s="68"/>
      <c r="YQ6256" s="68"/>
      <c r="YR6256" s="68"/>
      <c r="YS6256" s="68"/>
      <c r="YT6256" s="68"/>
      <c r="YU6256" s="68"/>
      <c r="YV6256" s="68"/>
      <c r="YW6256" s="68"/>
      <c r="YX6256" s="68">
        <v>0.98917174068062697</v>
      </c>
      <c r="YY6256" s="68"/>
      <c r="YZ6256" s="68"/>
      <c r="ZA6256" s="68"/>
      <c r="ZB6256" s="68"/>
      <c r="ZC6256" s="68"/>
      <c r="ZD6256" s="68"/>
    </row>
    <row r="6257" spans="658:680" x14ac:dyDescent="0.25">
      <c r="YH6257" s="68"/>
      <c r="YI6257" s="68"/>
      <c r="YJ6257" s="68"/>
      <c r="YK6257" s="68"/>
      <c r="YL6257" s="68"/>
      <c r="YM6257" s="68"/>
      <c r="YN6257" s="68"/>
      <c r="YO6257" s="68"/>
      <c r="YP6257" s="68"/>
      <c r="YQ6257" s="68"/>
      <c r="YR6257" s="68"/>
      <c r="YS6257" s="68"/>
      <c r="YT6257" s="68"/>
      <c r="YU6257" s="68"/>
      <c r="YV6257" s="68"/>
      <c r="YW6257" s="68"/>
      <c r="YX6257" s="68">
        <v>0.98916473002022598</v>
      </c>
      <c r="YY6257" s="68"/>
      <c r="YZ6257" s="68"/>
      <c r="ZA6257" s="68"/>
      <c r="ZB6257" s="68"/>
      <c r="ZC6257" s="68"/>
      <c r="ZD6257" s="68"/>
    </row>
    <row r="6258" spans="658:680" x14ac:dyDescent="0.25">
      <c r="YH6258" s="68"/>
      <c r="YI6258" s="68"/>
      <c r="YJ6258" s="68"/>
      <c r="YK6258" s="68"/>
      <c r="YL6258" s="68"/>
      <c r="YM6258" s="68"/>
      <c r="YN6258" s="68"/>
      <c r="YO6258" s="68"/>
      <c r="YP6258" s="68"/>
      <c r="YQ6258" s="68"/>
      <c r="YR6258" s="68"/>
      <c r="YS6258" s="68"/>
      <c r="YT6258" s="68"/>
      <c r="YU6258" s="68"/>
      <c r="YV6258" s="68"/>
      <c r="YW6258" s="68"/>
      <c r="YX6258" s="68">
        <v>0.98915299200671003</v>
      </c>
      <c r="YY6258" s="68"/>
      <c r="YZ6258" s="68"/>
      <c r="ZA6258" s="68"/>
      <c r="ZB6258" s="68"/>
      <c r="ZC6258" s="68"/>
      <c r="ZD6258" s="68"/>
    </row>
    <row r="6259" spans="658:680" x14ac:dyDescent="0.25">
      <c r="YH6259" s="68"/>
      <c r="YI6259" s="68"/>
      <c r="YJ6259" s="68"/>
      <c r="YK6259" s="68"/>
      <c r="YL6259" s="68"/>
      <c r="YM6259" s="68"/>
      <c r="YN6259" s="68"/>
      <c r="YO6259" s="68"/>
      <c r="YP6259" s="68"/>
      <c r="YQ6259" s="68"/>
      <c r="YR6259" s="68"/>
      <c r="YS6259" s="68"/>
      <c r="YT6259" s="68"/>
      <c r="YU6259" s="68"/>
      <c r="YV6259" s="68"/>
      <c r="YW6259" s="68"/>
      <c r="YX6259" s="68">
        <v>0.98913632604556101</v>
      </c>
      <c r="YY6259" s="68"/>
      <c r="YZ6259" s="68"/>
      <c r="ZA6259" s="68"/>
      <c r="ZB6259" s="68"/>
      <c r="ZC6259" s="68"/>
      <c r="ZD6259" s="68"/>
    </row>
    <row r="6260" spans="658:680" x14ac:dyDescent="0.25">
      <c r="YH6260" s="68"/>
      <c r="YI6260" s="68"/>
      <c r="YJ6260" s="68"/>
      <c r="YK6260" s="68"/>
      <c r="YL6260" s="68"/>
      <c r="YM6260" s="68"/>
      <c r="YN6260" s="68"/>
      <c r="YO6260" s="68"/>
      <c r="YP6260" s="68"/>
      <c r="YQ6260" s="68"/>
      <c r="YR6260" s="68"/>
      <c r="YS6260" s="68"/>
      <c r="YT6260" s="68"/>
      <c r="YU6260" s="68"/>
      <c r="YV6260" s="68"/>
      <c r="YW6260" s="68"/>
      <c r="YX6260" s="68">
        <v>0.98912433169825198</v>
      </c>
      <c r="YY6260" s="68"/>
      <c r="YZ6260" s="68"/>
      <c r="ZA6260" s="68"/>
      <c r="ZB6260" s="68"/>
      <c r="ZC6260" s="68"/>
      <c r="ZD6260" s="68"/>
    </row>
    <row r="6261" spans="658:680" x14ac:dyDescent="0.25">
      <c r="YH6261" s="68"/>
      <c r="YI6261" s="68"/>
      <c r="YJ6261" s="68"/>
      <c r="YK6261" s="68"/>
      <c r="YL6261" s="68"/>
      <c r="YM6261" s="68"/>
      <c r="YN6261" s="68"/>
      <c r="YO6261" s="68"/>
      <c r="YP6261" s="68"/>
      <c r="YQ6261" s="68"/>
      <c r="YR6261" s="68"/>
      <c r="YS6261" s="68"/>
      <c r="YT6261" s="68"/>
      <c r="YU6261" s="68"/>
      <c r="YV6261" s="68"/>
      <c r="YW6261" s="68"/>
      <c r="YX6261" s="68">
        <v>0.98912428198608904</v>
      </c>
      <c r="YY6261" s="68"/>
      <c r="YZ6261" s="68"/>
      <c r="ZA6261" s="68"/>
      <c r="ZB6261" s="68"/>
      <c r="ZC6261" s="68"/>
      <c r="ZD6261" s="68"/>
    </row>
    <row r="6262" spans="658:680" x14ac:dyDescent="0.25">
      <c r="YH6262" s="68"/>
      <c r="YI6262" s="68"/>
      <c r="YJ6262" s="68"/>
      <c r="YK6262" s="68"/>
      <c r="YL6262" s="68"/>
      <c r="YM6262" s="68"/>
      <c r="YN6262" s="68"/>
      <c r="YO6262" s="68"/>
      <c r="YP6262" s="68"/>
      <c r="YQ6262" s="68"/>
      <c r="YR6262" s="68"/>
      <c r="YS6262" s="68"/>
      <c r="YT6262" s="68"/>
      <c r="YU6262" s="68"/>
      <c r="YV6262" s="68"/>
      <c r="YW6262" s="68"/>
      <c r="YX6262" s="68">
        <v>0.98912417206988001</v>
      </c>
      <c r="YY6262" s="68"/>
      <c r="YZ6262" s="68"/>
      <c r="ZA6262" s="68"/>
      <c r="ZB6262" s="68"/>
      <c r="ZC6262" s="68"/>
      <c r="ZD6262" s="68"/>
    </row>
    <row r="6263" spans="658:680" x14ac:dyDescent="0.25">
      <c r="YH6263" s="68"/>
      <c r="YI6263" s="68"/>
      <c r="YJ6263" s="68"/>
      <c r="YK6263" s="68"/>
      <c r="YL6263" s="68"/>
      <c r="YM6263" s="68"/>
      <c r="YN6263" s="68"/>
      <c r="YO6263" s="68"/>
      <c r="YP6263" s="68"/>
      <c r="YQ6263" s="68"/>
      <c r="YR6263" s="68"/>
      <c r="YS6263" s="68"/>
      <c r="YT6263" s="68"/>
      <c r="YU6263" s="68"/>
      <c r="YV6263" s="68"/>
      <c r="YW6263" s="68"/>
      <c r="YX6263" s="68">
        <v>0.98911957512228199</v>
      </c>
      <c r="YY6263" s="68"/>
      <c r="YZ6263" s="68"/>
      <c r="ZA6263" s="68"/>
      <c r="ZB6263" s="68"/>
      <c r="ZC6263" s="68"/>
      <c r="ZD6263" s="68"/>
    </row>
    <row r="6264" spans="658:680" x14ac:dyDescent="0.25">
      <c r="YH6264" s="68"/>
      <c r="YI6264" s="68"/>
      <c r="YJ6264" s="68"/>
      <c r="YK6264" s="68"/>
      <c r="YL6264" s="68"/>
      <c r="YM6264" s="68"/>
      <c r="YN6264" s="68"/>
      <c r="YO6264" s="68"/>
      <c r="YP6264" s="68"/>
      <c r="YQ6264" s="68"/>
      <c r="YR6264" s="68"/>
      <c r="YS6264" s="68"/>
      <c r="YT6264" s="68"/>
      <c r="YU6264" s="68"/>
      <c r="YV6264" s="68"/>
      <c r="YW6264" s="68"/>
      <c r="YX6264" s="68">
        <v>0.98911629894969999</v>
      </c>
      <c r="YY6264" s="68"/>
      <c r="YZ6264" s="68"/>
      <c r="ZA6264" s="68"/>
      <c r="ZB6264" s="68"/>
      <c r="ZC6264" s="68"/>
      <c r="ZD6264" s="68"/>
    </row>
    <row r="6265" spans="658:680" x14ac:dyDescent="0.25">
      <c r="YH6265" s="68"/>
      <c r="YI6265" s="68"/>
      <c r="YJ6265" s="68"/>
      <c r="YK6265" s="68"/>
      <c r="YL6265" s="68"/>
      <c r="YM6265" s="68"/>
      <c r="YN6265" s="68"/>
      <c r="YO6265" s="68"/>
      <c r="YP6265" s="68"/>
      <c r="YQ6265" s="68"/>
      <c r="YR6265" s="68"/>
      <c r="YS6265" s="68"/>
      <c r="YT6265" s="68"/>
      <c r="YU6265" s="68"/>
      <c r="YV6265" s="68"/>
      <c r="YW6265" s="68"/>
      <c r="YX6265" s="68">
        <v>0.98910335497411495</v>
      </c>
      <c r="YY6265" s="68"/>
      <c r="YZ6265" s="68"/>
      <c r="ZA6265" s="68"/>
      <c r="ZB6265" s="68"/>
      <c r="ZC6265" s="68"/>
      <c r="ZD6265" s="68"/>
    </row>
    <row r="6266" spans="658:680" x14ac:dyDescent="0.25">
      <c r="YH6266" s="68"/>
      <c r="YI6266" s="68"/>
      <c r="YJ6266" s="68"/>
      <c r="YK6266" s="68"/>
      <c r="YL6266" s="68"/>
      <c r="YM6266" s="68"/>
      <c r="YN6266" s="68"/>
      <c r="YO6266" s="68"/>
      <c r="YP6266" s="68"/>
      <c r="YQ6266" s="68"/>
      <c r="YR6266" s="68"/>
      <c r="YS6266" s="68"/>
      <c r="YT6266" s="68"/>
      <c r="YU6266" s="68"/>
      <c r="YV6266" s="68"/>
      <c r="YW6266" s="68"/>
      <c r="YX6266" s="68">
        <v>0.98908326120401102</v>
      </c>
      <c r="YY6266" s="68"/>
      <c r="YZ6266" s="68"/>
      <c r="ZA6266" s="68"/>
      <c r="ZB6266" s="68"/>
      <c r="ZC6266" s="68"/>
      <c r="ZD6266" s="68"/>
    </row>
    <row r="6267" spans="658:680" x14ac:dyDescent="0.25">
      <c r="YH6267" s="68"/>
      <c r="YI6267" s="68"/>
      <c r="YJ6267" s="68"/>
      <c r="YK6267" s="68"/>
      <c r="YL6267" s="68"/>
      <c r="YM6267" s="68"/>
      <c r="YN6267" s="68"/>
      <c r="YO6267" s="68"/>
      <c r="YP6267" s="68"/>
      <c r="YQ6267" s="68"/>
      <c r="YR6267" s="68"/>
      <c r="YS6267" s="68"/>
      <c r="YT6267" s="68"/>
      <c r="YU6267" s="68"/>
      <c r="YV6267" s="68"/>
      <c r="YW6267" s="68"/>
      <c r="YX6267" s="68">
        <v>0.98908017595980202</v>
      </c>
      <c r="YY6267" s="68"/>
      <c r="YZ6267" s="68"/>
      <c r="ZA6267" s="68"/>
      <c r="ZB6267" s="68"/>
      <c r="ZC6267" s="68"/>
      <c r="ZD6267" s="68"/>
    </row>
    <row r="6268" spans="658:680" x14ac:dyDescent="0.25">
      <c r="YH6268" s="68"/>
      <c r="YI6268" s="68"/>
      <c r="YJ6268" s="68"/>
      <c r="YK6268" s="68"/>
      <c r="YL6268" s="68"/>
      <c r="YM6268" s="68"/>
      <c r="YN6268" s="68"/>
      <c r="YO6268" s="68"/>
      <c r="YP6268" s="68"/>
      <c r="YQ6268" s="68"/>
      <c r="YR6268" s="68"/>
      <c r="YS6268" s="68"/>
      <c r="YT6268" s="68"/>
      <c r="YU6268" s="68"/>
      <c r="YV6268" s="68"/>
      <c r="YW6268" s="68"/>
      <c r="YX6268" s="68">
        <v>0.98907186219320897</v>
      </c>
      <c r="YY6268" s="68"/>
      <c r="YZ6268" s="68"/>
      <c r="ZA6268" s="68"/>
      <c r="ZB6268" s="68"/>
      <c r="ZC6268" s="68"/>
      <c r="ZD6268" s="68"/>
    </row>
    <row r="6269" spans="658:680" x14ac:dyDescent="0.25">
      <c r="YH6269" s="68"/>
      <c r="YI6269" s="68"/>
      <c r="YJ6269" s="68"/>
      <c r="YK6269" s="68"/>
      <c r="YL6269" s="68"/>
      <c r="YM6269" s="68"/>
      <c r="YN6269" s="68"/>
      <c r="YO6269" s="68"/>
      <c r="YP6269" s="68"/>
      <c r="YQ6269" s="68"/>
      <c r="YR6269" s="68"/>
      <c r="YS6269" s="68"/>
      <c r="YT6269" s="68"/>
      <c r="YU6269" s="68"/>
      <c r="YV6269" s="68"/>
      <c r="YW6269" s="68"/>
      <c r="YX6269" s="68">
        <v>0.98902959934840595</v>
      </c>
      <c r="YY6269" s="68"/>
      <c r="YZ6269" s="68"/>
      <c r="ZA6269" s="68"/>
      <c r="ZB6269" s="68"/>
      <c r="ZC6269" s="68"/>
      <c r="ZD6269" s="68"/>
    </row>
    <row r="6270" spans="658:680" x14ac:dyDescent="0.25">
      <c r="YH6270" s="68"/>
      <c r="YI6270" s="68"/>
      <c r="YJ6270" s="68"/>
      <c r="YK6270" s="68"/>
      <c r="YL6270" s="68"/>
      <c r="YM6270" s="68"/>
      <c r="YN6270" s="68"/>
      <c r="YO6270" s="68"/>
      <c r="YP6270" s="68"/>
      <c r="YQ6270" s="68"/>
      <c r="YR6270" s="68"/>
      <c r="YS6270" s="68"/>
      <c r="YT6270" s="68"/>
      <c r="YU6270" s="68"/>
      <c r="YV6270" s="68"/>
      <c r="YW6270" s="68"/>
      <c r="YX6270" s="68">
        <v>0.989029086231069</v>
      </c>
      <c r="YY6270" s="68"/>
      <c r="YZ6270" s="68"/>
      <c r="ZA6270" s="68"/>
      <c r="ZB6270" s="68"/>
      <c r="ZC6270" s="68"/>
      <c r="ZD6270" s="68"/>
    </row>
    <row r="6271" spans="658:680" x14ac:dyDescent="0.25">
      <c r="YH6271" s="68"/>
      <c r="YI6271" s="68"/>
      <c r="YJ6271" s="68"/>
      <c r="YK6271" s="68"/>
      <c r="YL6271" s="68"/>
      <c r="YM6271" s="68"/>
      <c r="YN6271" s="68"/>
      <c r="YO6271" s="68"/>
      <c r="YP6271" s="68"/>
      <c r="YQ6271" s="68"/>
      <c r="YR6271" s="68"/>
      <c r="YS6271" s="68"/>
      <c r="YT6271" s="68"/>
      <c r="YU6271" s="68"/>
      <c r="YV6271" s="68"/>
      <c r="YW6271" s="68"/>
      <c r="YX6271" s="68">
        <v>0.98902474936023099</v>
      </c>
      <c r="YY6271" s="68"/>
      <c r="YZ6271" s="68"/>
      <c r="ZA6271" s="68"/>
      <c r="ZB6271" s="68"/>
      <c r="ZC6271" s="68"/>
      <c r="ZD6271" s="68"/>
    </row>
    <row r="6272" spans="658:680" x14ac:dyDescent="0.25">
      <c r="YH6272" s="68"/>
      <c r="YI6272" s="68"/>
      <c r="YJ6272" s="68"/>
      <c r="YK6272" s="68"/>
      <c r="YL6272" s="68"/>
      <c r="YM6272" s="68"/>
      <c r="YN6272" s="68"/>
      <c r="YO6272" s="68"/>
      <c r="YP6272" s="68"/>
      <c r="YQ6272" s="68"/>
      <c r="YR6272" s="68"/>
      <c r="YS6272" s="68"/>
      <c r="YT6272" s="68"/>
      <c r="YU6272" s="68"/>
      <c r="YV6272" s="68"/>
      <c r="YW6272" s="68"/>
      <c r="YX6272" s="68">
        <v>0.98901751388889803</v>
      </c>
      <c r="YY6272" s="68"/>
      <c r="YZ6272" s="68"/>
      <c r="ZA6272" s="68"/>
      <c r="ZB6272" s="68"/>
      <c r="ZC6272" s="68"/>
      <c r="ZD6272" s="68"/>
    </row>
    <row r="6273" spans="658:680" x14ac:dyDescent="0.25">
      <c r="YH6273" s="68"/>
      <c r="YI6273" s="68"/>
      <c r="YJ6273" s="68"/>
      <c r="YK6273" s="68"/>
      <c r="YL6273" s="68"/>
      <c r="YM6273" s="68"/>
      <c r="YN6273" s="68"/>
      <c r="YO6273" s="68"/>
      <c r="YP6273" s="68"/>
      <c r="YQ6273" s="68"/>
      <c r="YR6273" s="68"/>
      <c r="YS6273" s="68"/>
      <c r="YT6273" s="68"/>
      <c r="YU6273" s="68"/>
      <c r="YV6273" s="68"/>
      <c r="YW6273" s="68"/>
      <c r="YX6273" s="68">
        <v>0.989005774585481</v>
      </c>
      <c r="YY6273" s="68"/>
      <c r="YZ6273" s="68"/>
      <c r="ZA6273" s="68"/>
      <c r="ZB6273" s="68"/>
      <c r="ZC6273" s="68"/>
      <c r="ZD6273" s="68"/>
    </row>
    <row r="6274" spans="658:680" x14ac:dyDescent="0.25">
      <c r="YH6274" s="68"/>
      <c r="YI6274" s="68"/>
      <c r="YJ6274" s="68"/>
      <c r="YK6274" s="68"/>
      <c r="YL6274" s="68"/>
      <c r="YM6274" s="68"/>
      <c r="YN6274" s="68"/>
      <c r="YO6274" s="68"/>
      <c r="YP6274" s="68"/>
      <c r="YQ6274" s="68"/>
      <c r="YR6274" s="68"/>
      <c r="YS6274" s="68"/>
      <c r="YT6274" s="68"/>
      <c r="YU6274" s="68"/>
      <c r="YV6274" s="68"/>
      <c r="YW6274" s="68"/>
      <c r="YX6274" s="68">
        <v>0.98898773096091797</v>
      </c>
      <c r="YY6274" s="68"/>
      <c r="YZ6274" s="68"/>
      <c r="ZA6274" s="68"/>
      <c r="ZB6274" s="68"/>
      <c r="ZC6274" s="68"/>
      <c r="ZD6274" s="68"/>
    </row>
    <row r="6275" spans="658:680" x14ac:dyDescent="0.25">
      <c r="YH6275" s="68"/>
      <c r="YI6275" s="68"/>
      <c r="YJ6275" s="68"/>
      <c r="YK6275" s="68"/>
      <c r="YL6275" s="68"/>
      <c r="YM6275" s="68"/>
      <c r="YN6275" s="68"/>
      <c r="YO6275" s="68"/>
      <c r="YP6275" s="68"/>
      <c r="YQ6275" s="68"/>
      <c r="YR6275" s="68"/>
      <c r="YS6275" s="68"/>
      <c r="YT6275" s="68"/>
      <c r="YU6275" s="68"/>
      <c r="YV6275" s="68"/>
      <c r="YW6275" s="68"/>
      <c r="YX6275" s="68">
        <v>0.98897552359582497</v>
      </c>
      <c r="YY6275" s="68"/>
      <c r="YZ6275" s="68"/>
      <c r="ZA6275" s="68"/>
      <c r="ZB6275" s="68"/>
      <c r="ZC6275" s="68"/>
      <c r="ZD6275" s="68"/>
    </row>
    <row r="6276" spans="658:680" x14ac:dyDescent="0.25">
      <c r="YH6276" s="68"/>
      <c r="YI6276" s="68"/>
      <c r="YJ6276" s="68"/>
      <c r="YK6276" s="68"/>
      <c r="YL6276" s="68"/>
      <c r="YM6276" s="68"/>
      <c r="YN6276" s="68"/>
      <c r="YO6276" s="68"/>
      <c r="YP6276" s="68"/>
      <c r="YQ6276" s="68"/>
      <c r="YR6276" s="68"/>
      <c r="YS6276" s="68"/>
      <c r="YT6276" s="68"/>
      <c r="YU6276" s="68"/>
      <c r="YV6276" s="68"/>
      <c r="YW6276" s="68"/>
      <c r="YX6276" s="68">
        <v>0.98897229200068004</v>
      </c>
      <c r="YY6276" s="68"/>
      <c r="YZ6276" s="68"/>
      <c r="ZA6276" s="68"/>
      <c r="ZB6276" s="68"/>
      <c r="ZC6276" s="68"/>
      <c r="ZD6276" s="68"/>
    </row>
    <row r="6277" spans="658:680" x14ac:dyDescent="0.25">
      <c r="YH6277" s="68"/>
      <c r="YI6277" s="68"/>
      <c r="YJ6277" s="68"/>
      <c r="YK6277" s="68"/>
      <c r="YL6277" s="68"/>
      <c r="YM6277" s="68"/>
      <c r="YN6277" s="68"/>
      <c r="YO6277" s="68"/>
      <c r="YP6277" s="68"/>
      <c r="YQ6277" s="68"/>
      <c r="YR6277" s="68"/>
      <c r="YS6277" s="68"/>
      <c r="YT6277" s="68"/>
      <c r="YU6277" s="68"/>
      <c r="YV6277" s="68"/>
      <c r="YW6277" s="68"/>
      <c r="YX6277" s="68">
        <v>0.98897151559051</v>
      </c>
      <c r="YY6277" s="68"/>
      <c r="YZ6277" s="68"/>
      <c r="ZA6277" s="68"/>
      <c r="ZB6277" s="68"/>
      <c r="ZC6277" s="68"/>
      <c r="ZD6277" s="68"/>
    </row>
    <row r="6278" spans="658:680" x14ac:dyDescent="0.25">
      <c r="YH6278" s="68"/>
      <c r="YI6278" s="68"/>
      <c r="YJ6278" s="68"/>
      <c r="YK6278" s="68"/>
      <c r="YL6278" s="68"/>
      <c r="YM6278" s="68"/>
      <c r="YN6278" s="68"/>
      <c r="YO6278" s="68"/>
      <c r="YP6278" s="68"/>
      <c r="YQ6278" s="68"/>
      <c r="YR6278" s="68"/>
      <c r="YS6278" s="68"/>
      <c r="YT6278" s="68"/>
      <c r="YU6278" s="68"/>
      <c r="YV6278" s="68"/>
      <c r="YW6278" s="68"/>
      <c r="YX6278" s="68">
        <v>0.98897139244302601</v>
      </c>
      <c r="YY6278" s="68"/>
      <c r="YZ6278" s="68"/>
      <c r="ZA6278" s="68"/>
      <c r="ZB6278" s="68"/>
      <c r="ZC6278" s="68"/>
      <c r="ZD6278" s="68"/>
    </row>
    <row r="6279" spans="658:680" x14ac:dyDescent="0.25">
      <c r="YH6279" s="68"/>
      <c r="YI6279" s="68"/>
      <c r="YJ6279" s="68"/>
      <c r="YK6279" s="68"/>
      <c r="YL6279" s="68"/>
      <c r="YM6279" s="68"/>
      <c r="YN6279" s="68"/>
      <c r="YO6279" s="68"/>
      <c r="YP6279" s="68"/>
      <c r="YQ6279" s="68"/>
      <c r="YR6279" s="68"/>
      <c r="YS6279" s="68"/>
      <c r="YT6279" s="68"/>
      <c r="YU6279" s="68"/>
      <c r="YV6279" s="68"/>
      <c r="YW6279" s="68"/>
      <c r="YX6279" s="68">
        <v>0.98893811790783004</v>
      </c>
      <c r="YY6279" s="68"/>
      <c r="YZ6279" s="68"/>
      <c r="ZA6279" s="68"/>
      <c r="ZB6279" s="68"/>
      <c r="ZC6279" s="68"/>
      <c r="ZD6279" s="68"/>
    </row>
    <row r="6280" spans="658:680" x14ac:dyDescent="0.25">
      <c r="YH6280" s="68"/>
      <c r="YI6280" s="68"/>
      <c r="YJ6280" s="68"/>
      <c r="YK6280" s="68"/>
      <c r="YL6280" s="68"/>
      <c r="YM6280" s="68"/>
      <c r="YN6280" s="68"/>
      <c r="YO6280" s="68"/>
      <c r="YP6280" s="68"/>
      <c r="YQ6280" s="68"/>
      <c r="YR6280" s="68"/>
      <c r="YS6280" s="68"/>
      <c r="YT6280" s="68"/>
      <c r="YU6280" s="68"/>
      <c r="YV6280" s="68"/>
      <c r="YW6280" s="68"/>
      <c r="YX6280" s="68">
        <v>0.98892597004095395</v>
      </c>
      <c r="YY6280" s="68"/>
      <c r="YZ6280" s="68"/>
      <c r="ZA6280" s="68"/>
      <c r="ZB6280" s="68"/>
      <c r="ZC6280" s="68"/>
      <c r="ZD6280" s="68"/>
    </row>
    <row r="6281" spans="658:680" x14ac:dyDescent="0.25">
      <c r="YH6281" s="68"/>
      <c r="YI6281" s="68"/>
      <c r="YJ6281" s="68"/>
      <c r="YK6281" s="68"/>
      <c r="YL6281" s="68"/>
      <c r="YM6281" s="68"/>
      <c r="YN6281" s="68"/>
      <c r="YO6281" s="68"/>
      <c r="YP6281" s="68"/>
      <c r="YQ6281" s="68"/>
      <c r="YR6281" s="68"/>
      <c r="YS6281" s="68"/>
      <c r="YT6281" s="68"/>
      <c r="YU6281" s="68"/>
      <c r="YV6281" s="68"/>
      <c r="YW6281" s="68"/>
      <c r="YX6281" s="68">
        <v>0.98891815812915396</v>
      </c>
      <c r="YY6281" s="68"/>
      <c r="YZ6281" s="68"/>
      <c r="ZA6281" s="68"/>
      <c r="ZB6281" s="68"/>
      <c r="ZC6281" s="68"/>
      <c r="ZD6281" s="68"/>
    </row>
    <row r="6282" spans="658:680" x14ac:dyDescent="0.25">
      <c r="YH6282" s="68"/>
      <c r="YI6282" s="68"/>
      <c r="YJ6282" s="68"/>
      <c r="YK6282" s="68"/>
      <c r="YL6282" s="68"/>
      <c r="YM6282" s="68"/>
      <c r="YN6282" s="68"/>
      <c r="YO6282" s="68"/>
      <c r="YP6282" s="68"/>
      <c r="YQ6282" s="68"/>
      <c r="YR6282" s="68"/>
      <c r="YS6282" s="68"/>
      <c r="YT6282" s="68"/>
      <c r="YU6282" s="68"/>
      <c r="YV6282" s="68"/>
      <c r="YW6282" s="68"/>
      <c r="YX6282" s="68">
        <v>0.988916152415099</v>
      </c>
      <c r="YY6282" s="68"/>
      <c r="YZ6282" s="68"/>
      <c r="ZA6282" s="68"/>
      <c r="ZB6282" s="68"/>
      <c r="ZC6282" s="68"/>
      <c r="ZD6282" s="68"/>
    </row>
    <row r="6283" spans="658:680" x14ac:dyDescent="0.25">
      <c r="YH6283" s="68"/>
      <c r="YI6283" s="68"/>
      <c r="YJ6283" s="68"/>
      <c r="YK6283" s="68"/>
      <c r="YL6283" s="68"/>
      <c r="YM6283" s="68"/>
      <c r="YN6283" s="68"/>
      <c r="YO6283" s="68"/>
      <c r="YP6283" s="68"/>
      <c r="YQ6283" s="68"/>
      <c r="YR6283" s="68"/>
      <c r="YS6283" s="68"/>
      <c r="YT6283" s="68"/>
      <c r="YU6283" s="68"/>
      <c r="YV6283" s="68"/>
      <c r="YW6283" s="68"/>
      <c r="YX6283" s="68">
        <v>0.98891407708057399</v>
      </c>
      <c r="YY6283" s="68"/>
      <c r="YZ6283" s="68"/>
      <c r="ZA6283" s="68"/>
      <c r="ZB6283" s="68"/>
      <c r="ZC6283" s="68"/>
      <c r="ZD6283" s="68"/>
    </row>
    <row r="6284" spans="658:680" x14ac:dyDescent="0.25">
      <c r="YH6284" s="68"/>
      <c r="YI6284" s="68"/>
      <c r="YJ6284" s="68"/>
      <c r="YK6284" s="68"/>
      <c r="YL6284" s="68"/>
      <c r="YM6284" s="68"/>
      <c r="YN6284" s="68"/>
      <c r="YO6284" s="68"/>
      <c r="YP6284" s="68"/>
      <c r="YQ6284" s="68"/>
      <c r="YR6284" s="68"/>
      <c r="YS6284" s="68"/>
      <c r="YT6284" s="68"/>
      <c r="YU6284" s="68"/>
      <c r="YV6284" s="68"/>
      <c r="YW6284" s="68"/>
      <c r="YX6284" s="68">
        <v>0.98890456592680898</v>
      </c>
      <c r="YY6284" s="68"/>
      <c r="YZ6284" s="68"/>
      <c r="ZA6284" s="68"/>
      <c r="ZB6284" s="68"/>
      <c r="ZC6284" s="68"/>
      <c r="ZD6284" s="68"/>
    </row>
    <row r="6285" spans="658:680" x14ac:dyDescent="0.25">
      <c r="YH6285" s="68"/>
      <c r="YI6285" s="68"/>
      <c r="YJ6285" s="68"/>
      <c r="YK6285" s="68"/>
      <c r="YL6285" s="68"/>
      <c r="YM6285" s="68"/>
      <c r="YN6285" s="68"/>
      <c r="YO6285" s="68"/>
      <c r="YP6285" s="68"/>
      <c r="YQ6285" s="68"/>
      <c r="YR6285" s="68"/>
      <c r="YS6285" s="68"/>
      <c r="YT6285" s="68"/>
      <c r="YU6285" s="68"/>
      <c r="YV6285" s="68"/>
      <c r="YW6285" s="68"/>
      <c r="YX6285" s="68">
        <v>0.988878229991631</v>
      </c>
      <c r="YY6285" s="68"/>
      <c r="YZ6285" s="68"/>
      <c r="ZA6285" s="68"/>
      <c r="ZB6285" s="68"/>
      <c r="ZC6285" s="68"/>
      <c r="ZD6285" s="68"/>
    </row>
    <row r="6286" spans="658:680" x14ac:dyDescent="0.25">
      <c r="YH6286" s="68"/>
      <c r="YI6286" s="68"/>
      <c r="YJ6286" s="68"/>
      <c r="YK6286" s="68"/>
      <c r="YL6286" s="68"/>
      <c r="YM6286" s="68"/>
      <c r="YN6286" s="68"/>
      <c r="YO6286" s="68"/>
      <c r="YP6286" s="68"/>
      <c r="YQ6286" s="68"/>
      <c r="YR6286" s="68"/>
      <c r="YS6286" s="68"/>
      <c r="YT6286" s="68"/>
      <c r="YU6286" s="68"/>
      <c r="YV6286" s="68"/>
      <c r="YW6286" s="68"/>
      <c r="YX6286" s="68">
        <v>0.98886975004103095</v>
      </c>
      <c r="YY6286" s="68"/>
      <c r="YZ6286" s="68"/>
      <c r="ZA6286" s="68"/>
      <c r="ZB6286" s="68"/>
      <c r="ZC6286" s="68"/>
      <c r="ZD6286" s="68"/>
    </row>
    <row r="6287" spans="658:680" x14ac:dyDescent="0.25">
      <c r="YH6287" s="68"/>
      <c r="YI6287" s="68"/>
      <c r="YJ6287" s="68"/>
      <c r="YK6287" s="68"/>
      <c r="YL6287" s="68"/>
      <c r="YM6287" s="68"/>
      <c r="YN6287" s="68"/>
      <c r="YO6287" s="68"/>
      <c r="YP6287" s="68"/>
      <c r="YQ6287" s="68"/>
      <c r="YR6287" s="68"/>
      <c r="YS6287" s="68"/>
      <c r="YT6287" s="68"/>
      <c r="YU6287" s="68"/>
      <c r="YV6287" s="68"/>
      <c r="YW6287" s="68"/>
      <c r="YX6287" s="68">
        <v>0.98886169196886398</v>
      </c>
      <c r="YY6287" s="68"/>
      <c r="YZ6287" s="68"/>
      <c r="ZA6287" s="68"/>
      <c r="ZB6287" s="68"/>
      <c r="ZC6287" s="68"/>
      <c r="ZD6287" s="68"/>
    </row>
    <row r="6288" spans="658:680" x14ac:dyDescent="0.25">
      <c r="YH6288" s="68"/>
      <c r="YI6288" s="68"/>
      <c r="YJ6288" s="68"/>
      <c r="YK6288" s="68"/>
      <c r="YL6288" s="68"/>
      <c r="YM6288" s="68"/>
      <c r="YN6288" s="68"/>
      <c r="YO6288" s="68"/>
      <c r="YP6288" s="68"/>
      <c r="YQ6288" s="68"/>
      <c r="YR6288" s="68"/>
      <c r="YS6288" s="68"/>
      <c r="YT6288" s="68"/>
      <c r="YU6288" s="68"/>
      <c r="YV6288" s="68"/>
      <c r="YW6288" s="68"/>
      <c r="YX6288" s="68">
        <v>0.988851484585619</v>
      </c>
      <c r="YY6288" s="68"/>
      <c r="YZ6288" s="68"/>
      <c r="ZA6288" s="68"/>
      <c r="ZB6288" s="68"/>
      <c r="ZC6288" s="68"/>
      <c r="ZD6288" s="68"/>
    </row>
    <row r="6289" spans="658:680" x14ac:dyDescent="0.25">
      <c r="YH6289" s="68"/>
      <c r="YI6289" s="68"/>
      <c r="YJ6289" s="68"/>
      <c r="YK6289" s="68"/>
      <c r="YL6289" s="68"/>
      <c r="YM6289" s="68"/>
      <c r="YN6289" s="68"/>
      <c r="YO6289" s="68"/>
      <c r="YP6289" s="68"/>
      <c r="YQ6289" s="68"/>
      <c r="YR6289" s="68"/>
      <c r="YS6289" s="68"/>
      <c r="YT6289" s="68"/>
      <c r="YU6289" s="68"/>
      <c r="YV6289" s="68"/>
      <c r="YW6289" s="68"/>
      <c r="YX6289" s="68">
        <v>0.98882799707754099</v>
      </c>
      <c r="YY6289" s="68"/>
      <c r="YZ6289" s="68"/>
      <c r="ZA6289" s="68"/>
      <c r="ZB6289" s="68"/>
      <c r="ZC6289" s="68"/>
      <c r="ZD6289" s="68"/>
    </row>
    <row r="6290" spans="658:680" x14ac:dyDescent="0.25">
      <c r="YH6290" s="68"/>
      <c r="YI6290" s="68"/>
      <c r="YJ6290" s="68"/>
      <c r="YK6290" s="68"/>
      <c r="YL6290" s="68"/>
      <c r="YM6290" s="68"/>
      <c r="YN6290" s="68"/>
      <c r="YO6290" s="68"/>
      <c r="YP6290" s="68"/>
      <c r="YQ6290" s="68"/>
      <c r="YR6290" s="68"/>
      <c r="YS6290" s="68"/>
      <c r="YT6290" s="68"/>
      <c r="YU6290" s="68"/>
      <c r="YV6290" s="68"/>
      <c r="YW6290" s="68"/>
      <c r="YX6290" s="68">
        <v>0.98881670878734196</v>
      </c>
      <c r="YY6290" s="68"/>
      <c r="YZ6290" s="68"/>
      <c r="ZA6290" s="68"/>
      <c r="ZB6290" s="68"/>
      <c r="ZC6290" s="68"/>
      <c r="ZD6290" s="68"/>
    </row>
    <row r="6291" spans="658:680" x14ac:dyDescent="0.25">
      <c r="YH6291" s="68"/>
      <c r="YI6291" s="68"/>
      <c r="YJ6291" s="68"/>
      <c r="YK6291" s="68"/>
      <c r="YL6291" s="68"/>
      <c r="YM6291" s="68"/>
      <c r="YN6291" s="68"/>
      <c r="YO6291" s="68"/>
      <c r="YP6291" s="68"/>
      <c r="YQ6291" s="68"/>
      <c r="YR6291" s="68"/>
      <c r="YS6291" s="68"/>
      <c r="YT6291" s="68"/>
      <c r="YU6291" s="68"/>
      <c r="YV6291" s="68"/>
      <c r="YW6291" s="68"/>
      <c r="YX6291" s="68">
        <v>0.98881359705745997</v>
      </c>
      <c r="YY6291" s="68"/>
      <c r="YZ6291" s="68"/>
      <c r="ZA6291" s="68"/>
      <c r="ZB6291" s="68"/>
      <c r="ZC6291" s="68"/>
      <c r="ZD6291" s="68"/>
    </row>
    <row r="6292" spans="658:680" x14ac:dyDescent="0.25">
      <c r="YH6292" s="68"/>
      <c r="YI6292" s="68"/>
      <c r="YJ6292" s="68"/>
      <c r="YK6292" s="68"/>
      <c r="YL6292" s="68"/>
      <c r="YM6292" s="68"/>
      <c r="YN6292" s="68"/>
      <c r="YO6292" s="68"/>
      <c r="YP6292" s="68"/>
      <c r="YQ6292" s="68"/>
      <c r="YR6292" s="68"/>
      <c r="YS6292" s="68"/>
      <c r="YT6292" s="68"/>
      <c r="YU6292" s="68"/>
      <c r="YV6292" s="68"/>
      <c r="YW6292" s="68"/>
      <c r="YX6292" s="68">
        <v>0.98877990869071997</v>
      </c>
      <c r="YY6292" s="68"/>
      <c r="YZ6292" s="68"/>
      <c r="ZA6292" s="68"/>
      <c r="ZB6292" s="68"/>
      <c r="ZC6292" s="68"/>
      <c r="ZD6292" s="68"/>
    </row>
    <row r="6293" spans="658:680" x14ac:dyDescent="0.25">
      <c r="YH6293" s="68"/>
      <c r="YI6293" s="68"/>
      <c r="YJ6293" s="68"/>
      <c r="YK6293" s="68"/>
      <c r="YL6293" s="68"/>
      <c r="YM6293" s="68"/>
      <c r="YN6293" s="68"/>
      <c r="YO6293" s="68"/>
      <c r="YP6293" s="68"/>
      <c r="YQ6293" s="68"/>
      <c r="YR6293" s="68"/>
      <c r="YS6293" s="68"/>
      <c r="YT6293" s="68"/>
      <c r="YU6293" s="68"/>
      <c r="YV6293" s="68"/>
      <c r="YW6293" s="68"/>
      <c r="YX6293" s="68">
        <v>0.98875286176000898</v>
      </c>
      <c r="YY6293" s="68"/>
      <c r="YZ6293" s="68"/>
      <c r="ZA6293" s="68"/>
      <c r="ZB6293" s="68"/>
      <c r="ZC6293" s="68"/>
      <c r="ZD6293" s="68"/>
    </row>
    <row r="6294" spans="658:680" x14ac:dyDescent="0.25">
      <c r="YH6294" s="68"/>
      <c r="YI6294" s="68"/>
      <c r="YJ6294" s="68"/>
      <c r="YK6294" s="68"/>
      <c r="YL6294" s="68"/>
      <c r="YM6294" s="68"/>
      <c r="YN6294" s="68"/>
      <c r="YO6294" s="68"/>
      <c r="YP6294" s="68"/>
      <c r="YQ6294" s="68"/>
      <c r="YR6294" s="68"/>
      <c r="YS6294" s="68"/>
      <c r="YT6294" s="68"/>
      <c r="YU6294" s="68"/>
      <c r="YV6294" s="68"/>
      <c r="YW6294" s="68"/>
      <c r="YX6294" s="68">
        <v>0.98874364939555703</v>
      </c>
      <c r="YY6294" s="68"/>
      <c r="YZ6294" s="68"/>
      <c r="ZA6294" s="68"/>
      <c r="ZB6294" s="68"/>
      <c r="ZC6294" s="68"/>
      <c r="ZD6294" s="68"/>
    </row>
    <row r="6295" spans="658:680" x14ac:dyDescent="0.25">
      <c r="YH6295" s="68"/>
      <c r="YI6295" s="68"/>
      <c r="YJ6295" s="68"/>
      <c r="YK6295" s="68"/>
      <c r="YL6295" s="68"/>
      <c r="YM6295" s="68"/>
      <c r="YN6295" s="68"/>
      <c r="YO6295" s="68"/>
      <c r="YP6295" s="68"/>
      <c r="YQ6295" s="68"/>
      <c r="YR6295" s="68"/>
      <c r="YS6295" s="68"/>
      <c r="YT6295" s="68"/>
      <c r="YU6295" s="68"/>
      <c r="YV6295" s="68"/>
      <c r="YW6295" s="68"/>
      <c r="YX6295" s="68">
        <v>0.98873527670301398</v>
      </c>
      <c r="YY6295" s="68"/>
      <c r="YZ6295" s="68"/>
      <c r="ZA6295" s="68"/>
      <c r="ZB6295" s="68"/>
      <c r="ZC6295" s="68"/>
      <c r="ZD6295" s="68"/>
    </row>
    <row r="6296" spans="658:680" x14ac:dyDescent="0.25">
      <c r="YH6296" s="68"/>
      <c r="YI6296" s="68"/>
      <c r="YJ6296" s="68"/>
      <c r="YK6296" s="68"/>
      <c r="YL6296" s="68"/>
      <c r="YM6296" s="68"/>
      <c r="YN6296" s="68"/>
      <c r="YO6296" s="68"/>
      <c r="YP6296" s="68"/>
      <c r="YQ6296" s="68"/>
      <c r="YR6296" s="68"/>
      <c r="YS6296" s="68"/>
      <c r="YT6296" s="68"/>
      <c r="YU6296" s="68"/>
      <c r="YV6296" s="68"/>
      <c r="YW6296" s="68"/>
      <c r="YX6296" s="68">
        <v>0.98872558429382296</v>
      </c>
      <c r="YY6296" s="68"/>
      <c r="YZ6296" s="68"/>
      <c r="ZA6296" s="68"/>
      <c r="ZB6296" s="68"/>
      <c r="ZC6296" s="68"/>
      <c r="ZD6296" s="68"/>
    </row>
    <row r="6297" spans="658:680" x14ac:dyDescent="0.25">
      <c r="YH6297" s="68"/>
      <c r="YI6297" s="68"/>
      <c r="YJ6297" s="68"/>
      <c r="YK6297" s="68"/>
      <c r="YL6297" s="68"/>
      <c r="YM6297" s="68"/>
      <c r="YN6297" s="68"/>
      <c r="YO6297" s="68"/>
      <c r="YP6297" s="68"/>
      <c r="YQ6297" s="68"/>
      <c r="YR6297" s="68"/>
      <c r="YS6297" s="68"/>
      <c r="YT6297" s="68"/>
      <c r="YU6297" s="68"/>
      <c r="YV6297" s="68"/>
      <c r="YW6297" s="68"/>
      <c r="YX6297" s="68">
        <v>0.98869137620885705</v>
      </c>
      <c r="YY6297" s="68"/>
      <c r="YZ6297" s="68"/>
      <c r="ZA6297" s="68"/>
      <c r="ZB6297" s="68"/>
      <c r="ZC6297" s="68"/>
      <c r="ZD6297" s="68"/>
    </row>
    <row r="6298" spans="658:680" x14ac:dyDescent="0.25">
      <c r="YH6298" s="68"/>
      <c r="YI6298" s="68"/>
      <c r="YJ6298" s="68"/>
      <c r="YK6298" s="68"/>
      <c r="YL6298" s="68"/>
      <c r="YM6298" s="68"/>
      <c r="YN6298" s="68"/>
      <c r="YO6298" s="68"/>
      <c r="YP6298" s="68"/>
      <c r="YQ6298" s="68"/>
      <c r="YR6298" s="68"/>
      <c r="YS6298" s="68"/>
      <c r="YT6298" s="68"/>
      <c r="YU6298" s="68"/>
      <c r="YV6298" s="68"/>
      <c r="YW6298" s="68"/>
      <c r="YX6298" s="68">
        <v>0.98867429380463101</v>
      </c>
      <c r="YY6298" s="68"/>
      <c r="YZ6298" s="68"/>
      <c r="ZA6298" s="68"/>
      <c r="ZB6298" s="68"/>
      <c r="ZC6298" s="68"/>
      <c r="ZD6298" s="68"/>
    </row>
    <row r="6299" spans="658:680" x14ac:dyDescent="0.25">
      <c r="YH6299" s="68"/>
      <c r="YI6299" s="68"/>
      <c r="YJ6299" s="68"/>
      <c r="YK6299" s="68"/>
      <c r="YL6299" s="68"/>
      <c r="YM6299" s="68"/>
      <c r="YN6299" s="68"/>
      <c r="YO6299" s="68"/>
      <c r="YP6299" s="68"/>
      <c r="YQ6299" s="68"/>
      <c r="YR6299" s="68"/>
      <c r="YS6299" s="68"/>
      <c r="YT6299" s="68"/>
      <c r="YU6299" s="68"/>
      <c r="YV6299" s="68"/>
      <c r="YW6299" s="68"/>
      <c r="YX6299" s="68">
        <v>0.98867367648999804</v>
      </c>
      <c r="YY6299" s="68"/>
      <c r="YZ6299" s="68"/>
      <c r="ZA6299" s="68"/>
      <c r="ZB6299" s="68"/>
      <c r="ZC6299" s="68"/>
      <c r="ZD6299" s="68"/>
    </row>
    <row r="6300" spans="658:680" x14ac:dyDescent="0.25">
      <c r="YH6300" s="68"/>
      <c r="YI6300" s="68"/>
      <c r="YJ6300" s="68"/>
      <c r="YK6300" s="68"/>
      <c r="YL6300" s="68"/>
      <c r="YM6300" s="68"/>
      <c r="YN6300" s="68"/>
      <c r="YO6300" s="68"/>
      <c r="YP6300" s="68"/>
      <c r="YQ6300" s="68"/>
      <c r="YR6300" s="68"/>
      <c r="YS6300" s="68"/>
      <c r="YT6300" s="68"/>
      <c r="YU6300" s="68"/>
      <c r="YV6300" s="68"/>
      <c r="YW6300" s="68"/>
      <c r="YX6300" s="68">
        <v>0.98866424749111803</v>
      </c>
      <c r="YY6300" s="68"/>
      <c r="YZ6300" s="68"/>
      <c r="ZA6300" s="68"/>
      <c r="ZB6300" s="68"/>
      <c r="ZC6300" s="68"/>
      <c r="ZD6300" s="68"/>
    </row>
    <row r="6301" spans="658:680" x14ac:dyDescent="0.25">
      <c r="YH6301" s="68"/>
      <c r="YI6301" s="68"/>
      <c r="YJ6301" s="68"/>
      <c r="YK6301" s="68"/>
      <c r="YL6301" s="68"/>
      <c r="YM6301" s="68"/>
      <c r="YN6301" s="68"/>
      <c r="YO6301" s="68"/>
      <c r="YP6301" s="68"/>
      <c r="YQ6301" s="68"/>
      <c r="YR6301" s="68"/>
      <c r="YS6301" s="68"/>
      <c r="YT6301" s="68"/>
      <c r="YU6301" s="68"/>
      <c r="YV6301" s="68"/>
      <c r="YW6301" s="68"/>
      <c r="YX6301" s="68">
        <v>0.98863684184005196</v>
      </c>
      <c r="YY6301" s="68"/>
      <c r="YZ6301" s="68"/>
      <c r="ZA6301" s="68"/>
      <c r="ZB6301" s="68"/>
      <c r="ZC6301" s="68"/>
      <c r="ZD6301" s="68"/>
    </row>
    <row r="6302" spans="658:680" x14ac:dyDescent="0.25">
      <c r="YH6302" s="68"/>
      <c r="YI6302" s="68"/>
      <c r="YJ6302" s="68"/>
      <c r="YK6302" s="68"/>
      <c r="YL6302" s="68"/>
      <c r="YM6302" s="68"/>
      <c r="YN6302" s="68"/>
      <c r="YO6302" s="68"/>
      <c r="YP6302" s="68"/>
      <c r="YQ6302" s="68"/>
      <c r="YR6302" s="68"/>
      <c r="YS6302" s="68"/>
      <c r="YT6302" s="68"/>
      <c r="YU6302" s="68"/>
      <c r="YV6302" s="68"/>
      <c r="YW6302" s="68"/>
      <c r="YX6302" s="68">
        <v>0.98862925557695003</v>
      </c>
      <c r="YY6302" s="68"/>
      <c r="YZ6302" s="68"/>
      <c r="ZA6302" s="68"/>
      <c r="ZB6302" s="68"/>
      <c r="ZC6302" s="68"/>
      <c r="ZD6302" s="68"/>
    </row>
    <row r="6303" spans="658:680" x14ac:dyDescent="0.25">
      <c r="YH6303" s="68"/>
      <c r="YI6303" s="68"/>
      <c r="YJ6303" s="68"/>
      <c r="YK6303" s="68"/>
      <c r="YL6303" s="68"/>
      <c r="YM6303" s="68"/>
      <c r="YN6303" s="68"/>
      <c r="YO6303" s="68"/>
      <c r="YP6303" s="68"/>
      <c r="YQ6303" s="68"/>
      <c r="YR6303" s="68"/>
      <c r="YS6303" s="68"/>
      <c r="YT6303" s="68"/>
      <c r="YU6303" s="68"/>
      <c r="YV6303" s="68"/>
      <c r="YW6303" s="68"/>
      <c r="YX6303" s="68">
        <v>0.98861264651444403</v>
      </c>
      <c r="YY6303" s="68"/>
      <c r="YZ6303" s="68"/>
      <c r="ZA6303" s="68"/>
      <c r="ZB6303" s="68"/>
      <c r="ZC6303" s="68"/>
      <c r="ZD6303" s="68"/>
    </row>
    <row r="6304" spans="658:680" x14ac:dyDescent="0.25">
      <c r="YH6304" s="68"/>
      <c r="YI6304" s="68"/>
      <c r="YJ6304" s="68"/>
      <c r="YK6304" s="68"/>
      <c r="YL6304" s="68"/>
      <c r="YM6304" s="68"/>
      <c r="YN6304" s="68"/>
      <c r="YO6304" s="68"/>
      <c r="YP6304" s="68"/>
      <c r="YQ6304" s="68"/>
      <c r="YR6304" s="68"/>
      <c r="YS6304" s="68"/>
      <c r="YT6304" s="68"/>
      <c r="YU6304" s="68"/>
      <c r="YV6304" s="68"/>
      <c r="YW6304" s="68"/>
      <c r="YX6304" s="68">
        <v>0.98860675433292</v>
      </c>
      <c r="YY6304" s="68"/>
      <c r="YZ6304" s="68"/>
      <c r="ZA6304" s="68"/>
      <c r="ZB6304" s="68"/>
      <c r="ZC6304" s="68"/>
      <c r="ZD6304" s="68"/>
    </row>
    <row r="6305" spans="658:680" x14ac:dyDescent="0.25">
      <c r="YH6305" s="68"/>
      <c r="YI6305" s="68"/>
      <c r="YJ6305" s="68"/>
      <c r="YK6305" s="68"/>
      <c r="YL6305" s="68"/>
      <c r="YM6305" s="68"/>
      <c r="YN6305" s="68"/>
      <c r="YO6305" s="68"/>
      <c r="YP6305" s="68"/>
      <c r="YQ6305" s="68"/>
      <c r="YR6305" s="68"/>
      <c r="YS6305" s="68"/>
      <c r="YT6305" s="68"/>
      <c r="YU6305" s="68"/>
      <c r="YV6305" s="68"/>
      <c r="YW6305" s="68"/>
      <c r="YX6305" s="68">
        <v>0.98860487491958504</v>
      </c>
      <c r="YY6305" s="68"/>
      <c r="YZ6305" s="68"/>
      <c r="ZA6305" s="68"/>
      <c r="ZB6305" s="68"/>
      <c r="ZC6305" s="68"/>
      <c r="ZD6305" s="68"/>
    </row>
    <row r="6306" spans="658:680" x14ac:dyDescent="0.25">
      <c r="YH6306" s="68"/>
      <c r="YI6306" s="68"/>
      <c r="YJ6306" s="68"/>
      <c r="YK6306" s="68"/>
      <c r="YL6306" s="68"/>
      <c r="YM6306" s="68"/>
      <c r="YN6306" s="68"/>
      <c r="YO6306" s="68"/>
      <c r="YP6306" s="68"/>
      <c r="YQ6306" s="68"/>
      <c r="YR6306" s="68"/>
      <c r="YS6306" s="68"/>
      <c r="YT6306" s="68"/>
      <c r="YU6306" s="68"/>
      <c r="YV6306" s="68"/>
      <c r="YW6306" s="68"/>
      <c r="YX6306" s="68">
        <v>0.98860091896754698</v>
      </c>
      <c r="YY6306" s="68"/>
      <c r="YZ6306" s="68"/>
      <c r="ZA6306" s="68"/>
      <c r="ZB6306" s="68"/>
      <c r="ZC6306" s="68"/>
      <c r="ZD6306" s="68"/>
    </row>
    <row r="6307" spans="658:680" x14ac:dyDescent="0.25">
      <c r="YH6307" s="68"/>
      <c r="YI6307" s="68"/>
      <c r="YJ6307" s="68"/>
      <c r="YK6307" s="68"/>
      <c r="YL6307" s="68"/>
      <c r="YM6307" s="68"/>
      <c r="YN6307" s="68"/>
      <c r="YO6307" s="68"/>
      <c r="YP6307" s="68"/>
      <c r="YQ6307" s="68"/>
      <c r="YR6307" s="68"/>
      <c r="YS6307" s="68"/>
      <c r="YT6307" s="68"/>
      <c r="YU6307" s="68"/>
      <c r="YV6307" s="68"/>
      <c r="YW6307" s="68"/>
      <c r="YX6307" s="68">
        <v>0.98859709707300203</v>
      </c>
      <c r="YY6307" s="68"/>
      <c r="YZ6307" s="68"/>
      <c r="ZA6307" s="68"/>
      <c r="ZB6307" s="68"/>
      <c r="ZC6307" s="68"/>
      <c r="ZD6307" s="68"/>
    </row>
    <row r="6308" spans="658:680" x14ac:dyDescent="0.25">
      <c r="YH6308" s="68"/>
      <c r="YI6308" s="68"/>
      <c r="YJ6308" s="68"/>
      <c r="YK6308" s="68"/>
      <c r="YL6308" s="68"/>
      <c r="YM6308" s="68"/>
      <c r="YN6308" s="68"/>
      <c r="YO6308" s="68"/>
      <c r="YP6308" s="68"/>
      <c r="YQ6308" s="68"/>
      <c r="YR6308" s="68"/>
      <c r="YS6308" s="68"/>
      <c r="YT6308" s="68"/>
      <c r="YU6308" s="68"/>
      <c r="YV6308" s="68"/>
      <c r="YW6308" s="68"/>
      <c r="YX6308" s="68">
        <v>0.98859239773737695</v>
      </c>
      <c r="YY6308" s="68"/>
      <c r="YZ6308" s="68"/>
      <c r="ZA6308" s="68"/>
      <c r="ZB6308" s="68"/>
      <c r="ZC6308" s="68"/>
      <c r="ZD6308" s="68"/>
    </row>
    <row r="6309" spans="658:680" x14ac:dyDescent="0.25">
      <c r="YH6309" s="68"/>
      <c r="YI6309" s="68"/>
      <c r="YJ6309" s="68"/>
      <c r="YK6309" s="68"/>
      <c r="YL6309" s="68"/>
      <c r="YM6309" s="68"/>
      <c r="YN6309" s="68"/>
      <c r="YO6309" s="68"/>
      <c r="YP6309" s="68"/>
      <c r="YQ6309" s="68"/>
      <c r="YR6309" s="68"/>
      <c r="YS6309" s="68"/>
      <c r="YT6309" s="68"/>
      <c r="YU6309" s="68"/>
      <c r="YV6309" s="68"/>
      <c r="YW6309" s="68"/>
      <c r="YX6309" s="68">
        <v>0.98857871390739105</v>
      </c>
      <c r="YY6309" s="68"/>
      <c r="YZ6309" s="68"/>
      <c r="ZA6309" s="68"/>
      <c r="ZB6309" s="68"/>
      <c r="ZC6309" s="68"/>
      <c r="ZD6309" s="68"/>
    </row>
    <row r="6310" spans="658:680" x14ac:dyDescent="0.25">
      <c r="YH6310" s="68"/>
      <c r="YI6310" s="68"/>
      <c r="YJ6310" s="68"/>
      <c r="YK6310" s="68"/>
      <c r="YL6310" s="68"/>
      <c r="YM6310" s="68"/>
      <c r="YN6310" s="68"/>
      <c r="YO6310" s="68"/>
      <c r="YP6310" s="68"/>
      <c r="YQ6310" s="68"/>
      <c r="YR6310" s="68"/>
      <c r="YS6310" s="68"/>
      <c r="YT6310" s="68"/>
      <c r="YU6310" s="68"/>
      <c r="YV6310" s="68"/>
      <c r="YW6310" s="68"/>
      <c r="YX6310" s="68">
        <v>0.988535666267786</v>
      </c>
      <c r="YY6310" s="68"/>
      <c r="YZ6310" s="68"/>
      <c r="ZA6310" s="68"/>
      <c r="ZB6310" s="68"/>
      <c r="ZC6310" s="68"/>
      <c r="ZD6310" s="68"/>
    </row>
    <row r="6311" spans="658:680" x14ac:dyDescent="0.25">
      <c r="YH6311" s="68"/>
      <c r="YI6311" s="68"/>
      <c r="YJ6311" s="68"/>
      <c r="YK6311" s="68"/>
      <c r="YL6311" s="68"/>
      <c r="YM6311" s="68"/>
      <c r="YN6311" s="68"/>
      <c r="YO6311" s="68"/>
      <c r="YP6311" s="68"/>
      <c r="YQ6311" s="68"/>
      <c r="YR6311" s="68"/>
      <c r="YS6311" s="68"/>
      <c r="YT6311" s="68"/>
      <c r="YU6311" s="68"/>
      <c r="YV6311" s="68"/>
      <c r="YW6311" s="68"/>
      <c r="YX6311" s="68">
        <v>0.98852061843168804</v>
      </c>
      <c r="YY6311" s="68"/>
      <c r="YZ6311" s="68"/>
      <c r="ZA6311" s="68"/>
      <c r="ZB6311" s="68"/>
      <c r="ZC6311" s="68"/>
      <c r="ZD6311" s="68"/>
    </row>
    <row r="6312" spans="658:680" x14ac:dyDescent="0.25">
      <c r="YH6312" s="68"/>
      <c r="YI6312" s="68"/>
      <c r="YJ6312" s="68"/>
      <c r="YK6312" s="68"/>
      <c r="YL6312" s="68"/>
      <c r="YM6312" s="68"/>
      <c r="YN6312" s="68"/>
      <c r="YO6312" s="68"/>
      <c r="YP6312" s="68"/>
      <c r="YQ6312" s="68"/>
      <c r="YR6312" s="68"/>
      <c r="YS6312" s="68"/>
      <c r="YT6312" s="68"/>
      <c r="YU6312" s="68"/>
      <c r="YV6312" s="68"/>
      <c r="YW6312" s="68"/>
      <c r="YX6312" s="68">
        <v>0.98851958413008501</v>
      </c>
      <c r="YY6312" s="68"/>
      <c r="YZ6312" s="68"/>
      <c r="ZA6312" s="68"/>
      <c r="ZB6312" s="68"/>
      <c r="ZC6312" s="68"/>
      <c r="ZD6312" s="68"/>
    </row>
    <row r="6313" spans="658:680" x14ac:dyDescent="0.25">
      <c r="YH6313" s="68"/>
      <c r="YI6313" s="68"/>
      <c r="YJ6313" s="68"/>
      <c r="YK6313" s="68"/>
      <c r="YL6313" s="68"/>
      <c r="YM6313" s="68"/>
      <c r="YN6313" s="68"/>
      <c r="YO6313" s="68"/>
      <c r="YP6313" s="68"/>
      <c r="YQ6313" s="68"/>
      <c r="YR6313" s="68"/>
      <c r="YS6313" s="68"/>
      <c r="YT6313" s="68"/>
      <c r="YU6313" s="68"/>
      <c r="YV6313" s="68"/>
      <c r="YW6313" s="68"/>
      <c r="YX6313" s="68">
        <v>0.98851865323639998</v>
      </c>
      <c r="YY6313" s="68"/>
      <c r="YZ6313" s="68"/>
      <c r="ZA6313" s="68"/>
      <c r="ZB6313" s="68"/>
      <c r="ZC6313" s="68"/>
      <c r="ZD6313" s="68"/>
    </row>
    <row r="6314" spans="658:680" x14ac:dyDescent="0.25">
      <c r="YH6314" s="68"/>
      <c r="YI6314" s="68"/>
      <c r="YJ6314" s="68"/>
      <c r="YK6314" s="68"/>
      <c r="YL6314" s="68"/>
      <c r="YM6314" s="68"/>
      <c r="YN6314" s="68"/>
      <c r="YO6314" s="68"/>
      <c r="YP6314" s="68"/>
      <c r="YQ6314" s="68"/>
      <c r="YR6314" s="68"/>
      <c r="YS6314" s="68"/>
      <c r="YT6314" s="68"/>
      <c r="YU6314" s="68"/>
      <c r="YV6314" s="68"/>
      <c r="YW6314" s="68"/>
      <c r="YX6314" s="68">
        <v>0.98851276834768598</v>
      </c>
      <c r="YY6314" s="68"/>
      <c r="YZ6314" s="68"/>
      <c r="ZA6314" s="68"/>
      <c r="ZB6314" s="68"/>
      <c r="ZC6314" s="68"/>
      <c r="ZD6314" s="68"/>
    </row>
    <row r="6315" spans="658:680" x14ac:dyDescent="0.25">
      <c r="YH6315" s="68"/>
      <c r="YI6315" s="68"/>
      <c r="YJ6315" s="68"/>
      <c r="YK6315" s="68"/>
      <c r="YL6315" s="68"/>
      <c r="YM6315" s="68"/>
      <c r="YN6315" s="68"/>
      <c r="YO6315" s="68"/>
      <c r="YP6315" s="68"/>
      <c r="YQ6315" s="68"/>
      <c r="YR6315" s="68"/>
      <c r="YS6315" s="68"/>
      <c r="YT6315" s="68"/>
      <c r="YU6315" s="68"/>
      <c r="YV6315" s="68"/>
      <c r="YW6315" s="68"/>
      <c r="YX6315" s="68">
        <v>0.98851266179795405</v>
      </c>
      <c r="YY6315" s="68"/>
      <c r="YZ6315" s="68"/>
      <c r="ZA6315" s="68"/>
      <c r="ZB6315" s="68"/>
      <c r="ZC6315" s="68"/>
      <c r="ZD6315" s="68"/>
    </row>
    <row r="6316" spans="658:680" x14ac:dyDescent="0.25">
      <c r="YH6316" s="68"/>
      <c r="YI6316" s="68"/>
      <c r="YJ6316" s="68"/>
      <c r="YK6316" s="68"/>
      <c r="YL6316" s="68"/>
      <c r="YM6316" s="68"/>
      <c r="YN6316" s="68"/>
      <c r="YO6316" s="68"/>
      <c r="YP6316" s="68"/>
      <c r="YQ6316" s="68"/>
      <c r="YR6316" s="68"/>
      <c r="YS6316" s="68"/>
      <c r="YT6316" s="68"/>
      <c r="YU6316" s="68"/>
      <c r="YV6316" s="68"/>
      <c r="YW6316" s="68"/>
      <c r="YX6316" s="68">
        <v>0.98850118784782004</v>
      </c>
      <c r="YY6316" s="68"/>
      <c r="YZ6316" s="68"/>
      <c r="ZA6316" s="68"/>
      <c r="ZB6316" s="68"/>
      <c r="ZC6316" s="68"/>
      <c r="ZD6316" s="68"/>
    </row>
    <row r="6317" spans="658:680" x14ac:dyDescent="0.25">
      <c r="YH6317" s="68"/>
      <c r="YI6317" s="68"/>
      <c r="YJ6317" s="68"/>
      <c r="YK6317" s="68"/>
      <c r="YL6317" s="68"/>
      <c r="YM6317" s="68"/>
      <c r="YN6317" s="68"/>
      <c r="YO6317" s="68"/>
      <c r="YP6317" s="68"/>
      <c r="YQ6317" s="68"/>
      <c r="YR6317" s="68"/>
      <c r="YS6317" s="68"/>
      <c r="YT6317" s="68"/>
      <c r="YU6317" s="68"/>
      <c r="YV6317" s="68"/>
      <c r="YW6317" s="68"/>
      <c r="YX6317" s="68">
        <v>0.98849309727132895</v>
      </c>
      <c r="YY6317" s="68"/>
      <c r="YZ6317" s="68"/>
      <c r="ZA6317" s="68"/>
      <c r="ZB6317" s="68"/>
      <c r="ZC6317" s="68"/>
      <c r="ZD6317" s="68"/>
    </row>
    <row r="6318" spans="658:680" x14ac:dyDescent="0.25">
      <c r="YH6318" s="68"/>
      <c r="YI6318" s="68"/>
      <c r="YJ6318" s="68"/>
      <c r="YK6318" s="68"/>
      <c r="YL6318" s="68"/>
      <c r="YM6318" s="68"/>
      <c r="YN6318" s="68"/>
      <c r="YO6318" s="68"/>
      <c r="YP6318" s="68"/>
      <c r="YQ6318" s="68"/>
      <c r="YR6318" s="68"/>
      <c r="YS6318" s="68"/>
      <c r="YT6318" s="68"/>
      <c r="YU6318" s="68"/>
      <c r="YV6318" s="68"/>
      <c r="YW6318" s="68"/>
      <c r="YX6318" s="68">
        <v>0.98849277738114505</v>
      </c>
      <c r="YY6318" s="68"/>
      <c r="YZ6318" s="68"/>
      <c r="ZA6318" s="68"/>
      <c r="ZB6318" s="68"/>
      <c r="ZC6318" s="68"/>
      <c r="ZD6318" s="68"/>
    </row>
    <row r="6319" spans="658:680" x14ac:dyDescent="0.25">
      <c r="YH6319" s="68"/>
      <c r="YI6319" s="68"/>
      <c r="YJ6319" s="68"/>
      <c r="YK6319" s="68"/>
      <c r="YL6319" s="68"/>
      <c r="YM6319" s="68"/>
      <c r="YN6319" s="68"/>
      <c r="YO6319" s="68"/>
      <c r="YP6319" s="68"/>
      <c r="YQ6319" s="68"/>
      <c r="YR6319" s="68"/>
      <c r="YS6319" s="68"/>
      <c r="YT6319" s="68"/>
      <c r="YU6319" s="68"/>
      <c r="YV6319" s="68"/>
      <c r="YW6319" s="68"/>
      <c r="YX6319" s="68">
        <v>0.98849005829514003</v>
      </c>
      <c r="YY6319" s="68"/>
      <c r="YZ6319" s="68"/>
      <c r="ZA6319" s="68"/>
      <c r="ZB6319" s="68"/>
      <c r="ZC6319" s="68"/>
      <c r="ZD6319" s="68"/>
    </row>
    <row r="6320" spans="658:680" x14ac:dyDescent="0.25">
      <c r="YH6320" s="68"/>
      <c r="YI6320" s="68"/>
      <c r="YJ6320" s="68"/>
      <c r="YK6320" s="68"/>
      <c r="YL6320" s="68"/>
      <c r="YM6320" s="68"/>
      <c r="YN6320" s="68"/>
      <c r="YO6320" s="68"/>
      <c r="YP6320" s="68"/>
      <c r="YQ6320" s="68"/>
      <c r="YR6320" s="68"/>
      <c r="YS6320" s="68"/>
      <c r="YT6320" s="68"/>
      <c r="YU6320" s="68"/>
      <c r="YV6320" s="68"/>
      <c r="YW6320" s="68"/>
      <c r="YX6320" s="68">
        <v>0.98846145326510704</v>
      </c>
      <c r="YY6320" s="68"/>
      <c r="YZ6320" s="68"/>
      <c r="ZA6320" s="68"/>
      <c r="ZB6320" s="68"/>
      <c r="ZC6320" s="68"/>
      <c r="ZD6320" s="68"/>
    </row>
    <row r="6321" spans="658:680" x14ac:dyDescent="0.25">
      <c r="YH6321" s="68"/>
      <c r="YI6321" s="68"/>
      <c r="YJ6321" s="68"/>
      <c r="YK6321" s="68"/>
      <c r="YL6321" s="68"/>
      <c r="YM6321" s="68"/>
      <c r="YN6321" s="68"/>
      <c r="YO6321" s="68"/>
      <c r="YP6321" s="68"/>
      <c r="YQ6321" s="68"/>
      <c r="YR6321" s="68"/>
      <c r="YS6321" s="68"/>
      <c r="YT6321" s="68"/>
      <c r="YU6321" s="68"/>
      <c r="YV6321" s="68"/>
      <c r="YW6321" s="68"/>
      <c r="YX6321" s="68">
        <v>0.98845973130795906</v>
      </c>
      <c r="YY6321" s="68"/>
      <c r="YZ6321" s="68"/>
      <c r="ZA6321" s="68"/>
      <c r="ZB6321" s="68"/>
      <c r="ZC6321" s="68"/>
      <c r="ZD6321" s="68"/>
    </row>
    <row r="6322" spans="658:680" x14ac:dyDescent="0.25">
      <c r="YH6322" s="68"/>
      <c r="YI6322" s="68"/>
      <c r="YJ6322" s="68"/>
      <c r="YK6322" s="68"/>
      <c r="YL6322" s="68"/>
      <c r="YM6322" s="68"/>
      <c r="YN6322" s="68"/>
      <c r="YO6322" s="68"/>
      <c r="YP6322" s="68"/>
      <c r="YQ6322" s="68"/>
      <c r="YR6322" s="68"/>
      <c r="YS6322" s="68"/>
      <c r="YT6322" s="68"/>
      <c r="YU6322" s="68"/>
      <c r="YV6322" s="68"/>
      <c r="YW6322" s="68"/>
      <c r="YX6322" s="68">
        <v>0.98845833581091003</v>
      </c>
      <c r="YY6322" s="68"/>
      <c r="YZ6322" s="68"/>
      <c r="ZA6322" s="68"/>
      <c r="ZB6322" s="68"/>
      <c r="ZC6322" s="68"/>
      <c r="ZD6322" s="68"/>
    </row>
    <row r="6323" spans="658:680" x14ac:dyDescent="0.25">
      <c r="YH6323" s="68"/>
      <c r="YI6323" s="68"/>
      <c r="YJ6323" s="68"/>
      <c r="YK6323" s="68"/>
      <c r="YL6323" s="68"/>
      <c r="YM6323" s="68"/>
      <c r="YN6323" s="68"/>
      <c r="YO6323" s="68"/>
      <c r="YP6323" s="68"/>
      <c r="YQ6323" s="68"/>
      <c r="YR6323" s="68"/>
      <c r="YS6323" s="68"/>
      <c r="YT6323" s="68"/>
      <c r="YU6323" s="68"/>
      <c r="YV6323" s="68"/>
      <c r="YW6323" s="68"/>
      <c r="YX6323" s="68">
        <v>0.98843801064888503</v>
      </c>
      <c r="YY6323" s="68"/>
      <c r="YZ6323" s="68"/>
      <c r="ZA6323" s="68"/>
      <c r="ZB6323" s="68"/>
      <c r="ZC6323" s="68"/>
      <c r="ZD6323" s="68"/>
    </row>
    <row r="6324" spans="658:680" x14ac:dyDescent="0.25">
      <c r="YH6324" s="68"/>
      <c r="YI6324" s="68"/>
      <c r="YJ6324" s="68"/>
      <c r="YK6324" s="68"/>
      <c r="YL6324" s="68"/>
      <c r="YM6324" s="68"/>
      <c r="YN6324" s="68"/>
      <c r="YO6324" s="68"/>
      <c r="YP6324" s="68"/>
      <c r="YQ6324" s="68"/>
      <c r="YR6324" s="68"/>
      <c r="YS6324" s="68"/>
      <c r="YT6324" s="68"/>
      <c r="YU6324" s="68"/>
      <c r="YV6324" s="68"/>
      <c r="YW6324" s="68"/>
      <c r="YX6324" s="68">
        <v>0.98843605624544095</v>
      </c>
      <c r="YY6324" s="68"/>
      <c r="YZ6324" s="68"/>
      <c r="ZA6324" s="68"/>
      <c r="ZB6324" s="68"/>
      <c r="ZC6324" s="68"/>
      <c r="ZD6324" s="68"/>
    </row>
    <row r="6325" spans="658:680" x14ac:dyDescent="0.25">
      <c r="YH6325" s="68"/>
      <c r="YI6325" s="68"/>
      <c r="YJ6325" s="68"/>
      <c r="YK6325" s="68"/>
      <c r="YL6325" s="68"/>
      <c r="YM6325" s="68"/>
      <c r="YN6325" s="68"/>
      <c r="YO6325" s="68"/>
      <c r="YP6325" s="68"/>
      <c r="YQ6325" s="68"/>
      <c r="YR6325" s="68"/>
      <c r="YS6325" s="68"/>
      <c r="YT6325" s="68"/>
      <c r="YU6325" s="68"/>
      <c r="YV6325" s="68"/>
      <c r="YW6325" s="68"/>
      <c r="YX6325" s="68">
        <v>0.98841649956394795</v>
      </c>
      <c r="YY6325" s="68"/>
      <c r="YZ6325" s="68"/>
      <c r="ZA6325" s="68"/>
      <c r="ZB6325" s="68"/>
      <c r="ZC6325" s="68"/>
      <c r="ZD6325" s="68"/>
    </row>
    <row r="6326" spans="658:680" x14ac:dyDescent="0.25">
      <c r="YH6326" s="68"/>
      <c r="YI6326" s="68"/>
      <c r="YJ6326" s="68"/>
      <c r="YK6326" s="68"/>
      <c r="YL6326" s="68"/>
      <c r="YM6326" s="68"/>
      <c r="YN6326" s="68"/>
      <c r="YO6326" s="68"/>
      <c r="YP6326" s="68"/>
      <c r="YQ6326" s="68"/>
      <c r="YR6326" s="68"/>
      <c r="YS6326" s="68"/>
      <c r="YT6326" s="68"/>
      <c r="YU6326" s="68"/>
      <c r="YV6326" s="68"/>
      <c r="YW6326" s="68"/>
      <c r="YX6326" s="68">
        <v>0.98841402799502298</v>
      </c>
      <c r="YY6326" s="68"/>
      <c r="YZ6326" s="68"/>
      <c r="ZA6326" s="68"/>
      <c r="ZB6326" s="68"/>
      <c r="ZC6326" s="68"/>
      <c r="ZD6326" s="68"/>
    </row>
    <row r="6327" spans="658:680" x14ac:dyDescent="0.25">
      <c r="YH6327" s="68"/>
      <c r="YI6327" s="68"/>
      <c r="YJ6327" s="68"/>
      <c r="YK6327" s="68"/>
      <c r="YL6327" s="68"/>
      <c r="YM6327" s="68"/>
      <c r="YN6327" s="68"/>
      <c r="YO6327" s="68"/>
      <c r="YP6327" s="68"/>
      <c r="YQ6327" s="68"/>
      <c r="YR6327" s="68"/>
      <c r="YS6327" s="68"/>
      <c r="YT6327" s="68"/>
      <c r="YU6327" s="68"/>
      <c r="YV6327" s="68"/>
      <c r="YW6327" s="68"/>
      <c r="YX6327" s="68">
        <v>0.98841331437040902</v>
      </c>
      <c r="YY6327" s="68"/>
      <c r="YZ6327" s="68"/>
      <c r="ZA6327" s="68"/>
      <c r="ZB6327" s="68"/>
      <c r="ZC6327" s="68"/>
      <c r="ZD6327" s="68"/>
    </row>
    <row r="6328" spans="658:680" x14ac:dyDescent="0.25">
      <c r="YH6328" s="68"/>
      <c r="YI6328" s="68"/>
      <c r="YJ6328" s="68"/>
      <c r="YK6328" s="68"/>
      <c r="YL6328" s="68"/>
      <c r="YM6328" s="68"/>
      <c r="YN6328" s="68"/>
      <c r="YO6328" s="68"/>
      <c r="YP6328" s="68"/>
      <c r="YQ6328" s="68"/>
      <c r="YR6328" s="68"/>
      <c r="YS6328" s="68"/>
      <c r="YT6328" s="68"/>
      <c r="YU6328" s="68"/>
      <c r="YV6328" s="68"/>
      <c r="YW6328" s="68"/>
      <c r="YX6328" s="68">
        <v>0.988407845009175</v>
      </c>
      <c r="YY6328" s="68"/>
      <c r="YZ6328" s="68"/>
      <c r="ZA6328" s="68"/>
      <c r="ZB6328" s="68"/>
      <c r="ZC6328" s="68"/>
      <c r="ZD6328" s="68"/>
    </row>
    <row r="6329" spans="658:680" x14ac:dyDescent="0.25">
      <c r="YH6329" s="68"/>
      <c r="YI6329" s="68"/>
      <c r="YJ6329" s="68"/>
      <c r="YK6329" s="68"/>
      <c r="YL6329" s="68"/>
      <c r="YM6329" s="68"/>
      <c r="YN6329" s="68"/>
      <c r="YO6329" s="68"/>
      <c r="YP6329" s="68"/>
      <c r="YQ6329" s="68"/>
      <c r="YR6329" s="68"/>
      <c r="YS6329" s="68"/>
      <c r="YT6329" s="68"/>
      <c r="YU6329" s="68"/>
      <c r="YV6329" s="68"/>
      <c r="YW6329" s="68"/>
      <c r="YX6329" s="68">
        <v>0.98839538932770199</v>
      </c>
      <c r="YY6329" s="68"/>
      <c r="YZ6329" s="68"/>
      <c r="ZA6329" s="68"/>
      <c r="ZB6329" s="68"/>
      <c r="ZC6329" s="68"/>
      <c r="ZD6329" s="68"/>
    </row>
    <row r="6330" spans="658:680" x14ac:dyDescent="0.25">
      <c r="YH6330" s="68"/>
      <c r="YI6330" s="68"/>
      <c r="YJ6330" s="68"/>
      <c r="YK6330" s="68"/>
      <c r="YL6330" s="68"/>
      <c r="YM6330" s="68"/>
      <c r="YN6330" s="68"/>
      <c r="YO6330" s="68"/>
      <c r="YP6330" s="68"/>
      <c r="YQ6330" s="68"/>
      <c r="YR6330" s="68"/>
      <c r="YS6330" s="68"/>
      <c r="YT6330" s="68"/>
      <c r="YU6330" s="68"/>
      <c r="YV6330" s="68"/>
      <c r="YW6330" s="68"/>
      <c r="YX6330" s="68">
        <v>0.988370788784806</v>
      </c>
      <c r="YY6330" s="68"/>
      <c r="YZ6330" s="68"/>
      <c r="ZA6330" s="68"/>
      <c r="ZB6330" s="68"/>
      <c r="ZC6330" s="68"/>
      <c r="ZD6330" s="68"/>
    </row>
    <row r="6331" spans="658:680" x14ac:dyDescent="0.25">
      <c r="YH6331" s="68"/>
      <c r="YI6331" s="68"/>
      <c r="YJ6331" s="68"/>
      <c r="YK6331" s="68"/>
      <c r="YL6331" s="68"/>
      <c r="YM6331" s="68"/>
      <c r="YN6331" s="68"/>
      <c r="YO6331" s="68"/>
      <c r="YP6331" s="68"/>
      <c r="YQ6331" s="68"/>
      <c r="YR6331" s="68"/>
      <c r="YS6331" s="68"/>
      <c r="YT6331" s="68"/>
      <c r="YU6331" s="68"/>
      <c r="YV6331" s="68"/>
      <c r="YW6331" s="68"/>
      <c r="YX6331" s="68">
        <v>0.98836918836646903</v>
      </c>
      <c r="YY6331" s="68"/>
      <c r="YZ6331" s="68"/>
      <c r="ZA6331" s="68"/>
      <c r="ZB6331" s="68"/>
      <c r="ZC6331" s="68"/>
      <c r="ZD6331" s="68"/>
    </row>
    <row r="6332" spans="658:680" x14ac:dyDescent="0.25">
      <c r="YH6332" s="68"/>
      <c r="YI6332" s="68"/>
      <c r="YJ6332" s="68"/>
      <c r="YK6332" s="68"/>
      <c r="YL6332" s="68"/>
      <c r="YM6332" s="68"/>
      <c r="YN6332" s="68"/>
      <c r="YO6332" s="68"/>
      <c r="YP6332" s="68"/>
      <c r="YQ6332" s="68"/>
      <c r="YR6332" s="68"/>
      <c r="YS6332" s="68"/>
      <c r="YT6332" s="68"/>
      <c r="YU6332" s="68"/>
      <c r="YV6332" s="68"/>
      <c r="YW6332" s="68"/>
      <c r="YX6332" s="68">
        <v>0.98835422732804301</v>
      </c>
      <c r="YY6332" s="68"/>
      <c r="YZ6332" s="68"/>
      <c r="ZA6332" s="68"/>
      <c r="ZB6332" s="68"/>
      <c r="ZC6332" s="68"/>
      <c r="ZD6332" s="68"/>
    </row>
    <row r="6333" spans="658:680" x14ac:dyDescent="0.25">
      <c r="YH6333" s="68"/>
      <c r="YI6333" s="68"/>
      <c r="YJ6333" s="68"/>
      <c r="YK6333" s="68"/>
      <c r="YL6333" s="68"/>
      <c r="YM6333" s="68"/>
      <c r="YN6333" s="68"/>
      <c r="YO6333" s="68"/>
      <c r="YP6333" s="68"/>
      <c r="YQ6333" s="68"/>
      <c r="YR6333" s="68"/>
      <c r="YS6333" s="68"/>
      <c r="YT6333" s="68"/>
      <c r="YU6333" s="68"/>
      <c r="YV6333" s="68"/>
      <c r="YW6333" s="68"/>
      <c r="YX6333" s="68">
        <v>0.98834368030923503</v>
      </c>
      <c r="YY6333" s="68"/>
      <c r="YZ6333" s="68"/>
      <c r="ZA6333" s="68"/>
      <c r="ZB6333" s="68"/>
      <c r="ZC6333" s="68"/>
      <c r="ZD6333" s="68"/>
    </row>
    <row r="6334" spans="658:680" x14ac:dyDescent="0.25">
      <c r="YH6334" s="68"/>
      <c r="YI6334" s="68"/>
      <c r="YJ6334" s="68"/>
      <c r="YK6334" s="68"/>
      <c r="YL6334" s="68"/>
      <c r="YM6334" s="68"/>
      <c r="YN6334" s="68"/>
      <c r="YO6334" s="68"/>
      <c r="YP6334" s="68"/>
      <c r="YQ6334" s="68"/>
      <c r="YR6334" s="68"/>
      <c r="YS6334" s="68"/>
      <c r="YT6334" s="68"/>
      <c r="YU6334" s="68"/>
      <c r="YV6334" s="68"/>
      <c r="YW6334" s="68"/>
      <c r="YX6334" s="68">
        <v>0.98834116495477997</v>
      </c>
      <c r="YY6334" s="68"/>
      <c r="YZ6334" s="68"/>
      <c r="ZA6334" s="68"/>
      <c r="ZB6334" s="68"/>
      <c r="ZC6334" s="68"/>
      <c r="ZD6334" s="68"/>
    </row>
    <row r="6335" spans="658:680" x14ac:dyDescent="0.25">
      <c r="YH6335" s="68"/>
      <c r="YI6335" s="68"/>
      <c r="YJ6335" s="68"/>
      <c r="YK6335" s="68"/>
      <c r="YL6335" s="68"/>
      <c r="YM6335" s="68"/>
      <c r="YN6335" s="68"/>
      <c r="YO6335" s="68"/>
      <c r="YP6335" s="68"/>
      <c r="YQ6335" s="68"/>
      <c r="YR6335" s="68"/>
      <c r="YS6335" s="68"/>
      <c r="YT6335" s="68"/>
      <c r="YU6335" s="68"/>
      <c r="YV6335" s="68"/>
      <c r="YW6335" s="68"/>
      <c r="YX6335" s="68">
        <v>0.98833892153708602</v>
      </c>
      <c r="YY6335" s="68"/>
      <c r="YZ6335" s="68"/>
      <c r="ZA6335" s="68"/>
      <c r="ZB6335" s="68"/>
      <c r="ZC6335" s="68"/>
      <c r="ZD6335" s="68"/>
    </row>
    <row r="6336" spans="658:680" x14ac:dyDescent="0.25">
      <c r="YH6336" s="68"/>
      <c r="YI6336" s="68"/>
      <c r="YJ6336" s="68"/>
      <c r="YK6336" s="68"/>
      <c r="YL6336" s="68"/>
      <c r="YM6336" s="68"/>
      <c r="YN6336" s="68"/>
      <c r="YO6336" s="68"/>
      <c r="YP6336" s="68"/>
      <c r="YQ6336" s="68"/>
      <c r="YR6336" s="68"/>
      <c r="YS6336" s="68"/>
      <c r="YT6336" s="68"/>
      <c r="YU6336" s="68"/>
      <c r="YV6336" s="68"/>
      <c r="YW6336" s="68"/>
      <c r="YX6336" s="68">
        <v>0.98833308313894896</v>
      </c>
      <c r="YY6336" s="68"/>
      <c r="YZ6336" s="68"/>
      <c r="ZA6336" s="68"/>
      <c r="ZB6336" s="68"/>
      <c r="ZC6336" s="68"/>
      <c r="ZD6336" s="68"/>
    </row>
    <row r="6337" spans="658:680" x14ac:dyDescent="0.25">
      <c r="YH6337" s="68"/>
      <c r="YI6337" s="68"/>
      <c r="YJ6337" s="68"/>
      <c r="YK6337" s="68"/>
      <c r="YL6337" s="68"/>
      <c r="YM6337" s="68"/>
      <c r="YN6337" s="68"/>
      <c r="YO6337" s="68"/>
      <c r="YP6337" s="68"/>
      <c r="YQ6337" s="68"/>
      <c r="YR6337" s="68"/>
      <c r="YS6337" s="68"/>
      <c r="YT6337" s="68"/>
      <c r="YU6337" s="68"/>
      <c r="YV6337" s="68"/>
      <c r="YW6337" s="68"/>
      <c r="YX6337" s="68">
        <v>0.98832885905212597</v>
      </c>
      <c r="YY6337" s="68"/>
      <c r="YZ6337" s="68"/>
      <c r="ZA6337" s="68"/>
      <c r="ZB6337" s="68"/>
      <c r="ZC6337" s="68"/>
      <c r="ZD6337" s="68"/>
    </row>
    <row r="6338" spans="658:680" x14ac:dyDescent="0.25">
      <c r="YH6338" s="68"/>
      <c r="YI6338" s="68"/>
      <c r="YJ6338" s="68"/>
      <c r="YK6338" s="68"/>
      <c r="YL6338" s="68"/>
      <c r="YM6338" s="68"/>
      <c r="YN6338" s="68"/>
      <c r="YO6338" s="68"/>
      <c r="YP6338" s="68"/>
      <c r="YQ6338" s="68"/>
      <c r="YR6338" s="68"/>
      <c r="YS6338" s="68"/>
      <c r="YT6338" s="68"/>
      <c r="YU6338" s="68"/>
      <c r="YV6338" s="68"/>
      <c r="YW6338" s="68"/>
      <c r="YX6338" s="68">
        <v>0.98831498803553597</v>
      </c>
      <c r="YY6338" s="68"/>
      <c r="YZ6338" s="68"/>
      <c r="ZA6338" s="68"/>
      <c r="ZB6338" s="68"/>
      <c r="ZC6338" s="68"/>
      <c r="ZD6338" s="68"/>
    </row>
    <row r="6339" spans="658:680" x14ac:dyDescent="0.25">
      <c r="YH6339" s="68"/>
      <c r="YI6339" s="68"/>
      <c r="YJ6339" s="68"/>
      <c r="YK6339" s="68"/>
      <c r="YL6339" s="68"/>
      <c r="YM6339" s="68"/>
      <c r="YN6339" s="68"/>
      <c r="YO6339" s="68"/>
      <c r="YP6339" s="68"/>
      <c r="YQ6339" s="68"/>
      <c r="YR6339" s="68"/>
      <c r="YS6339" s="68"/>
      <c r="YT6339" s="68"/>
      <c r="YU6339" s="68"/>
      <c r="YV6339" s="68"/>
      <c r="YW6339" s="68"/>
      <c r="YX6339" s="68">
        <v>0.98830605232091295</v>
      </c>
      <c r="YY6339" s="68"/>
      <c r="YZ6339" s="68"/>
      <c r="ZA6339" s="68"/>
      <c r="ZB6339" s="68"/>
      <c r="ZC6339" s="68"/>
      <c r="ZD6339" s="68"/>
    </row>
    <row r="6340" spans="658:680" x14ac:dyDescent="0.25">
      <c r="YH6340" s="68"/>
      <c r="YI6340" s="68"/>
      <c r="YJ6340" s="68"/>
      <c r="YK6340" s="68"/>
      <c r="YL6340" s="68"/>
      <c r="YM6340" s="68"/>
      <c r="YN6340" s="68"/>
      <c r="YO6340" s="68"/>
      <c r="YP6340" s="68"/>
      <c r="YQ6340" s="68"/>
      <c r="YR6340" s="68"/>
      <c r="YS6340" s="68"/>
      <c r="YT6340" s="68"/>
      <c r="YU6340" s="68"/>
      <c r="YV6340" s="68"/>
      <c r="YW6340" s="68"/>
      <c r="YX6340" s="68">
        <v>0.98828947217586405</v>
      </c>
      <c r="YY6340" s="68"/>
      <c r="YZ6340" s="68"/>
      <c r="ZA6340" s="68"/>
      <c r="ZB6340" s="68"/>
      <c r="ZC6340" s="68"/>
      <c r="ZD6340" s="68"/>
    </row>
    <row r="6341" spans="658:680" x14ac:dyDescent="0.25">
      <c r="YH6341" s="68"/>
      <c r="YI6341" s="68"/>
      <c r="YJ6341" s="68"/>
      <c r="YK6341" s="68"/>
      <c r="YL6341" s="68"/>
      <c r="YM6341" s="68"/>
      <c r="YN6341" s="68"/>
      <c r="YO6341" s="68"/>
      <c r="YP6341" s="68"/>
      <c r="YQ6341" s="68"/>
      <c r="YR6341" s="68"/>
      <c r="YS6341" s="68"/>
      <c r="YT6341" s="68"/>
      <c r="YU6341" s="68"/>
      <c r="YV6341" s="68"/>
      <c r="YW6341" s="68"/>
      <c r="YX6341" s="68">
        <v>0.98828408348700703</v>
      </c>
      <c r="YY6341" s="68"/>
      <c r="YZ6341" s="68"/>
      <c r="ZA6341" s="68"/>
      <c r="ZB6341" s="68"/>
      <c r="ZC6341" s="68"/>
      <c r="ZD6341" s="68"/>
    </row>
    <row r="6342" spans="658:680" x14ac:dyDescent="0.25">
      <c r="YH6342" s="68"/>
      <c r="YI6342" s="68"/>
      <c r="YJ6342" s="68"/>
      <c r="YK6342" s="68"/>
      <c r="YL6342" s="68"/>
      <c r="YM6342" s="68"/>
      <c r="YN6342" s="68"/>
      <c r="YO6342" s="68"/>
      <c r="YP6342" s="68"/>
      <c r="YQ6342" s="68"/>
      <c r="YR6342" s="68"/>
      <c r="YS6342" s="68"/>
      <c r="YT6342" s="68"/>
      <c r="YU6342" s="68"/>
      <c r="YV6342" s="68"/>
      <c r="YW6342" s="68"/>
      <c r="YX6342" s="68">
        <v>0.98827551835531202</v>
      </c>
      <c r="YY6342" s="68"/>
      <c r="YZ6342" s="68"/>
      <c r="ZA6342" s="68"/>
      <c r="ZB6342" s="68"/>
      <c r="ZC6342" s="68"/>
      <c r="ZD6342" s="68"/>
    </row>
    <row r="6343" spans="658:680" x14ac:dyDescent="0.25">
      <c r="YH6343" s="68"/>
      <c r="YI6343" s="68"/>
      <c r="YJ6343" s="68"/>
      <c r="YK6343" s="68"/>
      <c r="YL6343" s="68"/>
      <c r="YM6343" s="68"/>
      <c r="YN6343" s="68"/>
      <c r="YO6343" s="68"/>
      <c r="YP6343" s="68"/>
      <c r="YQ6343" s="68"/>
      <c r="YR6343" s="68"/>
      <c r="YS6343" s="68"/>
      <c r="YT6343" s="68"/>
      <c r="YU6343" s="68"/>
      <c r="YV6343" s="68"/>
      <c r="YW6343" s="68"/>
      <c r="YX6343" s="68">
        <v>0.98827159556313005</v>
      </c>
      <c r="YY6343" s="68"/>
      <c r="YZ6343" s="68"/>
      <c r="ZA6343" s="68"/>
      <c r="ZB6343" s="68"/>
      <c r="ZC6343" s="68"/>
      <c r="ZD6343" s="68"/>
    </row>
    <row r="6344" spans="658:680" x14ac:dyDescent="0.25">
      <c r="YH6344" s="68"/>
      <c r="YI6344" s="68"/>
      <c r="YJ6344" s="68"/>
      <c r="YK6344" s="68"/>
      <c r="YL6344" s="68"/>
      <c r="YM6344" s="68"/>
      <c r="YN6344" s="68"/>
      <c r="YO6344" s="68"/>
      <c r="YP6344" s="68"/>
      <c r="YQ6344" s="68"/>
      <c r="YR6344" s="68"/>
      <c r="YS6344" s="68"/>
      <c r="YT6344" s="68"/>
      <c r="YU6344" s="68"/>
      <c r="YV6344" s="68"/>
      <c r="YW6344" s="68"/>
      <c r="YX6344" s="68">
        <v>0.98826157184582897</v>
      </c>
      <c r="YY6344" s="68"/>
      <c r="YZ6344" s="68"/>
      <c r="ZA6344" s="68"/>
      <c r="ZB6344" s="68"/>
      <c r="ZC6344" s="68"/>
      <c r="ZD6344" s="68"/>
    </row>
    <row r="6345" spans="658:680" x14ac:dyDescent="0.25">
      <c r="YH6345" s="68"/>
      <c r="YI6345" s="68"/>
      <c r="YJ6345" s="68"/>
      <c r="YK6345" s="68"/>
      <c r="YL6345" s="68"/>
      <c r="YM6345" s="68"/>
      <c r="YN6345" s="68"/>
      <c r="YO6345" s="68"/>
      <c r="YP6345" s="68"/>
      <c r="YQ6345" s="68"/>
      <c r="YR6345" s="68"/>
      <c r="YS6345" s="68"/>
      <c r="YT6345" s="68"/>
      <c r="YU6345" s="68"/>
      <c r="YV6345" s="68"/>
      <c r="YW6345" s="68"/>
      <c r="YX6345" s="68">
        <v>0.98825255148479596</v>
      </c>
      <c r="YY6345" s="68"/>
      <c r="YZ6345" s="68"/>
      <c r="ZA6345" s="68"/>
      <c r="ZB6345" s="68"/>
      <c r="ZC6345" s="68"/>
      <c r="ZD6345" s="68"/>
    </row>
    <row r="6346" spans="658:680" x14ac:dyDescent="0.25">
      <c r="YH6346" s="68"/>
      <c r="YI6346" s="68"/>
      <c r="YJ6346" s="68"/>
      <c r="YK6346" s="68"/>
      <c r="YL6346" s="68"/>
      <c r="YM6346" s="68"/>
      <c r="YN6346" s="68"/>
      <c r="YO6346" s="68"/>
      <c r="YP6346" s="68"/>
      <c r="YQ6346" s="68"/>
      <c r="YR6346" s="68"/>
      <c r="YS6346" s="68"/>
      <c r="YT6346" s="68"/>
      <c r="YU6346" s="68"/>
      <c r="YV6346" s="68"/>
      <c r="YW6346" s="68"/>
      <c r="YX6346" s="68">
        <v>0.98824953826672102</v>
      </c>
      <c r="YY6346" s="68"/>
      <c r="YZ6346" s="68"/>
      <c r="ZA6346" s="68"/>
      <c r="ZB6346" s="68"/>
      <c r="ZC6346" s="68"/>
      <c r="ZD6346" s="68"/>
    </row>
    <row r="6347" spans="658:680" x14ac:dyDescent="0.25">
      <c r="YH6347" s="68"/>
      <c r="YI6347" s="68"/>
      <c r="YJ6347" s="68"/>
      <c r="YK6347" s="68"/>
      <c r="YL6347" s="68"/>
      <c r="YM6347" s="68"/>
      <c r="YN6347" s="68"/>
      <c r="YO6347" s="68"/>
      <c r="YP6347" s="68"/>
      <c r="YQ6347" s="68"/>
      <c r="YR6347" s="68"/>
      <c r="YS6347" s="68"/>
      <c r="YT6347" s="68"/>
      <c r="YU6347" s="68"/>
      <c r="YV6347" s="68"/>
      <c r="YW6347" s="68"/>
      <c r="YX6347" s="68">
        <v>0.98824792558631602</v>
      </c>
      <c r="YY6347" s="68"/>
      <c r="YZ6347" s="68"/>
      <c r="ZA6347" s="68"/>
      <c r="ZB6347" s="68"/>
      <c r="ZC6347" s="68"/>
      <c r="ZD6347" s="68"/>
    </row>
    <row r="6348" spans="658:680" x14ac:dyDescent="0.25">
      <c r="YH6348" s="68"/>
      <c r="YI6348" s="68"/>
      <c r="YJ6348" s="68"/>
      <c r="YK6348" s="68"/>
      <c r="YL6348" s="68"/>
      <c r="YM6348" s="68"/>
      <c r="YN6348" s="68"/>
      <c r="YO6348" s="68"/>
      <c r="YP6348" s="68"/>
      <c r="YQ6348" s="68"/>
      <c r="YR6348" s="68"/>
      <c r="YS6348" s="68"/>
      <c r="YT6348" s="68"/>
      <c r="YU6348" s="68"/>
      <c r="YV6348" s="68"/>
      <c r="YW6348" s="68"/>
      <c r="YX6348" s="68">
        <v>0.988243593806999</v>
      </c>
      <c r="YY6348" s="68"/>
      <c r="YZ6348" s="68"/>
      <c r="ZA6348" s="68"/>
      <c r="ZB6348" s="68"/>
      <c r="ZC6348" s="68"/>
      <c r="ZD6348" s="68"/>
    </row>
    <row r="6349" spans="658:680" x14ac:dyDescent="0.25">
      <c r="YH6349" s="68"/>
      <c r="YI6349" s="68"/>
      <c r="YJ6349" s="68"/>
      <c r="YK6349" s="68"/>
      <c r="YL6349" s="68"/>
      <c r="YM6349" s="68"/>
      <c r="YN6349" s="68"/>
      <c r="YO6349" s="68"/>
      <c r="YP6349" s="68"/>
      <c r="YQ6349" s="68"/>
      <c r="YR6349" s="68"/>
      <c r="YS6349" s="68"/>
      <c r="YT6349" s="68"/>
      <c r="YU6349" s="68"/>
      <c r="YV6349" s="68"/>
      <c r="YW6349" s="68"/>
      <c r="YX6349" s="68">
        <v>0.98823685655801297</v>
      </c>
      <c r="YY6349" s="68"/>
      <c r="YZ6349" s="68"/>
      <c r="ZA6349" s="68"/>
      <c r="ZB6349" s="68"/>
      <c r="ZC6349" s="68"/>
      <c r="ZD6349" s="68"/>
    </row>
    <row r="6350" spans="658:680" x14ac:dyDescent="0.25">
      <c r="YH6350" s="68"/>
      <c r="YI6350" s="68"/>
      <c r="YJ6350" s="68"/>
      <c r="YK6350" s="68"/>
      <c r="YL6350" s="68"/>
      <c r="YM6350" s="68"/>
      <c r="YN6350" s="68"/>
      <c r="YO6350" s="68"/>
      <c r="YP6350" s="68"/>
      <c r="YQ6350" s="68"/>
      <c r="YR6350" s="68"/>
      <c r="YS6350" s="68"/>
      <c r="YT6350" s="68"/>
      <c r="YU6350" s="68"/>
      <c r="YV6350" s="68"/>
      <c r="YW6350" s="68"/>
      <c r="YX6350" s="68">
        <v>0.98823365263777996</v>
      </c>
      <c r="YY6350" s="68"/>
      <c r="YZ6350" s="68"/>
      <c r="ZA6350" s="68"/>
      <c r="ZB6350" s="68"/>
      <c r="ZC6350" s="68"/>
      <c r="ZD6350" s="68"/>
    </row>
    <row r="6351" spans="658:680" x14ac:dyDescent="0.25">
      <c r="YH6351" s="68"/>
      <c r="YI6351" s="68"/>
      <c r="YJ6351" s="68"/>
      <c r="YK6351" s="68"/>
      <c r="YL6351" s="68"/>
      <c r="YM6351" s="68"/>
      <c r="YN6351" s="68"/>
      <c r="YO6351" s="68"/>
      <c r="YP6351" s="68"/>
      <c r="YQ6351" s="68"/>
      <c r="YR6351" s="68"/>
      <c r="YS6351" s="68"/>
      <c r="YT6351" s="68"/>
      <c r="YU6351" s="68"/>
      <c r="YV6351" s="68"/>
      <c r="YW6351" s="68"/>
      <c r="YX6351" s="68">
        <v>0.98823013666728798</v>
      </c>
      <c r="YY6351" s="68"/>
      <c r="YZ6351" s="68"/>
      <c r="ZA6351" s="68"/>
      <c r="ZB6351" s="68"/>
      <c r="ZC6351" s="68"/>
      <c r="ZD6351" s="68"/>
    </row>
    <row r="6352" spans="658:680" x14ac:dyDescent="0.25">
      <c r="YH6352" s="68"/>
      <c r="YI6352" s="68"/>
      <c r="YJ6352" s="68"/>
      <c r="YK6352" s="68"/>
      <c r="YL6352" s="68"/>
      <c r="YM6352" s="68"/>
      <c r="YN6352" s="68"/>
      <c r="YO6352" s="68"/>
      <c r="YP6352" s="68"/>
      <c r="YQ6352" s="68"/>
      <c r="YR6352" s="68"/>
      <c r="YS6352" s="68"/>
      <c r="YT6352" s="68"/>
      <c r="YU6352" s="68"/>
      <c r="YV6352" s="68"/>
      <c r="YW6352" s="68"/>
      <c r="YX6352" s="68">
        <v>0.98822158614776801</v>
      </c>
      <c r="YY6352" s="68"/>
      <c r="YZ6352" s="68"/>
      <c r="ZA6352" s="68"/>
      <c r="ZB6352" s="68"/>
      <c r="ZC6352" s="68"/>
      <c r="ZD6352" s="68"/>
    </row>
    <row r="6353" spans="658:680" x14ac:dyDescent="0.25">
      <c r="YH6353" s="68"/>
      <c r="YI6353" s="68"/>
      <c r="YJ6353" s="68"/>
      <c r="YK6353" s="68"/>
      <c r="YL6353" s="68"/>
      <c r="YM6353" s="68"/>
      <c r="YN6353" s="68"/>
      <c r="YO6353" s="68"/>
      <c r="YP6353" s="68"/>
      <c r="YQ6353" s="68"/>
      <c r="YR6353" s="68"/>
      <c r="YS6353" s="68"/>
      <c r="YT6353" s="68"/>
      <c r="YU6353" s="68"/>
      <c r="YV6353" s="68"/>
      <c r="YW6353" s="68"/>
      <c r="YX6353" s="68">
        <v>0.98822117971641998</v>
      </c>
      <c r="YY6353" s="68"/>
      <c r="YZ6353" s="68"/>
      <c r="ZA6353" s="68"/>
      <c r="ZB6353" s="68"/>
      <c r="ZC6353" s="68"/>
      <c r="ZD6353" s="68"/>
    </row>
    <row r="6354" spans="658:680" x14ac:dyDescent="0.25">
      <c r="YH6354" s="68"/>
      <c r="YI6354" s="68"/>
      <c r="YJ6354" s="68"/>
      <c r="YK6354" s="68"/>
      <c r="YL6354" s="68"/>
      <c r="YM6354" s="68"/>
      <c r="YN6354" s="68"/>
      <c r="YO6354" s="68"/>
      <c r="YP6354" s="68"/>
      <c r="YQ6354" s="68"/>
      <c r="YR6354" s="68"/>
      <c r="YS6354" s="68"/>
      <c r="YT6354" s="68"/>
      <c r="YU6354" s="68"/>
      <c r="YV6354" s="68"/>
      <c r="YW6354" s="68"/>
      <c r="YX6354" s="68">
        <v>0.98822041290796603</v>
      </c>
      <c r="YY6354" s="68"/>
      <c r="YZ6354" s="68"/>
      <c r="ZA6354" s="68"/>
      <c r="ZB6354" s="68"/>
      <c r="ZC6354" s="68"/>
      <c r="ZD6354" s="68"/>
    </row>
    <row r="6355" spans="658:680" x14ac:dyDescent="0.25">
      <c r="YH6355" s="68"/>
      <c r="YI6355" s="68"/>
      <c r="YJ6355" s="68"/>
      <c r="YK6355" s="68"/>
      <c r="YL6355" s="68"/>
      <c r="YM6355" s="68"/>
      <c r="YN6355" s="68"/>
      <c r="YO6355" s="68"/>
      <c r="YP6355" s="68"/>
      <c r="YQ6355" s="68"/>
      <c r="YR6355" s="68"/>
      <c r="YS6355" s="68"/>
      <c r="YT6355" s="68"/>
      <c r="YU6355" s="68"/>
      <c r="YV6355" s="68"/>
      <c r="YW6355" s="68"/>
      <c r="YX6355" s="68">
        <v>0.98820990575175405</v>
      </c>
      <c r="YY6355" s="68"/>
      <c r="YZ6355" s="68"/>
      <c r="ZA6355" s="68"/>
      <c r="ZB6355" s="68"/>
      <c r="ZC6355" s="68"/>
      <c r="ZD6355" s="68"/>
    </row>
    <row r="6356" spans="658:680" x14ac:dyDescent="0.25">
      <c r="YH6356" s="68"/>
      <c r="YI6356" s="68"/>
      <c r="YJ6356" s="68"/>
      <c r="YK6356" s="68"/>
      <c r="YL6356" s="68"/>
      <c r="YM6356" s="68"/>
      <c r="YN6356" s="68"/>
      <c r="YO6356" s="68"/>
      <c r="YP6356" s="68"/>
      <c r="YQ6356" s="68"/>
      <c r="YR6356" s="68"/>
      <c r="YS6356" s="68"/>
      <c r="YT6356" s="68"/>
      <c r="YU6356" s="68"/>
      <c r="YV6356" s="68"/>
      <c r="YW6356" s="68"/>
      <c r="YX6356" s="68">
        <v>0.98820293163454798</v>
      </c>
      <c r="YY6356" s="68"/>
      <c r="YZ6356" s="68"/>
      <c r="ZA6356" s="68"/>
      <c r="ZB6356" s="68"/>
      <c r="ZC6356" s="68"/>
      <c r="ZD6356" s="68"/>
    </row>
    <row r="6357" spans="658:680" x14ac:dyDescent="0.25">
      <c r="YH6357" s="68"/>
      <c r="YI6357" s="68"/>
      <c r="YJ6357" s="68"/>
      <c r="YK6357" s="68"/>
      <c r="YL6357" s="68"/>
      <c r="YM6357" s="68"/>
      <c r="YN6357" s="68"/>
      <c r="YO6357" s="68"/>
      <c r="YP6357" s="68"/>
      <c r="YQ6357" s="68"/>
      <c r="YR6357" s="68"/>
      <c r="YS6357" s="68"/>
      <c r="YT6357" s="68"/>
      <c r="YU6357" s="68"/>
      <c r="YV6357" s="68"/>
      <c r="YW6357" s="68"/>
      <c r="YX6357" s="68">
        <v>0.98818216690499905</v>
      </c>
      <c r="YY6357" s="68"/>
      <c r="YZ6357" s="68"/>
      <c r="ZA6357" s="68"/>
      <c r="ZB6357" s="68"/>
      <c r="ZC6357" s="68"/>
      <c r="ZD6357" s="68"/>
    </row>
    <row r="6358" spans="658:680" x14ac:dyDescent="0.25">
      <c r="YH6358" s="68"/>
      <c r="YI6358" s="68"/>
      <c r="YJ6358" s="68"/>
      <c r="YK6358" s="68"/>
      <c r="YL6358" s="68"/>
      <c r="YM6358" s="68"/>
      <c r="YN6358" s="68"/>
      <c r="YO6358" s="68"/>
      <c r="YP6358" s="68"/>
      <c r="YQ6358" s="68"/>
      <c r="YR6358" s="68"/>
      <c r="YS6358" s="68"/>
      <c r="YT6358" s="68"/>
      <c r="YU6358" s="68"/>
      <c r="YV6358" s="68"/>
      <c r="YW6358" s="68"/>
      <c r="YX6358" s="68">
        <v>0.98817837924163299</v>
      </c>
      <c r="YY6358" s="68"/>
      <c r="YZ6358" s="68"/>
      <c r="ZA6358" s="68"/>
      <c r="ZB6358" s="68"/>
      <c r="ZC6358" s="68"/>
      <c r="ZD6358" s="68"/>
    </row>
    <row r="6359" spans="658:680" x14ac:dyDescent="0.25">
      <c r="YH6359" s="68"/>
      <c r="YI6359" s="68"/>
      <c r="YJ6359" s="68"/>
      <c r="YK6359" s="68"/>
      <c r="YL6359" s="68"/>
      <c r="YM6359" s="68"/>
      <c r="YN6359" s="68"/>
      <c r="YO6359" s="68"/>
      <c r="YP6359" s="68"/>
      <c r="YQ6359" s="68"/>
      <c r="YR6359" s="68"/>
      <c r="YS6359" s="68"/>
      <c r="YT6359" s="68"/>
      <c r="YU6359" s="68"/>
      <c r="YV6359" s="68"/>
      <c r="YW6359" s="68"/>
      <c r="YX6359" s="68">
        <v>0.98816591461871806</v>
      </c>
      <c r="YY6359" s="68"/>
      <c r="YZ6359" s="68"/>
      <c r="ZA6359" s="68"/>
      <c r="ZB6359" s="68"/>
      <c r="ZC6359" s="68"/>
      <c r="ZD6359" s="68"/>
    </row>
    <row r="6360" spans="658:680" x14ac:dyDescent="0.25">
      <c r="YH6360" s="68"/>
      <c r="YI6360" s="68"/>
      <c r="YJ6360" s="68"/>
      <c r="YK6360" s="68"/>
      <c r="YL6360" s="68"/>
      <c r="YM6360" s="68"/>
      <c r="YN6360" s="68"/>
      <c r="YO6360" s="68"/>
      <c r="YP6360" s="68"/>
      <c r="YQ6360" s="68"/>
      <c r="YR6360" s="68"/>
      <c r="YS6360" s="68"/>
      <c r="YT6360" s="68"/>
      <c r="YU6360" s="68"/>
      <c r="YV6360" s="68"/>
      <c r="YW6360" s="68"/>
      <c r="YX6360" s="68">
        <v>0.98816019740156302</v>
      </c>
      <c r="YY6360" s="68"/>
      <c r="YZ6360" s="68"/>
      <c r="ZA6360" s="68"/>
      <c r="ZB6360" s="68"/>
      <c r="ZC6360" s="68"/>
      <c r="ZD6360" s="68"/>
    </row>
    <row r="6361" spans="658:680" x14ac:dyDescent="0.25">
      <c r="YH6361" s="68"/>
      <c r="YI6361" s="68"/>
      <c r="YJ6361" s="68"/>
      <c r="YK6361" s="68"/>
      <c r="YL6361" s="68"/>
      <c r="YM6361" s="68"/>
      <c r="YN6361" s="68"/>
      <c r="YO6361" s="68"/>
      <c r="YP6361" s="68"/>
      <c r="YQ6361" s="68"/>
      <c r="YR6361" s="68"/>
      <c r="YS6361" s="68"/>
      <c r="YT6361" s="68"/>
      <c r="YU6361" s="68"/>
      <c r="YV6361" s="68"/>
      <c r="YW6361" s="68"/>
      <c r="YX6361" s="68">
        <v>0.98815925045738995</v>
      </c>
      <c r="YY6361" s="68"/>
      <c r="YZ6361" s="68"/>
      <c r="ZA6361" s="68"/>
      <c r="ZB6361" s="68"/>
      <c r="ZC6361" s="68"/>
      <c r="ZD6361" s="68"/>
    </row>
    <row r="6362" spans="658:680" x14ac:dyDescent="0.25">
      <c r="YH6362" s="68"/>
      <c r="YI6362" s="68"/>
      <c r="YJ6362" s="68"/>
      <c r="YK6362" s="68"/>
      <c r="YL6362" s="68"/>
      <c r="YM6362" s="68"/>
      <c r="YN6362" s="68"/>
      <c r="YO6362" s="68"/>
      <c r="YP6362" s="68"/>
      <c r="YQ6362" s="68"/>
      <c r="YR6362" s="68"/>
      <c r="YS6362" s="68"/>
      <c r="YT6362" s="68"/>
      <c r="YU6362" s="68"/>
      <c r="YV6362" s="68"/>
      <c r="YW6362" s="68"/>
      <c r="YX6362" s="68">
        <v>0.98814013956590996</v>
      </c>
      <c r="YY6362" s="68"/>
      <c r="YZ6362" s="68"/>
      <c r="ZA6362" s="68"/>
      <c r="ZB6362" s="68"/>
      <c r="ZC6362" s="68"/>
      <c r="ZD6362" s="68"/>
    </row>
    <row r="6363" spans="658:680" x14ac:dyDescent="0.25">
      <c r="YH6363" s="68"/>
      <c r="YI6363" s="68"/>
      <c r="YJ6363" s="68"/>
      <c r="YK6363" s="68"/>
      <c r="YL6363" s="68"/>
      <c r="YM6363" s="68"/>
      <c r="YN6363" s="68"/>
      <c r="YO6363" s="68"/>
      <c r="YP6363" s="68"/>
      <c r="YQ6363" s="68"/>
      <c r="YR6363" s="68"/>
      <c r="YS6363" s="68"/>
      <c r="YT6363" s="68"/>
      <c r="YU6363" s="68"/>
      <c r="YV6363" s="68"/>
      <c r="YW6363" s="68"/>
      <c r="YX6363" s="68">
        <v>0.98811753517823497</v>
      </c>
      <c r="YY6363" s="68"/>
      <c r="YZ6363" s="68"/>
      <c r="ZA6363" s="68"/>
      <c r="ZB6363" s="68"/>
      <c r="ZC6363" s="68"/>
      <c r="ZD6363" s="68"/>
    </row>
    <row r="6364" spans="658:680" x14ac:dyDescent="0.25">
      <c r="YH6364" s="68"/>
      <c r="YI6364" s="68"/>
      <c r="YJ6364" s="68"/>
      <c r="YK6364" s="68"/>
      <c r="YL6364" s="68"/>
      <c r="YM6364" s="68"/>
      <c r="YN6364" s="68"/>
      <c r="YO6364" s="68"/>
      <c r="YP6364" s="68"/>
      <c r="YQ6364" s="68"/>
      <c r="YR6364" s="68"/>
      <c r="YS6364" s="68"/>
      <c r="YT6364" s="68"/>
      <c r="YU6364" s="68"/>
      <c r="YV6364" s="68"/>
      <c r="YW6364" s="68"/>
      <c r="YX6364" s="68">
        <v>0.98811661396266504</v>
      </c>
      <c r="YY6364" s="68"/>
      <c r="YZ6364" s="68"/>
      <c r="ZA6364" s="68"/>
      <c r="ZB6364" s="68"/>
      <c r="ZC6364" s="68"/>
      <c r="ZD6364" s="68"/>
    </row>
    <row r="6365" spans="658:680" x14ac:dyDescent="0.25">
      <c r="YH6365" s="68"/>
      <c r="YI6365" s="68"/>
      <c r="YJ6365" s="68"/>
      <c r="YK6365" s="68"/>
      <c r="YL6365" s="68"/>
      <c r="YM6365" s="68"/>
      <c r="YN6365" s="68"/>
      <c r="YO6365" s="68"/>
      <c r="YP6365" s="68"/>
      <c r="YQ6365" s="68"/>
      <c r="YR6365" s="68"/>
      <c r="YS6365" s="68"/>
      <c r="YT6365" s="68"/>
      <c r="YU6365" s="68"/>
      <c r="YV6365" s="68"/>
      <c r="YW6365" s="68"/>
      <c r="YX6365" s="68">
        <v>0.98810862350333795</v>
      </c>
      <c r="YY6365" s="68"/>
      <c r="YZ6365" s="68"/>
      <c r="ZA6365" s="68"/>
      <c r="ZB6365" s="68"/>
      <c r="ZC6365" s="68"/>
      <c r="ZD6365" s="68"/>
    </row>
    <row r="6366" spans="658:680" x14ac:dyDescent="0.25">
      <c r="YH6366" s="68"/>
      <c r="YI6366" s="68"/>
      <c r="YJ6366" s="68"/>
      <c r="YK6366" s="68"/>
      <c r="YL6366" s="68"/>
      <c r="YM6366" s="68"/>
      <c r="YN6366" s="68"/>
      <c r="YO6366" s="68"/>
      <c r="YP6366" s="68"/>
      <c r="YQ6366" s="68"/>
      <c r="YR6366" s="68"/>
      <c r="YS6366" s="68"/>
      <c r="YT6366" s="68"/>
      <c r="YU6366" s="68"/>
      <c r="YV6366" s="68"/>
      <c r="YW6366" s="68"/>
      <c r="YX6366" s="68">
        <v>0.98808293251032397</v>
      </c>
      <c r="YY6366" s="68"/>
      <c r="YZ6366" s="68"/>
      <c r="ZA6366" s="68"/>
      <c r="ZB6366" s="68"/>
      <c r="ZC6366" s="68"/>
      <c r="ZD6366" s="68"/>
    </row>
    <row r="6367" spans="658:680" x14ac:dyDescent="0.25">
      <c r="YH6367" s="68"/>
      <c r="YI6367" s="68"/>
      <c r="YJ6367" s="68"/>
      <c r="YK6367" s="68"/>
      <c r="YL6367" s="68"/>
      <c r="YM6367" s="68"/>
      <c r="YN6367" s="68"/>
      <c r="YO6367" s="68"/>
      <c r="YP6367" s="68"/>
      <c r="YQ6367" s="68"/>
      <c r="YR6367" s="68"/>
      <c r="YS6367" s="68"/>
      <c r="YT6367" s="68"/>
      <c r="YU6367" s="68"/>
      <c r="YV6367" s="68"/>
      <c r="YW6367" s="68"/>
      <c r="YX6367" s="68">
        <v>0.98807890812036803</v>
      </c>
      <c r="YY6367" s="68"/>
      <c r="YZ6367" s="68"/>
      <c r="ZA6367" s="68"/>
      <c r="ZB6367" s="68"/>
      <c r="ZC6367" s="68"/>
      <c r="ZD6367" s="68"/>
    </row>
    <row r="6368" spans="658:680" x14ac:dyDescent="0.25">
      <c r="YH6368" s="68"/>
      <c r="YI6368" s="68"/>
      <c r="YJ6368" s="68"/>
      <c r="YK6368" s="68"/>
      <c r="YL6368" s="68"/>
      <c r="YM6368" s="68"/>
      <c r="YN6368" s="68"/>
      <c r="YO6368" s="68"/>
      <c r="YP6368" s="68"/>
      <c r="YQ6368" s="68"/>
      <c r="YR6368" s="68"/>
      <c r="YS6368" s="68"/>
      <c r="YT6368" s="68"/>
      <c r="YU6368" s="68"/>
      <c r="YV6368" s="68"/>
      <c r="YW6368" s="68"/>
      <c r="YX6368" s="68">
        <v>0.988068584556964</v>
      </c>
      <c r="YY6368" s="68"/>
      <c r="YZ6368" s="68"/>
      <c r="ZA6368" s="68"/>
      <c r="ZB6368" s="68"/>
      <c r="ZC6368" s="68"/>
      <c r="ZD6368" s="68"/>
    </row>
    <row r="6369" spans="658:680" x14ac:dyDescent="0.25">
      <c r="YH6369" s="68"/>
      <c r="YI6369" s="68"/>
      <c r="YJ6369" s="68"/>
      <c r="YK6369" s="68"/>
      <c r="YL6369" s="68"/>
      <c r="YM6369" s="68"/>
      <c r="YN6369" s="68"/>
      <c r="YO6369" s="68"/>
      <c r="YP6369" s="68"/>
      <c r="YQ6369" s="68"/>
      <c r="YR6369" s="68"/>
      <c r="YS6369" s="68"/>
      <c r="YT6369" s="68"/>
      <c r="YU6369" s="68"/>
      <c r="YV6369" s="68"/>
      <c r="YW6369" s="68"/>
      <c r="YX6369" s="68">
        <v>0.988052011640973</v>
      </c>
      <c r="YY6369" s="68"/>
      <c r="YZ6369" s="68"/>
      <c r="ZA6369" s="68"/>
      <c r="ZB6369" s="68"/>
      <c r="ZC6369" s="68"/>
      <c r="ZD6369" s="68"/>
    </row>
    <row r="6370" spans="658:680" x14ac:dyDescent="0.25">
      <c r="YH6370" s="68"/>
      <c r="YI6370" s="68"/>
      <c r="YJ6370" s="68"/>
      <c r="YK6370" s="68"/>
      <c r="YL6370" s="68"/>
      <c r="YM6370" s="68"/>
      <c r="YN6370" s="68"/>
      <c r="YO6370" s="68"/>
      <c r="YP6370" s="68"/>
      <c r="YQ6370" s="68"/>
      <c r="YR6370" s="68"/>
      <c r="YS6370" s="68"/>
      <c r="YT6370" s="68"/>
      <c r="YU6370" s="68"/>
      <c r="YV6370" s="68"/>
      <c r="YW6370" s="68"/>
      <c r="YX6370" s="68">
        <v>0.98805016272232704</v>
      </c>
      <c r="YY6370" s="68"/>
      <c r="YZ6370" s="68"/>
      <c r="ZA6370" s="68"/>
      <c r="ZB6370" s="68"/>
      <c r="ZC6370" s="68"/>
      <c r="ZD6370" s="68"/>
    </row>
    <row r="6371" spans="658:680" x14ac:dyDescent="0.25">
      <c r="YH6371" s="68"/>
      <c r="YI6371" s="68"/>
      <c r="YJ6371" s="68"/>
      <c r="YK6371" s="68"/>
      <c r="YL6371" s="68"/>
      <c r="YM6371" s="68"/>
      <c r="YN6371" s="68"/>
      <c r="YO6371" s="68"/>
      <c r="YP6371" s="68"/>
      <c r="YQ6371" s="68"/>
      <c r="YR6371" s="68"/>
      <c r="YS6371" s="68"/>
      <c r="YT6371" s="68"/>
      <c r="YU6371" s="68"/>
      <c r="YV6371" s="68"/>
      <c r="YW6371" s="68"/>
      <c r="YX6371" s="68">
        <v>0.98804948708182305</v>
      </c>
      <c r="YY6371" s="68"/>
      <c r="YZ6371" s="68"/>
      <c r="ZA6371" s="68"/>
      <c r="ZB6371" s="68"/>
      <c r="ZC6371" s="68"/>
      <c r="ZD6371" s="68"/>
    </row>
    <row r="6372" spans="658:680" x14ac:dyDescent="0.25">
      <c r="YH6372" s="68"/>
      <c r="YI6372" s="68"/>
      <c r="YJ6372" s="68"/>
      <c r="YK6372" s="68"/>
      <c r="YL6372" s="68"/>
      <c r="YM6372" s="68"/>
      <c r="YN6372" s="68"/>
      <c r="YO6372" s="68"/>
      <c r="YP6372" s="68"/>
      <c r="YQ6372" s="68"/>
      <c r="YR6372" s="68"/>
      <c r="YS6372" s="68"/>
      <c r="YT6372" s="68"/>
      <c r="YU6372" s="68"/>
      <c r="YV6372" s="68"/>
      <c r="YW6372" s="68"/>
      <c r="YX6372" s="68">
        <v>0.98803943792212501</v>
      </c>
      <c r="YY6372" s="68"/>
      <c r="YZ6372" s="68"/>
      <c r="ZA6372" s="68"/>
      <c r="ZB6372" s="68"/>
      <c r="ZC6372" s="68"/>
      <c r="ZD6372" s="68"/>
    </row>
    <row r="6373" spans="658:680" x14ac:dyDescent="0.25">
      <c r="YH6373" s="68"/>
      <c r="YI6373" s="68"/>
      <c r="YJ6373" s="68"/>
      <c r="YK6373" s="68"/>
      <c r="YL6373" s="68"/>
      <c r="YM6373" s="68"/>
      <c r="YN6373" s="68"/>
      <c r="YO6373" s="68"/>
      <c r="YP6373" s="68"/>
      <c r="YQ6373" s="68"/>
      <c r="YR6373" s="68"/>
      <c r="YS6373" s="68"/>
      <c r="YT6373" s="68"/>
      <c r="YU6373" s="68"/>
      <c r="YV6373" s="68"/>
      <c r="YW6373" s="68"/>
      <c r="YX6373" s="68">
        <v>0.98803686959899195</v>
      </c>
      <c r="YY6373" s="68"/>
      <c r="YZ6373" s="68"/>
      <c r="ZA6373" s="68"/>
      <c r="ZB6373" s="68"/>
      <c r="ZC6373" s="68"/>
      <c r="ZD6373" s="68"/>
    </row>
    <row r="6374" spans="658:680" x14ac:dyDescent="0.25">
      <c r="YH6374" s="68"/>
      <c r="YI6374" s="68"/>
      <c r="YJ6374" s="68"/>
      <c r="YK6374" s="68"/>
      <c r="YL6374" s="68"/>
      <c r="YM6374" s="68"/>
      <c r="YN6374" s="68"/>
      <c r="YO6374" s="68"/>
      <c r="YP6374" s="68"/>
      <c r="YQ6374" s="68"/>
      <c r="YR6374" s="68"/>
      <c r="YS6374" s="68"/>
      <c r="YT6374" s="68"/>
      <c r="YU6374" s="68"/>
      <c r="YV6374" s="68"/>
      <c r="YW6374" s="68"/>
      <c r="YX6374" s="68">
        <v>0.98802685889141695</v>
      </c>
      <c r="YY6374" s="68"/>
      <c r="YZ6374" s="68"/>
      <c r="ZA6374" s="68"/>
      <c r="ZB6374" s="68"/>
      <c r="ZC6374" s="68"/>
      <c r="ZD6374" s="68"/>
    </row>
    <row r="6375" spans="658:680" x14ac:dyDescent="0.25">
      <c r="YH6375" s="68"/>
      <c r="YI6375" s="68"/>
      <c r="YJ6375" s="68"/>
      <c r="YK6375" s="68"/>
      <c r="YL6375" s="68"/>
      <c r="YM6375" s="68"/>
      <c r="YN6375" s="68"/>
      <c r="YO6375" s="68"/>
      <c r="YP6375" s="68"/>
      <c r="YQ6375" s="68"/>
      <c r="YR6375" s="68"/>
      <c r="YS6375" s="68"/>
      <c r="YT6375" s="68"/>
      <c r="YU6375" s="68"/>
      <c r="YV6375" s="68"/>
      <c r="YW6375" s="68"/>
      <c r="YX6375" s="68">
        <v>0.988010311996524</v>
      </c>
      <c r="YY6375" s="68"/>
      <c r="YZ6375" s="68"/>
      <c r="ZA6375" s="68"/>
      <c r="ZB6375" s="68"/>
      <c r="ZC6375" s="68"/>
      <c r="ZD6375" s="68"/>
    </row>
    <row r="6376" spans="658:680" x14ac:dyDescent="0.25">
      <c r="YH6376" s="68"/>
      <c r="YI6376" s="68"/>
      <c r="YJ6376" s="68"/>
      <c r="YK6376" s="68"/>
      <c r="YL6376" s="68"/>
      <c r="YM6376" s="68"/>
      <c r="YN6376" s="68"/>
      <c r="YO6376" s="68"/>
      <c r="YP6376" s="68"/>
      <c r="YQ6376" s="68"/>
      <c r="YR6376" s="68"/>
      <c r="YS6376" s="68"/>
      <c r="YT6376" s="68"/>
      <c r="YU6376" s="68"/>
      <c r="YV6376" s="68"/>
      <c r="YW6376" s="68"/>
      <c r="YX6376" s="68">
        <v>0.98800239186744998</v>
      </c>
      <c r="YY6376" s="68"/>
      <c r="YZ6376" s="68"/>
      <c r="ZA6376" s="68"/>
      <c r="ZB6376" s="68"/>
      <c r="ZC6376" s="68"/>
      <c r="ZD6376" s="68"/>
    </row>
    <row r="6377" spans="658:680" x14ac:dyDescent="0.25">
      <c r="YH6377" s="68"/>
      <c r="YI6377" s="68"/>
      <c r="YJ6377" s="68"/>
      <c r="YK6377" s="68"/>
      <c r="YL6377" s="68"/>
      <c r="YM6377" s="68"/>
      <c r="YN6377" s="68"/>
      <c r="YO6377" s="68"/>
      <c r="YP6377" s="68"/>
      <c r="YQ6377" s="68"/>
      <c r="YR6377" s="68"/>
      <c r="YS6377" s="68"/>
      <c r="YT6377" s="68"/>
      <c r="YU6377" s="68"/>
      <c r="YV6377" s="68"/>
      <c r="YW6377" s="68"/>
      <c r="YX6377" s="68">
        <v>0.98799167471256799</v>
      </c>
      <c r="YY6377" s="68"/>
      <c r="YZ6377" s="68"/>
      <c r="ZA6377" s="68"/>
      <c r="ZB6377" s="68"/>
      <c r="ZC6377" s="68"/>
      <c r="ZD6377" s="68"/>
    </row>
    <row r="6378" spans="658:680" x14ac:dyDescent="0.25">
      <c r="YH6378" s="68"/>
      <c r="YI6378" s="68"/>
      <c r="YJ6378" s="68"/>
      <c r="YK6378" s="68"/>
      <c r="YL6378" s="68"/>
      <c r="YM6378" s="68"/>
      <c r="YN6378" s="68"/>
      <c r="YO6378" s="68"/>
      <c r="YP6378" s="68"/>
      <c r="YQ6378" s="68"/>
      <c r="YR6378" s="68"/>
      <c r="YS6378" s="68"/>
      <c r="YT6378" s="68"/>
      <c r="YU6378" s="68"/>
      <c r="YV6378" s="68"/>
      <c r="YW6378" s="68"/>
      <c r="YX6378" s="68">
        <v>0.98796924535023301</v>
      </c>
      <c r="YY6378" s="68"/>
      <c r="YZ6378" s="68"/>
      <c r="ZA6378" s="68"/>
      <c r="ZB6378" s="68"/>
      <c r="ZC6378" s="68"/>
      <c r="ZD6378" s="68"/>
    </row>
    <row r="6379" spans="658:680" x14ac:dyDescent="0.25">
      <c r="YH6379" s="68"/>
      <c r="YI6379" s="68"/>
      <c r="YJ6379" s="68"/>
      <c r="YK6379" s="68"/>
      <c r="YL6379" s="68"/>
      <c r="YM6379" s="68"/>
      <c r="YN6379" s="68"/>
      <c r="YO6379" s="68"/>
      <c r="YP6379" s="68"/>
      <c r="YQ6379" s="68"/>
      <c r="YR6379" s="68"/>
      <c r="YS6379" s="68"/>
      <c r="YT6379" s="68"/>
      <c r="YU6379" s="68"/>
      <c r="YV6379" s="68"/>
      <c r="YW6379" s="68"/>
      <c r="YX6379" s="68">
        <v>0.98795508564357604</v>
      </c>
      <c r="YY6379" s="68"/>
      <c r="YZ6379" s="68"/>
      <c r="ZA6379" s="68"/>
      <c r="ZB6379" s="68"/>
      <c r="ZC6379" s="68"/>
      <c r="ZD6379" s="68"/>
    </row>
    <row r="6380" spans="658:680" x14ac:dyDescent="0.25">
      <c r="YH6380" s="68"/>
      <c r="YI6380" s="68"/>
      <c r="YJ6380" s="68"/>
      <c r="YK6380" s="68"/>
      <c r="YL6380" s="68"/>
      <c r="YM6380" s="68"/>
      <c r="YN6380" s="68"/>
      <c r="YO6380" s="68"/>
      <c r="YP6380" s="68"/>
      <c r="YQ6380" s="68"/>
      <c r="YR6380" s="68"/>
      <c r="YS6380" s="68"/>
      <c r="YT6380" s="68"/>
      <c r="YU6380" s="68"/>
      <c r="YV6380" s="68"/>
      <c r="YW6380" s="68"/>
      <c r="YX6380" s="68">
        <v>0.98794470380990895</v>
      </c>
      <c r="YY6380" s="68"/>
      <c r="YZ6380" s="68"/>
      <c r="ZA6380" s="68"/>
      <c r="ZB6380" s="68"/>
      <c r="ZC6380" s="68"/>
      <c r="ZD6380" s="68"/>
    </row>
    <row r="6381" spans="658:680" x14ac:dyDescent="0.25">
      <c r="YH6381" s="68"/>
      <c r="YI6381" s="68"/>
      <c r="YJ6381" s="68"/>
      <c r="YK6381" s="68"/>
      <c r="YL6381" s="68"/>
      <c r="YM6381" s="68"/>
      <c r="YN6381" s="68"/>
      <c r="YO6381" s="68"/>
      <c r="YP6381" s="68"/>
      <c r="YQ6381" s="68"/>
      <c r="YR6381" s="68"/>
      <c r="YS6381" s="68"/>
      <c r="YT6381" s="68"/>
      <c r="YU6381" s="68"/>
      <c r="YV6381" s="68"/>
      <c r="YW6381" s="68"/>
      <c r="YX6381" s="68">
        <v>0.98794379802295995</v>
      </c>
      <c r="YY6381" s="68"/>
      <c r="YZ6381" s="68"/>
      <c r="ZA6381" s="68"/>
      <c r="ZB6381" s="68"/>
      <c r="ZC6381" s="68"/>
      <c r="ZD6381" s="68"/>
    </row>
    <row r="6382" spans="658:680" x14ac:dyDescent="0.25">
      <c r="YH6382" s="68"/>
      <c r="YI6382" s="68"/>
      <c r="YJ6382" s="68"/>
      <c r="YK6382" s="68"/>
      <c r="YL6382" s="68"/>
      <c r="YM6382" s="68"/>
      <c r="YN6382" s="68"/>
      <c r="YO6382" s="68"/>
      <c r="YP6382" s="68"/>
      <c r="YQ6382" s="68"/>
      <c r="YR6382" s="68"/>
      <c r="YS6382" s="68"/>
      <c r="YT6382" s="68"/>
      <c r="YU6382" s="68"/>
      <c r="YV6382" s="68"/>
      <c r="YW6382" s="68"/>
      <c r="YX6382" s="68">
        <v>0.98794151456929702</v>
      </c>
      <c r="YY6382" s="68"/>
      <c r="YZ6382" s="68"/>
      <c r="ZA6382" s="68"/>
      <c r="ZB6382" s="68"/>
      <c r="ZC6382" s="68"/>
      <c r="ZD6382" s="68"/>
    </row>
    <row r="6383" spans="658:680" x14ac:dyDescent="0.25">
      <c r="YH6383" s="68"/>
      <c r="YI6383" s="68"/>
      <c r="YJ6383" s="68"/>
      <c r="YK6383" s="68"/>
      <c r="YL6383" s="68"/>
      <c r="YM6383" s="68"/>
      <c r="YN6383" s="68"/>
      <c r="YO6383" s="68"/>
      <c r="YP6383" s="68"/>
      <c r="YQ6383" s="68"/>
      <c r="YR6383" s="68"/>
      <c r="YS6383" s="68"/>
      <c r="YT6383" s="68"/>
      <c r="YU6383" s="68"/>
      <c r="YV6383" s="68"/>
      <c r="YW6383" s="68"/>
      <c r="YX6383" s="68">
        <v>0.98793989946349103</v>
      </c>
      <c r="YY6383" s="68"/>
      <c r="YZ6383" s="68"/>
      <c r="ZA6383" s="68"/>
      <c r="ZB6383" s="68"/>
      <c r="ZC6383" s="68"/>
      <c r="ZD6383" s="68"/>
    </row>
    <row r="6384" spans="658:680" x14ac:dyDescent="0.25">
      <c r="YH6384" s="68"/>
      <c r="YI6384" s="68"/>
      <c r="YJ6384" s="68"/>
      <c r="YK6384" s="68"/>
      <c r="YL6384" s="68"/>
      <c r="YM6384" s="68"/>
      <c r="YN6384" s="68"/>
      <c r="YO6384" s="68"/>
      <c r="YP6384" s="68"/>
      <c r="YQ6384" s="68"/>
      <c r="YR6384" s="68"/>
      <c r="YS6384" s="68"/>
      <c r="YT6384" s="68"/>
      <c r="YU6384" s="68"/>
      <c r="YV6384" s="68"/>
      <c r="YW6384" s="68"/>
      <c r="YX6384" s="68">
        <v>0.987939777059893</v>
      </c>
      <c r="YY6384" s="68"/>
      <c r="YZ6384" s="68"/>
      <c r="ZA6384" s="68"/>
      <c r="ZB6384" s="68"/>
      <c r="ZC6384" s="68"/>
      <c r="ZD6384" s="68"/>
    </row>
    <row r="6385" spans="658:680" x14ac:dyDescent="0.25">
      <c r="YH6385" s="68"/>
      <c r="YI6385" s="68"/>
      <c r="YJ6385" s="68"/>
      <c r="YK6385" s="68"/>
      <c r="YL6385" s="68"/>
      <c r="YM6385" s="68"/>
      <c r="YN6385" s="68"/>
      <c r="YO6385" s="68"/>
      <c r="YP6385" s="68"/>
      <c r="YQ6385" s="68"/>
      <c r="YR6385" s="68"/>
      <c r="YS6385" s="68"/>
      <c r="YT6385" s="68"/>
      <c r="YU6385" s="68"/>
      <c r="YV6385" s="68"/>
      <c r="YW6385" s="68"/>
      <c r="YX6385" s="68">
        <v>0.98793897373533002</v>
      </c>
      <c r="YY6385" s="68"/>
      <c r="YZ6385" s="68"/>
      <c r="ZA6385" s="68"/>
      <c r="ZB6385" s="68"/>
      <c r="ZC6385" s="68"/>
      <c r="ZD6385" s="68"/>
    </row>
    <row r="6386" spans="658:680" x14ac:dyDescent="0.25">
      <c r="YH6386" s="68"/>
      <c r="YI6386" s="68"/>
      <c r="YJ6386" s="68"/>
      <c r="YK6386" s="68"/>
      <c r="YL6386" s="68"/>
      <c r="YM6386" s="68"/>
      <c r="YN6386" s="68"/>
      <c r="YO6386" s="68"/>
      <c r="YP6386" s="68"/>
      <c r="YQ6386" s="68"/>
      <c r="YR6386" s="68"/>
      <c r="YS6386" s="68"/>
      <c r="YT6386" s="68"/>
      <c r="YU6386" s="68"/>
      <c r="YV6386" s="68"/>
      <c r="YW6386" s="68"/>
      <c r="YX6386" s="68">
        <v>0.98793599736148696</v>
      </c>
      <c r="YY6386" s="68"/>
      <c r="YZ6386" s="68"/>
      <c r="ZA6386" s="68"/>
      <c r="ZB6386" s="68"/>
      <c r="ZC6386" s="68"/>
      <c r="ZD6386" s="68"/>
    </row>
    <row r="6387" spans="658:680" x14ac:dyDescent="0.25">
      <c r="YH6387" s="68"/>
      <c r="YI6387" s="68"/>
      <c r="YJ6387" s="68"/>
      <c r="YK6387" s="68"/>
      <c r="YL6387" s="68"/>
      <c r="YM6387" s="68"/>
      <c r="YN6387" s="68"/>
      <c r="YO6387" s="68"/>
      <c r="YP6387" s="68"/>
      <c r="YQ6387" s="68"/>
      <c r="YR6387" s="68"/>
      <c r="YS6387" s="68"/>
      <c r="YT6387" s="68"/>
      <c r="YU6387" s="68"/>
      <c r="YV6387" s="68"/>
      <c r="YW6387" s="68"/>
      <c r="YX6387" s="68">
        <v>0.98793419713697395</v>
      </c>
      <c r="YY6387" s="68"/>
      <c r="YZ6387" s="68"/>
      <c r="ZA6387" s="68"/>
      <c r="ZB6387" s="68"/>
      <c r="ZC6387" s="68"/>
      <c r="ZD6387" s="68"/>
    </row>
    <row r="6388" spans="658:680" x14ac:dyDescent="0.25">
      <c r="YH6388" s="68"/>
      <c r="YI6388" s="68"/>
      <c r="YJ6388" s="68"/>
      <c r="YK6388" s="68"/>
      <c r="YL6388" s="68"/>
      <c r="YM6388" s="68"/>
      <c r="YN6388" s="68"/>
      <c r="YO6388" s="68"/>
      <c r="YP6388" s="68"/>
      <c r="YQ6388" s="68"/>
      <c r="YR6388" s="68"/>
      <c r="YS6388" s="68"/>
      <c r="YT6388" s="68"/>
      <c r="YU6388" s="68"/>
      <c r="YV6388" s="68"/>
      <c r="YW6388" s="68"/>
      <c r="YX6388" s="68">
        <v>0.98791991035218696</v>
      </c>
      <c r="YY6388" s="68"/>
      <c r="YZ6388" s="68"/>
      <c r="ZA6388" s="68"/>
      <c r="ZB6388" s="68"/>
      <c r="ZC6388" s="68"/>
      <c r="ZD6388" s="68"/>
    </row>
    <row r="6389" spans="658:680" x14ac:dyDescent="0.25">
      <c r="YH6389" s="68"/>
      <c r="YI6389" s="68"/>
      <c r="YJ6389" s="68"/>
      <c r="YK6389" s="68"/>
      <c r="YL6389" s="68"/>
      <c r="YM6389" s="68"/>
      <c r="YN6389" s="68"/>
      <c r="YO6389" s="68"/>
      <c r="YP6389" s="68"/>
      <c r="YQ6389" s="68"/>
      <c r="YR6389" s="68"/>
      <c r="YS6389" s="68"/>
      <c r="YT6389" s="68"/>
      <c r="YU6389" s="68"/>
      <c r="YV6389" s="68"/>
      <c r="YW6389" s="68"/>
      <c r="YX6389" s="68">
        <v>0.98791710965154</v>
      </c>
      <c r="YY6389" s="68"/>
      <c r="YZ6389" s="68"/>
      <c r="ZA6389" s="68"/>
      <c r="ZB6389" s="68"/>
      <c r="ZC6389" s="68"/>
      <c r="ZD6389" s="68"/>
    </row>
    <row r="6390" spans="658:680" x14ac:dyDescent="0.25">
      <c r="YH6390" s="68"/>
      <c r="YI6390" s="68"/>
      <c r="YJ6390" s="68"/>
      <c r="YK6390" s="68"/>
      <c r="YL6390" s="68"/>
      <c r="YM6390" s="68"/>
      <c r="YN6390" s="68"/>
      <c r="YO6390" s="68"/>
      <c r="YP6390" s="68"/>
      <c r="YQ6390" s="68"/>
      <c r="YR6390" s="68"/>
      <c r="YS6390" s="68"/>
      <c r="YT6390" s="68"/>
      <c r="YU6390" s="68"/>
      <c r="YV6390" s="68"/>
      <c r="YW6390" s="68"/>
      <c r="YX6390" s="68">
        <v>0.98791305389677497</v>
      </c>
      <c r="YY6390" s="68"/>
      <c r="YZ6390" s="68"/>
      <c r="ZA6390" s="68"/>
      <c r="ZB6390" s="68"/>
      <c r="ZC6390" s="68"/>
      <c r="ZD6390" s="68"/>
    </row>
    <row r="6391" spans="658:680" x14ac:dyDescent="0.25">
      <c r="YH6391" s="68"/>
      <c r="YI6391" s="68"/>
      <c r="YJ6391" s="68"/>
      <c r="YK6391" s="68"/>
      <c r="YL6391" s="68"/>
      <c r="YM6391" s="68"/>
      <c r="YN6391" s="68"/>
      <c r="YO6391" s="68"/>
      <c r="YP6391" s="68"/>
      <c r="YQ6391" s="68"/>
      <c r="YR6391" s="68"/>
      <c r="YS6391" s="68"/>
      <c r="YT6391" s="68"/>
      <c r="YU6391" s="68"/>
      <c r="YV6391" s="68"/>
      <c r="YW6391" s="68"/>
      <c r="YX6391" s="68">
        <v>0.98789690969090205</v>
      </c>
      <c r="YY6391" s="68"/>
      <c r="YZ6391" s="68"/>
      <c r="ZA6391" s="68"/>
      <c r="ZB6391" s="68"/>
      <c r="ZC6391" s="68"/>
      <c r="ZD6391" s="68"/>
    </row>
    <row r="6392" spans="658:680" x14ac:dyDescent="0.25">
      <c r="YH6392" s="68"/>
      <c r="YI6392" s="68"/>
      <c r="YJ6392" s="68"/>
      <c r="YK6392" s="68"/>
      <c r="YL6392" s="68"/>
      <c r="YM6392" s="68"/>
      <c r="YN6392" s="68"/>
      <c r="YO6392" s="68"/>
      <c r="YP6392" s="68"/>
      <c r="YQ6392" s="68"/>
      <c r="YR6392" s="68"/>
      <c r="YS6392" s="68"/>
      <c r="YT6392" s="68"/>
      <c r="YU6392" s="68"/>
      <c r="YV6392" s="68"/>
      <c r="YW6392" s="68"/>
      <c r="YX6392" s="68">
        <v>0.98789280072741703</v>
      </c>
      <c r="YY6392" s="68"/>
      <c r="YZ6392" s="68"/>
      <c r="ZA6392" s="68"/>
      <c r="ZB6392" s="68"/>
      <c r="ZC6392" s="68"/>
      <c r="ZD6392" s="68"/>
    </row>
    <row r="6393" spans="658:680" x14ac:dyDescent="0.25">
      <c r="YH6393" s="68"/>
      <c r="YI6393" s="68"/>
      <c r="YJ6393" s="68"/>
      <c r="YK6393" s="68"/>
      <c r="YL6393" s="68"/>
      <c r="YM6393" s="68"/>
      <c r="YN6393" s="68"/>
      <c r="YO6393" s="68"/>
      <c r="YP6393" s="68"/>
      <c r="YQ6393" s="68"/>
      <c r="YR6393" s="68"/>
      <c r="YS6393" s="68"/>
      <c r="YT6393" s="68"/>
      <c r="YU6393" s="68"/>
      <c r="YV6393" s="68"/>
      <c r="YW6393" s="68"/>
      <c r="YX6393" s="68">
        <v>0.98786351775145698</v>
      </c>
      <c r="YY6393" s="68"/>
      <c r="YZ6393" s="68"/>
      <c r="ZA6393" s="68"/>
      <c r="ZB6393" s="68"/>
      <c r="ZC6393" s="68"/>
      <c r="ZD6393" s="68"/>
    </row>
    <row r="6394" spans="658:680" x14ac:dyDescent="0.25">
      <c r="YH6394" s="68"/>
      <c r="YI6394" s="68"/>
      <c r="YJ6394" s="68"/>
      <c r="YK6394" s="68"/>
      <c r="YL6394" s="68"/>
      <c r="YM6394" s="68"/>
      <c r="YN6394" s="68"/>
      <c r="YO6394" s="68"/>
      <c r="YP6394" s="68"/>
      <c r="YQ6394" s="68"/>
      <c r="YR6394" s="68"/>
      <c r="YS6394" s="68"/>
      <c r="YT6394" s="68"/>
      <c r="YU6394" s="68"/>
      <c r="YV6394" s="68"/>
      <c r="YW6394" s="68"/>
      <c r="YX6394" s="68">
        <v>0.98786148574899202</v>
      </c>
      <c r="YY6394" s="68"/>
      <c r="YZ6394" s="68"/>
      <c r="ZA6394" s="68"/>
      <c r="ZB6394" s="68"/>
      <c r="ZC6394" s="68"/>
      <c r="ZD6394" s="68"/>
    </row>
    <row r="6395" spans="658:680" x14ac:dyDescent="0.25">
      <c r="YH6395" s="68"/>
      <c r="YI6395" s="68"/>
      <c r="YJ6395" s="68"/>
      <c r="YK6395" s="68"/>
      <c r="YL6395" s="68"/>
      <c r="YM6395" s="68"/>
      <c r="YN6395" s="68"/>
      <c r="YO6395" s="68"/>
      <c r="YP6395" s="68"/>
      <c r="YQ6395" s="68"/>
      <c r="YR6395" s="68"/>
      <c r="YS6395" s="68"/>
      <c r="YT6395" s="68"/>
      <c r="YU6395" s="68"/>
      <c r="YV6395" s="68"/>
      <c r="YW6395" s="68"/>
      <c r="YX6395" s="68">
        <v>0.98785466158882096</v>
      </c>
      <c r="YY6395" s="68"/>
      <c r="YZ6395" s="68"/>
      <c r="ZA6395" s="68"/>
      <c r="ZB6395" s="68"/>
      <c r="ZC6395" s="68"/>
      <c r="ZD6395" s="68"/>
    </row>
    <row r="6396" spans="658:680" x14ac:dyDescent="0.25">
      <c r="YH6396" s="68"/>
      <c r="YI6396" s="68"/>
      <c r="YJ6396" s="68"/>
      <c r="YK6396" s="68"/>
      <c r="YL6396" s="68"/>
      <c r="YM6396" s="68"/>
      <c r="YN6396" s="68"/>
      <c r="YO6396" s="68"/>
      <c r="YP6396" s="68"/>
      <c r="YQ6396" s="68"/>
      <c r="YR6396" s="68"/>
      <c r="YS6396" s="68"/>
      <c r="YT6396" s="68"/>
      <c r="YU6396" s="68"/>
      <c r="YV6396" s="68"/>
      <c r="YW6396" s="68"/>
      <c r="YX6396" s="68">
        <v>0.98782983040859795</v>
      </c>
      <c r="YY6396" s="68"/>
      <c r="YZ6396" s="68"/>
      <c r="ZA6396" s="68"/>
      <c r="ZB6396" s="68"/>
      <c r="ZC6396" s="68"/>
      <c r="ZD6396" s="68"/>
    </row>
    <row r="6397" spans="658:680" x14ac:dyDescent="0.25">
      <c r="YH6397" s="68"/>
      <c r="YI6397" s="68"/>
      <c r="YJ6397" s="68"/>
      <c r="YK6397" s="68"/>
      <c r="YL6397" s="68"/>
      <c r="YM6397" s="68"/>
      <c r="YN6397" s="68"/>
      <c r="YO6397" s="68"/>
      <c r="YP6397" s="68"/>
      <c r="YQ6397" s="68"/>
      <c r="YR6397" s="68"/>
      <c r="YS6397" s="68"/>
      <c r="YT6397" s="68"/>
      <c r="YU6397" s="68"/>
      <c r="YV6397" s="68"/>
      <c r="YW6397" s="68"/>
      <c r="YX6397" s="68">
        <v>0.98782453571037399</v>
      </c>
      <c r="YY6397" s="68"/>
      <c r="YZ6397" s="68"/>
      <c r="ZA6397" s="68"/>
      <c r="ZB6397" s="68"/>
      <c r="ZC6397" s="68"/>
      <c r="ZD6397" s="68"/>
    </row>
    <row r="6398" spans="658:680" x14ac:dyDescent="0.25">
      <c r="YH6398" s="68"/>
      <c r="YI6398" s="68"/>
      <c r="YJ6398" s="68"/>
      <c r="YK6398" s="68"/>
      <c r="YL6398" s="68"/>
      <c r="YM6398" s="68"/>
      <c r="YN6398" s="68"/>
      <c r="YO6398" s="68"/>
      <c r="YP6398" s="68"/>
      <c r="YQ6398" s="68"/>
      <c r="YR6398" s="68"/>
      <c r="YS6398" s="68"/>
      <c r="YT6398" s="68"/>
      <c r="YU6398" s="68"/>
      <c r="YV6398" s="68"/>
      <c r="YW6398" s="68"/>
      <c r="YX6398" s="68">
        <v>0.98780806742293503</v>
      </c>
      <c r="YY6398" s="68"/>
      <c r="YZ6398" s="68"/>
      <c r="ZA6398" s="68"/>
      <c r="ZB6398" s="68"/>
      <c r="ZC6398" s="68"/>
      <c r="ZD6398" s="68"/>
    </row>
    <row r="6399" spans="658:680" x14ac:dyDescent="0.25">
      <c r="YH6399" s="68"/>
      <c r="YI6399" s="68"/>
      <c r="YJ6399" s="68"/>
      <c r="YK6399" s="68"/>
      <c r="YL6399" s="68"/>
      <c r="YM6399" s="68"/>
      <c r="YN6399" s="68"/>
      <c r="YO6399" s="68"/>
      <c r="YP6399" s="68"/>
      <c r="YQ6399" s="68"/>
      <c r="YR6399" s="68"/>
      <c r="YS6399" s="68"/>
      <c r="YT6399" s="68"/>
      <c r="YU6399" s="68"/>
      <c r="YV6399" s="68"/>
      <c r="YW6399" s="68"/>
      <c r="YX6399" s="68">
        <v>0.98779148796913296</v>
      </c>
      <c r="YY6399" s="68"/>
      <c r="YZ6399" s="68"/>
      <c r="ZA6399" s="68"/>
      <c r="ZB6399" s="68"/>
      <c r="ZC6399" s="68"/>
      <c r="ZD6399" s="68"/>
    </row>
    <row r="6400" spans="658:680" x14ac:dyDescent="0.25">
      <c r="YH6400" s="68"/>
      <c r="YI6400" s="68"/>
      <c r="YJ6400" s="68"/>
      <c r="YK6400" s="68"/>
      <c r="YL6400" s="68"/>
      <c r="YM6400" s="68"/>
      <c r="YN6400" s="68"/>
      <c r="YO6400" s="68"/>
      <c r="YP6400" s="68"/>
      <c r="YQ6400" s="68"/>
      <c r="YR6400" s="68"/>
      <c r="YS6400" s="68"/>
      <c r="YT6400" s="68"/>
      <c r="YU6400" s="68"/>
      <c r="YV6400" s="68"/>
      <c r="YW6400" s="68"/>
      <c r="YX6400" s="68">
        <v>0.98776959862489999</v>
      </c>
      <c r="YY6400" s="68"/>
      <c r="YZ6400" s="68"/>
      <c r="ZA6400" s="68"/>
      <c r="ZB6400" s="68"/>
      <c r="ZC6400" s="68"/>
      <c r="ZD6400" s="68"/>
    </row>
    <row r="6401" spans="658:680" x14ac:dyDescent="0.25">
      <c r="YH6401" s="68"/>
      <c r="YI6401" s="68"/>
      <c r="YJ6401" s="68"/>
      <c r="YK6401" s="68"/>
      <c r="YL6401" s="68"/>
      <c r="YM6401" s="68"/>
      <c r="YN6401" s="68"/>
      <c r="YO6401" s="68"/>
      <c r="YP6401" s="68"/>
      <c r="YQ6401" s="68"/>
      <c r="YR6401" s="68"/>
      <c r="YS6401" s="68"/>
      <c r="YT6401" s="68"/>
      <c r="YU6401" s="68"/>
      <c r="YV6401" s="68"/>
      <c r="YW6401" s="68"/>
      <c r="YX6401" s="68">
        <v>0.98776248528478205</v>
      </c>
      <c r="YY6401" s="68"/>
      <c r="YZ6401" s="68"/>
      <c r="ZA6401" s="68"/>
      <c r="ZB6401" s="68"/>
      <c r="ZC6401" s="68"/>
      <c r="ZD6401" s="68"/>
    </row>
    <row r="6402" spans="658:680" x14ac:dyDescent="0.25">
      <c r="YH6402" s="68"/>
      <c r="YI6402" s="68"/>
      <c r="YJ6402" s="68"/>
      <c r="YK6402" s="68"/>
      <c r="YL6402" s="68"/>
      <c r="YM6402" s="68"/>
      <c r="YN6402" s="68"/>
      <c r="YO6402" s="68"/>
      <c r="YP6402" s="68"/>
      <c r="YQ6402" s="68"/>
      <c r="YR6402" s="68"/>
      <c r="YS6402" s="68"/>
      <c r="YT6402" s="68"/>
      <c r="YU6402" s="68"/>
      <c r="YV6402" s="68"/>
      <c r="YW6402" s="68"/>
      <c r="YX6402" s="68">
        <v>0.98776090710981701</v>
      </c>
      <c r="YY6402" s="68"/>
      <c r="YZ6402" s="68"/>
      <c r="ZA6402" s="68"/>
      <c r="ZB6402" s="68"/>
      <c r="ZC6402" s="68"/>
      <c r="ZD6402" s="68"/>
    </row>
    <row r="6403" spans="658:680" x14ac:dyDescent="0.25">
      <c r="YH6403" s="68"/>
      <c r="YI6403" s="68"/>
      <c r="YJ6403" s="68"/>
      <c r="YK6403" s="68"/>
      <c r="YL6403" s="68"/>
      <c r="YM6403" s="68"/>
      <c r="YN6403" s="68"/>
      <c r="YO6403" s="68"/>
      <c r="YP6403" s="68"/>
      <c r="YQ6403" s="68"/>
      <c r="YR6403" s="68"/>
      <c r="YS6403" s="68"/>
      <c r="YT6403" s="68"/>
      <c r="YU6403" s="68"/>
      <c r="YV6403" s="68"/>
      <c r="YW6403" s="68"/>
      <c r="YX6403" s="68">
        <v>0.98774835954275597</v>
      </c>
      <c r="YY6403" s="68"/>
      <c r="YZ6403" s="68"/>
      <c r="ZA6403" s="68"/>
      <c r="ZB6403" s="68"/>
      <c r="ZC6403" s="68"/>
      <c r="ZD6403" s="68"/>
    </row>
    <row r="6404" spans="658:680" x14ac:dyDescent="0.25">
      <c r="YH6404" s="68"/>
      <c r="YI6404" s="68"/>
      <c r="YJ6404" s="68"/>
      <c r="YK6404" s="68"/>
      <c r="YL6404" s="68"/>
      <c r="YM6404" s="68"/>
      <c r="YN6404" s="68"/>
      <c r="YO6404" s="68"/>
      <c r="YP6404" s="68"/>
      <c r="YQ6404" s="68"/>
      <c r="YR6404" s="68"/>
      <c r="YS6404" s="68"/>
      <c r="YT6404" s="68"/>
      <c r="YU6404" s="68"/>
      <c r="YV6404" s="68"/>
      <c r="YW6404" s="68"/>
      <c r="YX6404" s="68">
        <v>0.98773304687150898</v>
      </c>
      <c r="YY6404" s="68"/>
      <c r="YZ6404" s="68"/>
      <c r="ZA6404" s="68"/>
      <c r="ZB6404" s="68"/>
      <c r="ZC6404" s="68"/>
      <c r="ZD6404" s="68"/>
    </row>
    <row r="6405" spans="658:680" x14ac:dyDescent="0.25">
      <c r="YH6405" s="68"/>
      <c r="YI6405" s="68"/>
      <c r="YJ6405" s="68"/>
      <c r="YK6405" s="68"/>
      <c r="YL6405" s="68"/>
      <c r="YM6405" s="68"/>
      <c r="YN6405" s="68"/>
      <c r="YO6405" s="68"/>
      <c r="YP6405" s="68"/>
      <c r="YQ6405" s="68"/>
      <c r="YR6405" s="68"/>
      <c r="YS6405" s="68"/>
      <c r="YT6405" s="68"/>
      <c r="YU6405" s="68"/>
      <c r="YV6405" s="68"/>
      <c r="YW6405" s="68"/>
      <c r="YX6405" s="68">
        <v>0.987732851249573</v>
      </c>
      <c r="YY6405" s="68"/>
      <c r="YZ6405" s="68"/>
      <c r="ZA6405" s="68"/>
      <c r="ZB6405" s="68"/>
      <c r="ZC6405" s="68"/>
      <c r="ZD6405" s="68"/>
    </row>
    <row r="6406" spans="658:680" x14ac:dyDescent="0.25">
      <c r="YH6406" s="68"/>
      <c r="YI6406" s="68"/>
      <c r="YJ6406" s="68"/>
      <c r="YK6406" s="68"/>
      <c r="YL6406" s="68"/>
      <c r="YM6406" s="68"/>
      <c r="YN6406" s="68"/>
      <c r="YO6406" s="68"/>
      <c r="YP6406" s="68"/>
      <c r="YQ6406" s="68"/>
      <c r="YR6406" s="68"/>
      <c r="YS6406" s="68"/>
      <c r="YT6406" s="68"/>
      <c r="YU6406" s="68"/>
      <c r="YV6406" s="68"/>
      <c r="YW6406" s="68"/>
      <c r="YX6406" s="68">
        <v>0.98771331055592904</v>
      </c>
      <c r="YY6406" s="68"/>
      <c r="YZ6406" s="68"/>
      <c r="ZA6406" s="68"/>
      <c r="ZB6406" s="68"/>
      <c r="ZC6406" s="68"/>
      <c r="ZD6406" s="68"/>
    </row>
    <row r="6407" spans="658:680" x14ac:dyDescent="0.25">
      <c r="YH6407" s="68"/>
      <c r="YI6407" s="68"/>
      <c r="YJ6407" s="68"/>
      <c r="YK6407" s="68"/>
      <c r="YL6407" s="68"/>
      <c r="YM6407" s="68"/>
      <c r="YN6407" s="68"/>
      <c r="YO6407" s="68"/>
      <c r="YP6407" s="68"/>
      <c r="YQ6407" s="68"/>
      <c r="YR6407" s="68"/>
      <c r="YS6407" s="68"/>
      <c r="YT6407" s="68"/>
      <c r="YU6407" s="68"/>
      <c r="YV6407" s="68"/>
      <c r="YW6407" s="68"/>
      <c r="YX6407" s="68">
        <v>0.98770818793994197</v>
      </c>
      <c r="YY6407" s="68"/>
      <c r="YZ6407" s="68"/>
      <c r="ZA6407" s="68"/>
      <c r="ZB6407" s="68"/>
      <c r="ZC6407" s="68"/>
      <c r="ZD6407" s="68"/>
    </row>
    <row r="6408" spans="658:680" x14ac:dyDescent="0.25">
      <c r="YH6408" s="68"/>
      <c r="YI6408" s="68"/>
      <c r="YJ6408" s="68"/>
      <c r="YK6408" s="68"/>
      <c r="YL6408" s="68"/>
      <c r="YM6408" s="68"/>
      <c r="YN6408" s="68"/>
      <c r="YO6408" s="68"/>
      <c r="YP6408" s="68"/>
      <c r="YQ6408" s="68"/>
      <c r="YR6408" s="68"/>
      <c r="YS6408" s="68"/>
      <c r="YT6408" s="68"/>
      <c r="YU6408" s="68"/>
      <c r="YV6408" s="68"/>
      <c r="YW6408" s="68"/>
      <c r="YX6408" s="68">
        <v>0.98770230770232004</v>
      </c>
      <c r="YY6408" s="68"/>
      <c r="YZ6408" s="68"/>
      <c r="ZA6408" s="68"/>
      <c r="ZB6408" s="68"/>
      <c r="ZC6408" s="68"/>
      <c r="ZD6408" s="68"/>
    </row>
    <row r="6409" spans="658:680" x14ac:dyDescent="0.25">
      <c r="YH6409" s="68"/>
      <c r="YI6409" s="68"/>
      <c r="YJ6409" s="68"/>
      <c r="YK6409" s="68"/>
      <c r="YL6409" s="68"/>
      <c r="YM6409" s="68"/>
      <c r="YN6409" s="68"/>
      <c r="YO6409" s="68"/>
      <c r="YP6409" s="68"/>
      <c r="YQ6409" s="68"/>
      <c r="YR6409" s="68"/>
      <c r="YS6409" s="68"/>
      <c r="YT6409" s="68"/>
      <c r="YU6409" s="68"/>
      <c r="YV6409" s="68"/>
      <c r="YW6409" s="68"/>
      <c r="YX6409" s="68">
        <v>0.98769481109405699</v>
      </c>
      <c r="YY6409" s="68"/>
      <c r="YZ6409" s="68"/>
      <c r="ZA6409" s="68"/>
      <c r="ZB6409" s="68"/>
      <c r="ZC6409" s="68"/>
      <c r="ZD6409" s="68"/>
    </row>
    <row r="6410" spans="658:680" x14ac:dyDescent="0.25">
      <c r="YH6410" s="68"/>
      <c r="YI6410" s="68"/>
      <c r="YJ6410" s="68"/>
      <c r="YK6410" s="68"/>
      <c r="YL6410" s="68"/>
      <c r="YM6410" s="68"/>
      <c r="YN6410" s="68"/>
      <c r="YO6410" s="68"/>
      <c r="YP6410" s="68"/>
      <c r="YQ6410" s="68"/>
      <c r="YR6410" s="68"/>
      <c r="YS6410" s="68"/>
      <c r="YT6410" s="68"/>
      <c r="YU6410" s="68"/>
      <c r="YV6410" s="68"/>
      <c r="YW6410" s="68"/>
      <c r="YX6410" s="68">
        <v>0.98768368943284102</v>
      </c>
      <c r="YY6410" s="68"/>
      <c r="YZ6410" s="68"/>
      <c r="ZA6410" s="68"/>
      <c r="ZB6410" s="68"/>
      <c r="ZC6410" s="68"/>
      <c r="ZD6410" s="68"/>
    </row>
    <row r="6411" spans="658:680" x14ac:dyDescent="0.25">
      <c r="YH6411" s="68"/>
      <c r="YI6411" s="68"/>
      <c r="YJ6411" s="68"/>
      <c r="YK6411" s="68"/>
      <c r="YL6411" s="68"/>
      <c r="YM6411" s="68"/>
      <c r="YN6411" s="68"/>
      <c r="YO6411" s="68"/>
      <c r="YP6411" s="68"/>
      <c r="YQ6411" s="68"/>
      <c r="YR6411" s="68"/>
      <c r="YS6411" s="68"/>
      <c r="YT6411" s="68"/>
      <c r="YU6411" s="68"/>
      <c r="YV6411" s="68"/>
      <c r="YW6411" s="68"/>
      <c r="YX6411" s="68">
        <v>0.98768023888251</v>
      </c>
      <c r="YY6411" s="68"/>
      <c r="YZ6411" s="68"/>
      <c r="ZA6411" s="68"/>
      <c r="ZB6411" s="68"/>
      <c r="ZC6411" s="68"/>
      <c r="ZD6411" s="68"/>
    </row>
    <row r="6412" spans="658:680" x14ac:dyDescent="0.25">
      <c r="YH6412" s="68"/>
      <c r="YI6412" s="68"/>
      <c r="YJ6412" s="68"/>
      <c r="YK6412" s="68"/>
      <c r="YL6412" s="68"/>
      <c r="YM6412" s="68"/>
      <c r="YN6412" s="68"/>
      <c r="YO6412" s="68"/>
      <c r="YP6412" s="68"/>
      <c r="YQ6412" s="68"/>
      <c r="YR6412" s="68"/>
      <c r="YS6412" s="68"/>
      <c r="YT6412" s="68"/>
      <c r="YU6412" s="68"/>
      <c r="YV6412" s="68"/>
      <c r="YW6412" s="68"/>
      <c r="YX6412" s="68">
        <v>0.987632554095633</v>
      </c>
      <c r="YY6412" s="68"/>
      <c r="YZ6412" s="68"/>
      <c r="ZA6412" s="68"/>
      <c r="ZB6412" s="68"/>
      <c r="ZC6412" s="68"/>
      <c r="ZD6412" s="68"/>
    </row>
    <row r="6413" spans="658:680" x14ac:dyDescent="0.25">
      <c r="YH6413" s="68"/>
      <c r="YI6413" s="68"/>
      <c r="YJ6413" s="68"/>
      <c r="YK6413" s="68"/>
      <c r="YL6413" s="68"/>
      <c r="YM6413" s="68"/>
      <c r="YN6413" s="68"/>
      <c r="YO6413" s="68"/>
      <c r="YP6413" s="68"/>
      <c r="YQ6413" s="68"/>
      <c r="YR6413" s="68"/>
      <c r="YS6413" s="68"/>
      <c r="YT6413" s="68"/>
      <c r="YU6413" s="68"/>
      <c r="YV6413" s="68"/>
      <c r="YW6413" s="68"/>
      <c r="YX6413" s="68">
        <v>0.98762762964064599</v>
      </c>
      <c r="YY6413" s="68"/>
      <c r="YZ6413" s="68"/>
      <c r="ZA6413" s="68"/>
      <c r="ZB6413" s="68"/>
      <c r="ZC6413" s="68"/>
      <c r="ZD6413" s="68"/>
    </row>
    <row r="6414" spans="658:680" x14ac:dyDescent="0.25">
      <c r="YH6414" s="68"/>
      <c r="YI6414" s="68"/>
      <c r="YJ6414" s="68"/>
      <c r="YK6414" s="68"/>
      <c r="YL6414" s="68"/>
      <c r="YM6414" s="68"/>
      <c r="YN6414" s="68"/>
      <c r="YO6414" s="68"/>
      <c r="YP6414" s="68"/>
      <c r="YQ6414" s="68"/>
      <c r="YR6414" s="68"/>
      <c r="YS6414" s="68"/>
      <c r="YT6414" s="68"/>
      <c r="YU6414" s="68"/>
      <c r="YV6414" s="68"/>
      <c r="YW6414" s="68"/>
      <c r="YX6414" s="68">
        <v>0.987624947552458</v>
      </c>
      <c r="YY6414" s="68"/>
      <c r="YZ6414" s="68"/>
      <c r="ZA6414" s="68"/>
      <c r="ZB6414" s="68"/>
      <c r="ZC6414" s="68"/>
      <c r="ZD6414" s="68"/>
    </row>
    <row r="6415" spans="658:680" x14ac:dyDescent="0.25">
      <c r="YH6415" s="68"/>
      <c r="YI6415" s="68"/>
      <c r="YJ6415" s="68"/>
      <c r="YK6415" s="68"/>
      <c r="YL6415" s="68"/>
      <c r="YM6415" s="68"/>
      <c r="YN6415" s="68"/>
      <c r="YO6415" s="68"/>
      <c r="YP6415" s="68"/>
      <c r="YQ6415" s="68"/>
      <c r="YR6415" s="68"/>
      <c r="YS6415" s="68"/>
      <c r="YT6415" s="68"/>
      <c r="YU6415" s="68"/>
      <c r="YV6415" s="68"/>
      <c r="YW6415" s="68"/>
      <c r="YX6415" s="68">
        <v>0.98761413242656704</v>
      </c>
      <c r="YY6415" s="68"/>
      <c r="YZ6415" s="68"/>
      <c r="ZA6415" s="68"/>
      <c r="ZB6415" s="68"/>
      <c r="ZC6415" s="68"/>
      <c r="ZD6415" s="68"/>
    </row>
    <row r="6416" spans="658:680" x14ac:dyDescent="0.25">
      <c r="YH6416" s="68"/>
      <c r="YI6416" s="68"/>
      <c r="YJ6416" s="68"/>
      <c r="YK6416" s="68"/>
      <c r="YL6416" s="68"/>
      <c r="YM6416" s="68"/>
      <c r="YN6416" s="68"/>
      <c r="YO6416" s="68"/>
      <c r="YP6416" s="68"/>
      <c r="YQ6416" s="68"/>
      <c r="YR6416" s="68"/>
      <c r="YS6416" s="68"/>
      <c r="YT6416" s="68"/>
      <c r="YU6416" s="68"/>
      <c r="YV6416" s="68"/>
      <c r="YW6416" s="68"/>
      <c r="YX6416" s="68">
        <v>0.98761372068342601</v>
      </c>
      <c r="YY6416" s="68"/>
      <c r="YZ6416" s="68"/>
      <c r="ZA6416" s="68"/>
      <c r="ZB6416" s="68"/>
      <c r="ZC6416" s="68"/>
      <c r="ZD6416" s="68"/>
    </row>
    <row r="6417" spans="658:680" x14ac:dyDescent="0.25">
      <c r="YH6417" s="68"/>
      <c r="YI6417" s="68"/>
      <c r="YJ6417" s="68"/>
      <c r="YK6417" s="68"/>
      <c r="YL6417" s="68"/>
      <c r="YM6417" s="68"/>
      <c r="YN6417" s="68"/>
      <c r="YO6417" s="68"/>
      <c r="YP6417" s="68"/>
      <c r="YQ6417" s="68"/>
      <c r="YR6417" s="68"/>
      <c r="YS6417" s="68"/>
      <c r="YT6417" s="68"/>
      <c r="YU6417" s="68"/>
      <c r="YV6417" s="68"/>
      <c r="YW6417" s="68"/>
      <c r="YX6417" s="68">
        <v>0.98759398737145199</v>
      </c>
      <c r="YY6417" s="68"/>
      <c r="YZ6417" s="68"/>
      <c r="ZA6417" s="68"/>
      <c r="ZB6417" s="68"/>
      <c r="ZC6417" s="68"/>
      <c r="ZD6417" s="68"/>
    </row>
    <row r="6418" spans="658:680" x14ac:dyDescent="0.25">
      <c r="YH6418" s="68"/>
      <c r="YI6418" s="68"/>
      <c r="YJ6418" s="68"/>
      <c r="YK6418" s="68"/>
      <c r="YL6418" s="68"/>
      <c r="YM6418" s="68"/>
      <c r="YN6418" s="68"/>
      <c r="YO6418" s="68"/>
      <c r="YP6418" s="68"/>
      <c r="YQ6418" s="68"/>
      <c r="YR6418" s="68"/>
      <c r="YS6418" s="68"/>
      <c r="YT6418" s="68"/>
      <c r="YU6418" s="68"/>
      <c r="YV6418" s="68"/>
      <c r="YW6418" s="68"/>
      <c r="YX6418" s="68">
        <v>0.98754604569611104</v>
      </c>
      <c r="YY6418" s="68"/>
      <c r="YZ6418" s="68"/>
      <c r="ZA6418" s="68"/>
      <c r="ZB6418" s="68"/>
      <c r="ZC6418" s="68"/>
      <c r="ZD6418" s="68"/>
    </row>
    <row r="6419" spans="658:680" x14ac:dyDescent="0.25">
      <c r="YH6419" s="68"/>
      <c r="YI6419" s="68"/>
      <c r="YJ6419" s="68"/>
      <c r="YK6419" s="68"/>
      <c r="YL6419" s="68"/>
      <c r="YM6419" s="68"/>
      <c r="YN6419" s="68"/>
      <c r="YO6419" s="68"/>
      <c r="YP6419" s="68"/>
      <c r="YQ6419" s="68"/>
      <c r="YR6419" s="68"/>
      <c r="YS6419" s="68"/>
      <c r="YT6419" s="68"/>
      <c r="YU6419" s="68"/>
      <c r="YV6419" s="68"/>
      <c r="YW6419" s="68"/>
      <c r="YX6419" s="68">
        <v>0.98754365231986896</v>
      </c>
      <c r="YY6419" s="68"/>
      <c r="YZ6419" s="68"/>
      <c r="ZA6419" s="68"/>
      <c r="ZB6419" s="68"/>
      <c r="ZC6419" s="68"/>
      <c r="ZD6419" s="68"/>
    </row>
    <row r="6420" spans="658:680" x14ac:dyDescent="0.25">
      <c r="YH6420" s="68"/>
      <c r="YI6420" s="68"/>
      <c r="YJ6420" s="68"/>
      <c r="YK6420" s="68"/>
      <c r="YL6420" s="68"/>
      <c r="YM6420" s="68"/>
      <c r="YN6420" s="68"/>
      <c r="YO6420" s="68"/>
      <c r="YP6420" s="68"/>
      <c r="YQ6420" s="68"/>
      <c r="YR6420" s="68"/>
      <c r="YS6420" s="68"/>
      <c r="YT6420" s="68"/>
      <c r="YU6420" s="68"/>
      <c r="YV6420" s="68"/>
      <c r="YW6420" s="68"/>
      <c r="YX6420" s="68">
        <v>0.98752373550180095</v>
      </c>
      <c r="YY6420" s="68"/>
      <c r="YZ6420" s="68"/>
      <c r="ZA6420" s="68"/>
      <c r="ZB6420" s="68"/>
      <c r="ZC6420" s="68"/>
      <c r="ZD6420" s="68"/>
    </row>
    <row r="6421" spans="658:680" x14ac:dyDescent="0.25">
      <c r="YH6421" s="68"/>
      <c r="YI6421" s="68"/>
      <c r="YJ6421" s="68"/>
      <c r="YK6421" s="68"/>
      <c r="YL6421" s="68"/>
      <c r="YM6421" s="68"/>
      <c r="YN6421" s="68"/>
      <c r="YO6421" s="68"/>
      <c r="YP6421" s="68"/>
      <c r="YQ6421" s="68"/>
      <c r="YR6421" s="68"/>
      <c r="YS6421" s="68"/>
      <c r="YT6421" s="68"/>
      <c r="YU6421" s="68"/>
      <c r="YV6421" s="68"/>
      <c r="YW6421" s="68"/>
      <c r="YX6421" s="68">
        <v>0.98751460957716997</v>
      </c>
      <c r="YY6421" s="68"/>
      <c r="YZ6421" s="68"/>
      <c r="ZA6421" s="68"/>
      <c r="ZB6421" s="68"/>
      <c r="ZC6421" s="68"/>
      <c r="ZD6421" s="68"/>
    </row>
    <row r="6422" spans="658:680" x14ac:dyDescent="0.25">
      <c r="YH6422" s="68"/>
      <c r="YI6422" s="68"/>
      <c r="YJ6422" s="68"/>
      <c r="YK6422" s="68"/>
      <c r="YL6422" s="68"/>
      <c r="YM6422" s="68"/>
      <c r="YN6422" s="68"/>
      <c r="YO6422" s="68"/>
      <c r="YP6422" s="68"/>
      <c r="YQ6422" s="68"/>
      <c r="YR6422" s="68"/>
      <c r="YS6422" s="68"/>
      <c r="YT6422" s="68"/>
      <c r="YU6422" s="68"/>
      <c r="YV6422" s="68"/>
      <c r="YW6422" s="68"/>
      <c r="YX6422" s="68">
        <v>0.987482291949766</v>
      </c>
      <c r="YY6422" s="68"/>
      <c r="YZ6422" s="68"/>
      <c r="ZA6422" s="68"/>
      <c r="ZB6422" s="68"/>
      <c r="ZC6422" s="68"/>
      <c r="ZD6422" s="68"/>
    </row>
    <row r="6423" spans="658:680" x14ac:dyDescent="0.25">
      <c r="YH6423" s="68"/>
      <c r="YI6423" s="68"/>
      <c r="YJ6423" s="68"/>
      <c r="YK6423" s="68"/>
      <c r="YL6423" s="68"/>
      <c r="YM6423" s="68"/>
      <c r="YN6423" s="68"/>
      <c r="YO6423" s="68"/>
      <c r="YP6423" s="68"/>
      <c r="YQ6423" s="68"/>
      <c r="YR6423" s="68"/>
      <c r="YS6423" s="68"/>
      <c r="YT6423" s="68"/>
      <c r="YU6423" s="68"/>
      <c r="YV6423" s="68"/>
      <c r="YW6423" s="68"/>
      <c r="YX6423" s="68">
        <v>0.98747915481391502</v>
      </c>
      <c r="YY6423" s="68"/>
      <c r="YZ6423" s="68"/>
      <c r="ZA6423" s="68"/>
      <c r="ZB6423" s="68"/>
      <c r="ZC6423" s="68"/>
      <c r="ZD6423" s="68"/>
    </row>
    <row r="6424" spans="658:680" x14ac:dyDescent="0.25">
      <c r="YH6424" s="68"/>
      <c r="YI6424" s="68"/>
      <c r="YJ6424" s="68"/>
      <c r="YK6424" s="68"/>
      <c r="YL6424" s="68"/>
      <c r="YM6424" s="68"/>
      <c r="YN6424" s="68"/>
      <c r="YO6424" s="68"/>
      <c r="YP6424" s="68"/>
      <c r="YQ6424" s="68"/>
      <c r="YR6424" s="68"/>
      <c r="YS6424" s="68"/>
      <c r="YT6424" s="68"/>
      <c r="YU6424" s="68"/>
      <c r="YV6424" s="68"/>
      <c r="YW6424" s="68"/>
      <c r="YX6424" s="68">
        <v>0.98747658507533098</v>
      </c>
      <c r="YY6424" s="68"/>
      <c r="YZ6424" s="68"/>
      <c r="ZA6424" s="68"/>
      <c r="ZB6424" s="68"/>
      <c r="ZC6424" s="68"/>
      <c r="ZD6424" s="68"/>
    </row>
    <row r="6425" spans="658:680" x14ac:dyDescent="0.25">
      <c r="YH6425" s="68"/>
      <c r="YI6425" s="68"/>
      <c r="YJ6425" s="68"/>
      <c r="YK6425" s="68"/>
      <c r="YL6425" s="68"/>
      <c r="YM6425" s="68"/>
      <c r="YN6425" s="68"/>
      <c r="YO6425" s="68"/>
      <c r="YP6425" s="68"/>
      <c r="YQ6425" s="68"/>
      <c r="YR6425" s="68"/>
      <c r="YS6425" s="68"/>
      <c r="YT6425" s="68"/>
      <c r="YU6425" s="68"/>
      <c r="YV6425" s="68"/>
      <c r="YW6425" s="68"/>
      <c r="YX6425" s="68">
        <v>0.98745972994319997</v>
      </c>
      <c r="YY6425" s="68"/>
      <c r="YZ6425" s="68"/>
      <c r="ZA6425" s="68"/>
      <c r="ZB6425" s="68"/>
      <c r="ZC6425" s="68"/>
      <c r="ZD6425" s="68"/>
    </row>
    <row r="6426" spans="658:680" x14ac:dyDescent="0.25">
      <c r="YH6426" s="68"/>
      <c r="YI6426" s="68"/>
      <c r="YJ6426" s="68"/>
      <c r="YK6426" s="68"/>
      <c r="YL6426" s="68"/>
      <c r="YM6426" s="68"/>
      <c r="YN6426" s="68"/>
      <c r="YO6426" s="68"/>
      <c r="YP6426" s="68"/>
      <c r="YQ6426" s="68"/>
      <c r="YR6426" s="68"/>
      <c r="YS6426" s="68"/>
      <c r="YT6426" s="68"/>
      <c r="YU6426" s="68"/>
      <c r="YV6426" s="68"/>
      <c r="YW6426" s="68"/>
      <c r="YX6426" s="68">
        <v>0.98745353470601804</v>
      </c>
      <c r="YY6426" s="68"/>
      <c r="YZ6426" s="68"/>
      <c r="ZA6426" s="68"/>
      <c r="ZB6426" s="68"/>
      <c r="ZC6426" s="68"/>
      <c r="ZD6426" s="68"/>
    </row>
    <row r="6427" spans="658:680" x14ac:dyDescent="0.25">
      <c r="YH6427" s="68"/>
      <c r="YI6427" s="68"/>
      <c r="YJ6427" s="68"/>
      <c r="YK6427" s="68"/>
      <c r="YL6427" s="68"/>
      <c r="YM6427" s="68"/>
      <c r="YN6427" s="68"/>
      <c r="YO6427" s="68"/>
      <c r="YP6427" s="68"/>
      <c r="YQ6427" s="68"/>
      <c r="YR6427" s="68"/>
      <c r="YS6427" s="68"/>
      <c r="YT6427" s="68"/>
      <c r="YU6427" s="68"/>
      <c r="YV6427" s="68"/>
      <c r="YW6427" s="68"/>
      <c r="YX6427" s="68">
        <v>0.98743615838973897</v>
      </c>
      <c r="YY6427" s="68"/>
      <c r="YZ6427" s="68"/>
      <c r="ZA6427" s="68"/>
      <c r="ZB6427" s="68"/>
      <c r="ZC6427" s="68"/>
      <c r="ZD6427" s="68"/>
    </row>
    <row r="6428" spans="658:680" x14ac:dyDescent="0.25">
      <c r="YH6428" s="68"/>
      <c r="YI6428" s="68"/>
      <c r="YJ6428" s="68"/>
      <c r="YK6428" s="68"/>
      <c r="YL6428" s="68"/>
      <c r="YM6428" s="68"/>
      <c r="YN6428" s="68"/>
      <c r="YO6428" s="68"/>
      <c r="YP6428" s="68"/>
      <c r="YQ6428" s="68"/>
      <c r="YR6428" s="68"/>
      <c r="YS6428" s="68"/>
      <c r="YT6428" s="68"/>
      <c r="YU6428" s="68"/>
      <c r="YV6428" s="68"/>
      <c r="YW6428" s="68"/>
      <c r="YX6428" s="68">
        <v>0.98742236962708796</v>
      </c>
      <c r="YY6428" s="68"/>
      <c r="YZ6428" s="68"/>
      <c r="ZA6428" s="68"/>
      <c r="ZB6428" s="68"/>
      <c r="ZC6428" s="68"/>
      <c r="ZD6428" s="68"/>
    </row>
    <row r="6429" spans="658:680" x14ac:dyDescent="0.25">
      <c r="YH6429" s="68"/>
      <c r="YI6429" s="68"/>
      <c r="YJ6429" s="68"/>
      <c r="YK6429" s="68"/>
      <c r="YL6429" s="68"/>
      <c r="YM6429" s="68"/>
      <c r="YN6429" s="68"/>
      <c r="YO6429" s="68"/>
      <c r="YP6429" s="68"/>
      <c r="YQ6429" s="68"/>
      <c r="YR6429" s="68"/>
      <c r="YS6429" s="68"/>
      <c r="YT6429" s="68"/>
      <c r="YU6429" s="68"/>
      <c r="YV6429" s="68"/>
      <c r="YW6429" s="68"/>
      <c r="YX6429" s="68">
        <v>0.98741070153924404</v>
      </c>
      <c r="YY6429" s="68"/>
      <c r="YZ6429" s="68"/>
      <c r="ZA6429" s="68"/>
      <c r="ZB6429" s="68"/>
      <c r="ZC6429" s="68"/>
      <c r="ZD6429" s="68"/>
    </row>
    <row r="6430" spans="658:680" x14ac:dyDescent="0.25">
      <c r="YH6430" s="68"/>
      <c r="YI6430" s="68"/>
      <c r="YJ6430" s="68"/>
      <c r="YK6430" s="68"/>
      <c r="YL6430" s="68"/>
      <c r="YM6430" s="68"/>
      <c r="YN6430" s="68"/>
      <c r="YO6430" s="68"/>
      <c r="YP6430" s="68"/>
      <c r="YQ6430" s="68"/>
      <c r="YR6430" s="68"/>
      <c r="YS6430" s="68"/>
      <c r="YT6430" s="68"/>
      <c r="YU6430" s="68"/>
      <c r="YV6430" s="68"/>
      <c r="YW6430" s="68"/>
      <c r="YX6430" s="68">
        <v>0.98740118914375097</v>
      </c>
      <c r="YY6430" s="68"/>
      <c r="YZ6430" s="68"/>
      <c r="ZA6430" s="68"/>
      <c r="ZB6430" s="68"/>
      <c r="ZC6430" s="68"/>
      <c r="ZD6430" s="68"/>
    </row>
    <row r="6431" spans="658:680" x14ac:dyDescent="0.25">
      <c r="YH6431" s="68"/>
      <c r="YI6431" s="68"/>
      <c r="YJ6431" s="68"/>
      <c r="YK6431" s="68"/>
      <c r="YL6431" s="68"/>
      <c r="YM6431" s="68"/>
      <c r="YN6431" s="68"/>
      <c r="YO6431" s="68"/>
      <c r="YP6431" s="68"/>
      <c r="YQ6431" s="68"/>
      <c r="YR6431" s="68"/>
      <c r="YS6431" s="68"/>
      <c r="YT6431" s="68"/>
      <c r="YU6431" s="68"/>
      <c r="YV6431" s="68"/>
      <c r="YW6431" s="68"/>
      <c r="YX6431" s="68">
        <v>0.98739600884767698</v>
      </c>
      <c r="YY6431" s="68"/>
      <c r="YZ6431" s="68"/>
      <c r="ZA6431" s="68"/>
      <c r="ZB6431" s="68"/>
      <c r="ZC6431" s="68"/>
      <c r="ZD6431" s="68"/>
    </row>
    <row r="6432" spans="658:680" x14ac:dyDescent="0.25">
      <c r="YH6432" s="68"/>
      <c r="YI6432" s="68"/>
      <c r="YJ6432" s="68"/>
      <c r="YK6432" s="68"/>
      <c r="YL6432" s="68"/>
      <c r="YM6432" s="68"/>
      <c r="YN6432" s="68"/>
      <c r="YO6432" s="68"/>
      <c r="YP6432" s="68"/>
      <c r="YQ6432" s="68"/>
      <c r="YR6432" s="68"/>
      <c r="YS6432" s="68"/>
      <c r="YT6432" s="68"/>
      <c r="YU6432" s="68"/>
      <c r="YV6432" s="68"/>
      <c r="YW6432" s="68"/>
      <c r="YX6432" s="68">
        <v>0.98737419385505198</v>
      </c>
      <c r="YY6432" s="68"/>
      <c r="YZ6432" s="68"/>
      <c r="ZA6432" s="68"/>
      <c r="ZB6432" s="68"/>
      <c r="ZC6432" s="68"/>
      <c r="ZD6432" s="68"/>
    </row>
    <row r="6433" spans="658:680" x14ac:dyDescent="0.25">
      <c r="YH6433" s="68"/>
      <c r="YI6433" s="68"/>
      <c r="YJ6433" s="68"/>
      <c r="YK6433" s="68"/>
      <c r="YL6433" s="68"/>
      <c r="YM6433" s="68"/>
      <c r="YN6433" s="68"/>
      <c r="YO6433" s="68"/>
      <c r="YP6433" s="68"/>
      <c r="YQ6433" s="68"/>
      <c r="YR6433" s="68"/>
      <c r="YS6433" s="68"/>
      <c r="YT6433" s="68"/>
      <c r="YU6433" s="68"/>
      <c r="YV6433" s="68"/>
      <c r="YW6433" s="68"/>
      <c r="YX6433" s="68">
        <v>0.98737053876040304</v>
      </c>
      <c r="YY6433" s="68"/>
      <c r="YZ6433" s="68"/>
      <c r="ZA6433" s="68"/>
      <c r="ZB6433" s="68"/>
      <c r="ZC6433" s="68"/>
      <c r="ZD6433" s="68"/>
    </row>
    <row r="6434" spans="658:680" x14ac:dyDescent="0.25">
      <c r="YH6434" s="68"/>
      <c r="YI6434" s="68"/>
      <c r="YJ6434" s="68"/>
      <c r="YK6434" s="68"/>
      <c r="YL6434" s="68"/>
      <c r="YM6434" s="68"/>
      <c r="YN6434" s="68"/>
      <c r="YO6434" s="68"/>
      <c r="YP6434" s="68"/>
      <c r="YQ6434" s="68"/>
      <c r="YR6434" s="68"/>
      <c r="YS6434" s="68"/>
      <c r="YT6434" s="68"/>
      <c r="YU6434" s="68"/>
      <c r="YV6434" s="68"/>
      <c r="YW6434" s="68"/>
      <c r="YX6434" s="68">
        <v>0.98735049917552897</v>
      </c>
      <c r="YY6434" s="68"/>
      <c r="YZ6434" s="68"/>
      <c r="ZA6434" s="68"/>
      <c r="ZB6434" s="68"/>
      <c r="ZC6434" s="68"/>
      <c r="ZD6434" s="68"/>
    </row>
    <row r="6435" spans="658:680" x14ac:dyDescent="0.25">
      <c r="YH6435" s="68"/>
      <c r="YI6435" s="68"/>
      <c r="YJ6435" s="68"/>
      <c r="YK6435" s="68"/>
      <c r="YL6435" s="68"/>
      <c r="YM6435" s="68"/>
      <c r="YN6435" s="68"/>
      <c r="YO6435" s="68"/>
      <c r="YP6435" s="68"/>
      <c r="YQ6435" s="68"/>
      <c r="YR6435" s="68"/>
      <c r="YS6435" s="68"/>
      <c r="YT6435" s="68"/>
      <c r="YU6435" s="68"/>
      <c r="YV6435" s="68"/>
      <c r="YW6435" s="68"/>
      <c r="YX6435" s="68">
        <v>0.98734407529357904</v>
      </c>
      <c r="YY6435" s="68"/>
      <c r="YZ6435" s="68"/>
      <c r="ZA6435" s="68"/>
      <c r="ZB6435" s="68"/>
      <c r="ZC6435" s="68"/>
      <c r="ZD6435" s="68"/>
    </row>
    <row r="6436" spans="658:680" x14ac:dyDescent="0.25">
      <c r="YH6436" s="68"/>
      <c r="YI6436" s="68"/>
      <c r="YJ6436" s="68"/>
      <c r="YK6436" s="68"/>
      <c r="YL6436" s="68"/>
      <c r="YM6436" s="68"/>
      <c r="YN6436" s="68"/>
      <c r="YO6436" s="68"/>
      <c r="YP6436" s="68"/>
      <c r="YQ6436" s="68"/>
      <c r="YR6436" s="68"/>
      <c r="YS6436" s="68"/>
      <c r="YT6436" s="68"/>
      <c r="YU6436" s="68"/>
      <c r="YV6436" s="68"/>
      <c r="YW6436" s="68"/>
      <c r="YX6436" s="68">
        <v>0.98732706334661302</v>
      </c>
      <c r="YY6436" s="68"/>
      <c r="YZ6436" s="68"/>
      <c r="ZA6436" s="68"/>
      <c r="ZB6436" s="68"/>
      <c r="ZC6436" s="68"/>
      <c r="ZD6436" s="68"/>
    </row>
    <row r="6437" spans="658:680" x14ac:dyDescent="0.25">
      <c r="YH6437" s="68"/>
      <c r="YI6437" s="68"/>
      <c r="YJ6437" s="68"/>
      <c r="YK6437" s="68"/>
      <c r="YL6437" s="68"/>
      <c r="YM6437" s="68"/>
      <c r="YN6437" s="68"/>
      <c r="YO6437" s="68"/>
      <c r="YP6437" s="68"/>
      <c r="YQ6437" s="68"/>
      <c r="YR6437" s="68"/>
      <c r="YS6437" s="68"/>
      <c r="YT6437" s="68"/>
      <c r="YU6437" s="68"/>
      <c r="YV6437" s="68"/>
      <c r="YW6437" s="68"/>
      <c r="YX6437" s="68">
        <v>0.987321352700128</v>
      </c>
      <c r="YY6437" s="68"/>
      <c r="YZ6437" s="68"/>
      <c r="ZA6437" s="68"/>
      <c r="ZB6437" s="68"/>
      <c r="ZC6437" s="68"/>
      <c r="ZD6437" s="68"/>
    </row>
    <row r="6438" spans="658:680" x14ac:dyDescent="0.25">
      <c r="YH6438" s="68"/>
      <c r="YI6438" s="68"/>
      <c r="YJ6438" s="68"/>
      <c r="YK6438" s="68"/>
      <c r="YL6438" s="68"/>
      <c r="YM6438" s="68"/>
      <c r="YN6438" s="68"/>
      <c r="YO6438" s="68"/>
      <c r="YP6438" s="68"/>
      <c r="YQ6438" s="68"/>
      <c r="YR6438" s="68"/>
      <c r="YS6438" s="68"/>
      <c r="YT6438" s="68"/>
      <c r="YU6438" s="68"/>
      <c r="YV6438" s="68"/>
      <c r="YW6438" s="68"/>
      <c r="YX6438" s="68">
        <v>0.98730894805635305</v>
      </c>
      <c r="YY6438" s="68"/>
      <c r="YZ6438" s="68"/>
      <c r="ZA6438" s="68"/>
      <c r="ZB6438" s="68"/>
      <c r="ZC6438" s="68"/>
      <c r="ZD6438" s="68"/>
    </row>
    <row r="6439" spans="658:680" x14ac:dyDescent="0.25">
      <c r="YH6439" s="68"/>
      <c r="YI6439" s="68"/>
      <c r="YJ6439" s="68"/>
      <c r="YK6439" s="68"/>
      <c r="YL6439" s="68"/>
      <c r="YM6439" s="68"/>
      <c r="YN6439" s="68"/>
      <c r="YO6439" s="68"/>
      <c r="YP6439" s="68"/>
      <c r="YQ6439" s="68"/>
      <c r="YR6439" s="68"/>
      <c r="YS6439" s="68"/>
      <c r="YT6439" s="68"/>
      <c r="YU6439" s="68"/>
      <c r="YV6439" s="68"/>
      <c r="YW6439" s="68"/>
      <c r="YX6439" s="68">
        <v>0.98730063037455895</v>
      </c>
      <c r="YY6439" s="68"/>
      <c r="YZ6439" s="68"/>
      <c r="ZA6439" s="68"/>
      <c r="ZB6439" s="68"/>
      <c r="ZC6439" s="68"/>
      <c r="ZD6439" s="68"/>
    </row>
    <row r="6440" spans="658:680" x14ac:dyDescent="0.25">
      <c r="YH6440" s="68"/>
      <c r="YI6440" s="68"/>
      <c r="YJ6440" s="68"/>
      <c r="YK6440" s="68"/>
      <c r="YL6440" s="68"/>
      <c r="YM6440" s="68"/>
      <c r="YN6440" s="68"/>
      <c r="YO6440" s="68"/>
      <c r="YP6440" s="68"/>
      <c r="YQ6440" s="68"/>
      <c r="YR6440" s="68"/>
      <c r="YS6440" s="68"/>
      <c r="YT6440" s="68"/>
      <c r="YU6440" s="68"/>
      <c r="YV6440" s="68"/>
      <c r="YW6440" s="68"/>
      <c r="YX6440" s="68">
        <v>0.98729598694478404</v>
      </c>
      <c r="YY6440" s="68"/>
      <c r="YZ6440" s="68"/>
      <c r="ZA6440" s="68"/>
      <c r="ZB6440" s="68"/>
      <c r="ZC6440" s="68"/>
      <c r="ZD6440" s="68"/>
    </row>
    <row r="6441" spans="658:680" x14ac:dyDescent="0.25">
      <c r="YH6441" s="68"/>
      <c r="YI6441" s="68"/>
      <c r="YJ6441" s="68"/>
      <c r="YK6441" s="68"/>
      <c r="YL6441" s="68"/>
      <c r="YM6441" s="68"/>
      <c r="YN6441" s="68"/>
      <c r="YO6441" s="68"/>
      <c r="YP6441" s="68"/>
      <c r="YQ6441" s="68"/>
      <c r="YR6441" s="68"/>
      <c r="YS6441" s="68"/>
      <c r="YT6441" s="68"/>
      <c r="YU6441" s="68"/>
      <c r="YV6441" s="68"/>
      <c r="YW6441" s="68"/>
      <c r="YX6441" s="68">
        <v>0.98726080478397304</v>
      </c>
      <c r="YY6441" s="68"/>
      <c r="YZ6441" s="68"/>
      <c r="ZA6441" s="68"/>
      <c r="ZB6441" s="68"/>
      <c r="ZC6441" s="68"/>
      <c r="ZD6441" s="68"/>
    </row>
    <row r="6442" spans="658:680" x14ac:dyDescent="0.25">
      <c r="YH6442" s="68"/>
      <c r="YI6442" s="68"/>
      <c r="YJ6442" s="68"/>
      <c r="YK6442" s="68"/>
      <c r="YL6442" s="68"/>
      <c r="YM6442" s="68"/>
      <c r="YN6442" s="68"/>
      <c r="YO6442" s="68"/>
      <c r="YP6442" s="68"/>
      <c r="YQ6442" s="68"/>
      <c r="YR6442" s="68"/>
      <c r="YS6442" s="68"/>
      <c r="YT6442" s="68"/>
      <c r="YU6442" s="68"/>
      <c r="YV6442" s="68"/>
      <c r="YW6442" s="68"/>
      <c r="YX6442" s="68">
        <v>0.98725173856557202</v>
      </c>
      <c r="YY6442" s="68"/>
      <c r="YZ6442" s="68"/>
      <c r="ZA6442" s="68"/>
      <c r="ZB6442" s="68"/>
      <c r="ZC6442" s="68"/>
      <c r="ZD6442" s="68"/>
    </row>
    <row r="6443" spans="658:680" x14ac:dyDescent="0.25">
      <c r="YH6443" s="68"/>
      <c r="YI6443" s="68"/>
      <c r="YJ6443" s="68"/>
      <c r="YK6443" s="68"/>
      <c r="YL6443" s="68"/>
      <c r="YM6443" s="68"/>
      <c r="YN6443" s="68"/>
      <c r="YO6443" s="68"/>
      <c r="YP6443" s="68"/>
      <c r="YQ6443" s="68"/>
      <c r="YR6443" s="68"/>
      <c r="YS6443" s="68"/>
      <c r="YT6443" s="68"/>
      <c r="YU6443" s="68"/>
      <c r="YV6443" s="68"/>
      <c r="YW6443" s="68"/>
      <c r="YX6443" s="68">
        <v>0.98724168300404602</v>
      </c>
      <c r="YY6443" s="68"/>
      <c r="YZ6443" s="68"/>
      <c r="ZA6443" s="68"/>
      <c r="ZB6443" s="68"/>
      <c r="ZC6443" s="68"/>
      <c r="ZD6443" s="68"/>
    </row>
    <row r="6444" spans="658:680" x14ac:dyDescent="0.25">
      <c r="YH6444" s="68"/>
      <c r="YI6444" s="68"/>
      <c r="YJ6444" s="68"/>
      <c r="YK6444" s="68"/>
      <c r="YL6444" s="68"/>
      <c r="YM6444" s="68"/>
      <c r="YN6444" s="68"/>
      <c r="YO6444" s="68"/>
      <c r="YP6444" s="68"/>
      <c r="YQ6444" s="68"/>
      <c r="YR6444" s="68"/>
      <c r="YS6444" s="68"/>
      <c r="YT6444" s="68"/>
      <c r="YU6444" s="68"/>
      <c r="YV6444" s="68"/>
      <c r="YW6444" s="68"/>
      <c r="YX6444" s="68">
        <v>0.98723221058884902</v>
      </c>
      <c r="YY6444" s="68"/>
      <c r="YZ6444" s="68"/>
      <c r="ZA6444" s="68"/>
      <c r="ZB6444" s="68"/>
      <c r="ZC6444" s="68"/>
      <c r="ZD6444" s="68"/>
    </row>
    <row r="6445" spans="658:680" x14ac:dyDescent="0.25">
      <c r="YH6445" s="68"/>
      <c r="YI6445" s="68"/>
      <c r="YJ6445" s="68"/>
      <c r="YK6445" s="68"/>
      <c r="YL6445" s="68"/>
      <c r="YM6445" s="68"/>
      <c r="YN6445" s="68"/>
      <c r="YO6445" s="68"/>
      <c r="YP6445" s="68"/>
      <c r="YQ6445" s="68"/>
      <c r="YR6445" s="68"/>
      <c r="YS6445" s="68"/>
      <c r="YT6445" s="68"/>
      <c r="YU6445" s="68"/>
      <c r="YV6445" s="68"/>
      <c r="YW6445" s="68"/>
      <c r="YX6445" s="68">
        <v>0.98722106155908895</v>
      </c>
      <c r="YY6445" s="68"/>
      <c r="YZ6445" s="68"/>
      <c r="ZA6445" s="68"/>
      <c r="ZB6445" s="68"/>
      <c r="ZC6445" s="68"/>
      <c r="ZD6445" s="68"/>
    </row>
    <row r="6446" spans="658:680" x14ac:dyDescent="0.25">
      <c r="YH6446" s="68"/>
      <c r="YI6446" s="68"/>
      <c r="YJ6446" s="68"/>
      <c r="YK6446" s="68"/>
      <c r="YL6446" s="68"/>
      <c r="YM6446" s="68"/>
      <c r="YN6446" s="68"/>
      <c r="YO6446" s="68"/>
      <c r="YP6446" s="68"/>
      <c r="YQ6446" s="68"/>
      <c r="YR6446" s="68"/>
      <c r="YS6446" s="68"/>
      <c r="YT6446" s="68"/>
      <c r="YU6446" s="68"/>
      <c r="YV6446" s="68"/>
      <c r="YW6446" s="68"/>
      <c r="YX6446" s="68">
        <v>0.98721319626775095</v>
      </c>
      <c r="YY6446" s="68"/>
      <c r="YZ6446" s="68"/>
      <c r="ZA6446" s="68"/>
      <c r="ZB6446" s="68"/>
      <c r="ZC6446" s="68"/>
      <c r="ZD6446" s="68"/>
    </row>
    <row r="6447" spans="658:680" x14ac:dyDescent="0.25">
      <c r="YH6447" s="68"/>
      <c r="YI6447" s="68"/>
      <c r="YJ6447" s="68"/>
      <c r="YK6447" s="68"/>
      <c r="YL6447" s="68"/>
      <c r="YM6447" s="68"/>
      <c r="YN6447" s="68"/>
      <c r="YO6447" s="68"/>
      <c r="YP6447" s="68"/>
      <c r="YQ6447" s="68"/>
      <c r="YR6447" s="68"/>
      <c r="YS6447" s="68"/>
      <c r="YT6447" s="68"/>
      <c r="YU6447" s="68"/>
      <c r="YV6447" s="68"/>
      <c r="YW6447" s="68"/>
      <c r="YX6447" s="68">
        <v>0.98721281435020702</v>
      </c>
      <c r="YY6447" s="68"/>
      <c r="YZ6447" s="68"/>
      <c r="ZA6447" s="68"/>
      <c r="ZB6447" s="68"/>
      <c r="ZC6447" s="68"/>
      <c r="ZD6447" s="68"/>
    </row>
    <row r="6448" spans="658:680" x14ac:dyDescent="0.25">
      <c r="YH6448" s="68"/>
      <c r="YI6448" s="68"/>
      <c r="YJ6448" s="68"/>
      <c r="YK6448" s="68"/>
      <c r="YL6448" s="68"/>
      <c r="YM6448" s="68"/>
      <c r="YN6448" s="68"/>
      <c r="YO6448" s="68"/>
      <c r="YP6448" s="68"/>
      <c r="YQ6448" s="68"/>
      <c r="YR6448" s="68"/>
      <c r="YS6448" s="68"/>
      <c r="YT6448" s="68"/>
      <c r="YU6448" s="68"/>
      <c r="YV6448" s="68"/>
      <c r="YW6448" s="68"/>
      <c r="YX6448" s="68">
        <v>0.98721170871868702</v>
      </c>
      <c r="YY6448" s="68"/>
      <c r="YZ6448" s="68"/>
      <c r="ZA6448" s="68"/>
      <c r="ZB6448" s="68"/>
      <c r="ZC6448" s="68"/>
      <c r="ZD6448" s="68"/>
    </row>
    <row r="6449" spans="658:680" x14ac:dyDescent="0.25">
      <c r="YH6449" s="68"/>
      <c r="YI6449" s="68"/>
      <c r="YJ6449" s="68"/>
      <c r="YK6449" s="68"/>
      <c r="YL6449" s="68"/>
      <c r="YM6449" s="68"/>
      <c r="YN6449" s="68"/>
      <c r="YO6449" s="68"/>
      <c r="YP6449" s="68"/>
      <c r="YQ6449" s="68"/>
      <c r="YR6449" s="68"/>
      <c r="YS6449" s="68"/>
      <c r="YT6449" s="68"/>
      <c r="YU6449" s="68"/>
      <c r="YV6449" s="68"/>
      <c r="YW6449" s="68"/>
      <c r="YX6449" s="68">
        <v>0.98718767195370305</v>
      </c>
      <c r="YY6449" s="68"/>
      <c r="YZ6449" s="68"/>
      <c r="ZA6449" s="68"/>
      <c r="ZB6449" s="68"/>
      <c r="ZC6449" s="68"/>
      <c r="ZD6449" s="68"/>
    </row>
    <row r="6450" spans="658:680" x14ac:dyDescent="0.25">
      <c r="YH6450" s="68"/>
      <c r="YI6450" s="68"/>
      <c r="YJ6450" s="68"/>
      <c r="YK6450" s="68"/>
      <c r="YL6450" s="68"/>
      <c r="YM6450" s="68"/>
      <c r="YN6450" s="68"/>
      <c r="YO6450" s="68"/>
      <c r="YP6450" s="68"/>
      <c r="YQ6450" s="68"/>
      <c r="YR6450" s="68"/>
      <c r="YS6450" s="68"/>
      <c r="YT6450" s="68"/>
      <c r="YU6450" s="68"/>
      <c r="YV6450" s="68"/>
      <c r="YW6450" s="68"/>
      <c r="YX6450" s="68">
        <v>0.98718003304718305</v>
      </c>
      <c r="YY6450" s="68"/>
      <c r="YZ6450" s="68"/>
      <c r="ZA6450" s="68"/>
      <c r="ZB6450" s="68"/>
      <c r="ZC6450" s="68"/>
      <c r="ZD6450" s="68"/>
    </row>
    <row r="6451" spans="658:680" x14ac:dyDescent="0.25">
      <c r="YH6451" s="68"/>
      <c r="YI6451" s="68"/>
      <c r="YJ6451" s="68"/>
      <c r="YK6451" s="68"/>
      <c r="YL6451" s="68"/>
      <c r="YM6451" s="68"/>
      <c r="YN6451" s="68"/>
      <c r="YO6451" s="68"/>
      <c r="YP6451" s="68"/>
      <c r="YQ6451" s="68"/>
      <c r="YR6451" s="68"/>
      <c r="YS6451" s="68"/>
      <c r="YT6451" s="68"/>
      <c r="YU6451" s="68"/>
      <c r="YV6451" s="68"/>
      <c r="YW6451" s="68"/>
      <c r="YX6451" s="68">
        <v>0.98717270820959202</v>
      </c>
      <c r="YY6451" s="68"/>
      <c r="YZ6451" s="68"/>
      <c r="ZA6451" s="68"/>
      <c r="ZB6451" s="68"/>
      <c r="ZC6451" s="68"/>
      <c r="ZD6451" s="68"/>
    </row>
    <row r="6452" spans="658:680" x14ac:dyDescent="0.25">
      <c r="YH6452" s="68"/>
      <c r="YI6452" s="68"/>
      <c r="YJ6452" s="68"/>
      <c r="YK6452" s="68"/>
      <c r="YL6452" s="68"/>
      <c r="YM6452" s="68"/>
      <c r="YN6452" s="68"/>
      <c r="YO6452" s="68"/>
      <c r="YP6452" s="68"/>
      <c r="YQ6452" s="68"/>
      <c r="YR6452" s="68"/>
      <c r="YS6452" s="68"/>
      <c r="YT6452" s="68"/>
      <c r="YU6452" s="68"/>
      <c r="YV6452" s="68"/>
      <c r="YW6452" s="68"/>
      <c r="YX6452" s="68">
        <v>0.98716551137062203</v>
      </c>
      <c r="YY6452" s="68"/>
      <c r="YZ6452" s="68"/>
      <c r="ZA6452" s="68"/>
      <c r="ZB6452" s="68"/>
      <c r="ZC6452" s="68"/>
      <c r="ZD6452" s="68"/>
    </row>
    <row r="6453" spans="658:680" x14ac:dyDescent="0.25">
      <c r="YH6453" s="68"/>
      <c r="YI6453" s="68"/>
      <c r="YJ6453" s="68"/>
      <c r="YK6453" s="68"/>
      <c r="YL6453" s="68"/>
      <c r="YM6453" s="68"/>
      <c r="YN6453" s="68"/>
      <c r="YO6453" s="68"/>
      <c r="YP6453" s="68"/>
      <c r="YQ6453" s="68"/>
      <c r="YR6453" s="68"/>
      <c r="YS6453" s="68"/>
      <c r="YT6453" s="68"/>
      <c r="YU6453" s="68"/>
      <c r="YV6453" s="68"/>
      <c r="YW6453" s="68"/>
      <c r="YX6453" s="68">
        <v>0.98714680624015405</v>
      </c>
      <c r="YY6453" s="68"/>
      <c r="YZ6453" s="68"/>
      <c r="ZA6453" s="68"/>
      <c r="ZB6453" s="68"/>
      <c r="ZC6453" s="68"/>
      <c r="ZD6453" s="68"/>
    </row>
    <row r="6454" spans="658:680" x14ac:dyDescent="0.25">
      <c r="YH6454" s="68"/>
      <c r="YI6454" s="68"/>
      <c r="YJ6454" s="68"/>
      <c r="YK6454" s="68"/>
      <c r="YL6454" s="68"/>
      <c r="YM6454" s="68"/>
      <c r="YN6454" s="68"/>
      <c r="YO6454" s="68"/>
      <c r="YP6454" s="68"/>
      <c r="YQ6454" s="68"/>
      <c r="YR6454" s="68"/>
      <c r="YS6454" s="68"/>
      <c r="YT6454" s="68"/>
      <c r="YU6454" s="68"/>
      <c r="YV6454" s="68"/>
      <c r="YW6454" s="68"/>
      <c r="YX6454" s="68">
        <v>0.98712034662333104</v>
      </c>
      <c r="YY6454" s="68"/>
      <c r="YZ6454" s="68"/>
      <c r="ZA6454" s="68"/>
      <c r="ZB6454" s="68"/>
      <c r="ZC6454" s="68"/>
      <c r="ZD6454" s="68"/>
    </row>
    <row r="6455" spans="658:680" x14ac:dyDescent="0.25">
      <c r="YH6455" s="68"/>
      <c r="YI6455" s="68"/>
      <c r="YJ6455" s="68"/>
      <c r="YK6455" s="68"/>
      <c r="YL6455" s="68"/>
      <c r="YM6455" s="68"/>
      <c r="YN6455" s="68"/>
      <c r="YO6455" s="68"/>
      <c r="YP6455" s="68"/>
      <c r="YQ6455" s="68"/>
      <c r="YR6455" s="68"/>
      <c r="YS6455" s="68"/>
      <c r="YT6455" s="68"/>
      <c r="YU6455" s="68"/>
      <c r="YV6455" s="68"/>
      <c r="YW6455" s="68"/>
      <c r="YX6455" s="68">
        <v>0.98711968597884503</v>
      </c>
      <c r="YY6455" s="68"/>
      <c r="YZ6455" s="68"/>
      <c r="ZA6455" s="68"/>
      <c r="ZB6455" s="68"/>
      <c r="ZC6455" s="68"/>
      <c r="ZD6455" s="68"/>
    </row>
    <row r="6456" spans="658:680" x14ac:dyDescent="0.25">
      <c r="YH6456" s="68"/>
      <c r="YI6456" s="68"/>
      <c r="YJ6456" s="68"/>
      <c r="YK6456" s="68"/>
      <c r="YL6456" s="68"/>
      <c r="YM6456" s="68"/>
      <c r="YN6456" s="68"/>
      <c r="YO6456" s="68"/>
      <c r="YP6456" s="68"/>
      <c r="YQ6456" s="68"/>
      <c r="YR6456" s="68"/>
      <c r="YS6456" s="68"/>
      <c r="YT6456" s="68"/>
      <c r="YU6456" s="68"/>
      <c r="YV6456" s="68"/>
      <c r="YW6456" s="68"/>
      <c r="YX6456" s="68">
        <v>0.98710779130010595</v>
      </c>
      <c r="YY6456" s="68"/>
      <c r="YZ6456" s="68"/>
      <c r="ZA6456" s="68"/>
      <c r="ZB6456" s="68"/>
      <c r="ZC6456" s="68"/>
      <c r="ZD6456" s="68"/>
    </row>
    <row r="6457" spans="658:680" x14ac:dyDescent="0.25">
      <c r="YH6457" s="68"/>
      <c r="YI6457" s="68"/>
      <c r="YJ6457" s="68"/>
      <c r="YK6457" s="68"/>
      <c r="YL6457" s="68"/>
      <c r="YM6457" s="68"/>
      <c r="YN6457" s="68"/>
      <c r="YO6457" s="68"/>
      <c r="YP6457" s="68"/>
      <c r="YQ6457" s="68"/>
      <c r="YR6457" s="68"/>
      <c r="YS6457" s="68"/>
      <c r="YT6457" s="68"/>
      <c r="YU6457" s="68"/>
      <c r="YV6457" s="68"/>
      <c r="YW6457" s="68"/>
      <c r="YX6457" s="68">
        <v>0.98709177664076198</v>
      </c>
      <c r="YY6457" s="68"/>
      <c r="YZ6457" s="68"/>
      <c r="ZA6457" s="68"/>
      <c r="ZB6457" s="68"/>
      <c r="ZC6457" s="68"/>
      <c r="ZD6457" s="68"/>
    </row>
    <row r="6458" spans="658:680" x14ac:dyDescent="0.25">
      <c r="YH6458" s="68"/>
      <c r="YI6458" s="68"/>
      <c r="YJ6458" s="68"/>
      <c r="YK6458" s="68"/>
      <c r="YL6458" s="68"/>
      <c r="YM6458" s="68"/>
      <c r="YN6458" s="68"/>
      <c r="YO6458" s="68"/>
      <c r="YP6458" s="68"/>
      <c r="YQ6458" s="68"/>
      <c r="YR6458" s="68"/>
      <c r="YS6458" s="68"/>
      <c r="YT6458" s="68"/>
      <c r="YU6458" s="68"/>
      <c r="YV6458" s="68"/>
      <c r="YW6458" s="68"/>
      <c r="YX6458" s="68">
        <v>0.98707686174362297</v>
      </c>
      <c r="YY6458" s="68"/>
      <c r="YZ6458" s="68"/>
      <c r="ZA6458" s="68"/>
      <c r="ZB6458" s="68"/>
      <c r="ZC6458" s="68"/>
      <c r="ZD6458" s="68"/>
    </row>
    <row r="6459" spans="658:680" x14ac:dyDescent="0.25">
      <c r="YH6459" s="68"/>
      <c r="YI6459" s="68"/>
      <c r="YJ6459" s="68"/>
      <c r="YK6459" s="68"/>
      <c r="YL6459" s="68"/>
      <c r="YM6459" s="68"/>
      <c r="YN6459" s="68"/>
      <c r="YO6459" s="68"/>
      <c r="YP6459" s="68"/>
      <c r="YQ6459" s="68"/>
      <c r="YR6459" s="68"/>
      <c r="YS6459" s="68"/>
      <c r="YT6459" s="68"/>
      <c r="YU6459" s="68"/>
      <c r="YV6459" s="68"/>
      <c r="YW6459" s="68"/>
      <c r="YX6459" s="68">
        <v>0.98707279426326</v>
      </c>
      <c r="YY6459" s="68"/>
      <c r="YZ6459" s="68"/>
      <c r="ZA6459" s="68"/>
      <c r="ZB6459" s="68"/>
      <c r="ZC6459" s="68"/>
      <c r="ZD6459" s="68"/>
    </row>
    <row r="6460" spans="658:680" x14ac:dyDescent="0.25">
      <c r="YH6460" s="68"/>
      <c r="YI6460" s="68"/>
      <c r="YJ6460" s="68"/>
      <c r="YK6460" s="68"/>
      <c r="YL6460" s="68"/>
      <c r="YM6460" s="68"/>
      <c r="YN6460" s="68"/>
      <c r="YO6460" s="68"/>
      <c r="YP6460" s="68"/>
      <c r="YQ6460" s="68"/>
      <c r="YR6460" s="68"/>
      <c r="YS6460" s="68"/>
      <c r="YT6460" s="68"/>
      <c r="YU6460" s="68"/>
      <c r="YV6460" s="68"/>
      <c r="YW6460" s="68"/>
      <c r="YX6460" s="68">
        <v>0.98707258720369895</v>
      </c>
      <c r="YY6460" s="68"/>
      <c r="YZ6460" s="68"/>
      <c r="ZA6460" s="68"/>
      <c r="ZB6460" s="68"/>
      <c r="ZC6460" s="68"/>
      <c r="ZD6460" s="68"/>
    </row>
    <row r="6461" spans="658:680" x14ac:dyDescent="0.25">
      <c r="YH6461" s="68"/>
      <c r="YI6461" s="68"/>
      <c r="YJ6461" s="68"/>
      <c r="YK6461" s="68"/>
      <c r="YL6461" s="68"/>
      <c r="YM6461" s="68"/>
      <c r="YN6461" s="68"/>
      <c r="YO6461" s="68"/>
      <c r="YP6461" s="68"/>
      <c r="YQ6461" s="68"/>
      <c r="YR6461" s="68"/>
      <c r="YS6461" s="68"/>
      <c r="YT6461" s="68"/>
      <c r="YU6461" s="68"/>
      <c r="YV6461" s="68"/>
      <c r="YW6461" s="68"/>
      <c r="YX6461" s="68">
        <v>0.98704765582845899</v>
      </c>
      <c r="YY6461" s="68"/>
      <c r="YZ6461" s="68"/>
      <c r="ZA6461" s="68"/>
      <c r="ZB6461" s="68"/>
      <c r="ZC6461" s="68"/>
      <c r="ZD6461" s="68"/>
    </row>
    <row r="6462" spans="658:680" x14ac:dyDescent="0.25">
      <c r="YH6462" s="68"/>
      <c r="YI6462" s="68"/>
      <c r="YJ6462" s="68"/>
      <c r="YK6462" s="68"/>
      <c r="YL6462" s="68"/>
      <c r="YM6462" s="68"/>
      <c r="YN6462" s="68"/>
      <c r="YO6462" s="68"/>
      <c r="YP6462" s="68"/>
      <c r="YQ6462" s="68"/>
      <c r="YR6462" s="68"/>
      <c r="YS6462" s="68"/>
      <c r="YT6462" s="68"/>
      <c r="YU6462" s="68"/>
      <c r="YV6462" s="68"/>
      <c r="YW6462" s="68"/>
      <c r="YX6462" s="68">
        <v>0.98704573692019604</v>
      </c>
      <c r="YY6462" s="68"/>
      <c r="YZ6462" s="68"/>
      <c r="ZA6462" s="68"/>
      <c r="ZB6462" s="68"/>
      <c r="ZC6462" s="68"/>
      <c r="ZD6462" s="68"/>
    </row>
    <row r="6463" spans="658:680" x14ac:dyDescent="0.25">
      <c r="YH6463" s="68"/>
      <c r="YI6463" s="68"/>
      <c r="YJ6463" s="68"/>
      <c r="YK6463" s="68"/>
      <c r="YL6463" s="68"/>
      <c r="YM6463" s="68"/>
      <c r="YN6463" s="68"/>
      <c r="YO6463" s="68"/>
      <c r="YP6463" s="68"/>
      <c r="YQ6463" s="68"/>
      <c r="YR6463" s="68"/>
      <c r="YS6463" s="68"/>
      <c r="YT6463" s="68"/>
      <c r="YU6463" s="68"/>
      <c r="YV6463" s="68"/>
      <c r="YW6463" s="68"/>
      <c r="YX6463" s="68">
        <v>0.98703990772479</v>
      </c>
      <c r="YY6463" s="68"/>
      <c r="YZ6463" s="68"/>
      <c r="ZA6463" s="68"/>
      <c r="ZB6463" s="68"/>
      <c r="ZC6463" s="68"/>
      <c r="ZD6463" s="68"/>
    </row>
    <row r="6464" spans="658:680" x14ac:dyDescent="0.25">
      <c r="YH6464" s="68"/>
      <c r="YI6464" s="68"/>
      <c r="YJ6464" s="68"/>
      <c r="YK6464" s="68"/>
      <c r="YL6464" s="68"/>
      <c r="YM6464" s="68"/>
      <c r="YN6464" s="68"/>
      <c r="YO6464" s="68"/>
      <c r="YP6464" s="68"/>
      <c r="YQ6464" s="68"/>
      <c r="YR6464" s="68"/>
      <c r="YS6464" s="68"/>
      <c r="YT6464" s="68"/>
      <c r="YU6464" s="68"/>
      <c r="YV6464" s="68"/>
      <c r="YW6464" s="68"/>
      <c r="YX6464" s="68">
        <v>0.98702451339146702</v>
      </c>
      <c r="YY6464" s="68"/>
      <c r="YZ6464" s="68"/>
      <c r="ZA6464" s="68"/>
      <c r="ZB6464" s="68"/>
      <c r="ZC6464" s="68"/>
      <c r="ZD6464" s="68"/>
    </row>
    <row r="6465" spans="658:680" x14ac:dyDescent="0.25">
      <c r="YH6465" s="68"/>
      <c r="YI6465" s="68"/>
      <c r="YJ6465" s="68"/>
      <c r="YK6465" s="68"/>
      <c r="YL6465" s="68"/>
      <c r="YM6465" s="68"/>
      <c r="YN6465" s="68"/>
      <c r="YO6465" s="68"/>
      <c r="YP6465" s="68"/>
      <c r="YQ6465" s="68"/>
      <c r="YR6465" s="68"/>
      <c r="YS6465" s="68"/>
      <c r="YT6465" s="68"/>
      <c r="YU6465" s="68"/>
      <c r="YV6465" s="68"/>
      <c r="YW6465" s="68"/>
      <c r="YX6465" s="68">
        <v>0.98702359647353199</v>
      </c>
      <c r="YY6465" s="68"/>
      <c r="YZ6465" s="68"/>
      <c r="ZA6465" s="68"/>
      <c r="ZB6465" s="68"/>
      <c r="ZC6465" s="68"/>
      <c r="ZD6465" s="68"/>
    </row>
    <row r="6466" spans="658:680" x14ac:dyDescent="0.25">
      <c r="YH6466" s="68"/>
      <c r="YI6466" s="68"/>
      <c r="YJ6466" s="68"/>
      <c r="YK6466" s="68"/>
      <c r="YL6466" s="68"/>
      <c r="YM6466" s="68"/>
      <c r="YN6466" s="68"/>
      <c r="YO6466" s="68"/>
      <c r="YP6466" s="68"/>
      <c r="YQ6466" s="68"/>
      <c r="YR6466" s="68"/>
      <c r="YS6466" s="68"/>
      <c r="YT6466" s="68"/>
      <c r="YU6466" s="68"/>
      <c r="YV6466" s="68"/>
      <c r="YW6466" s="68"/>
      <c r="YX6466" s="68">
        <v>0.98701826931800196</v>
      </c>
      <c r="YY6466" s="68"/>
      <c r="YZ6466" s="68"/>
      <c r="ZA6466" s="68"/>
      <c r="ZB6466" s="68"/>
      <c r="ZC6466" s="68"/>
      <c r="ZD6466" s="68"/>
    </row>
    <row r="6467" spans="658:680" x14ac:dyDescent="0.25">
      <c r="YH6467" s="68"/>
      <c r="YI6467" s="68"/>
      <c r="YJ6467" s="68"/>
      <c r="YK6467" s="68"/>
      <c r="YL6467" s="68"/>
      <c r="YM6467" s="68"/>
      <c r="YN6467" s="68"/>
      <c r="YO6467" s="68"/>
      <c r="YP6467" s="68"/>
      <c r="YQ6467" s="68"/>
      <c r="YR6467" s="68"/>
      <c r="YS6467" s="68"/>
      <c r="YT6467" s="68"/>
      <c r="YU6467" s="68"/>
      <c r="YV6467" s="68"/>
      <c r="YW6467" s="68"/>
      <c r="YX6467" s="68">
        <v>0.98700781385157199</v>
      </c>
      <c r="YY6467" s="68"/>
      <c r="YZ6467" s="68"/>
      <c r="ZA6467" s="68"/>
      <c r="ZB6467" s="68"/>
      <c r="ZC6467" s="68"/>
      <c r="ZD6467" s="68"/>
    </row>
    <row r="6468" spans="658:680" x14ac:dyDescent="0.25">
      <c r="YH6468" s="68"/>
      <c r="YI6468" s="68"/>
      <c r="YJ6468" s="68"/>
      <c r="YK6468" s="68"/>
      <c r="YL6468" s="68"/>
      <c r="YM6468" s="68"/>
      <c r="YN6468" s="68"/>
      <c r="YO6468" s="68"/>
      <c r="YP6468" s="68"/>
      <c r="YQ6468" s="68"/>
      <c r="YR6468" s="68"/>
      <c r="YS6468" s="68"/>
      <c r="YT6468" s="68"/>
      <c r="YU6468" s="68"/>
      <c r="YV6468" s="68"/>
      <c r="YW6468" s="68"/>
      <c r="YX6468" s="68">
        <v>0.98700328305656504</v>
      </c>
      <c r="YY6468" s="68"/>
      <c r="YZ6468" s="68"/>
      <c r="ZA6468" s="68"/>
      <c r="ZB6468" s="68"/>
      <c r="ZC6468" s="68"/>
      <c r="ZD6468" s="68"/>
    </row>
    <row r="6469" spans="658:680" x14ac:dyDescent="0.25">
      <c r="YH6469" s="68"/>
      <c r="YI6469" s="68"/>
      <c r="YJ6469" s="68"/>
      <c r="YK6469" s="68"/>
      <c r="YL6469" s="68"/>
      <c r="YM6469" s="68"/>
      <c r="YN6469" s="68"/>
      <c r="YO6469" s="68"/>
      <c r="YP6469" s="68"/>
      <c r="YQ6469" s="68"/>
      <c r="YR6469" s="68"/>
      <c r="YS6469" s="68"/>
      <c r="YT6469" s="68"/>
      <c r="YU6469" s="68"/>
      <c r="YV6469" s="68"/>
      <c r="YW6469" s="68"/>
      <c r="YX6469" s="68">
        <v>0.986993907738833</v>
      </c>
      <c r="YY6469" s="68"/>
      <c r="YZ6469" s="68"/>
      <c r="ZA6469" s="68"/>
      <c r="ZB6469" s="68"/>
      <c r="ZC6469" s="68"/>
      <c r="ZD6469" s="68"/>
    </row>
    <row r="6470" spans="658:680" x14ac:dyDescent="0.25">
      <c r="YH6470" s="68"/>
      <c r="YI6470" s="68"/>
      <c r="YJ6470" s="68"/>
      <c r="YK6470" s="68"/>
      <c r="YL6470" s="68"/>
      <c r="YM6470" s="68"/>
      <c r="YN6470" s="68"/>
      <c r="YO6470" s="68"/>
      <c r="YP6470" s="68"/>
      <c r="YQ6470" s="68"/>
      <c r="YR6470" s="68"/>
      <c r="YS6470" s="68"/>
      <c r="YT6470" s="68"/>
      <c r="YU6470" s="68"/>
      <c r="YV6470" s="68"/>
      <c r="YW6470" s="68"/>
      <c r="YX6470" s="68">
        <v>0.98698308945303803</v>
      </c>
      <c r="YY6470" s="68"/>
      <c r="YZ6470" s="68"/>
      <c r="ZA6470" s="68"/>
      <c r="ZB6470" s="68"/>
      <c r="ZC6470" s="68"/>
      <c r="ZD6470" s="68"/>
    </row>
    <row r="6471" spans="658:680" x14ac:dyDescent="0.25">
      <c r="YH6471" s="68"/>
      <c r="YI6471" s="68"/>
      <c r="YJ6471" s="68"/>
      <c r="YK6471" s="68"/>
      <c r="YL6471" s="68"/>
      <c r="YM6471" s="68"/>
      <c r="YN6471" s="68"/>
      <c r="YO6471" s="68"/>
      <c r="YP6471" s="68"/>
      <c r="YQ6471" s="68"/>
      <c r="YR6471" s="68"/>
      <c r="YS6471" s="68"/>
      <c r="YT6471" s="68"/>
      <c r="YU6471" s="68"/>
      <c r="YV6471" s="68"/>
      <c r="YW6471" s="68"/>
      <c r="YX6471" s="68">
        <v>0.98697008869157699</v>
      </c>
      <c r="YY6471" s="68"/>
      <c r="YZ6471" s="68"/>
      <c r="ZA6471" s="68"/>
      <c r="ZB6471" s="68"/>
      <c r="ZC6471" s="68"/>
      <c r="ZD6471" s="68"/>
    </row>
    <row r="6472" spans="658:680" x14ac:dyDescent="0.25">
      <c r="YH6472" s="68"/>
      <c r="YI6472" s="68"/>
      <c r="YJ6472" s="68"/>
      <c r="YK6472" s="68"/>
      <c r="YL6472" s="68"/>
      <c r="YM6472" s="68"/>
      <c r="YN6472" s="68"/>
      <c r="YO6472" s="68"/>
      <c r="YP6472" s="68"/>
      <c r="YQ6472" s="68"/>
      <c r="YR6472" s="68"/>
      <c r="YS6472" s="68"/>
      <c r="YT6472" s="68"/>
      <c r="YU6472" s="68"/>
      <c r="YV6472" s="68"/>
      <c r="YW6472" s="68"/>
      <c r="YX6472" s="68">
        <v>0.98696454342276596</v>
      </c>
      <c r="YY6472" s="68"/>
      <c r="YZ6472" s="68"/>
      <c r="ZA6472" s="68"/>
      <c r="ZB6472" s="68"/>
      <c r="ZC6472" s="68"/>
      <c r="ZD6472" s="68"/>
    </row>
    <row r="6473" spans="658:680" x14ac:dyDescent="0.25">
      <c r="YH6473" s="68"/>
      <c r="YI6473" s="68"/>
      <c r="YJ6473" s="68"/>
      <c r="YK6473" s="68"/>
      <c r="YL6473" s="68"/>
      <c r="YM6473" s="68"/>
      <c r="YN6473" s="68"/>
      <c r="YO6473" s="68"/>
      <c r="YP6473" s="68"/>
      <c r="YQ6473" s="68"/>
      <c r="YR6473" s="68"/>
      <c r="YS6473" s="68"/>
      <c r="YT6473" s="68"/>
      <c r="YU6473" s="68"/>
      <c r="YV6473" s="68"/>
      <c r="YW6473" s="68"/>
      <c r="YX6473" s="68">
        <v>0.98695139305850299</v>
      </c>
      <c r="YY6473" s="68"/>
      <c r="YZ6473" s="68"/>
      <c r="ZA6473" s="68"/>
      <c r="ZB6473" s="68"/>
      <c r="ZC6473" s="68"/>
      <c r="ZD6473" s="68"/>
    </row>
    <row r="6474" spans="658:680" x14ac:dyDescent="0.25">
      <c r="YH6474" s="68"/>
      <c r="YI6474" s="68"/>
      <c r="YJ6474" s="68"/>
      <c r="YK6474" s="68"/>
      <c r="YL6474" s="68"/>
      <c r="YM6474" s="68"/>
      <c r="YN6474" s="68"/>
      <c r="YO6474" s="68"/>
      <c r="YP6474" s="68"/>
      <c r="YQ6474" s="68"/>
      <c r="YR6474" s="68"/>
      <c r="YS6474" s="68"/>
      <c r="YT6474" s="68"/>
      <c r="YU6474" s="68"/>
      <c r="YV6474" s="68"/>
      <c r="YW6474" s="68"/>
      <c r="YX6474" s="68">
        <v>0.98694646003438902</v>
      </c>
      <c r="YY6474" s="68"/>
      <c r="YZ6474" s="68"/>
      <c r="ZA6474" s="68"/>
      <c r="ZB6474" s="68"/>
      <c r="ZC6474" s="68"/>
      <c r="ZD6474" s="68"/>
    </row>
    <row r="6475" spans="658:680" x14ac:dyDescent="0.25">
      <c r="YH6475" s="68"/>
      <c r="YI6475" s="68"/>
      <c r="YJ6475" s="68"/>
      <c r="YK6475" s="68"/>
      <c r="YL6475" s="68"/>
      <c r="YM6475" s="68"/>
      <c r="YN6475" s="68"/>
      <c r="YO6475" s="68"/>
      <c r="YP6475" s="68"/>
      <c r="YQ6475" s="68"/>
      <c r="YR6475" s="68"/>
      <c r="YS6475" s="68"/>
      <c r="YT6475" s="68"/>
      <c r="YU6475" s="68"/>
      <c r="YV6475" s="68"/>
      <c r="YW6475" s="68"/>
      <c r="YX6475" s="68">
        <v>0.98693121995973498</v>
      </c>
      <c r="YY6475" s="68"/>
      <c r="YZ6475" s="68"/>
      <c r="ZA6475" s="68"/>
      <c r="ZB6475" s="68"/>
      <c r="ZC6475" s="68"/>
      <c r="ZD6475" s="68"/>
    </row>
    <row r="6476" spans="658:680" x14ac:dyDescent="0.25">
      <c r="YH6476" s="68"/>
      <c r="YI6476" s="68"/>
      <c r="YJ6476" s="68"/>
      <c r="YK6476" s="68"/>
      <c r="YL6476" s="68"/>
      <c r="YM6476" s="68"/>
      <c r="YN6476" s="68"/>
      <c r="YO6476" s="68"/>
      <c r="YP6476" s="68"/>
      <c r="YQ6476" s="68"/>
      <c r="YR6476" s="68"/>
      <c r="YS6476" s="68"/>
      <c r="YT6476" s="68"/>
      <c r="YU6476" s="68"/>
      <c r="YV6476" s="68"/>
      <c r="YW6476" s="68"/>
      <c r="YX6476" s="68">
        <v>0.98692937349545096</v>
      </c>
      <c r="YY6476" s="68"/>
      <c r="YZ6476" s="68"/>
      <c r="ZA6476" s="68"/>
      <c r="ZB6476" s="68"/>
      <c r="ZC6476" s="68"/>
      <c r="ZD6476" s="68"/>
    </row>
    <row r="6477" spans="658:680" x14ac:dyDescent="0.25">
      <c r="YH6477" s="68"/>
      <c r="YI6477" s="68"/>
      <c r="YJ6477" s="68"/>
      <c r="YK6477" s="68"/>
      <c r="YL6477" s="68"/>
      <c r="YM6477" s="68"/>
      <c r="YN6477" s="68"/>
      <c r="YO6477" s="68"/>
      <c r="YP6477" s="68"/>
      <c r="YQ6477" s="68"/>
      <c r="YR6477" s="68"/>
      <c r="YS6477" s="68"/>
      <c r="YT6477" s="68"/>
      <c r="YU6477" s="68"/>
      <c r="YV6477" s="68"/>
      <c r="YW6477" s="68"/>
      <c r="YX6477" s="68">
        <v>0.98690713062955004</v>
      </c>
      <c r="YY6477" s="68"/>
      <c r="YZ6477" s="68"/>
      <c r="ZA6477" s="68"/>
      <c r="ZB6477" s="68"/>
      <c r="ZC6477" s="68"/>
      <c r="ZD6477" s="68"/>
    </row>
    <row r="6478" spans="658:680" x14ac:dyDescent="0.25">
      <c r="YH6478" s="68"/>
      <c r="YI6478" s="68"/>
      <c r="YJ6478" s="68"/>
      <c r="YK6478" s="68"/>
      <c r="YL6478" s="68"/>
      <c r="YM6478" s="68"/>
      <c r="YN6478" s="68"/>
      <c r="YO6478" s="68"/>
      <c r="YP6478" s="68"/>
      <c r="YQ6478" s="68"/>
      <c r="YR6478" s="68"/>
      <c r="YS6478" s="68"/>
      <c r="YT6478" s="68"/>
      <c r="YU6478" s="68"/>
      <c r="YV6478" s="68"/>
      <c r="YW6478" s="68"/>
      <c r="YX6478" s="68">
        <v>0.98690165514473704</v>
      </c>
      <c r="YY6478" s="68"/>
      <c r="YZ6478" s="68"/>
      <c r="ZA6478" s="68"/>
      <c r="ZB6478" s="68"/>
      <c r="ZC6478" s="68"/>
      <c r="ZD6478" s="68"/>
    </row>
    <row r="6479" spans="658:680" x14ac:dyDescent="0.25">
      <c r="YH6479" s="68"/>
      <c r="YI6479" s="68"/>
      <c r="YJ6479" s="68"/>
      <c r="YK6479" s="68"/>
      <c r="YL6479" s="68"/>
      <c r="YM6479" s="68"/>
      <c r="YN6479" s="68"/>
      <c r="YO6479" s="68"/>
      <c r="YP6479" s="68"/>
      <c r="YQ6479" s="68"/>
      <c r="YR6479" s="68"/>
      <c r="YS6479" s="68"/>
      <c r="YT6479" s="68"/>
      <c r="YU6479" s="68"/>
      <c r="YV6479" s="68"/>
      <c r="YW6479" s="68"/>
      <c r="YX6479" s="68">
        <v>0.98689835850687802</v>
      </c>
      <c r="YY6479" s="68"/>
      <c r="YZ6479" s="68"/>
      <c r="ZA6479" s="68"/>
      <c r="ZB6479" s="68"/>
      <c r="ZC6479" s="68"/>
      <c r="ZD6479" s="68"/>
    </row>
    <row r="6480" spans="658:680" x14ac:dyDescent="0.25">
      <c r="YH6480" s="68"/>
      <c r="YI6480" s="68"/>
      <c r="YJ6480" s="68"/>
      <c r="YK6480" s="68"/>
      <c r="YL6480" s="68"/>
      <c r="YM6480" s="68"/>
      <c r="YN6480" s="68"/>
      <c r="YO6480" s="68"/>
      <c r="YP6480" s="68"/>
      <c r="YQ6480" s="68"/>
      <c r="YR6480" s="68"/>
      <c r="YS6480" s="68"/>
      <c r="YT6480" s="68"/>
      <c r="YU6480" s="68"/>
      <c r="YV6480" s="68"/>
      <c r="YW6480" s="68"/>
      <c r="YX6480" s="68">
        <v>0.98689054881222305</v>
      </c>
      <c r="YY6480" s="68"/>
      <c r="YZ6480" s="68"/>
      <c r="ZA6480" s="68"/>
      <c r="ZB6480" s="68"/>
      <c r="ZC6480" s="68"/>
      <c r="ZD6480" s="68"/>
    </row>
    <row r="6481" spans="658:680" x14ac:dyDescent="0.25">
      <c r="YH6481" s="68"/>
      <c r="YI6481" s="68"/>
      <c r="YJ6481" s="68"/>
      <c r="YK6481" s="68"/>
      <c r="YL6481" s="68"/>
      <c r="YM6481" s="68"/>
      <c r="YN6481" s="68"/>
      <c r="YO6481" s="68"/>
      <c r="YP6481" s="68"/>
      <c r="YQ6481" s="68"/>
      <c r="YR6481" s="68"/>
      <c r="YS6481" s="68"/>
      <c r="YT6481" s="68"/>
      <c r="YU6481" s="68"/>
      <c r="YV6481" s="68"/>
      <c r="YW6481" s="68"/>
      <c r="YX6481" s="68">
        <v>0.98688524315292203</v>
      </c>
      <c r="YY6481" s="68"/>
      <c r="YZ6481" s="68"/>
      <c r="ZA6481" s="68"/>
      <c r="ZB6481" s="68"/>
      <c r="ZC6481" s="68"/>
      <c r="ZD6481" s="68"/>
    </row>
    <row r="6482" spans="658:680" x14ac:dyDescent="0.25">
      <c r="YH6482" s="68"/>
      <c r="YI6482" s="68"/>
      <c r="YJ6482" s="68"/>
      <c r="YK6482" s="68"/>
      <c r="YL6482" s="68"/>
      <c r="YM6482" s="68"/>
      <c r="YN6482" s="68"/>
      <c r="YO6482" s="68"/>
      <c r="YP6482" s="68"/>
      <c r="YQ6482" s="68"/>
      <c r="YR6482" s="68"/>
      <c r="YS6482" s="68"/>
      <c r="YT6482" s="68"/>
      <c r="YU6482" s="68"/>
      <c r="YV6482" s="68"/>
      <c r="YW6482" s="68"/>
      <c r="YX6482" s="68">
        <v>0.98687737947142795</v>
      </c>
      <c r="YY6482" s="68"/>
      <c r="YZ6482" s="68"/>
      <c r="ZA6482" s="68"/>
      <c r="ZB6482" s="68"/>
      <c r="ZC6482" s="68"/>
      <c r="ZD6482" s="68"/>
    </row>
    <row r="6483" spans="658:680" x14ac:dyDescent="0.25">
      <c r="YH6483" s="68"/>
      <c r="YI6483" s="68"/>
      <c r="YJ6483" s="68"/>
      <c r="YK6483" s="68"/>
      <c r="YL6483" s="68"/>
      <c r="YM6483" s="68"/>
      <c r="YN6483" s="68"/>
      <c r="YO6483" s="68"/>
      <c r="YP6483" s="68"/>
      <c r="YQ6483" s="68"/>
      <c r="YR6483" s="68"/>
      <c r="YS6483" s="68"/>
      <c r="YT6483" s="68"/>
      <c r="YU6483" s="68"/>
      <c r="YV6483" s="68"/>
      <c r="YW6483" s="68"/>
      <c r="YX6483" s="68">
        <v>0.98686850098954104</v>
      </c>
      <c r="YY6483" s="68"/>
      <c r="YZ6483" s="68"/>
      <c r="ZA6483" s="68"/>
      <c r="ZB6483" s="68"/>
      <c r="ZC6483" s="68"/>
      <c r="ZD6483" s="68"/>
    </row>
    <row r="6484" spans="658:680" x14ac:dyDescent="0.25">
      <c r="YH6484" s="68"/>
      <c r="YI6484" s="68"/>
      <c r="YJ6484" s="68"/>
      <c r="YK6484" s="68"/>
      <c r="YL6484" s="68"/>
      <c r="YM6484" s="68"/>
      <c r="YN6484" s="68"/>
      <c r="YO6484" s="68"/>
      <c r="YP6484" s="68"/>
      <c r="YQ6484" s="68"/>
      <c r="YR6484" s="68"/>
      <c r="YS6484" s="68"/>
      <c r="YT6484" s="68"/>
      <c r="YU6484" s="68"/>
      <c r="YV6484" s="68"/>
      <c r="YW6484" s="68"/>
      <c r="YX6484" s="68">
        <v>0.98686735097959699</v>
      </c>
      <c r="YY6484" s="68"/>
      <c r="YZ6484" s="68"/>
      <c r="ZA6484" s="68"/>
      <c r="ZB6484" s="68"/>
      <c r="ZC6484" s="68"/>
      <c r="ZD6484" s="68"/>
    </row>
    <row r="6485" spans="658:680" x14ac:dyDescent="0.25">
      <c r="YH6485" s="68"/>
      <c r="YI6485" s="68"/>
      <c r="YJ6485" s="68"/>
      <c r="YK6485" s="68"/>
      <c r="YL6485" s="68"/>
      <c r="YM6485" s="68"/>
      <c r="YN6485" s="68"/>
      <c r="YO6485" s="68"/>
      <c r="YP6485" s="68"/>
      <c r="YQ6485" s="68"/>
      <c r="YR6485" s="68"/>
      <c r="YS6485" s="68"/>
      <c r="YT6485" s="68"/>
      <c r="YU6485" s="68"/>
      <c r="YV6485" s="68"/>
      <c r="YW6485" s="68"/>
      <c r="YX6485" s="68">
        <v>0.98685006531807395</v>
      </c>
      <c r="YY6485" s="68"/>
      <c r="YZ6485" s="68"/>
      <c r="ZA6485" s="68"/>
      <c r="ZB6485" s="68"/>
      <c r="ZC6485" s="68"/>
      <c r="ZD6485" s="68"/>
    </row>
    <row r="6486" spans="658:680" x14ac:dyDescent="0.25">
      <c r="YH6486" s="68"/>
      <c r="YI6486" s="68"/>
      <c r="YJ6486" s="68"/>
      <c r="YK6486" s="68"/>
      <c r="YL6486" s="68"/>
      <c r="YM6486" s="68"/>
      <c r="YN6486" s="68"/>
      <c r="YO6486" s="68"/>
      <c r="YP6486" s="68"/>
      <c r="YQ6486" s="68"/>
      <c r="YR6486" s="68"/>
      <c r="YS6486" s="68"/>
      <c r="YT6486" s="68"/>
      <c r="YU6486" s="68"/>
      <c r="YV6486" s="68"/>
      <c r="YW6486" s="68"/>
      <c r="YX6486" s="68">
        <v>0.98683975084107201</v>
      </c>
      <c r="YY6486" s="68"/>
      <c r="YZ6486" s="68"/>
      <c r="ZA6486" s="68"/>
      <c r="ZB6486" s="68"/>
      <c r="ZC6486" s="68"/>
      <c r="ZD6486" s="68"/>
    </row>
    <row r="6487" spans="658:680" x14ac:dyDescent="0.25">
      <c r="YH6487" s="68"/>
      <c r="YI6487" s="68"/>
      <c r="YJ6487" s="68"/>
      <c r="YK6487" s="68"/>
      <c r="YL6487" s="68"/>
      <c r="YM6487" s="68"/>
      <c r="YN6487" s="68"/>
      <c r="YO6487" s="68"/>
      <c r="YP6487" s="68"/>
      <c r="YQ6487" s="68"/>
      <c r="YR6487" s="68"/>
      <c r="YS6487" s="68"/>
      <c r="YT6487" s="68"/>
      <c r="YU6487" s="68"/>
      <c r="YV6487" s="68"/>
      <c r="YW6487" s="68"/>
      <c r="YX6487" s="68">
        <v>0.98683596314085997</v>
      </c>
      <c r="YY6487" s="68"/>
      <c r="YZ6487" s="68"/>
      <c r="ZA6487" s="68"/>
      <c r="ZB6487" s="68"/>
      <c r="ZC6487" s="68"/>
      <c r="ZD6487" s="68"/>
    </row>
    <row r="6488" spans="658:680" x14ac:dyDescent="0.25">
      <c r="YH6488" s="68"/>
      <c r="YI6488" s="68"/>
      <c r="YJ6488" s="68"/>
      <c r="YK6488" s="68"/>
      <c r="YL6488" s="68"/>
      <c r="YM6488" s="68"/>
      <c r="YN6488" s="68"/>
      <c r="YO6488" s="68"/>
      <c r="YP6488" s="68"/>
      <c r="YQ6488" s="68"/>
      <c r="YR6488" s="68"/>
      <c r="YS6488" s="68"/>
      <c r="YT6488" s="68"/>
      <c r="YU6488" s="68"/>
      <c r="YV6488" s="68"/>
      <c r="YW6488" s="68"/>
      <c r="YX6488" s="68">
        <v>0.98683400445643399</v>
      </c>
      <c r="YY6488" s="68"/>
      <c r="YZ6488" s="68"/>
      <c r="ZA6488" s="68"/>
      <c r="ZB6488" s="68"/>
      <c r="ZC6488" s="68"/>
      <c r="ZD6488" s="68"/>
    </row>
    <row r="6489" spans="658:680" x14ac:dyDescent="0.25">
      <c r="YH6489" s="68"/>
      <c r="YI6489" s="68"/>
      <c r="YJ6489" s="68"/>
      <c r="YK6489" s="68"/>
      <c r="YL6489" s="68"/>
      <c r="YM6489" s="68"/>
      <c r="YN6489" s="68"/>
      <c r="YO6489" s="68"/>
      <c r="YP6489" s="68"/>
      <c r="YQ6489" s="68"/>
      <c r="YR6489" s="68"/>
      <c r="YS6489" s="68"/>
      <c r="YT6489" s="68"/>
      <c r="YU6489" s="68"/>
      <c r="YV6489" s="68"/>
      <c r="YW6489" s="68"/>
      <c r="YX6489" s="68">
        <v>0.98682642459275205</v>
      </c>
      <c r="YY6489" s="68"/>
      <c r="YZ6489" s="68"/>
      <c r="ZA6489" s="68"/>
      <c r="ZB6489" s="68"/>
      <c r="ZC6489" s="68"/>
      <c r="ZD6489" s="68"/>
    </row>
    <row r="6490" spans="658:680" x14ac:dyDescent="0.25">
      <c r="YH6490" s="68"/>
      <c r="YI6490" s="68"/>
      <c r="YJ6490" s="68"/>
      <c r="YK6490" s="68"/>
      <c r="YL6490" s="68"/>
      <c r="YM6490" s="68"/>
      <c r="YN6490" s="68"/>
      <c r="YO6490" s="68"/>
      <c r="YP6490" s="68"/>
      <c r="YQ6490" s="68"/>
      <c r="YR6490" s="68"/>
      <c r="YS6490" s="68"/>
      <c r="YT6490" s="68"/>
      <c r="YU6490" s="68"/>
      <c r="YV6490" s="68"/>
      <c r="YW6490" s="68"/>
      <c r="YX6490" s="68">
        <v>0.98682289931701095</v>
      </c>
      <c r="YY6490" s="68"/>
      <c r="YZ6490" s="68"/>
      <c r="ZA6490" s="68"/>
      <c r="ZB6490" s="68"/>
      <c r="ZC6490" s="68"/>
      <c r="ZD6490" s="68"/>
    </row>
    <row r="6491" spans="658:680" x14ac:dyDescent="0.25">
      <c r="YH6491" s="68"/>
      <c r="YI6491" s="68"/>
      <c r="YJ6491" s="68"/>
      <c r="YK6491" s="68"/>
      <c r="YL6491" s="68"/>
      <c r="YM6491" s="68"/>
      <c r="YN6491" s="68"/>
      <c r="YO6491" s="68"/>
      <c r="YP6491" s="68"/>
      <c r="YQ6491" s="68"/>
      <c r="YR6491" s="68"/>
      <c r="YS6491" s="68"/>
      <c r="YT6491" s="68"/>
      <c r="YU6491" s="68"/>
      <c r="YV6491" s="68"/>
      <c r="YW6491" s="68"/>
      <c r="YX6491" s="68">
        <v>0.98680041501057603</v>
      </c>
      <c r="YY6491" s="68"/>
      <c r="YZ6491" s="68"/>
      <c r="ZA6491" s="68"/>
      <c r="ZB6491" s="68"/>
      <c r="ZC6491" s="68"/>
      <c r="ZD6491" s="68"/>
    </row>
    <row r="6492" spans="658:680" x14ac:dyDescent="0.25">
      <c r="YH6492" s="68"/>
      <c r="YI6492" s="68"/>
      <c r="YJ6492" s="68"/>
      <c r="YK6492" s="68"/>
      <c r="YL6492" s="68"/>
      <c r="YM6492" s="68"/>
      <c r="YN6492" s="68"/>
      <c r="YO6492" s="68"/>
      <c r="YP6492" s="68"/>
      <c r="YQ6492" s="68"/>
      <c r="YR6492" s="68"/>
      <c r="YS6492" s="68"/>
      <c r="YT6492" s="68"/>
      <c r="YU6492" s="68"/>
      <c r="YV6492" s="68"/>
      <c r="YW6492" s="68"/>
      <c r="YX6492" s="68">
        <v>0.98678733087005999</v>
      </c>
      <c r="YY6492" s="68"/>
      <c r="YZ6492" s="68"/>
      <c r="ZA6492" s="68"/>
      <c r="ZB6492" s="68"/>
      <c r="ZC6492" s="68"/>
      <c r="ZD6492" s="68"/>
    </row>
    <row r="6493" spans="658:680" x14ac:dyDescent="0.25">
      <c r="YH6493" s="68"/>
      <c r="YI6493" s="68"/>
      <c r="YJ6493" s="68"/>
      <c r="YK6493" s="68"/>
      <c r="YL6493" s="68"/>
      <c r="YM6493" s="68"/>
      <c r="YN6493" s="68"/>
      <c r="YO6493" s="68"/>
      <c r="YP6493" s="68"/>
      <c r="YQ6493" s="68"/>
      <c r="YR6493" s="68"/>
      <c r="YS6493" s="68"/>
      <c r="YT6493" s="68"/>
      <c r="YU6493" s="68"/>
      <c r="YV6493" s="68"/>
      <c r="YW6493" s="68"/>
      <c r="YX6493" s="68">
        <v>0.986786543161013</v>
      </c>
      <c r="YY6493" s="68"/>
      <c r="YZ6493" s="68"/>
      <c r="ZA6493" s="68"/>
      <c r="ZB6493" s="68"/>
      <c r="ZC6493" s="68"/>
      <c r="ZD6493" s="68"/>
    </row>
    <row r="6494" spans="658:680" x14ac:dyDescent="0.25">
      <c r="YH6494" s="68"/>
      <c r="YI6494" s="68"/>
      <c r="YJ6494" s="68"/>
      <c r="YK6494" s="68"/>
      <c r="YL6494" s="68"/>
      <c r="YM6494" s="68"/>
      <c r="YN6494" s="68"/>
      <c r="YO6494" s="68"/>
      <c r="YP6494" s="68"/>
      <c r="YQ6494" s="68"/>
      <c r="YR6494" s="68"/>
      <c r="YS6494" s="68"/>
      <c r="YT6494" s="68"/>
      <c r="YU6494" s="68"/>
      <c r="YV6494" s="68"/>
      <c r="YW6494" s="68"/>
      <c r="YX6494" s="68">
        <v>0.98677920157631205</v>
      </c>
      <c r="YY6494" s="68"/>
      <c r="YZ6494" s="68"/>
      <c r="ZA6494" s="68"/>
      <c r="ZB6494" s="68"/>
      <c r="ZC6494" s="68"/>
      <c r="ZD6494" s="68"/>
    </row>
    <row r="6495" spans="658:680" x14ac:dyDescent="0.25">
      <c r="YH6495" s="68"/>
      <c r="YI6495" s="68"/>
      <c r="YJ6495" s="68"/>
      <c r="YK6495" s="68"/>
      <c r="YL6495" s="68"/>
      <c r="YM6495" s="68"/>
      <c r="YN6495" s="68"/>
      <c r="YO6495" s="68"/>
      <c r="YP6495" s="68"/>
      <c r="YQ6495" s="68"/>
      <c r="YR6495" s="68"/>
      <c r="YS6495" s="68"/>
      <c r="YT6495" s="68"/>
      <c r="YU6495" s="68"/>
      <c r="YV6495" s="68"/>
      <c r="YW6495" s="68"/>
      <c r="YX6495" s="68">
        <v>0.98676276428602305</v>
      </c>
      <c r="YY6495" s="68"/>
      <c r="YZ6495" s="68"/>
      <c r="ZA6495" s="68"/>
      <c r="ZB6495" s="68"/>
      <c r="ZC6495" s="68"/>
      <c r="ZD6495" s="68"/>
    </row>
    <row r="6496" spans="658:680" x14ac:dyDescent="0.25">
      <c r="YH6496" s="68"/>
      <c r="YI6496" s="68"/>
      <c r="YJ6496" s="68"/>
      <c r="YK6496" s="68"/>
      <c r="YL6496" s="68"/>
      <c r="YM6496" s="68"/>
      <c r="YN6496" s="68"/>
      <c r="YO6496" s="68"/>
      <c r="YP6496" s="68"/>
      <c r="YQ6496" s="68"/>
      <c r="YR6496" s="68"/>
      <c r="YS6496" s="68"/>
      <c r="YT6496" s="68"/>
      <c r="YU6496" s="68"/>
      <c r="YV6496" s="68"/>
      <c r="YW6496" s="68"/>
      <c r="YX6496" s="68">
        <v>0.986751382719676</v>
      </c>
      <c r="YY6496" s="68"/>
      <c r="YZ6496" s="68"/>
      <c r="ZA6496" s="68"/>
      <c r="ZB6496" s="68"/>
      <c r="ZC6496" s="68"/>
      <c r="ZD6496" s="68"/>
    </row>
    <row r="6497" spans="658:680" x14ac:dyDescent="0.25">
      <c r="YH6497" s="68"/>
      <c r="YI6497" s="68"/>
      <c r="YJ6497" s="68"/>
      <c r="YK6497" s="68"/>
      <c r="YL6497" s="68"/>
      <c r="YM6497" s="68"/>
      <c r="YN6497" s="68"/>
      <c r="YO6497" s="68"/>
      <c r="YP6497" s="68"/>
      <c r="YQ6497" s="68"/>
      <c r="YR6497" s="68"/>
      <c r="YS6497" s="68"/>
      <c r="YT6497" s="68"/>
      <c r="YU6497" s="68"/>
      <c r="YV6497" s="68"/>
      <c r="YW6497" s="68"/>
      <c r="YX6497" s="68">
        <v>0.986750008956225</v>
      </c>
      <c r="YY6497" s="68"/>
      <c r="YZ6497" s="68"/>
      <c r="ZA6497" s="68"/>
      <c r="ZB6497" s="68"/>
      <c r="ZC6497" s="68"/>
      <c r="ZD6497" s="68"/>
    </row>
    <row r="6498" spans="658:680" x14ac:dyDescent="0.25">
      <c r="YH6498" s="68"/>
      <c r="YI6498" s="68"/>
      <c r="YJ6498" s="68"/>
      <c r="YK6498" s="68"/>
      <c r="YL6498" s="68"/>
      <c r="YM6498" s="68"/>
      <c r="YN6498" s="68"/>
      <c r="YO6498" s="68"/>
      <c r="YP6498" s="68"/>
      <c r="YQ6498" s="68"/>
      <c r="YR6498" s="68"/>
      <c r="YS6498" s="68"/>
      <c r="YT6498" s="68"/>
      <c r="YU6498" s="68"/>
      <c r="YV6498" s="68"/>
      <c r="YW6498" s="68"/>
      <c r="YX6498" s="68">
        <v>0.98673596013584997</v>
      </c>
      <c r="YY6498" s="68"/>
      <c r="YZ6498" s="68"/>
      <c r="ZA6498" s="68"/>
      <c r="ZB6498" s="68"/>
      <c r="ZC6498" s="68"/>
      <c r="ZD6498" s="68"/>
    </row>
    <row r="6499" spans="658:680" x14ac:dyDescent="0.25">
      <c r="YH6499" s="68"/>
      <c r="YI6499" s="68"/>
      <c r="YJ6499" s="68"/>
      <c r="YK6499" s="68"/>
      <c r="YL6499" s="68"/>
      <c r="YM6499" s="68"/>
      <c r="YN6499" s="68"/>
      <c r="YO6499" s="68"/>
      <c r="YP6499" s="68"/>
      <c r="YQ6499" s="68"/>
      <c r="YR6499" s="68"/>
      <c r="YS6499" s="68"/>
      <c r="YT6499" s="68"/>
      <c r="YU6499" s="68"/>
      <c r="YV6499" s="68"/>
      <c r="YW6499" s="68"/>
      <c r="YX6499" s="68">
        <v>0.98671126691411204</v>
      </c>
      <c r="YY6499" s="68"/>
      <c r="YZ6499" s="68"/>
      <c r="ZA6499" s="68"/>
      <c r="ZB6499" s="68"/>
      <c r="ZC6499" s="68"/>
      <c r="ZD6499" s="68"/>
    </row>
    <row r="6500" spans="658:680" x14ac:dyDescent="0.25">
      <c r="YH6500" s="68"/>
      <c r="YI6500" s="68"/>
      <c r="YJ6500" s="68"/>
      <c r="YK6500" s="68"/>
      <c r="YL6500" s="68"/>
      <c r="YM6500" s="68"/>
      <c r="YN6500" s="68"/>
      <c r="YO6500" s="68"/>
      <c r="YP6500" s="68"/>
      <c r="YQ6500" s="68"/>
      <c r="YR6500" s="68"/>
      <c r="YS6500" s="68"/>
      <c r="YT6500" s="68"/>
      <c r="YU6500" s="68"/>
      <c r="YV6500" s="68"/>
      <c r="YW6500" s="68"/>
      <c r="YX6500" s="68">
        <v>0.986699176399775</v>
      </c>
      <c r="YY6500" s="68"/>
      <c r="YZ6500" s="68"/>
      <c r="ZA6500" s="68"/>
      <c r="ZB6500" s="68"/>
      <c r="ZC6500" s="68"/>
      <c r="ZD6500" s="68"/>
    </row>
    <row r="6501" spans="658:680" x14ac:dyDescent="0.25">
      <c r="YH6501" s="68"/>
      <c r="YI6501" s="68"/>
      <c r="YJ6501" s="68"/>
      <c r="YK6501" s="68"/>
      <c r="YL6501" s="68"/>
      <c r="YM6501" s="68"/>
      <c r="YN6501" s="68"/>
      <c r="YO6501" s="68"/>
      <c r="YP6501" s="68"/>
      <c r="YQ6501" s="68"/>
      <c r="YR6501" s="68"/>
      <c r="YS6501" s="68"/>
      <c r="YT6501" s="68"/>
      <c r="YU6501" s="68"/>
      <c r="YV6501" s="68"/>
      <c r="YW6501" s="68"/>
      <c r="YX6501" s="68">
        <v>0.98668632990112803</v>
      </c>
      <c r="YY6501" s="68"/>
      <c r="YZ6501" s="68"/>
      <c r="ZA6501" s="68"/>
      <c r="ZB6501" s="68"/>
      <c r="ZC6501" s="68"/>
      <c r="ZD6501" s="68"/>
    </row>
    <row r="6502" spans="658:680" x14ac:dyDescent="0.25">
      <c r="YH6502" s="68"/>
      <c r="YI6502" s="68"/>
      <c r="YJ6502" s="68"/>
      <c r="YK6502" s="68"/>
      <c r="YL6502" s="68"/>
      <c r="YM6502" s="68"/>
      <c r="YN6502" s="68"/>
      <c r="YO6502" s="68"/>
      <c r="YP6502" s="68"/>
      <c r="YQ6502" s="68"/>
      <c r="YR6502" s="68"/>
      <c r="YS6502" s="68"/>
      <c r="YT6502" s="68"/>
      <c r="YU6502" s="68"/>
      <c r="YV6502" s="68"/>
      <c r="YW6502" s="68"/>
      <c r="YX6502" s="68">
        <v>0.98668541821510702</v>
      </c>
      <c r="YY6502" s="68"/>
      <c r="YZ6502" s="68"/>
      <c r="ZA6502" s="68"/>
      <c r="ZB6502" s="68"/>
      <c r="ZC6502" s="68"/>
      <c r="ZD6502" s="68"/>
    </row>
    <row r="6503" spans="658:680" x14ac:dyDescent="0.25">
      <c r="YH6503" s="68"/>
      <c r="YI6503" s="68"/>
      <c r="YJ6503" s="68"/>
      <c r="YK6503" s="68"/>
      <c r="YL6503" s="68"/>
      <c r="YM6503" s="68"/>
      <c r="YN6503" s="68"/>
      <c r="YO6503" s="68"/>
      <c r="YP6503" s="68"/>
      <c r="YQ6503" s="68"/>
      <c r="YR6503" s="68"/>
      <c r="YS6503" s="68"/>
      <c r="YT6503" s="68"/>
      <c r="YU6503" s="68"/>
      <c r="YV6503" s="68"/>
      <c r="YW6503" s="68"/>
      <c r="YX6503" s="68">
        <v>0.98668180052275101</v>
      </c>
      <c r="YY6503" s="68"/>
      <c r="YZ6503" s="68"/>
      <c r="ZA6503" s="68"/>
      <c r="ZB6503" s="68"/>
      <c r="ZC6503" s="68"/>
      <c r="ZD6503" s="68"/>
    </row>
    <row r="6504" spans="658:680" x14ac:dyDescent="0.25">
      <c r="YH6504" s="68"/>
      <c r="YI6504" s="68"/>
      <c r="YJ6504" s="68"/>
      <c r="YK6504" s="68"/>
      <c r="YL6504" s="68"/>
      <c r="YM6504" s="68"/>
      <c r="YN6504" s="68"/>
      <c r="YO6504" s="68"/>
      <c r="YP6504" s="68"/>
      <c r="YQ6504" s="68"/>
      <c r="YR6504" s="68"/>
      <c r="YS6504" s="68"/>
      <c r="YT6504" s="68"/>
      <c r="YU6504" s="68"/>
      <c r="YV6504" s="68"/>
      <c r="YW6504" s="68"/>
      <c r="YX6504" s="68">
        <v>0.98666700439524802</v>
      </c>
      <c r="YY6504" s="68"/>
      <c r="YZ6504" s="68"/>
      <c r="ZA6504" s="68"/>
      <c r="ZB6504" s="68"/>
      <c r="ZC6504" s="68"/>
      <c r="ZD6504" s="68"/>
    </row>
    <row r="6505" spans="658:680" x14ac:dyDescent="0.25">
      <c r="YH6505" s="68"/>
      <c r="YI6505" s="68"/>
      <c r="YJ6505" s="68"/>
      <c r="YK6505" s="68"/>
      <c r="YL6505" s="68"/>
      <c r="YM6505" s="68"/>
      <c r="YN6505" s="68"/>
      <c r="YO6505" s="68"/>
      <c r="YP6505" s="68"/>
      <c r="YQ6505" s="68"/>
      <c r="YR6505" s="68"/>
      <c r="YS6505" s="68"/>
      <c r="YT6505" s="68"/>
      <c r="YU6505" s="68"/>
      <c r="YV6505" s="68"/>
      <c r="YW6505" s="68"/>
      <c r="YX6505" s="68">
        <v>0.98665639217740997</v>
      </c>
      <c r="YY6505" s="68"/>
      <c r="YZ6505" s="68"/>
      <c r="ZA6505" s="68"/>
      <c r="ZB6505" s="68"/>
      <c r="ZC6505" s="68"/>
      <c r="ZD6505" s="68"/>
    </row>
    <row r="6506" spans="658:680" x14ac:dyDescent="0.25">
      <c r="YH6506" s="68"/>
      <c r="YI6506" s="68"/>
      <c r="YJ6506" s="68"/>
      <c r="YK6506" s="68"/>
      <c r="YL6506" s="68"/>
      <c r="YM6506" s="68"/>
      <c r="YN6506" s="68"/>
      <c r="YO6506" s="68"/>
      <c r="YP6506" s="68"/>
      <c r="YQ6506" s="68"/>
      <c r="YR6506" s="68"/>
      <c r="YS6506" s="68"/>
      <c r="YT6506" s="68"/>
      <c r="YU6506" s="68"/>
      <c r="YV6506" s="68"/>
      <c r="YW6506" s="68"/>
      <c r="YX6506" s="68">
        <v>0.98665478826126696</v>
      </c>
      <c r="YY6506" s="68"/>
      <c r="YZ6506" s="68"/>
      <c r="ZA6506" s="68"/>
      <c r="ZB6506" s="68"/>
      <c r="ZC6506" s="68"/>
      <c r="ZD6506" s="68"/>
    </row>
    <row r="6507" spans="658:680" x14ac:dyDescent="0.25">
      <c r="YH6507" s="68"/>
      <c r="YI6507" s="68"/>
      <c r="YJ6507" s="68"/>
      <c r="YK6507" s="68"/>
      <c r="YL6507" s="68"/>
      <c r="YM6507" s="68"/>
      <c r="YN6507" s="68"/>
      <c r="YO6507" s="68"/>
      <c r="YP6507" s="68"/>
      <c r="YQ6507" s="68"/>
      <c r="YR6507" s="68"/>
      <c r="YS6507" s="68"/>
      <c r="YT6507" s="68"/>
      <c r="YU6507" s="68"/>
      <c r="YV6507" s="68"/>
      <c r="YW6507" s="68"/>
      <c r="YX6507" s="68">
        <v>0.98663901606495297</v>
      </c>
      <c r="YY6507" s="68"/>
      <c r="YZ6507" s="68"/>
      <c r="ZA6507" s="68"/>
      <c r="ZB6507" s="68"/>
      <c r="ZC6507" s="68"/>
      <c r="ZD6507" s="68"/>
    </row>
    <row r="6508" spans="658:680" x14ac:dyDescent="0.25">
      <c r="YH6508" s="68"/>
      <c r="YI6508" s="68"/>
      <c r="YJ6508" s="68"/>
      <c r="YK6508" s="68"/>
      <c r="YL6508" s="68"/>
      <c r="YM6508" s="68"/>
      <c r="YN6508" s="68"/>
      <c r="YO6508" s="68"/>
      <c r="YP6508" s="68"/>
      <c r="YQ6508" s="68"/>
      <c r="YR6508" s="68"/>
      <c r="YS6508" s="68"/>
      <c r="YT6508" s="68"/>
      <c r="YU6508" s="68"/>
      <c r="YV6508" s="68"/>
      <c r="YW6508" s="68"/>
      <c r="YX6508" s="68">
        <v>0.98663426443582802</v>
      </c>
      <c r="YY6508" s="68"/>
      <c r="YZ6508" s="68"/>
      <c r="ZA6508" s="68"/>
      <c r="ZB6508" s="68"/>
      <c r="ZC6508" s="68"/>
      <c r="ZD6508" s="68"/>
    </row>
    <row r="6509" spans="658:680" x14ac:dyDescent="0.25">
      <c r="YH6509" s="68"/>
      <c r="YI6509" s="68"/>
      <c r="YJ6509" s="68"/>
      <c r="YK6509" s="68"/>
      <c r="YL6509" s="68"/>
      <c r="YM6509" s="68"/>
      <c r="YN6509" s="68"/>
      <c r="YO6509" s="68"/>
      <c r="YP6509" s="68"/>
      <c r="YQ6509" s="68"/>
      <c r="YR6509" s="68"/>
      <c r="YS6509" s="68"/>
      <c r="YT6509" s="68"/>
      <c r="YU6509" s="68"/>
      <c r="YV6509" s="68"/>
      <c r="YW6509" s="68"/>
      <c r="YX6509" s="68">
        <v>0.98662662620795005</v>
      </c>
      <c r="YY6509" s="68"/>
      <c r="YZ6509" s="68"/>
      <c r="ZA6509" s="68"/>
      <c r="ZB6509" s="68"/>
      <c r="ZC6509" s="68"/>
      <c r="ZD6509" s="68"/>
    </row>
    <row r="6510" spans="658:680" x14ac:dyDescent="0.25">
      <c r="YH6510" s="68"/>
      <c r="YI6510" s="68"/>
      <c r="YJ6510" s="68"/>
      <c r="YK6510" s="68"/>
      <c r="YL6510" s="68"/>
      <c r="YM6510" s="68"/>
      <c r="YN6510" s="68"/>
      <c r="YO6510" s="68"/>
      <c r="YP6510" s="68"/>
      <c r="YQ6510" s="68"/>
      <c r="YR6510" s="68"/>
      <c r="YS6510" s="68"/>
      <c r="YT6510" s="68"/>
      <c r="YU6510" s="68"/>
      <c r="YV6510" s="68"/>
      <c r="YW6510" s="68"/>
      <c r="YX6510" s="68">
        <v>0.98662592370626101</v>
      </c>
      <c r="YY6510" s="68"/>
      <c r="YZ6510" s="68"/>
      <c r="ZA6510" s="68"/>
      <c r="ZB6510" s="68"/>
      <c r="ZC6510" s="68"/>
      <c r="ZD6510" s="68"/>
    </row>
    <row r="6511" spans="658:680" x14ac:dyDescent="0.25">
      <c r="YH6511" s="68"/>
      <c r="YI6511" s="68"/>
      <c r="YJ6511" s="68"/>
      <c r="YK6511" s="68"/>
      <c r="YL6511" s="68"/>
      <c r="YM6511" s="68"/>
      <c r="YN6511" s="68"/>
      <c r="YO6511" s="68"/>
      <c r="YP6511" s="68"/>
      <c r="YQ6511" s="68"/>
      <c r="YR6511" s="68"/>
      <c r="YS6511" s="68"/>
      <c r="YT6511" s="68"/>
      <c r="YU6511" s="68"/>
      <c r="YV6511" s="68"/>
      <c r="YW6511" s="68"/>
      <c r="YX6511" s="68">
        <v>0.98662589828485903</v>
      </c>
      <c r="YY6511" s="68"/>
      <c r="YZ6511" s="68"/>
      <c r="ZA6511" s="68"/>
      <c r="ZB6511" s="68"/>
      <c r="ZC6511" s="68"/>
      <c r="ZD6511" s="68"/>
    </row>
    <row r="6512" spans="658:680" x14ac:dyDescent="0.25">
      <c r="YH6512" s="68"/>
      <c r="YI6512" s="68"/>
      <c r="YJ6512" s="68"/>
      <c r="YK6512" s="68"/>
      <c r="YL6512" s="68"/>
      <c r="YM6512" s="68"/>
      <c r="YN6512" s="68"/>
      <c r="YO6512" s="68"/>
      <c r="YP6512" s="68"/>
      <c r="YQ6512" s="68"/>
      <c r="YR6512" s="68"/>
      <c r="YS6512" s="68"/>
      <c r="YT6512" s="68"/>
      <c r="YU6512" s="68"/>
      <c r="YV6512" s="68"/>
      <c r="YW6512" s="68"/>
      <c r="YX6512" s="68">
        <v>0.986622655546052</v>
      </c>
      <c r="YY6512" s="68"/>
      <c r="YZ6512" s="68"/>
      <c r="ZA6512" s="68"/>
      <c r="ZB6512" s="68"/>
      <c r="ZC6512" s="68"/>
      <c r="ZD6512" s="68"/>
    </row>
    <row r="6513" spans="658:680" x14ac:dyDescent="0.25">
      <c r="YH6513" s="68"/>
      <c r="YI6513" s="68"/>
      <c r="YJ6513" s="68"/>
      <c r="YK6513" s="68"/>
      <c r="YL6513" s="68"/>
      <c r="YM6513" s="68"/>
      <c r="YN6513" s="68"/>
      <c r="YO6513" s="68"/>
      <c r="YP6513" s="68"/>
      <c r="YQ6513" s="68"/>
      <c r="YR6513" s="68"/>
      <c r="YS6513" s="68"/>
      <c r="YT6513" s="68"/>
      <c r="YU6513" s="68"/>
      <c r="YV6513" s="68"/>
      <c r="YW6513" s="68"/>
      <c r="YX6513" s="68">
        <v>0.98659898140324198</v>
      </c>
      <c r="YY6513" s="68"/>
      <c r="YZ6513" s="68"/>
      <c r="ZA6513" s="68"/>
      <c r="ZB6513" s="68"/>
      <c r="ZC6513" s="68"/>
      <c r="ZD6513" s="68"/>
    </row>
    <row r="6514" spans="658:680" x14ac:dyDescent="0.25">
      <c r="YH6514" s="68"/>
      <c r="YI6514" s="68"/>
      <c r="YJ6514" s="68"/>
      <c r="YK6514" s="68"/>
      <c r="YL6514" s="68"/>
      <c r="YM6514" s="68"/>
      <c r="YN6514" s="68"/>
      <c r="YO6514" s="68"/>
      <c r="YP6514" s="68"/>
      <c r="YQ6514" s="68"/>
      <c r="YR6514" s="68"/>
      <c r="YS6514" s="68"/>
      <c r="YT6514" s="68"/>
      <c r="YU6514" s="68"/>
      <c r="YV6514" s="68"/>
      <c r="YW6514" s="68"/>
      <c r="YX6514" s="68">
        <v>0.98659541658110605</v>
      </c>
      <c r="YY6514" s="68"/>
      <c r="YZ6514" s="68"/>
      <c r="ZA6514" s="68"/>
      <c r="ZB6514" s="68"/>
      <c r="ZC6514" s="68"/>
      <c r="ZD6514" s="68"/>
    </row>
    <row r="6515" spans="658:680" x14ac:dyDescent="0.25">
      <c r="YH6515" s="68"/>
      <c r="YI6515" s="68"/>
      <c r="YJ6515" s="68"/>
      <c r="YK6515" s="68"/>
      <c r="YL6515" s="68"/>
      <c r="YM6515" s="68"/>
      <c r="YN6515" s="68"/>
      <c r="YO6515" s="68"/>
      <c r="YP6515" s="68"/>
      <c r="YQ6515" s="68"/>
      <c r="YR6515" s="68"/>
      <c r="YS6515" s="68"/>
      <c r="YT6515" s="68"/>
      <c r="YU6515" s="68"/>
      <c r="YV6515" s="68"/>
      <c r="YW6515" s="68"/>
      <c r="YX6515" s="68">
        <v>0.98658084248585498</v>
      </c>
      <c r="YY6515" s="68"/>
      <c r="YZ6515" s="68"/>
      <c r="ZA6515" s="68"/>
      <c r="ZB6515" s="68"/>
      <c r="ZC6515" s="68"/>
      <c r="ZD6515" s="68"/>
    </row>
    <row r="6516" spans="658:680" x14ac:dyDescent="0.25">
      <c r="YH6516" s="68"/>
      <c r="YI6516" s="68"/>
      <c r="YJ6516" s="68"/>
      <c r="YK6516" s="68"/>
      <c r="YL6516" s="68"/>
      <c r="YM6516" s="68"/>
      <c r="YN6516" s="68"/>
      <c r="YO6516" s="68"/>
      <c r="YP6516" s="68"/>
      <c r="YQ6516" s="68"/>
      <c r="YR6516" s="68"/>
      <c r="YS6516" s="68"/>
      <c r="YT6516" s="68"/>
      <c r="YU6516" s="68"/>
      <c r="YV6516" s="68"/>
      <c r="YW6516" s="68"/>
      <c r="YX6516" s="68">
        <v>0.98656254248600606</v>
      </c>
      <c r="YY6516" s="68"/>
      <c r="YZ6516" s="68"/>
      <c r="ZA6516" s="68"/>
      <c r="ZB6516" s="68"/>
      <c r="ZC6516" s="68"/>
      <c r="ZD6516" s="68"/>
    </row>
    <row r="6517" spans="658:680" x14ac:dyDescent="0.25">
      <c r="YH6517" s="68"/>
      <c r="YI6517" s="68"/>
      <c r="YJ6517" s="68"/>
      <c r="YK6517" s="68"/>
      <c r="YL6517" s="68"/>
      <c r="YM6517" s="68"/>
      <c r="YN6517" s="68"/>
      <c r="YO6517" s="68"/>
      <c r="YP6517" s="68"/>
      <c r="YQ6517" s="68"/>
      <c r="YR6517" s="68"/>
      <c r="YS6517" s="68"/>
      <c r="YT6517" s="68"/>
      <c r="YU6517" s="68"/>
      <c r="YV6517" s="68"/>
      <c r="YW6517" s="68"/>
      <c r="YX6517" s="68">
        <v>0.98655407317227695</v>
      </c>
      <c r="YY6517" s="68"/>
      <c r="YZ6517" s="68"/>
      <c r="ZA6517" s="68"/>
      <c r="ZB6517" s="68"/>
      <c r="ZC6517" s="68"/>
      <c r="ZD6517" s="68"/>
    </row>
    <row r="6518" spans="658:680" x14ac:dyDescent="0.25">
      <c r="YH6518" s="68"/>
      <c r="YI6518" s="68"/>
      <c r="YJ6518" s="68"/>
      <c r="YK6518" s="68"/>
      <c r="YL6518" s="68"/>
      <c r="YM6518" s="68"/>
      <c r="YN6518" s="68"/>
      <c r="YO6518" s="68"/>
      <c r="YP6518" s="68"/>
      <c r="YQ6518" s="68"/>
      <c r="YR6518" s="68"/>
      <c r="YS6518" s="68"/>
      <c r="YT6518" s="68"/>
      <c r="YU6518" s="68"/>
      <c r="YV6518" s="68"/>
      <c r="YW6518" s="68"/>
      <c r="YX6518" s="68">
        <v>0.98654430463324805</v>
      </c>
      <c r="YY6518" s="68"/>
      <c r="YZ6518" s="68"/>
      <c r="ZA6518" s="68"/>
      <c r="ZB6518" s="68"/>
      <c r="ZC6518" s="68"/>
      <c r="ZD6518" s="68"/>
    </row>
    <row r="6519" spans="658:680" x14ac:dyDescent="0.25">
      <c r="YH6519" s="68"/>
      <c r="YI6519" s="68"/>
      <c r="YJ6519" s="68"/>
      <c r="YK6519" s="68"/>
      <c r="YL6519" s="68"/>
      <c r="YM6519" s="68"/>
      <c r="YN6519" s="68"/>
      <c r="YO6519" s="68"/>
      <c r="YP6519" s="68"/>
      <c r="YQ6519" s="68"/>
      <c r="YR6519" s="68"/>
      <c r="YS6519" s="68"/>
      <c r="YT6519" s="68"/>
      <c r="YU6519" s="68"/>
      <c r="YV6519" s="68"/>
      <c r="YW6519" s="68"/>
      <c r="YX6519" s="68">
        <v>0.98654004669935402</v>
      </c>
      <c r="YY6519" s="68"/>
      <c r="YZ6519" s="68"/>
      <c r="ZA6519" s="68"/>
      <c r="ZB6519" s="68"/>
      <c r="ZC6519" s="68"/>
      <c r="ZD6519" s="68"/>
    </row>
    <row r="6520" spans="658:680" x14ac:dyDescent="0.25">
      <c r="YH6520" s="68"/>
      <c r="YI6520" s="68"/>
      <c r="YJ6520" s="68"/>
      <c r="YK6520" s="68"/>
      <c r="YL6520" s="68"/>
      <c r="YM6520" s="68"/>
      <c r="YN6520" s="68"/>
      <c r="YO6520" s="68"/>
      <c r="YP6520" s="68"/>
      <c r="YQ6520" s="68"/>
      <c r="YR6520" s="68"/>
      <c r="YS6520" s="68"/>
      <c r="YT6520" s="68"/>
      <c r="YU6520" s="68"/>
      <c r="YV6520" s="68"/>
      <c r="YW6520" s="68"/>
      <c r="YX6520" s="68">
        <v>0.986529552108248</v>
      </c>
      <c r="YY6520" s="68"/>
      <c r="YZ6520" s="68"/>
      <c r="ZA6520" s="68"/>
      <c r="ZB6520" s="68"/>
      <c r="ZC6520" s="68"/>
      <c r="ZD6520" s="68"/>
    </row>
    <row r="6521" spans="658:680" x14ac:dyDescent="0.25">
      <c r="YH6521" s="68"/>
      <c r="YI6521" s="68"/>
      <c r="YJ6521" s="68"/>
      <c r="YK6521" s="68"/>
      <c r="YL6521" s="68"/>
      <c r="YM6521" s="68"/>
      <c r="YN6521" s="68"/>
      <c r="YO6521" s="68"/>
      <c r="YP6521" s="68"/>
      <c r="YQ6521" s="68"/>
      <c r="YR6521" s="68"/>
      <c r="YS6521" s="68"/>
      <c r="YT6521" s="68"/>
      <c r="YU6521" s="68"/>
      <c r="YV6521" s="68"/>
      <c r="YW6521" s="68"/>
      <c r="YX6521" s="68">
        <v>0.98652293306118499</v>
      </c>
      <c r="YY6521" s="68"/>
      <c r="YZ6521" s="68"/>
      <c r="ZA6521" s="68"/>
      <c r="ZB6521" s="68"/>
      <c r="ZC6521" s="68"/>
      <c r="ZD6521" s="68"/>
    </row>
    <row r="6522" spans="658:680" x14ac:dyDescent="0.25">
      <c r="YH6522" s="68"/>
      <c r="YI6522" s="68"/>
      <c r="YJ6522" s="68"/>
      <c r="YK6522" s="68"/>
      <c r="YL6522" s="68"/>
      <c r="YM6522" s="68"/>
      <c r="YN6522" s="68"/>
      <c r="YO6522" s="68"/>
      <c r="YP6522" s="68"/>
      <c r="YQ6522" s="68"/>
      <c r="YR6522" s="68"/>
      <c r="YS6522" s="68"/>
      <c r="YT6522" s="68"/>
      <c r="YU6522" s="68"/>
      <c r="YV6522" s="68"/>
      <c r="YW6522" s="68"/>
      <c r="YX6522" s="68">
        <v>0.98651311285051402</v>
      </c>
      <c r="YY6522" s="68"/>
      <c r="YZ6522" s="68"/>
      <c r="ZA6522" s="68"/>
      <c r="ZB6522" s="68"/>
      <c r="ZC6522" s="68"/>
      <c r="ZD6522" s="68"/>
    </row>
    <row r="6523" spans="658:680" x14ac:dyDescent="0.25">
      <c r="YH6523" s="68"/>
      <c r="YI6523" s="68"/>
      <c r="YJ6523" s="68"/>
      <c r="YK6523" s="68"/>
      <c r="YL6523" s="68"/>
      <c r="YM6523" s="68"/>
      <c r="YN6523" s="68"/>
      <c r="YO6523" s="68"/>
      <c r="YP6523" s="68"/>
      <c r="YQ6523" s="68"/>
      <c r="YR6523" s="68"/>
      <c r="YS6523" s="68"/>
      <c r="YT6523" s="68"/>
      <c r="YU6523" s="68"/>
      <c r="YV6523" s="68"/>
      <c r="YW6523" s="68"/>
      <c r="YX6523" s="68">
        <v>0.98651029074274299</v>
      </c>
      <c r="YY6523" s="68"/>
      <c r="YZ6523" s="68"/>
      <c r="ZA6523" s="68"/>
      <c r="ZB6523" s="68"/>
      <c r="ZC6523" s="68"/>
      <c r="ZD6523" s="68"/>
    </row>
    <row r="6524" spans="658:680" x14ac:dyDescent="0.25">
      <c r="YH6524" s="68"/>
      <c r="YI6524" s="68"/>
      <c r="YJ6524" s="68"/>
      <c r="YK6524" s="68"/>
      <c r="YL6524" s="68"/>
      <c r="YM6524" s="68"/>
      <c r="YN6524" s="68"/>
      <c r="YO6524" s="68"/>
      <c r="YP6524" s="68"/>
      <c r="YQ6524" s="68"/>
      <c r="YR6524" s="68"/>
      <c r="YS6524" s="68"/>
      <c r="YT6524" s="68"/>
      <c r="YU6524" s="68"/>
      <c r="YV6524" s="68"/>
      <c r="YW6524" s="68"/>
      <c r="YX6524" s="68">
        <v>0.98647689327839605</v>
      </c>
      <c r="YY6524" s="68"/>
      <c r="YZ6524" s="68"/>
      <c r="ZA6524" s="68"/>
      <c r="ZB6524" s="68"/>
      <c r="ZC6524" s="68"/>
      <c r="ZD6524" s="68"/>
    </row>
    <row r="6525" spans="658:680" x14ac:dyDescent="0.25">
      <c r="YH6525" s="68"/>
      <c r="YI6525" s="68"/>
      <c r="YJ6525" s="68"/>
      <c r="YK6525" s="68"/>
      <c r="YL6525" s="68"/>
      <c r="YM6525" s="68"/>
      <c r="YN6525" s="68"/>
      <c r="YO6525" s="68"/>
      <c r="YP6525" s="68"/>
      <c r="YQ6525" s="68"/>
      <c r="YR6525" s="68"/>
      <c r="YS6525" s="68"/>
      <c r="YT6525" s="68"/>
      <c r="YU6525" s="68"/>
      <c r="YV6525" s="68"/>
      <c r="YW6525" s="68"/>
      <c r="YX6525" s="68">
        <v>0.986474317152088</v>
      </c>
      <c r="YY6525" s="68"/>
      <c r="YZ6525" s="68"/>
      <c r="ZA6525" s="68"/>
      <c r="ZB6525" s="68"/>
      <c r="ZC6525" s="68"/>
      <c r="ZD6525" s="68"/>
    </row>
    <row r="6526" spans="658:680" x14ac:dyDescent="0.25">
      <c r="YH6526" s="68"/>
      <c r="YI6526" s="68"/>
      <c r="YJ6526" s="68"/>
      <c r="YK6526" s="68"/>
      <c r="YL6526" s="68"/>
      <c r="YM6526" s="68"/>
      <c r="YN6526" s="68"/>
      <c r="YO6526" s="68"/>
      <c r="YP6526" s="68"/>
      <c r="YQ6526" s="68"/>
      <c r="YR6526" s="68"/>
      <c r="YS6526" s="68"/>
      <c r="YT6526" s="68"/>
      <c r="YU6526" s="68"/>
      <c r="YV6526" s="68"/>
      <c r="YW6526" s="68"/>
      <c r="YX6526" s="68">
        <v>0.98647411465262302</v>
      </c>
      <c r="YY6526" s="68"/>
      <c r="YZ6526" s="68"/>
      <c r="ZA6526" s="68"/>
      <c r="ZB6526" s="68"/>
      <c r="ZC6526" s="68"/>
      <c r="ZD6526" s="68"/>
    </row>
    <row r="6527" spans="658:680" x14ac:dyDescent="0.25">
      <c r="YH6527" s="68"/>
      <c r="YI6527" s="68"/>
      <c r="YJ6527" s="68"/>
      <c r="YK6527" s="68"/>
      <c r="YL6527" s="68"/>
      <c r="YM6527" s="68"/>
      <c r="YN6527" s="68"/>
      <c r="YO6527" s="68"/>
      <c r="YP6527" s="68"/>
      <c r="YQ6527" s="68"/>
      <c r="YR6527" s="68"/>
      <c r="YS6527" s="68"/>
      <c r="YT6527" s="68"/>
      <c r="YU6527" s="68"/>
      <c r="YV6527" s="68"/>
      <c r="YW6527" s="68"/>
      <c r="YX6527" s="68">
        <v>0.98646910458013404</v>
      </c>
      <c r="YY6527" s="68"/>
      <c r="YZ6527" s="68"/>
      <c r="ZA6527" s="68"/>
      <c r="ZB6527" s="68"/>
      <c r="ZC6527" s="68"/>
      <c r="ZD6527" s="68"/>
    </row>
    <row r="6528" spans="658:680" x14ac:dyDescent="0.25">
      <c r="YH6528" s="68"/>
      <c r="YI6528" s="68"/>
      <c r="YJ6528" s="68"/>
      <c r="YK6528" s="68"/>
      <c r="YL6528" s="68"/>
      <c r="YM6528" s="68"/>
      <c r="YN6528" s="68"/>
      <c r="YO6528" s="68"/>
      <c r="YP6528" s="68"/>
      <c r="YQ6528" s="68"/>
      <c r="YR6528" s="68"/>
      <c r="YS6528" s="68"/>
      <c r="YT6528" s="68"/>
      <c r="YU6528" s="68"/>
      <c r="YV6528" s="68"/>
      <c r="YW6528" s="68"/>
      <c r="YX6528" s="68">
        <v>0.98646851103369504</v>
      </c>
      <c r="YY6528" s="68"/>
      <c r="YZ6528" s="68"/>
      <c r="ZA6528" s="68"/>
      <c r="ZB6528" s="68"/>
      <c r="ZC6528" s="68"/>
      <c r="ZD6528" s="68"/>
    </row>
    <row r="6529" spans="658:680" x14ac:dyDescent="0.25">
      <c r="YH6529" s="68"/>
      <c r="YI6529" s="68"/>
      <c r="YJ6529" s="68"/>
      <c r="YK6529" s="68"/>
      <c r="YL6529" s="68"/>
      <c r="YM6529" s="68"/>
      <c r="YN6529" s="68"/>
      <c r="YO6529" s="68"/>
      <c r="YP6529" s="68"/>
      <c r="YQ6529" s="68"/>
      <c r="YR6529" s="68"/>
      <c r="YS6529" s="68"/>
      <c r="YT6529" s="68"/>
      <c r="YU6529" s="68"/>
      <c r="YV6529" s="68"/>
      <c r="YW6529" s="68"/>
      <c r="YX6529" s="68">
        <v>0.98645948697848895</v>
      </c>
      <c r="YY6529" s="68"/>
      <c r="YZ6529" s="68"/>
      <c r="ZA6529" s="68"/>
      <c r="ZB6529" s="68"/>
      <c r="ZC6529" s="68"/>
      <c r="ZD6529" s="68"/>
    </row>
    <row r="6530" spans="658:680" x14ac:dyDescent="0.25">
      <c r="YH6530" s="68"/>
      <c r="YI6530" s="68"/>
      <c r="YJ6530" s="68"/>
      <c r="YK6530" s="68"/>
      <c r="YL6530" s="68"/>
      <c r="YM6530" s="68"/>
      <c r="YN6530" s="68"/>
      <c r="YO6530" s="68"/>
      <c r="YP6530" s="68"/>
      <c r="YQ6530" s="68"/>
      <c r="YR6530" s="68"/>
      <c r="YS6530" s="68"/>
      <c r="YT6530" s="68"/>
      <c r="YU6530" s="68"/>
      <c r="YV6530" s="68"/>
      <c r="YW6530" s="68"/>
      <c r="YX6530" s="68">
        <v>0.986449254776677</v>
      </c>
      <c r="YY6530" s="68"/>
      <c r="YZ6530" s="68"/>
      <c r="ZA6530" s="68"/>
      <c r="ZB6530" s="68"/>
      <c r="ZC6530" s="68"/>
      <c r="ZD6530" s="68"/>
    </row>
    <row r="6531" spans="658:680" x14ac:dyDescent="0.25">
      <c r="YH6531" s="68"/>
      <c r="YI6531" s="68"/>
      <c r="YJ6531" s="68"/>
      <c r="YK6531" s="68"/>
      <c r="YL6531" s="68"/>
      <c r="YM6531" s="68"/>
      <c r="YN6531" s="68"/>
      <c r="YO6531" s="68"/>
      <c r="YP6531" s="68"/>
      <c r="YQ6531" s="68"/>
      <c r="YR6531" s="68"/>
      <c r="YS6531" s="68"/>
      <c r="YT6531" s="68"/>
      <c r="YU6531" s="68"/>
      <c r="YV6531" s="68"/>
      <c r="YW6531" s="68"/>
      <c r="YX6531" s="68">
        <v>0.98643602644726203</v>
      </c>
      <c r="YY6531" s="68"/>
      <c r="YZ6531" s="68"/>
      <c r="ZA6531" s="68"/>
      <c r="ZB6531" s="68"/>
      <c r="ZC6531" s="68"/>
      <c r="ZD6531" s="68"/>
    </row>
    <row r="6532" spans="658:680" x14ac:dyDescent="0.25">
      <c r="YH6532" s="68"/>
      <c r="YI6532" s="68"/>
      <c r="YJ6532" s="68"/>
      <c r="YK6532" s="68"/>
      <c r="YL6532" s="68"/>
      <c r="YM6532" s="68"/>
      <c r="YN6532" s="68"/>
      <c r="YO6532" s="68"/>
      <c r="YP6532" s="68"/>
      <c r="YQ6532" s="68"/>
      <c r="YR6532" s="68"/>
      <c r="YS6532" s="68"/>
      <c r="YT6532" s="68"/>
      <c r="YU6532" s="68"/>
      <c r="YV6532" s="68"/>
      <c r="YW6532" s="68"/>
      <c r="YX6532" s="68">
        <v>0.98643334730408905</v>
      </c>
      <c r="YY6532" s="68"/>
      <c r="YZ6532" s="68"/>
      <c r="ZA6532" s="68"/>
      <c r="ZB6532" s="68"/>
      <c r="ZC6532" s="68"/>
      <c r="ZD6532" s="68"/>
    </row>
    <row r="6533" spans="658:680" x14ac:dyDescent="0.25">
      <c r="YH6533" s="68"/>
      <c r="YI6533" s="68"/>
      <c r="YJ6533" s="68"/>
      <c r="YK6533" s="68"/>
      <c r="YL6533" s="68"/>
      <c r="YM6533" s="68"/>
      <c r="YN6533" s="68"/>
      <c r="YO6533" s="68"/>
      <c r="YP6533" s="68"/>
      <c r="YQ6533" s="68"/>
      <c r="YR6533" s="68"/>
      <c r="YS6533" s="68"/>
      <c r="YT6533" s="68"/>
      <c r="YU6533" s="68"/>
      <c r="YV6533" s="68"/>
      <c r="YW6533" s="68"/>
      <c r="YX6533" s="68">
        <v>0.98641579352023001</v>
      </c>
      <c r="YY6533" s="68"/>
      <c r="YZ6533" s="68"/>
      <c r="ZA6533" s="68"/>
      <c r="ZB6533" s="68"/>
      <c r="ZC6533" s="68"/>
      <c r="ZD6533" s="68"/>
    </row>
    <row r="6534" spans="658:680" x14ac:dyDescent="0.25">
      <c r="YH6534" s="68"/>
      <c r="YI6534" s="68"/>
      <c r="YJ6534" s="68"/>
      <c r="YK6534" s="68"/>
      <c r="YL6534" s="68"/>
      <c r="YM6534" s="68"/>
      <c r="YN6534" s="68"/>
      <c r="YO6534" s="68"/>
      <c r="YP6534" s="68"/>
      <c r="YQ6534" s="68"/>
      <c r="YR6534" s="68"/>
      <c r="YS6534" s="68"/>
      <c r="YT6534" s="68"/>
      <c r="YU6534" s="68"/>
      <c r="YV6534" s="68"/>
      <c r="YW6534" s="68"/>
      <c r="YX6534" s="68">
        <v>0.98641164867892706</v>
      </c>
      <c r="YY6534" s="68"/>
      <c r="YZ6534" s="68"/>
      <c r="ZA6534" s="68"/>
      <c r="ZB6534" s="68"/>
      <c r="ZC6534" s="68"/>
      <c r="ZD6534" s="68"/>
    </row>
    <row r="6535" spans="658:680" x14ac:dyDescent="0.25">
      <c r="YH6535" s="68"/>
      <c r="YI6535" s="68"/>
      <c r="YJ6535" s="68"/>
      <c r="YK6535" s="68"/>
      <c r="YL6535" s="68"/>
      <c r="YM6535" s="68"/>
      <c r="YN6535" s="68"/>
      <c r="YO6535" s="68"/>
      <c r="YP6535" s="68"/>
      <c r="YQ6535" s="68"/>
      <c r="YR6535" s="68"/>
      <c r="YS6535" s="68"/>
      <c r="YT6535" s="68"/>
      <c r="YU6535" s="68"/>
      <c r="YV6535" s="68"/>
      <c r="YW6535" s="68"/>
      <c r="YX6535" s="68">
        <v>0.98638834617881099</v>
      </c>
      <c r="YY6535" s="68"/>
      <c r="YZ6535" s="68"/>
      <c r="ZA6535" s="68"/>
      <c r="ZB6535" s="68"/>
      <c r="ZC6535" s="68"/>
      <c r="ZD6535" s="68"/>
    </row>
    <row r="6536" spans="658:680" x14ac:dyDescent="0.25">
      <c r="YH6536" s="68"/>
      <c r="YI6536" s="68"/>
      <c r="YJ6536" s="68"/>
      <c r="YK6536" s="68"/>
      <c r="YL6536" s="68"/>
      <c r="YM6536" s="68"/>
      <c r="YN6536" s="68"/>
      <c r="YO6536" s="68"/>
      <c r="YP6536" s="68"/>
      <c r="YQ6536" s="68"/>
      <c r="YR6536" s="68"/>
      <c r="YS6536" s="68"/>
      <c r="YT6536" s="68"/>
      <c r="YU6536" s="68"/>
      <c r="YV6536" s="68"/>
      <c r="YW6536" s="68"/>
      <c r="YX6536" s="68">
        <v>0.98638464353044297</v>
      </c>
      <c r="YY6536" s="68"/>
      <c r="YZ6536" s="68"/>
      <c r="ZA6536" s="68"/>
      <c r="ZB6536" s="68"/>
      <c r="ZC6536" s="68"/>
      <c r="ZD6536" s="68"/>
    </row>
    <row r="6537" spans="658:680" x14ac:dyDescent="0.25">
      <c r="YH6537" s="68"/>
      <c r="YI6537" s="68"/>
      <c r="YJ6537" s="68"/>
      <c r="YK6537" s="68"/>
      <c r="YL6537" s="68"/>
      <c r="YM6537" s="68"/>
      <c r="YN6537" s="68"/>
      <c r="YO6537" s="68"/>
      <c r="YP6537" s="68"/>
      <c r="YQ6537" s="68"/>
      <c r="YR6537" s="68"/>
      <c r="YS6537" s="68"/>
      <c r="YT6537" s="68"/>
      <c r="YU6537" s="68"/>
      <c r="YV6537" s="68"/>
      <c r="YW6537" s="68"/>
      <c r="YX6537" s="68">
        <v>0.98637053377748296</v>
      </c>
      <c r="YY6537" s="68"/>
      <c r="YZ6537" s="68"/>
      <c r="ZA6537" s="68"/>
      <c r="ZB6537" s="68"/>
      <c r="ZC6537" s="68"/>
      <c r="ZD6537" s="68"/>
    </row>
    <row r="6538" spans="658:680" x14ac:dyDescent="0.25">
      <c r="YH6538" s="68"/>
      <c r="YI6538" s="68"/>
      <c r="YJ6538" s="68"/>
      <c r="YK6538" s="68"/>
      <c r="YL6538" s="68"/>
      <c r="YM6538" s="68"/>
      <c r="YN6538" s="68"/>
      <c r="YO6538" s="68"/>
      <c r="YP6538" s="68"/>
      <c r="YQ6538" s="68"/>
      <c r="YR6538" s="68"/>
      <c r="YS6538" s="68"/>
      <c r="YT6538" s="68"/>
      <c r="YU6538" s="68"/>
      <c r="YV6538" s="68"/>
      <c r="YW6538" s="68"/>
      <c r="YX6538" s="68">
        <v>0.98636490895537299</v>
      </c>
      <c r="YY6538" s="68"/>
      <c r="YZ6538" s="68"/>
      <c r="ZA6538" s="68"/>
      <c r="ZB6538" s="68"/>
      <c r="ZC6538" s="68"/>
      <c r="ZD6538" s="68"/>
    </row>
    <row r="6539" spans="658:680" x14ac:dyDescent="0.25">
      <c r="YH6539" s="68"/>
      <c r="YI6539" s="68"/>
      <c r="YJ6539" s="68"/>
      <c r="YK6539" s="68"/>
      <c r="YL6539" s="68"/>
      <c r="YM6539" s="68"/>
      <c r="YN6539" s="68"/>
      <c r="YO6539" s="68"/>
      <c r="YP6539" s="68"/>
      <c r="YQ6539" s="68"/>
      <c r="YR6539" s="68"/>
      <c r="YS6539" s="68"/>
      <c r="YT6539" s="68"/>
      <c r="YU6539" s="68"/>
      <c r="YV6539" s="68"/>
      <c r="YW6539" s="68"/>
      <c r="YX6539" s="68">
        <v>0.98636369269882995</v>
      </c>
      <c r="YY6539" s="68"/>
      <c r="YZ6539" s="68"/>
      <c r="ZA6539" s="68"/>
      <c r="ZB6539" s="68"/>
      <c r="ZC6539" s="68"/>
      <c r="ZD6539" s="68"/>
    </row>
    <row r="6540" spans="658:680" x14ac:dyDescent="0.25">
      <c r="YH6540" s="68"/>
      <c r="YI6540" s="68"/>
      <c r="YJ6540" s="68"/>
      <c r="YK6540" s="68"/>
      <c r="YL6540" s="68"/>
      <c r="YM6540" s="68"/>
      <c r="YN6540" s="68"/>
      <c r="YO6540" s="68"/>
      <c r="YP6540" s="68"/>
      <c r="YQ6540" s="68"/>
      <c r="YR6540" s="68"/>
      <c r="YS6540" s="68"/>
      <c r="YT6540" s="68"/>
      <c r="YU6540" s="68"/>
      <c r="YV6540" s="68"/>
      <c r="YW6540" s="68"/>
      <c r="YX6540" s="68">
        <v>0.98635350317169201</v>
      </c>
      <c r="YY6540" s="68"/>
      <c r="YZ6540" s="68"/>
      <c r="ZA6540" s="68"/>
      <c r="ZB6540" s="68"/>
      <c r="ZC6540" s="68"/>
      <c r="ZD6540" s="68"/>
    </row>
    <row r="6541" spans="658:680" x14ac:dyDescent="0.25">
      <c r="YH6541" s="68"/>
      <c r="YI6541" s="68"/>
      <c r="YJ6541" s="68"/>
      <c r="YK6541" s="68"/>
      <c r="YL6541" s="68"/>
      <c r="YM6541" s="68"/>
      <c r="YN6541" s="68"/>
      <c r="YO6541" s="68"/>
      <c r="YP6541" s="68"/>
      <c r="YQ6541" s="68"/>
      <c r="YR6541" s="68"/>
      <c r="YS6541" s="68"/>
      <c r="YT6541" s="68"/>
      <c r="YU6541" s="68"/>
      <c r="YV6541" s="68"/>
      <c r="YW6541" s="68"/>
      <c r="YX6541" s="68">
        <v>0.98634108615459204</v>
      </c>
      <c r="YY6541" s="68"/>
      <c r="YZ6541" s="68"/>
      <c r="ZA6541" s="68"/>
      <c r="ZB6541" s="68"/>
      <c r="ZC6541" s="68"/>
      <c r="ZD6541" s="68"/>
    </row>
    <row r="6542" spans="658:680" x14ac:dyDescent="0.25">
      <c r="YH6542" s="68"/>
      <c r="YI6542" s="68"/>
      <c r="YJ6542" s="68"/>
      <c r="YK6542" s="68"/>
      <c r="YL6542" s="68"/>
      <c r="YM6542" s="68"/>
      <c r="YN6542" s="68"/>
      <c r="YO6542" s="68"/>
      <c r="YP6542" s="68"/>
      <c r="YQ6542" s="68"/>
      <c r="YR6542" s="68"/>
      <c r="YS6542" s="68"/>
      <c r="YT6542" s="68"/>
      <c r="YU6542" s="68"/>
      <c r="YV6542" s="68"/>
      <c r="YW6542" s="68"/>
      <c r="YX6542" s="68">
        <v>0.98631997248009695</v>
      </c>
      <c r="YY6542" s="68"/>
      <c r="YZ6542" s="68"/>
      <c r="ZA6542" s="68"/>
      <c r="ZB6542" s="68"/>
      <c r="ZC6542" s="68"/>
      <c r="ZD6542" s="68"/>
    </row>
    <row r="6543" spans="658:680" x14ac:dyDescent="0.25">
      <c r="YH6543" s="68"/>
      <c r="YI6543" s="68"/>
      <c r="YJ6543" s="68"/>
      <c r="YK6543" s="68"/>
      <c r="YL6543" s="68"/>
      <c r="YM6543" s="68"/>
      <c r="YN6543" s="68"/>
      <c r="YO6543" s="68"/>
      <c r="YP6543" s="68"/>
      <c r="YQ6543" s="68"/>
      <c r="YR6543" s="68"/>
      <c r="YS6543" s="68"/>
      <c r="YT6543" s="68"/>
      <c r="YU6543" s="68"/>
      <c r="YV6543" s="68"/>
      <c r="YW6543" s="68"/>
      <c r="YX6543" s="68">
        <v>0.98631271986221403</v>
      </c>
      <c r="YY6543" s="68"/>
      <c r="YZ6543" s="68"/>
      <c r="ZA6543" s="68"/>
      <c r="ZB6543" s="68"/>
      <c r="ZC6543" s="68"/>
      <c r="ZD6543" s="68"/>
    </row>
    <row r="6544" spans="658:680" x14ac:dyDescent="0.25">
      <c r="YH6544" s="68"/>
      <c r="YI6544" s="68"/>
      <c r="YJ6544" s="68"/>
      <c r="YK6544" s="68"/>
      <c r="YL6544" s="68"/>
      <c r="YM6544" s="68"/>
      <c r="YN6544" s="68"/>
      <c r="YO6544" s="68"/>
      <c r="YP6544" s="68"/>
      <c r="YQ6544" s="68"/>
      <c r="YR6544" s="68"/>
      <c r="YS6544" s="68"/>
      <c r="YT6544" s="68"/>
      <c r="YU6544" s="68"/>
      <c r="YV6544" s="68"/>
      <c r="YW6544" s="68"/>
      <c r="YX6544" s="68">
        <v>0.986303928456429</v>
      </c>
      <c r="YY6544" s="68"/>
      <c r="YZ6544" s="68"/>
      <c r="ZA6544" s="68"/>
      <c r="ZB6544" s="68"/>
      <c r="ZC6544" s="68"/>
      <c r="ZD6544" s="68"/>
    </row>
    <row r="6545" spans="658:680" x14ac:dyDescent="0.25">
      <c r="YH6545" s="68"/>
      <c r="YI6545" s="68"/>
      <c r="YJ6545" s="68"/>
      <c r="YK6545" s="68"/>
      <c r="YL6545" s="68"/>
      <c r="YM6545" s="68"/>
      <c r="YN6545" s="68"/>
      <c r="YO6545" s="68"/>
      <c r="YP6545" s="68"/>
      <c r="YQ6545" s="68"/>
      <c r="YR6545" s="68"/>
      <c r="YS6545" s="68"/>
      <c r="YT6545" s="68"/>
      <c r="YU6545" s="68"/>
      <c r="YV6545" s="68"/>
      <c r="YW6545" s="68"/>
      <c r="YX6545" s="68">
        <v>0.98629152174155499</v>
      </c>
      <c r="YY6545" s="68"/>
      <c r="YZ6545" s="68"/>
      <c r="ZA6545" s="68"/>
      <c r="ZB6545" s="68"/>
      <c r="ZC6545" s="68"/>
      <c r="ZD6545" s="68"/>
    </row>
    <row r="6546" spans="658:680" x14ac:dyDescent="0.25">
      <c r="YH6546" s="68"/>
      <c r="YI6546" s="68"/>
      <c r="YJ6546" s="68"/>
      <c r="YK6546" s="68"/>
      <c r="YL6546" s="68"/>
      <c r="YM6546" s="68"/>
      <c r="YN6546" s="68"/>
      <c r="YO6546" s="68"/>
      <c r="YP6546" s="68"/>
      <c r="YQ6546" s="68"/>
      <c r="YR6546" s="68"/>
      <c r="YS6546" s="68"/>
      <c r="YT6546" s="68"/>
      <c r="YU6546" s="68"/>
      <c r="YV6546" s="68"/>
      <c r="YW6546" s="68"/>
      <c r="YX6546" s="68">
        <v>0.98627143267205897</v>
      </c>
      <c r="YY6546" s="68"/>
      <c r="YZ6546" s="68"/>
      <c r="ZA6546" s="68"/>
      <c r="ZB6546" s="68"/>
      <c r="ZC6546" s="68"/>
      <c r="ZD6546" s="68"/>
    </row>
    <row r="6547" spans="658:680" x14ac:dyDescent="0.25">
      <c r="YH6547" s="68"/>
      <c r="YI6547" s="68"/>
      <c r="YJ6547" s="68"/>
      <c r="YK6547" s="68"/>
      <c r="YL6547" s="68"/>
      <c r="YM6547" s="68"/>
      <c r="YN6547" s="68"/>
      <c r="YO6547" s="68"/>
      <c r="YP6547" s="68"/>
      <c r="YQ6547" s="68"/>
      <c r="YR6547" s="68"/>
      <c r="YS6547" s="68"/>
      <c r="YT6547" s="68"/>
      <c r="YU6547" s="68"/>
      <c r="YV6547" s="68"/>
      <c r="YW6547" s="68"/>
      <c r="YX6547" s="68">
        <v>0.98624359878992696</v>
      </c>
      <c r="YY6547" s="68"/>
      <c r="YZ6547" s="68"/>
      <c r="ZA6547" s="68"/>
      <c r="ZB6547" s="68"/>
      <c r="ZC6547" s="68"/>
      <c r="ZD6547" s="68"/>
    </row>
    <row r="6548" spans="658:680" x14ac:dyDescent="0.25">
      <c r="YH6548" s="68"/>
      <c r="YI6548" s="68"/>
      <c r="YJ6548" s="68"/>
      <c r="YK6548" s="68"/>
      <c r="YL6548" s="68"/>
      <c r="YM6548" s="68"/>
      <c r="YN6548" s="68"/>
      <c r="YO6548" s="68"/>
      <c r="YP6548" s="68"/>
      <c r="YQ6548" s="68"/>
      <c r="YR6548" s="68"/>
      <c r="YS6548" s="68"/>
      <c r="YT6548" s="68"/>
      <c r="YU6548" s="68"/>
      <c r="YV6548" s="68"/>
      <c r="YW6548" s="68"/>
      <c r="YX6548" s="68">
        <v>0.98623961577865304</v>
      </c>
      <c r="YY6548" s="68"/>
      <c r="YZ6548" s="68"/>
      <c r="ZA6548" s="68"/>
      <c r="ZB6548" s="68"/>
      <c r="ZC6548" s="68"/>
      <c r="ZD6548" s="68"/>
    </row>
    <row r="6549" spans="658:680" x14ac:dyDescent="0.25">
      <c r="YH6549" s="68"/>
      <c r="YI6549" s="68"/>
      <c r="YJ6549" s="68"/>
      <c r="YK6549" s="68"/>
      <c r="YL6549" s="68"/>
      <c r="YM6549" s="68"/>
      <c r="YN6549" s="68"/>
      <c r="YO6549" s="68"/>
      <c r="YP6549" s="68"/>
      <c r="YQ6549" s="68"/>
      <c r="YR6549" s="68"/>
      <c r="YS6549" s="68"/>
      <c r="YT6549" s="68"/>
      <c r="YU6549" s="68"/>
      <c r="YV6549" s="68"/>
      <c r="YW6549" s="68"/>
      <c r="YX6549" s="68">
        <v>0.98623242822475299</v>
      </c>
      <c r="YY6549" s="68"/>
      <c r="YZ6549" s="68"/>
      <c r="ZA6549" s="68"/>
      <c r="ZB6549" s="68"/>
      <c r="ZC6549" s="68"/>
      <c r="ZD6549" s="68"/>
    </row>
    <row r="6550" spans="658:680" x14ac:dyDescent="0.25">
      <c r="YH6550" s="68"/>
      <c r="YI6550" s="68"/>
      <c r="YJ6550" s="68"/>
      <c r="YK6550" s="68"/>
      <c r="YL6550" s="68"/>
      <c r="YM6550" s="68"/>
      <c r="YN6550" s="68"/>
      <c r="YO6550" s="68"/>
      <c r="YP6550" s="68"/>
      <c r="YQ6550" s="68"/>
      <c r="YR6550" s="68"/>
      <c r="YS6550" s="68"/>
      <c r="YT6550" s="68"/>
      <c r="YU6550" s="68"/>
      <c r="YV6550" s="68"/>
      <c r="YW6550" s="68"/>
      <c r="YX6550" s="68">
        <v>0.98622052281825001</v>
      </c>
      <c r="YY6550" s="68"/>
      <c r="YZ6550" s="68"/>
      <c r="ZA6550" s="68"/>
      <c r="ZB6550" s="68"/>
      <c r="ZC6550" s="68"/>
      <c r="ZD6550" s="68"/>
    </row>
    <row r="6551" spans="658:680" x14ac:dyDescent="0.25">
      <c r="YH6551" s="68"/>
      <c r="YI6551" s="68"/>
      <c r="YJ6551" s="68"/>
      <c r="YK6551" s="68"/>
      <c r="YL6551" s="68"/>
      <c r="YM6551" s="68"/>
      <c r="YN6551" s="68"/>
      <c r="YO6551" s="68"/>
      <c r="YP6551" s="68"/>
      <c r="YQ6551" s="68"/>
      <c r="YR6551" s="68"/>
      <c r="YS6551" s="68"/>
      <c r="YT6551" s="68"/>
      <c r="YU6551" s="68"/>
      <c r="YV6551" s="68"/>
      <c r="YW6551" s="68"/>
      <c r="YX6551" s="68">
        <v>0.98621331587249395</v>
      </c>
      <c r="YY6551" s="68"/>
      <c r="YZ6551" s="68"/>
      <c r="ZA6551" s="68"/>
      <c r="ZB6551" s="68"/>
      <c r="ZC6551" s="68"/>
      <c r="ZD6551" s="68"/>
    </row>
    <row r="6552" spans="658:680" x14ac:dyDescent="0.25">
      <c r="YH6552" s="68"/>
      <c r="YI6552" s="68"/>
      <c r="YJ6552" s="68"/>
      <c r="YK6552" s="68"/>
      <c r="YL6552" s="68"/>
      <c r="YM6552" s="68"/>
      <c r="YN6552" s="68"/>
      <c r="YO6552" s="68"/>
      <c r="YP6552" s="68"/>
      <c r="YQ6552" s="68"/>
      <c r="YR6552" s="68"/>
      <c r="YS6552" s="68"/>
      <c r="YT6552" s="68"/>
      <c r="YU6552" s="68"/>
      <c r="YV6552" s="68"/>
      <c r="YW6552" s="68"/>
      <c r="YX6552" s="68">
        <v>0.98619581893093999</v>
      </c>
      <c r="YY6552" s="68"/>
      <c r="YZ6552" s="68"/>
      <c r="ZA6552" s="68"/>
      <c r="ZB6552" s="68"/>
      <c r="ZC6552" s="68"/>
      <c r="ZD6552" s="68"/>
    </row>
    <row r="6553" spans="658:680" x14ac:dyDescent="0.25">
      <c r="YH6553" s="68"/>
      <c r="YI6553" s="68"/>
      <c r="YJ6553" s="68"/>
      <c r="YK6553" s="68"/>
      <c r="YL6553" s="68"/>
      <c r="YM6553" s="68"/>
      <c r="YN6553" s="68"/>
      <c r="YO6553" s="68"/>
      <c r="YP6553" s="68"/>
      <c r="YQ6553" s="68"/>
      <c r="YR6553" s="68"/>
      <c r="YS6553" s="68"/>
      <c r="YT6553" s="68"/>
      <c r="YU6553" s="68"/>
      <c r="YV6553" s="68"/>
      <c r="YW6553" s="68"/>
      <c r="YX6553" s="68">
        <v>0.98618734886237303</v>
      </c>
      <c r="YY6553" s="68"/>
      <c r="YZ6553" s="68"/>
      <c r="ZA6553" s="68"/>
      <c r="ZB6553" s="68"/>
      <c r="ZC6553" s="68"/>
      <c r="ZD6553" s="68"/>
    </row>
    <row r="6554" spans="658:680" x14ac:dyDescent="0.25">
      <c r="YH6554" s="68"/>
      <c r="YI6554" s="68"/>
      <c r="YJ6554" s="68"/>
      <c r="YK6554" s="68"/>
      <c r="YL6554" s="68"/>
      <c r="YM6554" s="68"/>
      <c r="YN6554" s="68"/>
      <c r="YO6554" s="68"/>
      <c r="YP6554" s="68"/>
      <c r="YQ6554" s="68"/>
      <c r="YR6554" s="68"/>
      <c r="YS6554" s="68"/>
      <c r="YT6554" s="68"/>
      <c r="YU6554" s="68"/>
      <c r="YV6554" s="68"/>
      <c r="YW6554" s="68"/>
      <c r="YX6554" s="68">
        <v>0.98617401794209103</v>
      </c>
      <c r="YY6554" s="68"/>
      <c r="YZ6554" s="68"/>
      <c r="ZA6554" s="68"/>
      <c r="ZB6554" s="68"/>
      <c r="ZC6554" s="68"/>
      <c r="ZD6554" s="68"/>
    </row>
    <row r="6555" spans="658:680" x14ac:dyDescent="0.25">
      <c r="YH6555" s="68"/>
      <c r="YI6555" s="68"/>
      <c r="YJ6555" s="68"/>
      <c r="YK6555" s="68"/>
      <c r="YL6555" s="68"/>
      <c r="YM6555" s="68"/>
      <c r="YN6555" s="68"/>
      <c r="YO6555" s="68"/>
      <c r="YP6555" s="68"/>
      <c r="YQ6555" s="68"/>
      <c r="YR6555" s="68"/>
      <c r="YS6555" s="68"/>
      <c r="YT6555" s="68"/>
      <c r="YU6555" s="68"/>
      <c r="YV6555" s="68"/>
      <c r="YW6555" s="68"/>
      <c r="YX6555" s="68">
        <v>0.98617305489591001</v>
      </c>
      <c r="YY6555" s="68"/>
      <c r="YZ6555" s="68"/>
      <c r="ZA6555" s="68"/>
      <c r="ZB6555" s="68"/>
      <c r="ZC6555" s="68"/>
      <c r="ZD6555" s="68"/>
    </row>
    <row r="6556" spans="658:680" x14ac:dyDescent="0.25">
      <c r="YH6556" s="68"/>
      <c r="YI6556" s="68"/>
      <c r="YJ6556" s="68"/>
      <c r="YK6556" s="68"/>
      <c r="YL6556" s="68"/>
      <c r="YM6556" s="68"/>
      <c r="YN6556" s="68"/>
      <c r="YO6556" s="68"/>
      <c r="YP6556" s="68"/>
      <c r="YQ6556" s="68"/>
      <c r="YR6556" s="68"/>
      <c r="YS6556" s="68"/>
      <c r="YT6556" s="68"/>
      <c r="YU6556" s="68"/>
      <c r="YV6556" s="68"/>
      <c r="YW6556" s="68"/>
      <c r="YX6556" s="68">
        <v>0.98614680458279602</v>
      </c>
      <c r="YY6556" s="68"/>
      <c r="YZ6556" s="68"/>
      <c r="ZA6556" s="68"/>
      <c r="ZB6556" s="68"/>
      <c r="ZC6556" s="68"/>
      <c r="ZD6556" s="68"/>
    </row>
    <row r="6557" spans="658:680" x14ac:dyDescent="0.25">
      <c r="YH6557" s="68"/>
      <c r="YI6557" s="68"/>
      <c r="YJ6557" s="68"/>
      <c r="YK6557" s="68"/>
      <c r="YL6557" s="68"/>
      <c r="YM6557" s="68"/>
      <c r="YN6557" s="68"/>
      <c r="YO6557" s="68"/>
      <c r="YP6557" s="68"/>
      <c r="YQ6557" s="68"/>
      <c r="YR6557" s="68"/>
      <c r="YS6557" s="68"/>
      <c r="YT6557" s="68"/>
      <c r="YU6557" s="68"/>
      <c r="YV6557" s="68"/>
      <c r="YW6557" s="68"/>
      <c r="YX6557" s="68">
        <v>0.98612461623068903</v>
      </c>
      <c r="YY6557" s="68"/>
      <c r="YZ6557" s="68"/>
      <c r="ZA6557" s="68"/>
      <c r="ZB6557" s="68"/>
      <c r="ZC6557" s="68"/>
      <c r="ZD6557" s="68"/>
    </row>
    <row r="6558" spans="658:680" x14ac:dyDescent="0.25">
      <c r="YH6558" s="68"/>
      <c r="YI6558" s="68"/>
      <c r="YJ6558" s="68"/>
      <c r="YK6558" s="68"/>
      <c r="YL6558" s="68"/>
      <c r="YM6558" s="68"/>
      <c r="YN6558" s="68"/>
      <c r="YO6558" s="68"/>
      <c r="YP6558" s="68"/>
      <c r="YQ6558" s="68"/>
      <c r="YR6558" s="68"/>
      <c r="YS6558" s="68"/>
      <c r="YT6558" s="68"/>
      <c r="YU6558" s="68"/>
      <c r="YV6558" s="68"/>
      <c r="YW6558" s="68"/>
      <c r="YX6558" s="68">
        <v>0.98611677278252297</v>
      </c>
      <c r="YY6558" s="68"/>
      <c r="YZ6558" s="68"/>
      <c r="ZA6558" s="68"/>
      <c r="ZB6558" s="68"/>
      <c r="ZC6558" s="68"/>
      <c r="ZD6558" s="68"/>
    </row>
    <row r="6559" spans="658:680" x14ac:dyDescent="0.25">
      <c r="YH6559" s="68"/>
      <c r="YI6559" s="68"/>
      <c r="YJ6559" s="68"/>
      <c r="YK6559" s="68"/>
      <c r="YL6559" s="68"/>
      <c r="YM6559" s="68"/>
      <c r="YN6559" s="68"/>
      <c r="YO6559" s="68"/>
      <c r="YP6559" s="68"/>
      <c r="YQ6559" s="68"/>
      <c r="YR6559" s="68"/>
      <c r="YS6559" s="68"/>
      <c r="YT6559" s="68"/>
      <c r="YU6559" s="68"/>
      <c r="YV6559" s="68"/>
      <c r="YW6559" s="68"/>
      <c r="YX6559" s="68">
        <v>0.98611427797786499</v>
      </c>
      <c r="YY6559" s="68"/>
      <c r="YZ6559" s="68"/>
      <c r="ZA6559" s="68"/>
      <c r="ZB6559" s="68"/>
      <c r="ZC6559" s="68"/>
      <c r="ZD6559" s="68"/>
    </row>
    <row r="6560" spans="658:680" x14ac:dyDescent="0.25">
      <c r="YH6560" s="68"/>
      <c r="YI6560" s="68"/>
      <c r="YJ6560" s="68"/>
      <c r="YK6560" s="68"/>
      <c r="YL6560" s="68"/>
      <c r="YM6560" s="68"/>
      <c r="YN6560" s="68"/>
      <c r="YO6560" s="68"/>
      <c r="YP6560" s="68"/>
      <c r="YQ6560" s="68"/>
      <c r="YR6560" s="68"/>
      <c r="YS6560" s="68"/>
      <c r="YT6560" s="68"/>
      <c r="YU6560" s="68"/>
      <c r="YV6560" s="68"/>
      <c r="YW6560" s="68"/>
      <c r="YX6560" s="68">
        <v>0.98611208111857995</v>
      </c>
      <c r="YY6560" s="68"/>
      <c r="YZ6560" s="68"/>
      <c r="ZA6560" s="68"/>
      <c r="ZB6560" s="68"/>
      <c r="ZC6560" s="68"/>
      <c r="ZD6560" s="68"/>
    </row>
    <row r="6561" spans="658:680" x14ac:dyDescent="0.25">
      <c r="YH6561" s="68"/>
      <c r="YI6561" s="68"/>
      <c r="YJ6561" s="68"/>
      <c r="YK6561" s="68"/>
      <c r="YL6561" s="68"/>
      <c r="YM6561" s="68"/>
      <c r="YN6561" s="68"/>
      <c r="YO6561" s="68"/>
      <c r="YP6561" s="68"/>
      <c r="YQ6561" s="68"/>
      <c r="YR6561" s="68"/>
      <c r="YS6561" s="68"/>
      <c r="YT6561" s="68"/>
      <c r="YU6561" s="68"/>
      <c r="YV6561" s="68"/>
      <c r="YW6561" s="68"/>
      <c r="YX6561" s="68">
        <v>0.986107430855788</v>
      </c>
      <c r="YY6561" s="68"/>
      <c r="YZ6561" s="68"/>
      <c r="ZA6561" s="68"/>
      <c r="ZB6561" s="68"/>
      <c r="ZC6561" s="68"/>
      <c r="ZD6561" s="68"/>
    </row>
    <row r="6562" spans="658:680" x14ac:dyDescent="0.25">
      <c r="YH6562" s="68"/>
      <c r="YI6562" s="68"/>
      <c r="YJ6562" s="68"/>
      <c r="YK6562" s="68"/>
      <c r="YL6562" s="68"/>
      <c r="YM6562" s="68"/>
      <c r="YN6562" s="68"/>
      <c r="YO6562" s="68"/>
      <c r="YP6562" s="68"/>
      <c r="YQ6562" s="68"/>
      <c r="YR6562" s="68"/>
      <c r="YS6562" s="68"/>
      <c r="YT6562" s="68"/>
      <c r="YU6562" s="68"/>
      <c r="YV6562" s="68"/>
      <c r="YW6562" s="68"/>
      <c r="YX6562" s="68">
        <v>0.98610476026349803</v>
      </c>
      <c r="YY6562" s="68"/>
      <c r="YZ6562" s="68"/>
      <c r="ZA6562" s="68"/>
      <c r="ZB6562" s="68"/>
      <c r="ZC6562" s="68"/>
      <c r="ZD6562" s="68"/>
    </row>
    <row r="6563" spans="658:680" x14ac:dyDescent="0.25">
      <c r="YH6563" s="68"/>
      <c r="YI6563" s="68"/>
      <c r="YJ6563" s="68"/>
      <c r="YK6563" s="68"/>
      <c r="YL6563" s="68"/>
      <c r="YM6563" s="68"/>
      <c r="YN6563" s="68"/>
      <c r="YO6563" s="68"/>
      <c r="YP6563" s="68"/>
      <c r="YQ6563" s="68"/>
      <c r="YR6563" s="68"/>
      <c r="YS6563" s="68"/>
      <c r="YT6563" s="68"/>
      <c r="YU6563" s="68"/>
      <c r="YV6563" s="68"/>
      <c r="YW6563" s="68"/>
      <c r="YX6563" s="68">
        <v>0.98609085910889804</v>
      </c>
      <c r="YY6563" s="68"/>
      <c r="YZ6563" s="68"/>
      <c r="ZA6563" s="68"/>
      <c r="ZB6563" s="68"/>
      <c r="ZC6563" s="68"/>
      <c r="ZD6563" s="68"/>
    </row>
    <row r="6564" spans="658:680" x14ac:dyDescent="0.25">
      <c r="YH6564" s="68"/>
      <c r="YI6564" s="68"/>
      <c r="YJ6564" s="68"/>
      <c r="YK6564" s="68"/>
      <c r="YL6564" s="68"/>
      <c r="YM6564" s="68"/>
      <c r="YN6564" s="68"/>
      <c r="YO6564" s="68"/>
      <c r="YP6564" s="68"/>
      <c r="YQ6564" s="68"/>
      <c r="YR6564" s="68"/>
      <c r="YS6564" s="68"/>
      <c r="YT6564" s="68"/>
      <c r="YU6564" s="68"/>
      <c r="YV6564" s="68"/>
      <c r="YW6564" s="68"/>
      <c r="YX6564" s="68">
        <v>0.98608805652210596</v>
      </c>
      <c r="YY6564" s="68"/>
      <c r="YZ6564" s="68"/>
      <c r="ZA6564" s="68"/>
      <c r="ZB6564" s="68"/>
      <c r="ZC6564" s="68"/>
      <c r="ZD6564" s="68"/>
    </row>
    <row r="6565" spans="658:680" x14ac:dyDescent="0.25">
      <c r="YH6565" s="68"/>
      <c r="YI6565" s="68"/>
      <c r="YJ6565" s="68"/>
      <c r="YK6565" s="68"/>
      <c r="YL6565" s="68"/>
      <c r="YM6565" s="68"/>
      <c r="YN6565" s="68"/>
      <c r="YO6565" s="68"/>
      <c r="YP6565" s="68"/>
      <c r="YQ6565" s="68"/>
      <c r="YR6565" s="68"/>
      <c r="YS6565" s="68"/>
      <c r="YT6565" s="68"/>
      <c r="YU6565" s="68"/>
      <c r="YV6565" s="68"/>
      <c r="YW6565" s="68"/>
      <c r="YX6565" s="68">
        <v>0.98608737209684205</v>
      </c>
      <c r="YY6565" s="68"/>
      <c r="YZ6565" s="68"/>
      <c r="ZA6565" s="68"/>
      <c r="ZB6565" s="68"/>
      <c r="ZC6565" s="68"/>
      <c r="ZD6565" s="68"/>
    </row>
    <row r="6566" spans="658:680" x14ac:dyDescent="0.25">
      <c r="YH6566" s="68"/>
      <c r="YI6566" s="68"/>
      <c r="YJ6566" s="68"/>
      <c r="YK6566" s="68"/>
      <c r="YL6566" s="68"/>
      <c r="YM6566" s="68"/>
      <c r="YN6566" s="68"/>
      <c r="YO6566" s="68"/>
      <c r="YP6566" s="68"/>
      <c r="YQ6566" s="68"/>
      <c r="YR6566" s="68"/>
      <c r="YS6566" s="68"/>
      <c r="YT6566" s="68"/>
      <c r="YU6566" s="68"/>
      <c r="YV6566" s="68"/>
      <c r="YW6566" s="68"/>
      <c r="YX6566" s="68">
        <v>0.98608273993949003</v>
      </c>
      <c r="YY6566" s="68"/>
      <c r="YZ6566" s="68"/>
      <c r="ZA6566" s="68"/>
      <c r="ZB6566" s="68"/>
      <c r="ZC6566" s="68"/>
      <c r="ZD6566" s="68"/>
    </row>
    <row r="6567" spans="658:680" x14ac:dyDescent="0.25">
      <c r="YH6567" s="68"/>
      <c r="YI6567" s="68"/>
      <c r="YJ6567" s="68"/>
      <c r="YK6567" s="68"/>
      <c r="YL6567" s="68"/>
      <c r="YM6567" s="68"/>
      <c r="YN6567" s="68"/>
      <c r="YO6567" s="68"/>
      <c r="YP6567" s="68"/>
      <c r="YQ6567" s="68"/>
      <c r="YR6567" s="68"/>
      <c r="YS6567" s="68"/>
      <c r="YT6567" s="68"/>
      <c r="YU6567" s="68"/>
      <c r="YV6567" s="68"/>
      <c r="YW6567" s="68"/>
      <c r="YX6567" s="68">
        <v>0.9860798413913</v>
      </c>
      <c r="YY6567" s="68"/>
      <c r="YZ6567" s="68"/>
      <c r="ZA6567" s="68"/>
      <c r="ZB6567" s="68"/>
      <c r="ZC6567" s="68"/>
      <c r="ZD6567" s="68"/>
    </row>
    <row r="6568" spans="658:680" x14ac:dyDescent="0.25">
      <c r="YH6568" s="68"/>
      <c r="YI6568" s="68"/>
      <c r="YJ6568" s="68"/>
      <c r="YK6568" s="68"/>
      <c r="YL6568" s="68"/>
      <c r="YM6568" s="68"/>
      <c r="YN6568" s="68"/>
      <c r="YO6568" s="68"/>
      <c r="YP6568" s="68"/>
      <c r="YQ6568" s="68"/>
      <c r="YR6568" s="68"/>
      <c r="YS6568" s="68"/>
      <c r="YT6568" s="68"/>
      <c r="YU6568" s="68"/>
      <c r="YV6568" s="68"/>
      <c r="YW6568" s="68"/>
      <c r="YX6568" s="68">
        <v>0.98607252046290395</v>
      </c>
      <c r="YY6568" s="68"/>
      <c r="YZ6568" s="68"/>
      <c r="ZA6568" s="68"/>
      <c r="ZB6568" s="68"/>
      <c r="ZC6568" s="68"/>
      <c r="ZD6568" s="68"/>
    </row>
    <row r="6569" spans="658:680" x14ac:dyDescent="0.25">
      <c r="YH6569" s="68"/>
      <c r="YI6569" s="68"/>
      <c r="YJ6569" s="68"/>
      <c r="YK6569" s="68"/>
      <c r="YL6569" s="68"/>
      <c r="YM6569" s="68"/>
      <c r="YN6569" s="68"/>
      <c r="YO6569" s="68"/>
      <c r="YP6569" s="68"/>
      <c r="YQ6569" s="68"/>
      <c r="YR6569" s="68"/>
      <c r="YS6569" s="68"/>
      <c r="YT6569" s="68"/>
      <c r="YU6569" s="68"/>
      <c r="YV6569" s="68"/>
      <c r="YW6569" s="68"/>
      <c r="YX6569" s="68">
        <v>0.98607112865551805</v>
      </c>
      <c r="YY6569" s="68"/>
      <c r="YZ6569" s="68"/>
      <c r="ZA6569" s="68"/>
      <c r="ZB6569" s="68"/>
      <c r="ZC6569" s="68"/>
      <c r="ZD6569" s="68"/>
    </row>
    <row r="6570" spans="658:680" x14ac:dyDescent="0.25">
      <c r="YH6570" s="68"/>
      <c r="YI6570" s="68"/>
      <c r="YJ6570" s="68"/>
      <c r="YK6570" s="68"/>
      <c r="YL6570" s="68"/>
      <c r="YM6570" s="68"/>
      <c r="YN6570" s="68"/>
      <c r="YO6570" s="68"/>
      <c r="YP6570" s="68"/>
      <c r="YQ6570" s="68"/>
      <c r="YR6570" s="68"/>
      <c r="YS6570" s="68"/>
      <c r="YT6570" s="68"/>
      <c r="YU6570" s="68"/>
      <c r="YV6570" s="68"/>
      <c r="YW6570" s="68"/>
      <c r="YX6570" s="68">
        <v>0.98606742591363605</v>
      </c>
      <c r="YY6570" s="68"/>
      <c r="YZ6570" s="68"/>
      <c r="ZA6570" s="68"/>
      <c r="ZB6570" s="68"/>
      <c r="ZC6570" s="68"/>
      <c r="ZD6570" s="68"/>
    </row>
    <row r="6571" spans="658:680" x14ac:dyDescent="0.25">
      <c r="YH6571" s="68"/>
      <c r="YI6571" s="68"/>
      <c r="YJ6571" s="68"/>
      <c r="YK6571" s="68"/>
      <c r="YL6571" s="68"/>
      <c r="YM6571" s="68"/>
      <c r="YN6571" s="68"/>
      <c r="YO6571" s="68"/>
      <c r="YP6571" s="68"/>
      <c r="YQ6571" s="68"/>
      <c r="YR6571" s="68"/>
      <c r="YS6571" s="68"/>
      <c r="YT6571" s="68"/>
      <c r="YU6571" s="68"/>
      <c r="YV6571" s="68"/>
      <c r="YW6571" s="68"/>
      <c r="YX6571" s="68">
        <v>0.98604396091387803</v>
      </c>
      <c r="YY6571" s="68"/>
      <c r="YZ6571" s="68"/>
      <c r="ZA6571" s="68"/>
      <c r="ZB6571" s="68"/>
      <c r="ZC6571" s="68"/>
      <c r="ZD6571" s="68"/>
    </row>
    <row r="6572" spans="658:680" x14ac:dyDescent="0.25">
      <c r="YH6572" s="68"/>
      <c r="YI6572" s="68"/>
      <c r="YJ6572" s="68"/>
      <c r="YK6572" s="68"/>
      <c r="YL6572" s="68"/>
      <c r="YM6572" s="68"/>
      <c r="YN6572" s="68"/>
      <c r="YO6572" s="68"/>
      <c r="YP6572" s="68"/>
      <c r="YQ6572" s="68"/>
      <c r="YR6572" s="68"/>
      <c r="YS6572" s="68"/>
      <c r="YT6572" s="68"/>
      <c r="YU6572" s="68"/>
      <c r="YV6572" s="68"/>
      <c r="YW6572" s="68"/>
      <c r="YX6572" s="68">
        <v>0.98603342533449401</v>
      </c>
      <c r="YY6572" s="68"/>
      <c r="YZ6572" s="68"/>
      <c r="ZA6572" s="68"/>
      <c r="ZB6572" s="68"/>
      <c r="ZC6572" s="68"/>
      <c r="ZD6572" s="68"/>
    </row>
    <row r="6573" spans="658:680" x14ac:dyDescent="0.25">
      <c r="YH6573" s="68"/>
      <c r="YI6573" s="68"/>
      <c r="YJ6573" s="68"/>
      <c r="YK6573" s="68"/>
      <c r="YL6573" s="68"/>
      <c r="YM6573" s="68"/>
      <c r="YN6573" s="68"/>
      <c r="YO6573" s="68"/>
      <c r="YP6573" s="68"/>
      <c r="YQ6573" s="68"/>
      <c r="YR6573" s="68"/>
      <c r="YS6573" s="68"/>
      <c r="YT6573" s="68"/>
      <c r="YU6573" s="68"/>
      <c r="YV6573" s="68"/>
      <c r="YW6573" s="68"/>
      <c r="YX6573" s="68">
        <v>0.98602385841249396</v>
      </c>
      <c r="YY6573" s="68"/>
      <c r="YZ6573" s="68"/>
      <c r="ZA6573" s="68"/>
      <c r="ZB6573" s="68"/>
      <c r="ZC6573" s="68"/>
      <c r="ZD6573" s="68"/>
    </row>
    <row r="6574" spans="658:680" x14ac:dyDescent="0.25">
      <c r="YH6574" s="68"/>
      <c r="YI6574" s="68"/>
      <c r="YJ6574" s="68"/>
      <c r="YK6574" s="68"/>
      <c r="YL6574" s="68"/>
      <c r="YM6574" s="68"/>
      <c r="YN6574" s="68"/>
      <c r="YO6574" s="68"/>
      <c r="YP6574" s="68"/>
      <c r="YQ6574" s="68"/>
      <c r="YR6574" s="68"/>
      <c r="YS6574" s="68"/>
      <c r="YT6574" s="68"/>
      <c r="YU6574" s="68"/>
      <c r="YV6574" s="68"/>
      <c r="YW6574" s="68"/>
      <c r="YX6574" s="68">
        <v>0.98601689891194599</v>
      </c>
      <c r="YY6574" s="68"/>
      <c r="YZ6574" s="68"/>
      <c r="ZA6574" s="68"/>
      <c r="ZB6574" s="68"/>
      <c r="ZC6574" s="68"/>
      <c r="ZD6574" s="68"/>
    </row>
    <row r="6575" spans="658:680" x14ac:dyDescent="0.25">
      <c r="YH6575" s="68"/>
      <c r="YI6575" s="68"/>
      <c r="YJ6575" s="68"/>
      <c r="YK6575" s="68"/>
      <c r="YL6575" s="68"/>
      <c r="YM6575" s="68"/>
      <c r="YN6575" s="68"/>
      <c r="YO6575" s="68"/>
      <c r="YP6575" s="68"/>
      <c r="YQ6575" s="68"/>
      <c r="YR6575" s="68"/>
      <c r="YS6575" s="68"/>
      <c r="YT6575" s="68"/>
      <c r="YU6575" s="68"/>
      <c r="YV6575" s="68"/>
      <c r="YW6575" s="68"/>
      <c r="YX6575" s="68">
        <v>0.98601297105725805</v>
      </c>
      <c r="YY6575" s="68"/>
      <c r="YZ6575" s="68"/>
      <c r="ZA6575" s="68"/>
      <c r="ZB6575" s="68"/>
      <c r="ZC6575" s="68"/>
      <c r="ZD6575" s="68"/>
    </row>
    <row r="6576" spans="658:680" x14ac:dyDescent="0.25">
      <c r="YH6576" s="68"/>
      <c r="YI6576" s="68"/>
      <c r="YJ6576" s="68"/>
      <c r="YK6576" s="68"/>
      <c r="YL6576" s="68"/>
      <c r="YM6576" s="68"/>
      <c r="YN6576" s="68"/>
      <c r="YO6576" s="68"/>
      <c r="YP6576" s="68"/>
      <c r="YQ6576" s="68"/>
      <c r="YR6576" s="68"/>
      <c r="YS6576" s="68"/>
      <c r="YT6576" s="68"/>
      <c r="YU6576" s="68"/>
      <c r="YV6576" s="68"/>
      <c r="YW6576" s="68"/>
      <c r="YX6576" s="68">
        <v>0.98601256936267601</v>
      </c>
      <c r="YY6576" s="68"/>
      <c r="YZ6576" s="68"/>
      <c r="ZA6576" s="68"/>
      <c r="ZB6576" s="68"/>
      <c r="ZC6576" s="68"/>
      <c r="ZD6576" s="68"/>
    </row>
    <row r="6577" spans="658:680" x14ac:dyDescent="0.25">
      <c r="YH6577" s="68"/>
      <c r="YI6577" s="68"/>
      <c r="YJ6577" s="68"/>
      <c r="YK6577" s="68"/>
      <c r="YL6577" s="68"/>
      <c r="YM6577" s="68"/>
      <c r="YN6577" s="68"/>
      <c r="YO6577" s="68"/>
      <c r="YP6577" s="68"/>
      <c r="YQ6577" s="68"/>
      <c r="YR6577" s="68"/>
      <c r="YS6577" s="68"/>
      <c r="YT6577" s="68"/>
      <c r="YU6577" s="68"/>
      <c r="YV6577" s="68"/>
      <c r="YW6577" s="68"/>
      <c r="YX6577" s="68">
        <v>0.98600745737585604</v>
      </c>
      <c r="YY6577" s="68"/>
      <c r="YZ6577" s="68"/>
      <c r="ZA6577" s="68"/>
      <c r="ZB6577" s="68"/>
      <c r="ZC6577" s="68"/>
      <c r="ZD6577" s="68"/>
    </row>
    <row r="6578" spans="658:680" x14ac:dyDescent="0.25">
      <c r="YH6578" s="68"/>
      <c r="YI6578" s="68"/>
      <c r="YJ6578" s="68"/>
      <c r="YK6578" s="68"/>
      <c r="YL6578" s="68"/>
      <c r="YM6578" s="68"/>
      <c r="YN6578" s="68"/>
      <c r="YO6578" s="68"/>
      <c r="YP6578" s="68"/>
      <c r="YQ6578" s="68"/>
      <c r="YR6578" s="68"/>
      <c r="YS6578" s="68"/>
      <c r="YT6578" s="68"/>
      <c r="YU6578" s="68"/>
      <c r="YV6578" s="68"/>
      <c r="YW6578" s="68"/>
      <c r="YX6578" s="68">
        <v>0.986002595006779</v>
      </c>
      <c r="YY6578" s="68"/>
      <c r="YZ6578" s="68"/>
      <c r="ZA6578" s="68"/>
      <c r="ZB6578" s="68"/>
      <c r="ZC6578" s="68"/>
      <c r="ZD6578" s="68"/>
    </row>
    <row r="6579" spans="658:680" x14ac:dyDescent="0.25">
      <c r="YH6579" s="68"/>
      <c r="YI6579" s="68"/>
      <c r="YJ6579" s="68"/>
      <c r="YK6579" s="68"/>
      <c r="YL6579" s="68"/>
      <c r="YM6579" s="68"/>
      <c r="YN6579" s="68"/>
      <c r="YO6579" s="68"/>
      <c r="YP6579" s="68"/>
      <c r="YQ6579" s="68"/>
      <c r="YR6579" s="68"/>
      <c r="YS6579" s="68"/>
      <c r="YT6579" s="68"/>
      <c r="YU6579" s="68"/>
      <c r="YV6579" s="68"/>
      <c r="YW6579" s="68"/>
      <c r="YX6579" s="68">
        <v>0.98598849329434102</v>
      </c>
      <c r="YY6579" s="68"/>
      <c r="YZ6579" s="68"/>
      <c r="ZA6579" s="68"/>
      <c r="ZB6579" s="68"/>
      <c r="ZC6579" s="68"/>
      <c r="ZD6579" s="68"/>
    </row>
    <row r="6580" spans="658:680" x14ac:dyDescent="0.25">
      <c r="YH6580" s="68"/>
      <c r="YI6580" s="68"/>
      <c r="YJ6580" s="68"/>
      <c r="YK6580" s="68"/>
      <c r="YL6580" s="68"/>
      <c r="YM6580" s="68"/>
      <c r="YN6580" s="68"/>
      <c r="YO6580" s="68"/>
      <c r="YP6580" s="68"/>
      <c r="YQ6580" s="68"/>
      <c r="YR6580" s="68"/>
      <c r="YS6580" s="68"/>
      <c r="YT6580" s="68"/>
      <c r="YU6580" s="68"/>
      <c r="YV6580" s="68"/>
      <c r="YW6580" s="68"/>
      <c r="YX6580" s="68">
        <v>0.98598471283448397</v>
      </c>
      <c r="YY6580" s="68"/>
      <c r="YZ6580" s="68"/>
      <c r="ZA6580" s="68"/>
      <c r="ZB6580" s="68"/>
      <c r="ZC6580" s="68"/>
      <c r="ZD6580" s="68"/>
    </row>
    <row r="6581" spans="658:680" x14ac:dyDescent="0.25">
      <c r="YH6581" s="68"/>
      <c r="YI6581" s="68"/>
      <c r="YJ6581" s="68"/>
      <c r="YK6581" s="68"/>
      <c r="YL6581" s="68"/>
      <c r="YM6581" s="68"/>
      <c r="YN6581" s="68"/>
      <c r="YO6581" s="68"/>
      <c r="YP6581" s="68"/>
      <c r="YQ6581" s="68"/>
      <c r="YR6581" s="68"/>
      <c r="YS6581" s="68"/>
      <c r="YT6581" s="68"/>
      <c r="YU6581" s="68"/>
      <c r="YV6581" s="68"/>
      <c r="YW6581" s="68"/>
      <c r="YX6581" s="68">
        <v>0.98598295884100495</v>
      </c>
      <c r="YY6581" s="68"/>
      <c r="YZ6581" s="68"/>
      <c r="ZA6581" s="68"/>
      <c r="ZB6581" s="68"/>
      <c r="ZC6581" s="68"/>
      <c r="ZD6581" s="68"/>
    </row>
    <row r="6582" spans="658:680" x14ac:dyDescent="0.25">
      <c r="YH6582" s="68"/>
      <c r="YI6582" s="68"/>
      <c r="YJ6582" s="68"/>
      <c r="YK6582" s="68"/>
      <c r="YL6582" s="68"/>
      <c r="YM6582" s="68"/>
      <c r="YN6582" s="68"/>
      <c r="YO6582" s="68"/>
      <c r="YP6582" s="68"/>
      <c r="YQ6582" s="68"/>
      <c r="YR6582" s="68"/>
      <c r="YS6582" s="68"/>
      <c r="YT6582" s="68"/>
      <c r="YU6582" s="68"/>
      <c r="YV6582" s="68"/>
      <c r="YW6582" s="68"/>
      <c r="YX6582" s="68">
        <v>0.98597898847583898</v>
      </c>
      <c r="YY6582" s="68"/>
      <c r="YZ6582" s="68"/>
      <c r="ZA6582" s="68"/>
      <c r="ZB6582" s="68"/>
      <c r="ZC6582" s="68"/>
      <c r="ZD6582" s="68"/>
    </row>
    <row r="6583" spans="658:680" x14ac:dyDescent="0.25">
      <c r="YH6583" s="68"/>
      <c r="YI6583" s="68"/>
      <c r="YJ6583" s="68"/>
      <c r="YK6583" s="68"/>
      <c r="YL6583" s="68"/>
      <c r="YM6583" s="68"/>
      <c r="YN6583" s="68"/>
      <c r="YO6583" s="68"/>
      <c r="YP6583" s="68"/>
      <c r="YQ6583" s="68"/>
      <c r="YR6583" s="68"/>
      <c r="YS6583" s="68"/>
      <c r="YT6583" s="68"/>
      <c r="YU6583" s="68"/>
      <c r="YV6583" s="68"/>
      <c r="YW6583" s="68"/>
      <c r="YX6583" s="68">
        <v>0.985977888141227</v>
      </c>
      <c r="YY6583" s="68"/>
      <c r="YZ6583" s="68"/>
      <c r="ZA6583" s="68"/>
      <c r="ZB6583" s="68"/>
      <c r="ZC6583" s="68"/>
      <c r="ZD6583" s="68"/>
    </row>
    <row r="6584" spans="658:680" x14ac:dyDescent="0.25">
      <c r="YH6584" s="68"/>
      <c r="YI6584" s="68"/>
      <c r="YJ6584" s="68"/>
      <c r="YK6584" s="68"/>
      <c r="YL6584" s="68"/>
      <c r="YM6584" s="68"/>
      <c r="YN6584" s="68"/>
      <c r="YO6584" s="68"/>
      <c r="YP6584" s="68"/>
      <c r="YQ6584" s="68"/>
      <c r="YR6584" s="68"/>
      <c r="YS6584" s="68"/>
      <c r="YT6584" s="68"/>
      <c r="YU6584" s="68"/>
      <c r="YV6584" s="68"/>
      <c r="YW6584" s="68"/>
      <c r="YX6584" s="68">
        <v>0.98597518075430002</v>
      </c>
      <c r="YY6584" s="68"/>
      <c r="YZ6584" s="68"/>
      <c r="ZA6584" s="68"/>
      <c r="ZB6584" s="68"/>
      <c r="ZC6584" s="68"/>
      <c r="ZD6584" s="68"/>
    </row>
    <row r="6585" spans="658:680" x14ac:dyDescent="0.25">
      <c r="YH6585" s="68"/>
      <c r="YI6585" s="68"/>
      <c r="YJ6585" s="68"/>
      <c r="YK6585" s="68"/>
      <c r="YL6585" s="68"/>
      <c r="YM6585" s="68"/>
      <c r="YN6585" s="68"/>
      <c r="YO6585" s="68"/>
      <c r="YP6585" s="68"/>
      <c r="YQ6585" s="68"/>
      <c r="YR6585" s="68"/>
      <c r="YS6585" s="68"/>
      <c r="YT6585" s="68"/>
      <c r="YU6585" s="68"/>
      <c r="YV6585" s="68"/>
      <c r="YW6585" s="68"/>
      <c r="YX6585" s="68">
        <v>0.98596365503620897</v>
      </c>
      <c r="YY6585" s="68"/>
      <c r="YZ6585" s="68"/>
      <c r="ZA6585" s="68"/>
      <c r="ZB6585" s="68"/>
      <c r="ZC6585" s="68"/>
      <c r="ZD6585" s="68"/>
    </row>
    <row r="6586" spans="658:680" x14ac:dyDescent="0.25">
      <c r="YH6586" s="68"/>
      <c r="YI6586" s="68"/>
      <c r="YJ6586" s="68"/>
      <c r="YK6586" s="68"/>
      <c r="YL6586" s="68"/>
      <c r="YM6586" s="68"/>
      <c r="YN6586" s="68"/>
      <c r="YO6586" s="68"/>
      <c r="YP6586" s="68"/>
      <c r="YQ6586" s="68"/>
      <c r="YR6586" s="68"/>
      <c r="YS6586" s="68"/>
      <c r="YT6586" s="68"/>
      <c r="YU6586" s="68"/>
      <c r="YV6586" s="68"/>
      <c r="YW6586" s="68"/>
      <c r="YX6586" s="68">
        <v>0.98594331769297605</v>
      </c>
      <c r="YY6586" s="68"/>
      <c r="YZ6586" s="68"/>
      <c r="ZA6586" s="68"/>
      <c r="ZB6586" s="68"/>
      <c r="ZC6586" s="68"/>
      <c r="ZD6586" s="68"/>
    </row>
    <row r="6587" spans="658:680" x14ac:dyDescent="0.25">
      <c r="YH6587" s="68"/>
      <c r="YI6587" s="68"/>
      <c r="YJ6587" s="68"/>
      <c r="YK6587" s="68"/>
      <c r="YL6587" s="68"/>
      <c r="YM6587" s="68"/>
      <c r="YN6587" s="68"/>
      <c r="YO6587" s="68"/>
      <c r="YP6587" s="68"/>
      <c r="YQ6587" s="68"/>
      <c r="YR6587" s="68"/>
      <c r="YS6587" s="68"/>
      <c r="YT6587" s="68"/>
      <c r="YU6587" s="68"/>
      <c r="YV6587" s="68"/>
      <c r="YW6587" s="68"/>
      <c r="YX6587" s="68">
        <v>0.98592394379833803</v>
      </c>
      <c r="YY6587" s="68"/>
      <c r="YZ6587" s="68"/>
      <c r="ZA6587" s="68"/>
      <c r="ZB6587" s="68"/>
      <c r="ZC6587" s="68"/>
      <c r="ZD6587" s="68"/>
    </row>
    <row r="6588" spans="658:680" x14ac:dyDescent="0.25">
      <c r="YH6588" s="68"/>
      <c r="YI6588" s="68"/>
      <c r="YJ6588" s="68"/>
      <c r="YK6588" s="68"/>
      <c r="YL6588" s="68"/>
      <c r="YM6588" s="68"/>
      <c r="YN6588" s="68"/>
      <c r="YO6588" s="68"/>
      <c r="YP6588" s="68"/>
      <c r="YQ6588" s="68"/>
      <c r="YR6588" s="68"/>
      <c r="YS6588" s="68"/>
      <c r="YT6588" s="68"/>
      <c r="YU6588" s="68"/>
      <c r="YV6588" s="68"/>
      <c r="YW6588" s="68"/>
      <c r="YX6588" s="68">
        <v>0.98590102105821897</v>
      </c>
      <c r="YY6588" s="68"/>
      <c r="YZ6588" s="68"/>
      <c r="ZA6588" s="68"/>
      <c r="ZB6588" s="68"/>
      <c r="ZC6588" s="68"/>
      <c r="ZD6588" s="68"/>
    </row>
    <row r="6589" spans="658:680" x14ac:dyDescent="0.25">
      <c r="YH6589" s="68"/>
      <c r="YI6589" s="68"/>
      <c r="YJ6589" s="68"/>
      <c r="YK6589" s="68"/>
      <c r="YL6589" s="68"/>
      <c r="YM6589" s="68"/>
      <c r="YN6589" s="68"/>
      <c r="YO6589" s="68"/>
      <c r="YP6589" s="68"/>
      <c r="YQ6589" s="68"/>
      <c r="YR6589" s="68"/>
      <c r="YS6589" s="68"/>
      <c r="YT6589" s="68"/>
      <c r="YU6589" s="68"/>
      <c r="YV6589" s="68"/>
      <c r="YW6589" s="68"/>
      <c r="YX6589" s="68">
        <v>0.98589521234593303</v>
      </c>
      <c r="YY6589" s="68"/>
      <c r="YZ6589" s="68"/>
      <c r="ZA6589" s="68"/>
      <c r="ZB6589" s="68"/>
      <c r="ZC6589" s="68"/>
      <c r="ZD6589" s="68"/>
    </row>
    <row r="6590" spans="658:680" x14ac:dyDescent="0.25">
      <c r="YH6590" s="68"/>
      <c r="YI6590" s="68"/>
      <c r="YJ6590" s="68"/>
      <c r="YK6590" s="68"/>
      <c r="YL6590" s="68"/>
      <c r="YM6590" s="68"/>
      <c r="YN6590" s="68"/>
      <c r="YO6590" s="68"/>
      <c r="YP6590" s="68"/>
      <c r="YQ6590" s="68"/>
      <c r="YR6590" s="68"/>
      <c r="YS6590" s="68"/>
      <c r="YT6590" s="68"/>
      <c r="YU6590" s="68"/>
      <c r="YV6590" s="68"/>
      <c r="YW6590" s="68"/>
      <c r="YX6590" s="68">
        <v>0.98589229649040599</v>
      </c>
      <c r="YY6590" s="68"/>
      <c r="YZ6590" s="68"/>
      <c r="ZA6590" s="68"/>
      <c r="ZB6590" s="68"/>
      <c r="ZC6590" s="68"/>
      <c r="ZD6590" s="68"/>
    </row>
    <row r="6591" spans="658:680" x14ac:dyDescent="0.25">
      <c r="YH6591" s="68"/>
      <c r="YI6591" s="68"/>
      <c r="YJ6591" s="68"/>
      <c r="YK6591" s="68"/>
      <c r="YL6591" s="68"/>
      <c r="YM6591" s="68"/>
      <c r="YN6591" s="68"/>
      <c r="YO6591" s="68"/>
      <c r="YP6591" s="68"/>
      <c r="YQ6591" s="68"/>
      <c r="YR6591" s="68"/>
      <c r="YS6591" s="68"/>
      <c r="YT6591" s="68"/>
      <c r="YU6591" s="68"/>
      <c r="YV6591" s="68"/>
      <c r="YW6591" s="68"/>
      <c r="YX6591" s="68">
        <v>0.98589098277690701</v>
      </c>
      <c r="YY6591" s="68"/>
      <c r="YZ6591" s="68"/>
      <c r="ZA6591" s="68"/>
      <c r="ZB6591" s="68"/>
      <c r="ZC6591" s="68"/>
      <c r="ZD6591" s="68"/>
    </row>
    <row r="6592" spans="658:680" x14ac:dyDescent="0.25">
      <c r="YH6592" s="68"/>
      <c r="YI6592" s="68"/>
      <c r="YJ6592" s="68"/>
      <c r="YK6592" s="68"/>
      <c r="YL6592" s="68"/>
      <c r="YM6592" s="68"/>
      <c r="YN6592" s="68"/>
      <c r="YO6592" s="68"/>
      <c r="YP6592" s="68"/>
      <c r="YQ6592" s="68"/>
      <c r="YR6592" s="68"/>
      <c r="YS6592" s="68"/>
      <c r="YT6592" s="68"/>
      <c r="YU6592" s="68"/>
      <c r="YV6592" s="68"/>
      <c r="YW6592" s="68"/>
      <c r="YX6592" s="68">
        <v>0.98589086862252096</v>
      </c>
      <c r="YY6592" s="68"/>
      <c r="YZ6592" s="68"/>
      <c r="ZA6592" s="68"/>
      <c r="ZB6592" s="68"/>
      <c r="ZC6592" s="68"/>
      <c r="ZD6592" s="68"/>
    </row>
    <row r="6593" spans="658:680" x14ac:dyDescent="0.25">
      <c r="YH6593" s="68"/>
      <c r="YI6593" s="68"/>
      <c r="YJ6593" s="68"/>
      <c r="YK6593" s="68"/>
      <c r="YL6593" s="68"/>
      <c r="YM6593" s="68"/>
      <c r="YN6593" s="68"/>
      <c r="YO6593" s="68"/>
      <c r="YP6593" s="68"/>
      <c r="YQ6593" s="68"/>
      <c r="YR6593" s="68"/>
      <c r="YS6593" s="68"/>
      <c r="YT6593" s="68"/>
      <c r="YU6593" s="68"/>
      <c r="YV6593" s="68"/>
      <c r="YW6593" s="68"/>
      <c r="YX6593" s="68">
        <v>0.98588978522221904</v>
      </c>
      <c r="YY6593" s="68"/>
      <c r="YZ6593" s="68"/>
      <c r="ZA6593" s="68"/>
      <c r="ZB6593" s="68"/>
      <c r="ZC6593" s="68"/>
      <c r="ZD6593" s="68"/>
    </row>
    <row r="6594" spans="658:680" x14ac:dyDescent="0.25">
      <c r="YH6594" s="68"/>
      <c r="YI6594" s="68"/>
      <c r="YJ6594" s="68"/>
      <c r="YK6594" s="68"/>
      <c r="YL6594" s="68"/>
      <c r="YM6594" s="68"/>
      <c r="YN6594" s="68"/>
      <c r="YO6594" s="68"/>
      <c r="YP6594" s="68"/>
      <c r="YQ6594" s="68"/>
      <c r="YR6594" s="68"/>
      <c r="YS6594" s="68"/>
      <c r="YT6594" s="68"/>
      <c r="YU6594" s="68"/>
      <c r="YV6594" s="68"/>
      <c r="YW6594" s="68"/>
      <c r="YX6594" s="68">
        <v>0.98588457217629399</v>
      </c>
      <c r="YY6594" s="68"/>
      <c r="YZ6594" s="68"/>
      <c r="ZA6594" s="68"/>
      <c r="ZB6594" s="68"/>
      <c r="ZC6594" s="68"/>
      <c r="ZD6594" s="68"/>
    </row>
    <row r="6595" spans="658:680" x14ac:dyDescent="0.25">
      <c r="YH6595" s="68"/>
      <c r="YI6595" s="68"/>
      <c r="YJ6595" s="68"/>
      <c r="YK6595" s="68"/>
      <c r="YL6595" s="68"/>
      <c r="YM6595" s="68"/>
      <c r="YN6595" s="68"/>
      <c r="YO6595" s="68"/>
      <c r="YP6595" s="68"/>
      <c r="YQ6595" s="68"/>
      <c r="YR6595" s="68"/>
      <c r="YS6595" s="68"/>
      <c r="YT6595" s="68"/>
      <c r="YU6595" s="68"/>
      <c r="YV6595" s="68"/>
      <c r="YW6595" s="68"/>
      <c r="YX6595" s="68">
        <v>0.98587916133213405</v>
      </c>
      <c r="YY6595" s="68"/>
      <c r="YZ6595" s="68"/>
      <c r="ZA6595" s="68"/>
      <c r="ZB6595" s="68"/>
      <c r="ZC6595" s="68"/>
      <c r="ZD6595" s="68"/>
    </row>
    <row r="6596" spans="658:680" x14ac:dyDescent="0.25">
      <c r="YH6596" s="68"/>
      <c r="YI6596" s="68"/>
      <c r="YJ6596" s="68"/>
      <c r="YK6596" s="68"/>
      <c r="YL6596" s="68"/>
      <c r="YM6596" s="68"/>
      <c r="YN6596" s="68"/>
      <c r="YO6596" s="68"/>
      <c r="YP6596" s="68"/>
      <c r="YQ6596" s="68"/>
      <c r="YR6596" s="68"/>
      <c r="YS6596" s="68"/>
      <c r="YT6596" s="68"/>
      <c r="YU6596" s="68"/>
      <c r="YV6596" s="68"/>
      <c r="YW6596" s="68"/>
      <c r="YX6596" s="68">
        <v>0.98587524472128696</v>
      </c>
      <c r="YY6596" s="68"/>
      <c r="YZ6596" s="68"/>
      <c r="ZA6596" s="68"/>
      <c r="ZB6596" s="68"/>
      <c r="ZC6596" s="68"/>
      <c r="ZD6596" s="68"/>
    </row>
    <row r="6597" spans="658:680" x14ac:dyDescent="0.25">
      <c r="YH6597" s="68"/>
      <c r="YI6597" s="68"/>
      <c r="YJ6597" s="68"/>
      <c r="YK6597" s="68"/>
      <c r="YL6597" s="68"/>
      <c r="YM6597" s="68"/>
      <c r="YN6597" s="68"/>
      <c r="YO6597" s="68"/>
      <c r="YP6597" s="68"/>
      <c r="YQ6597" s="68"/>
      <c r="YR6597" s="68"/>
      <c r="YS6597" s="68"/>
      <c r="YT6597" s="68"/>
      <c r="YU6597" s="68"/>
      <c r="YV6597" s="68"/>
      <c r="YW6597" s="68"/>
      <c r="YX6597" s="68">
        <v>0.98585835835277702</v>
      </c>
      <c r="YY6597" s="68"/>
      <c r="YZ6597" s="68"/>
      <c r="ZA6597" s="68"/>
      <c r="ZB6597" s="68"/>
      <c r="ZC6597" s="68"/>
      <c r="ZD6597" s="68"/>
    </row>
    <row r="6598" spans="658:680" x14ac:dyDescent="0.25">
      <c r="YH6598" s="68"/>
      <c r="YI6598" s="68"/>
      <c r="YJ6598" s="68"/>
      <c r="YK6598" s="68"/>
      <c r="YL6598" s="68"/>
      <c r="YM6598" s="68"/>
      <c r="YN6598" s="68"/>
      <c r="YO6598" s="68"/>
      <c r="YP6598" s="68"/>
      <c r="YQ6598" s="68"/>
      <c r="YR6598" s="68"/>
      <c r="YS6598" s="68"/>
      <c r="YT6598" s="68"/>
      <c r="YU6598" s="68"/>
      <c r="YV6598" s="68"/>
      <c r="YW6598" s="68"/>
      <c r="YX6598" s="68">
        <v>0.98585410470145096</v>
      </c>
      <c r="YY6598" s="68"/>
      <c r="YZ6598" s="68"/>
      <c r="ZA6598" s="68"/>
      <c r="ZB6598" s="68"/>
      <c r="ZC6598" s="68"/>
      <c r="ZD6598" s="68"/>
    </row>
    <row r="6599" spans="658:680" x14ac:dyDescent="0.25">
      <c r="YH6599" s="68"/>
      <c r="YI6599" s="68"/>
      <c r="YJ6599" s="68"/>
      <c r="YK6599" s="68"/>
      <c r="YL6599" s="68"/>
      <c r="YM6599" s="68"/>
      <c r="YN6599" s="68"/>
      <c r="YO6599" s="68"/>
      <c r="YP6599" s="68"/>
      <c r="YQ6599" s="68"/>
      <c r="YR6599" s="68"/>
      <c r="YS6599" s="68"/>
      <c r="YT6599" s="68"/>
      <c r="YU6599" s="68"/>
      <c r="YV6599" s="68"/>
      <c r="YW6599" s="68"/>
      <c r="YX6599" s="68">
        <v>0.98584967466332096</v>
      </c>
      <c r="YY6599" s="68"/>
      <c r="YZ6599" s="68"/>
      <c r="ZA6599" s="68"/>
      <c r="ZB6599" s="68"/>
      <c r="ZC6599" s="68"/>
      <c r="ZD6599" s="68"/>
    </row>
    <row r="6600" spans="658:680" x14ac:dyDescent="0.25">
      <c r="YH6600" s="68"/>
      <c r="YI6600" s="68"/>
      <c r="YJ6600" s="68"/>
      <c r="YK6600" s="68"/>
      <c r="YL6600" s="68"/>
      <c r="YM6600" s="68"/>
      <c r="YN6600" s="68"/>
      <c r="YO6600" s="68"/>
      <c r="YP6600" s="68"/>
      <c r="YQ6600" s="68"/>
      <c r="YR6600" s="68"/>
      <c r="YS6600" s="68"/>
      <c r="YT6600" s="68"/>
      <c r="YU6600" s="68"/>
      <c r="YV6600" s="68"/>
      <c r="YW6600" s="68"/>
      <c r="YX6600" s="68">
        <v>0.98584940609937399</v>
      </c>
      <c r="YY6600" s="68"/>
      <c r="YZ6600" s="68"/>
      <c r="ZA6600" s="68"/>
      <c r="ZB6600" s="68"/>
      <c r="ZC6600" s="68"/>
      <c r="ZD6600" s="68"/>
    </row>
    <row r="6601" spans="658:680" x14ac:dyDescent="0.25">
      <c r="YH6601" s="68"/>
      <c r="YI6601" s="68"/>
      <c r="YJ6601" s="68"/>
      <c r="YK6601" s="68"/>
      <c r="YL6601" s="68"/>
      <c r="YM6601" s="68"/>
      <c r="YN6601" s="68"/>
      <c r="YO6601" s="68"/>
      <c r="YP6601" s="68"/>
      <c r="YQ6601" s="68"/>
      <c r="YR6601" s="68"/>
      <c r="YS6601" s="68"/>
      <c r="YT6601" s="68"/>
      <c r="YU6601" s="68"/>
      <c r="YV6601" s="68"/>
      <c r="YW6601" s="68"/>
      <c r="YX6601" s="68">
        <v>0.98584702168924498</v>
      </c>
      <c r="YY6601" s="68"/>
      <c r="YZ6601" s="68"/>
      <c r="ZA6601" s="68"/>
      <c r="ZB6601" s="68"/>
      <c r="ZC6601" s="68"/>
      <c r="ZD6601" s="68"/>
    </row>
    <row r="6602" spans="658:680" x14ac:dyDescent="0.25">
      <c r="YH6602" s="68"/>
      <c r="YI6602" s="68"/>
      <c r="YJ6602" s="68"/>
      <c r="YK6602" s="68"/>
      <c r="YL6602" s="68"/>
      <c r="YM6602" s="68"/>
      <c r="YN6602" s="68"/>
      <c r="YO6602" s="68"/>
      <c r="YP6602" s="68"/>
      <c r="YQ6602" s="68"/>
      <c r="YR6602" s="68"/>
      <c r="YS6602" s="68"/>
      <c r="YT6602" s="68"/>
      <c r="YU6602" s="68"/>
      <c r="YV6602" s="68"/>
      <c r="YW6602" s="68"/>
      <c r="YX6602" s="68">
        <v>0.98582167350545902</v>
      </c>
      <c r="YY6602" s="68"/>
      <c r="YZ6602" s="68"/>
      <c r="ZA6602" s="68"/>
      <c r="ZB6602" s="68"/>
      <c r="ZC6602" s="68"/>
      <c r="ZD6602" s="68"/>
    </row>
    <row r="6603" spans="658:680" x14ac:dyDescent="0.25">
      <c r="YH6603" s="68"/>
      <c r="YI6603" s="68"/>
      <c r="YJ6603" s="68"/>
      <c r="YK6603" s="68"/>
      <c r="YL6603" s="68"/>
      <c r="YM6603" s="68"/>
      <c r="YN6603" s="68"/>
      <c r="YO6603" s="68"/>
      <c r="YP6603" s="68"/>
      <c r="YQ6603" s="68"/>
      <c r="YR6603" s="68"/>
      <c r="YS6603" s="68"/>
      <c r="YT6603" s="68"/>
      <c r="YU6603" s="68"/>
      <c r="YV6603" s="68"/>
      <c r="YW6603" s="68"/>
      <c r="YX6603" s="68">
        <v>0.98580678635207397</v>
      </c>
      <c r="YY6603" s="68"/>
      <c r="YZ6603" s="68"/>
      <c r="ZA6603" s="68"/>
      <c r="ZB6603" s="68"/>
      <c r="ZC6603" s="68"/>
      <c r="ZD6603" s="68"/>
    </row>
    <row r="6604" spans="658:680" x14ac:dyDescent="0.25">
      <c r="YH6604" s="68"/>
      <c r="YI6604" s="68"/>
      <c r="YJ6604" s="68"/>
      <c r="YK6604" s="68"/>
      <c r="YL6604" s="68"/>
      <c r="YM6604" s="68"/>
      <c r="YN6604" s="68"/>
      <c r="YO6604" s="68"/>
      <c r="YP6604" s="68"/>
      <c r="YQ6604" s="68"/>
      <c r="YR6604" s="68"/>
      <c r="YS6604" s="68"/>
      <c r="YT6604" s="68"/>
      <c r="YU6604" s="68"/>
      <c r="YV6604" s="68"/>
      <c r="YW6604" s="68"/>
      <c r="YX6604" s="68">
        <v>0.98580022304738302</v>
      </c>
      <c r="YY6604" s="68"/>
      <c r="YZ6604" s="68"/>
      <c r="ZA6604" s="68"/>
      <c r="ZB6604" s="68"/>
      <c r="ZC6604" s="68"/>
      <c r="ZD6604" s="68"/>
    </row>
    <row r="6605" spans="658:680" x14ac:dyDescent="0.25">
      <c r="YH6605" s="68"/>
      <c r="YI6605" s="68"/>
      <c r="YJ6605" s="68"/>
      <c r="YK6605" s="68"/>
      <c r="YL6605" s="68"/>
      <c r="YM6605" s="68"/>
      <c r="YN6605" s="68"/>
      <c r="YO6605" s="68"/>
      <c r="YP6605" s="68"/>
      <c r="YQ6605" s="68"/>
      <c r="YR6605" s="68"/>
      <c r="YS6605" s="68"/>
      <c r="YT6605" s="68"/>
      <c r="YU6605" s="68"/>
      <c r="YV6605" s="68"/>
      <c r="YW6605" s="68"/>
      <c r="YX6605" s="68">
        <v>0.98579918166575398</v>
      </c>
      <c r="YY6605" s="68"/>
      <c r="YZ6605" s="68"/>
      <c r="ZA6605" s="68"/>
      <c r="ZB6605" s="68"/>
      <c r="ZC6605" s="68"/>
      <c r="ZD6605" s="68"/>
    </row>
    <row r="6606" spans="658:680" x14ac:dyDescent="0.25">
      <c r="YH6606" s="68"/>
      <c r="YI6606" s="68"/>
      <c r="YJ6606" s="68"/>
      <c r="YK6606" s="68"/>
      <c r="YL6606" s="68"/>
      <c r="YM6606" s="68"/>
      <c r="YN6606" s="68"/>
      <c r="YO6606" s="68"/>
      <c r="YP6606" s="68"/>
      <c r="YQ6606" s="68"/>
      <c r="YR6606" s="68"/>
      <c r="YS6606" s="68"/>
      <c r="YT6606" s="68"/>
      <c r="YU6606" s="68"/>
      <c r="YV6606" s="68"/>
      <c r="YW6606" s="68"/>
      <c r="YX6606" s="68">
        <v>0.98579439977124095</v>
      </c>
      <c r="YY6606" s="68"/>
      <c r="YZ6606" s="68"/>
      <c r="ZA6606" s="68"/>
      <c r="ZB6606" s="68"/>
      <c r="ZC6606" s="68"/>
      <c r="ZD6606" s="68"/>
    </row>
    <row r="6607" spans="658:680" x14ac:dyDescent="0.25">
      <c r="YH6607" s="68"/>
      <c r="YI6607" s="68"/>
      <c r="YJ6607" s="68"/>
      <c r="YK6607" s="68"/>
      <c r="YL6607" s="68"/>
      <c r="YM6607" s="68"/>
      <c r="YN6607" s="68"/>
      <c r="YO6607" s="68"/>
      <c r="YP6607" s="68"/>
      <c r="YQ6607" s="68"/>
      <c r="YR6607" s="68"/>
      <c r="YS6607" s="68"/>
      <c r="YT6607" s="68"/>
      <c r="YU6607" s="68"/>
      <c r="YV6607" s="68"/>
      <c r="YW6607" s="68"/>
      <c r="YX6607" s="68">
        <v>0.98579082995283596</v>
      </c>
      <c r="YY6607" s="68"/>
      <c r="YZ6607" s="68"/>
      <c r="ZA6607" s="68"/>
      <c r="ZB6607" s="68"/>
      <c r="ZC6607" s="68"/>
      <c r="ZD6607" s="68"/>
    </row>
    <row r="6608" spans="658:680" x14ac:dyDescent="0.25">
      <c r="YH6608" s="68"/>
      <c r="YI6608" s="68"/>
      <c r="YJ6608" s="68"/>
      <c r="YK6608" s="68"/>
      <c r="YL6608" s="68"/>
      <c r="YM6608" s="68"/>
      <c r="YN6608" s="68"/>
      <c r="YO6608" s="68"/>
      <c r="YP6608" s="68"/>
      <c r="YQ6608" s="68"/>
      <c r="YR6608" s="68"/>
      <c r="YS6608" s="68"/>
      <c r="YT6608" s="68"/>
      <c r="YU6608" s="68"/>
      <c r="YV6608" s="68"/>
      <c r="YW6608" s="68"/>
      <c r="YX6608" s="68">
        <v>0.98577922209554802</v>
      </c>
      <c r="YY6608" s="68"/>
      <c r="YZ6608" s="68"/>
      <c r="ZA6608" s="68"/>
      <c r="ZB6608" s="68"/>
      <c r="ZC6608" s="68"/>
      <c r="ZD6608" s="68"/>
    </row>
    <row r="6609" spans="658:680" x14ac:dyDescent="0.25">
      <c r="YH6609" s="68"/>
      <c r="YI6609" s="68"/>
      <c r="YJ6609" s="68"/>
      <c r="YK6609" s="68"/>
      <c r="YL6609" s="68"/>
      <c r="YM6609" s="68"/>
      <c r="YN6609" s="68"/>
      <c r="YO6609" s="68"/>
      <c r="YP6609" s="68"/>
      <c r="YQ6609" s="68"/>
      <c r="YR6609" s="68"/>
      <c r="YS6609" s="68"/>
      <c r="YT6609" s="68"/>
      <c r="YU6609" s="68"/>
      <c r="YV6609" s="68"/>
      <c r="YW6609" s="68"/>
      <c r="YX6609" s="68">
        <v>0.98577722191207895</v>
      </c>
      <c r="YY6609" s="68"/>
      <c r="YZ6609" s="68"/>
      <c r="ZA6609" s="68"/>
      <c r="ZB6609" s="68"/>
      <c r="ZC6609" s="68"/>
      <c r="ZD6609" s="68"/>
    </row>
    <row r="6610" spans="658:680" x14ac:dyDescent="0.25">
      <c r="YH6610" s="68"/>
      <c r="YI6610" s="68"/>
      <c r="YJ6610" s="68"/>
      <c r="YK6610" s="68"/>
      <c r="YL6610" s="68"/>
      <c r="YM6610" s="68"/>
      <c r="YN6610" s="68"/>
      <c r="YO6610" s="68"/>
      <c r="YP6610" s="68"/>
      <c r="YQ6610" s="68"/>
      <c r="YR6610" s="68"/>
      <c r="YS6610" s="68"/>
      <c r="YT6610" s="68"/>
      <c r="YU6610" s="68"/>
      <c r="YV6610" s="68"/>
      <c r="YW6610" s="68"/>
      <c r="YX6610" s="68">
        <v>0.98572987819160196</v>
      </c>
      <c r="YY6610" s="68"/>
      <c r="YZ6610" s="68"/>
      <c r="ZA6610" s="68"/>
      <c r="ZB6610" s="68"/>
      <c r="ZC6610" s="68"/>
      <c r="ZD6610" s="68"/>
    </row>
    <row r="6611" spans="658:680" x14ac:dyDescent="0.25">
      <c r="YH6611" s="68"/>
      <c r="YI6611" s="68"/>
      <c r="YJ6611" s="68"/>
      <c r="YK6611" s="68"/>
      <c r="YL6611" s="68"/>
      <c r="YM6611" s="68"/>
      <c r="YN6611" s="68"/>
      <c r="YO6611" s="68"/>
      <c r="YP6611" s="68"/>
      <c r="YQ6611" s="68"/>
      <c r="YR6611" s="68"/>
      <c r="YS6611" s="68"/>
      <c r="YT6611" s="68"/>
      <c r="YU6611" s="68"/>
      <c r="YV6611" s="68"/>
      <c r="YW6611" s="68"/>
      <c r="YX6611" s="68">
        <v>0.98571321272667201</v>
      </c>
      <c r="YY6611" s="68"/>
      <c r="YZ6611" s="68"/>
      <c r="ZA6611" s="68"/>
      <c r="ZB6611" s="68"/>
      <c r="ZC6611" s="68"/>
      <c r="ZD6611" s="68"/>
    </row>
    <row r="6612" spans="658:680" x14ac:dyDescent="0.25">
      <c r="YH6612" s="68"/>
      <c r="YI6612" s="68"/>
      <c r="YJ6612" s="68"/>
      <c r="YK6612" s="68"/>
      <c r="YL6612" s="68"/>
      <c r="YM6612" s="68"/>
      <c r="YN6612" s="68"/>
      <c r="YO6612" s="68"/>
      <c r="YP6612" s="68"/>
      <c r="YQ6612" s="68"/>
      <c r="YR6612" s="68"/>
      <c r="YS6612" s="68"/>
      <c r="YT6612" s="68"/>
      <c r="YU6612" s="68"/>
      <c r="YV6612" s="68"/>
      <c r="YW6612" s="68"/>
      <c r="YX6612" s="68">
        <v>0.98570026194358495</v>
      </c>
      <c r="YY6612" s="68"/>
      <c r="YZ6612" s="68"/>
      <c r="ZA6612" s="68"/>
      <c r="ZB6612" s="68"/>
      <c r="ZC6612" s="68"/>
      <c r="ZD6612" s="68"/>
    </row>
    <row r="6613" spans="658:680" x14ac:dyDescent="0.25">
      <c r="YH6613" s="68"/>
      <c r="YI6613" s="68"/>
      <c r="YJ6613" s="68"/>
      <c r="YK6613" s="68"/>
      <c r="YL6613" s="68"/>
      <c r="YM6613" s="68"/>
      <c r="YN6613" s="68"/>
      <c r="YO6613" s="68"/>
      <c r="YP6613" s="68"/>
      <c r="YQ6613" s="68"/>
      <c r="YR6613" s="68"/>
      <c r="YS6613" s="68"/>
      <c r="YT6613" s="68"/>
      <c r="YU6613" s="68"/>
      <c r="YV6613" s="68"/>
      <c r="YW6613" s="68"/>
      <c r="YX6613" s="68">
        <v>0.98569771203183598</v>
      </c>
      <c r="YY6613" s="68"/>
      <c r="YZ6613" s="68"/>
      <c r="ZA6613" s="68"/>
      <c r="ZB6613" s="68"/>
      <c r="ZC6613" s="68"/>
      <c r="ZD6613" s="68"/>
    </row>
    <row r="6614" spans="658:680" x14ac:dyDescent="0.25">
      <c r="YH6614" s="68"/>
      <c r="YI6614" s="68"/>
      <c r="YJ6614" s="68"/>
      <c r="YK6614" s="68"/>
      <c r="YL6614" s="68"/>
      <c r="YM6614" s="68"/>
      <c r="YN6614" s="68"/>
      <c r="YO6614" s="68"/>
      <c r="YP6614" s="68"/>
      <c r="YQ6614" s="68"/>
      <c r="YR6614" s="68"/>
      <c r="YS6614" s="68"/>
      <c r="YT6614" s="68"/>
      <c r="YU6614" s="68"/>
      <c r="YV6614" s="68"/>
      <c r="YW6614" s="68"/>
      <c r="YX6614" s="68">
        <v>0.98568419014396602</v>
      </c>
      <c r="YY6614" s="68"/>
      <c r="YZ6614" s="68"/>
      <c r="ZA6614" s="68"/>
      <c r="ZB6614" s="68"/>
      <c r="ZC6614" s="68"/>
      <c r="ZD6614" s="68"/>
    </row>
    <row r="6615" spans="658:680" x14ac:dyDescent="0.25">
      <c r="YH6615" s="68"/>
      <c r="YI6615" s="68"/>
      <c r="YJ6615" s="68"/>
      <c r="YK6615" s="68"/>
      <c r="YL6615" s="68"/>
      <c r="YM6615" s="68"/>
      <c r="YN6615" s="68"/>
      <c r="YO6615" s="68"/>
      <c r="YP6615" s="68"/>
      <c r="YQ6615" s="68"/>
      <c r="YR6615" s="68"/>
      <c r="YS6615" s="68"/>
      <c r="YT6615" s="68"/>
      <c r="YU6615" s="68"/>
      <c r="YV6615" s="68"/>
      <c r="YW6615" s="68"/>
      <c r="YX6615" s="68">
        <v>0.98567915339871703</v>
      </c>
      <c r="YY6615" s="68"/>
      <c r="YZ6615" s="68"/>
      <c r="ZA6615" s="68"/>
      <c r="ZB6615" s="68"/>
      <c r="ZC6615" s="68"/>
      <c r="ZD6615" s="68"/>
    </row>
    <row r="6616" spans="658:680" x14ac:dyDescent="0.25">
      <c r="YH6616" s="68"/>
      <c r="YI6616" s="68"/>
      <c r="YJ6616" s="68"/>
      <c r="YK6616" s="68"/>
      <c r="YL6616" s="68"/>
      <c r="YM6616" s="68"/>
      <c r="YN6616" s="68"/>
      <c r="YO6616" s="68"/>
      <c r="YP6616" s="68"/>
      <c r="YQ6616" s="68"/>
      <c r="YR6616" s="68"/>
      <c r="YS6616" s="68"/>
      <c r="YT6616" s="68"/>
      <c r="YU6616" s="68"/>
      <c r="YV6616" s="68"/>
      <c r="YW6616" s="68"/>
      <c r="YX6616" s="68">
        <v>0.98567594553403903</v>
      </c>
      <c r="YY6616" s="68"/>
      <c r="YZ6616" s="68"/>
      <c r="ZA6616" s="68"/>
      <c r="ZB6616" s="68"/>
      <c r="ZC6616" s="68"/>
      <c r="ZD6616" s="68"/>
    </row>
    <row r="6617" spans="658:680" x14ac:dyDescent="0.25">
      <c r="YH6617" s="68"/>
      <c r="YI6617" s="68"/>
      <c r="YJ6617" s="68"/>
      <c r="YK6617" s="68"/>
      <c r="YL6617" s="68"/>
      <c r="YM6617" s="68"/>
      <c r="YN6617" s="68"/>
      <c r="YO6617" s="68"/>
      <c r="YP6617" s="68"/>
      <c r="YQ6617" s="68"/>
      <c r="YR6617" s="68"/>
      <c r="YS6617" s="68"/>
      <c r="YT6617" s="68"/>
      <c r="YU6617" s="68"/>
      <c r="YV6617" s="68"/>
      <c r="YW6617" s="68"/>
      <c r="YX6617" s="68">
        <v>0.98566661148709001</v>
      </c>
      <c r="YY6617" s="68"/>
      <c r="YZ6617" s="68"/>
      <c r="ZA6617" s="68"/>
      <c r="ZB6617" s="68"/>
      <c r="ZC6617" s="68"/>
      <c r="ZD6617" s="68"/>
    </row>
    <row r="6618" spans="658:680" x14ac:dyDescent="0.25">
      <c r="YH6618" s="68"/>
      <c r="YI6618" s="68"/>
      <c r="YJ6618" s="68"/>
      <c r="YK6618" s="68"/>
      <c r="YL6618" s="68"/>
      <c r="YM6618" s="68"/>
      <c r="YN6618" s="68"/>
      <c r="YO6618" s="68"/>
      <c r="YP6618" s="68"/>
      <c r="YQ6618" s="68"/>
      <c r="YR6618" s="68"/>
      <c r="YS6618" s="68"/>
      <c r="YT6618" s="68"/>
      <c r="YU6618" s="68"/>
      <c r="YV6618" s="68"/>
      <c r="YW6618" s="68"/>
      <c r="YX6618" s="68">
        <v>0.98565586540901595</v>
      </c>
      <c r="YY6618" s="68"/>
      <c r="YZ6618" s="68"/>
      <c r="ZA6618" s="68"/>
      <c r="ZB6618" s="68"/>
      <c r="ZC6618" s="68"/>
      <c r="ZD6618" s="68"/>
    </row>
    <row r="6619" spans="658:680" x14ac:dyDescent="0.25">
      <c r="YH6619" s="68"/>
      <c r="YI6619" s="68"/>
      <c r="YJ6619" s="68"/>
      <c r="YK6619" s="68"/>
      <c r="YL6619" s="68"/>
      <c r="YM6619" s="68"/>
      <c r="YN6619" s="68"/>
      <c r="YO6619" s="68"/>
      <c r="YP6619" s="68"/>
      <c r="YQ6619" s="68"/>
      <c r="YR6619" s="68"/>
      <c r="YS6619" s="68"/>
      <c r="YT6619" s="68"/>
      <c r="YU6619" s="68"/>
      <c r="YV6619" s="68"/>
      <c r="YW6619" s="68"/>
      <c r="YX6619" s="68">
        <v>0.98565565134908295</v>
      </c>
      <c r="YY6619" s="68"/>
      <c r="YZ6619" s="68"/>
      <c r="ZA6619" s="68"/>
      <c r="ZB6619" s="68"/>
      <c r="ZC6619" s="68"/>
      <c r="ZD6619" s="68"/>
    </row>
    <row r="6620" spans="658:680" x14ac:dyDescent="0.25">
      <c r="YH6620" s="68"/>
      <c r="YI6620" s="68"/>
      <c r="YJ6620" s="68"/>
      <c r="YK6620" s="68"/>
      <c r="YL6620" s="68"/>
      <c r="YM6620" s="68"/>
      <c r="YN6620" s="68"/>
      <c r="YO6620" s="68"/>
      <c r="YP6620" s="68"/>
      <c r="YQ6620" s="68"/>
      <c r="YR6620" s="68"/>
      <c r="YS6620" s="68"/>
      <c r="YT6620" s="68"/>
      <c r="YU6620" s="68"/>
      <c r="YV6620" s="68"/>
      <c r="YW6620" s="68"/>
      <c r="YX6620" s="68">
        <v>0.98565478783050897</v>
      </c>
      <c r="YY6620" s="68"/>
      <c r="YZ6620" s="68"/>
      <c r="ZA6620" s="68"/>
      <c r="ZB6620" s="68"/>
      <c r="ZC6620" s="68"/>
      <c r="ZD6620" s="68"/>
    </row>
    <row r="6621" spans="658:680" x14ac:dyDescent="0.25">
      <c r="YH6621" s="68"/>
      <c r="YI6621" s="68"/>
      <c r="YJ6621" s="68"/>
      <c r="YK6621" s="68"/>
      <c r="YL6621" s="68"/>
      <c r="YM6621" s="68"/>
      <c r="YN6621" s="68"/>
      <c r="YO6621" s="68"/>
      <c r="YP6621" s="68"/>
      <c r="YQ6621" s="68"/>
      <c r="YR6621" s="68"/>
      <c r="YS6621" s="68"/>
      <c r="YT6621" s="68"/>
      <c r="YU6621" s="68"/>
      <c r="YV6621" s="68"/>
      <c r="YW6621" s="68"/>
      <c r="YX6621" s="68">
        <v>0.98559823868421903</v>
      </c>
      <c r="YY6621" s="68"/>
      <c r="YZ6621" s="68"/>
      <c r="ZA6621" s="68"/>
      <c r="ZB6621" s="68"/>
      <c r="ZC6621" s="68"/>
      <c r="ZD6621" s="68"/>
    </row>
    <row r="6622" spans="658:680" x14ac:dyDescent="0.25">
      <c r="YH6622" s="68"/>
      <c r="YI6622" s="68"/>
      <c r="YJ6622" s="68"/>
      <c r="YK6622" s="68"/>
      <c r="YL6622" s="68"/>
      <c r="YM6622" s="68"/>
      <c r="YN6622" s="68"/>
      <c r="YO6622" s="68"/>
      <c r="YP6622" s="68"/>
      <c r="YQ6622" s="68"/>
      <c r="YR6622" s="68"/>
      <c r="YS6622" s="68"/>
      <c r="YT6622" s="68"/>
      <c r="YU6622" s="68"/>
      <c r="YV6622" s="68"/>
      <c r="YW6622" s="68"/>
      <c r="YX6622" s="68">
        <v>0.98556053093277396</v>
      </c>
      <c r="YY6622" s="68"/>
      <c r="YZ6622" s="68"/>
      <c r="ZA6622" s="68"/>
      <c r="ZB6622" s="68"/>
      <c r="ZC6622" s="68"/>
      <c r="ZD6622" s="68"/>
    </row>
    <row r="6623" spans="658:680" x14ac:dyDescent="0.25">
      <c r="YH6623" s="68"/>
      <c r="YI6623" s="68"/>
      <c r="YJ6623" s="68"/>
      <c r="YK6623" s="68"/>
      <c r="YL6623" s="68"/>
      <c r="YM6623" s="68"/>
      <c r="YN6623" s="68"/>
      <c r="YO6623" s="68"/>
      <c r="YP6623" s="68"/>
      <c r="YQ6623" s="68"/>
      <c r="YR6623" s="68"/>
      <c r="YS6623" s="68"/>
      <c r="YT6623" s="68"/>
      <c r="YU6623" s="68"/>
      <c r="YV6623" s="68"/>
      <c r="YW6623" s="68"/>
      <c r="YX6623" s="68">
        <v>0.98555962441426104</v>
      </c>
      <c r="YY6623" s="68"/>
      <c r="YZ6623" s="68"/>
      <c r="ZA6623" s="68"/>
      <c r="ZB6623" s="68"/>
      <c r="ZC6623" s="68"/>
      <c r="ZD6623" s="68"/>
    </row>
    <row r="6624" spans="658:680" x14ac:dyDescent="0.25">
      <c r="YH6624" s="68"/>
      <c r="YI6624" s="68"/>
      <c r="YJ6624" s="68"/>
      <c r="YK6624" s="68"/>
      <c r="YL6624" s="68"/>
      <c r="YM6624" s="68"/>
      <c r="YN6624" s="68"/>
      <c r="YO6624" s="68"/>
      <c r="YP6624" s="68"/>
      <c r="YQ6624" s="68"/>
      <c r="YR6624" s="68"/>
      <c r="YS6624" s="68"/>
      <c r="YT6624" s="68"/>
      <c r="YU6624" s="68"/>
      <c r="YV6624" s="68"/>
      <c r="YW6624" s="68"/>
      <c r="YX6624" s="68">
        <v>0.98554228439033797</v>
      </c>
      <c r="YY6624" s="68"/>
      <c r="YZ6624" s="68"/>
      <c r="ZA6624" s="68"/>
      <c r="ZB6624" s="68"/>
      <c r="ZC6624" s="68"/>
      <c r="ZD6624" s="68"/>
    </row>
    <row r="6625" spans="658:680" x14ac:dyDescent="0.25">
      <c r="YH6625" s="68"/>
      <c r="YI6625" s="68"/>
      <c r="YJ6625" s="68"/>
      <c r="YK6625" s="68"/>
      <c r="YL6625" s="68"/>
      <c r="YM6625" s="68"/>
      <c r="YN6625" s="68"/>
      <c r="YO6625" s="68"/>
      <c r="YP6625" s="68"/>
      <c r="YQ6625" s="68"/>
      <c r="YR6625" s="68"/>
      <c r="YS6625" s="68"/>
      <c r="YT6625" s="68"/>
      <c r="YU6625" s="68"/>
      <c r="YV6625" s="68"/>
      <c r="YW6625" s="68"/>
      <c r="YX6625" s="68">
        <v>0.985501505647565</v>
      </c>
      <c r="YY6625" s="68"/>
      <c r="YZ6625" s="68"/>
      <c r="ZA6625" s="68"/>
      <c r="ZB6625" s="68"/>
      <c r="ZC6625" s="68"/>
      <c r="ZD6625" s="68"/>
    </row>
    <row r="6626" spans="658:680" x14ac:dyDescent="0.25">
      <c r="YH6626" s="68"/>
      <c r="YI6626" s="68"/>
      <c r="YJ6626" s="68"/>
      <c r="YK6626" s="68"/>
      <c r="YL6626" s="68"/>
      <c r="YM6626" s="68"/>
      <c r="YN6626" s="68"/>
      <c r="YO6626" s="68"/>
      <c r="YP6626" s="68"/>
      <c r="YQ6626" s="68"/>
      <c r="YR6626" s="68"/>
      <c r="YS6626" s="68"/>
      <c r="YT6626" s="68"/>
      <c r="YU6626" s="68"/>
      <c r="YV6626" s="68"/>
      <c r="YW6626" s="68"/>
      <c r="YX6626" s="68">
        <v>0.98548688807631901</v>
      </c>
      <c r="YY6626" s="68"/>
      <c r="YZ6626" s="68"/>
      <c r="ZA6626" s="68"/>
      <c r="ZB6626" s="68"/>
      <c r="ZC6626" s="68"/>
      <c r="ZD6626" s="68"/>
    </row>
    <row r="6627" spans="658:680" x14ac:dyDescent="0.25">
      <c r="YH6627" s="68"/>
      <c r="YI6627" s="68"/>
      <c r="YJ6627" s="68"/>
      <c r="YK6627" s="68"/>
      <c r="YL6627" s="68"/>
      <c r="YM6627" s="68"/>
      <c r="YN6627" s="68"/>
      <c r="YO6627" s="68"/>
      <c r="YP6627" s="68"/>
      <c r="YQ6627" s="68"/>
      <c r="YR6627" s="68"/>
      <c r="YS6627" s="68"/>
      <c r="YT6627" s="68"/>
      <c r="YU6627" s="68"/>
      <c r="YV6627" s="68"/>
      <c r="YW6627" s="68"/>
      <c r="YX6627" s="68">
        <v>0.98547040619123105</v>
      </c>
      <c r="YY6627" s="68"/>
      <c r="YZ6627" s="68"/>
      <c r="ZA6627" s="68"/>
      <c r="ZB6627" s="68"/>
      <c r="ZC6627" s="68"/>
      <c r="ZD6627" s="68"/>
    </row>
    <row r="6628" spans="658:680" x14ac:dyDescent="0.25">
      <c r="YH6628" s="68"/>
      <c r="YI6628" s="68"/>
      <c r="YJ6628" s="68"/>
      <c r="YK6628" s="68"/>
      <c r="YL6628" s="68"/>
      <c r="YM6628" s="68"/>
      <c r="YN6628" s="68"/>
      <c r="YO6628" s="68"/>
      <c r="YP6628" s="68"/>
      <c r="YQ6628" s="68"/>
      <c r="YR6628" s="68"/>
      <c r="YS6628" s="68"/>
      <c r="YT6628" s="68"/>
      <c r="YU6628" s="68"/>
      <c r="YV6628" s="68"/>
      <c r="YW6628" s="68"/>
      <c r="YX6628" s="68">
        <v>0.98545077190735197</v>
      </c>
      <c r="YY6628" s="68"/>
      <c r="YZ6628" s="68"/>
      <c r="ZA6628" s="68"/>
      <c r="ZB6628" s="68"/>
      <c r="ZC6628" s="68"/>
      <c r="ZD6628" s="68"/>
    </row>
    <row r="6629" spans="658:680" x14ac:dyDescent="0.25">
      <c r="YH6629" s="68"/>
      <c r="YI6629" s="68"/>
      <c r="YJ6629" s="68"/>
      <c r="YK6629" s="68"/>
      <c r="YL6629" s="68"/>
      <c r="YM6629" s="68"/>
      <c r="YN6629" s="68"/>
      <c r="YO6629" s="68"/>
      <c r="YP6629" s="68"/>
      <c r="YQ6629" s="68"/>
      <c r="YR6629" s="68"/>
      <c r="YS6629" s="68"/>
      <c r="YT6629" s="68"/>
      <c r="YU6629" s="68"/>
      <c r="YV6629" s="68"/>
      <c r="YW6629" s="68"/>
      <c r="YX6629" s="68">
        <v>0.98544479071304802</v>
      </c>
      <c r="YY6629" s="68"/>
      <c r="YZ6629" s="68"/>
      <c r="ZA6629" s="68"/>
      <c r="ZB6629" s="68"/>
      <c r="ZC6629" s="68"/>
      <c r="ZD6629" s="68"/>
    </row>
    <row r="6630" spans="658:680" x14ac:dyDescent="0.25">
      <c r="YH6630" s="68"/>
      <c r="YI6630" s="68"/>
      <c r="YJ6630" s="68"/>
      <c r="YK6630" s="68"/>
      <c r="YL6630" s="68"/>
      <c r="YM6630" s="68"/>
      <c r="YN6630" s="68"/>
      <c r="YO6630" s="68"/>
      <c r="YP6630" s="68"/>
      <c r="YQ6630" s="68"/>
      <c r="YR6630" s="68"/>
      <c r="YS6630" s="68"/>
      <c r="YT6630" s="68"/>
      <c r="YU6630" s="68"/>
      <c r="YV6630" s="68"/>
      <c r="YW6630" s="68"/>
      <c r="YX6630" s="68">
        <v>0.985442095865394</v>
      </c>
      <c r="YY6630" s="68"/>
      <c r="YZ6630" s="68"/>
      <c r="ZA6630" s="68"/>
      <c r="ZB6630" s="68"/>
      <c r="ZC6630" s="68"/>
      <c r="ZD6630" s="68"/>
    </row>
    <row r="6631" spans="658:680" x14ac:dyDescent="0.25">
      <c r="YH6631" s="68"/>
      <c r="YI6631" s="68"/>
      <c r="YJ6631" s="68"/>
      <c r="YK6631" s="68"/>
      <c r="YL6631" s="68"/>
      <c r="YM6631" s="68"/>
      <c r="YN6631" s="68"/>
      <c r="YO6631" s="68"/>
      <c r="YP6631" s="68"/>
      <c r="YQ6631" s="68"/>
      <c r="YR6631" s="68"/>
      <c r="YS6631" s="68"/>
      <c r="YT6631" s="68"/>
      <c r="YU6631" s="68"/>
      <c r="YV6631" s="68"/>
      <c r="YW6631" s="68"/>
      <c r="YX6631" s="68">
        <v>0.98543436618983304</v>
      </c>
      <c r="YY6631" s="68"/>
      <c r="YZ6631" s="68"/>
      <c r="ZA6631" s="68"/>
      <c r="ZB6631" s="68"/>
      <c r="ZC6631" s="68"/>
      <c r="ZD6631" s="68"/>
    </row>
    <row r="6632" spans="658:680" x14ac:dyDescent="0.25">
      <c r="YH6632" s="68"/>
      <c r="YI6632" s="68"/>
      <c r="YJ6632" s="68"/>
      <c r="YK6632" s="68"/>
      <c r="YL6632" s="68"/>
      <c r="YM6632" s="68"/>
      <c r="YN6632" s="68"/>
      <c r="YO6632" s="68"/>
      <c r="YP6632" s="68"/>
      <c r="YQ6632" s="68"/>
      <c r="YR6632" s="68"/>
      <c r="YS6632" s="68"/>
      <c r="YT6632" s="68"/>
      <c r="YU6632" s="68"/>
      <c r="YV6632" s="68"/>
      <c r="YW6632" s="68"/>
      <c r="YX6632" s="68">
        <v>0.98542538356773701</v>
      </c>
      <c r="YY6632" s="68"/>
      <c r="YZ6632" s="68"/>
      <c r="ZA6632" s="68"/>
      <c r="ZB6632" s="68"/>
      <c r="ZC6632" s="68"/>
      <c r="ZD6632" s="68"/>
    </row>
    <row r="6633" spans="658:680" x14ac:dyDescent="0.25">
      <c r="YH6633" s="68"/>
      <c r="YI6633" s="68"/>
      <c r="YJ6633" s="68"/>
      <c r="YK6633" s="68"/>
      <c r="YL6633" s="68"/>
      <c r="YM6633" s="68"/>
      <c r="YN6633" s="68"/>
      <c r="YO6633" s="68"/>
      <c r="YP6633" s="68"/>
      <c r="YQ6633" s="68"/>
      <c r="YR6633" s="68"/>
      <c r="YS6633" s="68"/>
      <c r="YT6633" s="68"/>
      <c r="YU6633" s="68"/>
      <c r="YV6633" s="68"/>
      <c r="YW6633" s="68"/>
      <c r="YX6633" s="68">
        <v>0.98542161579865395</v>
      </c>
      <c r="YY6633" s="68"/>
      <c r="YZ6633" s="68"/>
      <c r="ZA6633" s="68"/>
      <c r="ZB6633" s="68"/>
      <c r="ZC6633" s="68"/>
      <c r="ZD6633" s="68"/>
    </row>
    <row r="6634" spans="658:680" x14ac:dyDescent="0.25">
      <c r="YH6634" s="68"/>
      <c r="YI6634" s="68"/>
      <c r="YJ6634" s="68"/>
      <c r="YK6634" s="68"/>
      <c r="YL6634" s="68"/>
      <c r="YM6634" s="68"/>
      <c r="YN6634" s="68"/>
      <c r="YO6634" s="68"/>
      <c r="YP6634" s="68"/>
      <c r="YQ6634" s="68"/>
      <c r="YR6634" s="68"/>
      <c r="YS6634" s="68"/>
      <c r="YT6634" s="68"/>
      <c r="YU6634" s="68"/>
      <c r="YV6634" s="68"/>
      <c r="YW6634" s="68"/>
      <c r="YX6634" s="68">
        <v>0.98537832654934299</v>
      </c>
      <c r="YY6634" s="68"/>
      <c r="YZ6634" s="68"/>
      <c r="ZA6634" s="68"/>
      <c r="ZB6634" s="68"/>
      <c r="ZC6634" s="68"/>
      <c r="ZD6634" s="68"/>
    </row>
    <row r="6635" spans="658:680" x14ac:dyDescent="0.25">
      <c r="YH6635" s="68"/>
      <c r="YI6635" s="68"/>
      <c r="YJ6635" s="68"/>
      <c r="YK6635" s="68"/>
      <c r="YL6635" s="68"/>
      <c r="YM6635" s="68"/>
      <c r="YN6635" s="68"/>
      <c r="YO6635" s="68"/>
      <c r="YP6635" s="68"/>
      <c r="YQ6635" s="68"/>
      <c r="YR6635" s="68"/>
      <c r="YS6635" s="68"/>
      <c r="YT6635" s="68"/>
      <c r="YU6635" s="68"/>
      <c r="YV6635" s="68"/>
      <c r="YW6635" s="68"/>
      <c r="YX6635" s="68">
        <v>0.98534505390224802</v>
      </c>
      <c r="YY6635" s="68"/>
      <c r="YZ6635" s="68"/>
      <c r="ZA6635" s="68"/>
      <c r="ZB6635" s="68"/>
      <c r="ZC6635" s="68"/>
      <c r="ZD6635" s="68"/>
    </row>
    <row r="6636" spans="658:680" x14ac:dyDescent="0.25">
      <c r="YH6636" s="68"/>
      <c r="YI6636" s="68"/>
      <c r="YJ6636" s="68"/>
      <c r="YK6636" s="68"/>
      <c r="YL6636" s="68"/>
      <c r="YM6636" s="68"/>
      <c r="YN6636" s="68"/>
      <c r="YO6636" s="68"/>
      <c r="YP6636" s="68"/>
      <c r="YQ6636" s="68"/>
      <c r="YR6636" s="68"/>
      <c r="YS6636" s="68"/>
      <c r="YT6636" s="68"/>
      <c r="YU6636" s="68"/>
      <c r="YV6636" s="68"/>
      <c r="YW6636" s="68"/>
      <c r="YX6636" s="68">
        <v>0.98531960012167696</v>
      </c>
      <c r="YY6636" s="68"/>
      <c r="YZ6636" s="68"/>
      <c r="ZA6636" s="68"/>
      <c r="ZB6636" s="68"/>
      <c r="ZC6636" s="68"/>
      <c r="ZD6636" s="68"/>
    </row>
    <row r="6637" spans="658:680" x14ac:dyDescent="0.25">
      <c r="YH6637" s="68"/>
      <c r="YI6637" s="68"/>
      <c r="YJ6637" s="68"/>
      <c r="YK6637" s="68"/>
      <c r="YL6637" s="68"/>
      <c r="YM6637" s="68"/>
      <c r="YN6637" s="68"/>
      <c r="YO6637" s="68"/>
      <c r="YP6637" s="68"/>
      <c r="YQ6637" s="68"/>
      <c r="YR6637" s="68"/>
      <c r="YS6637" s="68"/>
      <c r="YT6637" s="68"/>
      <c r="YU6637" s="68"/>
      <c r="YV6637" s="68"/>
      <c r="YW6637" s="68"/>
      <c r="YX6637" s="68">
        <v>0.98529582945686001</v>
      </c>
      <c r="YY6637" s="68"/>
      <c r="YZ6637" s="68"/>
      <c r="ZA6637" s="68"/>
      <c r="ZB6637" s="68"/>
      <c r="ZC6637" s="68"/>
      <c r="ZD6637" s="68"/>
    </row>
    <row r="6638" spans="658:680" x14ac:dyDescent="0.25">
      <c r="YH6638" s="68"/>
      <c r="YI6638" s="68"/>
      <c r="YJ6638" s="68"/>
      <c r="YK6638" s="68"/>
      <c r="YL6638" s="68"/>
      <c r="YM6638" s="68"/>
      <c r="YN6638" s="68"/>
      <c r="YO6638" s="68"/>
      <c r="YP6638" s="68"/>
      <c r="YQ6638" s="68"/>
      <c r="YR6638" s="68"/>
      <c r="YS6638" s="68"/>
      <c r="YT6638" s="68"/>
      <c r="YU6638" s="68"/>
      <c r="YV6638" s="68"/>
      <c r="YW6638" s="68"/>
      <c r="YX6638" s="68">
        <v>0.98528878782637397</v>
      </c>
      <c r="YY6638" s="68"/>
      <c r="YZ6638" s="68"/>
      <c r="ZA6638" s="68"/>
      <c r="ZB6638" s="68"/>
      <c r="ZC6638" s="68"/>
      <c r="ZD6638" s="68"/>
    </row>
    <row r="6639" spans="658:680" x14ac:dyDescent="0.25">
      <c r="YH6639" s="68"/>
      <c r="YI6639" s="68"/>
      <c r="YJ6639" s="68"/>
      <c r="YK6639" s="68"/>
      <c r="YL6639" s="68"/>
      <c r="YM6639" s="68"/>
      <c r="YN6639" s="68"/>
      <c r="YO6639" s="68"/>
      <c r="YP6639" s="68"/>
      <c r="YQ6639" s="68"/>
      <c r="YR6639" s="68"/>
      <c r="YS6639" s="68"/>
      <c r="YT6639" s="68"/>
      <c r="YU6639" s="68"/>
      <c r="YV6639" s="68"/>
      <c r="YW6639" s="68"/>
      <c r="YX6639" s="68">
        <v>0.98528331401487301</v>
      </c>
      <c r="YY6639" s="68"/>
      <c r="YZ6639" s="68"/>
      <c r="ZA6639" s="68"/>
      <c r="ZB6639" s="68"/>
      <c r="ZC6639" s="68"/>
      <c r="ZD6639" s="68"/>
    </row>
    <row r="6640" spans="658:680" x14ac:dyDescent="0.25">
      <c r="YH6640" s="68"/>
      <c r="YI6640" s="68"/>
      <c r="YJ6640" s="68"/>
      <c r="YK6640" s="68"/>
      <c r="YL6640" s="68"/>
      <c r="YM6640" s="68"/>
      <c r="YN6640" s="68"/>
      <c r="YO6640" s="68"/>
      <c r="YP6640" s="68"/>
      <c r="YQ6640" s="68"/>
      <c r="YR6640" s="68"/>
      <c r="YS6640" s="68"/>
      <c r="YT6640" s="68"/>
      <c r="YU6640" s="68"/>
      <c r="YV6640" s="68"/>
      <c r="YW6640" s="68"/>
      <c r="YX6640" s="68">
        <v>0.98527857741471403</v>
      </c>
      <c r="YY6640" s="68"/>
      <c r="YZ6640" s="68"/>
      <c r="ZA6640" s="68"/>
      <c r="ZB6640" s="68"/>
      <c r="ZC6640" s="68"/>
      <c r="ZD6640" s="68"/>
    </row>
    <row r="6641" spans="658:680" x14ac:dyDescent="0.25">
      <c r="YH6641" s="68"/>
      <c r="YI6641" s="68"/>
      <c r="YJ6641" s="68"/>
      <c r="YK6641" s="68"/>
      <c r="YL6641" s="68"/>
      <c r="YM6641" s="68"/>
      <c r="YN6641" s="68"/>
      <c r="YO6641" s="68"/>
      <c r="YP6641" s="68"/>
      <c r="YQ6641" s="68"/>
      <c r="YR6641" s="68"/>
      <c r="YS6641" s="68"/>
      <c r="YT6641" s="68"/>
      <c r="YU6641" s="68"/>
      <c r="YV6641" s="68"/>
      <c r="YW6641" s="68"/>
      <c r="YX6641" s="68">
        <v>0.98527757506043401</v>
      </c>
      <c r="YY6641" s="68"/>
      <c r="YZ6641" s="68"/>
      <c r="ZA6641" s="68"/>
      <c r="ZB6641" s="68"/>
      <c r="ZC6641" s="68"/>
      <c r="ZD6641" s="68"/>
    </row>
    <row r="6642" spans="658:680" x14ac:dyDescent="0.25">
      <c r="YH6642" s="68"/>
      <c r="YI6642" s="68"/>
      <c r="YJ6642" s="68"/>
      <c r="YK6642" s="68"/>
      <c r="YL6642" s="68"/>
      <c r="YM6642" s="68"/>
      <c r="YN6642" s="68"/>
      <c r="YO6642" s="68"/>
      <c r="YP6642" s="68"/>
      <c r="YQ6642" s="68"/>
      <c r="YR6642" s="68"/>
      <c r="YS6642" s="68"/>
      <c r="YT6642" s="68"/>
      <c r="YU6642" s="68"/>
      <c r="YV6642" s="68"/>
      <c r="YW6642" s="68"/>
      <c r="YX6642" s="68">
        <v>0.98526413513946898</v>
      </c>
      <c r="YY6642" s="68"/>
      <c r="YZ6642" s="68"/>
      <c r="ZA6642" s="68"/>
      <c r="ZB6642" s="68"/>
      <c r="ZC6642" s="68"/>
      <c r="ZD6642" s="68"/>
    </row>
    <row r="6643" spans="658:680" x14ac:dyDescent="0.25">
      <c r="YH6643" s="68"/>
      <c r="YI6643" s="68"/>
      <c r="YJ6643" s="68"/>
      <c r="YK6643" s="68"/>
      <c r="YL6643" s="68"/>
      <c r="YM6643" s="68"/>
      <c r="YN6643" s="68"/>
      <c r="YO6643" s="68"/>
      <c r="YP6643" s="68"/>
      <c r="YQ6643" s="68"/>
      <c r="YR6643" s="68"/>
      <c r="YS6643" s="68"/>
      <c r="YT6643" s="68"/>
      <c r="YU6643" s="68"/>
      <c r="YV6643" s="68"/>
      <c r="YW6643" s="68"/>
      <c r="YX6643" s="68">
        <v>0.985260224597867</v>
      </c>
      <c r="YY6643" s="68"/>
      <c r="YZ6643" s="68"/>
      <c r="ZA6643" s="68"/>
      <c r="ZB6643" s="68"/>
      <c r="ZC6643" s="68"/>
      <c r="ZD6643" s="68"/>
    </row>
    <row r="6644" spans="658:680" x14ac:dyDescent="0.25">
      <c r="YH6644" s="68"/>
      <c r="YI6644" s="68"/>
      <c r="YJ6644" s="68"/>
      <c r="YK6644" s="68"/>
      <c r="YL6644" s="68"/>
      <c r="YM6644" s="68"/>
      <c r="YN6644" s="68"/>
      <c r="YO6644" s="68"/>
      <c r="YP6644" s="68"/>
      <c r="YQ6644" s="68"/>
      <c r="YR6644" s="68"/>
      <c r="YS6644" s="68"/>
      <c r="YT6644" s="68"/>
      <c r="YU6644" s="68"/>
      <c r="YV6644" s="68"/>
      <c r="YW6644" s="68"/>
      <c r="YX6644" s="68">
        <v>0.98525200998993701</v>
      </c>
      <c r="YY6644" s="68"/>
      <c r="YZ6644" s="68"/>
      <c r="ZA6644" s="68"/>
      <c r="ZB6644" s="68"/>
      <c r="ZC6644" s="68"/>
      <c r="ZD6644" s="68"/>
    </row>
    <row r="6645" spans="658:680" x14ac:dyDescent="0.25">
      <c r="YH6645" s="68"/>
      <c r="YI6645" s="68"/>
      <c r="YJ6645" s="68"/>
      <c r="YK6645" s="68"/>
      <c r="YL6645" s="68"/>
      <c r="YM6645" s="68"/>
      <c r="YN6645" s="68"/>
      <c r="YO6645" s="68"/>
      <c r="YP6645" s="68"/>
      <c r="YQ6645" s="68"/>
      <c r="YR6645" s="68"/>
      <c r="YS6645" s="68"/>
      <c r="YT6645" s="68"/>
      <c r="YU6645" s="68"/>
      <c r="YV6645" s="68"/>
      <c r="YW6645" s="68"/>
      <c r="YX6645" s="68">
        <v>0.98525116985140804</v>
      </c>
      <c r="YY6645" s="68"/>
      <c r="YZ6645" s="68"/>
      <c r="ZA6645" s="68"/>
      <c r="ZB6645" s="68"/>
      <c r="ZC6645" s="68"/>
      <c r="ZD6645" s="68"/>
    </row>
    <row r="6646" spans="658:680" x14ac:dyDescent="0.25">
      <c r="YH6646" s="68"/>
      <c r="YI6646" s="68"/>
      <c r="YJ6646" s="68"/>
      <c r="YK6646" s="68"/>
      <c r="YL6646" s="68"/>
      <c r="YM6646" s="68"/>
      <c r="YN6646" s="68"/>
      <c r="YO6646" s="68"/>
      <c r="YP6646" s="68"/>
      <c r="YQ6646" s="68"/>
      <c r="YR6646" s="68"/>
      <c r="YS6646" s="68"/>
      <c r="YT6646" s="68"/>
      <c r="YU6646" s="68"/>
      <c r="YV6646" s="68"/>
      <c r="YW6646" s="68"/>
      <c r="YX6646" s="68">
        <v>0.98525013552678997</v>
      </c>
      <c r="YY6646" s="68"/>
      <c r="YZ6646" s="68"/>
      <c r="ZA6646" s="68"/>
      <c r="ZB6646" s="68"/>
      <c r="ZC6646" s="68"/>
      <c r="ZD6646" s="68"/>
    </row>
    <row r="6647" spans="658:680" x14ac:dyDescent="0.25">
      <c r="YH6647" s="68"/>
      <c r="YI6647" s="68"/>
      <c r="YJ6647" s="68"/>
      <c r="YK6647" s="68"/>
      <c r="YL6647" s="68"/>
      <c r="YM6647" s="68"/>
      <c r="YN6647" s="68"/>
      <c r="YO6647" s="68"/>
      <c r="YP6647" s="68"/>
      <c r="YQ6647" s="68"/>
      <c r="YR6647" s="68"/>
      <c r="YS6647" s="68"/>
      <c r="YT6647" s="68"/>
      <c r="YU6647" s="68"/>
      <c r="YV6647" s="68"/>
      <c r="YW6647" s="68"/>
      <c r="YX6647" s="68">
        <v>0.98524254081720697</v>
      </c>
      <c r="YY6647" s="68"/>
      <c r="YZ6647" s="68"/>
      <c r="ZA6647" s="68"/>
      <c r="ZB6647" s="68"/>
      <c r="ZC6647" s="68"/>
      <c r="ZD6647" s="68"/>
    </row>
    <row r="6648" spans="658:680" x14ac:dyDescent="0.25">
      <c r="YH6648" s="68"/>
      <c r="YI6648" s="68"/>
      <c r="YJ6648" s="68"/>
      <c r="YK6648" s="68"/>
      <c r="YL6648" s="68"/>
      <c r="YM6648" s="68"/>
      <c r="YN6648" s="68"/>
      <c r="YO6648" s="68"/>
      <c r="YP6648" s="68"/>
      <c r="YQ6648" s="68"/>
      <c r="YR6648" s="68"/>
      <c r="YS6648" s="68"/>
      <c r="YT6648" s="68"/>
      <c r="YU6648" s="68"/>
      <c r="YV6648" s="68"/>
      <c r="YW6648" s="68"/>
      <c r="YX6648" s="68">
        <v>0.98524190662622901</v>
      </c>
      <c r="YY6648" s="68"/>
      <c r="YZ6648" s="68"/>
      <c r="ZA6648" s="68"/>
      <c r="ZB6648" s="68"/>
      <c r="ZC6648" s="68"/>
      <c r="ZD6648" s="68"/>
    </row>
    <row r="6649" spans="658:680" x14ac:dyDescent="0.25">
      <c r="YH6649" s="68"/>
      <c r="YI6649" s="68"/>
      <c r="YJ6649" s="68"/>
      <c r="YK6649" s="68"/>
      <c r="YL6649" s="68"/>
      <c r="YM6649" s="68"/>
      <c r="YN6649" s="68"/>
      <c r="YO6649" s="68"/>
      <c r="YP6649" s="68"/>
      <c r="YQ6649" s="68"/>
      <c r="YR6649" s="68"/>
      <c r="YS6649" s="68"/>
      <c r="YT6649" s="68"/>
      <c r="YU6649" s="68"/>
      <c r="YV6649" s="68"/>
      <c r="YW6649" s="68"/>
      <c r="YX6649" s="68">
        <v>0.985225092436398</v>
      </c>
      <c r="YY6649" s="68"/>
      <c r="YZ6649" s="68"/>
      <c r="ZA6649" s="68"/>
      <c r="ZB6649" s="68"/>
      <c r="ZC6649" s="68"/>
      <c r="ZD6649" s="68"/>
    </row>
    <row r="6650" spans="658:680" x14ac:dyDescent="0.25">
      <c r="YH6650" s="68"/>
      <c r="YI6650" s="68"/>
      <c r="YJ6650" s="68"/>
      <c r="YK6650" s="68"/>
      <c r="YL6650" s="68"/>
      <c r="YM6650" s="68"/>
      <c r="YN6650" s="68"/>
      <c r="YO6650" s="68"/>
      <c r="YP6650" s="68"/>
      <c r="YQ6650" s="68"/>
      <c r="YR6650" s="68"/>
      <c r="YS6650" s="68"/>
      <c r="YT6650" s="68"/>
      <c r="YU6650" s="68"/>
      <c r="YV6650" s="68"/>
      <c r="YW6650" s="68"/>
      <c r="YX6650" s="68">
        <v>0.98522478435025995</v>
      </c>
      <c r="YY6650" s="68"/>
      <c r="YZ6650" s="68"/>
      <c r="ZA6650" s="68"/>
      <c r="ZB6650" s="68"/>
      <c r="ZC6650" s="68"/>
      <c r="ZD6650" s="68"/>
    </row>
    <row r="6651" spans="658:680" x14ac:dyDescent="0.25">
      <c r="YH6651" s="68"/>
      <c r="YI6651" s="68"/>
      <c r="YJ6651" s="68"/>
      <c r="YK6651" s="68"/>
      <c r="YL6651" s="68"/>
      <c r="YM6651" s="68"/>
      <c r="YN6651" s="68"/>
      <c r="YO6651" s="68"/>
      <c r="YP6651" s="68"/>
      <c r="YQ6651" s="68"/>
      <c r="YR6651" s="68"/>
      <c r="YS6651" s="68"/>
      <c r="YT6651" s="68"/>
      <c r="YU6651" s="68"/>
      <c r="YV6651" s="68"/>
      <c r="YW6651" s="68"/>
      <c r="YX6651" s="68">
        <v>0.985220418841111</v>
      </c>
      <c r="YY6651" s="68"/>
      <c r="YZ6651" s="68"/>
      <c r="ZA6651" s="68"/>
      <c r="ZB6651" s="68"/>
      <c r="ZC6651" s="68"/>
      <c r="ZD6651" s="68"/>
    </row>
    <row r="6652" spans="658:680" x14ac:dyDescent="0.25">
      <c r="YH6652" s="68"/>
      <c r="YI6652" s="68"/>
      <c r="YJ6652" s="68"/>
      <c r="YK6652" s="68"/>
      <c r="YL6652" s="68"/>
      <c r="YM6652" s="68"/>
      <c r="YN6652" s="68"/>
      <c r="YO6652" s="68"/>
      <c r="YP6652" s="68"/>
      <c r="YQ6652" s="68"/>
      <c r="YR6652" s="68"/>
      <c r="YS6652" s="68"/>
      <c r="YT6652" s="68"/>
      <c r="YU6652" s="68"/>
      <c r="YV6652" s="68"/>
      <c r="YW6652" s="68"/>
      <c r="YX6652" s="68">
        <v>0.98520285016666798</v>
      </c>
      <c r="YY6652" s="68"/>
      <c r="YZ6652" s="68"/>
      <c r="ZA6652" s="68"/>
      <c r="ZB6652" s="68"/>
      <c r="ZC6652" s="68"/>
      <c r="ZD6652" s="68"/>
    </row>
    <row r="6653" spans="658:680" x14ac:dyDescent="0.25">
      <c r="YH6653" s="68"/>
      <c r="YI6653" s="68"/>
      <c r="YJ6653" s="68"/>
      <c r="YK6653" s="68"/>
      <c r="YL6653" s="68"/>
      <c r="YM6653" s="68"/>
      <c r="YN6653" s="68"/>
      <c r="YO6653" s="68"/>
      <c r="YP6653" s="68"/>
      <c r="YQ6653" s="68"/>
      <c r="YR6653" s="68"/>
      <c r="YS6653" s="68"/>
      <c r="YT6653" s="68"/>
      <c r="YU6653" s="68"/>
      <c r="YV6653" s="68"/>
      <c r="YW6653" s="68"/>
      <c r="YX6653" s="68">
        <v>0.98520149897892495</v>
      </c>
      <c r="YY6653" s="68"/>
      <c r="YZ6653" s="68"/>
      <c r="ZA6653" s="68"/>
      <c r="ZB6653" s="68"/>
      <c r="ZC6653" s="68"/>
      <c r="ZD6653" s="68"/>
    </row>
    <row r="6654" spans="658:680" x14ac:dyDescent="0.25">
      <c r="YH6654" s="68"/>
      <c r="YI6654" s="68"/>
      <c r="YJ6654" s="68"/>
      <c r="YK6654" s="68"/>
      <c r="YL6654" s="68"/>
      <c r="YM6654" s="68"/>
      <c r="YN6654" s="68"/>
      <c r="YO6654" s="68"/>
      <c r="YP6654" s="68"/>
      <c r="YQ6654" s="68"/>
      <c r="YR6654" s="68"/>
      <c r="YS6654" s="68"/>
      <c r="YT6654" s="68"/>
      <c r="YU6654" s="68"/>
      <c r="YV6654" s="68"/>
      <c r="YW6654" s="68"/>
      <c r="YX6654" s="68">
        <v>0.985197894457853</v>
      </c>
      <c r="YY6654" s="68"/>
      <c r="YZ6654" s="68"/>
      <c r="ZA6654" s="68"/>
      <c r="ZB6654" s="68"/>
      <c r="ZC6654" s="68"/>
      <c r="ZD6654" s="68"/>
    </row>
    <row r="6655" spans="658:680" x14ac:dyDescent="0.25">
      <c r="YH6655" s="68"/>
      <c r="YI6655" s="68"/>
      <c r="YJ6655" s="68"/>
      <c r="YK6655" s="68"/>
      <c r="YL6655" s="68"/>
      <c r="YM6655" s="68"/>
      <c r="YN6655" s="68"/>
      <c r="YO6655" s="68"/>
      <c r="YP6655" s="68"/>
      <c r="YQ6655" s="68"/>
      <c r="YR6655" s="68"/>
      <c r="YS6655" s="68"/>
      <c r="YT6655" s="68"/>
      <c r="YU6655" s="68"/>
      <c r="YV6655" s="68"/>
      <c r="YW6655" s="68"/>
      <c r="YX6655" s="68">
        <v>0.98519511500425705</v>
      </c>
      <c r="YY6655" s="68"/>
      <c r="YZ6655" s="68"/>
      <c r="ZA6655" s="68"/>
      <c r="ZB6655" s="68"/>
      <c r="ZC6655" s="68"/>
      <c r="ZD6655" s="68"/>
    </row>
    <row r="6656" spans="658:680" x14ac:dyDescent="0.25">
      <c r="YH6656" s="68"/>
      <c r="YI6656" s="68"/>
      <c r="YJ6656" s="68"/>
      <c r="YK6656" s="68"/>
      <c r="YL6656" s="68"/>
      <c r="YM6656" s="68"/>
      <c r="YN6656" s="68"/>
      <c r="YO6656" s="68"/>
      <c r="YP6656" s="68"/>
      <c r="YQ6656" s="68"/>
      <c r="YR6656" s="68"/>
      <c r="YS6656" s="68"/>
      <c r="YT6656" s="68"/>
      <c r="YU6656" s="68"/>
      <c r="YV6656" s="68"/>
      <c r="YW6656" s="68"/>
      <c r="YX6656" s="68">
        <v>0.98517134804718998</v>
      </c>
      <c r="YY6656" s="68"/>
      <c r="YZ6656" s="68"/>
      <c r="ZA6656" s="68"/>
      <c r="ZB6656" s="68"/>
      <c r="ZC6656" s="68"/>
      <c r="ZD6656" s="68"/>
    </row>
    <row r="6657" spans="658:680" x14ac:dyDescent="0.25">
      <c r="YH6657" s="68"/>
      <c r="YI6657" s="68"/>
      <c r="YJ6657" s="68"/>
      <c r="YK6657" s="68"/>
      <c r="YL6657" s="68"/>
      <c r="YM6657" s="68"/>
      <c r="YN6657" s="68"/>
      <c r="YO6657" s="68"/>
      <c r="YP6657" s="68"/>
      <c r="YQ6657" s="68"/>
      <c r="YR6657" s="68"/>
      <c r="YS6657" s="68"/>
      <c r="YT6657" s="68"/>
      <c r="YU6657" s="68"/>
      <c r="YV6657" s="68"/>
      <c r="YW6657" s="68"/>
      <c r="YX6657" s="68">
        <v>0.98517125248741599</v>
      </c>
      <c r="YY6657" s="68"/>
      <c r="YZ6657" s="68"/>
      <c r="ZA6657" s="68"/>
      <c r="ZB6657" s="68"/>
      <c r="ZC6657" s="68"/>
      <c r="ZD6657" s="68"/>
    </row>
    <row r="6658" spans="658:680" x14ac:dyDescent="0.25">
      <c r="YH6658" s="68"/>
      <c r="YI6658" s="68"/>
      <c r="YJ6658" s="68"/>
      <c r="YK6658" s="68"/>
      <c r="YL6658" s="68"/>
      <c r="YM6658" s="68"/>
      <c r="YN6658" s="68"/>
      <c r="YO6658" s="68"/>
      <c r="YP6658" s="68"/>
      <c r="YQ6658" s="68"/>
      <c r="YR6658" s="68"/>
      <c r="YS6658" s="68"/>
      <c r="YT6658" s="68"/>
      <c r="YU6658" s="68"/>
      <c r="YV6658" s="68"/>
      <c r="YW6658" s="68"/>
      <c r="YX6658" s="68">
        <v>0.98516406168451498</v>
      </c>
      <c r="YY6658" s="68"/>
      <c r="YZ6658" s="68"/>
      <c r="ZA6658" s="68"/>
      <c r="ZB6658" s="68"/>
      <c r="ZC6658" s="68"/>
      <c r="ZD6658" s="68"/>
    </row>
    <row r="6659" spans="658:680" x14ac:dyDescent="0.25">
      <c r="YH6659" s="68"/>
      <c r="YI6659" s="68"/>
      <c r="YJ6659" s="68"/>
      <c r="YK6659" s="68"/>
      <c r="YL6659" s="68"/>
      <c r="YM6659" s="68"/>
      <c r="YN6659" s="68"/>
      <c r="YO6659" s="68"/>
      <c r="YP6659" s="68"/>
      <c r="YQ6659" s="68"/>
      <c r="YR6659" s="68"/>
      <c r="YS6659" s="68"/>
      <c r="YT6659" s="68"/>
      <c r="YU6659" s="68"/>
      <c r="YV6659" s="68"/>
      <c r="YW6659" s="68"/>
      <c r="YX6659" s="68">
        <v>0.98515265379352701</v>
      </c>
      <c r="YY6659" s="68"/>
      <c r="YZ6659" s="68"/>
      <c r="ZA6659" s="68"/>
      <c r="ZB6659" s="68"/>
      <c r="ZC6659" s="68"/>
      <c r="ZD6659" s="68"/>
    </row>
    <row r="6660" spans="658:680" x14ac:dyDescent="0.25">
      <c r="YH6660" s="68"/>
      <c r="YI6660" s="68"/>
      <c r="YJ6660" s="68"/>
      <c r="YK6660" s="68"/>
      <c r="YL6660" s="68"/>
      <c r="YM6660" s="68"/>
      <c r="YN6660" s="68"/>
      <c r="YO6660" s="68"/>
      <c r="YP6660" s="68"/>
      <c r="YQ6660" s="68"/>
      <c r="YR6660" s="68"/>
      <c r="YS6660" s="68"/>
      <c r="YT6660" s="68"/>
      <c r="YU6660" s="68"/>
      <c r="YV6660" s="68"/>
      <c r="YW6660" s="68"/>
      <c r="YX6660" s="68">
        <v>0.98514514515862295</v>
      </c>
      <c r="YY6660" s="68"/>
      <c r="YZ6660" s="68"/>
      <c r="ZA6660" s="68"/>
      <c r="ZB6660" s="68"/>
      <c r="ZC6660" s="68"/>
      <c r="ZD6660" s="68"/>
    </row>
    <row r="6661" spans="658:680" x14ac:dyDescent="0.25">
      <c r="YH6661" s="68"/>
      <c r="YI6661" s="68"/>
      <c r="YJ6661" s="68"/>
      <c r="YK6661" s="68"/>
      <c r="YL6661" s="68"/>
      <c r="YM6661" s="68"/>
      <c r="YN6661" s="68"/>
      <c r="YO6661" s="68"/>
      <c r="YP6661" s="68"/>
      <c r="YQ6661" s="68"/>
      <c r="YR6661" s="68"/>
      <c r="YS6661" s="68"/>
      <c r="YT6661" s="68"/>
      <c r="YU6661" s="68"/>
      <c r="YV6661" s="68"/>
      <c r="YW6661" s="68"/>
      <c r="YX6661" s="68">
        <v>0.98513408335935304</v>
      </c>
      <c r="YY6661" s="68"/>
      <c r="YZ6661" s="68"/>
      <c r="ZA6661" s="68"/>
      <c r="ZB6661" s="68"/>
      <c r="ZC6661" s="68"/>
      <c r="ZD6661" s="68"/>
    </row>
    <row r="6662" spans="658:680" x14ac:dyDescent="0.25">
      <c r="YH6662" s="68"/>
      <c r="YI6662" s="68"/>
      <c r="YJ6662" s="68"/>
      <c r="YK6662" s="68"/>
      <c r="YL6662" s="68"/>
      <c r="YM6662" s="68"/>
      <c r="YN6662" s="68"/>
      <c r="YO6662" s="68"/>
      <c r="YP6662" s="68"/>
      <c r="YQ6662" s="68"/>
      <c r="YR6662" s="68"/>
      <c r="YS6662" s="68"/>
      <c r="YT6662" s="68"/>
      <c r="YU6662" s="68"/>
      <c r="YV6662" s="68"/>
      <c r="YW6662" s="68"/>
      <c r="YX6662" s="68">
        <v>0.98513037006904203</v>
      </c>
      <c r="YY6662" s="68"/>
      <c r="YZ6662" s="68"/>
      <c r="ZA6662" s="68"/>
      <c r="ZB6662" s="68"/>
      <c r="ZC6662" s="68"/>
      <c r="ZD6662" s="68"/>
    </row>
    <row r="6663" spans="658:680" x14ac:dyDescent="0.25">
      <c r="YH6663" s="68"/>
      <c r="YI6663" s="68"/>
      <c r="YJ6663" s="68"/>
      <c r="YK6663" s="68"/>
      <c r="YL6663" s="68"/>
      <c r="YM6663" s="68"/>
      <c r="YN6663" s="68"/>
      <c r="YO6663" s="68"/>
      <c r="YP6663" s="68"/>
      <c r="YQ6663" s="68"/>
      <c r="YR6663" s="68"/>
      <c r="YS6663" s="68"/>
      <c r="YT6663" s="68"/>
      <c r="YU6663" s="68"/>
      <c r="YV6663" s="68"/>
      <c r="YW6663" s="68"/>
      <c r="YX6663" s="68">
        <v>0.98512254973438396</v>
      </c>
      <c r="YY6663" s="68"/>
      <c r="YZ6663" s="68"/>
      <c r="ZA6663" s="68"/>
      <c r="ZB6663" s="68"/>
      <c r="ZC6663" s="68"/>
      <c r="ZD6663" s="68"/>
    </row>
    <row r="6664" spans="658:680" x14ac:dyDescent="0.25">
      <c r="YH6664" s="68"/>
      <c r="YI6664" s="68"/>
      <c r="YJ6664" s="68"/>
      <c r="YK6664" s="68"/>
      <c r="YL6664" s="68"/>
      <c r="YM6664" s="68"/>
      <c r="YN6664" s="68"/>
      <c r="YO6664" s="68"/>
      <c r="YP6664" s="68"/>
      <c r="YQ6664" s="68"/>
      <c r="YR6664" s="68"/>
      <c r="YS6664" s="68"/>
      <c r="YT6664" s="68"/>
      <c r="YU6664" s="68"/>
      <c r="YV6664" s="68"/>
      <c r="YW6664" s="68"/>
      <c r="YX6664" s="68">
        <v>0.98511314830774599</v>
      </c>
      <c r="YY6664" s="68"/>
      <c r="YZ6664" s="68"/>
      <c r="ZA6664" s="68"/>
      <c r="ZB6664" s="68"/>
      <c r="ZC6664" s="68"/>
      <c r="ZD6664" s="68"/>
    </row>
    <row r="6665" spans="658:680" x14ac:dyDescent="0.25">
      <c r="YH6665" s="68"/>
      <c r="YI6665" s="68"/>
      <c r="YJ6665" s="68"/>
      <c r="YK6665" s="68"/>
      <c r="YL6665" s="68"/>
      <c r="YM6665" s="68"/>
      <c r="YN6665" s="68"/>
      <c r="YO6665" s="68"/>
      <c r="YP6665" s="68"/>
      <c r="YQ6665" s="68"/>
      <c r="YR6665" s="68"/>
      <c r="YS6665" s="68"/>
      <c r="YT6665" s="68"/>
      <c r="YU6665" s="68"/>
      <c r="YV6665" s="68"/>
      <c r="YW6665" s="68"/>
      <c r="YX6665" s="68">
        <v>0.98510799535438698</v>
      </c>
      <c r="YY6665" s="68"/>
      <c r="YZ6665" s="68"/>
      <c r="ZA6665" s="68"/>
      <c r="ZB6665" s="68"/>
      <c r="ZC6665" s="68"/>
      <c r="ZD6665" s="68"/>
    </row>
    <row r="6666" spans="658:680" x14ac:dyDescent="0.25">
      <c r="YH6666" s="68"/>
      <c r="YI6666" s="68"/>
      <c r="YJ6666" s="68"/>
      <c r="YK6666" s="68"/>
      <c r="YL6666" s="68"/>
      <c r="YM6666" s="68"/>
      <c r="YN6666" s="68"/>
      <c r="YO6666" s="68"/>
      <c r="YP6666" s="68"/>
      <c r="YQ6666" s="68"/>
      <c r="YR6666" s="68"/>
      <c r="YS6666" s="68"/>
      <c r="YT6666" s="68"/>
      <c r="YU6666" s="68"/>
      <c r="YV6666" s="68"/>
      <c r="YW6666" s="68"/>
      <c r="YX6666" s="68">
        <v>0.98510281698503499</v>
      </c>
      <c r="YY6666" s="68"/>
      <c r="YZ6666" s="68"/>
      <c r="ZA6666" s="68"/>
      <c r="ZB6666" s="68"/>
      <c r="ZC6666" s="68"/>
      <c r="ZD6666" s="68"/>
    </row>
    <row r="6667" spans="658:680" x14ac:dyDescent="0.25">
      <c r="YH6667" s="68"/>
      <c r="YI6667" s="68"/>
      <c r="YJ6667" s="68"/>
      <c r="YK6667" s="68"/>
      <c r="YL6667" s="68"/>
      <c r="YM6667" s="68"/>
      <c r="YN6667" s="68"/>
      <c r="YO6667" s="68"/>
      <c r="YP6667" s="68"/>
      <c r="YQ6667" s="68"/>
      <c r="YR6667" s="68"/>
      <c r="YS6667" s="68"/>
      <c r="YT6667" s="68"/>
      <c r="YU6667" s="68"/>
      <c r="YV6667" s="68"/>
      <c r="YW6667" s="68"/>
      <c r="YX6667" s="68">
        <v>0.98509975211144796</v>
      </c>
      <c r="YY6667" s="68"/>
      <c r="YZ6667" s="68"/>
      <c r="ZA6667" s="68"/>
      <c r="ZB6667" s="68"/>
      <c r="ZC6667" s="68"/>
      <c r="ZD6667" s="68"/>
    </row>
    <row r="6668" spans="658:680" x14ac:dyDescent="0.25">
      <c r="YH6668" s="68"/>
      <c r="YI6668" s="68"/>
      <c r="YJ6668" s="68"/>
      <c r="YK6668" s="68"/>
      <c r="YL6668" s="68"/>
      <c r="YM6668" s="68"/>
      <c r="YN6668" s="68"/>
      <c r="YO6668" s="68"/>
      <c r="YP6668" s="68"/>
      <c r="YQ6668" s="68"/>
      <c r="YR6668" s="68"/>
      <c r="YS6668" s="68"/>
      <c r="YT6668" s="68"/>
      <c r="YU6668" s="68"/>
      <c r="YV6668" s="68"/>
      <c r="YW6668" s="68"/>
      <c r="YX6668" s="68">
        <v>0.98509601886738396</v>
      </c>
      <c r="YY6668" s="68"/>
      <c r="YZ6668" s="68"/>
      <c r="ZA6668" s="68"/>
      <c r="ZB6668" s="68"/>
      <c r="ZC6668" s="68"/>
      <c r="ZD6668" s="68"/>
    </row>
    <row r="6669" spans="658:680" x14ac:dyDescent="0.25">
      <c r="YH6669" s="68"/>
      <c r="YI6669" s="68"/>
      <c r="YJ6669" s="68"/>
      <c r="YK6669" s="68"/>
      <c r="YL6669" s="68"/>
      <c r="YM6669" s="68"/>
      <c r="YN6669" s="68"/>
      <c r="YO6669" s="68"/>
      <c r="YP6669" s="68"/>
      <c r="YQ6669" s="68"/>
      <c r="YR6669" s="68"/>
      <c r="YS6669" s="68"/>
      <c r="YT6669" s="68"/>
      <c r="YU6669" s="68"/>
      <c r="YV6669" s="68"/>
      <c r="YW6669" s="68"/>
      <c r="YX6669" s="68">
        <v>0.98508250976678702</v>
      </c>
      <c r="YY6669" s="68"/>
      <c r="YZ6669" s="68"/>
      <c r="ZA6669" s="68"/>
      <c r="ZB6669" s="68"/>
      <c r="ZC6669" s="68"/>
      <c r="ZD6669" s="68"/>
    </row>
    <row r="6670" spans="658:680" x14ac:dyDescent="0.25">
      <c r="YH6670" s="68"/>
      <c r="YI6670" s="68"/>
      <c r="YJ6670" s="68"/>
      <c r="YK6670" s="68"/>
      <c r="YL6670" s="68"/>
      <c r="YM6670" s="68"/>
      <c r="YN6670" s="68"/>
      <c r="YO6670" s="68"/>
      <c r="YP6670" s="68"/>
      <c r="YQ6670" s="68"/>
      <c r="YR6670" s="68"/>
      <c r="YS6670" s="68"/>
      <c r="YT6670" s="68"/>
      <c r="YU6670" s="68"/>
      <c r="YV6670" s="68"/>
      <c r="YW6670" s="68"/>
      <c r="YX6670" s="68">
        <v>0.98507532658295005</v>
      </c>
      <c r="YY6670" s="68"/>
      <c r="YZ6670" s="68"/>
      <c r="ZA6670" s="68"/>
      <c r="ZB6670" s="68"/>
      <c r="ZC6670" s="68"/>
      <c r="ZD6670" s="68"/>
    </row>
    <row r="6671" spans="658:680" x14ac:dyDescent="0.25">
      <c r="YH6671" s="68"/>
      <c r="YI6671" s="68"/>
      <c r="YJ6671" s="68"/>
      <c r="YK6671" s="68"/>
      <c r="YL6671" s="68"/>
      <c r="YM6671" s="68"/>
      <c r="YN6671" s="68"/>
      <c r="YO6671" s="68"/>
      <c r="YP6671" s="68"/>
      <c r="YQ6671" s="68"/>
      <c r="YR6671" s="68"/>
      <c r="YS6671" s="68"/>
      <c r="YT6671" s="68"/>
      <c r="YU6671" s="68"/>
      <c r="YV6671" s="68"/>
      <c r="YW6671" s="68"/>
      <c r="YX6671" s="68">
        <v>0.98502821154367604</v>
      </c>
      <c r="YY6671" s="68"/>
      <c r="YZ6671" s="68"/>
      <c r="ZA6671" s="68"/>
      <c r="ZB6671" s="68"/>
      <c r="ZC6671" s="68"/>
      <c r="ZD6671" s="68"/>
    </row>
    <row r="6672" spans="658:680" x14ac:dyDescent="0.25">
      <c r="YH6672" s="68"/>
      <c r="YI6672" s="68"/>
      <c r="YJ6672" s="68"/>
      <c r="YK6672" s="68"/>
      <c r="YL6672" s="68"/>
      <c r="YM6672" s="68"/>
      <c r="YN6672" s="68"/>
      <c r="YO6672" s="68"/>
      <c r="YP6672" s="68"/>
      <c r="YQ6672" s="68"/>
      <c r="YR6672" s="68"/>
      <c r="YS6672" s="68"/>
      <c r="YT6672" s="68"/>
      <c r="YU6672" s="68"/>
      <c r="YV6672" s="68"/>
      <c r="YW6672" s="68"/>
      <c r="YX6672" s="68">
        <v>0.984998971972048</v>
      </c>
      <c r="YY6672" s="68"/>
      <c r="YZ6672" s="68"/>
      <c r="ZA6672" s="68"/>
      <c r="ZB6672" s="68"/>
      <c r="ZC6672" s="68"/>
      <c r="ZD6672" s="68"/>
    </row>
    <row r="6673" spans="658:680" x14ac:dyDescent="0.25">
      <c r="YH6673" s="68"/>
      <c r="YI6673" s="68"/>
      <c r="YJ6673" s="68"/>
      <c r="YK6673" s="68"/>
      <c r="YL6673" s="68"/>
      <c r="YM6673" s="68"/>
      <c r="YN6673" s="68"/>
      <c r="YO6673" s="68"/>
      <c r="YP6673" s="68"/>
      <c r="YQ6673" s="68"/>
      <c r="YR6673" s="68"/>
      <c r="YS6673" s="68"/>
      <c r="YT6673" s="68"/>
      <c r="YU6673" s="68"/>
      <c r="YV6673" s="68"/>
      <c r="YW6673" s="68"/>
      <c r="YX6673" s="68">
        <v>0.98499843680449195</v>
      </c>
      <c r="YY6673" s="68"/>
      <c r="YZ6673" s="68"/>
      <c r="ZA6673" s="68"/>
      <c r="ZB6673" s="68"/>
      <c r="ZC6673" s="68"/>
      <c r="ZD6673" s="68"/>
    </row>
    <row r="6674" spans="658:680" x14ac:dyDescent="0.25">
      <c r="YH6674" s="68"/>
      <c r="YI6674" s="68"/>
      <c r="YJ6674" s="68"/>
      <c r="YK6674" s="68"/>
      <c r="YL6674" s="68"/>
      <c r="YM6674" s="68"/>
      <c r="YN6674" s="68"/>
      <c r="YO6674" s="68"/>
      <c r="YP6674" s="68"/>
      <c r="YQ6674" s="68"/>
      <c r="YR6674" s="68"/>
      <c r="YS6674" s="68"/>
      <c r="YT6674" s="68"/>
      <c r="YU6674" s="68"/>
      <c r="YV6674" s="68"/>
      <c r="YW6674" s="68"/>
      <c r="YX6674" s="68">
        <v>0.98499026809579904</v>
      </c>
      <c r="YY6674" s="68"/>
      <c r="YZ6674" s="68"/>
      <c r="ZA6674" s="68"/>
      <c r="ZB6674" s="68"/>
      <c r="ZC6674" s="68"/>
      <c r="ZD6674" s="68"/>
    </row>
    <row r="6675" spans="658:680" x14ac:dyDescent="0.25">
      <c r="YH6675" s="68"/>
      <c r="YI6675" s="68"/>
      <c r="YJ6675" s="68"/>
      <c r="YK6675" s="68"/>
      <c r="YL6675" s="68"/>
      <c r="YM6675" s="68"/>
      <c r="YN6675" s="68"/>
      <c r="YO6675" s="68"/>
      <c r="YP6675" s="68"/>
      <c r="YQ6675" s="68"/>
      <c r="YR6675" s="68"/>
      <c r="YS6675" s="68"/>
      <c r="YT6675" s="68"/>
      <c r="YU6675" s="68"/>
      <c r="YV6675" s="68"/>
      <c r="YW6675" s="68"/>
      <c r="YX6675" s="68">
        <v>0.98498976492867296</v>
      </c>
      <c r="YY6675" s="68"/>
      <c r="YZ6675" s="68"/>
      <c r="ZA6675" s="68"/>
      <c r="ZB6675" s="68"/>
      <c r="ZC6675" s="68"/>
      <c r="ZD6675" s="68"/>
    </row>
    <row r="6676" spans="658:680" x14ac:dyDescent="0.25">
      <c r="YH6676" s="68"/>
      <c r="YI6676" s="68"/>
      <c r="YJ6676" s="68"/>
      <c r="YK6676" s="68"/>
      <c r="YL6676" s="68"/>
      <c r="YM6676" s="68"/>
      <c r="YN6676" s="68"/>
      <c r="YO6676" s="68"/>
      <c r="YP6676" s="68"/>
      <c r="YQ6676" s="68"/>
      <c r="YR6676" s="68"/>
      <c r="YS6676" s="68"/>
      <c r="YT6676" s="68"/>
      <c r="YU6676" s="68"/>
      <c r="YV6676" s="68"/>
      <c r="YW6676" s="68"/>
      <c r="YX6676" s="68">
        <v>0.98497992823790403</v>
      </c>
      <c r="YY6676" s="68"/>
      <c r="YZ6676" s="68"/>
      <c r="ZA6676" s="68"/>
      <c r="ZB6676" s="68"/>
      <c r="ZC6676" s="68"/>
      <c r="ZD6676" s="68"/>
    </row>
    <row r="6677" spans="658:680" x14ac:dyDescent="0.25">
      <c r="YH6677" s="68"/>
      <c r="YI6677" s="68"/>
      <c r="YJ6677" s="68"/>
      <c r="YK6677" s="68"/>
      <c r="YL6677" s="68"/>
      <c r="YM6677" s="68"/>
      <c r="YN6677" s="68"/>
      <c r="YO6677" s="68"/>
      <c r="YP6677" s="68"/>
      <c r="YQ6677" s="68"/>
      <c r="YR6677" s="68"/>
      <c r="YS6677" s="68"/>
      <c r="YT6677" s="68"/>
      <c r="YU6677" s="68"/>
      <c r="YV6677" s="68"/>
      <c r="YW6677" s="68"/>
      <c r="YX6677" s="68">
        <v>0.98496726630952303</v>
      </c>
      <c r="YY6677" s="68"/>
      <c r="YZ6677" s="68"/>
      <c r="ZA6677" s="68"/>
      <c r="ZB6677" s="68"/>
      <c r="ZC6677" s="68"/>
      <c r="ZD6677" s="68"/>
    </row>
    <row r="6678" spans="658:680" x14ac:dyDescent="0.25">
      <c r="YH6678" s="68"/>
      <c r="YI6678" s="68"/>
      <c r="YJ6678" s="68"/>
      <c r="YK6678" s="68"/>
      <c r="YL6678" s="68"/>
      <c r="YM6678" s="68"/>
      <c r="YN6678" s="68"/>
      <c r="YO6678" s="68"/>
      <c r="YP6678" s="68"/>
      <c r="YQ6678" s="68"/>
      <c r="YR6678" s="68"/>
      <c r="YS6678" s="68"/>
      <c r="YT6678" s="68"/>
      <c r="YU6678" s="68"/>
      <c r="YV6678" s="68"/>
      <c r="YW6678" s="68"/>
      <c r="YX6678" s="68">
        <v>0.98496675974543102</v>
      </c>
      <c r="YY6678" s="68"/>
      <c r="YZ6678" s="68"/>
      <c r="ZA6678" s="68"/>
      <c r="ZB6678" s="68"/>
      <c r="ZC6678" s="68"/>
      <c r="ZD6678" s="68"/>
    </row>
    <row r="6679" spans="658:680" x14ac:dyDescent="0.25">
      <c r="YH6679" s="68"/>
      <c r="YI6679" s="68"/>
      <c r="YJ6679" s="68"/>
      <c r="YK6679" s="68"/>
      <c r="YL6679" s="68"/>
      <c r="YM6679" s="68"/>
      <c r="YN6679" s="68"/>
      <c r="YO6679" s="68"/>
      <c r="YP6679" s="68"/>
      <c r="YQ6679" s="68"/>
      <c r="YR6679" s="68"/>
      <c r="YS6679" s="68"/>
      <c r="YT6679" s="68"/>
      <c r="YU6679" s="68"/>
      <c r="YV6679" s="68"/>
      <c r="YW6679" s="68"/>
      <c r="YX6679" s="68">
        <v>0.98496284100798903</v>
      </c>
      <c r="YY6679" s="68"/>
      <c r="YZ6679" s="68"/>
      <c r="ZA6679" s="68"/>
      <c r="ZB6679" s="68"/>
      <c r="ZC6679" s="68"/>
      <c r="ZD6679" s="68"/>
    </row>
    <row r="6680" spans="658:680" x14ac:dyDescent="0.25">
      <c r="YH6680" s="68"/>
      <c r="YI6680" s="68"/>
      <c r="YJ6680" s="68"/>
      <c r="YK6680" s="68"/>
      <c r="YL6680" s="68"/>
      <c r="YM6680" s="68"/>
      <c r="YN6680" s="68"/>
      <c r="YO6680" s="68"/>
      <c r="YP6680" s="68"/>
      <c r="YQ6680" s="68"/>
      <c r="YR6680" s="68"/>
      <c r="YS6680" s="68"/>
      <c r="YT6680" s="68"/>
      <c r="YU6680" s="68"/>
      <c r="YV6680" s="68"/>
      <c r="YW6680" s="68"/>
      <c r="YX6680" s="68">
        <v>0.98496198017292502</v>
      </c>
      <c r="YY6680" s="68"/>
      <c r="YZ6680" s="68"/>
      <c r="ZA6680" s="68"/>
      <c r="ZB6680" s="68"/>
      <c r="ZC6680" s="68"/>
      <c r="ZD6680" s="68"/>
    </row>
    <row r="6681" spans="658:680" x14ac:dyDescent="0.25">
      <c r="YH6681" s="68"/>
      <c r="YI6681" s="68"/>
      <c r="YJ6681" s="68"/>
      <c r="YK6681" s="68"/>
      <c r="YL6681" s="68"/>
      <c r="YM6681" s="68"/>
      <c r="YN6681" s="68"/>
      <c r="YO6681" s="68"/>
      <c r="YP6681" s="68"/>
      <c r="YQ6681" s="68"/>
      <c r="YR6681" s="68"/>
      <c r="YS6681" s="68"/>
      <c r="YT6681" s="68"/>
      <c r="YU6681" s="68"/>
      <c r="YV6681" s="68"/>
      <c r="YW6681" s="68"/>
      <c r="YX6681" s="68">
        <v>0.98495348990713405</v>
      </c>
      <c r="YY6681" s="68"/>
      <c r="YZ6681" s="68"/>
      <c r="ZA6681" s="68"/>
      <c r="ZB6681" s="68"/>
      <c r="ZC6681" s="68"/>
      <c r="ZD6681" s="68"/>
    </row>
    <row r="6682" spans="658:680" x14ac:dyDescent="0.25">
      <c r="YH6682" s="68"/>
      <c r="YI6682" s="68"/>
      <c r="YJ6682" s="68"/>
      <c r="YK6682" s="68"/>
      <c r="YL6682" s="68"/>
      <c r="YM6682" s="68"/>
      <c r="YN6682" s="68"/>
      <c r="YO6682" s="68"/>
      <c r="YP6682" s="68"/>
      <c r="YQ6682" s="68"/>
      <c r="YR6682" s="68"/>
      <c r="YS6682" s="68"/>
      <c r="YT6682" s="68"/>
      <c r="YU6682" s="68"/>
      <c r="YV6682" s="68"/>
      <c r="YW6682" s="68"/>
      <c r="YX6682" s="68">
        <v>0.98493350945902602</v>
      </c>
      <c r="YY6682" s="68"/>
      <c r="YZ6682" s="68"/>
      <c r="ZA6682" s="68"/>
      <c r="ZB6682" s="68"/>
      <c r="ZC6682" s="68"/>
      <c r="ZD6682" s="68"/>
    </row>
    <row r="6683" spans="658:680" x14ac:dyDescent="0.25">
      <c r="YH6683" s="68"/>
      <c r="YI6683" s="68"/>
      <c r="YJ6683" s="68"/>
      <c r="YK6683" s="68"/>
      <c r="YL6683" s="68"/>
      <c r="YM6683" s="68"/>
      <c r="YN6683" s="68"/>
      <c r="YO6683" s="68"/>
      <c r="YP6683" s="68"/>
      <c r="YQ6683" s="68"/>
      <c r="YR6683" s="68"/>
      <c r="YS6683" s="68"/>
      <c r="YT6683" s="68"/>
      <c r="YU6683" s="68"/>
      <c r="YV6683" s="68"/>
      <c r="YW6683" s="68"/>
      <c r="YX6683" s="68">
        <v>0.98493318306715305</v>
      </c>
      <c r="YY6683" s="68"/>
      <c r="YZ6683" s="68"/>
      <c r="ZA6683" s="68"/>
      <c r="ZB6683" s="68"/>
      <c r="ZC6683" s="68"/>
      <c r="ZD6683" s="68"/>
    </row>
    <row r="6684" spans="658:680" x14ac:dyDescent="0.25">
      <c r="YH6684" s="68"/>
      <c r="YI6684" s="68"/>
      <c r="YJ6684" s="68"/>
      <c r="YK6684" s="68"/>
      <c r="YL6684" s="68"/>
      <c r="YM6684" s="68"/>
      <c r="YN6684" s="68"/>
      <c r="YO6684" s="68"/>
      <c r="YP6684" s="68"/>
      <c r="YQ6684" s="68"/>
      <c r="YR6684" s="68"/>
      <c r="YS6684" s="68"/>
      <c r="YT6684" s="68"/>
      <c r="YU6684" s="68"/>
      <c r="YV6684" s="68"/>
      <c r="YW6684" s="68"/>
      <c r="YX6684" s="68">
        <v>0.98492806056009297</v>
      </c>
      <c r="YY6684" s="68"/>
      <c r="YZ6684" s="68"/>
      <c r="ZA6684" s="68"/>
      <c r="ZB6684" s="68"/>
      <c r="ZC6684" s="68"/>
      <c r="ZD6684" s="68"/>
    </row>
    <row r="6685" spans="658:680" x14ac:dyDescent="0.25">
      <c r="YH6685" s="68"/>
      <c r="YI6685" s="68"/>
      <c r="YJ6685" s="68"/>
      <c r="YK6685" s="68"/>
      <c r="YL6685" s="68"/>
      <c r="YM6685" s="68"/>
      <c r="YN6685" s="68"/>
      <c r="YO6685" s="68"/>
      <c r="YP6685" s="68"/>
      <c r="YQ6685" s="68"/>
      <c r="YR6685" s="68"/>
      <c r="YS6685" s="68"/>
      <c r="YT6685" s="68"/>
      <c r="YU6685" s="68"/>
      <c r="YV6685" s="68"/>
      <c r="YW6685" s="68"/>
      <c r="YX6685" s="68">
        <v>0.98490464216033602</v>
      </c>
      <c r="YY6685" s="68"/>
      <c r="YZ6685" s="68"/>
      <c r="ZA6685" s="68"/>
      <c r="ZB6685" s="68"/>
      <c r="ZC6685" s="68"/>
      <c r="ZD6685" s="68"/>
    </row>
    <row r="6686" spans="658:680" x14ac:dyDescent="0.25">
      <c r="YH6686" s="68"/>
      <c r="YI6686" s="68"/>
      <c r="YJ6686" s="68"/>
      <c r="YK6686" s="68"/>
      <c r="YL6686" s="68"/>
      <c r="YM6686" s="68"/>
      <c r="YN6686" s="68"/>
      <c r="YO6686" s="68"/>
      <c r="YP6686" s="68"/>
      <c r="YQ6686" s="68"/>
      <c r="YR6686" s="68"/>
      <c r="YS6686" s="68"/>
      <c r="YT6686" s="68"/>
      <c r="YU6686" s="68"/>
      <c r="YV6686" s="68"/>
      <c r="YW6686" s="68"/>
      <c r="YX6686" s="68">
        <v>0.98489815606600095</v>
      </c>
      <c r="YY6686" s="68"/>
      <c r="YZ6686" s="68"/>
      <c r="ZA6686" s="68"/>
      <c r="ZB6686" s="68"/>
      <c r="ZC6686" s="68"/>
      <c r="ZD6686" s="68"/>
    </row>
    <row r="6687" spans="658:680" x14ac:dyDescent="0.25">
      <c r="YH6687" s="68"/>
      <c r="YI6687" s="68"/>
      <c r="YJ6687" s="68"/>
      <c r="YK6687" s="68"/>
      <c r="YL6687" s="68"/>
      <c r="YM6687" s="68"/>
      <c r="YN6687" s="68"/>
      <c r="YO6687" s="68"/>
      <c r="YP6687" s="68"/>
      <c r="YQ6687" s="68"/>
      <c r="YR6687" s="68"/>
      <c r="YS6687" s="68"/>
      <c r="YT6687" s="68"/>
      <c r="YU6687" s="68"/>
      <c r="YV6687" s="68"/>
      <c r="YW6687" s="68"/>
      <c r="YX6687" s="68">
        <v>0.98488985507127302</v>
      </c>
      <c r="YY6687" s="68"/>
      <c r="YZ6687" s="68"/>
      <c r="ZA6687" s="68"/>
      <c r="ZB6687" s="68"/>
      <c r="ZC6687" s="68"/>
      <c r="ZD6687" s="68"/>
    </row>
    <row r="6688" spans="658:680" x14ac:dyDescent="0.25">
      <c r="YH6688" s="68"/>
      <c r="YI6688" s="68"/>
      <c r="YJ6688" s="68"/>
      <c r="YK6688" s="68"/>
      <c r="YL6688" s="68"/>
      <c r="YM6688" s="68"/>
      <c r="YN6688" s="68"/>
      <c r="YO6688" s="68"/>
      <c r="YP6688" s="68"/>
      <c r="YQ6688" s="68"/>
      <c r="YR6688" s="68"/>
      <c r="YS6688" s="68"/>
      <c r="YT6688" s="68"/>
      <c r="YU6688" s="68"/>
      <c r="YV6688" s="68"/>
      <c r="YW6688" s="68"/>
      <c r="YX6688" s="68">
        <v>0.98488307637564498</v>
      </c>
      <c r="YY6688" s="68"/>
      <c r="YZ6688" s="68"/>
      <c r="ZA6688" s="68"/>
      <c r="ZB6688" s="68"/>
      <c r="ZC6688" s="68"/>
      <c r="ZD6688" s="68"/>
    </row>
    <row r="6689" spans="658:680" x14ac:dyDescent="0.25">
      <c r="YH6689" s="68"/>
      <c r="YI6689" s="68"/>
      <c r="YJ6689" s="68"/>
      <c r="YK6689" s="68"/>
      <c r="YL6689" s="68"/>
      <c r="YM6689" s="68"/>
      <c r="YN6689" s="68"/>
      <c r="YO6689" s="68"/>
      <c r="YP6689" s="68"/>
      <c r="YQ6689" s="68"/>
      <c r="YR6689" s="68"/>
      <c r="YS6689" s="68"/>
      <c r="YT6689" s="68"/>
      <c r="YU6689" s="68"/>
      <c r="YV6689" s="68"/>
      <c r="YW6689" s="68"/>
      <c r="YX6689" s="68">
        <v>0.98488225806831697</v>
      </c>
      <c r="YY6689" s="68"/>
      <c r="YZ6689" s="68"/>
      <c r="ZA6689" s="68"/>
      <c r="ZB6689" s="68"/>
      <c r="ZC6689" s="68"/>
      <c r="ZD6689" s="68"/>
    </row>
    <row r="6690" spans="658:680" x14ac:dyDescent="0.25">
      <c r="YH6690" s="68"/>
      <c r="YI6690" s="68"/>
      <c r="YJ6690" s="68"/>
      <c r="YK6690" s="68"/>
      <c r="YL6690" s="68"/>
      <c r="YM6690" s="68"/>
      <c r="YN6690" s="68"/>
      <c r="YO6690" s="68"/>
      <c r="YP6690" s="68"/>
      <c r="YQ6690" s="68"/>
      <c r="YR6690" s="68"/>
      <c r="YS6690" s="68"/>
      <c r="YT6690" s="68"/>
      <c r="YU6690" s="68"/>
      <c r="YV6690" s="68"/>
      <c r="YW6690" s="68"/>
      <c r="YX6690" s="68">
        <v>0.98487346021796396</v>
      </c>
      <c r="YY6690" s="68"/>
      <c r="YZ6690" s="68"/>
      <c r="ZA6690" s="68"/>
      <c r="ZB6690" s="68"/>
      <c r="ZC6690" s="68"/>
      <c r="ZD6690" s="68"/>
    </row>
    <row r="6691" spans="658:680" x14ac:dyDescent="0.25">
      <c r="YH6691" s="68"/>
      <c r="YI6691" s="68"/>
      <c r="YJ6691" s="68"/>
      <c r="YK6691" s="68"/>
      <c r="YL6691" s="68"/>
      <c r="YM6691" s="68"/>
      <c r="YN6691" s="68"/>
      <c r="YO6691" s="68"/>
      <c r="YP6691" s="68"/>
      <c r="YQ6691" s="68"/>
      <c r="YR6691" s="68"/>
      <c r="YS6691" s="68"/>
      <c r="YT6691" s="68"/>
      <c r="YU6691" s="68"/>
      <c r="YV6691" s="68"/>
      <c r="YW6691" s="68"/>
      <c r="YX6691" s="68">
        <v>0.98486920334052896</v>
      </c>
      <c r="YY6691" s="68"/>
      <c r="YZ6691" s="68"/>
      <c r="ZA6691" s="68"/>
      <c r="ZB6691" s="68"/>
      <c r="ZC6691" s="68"/>
      <c r="ZD6691" s="68"/>
    </row>
    <row r="6692" spans="658:680" x14ac:dyDescent="0.25">
      <c r="YH6692" s="68"/>
      <c r="YI6692" s="68"/>
      <c r="YJ6692" s="68"/>
      <c r="YK6692" s="68"/>
      <c r="YL6692" s="68"/>
      <c r="YM6692" s="68"/>
      <c r="YN6692" s="68"/>
      <c r="YO6692" s="68"/>
      <c r="YP6692" s="68"/>
      <c r="YQ6692" s="68"/>
      <c r="YR6692" s="68"/>
      <c r="YS6692" s="68"/>
      <c r="YT6692" s="68"/>
      <c r="YU6692" s="68"/>
      <c r="YV6692" s="68"/>
      <c r="YW6692" s="68"/>
      <c r="YX6692" s="68">
        <v>0.98486059107035195</v>
      </c>
      <c r="YY6692" s="68"/>
      <c r="YZ6692" s="68"/>
      <c r="ZA6692" s="68"/>
      <c r="ZB6692" s="68"/>
      <c r="ZC6692" s="68"/>
      <c r="ZD6692" s="68"/>
    </row>
    <row r="6693" spans="658:680" x14ac:dyDescent="0.25">
      <c r="YH6693" s="68"/>
      <c r="YI6693" s="68"/>
      <c r="YJ6693" s="68"/>
      <c r="YK6693" s="68"/>
      <c r="YL6693" s="68"/>
      <c r="YM6693" s="68"/>
      <c r="YN6693" s="68"/>
      <c r="YO6693" s="68"/>
      <c r="YP6693" s="68"/>
      <c r="YQ6693" s="68"/>
      <c r="YR6693" s="68"/>
      <c r="YS6693" s="68"/>
      <c r="YT6693" s="68"/>
      <c r="YU6693" s="68"/>
      <c r="YV6693" s="68"/>
      <c r="YW6693" s="68"/>
      <c r="YX6693" s="68">
        <v>0.98485474743728396</v>
      </c>
      <c r="YY6693" s="68"/>
      <c r="YZ6693" s="68"/>
      <c r="ZA6693" s="68"/>
      <c r="ZB6693" s="68"/>
      <c r="ZC6693" s="68"/>
      <c r="ZD6693" s="68"/>
    </row>
    <row r="6694" spans="658:680" x14ac:dyDescent="0.25">
      <c r="YH6694" s="68"/>
      <c r="YI6694" s="68"/>
      <c r="YJ6694" s="68"/>
      <c r="YK6694" s="68"/>
      <c r="YL6694" s="68"/>
      <c r="YM6694" s="68"/>
      <c r="YN6694" s="68"/>
      <c r="YO6694" s="68"/>
      <c r="YP6694" s="68"/>
      <c r="YQ6694" s="68"/>
      <c r="YR6694" s="68"/>
      <c r="YS6694" s="68"/>
      <c r="YT6694" s="68"/>
      <c r="YU6694" s="68"/>
      <c r="YV6694" s="68"/>
      <c r="YW6694" s="68"/>
      <c r="YX6694" s="68">
        <v>0.98485257554751404</v>
      </c>
      <c r="YY6694" s="68"/>
      <c r="YZ6694" s="68"/>
      <c r="ZA6694" s="68"/>
      <c r="ZB6694" s="68"/>
      <c r="ZC6694" s="68"/>
      <c r="ZD6694" s="68"/>
    </row>
    <row r="6695" spans="658:680" x14ac:dyDescent="0.25">
      <c r="YH6695" s="68"/>
      <c r="YI6695" s="68"/>
      <c r="YJ6695" s="68"/>
      <c r="YK6695" s="68"/>
      <c r="YL6695" s="68"/>
      <c r="YM6695" s="68"/>
      <c r="YN6695" s="68"/>
      <c r="YO6695" s="68"/>
      <c r="YP6695" s="68"/>
      <c r="YQ6695" s="68"/>
      <c r="YR6695" s="68"/>
      <c r="YS6695" s="68"/>
      <c r="YT6695" s="68"/>
      <c r="YU6695" s="68"/>
      <c r="YV6695" s="68"/>
      <c r="YW6695" s="68"/>
      <c r="YX6695" s="68">
        <v>0.98484592292564199</v>
      </c>
      <c r="YY6695" s="68"/>
      <c r="YZ6695" s="68"/>
      <c r="ZA6695" s="68"/>
      <c r="ZB6695" s="68"/>
      <c r="ZC6695" s="68"/>
      <c r="ZD6695" s="68"/>
    </row>
    <row r="6696" spans="658:680" x14ac:dyDescent="0.25">
      <c r="YH6696" s="68"/>
      <c r="YI6696" s="68"/>
      <c r="YJ6696" s="68"/>
      <c r="YK6696" s="68"/>
      <c r="YL6696" s="68"/>
      <c r="YM6696" s="68"/>
      <c r="YN6696" s="68"/>
      <c r="YO6696" s="68"/>
      <c r="YP6696" s="68"/>
      <c r="YQ6696" s="68"/>
      <c r="YR6696" s="68"/>
      <c r="YS6696" s="68"/>
      <c r="YT6696" s="68"/>
      <c r="YU6696" s="68"/>
      <c r="YV6696" s="68"/>
      <c r="YW6696" s="68"/>
      <c r="YX6696" s="68">
        <v>0.98482520024551601</v>
      </c>
      <c r="YY6696" s="68"/>
      <c r="YZ6696" s="68"/>
      <c r="ZA6696" s="68"/>
      <c r="ZB6696" s="68"/>
      <c r="ZC6696" s="68"/>
      <c r="ZD6696" s="68"/>
    </row>
    <row r="6697" spans="658:680" x14ac:dyDescent="0.25">
      <c r="YH6697" s="68"/>
      <c r="YI6697" s="68"/>
      <c r="YJ6697" s="68"/>
      <c r="YK6697" s="68"/>
      <c r="YL6697" s="68"/>
      <c r="YM6697" s="68"/>
      <c r="YN6697" s="68"/>
      <c r="YO6697" s="68"/>
      <c r="YP6697" s="68"/>
      <c r="YQ6697" s="68"/>
      <c r="YR6697" s="68"/>
      <c r="YS6697" s="68"/>
      <c r="YT6697" s="68"/>
      <c r="YU6697" s="68"/>
      <c r="YV6697" s="68"/>
      <c r="YW6697" s="68"/>
      <c r="YX6697" s="68">
        <v>0.98482335973938895</v>
      </c>
      <c r="YY6697" s="68"/>
      <c r="YZ6697" s="68"/>
      <c r="ZA6697" s="68"/>
      <c r="ZB6697" s="68"/>
      <c r="ZC6697" s="68"/>
      <c r="ZD6697" s="68"/>
    </row>
    <row r="6698" spans="658:680" x14ac:dyDescent="0.25">
      <c r="YH6698" s="68"/>
      <c r="YI6698" s="68"/>
      <c r="YJ6698" s="68"/>
      <c r="YK6698" s="68"/>
      <c r="YL6698" s="68"/>
      <c r="YM6698" s="68"/>
      <c r="YN6698" s="68"/>
      <c r="YO6698" s="68"/>
      <c r="YP6698" s="68"/>
      <c r="YQ6698" s="68"/>
      <c r="YR6698" s="68"/>
      <c r="YS6698" s="68"/>
      <c r="YT6698" s="68"/>
      <c r="YU6698" s="68"/>
      <c r="YV6698" s="68"/>
      <c r="YW6698" s="68"/>
      <c r="YX6698" s="68">
        <v>0.98481579614250103</v>
      </c>
      <c r="YY6698" s="68"/>
      <c r="YZ6698" s="68"/>
      <c r="ZA6698" s="68"/>
      <c r="ZB6698" s="68"/>
      <c r="ZC6698" s="68"/>
      <c r="ZD6698" s="68"/>
    </row>
    <row r="6699" spans="658:680" x14ac:dyDescent="0.25">
      <c r="YH6699" s="68"/>
      <c r="YI6699" s="68"/>
      <c r="YJ6699" s="68"/>
      <c r="YK6699" s="68"/>
      <c r="YL6699" s="68"/>
      <c r="YM6699" s="68"/>
      <c r="YN6699" s="68"/>
      <c r="YO6699" s="68"/>
      <c r="YP6699" s="68"/>
      <c r="YQ6699" s="68"/>
      <c r="YR6699" s="68"/>
      <c r="YS6699" s="68"/>
      <c r="YT6699" s="68"/>
      <c r="YU6699" s="68"/>
      <c r="YV6699" s="68"/>
      <c r="YW6699" s="68"/>
      <c r="YX6699" s="68">
        <v>0.98480976439544798</v>
      </c>
      <c r="YY6699" s="68"/>
      <c r="YZ6699" s="68"/>
      <c r="ZA6699" s="68"/>
      <c r="ZB6699" s="68"/>
      <c r="ZC6699" s="68"/>
      <c r="ZD6699" s="68"/>
    </row>
    <row r="6700" spans="658:680" x14ac:dyDescent="0.25">
      <c r="YH6700" s="68"/>
      <c r="YI6700" s="68"/>
      <c r="YJ6700" s="68"/>
      <c r="YK6700" s="68"/>
      <c r="YL6700" s="68"/>
      <c r="YM6700" s="68"/>
      <c r="YN6700" s="68"/>
      <c r="YO6700" s="68"/>
      <c r="YP6700" s="68"/>
      <c r="YQ6700" s="68"/>
      <c r="YR6700" s="68"/>
      <c r="YS6700" s="68"/>
      <c r="YT6700" s="68"/>
      <c r="YU6700" s="68"/>
      <c r="YV6700" s="68"/>
      <c r="YW6700" s="68"/>
      <c r="YX6700" s="68">
        <v>0.98479143041525197</v>
      </c>
      <c r="YY6700" s="68"/>
      <c r="YZ6700" s="68"/>
      <c r="ZA6700" s="68"/>
      <c r="ZB6700" s="68"/>
      <c r="ZC6700" s="68"/>
      <c r="ZD6700" s="68"/>
    </row>
    <row r="6701" spans="658:680" x14ac:dyDescent="0.25">
      <c r="YH6701" s="68"/>
      <c r="YI6701" s="68"/>
      <c r="YJ6701" s="68"/>
      <c r="YK6701" s="68"/>
      <c r="YL6701" s="68"/>
      <c r="YM6701" s="68"/>
      <c r="YN6701" s="68"/>
      <c r="YO6701" s="68"/>
      <c r="YP6701" s="68"/>
      <c r="YQ6701" s="68"/>
      <c r="YR6701" s="68"/>
      <c r="YS6701" s="68"/>
      <c r="YT6701" s="68"/>
      <c r="YU6701" s="68"/>
      <c r="YV6701" s="68"/>
      <c r="YW6701" s="68"/>
      <c r="YX6701" s="68">
        <v>0.98478838008870095</v>
      </c>
      <c r="YY6701" s="68"/>
      <c r="YZ6701" s="68"/>
      <c r="ZA6701" s="68"/>
      <c r="ZB6701" s="68"/>
      <c r="ZC6701" s="68"/>
      <c r="ZD6701" s="68"/>
    </row>
    <row r="6702" spans="658:680" x14ac:dyDescent="0.25">
      <c r="YH6702" s="68"/>
      <c r="YI6702" s="68"/>
      <c r="YJ6702" s="68"/>
      <c r="YK6702" s="68"/>
      <c r="YL6702" s="68"/>
      <c r="YM6702" s="68"/>
      <c r="YN6702" s="68"/>
      <c r="YO6702" s="68"/>
      <c r="YP6702" s="68"/>
      <c r="YQ6702" s="68"/>
      <c r="YR6702" s="68"/>
      <c r="YS6702" s="68"/>
      <c r="YT6702" s="68"/>
      <c r="YU6702" s="68"/>
      <c r="YV6702" s="68"/>
      <c r="YW6702" s="68"/>
      <c r="YX6702" s="68">
        <v>0.98478465087279798</v>
      </c>
      <c r="YY6702" s="68"/>
      <c r="YZ6702" s="68"/>
      <c r="ZA6702" s="68"/>
      <c r="ZB6702" s="68"/>
      <c r="ZC6702" s="68"/>
      <c r="ZD6702" s="68"/>
    </row>
    <row r="6703" spans="658:680" x14ac:dyDescent="0.25">
      <c r="YH6703" s="68"/>
      <c r="YI6703" s="68"/>
      <c r="YJ6703" s="68"/>
      <c r="YK6703" s="68"/>
      <c r="YL6703" s="68"/>
      <c r="YM6703" s="68"/>
      <c r="YN6703" s="68"/>
      <c r="YO6703" s="68"/>
      <c r="YP6703" s="68"/>
      <c r="YQ6703" s="68"/>
      <c r="YR6703" s="68"/>
      <c r="YS6703" s="68"/>
      <c r="YT6703" s="68"/>
      <c r="YU6703" s="68"/>
      <c r="YV6703" s="68"/>
      <c r="YW6703" s="68"/>
      <c r="YX6703" s="68">
        <v>0.98478396470248597</v>
      </c>
      <c r="YY6703" s="68"/>
      <c r="YZ6703" s="68"/>
      <c r="ZA6703" s="68"/>
      <c r="ZB6703" s="68"/>
      <c r="ZC6703" s="68"/>
      <c r="ZD6703" s="68"/>
    </row>
    <row r="6704" spans="658:680" x14ac:dyDescent="0.25">
      <c r="YH6704" s="68"/>
      <c r="YI6704" s="68"/>
      <c r="YJ6704" s="68"/>
      <c r="YK6704" s="68"/>
      <c r="YL6704" s="68"/>
      <c r="YM6704" s="68"/>
      <c r="YN6704" s="68"/>
      <c r="YO6704" s="68"/>
      <c r="YP6704" s="68"/>
      <c r="YQ6704" s="68"/>
      <c r="YR6704" s="68"/>
      <c r="YS6704" s="68"/>
      <c r="YT6704" s="68"/>
      <c r="YU6704" s="68"/>
      <c r="YV6704" s="68"/>
      <c r="YW6704" s="68"/>
      <c r="YX6704" s="68">
        <v>0.98478029033468695</v>
      </c>
      <c r="YY6704" s="68"/>
      <c r="YZ6704" s="68"/>
      <c r="ZA6704" s="68"/>
      <c r="ZB6704" s="68"/>
      <c r="ZC6704" s="68"/>
      <c r="ZD6704" s="68"/>
    </row>
    <row r="6705" spans="658:680" x14ac:dyDescent="0.25">
      <c r="YH6705" s="68"/>
      <c r="YI6705" s="68"/>
      <c r="YJ6705" s="68"/>
      <c r="YK6705" s="68"/>
      <c r="YL6705" s="68"/>
      <c r="YM6705" s="68"/>
      <c r="YN6705" s="68"/>
      <c r="YO6705" s="68"/>
      <c r="YP6705" s="68"/>
      <c r="YQ6705" s="68"/>
      <c r="YR6705" s="68"/>
      <c r="YS6705" s="68"/>
      <c r="YT6705" s="68"/>
      <c r="YU6705" s="68"/>
      <c r="YV6705" s="68"/>
      <c r="YW6705" s="68"/>
      <c r="YX6705" s="68">
        <v>0.98475556529179897</v>
      </c>
      <c r="YY6705" s="68"/>
      <c r="YZ6705" s="68"/>
      <c r="ZA6705" s="68"/>
      <c r="ZB6705" s="68"/>
      <c r="ZC6705" s="68"/>
      <c r="ZD6705" s="68"/>
    </row>
    <row r="6706" spans="658:680" x14ac:dyDescent="0.25">
      <c r="YH6706" s="68"/>
      <c r="YI6706" s="68"/>
      <c r="YJ6706" s="68"/>
      <c r="YK6706" s="68"/>
      <c r="YL6706" s="68"/>
      <c r="YM6706" s="68"/>
      <c r="YN6706" s="68"/>
      <c r="YO6706" s="68"/>
      <c r="YP6706" s="68"/>
      <c r="YQ6706" s="68"/>
      <c r="YR6706" s="68"/>
      <c r="YS6706" s="68"/>
      <c r="YT6706" s="68"/>
      <c r="YU6706" s="68"/>
      <c r="YV6706" s="68"/>
      <c r="YW6706" s="68"/>
      <c r="YX6706" s="68">
        <v>0.98475478597202903</v>
      </c>
      <c r="YY6706" s="68"/>
      <c r="YZ6706" s="68"/>
      <c r="ZA6706" s="68"/>
      <c r="ZB6706" s="68"/>
      <c r="ZC6706" s="68"/>
      <c r="ZD6706" s="68"/>
    </row>
    <row r="6707" spans="658:680" x14ac:dyDescent="0.25">
      <c r="YH6707" s="68"/>
      <c r="YI6707" s="68"/>
      <c r="YJ6707" s="68"/>
      <c r="YK6707" s="68"/>
      <c r="YL6707" s="68"/>
      <c r="YM6707" s="68"/>
      <c r="YN6707" s="68"/>
      <c r="YO6707" s="68"/>
      <c r="YP6707" s="68"/>
      <c r="YQ6707" s="68"/>
      <c r="YR6707" s="68"/>
      <c r="YS6707" s="68"/>
      <c r="YT6707" s="68"/>
      <c r="YU6707" s="68"/>
      <c r="YV6707" s="68"/>
      <c r="YW6707" s="68"/>
      <c r="YX6707" s="68">
        <v>0.98474814661228904</v>
      </c>
      <c r="YY6707" s="68"/>
      <c r="YZ6707" s="68"/>
      <c r="ZA6707" s="68"/>
      <c r="ZB6707" s="68"/>
      <c r="ZC6707" s="68"/>
      <c r="ZD6707" s="68"/>
    </row>
    <row r="6708" spans="658:680" x14ac:dyDescent="0.25">
      <c r="YH6708" s="68"/>
      <c r="YI6708" s="68"/>
      <c r="YJ6708" s="68"/>
      <c r="YK6708" s="68"/>
      <c r="YL6708" s="68"/>
      <c r="YM6708" s="68"/>
      <c r="YN6708" s="68"/>
      <c r="YO6708" s="68"/>
      <c r="YP6708" s="68"/>
      <c r="YQ6708" s="68"/>
      <c r="YR6708" s="68"/>
      <c r="YS6708" s="68"/>
      <c r="YT6708" s="68"/>
      <c r="YU6708" s="68"/>
      <c r="YV6708" s="68"/>
      <c r="YW6708" s="68"/>
      <c r="YX6708" s="68">
        <v>0.98473883740081603</v>
      </c>
      <c r="YY6708" s="68"/>
      <c r="YZ6708" s="68"/>
      <c r="ZA6708" s="68"/>
      <c r="ZB6708" s="68"/>
      <c r="ZC6708" s="68"/>
      <c r="ZD6708" s="68"/>
    </row>
    <row r="6709" spans="658:680" x14ac:dyDescent="0.25">
      <c r="YH6709" s="68"/>
      <c r="YI6709" s="68"/>
      <c r="YJ6709" s="68"/>
      <c r="YK6709" s="68"/>
      <c r="YL6709" s="68"/>
      <c r="YM6709" s="68"/>
      <c r="YN6709" s="68"/>
      <c r="YO6709" s="68"/>
      <c r="YP6709" s="68"/>
      <c r="YQ6709" s="68"/>
      <c r="YR6709" s="68"/>
      <c r="YS6709" s="68"/>
      <c r="YT6709" s="68"/>
      <c r="YU6709" s="68"/>
      <c r="YV6709" s="68"/>
      <c r="YW6709" s="68"/>
      <c r="YX6709" s="68">
        <v>0.98470134118386399</v>
      </c>
      <c r="YY6709" s="68"/>
      <c r="YZ6709" s="68"/>
      <c r="ZA6709" s="68"/>
      <c r="ZB6709" s="68"/>
      <c r="ZC6709" s="68"/>
      <c r="ZD6709" s="68"/>
    </row>
    <row r="6710" spans="658:680" x14ac:dyDescent="0.25">
      <c r="YH6710" s="68"/>
      <c r="YI6710" s="68"/>
      <c r="YJ6710" s="68"/>
      <c r="YK6710" s="68"/>
      <c r="YL6710" s="68"/>
      <c r="YM6710" s="68"/>
      <c r="YN6710" s="68"/>
      <c r="YO6710" s="68"/>
      <c r="YP6710" s="68"/>
      <c r="YQ6710" s="68"/>
      <c r="YR6710" s="68"/>
      <c r="YS6710" s="68"/>
      <c r="YT6710" s="68"/>
      <c r="YU6710" s="68"/>
      <c r="YV6710" s="68"/>
      <c r="YW6710" s="68"/>
      <c r="YX6710" s="68">
        <v>0.98469596425356798</v>
      </c>
      <c r="YY6710" s="68"/>
      <c r="YZ6710" s="68"/>
      <c r="ZA6710" s="68"/>
      <c r="ZB6710" s="68"/>
      <c r="ZC6710" s="68"/>
      <c r="ZD6710" s="68"/>
    </row>
    <row r="6711" spans="658:680" x14ac:dyDescent="0.25">
      <c r="YH6711" s="68"/>
      <c r="YI6711" s="68"/>
      <c r="YJ6711" s="68"/>
      <c r="YK6711" s="68"/>
      <c r="YL6711" s="68"/>
      <c r="YM6711" s="68"/>
      <c r="YN6711" s="68"/>
      <c r="YO6711" s="68"/>
      <c r="YP6711" s="68"/>
      <c r="YQ6711" s="68"/>
      <c r="YR6711" s="68"/>
      <c r="YS6711" s="68"/>
      <c r="YT6711" s="68"/>
      <c r="YU6711" s="68"/>
      <c r="YV6711" s="68"/>
      <c r="YW6711" s="68"/>
      <c r="YX6711" s="68">
        <v>0.98468177503034904</v>
      </c>
      <c r="YY6711" s="68"/>
      <c r="YZ6711" s="68"/>
      <c r="ZA6711" s="68"/>
      <c r="ZB6711" s="68"/>
      <c r="ZC6711" s="68"/>
      <c r="ZD6711" s="68"/>
    </row>
    <row r="6712" spans="658:680" x14ac:dyDescent="0.25">
      <c r="YH6712" s="68"/>
      <c r="YI6712" s="68"/>
      <c r="YJ6712" s="68"/>
      <c r="YK6712" s="68"/>
      <c r="YL6712" s="68"/>
      <c r="YM6712" s="68"/>
      <c r="YN6712" s="68"/>
      <c r="YO6712" s="68"/>
      <c r="YP6712" s="68"/>
      <c r="YQ6712" s="68"/>
      <c r="YR6712" s="68"/>
      <c r="YS6712" s="68"/>
      <c r="YT6712" s="68"/>
      <c r="YU6712" s="68"/>
      <c r="YV6712" s="68"/>
      <c r="YW6712" s="68"/>
      <c r="YX6712" s="68">
        <v>0.98468103760205195</v>
      </c>
      <c r="YY6712" s="68"/>
      <c r="YZ6712" s="68"/>
      <c r="ZA6712" s="68"/>
      <c r="ZB6712" s="68"/>
      <c r="ZC6712" s="68"/>
      <c r="ZD6712" s="68"/>
    </row>
    <row r="6713" spans="658:680" x14ac:dyDescent="0.25">
      <c r="YH6713" s="68"/>
      <c r="YI6713" s="68"/>
      <c r="YJ6713" s="68"/>
      <c r="YK6713" s="68"/>
      <c r="YL6713" s="68"/>
      <c r="YM6713" s="68"/>
      <c r="YN6713" s="68"/>
      <c r="YO6713" s="68"/>
      <c r="YP6713" s="68"/>
      <c r="YQ6713" s="68"/>
      <c r="YR6713" s="68"/>
      <c r="YS6713" s="68"/>
      <c r="YT6713" s="68"/>
      <c r="YU6713" s="68"/>
      <c r="YV6713" s="68"/>
      <c r="YW6713" s="68"/>
      <c r="YX6713" s="68">
        <v>0.98466616679480101</v>
      </c>
      <c r="YY6713" s="68"/>
      <c r="YZ6713" s="68"/>
      <c r="ZA6713" s="68"/>
      <c r="ZB6713" s="68"/>
      <c r="ZC6713" s="68"/>
      <c r="ZD6713" s="68"/>
    </row>
    <row r="6714" spans="658:680" x14ac:dyDescent="0.25">
      <c r="YH6714" s="68"/>
      <c r="YI6714" s="68"/>
      <c r="YJ6714" s="68"/>
      <c r="YK6714" s="68"/>
      <c r="YL6714" s="68"/>
      <c r="YM6714" s="68"/>
      <c r="YN6714" s="68"/>
      <c r="YO6714" s="68"/>
      <c r="YP6714" s="68"/>
      <c r="YQ6714" s="68"/>
      <c r="YR6714" s="68"/>
      <c r="YS6714" s="68"/>
      <c r="YT6714" s="68"/>
      <c r="YU6714" s="68"/>
      <c r="YV6714" s="68"/>
      <c r="YW6714" s="68"/>
      <c r="YX6714" s="68">
        <v>0.984650010154282</v>
      </c>
      <c r="YY6714" s="68"/>
      <c r="YZ6714" s="68"/>
      <c r="ZA6714" s="68"/>
      <c r="ZB6714" s="68"/>
      <c r="ZC6714" s="68"/>
      <c r="ZD6714" s="68"/>
    </row>
    <row r="6715" spans="658:680" x14ac:dyDescent="0.25">
      <c r="YH6715" s="68"/>
      <c r="YI6715" s="68"/>
      <c r="YJ6715" s="68"/>
      <c r="YK6715" s="68"/>
      <c r="YL6715" s="68"/>
      <c r="YM6715" s="68"/>
      <c r="YN6715" s="68"/>
      <c r="YO6715" s="68"/>
      <c r="YP6715" s="68"/>
      <c r="YQ6715" s="68"/>
      <c r="YR6715" s="68"/>
      <c r="YS6715" s="68"/>
      <c r="YT6715" s="68"/>
      <c r="YU6715" s="68"/>
      <c r="YV6715" s="68"/>
      <c r="YW6715" s="68"/>
      <c r="YX6715" s="68">
        <v>0.984640506002464</v>
      </c>
      <c r="YY6715" s="68"/>
      <c r="YZ6715" s="68"/>
      <c r="ZA6715" s="68"/>
      <c r="ZB6715" s="68"/>
      <c r="ZC6715" s="68"/>
      <c r="ZD6715" s="68"/>
    </row>
    <row r="6716" spans="658:680" x14ac:dyDescent="0.25">
      <c r="YH6716" s="68"/>
      <c r="YI6716" s="68"/>
      <c r="YJ6716" s="68"/>
      <c r="YK6716" s="68"/>
      <c r="YL6716" s="68"/>
      <c r="YM6716" s="68"/>
      <c r="YN6716" s="68"/>
      <c r="YO6716" s="68"/>
      <c r="YP6716" s="68"/>
      <c r="YQ6716" s="68"/>
      <c r="YR6716" s="68"/>
      <c r="YS6716" s="68"/>
      <c r="YT6716" s="68"/>
      <c r="YU6716" s="68"/>
      <c r="YV6716" s="68"/>
      <c r="YW6716" s="68"/>
      <c r="YX6716" s="68">
        <v>0.98462787494749304</v>
      </c>
      <c r="YY6716" s="68"/>
      <c r="YZ6716" s="68"/>
      <c r="ZA6716" s="68"/>
      <c r="ZB6716" s="68"/>
      <c r="ZC6716" s="68"/>
      <c r="ZD6716" s="68"/>
    </row>
    <row r="6717" spans="658:680" x14ac:dyDescent="0.25">
      <c r="YH6717" s="68"/>
      <c r="YI6717" s="68"/>
      <c r="YJ6717" s="68"/>
      <c r="YK6717" s="68"/>
      <c r="YL6717" s="68"/>
      <c r="YM6717" s="68"/>
      <c r="YN6717" s="68"/>
      <c r="YO6717" s="68"/>
      <c r="YP6717" s="68"/>
      <c r="YQ6717" s="68"/>
      <c r="YR6717" s="68"/>
      <c r="YS6717" s="68"/>
      <c r="YT6717" s="68"/>
      <c r="YU6717" s="68"/>
      <c r="YV6717" s="68"/>
      <c r="YW6717" s="68"/>
      <c r="YX6717" s="68">
        <v>0.98461835947961696</v>
      </c>
      <c r="YY6717" s="68"/>
      <c r="YZ6717" s="68"/>
      <c r="ZA6717" s="68"/>
      <c r="ZB6717" s="68"/>
      <c r="ZC6717" s="68"/>
      <c r="ZD6717" s="68"/>
    </row>
    <row r="6718" spans="658:680" x14ac:dyDescent="0.25">
      <c r="YH6718" s="68"/>
      <c r="YI6718" s="68"/>
      <c r="YJ6718" s="68"/>
      <c r="YK6718" s="68"/>
      <c r="YL6718" s="68"/>
      <c r="YM6718" s="68"/>
      <c r="YN6718" s="68"/>
      <c r="YO6718" s="68"/>
      <c r="YP6718" s="68"/>
      <c r="YQ6718" s="68"/>
      <c r="YR6718" s="68"/>
      <c r="YS6718" s="68"/>
      <c r="YT6718" s="68"/>
      <c r="YU6718" s="68"/>
      <c r="YV6718" s="68"/>
      <c r="YW6718" s="68"/>
      <c r="YX6718" s="68">
        <v>0.98461499733171898</v>
      </c>
      <c r="YY6718" s="68"/>
      <c r="YZ6718" s="68"/>
      <c r="ZA6718" s="68"/>
      <c r="ZB6718" s="68"/>
      <c r="ZC6718" s="68"/>
      <c r="ZD6718" s="68"/>
    </row>
    <row r="6719" spans="658:680" x14ac:dyDescent="0.25">
      <c r="YH6719" s="68"/>
      <c r="YI6719" s="68"/>
      <c r="YJ6719" s="68"/>
      <c r="YK6719" s="68"/>
      <c r="YL6719" s="68"/>
      <c r="YM6719" s="68"/>
      <c r="YN6719" s="68"/>
      <c r="YO6719" s="68"/>
      <c r="YP6719" s="68"/>
      <c r="YQ6719" s="68"/>
      <c r="YR6719" s="68"/>
      <c r="YS6719" s="68"/>
      <c r="YT6719" s="68"/>
      <c r="YU6719" s="68"/>
      <c r="YV6719" s="68"/>
      <c r="YW6719" s="68"/>
      <c r="YX6719" s="68">
        <v>0.98461435569594802</v>
      </c>
      <c r="YY6719" s="68"/>
      <c r="YZ6719" s="68"/>
      <c r="ZA6719" s="68"/>
      <c r="ZB6719" s="68"/>
      <c r="ZC6719" s="68"/>
      <c r="ZD6719" s="68"/>
    </row>
    <row r="6720" spans="658:680" x14ac:dyDescent="0.25">
      <c r="YH6720" s="68"/>
      <c r="YI6720" s="68"/>
      <c r="YJ6720" s="68"/>
      <c r="YK6720" s="68"/>
      <c r="YL6720" s="68"/>
      <c r="YM6720" s="68"/>
      <c r="YN6720" s="68"/>
      <c r="YO6720" s="68"/>
      <c r="YP6720" s="68"/>
      <c r="YQ6720" s="68"/>
      <c r="YR6720" s="68"/>
      <c r="YS6720" s="68"/>
      <c r="YT6720" s="68"/>
      <c r="YU6720" s="68"/>
      <c r="YV6720" s="68"/>
      <c r="YW6720" s="68"/>
      <c r="YX6720" s="68">
        <v>0.98461259688201097</v>
      </c>
      <c r="YY6720" s="68"/>
      <c r="YZ6720" s="68"/>
      <c r="ZA6720" s="68"/>
      <c r="ZB6720" s="68"/>
      <c r="ZC6720" s="68"/>
      <c r="ZD6720" s="68"/>
    </row>
    <row r="6721" spans="658:680" x14ac:dyDescent="0.25">
      <c r="YH6721" s="68"/>
      <c r="YI6721" s="68"/>
      <c r="YJ6721" s="68"/>
      <c r="YK6721" s="68"/>
      <c r="YL6721" s="68"/>
      <c r="YM6721" s="68"/>
      <c r="YN6721" s="68"/>
      <c r="YO6721" s="68"/>
      <c r="YP6721" s="68"/>
      <c r="YQ6721" s="68"/>
      <c r="YR6721" s="68"/>
      <c r="YS6721" s="68"/>
      <c r="YT6721" s="68"/>
      <c r="YU6721" s="68"/>
      <c r="YV6721" s="68"/>
      <c r="YW6721" s="68"/>
      <c r="YX6721" s="68">
        <v>0.98459774162497404</v>
      </c>
      <c r="YY6721" s="68"/>
      <c r="YZ6721" s="68"/>
      <c r="ZA6721" s="68"/>
      <c r="ZB6721" s="68"/>
      <c r="ZC6721" s="68"/>
      <c r="ZD6721" s="68"/>
    </row>
    <row r="6722" spans="658:680" x14ac:dyDescent="0.25">
      <c r="YH6722" s="68"/>
      <c r="YI6722" s="68"/>
      <c r="YJ6722" s="68"/>
      <c r="YK6722" s="68"/>
      <c r="YL6722" s="68"/>
      <c r="YM6722" s="68"/>
      <c r="YN6722" s="68"/>
      <c r="YO6722" s="68"/>
      <c r="YP6722" s="68"/>
      <c r="YQ6722" s="68"/>
      <c r="YR6722" s="68"/>
      <c r="YS6722" s="68"/>
      <c r="YT6722" s="68"/>
      <c r="YU6722" s="68"/>
      <c r="YV6722" s="68"/>
      <c r="YW6722" s="68"/>
      <c r="YX6722" s="68">
        <v>0.98459214151521901</v>
      </c>
      <c r="YY6722" s="68"/>
      <c r="YZ6722" s="68"/>
      <c r="ZA6722" s="68"/>
      <c r="ZB6722" s="68"/>
      <c r="ZC6722" s="68"/>
      <c r="ZD6722" s="68"/>
    </row>
    <row r="6723" spans="658:680" x14ac:dyDescent="0.25">
      <c r="YH6723" s="68"/>
      <c r="YI6723" s="68"/>
      <c r="YJ6723" s="68"/>
      <c r="YK6723" s="68"/>
      <c r="YL6723" s="68"/>
      <c r="YM6723" s="68"/>
      <c r="YN6723" s="68"/>
      <c r="YO6723" s="68"/>
      <c r="YP6723" s="68"/>
      <c r="YQ6723" s="68"/>
      <c r="YR6723" s="68"/>
      <c r="YS6723" s="68"/>
      <c r="YT6723" s="68"/>
      <c r="YU6723" s="68"/>
      <c r="YV6723" s="68"/>
      <c r="YW6723" s="68"/>
      <c r="YX6723" s="68">
        <v>0.98457979687046704</v>
      </c>
      <c r="YY6723" s="68"/>
      <c r="YZ6723" s="68"/>
      <c r="ZA6723" s="68"/>
      <c r="ZB6723" s="68"/>
      <c r="ZC6723" s="68"/>
      <c r="ZD6723" s="68"/>
    </row>
    <row r="6724" spans="658:680" x14ac:dyDescent="0.25">
      <c r="YH6724" s="68"/>
      <c r="YI6724" s="68"/>
      <c r="YJ6724" s="68"/>
      <c r="YK6724" s="68"/>
      <c r="YL6724" s="68"/>
      <c r="YM6724" s="68"/>
      <c r="YN6724" s="68"/>
      <c r="YO6724" s="68"/>
      <c r="YP6724" s="68"/>
      <c r="YQ6724" s="68"/>
      <c r="YR6724" s="68"/>
      <c r="YS6724" s="68"/>
      <c r="YT6724" s="68"/>
      <c r="YU6724" s="68"/>
      <c r="YV6724" s="68"/>
      <c r="YW6724" s="68"/>
      <c r="YX6724" s="68">
        <v>0.984578684650259</v>
      </c>
      <c r="YY6724" s="68"/>
      <c r="YZ6724" s="68"/>
      <c r="ZA6724" s="68"/>
      <c r="ZB6724" s="68"/>
      <c r="ZC6724" s="68"/>
      <c r="ZD6724" s="68"/>
    </row>
    <row r="6725" spans="658:680" x14ac:dyDescent="0.25">
      <c r="YH6725" s="68"/>
      <c r="YI6725" s="68"/>
      <c r="YJ6725" s="68"/>
      <c r="YK6725" s="68"/>
      <c r="YL6725" s="68"/>
      <c r="YM6725" s="68"/>
      <c r="YN6725" s="68"/>
      <c r="YO6725" s="68"/>
      <c r="YP6725" s="68"/>
      <c r="YQ6725" s="68"/>
      <c r="YR6725" s="68"/>
      <c r="YS6725" s="68"/>
      <c r="YT6725" s="68"/>
      <c r="YU6725" s="68"/>
      <c r="YV6725" s="68"/>
      <c r="YW6725" s="68"/>
      <c r="YX6725" s="68">
        <v>0.98457659520893204</v>
      </c>
      <c r="YY6725" s="68"/>
      <c r="YZ6725" s="68"/>
      <c r="ZA6725" s="68"/>
      <c r="ZB6725" s="68"/>
      <c r="ZC6725" s="68"/>
      <c r="ZD6725" s="68"/>
    </row>
    <row r="6726" spans="658:680" x14ac:dyDescent="0.25">
      <c r="YH6726" s="68"/>
      <c r="YI6726" s="68"/>
      <c r="YJ6726" s="68"/>
      <c r="YK6726" s="68"/>
      <c r="YL6726" s="68"/>
      <c r="YM6726" s="68"/>
      <c r="YN6726" s="68"/>
      <c r="YO6726" s="68"/>
      <c r="YP6726" s="68"/>
      <c r="YQ6726" s="68"/>
      <c r="YR6726" s="68"/>
      <c r="YS6726" s="68"/>
      <c r="YT6726" s="68"/>
      <c r="YU6726" s="68"/>
      <c r="YV6726" s="68"/>
      <c r="YW6726" s="68"/>
      <c r="YX6726" s="68">
        <v>0.98454375055489796</v>
      </c>
      <c r="YY6726" s="68"/>
      <c r="YZ6726" s="68"/>
      <c r="ZA6726" s="68"/>
      <c r="ZB6726" s="68"/>
      <c r="ZC6726" s="68"/>
      <c r="ZD6726" s="68"/>
    </row>
    <row r="6727" spans="658:680" x14ac:dyDescent="0.25">
      <c r="YH6727" s="68"/>
      <c r="YI6727" s="68"/>
      <c r="YJ6727" s="68"/>
      <c r="YK6727" s="68"/>
      <c r="YL6727" s="68"/>
      <c r="YM6727" s="68"/>
      <c r="YN6727" s="68"/>
      <c r="YO6727" s="68"/>
      <c r="YP6727" s="68"/>
      <c r="YQ6727" s="68"/>
      <c r="YR6727" s="68"/>
      <c r="YS6727" s="68"/>
      <c r="YT6727" s="68"/>
      <c r="YU6727" s="68"/>
      <c r="YV6727" s="68"/>
      <c r="YW6727" s="68"/>
      <c r="YX6727" s="68">
        <v>0.98453411849686501</v>
      </c>
      <c r="YY6727" s="68"/>
      <c r="YZ6727" s="68"/>
      <c r="ZA6727" s="68"/>
      <c r="ZB6727" s="68"/>
      <c r="ZC6727" s="68"/>
      <c r="ZD6727" s="68"/>
    </row>
    <row r="6728" spans="658:680" x14ac:dyDescent="0.25">
      <c r="YH6728" s="68"/>
      <c r="YI6728" s="68"/>
      <c r="YJ6728" s="68"/>
      <c r="YK6728" s="68"/>
      <c r="YL6728" s="68"/>
      <c r="YM6728" s="68"/>
      <c r="YN6728" s="68"/>
      <c r="YO6728" s="68"/>
      <c r="YP6728" s="68"/>
      <c r="YQ6728" s="68"/>
      <c r="YR6728" s="68"/>
      <c r="YS6728" s="68"/>
      <c r="YT6728" s="68"/>
      <c r="YU6728" s="68"/>
      <c r="YV6728" s="68"/>
      <c r="YW6728" s="68"/>
      <c r="YX6728" s="68">
        <v>0.98453326021560394</v>
      </c>
      <c r="YY6728" s="68"/>
      <c r="YZ6728" s="68"/>
      <c r="ZA6728" s="68"/>
      <c r="ZB6728" s="68"/>
      <c r="ZC6728" s="68"/>
      <c r="ZD6728" s="68"/>
    </row>
    <row r="6729" spans="658:680" x14ac:dyDescent="0.25">
      <c r="YH6729" s="68"/>
      <c r="YI6729" s="68"/>
      <c r="YJ6729" s="68"/>
      <c r="YK6729" s="68"/>
      <c r="YL6729" s="68"/>
      <c r="YM6729" s="68"/>
      <c r="YN6729" s="68"/>
      <c r="YO6729" s="68"/>
      <c r="YP6729" s="68"/>
      <c r="YQ6729" s="68"/>
      <c r="YR6729" s="68"/>
      <c r="YS6729" s="68"/>
      <c r="YT6729" s="68"/>
      <c r="YU6729" s="68"/>
      <c r="YV6729" s="68"/>
      <c r="YW6729" s="68"/>
      <c r="YX6729" s="68">
        <v>0.98452040912202698</v>
      </c>
      <c r="YY6729" s="68"/>
      <c r="YZ6729" s="68"/>
      <c r="ZA6729" s="68"/>
      <c r="ZB6729" s="68"/>
      <c r="ZC6729" s="68"/>
      <c r="ZD6729" s="68"/>
    </row>
    <row r="6730" spans="658:680" x14ac:dyDescent="0.25">
      <c r="YH6730" s="68"/>
      <c r="YI6730" s="68"/>
      <c r="YJ6730" s="68"/>
      <c r="YK6730" s="68"/>
      <c r="YL6730" s="68"/>
      <c r="YM6730" s="68"/>
      <c r="YN6730" s="68"/>
      <c r="YO6730" s="68"/>
      <c r="YP6730" s="68"/>
      <c r="YQ6730" s="68"/>
      <c r="YR6730" s="68"/>
      <c r="YS6730" s="68"/>
      <c r="YT6730" s="68"/>
      <c r="YU6730" s="68"/>
      <c r="YV6730" s="68"/>
      <c r="YW6730" s="68"/>
      <c r="YX6730" s="68">
        <v>0.98451839709767097</v>
      </c>
      <c r="YY6730" s="68"/>
      <c r="YZ6730" s="68"/>
      <c r="ZA6730" s="68"/>
      <c r="ZB6730" s="68"/>
      <c r="ZC6730" s="68"/>
      <c r="ZD6730" s="68"/>
    </row>
    <row r="6731" spans="658:680" x14ac:dyDescent="0.25">
      <c r="YH6731" s="68"/>
      <c r="YI6731" s="68"/>
      <c r="YJ6731" s="68"/>
      <c r="YK6731" s="68"/>
      <c r="YL6731" s="68"/>
      <c r="YM6731" s="68"/>
      <c r="YN6731" s="68"/>
      <c r="YO6731" s="68"/>
      <c r="YP6731" s="68"/>
      <c r="YQ6731" s="68"/>
      <c r="YR6731" s="68"/>
      <c r="YS6731" s="68"/>
      <c r="YT6731" s="68"/>
      <c r="YU6731" s="68"/>
      <c r="YV6731" s="68"/>
      <c r="YW6731" s="68"/>
      <c r="YX6731" s="68">
        <v>0.98451398866078599</v>
      </c>
      <c r="YY6731" s="68"/>
      <c r="YZ6731" s="68"/>
      <c r="ZA6731" s="68"/>
      <c r="ZB6731" s="68"/>
      <c r="ZC6731" s="68"/>
      <c r="ZD6731" s="68"/>
    </row>
    <row r="6732" spans="658:680" x14ac:dyDescent="0.25">
      <c r="YH6732" s="68"/>
      <c r="YI6732" s="68"/>
      <c r="YJ6732" s="68"/>
      <c r="YK6732" s="68"/>
      <c r="YL6732" s="68"/>
      <c r="YM6732" s="68"/>
      <c r="YN6732" s="68"/>
      <c r="YO6732" s="68"/>
      <c r="YP6732" s="68"/>
      <c r="YQ6732" s="68"/>
      <c r="YR6732" s="68"/>
      <c r="YS6732" s="68"/>
      <c r="YT6732" s="68"/>
      <c r="YU6732" s="68"/>
      <c r="YV6732" s="68"/>
      <c r="YW6732" s="68"/>
      <c r="YX6732" s="68">
        <v>0.98450785785301198</v>
      </c>
      <c r="YY6732" s="68"/>
      <c r="YZ6732" s="68"/>
      <c r="ZA6732" s="68"/>
      <c r="ZB6732" s="68"/>
      <c r="ZC6732" s="68"/>
      <c r="ZD6732" s="68"/>
    </row>
    <row r="6733" spans="658:680" x14ac:dyDescent="0.25">
      <c r="YH6733" s="68"/>
      <c r="YI6733" s="68"/>
      <c r="YJ6733" s="68"/>
      <c r="YK6733" s="68"/>
      <c r="YL6733" s="68"/>
      <c r="YM6733" s="68"/>
      <c r="YN6733" s="68"/>
      <c r="YO6733" s="68"/>
      <c r="YP6733" s="68"/>
      <c r="YQ6733" s="68"/>
      <c r="YR6733" s="68"/>
      <c r="YS6733" s="68"/>
      <c r="YT6733" s="68"/>
      <c r="YU6733" s="68"/>
      <c r="YV6733" s="68"/>
      <c r="YW6733" s="68"/>
      <c r="YX6733" s="68">
        <v>0.98450431456231302</v>
      </c>
      <c r="YY6733" s="68"/>
      <c r="YZ6733" s="68"/>
      <c r="ZA6733" s="68"/>
      <c r="ZB6733" s="68"/>
      <c r="ZC6733" s="68"/>
      <c r="ZD6733" s="68"/>
    </row>
    <row r="6734" spans="658:680" x14ac:dyDescent="0.25">
      <c r="YH6734" s="68"/>
      <c r="YI6734" s="68"/>
      <c r="YJ6734" s="68"/>
      <c r="YK6734" s="68"/>
      <c r="YL6734" s="68"/>
      <c r="YM6734" s="68"/>
      <c r="YN6734" s="68"/>
      <c r="YO6734" s="68"/>
      <c r="YP6734" s="68"/>
      <c r="YQ6734" s="68"/>
      <c r="YR6734" s="68"/>
      <c r="YS6734" s="68"/>
      <c r="YT6734" s="68"/>
      <c r="YU6734" s="68"/>
      <c r="YV6734" s="68"/>
      <c r="YW6734" s="68"/>
      <c r="YX6734" s="68">
        <v>0.98449840098667296</v>
      </c>
      <c r="YY6734" s="68"/>
      <c r="YZ6734" s="68"/>
      <c r="ZA6734" s="68"/>
      <c r="ZB6734" s="68"/>
      <c r="ZC6734" s="68"/>
      <c r="ZD6734" s="68"/>
    </row>
    <row r="6735" spans="658:680" x14ac:dyDescent="0.25">
      <c r="YH6735" s="68"/>
      <c r="YI6735" s="68"/>
      <c r="YJ6735" s="68"/>
      <c r="YK6735" s="68"/>
      <c r="YL6735" s="68"/>
      <c r="YM6735" s="68"/>
      <c r="YN6735" s="68"/>
      <c r="YO6735" s="68"/>
      <c r="YP6735" s="68"/>
      <c r="YQ6735" s="68"/>
      <c r="YR6735" s="68"/>
      <c r="YS6735" s="68"/>
      <c r="YT6735" s="68"/>
      <c r="YU6735" s="68"/>
      <c r="YV6735" s="68"/>
      <c r="YW6735" s="68"/>
      <c r="YX6735" s="68">
        <v>0.98448197028580098</v>
      </c>
      <c r="YY6735" s="68"/>
      <c r="YZ6735" s="68"/>
      <c r="ZA6735" s="68"/>
      <c r="ZB6735" s="68"/>
      <c r="ZC6735" s="68"/>
      <c r="ZD6735" s="68"/>
    </row>
    <row r="6736" spans="658:680" x14ac:dyDescent="0.25">
      <c r="YH6736" s="68"/>
      <c r="YI6736" s="68"/>
      <c r="YJ6736" s="68"/>
      <c r="YK6736" s="68"/>
      <c r="YL6736" s="68"/>
      <c r="YM6736" s="68"/>
      <c r="YN6736" s="68"/>
      <c r="YO6736" s="68"/>
      <c r="YP6736" s="68"/>
      <c r="YQ6736" s="68"/>
      <c r="YR6736" s="68"/>
      <c r="YS6736" s="68"/>
      <c r="YT6736" s="68"/>
      <c r="YU6736" s="68"/>
      <c r="YV6736" s="68"/>
      <c r="YW6736" s="68"/>
      <c r="YX6736" s="68">
        <v>0.98447941924474403</v>
      </c>
      <c r="YY6736" s="68"/>
      <c r="YZ6736" s="68"/>
      <c r="ZA6736" s="68"/>
      <c r="ZB6736" s="68"/>
      <c r="ZC6736" s="68"/>
      <c r="ZD6736" s="68"/>
    </row>
    <row r="6737" spans="658:680" x14ac:dyDescent="0.25">
      <c r="YH6737" s="68"/>
      <c r="YI6737" s="68"/>
      <c r="YJ6737" s="68"/>
      <c r="YK6737" s="68"/>
      <c r="YL6737" s="68"/>
      <c r="YM6737" s="68"/>
      <c r="YN6737" s="68"/>
      <c r="YO6737" s="68"/>
      <c r="YP6737" s="68"/>
      <c r="YQ6737" s="68"/>
      <c r="YR6737" s="68"/>
      <c r="YS6737" s="68"/>
      <c r="YT6737" s="68"/>
      <c r="YU6737" s="68"/>
      <c r="YV6737" s="68"/>
      <c r="YW6737" s="68"/>
      <c r="YX6737" s="68">
        <v>0.98447285910219395</v>
      </c>
      <c r="YY6737" s="68"/>
      <c r="YZ6737" s="68"/>
      <c r="ZA6737" s="68"/>
      <c r="ZB6737" s="68"/>
      <c r="ZC6737" s="68"/>
      <c r="ZD6737" s="68"/>
    </row>
    <row r="6738" spans="658:680" x14ac:dyDescent="0.25">
      <c r="YH6738" s="68"/>
      <c r="YI6738" s="68"/>
      <c r="YJ6738" s="68"/>
      <c r="YK6738" s="68"/>
      <c r="YL6738" s="68"/>
      <c r="YM6738" s="68"/>
      <c r="YN6738" s="68"/>
      <c r="YO6738" s="68"/>
      <c r="YP6738" s="68"/>
      <c r="YQ6738" s="68"/>
      <c r="YR6738" s="68"/>
      <c r="YS6738" s="68"/>
      <c r="YT6738" s="68"/>
      <c r="YU6738" s="68"/>
      <c r="YV6738" s="68"/>
      <c r="YW6738" s="68"/>
      <c r="YX6738" s="68">
        <v>0.98445320014263904</v>
      </c>
      <c r="YY6738" s="68"/>
      <c r="YZ6738" s="68"/>
      <c r="ZA6738" s="68"/>
      <c r="ZB6738" s="68"/>
      <c r="ZC6738" s="68"/>
      <c r="ZD6738" s="68"/>
    </row>
    <row r="6739" spans="658:680" x14ac:dyDescent="0.25">
      <c r="YH6739" s="68"/>
      <c r="YI6739" s="68"/>
      <c r="YJ6739" s="68"/>
      <c r="YK6739" s="68"/>
      <c r="YL6739" s="68"/>
      <c r="YM6739" s="68"/>
      <c r="YN6739" s="68"/>
      <c r="YO6739" s="68"/>
      <c r="YP6739" s="68"/>
      <c r="YQ6739" s="68"/>
      <c r="YR6739" s="68"/>
      <c r="YS6739" s="68"/>
      <c r="YT6739" s="68"/>
      <c r="YU6739" s="68"/>
      <c r="YV6739" s="68"/>
      <c r="YW6739" s="68"/>
      <c r="YX6739" s="68">
        <v>0.98445310730421898</v>
      </c>
      <c r="YY6739" s="68"/>
      <c r="YZ6739" s="68"/>
      <c r="ZA6739" s="68"/>
      <c r="ZB6739" s="68"/>
      <c r="ZC6739" s="68"/>
      <c r="ZD6739" s="68"/>
    </row>
    <row r="6740" spans="658:680" x14ac:dyDescent="0.25">
      <c r="YH6740" s="68"/>
      <c r="YI6740" s="68"/>
      <c r="YJ6740" s="68"/>
      <c r="YK6740" s="68"/>
      <c r="YL6740" s="68"/>
      <c r="YM6740" s="68"/>
      <c r="YN6740" s="68"/>
      <c r="YO6740" s="68"/>
      <c r="YP6740" s="68"/>
      <c r="YQ6740" s="68"/>
      <c r="YR6740" s="68"/>
      <c r="YS6740" s="68"/>
      <c r="YT6740" s="68"/>
      <c r="YU6740" s="68"/>
      <c r="YV6740" s="68"/>
      <c r="YW6740" s="68"/>
      <c r="YX6740" s="68">
        <v>0.98445235365368999</v>
      </c>
      <c r="YY6740" s="68"/>
      <c r="YZ6740" s="68"/>
      <c r="ZA6740" s="68"/>
      <c r="ZB6740" s="68"/>
      <c r="ZC6740" s="68"/>
      <c r="ZD6740" s="68"/>
    </row>
    <row r="6741" spans="658:680" x14ac:dyDescent="0.25">
      <c r="YH6741" s="68"/>
      <c r="YI6741" s="68"/>
      <c r="YJ6741" s="68"/>
      <c r="YK6741" s="68"/>
      <c r="YL6741" s="68"/>
      <c r="YM6741" s="68"/>
      <c r="YN6741" s="68"/>
      <c r="YO6741" s="68"/>
      <c r="YP6741" s="68"/>
      <c r="YQ6741" s="68"/>
      <c r="YR6741" s="68"/>
      <c r="YS6741" s="68"/>
      <c r="YT6741" s="68"/>
      <c r="YU6741" s="68"/>
      <c r="YV6741" s="68"/>
      <c r="YW6741" s="68"/>
      <c r="YX6741" s="68">
        <v>0.98444262077552702</v>
      </c>
      <c r="YY6741" s="68"/>
      <c r="YZ6741" s="68"/>
      <c r="ZA6741" s="68"/>
      <c r="ZB6741" s="68"/>
      <c r="ZC6741" s="68"/>
      <c r="ZD6741" s="68"/>
    </row>
    <row r="6742" spans="658:680" x14ac:dyDescent="0.25">
      <c r="YH6742" s="68"/>
      <c r="YI6742" s="68"/>
      <c r="YJ6742" s="68"/>
      <c r="YK6742" s="68"/>
      <c r="YL6742" s="68"/>
      <c r="YM6742" s="68"/>
      <c r="YN6742" s="68"/>
      <c r="YO6742" s="68"/>
      <c r="YP6742" s="68"/>
      <c r="YQ6742" s="68"/>
      <c r="YR6742" s="68"/>
      <c r="YS6742" s="68"/>
      <c r="YT6742" s="68"/>
      <c r="YU6742" s="68"/>
      <c r="YV6742" s="68"/>
      <c r="YW6742" s="68"/>
      <c r="YX6742" s="68">
        <v>0.98442839791787196</v>
      </c>
      <c r="YY6742" s="68"/>
      <c r="YZ6742" s="68"/>
      <c r="ZA6742" s="68"/>
      <c r="ZB6742" s="68"/>
      <c r="ZC6742" s="68"/>
      <c r="ZD6742" s="68"/>
    </row>
    <row r="6743" spans="658:680" x14ac:dyDescent="0.25">
      <c r="YH6743" s="68"/>
      <c r="YI6743" s="68"/>
      <c r="YJ6743" s="68"/>
      <c r="YK6743" s="68"/>
      <c r="YL6743" s="68"/>
      <c r="YM6743" s="68"/>
      <c r="YN6743" s="68"/>
      <c r="YO6743" s="68"/>
      <c r="YP6743" s="68"/>
      <c r="YQ6743" s="68"/>
      <c r="YR6743" s="68"/>
      <c r="YS6743" s="68"/>
      <c r="YT6743" s="68"/>
      <c r="YU6743" s="68"/>
      <c r="YV6743" s="68"/>
      <c r="YW6743" s="68"/>
      <c r="YX6743" s="68">
        <v>0.984408624885454</v>
      </c>
      <c r="YY6743" s="68"/>
      <c r="YZ6743" s="68"/>
      <c r="ZA6743" s="68"/>
      <c r="ZB6743" s="68"/>
      <c r="ZC6743" s="68"/>
      <c r="ZD6743" s="68"/>
    </row>
    <row r="6744" spans="658:680" x14ac:dyDescent="0.25">
      <c r="YH6744" s="68"/>
      <c r="YI6744" s="68"/>
      <c r="YJ6744" s="68"/>
      <c r="YK6744" s="68"/>
      <c r="YL6744" s="68"/>
      <c r="YM6744" s="68"/>
      <c r="YN6744" s="68"/>
      <c r="YO6744" s="68"/>
      <c r="YP6744" s="68"/>
      <c r="YQ6744" s="68"/>
      <c r="YR6744" s="68"/>
      <c r="YS6744" s="68"/>
      <c r="YT6744" s="68"/>
      <c r="YU6744" s="68"/>
      <c r="YV6744" s="68"/>
      <c r="YW6744" s="68"/>
      <c r="YX6744" s="68">
        <v>0.98438744361675001</v>
      </c>
      <c r="YY6744" s="68"/>
      <c r="YZ6744" s="68"/>
      <c r="ZA6744" s="68"/>
      <c r="ZB6744" s="68"/>
      <c r="ZC6744" s="68"/>
      <c r="ZD6744" s="68"/>
    </row>
    <row r="6745" spans="658:680" x14ac:dyDescent="0.25">
      <c r="YH6745" s="68"/>
      <c r="YI6745" s="68"/>
      <c r="YJ6745" s="68"/>
      <c r="YK6745" s="68"/>
      <c r="YL6745" s="68"/>
      <c r="YM6745" s="68"/>
      <c r="YN6745" s="68"/>
      <c r="YO6745" s="68"/>
      <c r="YP6745" s="68"/>
      <c r="YQ6745" s="68"/>
      <c r="YR6745" s="68"/>
      <c r="YS6745" s="68"/>
      <c r="YT6745" s="68"/>
      <c r="YU6745" s="68"/>
      <c r="YV6745" s="68"/>
      <c r="YW6745" s="68"/>
      <c r="YX6745" s="68">
        <v>0.984384201171699</v>
      </c>
      <c r="YY6745" s="68"/>
      <c r="YZ6745" s="68"/>
      <c r="ZA6745" s="68"/>
      <c r="ZB6745" s="68"/>
      <c r="ZC6745" s="68"/>
      <c r="ZD6745" s="68"/>
    </row>
    <row r="6746" spans="658:680" x14ac:dyDescent="0.25">
      <c r="YH6746" s="68"/>
      <c r="YI6746" s="68"/>
      <c r="YJ6746" s="68"/>
      <c r="YK6746" s="68"/>
      <c r="YL6746" s="68"/>
      <c r="YM6746" s="68"/>
      <c r="YN6746" s="68"/>
      <c r="YO6746" s="68"/>
      <c r="YP6746" s="68"/>
      <c r="YQ6746" s="68"/>
      <c r="YR6746" s="68"/>
      <c r="YS6746" s="68"/>
      <c r="YT6746" s="68"/>
      <c r="YU6746" s="68"/>
      <c r="YV6746" s="68"/>
      <c r="YW6746" s="68"/>
      <c r="YX6746" s="68">
        <v>0.98437890738449396</v>
      </c>
      <c r="YY6746" s="68"/>
      <c r="YZ6746" s="68"/>
      <c r="ZA6746" s="68"/>
      <c r="ZB6746" s="68"/>
      <c r="ZC6746" s="68"/>
      <c r="ZD6746" s="68"/>
    </row>
    <row r="6747" spans="658:680" x14ac:dyDescent="0.25">
      <c r="YH6747" s="68"/>
      <c r="YI6747" s="68"/>
      <c r="YJ6747" s="68"/>
      <c r="YK6747" s="68"/>
      <c r="YL6747" s="68"/>
      <c r="YM6747" s="68"/>
      <c r="YN6747" s="68"/>
      <c r="YO6747" s="68"/>
      <c r="YP6747" s="68"/>
      <c r="YQ6747" s="68"/>
      <c r="YR6747" s="68"/>
      <c r="YS6747" s="68"/>
      <c r="YT6747" s="68"/>
      <c r="YU6747" s="68"/>
      <c r="YV6747" s="68"/>
      <c r="YW6747" s="68"/>
      <c r="YX6747" s="68">
        <v>0.98436592588902005</v>
      </c>
      <c r="YY6747" s="68"/>
      <c r="YZ6747" s="68"/>
      <c r="ZA6747" s="68"/>
      <c r="ZB6747" s="68"/>
      <c r="ZC6747" s="68"/>
      <c r="ZD6747" s="68"/>
    </row>
    <row r="6748" spans="658:680" x14ac:dyDescent="0.25">
      <c r="YH6748" s="68"/>
      <c r="YI6748" s="68"/>
      <c r="YJ6748" s="68"/>
      <c r="YK6748" s="68"/>
      <c r="YL6748" s="68"/>
      <c r="YM6748" s="68"/>
      <c r="YN6748" s="68"/>
      <c r="YO6748" s="68"/>
      <c r="YP6748" s="68"/>
      <c r="YQ6748" s="68"/>
      <c r="YR6748" s="68"/>
      <c r="YS6748" s="68"/>
      <c r="YT6748" s="68"/>
      <c r="YU6748" s="68"/>
      <c r="YV6748" s="68"/>
      <c r="YW6748" s="68"/>
      <c r="YX6748" s="68">
        <v>0.98435545055406704</v>
      </c>
      <c r="YY6748" s="68"/>
      <c r="YZ6748" s="68"/>
      <c r="ZA6748" s="68"/>
      <c r="ZB6748" s="68"/>
      <c r="ZC6748" s="68"/>
      <c r="ZD6748" s="68"/>
    </row>
    <row r="6749" spans="658:680" x14ac:dyDescent="0.25">
      <c r="YH6749" s="68"/>
      <c r="YI6749" s="68"/>
      <c r="YJ6749" s="68"/>
      <c r="YK6749" s="68"/>
      <c r="YL6749" s="68"/>
      <c r="YM6749" s="68"/>
      <c r="YN6749" s="68"/>
      <c r="YO6749" s="68"/>
      <c r="YP6749" s="68"/>
      <c r="YQ6749" s="68"/>
      <c r="YR6749" s="68"/>
      <c r="YS6749" s="68"/>
      <c r="YT6749" s="68"/>
      <c r="YU6749" s="68"/>
      <c r="YV6749" s="68"/>
      <c r="YW6749" s="68"/>
      <c r="YX6749" s="68">
        <v>0.98432850884685597</v>
      </c>
      <c r="YY6749" s="68"/>
      <c r="YZ6749" s="68"/>
      <c r="ZA6749" s="68"/>
      <c r="ZB6749" s="68"/>
      <c r="ZC6749" s="68"/>
      <c r="ZD6749" s="68"/>
    </row>
    <row r="6750" spans="658:680" x14ac:dyDescent="0.25">
      <c r="YH6750" s="68"/>
      <c r="YI6750" s="68"/>
      <c r="YJ6750" s="68"/>
      <c r="YK6750" s="68"/>
      <c r="YL6750" s="68"/>
      <c r="YM6750" s="68"/>
      <c r="YN6750" s="68"/>
      <c r="YO6750" s="68"/>
      <c r="YP6750" s="68"/>
      <c r="YQ6750" s="68"/>
      <c r="YR6750" s="68"/>
      <c r="YS6750" s="68"/>
      <c r="YT6750" s="68"/>
      <c r="YU6750" s="68"/>
      <c r="YV6750" s="68"/>
      <c r="YW6750" s="68"/>
      <c r="YX6750" s="68">
        <v>0.98431484102440503</v>
      </c>
      <c r="YY6750" s="68"/>
      <c r="YZ6750" s="68"/>
      <c r="ZA6750" s="68"/>
      <c r="ZB6750" s="68"/>
      <c r="ZC6750" s="68"/>
      <c r="ZD6750" s="68"/>
    </row>
    <row r="6751" spans="658:680" x14ac:dyDescent="0.25">
      <c r="YH6751" s="68"/>
      <c r="YI6751" s="68"/>
      <c r="YJ6751" s="68"/>
      <c r="YK6751" s="68"/>
      <c r="YL6751" s="68"/>
      <c r="YM6751" s="68"/>
      <c r="YN6751" s="68"/>
      <c r="YO6751" s="68"/>
      <c r="YP6751" s="68"/>
      <c r="YQ6751" s="68"/>
      <c r="YR6751" s="68"/>
      <c r="YS6751" s="68"/>
      <c r="YT6751" s="68"/>
      <c r="YU6751" s="68"/>
      <c r="YV6751" s="68"/>
      <c r="YW6751" s="68"/>
      <c r="YX6751" s="68">
        <v>0.984297355083804</v>
      </c>
      <c r="YY6751" s="68"/>
      <c r="YZ6751" s="68"/>
      <c r="ZA6751" s="68"/>
      <c r="ZB6751" s="68"/>
      <c r="ZC6751" s="68"/>
      <c r="ZD6751" s="68"/>
    </row>
    <row r="6752" spans="658:680" x14ac:dyDescent="0.25">
      <c r="YH6752" s="68"/>
      <c r="YI6752" s="68"/>
      <c r="YJ6752" s="68"/>
      <c r="YK6752" s="68"/>
      <c r="YL6752" s="68"/>
      <c r="YM6752" s="68"/>
      <c r="YN6752" s="68"/>
      <c r="YO6752" s="68"/>
      <c r="YP6752" s="68"/>
      <c r="YQ6752" s="68"/>
      <c r="YR6752" s="68"/>
      <c r="YS6752" s="68"/>
      <c r="YT6752" s="68"/>
      <c r="YU6752" s="68"/>
      <c r="YV6752" s="68"/>
      <c r="YW6752" s="68"/>
      <c r="YX6752" s="68">
        <v>0.98429713251250195</v>
      </c>
      <c r="YY6752" s="68"/>
      <c r="YZ6752" s="68"/>
      <c r="ZA6752" s="68"/>
      <c r="ZB6752" s="68"/>
      <c r="ZC6752" s="68"/>
      <c r="ZD6752" s="68"/>
    </row>
    <row r="6753" spans="658:680" x14ac:dyDescent="0.25">
      <c r="YH6753" s="68"/>
      <c r="YI6753" s="68"/>
      <c r="YJ6753" s="68"/>
      <c r="YK6753" s="68"/>
      <c r="YL6753" s="68"/>
      <c r="YM6753" s="68"/>
      <c r="YN6753" s="68"/>
      <c r="YO6753" s="68"/>
      <c r="YP6753" s="68"/>
      <c r="YQ6753" s="68"/>
      <c r="YR6753" s="68"/>
      <c r="YS6753" s="68"/>
      <c r="YT6753" s="68"/>
      <c r="YU6753" s="68"/>
      <c r="YV6753" s="68"/>
      <c r="YW6753" s="68"/>
      <c r="YX6753" s="68">
        <v>0.98429152868370995</v>
      </c>
      <c r="YY6753" s="68"/>
      <c r="YZ6753" s="68"/>
      <c r="ZA6753" s="68"/>
      <c r="ZB6753" s="68"/>
      <c r="ZC6753" s="68"/>
      <c r="ZD6753" s="68"/>
    </row>
    <row r="6754" spans="658:680" x14ac:dyDescent="0.25">
      <c r="YH6754" s="68"/>
      <c r="YI6754" s="68"/>
      <c r="YJ6754" s="68"/>
      <c r="YK6754" s="68"/>
      <c r="YL6754" s="68"/>
      <c r="YM6754" s="68"/>
      <c r="YN6754" s="68"/>
      <c r="YO6754" s="68"/>
      <c r="YP6754" s="68"/>
      <c r="YQ6754" s="68"/>
      <c r="YR6754" s="68"/>
      <c r="YS6754" s="68"/>
      <c r="YT6754" s="68"/>
      <c r="YU6754" s="68"/>
      <c r="YV6754" s="68"/>
      <c r="YW6754" s="68"/>
      <c r="YX6754" s="68">
        <v>0.98428274054476805</v>
      </c>
      <c r="YY6754" s="68"/>
      <c r="YZ6754" s="68"/>
      <c r="ZA6754" s="68"/>
      <c r="ZB6754" s="68"/>
      <c r="ZC6754" s="68"/>
      <c r="ZD6754" s="68"/>
    </row>
    <row r="6755" spans="658:680" x14ac:dyDescent="0.25">
      <c r="YH6755" s="68"/>
      <c r="YI6755" s="68"/>
      <c r="YJ6755" s="68"/>
      <c r="YK6755" s="68"/>
      <c r="YL6755" s="68"/>
      <c r="YM6755" s="68"/>
      <c r="YN6755" s="68"/>
      <c r="YO6755" s="68"/>
      <c r="YP6755" s="68"/>
      <c r="YQ6755" s="68"/>
      <c r="YR6755" s="68"/>
      <c r="YS6755" s="68"/>
      <c r="YT6755" s="68"/>
      <c r="YU6755" s="68"/>
      <c r="YV6755" s="68"/>
      <c r="YW6755" s="68"/>
      <c r="YX6755" s="68">
        <v>0.98426831851235796</v>
      </c>
      <c r="YY6755" s="68"/>
      <c r="YZ6755" s="68"/>
      <c r="ZA6755" s="68"/>
      <c r="ZB6755" s="68"/>
      <c r="ZC6755" s="68"/>
      <c r="ZD6755" s="68"/>
    </row>
    <row r="6756" spans="658:680" x14ac:dyDescent="0.25">
      <c r="YH6756" s="68"/>
      <c r="YI6756" s="68"/>
      <c r="YJ6756" s="68"/>
      <c r="YK6756" s="68"/>
      <c r="YL6756" s="68"/>
      <c r="YM6756" s="68"/>
      <c r="YN6756" s="68"/>
      <c r="YO6756" s="68"/>
      <c r="YP6756" s="68"/>
      <c r="YQ6756" s="68"/>
      <c r="YR6756" s="68"/>
      <c r="YS6756" s="68"/>
      <c r="YT6756" s="68"/>
      <c r="YU6756" s="68"/>
      <c r="YV6756" s="68"/>
      <c r="YW6756" s="68"/>
      <c r="YX6756" s="68">
        <v>0.98425218576603801</v>
      </c>
      <c r="YY6756" s="68"/>
      <c r="YZ6756" s="68"/>
      <c r="ZA6756" s="68"/>
      <c r="ZB6756" s="68"/>
      <c r="ZC6756" s="68"/>
      <c r="ZD6756" s="68"/>
    </row>
    <row r="6757" spans="658:680" x14ac:dyDescent="0.25">
      <c r="YH6757" s="68"/>
      <c r="YI6757" s="68"/>
      <c r="YJ6757" s="68"/>
      <c r="YK6757" s="68"/>
      <c r="YL6757" s="68"/>
      <c r="YM6757" s="68"/>
      <c r="YN6757" s="68"/>
      <c r="YO6757" s="68"/>
      <c r="YP6757" s="68"/>
      <c r="YQ6757" s="68"/>
      <c r="YR6757" s="68"/>
      <c r="YS6757" s="68"/>
      <c r="YT6757" s="68"/>
      <c r="YU6757" s="68"/>
      <c r="YV6757" s="68"/>
      <c r="YW6757" s="68"/>
      <c r="YX6757" s="68">
        <v>0.98423610346617096</v>
      </c>
      <c r="YY6757" s="68"/>
      <c r="YZ6757" s="68"/>
      <c r="ZA6757" s="68"/>
      <c r="ZB6757" s="68"/>
      <c r="ZC6757" s="68"/>
      <c r="ZD6757" s="68"/>
    </row>
    <row r="6758" spans="658:680" x14ac:dyDescent="0.25">
      <c r="YH6758" s="68"/>
      <c r="YI6758" s="68"/>
      <c r="YJ6758" s="68"/>
      <c r="YK6758" s="68"/>
      <c r="YL6758" s="68"/>
      <c r="YM6758" s="68"/>
      <c r="YN6758" s="68"/>
      <c r="YO6758" s="68"/>
      <c r="YP6758" s="68"/>
      <c r="YQ6758" s="68"/>
      <c r="YR6758" s="68"/>
      <c r="YS6758" s="68"/>
      <c r="YT6758" s="68"/>
      <c r="YU6758" s="68"/>
      <c r="YV6758" s="68"/>
      <c r="YW6758" s="68"/>
      <c r="YX6758" s="68">
        <v>0.98423578080695195</v>
      </c>
      <c r="YY6758" s="68"/>
      <c r="YZ6758" s="68"/>
      <c r="ZA6758" s="68"/>
      <c r="ZB6758" s="68"/>
      <c r="ZC6758" s="68"/>
      <c r="ZD6758" s="68"/>
    </row>
    <row r="6759" spans="658:680" x14ac:dyDescent="0.25">
      <c r="YH6759" s="68"/>
      <c r="YI6759" s="68"/>
      <c r="YJ6759" s="68"/>
      <c r="YK6759" s="68"/>
      <c r="YL6759" s="68"/>
      <c r="YM6759" s="68"/>
      <c r="YN6759" s="68"/>
      <c r="YO6759" s="68"/>
      <c r="YP6759" s="68"/>
      <c r="YQ6759" s="68"/>
      <c r="YR6759" s="68"/>
      <c r="YS6759" s="68"/>
      <c r="YT6759" s="68"/>
      <c r="YU6759" s="68"/>
      <c r="YV6759" s="68"/>
      <c r="YW6759" s="68"/>
      <c r="YX6759" s="68">
        <v>0.98422860483089503</v>
      </c>
      <c r="YY6759" s="68"/>
      <c r="YZ6759" s="68"/>
      <c r="ZA6759" s="68"/>
      <c r="ZB6759" s="68"/>
      <c r="ZC6759" s="68"/>
      <c r="ZD6759" s="68"/>
    </row>
    <row r="6760" spans="658:680" x14ac:dyDescent="0.25">
      <c r="YH6760" s="68"/>
      <c r="YI6760" s="68"/>
      <c r="YJ6760" s="68"/>
      <c r="YK6760" s="68"/>
      <c r="YL6760" s="68"/>
      <c r="YM6760" s="68"/>
      <c r="YN6760" s="68"/>
      <c r="YO6760" s="68"/>
      <c r="YP6760" s="68"/>
      <c r="YQ6760" s="68"/>
      <c r="YR6760" s="68"/>
      <c r="YS6760" s="68"/>
      <c r="YT6760" s="68"/>
      <c r="YU6760" s="68"/>
      <c r="YV6760" s="68"/>
      <c r="YW6760" s="68"/>
      <c r="YX6760" s="68">
        <v>0.98421086972549998</v>
      </c>
      <c r="YY6760" s="68"/>
      <c r="YZ6760" s="68"/>
      <c r="ZA6760" s="68"/>
      <c r="ZB6760" s="68"/>
      <c r="ZC6760" s="68"/>
      <c r="ZD6760" s="68"/>
    </row>
    <row r="6761" spans="658:680" x14ac:dyDescent="0.25">
      <c r="YH6761" s="68"/>
      <c r="YI6761" s="68"/>
      <c r="YJ6761" s="68"/>
      <c r="YK6761" s="68"/>
      <c r="YL6761" s="68"/>
      <c r="YM6761" s="68"/>
      <c r="YN6761" s="68"/>
      <c r="YO6761" s="68"/>
      <c r="YP6761" s="68"/>
      <c r="YQ6761" s="68"/>
      <c r="YR6761" s="68"/>
      <c r="YS6761" s="68"/>
      <c r="YT6761" s="68"/>
      <c r="YU6761" s="68"/>
      <c r="YV6761" s="68"/>
      <c r="YW6761" s="68"/>
      <c r="YX6761" s="68">
        <v>0.98419168914897104</v>
      </c>
      <c r="YY6761" s="68"/>
      <c r="YZ6761" s="68"/>
      <c r="ZA6761" s="68"/>
      <c r="ZB6761" s="68"/>
      <c r="ZC6761" s="68"/>
      <c r="ZD6761" s="68"/>
    </row>
    <row r="6762" spans="658:680" x14ac:dyDescent="0.25">
      <c r="YH6762" s="68"/>
      <c r="YI6762" s="68"/>
      <c r="YJ6762" s="68"/>
      <c r="YK6762" s="68"/>
      <c r="YL6762" s="68"/>
      <c r="YM6762" s="68"/>
      <c r="YN6762" s="68"/>
      <c r="YO6762" s="68"/>
      <c r="YP6762" s="68"/>
      <c r="YQ6762" s="68"/>
      <c r="YR6762" s="68"/>
      <c r="YS6762" s="68"/>
      <c r="YT6762" s="68"/>
      <c r="YU6762" s="68"/>
      <c r="YV6762" s="68"/>
      <c r="YW6762" s="68"/>
      <c r="YX6762" s="68">
        <v>0.98418274545943396</v>
      </c>
      <c r="YY6762" s="68"/>
      <c r="YZ6762" s="68"/>
      <c r="ZA6762" s="68"/>
      <c r="ZB6762" s="68"/>
      <c r="ZC6762" s="68"/>
      <c r="ZD6762" s="68"/>
    </row>
    <row r="6763" spans="658:680" x14ac:dyDescent="0.25">
      <c r="YH6763" s="68"/>
      <c r="YI6763" s="68"/>
      <c r="YJ6763" s="68"/>
      <c r="YK6763" s="68"/>
      <c r="YL6763" s="68"/>
      <c r="YM6763" s="68"/>
      <c r="YN6763" s="68"/>
      <c r="YO6763" s="68"/>
      <c r="YP6763" s="68"/>
      <c r="YQ6763" s="68"/>
      <c r="YR6763" s="68"/>
      <c r="YS6763" s="68"/>
      <c r="YT6763" s="68"/>
      <c r="YU6763" s="68"/>
      <c r="YV6763" s="68"/>
      <c r="YW6763" s="68"/>
      <c r="YX6763" s="68">
        <v>0.98416701097514503</v>
      </c>
      <c r="YY6763" s="68"/>
      <c r="YZ6763" s="68"/>
      <c r="ZA6763" s="68"/>
      <c r="ZB6763" s="68"/>
      <c r="ZC6763" s="68"/>
      <c r="ZD6763" s="68"/>
    </row>
    <row r="6764" spans="658:680" x14ac:dyDescent="0.25">
      <c r="YH6764" s="68"/>
      <c r="YI6764" s="68"/>
      <c r="YJ6764" s="68"/>
      <c r="YK6764" s="68"/>
      <c r="YL6764" s="68"/>
      <c r="YM6764" s="68"/>
      <c r="YN6764" s="68"/>
      <c r="YO6764" s="68"/>
      <c r="YP6764" s="68"/>
      <c r="YQ6764" s="68"/>
      <c r="YR6764" s="68"/>
      <c r="YS6764" s="68"/>
      <c r="YT6764" s="68"/>
      <c r="YU6764" s="68"/>
      <c r="YV6764" s="68"/>
      <c r="YW6764" s="68"/>
      <c r="YX6764" s="68">
        <v>0.98416490915709898</v>
      </c>
      <c r="YY6764" s="68"/>
      <c r="YZ6764" s="68"/>
      <c r="ZA6764" s="68"/>
      <c r="ZB6764" s="68"/>
      <c r="ZC6764" s="68"/>
      <c r="ZD6764" s="68"/>
    </row>
    <row r="6765" spans="658:680" x14ac:dyDescent="0.25">
      <c r="YH6765" s="68"/>
      <c r="YI6765" s="68"/>
      <c r="YJ6765" s="68"/>
      <c r="YK6765" s="68"/>
      <c r="YL6765" s="68"/>
      <c r="YM6765" s="68"/>
      <c r="YN6765" s="68"/>
      <c r="YO6765" s="68"/>
      <c r="YP6765" s="68"/>
      <c r="YQ6765" s="68"/>
      <c r="YR6765" s="68"/>
      <c r="YS6765" s="68"/>
      <c r="YT6765" s="68"/>
      <c r="YU6765" s="68"/>
      <c r="YV6765" s="68"/>
      <c r="YW6765" s="68"/>
      <c r="YX6765" s="68">
        <v>0.98415844400955199</v>
      </c>
      <c r="YY6765" s="68"/>
      <c r="YZ6765" s="68"/>
      <c r="ZA6765" s="68"/>
      <c r="ZB6765" s="68"/>
      <c r="ZC6765" s="68"/>
      <c r="ZD6765" s="68"/>
    </row>
    <row r="6766" spans="658:680" x14ac:dyDescent="0.25">
      <c r="YH6766" s="68"/>
      <c r="YI6766" s="68"/>
      <c r="YJ6766" s="68"/>
      <c r="YK6766" s="68"/>
      <c r="YL6766" s="68"/>
      <c r="YM6766" s="68"/>
      <c r="YN6766" s="68"/>
      <c r="YO6766" s="68"/>
      <c r="YP6766" s="68"/>
      <c r="YQ6766" s="68"/>
      <c r="YR6766" s="68"/>
      <c r="YS6766" s="68"/>
      <c r="YT6766" s="68"/>
      <c r="YU6766" s="68"/>
      <c r="YV6766" s="68"/>
      <c r="YW6766" s="68"/>
      <c r="YX6766" s="68">
        <v>0.98415742913959803</v>
      </c>
      <c r="YY6766" s="68"/>
      <c r="YZ6766" s="68"/>
      <c r="ZA6766" s="68"/>
      <c r="ZB6766" s="68"/>
      <c r="ZC6766" s="68"/>
      <c r="ZD6766" s="68"/>
    </row>
    <row r="6767" spans="658:680" x14ac:dyDescent="0.25">
      <c r="YH6767" s="68"/>
      <c r="YI6767" s="68"/>
      <c r="YJ6767" s="68"/>
      <c r="YK6767" s="68"/>
      <c r="YL6767" s="68"/>
      <c r="YM6767" s="68"/>
      <c r="YN6767" s="68"/>
      <c r="YO6767" s="68"/>
      <c r="YP6767" s="68"/>
      <c r="YQ6767" s="68"/>
      <c r="YR6767" s="68"/>
      <c r="YS6767" s="68"/>
      <c r="YT6767" s="68"/>
      <c r="YU6767" s="68"/>
      <c r="YV6767" s="68"/>
      <c r="YW6767" s="68"/>
      <c r="YX6767" s="68">
        <v>0.98415378189309599</v>
      </c>
      <c r="YY6767" s="68"/>
      <c r="YZ6767" s="68"/>
      <c r="ZA6767" s="68"/>
      <c r="ZB6767" s="68"/>
      <c r="ZC6767" s="68"/>
      <c r="ZD6767" s="68"/>
    </row>
    <row r="6768" spans="658:680" x14ac:dyDescent="0.25">
      <c r="YH6768" s="68"/>
      <c r="YI6768" s="68"/>
      <c r="YJ6768" s="68"/>
      <c r="YK6768" s="68"/>
      <c r="YL6768" s="68"/>
      <c r="YM6768" s="68"/>
      <c r="YN6768" s="68"/>
      <c r="YO6768" s="68"/>
      <c r="YP6768" s="68"/>
      <c r="YQ6768" s="68"/>
      <c r="YR6768" s="68"/>
      <c r="YS6768" s="68"/>
      <c r="YT6768" s="68"/>
      <c r="YU6768" s="68"/>
      <c r="YV6768" s="68"/>
      <c r="YW6768" s="68"/>
      <c r="YX6768" s="68">
        <v>0.98414081294754696</v>
      </c>
      <c r="YY6768" s="68"/>
      <c r="YZ6768" s="68"/>
      <c r="ZA6768" s="68"/>
      <c r="ZB6768" s="68"/>
      <c r="ZC6768" s="68"/>
      <c r="ZD6768" s="68"/>
    </row>
    <row r="6769" spans="658:680" x14ac:dyDescent="0.25">
      <c r="YH6769" s="68"/>
      <c r="YI6769" s="68"/>
      <c r="YJ6769" s="68"/>
      <c r="YK6769" s="68"/>
      <c r="YL6769" s="68"/>
      <c r="YM6769" s="68"/>
      <c r="YN6769" s="68"/>
      <c r="YO6769" s="68"/>
      <c r="YP6769" s="68"/>
      <c r="YQ6769" s="68"/>
      <c r="YR6769" s="68"/>
      <c r="YS6769" s="68"/>
      <c r="YT6769" s="68"/>
      <c r="YU6769" s="68"/>
      <c r="YV6769" s="68"/>
      <c r="YW6769" s="68"/>
      <c r="YX6769" s="68">
        <v>0.984135628368071</v>
      </c>
      <c r="YY6769" s="68"/>
      <c r="YZ6769" s="68"/>
      <c r="ZA6769" s="68"/>
      <c r="ZB6769" s="68"/>
      <c r="ZC6769" s="68"/>
      <c r="ZD6769" s="68"/>
    </row>
    <row r="6770" spans="658:680" x14ac:dyDescent="0.25">
      <c r="YH6770" s="68"/>
      <c r="YI6770" s="68"/>
      <c r="YJ6770" s="68"/>
      <c r="YK6770" s="68"/>
      <c r="YL6770" s="68"/>
      <c r="YM6770" s="68"/>
      <c r="YN6770" s="68"/>
      <c r="YO6770" s="68"/>
      <c r="YP6770" s="68"/>
      <c r="YQ6770" s="68"/>
      <c r="YR6770" s="68"/>
      <c r="YS6770" s="68"/>
      <c r="YT6770" s="68"/>
      <c r="YU6770" s="68"/>
      <c r="YV6770" s="68"/>
      <c r="YW6770" s="68"/>
      <c r="YX6770" s="68">
        <v>0.98408375545172</v>
      </c>
      <c r="YY6770" s="68"/>
      <c r="YZ6770" s="68"/>
      <c r="ZA6770" s="68"/>
      <c r="ZB6770" s="68"/>
      <c r="ZC6770" s="68"/>
      <c r="ZD6770" s="68"/>
    </row>
    <row r="6771" spans="658:680" x14ac:dyDescent="0.25">
      <c r="YH6771" s="68"/>
      <c r="YI6771" s="68"/>
      <c r="YJ6771" s="68"/>
      <c r="YK6771" s="68"/>
      <c r="YL6771" s="68"/>
      <c r="YM6771" s="68"/>
      <c r="YN6771" s="68"/>
      <c r="YO6771" s="68"/>
      <c r="YP6771" s="68"/>
      <c r="YQ6771" s="68"/>
      <c r="YR6771" s="68"/>
      <c r="YS6771" s="68"/>
      <c r="YT6771" s="68"/>
      <c r="YU6771" s="68"/>
      <c r="YV6771" s="68"/>
      <c r="YW6771" s="68"/>
      <c r="YX6771" s="68">
        <v>0.98404018907166102</v>
      </c>
      <c r="YY6771" s="68"/>
      <c r="YZ6771" s="68"/>
      <c r="ZA6771" s="68"/>
      <c r="ZB6771" s="68"/>
      <c r="ZC6771" s="68"/>
      <c r="ZD6771" s="68"/>
    </row>
    <row r="6772" spans="658:680" x14ac:dyDescent="0.25">
      <c r="YH6772" s="68"/>
      <c r="YI6772" s="68"/>
      <c r="YJ6772" s="68"/>
      <c r="YK6772" s="68"/>
      <c r="YL6772" s="68"/>
      <c r="YM6772" s="68"/>
      <c r="YN6772" s="68"/>
      <c r="YO6772" s="68"/>
      <c r="YP6772" s="68"/>
      <c r="YQ6772" s="68"/>
      <c r="YR6772" s="68"/>
      <c r="YS6772" s="68"/>
      <c r="YT6772" s="68"/>
      <c r="YU6772" s="68"/>
      <c r="YV6772" s="68"/>
      <c r="YW6772" s="68"/>
      <c r="YX6772" s="68">
        <v>0.98402387393553004</v>
      </c>
      <c r="YY6772" s="68"/>
      <c r="YZ6772" s="68"/>
      <c r="ZA6772" s="68"/>
      <c r="ZB6772" s="68"/>
      <c r="ZC6772" s="68"/>
      <c r="ZD6772" s="68"/>
    </row>
    <row r="6773" spans="658:680" x14ac:dyDescent="0.25">
      <c r="YH6773" s="68"/>
      <c r="YI6773" s="68"/>
      <c r="YJ6773" s="68"/>
      <c r="YK6773" s="68"/>
      <c r="YL6773" s="68"/>
      <c r="YM6773" s="68"/>
      <c r="YN6773" s="68"/>
      <c r="YO6773" s="68"/>
      <c r="YP6773" s="68"/>
      <c r="YQ6773" s="68"/>
      <c r="YR6773" s="68"/>
      <c r="YS6773" s="68"/>
      <c r="YT6773" s="68"/>
      <c r="YU6773" s="68"/>
      <c r="YV6773" s="68"/>
      <c r="YW6773" s="68"/>
      <c r="YX6773" s="68">
        <v>0.98401790390695698</v>
      </c>
      <c r="YY6773" s="68"/>
      <c r="YZ6773" s="68"/>
      <c r="ZA6773" s="68"/>
      <c r="ZB6773" s="68"/>
      <c r="ZC6773" s="68"/>
      <c r="ZD6773" s="68"/>
    </row>
    <row r="6774" spans="658:680" x14ac:dyDescent="0.25">
      <c r="YH6774" s="68"/>
      <c r="YI6774" s="68"/>
      <c r="YJ6774" s="68"/>
      <c r="YK6774" s="68"/>
      <c r="YL6774" s="68"/>
      <c r="YM6774" s="68"/>
      <c r="YN6774" s="68"/>
      <c r="YO6774" s="68"/>
      <c r="YP6774" s="68"/>
      <c r="YQ6774" s="68"/>
      <c r="YR6774" s="68"/>
      <c r="YS6774" s="68"/>
      <c r="YT6774" s="68"/>
      <c r="YU6774" s="68"/>
      <c r="YV6774" s="68"/>
      <c r="YW6774" s="68"/>
      <c r="YX6774" s="68">
        <v>0.98399967261441001</v>
      </c>
      <c r="YY6774" s="68"/>
      <c r="YZ6774" s="68"/>
      <c r="ZA6774" s="68"/>
      <c r="ZB6774" s="68"/>
      <c r="ZC6774" s="68"/>
      <c r="ZD6774" s="68"/>
    </row>
    <row r="6775" spans="658:680" x14ac:dyDescent="0.25">
      <c r="YH6775" s="68"/>
      <c r="YI6775" s="68"/>
      <c r="YJ6775" s="68"/>
      <c r="YK6775" s="68"/>
      <c r="YL6775" s="68"/>
      <c r="YM6775" s="68"/>
      <c r="YN6775" s="68"/>
      <c r="YO6775" s="68"/>
      <c r="YP6775" s="68"/>
      <c r="YQ6775" s="68"/>
      <c r="YR6775" s="68"/>
      <c r="YS6775" s="68"/>
      <c r="YT6775" s="68"/>
      <c r="YU6775" s="68"/>
      <c r="YV6775" s="68"/>
      <c r="YW6775" s="68"/>
      <c r="YX6775" s="68">
        <v>0.98399844528511904</v>
      </c>
      <c r="YY6775" s="68"/>
      <c r="YZ6775" s="68"/>
      <c r="ZA6775" s="68"/>
      <c r="ZB6775" s="68"/>
      <c r="ZC6775" s="68"/>
      <c r="ZD6775" s="68"/>
    </row>
    <row r="6776" spans="658:680" x14ac:dyDescent="0.25">
      <c r="YH6776" s="68"/>
      <c r="YI6776" s="68"/>
      <c r="YJ6776" s="68"/>
      <c r="YK6776" s="68"/>
      <c r="YL6776" s="68"/>
      <c r="YM6776" s="68"/>
      <c r="YN6776" s="68"/>
      <c r="YO6776" s="68"/>
      <c r="YP6776" s="68"/>
      <c r="YQ6776" s="68"/>
      <c r="YR6776" s="68"/>
      <c r="YS6776" s="68"/>
      <c r="YT6776" s="68"/>
      <c r="YU6776" s="68"/>
      <c r="YV6776" s="68"/>
      <c r="YW6776" s="68"/>
      <c r="YX6776" s="68">
        <v>0.98395224726327102</v>
      </c>
      <c r="YY6776" s="68"/>
      <c r="YZ6776" s="68"/>
      <c r="ZA6776" s="68"/>
      <c r="ZB6776" s="68"/>
      <c r="ZC6776" s="68"/>
      <c r="ZD6776" s="68"/>
    </row>
    <row r="6777" spans="658:680" x14ac:dyDescent="0.25">
      <c r="YH6777" s="68"/>
      <c r="YI6777" s="68"/>
      <c r="YJ6777" s="68"/>
      <c r="YK6777" s="68"/>
      <c r="YL6777" s="68"/>
      <c r="YM6777" s="68"/>
      <c r="YN6777" s="68"/>
      <c r="YO6777" s="68"/>
      <c r="YP6777" s="68"/>
      <c r="YQ6777" s="68"/>
      <c r="YR6777" s="68"/>
      <c r="YS6777" s="68"/>
      <c r="YT6777" s="68"/>
      <c r="YU6777" s="68"/>
      <c r="YV6777" s="68"/>
      <c r="YW6777" s="68"/>
      <c r="YX6777" s="68">
        <v>0.98394315664841603</v>
      </c>
      <c r="YY6777" s="68"/>
      <c r="YZ6777" s="68"/>
      <c r="ZA6777" s="68"/>
      <c r="ZB6777" s="68"/>
      <c r="ZC6777" s="68"/>
      <c r="ZD6777" s="68"/>
    </row>
    <row r="6778" spans="658:680" x14ac:dyDescent="0.25">
      <c r="YH6778" s="68"/>
      <c r="YI6778" s="68"/>
      <c r="YJ6778" s="68"/>
      <c r="YK6778" s="68"/>
      <c r="YL6778" s="68"/>
      <c r="YM6778" s="68"/>
      <c r="YN6778" s="68"/>
      <c r="YO6778" s="68"/>
      <c r="YP6778" s="68"/>
      <c r="YQ6778" s="68"/>
      <c r="YR6778" s="68"/>
      <c r="YS6778" s="68"/>
      <c r="YT6778" s="68"/>
      <c r="YU6778" s="68"/>
      <c r="YV6778" s="68"/>
      <c r="YW6778" s="68"/>
      <c r="YX6778" s="68">
        <v>0.98394251318914905</v>
      </c>
      <c r="YY6778" s="68"/>
      <c r="YZ6778" s="68"/>
      <c r="ZA6778" s="68"/>
      <c r="ZB6778" s="68"/>
      <c r="ZC6778" s="68"/>
      <c r="ZD6778" s="68"/>
    </row>
    <row r="6779" spans="658:680" x14ac:dyDescent="0.25">
      <c r="YH6779" s="68"/>
      <c r="YI6779" s="68"/>
      <c r="YJ6779" s="68"/>
      <c r="YK6779" s="68"/>
      <c r="YL6779" s="68"/>
      <c r="YM6779" s="68"/>
      <c r="YN6779" s="68"/>
      <c r="YO6779" s="68"/>
      <c r="YP6779" s="68"/>
      <c r="YQ6779" s="68"/>
      <c r="YR6779" s="68"/>
      <c r="YS6779" s="68"/>
      <c r="YT6779" s="68"/>
      <c r="YU6779" s="68"/>
      <c r="YV6779" s="68"/>
      <c r="YW6779" s="68"/>
      <c r="YX6779" s="68">
        <v>0.98392823135038299</v>
      </c>
      <c r="YY6779" s="68"/>
      <c r="YZ6779" s="68"/>
      <c r="ZA6779" s="68"/>
      <c r="ZB6779" s="68"/>
      <c r="ZC6779" s="68"/>
      <c r="ZD6779" s="68"/>
    </row>
    <row r="6780" spans="658:680" x14ac:dyDescent="0.25">
      <c r="YH6780" s="68"/>
      <c r="YI6780" s="68"/>
      <c r="YJ6780" s="68"/>
      <c r="YK6780" s="68"/>
      <c r="YL6780" s="68"/>
      <c r="YM6780" s="68"/>
      <c r="YN6780" s="68"/>
      <c r="YO6780" s="68"/>
      <c r="YP6780" s="68"/>
      <c r="YQ6780" s="68"/>
      <c r="YR6780" s="68"/>
      <c r="YS6780" s="68"/>
      <c r="YT6780" s="68"/>
      <c r="YU6780" s="68"/>
      <c r="YV6780" s="68"/>
      <c r="YW6780" s="68"/>
      <c r="YX6780" s="68">
        <v>0.98390924232690902</v>
      </c>
      <c r="YY6780" s="68"/>
      <c r="YZ6780" s="68"/>
      <c r="ZA6780" s="68"/>
      <c r="ZB6780" s="68"/>
      <c r="ZC6780" s="68"/>
      <c r="ZD6780" s="68"/>
    </row>
    <row r="6781" spans="658:680" x14ac:dyDescent="0.25">
      <c r="YH6781" s="68"/>
      <c r="YI6781" s="68"/>
      <c r="YJ6781" s="68"/>
      <c r="YK6781" s="68"/>
      <c r="YL6781" s="68"/>
      <c r="YM6781" s="68"/>
      <c r="YN6781" s="68"/>
      <c r="YO6781" s="68"/>
      <c r="YP6781" s="68"/>
      <c r="YQ6781" s="68"/>
      <c r="YR6781" s="68"/>
      <c r="YS6781" s="68"/>
      <c r="YT6781" s="68"/>
      <c r="YU6781" s="68"/>
      <c r="YV6781" s="68"/>
      <c r="YW6781" s="68"/>
      <c r="YX6781" s="68">
        <v>0.98390359748032097</v>
      </c>
      <c r="YY6781" s="68"/>
      <c r="YZ6781" s="68"/>
      <c r="ZA6781" s="68"/>
      <c r="ZB6781" s="68"/>
      <c r="ZC6781" s="68"/>
      <c r="ZD6781" s="68"/>
    </row>
    <row r="6782" spans="658:680" x14ac:dyDescent="0.25">
      <c r="YH6782" s="68"/>
      <c r="YI6782" s="68"/>
      <c r="YJ6782" s="68"/>
      <c r="YK6782" s="68"/>
      <c r="YL6782" s="68"/>
      <c r="YM6782" s="68"/>
      <c r="YN6782" s="68"/>
      <c r="YO6782" s="68"/>
      <c r="YP6782" s="68"/>
      <c r="YQ6782" s="68"/>
      <c r="YR6782" s="68"/>
      <c r="YS6782" s="68"/>
      <c r="YT6782" s="68"/>
      <c r="YU6782" s="68"/>
      <c r="YV6782" s="68"/>
      <c r="YW6782" s="68"/>
      <c r="YX6782" s="68">
        <v>0.98388784206672597</v>
      </c>
      <c r="YY6782" s="68"/>
      <c r="YZ6782" s="68"/>
      <c r="ZA6782" s="68"/>
      <c r="ZB6782" s="68"/>
      <c r="ZC6782" s="68"/>
      <c r="ZD6782" s="68"/>
    </row>
    <row r="6783" spans="658:680" x14ac:dyDescent="0.25">
      <c r="YH6783" s="68"/>
      <c r="YI6783" s="68"/>
      <c r="YJ6783" s="68"/>
      <c r="YK6783" s="68"/>
      <c r="YL6783" s="68"/>
      <c r="YM6783" s="68"/>
      <c r="YN6783" s="68"/>
      <c r="YO6783" s="68"/>
      <c r="YP6783" s="68"/>
      <c r="YQ6783" s="68"/>
      <c r="YR6783" s="68"/>
      <c r="YS6783" s="68"/>
      <c r="YT6783" s="68"/>
      <c r="YU6783" s="68"/>
      <c r="YV6783" s="68"/>
      <c r="YW6783" s="68"/>
      <c r="YX6783" s="68">
        <v>0.98388452647614799</v>
      </c>
      <c r="YY6783" s="68"/>
      <c r="YZ6783" s="68"/>
      <c r="ZA6783" s="68"/>
      <c r="ZB6783" s="68"/>
      <c r="ZC6783" s="68"/>
      <c r="ZD6783" s="68"/>
    </row>
    <row r="6784" spans="658:680" x14ac:dyDescent="0.25">
      <c r="YH6784" s="68"/>
      <c r="YI6784" s="68"/>
      <c r="YJ6784" s="68"/>
      <c r="YK6784" s="68"/>
      <c r="YL6784" s="68"/>
      <c r="YM6784" s="68"/>
      <c r="YN6784" s="68"/>
      <c r="YO6784" s="68"/>
      <c r="YP6784" s="68"/>
      <c r="YQ6784" s="68"/>
      <c r="YR6784" s="68"/>
      <c r="YS6784" s="68"/>
      <c r="YT6784" s="68"/>
      <c r="YU6784" s="68"/>
      <c r="YV6784" s="68"/>
      <c r="YW6784" s="68"/>
      <c r="YX6784" s="68">
        <v>0.98385453719403504</v>
      </c>
      <c r="YY6784" s="68"/>
      <c r="YZ6784" s="68"/>
      <c r="ZA6784" s="68"/>
      <c r="ZB6784" s="68"/>
      <c r="ZC6784" s="68"/>
      <c r="ZD6784" s="68"/>
    </row>
    <row r="6785" spans="658:680" x14ac:dyDescent="0.25">
      <c r="YH6785" s="68"/>
      <c r="YI6785" s="68"/>
      <c r="YJ6785" s="68"/>
      <c r="YK6785" s="68"/>
      <c r="YL6785" s="68"/>
      <c r="YM6785" s="68"/>
      <c r="YN6785" s="68"/>
      <c r="YO6785" s="68"/>
      <c r="YP6785" s="68"/>
      <c r="YQ6785" s="68"/>
      <c r="YR6785" s="68"/>
      <c r="YS6785" s="68"/>
      <c r="YT6785" s="68"/>
      <c r="YU6785" s="68"/>
      <c r="YV6785" s="68"/>
      <c r="YW6785" s="68"/>
      <c r="YX6785" s="68">
        <v>0.98381757011534698</v>
      </c>
      <c r="YY6785" s="68"/>
      <c r="YZ6785" s="68"/>
      <c r="ZA6785" s="68"/>
      <c r="ZB6785" s="68"/>
      <c r="ZC6785" s="68"/>
      <c r="ZD6785" s="68"/>
    </row>
    <row r="6786" spans="658:680" x14ac:dyDescent="0.25">
      <c r="YH6786" s="68"/>
      <c r="YI6786" s="68"/>
      <c r="YJ6786" s="68"/>
      <c r="YK6786" s="68"/>
      <c r="YL6786" s="68"/>
      <c r="YM6786" s="68"/>
      <c r="YN6786" s="68"/>
      <c r="YO6786" s="68"/>
      <c r="YP6786" s="68"/>
      <c r="YQ6786" s="68"/>
      <c r="YR6786" s="68"/>
      <c r="YS6786" s="68"/>
      <c r="YT6786" s="68"/>
      <c r="YU6786" s="68"/>
      <c r="YV6786" s="68"/>
      <c r="YW6786" s="68"/>
      <c r="YX6786" s="68">
        <v>0.98381699073835005</v>
      </c>
      <c r="YY6786" s="68"/>
      <c r="YZ6786" s="68"/>
      <c r="ZA6786" s="68"/>
      <c r="ZB6786" s="68"/>
      <c r="ZC6786" s="68"/>
      <c r="ZD6786" s="68"/>
    </row>
    <row r="6787" spans="658:680" x14ac:dyDescent="0.25">
      <c r="YH6787" s="68"/>
      <c r="YI6787" s="68"/>
      <c r="YJ6787" s="68"/>
      <c r="YK6787" s="68"/>
      <c r="YL6787" s="68"/>
      <c r="YM6787" s="68"/>
      <c r="YN6787" s="68"/>
      <c r="YO6787" s="68"/>
      <c r="YP6787" s="68"/>
      <c r="YQ6787" s="68"/>
      <c r="YR6787" s="68"/>
      <c r="YS6787" s="68"/>
      <c r="YT6787" s="68"/>
      <c r="YU6787" s="68"/>
      <c r="YV6787" s="68"/>
      <c r="YW6787" s="68"/>
      <c r="YX6787" s="68">
        <v>0.98381532561455498</v>
      </c>
      <c r="YY6787" s="68"/>
      <c r="YZ6787" s="68"/>
      <c r="ZA6787" s="68"/>
      <c r="ZB6787" s="68"/>
      <c r="ZC6787" s="68"/>
      <c r="ZD6787" s="68"/>
    </row>
    <row r="6788" spans="658:680" x14ac:dyDescent="0.25">
      <c r="YH6788" s="68"/>
      <c r="YI6788" s="68"/>
      <c r="YJ6788" s="68"/>
      <c r="YK6788" s="68"/>
      <c r="YL6788" s="68"/>
      <c r="YM6788" s="68"/>
      <c r="YN6788" s="68"/>
      <c r="YO6788" s="68"/>
      <c r="YP6788" s="68"/>
      <c r="YQ6788" s="68"/>
      <c r="YR6788" s="68"/>
      <c r="YS6788" s="68"/>
      <c r="YT6788" s="68"/>
      <c r="YU6788" s="68"/>
      <c r="YV6788" s="68"/>
      <c r="YW6788" s="68"/>
      <c r="YX6788" s="68">
        <v>0.98381447190152505</v>
      </c>
      <c r="YY6788" s="68"/>
      <c r="YZ6788" s="68"/>
      <c r="ZA6788" s="68"/>
      <c r="ZB6788" s="68"/>
      <c r="ZC6788" s="68"/>
      <c r="ZD6788" s="68"/>
    </row>
    <row r="6789" spans="658:680" x14ac:dyDescent="0.25">
      <c r="YH6789" s="68"/>
      <c r="YI6789" s="68"/>
      <c r="YJ6789" s="68"/>
      <c r="YK6789" s="68"/>
      <c r="YL6789" s="68"/>
      <c r="YM6789" s="68"/>
      <c r="YN6789" s="68"/>
      <c r="YO6789" s="68"/>
      <c r="YP6789" s="68"/>
      <c r="YQ6789" s="68"/>
      <c r="YR6789" s="68"/>
      <c r="YS6789" s="68"/>
      <c r="YT6789" s="68"/>
      <c r="YU6789" s="68"/>
      <c r="YV6789" s="68"/>
      <c r="YW6789" s="68"/>
      <c r="YX6789" s="68">
        <v>0.98379624179223901</v>
      </c>
      <c r="YY6789" s="68"/>
      <c r="YZ6789" s="68"/>
      <c r="ZA6789" s="68"/>
      <c r="ZB6789" s="68"/>
      <c r="ZC6789" s="68"/>
      <c r="ZD6789" s="68"/>
    </row>
    <row r="6790" spans="658:680" x14ac:dyDescent="0.25">
      <c r="YH6790" s="68"/>
      <c r="YI6790" s="68"/>
      <c r="YJ6790" s="68"/>
      <c r="YK6790" s="68"/>
      <c r="YL6790" s="68"/>
      <c r="YM6790" s="68"/>
      <c r="YN6790" s="68"/>
      <c r="YO6790" s="68"/>
      <c r="YP6790" s="68"/>
      <c r="YQ6790" s="68"/>
      <c r="YR6790" s="68"/>
      <c r="YS6790" s="68"/>
      <c r="YT6790" s="68"/>
      <c r="YU6790" s="68"/>
      <c r="YV6790" s="68"/>
      <c r="YW6790" s="68"/>
      <c r="YX6790" s="68">
        <v>0.98378227964947795</v>
      </c>
      <c r="YY6790" s="68"/>
      <c r="YZ6790" s="68"/>
      <c r="ZA6790" s="68"/>
      <c r="ZB6790" s="68"/>
      <c r="ZC6790" s="68"/>
      <c r="ZD6790" s="68"/>
    </row>
    <row r="6791" spans="658:680" x14ac:dyDescent="0.25">
      <c r="YH6791" s="68"/>
      <c r="YI6791" s="68"/>
      <c r="YJ6791" s="68"/>
      <c r="YK6791" s="68"/>
      <c r="YL6791" s="68"/>
      <c r="YM6791" s="68"/>
      <c r="YN6791" s="68"/>
      <c r="YO6791" s="68"/>
      <c r="YP6791" s="68"/>
      <c r="YQ6791" s="68"/>
      <c r="YR6791" s="68"/>
      <c r="YS6791" s="68"/>
      <c r="YT6791" s="68"/>
      <c r="YU6791" s="68"/>
      <c r="YV6791" s="68"/>
      <c r="YW6791" s="68"/>
      <c r="YX6791" s="68">
        <v>0.98377722269099299</v>
      </c>
      <c r="YY6791" s="68"/>
      <c r="YZ6791" s="68"/>
      <c r="ZA6791" s="68"/>
      <c r="ZB6791" s="68"/>
      <c r="ZC6791" s="68"/>
      <c r="ZD6791" s="68"/>
    </row>
    <row r="6792" spans="658:680" x14ac:dyDescent="0.25">
      <c r="YH6792" s="68"/>
      <c r="YI6792" s="68"/>
      <c r="YJ6792" s="68"/>
      <c r="YK6792" s="68"/>
      <c r="YL6792" s="68"/>
      <c r="YM6792" s="68"/>
      <c r="YN6792" s="68"/>
      <c r="YO6792" s="68"/>
      <c r="YP6792" s="68"/>
      <c r="YQ6792" s="68"/>
      <c r="YR6792" s="68"/>
      <c r="YS6792" s="68"/>
      <c r="YT6792" s="68"/>
      <c r="YU6792" s="68"/>
      <c r="YV6792" s="68"/>
      <c r="YW6792" s="68"/>
      <c r="YX6792" s="68">
        <v>0.98377150493538901</v>
      </c>
      <c r="YY6792" s="68"/>
      <c r="YZ6792" s="68"/>
      <c r="ZA6792" s="68"/>
      <c r="ZB6792" s="68"/>
      <c r="ZC6792" s="68"/>
      <c r="ZD6792" s="68"/>
    </row>
    <row r="6793" spans="658:680" x14ac:dyDescent="0.25">
      <c r="YH6793" s="68"/>
      <c r="YI6793" s="68"/>
      <c r="YJ6793" s="68"/>
      <c r="YK6793" s="68"/>
      <c r="YL6793" s="68"/>
      <c r="YM6793" s="68"/>
      <c r="YN6793" s="68"/>
      <c r="YO6793" s="68"/>
      <c r="YP6793" s="68"/>
      <c r="YQ6793" s="68"/>
      <c r="YR6793" s="68"/>
      <c r="YS6793" s="68"/>
      <c r="YT6793" s="68"/>
      <c r="YU6793" s="68"/>
      <c r="YV6793" s="68"/>
      <c r="YW6793" s="68"/>
      <c r="YX6793" s="68">
        <v>0.983767335780802</v>
      </c>
      <c r="YY6793" s="68"/>
      <c r="YZ6793" s="68"/>
      <c r="ZA6793" s="68"/>
      <c r="ZB6793" s="68"/>
      <c r="ZC6793" s="68"/>
      <c r="ZD6793" s="68"/>
    </row>
    <row r="6794" spans="658:680" x14ac:dyDescent="0.25">
      <c r="YH6794" s="68"/>
      <c r="YI6794" s="68"/>
      <c r="YJ6794" s="68"/>
      <c r="YK6794" s="68"/>
      <c r="YL6794" s="68"/>
      <c r="YM6794" s="68"/>
      <c r="YN6794" s="68"/>
      <c r="YO6794" s="68"/>
      <c r="YP6794" s="68"/>
      <c r="YQ6794" s="68"/>
      <c r="YR6794" s="68"/>
      <c r="YS6794" s="68"/>
      <c r="YT6794" s="68"/>
      <c r="YU6794" s="68"/>
      <c r="YV6794" s="68"/>
      <c r="YW6794" s="68"/>
      <c r="YX6794" s="68">
        <v>0.98376229061264697</v>
      </c>
      <c r="YY6794" s="68"/>
      <c r="YZ6794" s="68"/>
      <c r="ZA6794" s="68"/>
      <c r="ZB6794" s="68"/>
      <c r="ZC6794" s="68"/>
      <c r="ZD6794" s="68"/>
    </row>
    <row r="6795" spans="658:680" x14ac:dyDescent="0.25">
      <c r="YH6795" s="68"/>
      <c r="YI6795" s="68"/>
      <c r="YJ6795" s="68"/>
      <c r="YK6795" s="68"/>
      <c r="YL6795" s="68"/>
      <c r="YM6795" s="68"/>
      <c r="YN6795" s="68"/>
      <c r="YO6795" s="68"/>
      <c r="YP6795" s="68"/>
      <c r="YQ6795" s="68"/>
      <c r="YR6795" s="68"/>
      <c r="YS6795" s="68"/>
      <c r="YT6795" s="68"/>
      <c r="YU6795" s="68"/>
      <c r="YV6795" s="68"/>
      <c r="YW6795" s="68"/>
      <c r="YX6795" s="68">
        <v>0.98375106141771096</v>
      </c>
      <c r="YY6795" s="68"/>
      <c r="YZ6795" s="68"/>
      <c r="ZA6795" s="68"/>
      <c r="ZB6795" s="68"/>
      <c r="ZC6795" s="68"/>
      <c r="ZD6795" s="68"/>
    </row>
    <row r="6796" spans="658:680" x14ac:dyDescent="0.25">
      <c r="YH6796" s="68"/>
      <c r="YI6796" s="68"/>
      <c r="YJ6796" s="68"/>
      <c r="YK6796" s="68"/>
      <c r="YL6796" s="68"/>
      <c r="YM6796" s="68"/>
      <c r="YN6796" s="68"/>
      <c r="YO6796" s="68"/>
      <c r="YP6796" s="68"/>
      <c r="YQ6796" s="68"/>
      <c r="YR6796" s="68"/>
      <c r="YS6796" s="68"/>
      <c r="YT6796" s="68"/>
      <c r="YU6796" s="68"/>
      <c r="YV6796" s="68"/>
      <c r="YW6796" s="68"/>
      <c r="YX6796" s="68">
        <v>0.98374990159187303</v>
      </c>
      <c r="YY6796" s="68"/>
      <c r="YZ6796" s="68"/>
      <c r="ZA6796" s="68"/>
      <c r="ZB6796" s="68"/>
      <c r="ZC6796" s="68"/>
      <c r="ZD6796" s="68"/>
    </row>
    <row r="6797" spans="658:680" x14ac:dyDescent="0.25">
      <c r="YH6797" s="68"/>
      <c r="YI6797" s="68"/>
      <c r="YJ6797" s="68"/>
      <c r="YK6797" s="68"/>
      <c r="YL6797" s="68"/>
      <c r="YM6797" s="68"/>
      <c r="YN6797" s="68"/>
      <c r="YO6797" s="68"/>
      <c r="YP6797" s="68"/>
      <c r="YQ6797" s="68"/>
      <c r="YR6797" s="68"/>
      <c r="YS6797" s="68"/>
      <c r="YT6797" s="68"/>
      <c r="YU6797" s="68"/>
      <c r="YV6797" s="68"/>
      <c r="YW6797" s="68"/>
      <c r="YX6797" s="68">
        <v>0.98374815924504899</v>
      </c>
      <c r="YY6797" s="68"/>
      <c r="YZ6797" s="68"/>
      <c r="ZA6797" s="68"/>
      <c r="ZB6797" s="68"/>
      <c r="ZC6797" s="68"/>
      <c r="ZD6797" s="68"/>
    </row>
    <row r="6798" spans="658:680" x14ac:dyDescent="0.25">
      <c r="YH6798" s="68"/>
      <c r="YI6798" s="68"/>
      <c r="YJ6798" s="68"/>
      <c r="YK6798" s="68"/>
      <c r="YL6798" s="68"/>
      <c r="YM6798" s="68"/>
      <c r="YN6798" s="68"/>
      <c r="YO6798" s="68"/>
      <c r="YP6798" s="68"/>
      <c r="YQ6798" s="68"/>
      <c r="YR6798" s="68"/>
      <c r="YS6798" s="68"/>
      <c r="YT6798" s="68"/>
      <c r="YU6798" s="68"/>
      <c r="YV6798" s="68"/>
      <c r="YW6798" s="68"/>
      <c r="YX6798" s="68">
        <v>0.98373381834199602</v>
      </c>
      <c r="YY6798" s="68"/>
      <c r="YZ6798" s="68"/>
      <c r="ZA6798" s="68"/>
      <c r="ZB6798" s="68"/>
      <c r="ZC6798" s="68"/>
      <c r="ZD6798" s="68"/>
    </row>
    <row r="6799" spans="658:680" x14ac:dyDescent="0.25">
      <c r="YH6799" s="68"/>
      <c r="YI6799" s="68"/>
      <c r="YJ6799" s="68"/>
      <c r="YK6799" s="68"/>
      <c r="YL6799" s="68"/>
      <c r="YM6799" s="68"/>
      <c r="YN6799" s="68"/>
      <c r="YO6799" s="68"/>
      <c r="YP6799" s="68"/>
      <c r="YQ6799" s="68"/>
      <c r="YR6799" s="68"/>
      <c r="YS6799" s="68"/>
      <c r="YT6799" s="68"/>
      <c r="YU6799" s="68"/>
      <c r="YV6799" s="68"/>
      <c r="YW6799" s="68"/>
      <c r="YX6799" s="68">
        <v>0.983730384100171</v>
      </c>
      <c r="YY6799" s="68"/>
      <c r="YZ6799" s="68"/>
      <c r="ZA6799" s="68"/>
      <c r="ZB6799" s="68"/>
      <c r="ZC6799" s="68"/>
      <c r="ZD6799" s="68"/>
    </row>
    <row r="6800" spans="658:680" x14ac:dyDescent="0.25">
      <c r="YH6800" s="68"/>
      <c r="YI6800" s="68"/>
      <c r="YJ6800" s="68"/>
      <c r="YK6800" s="68"/>
      <c r="YL6800" s="68"/>
      <c r="YM6800" s="68"/>
      <c r="YN6800" s="68"/>
      <c r="YO6800" s="68"/>
      <c r="YP6800" s="68"/>
      <c r="YQ6800" s="68"/>
      <c r="YR6800" s="68"/>
      <c r="YS6800" s="68"/>
      <c r="YT6800" s="68"/>
      <c r="YU6800" s="68"/>
      <c r="YV6800" s="68"/>
      <c r="YW6800" s="68"/>
      <c r="YX6800" s="68">
        <v>0.98372636228895904</v>
      </c>
      <c r="YY6800" s="68"/>
      <c r="YZ6800" s="68"/>
      <c r="ZA6800" s="68"/>
      <c r="ZB6800" s="68"/>
      <c r="ZC6800" s="68"/>
      <c r="ZD6800" s="68"/>
    </row>
    <row r="6801" spans="658:680" x14ac:dyDescent="0.25">
      <c r="YH6801" s="68"/>
      <c r="YI6801" s="68"/>
      <c r="YJ6801" s="68"/>
      <c r="YK6801" s="68"/>
      <c r="YL6801" s="68"/>
      <c r="YM6801" s="68"/>
      <c r="YN6801" s="68"/>
      <c r="YO6801" s="68"/>
      <c r="YP6801" s="68"/>
      <c r="YQ6801" s="68"/>
      <c r="YR6801" s="68"/>
      <c r="YS6801" s="68"/>
      <c r="YT6801" s="68"/>
      <c r="YU6801" s="68"/>
      <c r="YV6801" s="68"/>
      <c r="YW6801" s="68"/>
      <c r="YX6801" s="68">
        <v>0.98370911277095496</v>
      </c>
      <c r="YY6801" s="68"/>
      <c r="YZ6801" s="68"/>
      <c r="ZA6801" s="68"/>
      <c r="ZB6801" s="68"/>
      <c r="ZC6801" s="68"/>
      <c r="ZD6801" s="68"/>
    </row>
    <row r="6802" spans="658:680" x14ac:dyDescent="0.25">
      <c r="YH6802" s="68"/>
      <c r="YI6802" s="68"/>
      <c r="YJ6802" s="68"/>
      <c r="YK6802" s="68"/>
      <c r="YL6802" s="68"/>
      <c r="YM6802" s="68"/>
      <c r="YN6802" s="68"/>
      <c r="YO6802" s="68"/>
      <c r="YP6802" s="68"/>
      <c r="YQ6802" s="68"/>
      <c r="YR6802" s="68"/>
      <c r="YS6802" s="68"/>
      <c r="YT6802" s="68"/>
      <c r="YU6802" s="68"/>
      <c r="YV6802" s="68"/>
      <c r="YW6802" s="68"/>
      <c r="YX6802" s="68">
        <v>0.98369618620648902</v>
      </c>
      <c r="YY6802" s="68"/>
      <c r="YZ6802" s="68"/>
      <c r="ZA6802" s="68"/>
      <c r="ZB6802" s="68"/>
      <c r="ZC6802" s="68"/>
      <c r="ZD6802" s="68"/>
    </row>
    <row r="6803" spans="658:680" x14ac:dyDescent="0.25">
      <c r="YH6803" s="68"/>
      <c r="YI6803" s="68"/>
      <c r="YJ6803" s="68"/>
      <c r="YK6803" s="68"/>
      <c r="YL6803" s="68"/>
      <c r="YM6803" s="68"/>
      <c r="YN6803" s="68"/>
      <c r="YO6803" s="68"/>
      <c r="YP6803" s="68"/>
      <c r="YQ6803" s="68"/>
      <c r="YR6803" s="68"/>
      <c r="YS6803" s="68"/>
      <c r="YT6803" s="68"/>
      <c r="YU6803" s="68"/>
      <c r="YV6803" s="68"/>
      <c r="YW6803" s="68"/>
      <c r="YX6803" s="68">
        <v>0.98369412404883505</v>
      </c>
      <c r="YY6803" s="68"/>
      <c r="YZ6803" s="68"/>
      <c r="ZA6803" s="68"/>
      <c r="ZB6803" s="68"/>
      <c r="ZC6803" s="68"/>
      <c r="ZD6803" s="68"/>
    </row>
    <row r="6804" spans="658:680" x14ac:dyDescent="0.25">
      <c r="YH6804" s="68"/>
      <c r="YI6804" s="68"/>
      <c r="YJ6804" s="68"/>
      <c r="YK6804" s="68"/>
      <c r="YL6804" s="68"/>
      <c r="YM6804" s="68"/>
      <c r="YN6804" s="68"/>
      <c r="YO6804" s="68"/>
      <c r="YP6804" s="68"/>
      <c r="YQ6804" s="68"/>
      <c r="YR6804" s="68"/>
      <c r="YS6804" s="68"/>
      <c r="YT6804" s="68"/>
      <c r="YU6804" s="68"/>
      <c r="YV6804" s="68"/>
      <c r="YW6804" s="68"/>
      <c r="YX6804" s="68">
        <v>0.98368713195611301</v>
      </c>
      <c r="YY6804" s="68"/>
      <c r="YZ6804" s="68"/>
      <c r="ZA6804" s="68"/>
      <c r="ZB6804" s="68"/>
      <c r="ZC6804" s="68"/>
      <c r="ZD6804" s="68"/>
    </row>
    <row r="6805" spans="658:680" x14ac:dyDescent="0.25">
      <c r="YH6805" s="68"/>
      <c r="YI6805" s="68"/>
      <c r="YJ6805" s="68"/>
      <c r="YK6805" s="68"/>
      <c r="YL6805" s="68"/>
      <c r="YM6805" s="68"/>
      <c r="YN6805" s="68"/>
      <c r="YO6805" s="68"/>
      <c r="YP6805" s="68"/>
      <c r="YQ6805" s="68"/>
      <c r="YR6805" s="68"/>
      <c r="YS6805" s="68"/>
      <c r="YT6805" s="68"/>
      <c r="YU6805" s="68"/>
      <c r="YV6805" s="68"/>
      <c r="YW6805" s="68"/>
      <c r="YX6805" s="68">
        <v>0.983683473050316</v>
      </c>
      <c r="YY6805" s="68"/>
      <c r="YZ6805" s="68"/>
      <c r="ZA6805" s="68"/>
      <c r="ZB6805" s="68"/>
      <c r="ZC6805" s="68"/>
      <c r="ZD6805" s="68"/>
    </row>
    <row r="6806" spans="658:680" x14ac:dyDescent="0.25">
      <c r="YH6806" s="68"/>
      <c r="YI6806" s="68"/>
      <c r="YJ6806" s="68"/>
      <c r="YK6806" s="68"/>
      <c r="YL6806" s="68"/>
      <c r="YM6806" s="68"/>
      <c r="YN6806" s="68"/>
      <c r="YO6806" s="68"/>
      <c r="YP6806" s="68"/>
      <c r="YQ6806" s="68"/>
      <c r="YR6806" s="68"/>
      <c r="YS6806" s="68"/>
      <c r="YT6806" s="68"/>
      <c r="YU6806" s="68"/>
      <c r="YV6806" s="68"/>
      <c r="YW6806" s="68"/>
      <c r="YX6806" s="68">
        <v>0.98368291204381098</v>
      </c>
      <c r="YY6806" s="68"/>
      <c r="YZ6806" s="68"/>
      <c r="ZA6806" s="68"/>
      <c r="ZB6806" s="68"/>
      <c r="ZC6806" s="68"/>
      <c r="ZD6806" s="68"/>
    </row>
    <row r="6807" spans="658:680" x14ac:dyDescent="0.25">
      <c r="YH6807" s="68"/>
      <c r="YI6807" s="68"/>
      <c r="YJ6807" s="68"/>
      <c r="YK6807" s="68"/>
      <c r="YL6807" s="68"/>
      <c r="YM6807" s="68"/>
      <c r="YN6807" s="68"/>
      <c r="YO6807" s="68"/>
      <c r="YP6807" s="68"/>
      <c r="YQ6807" s="68"/>
      <c r="YR6807" s="68"/>
      <c r="YS6807" s="68"/>
      <c r="YT6807" s="68"/>
      <c r="YU6807" s="68"/>
      <c r="YV6807" s="68"/>
      <c r="YW6807" s="68"/>
      <c r="YX6807" s="68">
        <v>0.98367633901458396</v>
      </c>
      <c r="YY6807" s="68"/>
      <c r="YZ6807" s="68"/>
      <c r="ZA6807" s="68"/>
      <c r="ZB6807" s="68"/>
      <c r="ZC6807" s="68"/>
      <c r="ZD6807" s="68"/>
    </row>
    <row r="6808" spans="658:680" x14ac:dyDescent="0.25">
      <c r="YH6808" s="68"/>
      <c r="YI6808" s="68"/>
      <c r="YJ6808" s="68"/>
      <c r="YK6808" s="68"/>
      <c r="YL6808" s="68"/>
      <c r="YM6808" s="68"/>
      <c r="YN6808" s="68"/>
      <c r="YO6808" s="68"/>
      <c r="YP6808" s="68"/>
      <c r="YQ6808" s="68"/>
      <c r="YR6808" s="68"/>
      <c r="YS6808" s="68"/>
      <c r="YT6808" s="68"/>
      <c r="YU6808" s="68"/>
      <c r="YV6808" s="68"/>
      <c r="YW6808" s="68"/>
      <c r="YX6808" s="68">
        <v>0.98367383494612204</v>
      </c>
      <c r="YY6808" s="68"/>
      <c r="YZ6808" s="68"/>
      <c r="ZA6808" s="68"/>
      <c r="ZB6808" s="68"/>
      <c r="ZC6808" s="68"/>
      <c r="ZD6808" s="68"/>
    </row>
    <row r="6809" spans="658:680" x14ac:dyDescent="0.25">
      <c r="YH6809" s="68"/>
      <c r="YI6809" s="68"/>
      <c r="YJ6809" s="68"/>
      <c r="YK6809" s="68"/>
      <c r="YL6809" s="68"/>
      <c r="YM6809" s="68"/>
      <c r="YN6809" s="68"/>
      <c r="YO6809" s="68"/>
      <c r="YP6809" s="68"/>
      <c r="YQ6809" s="68"/>
      <c r="YR6809" s="68"/>
      <c r="YS6809" s="68"/>
      <c r="YT6809" s="68"/>
      <c r="YU6809" s="68"/>
      <c r="YV6809" s="68"/>
      <c r="YW6809" s="68"/>
      <c r="YX6809" s="68">
        <v>0.98366328942775605</v>
      </c>
      <c r="YY6809" s="68"/>
      <c r="YZ6809" s="68"/>
      <c r="ZA6809" s="68"/>
      <c r="ZB6809" s="68"/>
      <c r="ZC6809" s="68"/>
      <c r="ZD6809" s="68"/>
    </row>
    <row r="6810" spans="658:680" x14ac:dyDescent="0.25">
      <c r="YH6810" s="68"/>
      <c r="YI6810" s="68"/>
      <c r="YJ6810" s="68"/>
      <c r="YK6810" s="68"/>
      <c r="YL6810" s="68"/>
      <c r="YM6810" s="68"/>
      <c r="YN6810" s="68"/>
      <c r="YO6810" s="68"/>
      <c r="YP6810" s="68"/>
      <c r="YQ6810" s="68"/>
      <c r="YR6810" s="68"/>
      <c r="YS6810" s="68"/>
      <c r="YT6810" s="68"/>
      <c r="YU6810" s="68"/>
      <c r="YV6810" s="68"/>
      <c r="YW6810" s="68"/>
      <c r="YX6810" s="68">
        <v>0.98366173675861002</v>
      </c>
      <c r="YY6810" s="68"/>
      <c r="YZ6810" s="68"/>
      <c r="ZA6810" s="68"/>
      <c r="ZB6810" s="68"/>
      <c r="ZC6810" s="68"/>
      <c r="ZD6810" s="68"/>
    </row>
    <row r="6811" spans="658:680" x14ac:dyDescent="0.25">
      <c r="YH6811" s="68"/>
      <c r="YI6811" s="68"/>
      <c r="YJ6811" s="68"/>
      <c r="YK6811" s="68"/>
      <c r="YL6811" s="68"/>
      <c r="YM6811" s="68"/>
      <c r="YN6811" s="68"/>
      <c r="YO6811" s="68"/>
      <c r="YP6811" s="68"/>
      <c r="YQ6811" s="68"/>
      <c r="YR6811" s="68"/>
      <c r="YS6811" s="68"/>
      <c r="YT6811" s="68"/>
      <c r="YU6811" s="68"/>
      <c r="YV6811" s="68"/>
      <c r="YW6811" s="68"/>
      <c r="YX6811" s="68">
        <v>0.98364971315512295</v>
      </c>
      <c r="YY6811" s="68"/>
      <c r="YZ6811" s="68"/>
      <c r="ZA6811" s="68"/>
      <c r="ZB6811" s="68"/>
      <c r="ZC6811" s="68"/>
      <c r="ZD6811" s="68"/>
    </row>
    <row r="6812" spans="658:680" x14ac:dyDescent="0.25">
      <c r="YH6812" s="68"/>
      <c r="YI6812" s="68"/>
      <c r="YJ6812" s="68"/>
      <c r="YK6812" s="68"/>
      <c r="YL6812" s="68"/>
      <c r="YM6812" s="68"/>
      <c r="YN6812" s="68"/>
      <c r="YO6812" s="68"/>
      <c r="YP6812" s="68"/>
      <c r="YQ6812" s="68"/>
      <c r="YR6812" s="68"/>
      <c r="YS6812" s="68"/>
      <c r="YT6812" s="68"/>
      <c r="YU6812" s="68"/>
      <c r="YV6812" s="68"/>
      <c r="YW6812" s="68"/>
      <c r="YX6812" s="68">
        <v>0.98363053341208295</v>
      </c>
      <c r="YY6812" s="68"/>
      <c r="YZ6812" s="68"/>
      <c r="ZA6812" s="68"/>
      <c r="ZB6812" s="68"/>
      <c r="ZC6812" s="68"/>
      <c r="ZD6812" s="68"/>
    </row>
    <row r="6813" spans="658:680" x14ac:dyDescent="0.25">
      <c r="YH6813" s="68"/>
      <c r="YI6813" s="68"/>
      <c r="YJ6813" s="68"/>
      <c r="YK6813" s="68"/>
      <c r="YL6813" s="68"/>
      <c r="YM6813" s="68"/>
      <c r="YN6813" s="68"/>
      <c r="YO6813" s="68"/>
      <c r="YP6813" s="68"/>
      <c r="YQ6813" s="68"/>
      <c r="YR6813" s="68"/>
      <c r="YS6813" s="68"/>
      <c r="YT6813" s="68"/>
      <c r="YU6813" s="68"/>
      <c r="YV6813" s="68"/>
      <c r="YW6813" s="68"/>
      <c r="YX6813" s="68">
        <v>0.98362566697953702</v>
      </c>
      <c r="YY6813" s="68"/>
      <c r="YZ6813" s="68"/>
      <c r="ZA6813" s="68"/>
      <c r="ZB6813" s="68"/>
      <c r="ZC6813" s="68"/>
      <c r="ZD6813" s="68"/>
    </row>
    <row r="6814" spans="658:680" x14ac:dyDescent="0.25">
      <c r="YH6814" s="68"/>
      <c r="YI6814" s="68"/>
      <c r="YJ6814" s="68"/>
      <c r="YK6814" s="68"/>
      <c r="YL6814" s="68"/>
      <c r="YM6814" s="68"/>
      <c r="YN6814" s="68"/>
      <c r="YO6814" s="68"/>
      <c r="YP6814" s="68"/>
      <c r="YQ6814" s="68"/>
      <c r="YR6814" s="68"/>
      <c r="YS6814" s="68"/>
      <c r="YT6814" s="68"/>
      <c r="YU6814" s="68"/>
      <c r="YV6814" s="68"/>
      <c r="YW6814" s="68"/>
      <c r="YX6814" s="68">
        <v>0.98362383171482803</v>
      </c>
      <c r="YY6814" s="68"/>
      <c r="YZ6814" s="68"/>
      <c r="ZA6814" s="68"/>
      <c r="ZB6814" s="68"/>
      <c r="ZC6814" s="68"/>
      <c r="ZD6814" s="68"/>
    </row>
    <row r="6815" spans="658:680" x14ac:dyDescent="0.25">
      <c r="YH6815" s="68"/>
      <c r="YI6815" s="68"/>
      <c r="YJ6815" s="68"/>
      <c r="YK6815" s="68"/>
      <c r="YL6815" s="68"/>
      <c r="YM6815" s="68"/>
      <c r="YN6815" s="68"/>
      <c r="YO6815" s="68"/>
      <c r="YP6815" s="68"/>
      <c r="YQ6815" s="68"/>
      <c r="YR6815" s="68"/>
      <c r="YS6815" s="68"/>
      <c r="YT6815" s="68"/>
      <c r="YU6815" s="68"/>
      <c r="YV6815" s="68"/>
      <c r="YW6815" s="68"/>
      <c r="YX6815" s="68">
        <v>0.98361698929318997</v>
      </c>
      <c r="YY6815" s="68"/>
      <c r="YZ6815" s="68"/>
      <c r="ZA6815" s="68"/>
      <c r="ZB6815" s="68"/>
      <c r="ZC6815" s="68"/>
      <c r="ZD6815" s="68"/>
    </row>
    <row r="6816" spans="658:680" x14ac:dyDescent="0.25">
      <c r="YH6816" s="68"/>
      <c r="YI6816" s="68"/>
      <c r="YJ6816" s="68"/>
      <c r="YK6816" s="68"/>
      <c r="YL6816" s="68"/>
      <c r="YM6816" s="68"/>
      <c r="YN6816" s="68"/>
      <c r="YO6816" s="68"/>
      <c r="YP6816" s="68"/>
      <c r="YQ6816" s="68"/>
      <c r="YR6816" s="68"/>
      <c r="YS6816" s="68"/>
      <c r="YT6816" s="68"/>
      <c r="YU6816" s="68"/>
      <c r="YV6816" s="68"/>
      <c r="YW6816" s="68"/>
      <c r="YX6816" s="68">
        <v>0.983585590177391</v>
      </c>
      <c r="YY6816" s="68"/>
      <c r="YZ6816" s="68"/>
      <c r="ZA6816" s="68"/>
      <c r="ZB6816" s="68"/>
      <c r="ZC6816" s="68"/>
      <c r="ZD6816" s="68"/>
    </row>
    <row r="6817" spans="658:680" x14ac:dyDescent="0.25">
      <c r="YH6817" s="68"/>
      <c r="YI6817" s="68"/>
      <c r="YJ6817" s="68"/>
      <c r="YK6817" s="68"/>
      <c r="YL6817" s="68"/>
      <c r="YM6817" s="68"/>
      <c r="YN6817" s="68"/>
      <c r="YO6817" s="68"/>
      <c r="YP6817" s="68"/>
      <c r="YQ6817" s="68"/>
      <c r="YR6817" s="68"/>
      <c r="YS6817" s="68"/>
      <c r="YT6817" s="68"/>
      <c r="YU6817" s="68"/>
      <c r="YV6817" s="68"/>
      <c r="YW6817" s="68"/>
      <c r="YX6817" s="68">
        <v>0.98358545524824603</v>
      </c>
      <c r="YY6817" s="68"/>
      <c r="YZ6817" s="68"/>
      <c r="ZA6817" s="68"/>
      <c r="ZB6817" s="68"/>
      <c r="ZC6817" s="68"/>
      <c r="ZD6817" s="68"/>
    </row>
    <row r="6818" spans="658:680" x14ac:dyDescent="0.25">
      <c r="YH6818" s="68"/>
      <c r="YI6818" s="68"/>
      <c r="YJ6818" s="68"/>
      <c r="YK6818" s="68"/>
      <c r="YL6818" s="68"/>
      <c r="YM6818" s="68"/>
      <c r="YN6818" s="68"/>
      <c r="YO6818" s="68"/>
      <c r="YP6818" s="68"/>
      <c r="YQ6818" s="68"/>
      <c r="YR6818" s="68"/>
      <c r="YS6818" s="68"/>
      <c r="YT6818" s="68"/>
      <c r="YU6818" s="68"/>
      <c r="YV6818" s="68"/>
      <c r="YW6818" s="68"/>
      <c r="YX6818" s="68">
        <v>0.98357722582586204</v>
      </c>
      <c r="YY6818" s="68"/>
      <c r="YZ6818" s="68"/>
      <c r="ZA6818" s="68"/>
      <c r="ZB6818" s="68"/>
      <c r="ZC6818" s="68"/>
      <c r="ZD6818" s="68"/>
    </row>
    <row r="6819" spans="658:680" x14ac:dyDescent="0.25">
      <c r="YH6819" s="68"/>
      <c r="YI6819" s="68"/>
      <c r="YJ6819" s="68"/>
      <c r="YK6819" s="68"/>
      <c r="YL6819" s="68"/>
      <c r="YM6819" s="68"/>
      <c r="YN6819" s="68"/>
      <c r="YO6819" s="68"/>
      <c r="YP6819" s="68"/>
      <c r="YQ6819" s="68"/>
      <c r="YR6819" s="68"/>
      <c r="YS6819" s="68"/>
      <c r="YT6819" s="68"/>
      <c r="YU6819" s="68"/>
      <c r="YV6819" s="68"/>
      <c r="YW6819" s="68"/>
      <c r="YX6819" s="68">
        <v>0.98357405682219001</v>
      </c>
      <c r="YY6819" s="68"/>
      <c r="YZ6819" s="68"/>
      <c r="ZA6819" s="68"/>
      <c r="ZB6819" s="68"/>
      <c r="ZC6819" s="68"/>
      <c r="ZD6819" s="68"/>
    </row>
    <row r="6820" spans="658:680" x14ac:dyDescent="0.25">
      <c r="YH6820" s="68"/>
      <c r="YI6820" s="68"/>
      <c r="YJ6820" s="68"/>
      <c r="YK6820" s="68"/>
      <c r="YL6820" s="68"/>
      <c r="YM6820" s="68"/>
      <c r="YN6820" s="68"/>
      <c r="YO6820" s="68"/>
      <c r="YP6820" s="68"/>
      <c r="YQ6820" s="68"/>
      <c r="YR6820" s="68"/>
      <c r="YS6820" s="68"/>
      <c r="YT6820" s="68"/>
      <c r="YU6820" s="68"/>
      <c r="YV6820" s="68"/>
      <c r="YW6820" s="68"/>
      <c r="YX6820" s="68">
        <v>0.98356552590138002</v>
      </c>
      <c r="YY6820" s="68"/>
      <c r="YZ6820" s="68"/>
      <c r="ZA6820" s="68"/>
      <c r="ZB6820" s="68"/>
      <c r="ZC6820" s="68"/>
      <c r="ZD6820" s="68"/>
    </row>
    <row r="6821" spans="658:680" x14ac:dyDescent="0.25">
      <c r="YH6821" s="68"/>
      <c r="YI6821" s="68"/>
      <c r="YJ6821" s="68"/>
      <c r="YK6821" s="68"/>
      <c r="YL6821" s="68"/>
      <c r="YM6821" s="68"/>
      <c r="YN6821" s="68"/>
      <c r="YO6821" s="68"/>
      <c r="YP6821" s="68"/>
      <c r="YQ6821" s="68"/>
      <c r="YR6821" s="68"/>
      <c r="YS6821" s="68"/>
      <c r="YT6821" s="68"/>
      <c r="YU6821" s="68"/>
      <c r="YV6821" s="68"/>
      <c r="YW6821" s="68"/>
      <c r="YX6821" s="68">
        <v>0.98355685649623903</v>
      </c>
      <c r="YY6821" s="68"/>
      <c r="YZ6821" s="68"/>
      <c r="ZA6821" s="68"/>
      <c r="ZB6821" s="68"/>
      <c r="ZC6821" s="68"/>
      <c r="ZD6821" s="68"/>
    </row>
    <row r="6822" spans="658:680" x14ac:dyDescent="0.25">
      <c r="YH6822" s="68"/>
      <c r="YI6822" s="68"/>
      <c r="YJ6822" s="68"/>
      <c r="YK6822" s="68"/>
      <c r="YL6822" s="68"/>
      <c r="YM6822" s="68"/>
      <c r="YN6822" s="68"/>
      <c r="YO6822" s="68"/>
      <c r="YP6822" s="68"/>
      <c r="YQ6822" s="68"/>
      <c r="YR6822" s="68"/>
      <c r="YS6822" s="68"/>
      <c r="YT6822" s="68"/>
      <c r="YU6822" s="68"/>
      <c r="YV6822" s="68"/>
      <c r="YW6822" s="68"/>
      <c r="YX6822" s="68">
        <v>0.98354984271048795</v>
      </c>
      <c r="YY6822" s="68"/>
      <c r="YZ6822" s="68"/>
      <c r="ZA6822" s="68"/>
      <c r="ZB6822" s="68"/>
      <c r="ZC6822" s="68"/>
      <c r="ZD6822" s="68"/>
    </row>
    <row r="6823" spans="658:680" x14ac:dyDescent="0.25">
      <c r="YH6823" s="68"/>
      <c r="YI6823" s="68"/>
      <c r="YJ6823" s="68"/>
      <c r="YK6823" s="68"/>
      <c r="YL6823" s="68"/>
      <c r="YM6823" s="68"/>
      <c r="YN6823" s="68"/>
      <c r="YO6823" s="68"/>
      <c r="YP6823" s="68"/>
      <c r="YQ6823" s="68"/>
      <c r="YR6823" s="68"/>
      <c r="YS6823" s="68"/>
      <c r="YT6823" s="68"/>
      <c r="YU6823" s="68"/>
      <c r="YV6823" s="68"/>
      <c r="YW6823" s="68"/>
      <c r="YX6823" s="68">
        <v>0.98354880903989494</v>
      </c>
      <c r="YY6823" s="68"/>
      <c r="YZ6823" s="68"/>
      <c r="ZA6823" s="68"/>
      <c r="ZB6823" s="68"/>
      <c r="ZC6823" s="68"/>
      <c r="ZD6823" s="68"/>
    </row>
    <row r="6824" spans="658:680" x14ac:dyDescent="0.25">
      <c r="YH6824" s="68"/>
      <c r="YI6824" s="68"/>
      <c r="YJ6824" s="68"/>
      <c r="YK6824" s="68"/>
      <c r="YL6824" s="68"/>
      <c r="YM6824" s="68"/>
      <c r="YN6824" s="68"/>
      <c r="YO6824" s="68"/>
      <c r="YP6824" s="68"/>
      <c r="YQ6824" s="68"/>
      <c r="YR6824" s="68"/>
      <c r="YS6824" s="68"/>
      <c r="YT6824" s="68"/>
      <c r="YU6824" s="68"/>
      <c r="YV6824" s="68"/>
      <c r="YW6824" s="68"/>
      <c r="YX6824" s="68">
        <v>0.98354563671708395</v>
      </c>
      <c r="YY6824" s="68"/>
      <c r="YZ6824" s="68"/>
      <c r="ZA6824" s="68"/>
      <c r="ZB6824" s="68"/>
      <c r="ZC6824" s="68"/>
      <c r="ZD6824" s="68"/>
    </row>
    <row r="6825" spans="658:680" x14ac:dyDescent="0.25">
      <c r="YH6825" s="68"/>
      <c r="YI6825" s="68"/>
      <c r="YJ6825" s="68"/>
      <c r="YK6825" s="68"/>
      <c r="YL6825" s="68"/>
      <c r="YM6825" s="68"/>
      <c r="YN6825" s="68"/>
      <c r="YO6825" s="68"/>
      <c r="YP6825" s="68"/>
      <c r="YQ6825" s="68"/>
      <c r="YR6825" s="68"/>
      <c r="YS6825" s="68"/>
      <c r="YT6825" s="68"/>
      <c r="YU6825" s="68"/>
      <c r="YV6825" s="68"/>
      <c r="YW6825" s="68"/>
      <c r="YX6825" s="68">
        <v>0.98353287073760398</v>
      </c>
      <c r="YY6825" s="68"/>
      <c r="YZ6825" s="68"/>
      <c r="ZA6825" s="68"/>
      <c r="ZB6825" s="68"/>
      <c r="ZC6825" s="68"/>
      <c r="ZD6825" s="68"/>
    </row>
    <row r="6826" spans="658:680" x14ac:dyDescent="0.25">
      <c r="YH6826" s="68"/>
      <c r="YI6826" s="68"/>
      <c r="YJ6826" s="68"/>
      <c r="YK6826" s="68"/>
      <c r="YL6826" s="68"/>
      <c r="YM6826" s="68"/>
      <c r="YN6826" s="68"/>
      <c r="YO6826" s="68"/>
      <c r="YP6826" s="68"/>
      <c r="YQ6826" s="68"/>
      <c r="YR6826" s="68"/>
      <c r="YS6826" s="68"/>
      <c r="YT6826" s="68"/>
      <c r="YU6826" s="68"/>
      <c r="YV6826" s="68"/>
      <c r="YW6826" s="68"/>
      <c r="YX6826" s="68">
        <v>0.98353149249695004</v>
      </c>
      <c r="YY6826" s="68"/>
      <c r="YZ6826" s="68"/>
      <c r="ZA6826" s="68"/>
      <c r="ZB6826" s="68"/>
      <c r="ZC6826" s="68"/>
      <c r="ZD6826" s="68"/>
    </row>
    <row r="6827" spans="658:680" x14ac:dyDescent="0.25">
      <c r="YH6827" s="68"/>
      <c r="YI6827" s="68"/>
      <c r="YJ6827" s="68"/>
      <c r="YK6827" s="68"/>
      <c r="YL6827" s="68"/>
      <c r="YM6827" s="68"/>
      <c r="YN6827" s="68"/>
      <c r="YO6827" s="68"/>
      <c r="YP6827" s="68"/>
      <c r="YQ6827" s="68"/>
      <c r="YR6827" s="68"/>
      <c r="YS6827" s="68"/>
      <c r="YT6827" s="68"/>
      <c r="YU6827" s="68"/>
      <c r="YV6827" s="68"/>
      <c r="YW6827" s="68"/>
      <c r="YX6827" s="68">
        <v>0.98352397410843095</v>
      </c>
      <c r="YY6827" s="68"/>
      <c r="YZ6827" s="68"/>
      <c r="ZA6827" s="68"/>
      <c r="ZB6827" s="68"/>
      <c r="ZC6827" s="68"/>
      <c r="ZD6827" s="68"/>
    </row>
    <row r="6828" spans="658:680" x14ac:dyDescent="0.25">
      <c r="YH6828" s="68"/>
      <c r="YI6828" s="68"/>
      <c r="YJ6828" s="68"/>
      <c r="YK6828" s="68"/>
      <c r="YL6828" s="68"/>
      <c r="YM6828" s="68"/>
      <c r="YN6828" s="68"/>
      <c r="YO6828" s="68"/>
      <c r="YP6828" s="68"/>
      <c r="YQ6828" s="68"/>
      <c r="YR6828" s="68"/>
      <c r="YS6828" s="68"/>
      <c r="YT6828" s="68"/>
      <c r="YU6828" s="68"/>
      <c r="YV6828" s="68"/>
      <c r="YW6828" s="68"/>
      <c r="YX6828" s="68">
        <v>0.98352256422901796</v>
      </c>
      <c r="YY6828" s="68"/>
      <c r="YZ6828" s="68"/>
      <c r="ZA6828" s="68"/>
      <c r="ZB6828" s="68"/>
      <c r="ZC6828" s="68"/>
      <c r="ZD6828" s="68"/>
    </row>
    <row r="6829" spans="658:680" x14ac:dyDescent="0.25">
      <c r="YH6829" s="68"/>
      <c r="YI6829" s="68"/>
      <c r="YJ6829" s="68"/>
      <c r="YK6829" s="68"/>
      <c r="YL6829" s="68"/>
      <c r="YM6829" s="68"/>
      <c r="YN6829" s="68"/>
      <c r="YO6829" s="68"/>
      <c r="YP6829" s="68"/>
      <c r="YQ6829" s="68"/>
      <c r="YR6829" s="68"/>
      <c r="YS6829" s="68"/>
      <c r="YT6829" s="68"/>
      <c r="YU6829" s="68"/>
      <c r="YV6829" s="68"/>
      <c r="YW6829" s="68"/>
      <c r="YX6829" s="68">
        <v>0.98351527915853998</v>
      </c>
      <c r="YY6829" s="68"/>
      <c r="YZ6829" s="68"/>
      <c r="ZA6829" s="68"/>
      <c r="ZB6829" s="68"/>
      <c r="ZC6829" s="68"/>
      <c r="ZD6829" s="68"/>
    </row>
    <row r="6830" spans="658:680" x14ac:dyDescent="0.25">
      <c r="YH6830" s="68"/>
      <c r="YI6830" s="68"/>
      <c r="YJ6830" s="68"/>
      <c r="YK6830" s="68"/>
      <c r="YL6830" s="68"/>
      <c r="YM6830" s="68"/>
      <c r="YN6830" s="68"/>
      <c r="YO6830" s="68"/>
      <c r="YP6830" s="68"/>
      <c r="YQ6830" s="68"/>
      <c r="YR6830" s="68"/>
      <c r="YS6830" s="68"/>
      <c r="YT6830" s="68"/>
      <c r="YU6830" s="68"/>
      <c r="YV6830" s="68"/>
      <c r="YW6830" s="68"/>
      <c r="YX6830" s="68">
        <v>0.98351089113897605</v>
      </c>
      <c r="YY6830" s="68"/>
      <c r="YZ6830" s="68"/>
      <c r="ZA6830" s="68"/>
      <c r="ZB6830" s="68"/>
      <c r="ZC6830" s="68"/>
      <c r="ZD6830" s="68"/>
    </row>
    <row r="6831" spans="658:680" x14ac:dyDescent="0.25">
      <c r="YH6831" s="68"/>
      <c r="YI6831" s="68"/>
      <c r="YJ6831" s="68"/>
      <c r="YK6831" s="68"/>
      <c r="YL6831" s="68"/>
      <c r="YM6831" s="68"/>
      <c r="YN6831" s="68"/>
      <c r="YO6831" s="68"/>
      <c r="YP6831" s="68"/>
      <c r="YQ6831" s="68"/>
      <c r="YR6831" s="68"/>
      <c r="YS6831" s="68"/>
      <c r="YT6831" s="68"/>
      <c r="YU6831" s="68"/>
      <c r="YV6831" s="68"/>
      <c r="YW6831" s="68"/>
      <c r="YX6831" s="68">
        <v>0.98350821682720901</v>
      </c>
      <c r="YY6831" s="68"/>
      <c r="YZ6831" s="68"/>
      <c r="ZA6831" s="68"/>
      <c r="ZB6831" s="68"/>
      <c r="ZC6831" s="68"/>
      <c r="ZD6831" s="68"/>
    </row>
    <row r="6832" spans="658:680" x14ac:dyDescent="0.25">
      <c r="YH6832" s="68"/>
      <c r="YI6832" s="68"/>
      <c r="YJ6832" s="68"/>
      <c r="YK6832" s="68"/>
      <c r="YL6832" s="68"/>
      <c r="YM6832" s="68"/>
      <c r="YN6832" s="68"/>
      <c r="YO6832" s="68"/>
      <c r="YP6832" s="68"/>
      <c r="YQ6832" s="68"/>
      <c r="YR6832" s="68"/>
      <c r="YS6832" s="68"/>
      <c r="YT6832" s="68"/>
      <c r="YU6832" s="68"/>
      <c r="YV6832" s="68"/>
      <c r="YW6832" s="68"/>
      <c r="YX6832" s="68">
        <v>0.98349600615398403</v>
      </c>
      <c r="YY6832" s="68"/>
      <c r="YZ6832" s="68"/>
      <c r="ZA6832" s="68"/>
      <c r="ZB6832" s="68"/>
      <c r="ZC6832" s="68"/>
      <c r="ZD6832" s="68"/>
    </row>
    <row r="6833" spans="658:680" x14ac:dyDescent="0.25">
      <c r="YH6833" s="68"/>
      <c r="YI6833" s="68"/>
      <c r="YJ6833" s="68"/>
      <c r="YK6833" s="68"/>
      <c r="YL6833" s="68"/>
      <c r="YM6833" s="68"/>
      <c r="YN6833" s="68"/>
      <c r="YO6833" s="68"/>
      <c r="YP6833" s="68"/>
      <c r="YQ6833" s="68"/>
      <c r="YR6833" s="68"/>
      <c r="YS6833" s="68"/>
      <c r="YT6833" s="68"/>
      <c r="YU6833" s="68"/>
      <c r="YV6833" s="68"/>
      <c r="YW6833" s="68"/>
      <c r="YX6833" s="68">
        <v>0.98349382333186697</v>
      </c>
      <c r="YY6833" s="68"/>
      <c r="YZ6833" s="68"/>
      <c r="ZA6833" s="68"/>
      <c r="ZB6833" s="68"/>
      <c r="ZC6833" s="68"/>
      <c r="ZD6833" s="68"/>
    </row>
    <row r="6834" spans="658:680" x14ac:dyDescent="0.25">
      <c r="YH6834" s="68"/>
      <c r="YI6834" s="68"/>
      <c r="YJ6834" s="68"/>
      <c r="YK6834" s="68"/>
      <c r="YL6834" s="68"/>
      <c r="YM6834" s="68"/>
      <c r="YN6834" s="68"/>
      <c r="YO6834" s="68"/>
      <c r="YP6834" s="68"/>
      <c r="YQ6834" s="68"/>
      <c r="YR6834" s="68"/>
      <c r="YS6834" s="68"/>
      <c r="YT6834" s="68"/>
      <c r="YU6834" s="68"/>
      <c r="YV6834" s="68"/>
      <c r="YW6834" s="68"/>
      <c r="YX6834" s="68">
        <v>0.98346616263832398</v>
      </c>
      <c r="YY6834" s="68"/>
      <c r="YZ6834" s="68"/>
      <c r="ZA6834" s="68"/>
      <c r="ZB6834" s="68"/>
      <c r="ZC6834" s="68"/>
      <c r="ZD6834" s="68"/>
    </row>
    <row r="6835" spans="658:680" x14ac:dyDescent="0.25">
      <c r="YH6835" s="68"/>
      <c r="YI6835" s="68"/>
      <c r="YJ6835" s="68"/>
      <c r="YK6835" s="68"/>
      <c r="YL6835" s="68"/>
      <c r="YM6835" s="68"/>
      <c r="YN6835" s="68"/>
      <c r="YO6835" s="68"/>
      <c r="YP6835" s="68"/>
      <c r="YQ6835" s="68"/>
      <c r="YR6835" s="68"/>
      <c r="YS6835" s="68"/>
      <c r="YT6835" s="68"/>
      <c r="YU6835" s="68"/>
      <c r="YV6835" s="68"/>
      <c r="YW6835" s="68"/>
      <c r="YX6835" s="68">
        <v>0.98346513942470204</v>
      </c>
      <c r="YY6835" s="68"/>
      <c r="YZ6835" s="68"/>
      <c r="ZA6835" s="68"/>
      <c r="ZB6835" s="68"/>
      <c r="ZC6835" s="68"/>
      <c r="ZD6835" s="68"/>
    </row>
    <row r="6836" spans="658:680" x14ac:dyDescent="0.25">
      <c r="YH6836" s="68"/>
      <c r="YI6836" s="68"/>
      <c r="YJ6836" s="68"/>
      <c r="YK6836" s="68"/>
      <c r="YL6836" s="68"/>
      <c r="YM6836" s="68"/>
      <c r="YN6836" s="68"/>
      <c r="YO6836" s="68"/>
      <c r="YP6836" s="68"/>
      <c r="YQ6836" s="68"/>
      <c r="YR6836" s="68"/>
      <c r="YS6836" s="68"/>
      <c r="YT6836" s="68"/>
      <c r="YU6836" s="68"/>
      <c r="YV6836" s="68"/>
      <c r="YW6836" s="68"/>
      <c r="YX6836" s="68">
        <v>0.98346218268312302</v>
      </c>
      <c r="YY6836" s="68"/>
      <c r="YZ6836" s="68"/>
      <c r="ZA6836" s="68"/>
      <c r="ZB6836" s="68"/>
      <c r="ZC6836" s="68"/>
      <c r="ZD6836" s="68"/>
    </row>
    <row r="6837" spans="658:680" x14ac:dyDescent="0.25">
      <c r="YH6837" s="68"/>
      <c r="YI6837" s="68"/>
      <c r="YJ6837" s="68"/>
      <c r="YK6837" s="68"/>
      <c r="YL6837" s="68"/>
      <c r="YM6837" s="68"/>
      <c r="YN6837" s="68"/>
      <c r="YO6837" s="68"/>
      <c r="YP6837" s="68"/>
      <c r="YQ6837" s="68"/>
      <c r="YR6837" s="68"/>
      <c r="YS6837" s="68"/>
      <c r="YT6837" s="68"/>
      <c r="YU6837" s="68"/>
      <c r="YV6837" s="68"/>
      <c r="YW6837" s="68"/>
      <c r="YX6837" s="68">
        <v>0.98345726658509702</v>
      </c>
      <c r="YY6837" s="68"/>
      <c r="YZ6837" s="68"/>
      <c r="ZA6837" s="68"/>
      <c r="ZB6837" s="68"/>
      <c r="ZC6837" s="68"/>
      <c r="ZD6837" s="68"/>
    </row>
    <row r="6838" spans="658:680" x14ac:dyDescent="0.25">
      <c r="YH6838" s="68"/>
      <c r="YI6838" s="68"/>
      <c r="YJ6838" s="68"/>
      <c r="YK6838" s="68"/>
      <c r="YL6838" s="68"/>
      <c r="YM6838" s="68"/>
      <c r="YN6838" s="68"/>
      <c r="YO6838" s="68"/>
      <c r="YP6838" s="68"/>
      <c r="YQ6838" s="68"/>
      <c r="YR6838" s="68"/>
      <c r="YS6838" s="68"/>
      <c r="YT6838" s="68"/>
      <c r="YU6838" s="68"/>
      <c r="YV6838" s="68"/>
      <c r="YW6838" s="68"/>
      <c r="YX6838" s="68">
        <v>0.98345347448933196</v>
      </c>
      <c r="YY6838" s="68"/>
      <c r="YZ6838" s="68"/>
      <c r="ZA6838" s="68"/>
      <c r="ZB6838" s="68"/>
      <c r="ZC6838" s="68"/>
      <c r="ZD6838" s="68"/>
    </row>
    <row r="6839" spans="658:680" x14ac:dyDescent="0.25">
      <c r="YH6839" s="68"/>
      <c r="YI6839" s="68"/>
      <c r="YJ6839" s="68"/>
      <c r="YK6839" s="68"/>
      <c r="YL6839" s="68"/>
      <c r="YM6839" s="68"/>
      <c r="YN6839" s="68"/>
      <c r="YO6839" s="68"/>
      <c r="YP6839" s="68"/>
      <c r="YQ6839" s="68"/>
      <c r="YR6839" s="68"/>
      <c r="YS6839" s="68"/>
      <c r="YT6839" s="68"/>
      <c r="YU6839" s="68"/>
      <c r="YV6839" s="68"/>
      <c r="YW6839" s="68"/>
      <c r="YX6839" s="68">
        <v>0.98341736542393798</v>
      </c>
      <c r="YY6839" s="68"/>
      <c r="YZ6839" s="68"/>
      <c r="ZA6839" s="68"/>
      <c r="ZB6839" s="68"/>
      <c r="ZC6839" s="68"/>
      <c r="ZD6839" s="68"/>
    </row>
    <row r="6840" spans="658:680" x14ac:dyDescent="0.25">
      <c r="YH6840" s="68"/>
      <c r="YI6840" s="68"/>
      <c r="YJ6840" s="68"/>
      <c r="YK6840" s="68"/>
      <c r="YL6840" s="68"/>
      <c r="YM6840" s="68"/>
      <c r="YN6840" s="68"/>
      <c r="YO6840" s="68"/>
      <c r="YP6840" s="68"/>
      <c r="YQ6840" s="68"/>
      <c r="YR6840" s="68"/>
      <c r="YS6840" s="68"/>
      <c r="YT6840" s="68"/>
      <c r="YU6840" s="68"/>
      <c r="YV6840" s="68"/>
      <c r="YW6840" s="68"/>
      <c r="YX6840" s="68">
        <v>0.98340952792237901</v>
      </c>
      <c r="YY6840" s="68"/>
      <c r="YZ6840" s="68"/>
      <c r="ZA6840" s="68"/>
      <c r="ZB6840" s="68"/>
      <c r="ZC6840" s="68"/>
      <c r="ZD6840" s="68"/>
    </row>
    <row r="6841" spans="658:680" x14ac:dyDescent="0.25">
      <c r="YH6841" s="68"/>
      <c r="YI6841" s="68"/>
      <c r="YJ6841" s="68"/>
      <c r="YK6841" s="68"/>
      <c r="YL6841" s="68"/>
      <c r="YM6841" s="68"/>
      <c r="YN6841" s="68"/>
      <c r="YO6841" s="68"/>
      <c r="YP6841" s="68"/>
      <c r="YQ6841" s="68"/>
      <c r="YR6841" s="68"/>
      <c r="YS6841" s="68"/>
      <c r="YT6841" s="68"/>
      <c r="YU6841" s="68"/>
      <c r="YV6841" s="68"/>
      <c r="YW6841" s="68"/>
      <c r="YX6841" s="68">
        <v>0.98340141862822505</v>
      </c>
      <c r="YY6841" s="68"/>
      <c r="YZ6841" s="68"/>
      <c r="ZA6841" s="68"/>
      <c r="ZB6841" s="68"/>
      <c r="ZC6841" s="68"/>
      <c r="ZD6841" s="68"/>
    </row>
    <row r="6842" spans="658:680" x14ac:dyDescent="0.25">
      <c r="YH6842" s="68"/>
      <c r="YI6842" s="68"/>
      <c r="YJ6842" s="68"/>
      <c r="YK6842" s="68"/>
      <c r="YL6842" s="68"/>
      <c r="YM6842" s="68"/>
      <c r="YN6842" s="68"/>
      <c r="YO6842" s="68"/>
      <c r="YP6842" s="68"/>
      <c r="YQ6842" s="68"/>
      <c r="YR6842" s="68"/>
      <c r="YS6842" s="68"/>
      <c r="YT6842" s="68"/>
      <c r="YU6842" s="68"/>
      <c r="YV6842" s="68"/>
      <c r="YW6842" s="68"/>
      <c r="YX6842" s="68">
        <v>0.98339769969279001</v>
      </c>
      <c r="YY6842" s="68"/>
      <c r="YZ6842" s="68"/>
      <c r="ZA6842" s="68"/>
      <c r="ZB6842" s="68"/>
      <c r="ZC6842" s="68"/>
      <c r="ZD6842" s="68"/>
    </row>
    <row r="6843" spans="658:680" x14ac:dyDescent="0.25">
      <c r="YH6843" s="68"/>
      <c r="YI6843" s="68"/>
      <c r="YJ6843" s="68"/>
      <c r="YK6843" s="68"/>
      <c r="YL6843" s="68"/>
      <c r="YM6843" s="68"/>
      <c r="YN6843" s="68"/>
      <c r="YO6843" s="68"/>
      <c r="YP6843" s="68"/>
      <c r="YQ6843" s="68"/>
      <c r="YR6843" s="68"/>
      <c r="YS6843" s="68"/>
      <c r="YT6843" s="68"/>
      <c r="YU6843" s="68"/>
      <c r="YV6843" s="68"/>
      <c r="YW6843" s="68"/>
      <c r="YX6843" s="68">
        <v>0.983395656559505</v>
      </c>
      <c r="YY6843" s="68"/>
      <c r="YZ6843" s="68"/>
      <c r="ZA6843" s="68"/>
      <c r="ZB6843" s="68"/>
      <c r="ZC6843" s="68"/>
      <c r="ZD6843" s="68"/>
    </row>
    <row r="6844" spans="658:680" x14ac:dyDescent="0.25">
      <c r="YH6844" s="68"/>
      <c r="YI6844" s="68"/>
      <c r="YJ6844" s="68"/>
      <c r="YK6844" s="68"/>
      <c r="YL6844" s="68"/>
      <c r="YM6844" s="68"/>
      <c r="YN6844" s="68"/>
      <c r="YO6844" s="68"/>
      <c r="YP6844" s="68"/>
      <c r="YQ6844" s="68"/>
      <c r="YR6844" s="68"/>
      <c r="YS6844" s="68"/>
      <c r="YT6844" s="68"/>
      <c r="YU6844" s="68"/>
      <c r="YV6844" s="68"/>
      <c r="YW6844" s="68"/>
      <c r="YX6844" s="68">
        <v>0.98338478333118995</v>
      </c>
      <c r="YY6844" s="68"/>
      <c r="YZ6844" s="68"/>
      <c r="ZA6844" s="68"/>
      <c r="ZB6844" s="68"/>
      <c r="ZC6844" s="68"/>
      <c r="ZD6844" s="68"/>
    </row>
    <row r="6845" spans="658:680" x14ac:dyDescent="0.25">
      <c r="YH6845" s="68"/>
      <c r="YI6845" s="68"/>
      <c r="YJ6845" s="68"/>
      <c r="YK6845" s="68"/>
      <c r="YL6845" s="68"/>
      <c r="YM6845" s="68"/>
      <c r="YN6845" s="68"/>
      <c r="YO6845" s="68"/>
      <c r="YP6845" s="68"/>
      <c r="YQ6845" s="68"/>
      <c r="YR6845" s="68"/>
      <c r="YS6845" s="68"/>
      <c r="YT6845" s="68"/>
      <c r="YU6845" s="68"/>
      <c r="YV6845" s="68"/>
      <c r="YW6845" s="68"/>
      <c r="YX6845" s="68">
        <v>0.98338377441074598</v>
      </c>
      <c r="YY6845" s="68"/>
      <c r="YZ6845" s="68"/>
      <c r="ZA6845" s="68"/>
      <c r="ZB6845" s="68"/>
      <c r="ZC6845" s="68"/>
      <c r="ZD6845" s="68"/>
    </row>
    <row r="6846" spans="658:680" x14ac:dyDescent="0.25">
      <c r="YH6846" s="68"/>
      <c r="YI6846" s="68"/>
      <c r="YJ6846" s="68"/>
      <c r="YK6846" s="68"/>
      <c r="YL6846" s="68"/>
      <c r="YM6846" s="68"/>
      <c r="YN6846" s="68"/>
      <c r="YO6846" s="68"/>
      <c r="YP6846" s="68"/>
      <c r="YQ6846" s="68"/>
      <c r="YR6846" s="68"/>
      <c r="YS6846" s="68"/>
      <c r="YT6846" s="68"/>
      <c r="YU6846" s="68"/>
      <c r="YV6846" s="68"/>
      <c r="YW6846" s="68"/>
      <c r="YX6846" s="68">
        <v>0.98337748459720897</v>
      </c>
      <c r="YY6846" s="68"/>
      <c r="YZ6846" s="68"/>
      <c r="ZA6846" s="68"/>
      <c r="ZB6846" s="68"/>
      <c r="ZC6846" s="68"/>
      <c r="ZD6846" s="68"/>
    </row>
    <row r="6847" spans="658:680" x14ac:dyDescent="0.25">
      <c r="YH6847" s="68"/>
      <c r="YI6847" s="68"/>
      <c r="YJ6847" s="68"/>
      <c r="YK6847" s="68"/>
      <c r="YL6847" s="68"/>
      <c r="YM6847" s="68"/>
      <c r="YN6847" s="68"/>
      <c r="YO6847" s="68"/>
      <c r="YP6847" s="68"/>
      <c r="YQ6847" s="68"/>
      <c r="YR6847" s="68"/>
      <c r="YS6847" s="68"/>
      <c r="YT6847" s="68"/>
      <c r="YU6847" s="68"/>
      <c r="YV6847" s="68"/>
      <c r="YW6847" s="68"/>
      <c r="YX6847" s="68">
        <v>0.98336999533184399</v>
      </c>
      <c r="YY6847" s="68"/>
      <c r="YZ6847" s="68"/>
      <c r="ZA6847" s="68"/>
      <c r="ZB6847" s="68"/>
      <c r="ZC6847" s="68"/>
      <c r="ZD6847" s="68"/>
    </row>
    <row r="6848" spans="658:680" x14ac:dyDescent="0.25">
      <c r="YH6848" s="68"/>
      <c r="YI6848" s="68"/>
      <c r="YJ6848" s="68"/>
      <c r="YK6848" s="68"/>
      <c r="YL6848" s="68"/>
      <c r="YM6848" s="68"/>
      <c r="YN6848" s="68"/>
      <c r="YO6848" s="68"/>
      <c r="YP6848" s="68"/>
      <c r="YQ6848" s="68"/>
      <c r="YR6848" s="68"/>
      <c r="YS6848" s="68"/>
      <c r="YT6848" s="68"/>
      <c r="YU6848" s="68"/>
      <c r="YV6848" s="68"/>
      <c r="YW6848" s="68"/>
      <c r="YX6848" s="68">
        <v>0.98335224271348498</v>
      </c>
      <c r="YY6848" s="68"/>
      <c r="YZ6848" s="68"/>
      <c r="ZA6848" s="68"/>
      <c r="ZB6848" s="68"/>
      <c r="ZC6848" s="68"/>
      <c r="ZD6848" s="68"/>
    </row>
    <row r="6849" spans="658:680" x14ac:dyDescent="0.25">
      <c r="YH6849" s="68"/>
      <c r="YI6849" s="68"/>
      <c r="YJ6849" s="68"/>
      <c r="YK6849" s="68"/>
      <c r="YL6849" s="68"/>
      <c r="YM6849" s="68"/>
      <c r="YN6849" s="68"/>
      <c r="YO6849" s="68"/>
      <c r="YP6849" s="68"/>
      <c r="YQ6849" s="68"/>
      <c r="YR6849" s="68"/>
      <c r="YS6849" s="68"/>
      <c r="YT6849" s="68"/>
      <c r="YU6849" s="68"/>
      <c r="YV6849" s="68"/>
      <c r="YW6849" s="68"/>
      <c r="YX6849" s="68">
        <v>0.98335074474201101</v>
      </c>
      <c r="YY6849" s="68"/>
      <c r="YZ6849" s="68"/>
      <c r="ZA6849" s="68"/>
      <c r="ZB6849" s="68"/>
      <c r="ZC6849" s="68"/>
      <c r="ZD6849" s="68"/>
    </row>
    <row r="6850" spans="658:680" x14ac:dyDescent="0.25">
      <c r="YH6850" s="68"/>
      <c r="YI6850" s="68"/>
      <c r="YJ6850" s="68"/>
      <c r="YK6850" s="68"/>
      <c r="YL6850" s="68"/>
      <c r="YM6850" s="68"/>
      <c r="YN6850" s="68"/>
      <c r="YO6850" s="68"/>
      <c r="YP6850" s="68"/>
      <c r="YQ6850" s="68"/>
      <c r="YR6850" s="68"/>
      <c r="YS6850" s="68"/>
      <c r="YT6850" s="68"/>
      <c r="YU6850" s="68"/>
      <c r="YV6850" s="68"/>
      <c r="YW6850" s="68"/>
      <c r="YX6850" s="68">
        <v>0.98333711769786802</v>
      </c>
      <c r="YY6850" s="68"/>
      <c r="YZ6850" s="68"/>
      <c r="ZA6850" s="68"/>
      <c r="ZB6850" s="68"/>
      <c r="ZC6850" s="68"/>
      <c r="ZD6850" s="68"/>
    </row>
    <row r="6851" spans="658:680" x14ac:dyDescent="0.25">
      <c r="YH6851" s="68"/>
      <c r="YI6851" s="68"/>
      <c r="YJ6851" s="68"/>
      <c r="YK6851" s="68"/>
      <c r="YL6851" s="68"/>
      <c r="YM6851" s="68"/>
      <c r="YN6851" s="68"/>
      <c r="YO6851" s="68"/>
      <c r="YP6851" s="68"/>
      <c r="YQ6851" s="68"/>
      <c r="YR6851" s="68"/>
      <c r="YS6851" s="68"/>
      <c r="YT6851" s="68"/>
      <c r="YU6851" s="68"/>
      <c r="YV6851" s="68"/>
      <c r="YW6851" s="68"/>
      <c r="YX6851" s="68">
        <v>0.983330843847108</v>
      </c>
      <c r="YY6851" s="68"/>
      <c r="YZ6851" s="68"/>
      <c r="ZA6851" s="68"/>
      <c r="ZB6851" s="68"/>
      <c r="ZC6851" s="68"/>
      <c r="ZD6851" s="68"/>
    </row>
    <row r="6852" spans="658:680" x14ac:dyDescent="0.25">
      <c r="YH6852" s="68"/>
      <c r="YI6852" s="68"/>
      <c r="YJ6852" s="68"/>
      <c r="YK6852" s="68"/>
      <c r="YL6852" s="68"/>
      <c r="YM6852" s="68"/>
      <c r="YN6852" s="68"/>
      <c r="YO6852" s="68"/>
      <c r="YP6852" s="68"/>
      <c r="YQ6852" s="68"/>
      <c r="YR6852" s="68"/>
      <c r="YS6852" s="68"/>
      <c r="YT6852" s="68"/>
      <c r="YU6852" s="68"/>
      <c r="YV6852" s="68"/>
      <c r="YW6852" s="68"/>
      <c r="YX6852" s="68">
        <v>0.98331612995523598</v>
      </c>
      <c r="YY6852" s="68"/>
      <c r="YZ6852" s="68"/>
      <c r="ZA6852" s="68"/>
      <c r="ZB6852" s="68"/>
      <c r="ZC6852" s="68"/>
      <c r="ZD6852" s="68"/>
    </row>
    <row r="6853" spans="658:680" x14ac:dyDescent="0.25">
      <c r="YH6853" s="68"/>
      <c r="YI6853" s="68"/>
      <c r="YJ6853" s="68"/>
      <c r="YK6853" s="68"/>
      <c r="YL6853" s="68"/>
      <c r="YM6853" s="68"/>
      <c r="YN6853" s="68"/>
      <c r="YO6853" s="68"/>
      <c r="YP6853" s="68"/>
      <c r="YQ6853" s="68"/>
      <c r="YR6853" s="68"/>
      <c r="YS6853" s="68"/>
      <c r="YT6853" s="68"/>
      <c r="YU6853" s="68"/>
      <c r="YV6853" s="68"/>
      <c r="YW6853" s="68"/>
      <c r="YX6853" s="68">
        <v>0.98330485093926401</v>
      </c>
      <c r="YY6853" s="68"/>
      <c r="YZ6853" s="68"/>
      <c r="ZA6853" s="68"/>
      <c r="ZB6853" s="68"/>
      <c r="ZC6853" s="68"/>
      <c r="ZD6853" s="68"/>
    </row>
    <row r="6854" spans="658:680" x14ac:dyDescent="0.25">
      <c r="YH6854" s="68"/>
      <c r="YI6854" s="68"/>
      <c r="YJ6854" s="68"/>
      <c r="YK6854" s="68"/>
      <c r="YL6854" s="68"/>
      <c r="YM6854" s="68"/>
      <c r="YN6854" s="68"/>
      <c r="YO6854" s="68"/>
      <c r="YP6854" s="68"/>
      <c r="YQ6854" s="68"/>
      <c r="YR6854" s="68"/>
      <c r="YS6854" s="68"/>
      <c r="YT6854" s="68"/>
      <c r="YU6854" s="68"/>
      <c r="YV6854" s="68"/>
      <c r="YW6854" s="68"/>
      <c r="YX6854" s="68">
        <v>0.98329919838832702</v>
      </c>
      <c r="YY6854" s="68"/>
      <c r="YZ6854" s="68"/>
      <c r="ZA6854" s="68"/>
      <c r="ZB6854" s="68"/>
      <c r="ZC6854" s="68"/>
      <c r="ZD6854" s="68"/>
    </row>
    <row r="6855" spans="658:680" x14ac:dyDescent="0.25">
      <c r="YH6855" s="68"/>
      <c r="YI6855" s="68"/>
      <c r="YJ6855" s="68"/>
      <c r="YK6855" s="68"/>
      <c r="YL6855" s="68"/>
      <c r="YM6855" s="68"/>
      <c r="YN6855" s="68"/>
      <c r="YO6855" s="68"/>
      <c r="YP6855" s="68"/>
      <c r="YQ6855" s="68"/>
      <c r="YR6855" s="68"/>
      <c r="YS6855" s="68"/>
      <c r="YT6855" s="68"/>
      <c r="YU6855" s="68"/>
      <c r="YV6855" s="68"/>
      <c r="YW6855" s="68"/>
      <c r="YX6855" s="68">
        <v>0.98329677120302394</v>
      </c>
      <c r="YY6855" s="68"/>
      <c r="YZ6855" s="68"/>
      <c r="ZA6855" s="68"/>
      <c r="ZB6855" s="68"/>
      <c r="ZC6855" s="68"/>
      <c r="ZD6855" s="68"/>
    </row>
    <row r="6856" spans="658:680" x14ac:dyDescent="0.25">
      <c r="YH6856" s="68"/>
      <c r="YI6856" s="68"/>
      <c r="YJ6856" s="68"/>
      <c r="YK6856" s="68"/>
      <c r="YL6856" s="68"/>
      <c r="YM6856" s="68"/>
      <c r="YN6856" s="68"/>
      <c r="YO6856" s="68"/>
      <c r="YP6856" s="68"/>
      <c r="YQ6856" s="68"/>
      <c r="YR6856" s="68"/>
      <c r="YS6856" s="68"/>
      <c r="YT6856" s="68"/>
      <c r="YU6856" s="68"/>
      <c r="YV6856" s="68"/>
      <c r="YW6856" s="68"/>
      <c r="YX6856" s="68">
        <v>0.98329671825369702</v>
      </c>
      <c r="YY6856" s="68"/>
      <c r="YZ6856" s="68"/>
      <c r="ZA6856" s="68"/>
      <c r="ZB6856" s="68"/>
      <c r="ZC6856" s="68"/>
      <c r="ZD6856" s="68"/>
    </row>
    <row r="6857" spans="658:680" x14ac:dyDescent="0.25">
      <c r="YH6857" s="68"/>
      <c r="YI6857" s="68"/>
      <c r="YJ6857" s="68"/>
      <c r="YK6857" s="68"/>
      <c r="YL6857" s="68"/>
      <c r="YM6857" s="68"/>
      <c r="YN6857" s="68"/>
      <c r="YO6857" s="68"/>
      <c r="YP6857" s="68"/>
      <c r="YQ6857" s="68"/>
      <c r="YR6857" s="68"/>
      <c r="YS6857" s="68"/>
      <c r="YT6857" s="68"/>
      <c r="YU6857" s="68"/>
      <c r="YV6857" s="68"/>
      <c r="YW6857" s="68"/>
      <c r="YX6857" s="68">
        <v>0.98328927230287899</v>
      </c>
      <c r="YY6857" s="68"/>
      <c r="YZ6857" s="68"/>
      <c r="ZA6857" s="68"/>
      <c r="ZB6857" s="68"/>
      <c r="ZC6857" s="68"/>
      <c r="ZD6857" s="68"/>
    </row>
    <row r="6858" spans="658:680" x14ac:dyDescent="0.25">
      <c r="YH6858" s="68"/>
      <c r="YI6858" s="68"/>
      <c r="YJ6858" s="68"/>
      <c r="YK6858" s="68"/>
      <c r="YL6858" s="68"/>
      <c r="YM6858" s="68"/>
      <c r="YN6858" s="68"/>
      <c r="YO6858" s="68"/>
      <c r="YP6858" s="68"/>
      <c r="YQ6858" s="68"/>
      <c r="YR6858" s="68"/>
      <c r="YS6858" s="68"/>
      <c r="YT6858" s="68"/>
      <c r="YU6858" s="68"/>
      <c r="YV6858" s="68"/>
      <c r="YW6858" s="68"/>
      <c r="YX6858" s="68">
        <v>0.98323769681641904</v>
      </c>
      <c r="YY6858" s="68"/>
      <c r="YZ6858" s="68"/>
      <c r="ZA6858" s="68"/>
      <c r="ZB6858" s="68"/>
      <c r="ZC6858" s="68"/>
      <c r="ZD6858" s="68"/>
    </row>
    <row r="6859" spans="658:680" x14ac:dyDescent="0.25">
      <c r="YH6859" s="68"/>
      <c r="YI6859" s="68"/>
      <c r="YJ6859" s="68"/>
      <c r="YK6859" s="68"/>
      <c r="YL6859" s="68"/>
      <c r="YM6859" s="68"/>
      <c r="YN6859" s="68"/>
      <c r="YO6859" s="68"/>
      <c r="YP6859" s="68"/>
      <c r="YQ6859" s="68"/>
      <c r="YR6859" s="68"/>
      <c r="YS6859" s="68"/>
      <c r="YT6859" s="68"/>
      <c r="YU6859" s="68"/>
      <c r="YV6859" s="68"/>
      <c r="YW6859" s="68"/>
      <c r="YX6859" s="68">
        <v>0.98321173117572502</v>
      </c>
      <c r="YY6859" s="68"/>
      <c r="YZ6859" s="68"/>
      <c r="ZA6859" s="68"/>
      <c r="ZB6859" s="68"/>
      <c r="ZC6859" s="68"/>
      <c r="ZD6859" s="68"/>
    </row>
    <row r="6860" spans="658:680" x14ac:dyDescent="0.25">
      <c r="YH6860" s="68"/>
      <c r="YI6860" s="68"/>
      <c r="YJ6860" s="68"/>
      <c r="YK6860" s="68"/>
      <c r="YL6860" s="68"/>
      <c r="YM6860" s="68"/>
      <c r="YN6860" s="68"/>
      <c r="YO6860" s="68"/>
      <c r="YP6860" s="68"/>
      <c r="YQ6860" s="68"/>
      <c r="YR6860" s="68"/>
      <c r="YS6860" s="68"/>
      <c r="YT6860" s="68"/>
      <c r="YU6860" s="68"/>
      <c r="YV6860" s="68"/>
      <c r="YW6860" s="68"/>
      <c r="YX6860" s="68">
        <v>0.98321080388231796</v>
      </c>
      <c r="YY6860" s="68"/>
      <c r="YZ6860" s="68"/>
      <c r="ZA6860" s="68"/>
      <c r="ZB6860" s="68"/>
      <c r="ZC6860" s="68"/>
      <c r="ZD6860" s="68"/>
    </row>
    <row r="6861" spans="658:680" x14ac:dyDescent="0.25">
      <c r="YH6861" s="68"/>
      <c r="YI6861" s="68"/>
      <c r="YJ6861" s="68"/>
      <c r="YK6861" s="68"/>
      <c r="YL6861" s="68"/>
      <c r="YM6861" s="68"/>
      <c r="YN6861" s="68"/>
      <c r="YO6861" s="68"/>
      <c r="YP6861" s="68"/>
      <c r="YQ6861" s="68"/>
      <c r="YR6861" s="68"/>
      <c r="YS6861" s="68"/>
      <c r="YT6861" s="68"/>
      <c r="YU6861" s="68"/>
      <c r="YV6861" s="68"/>
      <c r="YW6861" s="68"/>
      <c r="YX6861" s="68">
        <v>0.98319760255589295</v>
      </c>
      <c r="YY6861" s="68"/>
      <c r="YZ6861" s="68"/>
      <c r="ZA6861" s="68"/>
      <c r="ZB6861" s="68"/>
      <c r="ZC6861" s="68"/>
      <c r="ZD6861" s="68"/>
    </row>
    <row r="6862" spans="658:680" x14ac:dyDescent="0.25">
      <c r="YH6862" s="68"/>
      <c r="YI6862" s="68"/>
      <c r="YJ6862" s="68"/>
      <c r="YK6862" s="68"/>
      <c r="YL6862" s="68"/>
      <c r="YM6862" s="68"/>
      <c r="YN6862" s="68"/>
      <c r="YO6862" s="68"/>
      <c r="YP6862" s="68"/>
      <c r="YQ6862" s="68"/>
      <c r="YR6862" s="68"/>
      <c r="YS6862" s="68"/>
      <c r="YT6862" s="68"/>
      <c r="YU6862" s="68"/>
      <c r="YV6862" s="68"/>
      <c r="YW6862" s="68"/>
      <c r="YX6862" s="68">
        <v>0.98319261946127501</v>
      </c>
      <c r="YY6862" s="68"/>
      <c r="YZ6862" s="68"/>
      <c r="ZA6862" s="68"/>
      <c r="ZB6862" s="68"/>
      <c r="ZC6862" s="68"/>
      <c r="ZD6862" s="68"/>
    </row>
    <row r="6863" spans="658:680" x14ac:dyDescent="0.25">
      <c r="YH6863" s="68"/>
      <c r="YI6863" s="68"/>
      <c r="YJ6863" s="68"/>
      <c r="YK6863" s="68"/>
      <c r="YL6863" s="68"/>
      <c r="YM6863" s="68"/>
      <c r="YN6863" s="68"/>
      <c r="YO6863" s="68"/>
      <c r="YP6863" s="68"/>
      <c r="YQ6863" s="68"/>
      <c r="YR6863" s="68"/>
      <c r="YS6863" s="68"/>
      <c r="YT6863" s="68"/>
      <c r="YU6863" s="68"/>
      <c r="YV6863" s="68"/>
      <c r="YW6863" s="68"/>
      <c r="YX6863" s="68">
        <v>0.98319147813417496</v>
      </c>
      <c r="YY6863" s="68"/>
      <c r="YZ6863" s="68"/>
      <c r="ZA6863" s="68"/>
      <c r="ZB6863" s="68"/>
      <c r="ZC6863" s="68"/>
      <c r="ZD6863" s="68"/>
    </row>
    <row r="6864" spans="658:680" x14ac:dyDescent="0.25">
      <c r="YH6864" s="68"/>
      <c r="YI6864" s="68"/>
      <c r="YJ6864" s="68"/>
      <c r="YK6864" s="68"/>
      <c r="YL6864" s="68"/>
      <c r="YM6864" s="68"/>
      <c r="YN6864" s="68"/>
      <c r="YO6864" s="68"/>
      <c r="YP6864" s="68"/>
      <c r="YQ6864" s="68"/>
      <c r="YR6864" s="68"/>
      <c r="YS6864" s="68"/>
      <c r="YT6864" s="68"/>
      <c r="YU6864" s="68"/>
      <c r="YV6864" s="68"/>
      <c r="YW6864" s="68"/>
      <c r="YX6864" s="68">
        <v>0.98319116845364596</v>
      </c>
      <c r="YY6864" s="68"/>
      <c r="YZ6864" s="68"/>
      <c r="ZA6864" s="68"/>
      <c r="ZB6864" s="68"/>
      <c r="ZC6864" s="68"/>
      <c r="ZD6864" s="68"/>
    </row>
    <row r="6865" spans="658:680" x14ac:dyDescent="0.25">
      <c r="YH6865" s="68"/>
      <c r="YI6865" s="68"/>
      <c r="YJ6865" s="68"/>
      <c r="YK6865" s="68"/>
      <c r="YL6865" s="68"/>
      <c r="YM6865" s="68"/>
      <c r="YN6865" s="68"/>
      <c r="YO6865" s="68"/>
      <c r="YP6865" s="68"/>
      <c r="YQ6865" s="68"/>
      <c r="YR6865" s="68"/>
      <c r="YS6865" s="68"/>
      <c r="YT6865" s="68"/>
      <c r="YU6865" s="68"/>
      <c r="YV6865" s="68"/>
      <c r="YW6865" s="68"/>
      <c r="YX6865" s="68">
        <v>0.98318966558623799</v>
      </c>
      <c r="YY6865" s="68"/>
      <c r="YZ6865" s="68"/>
      <c r="ZA6865" s="68"/>
      <c r="ZB6865" s="68"/>
      <c r="ZC6865" s="68"/>
      <c r="ZD6865" s="68"/>
    </row>
    <row r="6866" spans="658:680" x14ac:dyDescent="0.25">
      <c r="YH6866" s="68"/>
      <c r="YI6866" s="68"/>
      <c r="YJ6866" s="68"/>
      <c r="YK6866" s="68"/>
      <c r="YL6866" s="68"/>
      <c r="YM6866" s="68"/>
      <c r="YN6866" s="68"/>
      <c r="YO6866" s="68"/>
      <c r="YP6866" s="68"/>
      <c r="YQ6866" s="68"/>
      <c r="YR6866" s="68"/>
      <c r="YS6866" s="68"/>
      <c r="YT6866" s="68"/>
      <c r="YU6866" s="68"/>
      <c r="YV6866" s="68"/>
      <c r="YW6866" s="68"/>
      <c r="YX6866" s="68">
        <v>0.98315806292227204</v>
      </c>
      <c r="YY6866" s="68"/>
      <c r="YZ6866" s="68"/>
      <c r="ZA6866" s="68"/>
      <c r="ZB6866" s="68"/>
      <c r="ZC6866" s="68"/>
      <c r="ZD6866" s="68"/>
    </row>
    <row r="6867" spans="658:680" x14ac:dyDescent="0.25">
      <c r="YH6867" s="68"/>
      <c r="YI6867" s="68"/>
      <c r="YJ6867" s="68"/>
      <c r="YK6867" s="68"/>
      <c r="YL6867" s="68"/>
      <c r="YM6867" s="68"/>
      <c r="YN6867" s="68"/>
      <c r="YO6867" s="68"/>
      <c r="YP6867" s="68"/>
      <c r="YQ6867" s="68"/>
      <c r="YR6867" s="68"/>
      <c r="YS6867" s="68"/>
      <c r="YT6867" s="68"/>
      <c r="YU6867" s="68"/>
      <c r="YV6867" s="68"/>
      <c r="YW6867" s="68"/>
      <c r="YX6867" s="68">
        <v>0.98313741186333603</v>
      </c>
      <c r="YY6867" s="68"/>
      <c r="YZ6867" s="68"/>
      <c r="ZA6867" s="68"/>
      <c r="ZB6867" s="68"/>
      <c r="ZC6867" s="68"/>
      <c r="ZD6867" s="68"/>
    </row>
    <row r="6868" spans="658:680" x14ac:dyDescent="0.25">
      <c r="YH6868" s="68"/>
      <c r="YI6868" s="68"/>
      <c r="YJ6868" s="68"/>
      <c r="YK6868" s="68"/>
      <c r="YL6868" s="68"/>
      <c r="YM6868" s="68"/>
      <c r="YN6868" s="68"/>
      <c r="YO6868" s="68"/>
      <c r="YP6868" s="68"/>
      <c r="YQ6868" s="68"/>
      <c r="YR6868" s="68"/>
      <c r="YS6868" s="68"/>
      <c r="YT6868" s="68"/>
      <c r="YU6868" s="68"/>
      <c r="YV6868" s="68"/>
      <c r="YW6868" s="68"/>
      <c r="YX6868" s="68">
        <v>0.98311574835704596</v>
      </c>
      <c r="YY6868" s="68"/>
      <c r="YZ6868" s="68"/>
      <c r="ZA6868" s="68"/>
      <c r="ZB6868" s="68"/>
      <c r="ZC6868" s="68"/>
      <c r="ZD6868" s="68"/>
    </row>
    <row r="6869" spans="658:680" x14ac:dyDescent="0.25">
      <c r="YH6869" s="68"/>
      <c r="YI6869" s="68"/>
      <c r="YJ6869" s="68"/>
      <c r="YK6869" s="68"/>
      <c r="YL6869" s="68"/>
      <c r="YM6869" s="68"/>
      <c r="YN6869" s="68"/>
      <c r="YO6869" s="68"/>
      <c r="YP6869" s="68"/>
      <c r="YQ6869" s="68"/>
      <c r="YR6869" s="68"/>
      <c r="YS6869" s="68"/>
      <c r="YT6869" s="68"/>
      <c r="YU6869" s="68"/>
      <c r="YV6869" s="68"/>
      <c r="YW6869" s="68"/>
      <c r="YX6869" s="68">
        <v>0.98311097324396202</v>
      </c>
      <c r="YY6869" s="68"/>
      <c r="YZ6869" s="68"/>
      <c r="ZA6869" s="68"/>
      <c r="ZB6869" s="68"/>
      <c r="ZC6869" s="68"/>
      <c r="ZD6869" s="68"/>
    </row>
    <row r="6870" spans="658:680" x14ac:dyDescent="0.25">
      <c r="YH6870" s="68"/>
      <c r="YI6870" s="68"/>
      <c r="YJ6870" s="68"/>
      <c r="YK6870" s="68"/>
      <c r="YL6870" s="68"/>
      <c r="YM6870" s="68"/>
      <c r="YN6870" s="68"/>
      <c r="YO6870" s="68"/>
      <c r="YP6870" s="68"/>
      <c r="YQ6870" s="68"/>
      <c r="YR6870" s="68"/>
      <c r="YS6870" s="68"/>
      <c r="YT6870" s="68"/>
      <c r="YU6870" s="68"/>
      <c r="YV6870" s="68"/>
      <c r="YW6870" s="68"/>
      <c r="YX6870" s="68">
        <v>0.98311026222046705</v>
      </c>
      <c r="YY6870" s="68"/>
      <c r="YZ6870" s="68"/>
      <c r="ZA6870" s="68"/>
      <c r="ZB6870" s="68"/>
      <c r="ZC6870" s="68"/>
      <c r="ZD6870" s="68"/>
    </row>
    <row r="6871" spans="658:680" x14ac:dyDescent="0.25">
      <c r="YH6871" s="68"/>
      <c r="YI6871" s="68"/>
      <c r="YJ6871" s="68"/>
      <c r="YK6871" s="68"/>
      <c r="YL6871" s="68"/>
      <c r="YM6871" s="68"/>
      <c r="YN6871" s="68"/>
      <c r="YO6871" s="68"/>
      <c r="YP6871" s="68"/>
      <c r="YQ6871" s="68"/>
      <c r="YR6871" s="68"/>
      <c r="YS6871" s="68"/>
      <c r="YT6871" s="68"/>
      <c r="YU6871" s="68"/>
      <c r="YV6871" s="68"/>
      <c r="YW6871" s="68"/>
      <c r="YX6871" s="68">
        <v>0.98310662193632303</v>
      </c>
      <c r="YY6871" s="68"/>
      <c r="YZ6871" s="68"/>
      <c r="ZA6871" s="68"/>
      <c r="ZB6871" s="68"/>
      <c r="ZC6871" s="68"/>
      <c r="ZD6871" s="68"/>
    </row>
    <row r="6872" spans="658:680" x14ac:dyDescent="0.25">
      <c r="YH6872" s="68"/>
      <c r="YI6872" s="68"/>
      <c r="YJ6872" s="68"/>
      <c r="YK6872" s="68"/>
      <c r="YL6872" s="68"/>
      <c r="YM6872" s="68"/>
      <c r="YN6872" s="68"/>
      <c r="YO6872" s="68"/>
      <c r="YP6872" s="68"/>
      <c r="YQ6872" s="68"/>
      <c r="YR6872" s="68"/>
      <c r="YS6872" s="68"/>
      <c r="YT6872" s="68"/>
      <c r="YU6872" s="68"/>
      <c r="YV6872" s="68"/>
      <c r="YW6872" s="68"/>
      <c r="YX6872" s="68">
        <v>0.98309976029523005</v>
      </c>
      <c r="YY6872" s="68"/>
      <c r="YZ6872" s="68"/>
      <c r="ZA6872" s="68"/>
      <c r="ZB6872" s="68"/>
      <c r="ZC6872" s="68"/>
      <c r="ZD6872" s="68"/>
    </row>
    <row r="6873" spans="658:680" x14ac:dyDescent="0.25">
      <c r="YH6873" s="68"/>
      <c r="YI6873" s="68"/>
      <c r="YJ6873" s="68"/>
      <c r="YK6873" s="68"/>
      <c r="YL6873" s="68"/>
      <c r="YM6873" s="68"/>
      <c r="YN6873" s="68"/>
      <c r="YO6873" s="68"/>
      <c r="YP6873" s="68"/>
      <c r="YQ6873" s="68"/>
      <c r="YR6873" s="68"/>
      <c r="YS6873" s="68"/>
      <c r="YT6873" s="68"/>
      <c r="YU6873" s="68"/>
      <c r="YV6873" s="68"/>
      <c r="YW6873" s="68"/>
      <c r="YX6873" s="68">
        <v>0.98309871842637098</v>
      </c>
      <c r="YY6873" s="68"/>
      <c r="YZ6873" s="68"/>
      <c r="ZA6873" s="68"/>
      <c r="ZB6873" s="68"/>
      <c r="ZC6873" s="68"/>
      <c r="ZD6873" s="68"/>
    </row>
    <row r="6874" spans="658:680" x14ac:dyDescent="0.25">
      <c r="YH6874" s="68"/>
      <c r="YI6874" s="68"/>
      <c r="YJ6874" s="68"/>
      <c r="YK6874" s="68"/>
      <c r="YL6874" s="68"/>
      <c r="YM6874" s="68"/>
      <c r="YN6874" s="68"/>
      <c r="YO6874" s="68"/>
      <c r="YP6874" s="68"/>
      <c r="YQ6874" s="68"/>
      <c r="YR6874" s="68"/>
      <c r="YS6874" s="68"/>
      <c r="YT6874" s="68"/>
      <c r="YU6874" s="68"/>
      <c r="YV6874" s="68"/>
      <c r="YW6874" s="68"/>
      <c r="YX6874" s="68">
        <v>0.98308966202278103</v>
      </c>
      <c r="YY6874" s="68"/>
      <c r="YZ6874" s="68"/>
      <c r="ZA6874" s="68"/>
      <c r="ZB6874" s="68"/>
      <c r="ZC6874" s="68"/>
      <c r="ZD6874" s="68"/>
    </row>
    <row r="6875" spans="658:680" x14ac:dyDescent="0.25">
      <c r="YH6875" s="68"/>
      <c r="YI6875" s="68"/>
      <c r="YJ6875" s="68"/>
      <c r="YK6875" s="68"/>
      <c r="YL6875" s="68"/>
      <c r="YM6875" s="68"/>
      <c r="YN6875" s="68"/>
      <c r="YO6875" s="68"/>
      <c r="YP6875" s="68"/>
      <c r="YQ6875" s="68"/>
      <c r="YR6875" s="68"/>
      <c r="YS6875" s="68"/>
      <c r="YT6875" s="68"/>
      <c r="YU6875" s="68"/>
      <c r="YV6875" s="68"/>
      <c r="YW6875" s="68"/>
      <c r="YX6875" s="68">
        <v>0.98303573104759301</v>
      </c>
      <c r="YY6875" s="68"/>
      <c r="YZ6875" s="68"/>
      <c r="ZA6875" s="68"/>
      <c r="ZB6875" s="68"/>
      <c r="ZC6875" s="68"/>
      <c r="ZD6875" s="68"/>
    </row>
    <row r="6876" spans="658:680" x14ac:dyDescent="0.25">
      <c r="YH6876" s="68"/>
      <c r="YI6876" s="68"/>
      <c r="YJ6876" s="68"/>
      <c r="YK6876" s="68"/>
      <c r="YL6876" s="68"/>
      <c r="YM6876" s="68"/>
      <c r="YN6876" s="68"/>
      <c r="YO6876" s="68"/>
      <c r="YP6876" s="68"/>
      <c r="YQ6876" s="68"/>
      <c r="YR6876" s="68"/>
      <c r="YS6876" s="68"/>
      <c r="YT6876" s="68"/>
      <c r="YU6876" s="68"/>
      <c r="YV6876" s="68"/>
      <c r="YW6876" s="68"/>
      <c r="YX6876" s="68">
        <v>0.98303359822757597</v>
      </c>
      <c r="YY6876" s="68"/>
      <c r="YZ6876" s="68"/>
      <c r="ZA6876" s="68"/>
      <c r="ZB6876" s="68"/>
      <c r="ZC6876" s="68"/>
      <c r="ZD6876" s="68"/>
    </row>
    <row r="6877" spans="658:680" x14ac:dyDescent="0.25">
      <c r="YH6877" s="68"/>
      <c r="YI6877" s="68"/>
      <c r="YJ6877" s="68"/>
      <c r="YK6877" s="68"/>
      <c r="YL6877" s="68"/>
      <c r="YM6877" s="68"/>
      <c r="YN6877" s="68"/>
      <c r="YO6877" s="68"/>
      <c r="YP6877" s="68"/>
      <c r="YQ6877" s="68"/>
      <c r="YR6877" s="68"/>
      <c r="YS6877" s="68"/>
      <c r="YT6877" s="68"/>
      <c r="YU6877" s="68"/>
      <c r="YV6877" s="68"/>
      <c r="YW6877" s="68"/>
      <c r="YX6877" s="68">
        <v>0.98302525162614296</v>
      </c>
      <c r="YY6877" s="68"/>
      <c r="YZ6877" s="68"/>
      <c r="ZA6877" s="68"/>
      <c r="ZB6877" s="68"/>
      <c r="ZC6877" s="68"/>
      <c r="ZD6877" s="68"/>
    </row>
    <row r="6878" spans="658:680" x14ac:dyDescent="0.25">
      <c r="YH6878" s="68"/>
      <c r="YI6878" s="68"/>
      <c r="YJ6878" s="68"/>
      <c r="YK6878" s="68"/>
      <c r="YL6878" s="68"/>
      <c r="YM6878" s="68"/>
      <c r="YN6878" s="68"/>
      <c r="YO6878" s="68"/>
      <c r="YP6878" s="68"/>
      <c r="YQ6878" s="68"/>
      <c r="YR6878" s="68"/>
      <c r="YS6878" s="68"/>
      <c r="YT6878" s="68"/>
      <c r="YU6878" s="68"/>
      <c r="YV6878" s="68"/>
      <c r="YW6878" s="68"/>
      <c r="YX6878" s="68">
        <v>0.98302487253332405</v>
      </c>
      <c r="YY6878" s="68"/>
      <c r="YZ6878" s="68"/>
      <c r="ZA6878" s="68"/>
      <c r="ZB6878" s="68"/>
      <c r="ZC6878" s="68"/>
      <c r="ZD6878" s="68"/>
    </row>
    <row r="6879" spans="658:680" x14ac:dyDescent="0.25">
      <c r="YH6879" s="68"/>
      <c r="YI6879" s="68"/>
      <c r="YJ6879" s="68"/>
      <c r="YK6879" s="68"/>
      <c r="YL6879" s="68"/>
      <c r="YM6879" s="68"/>
      <c r="YN6879" s="68"/>
      <c r="YO6879" s="68"/>
      <c r="YP6879" s="68"/>
      <c r="YQ6879" s="68"/>
      <c r="YR6879" s="68"/>
      <c r="YS6879" s="68"/>
      <c r="YT6879" s="68"/>
      <c r="YU6879" s="68"/>
      <c r="YV6879" s="68"/>
      <c r="YW6879" s="68"/>
      <c r="YX6879" s="68">
        <v>0.98302275937452799</v>
      </c>
      <c r="YY6879" s="68"/>
      <c r="YZ6879" s="68"/>
      <c r="ZA6879" s="68"/>
      <c r="ZB6879" s="68"/>
      <c r="ZC6879" s="68"/>
      <c r="ZD6879" s="68"/>
    </row>
    <row r="6880" spans="658:680" x14ac:dyDescent="0.25">
      <c r="YH6880" s="68"/>
      <c r="YI6880" s="68"/>
      <c r="YJ6880" s="68"/>
      <c r="YK6880" s="68"/>
      <c r="YL6880" s="68"/>
      <c r="YM6880" s="68"/>
      <c r="YN6880" s="68"/>
      <c r="YO6880" s="68"/>
      <c r="YP6880" s="68"/>
      <c r="YQ6880" s="68"/>
      <c r="YR6880" s="68"/>
      <c r="YS6880" s="68"/>
      <c r="YT6880" s="68"/>
      <c r="YU6880" s="68"/>
      <c r="YV6880" s="68"/>
      <c r="YW6880" s="68"/>
      <c r="YX6880" s="68">
        <v>0.98302245647168995</v>
      </c>
      <c r="YY6880" s="68"/>
      <c r="YZ6880" s="68"/>
      <c r="ZA6880" s="68"/>
      <c r="ZB6880" s="68"/>
      <c r="ZC6880" s="68"/>
      <c r="ZD6880" s="68"/>
    </row>
    <row r="6881" spans="658:680" x14ac:dyDescent="0.25">
      <c r="YH6881" s="68"/>
      <c r="YI6881" s="68"/>
      <c r="YJ6881" s="68"/>
      <c r="YK6881" s="68"/>
      <c r="YL6881" s="68"/>
      <c r="YM6881" s="68"/>
      <c r="YN6881" s="68"/>
      <c r="YO6881" s="68"/>
      <c r="YP6881" s="68"/>
      <c r="YQ6881" s="68"/>
      <c r="YR6881" s="68"/>
      <c r="YS6881" s="68"/>
      <c r="YT6881" s="68"/>
      <c r="YU6881" s="68"/>
      <c r="YV6881" s="68"/>
      <c r="YW6881" s="68"/>
      <c r="YX6881" s="68">
        <v>0.98301116847462</v>
      </c>
      <c r="YY6881" s="68"/>
      <c r="YZ6881" s="68"/>
      <c r="ZA6881" s="68"/>
      <c r="ZB6881" s="68"/>
      <c r="ZC6881" s="68"/>
      <c r="ZD6881" s="68"/>
    </row>
    <row r="6882" spans="658:680" x14ac:dyDescent="0.25">
      <c r="YH6882" s="68"/>
      <c r="YI6882" s="68"/>
      <c r="YJ6882" s="68"/>
      <c r="YK6882" s="68"/>
      <c r="YL6882" s="68"/>
      <c r="YM6882" s="68"/>
      <c r="YN6882" s="68"/>
      <c r="YO6882" s="68"/>
      <c r="YP6882" s="68"/>
      <c r="YQ6882" s="68"/>
      <c r="YR6882" s="68"/>
      <c r="YS6882" s="68"/>
      <c r="YT6882" s="68"/>
      <c r="YU6882" s="68"/>
      <c r="YV6882" s="68"/>
      <c r="YW6882" s="68"/>
      <c r="YX6882" s="68">
        <v>0.98300493738993799</v>
      </c>
      <c r="YY6882" s="68"/>
      <c r="YZ6882" s="68"/>
      <c r="ZA6882" s="68"/>
      <c r="ZB6882" s="68"/>
      <c r="ZC6882" s="68"/>
      <c r="ZD6882" s="68"/>
    </row>
    <row r="6883" spans="658:680" x14ac:dyDescent="0.25">
      <c r="YH6883" s="68"/>
      <c r="YI6883" s="68"/>
      <c r="YJ6883" s="68"/>
      <c r="YK6883" s="68"/>
      <c r="YL6883" s="68"/>
      <c r="YM6883" s="68"/>
      <c r="YN6883" s="68"/>
      <c r="YO6883" s="68"/>
      <c r="YP6883" s="68"/>
      <c r="YQ6883" s="68"/>
      <c r="YR6883" s="68"/>
      <c r="YS6883" s="68"/>
      <c r="YT6883" s="68"/>
      <c r="YU6883" s="68"/>
      <c r="YV6883" s="68"/>
      <c r="YW6883" s="68"/>
      <c r="YX6883" s="68">
        <v>0.98297752266987604</v>
      </c>
      <c r="YY6883" s="68"/>
      <c r="YZ6883" s="68"/>
      <c r="ZA6883" s="68"/>
      <c r="ZB6883" s="68"/>
      <c r="ZC6883" s="68"/>
      <c r="ZD6883" s="68"/>
    </row>
    <row r="6884" spans="658:680" x14ac:dyDescent="0.25">
      <c r="YH6884" s="68"/>
      <c r="YI6884" s="68"/>
      <c r="YJ6884" s="68"/>
      <c r="YK6884" s="68"/>
      <c r="YL6884" s="68"/>
      <c r="YM6884" s="68"/>
      <c r="YN6884" s="68"/>
      <c r="YO6884" s="68"/>
      <c r="YP6884" s="68"/>
      <c r="YQ6884" s="68"/>
      <c r="YR6884" s="68"/>
      <c r="YS6884" s="68"/>
      <c r="YT6884" s="68"/>
      <c r="YU6884" s="68"/>
      <c r="YV6884" s="68"/>
      <c r="YW6884" s="68"/>
      <c r="YX6884" s="68">
        <v>0.98295711474281799</v>
      </c>
      <c r="YY6884" s="68"/>
      <c r="YZ6884" s="68"/>
      <c r="ZA6884" s="68"/>
      <c r="ZB6884" s="68"/>
      <c r="ZC6884" s="68"/>
      <c r="ZD6884" s="68"/>
    </row>
    <row r="6885" spans="658:680" x14ac:dyDescent="0.25">
      <c r="YH6885" s="68"/>
      <c r="YI6885" s="68"/>
      <c r="YJ6885" s="68"/>
      <c r="YK6885" s="68"/>
      <c r="YL6885" s="68"/>
      <c r="YM6885" s="68"/>
      <c r="YN6885" s="68"/>
      <c r="YO6885" s="68"/>
      <c r="YP6885" s="68"/>
      <c r="YQ6885" s="68"/>
      <c r="YR6885" s="68"/>
      <c r="YS6885" s="68"/>
      <c r="YT6885" s="68"/>
      <c r="YU6885" s="68"/>
      <c r="YV6885" s="68"/>
      <c r="YW6885" s="68"/>
      <c r="YX6885" s="68">
        <v>0.98295104875694295</v>
      </c>
      <c r="YY6885" s="68"/>
      <c r="YZ6885" s="68"/>
      <c r="ZA6885" s="68"/>
      <c r="ZB6885" s="68"/>
      <c r="ZC6885" s="68"/>
      <c r="ZD6885" s="68"/>
    </row>
    <row r="6886" spans="658:680" x14ac:dyDescent="0.25">
      <c r="YH6886" s="68"/>
      <c r="YI6886" s="68"/>
      <c r="YJ6886" s="68"/>
      <c r="YK6886" s="68"/>
      <c r="YL6886" s="68"/>
      <c r="YM6886" s="68"/>
      <c r="YN6886" s="68"/>
      <c r="YO6886" s="68"/>
      <c r="YP6886" s="68"/>
      <c r="YQ6886" s="68"/>
      <c r="YR6886" s="68"/>
      <c r="YS6886" s="68"/>
      <c r="YT6886" s="68"/>
      <c r="YU6886" s="68"/>
      <c r="YV6886" s="68"/>
      <c r="YW6886" s="68"/>
      <c r="YX6886" s="68">
        <v>0.98293748238157796</v>
      </c>
      <c r="YY6886" s="68"/>
      <c r="YZ6886" s="68"/>
      <c r="ZA6886" s="68"/>
      <c r="ZB6886" s="68"/>
      <c r="ZC6886" s="68"/>
      <c r="ZD6886" s="68"/>
    </row>
    <row r="6887" spans="658:680" x14ac:dyDescent="0.25">
      <c r="YH6887" s="68"/>
      <c r="YI6887" s="68"/>
      <c r="YJ6887" s="68"/>
      <c r="YK6887" s="68"/>
      <c r="YL6887" s="68"/>
      <c r="YM6887" s="68"/>
      <c r="YN6887" s="68"/>
      <c r="YO6887" s="68"/>
      <c r="YP6887" s="68"/>
      <c r="YQ6887" s="68"/>
      <c r="YR6887" s="68"/>
      <c r="YS6887" s="68"/>
      <c r="YT6887" s="68"/>
      <c r="YU6887" s="68"/>
      <c r="YV6887" s="68"/>
      <c r="YW6887" s="68"/>
      <c r="YX6887" s="68">
        <v>0.98292763148809403</v>
      </c>
      <c r="YY6887" s="68"/>
      <c r="YZ6887" s="68"/>
      <c r="ZA6887" s="68"/>
      <c r="ZB6887" s="68"/>
      <c r="ZC6887" s="68"/>
      <c r="ZD6887" s="68"/>
    </row>
    <row r="6888" spans="658:680" x14ac:dyDescent="0.25">
      <c r="YH6888" s="68"/>
      <c r="YI6888" s="68"/>
      <c r="YJ6888" s="68"/>
      <c r="YK6888" s="68"/>
      <c r="YL6888" s="68"/>
      <c r="YM6888" s="68"/>
      <c r="YN6888" s="68"/>
      <c r="YO6888" s="68"/>
      <c r="YP6888" s="68"/>
      <c r="YQ6888" s="68"/>
      <c r="YR6888" s="68"/>
      <c r="YS6888" s="68"/>
      <c r="YT6888" s="68"/>
      <c r="YU6888" s="68"/>
      <c r="YV6888" s="68"/>
      <c r="YW6888" s="68"/>
      <c r="YX6888" s="68">
        <v>0.98292390646541306</v>
      </c>
      <c r="YY6888" s="68"/>
      <c r="YZ6888" s="68"/>
      <c r="ZA6888" s="68"/>
      <c r="ZB6888" s="68"/>
      <c r="ZC6888" s="68"/>
      <c r="ZD6888" s="68"/>
    </row>
    <row r="6889" spans="658:680" x14ac:dyDescent="0.25">
      <c r="YH6889" s="68"/>
      <c r="YI6889" s="68"/>
      <c r="YJ6889" s="68"/>
      <c r="YK6889" s="68"/>
      <c r="YL6889" s="68"/>
      <c r="YM6889" s="68"/>
      <c r="YN6889" s="68"/>
      <c r="YO6889" s="68"/>
      <c r="YP6889" s="68"/>
      <c r="YQ6889" s="68"/>
      <c r="YR6889" s="68"/>
      <c r="YS6889" s="68"/>
      <c r="YT6889" s="68"/>
      <c r="YU6889" s="68"/>
      <c r="YV6889" s="68"/>
      <c r="YW6889" s="68"/>
      <c r="YX6889" s="68">
        <v>0.98292148939979596</v>
      </c>
      <c r="YY6889" s="68"/>
      <c r="YZ6889" s="68"/>
      <c r="ZA6889" s="68"/>
      <c r="ZB6889" s="68"/>
      <c r="ZC6889" s="68"/>
      <c r="ZD6889" s="68"/>
    </row>
    <row r="6890" spans="658:680" x14ac:dyDescent="0.25">
      <c r="YH6890" s="68"/>
      <c r="YI6890" s="68"/>
      <c r="YJ6890" s="68"/>
      <c r="YK6890" s="68"/>
      <c r="YL6890" s="68"/>
      <c r="YM6890" s="68"/>
      <c r="YN6890" s="68"/>
      <c r="YO6890" s="68"/>
      <c r="YP6890" s="68"/>
      <c r="YQ6890" s="68"/>
      <c r="YR6890" s="68"/>
      <c r="YS6890" s="68"/>
      <c r="YT6890" s="68"/>
      <c r="YU6890" s="68"/>
      <c r="YV6890" s="68"/>
      <c r="YW6890" s="68"/>
      <c r="YX6890" s="68">
        <v>0.98291081036524197</v>
      </c>
      <c r="YY6890" s="68"/>
      <c r="YZ6890" s="68"/>
      <c r="ZA6890" s="68"/>
      <c r="ZB6890" s="68"/>
      <c r="ZC6890" s="68"/>
      <c r="ZD6890" s="68"/>
    </row>
    <row r="6891" spans="658:680" x14ac:dyDescent="0.25">
      <c r="YH6891" s="68"/>
      <c r="YI6891" s="68"/>
      <c r="YJ6891" s="68"/>
      <c r="YK6891" s="68"/>
      <c r="YL6891" s="68"/>
      <c r="YM6891" s="68"/>
      <c r="YN6891" s="68"/>
      <c r="YO6891" s="68"/>
      <c r="YP6891" s="68"/>
      <c r="YQ6891" s="68"/>
      <c r="YR6891" s="68"/>
      <c r="YS6891" s="68"/>
      <c r="YT6891" s="68"/>
      <c r="YU6891" s="68"/>
      <c r="YV6891" s="68"/>
      <c r="YW6891" s="68"/>
      <c r="YX6891" s="68">
        <v>0.98289768591638604</v>
      </c>
      <c r="YY6891" s="68"/>
      <c r="YZ6891" s="68"/>
      <c r="ZA6891" s="68"/>
      <c r="ZB6891" s="68"/>
      <c r="ZC6891" s="68"/>
      <c r="ZD6891" s="68"/>
    </row>
    <row r="6892" spans="658:680" x14ac:dyDescent="0.25">
      <c r="YH6892" s="68"/>
      <c r="YI6892" s="68"/>
      <c r="YJ6892" s="68"/>
      <c r="YK6892" s="68"/>
      <c r="YL6892" s="68"/>
      <c r="YM6892" s="68"/>
      <c r="YN6892" s="68"/>
      <c r="YO6892" s="68"/>
      <c r="YP6892" s="68"/>
      <c r="YQ6892" s="68"/>
      <c r="YR6892" s="68"/>
      <c r="YS6892" s="68"/>
      <c r="YT6892" s="68"/>
      <c r="YU6892" s="68"/>
      <c r="YV6892" s="68"/>
      <c r="YW6892" s="68"/>
      <c r="YX6892" s="68">
        <v>0.98289428417663904</v>
      </c>
      <c r="YY6892" s="68"/>
      <c r="YZ6892" s="68"/>
      <c r="ZA6892" s="68"/>
      <c r="ZB6892" s="68"/>
      <c r="ZC6892" s="68"/>
      <c r="ZD6892" s="68"/>
    </row>
    <row r="6893" spans="658:680" x14ac:dyDescent="0.25">
      <c r="YH6893" s="68"/>
      <c r="YI6893" s="68"/>
      <c r="YJ6893" s="68"/>
      <c r="YK6893" s="68"/>
      <c r="YL6893" s="68"/>
      <c r="YM6893" s="68"/>
      <c r="YN6893" s="68"/>
      <c r="YO6893" s="68"/>
      <c r="YP6893" s="68"/>
      <c r="YQ6893" s="68"/>
      <c r="YR6893" s="68"/>
      <c r="YS6893" s="68"/>
      <c r="YT6893" s="68"/>
      <c r="YU6893" s="68"/>
      <c r="YV6893" s="68"/>
      <c r="YW6893" s="68"/>
      <c r="YX6893" s="68">
        <v>0.98285704482394798</v>
      </c>
      <c r="YY6893" s="68"/>
      <c r="YZ6893" s="68"/>
      <c r="ZA6893" s="68"/>
      <c r="ZB6893" s="68"/>
      <c r="ZC6893" s="68"/>
      <c r="ZD6893" s="68"/>
    </row>
    <row r="6894" spans="658:680" x14ac:dyDescent="0.25">
      <c r="YH6894" s="68"/>
      <c r="YI6894" s="68"/>
      <c r="YJ6894" s="68"/>
      <c r="YK6894" s="68"/>
      <c r="YL6894" s="68"/>
      <c r="YM6894" s="68"/>
      <c r="YN6894" s="68"/>
      <c r="YO6894" s="68"/>
      <c r="YP6894" s="68"/>
      <c r="YQ6894" s="68"/>
      <c r="YR6894" s="68"/>
      <c r="YS6894" s="68"/>
      <c r="YT6894" s="68"/>
      <c r="YU6894" s="68"/>
      <c r="YV6894" s="68"/>
      <c r="YW6894" s="68"/>
      <c r="YX6894" s="68">
        <v>0.98284945778237398</v>
      </c>
      <c r="YY6894" s="68"/>
      <c r="YZ6894" s="68"/>
      <c r="ZA6894" s="68"/>
      <c r="ZB6894" s="68"/>
      <c r="ZC6894" s="68"/>
      <c r="ZD6894" s="68"/>
    </row>
    <row r="6895" spans="658:680" x14ac:dyDescent="0.25">
      <c r="YH6895" s="68"/>
      <c r="YI6895" s="68"/>
      <c r="YJ6895" s="68"/>
      <c r="YK6895" s="68"/>
      <c r="YL6895" s="68"/>
      <c r="YM6895" s="68"/>
      <c r="YN6895" s="68"/>
      <c r="YO6895" s="68"/>
      <c r="YP6895" s="68"/>
      <c r="YQ6895" s="68"/>
      <c r="YR6895" s="68"/>
      <c r="YS6895" s="68"/>
      <c r="YT6895" s="68"/>
      <c r="YU6895" s="68"/>
      <c r="YV6895" s="68"/>
      <c r="YW6895" s="68"/>
      <c r="YX6895" s="68">
        <v>0.98283507267723702</v>
      </c>
      <c r="YY6895" s="68"/>
      <c r="YZ6895" s="68"/>
      <c r="ZA6895" s="68"/>
      <c r="ZB6895" s="68"/>
      <c r="ZC6895" s="68"/>
      <c r="ZD6895" s="68"/>
    </row>
    <row r="6896" spans="658:680" x14ac:dyDescent="0.25">
      <c r="YH6896" s="68"/>
      <c r="YI6896" s="68"/>
      <c r="YJ6896" s="68"/>
      <c r="YK6896" s="68"/>
      <c r="YL6896" s="68"/>
      <c r="YM6896" s="68"/>
      <c r="YN6896" s="68"/>
      <c r="YO6896" s="68"/>
      <c r="YP6896" s="68"/>
      <c r="YQ6896" s="68"/>
      <c r="YR6896" s="68"/>
      <c r="YS6896" s="68"/>
      <c r="YT6896" s="68"/>
      <c r="YU6896" s="68"/>
      <c r="YV6896" s="68"/>
      <c r="YW6896" s="68"/>
      <c r="YX6896" s="68">
        <v>0.98282136825889399</v>
      </c>
      <c r="YY6896" s="68"/>
      <c r="YZ6896" s="68"/>
      <c r="ZA6896" s="68"/>
      <c r="ZB6896" s="68"/>
      <c r="ZC6896" s="68"/>
      <c r="ZD6896" s="68"/>
    </row>
    <row r="6897" spans="658:680" x14ac:dyDescent="0.25">
      <c r="YH6897" s="68"/>
      <c r="YI6897" s="68"/>
      <c r="YJ6897" s="68"/>
      <c r="YK6897" s="68"/>
      <c r="YL6897" s="68"/>
      <c r="YM6897" s="68"/>
      <c r="YN6897" s="68"/>
      <c r="YO6897" s="68"/>
      <c r="YP6897" s="68"/>
      <c r="YQ6897" s="68"/>
      <c r="YR6897" s="68"/>
      <c r="YS6897" s="68"/>
      <c r="YT6897" s="68"/>
      <c r="YU6897" s="68"/>
      <c r="YV6897" s="68"/>
      <c r="YW6897" s="68"/>
      <c r="YX6897" s="68">
        <v>0.98281582567048398</v>
      </c>
      <c r="YY6897" s="68"/>
      <c r="YZ6897" s="68"/>
      <c r="ZA6897" s="68"/>
      <c r="ZB6897" s="68"/>
      <c r="ZC6897" s="68"/>
      <c r="ZD6897" s="68"/>
    </row>
    <row r="6898" spans="658:680" x14ac:dyDescent="0.25">
      <c r="YH6898" s="68"/>
      <c r="YI6898" s="68"/>
      <c r="YJ6898" s="68"/>
      <c r="YK6898" s="68"/>
      <c r="YL6898" s="68"/>
      <c r="YM6898" s="68"/>
      <c r="YN6898" s="68"/>
      <c r="YO6898" s="68"/>
      <c r="YP6898" s="68"/>
      <c r="YQ6898" s="68"/>
      <c r="YR6898" s="68"/>
      <c r="YS6898" s="68"/>
      <c r="YT6898" s="68"/>
      <c r="YU6898" s="68"/>
      <c r="YV6898" s="68"/>
      <c r="YW6898" s="68"/>
      <c r="YX6898" s="68">
        <v>0.98281262370823297</v>
      </c>
      <c r="YY6898" s="68"/>
      <c r="YZ6898" s="68"/>
      <c r="ZA6898" s="68"/>
      <c r="ZB6898" s="68"/>
      <c r="ZC6898" s="68"/>
      <c r="ZD6898" s="68"/>
    </row>
    <row r="6899" spans="658:680" x14ac:dyDescent="0.25">
      <c r="YH6899" s="68"/>
      <c r="YI6899" s="68"/>
      <c r="YJ6899" s="68"/>
      <c r="YK6899" s="68"/>
      <c r="YL6899" s="68"/>
      <c r="YM6899" s="68"/>
      <c r="YN6899" s="68"/>
      <c r="YO6899" s="68"/>
      <c r="YP6899" s="68"/>
      <c r="YQ6899" s="68"/>
      <c r="YR6899" s="68"/>
      <c r="YS6899" s="68"/>
      <c r="YT6899" s="68"/>
      <c r="YU6899" s="68"/>
      <c r="YV6899" s="68"/>
      <c r="YW6899" s="68"/>
      <c r="YX6899" s="68">
        <v>0.98281233357469999</v>
      </c>
      <c r="YY6899" s="68"/>
      <c r="YZ6899" s="68"/>
      <c r="ZA6899" s="68"/>
      <c r="ZB6899" s="68"/>
      <c r="ZC6899" s="68"/>
      <c r="ZD6899" s="68"/>
    </row>
    <row r="6900" spans="658:680" x14ac:dyDescent="0.25">
      <c r="YH6900" s="68"/>
      <c r="YI6900" s="68"/>
      <c r="YJ6900" s="68"/>
      <c r="YK6900" s="68"/>
      <c r="YL6900" s="68"/>
      <c r="YM6900" s="68"/>
      <c r="YN6900" s="68"/>
      <c r="YO6900" s="68"/>
      <c r="YP6900" s="68"/>
      <c r="YQ6900" s="68"/>
      <c r="YR6900" s="68"/>
      <c r="YS6900" s="68"/>
      <c r="YT6900" s="68"/>
      <c r="YU6900" s="68"/>
      <c r="YV6900" s="68"/>
      <c r="YW6900" s="68"/>
      <c r="YX6900" s="68">
        <v>0.98281209869536301</v>
      </c>
      <c r="YY6900" s="68"/>
      <c r="YZ6900" s="68"/>
      <c r="ZA6900" s="68"/>
      <c r="ZB6900" s="68"/>
      <c r="ZC6900" s="68"/>
      <c r="ZD6900" s="68"/>
    </row>
    <row r="6901" spans="658:680" x14ac:dyDescent="0.25">
      <c r="YH6901" s="68"/>
      <c r="YI6901" s="68"/>
      <c r="YJ6901" s="68"/>
      <c r="YK6901" s="68"/>
      <c r="YL6901" s="68"/>
      <c r="YM6901" s="68"/>
      <c r="YN6901" s="68"/>
      <c r="YO6901" s="68"/>
      <c r="YP6901" s="68"/>
      <c r="YQ6901" s="68"/>
      <c r="YR6901" s="68"/>
      <c r="YS6901" s="68"/>
      <c r="YT6901" s="68"/>
      <c r="YU6901" s="68"/>
      <c r="YV6901" s="68"/>
      <c r="YW6901" s="68"/>
      <c r="YX6901" s="68">
        <v>0.98280654426787595</v>
      </c>
      <c r="YY6901" s="68"/>
      <c r="YZ6901" s="68"/>
      <c r="ZA6901" s="68"/>
      <c r="ZB6901" s="68"/>
      <c r="ZC6901" s="68"/>
      <c r="ZD6901" s="68"/>
    </row>
    <row r="6902" spans="658:680" x14ac:dyDescent="0.25">
      <c r="YH6902" s="68"/>
      <c r="YI6902" s="68"/>
      <c r="YJ6902" s="68"/>
      <c r="YK6902" s="68"/>
      <c r="YL6902" s="68"/>
      <c r="YM6902" s="68"/>
      <c r="YN6902" s="68"/>
      <c r="YO6902" s="68"/>
      <c r="YP6902" s="68"/>
      <c r="YQ6902" s="68"/>
      <c r="YR6902" s="68"/>
      <c r="YS6902" s="68"/>
      <c r="YT6902" s="68"/>
      <c r="YU6902" s="68"/>
      <c r="YV6902" s="68"/>
      <c r="YW6902" s="68"/>
      <c r="YX6902" s="68">
        <v>0.98279546230765602</v>
      </c>
      <c r="YY6902" s="68"/>
      <c r="YZ6902" s="68"/>
      <c r="ZA6902" s="68"/>
      <c r="ZB6902" s="68"/>
      <c r="ZC6902" s="68"/>
      <c r="ZD6902" s="68"/>
    </row>
    <row r="6903" spans="658:680" x14ac:dyDescent="0.25">
      <c r="YH6903" s="68"/>
      <c r="YI6903" s="68"/>
      <c r="YJ6903" s="68"/>
      <c r="YK6903" s="68"/>
      <c r="YL6903" s="68"/>
      <c r="YM6903" s="68"/>
      <c r="YN6903" s="68"/>
      <c r="YO6903" s="68"/>
      <c r="YP6903" s="68"/>
      <c r="YQ6903" s="68"/>
      <c r="YR6903" s="68"/>
      <c r="YS6903" s="68"/>
      <c r="YT6903" s="68"/>
      <c r="YU6903" s="68"/>
      <c r="YV6903" s="68"/>
      <c r="YW6903" s="68"/>
      <c r="YX6903" s="68">
        <v>0.98278746767495495</v>
      </c>
      <c r="YY6903" s="68"/>
      <c r="YZ6903" s="68"/>
      <c r="ZA6903" s="68"/>
      <c r="ZB6903" s="68"/>
      <c r="ZC6903" s="68"/>
      <c r="ZD6903" s="68"/>
    </row>
    <row r="6904" spans="658:680" x14ac:dyDescent="0.25">
      <c r="YH6904" s="68"/>
      <c r="YI6904" s="68"/>
      <c r="YJ6904" s="68"/>
      <c r="YK6904" s="68"/>
      <c r="YL6904" s="68"/>
      <c r="YM6904" s="68"/>
      <c r="YN6904" s="68"/>
      <c r="YO6904" s="68"/>
      <c r="YP6904" s="68"/>
      <c r="YQ6904" s="68"/>
      <c r="YR6904" s="68"/>
      <c r="YS6904" s="68"/>
      <c r="YT6904" s="68"/>
      <c r="YU6904" s="68"/>
      <c r="YV6904" s="68"/>
      <c r="YW6904" s="68"/>
      <c r="YX6904" s="68">
        <v>0.98277888642718403</v>
      </c>
      <c r="YY6904" s="68"/>
      <c r="YZ6904" s="68"/>
      <c r="ZA6904" s="68"/>
      <c r="ZB6904" s="68"/>
      <c r="ZC6904" s="68"/>
      <c r="ZD6904" s="68"/>
    </row>
    <row r="6905" spans="658:680" x14ac:dyDescent="0.25">
      <c r="YH6905" s="68"/>
      <c r="YI6905" s="68"/>
      <c r="YJ6905" s="68"/>
      <c r="YK6905" s="68"/>
      <c r="YL6905" s="68"/>
      <c r="YM6905" s="68"/>
      <c r="YN6905" s="68"/>
      <c r="YO6905" s="68"/>
      <c r="YP6905" s="68"/>
      <c r="YQ6905" s="68"/>
      <c r="YR6905" s="68"/>
      <c r="YS6905" s="68"/>
      <c r="YT6905" s="68"/>
      <c r="YU6905" s="68"/>
      <c r="YV6905" s="68"/>
      <c r="YW6905" s="68"/>
      <c r="YX6905" s="68">
        <v>0.98277869492700298</v>
      </c>
      <c r="YY6905" s="68"/>
      <c r="YZ6905" s="68"/>
      <c r="ZA6905" s="68"/>
      <c r="ZB6905" s="68"/>
      <c r="ZC6905" s="68"/>
      <c r="ZD6905" s="68"/>
    </row>
    <row r="6906" spans="658:680" x14ac:dyDescent="0.25">
      <c r="YH6906" s="68"/>
      <c r="YI6906" s="68"/>
      <c r="YJ6906" s="68"/>
      <c r="YK6906" s="68"/>
      <c r="YL6906" s="68"/>
      <c r="YM6906" s="68"/>
      <c r="YN6906" s="68"/>
      <c r="YO6906" s="68"/>
      <c r="YP6906" s="68"/>
      <c r="YQ6906" s="68"/>
      <c r="YR6906" s="68"/>
      <c r="YS6906" s="68"/>
      <c r="YT6906" s="68"/>
      <c r="YU6906" s="68"/>
      <c r="YV6906" s="68"/>
      <c r="YW6906" s="68"/>
      <c r="YX6906" s="68">
        <v>0.98277729977172801</v>
      </c>
      <c r="YY6906" s="68"/>
      <c r="YZ6906" s="68"/>
      <c r="ZA6906" s="68"/>
      <c r="ZB6906" s="68"/>
      <c r="ZC6906" s="68"/>
      <c r="ZD6906" s="68"/>
    </row>
    <row r="6907" spans="658:680" x14ac:dyDescent="0.25">
      <c r="YH6907" s="68"/>
      <c r="YI6907" s="68"/>
      <c r="YJ6907" s="68"/>
      <c r="YK6907" s="68"/>
      <c r="YL6907" s="68"/>
      <c r="YM6907" s="68"/>
      <c r="YN6907" s="68"/>
      <c r="YO6907" s="68"/>
      <c r="YP6907" s="68"/>
      <c r="YQ6907" s="68"/>
      <c r="YR6907" s="68"/>
      <c r="YS6907" s="68"/>
      <c r="YT6907" s="68"/>
      <c r="YU6907" s="68"/>
      <c r="YV6907" s="68"/>
      <c r="YW6907" s="68"/>
      <c r="YX6907" s="68">
        <v>0.98276871490290596</v>
      </c>
      <c r="YY6907" s="68"/>
      <c r="YZ6907" s="68"/>
      <c r="ZA6907" s="68"/>
      <c r="ZB6907" s="68"/>
      <c r="ZC6907" s="68"/>
      <c r="ZD6907" s="68"/>
    </row>
    <row r="6908" spans="658:680" x14ac:dyDescent="0.25">
      <c r="YH6908" s="68"/>
      <c r="YI6908" s="68"/>
      <c r="YJ6908" s="68"/>
      <c r="YK6908" s="68"/>
      <c r="YL6908" s="68"/>
      <c r="YM6908" s="68"/>
      <c r="YN6908" s="68"/>
      <c r="YO6908" s="68"/>
      <c r="YP6908" s="68"/>
      <c r="YQ6908" s="68"/>
      <c r="YR6908" s="68"/>
      <c r="YS6908" s="68"/>
      <c r="YT6908" s="68"/>
      <c r="YU6908" s="68"/>
      <c r="YV6908" s="68"/>
      <c r="YW6908" s="68"/>
      <c r="YX6908" s="68">
        <v>0.98275267748467598</v>
      </c>
      <c r="YY6908" s="68"/>
      <c r="YZ6908" s="68"/>
      <c r="ZA6908" s="68"/>
      <c r="ZB6908" s="68"/>
      <c r="ZC6908" s="68"/>
      <c r="ZD6908" s="68"/>
    </row>
    <row r="6909" spans="658:680" x14ac:dyDescent="0.25">
      <c r="YH6909" s="68"/>
      <c r="YI6909" s="68"/>
      <c r="YJ6909" s="68"/>
      <c r="YK6909" s="68"/>
      <c r="YL6909" s="68"/>
      <c r="YM6909" s="68"/>
      <c r="YN6909" s="68"/>
      <c r="YO6909" s="68"/>
      <c r="YP6909" s="68"/>
      <c r="YQ6909" s="68"/>
      <c r="YR6909" s="68"/>
      <c r="YS6909" s="68"/>
      <c r="YT6909" s="68"/>
      <c r="YU6909" s="68"/>
      <c r="YV6909" s="68"/>
      <c r="YW6909" s="68"/>
      <c r="YX6909" s="68">
        <v>0.98272512477114904</v>
      </c>
      <c r="YY6909" s="68"/>
      <c r="YZ6909" s="68"/>
      <c r="ZA6909" s="68"/>
      <c r="ZB6909" s="68"/>
      <c r="ZC6909" s="68"/>
      <c r="ZD6909" s="68"/>
    </row>
    <row r="6910" spans="658:680" x14ac:dyDescent="0.25">
      <c r="YH6910" s="68"/>
      <c r="YI6910" s="68"/>
      <c r="YJ6910" s="68"/>
      <c r="YK6910" s="68"/>
      <c r="YL6910" s="68"/>
      <c r="YM6910" s="68"/>
      <c r="YN6910" s="68"/>
      <c r="YO6910" s="68"/>
      <c r="YP6910" s="68"/>
      <c r="YQ6910" s="68"/>
      <c r="YR6910" s="68"/>
      <c r="YS6910" s="68"/>
      <c r="YT6910" s="68"/>
      <c r="YU6910" s="68"/>
      <c r="YV6910" s="68"/>
      <c r="YW6910" s="68"/>
      <c r="YX6910" s="68">
        <v>0.98271946466950499</v>
      </c>
      <c r="YY6910" s="68"/>
      <c r="YZ6910" s="68"/>
      <c r="ZA6910" s="68"/>
      <c r="ZB6910" s="68"/>
      <c r="ZC6910" s="68"/>
      <c r="ZD6910" s="68"/>
    </row>
    <row r="6911" spans="658:680" x14ac:dyDescent="0.25">
      <c r="YH6911" s="68"/>
      <c r="YI6911" s="68"/>
      <c r="YJ6911" s="68"/>
      <c r="YK6911" s="68"/>
      <c r="YL6911" s="68"/>
      <c r="YM6911" s="68"/>
      <c r="YN6911" s="68"/>
      <c r="YO6911" s="68"/>
      <c r="YP6911" s="68"/>
      <c r="YQ6911" s="68"/>
      <c r="YR6911" s="68"/>
      <c r="YS6911" s="68"/>
      <c r="YT6911" s="68"/>
      <c r="YU6911" s="68"/>
      <c r="YV6911" s="68"/>
      <c r="YW6911" s="68"/>
      <c r="YX6911" s="68">
        <v>0.98271932661289396</v>
      </c>
      <c r="YY6911" s="68"/>
      <c r="YZ6911" s="68"/>
      <c r="ZA6911" s="68"/>
      <c r="ZB6911" s="68"/>
      <c r="ZC6911" s="68"/>
      <c r="ZD6911" s="68"/>
    </row>
    <row r="6912" spans="658:680" x14ac:dyDescent="0.25">
      <c r="YH6912" s="68"/>
      <c r="YI6912" s="68"/>
      <c r="YJ6912" s="68"/>
      <c r="YK6912" s="68"/>
      <c r="YL6912" s="68"/>
      <c r="YM6912" s="68"/>
      <c r="YN6912" s="68"/>
      <c r="YO6912" s="68"/>
      <c r="YP6912" s="68"/>
      <c r="YQ6912" s="68"/>
      <c r="YR6912" s="68"/>
      <c r="YS6912" s="68"/>
      <c r="YT6912" s="68"/>
      <c r="YU6912" s="68"/>
      <c r="YV6912" s="68"/>
      <c r="YW6912" s="68"/>
      <c r="YX6912" s="68">
        <v>0.98271019298574702</v>
      </c>
      <c r="YY6912" s="68"/>
      <c r="YZ6912" s="68"/>
      <c r="ZA6912" s="68"/>
      <c r="ZB6912" s="68"/>
      <c r="ZC6912" s="68"/>
      <c r="ZD6912" s="68"/>
    </row>
    <row r="6913" spans="658:680" x14ac:dyDescent="0.25">
      <c r="YH6913" s="68"/>
      <c r="YI6913" s="68"/>
      <c r="YJ6913" s="68"/>
      <c r="YK6913" s="68"/>
      <c r="YL6913" s="68"/>
      <c r="YM6913" s="68"/>
      <c r="YN6913" s="68"/>
      <c r="YO6913" s="68"/>
      <c r="YP6913" s="68"/>
      <c r="YQ6913" s="68"/>
      <c r="YR6913" s="68"/>
      <c r="YS6913" s="68"/>
      <c r="YT6913" s="68"/>
      <c r="YU6913" s="68"/>
      <c r="YV6913" s="68"/>
      <c r="YW6913" s="68"/>
      <c r="YX6913" s="68">
        <v>0.98270601974054395</v>
      </c>
      <c r="YY6913" s="68"/>
      <c r="YZ6913" s="68"/>
      <c r="ZA6913" s="68"/>
      <c r="ZB6913" s="68"/>
      <c r="ZC6913" s="68"/>
      <c r="ZD6913" s="68"/>
    </row>
    <row r="6914" spans="658:680" x14ac:dyDescent="0.25">
      <c r="YH6914" s="68"/>
      <c r="YI6914" s="68"/>
      <c r="YJ6914" s="68"/>
      <c r="YK6914" s="68"/>
      <c r="YL6914" s="68"/>
      <c r="YM6914" s="68"/>
      <c r="YN6914" s="68"/>
      <c r="YO6914" s="68"/>
      <c r="YP6914" s="68"/>
      <c r="YQ6914" s="68"/>
      <c r="YR6914" s="68"/>
      <c r="YS6914" s="68"/>
      <c r="YT6914" s="68"/>
      <c r="YU6914" s="68"/>
      <c r="YV6914" s="68"/>
      <c r="YW6914" s="68"/>
      <c r="YX6914" s="68">
        <v>0.98270485967189303</v>
      </c>
      <c r="YY6914" s="68"/>
      <c r="YZ6914" s="68"/>
      <c r="ZA6914" s="68"/>
      <c r="ZB6914" s="68"/>
      <c r="ZC6914" s="68"/>
      <c r="ZD6914" s="68"/>
    </row>
    <row r="6915" spans="658:680" x14ac:dyDescent="0.25">
      <c r="YH6915" s="68"/>
      <c r="YI6915" s="68"/>
      <c r="YJ6915" s="68"/>
      <c r="YK6915" s="68"/>
      <c r="YL6915" s="68"/>
      <c r="YM6915" s="68"/>
      <c r="YN6915" s="68"/>
      <c r="YO6915" s="68"/>
      <c r="YP6915" s="68"/>
      <c r="YQ6915" s="68"/>
      <c r="YR6915" s="68"/>
      <c r="YS6915" s="68"/>
      <c r="YT6915" s="68"/>
      <c r="YU6915" s="68"/>
      <c r="YV6915" s="68"/>
      <c r="YW6915" s="68"/>
      <c r="YX6915" s="68">
        <v>0.98268504095782605</v>
      </c>
      <c r="YY6915" s="68"/>
      <c r="YZ6915" s="68"/>
      <c r="ZA6915" s="68"/>
      <c r="ZB6915" s="68"/>
      <c r="ZC6915" s="68"/>
      <c r="ZD6915" s="68"/>
    </row>
    <row r="6916" spans="658:680" x14ac:dyDescent="0.25">
      <c r="YH6916" s="68"/>
      <c r="YI6916" s="68"/>
      <c r="YJ6916" s="68"/>
      <c r="YK6916" s="68"/>
      <c r="YL6916" s="68"/>
      <c r="YM6916" s="68"/>
      <c r="YN6916" s="68"/>
      <c r="YO6916" s="68"/>
      <c r="YP6916" s="68"/>
      <c r="YQ6916" s="68"/>
      <c r="YR6916" s="68"/>
      <c r="YS6916" s="68"/>
      <c r="YT6916" s="68"/>
      <c r="YU6916" s="68"/>
      <c r="YV6916" s="68"/>
      <c r="YW6916" s="68"/>
      <c r="YX6916" s="68">
        <v>0.98268318708601299</v>
      </c>
      <c r="YY6916" s="68"/>
      <c r="YZ6916" s="68"/>
      <c r="ZA6916" s="68"/>
      <c r="ZB6916" s="68"/>
      <c r="ZC6916" s="68"/>
      <c r="ZD6916" s="68"/>
    </row>
    <row r="6917" spans="658:680" x14ac:dyDescent="0.25">
      <c r="YH6917" s="68"/>
      <c r="YI6917" s="68"/>
      <c r="YJ6917" s="68"/>
      <c r="YK6917" s="68"/>
      <c r="YL6917" s="68"/>
      <c r="YM6917" s="68"/>
      <c r="YN6917" s="68"/>
      <c r="YO6917" s="68"/>
      <c r="YP6917" s="68"/>
      <c r="YQ6917" s="68"/>
      <c r="YR6917" s="68"/>
      <c r="YS6917" s="68"/>
      <c r="YT6917" s="68"/>
      <c r="YU6917" s="68"/>
      <c r="YV6917" s="68"/>
      <c r="YW6917" s="68"/>
      <c r="YX6917" s="68">
        <v>0.98267883669276002</v>
      </c>
      <c r="YY6917" s="68"/>
      <c r="YZ6917" s="68"/>
      <c r="ZA6917" s="68"/>
      <c r="ZB6917" s="68"/>
      <c r="ZC6917" s="68"/>
      <c r="ZD6917" s="68"/>
    </row>
    <row r="6918" spans="658:680" x14ac:dyDescent="0.25">
      <c r="YH6918" s="68"/>
      <c r="YI6918" s="68"/>
      <c r="YJ6918" s="68"/>
      <c r="YK6918" s="68"/>
      <c r="YL6918" s="68"/>
      <c r="YM6918" s="68"/>
      <c r="YN6918" s="68"/>
      <c r="YO6918" s="68"/>
      <c r="YP6918" s="68"/>
      <c r="YQ6918" s="68"/>
      <c r="YR6918" s="68"/>
      <c r="YS6918" s="68"/>
      <c r="YT6918" s="68"/>
      <c r="YU6918" s="68"/>
      <c r="YV6918" s="68"/>
      <c r="YW6918" s="68"/>
      <c r="YX6918" s="68">
        <v>0.98267814807943898</v>
      </c>
      <c r="YY6918" s="68"/>
      <c r="YZ6918" s="68"/>
      <c r="ZA6918" s="68"/>
      <c r="ZB6918" s="68"/>
      <c r="ZC6918" s="68"/>
      <c r="ZD6918" s="68"/>
    </row>
    <row r="6919" spans="658:680" x14ac:dyDescent="0.25">
      <c r="YH6919" s="68"/>
      <c r="YI6919" s="68"/>
      <c r="YJ6919" s="68"/>
      <c r="YK6919" s="68"/>
      <c r="YL6919" s="68"/>
      <c r="YM6919" s="68"/>
      <c r="YN6919" s="68"/>
      <c r="YO6919" s="68"/>
      <c r="YP6919" s="68"/>
      <c r="YQ6919" s="68"/>
      <c r="YR6919" s="68"/>
      <c r="YS6919" s="68"/>
      <c r="YT6919" s="68"/>
      <c r="YU6919" s="68"/>
      <c r="YV6919" s="68"/>
      <c r="YW6919" s="68"/>
      <c r="YX6919" s="68">
        <v>0.98264645614691903</v>
      </c>
      <c r="YY6919" s="68"/>
      <c r="YZ6919" s="68"/>
      <c r="ZA6919" s="68"/>
      <c r="ZB6919" s="68"/>
      <c r="ZC6919" s="68"/>
      <c r="ZD6919" s="68"/>
    </row>
    <row r="6920" spans="658:680" x14ac:dyDescent="0.25">
      <c r="YH6920" s="68"/>
      <c r="YI6920" s="68"/>
      <c r="YJ6920" s="68"/>
      <c r="YK6920" s="68"/>
      <c r="YL6920" s="68"/>
      <c r="YM6920" s="68"/>
      <c r="YN6920" s="68"/>
      <c r="YO6920" s="68"/>
      <c r="YP6920" s="68"/>
      <c r="YQ6920" s="68"/>
      <c r="YR6920" s="68"/>
      <c r="YS6920" s="68"/>
      <c r="YT6920" s="68"/>
      <c r="YU6920" s="68"/>
      <c r="YV6920" s="68"/>
      <c r="YW6920" s="68"/>
      <c r="YX6920" s="68">
        <v>0.982644605884613</v>
      </c>
      <c r="YY6920" s="68"/>
      <c r="YZ6920" s="68"/>
      <c r="ZA6920" s="68"/>
      <c r="ZB6920" s="68"/>
      <c r="ZC6920" s="68"/>
      <c r="ZD6920" s="68"/>
    </row>
    <row r="6921" spans="658:680" x14ac:dyDescent="0.25">
      <c r="YH6921" s="68"/>
      <c r="YI6921" s="68"/>
      <c r="YJ6921" s="68"/>
      <c r="YK6921" s="68"/>
      <c r="YL6921" s="68"/>
      <c r="YM6921" s="68"/>
      <c r="YN6921" s="68"/>
      <c r="YO6921" s="68"/>
      <c r="YP6921" s="68"/>
      <c r="YQ6921" s="68"/>
      <c r="YR6921" s="68"/>
      <c r="YS6921" s="68"/>
      <c r="YT6921" s="68"/>
      <c r="YU6921" s="68"/>
      <c r="YV6921" s="68"/>
      <c r="YW6921" s="68"/>
      <c r="YX6921" s="68">
        <v>0.98263116372393899</v>
      </c>
      <c r="YY6921" s="68"/>
      <c r="YZ6921" s="68"/>
      <c r="ZA6921" s="68"/>
      <c r="ZB6921" s="68"/>
      <c r="ZC6921" s="68"/>
      <c r="ZD6921" s="68"/>
    </row>
    <row r="6922" spans="658:680" x14ac:dyDescent="0.25">
      <c r="YH6922" s="68"/>
      <c r="YI6922" s="68"/>
      <c r="YJ6922" s="68"/>
      <c r="YK6922" s="68"/>
      <c r="YL6922" s="68"/>
      <c r="YM6922" s="68"/>
      <c r="YN6922" s="68"/>
      <c r="YO6922" s="68"/>
      <c r="YP6922" s="68"/>
      <c r="YQ6922" s="68"/>
      <c r="YR6922" s="68"/>
      <c r="YS6922" s="68"/>
      <c r="YT6922" s="68"/>
      <c r="YU6922" s="68"/>
      <c r="YV6922" s="68"/>
      <c r="YW6922" s="68"/>
      <c r="YX6922" s="68">
        <v>0.982627587501269</v>
      </c>
      <c r="YY6922" s="68"/>
      <c r="YZ6922" s="68"/>
      <c r="ZA6922" s="68"/>
      <c r="ZB6922" s="68"/>
      <c r="ZC6922" s="68"/>
      <c r="ZD6922" s="68"/>
    </row>
    <row r="6923" spans="658:680" x14ac:dyDescent="0.25">
      <c r="YH6923" s="68"/>
      <c r="YI6923" s="68"/>
      <c r="YJ6923" s="68"/>
      <c r="YK6923" s="68"/>
      <c r="YL6923" s="68"/>
      <c r="YM6923" s="68"/>
      <c r="YN6923" s="68"/>
      <c r="YO6923" s="68"/>
      <c r="YP6923" s="68"/>
      <c r="YQ6923" s="68"/>
      <c r="YR6923" s="68"/>
      <c r="YS6923" s="68"/>
      <c r="YT6923" s="68"/>
      <c r="YU6923" s="68"/>
      <c r="YV6923" s="68"/>
      <c r="YW6923" s="68"/>
      <c r="YX6923" s="68">
        <v>0.98261562221291798</v>
      </c>
      <c r="YY6923" s="68"/>
      <c r="YZ6923" s="68"/>
      <c r="ZA6923" s="68"/>
      <c r="ZB6923" s="68"/>
      <c r="ZC6923" s="68"/>
      <c r="ZD6923" s="68"/>
    </row>
    <row r="6924" spans="658:680" x14ac:dyDescent="0.25">
      <c r="YH6924" s="68"/>
      <c r="YI6924" s="68"/>
      <c r="YJ6924" s="68"/>
      <c r="YK6924" s="68"/>
      <c r="YL6924" s="68"/>
      <c r="YM6924" s="68"/>
      <c r="YN6924" s="68"/>
      <c r="YO6924" s="68"/>
      <c r="YP6924" s="68"/>
      <c r="YQ6924" s="68"/>
      <c r="YR6924" s="68"/>
      <c r="YS6924" s="68"/>
      <c r="YT6924" s="68"/>
      <c r="YU6924" s="68"/>
      <c r="YV6924" s="68"/>
      <c r="YW6924" s="68"/>
      <c r="YX6924" s="68">
        <v>0.98261252952996303</v>
      </c>
      <c r="YY6924" s="68"/>
      <c r="YZ6924" s="68"/>
      <c r="ZA6924" s="68"/>
      <c r="ZB6924" s="68"/>
      <c r="ZC6924" s="68"/>
      <c r="ZD6924" s="68"/>
    </row>
    <row r="6925" spans="658:680" x14ac:dyDescent="0.25">
      <c r="YH6925" s="68"/>
      <c r="YI6925" s="68"/>
      <c r="YJ6925" s="68"/>
      <c r="YK6925" s="68"/>
      <c r="YL6925" s="68"/>
      <c r="YM6925" s="68"/>
      <c r="YN6925" s="68"/>
      <c r="YO6925" s="68"/>
      <c r="YP6925" s="68"/>
      <c r="YQ6925" s="68"/>
      <c r="YR6925" s="68"/>
      <c r="YS6925" s="68"/>
      <c r="YT6925" s="68"/>
      <c r="YU6925" s="68"/>
      <c r="YV6925" s="68"/>
      <c r="YW6925" s="68"/>
      <c r="YX6925" s="68">
        <v>0.98260466568349503</v>
      </c>
      <c r="YY6925" s="68"/>
      <c r="YZ6925" s="68"/>
      <c r="ZA6925" s="68"/>
      <c r="ZB6925" s="68"/>
      <c r="ZC6925" s="68"/>
      <c r="ZD6925" s="68"/>
    </row>
    <row r="6926" spans="658:680" x14ac:dyDescent="0.25">
      <c r="YH6926" s="68"/>
      <c r="YI6926" s="68"/>
      <c r="YJ6926" s="68"/>
      <c r="YK6926" s="68"/>
      <c r="YL6926" s="68"/>
      <c r="YM6926" s="68"/>
      <c r="YN6926" s="68"/>
      <c r="YO6926" s="68"/>
      <c r="YP6926" s="68"/>
      <c r="YQ6926" s="68"/>
      <c r="YR6926" s="68"/>
      <c r="YS6926" s="68"/>
      <c r="YT6926" s="68"/>
      <c r="YU6926" s="68"/>
      <c r="YV6926" s="68"/>
      <c r="YW6926" s="68"/>
      <c r="YX6926" s="68">
        <v>0.98260155834450502</v>
      </c>
      <c r="YY6926" s="68"/>
      <c r="YZ6926" s="68"/>
      <c r="ZA6926" s="68"/>
      <c r="ZB6926" s="68"/>
      <c r="ZC6926" s="68"/>
      <c r="ZD6926" s="68"/>
    </row>
    <row r="6927" spans="658:680" x14ac:dyDescent="0.25">
      <c r="YH6927" s="68"/>
      <c r="YI6927" s="68"/>
      <c r="YJ6927" s="68"/>
      <c r="YK6927" s="68"/>
      <c r="YL6927" s="68"/>
      <c r="YM6927" s="68"/>
      <c r="YN6927" s="68"/>
      <c r="YO6927" s="68"/>
      <c r="YP6927" s="68"/>
      <c r="YQ6927" s="68"/>
      <c r="YR6927" s="68"/>
      <c r="YS6927" s="68"/>
      <c r="YT6927" s="68"/>
      <c r="YU6927" s="68"/>
      <c r="YV6927" s="68"/>
      <c r="YW6927" s="68"/>
      <c r="YX6927" s="68">
        <v>0.98258935083627996</v>
      </c>
      <c r="YY6927" s="68"/>
      <c r="YZ6927" s="68"/>
      <c r="ZA6927" s="68"/>
      <c r="ZB6927" s="68"/>
      <c r="ZC6927" s="68"/>
      <c r="ZD6927" s="68"/>
    </row>
    <row r="6928" spans="658:680" x14ac:dyDescent="0.25">
      <c r="YH6928" s="68"/>
      <c r="YI6928" s="68"/>
      <c r="YJ6928" s="68"/>
      <c r="YK6928" s="68"/>
      <c r="YL6928" s="68"/>
      <c r="YM6928" s="68"/>
      <c r="YN6928" s="68"/>
      <c r="YO6928" s="68"/>
      <c r="YP6928" s="68"/>
      <c r="YQ6928" s="68"/>
      <c r="YR6928" s="68"/>
      <c r="YS6928" s="68"/>
      <c r="YT6928" s="68"/>
      <c r="YU6928" s="68"/>
      <c r="YV6928" s="68"/>
      <c r="YW6928" s="68"/>
      <c r="YX6928" s="68">
        <v>0.98257221811391404</v>
      </c>
      <c r="YY6928" s="68"/>
      <c r="YZ6928" s="68"/>
      <c r="ZA6928" s="68"/>
      <c r="ZB6928" s="68"/>
      <c r="ZC6928" s="68"/>
      <c r="ZD6928" s="68"/>
    </row>
    <row r="6929" spans="658:680" x14ac:dyDescent="0.25">
      <c r="YH6929" s="68"/>
      <c r="YI6929" s="68"/>
      <c r="YJ6929" s="68"/>
      <c r="YK6929" s="68"/>
      <c r="YL6929" s="68"/>
      <c r="YM6929" s="68"/>
      <c r="YN6929" s="68"/>
      <c r="YO6929" s="68"/>
      <c r="YP6929" s="68"/>
      <c r="YQ6929" s="68"/>
      <c r="YR6929" s="68"/>
      <c r="YS6929" s="68"/>
      <c r="YT6929" s="68"/>
      <c r="YU6929" s="68"/>
      <c r="YV6929" s="68"/>
      <c r="YW6929" s="68"/>
      <c r="YX6929" s="68">
        <v>0.982571953254743</v>
      </c>
      <c r="YY6929" s="68"/>
      <c r="YZ6929" s="68"/>
      <c r="ZA6929" s="68"/>
      <c r="ZB6929" s="68"/>
      <c r="ZC6929" s="68"/>
      <c r="ZD6929" s="68"/>
    </row>
    <row r="6930" spans="658:680" x14ac:dyDescent="0.25">
      <c r="YH6930" s="68"/>
      <c r="YI6930" s="68"/>
      <c r="YJ6930" s="68"/>
      <c r="YK6930" s="68"/>
      <c r="YL6930" s="68"/>
      <c r="YM6930" s="68"/>
      <c r="YN6930" s="68"/>
      <c r="YO6930" s="68"/>
      <c r="YP6930" s="68"/>
      <c r="YQ6930" s="68"/>
      <c r="YR6930" s="68"/>
      <c r="YS6930" s="68"/>
      <c r="YT6930" s="68"/>
      <c r="YU6930" s="68"/>
      <c r="YV6930" s="68"/>
      <c r="YW6930" s="68"/>
      <c r="YX6930" s="68">
        <v>0.98257065007216504</v>
      </c>
      <c r="YY6930" s="68"/>
      <c r="YZ6930" s="68"/>
      <c r="ZA6930" s="68"/>
      <c r="ZB6930" s="68"/>
      <c r="ZC6930" s="68"/>
      <c r="ZD6930" s="68"/>
    </row>
    <row r="6931" spans="658:680" x14ac:dyDescent="0.25">
      <c r="YH6931" s="68"/>
      <c r="YI6931" s="68"/>
      <c r="YJ6931" s="68"/>
      <c r="YK6931" s="68"/>
      <c r="YL6931" s="68"/>
      <c r="YM6931" s="68"/>
      <c r="YN6931" s="68"/>
      <c r="YO6931" s="68"/>
      <c r="YP6931" s="68"/>
      <c r="YQ6931" s="68"/>
      <c r="YR6931" s="68"/>
      <c r="YS6931" s="68"/>
      <c r="YT6931" s="68"/>
      <c r="YU6931" s="68"/>
      <c r="YV6931" s="68"/>
      <c r="YW6931" s="68"/>
      <c r="YX6931" s="68">
        <v>0.98256294460872895</v>
      </c>
      <c r="YY6931" s="68"/>
      <c r="YZ6931" s="68"/>
      <c r="ZA6931" s="68"/>
      <c r="ZB6931" s="68"/>
      <c r="ZC6931" s="68"/>
      <c r="ZD6931" s="68"/>
    </row>
    <row r="6932" spans="658:680" x14ac:dyDescent="0.25">
      <c r="YH6932" s="68"/>
      <c r="YI6932" s="68"/>
      <c r="YJ6932" s="68"/>
      <c r="YK6932" s="68"/>
      <c r="YL6932" s="68"/>
      <c r="YM6932" s="68"/>
      <c r="YN6932" s="68"/>
      <c r="YO6932" s="68"/>
      <c r="YP6932" s="68"/>
      <c r="YQ6932" s="68"/>
      <c r="YR6932" s="68"/>
      <c r="YS6932" s="68"/>
      <c r="YT6932" s="68"/>
      <c r="YU6932" s="68"/>
      <c r="YV6932" s="68"/>
      <c r="YW6932" s="68"/>
      <c r="YX6932" s="68">
        <v>0.98256114552464602</v>
      </c>
      <c r="YY6932" s="68"/>
      <c r="YZ6932" s="68"/>
      <c r="ZA6932" s="68"/>
      <c r="ZB6932" s="68"/>
      <c r="ZC6932" s="68"/>
      <c r="ZD6932" s="68"/>
    </row>
    <row r="6933" spans="658:680" x14ac:dyDescent="0.25">
      <c r="YH6933" s="68"/>
      <c r="YI6933" s="68"/>
      <c r="YJ6933" s="68"/>
      <c r="YK6933" s="68"/>
      <c r="YL6933" s="68"/>
      <c r="YM6933" s="68"/>
      <c r="YN6933" s="68"/>
      <c r="YO6933" s="68"/>
      <c r="YP6933" s="68"/>
      <c r="YQ6933" s="68"/>
      <c r="YR6933" s="68"/>
      <c r="YS6933" s="68"/>
      <c r="YT6933" s="68"/>
      <c r="YU6933" s="68"/>
      <c r="YV6933" s="68"/>
      <c r="YW6933" s="68"/>
      <c r="YX6933" s="68">
        <v>0.98255238661640698</v>
      </c>
      <c r="YY6933" s="68"/>
      <c r="YZ6933" s="68"/>
      <c r="ZA6933" s="68"/>
      <c r="ZB6933" s="68"/>
      <c r="ZC6933" s="68"/>
      <c r="ZD6933" s="68"/>
    </row>
    <row r="6934" spans="658:680" x14ac:dyDescent="0.25">
      <c r="YH6934" s="68"/>
      <c r="YI6934" s="68"/>
      <c r="YJ6934" s="68"/>
      <c r="YK6934" s="68"/>
      <c r="YL6934" s="68"/>
      <c r="YM6934" s="68"/>
      <c r="YN6934" s="68"/>
      <c r="YO6934" s="68"/>
      <c r="YP6934" s="68"/>
      <c r="YQ6934" s="68"/>
      <c r="YR6934" s="68"/>
      <c r="YS6934" s="68"/>
      <c r="YT6934" s="68"/>
      <c r="YU6934" s="68"/>
      <c r="YV6934" s="68"/>
      <c r="YW6934" s="68"/>
      <c r="YX6934" s="68">
        <v>0.982548546923939</v>
      </c>
      <c r="YY6934" s="68"/>
      <c r="YZ6934" s="68"/>
      <c r="ZA6934" s="68"/>
      <c r="ZB6934" s="68"/>
      <c r="ZC6934" s="68"/>
      <c r="ZD6934" s="68"/>
    </row>
    <row r="6935" spans="658:680" x14ac:dyDescent="0.25">
      <c r="YH6935" s="68"/>
      <c r="YI6935" s="68"/>
      <c r="YJ6935" s="68"/>
      <c r="YK6935" s="68"/>
      <c r="YL6935" s="68"/>
      <c r="YM6935" s="68"/>
      <c r="YN6935" s="68"/>
      <c r="YO6935" s="68"/>
      <c r="YP6935" s="68"/>
      <c r="YQ6935" s="68"/>
      <c r="YR6935" s="68"/>
      <c r="YS6935" s="68"/>
      <c r="YT6935" s="68"/>
      <c r="YU6935" s="68"/>
      <c r="YV6935" s="68"/>
      <c r="YW6935" s="68"/>
      <c r="YX6935" s="68">
        <v>0.98254438101582098</v>
      </c>
      <c r="YY6935" s="68"/>
      <c r="YZ6935" s="68"/>
      <c r="ZA6935" s="68"/>
      <c r="ZB6935" s="68"/>
      <c r="ZC6935" s="68"/>
      <c r="ZD6935" s="68"/>
    </row>
    <row r="6936" spans="658:680" x14ac:dyDescent="0.25">
      <c r="YH6936" s="68"/>
      <c r="YI6936" s="68"/>
      <c r="YJ6936" s="68"/>
      <c r="YK6936" s="68"/>
      <c r="YL6936" s="68"/>
      <c r="YM6936" s="68"/>
      <c r="YN6936" s="68"/>
      <c r="YO6936" s="68"/>
      <c r="YP6936" s="68"/>
      <c r="YQ6936" s="68"/>
      <c r="YR6936" s="68"/>
      <c r="YS6936" s="68"/>
      <c r="YT6936" s="68"/>
      <c r="YU6936" s="68"/>
      <c r="YV6936" s="68"/>
      <c r="YW6936" s="68"/>
      <c r="YX6936" s="68">
        <v>0.98254390002076697</v>
      </c>
      <c r="YY6936" s="68"/>
      <c r="YZ6936" s="68"/>
      <c r="ZA6936" s="68"/>
      <c r="ZB6936" s="68"/>
      <c r="ZC6936" s="68"/>
      <c r="ZD6936" s="68"/>
    </row>
    <row r="6937" spans="658:680" x14ac:dyDescent="0.25">
      <c r="YH6937" s="68"/>
      <c r="YI6937" s="68"/>
      <c r="YJ6937" s="68"/>
      <c r="YK6937" s="68"/>
      <c r="YL6937" s="68"/>
      <c r="YM6937" s="68"/>
      <c r="YN6937" s="68"/>
      <c r="YO6937" s="68"/>
      <c r="YP6937" s="68"/>
      <c r="YQ6937" s="68"/>
      <c r="YR6937" s="68"/>
      <c r="YS6937" s="68"/>
      <c r="YT6937" s="68"/>
      <c r="YU6937" s="68"/>
      <c r="YV6937" s="68"/>
      <c r="YW6937" s="68"/>
      <c r="YX6937" s="68">
        <v>0.98254262534946202</v>
      </c>
      <c r="YY6937" s="68"/>
      <c r="YZ6937" s="68"/>
      <c r="ZA6937" s="68"/>
      <c r="ZB6937" s="68"/>
      <c r="ZC6937" s="68"/>
      <c r="ZD6937" s="68"/>
    </row>
    <row r="6938" spans="658:680" x14ac:dyDescent="0.25">
      <c r="YH6938" s="68"/>
      <c r="YI6938" s="68"/>
      <c r="YJ6938" s="68"/>
      <c r="YK6938" s="68"/>
      <c r="YL6938" s="68"/>
      <c r="YM6938" s="68"/>
      <c r="YN6938" s="68"/>
      <c r="YO6938" s="68"/>
      <c r="YP6938" s="68"/>
      <c r="YQ6938" s="68"/>
      <c r="YR6938" s="68"/>
      <c r="YS6938" s="68"/>
      <c r="YT6938" s="68"/>
      <c r="YU6938" s="68"/>
      <c r="YV6938" s="68"/>
      <c r="YW6938" s="68"/>
      <c r="YX6938" s="68">
        <v>0.98253900229943503</v>
      </c>
      <c r="YY6938" s="68"/>
      <c r="YZ6938" s="68"/>
      <c r="ZA6938" s="68"/>
      <c r="ZB6938" s="68"/>
      <c r="ZC6938" s="68"/>
      <c r="ZD6938" s="68"/>
    </row>
    <row r="6939" spans="658:680" x14ac:dyDescent="0.25">
      <c r="YH6939" s="68"/>
      <c r="YI6939" s="68"/>
      <c r="YJ6939" s="68"/>
      <c r="YK6939" s="68"/>
      <c r="YL6939" s="68"/>
      <c r="YM6939" s="68"/>
      <c r="YN6939" s="68"/>
      <c r="YO6939" s="68"/>
      <c r="YP6939" s="68"/>
      <c r="YQ6939" s="68"/>
      <c r="YR6939" s="68"/>
      <c r="YS6939" s="68"/>
      <c r="YT6939" s="68"/>
      <c r="YU6939" s="68"/>
      <c r="YV6939" s="68"/>
      <c r="YW6939" s="68"/>
      <c r="YX6939" s="68">
        <v>0.98253444075398999</v>
      </c>
      <c r="YY6939" s="68"/>
      <c r="YZ6939" s="68"/>
      <c r="ZA6939" s="68"/>
      <c r="ZB6939" s="68"/>
      <c r="ZC6939" s="68"/>
      <c r="ZD6939" s="68"/>
    </row>
    <row r="6940" spans="658:680" x14ac:dyDescent="0.25">
      <c r="YH6940" s="68"/>
      <c r="YI6940" s="68"/>
      <c r="YJ6940" s="68"/>
      <c r="YK6940" s="68"/>
      <c r="YL6940" s="68"/>
      <c r="YM6940" s="68"/>
      <c r="YN6940" s="68"/>
      <c r="YO6940" s="68"/>
      <c r="YP6940" s="68"/>
      <c r="YQ6940" s="68"/>
      <c r="YR6940" s="68"/>
      <c r="YS6940" s="68"/>
      <c r="YT6940" s="68"/>
      <c r="YU6940" s="68"/>
      <c r="YV6940" s="68"/>
      <c r="YW6940" s="68"/>
      <c r="YX6940" s="68">
        <v>0.98253318419696201</v>
      </c>
      <c r="YY6940" s="68"/>
      <c r="YZ6940" s="68"/>
      <c r="ZA6940" s="68"/>
      <c r="ZB6940" s="68"/>
      <c r="ZC6940" s="68"/>
      <c r="ZD6940" s="68"/>
    </row>
    <row r="6941" spans="658:680" x14ac:dyDescent="0.25">
      <c r="YH6941" s="68"/>
      <c r="YI6941" s="68"/>
      <c r="YJ6941" s="68"/>
      <c r="YK6941" s="68"/>
      <c r="YL6941" s="68"/>
      <c r="YM6941" s="68"/>
      <c r="YN6941" s="68"/>
      <c r="YO6941" s="68"/>
      <c r="YP6941" s="68"/>
      <c r="YQ6941" s="68"/>
      <c r="YR6941" s="68"/>
      <c r="YS6941" s="68"/>
      <c r="YT6941" s="68"/>
      <c r="YU6941" s="68"/>
      <c r="YV6941" s="68"/>
      <c r="YW6941" s="68"/>
      <c r="YX6941" s="68">
        <v>0.98252531318828695</v>
      </c>
      <c r="YY6941" s="68"/>
      <c r="YZ6941" s="68"/>
      <c r="ZA6941" s="68"/>
      <c r="ZB6941" s="68"/>
      <c r="ZC6941" s="68"/>
      <c r="ZD6941" s="68"/>
    </row>
    <row r="6942" spans="658:680" x14ac:dyDescent="0.25">
      <c r="YH6942" s="68"/>
      <c r="YI6942" s="68"/>
      <c r="YJ6942" s="68"/>
      <c r="YK6942" s="68"/>
      <c r="YL6942" s="68"/>
      <c r="YM6942" s="68"/>
      <c r="YN6942" s="68"/>
      <c r="YO6942" s="68"/>
      <c r="YP6942" s="68"/>
      <c r="YQ6942" s="68"/>
      <c r="YR6942" s="68"/>
      <c r="YS6942" s="68"/>
      <c r="YT6942" s="68"/>
      <c r="YU6942" s="68"/>
      <c r="YV6942" s="68"/>
      <c r="YW6942" s="68"/>
      <c r="YX6942" s="68">
        <v>0.98252020842627696</v>
      </c>
      <c r="YY6942" s="68"/>
      <c r="YZ6942" s="68"/>
      <c r="ZA6942" s="68"/>
      <c r="ZB6942" s="68"/>
      <c r="ZC6942" s="68"/>
      <c r="ZD6942" s="68"/>
    </row>
    <row r="6943" spans="658:680" x14ac:dyDescent="0.25">
      <c r="YH6943" s="68"/>
      <c r="YI6943" s="68"/>
      <c r="YJ6943" s="68"/>
      <c r="YK6943" s="68"/>
      <c r="YL6943" s="68"/>
      <c r="YM6943" s="68"/>
      <c r="YN6943" s="68"/>
      <c r="YO6943" s="68"/>
      <c r="YP6943" s="68"/>
      <c r="YQ6943" s="68"/>
      <c r="YR6943" s="68"/>
      <c r="YS6943" s="68"/>
      <c r="YT6943" s="68"/>
      <c r="YU6943" s="68"/>
      <c r="YV6943" s="68"/>
      <c r="YW6943" s="68"/>
      <c r="YX6943" s="68">
        <v>0.98251760314416003</v>
      </c>
      <c r="YY6943" s="68"/>
      <c r="YZ6943" s="68"/>
      <c r="ZA6943" s="68"/>
      <c r="ZB6943" s="68"/>
      <c r="ZC6943" s="68"/>
      <c r="ZD6943" s="68"/>
    </row>
    <row r="6944" spans="658:680" x14ac:dyDescent="0.25">
      <c r="YH6944" s="68"/>
      <c r="YI6944" s="68"/>
      <c r="YJ6944" s="68"/>
      <c r="YK6944" s="68"/>
      <c r="YL6944" s="68"/>
      <c r="YM6944" s="68"/>
      <c r="YN6944" s="68"/>
      <c r="YO6944" s="68"/>
      <c r="YP6944" s="68"/>
      <c r="YQ6944" s="68"/>
      <c r="YR6944" s="68"/>
      <c r="YS6944" s="68"/>
      <c r="YT6944" s="68"/>
      <c r="YU6944" s="68"/>
      <c r="YV6944" s="68"/>
      <c r="YW6944" s="68"/>
      <c r="YX6944" s="68">
        <v>0.98251478536616599</v>
      </c>
      <c r="YY6944" s="68"/>
      <c r="YZ6944" s="68"/>
      <c r="ZA6944" s="68"/>
      <c r="ZB6944" s="68"/>
      <c r="ZC6944" s="68"/>
      <c r="ZD6944" s="68"/>
    </row>
    <row r="6945" spans="658:680" x14ac:dyDescent="0.25">
      <c r="YH6945" s="68"/>
      <c r="YI6945" s="68"/>
      <c r="YJ6945" s="68"/>
      <c r="YK6945" s="68"/>
      <c r="YL6945" s="68"/>
      <c r="YM6945" s="68"/>
      <c r="YN6945" s="68"/>
      <c r="YO6945" s="68"/>
      <c r="YP6945" s="68"/>
      <c r="YQ6945" s="68"/>
      <c r="YR6945" s="68"/>
      <c r="YS6945" s="68"/>
      <c r="YT6945" s="68"/>
      <c r="YU6945" s="68"/>
      <c r="YV6945" s="68"/>
      <c r="YW6945" s="68"/>
      <c r="YX6945" s="68">
        <v>0.98251348026407404</v>
      </c>
      <c r="YY6945" s="68"/>
      <c r="YZ6945" s="68"/>
      <c r="ZA6945" s="68"/>
      <c r="ZB6945" s="68"/>
      <c r="ZC6945" s="68"/>
      <c r="ZD6945" s="68"/>
    </row>
    <row r="6946" spans="658:680" x14ac:dyDescent="0.25">
      <c r="YH6946" s="68"/>
      <c r="YI6946" s="68"/>
      <c r="YJ6946" s="68"/>
      <c r="YK6946" s="68"/>
      <c r="YL6946" s="68"/>
      <c r="YM6946" s="68"/>
      <c r="YN6946" s="68"/>
      <c r="YO6946" s="68"/>
      <c r="YP6946" s="68"/>
      <c r="YQ6946" s="68"/>
      <c r="YR6946" s="68"/>
      <c r="YS6946" s="68"/>
      <c r="YT6946" s="68"/>
      <c r="YU6946" s="68"/>
      <c r="YV6946" s="68"/>
      <c r="YW6946" s="68"/>
      <c r="YX6946" s="68">
        <v>0.98251188350971697</v>
      </c>
      <c r="YY6946" s="68"/>
      <c r="YZ6946" s="68"/>
      <c r="ZA6946" s="68"/>
      <c r="ZB6946" s="68"/>
      <c r="ZC6946" s="68"/>
      <c r="ZD6946" s="68"/>
    </row>
    <row r="6947" spans="658:680" x14ac:dyDescent="0.25">
      <c r="YH6947" s="68"/>
      <c r="YI6947" s="68"/>
      <c r="YJ6947" s="68"/>
      <c r="YK6947" s="68"/>
      <c r="YL6947" s="68"/>
      <c r="YM6947" s="68"/>
      <c r="YN6947" s="68"/>
      <c r="YO6947" s="68"/>
      <c r="YP6947" s="68"/>
      <c r="YQ6947" s="68"/>
      <c r="YR6947" s="68"/>
      <c r="YS6947" s="68"/>
      <c r="YT6947" s="68"/>
      <c r="YU6947" s="68"/>
      <c r="YV6947" s="68"/>
      <c r="YW6947" s="68"/>
      <c r="YX6947" s="68">
        <v>0.98249587686545403</v>
      </c>
      <c r="YY6947" s="68"/>
      <c r="YZ6947" s="68"/>
      <c r="ZA6947" s="68"/>
      <c r="ZB6947" s="68"/>
      <c r="ZC6947" s="68"/>
      <c r="ZD6947" s="68"/>
    </row>
    <row r="6948" spans="658:680" x14ac:dyDescent="0.25">
      <c r="YH6948" s="68"/>
      <c r="YI6948" s="68"/>
      <c r="YJ6948" s="68"/>
      <c r="YK6948" s="68"/>
      <c r="YL6948" s="68"/>
      <c r="YM6948" s="68"/>
      <c r="YN6948" s="68"/>
      <c r="YO6948" s="68"/>
      <c r="YP6948" s="68"/>
      <c r="YQ6948" s="68"/>
      <c r="YR6948" s="68"/>
      <c r="YS6948" s="68"/>
      <c r="YT6948" s="68"/>
      <c r="YU6948" s="68"/>
      <c r="YV6948" s="68"/>
      <c r="YW6948" s="68"/>
      <c r="YX6948" s="68">
        <v>0.98249467049430095</v>
      </c>
      <c r="YY6948" s="68"/>
      <c r="YZ6948" s="68"/>
      <c r="ZA6948" s="68"/>
      <c r="ZB6948" s="68"/>
      <c r="ZC6948" s="68"/>
      <c r="ZD6948" s="68"/>
    </row>
    <row r="6949" spans="658:680" x14ac:dyDescent="0.25">
      <c r="YH6949" s="68"/>
      <c r="YI6949" s="68"/>
      <c r="YJ6949" s="68"/>
      <c r="YK6949" s="68"/>
      <c r="YL6949" s="68"/>
      <c r="YM6949" s="68"/>
      <c r="YN6949" s="68"/>
      <c r="YO6949" s="68"/>
      <c r="YP6949" s="68"/>
      <c r="YQ6949" s="68"/>
      <c r="YR6949" s="68"/>
      <c r="YS6949" s="68"/>
      <c r="YT6949" s="68"/>
      <c r="YU6949" s="68"/>
      <c r="YV6949" s="68"/>
      <c r="YW6949" s="68"/>
      <c r="YX6949" s="68">
        <v>0.98247594480043299</v>
      </c>
      <c r="YY6949" s="68"/>
      <c r="YZ6949" s="68"/>
      <c r="ZA6949" s="68"/>
      <c r="ZB6949" s="68"/>
      <c r="ZC6949" s="68"/>
      <c r="ZD6949" s="68"/>
    </row>
    <row r="6950" spans="658:680" x14ac:dyDescent="0.25">
      <c r="YH6950" s="68"/>
      <c r="YI6950" s="68"/>
      <c r="YJ6950" s="68"/>
      <c r="YK6950" s="68"/>
      <c r="YL6950" s="68"/>
      <c r="YM6950" s="68"/>
      <c r="YN6950" s="68"/>
      <c r="YO6950" s="68"/>
      <c r="YP6950" s="68"/>
      <c r="YQ6950" s="68"/>
      <c r="YR6950" s="68"/>
      <c r="YS6950" s="68"/>
      <c r="YT6950" s="68"/>
      <c r="YU6950" s="68"/>
      <c r="YV6950" s="68"/>
      <c r="YW6950" s="68"/>
      <c r="YX6950" s="68">
        <v>0.98247289864383003</v>
      </c>
      <c r="YY6950" s="68"/>
      <c r="YZ6950" s="68"/>
      <c r="ZA6950" s="68"/>
      <c r="ZB6950" s="68"/>
      <c r="ZC6950" s="68"/>
      <c r="ZD6950" s="68"/>
    </row>
    <row r="6951" spans="658:680" x14ac:dyDescent="0.25">
      <c r="YH6951" s="68"/>
      <c r="YI6951" s="68"/>
      <c r="YJ6951" s="68"/>
      <c r="YK6951" s="68"/>
      <c r="YL6951" s="68"/>
      <c r="YM6951" s="68"/>
      <c r="YN6951" s="68"/>
      <c r="YO6951" s="68"/>
      <c r="YP6951" s="68"/>
      <c r="YQ6951" s="68"/>
      <c r="YR6951" s="68"/>
      <c r="YS6951" s="68"/>
      <c r="YT6951" s="68"/>
      <c r="YU6951" s="68"/>
      <c r="YV6951" s="68"/>
      <c r="YW6951" s="68"/>
      <c r="YX6951" s="68">
        <v>0.98247287586142995</v>
      </c>
      <c r="YY6951" s="68"/>
      <c r="YZ6951" s="68"/>
      <c r="ZA6951" s="68"/>
      <c r="ZB6951" s="68"/>
      <c r="ZC6951" s="68"/>
      <c r="ZD6951" s="68"/>
    </row>
    <row r="6952" spans="658:680" x14ac:dyDescent="0.25">
      <c r="YH6952" s="68"/>
      <c r="YI6952" s="68"/>
      <c r="YJ6952" s="68"/>
      <c r="YK6952" s="68"/>
      <c r="YL6952" s="68"/>
      <c r="YM6952" s="68"/>
      <c r="YN6952" s="68"/>
      <c r="YO6952" s="68"/>
      <c r="YP6952" s="68"/>
      <c r="YQ6952" s="68"/>
      <c r="YR6952" s="68"/>
      <c r="YS6952" s="68"/>
      <c r="YT6952" s="68"/>
      <c r="YU6952" s="68"/>
      <c r="YV6952" s="68"/>
      <c r="YW6952" s="68"/>
      <c r="YX6952" s="68">
        <v>0.98246962523458903</v>
      </c>
      <c r="YY6952" s="68"/>
      <c r="YZ6952" s="68"/>
      <c r="ZA6952" s="68"/>
      <c r="ZB6952" s="68"/>
      <c r="ZC6952" s="68"/>
      <c r="ZD6952" s="68"/>
    </row>
    <row r="6953" spans="658:680" x14ac:dyDescent="0.25">
      <c r="YH6953" s="68"/>
      <c r="YI6953" s="68"/>
      <c r="YJ6953" s="68"/>
      <c r="YK6953" s="68"/>
      <c r="YL6953" s="68"/>
      <c r="YM6953" s="68"/>
      <c r="YN6953" s="68"/>
      <c r="YO6953" s="68"/>
      <c r="YP6953" s="68"/>
      <c r="YQ6953" s="68"/>
      <c r="YR6953" s="68"/>
      <c r="YS6953" s="68"/>
      <c r="YT6953" s="68"/>
      <c r="YU6953" s="68"/>
      <c r="YV6953" s="68"/>
      <c r="YW6953" s="68"/>
      <c r="YX6953" s="68">
        <v>0.98246210320500105</v>
      </c>
      <c r="YY6953" s="68"/>
      <c r="YZ6953" s="68"/>
      <c r="ZA6953" s="68"/>
      <c r="ZB6953" s="68"/>
      <c r="ZC6953" s="68"/>
      <c r="ZD6953" s="68"/>
    </row>
    <row r="6954" spans="658:680" x14ac:dyDescent="0.25">
      <c r="YH6954" s="68"/>
      <c r="YI6954" s="68"/>
      <c r="YJ6954" s="68"/>
      <c r="YK6954" s="68"/>
      <c r="YL6954" s="68"/>
      <c r="YM6954" s="68"/>
      <c r="YN6954" s="68"/>
      <c r="YO6954" s="68"/>
      <c r="YP6954" s="68"/>
      <c r="YQ6954" s="68"/>
      <c r="YR6954" s="68"/>
      <c r="YS6954" s="68"/>
      <c r="YT6954" s="68"/>
      <c r="YU6954" s="68"/>
      <c r="YV6954" s="68"/>
      <c r="YW6954" s="68"/>
      <c r="YX6954" s="68">
        <v>0.98244916821264705</v>
      </c>
      <c r="YY6954" s="68"/>
      <c r="YZ6954" s="68"/>
      <c r="ZA6954" s="68"/>
      <c r="ZB6954" s="68"/>
      <c r="ZC6954" s="68"/>
      <c r="ZD6954" s="68"/>
    </row>
    <row r="6955" spans="658:680" x14ac:dyDescent="0.25">
      <c r="YH6955" s="68"/>
      <c r="YI6955" s="68"/>
      <c r="YJ6955" s="68"/>
      <c r="YK6955" s="68"/>
      <c r="YL6955" s="68"/>
      <c r="YM6955" s="68"/>
      <c r="YN6955" s="68"/>
      <c r="YO6955" s="68"/>
      <c r="YP6955" s="68"/>
      <c r="YQ6955" s="68"/>
      <c r="YR6955" s="68"/>
      <c r="YS6955" s="68"/>
      <c r="YT6955" s="68"/>
      <c r="YU6955" s="68"/>
      <c r="YV6955" s="68"/>
      <c r="YW6955" s="68"/>
      <c r="YX6955" s="68">
        <v>0.98244829654820498</v>
      </c>
      <c r="YY6955" s="68"/>
      <c r="YZ6955" s="68"/>
      <c r="ZA6955" s="68"/>
      <c r="ZB6955" s="68"/>
      <c r="ZC6955" s="68"/>
      <c r="ZD6955" s="68"/>
    </row>
    <row r="6956" spans="658:680" x14ac:dyDescent="0.25">
      <c r="YH6956" s="68"/>
      <c r="YI6956" s="68"/>
      <c r="YJ6956" s="68"/>
      <c r="YK6956" s="68"/>
      <c r="YL6956" s="68"/>
      <c r="YM6956" s="68"/>
      <c r="YN6956" s="68"/>
      <c r="YO6956" s="68"/>
      <c r="YP6956" s="68"/>
      <c r="YQ6956" s="68"/>
      <c r="YR6956" s="68"/>
      <c r="YS6956" s="68"/>
      <c r="YT6956" s="68"/>
      <c r="YU6956" s="68"/>
      <c r="YV6956" s="68"/>
      <c r="YW6956" s="68"/>
      <c r="YX6956" s="68">
        <v>0.982445265694738</v>
      </c>
      <c r="YY6956" s="68"/>
      <c r="YZ6956" s="68"/>
      <c r="ZA6956" s="68"/>
      <c r="ZB6956" s="68"/>
      <c r="ZC6956" s="68"/>
      <c r="ZD6956" s="68"/>
    </row>
    <row r="6957" spans="658:680" x14ac:dyDescent="0.25">
      <c r="YH6957" s="68"/>
      <c r="YI6957" s="68"/>
      <c r="YJ6957" s="68"/>
      <c r="YK6957" s="68"/>
      <c r="YL6957" s="68"/>
      <c r="YM6957" s="68"/>
      <c r="YN6957" s="68"/>
      <c r="YO6957" s="68"/>
      <c r="YP6957" s="68"/>
      <c r="YQ6957" s="68"/>
      <c r="YR6957" s="68"/>
      <c r="YS6957" s="68"/>
      <c r="YT6957" s="68"/>
      <c r="YU6957" s="68"/>
      <c r="YV6957" s="68"/>
      <c r="YW6957" s="68"/>
      <c r="YX6957" s="68">
        <v>0.98242976096220103</v>
      </c>
      <c r="YY6957" s="68"/>
      <c r="YZ6957" s="68"/>
      <c r="ZA6957" s="68"/>
      <c r="ZB6957" s="68"/>
      <c r="ZC6957" s="68"/>
      <c r="ZD6957" s="68"/>
    </row>
    <row r="6958" spans="658:680" x14ac:dyDescent="0.25">
      <c r="YH6958" s="68"/>
      <c r="YI6958" s="68"/>
      <c r="YJ6958" s="68"/>
      <c r="YK6958" s="68"/>
      <c r="YL6958" s="68"/>
      <c r="YM6958" s="68"/>
      <c r="YN6958" s="68"/>
      <c r="YO6958" s="68"/>
      <c r="YP6958" s="68"/>
      <c r="YQ6958" s="68"/>
      <c r="YR6958" s="68"/>
      <c r="YS6958" s="68"/>
      <c r="YT6958" s="68"/>
      <c r="YU6958" s="68"/>
      <c r="YV6958" s="68"/>
      <c r="YW6958" s="68"/>
      <c r="YX6958" s="68">
        <v>0.982426501137037</v>
      </c>
      <c r="YY6958" s="68"/>
      <c r="YZ6958" s="68"/>
      <c r="ZA6958" s="68"/>
      <c r="ZB6958" s="68"/>
      <c r="ZC6958" s="68"/>
      <c r="ZD6958" s="68"/>
    </row>
    <row r="6959" spans="658:680" x14ac:dyDescent="0.25">
      <c r="YH6959" s="68"/>
      <c r="YI6959" s="68"/>
      <c r="YJ6959" s="68"/>
      <c r="YK6959" s="68"/>
      <c r="YL6959" s="68"/>
      <c r="YM6959" s="68"/>
      <c r="YN6959" s="68"/>
      <c r="YO6959" s="68"/>
      <c r="YP6959" s="68"/>
      <c r="YQ6959" s="68"/>
      <c r="YR6959" s="68"/>
      <c r="YS6959" s="68"/>
      <c r="YT6959" s="68"/>
      <c r="YU6959" s="68"/>
      <c r="YV6959" s="68"/>
      <c r="YW6959" s="68"/>
      <c r="YX6959" s="68">
        <v>0.98242295966999105</v>
      </c>
      <c r="YY6959" s="68"/>
      <c r="YZ6959" s="68"/>
      <c r="ZA6959" s="68"/>
      <c r="ZB6959" s="68"/>
      <c r="ZC6959" s="68"/>
      <c r="ZD6959" s="68"/>
    </row>
    <row r="6960" spans="658:680" x14ac:dyDescent="0.25">
      <c r="YH6960" s="68"/>
      <c r="YI6960" s="68"/>
      <c r="YJ6960" s="68"/>
      <c r="YK6960" s="68"/>
      <c r="YL6960" s="68"/>
      <c r="YM6960" s="68"/>
      <c r="YN6960" s="68"/>
      <c r="YO6960" s="68"/>
      <c r="YP6960" s="68"/>
      <c r="YQ6960" s="68"/>
      <c r="YR6960" s="68"/>
      <c r="YS6960" s="68"/>
      <c r="YT6960" s="68"/>
      <c r="YU6960" s="68"/>
      <c r="YV6960" s="68"/>
      <c r="YW6960" s="68"/>
      <c r="YX6960" s="68">
        <v>0.98240258914504697</v>
      </c>
      <c r="YY6960" s="68"/>
      <c r="YZ6960" s="68"/>
      <c r="ZA6960" s="68"/>
      <c r="ZB6960" s="68"/>
      <c r="ZC6960" s="68"/>
      <c r="ZD6960" s="68"/>
    </row>
    <row r="6961" spans="658:680" x14ac:dyDescent="0.25">
      <c r="YH6961" s="68"/>
      <c r="YI6961" s="68"/>
      <c r="YJ6961" s="68"/>
      <c r="YK6961" s="68"/>
      <c r="YL6961" s="68"/>
      <c r="YM6961" s="68"/>
      <c r="YN6961" s="68"/>
      <c r="YO6961" s="68"/>
      <c r="YP6961" s="68"/>
      <c r="YQ6961" s="68"/>
      <c r="YR6961" s="68"/>
      <c r="YS6961" s="68"/>
      <c r="YT6961" s="68"/>
      <c r="YU6961" s="68"/>
      <c r="YV6961" s="68"/>
      <c r="YW6961" s="68"/>
      <c r="YX6961" s="68">
        <v>0.98239879303597899</v>
      </c>
      <c r="YY6961" s="68"/>
      <c r="YZ6961" s="68"/>
      <c r="ZA6961" s="68"/>
      <c r="ZB6961" s="68"/>
      <c r="ZC6961" s="68"/>
      <c r="ZD6961" s="68"/>
    </row>
    <row r="6962" spans="658:680" x14ac:dyDescent="0.25">
      <c r="YH6962" s="68"/>
      <c r="YI6962" s="68"/>
      <c r="YJ6962" s="68"/>
      <c r="YK6962" s="68"/>
      <c r="YL6962" s="68"/>
      <c r="YM6962" s="68"/>
      <c r="YN6962" s="68"/>
      <c r="YO6962" s="68"/>
      <c r="YP6962" s="68"/>
      <c r="YQ6962" s="68"/>
      <c r="YR6962" s="68"/>
      <c r="YS6962" s="68"/>
      <c r="YT6962" s="68"/>
      <c r="YU6962" s="68"/>
      <c r="YV6962" s="68"/>
      <c r="YW6962" s="68"/>
      <c r="YX6962" s="68">
        <v>0.98239098663430502</v>
      </c>
      <c r="YY6962" s="68"/>
      <c r="YZ6962" s="68"/>
      <c r="ZA6962" s="68"/>
      <c r="ZB6962" s="68"/>
      <c r="ZC6962" s="68"/>
      <c r="ZD6962" s="68"/>
    </row>
    <row r="6963" spans="658:680" x14ac:dyDescent="0.25">
      <c r="YH6963" s="68"/>
      <c r="YI6963" s="68"/>
      <c r="YJ6963" s="68"/>
      <c r="YK6963" s="68"/>
      <c r="YL6963" s="68"/>
      <c r="YM6963" s="68"/>
      <c r="YN6963" s="68"/>
      <c r="YO6963" s="68"/>
      <c r="YP6963" s="68"/>
      <c r="YQ6963" s="68"/>
      <c r="YR6963" s="68"/>
      <c r="YS6963" s="68"/>
      <c r="YT6963" s="68"/>
      <c r="YU6963" s="68"/>
      <c r="YV6963" s="68"/>
      <c r="YW6963" s="68"/>
      <c r="YX6963" s="68">
        <v>0.98238378883254895</v>
      </c>
      <c r="YY6963" s="68"/>
      <c r="YZ6963" s="68"/>
      <c r="ZA6963" s="68"/>
      <c r="ZB6963" s="68"/>
      <c r="ZC6963" s="68"/>
      <c r="ZD6963" s="68"/>
    </row>
    <row r="6964" spans="658:680" x14ac:dyDescent="0.25">
      <c r="YH6964" s="68"/>
      <c r="YI6964" s="68"/>
      <c r="YJ6964" s="68"/>
      <c r="YK6964" s="68"/>
      <c r="YL6964" s="68"/>
      <c r="YM6964" s="68"/>
      <c r="YN6964" s="68"/>
      <c r="YO6964" s="68"/>
      <c r="YP6964" s="68"/>
      <c r="YQ6964" s="68"/>
      <c r="YR6964" s="68"/>
      <c r="YS6964" s="68"/>
      <c r="YT6964" s="68"/>
      <c r="YU6964" s="68"/>
      <c r="YV6964" s="68"/>
      <c r="YW6964" s="68"/>
      <c r="YX6964" s="68">
        <v>0.98237212475900304</v>
      </c>
      <c r="YY6964" s="68"/>
      <c r="YZ6964" s="68"/>
      <c r="ZA6964" s="68"/>
      <c r="ZB6964" s="68"/>
      <c r="ZC6964" s="68"/>
      <c r="ZD6964" s="68"/>
    </row>
    <row r="6965" spans="658:680" x14ac:dyDescent="0.25">
      <c r="YH6965" s="68"/>
      <c r="YI6965" s="68"/>
      <c r="YJ6965" s="68"/>
      <c r="YK6965" s="68"/>
      <c r="YL6965" s="68"/>
      <c r="YM6965" s="68"/>
      <c r="YN6965" s="68"/>
      <c r="YO6965" s="68"/>
      <c r="YP6965" s="68"/>
      <c r="YQ6965" s="68"/>
      <c r="YR6965" s="68"/>
      <c r="YS6965" s="68"/>
      <c r="YT6965" s="68"/>
      <c r="YU6965" s="68"/>
      <c r="YV6965" s="68"/>
      <c r="YW6965" s="68"/>
      <c r="YX6965" s="68">
        <v>0.98236583358474305</v>
      </c>
      <c r="YY6965" s="68"/>
      <c r="YZ6965" s="68"/>
      <c r="ZA6965" s="68"/>
      <c r="ZB6965" s="68"/>
      <c r="ZC6965" s="68"/>
      <c r="ZD6965" s="68"/>
    </row>
    <row r="6966" spans="658:680" x14ac:dyDescent="0.25">
      <c r="YH6966" s="68"/>
      <c r="YI6966" s="68"/>
      <c r="YJ6966" s="68"/>
      <c r="YK6966" s="68"/>
      <c r="YL6966" s="68"/>
      <c r="YM6966" s="68"/>
      <c r="YN6966" s="68"/>
      <c r="YO6966" s="68"/>
      <c r="YP6966" s="68"/>
      <c r="YQ6966" s="68"/>
      <c r="YR6966" s="68"/>
      <c r="YS6966" s="68"/>
      <c r="YT6966" s="68"/>
      <c r="YU6966" s="68"/>
      <c r="YV6966" s="68"/>
      <c r="YW6966" s="68"/>
      <c r="YX6966" s="68">
        <v>0.98235958697789705</v>
      </c>
      <c r="YY6966" s="68"/>
      <c r="YZ6966" s="68"/>
      <c r="ZA6966" s="68"/>
      <c r="ZB6966" s="68"/>
      <c r="ZC6966" s="68"/>
      <c r="ZD6966" s="68"/>
    </row>
    <row r="6967" spans="658:680" x14ac:dyDescent="0.25">
      <c r="YH6967" s="68"/>
      <c r="YI6967" s="68"/>
      <c r="YJ6967" s="68"/>
      <c r="YK6967" s="68"/>
      <c r="YL6967" s="68"/>
      <c r="YM6967" s="68"/>
      <c r="YN6967" s="68"/>
      <c r="YO6967" s="68"/>
      <c r="YP6967" s="68"/>
      <c r="YQ6967" s="68"/>
      <c r="YR6967" s="68"/>
      <c r="YS6967" s="68"/>
      <c r="YT6967" s="68"/>
      <c r="YU6967" s="68"/>
      <c r="YV6967" s="68"/>
      <c r="YW6967" s="68"/>
      <c r="YX6967" s="68">
        <v>0.98233547180832204</v>
      </c>
      <c r="YY6967" s="68"/>
      <c r="YZ6967" s="68"/>
      <c r="ZA6967" s="68"/>
      <c r="ZB6967" s="68"/>
      <c r="ZC6967" s="68"/>
      <c r="ZD6967" s="68"/>
    </row>
    <row r="6968" spans="658:680" x14ac:dyDescent="0.25">
      <c r="YH6968" s="68"/>
      <c r="YI6968" s="68"/>
      <c r="YJ6968" s="68"/>
      <c r="YK6968" s="68"/>
      <c r="YL6968" s="68"/>
      <c r="YM6968" s="68"/>
      <c r="YN6968" s="68"/>
      <c r="YO6968" s="68"/>
      <c r="YP6968" s="68"/>
      <c r="YQ6968" s="68"/>
      <c r="YR6968" s="68"/>
      <c r="YS6968" s="68"/>
      <c r="YT6968" s="68"/>
      <c r="YU6968" s="68"/>
      <c r="YV6968" s="68"/>
      <c r="YW6968" s="68"/>
      <c r="YX6968" s="68">
        <v>0.98233012731163605</v>
      </c>
      <c r="YY6968" s="68"/>
      <c r="YZ6968" s="68"/>
      <c r="ZA6968" s="68"/>
      <c r="ZB6968" s="68"/>
      <c r="ZC6968" s="68"/>
      <c r="ZD6968" s="68"/>
    </row>
    <row r="6969" spans="658:680" x14ac:dyDescent="0.25">
      <c r="YH6969" s="68"/>
      <c r="YI6969" s="68"/>
      <c r="YJ6969" s="68"/>
      <c r="YK6969" s="68"/>
      <c r="YL6969" s="68"/>
      <c r="YM6969" s="68"/>
      <c r="YN6969" s="68"/>
      <c r="YO6969" s="68"/>
      <c r="YP6969" s="68"/>
      <c r="YQ6969" s="68"/>
      <c r="YR6969" s="68"/>
      <c r="YS6969" s="68"/>
      <c r="YT6969" s="68"/>
      <c r="YU6969" s="68"/>
      <c r="YV6969" s="68"/>
      <c r="YW6969" s="68"/>
      <c r="YX6969" s="68">
        <v>0.98231474964288601</v>
      </c>
      <c r="YY6969" s="68"/>
      <c r="YZ6969" s="68"/>
      <c r="ZA6969" s="68"/>
      <c r="ZB6969" s="68"/>
      <c r="ZC6969" s="68"/>
      <c r="ZD6969" s="68"/>
    </row>
    <row r="6970" spans="658:680" x14ac:dyDescent="0.25">
      <c r="YH6970" s="68"/>
      <c r="YI6970" s="68"/>
      <c r="YJ6970" s="68"/>
      <c r="YK6970" s="68"/>
      <c r="YL6970" s="68"/>
      <c r="YM6970" s="68"/>
      <c r="YN6970" s="68"/>
      <c r="YO6970" s="68"/>
      <c r="YP6970" s="68"/>
      <c r="YQ6970" s="68"/>
      <c r="YR6970" s="68"/>
      <c r="YS6970" s="68"/>
      <c r="YT6970" s="68"/>
      <c r="YU6970" s="68"/>
      <c r="YV6970" s="68"/>
      <c r="YW6970" s="68"/>
      <c r="YX6970" s="68">
        <v>0.98230569489631603</v>
      </c>
      <c r="YY6970" s="68"/>
      <c r="YZ6970" s="68"/>
      <c r="ZA6970" s="68"/>
      <c r="ZB6970" s="68"/>
      <c r="ZC6970" s="68"/>
      <c r="ZD6970" s="68"/>
    </row>
    <row r="6971" spans="658:680" x14ac:dyDescent="0.25">
      <c r="YH6971" s="68"/>
      <c r="YI6971" s="68"/>
      <c r="YJ6971" s="68"/>
      <c r="YK6971" s="68"/>
      <c r="YL6971" s="68"/>
      <c r="YM6971" s="68"/>
      <c r="YN6971" s="68"/>
      <c r="YO6971" s="68"/>
      <c r="YP6971" s="68"/>
      <c r="YQ6971" s="68"/>
      <c r="YR6971" s="68"/>
      <c r="YS6971" s="68"/>
      <c r="YT6971" s="68"/>
      <c r="YU6971" s="68"/>
      <c r="YV6971" s="68"/>
      <c r="YW6971" s="68"/>
      <c r="YX6971" s="68">
        <v>0.98230486001100403</v>
      </c>
      <c r="YY6971" s="68"/>
      <c r="YZ6971" s="68"/>
      <c r="ZA6971" s="68"/>
      <c r="ZB6971" s="68"/>
      <c r="ZC6971" s="68"/>
      <c r="ZD6971" s="68"/>
    </row>
    <row r="6972" spans="658:680" x14ac:dyDescent="0.25">
      <c r="YH6972" s="68"/>
      <c r="YI6972" s="68"/>
      <c r="YJ6972" s="68"/>
      <c r="YK6972" s="68"/>
      <c r="YL6972" s="68"/>
      <c r="YM6972" s="68"/>
      <c r="YN6972" s="68"/>
      <c r="YO6972" s="68"/>
      <c r="YP6972" s="68"/>
      <c r="YQ6972" s="68"/>
      <c r="YR6972" s="68"/>
      <c r="YS6972" s="68"/>
      <c r="YT6972" s="68"/>
      <c r="YU6972" s="68"/>
      <c r="YV6972" s="68"/>
      <c r="YW6972" s="68"/>
      <c r="YX6972" s="68">
        <v>0.98230208116076001</v>
      </c>
      <c r="YY6972" s="68"/>
      <c r="YZ6972" s="68"/>
      <c r="ZA6972" s="68"/>
      <c r="ZB6972" s="68"/>
      <c r="ZC6972" s="68"/>
      <c r="ZD6972" s="68"/>
    </row>
    <row r="6973" spans="658:680" x14ac:dyDescent="0.25">
      <c r="YH6973" s="68"/>
      <c r="YI6973" s="68"/>
      <c r="YJ6973" s="68"/>
      <c r="YK6973" s="68"/>
      <c r="YL6973" s="68"/>
      <c r="YM6973" s="68"/>
      <c r="YN6973" s="68"/>
      <c r="YO6973" s="68"/>
      <c r="YP6973" s="68"/>
      <c r="YQ6973" s="68"/>
      <c r="YR6973" s="68"/>
      <c r="YS6973" s="68"/>
      <c r="YT6973" s="68"/>
      <c r="YU6973" s="68"/>
      <c r="YV6973" s="68"/>
      <c r="YW6973" s="68"/>
      <c r="YX6973" s="68">
        <v>0.98229476956004902</v>
      </c>
      <c r="YY6973" s="68"/>
      <c r="YZ6973" s="68"/>
      <c r="ZA6973" s="68"/>
      <c r="ZB6973" s="68"/>
      <c r="ZC6973" s="68"/>
      <c r="ZD6973" s="68"/>
    </row>
    <row r="6974" spans="658:680" x14ac:dyDescent="0.25">
      <c r="YH6974" s="68"/>
      <c r="YI6974" s="68"/>
      <c r="YJ6974" s="68"/>
      <c r="YK6974" s="68"/>
      <c r="YL6974" s="68"/>
      <c r="YM6974" s="68"/>
      <c r="YN6974" s="68"/>
      <c r="YO6974" s="68"/>
      <c r="YP6974" s="68"/>
      <c r="YQ6974" s="68"/>
      <c r="YR6974" s="68"/>
      <c r="YS6974" s="68"/>
      <c r="YT6974" s="68"/>
      <c r="YU6974" s="68"/>
      <c r="YV6974" s="68"/>
      <c r="YW6974" s="68"/>
      <c r="YX6974" s="68">
        <v>0.98229404099725803</v>
      </c>
      <c r="YY6974" s="68"/>
      <c r="YZ6974" s="68"/>
      <c r="ZA6974" s="68"/>
      <c r="ZB6974" s="68"/>
      <c r="ZC6974" s="68"/>
      <c r="ZD6974" s="68"/>
    </row>
    <row r="6975" spans="658:680" x14ac:dyDescent="0.25">
      <c r="YH6975" s="68"/>
      <c r="YI6975" s="68"/>
      <c r="YJ6975" s="68"/>
      <c r="YK6975" s="68"/>
      <c r="YL6975" s="68"/>
      <c r="YM6975" s="68"/>
      <c r="YN6975" s="68"/>
      <c r="YO6975" s="68"/>
      <c r="YP6975" s="68"/>
      <c r="YQ6975" s="68"/>
      <c r="YR6975" s="68"/>
      <c r="YS6975" s="68"/>
      <c r="YT6975" s="68"/>
      <c r="YU6975" s="68"/>
      <c r="YV6975" s="68"/>
      <c r="YW6975" s="68"/>
      <c r="YX6975" s="68">
        <v>0.98229082424339098</v>
      </c>
      <c r="YY6975" s="68"/>
      <c r="YZ6975" s="68"/>
      <c r="ZA6975" s="68"/>
      <c r="ZB6975" s="68"/>
      <c r="ZC6975" s="68"/>
      <c r="ZD6975" s="68"/>
    </row>
    <row r="6976" spans="658:680" x14ac:dyDescent="0.25">
      <c r="YH6976" s="68"/>
      <c r="YI6976" s="68"/>
      <c r="YJ6976" s="68"/>
      <c r="YK6976" s="68"/>
      <c r="YL6976" s="68"/>
      <c r="YM6976" s="68"/>
      <c r="YN6976" s="68"/>
      <c r="YO6976" s="68"/>
      <c r="YP6976" s="68"/>
      <c r="YQ6976" s="68"/>
      <c r="YR6976" s="68"/>
      <c r="YS6976" s="68"/>
      <c r="YT6976" s="68"/>
      <c r="YU6976" s="68"/>
      <c r="YV6976" s="68"/>
      <c r="YW6976" s="68"/>
      <c r="YX6976" s="68">
        <v>0.98228722480776998</v>
      </c>
      <c r="YY6976" s="68"/>
      <c r="YZ6976" s="68"/>
      <c r="ZA6976" s="68"/>
      <c r="ZB6976" s="68"/>
      <c r="ZC6976" s="68"/>
      <c r="ZD6976" s="68"/>
    </row>
    <row r="6977" spans="658:680" x14ac:dyDescent="0.25">
      <c r="YH6977" s="68"/>
      <c r="YI6977" s="68"/>
      <c r="YJ6977" s="68"/>
      <c r="YK6977" s="68"/>
      <c r="YL6977" s="68"/>
      <c r="YM6977" s="68"/>
      <c r="YN6977" s="68"/>
      <c r="YO6977" s="68"/>
      <c r="YP6977" s="68"/>
      <c r="YQ6977" s="68"/>
      <c r="YR6977" s="68"/>
      <c r="YS6977" s="68"/>
      <c r="YT6977" s="68"/>
      <c r="YU6977" s="68"/>
      <c r="YV6977" s="68"/>
      <c r="YW6977" s="68"/>
      <c r="YX6977" s="68">
        <v>0.98226958622619998</v>
      </c>
      <c r="YY6977" s="68"/>
      <c r="YZ6977" s="68"/>
      <c r="ZA6977" s="68"/>
      <c r="ZB6977" s="68"/>
      <c r="ZC6977" s="68"/>
      <c r="ZD6977" s="68"/>
    </row>
    <row r="6978" spans="658:680" x14ac:dyDescent="0.25">
      <c r="YH6978" s="68"/>
      <c r="YI6978" s="68"/>
      <c r="YJ6978" s="68"/>
      <c r="YK6978" s="68"/>
      <c r="YL6978" s="68"/>
      <c r="YM6978" s="68"/>
      <c r="YN6978" s="68"/>
      <c r="YO6978" s="68"/>
      <c r="YP6978" s="68"/>
      <c r="YQ6978" s="68"/>
      <c r="YR6978" s="68"/>
      <c r="YS6978" s="68"/>
      <c r="YT6978" s="68"/>
      <c r="YU6978" s="68"/>
      <c r="YV6978" s="68"/>
      <c r="YW6978" s="68"/>
      <c r="YX6978" s="68">
        <v>0.98226599570366901</v>
      </c>
      <c r="YY6978" s="68"/>
      <c r="YZ6978" s="68"/>
      <c r="ZA6978" s="68"/>
      <c r="ZB6978" s="68"/>
      <c r="ZC6978" s="68"/>
      <c r="ZD6978" s="68"/>
    </row>
    <row r="6979" spans="658:680" x14ac:dyDescent="0.25">
      <c r="YH6979" s="68"/>
      <c r="YI6979" s="68"/>
      <c r="YJ6979" s="68"/>
      <c r="YK6979" s="68"/>
      <c r="YL6979" s="68"/>
      <c r="YM6979" s="68"/>
      <c r="YN6979" s="68"/>
      <c r="YO6979" s="68"/>
      <c r="YP6979" s="68"/>
      <c r="YQ6979" s="68"/>
      <c r="YR6979" s="68"/>
      <c r="YS6979" s="68"/>
      <c r="YT6979" s="68"/>
      <c r="YU6979" s="68"/>
      <c r="YV6979" s="68"/>
      <c r="YW6979" s="68"/>
      <c r="YX6979" s="68">
        <v>0.98225960366293597</v>
      </c>
      <c r="YY6979" s="68"/>
      <c r="YZ6979" s="68"/>
      <c r="ZA6979" s="68"/>
      <c r="ZB6979" s="68"/>
      <c r="ZC6979" s="68"/>
      <c r="ZD6979" s="68"/>
    </row>
    <row r="6980" spans="658:680" x14ac:dyDescent="0.25">
      <c r="YH6980" s="68"/>
      <c r="YI6980" s="68"/>
      <c r="YJ6980" s="68"/>
      <c r="YK6980" s="68"/>
      <c r="YL6980" s="68"/>
      <c r="YM6980" s="68"/>
      <c r="YN6980" s="68"/>
      <c r="YO6980" s="68"/>
      <c r="YP6980" s="68"/>
      <c r="YQ6980" s="68"/>
      <c r="YR6980" s="68"/>
      <c r="YS6980" s="68"/>
      <c r="YT6980" s="68"/>
      <c r="YU6980" s="68"/>
      <c r="YV6980" s="68"/>
      <c r="YW6980" s="68"/>
      <c r="YX6980" s="68">
        <v>0.98225734562070999</v>
      </c>
      <c r="YY6980" s="68"/>
      <c r="YZ6980" s="68"/>
      <c r="ZA6980" s="68"/>
      <c r="ZB6980" s="68"/>
      <c r="ZC6980" s="68"/>
      <c r="ZD6980" s="68"/>
    </row>
    <row r="6981" spans="658:680" x14ac:dyDescent="0.25">
      <c r="YH6981" s="68"/>
      <c r="YI6981" s="68"/>
      <c r="YJ6981" s="68"/>
      <c r="YK6981" s="68"/>
      <c r="YL6981" s="68"/>
      <c r="YM6981" s="68"/>
      <c r="YN6981" s="68"/>
      <c r="YO6981" s="68"/>
      <c r="YP6981" s="68"/>
      <c r="YQ6981" s="68"/>
      <c r="YR6981" s="68"/>
      <c r="YS6981" s="68"/>
      <c r="YT6981" s="68"/>
      <c r="YU6981" s="68"/>
      <c r="YV6981" s="68"/>
      <c r="YW6981" s="68"/>
      <c r="YX6981" s="68">
        <v>0.98225348667238999</v>
      </c>
      <c r="YY6981" s="68"/>
      <c r="YZ6981" s="68"/>
      <c r="ZA6981" s="68"/>
      <c r="ZB6981" s="68"/>
      <c r="ZC6981" s="68"/>
      <c r="ZD6981" s="68"/>
    </row>
    <row r="6982" spans="658:680" x14ac:dyDescent="0.25">
      <c r="YH6982" s="68"/>
      <c r="YI6982" s="68"/>
      <c r="YJ6982" s="68"/>
      <c r="YK6982" s="68"/>
      <c r="YL6982" s="68"/>
      <c r="YM6982" s="68"/>
      <c r="YN6982" s="68"/>
      <c r="YO6982" s="68"/>
      <c r="YP6982" s="68"/>
      <c r="YQ6982" s="68"/>
      <c r="YR6982" s="68"/>
      <c r="YS6982" s="68"/>
      <c r="YT6982" s="68"/>
      <c r="YU6982" s="68"/>
      <c r="YV6982" s="68"/>
      <c r="YW6982" s="68"/>
      <c r="YX6982" s="68">
        <v>0.98225192223550695</v>
      </c>
      <c r="YY6982" s="68"/>
      <c r="YZ6982" s="68"/>
      <c r="ZA6982" s="68"/>
      <c r="ZB6982" s="68"/>
      <c r="ZC6982" s="68"/>
      <c r="ZD6982" s="68"/>
    </row>
    <row r="6983" spans="658:680" x14ac:dyDescent="0.25">
      <c r="YH6983" s="68"/>
      <c r="YI6983" s="68"/>
      <c r="YJ6983" s="68"/>
      <c r="YK6983" s="68"/>
      <c r="YL6983" s="68"/>
      <c r="YM6983" s="68"/>
      <c r="YN6983" s="68"/>
      <c r="YO6983" s="68"/>
      <c r="YP6983" s="68"/>
      <c r="YQ6983" s="68"/>
      <c r="YR6983" s="68"/>
      <c r="YS6983" s="68"/>
      <c r="YT6983" s="68"/>
      <c r="YU6983" s="68"/>
      <c r="YV6983" s="68"/>
      <c r="YW6983" s="68"/>
      <c r="YX6983" s="68">
        <v>0.98221395800285705</v>
      </c>
      <c r="YY6983" s="68"/>
      <c r="YZ6983" s="68"/>
      <c r="ZA6983" s="68"/>
      <c r="ZB6983" s="68"/>
      <c r="ZC6983" s="68"/>
      <c r="ZD6983" s="68"/>
    </row>
    <row r="6984" spans="658:680" x14ac:dyDescent="0.25">
      <c r="YH6984" s="68"/>
      <c r="YI6984" s="68"/>
      <c r="YJ6984" s="68"/>
      <c r="YK6984" s="68"/>
      <c r="YL6984" s="68"/>
      <c r="YM6984" s="68"/>
      <c r="YN6984" s="68"/>
      <c r="YO6984" s="68"/>
      <c r="YP6984" s="68"/>
      <c r="YQ6984" s="68"/>
      <c r="YR6984" s="68"/>
      <c r="YS6984" s="68"/>
      <c r="YT6984" s="68"/>
      <c r="YU6984" s="68"/>
      <c r="YV6984" s="68"/>
      <c r="YW6984" s="68"/>
      <c r="YX6984" s="68">
        <v>0.98221084411040205</v>
      </c>
      <c r="YY6984" s="68"/>
      <c r="YZ6984" s="68"/>
      <c r="ZA6984" s="68"/>
      <c r="ZB6984" s="68"/>
      <c r="ZC6984" s="68"/>
      <c r="ZD6984" s="68"/>
    </row>
    <row r="6985" spans="658:680" x14ac:dyDescent="0.25">
      <c r="YH6985" s="68"/>
      <c r="YI6985" s="68"/>
      <c r="YJ6985" s="68"/>
      <c r="YK6985" s="68"/>
      <c r="YL6985" s="68"/>
      <c r="YM6985" s="68"/>
      <c r="YN6985" s="68"/>
      <c r="YO6985" s="68"/>
      <c r="YP6985" s="68"/>
      <c r="YQ6985" s="68"/>
      <c r="YR6985" s="68"/>
      <c r="YS6985" s="68"/>
      <c r="YT6985" s="68"/>
      <c r="YU6985" s="68"/>
      <c r="YV6985" s="68"/>
      <c r="YW6985" s="68"/>
      <c r="YX6985" s="68">
        <v>0.98220435298849496</v>
      </c>
      <c r="YY6985" s="68"/>
      <c r="YZ6985" s="68"/>
      <c r="ZA6985" s="68"/>
      <c r="ZB6985" s="68"/>
      <c r="ZC6985" s="68"/>
      <c r="ZD6985" s="68"/>
    </row>
    <row r="6986" spans="658:680" x14ac:dyDescent="0.25">
      <c r="YH6986" s="68"/>
      <c r="YI6986" s="68"/>
      <c r="YJ6986" s="68"/>
      <c r="YK6986" s="68"/>
      <c r="YL6986" s="68"/>
      <c r="YM6986" s="68"/>
      <c r="YN6986" s="68"/>
      <c r="YO6986" s="68"/>
      <c r="YP6986" s="68"/>
      <c r="YQ6986" s="68"/>
      <c r="YR6986" s="68"/>
      <c r="YS6986" s="68"/>
      <c r="YT6986" s="68"/>
      <c r="YU6986" s="68"/>
      <c r="YV6986" s="68"/>
      <c r="YW6986" s="68"/>
      <c r="YX6986" s="68">
        <v>0.982198023076717</v>
      </c>
      <c r="YY6986" s="68"/>
      <c r="YZ6986" s="68"/>
      <c r="ZA6986" s="68"/>
      <c r="ZB6986" s="68"/>
      <c r="ZC6986" s="68"/>
      <c r="ZD6986" s="68"/>
    </row>
    <row r="6987" spans="658:680" x14ac:dyDescent="0.25">
      <c r="YH6987" s="68"/>
      <c r="YI6987" s="68"/>
      <c r="YJ6987" s="68"/>
      <c r="YK6987" s="68"/>
      <c r="YL6987" s="68"/>
      <c r="YM6987" s="68"/>
      <c r="YN6987" s="68"/>
      <c r="YO6987" s="68"/>
      <c r="YP6987" s="68"/>
      <c r="YQ6987" s="68"/>
      <c r="YR6987" s="68"/>
      <c r="YS6987" s="68"/>
      <c r="YT6987" s="68"/>
      <c r="YU6987" s="68"/>
      <c r="YV6987" s="68"/>
      <c r="YW6987" s="68"/>
      <c r="YX6987" s="68">
        <v>0.98219757247702899</v>
      </c>
      <c r="YY6987" s="68"/>
      <c r="YZ6987" s="68"/>
      <c r="ZA6987" s="68"/>
      <c r="ZB6987" s="68"/>
      <c r="ZC6987" s="68"/>
      <c r="ZD6987" s="68"/>
    </row>
    <row r="6988" spans="658:680" x14ac:dyDescent="0.25">
      <c r="YH6988" s="68"/>
      <c r="YI6988" s="68"/>
      <c r="YJ6988" s="68"/>
      <c r="YK6988" s="68"/>
      <c r="YL6988" s="68"/>
      <c r="YM6988" s="68"/>
      <c r="YN6988" s="68"/>
      <c r="YO6988" s="68"/>
      <c r="YP6988" s="68"/>
      <c r="YQ6988" s="68"/>
      <c r="YR6988" s="68"/>
      <c r="YS6988" s="68"/>
      <c r="YT6988" s="68"/>
      <c r="YU6988" s="68"/>
      <c r="YV6988" s="68"/>
      <c r="YW6988" s="68"/>
      <c r="YX6988" s="68">
        <v>0.98219541570445201</v>
      </c>
      <c r="YY6988" s="68"/>
      <c r="YZ6988" s="68"/>
      <c r="ZA6988" s="68"/>
      <c r="ZB6988" s="68"/>
      <c r="ZC6988" s="68"/>
      <c r="ZD6988" s="68"/>
    </row>
    <row r="6989" spans="658:680" x14ac:dyDescent="0.25">
      <c r="YH6989" s="68"/>
      <c r="YI6989" s="68"/>
      <c r="YJ6989" s="68"/>
      <c r="YK6989" s="68"/>
      <c r="YL6989" s="68"/>
      <c r="YM6989" s="68"/>
      <c r="YN6989" s="68"/>
      <c r="YO6989" s="68"/>
      <c r="YP6989" s="68"/>
      <c r="YQ6989" s="68"/>
      <c r="YR6989" s="68"/>
      <c r="YS6989" s="68"/>
      <c r="YT6989" s="68"/>
      <c r="YU6989" s="68"/>
      <c r="YV6989" s="68"/>
      <c r="YW6989" s="68"/>
      <c r="YX6989" s="68">
        <v>0.98218372607233295</v>
      </c>
      <c r="YY6989" s="68"/>
      <c r="YZ6989" s="68"/>
      <c r="ZA6989" s="68"/>
      <c r="ZB6989" s="68"/>
      <c r="ZC6989" s="68"/>
      <c r="ZD6989" s="68"/>
    </row>
    <row r="6990" spans="658:680" x14ac:dyDescent="0.25">
      <c r="YH6990" s="68"/>
      <c r="YI6990" s="68"/>
      <c r="YJ6990" s="68"/>
      <c r="YK6990" s="68"/>
      <c r="YL6990" s="68"/>
      <c r="YM6990" s="68"/>
      <c r="YN6990" s="68"/>
      <c r="YO6990" s="68"/>
      <c r="YP6990" s="68"/>
      <c r="YQ6990" s="68"/>
      <c r="YR6990" s="68"/>
      <c r="YS6990" s="68"/>
      <c r="YT6990" s="68"/>
      <c r="YU6990" s="68"/>
      <c r="YV6990" s="68"/>
      <c r="YW6990" s="68"/>
      <c r="YX6990" s="68">
        <v>0.98217046916548101</v>
      </c>
      <c r="YY6990" s="68"/>
      <c r="YZ6990" s="68"/>
      <c r="ZA6990" s="68"/>
      <c r="ZB6990" s="68"/>
      <c r="ZC6990" s="68"/>
      <c r="ZD6990" s="68"/>
    </row>
    <row r="6991" spans="658:680" x14ac:dyDescent="0.25">
      <c r="YH6991" s="68"/>
      <c r="YI6991" s="68"/>
      <c r="YJ6991" s="68"/>
      <c r="YK6991" s="68"/>
      <c r="YL6991" s="68"/>
      <c r="YM6991" s="68"/>
      <c r="YN6991" s="68"/>
      <c r="YO6991" s="68"/>
      <c r="YP6991" s="68"/>
      <c r="YQ6991" s="68"/>
      <c r="YR6991" s="68"/>
      <c r="YS6991" s="68"/>
      <c r="YT6991" s="68"/>
      <c r="YU6991" s="68"/>
      <c r="YV6991" s="68"/>
      <c r="YW6991" s="68"/>
      <c r="YX6991" s="68">
        <v>0.98216636348160602</v>
      </c>
      <c r="YY6991" s="68"/>
      <c r="YZ6991" s="68"/>
      <c r="ZA6991" s="68"/>
      <c r="ZB6991" s="68"/>
      <c r="ZC6991" s="68"/>
      <c r="ZD6991" s="68"/>
    </row>
    <row r="6992" spans="658:680" x14ac:dyDescent="0.25">
      <c r="YH6992" s="68"/>
      <c r="YI6992" s="68"/>
      <c r="YJ6992" s="68"/>
      <c r="YK6992" s="68"/>
      <c r="YL6992" s="68"/>
      <c r="YM6992" s="68"/>
      <c r="YN6992" s="68"/>
      <c r="YO6992" s="68"/>
      <c r="YP6992" s="68"/>
      <c r="YQ6992" s="68"/>
      <c r="YR6992" s="68"/>
      <c r="YS6992" s="68"/>
      <c r="YT6992" s="68"/>
      <c r="YU6992" s="68"/>
      <c r="YV6992" s="68"/>
      <c r="YW6992" s="68"/>
      <c r="YX6992" s="68">
        <v>0.98216410507748297</v>
      </c>
      <c r="YY6992" s="68"/>
      <c r="YZ6992" s="68"/>
      <c r="ZA6992" s="68"/>
      <c r="ZB6992" s="68"/>
      <c r="ZC6992" s="68"/>
      <c r="ZD6992" s="68"/>
    </row>
    <row r="6993" spans="658:680" x14ac:dyDescent="0.25">
      <c r="YH6993" s="68"/>
      <c r="YI6993" s="68"/>
      <c r="YJ6993" s="68"/>
      <c r="YK6993" s="68"/>
      <c r="YL6993" s="68"/>
      <c r="YM6993" s="68"/>
      <c r="YN6993" s="68"/>
      <c r="YO6993" s="68"/>
      <c r="YP6993" s="68"/>
      <c r="YQ6993" s="68"/>
      <c r="YR6993" s="68"/>
      <c r="YS6993" s="68"/>
      <c r="YT6993" s="68"/>
      <c r="YU6993" s="68"/>
      <c r="YV6993" s="68"/>
      <c r="YW6993" s="68"/>
      <c r="YX6993" s="68">
        <v>0.98215992081742798</v>
      </c>
      <c r="YY6993" s="68"/>
      <c r="YZ6993" s="68"/>
      <c r="ZA6993" s="68"/>
      <c r="ZB6993" s="68"/>
      <c r="ZC6993" s="68"/>
      <c r="ZD6993" s="68"/>
    </row>
    <row r="6994" spans="658:680" x14ac:dyDescent="0.25">
      <c r="YH6994" s="68"/>
      <c r="YI6994" s="68"/>
      <c r="YJ6994" s="68"/>
      <c r="YK6994" s="68"/>
      <c r="YL6994" s="68"/>
      <c r="YM6994" s="68"/>
      <c r="YN6994" s="68"/>
      <c r="YO6994" s="68"/>
      <c r="YP6994" s="68"/>
      <c r="YQ6994" s="68"/>
      <c r="YR6994" s="68"/>
      <c r="YS6994" s="68"/>
      <c r="YT6994" s="68"/>
      <c r="YU6994" s="68"/>
      <c r="YV6994" s="68"/>
      <c r="YW6994" s="68"/>
      <c r="YX6994" s="68">
        <v>0.98215916736703002</v>
      </c>
      <c r="YY6994" s="68"/>
      <c r="YZ6994" s="68"/>
      <c r="ZA6994" s="68"/>
      <c r="ZB6994" s="68"/>
      <c r="ZC6994" s="68"/>
      <c r="ZD6994" s="68"/>
    </row>
    <row r="6995" spans="658:680" x14ac:dyDescent="0.25">
      <c r="YH6995" s="68"/>
      <c r="YI6995" s="68"/>
      <c r="YJ6995" s="68"/>
      <c r="YK6995" s="68"/>
      <c r="YL6995" s="68"/>
      <c r="YM6995" s="68"/>
      <c r="YN6995" s="68"/>
      <c r="YO6995" s="68"/>
      <c r="YP6995" s="68"/>
      <c r="YQ6995" s="68"/>
      <c r="YR6995" s="68"/>
      <c r="YS6995" s="68"/>
      <c r="YT6995" s="68"/>
      <c r="YU6995" s="68"/>
      <c r="YV6995" s="68"/>
      <c r="YW6995" s="68"/>
      <c r="YX6995" s="68">
        <v>0.982154812712002</v>
      </c>
      <c r="YY6995" s="68"/>
      <c r="YZ6995" s="68"/>
      <c r="ZA6995" s="68"/>
      <c r="ZB6995" s="68"/>
      <c r="ZC6995" s="68"/>
      <c r="ZD6995" s="68"/>
    </row>
    <row r="6996" spans="658:680" x14ac:dyDescent="0.25">
      <c r="YH6996" s="68"/>
      <c r="YI6996" s="68"/>
      <c r="YJ6996" s="68"/>
      <c r="YK6996" s="68"/>
      <c r="YL6996" s="68"/>
      <c r="YM6996" s="68"/>
      <c r="YN6996" s="68"/>
      <c r="YO6996" s="68"/>
      <c r="YP6996" s="68"/>
      <c r="YQ6996" s="68"/>
      <c r="YR6996" s="68"/>
      <c r="YS6996" s="68"/>
      <c r="YT6996" s="68"/>
      <c r="YU6996" s="68"/>
      <c r="YV6996" s="68"/>
      <c r="YW6996" s="68"/>
      <c r="YX6996" s="68">
        <v>0.98215243314851597</v>
      </c>
      <c r="YY6996" s="68"/>
      <c r="YZ6996" s="68"/>
      <c r="ZA6996" s="68"/>
      <c r="ZB6996" s="68"/>
      <c r="ZC6996" s="68"/>
      <c r="ZD6996" s="68"/>
    </row>
    <row r="6997" spans="658:680" x14ac:dyDescent="0.25">
      <c r="YH6997" s="68"/>
      <c r="YI6997" s="68"/>
      <c r="YJ6997" s="68"/>
      <c r="YK6997" s="68"/>
      <c r="YL6997" s="68"/>
      <c r="YM6997" s="68"/>
      <c r="YN6997" s="68"/>
      <c r="YO6997" s="68"/>
      <c r="YP6997" s="68"/>
      <c r="YQ6997" s="68"/>
      <c r="YR6997" s="68"/>
      <c r="YS6997" s="68"/>
      <c r="YT6997" s="68"/>
      <c r="YU6997" s="68"/>
      <c r="YV6997" s="68"/>
      <c r="YW6997" s="68"/>
      <c r="YX6997" s="68">
        <v>0.98213084576473197</v>
      </c>
      <c r="YY6997" s="68"/>
      <c r="YZ6997" s="68"/>
      <c r="ZA6997" s="68"/>
      <c r="ZB6997" s="68"/>
      <c r="ZC6997" s="68"/>
      <c r="ZD6997" s="68"/>
    </row>
    <row r="6998" spans="658:680" x14ac:dyDescent="0.25">
      <c r="YH6998" s="68"/>
      <c r="YI6998" s="68"/>
      <c r="YJ6998" s="68"/>
      <c r="YK6998" s="68"/>
      <c r="YL6998" s="68"/>
      <c r="YM6998" s="68"/>
      <c r="YN6998" s="68"/>
      <c r="YO6998" s="68"/>
      <c r="YP6998" s="68"/>
      <c r="YQ6998" s="68"/>
      <c r="YR6998" s="68"/>
      <c r="YS6998" s="68"/>
      <c r="YT6998" s="68"/>
      <c r="YU6998" s="68"/>
      <c r="YV6998" s="68"/>
      <c r="YW6998" s="68"/>
      <c r="YX6998" s="68">
        <v>0.98212165353339698</v>
      </c>
      <c r="YY6998" s="68"/>
      <c r="YZ6998" s="68"/>
      <c r="ZA6998" s="68"/>
      <c r="ZB6998" s="68"/>
      <c r="ZC6998" s="68"/>
      <c r="ZD6998" s="68"/>
    </row>
    <row r="6999" spans="658:680" x14ac:dyDescent="0.25">
      <c r="YH6999" s="68"/>
      <c r="YI6999" s="68"/>
      <c r="YJ6999" s="68"/>
      <c r="YK6999" s="68"/>
      <c r="YL6999" s="68"/>
      <c r="YM6999" s="68"/>
      <c r="YN6999" s="68"/>
      <c r="YO6999" s="68"/>
      <c r="YP6999" s="68"/>
      <c r="YQ6999" s="68"/>
      <c r="YR6999" s="68"/>
      <c r="YS6999" s="68"/>
      <c r="YT6999" s="68"/>
      <c r="YU6999" s="68"/>
      <c r="YV6999" s="68"/>
      <c r="YW6999" s="68"/>
      <c r="YX6999" s="68">
        <v>0.98212054491281797</v>
      </c>
      <c r="YY6999" s="68"/>
      <c r="YZ6999" s="68"/>
      <c r="ZA6999" s="68"/>
      <c r="ZB6999" s="68"/>
      <c r="ZC6999" s="68"/>
      <c r="ZD6999" s="68"/>
    </row>
    <row r="7000" spans="658:680" x14ac:dyDescent="0.25">
      <c r="YH7000" s="68"/>
      <c r="YI7000" s="68"/>
      <c r="YJ7000" s="68"/>
      <c r="YK7000" s="68"/>
      <c r="YL7000" s="68"/>
      <c r="YM7000" s="68"/>
      <c r="YN7000" s="68"/>
      <c r="YO7000" s="68"/>
      <c r="YP7000" s="68"/>
      <c r="YQ7000" s="68"/>
      <c r="YR7000" s="68"/>
      <c r="YS7000" s="68"/>
      <c r="YT7000" s="68"/>
      <c r="YU7000" s="68"/>
      <c r="YV7000" s="68"/>
      <c r="YW7000" s="68"/>
      <c r="YX7000" s="68">
        <v>0.98211081613933404</v>
      </c>
      <c r="YY7000" s="68"/>
      <c r="YZ7000" s="68"/>
      <c r="ZA7000" s="68"/>
      <c r="ZB7000" s="68"/>
      <c r="ZC7000" s="68"/>
      <c r="ZD7000" s="68"/>
    </row>
    <row r="7001" spans="658:680" x14ac:dyDescent="0.25">
      <c r="YH7001" s="68"/>
      <c r="YI7001" s="68"/>
      <c r="YJ7001" s="68"/>
      <c r="YK7001" s="68"/>
      <c r="YL7001" s="68"/>
      <c r="YM7001" s="68"/>
      <c r="YN7001" s="68"/>
      <c r="YO7001" s="68"/>
      <c r="YP7001" s="68"/>
      <c r="YQ7001" s="68"/>
      <c r="YR7001" s="68"/>
      <c r="YS7001" s="68"/>
      <c r="YT7001" s="68"/>
      <c r="YU7001" s="68"/>
      <c r="YV7001" s="68"/>
      <c r="YW7001" s="68"/>
      <c r="YX7001" s="68">
        <v>0.98210993123663404</v>
      </c>
      <c r="YY7001" s="68"/>
      <c r="YZ7001" s="68"/>
      <c r="ZA7001" s="68"/>
      <c r="ZB7001" s="68"/>
      <c r="ZC7001" s="68"/>
      <c r="ZD7001" s="68"/>
    </row>
    <row r="7002" spans="658:680" x14ac:dyDescent="0.25">
      <c r="YH7002" s="68"/>
      <c r="YI7002" s="68"/>
      <c r="YJ7002" s="68"/>
      <c r="YK7002" s="68"/>
      <c r="YL7002" s="68"/>
      <c r="YM7002" s="68"/>
      <c r="YN7002" s="68"/>
      <c r="YO7002" s="68"/>
      <c r="YP7002" s="68"/>
      <c r="YQ7002" s="68"/>
      <c r="YR7002" s="68"/>
      <c r="YS7002" s="68"/>
      <c r="YT7002" s="68"/>
      <c r="YU7002" s="68"/>
      <c r="YV7002" s="68"/>
      <c r="YW7002" s="68"/>
      <c r="YX7002" s="68">
        <v>0.98210610842428903</v>
      </c>
      <c r="YY7002" s="68"/>
      <c r="YZ7002" s="68"/>
      <c r="ZA7002" s="68"/>
      <c r="ZB7002" s="68"/>
      <c r="ZC7002" s="68"/>
      <c r="ZD7002" s="68"/>
    </row>
    <row r="7003" spans="658:680" x14ac:dyDescent="0.25">
      <c r="YH7003" s="68"/>
      <c r="YI7003" s="68"/>
      <c r="YJ7003" s="68"/>
      <c r="YK7003" s="68"/>
      <c r="YL7003" s="68"/>
      <c r="YM7003" s="68"/>
      <c r="YN7003" s="68"/>
      <c r="YO7003" s="68"/>
      <c r="YP7003" s="68"/>
      <c r="YQ7003" s="68"/>
      <c r="YR7003" s="68"/>
      <c r="YS7003" s="68"/>
      <c r="YT7003" s="68"/>
      <c r="YU7003" s="68"/>
      <c r="YV7003" s="68"/>
      <c r="YW7003" s="68"/>
      <c r="YX7003" s="68">
        <v>0.98209833442389005</v>
      </c>
      <c r="YY7003" s="68"/>
      <c r="YZ7003" s="68"/>
      <c r="ZA7003" s="68"/>
      <c r="ZB7003" s="68"/>
      <c r="ZC7003" s="68"/>
      <c r="ZD7003" s="68"/>
    </row>
    <row r="7004" spans="658:680" x14ac:dyDescent="0.25">
      <c r="YH7004" s="68"/>
      <c r="YI7004" s="68"/>
      <c r="YJ7004" s="68"/>
      <c r="YK7004" s="68"/>
      <c r="YL7004" s="68"/>
      <c r="YM7004" s="68"/>
      <c r="YN7004" s="68"/>
      <c r="YO7004" s="68"/>
      <c r="YP7004" s="68"/>
      <c r="YQ7004" s="68"/>
      <c r="YR7004" s="68"/>
      <c r="YS7004" s="68"/>
      <c r="YT7004" s="68"/>
      <c r="YU7004" s="68"/>
      <c r="YV7004" s="68"/>
      <c r="YW7004" s="68"/>
      <c r="YX7004" s="68">
        <v>0.98209496233168603</v>
      </c>
      <c r="YY7004" s="68"/>
      <c r="YZ7004" s="68"/>
      <c r="ZA7004" s="68"/>
      <c r="ZB7004" s="68"/>
      <c r="ZC7004" s="68"/>
      <c r="ZD7004" s="68"/>
    </row>
    <row r="7005" spans="658:680" x14ac:dyDescent="0.25">
      <c r="YH7005" s="68"/>
      <c r="YI7005" s="68"/>
      <c r="YJ7005" s="68"/>
      <c r="YK7005" s="68"/>
      <c r="YL7005" s="68"/>
      <c r="YM7005" s="68"/>
      <c r="YN7005" s="68"/>
      <c r="YO7005" s="68"/>
      <c r="YP7005" s="68"/>
      <c r="YQ7005" s="68"/>
      <c r="YR7005" s="68"/>
      <c r="YS7005" s="68"/>
      <c r="YT7005" s="68"/>
      <c r="YU7005" s="68"/>
      <c r="YV7005" s="68"/>
      <c r="YW7005" s="68"/>
      <c r="YX7005" s="68">
        <v>0.98209276236349197</v>
      </c>
      <c r="YY7005" s="68"/>
      <c r="YZ7005" s="68"/>
      <c r="ZA7005" s="68"/>
      <c r="ZB7005" s="68"/>
      <c r="ZC7005" s="68"/>
      <c r="ZD7005" s="68"/>
    </row>
    <row r="7006" spans="658:680" x14ac:dyDescent="0.25">
      <c r="YH7006" s="68"/>
      <c r="YI7006" s="68"/>
      <c r="YJ7006" s="68"/>
      <c r="YK7006" s="68"/>
      <c r="YL7006" s="68"/>
      <c r="YM7006" s="68"/>
      <c r="YN7006" s="68"/>
      <c r="YO7006" s="68"/>
      <c r="YP7006" s="68"/>
      <c r="YQ7006" s="68"/>
      <c r="YR7006" s="68"/>
      <c r="YS7006" s="68"/>
      <c r="YT7006" s="68"/>
      <c r="YU7006" s="68"/>
      <c r="YV7006" s="68"/>
      <c r="YW7006" s="68"/>
      <c r="YX7006" s="68">
        <v>0.98208731990865195</v>
      </c>
      <c r="YY7006" s="68"/>
      <c r="YZ7006" s="68"/>
      <c r="ZA7006" s="68"/>
      <c r="ZB7006" s="68"/>
      <c r="ZC7006" s="68"/>
      <c r="ZD7006" s="68"/>
    </row>
    <row r="7007" spans="658:680" x14ac:dyDescent="0.25">
      <c r="YH7007" s="68"/>
      <c r="YI7007" s="68"/>
      <c r="YJ7007" s="68"/>
      <c r="YK7007" s="68"/>
      <c r="YL7007" s="68"/>
      <c r="YM7007" s="68"/>
      <c r="YN7007" s="68"/>
      <c r="YO7007" s="68"/>
      <c r="YP7007" s="68"/>
      <c r="YQ7007" s="68"/>
      <c r="YR7007" s="68"/>
      <c r="YS7007" s="68"/>
      <c r="YT7007" s="68"/>
      <c r="YU7007" s="68"/>
      <c r="YV7007" s="68"/>
      <c r="YW7007" s="68"/>
      <c r="YX7007" s="68">
        <v>0.98207749188043802</v>
      </c>
      <c r="YY7007" s="68"/>
      <c r="YZ7007" s="68"/>
      <c r="ZA7007" s="68"/>
      <c r="ZB7007" s="68"/>
      <c r="ZC7007" s="68"/>
      <c r="ZD7007" s="68"/>
    </row>
    <row r="7008" spans="658:680" x14ac:dyDescent="0.25">
      <c r="YH7008" s="68"/>
      <c r="YI7008" s="68"/>
      <c r="YJ7008" s="68"/>
      <c r="YK7008" s="68"/>
      <c r="YL7008" s="68"/>
      <c r="YM7008" s="68"/>
      <c r="YN7008" s="68"/>
      <c r="YO7008" s="68"/>
      <c r="YP7008" s="68"/>
      <c r="YQ7008" s="68"/>
      <c r="YR7008" s="68"/>
      <c r="YS7008" s="68"/>
      <c r="YT7008" s="68"/>
      <c r="YU7008" s="68"/>
      <c r="YV7008" s="68"/>
      <c r="YW7008" s="68"/>
      <c r="YX7008" s="68">
        <v>0.98207505701319597</v>
      </c>
      <c r="YY7008" s="68"/>
      <c r="YZ7008" s="68"/>
      <c r="ZA7008" s="68"/>
      <c r="ZB7008" s="68"/>
      <c r="ZC7008" s="68"/>
      <c r="ZD7008" s="68"/>
    </row>
    <row r="7009" spans="658:680" x14ac:dyDescent="0.25">
      <c r="YH7009" s="68"/>
      <c r="YI7009" s="68"/>
      <c r="YJ7009" s="68"/>
      <c r="YK7009" s="68"/>
      <c r="YL7009" s="68"/>
      <c r="YM7009" s="68"/>
      <c r="YN7009" s="68"/>
      <c r="YO7009" s="68"/>
      <c r="YP7009" s="68"/>
      <c r="YQ7009" s="68"/>
      <c r="YR7009" s="68"/>
      <c r="YS7009" s="68"/>
      <c r="YT7009" s="68"/>
      <c r="YU7009" s="68"/>
      <c r="YV7009" s="68"/>
      <c r="YW7009" s="68"/>
      <c r="YX7009" s="68">
        <v>0.98204830146657396</v>
      </c>
      <c r="YY7009" s="68"/>
      <c r="YZ7009" s="68"/>
      <c r="ZA7009" s="68"/>
      <c r="ZB7009" s="68"/>
      <c r="ZC7009" s="68"/>
      <c r="ZD7009" s="68"/>
    </row>
    <row r="7010" spans="658:680" x14ac:dyDescent="0.25">
      <c r="YH7010" s="68"/>
      <c r="YI7010" s="68"/>
      <c r="YJ7010" s="68"/>
      <c r="YK7010" s="68"/>
      <c r="YL7010" s="68"/>
      <c r="YM7010" s="68"/>
      <c r="YN7010" s="68"/>
      <c r="YO7010" s="68"/>
      <c r="YP7010" s="68"/>
      <c r="YQ7010" s="68"/>
      <c r="YR7010" s="68"/>
      <c r="YS7010" s="68"/>
      <c r="YT7010" s="68"/>
      <c r="YU7010" s="68"/>
      <c r="YV7010" s="68"/>
      <c r="YW7010" s="68"/>
      <c r="YX7010" s="68">
        <v>0.98204186435921004</v>
      </c>
      <c r="YY7010" s="68"/>
      <c r="YZ7010" s="68"/>
      <c r="ZA7010" s="68"/>
      <c r="ZB7010" s="68"/>
      <c r="ZC7010" s="68"/>
      <c r="ZD7010" s="68"/>
    </row>
    <row r="7011" spans="658:680" x14ac:dyDescent="0.25">
      <c r="YH7011" s="68"/>
      <c r="YI7011" s="68"/>
      <c r="YJ7011" s="68"/>
      <c r="YK7011" s="68"/>
      <c r="YL7011" s="68"/>
      <c r="YM7011" s="68"/>
      <c r="YN7011" s="68"/>
      <c r="YO7011" s="68"/>
      <c r="YP7011" s="68"/>
      <c r="YQ7011" s="68"/>
      <c r="YR7011" s="68"/>
      <c r="YS7011" s="68"/>
      <c r="YT7011" s="68"/>
      <c r="YU7011" s="68"/>
      <c r="YV7011" s="68"/>
      <c r="YW7011" s="68"/>
      <c r="YX7011" s="68">
        <v>0.98197785177635699</v>
      </c>
      <c r="YY7011" s="68"/>
      <c r="YZ7011" s="68"/>
      <c r="ZA7011" s="68"/>
      <c r="ZB7011" s="68"/>
      <c r="ZC7011" s="68"/>
      <c r="ZD7011" s="68"/>
    </row>
    <row r="7012" spans="658:680" x14ac:dyDescent="0.25">
      <c r="YH7012" s="68"/>
      <c r="YI7012" s="68"/>
      <c r="YJ7012" s="68"/>
      <c r="YK7012" s="68"/>
      <c r="YL7012" s="68"/>
      <c r="YM7012" s="68"/>
      <c r="YN7012" s="68"/>
      <c r="YO7012" s="68"/>
      <c r="YP7012" s="68"/>
      <c r="YQ7012" s="68"/>
      <c r="YR7012" s="68"/>
      <c r="YS7012" s="68"/>
      <c r="YT7012" s="68"/>
      <c r="YU7012" s="68"/>
      <c r="YV7012" s="68"/>
      <c r="YW7012" s="68"/>
      <c r="YX7012" s="68">
        <v>0.98196740711741204</v>
      </c>
      <c r="YY7012" s="68"/>
      <c r="YZ7012" s="68"/>
      <c r="ZA7012" s="68"/>
      <c r="ZB7012" s="68"/>
      <c r="ZC7012" s="68"/>
      <c r="ZD7012" s="68"/>
    </row>
    <row r="7013" spans="658:680" x14ac:dyDescent="0.25">
      <c r="YH7013" s="68"/>
      <c r="YI7013" s="68"/>
      <c r="YJ7013" s="68"/>
      <c r="YK7013" s="68"/>
      <c r="YL7013" s="68"/>
      <c r="YM7013" s="68"/>
      <c r="YN7013" s="68"/>
      <c r="YO7013" s="68"/>
      <c r="YP7013" s="68"/>
      <c r="YQ7013" s="68"/>
      <c r="YR7013" s="68"/>
      <c r="YS7013" s="68"/>
      <c r="YT7013" s="68"/>
      <c r="YU7013" s="68"/>
      <c r="YV7013" s="68"/>
      <c r="YW7013" s="68"/>
      <c r="YX7013" s="68">
        <v>0.98196113099564297</v>
      </c>
      <c r="YY7013" s="68"/>
      <c r="YZ7013" s="68"/>
      <c r="ZA7013" s="68"/>
      <c r="ZB7013" s="68"/>
      <c r="ZC7013" s="68"/>
      <c r="ZD7013" s="68"/>
    </row>
    <row r="7014" spans="658:680" x14ac:dyDescent="0.25">
      <c r="YH7014" s="68"/>
      <c r="YI7014" s="68"/>
      <c r="YJ7014" s="68"/>
      <c r="YK7014" s="68"/>
      <c r="YL7014" s="68"/>
      <c r="YM7014" s="68"/>
      <c r="YN7014" s="68"/>
      <c r="YO7014" s="68"/>
      <c r="YP7014" s="68"/>
      <c r="YQ7014" s="68"/>
      <c r="YR7014" s="68"/>
      <c r="YS7014" s="68"/>
      <c r="YT7014" s="68"/>
      <c r="YU7014" s="68"/>
      <c r="YV7014" s="68"/>
      <c r="YW7014" s="68"/>
      <c r="YX7014" s="68">
        <v>0.98195746438196596</v>
      </c>
      <c r="YY7014" s="68"/>
      <c r="YZ7014" s="68"/>
      <c r="ZA7014" s="68"/>
      <c r="ZB7014" s="68"/>
      <c r="ZC7014" s="68"/>
      <c r="ZD7014" s="68"/>
    </row>
    <row r="7015" spans="658:680" x14ac:dyDescent="0.25">
      <c r="YH7015" s="68"/>
      <c r="YI7015" s="68"/>
      <c r="YJ7015" s="68"/>
      <c r="YK7015" s="68"/>
      <c r="YL7015" s="68"/>
      <c r="YM7015" s="68"/>
      <c r="YN7015" s="68"/>
      <c r="YO7015" s="68"/>
      <c r="YP7015" s="68"/>
      <c r="YQ7015" s="68"/>
      <c r="YR7015" s="68"/>
      <c r="YS7015" s="68"/>
      <c r="YT7015" s="68"/>
      <c r="YU7015" s="68"/>
      <c r="YV7015" s="68"/>
      <c r="YW7015" s="68"/>
      <c r="YX7015" s="68">
        <v>0.98193671585765796</v>
      </c>
      <c r="YY7015" s="68"/>
      <c r="YZ7015" s="68"/>
      <c r="ZA7015" s="68"/>
      <c r="ZB7015" s="68"/>
      <c r="ZC7015" s="68"/>
      <c r="ZD7015" s="68"/>
    </row>
    <row r="7016" spans="658:680" x14ac:dyDescent="0.25">
      <c r="YH7016" s="68"/>
      <c r="YI7016" s="68"/>
      <c r="YJ7016" s="68"/>
      <c r="YK7016" s="68"/>
      <c r="YL7016" s="68"/>
      <c r="YM7016" s="68"/>
      <c r="YN7016" s="68"/>
      <c r="YO7016" s="68"/>
      <c r="YP7016" s="68"/>
      <c r="YQ7016" s="68"/>
      <c r="YR7016" s="68"/>
      <c r="YS7016" s="68"/>
      <c r="YT7016" s="68"/>
      <c r="YU7016" s="68"/>
      <c r="YV7016" s="68"/>
      <c r="YW7016" s="68"/>
      <c r="YX7016" s="68">
        <v>0.98192895601886399</v>
      </c>
      <c r="YY7016" s="68"/>
      <c r="YZ7016" s="68"/>
      <c r="ZA7016" s="68"/>
      <c r="ZB7016" s="68"/>
      <c r="ZC7016" s="68"/>
      <c r="ZD7016" s="68"/>
    </row>
    <row r="7017" spans="658:680" x14ac:dyDescent="0.25">
      <c r="YH7017" s="68"/>
      <c r="YI7017" s="68"/>
      <c r="YJ7017" s="68"/>
      <c r="YK7017" s="68"/>
      <c r="YL7017" s="68"/>
      <c r="YM7017" s="68"/>
      <c r="YN7017" s="68"/>
      <c r="YO7017" s="68"/>
      <c r="YP7017" s="68"/>
      <c r="YQ7017" s="68"/>
      <c r="YR7017" s="68"/>
      <c r="YS7017" s="68"/>
      <c r="YT7017" s="68"/>
      <c r="YU7017" s="68"/>
      <c r="YV7017" s="68"/>
      <c r="YW7017" s="68"/>
      <c r="YX7017" s="68">
        <v>0.98192862481183696</v>
      </c>
      <c r="YY7017" s="68"/>
      <c r="YZ7017" s="68"/>
      <c r="ZA7017" s="68"/>
      <c r="ZB7017" s="68"/>
      <c r="ZC7017" s="68"/>
      <c r="ZD7017" s="68"/>
    </row>
    <row r="7018" spans="658:680" x14ac:dyDescent="0.25">
      <c r="YH7018" s="68"/>
      <c r="YI7018" s="68"/>
      <c r="YJ7018" s="68"/>
      <c r="YK7018" s="68"/>
      <c r="YL7018" s="68"/>
      <c r="YM7018" s="68"/>
      <c r="YN7018" s="68"/>
      <c r="YO7018" s="68"/>
      <c r="YP7018" s="68"/>
      <c r="YQ7018" s="68"/>
      <c r="YR7018" s="68"/>
      <c r="YS7018" s="68"/>
      <c r="YT7018" s="68"/>
      <c r="YU7018" s="68"/>
      <c r="YV7018" s="68"/>
      <c r="YW7018" s="68"/>
      <c r="YX7018" s="68">
        <v>0.98192793232110198</v>
      </c>
      <c r="YY7018" s="68"/>
      <c r="YZ7018" s="68"/>
      <c r="ZA7018" s="68"/>
      <c r="ZB7018" s="68"/>
      <c r="ZC7018" s="68"/>
      <c r="ZD7018" s="68"/>
    </row>
    <row r="7019" spans="658:680" x14ac:dyDescent="0.25">
      <c r="YH7019" s="68"/>
      <c r="YI7019" s="68"/>
      <c r="YJ7019" s="68"/>
      <c r="YK7019" s="68"/>
      <c r="YL7019" s="68"/>
      <c r="YM7019" s="68"/>
      <c r="YN7019" s="68"/>
      <c r="YO7019" s="68"/>
      <c r="YP7019" s="68"/>
      <c r="YQ7019" s="68"/>
      <c r="YR7019" s="68"/>
      <c r="YS7019" s="68"/>
      <c r="YT7019" s="68"/>
      <c r="YU7019" s="68"/>
      <c r="YV7019" s="68"/>
      <c r="YW7019" s="68"/>
      <c r="YX7019" s="68">
        <v>0.98191431908343896</v>
      </c>
      <c r="YY7019" s="68"/>
      <c r="YZ7019" s="68"/>
      <c r="ZA7019" s="68"/>
      <c r="ZB7019" s="68"/>
      <c r="ZC7019" s="68"/>
      <c r="ZD7019" s="68"/>
    </row>
    <row r="7020" spans="658:680" x14ac:dyDescent="0.25">
      <c r="YH7020" s="68"/>
      <c r="YI7020" s="68"/>
      <c r="YJ7020" s="68"/>
      <c r="YK7020" s="68"/>
      <c r="YL7020" s="68"/>
      <c r="YM7020" s="68"/>
      <c r="YN7020" s="68"/>
      <c r="YO7020" s="68"/>
      <c r="YP7020" s="68"/>
      <c r="YQ7020" s="68"/>
      <c r="YR7020" s="68"/>
      <c r="YS7020" s="68"/>
      <c r="YT7020" s="68"/>
      <c r="YU7020" s="68"/>
      <c r="YV7020" s="68"/>
      <c r="YW7020" s="68"/>
      <c r="YX7020" s="68">
        <v>0.98191112853294005</v>
      </c>
      <c r="YY7020" s="68"/>
      <c r="YZ7020" s="68"/>
      <c r="ZA7020" s="68"/>
      <c r="ZB7020" s="68"/>
      <c r="ZC7020" s="68"/>
      <c r="ZD7020" s="68"/>
    </row>
    <row r="7021" spans="658:680" x14ac:dyDescent="0.25">
      <c r="YH7021" s="68"/>
      <c r="YI7021" s="68"/>
      <c r="YJ7021" s="68"/>
      <c r="YK7021" s="68"/>
      <c r="YL7021" s="68"/>
      <c r="YM7021" s="68"/>
      <c r="YN7021" s="68"/>
      <c r="YO7021" s="68"/>
      <c r="YP7021" s="68"/>
      <c r="YQ7021" s="68"/>
      <c r="YR7021" s="68"/>
      <c r="YS7021" s="68"/>
      <c r="YT7021" s="68"/>
      <c r="YU7021" s="68"/>
      <c r="YV7021" s="68"/>
      <c r="YW7021" s="68"/>
      <c r="YX7021" s="68">
        <v>0.98189902498054304</v>
      </c>
      <c r="YY7021" s="68"/>
      <c r="YZ7021" s="68"/>
      <c r="ZA7021" s="68"/>
      <c r="ZB7021" s="68"/>
      <c r="ZC7021" s="68"/>
      <c r="ZD7021" s="68"/>
    </row>
    <row r="7022" spans="658:680" x14ac:dyDescent="0.25">
      <c r="YH7022" s="68"/>
      <c r="YI7022" s="68"/>
      <c r="YJ7022" s="68"/>
      <c r="YK7022" s="68"/>
      <c r="YL7022" s="68"/>
      <c r="YM7022" s="68"/>
      <c r="YN7022" s="68"/>
      <c r="YO7022" s="68"/>
      <c r="YP7022" s="68"/>
      <c r="YQ7022" s="68"/>
      <c r="YR7022" s="68"/>
      <c r="YS7022" s="68"/>
      <c r="YT7022" s="68"/>
      <c r="YU7022" s="68"/>
      <c r="YV7022" s="68"/>
      <c r="YW7022" s="68"/>
      <c r="YX7022" s="68">
        <v>0.98187978314601798</v>
      </c>
      <c r="YY7022" s="68"/>
      <c r="YZ7022" s="68"/>
      <c r="ZA7022" s="68"/>
      <c r="ZB7022" s="68"/>
      <c r="ZC7022" s="68"/>
      <c r="ZD7022" s="68"/>
    </row>
    <row r="7023" spans="658:680" x14ac:dyDescent="0.25">
      <c r="YH7023" s="68"/>
      <c r="YI7023" s="68"/>
      <c r="YJ7023" s="68"/>
      <c r="YK7023" s="68"/>
      <c r="YL7023" s="68"/>
      <c r="YM7023" s="68"/>
      <c r="YN7023" s="68"/>
      <c r="YO7023" s="68"/>
      <c r="YP7023" s="68"/>
      <c r="YQ7023" s="68"/>
      <c r="YR7023" s="68"/>
      <c r="YS7023" s="68"/>
      <c r="YT7023" s="68"/>
      <c r="YU7023" s="68"/>
      <c r="YV7023" s="68"/>
      <c r="YW7023" s="68"/>
      <c r="YX7023" s="68">
        <v>0.98187103344170701</v>
      </c>
      <c r="YY7023" s="68"/>
      <c r="YZ7023" s="68"/>
      <c r="ZA7023" s="68"/>
      <c r="ZB7023" s="68"/>
      <c r="ZC7023" s="68"/>
      <c r="ZD7023" s="68"/>
    </row>
    <row r="7024" spans="658:680" x14ac:dyDescent="0.25">
      <c r="YH7024" s="68"/>
      <c r="YI7024" s="68"/>
      <c r="YJ7024" s="68"/>
      <c r="YK7024" s="68"/>
      <c r="YL7024" s="68"/>
      <c r="YM7024" s="68"/>
      <c r="YN7024" s="68"/>
      <c r="YO7024" s="68"/>
      <c r="YP7024" s="68"/>
      <c r="YQ7024" s="68"/>
      <c r="YR7024" s="68"/>
      <c r="YS7024" s="68"/>
      <c r="YT7024" s="68"/>
      <c r="YU7024" s="68"/>
      <c r="YV7024" s="68"/>
      <c r="YW7024" s="68"/>
      <c r="YX7024" s="68">
        <v>0.98186297062991701</v>
      </c>
      <c r="YY7024" s="68"/>
      <c r="YZ7024" s="68"/>
      <c r="ZA7024" s="68"/>
      <c r="ZB7024" s="68"/>
      <c r="ZC7024" s="68"/>
      <c r="ZD7024" s="68"/>
    </row>
    <row r="7025" spans="658:680" x14ac:dyDescent="0.25">
      <c r="YH7025" s="68"/>
      <c r="YI7025" s="68"/>
      <c r="YJ7025" s="68"/>
      <c r="YK7025" s="68"/>
      <c r="YL7025" s="68"/>
      <c r="YM7025" s="68"/>
      <c r="YN7025" s="68"/>
      <c r="YO7025" s="68"/>
      <c r="YP7025" s="68"/>
      <c r="YQ7025" s="68"/>
      <c r="YR7025" s="68"/>
      <c r="YS7025" s="68"/>
      <c r="YT7025" s="68"/>
      <c r="YU7025" s="68"/>
      <c r="YV7025" s="68"/>
      <c r="YW7025" s="68"/>
      <c r="YX7025" s="68">
        <v>0.98185348724274801</v>
      </c>
      <c r="YY7025" s="68"/>
      <c r="YZ7025" s="68"/>
      <c r="ZA7025" s="68"/>
      <c r="ZB7025" s="68"/>
      <c r="ZC7025" s="68"/>
      <c r="ZD7025" s="68"/>
    </row>
    <row r="7026" spans="658:680" x14ac:dyDescent="0.25">
      <c r="YH7026" s="68"/>
      <c r="YI7026" s="68"/>
      <c r="YJ7026" s="68"/>
      <c r="YK7026" s="68"/>
      <c r="YL7026" s="68"/>
      <c r="YM7026" s="68"/>
      <c r="YN7026" s="68"/>
      <c r="YO7026" s="68"/>
      <c r="YP7026" s="68"/>
      <c r="YQ7026" s="68"/>
      <c r="YR7026" s="68"/>
      <c r="YS7026" s="68"/>
      <c r="YT7026" s="68"/>
      <c r="YU7026" s="68"/>
      <c r="YV7026" s="68"/>
      <c r="YW7026" s="68"/>
      <c r="YX7026" s="68">
        <v>0.98185331575177204</v>
      </c>
      <c r="YY7026" s="68"/>
      <c r="YZ7026" s="68"/>
      <c r="ZA7026" s="68"/>
      <c r="ZB7026" s="68"/>
      <c r="ZC7026" s="68"/>
      <c r="ZD7026" s="68"/>
    </row>
    <row r="7027" spans="658:680" x14ac:dyDescent="0.25">
      <c r="YH7027" s="68"/>
      <c r="YI7027" s="68"/>
      <c r="YJ7027" s="68"/>
      <c r="YK7027" s="68"/>
      <c r="YL7027" s="68"/>
      <c r="YM7027" s="68"/>
      <c r="YN7027" s="68"/>
      <c r="YO7027" s="68"/>
      <c r="YP7027" s="68"/>
      <c r="YQ7027" s="68"/>
      <c r="YR7027" s="68"/>
      <c r="YS7027" s="68"/>
      <c r="YT7027" s="68"/>
      <c r="YU7027" s="68"/>
      <c r="YV7027" s="68"/>
      <c r="YW7027" s="68"/>
      <c r="YX7027" s="68">
        <v>0.98184169794675202</v>
      </c>
      <c r="YY7027" s="68"/>
      <c r="YZ7027" s="68"/>
      <c r="ZA7027" s="68"/>
      <c r="ZB7027" s="68"/>
      <c r="ZC7027" s="68"/>
      <c r="ZD7027" s="68"/>
    </row>
    <row r="7028" spans="658:680" x14ac:dyDescent="0.25">
      <c r="YH7028" s="68"/>
      <c r="YI7028" s="68"/>
      <c r="YJ7028" s="68"/>
      <c r="YK7028" s="68"/>
      <c r="YL7028" s="68"/>
      <c r="YM7028" s="68"/>
      <c r="YN7028" s="68"/>
      <c r="YO7028" s="68"/>
      <c r="YP7028" s="68"/>
      <c r="YQ7028" s="68"/>
      <c r="YR7028" s="68"/>
      <c r="YS7028" s="68"/>
      <c r="YT7028" s="68"/>
      <c r="YU7028" s="68"/>
      <c r="YV7028" s="68"/>
      <c r="YW7028" s="68"/>
      <c r="YX7028" s="68">
        <v>0.98183398122894106</v>
      </c>
      <c r="YY7028" s="68"/>
      <c r="YZ7028" s="68"/>
      <c r="ZA7028" s="68"/>
      <c r="ZB7028" s="68"/>
      <c r="ZC7028" s="68"/>
      <c r="ZD7028" s="68"/>
    </row>
    <row r="7029" spans="658:680" x14ac:dyDescent="0.25">
      <c r="YH7029" s="68"/>
      <c r="YI7029" s="68"/>
      <c r="YJ7029" s="68"/>
      <c r="YK7029" s="68"/>
      <c r="YL7029" s="68"/>
      <c r="YM7029" s="68"/>
      <c r="YN7029" s="68"/>
      <c r="YO7029" s="68"/>
      <c r="YP7029" s="68"/>
      <c r="YQ7029" s="68"/>
      <c r="YR7029" s="68"/>
      <c r="YS7029" s="68"/>
      <c r="YT7029" s="68"/>
      <c r="YU7029" s="68"/>
      <c r="YV7029" s="68"/>
      <c r="YW7029" s="68"/>
      <c r="YX7029" s="68">
        <v>0.98181873284907895</v>
      </c>
      <c r="YY7029" s="68"/>
      <c r="YZ7029" s="68"/>
      <c r="ZA7029" s="68"/>
      <c r="ZB7029" s="68"/>
      <c r="ZC7029" s="68"/>
      <c r="ZD7029" s="68"/>
    </row>
    <row r="7030" spans="658:680" x14ac:dyDescent="0.25">
      <c r="YH7030" s="68"/>
      <c r="YI7030" s="68"/>
      <c r="YJ7030" s="68"/>
      <c r="YK7030" s="68"/>
      <c r="YL7030" s="68"/>
      <c r="YM7030" s="68"/>
      <c r="YN7030" s="68"/>
      <c r="YO7030" s="68"/>
      <c r="YP7030" s="68"/>
      <c r="YQ7030" s="68"/>
      <c r="YR7030" s="68"/>
      <c r="YS7030" s="68"/>
      <c r="YT7030" s="68"/>
      <c r="YU7030" s="68"/>
      <c r="YV7030" s="68"/>
      <c r="YW7030" s="68"/>
      <c r="YX7030" s="68">
        <v>0.98181421721290096</v>
      </c>
      <c r="YY7030" s="68"/>
      <c r="YZ7030" s="68"/>
      <c r="ZA7030" s="68"/>
      <c r="ZB7030" s="68"/>
      <c r="ZC7030" s="68"/>
      <c r="ZD7030" s="68"/>
    </row>
    <row r="7031" spans="658:680" x14ac:dyDescent="0.25">
      <c r="YH7031" s="68"/>
      <c r="YI7031" s="68"/>
      <c r="YJ7031" s="68"/>
      <c r="YK7031" s="68"/>
      <c r="YL7031" s="68"/>
      <c r="YM7031" s="68"/>
      <c r="YN7031" s="68"/>
      <c r="YO7031" s="68"/>
      <c r="YP7031" s="68"/>
      <c r="YQ7031" s="68"/>
      <c r="YR7031" s="68"/>
      <c r="YS7031" s="68"/>
      <c r="YT7031" s="68"/>
      <c r="YU7031" s="68"/>
      <c r="YV7031" s="68"/>
      <c r="YW7031" s="68"/>
      <c r="YX7031" s="68">
        <v>0.98180763838299701</v>
      </c>
      <c r="YY7031" s="68"/>
      <c r="YZ7031" s="68"/>
      <c r="ZA7031" s="68"/>
      <c r="ZB7031" s="68"/>
      <c r="ZC7031" s="68"/>
      <c r="ZD7031" s="68"/>
    </row>
    <row r="7032" spans="658:680" x14ac:dyDescent="0.25">
      <c r="YH7032" s="68"/>
      <c r="YI7032" s="68"/>
      <c r="YJ7032" s="68"/>
      <c r="YK7032" s="68"/>
      <c r="YL7032" s="68"/>
      <c r="YM7032" s="68"/>
      <c r="YN7032" s="68"/>
      <c r="YO7032" s="68"/>
      <c r="YP7032" s="68"/>
      <c r="YQ7032" s="68"/>
      <c r="YR7032" s="68"/>
      <c r="YS7032" s="68"/>
      <c r="YT7032" s="68"/>
      <c r="YU7032" s="68"/>
      <c r="YV7032" s="68"/>
      <c r="YW7032" s="68"/>
      <c r="YX7032" s="68">
        <v>0.98179832117694799</v>
      </c>
      <c r="YY7032" s="68"/>
      <c r="YZ7032" s="68"/>
      <c r="ZA7032" s="68"/>
      <c r="ZB7032" s="68"/>
      <c r="ZC7032" s="68"/>
      <c r="ZD7032" s="68"/>
    </row>
    <row r="7033" spans="658:680" x14ac:dyDescent="0.25">
      <c r="YH7033" s="68"/>
      <c r="YI7033" s="68"/>
      <c r="YJ7033" s="68"/>
      <c r="YK7033" s="68"/>
      <c r="YL7033" s="68"/>
      <c r="YM7033" s="68"/>
      <c r="YN7033" s="68"/>
      <c r="YO7033" s="68"/>
      <c r="YP7033" s="68"/>
      <c r="YQ7033" s="68"/>
      <c r="YR7033" s="68"/>
      <c r="YS7033" s="68"/>
      <c r="YT7033" s="68"/>
      <c r="YU7033" s="68"/>
      <c r="YV7033" s="68"/>
      <c r="YW7033" s="68"/>
      <c r="YX7033" s="68">
        <v>0.98178952333654101</v>
      </c>
      <c r="YY7033" s="68"/>
      <c r="YZ7033" s="68"/>
      <c r="ZA7033" s="68"/>
      <c r="ZB7033" s="68"/>
      <c r="ZC7033" s="68"/>
      <c r="ZD7033" s="68"/>
    </row>
    <row r="7034" spans="658:680" x14ac:dyDescent="0.25">
      <c r="YH7034" s="68"/>
      <c r="YI7034" s="68"/>
      <c r="YJ7034" s="68"/>
      <c r="YK7034" s="68"/>
      <c r="YL7034" s="68"/>
      <c r="YM7034" s="68"/>
      <c r="YN7034" s="68"/>
      <c r="YO7034" s="68"/>
      <c r="YP7034" s="68"/>
      <c r="YQ7034" s="68"/>
      <c r="YR7034" s="68"/>
      <c r="YS7034" s="68"/>
      <c r="YT7034" s="68"/>
      <c r="YU7034" s="68"/>
      <c r="YV7034" s="68"/>
      <c r="YW7034" s="68"/>
      <c r="YX7034" s="68">
        <v>0.98177986800836103</v>
      </c>
      <c r="YY7034" s="68"/>
      <c r="YZ7034" s="68"/>
      <c r="ZA7034" s="68"/>
      <c r="ZB7034" s="68"/>
      <c r="ZC7034" s="68"/>
      <c r="ZD7034" s="68"/>
    </row>
    <row r="7035" spans="658:680" x14ac:dyDescent="0.25">
      <c r="YH7035" s="68"/>
      <c r="YI7035" s="68"/>
      <c r="YJ7035" s="68"/>
      <c r="YK7035" s="68"/>
      <c r="YL7035" s="68"/>
      <c r="YM7035" s="68"/>
      <c r="YN7035" s="68"/>
      <c r="YO7035" s="68"/>
      <c r="YP7035" s="68"/>
      <c r="YQ7035" s="68"/>
      <c r="YR7035" s="68"/>
      <c r="YS7035" s="68"/>
      <c r="YT7035" s="68"/>
      <c r="YU7035" s="68"/>
      <c r="YV7035" s="68"/>
      <c r="YW7035" s="68"/>
      <c r="YX7035" s="68">
        <v>0.981776937453542</v>
      </c>
      <c r="YY7035" s="68"/>
      <c r="YZ7035" s="68"/>
      <c r="ZA7035" s="68"/>
      <c r="ZB7035" s="68"/>
      <c r="ZC7035" s="68"/>
      <c r="ZD7035" s="68"/>
    </row>
    <row r="7036" spans="658:680" x14ac:dyDescent="0.25">
      <c r="YH7036" s="68"/>
      <c r="YI7036" s="68"/>
      <c r="YJ7036" s="68"/>
      <c r="YK7036" s="68"/>
      <c r="YL7036" s="68"/>
      <c r="YM7036" s="68"/>
      <c r="YN7036" s="68"/>
      <c r="YO7036" s="68"/>
      <c r="YP7036" s="68"/>
      <c r="YQ7036" s="68"/>
      <c r="YR7036" s="68"/>
      <c r="YS7036" s="68"/>
      <c r="YT7036" s="68"/>
      <c r="YU7036" s="68"/>
      <c r="YV7036" s="68"/>
      <c r="YW7036" s="68"/>
      <c r="YX7036" s="68">
        <v>0.98177655431111999</v>
      </c>
      <c r="YY7036" s="68"/>
      <c r="YZ7036" s="68"/>
      <c r="ZA7036" s="68"/>
      <c r="ZB7036" s="68"/>
      <c r="ZC7036" s="68"/>
      <c r="ZD7036" s="68"/>
    </row>
    <row r="7037" spans="658:680" x14ac:dyDescent="0.25">
      <c r="YH7037" s="68"/>
      <c r="YI7037" s="68"/>
      <c r="YJ7037" s="68"/>
      <c r="YK7037" s="68"/>
      <c r="YL7037" s="68"/>
      <c r="YM7037" s="68"/>
      <c r="YN7037" s="68"/>
      <c r="YO7037" s="68"/>
      <c r="YP7037" s="68"/>
      <c r="YQ7037" s="68"/>
      <c r="YR7037" s="68"/>
      <c r="YS7037" s="68"/>
      <c r="YT7037" s="68"/>
      <c r="YU7037" s="68"/>
      <c r="YV7037" s="68"/>
      <c r="YW7037" s="68"/>
      <c r="YX7037" s="68">
        <v>0.98177023954907205</v>
      </c>
      <c r="YY7037" s="68"/>
      <c r="YZ7037" s="68"/>
      <c r="ZA7037" s="68"/>
      <c r="ZB7037" s="68"/>
      <c r="ZC7037" s="68"/>
      <c r="ZD7037" s="68"/>
    </row>
    <row r="7038" spans="658:680" x14ac:dyDescent="0.25">
      <c r="YH7038" s="68"/>
      <c r="YI7038" s="68"/>
      <c r="YJ7038" s="68"/>
      <c r="YK7038" s="68"/>
      <c r="YL7038" s="68"/>
      <c r="YM7038" s="68"/>
      <c r="YN7038" s="68"/>
      <c r="YO7038" s="68"/>
      <c r="YP7038" s="68"/>
      <c r="YQ7038" s="68"/>
      <c r="YR7038" s="68"/>
      <c r="YS7038" s="68"/>
      <c r="YT7038" s="68"/>
      <c r="YU7038" s="68"/>
      <c r="YV7038" s="68"/>
      <c r="YW7038" s="68"/>
      <c r="YX7038" s="68">
        <v>0.981765970669225</v>
      </c>
      <c r="YY7038" s="68"/>
      <c r="YZ7038" s="68"/>
      <c r="ZA7038" s="68"/>
      <c r="ZB7038" s="68"/>
      <c r="ZC7038" s="68"/>
      <c r="ZD7038" s="68"/>
    </row>
    <row r="7039" spans="658:680" x14ac:dyDescent="0.25">
      <c r="YH7039" s="68"/>
      <c r="YI7039" s="68"/>
      <c r="YJ7039" s="68"/>
      <c r="YK7039" s="68"/>
      <c r="YL7039" s="68"/>
      <c r="YM7039" s="68"/>
      <c r="YN7039" s="68"/>
      <c r="YO7039" s="68"/>
      <c r="YP7039" s="68"/>
      <c r="YQ7039" s="68"/>
      <c r="YR7039" s="68"/>
      <c r="YS7039" s="68"/>
      <c r="YT7039" s="68"/>
      <c r="YU7039" s="68"/>
      <c r="YV7039" s="68"/>
      <c r="YW7039" s="68"/>
      <c r="YX7039" s="68">
        <v>0.981758917671682</v>
      </c>
      <c r="YY7039" s="68"/>
      <c r="YZ7039" s="68"/>
      <c r="ZA7039" s="68"/>
      <c r="ZB7039" s="68"/>
      <c r="ZC7039" s="68"/>
      <c r="ZD7039" s="68"/>
    </row>
    <row r="7040" spans="658:680" x14ac:dyDescent="0.25">
      <c r="YH7040" s="68"/>
      <c r="YI7040" s="68"/>
      <c r="YJ7040" s="68"/>
      <c r="YK7040" s="68"/>
      <c r="YL7040" s="68"/>
      <c r="YM7040" s="68"/>
      <c r="YN7040" s="68"/>
      <c r="YO7040" s="68"/>
      <c r="YP7040" s="68"/>
      <c r="YQ7040" s="68"/>
      <c r="YR7040" s="68"/>
      <c r="YS7040" s="68"/>
      <c r="YT7040" s="68"/>
      <c r="YU7040" s="68"/>
      <c r="YV7040" s="68"/>
      <c r="YW7040" s="68"/>
      <c r="YX7040" s="68">
        <v>0.98175562279443196</v>
      </c>
      <c r="YY7040" s="68"/>
      <c r="YZ7040" s="68"/>
      <c r="ZA7040" s="68"/>
      <c r="ZB7040" s="68"/>
      <c r="ZC7040" s="68"/>
      <c r="ZD7040" s="68"/>
    </row>
    <row r="7041" spans="658:680" x14ac:dyDescent="0.25">
      <c r="YH7041" s="68"/>
      <c r="YI7041" s="68"/>
      <c r="YJ7041" s="68"/>
      <c r="YK7041" s="68"/>
      <c r="YL7041" s="68"/>
      <c r="YM7041" s="68"/>
      <c r="YN7041" s="68"/>
      <c r="YO7041" s="68"/>
      <c r="YP7041" s="68"/>
      <c r="YQ7041" s="68"/>
      <c r="YR7041" s="68"/>
      <c r="YS7041" s="68"/>
      <c r="YT7041" s="68"/>
      <c r="YU7041" s="68"/>
      <c r="YV7041" s="68"/>
      <c r="YW7041" s="68"/>
      <c r="YX7041" s="68">
        <v>0.98174708501515795</v>
      </c>
      <c r="YY7041" s="68"/>
      <c r="YZ7041" s="68"/>
      <c r="ZA7041" s="68"/>
      <c r="ZB7041" s="68"/>
      <c r="ZC7041" s="68"/>
      <c r="ZD7041" s="68"/>
    </row>
    <row r="7042" spans="658:680" x14ac:dyDescent="0.25">
      <c r="YH7042" s="68"/>
      <c r="YI7042" s="68"/>
      <c r="YJ7042" s="68"/>
      <c r="YK7042" s="68"/>
      <c r="YL7042" s="68"/>
      <c r="YM7042" s="68"/>
      <c r="YN7042" s="68"/>
      <c r="YO7042" s="68"/>
      <c r="YP7042" s="68"/>
      <c r="YQ7042" s="68"/>
      <c r="YR7042" s="68"/>
      <c r="YS7042" s="68"/>
      <c r="YT7042" s="68"/>
      <c r="YU7042" s="68"/>
      <c r="YV7042" s="68"/>
      <c r="YW7042" s="68"/>
      <c r="YX7042" s="68">
        <v>0.98174675026298597</v>
      </c>
      <c r="YY7042" s="68"/>
      <c r="YZ7042" s="68"/>
      <c r="ZA7042" s="68"/>
      <c r="ZB7042" s="68"/>
      <c r="ZC7042" s="68"/>
      <c r="ZD7042" s="68"/>
    </row>
    <row r="7043" spans="658:680" x14ac:dyDescent="0.25">
      <c r="YH7043" s="68"/>
      <c r="YI7043" s="68"/>
      <c r="YJ7043" s="68"/>
      <c r="YK7043" s="68"/>
      <c r="YL7043" s="68"/>
      <c r="YM7043" s="68"/>
      <c r="YN7043" s="68"/>
      <c r="YO7043" s="68"/>
      <c r="YP7043" s="68"/>
      <c r="YQ7043" s="68"/>
      <c r="YR7043" s="68"/>
      <c r="YS7043" s="68"/>
      <c r="YT7043" s="68"/>
      <c r="YU7043" s="68"/>
      <c r="YV7043" s="68"/>
      <c r="YW7043" s="68"/>
      <c r="YX7043" s="68">
        <v>0.981745011717576</v>
      </c>
      <c r="YY7043" s="68"/>
      <c r="YZ7043" s="68"/>
      <c r="ZA7043" s="68"/>
      <c r="ZB7043" s="68"/>
      <c r="ZC7043" s="68"/>
      <c r="ZD7043" s="68"/>
    </row>
    <row r="7044" spans="658:680" x14ac:dyDescent="0.25">
      <c r="YH7044" s="68"/>
      <c r="YI7044" s="68"/>
      <c r="YJ7044" s="68"/>
      <c r="YK7044" s="68"/>
      <c r="YL7044" s="68"/>
      <c r="YM7044" s="68"/>
      <c r="YN7044" s="68"/>
      <c r="YO7044" s="68"/>
      <c r="YP7044" s="68"/>
      <c r="YQ7044" s="68"/>
      <c r="YR7044" s="68"/>
      <c r="YS7044" s="68"/>
      <c r="YT7044" s="68"/>
      <c r="YU7044" s="68"/>
      <c r="YV7044" s="68"/>
      <c r="YW7044" s="68"/>
      <c r="YX7044" s="68">
        <v>0.98174456566802004</v>
      </c>
      <c r="YY7044" s="68"/>
      <c r="YZ7044" s="68"/>
      <c r="ZA7044" s="68"/>
      <c r="ZB7044" s="68"/>
      <c r="ZC7044" s="68"/>
      <c r="ZD7044" s="68"/>
    </row>
    <row r="7045" spans="658:680" x14ac:dyDescent="0.25">
      <c r="YH7045" s="68"/>
      <c r="YI7045" s="68"/>
      <c r="YJ7045" s="68"/>
      <c r="YK7045" s="68"/>
      <c r="YL7045" s="68"/>
      <c r="YM7045" s="68"/>
      <c r="YN7045" s="68"/>
      <c r="YO7045" s="68"/>
      <c r="YP7045" s="68"/>
      <c r="YQ7045" s="68"/>
      <c r="YR7045" s="68"/>
      <c r="YS7045" s="68"/>
      <c r="YT7045" s="68"/>
      <c r="YU7045" s="68"/>
      <c r="YV7045" s="68"/>
      <c r="YW7045" s="68"/>
      <c r="YX7045" s="68">
        <v>0.98174165547606096</v>
      </c>
      <c r="YY7045" s="68"/>
      <c r="YZ7045" s="68"/>
      <c r="ZA7045" s="68"/>
      <c r="ZB7045" s="68"/>
      <c r="ZC7045" s="68"/>
      <c r="ZD7045" s="68"/>
    </row>
    <row r="7046" spans="658:680" x14ac:dyDescent="0.25">
      <c r="YH7046" s="68"/>
      <c r="YI7046" s="68"/>
      <c r="YJ7046" s="68"/>
      <c r="YK7046" s="68"/>
      <c r="YL7046" s="68"/>
      <c r="YM7046" s="68"/>
      <c r="YN7046" s="68"/>
      <c r="YO7046" s="68"/>
      <c r="YP7046" s="68"/>
      <c r="YQ7046" s="68"/>
      <c r="YR7046" s="68"/>
      <c r="YS7046" s="68"/>
      <c r="YT7046" s="68"/>
      <c r="YU7046" s="68"/>
      <c r="YV7046" s="68"/>
      <c r="YW7046" s="68"/>
      <c r="YX7046" s="68">
        <v>0.98174121090447597</v>
      </c>
      <c r="YY7046" s="68"/>
      <c r="YZ7046" s="68"/>
      <c r="ZA7046" s="68"/>
      <c r="ZB7046" s="68"/>
      <c r="ZC7046" s="68"/>
      <c r="ZD7046" s="68"/>
    </row>
    <row r="7047" spans="658:680" x14ac:dyDescent="0.25">
      <c r="YH7047" s="68"/>
      <c r="YI7047" s="68"/>
      <c r="YJ7047" s="68"/>
      <c r="YK7047" s="68"/>
      <c r="YL7047" s="68"/>
      <c r="YM7047" s="68"/>
      <c r="YN7047" s="68"/>
      <c r="YO7047" s="68"/>
      <c r="YP7047" s="68"/>
      <c r="YQ7047" s="68"/>
      <c r="YR7047" s="68"/>
      <c r="YS7047" s="68"/>
      <c r="YT7047" s="68"/>
      <c r="YU7047" s="68"/>
      <c r="YV7047" s="68"/>
      <c r="YW7047" s="68"/>
      <c r="YX7047" s="68">
        <v>0.98173686856840203</v>
      </c>
      <c r="YY7047" s="68"/>
      <c r="YZ7047" s="68"/>
      <c r="ZA7047" s="68"/>
      <c r="ZB7047" s="68"/>
      <c r="ZC7047" s="68"/>
      <c r="ZD7047" s="68"/>
    </row>
    <row r="7048" spans="658:680" x14ac:dyDescent="0.25">
      <c r="YH7048" s="68"/>
      <c r="YI7048" s="68"/>
      <c r="YJ7048" s="68"/>
      <c r="YK7048" s="68"/>
      <c r="YL7048" s="68"/>
      <c r="YM7048" s="68"/>
      <c r="YN7048" s="68"/>
      <c r="YO7048" s="68"/>
      <c r="YP7048" s="68"/>
      <c r="YQ7048" s="68"/>
      <c r="YR7048" s="68"/>
      <c r="YS7048" s="68"/>
      <c r="YT7048" s="68"/>
      <c r="YU7048" s="68"/>
      <c r="YV7048" s="68"/>
      <c r="YW7048" s="68"/>
      <c r="YX7048" s="68">
        <v>0.98172102568730901</v>
      </c>
      <c r="YY7048" s="68"/>
      <c r="YZ7048" s="68"/>
      <c r="ZA7048" s="68"/>
      <c r="ZB7048" s="68"/>
      <c r="ZC7048" s="68"/>
      <c r="ZD7048" s="68"/>
    </row>
    <row r="7049" spans="658:680" x14ac:dyDescent="0.25">
      <c r="YH7049" s="68"/>
      <c r="YI7049" s="68"/>
      <c r="YJ7049" s="68"/>
      <c r="YK7049" s="68"/>
      <c r="YL7049" s="68"/>
      <c r="YM7049" s="68"/>
      <c r="YN7049" s="68"/>
      <c r="YO7049" s="68"/>
      <c r="YP7049" s="68"/>
      <c r="YQ7049" s="68"/>
      <c r="YR7049" s="68"/>
      <c r="YS7049" s="68"/>
      <c r="YT7049" s="68"/>
      <c r="YU7049" s="68"/>
      <c r="YV7049" s="68"/>
      <c r="YW7049" s="68"/>
      <c r="YX7049" s="68">
        <v>0.98171487845058003</v>
      </c>
      <c r="YY7049" s="68"/>
      <c r="YZ7049" s="68"/>
      <c r="ZA7049" s="68"/>
      <c r="ZB7049" s="68"/>
      <c r="ZC7049" s="68"/>
      <c r="ZD7049" s="68"/>
    </row>
    <row r="7050" spans="658:680" x14ac:dyDescent="0.25">
      <c r="YH7050" s="68"/>
      <c r="YI7050" s="68"/>
      <c r="YJ7050" s="68"/>
      <c r="YK7050" s="68"/>
      <c r="YL7050" s="68"/>
      <c r="YM7050" s="68"/>
      <c r="YN7050" s="68"/>
      <c r="YO7050" s="68"/>
      <c r="YP7050" s="68"/>
      <c r="YQ7050" s="68"/>
      <c r="YR7050" s="68"/>
      <c r="YS7050" s="68"/>
      <c r="YT7050" s="68"/>
      <c r="YU7050" s="68"/>
      <c r="YV7050" s="68"/>
      <c r="YW7050" s="68"/>
      <c r="YX7050" s="68">
        <v>0.98169693839722605</v>
      </c>
      <c r="YY7050" s="68"/>
      <c r="YZ7050" s="68"/>
      <c r="ZA7050" s="68"/>
      <c r="ZB7050" s="68"/>
      <c r="ZC7050" s="68"/>
      <c r="ZD7050" s="68"/>
    </row>
    <row r="7051" spans="658:680" x14ac:dyDescent="0.25">
      <c r="YH7051" s="68"/>
      <c r="YI7051" s="68"/>
      <c r="YJ7051" s="68"/>
      <c r="YK7051" s="68"/>
      <c r="YL7051" s="68"/>
      <c r="YM7051" s="68"/>
      <c r="YN7051" s="68"/>
      <c r="YO7051" s="68"/>
      <c r="YP7051" s="68"/>
      <c r="YQ7051" s="68"/>
      <c r="YR7051" s="68"/>
      <c r="YS7051" s="68"/>
      <c r="YT7051" s="68"/>
      <c r="YU7051" s="68"/>
      <c r="YV7051" s="68"/>
      <c r="YW7051" s="68"/>
      <c r="YX7051" s="68">
        <v>0.98169564622012195</v>
      </c>
      <c r="YY7051" s="68"/>
      <c r="YZ7051" s="68"/>
      <c r="ZA7051" s="68"/>
      <c r="ZB7051" s="68"/>
      <c r="ZC7051" s="68"/>
      <c r="ZD7051" s="68"/>
    </row>
    <row r="7052" spans="658:680" x14ac:dyDescent="0.25">
      <c r="YH7052" s="68"/>
      <c r="YI7052" s="68"/>
      <c r="YJ7052" s="68"/>
      <c r="YK7052" s="68"/>
      <c r="YL7052" s="68"/>
      <c r="YM7052" s="68"/>
      <c r="YN7052" s="68"/>
      <c r="YO7052" s="68"/>
      <c r="YP7052" s="68"/>
      <c r="YQ7052" s="68"/>
      <c r="YR7052" s="68"/>
      <c r="YS7052" s="68"/>
      <c r="YT7052" s="68"/>
      <c r="YU7052" s="68"/>
      <c r="YV7052" s="68"/>
      <c r="YW7052" s="68"/>
      <c r="YX7052" s="68">
        <v>0.98169327275739005</v>
      </c>
      <c r="YY7052" s="68"/>
      <c r="YZ7052" s="68"/>
      <c r="ZA7052" s="68"/>
      <c r="ZB7052" s="68"/>
      <c r="ZC7052" s="68"/>
      <c r="ZD7052" s="68"/>
    </row>
    <row r="7053" spans="658:680" x14ac:dyDescent="0.25">
      <c r="YH7053" s="68"/>
      <c r="YI7053" s="68"/>
      <c r="YJ7053" s="68"/>
      <c r="YK7053" s="68"/>
      <c r="YL7053" s="68"/>
      <c r="YM7053" s="68"/>
      <c r="YN7053" s="68"/>
      <c r="YO7053" s="68"/>
      <c r="YP7053" s="68"/>
      <c r="YQ7053" s="68"/>
      <c r="YR7053" s="68"/>
      <c r="YS7053" s="68"/>
      <c r="YT7053" s="68"/>
      <c r="YU7053" s="68"/>
      <c r="YV7053" s="68"/>
      <c r="YW7053" s="68"/>
      <c r="YX7053" s="68">
        <v>0.98168721885836796</v>
      </c>
      <c r="YY7053" s="68"/>
      <c r="YZ7053" s="68"/>
      <c r="ZA7053" s="68"/>
      <c r="ZB7053" s="68"/>
      <c r="ZC7053" s="68"/>
      <c r="ZD7053" s="68"/>
    </row>
    <row r="7054" spans="658:680" x14ac:dyDescent="0.25">
      <c r="YH7054" s="68"/>
      <c r="YI7054" s="68"/>
      <c r="YJ7054" s="68"/>
      <c r="YK7054" s="68"/>
      <c r="YL7054" s="68"/>
      <c r="YM7054" s="68"/>
      <c r="YN7054" s="68"/>
      <c r="YO7054" s="68"/>
      <c r="YP7054" s="68"/>
      <c r="YQ7054" s="68"/>
      <c r="YR7054" s="68"/>
      <c r="YS7054" s="68"/>
      <c r="YT7054" s="68"/>
      <c r="YU7054" s="68"/>
      <c r="YV7054" s="68"/>
      <c r="YW7054" s="68"/>
      <c r="YX7054" s="68">
        <v>0.98167807358350201</v>
      </c>
      <c r="YY7054" s="68"/>
      <c r="YZ7054" s="68"/>
      <c r="ZA7054" s="68"/>
      <c r="ZB7054" s="68"/>
      <c r="ZC7054" s="68"/>
      <c r="ZD7054" s="68"/>
    </row>
    <row r="7055" spans="658:680" x14ac:dyDescent="0.25">
      <c r="YH7055" s="68"/>
      <c r="YI7055" s="68"/>
      <c r="YJ7055" s="68"/>
      <c r="YK7055" s="68"/>
      <c r="YL7055" s="68"/>
      <c r="YM7055" s="68"/>
      <c r="YN7055" s="68"/>
      <c r="YO7055" s="68"/>
      <c r="YP7055" s="68"/>
      <c r="YQ7055" s="68"/>
      <c r="YR7055" s="68"/>
      <c r="YS7055" s="68"/>
      <c r="YT7055" s="68"/>
      <c r="YU7055" s="68"/>
      <c r="YV7055" s="68"/>
      <c r="YW7055" s="68"/>
      <c r="YX7055" s="68">
        <v>0.98167198995450899</v>
      </c>
      <c r="YY7055" s="68"/>
      <c r="YZ7055" s="68"/>
      <c r="ZA7055" s="68"/>
      <c r="ZB7055" s="68"/>
      <c r="ZC7055" s="68"/>
      <c r="ZD7055" s="68"/>
    </row>
    <row r="7056" spans="658:680" x14ac:dyDescent="0.25">
      <c r="YH7056" s="68"/>
      <c r="YI7056" s="68"/>
      <c r="YJ7056" s="68"/>
      <c r="YK7056" s="68"/>
      <c r="YL7056" s="68"/>
      <c r="YM7056" s="68"/>
      <c r="YN7056" s="68"/>
      <c r="YO7056" s="68"/>
      <c r="YP7056" s="68"/>
      <c r="YQ7056" s="68"/>
      <c r="YR7056" s="68"/>
      <c r="YS7056" s="68"/>
      <c r="YT7056" s="68"/>
      <c r="YU7056" s="68"/>
      <c r="YV7056" s="68"/>
      <c r="YW7056" s="68"/>
      <c r="YX7056" s="68">
        <v>0.98166907434200601</v>
      </c>
      <c r="YY7056" s="68"/>
      <c r="YZ7056" s="68"/>
      <c r="ZA7056" s="68"/>
      <c r="ZB7056" s="68"/>
      <c r="ZC7056" s="68"/>
      <c r="ZD7056" s="68"/>
    </row>
    <row r="7057" spans="658:680" x14ac:dyDescent="0.25">
      <c r="YH7057" s="68"/>
      <c r="YI7057" s="68"/>
      <c r="YJ7057" s="68"/>
      <c r="YK7057" s="68"/>
      <c r="YL7057" s="68"/>
      <c r="YM7057" s="68"/>
      <c r="YN7057" s="68"/>
      <c r="YO7057" s="68"/>
      <c r="YP7057" s="68"/>
      <c r="YQ7057" s="68"/>
      <c r="YR7057" s="68"/>
      <c r="YS7057" s="68"/>
      <c r="YT7057" s="68"/>
      <c r="YU7057" s="68"/>
      <c r="YV7057" s="68"/>
      <c r="YW7057" s="68"/>
      <c r="YX7057" s="68">
        <v>0.98166164450426097</v>
      </c>
      <c r="YY7057" s="68"/>
      <c r="YZ7057" s="68"/>
      <c r="ZA7057" s="68"/>
      <c r="ZB7057" s="68"/>
      <c r="ZC7057" s="68"/>
      <c r="ZD7057" s="68"/>
    </row>
    <row r="7058" spans="658:680" x14ac:dyDescent="0.25">
      <c r="YH7058" s="68"/>
      <c r="YI7058" s="68"/>
      <c r="YJ7058" s="68"/>
      <c r="YK7058" s="68"/>
      <c r="YL7058" s="68"/>
      <c r="YM7058" s="68"/>
      <c r="YN7058" s="68"/>
      <c r="YO7058" s="68"/>
      <c r="YP7058" s="68"/>
      <c r="YQ7058" s="68"/>
      <c r="YR7058" s="68"/>
      <c r="YS7058" s="68"/>
      <c r="YT7058" s="68"/>
      <c r="YU7058" s="68"/>
      <c r="YV7058" s="68"/>
      <c r="YW7058" s="68"/>
      <c r="YX7058" s="68">
        <v>0.98164994075047896</v>
      </c>
      <c r="YY7058" s="68"/>
      <c r="YZ7058" s="68"/>
      <c r="ZA7058" s="68"/>
      <c r="ZB7058" s="68"/>
      <c r="ZC7058" s="68"/>
      <c r="ZD7058" s="68"/>
    </row>
    <row r="7059" spans="658:680" x14ac:dyDescent="0.25">
      <c r="YH7059" s="68"/>
      <c r="YI7059" s="68"/>
      <c r="YJ7059" s="68"/>
      <c r="YK7059" s="68"/>
      <c r="YL7059" s="68"/>
      <c r="YM7059" s="68"/>
      <c r="YN7059" s="68"/>
      <c r="YO7059" s="68"/>
      <c r="YP7059" s="68"/>
      <c r="YQ7059" s="68"/>
      <c r="YR7059" s="68"/>
      <c r="YS7059" s="68"/>
      <c r="YT7059" s="68"/>
      <c r="YU7059" s="68"/>
      <c r="YV7059" s="68"/>
      <c r="YW7059" s="68"/>
      <c r="YX7059" s="68">
        <v>0.981647355342255</v>
      </c>
      <c r="YY7059" s="68"/>
      <c r="YZ7059" s="68"/>
      <c r="ZA7059" s="68"/>
      <c r="ZB7059" s="68"/>
      <c r="ZC7059" s="68"/>
      <c r="ZD7059" s="68"/>
    </row>
    <row r="7060" spans="658:680" x14ac:dyDescent="0.25">
      <c r="YH7060" s="68"/>
      <c r="YI7060" s="68"/>
      <c r="YJ7060" s="68"/>
      <c r="YK7060" s="68"/>
      <c r="YL7060" s="68"/>
      <c r="YM7060" s="68"/>
      <c r="YN7060" s="68"/>
      <c r="YO7060" s="68"/>
      <c r="YP7060" s="68"/>
      <c r="YQ7060" s="68"/>
      <c r="YR7060" s="68"/>
      <c r="YS7060" s="68"/>
      <c r="YT7060" s="68"/>
      <c r="YU7060" s="68"/>
      <c r="YV7060" s="68"/>
      <c r="YW7060" s="68"/>
      <c r="YX7060" s="68">
        <v>0.98163915257851597</v>
      </c>
      <c r="YY7060" s="68"/>
      <c r="YZ7060" s="68"/>
      <c r="ZA7060" s="68"/>
      <c r="ZB7060" s="68"/>
      <c r="ZC7060" s="68"/>
      <c r="ZD7060" s="68"/>
    </row>
    <row r="7061" spans="658:680" x14ac:dyDescent="0.25">
      <c r="YH7061" s="68"/>
      <c r="YI7061" s="68"/>
      <c r="YJ7061" s="68"/>
      <c r="YK7061" s="68"/>
      <c r="YL7061" s="68"/>
      <c r="YM7061" s="68"/>
      <c r="YN7061" s="68"/>
      <c r="YO7061" s="68"/>
      <c r="YP7061" s="68"/>
      <c r="YQ7061" s="68"/>
      <c r="YR7061" s="68"/>
      <c r="YS7061" s="68"/>
      <c r="YT7061" s="68"/>
      <c r="YU7061" s="68"/>
      <c r="YV7061" s="68"/>
      <c r="YW7061" s="68"/>
      <c r="YX7061" s="68">
        <v>0.98162647322465402</v>
      </c>
      <c r="YY7061" s="68"/>
      <c r="YZ7061" s="68"/>
      <c r="ZA7061" s="68"/>
      <c r="ZB7061" s="68"/>
      <c r="ZC7061" s="68"/>
      <c r="ZD7061" s="68"/>
    </row>
    <row r="7062" spans="658:680" x14ac:dyDescent="0.25">
      <c r="YH7062" s="68"/>
      <c r="YI7062" s="68"/>
      <c r="YJ7062" s="68"/>
      <c r="YK7062" s="68"/>
      <c r="YL7062" s="68"/>
      <c r="YM7062" s="68"/>
      <c r="YN7062" s="68"/>
      <c r="YO7062" s="68"/>
      <c r="YP7062" s="68"/>
      <c r="YQ7062" s="68"/>
      <c r="YR7062" s="68"/>
      <c r="YS7062" s="68"/>
      <c r="YT7062" s="68"/>
      <c r="YU7062" s="68"/>
      <c r="YV7062" s="68"/>
      <c r="YW7062" s="68"/>
      <c r="YX7062" s="68">
        <v>0.981625576311704</v>
      </c>
      <c r="YY7062" s="68"/>
      <c r="YZ7062" s="68"/>
      <c r="ZA7062" s="68"/>
      <c r="ZB7062" s="68"/>
      <c r="ZC7062" s="68"/>
      <c r="ZD7062" s="68"/>
    </row>
    <row r="7063" spans="658:680" x14ac:dyDescent="0.25">
      <c r="YH7063" s="68"/>
      <c r="YI7063" s="68"/>
      <c r="YJ7063" s="68"/>
      <c r="YK7063" s="68"/>
      <c r="YL7063" s="68"/>
      <c r="YM7063" s="68"/>
      <c r="YN7063" s="68"/>
      <c r="YO7063" s="68"/>
      <c r="YP7063" s="68"/>
      <c r="YQ7063" s="68"/>
      <c r="YR7063" s="68"/>
      <c r="YS7063" s="68"/>
      <c r="YT7063" s="68"/>
      <c r="YU7063" s="68"/>
      <c r="YV7063" s="68"/>
      <c r="YW7063" s="68"/>
      <c r="YX7063" s="68">
        <v>0.98159565517871605</v>
      </c>
      <c r="YY7063" s="68"/>
      <c r="YZ7063" s="68"/>
      <c r="ZA7063" s="68"/>
      <c r="ZB7063" s="68"/>
      <c r="ZC7063" s="68"/>
      <c r="ZD7063" s="68"/>
    </row>
    <row r="7064" spans="658:680" x14ac:dyDescent="0.25">
      <c r="YH7064" s="68"/>
      <c r="YI7064" s="68"/>
      <c r="YJ7064" s="68"/>
      <c r="YK7064" s="68"/>
      <c r="YL7064" s="68"/>
      <c r="YM7064" s="68"/>
      <c r="YN7064" s="68"/>
      <c r="YO7064" s="68"/>
      <c r="YP7064" s="68"/>
      <c r="YQ7064" s="68"/>
      <c r="YR7064" s="68"/>
      <c r="YS7064" s="68"/>
      <c r="YT7064" s="68"/>
      <c r="YU7064" s="68"/>
      <c r="YV7064" s="68"/>
      <c r="YW7064" s="68"/>
      <c r="YX7064" s="68">
        <v>0.98159195135407296</v>
      </c>
      <c r="YY7064" s="68"/>
      <c r="YZ7064" s="68"/>
      <c r="ZA7064" s="68"/>
      <c r="ZB7064" s="68"/>
      <c r="ZC7064" s="68"/>
      <c r="ZD7064" s="68"/>
    </row>
    <row r="7065" spans="658:680" x14ac:dyDescent="0.25">
      <c r="YH7065" s="68"/>
      <c r="YI7065" s="68"/>
      <c r="YJ7065" s="68"/>
      <c r="YK7065" s="68"/>
      <c r="YL7065" s="68"/>
      <c r="YM7065" s="68"/>
      <c r="YN7065" s="68"/>
      <c r="YO7065" s="68"/>
      <c r="YP7065" s="68"/>
      <c r="YQ7065" s="68"/>
      <c r="YR7065" s="68"/>
      <c r="YS7065" s="68"/>
      <c r="YT7065" s="68"/>
      <c r="YU7065" s="68"/>
      <c r="YV7065" s="68"/>
      <c r="YW7065" s="68"/>
      <c r="YX7065" s="68">
        <v>0.98159136703780503</v>
      </c>
      <c r="YY7065" s="68"/>
      <c r="YZ7065" s="68"/>
      <c r="ZA7065" s="68"/>
      <c r="ZB7065" s="68"/>
      <c r="ZC7065" s="68"/>
      <c r="ZD7065" s="68"/>
    </row>
    <row r="7066" spans="658:680" x14ac:dyDescent="0.25">
      <c r="YH7066" s="68"/>
      <c r="YI7066" s="68"/>
      <c r="YJ7066" s="68"/>
      <c r="YK7066" s="68"/>
      <c r="YL7066" s="68"/>
      <c r="YM7066" s="68"/>
      <c r="YN7066" s="68"/>
      <c r="YO7066" s="68"/>
      <c r="YP7066" s="68"/>
      <c r="YQ7066" s="68"/>
      <c r="YR7066" s="68"/>
      <c r="YS7066" s="68"/>
      <c r="YT7066" s="68"/>
      <c r="YU7066" s="68"/>
      <c r="YV7066" s="68"/>
      <c r="YW7066" s="68"/>
      <c r="YX7066" s="68">
        <v>0.98157175442736999</v>
      </c>
      <c r="YY7066" s="68"/>
      <c r="YZ7066" s="68"/>
      <c r="ZA7066" s="68"/>
      <c r="ZB7066" s="68"/>
      <c r="ZC7066" s="68"/>
      <c r="ZD7066" s="68"/>
    </row>
    <row r="7067" spans="658:680" x14ac:dyDescent="0.25">
      <c r="YH7067" s="68"/>
      <c r="YI7067" s="68"/>
      <c r="YJ7067" s="68"/>
      <c r="YK7067" s="68"/>
      <c r="YL7067" s="68"/>
      <c r="YM7067" s="68"/>
      <c r="YN7067" s="68"/>
      <c r="YO7067" s="68"/>
      <c r="YP7067" s="68"/>
      <c r="YQ7067" s="68"/>
      <c r="YR7067" s="68"/>
      <c r="YS7067" s="68"/>
      <c r="YT7067" s="68"/>
      <c r="YU7067" s="68"/>
      <c r="YV7067" s="68"/>
      <c r="YW7067" s="68"/>
      <c r="YX7067" s="68">
        <v>0.981563664995872</v>
      </c>
      <c r="YY7067" s="68"/>
      <c r="YZ7067" s="68"/>
      <c r="ZA7067" s="68"/>
      <c r="ZB7067" s="68"/>
      <c r="ZC7067" s="68"/>
      <c r="ZD7067" s="68"/>
    </row>
    <row r="7068" spans="658:680" x14ac:dyDescent="0.25">
      <c r="YH7068" s="68"/>
      <c r="YI7068" s="68"/>
      <c r="YJ7068" s="68"/>
      <c r="YK7068" s="68"/>
      <c r="YL7068" s="68"/>
      <c r="YM7068" s="68"/>
      <c r="YN7068" s="68"/>
      <c r="YO7068" s="68"/>
      <c r="YP7068" s="68"/>
      <c r="YQ7068" s="68"/>
      <c r="YR7068" s="68"/>
      <c r="YS7068" s="68"/>
      <c r="YT7068" s="68"/>
      <c r="YU7068" s="68"/>
      <c r="YV7068" s="68"/>
      <c r="YW7068" s="68"/>
      <c r="YX7068" s="68">
        <v>0.98156056290634897</v>
      </c>
      <c r="YY7068" s="68"/>
      <c r="YZ7068" s="68"/>
      <c r="ZA7068" s="68"/>
      <c r="ZB7068" s="68"/>
      <c r="ZC7068" s="68"/>
      <c r="ZD7068" s="68"/>
    </row>
    <row r="7069" spans="658:680" x14ac:dyDescent="0.25">
      <c r="YH7069" s="68"/>
      <c r="YI7069" s="68"/>
      <c r="YJ7069" s="68"/>
      <c r="YK7069" s="68"/>
      <c r="YL7069" s="68"/>
      <c r="YM7069" s="68"/>
      <c r="YN7069" s="68"/>
      <c r="YO7069" s="68"/>
      <c r="YP7069" s="68"/>
      <c r="YQ7069" s="68"/>
      <c r="YR7069" s="68"/>
      <c r="YS7069" s="68"/>
      <c r="YT7069" s="68"/>
      <c r="YU7069" s="68"/>
      <c r="YV7069" s="68"/>
      <c r="YW7069" s="68"/>
      <c r="YX7069" s="68">
        <v>0.98155174147337398</v>
      </c>
      <c r="YY7069" s="68"/>
      <c r="YZ7069" s="68"/>
      <c r="ZA7069" s="68"/>
      <c r="ZB7069" s="68"/>
      <c r="ZC7069" s="68"/>
      <c r="ZD7069" s="68"/>
    </row>
    <row r="7070" spans="658:680" x14ac:dyDescent="0.25">
      <c r="YH7070" s="68"/>
      <c r="YI7070" s="68"/>
      <c r="YJ7070" s="68"/>
      <c r="YK7070" s="68"/>
      <c r="YL7070" s="68"/>
      <c r="YM7070" s="68"/>
      <c r="YN7070" s="68"/>
      <c r="YO7070" s="68"/>
      <c r="YP7070" s="68"/>
      <c r="YQ7070" s="68"/>
      <c r="YR7070" s="68"/>
      <c r="YS7070" s="68"/>
      <c r="YT7070" s="68"/>
      <c r="YU7070" s="68"/>
      <c r="YV7070" s="68"/>
      <c r="YW7070" s="68"/>
      <c r="YX7070" s="68">
        <v>0.98154413001553598</v>
      </c>
      <c r="YY7070" s="68"/>
      <c r="YZ7070" s="68"/>
      <c r="ZA7070" s="68"/>
      <c r="ZB7070" s="68"/>
      <c r="ZC7070" s="68"/>
      <c r="ZD7070" s="68"/>
    </row>
    <row r="7071" spans="658:680" x14ac:dyDescent="0.25">
      <c r="YH7071" s="68"/>
      <c r="YI7071" s="68"/>
      <c r="YJ7071" s="68"/>
      <c r="YK7071" s="68"/>
      <c r="YL7071" s="68"/>
      <c r="YM7071" s="68"/>
      <c r="YN7071" s="68"/>
      <c r="YO7071" s="68"/>
      <c r="YP7071" s="68"/>
      <c r="YQ7071" s="68"/>
      <c r="YR7071" s="68"/>
      <c r="YS7071" s="68"/>
      <c r="YT7071" s="68"/>
      <c r="YU7071" s="68"/>
      <c r="YV7071" s="68"/>
      <c r="YW7071" s="68"/>
      <c r="YX7071" s="68">
        <v>0.98154338793789098</v>
      </c>
      <c r="YY7071" s="68"/>
      <c r="YZ7071" s="68"/>
      <c r="ZA7071" s="68"/>
      <c r="ZB7071" s="68"/>
      <c r="ZC7071" s="68"/>
      <c r="ZD7071" s="68"/>
    </row>
    <row r="7072" spans="658:680" x14ac:dyDescent="0.25">
      <c r="YH7072" s="68"/>
      <c r="YI7072" s="68"/>
      <c r="YJ7072" s="68"/>
      <c r="YK7072" s="68"/>
      <c r="YL7072" s="68"/>
      <c r="YM7072" s="68"/>
      <c r="YN7072" s="68"/>
      <c r="YO7072" s="68"/>
      <c r="YP7072" s="68"/>
      <c r="YQ7072" s="68"/>
      <c r="YR7072" s="68"/>
      <c r="YS7072" s="68"/>
      <c r="YT7072" s="68"/>
      <c r="YU7072" s="68"/>
      <c r="YV7072" s="68"/>
      <c r="YW7072" s="68"/>
      <c r="YX7072" s="68">
        <v>0.98154276805270502</v>
      </c>
      <c r="YY7072" s="68"/>
      <c r="YZ7072" s="68"/>
      <c r="ZA7072" s="68"/>
      <c r="ZB7072" s="68"/>
      <c r="ZC7072" s="68"/>
      <c r="ZD7072" s="68"/>
    </row>
    <row r="7073" spans="658:680" x14ac:dyDescent="0.25">
      <c r="YH7073" s="68"/>
      <c r="YI7073" s="68"/>
      <c r="YJ7073" s="68"/>
      <c r="YK7073" s="68"/>
      <c r="YL7073" s="68"/>
      <c r="YM7073" s="68"/>
      <c r="YN7073" s="68"/>
      <c r="YO7073" s="68"/>
      <c r="YP7073" s="68"/>
      <c r="YQ7073" s="68"/>
      <c r="YR7073" s="68"/>
      <c r="YS7073" s="68"/>
      <c r="YT7073" s="68"/>
      <c r="YU7073" s="68"/>
      <c r="YV7073" s="68"/>
      <c r="YW7073" s="68"/>
      <c r="YX7073" s="68">
        <v>0.98154252591532598</v>
      </c>
      <c r="YY7073" s="68"/>
      <c r="YZ7073" s="68"/>
      <c r="ZA7073" s="68"/>
      <c r="ZB7073" s="68"/>
      <c r="ZC7073" s="68"/>
      <c r="ZD7073" s="68"/>
    </row>
    <row r="7074" spans="658:680" x14ac:dyDescent="0.25">
      <c r="YH7074" s="68"/>
      <c r="YI7074" s="68"/>
      <c r="YJ7074" s="68"/>
      <c r="YK7074" s="68"/>
      <c r="YL7074" s="68"/>
      <c r="YM7074" s="68"/>
      <c r="YN7074" s="68"/>
      <c r="YO7074" s="68"/>
      <c r="YP7074" s="68"/>
      <c r="YQ7074" s="68"/>
      <c r="YR7074" s="68"/>
      <c r="YS7074" s="68"/>
      <c r="YT7074" s="68"/>
      <c r="YU7074" s="68"/>
      <c r="YV7074" s="68"/>
      <c r="YW7074" s="68"/>
      <c r="YX7074" s="68">
        <v>0.98152692518006501</v>
      </c>
      <c r="YY7074" s="68"/>
      <c r="YZ7074" s="68"/>
      <c r="ZA7074" s="68"/>
      <c r="ZB7074" s="68"/>
      <c r="ZC7074" s="68"/>
      <c r="ZD7074" s="68"/>
    </row>
    <row r="7075" spans="658:680" x14ac:dyDescent="0.25">
      <c r="YH7075" s="68"/>
      <c r="YI7075" s="68"/>
      <c r="YJ7075" s="68"/>
      <c r="YK7075" s="68"/>
      <c r="YL7075" s="68"/>
      <c r="YM7075" s="68"/>
      <c r="YN7075" s="68"/>
      <c r="YO7075" s="68"/>
      <c r="YP7075" s="68"/>
      <c r="YQ7075" s="68"/>
      <c r="YR7075" s="68"/>
      <c r="YS7075" s="68"/>
      <c r="YT7075" s="68"/>
      <c r="YU7075" s="68"/>
      <c r="YV7075" s="68"/>
      <c r="YW7075" s="68"/>
      <c r="YX7075" s="68">
        <v>0.98151808845793298</v>
      </c>
      <c r="YY7075" s="68"/>
      <c r="YZ7075" s="68"/>
      <c r="ZA7075" s="68"/>
      <c r="ZB7075" s="68"/>
      <c r="ZC7075" s="68"/>
      <c r="ZD7075" s="68"/>
    </row>
    <row r="7076" spans="658:680" x14ac:dyDescent="0.25">
      <c r="YH7076" s="68"/>
      <c r="YI7076" s="68"/>
      <c r="YJ7076" s="68"/>
      <c r="YK7076" s="68"/>
      <c r="YL7076" s="68"/>
      <c r="YM7076" s="68"/>
      <c r="YN7076" s="68"/>
      <c r="YO7076" s="68"/>
      <c r="YP7076" s="68"/>
      <c r="YQ7076" s="68"/>
      <c r="YR7076" s="68"/>
      <c r="YS7076" s="68"/>
      <c r="YT7076" s="68"/>
      <c r="YU7076" s="68"/>
      <c r="YV7076" s="68"/>
      <c r="YW7076" s="68"/>
      <c r="YX7076" s="68">
        <v>0.98151470019096099</v>
      </c>
      <c r="YY7076" s="68"/>
      <c r="YZ7076" s="68"/>
      <c r="ZA7076" s="68"/>
      <c r="ZB7076" s="68"/>
      <c r="ZC7076" s="68"/>
      <c r="ZD7076" s="68"/>
    </row>
    <row r="7077" spans="658:680" x14ac:dyDescent="0.25">
      <c r="YH7077" s="68"/>
      <c r="YI7077" s="68"/>
      <c r="YJ7077" s="68"/>
      <c r="YK7077" s="68"/>
      <c r="YL7077" s="68"/>
      <c r="YM7077" s="68"/>
      <c r="YN7077" s="68"/>
      <c r="YO7077" s="68"/>
      <c r="YP7077" s="68"/>
      <c r="YQ7077" s="68"/>
      <c r="YR7077" s="68"/>
      <c r="YS7077" s="68"/>
      <c r="YT7077" s="68"/>
      <c r="YU7077" s="68"/>
      <c r="YV7077" s="68"/>
      <c r="YW7077" s="68"/>
      <c r="YX7077" s="68">
        <v>0.98151000092532503</v>
      </c>
      <c r="YY7077" s="68"/>
      <c r="YZ7077" s="68"/>
      <c r="ZA7077" s="68"/>
      <c r="ZB7077" s="68"/>
      <c r="ZC7077" s="68"/>
      <c r="ZD7077" s="68"/>
    </row>
    <row r="7078" spans="658:680" x14ac:dyDescent="0.25">
      <c r="YH7078" s="68"/>
      <c r="YI7078" s="68"/>
      <c r="YJ7078" s="68"/>
      <c r="YK7078" s="68"/>
      <c r="YL7078" s="68"/>
      <c r="YM7078" s="68"/>
      <c r="YN7078" s="68"/>
      <c r="YO7078" s="68"/>
      <c r="YP7078" s="68"/>
      <c r="YQ7078" s="68"/>
      <c r="YR7078" s="68"/>
      <c r="YS7078" s="68"/>
      <c r="YT7078" s="68"/>
      <c r="YU7078" s="68"/>
      <c r="YV7078" s="68"/>
      <c r="YW7078" s="68"/>
      <c r="YX7078" s="68">
        <v>0.98150279741587299</v>
      </c>
      <c r="YY7078" s="68"/>
      <c r="YZ7078" s="68"/>
      <c r="ZA7078" s="68"/>
      <c r="ZB7078" s="68"/>
      <c r="ZC7078" s="68"/>
      <c r="ZD7078" s="68"/>
    </row>
    <row r="7079" spans="658:680" x14ac:dyDescent="0.25">
      <c r="YH7079" s="68"/>
      <c r="YI7079" s="68"/>
      <c r="YJ7079" s="68"/>
      <c r="YK7079" s="68"/>
      <c r="YL7079" s="68"/>
      <c r="YM7079" s="68"/>
      <c r="YN7079" s="68"/>
      <c r="YO7079" s="68"/>
      <c r="YP7079" s="68"/>
      <c r="YQ7079" s="68"/>
      <c r="YR7079" s="68"/>
      <c r="YS7079" s="68"/>
      <c r="YT7079" s="68"/>
      <c r="YU7079" s="68"/>
      <c r="YV7079" s="68"/>
      <c r="YW7079" s="68"/>
      <c r="YX7079" s="68">
        <v>0.98150015345123898</v>
      </c>
      <c r="YY7079" s="68"/>
      <c r="YZ7079" s="68"/>
      <c r="ZA7079" s="68"/>
      <c r="ZB7079" s="68"/>
      <c r="ZC7079" s="68"/>
      <c r="ZD7079" s="68"/>
    </row>
    <row r="7080" spans="658:680" x14ac:dyDescent="0.25">
      <c r="YH7080" s="68"/>
      <c r="YI7080" s="68"/>
      <c r="YJ7080" s="68"/>
      <c r="YK7080" s="68"/>
      <c r="YL7080" s="68"/>
      <c r="YM7080" s="68"/>
      <c r="YN7080" s="68"/>
      <c r="YO7080" s="68"/>
      <c r="YP7080" s="68"/>
      <c r="YQ7080" s="68"/>
      <c r="YR7080" s="68"/>
      <c r="YS7080" s="68"/>
      <c r="YT7080" s="68"/>
      <c r="YU7080" s="68"/>
      <c r="YV7080" s="68"/>
      <c r="YW7080" s="68"/>
      <c r="YX7080" s="68">
        <v>0.98149113293208701</v>
      </c>
      <c r="YY7080" s="68"/>
      <c r="YZ7080" s="68"/>
      <c r="ZA7080" s="68"/>
      <c r="ZB7080" s="68"/>
      <c r="ZC7080" s="68"/>
      <c r="ZD7080" s="68"/>
    </row>
    <row r="7081" spans="658:680" x14ac:dyDescent="0.25">
      <c r="YH7081" s="68"/>
      <c r="YI7081" s="68"/>
      <c r="YJ7081" s="68"/>
      <c r="YK7081" s="68"/>
      <c r="YL7081" s="68"/>
      <c r="YM7081" s="68"/>
      <c r="YN7081" s="68"/>
      <c r="YO7081" s="68"/>
      <c r="YP7081" s="68"/>
      <c r="YQ7081" s="68"/>
      <c r="YR7081" s="68"/>
      <c r="YS7081" s="68"/>
      <c r="YT7081" s="68"/>
      <c r="YU7081" s="68"/>
      <c r="YV7081" s="68"/>
      <c r="YW7081" s="68"/>
      <c r="YX7081" s="68">
        <v>0.98148314724671304</v>
      </c>
      <c r="YY7081" s="68"/>
      <c r="YZ7081" s="68"/>
      <c r="ZA7081" s="68"/>
      <c r="ZB7081" s="68"/>
      <c r="ZC7081" s="68"/>
      <c r="ZD7081" s="68"/>
    </row>
    <row r="7082" spans="658:680" x14ac:dyDescent="0.25">
      <c r="YH7082" s="68"/>
      <c r="YI7082" s="68"/>
      <c r="YJ7082" s="68"/>
      <c r="YK7082" s="68"/>
      <c r="YL7082" s="68"/>
      <c r="YM7082" s="68"/>
      <c r="YN7082" s="68"/>
      <c r="YO7082" s="68"/>
      <c r="YP7082" s="68"/>
      <c r="YQ7082" s="68"/>
      <c r="YR7082" s="68"/>
      <c r="YS7082" s="68"/>
      <c r="YT7082" s="68"/>
      <c r="YU7082" s="68"/>
      <c r="YV7082" s="68"/>
      <c r="YW7082" s="68"/>
      <c r="YX7082" s="68">
        <v>0.98147875587520395</v>
      </c>
      <c r="YY7082" s="68"/>
      <c r="YZ7082" s="68"/>
      <c r="ZA7082" s="68"/>
      <c r="ZB7082" s="68"/>
      <c r="ZC7082" s="68"/>
      <c r="ZD7082" s="68"/>
    </row>
    <row r="7083" spans="658:680" x14ac:dyDescent="0.25">
      <c r="YH7083" s="68"/>
      <c r="YI7083" s="68"/>
      <c r="YJ7083" s="68"/>
      <c r="YK7083" s="68"/>
      <c r="YL7083" s="68"/>
      <c r="YM7083" s="68"/>
      <c r="YN7083" s="68"/>
      <c r="YO7083" s="68"/>
      <c r="YP7083" s="68"/>
      <c r="YQ7083" s="68"/>
      <c r="YR7083" s="68"/>
      <c r="YS7083" s="68"/>
      <c r="YT7083" s="68"/>
      <c r="YU7083" s="68"/>
      <c r="YV7083" s="68"/>
      <c r="YW7083" s="68"/>
      <c r="YX7083" s="68">
        <v>0.98147580978627502</v>
      </c>
      <c r="YY7083" s="68"/>
      <c r="YZ7083" s="68"/>
      <c r="ZA7083" s="68"/>
      <c r="ZB7083" s="68"/>
      <c r="ZC7083" s="68"/>
      <c r="ZD7083" s="68"/>
    </row>
    <row r="7084" spans="658:680" x14ac:dyDescent="0.25">
      <c r="YH7084" s="68"/>
      <c r="YI7084" s="68"/>
      <c r="YJ7084" s="68"/>
      <c r="YK7084" s="68"/>
      <c r="YL7084" s="68"/>
      <c r="YM7084" s="68"/>
      <c r="YN7084" s="68"/>
      <c r="YO7084" s="68"/>
      <c r="YP7084" s="68"/>
      <c r="YQ7084" s="68"/>
      <c r="YR7084" s="68"/>
      <c r="YS7084" s="68"/>
      <c r="YT7084" s="68"/>
      <c r="YU7084" s="68"/>
      <c r="YV7084" s="68"/>
      <c r="YW7084" s="68"/>
      <c r="YX7084" s="68">
        <v>0.98147088217200695</v>
      </c>
      <c r="YY7084" s="68"/>
      <c r="YZ7084" s="68"/>
      <c r="ZA7084" s="68"/>
      <c r="ZB7084" s="68"/>
      <c r="ZC7084" s="68"/>
      <c r="ZD7084" s="68"/>
    </row>
    <row r="7085" spans="658:680" x14ac:dyDescent="0.25">
      <c r="YH7085" s="68"/>
      <c r="YI7085" s="68"/>
      <c r="YJ7085" s="68"/>
      <c r="YK7085" s="68"/>
      <c r="YL7085" s="68"/>
      <c r="YM7085" s="68"/>
      <c r="YN7085" s="68"/>
      <c r="YO7085" s="68"/>
      <c r="YP7085" s="68"/>
      <c r="YQ7085" s="68"/>
      <c r="YR7085" s="68"/>
      <c r="YS7085" s="68"/>
      <c r="YT7085" s="68"/>
      <c r="YU7085" s="68"/>
      <c r="YV7085" s="68"/>
      <c r="YW7085" s="68"/>
      <c r="YX7085" s="68">
        <v>0.98147057606970001</v>
      </c>
      <c r="YY7085" s="68"/>
      <c r="YZ7085" s="68"/>
      <c r="ZA7085" s="68"/>
      <c r="ZB7085" s="68"/>
      <c r="ZC7085" s="68"/>
      <c r="ZD7085" s="68"/>
    </row>
    <row r="7086" spans="658:680" x14ac:dyDescent="0.25">
      <c r="YH7086" s="68"/>
      <c r="YI7086" s="68"/>
      <c r="YJ7086" s="68"/>
      <c r="YK7086" s="68"/>
      <c r="YL7086" s="68"/>
      <c r="YM7086" s="68"/>
      <c r="YN7086" s="68"/>
      <c r="YO7086" s="68"/>
      <c r="YP7086" s="68"/>
      <c r="YQ7086" s="68"/>
      <c r="YR7086" s="68"/>
      <c r="YS7086" s="68"/>
      <c r="YT7086" s="68"/>
      <c r="YU7086" s="68"/>
      <c r="YV7086" s="68"/>
      <c r="YW7086" s="68"/>
      <c r="YX7086" s="68">
        <v>0.98146683493499298</v>
      </c>
      <c r="YY7086" s="68"/>
      <c r="YZ7086" s="68"/>
      <c r="ZA7086" s="68"/>
      <c r="ZB7086" s="68"/>
      <c r="ZC7086" s="68"/>
      <c r="ZD7086" s="68"/>
    </row>
    <row r="7087" spans="658:680" x14ac:dyDescent="0.25">
      <c r="YH7087" s="68"/>
      <c r="YI7087" s="68"/>
      <c r="YJ7087" s="68"/>
      <c r="YK7087" s="68"/>
      <c r="YL7087" s="68"/>
      <c r="YM7087" s="68"/>
      <c r="YN7087" s="68"/>
      <c r="YO7087" s="68"/>
      <c r="YP7087" s="68"/>
      <c r="YQ7087" s="68"/>
      <c r="YR7087" s="68"/>
      <c r="YS7087" s="68"/>
      <c r="YT7087" s="68"/>
      <c r="YU7087" s="68"/>
      <c r="YV7087" s="68"/>
      <c r="YW7087" s="68"/>
      <c r="YX7087" s="68">
        <v>0.98144696017504596</v>
      </c>
      <c r="YY7087" s="68"/>
      <c r="YZ7087" s="68"/>
      <c r="ZA7087" s="68"/>
      <c r="ZB7087" s="68"/>
      <c r="ZC7087" s="68"/>
      <c r="ZD7087" s="68"/>
    </row>
    <row r="7088" spans="658:680" x14ac:dyDescent="0.25">
      <c r="YH7088" s="68"/>
      <c r="YI7088" s="68"/>
      <c r="YJ7088" s="68"/>
      <c r="YK7088" s="68"/>
      <c r="YL7088" s="68"/>
      <c r="YM7088" s="68"/>
      <c r="YN7088" s="68"/>
      <c r="YO7088" s="68"/>
      <c r="YP7088" s="68"/>
      <c r="YQ7088" s="68"/>
      <c r="YR7088" s="68"/>
      <c r="YS7088" s="68"/>
      <c r="YT7088" s="68"/>
      <c r="YU7088" s="68"/>
      <c r="YV7088" s="68"/>
      <c r="YW7088" s="68"/>
      <c r="YX7088" s="68">
        <v>0.98144004300095</v>
      </c>
      <c r="YY7088" s="68"/>
      <c r="YZ7088" s="68"/>
      <c r="ZA7088" s="68"/>
      <c r="ZB7088" s="68"/>
      <c r="ZC7088" s="68"/>
      <c r="ZD7088" s="68"/>
    </row>
    <row r="7089" spans="658:680" x14ac:dyDescent="0.25">
      <c r="YH7089" s="68"/>
      <c r="YI7089" s="68"/>
      <c r="YJ7089" s="68"/>
      <c r="YK7089" s="68"/>
      <c r="YL7089" s="68"/>
      <c r="YM7089" s="68"/>
      <c r="YN7089" s="68"/>
      <c r="YO7089" s="68"/>
      <c r="YP7089" s="68"/>
      <c r="YQ7089" s="68"/>
      <c r="YR7089" s="68"/>
      <c r="YS7089" s="68"/>
      <c r="YT7089" s="68"/>
      <c r="YU7089" s="68"/>
      <c r="YV7089" s="68"/>
      <c r="YW7089" s="68"/>
      <c r="YX7089" s="68">
        <v>0.98142963019471496</v>
      </c>
      <c r="YY7089" s="68"/>
      <c r="YZ7089" s="68"/>
      <c r="ZA7089" s="68"/>
      <c r="ZB7089" s="68"/>
      <c r="ZC7089" s="68"/>
      <c r="ZD7089" s="68"/>
    </row>
    <row r="7090" spans="658:680" x14ac:dyDescent="0.25">
      <c r="YH7090" s="68"/>
      <c r="YI7090" s="68"/>
      <c r="YJ7090" s="68"/>
      <c r="YK7090" s="68"/>
      <c r="YL7090" s="68"/>
      <c r="YM7090" s="68"/>
      <c r="YN7090" s="68"/>
      <c r="YO7090" s="68"/>
      <c r="YP7090" s="68"/>
      <c r="YQ7090" s="68"/>
      <c r="YR7090" s="68"/>
      <c r="YS7090" s="68"/>
      <c r="YT7090" s="68"/>
      <c r="YU7090" s="68"/>
      <c r="YV7090" s="68"/>
      <c r="YW7090" s="68"/>
      <c r="YX7090" s="68">
        <v>0.98142847103316699</v>
      </c>
      <c r="YY7090" s="68"/>
      <c r="YZ7090" s="68"/>
      <c r="ZA7090" s="68"/>
      <c r="ZB7090" s="68"/>
      <c r="ZC7090" s="68"/>
      <c r="ZD7090" s="68"/>
    </row>
    <row r="7091" spans="658:680" x14ac:dyDescent="0.25">
      <c r="YH7091" s="68"/>
      <c r="YI7091" s="68"/>
      <c r="YJ7091" s="68"/>
      <c r="YK7091" s="68"/>
      <c r="YL7091" s="68"/>
      <c r="YM7091" s="68"/>
      <c r="YN7091" s="68"/>
      <c r="YO7091" s="68"/>
      <c r="YP7091" s="68"/>
      <c r="YQ7091" s="68"/>
      <c r="YR7091" s="68"/>
      <c r="YS7091" s="68"/>
      <c r="YT7091" s="68"/>
      <c r="YU7091" s="68"/>
      <c r="YV7091" s="68"/>
      <c r="YW7091" s="68"/>
      <c r="YX7091" s="68">
        <v>0.98142618338244603</v>
      </c>
      <c r="YY7091" s="68"/>
      <c r="YZ7091" s="68"/>
      <c r="ZA7091" s="68"/>
      <c r="ZB7091" s="68"/>
      <c r="ZC7091" s="68"/>
      <c r="ZD7091" s="68"/>
    </row>
    <row r="7092" spans="658:680" x14ac:dyDescent="0.25">
      <c r="YH7092" s="68"/>
      <c r="YI7092" s="68"/>
      <c r="YJ7092" s="68"/>
      <c r="YK7092" s="68"/>
      <c r="YL7092" s="68"/>
      <c r="YM7092" s="68"/>
      <c r="YN7092" s="68"/>
      <c r="YO7092" s="68"/>
      <c r="YP7092" s="68"/>
      <c r="YQ7092" s="68"/>
      <c r="YR7092" s="68"/>
      <c r="YS7092" s="68"/>
      <c r="YT7092" s="68"/>
      <c r="YU7092" s="68"/>
      <c r="YV7092" s="68"/>
      <c r="YW7092" s="68"/>
      <c r="YX7092" s="68">
        <v>0.98142366146886095</v>
      </c>
      <c r="YY7092" s="68"/>
      <c r="YZ7092" s="68"/>
      <c r="ZA7092" s="68"/>
      <c r="ZB7092" s="68"/>
      <c r="ZC7092" s="68"/>
      <c r="ZD7092" s="68"/>
    </row>
    <row r="7093" spans="658:680" x14ac:dyDescent="0.25">
      <c r="YH7093" s="68"/>
      <c r="YI7093" s="68"/>
      <c r="YJ7093" s="68"/>
      <c r="YK7093" s="68"/>
      <c r="YL7093" s="68"/>
      <c r="YM7093" s="68"/>
      <c r="YN7093" s="68"/>
      <c r="YO7093" s="68"/>
      <c r="YP7093" s="68"/>
      <c r="YQ7093" s="68"/>
      <c r="YR7093" s="68"/>
      <c r="YS7093" s="68"/>
      <c r="YT7093" s="68"/>
      <c r="YU7093" s="68"/>
      <c r="YV7093" s="68"/>
      <c r="YW7093" s="68"/>
      <c r="YX7093" s="68">
        <v>0.98141117097487596</v>
      </c>
      <c r="YY7093" s="68"/>
      <c r="YZ7093" s="68"/>
      <c r="ZA7093" s="68"/>
      <c r="ZB7093" s="68"/>
      <c r="ZC7093" s="68"/>
      <c r="ZD7093" s="68"/>
    </row>
    <row r="7094" spans="658:680" x14ac:dyDescent="0.25">
      <c r="YH7094" s="68"/>
      <c r="YI7094" s="68"/>
      <c r="YJ7094" s="68"/>
      <c r="YK7094" s="68"/>
      <c r="YL7094" s="68"/>
      <c r="YM7094" s="68"/>
      <c r="YN7094" s="68"/>
      <c r="YO7094" s="68"/>
      <c r="YP7094" s="68"/>
      <c r="YQ7094" s="68"/>
      <c r="YR7094" s="68"/>
      <c r="YS7094" s="68"/>
      <c r="YT7094" s="68"/>
      <c r="YU7094" s="68"/>
      <c r="YV7094" s="68"/>
      <c r="YW7094" s="68"/>
      <c r="YX7094" s="68">
        <v>0.98140817307136596</v>
      </c>
      <c r="YY7094" s="68"/>
      <c r="YZ7094" s="68"/>
      <c r="ZA7094" s="68"/>
      <c r="ZB7094" s="68"/>
      <c r="ZC7094" s="68"/>
      <c r="ZD7094" s="68"/>
    </row>
    <row r="7095" spans="658:680" x14ac:dyDescent="0.25">
      <c r="YH7095" s="68"/>
      <c r="YI7095" s="68"/>
      <c r="YJ7095" s="68"/>
      <c r="YK7095" s="68"/>
      <c r="YL7095" s="68"/>
      <c r="YM7095" s="68"/>
      <c r="YN7095" s="68"/>
      <c r="YO7095" s="68"/>
      <c r="YP7095" s="68"/>
      <c r="YQ7095" s="68"/>
      <c r="YR7095" s="68"/>
      <c r="YS7095" s="68"/>
      <c r="YT7095" s="68"/>
      <c r="YU7095" s="68"/>
      <c r="YV7095" s="68"/>
      <c r="YW7095" s="68"/>
      <c r="YX7095" s="68">
        <v>0.98140511419490395</v>
      </c>
      <c r="YY7095" s="68"/>
      <c r="YZ7095" s="68"/>
      <c r="ZA7095" s="68"/>
      <c r="ZB7095" s="68"/>
      <c r="ZC7095" s="68"/>
      <c r="ZD7095" s="68"/>
    </row>
    <row r="7096" spans="658:680" x14ac:dyDescent="0.25">
      <c r="YH7096" s="68"/>
      <c r="YI7096" s="68"/>
      <c r="YJ7096" s="68"/>
      <c r="YK7096" s="68"/>
      <c r="YL7096" s="68"/>
      <c r="YM7096" s="68"/>
      <c r="YN7096" s="68"/>
      <c r="YO7096" s="68"/>
      <c r="YP7096" s="68"/>
      <c r="YQ7096" s="68"/>
      <c r="YR7096" s="68"/>
      <c r="YS7096" s="68"/>
      <c r="YT7096" s="68"/>
      <c r="YU7096" s="68"/>
      <c r="YV7096" s="68"/>
      <c r="YW7096" s="68"/>
      <c r="YX7096" s="68">
        <v>0.98139287886634796</v>
      </c>
      <c r="YY7096" s="68"/>
      <c r="YZ7096" s="68"/>
      <c r="ZA7096" s="68"/>
      <c r="ZB7096" s="68"/>
      <c r="ZC7096" s="68"/>
      <c r="ZD7096" s="68"/>
    </row>
    <row r="7097" spans="658:680" x14ac:dyDescent="0.25">
      <c r="YH7097" s="68"/>
      <c r="YI7097" s="68"/>
      <c r="YJ7097" s="68"/>
      <c r="YK7097" s="68"/>
      <c r="YL7097" s="68"/>
      <c r="YM7097" s="68"/>
      <c r="YN7097" s="68"/>
      <c r="YO7097" s="68"/>
      <c r="YP7097" s="68"/>
      <c r="YQ7097" s="68"/>
      <c r="YR7097" s="68"/>
      <c r="YS7097" s="68"/>
      <c r="YT7097" s="68"/>
      <c r="YU7097" s="68"/>
      <c r="YV7097" s="68"/>
      <c r="YW7097" s="68"/>
      <c r="YX7097" s="68">
        <v>0.98138944870062195</v>
      </c>
      <c r="YY7097" s="68"/>
      <c r="YZ7097" s="68"/>
      <c r="ZA7097" s="68"/>
      <c r="ZB7097" s="68"/>
      <c r="ZC7097" s="68"/>
      <c r="ZD7097" s="68"/>
    </row>
    <row r="7098" spans="658:680" x14ac:dyDescent="0.25">
      <c r="YH7098" s="68"/>
      <c r="YI7098" s="68"/>
      <c r="YJ7098" s="68"/>
      <c r="YK7098" s="68"/>
      <c r="YL7098" s="68"/>
      <c r="YM7098" s="68"/>
      <c r="YN7098" s="68"/>
      <c r="YO7098" s="68"/>
      <c r="YP7098" s="68"/>
      <c r="YQ7098" s="68"/>
      <c r="YR7098" s="68"/>
      <c r="YS7098" s="68"/>
      <c r="YT7098" s="68"/>
      <c r="YU7098" s="68"/>
      <c r="YV7098" s="68"/>
      <c r="YW7098" s="68"/>
      <c r="YX7098" s="68">
        <v>0.98137388010399096</v>
      </c>
      <c r="YY7098" s="68"/>
      <c r="YZ7098" s="68"/>
      <c r="ZA7098" s="68"/>
      <c r="ZB7098" s="68"/>
      <c r="ZC7098" s="68"/>
      <c r="ZD7098" s="68"/>
    </row>
    <row r="7099" spans="658:680" x14ac:dyDescent="0.25">
      <c r="YH7099" s="68"/>
      <c r="YI7099" s="68"/>
      <c r="YJ7099" s="68"/>
      <c r="YK7099" s="68"/>
      <c r="YL7099" s="68"/>
      <c r="YM7099" s="68"/>
      <c r="YN7099" s="68"/>
      <c r="YO7099" s="68"/>
      <c r="YP7099" s="68"/>
      <c r="YQ7099" s="68"/>
      <c r="YR7099" s="68"/>
      <c r="YS7099" s="68"/>
      <c r="YT7099" s="68"/>
      <c r="YU7099" s="68"/>
      <c r="YV7099" s="68"/>
      <c r="YW7099" s="68"/>
      <c r="YX7099" s="68">
        <v>0.98137351958678598</v>
      </c>
      <c r="YY7099" s="68"/>
      <c r="YZ7099" s="68"/>
      <c r="ZA7099" s="68"/>
      <c r="ZB7099" s="68"/>
      <c r="ZC7099" s="68"/>
      <c r="ZD7099" s="68"/>
    </row>
    <row r="7100" spans="658:680" x14ac:dyDescent="0.25">
      <c r="YH7100" s="68"/>
      <c r="YI7100" s="68"/>
      <c r="YJ7100" s="68"/>
      <c r="YK7100" s="68"/>
      <c r="YL7100" s="68"/>
      <c r="YM7100" s="68"/>
      <c r="YN7100" s="68"/>
      <c r="YO7100" s="68"/>
      <c r="YP7100" s="68"/>
      <c r="YQ7100" s="68"/>
      <c r="YR7100" s="68"/>
      <c r="YS7100" s="68"/>
      <c r="YT7100" s="68"/>
      <c r="YU7100" s="68"/>
      <c r="YV7100" s="68"/>
      <c r="YW7100" s="68"/>
      <c r="YX7100" s="68">
        <v>0.98137141742723499</v>
      </c>
      <c r="YY7100" s="68"/>
      <c r="YZ7100" s="68"/>
      <c r="ZA7100" s="68"/>
      <c r="ZB7100" s="68"/>
      <c r="ZC7100" s="68"/>
      <c r="ZD7100" s="68"/>
    </row>
    <row r="7101" spans="658:680" x14ac:dyDescent="0.25">
      <c r="YH7101" s="68"/>
      <c r="YI7101" s="68"/>
      <c r="YJ7101" s="68"/>
      <c r="YK7101" s="68"/>
      <c r="YL7101" s="68"/>
      <c r="YM7101" s="68"/>
      <c r="YN7101" s="68"/>
      <c r="YO7101" s="68"/>
      <c r="YP7101" s="68"/>
      <c r="YQ7101" s="68"/>
      <c r="YR7101" s="68"/>
      <c r="YS7101" s="68"/>
      <c r="YT7101" s="68"/>
      <c r="YU7101" s="68"/>
      <c r="YV7101" s="68"/>
      <c r="YW7101" s="68"/>
      <c r="YX7101" s="68">
        <v>0.98136772130134697</v>
      </c>
      <c r="YY7101" s="68"/>
      <c r="YZ7101" s="68"/>
      <c r="ZA7101" s="68"/>
      <c r="ZB7101" s="68"/>
      <c r="ZC7101" s="68"/>
      <c r="ZD7101" s="68"/>
    </row>
    <row r="7102" spans="658:680" x14ac:dyDescent="0.25">
      <c r="YH7102" s="68"/>
      <c r="YI7102" s="68"/>
      <c r="YJ7102" s="68"/>
      <c r="YK7102" s="68"/>
      <c r="YL7102" s="68"/>
      <c r="YM7102" s="68"/>
      <c r="YN7102" s="68"/>
      <c r="YO7102" s="68"/>
      <c r="YP7102" s="68"/>
      <c r="YQ7102" s="68"/>
      <c r="YR7102" s="68"/>
      <c r="YS7102" s="68"/>
      <c r="YT7102" s="68"/>
      <c r="YU7102" s="68"/>
      <c r="YV7102" s="68"/>
      <c r="YW7102" s="68"/>
      <c r="YX7102" s="68">
        <v>0.981367215227676</v>
      </c>
      <c r="YY7102" s="68"/>
      <c r="YZ7102" s="68"/>
      <c r="ZA7102" s="68"/>
      <c r="ZB7102" s="68"/>
      <c r="ZC7102" s="68"/>
      <c r="ZD7102" s="68"/>
    </row>
    <row r="7103" spans="658:680" x14ac:dyDescent="0.25">
      <c r="YH7103" s="68"/>
      <c r="YI7103" s="68"/>
      <c r="YJ7103" s="68"/>
      <c r="YK7103" s="68"/>
      <c r="YL7103" s="68"/>
      <c r="YM7103" s="68"/>
      <c r="YN7103" s="68"/>
      <c r="YO7103" s="68"/>
      <c r="YP7103" s="68"/>
      <c r="YQ7103" s="68"/>
      <c r="YR7103" s="68"/>
      <c r="YS7103" s="68"/>
      <c r="YT7103" s="68"/>
      <c r="YU7103" s="68"/>
      <c r="YV7103" s="68"/>
      <c r="YW7103" s="68"/>
      <c r="YX7103" s="68">
        <v>0.981359344925263</v>
      </c>
      <c r="YY7103" s="68"/>
      <c r="YZ7103" s="68"/>
      <c r="ZA7103" s="68"/>
      <c r="ZB7103" s="68"/>
      <c r="ZC7103" s="68"/>
      <c r="ZD7103" s="68"/>
    </row>
    <row r="7104" spans="658:680" x14ac:dyDescent="0.25">
      <c r="YH7104" s="68"/>
      <c r="YI7104" s="68"/>
      <c r="YJ7104" s="68"/>
      <c r="YK7104" s="68"/>
      <c r="YL7104" s="68"/>
      <c r="YM7104" s="68"/>
      <c r="YN7104" s="68"/>
      <c r="YO7104" s="68"/>
      <c r="YP7104" s="68"/>
      <c r="YQ7104" s="68"/>
      <c r="YR7104" s="68"/>
      <c r="YS7104" s="68"/>
      <c r="YT7104" s="68"/>
      <c r="YU7104" s="68"/>
      <c r="YV7104" s="68"/>
      <c r="YW7104" s="68"/>
      <c r="YX7104" s="68">
        <v>0.98135591883986695</v>
      </c>
      <c r="YY7104" s="68"/>
      <c r="YZ7104" s="68"/>
      <c r="ZA7104" s="68"/>
      <c r="ZB7104" s="68"/>
      <c r="ZC7104" s="68"/>
      <c r="ZD7104" s="68"/>
    </row>
    <row r="7105" spans="658:680" x14ac:dyDescent="0.25">
      <c r="YH7105" s="68"/>
      <c r="YI7105" s="68"/>
      <c r="YJ7105" s="68"/>
      <c r="YK7105" s="68"/>
      <c r="YL7105" s="68"/>
      <c r="YM7105" s="68"/>
      <c r="YN7105" s="68"/>
      <c r="YO7105" s="68"/>
      <c r="YP7105" s="68"/>
      <c r="YQ7105" s="68"/>
      <c r="YR7105" s="68"/>
      <c r="YS7105" s="68"/>
      <c r="YT7105" s="68"/>
      <c r="YU7105" s="68"/>
      <c r="YV7105" s="68"/>
      <c r="YW7105" s="68"/>
      <c r="YX7105" s="68">
        <v>0.98133824885725296</v>
      </c>
      <c r="YY7105" s="68"/>
      <c r="YZ7105" s="68"/>
      <c r="ZA7105" s="68"/>
      <c r="ZB7105" s="68"/>
      <c r="ZC7105" s="68"/>
      <c r="ZD7105" s="68"/>
    </row>
    <row r="7106" spans="658:680" x14ac:dyDescent="0.25">
      <c r="YH7106" s="68"/>
      <c r="YI7106" s="68"/>
      <c r="YJ7106" s="68"/>
      <c r="YK7106" s="68"/>
      <c r="YL7106" s="68"/>
      <c r="YM7106" s="68"/>
      <c r="YN7106" s="68"/>
      <c r="YO7106" s="68"/>
      <c r="YP7106" s="68"/>
      <c r="YQ7106" s="68"/>
      <c r="YR7106" s="68"/>
      <c r="YS7106" s="68"/>
      <c r="YT7106" s="68"/>
      <c r="YU7106" s="68"/>
      <c r="YV7106" s="68"/>
      <c r="YW7106" s="68"/>
      <c r="YX7106" s="68">
        <v>0.98133790369593199</v>
      </c>
      <c r="YY7106" s="68"/>
      <c r="YZ7106" s="68"/>
      <c r="ZA7106" s="68"/>
      <c r="ZB7106" s="68"/>
      <c r="ZC7106" s="68"/>
      <c r="ZD7106" s="68"/>
    </row>
    <row r="7107" spans="658:680" x14ac:dyDescent="0.25">
      <c r="YH7107" s="68"/>
      <c r="YI7107" s="68"/>
      <c r="YJ7107" s="68"/>
      <c r="YK7107" s="68"/>
      <c r="YL7107" s="68"/>
      <c r="YM7107" s="68"/>
      <c r="YN7107" s="68"/>
      <c r="YO7107" s="68"/>
      <c r="YP7107" s="68"/>
      <c r="YQ7107" s="68"/>
      <c r="YR7107" s="68"/>
      <c r="YS7107" s="68"/>
      <c r="YT7107" s="68"/>
      <c r="YU7107" s="68"/>
      <c r="YV7107" s="68"/>
      <c r="YW7107" s="68"/>
      <c r="YX7107" s="68">
        <v>0.98133427866562595</v>
      </c>
      <c r="YY7107" s="68"/>
      <c r="YZ7107" s="68"/>
      <c r="ZA7107" s="68"/>
      <c r="ZB7107" s="68"/>
      <c r="ZC7107" s="68"/>
      <c r="ZD7107" s="68"/>
    </row>
    <row r="7108" spans="658:680" x14ac:dyDescent="0.25">
      <c r="YH7108" s="68"/>
      <c r="YI7108" s="68"/>
      <c r="YJ7108" s="68"/>
      <c r="YK7108" s="68"/>
      <c r="YL7108" s="68"/>
      <c r="YM7108" s="68"/>
      <c r="YN7108" s="68"/>
      <c r="YO7108" s="68"/>
      <c r="YP7108" s="68"/>
      <c r="YQ7108" s="68"/>
      <c r="YR7108" s="68"/>
      <c r="YS7108" s="68"/>
      <c r="YT7108" s="68"/>
      <c r="YU7108" s="68"/>
      <c r="YV7108" s="68"/>
      <c r="YW7108" s="68"/>
      <c r="YX7108" s="68">
        <v>0.98132458941365097</v>
      </c>
      <c r="YY7108" s="68"/>
      <c r="YZ7108" s="68"/>
      <c r="ZA7108" s="68"/>
      <c r="ZB7108" s="68"/>
      <c r="ZC7108" s="68"/>
      <c r="ZD7108" s="68"/>
    </row>
    <row r="7109" spans="658:680" x14ac:dyDescent="0.25">
      <c r="YH7109" s="68"/>
      <c r="YI7109" s="68"/>
      <c r="YJ7109" s="68"/>
      <c r="YK7109" s="68"/>
      <c r="YL7109" s="68"/>
      <c r="YM7109" s="68"/>
      <c r="YN7109" s="68"/>
      <c r="YO7109" s="68"/>
      <c r="YP7109" s="68"/>
      <c r="YQ7109" s="68"/>
      <c r="YR7109" s="68"/>
      <c r="YS7109" s="68"/>
      <c r="YT7109" s="68"/>
      <c r="YU7109" s="68"/>
      <c r="YV7109" s="68"/>
      <c r="YW7109" s="68"/>
      <c r="YX7109" s="68">
        <v>0.98131326101889804</v>
      </c>
      <c r="YY7109" s="68"/>
      <c r="YZ7109" s="68"/>
      <c r="ZA7109" s="68"/>
      <c r="ZB7109" s="68"/>
      <c r="ZC7109" s="68"/>
      <c r="ZD7109" s="68"/>
    </row>
    <row r="7110" spans="658:680" x14ac:dyDescent="0.25">
      <c r="YH7110" s="68"/>
      <c r="YI7110" s="68"/>
      <c r="YJ7110" s="68"/>
      <c r="YK7110" s="68"/>
      <c r="YL7110" s="68"/>
      <c r="YM7110" s="68"/>
      <c r="YN7110" s="68"/>
      <c r="YO7110" s="68"/>
      <c r="YP7110" s="68"/>
      <c r="YQ7110" s="68"/>
      <c r="YR7110" s="68"/>
      <c r="YS7110" s="68"/>
      <c r="YT7110" s="68"/>
      <c r="YU7110" s="68"/>
      <c r="YV7110" s="68"/>
      <c r="YW7110" s="68"/>
      <c r="YX7110" s="68">
        <v>0.98130990780137195</v>
      </c>
      <c r="YY7110" s="68"/>
      <c r="YZ7110" s="68"/>
      <c r="ZA7110" s="68"/>
      <c r="ZB7110" s="68"/>
      <c r="ZC7110" s="68"/>
      <c r="ZD7110" s="68"/>
    </row>
    <row r="7111" spans="658:680" x14ac:dyDescent="0.25">
      <c r="YH7111" s="68"/>
      <c r="YI7111" s="68"/>
      <c r="YJ7111" s="68"/>
      <c r="YK7111" s="68"/>
      <c r="YL7111" s="68"/>
      <c r="YM7111" s="68"/>
      <c r="YN7111" s="68"/>
      <c r="YO7111" s="68"/>
      <c r="YP7111" s="68"/>
      <c r="YQ7111" s="68"/>
      <c r="YR7111" s="68"/>
      <c r="YS7111" s="68"/>
      <c r="YT7111" s="68"/>
      <c r="YU7111" s="68"/>
      <c r="YV7111" s="68"/>
      <c r="YW7111" s="68"/>
      <c r="YX7111" s="68">
        <v>0.98130456270456201</v>
      </c>
      <c r="YY7111" s="68"/>
      <c r="YZ7111" s="68"/>
      <c r="ZA7111" s="68"/>
      <c r="ZB7111" s="68"/>
      <c r="ZC7111" s="68"/>
      <c r="ZD7111" s="68"/>
    </row>
    <row r="7112" spans="658:680" x14ac:dyDescent="0.25">
      <c r="YH7112" s="68"/>
      <c r="YI7112" s="68"/>
      <c r="YJ7112" s="68"/>
      <c r="YK7112" s="68"/>
      <c r="YL7112" s="68"/>
      <c r="YM7112" s="68"/>
      <c r="YN7112" s="68"/>
      <c r="YO7112" s="68"/>
      <c r="YP7112" s="68"/>
      <c r="YQ7112" s="68"/>
      <c r="YR7112" s="68"/>
      <c r="YS7112" s="68"/>
      <c r="YT7112" s="68"/>
      <c r="YU7112" s="68"/>
      <c r="YV7112" s="68"/>
      <c r="YW7112" s="68"/>
      <c r="YX7112" s="68">
        <v>0.981301555927513</v>
      </c>
      <c r="YY7112" s="68"/>
      <c r="YZ7112" s="68"/>
      <c r="ZA7112" s="68"/>
      <c r="ZB7112" s="68"/>
      <c r="ZC7112" s="68"/>
      <c r="ZD7112" s="68"/>
    </row>
    <row r="7113" spans="658:680" x14ac:dyDescent="0.25">
      <c r="YH7113" s="68"/>
      <c r="YI7113" s="68"/>
      <c r="YJ7113" s="68"/>
      <c r="YK7113" s="68"/>
      <c r="YL7113" s="68"/>
      <c r="YM7113" s="68"/>
      <c r="YN7113" s="68"/>
      <c r="YO7113" s="68"/>
      <c r="YP7113" s="68"/>
      <c r="YQ7113" s="68"/>
      <c r="YR7113" s="68"/>
      <c r="YS7113" s="68"/>
      <c r="YT7113" s="68"/>
      <c r="YU7113" s="68"/>
      <c r="YV7113" s="68"/>
      <c r="YW7113" s="68"/>
      <c r="YX7113" s="68">
        <v>0.981301469557327</v>
      </c>
      <c r="YY7113" s="68"/>
      <c r="YZ7113" s="68"/>
      <c r="ZA7113" s="68"/>
      <c r="ZB7113" s="68"/>
      <c r="ZC7113" s="68"/>
      <c r="ZD7113" s="68"/>
    </row>
    <row r="7114" spans="658:680" x14ac:dyDescent="0.25">
      <c r="YH7114" s="68"/>
      <c r="YI7114" s="68"/>
      <c r="YJ7114" s="68"/>
      <c r="YK7114" s="68"/>
      <c r="YL7114" s="68"/>
      <c r="YM7114" s="68"/>
      <c r="YN7114" s="68"/>
      <c r="YO7114" s="68"/>
      <c r="YP7114" s="68"/>
      <c r="YQ7114" s="68"/>
      <c r="YR7114" s="68"/>
      <c r="YS7114" s="68"/>
      <c r="YT7114" s="68"/>
      <c r="YU7114" s="68"/>
      <c r="YV7114" s="68"/>
      <c r="YW7114" s="68"/>
      <c r="YX7114" s="68">
        <v>0.98129239553207503</v>
      </c>
      <c r="YY7114" s="68"/>
      <c r="YZ7114" s="68"/>
      <c r="ZA7114" s="68"/>
      <c r="ZB7114" s="68"/>
      <c r="ZC7114" s="68"/>
      <c r="ZD7114" s="68"/>
    </row>
    <row r="7115" spans="658:680" x14ac:dyDescent="0.25">
      <c r="YH7115" s="68"/>
      <c r="YI7115" s="68"/>
      <c r="YJ7115" s="68"/>
      <c r="YK7115" s="68"/>
      <c r="YL7115" s="68"/>
      <c r="YM7115" s="68"/>
      <c r="YN7115" s="68"/>
      <c r="YO7115" s="68"/>
      <c r="YP7115" s="68"/>
      <c r="YQ7115" s="68"/>
      <c r="YR7115" s="68"/>
      <c r="YS7115" s="68"/>
      <c r="YT7115" s="68"/>
      <c r="YU7115" s="68"/>
      <c r="YV7115" s="68"/>
      <c r="YW7115" s="68"/>
      <c r="YX7115" s="68">
        <v>0.98128980123146603</v>
      </c>
      <c r="YY7115" s="68"/>
      <c r="YZ7115" s="68"/>
      <c r="ZA7115" s="68"/>
      <c r="ZB7115" s="68"/>
      <c r="ZC7115" s="68"/>
      <c r="ZD7115" s="68"/>
    </row>
    <row r="7116" spans="658:680" x14ac:dyDescent="0.25">
      <c r="YH7116" s="68"/>
      <c r="YI7116" s="68"/>
      <c r="YJ7116" s="68"/>
      <c r="YK7116" s="68"/>
      <c r="YL7116" s="68"/>
      <c r="YM7116" s="68"/>
      <c r="YN7116" s="68"/>
      <c r="YO7116" s="68"/>
      <c r="YP7116" s="68"/>
      <c r="YQ7116" s="68"/>
      <c r="YR7116" s="68"/>
      <c r="YS7116" s="68"/>
      <c r="YT7116" s="68"/>
      <c r="YU7116" s="68"/>
      <c r="YV7116" s="68"/>
      <c r="YW7116" s="68"/>
      <c r="YX7116" s="68">
        <v>0.98128642856220805</v>
      </c>
      <c r="YY7116" s="68"/>
      <c r="YZ7116" s="68"/>
      <c r="ZA7116" s="68"/>
      <c r="ZB7116" s="68"/>
      <c r="ZC7116" s="68"/>
      <c r="ZD7116" s="68"/>
    </row>
    <row r="7117" spans="658:680" x14ac:dyDescent="0.25">
      <c r="YH7117" s="68"/>
      <c r="YI7117" s="68"/>
      <c r="YJ7117" s="68"/>
      <c r="YK7117" s="68"/>
      <c r="YL7117" s="68"/>
      <c r="YM7117" s="68"/>
      <c r="YN7117" s="68"/>
      <c r="YO7117" s="68"/>
      <c r="YP7117" s="68"/>
      <c r="YQ7117" s="68"/>
      <c r="YR7117" s="68"/>
      <c r="YS7117" s="68"/>
      <c r="YT7117" s="68"/>
      <c r="YU7117" s="68"/>
      <c r="YV7117" s="68"/>
      <c r="YW7117" s="68"/>
      <c r="YX7117" s="68">
        <v>0.981281924557731</v>
      </c>
      <c r="YY7117" s="68"/>
      <c r="YZ7117" s="68"/>
      <c r="ZA7117" s="68"/>
      <c r="ZB7117" s="68"/>
      <c r="ZC7117" s="68"/>
      <c r="ZD7117" s="68"/>
    </row>
    <row r="7118" spans="658:680" x14ac:dyDescent="0.25">
      <c r="YH7118" s="68"/>
      <c r="YI7118" s="68"/>
      <c r="YJ7118" s="68"/>
      <c r="YK7118" s="68"/>
      <c r="YL7118" s="68"/>
      <c r="YM7118" s="68"/>
      <c r="YN7118" s="68"/>
      <c r="YO7118" s="68"/>
      <c r="YP7118" s="68"/>
      <c r="YQ7118" s="68"/>
      <c r="YR7118" s="68"/>
      <c r="YS7118" s="68"/>
      <c r="YT7118" s="68"/>
      <c r="YU7118" s="68"/>
      <c r="YV7118" s="68"/>
      <c r="YW7118" s="68"/>
      <c r="YX7118" s="68">
        <v>0.98128176319743099</v>
      </c>
      <c r="YY7118" s="68"/>
      <c r="YZ7118" s="68"/>
      <c r="ZA7118" s="68"/>
      <c r="ZB7118" s="68"/>
      <c r="ZC7118" s="68"/>
      <c r="ZD7118" s="68"/>
    </row>
    <row r="7119" spans="658:680" x14ac:dyDescent="0.25">
      <c r="YH7119" s="68"/>
      <c r="YI7119" s="68"/>
      <c r="YJ7119" s="68"/>
      <c r="YK7119" s="68"/>
      <c r="YL7119" s="68"/>
      <c r="YM7119" s="68"/>
      <c r="YN7119" s="68"/>
      <c r="YO7119" s="68"/>
      <c r="YP7119" s="68"/>
      <c r="YQ7119" s="68"/>
      <c r="YR7119" s="68"/>
      <c r="YS7119" s="68"/>
      <c r="YT7119" s="68"/>
      <c r="YU7119" s="68"/>
      <c r="YV7119" s="68"/>
      <c r="YW7119" s="68"/>
      <c r="YX7119" s="68">
        <v>0.98127976475175804</v>
      </c>
      <c r="YY7119" s="68"/>
      <c r="YZ7119" s="68"/>
      <c r="ZA7119" s="68"/>
      <c r="ZB7119" s="68"/>
      <c r="ZC7119" s="68"/>
      <c r="ZD7119" s="68"/>
    </row>
    <row r="7120" spans="658:680" x14ac:dyDescent="0.25">
      <c r="YH7120" s="68"/>
      <c r="YI7120" s="68"/>
      <c r="YJ7120" s="68"/>
      <c r="YK7120" s="68"/>
      <c r="YL7120" s="68"/>
      <c r="YM7120" s="68"/>
      <c r="YN7120" s="68"/>
      <c r="YO7120" s="68"/>
      <c r="YP7120" s="68"/>
      <c r="YQ7120" s="68"/>
      <c r="YR7120" s="68"/>
      <c r="YS7120" s="68"/>
      <c r="YT7120" s="68"/>
      <c r="YU7120" s="68"/>
      <c r="YV7120" s="68"/>
      <c r="YW7120" s="68"/>
      <c r="YX7120" s="68">
        <v>0.98127755488052004</v>
      </c>
      <c r="YY7120" s="68"/>
      <c r="YZ7120" s="68"/>
      <c r="ZA7120" s="68"/>
      <c r="ZB7120" s="68"/>
      <c r="ZC7120" s="68"/>
      <c r="ZD7120" s="68"/>
    </row>
    <row r="7121" spans="658:680" x14ac:dyDescent="0.25">
      <c r="YH7121" s="68"/>
      <c r="YI7121" s="68"/>
      <c r="YJ7121" s="68"/>
      <c r="YK7121" s="68"/>
      <c r="YL7121" s="68"/>
      <c r="YM7121" s="68"/>
      <c r="YN7121" s="68"/>
      <c r="YO7121" s="68"/>
      <c r="YP7121" s="68"/>
      <c r="YQ7121" s="68"/>
      <c r="YR7121" s="68"/>
      <c r="YS7121" s="68"/>
      <c r="YT7121" s="68"/>
      <c r="YU7121" s="68"/>
      <c r="YV7121" s="68"/>
      <c r="YW7121" s="68"/>
      <c r="YX7121" s="68">
        <v>0.98127492050472198</v>
      </c>
      <c r="YY7121" s="68"/>
      <c r="YZ7121" s="68"/>
      <c r="ZA7121" s="68"/>
      <c r="ZB7121" s="68"/>
      <c r="ZC7121" s="68"/>
      <c r="ZD7121" s="68"/>
    </row>
    <row r="7122" spans="658:680" x14ac:dyDescent="0.25">
      <c r="YH7122" s="68"/>
      <c r="YI7122" s="68"/>
      <c r="YJ7122" s="68"/>
      <c r="YK7122" s="68"/>
      <c r="YL7122" s="68"/>
      <c r="YM7122" s="68"/>
      <c r="YN7122" s="68"/>
      <c r="YO7122" s="68"/>
      <c r="YP7122" s="68"/>
      <c r="YQ7122" s="68"/>
      <c r="YR7122" s="68"/>
      <c r="YS7122" s="68"/>
      <c r="YT7122" s="68"/>
      <c r="YU7122" s="68"/>
      <c r="YV7122" s="68"/>
      <c r="YW7122" s="68"/>
      <c r="YX7122" s="68">
        <v>0.98124910388493702</v>
      </c>
      <c r="YY7122" s="68"/>
      <c r="YZ7122" s="68"/>
      <c r="ZA7122" s="68"/>
      <c r="ZB7122" s="68"/>
      <c r="ZC7122" s="68"/>
      <c r="ZD7122" s="68"/>
    </row>
    <row r="7123" spans="658:680" x14ac:dyDescent="0.25">
      <c r="YH7123" s="68"/>
      <c r="YI7123" s="68"/>
      <c r="YJ7123" s="68"/>
      <c r="YK7123" s="68"/>
      <c r="YL7123" s="68"/>
      <c r="YM7123" s="68"/>
      <c r="YN7123" s="68"/>
      <c r="YO7123" s="68"/>
      <c r="YP7123" s="68"/>
      <c r="YQ7123" s="68"/>
      <c r="YR7123" s="68"/>
      <c r="YS7123" s="68"/>
      <c r="YT7123" s="68"/>
      <c r="YU7123" s="68"/>
      <c r="YV7123" s="68"/>
      <c r="YW7123" s="68"/>
      <c r="YX7123" s="68">
        <v>0.98124371433618096</v>
      </c>
      <c r="YY7123" s="68"/>
      <c r="YZ7123" s="68"/>
      <c r="ZA7123" s="68"/>
      <c r="ZB7123" s="68"/>
      <c r="ZC7123" s="68"/>
      <c r="ZD7123" s="68"/>
    </row>
    <row r="7124" spans="658:680" x14ac:dyDescent="0.25">
      <c r="YH7124" s="68"/>
      <c r="YI7124" s="68"/>
      <c r="YJ7124" s="68"/>
      <c r="YK7124" s="68"/>
      <c r="YL7124" s="68"/>
      <c r="YM7124" s="68"/>
      <c r="YN7124" s="68"/>
      <c r="YO7124" s="68"/>
      <c r="YP7124" s="68"/>
      <c r="YQ7124" s="68"/>
      <c r="YR7124" s="68"/>
      <c r="YS7124" s="68"/>
      <c r="YT7124" s="68"/>
      <c r="YU7124" s="68"/>
      <c r="YV7124" s="68"/>
      <c r="YW7124" s="68"/>
      <c r="YX7124" s="68">
        <v>0.98123516425512802</v>
      </c>
      <c r="YY7124" s="68"/>
      <c r="YZ7124" s="68"/>
      <c r="ZA7124" s="68"/>
      <c r="ZB7124" s="68"/>
      <c r="ZC7124" s="68"/>
      <c r="ZD7124" s="68"/>
    </row>
    <row r="7125" spans="658:680" x14ac:dyDescent="0.25">
      <c r="YH7125" s="68"/>
      <c r="YI7125" s="68"/>
      <c r="YJ7125" s="68"/>
      <c r="YK7125" s="68"/>
      <c r="YL7125" s="68"/>
      <c r="YM7125" s="68"/>
      <c r="YN7125" s="68"/>
      <c r="YO7125" s="68"/>
      <c r="YP7125" s="68"/>
      <c r="YQ7125" s="68"/>
      <c r="YR7125" s="68"/>
      <c r="YS7125" s="68"/>
      <c r="YT7125" s="68"/>
      <c r="YU7125" s="68"/>
      <c r="YV7125" s="68"/>
      <c r="YW7125" s="68"/>
      <c r="YX7125" s="68">
        <v>0.98123390938142896</v>
      </c>
      <c r="YY7125" s="68"/>
      <c r="YZ7125" s="68"/>
      <c r="ZA7125" s="68"/>
      <c r="ZB7125" s="68"/>
      <c r="ZC7125" s="68"/>
      <c r="ZD7125" s="68"/>
    </row>
    <row r="7126" spans="658:680" x14ac:dyDescent="0.25">
      <c r="YH7126" s="68"/>
      <c r="YI7126" s="68"/>
      <c r="YJ7126" s="68"/>
      <c r="YK7126" s="68"/>
      <c r="YL7126" s="68"/>
      <c r="YM7126" s="68"/>
      <c r="YN7126" s="68"/>
      <c r="YO7126" s="68"/>
      <c r="YP7126" s="68"/>
      <c r="YQ7126" s="68"/>
      <c r="YR7126" s="68"/>
      <c r="YS7126" s="68"/>
      <c r="YT7126" s="68"/>
      <c r="YU7126" s="68"/>
      <c r="YV7126" s="68"/>
      <c r="YW7126" s="68"/>
      <c r="YX7126" s="68">
        <v>0.98122571033606998</v>
      </c>
      <c r="YY7126" s="68"/>
      <c r="YZ7126" s="68"/>
      <c r="ZA7126" s="68"/>
      <c r="ZB7126" s="68"/>
      <c r="ZC7126" s="68"/>
      <c r="ZD7126" s="68"/>
    </row>
    <row r="7127" spans="658:680" x14ac:dyDescent="0.25">
      <c r="YH7127" s="68"/>
      <c r="YI7127" s="68"/>
      <c r="YJ7127" s="68"/>
      <c r="YK7127" s="68"/>
      <c r="YL7127" s="68"/>
      <c r="YM7127" s="68"/>
      <c r="YN7127" s="68"/>
      <c r="YO7127" s="68"/>
      <c r="YP7127" s="68"/>
      <c r="YQ7127" s="68"/>
      <c r="YR7127" s="68"/>
      <c r="YS7127" s="68"/>
      <c r="YT7127" s="68"/>
      <c r="YU7127" s="68"/>
      <c r="YV7127" s="68"/>
      <c r="YW7127" s="68"/>
      <c r="YX7127" s="68">
        <v>0.98122525756674694</v>
      </c>
      <c r="YY7127" s="68"/>
      <c r="YZ7127" s="68"/>
      <c r="ZA7127" s="68"/>
      <c r="ZB7127" s="68"/>
      <c r="ZC7127" s="68"/>
      <c r="ZD7127" s="68"/>
    </row>
    <row r="7128" spans="658:680" x14ac:dyDescent="0.25">
      <c r="YH7128" s="68"/>
      <c r="YI7128" s="68"/>
      <c r="YJ7128" s="68"/>
      <c r="YK7128" s="68"/>
      <c r="YL7128" s="68"/>
      <c r="YM7128" s="68"/>
      <c r="YN7128" s="68"/>
      <c r="YO7128" s="68"/>
      <c r="YP7128" s="68"/>
      <c r="YQ7128" s="68"/>
      <c r="YR7128" s="68"/>
      <c r="YS7128" s="68"/>
      <c r="YT7128" s="68"/>
      <c r="YU7128" s="68"/>
      <c r="YV7128" s="68"/>
      <c r="YW7128" s="68"/>
      <c r="YX7128" s="68">
        <v>0.98121824809617897</v>
      </c>
      <c r="YY7128" s="68"/>
      <c r="YZ7128" s="68"/>
      <c r="ZA7128" s="68"/>
      <c r="ZB7128" s="68"/>
      <c r="ZC7128" s="68"/>
      <c r="ZD7128" s="68"/>
    </row>
    <row r="7129" spans="658:680" x14ac:dyDescent="0.25">
      <c r="YH7129" s="68"/>
      <c r="YI7129" s="68"/>
      <c r="YJ7129" s="68"/>
      <c r="YK7129" s="68"/>
      <c r="YL7129" s="68"/>
      <c r="YM7129" s="68"/>
      <c r="YN7129" s="68"/>
      <c r="YO7129" s="68"/>
      <c r="YP7129" s="68"/>
      <c r="YQ7129" s="68"/>
      <c r="YR7129" s="68"/>
      <c r="YS7129" s="68"/>
      <c r="YT7129" s="68"/>
      <c r="YU7129" s="68"/>
      <c r="YV7129" s="68"/>
      <c r="YW7129" s="68"/>
      <c r="YX7129" s="68">
        <v>0.98121778950359695</v>
      </c>
      <c r="YY7129" s="68"/>
      <c r="YZ7129" s="68"/>
      <c r="ZA7129" s="68"/>
      <c r="ZB7129" s="68"/>
      <c r="ZC7129" s="68"/>
      <c r="ZD7129" s="68"/>
    </row>
    <row r="7130" spans="658:680" x14ac:dyDescent="0.25">
      <c r="YH7130" s="68"/>
      <c r="YI7130" s="68"/>
      <c r="YJ7130" s="68"/>
      <c r="YK7130" s="68"/>
      <c r="YL7130" s="68"/>
      <c r="YM7130" s="68"/>
      <c r="YN7130" s="68"/>
      <c r="YO7130" s="68"/>
      <c r="YP7130" s="68"/>
      <c r="YQ7130" s="68"/>
      <c r="YR7130" s="68"/>
      <c r="YS7130" s="68"/>
      <c r="YT7130" s="68"/>
      <c r="YU7130" s="68"/>
      <c r="YV7130" s="68"/>
      <c r="YW7130" s="68"/>
      <c r="YX7130" s="68">
        <v>0.98121234954342196</v>
      </c>
      <c r="YY7130" s="68"/>
      <c r="YZ7130" s="68"/>
      <c r="ZA7130" s="68"/>
      <c r="ZB7130" s="68"/>
      <c r="ZC7130" s="68"/>
      <c r="ZD7130" s="68"/>
    </row>
    <row r="7131" spans="658:680" x14ac:dyDescent="0.25">
      <c r="YH7131" s="68"/>
      <c r="YI7131" s="68"/>
      <c r="YJ7131" s="68"/>
      <c r="YK7131" s="68"/>
      <c r="YL7131" s="68"/>
      <c r="YM7131" s="68"/>
      <c r="YN7131" s="68"/>
      <c r="YO7131" s="68"/>
      <c r="YP7131" s="68"/>
      <c r="YQ7131" s="68"/>
      <c r="YR7131" s="68"/>
      <c r="YS7131" s="68"/>
      <c r="YT7131" s="68"/>
      <c r="YU7131" s="68"/>
      <c r="YV7131" s="68"/>
      <c r="YW7131" s="68"/>
      <c r="YX7131" s="68">
        <v>0.98120219746096604</v>
      </c>
      <c r="YY7131" s="68"/>
      <c r="YZ7131" s="68"/>
      <c r="ZA7131" s="68"/>
      <c r="ZB7131" s="68"/>
      <c r="ZC7131" s="68"/>
      <c r="ZD7131" s="68"/>
    </row>
    <row r="7132" spans="658:680" x14ac:dyDescent="0.25">
      <c r="YH7132" s="68"/>
      <c r="YI7132" s="68"/>
      <c r="YJ7132" s="68"/>
      <c r="YK7132" s="68"/>
      <c r="YL7132" s="68"/>
      <c r="YM7132" s="68"/>
      <c r="YN7132" s="68"/>
      <c r="YO7132" s="68"/>
      <c r="YP7132" s="68"/>
      <c r="YQ7132" s="68"/>
      <c r="YR7132" s="68"/>
      <c r="YS7132" s="68"/>
      <c r="YT7132" s="68"/>
      <c r="YU7132" s="68"/>
      <c r="YV7132" s="68"/>
      <c r="YW7132" s="68"/>
      <c r="YX7132" s="68">
        <v>0.98120158141248004</v>
      </c>
      <c r="YY7132" s="68"/>
      <c r="YZ7132" s="68"/>
      <c r="ZA7132" s="68"/>
      <c r="ZB7132" s="68"/>
      <c r="ZC7132" s="68"/>
      <c r="ZD7132" s="68"/>
    </row>
    <row r="7133" spans="658:680" x14ac:dyDescent="0.25">
      <c r="YH7133" s="68"/>
      <c r="YI7133" s="68"/>
      <c r="YJ7133" s="68"/>
      <c r="YK7133" s="68"/>
      <c r="YL7133" s="68"/>
      <c r="YM7133" s="68"/>
      <c r="YN7133" s="68"/>
      <c r="YO7133" s="68"/>
      <c r="YP7133" s="68"/>
      <c r="YQ7133" s="68"/>
      <c r="YR7133" s="68"/>
      <c r="YS7133" s="68"/>
      <c r="YT7133" s="68"/>
      <c r="YU7133" s="68"/>
      <c r="YV7133" s="68"/>
      <c r="YW7133" s="68"/>
      <c r="YX7133" s="68">
        <v>0.98119438288873795</v>
      </c>
      <c r="YY7133" s="68"/>
      <c r="YZ7133" s="68"/>
      <c r="ZA7133" s="68"/>
      <c r="ZB7133" s="68"/>
      <c r="ZC7133" s="68"/>
      <c r="ZD7133" s="68"/>
    </row>
    <row r="7134" spans="658:680" x14ac:dyDescent="0.25">
      <c r="YH7134" s="68"/>
      <c r="YI7134" s="68"/>
      <c r="YJ7134" s="68"/>
      <c r="YK7134" s="68"/>
      <c r="YL7134" s="68"/>
      <c r="YM7134" s="68"/>
      <c r="YN7134" s="68"/>
      <c r="YO7134" s="68"/>
      <c r="YP7134" s="68"/>
      <c r="YQ7134" s="68"/>
      <c r="YR7134" s="68"/>
      <c r="YS7134" s="68"/>
      <c r="YT7134" s="68"/>
      <c r="YU7134" s="68"/>
      <c r="YV7134" s="68"/>
      <c r="YW7134" s="68"/>
      <c r="YX7134" s="68">
        <v>0.98119366468218405</v>
      </c>
      <c r="YY7134" s="68"/>
      <c r="YZ7134" s="68"/>
      <c r="ZA7134" s="68"/>
      <c r="ZB7134" s="68"/>
      <c r="ZC7134" s="68"/>
      <c r="ZD7134" s="68"/>
    </row>
    <row r="7135" spans="658:680" x14ac:dyDescent="0.25">
      <c r="YH7135" s="68"/>
      <c r="YI7135" s="68"/>
      <c r="YJ7135" s="68"/>
      <c r="YK7135" s="68"/>
      <c r="YL7135" s="68"/>
      <c r="YM7135" s="68"/>
      <c r="YN7135" s="68"/>
      <c r="YO7135" s="68"/>
      <c r="YP7135" s="68"/>
      <c r="YQ7135" s="68"/>
      <c r="YR7135" s="68"/>
      <c r="YS7135" s="68"/>
      <c r="YT7135" s="68"/>
      <c r="YU7135" s="68"/>
      <c r="YV7135" s="68"/>
      <c r="YW7135" s="68"/>
      <c r="YX7135" s="68">
        <v>0.98118964717589896</v>
      </c>
      <c r="YY7135" s="68"/>
      <c r="YZ7135" s="68"/>
      <c r="ZA7135" s="68"/>
      <c r="ZB7135" s="68"/>
      <c r="ZC7135" s="68"/>
      <c r="ZD7135" s="68"/>
    </row>
    <row r="7136" spans="658:680" x14ac:dyDescent="0.25">
      <c r="YH7136" s="68"/>
      <c r="YI7136" s="68"/>
      <c r="YJ7136" s="68"/>
      <c r="YK7136" s="68"/>
      <c r="YL7136" s="68"/>
      <c r="YM7136" s="68"/>
      <c r="YN7136" s="68"/>
      <c r="YO7136" s="68"/>
      <c r="YP7136" s="68"/>
      <c r="YQ7136" s="68"/>
      <c r="YR7136" s="68"/>
      <c r="YS7136" s="68"/>
      <c r="YT7136" s="68"/>
      <c r="YU7136" s="68"/>
      <c r="YV7136" s="68"/>
      <c r="YW7136" s="68"/>
      <c r="YX7136" s="68">
        <v>0.98118843549241597</v>
      </c>
      <c r="YY7136" s="68"/>
      <c r="YZ7136" s="68"/>
      <c r="ZA7136" s="68"/>
      <c r="ZB7136" s="68"/>
      <c r="ZC7136" s="68"/>
      <c r="ZD7136" s="68"/>
    </row>
    <row r="7137" spans="658:680" x14ac:dyDescent="0.25">
      <c r="YH7137" s="68"/>
      <c r="YI7137" s="68"/>
      <c r="YJ7137" s="68"/>
      <c r="YK7137" s="68"/>
      <c r="YL7137" s="68"/>
      <c r="YM7137" s="68"/>
      <c r="YN7137" s="68"/>
      <c r="YO7137" s="68"/>
      <c r="YP7137" s="68"/>
      <c r="YQ7137" s="68"/>
      <c r="YR7137" s="68"/>
      <c r="YS7137" s="68"/>
      <c r="YT7137" s="68"/>
      <c r="YU7137" s="68"/>
      <c r="YV7137" s="68"/>
      <c r="YW7137" s="68"/>
      <c r="YX7137" s="68">
        <v>0.98117021636605495</v>
      </c>
      <c r="YY7137" s="68"/>
      <c r="YZ7137" s="68"/>
      <c r="ZA7137" s="68"/>
      <c r="ZB7137" s="68"/>
      <c r="ZC7137" s="68"/>
      <c r="ZD7137" s="68"/>
    </row>
    <row r="7138" spans="658:680" x14ac:dyDescent="0.25">
      <c r="YH7138" s="68"/>
      <c r="YI7138" s="68"/>
      <c r="YJ7138" s="68"/>
      <c r="YK7138" s="68"/>
      <c r="YL7138" s="68"/>
      <c r="YM7138" s="68"/>
      <c r="YN7138" s="68"/>
      <c r="YO7138" s="68"/>
      <c r="YP7138" s="68"/>
      <c r="YQ7138" s="68"/>
      <c r="YR7138" s="68"/>
      <c r="YS7138" s="68"/>
      <c r="YT7138" s="68"/>
      <c r="YU7138" s="68"/>
      <c r="YV7138" s="68"/>
      <c r="YW7138" s="68"/>
      <c r="YX7138" s="68">
        <v>0.98115087470995099</v>
      </c>
      <c r="YY7138" s="68"/>
      <c r="YZ7138" s="68"/>
      <c r="ZA7138" s="68"/>
      <c r="ZB7138" s="68"/>
      <c r="ZC7138" s="68"/>
      <c r="ZD7138" s="68"/>
    </row>
    <row r="7139" spans="658:680" x14ac:dyDescent="0.25">
      <c r="YH7139" s="68"/>
      <c r="YI7139" s="68"/>
      <c r="YJ7139" s="68"/>
      <c r="YK7139" s="68"/>
      <c r="YL7139" s="68"/>
      <c r="YM7139" s="68"/>
      <c r="YN7139" s="68"/>
      <c r="YO7139" s="68"/>
      <c r="YP7139" s="68"/>
      <c r="YQ7139" s="68"/>
      <c r="YR7139" s="68"/>
      <c r="YS7139" s="68"/>
      <c r="YT7139" s="68"/>
      <c r="YU7139" s="68"/>
      <c r="YV7139" s="68"/>
      <c r="YW7139" s="68"/>
      <c r="YX7139" s="68">
        <v>0.981145615534051</v>
      </c>
      <c r="YY7139" s="68"/>
      <c r="YZ7139" s="68"/>
      <c r="ZA7139" s="68"/>
      <c r="ZB7139" s="68"/>
      <c r="ZC7139" s="68"/>
      <c r="ZD7139" s="68"/>
    </row>
    <row r="7140" spans="658:680" x14ac:dyDescent="0.25">
      <c r="YH7140" s="68"/>
      <c r="YI7140" s="68"/>
      <c r="YJ7140" s="68"/>
      <c r="YK7140" s="68"/>
      <c r="YL7140" s="68"/>
      <c r="YM7140" s="68"/>
      <c r="YN7140" s="68"/>
      <c r="YO7140" s="68"/>
      <c r="YP7140" s="68"/>
      <c r="YQ7140" s="68"/>
      <c r="YR7140" s="68"/>
      <c r="YS7140" s="68"/>
      <c r="YT7140" s="68"/>
      <c r="YU7140" s="68"/>
      <c r="YV7140" s="68"/>
      <c r="YW7140" s="68"/>
      <c r="YX7140" s="68">
        <v>0.98114366869859304</v>
      </c>
      <c r="YY7140" s="68"/>
      <c r="YZ7140" s="68"/>
      <c r="ZA7140" s="68"/>
      <c r="ZB7140" s="68"/>
      <c r="ZC7140" s="68"/>
      <c r="ZD7140" s="68"/>
    </row>
    <row r="7141" spans="658:680" x14ac:dyDescent="0.25">
      <c r="YH7141" s="68"/>
      <c r="YI7141" s="68"/>
      <c r="YJ7141" s="68"/>
      <c r="YK7141" s="68"/>
      <c r="YL7141" s="68"/>
      <c r="YM7141" s="68"/>
      <c r="YN7141" s="68"/>
      <c r="YO7141" s="68"/>
      <c r="YP7141" s="68"/>
      <c r="YQ7141" s="68"/>
      <c r="YR7141" s="68"/>
      <c r="YS7141" s="68"/>
      <c r="YT7141" s="68"/>
      <c r="YU7141" s="68"/>
      <c r="YV7141" s="68"/>
      <c r="YW7141" s="68"/>
      <c r="YX7141" s="68">
        <v>0.98113420232996396</v>
      </c>
      <c r="YY7141" s="68"/>
      <c r="YZ7141" s="68"/>
      <c r="ZA7141" s="68"/>
      <c r="ZB7141" s="68"/>
      <c r="ZC7141" s="68"/>
      <c r="ZD7141" s="68"/>
    </row>
    <row r="7142" spans="658:680" x14ac:dyDescent="0.25">
      <c r="YH7142" s="68"/>
      <c r="YI7142" s="68"/>
      <c r="YJ7142" s="68"/>
      <c r="YK7142" s="68"/>
      <c r="YL7142" s="68"/>
      <c r="YM7142" s="68"/>
      <c r="YN7142" s="68"/>
      <c r="YO7142" s="68"/>
      <c r="YP7142" s="68"/>
      <c r="YQ7142" s="68"/>
      <c r="YR7142" s="68"/>
      <c r="YS7142" s="68"/>
      <c r="YT7142" s="68"/>
      <c r="YU7142" s="68"/>
      <c r="YV7142" s="68"/>
      <c r="YW7142" s="68"/>
      <c r="YX7142" s="68">
        <v>0.98112959010813305</v>
      </c>
      <c r="YY7142" s="68"/>
      <c r="YZ7142" s="68"/>
      <c r="ZA7142" s="68"/>
      <c r="ZB7142" s="68"/>
      <c r="ZC7142" s="68"/>
      <c r="ZD7142" s="68"/>
    </row>
    <row r="7143" spans="658:680" x14ac:dyDescent="0.25">
      <c r="YH7143" s="68"/>
      <c r="YI7143" s="68"/>
      <c r="YJ7143" s="68"/>
      <c r="YK7143" s="68"/>
      <c r="YL7143" s="68"/>
      <c r="YM7143" s="68"/>
      <c r="YN7143" s="68"/>
      <c r="YO7143" s="68"/>
      <c r="YP7143" s="68"/>
      <c r="YQ7143" s="68"/>
      <c r="YR7143" s="68"/>
      <c r="YS7143" s="68"/>
      <c r="YT7143" s="68"/>
      <c r="YU7143" s="68"/>
      <c r="YV7143" s="68"/>
      <c r="YW7143" s="68"/>
      <c r="YX7143" s="68">
        <v>0.98112552468185699</v>
      </c>
      <c r="YY7143" s="68"/>
      <c r="YZ7143" s="68"/>
      <c r="ZA7143" s="68"/>
      <c r="ZB7143" s="68"/>
      <c r="ZC7143" s="68"/>
      <c r="ZD7143" s="68"/>
    </row>
    <row r="7144" spans="658:680" x14ac:dyDescent="0.25">
      <c r="YH7144" s="68"/>
      <c r="YI7144" s="68"/>
      <c r="YJ7144" s="68"/>
      <c r="YK7144" s="68"/>
      <c r="YL7144" s="68"/>
      <c r="YM7144" s="68"/>
      <c r="YN7144" s="68"/>
      <c r="YO7144" s="68"/>
      <c r="YP7144" s="68"/>
      <c r="YQ7144" s="68"/>
      <c r="YR7144" s="68"/>
      <c r="YS7144" s="68"/>
      <c r="YT7144" s="68"/>
      <c r="YU7144" s="68"/>
      <c r="YV7144" s="68"/>
      <c r="YW7144" s="68"/>
      <c r="YX7144" s="68">
        <v>0.98112347529538702</v>
      </c>
      <c r="YY7144" s="68"/>
      <c r="YZ7144" s="68"/>
      <c r="ZA7144" s="68"/>
      <c r="ZB7144" s="68"/>
      <c r="ZC7144" s="68"/>
      <c r="ZD7144" s="68"/>
    </row>
    <row r="7145" spans="658:680" x14ac:dyDescent="0.25">
      <c r="YH7145" s="68"/>
      <c r="YI7145" s="68"/>
      <c r="YJ7145" s="68"/>
      <c r="YK7145" s="68"/>
      <c r="YL7145" s="68"/>
      <c r="YM7145" s="68"/>
      <c r="YN7145" s="68"/>
      <c r="YO7145" s="68"/>
      <c r="YP7145" s="68"/>
      <c r="YQ7145" s="68"/>
      <c r="YR7145" s="68"/>
      <c r="YS7145" s="68"/>
      <c r="YT7145" s="68"/>
      <c r="YU7145" s="68"/>
      <c r="YV7145" s="68"/>
      <c r="YW7145" s="68"/>
      <c r="YX7145" s="68">
        <v>0.98110484935899001</v>
      </c>
      <c r="YY7145" s="68"/>
      <c r="YZ7145" s="68"/>
      <c r="ZA7145" s="68"/>
      <c r="ZB7145" s="68"/>
      <c r="ZC7145" s="68"/>
      <c r="ZD7145" s="68"/>
    </row>
    <row r="7146" spans="658:680" x14ac:dyDescent="0.25">
      <c r="YH7146" s="68"/>
      <c r="YI7146" s="68"/>
      <c r="YJ7146" s="68"/>
      <c r="YK7146" s="68"/>
      <c r="YL7146" s="68"/>
      <c r="YM7146" s="68"/>
      <c r="YN7146" s="68"/>
      <c r="YO7146" s="68"/>
      <c r="YP7146" s="68"/>
      <c r="YQ7146" s="68"/>
      <c r="YR7146" s="68"/>
      <c r="YS7146" s="68"/>
      <c r="YT7146" s="68"/>
      <c r="YU7146" s="68"/>
      <c r="YV7146" s="68"/>
      <c r="YW7146" s="68"/>
      <c r="YX7146" s="68">
        <v>0.98110286882786002</v>
      </c>
      <c r="YY7146" s="68"/>
      <c r="YZ7146" s="68"/>
      <c r="ZA7146" s="68"/>
      <c r="ZB7146" s="68"/>
      <c r="ZC7146" s="68"/>
      <c r="ZD7146" s="68"/>
    </row>
    <row r="7147" spans="658:680" x14ac:dyDescent="0.25">
      <c r="YH7147" s="68"/>
      <c r="YI7147" s="68"/>
      <c r="YJ7147" s="68"/>
      <c r="YK7147" s="68"/>
      <c r="YL7147" s="68"/>
      <c r="YM7147" s="68"/>
      <c r="YN7147" s="68"/>
      <c r="YO7147" s="68"/>
      <c r="YP7147" s="68"/>
      <c r="YQ7147" s="68"/>
      <c r="YR7147" s="68"/>
      <c r="YS7147" s="68"/>
      <c r="YT7147" s="68"/>
      <c r="YU7147" s="68"/>
      <c r="YV7147" s="68"/>
      <c r="YW7147" s="68"/>
      <c r="YX7147" s="68">
        <v>0.98109401475263303</v>
      </c>
      <c r="YY7147" s="68"/>
      <c r="YZ7147" s="68"/>
      <c r="ZA7147" s="68"/>
      <c r="ZB7147" s="68"/>
      <c r="ZC7147" s="68"/>
      <c r="ZD7147" s="68"/>
    </row>
    <row r="7148" spans="658:680" x14ac:dyDescent="0.25">
      <c r="YH7148" s="68"/>
      <c r="YI7148" s="68"/>
      <c r="YJ7148" s="68"/>
      <c r="YK7148" s="68"/>
      <c r="YL7148" s="68"/>
      <c r="YM7148" s="68"/>
      <c r="YN7148" s="68"/>
      <c r="YO7148" s="68"/>
      <c r="YP7148" s="68"/>
      <c r="YQ7148" s="68"/>
      <c r="YR7148" s="68"/>
      <c r="YS7148" s="68"/>
      <c r="YT7148" s="68"/>
      <c r="YU7148" s="68"/>
      <c r="YV7148" s="68"/>
      <c r="YW7148" s="68"/>
      <c r="YX7148" s="68">
        <v>0.98109119262990296</v>
      </c>
      <c r="YY7148" s="68"/>
      <c r="YZ7148" s="68"/>
      <c r="ZA7148" s="68"/>
      <c r="ZB7148" s="68"/>
      <c r="ZC7148" s="68"/>
      <c r="ZD7148" s="68"/>
    </row>
    <row r="7149" spans="658:680" x14ac:dyDescent="0.25">
      <c r="YH7149" s="68"/>
      <c r="YI7149" s="68"/>
      <c r="YJ7149" s="68"/>
      <c r="YK7149" s="68"/>
      <c r="YL7149" s="68"/>
      <c r="YM7149" s="68"/>
      <c r="YN7149" s="68"/>
      <c r="YO7149" s="68"/>
      <c r="YP7149" s="68"/>
      <c r="YQ7149" s="68"/>
      <c r="YR7149" s="68"/>
      <c r="YS7149" s="68"/>
      <c r="YT7149" s="68"/>
      <c r="YU7149" s="68"/>
      <c r="YV7149" s="68"/>
      <c r="YW7149" s="68"/>
      <c r="YX7149" s="68">
        <v>0.98109015619319895</v>
      </c>
      <c r="YY7149" s="68"/>
      <c r="YZ7149" s="68"/>
      <c r="ZA7149" s="68"/>
      <c r="ZB7149" s="68"/>
      <c r="ZC7149" s="68"/>
      <c r="ZD7149" s="68"/>
    </row>
    <row r="7150" spans="658:680" x14ac:dyDescent="0.25">
      <c r="YH7150" s="68"/>
      <c r="YI7150" s="68"/>
      <c r="YJ7150" s="68"/>
      <c r="YK7150" s="68"/>
      <c r="YL7150" s="68"/>
      <c r="YM7150" s="68"/>
      <c r="YN7150" s="68"/>
      <c r="YO7150" s="68"/>
      <c r="YP7150" s="68"/>
      <c r="YQ7150" s="68"/>
      <c r="YR7150" s="68"/>
      <c r="YS7150" s="68"/>
      <c r="YT7150" s="68"/>
      <c r="YU7150" s="68"/>
      <c r="YV7150" s="68"/>
      <c r="YW7150" s="68"/>
      <c r="YX7150" s="68">
        <v>0.98108353206017795</v>
      </c>
      <c r="YY7150" s="68"/>
      <c r="YZ7150" s="68"/>
      <c r="ZA7150" s="68"/>
      <c r="ZB7150" s="68"/>
      <c r="ZC7150" s="68"/>
      <c r="ZD7150" s="68"/>
    </row>
    <row r="7151" spans="658:680" x14ac:dyDescent="0.25">
      <c r="YH7151" s="68"/>
      <c r="YI7151" s="68"/>
      <c r="YJ7151" s="68"/>
      <c r="YK7151" s="68"/>
      <c r="YL7151" s="68"/>
      <c r="YM7151" s="68"/>
      <c r="YN7151" s="68"/>
      <c r="YO7151" s="68"/>
      <c r="YP7151" s="68"/>
      <c r="YQ7151" s="68"/>
      <c r="YR7151" s="68"/>
      <c r="YS7151" s="68"/>
      <c r="YT7151" s="68"/>
      <c r="YU7151" s="68"/>
      <c r="YV7151" s="68"/>
      <c r="YW7151" s="68"/>
      <c r="YX7151" s="68">
        <v>0.98107631614607005</v>
      </c>
      <c r="YY7151" s="68"/>
      <c r="YZ7151" s="68"/>
      <c r="ZA7151" s="68"/>
      <c r="ZB7151" s="68"/>
      <c r="ZC7151" s="68"/>
      <c r="ZD7151" s="68"/>
    </row>
    <row r="7152" spans="658:680" x14ac:dyDescent="0.25">
      <c r="YH7152" s="68"/>
      <c r="YI7152" s="68"/>
      <c r="YJ7152" s="68"/>
      <c r="YK7152" s="68"/>
      <c r="YL7152" s="68"/>
      <c r="YM7152" s="68"/>
      <c r="YN7152" s="68"/>
      <c r="YO7152" s="68"/>
      <c r="YP7152" s="68"/>
      <c r="YQ7152" s="68"/>
      <c r="YR7152" s="68"/>
      <c r="YS7152" s="68"/>
      <c r="YT7152" s="68"/>
      <c r="YU7152" s="68"/>
      <c r="YV7152" s="68"/>
      <c r="YW7152" s="68"/>
      <c r="YX7152" s="68">
        <v>0.98107223081202199</v>
      </c>
      <c r="YY7152" s="68"/>
      <c r="YZ7152" s="68"/>
      <c r="ZA7152" s="68"/>
      <c r="ZB7152" s="68"/>
      <c r="ZC7152" s="68"/>
      <c r="ZD7152" s="68"/>
    </row>
    <row r="7153" spans="658:680" x14ac:dyDescent="0.25">
      <c r="YH7153" s="68"/>
      <c r="YI7153" s="68"/>
      <c r="YJ7153" s="68"/>
      <c r="YK7153" s="68"/>
      <c r="YL7153" s="68"/>
      <c r="YM7153" s="68"/>
      <c r="YN7153" s="68"/>
      <c r="YO7153" s="68"/>
      <c r="YP7153" s="68"/>
      <c r="YQ7153" s="68"/>
      <c r="YR7153" s="68"/>
      <c r="YS7153" s="68"/>
      <c r="YT7153" s="68"/>
      <c r="YU7153" s="68"/>
      <c r="YV7153" s="68"/>
      <c r="YW7153" s="68"/>
      <c r="YX7153" s="68">
        <v>0.98105764390628403</v>
      </c>
      <c r="YY7153" s="68"/>
      <c r="YZ7153" s="68"/>
      <c r="ZA7153" s="68"/>
      <c r="ZB7153" s="68"/>
      <c r="ZC7153" s="68"/>
      <c r="ZD7153" s="68"/>
    </row>
    <row r="7154" spans="658:680" x14ac:dyDescent="0.25">
      <c r="YH7154" s="68"/>
      <c r="YI7154" s="68"/>
      <c r="YJ7154" s="68"/>
      <c r="YK7154" s="68"/>
      <c r="YL7154" s="68"/>
      <c r="YM7154" s="68"/>
      <c r="YN7154" s="68"/>
      <c r="YO7154" s="68"/>
      <c r="YP7154" s="68"/>
      <c r="YQ7154" s="68"/>
      <c r="YR7154" s="68"/>
      <c r="YS7154" s="68"/>
      <c r="YT7154" s="68"/>
      <c r="YU7154" s="68"/>
      <c r="YV7154" s="68"/>
      <c r="YW7154" s="68"/>
      <c r="YX7154" s="68">
        <v>0.981056309657656</v>
      </c>
      <c r="YY7154" s="68"/>
      <c r="YZ7154" s="68"/>
      <c r="ZA7154" s="68"/>
      <c r="ZB7154" s="68"/>
      <c r="ZC7154" s="68"/>
      <c r="ZD7154" s="68"/>
    </row>
    <row r="7155" spans="658:680" x14ac:dyDescent="0.25">
      <c r="YH7155" s="68"/>
      <c r="YI7155" s="68"/>
      <c r="YJ7155" s="68"/>
      <c r="YK7155" s="68"/>
      <c r="YL7155" s="68"/>
      <c r="YM7155" s="68"/>
      <c r="YN7155" s="68"/>
      <c r="YO7155" s="68"/>
      <c r="YP7155" s="68"/>
      <c r="YQ7155" s="68"/>
      <c r="YR7155" s="68"/>
      <c r="YS7155" s="68"/>
      <c r="YT7155" s="68"/>
      <c r="YU7155" s="68"/>
      <c r="YV7155" s="68"/>
      <c r="YW7155" s="68"/>
      <c r="YX7155" s="68">
        <v>0.98105522397471001</v>
      </c>
      <c r="YY7155" s="68"/>
      <c r="YZ7155" s="68"/>
      <c r="ZA7155" s="68"/>
      <c r="ZB7155" s="68"/>
      <c r="ZC7155" s="68"/>
      <c r="ZD7155" s="68"/>
    </row>
    <row r="7156" spans="658:680" x14ac:dyDescent="0.25">
      <c r="YH7156" s="68"/>
      <c r="YI7156" s="68"/>
      <c r="YJ7156" s="68"/>
      <c r="YK7156" s="68"/>
      <c r="YL7156" s="68"/>
      <c r="YM7156" s="68"/>
      <c r="YN7156" s="68"/>
      <c r="YO7156" s="68"/>
      <c r="YP7156" s="68"/>
      <c r="YQ7156" s="68"/>
      <c r="YR7156" s="68"/>
      <c r="YS7156" s="68"/>
      <c r="YT7156" s="68"/>
      <c r="YU7156" s="68"/>
      <c r="YV7156" s="68"/>
      <c r="YW7156" s="68"/>
      <c r="YX7156" s="68">
        <v>0.98104932710328796</v>
      </c>
      <c r="YY7156" s="68"/>
      <c r="YZ7156" s="68"/>
      <c r="ZA7156" s="68"/>
      <c r="ZB7156" s="68"/>
      <c r="ZC7156" s="68"/>
      <c r="ZD7156" s="68"/>
    </row>
    <row r="7157" spans="658:680" x14ac:dyDescent="0.25">
      <c r="YH7157" s="68"/>
      <c r="YI7157" s="68"/>
      <c r="YJ7157" s="68"/>
      <c r="YK7157" s="68"/>
      <c r="YL7157" s="68"/>
      <c r="YM7157" s="68"/>
      <c r="YN7157" s="68"/>
      <c r="YO7157" s="68"/>
      <c r="YP7157" s="68"/>
      <c r="YQ7157" s="68"/>
      <c r="YR7157" s="68"/>
      <c r="YS7157" s="68"/>
      <c r="YT7157" s="68"/>
      <c r="YU7157" s="68"/>
      <c r="YV7157" s="68"/>
      <c r="YW7157" s="68"/>
      <c r="YX7157" s="68">
        <v>0.98104319034073495</v>
      </c>
      <c r="YY7157" s="68"/>
      <c r="YZ7157" s="68"/>
      <c r="ZA7157" s="68"/>
      <c r="ZB7157" s="68"/>
      <c r="ZC7157" s="68"/>
      <c r="ZD7157" s="68"/>
    </row>
    <row r="7158" spans="658:680" x14ac:dyDescent="0.25">
      <c r="YH7158" s="68"/>
      <c r="YI7158" s="68"/>
      <c r="YJ7158" s="68"/>
      <c r="YK7158" s="68"/>
      <c r="YL7158" s="68"/>
      <c r="YM7158" s="68"/>
      <c r="YN7158" s="68"/>
      <c r="YO7158" s="68"/>
      <c r="YP7158" s="68"/>
      <c r="YQ7158" s="68"/>
      <c r="YR7158" s="68"/>
      <c r="YS7158" s="68"/>
      <c r="YT7158" s="68"/>
      <c r="YU7158" s="68"/>
      <c r="YV7158" s="68"/>
      <c r="YW7158" s="68"/>
      <c r="YX7158" s="68">
        <v>0.98104200415417298</v>
      </c>
      <c r="YY7158" s="68"/>
      <c r="YZ7158" s="68"/>
      <c r="ZA7158" s="68"/>
      <c r="ZB7158" s="68"/>
      <c r="ZC7158" s="68"/>
      <c r="ZD7158" s="68"/>
    </row>
    <row r="7159" spans="658:680" x14ac:dyDescent="0.25">
      <c r="YH7159" s="68"/>
      <c r="YI7159" s="68"/>
      <c r="YJ7159" s="68"/>
      <c r="YK7159" s="68"/>
      <c r="YL7159" s="68"/>
      <c r="YM7159" s="68"/>
      <c r="YN7159" s="68"/>
      <c r="YO7159" s="68"/>
      <c r="YP7159" s="68"/>
      <c r="YQ7159" s="68"/>
      <c r="YR7159" s="68"/>
      <c r="YS7159" s="68"/>
      <c r="YT7159" s="68"/>
      <c r="YU7159" s="68"/>
      <c r="YV7159" s="68"/>
      <c r="YW7159" s="68"/>
      <c r="YX7159" s="68">
        <v>0.981039655192667</v>
      </c>
      <c r="YY7159" s="68"/>
      <c r="YZ7159" s="68"/>
      <c r="ZA7159" s="68"/>
      <c r="ZB7159" s="68"/>
      <c r="ZC7159" s="68"/>
      <c r="ZD7159" s="68"/>
    </row>
    <row r="7160" spans="658:680" x14ac:dyDescent="0.25">
      <c r="YH7160" s="68"/>
      <c r="YI7160" s="68"/>
      <c r="YJ7160" s="68"/>
      <c r="YK7160" s="68"/>
      <c r="YL7160" s="68"/>
      <c r="YM7160" s="68"/>
      <c r="YN7160" s="68"/>
      <c r="YO7160" s="68"/>
      <c r="YP7160" s="68"/>
      <c r="YQ7160" s="68"/>
      <c r="YR7160" s="68"/>
      <c r="YS7160" s="68"/>
      <c r="YT7160" s="68"/>
      <c r="YU7160" s="68"/>
      <c r="YV7160" s="68"/>
      <c r="YW7160" s="68"/>
      <c r="YX7160" s="68">
        <v>0.98103570591872502</v>
      </c>
      <c r="YY7160" s="68"/>
      <c r="YZ7160" s="68"/>
      <c r="ZA7160" s="68"/>
      <c r="ZB7160" s="68"/>
      <c r="ZC7160" s="68"/>
      <c r="ZD7160" s="68"/>
    </row>
    <row r="7161" spans="658:680" x14ac:dyDescent="0.25">
      <c r="YH7161" s="68"/>
      <c r="YI7161" s="68"/>
      <c r="YJ7161" s="68"/>
      <c r="YK7161" s="68"/>
      <c r="YL7161" s="68"/>
      <c r="YM7161" s="68"/>
      <c r="YN7161" s="68"/>
      <c r="YO7161" s="68"/>
      <c r="YP7161" s="68"/>
      <c r="YQ7161" s="68"/>
      <c r="YR7161" s="68"/>
      <c r="YS7161" s="68"/>
      <c r="YT7161" s="68"/>
      <c r="YU7161" s="68"/>
      <c r="YV7161" s="68"/>
      <c r="YW7161" s="68"/>
      <c r="YX7161" s="68">
        <v>0.98103185582751895</v>
      </c>
      <c r="YY7161" s="68"/>
      <c r="YZ7161" s="68"/>
      <c r="ZA7161" s="68"/>
      <c r="ZB7161" s="68"/>
      <c r="ZC7161" s="68"/>
      <c r="ZD7161" s="68"/>
    </row>
    <row r="7162" spans="658:680" x14ac:dyDescent="0.25">
      <c r="YH7162" s="68"/>
      <c r="YI7162" s="68"/>
      <c r="YJ7162" s="68"/>
      <c r="YK7162" s="68"/>
      <c r="YL7162" s="68"/>
      <c r="YM7162" s="68"/>
      <c r="YN7162" s="68"/>
      <c r="YO7162" s="68"/>
      <c r="YP7162" s="68"/>
      <c r="YQ7162" s="68"/>
      <c r="YR7162" s="68"/>
      <c r="YS7162" s="68"/>
      <c r="YT7162" s="68"/>
      <c r="YU7162" s="68"/>
      <c r="YV7162" s="68"/>
      <c r="YW7162" s="68"/>
      <c r="YX7162" s="68">
        <v>0.98101847709233403</v>
      </c>
      <c r="YY7162" s="68"/>
      <c r="YZ7162" s="68"/>
      <c r="ZA7162" s="68"/>
      <c r="ZB7162" s="68"/>
      <c r="ZC7162" s="68"/>
      <c r="ZD7162" s="68"/>
    </row>
    <row r="7163" spans="658:680" x14ac:dyDescent="0.25">
      <c r="YH7163" s="68"/>
      <c r="YI7163" s="68"/>
      <c r="YJ7163" s="68"/>
      <c r="YK7163" s="68"/>
      <c r="YL7163" s="68"/>
      <c r="YM7163" s="68"/>
      <c r="YN7163" s="68"/>
      <c r="YO7163" s="68"/>
      <c r="YP7163" s="68"/>
      <c r="YQ7163" s="68"/>
      <c r="YR7163" s="68"/>
      <c r="YS7163" s="68"/>
      <c r="YT7163" s="68"/>
      <c r="YU7163" s="68"/>
      <c r="YV7163" s="68"/>
      <c r="YW7163" s="68"/>
      <c r="YX7163" s="68">
        <v>0.98101614088139799</v>
      </c>
      <c r="YY7163" s="68"/>
      <c r="YZ7163" s="68"/>
      <c r="ZA7163" s="68"/>
      <c r="ZB7163" s="68"/>
      <c r="ZC7163" s="68"/>
      <c r="ZD7163" s="68"/>
    </row>
    <row r="7164" spans="658:680" x14ac:dyDescent="0.25">
      <c r="YH7164" s="68"/>
      <c r="YI7164" s="68"/>
      <c r="YJ7164" s="68"/>
      <c r="YK7164" s="68"/>
      <c r="YL7164" s="68"/>
      <c r="YM7164" s="68"/>
      <c r="YN7164" s="68"/>
      <c r="YO7164" s="68"/>
      <c r="YP7164" s="68"/>
      <c r="YQ7164" s="68"/>
      <c r="YR7164" s="68"/>
      <c r="YS7164" s="68"/>
      <c r="YT7164" s="68"/>
      <c r="YU7164" s="68"/>
      <c r="YV7164" s="68"/>
      <c r="YW7164" s="68"/>
      <c r="YX7164" s="68">
        <v>0.98101508441156704</v>
      </c>
      <c r="YY7164" s="68"/>
      <c r="YZ7164" s="68"/>
      <c r="ZA7164" s="68"/>
      <c r="ZB7164" s="68"/>
      <c r="ZC7164" s="68"/>
      <c r="ZD7164" s="68"/>
    </row>
    <row r="7165" spans="658:680" x14ac:dyDescent="0.25">
      <c r="YH7165" s="68"/>
      <c r="YI7165" s="68"/>
      <c r="YJ7165" s="68"/>
      <c r="YK7165" s="68"/>
      <c r="YL7165" s="68"/>
      <c r="YM7165" s="68"/>
      <c r="YN7165" s="68"/>
      <c r="YO7165" s="68"/>
      <c r="YP7165" s="68"/>
      <c r="YQ7165" s="68"/>
      <c r="YR7165" s="68"/>
      <c r="YS7165" s="68"/>
      <c r="YT7165" s="68"/>
      <c r="YU7165" s="68"/>
      <c r="YV7165" s="68"/>
      <c r="YW7165" s="68"/>
      <c r="YX7165" s="68">
        <v>0.98101336768835701</v>
      </c>
      <c r="YY7165" s="68"/>
      <c r="YZ7165" s="68"/>
      <c r="ZA7165" s="68"/>
      <c r="ZB7165" s="68"/>
      <c r="ZC7165" s="68"/>
      <c r="ZD7165" s="68"/>
    </row>
    <row r="7166" spans="658:680" x14ac:dyDescent="0.25">
      <c r="YH7166" s="68"/>
      <c r="YI7166" s="68"/>
      <c r="YJ7166" s="68"/>
      <c r="YK7166" s="68"/>
      <c r="YL7166" s="68"/>
      <c r="YM7166" s="68"/>
      <c r="YN7166" s="68"/>
      <c r="YO7166" s="68"/>
      <c r="YP7166" s="68"/>
      <c r="YQ7166" s="68"/>
      <c r="YR7166" s="68"/>
      <c r="YS7166" s="68"/>
      <c r="YT7166" s="68"/>
      <c r="YU7166" s="68"/>
      <c r="YV7166" s="68"/>
      <c r="YW7166" s="68"/>
      <c r="YX7166" s="68">
        <v>0.98101291251135903</v>
      </c>
      <c r="YY7166" s="68"/>
      <c r="YZ7166" s="68"/>
      <c r="ZA7166" s="68"/>
      <c r="ZB7166" s="68"/>
      <c r="ZC7166" s="68"/>
      <c r="ZD7166" s="68"/>
    </row>
    <row r="7167" spans="658:680" x14ac:dyDescent="0.25">
      <c r="YH7167" s="68"/>
      <c r="YI7167" s="68"/>
      <c r="YJ7167" s="68"/>
      <c r="YK7167" s="68"/>
      <c r="YL7167" s="68"/>
      <c r="YM7167" s="68"/>
      <c r="YN7167" s="68"/>
      <c r="YO7167" s="68"/>
      <c r="YP7167" s="68"/>
      <c r="YQ7167" s="68"/>
      <c r="YR7167" s="68"/>
      <c r="YS7167" s="68"/>
      <c r="YT7167" s="68"/>
      <c r="YU7167" s="68"/>
      <c r="YV7167" s="68"/>
      <c r="YW7167" s="68"/>
      <c r="YX7167" s="68">
        <v>0.98100445193651598</v>
      </c>
      <c r="YY7167" s="68"/>
      <c r="YZ7167" s="68"/>
      <c r="ZA7167" s="68"/>
      <c r="ZB7167" s="68"/>
      <c r="ZC7167" s="68"/>
      <c r="ZD7167" s="68"/>
    </row>
    <row r="7168" spans="658:680" x14ac:dyDescent="0.25">
      <c r="YH7168" s="68"/>
      <c r="YI7168" s="68"/>
      <c r="YJ7168" s="68"/>
      <c r="YK7168" s="68"/>
      <c r="YL7168" s="68"/>
      <c r="YM7168" s="68"/>
      <c r="YN7168" s="68"/>
      <c r="YO7168" s="68"/>
      <c r="YP7168" s="68"/>
      <c r="YQ7168" s="68"/>
      <c r="YR7168" s="68"/>
      <c r="YS7168" s="68"/>
      <c r="YT7168" s="68"/>
      <c r="YU7168" s="68"/>
      <c r="YV7168" s="68"/>
      <c r="YW7168" s="68"/>
      <c r="YX7168" s="68">
        <v>0.98100406601613599</v>
      </c>
      <c r="YY7168" s="68"/>
      <c r="YZ7168" s="68"/>
      <c r="ZA7168" s="68"/>
      <c r="ZB7168" s="68"/>
      <c r="ZC7168" s="68"/>
      <c r="ZD7168" s="68"/>
    </row>
    <row r="7169" spans="658:680" x14ac:dyDescent="0.25">
      <c r="YH7169" s="68"/>
      <c r="YI7169" s="68"/>
      <c r="YJ7169" s="68"/>
      <c r="YK7169" s="68"/>
      <c r="YL7169" s="68"/>
      <c r="YM7169" s="68"/>
      <c r="YN7169" s="68"/>
      <c r="YO7169" s="68"/>
      <c r="YP7169" s="68"/>
      <c r="YQ7169" s="68"/>
      <c r="YR7169" s="68"/>
      <c r="YS7169" s="68"/>
      <c r="YT7169" s="68"/>
      <c r="YU7169" s="68"/>
      <c r="YV7169" s="68"/>
      <c r="YW7169" s="68"/>
      <c r="YX7169" s="68">
        <v>0.980987511353411</v>
      </c>
      <c r="YY7169" s="68"/>
      <c r="YZ7169" s="68"/>
      <c r="ZA7169" s="68"/>
      <c r="ZB7169" s="68"/>
      <c r="ZC7169" s="68"/>
      <c r="ZD7169" s="68"/>
    </row>
    <row r="7170" spans="658:680" x14ac:dyDescent="0.25">
      <c r="YH7170" s="68"/>
      <c r="YI7170" s="68"/>
      <c r="YJ7170" s="68"/>
      <c r="YK7170" s="68"/>
      <c r="YL7170" s="68"/>
      <c r="YM7170" s="68"/>
      <c r="YN7170" s="68"/>
      <c r="YO7170" s="68"/>
      <c r="YP7170" s="68"/>
      <c r="YQ7170" s="68"/>
      <c r="YR7170" s="68"/>
      <c r="YS7170" s="68"/>
      <c r="YT7170" s="68"/>
      <c r="YU7170" s="68"/>
      <c r="YV7170" s="68"/>
      <c r="YW7170" s="68"/>
      <c r="YX7170" s="68">
        <v>0.98098554395720905</v>
      </c>
      <c r="YY7170" s="68"/>
      <c r="YZ7170" s="68"/>
      <c r="ZA7170" s="68"/>
      <c r="ZB7170" s="68"/>
      <c r="ZC7170" s="68"/>
      <c r="ZD7170" s="68"/>
    </row>
    <row r="7171" spans="658:680" x14ac:dyDescent="0.25">
      <c r="YH7171" s="68"/>
      <c r="YI7171" s="68"/>
      <c r="YJ7171" s="68"/>
      <c r="YK7171" s="68"/>
      <c r="YL7171" s="68"/>
      <c r="YM7171" s="68"/>
      <c r="YN7171" s="68"/>
      <c r="YO7171" s="68"/>
      <c r="YP7171" s="68"/>
      <c r="YQ7171" s="68"/>
      <c r="YR7171" s="68"/>
      <c r="YS7171" s="68"/>
      <c r="YT7171" s="68"/>
      <c r="YU7171" s="68"/>
      <c r="YV7171" s="68"/>
      <c r="YW7171" s="68"/>
      <c r="YX7171" s="68">
        <v>0.980985527895472</v>
      </c>
      <c r="YY7171" s="68"/>
      <c r="YZ7171" s="68"/>
      <c r="ZA7171" s="68"/>
      <c r="ZB7171" s="68"/>
      <c r="ZC7171" s="68"/>
      <c r="ZD7171" s="68"/>
    </row>
    <row r="7172" spans="658:680" x14ac:dyDescent="0.25">
      <c r="YH7172" s="68"/>
      <c r="YI7172" s="68"/>
      <c r="YJ7172" s="68"/>
      <c r="YK7172" s="68"/>
      <c r="YL7172" s="68"/>
      <c r="YM7172" s="68"/>
      <c r="YN7172" s="68"/>
      <c r="YO7172" s="68"/>
      <c r="YP7172" s="68"/>
      <c r="YQ7172" s="68"/>
      <c r="YR7172" s="68"/>
      <c r="YS7172" s="68"/>
      <c r="YT7172" s="68"/>
      <c r="YU7172" s="68"/>
      <c r="YV7172" s="68"/>
      <c r="YW7172" s="68"/>
      <c r="YX7172" s="68">
        <v>0.98097515902752297</v>
      </c>
      <c r="YY7172" s="68"/>
      <c r="YZ7172" s="68"/>
      <c r="ZA7172" s="68"/>
      <c r="ZB7172" s="68"/>
      <c r="ZC7172" s="68"/>
      <c r="ZD7172" s="68"/>
    </row>
    <row r="7173" spans="658:680" x14ac:dyDescent="0.25">
      <c r="YH7173" s="68"/>
      <c r="YI7173" s="68"/>
      <c r="YJ7173" s="68"/>
      <c r="YK7173" s="68"/>
      <c r="YL7173" s="68"/>
      <c r="YM7173" s="68"/>
      <c r="YN7173" s="68"/>
      <c r="YO7173" s="68"/>
      <c r="YP7173" s="68"/>
      <c r="YQ7173" s="68"/>
      <c r="YR7173" s="68"/>
      <c r="YS7173" s="68"/>
      <c r="YT7173" s="68"/>
      <c r="YU7173" s="68"/>
      <c r="YV7173" s="68"/>
      <c r="YW7173" s="68"/>
      <c r="YX7173" s="68">
        <v>0.98097391740515205</v>
      </c>
      <c r="YY7173" s="68"/>
      <c r="YZ7173" s="68"/>
      <c r="ZA7173" s="68"/>
      <c r="ZB7173" s="68"/>
      <c r="ZC7173" s="68"/>
      <c r="ZD7173" s="68"/>
    </row>
    <row r="7174" spans="658:680" x14ac:dyDescent="0.25">
      <c r="YH7174" s="68"/>
      <c r="YI7174" s="68"/>
      <c r="YJ7174" s="68"/>
      <c r="YK7174" s="68"/>
      <c r="YL7174" s="68"/>
      <c r="YM7174" s="68"/>
      <c r="YN7174" s="68"/>
      <c r="YO7174" s="68"/>
      <c r="YP7174" s="68"/>
      <c r="YQ7174" s="68"/>
      <c r="YR7174" s="68"/>
      <c r="YS7174" s="68"/>
      <c r="YT7174" s="68"/>
      <c r="YU7174" s="68"/>
      <c r="YV7174" s="68"/>
      <c r="YW7174" s="68"/>
      <c r="YX7174" s="68">
        <v>0.98097178808172703</v>
      </c>
      <c r="YY7174" s="68"/>
      <c r="YZ7174" s="68"/>
      <c r="ZA7174" s="68"/>
      <c r="ZB7174" s="68"/>
      <c r="ZC7174" s="68"/>
      <c r="ZD7174" s="68"/>
    </row>
    <row r="7175" spans="658:680" x14ac:dyDescent="0.25">
      <c r="YH7175" s="68"/>
      <c r="YI7175" s="68"/>
      <c r="YJ7175" s="68"/>
      <c r="YK7175" s="68"/>
      <c r="YL7175" s="68"/>
      <c r="YM7175" s="68"/>
      <c r="YN7175" s="68"/>
      <c r="YO7175" s="68"/>
      <c r="YP7175" s="68"/>
      <c r="YQ7175" s="68"/>
      <c r="YR7175" s="68"/>
      <c r="YS7175" s="68"/>
      <c r="YT7175" s="68"/>
      <c r="YU7175" s="68"/>
      <c r="YV7175" s="68"/>
      <c r="YW7175" s="68"/>
      <c r="YX7175" s="68">
        <v>0.98097171373998804</v>
      </c>
      <c r="YY7175" s="68"/>
      <c r="YZ7175" s="68"/>
      <c r="ZA7175" s="68"/>
      <c r="ZB7175" s="68"/>
      <c r="ZC7175" s="68"/>
      <c r="ZD7175" s="68"/>
    </row>
    <row r="7176" spans="658:680" x14ac:dyDescent="0.25">
      <c r="YH7176" s="68"/>
      <c r="YI7176" s="68"/>
      <c r="YJ7176" s="68"/>
      <c r="YK7176" s="68"/>
      <c r="YL7176" s="68"/>
      <c r="YM7176" s="68"/>
      <c r="YN7176" s="68"/>
      <c r="YO7176" s="68"/>
      <c r="YP7176" s="68"/>
      <c r="YQ7176" s="68"/>
      <c r="YR7176" s="68"/>
      <c r="YS7176" s="68"/>
      <c r="YT7176" s="68"/>
      <c r="YU7176" s="68"/>
      <c r="YV7176" s="68"/>
      <c r="YW7176" s="68"/>
      <c r="YX7176" s="68">
        <v>0.98096445892848805</v>
      </c>
      <c r="YY7176" s="68"/>
      <c r="YZ7176" s="68"/>
      <c r="ZA7176" s="68"/>
      <c r="ZB7176" s="68"/>
      <c r="ZC7176" s="68"/>
      <c r="ZD7176" s="68"/>
    </row>
    <row r="7177" spans="658:680" x14ac:dyDescent="0.25">
      <c r="YH7177" s="68"/>
      <c r="YI7177" s="68"/>
      <c r="YJ7177" s="68"/>
      <c r="YK7177" s="68"/>
      <c r="YL7177" s="68"/>
      <c r="YM7177" s="68"/>
      <c r="YN7177" s="68"/>
      <c r="YO7177" s="68"/>
      <c r="YP7177" s="68"/>
      <c r="YQ7177" s="68"/>
      <c r="YR7177" s="68"/>
      <c r="YS7177" s="68"/>
      <c r="YT7177" s="68"/>
      <c r="YU7177" s="68"/>
      <c r="YV7177" s="68"/>
      <c r="YW7177" s="68"/>
      <c r="YX7177" s="68">
        <v>0.980957829875714</v>
      </c>
      <c r="YY7177" s="68"/>
      <c r="YZ7177" s="68"/>
      <c r="ZA7177" s="68"/>
      <c r="ZB7177" s="68"/>
      <c r="ZC7177" s="68"/>
      <c r="ZD7177" s="68"/>
    </row>
    <row r="7178" spans="658:680" x14ac:dyDescent="0.25">
      <c r="YH7178" s="68"/>
      <c r="YI7178" s="68"/>
      <c r="YJ7178" s="68"/>
      <c r="YK7178" s="68"/>
      <c r="YL7178" s="68"/>
      <c r="YM7178" s="68"/>
      <c r="YN7178" s="68"/>
      <c r="YO7178" s="68"/>
      <c r="YP7178" s="68"/>
      <c r="YQ7178" s="68"/>
      <c r="YR7178" s="68"/>
      <c r="YS7178" s="68"/>
      <c r="YT7178" s="68"/>
      <c r="YU7178" s="68"/>
      <c r="YV7178" s="68"/>
      <c r="YW7178" s="68"/>
      <c r="YX7178" s="68">
        <v>0.98095735763185399</v>
      </c>
      <c r="YY7178" s="68"/>
      <c r="YZ7178" s="68"/>
      <c r="ZA7178" s="68"/>
      <c r="ZB7178" s="68"/>
      <c r="ZC7178" s="68"/>
      <c r="ZD7178" s="68"/>
    </row>
    <row r="7179" spans="658:680" x14ac:dyDescent="0.25">
      <c r="YH7179" s="68"/>
      <c r="YI7179" s="68"/>
      <c r="YJ7179" s="68"/>
      <c r="YK7179" s="68"/>
      <c r="YL7179" s="68"/>
      <c r="YM7179" s="68"/>
      <c r="YN7179" s="68"/>
      <c r="YO7179" s="68"/>
      <c r="YP7179" s="68"/>
      <c r="YQ7179" s="68"/>
      <c r="YR7179" s="68"/>
      <c r="YS7179" s="68"/>
      <c r="YT7179" s="68"/>
      <c r="YU7179" s="68"/>
      <c r="YV7179" s="68"/>
      <c r="YW7179" s="68"/>
      <c r="YX7179" s="68">
        <v>0.98095445674037796</v>
      </c>
      <c r="YY7179" s="68"/>
      <c r="YZ7179" s="68"/>
      <c r="ZA7179" s="68"/>
      <c r="ZB7179" s="68"/>
      <c r="ZC7179" s="68"/>
      <c r="ZD7179" s="68"/>
    </row>
    <row r="7180" spans="658:680" x14ac:dyDescent="0.25">
      <c r="YH7180" s="68"/>
      <c r="YI7180" s="68"/>
      <c r="YJ7180" s="68"/>
      <c r="YK7180" s="68"/>
      <c r="YL7180" s="68"/>
      <c r="YM7180" s="68"/>
      <c r="YN7180" s="68"/>
      <c r="YO7180" s="68"/>
      <c r="YP7180" s="68"/>
      <c r="YQ7180" s="68"/>
      <c r="YR7180" s="68"/>
      <c r="YS7180" s="68"/>
      <c r="YT7180" s="68"/>
      <c r="YU7180" s="68"/>
      <c r="YV7180" s="68"/>
      <c r="YW7180" s="68"/>
      <c r="YX7180" s="68">
        <v>0.980951577041003</v>
      </c>
      <c r="YY7180" s="68"/>
      <c r="YZ7180" s="68"/>
      <c r="ZA7180" s="68"/>
      <c r="ZB7180" s="68"/>
      <c r="ZC7180" s="68"/>
      <c r="ZD7180" s="68"/>
    </row>
    <row r="7181" spans="658:680" x14ac:dyDescent="0.25">
      <c r="YH7181" s="68"/>
      <c r="YI7181" s="68"/>
      <c r="YJ7181" s="68"/>
      <c r="YK7181" s="68"/>
      <c r="YL7181" s="68"/>
      <c r="YM7181" s="68"/>
      <c r="YN7181" s="68"/>
      <c r="YO7181" s="68"/>
      <c r="YP7181" s="68"/>
      <c r="YQ7181" s="68"/>
      <c r="YR7181" s="68"/>
      <c r="YS7181" s="68"/>
      <c r="YT7181" s="68"/>
      <c r="YU7181" s="68"/>
      <c r="YV7181" s="68"/>
      <c r="YW7181" s="68"/>
      <c r="YX7181" s="68">
        <v>0.98095014537035097</v>
      </c>
      <c r="YY7181" s="68"/>
      <c r="YZ7181" s="68"/>
      <c r="ZA7181" s="68"/>
      <c r="ZB7181" s="68"/>
      <c r="ZC7181" s="68"/>
      <c r="ZD7181" s="68"/>
    </row>
    <row r="7182" spans="658:680" x14ac:dyDescent="0.25">
      <c r="YH7182" s="68"/>
      <c r="YI7182" s="68"/>
      <c r="YJ7182" s="68"/>
      <c r="YK7182" s="68"/>
      <c r="YL7182" s="68"/>
      <c r="YM7182" s="68"/>
      <c r="YN7182" s="68"/>
      <c r="YO7182" s="68"/>
      <c r="YP7182" s="68"/>
      <c r="YQ7182" s="68"/>
      <c r="YR7182" s="68"/>
      <c r="YS7182" s="68"/>
      <c r="YT7182" s="68"/>
      <c r="YU7182" s="68"/>
      <c r="YV7182" s="68"/>
      <c r="YW7182" s="68"/>
      <c r="YX7182" s="68">
        <v>0.98094883757982299</v>
      </c>
      <c r="YY7182" s="68"/>
      <c r="YZ7182" s="68"/>
      <c r="ZA7182" s="68"/>
      <c r="ZB7182" s="68"/>
      <c r="ZC7182" s="68"/>
      <c r="ZD7182" s="68"/>
    </row>
    <row r="7183" spans="658:680" x14ac:dyDescent="0.25">
      <c r="YH7183" s="68"/>
      <c r="YI7183" s="68"/>
      <c r="YJ7183" s="68"/>
      <c r="YK7183" s="68"/>
      <c r="YL7183" s="68"/>
      <c r="YM7183" s="68"/>
      <c r="YN7183" s="68"/>
      <c r="YO7183" s="68"/>
      <c r="YP7183" s="68"/>
      <c r="YQ7183" s="68"/>
      <c r="YR7183" s="68"/>
      <c r="YS7183" s="68"/>
      <c r="YT7183" s="68"/>
      <c r="YU7183" s="68"/>
      <c r="YV7183" s="68"/>
      <c r="YW7183" s="68"/>
      <c r="YX7183" s="68">
        <v>0.98094778767603996</v>
      </c>
      <c r="YY7183" s="68"/>
      <c r="YZ7183" s="68"/>
      <c r="ZA7183" s="68"/>
      <c r="ZB7183" s="68"/>
      <c r="ZC7183" s="68"/>
      <c r="ZD7183" s="68"/>
    </row>
    <row r="7184" spans="658:680" x14ac:dyDescent="0.25">
      <c r="YH7184" s="68"/>
      <c r="YI7184" s="68"/>
      <c r="YJ7184" s="68"/>
      <c r="YK7184" s="68"/>
      <c r="YL7184" s="68"/>
      <c r="YM7184" s="68"/>
      <c r="YN7184" s="68"/>
      <c r="YO7184" s="68"/>
      <c r="YP7184" s="68"/>
      <c r="YQ7184" s="68"/>
      <c r="YR7184" s="68"/>
      <c r="YS7184" s="68"/>
      <c r="YT7184" s="68"/>
      <c r="YU7184" s="68"/>
      <c r="YV7184" s="68"/>
      <c r="YW7184" s="68"/>
      <c r="YX7184" s="68">
        <v>0.980943340298425</v>
      </c>
      <c r="YY7184" s="68"/>
      <c r="YZ7184" s="68"/>
      <c r="ZA7184" s="68"/>
      <c r="ZB7184" s="68"/>
      <c r="ZC7184" s="68"/>
      <c r="ZD7184" s="68"/>
    </row>
    <row r="7185" spans="658:680" x14ac:dyDescent="0.25">
      <c r="YH7185" s="68"/>
      <c r="YI7185" s="68"/>
      <c r="YJ7185" s="68"/>
      <c r="YK7185" s="68"/>
      <c r="YL7185" s="68"/>
      <c r="YM7185" s="68"/>
      <c r="YN7185" s="68"/>
      <c r="YO7185" s="68"/>
      <c r="YP7185" s="68"/>
      <c r="YQ7185" s="68"/>
      <c r="YR7185" s="68"/>
      <c r="YS7185" s="68"/>
      <c r="YT7185" s="68"/>
      <c r="YU7185" s="68"/>
      <c r="YV7185" s="68"/>
      <c r="YW7185" s="68"/>
      <c r="YX7185" s="68">
        <v>0.98093605320004795</v>
      </c>
      <c r="YY7185" s="68"/>
      <c r="YZ7185" s="68"/>
      <c r="ZA7185" s="68"/>
      <c r="ZB7185" s="68"/>
      <c r="ZC7185" s="68"/>
      <c r="ZD7185" s="68"/>
    </row>
    <row r="7186" spans="658:680" x14ac:dyDescent="0.25">
      <c r="YH7186" s="68"/>
      <c r="YI7186" s="68"/>
      <c r="YJ7186" s="68"/>
      <c r="YK7186" s="68"/>
      <c r="YL7186" s="68"/>
      <c r="YM7186" s="68"/>
      <c r="YN7186" s="68"/>
      <c r="YO7186" s="68"/>
      <c r="YP7186" s="68"/>
      <c r="YQ7186" s="68"/>
      <c r="YR7186" s="68"/>
      <c r="YS7186" s="68"/>
      <c r="YT7186" s="68"/>
      <c r="YU7186" s="68"/>
      <c r="YV7186" s="68"/>
      <c r="YW7186" s="68"/>
      <c r="YX7186" s="68">
        <v>0.98092857500111197</v>
      </c>
      <c r="YY7186" s="68"/>
      <c r="YZ7186" s="68"/>
      <c r="ZA7186" s="68"/>
      <c r="ZB7186" s="68"/>
      <c r="ZC7186" s="68"/>
      <c r="ZD7186" s="68"/>
    </row>
    <row r="7187" spans="658:680" x14ac:dyDescent="0.25">
      <c r="YH7187" s="68"/>
      <c r="YI7187" s="68"/>
      <c r="YJ7187" s="68"/>
      <c r="YK7187" s="68"/>
      <c r="YL7187" s="68"/>
      <c r="YM7187" s="68"/>
      <c r="YN7187" s="68"/>
      <c r="YO7187" s="68"/>
      <c r="YP7187" s="68"/>
      <c r="YQ7187" s="68"/>
      <c r="YR7187" s="68"/>
      <c r="YS7187" s="68"/>
      <c r="YT7187" s="68"/>
      <c r="YU7187" s="68"/>
      <c r="YV7187" s="68"/>
      <c r="YW7187" s="68"/>
      <c r="YX7187" s="68">
        <v>0.98092657910149506</v>
      </c>
      <c r="YY7187" s="68"/>
      <c r="YZ7187" s="68"/>
      <c r="ZA7187" s="68"/>
      <c r="ZB7187" s="68"/>
      <c r="ZC7187" s="68"/>
      <c r="ZD7187" s="68"/>
    </row>
    <row r="7188" spans="658:680" x14ac:dyDescent="0.25">
      <c r="YH7188" s="68"/>
      <c r="YI7188" s="68"/>
      <c r="YJ7188" s="68"/>
      <c r="YK7188" s="68"/>
      <c r="YL7188" s="68"/>
      <c r="YM7188" s="68"/>
      <c r="YN7188" s="68"/>
      <c r="YO7188" s="68"/>
      <c r="YP7188" s="68"/>
      <c r="YQ7188" s="68"/>
      <c r="YR7188" s="68"/>
      <c r="YS7188" s="68"/>
      <c r="YT7188" s="68"/>
      <c r="YU7188" s="68"/>
      <c r="YV7188" s="68"/>
      <c r="YW7188" s="68"/>
      <c r="YX7188" s="68">
        <v>0.98092313176353196</v>
      </c>
      <c r="YY7188" s="68"/>
      <c r="YZ7188" s="68"/>
      <c r="ZA7188" s="68"/>
      <c r="ZB7188" s="68"/>
      <c r="ZC7188" s="68"/>
      <c r="ZD7188" s="68"/>
    </row>
    <row r="7189" spans="658:680" x14ac:dyDescent="0.25">
      <c r="YH7189" s="68"/>
      <c r="YI7189" s="68"/>
      <c r="YJ7189" s="68"/>
      <c r="YK7189" s="68"/>
      <c r="YL7189" s="68"/>
      <c r="YM7189" s="68"/>
      <c r="YN7189" s="68"/>
      <c r="YO7189" s="68"/>
      <c r="YP7189" s="68"/>
      <c r="YQ7189" s="68"/>
      <c r="YR7189" s="68"/>
      <c r="YS7189" s="68"/>
      <c r="YT7189" s="68"/>
      <c r="YU7189" s="68"/>
      <c r="YV7189" s="68"/>
      <c r="YW7189" s="68"/>
      <c r="YX7189" s="68">
        <v>0.980920665250963</v>
      </c>
      <c r="YY7189" s="68"/>
      <c r="YZ7189" s="68"/>
      <c r="ZA7189" s="68"/>
      <c r="ZB7189" s="68"/>
      <c r="ZC7189" s="68"/>
      <c r="ZD7189" s="68"/>
    </row>
    <row r="7190" spans="658:680" x14ac:dyDescent="0.25">
      <c r="YH7190" s="68"/>
      <c r="YI7190" s="68"/>
      <c r="YJ7190" s="68"/>
      <c r="YK7190" s="68"/>
      <c r="YL7190" s="68"/>
      <c r="YM7190" s="68"/>
      <c r="YN7190" s="68"/>
      <c r="YO7190" s="68"/>
      <c r="YP7190" s="68"/>
      <c r="YQ7190" s="68"/>
      <c r="YR7190" s="68"/>
      <c r="YS7190" s="68"/>
      <c r="YT7190" s="68"/>
      <c r="YU7190" s="68"/>
      <c r="YV7190" s="68"/>
      <c r="YW7190" s="68"/>
      <c r="YX7190" s="68">
        <v>0.98091157383673699</v>
      </c>
      <c r="YY7190" s="68"/>
      <c r="YZ7190" s="68"/>
      <c r="ZA7190" s="68"/>
      <c r="ZB7190" s="68"/>
      <c r="ZC7190" s="68"/>
      <c r="ZD7190" s="68"/>
    </row>
    <row r="7191" spans="658:680" x14ac:dyDescent="0.25">
      <c r="YH7191" s="68"/>
      <c r="YI7191" s="68"/>
      <c r="YJ7191" s="68"/>
      <c r="YK7191" s="68"/>
      <c r="YL7191" s="68"/>
      <c r="YM7191" s="68"/>
      <c r="YN7191" s="68"/>
      <c r="YO7191" s="68"/>
      <c r="YP7191" s="68"/>
      <c r="YQ7191" s="68"/>
      <c r="YR7191" s="68"/>
      <c r="YS7191" s="68"/>
      <c r="YT7191" s="68"/>
      <c r="YU7191" s="68"/>
      <c r="YV7191" s="68"/>
      <c r="YW7191" s="68"/>
      <c r="YX7191" s="68">
        <v>0.98090164812754799</v>
      </c>
      <c r="YY7191" s="68"/>
      <c r="YZ7191" s="68"/>
      <c r="ZA7191" s="68"/>
      <c r="ZB7191" s="68"/>
      <c r="ZC7191" s="68"/>
      <c r="ZD7191" s="68"/>
    </row>
    <row r="7192" spans="658:680" x14ac:dyDescent="0.25">
      <c r="YH7192" s="68"/>
      <c r="YI7192" s="68"/>
      <c r="YJ7192" s="68"/>
      <c r="YK7192" s="68"/>
      <c r="YL7192" s="68"/>
      <c r="YM7192" s="68"/>
      <c r="YN7192" s="68"/>
      <c r="YO7192" s="68"/>
      <c r="YP7192" s="68"/>
      <c r="YQ7192" s="68"/>
      <c r="YR7192" s="68"/>
      <c r="YS7192" s="68"/>
      <c r="YT7192" s="68"/>
      <c r="YU7192" s="68"/>
      <c r="YV7192" s="68"/>
      <c r="YW7192" s="68"/>
      <c r="YX7192" s="68">
        <v>0.98089811173567598</v>
      </c>
      <c r="YY7192" s="68"/>
      <c r="YZ7192" s="68"/>
      <c r="ZA7192" s="68"/>
      <c r="ZB7192" s="68"/>
      <c r="ZC7192" s="68"/>
      <c r="ZD7192" s="68"/>
    </row>
    <row r="7193" spans="658:680" x14ac:dyDescent="0.25">
      <c r="YH7193" s="68"/>
      <c r="YI7193" s="68"/>
      <c r="YJ7193" s="68"/>
      <c r="YK7193" s="68"/>
      <c r="YL7193" s="68"/>
      <c r="YM7193" s="68"/>
      <c r="YN7193" s="68"/>
      <c r="YO7193" s="68"/>
      <c r="YP7193" s="68"/>
      <c r="YQ7193" s="68"/>
      <c r="YR7193" s="68"/>
      <c r="YS7193" s="68"/>
      <c r="YT7193" s="68"/>
      <c r="YU7193" s="68"/>
      <c r="YV7193" s="68"/>
      <c r="YW7193" s="68"/>
      <c r="YX7193" s="68">
        <v>0.98089725622282498</v>
      </c>
      <c r="YY7193" s="68"/>
      <c r="YZ7193" s="68"/>
      <c r="ZA7193" s="68"/>
      <c r="ZB7193" s="68"/>
      <c r="ZC7193" s="68"/>
      <c r="ZD7193" s="68"/>
    </row>
    <row r="7194" spans="658:680" x14ac:dyDescent="0.25">
      <c r="YH7194" s="68"/>
      <c r="YI7194" s="68"/>
      <c r="YJ7194" s="68"/>
      <c r="YK7194" s="68"/>
      <c r="YL7194" s="68"/>
      <c r="YM7194" s="68"/>
      <c r="YN7194" s="68"/>
      <c r="YO7194" s="68"/>
      <c r="YP7194" s="68"/>
      <c r="YQ7194" s="68"/>
      <c r="YR7194" s="68"/>
      <c r="YS7194" s="68"/>
      <c r="YT7194" s="68"/>
      <c r="YU7194" s="68"/>
      <c r="YV7194" s="68"/>
      <c r="YW7194" s="68"/>
      <c r="YX7194" s="68">
        <v>0.98089005035580801</v>
      </c>
      <c r="YY7194" s="68"/>
      <c r="YZ7194" s="68"/>
      <c r="ZA7194" s="68"/>
      <c r="ZB7194" s="68"/>
      <c r="ZC7194" s="68"/>
      <c r="ZD7194" s="68"/>
    </row>
    <row r="7195" spans="658:680" x14ac:dyDescent="0.25">
      <c r="YH7195" s="68"/>
      <c r="YI7195" s="68"/>
      <c r="YJ7195" s="68"/>
      <c r="YK7195" s="68"/>
      <c r="YL7195" s="68"/>
      <c r="YM7195" s="68"/>
      <c r="YN7195" s="68"/>
      <c r="YO7195" s="68"/>
      <c r="YP7195" s="68"/>
      <c r="YQ7195" s="68"/>
      <c r="YR7195" s="68"/>
      <c r="YS7195" s="68"/>
      <c r="YT7195" s="68"/>
      <c r="YU7195" s="68"/>
      <c r="YV7195" s="68"/>
      <c r="YW7195" s="68"/>
      <c r="YX7195" s="68">
        <v>0.98088785273678103</v>
      </c>
      <c r="YY7195" s="68"/>
      <c r="YZ7195" s="68"/>
      <c r="ZA7195" s="68"/>
      <c r="ZB7195" s="68"/>
      <c r="ZC7195" s="68"/>
      <c r="ZD7195" s="68"/>
    </row>
    <row r="7196" spans="658:680" x14ac:dyDescent="0.25">
      <c r="YH7196" s="68"/>
      <c r="YI7196" s="68"/>
      <c r="YJ7196" s="68"/>
      <c r="YK7196" s="68"/>
      <c r="YL7196" s="68"/>
      <c r="YM7196" s="68"/>
      <c r="YN7196" s="68"/>
      <c r="YO7196" s="68"/>
      <c r="YP7196" s="68"/>
      <c r="YQ7196" s="68"/>
      <c r="YR7196" s="68"/>
      <c r="YS7196" s="68"/>
      <c r="YT7196" s="68"/>
      <c r="YU7196" s="68"/>
      <c r="YV7196" s="68"/>
      <c r="YW7196" s="68"/>
      <c r="YX7196" s="68">
        <v>0.98087138061747603</v>
      </c>
      <c r="YY7196" s="68"/>
      <c r="YZ7196" s="68"/>
      <c r="ZA7196" s="68"/>
      <c r="ZB7196" s="68"/>
      <c r="ZC7196" s="68"/>
      <c r="ZD7196" s="68"/>
    </row>
    <row r="7197" spans="658:680" x14ac:dyDescent="0.25">
      <c r="YH7197" s="68"/>
      <c r="YI7197" s="68"/>
      <c r="YJ7197" s="68"/>
      <c r="YK7197" s="68"/>
      <c r="YL7197" s="68"/>
      <c r="YM7197" s="68"/>
      <c r="YN7197" s="68"/>
      <c r="YO7197" s="68"/>
      <c r="YP7197" s="68"/>
      <c r="YQ7197" s="68"/>
      <c r="YR7197" s="68"/>
      <c r="YS7197" s="68"/>
      <c r="YT7197" s="68"/>
      <c r="YU7197" s="68"/>
      <c r="YV7197" s="68"/>
      <c r="YW7197" s="68"/>
      <c r="YX7197" s="68">
        <v>0.98087010227982896</v>
      </c>
      <c r="YY7197" s="68"/>
      <c r="YZ7197" s="68"/>
      <c r="ZA7197" s="68"/>
      <c r="ZB7197" s="68"/>
      <c r="ZC7197" s="68"/>
      <c r="ZD7197" s="68"/>
    </row>
    <row r="7198" spans="658:680" x14ac:dyDescent="0.25">
      <c r="YH7198" s="68"/>
      <c r="YI7198" s="68"/>
      <c r="YJ7198" s="68"/>
      <c r="YK7198" s="68"/>
      <c r="YL7198" s="68"/>
      <c r="YM7198" s="68"/>
      <c r="YN7198" s="68"/>
      <c r="YO7198" s="68"/>
      <c r="YP7198" s="68"/>
      <c r="YQ7198" s="68"/>
      <c r="YR7198" s="68"/>
      <c r="YS7198" s="68"/>
      <c r="YT7198" s="68"/>
      <c r="YU7198" s="68"/>
      <c r="YV7198" s="68"/>
      <c r="YW7198" s="68"/>
      <c r="YX7198" s="68">
        <v>0.98086878264407595</v>
      </c>
      <c r="YY7198" s="68"/>
      <c r="YZ7198" s="68"/>
      <c r="ZA7198" s="68"/>
      <c r="ZB7198" s="68"/>
      <c r="ZC7198" s="68"/>
      <c r="ZD7198" s="68"/>
    </row>
    <row r="7199" spans="658:680" x14ac:dyDescent="0.25">
      <c r="YH7199" s="68"/>
      <c r="YI7199" s="68"/>
      <c r="YJ7199" s="68"/>
      <c r="YK7199" s="68"/>
      <c r="YL7199" s="68"/>
      <c r="YM7199" s="68"/>
      <c r="YN7199" s="68"/>
      <c r="YO7199" s="68"/>
      <c r="YP7199" s="68"/>
      <c r="YQ7199" s="68"/>
      <c r="YR7199" s="68"/>
      <c r="YS7199" s="68"/>
      <c r="YT7199" s="68"/>
      <c r="YU7199" s="68"/>
      <c r="YV7199" s="68"/>
      <c r="YW7199" s="68"/>
      <c r="YX7199" s="68">
        <v>0.98086517232265003</v>
      </c>
      <c r="YY7199" s="68"/>
      <c r="YZ7199" s="68"/>
      <c r="ZA7199" s="68"/>
      <c r="ZB7199" s="68"/>
      <c r="ZC7199" s="68"/>
      <c r="ZD7199" s="68"/>
    </row>
    <row r="7200" spans="658:680" x14ac:dyDescent="0.25">
      <c r="YH7200" s="68"/>
      <c r="YI7200" s="68"/>
      <c r="YJ7200" s="68"/>
      <c r="YK7200" s="68"/>
      <c r="YL7200" s="68"/>
      <c r="YM7200" s="68"/>
      <c r="YN7200" s="68"/>
      <c r="YO7200" s="68"/>
      <c r="YP7200" s="68"/>
      <c r="YQ7200" s="68"/>
      <c r="YR7200" s="68"/>
      <c r="YS7200" s="68"/>
      <c r="YT7200" s="68"/>
      <c r="YU7200" s="68"/>
      <c r="YV7200" s="68"/>
      <c r="YW7200" s="68"/>
      <c r="YX7200" s="68">
        <v>0.98085192352350303</v>
      </c>
      <c r="YY7200" s="68"/>
      <c r="YZ7200" s="68"/>
      <c r="ZA7200" s="68"/>
      <c r="ZB7200" s="68"/>
      <c r="ZC7200" s="68"/>
      <c r="ZD7200" s="68"/>
    </row>
    <row r="7201" spans="658:680" x14ac:dyDescent="0.25">
      <c r="YH7201" s="68"/>
      <c r="YI7201" s="68"/>
      <c r="YJ7201" s="68"/>
      <c r="YK7201" s="68"/>
      <c r="YL7201" s="68"/>
      <c r="YM7201" s="68"/>
      <c r="YN7201" s="68"/>
      <c r="YO7201" s="68"/>
      <c r="YP7201" s="68"/>
      <c r="YQ7201" s="68"/>
      <c r="YR7201" s="68"/>
      <c r="YS7201" s="68"/>
      <c r="YT7201" s="68"/>
      <c r="YU7201" s="68"/>
      <c r="YV7201" s="68"/>
      <c r="YW7201" s="68"/>
      <c r="YX7201" s="68">
        <v>0.98084036713939304</v>
      </c>
      <c r="YY7201" s="68"/>
      <c r="YZ7201" s="68"/>
      <c r="ZA7201" s="68"/>
      <c r="ZB7201" s="68"/>
      <c r="ZC7201" s="68"/>
      <c r="ZD7201" s="68"/>
    </row>
    <row r="7202" spans="658:680" x14ac:dyDescent="0.25">
      <c r="YH7202" s="68"/>
      <c r="YI7202" s="68"/>
      <c r="YJ7202" s="68"/>
      <c r="YK7202" s="68"/>
      <c r="YL7202" s="68"/>
      <c r="YM7202" s="68"/>
      <c r="YN7202" s="68"/>
      <c r="YO7202" s="68"/>
      <c r="YP7202" s="68"/>
      <c r="YQ7202" s="68"/>
      <c r="YR7202" s="68"/>
      <c r="YS7202" s="68"/>
      <c r="YT7202" s="68"/>
      <c r="YU7202" s="68"/>
      <c r="YV7202" s="68"/>
      <c r="YW7202" s="68"/>
      <c r="YX7202" s="68">
        <v>0.98083575690471703</v>
      </c>
      <c r="YY7202" s="68"/>
      <c r="YZ7202" s="68"/>
      <c r="ZA7202" s="68"/>
      <c r="ZB7202" s="68"/>
      <c r="ZC7202" s="68"/>
      <c r="ZD7202" s="68"/>
    </row>
    <row r="7203" spans="658:680" x14ac:dyDescent="0.25">
      <c r="YH7203" s="68"/>
      <c r="YI7203" s="68"/>
      <c r="YJ7203" s="68"/>
      <c r="YK7203" s="68"/>
      <c r="YL7203" s="68"/>
      <c r="YM7203" s="68"/>
      <c r="YN7203" s="68"/>
      <c r="YO7203" s="68"/>
      <c r="YP7203" s="68"/>
      <c r="YQ7203" s="68"/>
      <c r="YR7203" s="68"/>
      <c r="YS7203" s="68"/>
      <c r="YT7203" s="68"/>
      <c r="YU7203" s="68"/>
      <c r="YV7203" s="68"/>
      <c r="YW7203" s="68"/>
      <c r="YX7203" s="68">
        <v>0.98083042100847795</v>
      </c>
      <c r="YY7203" s="68"/>
      <c r="YZ7203" s="68"/>
      <c r="ZA7203" s="68"/>
      <c r="ZB7203" s="68"/>
      <c r="ZC7203" s="68"/>
      <c r="ZD7203" s="68"/>
    </row>
    <row r="7204" spans="658:680" x14ac:dyDescent="0.25">
      <c r="YH7204" s="68"/>
      <c r="YI7204" s="68"/>
      <c r="YJ7204" s="68"/>
      <c r="YK7204" s="68"/>
      <c r="YL7204" s="68"/>
      <c r="YM7204" s="68"/>
      <c r="YN7204" s="68"/>
      <c r="YO7204" s="68"/>
      <c r="YP7204" s="68"/>
      <c r="YQ7204" s="68"/>
      <c r="YR7204" s="68"/>
      <c r="YS7204" s="68"/>
      <c r="YT7204" s="68"/>
      <c r="YU7204" s="68"/>
      <c r="YV7204" s="68"/>
      <c r="YW7204" s="68"/>
      <c r="YX7204" s="68">
        <v>0.98083002292253596</v>
      </c>
      <c r="YY7204" s="68"/>
      <c r="YZ7204" s="68"/>
      <c r="ZA7204" s="68"/>
      <c r="ZB7204" s="68"/>
      <c r="ZC7204" s="68"/>
      <c r="ZD7204" s="68"/>
    </row>
    <row r="7205" spans="658:680" x14ac:dyDescent="0.25">
      <c r="YH7205" s="68"/>
      <c r="YI7205" s="68"/>
      <c r="YJ7205" s="68"/>
      <c r="YK7205" s="68"/>
      <c r="YL7205" s="68"/>
      <c r="YM7205" s="68"/>
      <c r="YN7205" s="68"/>
      <c r="YO7205" s="68"/>
      <c r="YP7205" s="68"/>
      <c r="YQ7205" s="68"/>
      <c r="YR7205" s="68"/>
      <c r="YS7205" s="68"/>
      <c r="YT7205" s="68"/>
      <c r="YU7205" s="68"/>
      <c r="YV7205" s="68"/>
      <c r="YW7205" s="68"/>
      <c r="YX7205" s="68">
        <v>0.980827037817256</v>
      </c>
      <c r="YY7205" s="68"/>
      <c r="YZ7205" s="68"/>
      <c r="ZA7205" s="68"/>
      <c r="ZB7205" s="68"/>
      <c r="ZC7205" s="68"/>
      <c r="ZD7205" s="68"/>
    </row>
    <row r="7206" spans="658:680" x14ac:dyDescent="0.25">
      <c r="YH7206" s="68"/>
      <c r="YI7206" s="68"/>
      <c r="YJ7206" s="68"/>
      <c r="YK7206" s="68"/>
      <c r="YL7206" s="68"/>
      <c r="YM7206" s="68"/>
      <c r="YN7206" s="68"/>
      <c r="YO7206" s="68"/>
      <c r="YP7206" s="68"/>
      <c r="YQ7206" s="68"/>
      <c r="YR7206" s="68"/>
      <c r="YS7206" s="68"/>
      <c r="YT7206" s="68"/>
      <c r="YU7206" s="68"/>
      <c r="YV7206" s="68"/>
      <c r="YW7206" s="68"/>
      <c r="YX7206" s="68">
        <v>0.98082351823871305</v>
      </c>
      <c r="YY7206" s="68"/>
      <c r="YZ7206" s="68"/>
      <c r="ZA7206" s="68"/>
      <c r="ZB7206" s="68"/>
      <c r="ZC7206" s="68"/>
      <c r="ZD7206" s="68"/>
    </row>
    <row r="7207" spans="658:680" x14ac:dyDescent="0.25">
      <c r="YH7207" s="68"/>
      <c r="YI7207" s="68"/>
      <c r="YJ7207" s="68"/>
      <c r="YK7207" s="68"/>
      <c r="YL7207" s="68"/>
      <c r="YM7207" s="68"/>
      <c r="YN7207" s="68"/>
      <c r="YO7207" s="68"/>
      <c r="YP7207" s="68"/>
      <c r="YQ7207" s="68"/>
      <c r="YR7207" s="68"/>
      <c r="YS7207" s="68"/>
      <c r="YT7207" s="68"/>
      <c r="YU7207" s="68"/>
      <c r="YV7207" s="68"/>
      <c r="YW7207" s="68"/>
      <c r="YX7207" s="68">
        <v>0.98082250612010302</v>
      </c>
      <c r="YY7207" s="68"/>
      <c r="YZ7207" s="68"/>
      <c r="ZA7207" s="68"/>
      <c r="ZB7207" s="68"/>
      <c r="ZC7207" s="68"/>
      <c r="ZD7207" s="68"/>
    </row>
    <row r="7208" spans="658:680" x14ac:dyDescent="0.25">
      <c r="YH7208" s="68"/>
      <c r="YI7208" s="68"/>
      <c r="YJ7208" s="68"/>
      <c r="YK7208" s="68"/>
      <c r="YL7208" s="68"/>
      <c r="YM7208" s="68"/>
      <c r="YN7208" s="68"/>
      <c r="YO7208" s="68"/>
      <c r="YP7208" s="68"/>
      <c r="YQ7208" s="68"/>
      <c r="YR7208" s="68"/>
      <c r="YS7208" s="68"/>
      <c r="YT7208" s="68"/>
      <c r="YU7208" s="68"/>
      <c r="YV7208" s="68"/>
      <c r="YW7208" s="68"/>
      <c r="YX7208" s="68">
        <v>0.98081701886796002</v>
      </c>
      <c r="YY7208" s="68"/>
      <c r="YZ7208" s="68"/>
      <c r="ZA7208" s="68"/>
      <c r="ZB7208" s="68"/>
      <c r="ZC7208" s="68"/>
      <c r="ZD7208" s="68"/>
    </row>
    <row r="7209" spans="658:680" x14ac:dyDescent="0.25">
      <c r="YH7209" s="68"/>
      <c r="YI7209" s="68"/>
      <c r="YJ7209" s="68"/>
      <c r="YK7209" s="68"/>
      <c r="YL7209" s="68"/>
      <c r="YM7209" s="68"/>
      <c r="YN7209" s="68"/>
      <c r="YO7209" s="68"/>
      <c r="YP7209" s="68"/>
      <c r="YQ7209" s="68"/>
      <c r="YR7209" s="68"/>
      <c r="YS7209" s="68"/>
      <c r="YT7209" s="68"/>
      <c r="YU7209" s="68"/>
      <c r="YV7209" s="68"/>
      <c r="YW7209" s="68"/>
      <c r="YX7209" s="68">
        <v>0.98081572110659998</v>
      </c>
      <c r="YY7209" s="68"/>
      <c r="YZ7209" s="68"/>
      <c r="ZA7209" s="68"/>
      <c r="ZB7209" s="68"/>
      <c r="ZC7209" s="68"/>
      <c r="ZD7209" s="68"/>
    </row>
    <row r="7210" spans="658:680" x14ac:dyDescent="0.25">
      <c r="YH7210" s="68"/>
      <c r="YI7210" s="68"/>
      <c r="YJ7210" s="68"/>
      <c r="YK7210" s="68"/>
      <c r="YL7210" s="68"/>
      <c r="YM7210" s="68"/>
      <c r="YN7210" s="68"/>
      <c r="YO7210" s="68"/>
      <c r="YP7210" s="68"/>
      <c r="YQ7210" s="68"/>
      <c r="YR7210" s="68"/>
      <c r="YS7210" s="68"/>
      <c r="YT7210" s="68"/>
      <c r="YU7210" s="68"/>
      <c r="YV7210" s="68"/>
      <c r="YW7210" s="68"/>
      <c r="YX7210" s="68">
        <v>0.98080572128672205</v>
      </c>
      <c r="YY7210" s="68"/>
      <c r="YZ7210" s="68"/>
      <c r="ZA7210" s="68"/>
      <c r="ZB7210" s="68"/>
      <c r="ZC7210" s="68"/>
      <c r="ZD7210" s="68"/>
    </row>
    <row r="7211" spans="658:680" x14ac:dyDescent="0.25">
      <c r="YH7211" s="68"/>
      <c r="YI7211" s="68"/>
      <c r="YJ7211" s="68"/>
      <c r="YK7211" s="68"/>
      <c r="YL7211" s="68"/>
      <c r="YM7211" s="68"/>
      <c r="YN7211" s="68"/>
      <c r="YO7211" s="68"/>
      <c r="YP7211" s="68"/>
      <c r="YQ7211" s="68"/>
      <c r="YR7211" s="68"/>
      <c r="YS7211" s="68"/>
      <c r="YT7211" s="68"/>
      <c r="YU7211" s="68"/>
      <c r="YV7211" s="68"/>
      <c r="YW7211" s="68"/>
      <c r="YX7211" s="68">
        <v>0.98079842913108695</v>
      </c>
      <c r="YY7211" s="68"/>
      <c r="YZ7211" s="68"/>
      <c r="ZA7211" s="68"/>
      <c r="ZB7211" s="68"/>
      <c r="ZC7211" s="68"/>
      <c r="ZD7211" s="68"/>
    </row>
    <row r="7212" spans="658:680" x14ac:dyDescent="0.25">
      <c r="YH7212" s="68"/>
      <c r="YI7212" s="68"/>
      <c r="YJ7212" s="68"/>
      <c r="YK7212" s="68"/>
      <c r="YL7212" s="68"/>
      <c r="YM7212" s="68"/>
      <c r="YN7212" s="68"/>
      <c r="YO7212" s="68"/>
      <c r="YP7212" s="68"/>
      <c r="YQ7212" s="68"/>
      <c r="YR7212" s="68"/>
      <c r="YS7212" s="68"/>
      <c r="YT7212" s="68"/>
      <c r="YU7212" s="68"/>
      <c r="YV7212" s="68"/>
      <c r="YW7212" s="68"/>
      <c r="YX7212" s="68">
        <v>0.98077981926103197</v>
      </c>
      <c r="YY7212" s="68"/>
      <c r="YZ7212" s="68"/>
      <c r="ZA7212" s="68"/>
      <c r="ZB7212" s="68"/>
      <c r="ZC7212" s="68"/>
      <c r="ZD7212" s="68"/>
    </row>
    <row r="7213" spans="658:680" x14ac:dyDescent="0.25">
      <c r="YH7213" s="68"/>
      <c r="YI7213" s="68"/>
      <c r="YJ7213" s="68"/>
      <c r="YK7213" s="68"/>
      <c r="YL7213" s="68"/>
      <c r="YM7213" s="68"/>
      <c r="YN7213" s="68"/>
      <c r="YO7213" s="68"/>
      <c r="YP7213" s="68"/>
      <c r="YQ7213" s="68"/>
      <c r="YR7213" s="68"/>
      <c r="YS7213" s="68"/>
      <c r="YT7213" s="68"/>
      <c r="YU7213" s="68"/>
      <c r="YV7213" s="68"/>
      <c r="YW7213" s="68"/>
      <c r="YX7213" s="68">
        <v>0.98077757532110998</v>
      </c>
      <c r="YY7213" s="68"/>
      <c r="YZ7213" s="68"/>
      <c r="ZA7213" s="68"/>
      <c r="ZB7213" s="68"/>
      <c r="ZC7213" s="68"/>
      <c r="ZD7213" s="68"/>
    </row>
    <row r="7214" spans="658:680" x14ac:dyDescent="0.25">
      <c r="YH7214" s="68"/>
      <c r="YI7214" s="68"/>
      <c r="YJ7214" s="68"/>
      <c r="YK7214" s="68"/>
      <c r="YL7214" s="68"/>
      <c r="YM7214" s="68"/>
      <c r="YN7214" s="68"/>
      <c r="YO7214" s="68"/>
      <c r="YP7214" s="68"/>
      <c r="YQ7214" s="68"/>
      <c r="YR7214" s="68"/>
      <c r="YS7214" s="68"/>
      <c r="YT7214" s="68"/>
      <c r="YU7214" s="68"/>
      <c r="YV7214" s="68"/>
      <c r="YW7214" s="68"/>
      <c r="YX7214" s="68">
        <v>0.98077678757546205</v>
      </c>
      <c r="YY7214" s="68"/>
      <c r="YZ7214" s="68"/>
      <c r="ZA7214" s="68"/>
      <c r="ZB7214" s="68"/>
      <c r="ZC7214" s="68"/>
      <c r="ZD7214" s="68"/>
    </row>
    <row r="7215" spans="658:680" x14ac:dyDescent="0.25">
      <c r="YH7215" s="68"/>
      <c r="YI7215" s="68"/>
      <c r="YJ7215" s="68"/>
      <c r="YK7215" s="68"/>
      <c r="YL7215" s="68"/>
      <c r="YM7215" s="68"/>
      <c r="YN7215" s="68"/>
      <c r="YO7215" s="68"/>
      <c r="YP7215" s="68"/>
      <c r="YQ7215" s="68"/>
      <c r="YR7215" s="68"/>
      <c r="YS7215" s="68"/>
      <c r="YT7215" s="68"/>
      <c r="YU7215" s="68"/>
      <c r="YV7215" s="68"/>
      <c r="YW7215" s="68"/>
      <c r="YX7215" s="68">
        <v>0.98077525548639199</v>
      </c>
      <c r="YY7215" s="68"/>
      <c r="YZ7215" s="68"/>
      <c r="ZA7215" s="68"/>
      <c r="ZB7215" s="68"/>
      <c r="ZC7215" s="68"/>
      <c r="ZD7215" s="68"/>
    </row>
    <row r="7216" spans="658:680" x14ac:dyDescent="0.25">
      <c r="YH7216" s="68"/>
      <c r="YI7216" s="68"/>
      <c r="YJ7216" s="68"/>
      <c r="YK7216" s="68"/>
      <c r="YL7216" s="68"/>
      <c r="YM7216" s="68"/>
      <c r="YN7216" s="68"/>
      <c r="YO7216" s="68"/>
      <c r="YP7216" s="68"/>
      <c r="YQ7216" s="68"/>
      <c r="YR7216" s="68"/>
      <c r="YS7216" s="68"/>
      <c r="YT7216" s="68"/>
      <c r="YU7216" s="68"/>
      <c r="YV7216" s="68"/>
      <c r="YW7216" s="68"/>
      <c r="YX7216" s="68">
        <v>0.980765637795454</v>
      </c>
      <c r="YY7216" s="68"/>
      <c r="YZ7216" s="68"/>
      <c r="ZA7216" s="68"/>
      <c r="ZB7216" s="68"/>
      <c r="ZC7216" s="68"/>
      <c r="ZD7216" s="68"/>
    </row>
    <row r="7217" spans="658:680" x14ac:dyDescent="0.25">
      <c r="YH7217" s="68"/>
      <c r="YI7217" s="68"/>
      <c r="YJ7217" s="68"/>
      <c r="YK7217" s="68"/>
      <c r="YL7217" s="68"/>
      <c r="YM7217" s="68"/>
      <c r="YN7217" s="68"/>
      <c r="YO7217" s="68"/>
      <c r="YP7217" s="68"/>
      <c r="YQ7217" s="68"/>
      <c r="YR7217" s="68"/>
      <c r="YS7217" s="68"/>
      <c r="YT7217" s="68"/>
      <c r="YU7217" s="68"/>
      <c r="YV7217" s="68"/>
      <c r="YW7217" s="68"/>
      <c r="YX7217" s="68">
        <v>0.98075582107792503</v>
      </c>
      <c r="YY7217" s="68"/>
      <c r="YZ7217" s="68"/>
      <c r="ZA7217" s="68"/>
      <c r="ZB7217" s="68"/>
      <c r="ZC7217" s="68"/>
      <c r="ZD7217" s="68"/>
    </row>
    <row r="7218" spans="658:680" x14ac:dyDescent="0.25">
      <c r="YH7218" s="68"/>
      <c r="YI7218" s="68"/>
      <c r="YJ7218" s="68"/>
      <c r="YK7218" s="68"/>
      <c r="YL7218" s="68"/>
      <c r="YM7218" s="68"/>
      <c r="YN7218" s="68"/>
      <c r="YO7218" s="68"/>
      <c r="YP7218" s="68"/>
      <c r="YQ7218" s="68"/>
      <c r="YR7218" s="68"/>
      <c r="YS7218" s="68"/>
      <c r="YT7218" s="68"/>
      <c r="YU7218" s="68"/>
      <c r="YV7218" s="68"/>
      <c r="YW7218" s="68"/>
      <c r="YX7218" s="68">
        <v>0.98075511770055301</v>
      </c>
      <c r="YY7218" s="68"/>
      <c r="YZ7218" s="68"/>
      <c r="ZA7218" s="68"/>
      <c r="ZB7218" s="68"/>
      <c r="ZC7218" s="68"/>
      <c r="ZD7218" s="68"/>
    </row>
    <row r="7219" spans="658:680" x14ac:dyDescent="0.25">
      <c r="YH7219" s="68"/>
      <c r="YI7219" s="68"/>
      <c r="YJ7219" s="68"/>
      <c r="YK7219" s="68"/>
      <c r="YL7219" s="68"/>
      <c r="YM7219" s="68"/>
      <c r="YN7219" s="68"/>
      <c r="YO7219" s="68"/>
      <c r="YP7219" s="68"/>
      <c r="YQ7219" s="68"/>
      <c r="YR7219" s="68"/>
      <c r="YS7219" s="68"/>
      <c r="YT7219" s="68"/>
      <c r="YU7219" s="68"/>
      <c r="YV7219" s="68"/>
      <c r="YW7219" s="68"/>
      <c r="YX7219" s="68">
        <v>0.98074941677426897</v>
      </c>
      <c r="YY7219" s="68"/>
      <c r="YZ7219" s="68"/>
      <c r="ZA7219" s="68"/>
      <c r="ZB7219" s="68"/>
      <c r="ZC7219" s="68"/>
      <c r="ZD7219" s="68"/>
    </row>
    <row r="7220" spans="658:680" x14ac:dyDescent="0.25">
      <c r="YH7220" s="68"/>
      <c r="YI7220" s="68"/>
      <c r="YJ7220" s="68"/>
      <c r="YK7220" s="68"/>
      <c r="YL7220" s="68"/>
      <c r="YM7220" s="68"/>
      <c r="YN7220" s="68"/>
      <c r="YO7220" s="68"/>
      <c r="YP7220" s="68"/>
      <c r="YQ7220" s="68"/>
      <c r="YR7220" s="68"/>
      <c r="YS7220" s="68"/>
      <c r="YT7220" s="68"/>
      <c r="YU7220" s="68"/>
      <c r="YV7220" s="68"/>
      <c r="YW7220" s="68"/>
      <c r="YX7220" s="68">
        <v>0.98074661631862903</v>
      </c>
      <c r="YY7220" s="68"/>
      <c r="YZ7220" s="68"/>
      <c r="ZA7220" s="68"/>
      <c r="ZB7220" s="68"/>
      <c r="ZC7220" s="68"/>
      <c r="ZD7220" s="68"/>
    </row>
    <row r="7221" spans="658:680" x14ac:dyDescent="0.25">
      <c r="YH7221" s="68"/>
      <c r="YI7221" s="68"/>
      <c r="YJ7221" s="68"/>
      <c r="YK7221" s="68"/>
      <c r="YL7221" s="68"/>
      <c r="YM7221" s="68"/>
      <c r="YN7221" s="68"/>
      <c r="YO7221" s="68"/>
      <c r="YP7221" s="68"/>
      <c r="YQ7221" s="68"/>
      <c r="YR7221" s="68"/>
      <c r="YS7221" s="68"/>
      <c r="YT7221" s="68"/>
      <c r="YU7221" s="68"/>
      <c r="YV7221" s="68"/>
      <c r="YW7221" s="68"/>
      <c r="YX7221" s="68">
        <v>0.98073845091509404</v>
      </c>
      <c r="YY7221" s="68"/>
      <c r="YZ7221" s="68"/>
      <c r="ZA7221" s="68"/>
      <c r="ZB7221" s="68"/>
      <c r="ZC7221" s="68"/>
      <c r="ZD7221" s="68"/>
    </row>
    <row r="7222" spans="658:680" x14ac:dyDescent="0.25">
      <c r="YH7222" s="68"/>
      <c r="YI7222" s="68"/>
      <c r="YJ7222" s="68"/>
      <c r="YK7222" s="68"/>
      <c r="YL7222" s="68"/>
      <c r="YM7222" s="68"/>
      <c r="YN7222" s="68"/>
      <c r="YO7222" s="68"/>
      <c r="YP7222" s="68"/>
      <c r="YQ7222" s="68"/>
      <c r="YR7222" s="68"/>
      <c r="YS7222" s="68"/>
      <c r="YT7222" s="68"/>
      <c r="YU7222" s="68"/>
      <c r="YV7222" s="68"/>
      <c r="YW7222" s="68"/>
      <c r="YX7222" s="68">
        <v>0.98073371707602897</v>
      </c>
      <c r="YY7222" s="68"/>
      <c r="YZ7222" s="68"/>
      <c r="ZA7222" s="68"/>
      <c r="ZB7222" s="68"/>
      <c r="ZC7222" s="68"/>
      <c r="ZD7222" s="68"/>
    </row>
    <row r="7223" spans="658:680" x14ac:dyDescent="0.25">
      <c r="YH7223" s="68"/>
      <c r="YI7223" s="68"/>
      <c r="YJ7223" s="68"/>
      <c r="YK7223" s="68"/>
      <c r="YL7223" s="68"/>
      <c r="YM7223" s="68"/>
      <c r="YN7223" s="68"/>
      <c r="YO7223" s="68"/>
      <c r="YP7223" s="68"/>
      <c r="YQ7223" s="68"/>
      <c r="YR7223" s="68"/>
      <c r="YS7223" s="68"/>
      <c r="YT7223" s="68"/>
      <c r="YU7223" s="68"/>
      <c r="YV7223" s="68"/>
      <c r="YW7223" s="68"/>
      <c r="YX7223" s="68">
        <v>0.98071891544268097</v>
      </c>
      <c r="YY7223" s="68"/>
      <c r="YZ7223" s="68"/>
      <c r="ZA7223" s="68"/>
      <c r="ZB7223" s="68"/>
      <c r="ZC7223" s="68"/>
      <c r="ZD7223" s="68"/>
    </row>
    <row r="7224" spans="658:680" x14ac:dyDescent="0.25">
      <c r="YH7224" s="68"/>
      <c r="YI7224" s="68"/>
      <c r="YJ7224" s="68"/>
      <c r="YK7224" s="68"/>
      <c r="YL7224" s="68"/>
      <c r="YM7224" s="68"/>
      <c r="YN7224" s="68"/>
      <c r="YO7224" s="68"/>
      <c r="YP7224" s="68"/>
      <c r="YQ7224" s="68"/>
      <c r="YR7224" s="68"/>
      <c r="YS7224" s="68"/>
      <c r="YT7224" s="68"/>
      <c r="YU7224" s="68"/>
      <c r="YV7224" s="68"/>
      <c r="YW7224" s="68"/>
      <c r="YX7224" s="68">
        <v>0.98070961553013403</v>
      </c>
      <c r="YY7224" s="68"/>
      <c r="YZ7224" s="68"/>
      <c r="ZA7224" s="68"/>
      <c r="ZB7224" s="68"/>
      <c r="ZC7224" s="68"/>
      <c r="ZD7224" s="68"/>
    </row>
    <row r="7225" spans="658:680" x14ac:dyDescent="0.25">
      <c r="YH7225" s="68"/>
      <c r="YI7225" s="68"/>
      <c r="YJ7225" s="68"/>
      <c r="YK7225" s="68"/>
      <c r="YL7225" s="68"/>
      <c r="YM7225" s="68"/>
      <c r="YN7225" s="68"/>
      <c r="YO7225" s="68"/>
      <c r="YP7225" s="68"/>
      <c r="YQ7225" s="68"/>
      <c r="YR7225" s="68"/>
      <c r="YS7225" s="68"/>
      <c r="YT7225" s="68"/>
      <c r="YU7225" s="68"/>
      <c r="YV7225" s="68"/>
      <c r="YW7225" s="68"/>
      <c r="YX7225" s="68">
        <v>0.98069923007766802</v>
      </c>
      <c r="YY7225" s="68"/>
      <c r="YZ7225" s="68"/>
      <c r="ZA7225" s="68"/>
      <c r="ZB7225" s="68"/>
      <c r="ZC7225" s="68"/>
      <c r="ZD7225" s="68"/>
    </row>
    <row r="7226" spans="658:680" x14ac:dyDescent="0.25">
      <c r="YH7226" s="68"/>
      <c r="YI7226" s="68"/>
      <c r="YJ7226" s="68"/>
      <c r="YK7226" s="68"/>
      <c r="YL7226" s="68"/>
      <c r="YM7226" s="68"/>
      <c r="YN7226" s="68"/>
      <c r="YO7226" s="68"/>
      <c r="YP7226" s="68"/>
      <c r="YQ7226" s="68"/>
      <c r="YR7226" s="68"/>
      <c r="YS7226" s="68"/>
      <c r="YT7226" s="68"/>
      <c r="YU7226" s="68"/>
      <c r="YV7226" s="68"/>
      <c r="YW7226" s="68"/>
      <c r="YX7226" s="68">
        <v>0.98069799823411097</v>
      </c>
      <c r="YY7226" s="68"/>
      <c r="YZ7226" s="68"/>
      <c r="ZA7226" s="68"/>
      <c r="ZB7226" s="68"/>
      <c r="ZC7226" s="68"/>
      <c r="ZD7226" s="68"/>
    </row>
    <row r="7227" spans="658:680" x14ac:dyDescent="0.25">
      <c r="YH7227" s="68"/>
      <c r="YI7227" s="68"/>
      <c r="YJ7227" s="68"/>
      <c r="YK7227" s="68"/>
      <c r="YL7227" s="68"/>
      <c r="YM7227" s="68"/>
      <c r="YN7227" s="68"/>
      <c r="YO7227" s="68"/>
      <c r="YP7227" s="68"/>
      <c r="YQ7227" s="68"/>
      <c r="YR7227" s="68"/>
      <c r="YS7227" s="68"/>
      <c r="YT7227" s="68"/>
      <c r="YU7227" s="68"/>
      <c r="YV7227" s="68"/>
      <c r="YW7227" s="68"/>
      <c r="YX7227" s="68">
        <v>0.980686138982096</v>
      </c>
      <c r="YY7227" s="68"/>
      <c r="YZ7227" s="68"/>
      <c r="ZA7227" s="68"/>
      <c r="ZB7227" s="68"/>
      <c r="ZC7227" s="68"/>
      <c r="ZD7227" s="68"/>
    </row>
    <row r="7228" spans="658:680" x14ac:dyDescent="0.25">
      <c r="YH7228" s="68"/>
      <c r="YI7228" s="68"/>
      <c r="YJ7228" s="68"/>
      <c r="YK7228" s="68"/>
      <c r="YL7228" s="68"/>
      <c r="YM7228" s="68"/>
      <c r="YN7228" s="68"/>
      <c r="YO7228" s="68"/>
      <c r="YP7228" s="68"/>
      <c r="YQ7228" s="68"/>
      <c r="YR7228" s="68"/>
      <c r="YS7228" s="68"/>
      <c r="YT7228" s="68"/>
      <c r="YU7228" s="68"/>
      <c r="YV7228" s="68"/>
      <c r="YW7228" s="68"/>
      <c r="YX7228" s="68">
        <v>0.98068367492378306</v>
      </c>
      <c r="YY7228" s="68"/>
      <c r="YZ7228" s="68"/>
      <c r="ZA7228" s="68"/>
      <c r="ZB7228" s="68"/>
      <c r="ZC7228" s="68"/>
      <c r="ZD7228" s="68"/>
    </row>
    <row r="7229" spans="658:680" x14ac:dyDescent="0.25">
      <c r="YH7229" s="68"/>
      <c r="YI7229" s="68"/>
      <c r="YJ7229" s="68"/>
      <c r="YK7229" s="68"/>
      <c r="YL7229" s="68"/>
      <c r="YM7229" s="68"/>
      <c r="YN7229" s="68"/>
      <c r="YO7229" s="68"/>
      <c r="YP7229" s="68"/>
      <c r="YQ7229" s="68"/>
      <c r="YR7229" s="68"/>
      <c r="YS7229" s="68"/>
      <c r="YT7229" s="68"/>
      <c r="YU7229" s="68"/>
      <c r="YV7229" s="68"/>
      <c r="YW7229" s="68"/>
      <c r="YX7229" s="68">
        <v>0.98068209550120899</v>
      </c>
      <c r="YY7229" s="68"/>
      <c r="YZ7229" s="68"/>
      <c r="ZA7229" s="68"/>
      <c r="ZB7229" s="68"/>
      <c r="ZC7229" s="68"/>
      <c r="ZD7229" s="68"/>
    </row>
    <row r="7230" spans="658:680" x14ac:dyDescent="0.25">
      <c r="YH7230" s="68"/>
      <c r="YI7230" s="68"/>
      <c r="YJ7230" s="68"/>
      <c r="YK7230" s="68"/>
      <c r="YL7230" s="68"/>
      <c r="YM7230" s="68"/>
      <c r="YN7230" s="68"/>
      <c r="YO7230" s="68"/>
      <c r="YP7230" s="68"/>
      <c r="YQ7230" s="68"/>
      <c r="YR7230" s="68"/>
      <c r="YS7230" s="68"/>
      <c r="YT7230" s="68"/>
      <c r="YU7230" s="68"/>
      <c r="YV7230" s="68"/>
      <c r="YW7230" s="68"/>
      <c r="YX7230" s="68">
        <v>0.98068147293723196</v>
      </c>
      <c r="YY7230" s="68"/>
      <c r="YZ7230" s="68"/>
      <c r="ZA7230" s="68"/>
      <c r="ZB7230" s="68"/>
      <c r="ZC7230" s="68"/>
      <c r="ZD7230" s="68"/>
    </row>
    <row r="7231" spans="658:680" x14ac:dyDescent="0.25">
      <c r="YH7231" s="68"/>
      <c r="YI7231" s="68"/>
      <c r="YJ7231" s="68"/>
      <c r="YK7231" s="68"/>
      <c r="YL7231" s="68"/>
      <c r="YM7231" s="68"/>
      <c r="YN7231" s="68"/>
      <c r="YO7231" s="68"/>
      <c r="YP7231" s="68"/>
      <c r="YQ7231" s="68"/>
      <c r="YR7231" s="68"/>
      <c r="YS7231" s="68"/>
      <c r="YT7231" s="68"/>
      <c r="YU7231" s="68"/>
      <c r="YV7231" s="68"/>
      <c r="YW7231" s="68"/>
      <c r="YX7231" s="68">
        <v>0.98068095228563801</v>
      </c>
      <c r="YY7231" s="68"/>
      <c r="YZ7231" s="68"/>
      <c r="ZA7231" s="68"/>
      <c r="ZB7231" s="68"/>
      <c r="ZC7231" s="68"/>
      <c r="ZD7231" s="68"/>
    </row>
    <row r="7232" spans="658:680" x14ac:dyDescent="0.25">
      <c r="YH7232" s="68"/>
      <c r="YI7232" s="68"/>
      <c r="YJ7232" s="68"/>
      <c r="YK7232" s="68"/>
      <c r="YL7232" s="68"/>
      <c r="YM7232" s="68"/>
      <c r="YN7232" s="68"/>
      <c r="YO7232" s="68"/>
      <c r="YP7232" s="68"/>
      <c r="YQ7232" s="68"/>
      <c r="YR7232" s="68"/>
      <c r="YS7232" s="68"/>
      <c r="YT7232" s="68"/>
      <c r="YU7232" s="68"/>
      <c r="YV7232" s="68"/>
      <c r="YW7232" s="68"/>
      <c r="YX7232" s="68">
        <v>0.98067966865196099</v>
      </c>
      <c r="YY7232" s="68"/>
      <c r="YZ7232" s="68"/>
      <c r="ZA7232" s="68"/>
      <c r="ZB7232" s="68"/>
      <c r="ZC7232" s="68"/>
      <c r="ZD7232" s="68"/>
    </row>
    <row r="7233" spans="658:680" x14ac:dyDescent="0.25">
      <c r="YH7233" s="68"/>
      <c r="YI7233" s="68"/>
      <c r="YJ7233" s="68"/>
      <c r="YK7233" s="68"/>
      <c r="YL7233" s="68"/>
      <c r="YM7233" s="68"/>
      <c r="YN7233" s="68"/>
      <c r="YO7233" s="68"/>
      <c r="YP7233" s="68"/>
      <c r="YQ7233" s="68"/>
      <c r="YR7233" s="68"/>
      <c r="YS7233" s="68"/>
      <c r="YT7233" s="68"/>
      <c r="YU7233" s="68"/>
      <c r="YV7233" s="68"/>
      <c r="YW7233" s="68"/>
      <c r="YX7233" s="68">
        <v>0.98067928233922597</v>
      </c>
      <c r="YY7233" s="68"/>
      <c r="YZ7233" s="68"/>
      <c r="ZA7233" s="68"/>
      <c r="ZB7233" s="68"/>
      <c r="ZC7233" s="68"/>
      <c r="ZD7233" s="68"/>
    </row>
    <row r="7234" spans="658:680" x14ac:dyDescent="0.25">
      <c r="YH7234" s="68"/>
      <c r="YI7234" s="68"/>
      <c r="YJ7234" s="68"/>
      <c r="YK7234" s="68"/>
      <c r="YL7234" s="68"/>
      <c r="YM7234" s="68"/>
      <c r="YN7234" s="68"/>
      <c r="YO7234" s="68"/>
      <c r="YP7234" s="68"/>
      <c r="YQ7234" s="68"/>
      <c r="YR7234" s="68"/>
      <c r="YS7234" s="68"/>
      <c r="YT7234" s="68"/>
      <c r="YU7234" s="68"/>
      <c r="YV7234" s="68"/>
      <c r="YW7234" s="68"/>
      <c r="YX7234" s="68">
        <v>0.98067615868470004</v>
      </c>
      <c r="YY7234" s="68"/>
      <c r="YZ7234" s="68"/>
      <c r="ZA7234" s="68"/>
      <c r="ZB7234" s="68"/>
      <c r="ZC7234" s="68"/>
      <c r="ZD7234" s="68"/>
    </row>
    <row r="7235" spans="658:680" x14ac:dyDescent="0.25">
      <c r="YH7235" s="68"/>
      <c r="YI7235" s="68"/>
      <c r="YJ7235" s="68"/>
      <c r="YK7235" s="68"/>
      <c r="YL7235" s="68"/>
      <c r="YM7235" s="68"/>
      <c r="YN7235" s="68"/>
      <c r="YO7235" s="68"/>
      <c r="YP7235" s="68"/>
      <c r="YQ7235" s="68"/>
      <c r="YR7235" s="68"/>
      <c r="YS7235" s="68"/>
      <c r="YT7235" s="68"/>
      <c r="YU7235" s="68"/>
      <c r="YV7235" s="68"/>
      <c r="YW7235" s="68"/>
      <c r="YX7235" s="68">
        <v>0.98067104024484697</v>
      </c>
      <c r="YY7235" s="68"/>
      <c r="YZ7235" s="68"/>
      <c r="ZA7235" s="68"/>
      <c r="ZB7235" s="68"/>
      <c r="ZC7235" s="68"/>
      <c r="ZD7235" s="68"/>
    </row>
    <row r="7236" spans="658:680" x14ac:dyDescent="0.25">
      <c r="YH7236" s="68"/>
      <c r="YI7236" s="68"/>
      <c r="YJ7236" s="68"/>
      <c r="YK7236" s="68"/>
      <c r="YL7236" s="68"/>
      <c r="YM7236" s="68"/>
      <c r="YN7236" s="68"/>
      <c r="YO7236" s="68"/>
      <c r="YP7236" s="68"/>
      <c r="YQ7236" s="68"/>
      <c r="YR7236" s="68"/>
      <c r="YS7236" s="68"/>
      <c r="YT7236" s="68"/>
      <c r="YU7236" s="68"/>
      <c r="YV7236" s="68"/>
      <c r="YW7236" s="68"/>
      <c r="YX7236" s="68">
        <v>0.98061749740554705</v>
      </c>
      <c r="YY7236" s="68"/>
      <c r="YZ7236" s="68"/>
      <c r="ZA7236" s="68"/>
      <c r="ZB7236" s="68"/>
      <c r="ZC7236" s="68"/>
      <c r="ZD7236" s="68"/>
    </row>
    <row r="7237" spans="658:680" x14ac:dyDescent="0.25">
      <c r="YH7237" s="68"/>
      <c r="YI7237" s="68"/>
      <c r="YJ7237" s="68"/>
      <c r="YK7237" s="68"/>
      <c r="YL7237" s="68"/>
      <c r="YM7237" s="68"/>
      <c r="YN7237" s="68"/>
      <c r="YO7237" s="68"/>
      <c r="YP7237" s="68"/>
      <c r="YQ7237" s="68"/>
      <c r="YR7237" s="68"/>
      <c r="YS7237" s="68"/>
      <c r="YT7237" s="68"/>
      <c r="YU7237" s="68"/>
      <c r="YV7237" s="68"/>
      <c r="YW7237" s="68"/>
      <c r="YX7237" s="68">
        <v>0.98061207953052798</v>
      </c>
      <c r="YY7237" s="68"/>
      <c r="YZ7237" s="68"/>
      <c r="ZA7237" s="68"/>
      <c r="ZB7237" s="68"/>
      <c r="ZC7237" s="68"/>
      <c r="ZD7237" s="68"/>
    </row>
    <row r="7238" spans="658:680" x14ac:dyDescent="0.25">
      <c r="YH7238" s="68"/>
      <c r="YI7238" s="68"/>
      <c r="YJ7238" s="68"/>
      <c r="YK7238" s="68"/>
      <c r="YL7238" s="68"/>
      <c r="YM7238" s="68"/>
      <c r="YN7238" s="68"/>
      <c r="YO7238" s="68"/>
      <c r="YP7238" s="68"/>
      <c r="YQ7238" s="68"/>
      <c r="YR7238" s="68"/>
      <c r="YS7238" s="68"/>
      <c r="YT7238" s="68"/>
      <c r="YU7238" s="68"/>
      <c r="YV7238" s="68"/>
      <c r="YW7238" s="68"/>
      <c r="YX7238" s="68">
        <v>0.98060981943039305</v>
      </c>
      <c r="YY7238" s="68"/>
      <c r="YZ7238" s="68"/>
      <c r="ZA7238" s="68"/>
      <c r="ZB7238" s="68"/>
      <c r="ZC7238" s="68"/>
      <c r="ZD7238" s="68"/>
    </row>
    <row r="7239" spans="658:680" x14ac:dyDescent="0.25">
      <c r="YH7239" s="68"/>
      <c r="YI7239" s="68"/>
      <c r="YJ7239" s="68"/>
      <c r="YK7239" s="68"/>
      <c r="YL7239" s="68"/>
      <c r="YM7239" s="68"/>
      <c r="YN7239" s="68"/>
      <c r="YO7239" s="68"/>
      <c r="YP7239" s="68"/>
      <c r="YQ7239" s="68"/>
      <c r="YR7239" s="68"/>
      <c r="YS7239" s="68"/>
      <c r="YT7239" s="68"/>
      <c r="YU7239" s="68"/>
      <c r="YV7239" s="68"/>
      <c r="YW7239" s="68"/>
      <c r="YX7239" s="68">
        <v>0.98058969044433397</v>
      </c>
      <c r="YY7239" s="68"/>
      <c r="YZ7239" s="68"/>
      <c r="ZA7239" s="68"/>
      <c r="ZB7239" s="68"/>
      <c r="ZC7239" s="68"/>
      <c r="ZD7239" s="68"/>
    </row>
    <row r="7240" spans="658:680" x14ac:dyDescent="0.25">
      <c r="YH7240" s="68"/>
      <c r="YI7240" s="68"/>
      <c r="YJ7240" s="68"/>
      <c r="YK7240" s="68"/>
      <c r="YL7240" s="68"/>
      <c r="YM7240" s="68"/>
      <c r="YN7240" s="68"/>
      <c r="YO7240" s="68"/>
      <c r="YP7240" s="68"/>
      <c r="YQ7240" s="68"/>
      <c r="YR7240" s="68"/>
      <c r="YS7240" s="68"/>
      <c r="YT7240" s="68"/>
      <c r="YU7240" s="68"/>
      <c r="YV7240" s="68"/>
      <c r="YW7240" s="68"/>
      <c r="YX7240" s="68">
        <v>0.98058071259128299</v>
      </c>
      <c r="YY7240" s="68"/>
      <c r="YZ7240" s="68"/>
      <c r="ZA7240" s="68"/>
      <c r="ZB7240" s="68"/>
      <c r="ZC7240" s="68"/>
      <c r="ZD7240" s="68"/>
    </row>
    <row r="7241" spans="658:680" x14ac:dyDescent="0.25">
      <c r="YH7241" s="68"/>
      <c r="YI7241" s="68"/>
      <c r="YJ7241" s="68"/>
      <c r="YK7241" s="68"/>
      <c r="YL7241" s="68"/>
      <c r="YM7241" s="68"/>
      <c r="YN7241" s="68"/>
      <c r="YO7241" s="68"/>
      <c r="YP7241" s="68"/>
      <c r="YQ7241" s="68"/>
      <c r="YR7241" s="68"/>
      <c r="YS7241" s="68"/>
      <c r="YT7241" s="68"/>
      <c r="YU7241" s="68"/>
      <c r="YV7241" s="68"/>
      <c r="YW7241" s="68"/>
      <c r="YX7241" s="68">
        <v>0.98057691836453298</v>
      </c>
      <c r="YY7241" s="68"/>
      <c r="YZ7241" s="68"/>
      <c r="ZA7241" s="68"/>
      <c r="ZB7241" s="68"/>
      <c r="ZC7241" s="68"/>
      <c r="ZD7241" s="68"/>
    </row>
    <row r="7242" spans="658:680" x14ac:dyDescent="0.25">
      <c r="YH7242" s="68"/>
      <c r="YI7242" s="68"/>
      <c r="YJ7242" s="68"/>
      <c r="YK7242" s="68"/>
      <c r="YL7242" s="68"/>
      <c r="YM7242" s="68"/>
      <c r="YN7242" s="68"/>
      <c r="YO7242" s="68"/>
      <c r="YP7242" s="68"/>
      <c r="YQ7242" s="68"/>
      <c r="YR7242" s="68"/>
      <c r="YS7242" s="68"/>
      <c r="YT7242" s="68"/>
      <c r="YU7242" s="68"/>
      <c r="YV7242" s="68"/>
      <c r="YW7242" s="68"/>
      <c r="YX7242" s="68">
        <v>0.98057039805830304</v>
      </c>
      <c r="YY7242" s="68"/>
      <c r="YZ7242" s="68"/>
      <c r="ZA7242" s="68"/>
      <c r="ZB7242" s="68"/>
      <c r="ZC7242" s="68"/>
      <c r="ZD7242" s="68"/>
    </row>
    <row r="7243" spans="658:680" x14ac:dyDescent="0.25">
      <c r="YH7243" s="68"/>
      <c r="YI7243" s="68"/>
      <c r="YJ7243" s="68"/>
      <c r="YK7243" s="68"/>
      <c r="YL7243" s="68"/>
      <c r="YM7243" s="68"/>
      <c r="YN7243" s="68"/>
      <c r="YO7243" s="68"/>
      <c r="YP7243" s="68"/>
      <c r="YQ7243" s="68"/>
      <c r="YR7243" s="68"/>
      <c r="YS7243" s="68"/>
      <c r="YT7243" s="68"/>
      <c r="YU7243" s="68"/>
      <c r="YV7243" s="68"/>
      <c r="YW7243" s="68"/>
      <c r="YX7243" s="68">
        <v>0.98055863915186303</v>
      </c>
      <c r="YY7243" s="68"/>
      <c r="YZ7243" s="68"/>
      <c r="ZA7243" s="68"/>
      <c r="ZB7243" s="68"/>
      <c r="ZC7243" s="68"/>
      <c r="ZD7243" s="68"/>
    </row>
    <row r="7244" spans="658:680" x14ac:dyDescent="0.25">
      <c r="YH7244" s="68"/>
      <c r="YI7244" s="68"/>
      <c r="YJ7244" s="68"/>
      <c r="YK7244" s="68"/>
      <c r="YL7244" s="68"/>
      <c r="YM7244" s="68"/>
      <c r="YN7244" s="68"/>
      <c r="YO7244" s="68"/>
      <c r="YP7244" s="68"/>
      <c r="YQ7244" s="68"/>
      <c r="YR7244" s="68"/>
      <c r="YS7244" s="68"/>
      <c r="YT7244" s="68"/>
      <c r="YU7244" s="68"/>
      <c r="YV7244" s="68"/>
      <c r="YW7244" s="68"/>
      <c r="YX7244" s="68">
        <v>0.98054751045282396</v>
      </c>
      <c r="YY7244" s="68"/>
      <c r="YZ7244" s="68"/>
      <c r="ZA7244" s="68"/>
      <c r="ZB7244" s="68"/>
      <c r="ZC7244" s="68"/>
      <c r="ZD7244" s="68"/>
    </row>
    <row r="7245" spans="658:680" x14ac:dyDescent="0.25">
      <c r="YH7245" s="68"/>
      <c r="YI7245" s="68"/>
      <c r="YJ7245" s="68"/>
      <c r="YK7245" s="68"/>
      <c r="YL7245" s="68"/>
      <c r="YM7245" s="68"/>
      <c r="YN7245" s="68"/>
      <c r="YO7245" s="68"/>
      <c r="YP7245" s="68"/>
      <c r="YQ7245" s="68"/>
      <c r="YR7245" s="68"/>
      <c r="YS7245" s="68"/>
      <c r="YT7245" s="68"/>
      <c r="YU7245" s="68"/>
      <c r="YV7245" s="68"/>
      <c r="YW7245" s="68"/>
      <c r="YX7245" s="68">
        <v>0.98054671492010703</v>
      </c>
      <c r="YY7245" s="68"/>
      <c r="YZ7245" s="68"/>
      <c r="ZA7245" s="68"/>
      <c r="ZB7245" s="68"/>
      <c r="ZC7245" s="68"/>
      <c r="ZD7245" s="68"/>
    </row>
    <row r="7246" spans="658:680" x14ac:dyDescent="0.25">
      <c r="YH7246" s="68"/>
      <c r="YI7246" s="68"/>
      <c r="YJ7246" s="68"/>
      <c r="YK7246" s="68"/>
      <c r="YL7246" s="68"/>
      <c r="YM7246" s="68"/>
      <c r="YN7246" s="68"/>
      <c r="YO7246" s="68"/>
      <c r="YP7246" s="68"/>
      <c r="YQ7246" s="68"/>
      <c r="YR7246" s="68"/>
      <c r="YS7246" s="68"/>
      <c r="YT7246" s="68"/>
      <c r="YU7246" s="68"/>
      <c r="YV7246" s="68"/>
      <c r="YW7246" s="68"/>
      <c r="YX7246" s="68">
        <v>0.980546118598978</v>
      </c>
      <c r="YY7246" s="68"/>
      <c r="YZ7246" s="68"/>
      <c r="ZA7246" s="68"/>
      <c r="ZB7246" s="68"/>
      <c r="ZC7246" s="68"/>
      <c r="ZD7246" s="68"/>
    </row>
    <row r="7247" spans="658:680" x14ac:dyDescent="0.25">
      <c r="YH7247" s="68"/>
      <c r="YI7247" s="68"/>
      <c r="YJ7247" s="68"/>
      <c r="YK7247" s="68"/>
      <c r="YL7247" s="68"/>
      <c r="YM7247" s="68"/>
      <c r="YN7247" s="68"/>
      <c r="YO7247" s="68"/>
      <c r="YP7247" s="68"/>
      <c r="YQ7247" s="68"/>
      <c r="YR7247" s="68"/>
      <c r="YS7247" s="68"/>
      <c r="YT7247" s="68"/>
      <c r="YU7247" s="68"/>
      <c r="YV7247" s="68"/>
      <c r="YW7247" s="68"/>
      <c r="YX7247" s="68">
        <v>0.98054412232098198</v>
      </c>
      <c r="YY7247" s="68"/>
      <c r="YZ7247" s="68"/>
      <c r="ZA7247" s="68"/>
      <c r="ZB7247" s="68"/>
      <c r="ZC7247" s="68"/>
      <c r="ZD7247" s="68"/>
    </row>
    <row r="7248" spans="658:680" x14ac:dyDescent="0.25">
      <c r="YH7248" s="68"/>
      <c r="YI7248" s="68"/>
      <c r="YJ7248" s="68"/>
      <c r="YK7248" s="68"/>
      <c r="YL7248" s="68"/>
      <c r="YM7248" s="68"/>
      <c r="YN7248" s="68"/>
      <c r="YO7248" s="68"/>
      <c r="YP7248" s="68"/>
      <c r="YQ7248" s="68"/>
      <c r="YR7248" s="68"/>
      <c r="YS7248" s="68"/>
      <c r="YT7248" s="68"/>
      <c r="YU7248" s="68"/>
      <c r="YV7248" s="68"/>
      <c r="YW7248" s="68"/>
      <c r="YX7248" s="68">
        <v>0.98054382135798901</v>
      </c>
      <c r="YY7248" s="68"/>
      <c r="YZ7248" s="68"/>
      <c r="ZA7248" s="68"/>
      <c r="ZB7248" s="68"/>
      <c r="ZC7248" s="68"/>
      <c r="ZD7248" s="68"/>
    </row>
    <row r="7249" spans="658:680" x14ac:dyDescent="0.25">
      <c r="YH7249" s="68"/>
      <c r="YI7249" s="68"/>
      <c r="YJ7249" s="68"/>
      <c r="YK7249" s="68"/>
      <c r="YL7249" s="68"/>
      <c r="YM7249" s="68"/>
      <c r="YN7249" s="68"/>
      <c r="YO7249" s="68"/>
      <c r="YP7249" s="68"/>
      <c r="YQ7249" s="68"/>
      <c r="YR7249" s="68"/>
      <c r="YS7249" s="68"/>
      <c r="YT7249" s="68"/>
      <c r="YU7249" s="68"/>
      <c r="YV7249" s="68"/>
      <c r="YW7249" s="68"/>
      <c r="YX7249" s="68">
        <v>0.98054143737547605</v>
      </c>
      <c r="YY7249" s="68"/>
      <c r="YZ7249" s="68"/>
      <c r="ZA7249" s="68"/>
      <c r="ZB7249" s="68"/>
      <c r="ZC7249" s="68"/>
      <c r="ZD7249" s="68"/>
    </row>
    <row r="7250" spans="658:680" x14ac:dyDescent="0.25">
      <c r="YH7250" s="68"/>
      <c r="YI7250" s="68"/>
      <c r="YJ7250" s="68"/>
      <c r="YK7250" s="68"/>
      <c r="YL7250" s="68"/>
      <c r="YM7250" s="68"/>
      <c r="YN7250" s="68"/>
      <c r="YO7250" s="68"/>
      <c r="YP7250" s="68"/>
      <c r="YQ7250" s="68"/>
      <c r="YR7250" s="68"/>
      <c r="YS7250" s="68"/>
      <c r="YT7250" s="68"/>
      <c r="YU7250" s="68"/>
      <c r="YV7250" s="68"/>
      <c r="YW7250" s="68"/>
      <c r="YX7250" s="68">
        <v>0.98053221435391902</v>
      </c>
      <c r="YY7250" s="68"/>
      <c r="YZ7250" s="68"/>
      <c r="ZA7250" s="68"/>
      <c r="ZB7250" s="68"/>
      <c r="ZC7250" s="68"/>
      <c r="ZD7250" s="68"/>
    </row>
    <row r="7251" spans="658:680" x14ac:dyDescent="0.25">
      <c r="YH7251" s="68"/>
      <c r="YI7251" s="68"/>
      <c r="YJ7251" s="68"/>
      <c r="YK7251" s="68"/>
      <c r="YL7251" s="68"/>
      <c r="YM7251" s="68"/>
      <c r="YN7251" s="68"/>
      <c r="YO7251" s="68"/>
      <c r="YP7251" s="68"/>
      <c r="YQ7251" s="68"/>
      <c r="YR7251" s="68"/>
      <c r="YS7251" s="68"/>
      <c r="YT7251" s="68"/>
      <c r="YU7251" s="68"/>
      <c r="YV7251" s="68"/>
      <c r="YW7251" s="68"/>
      <c r="YX7251" s="68">
        <v>0.98053102002668802</v>
      </c>
      <c r="YY7251" s="68"/>
      <c r="YZ7251" s="68"/>
      <c r="ZA7251" s="68"/>
      <c r="ZB7251" s="68"/>
      <c r="ZC7251" s="68"/>
      <c r="ZD7251" s="68"/>
    </row>
    <row r="7252" spans="658:680" x14ac:dyDescent="0.25">
      <c r="YH7252" s="68"/>
      <c r="YI7252" s="68"/>
      <c r="YJ7252" s="68"/>
      <c r="YK7252" s="68"/>
      <c r="YL7252" s="68"/>
      <c r="YM7252" s="68"/>
      <c r="YN7252" s="68"/>
      <c r="YO7252" s="68"/>
      <c r="YP7252" s="68"/>
      <c r="YQ7252" s="68"/>
      <c r="YR7252" s="68"/>
      <c r="YS7252" s="68"/>
      <c r="YT7252" s="68"/>
      <c r="YU7252" s="68"/>
      <c r="YV7252" s="68"/>
      <c r="YW7252" s="68"/>
      <c r="YX7252" s="68">
        <v>0.98052844211910895</v>
      </c>
      <c r="YY7252" s="68"/>
      <c r="YZ7252" s="68"/>
      <c r="ZA7252" s="68"/>
      <c r="ZB7252" s="68"/>
      <c r="ZC7252" s="68"/>
      <c r="ZD7252" s="68"/>
    </row>
    <row r="7253" spans="658:680" x14ac:dyDescent="0.25">
      <c r="YH7253" s="68"/>
      <c r="YI7253" s="68"/>
      <c r="YJ7253" s="68"/>
      <c r="YK7253" s="68"/>
      <c r="YL7253" s="68"/>
      <c r="YM7253" s="68"/>
      <c r="YN7253" s="68"/>
      <c r="YO7253" s="68"/>
      <c r="YP7253" s="68"/>
      <c r="YQ7253" s="68"/>
      <c r="YR7253" s="68"/>
      <c r="YS7253" s="68"/>
      <c r="YT7253" s="68"/>
      <c r="YU7253" s="68"/>
      <c r="YV7253" s="68"/>
      <c r="YW7253" s="68"/>
      <c r="YX7253" s="68">
        <v>0.98051361967767503</v>
      </c>
      <c r="YY7253" s="68"/>
      <c r="YZ7253" s="68"/>
      <c r="ZA7253" s="68"/>
      <c r="ZB7253" s="68"/>
      <c r="ZC7253" s="68"/>
      <c r="ZD7253" s="68"/>
    </row>
    <row r="7254" spans="658:680" x14ac:dyDescent="0.25">
      <c r="YH7254" s="68"/>
      <c r="YI7254" s="68"/>
      <c r="YJ7254" s="68"/>
      <c r="YK7254" s="68"/>
      <c r="YL7254" s="68"/>
      <c r="YM7254" s="68"/>
      <c r="YN7254" s="68"/>
      <c r="YO7254" s="68"/>
      <c r="YP7254" s="68"/>
      <c r="YQ7254" s="68"/>
      <c r="YR7254" s="68"/>
      <c r="YS7254" s="68"/>
      <c r="YT7254" s="68"/>
      <c r="YU7254" s="68"/>
      <c r="YV7254" s="68"/>
      <c r="YW7254" s="68"/>
      <c r="YX7254" s="68">
        <v>0.98051237712720496</v>
      </c>
      <c r="YY7254" s="68"/>
      <c r="YZ7254" s="68"/>
      <c r="ZA7254" s="68"/>
      <c r="ZB7254" s="68"/>
      <c r="ZC7254" s="68"/>
      <c r="ZD7254" s="68"/>
    </row>
    <row r="7255" spans="658:680" x14ac:dyDescent="0.25">
      <c r="YH7255" s="68"/>
      <c r="YI7255" s="68"/>
      <c r="YJ7255" s="68"/>
      <c r="YK7255" s="68"/>
      <c r="YL7255" s="68"/>
      <c r="YM7255" s="68"/>
      <c r="YN7255" s="68"/>
      <c r="YO7255" s="68"/>
      <c r="YP7255" s="68"/>
      <c r="YQ7255" s="68"/>
      <c r="YR7255" s="68"/>
      <c r="YS7255" s="68"/>
      <c r="YT7255" s="68"/>
      <c r="YU7255" s="68"/>
      <c r="YV7255" s="68"/>
      <c r="YW7255" s="68"/>
      <c r="YX7255" s="68">
        <v>0.98050724442800496</v>
      </c>
      <c r="YY7255" s="68"/>
      <c r="YZ7255" s="68"/>
      <c r="ZA7255" s="68"/>
      <c r="ZB7255" s="68"/>
      <c r="ZC7255" s="68"/>
      <c r="ZD7255" s="68"/>
    </row>
    <row r="7256" spans="658:680" x14ac:dyDescent="0.25">
      <c r="YH7256" s="68"/>
      <c r="YI7256" s="68"/>
      <c r="YJ7256" s="68"/>
      <c r="YK7256" s="68"/>
      <c r="YL7256" s="68"/>
      <c r="YM7256" s="68"/>
      <c r="YN7256" s="68"/>
      <c r="YO7256" s="68"/>
      <c r="YP7256" s="68"/>
      <c r="YQ7256" s="68"/>
      <c r="YR7256" s="68"/>
      <c r="YS7256" s="68"/>
      <c r="YT7256" s="68"/>
      <c r="YU7256" s="68"/>
      <c r="YV7256" s="68"/>
      <c r="YW7256" s="68"/>
      <c r="YX7256" s="68">
        <v>0.98050519729414598</v>
      </c>
      <c r="YY7256" s="68"/>
      <c r="YZ7256" s="68"/>
      <c r="ZA7256" s="68"/>
      <c r="ZB7256" s="68"/>
      <c r="ZC7256" s="68"/>
      <c r="ZD7256" s="68"/>
    </row>
    <row r="7257" spans="658:680" x14ac:dyDescent="0.25">
      <c r="YH7257" s="68"/>
      <c r="YI7257" s="68"/>
      <c r="YJ7257" s="68"/>
      <c r="YK7257" s="68"/>
      <c r="YL7257" s="68"/>
      <c r="YM7257" s="68"/>
      <c r="YN7257" s="68"/>
      <c r="YO7257" s="68"/>
      <c r="YP7257" s="68"/>
      <c r="YQ7257" s="68"/>
      <c r="YR7257" s="68"/>
      <c r="YS7257" s="68"/>
      <c r="YT7257" s="68"/>
      <c r="YU7257" s="68"/>
      <c r="YV7257" s="68"/>
      <c r="YW7257" s="68"/>
      <c r="YX7257" s="68">
        <v>0.98049762856632805</v>
      </c>
      <c r="YY7257" s="68"/>
      <c r="YZ7257" s="68"/>
      <c r="ZA7257" s="68"/>
      <c r="ZB7257" s="68"/>
      <c r="ZC7257" s="68"/>
      <c r="ZD7257" s="68"/>
    </row>
    <row r="7258" spans="658:680" x14ac:dyDescent="0.25">
      <c r="YH7258" s="68"/>
      <c r="YI7258" s="68"/>
      <c r="YJ7258" s="68"/>
      <c r="YK7258" s="68"/>
      <c r="YL7258" s="68"/>
      <c r="YM7258" s="68"/>
      <c r="YN7258" s="68"/>
      <c r="YO7258" s="68"/>
      <c r="YP7258" s="68"/>
      <c r="YQ7258" s="68"/>
      <c r="YR7258" s="68"/>
      <c r="YS7258" s="68"/>
      <c r="YT7258" s="68"/>
      <c r="YU7258" s="68"/>
      <c r="YV7258" s="68"/>
      <c r="YW7258" s="68"/>
      <c r="YX7258" s="68">
        <v>0.98047817774284096</v>
      </c>
      <c r="YY7258" s="68"/>
      <c r="YZ7258" s="68"/>
      <c r="ZA7258" s="68"/>
      <c r="ZB7258" s="68"/>
      <c r="ZC7258" s="68"/>
      <c r="ZD7258" s="68"/>
    </row>
    <row r="7259" spans="658:680" x14ac:dyDescent="0.25">
      <c r="YH7259" s="68"/>
      <c r="YI7259" s="68"/>
      <c r="YJ7259" s="68"/>
      <c r="YK7259" s="68"/>
      <c r="YL7259" s="68"/>
      <c r="YM7259" s="68"/>
      <c r="YN7259" s="68"/>
      <c r="YO7259" s="68"/>
      <c r="YP7259" s="68"/>
      <c r="YQ7259" s="68"/>
      <c r="YR7259" s="68"/>
      <c r="YS7259" s="68"/>
      <c r="YT7259" s="68"/>
      <c r="YU7259" s="68"/>
      <c r="YV7259" s="68"/>
      <c r="YW7259" s="68"/>
      <c r="YX7259" s="68">
        <v>0.98047137691548703</v>
      </c>
      <c r="YY7259" s="68"/>
      <c r="YZ7259" s="68"/>
      <c r="ZA7259" s="68"/>
      <c r="ZB7259" s="68"/>
      <c r="ZC7259" s="68"/>
      <c r="ZD7259" s="68"/>
    </row>
    <row r="7260" spans="658:680" x14ac:dyDescent="0.25">
      <c r="YH7260" s="68"/>
      <c r="YI7260" s="68"/>
      <c r="YJ7260" s="68"/>
      <c r="YK7260" s="68"/>
      <c r="YL7260" s="68"/>
      <c r="YM7260" s="68"/>
      <c r="YN7260" s="68"/>
      <c r="YO7260" s="68"/>
      <c r="YP7260" s="68"/>
      <c r="YQ7260" s="68"/>
      <c r="YR7260" s="68"/>
      <c r="YS7260" s="68"/>
      <c r="YT7260" s="68"/>
      <c r="YU7260" s="68"/>
      <c r="YV7260" s="68"/>
      <c r="YW7260" s="68"/>
      <c r="YX7260" s="68">
        <v>0.98046961125497401</v>
      </c>
      <c r="YY7260" s="68"/>
      <c r="YZ7260" s="68"/>
      <c r="ZA7260" s="68"/>
      <c r="ZB7260" s="68"/>
      <c r="ZC7260" s="68"/>
      <c r="ZD7260" s="68"/>
    </row>
    <row r="7261" spans="658:680" x14ac:dyDescent="0.25">
      <c r="YH7261" s="68"/>
      <c r="YI7261" s="68"/>
      <c r="YJ7261" s="68"/>
      <c r="YK7261" s="68"/>
      <c r="YL7261" s="68"/>
      <c r="YM7261" s="68"/>
      <c r="YN7261" s="68"/>
      <c r="YO7261" s="68"/>
      <c r="YP7261" s="68"/>
      <c r="YQ7261" s="68"/>
      <c r="YR7261" s="68"/>
      <c r="YS7261" s="68"/>
      <c r="YT7261" s="68"/>
      <c r="YU7261" s="68"/>
      <c r="YV7261" s="68"/>
      <c r="YW7261" s="68"/>
      <c r="YX7261" s="68">
        <v>0.98046808472573599</v>
      </c>
      <c r="YY7261" s="68"/>
      <c r="YZ7261" s="68"/>
      <c r="ZA7261" s="68"/>
      <c r="ZB7261" s="68"/>
      <c r="ZC7261" s="68"/>
      <c r="ZD7261" s="68"/>
    </row>
    <row r="7262" spans="658:680" x14ac:dyDescent="0.25">
      <c r="YH7262" s="68"/>
      <c r="YI7262" s="68"/>
      <c r="YJ7262" s="68"/>
      <c r="YK7262" s="68"/>
      <c r="YL7262" s="68"/>
      <c r="YM7262" s="68"/>
      <c r="YN7262" s="68"/>
      <c r="YO7262" s="68"/>
      <c r="YP7262" s="68"/>
      <c r="YQ7262" s="68"/>
      <c r="YR7262" s="68"/>
      <c r="YS7262" s="68"/>
      <c r="YT7262" s="68"/>
      <c r="YU7262" s="68"/>
      <c r="YV7262" s="68"/>
      <c r="YW7262" s="68"/>
      <c r="YX7262" s="68">
        <v>0.98046090939990505</v>
      </c>
      <c r="YY7262" s="68"/>
      <c r="YZ7262" s="68"/>
      <c r="ZA7262" s="68"/>
      <c r="ZB7262" s="68"/>
      <c r="ZC7262" s="68"/>
      <c r="ZD7262" s="68"/>
    </row>
    <row r="7263" spans="658:680" x14ac:dyDescent="0.25">
      <c r="YH7263" s="68"/>
      <c r="YI7263" s="68"/>
      <c r="YJ7263" s="68"/>
      <c r="YK7263" s="68"/>
      <c r="YL7263" s="68"/>
      <c r="YM7263" s="68"/>
      <c r="YN7263" s="68"/>
      <c r="YO7263" s="68"/>
      <c r="YP7263" s="68"/>
      <c r="YQ7263" s="68"/>
      <c r="YR7263" s="68"/>
      <c r="YS7263" s="68"/>
      <c r="YT7263" s="68"/>
      <c r="YU7263" s="68"/>
      <c r="YV7263" s="68"/>
      <c r="YW7263" s="68"/>
      <c r="YX7263" s="68">
        <v>0.98045496971064305</v>
      </c>
      <c r="YY7263" s="68"/>
      <c r="YZ7263" s="68"/>
      <c r="ZA7263" s="68"/>
      <c r="ZB7263" s="68"/>
      <c r="ZC7263" s="68"/>
      <c r="ZD7263" s="68"/>
    </row>
    <row r="7264" spans="658:680" x14ac:dyDescent="0.25">
      <c r="YH7264" s="68"/>
      <c r="YI7264" s="68"/>
      <c r="YJ7264" s="68"/>
      <c r="YK7264" s="68"/>
      <c r="YL7264" s="68"/>
      <c r="YM7264" s="68"/>
      <c r="YN7264" s="68"/>
      <c r="YO7264" s="68"/>
      <c r="YP7264" s="68"/>
      <c r="YQ7264" s="68"/>
      <c r="YR7264" s="68"/>
      <c r="YS7264" s="68"/>
      <c r="YT7264" s="68"/>
      <c r="YU7264" s="68"/>
      <c r="YV7264" s="68"/>
      <c r="YW7264" s="68"/>
      <c r="YX7264" s="68">
        <v>0.98045379412115097</v>
      </c>
      <c r="YY7264" s="68"/>
      <c r="YZ7264" s="68"/>
      <c r="ZA7264" s="68"/>
      <c r="ZB7264" s="68"/>
      <c r="ZC7264" s="68"/>
      <c r="ZD7264" s="68"/>
    </row>
    <row r="7265" spans="658:680" x14ac:dyDescent="0.25">
      <c r="YH7265" s="68"/>
      <c r="YI7265" s="68"/>
      <c r="YJ7265" s="68"/>
      <c r="YK7265" s="68"/>
      <c r="YL7265" s="68"/>
      <c r="YM7265" s="68"/>
      <c r="YN7265" s="68"/>
      <c r="YO7265" s="68"/>
      <c r="YP7265" s="68"/>
      <c r="YQ7265" s="68"/>
      <c r="YR7265" s="68"/>
      <c r="YS7265" s="68"/>
      <c r="YT7265" s="68"/>
      <c r="YU7265" s="68"/>
      <c r="YV7265" s="68"/>
      <c r="YW7265" s="68"/>
      <c r="YX7265" s="68">
        <v>0.98045298034862405</v>
      </c>
      <c r="YY7265" s="68"/>
      <c r="YZ7265" s="68"/>
      <c r="ZA7265" s="68"/>
      <c r="ZB7265" s="68"/>
      <c r="ZC7265" s="68"/>
      <c r="ZD7265" s="68"/>
    </row>
    <row r="7266" spans="658:680" x14ac:dyDescent="0.25">
      <c r="YH7266" s="68"/>
      <c r="YI7266" s="68"/>
      <c r="YJ7266" s="68"/>
      <c r="YK7266" s="68"/>
      <c r="YL7266" s="68"/>
      <c r="YM7266" s="68"/>
      <c r="YN7266" s="68"/>
      <c r="YO7266" s="68"/>
      <c r="YP7266" s="68"/>
      <c r="YQ7266" s="68"/>
      <c r="YR7266" s="68"/>
      <c r="YS7266" s="68"/>
      <c r="YT7266" s="68"/>
      <c r="YU7266" s="68"/>
      <c r="YV7266" s="68"/>
      <c r="YW7266" s="68"/>
      <c r="YX7266" s="68">
        <v>0.98045092436808701</v>
      </c>
      <c r="YY7266" s="68"/>
      <c r="YZ7266" s="68"/>
      <c r="ZA7266" s="68"/>
      <c r="ZB7266" s="68"/>
      <c r="ZC7266" s="68"/>
      <c r="ZD7266" s="68"/>
    </row>
    <row r="7267" spans="658:680" x14ac:dyDescent="0.25">
      <c r="YH7267" s="68"/>
      <c r="YI7267" s="68"/>
      <c r="YJ7267" s="68"/>
      <c r="YK7267" s="68"/>
      <c r="YL7267" s="68"/>
      <c r="YM7267" s="68"/>
      <c r="YN7267" s="68"/>
      <c r="YO7267" s="68"/>
      <c r="YP7267" s="68"/>
      <c r="YQ7267" s="68"/>
      <c r="YR7267" s="68"/>
      <c r="YS7267" s="68"/>
      <c r="YT7267" s="68"/>
      <c r="YU7267" s="68"/>
      <c r="YV7267" s="68"/>
      <c r="YW7267" s="68"/>
      <c r="YX7267" s="68">
        <v>0.98044496747884902</v>
      </c>
      <c r="YY7267" s="68"/>
      <c r="YZ7267" s="68"/>
      <c r="ZA7267" s="68"/>
      <c r="ZB7267" s="68"/>
      <c r="ZC7267" s="68"/>
      <c r="ZD7267" s="68"/>
    </row>
    <row r="7268" spans="658:680" x14ac:dyDescent="0.25">
      <c r="YH7268" s="68"/>
      <c r="YI7268" s="68"/>
      <c r="YJ7268" s="68"/>
      <c r="YK7268" s="68"/>
      <c r="YL7268" s="68"/>
      <c r="YM7268" s="68"/>
      <c r="YN7268" s="68"/>
      <c r="YO7268" s="68"/>
      <c r="YP7268" s="68"/>
      <c r="YQ7268" s="68"/>
      <c r="YR7268" s="68"/>
      <c r="YS7268" s="68"/>
      <c r="YT7268" s="68"/>
      <c r="YU7268" s="68"/>
      <c r="YV7268" s="68"/>
      <c r="YW7268" s="68"/>
      <c r="YX7268" s="68">
        <v>0.98044232657671504</v>
      </c>
      <c r="YY7268" s="68"/>
      <c r="YZ7268" s="68"/>
      <c r="ZA7268" s="68"/>
      <c r="ZB7268" s="68"/>
      <c r="ZC7268" s="68"/>
      <c r="ZD7268" s="68"/>
    </row>
    <row r="7269" spans="658:680" x14ac:dyDescent="0.25">
      <c r="YH7269" s="68"/>
      <c r="YI7269" s="68"/>
      <c r="YJ7269" s="68"/>
      <c r="YK7269" s="68"/>
      <c r="YL7269" s="68"/>
      <c r="YM7269" s="68"/>
      <c r="YN7269" s="68"/>
      <c r="YO7269" s="68"/>
      <c r="YP7269" s="68"/>
      <c r="YQ7269" s="68"/>
      <c r="YR7269" s="68"/>
      <c r="YS7269" s="68"/>
      <c r="YT7269" s="68"/>
      <c r="YU7269" s="68"/>
      <c r="YV7269" s="68"/>
      <c r="YW7269" s="68"/>
      <c r="YX7269" s="68">
        <v>0.98043589464953596</v>
      </c>
      <c r="YY7269" s="68"/>
      <c r="YZ7269" s="68"/>
      <c r="ZA7269" s="68"/>
      <c r="ZB7269" s="68"/>
      <c r="ZC7269" s="68"/>
      <c r="ZD7269" s="68"/>
    </row>
    <row r="7270" spans="658:680" x14ac:dyDescent="0.25">
      <c r="YH7270" s="68"/>
      <c r="YI7270" s="68"/>
      <c r="YJ7270" s="68"/>
      <c r="YK7270" s="68"/>
      <c r="YL7270" s="68"/>
      <c r="YM7270" s="68"/>
      <c r="YN7270" s="68"/>
      <c r="YO7270" s="68"/>
      <c r="YP7270" s="68"/>
      <c r="YQ7270" s="68"/>
      <c r="YR7270" s="68"/>
      <c r="YS7270" s="68"/>
      <c r="YT7270" s="68"/>
      <c r="YU7270" s="68"/>
      <c r="YV7270" s="68"/>
      <c r="YW7270" s="68"/>
      <c r="YX7270" s="68">
        <v>0.98043383290834396</v>
      </c>
      <c r="YY7270" s="68"/>
      <c r="YZ7270" s="68"/>
      <c r="ZA7270" s="68"/>
      <c r="ZB7270" s="68"/>
      <c r="ZC7270" s="68"/>
      <c r="ZD7270" s="68"/>
    </row>
    <row r="7271" spans="658:680" x14ac:dyDescent="0.25">
      <c r="YH7271" s="68"/>
      <c r="YI7271" s="68"/>
      <c r="YJ7271" s="68"/>
      <c r="YK7271" s="68"/>
      <c r="YL7271" s="68"/>
      <c r="YM7271" s="68"/>
      <c r="YN7271" s="68"/>
      <c r="YO7271" s="68"/>
      <c r="YP7271" s="68"/>
      <c r="YQ7271" s="68"/>
      <c r="YR7271" s="68"/>
      <c r="YS7271" s="68"/>
      <c r="YT7271" s="68"/>
      <c r="YU7271" s="68"/>
      <c r="YV7271" s="68"/>
      <c r="YW7271" s="68"/>
      <c r="YX7271" s="68">
        <v>0.98042000700438503</v>
      </c>
      <c r="YY7271" s="68"/>
      <c r="YZ7271" s="68"/>
      <c r="ZA7271" s="68"/>
      <c r="ZB7271" s="68"/>
      <c r="ZC7271" s="68"/>
      <c r="ZD7271" s="68"/>
    </row>
    <row r="7272" spans="658:680" x14ac:dyDescent="0.25">
      <c r="YH7272" s="68"/>
      <c r="YI7272" s="68"/>
      <c r="YJ7272" s="68"/>
      <c r="YK7272" s="68"/>
      <c r="YL7272" s="68"/>
      <c r="YM7272" s="68"/>
      <c r="YN7272" s="68"/>
      <c r="YO7272" s="68"/>
      <c r="YP7272" s="68"/>
      <c r="YQ7272" s="68"/>
      <c r="YR7272" s="68"/>
      <c r="YS7272" s="68"/>
      <c r="YT7272" s="68"/>
      <c r="YU7272" s="68"/>
      <c r="YV7272" s="68"/>
      <c r="YW7272" s="68"/>
      <c r="YX7272" s="68">
        <v>0.98041509577255403</v>
      </c>
      <c r="YY7272" s="68"/>
      <c r="YZ7272" s="68"/>
      <c r="ZA7272" s="68"/>
      <c r="ZB7272" s="68"/>
      <c r="ZC7272" s="68"/>
      <c r="ZD7272" s="68"/>
    </row>
    <row r="7273" spans="658:680" x14ac:dyDescent="0.25">
      <c r="YH7273" s="68"/>
      <c r="YI7273" s="68"/>
      <c r="YJ7273" s="68"/>
      <c r="YK7273" s="68"/>
      <c r="YL7273" s="68"/>
      <c r="YM7273" s="68"/>
      <c r="YN7273" s="68"/>
      <c r="YO7273" s="68"/>
      <c r="YP7273" s="68"/>
      <c r="YQ7273" s="68"/>
      <c r="YR7273" s="68"/>
      <c r="YS7273" s="68"/>
      <c r="YT7273" s="68"/>
      <c r="YU7273" s="68"/>
      <c r="YV7273" s="68"/>
      <c r="YW7273" s="68"/>
      <c r="YX7273" s="68">
        <v>0.98041509126622295</v>
      </c>
      <c r="YY7273" s="68"/>
      <c r="YZ7273" s="68"/>
      <c r="ZA7273" s="68"/>
      <c r="ZB7273" s="68"/>
      <c r="ZC7273" s="68"/>
      <c r="ZD7273" s="68"/>
    </row>
    <row r="7274" spans="658:680" x14ac:dyDescent="0.25">
      <c r="YH7274" s="68"/>
      <c r="YI7274" s="68"/>
      <c r="YJ7274" s="68"/>
      <c r="YK7274" s="68"/>
      <c r="YL7274" s="68"/>
      <c r="YM7274" s="68"/>
      <c r="YN7274" s="68"/>
      <c r="YO7274" s="68"/>
      <c r="YP7274" s="68"/>
      <c r="YQ7274" s="68"/>
      <c r="YR7274" s="68"/>
      <c r="YS7274" s="68"/>
      <c r="YT7274" s="68"/>
      <c r="YU7274" s="68"/>
      <c r="YV7274" s="68"/>
      <c r="YW7274" s="68"/>
      <c r="YX7274" s="68">
        <v>0.980405889749976</v>
      </c>
      <c r="YY7274" s="68"/>
      <c r="YZ7274" s="68"/>
      <c r="ZA7274" s="68"/>
      <c r="ZB7274" s="68"/>
      <c r="ZC7274" s="68"/>
      <c r="ZD7274" s="68"/>
    </row>
    <row r="7275" spans="658:680" x14ac:dyDescent="0.25">
      <c r="YH7275" s="68"/>
      <c r="YI7275" s="68"/>
      <c r="YJ7275" s="68"/>
      <c r="YK7275" s="68"/>
      <c r="YL7275" s="68"/>
      <c r="YM7275" s="68"/>
      <c r="YN7275" s="68"/>
      <c r="YO7275" s="68"/>
      <c r="YP7275" s="68"/>
      <c r="YQ7275" s="68"/>
      <c r="YR7275" s="68"/>
      <c r="YS7275" s="68"/>
      <c r="YT7275" s="68"/>
      <c r="YU7275" s="68"/>
      <c r="YV7275" s="68"/>
      <c r="YW7275" s="68"/>
      <c r="YX7275" s="68">
        <v>0.98038521637817599</v>
      </c>
      <c r="YY7275" s="68"/>
      <c r="YZ7275" s="68"/>
      <c r="ZA7275" s="68"/>
      <c r="ZB7275" s="68"/>
      <c r="ZC7275" s="68"/>
      <c r="ZD7275" s="68"/>
    </row>
    <row r="7276" spans="658:680" x14ac:dyDescent="0.25">
      <c r="YH7276" s="68"/>
      <c r="YI7276" s="68"/>
      <c r="YJ7276" s="68"/>
      <c r="YK7276" s="68"/>
      <c r="YL7276" s="68"/>
      <c r="YM7276" s="68"/>
      <c r="YN7276" s="68"/>
      <c r="YO7276" s="68"/>
      <c r="YP7276" s="68"/>
      <c r="YQ7276" s="68"/>
      <c r="YR7276" s="68"/>
      <c r="YS7276" s="68"/>
      <c r="YT7276" s="68"/>
      <c r="YU7276" s="68"/>
      <c r="YV7276" s="68"/>
      <c r="YW7276" s="68"/>
      <c r="YX7276" s="68">
        <v>0.98037898958494396</v>
      </c>
      <c r="YY7276" s="68"/>
      <c r="YZ7276" s="68"/>
      <c r="ZA7276" s="68"/>
      <c r="ZB7276" s="68"/>
      <c r="ZC7276" s="68"/>
      <c r="ZD7276" s="68"/>
    </row>
    <row r="7277" spans="658:680" x14ac:dyDescent="0.25">
      <c r="YH7277" s="68"/>
      <c r="YI7277" s="68"/>
      <c r="YJ7277" s="68"/>
      <c r="YK7277" s="68"/>
      <c r="YL7277" s="68"/>
      <c r="YM7277" s="68"/>
      <c r="YN7277" s="68"/>
      <c r="YO7277" s="68"/>
      <c r="YP7277" s="68"/>
      <c r="YQ7277" s="68"/>
      <c r="YR7277" s="68"/>
      <c r="YS7277" s="68"/>
      <c r="YT7277" s="68"/>
      <c r="YU7277" s="68"/>
      <c r="YV7277" s="68"/>
      <c r="YW7277" s="68"/>
      <c r="YX7277" s="68">
        <v>0.98037547379154599</v>
      </c>
      <c r="YY7277" s="68"/>
      <c r="YZ7277" s="68"/>
      <c r="ZA7277" s="68"/>
      <c r="ZB7277" s="68"/>
      <c r="ZC7277" s="68"/>
      <c r="ZD7277" s="68"/>
    </row>
    <row r="7278" spans="658:680" x14ac:dyDescent="0.25">
      <c r="YH7278" s="68"/>
      <c r="YI7278" s="68"/>
      <c r="YJ7278" s="68"/>
      <c r="YK7278" s="68"/>
      <c r="YL7278" s="68"/>
      <c r="YM7278" s="68"/>
      <c r="YN7278" s="68"/>
      <c r="YO7278" s="68"/>
      <c r="YP7278" s="68"/>
      <c r="YQ7278" s="68"/>
      <c r="YR7278" s="68"/>
      <c r="YS7278" s="68"/>
      <c r="YT7278" s="68"/>
      <c r="YU7278" s="68"/>
      <c r="YV7278" s="68"/>
      <c r="YW7278" s="68"/>
      <c r="YX7278" s="68">
        <v>0.98036479329769699</v>
      </c>
      <c r="YY7278" s="68"/>
      <c r="YZ7278" s="68"/>
      <c r="ZA7278" s="68"/>
      <c r="ZB7278" s="68"/>
      <c r="ZC7278" s="68"/>
      <c r="ZD7278" s="68"/>
    </row>
    <row r="7279" spans="658:680" x14ac:dyDescent="0.25">
      <c r="YH7279" s="68"/>
      <c r="YI7279" s="68"/>
      <c r="YJ7279" s="68"/>
      <c r="YK7279" s="68"/>
      <c r="YL7279" s="68"/>
      <c r="YM7279" s="68"/>
      <c r="YN7279" s="68"/>
      <c r="YO7279" s="68"/>
      <c r="YP7279" s="68"/>
      <c r="YQ7279" s="68"/>
      <c r="YR7279" s="68"/>
      <c r="YS7279" s="68"/>
      <c r="YT7279" s="68"/>
      <c r="YU7279" s="68"/>
      <c r="YV7279" s="68"/>
      <c r="YW7279" s="68"/>
      <c r="YX7279" s="68">
        <v>0.98036476417072005</v>
      </c>
      <c r="YY7279" s="68"/>
      <c r="YZ7279" s="68"/>
      <c r="ZA7279" s="68"/>
      <c r="ZB7279" s="68"/>
      <c r="ZC7279" s="68"/>
      <c r="ZD7279" s="68"/>
    </row>
    <row r="7280" spans="658:680" x14ac:dyDescent="0.25">
      <c r="YH7280" s="68"/>
      <c r="YI7280" s="68"/>
      <c r="YJ7280" s="68"/>
      <c r="YK7280" s="68"/>
      <c r="YL7280" s="68"/>
      <c r="YM7280" s="68"/>
      <c r="YN7280" s="68"/>
      <c r="YO7280" s="68"/>
      <c r="YP7280" s="68"/>
      <c r="YQ7280" s="68"/>
      <c r="YR7280" s="68"/>
      <c r="YS7280" s="68"/>
      <c r="YT7280" s="68"/>
      <c r="YU7280" s="68"/>
      <c r="YV7280" s="68"/>
      <c r="YW7280" s="68"/>
      <c r="YX7280" s="68">
        <v>0.98032992410912601</v>
      </c>
      <c r="YY7280" s="68"/>
      <c r="YZ7280" s="68"/>
      <c r="ZA7280" s="68"/>
      <c r="ZB7280" s="68"/>
      <c r="ZC7280" s="68"/>
      <c r="ZD7280" s="68"/>
    </row>
    <row r="7281" spans="658:680" x14ac:dyDescent="0.25">
      <c r="YH7281" s="68"/>
      <c r="YI7281" s="68"/>
      <c r="YJ7281" s="68"/>
      <c r="YK7281" s="68"/>
      <c r="YL7281" s="68"/>
      <c r="YM7281" s="68"/>
      <c r="YN7281" s="68"/>
      <c r="YO7281" s="68"/>
      <c r="YP7281" s="68"/>
      <c r="YQ7281" s="68"/>
      <c r="YR7281" s="68"/>
      <c r="YS7281" s="68"/>
      <c r="YT7281" s="68"/>
      <c r="YU7281" s="68"/>
      <c r="YV7281" s="68"/>
      <c r="YW7281" s="68"/>
      <c r="YX7281" s="68">
        <v>0.98032089920238497</v>
      </c>
      <c r="YY7281" s="68"/>
      <c r="YZ7281" s="68"/>
      <c r="ZA7281" s="68"/>
      <c r="ZB7281" s="68"/>
      <c r="ZC7281" s="68"/>
      <c r="ZD7281" s="68"/>
    </row>
    <row r="7282" spans="658:680" x14ac:dyDescent="0.25">
      <c r="YH7282" s="68"/>
      <c r="YI7282" s="68"/>
      <c r="YJ7282" s="68"/>
      <c r="YK7282" s="68"/>
      <c r="YL7282" s="68"/>
      <c r="YM7282" s="68"/>
      <c r="YN7282" s="68"/>
      <c r="YO7282" s="68"/>
      <c r="YP7282" s="68"/>
      <c r="YQ7282" s="68"/>
      <c r="YR7282" s="68"/>
      <c r="YS7282" s="68"/>
      <c r="YT7282" s="68"/>
      <c r="YU7282" s="68"/>
      <c r="YV7282" s="68"/>
      <c r="YW7282" s="68"/>
      <c r="YX7282" s="68">
        <v>0.98031836089893998</v>
      </c>
      <c r="YY7282" s="68"/>
      <c r="YZ7282" s="68"/>
      <c r="ZA7282" s="68"/>
      <c r="ZB7282" s="68"/>
      <c r="ZC7282" s="68"/>
      <c r="ZD7282" s="68"/>
    </row>
    <row r="7283" spans="658:680" x14ac:dyDescent="0.25">
      <c r="YH7283" s="68"/>
      <c r="YI7283" s="68"/>
      <c r="YJ7283" s="68"/>
      <c r="YK7283" s="68"/>
      <c r="YL7283" s="68"/>
      <c r="YM7283" s="68"/>
      <c r="YN7283" s="68"/>
      <c r="YO7283" s="68"/>
      <c r="YP7283" s="68"/>
      <c r="YQ7283" s="68"/>
      <c r="YR7283" s="68"/>
      <c r="YS7283" s="68"/>
      <c r="YT7283" s="68"/>
      <c r="YU7283" s="68"/>
      <c r="YV7283" s="68"/>
      <c r="YW7283" s="68"/>
      <c r="YX7283" s="68">
        <v>0.98031292878018295</v>
      </c>
      <c r="YY7283" s="68"/>
      <c r="YZ7283" s="68"/>
      <c r="ZA7283" s="68"/>
      <c r="ZB7283" s="68"/>
      <c r="ZC7283" s="68"/>
      <c r="ZD7283" s="68"/>
    </row>
    <row r="7284" spans="658:680" x14ac:dyDescent="0.25">
      <c r="YH7284" s="68"/>
      <c r="YI7284" s="68"/>
      <c r="YJ7284" s="68"/>
      <c r="YK7284" s="68"/>
      <c r="YL7284" s="68"/>
      <c r="YM7284" s="68"/>
      <c r="YN7284" s="68"/>
      <c r="YO7284" s="68"/>
      <c r="YP7284" s="68"/>
      <c r="YQ7284" s="68"/>
      <c r="YR7284" s="68"/>
      <c r="YS7284" s="68"/>
      <c r="YT7284" s="68"/>
      <c r="YU7284" s="68"/>
      <c r="YV7284" s="68"/>
      <c r="YW7284" s="68"/>
      <c r="YX7284" s="68">
        <v>0.98031235302412001</v>
      </c>
      <c r="YY7284" s="68"/>
      <c r="YZ7284" s="68"/>
      <c r="ZA7284" s="68"/>
      <c r="ZB7284" s="68"/>
      <c r="ZC7284" s="68"/>
      <c r="ZD7284" s="68"/>
    </row>
    <row r="7285" spans="658:680" x14ac:dyDescent="0.25">
      <c r="YH7285" s="68"/>
      <c r="YI7285" s="68"/>
      <c r="YJ7285" s="68"/>
      <c r="YK7285" s="68"/>
      <c r="YL7285" s="68"/>
      <c r="YM7285" s="68"/>
      <c r="YN7285" s="68"/>
      <c r="YO7285" s="68"/>
      <c r="YP7285" s="68"/>
      <c r="YQ7285" s="68"/>
      <c r="YR7285" s="68"/>
      <c r="YS7285" s="68"/>
      <c r="YT7285" s="68"/>
      <c r="YU7285" s="68"/>
      <c r="YV7285" s="68"/>
      <c r="YW7285" s="68"/>
      <c r="YX7285" s="68">
        <v>0.98029069575315697</v>
      </c>
      <c r="YY7285" s="68"/>
      <c r="YZ7285" s="68"/>
      <c r="ZA7285" s="68"/>
      <c r="ZB7285" s="68"/>
      <c r="ZC7285" s="68"/>
      <c r="ZD7285" s="68"/>
    </row>
    <row r="7286" spans="658:680" x14ac:dyDescent="0.25">
      <c r="YH7286" s="68"/>
      <c r="YI7286" s="68"/>
      <c r="YJ7286" s="68"/>
      <c r="YK7286" s="68"/>
      <c r="YL7286" s="68"/>
      <c r="YM7286" s="68"/>
      <c r="YN7286" s="68"/>
      <c r="YO7286" s="68"/>
      <c r="YP7286" s="68"/>
      <c r="YQ7286" s="68"/>
      <c r="YR7286" s="68"/>
      <c r="YS7286" s="68"/>
      <c r="YT7286" s="68"/>
      <c r="YU7286" s="68"/>
      <c r="YV7286" s="68"/>
      <c r="YW7286" s="68"/>
      <c r="YX7286" s="68">
        <v>0.98028641226739799</v>
      </c>
      <c r="YY7286" s="68"/>
      <c r="YZ7286" s="68"/>
      <c r="ZA7286" s="68"/>
      <c r="ZB7286" s="68"/>
      <c r="ZC7286" s="68"/>
      <c r="ZD7286" s="68"/>
    </row>
    <row r="7287" spans="658:680" x14ac:dyDescent="0.25">
      <c r="YH7287" s="68"/>
      <c r="YI7287" s="68"/>
      <c r="YJ7287" s="68"/>
      <c r="YK7287" s="68"/>
      <c r="YL7287" s="68"/>
      <c r="YM7287" s="68"/>
      <c r="YN7287" s="68"/>
      <c r="YO7287" s="68"/>
      <c r="YP7287" s="68"/>
      <c r="YQ7287" s="68"/>
      <c r="YR7287" s="68"/>
      <c r="YS7287" s="68"/>
      <c r="YT7287" s="68"/>
      <c r="YU7287" s="68"/>
      <c r="YV7287" s="68"/>
      <c r="YW7287" s="68"/>
      <c r="YX7287" s="68">
        <v>0.98028130161226201</v>
      </c>
      <c r="YY7287" s="68"/>
      <c r="YZ7287" s="68"/>
      <c r="ZA7287" s="68"/>
      <c r="ZB7287" s="68"/>
      <c r="ZC7287" s="68"/>
      <c r="ZD7287" s="68"/>
    </row>
    <row r="7288" spans="658:680" x14ac:dyDescent="0.25">
      <c r="YH7288" s="68"/>
      <c r="YI7288" s="68"/>
      <c r="YJ7288" s="68"/>
      <c r="YK7288" s="68"/>
      <c r="YL7288" s="68"/>
      <c r="YM7288" s="68"/>
      <c r="YN7288" s="68"/>
      <c r="YO7288" s="68"/>
      <c r="YP7288" s="68"/>
      <c r="YQ7288" s="68"/>
      <c r="YR7288" s="68"/>
      <c r="YS7288" s="68"/>
      <c r="YT7288" s="68"/>
      <c r="YU7288" s="68"/>
      <c r="YV7288" s="68"/>
      <c r="YW7288" s="68"/>
      <c r="YX7288" s="68">
        <v>0.98027581103407802</v>
      </c>
      <c r="YY7288" s="68"/>
      <c r="YZ7288" s="68"/>
      <c r="ZA7288" s="68"/>
      <c r="ZB7288" s="68"/>
      <c r="ZC7288" s="68"/>
      <c r="ZD7288" s="68"/>
    </row>
    <row r="7289" spans="658:680" x14ac:dyDescent="0.25">
      <c r="YH7289" s="68"/>
      <c r="YI7289" s="68"/>
      <c r="YJ7289" s="68"/>
      <c r="YK7289" s="68"/>
      <c r="YL7289" s="68"/>
      <c r="YM7289" s="68"/>
      <c r="YN7289" s="68"/>
      <c r="YO7289" s="68"/>
      <c r="YP7289" s="68"/>
      <c r="YQ7289" s="68"/>
      <c r="YR7289" s="68"/>
      <c r="YS7289" s="68"/>
      <c r="YT7289" s="68"/>
      <c r="YU7289" s="68"/>
      <c r="YV7289" s="68"/>
      <c r="YW7289" s="68"/>
      <c r="YX7289" s="68">
        <v>0.980271952346359</v>
      </c>
      <c r="YY7289" s="68"/>
      <c r="YZ7289" s="68"/>
      <c r="ZA7289" s="68"/>
      <c r="ZB7289" s="68"/>
      <c r="ZC7289" s="68"/>
      <c r="ZD7289" s="68"/>
    </row>
    <row r="7290" spans="658:680" x14ac:dyDescent="0.25">
      <c r="YH7290" s="68"/>
      <c r="YI7290" s="68"/>
      <c r="YJ7290" s="68"/>
      <c r="YK7290" s="68"/>
      <c r="YL7290" s="68"/>
      <c r="YM7290" s="68"/>
      <c r="YN7290" s="68"/>
      <c r="YO7290" s="68"/>
      <c r="YP7290" s="68"/>
      <c r="YQ7290" s="68"/>
      <c r="YR7290" s="68"/>
      <c r="YS7290" s="68"/>
      <c r="YT7290" s="68"/>
      <c r="YU7290" s="68"/>
      <c r="YV7290" s="68"/>
      <c r="YW7290" s="68"/>
      <c r="YX7290" s="68">
        <v>0.98026410277759402</v>
      </c>
      <c r="YY7290" s="68"/>
      <c r="YZ7290" s="68"/>
      <c r="ZA7290" s="68"/>
      <c r="ZB7290" s="68"/>
      <c r="ZC7290" s="68"/>
      <c r="ZD7290" s="68"/>
    </row>
    <row r="7291" spans="658:680" x14ac:dyDescent="0.25">
      <c r="YH7291" s="68"/>
      <c r="YI7291" s="68"/>
      <c r="YJ7291" s="68"/>
      <c r="YK7291" s="68"/>
      <c r="YL7291" s="68"/>
      <c r="YM7291" s="68"/>
      <c r="YN7291" s="68"/>
      <c r="YO7291" s="68"/>
      <c r="YP7291" s="68"/>
      <c r="YQ7291" s="68"/>
      <c r="YR7291" s="68"/>
      <c r="YS7291" s="68"/>
      <c r="YT7291" s="68"/>
      <c r="YU7291" s="68"/>
      <c r="YV7291" s="68"/>
      <c r="YW7291" s="68"/>
      <c r="YX7291" s="68">
        <v>0.98025800367833904</v>
      </c>
      <c r="YY7291" s="68"/>
      <c r="YZ7291" s="68"/>
      <c r="ZA7291" s="68"/>
      <c r="ZB7291" s="68"/>
      <c r="ZC7291" s="68"/>
      <c r="ZD7291" s="68"/>
    </row>
    <row r="7292" spans="658:680" x14ac:dyDescent="0.25">
      <c r="YH7292" s="68"/>
      <c r="YI7292" s="68"/>
      <c r="YJ7292" s="68"/>
      <c r="YK7292" s="68"/>
      <c r="YL7292" s="68"/>
      <c r="YM7292" s="68"/>
      <c r="YN7292" s="68"/>
      <c r="YO7292" s="68"/>
      <c r="YP7292" s="68"/>
      <c r="YQ7292" s="68"/>
      <c r="YR7292" s="68"/>
      <c r="YS7292" s="68"/>
      <c r="YT7292" s="68"/>
      <c r="YU7292" s="68"/>
      <c r="YV7292" s="68"/>
      <c r="YW7292" s="68"/>
      <c r="YX7292" s="68">
        <v>0.98024125428470299</v>
      </c>
      <c r="YY7292" s="68"/>
      <c r="YZ7292" s="68"/>
      <c r="ZA7292" s="68"/>
      <c r="ZB7292" s="68"/>
      <c r="ZC7292" s="68"/>
      <c r="ZD7292" s="68"/>
    </row>
    <row r="7293" spans="658:680" x14ac:dyDescent="0.25">
      <c r="YH7293" s="68"/>
      <c r="YI7293" s="68"/>
      <c r="YJ7293" s="68"/>
      <c r="YK7293" s="68"/>
      <c r="YL7293" s="68"/>
      <c r="YM7293" s="68"/>
      <c r="YN7293" s="68"/>
      <c r="YO7293" s="68"/>
      <c r="YP7293" s="68"/>
      <c r="YQ7293" s="68"/>
      <c r="YR7293" s="68"/>
      <c r="YS7293" s="68"/>
      <c r="YT7293" s="68"/>
      <c r="YU7293" s="68"/>
      <c r="YV7293" s="68"/>
      <c r="YW7293" s="68"/>
      <c r="YX7293" s="68">
        <v>0.98023928986971298</v>
      </c>
      <c r="YY7293" s="68"/>
      <c r="YZ7293" s="68"/>
      <c r="ZA7293" s="68"/>
      <c r="ZB7293" s="68"/>
      <c r="ZC7293" s="68"/>
      <c r="ZD7293" s="68"/>
    </row>
    <row r="7294" spans="658:680" x14ac:dyDescent="0.25">
      <c r="YH7294" s="68"/>
      <c r="YI7294" s="68"/>
      <c r="YJ7294" s="68"/>
      <c r="YK7294" s="68"/>
      <c r="YL7294" s="68"/>
      <c r="YM7294" s="68"/>
      <c r="YN7294" s="68"/>
      <c r="YO7294" s="68"/>
      <c r="YP7294" s="68"/>
      <c r="YQ7294" s="68"/>
      <c r="YR7294" s="68"/>
      <c r="YS7294" s="68"/>
      <c r="YT7294" s="68"/>
      <c r="YU7294" s="68"/>
      <c r="YV7294" s="68"/>
      <c r="YW7294" s="68"/>
      <c r="YX7294" s="68">
        <v>0.98022200896245304</v>
      </c>
      <c r="YY7294" s="68"/>
      <c r="YZ7294" s="68"/>
      <c r="ZA7294" s="68"/>
      <c r="ZB7294" s="68"/>
      <c r="ZC7294" s="68"/>
      <c r="ZD7294" s="68"/>
    </row>
    <row r="7295" spans="658:680" x14ac:dyDescent="0.25">
      <c r="YH7295" s="68"/>
      <c r="YI7295" s="68"/>
      <c r="YJ7295" s="68"/>
      <c r="YK7295" s="68"/>
      <c r="YL7295" s="68"/>
      <c r="YM7295" s="68"/>
      <c r="YN7295" s="68"/>
      <c r="YO7295" s="68"/>
      <c r="YP7295" s="68"/>
      <c r="YQ7295" s="68"/>
      <c r="YR7295" s="68"/>
      <c r="YS7295" s="68"/>
      <c r="YT7295" s="68"/>
      <c r="YU7295" s="68"/>
      <c r="YV7295" s="68"/>
      <c r="YW7295" s="68"/>
      <c r="YX7295" s="68">
        <v>0.98021809190991005</v>
      </c>
      <c r="YY7295" s="68"/>
      <c r="YZ7295" s="68"/>
      <c r="ZA7295" s="68"/>
      <c r="ZB7295" s="68"/>
      <c r="ZC7295" s="68"/>
      <c r="ZD7295" s="68"/>
    </row>
    <row r="7296" spans="658:680" x14ac:dyDescent="0.25">
      <c r="YH7296" s="68"/>
      <c r="YI7296" s="68"/>
      <c r="YJ7296" s="68"/>
      <c r="YK7296" s="68"/>
      <c r="YL7296" s="68"/>
      <c r="YM7296" s="68"/>
      <c r="YN7296" s="68"/>
      <c r="YO7296" s="68"/>
      <c r="YP7296" s="68"/>
      <c r="YQ7296" s="68"/>
      <c r="YR7296" s="68"/>
      <c r="YS7296" s="68"/>
      <c r="YT7296" s="68"/>
      <c r="YU7296" s="68"/>
      <c r="YV7296" s="68"/>
      <c r="YW7296" s="68"/>
      <c r="YX7296" s="68">
        <v>0.98021289095295105</v>
      </c>
      <c r="YY7296" s="68"/>
      <c r="YZ7296" s="68"/>
      <c r="ZA7296" s="68"/>
      <c r="ZB7296" s="68"/>
      <c r="ZC7296" s="68"/>
      <c r="ZD7296" s="68"/>
    </row>
    <row r="7297" spans="658:680" x14ac:dyDescent="0.25">
      <c r="YH7297" s="68"/>
      <c r="YI7297" s="68"/>
      <c r="YJ7297" s="68"/>
      <c r="YK7297" s="68"/>
      <c r="YL7297" s="68"/>
      <c r="YM7297" s="68"/>
      <c r="YN7297" s="68"/>
      <c r="YO7297" s="68"/>
      <c r="YP7297" s="68"/>
      <c r="YQ7297" s="68"/>
      <c r="YR7297" s="68"/>
      <c r="YS7297" s="68"/>
      <c r="YT7297" s="68"/>
      <c r="YU7297" s="68"/>
      <c r="YV7297" s="68"/>
      <c r="YW7297" s="68"/>
      <c r="YX7297" s="68">
        <v>0.98020386703270102</v>
      </c>
      <c r="YY7297" s="68"/>
      <c r="YZ7297" s="68"/>
      <c r="ZA7297" s="68"/>
      <c r="ZB7297" s="68"/>
      <c r="ZC7297" s="68"/>
      <c r="ZD7297" s="68"/>
    </row>
    <row r="7298" spans="658:680" x14ac:dyDescent="0.25">
      <c r="YH7298" s="68"/>
      <c r="YI7298" s="68"/>
      <c r="YJ7298" s="68"/>
      <c r="YK7298" s="68"/>
      <c r="YL7298" s="68"/>
      <c r="YM7298" s="68"/>
      <c r="YN7298" s="68"/>
      <c r="YO7298" s="68"/>
      <c r="YP7298" s="68"/>
      <c r="YQ7298" s="68"/>
      <c r="YR7298" s="68"/>
      <c r="YS7298" s="68"/>
      <c r="YT7298" s="68"/>
      <c r="YU7298" s="68"/>
      <c r="YV7298" s="68"/>
      <c r="YW7298" s="68"/>
      <c r="YX7298" s="68">
        <v>0.98019770203954604</v>
      </c>
      <c r="YY7298" s="68"/>
      <c r="YZ7298" s="68"/>
      <c r="ZA7298" s="68"/>
      <c r="ZB7298" s="68"/>
      <c r="ZC7298" s="68"/>
      <c r="ZD7298" s="68"/>
    </row>
    <row r="7299" spans="658:680" x14ac:dyDescent="0.25">
      <c r="YH7299" s="68"/>
      <c r="YI7299" s="68"/>
      <c r="YJ7299" s="68"/>
      <c r="YK7299" s="68"/>
      <c r="YL7299" s="68"/>
      <c r="YM7299" s="68"/>
      <c r="YN7299" s="68"/>
      <c r="YO7299" s="68"/>
      <c r="YP7299" s="68"/>
      <c r="YQ7299" s="68"/>
      <c r="YR7299" s="68"/>
      <c r="YS7299" s="68"/>
      <c r="YT7299" s="68"/>
      <c r="YU7299" s="68"/>
      <c r="YV7299" s="68"/>
      <c r="YW7299" s="68"/>
      <c r="YX7299" s="68">
        <v>0.98019027070960296</v>
      </c>
      <c r="YY7299" s="68"/>
      <c r="YZ7299" s="68"/>
      <c r="ZA7299" s="68"/>
      <c r="ZB7299" s="68"/>
      <c r="ZC7299" s="68"/>
      <c r="ZD7299" s="68"/>
    </row>
    <row r="7300" spans="658:680" x14ac:dyDescent="0.25">
      <c r="YH7300" s="68"/>
      <c r="YI7300" s="68"/>
      <c r="YJ7300" s="68"/>
      <c r="YK7300" s="68"/>
      <c r="YL7300" s="68"/>
      <c r="YM7300" s="68"/>
      <c r="YN7300" s="68"/>
      <c r="YO7300" s="68"/>
      <c r="YP7300" s="68"/>
      <c r="YQ7300" s="68"/>
      <c r="YR7300" s="68"/>
      <c r="YS7300" s="68"/>
      <c r="YT7300" s="68"/>
      <c r="YU7300" s="68"/>
      <c r="YV7300" s="68"/>
      <c r="YW7300" s="68"/>
      <c r="YX7300" s="68">
        <v>0.98018811773217096</v>
      </c>
      <c r="YY7300" s="68"/>
      <c r="YZ7300" s="68"/>
      <c r="ZA7300" s="68"/>
      <c r="ZB7300" s="68"/>
      <c r="ZC7300" s="68"/>
      <c r="ZD7300" s="68"/>
    </row>
    <row r="7301" spans="658:680" x14ac:dyDescent="0.25">
      <c r="YH7301" s="68"/>
      <c r="YI7301" s="68"/>
      <c r="YJ7301" s="68"/>
      <c r="YK7301" s="68"/>
      <c r="YL7301" s="68"/>
      <c r="YM7301" s="68"/>
      <c r="YN7301" s="68"/>
      <c r="YO7301" s="68"/>
      <c r="YP7301" s="68"/>
      <c r="YQ7301" s="68"/>
      <c r="YR7301" s="68"/>
      <c r="YS7301" s="68"/>
      <c r="YT7301" s="68"/>
      <c r="YU7301" s="68"/>
      <c r="YV7301" s="68"/>
      <c r="YW7301" s="68"/>
      <c r="YX7301" s="68">
        <v>0.98017914296372699</v>
      </c>
      <c r="YY7301" s="68"/>
      <c r="YZ7301" s="68"/>
      <c r="ZA7301" s="68"/>
      <c r="ZB7301" s="68"/>
      <c r="ZC7301" s="68"/>
      <c r="ZD7301" s="68"/>
    </row>
    <row r="7302" spans="658:680" x14ac:dyDescent="0.25">
      <c r="YH7302" s="68"/>
      <c r="YI7302" s="68"/>
      <c r="YJ7302" s="68"/>
      <c r="YK7302" s="68"/>
      <c r="YL7302" s="68"/>
      <c r="YM7302" s="68"/>
      <c r="YN7302" s="68"/>
      <c r="YO7302" s="68"/>
      <c r="YP7302" s="68"/>
      <c r="YQ7302" s="68"/>
      <c r="YR7302" s="68"/>
      <c r="YS7302" s="68"/>
      <c r="YT7302" s="68"/>
      <c r="YU7302" s="68"/>
      <c r="YV7302" s="68"/>
      <c r="YW7302" s="68"/>
      <c r="YX7302" s="68">
        <v>0.98017146277290601</v>
      </c>
      <c r="YY7302" s="68"/>
      <c r="YZ7302" s="68"/>
      <c r="ZA7302" s="68"/>
      <c r="ZB7302" s="68"/>
      <c r="ZC7302" s="68"/>
      <c r="ZD7302" s="68"/>
    </row>
    <row r="7303" spans="658:680" x14ac:dyDescent="0.25">
      <c r="YH7303" s="68"/>
      <c r="YI7303" s="68"/>
      <c r="YJ7303" s="68"/>
      <c r="YK7303" s="68"/>
      <c r="YL7303" s="68"/>
      <c r="YM7303" s="68"/>
      <c r="YN7303" s="68"/>
      <c r="YO7303" s="68"/>
      <c r="YP7303" s="68"/>
      <c r="YQ7303" s="68"/>
      <c r="YR7303" s="68"/>
      <c r="YS7303" s="68"/>
      <c r="YT7303" s="68"/>
      <c r="YU7303" s="68"/>
      <c r="YV7303" s="68"/>
      <c r="YW7303" s="68"/>
      <c r="YX7303" s="68">
        <v>0.98015897043112599</v>
      </c>
      <c r="YY7303" s="68"/>
      <c r="YZ7303" s="68"/>
      <c r="ZA7303" s="68"/>
      <c r="ZB7303" s="68"/>
      <c r="ZC7303" s="68"/>
      <c r="ZD7303" s="68"/>
    </row>
    <row r="7304" spans="658:680" x14ac:dyDescent="0.25">
      <c r="YH7304" s="68"/>
      <c r="YI7304" s="68"/>
      <c r="YJ7304" s="68"/>
      <c r="YK7304" s="68"/>
      <c r="YL7304" s="68"/>
      <c r="YM7304" s="68"/>
      <c r="YN7304" s="68"/>
      <c r="YO7304" s="68"/>
      <c r="YP7304" s="68"/>
      <c r="YQ7304" s="68"/>
      <c r="YR7304" s="68"/>
      <c r="YS7304" s="68"/>
      <c r="YT7304" s="68"/>
      <c r="YU7304" s="68"/>
      <c r="YV7304" s="68"/>
      <c r="YW7304" s="68"/>
      <c r="YX7304" s="68">
        <v>0.98014833818327396</v>
      </c>
      <c r="YY7304" s="68"/>
      <c r="YZ7304" s="68"/>
      <c r="ZA7304" s="68"/>
      <c r="ZB7304" s="68"/>
      <c r="ZC7304" s="68"/>
      <c r="ZD7304" s="68"/>
    </row>
    <row r="7305" spans="658:680" x14ac:dyDescent="0.25">
      <c r="YH7305" s="68"/>
      <c r="YI7305" s="68"/>
      <c r="YJ7305" s="68"/>
      <c r="YK7305" s="68"/>
      <c r="YL7305" s="68"/>
      <c r="YM7305" s="68"/>
      <c r="YN7305" s="68"/>
      <c r="YO7305" s="68"/>
      <c r="YP7305" s="68"/>
      <c r="YQ7305" s="68"/>
      <c r="YR7305" s="68"/>
      <c r="YS7305" s="68"/>
      <c r="YT7305" s="68"/>
      <c r="YU7305" s="68"/>
      <c r="YV7305" s="68"/>
      <c r="YW7305" s="68"/>
      <c r="YX7305" s="68">
        <v>0.98014704512359796</v>
      </c>
      <c r="YY7305" s="68"/>
      <c r="YZ7305" s="68"/>
      <c r="ZA7305" s="68"/>
      <c r="ZB7305" s="68"/>
      <c r="ZC7305" s="68"/>
      <c r="ZD7305" s="68"/>
    </row>
    <row r="7306" spans="658:680" x14ac:dyDescent="0.25">
      <c r="YH7306" s="68"/>
      <c r="YI7306" s="68"/>
      <c r="YJ7306" s="68"/>
      <c r="YK7306" s="68"/>
      <c r="YL7306" s="68"/>
      <c r="YM7306" s="68"/>
      <c r="YN7306" s="68"/>
      <c r="YO7306" s="68"/>
      <c r="YP7306" s="68"/>
      <c r="YQ7306" s="68"/>
      <c r="YR7306" s="68"/>
      <c r="YS7306" s="68"/>
      <c r="YT7306" s="68"/>
      <c r="YU7306" s="68"/>
      <c r="YV7306" s="68"/>
      <c r="YW7306" s="68"/>
      <c r="YX7306" s="68">
        <v>0.98013854996773897</v>
      </c>
      <c r="YY7306" s="68"/>
      <c r="YZ7306" s="68"/>
      <c r="ZA7306" s="68"/>
      <c r="ZB7306" s="68"/>
      <c r="ZC7306" s="68"/>
      <c r="ZD7306" s="68"/>
    </row>
    <row r="7307" spans="658:680" x14ac:dyDescent="0.25">
      <c r="YH7307" s="68"/>
      <c r="YI7307" s="68"/>
      <c r="YJ7307" s="68"/>
      <c r="YK7307" s="68"/>
      <c r="YL7307" s="68"/>
      <c r="YM7307" s="68"/>
      <c r="YN7307" s="68"/>
      <c r="YO7307" s="68"/>
      <c r="YP7307" s="68"/>
      <c r="YQ7307" s="68"/>
      <c r="YR7307" s="68"/>
      <c r="YS7307" s="68"/>
      <c r="YT7307" s="68"/>
      <c r="YU7307" s="68"/>
      <c r="YV7307" s="68"/>
      <c r="YW7307" s="68"/>
      <c r="YX7307" s="68">
        <v>0.98013782325495102</v>
      </c>
      <c r="YY7307" s="68"/>
      <c r="YZ7307" s="68"/>
      <c r="ZA7307" s="68"/>
      <c r="ZB7307" s="68"/>
      <c r="ZC7307" s="68"/>
      <c r="ZD7307" s="68"/>
    </row>
    <row r="7308" spans="658:680" x14ac:dyDescent="0.25">
      <c r="YH7308" s="68"/>
      <c r="YI7308" s="68"/>
      <c r="YJ7308" s="68"/>
      <c r="YK7308" s="68"/>
      <c r="YL7308" s="68"/>
      <c r="YM7308" s="68"/>
      <c r="YN7308" s="68"/>
      <c r="YO7308" s="68"/>
      <c r="YP7308" s="68"/>
      <c r="YQ7308" s="68"/>
      <c r="YR7308" s="68"/>
      <c r="YS7308" s="68"/>
      <c r="YT7308" s="68"/>
      <c r="YU7308" s="68"/>
      <c r="YV7308" s="68"/>
      <c r="YW7308" s="68"/>
      <c r="YX7308" s="68">
        <v>0.980137506039234</v>
      </c>
      <c r="YY7308" s="68"/>
      <c r="YZ7308" s="68"/>
      <c r="ZA7308" s="68"/>
      <c r="ZB7308" s="68"/>
      <c r="ZC7308" s="68"/>
      <c r="ZD7308" s="68"/>
    </row>
    <row r="7309" spans="658:680" x14ac:dyDescent="0.25">
      <c r="YH7309" s="68"/>
      <c r="YI7309" s="68"/>
      <c r="YJ7309" s="68"/>
      <c r="YK7309" s="68"/>
      <c r="YL7309" s="68"/>
      <c r="YM7309" s="68"/>
      <c r="YN7309" s="68"/>
      <c r="YO7309" s="68"/>
      <c r="YP7309" s="68"/>
      <c r="YQ7309" s="68"/>
      <c r="YR7309" s="68"/>
      <c r="YS7309" s="68"/>
      <c r="YT7309" s="68"/>
      <c r="YU7309" s="68"/>
      <c r="YV7309" s="68"/>
      <c r="YW7309" s="68"/>
      <c r="YX7309" s="68">
        <v>0.98013720365311796</v>
      </c>
      <c r="YY7309" s="68"/>
      <c r="YZ7309" s="68"/>
      <c r="ZA7309" s="68"/>
      <c r="ZB7309" s="68"/>
      <c r="ZC7309" s="68"/>
      <c r="ZD7309" s="68"/>
    </row>
    <row r="7310" spans="658:680" x14ac:dyDescent="0.25">
      <c r="YH7310" s="68"/>
      <c r="YI7310" s="68"/>
      <c r="YJ7310" s="68"/>
      <c r="YK7310" s="68"/>
      <c r="YL7310" s="68"/>
      <c r="YM7310" s="68"/>
      <c r="YN7310" s="68"/>
      <c r="YO7310" s="68"/>
      <c r="YP7310" s="68"/>
      <c r="YQ7310" s="68"/>
      <c r="YR7310" s="68"/>
      <c r="YS7310" s="68"/>
      <c r="YT7310" s="68"/>
      <c r="YU7310" s="68"/>
      <c r="YV7310" s="68"/>
      <c r="YW7310" s="68"/>
      <c r="YX7310" s="68">
        <v>0.98012958209323098</v>
      </c>
      <c r="YY7310" s="68"/>
      <c r="YZ7310" s="68"/>
      <c r="ZA7310" s="68"/>
      <c r="ZB7310" s="68"/>
      <c r="ZC7310" s="68"/>
      <c r="ZD7310" s="68"/>
    </row>
    <row r="7311" spans="658:680" x14ac:dyDescent="0.25">
      <c r="YH7311" s="68"/>
      <c r="YI7311" s="68"/>
      <c r="YJ7311" s="68"/>
      <c r="YK7311" s="68"/>
      <c r="YL7311" s="68"/>
      <c r="YM7311" s="68"/>
      <c r="YN7311" s="68"/>
      <c r="YO7311" s="68"/>
      <c r="YP7311" s="68"/>
      <c r="YQ7311" s="68"/>
      <c r="YR7311" s="68"/>
      <c r="YS7311" s="68"/>
      <c r="YT7311" s="68"/>
      <c r="YU7311" s="68"/>
      <c r="YV7311" s="68"/>
      <c r="YW7311" s="68"/>
      <c r="YX7311" s="68">
        <v>0.98012041038008901</v>
      </c>
      <c r="YY7311" s="68"/>
      <c r="YZ7311" s="68"/>
      <c r="ZA7311" s="68"/>
      <c r="ZB7311" s="68"/>
      <c r="ZC7311" s="68"/>
      <c r="ZD7311" s="68"/>
    </row>
    <row r="7312" spans="658:680" x14ac:dyDescent="0.25">
      <c r="YH7312" s="68"/>
      <c r="YI7312" s="68"/>
      <c r="YJ7312" s="68"/>
      <c r="YK7312" s="68"/>
      <c r="YL7312" s="68"/>
      <c r="YM7312" s="68"/>
      <c r="YN7312" s="68"/>
      <c r="YO7312" s="68"/>
      <c r="YP7312" s="68"/>
      <c r="YQ7312" s="68"/>
      <c r="YR7312" s="68"/>
      <c r="YS7312" s="68"/>
      <c r="YT7312" s="68"/>
      <c r="YU7312" s="68"/>
      <c r="YV7312" s="68"/>
      <c r="YW7312" s="68"/>
      <c r="YX7312" s="68">
        <v>0.98011503486458296</v>
      </c>
      <c r="YY7312" s="68"/>
      <c r="YZ7312" s="68"/>
      <c r="ZA7312" s="68"/>
      <c r="ZB7312" s="68"/>
      <c r="ZC7312" s="68"/>
      <c r="ZD7312" s="68"/>
    </row>
    <row r="7313" spans="658:680" x14ac:dyDescent="0.25">
      <c r="YH7313" s="68"/>
      <c r="YI7313" s="68"/>
      <c r="YJ7313" s="68"/>
      <c r="YK7313" s="68"/>
      <c r="YL7313" s="68"/>
      <c r="YM7313" s="68"/>
      <c r="YN7313" s="68"/>
      <c r="YO7313" s="68"/>
      <c r="YP7313" s="68"/>
      <c r="YQ7313" s="68"/>
      <c r="YR7313" s="68"/>
      <c r="YS7313" s="68"/>
      <c r="YT7313" s="68"/>
      <c r="YU7313" s="68"/>
      <c r="YV7313" s="68"/>
      <c r="YW7313" s="68"/>
      <c r="YX7313" s="68">
        <v>0.98010937354536298</v>
      </c>
      <c r="YY7313" s="68"/>
      <c r="YZ7313" s="68"/>
      <c r="ZA7313" s="68"/>
      <c r="ZB7313" s="68"/>
      <c r="ZC7313" s="68"/>
      <c r="ZD7313" s="68"/>
    </row>
    <row r="7314" spans="658:680" x14ac:dyDescent="0.25">
      <c r="YH7314" s="68"/>
      <c r="YI7314" s="68"/>
      <c r="YJ7314" s="68"/>
      <c r="YK7314" s="68"/>
      <c r="YL7314" s="68"/>
      <c r="YM7314" s="68"/>
      <c r="YN7314" s="68"/>
      <c r="YO7314" s="68"/>
      <c r="YP7314" s="68"/>
      <c r="YQ7314" s="68"/>
      <c r="YR7314" s="68"/>
      <c r="YS7314" s="68"/>
      <c r="YT7314" s="68"/>
      <c r="YU7314" s="68"/>
      <c r="YV7314" s="68"/>
      <c r="YW7314" s="68"/>
      <c r="YX7314" s="68">
        <v>0.98010930277819497</v>
      </c>
      <c r="YY7314" s="68"/>
      <c r="YZ7314" s="68"/>
      <c r="ZA7314" s="68"/>
      <c r="ZB7314" s="68"/>
      <c r="ZC7314" s="68"/>
      <c r="ZD7314" s="68"/>
    </row>
    <row r="7315" spans="658:680" x14ac:dyDescent="0.25">
      <c r="YH7315" s="68"/>
      <c r="YI7315" s="68"/>
      <c r="YJ7315" s="68"/>
      <c r="YK7315" s="68"/>
      <c r="YL7315" s="68"/>
      <c r="YM7315" s="68"/>
      <c r="YN7315" s="68"/>
      <c r="YO7315" s="68"/>
      <c r="YP7315" s="68"/>
      <c r="YQ7315" s="68"/>
      <c r="YR7315" s="68"/>
      <c r="YS7315" s="68"/>
      <c r="YT7315" s="68"/>
      <c r="YU7315" s="68"/>
      <c r="YV7315" s="68"/>
      <c r="YW7315" s="68"/>
      <c r="YX7315" s="68">
        <v>0.98010879285018304</v>
      </c>
      <c r="YY7315" s="68"/>
      <c r="YZ7315" s="68"/>
      <c r="ZA7315" s="68"/>
      <c r="ZB7315" s="68"/>
      <c r="ZC7315" s="68"/>
      <c r="ZD7315" s="68"/>
    </row>
    <row r="7316" spans="658:680" x14ac:dyDescent="0.25">
      <c r="YH7316" s="68"/>
      <c r="YI7316" s="68"/>
      <c r="YJ7316" s="68"/>
      <c r="YK7316" s="68"/>
      <c r="YL7316" s="68"/>
      <c r="YM7316" s="68"/>
      <c r="YN7316" s="68"/>
      <c r="YO7316" s="68"/>
      <c r="YP7316" s="68"/>
      <c r="YQ7316" s="68"/>
      <c r="YR7316" s="68"/>
      <c r="YS7316" s="68"/>
      <c r="YT7316" s="68"/>
      <c r="YU7316" s="68"/>
      <c r="YV7316" s="68"/>
      <c r="YW7316" s="68"/>
      <c r="YX7316" s="68">
        <v>0.98010347748217497</v>
      </c>
      <c r="YY7316" s="68"/>
      <c r="YZ7316" s="68"/>
      <c r="ZA7316" s="68"/>
      <c r="ZB7316" s="68"/>
      <c r="ZC7316" s="68"/>
      <c r="ZD7316" s="68"/>
    </row>
    <row r="7317" spans="658:680" x14ac:dyDescent="0.25">
      <c r="YH7317" s="68"/>
      <c r="YI7317" s="68"/>
      <c r="YJ7317" s="68"/>
      <c r="YK7317" s="68"/>
      <c r="YL7317" s="68"/>
      <c r="YM7317" s="68"/>
      <c r="YN7317" s="68"/>
      <c r="YO7317" s="68"/>
      <c r="YP7317" s="68"/>
      <c r="YQ7317" s="68"/>
      <c r="YR7317" s="68"/>
      <c r="YS7317" s="68"/>
      <c r="YT7317" s="68"/>
      <c r="YU7317" s="68"/>
      <c r="YV7317" s="68"/>
      <c r="YW7317" s="68"/>
      <c r="YX7317" s="68">
        <v>0.98009776279966399</v>
      </c>
      <c r="YY7317" s="68"/>
      <c r="YZ7317" s="68"/>
      <c r="ZA7317" s="68"/>
      <c r="ZB7317" s="68"/>
      <c r="ZC7317" s="68"/>
      <c r="ZD7317" s="68"/>
    </row>
    <row r="7318" spans="658:680" x14ac:dyDescent="0.25">
      <c r="YH7318" s="68"/>
      <c r="YI7318" s="68"/>
      <c r="YJ7318" s="68"/>
      <c r="YK7318" s="68"/>
      <c r="YL7318" s="68"/>
      <c r="YM7318" s="68"/>
      <c r="YN7318" s="68"/>
      <c r="YO7318" s="68"/>
      <c r="YP7318" s="68"/>
      <c r="YQ7318" s="68"/>
      <c r="YR7318" s="68"/>
      <c r="YS7318" s="68"/>
      <c r="YT7318" s="68"/>
      <c r="YU7318" s="68"/>
      <c r="YV7318" s="68"/>
      <c r="YW7318" s="68"/>
      <c r="YX7318" s="68">
        <v>0.98009565618955596</v>
      </c>
      <c r="YY7318" s="68"/>
      <c r="YZ7318" s="68"/>
      <c r="ZA7318" s="68"/>
      <c r="ZB7318" s="68"/>
      <c r="ZC7318" s="68"/>
      <c r="ZD7318" s="68"/>
    </row>
    <row r="7319" spans="658:680" x14ac:dyDescent="0.25">
      <c r="YH7319" s="68"/>
      <c r="YI7319" s="68"/>
      <c r="YJ7319" s="68"/>
      <c r="YK7319" s="68"/>
      <c r="YL7319" s="68"/>
      <c r="YM7319" s="68"/>
      <c r="YN7319" s="68"/>
      <c r="YO7319" s="68"/>
      <c r="YP7319" s="68"/>
      <c r="YQ7319" s="68"/>
      <c r="YR7319" s="68"/>
      <c r="YS7319" s="68"/>
      <c r="YT7319" s="68"/>
      <c r="YU7319" s="68"/>
      <c r="YV7319" s="68"/>
      <c r="YW7319" s="68"/>
      <c r="YX7319" s="68">
        <v>0.98009375630432904</v>
      </c>
      <c r="YY7319" s="68"/>
      <c r="YZ7319" s="68"/>
      <c r="ZA7319" s="68"/>
      <c r="ZB7319" s="68"/>
      <c r="ZC7319" s="68"/>
      <c r="ZD7319" s="68"/>
    </row>
    <row r="7320" spans="658:680" x14ac:dyDescent="0.25">
      <c r="YH7320" s="68"/>
      <c r="YI7320" s="68"/>
      <c r="YJ7320" s="68"/>
      <c r="YK7320" s="68"/>
      <c r="YL7320" s="68"/>
      <c r="YM7320" s="68"/>
      <c r="YN7320" s="68"/>
      <c r="YO7320" s="68"/>
      <c r="YP7320" s="68"/>
      <c r="YQ7320" s="68"/>
      <c r="YR7320" s="68"/>
      <c r="YS7320" s="68"/>
      <c r="YT7320" s="68"/>
      <c r="YU7320" s="68"/>
      <c r="YV7320" s="68"/>
      <c r="YW7320" s="68"/>
      <c r="YX7320" s="68">
        <v>0.98008686839813297</v>
      </c>
      <c r="YY7320" s="68"/>
      <c r="YZ7320" s="68"/>
      <c r="ZA7320" s="68"/>
      <c r="ZB7320" s="68"/>
      <c r="ZC7320" s="68"/>
      <c r="ZD7320" s="68"/>
    </row>
    <row r="7321" spans="658:680" x14ac:dyDescent="0.25">
      <c r="YH7321" s="68"/>
      <c r="YI7321" s="68"/>
      <c r="YJ7321" s="68"/>
      <c r="YK7321" s="68"/>
      <c r="YL7321" s="68"/>
      <c r="YM7321" s="68"/>
      <c r="YN7321" s="68"/>
      <c r="YO7321" s="68"/>
      <c r="YP7321" s="68"/>
      <c r="YQ7321" s="68"/>
      <c r="YR7321" s="68"/>
      <c r="YS7321" s="68"/>
      <c r="YT7321" s="68"/>
      <c r="YU7321" s="68"/>
      <c r="YV7321" s="68"/>
      <c r="YW7321" s="68"/>
      <c r="YX7321" s="68">
        <v>0.98008196674413495</v>
      </c>
      <c r="YY7321" s="68"/>
      <c r="YZ7321" s="68"/>
      <c r="ZA7321" s="68"/>
      <c r="ZB7321" s="68"/>
      <c r="ZC7321" s="68"/>
      <c r="ZD7321" s="68"/>
    </row>
    <row r="7322" spans="658:680" x14ac:dyDescent="0.25">
      <c r="YH7322" s="68"/>
      <c r="YI7322" s="68"/>
      <c r="YJ7322" s="68"/>
      <c r="YK7322" s="68"/>
      <c r="YL7322" s="68"/>
      <c r="YM7322" s="68"/>
      <c r="YN7322" s="68"/>
      <c r="YO7322" s="68"/>
      <c r="YP7322" s="68"/>
      <c r="YQ7322" s="68"/>
      <c r="YR7322" s="68"/>
      <c r="YS7322" s="68"/>
      <c r="YT7322" s="68"/>
      <c r="YU7322" s="68"/>
      <c r="YV7322" s="68"/>
      <c r="YW7322" s="68"/>
      <c r="YX7322" s="68">
        <v>0.980065939523177</v>
      </c>
      <c r="YY7322" s="68"/>
      <c r="YZ7322" s="68"/>
      <c r="ZA7322" s="68"/>
      <c r="ZB7322" s="68"/>
      <c r="ZC7322" s="68"/>
      <c r="ZD7322" s="68"/>
    </row>
    <row r="7323" spans="658:680" x14ac:dyDescent="0.25">
      <c r="YH7323" s="68"/>
      <c r="YI7323" s="68"/>
      <c r="YJ7323" s="68"/>
      <c r="YK7323" s="68"/>
      <c r="YL7323" s="68"/>
      <c r="YM7323" s="68"/>
      <c r="YN7323" s="68"/>
      <c r="YO7323" s="68"/>
      <c r="YP7323" s="68"/>
      <c r="YQ7323" s="68"/>
      <c r="YR7323" s="68"/>
      <c r="YS7323" s="68"/>
      <c r="YT7323" s="68"/>
      <c r="YU7323" s="68"/>
      <c r="YV7323" s="68"/>
      <c r="YW7323" s="68"/>
      <c r="YX7323" s="68">
        <v>0.98006455857269403</v>
      </c>
      <c r="YY7323" s="68"/>
      <c r="YZ7323" s="68"/>
      <c r="ZA7323" s="68"/>
      <c r="ZB7323" s="68"/>
      <c r="ZC7323" s="68"/>
      <c r="ZD7323" s="68"/>
    </row>
    <row r="7324" spans="658:680" x14ac:dyDescent="0.25">
      <c r="YH7324" s="68"/>
      <c r="YI7324" s="68"/>
      <c r="YJ7324" s="68"/>
      <c r="YK7324" s="68"/>
      <c r="YL7324" s="68"/>
      <c r="YM7324" s="68"/>
      <c r="YN7324" s="68"/>
      <c r="YO7324" s="68"/>
      <c r="YP7324" s="68"/>
      <c r="YQ7324" s="68"/>
      <c r="YR7324" s="68"/>
      <c r="YS7324" s="68"/>
      <c r="YT7324" s="68"/>
      <c r="YU7324" s="68"/>
      <c r="YV7324" s="68"/>
      <c r="YW7324" s="68"/>
      <c r="YX7324" s="68">
        <v>0.98004907457323698</v>
      </c>
      <c r="YY7324" s="68"/>
      <c r="YZ7324" s="68"/>
      <c r="ZA7324" s="68"/>
      <c r="ZB7324" s="68"/>
      <c r="ZC7324" s="68"/>
      <c r="ZD7324" s="68"/>
    </row>
    <row r="7325" spans="658:680" x14ac:dyDescent="0.25">
      <c r="YH7325" s="68"/>
      <c r="YI7325" s="68"/>
      <c r="YJ7325" s="68"/>
      <c r="YK7325" s="68"/>
      <c r="YL7325" s="68"/>
      <c r="YM7325" s="68"/>
      <c r="YN7325" s="68"/>
      <c r="YO7325" s="68"/>
      <c r="YP7325" s="68"/>
      <c r="YQ7325" s="68"/>
      <c r="YR7325" s="68"/>
      <c r="YS7325" s="68"/>
      <c r="YT7325" s="68"/>
      <c r="YU7325" s="68"/>
      <c r="YV7325" s="68"/>
      <c r="YW7325" s="68"/>
      <c r="YX7325" s="68">
        <v>0.98004637998877797</v>
      </c>
      <c r="YY7325" s="68"/>
      <c r="YZ7325" s="68"/>
      <c r="ZA7325" s="68"/>
      <c r="ZB7325" s="68"/>
      <c r="ZC7325" s="68"/>
      <c r="ZD7325" s="68"/>
    </row>
    <row r="7326" spans="658:680" x14ac:dyDescent="0.25">
      <c r="YH7326" s="68"/>
      <c r="YI7326" s="68"/>
      <c r="YJ7326" s="68"/>
      <c r="YK7326" s="68"/>
      <c r="YL7326" s="68"/>
      <c r="YM7326" s="68"/>
      <c r="YN7326" s="68"/>
      <c r="YO7326" s="68"/>
      <c r="YP7326" s="68"/>
      <c r="YQ7326" s="68"/>
      <c r="YR7326" s="68"/>
      <c r="YS7326" s="68"/>
      <c r="YT7326" s="68"/>
      <c r="YU7326" s="68"/>
      <c r="YV7326" s="68"/>
      <c r="YW7326" s="68"/>
      <c r="YX7326" s="68">
        <v>0.98004416015789997</v>
      </c>
      <c r="YY7326" s="68"/>
      <c r="YZ7326" s="68"/>
      <c r="ZA7326" s="68"/>
      <c r="ZB7326" s="68"/>
      <c r="ZC7326" s="68"/>
      <c r="ZD7326" s="68"/>
    </row>
    <row r="7327" spans="658:680" x14ac:dyDescent="0.25">
      <c r="YH7327" s="68"/>
      <c r="YI7327" s="68"/>
      <c r="YJ7327" s="68"/>
      <c r="YK7327" s="68"/>
      <c r="YL7327" s="68"/>
      <c r="YM7327" s="68"/>
      <c r="YN7327" s="68"/>
      <c r="YO7327" s="68"/>
      <c r="YP7327" s="68"/>
      <c r="YQ7327" s="68"/>
      <c r="YR7327" s="68"/>
      <c r="YS7327" s="68"/>
      <c r="YT7327" s="68"/>
      <c r="YU7327" s="68"/>
      <c r="YV7327" s="68"/>
      <c r="YW7327" s="68"/>
      <c r="YX7327" s="68">
        <v>0.98004398759450995</v>
      </c>
      <c r="YY7327" s="68"/>
      <c r="YZ7327" s="68"/>
      <c r="ZA7327" s="68"/>
      <c r="ZB7327" s="68"/>
      <c r="ZC7327" s="68"/>
      <c r="ZD7327" s="68"/>
    </row>
    <row r="7328" spans="658:680" x14ac:dyDescent="0.25">
      <c r="YH7328" s="68"/>
      <c r="YI7328" s="68"/>
      <c r="YJ7328" s="68"/>
      <c r="YK7328" s="68"/>
      <c r="YL7328" s="68"/>
      <c r="YM7328" s="68"/>
      <c r="YN7328" s="68"/>
      <c r="YO7328" s="68"/>
      <c r="YP7328" s="68"/>
      <c r="YQ7328" s="68"/>
      <c r="YR7328" s="68"/>
      <c r="YS7328" s="68"/>
      <c r="YT7328" s="68"/>
      <c r="YU7328" s="68"/>
      <c r="YV7328" s="68"/>
      <c r="YW7328" s="68"/>
      <c r="YX7328" s="68">
        <v>0.98003616333598298</v>
      </c>
      <c r="YY7328" s="68"/>
      <c r="YZ7328" s="68"/>
      <c r="ZA7328" s="68"/>
      <c r="ZB7328" s="68"/>
      <c r="ZC7328" s="68"/>
      <c r="ZD7328" s="68"/>
    </row>
    <row r="7329" spans="658:680" x14ac:dyDescent="0.25">
      <c r="YH7329" s="68"/>
      <c r="YI7329" s="68"/>
      <c r="YJ7329" s="68"/>
      <c r="YK7329" s="68"/>
      <c r="YL7329" s="68"/>
      <c r="YM7329" s="68"/>
      <c r="YN7329" s="68"/>
      <c r="YO7329" s="68"/>
      <c r="YP7329" s="68"/>
      <c r="YQ7329" s="68"/>
      <c r="YR7329" s="68"/>
      <c r="YS7329" s="68"/>
      <c r="YT7329" s="68"/>
      <c r="YU7329" s="68"/>
      <c r="YV7329" s="68"/>
      <c r="YW7329" s="68"/>
      <c r="YX7329" s="68">
        <v>0.98003377060126895</v>
      </c>
      <c r="YY7329" s="68"/>
      <c r="YZ7329" s="68"/>
      <c r="ZA7329" s="68"/>
      <c r="ZB7329" s="68"/>
      <c r="ZC7329" s="68"/>
      <c r="ZD7329" s="68"/>
    </row>
    <row r="7330" spans="658:680" x14ac:dyDescent="0.25">
      <c r="YH7330" s="68"/>
      <c r="YI7330" s="68"/>
      <c r="YJ7330" s="68"/>
      <c r="YK7330" s="68"/>
      <c r="YL7330" s="68"/>
      <c r="YM7330" s="68"/>
      <c r="YN7330" s="68"/>
      <c r="YO7330" s="68"/>
      <c r="YP7330" s="68"/>
      <c r="YQ7330" s="68"/>
      <c r="YR7330" s="68"/>
      <c r="YS7330" s="68"/>
      <c r="YT7330" s="68"/>
      <c r="YU7330" s="68"/>
      <c r="YV7330" s="68"/>
      <c r="YW7330" s="68"/>
      <c r="YX7330" s="68">
        <v>0.98002824782020204</v>
      </c>
      <c r="YY7330" s="68"/>
      <c r="YZ7330" s="68"/>
      <c r="ZA7330" s="68"/>
      <c r="ZB7330" s="68"/>
      <c r="ZC7330" s="68"/>
      <c r="ZD7330" s="68"/>
    </row>
    <row r="7331" spans="658:680" x14ac:dyDescent="0.25">
      <c r="YH7331" s="68"/>
      <c r="YI7331" s="68"/>
      <c r="YJ7331" s="68"/>
      <c r="YK7331" s="68"/>
      <c r="YL7331" s="68"/>
      <c r="YM7331" s="68"/>
      <c r="YN7331" s="68"/>
      <c r="YO7331" s="68"/>
      <c r="YP7331" s="68"/>
      <c r="YQ7331" s="68"/>
      <c r="YR7331" s="68"/>
      <c r="YS7331" s="68"/>
      <c r="YT7331" s="68"/>
      <c r="YU7331" s="68"/>
      <c r="YV7331" s="68"/>
      <c r="YW7331" s="68"/>
      <c r="YX7331" s="68">
        <v>0.98002333483510695</v>
      </c>
      <c r="YY7331" s="68"/>
      <c r="YZ7331" s="68"/>
      <c r="ZA7331" s="68"/>
      <c r="ZB7331" s="68"/>
      <c r="ZC7331" s="68"/>
      <c r="ZD7331" s="68"/>
    </row>
    <row r="7332" spans="658:680" x14ac:dyDescent="0.25">
      <c r="YH7332" s="68"/>
      <c r="YI7332" s="68"/>
      <c r="YJ7332" s="68"/>
      <c r="YK7332" s="68"/>
      <c r="YL7332" s="68"/>
      <c r="YM7332" s="68"/>
      <c r="YN7332" s="68"/>
      <c r="YO7332" s="68"/>
      <c r="YP7332" s="68"/>
      <c r="YQ7332" s="68"/>
      <c r="YR7332" s="68"/>
      <c r="YS7332" s="68"/>
      <c r="YT7332" s="68"/>
      <c r="YU7332" s="68"/>
      <c r="YV7332" s="68"/>
      <c r="YW7332" s="68"/>
      <c r="YX7332" s="68">
        <v>0.98002091663572199</v>
      </c>
      <c r="YY7332" s="68"/>
      <c r="YZ7332" s="68"/>
      <c r="ZA7332" s="68"/>
      <c r="ZB7332" s="68"/>
      <c r="ZC7332" s="68"/>
      <c r="ZD7332" s="68"/>
    </row>
    <row r="7333" spans="658:680" x14ac:dyDescent="0.25">
      <c r="YH7333" s="68"/>
      <c r="YI7333" s="68"/>
      <c r="YJ7333" s="68"/>
      <c r="YK7333" s="68"/>
      <c r="YL7333" s="68"/>
      <c r="YM7333" s="68"/>
      <c r="YN7333" s="68"/>
      <c r="YO7333" s="68"/>
      <c r="YP7333" s="68"/>
      <c r="YQ7333" s="68"/>
      <c r="YR7333" s="68"/>
      <c r="YS7333" s="68"/>
      <c r="YT7333" s="68"/>
      <c r="YU7333" s="68"/>
      <c r="YV7333" s="68"/>
      <c r="YW7333" s="68"/>
      <c r="YX7333" s="68">
        <v>0.98001989878626505</v>
      </c>
      <c r="YY7333" s="68"/>
      <c r="YZ7333" s="68"/>
      <c r="ZA7333" s="68"/>
      <c r="ZB7333" s="68"/>
      <c r="ZC7333" s="68"/>
      <c r="ZD7333" s="68"/>
    </row>
    <row r="7334" spans="658:680" x14ac:dyDescent="0.25">
      <c r="YH7334" s="68"/>
      <c r="YI7334" s="68"/>
      <c r="YJ7334" s="68"/>
      <c r="YK7334" s="68"/>
      <c r="YL7334" s="68"/>
      <c r="YM7334" s="68"/>
      <c r="YN7334" s="68"/>
      <c r="YO7334" s="68"/>
      <c r="YP7334" s="68"/>
      <c r="YQ7334" s="68"/>
      <c r="YR7334" s="68"/>
      <c r="YS7334" s="68"/>
      <c r="YT7334" s="68"/>
      <c r="YU7334" s="68"/>
      <c r="YV7334" s="68"/>
      <c r="YW7334" s="68"/>
      <c r="YX7334" s="68">
        <v>0.980018350894162</v>
      </c>
      <c r="YY7334" s="68"/>
      <c r="YZ7334" s="68"/>
      <c r="ZA7334" s="68"/>
      <c r="ZB7334" s="68"/>
      <c r="ZC7334" s="68"/>
      <c r="ZD7334" s="68"/>
    </row>
    <row r="7335" spans="658:680" x14ac:dyDescent="0.25">
      <c r="YH7335" s="68"/>
      <c r="YI7335" s="68"/>
      <c r="YJ7335" s="68"/>
      <c r="YK7335" s="68"/>
      <c r="YL7335" s="68"/>
      <c r="YM7335" s="68"/>
      <c r="YN7335" s="68"/>
      <c r="YO7335" s="68"/>
      <c r="YP7335" s="68"/>
      <c r="YQ7335" s="68"/>
      <c r="YR7335" s="68"/>
      <c r="YS7335" s="68"/>
      <c r="YT7335" s="68"/>
      <c r="YU7335" s="68"/>
      <c r="YV7335" s="68"/>
      <c r="YW7335" s="68"/>
      <c r="YX7335" s="68">
        <v>0.98001733674779301</v>
      </c>
      <c r="YY7335" s="68"/>
      <c r="YZ7335" s="68"/>
      <c r="ZA7335" s="68"/>
      <c r="ZB7335" s="68"/>
      <c r="ZC7335" s="68"/>
      <c r="ZD7335" s="68"/>
    </row>
    <row r="7336" spans="658:680" x14ac:dyDescent="0.25">
      <c r="YH7336" s="68"/>
      <c r="YI7336" s="68"/>
      <c r="YJ7336" s="68"/>
      <c r="YK7336" s="68"/>
      <c r="YL7336" s="68"/>
      <c r="YM7336" s="68"/>
      <c r="YN7336" s="68"/>
      <c r="YO7336" s="68"/>
      <c r="YP7336" s="68"/>
      <c r="YQ7336" s="68"/>
      <c r="YR7336" s="68"/>
      <c r="YS7336" s="68"/>
      <c r="YT7336" s="68"/>
      <c r="YU7336" s="68"/>
      <c r="YV7336" s="68"/>
      <c r="YW7336" s="68"/>
      <c r="YX7336" s="68">
        <v>0.98001343577821898</v>
      </c>
      <c r="YY7336" s="68"/>
      <c r="YZ7336" s="68"/>
      <c r="ZA7336" s="68"/>
      <c r="ZB7336" s="68"/>
      <c r="ZC7336" s="68"/>
      <c r="ZD7336" s="68"/>
    </row>
    <row r="7337" spans="658:680" x14ac:dyDescent="0.25">
      <c r="YH7337" s="68"/>
      <c r="YI7337" s="68"/>
      <c r="YJ7337" s="68"/>
      <c r="YK7337" s="68"/>
      <c r="YL7337" s="68"/>
      <c r="YM7337" s="68"/>
      <c r="YN7337" s="68"/>
      <c r="YO7337" s="68"/>
      <c r="YP7337" s="68"/>
      <c r="YQ7337" s="68"/>
      <c r="YR7337" s="68"/>
      <c r="YS7337" s="68"/>
      <c r="YT7337" s="68"/>
      <c r="YU7337" s="68"/>
      <c r="YV7337" s="68"/>
      <c r="YW7337" s="68"/>
      <c r="YX7337" s="68">
        <v>0.98001064823523198</v>
      </c>
      <c r="YY7337" s="68"/>
      <c r="YZ7337" s="68"/>
      <c r="ZA7337" s="68"/>
      <c r="ZB7337" s="68"/>
      <c r="ZC7337" s="68"/>
      <c r="ZD7337" s="68"/>
    </row>
    <row r="7338" spans="658:680" x14ac:dyDescent="0.25">
      <c r="YH7338" s="68"/>
      <c r="YI7338" s="68"/>
      <c r="YJ7338" s="68"/>
      <c r="YK7338" s="68"/>
      <c r="YL7338" s="68"/>
      <c r="YM7338" s="68"/>
      <c r="YN7338" s="68"/>
      <c r="YO7338" s="68"/>
      <c r="YP7338" s="68"/>
      <c r="YQ7338" s="68"/>
      <c r="YR7338" s="68"/>
      <c r="YS7338" s="68"/>
      <c r="YT7338" s="68"/>
      <c r="YU7338" s="68"/>
      <c r="YV7338" s="68"/>
      <c r="YW7338" s="68"/>
      <c r="YX7338" s="68">
        <v>0.98000570189263203</v>
      </c>
      <c r="YY7338" s="68"/>
      <c r="YZ7338" s="68"/>
      <c r="ZA7338" s="68"/>
      <c r="ZB7338" s="68"/>
      <c r="ZC7338" s="68"/>
      <c r="ZD7338" s="68"/>
    </row>
    <row r="7339" spans="658:680" x14ac:dyDescent="0.25">
      <c r="YH7339" s="68"/>
      <c r="YI7339" s="68"/>
      <c r="YJ7339" s="68"/>
      <c r="YK7339" s="68"/>
      <c r="YL7339" s="68"/>
      <c r="YM7339" s="68"/>
      <c r="YN7339" s="68"/>
      <c r="YO7339" s="68"/>
      <c r="YP7339" s="68"/>
      <c r="YQ7339" s="68"/>
      <c r="YR7339" s="68"/>
      <c r="YS7339" s="68"/>
      <c r="YT7339" s="68"/>
      <c r="YU7339" s="68"/>
      <c r="YV7339" s="68"/>
      <c r="YW7339" s="68"/>
      <c r="YX7339" s="68">
        <v>0.980001174037883</v>
      </c>
      <c r="YY7339" s="68"/>
      <c r="YZ7339" s="68"/>
      <c r="ZA7339" s="68"/>
      <c r="ZB7339" s="68"/>
      <c r="ZC7339" s="68"/>
      <c r="ZD7339" s="68"/>
    </row>
    <row r="7340" spans="658:680" x14ac:dyDescent="0.25">
      <c r="YH7340" s="68"/>
      <c r="YI7340" s="68"/>
      <c r="YJ7340" s="68"/>
      <c r="YK7340" s="68"/>
      <c r="YL7340" s="68"/>
      <c r="YM7340" s="68"/>
      <c r="YN7340" s="68"/>
      <c r="YO7340" s="68"/>
      <c r="YP7340" s="68"/>
      <c r="YQ7340" s="68"/>
      <c r="YR7340" s="68"/>
      <c r="YS7340" s="68"/>
      <c r="YT7340" s="68"/>
      <c r="YU7340" s="68"/>
      <c r="YV7340" s="68"/>
      <c r="YW7340" s="68"/>
      <c r="YX7340" s="68">
        <v>0.97999551473061897</v>
      </c>
      <c r="YY7340" s="68"/>
      <c r="YZ7340" s="68"/>
      <c r="ZA7340" s="68"/>
      <c r="ZB7340" s="68"/>
      <c r="ZC7340" s="68"/>
      <c r="ZD7340" s="68"/>
    </row>
    <row r="7341" spans="658:680" x14ac:dyDescent="0.25">
      <c r="YH7341" s="68"/>
      <c r="YI7341" s="68"/>
      <c r="YJ7341" s="68"/>
      <c r="YK7341" s="68"/>
      <c r="YL7341" s="68"/>
      <c r="YM7341" s="68"/>
      <c r="YN7341" s="68"/>
      <c r="YO7341" s="68"/>
      <c r="YP7341" s="68"/>
      <c r="YQ7341" s="68"/>
      <c r="YR7341" s="68"/>
      <c r="YS7341" s="68"/>
      <c r="YT7341" s="68"/>
      <c r="YU7341" s="68"/>
      <c r="YV7341" s="68"/>
      <c r="YW7341" s="68"/>
      <c r="YX7341" s="68">
        <v>0.97999511788619298</v>
      </c>
      <c r="YY7341" s="68"/>
      <c r="YZ7341" s="68"/>
      <c r="ZA7341" s="68"/>
      <c r="ZB7341" s="68"/>
      <c r="ZC7341" s="68"/>
      <c r="ZD7341" s="68"/>
    </row>
    <row r="7342" spans="658:680" x14ac:dyDescent="0.25">
      <c r="YH7342" s="68"/>
      <c r="YI7342" s="68"/>
      <c r="YJ7342" s="68"/>
      <c r="YK7342" s="68"/>
      <c r="YL7342" s="68"/>
      <c r="YM7342" s="68"/>
      <c r="YN7342" s="68"/>
      <c r="YO7342" s="68"/>
      <c r="YP7342" s="68"/>
      <c r="YQ7342" s="68"/>
      <c r="YR7342" s="68"/>
      <c r="YS7342" s="68"/>
      <c r="YT7342" s="68"/>
      <c r="YU7342" s="68"/>
      <c r="YV7342" s="68"/>
      <c r="YW7342" s="68"/>
      <c r="YX7342" s="68">
        <v>0.97998493455234903</v>
      </c>
      <c r="YY7342" s="68"/>
      <c r="YZ7342" s="68"/>
      <c r="ZA7342" s="68"/>
      <c r="ZB7342" s="68"/>
      <c r="ZC7342" s="68"/>
      <c r="ZD7342" s="68"/>
    </row>
    <row r="7343" spans="658:680" x14ac:dyDescent="0.25">
      <c r="YH7343" s="68"/>
      <c r="YI7343" s="68"/>
      <c r="YJ7343" s="68"/>
      <c r="YK7343" s="68"/>
      <c r="YL7343" s="68"/>
      <c r="YM7343" s="68"/>
      <c r="YN7343" s="68"/>
      <c r="YO7343" s="68"/>
      <c r="YP7343" s="68"/>
      <c r="YQ7343" s="68"/>
      <c r="YR7343" s="68"/>
      <c r="YS7343" s="68"/>
      <c r="YT7343" s="68"/>
      <c r="YU7343" s="68"/>
      <c r="YV7343" s="68"/>
      <c r="YW7343" s="68"/>
      <c r="YX7343" s="68">
        <v>0.97996881115020795</v>
      </c>
      <c r="YY7343" s="68"/>
      <c r="YZ7343" s="68"/>
      <c r="ZA7343" s="68"/>
      <c r="ZB7343" s="68"/>
      <c r="ZC7343" s="68"/>
      <c r="ZD7343" s="68"/>
    </row>
    <row r="7344" spans="658:680" x14ac:dyDescent="0.25">
      <c r="YH7344" s="68"/>
      <c r="YI7344" s="68"/>
      <c r="YJ7344" s="68"/>
      <c r="YK7344" s="68"/>
      <c r="YL7344" s="68"/>
      <c r="YM7344" s="68"/>
      <c r="YN7344" s="68"/>
      <c r="YO7344" s="68"/>
      <c r="YP7344" s="68"/>
      <c r="YQ7344" s="68"/>
      <c r="YR7344" s="68"/>
      <c r="YS7344" s="68"/>
      <c r="YT7344" s="68"/>
      <c r="YU7344" s="68"/>
      <c r="YV7344" s="68"/>
      <c r="YW7344" s="68"/>
      <c r="YX7344" s="68">
        <v>0.97996851087229697</v>
      </c>
      <c r="YY7344" s="68"/>
      <c r="YZ7344" s="68"/>
      <c r="ZA7344" s="68"/>
      <c r="ZB7344" s="68"/>
      <c r="ZC7344" s="68"/>
      <c r="ZD7344" s="68"/>
    </row>
    <row r="7345" spans="658:680" x14ac:dyDescent="0.25">
      <c r="YH7345" s="68"/>
      <c r="YI7345" s="68"/>
      <c r="YJ7345" s="68"/>
      <c r="YK7345" s="68"/>
      <c r="YL7345" s="68"/>
      <c r="YM7345" s="68"/>
      <c r="YN7345" s="68"/>
      <c r="YO7345" s="68"/>
      <c r="YP7345" s="68"/>
      <c r="YQ7345" s="68"/>
      <c r="YR7345" s="68"/>
      <c r="YS7345" s="68"/>
      <c r="YT7345" s="68"/>
      <c r="YU7345" s="68"/>
      <c r="YV7345" s="68"/>
      <c r="YW7345" s="68"/>
      <c r="YX7345" s="68">
        <v>0.97996123885138298</v>
      </c>
      <c r="YY7345" s="68"/>
      <c r="YZ7345" s="68"/>
      <c r="ZA7345" s="68"/>
      <c r="ZB7345" s="68"/>
      <c r="ZC7345" s="68"/>
      <c r="ZD7345" s="68"/>
    </row>
    <row r="7346" spans="658:680" x14ac:dyDescent="0.25">
      <c r="YH7346" s="68"/>
      <c r="YI7346" s="68"/>
      <c r="YJ7346" s="68"/>
      <c r="YK7346" s="68"/>
      <c r="YL7346" s="68"/>
      <c r="YM7346" s="68"/>
      <c r="YN7346" s="68"/>
      <c r="YO7346" s="68"/>
      <c r="YP7346" s="68"/>
      <c r="YQ7346" s="68"/>
      <c r="YR7346" s="68"/>
      <c r="YS7346" s="68"/>
      <c r="YT7346" s="68"/>
      <c r="YU7346" s="68"/>
      <c r="YV7346" s="68"/>
      <c r="YW7346" s="68"/>
      <c r="YX7346" s="68">
        <v>0.97996026821260296</v>
      </c>
      <c r="YY7346" s="68"/>
      <c r="YZ7346" s="68"/>
      <c r="ZA7346" s="68"/>
      <c r="ZB7346" s="68"/>
      <c r="ZC7346" s="68"/>
      <c r="ZD7346" s="68"/>
    </row>
    <row r="7347" spans="658:680" x14ac:dyDescent="0.25">
      <c r="YH7347" s="68"/>
      <c r="YI7347" s="68"/>
      <c r="YJ7347" s="68"/>
      <c r="YK7347" s="68"/>
      <c r="YL7347" s="68"/>
      <c r="YM7347" s="68"/>
      <c r="YN7347" s="68"/>
      <c r="YO7347" s="68"/>
      <c r="YP7347" s="68"/>
      <c r="YQ7347" s="68"/>
      <c r="YR7347" s="68"/>
      <c r="YS7347" s="68"/>
      <c r="YT7347" s="68"/>
      <c r="YU7347" s="68"/>
      <c r="YV7347" s="68"/>
      <c r="YW7347" s="68"/>
      <c r="YX7347" s="68">
        <v>0.97995414457497998</v>
      </c>
      <c r="YY7347" s="68"/>
      <c r="YZ7347" s="68"/>
      <c r="ZA7347" s="68"/>
      <c r="ZB7347" s="68"/>
      <c r="ZC7347" s="68"/>
      <c r="ZD7347" s="68"/>
    </row>
    <row r="7348" spans="658:680" x14ac:dyDescent="0.25">
      <c r="YH7348" s="68"/>
      <c r="YI7348" s="68"/>
      <c r="YJ7348" s="68"/>
      <c r="YK7348" s="68"/>
      <c r="YL7348" s="68"/>
      <c r="YM7348" s="68"/>
      <c r="YN7348" s="68"/>
      <c r="YO7348" s="68"/>
      <c r="YP7348" s="68"/>
      <c r="YQ7348" s="68"/>
      <c r="YR7348" s="68"/>
      <c r="YS7348" s="68"/>
      <c r="YT7348" s="68"/>
      <c r="YU7348" s="68"/>
      <c r="YV7348" s="68"/>
      <c r="YW7348" s="68"/>
      <c r="YX7348" s="68">
        <v>0.97995386356962799</v>
      </c>
      <c r="YY7348" s="68"/>
      <c r="YZ7348" s="68"/>
      <c r="ZA7348" s="68"/>
      <c r="ZB7348" s="68"/>
      <c r="ZC7348" s="68"/>
      <c r="ZD7348" s="68"/>
    </row>
    <row r="7349" spans="658:680" x14ac:dyDescent="0.25">
      <c r="YH7349" s="68"/>
      <c r="YI7349" s="68"/>
      <c r="YJ7349" s="68"/>
      <c r="YK7349" s="68"/>
      <c r="YL7349" s="68"/>
      <c r="YM7349" s="68"/>
      <c r="YN7349" s="68"/>
      <c r="YO7349" s="68"/>
      <c r="YP7349" s="68"/>
      <c r="YQ7349" s="68"/>
      <c r="YR7349" s="68"/>
      <c r="YS7349" s="68"/>
      <c r="YT7349" s="68"/>
      <c r="YU7349" s="68"/>
      <c r="YV7349" s="68"/>
      <c r="YW7349" s="68"/>
      <c r="YX7349" s="68">
        <v>0.97995076879307996</v>
      </c>
      <c r="YY7349" s="68"/>
      <c r="YZ7349" s="68"/>
      <c r="ZA7349" s="68"/>
      <c r="ZB7349" s="68"/>
      <c r="ZC7349" s="68"/>
      <c r="ZD7349" s="68"/>
    </row>
    <row r="7350" spans="658:680" x14ac:dyDescent="0.25">
      <c r="YH7350" s="68"/>
      <c r="YI7350" s="68"/>
      <c r="YJ7350" s="68"/>
      <c r="YK7350" s="68"/>
      <c r="YL7350" s="68"/>
      <c r="YM7350" s="68"/>
      <c r="YN7350" s="68"/>
      <c r="YO7350" s="68"/>
      <c r="YP7350" s="68"/>
      <c r="YQ7350" s="68"/>
      <c r="YR7350" s="68"/>
      <c r="YS7350" s="68"/>
      <c r="YT7350" s="68"/>
      <c r="YU7350" s="68"/>
      <c r="YV7350" s="68"/>
      <c r="YW7350" s="68"/>
      <c r="YX7350" s="68">
        <v>0.97994250763368296</v>
      </c>
      <c r="YY7350" s="68"/>
      <c r="YZ7350" s="68"/>
      <c r="ZA7350" s="68"/>
      <c r="ZB7350" s="68"/>
      <c r="ZC7350" s="68"/>
      <c r="ZD7350" s="68"/>
    </row>
    <row r="7351" spans="658:680" x14ac:dyDescent="0.25">
      <c r="YH7351" s="68"/>
      <c r="YI7351" s="68"/>
      <c r="YJ7351" s="68"/>
      <c r="YK7351" s="68"/>
      <c r="YL7351" s="68"/>
      <c r="YM7351" s="68"/>
      <c r="YN7351" s="68"/>
      <c r="YO7351" s="68"/>
      <c r="YP7351" s="68"/>
      <c r="YQ7351" s="68"/>
      <c r="YR7351" s="68"/>
      <c r="YS7351" s="68"/>
      <c r="YT7351" s="68"/>
      <c r="YU7351" s="68"/>
      <c r="YV7351" s="68"/>
      <c r="YW7351" s="68"/>
      <c r="YX7351" s="68">
        <v>0.97993867200082696</v>
      </c>
      <c r="YY7351" s="68"/>
      <c r="YZ7351" s="68"/>
      <c r="ZA7351" s="68"/>
      <c r="ZB7351" s="68"/>
      <c r="ZC7351" s="68"/>
      <c r="ZD7351" s="68"/>
    </row>
    <row r="7352" spans="658:680" x14ac:dyDescent="0.25">
      <c r="YH7352" s="68"/>
      <c r="YI7352" s="68"/>
      <c r="YJ7352" s="68"/>
      <c r="YK7352" s="68"/>
      <c r="YL7352" s="68"/>
      <c r="YM7352" s="68"/>
      <c r="YN7352" s="68"/>
      <c r="YO7352" s="68"/>
      <c r="YP7352" s="68"/>
      <c r="YQ7352" s="68"/>
      <c r="YR7352" s="68"/>
      <c r="YS7352" s="68"/>
      <c r="YT7352" s="68"/>
      <c r="YU7352" s="68"/>
      <c r="YV7352" s="68"/>
      <c r="YW7352" s="68"/>
      <c r="YX7352" s="68">
        <v>0.97992870192277504</v>
      </c>
      <c r="YY7352" s="68"/>
      <c r="YZ7352" s="68"/>
      <c r="ZA7352" s="68"/>
      <c r="ZB7352" s="68"/>
      <c r="ZC7352" s="68"/>
      <c r="ZD7352" s="68"/>
    </row>
    <row r="7353" spans="658:680" x14ac:dyDescent="0.25">
      <c r="YH7353" s="68"/>
      <c r="YI7353" s="68"/>
      <c r="YJ7353" s="68"/>
      <c r="YK7353" s="68"/>
      <c r="YL7353" s="68"/>
      <c r="YM7353" s="68"/>
      <c r="YN7353" s="68"/>
      <c r="YO7353" s="68"/>
      <c r="YP7353" s="68"/>
      <c r="YQ7353" s="68"/>
      <c r="YR7353" s="68"/>
      <c r="YS7353" s="68"/>
      <c r="YT7353" s="68"/>
      <c r="YU7353" s="68"/>
      <c r="YV7353" s="68"/>
      <c r="YW7353" s="68"/>
      <c r="YX7353" s="68">
        <v>0.97992615281737505</v>
      </c>
      <c r="YY7353" s="68"/>
      <c r="YZ7353" s="68"/>
      <c r="ZA7353" s="68"/>
      <c r="ZB7353" s="68"/>
      <c r="ZC7353" s="68"/>
      <c r="ZD7353" s="68"/>
    </row>
    <row r="7354" spans="658:680" x14ac:dyDescent="0.25">
      <c r="YH7354" s="68"/>
      <c r="YI7354" s="68"/>
      <c r="YJ7354" s="68"/>
      <c r="YK7354" s="68"/>
      <c r="YL7354" s="68"/>
      <c r="YM7354" s="68"/>
      <c r="YN7354" s="68"/>
      <c r="YO7354" s="68"/>
      <c r="YP7354" s="68"/>
      <c r="YQ7354" s="68"/>
      <c r="YR7354" s="68"/>
      <c r="YS7354" s="68"/>
      <c r="YT7354" s="68"/>
      <c r="YU7354" s="68"/>
      <c r="YV7354" s="68"/>
      <c r="YW7354" s="68"/>
      <c r="YX7354" s="68">
        <v>0.97991995361031903</v>
      </c>
      <c r="YY7354" s="68"/>
      <c r="YZ7354" s="68"/>
      <c r="ZA7354" s="68"/>
      <c r="ZB7354" s="68"/>
      <c r="ZC7354" s="68"/>
      <c r="ZD7354" s="68"/>
    </row>
    <row r="7355" spans="658:680" x14ac:dyDescent="0.25">
      <c r="YH7355" s="68"/>
      <c r="YI7355" s="68"/>
      <c r="YJ7355" s="68"/>
      <c r="YK7355" s="68"/>
      <c r="YL7355" s="68"/>
      <c r="YM7355" s="68"/>
      <c r="YN7355" s="68"/>
      <c r="YO7355" s="68"/>
      <c r="YP7355" s="68"/>
      <c r="YQ7355" s="68"/>
      <c r="YR7355" s="68"/>
      <c r="YS7355" s="68"/>
      <c r="YT7355" s="68"/>
      <c r="YU7355" s="68"/>
      <c r="YV7355" s="68"/>
      <c r="YW7355" s="68"/>
      <c r="YX7355" s="68">
        <v>0.97990400590290105</v>
      </c>
      <c r="YY7355" s="68"/>
      <c r="YZ7355" s="68"/>
      <c r="ZA7355" s="68"/>
      <c r="ZB7355" s="68"/>
      <c r="ZC7355" s="68"/>
      <c r="ZD7355" s="68"/>
    </row>
    <row r="7356" spans="658:680" x14ac:dyDescent="0.25">
      <c r="YH7356" s="68"/>
      <c r="YI7356" s="68"/>
      <c r="YJ7356" s="68"/>
      <c r="YK7356" s="68"/>
      <c r="YL7356" s="68"/>
      <c r="YM7356" s="68"/>
      <c r="YN7356" s="68"/>
      <c r="YO7356" s="68"/>
      <c r="YP7356" s="68"/>
      <c r="YQ7356" s="68"/>
      <c r="YR7356" s="68"/>
      <c r="YS7356" s="68"/>
      <c r="YT7356" s="68"/>
      <c r="YU7356" s="68"/>
      <c r="YV7356" s="68"/>
      <c r="YW7356" s="68"/>
      <c r="YX7356" s="68">
        <v>0.979896494988027</v>
      </c>
      <c r="YY7356" s="68"/>
      <c r="YZ7356" s="68"/>
      <c r="ZA7356" s="68"/>
      <c r="ZB7356" s="68"/>
      <c r="ZC7356" s="68"/>
      <c r="ZD7356" s="68"/>
    </row>
    <row r="7357" spans="658:680" x14ac:dyDescent="0.25">
      <c r="YH7357" s="68"/>
      <c r="YI7357" s="68"/>
      <c r="YJ7357" s="68"/>
      <c r="YK7357" s="68"/>
      <c r="YL7357" s="68"/>
      <c r="YM7357" s="68"/>
      <c r="YN7357" s="68"/>
      <c r="YO7357" s="68"/>
      <c r="YP7357" s="68"/>
      <c r="YQ7357" s="68"/>
      <c r="YR7357" s="68"/>
      <c r="YS7357" s="68"/>
      <c r="YT7357" s="68"/>
      <c r="YU7357" s="68"/>
      <c r="YV7357" s="68"/>
      <c r="YW7357" s="68"/>
      <c r="YX7357" s="68">
        <v>0.97989616376214395</v>
      </c>
      <c r="YY7357" s="68"/>
      <c r="YZ7357" s="68"/>
      <c r="ZA7357" s="68"/>
      <c r="ZB7357" s="68"/>
      <c r="ZC7357" s="68"/>
      <c r="ZD7357" s="68"/>
    </row>
    <row r="7358" spans="658:680" x14ac:dyDescent="0.25">
      <c r="YH7358" s="68"/>
      <c r="YI7358" s="68"/>
      <c r="YJ7358" s="68"/>
      <c r="YK7358" s="68"/>
      <c r="YL7358" s="68"/>
      <c r="YM7358" s="68"/>
      <c r="YN7358" s="68"/>
      <c r="YO7358" s="68"/>
      <c r="YP7358" s="68"/>
      <c r="YQ7358" s="68"/>
      <c r="YR7358" s="68"/>
      <c r="YS7358" s="68"/>
      <c r="YT7358" s="68"/>
      <c r="YU7358" s="68"/>
      <c r="YV7358" s="68"/>
      <c r="YW7358" s="68"/>
      <c r="YX7358" s="68">
        <v>0.97989539744207799</v>
      </c>
      <c r="YY7358" s="68"/>
      <c r="YZ7358" s="68"/>
      <c r="ZA7358" s="68"/>
      <c r="ZB7358" s="68"/>
      <c r="ZC7358" s="68"/>
      <c r="ZD7358" s="68"/>
    </row>
    <row r="7359" spans="658:680" x14ac:dyDescent="0.25">
      <c r="YH7359" s="68"/>
      <c r="YI7359" s="68"/>
      <c r="YJ7359" s="68"/>
      <c r="YK7359" s="68"/>
      <c r="YL7359" s="68"/>
      <c r="YM7359" s="68"/>
      <c r="YN7359" s="68"/>
      <c r="YO7359" s="68"/>
      <c r="YP7359" s="68"/>
      <c r="YQ7359" s="68"/>
      <c r="YR7359" s="68"/>
      <c r="YS7359" s="68"/>
      <c r="YT7359" s="68"/>
      <c r="YU7359" s="68"/>
      <c r="YV7359" s="68"/>
      <c r="YW7359" s="68"/>
      <c r="YX7359" s="68">
        <v>0.97988127656442503</v>
      </c>
      <c r="YY7359" s="68"/>
      <c r="YZ7359" s="68"/>
      <c r="ZA7359" s="68"/>
      <c r="ZB7359" s="68"/>
      <c r="ZC7359" s="68"/>
      <c r="ZD7359" s="68"/>
    </row>
    <row r="7360" spans="658:680" x14ac:dyDescent="0.25">
      <c r="YH7360" s="68"/>
      <c r="YI7360" s="68"/>
      <c r="YJ7360" s="68"/>
      <c r="YK7360" s="68"/>
      <c r="YL7360" s="68"/>
      <c r="YM7360" s="68"/>
      <c r="YN7360" s="68"/>
      <c r="YO7360" s="68"/>
      <c r="YP7360" s="68"/>
      <c r="YQ7360" s="68"/>
      <c r="YR7360" s="68"/>
      <c r="YS7360" s="68"/>
      <c r="YT7360" s="68"/>
      <c r="YU7360" s="68"/>
      <c r="YV7360" s="68"/>
      <c r="YW7360" s="68"/>
      <c r="YX7360" s="68">
        <v>0.97987848979345005</v>
      </c>
      <c r="YY7360" s="68"/>
      <c r="YZ7360" s="68"/>
      <c r="ZA7360" s="68"/>
      <c r="ZB7360" s="68"/>
      <c r="ZC7360" s="68"/>
      <c r="ZD7360" s="68"/>
    </row>
    <row r="7361" spans="658:680" x14ac:dyDescent="0.25">
      <c r="YH7361" s="68"/>
      <c r="YI7361" s="68"/>
      <c r="YJ7361" s="68"/>
      <c r="YK7361" s="68"/>
      <c r="YL7361" s="68"/>
      <c r="YM7361" s="68"/>
      <c r="YN7361" s="68"/>
      <c r="YO7361" s="68"/>
      <c r="YP7361" s="68"/>
      <c r="YQ7361" s="68"/>
      <c r="YR7361" s="68"/>
      <c r="YS7361" s="68"/>
      <c r="YT7361" s="68"/>
      <c r="YU7361" s="68"/>
      <c r="YV7361" s="68"/>
      <c r="YW7361" s="68"/>
      <c r="YX7361" s="68">
        <v>0.97987770353046</v>
      </c>
      <c r="YY7361" s="68"/>
      <c r="YZ7361" s="68"/>
      <c r="ZA7361" s="68"/>
      <c r="ZB7361" s="68"/>
      <c r="ZC7361" s="68"/>
      <c r="ZD7361" s="68"/>
    </row>
    <row r="7362" spans="658:680" x14ac:dyDescent="0.25">
      <c r="YH7362" s="68"/>
      <c r="YI7362" s="68"/>
      <c r="YJ7362" s="68"/>
      <c r="YK7362" s="68"/>
      <c r="YL7362" s="68"/>
      <c r="YM7362" s="68"/>
      <c r="YN7362" s="68"/>
      <c r="YO7362" s="68"/>
      <c r="YP7362" s="68"/>
      <c r="YQ7362" s="68"/>
      <c r="YR7362" s="68"/>
      <c r="YS7362" s="68"/>
      <c r="YT7362" s="68"/>
      <c r="YU7362" s="68"/>
      <c r="YV7362" s="68"/>
      <c r="YW7362" s="68"/>
      <c r="YX7362" s="68">
        <v>0.97987583505196596</v>
      </c>
      <c r="YY7362" s="68"/>
      <c r="YZ7362" s="68"/>
      <c r="ZA7362" s="68"/>
      <c r="ZB7362" s="68"/>
      <c r="ZC7362" s="68"/>
      <c r="ZD7362" s="68"/>
    </row>
    <row r="7363" spans="658:680" x14ac:dyDescent="0.25">
      <c r="YH7363" s="68"/>
      <c r="YI7363" s="68"/>
      <c r="YJ7363" s="68"/>
      <c r="YK7363" s="68"/>
      <c r="YL7363" s="68"/>
      <c r="YM7363" s="68"/>
      <c r="YN7363" s="68"/>
      <c r="YO7363" s="68"/>
      <c r="YP7363" s="68"/>
      <c r="YQ7363" s="68"/>
      <c r="YR7363" s="68"/>
      <c r="YS7363" s="68"/>
      <c r="YT7363" s="68"/>
      <c r="YU7363" s="68"/>
      <c r="YV7363" s="68"/>
      <c r="YW7363" s="68"/>
      <c r="YX7363" s="68">
        <v>0.97987098010344198</v>
      </c>
      <c r="YY7363" s="68"/>
      <c r="YZ7363" s="68"/>
      <c r="ZA7363" s="68"/>
      <c r="ZB7363" s="68"/>
      <c r="ZC7363" s="68"/>
      <c r="ZD7363" s="68"/>
    </row>
    <row r="7364" spans="658:680" x14ac:dyDescent="0.25">
      <c r="YH7364" s="68"/>
      <c r="YI7364" s="68"/>
      <c r="YJ7364" s="68"/>
      <c r="YK7364" s="68"/>
      <c r="YL7364" s="68"/>
      <c r="YM7364" s="68"/>
      <c r="YN7364" s="68"/>
      <c r="YO7364" s="68"/>
      <c r="YP7364" s="68"/>
      <c r="YQ7364" s="68"/>
      <c r="YR7364" s="68"/>
      <c r="YS7364" s="68"/>
      <c r="YT7364" s="68"/>
      <c r="YU7364" s="68"/>
      <c r="YV7364" s="68"/>
      <c r="YW7364" s="68"/>
      <c r="YX7364" s="68">
        <v>0.97986842768397397</v>
      </c>
      <c r="YY7364" s="68"/>
      <c r="YZ7364" s="68"/>
      <c r="ZA7364" s="68"/>
      <c r="ZB7364" s="68"/>
      <c r="ZC7364" s="68"/>
      <c r="ZD7364" s="68"/>
    </row>
    <row r="7365" spans="658:680" x14ac:dyDescent="0.25">
      <c r="YH7365" s="68"/>
      <c r="YI7365" s="68"/>
      <c r="YJ7365" s="68"/>
      <c r="YK7365" s="68"/>
      <c r="YL7365" s="68"/>
      <c r="YM7365" s="68"/>
      <c r="YN7365" s="68"/>
      <c r="YO7365" s="68"/>
      <c r="YP7365" s="68"/>
      <c r="YQ7365" s="68"/>
      <c r="YR7365" s="68"/>
      <c r="YS7365" s="68"/>
      <c r="YT7365" s="68"/>
      <c r="YU7365" s="68"/>
      <c r="YV7365" s="68"/>
      <c r="YW7365" s="68"/>
      <c r="YX7365" s="68">
        <v>0.979856507778606</v>
      </c>
      <c r="YY7365" s="68"/>
      <c r="YZ7365" s="68"/>
      <c r="ZA7365" s="68"/>
      <c r="ZB7365" s="68"/>
      <c r="ZC7365" s="68"/>
      <c r="ZD7365" s="68"/>
    </row>
    <row r="7366" spans="658:680" x14ac:dyDescent="0.25">
      <c r="YH7366" s="68"/>
      <c r="YI7366" s="68"/>
      <c r="YJ7366" s="68"/>
      <c r="YK7366" s="68"/>
      <c r="YL7366" s="68"/>
      <c r="YM7366" s="68"/>
      <c r="YN7366" s="68"/>
      <c r="YO7366" s="68"/>
      <c r="YP7366" s="68"/>
      <c r="YQ7366" s="68"/>
      <c r="YR7366" s="68"/>
      <c r="YS7366" s="68"/>
      <c r="YT7366" s="68"/>
      <c r="YU7366" s="68"/>
      <c r="YV7366" s="68"/>
      <c r="YW7366" s="68"/>
      <c r="YX7366" s="68">
        <v>0.97985635917144698</v>
      </c>
      <c r="YY7366" s="68"/>
      <c r="YZ7366" s="68"/>
      <c r="ZA7366" s="68"/>
      <c r="ZB7366" s="68"/>
      <c r="ZC7366" s="68"/>
      <c r="ZD7366" s="68"/>
    </row>
    <row r="7367" spans="658:680" x14ac:dyDescent="0.25">
      <c r="YH7367" s="68"/>
      <c r="YI7367" s="68"/>
      <c r="YJ7367" s="68"/>
      <c r="YK7367" s="68"/>
      <c r="YL7367" s="68"/>
      <c r="YM7367" s="68"/>
      <c r="YN7367" s="68"/>
      <c r="YO7367" s="68"/>
      <c r="YP7367" s="68"/>
      <c r="YQ7367" s="68"/>
      <c r="YR7367" s="68"/>
      <c r="YS7367" s="68"/>
      <c r="YT7367" s="68"/>
      <c r="YU7367" s="68"/>
      <c r="YV7367" s="68"/>
      <c r="YW7367" s="68"/>
      <c r="YX7367" s="68">
        <v>0.97983534904394598</v>
      </c>
      <c r="YY7367" s="68"/>
      <c r="YZ7367" s="68"/>
      <c r="ZA7367" s="68"/>
      <c r="ZB7367" s="68"/>
      <c r="ZC7367" s="68"/>
      <c r="ZD7367" s="68"/>
    </row>
    <row r="7368" spans="658:680" x14ac:dyDescent="0.25">
      <c r="YH7368" s="68"/>
      <c r="YI7368" s="68"/>
      <c r="YJ7368" s="68"/>
      <c r="YK7368" s="68"/>
      <c r="YL7368" s="68"/>
      <c r="YM7368" s="68"/>
      <c r="YN7368" s="68"/>
      <c r="YO7368" s="68"/>
      <c r="YP7368" s="68"/>
      <c r="YQ7368" s="68"/>
      <c r="YR7368" s="68"/>
      <c r="YS7368" s="68"/>
      <c r="YT7368" s="68"/>
      <c r="YU7368" s="68"/>
      <c r="YV7368" s="68"/>
      <c r="YW7368" s="68"/>
      <c r="YX7368" s="68">
        <v>0.97982049980405095</v>
      </c>
      <c r="YY7368" s="68"/>
      <c r="YZ7368" s="68"/>
      <c r="ZA7368" s="68"/>
      <c r="ZB7368" s="68"/>
      <c r="ZC7368" s="68"/>
      <c r="ZD7368" s="68"/>
    </row>
    <row r="7369" spans="658:680" x14ac:dyDescent="0.25">
      <c r="YH7369" s="68"/>
      <c r="YI7369" s="68"/>
      <c r="YJ7369" s="68"/>
      <c r="YK7369" s="68"/>
      <c r="YL7369" s="68"/>
      <c r="YM7369" s="68"/>
      <c r="YN7369" s="68"/>
      <c r="YO7369" s="68"/>
      <c r="YP7369" s="68"/>
      <c r="YQ7369" s="68"/>
      <c r="YR7369" s="68"/>
      <c r="YS7369" s="68"/>
      <c r="YT7369" s="68"/>
      <c r="YU7369" s="68"/>
      <c r="YV7369" s="68"/>
      <c r="YW7369" s="68"/>
      <c r="YX7369" s="68">
        <v>0.97980862693524595</v>
      </c>
      <c r="YY7369" s="68"/>
      <c r="YZ7369" s="68"/>
      <c r="ZA7369" s="68"/>
      <c r="ZB7369" s="68"/>
      <c r="ZC7369" s="68"/>
      <c r="ZD7369" s="68"/>
    </row>
    <row r="7370" spans="658:680" x14ac:dyDescent="0.25">
      <c r="YH7370" s="68"/>
      <c r="YI7370" s="68"/>
      <c r="YJ7370" s="68"/>
      <c r="YK7370" s="68"/>
      <c r="YL7370" s="68"/>
      <c r="YM7370" s="68"/>
      <c r="YN7370" s="68"/>
      <c r="YO7370" s="68"/>
      <c r="YP7370" s="68"/>
      <c r="YQ7370" s="68"/>
      <c r="YR7370" s="68"/>
      <c r="YS7370" s="68"/>
      <c r="YT7370" s="68"/>
      <c r="YU7370" s="68"/>
      <c r="YV7370" s="68"/>
      <c r="YW7370" s="68"/>
      <c r="YX7370" s="68">
        <v>0.97978840311198201</v>
      </c>
      <c r="YY7370" s="68"/>
      <c r="YZ7370" s="68"/>
      <c r="ZA7370" s="68"/>
      <c r="ZB7370" s="68"/>
      <c r="ZC7370" s="68"/>
      <c r="ZD7370" s="68"/>
    </row>
    <row r="7371" spans="658:680" x14ac:dyDescent="0.25">
      <c r="YH7371" s="68"/>
      <c r="YI7371" s="68"/>
      <c r="YJ7371" s="68"/>
      <c r="YK7371" s="68"/>
      <c r="YL7371" s="68"/>
      <c r="YM7371" s="68"/>
      <c r="YN7371" s="68"/>
      <c r="YO7371" s="68"/>
      <c r="YP7371" s="68"/>
      <c r="YQ7371" s="68"/>
      <c r="YR7371" s="68"/>
      <c r="YS7371" s="68"/>
      <c r="YT7371" s="68"/>
      <c r="YU7371" s="68"/>
      <c r="YV7371" s="68"/>
      <c r="YW7371" s="68"/>
      <c r="YX7371" s="68">
        <v>0.97978448800884199</v>
      </c>
      <c r="YY7371" s="68"/>
      <c r="YZ7371" s="68"/>
      <c r="ZA7371" s="68"/>
      <c r="ZB7371" s="68"/>
      <c r="ZC7371" s="68"/>
      <c r="ZD7371" s="68"/>
    </row>
    <row r="7372" spans="658:680" x14ac:dyDescent="0.25">
      <c r="YH7372" s="68"/>
      <c r="YI7372" s="68"/>
      <c r="YJ7372" s="68"/>
      <c r="YK7372" s="68"/>
      <c r="YL7372" s="68"/>
      <c r="YM7372" s="68"/>
      <c r="YN7372" s="68"/>
      <c r="YO7372" s="68"/>
      <c r="YP7372" s="68"/>
      <c r="YQ7372" s="68"/>
      <c r="YR7372" s="68"/>
      <c r="YS7372" s="68"/>
      <c r="YT7372" s="68"/>
      <c r="YU7372" s="68"/>
      <c r="YV7372" s="68"/>
      <c r="YW7372" s="68"/>
      <c r="YX7372" s="68">
        <v>0.97978348299029305</v>
      </c>
      <c r="YY7372" s="68"/>
      <c r="YZ7372" s="68"/>
      <c r="ZA7372" s="68"/>
      <c r="ZB7372" s="68"/>
      <c r="ZC7372" s="68"/>
      <c r="ZD7372" s="68"/>
    </row>
    <row r="7373" spans="658:680" x14ac:dyDescent="0.25">
      <c r="YH7373" s="68"/>
      <c r="YI7373" s="68"/>
      <c r="YJ7373" s="68"/>
      <c r="YK7373" s="68"/>
      <c r="YL7373" s="68"/>
      <c r="YM7373" s="68"/>
      <c r="YN7373" s="68"/>
      <c r="YO7373" s="68"/>
      <c r="YP7373" s="68"/>
      <c r="YQ7373" s="68"/>
      <c r="YR7373" s="68"/>
      <c r="YS7373" s="68"/>
      <c r="YT7373" s="68"/>
      <c r="YU7373" s="68"/>
      <c r="YV7373" s="68"/>
      <c r="YW7373" s="68"/>
      <c r="YX7373" s="68">
        <v>0.979779606876925</v>
      </c>
      <c r="YY7373" s="68"/>
      <c r="YZ7373" s="68"/>
      <c r="ZA7373" s="68"/>
      <c r="ZB7373" s="68"/>
      <c r="ZC7373" s="68"/>
      <c r="ZD7373" s="68"/>
    </row>
    <row r="7374" spans="658:680" x14ac:dyDescent="0.25">
      <c r="YH7374" s="68"/>
      <c r="YI7374" s="68"/>
      <c r="YJ7374" s="68"/>
      <c r="YK7374" s="68"/>
      <c r="YL7374" s="68"/>
      <c r="YM7374" s="68"/>
      <c r="YN7374" s="68"/>
      <c r="YO7374" s="68"/>
      <c r="YP7374" s="68"/>
      <c r="YQ7374" s="68"/>
      <c r="YR7374" s="68"/>
      <c r="YS7374" s="68"/>
      <c r="YT7374" s="68"/>
      <c r="YU7374" s="68"/>
      <c r="YV7374" s="68"/>
      <c r="YW7374" s="68"/>
      <c r="YX7374" s="68">
        <v>0.97977404440402005</v>
      </c>
      <c r="YY7374" s="68"/>
      <c r="YZ7374" s="68"/>
      <c r="ZA7374" s="68"/>
      <c r="ZB7374" s="68"/>
      <c r="ZC7374" s="68"/>
      <c r="ZD7374" s="68"/>
    </row>
    <row r="7375" spans="658:680" x14ac:dyDescent="0.25">
      <c r="YH7375" s="68"/>
      <c r="YI7375" s="68"/>
      <c r="YJ7375" s="68"/>
      <c r="YK7375" s="68"/>
      <c r="YL7375" s="68"/>
      <c r="YM7375" s="68"/>
      <c r="YN7375" s="68"/>
      <c r="YO7375" s="68"/>
      <c r="YP7375" s="68"/>
      <c r="YQ7375" s="68"/>
      <c r="YR7375" s="68"/>
      <c r="YS7375" s="68"/>
      <c r="YT7375" s="68"/>
      <c r="YU7375" s="68"/>
      <c r="YV7375" s="68"/>
      <c r="YW7375" s="68"/>
      <c r="YX7375" s="68">
        <v>0.979768322687117</v>
      </c>
      <c r="YY7375" s="68"/>
      <c r="YZ7375" s="68"/>
      <c r="ZA7375" s="68"/>
      <c r="ZB7375" s="68"/>
      <c r="ZC7375" s="68"/>
      <c r="ZD7375" s="68"/>
    </row>
    <row r="7376" spans="658:680" x14ac:dyDescent="0.25">
      <c r="YH7376" s="68"/>
      <c r="YI7376" s="68"/>
      <c r="YJ7376" s="68"/>
      <c r="YK7376" s="68"/>
      <c r="YL7376" s="68"/>
      <c r="YM7376" s="68"/>
      <c r="YN7376" s="68"/>
      <c r="YO7376" s="68"/>
      <c r="YP7376" s="68"/>
      <c r="YQ7376" s="68"/>
      <c r="YR7376" s="68"/>
      <c r="YS7376" s="68"/>
      <c r="YT7376" s="68"/>
      <c r="YU7376" s="68"/>
      <c r="YV7376" s="68"/>
      <c r="YW7376" s="68"/>
      <c r="YX7376" s="68">
        <v>0.97975535131365499</v>
      </c>
      <c r="YY7376" s="68"/>
      <c r="YZ7376" s="68"/>
      <c r="ZA7376" s="68"/>
      <c r="ZB7376" s="68"/>
      <c r="ZC7376" s="68"/>
      <c r="ZD7376" s="68"/>
    </row>
    <row r="7377" spans="658:680" x14ac:dyDescent="0.25">
      <c r="YH7377" s="68"/>
      <c r="YI7377" s="68"/>
      <c r="YJ7377" s="68"/>
      <c r="YK7377" s="68"/>
      <c r="YL7377" s="68"/>
      <c r="YM7377" s="68"/>
      <c r="YN7377" s="68"/>
      <c r="YO7377" s="68"/>
      <c r="YP7377" s="68"/>
      <c r="YQ7377" s="68"/>
      <c r="YR7377" s="68"/>
      <c r="YS7377" s="68"/>
      <c r="YT7377" s="68"/>
      <c r="YU7377" s="68"/>
      <c r="YV7377" s="68"/>
      <c r="YW7377" s="68"/>
      <c r="YX7377" s="68">
        <v>0.979751133223556</v>
      </c>
      <c r="YY7377" s="68"/>
      <c r="YZ7377" s="68"/>
      <c r="ZA7377" s="68"/>
      <c r="ZB7377" s="68"/>
      <c r="ZC7377" s="68"/>
      <c r="ZD7377" s="68"/>
    </row>
    <row r="7378" spans="658:680" x14ac:dyDescent="0.25">
      <c r="YH7378" s="68"/>
      <c r="YI7378" s="68"/>
      <c r="YJ7378" s="68"/>
      <c r="YK7378" s="68"/>
      <c r="YL7378" s="68"/>
      <c r="YM7378" s="68"/>
      <c r="YN7378" s="68"/>
      <c r="YO7378" s="68"/>
      <c r="YP7378" s="68"/>
      <c r="YQ7378" s="68"/>
      <c r="YR7378" s="68"/>
      <c r="YS7378" s="68"/>
      <c r="YT7378" s="68"/>
      <c r="YU7378" s="68"/>
      <c r="YV7378" s="68"/>
      <c r="YW7378" s="68"/>
      <c r="YX7378" s="68">
        <v>0.97974643365508995</v>
      </c>
      <c r="YY7378" s="68"/>
      <c r="YZ7378" s="68"/>
      <c r="ZA7378" s="68"/>
      <c r="ZB7378" s="68"/>
      <c r="ZC7378" s="68"/>
      <c r="ZD7378" s="68"/>
    </row>
    <row r="7379" spans="658:680" x14ac:dyDescent="0.25">
      <c r="YH7379" s="68"/>
      <c r="YI7379" s="68"/>
      <c r="YJ7379" s="68"/>
      <c r="YK7379" s="68"/>
      <c r="YL7379" s="68"/>
      <c r="YM7379" s="68"/>
      <c r="YN7379" s="68"/>
      <c r="YO7379" s="68"/>
      <c r="YP7379" s="68"/>
      <c r="YQ7379" s="68"/>
      <c r="YR7379" s="68"/>
      <c r="YS7379" s="68"/>
      <c r="YT7379" s="68"/>
      <c r="YU7379" s="68"/>
      <c r="YV7379" s="68"/>
      <c r="YW7379" s="68"/>
      <c r="YX7379" s="68">
        <v>0.97974563770333301</v>
      </c>
      <c r="YY7379" s="68"/>
      <c r="YZ7379" s="68"/>
      <c r="ZA7379" s="68"/>
      <c r="ZB7379" s="68"/>
      <c r="ZC7379" s="68"/>
      <c r="ZD7379" s="68"/>
    </row>
    <row r="7380" spans="658:680" x14ac:dyDescent="0.25">
      <c r="YH7380" s="68"/>
      <c r="YI7380" s="68"/>
      <c r="YJ7380" s="68"/>
      <c r="YK7380" s="68"/>
      <c r="YL7380" s="68"/>
      <c r="YM7380" s="68"/>
      <c r="YN7380" s="68"/>
      <c r="YO7380" s="68"/>
      <c r="YP7380" s="68"/>
      <c r="YQ7380" s="68"/>
      <c r="YR7380" s="68"/>
      <c r="YS7380" s="68"/>
      <c r="YT7380" s="68"/>
      <c r="YU7380" s="68"/>
      <c r="YV7380" s="68"/>
      <c r="YW7380" s="68"/>
      <c r="YX7380" s="68">
        <v>0.97974501839346195</v>
      </c>
      <c r="YY7380" s="68"/>
      <c r="YZ7380" s="68"/>
      <c r="ZA7380" s="68"/>
      <c r="ZB7380" s="68"/>
      <c r="ZC7380" s="68"/>
      <c r="ZD7380" s="68"/>
    </row>
    <row r="7381" spans="658:680" x14ac:dyDescent="0.25">
      <c r="YH7381" s="68"/>
      <c r="YI7381" s="68"/>
      <c r="YJ7381" s="68"/>
      <c r="YK7381" s="68"/>
      <c r="YL7381" s="68"/>
      <c r="YM7381" s="68"/>
      <c r="YN7381" s="68"/>
      <c r="YO7381" s="68"/>
      <c r="YP7381" s="68"/>
      <c r="YQ7381" s="68"/>
      <c r="YR7381" s="68"/>
      <c r="YS7381" s="68"/>
      <c r="YT7381" s="68"/>
      <c r="YU7381" s="68"/>
      <c r="YV7381" s="68"/>
      <c r="YW7381" s="68"/>
      <c r="YX7381" s="68">
        <v>0.97974329705665097</v>
      </c>
      <c r="YY7381" s="68"/>
      <c r="YZ7381" s="68"/>
      <c r="ZA7381" s="68"/>
      <c r="ZB7381" s="68"/>
      <c r="ZC7381" s="68"/>
      <c r="ZD7381" s="68"/>
    </row>
    <row r="7382" spans="658:680" x14ac:dyDescent="0.25">
      <c r="YH7382" s="68"/>
      <c r="YI7382" s="68"/>
      <c r="YJ7382" s="68"/>
      <c r="YK7382" s="68"/>
      <c r="YL7382" s="68"/>
      <c r="YM7382" s="68"/>
      <c r="YN7382" s="68"/>
      <c r="YO7382" s="68"/>
      <c r="YP7382" s="68"/>
      <c r="YQ7382" s="68"/>
      <c r="YR7382" s="68"/>
      <c r="YS7382" s="68"/>
      <c r="YT7382" s="68"/>
      <c r="YU7382" s="68"/>
      <c r="YV7382" s="68"/>
      <c r="YW7382" s="68"/>
      <c r="YX7382" s="68">
        <v>0.97973722961882403</v>
      </c>
      <c r="YY7382" s="68"/>
      <c r="YZ7382" s="68"/>
      <c r="ZA7382" s="68"/>
      <c r="ZB7382" s="68"/>
      <c r="ZC7382" s="68"/>
      <c r="ZD7382" s="68"/>
    </row>
    <row r="7383" spans="658:680" x14ac:dyDescent="0.25">
      <c r="YH7383" s="68"/>
      <c r="YI7383" s="68"/>
      <c r="YJ7383" s="68"/>
      <c r="YK7383" s="68"/>
      <c r="YL7383" s="68"/>
      <c r="YM7383" s="68"/>
      <c r="YN7383" s="68"/>
      <c r="YO7383" s="68"/>
      <c r="YP7383" s="68"/>
      <c r="YQ7383" s="68"/>
      <c r="YR7383" s="68"/>
      <c r="YS7383" s="68"/>
      <c r="YT7383" s="68"/>
      <c r="YU7383" s="68"/>
      <c r="YV7383" s="68"/>
      <c r="YW7383" s="68"/>
      <c r="YX7383" s="68">
        <v>0.97972809145691897</v>
      </c>
      <c r="YY7383" s="68"/>
      <c r="YZ7383" s="68"/>
      <c r="ZA7383" s="68"/>
      <c r="ZB7383" s="68"/>
      <c r="ZC7383" s="68"/>
      <c r="ZD7383" s="68"/>
    </row>
    <row r="7384" spans="658:680" x14ac:dyDescent="0.25">
      <c r="YH7384" s="68"/>
      <c r="YI7384" s="68"/>
      <c r="YJ7384" s="68"/>
      <c r="YK7384" s="68"/>
      <c r="YL7384" s="68"/>
      <c r="YM7384" s="68"/>
      <c r="YN7384" s="68"/>
      <c r="YO7384" s="68"/>
      <c r="YP7384" s="68"/>
      <c r="YQ7384" s="68"/>
      <c r="YR7384" s="68"/>
      <c r="YS7384" s="68"/>
      <c r="YT7384" s="68"/>
      <c r="YU7384" s="68"/>
      <c r="YV7384" s="68"/>
      <c r="YW7384" s="68"/>
      <c r="YX7384" s="68">
        <v>0.97971285051913304</v>
      </c>
      <c r="YY7384" s="68"/>
      <c r="YZ7384" s="68"/>
      <c r="ZA7384" s="68"/>
      <c r="ZB7384" s="68"/>
      <c r="ZC7384" s="68"/>
      <c r="ZD7384" s="68"/>
    </row>
    <row r="7385" spans="658:680" x14ac:dyDescent="0.25">
      <c r="YH7385" s="68"/>
      <c r="YI7385" s="68"/>
      <c r="YJ7385" s="68"/>
      <c r="YK7385" s="68"/>
      <c r="YL7385" s="68"/>
      <c r="YM7385" s="68"/>
      <c r="YN7385" s="68"/>
      <c r="YO7385" s="68"/>
      <c r="YP7385" s="68"/>
      <c r="YQ7385" s="68"/>
      <c r="YR7385" s="68"/>
      <c r="YS7385" s="68"/>
      <c r="YT7385" s="68"/>
      <c r="YU7385" s="68"/>
      <c r="YV7385" s="68"/>
      <c r="YW7385" s="68"/>
      <c r="YX7385" s="68">
        <v>0.97971045585643501</v>
      </c>
      <c r="YY7385" s="68"/>
      <c r="YZ7385" s="68"/>
      <c r="ZA7385" s="68"/>
      <c r="ZB7385" s="68"/>
      <c r="ZC7385" s="68"/>
      <c r="ZD7385" s="68"/>
    </row>
    <row r="7386" spans="658:680" x14ac:dyDescent="0.25">
      <c r="YH7386" s="68"/>
      <c r="YI7386" s="68"/>
      <c r="YJ7386" s="68"/>
      <c r="YK7386" s="68"/>
      <c r="YL7386" s="68"/>
      <c r="YM7386" s="68"/>
      <c r="YN7386" s="68"/>
      <c r="YO7386" s="68"/>
      <c r="YP7386" s="68"/>
      <c r="YQ7386" s="68"/>
      <c r="YR7386" s="68"/>
      <c r="YS7386" s="68"/>
      <c r="YT7386" s="68"/>
      <c r="YU7386" s="68"/>
      <c r="YV7386" s="68"/>
      <c r="YW7386" s="68"/>
      <c r="YX7386" s="68">
        <v>0.97970707259853596</v>
      </c>
      <c r="YY7386" s="68"/>
      <c r="YZ7386" s="68"/>
      <c r="ZA7386" s="68"/>
      <c r="ZB7386" s="68"/>
      <c r="ZC7386" s="68"/>
      <c r="ZD7386" s="68"/>
    </row>
    <row r="7387" spans="658:680" x14ac:dyDescent="0.25">
      <c r="YH7387" s="68"/>
      <c r="YI7387" s="68"/>
      <c r="YJ7387" s="68"/>
      <c r="YK7387" s="68"/>
      <c r="YL7387" s="68"/>
      <c r="YM7387" s="68"/>
      <c r="YN7387" s="68"/>
      <c r="YO7387" s="68"/>
      <c r="YP7387" s="68"/>
      <c r="YQ7387" s="68"/>
      <c r="YR7387" s="68"/>
      <c r="YS7387" s="68"/>
      <c r="YT7387" s="68"/>
      <c r="YU7387" s="68"/>
      <c r="YV7387" s="68"/>
      <c r="YW7387" s="68"/>
      <c r="YX7387" s="68">
        <v>0.97970695185251599</v>
      </c>
      <c r="YY7387" s="68"/>
      <c r="YZ7387" s="68"/>
      <c r="ZA7387" s="68"/>
      <c r="ZB7387" s="68"/>
      <c r="ZC7387" s="68"/>
      <c r="ZD7387" s="68"/>
    </row>
    <row r="7388" spans="658:680" x14ac:dyDescent="0.25">
      <c r="YH7388" s="68"/>
      <c r="YI7388" s="68"/>
      <c r="YJ7388" s="68"/>
      <c r="YK7388" s="68"/>
      <c r="YL7388" s="68"/>
      <c r="YM7388" s="68"/>
      <c r="YN7388" s="68"/>
      <c r="YO7388" s="68"/>
      <c r="YP7388" s="68"/>
      <c r="YQ7388" s="68"/>
      <c r="YR7388" s="68"/>
      <c r="YS7388" s="68"/>
      <c r="YT7388" s="68"/>
      <c r="YU7388" s="68"/>
      <c r="YV7388" s="68"/>
      <c r="YW7388" s="68"/>
      <c r="YX7388" s="68">
        <v>0.97970279907747004</v>
      </c>
      <c r="YY7388" s="68"/>
      <c r="YZ7388" s="68"/>
      <c r="ZA7388" s="68"/>
      <c r="ZB7388" s="68"/>
      <c r="ZC7388" s="68"/>
      <c r="ZD7388" s="68"/>
    </row>
    <row r="7389" spans="658:680" x14ac:dyDescent="0.25">
      <c r="YH7389" s="68"/>
      <c r="YI7389" s="68"/>
      <c r="YJ7389" s="68"/>
      <c r="YK7389" s="68"/>
      <c r="YL7389" s="68"/>
      <c r="YM7389" s="68"/>
      <c r="YN7389" s="68"/>
      <c r="YO7389" s="68"/>
      <c r="YP7389" s="68"/>
      <c r="YQ7389" s="68"/>
      <c r="YR7389" s="68"/>
      <c r="YS7389" s="68"/>
      <c r="YT7389" s="68"/>
      <c r="YU7389" s="68"/>
      <c r="YV7389" s="68"/>
      <c r="YW7389" s="68"/>
      <c r="YX7389" s="68">
        <v>0.97968610341665896</v>
      </c>
      <c r="YY7389" s="68"/>
      <c r="YZ7389" s="68"/>
      <c r="ZA7389" s="68"/>
      <c r="ZB7389" s="68"/>
      <c r="ZC7389" s="68"/>
      <c r="ZD7389" s="68"/>
    </row>
    <row r="7390" spans="658:680" x14ac:dyDescent="0.25">
      <c r="YH7390" s="68"/>
      <c r="YI7390" s="68"/>
      <c r="YJ7390" s="68"/>
      <c r="YK7390" s="68"/>
      <c r="YL7390" s="68"/>
      <c r="YM7390" s="68"/>
      <c r="YN7390" s="68"/>
      <c r="YO7390" s="68"/>
      <c r="YP7390" s="68"/>
      <c r="YQ7390" s="68"/>
      <c r="YR7390" s="68"/>
      <c r="YS7390" s="68"/>
      <c r="YT7390" s="68"/>
      <c r="YU7390" s="68"/>
      <c r="YV7390" s="68"/>
      <c r="YW7390" s="68"/>
      <c r="YX7390" s="68">
        <v>0.97968436060113195</v>
      </c>
      <c r="YY7390" s="68"/>
      <c r="YZ7390" s="68"/>
      <c r="ZA7390" s="68"/>
      <c r="ZB7390" s="68"/>
      <c r="ZC7390" s="68"/>
      <c r="ZD7390" s="68"/>
    </row>
    <row r="7391" spans="658:680" x14ac:dyDescent="0.25">
      <c r="YH7391" s="68"/>
      <c r="YI7391" s="68"/>
      <c r="YJ7391" s="68"/>
      <c r="YK7391" s="68"/>
      <c r="YL7391" s="68"/>
      <c r="YM7391" s="68"/>
      <c r="YN7391" s="68"/>
      <c r="YO7391" s="68"/>
      <c r="YP7391" s="68"/>
      <c r="YQ7391" s="68"/>
      <c r="YR7391" s="68"/>
      <c r="YS7391" s="68"/>
      <c r="YT7391" s="68"/>
      <c r="YU7391" s="68"/>
      <c r="YV7391" s="68"/>
      <c r="YW7391" s="68"/>
      <c r="YX7391" s="68">
        <v>0.97968159844133795</v>
      </c>
      <c r="YY7391" s="68"/>
      <c r="YZ7391" s="68"/>
      <c r="ZA7391" s="68"/>
      <c r="ZB7391" s="68"/>
      <c r="ZC7391" s="68"/>
      <c r="ZD7391" s="68"/>
    </row>
    <row r="7392" spans="658:680" x14ac:dyDescent="0.25">
      <c r="YH7392" s="68"/>
      <c r="YI7392" s="68"/>
      <c r="YJ7392" s="68"/>
      <c r="YK7392" s="68"/>
      <c r="YL7392" s="68"/>
      <c r="YM7392" s="68"/>
      <c r="YN7392" s="68"/>
      <c r="YO7392" s="68"/>
      <c r="YP7392" s="68"/>
      <c r="YQ7392" s="68"/>
      <c r="YR7392" s="68"/>
      <c r="YS7392" s="68"/>
      <c r="YT7392" s="68"/>
      <c r="YU7392" s="68"/>
      <c r="YV7392" s="68"/>
      <c r="YW7392" s="68"/>
      <c r="YX7392" s="68">
        <v>0.97968156271289397</v>
      </c>
      <c r="YY7392" s="68"/>
      <c r="YZ7392" s="68"/>
      <c r="ZA7392" s="68"/>
      <c r="ZB7392" s="68"/>
      <c r="ZC7392" s="68"/>
      <c r="ZD7392" s="68"/>
    </row>
    <row r="7393" spans="658:680" x14ac:dyDescent="0.25">
      <c r="YH7393" s="68"/>
      <c r="YI7393" s="68"/>
      <c r="YJ7393" s="68"/>
      <c r="YK7393" s="68"/>
      <c r="YL7393" s="68"/>
      <c r="YM7393" s="68"/>
      <c r="YN7393" s="68"/>
      <c r="YO7393" s="68"/>
      <c r="YP7393" s="68"/>
      <c r="YQ7393" s="68"/>
      <c r="YR7393" s="68"/>
      <c r="YS7393" s="68"/>
      <c r="YT7393" s="68"/>
      <c r="YU7393" s="68"/>
      <c r="YV7393" s="68"/>
      <c r="YW7393" s="68"/>
      <c r="YX7393" s="68">
        <v>0.97968053299147295</v>
      </c>
      <c r="YY7393" s="68"/>
      <c r="YZ7393" s="68"/>
      <c r="ZA7393" s="68"/>
      <c r="ZB7393" s="68"/>
      <c r="ZC7393" s="68"/>
      <c r="ZD7393" s="68"/>
    </row>
    <row r="7394" spans="658:680" x14ac:dyDescent="0.25">
      <c r="YH7394" s="68"/>
      <c r="YI7394" s="68"/>
      <c r="YJ7394" s="68"/>
      <c r="YK7394" s="68"/>
      <c r="YL7394" s="68"/>
      <c r="YM7394" s="68"/>
      <c r="YN7394" s="68"/>
      <c r="YO7394" s="68"/>
      <c r="YP7394" s="68"/>
      <c r="YQ7394" s="68"/>
      <c r="YR7394" s="68"/>
      <c r="YS7394" s="68"/>
      <c r="YT7394" s="68"/>
      <c r="YU7394" s="68"/>
      <c r="YV7394" s="68"/>
      <c r="YW7394" s="68"/>
      <c r="YX7394" s="68">
        <v>0.97967974411967895</v>
      </c>
      <c r="YY7394" s="68"/>
      <c r="YZ7394" s="68"/>
      <c r="ZA7394" s="68"/>
      <c r="ZB7394" s="68"/>
      <c r="ZC7394" s="68"/>
      <c r="ZD7394" s="68"/>
    </row>
    <row r="7395" spans="658:680" x14ac:dyDescent="0.25">
      <c r="YH7395" s="68"/>
      <c r="YI7395" s="68"/>
      <c r="YJ7395" s="68"/>
      <c r="YK7395" s="68"/>
      <c r="YL7395" s="68"/>
      <c r="YM7395" s="68"/>
      <c r="YN7395" s="68"/>
      <c r="YO7395" s="68"/>
      <c r="YP7395" s="68"/>
      <c r="YQ7395" s="68"/>
      <c r="YR7395" s="68"/>
      <c r="YS7395" s="68"/>
      <c r="YT7395" s="68"/>
      <c r="YU7395" s="68"/>
      <c r="YV7395" s="68"/>
      <c r="YW7395" s="68"/>
      <c r="YX7395" s="68">
        <v>0.97966465098251199</v>
      </c>
      <c r="YY7395" s="68"/>
      <c r="YZ7395" s="68"/>
      <c r="ZA7395" s="68"/>
      <c r="ZB7395" s="68"/>
      <c r="ZC7395" s="68"/>
      <c r="ZD7395" s="68"/>
    </row>
    <row r="7396" spans="658:680" x14ac:dyDescent="0.25">
      <c r="YH7396" s="68"/>
      <c r="YI7396" s="68"/>
      <c r="YJ7396" s="68"/>
      <c r="YK7396" s="68"/>
      <c r="YL7396" s="68"/>
      <c r="YM7396" s="68"/>
      <c r="YN7396" s="68"/>
      <c r="YO7396" s="68"/>
      <c r="YP7396" s="68"/>
      <c r="YQ7396" s="68"/>
      <c r="YR7396" s="68"/>
      <c r="YS7396" s="68"/>
      <c r="YT7396" s="68"/>
      <c r="YU7396" s="68"/>
      <c r="YV7396" s="68"/>
      <c r="YW7396" s="68"/>
      <c r="YX7396" s="68">
        <v>0.97966153029506697</v>
      </c>
      <c r="YY7396" s="68"/>
      <c r="YZ7396" s="68"/>
      <c r="ZA7396" s="68"/>
      <c r="ZB7396" s="68"/>
      <c r="ZC7396" s="68"/>
      <c r="ZD7396" s="68"/>
    </row>
    <row r="7397" spans="658:680" x14ac:dyDescent="0.25">
      <c r="YH7397" s="68"/>
      <c r="YI7397" s="68"/>
      <c r="YJ7397" s="68"/>
      <c r="YK7397" s="68"/>
      <c r="YL7397" s="68"/>
      <c r="YM7397" s="68"/>
      <c r="YN7397" s="68"/>
      <c r="YO7397" s="68"/>
      <c r="YP7397" s="68"/>
      <c r="YQ7397" s="68"/>
      <c r="YR7397" s="68"/>
      <c r="YS7397" s="68"/>
      <c r="YT7397" s="68"/>
      <c r="YU7397" s="68"/>
      <c r="YV7397" s="68"/>
      <c r="YW7397" s="68"/>
      <c r="YX7397" s="68">
        <v>0.97965544368777102</v>
      </c>
      <c r="YY7397" s="68"/>
      <c r="YZ7397" s="68"/>
      <c r="ZA7397" s="68"/>
      <c r="ZB7397" s="68"/>
      <c r="ZC7397" s="68"/>
      <c r="ZD7397" s="68"/>
    </row>
    <row r="7398" spans="658:680" x14ac:dyDescent="0.25">
      <c r="YH7398" s="68"/>
      <c r="YI7398" s="68"/>
      <c r="YJ7398" s="68"/>
      <c r="YK7398" s="68"/>
      <c r="YL7398" s="68"/>
      <c r="YM7398" s="68"/>
      <c r="YN7398" s="68"/>
      <c r="YO7398" s="68"/>
      <c r="YP7398" s="68"/>
      <c r="YQ7398" s="68"/>
      <c r="YR7398" s="68"/>
      <c r="YS7398" s="68"/>
      <c r="YT7398" s="68"/>
      <c r="YU7398" s="68"/>
      <c r="YV7398" s="68"/>
      <c r="YW7398" s="68"/>
      <c r="YX7398" s="68">
        <v>0.97964354028072198</v>
      </c>
      <c r="YY7398" s="68"/>
      <c r="YZ7398" s="68"/>
      <c r="ZA7398" s="68"/>
      <c r="ZB7398" s="68"/>
      <c r="ZC7398" s="68"/>
      <c r="ZD7398" s="68"/>
    </row>
    <row r="7399" spans="658:680" x14ac:dyDescent="0.25">
      <c r="YH7399" s="68"/>
      <c r="YI7399" s="68"/>
      <c r="YJ7399" s="68"/>
      <c r="YK7399" s="68"/>
      <c r="YL7399" s="68"/>
      <c r="YM7399" s="68"/>
      <c r="YN7399" s="68"/>
      <c r="YO7399" s="68"/>
      <c r="YP7399" s="68"/>
      <c r="YQ7399" s="68"/>
      <c r="YR7399" s="68"/>
      <c r="YS7399" s="68"/>
      <c r="YT7399" s="68"/>
      <c r="YU7399" s="68"/>
      <c r="YV7399" s="68"/>
      <c r="YW7399" s="68"/>
      <c r="YX7399" s="68">
        <v>0.97963051688247804</v>
      </c>
      <c r="YY7399" s="68"/>
      <c r="YZ7399" s="68"/>
      <c r="ZA7399" s="68"/>
      <c r="ZB7399" s="68"/>
      <c r="ZC7399" s="68"/>
      <c r="ZD7399" s="68"/>
    </row>
    <row r="7400" spans="658:680" x14ac:dyDescent="0.25">
      <c r="YH7400" s="68"/>
      <c r="YI7400" s="68"/>
      <c r="YJ7400" s="68"/>
      <c r="YK7400" s="68"/>
      <c r="YL7400" s="68"/>
      <c r="YM7400" s="68"/>
      <c r="YN7400" s="68"/>
      <c r="YO7400" s="68"/>
      <c r="YP7400" s="68"/>
      <c r="YQ7400" s="68"/>
      <c r="YR7400" s="68"/>
      <c r="YS7400" s="68"/>
      <c r="YT7400" s="68"/>
      <c r="YU7400" s="68"/>
      <c r="YV7400" s="68"/>
      <c r="YW7400" s="68"/>
      <c r="YX7400" s="68">
        <v>0.97962954916676004</v>
      </c>
      <c r="YY7400" s="68"/>
      <c r="YZ7400" s="68"/>
      <c r="ZA7400" s="68"/>
      <c r="ZB7400" s="68"/>
      <c r="ZC7400" s="68"/>
      <c r="ZD7400" s="68"/>
    </row>
    <row r="7401" spans="658:680" x14ac:dyDescent="0.25">
      <c r="YH7401" s="68"/>
      <c r="YI7401" s="68"/>
      <c r="YJ7401" s="68"/>
      <c r="YK7401" s="68"/>
      <c r="YL7401" s="68"/>
      <c r="YM7401" s="68"/>
      <c r="YN7401" s="68"/>
      <c r="YO7401" s="68"/>
      <c r="YP7401" s="68"/>
      <c r="YQ7401" s="68"/>
      <c r="YR7401" s="68"/>
      <c r="YS7401" s="68"/>
      <c r="YT7401" s="68"/>
      <c r="YU7401" s="68"/>
      <c r="YV7401" s="68"/>
      <c r="YW7401" s="68"/>
      <c r="YX7401" s="68">
        <v>0.97962857366163403</v>
      </c>
      <c r="YY7401" s="68"/>
      <c r="YZ7401" s="68"/>
      <c r="ZA7401" s="68"/>
      <c r="ZB7401" s="68"/>
      <c r="ZC7401" s="68"/>
      <c r="ZD7401" s="68"/>
    </row>
    <row r="7402" spans="658:680" x14ac:dyDescent="0.25">
      <c r="YH7402" s="68"/>
      <c r="YI7402" s="68"/>
      <c r="YJ7402" s="68"/>
      <c r="YK7402" s="68"/>
      <c r="YL7402" s="68"/>
      <c r="YM7402" s="68"/>
      <c r="YN7402" s="68"/>
      <c r="YO7402" s="68"/>
      <c r="YP7402" s="68"/>
      <c r="YQ7402" s="68"/>
      <c r="YR7402" s="68"/>
      <c r="YS7402" s="68"/>
      <c r="YT7402" s="68"/>
      <c r="YU7402" s="68"/>
      <c r="YV7402" s="68"/>
      <c r="YW7402" s="68"/>
      <c r="YX7402" s="68">
        <v>0.979614055002619</v>
      </c>
      <c r="YY7402" s="68"/>
      <c r="YZ7402" s="68"/>
      <c r="ZA7402" s="68"/>
      <c r="ZB7402" s="68"/>
      <c r="ZC7402" s="68"/>
      <c r="ZD7402" s="68"/>
    </row>
    <row r="7403" spans="658:680" x14ac:dyDescent="0.25">
      <c r="YH7403" s="68"/>
      <c r="YI7403" s="68"/>
      <c r="YJ7403" s="68"/>
      <c r="YK7403" s="68"/>
      <c r="YL7403" s="68"/>
      <c r="YM7403" s="68"/>
      <c r="YN7403" s="68"/>
      <c r="YO7403" s="68"/>
      <c r="YP7403" s="68"/>
      <c r="YQ7403" s="68"/>
      <c r="YR7403" s="68"/>
      <c r="YS7403" s="68"/>
      <c r="YT7403" s="68"/>
      <c r="YU7403" s="68"/>
      <c r="YV7403" s="68"/>
      <c r="YW7403" s="68"/>
      <c r="YX7403" s="68">
        <v>0.97960888901550702</v>
      </c>
      <c r="YY7403" s="68"/>
      <c r="YZ7403" s="68"/>
      <c r="ZA7403" s="68"/>
      <c r="ZB7403" s="68"/>
      <c r="ZC7403" s="68"/>
      <c r="ZD7403" s="68"/>
    </row>
    <row r="7404" spans="658:680" x14ac:dyDescent="0.25">
      <c r="YH7404" s="68"/>
      <c r="YI7404" s="68"/>
      <c r="YJ7404" s="68"/>
      <c r="YK7404" s="68"/>
      <c r="YL7404" s="68"/>
      <c r="YM7404" s="68"/>
      <c r="YN7404" s="68"/>
      <c r="YO7404" s="68"/>
      <c r="YP7404" s="68"/>
      <c r="YQ7404" s="68"/>
      <c r="YR7404" s="68"/>
      <c r="YS7404" s="68"/>
      <c r="YT7404" s="68"/>
      <c r="YU7404" s="68"/>
      <c r="YV7404" s="68"/>
      <c r="YW7404" s="68"/>
      <c r="YX7404" s="68">
        <v>0.97960444025254201</v>
      </c>
      <c r="YY7404" s="68"/>
      <c r="YZ7404" s="68"/>
      <c r="ZA7404" s="68"/>
      <c r="ZB7404" s="68"/>
      <c r="ZC7404" s="68"/>
      <c r="ZD7404" s="68"/>
    </row>
    <row r="7405" spans="658:680" x14ac:dyDescent="0.25">
      <c r="YH7405" s="68"/>
      <c r="YI7405" s="68"/>
      <c r="YJ7405" s="68"/>
      <c r="YK7405" s="68"/>
      <c r="YL7405" s="68"/>
      <c r="YM7405" s="68"/>
      <c r="YN7405" s="68"/>
      <c r="YO7405" s="68"/>
      <c r="YP7405" s="68"/>
      <c r="YQ7405" s="68"/>
      <c r="YR7405" s="68"/>
      <c r="YS7405" s="68"/>
      <c r="YT7405" s="68"/>
      <c r="YU7405" s="68"/>
      <c r="YV7405" s="68"/>
      <c r="YW7405" s="68"/>
      <c r="YX7405" s="68">
        <v>0.97959995734029603</v>
      </c>
      <c r="YY7405" s="68"/>
      <c r="YZ7405" s="68"/>
      <c r="ZA7405" s="68"/>
      <c r="ZB7405" s="68"/>
      <c r="ZC7405" s="68"/>
      <c r="ZD7405" s="68"/>
    </row>
    <row r="7406" spans="658:680" x14ac:dyDescent="0.25">
      <c r="YH7406" s="68"/>
      <c r="YI7406" s="68"/>
      <c r="YJ7406" s="68"/>
      <c r="YK7406" s="68"/>
      <c r="YL7406" s="68"/>
      <c r="YM7406" s="68"/>
      <c r="YN7406" s="68"/>
      <c r="YO7406" s="68"/>
      <c r="YP7406" s="68"/>
      <c r="YQ7406" s="68"/>
      <c r="YR7406" s="68"/>
      <c r="YS7406" s="68"/>
      <c r="YT7406" s="68"/>
      <c r="YU7406" s="68"/>
      <c r="YV7406" s="68"/>
      <c r="YW7406" s="68"/>
      <c r="YX7406" s="68">
        <v>0.97958880805835202</v>
      </c>
      <c r="YY7406" s="68"/>
      <c r="YZ7406" s="68"/>
      <c r="ZA7406" s="68"/>
      <c r="ZB7406" s="68"/>
      <c r="ZC7406" s="68"/>
      <c r="ZD7406" s="68"/>
    </row>
    <row r="7407" spans="658:680" x14ac:dyDescent="0.25">
      <c r="YH7407" s="68"/>
      <c r="YI7407" s="68"/>
      <c r="YJ7407" s="68"/>
      <c r="YK7407" s="68"/>
      <c r="YL7407" s="68"/>
      <c r="YM7407" s="68"/>
      <c r="YN7407" s="68"/>
      <c r="YO7407" s="68"/>
      <c r="YP7407" s="68"/>
      <c r="YQ7407" s="68"/>
      <c r="YR7407" s="68"/>
      <c r="YS7407" s="68"/>
      <c r="YT7407" s="68"/>
      <c r="YU7407" s="68"/>
      <c r="YV7407" s="68"/>
      <c r="YW7407" s="68"/>
      <c r="YX7407" s="68">
        <v>0.97958357726059897</v>
      </c>
      <c r="YY7407" s="68"/>
      <c r="YZ7407" s="68"/>
      <c r="ZA7407" s="68"/>
      <c r="ZB7407" s="68"/>
      <c r="ZC7407" s="68"/>
      <c r="ZD7407" s="68"/>
    </row>
    <row r="7408" spans="658:680" x14ac:dyDescent="0.25">
      <c r="YH7408" s="68"/>
      <c r="YI7408" s="68"/>
      <c r="YJ7408" s="68"/>
      <c r="YK7408" s="68"/>
      <c r="YL7408" s="68"/>
      <c r="YM7408" s="68"/>
      <c r="YN7408" s="68"/>
      <c r="YO7408" s="68"/>
      <c r="YP7408" s="68"/>
      <c r="YQ7408" s="68"/>
      <c r="YR7408" s="68"/>
      <c r="YS7408" s="68"/>
      <c r="YT7408" s="68"/>
      <c r="YU7408" s="68"/>
      <c r="YV7408" s="68"/>
      <c r="YW7408" s="68"/>
      <c r="YX7408" s="68">
        <v>0.97958344709965095</v>
      </c>
      <c r="YY7408" s="68"/>
      <c r="YZ7408" s="68"/>
      <c r="ZA7408" s="68"/>
      <c r="ZB7408" s="68"/>
      <c r="ZC7408" s="68"/>
      <c r="ZD7408" s="68"/>
    </row>
    <row r="7409" spans="658:680" x14ac:dyDescent="0.25">
      <c r="YH7409" s="68"/>
      <c r="YI7409" s="68"/>
      <c r="YJ7409" s="68"/>
      <c r="YK7409" s="68"/>
      <c r="YL7409" s="68"/>
      <c r="YM7409" s="68"/>
      <c r="YN7409" s="68"/>
      <c r="YO7409" s="68"/>
      <c r="YP7409" s="68"/>
      <c r="YQ7409" s="68"/>
      <c r="YR7409" s="68"/>
      <c r="YS7409" s="68"/>
      <c r="YT7409" s="68"/>
      <c r="YU7409" s="68"/>
      <c r="YV7409" s="68"/>
      <c r="YW7409" s="68"/>
      <c r="YX7409" s="68">
        <v>0.97958170912471298</v>
      </c>
      <c r="YY7409" s="68"/>
      <c r="YZ7409" s="68"/>
      <c r="ZA7409" s="68"/>
      <c r="ZB7409" s="68"/>
      <c r="ZC7409" s="68"/>
      <c r="ZD7409" s="68"/>
    </row>
    <row r="7410" spans="658:680" x14ac:dyDescent="0.25">
      <c r="YH7410" s="68"/>
      <c r="YI7410" s="68"/>
      <c r="YJ7410" s="68"/>
      <c r="YK7410" s="68"/>
      <c r="YL7410" s="68"/>
      <c r="YM7410" s="68"/>
      <c r="YN7410" s="68"/>
      <c r="YO7410" s="68"/>
      <c r="YP7410" s="68"/>
      <c r="YQ7410" s="68"/>
      <c r="YR7410" s="68"/>
      <c r="YS7410" s="68"/>
      <c r="YT7410" s="68"/>
      <c r="YU7410" s="68"/>
      <c r="YV7410" s="68"/>
      <c r="YW7410" s="68"/>
      <c r="YX7410" s="68">
        <v>0.97957292861255996</v>
      </c>
      <c r="YY7410" s="68"/>
      <c r="YZ7410" s="68"/>
      <c r="ZA7410" s="68"/>
      <c r="ZB7410" s="68"/>
      <c r="ZC7410" s="68"/>
      <c r="ZD7410" s="68"/>
    </row>
    <row r="7411" spans="658:680" x14ac:dyDescent="0.25">
      <c r="YH7411" s="68"/>
      <c r="YI7411" s="68"/>
      <c r="YJ7411" s="68"/>
      <c r="YK7411" s="68"/>
      <c r="YL7411" s="68"/>
      <c r="YM7411" s="68"/>
      <c r="YN7411" s="68"/>
      <c r="YO7411" s="68"/>
      <c r="YP7411" s="68"/>
      <c r="YQ7411" s="68"/>
      <c r="YR7411" s="68"/>
      <c r="YS7411" s="68"/>
      <c r="YT7411" s="68"/>
      <c r="YU7411" s="68"/>
      <c r="YV7411" s="68"/>
      <c r="YW7411" s="68"/>
      <c r="YX7411" s="68">
        <v>0.97956930128090802</v>
      </c>
      <c r="YY7411" s="68"/>
      <c r="YZ7411" s="68"/>
      <c r="ZA7411" s="68"/>
      <c r="ZB7411" s="68"/>
      <c r="ZC7411" s="68"/>
      <c r="ZD7411" s="68"/>
    </row>
    <row r="7412" spans="658:680" x14ac:dyDescent="0.25">
      <c r="YH7412" s="68"/>
      <c r="YI7412" s="68"/>
      <c r="YJ7412" s="68"/>
      <c r="YK7412" s="68"/>
      <c r="YL7412" s="68"/>
      <c r="YM7412" s="68"/>
      <c r="YN7412" s="68"/>
      <c r="YO7412" s="68"/>
      <c r="YP7412" s="68"/>
      <c r="YQ7412" s="68"/>
      <c r="YR7412" s="68"/>
      <c r="YS7412" s="68"/>
      <c r="YT7412" s="68"/>
      <c r="YU7412" s="68"/>
      <c r="YV7412" s="68"/>
      <c r="YW7412" s="68"/>
      <c r="YX7412" s="68">
        <v>0.97955440996036902</v>
      </c>
      <c r="YY7412" s="68"/>
      <c r="YZ7412" s="68"/>
      <c r="ZA7412" s="68"/>
      <c r="ZB7412" s="68"/>
      <c r="ZC7412" s="68"/>
      <c r="ZD7412" s="68"/>
    </row>
    <row r="7413" spans="658:680" x14ac:dyDescent="0.25">
      <c r="YH7413" s="68"/>
      <c r="YI7413" s="68"/>
      <c r="YJ7413" s="68"/>
      <c r="YK7413" s="68"/>
      <c r="YL7413" s="68"/>
      <c r="YM7413" s="68"/>
      <c r="YN7413" s="68"/>
      <c r="YO7413" s="68"/>
      <c r="YP7413" s="68"/>
      <c r="YQ7413" s="68"/>
      <c r="YR7413" s="68"/>
      <c r="YS7413" s="68"/>
      <c r="YT7413" s="68"/>
      <c r="YU7413" s="68"/>
      <c r="YV7413" s="68"/>
      <c r="YW7413" s="68"/>
      <c r="YX7413" s="68">
        <v>0.97955352981889598</v>
      </c>
      <c r="YY7413" s="68"/>
      <c r="YZ7413" s="68"/>
      <c r="ZA7413" s="68"/>
      <c r="ZB7413" s="68"/>
      <c r="ZC7413" s="68"/>
      <c r="ZD7413" s="68"/>
    </row>
    <row r="7414" spans="658:680" x14ac:dyDescent="0.25">
      <c r="YH7414" s="68"/>
      <c r="YI7414" s="68"/>
      <c r="YJ7414" s="68"/>
      <c r="YK7414" s="68"/>
      <c r="YL7414" s="68"/>
      <c r="YM7414" s="68"/>
      <c r="YN7414" s="68"/>
      <c r="YO7414" s="68"/>
      <c r="YP7414" s="68"/>
      <c r="YQ7414" s="68"/>
      <c r="YR7414" s="68"/>
      <c r="YS7414" s="68"/>
      <c r="YT7414" s="68"/>
      <c r="YU7414" s="68"/>
      <c r="YV7414" s="68"/>
      <c r="YW7414" s="68"/>
      <c r="YX7414" s="68">
        <v>0.97954684999689501</v>
      </c>
      <c r="YY7414" s="68"/>
      <c r="YZ7414" s="68"/>
      <c r="ZA7414" s="68"/>
      <c r="ZB7414" s="68"/>
      <c r="ZC7414" s="68"/>
      <c r="ZD7414" s="68"/>
    </row>
    <row r="7415" spans="658:680" x14ac:dyDescent="0.25">
      <c r="YH7415" s="68"/>
      <c r="YI7415" s="68"/>
      <c r="YJ7415" s="68"/>
      <c r="YK7415" s="68"/>
      <c r="YL7415" s="68"/>
      <c r="YM7415" s="68"/>
      <c r="YN7415" s="68"/>
      <c r="YO7415" s="68"/>
      <c r="YP7415" s="68"/>
      <c r="YQ7415" s="68"/>
      <c r="YR7415" s="68"/>
      <c r="YS7415" s="68"/>
      <c r="YT7415" s="68"/>
      <c r="YU7415" s="68"/>
      <c r="YV7415" s="68"/>
      <c r="YW7415" s="68"/>
      <c r="YX7415" s="68">
        <v>0.97954251482069299</v>
      </c>
      <c r="YY7415" s="68"/>
      <c r="YZ7415" s="68"/>
      <c r="ZA7415" s="68"/>
      <c r="ZB7415" s="68"/>
      <c r="ZC7415" s="68"/>
      <c r="ZD7415" s="68"/>
    </row>
    <row r="7416" spans="658:680" x14ac:dyDescent="0.25">
      <c r="YH7416" s="68"/>
      <c r="YI7416" s="68"/>
      <c r="YJ7416" s="68"/>
      <c r="YK7416" s="68"/>
      <c r="YL7416" s="68"/>
      <c r="YM7416" s="68"/>
      <c r="YN7416" s="68"/>
      <c r="YO7416" s="68"/>
      <c r="YP7416" s="68"/>
      <c r="YQ7416" s="68"/>
      <c r="YR7416" s="68"/>
      <c r="YS7416" s="68"/>
      <c r="YT7416" s="68"/>
      <c r="YU7416" s="68"/>
      <c r="YV7416" s="68"/>
      <c r="YW7416" s="68"/>
      <c r="YX7416" s="68">
        <v>0.97954126429479405</v>
      </c>
      <c r="YY7416" s="68"/>
      <c r="YZ7416" s="68"/>
      <c r="ZA7416" s="68"/>
      <c r="ZB7416" s="68"/>
      <c r="ZC7416" s="68"/>
      <c r="ZD7416" s="68"/>
    </row>
    <row r="7417" spans="658:680" x14ac:dyDescent="0.25">
      <c r="YH7417" s="68"/>
      <c r="YI7417" s="68"/>
      <c r="YJ7417" s="68"/>
      <c r="YK7417" s="68"/>
      <c r="YL7417" s="68"/>
      <c r="YM7417" s="68"/>
      <c r="YN7417" s="68"/>
      <c r="YO7417" s="68"/>
      <c r="YP7417" s="68"/>
      <c r="YQ7417" s="68"/>
      <c r="YR7417" s="68"/>
      <c r="YS7417" s="68"/>
      <c r="YT7417" s="68"/>
      <c r="YU7417" s="68"/>
      <c r="YV7417" s="68"/>
      <c r="YW7417" s="68"/>
      <c r="YX7417" s="68">
        <v>0.97953454087201297</v>
      </c>
      <c r="YY7417" s="68"/>
      <c r="YZ7417" s="68"/>
      <c r="ZA7417" s="68"/>
      <c r="ZB7417" s="68"/>
      <c r="ZC7417" s="68"/>
      <c r="ZD7417" s="68"/>
    </row>
    <row r="7418" spans="658:680" x14ac:dyDescent="0.25">
      <c r="YH7418" s="68"/>
      <c r="YI7418" s="68"/>
      <c r="YJ7418" s="68"/>
      <c r="YK7418" s="68"/>
      <c r="YL7418" s="68"/>
      <c r="YM7418" s="68"/>
      <c r="YN7418" s="68"/>
      <c r="YO7418" s="68"/>
      <c r="YP7418" s="68"/>
      <c r="YQ7418" s="68"/>
      <c r="YR7418" s="68"/>
      <c r="YS7418" s="68"/>
      <c r="YT7418" s="68"/>
      <c r="YU7418" s="68"/>
      <c r="YV7418" s="68"/>
      <c r="YW7418" s="68"/>
      <c r="YX7418" s="68">
        <v>0.97953413275954804</v>
      </c>
      <c r="YY7418" s="68"/>
      <c r="YZ7418" s="68"/>
      <c r="ZA7418" s="68"/>
      <c r="ZB7418" s="68"/>
      <c r="ZC7418" s="68"/>
      <c r="ZD7418" s="68"/>
    </row>
    <row r="7419" spans="658:680" x14ac:dyDescent="0.25">
      <c r="YH7419" s="68"/>
      <c r="YI7419" s="68"/>
      <c r="YJ7419" s="68"/>
      <c r="YK7419" s="68"/>
      <c r="YL7419" s="68"/>
      <c r="YM7419" s="68"/>
      <c r="YN7419" s="68"/>
      <c r="YO7419" s="68"/>
      <c r="YP7419" s="68"/>
      <c r="YQ7419" s="68"/>
      <c r="YR7419" s="68"/>
      <c r="YS7419" s="68"/>
      <c r="YT7419" s="68"/>
      <c r="YU7419" s="68"/>
      <c r="YV7419" s="68"/>
      <c r="YW7419" s="68"/>
      <c r="YX7419" s="68">
        <v>0.97953271944322495</v>
      </c>
      <c r="YY7419" s="68"/>
      <c r="YZ7419" s="68"/>
      <c r="ZA7419" s="68"/>
      <c r="ZB7419" s="68"/>
      <c r="ZC7419" s="68"/>
      <c r="ZD7419" s="68"/>
    </row>
    <row r="7420" spans="658:680" x14ac:dyDescent="0.25">
      <c r="YH7420" s="68"/>
      <c r="YI7420" s="68"/>
      <c r="YJ7420" s="68"/>
      <c r="YK7420" s="68"/>
      <c r="YL7420" s="68"/>
      <c r="YM7420" s="68"/>
      <c r="YN7420" s="68"/>
      <c r="YO7420" s="68"/>
      <c r="YP7420" s="68"/>
      <c r="YQ7420" s="68"/>
      <c r="YR7420" s="68"/>
      <c r="YS7420" s="68"/>
      <c r="YT7420" s="68"/>
      <c r="YU7420" s="68"/>
      <c r="YV7420" s="68"/>
      <c r="YW7420" s="68"/>
      <c r="YX7420" s="68">
        <v>0.97951246794325997</v>
      </c>
      <c r="YY7420" s="68"/>
      <c r="YZ7420" s="68"/>
      <c r="ZA7420" s="68"/>
      <c r="ZB7420" s="68"/>
      <c r="ZC7420" s="68"/>
      <c r="ZD7420" s="68"/>
    </row>
    <row r="7421" spans="658:680" x14ac:dyDescent="0.25">
      <c r="YH7421" s="68"/>
      <c r="YI7421" s="68"/>
      <c r="YJ7421" s="68"/>
      <c r="YK7421" s="68"/>
      <c r="YL7421" s="68"/>
      <c r="YM7421" s="68"/>
      <c r="YN7421" s="68"/>
      <c r="YO7421" s="68"/>
      <c r="YP7421" s="68"/>
      <c r="YQ7421" s="68"/>
      <c r="YR7421" s="68"/>
      <c r="YS7421" s="68"/>
      <c r="YT7421" s="68"/>
      <c r="YU7421" s="68"/>
      <c r="YV7421" s="68"/>
      <c r="YW7421" s="68"/>
      <c r="YX7421" s="68">
        <v>0.97950284853642</v>
      </c>
      <c r="YY7421" s="68"/>
      <c r="YZ7421" s="68"/>
      <c r="ZA7421" s="68"/>
      <c r="ZB7421" s="68"/>
      <c r="ZC7421" s="68"/>
      <c r="ZD7421" s="68"/>
    </row>
    <row r="7422" spans="658:680" x14ac:dyDescent="0.25">
      <c r="YH7422" s="68"/>
      <c r="YI7422" s="68"/>
      <c r="YJ7422" s="68"/>
      <c r="YK7422" s="68"/>
      <c r="YL7422" s="68"/>
      <c r="YM7422" s="68"/>
      <c r="YN7422" s="68"/>
      <c r="YO7422" s="68"/>
      <c r="YP7422" s="68"/>
      <c r="YQ7422" s="68"/>
      <c r="YR7422" s="68"/>
      <c r="YS7422" s="68"/>
      <c r="YT7422" s="68"/>
      <c r="YU7422" s="68"/>
      <c r="YV7422" s="68"/>
      <c r="YW7422" s="68"/>
      <c r="YX7422" s="68">
        <v>0.97947682670535696</v>
      </c>
      <c r="YY7422" s="68"/>
      <c r="YZ7422" s="68"/>
      <c r="ZA7422" s="68"/>
      <c r="ZB7422" s="68"/>
      <c r="ZC7422" s="68"/>
      <c r="ZD7422" s="68"/>
    </row>
    <row r="7423" spans="658:680" x14ac:dyDescent="0.25">
      <c r="YH7423" s="68"/>
      <c r="YI7423" s="68"/>
      <c r="YJ7423" s="68"/>
      <c r="YK7423" s="68"/>
      <c r="YL7423" s="68"/>
      <c r="YM7423" s="68"/>
      <c r="YN7423" s="68"/>
      <c r="YO7423" s="68"/>
      <c r="YP7423" s="68"/>
      <c r="YQ7423" s="68"/>
      <c r="YR7423" s="68"/>
      <c r="YS7423" s="68"/>
      <c r="YT7423" s="68"/>
      <c r="YU7423" s="68"/>
      <c r="YV7423" s="68"/>
      <c r="YW7423" s="68"/>
      <c r="YX7423" s="68">
        <v>0.979475224178186</v>
      </c>
      <c r="YY7423" s="68"/>
      <c r="YZ7423" s="68"/>
      <c r="ZA7423" s="68"/>
      <c r="ZB7423" s="68"/>
      <c r="ZC7423" s="68"/>
      <c r="ZD7423" s="68"/>
    </row>
    <row r="7424" spans="658:680" x14ac:dyDescent="0.25">
      <c r="YH7424" s="68"/>
      <c r="YI7424" s="68"/>
      <c r="YJ7424" s="68"/>
      <c r="YK7424" s="68"/>
      <c r="YL7424" s="68"/>
      <c r="YM7424" s="68"/>
      <c r="YN7424" s="68"/>
      <c r="YO7424" s="68"/>
      <c r="YP7424" s="68"/>
      <c r="YQ7424" s="68"/>
      <c r="YR7424" s="68"/>
      <c r="YS7424" s="68"/>
      <c r="YT7424" s="68"/>
      <c r="YU7424" s="68"/>
      <c r="YV7424" s="68"/>
      <c r="YW7424" s="68"/>
      <c r="YX7424" s="68">
        <v>0.97947406984815699</v>
      </c>
      <c r="YY7424" s="68"/>
      <c r="YZ7424" s="68"/>
      <c r="ZA7424" s="68"/>
      <c r="ZB7424" s="68"/>
      <c r="ZC7424" s="68"/>
      <c r="ZD7424" s="68"/>
    </row>
    <row r="7425" spans="658:680" x14ac:dyDescent="0.25">
      <c r="YH7425" s="68"/>
      <c r="YI7425" s="68"/>
      <c r="YJ7425" s="68"/>
      <c r="YK7425" s="68"/>
      <c r="YL7425" s="68"/>
      <c r="YM7425" s="68"/>
      <c r="YN7425" s="68"/>
      <c r="YO7425" s="68"/>
      <c r="YP7425" s="68"/>
      <c r="YQ7425" s="68"/>
      <c r="YR7425" s="68"/>
      <c r="YS7425" s="68"/>
      <c r="YT7425" s="68"/>
      <c r="YU7425" s="68"/>
      <c r="YV7425" s="68"/>
      <c r="YW7425" s="68"/>
      <c r="YX7425" s="68">
        <v>0.97946457456330605</v>
      </c>
      <c r="YY7425" s="68"/>
      <c r="YZ7425" s="68"/>
      <c r="ZA7425" s="68"/>
      <c r="ZB7425" s="68"/>
      <c r="ZC7425" s="68"/>
      <c r="ZD7425" s="68"/>
    </row>
    <row r="7426" spans="658:680" x14ac:dyDescent="0.25">
      <c r="YH7426" s="68"/>
      <c r="YI7426" s="68"/>
      <c r="YJ7426" s="68"/>
      <c r="YK7426" s="68"/>
      <c r="YL7426" s="68"/>
      <c r="YM7426" s="68"/>
      <c r="YN7426" s="68"/>
      <c r="YO7426" s="68"/>
      <c r="YP7426" s="68"/>
      <c r="YQ7426" s="68"/>
      <c r="YR7426" s="68"/>
      <c r="YS7426" s="68"/>
      <c r="YT7426" s="68"/>
      <c r="YU7426" s="68"/>
      <c r="YV7426" s="68"/>
      <c r="YW7426" s="68"/>
      <c r="YX7426" s="68">
        <v>0.97945543447908501</v>
      </c>
      <c r="YY7426" s="68"/>
      <c r="YZ7426" s="68"/>
      <c r="ZA7426" s="68"/>
      <c r="ZB7426" s="68"/>
      <c r="ZC7426" s="68"/>
      <c r="ZD7426" s="68"/>
    </row>
    <row r="7427" spans="658:680" x14ac:dyDescent="0.25">
      <c r="YH7427" s="68"/>
      <c r="YI7427" s="68"/>
      <c r="YJ7427" s="68"/>
      <c r="YK7427" s="68"/>
      <c r="YL7427" s="68"/>
      <c r="YM7427" s="68"/>
      <c r="YN7427" s="68"/>
      <c r="YO7427" s="68"/>
      <c r="YP7427" s="68"/>
      <c r="YQ7427" s="68"/>
      <c r="YR7427" s="68"/>
      <c r="YS7427" s="68"/>
      <c r="YT7427" s="68"/>
      <c r="YU7427" s="68"/>
      <c r="YV7427" s="68"/>
      <c r="YW7427" s="68"/>
      <c r="YX7427" s="68">
        <v>0.97945034013127097</v>
      </c>
      <c r="YY7427" s="68"/>
      <c r="YZ7427" s="68"/>
      <c r="ZA7427" s="68"/>
      <c r="ZB7427" s="68"/>
      <c r="ZC7427" s="68"/>
      <c r="ZD7427" s="68"/>
    </row>
    <row r="7428" spans="658:680" x14ac:dyDescent="0.25">
      <c r="YH7428" s="68"/>
      <c r="YI7428" s="68"/>
      <c r="YJ7428" s="68"/>
      <c r="YK7428" s="68"/>
      <c r="YL7428" s="68"/>
      <c r="YM7428" s="68"/>
      <c r="YN7428" s="68"/>
      <c r="YO7428" s="68"/>
      <c r="YP7428" s="68"/>
      <c r="YQ7428" s="68"/>
      <c r="YR7428" s="68"/>
      <c r="YS7428" s="68"/>
      <c r="YT7428" s="68"/>
      <c r="YU7428" s="68"/>
      <c r="YV7428" s="68"/>
      <c r="YW7428" s="68"/>
      <c r="YX7428" s="68">
        <v>0.97944666203625297</v>
      </c>
      <c r="YY7428" s="68"/>
      <c r="YZ7428" s="68"/>
      <c r="ZA7428" s="68"/>
      <c r="ZB7428" s="68"/>
      <c r="ZC7428" s="68"/>
      <c r="ZD7428" s="68"/>
    </row>
    <row r="7429" spans="658:680" x14ac:dyDescent="0.25">
      <c r="YH7429" s="68"/>
      <c r="YI7429" s="68"/>
      <c r="YJ7429" s="68"/>
      <c r="YK7429" s="68"/>
      <c r="YL7429" s="68"/>
      <c r="YM7429" s="68"/>
      <c r="YN7429" s="68"/>
      <c r="YO7429" s="68"/>
      <c r="YP7429" s="68"/>
      <c r="YQ7429" s="68"/>
      <c r="YR7429" s="68"/>
      <c r="YS7429" s="68"/>
      <c r="YT7429" s="68"/>
      <c r="YU7429" s="68"/>
      <c r="YV7429" s="68"/>
      <c r="YW7429" s="68"/>
      <c r="YX7429" s="68">
        <v>0.97944288095893095</v>
      </c>
      <c r="YY7429" s="68"/>
      <c r="YZ7429" s="68"/>
      <c r="ZA7429" s="68"/>
      <c r="ZB7429" s="68"/>
      <c r="ZC7429" s="68"/>
      <c r="ZD7429" s="68"/>
    </row>
    <row r="7430" spans="658:680" x14ac:dyDescent="0.25">
      <c r="YH7430" s="68"/>
      <c r="YI7430" s="68"/>
      <c r="YJ7430" s="68"/>
      <c r="YK7430" s="68"/>
      <c r="YL7430" s="68"/>
      <c r="YM7430" s="68"/>
      <c r="YN7430" s="68"/>
      <c r="YO7430" s="68"/>
      <c r="YP7430" s="68"/>
      <c r="YQ7430" s="68"/>
      <c r="YR7430" s="68"/>
      <c r="YS7430" s="68"/>
      <c r="YT7430" s="68"/>
      <c r="YU7430" s="68"/>
      <c r="YV7430" s="68"/>
      <c r="YW7430" s="68"/>
      <c r="YX7430" s="68">
        <v>0.97944174340151802</v>
      </c>
      <c r="YY7430" s="68"/>
      <c r="YZ7430" s="68"/>
      <c r="ZA7430" s="68"/>
      <c r="ZB7430" s="68"/>
      <c r="ZC7430" s="68"/>
      <c r="ZD7430" s="68"/>
    </row>
    <row r="7431" spans="658:680" x14ac:dyDescent="0.25">
      <c r="YH7431" s="68"/>
      <c r="YI7431" s="68"/>
      <c r="YJ7431" s="68"/>
      <c r="YK7431" s="68"/>
      <c r="YL7431" s="68"/>
      <c r="YM7431" s="68"/>
      <c r="YN7431" s="68"/>
      <c r="YO7431" s="68"/>
      <c r="YP7431" s="68"/>
      <c r="YQ7431" s="68"/>
      <c r="YR7431" s="68"/>
      <c r="YS7431" s="68"/>
      <c r="YT7431" s="68"/>
      <c r="YU7431" s="68"/>
      <c r="YV7431" s="68"/>
      <c r="YW7431" s="68"/>
      <c r="YX7431" s="68">
        <v>0.97944153082704799</v>
      </c>
      <c r="YY7431" s="68"/>
      <c r="YZ7431" s="68"/>
      <c r="ZA7431" s="68"/>
      <c r="ZB7431" s="68"/>
      <c r="ZC7431" s="68"/>
      <c r="ZD7431" s="68"/>
    </row>
    <row r="7432" spans="658:680" x14ac:dyDescent="0.25">
      <c r="YH7432" s="68"/>
      <c r="YI7432" s="68"/>
      <c r="YJ7432" s="68"/>
      <c r="YK7432" s="68"/>
      <c r="YL7432" s="68"/>
      <c r="YM7432" s="68"/>
      <c r="YN7432" s="68"/>
      <c r="YO7432" s="68"/>
      <c r="YP7432" s="68"/>
      <c r="YQ7432" s="68"/>
      <c r="YR7432" s="68"/>
      <c r="YS7432" s="68"/>
      <c r="YT7432" s="68"/>
      <c r="YU7432" s="68"/>
      <c r="YV7432" s="68"/>
      <c r="YW7432" s="68"/>
      <c r="YX7432" s="68">
        <v>0.979436463674763</v>
      </c>
      <c r="YY7432" s="68"/>
      <c r="YZ7432" s="68"/>
      <c r="ZA7432" s="68"/>
      <c r="ZB7432" s="68"/>
      <c r="ZC7432" s="68"/>
      <c r="ZD7432" s="68"/>
    </row>
    <row r="7433" spans="658:680" x14ac:dyDescent="0.25">
      <c r="YH7433" s="68"/>
      <c r="YI7433" s="68"/>
      <c r="YJ7433" s="68"/>
      <c r="YK7433" s="68"/>
      <c r="YL7433" s="68"/>
      <c r="YM7433" s="68"/>
      <c r="YN7433" s="68"/>
      <c r="YO7433" s="68"/>
      <c r="YP7433" s="68"/>
      <c r="YQ7433" s="68"/>
      <c r="YR7433" s="68"/>
      <c r="YS7433" s="68"/>
      <c r="YT7433" s="68"/>
      <c r="YU7433" s="68"/>
      <c r="YV7433" s="68"/>
      <c r="YW7433" s="68"/>
      <c r="YX7433" s="68">
        <v>0.97943235094092995</v>
      </c>
      <c r="YY7433" s="68"/>
      <c r="YZ7433" s="68"/>
      <c r="ZA7433" s="68"/>
      <c r="ZB7433" s="68"/>
      <c r="ZC7433" s="68"/>
      <c r="ZD7433" s="68"/>
    </row>
    <row r="7434" spans="658:680" x14ac:dyDescent="0.25">
      <c r="YH7434" s="68"/>
      <c r="YI7434" s="68"/>
      <c r="YJ7434" s="68"/>
      <c r="YK7434" s="68"/>
      <c r="YL7434" s="68"/>
      <c r="YM7434" s="68"/>
      <c r="YN7434" s="68"/>
      <c r="YO7434" s="68"/>
      <c r="YP7434" s="68"/>
      <c r="YQ7434" s="68"/>
      <c r="YR7434" s="68"/>
      <c r="YS7434" s="68"/>
      <c r="YT7434" s="68"/>
      <c r="YU7434" s="68"/>
      <c r="YV7434" s="68"/>
      <c r="YW7434" s="68"/>
      <c r="YX7434" s="68">
        <v>0.97943192080417996</v>
      </c>
      <c r="YY7434" s="68"/>
      <c r="YZ7434" s="68"/>
      <c r="ZA7434" s="68"/>
      <c r="ZB7434" s="68"/>
      <c r="ZC7434" s="68"/>
      <c r="ZD7434" s="68"/>
    </row>
    <row r="7435" spans="658:680" x14ac:dyDescent="0.25">
      <c r="YH7435" s="68"/>
      <c r="YI7435" s="68"/>
      <c r="YJ7435" s="68"/>
      <c r="YK7435" s="68"/>
      <c r="YL7435" s="68"/>
      <c r="YM7435" s="68"/>
      <c r="YN7435" s="68"/>
      <c r="YO7435" s="68"/>
      <c r="YP7435" s="68"/>
      <c r="YQ7435" s="68"/>
      <c r="YR7435" s="68"/>
      <c r="YS7435" s="68"/>
      <c r="YT7435" s="68"/>
      <c r="YU7435" s="68"/>
      <c r="YV7435" s="68"/>
      <c r="YW7435" s="68"/>
      <c r="YX7435" s="68">
        <v>0.979420876473446</v>
      </c>
      <c r="YY7435" s="68"/>
      <c r="YZ7435" s="68"/>
      <c r="ZA7435" s="68"/>
      <c r="ZB7435" s="68"/>
      <c r="ZC7435" s="68"/>
      <c r="ZD7435" s="68"/>
    </row>
    <row r="7436" spans="658:680" x14ac:dyDescent="0.25">
      <c r="YH7436" s="68"/>
      <c r="YI7436" s="68"/>
      <c r="YJ7436" s="68"/>
      <c r="YK7436" s="68"/>
      <c r="YL7436" s="68"/>
      <c r="YM7436" s="68"/>
      <c r="YN7436" s="68"/>
      <c r="YO7436" s="68"/>
      <c r="YP7436" s="68"/>
      <c r="YQ7436" s="68"/>
      <c r="YR7436" s="68"/>
      <c r="YS7436" s="68"/>
      <c r="YT7436" s="68"/>
      <c r="YU7436" s="68"/>
      <c r="YV7436" s="68"/>
      <c r="YW7436" s="68"/>
      <c r="YX7436" s="68">
        <v>0.97940450715932803</v>
      </c>
      <c r="YY7436" s="68"/>
      <c r="YZ7436" s="68"/>
      <c r="ZA7436" s="68"/>
      <c r="ZB7436" s="68"/>
      <c r="ZC7436" s="68"/>
      <c r="ZD7436" s="68"/>
    </row>
    <row r="7437" spans="658:680" x14ac:dyDescent="0.25">
      <c r="YH7437" s="68"/>
      <c r="YI7437" s="68"/>
      <c r="YJ7437" s="68"/>
      <c r="YK7437" s="68"/>
      <c r="YL7437" s="68"/>
      <c r="YM7437" s="68"/>
      <c r="YN7437" s="68"/>
      <c r="YO7437" s="68"/>
      <c r="YP7437" s="68"/>
      <c r="YQ7437" s="68"/>
      <c r="YR7437" s="68"/>
      <c r="YS7437" s="68"/>
      <c r="YT7437" s="68"/>
      <c r="YU7437" s="68"/>
      <c r="YV7437" s="68"/>
      <c r="YW7437" s="68"/>
      <c r="YX7437" s="68">
        <v>0.97940243970636798</v>
      </c>
      <c r="YY7437" s="68"/>
      <c r="YZ7437" s="68"/>
      <c r="ZA7437" s="68"/>
      <c r="ZB7437" s="68"/>
      <c r="ZC7437" s="68"/>
      <c r="ZD7437" s="68"/>
    </row>
    <row r="7438" spans="658:680" x14ac:dyDescent="0.25">
      <c r="YH7438" s="68"/>
      <c r="YI7438" s="68"/>
      <c r="YJ7438" s="68"/>
      <c r="YK7438" s="68"/>
      <c r="YL7438" s="68"/>
      <c r="YM7438" s="68"/>
      <c r="YN7438" s="68"/>
      <c r="YO7438" s="68"/>
      <c r="YP7438" s="68"/>
      <c r="YQ7438" s="68"/>
      <c r="YR7438" s="68"/>
      <c r="YS7438" s="68"/>
      <c r="YT7438" s="68"/>
      <c r="YU7438" s="68"/>
      <c r="YV7438" s="68"/>
      <c r="YW7438" s="68"/>
      <c r="YX7438" s="68">
        <v>0.97940033435186802</v>
      </c>
      <c r="YY7438" s="68"/>
      <c r="YZ7438" s="68"/>
      <c r="ZA7438" s="68"/>
      <c r="ZB7438" s="68"/>
      <c r="ZC7438" s="68"/>
      <c r="ZD7438" s="68"/>
    </row>
    <row r="7439" spans="658:680" x14ac:dyDescent="0.25">
      <c r="YH7439" s="68"/>
      <c r="YI7439" s="68"/>
      <c r="YJ7439" s="68"/>
      <c r="YK7439" s="68"/>
      <c r="YL7439" s="68"/>
      <c r="YM7439" s="68"/>
      <c r="YN7439" s="68"/>
      <c r="YO7439" s="68"/>
      <c r="YP7439" s="68"/>
      <c r="YQ7439" s="68"/>
      <c r="YR7439" s="68"/>
      <c r="YS7439" s="68"/>
      <c r="YT7439" s="68"/>
      <c r="YU7439" s="68"/>
      <c r="YV7439" s="68"/>
      <c r="YW7439" s="68"/>
      <c r="YX7439" s="68">
        <v>0.97939956730562605</v>
      </c>
      <c r="YY7439" s="68"/>
      <c r="YZ7439" s="68"/>
      <c r="ZA7439" s="68"/>
      <c r="ZB7439" s="68"/>
      <c r="ZC7439" s="68"/>
      <c r="ZD7439" s="68"/>
    </row>
    <row r="7440" spans="658:680" x14ac:dyDescent="0.25">
      <c r="YH7440" s="68"/>
      <c r="YI7440" s="68"/>
      <c r="YJ7440" s="68"/>
      <c r="YK7440" s="68"/>
      <c r="YL7440" s="68"/>
      <c r="YM7440" s="68"/>
      <c r="YN7440" s="68"/>
      <c r="YO7440" s="68"/>
      <c r="YP7440" s="68"/>
      <c r="YQ7440" s="68"/>
      <c r="YR7440" s="68"/>
      <c r="YS7440" s="68"/>
      <c r="YT7440" s="68"/>
      <c r="YU7440" s="68"/>
      <c r="YV7440" s="68"/>
      <c r="YW7440" s="68"/>
      <c r="YX7440" s="68">
        <v>0.97939893152231905</v>
      </c>
      <c r="YY7440" s="68"/>
      <c r="YZ7440" s="68"/>
      <c r="ZA7440" s="68"/>
      <c r="ZB7440" s="68"/>
      <c r="ZC7440" s="68"/>
      <c r="ZD7440" s="68"/>
    </row>
    <row r="7441" spans="658:680" x14ac:dyDescent="0.25">
      <c r="YH7441" s="68"/>
      <c r="YI7441" s="68"/>
      <c r="YJ7441" s="68"/>
      <c r="YK7441" s="68"/>
      <c r="YL7441" s="68"/>
      <c r="YM7441" s="68"/>
      <c r="YN7441" s="68"/>
      <c r="YO7441" s="68"/>
      <c r="YP7441" s="68"/>
      <c r="YQ7441" s="68"/>
      <c r="YR7441" s="68"/>
      <c r="YS7441" s="68"/>
      <c r="YT7441" s="68"/>
      <c r="YU7441" s="68"/>
      <c r="YV7441" s="68"/>
      <c r="YW7441" s="68"/>
      <c r="YX7441" s="68">
        <v>0.979382918783126</v>
      </c>
      <c r="YY7441" s="68"/>
      <c r="YZ7441" s="68"/>
      <c r="ZA7441" s="68"/>
      <c r="ZB7441" s="68"/>
      <c r="ZC7441" s="68"/>
      <c r="ZD7441" s="68"/>
    </row>
    <row r="7442" spans="658:680" x14ac:dyDescent="0.25">
      <c r="YH7442" s="68"/>
      <c r="YI7442" s="68"/>
      <c r="YJ7442" s="68"/>
      <c r="YK7442" s="68"/>
      <c r="YL7442" s="68"/>
      <c r="YM7442" s="68"/>
      <c r="YN7442" s="68"/>
      <c r="YO7442" s="68"/>
      <c r="YP7442" s="68"/>
      <c r="YQ7442" s="68"/>
      <c r="YR7442" s="68"/>
      <c r="YS7442" s="68"/>
      <c r="YT7442" s="68"/>
      <c r="YU7442" s="68"/>
      <c r="YV7442" s="68"/>
      <c r="YW7442" s="68"/>
      <c r="YX7442" s="68">
        <v>0.97938126521886104</v>
      </c>
      <c r="YY7442" s="68"/>
      <c r="YZ7442" s="68"/>
      <c r="ZA7442" s="68"/>
      <c r="ZB7442" s="68"/>
      <c r="ZC7442" s="68"/>
      <c r="ZD7442" s="68"/>
    </row>
    <row r="7443" spans="658:680" x14ac:dyDescent="0.25">
      <c r="YH7443" s="68"/>
      <c r="YI7443" s="68"/>
      <c r="YJ7443" s="68"/>
      <c r="YK7443" s="68"/>
      <c r="YL7443" s="68"/>
      <c r="YM7443" s="68"/>
      <c r="YN7443" s="68"/>
      <c r="YO7443" s="68"/>
      <c r="YP7443" s="68"/>
      <c r="YQ7443" s="68"/>
      <c r="YR7443" s="68"/>
      <c r="YS7443" s="68"/>
      <c r="YT7443" s="68"/>
      <c r="YU7443" s="68"/>
      <c r="YV7443" s="68"/>
      <c r="YW7443" s="68"/>
      <c r="YX7443" s="68">
        <v>0.97938056203305202</v>
      </c>
      <c r="YY7443" s="68"/>
      <c r="YZ7443" s="68"/>
      <c r="ZA7443" s="68"/>
      <c r="ZB7443" s="68"/>
      <c r="ZC7443" s="68"/>
      <c r="ZD7443" s="68"/>
    </row>
    <row r="7444" spans="658:680" x14ac:dyDescent="0.25">
      <c r="YH7444" s="68"/>
      <c r="YI7444" s="68"/>
      <c r="YJ7444" s="68"/>
      <c r="YK7444" s="68"/>
      <c r="YL7444" s="68"/>
      <c r="YM7444" s="68"/>
      <c r="YN7444" s="68"/>
      <c r="YO7444" s="68"/>
      <c r="YP7444" s="68"/>
      <c r="YQ7444" s="68"/>
      <c r="YR7444" s="68"/>
      <c r="YS7444" s="68"/>
      <c r="YT7444" s="68"/>
      <c r="YU7444" s="68"/>
      <c r="YV7444" s="68"/>
      <c r="YW7444" s="68"/>
      <c r="YX7444" s="68">
        <v>0.97937988942392296</v>
      </c>
      <c r="YY7444" s="68"/>
      <c r="YZ7444" s="68"/>
      <c r="ZA7444" s="68"/>
      <c r="ZB7444" s="68"/>
      <c r="ZC7444" s="68"/>
      <c r="ZD7444" s="68"/>
    </row>
    <row r="7445" spans="658:680" x14ac:dyDescent="0.25">
      <c r="YH7445" s="68"/>
      <c r="YI7445" s="68"/>
      <c r="YJ7445" s="68"/>
      <c r="YK7445" s="68"/>
      <c r="YL7445" s="68"/>
      <c r="YM7445" s="68"/>
      <c r="YN7445" s="68"/>
      <c r="YO7445" s="68"/>
      <c r="YP7445" s="68"/>
      <c r="YQ7445" s="68"/>
      <c r="YR7445" s="68"/>
      <c r="YS7445" s="68"/>
      <c r="YT7445" s="68"/>
      <c r="YU7445" s="68"/>
      <c r="YV7445" s="68"/>
      <c r="YW7445" s="68"/>
      <c r="YX7445" s="68">
        <v>0.97937680196437404</v>
      </c>
      <c r="YY7445" s="68"/>
      <c r="YZ7445" s="68"/>
      <c r="ZA7445" s="68"/>
      <c r="ZB7445" s="68"/>
      <c r="ZC7445" s="68"/>
      <c r="ZD7445" s="68"/>
    </row>
    <row r="7446" spans="658:680" x14ac:dyDescent="0.25">
      <c r="YH7446" s="68"/>
      <c r="YI7446" s="68"/>
      <c r="YJ7446" s="68"/>
      <c r="YK7446" s="68"/>
      <c r="YL7446" s="68"/>
      <c r="YM7446" s="68"/>
      <c r="YN7446" s="68"/>
      <c r="YO7446" s="68"/>
      <c r="YP7446" s="68"/>
      <c r="YQ7446" s="68"/>
      <c r="YR7446" s="68"/>
      <c r="YS7446" s="68"/>
      <c r="YT7446" s="68"/>
      <c r="YU7446" s="68"/>
      <c r="YV7446" s="68"/>
      <c r="YW7446" s="68"/>
      <c r="YX7446" s="68">
        <v>0.97937300728176102</v>
      </c>
      <c r="YY7446" s="68"/>
      <c r="YZ7446" s="68"/>
      <c r="ZA7446" s="68"/>
      <c r="ZB7446" s="68"/>
      <c r="ZC7446" s="68"/>
      <c r="ZD7446" s="68"/>
    </row>
    <row r="7447" spans="658:680" x14ac:dyDescent="0.25">
      <c r="YH7447" s="68"/>
      <c r="YI7447" s="68"/>
      <c r="YJ7447" s="68"/>
      <c r="YK7447" s="68"/>
      <c r="YL7447" s="68"/>
      <c r="YM7447" s="68"/>
      <c r="YN7447" s="68"/>
      <c r="YO7447" s="68"/>
      <c r="YP7447" s="68"/>
      <c r="YQ7447" s="68"/>
      <c r="YR7447" s="68"/>
      <c r="YS7447" s="68"/>
      <c r="YT7447" s="68"/>
      <c r="YU7447" s="68"/>
      <c r="YV7447" s="68"/>
      <c r="YW7447" s="68"/>
      <c r="YX7447" s="68">
        <v>0.97937284720894502</v>
      </c>
      <c r="YY7447" s="68"/>
      <c r="YZ7447" s="68"/>
      <c r="ZA7447" s="68"/>
      <c r="ZB7447" s="68"/>
      <c r="ZC7447" s="68"/>
      <c r="ZD7447" s="68"/>
    </row>
    <row r="7448" spans="658:680" x14ac:dyDescent="0.25">
      <c r="YH7448" s="68"/>
      <c r="YI7448" s="68"/>
      <c r="YJ7448" s="68"/>
      <c r="YK7448" s="68"/>
      <c r="YL7448" s="68"/>
      <c r="YM7448" s="68"/>
      <c r="YN7448" s="68"/>
      <c r="YO7448" s="68"/>
      <c r="YP7448" s="68"/>
      <c r="YQ7448" s="68"/>
      <c r="YR7448" s="68"/>
      <c r="YS7448" s="68"/>
      <c r="YT7448" s="68"/>
      <c r="YU7448" s="68"/>
      <c r="YV7448" s="68"/>
      <c r="YW7448" s="68"/>
      <c r="YX7448" s="68">
        <v>0.97936629695025801</v>
      </c>
      <c r="YY7448" s="68"/>
      <c r="YZ7448" s="68"/>
      <c r="ZA7448" s="68"/>
      <c r="ZB7448" s="68"/>
      <c r="ZC7448" s="68"/>
      <c r="ZD7448" s="68"/>
    </row>
    <row r="7449" spans="658:680" x14ac:dyDescent="0.25">
      <c r="YH7449" s="68"/>
      <c r="YI7449" s="68"/>
      <c r="YJ7449" s="68"/>
      <c r="YK7449" s="68"/>
      <c r="YL7449" s="68"/>
      <c r="YM7449" s="68"/>
      <c r="YN7449" s="68"/>
      <c r="YO7449" s="68"/>
      <c r="YP7449" s="68"/>
      <c r="YQ7449" s="68"/>
      <c r="YR7449" s="68"/>
      <c r="YS7449" s="68"/>
      <c r="YT7449" s="68"/>
      <c r="YU7449" s="68"/>
      <c r="YV7449" s="68"/>
      <c r="YW7449" s="68"/>
      <c r="YX7449" s="68">
        <v>0.97935278775255197</v>
      </c>
      <c r="YY7449" s="68"/>
      <c r="YZ7449" s="68"/>
      <c r="ZA7449" s="68"/>
      <c r="ZB7449" s="68"/>
      <c r="ZC7449" s="68"/>
      <c r="ZD7449" s="68"/>
    </row>
    <row r="7450" spans="658:680" x14ac:dyDescent="0.25">
      <c r="YH7450" s="68"/>
      <c r="YI7450" s="68"/>
      <c r="YJ7450" s="68"/>
      <c r="YK7450" s="68"/>
      <c r="YL7450" s="68"/>
      <c r="YM7450" s="68"/>
      <c r="YN7450" s="68"/>
      <c r="YO7450" s="68"/>
      <c r="YP7450" s="68"/>
      <c r="YQ7450" s="68"/>
      <c r="YR7450" s="68"/>
      <c r="YS7450" s="68"/>
      <c r="YT7450" s="68"/>
      <c r="YU7450" s="68"/>
      <c r="YV7450" s="68"/>
      <c r="YW7450" s="68"/>
      <c r="YX7450" s="68">
        <v>0.97935054512990805</v>
      </c>
      <c r="YY7450" s="68"/>
      <c r="YZ7450" s="68"/>
      <c r="ZA7450" s="68"/>
      <c r="ZB7450" s="68"/>
      <c r="ZC7450" s="68"/>
      <c r="ZD7450" s="68"/>
    </row>
    <row r="7451" spans="658:680" x14ac:dyDescent="0.25">
      <c r="YH7451" s="68"/>
      <c r="YI7451" s="68"/>
      <c r="YJ7451" s="68"/>
      <c r="YK7451" s="68"/>
      <c r="YL7451" s="68"/>
      <c r="YM7451" s="68"/>
      <c r="YN7451" s="68"/>
      <c r="YO7451" s="68"/>
      <c r="YP7451" s="68"/>
      <c r="YQ7451" s="68"/>
      <c r="YR7451" s="68"/>
      <c r="YS7451" s="68"/>
      <c r="YT7451" s="68"/>
      <c r="YU7451" s="68"/>
      <c r="YV7451" s="68"/>
      <c r="YW7451" s="68"/>
      <c r="YX7451" s="68">
        <v>0.97934370909329205</v>
      </c>
      <c r="YY7451" s="68"/>
      <c r="YZ7451" s="68"/>
      <c r="ZA7451" s="68"/>
      <c r="ZB7451" s="68"/>
      <c r="ZC7451" s="68"/>
      <c r="ZD7451" s="68"/>
    </row>
    <row r="7452" spans="658:680" x14ac:dyDescent="0.25">
      <c r="YH7452" s="68"/>
      <c r="YI7452" s="68"/>
      <c r="YJ7452" s="68"/>
      <c r="YK7452" s="68"/>
      <c r="YL7452" s="68"/>
      <c r="YM7452" s="68"/>
      <c r="YN7452" s="68"/>
      <c r="YO7452" s="68"/>
      <c r="YP7452" s="68"/>
      <c r="YQ7452" s="68"/>
      <c r="YR7452" s="68"/>
      <c r="YS7452" s="68"/>
      <c r="YT7452" s="68"/>
      <c r="YU7452" s="68"/>
      <c r="YV7452" s="68"/>
      <c r="YW7452" s="68"/>
      <c r="YX7452" s="68">
        <v>0.97934304320238097</v>
      </c>
      <c r="YY7452" s="68"/>
      <c r="YZ7452" s="68"/>
      <c r="ZA7452" s="68"/>
      <c r="ZB7452" s="68"/>
      <c r="ZC7452" s="68"/>
      <c r="ZD7452" s="68"/>
    </row>
    <row r="7453" spans="658:680" x14ac:dyDescent="0.25">
      <c r="YH7453" s="68"/>
      <c r="YI7453" s="68"/>
      <c r="YJ7453" s="68"/>
      <c r="YK7453" s="68"/>
      <c r="YL7453" s="68"/>
      <c r="YM7453" s="68"/>
      <c r="YN7453" s="68"/>
      <c r="YO7453" s="68"/>
      <c r="YP7453" s="68"/>
      <c r="YQ7453" s="68"/>
      <c r="YR7453" s="68"/>
      <c r="YS7453" s="68"/>
      <c r="YT7453" s="68"/>
      <c r="YU7453" s="68"/>
      <c r="YV7453" s="68"/>
      <c r="YW7453" s="68"/>
      <c r="YX7453" s="68">
        <v>0.97933787450490695</v>
      </c>
      <c r="YY7453" s="68"/>
      <c r="YZ7453" s="68"/>
      <c r="ZA7453" s="68"/>
      <c r="ZB7453" s="68"/>
      <c r="ZC7453" s="68"/>
      <c r="ZD7453" s="68"/>
    </row>
    <row r="7454" spans="658:680" x14ac:dyDescent="0.25">
      <c r="YH7454" s="68"/>
      <c r="YI7454" s="68"/>
      <c r="YJ7454" s="68"/>
      <c r="YK7454" s="68"/>
      <c r="YL7454" s="68"/>
      <c r="YM7454" s="68"/>
      <c r="YN7454" s="68"/>
      <c r="YO7454" s="68"/>
      <c r="YP7454" s="68"/>
      <c r="YQ7454" s="68"/>
      <c r="YR7454" s="68"/>
      <c r="YS7454" s="68"/>
      <c r="YT7454" s="68"/>
      <c r="YU7454" s="68"/>
      <c r="YV7454" s="68"/>
      <c r="YW7454" s="68"/>
      <c r="YX7454" s="68">
        <v>0.97933215015129405</v>
      </c>
      <c r="YY7454" s="68"/>
      <c r="YZ7454" s="68"/>
      <c r="ZA7454" s="68"/>
      <c r="ZB7454" s="68"/>
      <c r="ZC7454" s="68"/>
      <c r="ZD7454" s="68"/>
    </row>
    <row r="7455" spans="658:680" x14ac:dyDescent="0.25">
      <c r="YH7455" s="68"/>
      <c r="YI7455" s="68"/>
      <c r="YJ7455" s="68"/>
      <c r="YK7455" s="68"/>
      <c r="YL7455" s="68"/>
      <c r="YM7455" s="68"/>
      <c r="YN7455" s="68"/>
      <c r="YO7455" s="68"/>
      <c r="YP7455" s="68"/>
      <c r="YQ7455" s="68"/>
      <c r="YR7455" s="68"/>
      <c r="YS7455" s="68"/>
      <c r="YT7455" s="68"/>
      <c r="YU7455" s="68"/>
      <c r="YV7455" s="68"/>
      <c r="YW7455" s="68"/>
      <c r="YX7455" s="68">
        <v>0.97932793966216702</v>
      </c>
      <c r="YY7455" s="68"/>
      <c r="YZ7455" s="68"/>
      <c r="ZA7455" s="68"/>
      <c r="ZB7455" s="68"/>
      <c r="ZC7455" s="68"/>
      <c r="ZD7455" s="68"/>
    </row>
    <row r="7456" spans="658:680" x14ac:dyDescent="0.25">
      <c r="YH7456" s="68"/>
      <c r="YI7456" s="68"/>
      <c r="YJ7456" s="68"/>
      <c r="YK7456" s="68"/>
      <c r="YL7456" s="68"/>
      <c r="YM7456" s="68"/>
      <c r="YN7456" s="68"/>
      <c r="YO7456" s="68"/>
      <c r="YP7456" s="68"/>
      <c r="YQ7456" s="68"/>
      <c r="YR7456" s="68"/>
      <c r="YS7456" s="68"/>
      <c r="YT7456" s="68"/>
      <c r="YU7456" s="68"/>
      <c r="YV7456" s="68"/>
      <c r="YW7456" s="68"/>
      <c r="YX7456" s="68">
        <v>0.97932753584471</v>
      </c>
      <c r="YY7456" s="68"/>
      <c r="YZ7456" s="68"/>
      <c r="ZA7456" s="68"/>
      <c r="ZB7456" s="68"/>
      <c r="ZC7456" s="68"/>
      <c r="ZD7456" s="68"/>
    </row>
    <row r="7457" spans="658:680" x14ac:dyDescent="0.25">
      <c r="YH7457" s="68"/>
      <c r="YI7457" s="68"/>
      <c r="YJ7457" s="68"/>
      <c r="YK7457" s="68"/>
      <c r="YL7457" s="68"/>
      <c r="YM7457" s="68"/>
      <c r="YN7457" s="68"/>
      <c r="YO7457" s="68"/>
      <c r="YP7457" s="68"/>
      <c r="YQ7457" s="68"/>
      <c r="YR7457" s="68"/>
      <c r="YS7457" s="68"/>
      <c r="YT7457" s="68"/>
      <c r="YU7457" s="68"/>
      <c r="YV7457" s="68"/>
      <c r="YW7457" s="68"/>
      <c r="YX7457" s="68">
        <v>0.979325233776283</v>
      </c>
      <c r="YY7457" s="68"/>
      <c r="YZ7457" s="68"/>
      <c r="ZA7457" s="68"/>
      <c r="ZB7457" s="68"/>
      <c r="ZC7457" s="68"/>
      <c r="ZD7457" s="68"/>
    </row>
    <row r="7458" spans="658:680" x14ac:dyDescent="0.25">
      <c r="YH7458" s="68"/>
      <c r="YI7458" s="68"/>
      <c r="YJ7458" s="68"/>
      <c r="YK7458" s="68"/>
      <c r="YL7458" s="68"/>
      <c r="YM7458" s="68"/>
      <c r="YN7458" s="68"/>
      <c r="YO7458" s="68"/>
      <c r="YP7458" s="68"/>
      <c r="YQ7458" s="68"/>
      <c r="YR7458" s="68"/>
      <c r="YS7458" s="68"/>
      <c r="YT7458" s="68"/>
      <c r="YU7458" s="68"/>
      <c r="YV7458" s="68"/>
      <c r="YW7458" s="68"/>
      <c r="YX7458" s="68">
        <v>0.97932233919921996</v>
      </c>
      <c r="YY7458" s="68"/>
      <c r="YZ7458" s="68"/>
      <c r="ZA7458" s="68"/>
      <c r="ZB7458" s="68"/>
      <c r="ZC7458" s="68"/>
      <c r="ZD7458" s="68"/>
    </row>
    <row r="7459" spans="658:680" x14ac:dyDescent="0.25">
      <c r="YH7459" s="68"/>
      <c r="YI7459" s="68"/>
      <c r="YJ7459" s="68"/>
      <c r="YK7459" s="68"/>
      <c r="YL7459" s="68"/>
      <c r="YM7459" s="68"/>
      <c r="YN7459" s="68"/>
      <c r="YO7459" s="68"/>
      <c r="YP7459" s="68"/>
      <c r="YQ7459" s="68"/>
      <c r="YR7459" s="68"/>
      <c r="YS7459" s="68"/>
      <c r="YT7459" s="68"/>
      <c r="YU7459" s="68"/>
      <c r="YV7459" s="68"/>
      <c r="YW7459" s="68"/>
      <c r="YX7459" s="68">
        <v>0.97931844021667502</v>
      </c>
      <c r="YY7459" s="68"/>
      <c r="YZ7459" s="68"/>
      <c r="ZA7459" s="68"/>
      <c r="ZB7459" s="68"/>
      <c r="ZC7459" s="68"/>
      <c r="ZD7459" s="68"/>
    </row>
    <row r="7460" spans="658:680" x14ac:dyDescent="0.25">
      <c r="YH7460" s="68"/>
      <c r="YI7460" s="68"/>
      <c r="YJ7460" s="68"/>
      <c r="YK7460" s="68"/>
      <c r="YL7460" s="68"/>
      <c r="YM7460" s="68"/>
      <c r="YN7460" s="68"/>
      <c r="YO7460" s="68"/>
      <c r="YP7460" s="68"/>
      <c r="YQ7460" s="68"/>
      <c r="YR7460" s="68"/>
      <c r="YS7460" s="68"/>
      <c r="YT7460" s="68"/>
      <c r="YU7460" s="68"/>
      <c r="YV7460" s="68"/>
      <c r="YW7460" s="68"/>
      <c r="YX7460" s="68">
        <v>0.97931537915949696</v>
      </c>
      <c r="YY7460" s="68"/>
      <c r="YZ7460" s="68"/>
      <c r="ZA7460" s="68"/>
      <c r="ZB7460" s="68"/>
      <c r="ZC7460" s="68"/>
      <c r="ZD7460" s="68"/>
    </row>
    <row r="7461" spans="658:680" x14ac:dyDescent="0.25">
      <c r="YH7461" s="68"/>
      <c r="YI7461" s="68"/>
      <c r="YJ7461" s="68"/>
      <c r="YK7461" s="68"/>
      <c r="YL7461" s="68"/>
      <c r="YM7461" s="68"/>
      <c r="YN7461" s="68"/>
      <c r="YO7461" s="68"/>
      <c r="YP7461" s="68"/>
      <c r="YQ7461" s="68"/>
      <c r="YR7461" s="68"/>
      <c r="YS7461" s="68"/>
      <c r="YT7461" s="68"/>
      <c r="YU7461" s="68"/>
      <c r="YV7461" s="68"/>
      <c r="YW7461" s="68"/>
      <c r="YX7461" s="68">
        <v>0.97931488290545099</v>
      </c>
      <c r="YY7461" s="68"/>
      <c r="YZ7461" s="68"/>
      <c r="ZA7461" s="68"/>
      <c r="ZB7461" s="68"/>
      <c r="ZC7461" s="68"/>
      <c r="ZD7461" s="68"/>
    </row>
    <row r="7462" spans="658:680" x14ac:dyDescent="0.25">
      <c r="YH7462" s="68"/>
      <c r="YI7462" s="68"/>
      <c r="YJ7462" s="68"/>
      <c r="YK7462" s="68"/>
      <c r="YL7462" s="68"/>
      <c r="YM7462" s="68"/>
      <c r="YN7462" s="68"/>
      <c r="YO7462" s="68"/>
      <c r="YP7462" s="68"/>
      <c r="YQ7462" s="68"/>
      <c r="YR7462" s="68"/>
      <c r="YS7462" s="68"/>
      <c r="YT7462" s="68"/>
      <c r="YU7462" s="68"/>
      <c r="YV7462" s="68"/>
      <c r="YW7462" s="68"/>
      <c r="YX7462" s="68">
        <v>0.97930528069007305</v>
      </c>
      <c r="YY7462" s="68"/>
      <c r="YZ7462" s="68"/>
      <c r="ZA7462" s="68"/>
      <c r="ZB7462" s="68"/>
      <c r="ZC7462" s="68"/>
      <c r="ZD7462" s="68"/>
    </row>
    <row r="7463" spans="658:680" x14ac:dyDescent="0.25">
      <c r="YH7463" s="68"/>
      <c r="YI7463" s="68"/>
      <c r="YJ7463" s="68"/>
      <c r="YK7463" s="68"/>
      <c r="YL7463" s="68"/>
      <c r="YM7463" s="68"/>
      <c r="YN7463" s="68"/>
      <c r="YO7463" s="68"/>
      <c r="YP7463" s="68"/>
      <c r="YQ7463" s="68"/>
      <c r="YR7463" s="68"/>
      <c r="YS7463" s="68"/>
      <c r="YT7463" s="68"/>
      <c r="YU7463" s="68"/>
      <c r="YV7463" s="68"/>
      <c r="YW7463" s="68"/>
      <c r="YX7463" s="68">
        <v>0.97930447875815696</v>
      </c>
      <c r="YY7463" s="68"/>
      <c r="YZ7463" s="68"/>
      <c r="ZA7463" s="68"/>
      <c r="ZB7463" s="68"/>
      <c r="ZC7463" s="68"/>
      <c r="ZD7463" s="68"/>
    </row>
    <row r="7464" spans="658:680" x14ac:dyDescent="0.25">
      <c r="YH7464" s="68"/>
      <c r="YI7464" s="68"/>
      <c r="YJ7464" s="68"/>
      <c r="YK7464" s="68"/>
      <c r="YL7464" s="68"/>
      <c r="YM7464" s="68"/>
      <c r="YN7464" s="68"/>
      <c r="YO7464" s="68"/>
      <c r="YP7464" s="68"/>
      <c r="YQ7464" s="68"/>
      <c r="YR7464" s="68"/>
      <c r="YS7464" s="68"/>
      <c r="YT7464" s="68"/>
      <c r="YU7464" s="68"/>
      <c r="YV7464" s="68"/>
      <c r="YW7464" s="68"/>
      <c r="YX7464" s="68">
        <v>0.97930217531612296</v>
      </c>
      <c r="YY7464" s="68"/>
      <c r="YZ7464" s="68"/>
      <c r="ZA7464" s="68"/>
      <c r="ZB7464" s="68"/>
      <c r="ZC7464" s="68"/>
      <c r="ZD7464" s="68"/>
    </row>
    <row r="7465" spans="658:680" x14ac:dyDescent="0.25">
      <c r="YH7465" s="68"/>
      <c r="YI7465" s="68"/>
      <c r="YJ7465" s="68"/>
      <c r="YK7465" s="68"/>
      <c r="YL7465" s="68"/>
      <c r="YM7465" s="68"/>
      <c r="YN7465" s="68"/>
      <c r="YO7465" s="68"/>
      <c r="YP7465" s="68"/>
      <c r="YQ7465" s="68"/>
      <c r="YR7465" s="68"/>
      <c r="YS7465" s="68"/>
      <c r="YT7465" s="68"/>
      <c r="YU7465" s="68"/>
      <c r="YV7465" s="68"/>
      <c r="YW7465" s="68"/>
      <c r="YX7465" s="68">
        <v>0.97927023937749502</v>
      </c>
      <c r="YY7465" s="68"/>
      <c r="YZ7465" s="68"/>
      <c r="ZA7465" s="68"/>
      <c r="ZB7465" s="68"/>
      <c r="ZC7465" s="68"/>
      <c r="ZD7465" s="68"/>
    </row>
    <row r="7466" spans="658:680" x14ac:dyDescent="0.25">
      <c r="YH7466" s="68"/>
      <c r="YI7466" s="68"/>
      <c r="YJ7466" s="68"/>
      <c r="YK7466" s="68"/>
      <c r="YL7466" s="68"/>
      <c r="YM7466" s="68"/>
      <c r="YN7466" s="68"/>
      <c r="YO7466" s="68"/>
      <c r="YP7466" s="68"/>
      <c r="YQ7466" s="68"/>
      <c r="YR7466" s="68"/>
      <c r="YS7466" s="68"/>
      <c r="YT7466" s="68"/>
      <c r="YU7466" s="68"/>
      <c r="YV7466" s="68"/>
      <c r="YW7466" s="68"/>
      <c r="YX7466" s="68">
        <v>0.97926903878229499</v>
      </c>
      <c r="YY7466" s="68"/>
      <c r="YZ7466" s="68"/>
      <c r="ZA7466" s="68"/>
      <c r="ZB7466" s="68"/>
      <c r="ZC7466" s="68"/>
      <c r="ZD7466" s="68"/>
    </row>
    <row r="7467" spans="658:680" x14ac:dyDescent="0.25">
      <c r="YH7467" s="68"/>
      <c r="YI7467" s="68"/>
      <c r="YJ7467" s="68"/>
      <c r="YK7467" s="68"/>
      <c r="YL7467" s="68"/>
      <c r="YM7467" s="68"/>
      <c r="YN7467" s="68"/>
      <c r="YO7467" s="68"/>
      <c r="YP7467" s="68"/>
      <c r="YQ7467" s="68"/>
      <c r="YR7467" s="68"/>
      <c r="YS7467" s="68"/>
      <c r="YT7467" s="68"/>
      <c r="YU7467" s="68"/>
      <c r="YV7467" s="68"/>
      <c r="YW7467" s="68"/>
      <c r="YX7467" s="68">
        <v>0.97925312655110297</v>
      </c>
      <c r="YY7467" s="68"/>
      <c r="YZ7467" s="68"/>
      <c r="ZA7467" s="68"/>
      <c r="ZB7467" s="68"/>
      <c r="ZC7467" s="68"/>
      <c r="ZD7467" s="68"/>
    </row>
    <row r="7468" spans="658:680" x14ac:dyDescent="0.25">
      <c r="YH7468" s="68"/>
      <c r="YI7468" s="68"/>
      <c r="YJ7468" s="68"/>
      <c r="YK7468" s="68"/>
      <c r="YL7468" s="68"/>
      <c r="YM7468" s="68"/>
      <c r="YN7468" s="68"/>
      <c r="YO7468" s="68"/>
      <c r="YP7468" s="68"/>
      <c r="YQ7468" s="68"/>
      <c r="YR7468" s="68"/>
      <c r="YS7468" s="68"/>
      <c r="YT7468" s="68"/>
      <c r="YU7468" s="68"/>
      <c r="YV7468" s="68"/>
      <c r="YW7468" s="68"/>
      <c r="YX7468" s="68">
        <v>0.979249783235557</v>
      </c>
      <c r="YY7468" s="68"/>
      <c r="YZ7468" s="68"/>
      <c r="ZA7468" s="68"/>
      <c r="ZB7468" s="68"/>
      <c r="ZC7468" s="68"/>
      <c r="ZD7468" s="68"/>
    </row>
    <row r="7469" spans="658:680" x14ac:dyDescent="0.25">
      <c r="YH7469" s="68"/>
      <c r="YI7469" s="68"/>
      <c r="YJ7469" s="68"/>
      <c r="YK7469" s="68"/>
      <c r="YL7469" s="68"/>
      <c r="YM7469" s="68"/>
      <c r="YN7469" s="68"/>
      <c r="YO7469" s="68"/>
      <c r="YP7469" s="68"/>
      <c r="YQ7469" s="68"/>
      <c r="YR7469" s="68"/>
      <c r="YS7469" s="68"/>
      <c r="YT7469" s="68"/>
      <c r="YU7469" s="68"/>
      <c r="YV7469" s="68"/>
      <c r="YW7469" s="68"/>
      <c r="YX7469" s="68">
        <v>0.979243212221237</v>
      </c>
      <c r="YY7469" s="68"/>
      <c r="YZ7469" s="68"/>
      <c r="ZA7469" s="68"/>
      <c r="ZB7469" s="68"/>
      <c r="ZC7469" s="68"/>
      <c r="ZD7469" s="68"/>
    </row>
    <row r="7470" spans="658:680" x14ac:dyDescent="0.25">
      <c r="YH7470" s="68"/>
      <c r="YI7470" s="68"/>
      <c r="YJ7470" s="68"/>
      <c r="YK7470" s="68"/>
      <c r="YL7470" s="68"/>
      <c r="YM7470" s="68"/>
      <c r="YN7470" s="68"/>
      <c r="YO7470" s="68"/>
      <c r="YP7470" s="68"/>
      <c r="YQ7470" s="68"/>
      <c r="YR7470" s="68"/>
      <c r="YS7470" s="68"/>
      <c r="YT7470" s="68"/>
      <c r="YU7470" s="68"/>
      <c r="YV7470" s="68"/>
      <c r="YW7470" s="68"/>
      <c r="YX7470" s="68">
        <v>0.979236918603547</v>
      </c>
      <c r="YY7470" s="68"/>
      <c r="YZ7470" s="68"/>
      <c r="ZA7470" s="68"/>
      <c r="ZB7470" s="68"/>
      <c r="ZC7470" s="68"/>
      <c r="ZD7470" s="68"/>
    </row>
    <row r="7471" spans="658:680" x14ac:dyDescent="0.25">
      <c r="YH7471" s="68"/>
      <c r="YI7471" s="68"/>
      <c r="YJ7471" s="68"/>
      <c r="YK7471" s="68"/>
      <c r="YL7471" s="68"/>
      <c r="YM7471" s="68"/>
      <c r="YN7471" s="68"/>
      <c r="YO7471" s="68"/>
      <c r="YP7471" s="68"/>
      <c r="YQ7471" s="68"/>
      <c r="YR7471" s="68"/>
      <c r="YS7471" s="68"/>
      <c r="YT7471" s="68"/>
      <c r="YU7471" s="68"/>
      <c r="YV7471" s="68"/>
      <c r="YW7471" s="68"/>
      <c r="YX7471" s="68">
        <v>0.97922686151825</v>
      </c>
      <c r="YY7471" s="68"/>
      <c r="YZ7471" s="68"/>
      <c r="ZA7471" s="68"/>
      <c r="ZB7471" s="68"/>
      <c r="ZC7471" s="68"/>
      <c r="ZD7471" s="68"/>
    </row>
    <row r="7472" spans="658:680" x14ac:dyDescent="0.25">
      <c r="YH7472" s="68"/>
      <c r="YI7472" s="68"/>
      <c r="YJ7472" s="68"/>
      <c r="YK7472" s="68"/>
      <c r="YL7472" s="68"/>
      <c r="YM7472" s="68"/>
      <c r="YN7472" s="68"/>
      <c r="YO7472" s="68"/>
      <c r="YP7472" s="68"/>
      <c r="YQ7472" s="68"/>
      <c r="YR7472" s="68"/>
      <c r="YS7472" s="68"/>
      <c r="YT7472" s="68"/>
      <c r="YU7472" s="68"/>
      <c r="YV7472" s="68"/>
      <c r="YW7472" s="68"/>
      <c r="YX7472" s="68">
        <v>0.97921735081817196</v>
      </c>
      <c r="YY7472" s="68"/>
      <c r="YZ7472" s="68"/>
      <c r="ZA7472" s="68"/>
      <c r="ZB7472" s="68"/>
      <c r="ZC7472" s="68"/>
      <c r="ZD7472" s="68"/>
    </row>
    <row r="7473" spans="658:680" x14ac:dyDescent="0.25">
      <c r="YH7473" s="68"/>
      <c r="YI7473" s="68"/>
      <c r="YJ7473" s="68"/>
      <c r="YK7473" s="68"/>
      <c r="YL7473" s="68"/>
      <c r="YM7473" s="68"/>
      <c r="YN7473" s="68"/>
      <c r="YO7473" s="68"/>
      <c r="YP7473" s="68"/>
      <c r="YQ7473" s="68"/>
      <c r="YR7473" s="68"/>
      <c r="YS7473" s="68"/>
      <c r="YT7473" s="68"/>
      <c r="YU7473" s="68"/>
      <c r="YV7473" s="68"/>
      <c r="YW7473" s="68"/>
      <c r="YX7473" s="68">
        <v>0.97921482038349505</v>
      </c>
      <c r="YY7473" s="68"/>
      <c r="YZ7473" s="68"/>
      <c r="ZA7473" s="68"/>
      <c r="ZB7473" s="68"/>
      <c r="ZC7473" s="68"/>
      <c r="ZD7473" s="68"/>
    </row>
    <row r="7474" spans="658:680" x14ac:dyDescent="0.25">
      <c r="YH7474" s="68"/>
      <c r="YI7474" s="68"/>
      <c r="YJ7474" s="68"/>
      <c r="YK7474" s="68"/>
      <c r="YL7474" s="68"/>
      <c r="YM7474" s="68"/>
      <c r="YN7474" s="68"/>
      <c r="YO7474" s="68"/>
      <c r="YP7474" s="68"/>
      <c r="YQ7474" s="68"/>
      <c r="YR7474" s="68"/>
      <c r="YS7474" s="68"/>
      <c r="YT7474" s="68"/>
      <c r="YU7474" s="68"/>
      <c r="YV7474" s="68"/>
      <c r="YW7474" s="68"/>
      <c r="YX7474" s="68">
        <v>0.97920718801864004</v>
      </c>
      <c r="YY7474" s="68"/>
      <c r="YZ7474" s="68"/>
      <c r="ZA7474" s="68"/>
      <c r="ZB7474" s="68"/>
      <c r="ZC7474" s="68"/>
      <c r="ZD7474" s="68"/>
    </row>
    <row r="7475" spans="658:680" x14ac:dyDescent="0.25">
      <c r="YH7475" s="68"/>
      <c r="YI7475" s="68"/>
      <c r="YJ7475" s="68"/>
      <c r="YK7475" s="68"/>
      <c r="YL7475" s="68"/>
      <c r="YM7475" s="68"/>
      <c r="YN7475" s="68"/>
      <c r="YO7475" s="68"/>
      <c r="YP7475" s="68"/>
      <c r="YQ7475" s="68"/>
      <c r="YR7475" s="68"/>
      <c r="YS7475" s="68"/>
      <c r="YT7475" s="68"/>
      <c r="YU7475" s="68"/>
      <c r="YV7475" s="68"/>
      <c r="YW7475" s="68"/>
      <c r="YX7475" s="68">
        <v>0.97920103123578905</v>
      </c>
      <c r="YY7475" s="68"/>
      <c r="YZ7475" s="68"/>
      <c r="ZA7475" s="68"/>
      <c r="ZB7475" s="68"/>
      <c r="ZC7475" s="68"/>
      <c r="ZD7475" s="68"/>
    </row>
    <row r="7476" spans="658:680" x14ac:dyDescent="0.25">
      <c r="YH7476" s="68"/>
      <c r="YI7476" s="68"/>
      <c r="YJ7476" s="68"/>
      <c r="YK7476" s="68"/>
      <c r="YL7476" s="68"/>
      <c r="YM7476" s="68"/>
      <c r="YN7476" s="68"/>
      <c r="YO7476" s="68"/>
      <c r="YP7476" s="68"/>
      <c r="YQ7476" s="68"/>
      <c r="YR7476" s="68"/>
      <c r="YS7476" s="68"/>
      <c r="YT7476" s="68"/>
      <c r="YU7476" s="68"/>
      <c r="YV7476" s="68"/>
      <c r="YW7476" s="68"/>
      <c r="YX7476" s="68">
        <v>0.97920079681333005</v>
      </c>
      <c r="YY7476" s="68"/>
      <c r="YZ7476" s="68"/>
      <c r="ZA7476" s="68"/>
      <c r="ZB7476" s="68"/>
      <c r="ZC7476" s="68"/>
      <c r="ZD7476" s="68"/>
    </row>
    <row r="7477" spans="658:680" x14ac:dyDescent="0.25">
      <c r="YH7477" s="68"/>
      <c r="YI7477" s="68"/>
      <c r="YJ7477" s="68"/>
      <c r="YK7477" s="68"/>
      <c r="YL7477" s="68"/>
      <c r="YM7477" s="68"/>
      <c r="YN7477" s="68"/>
      <c r="YO7477" s="68"/>
      <c r="YP7477" s="68"/>
      <c r="YQ7477" s="68"/>
      <c r="YR7477" s="68"/>
      <c r="YS7477" s="68"/>
      <c r="YT7477" s="68"/>
      <c r="YU7477" s="68"/>
      <c r="YV7477" s="68"/>
      <c r="YW7477" s="68"/>
      <c r="YX7477" s="68">
        <v>0.97920029346941895</v>
      </c>
      <c r="YY7477" s="68"/>
      <c r="YZ7477" s="68"/>
      <c r="ZA7477" s="68"/>
      <c r="ZB7477" s="68"/>
      <c r="ZC7477" s="68"/>
      <c r="ZD7477" s="68"/>
    </row>
    <row r="7478" spans="658:680" x14ac:dyDescent="0.25">
      <c r="YH7478" s="68"/>
      <c r="YI7478" s="68"/>
      <c r="YJ7478" s="68"/>
      <c r="YK7478" s="68"/>
      <c r="YL7478" s="68"/>
      <c r="YM7478" s="68"/>
      <c r="YN7478" s="68"/>
      <c r="YO7478" s="68"/>
      <c r="YP7478" s="68"/>
      <c r="YQ7478" s="68"/>
      <c r="YR7478" s="68"/>
      <c r="YS7478" s="68"/>
      <c r="YT7478" s="68"/>
      <c r="YU7478" s="68"/>
      <c r="YV7478" s="68"/>
      <c r="YW7478" s="68"/>
      <c r="YX7478" s="68">
        <v>0.97919811096551002</v>
      </c>
      <c r="YY7478" s="68"/>
      <c r="YZ7478" s="68"/>
      <c r="ZA7478" s="68"/>
      <c r="ZB7478" s="68"/>
      <c r="ZC7478" s="68"/>
      <c r="ZD7478" s="68"/>
    </row>
    <row r="7479" spans="658:680" x14ac:dyDescent="0.25">
      <c r="YH7479" s="68"/>
      <c r="YI7479" s="68"/>
      <c r="YJ7479" s="68"/>
      <c r="YK7479" s="68"/>
      <c r="YL7479" s="68"/>
      <c r="YM7479" s="68"/>
      <c r="YN7479" s="68"/>
      <c r="YO7479" s="68"/>
      <c r="YP7479" s="68"/>
      <c r="YQ7479" s="68"/>
      <c r="YR7479" s="68"/>
      <c r="YS7479" s="68"/>
      <c r="YT7479" s="68"/>
      <c r="YU7479" s="68"/>
      <c r="YV7479" s="68"/>
      <c r="YW7479" s="68"/>
      <c r="YX7479" s="68">
        <v>0.97918988524095596</v>
      </c>
      <c r="YY7479" s="68"/>
      <c r="YZ7479" s="68"/>
      <c r="ZA7479" s="68"/>
      <c r="ZB7479" s="68"/>
      <c r="ZC7479" s="68"/>
      <c r="ZD7479" s="68"/>
    </row>
    <row r="7480" spans="658:680" x14ac:dyDescent="0.25">
      <c r="YH7480" s="68"/>
      <c r="YI7480" s="68"/>
      <c r="YJ7480" s="68"/>
      <c r="YK7480" s="68"/>
      <c r="YL7480" s="68"/>
      <c r="YM7480" s="68"/>
      <c r="YN7480" s="68"/>
      <c r="YO7480" s="68"/>
      <c r="YP7480" s="68"/>
      <c r="YQ7480" s="68"/>
      <c r="YR7480" s="68"/>
      <c r="YS7480" s="68"/>
      <c r="YT7480" s="68"/>
      <c r="YU7480" s="68"/>
      <c r="YV7480" s="68"/>
      <c r="YW7480" s="68"/>
      <c r="YX7480" s="68">
        <v>0.97918581605947697</v>
      </c>
      <c r="YY7480" s="68"/>
      <c r="YZ7480" s="68"/>
      <c r="ZA7480" s="68"/>
      <c r="ZB7480" s="68"/>
      <c r="ZC7480" s="68"/>
      <c r="ZD7480" s="68"/>
    </row>
    <row r="7481" spans="658:680" x14ac:dyDescent="0.25">
      <c r="YH7481" s="68"/>
      <c r="YI7481" s="68"/>
      <c r="YJ7481" s="68"/>
      <c r="YK7481" s="68"/>
      <c r="YL7481" s="68"/>
      <c r="YM7481" s="68"/>
      <c r="YN7481" s="68"/>
      <c r="YO7481" s="68"/>
      <c r="YP7481" s="68"/>
      <c r="YQ7481" s="68"/>
      <c r="YR7481" s="68"/>
      <c r="YS7481" s="68"/>
      <c r="YT7481" s="68"/>
      <c r="YU7481" s="68"/>
      <c r="YV7481" s="68"/>
      <c r="YW7481" s="68"/>
      <c r="YX7481" s="68">
        <v>0.97917868516316597</v>
      </c>
      <c r="YY7481" s="68"/>
      <c r="YZ7481" s="68"/>
      <c r="ZA7481" s="68"/>
      <c r="ZB7481" s="68"/>
      <c r="ZC7481" s="68"/>
      <c r="ZD7481" s="68"/>
    </row>
    <row r="7482" spans="658:680" x14ac:dyDescent="0.25">
      <c r="YH7482" s="68"/>
      <c r="YI7482" s="68"/>
      <c r="YJ7482" s="68"/>
      <c r="YK7482" s="68"/>
      <c r="YL7482" s="68"/>
      <c r="YM7482" s="68"/>
      <c r="YN7482" s="68"/>
      <c r="YO7482" s="68"/>
      <c r="YP7482" s="68"/>
      <c r="YQ7482" s="68"/>
      <c r="YR7482" s="68"/>
      <c r="YS7482" s="68"/>
      <c r="YT7482" s="68"/>
      <c r="YU7482" s="68"/>
      <c r="YV7482" s="68"/>
      <c r="YW7482" s="68"/>
      <c r="YX7482" s="68">
        <v>0.97917546637762098</v>
      </c>
      <c r="YY7482" s="68"/>
      <c r="YZ7482" s="68"/>
      <c r="ZA7482" s="68"/>
      <c r="ZB7482" s="68"/>
      <c r="ZC7482" s="68"/>
      <c r="ZD7482" s="68"/>
    </row>
    <row r="7483" spans="658:680" x14ac:dyDescent="0.25">
      <c r="YH7483" s="68"/>
      <c r="YI7483" s="68"/>
      <c r="YJ7483" s="68"/>
      <c r="YK7483" s="68"/>
      <c r="YL7483" s="68"/>
      <c r="YM7483" s="68"/>
      <c r="YN7483" s="68"/>
      <c r="YO7483" s="68"/>
      <c r="YP7483" s="68"/>
      <c r="YQ7483" s="68"/>
      <c r="YR7483" s="68"/>
      <c r="YS7483" s="68"/>
      <c r="YT7483" s="68"/>
      <c r="YU7483" s="68"/>
      <c r="YV7483" s="68"/>
      <c r="YW7483" s="68"/>
      <c r="YX7483" s="68">
        <v>0.979168467828191</v>
      </c>
      <c r="YY7483" s="68"/>
      <c r="YZ7483" s="68"/>
      <c r="ZA7483" s="68"/>
      <c r="ZB7483" s="68"/>
      <c r="ZC7483" s="68"/>
      <c r="ZD7483" s="68"/>
    </row>
    <row r="7484" spans="658:680" x14ac:dyDescent="0.25">
      <c r="YH7484" s="68"/>
      <c r="YI7484" s="68"/>
      <c r="YJ7484" s="68"/>
      <c r="YK7484" s="68"/>
      <c r="YL7484" s="68"/>
      <c r="YM7484" s="68"/>
      <c r="YN7484" s="68"/>
      <c r="YO7484" s="68"/>
      <c r="YP7484" s="68"/>
      <c r="YQ7484" s="68"/>
      <c r="YR7484" s="68"/>
      <c r="YS7484" s="68"/>
      <c r="YT7484" s="68"/>
      <c r="YU7484" s="68"/>
      <c r="YV7484" s="68"/>
      <c r="YW7484" s="68"/>
      <c r="YX7484" s="68">
        <v>0.97914688033791697</v>
      </c>
      <c r="YY7484" s="68"/>
      <c r="YZ7484" s="68"/>
      <c r="ZA7484" s="68"/>
      <c r="ZB7484" s="68"/>
      <c r="ZC7484" s="68"/>
      <c r="ZD7484" s="68"/>
    </row>
    <row r="7485" spans="658:680" x14ac:dyDescent="0.25">
      <c r="YH7485" s="68"/>
      <c r="YI7485" s="68"/>
      <c r="YJ7485" s="68"/>
      <c r="YK7485" s="68"/>
      <c r="YL7485" s="68"/>
      <c r="YM7485" s="68"/>
      <c r="YN7485" s="68"/>
      <c r="YO7485" s="68"/>
      <c r="YP7485" s="68"/>
      <c r="YQ7485" s="68"/>
      <c r="YR7485" s="68"/>
      <c r="YS7485" s="68"/>
      <c r="YT7485" s="68"/>
      <c r="YU7485" s="68"/>
      <c r="YV7485" s="68"/>
      <c r="YW7485" s="68"/>
      <c r="YX7485" s="68">
        <v>0.97914641741617503</v>
      </c>
      <c r="YY7485" s="68"/>
      <c r="YZ7485" s="68"/>
      <c r="ZA7485" s="68"/>
      <c r="ZB7485" s="68"/>
      <c r="ZC7485" s="68"/>
      <c r="ZD7485" s="68"/>
    </row>
    <row r="7486" spans="658:680" x14ac:dyDescent="0.25">
      <c r="YH7486" s="68"/>
      <c r="YI7486" s="68"/>
      <c r="YJ7486" s="68"/>
      <c r="YK7486" s="68"/>
      <c r="YL7486" s="68"/>
      <c r="YM7486" s="68"/>
      <c r="YN7486" s="68"/>
      <c r="YO7486" s="68"/>
      <c r="YP7486" s="68"/>
      <c r="YQ7486" s="68"/>
      <c r="YR7486" s="68"/>
      <c r="YS7486" s="68"/>
      <c r="YT7486" s="68"/>
      <c r="YU7486" s="68"/>
      <c r="YV7486" s="68"/>
      <c r="YW7486" s="68"/>
      <c r="YX7486" s="68">
        <v>0.97913436162768297</v>
      </c>
      <c r="YY7486" s="68"/>
      <c r="YZ7486" s="68"/>
      <c r="ZA7486" s="68"/>
      <c r="ZB7486" s="68"/>
      <c r="ZC7486" s="68"/>
      <c r="ZD7486" s="68"/>
    </row>
    <row r="7487" spans="658:680" x14ac:dyDescent="0.25">
      <c r="YH7487" s="68"/>
      <c r="YI7487" s="68"/>
      <c r="YJ7487" s="68"/>
      <c r="YK7487" s="68"/>
      <c r="YL7487" s="68"/>
      <c r="YM7487" s="68"/>
      <c r="YN7487" s="68"/>
      <c r="YO7487" s="68"/>
      <c r="YP7487" s="68"/>
      <c r="YQ7487" s="68"/>
      <c r="YR7487" s="68"/>
      <c r="YS7487" s="68"/>
      <c r="YT7487" s="68"/>
      <c r="YU7487" s="68"/>
      <c r="YV7487" s="68"/>
      <c r="YW7487" s="68"/>
      <c r="YX7487" s="68">
        <v>0.97913211187258897</v>
      </c>
      <c r="YY7487" s="68"/>
      <c r="YZ7487" s="68"/>
      <c r="ZA7487" s="68"/>
      <c r="ZB7487" s="68"/>
      <c r="ZC7487" s="68"/>
      <c r="ZD7487" s="68"/>
    </row>
    <row r="7488" spans="658:680" x14ac:dyDescent="0.25">
      <c r="YH7488" s="68"/>
      <c r="YI7488" s="68"/>
      <c r="YJ7488" s="68"/>
      <c r="YK7488" s="68"/>
      <c r="YL7488" s="68"/>
      <c r="YM7488" s="68"/>
      <c r="YN7488" s="68"/>
      <c r="YO7488" s="68"/>
      <c r="YP7488" s="68"/>
      <c r="YQ7488" s="68"/>
      <c r="YR7488" s="68"/>
      <c r="YS7488" s="68"/>
      <c r="YT7488" s="68"/>
      <c r="YU7488" s="68"/>
      <c r="YV7488" s="68"/>
      <c r="YW7488" s="68"/>
      <c r="YX7488" s="68">
        <v>0.97913190012948204</v>
      </c>
      <c r="YY7488" s="68"/>
      <c r="YZ7488" s="68"/>
      <c r="ZA7488" s="68"/>
      <c r="ZB7488" s="68"/>
      <c r="ZC7488" s="68"/>
      <c r="ZD7488" s="68"/>
    </row>
    <row r="7489" spans="658:680" x14ac:dyDescent="0.25">
      <c r="YH7489" s="68"/>
      <c r="YI7489" s="68"/>
      <c r="YJ7489" s="68"/>
      <c r="YK7489" s="68"/>
      <c r="YL7489" s="68"/>
      <c r="YM7489" s="68"/>
      <c r="YN7489" s="68"/>
      <c r="YO7489" s="68"/>
      <c r="YP7489" s="68"/>
      <c r="YQ7489" s="68"/>
      <c r="YR7489" s="68"/>
      <c r="YS7489" s="68"/>
      <c r="YT7489" s="68"/>
      <c r="YU7489" s="68"/>
      <c r="YV7489" s="68"/>
      <c r="YW7489" s="68"/>
      <c r="YX7489" s="68">
        <v>0.97913008113807498</v>
      </c>
      <c r="YY7489" s="68"/>
      <c r="YZ7489" s="68"/>
      <c r="ZA7489" s="68"/>
      <c r="ZB7489" s="68"/>
      <c r="ZC7489" s="68"/>
      <c r="ZD7489" s="68"/>
    </row>
    <row r="7490" spans="658:680" x14ac:dyDescent="0.25">
      <c r="YH7490" s="68"/>
      <c r="YI7490" s="68"/>
      <c r="YJ7490" s="68"/>
      <c r="YK7490" s="68"/>
      <c r="YL7490" s="68"/>
      <c r="YM7490" s="68"/>
      <c r="YN7490" s="68"/>
      <c r="YO7490" s="68"/>
      <c r="YP7490" s="68"/>
      <c r="YQ7490" s="68"/>
      <c r="YR7490" s="68"/>
      <c r="YS7490" s="68"/>
      <c r="YT7490" s="68"/>
      <c r="YU7490" s="68"/>
      <c r="YV7490" s="68"/>
      <c r="YW7490" s="68"/>
      <c r="YX7490" s="68">
        <v>0.97912691451298395</v>
      </c>
      <c r="YY7490" s="68"/>
      <c r="YZ7490" s="68"/>
      <c r="ZA7490" s="68"/>
      <c r="ZB7490" s="68"/>
      <c r="ZC7490" s="68"/>
      <c r="ZD7490" s="68"/>
    </row>
    <row r="7491" spans="658:680" x14ac:dyDescent="0.25">
      <c r="YH7491" s="68"/>
      <c r="YI7491" s="68"/>
      <c r="YJ7491" s="68"/>
      <c r="YK7491" s="68"/>
      <c r="YL7491" s="68"/>
      <c r="YM7491" s="68"/>
      <c r="YN7491" s="68"/>
      <c r="YO7491" s="68"/>
      <c r="YP7491" s="68"/>
      <c r="YQ7491" s="68"/>
      <c r="YR7491" s="68"/>
      <c r="YS7491" s="68"/>
      <c r="YT7491" s="68"/>
      <c r="YU7491" s="68"/>
      <c r="YV7491" s="68"/>
      <c r="YW7491" s="68"/>
      <c r="YX7491" s="68">
        <v>0.97912108859751801</v>
      </c>
      <c r="YY7491" s="68"/>
      <c r="YZ7491" s="68"/>
      <c r="ZA7491" s="68"/>
      <c r="ZB7491" s="68"/>
      <c r="ZC7491" s="68"/>
      <c r="ZD7491" s="68"/>
    </row>
    <row r="7492" spans="658:680" x14ac:dyDescent="0.25">
      <c r="YH7492" s="68"/>
      <c r="YI7492" s="68"/>
      <c r="YJ7492" s="68"/>
      <c r="YK7492" s="68"/>
      <c r="YL7492" s="68"/>
      <c r="YM7492" s="68"/>
      <c r="YN7492" s="68"/>
      <c r="YO7492" s="68"/>
      <c r="YP7492" s="68"/>
      <c r="YQ7492" s="68"/>
      <c r="YR7492" s="68"/>
      <c r="YS7492" s="68"/>
      <c r="YT7492" s="68"/>
      <c r="YU7492" s="68"/>
      <c r="YV7492" s="68"/>
      <c r="YW7492" s="68"/>
      <c r="YX7492" s="68">
        <v>0.97911133829836094</v>
      </c>
      <c r="YY7492" s="68"/>
      <c r="YZ7492" s="68"/>
      <c r="ZA7492" s="68"/>
      <c r="ZB7492" s="68"/>
      <c r="ZC7492" s="68"/>
      <c r="ZD7492" s="68"/>
    </row>
    <row r="7493" spans="658:680" x14ac:dyDescent="0.25">
      <c r="YH7493" s="68"/>
      <c r="YI7493" s="68"/>
      <c r="YJ7493" s="68"/>
      <c r="YK7493" s="68"/>
      <c r="YL7493" s="68"/>
      <c r="YM7493" s="68"/>
      <c r="YN7493" s="68"/>
      <c r="YO7493" s="68"/>
      <c r="YP7493" s="68"/>
      <c r="YQ7493" s="68"/>
      <c r="YR7493" s="68"/>
      <c r="YS7493" s="68"/>
      <c r="YT7493" s="68"/>
      <c r="YU7493" s="68"/>
      <c r="YV7493" s="68"/>
      <c r="YW7493" s="68"/>
      <c r="YX7493" s="68">
        <v>0.97911071329231103</v>
      </c>
      <c r="YY7493" s="68"/>
      <c r="YZ7493" s="68"/>
      <c r="ZA7493" s="68"/>
      <c r="ZB7493" s="68"/>
      <c r="ZC7493" s="68"/>
      <c r="ZD7493" s="68"/>
    </row>
    <row r="7494" spans="658:680" x14ac:dyDescent="0.25">
      <c r="YH7494" s="68"/>
      <c r="YI7494" s="68"/>
      <c r="YJ7494" s="68"/>
      <c r="YK7494" s="68"/>
      <c r="YL7494" s="68"/>
      <c r="YM7494" s="68"/>
      <c r="YN7494" s="68"/>
      <c r="YO7494" s="68"/>
      <c r="YP7494" s="68"/>
      <c r="YQ7494" s="68"/>
      <c r="YR7494" s="68"/>
      <c r="YS7494" s="68"/>
      <c r="YT7494" s="68"/>
      <c r="YU7494" s="68"/>
      <c r="YV7494" s="68"/>
      <c r="YW7494" s="68"/>
      <c r="YX7494" s="68">
        <v>0.97910830003224403</v>
      </c>
      <c r="YY7494" s="68"/>
      <c r="YZ7494" s="68"/>
      <c r="ZA7494" s="68"/>
      <c r="ZB7494" s="68"/>
      <c r="ZC7494" s="68"/>
      <c r="ZD7494" s="68"/>
    </row>
    <row r="7495" spans="658:680" x14ac:dyDescent="0.25">
      <c r="YH7495" s="68"/>
      <c r="YI7495" s="68"/>
      <c r="YJ7495" s="68"/>
      <c r="YK7495" s="68"/>
      <c r="YL7495" s="68"/>
      <c r="YM7495" s="68"/>
      <c r="YN7495" s="68"/>
      <c r="YO7495" s="68"/>
      <c r="YP7495" s="68"/>
      <c r="YQ7495" s="68"/>
      <c r="YR7495" s="68"/>
      <c r="YS7495" s="68"/>
      <c r="YT7495" s="68"/>
      <c r="YU7495" s="68"/>
      <c r="YV7495" s="68"/>
      <c r="YW7495" s="68"/>
      <c r="YX7495" s="68">
        <v>0.97910235329475404</v>
      </c>
      <c r="YY7495" s="68"/>
      <c r="YZ7495" s="68"/>
      <c r="ZA7495" s="68"/>
      <c r="ZB7495" s="68"/>
      <c r="ZC7495" s="68"/>
      <c r="ZD7495" s="68"/>
    </row>
    <row r="7496" spans="658:680" x14ac:dyDescent="0.25">
      <c r="YH7496" s="68"/>
      <c r="YI7496" s="68"/>
      <c r="YJ7496" s="68"/>
      <c r="YK7496" s="68"/>
      <c r="YL7496" s="68"/>
      <c r="YM7496" s="68"/>
      <c r="YN7496" s="68"/>
      <c r="YO7496" s="68"/>
      <c r="YP7496" s="68"/>
      <c r="YQ7496" s="68"/>
      <c r="YR7496" s="68"/>
      <c r="YS7496" s="68"/>
      <c r="YT7496" s="68"/>
      <c r="YU7496" s="68"/>
      <c r="YV7496" s="68"/>
      <c r="YW7496" s="68"/>
      <c r="YX7496" s="68">
        <v>0.97908686701522996</v>
      </c>
      <c r="YY7496" s="68"/>
      <c r="YZ7496" s="68"/>
      <c r="ZA7496" s="68"/>
      <c r="ZB7496" s="68"/>
      <c r="ZC7496" s="68"/>
      <c r="ZD7496" s="68"/>
    </row>
    <row r="7497" spans="658:680" x14ac:dyDescent="0.25">
      <c r="YH7497" s="68"/>
      <c r="YI7497" s="68"/>
      <c r="YJ7497" s="68"/>
      <c r="YK7497" s="68"/>
      <c r="YL7497" s="68"/>
      <c r="YM7497" s="68"/>
      <c r="YN7497" s="68"/>
      <c r="YO7497" s="68"/>
      <c r="YP7497" s="68"/>
      <c r="YQ7497" s="68"/>
      <c r="YR7497" s="68"/>
      <c r="YS7497" s="68"/>
      <c r="YT7497" s="68"/>
      <c r="YU7497" s="68"/>
      <c r="YV7497" s="68"/>
      <c r="YW7497" s="68"/>
      <c r="YX7497" s="68">
        <v>0.97908138628415697</v>
      </c>
      <c r="YY7497" s="68"/>
      <c r="YZ7497" s="68"/>
      <c r="ZA7497" s="68"/>
      <c r="ZB7497" s="68"/>
      <c r="ZC7497" s="68"/>
      <c r="ZD7497" s="68"/>
    </row>
    <row r="7498" spans="658:680" x14ac:dyDescent="0.25">
      <c r="YH7498" s="68"/>
      <c r="YI7498" s="68"/>
      <c r="YJ7498" s="68"/>
      <c r="YK7498" s="68"/>
      <c r="YL7498" s="68"/>
      <c r="YM7498" s="68"/>
      <c r="YN7498" s="68"/>
      <c r="YO7498" s="68"/>
      <c r="YP7498" s="68"/>
      <c r="YQ7498" s="68"/>
      <c r="YR7498" s="68"/>
      <c r="YS7498" s="68"/>
      <c r="YT7498" s="68"/>
      <c r="YU7498" s="68"/>
      <c r="YV7498" s="68"/>
      <c r="YW7498" s="68"/>
      <c r="YX7498" s="68">
        <v>0.97907797859231604</v>
      </c>
      <c r="YY7498" s="68"/>
      <c r="YZ7498" s="68"/>
      <c r="ZA7498" s="68"/>
      <c r="ZB7498" s="68"/>
      <c r="ZC7498" s="68"/>
      <c r="ZD7498" s="68"/>
    </row>
    <row r="7499" spans="658:680" x14ac:dyDescent="0.25">
      <c r="YH7499" s="68"/>
      <c r="YI7499" s="68"/>
      <c r="YJ7499" s="68"/>
      <c r="YK7499" s="68"/>
      <c r="YL7499" s="68"/>
      <c r="YM7499" s="68"/>
      <c r="YN7499" s="68"/>
      <c r="YO7499" s="68"/>
      <c r="YP7499" s="68"/>
      <c r="YQ7499" s="68"/>
      <c r="YR7499" s="68"/>
      <c r="YS7499" s="68"/>
      <c r="YT7499" s="68"/>
      <c r="YU7499" s="68"/>
      <c r="YV7499" s="68"/>
      <c r="YW7499" s="68"/>
      <c r="YX7499" s="68">
        <v>0.979073802356482</v>
      </c>
      <c r="YY7499" s="68"/>
      <c r="YZ7499" s="68"/>
      <c r="ZA7499" s="68"/>
      <c r="ZB7499" s="68"/>
      <c r="ZC7499" s="68"/>
      <c r="ZD7499" s="68"/>
    </row>
    <row r="7500" spans="658:680" x14ac:dyDescent="0.25">
      <c r="YH7500" s="68"/>
      <c r="YI7500" s="68"/>
      <c r="YJ7500" s="68"/>
      <c r="YK7500" s="68"/>
      <c r="YL7500" s="68"/>
      <c r="YM7500" s="68"/>
      <c r="YN7500" s="68"/>
      <c r="YO7500" s="68"/>
      <c r="YP7500" s="68"/>
      <c r="YQ7500" s="68"/>
      <c r="YR7500" s="68"/>
      <c r="YS7500" s="68"/>
      <c r="YT7500" s="68"/>
      <c r="YU7500" s="68"/>
      <c r="YV7500" s="68"/>
      <c r="YW7500" s="68"/>
      <c r="YX7500" s="68">
        <v>0.97906973870613201</v>
      </c>
      <c r="YY7500" s="68"/>
      <c r="YZ7500" s="68"/>
      <c r="ZA7500" s="68"/>
      <c r="ZB7500" s="68"/>
      <c r="ZC7500" s="68"/>
      <c r="ZD7500" s="68"/>
    </row>
    <row r="7501" spans="658:680" x14ac:dyDescent="0.25">
      <c r="YH7501" s="68"/>
      <c r="YI7501" s="68"/>
      <c r="YJ7501" s="68"/>
      <c r="YK7501" s="68"/>
      <c r="YL7501" s="68"/>
      <c r="YM7501" s="68"/>
      <c r="YN7501" s="68"/>
      <c r="YO7501" s="68"/>
      <c r="YP7501" s="68"/>
      <c r="YQ7501" s="68"/>
      <c r="YR7501" s="68"/>
      <c r="YS7501" s="68"/>
      <c r="YT7501" s="68"/>
      <c r="YU7501" s="68"/>
      <c r="YV7501" s="68"/>
      <c r="YW7501" s="68"/>
      <c r="YX7501" s="68">
        <v>0.97905424658440698</v>
      </c>
      <c r="YY7501" s="68"/>
      <c r="YZ7501" s="68"/>
      <c r="ZA7501" s="68"/>
      <c r="ZB7501" s="68"/>
      <c r="ZC7501" s="68"/>
      <c r="ZD7501" s="68"/>
    </row>
    <row r="7502" spans="658:680" x14ac:dyDescent="0.25">
      <c r="YH7502" s="68"/>
      <c r="YI7502" s="68"/>
      <c r="YJ7502" s="68"/>
      <c r="YK7502" s="68"/>
      <c r="YL7502" s="68"/>
      <c r="YM7502" s="68"/>
      <c r="YN7502" s="68"/>
      <c r="YO7502" s="68"/>
      <c r="YP7502" s="68"/>
      <c r="YQ7502" s="68"/>
      <c r="YR7502" s="68"/>
      <c r="YS7502" s="68"/>
      <c r="YT7502" s="68"/>
      <c r="YU7502" s="68"/>
      <c r="YV7502" s="68"/>
      <c r="YW7502" s="68"/>
      <c r="YX7502" s="68">
        <v>0.97905011765317795</v>
      </c>
      <c r="YY7502" s="68"/>
      <c r="YZ7502" s="68"/>
      <c r="ZA7502" s="68"/>
      <c r="ZB7502" s="68"/>
      <c r="ZC7502" s="68"/>
      <c r="ZD7502" s="68"/>
    </row>
    <row r="7503" spans="658:680" x14ac:dyDescent="0.25">
      <c r="YH7503" s="68"/>
      <c r="YI7503" s="68"/>
      <c r="YJ7503" s="68"/>
      <c r="YK7503" s="68"/>
      <c r="YL7503" s="68"/>
      <c r="YM7503" s="68"/>
      <c r="YN7503" s="68"/>
      <c r="YO7503" s="68"/>
      <c r="YP7503" s="68"/>
      <c r="YQ7503" s="68"/>
      <c r="YR7503" s="68"/>
      <c r="YS7503" s="68"/>
      <c r="YT7503" s="68"/>
      <c r="YU7503" s="68"/>
      <c r="YV7503" s="68"/>
      <c r="YW7503" s="68"/>
      <c r="YX7503" s="68">
        <v>0.97904424479021401</v>
      </c>
      <c r="YY7503" s="68"/>
      <c r="YZ7503" s="68"/>
      <c r="ZA7503" s="68"/>
      <c r="ZB7503" s="68"/>
      <c r="ZC7503" s="68"/>
      <c r="ZD7503" s="68"/>
    </row>
    <row r="7504" spans="658:680" x14ac:dyDescent="0.25">
      <c r="YH7504" s="68"/>
      <c r="YI7504" s="68"/>
      <c r="YJ7504" s="68"/>
      <c r="YK7504" s="68"/>
      <c r="YL7504" s="68"/>
      <c r="YM7504" s="68"/>
      <c r="YN7504" s="68"/>
      <c r="YO7504" s="68"/>
      <c r="YP7504" s="68"/>
      <c r="YQ7504" s="68"/>
      <c r="YR7504" s="68"/>
      <c r="YS7504" s="68"/>
      <c r="YT7504" s="68"/>
      <c r="YU7504" s="68"/>
      <c r="YV7504" s="68"/>
      <c r="YW7504" s="68"/>
      <c r="YX7504" s="68">
        <v>0.97903838811953203</v>
      </c>
      <c r="YY7504" s="68"/>
      <c r="YZ7504" s="68"/>
      <c r="ZA7504" s="68"/>
      <c r="ZB7504" s="68"/>
      <c r="ZC7504" s="68"/>
      <c r="ZD7504" s="68"/>
    </row>
    <row r="7505" spans="658:680" x14ac:dyDescent="0.25">
      <c r="YH7505" s="68"/>
      <c r="YI7505" s="68"/>
      <c r="YJ7505" s="68"/>
      <c r="YK7505" s="68"/>
      <c r="YL7505" s="68"/>
      <c r="YM7505" s="68"/>
      <c r="YN7505" s="68"/>
      <c r="YO7505" s="68"/>
      <c r="YP7505" s="68"/>
      <c r="YQ7505" s="68"/>
      <c r="YR7505" s="68"/>
      <c r="YS7505" s="68"/>
      <c r="YT7505" s="68"/>
      <c r="YU7505" s="68"/>
      <c r="YV7505" s="68"/>
      <c r="YW7505" s="68"/>
      <c r="YX7505" s="68">
        <v>0.97903785346618399</v>
      </c>
      <c r="YY7505" s="68"/>
      <c r="YZ7505" s="68"/>
      <c r="ZA7505" s="68"/>
      <c r="ZB7505" s="68"/>
      <c r="ZC7505" s="68"/>
      <c r="ZD7505" s="68"/>
    </row>
    <row r="7506" spans="658:680" x14ac:dyDescent="0.25">
      <c r="YH7506" s="68"/>
      <c r="YI7506" s="68"/>
      <c r="YJ7506" s="68"/>
      <c r="YK7506" s="68"/>
      <c r="YL7506" s="68"/>
      <c r="YM7506" s="68"/>
      <c r="YN7506" s="68"/>
      <c r="YO7506" s="68"/>
      <c r="YP7506" s="68"/>
      <c r="YQ7506" s="68"/>
      <c r="YR7506" s="68"/>
      <c r="YS7506" s="68"/>
      <c r="YT7506" s="68"/>
      <c r="YU7506" s="68"/>
      <c r="YV7506" s="68"/>
      <c r="YW7506" s="68"/>
      <c r="YX7506" s="68">
        <v>0.97903735099093703</v>
      </c>
      <c r="YY7506" s="68"/>
      <c r="YZ7506" s="68"/>
      <c r="ZA7506" s="68"/>
      <c r="ZB7506" s="68"/>
      <c r="ZC7506" s="68"/>
      <c r="ZD7506" s="68"/>
    </row>
    <row r="7507" spans="658:680" x14ac:dyDescent="0.25">
      <c r="YH7507" s="68"/>
      <c r="YI7507" s="68"/>
      <c r="YJ7507" s="68"/>
      <c r="YK7507" s="68"/>
      <c r="YL7507" s="68"/>
      <c r="YM7507" s="68"/>
      <c r="YN7507" s="68"/>
      <c r="YO7507" s="68"/>
      <c r="YP7507" s="68"/>
      <c r="YQ7507" s="68"/>
      <c r="YR7507" s="68"/>
      <c r="YS7507" s="68"/>
      <c r="YT7507" s="68"/>
      <c r="YU7507" s="68"/>
      <c r="YV7507" s="68"/>
      <c r="YW7507" s="68"/>
      <c r="YX7507" s="68">
        <v>0.97903606446774405</v>
      </c>
      <c r="YY7507" s="68"/>
      <c r="YZ7507" s="68"/>
      <c r="ZA7507" s="68"/>
      <c r="ZB7507" s="68"/>
      <c r="ZC7507" s="68"/>
      <c r="ZD7507" s="68"/>
    </row>
    <row r="7508" spans="658:680" x14ac:dyDescent="0.25">
      <c r="YH7508" s="68"/>
      <c r="YI7508" s="68"/>
      <c r="YJ7508" s="68"/>
      <c r="YK7508" s="68"/>
      <c r="YL7508" s="68"/>
      <c r="YM7508" s="68"/>
      <c r="YN7508" s="68"/>
      <c r="YO7508" s="68"/>
      <c r="YP7508" s="68"/>
      <c r="YQ7508" s="68"/>
      <c r="YR7508" s="68"/>
      <c r="YS7508" s="68"/>
      <c r="YT7508" s="68"/>
      <c r="YU7508" s="68"/>
      <c r="YV7508" s="68"/>
      <c r="YW7508" s="68"/>
      <c r="YX7508" s="68">
        <v>0.97902334181530004</v>
      </c>
      <c r="YY7508" s="68"/>
      <c r="YZ7508" s="68"/>
      <c r="ZA7508" s="68"/>
      <c r="ZB7508" s="68"/>
      <c r="ZC7508" s="68"/>
      <c r="ZD7508" s="68"/>
    </row>
    <row r="7509" spans="658:680" x14ac:dyDescent="0.25">
      <c r="YH7509" s="68"/>
      <c r="YI7509" s="68"/>
      <c r="YJ7509" s="68"/>
      <c r="YK7509" s="68"/>
      <c r="YL7509" s="68"/>
      <c r="YM7509" s="68"/>
      <c r="YN7509" s="68"/>
      <c r="YO7509" s="68"/>
      <c r="YP7509" s="68"/>
      <c r="YQ7509" s="68"/>
      <c r="YR7509" s="68"/>
      <c r="YS7509" s="68"/>
      <c r="YT7509" s="68"/>
      <c r="YU7509" s="68"/>
      <c r="YV7509" s="68"/>
      <c r="YW7509" s="68"/>
      <c r="YX7509" s="68">
        <v>0.97902267749276695</v>
      </c>
      <c r="YY7509" s="68"/>
      <c r="YZ7509" s="68"/>
      <c r="ZA7509" s="68"/>
      <c r="ZB7509" s="68"/>
      <c r="ZC7509" s="68"/>
      <c r="ZD7509" s="68"/>
    </row>
    <row r="7510" spans="658:680" x14ac:dyDescent="0.25">
      <c r="YH7510" s="68"/>
      <c r="YI7510" s="68"/>
      <c r="YJ7510" s="68"/>
      <c r="YK7510" s="68"/>
      <c r="YL7510" s="68"/>
      <c r="YM7510" s="68"/>
      <c r="YN7510" s="68"/>
      <c r="YO7510" s="68"/>
      <c r="YP7510" s="68"/>
      <c r="YQ7510" s="68"/>
      <c r="YR7510" s="68"/>
      <c r="YS7510" s="68"/>
      <c r="YT7510" s="68"/>
      <c r="YU7510" s="68"/>
      <c r="YV7510" s="68"/>
      <c r="YW7510" s="68"/>
      <c r="YX7510" s="68">
        <v>0.97902135345566899</v>
      </c>
      <c r="YY7510" s="68"/>
      <c r="YZ7510" s="68"/>
      <c r="ZA7510" s="68"/>
      <c r="ZB7510" s="68"/>
      <c r="ZC7510" s="68"/>
      <c r="ZD7510" s="68"/>
    </row>
    <row r="7511" spans="658:680" x14ac:dyDescent="0.25">
      <c r="YH7511" s="68"/>
      <c r="YI7511" s="68"/>
      <c r="YJ7511" s="68"/>
      <c r="YK7511" s="68"/>
      <c r="YL7511" s="68"/>
      <c r="YM7511" s="68"/>
      <c r="YN7511" s="68"/>
      <c r="YO7511" s="68"/>
      <c r="YP7511" s="68"/>
      <c r="YQ7511" s="68"/>
      <c r="YR7511" s="68"/>
      <c r="YS7511" s="68"/>
      <c r="YT7511" s="68"/>
      <c r="YU7511" s="68"/>
      <c r="YV7511" s="68"/>
      <c r="YW7511" s="68"/>
      <c r="YX7511" s="68">
        <v>0.97899970400326197</v>
      </c>
      <c r="YY7511" s="68"/>
      <c r="YZ7511" s="68"/>
      <c r="ZA7511" s="68"/>
      <c r="ZB7511" s="68"/>
      <c r="ZC7511" s="68"/>
      <c r="ZD7511" s="68"/>
    </row>
    <row r="7512" spans="658:680" x14ac:dyDescent="0.25">
      <c r="YH7512" s="68"/>
      <c r="YI7512" s="68"/>
      <c r="YJ7512" s="68"/>
      <c r="YK7512" s="68"/>
      <c r="YL7512" s="68"/>
      <c r="YM7512" s="68"/>
      <c r="YN7512" s="68"/>
      <c r="YO7512" s="68"/>
      <c r="YP7512" s="68"/>
      <c r="YQ7512" s="68"/>
      <c r="YR7512" s="68"/>
      <c r="YS7512" s="68"/>
      <c r="YT7512" s="68"/>
      <c r="YU7512" s="68"/>
      <c r="YV7512" s="68"/>
      <c r="YW7512" s="68"/>
      <c r="YX7512" s="68">
        <v>0.97899565155747004</v>
      </c>
      <c r="YY7512" s="68"/>
      <c r="YZ7512" s="68"/>
      <c r="ZA7512" s="68"/>
      <c r="ZB7512" s="68"/>
      <c r="ZC7512" s="68"/>
      <c r="ZD7512" s="68"/>
    </row>
    <row r="7513" spans="658:680" x14ac:dyDescent="0.25">
      <c r="YH7513" s="68"/>
      <c r="YI7513" s="68"/>
      <c r="YJ7513" s="68"/>
      <c r="YK7513" s="68"/>
      <c r="YL7513" s="68"/>
      <c r="YM7513" s="68"/>
      <c r="YN7513" s="68"/>
      <c r="YO7513" s="68"/>
      <c r="YP7513" s="68"/>
      <c r="YQ7513" s="68"/>
      <c r="YR7513" s="68"/>
      <c r="YS7513" s="68"/>
      <c r="YT7513" s="68"/>
      <c r="YU7513" s="68"/>
      <c r="YV7513" s="68"/>
      <c r="YW7513" s="68"/>
      <c r="YX7513" s="68">
        <v>0.97898888039936505</v>
      </c>
      <c r="YY7513" s="68"/>
      <c r="YZ7513" s="68"/>
      <c r="ZA7513" s="68"/>
      <c r="ZB7513" s="68"/>
      <c r="ZC7513" s="68"/>
      <c r="ZD7513" s="68"/>
    </row>
    <row r="7514" spans="658:680" x14ac:dyDescent="0.25">
      <c r="YH7514" s="68"/>
      <c r="YI7514" s="68"/>
      <c r="YJ7514" s="68"/>
      <c r="YK7514" s="68"/>
      <c r="YL7514" s="68"/>
      <c r="YM7514" s="68"/>
      <c r="YN7514" s="68"/>
      <c r="YO7514" s="68"/>
      <c r="YP7514" s="68"/>
      <c r="YQ7514" s="68"/>
      <c r="YR7514" s="68"/>
      <c r="YS7514" s="68"/>
      <c r="YT7514" s="68"/>
      <c r="YU7514" s="68"/>
      <c r="YV7514" s="68"/>
      <c r="YW7514" s="68"/>
      <c r="YX7514" s="68">
        <v>0.978986686907239</v>
      </c>
      <c r="YY7514" s="68"/>
      <c r="YZ7514" s="68"/>
      <c r="ZA7514" s="68"/>
      <c r="ZB7514" s="68"/>
      <c r="ZC7514" s="68"/>
      <c r="ZD7514" s="68"/>
    </row>
    <row r="7515" spans="658:680" x14ac:dyDescent="0.25">
      <c r="YH7515" s="68"/>
      <c r="YI7515" s="68"/>
      <c r="YJ7515" s="68"/>
      <c r="YK7515" s="68"/>
      <c r="YL7515" s="68"/>
      <c r="YM7515" s="68"/>
      <c r="YN7515" s="68"/>
      <c r="YO7515" s="68"/>
      <c r="YP7515" s="68"/>
      <c r="YQ7515" s="68"/>
      <c r="YR7515" s="68"/>
      <c r="YS7515" s="68"/>
      <c r="YT7515" s="68"/>
      <c r="YU7515" s="68"/>
      <c r="YV7515" s="68"/>
      <c r="YW7515" s="68"/>
      <c r="YX7515" s="68">
        <v>0.97896045064679404</v>
      </c>
      <c r="YY7515" s="68"/>
      <c r="YZ7515" s="68"/>
      <c r="ZA7515" s="68"/>
      <c r="ZB7515" s="68"/>
      <c r="ZC7515" s="68"/>
      <c r="ZD7515" s="68"/>
    </row>
    <row r="7516" spans="658:680" x14ac:dyDescent="0.25">
      <c r="YH7516" s="68"/>
      <c r="YI7516" s="68"/>
      <c r="YJ7516" s="68"/>
      <c r="YK7516" s="68"/>
      <c r="YL7516" s="68"/>
      <c r="YM7516" s="68"/>
      <c r="YN7516" s="68"/>
      <c r="YO7516" s="68"/>
      <c r="YP7516" s="68"/>
      <c r="YQ7516" s="68"/>
      <c r="YR7516" s="68"/>
      <c r="YS7516" s="68"/>
      <c r="YT7516" s="68"/>
      <c r="YU7516" s="68"/>
      <c r="YV7516" s="68"/>
      <c r="YW7516" s="68"/>
      <c r="YX7516" s="68">
        <v>0.97895927669748395</v>
      </c>
      <c r="YY7516" s="68"/>
      <c r="YZ7516" s="68"/>
      <c r="ZA7516" s="68"/>
      <c r="ZB7516" s="68"/>
      <c r="ZC7516" s="68"/>
      <c r="ZD7516" s="68"/>
    </row>
    <row r="7517" spans="658:680" x14ac:dyDescent="0.25">
      <c r="YH7517" s="68"/>
      <c r="YI7517" s="68"/>
      <c r="YJ7517" s="68"/>
      <c r="YK7517" s="68"/>
      <c r="YL7517" s="68"/>
      <c r="YM7517" s="68"/>
      <c r="YN7517" s="68"/>
      <c r="YO7517" s="68"/>
      <c r="YP7517" s="68"/>
      <c r="YQ7517" s="68"/>
      <c r="YR7517" s="68"/>
      <c r="YS7517" s="68"/>
      <c r="YT7517" s="68"/>
      <c r="YU7517" s="68"/>
      <c r="YV7517" s="68"/>
      <c r="YW7517" s="68"/>
      <c r="YX7517" s="68">
        <v>0.97895903703274501</v>
      </c>
      <c r="YY7517" s="68"/>
      <c r="YZ7517" s="68"/>
      <c r="ZA7517" s="68"/>
      <c r="ZB7517" s="68"/>
      <c r="ZC7517" s="68"/>
      <c r="ZD7517" s="68"/>
    </row>
    <row r="7518" spans="658:680" x14ac:dyDescent="0.25">
      <c r="YH7518" s="68"/>
      <c r="YI7518" s="68"/>
      <c r="YJ7518" s="68"/>
      <c r="YK7518" s="68"/>
      <c r="YL7518" s="68"/>
      <c r="YM7518" s="68"/>
      <c r="YN7518" s="68"/>
      <c r="YO7518" s="68"/>
      <c r="YP7518" s="68"/>
      <c r="YQ7518" s="68"/>
      <c r="YR7518" s="68"/>
      <c r="YS7518" s="68"/>
      <c r="YT7518" s="68"/>
      <c r="YU7518" s="68"/>
      <c r="YV7518" s="68"/>
      <c r="YW7518" s="68"/>
      <c r="YX7518" s="68">
        <v>0.97895712936017498</v>
      </c>
      <c r="YY7518" s="68"/>
      <c r="YZ7518" s="68"/>
      <c r="ZA7518" s="68"/>
      <c r="ZB7518" s="68"/>
      <c r="ZC7518" s="68"/>
      <c r="ZD7518" s="68"/>
    </row>
    <row r="7519" spans="658:680" x14ac:dyDescent="0.25">
      <c r="YH7519" s="68"/>
      <c r="YI7519" s="68"/>
      <c r="YJ7519" s="68"/>
      <c r="YK7519" s="68"/>
      <c r="YL7519" s="68"/>
      <c r="YM7519" s="68"/>
      <c r="YN7519" s="68"/>
      <c r="YO7519" s="68"/>
      <c r="YP7519" s="68"/>
      <c r="YQ7519" s="68"/>
      <c r="YR7519" s="68"/>
      <c r="YS7519" s="68"/>
      <c r="YT7519" s="68"/>
      <c r="YU7519" s="68"/>
      <c r="YV7519" s="68"/>
      <c r="YW7519" s="68"/>
      <c r="YX7519" s="68">
        <v>0.97895680193194401</v>
      </c>
      <c r="YY7519" s="68"/>
      <c r="YZ7519" s="68"/>
      <c r="ZA7519" s="68"/>
      <c r="ZB7519" s="68"/>
      <c r="ZC7519" s="68"/>
      <c r="ZD7519" s="68"/>
    </row>
    <row r="7520" spans="658:680" x14ac:dyDescent="0.25">
      <c r="YH7520" s="68"/>
      <c r="YI7520" s="68"/>
      <c r="YJ7520" s="68"/>
      <c r="YK7520" s="68"/>
      <c r="YL7520" s="68"/>
      <c r="YM7520" s="68"/>
      <c r="YN7520" s="68"/>
      <c r="YO7520" s="68"/>
      <c r="YP7520" s="68"/>
      <c r="YQ7520" s="68"/>
      <c r="YR7520" s="68"/>
      <c r="YS7520" s="68"/>
      <c r="YT7520" s="68"/>
      <c r="YU7520" s="68"/>
      <c r="YV7520" s="68"/>
      <c r="YW7520" s="68"/>
      <c r="YX7520" s="68">
        <v>0.978953034058065</v>
      </c>
      <c r="YY7520" s="68"/>
      <c r="YZ7520" s="68"/>
      <c r="ZA7520" s="68"/>
      <c r="ZB7520" s="68"/>
      <c r="ZC7520" s="68"/>
      <c r="ZD7520" s="68"/>
    </row>
    <row r="7521" spans="658:680" x14ac:dyDescent="0.25">
      <c r="YH7521" s="68"/>
      <c r="YI7521" s="68"/>
      <c r="YJ7521" s="68"/>
      <c r="YK7521" s="68"/>
      <c r="YL7521" s="68"/>
      <c r="YM7521" s="68"/>
      <c r="YN7521" s="68"/>
      <c r="YO7521" s="68"/>
      <c r="YP7521" s="68"/>
      <c r="YQ7521" s="68"/>
      <c r="YR7521" s="68"/>
      <c r="YS7521" s="68"/>
      <c r="YT7521" s="68"/>
      <c r="YU7521" s="68"/>
      <c r="YV7521" s="68"/>
      <c r="YW7521" s="68"/>
      <c r="YX7521" s="68">
        <v>0.97895040327068605</v>
      </c>
      <c r="YY7521" s="68"/>
      <c r="YZ7521" s="68"/>
      <c r="ZA7521" s="68"/>
      <c r="ZB7521" s="68"/>
      <c r="ZC7521" s="68"/>
      <c r="ZD7521" s="68"/>
    </row>
    <row r="7522" spans="658:680" x14ac:dyDescent="0.25">
      <c r="YH7522" s="68"/>
      <c r="YI7522" s="68"/>
      <c r="YJ7522" s="68"/>
      <c r="YK7522" s="68"/>
      <c r="YL7522" s="68"/>
      <c r="YM7522" s="68"/>
      <c r="YN7522" s="68"/>
      <c r="YO7522" s="68"/>
      <c r="YP7522" s="68"/>
      <c r="YQ7522" s="68"/>
      <c r="YR7522" s="68"/>
      <c r="YS7522" s="68"/>
      <c r="YT7522" s="68"/>
      <c r="YU7522" s="68"/>
      <c r="YV7522" s="68"/>
      <c r="YW7522" s="68"/>
      <c r="YX7522" s="68">
        <v>0.97894497427259497</v>
      </c>
      <c r="YY7522" s="68"/>
      <c r="YZ7522" s="68"/>
      <c r="ZA7522" s="68"/>
      <c r="ZB7522" s="68"/>
      <c r="ZC7522" s="68"/>
      <c r="ZD7522" s="68"/>
    </row>
    <row r="7523" spans="658:680" x14ac:dyDescent="0.25">
      <c r="YH7523" s="68"/>
      <c r="YI7523" s="68"/>
      <c r="YJ7523" s="68"/>
      <c r="YK7523" s="68"/>
      <c r="YL7523" s="68"/>
      <c r="YM7523" s="68"/>
      <c r="YN7523" s="68"/>
      <c r="YO7523" s="68"/>
      <c r="YP7523" s="68"/>
      <c r="YQ7523" s="68"/>
      <c r="YR7523" s="68"/>
      <c r="YS7523" s="68"/>
      <c r="YT7523" s="68"/>
      <c r="YU7523" s="68"/>
      <c r="YV7523" s="68"/>
      <c r="YW7523" s="68"/>
      <c r="YX7523" s="68">
        <v>0.97894350210662395</v>
      </c>
      <c r="YY7523" s="68"/>
      <c r="YZ7523" s="68"/>
      <c r="ZA7523" s="68"/>
      <c r="ZB7523" s="68"/>
      <c r="ZC7523" s="68"/>
      <c r="ZD7523" s="68"/>
    </row>
    <row r="7524" spans="658:680" x14ac:dyDescent="0.25">
      <c r="YH7524" s="68"/>
      <c r="YI7524" s="68"/>
      <c r="YJ7524" s="68"/>
      <c r="YK7524" s="68"/>
      <c r="YL7524" s="68"/>
      <c r="YM7524" s="68"/>
      <c r="YN7524" s="68"/>
      <c r="YO7524" s="68"/>
      <c r="YP7524" s="68"/>
      <c r="YQ7524" s="68"/>
      <c r="YR7524" s="68"/>
      <c r="YS7524" s="68"/>
      <c r="YT7524" s="68"/>
      <c r="YU7524" s="68"/>
      <c r="YV7524" s="68"/>
      <c r="YW7524" s="68"/>
      <c r="YX7524" s="68">
        <v>0.97893596188873699</v>
      </c>
      <c r="YY7524" s="68"/>
      <c r="YZ7524" s="68"/>
      <c r="ZA7524" s="68"/>
      <c r="ZB7524" s="68"/>
      <c r="ZC7524" s="68"/>
      <c r="ZD7524" s="68"/>
    </row>
    <row r="7525" spans="658:680" x14ac:dyDescent="0.25">
      <c r="YH7525" s="68"/>
      <c r="YI7525" s="68"/>
      <c r="YJ7525" s="68"/>
      <c r="YK7525" s="68"/>
      <c r="YL7525" s="68"/>
      <c r="YM7525" s="68"/>
      <c r="YN7525" s="68"/>
      <c r="YO7525" s="68"/>
      <c r="YP7525" s="68"/>
      <c r="YQ7525" s="68"/>
      <c r="YR7525" s="68"/>
      <c r="YS7525" s="68"/>
      <c r="YT7525" s="68"/>
      <c r="YU7525" s="68"/>
      <c r="YV7525" s="68"/>
      <c r="YW7525" s="68"/>
      <c r="YX7525" s="68">
        <v>0.97893228967326096</v>
      </c>
      <c r="YY7525" s="68"/>
      <c r="YZ7525" s="68"/>
      <c r="ZA7525" s="68"/>
      <c r="ZB7525" s="68"/>
      <c r="ZC7525" s="68"/>
      <c r="ZD7525" s="68"/>
    </row>
    <row r="7526" spans="658:680" x14ac:dyDescent="0.25">
      <c r="YH7526" s="68"/>
      <c r="YI7526" s="68"/>
      <c r="YJ7526" s="68"/>
      <c r="YK7526" s="68"/>
      <c r="YL7526" s="68"/>
      <c r="YM7526" s="68"/>
      <c r="YN7526" s="68"/>
      <c r="YO7526" s="68"/>
      <c r="YP7526" s="68"/>
      <c r="YQ7526" s="68"/>
      <c r="YR7526" s="68"/>
      <c r="YS7526" s="68"/>
      <c r="YT7526" s="68"/>
      <c r="YU7526" s="68"/>
      <c r="YV7526" s="68"/>
      <c r="YW7526" s="68"/>
      <c r="YX7526" s="68">
        <v>0.97892081047151802</v>
      </c>
      <c r="YY7526" s="68"/>
      <c r="YZ7526" s="68"/>
      <c r="ZA7526" s="68"/>
      <c r="ZB7526" s="68"/>
      <c r="ZC7526" s="68"/>
      <c r="ZD7526" s="68"/>
    </row>
    <row r="7527" spans="658:680" x14ac:dyDescent="0.25">
      <c r="YH7527" s="68"/>
      <c r="YI7527" s="68"/>
      <c r="YJ7527" s="68"/>
      <c r="YK7527" s="68"/>
      <c r="YL7527" s="68"/>
      <c r="YM7527" s="68"/>
      <c r="YN7527" s="68"/>
      <c r="YO7527" s="68"/>
      <c r="YP7527" s="68"/>
      <c r="YQ7527" s="68"/>
      <c r="YR7527" s="68"/>
      <c r="YS7527" s="68"/>
      <c r="YT7527" s="68"/>
      <c r="YU7527" s="68"/>
      <c r="YV7527" s="68"/>
      <c r="YW7527" s="68"/>
      <c r="YX7527" s="68">
        <v>0.97891745038998701</v>
      </c>
      <c r="YY7527" s="68"/>
      <c r="YZ7527" s="68"/>
      <c r="ZA7527" s="68"/>
      <c r="ZB7527" s="68"/>
      <c r="ZC7527" s="68"/>
      <c r="ZD7527" s="68"/>
    </row>
    <row r="7528" spans="658:680" x14ac:dyDescent="0.25">
      <c r="YH7528" s="68"/>
      <c r="YI7528" s="68"/>
      <c r="YJ7528" s="68"/>
      <c r="YK7528" s="68"/>
      <c r="YL7528" s="68"/>
      <c r="YM7528" s="68"/>
      <c r="YN7528" s="68"/>
      <c r="YO7528" s="68"/>
      <c r="YP7528" s="68"/>
      <c r="YQ7528" s="68"/>
      <c r="YR7528" s="68"/>
      <c r="YS7528" s="68"/>
      <c r="YT7528" s="68"/>
      <c r="YU7528" s="68"/>
      <c r="YV7528" s="68"/>
      <c r="YW7528" s="68"/>
      <c r="YX7528" s="68">
        <v>0.97890841239249204</v>
      </c>
      <c r="YY7528" s="68"/>
      <c r="YZ7528" s="68"/>
      <c r="ZA7528" s="68"/>
      <c r="ZB7528" s="68"/>
      <c r="ZC7528" s="68"/>
      <c r="ZD7528" s="68"/>
    </row>
    <row r="7529" spans="658:680" x14ac:dyDescent="0.25">
      <c r="YH7529" s="68"/>
      <c r="YI7529" s="68"/>
      <c r="YJ7529" s="68"/>
      <c r="YK7529" s="68"/>
      <c r="YL7529" s="68"/>
      <c r="YM7529" s="68"/>
      <c r="YN7529" s="68"/>
      <c r="YO7529" s="68"/>
      <c r="YP7529" s="68"/>
      <c r="YQ7529" s="68"/>
      <c r="YR7529" s="68"/>
      <c r="YS7529" s="68"/>
      <c r="YT7529" s="68"/>
      <c r="YU7529" s="68"/>
      <c r="YV7529" s="68"/>
      <c r="YW7529" s="68"/>
      <c r="YX7529" s="68">
        <v>0.97890467658440095</v>
      </c>
      <c r="YY7529" s="68"/>
      <c r="YZ7529" s="68"/>
      <c r="ZA7529" s="68"/>
      <c r="ZB7529" s="68"/>
      <c r="ZC7529" s="68"/>
      <c r="ZD7529" s="68"/>
    </row>
    <row r="7530" spans="658:680" x14ac:dyDescent="0.25">
      <c r="YH7530" s="68"/>
      <c r="YI7530" s="68"/>
      <c r="YJ7530" s="68"/>
      <c r="YK7530" s="68"/>
      <c r="YL7530" s="68"/>
      <c r="YM7530" s="68"/>
      <c r="YN7530" s="68"/>
      <c r="YO7530" s="68"/>
      <c r="YP7530" s="68"/>
      <c r="YQ7530" s="68"/>
      <c r="YR7530" s="68"/>
      <c r="YS7530" s="68"/>
      <c r="YT7530" s="68"/>
      <c r="YU7530" s="68"/>
      <c r="YV7530" s="68"/>
      <c r="YW7530" s="68"/>
      <c r="YX7530" s="68">
        <v>0.97890388464752398</v>
      </c>
      <c r="YY7530" s="68"/>
      <c r="YZ7530" s="68"/>
      <c r="ZA7530" s="68"/>
      <c r="ZB7530" s="68"/>
      <c r="ZC7530" s="68"/>
      <c r="ZD7530" s="68"/>
    </row>
    <row r="7531" spans="658:680" x14ac:dyDescent="0.25">
      <c r="YH7531" s="68"/>
      <c r="YI7531" s="68"/>
      <c r="YJ7531" s="68"/>
      <c r="YK7531" s="68"/>
      <c r="YL7531" s="68"/>
      <c r="YM7531" s="68"/>
      <c r="YN7531" s="68"/>
      <c r="YO7531" s="68"/>
      <c r="YP7531" s="68"/>
      <c r="YQ7531" s="68"/>
      <c r="YR7531" s="68"/>
      <c r="YS7531" s="68"/>
      <c r="YT7531" s="68"/>
      <c r="YU7531" s="68"/>
      <c r="YV7531" s="68"/>
      <c r="YW7531" s="68"/>
      <c r="YX7531" s="68">
        <v>0.97889776804486694</v>
      </c>
      <c r="YY7531" s="68"/>
      <c r="YZ7531" s="68"/>
      <c r="ZA7531" s="68"/>
      <c r="ZB7531" s="68"/>
      <c r="ZC7531" s="68"/>
      <c r="ZD7531" s="68"/>
    </row>
    <row r="7532" spans="658:680" x14ac:dyDescent="0.25">
      <c r="YH7532" s="68"/>
      <c r="YI7532" s="68"/>
      <c r="YJ7532" s="68"/>
      <c r="YK7532" s="68"/>
      <c r="YL7532" s="68"/>
      <c r="YM7532" s="68"/>
      <c r="YN7532" s="68"/>
      <c r="YO7532" s="68"/>
      <c r="YP7532" s="68"/>
      <c r="YQ7532" s="68"/>
      <c r="YR7532" s="68"/>
      <c r="YS7532" s="68"/>
      <c r="YT7532" s="68"/>
      <c r="YU7532" s="68"/>
      <c r="YV7532" s="68"/>
      <c r="YW7532" s="68"/>
      <c r="YX7532" s="68">
        <v>0.97889624350294802</v>
      </c>
      <c r="YY7532" s="68"/>
      <c r="YZ7532" s="68"/>
      <c r="ZA7532" s="68"/>
      <c r="ZB7532" s="68"/>
      <c r="ZC7532" s="68"/>
      <c r="ZD7532" s="68"/>
    </row>
    <row r="7533" spans="658:680" x14ac:dyDescent="0.25">
      <c r="YH7533" s="68"/>
      <c r="YI7533" s="68"/>
      <c r="YJ7533" s="68"/>
      <c r="YK7533" s="68"/>
      <c r="YL7533" s="68"/>
      <c r="YM7533" s="68"/>
      <c r="YN7533" s="68"/>
      <c r="YO7533" s="68"/>
      <c r="YP7533" s="68"/>
      <c r="YQ7533" s="68"/>
      <c r="YR7533" s="68"/>
      <c r="YS7533" s="68"/>
      <c r="YT7533" s="68"/>
      <c r="YU7533" s="68"/>
      <c r="YV7533" s="68"/>
      <c r="YW7533" s="68"/>
      <c r="YX7533" s="68">
        <v>0.97889064278669902</v>
      </c>
      <c r="YY7533" s="68"/>
      <c r="YZ7533" s="68"/>
      <c r="ZA7533" s="68"/>
      <c r="ZB7533" s="68"/>
      <c r="ZC7533" s="68"/>
      <c r="ZD7533" s="68"/>
    </row>
    <row r="7534" spans="658:680" x14ac:dyDescent="0.25">
      <c r="YH7534" s="68"/>
      <c r="YI7534" s="68"/>
      <c r="YJ7534" s="68"/>
      <c r="YK7534" s="68"/>
      <c r="YL7534" s="68"/>
      <c r="YM7534" s="68"/>
      <c r="YN7534" s="68"/>
      <c r="YO7534" s="68"/>
      <c r="YP7534" s="68"/>
      <c r="YQ7534" s="68"/>
      <c r="YR7534" s="68"/>
      <c r="YS7534" s="68"/>
      <c r="YT7534" s="68"/>
      <c r="YU7534" s="68"/>
      <c r="YV7534" s="68"/>
      <c r="YW7534" s="68"/>
      <c r="YX7534" s="68">
        <v>0.97888805310405302</v>
      </c>
      <c r="YY7534" s="68"/>
      <c r="YZ7534" s="68"/>
      <c r="ZA7534" s="68"/>
      <c r="ZB7534" s="68"/>
      <c r="ZC7534" s="68"/>
      <c r="ZD7534" s="68"/>
    </row>
    <row r="7535" spans="658:680" x14ac:dyDescent="0.25">
      <c r="YH7535" s="68"/>
      <c r="YI7535" s="68"/>
      <c r="YJ7535" s="68"/>
      <c r="YK7535" s="68"/>
      <c r="YL7535" s="68"/>
      <c r="YM7535" s="68"/>
      <c r="YN7535" s="68"/>
      <c r="YO7535" s="68"/>
      <c r="YP7535" s="68"/>
      <c r="YQ7535" s="68"/>
      <c r="YR7535" s="68"/>
      <c r="YS7535" s="68"/>
      <c r="YT7535" s="68"/>
      <c r="YU7535" s="68"/>
      <c r="YV7535" s="68"/>
      <c r="YW7535" s="68"/>
      <c r="YX7535" s="68">
        <v>0.97888387749512196</v>
      </c>
      <c r="YY7535" s="68"/>
      <c r="YZ7535" s="68"/>
      <c r="ZA7535" s="68"/>
      <c r="ZB7535" s="68"/>
      <c r="ZC7535" s="68"/>
      <c r="ZD7535" s="68"/>
    </row>
    <row r="7536" spans="658:680" x14ac:dyDescent="0.25">
      <c r="YH7536" s="68"/>
      <c r="YI7536" s="68"/>
      <c r="YJ7536" s="68"/>
      <c r="YK7536" s="68"/>
      <c r="YL7536" s="68"/>
      <c r="YM7536" s="68"/>
      <c r="YN7536" s="68"/>
      <c r="YO7536" s="68"/>
      <c r="YP7536" s="68"/>
      <c r="YQ7536" s="68"/>
      <c r="YR7536" s="68"/>
      <c r="YS7536" s="68"/>
      <c r="YT7536" s="68"/>
      <c r="YU7536" s="68"/>
      <c r="YV7536" s="68"/>
      <c r="YW7536" s="68"/>
      <c r="YX7536" s="68">
        <v>0.97886993734360705</v>
      </c>
      <c r="YY7536" s="68"/>
      <c r="YZ7536" s="68"/>
      <c r="ZA7536" s="68"/>
      <c r="ZB7536" s="68"/>
      <c r="ZC7536" s="68"/>
      <c r="ZD7536" s="68"/>
    </row>
    <row r="7537" spans="658:680" x14ac:dyDescent="0.25">
      <c r="YH7537" s="68"/>
      <c r="YI7537" s="68"/>
      <c r="YJ7537" s="68"/>
      <c r="YK7537" s="68"/>
      <c r="YL7537" s="68"/>
      <c r="YM7537" s="68"/>
      <c r="YN7537" s="68"/>
      <c r="YO7537" s="68"/>
      <c r="YP7537" s="68"/>
      <c r="YQ7537" s="68"/>
      <c r="YR7537" s="68"/>
      <c r="YS7537" s="68"/>
      <c r="YT7537" s="68"/>
      <c r="YU7537" s="68"/>
      <c r="YV7537" s="68"/>
      <c r="YW7537" s="68"/>
      <c r="YX7537" s="68">
        <v>0.97886768316900896</v>
      </c>
      <c r="YY7537" s="68"/>
      <c r="YZ7537" s="68"/>
      <c r="ZA7537" s="68"/>
      <c r="ZB7537" s="68"/>
      <c r="ZC7537" s="68"/>
      <c r="ZD7537" s="68"/>
    </row>
    <row r="7538" spans="658:680" x14ac:dyDescent="0.25">
      <c r="YH7538" s="68"/>
      <c r="YI7538" s="68"/>
      <c r="YJ7538" s="68"/>
      <c r="YK7538" s="68"/>
      <c r="YL7538" s="68"/>
      <c r="YM7538" s="68"/>
      <c r="YN7538" s="68"/>
      <c r="YO7538" s="68"/>
      <c r="YP7538" s="68"/>
      <c r="YQ7538" s="68"/>
      <c r="YR7538" s="68"/>
      <c r="YS7538" s="68"/>
      <c r="YT7538" s="68"/>
      <c r="YU7538" s="68"/>
      <c r="YV7538" s="68"/>
      <c r="YW7538" s="68"/>
      <c r="YX7538" s="68">
        <v>0.97885404239992801</v>
      </c>
      <c r="YY7538" s="68"/>
      <c r="YZ7538" s="68"/>
      <c r="ZA7538" s="68"/>
      <c r="ZB7538" s="68"/>
      <c r="ZC7538" s="68"/>
      <c r="ZD7538" s="68"/>
    </row>
    <row r="7539" spans="658:680" x14ac:dyDescent="0.25">
      <c r="YH7539" s="68"/>
      <c r="YI7539" s="68"/>
      <c r="YJ7539" s="68"/>
      <c r="YK7539" s="68"/>
      <c r="YL7539" s="68"/>
      <c r="YM7539" s="68"/>
      <c r="YN7539" s="68"/>
      <c r="YO7539" s="68"/>
      <c r="YP7539" s="68"/>
      <c r="YQ7539" s="68"/>
      <c r="YR7539" s="68"/>
      <c r="YS7539" s="68"/>
      <c r="YT7539" s="68"/>
      <c r="YU7539" s="68"/>
      <c r="YV7539" s="68"/>
      <c r="YW7539" s="68"/>
      <c r="YX7539" s="68">
        <v>0.97885308077303601</v>
      </c>
      <c r="YY7539" s="68"/>
      <c r="YZ7539" s="68"/>
      <c r="ZA7539" s="68"/>
      <c r="ZB7539" s="68"/>
      <c r="ZC7539" s="68"/>
      <c r="ZD7539" s="68"/>
    </row>
    <row r="7540" spans="658:680" x14ac:dyDescent="0.25">
      <c r="YH7540" s="68"/>
      <c r="YI7540" s="68"/>
      <c r="YJ7540" s="68"/>
      <c r="YK7540" s="68"/>
      <c r="YL7540" s="68"/>
      <c r="YM7540" s="68"/>
      <c r="YN7540" s="68"/>
      <c r="YO7540" s="68"/>
      <c r="YP7540" s="68"/>
      <c r="YQ7540" s="68"/>
      <c r="YR7540" s="68"/>
      <c r="YS7540" s="68"/>
      <c r="YT7540" s="68"/>
      <c r="YU7540" s="68"/>
      <c r="YV7540" s="68"/>
      <c r="YW7540" s="68"/>
      <c r="YX7540" s="68">
        <v>0.97884894156045998</v>
      </c>
      <c r="YY7540" s="68"/>
      <c r="YZ7540" s="68"/>
      <c r="ZA7540" s="68"/>
      <c r="ZB7540" s="68"/>
      <c r="ZC7540" s="68"/>
      <c r="ZD7540" s="68"/>
    </row>
    <row r="7541" spans="658:680" x14ac:dyDescent="0.25">
      <c r="YH7541" s="68"/>
      <c r="YI7541" s="68"/>
      <c r="YJ7541" s="68"/>
      <c r="YK7541" s="68"/>
      <c r="YL7541" s="68"/>
      <c r="YM7541" s="68"/>
      <c r="YN7541" s="68"/>
      <c r="YO7541" s="68"/>
      <c r="YP7541" s="68"/>
      <c r="YQ7541" s="68"/>
      <c r="YR7541" s="68"/>
      <c r="YS7541" s="68"/>
      <c r="YT7541" s="68"/>
      <c r="YU7541" s="68"/>
      <c r="YV7541" s="68"/>
      <c r="YW7541" s="68"/>
      <c r="YX7541" s="68">
        <v>0.97883904294911395</v>
      </c>
      <c r="YY7541" s="68"/>
      <c r="YZ7541" s="68"/>
      <c r="ZA7541" s="68"/>
      <c r="ZB7541" s="68"/>
      <c r="ZC7541" s="68"/>
      <c r="ZD7541" s="68"/>
    </row>
    <row r="7542" spans="658:680" x14ac:dyDescent="0.25">
      <c r="YH7542" s="68"/>
      <c r="YI7542" s="68"/>
      <c r="YJ7542" s="68"/>
      <c r="YK7542" s="68"/>
      <c r="YL7542" s="68"/>
      <c r="YM7542" s="68"/>
      <c r="YN7542" s="68"/>
      <c r="YO7542" s="68"/>
      <c r="YP7542" s="68"/>
      <c r="YQ7542" s="68"/>
      <c r="YR7542" s="68"/>
      <c r="YS7542" s="68"/>
      <c r="YT7542" s="68"/>
      <c r="YU7542" s="68"/>
      <c r="YV7542" s="68"/>
      <c r="YW7542" s="68"/>
      <c r="YX7542" s="68">
        <v>0.97883704351480605</v>
      </c>
      <c r="YY7542" s="68"/>
      <c r="YZ7542" s="68"/>
      <c r="ZA7542" s="68"/>
      <c r="ZB7542" s="68"/>
      <c r="ZC7542" s="68"/>
      <c r="ZD7542" s="68"/>
    </row>
    <row r="7543" spans="658:680" x14ac:dyDescent="0.25">
      <c r="YH7543" s="68"/>
      <c r="YI7543" s="68"/>
      <c r="YJ7543" s="68"/>
      <c r="YK7543" s="68"/>
      <c r="YL7543" s="68"/>
      <c r="YM7543" s="68"/>
      <c r="YN7543" s="68"/>
      <c r="YO7543" s="68"/>
      <c r="YP7543" s="68"/>
      <c r="YQ7543" s="68"/>
      <c r="YR7543" s="68"/>
      <c r="YS7543" s="68"/>
      <c r="YT7543" s="68"/>
      <c r="YU7543" s="68"/>
      <c r="YV7543" s="68"/>
      <c r="YW7543" s="68"/>
      <c r="YX7543" s="68">
        <v>0.97882693799360798</v>
      </c>
      <c r="YY7543" s="68"/>
      <c r="YZ7543" s="68"/>
      <c r="ZA7543" s="68"/>
      <c r="ZB7543" s="68"/>
      <c r="ZC7543" s="68"/>
      <c r="ZD7543" s="68"/>
    </row>
    <row r="7544" spans="658:680" x14ac:dyDescent="0.25">
      <c r="YH7544" s="68"/>
      <c r="YI7544" s="68"/>
      <c r="YJ7544" s="68"/>
      <c r="YK7544" s="68"/>
      <c r="YL7544" s="68"/>
      <c r="YM7544" s="68"/>
      <c r="YN7544" s="68"/>
      <c r="YO7544" s="68"/>
      <c r="YP7544" s="68"/>
      <c r="YQ7544" s="68"/>
      <c r="YR7544" s="68"/>
      <c r="YS7544" s="68"/>
      <c r="YT7544" s="68"/>
      <c r="YU7544" s="68"/>
      <c r="YV7544" s="68"/>
      <c r="YW7544" s="68"/>
      <c r="YX7544" s="68">
        <v>0.97882531547113405</v>
      </c>
      <c r="YY7544" s="68"/>
      <c r="YZ7544" s="68"/>
      <c r="ZA7544" s="68"/>
      <c r="ZB7544" s="68"/>
      <c r="ZC7544" s="68"/>
      <c r="ZD7544" s="68"/>
    </row>
    <row r="7545" spans="658:680" x14ac:dyDescent="0.25">
      <c r="YH7545" s="68"/>
      <c r="YI7545" s="68"/>
      <c r="YJ7545" s="68"/>
      <c r="YK7545" s="68"/>
      <c r="YL7545" s="68"/>
      <c r="YM7545" s="68"/>
      <c r="YN7545" s="68"/>
      <c r="YO7545" s="68"/>
      <c r="YP7545" s="68"/>
      <c r="YQ7545" s="68"/>
      <c r="YR7545" s="68"/>
      <c r="YS7545" s="68"/>
      <c r="YT7545" s="68"/>
      <c r="YU7545" s="68"/>
      <c r="YV7545" s="68"/>
      <c r="YW7545" s="68"/>
      <c r="YX7545" s="68">
        <v>0.97882413980812999</v>
      </c>
      <c r="YY7545" s="68"/>
      <c r="YZ7545" s="68"/>
      <c r="ZA7545" s="68"/>
      <c r="ZB7545" s="68"/>
      <c r="ZC7545" s="68"/>
      <c r="ZD7545" s="68"/>
    </row>
    <row r="7546" spans="658:680" x14ac:dyDescent="0.25">
      <c r="YH7546" s="68"/>
      <c r="YI7546" s="68"/>
      <c r="YJ7546" s="68"/>
      <c r="YK7546" s="68"/>
      <c r="YL7546" s="68"/>
      <c r="YM7546" s="68"/>
      <c r="YN7546" s="68"/>
      <c r="YO7546" s="68"/>
      <c r="YP7546" s="68"/>
      <c r="YQ7546" s="68"/>
      <c r="YR7546" s="68"/>
      <c r="YS7546" s="68"/>
      <c r="YT7546" s="68"/>
      <c r="YU7546" s="68"/>
      <c r="YV7546" s="68"/>
      <c r="YW7546" s="68"/>
      <c r="YX7546" s="68">
        <v>0.978808015751641</v>
      </c>
      <c r="YY7546" s="68"/>
      <c r="YZ7546" s="68"/>
      <c r="ZA7546" s="68"/>
      <c r="ZB7546" s="68"/>
      <c r="ZC7546" s="68"/>
      <c r="ZD7546" s="68"/>
    </row>
    <row r="7547" spans="658:680" x14ac:dyDescent="0.25">
      <c r="YH7547" s="68"/>
      <c r="YI7547" s="68"/>
      <c r="YJ7547" s="68"/>
      <c r="YK7547" s="68"/>
      <c r="YL7547" s="68"/>
      <c r="YM7547" s="68"/>
      <c r="YN7547" s="68"/>
      <c r="YO7547" s="68"/>
      <c r="YP7547" s="68"/>
      <c r="YQ7547" s="68"/>
      <c r="YR7547" s="68"/>
      <c r="YS7547" s="68"/>
      <c r="YT7547" s="68"/>
      <c r="YU7547" s="68"/>
      <c r="YV7547" s="68"/>
      <c r="YW7547" s="68"/>
      <c r="YX7547" s="68">
        <v>0.97880783256668602</v>
      </c>
      <c r="YY7547" s="68"/>
      <c r="YZ7547" s="68"/>
      <c r="ZA7547" s="68"/>
      <c r="ZB7547" s="68"/>
      <c r="ZC7547" s="68"/>
      <c r="ZD7547" s="68"/>
    </row>
    <row r="7548" spans="658:680" x14ac:dyDescent="0.25">
      <c r="YH7548" s="68"/>
      <c r="YI7548" s="68"/>
      <c r="YJ7548" s="68"/>
      <c r="YK7548" s="68"/>
      <c r="YL7548" s="68"/>
      <c r="YM7548" s="68"/>
      <c r="YN7548" s="68"/>
      <c r="YO7548" s="68"/>
      <c r="YP7548" s="68"/>
      <c r="YQ7548" s="68"/>
      <c r="YR7548" s="68"/>
      <c r="YS7548" s="68"/>
      <c r="YT7548" s="68"/>
      <c r="YU7548" s="68"/>
      <c r="YV7548" s="68"/>
      <c r="YW7548" s="68"/>
      <c r="YX7548" s="68">
        <v>0.97880554523494401</v>
      </c>
      <c r="YY7548" s="68"/>
      <c r="YZ7548" s="68"/>
      <c r="ZA7548" s="68"/>
      <c r="ZB7548" s="68"/>
      <c r="ZC7548" s="68"/>
      <c r="ZD7548" s="68"/>
    </row>
    <row r="7549" spans="658:680" x14ac:dyDescent="0.25">
      <c r="YH7549" s="68"/>
      <c r="YI7549" s="68"/>
      <c r="YJ7549" s="68"/>
      <c r="YK7549" s="68"/>
      <c r="YL7549" s="68"/>
      <c r="YM7549" s="68"/>
      <c r="YN7549" s="68"/>
      <c r="YO7549" s="68"/>
      <c r="YP7549" s="68"/>
      <c r="YQ7549" s="68"/>
      <c r="YR7549" s="68"/>
      <c r="YS7549" s="68"/>
      <c r="YT7549" s="68"/>
      <c r="YU7549" s="68"/>
      <c r="YV7549" s="68"/>
      <c r="YW7549" s="68"/>
      <c r="YX7549" s="68">
        <v>0.978801315591182</v>
      </c>
      <c r="YY7549" s="68"/>
      <c r="YZ7549" s="68"/>
      <c r="ZA7549" s="68"/>
      <c r="ZB7549" s="68"/>
      <c r="ZC7549" s="68"/>
      <c r="ZD7549" s="68"/>
    </row>
    <row r="7550" spans="658:680" x14ac:dyDescent="0.25">
      <c r="YH7550" s="68"/>
      <c r="YI7550" s="68"/>
      <c r="YJ7550" s="68"/>
      <c r="YK7550" s="68"/>
      <c r="YL7550" s="68"/>
      <c r="YM7550" s="68"/>
      <c r="YN7550" s="68"/>
      <c r="YO7550" s="68"/>
      <c r="YP7550" s="68"/>
      <c r="YQ7550" s="68"/>
      <c r="YR7550" s="68"/>
      <c r="YS7550" s="68"/>
      <c r="YT7550" s="68"/>
      <c r="YU7550" s="68"/>
      <c r="YV7550" s="68"/>
      <c r="YW7550" s="68"/>
      <c r="YX7550" s="68">
        <v>0.97879925660200995</v>
      </c>
      <c r="YY7550" s="68"/>
      <c r="YZ7550" s="68"/>
      <c r="ZA7550" s="68"/>
      <c r="ZB7550" s="68"/>
      <c r="ZC7550" s="68"/>
      <c r="ZD7550" s="68"/>
    </row>
    <row r="7551" spans="658:680" x14ac:dyDescent="0.25">
      <c r="YH7551" s="68"/>
      <c r="YI7551" s="68"/>
      <c r="YJ7551" s="68"/>
      <c r="YK7551" s="68"/>
      <c r="YL7551" s="68"/>
      <c r="YM7551" s="68"/>
      <c r="YN7551" s="68"/>
      <c r="YO7551" s="68"/>
      <c r="YP7551" s="68"/>
      <c r="YQ7551" s="68"/>
      <c r="YR7551" s="68"/>
      <c r="YS7551" s="68"/>
      <c r="YT7551" s="68"/>
      <c r="YU7551" s="68"/>
      <c r="YV7551" s="68"/>
      <c r="YW7551" s="68"/>
      <c r="YX7551" s="68">
        <v>0.97879386916314604</v>
      </c>
      <c r="YY7551" s="68"/>
      <c r="YZ7551" s="68"/>
      <c r="ZA7551" s="68"/>
      <c r="ZB7551" s="68"/>
      <c r="ZC7551" s="68"/>
      <c r="ZD7551" s="68"/>
    </row>
    <row r="7552" spans="658:680" x14ac:dyDescent="0.25">
      <c r="YH7552" s="68"/>
      <c r="YI7552" s="68"/>
      <c r="YJ7552" s="68"/>
      <c r="YK7552" s="68"/>
      <c r="YL7552" s="68"/>
      <c r="YM7552" s="68"/>
      <c r="YN7552" s="68"/>
      <c r="YO7552" s="68"/>
      <c r="YP7552" s="68"/>
      <c r="YQ7552" s="68"/>
      <c r="YR7552" s="68"/>
      <c r="YS7552" s="68"/>
      <c r="YT7552" s="68"/>
      <c r="YU7552" s="68"/>
      <c r="YV7552" s="68"/>
      <c r="YW7552" s="68"/>
      <c r="YX7552" s="68">
        <v>0.97879364464263496</v>
      </c>
      <c r="YY7552" s="68"/>
      <c r="YZ7552" s="68"/>
      <c r="ZA7552" s="68"/>
      <c r="ZB7552" s="68"/>
      <c r="ZC7552" s="68"/>
      <c r="ZD7552" s="68"/>
    </row>
    <row r="7553" spans="658:680" x14ac:dyDescent="0.25">
      <c r="YH7553" s="68"/>
      <c r="YI7553" s="68"/>
      <c r="YJ7553" s="68"/>
      <c r="YK7553" s="68"/>
      <c r="YL7553" s="68"/>
      <c r="YM7553" s="68"/>
      <c r="YN7553" s="68"/>
      <c r="YO7553" s="68"/>
      <c r="YP7553" s="68"/>
      <c r="YQ7553" s="68"/>
      <c r="YR7553" s="68"/>
      <c r="YS7553" s="68"/>
      <c r="YT7553" s="68"/>
      <c r="YU7553" s="68"/>
      <c r="YV7553" s="68"/>
      <c r="YW7553" s="68"/>
      <c r="YX7553" s="68">
        <v>0.97879116112338205</v>
      </c>
      <c r="YY7553" s="68"/>
      <c r="YZ7553" s="68"/>
      <c r="ZA7553" s="68"/>
      <c r="ZB7553" s="68"/>
      <c r="ZC7553" s="68"/>
      <c r="ZD7553" s="68"/>
    </row>
    <row r="7554" spans="658:680" x14ac:dyDescent="0.25">
      <c r="YH7554" s="68"/>
      <c r="YI7554" s="68"/>
      <c r="YJ7554" s="68"/>
      <c r="YK7554" s="68"/>
      <c r="YL7554" s="68"/>
      <c r="YM7554" s="68"/>
      <c r="YN7554" s="68"/>
      <c r="YO7554" s="68"/>
      <c r="YP7554" s="68"/>
      <c r="YQ7554" s="68"/>
      <c r="YR7554" s="68"/>
      <c r="YS7554" s="68"/>
      <c r="YT7554" s="68"/>
      <c r="YU7554" s="68"/>
      <c r="YV7554" s="68"/>
      <c r="YW7554" s="68"/>
      <c r="YX7554" s="68">
        <v>0.97878337642073798</v>
      </c>
      <c r="YY7554" s="68"/>
      <c r="YZ7554" s="68"/>
      <c r="ZA7554" s="68"/>
      <c r="ZB7554" s="68"/>
      <c r="ZC7554" s="68"/>
      <c r="ZD7554" s="68"/>
    </row>
    <row r="7555" spans="658:680" x14ac:dyDescent="0.25">
      <c r="YH7555" s="68"/>
      <c r="YI7555" s="68"/>
      <c r="YJ7555" s="68"/>
      <c r="YK7555" s="68"/>
      <c r="YL7555" s="68"/>
      <c r="YM7555" s="68"/>
      <c r="YN7555" s="68"/>
      <c r="YO7555" s="68"/>
      <c r="YP7555" s="68"/>
      <c r="YQ7555" s="68"/>
      <c r="YR7555" s="68"/>
      <c r="YS7555" s="68"/>
      <c r="YT7555" s="68"/>
      <c r="YU7555" s="68"/>
      <c r="YV7555" s="68"/>
      <c r="YW7555" s="68"/>
      <c r="YX7555" s="68">
        <v>0.978772229020892</v>
      </c>
      <c r="YY7555" s="68"/>
      <c r="YZ7555" s="68"/>
      <c r="ZA7555" s="68"/>
      <c r="ZB7555" s="68"/>
      <c r="ZC7555" s="68"/>
      <c r="ZD7555" s="68"/>
    </row>
    <row r="7556" spans="658:680" x14ac:dyDescent="0.25">
      <c r="YH7556" s="68"/>
      <c r="YI7556" s="68"/>
      <c r="YJ7556" s="68"/>
      <c r="YK7556" s="68"/>
      <c r="YL7556" s="68"/>
      <c r="YM7556" s="68"/>
      <c r="YN7556" s="68"/>
      <c r="YO7556" s="68"/>
      <c r="YP7556" s="68"/>
      <c r="YQ7556" s="68"/>
      <c r="YR7556" s="68"/>
      <c r="YS7556" s="68"/>
      <c r="YT7556" s="68"/>
      <c r="YU7556" s="68"/>
      <c r="YV7556" s="68"/>
      <c r="YW7556" s="68"/>
      <c r="YX7556" s="68">
        <v>0.97877031140356197</v>
      </c>
      <c r="YY7556" s="68"/>
      <c r="YZ7556" s="68"/>
      <c r="ZA7556" s="68"/>
      <c r="ZB7556" s="68"/>
      <c r="ZC7556" s="68"/>
      <c r="ZD7556" s="68"/>
    </row>
    <row r="7557" spans="658:680" x14ac:dyDescent="0.25">
      <c r="YH7557" s="68"/>
      <c r="YI7557" s="68"/>
      <c r="YJ7557" s="68"/>
      <c r="YK7557" s="68"/>
      <c r="YL7557" s="68"/>
      <c r="YM7557" s="68"/>
      <c r="YN7557" s="68"/>
      <c r="YO7557" s="68"/>
      <c r="YP7557" s="68"/>
      <c r="YQ7557" s="68"/>
      <c r="YR7557" s="68"/>
      <c r="YS7557" s="68"/>
      <c r="YT7557" s="68"/>
      <c r="YU7557" s="68"/>
      <c r="YV7557" s="68"/>
      <c r="YW7557" s="68"/>
      <c r="YX7557" s="68">
        <v>0.97876712694608703</v>
      </c>
      <c r="YY7557" s="68"/>
      <c r="YZ7557" s="68"/>
      <c r="ZA7557" s="68"/>
      <c r="ZB7557" s="68"/>
      <c r="ZC7557" s="68"/>
      <c r="ZD7557" s="68"/>
    </row>
    <row r="7558" spans="658:680" x14ac:dyDescent="0.25">
      <c r="YH7558" s="68"/>
      <c r="YI7558" s="68"/>
      <c r="YJ7558" s="68"/>
      <c r="YK7558" s="68"/>
      <c r="YL7558" s="68"/>
      <c r="YM7558" s="68"/>
      <c r="YN7558" s="68"/>
      <c r="YO7558" s="68"/>
      <c r="YP7558" s="68"/>
      <c r="YQ7558" s="68"/>
      <c r="YR7558" s="68"/>
      <c r="YS7558" s="68"/>
      <c r="YT7558" s="68"/>
      <c r="YU7558" s="68"/>
      <c r="YV7558" s="68"/>
      <c r="YW7558" s="68"/>
      <c r="YX7558" s="68">
        <v>0.97876643705810695</v>
      </c>
      <c r="YY7558" s="68"/>
      <c r="YZ7558" s="68"/>
      <c r="ZA7558" s="68"/>
      <c r="ZB7558" s="68"/>
      <c r="ZC7558" s="68"/>
      <c r="ZD7558" s="68"/>
    </row>
    <row r="7559" spans="658:680" x14ac:dyDescent="0.25">
      <c r="YH7559" s="68"/>
      <c r="YI7559" s="68"/>
      <c r="YJ7559" s="68"/>
      <c r="YK7559" s="68"/>
      <c r="YL7559" s="68"/>
      <c r="YM7559" s="68"/>
      <c r="YN7559" s="68"/>
      <c r="YO7559" s="68"/>
      <c r="YP7559" s="68"/>
      <c r="YQ7559" s="68"/>
      <c r="YR7559" s="68"/>
      <c r="YS7559" s="68"/>
      <c r="YT7559" s="68"/>
      <c r="YU7559" s="68"/>
      <c r="YV7559" s="68"/>
      <c r="YW7559" s="68"/>
      <c r="YX7559" s="68">
        <v>0.97876477362174796</v>
      </c>
      <c r="YY7559" s="68"/>
      <c r="YZ7559" s="68"/>
      <c r="ZA7559" s="68"/>
      <c r="ZB7559" s="68"/>
      <c r="ZC7559" s="68"/>
      <c r="ZD7559" s="68"/>
    </row>
    <row r="7560" spans="658:680" x14ac:dyDescent="0.25">
      <c r="YH7560" s="68"/>
      <c r="YI7560" s="68"/>
      <c r="YJ7560" s="68"/>
      <c r="YK7560" s="68"/>
      <c r="YL7560" s="68"/>
      <c r="YM7560" s="68"/>
      <c r="YN7560" s="68"/>
      <c r="YO7560" s="68"/>
      <c r="YP7560" s="68"/>
      <c r="YQ7560" s="68"/>
      <c r="YR7560" s="68"/>
      <c r="YS7560" s="68"/>
      <c r="YT7560" s="68"/>
      <c r="YU7560" s="68"/>
      <c r="YV7560" s="68"/>
      <c r="YW7560" s="68"/>
      <c r="YX7560" s="68">
        <v>0.97875967213414194</v>
      </c>
      <c r="YY7560" s="68"/>
      <c r="YZ7560" s="68"/>
      <c r="ZA7560" s="68"/>
      <c r="ZB7560" s="68"/>
      <c r="ZC7560" s="68"/>
      <c r="ZD7560" s="68"/>
    </row>
    <row r="7561" spans="658:680" x14ac:dyDescent="0.25">
      <c r="YH7561" s="68"/>
      <c r="YI7561" s="68"/>
      <c r="YJ7561" s="68"/>
      <c r="YK7561" s="68"/>
      <c r="YL7561" s="68"/>
      <c r="YM7561" s="68"/>
      <c r="YN7561" s="68"/>
      <c r="YO7561" s="68"/>
      <c r="YP7561" s="68"/>
      <c r="YQ7561" s="68"/>
      <c r="YR7561" s="68"/>
      <c r="YS7561" s="68"/>
      <c r="YT7561" s="68"/>
      <c r="YU7561" s="68"/>
      <c r="YV7561" s="68"/>
      <c r="YW7561" s="68"/>
      <c r="YX7561" s="68">
        <v>0.97875909893422297</v>
      </c>
      <c r="YY7561" s="68"/>
      <c r="YZ7561" s="68"/>
      <c r="ZA7561" s="68"/>
      <c r="ZB7561" s="68"/>
      <c r="ZC7561" s="68"/>
      <c r="ZD7561" s="68"/>
    </row>
    <row r="7562" spans="658:680" x14ac:dyDescent="0.25">
      <c r="YH7562" s="68"/>
      <c r="YI7562" s="68"/>
      <c r="YJ7562" s="68"/>
      <c r="YK7562" s="68"/>
      <c r="YL7562" s="68"/>
      <c r="YM7562" s="68"/>
      <c r="YN7562" s="68"/>
      <c r="YO7562" s="68"/>
      <c r="YP7562" s="68"/>
      <c r="YQ7562" s="68"/>
      <c r="YR7562" s="68"/>
      <c r="YS7562" s="68"/>
      <c r="YT7562" s="68"/>
      <c r="YU7562" s="68"/>
      <c r="YV7562" s="68"/>
      <c r="YW7562" s="68"/>
      <c r="YX7562" s="68">
        <v>0.97875101659861197</v>
      </c>
      <c r="YY7562" s="68"/>
      <c r="YZ7562" s="68"/>
      <c r="ZA7562" s="68"/>
      <c r="ZB7562" s="68"/>
      <c r="ZC7562" s="68"/>
      <c r="ZD7562" s="68"/>
    </row>
    <row r="7563" spans="658:680" x14ac:dyDescent="0.25">
      <c r="YH7563" s="68"/>
      <c r="YI7563" s="68"/>
      <c r="YJ7563" s="68"/>
      <c r="YK7563" s="68"/>
      <c r="YL7563" s="68"/>
      <c r="YM7563" s="68"/>
      <c r="YN7563" s="68"/>
      <c r="YO7563" s="68"/>
      <c r="YP7563" s="68"/>
      <c r="YQ7563" s="68"/>
      <c r="YR7563" s="68"/>
      <c r="YS7563" s="68"/>
      <c r="YT7563" s="68"/>
      <c r="YU7563" s="68"/>
      <c r="YV7563" s="68"/>
      <c r="YW7563" s="68"/>
      <c r="YX7563" s="68">
        <v>0.97875003197600496</v>
      </c>
      <c r="YY7563" s="68"/>
      <c r="YZ7563" s="68"/>
      <c r="ZA7563" s="68"/>
      <c r="ZB7563" s="68"/>
      <c r="ZC7563" s="68"/>
      <c r="ZD7563" s="68"/>
    </row>
    <row r="7564" spans="658:680" x14ac:dyDescent="0.25">
      <c r="YH7564" s="68"/>
      <c r="YI7564" s="68"/>
      <c r="YJ7564" s="68"/>
      <c r="YK7564" s="68"/>
      <c r="YL7564" s="68"/>
      <c r="YM7564" s="68"/>
      <c r="YN7564" s="68"/>
      <c r="YO7564" s="68"/>
      <c r="YP7564" s="68"/>
      <c r="YQ7564" s="68"/>
      <c r="YR7564" s="68"/>
      <c r="YS7564" s="68"/>
      <c r="YT7564" s="68"/>
      <c r="YU7564" s="68"/>
      <c r="YV7564" s="68"/>
      <c r="YW7564" s="68"/>
      <c r="YX7564" s="68">
        <v>0.97874701934102903</v>
      </c>
      <c r="YY7564" s="68"/>
      <c r="YZ7564" s="68"/>
      <c r="ZA7564" s="68"/>
      <c r="ZB7564" s="68"/>
      <c r="ZC7564" s="68"/>
      <c r="ZD7564" s="68"/>
    </row>
    <row r="7565" spans="658:680" x14ac:dyDescent="0.25">
      <c r="YH7565" s="68"/>
      <c r="YI7565" s="68"/>
      <c r="YJ7565" s="68"/>
      <c r="YK7565" s="68"/>
      <c r="YL7565" s="68"/>
      <c r="YM7565" s="68"/>
      <c r="YN7565" s="68"/>
      <c r="YO7565" s="68"/>
      <c r="YP7565" s="68"/>
      <c r="YQ7565" s="68"/>
      <c r="YR7565" s="68"/>
      <c r="YS7565" s="68"/>
      <c r="YT7565" s="68"/>
      <c r="YU7565" s="68"/>
      <c r="YV7565" s="68"/>
      <c r="YW7565" s="68"/>
      <c r="YX7565" s="68">
        <v>0.97874683612737701</v>
      </c>
      <c r="YY7565" s="68"/>
      <c r="YZ7565" s="68"/>
      <c r="ZA7565" s="68"/>
      <c r="ZB7565" s="68"/>
      <c r="ZC7565" s="68"/>
      <c r="ZD7565" s="68"/>
    </row>
    <row r="7566" spans="658:680" x14ac:dyDescent="0.25">
      <c r="YH7566" s="68"/>
      <c r="YI7566" s="68"/>
      <c r="YJ7566" s="68"/>
      <c r="YK7566" s="68"/>
      <c r="YL7566" s="68"/>
      <c r="YM7566" s="68"/>
      <c r="YN7566" s="68"/>
      <c r="YO7566" s="68"/>
      <c r="YP7566" s="68"/>
      <c r="YQ7566" s="68"/>
      <c r="YR7566" s="68"/>
      <c r="YS7566" s="68"/>
      <c r="YT7566" s="68"/>
      <c r="YU7566" s="68"/>
      <c r="YV7566" s="68"/>
      <c r="YW7566" s="68"/>
      <c r="YX7566" s="68">
        <v>0.97874530237066903</v>
      </c>
      <c r="YY7566" s="68"/>
      <c r="YZ7566" s="68"/>
      <c r="ZA7566" s="68"/>
      <c r="ZB7566" s="68"/>
      <c r="ZC7566" s="68"/>
      <c r="ZD7566" s="68"/>
    </row>
    <row r="7567" spans="658:680" x14ac:dyDescent="0.25">
      <c r="YH7567" s="68"/>
      <c r="YI7567" s="68"/>
      <c r="YJ7567" s="68"/>
      <c r="YK7567" s="68"/>
      <c r="YL7567" s="68"/>
      <c r="YM7567" s="68"/>
      <c r="YN7567" s="68"/>
      <c r="YO7567" s="68"/>
      <c r="YP7567" s="68"/>
      <c r="YQ7567" s="68"/>
      <c r="YR7567" s="68"/>
      <c r="YS7567" s="68"/>
      <c r="YT7567" s="68"/>
      <c r="YU7567" s="68"/>
      <c r="YV7567" s="68"/>
      <c r="YW7567" s="68"/>
      <c r="YX7567" s="68">
        <v>0.97873906225104401</v>
      </c>
      <c r="YY7567" s="68"/>
      <c r="YZ7567" s="68"/>
      <c r="ZA7567" s="68"/>
      <c r="ZB7567" s="68"/>
      <c r="ZC7567" s="68"/>
      <c r="ZD7567" s="68"/>
    </row>
    <row r="7568" spans="658:680" x14ac:dyDescent="0.25">
      <c r="YH7568" s="68"/>
      <c r="YI7568" s="68"/>
      <c r="YJ7568" s="68"/>
      <c r="YK7568" s="68"/>
      <c r="YL7568" s="68"/>
      <c r="YM7568" s="68"/>
      <c r="YN7568" s="68"/>
      <c r="YO7568" s="68"/>
      <c r="YP7568" s="68"/>
      <c r="YQ7568" s="68"/>
      <c r="YR7568" s="68"/>
      <c r="YS7568" s="68"/>
      <c r="YT7568" s="68"/>
      <c r="YU7568" s="68"/>
      <c r="YV7568" s="68"/>
      <c r="YW7568" s="68"/>
      <c r="YX7568" s="68">
        <v>0.97873321060273499</v>
      </c>
      <c r="YY7568" s="68"/>
      <c r="YZ7568" s="68"/>
      <c r="ZA7568" s="68"/>
      <c r="ZB7568" s="68"/>
      <c r="ZC7568" s="68"/>
      <c r="ZD7568" s="68"/>
    </row>
    <row r="7569" spans="658:680" x14ac:dyDescent="0.25">
      <c r="YH7569" s="68"/>
      <c r="YI7569" s="68"/>
      <c r="YJ7569" s="68"/>
      <c r="YK7569" s="68"/>
      <c r="YL7569" s="68"/>
      <c r="YM7569" s="68"/>
      <c r="YN7569" s="68"/>
      <c r="YO7569" s="68"/>
      <c r="YP7569" s="68"/>
      <c r="YQ7569" s="68"/>
      <c r="YR7569" s="68"/>
      <c r="YS7569" s="68"/>
      <c r="YT7569" s="68"/>
      <c r="YU7569" s="68"/>
      <c r="YV7569" s="68"/>
      <c r="YW7569" s="68"/>
      <c r="YX7569" s="68">
        <v>0.97872360559029103</v>
      </c>
      <c r="YY7569" s="68"/>
      <c r="YZ7569" s="68"/>
      <c r="ZA7569" s="68"/>
      <c r="ZB7569" s="68"/>
      <c r="ZC7569" s="68"/>
      <c r="ZD7569" s="68"/>
    </row>
    <row r="7570" spans="658:680" x14ac:dyDescent="0.25">
      <c r="YH7570" s="68"/>
      <c r="YI7570" s="68"/>
      <c r="YJ7570" s="68"/>
      <c r="YK7570" s="68"/>
      <c r="YL7570" s="68"/>
      <c r="YM7570" s="68"/>
      <c r="YN7570" s="68"/>
      <c r="YO7570" s="68"/>
      <c r="YP7570" s="68"/>
      <c r="YQ7570" s="68"/>
      <c r="YR7570" s="68"/>
      <c r="YS7570" s="68"/>
      <c r="YT7570" s="68"/>
      <c r="YU7570" s="68"/>
      <c r="YV7570" s="68"/>
      <c r="YW7570" s="68"/>
      <c r="YX7570" s="68">
        <v>0.97871995132832001</v>
      </c>
      <c r="YY7570" s="68"/>
      <c r="YZ7570" s="68"/>
      <c r="ZA7570" s="68"/>
      <c r="ZB7570" s="68"/>
      <c r="ZC7570" s="68"/>
      <c r="ZD7570" s="68"/>
    </row>
    <row r="7571" spans="658:680" x14ac:dyDescent="0.25">
      <c r="YH7571" s="68"/>
      <c r="YI7571" s="68"/>
      <c r="YJ7571" s="68"/>
      <c r="YK7571" s="68"/>
      <c r="YL7571" s="68"/>
      <c r="YM7571" s="68"/>
      <c r="YN7571" s="68"/>
      <c r="YO7571" s="68"/>
      <c r="YP7571" s="68"/>
      <c r="YQ7571" s="68"/>
      <c r="YR7571" s="68"/>
      <c r="YS7571" s="68"/>
      <c r="YT7571" s="68"/>
      <c r="YU7571" s="68"/>
      <c r="YV7571" s="68"/>
      <c r="YW7571" s="68"/>
      <c r="YX7571" s="68">
        <v>0.97871907720766904</v>
      </c>
      <c r="YY7571" s="68"/>
      <c r="YZ7571" s="68"/>
      <c r="ZA7571" s="68"/>
      <c r="ZB7571" s="68"/>
      <c r="ZC7571" s="68"/>
      <c r="ZD7571" s="68"/>
    </row>
    <row r="7572" spans="658:680" x14ac:dyDescent="0.25">
      <c r="YH7572" s="68"/>
      <c r="YI7572" s="68"/>
      <c r="YJ7572" s="68"/>
      <c r="YK7572" s="68"/>
      <c r="YL7572" s="68"/>
      <c r="YM7572" s="68"/>
      <c r="YN7572" s="68"/>
      <c r="YO7572" s="68"/>
      <c r="YP7572" s="68"/>
      <c r="YQ7572" s="68"/>
      <c r="YR7572" s="68"/>
      <c r="YS7572" s="68"/>
      <c r="YT7572" s="68"/>
      <c r="YU7572" s="68"/>
      <c r="YV7572" s="68"/>
      <c r="YW7572" s="68"/>
      <c r="YX7572" s="68">
        <v>0.97871043972150196</v>
      </c>
      <c r="YY7572" s="68"/>
      <c r="YZ7572" s="68"/>
      <c r="ZA7572" s="68"/>
      <c r="ZB7572" s="68"/>
      <c r="ZC7572" s="68"/>
      <c r="ZD7572" s="68"/>
    </row>
    <row r="7573" spans="658:680" x14ac:dyDescent="0.25">
      <c r="YH7573" s="68"/>
      <c r="YI7573" s="68"/>
      <c r="YJ7573" s="68"/>
      <c r="YK7573" s="68"/>
      <c r="YL7573" s="68"/>
      <c r="YM7573" s="68"/>
      <c r="YN7573" s="68"/>
      <c r="YO7573" s="68"/>
      <c r="YP7573" s="68"/>
      <c r="YQ7573" s="68"/>
      <c r="YR7573" s="68"/>
      <c r="YS7573" s="68"/>
      <c r="YT7573" s="68"/>
      <c r="YU7573" s="68"/>
      <c r="YV7573" s="68"/>
      <c r="YW7573" s="68"/>
      <c r="YX7573" s="68">
        <v>0.97870921593302596</v>
      </c>
      <c r="YY7573" s="68"/>
      <c r="YZ7573" s="68"/>
      <c r="ZA7573" s="68"/>
      <c r="ZB7573" s="68"/>
      <c r="ZC7573" s="68"/>
      <c r="ZD7573" s="68"/>
    </row>
    <row r="7574" spans="658:680" x14ac:dyDescent="0.25">
      <c r="YH7574" s="68"/>
      <c r="YI7574" s="68"/>
      <c r="YJ7574" s="68"/>
      <c r="YK7574" s="68"/>
      <c r="YL7574" s="68"/>
      <c r="YM7574" s="68"/>
      <c r="YN7574" s="68"/>
      <c r="YO7574" s="68"/>
      <c r="YP7574" s="68"/>
      <c r="YQ7574" s="68"/>
      <c r="YR7574" s="68"/>
      <c r="YS7574" s="68"/>
      <c r="YT7574" s="68"/>
      <c r="YU7574" s="68"/>
      <c r="YV7574" s="68"/>
      <c r="YW7574" s="68"/>
      <c r="YX7574" s="68">
        <v>0.97870616231028096</v>
      </c>
      <c r="YY7574" s="68"/>
      <c r="YZ7574" s="68"/>
      <c r="ZA7574" s="68"/>
      <c r="ZB7574" s="68"/>
      <c r="ZC7574" s="68"/>
      <c r="ZD7574" s="68"/>
    </row>
    <row r="7575" spans="658:680" x14ac:dyDescent="0.25">
      <c r="YH7575" s="68"/>
      <c r="YI7575" s="68"/>
      <c r="YJ7575" s="68"/>
      <c r="YK7575" s="68"/>
      <c r="YL7575" s="68"/>
      <c r="YM7575" s="68"/>
      <c r="YN7575" s="68"/>
      <c r="YO7575" s="68"/>
      <c r="YP7575" s="68"/>
      <c r="YQ7575" s="68"/>
      <c r="YR7575" s="68"/>
      <c r="YS7575" s="68"/>
      <c r="YT7575" s="68"/>
      <c r="YU7575" s="68"/>
      <c r="YV7575" s="68"/>
      <c r="YW7575" s="68"/>
      <c r="YX7575" s="68">
        <v>0.97870483926474905</v>
      </c>
      <c r="YY7575" s="68"/>
      <c r="YZ7575" s="68"/>
      <c r="ZA7575" s="68"/>
      <c r="ZB7575" s="68"/>
      <c r="ZC7575" s="68"/>
      <c r="ZD7575" s="68"/>
    </row>
    <row r="7576" spans="658:680" x14ac:dyDescent="0.25">
      <c r="YH7576" s="68"/>
      <c r="YI7576" s="68"/>
      <c r="YJ7576" s="68"/>
      <c r="YK7576" s="68"/>
      <c r="YL7576" s="68"/>
      <c r="YM7576" s="68"/>
      <c r="YN7576" s="68"/>
      <c r="YO7576" s="68"/>
      <c r="YP7576" s="68"/>
      <c r="YQ7576" s="68"/>
      <c r="YR7576" s="68"/>
      <c r="YS7576" s="68"/>
      <c r="YT7576" s="68"/>
      <c r="YU7576" s="68"/>
      <c r="YV7576" s="68"/>
      <c r="YW7576" s="68"/>
      <c r="YX7576" s="68">
        <v>0.97870029167287897</v>
      </c>
      <c r="YY7576" s="68"/>
      <c r="YZ7576" s="68"/>
      <c r="ZA7576" s="68"/>
      <c r="ZB7576" s="68"/>
      <c r="ZC7576" s="68"/>
      <c r="ZD7576" s="68"/>
    </row>
    <row r="7577" spans="658:680" x14ac:dyDescent="0.25">
      <c r="YH7577" s="68"/>
      <c r="YI7577" s="68"/>
      <c r="YJ7577" s="68"/>
      <c r="YK7577" s="68"/>
      <c r="YL7577" s="68"/>
      <c r="YM7577" s="68"/>
      <c r="YN7577" s="68"/>
      <c r="YO7577" s="68"/>
      <c r="YP7577" s="68"/>
      <c r="YQ7577" s="68"/>
      <c r="YR7577" s="68"/>
      <c r="YS7577" s="68"/>
      <c r="YT7577" s="68"/>
      <c r="YU7577" s="68"/>
      <c r="YV7577" s="68"/>
      <c r="YW7577" s="68"/>
      <c r="YX7577" s="68">
        <v>0.97868225018581001</v>
      </c>
      <c r="YY7577" s="68"/>
      <c r="YZ7577" s="68"/>
      <c r="ZA7577" s="68"/>
      <c r="ZB7577" s="68"/>
      <c r="ZC7577" s="68"/>
      <c r="ZD7577" s="68"/>
    </row>
    <row r="7578" spans="658:680" x14ac:dyDescent="0.25">
      <c r="YH7578" s="68"/>
      <c r="YI7578" s="68"/>
      <c r="YJ7578" s="68"/>
      <c r="YK7578" s="68"/>
      <c r="YL7578" s="68"/>
      <c r="YM7578" s="68"/>
      <c r="YN7578" s="68"/>
      <c r="YO7578" s="68"/>
      <c r="YP7578" s="68"/>
      <c r="YQ7578" s="68"/>
      <c r="YR7578" s="68"/>
      <c r="YS7578" s="68"/>
      <c r="YT7578" s="68"/>
      <c r="YU7578" s="68"/>
      <c r="YV7578" s="68"/>
      <c r="YW7578" s="68"/>
      <c r="YX7578" s="68">
        <v>0.97868120150724303</v>
      </c>
      <c r="YY7578" s="68"/>
      <c r="YZ7578" s="68"/>
      <c r="ZA7578" s="68"/>
      <c r="ZB7578" s="68"/>
      <c r="ZC7578" s="68"/>
      <c r="ZD7578" s="68"/>
    </row>
    <row r="7579" spans="658:680" x14ac:dyDescent="0.25">
      <c r="YH7579" s="68"/>
      <c r="YI7579" s="68"/>
      <c r="YJ7579" s="68"/>
      <c r="YK7579" s="68"/>
      <c r="YL7579" s="68"/>
      <c r="YM7579" s="68"/>
      <c r="YN7579" s="68"/>
      <c r="YO7579" s="68"/>
      <c r="YP7579" s="68"/>
      <c r="YQ7579" s="68"/>
      <c r="YR7579" s="68"/>
      <c r="YS7579" s="68"/>
      <c r="YT7579" s="68"/>
      <c r="YU7579" s="68"/>
      <c r="YV7579" s="68"/>
      <c r="YW7579" s="68"/>
      <c r="YX7579" s="68">
        <v>0.97867259030818698</v>
      </c>
      <c r="YY7579" s="68"/>
      <c r="YZ7579" s="68"/>
      <c r="ZA7579" s="68"/>
      <c r="ZB7579" s="68"/>
      <c r="ZC7579" s="68"/>
      <c r="ZD7579" s="68"/>
    </row>
    <row r="7580" spans="658:680" x14ac:dyDescent="0.25">
      <c r="YH7580" s="68"/>
      <c r="YI7580" s="68"/>
      <c r="YJ7580" s="68"/>
      <c r="YK7580" s="68"/>
      <c r="YL7580" s="68"/>
      <c r="YM7580" s="68"/>
      <c r="YN7580" s="68"/>
      <c r="YO7580" s="68"/>
      <c r="YP7580" s="68"/>
      <c r="YQ7580" s="68"/>
      <c r="YR7580" s="68"/>
      <c r="YS7580" s="68"/>
      <c r="YT7580" s="68"/>
      <c r="YU7580" s="68"/>
      <c r="YV7580" s="68"/>
      <c r="YW7580" s="68"/>
      <c r="YX7580" s="68">
        <v>0.97866911956088998</v>
      </c>
      <c r="YY7580" s="68"/>
      <c r="YZ7580" s="68"/>
      <c r="ZA7580" s="68"/>
      <c r="ZB7580" s="68"/>
      <c r="ZC7580" s="68"/>
      <c r="ZD7580" s="68"/>
    </row>
    <row r="7581" spans="658:680" x14ac:dyDescent="0.25">
      <c r="YH7581" s="68"/>
      <c r="YI7581" s="68"/>
      <c r="YJ7581" s="68"/>
      <c r="YK7581" s="68"/>
      <c r="YL7581" s="68"/>
      <c r="YM7581" s="68"/>
      <c r="YN7581" s="68"/>
      <c r="YO7581" s="68"/>
      <c r="YP7581" s="68"/>
      <c r="YQ7581" s="68"/>
      <c r="YR7581" s="68"/>
      <c r="YS7581" s="68"/>
      <c r="YT7581" s="68"/>
      <c r="YU7581" s="68"/>
      <c r="YV7581" s="68"/>
      <c r="YW7581" s="68"/>
      <c r="YX7581" s="68">
        <v>0.97865864402339497</v>
      </c>
      <c r="YY7581" s="68"/>
      <c r="YZ7581" s="68"/>
      <c r="ZA7581" s="68"/>
      <c r="ZB7581" s="68"/>
      <c r="ZC7581" s="68"/>
      <c r="ZD7581" s="68"/>
    </row>
    <row r="7582" spans="658:680" x14ac:dyDescent="0.25">
      <c r="YH7582" s="68"/>
      <c r="YI7582" s="68"/>
      <c r="YJ7582" s="68"/>
      <c r="YK7582" s="68"/>
      <c r="YL7582" s="68"/>
      <c r="YM7582" s="68"/>
      <c r="YN7582" s="68"/>
      <c r="YO7582" s="68"/>
      <c r="YP7582" s="68"/>
      <c r="YQ7582" s="68"/>
      <c r="YR7582" s="68"/>
      <c r="YS7582" s="68"/>
      <c r="YT7582" s="68"/>
      <c r="YU7582" s="68"/>
      <c r="YV7582" s="68"/>
      <c r="YW7582" s="68"/>
      <c r="YX7582" s="68">
        <v>0.97863834384244697</v>
      </c>
      <c r="YY7582" s="68"/>
      <c r="YZ7582" s="68"/>
      <c r="ZA7582" s="68"/>
      <c r="ZB7582" s="68"/>
      <c r="ZC7582" s="68"/>
      <c r="ZD7582" s="68"/>
    </row>
    <row r="7583" spans="658:680" x14ac:dyDescent="0.25">
      <c r="YH7583" s="68"/>
      <c r="YI7583" s="68"/>
      <c r="YJ7583" s="68"/>
      <c r="YK7583" s="68"/>
      <c r="YL7583" s="68"/>
      <c r="YM7583" s="68"/>
      <c r="YN7583" s="68"/>
      <c r="YO7583" s="68"/>
      <c r="YP7583" s="68"/>
      <c r="YQ7583" s="68"/>
      <c r="YR7583" s="68"/>
      <c r="YS7583" s="68"/>
      <c r="YT7583" s="68"/>
      <c r="YU7583" s="68"/>
      <c r="YV7583" s="68"/>
      <c r="YW7583" s="68"/>
      <c r="YX7583" s="68">
        <v>0.97863789753630903</v>
      </c>
      <c r="YY7583" s="68"/>
      <c r="YZ7583" s="68"/>
      <c r="ZA7583" s="68"/>
      <c r="ZB7583" s="68"/>
      <c r="ZC7583" s="68"/>
      <c r="ZD7583" s="68"/>
    </row>
    <row r="7584" spans="658:680" x14ac:dyDescent="0.25">
      <c r="YH7584" s="68"/>
      <c r="YI7584" s="68"/>
      <c r="YJ7584" s="68"/>
      <c r="YK7584" s="68"/>
      <c r="YL7584" s="68"/>
      <c r="YM7584" s="68"/>
      <c r="YN7584" s="68"/>
      <c r="YO7584" s="68"/>
      <c r="YP7584" s="68"/>
      <c r="YQ7584" s="68"/>
      <c r="YR7584" s="68"/>
      <c r="YS7584" s="68"/>
      <c r="YT7584" s="68"/>
      <c r="YU7584" s="68"/>
      <c r="YV7584" s="68"/>
      <c r="YW7584" s="68"/>
      <c r="YX7584" s="68">
        <v>0.97862048814202796</v>
      </c>
      <c r="YY7584" s="68"/>
      <c r="YZ7584" s="68"/>
      <c r="ZA7584" s="68"/>
      <c r="ZB7584" s="68"/>
      <c r="ZC7584" s="68"/>
      <c r="ZD7584" s="68"/>
    </row>
    <row r="7585" spans="658:680" x14ac:dyDescent="0.25">
      <c r="YH7585" s="68"/>
      <c r="YI7585" s="68"/>
      <c r="YJ7585" s="68"/>
      <c r="YK7585" s="68"/>
      <c r="YL7585" s="68"/>
      <c r="YM7585" s="68"/>
      <c r="YN7585" s="68"/>
      <c r="YO7585" s="68"/>
      <c r="YP7585" s="68"/>
      <c r="YQ7585" s="68"/>
      <c r="YR7585" s="68"/>
      <c r="YS7585" s="68"/>
      <c r="YT7585" s="68"/>
      <c r="YU7585" s="68"/>
      <c r="YV7585" s="68"/>
      <c r="YW7585" s="68"/>
      <c r="YX7585" s="68">
        <v>0.97861897058164105</v>
      </c>
      <c r="YY7585" s="68"/>
      <c r="YZ7585" s="68"/>
      <c r="ZA7585" s="68"/>
      <c r="ZB7585" s="68"/>
      <c r="ZC7585" s="68"/>
      <c r="ZD7585" s="68"/>
    </row>
    <row r="7586" spans="658:680" x14ac:dyDescent="0.25">
      <c r="YH7586" s="68"/>
      <c r="YI7586" s="68"/>
      <c r="YJ7586" s="68"/>
      <c r="YK7586" s="68"/>
      <c r="YL7586" s="68"/>
      <c r="YM7586" s="68"/>
      <c r="YN7586" s="68"/>
      <c r="YO7586" s="68"/>
      <c r="YP7586" s="68"/>
      <c r="YQ7586" s="68"/>
      <c r="YR7586" s="68"/>
      <c r="YS7586" s="68"/>
      <c r="YT7586" s="68"/>
      <c r="YU7586" s="68"/>
      <c r="YV7586" s="68"/>
      <c r="YW7586" s="68"/>
      <c r="YX7586" s="68">
        <v>0.97861894163181096</v>
      </c>
      <c r="YY7586" s="68"/>
      <c r="YZ7586" s="68"/>
      <c r="ZA7586" s="68"/>
      <c r="ZB7586" s="68"/>
      <c r="ZC7586" s="68"/>
      <c r="ZD7586" s="68"/>
    </row>
    <row r="7587" spans="658:680" x14ac:dyDescent="0.25">
      <c r="YH7587" s="68"/>
      <c r="YI7587" s="68"/>
      <c r="YJ7587" s="68"/>
      <c r="YK7587" s="68"/>
      <c r="YL7587" s="68"/>
      <c r="YM7587" s="68"/>
      <c r="YN7587" s="68"/>
      <c r="YO7587" s="68"/>
      <c r="YP7587" s="68"/>
      <c r="YQ7587" s="68"/>
      <c r="YR7587" s="68"/>
      <c r="YS7587" s="68"/>
      <c r="YT7587" s="68"/>
      <c r="YU7587" s="68"/>
      <c r="YV7587" s="68"/>
      <c r="YW7587" s="68"/>
      <c r="YX7587" s="68">
        <v>0.97861627339121204</v>
      </c>
      <c r="YY7587" s="68"/>
      <c r="YZ7587" s="68"/>
      <c r="ZA7587" s="68"/>
      <c r="ZB7587" s="68"/>
      <c r="ZC7587" s="68"/>
      <c r="ZD7587" s="68"/>
    </row>
    <row r="7588" spans="658:680" x14ac:dyDescent="0.25">
      <c r="YH7588" s="68"/>
      <c r="YI7588" s="68"/>
      <c r="YJ7588" s="68"/>
      <c r="YK7588" s="68"/>
      <c r="YL7588" s="68"/>
      <c r="YM7588" s="68"/>
      <c r="YN7588" s="68"/>
      <c r="YO7588" s="68"/>
      <c r="YP7588" s="68"/>
      <c r="YQ7588" s="68"/>
      <c r="YR7588" s="68"/>
      <c r="YS7588" s="68"/>
      <c r="YT7588" s="68"/>
      <c r="YU7588" s="68"/>
      <c r="YV7588" s="68"/>
      <c r="YW7588" s="68"/>
      <c r="YX7588" s="68">
        <v>0.97861550697185995</v>
      </c>
      <c r="YY7588" s="68"/>
      <c r="YZ7588" s="68"/>
      <c r="ZA7588" s="68"/>
      <c r="ZB7588" s="68"/>
      <c r="ZC7588" s="68"/>
      <c r="ZD7588" s="68"/>
    </row>
    <row r="7589" spans="658:680" x14ac:dyDescent="0.25">
      <c r="YH7589" s="68"/>
      <c r="YI7589" s="68"/>
      <c r="YJ7589" s="68"/>
      <c r="YK7589" s="68"/>
      <c r="YL7589" s="68"/>
      <c r="YM7589" s="68"/>
      <c r="YN7589" s="68"/>
      <c r="YO7589" s="68"/>
      <c r="YP7589" s="68"/>
      <c r="YQ7589" s="68"/>
      <c r="YR7589" s="68"/>
      <c r="YS7589" s="68"/>
      <c r="YT7589" s="68"/>
      <c r="YU7589" s="68"/>
      <c r="YV7589" s="68"/>
      <c r="YW7589" s="68"/>
      <c r="YX7589" s="68">
        <v>0.97861535545517797</v>
      </c>
      <c r="YY7589" s="68"/>
      <c r="YZ7589" s="68"/>
      <c r="ZA7589" s="68"/>
      <c r="ZB7589" s="68"/>
      <c r="ZC7589" s="68"/>
      <c r="ZD7589" s="68"/>
    </row>
    <row r="7590" spans="658:680" x14ac:dyDescent="0.25">
      <c r="YH7590" s="68"/>
      <c r="YI7590" s="68"/>
      <c r="YJ7590" s="68"/>
      <c r="YK7590" s="68"/>
      <c r="YL7590" s="68"/>
      <c r="YM7590" s="68"/>
      <c r="YN7590" s="68"/>
      <c r="YO7590" s="68"/>
      <c r="YP7590" s="68"/>
      <c r="YQ7590" s="68"/>
      <c r="YR7590" s="68"/>
      <c r="YS7590" s="68"/>
      <c r="YT7590" s="68"/>
      <c r="YU7590" s="68"/>
      <c r="YV7590" s="68"/>
      <c r="YW7590" s="68"/>
      <c r="YX7590" s="68">
        <v>0.978601418466016</v>
      </c>
      <c r="YY7590" s="68"/>
      <c r="YZ7590" s="68"/>
      <c r="ZA7590" s="68"/>
      <c r="ZB7590" s="68"/>
      <c r="ZC7590" s="68"/>
      <c r="ZD7590" s="68"/>
    </row>
    <row r="7591" spans="658:680" x14ac:dyDescent="0.25">
      <c r="YH7591" s="68"/>
      <c r="YI7591" s="68"/>
      <c r="YJ7591" s="68"/>
      <c r="YK7591" s="68"/>
      <c r="YL7591" s="68"/>
      <c r="YM7591" s="68"/>
      <c r="YN7591" s="68"/>
      <c r="YO7591" s="68"/>
      <c r="YP7591" s="68"/>
      <c r="YQ7591" s="68"/>
      <c r="YR7591" s="68"/>
      <c r="YS7591" s="68"/>
      <c r="YT7591" s="68"/>
      <c r="YU7591" s="68"/>
      <c r="YV7591" s="68"/>
      <c r="YW7591" s="68"/>
      <c r="YX7591" s="68">
        <v>0.97860113421865802</v>
      </c>
      <c r="YY7591" s="68"/>
      <c r="YZ7591" s="68"/>
      <c r="ZA7591" s="68"/>
      <c r="ZB7591" s="68"/>
      <c r="ZC7591" s="68"/>
      <c r="ZD7591" s="68"/>
    </row>
    <row r="7592" spans="658:680" x14ac:dyDescent="0.25">
      <c r="YH7592" s="68"/>
      <c r="YI7592" s="68"/>
      <c r="YJ7592" s="68"/>
      <c r="YK7592" s="68"/>
      <c r="YL7592" s="68"/>
      <c r="YM7592" s="68"/>
      <c r="YN7592" s="68"/>
      <c r="YO7592" s="68"/>
      <c r="YP7592" s="68"/>
      <c r="YQ7592" s="68"/>
      <c r="YR7592" s="68"/>
      <c r="YS7592" s="68"/>
      <c r="YT7592" s="68"/>
      <c r="YU7592" s="68"/>
      <c r="YV7592" s="68"/>
      <c r="YW7592" s="68"/>
      <c r="YX7592" s="68">
        <v>0.97859709963182895</v>
      </c>
      <c r="YY7592" s="68"/>
      <c r="YZ7592" s="68"/>
      <c r="ZA7592" s="68"/>
      <c r="ZB7592" s="68"/>
      <c r="ZC7592" s="68"/>
      <c r="ZD7592" s="68"/>
    </row>
    <row r="7593" spans="658:680" x14ac:dyDescent="0.25">
      <c r="YH7593" s="68"/>
      <c r="YI7593" s="68"/>
      <c r="YJ7593" s="68"/>
      <c r="YK7593" s="68"/>
      <c r="YL7593" s="68"/>
      <c r="YM7593" s="68"/>
      <c r="YN7593" s="68"/>
      <c r="YO7593" s="68"/>
      <c r="YP7593" s="68"/>
      <c r="YQ7593" s="68"/>
      <c r="YR7593" s="68"/>
      <c r="YS7593" s="68"/>
      <c r="YT7593" s="68"/>
      <c r="YU7593" s="68"/>
      <c r="YV7593" s="68"/>
      <c r="YW7593" s="68"/>
      <c r="YX7593" s="68">
        <v>0.97859308881394202</v>
      </c>
      <c r="YY7593" s="68"/>
      <c r="YZ7593" s="68"/>
      <c r="ZA7593" s="68"/>
      <c r="ZB7593" s="68"/>
      <c r="ZC7593" s="68"/>
      <c r="ZD7593" s="68"/>
    </row>
    <row r="7594" spans="658:680" x14ac:dyDescent="0.25">
      <c r="YH7594" s="68"/>
      <c r="YI7594" s="68"/>
      <c r="YJ7594" s="68"/>
      <c r="YK7594" s="68"/>
      <c r="YL7594" s="68"/>
      <c r="YM7594" s="68"/>
      <c r="YN7594" s="68"/>
      <c r="YO7594" s="68"/>
      <c r="YP7594" s="68"/>
      <c r="YQ7594" s="68"/>
      <c r="YR7594" s="68"/>
      <c r="YS7594" s="68"/>
      <c r="YT7594" s="68"/>
      <c r="YU7594" s="68"/>
      <c r="YV7594" s="68"/>
      <c r="YW7594" s="68"/>
      <c r="YX7594" s="68">
        <v>0.97857935412989405</v>
      </c>
      <c r="YY7594" s="68"/>
      <c r="YZ7594" s="68"/>
      <c r="ZA7594" s="68"/>
      <c r="ZB7594" s="68"/>
      <c r="ZC7594" s="68"/>
      <c r="ZD7594" s="68"/>
    </row>
    <row r="7595" spans="658:680" x14ac:dyDescent="0.25">
      <c r="YH7595" s="68"/>
      <c r="YI7595" s="68"/>
      <c r="YJ7595" s="68"/>
      <c r="YK7595" s="68"/>
      <c r="YL7595" s="68"/>
      <c r="YM7595" s="68"/>
      <c r="YN7595" s="68"/>
      <c r="YO7595" s="68"/>
      <c r="YP7595" s="68"/>
      <c r="YQ7595" s="68"/>
      <c r="YR7595" s="68"/>
      <c r="YS7595" s="68"/>
      <c r="YT7595" s="68"/>
      <c r="YU7595" s="68"/>
      <c r="YV7595" s="68"/>
      <c r="YW7595" s="68"/>
      <c r="YX7595" s="68">
        <v>0.97857397834001103</v>
      </c>
      <c r="YY7595" s="68"/>
      <c r="YZ7595" s="68"/>
      <c r="ZA7595" s="68"/>
      <c r="ZB7595" s="68"/>
      <c r="ZC7595" s="68"/>
      <c r="ZD7595" s="68"/>
    </row>
    <row r="7596" spans="658:680" x14ac:dyDescent="0.25">
      <c r="YH7596" s="68"/>
      <c r="YI7596" s="68"/>
      <c r="YJ7596" s="68"/>
      <c r="YK7596" s="68"/>
      <c r="YL7596" s="68"/>
      <c r="YM7596" s="68"/>
      <c r="YN7596" s="68"/>
      <c r="YO7596" s="68"/>
      <c r="YP7596" s="68"/>
      <c r="YQ7596" s="68"/>
      <c r="YR7596" s="68"/>
      <c r="YS7596" s="68"/>
      <c r="YT7596" s="68"/>
      <c r="YU7596" s="68"/>
      <c r="YV7596" s="68"/>
      <c r="YW7596" s="68"/>
      <c r="YX7596" s="68">
        <v>0.97857204098627204</v>
      </c>
      <c r="YY7596" s="68"/>
      <c r="YZ7596" s="68"/>
      <c r="ZA7596" s="68"/>
      <c r="ZB7596" s="68"/>
      <c r="ZC7596" s="68"/>
      <c r="ZD7596" s="68"/>
    </row>
    <row r="7597" spans="658:680" x14ac:dyDescent="0.25">
      <c r="YH7597" s="68"/>
      <c r="YI7597" s="68"/>
      <c r="YJ7597" s="68"/>
      <c r="YK7597" s="68"/>
      <c r="YL7597" s="68"/>
      <c r="YM7597" s="68"/>
      <c r="YN7597" s="68"/>
      <c r="YO7597" s="68"/>
      <c r="YP7597" s="68"/>
      <c r="YQ7597" s="68"/>
      <c r="YR7597" s="68"/>
      <c r="YS7597" s="68"/>
      <c r="YT7597" s="68"/>
      <c r="YU7597" s="68"/>
      <c r="YV7597" s="68"/>
      <c r="YW7597" s="68"/>
      <c r="YX7597" s="68">
        <v>0.97856597917639998</v>
      </c>
      <c r="YY7597" s="68"/>
      <c r="YZ7597" s="68"/>
      <c r="ZA7597" s="68"/>
      <c r="ZB7597" s="68"/>
      <c r="ZC7597" s="68"/>
      <c r="ZD7597" s="68"/>
    </row>
    <row r="7598" spans="658:680" x14ac:dyDescent="0.25">
      <c r="YH7598" s="68"/>
      <c r="YI7598" s="68"/>
      <c r="YJ7598" s="68"/>
      <c r="YK7598" s="68"/>
      <c r="YL7598" s="68"/>
      <c r="YM7598" s="68"/>
      <c r="YN7598" s="68"/>
      <c r="YO7598" s="68"/>
      <c r="YP7598" s="68"/>
      <c r="YQ7598" s="68"/>
      <c r="YR7598" s="68"/>
      <c r="YS7598" s="68"/>
      <c r="YT7598" s="68"/>
      <c r="YU7598" s="68"/>
      <c r="YV7598" s="68"/>
      <c r="YW7598" s="68"/>
      <c r="YX7598" s="68">
        <v>0.97856592640315598</v>
      </c>
      <c r="YY7598" s="68"/>
      <c r="YZ7598" s="68"/>
      <c r="ZA7598" s="68"/>
      <c r="ZB7598" s="68"/>
      <c r="ZC7598" s="68"/>
      <c r="ZD7598" s="68"/>
    </row>
    <row r="7599" spans="658:680" x14ac:dyDescent="0.25">
      <c r="YH7599" s="68"/>
      <c r="YI7599" s="68"/>
      <c r="YJ7599" s="68"/>
      <c r="YK7599" s="68"/>
      <c r="YL7599" s="68"/>
      <c r="YM7599" s="68"/>
      <c r="YN7599" s="68"/>
      <c r="YO7599" s="68"/>
      <c r="YP7599" s="68"/>
      <c r="YQ7599" s="68"/>
      <c r="YR7599" s="68"/>
      <c r="YS7599" s="68"/>
      <c r="YT7599" s="68"/>
      <c r="YU7599" s="68"/>
      <c r="YV7599" s="68"/>
      <c r="YW7599" s="68"/>
      <c r="YX7599" s="68">
        <v>0.97855299250358996</v>
      </c>
      <c r="YY7599" s="68"/>
      <c r="YZ7599" s="68"/>
      <c r="ZA7599" s="68"/>
      <c r="ZB7599" s="68"/>
      <c r="ZC7599" s="68"/>
      <c r="ZD7599" s="68"/>
    </row>
    <row r="7600" spans="658:680" x14ac:dyDescent="0.25">
      <c r="YH7600" s="68"/>
      <c r="YI7600" s="68"/>
      <c r="YJ7600" s="68"/>
      <c r="YK7600" s="68"/>
      <c r="YL7600" s="68"/>
      <c r="YM7600" s="68"/>
      <c r="YN7600" s="68"/>
      <c r="YO7600" s="68"/>
      <c r="YP7600" s="68"/>
      <c r="YQ7600" s="68"/>
      <c r="YR7600" s="68"/>
      <c r="YS7600" s="68"/>
      <c r="YT7600" s="68"/>
      <c r="YU7600" s="68"/>
      <c r="YV7600" s="68"/>
      <c r="YW7600" s="68"/>
      <c r="YX7600" s="68">
        <v>0.97855277052325296</v>
      </c>
      <c r="YY7600" s="68"/>
      <c r="YZ7600" s="68"/>
      <c r="ZA7600" s="68"/>
      <c r="ZB7600" s="68"/>
      <c r="ZC7600" s="68"/>
      <c r="ZD7600" s="68"/>
    </row>
    <row r="7601" spans="658:680" x14ac:dyDescent="0.25">
      <c r="YH7601" s="68"/>
      <c r="YI7601" s="68"/>
      <c r="YJ7601" s="68"/>
      <c r="YK7601" s="68"/>
      <c r="YL7601" s="68"/>
      <c r="YM7601" s="68"/>
      <c r="YN7601" s="68"/>
      <c r="YO7601" s="68"/>
      <c r="YP7601" s="68"/>
      <c r="YQ7601" s="68"/>
      <c r="YR7601" s="68"/>
      <c r="YS7601" s="68"/>
      <c r="YT7601" s="68"/>
      <c r="YU7601" s="68"/>
      <c r="YV7601" s="68"/>
      <c r="YW7601" s="68"/>
      <c r="YX7601" s="68">
        <v>0.97855231457984104</v>
      </c>
      <c r="YY7601" s="68"/>
      <c r="YZ7601" s="68"/>
      <c r="ZA7601" s="68"/>
      <c r="ZB7601" s="68"/>
      <c r="ZC7601" s="68"/>
      <c r="ZD7601" s="68"/>
    </row>
    <row r="7602" spans="658:680" x14ac:dyDescent="0.25">
      <c r="YH7602" s="68"/>
      <c r="YI7602" s="68"/>
      <c r="YJ7602" s="68"/>
      <c r="YK7602" s="68"/>
      <c r="YL7602" s="68"/>
      <c r="YM7602" s="68"/>
      <c r="YN7602" s="68"/>
      <c r="YO7602" s="68"/>
      <c r="YP7602" s="68"/>
      <c r="YQ7602" s="68"/>
      <c r="YR7602" s="68"/>
      <c r="YS7602" s="68"/>
      <c r="YT7602" s="68"/>
      <c r="YU7602" s="68"/>
      <c r="YV7602" s="68"/>
      <c r="YW7602" s="68"/>
      <c r="YX7602" s="68">
        <v>0.97854558154004001</v>
      </c>
      <c r="YY7602" s="68"/>
      <c r="YZ7602" s="68"/>
      <c r="ZA7602" s="68"/>
      <c r="ZB7602" s="68"/>
      <c r="ZC7602" s="68"/>
      <c r="ZD7602" s="68"/>
    </row>
    <row r="7603" spans="658:680" x14ac:dyDescent="0.25">
      <c r="YH7603" s="68"/>
      <c r="YI7603" s="68"/>
      <c r="YJ7603" s="68"/>
      <c r="YK7603" s="68"/>
      <c r="YL7603" s="68"/>
      <c r="YM7603" s="68"/>
      <c r="YN7603" s="68"/>
      <c r="YO7603" s="68"/>
      <c r="YP7603" s="68"/>
      <c r="YQ7603" s="68"/>
      <c r="YR7603" s="68"/>
      <c r="YS7603" s="68"/>
      <c r="YT7603" s="68"/>
      <c r="YU7603" s="68"/>
      <c r="YV7603" s="68"/>
      <c r="YW7603" s="68"/>
      <c r="YX7603" s="68">
        <v>0.97852729518839099</v>
      </c>
      <c r="YY7603" s="68"/>
      <c r="YZ7603" s="68"/>
      <c r="ZA7603" s="68"/>
      <c r="ZB7603" s="68"/>
      <c r="ZC7603" s="68"/>
      <c r="ZD7603" s="68"/>
    </row>
    <row r="7604" spans="658:680" x14ac:dyDescent="0.25">
      <c r="YH7604" s="68"/>
      <c r="YI7604" s="68"/>
      <c r="YJ7604" s="68"/>
      <c r="YK7604" s="68"/>
      <c r="YL7604" s="68"/>
      <c r="YM7604" s="68"/>
      <c r="YN7604" s="68"/>
      <c r="YO7604" s="68"/>
      <c r="YP7604" s="68"/>
      <c r="YQ7604" s="68"/>
      <c r="YR7604" s="68"/>
      <c r="YS7604" s="68"/>
      <c r="YT7604" s="68"/>
      <c r="YU7604" s="68"/>
      <c r="YV7604" s="68"/>
      <c r="YW7604" s="68"/>
      <c r="YX7604" s="68">
        <v>0.97852192671152505</v>
      </c>
      <c r="YY7604" s="68"/>
      <c r="YZ7604" s="68"/>
      <c r="ZA7604" s="68"/>
      <c r="ZB7604" s="68"/>
      <c r="ZC7604" s="68"/>
      <c r="ZD7604" s="68"/>
    </row>
    <row r="7605" spans="658:680" x14ac:dyDescent="0.25">
      <c r="YH7605" s="68"/>
      <c r="YI7605" s="68"/>
      <c r="YJ7605" s="68"/>
      <c r="YK7605" s="68"/>
      <c r="YL7605" s="68"/>
      <c r="YM7605" s="68"/>
      <c r="YN7605" s="68"/>
      <c r="YO7605" s="68"/>
      <c r="YP7605" s="68"/>
      <c r="YQ7605" s="68"/>
      <c r="YR7605" s="68"/>
      <c r="YS7605" s="68"/>
      <c r="YT7605" s="68"/>
      <c r="YU7605" s="68"/>
      <c r="YV7605" s="68"/>
      <c r="YW7605" s="68"/>
      <c r="YX7605" s="68">
        <v>0.97852160653284304</v>
      </c>
      <c r="YY7605" s="68"/>
      <c r="YZ7605" s="68"/>
      <c r="ZA7605" s="68"/>
      <c r="ZB7605" s="68"/>
      <c r="ZC7605" s="68"/>
      <c r="ZD7605" s="68"/>
    </row>
    <row r="7606" spans="658:680" x14ac:dyDescent="0.25">
      <c r="YH7606" s="68"/>
      <c r="YI7606" s="68"/>
      <c r="YJ7606" s="68"/>
      <c r="YK7606" s="68"/>
      <c r="YL7606" s="68"/>
      <c r="YM7606" s="68"/>
      <c r="YN7606" s="68"/>
      <c r="YO7606" s="68"/>
      <c r="YP7606" s="68"/>
      <c r="YQ7606" s="68"/>
      <c r="YR7606" s="68"/>
      <c r="YS7606" s="68"/>
      <c r="YT7606" s="68"/>
      <c r="YU7606" s="68"/>
      <c r="YV7606" s="68"/>
      <c r="YW7606" s="68"/>
      <c r="YX7606" s="68">
        <v>0.97851993793394698</v>
      </c>
      <c r="YY7606" s="68"/>
      <c r="YZ7606" s="68"/>
      <c r="ZA7606" s="68"/>
      <c r="ZB7606" s="68"/>
      <c r="ZC7606" s="68"/>
      <c r="ZD7606" s="68"/>
    </row>
    <row r="7607" spans="658:680" x14ac:dyDescent="0.25">
      <c r="YH7607" s="68"/>
      <c r="YI7607" s="68"/>
      <c r="YJ7607" s="68"/>
      <c r="YK7607" s="68"/>
      <c r="YL7607" s="68"/>
      <c r="YM7607" s="68"/>
      <c r="YN7607" s="68"/>
      <c r="YO7607" s="68"/>
      <c r="YP7607" s="68"/>
      <c r="YQ7607" s="68"/>
      <c r="YR7607" s="68"/>
      <c r="YS7607" s="68"/>
      <c r="YT7607" s="68"/>
      <c r="YU7607" s="68"/>
      <c r="YV7607" s="68"/>
      <c r="YW7607" s="68"/>
      <c r="YX7607" s="68">
        <v>0.97850769367358303</v>
      </c>
      <c r="YY7607" s="68"/>
      <c r="YZ7607" s="68"/>
      <c r="ZA7607" s="68"/>
      <c r="ZB7607" s="68"/>
      <c r="ZC7607" s="68"/>
      <c r="ZD7607" s="68"/>
    </row>
    <row r="7608" spans="658:680" x14ac:dyDescent="0.25">
      <c r="YH7608" s="68"/>
      <c r="YI7608" s="68"/>
      <c r="YJ7608" s="68"/>
      <c r="YK7608" s="68"/>
      <c r="YL7608" s="68"/>
      <c r="YM7608" s="68"/>
      <c r="YN7608" s="68"/>
      <c r="YO7608" s="68"/>
      <c r="YP7608" s="68"/>
      <c r="YQ7608" s="68"/>
      <c r="YR7608" s="68"/>
      <c r="YS7608" s="68"/>
      <c r="YT7608" s="68"/>
      <c r="YU7608" s="68"/>
      <c r="YV7608" s="68"/>
      <c r="YW7608" s="68"/>
      <c r="YX7608" s="68">
        <v>0.97850470329643702</v>
      </c>
      <c r="YY7608" s="68"/>
      <c r="YZ7608" s="68"/>
      <c r="ZA7608" s="68"/>
      <c r="ZB7608" s="68"/>
      <c r="ZC7608" s="68"/>
      <c r="ZD7608" s="68"/>
    </row>
    <row r="7609" spans="658:680" x14ac:dyDescent="0.25">
      <c r="YH7609" s="68"/>
      <c r="YI7609" s="68"/>
      <c r="YJ7609" s="68"/>
      <c r="YK7609" s="68"/>
      <c r="YL7609" s="68"/>
      <c r="YM7609" s="68"/>
      <c r="YN7609" s="68"/>
      <c r="YO7609" s="68"/>
      <c r="YP7609" s="68"/>
      <c r="YQ7609" s="68"/>
      <c r="YR7609" s="68"/>
      <c r="YS7609" s="68"/>
      <c r="YT7609" s="68"/>
      <c r="YU7609" s="68"/>
      <c r="YV7609" s="68"/>
      <c r="YW7609" s="68"/>
      <c r="YX7609" s="68">
        <v>0.978496343860211</v>
      </c>
      <c r="YY7609" s="68"/>
      <c r="YZ7609" s="68"/>
      <c r="ZA7609" s="68"/>
      <c r="ZB7609" s="68"/>
      <c r="ZC7609" s="68"/>
      <c r="ZD7609" s="68"/>
    </row>
    <row r="7610" spans="658:680" x14ac:dyDescent="0.25">
      <c r="YH7610" s="68"/>
      <c r="YI7610" s="68"/>
      <c r="YJ7610" s="68"/>
      <c r="YK7610" s="68"/>
      <c r="YL7610" s="68"/>
      <c r="YM7610" s="68"/>
      <c r="YN7610" s="68"/>
      <c r="YO7610" s="68"/>
      <c r="YP7610" s="68"/>
      <c r="YQ7610" s="68"/>
      <c r="YR7610" s="68"/>
      <c r="YS7610" s="68"/>
      <c r="YT7610" s="68"/>
      <c r="YU7610" s="68"/>
      <c r="YV7610" s="68"/>
      <c r="YW7610" s="68"/>
      <c r="YX7610" s="68">
        <v>0.978486777314862</v>
      </c>
      <c r="YY7610" s="68"/>
      <c r="YZ7610" s="68"/>
      <c r="ZA7610" s="68"/>
      <c r="ZB7610" s="68"/>
      <c r="ZC7610" s="68"/>
      <c r="ZD7610" s="68"/>
    </row>
    <row r="7611" spans="658:680" x14ac:dyDescent="0.25">
      <c r="YH7611" s="68"/>
      <c r="YI7611" s="68"/>
      <c r="YJ7611" s="68"/>
      <c r="YK7611" s="68"/>
      <c r="YL7611" s="68"/>
      <c r="YM7611" s="68"/>
      <c r="YN7611" s="68"/>
      <c r="YO7611" s="68"/>
      <c r="YP7611" s="68"/>
      <c r="YQ7611" s="68"/>
      <c r="YR7611" s="68"/>
      <c r="YS7611" s="68"/>
      <c r="YT7611" s="68"/>
      <c r="YU7611" s="68"/>
      <c r="YV7611" s="68"/>
      <c r="YW7611" s="68"/>
      <c r="YX7611" s="68">
        <v>0.97848643180374895</v>
      </c>
      <c r="YY7611" s="68"/>
      <c r="YZ7611" s="68"/>
      <c r="ZA7611" s="68"/>
      <c r="ZB7611" s="68"/>
      <c r="ZC7611" s="68"/>
      <c r="ZD7611" s="68"/>
    </row>
    <row r="7612" spans="658:680" x14ac:dyDescent="0.25">
      <c r="YH7612" s="68"/>
      <c r="YI7612" s="68"/>
      <c r="YJ7612" s="68"/>
      <c r="YK7612" s="68"/>
      <c r="YL7612" s="68"/>
      <c r="YM7612" s="68"/>
      <c r="YN7612" s="68"/>
      <c r="YO7612" s="68"/>
      <c r="YP7612" s="68"/>
      <c r="YQ7612" s="68"/>
      <c r="YR7612" s="68"/>
      <c r="YS7612" s="68"/>
      <c r="YT7612" s="68"/>
      <c r="YU7612" s="68"/>
      <c r="YV7612" s="68"/>
      <c r="YW7612" s="68"/>
      <c r="YX7612" s="68">
        <v>0.978484150743685</v>
      </c>
      <c r="YY7612" s="68"/>
      <c r="YZ7612" s="68"/>
      <c r="ZA7612" s="68"/>
      <c r="ZB7612" s="68"/>
      <c r="ZC7612" s="68"/>
      <c r="ZD7612" s="68"/>
    </row>
    <row r="7613" spans="658:680" x14ac:dyDescent="0.25">
      <c r="YH7613" s="68"/>
      <c r="YI7613" s="68"/>
      <c r="YJ7613" s="68"/>
      <c r="YK7613" s="68"/>
      <c r="YL7613" s="68"/>
      <c r="YM7613" s="68"/>
      <c r="YN7613" s="68"/>
      <c r="YO7613" s="68"/>
      <c r="YP7613" s="68"/>
      <c r="YQ7613" s="68"/>
      <c r="YR7613" s="68"/>
      <c r="YS7613" s="68"/>
      <c r="YT7613" s="68"/>
      <c r="YU7613" s="68"/>
      <c r="YV7613" s="68"/>
      <c r="YW7613" s="68"/>
      <c r="YX7613" s="68">
        <v>0.978482231243058</v>
      </c>
      <c r="YY7613" s="68"/>
      <c r="YZ7613" s="68"/>
      <c r="ZA7613" s="68"/>
      <c r="ZB7613" s="68"/>
      <c r="ZC7613" s="68"/>
      <c r="ZD7613" s="68"/>
    </row>
    <row r="7614" spans="658:680" x14ac:dyDescent="0.25">
      <c r="YH7614" s="68"/>
      <c r="YI7614" s="68"/>
      <c r="YJ7614" s="68"/>
      <c r="YK7614" s="68"/>
      <c r="YL7614" s="68"/>
      <c r="YM7614" s="68"/>
      <c r="YN7614" s="68"/>
      <c r="YO7614" s="68"/>
      <c r="YP7614" s="68"/>
      <c r="YQ7614" s="68"/>
      <c r="YR7614" s="68"/>
      <c r="YS7614" s="68"/>
      <c r="YT7614" s="68"/>
      <c r="YU7614" s="68"/>
      <c r="YV7614" s="68"/>
      <c r="YW7614" s="68"/>
      <c r="YX7614" s="68">
        <v>0.97847096905938502</v>
      </c>
      <c r="YY7614" s="68"/>
      <c r="YZ7614" s="68"/>
      <c r="ZA7614" s="68"/>
      <c r="ZB7614" s="68"/>
      <c r="ZC7614" s="68"/>
      <c r="ZD7614" s="68"/>
    </row>
    <row r="7615" spans="658:680" x14ac:dyDescent="0.25">
      <c r="YH7615" s="68"/>
      <c r="YI7615" s="68"/>
      <c r="YJ7615" s="68"/>
      <c r="YK7615" s="68"/>
      <c r="YL7615" s="68"/>
      <c r="YM7615" s="68"/>
      <c r="YN7615" s="68"/>
      <c r="YO7615" s="68"/>
      <c r="YP7615" s="68"/>
      <c r="YQ7615" s="68"/>
      <c r="YR7615" s="68"/>
      <c r="YS7615" s="68"/>
      <c r="YT7615" s="68"/>
      <c r="YU7615" s="68"/>
      <c r="YV7615" s="68"/>
      <c r="YW7615" s="68"/>
      <c r="YX7615" s="68">
        <v>0.978469517168295</v>
      </c>
      <c r="YY7615" s="68"/>
      <c r="YZ7615" s="68"/>
      <c r="ZA7615" s="68"/>
      <c r="ZB7615" s="68"/>
      <c r="ZC7615" s="68"/>
      <c r="ZD7615" s="68"/>
    </row>
    <row r="7616" spans="658:680" x14ac:dyDescent="0.25">
      <c r="YH7616" s="68"/>
      <c r="YI7616" s="68"/>
      <c r="YJ7616" s="68"/>
      <c r="YK7616" s="68"/>
      <c r="YL7616" s="68"/>
      <c r="YM7616" s="68"/>
      <c r="YN7616" s="68"/>
      <c r="YO7616" s="68"/>
      <c r="YP7616" s="68"/>
      <c r="YQ7616" s="68"/>
      <c r="YR7616" s="68"/>
      <c r="YS7616" s="68"/>
      <c r="YT7616" s="68"/>
      <c r="YU7616" s="68"/>
      <c r="YV7616" s="68"/>
      <c r="YW7616" s="68"/>
      <c r="YX7616" s="68">
        <v>0.97846838003970305</v>
      </c>
      <c r="YY7616" s="68"/>
      <c r="YZ7616" s="68"/>
      <c r="ZA7616" s="68"/>
      <c r="ZB7616" s="68"/>
      <c r="ZC7616" s="68"/>
      <c r="ZD7616" s="68"/>
    </row>
    <row r="7617" spans="658:680" x14ac:dyDescent="0.25">
      <c r="YH7617" s="68"/>
      <c r="YI7617" s="68"/>
      <c r="YJ7617" s="68"/>
      <c r="YK7617" s="68"/>
      <c r="YL7617" s="68"/>
      <c r="YM7617" s="68"/>
      <c r="YN7617" s="68"/>
      <c r="YO7617" s="68"/>
      <c r="YP7617" s="68"/>
      <c r="YQ7617" s="68"/>
      <c r="YR7617" s="68"/>
      <c r="YS7617" s="68"/>
      <c r="YT7617" s="68"/>
      <c r="YU7617" s="68"/>
      <c r="YV7617" s="68"/>
      <c r="YW7617" s="68"/>
      <c r="YX7617" s="68">
        <v>0.97844966814193501</v>
      </c>
      <c r="YY7617" s="68"/>
      <c r="YZ7617" s="68"/>
      <c r="ZA7617" s="68"/>
      <c r="ZB7617" s="68"/>
      <c r="ZC7617" s="68"/>
      <c r="ZD7617" s="68"/>
    </row>
    <row r="7618" spans="658:680" x14ac:dyDescent="0.25">
      <c r="YH7618" s="68"/>
      <c r="YI7618" s="68"/>
      <c r="YJ7618" s="68"/>
      <c r="YK7618" s="68"/>
      <c r="YL7618" s="68"/>
      <c r="YM7618" s="68"/>
      <c r="YN7618" s="68"/>
      <c r="YO7618" s="68"/>
      <c r="YP7618" s="68"/>
      <c r="YQ7618" s="68"/>
      <c r="YR7618" s="68"/>
      <c r="YS7618" s="68"/>
      <c r="YT7618" s="68"/>
      <c r="YU7618" s="68"/>
      <c r="YV7618" s="68"/>
      <c r="YW7618" s="68"/>
      <c r="YX7618" s="68">
        <v>0.97844425757412501</v>
      </c>
      <c r="YY7618" s="68"/>
      <c r="YZ7618" s="68"/>
      <c r="ZA7618" s="68"/>
      <c r="ZB7618" s="68"/>
      <c r="ZC7618" s="68"/>
      <c r="ZD7618" s="68"/>
    </row>
    <row r="7619" spans="658:680" x14ac:dyDescent="0.25">
      <c r="YH7619" s="68"/>
      <c r="YI7619" s="68"/>
      <c r="YJ7619" s="68"/>
      <c r="YK7619" s="68"/>
      <c r="YL7619" s="68"/>
      <c r="YM7619" s="68"/>
      <c r="YN7619" s="68"/>
      <c r="YO7619" s="68"/>
      <c r="YP7619" s="68"/>
      <c r="YQ7619" s="68"/>
      <c r="YR7619" s="68"/>
      <c r="YS7619" s="68"/>
      <c r="YT7619" s="68"/>
      <c r="YU7619" s="68"/>
      <c r="YV7619" s="68"/>
      <c r="YW7619" s="68"/>
      <c r="YX7619" s="68">
        <v>0.97843971367006199</v>
      </c>
      <c r="YY7619" s="68"/>
      <c r="YZ7619" s="68"/>
      <c r="ZA7619" s="68"/>
      <c r="ZB7619" s="68"/>
      <c r="ZC7619" s="68"/>
      <c r="ZD7619" s="68"/>
    </row>
    <row r="7620" spans="658:680" x14ac:dyDescent="0.25">
      <c r="YH7620" s="68"/>
      <c r="YI7620" s="68"/>
      <c r="YJ7620" s="68"/>
      <c r="YK7620" s="68"/>
      <c r="YL7620" s="68"/>
      <c r="YM7620" s="68"/>
      <c r="YN7620" s="68"/>
      <c r="YO7620" s="68"/>
      <c r="YP7620" s="68"/>
      <c r="YQ7620" s="68"/>
      <c r="YR7620" s="68"/>
      <c r="YS7620" s="68"/>
      <c r="YT7620" s="68"/>
      <c r="YU7620" s="68"/>
      <c r="YV7620" s="68"/>
      <c r="YW7620" s="68"/>
      <c r="YX7620" s="68">
        <v>0.97843861814507005</v>
      </c>
      <c r="YY7620" s="68"/>
      <c r="YZ7620" s="68"/>
      <c r="ZA7620" s="68"/>
      <c r="ZB7620" s="68"/>
      <c r="ZC7620" s="68"/>
      <c r="ZD7620" s="68"/>
    </row>
    <row r="7621" spans="658:680" x14ac:dyDescent="0.25">
      <c r="YH7621" s="68"/>
      <c r="YI7621" s="68"/>
      <c r="YJ7621" s="68"/>
      <c r="YK7621" s="68"/>
      <c r="YL7621" s="68"/>
      <c r="YM7621" s="68"/>
      <c r="YN7621" s="68"/>
      <c r="YO7621" s="68"/>
      <c r="YP7621" s="68"/>
      <c r="YQ7621" s="68"/>
      <c r="YR7621" s="68"/>
      <c r="YS7621" s="68"/>
      <c r="YT7621" s="68"/>
      <c r="YU7621" s="68"/>
      <c r="YV7621" s="68"/>
      <c r="YW7621" s="68"/>
      <c r="YX7621" s="68">
        <v>0.97843272702652795</v>
      </c>
      <c r="YY7621" s="68"/>
      <c r="YZ7621" s="68"/>
      <c r="ZA7621" s="68"/>
      <c r="ZB7621" s="68"/>
      <c r="ZC7621" s="68"/>
      <c r="ZD7621" s="68"/>
    </row>
    <row r="7622" spans="658:680" x14ac:dyDescent="0.25">
      <c r="YH7622" s="68"/>
      <c r="YI7622" s="68"/>
      <c r="YJ7622" s="68"/>
      <c r="YK7622" s="68"/>
      <c r="YL7622" s="68"/>
      <c r="YM7622" s="68"/>
      <c r="YN7622" s="68"/>
      <c r="YO7622" s="68"/>
      <c r="YP7622" s="68"/>
      <c r="YQ7622" s="68"/>
      <c r="YR7622" s="68"/>
      <c r="YS7622" s="68"/>
      <c r="YT7622" s="68"/>
      <c r="YU7622" s="68"/>
      <c r="YV7622" s="68"/>
      <c r="YW7622" s="68"/>
      <c r="YX7622" s="68">
        <v>0.97841801292998498</v>
      </c>
      <c r="YY7622" s="68"/>
      <c r="YZ7622" s="68"/>
      <c r="ZA7622" s="68"/>
      <c r="ZB7622" s="68"/>
      <c r="ZC7622" s="68"/>
      <c r="ZD7622" s="68"/>
    </row>
    <row r="7623" spans="658:680" x14ac:dyDescent="0.25">
      <c r="YH7623" s="68"/>
      <c r="YI7623" s="68"/>
      <c r="YJ7623" s="68"/>
      <c r="YK7623" s="68"/>
      <c r="YL7623" s="68"/>
      <c r="YM7623" s="68"/>
      <c r="YN7623" s="68"/>
      <c r="YO7623" s="68"/>
      <c r="YP7623" s="68"/>
      <c r="YQ7623" s="68"/>
      <c r="YR7623" s="68"/>
      <c r="YS7623" s="68"/>
      <c r="YT7623" s="68"/>
      <c r="YU7623" s="68"/>
      <c r="YV7623" s="68"/>
      <c r="YW7623" s="68"/>
      <c r="YX7623" s="68">
        <v>0.97841748484534796</v>
      </c>
      <c r="YY7623" s="68"/>
      <c r="YZ7623" s="68"/>
      <c r="ZA7623" s="68"/>
      <c r="ZB7623" s="68"/>
      <c r="ZC7623" s="68"/>
      <c r="ZD7623" s="68"/>
    </row>
    <row r="7624" spans="658:680" x14ac:dyDescent="0.25">
      <c r="YH7624" s="68"/>
      <c r="YI7624" s="68"/>
      <c r="YJ7624" s="68"/>
      <c r="YK7624" s="68"/>
      <c r="YL7624" s="68"/>
      <c r="YM7624" s="68"/>
      <c r="YN7624" s="68"/>
      <c r="YO7624" s="68"/>
      <c r="YP7624" s="68"/>
      <c r="YQ7624" s="68"/>
      <c r="YR7624" s="68"/>
      <c r="YS7624" s="68"/>
      <c r="YT7624" s="68"/>
      <c r="YU7624" s="68"/>
      <c r="YV7624" s="68"/>
      <c r="YW7624" s="68"/>
      <c r="YX7624" s="68">
        <v>0.97841569298153397</v>
      </c>
      <c r="YY7624" s="68"/>
      <c r="YZ7624" s="68"/>
      <c r="ZA7624" s="68"/>
      <c r="ZB7624" s="68"/>
      <c r="ZC7624" s="68"/>
      <c r="ZD7624" s="68"/>
    </row>
    <row r="7625" spans="658:680" x14ac:dyDescent="0.25">
      <c r="YH7625" s="68"/>
      <c r="YI7625" s="68"/>
      <c r="YJ7625" s="68"/>
      <c r="YK7625" s="68"/>
      <c r="YL7625" s="68"/>
      <c r="YM7625" s="68"/>
      <c r="YN7625" s="68"/>
      <c r="YO7625" s="68"/>
      <c r="YP7625" s="68"/>
      <c r="YQ7625" s="68"/>
      <c r="YR7625" s="68"/>
      <c r="YS7625" s="68"/>
      <c r="YT7625" s="68"/>
      <c r="YU7625" s="68"/>
      <c r="YV7625" s="68"/>
      <c r="YW7625" s="68"/>
      <c r="YX7625" s="68">
        <v>0.97839903103815196</v>
      </c>
      <c r="YY7625" s="68"/>
      <c r="YZ7625" s="68"/>
      <c r="ZA7625" s="68"/>
      <c r="ZB7625" s="68"/>
      <c r="ZC7625" s="68"/>
      <c r="ZD7625" s="68"/>
    </row>
    <row r="7626" spans="658:680" x14ac:dyDescent="0.25">
      <c r="YH7626" s="68"/>
      <c r="YI7626" s="68"/>
      <c r="YJ7626" s="68"/>
      <c r="YK7626" s="68"/>
      <c r="YL7626" s="68"/>
      <c r="YM7626" s="68"/>
      <c r="YN7626" s="68"/>
      <c r="YO7626" s="68"/>
      <c r="YP7626" s="68"/>
      <c r="YQ7626" s="68"/>
      <c r="YR7626" s="68"/>
      <c r="YS7626" s="68"/>
      <c r="YT7626" s="68"/>
      <c r="YU7626" s="68"/>
      <c r="YV7626" s="68"/>
      <c r="YW7626" s="68"/>
      <c r="YX7626" s="68">
        <v>0.97839706415521099</v>
      </c>
      <c r="YY7626" s="68"/>
      <c r="YZ7626" s="68"/>
      <c r="ZA7626" s="68"/>
      <c r="ZB7626" s="68"/>
      <c r="ZC7626" s="68"/>
      <c r="ZD7626" s="68"/>
    </row>
    <row r="7627" spans="658:680" x14ac:dyDescent="0.25">
      <c r="YH7627" s="68"/>
      <c r="YI7627" s="68"/>
      <c r="YJ7627" s="68"/>
      <c r="YK7627" s="68"/>
      <c r="YL7627" s="68"/>
      <c r="YM7627" s="68"/>
      <c r="YN7627" s="68"/>
      <c r="YO7627" s="68"/>
      <c r="YP7627" s="68"/>
      <c r="YQ7627" s="68"/>
      <c r="YR7627" s="68"/>
      <c r="YS7627" s="68"/>
      <c r="YT7627" s="68"/>
      <c r="YU7627" s="68"/>
      <c r="YV7627" s="68"/>
      <c r="YW7627" s="68"/>
      <c r="YX7627" s="68">
        <v>0.97839643542031396</v>
      </c>
      <c r="YY7627" s="68"/>
      <c r="YZ7627" s="68"/>
      <c r="ZA7627" s="68"/>
      <c r="ZB7627" s="68"/>
      <c r="ZC7627" s="68"/>
      <c r="ZD7627" s="68"/>
    </row>
    <row r="7628" spans="658:680" x14ac:dyDescent="0.25">
      <c r="YH7628" s="68"/>
      <c r="YI7628" s="68"/>
      <c r="YJ7628" s="68"/>
      <c r="YK7628" s="68"/>
      <c r="YL7628" s="68"/>
      <c r="YM7628" s="68"/>
      <c r="YN7628" s="68"/>
      <c r="YO7628" s="68"/>
      <c r="YP7628" s="68"/>
      <c r="YQ7628" s="68"/>
      <c r="YR7628" s="68"/>
      <c r="YS7628" s="68"/>
      <c r="YT7628" s="68"/>
      <c r="YU7628" s="68"/>
      <c r="YV7628" s="68"/>
      <c r="YW7628" s="68"/>
      <c r="YX7628" s="68">
        <v>0.97838327762995703</v>
      </c>
      <c r="YY7628" s="68"/>
      <c r="YZ7628" s="68"/>
      <c r="ZA7628" s="68"/>
      <c r="ZB7628" s="68"/>
      <c r="ZC7628" s="68"/>
      <c r="ZD7628" s="68"/>
    </row>
    <row r="7629" spans="658:680" x14ac:dyDescent="0.25">
      <c r="YH7629" s="68"/>
      <c r="YI7629" s="68"/>
      <c r="YJ7629" s="68"/>
      <c r="YK7629" s="68"/>
      <c r="YL7629" s="68"/>
      <c r="YM7629" s="68"/>
      <c r="YN7629" s="68"/>
      <c r="YO7629" s="68"/>
      <c r="YP7629" s="68"/>
      <c r="YQ7629" s="68"/>
      <c r="YR7629" s="68"/>
      <c r="YS7629" s="68"/>
      <c r="YT7629" s="68"/>
      <c r="YU7629" s="68"/>
      <c r="YV7629" s="68"/>
      <c r="YW7629" s="68"/>
      <c r="YX7629" s="68">
        <v>0.97838311627887797</v>
      </c>
      <c r="YY7629" s="68"/>
      <c r="YZ7629" s="68"/>
      <c r="ZA7629" s="68"/>
      <c r="ZB7629" s="68"/>
      <c r="ZC7629" s="68"/>
      <c r="ZD7629" s="68"/>
    </row>
    <row r="7630" spans="658:680" x14ac:dyDescent="0.25">
      <c r="YH7630" s="68"/>
      <c r="YI7630" s="68"/>
      <c r="YJ7630" s="68"/>
      <c r="YK7630" s="68"/>
      <c r="YL7630" s="68"/>
      <c r="YM7630" s="68"/>
      <c r="YN7630" s="68"/>
      <c r="YO7630" s="68"/>
      <c r="YP7630" s="68"/>
      <c r="YQ7630" s="68"/>
      <c r="YR7630" s="68"/>
      <c r="YS7630" s="68"/>
      <c r="YT7630" s="68"/>
      <c r="YU7630" s="68"/>
      <c r="YV7630" s="68"/>
      <c r="YW7630" s="68"/>
      <c r="YX7630" s="68">
        <v>0.97837961711469001</v>
      </c>
      <c r="YY7630" s="68"/>
      <c r="YZ7630" s="68"/>
      <c r="ZA7630" s="68"/>
      <c r="ZB7630" s="68"/>
      <c r="ZC7630" s="68"/>
      <c r="ZD7630" s="68"/>
    </row>
    <row r="7631" spans="658:680" x14ac:dyDescent="0.25">
      <c r="YH7631" s="68"/>
      <c r="YI7631" s="68"/>
      <c r="YJ7631" s="68"/>
      <c r="YK7631" s="68"/>
      <c r="YL7631" s="68"/>
      <c r="YM7631" s="68"/>
      <c r="YN7631" s="68"/>
      <c r="YO7631" s="68"/>
      <c r="YP7631" s="68"/>
      <c r="YQ7631" s="68"/>
      <c r="YR7631" s="68"/>
      <c r="YS7631" s="68"/>
      <c r="YT7631" s="68"/>
      <c r="YU7631" s="68"/>
      <c r="YV7631" s="68"/>
      <c r="YW7631" s="68"/>
      <c r="YX7631" s="68">
        <v>0.97836484649107303</v>
      </c>
      <c r="YY7631" s="68"/>
      <c r="YZ7631" s="68"/>
      <c r="ZA7631" s="68"/>
      <c r="ZB7631" s="68"/>
      <c r="ZC7631" s="68"/>
      <c r="ZD7631" s="68"/>
    </row>
    <row r="7632" spans="658:680" x14ac:dyDescent="0.25">
      <c r="YH7632" s="68"/>
      <c r="YI7632" s="68"/>
      <c r="YJ7632" s="68"/>
      <c r="YK7632" s="68"/>
      <c r="YL7632" s="68"/>
      <c r="YM7632" s="68"/>
      <c r="YN7632" s="68"/>
      <c r="YO7632" s="68"/>
      <c r="YP7632" s="68"/>
      <c r="YQ7632" s="68"/>
      <c r="YR7632" s="68"/>
      <c r="YS7632" s="68"/>
      <c r="YT7632" s="68"/>
      <c r="YU7632" s="68"/>
      <c r="YV7632" s="68"/>
      <c r="YW7632" s="68"/>
      <c r="YX7632" s="68">
        <v>0.97836175376984102</v>
      </c>
      <c r="YY7632" s="68"/>
      <c r="YZ7632" s="68"/>
      <c r="ZA7632" s="68"/>
      <c r="ZB7632" s="68"/>
      <c r="ZC7632" s="68"/>
      <c r="ZD7632" s="68"/>
    </row>
    <row r="7633" spans="658:680" x14ac:dyDescent="0.25">
      <c r="YH7633" s="68"/>
      <c r="YI7633" s="68"/>
      <c r="YJ7633" s="68"/>
      <c r="YK7633" s="68"/>
      <c r="YL7633" s="68"/>
      <c r="YM7633" s="68"/>
      <c r="YN7633" s="68"/>
      <c r="YO7633" s="68"/>
      <c r="YP7633" s="68"/>
      <c r="YQ7633" s="68"/>
      <c r="YR7633" s="68"/>
      <c r="YS7633" s="68"/>
      <c r="YT7633" s="68"/>
      <c r="YU7633" s="68"/>
      <c r="YV7633" s="68"/>
      <c r="YW7633" s="68"/>
      <c r="YX7633" s="68">
        <v>0.97835928638796399</v>
      </c>
      <c r="YY7633" s="68"/>
      <c r="YZ7633" s="68"/>
      <c r="ZA7633" s="68"/>
      <c r="ZB7633" s="68"/>
      <c r="ZC7633" s="68"/>
      <c r="ZD7633" s="68"/>
    </row>
    <row r="7634" spans="658:680" x14ac:dyDescent="0.25">
      <c r="YH7634" s="68"/>
      <c r="YI7634" s="68"/>
      <c r="YJ7634" s="68"/>
      <c r="YK7634" s="68"/>
      <c r="YL7634" s="68"/>
      <c r="YM7634" s="68"/>
      <c r="YN7634" s="68"/>
      <c r="YO7634" s="68"/>
      <c r="YP7634" s="68"/>
      <c r="YQ7634" s="68"/>
      <c r="YR7634" s="68"/>
      <c r="YS7634" s="68"/>
      <c r="YT7634" s="68"/>
      <c r="YU7634" s="68"/>
      <c r="YV7634" s="68"/>
      <c r="YW7634" s="68"/>
      <c r="YX7634" s="68">
        <v>0.97833895215618605</v>
      </c>
      <c r="YY7634" s="68"/>
      <c r="YZ7634" s="68"/>
      <c r="ZA7634" s="68"/>
      <c r="ZB7634" s="68"/>
      <c r="ZC7634" s="68"/>
      <c r="ZD7634" s="68"/>
    </row>
    <row r="7635" spans="658:680" x14ac:dyDescent="0.25">
      <c r="YH7635" s="68"/>
      <c r="YI7635" s="68"/>
      <c r="YJ7635" s="68"/>
      <c r="YK7635" s="68"/>
      <c r="YL7635" s="68"/>
      <c r="YM7635" s="68"/>
      <c r="YN7635" s="68"/>
      <c r="YO7635" s="68"/>
      <c r="YP7635" s="68"/>
      <c r="YQ7635" s="68"/>
      <c r="YR7635" s="68"/>
      <c r="YS7635" s="68"/>
      <c r="YT7635" s="68"/>
      <c r="YU7635" s="68"/>
      <c r="YV7635" s="68"/>
      <c r="YW7635" s="68"/>
      <c r="YX7635" s="68">
        <v>0.97833215982565702</v>
      </c>
      <c r="YY7635" s="68"/>
      <c r="YZ7635" s="68"/>
      <c r="ZA7635" s="68"/>
      <c r="ZB7635" s="68"/>
      <c r="ZC7635" s="68"/>
      <c r="ZD7635" s="68"/>
    </row>
    <row r="7636" spans="658:680" x14ac:dyDescent="0.25">
      <c r="YH7636" s="68"/>
      <c r="YI7636" s="68"/>
      <c r="YJ7636" s="68"/>
      <c r="YK7636" s="68"/>
      <c r="YL7636" s="68"/>
      <c r="YM7636" s="68"/>
      <c r="YN7636" s="68"/>
      <c r="YO7636" s="68"/>
      <c r="YP7636" s="68"/>
      <c r="YQ7636" s="68"/>
      <c r="YR7636" s="68"/>
      <c r="YS7636" s="68"/>
      <c r="YT7636" s="68"/>
      <c r="YU7636" s="68"/>
      <c r="YV7636" s="68"/>
      <c r="YW7636" s="68"/>
      <c r="YX7636" s="68">
        <v>0.97832523849675801</v>
      </c>
      <c r="YY7636" s="68"/>
      <c r="YZ7636" s="68"/>
      <c r="ZA7636" s="68"/>
      <c r="ZB7636" s="68"/>
      <c r="ZC7636" s="68"/>
      <c r="ZD7636" s="68"/>
    </row>
    <row r="7637" spans="658:680" x14ac:dyDescent="0.25">
      <c r="YH7637" s="68"/>
      <c r="YI7637" s="68"/>
      <c r="YJ7637" s="68"/>
      <c r="YK7637" s="68"/>
      <c r="YL7637" s="68"/>
      <c r="YM7637" s="68"/>
      <c r="YN7637" s="68"/>
      <c r="YO7637" s="68"/>
      <c r="YP7637" s="68"/>
      <c r="YQ7637" s="68"/>
      <c r="YR7637" s="68"/>
      <c r="YS7637" s="68"/>
      <c r="YT7637" s="68"/>
      <c r="YU7637" s="68"/>
      <c r="YV7637" s="68"/>
      <c r="YW7637" s="68"/>
      <c r="YX7637" s="68">
        <v>0.97831571583530796</v>
      </c>
      <c r="YY7637" s="68"/>
      <c r="YZ7637" s="68"/>
      <c r="ZA7637" s="68"/>
      <c r="ZB7637" s="68"/>
      <c r="ZC7637" s="68"/>
      <c r="ZD7637" s="68"/>
    </row>
    <row r="7638" spans="658:680" x14ac:dyDescent="0.25">
      <c r="YH7638" s="68"/>
      <c r="YI7638" s="68"/>
      <c r="YJ7638" s="68"/>
      <c r="YK7638" s="68"/>
      <c r="YL7638" s="68"/>
      <c r="YM7638" s="68"/>
      <c r="YN7638" s="68"/>
      <c r="YO7638" s="68"/>
      <c r="YP7638" s="68"/>
      <c r="YQ7638" s="68"/>
      <c r="YR7638" s="68"/>
      <c r="YS7638" s="68"/>
      <c r="YT7638" s="68"/>
      <c r="YU7638" s="68"/>
      <c r="YV7638" s="68"/>
      <c r="YW7638" s="68"/>
      <c r="YX7638" s="68">
        <v>0.97830908865108501</v>
      </c>
      <c r="YY7638" s="68"/>
      <c r="YZ7638" s="68"/>
      <c r="ZA7638" s="68"/>
      <c r="ZB7638" s="68"/>
      <c r="ZC7638" s="68"/>
      <c r="ZD7638" s="68"/>
    </row>
    <row r="7639" spans="658:680" x14ac:dyDescent="0.25">
      <c r="YH7639" s="68"/>
      <c r="YI7639" s="68"/>
      <c r="YJ7639" s="68"/>
      <c r="YK7639" s="68"/>
      <c r="YL7639" s="68"/>
      <c r="YM7639" s="68"/>
      <c r="YN7639" s="68"/>
      <c r="YO7639" s="68"/>
      <c r="YP7639" s="68"/>
      <c r="YQ7639" s="68"/>
      <c r="YR7639" s="68"/>
      <c r="YS7639" s="68"/>
      <c r="YT7639" s="68"/>
      <c r="YU7639" s="68"/>
      <c r="YV7639" s="68"/>
      <c r="YW7639" s="68"/>
      <c r="YX7639" s="68">
        <v>0.97830800378654703</v>
      </c>
      <c r="YY7639" s="68"/>
      <c r="YZ7639" s="68"/>
      <c r="ZA7639" s="68"/>
      <c r="ZB7639" s="68"/>
      <c r="ZC7639" s="68"/>
      <c r="ZD7639" s="68"/>
    </row>
    <row r="7640" spans="658:680" x14ac:dyDescent="0.25">
      <c r="YH7640" s="68"/>
      <c r="YI7640" s="68"/>
      <c r="YJ7640" s="68"/>
      <c r="YK7640" s="68"/>
      <c r="YL7640" s="68"/>
      <c r="YM7640" s="68"/>
      <c r="YN7640" s="68"/>
      <c r="YO7640" s="68"/>
      <c r="YP7640" s="68"/>
      <c r="YQ7640" s="68"/>
      <c r="YR7640" s="68"/>
      <c r="YS7640" s="68"/>
      <c r="YT7640" s="68"/>
      <c r="YU7640" s="68"/>
      <c r="YV7640" s="68"/>
      <c r="YW7640" s="68"/>
      <c r="YX7640" s="68">
        <v>0.97829983045938096</v>
      </c>
      <c r="YY7640" s="68"/>
      <c r="YZ7640" s="68"/>
      <c r="ZA7640" s="68"/>
      <c r="ZB7640" s="68"/>
      <c r="ZC7640" s="68"/>
      <c r="ZD7640" s="68"/>
    </row>
    <row r="7641" spans="658:680" x14ac:dyDescent="0.25">
      <c r="YH7641" s="68"/>
      <c r="YI7641" s="68"/>
      <c r="YJ7641" s="68"/>
      <c r="YK7641" s="68"/>
      <c r="YL7641" s="68"/>
      <c r="YM7641" s="68"/>
      <c r="YN7641" s="68"/>
      <c r="YO7641" s="68"/>
      <c r="YP7641" s="68"/>
      <c r="YQ7641" s="68"/>
      <c r="YR7641" s="68"/>
      <c r="YS7641" s="68"/>
      <c r="YT7641" s="68"/>
      <c r="YU7641" s="68"/>
      <c r="YV7641" s="68"/>
      <c r="YW7641" s="68"/>
      <c r="YX7641" s="68">
        <v>0.97827694403968701</v>
      </c>
      <c r="YY7641" s="68"/>
      <c r="YZ7641" s="68"/>
      <c r="ZA7641" s="68"/>
      <c r="ZB7641" s="68"/>
      <c r="ZC7641" s="68"/>
      <c r="ZD7641" s="68"/>
    </row>
    <row r="7642" spans="658:680" x14ac:dyDescent="0.25">
      <c r="YH7642" s="68"/>
      <c r="YI7642" s="68"/>
      <c r="YJ7642" s="68"/>
      <c r="YK7642" s="68"/>
      <c r="YL7642" s="68"/>
      <c r="YM7642" s="68"/>
      <c r="YN7642" s="68"/>
      <c r="YO7642" s="68"/>
      <c r="YP7642" s="68"/>
      <c r="YQ7642" s="68"/>
      <c r="YR7642" s="68"/>
      <c r="YS7642" s="68"/>
      <c r="YT7642" s="68"/>
      <c r="YU7642" s="68"/>
      <c r="YV7642" s="68"/>
      <c r="YW7642" s="68"/>
      <c r="YX7642" s="68">
        <v>0.97827088102967497</v>
      </c>
      <c r="YY7642" s="68"/>
      <c r="YZ7642" s="68"/>
      <c r="ZA7642" s="68"/>
      <c r="ZB7642" s="68"/>
      <c r="ZC7642" s="68"/>
      <c r="ZD7642" s="68"/>
    </row>
    <row r="7643" spans="658:680" x14ac:dyDescent="0.25">
      <c r="YH7643" s="68"/>
      <c r="YI7643" s="68"/>
      <c r="YJ7643" s="68"/>
      <c r="YK7643" s="68"/>
      <c r="YL7643" s="68"/>
      <c r="YM7643" s="68"/>
      <c r="YN7643" s="68"/>
      <c r="YO7643" s="68"/>
      <c r="YP7643" s="68"/>
      <c r="YQ7643" s="68"/>
      <c r="YR7643" s="68"/>
      <c r="YS7643" s="68"/>
      <c r="YT7643" s="68"/>
      <c r="YU7643" s="68"/>
      <c r="YV7643" s="68"/>
      <c r="YW7643" s="68"/>
      <c r="YX7643" s="68">
        <v>0.97826928888493703</v>
      </c>
      <c r="YY7643" s="68"/>
      <c r="YZ7643" s="68"/>
      <c r="ZA7643" s="68"/>
      <c r="ZB7643" s="68"/>
      <c r="ZC7643" s="68"/>
      <c r="ZD7643" s="68"/>
    </row>
    <row r="7644" spans="658:680" x14ac:dyDescent="0.25">
      <c r="YH7644" s="68"/>
      <c r="YI7644" s="68"/>
      <c r="YJ7644" s="68"/>
      <c r="YK7644" s="68"/>
      <c r="YL7644" s="68"/>
      <c r="YM7644" s="68"/>
      <c r="YN7644" s="68"/>
      <c r="YO7644" s="68"/>
      <c r="YP7644" s="68"/>
      <c r="YQ7644" s="68"/>
      <c r="YR7644" s="68"/>
      <c r="YS7644" s="68"/>
      <c r="YT7644" s="68"/>
      <c r="YU7644" s="68"/>
      <c r="YV7644" s="68"/>
      <c r="YW7644" s="68"/>
      <c r="YX7644" s="68">
        <v>0.97826790116614504</v>
      </c>
      <c r="YY7644" s="68"/>
      <c r="YZ7644" s="68"/>
      <c r="ZA7644" s="68"/>
      <c r="ZB7644" s="68"/>
      <c r="ZC7644" s="68"/>
      <c r="ZD7644" s="68"/>
    </row>
    <row r="7645" spans="658:680" x14ac:dyDescent="0.25">
      <c r="YH7645" s="68"/>
      <c r="YI7645" s="68"/>
      <c r="YJ7645" s="68"/>
      <c r="YK7645" s="68"/>
      <c r="YL7645" s="68"/>
      <c r="YM7645" s="68"/>
      <c r="YN7645" s="68"/>
      <c r="YO7645" s="68"/>
      <c r="YP7645" s="68"/>
      <c r="YQ7645" s="68"/>
      <c r="YR7645" s="68"/>
      <c r="YS7645" s="68"/>
      <c r="YT7645" s="68"/>
      <c r="YU7645" s="68"/>
      <c r="YV7645" s="68"/>
      <c r="YW7645" s="68"/>
      <c r="YX7645" s="68">
        <v>0.97826719293312703</v>
      </c>
      <c r="YY7645" s="68"/>
      <c r="YZ7645" s="68"/>
      <c r="ZA7645" s="68"/>
      <c r="ZB7645" s="68"/>
      <c r="ZC7645" s="68"/>
      <c r="ZD7645" s="68"/>
    </row>
    <row r="7646" spans="658:680" x14ac:dyDescent="0.25">
      <c r="YH7646" s="68"/>
      <c r="YI7646" s="68"/>
      <c r="YJ7646" s="68"/>
      <c r="YK7646" s="68"/>
      <c r="YL7646" s="68"/>
      <c r="YM7646" s="68"/>
      <c r="YN7646" s="68"/>
      <c r="YO7646" s="68"/>
      <c r="YP7646" s="68"/>
      <c r="YQ7646" s="68"/>
      <c r="YR7646" s="68"/>
      <c r="YS7646" s="68"/>
      <c r="YT7646" s="68"/>
      <c r="YU7646" s="68"/>
      <c r="YV7646" s="68"/>
      <c r="YW7646" s="68"/>
      <c r="YX7646" s="68">
        <v>0.978255372556876</v>
      </c>
      <c r="YY7646" s="68"/>
      <c r="YZ7646" s="68"/>
      <c r="ZA7646" s="68"/>
      <c r="ZB7646" s="68"/>
      <c r="ZC7646" s="68"/>
      <c r="ZD7646" s="68"/>
    </row>
    <row r="7647" spans="658:680" x14ac:dyDescent="0.25">
      <c r="YH7647" s="68"/>
      <c r="YI7647" s="68"/>
      <c r="YJ7647" s="68"/>
      <c r="YK7647" s="68"/>
      <c r="YL7647" s="68"/>
      <c r="YM7647" s="68"/>
      <c r="YN7647" s="68"/>
      <c r="YO7647" s="68"/>
      <c r="YP7647" s="68"/>
      <c r="YQ7647" s="68"/>
      <c r="YR7647" s="68"/>
      <c r="YS7647" s="68"/>
      <c r="YT7647" s="68"/>
      <c r="YU7647" s="68"/>
      <c r="YV7647" s="68"/>
      <c r="YW7647" s="68"/>
      <c r="YX7647" s="68">
        <v>0.978244747008857</v>
      </c>
      <c r="YY7647" s="68"/>
      <c r="YZ7647" s="68"/>
      <c r="ZA7647" s="68"/>
      <c r="ZB7647" s="68"/>
      <c r="ZC7647" s="68"/>
      <c r="ZD7647" s="68"/>
    </row>
    <row r="7648" spans="658:680" x14ac:dyDescent="0.25">
      <c r="YH7648" s="68"/>
      <c r="YI7648" s="68"/>
      <c r="YJ7648" s="68"/>
      <c r="YK7648" s="68"/>
      <c r="YL7648" s="68"/>
      <c r="YM7648" s="68"/>
      <c r="YN7648" s="68"/>
      <c r="YO7648" s="68"/>
      <c r="YP7648" s="68"/>
      <c r="YQ7648" s="68"/>
      <c r="YR7648" s="68"/>
      <c r="YS7648" s="68"/>
      <c r="YT7648" s="68"/>
      <c r="YU7648" s="68"/>
      <c r="YV7648" s="68"/>
      <c r="YW7648" s="68"/>
      <c r="YX7648" s="68">
        <v>0.97824382741517901</v>
      </c>
      <c r="YY7648" s="68"/>
      <c r="YZ7648" s="68"/>
      <c r="ZA7648" s="68"/>
      <c r="ZB7648" s="68"/>
      <c r="ZC7648" s="68"/>
      <c r="ZD7648" s="68"/>
    </row>
    <row r="7649" spans="658:680" x14ac:dyDescent="0.25">
      <c r="YH7649" s="68"/>
      <c r="YI7649" s="68"/>
      <c r="YJ7649" s="68"/>
      <c r="YK7649" s="68"/>
      <c r="YL7649" s="68"/>
      <c r="YM7649" s="68"/>
      <c r="YN7649" s="68"/>
      <c r="YO7649" s="68"/>
      <c r="YP7649" s="68"/>
      <c r="YQ7649" s="68"/>
      <c r="YR7649" s="68"/>
      <c r="YS7649" s="68"/>
      <c r="YT7649" s="68"/>
      <c r="YU7649" s="68"/>
      <c r="YV7649" s="68"/>
      <c r="YW7649" s="68"/>
      <c r="YX7649" s="68">
        <v>0.97821521880345097</v>
      </c>
      <c r="YY7649" s="68"/>
      <c r="YZ7649" s="68"/>
      <c r="ZA7649" s="68"/>
      <c r="ZB7649" s="68"/>
      <c r="ZC7649" s="68"/>
      <c r="ZD7649" s="68"/>
    </row>
    <row r="7650" spans="658:680" x14ac:dyDescent="0.25">
      <c r="YH7650" s="68"/>
      <c r="YI7650" s="68"/>
      <c r="YJ7650" s="68"/>
      <c r="YK7650" s="68"/>
      <c r="YL7650" s="68"/>
      <c r="YM7650" s="68"/>
      <c r="YN7650" s="68"/>
      <c r="YO7650" s="68"/>
      <c r="YP7650" s="68"/>
      <c r="YQ7650" s="68"/>
      <c r="YR7650" s="68"/>
      <c r="YS7650" s="68"/>
      <c r="YT7650" s="68"/>
      <c r="YU7650" s="68"/>
      <c r="YV7650" s="68"/>
      <c r="YW7650" s="68"/>
      <c r="YX7650" s="68">
        <v>0.97821510949838497</v>
      </c>
      <c r="YY7650" s="68"/>
      <c r="YZ7650" s="68"/>
      <c r="ZA7650" s="68"/>
      <c r="ZB7650" s="68"/>
      <c r="ZC7650" s="68"/>
      <c r="ZD7650" s="68"/>
    </row>
    <row r="7651" spans="658:680" x14ac:dyDescent="0.25">
      <c r="YH7651" s="68"/>
      <c r="YI7651" s="68"/>
      <c r="YJ7651" s="68"/>
      <c r="YK7651" s="68"/>
      <c r="YL7651" s="68"/>
      <c r="YM7651" s="68"/>
      <c r="YN7651" s="68"/>
      <c r="YO7651" s="68"/>
      <c r="YP7651" s="68"/>
      <c r="YQ7651" s="68"/>
      <c r="YR7651" s="68"/>
      <c r="YS7651" s="68"/>
      <c r="YT7651" s="68"/>
      <c r="YU7651" s="68"/>
      <c r="YV7651" s="68"/>
      <c r="YW7651" s="68"/>
      <c r="YX7651" s="68">
        <v>0.97820971020446601</v>
      </c>
      <c r="YY7651" s="68"/>
      <c r="YZ7651" s="68"/>
      <c r="ZA7651" s="68"/>
      <c r="ZB7651" s="68"/>
      <c r="ZC7651" s="68"/>
      <c r="ZD7651" s="68"/>
    </row>
    <row r="7652" spans="658:680" x14ac:dyDescent="0.25">
      <c r="YH7652" s="68"/>
      <c r="YI7652" s="68"/>
      <c r="YJ7652" s="68"/>
      <c r="YK7652" s="68"/>
      <c r="YL7652" s="68"/>
      <c r="YM7652" s="68"/>
      <c r="YN7652" s="68"/>
      <c r="YO7652" s="68"/>
      <c r="YP7652" s="68"/>
      <c r="YQ7652" s="68"/>
      <c r="YR7652" s="68"/>
      <c r="YS7652" s="68"/>
      <c r="YT7652" s="68"/>
      <c r="YU7652" s="68"/>
      <c r="YV7652" s="68"/>
      <c r="YW7652" s="68"/>
      <c r="YX7652" s="68">
        <v>0.97819857337818605</v>
      </c>
      <c r="YY7652" s="68"/>
      <c r="YZ7652" s="68"/>
      <c r="ZA7652" s="68"/>
      <c r="ZB7652" s="68"/>
      <c r="ZC7652" s="68"/>
      <c r="ZD7652" s="68"/>
    </row>
    <row r="7653" spans="658:680" x14ac:dyDescent="0.25">
      <c r="YH7653" s="68"/>
      <c r="YI7653" s="68"/>
      <c r="YJ7653" s="68"/>
      <c r="YK7653" s="68"/>
      <c r="YL7653" s="68"/>
      <c r="YM7653" s="68"/>
      <c r="YN7653" s="68"/>
      <c r="YO7653" s="68"/>
      <c r="YP7653" s="68"/>
      <c r="YQ7653" s="68"/>
      <c r="YR7653" s="68"/>
      <c r="YS7653" s="68"/>
      <c r="YT7653" s="68"/>
      <c r="YU7653" s="68"/>
      <c r="YV7653" s="68"/>
      <c r="YW7653" s="68"/>
      <c r="YX7653" s="68">
        <v>0.97819451575213301</v>
      </c>
      <c r="YY7653" s="68"/>
      <c r="YZ7653" s="68"/>
      <c r="ZA7653" s="68"/>
      <c r="ZB7653" s="68"/>
      <c r="ZC7653" s="68"/>
      <c r="ZD7653" s="68"/>
    </row>
    <row r="7654" spans="658:680" x14ac:dyDescent="0.25">
      <c r="YH7654" s="68"/>
      <c r="YI7654" s="68"/>
      <c r="YJ7654" s="68"/>
      <c r="YK7654" s="68"/>
      <c r="YL7654" s="68"/>
      <c r="YM7654" s="68"/>
      <c r="YN7654" s="68"/>
      <c r="YO7654" s="68"/>
      <c r="YP7654" s="68"/>
      <c r="YQ7654" s="68"/>
      <c r="YR7654" s="68"/>
      <c r="YS7654" s="68"/>
      <c r="YT7654" s="68"/>
      <c r="YU7654" s="68"/>
      <c r="YV7654" s="68"/>
      <c r="YW7654" s="68"/>
      <c r="YX7654" s="68">
        <v>0.97818478071382298</v>
      </c>
      <c r="YY7654" s="68"/>
      <c r="YZ7654" s="68"/>
      <c r="ZA7654" s="68"/>
      <c r="ZB7654" s="68"/>
      <c r="ZC7654" s="68"/>
      <c r="ZD7654" s="68"/>
    </row>
    <row r="7655" spans="658:680" x14ac:dyDescent="0.25">
      <c r="YH7655" s="68"/>
      <c r="YI7655" s="68"/>
      <c r="YJ7655" s="68"/>
      <c r="YK7655" s="68"/>
      <c r="YL7655" s="68"/>
      <c r="YM7655" s="68"/>
      <c r="YN7655" s="68"/>
      <c r="YO7655" s="68"/>
      <c r="YP7655" s="68"/>
      <c r="YQ7655" s="68"/>
      <c r="YR7655" s="68"/>
      <c r="YS7655" s="68"/>
      <c r="YT7655" s="68"/>
      <c r="YU7655" s="68"/>
      <c r="YV7655" s="68"/>
      <c r="YW7655" s="68"/>
      <c r="YX7655" s="68">
        <v>0.97818407857231005</v>
      </c>
      <c r="YY7655" s="68"/>
      <c r="YZ7655" s="68"/>
      <c r="ZA7655" s="68"/>
      <c r="ZB7655" s="68"/>
      <c r="ZC7655" s="68"/>
      <c r="ZD7655" s="68"/>
    </row>
    <row r="7656" spans="658:680" x14ac:dyDescent="0.25">
      <c r="YH7656" s="68"/>
      <c r="YI7656" s="68"/>
      <c r="YJ7656" s="68"/>
      <c r="YK7656" s="68"/>
      <c r="YL7656" s="68"/>
      <c r="YM7656" s="68"/>
      <c r="YN7656" s="68"/>
      <c r="YO7656" s="68"/>
      <c r="YP7656" s="68"/>
      <c r="YQ7656" s="68"/>
      <c r="YR7656" s="68"/>
      <c r="YS7656" s="68"/>
      <c r="YT7656" s="68"/>
      <c r="YU7656" s="68"/>
      <c r="YV7656" s="68"/>
      <c r="YW7656" s="68"/>
      <c r="YX7656" s="68">
        <v>0.97818098903538997</v>
      </c>
      <c r="YY7656" s="68"/>
      <c r="YZ7656" s="68"/>
      <c r="ZA7656" s="68"/>
      <c r="ZB7656" s="68"/>
      <c r="ZC7656" s="68"/>
      <c r="ZD7656" s="68"/>
    </row>
    <row r="7657" spans="658:680" x14ac:dyDescent="0.25">
      <c r="YH7657" s="68"/>
      <c r="YI7657" s="68"/>
      <c r="YJ7657" s="68"/>
      <c r="YK7657" s="68"/>
      <c r="YL7657" s="68"/>
      <c r="YM7657" s="68"/>
      <c r="YN7657" s="68"/>
      <c r="YO7657" s="68"/>
      <c r="YP7657" s="68"/>
      <c r="YQ7657" s="68"/>
      <c r="YR7657" s="68"/>
      <c r="YS7657" s="68"/>
      <c r="YT7657" s="68"/>
      <c r="YU7657" s="68"/>
      <c r="YV7657" s="68"/>
      <c r="YW7657" s="68"/>
      <c r="YX7657" s="68">
        <v>0.97818038299223298</v>
      </c>
      <c r="YY7657" s="68"/>
      <c r="YZ7657" s="68"/>
      <c r="ZA7657" s="68"/>
      <c r="ZB7657" s="68"/>
      <c r="ZC7657" s="68"/>
      <c r="ZD7657" s="68"/>
    </row>
    <row r="7658" spans="658:680" x14ac:dyDescent="0.25">
      <c r="YH7658" s="68"/>
      <c r="YI7658" s="68"/>
      <c r="YJ7658" s="68"/>
      <c r="YK7658" s="68"/>
      <c r="YL7658" s="68"/>
      <c r="YM7658" s="68"/>
      <c r="YN7658" s="68"/>
      <c r="YO7658" s="68"/>
      <c r="YP7658" s="68"/>
      <c r="YQ7658" s="68"/>
      <c r="YR7658" s="68"/>
      <c r="YS7658" s="68"/>
      <c r="YT7658" s="68"/>
      <c r="YU7658" s="68"/>
      <c r="YV7658" s="68"/>
      <c r="YW7658" s="68"/>
      <c r="YX7658" s="68">
        <v>0.97817627362080395</v>
      </c>
      <c r="YY7658" s="68"/>
      <c r="YZ7658" s="68"/>
      <c r="ZA7658" s="68"/>
      <c r="ZB7658" s="68"/>
      <c r="ZC7658" s="68"/>
      <c r="ZD7658" s="68"/>
    </row>
    <row r="7659" spans="658:680" x14ac:dyDescent="0.25">
      <c r="YH7659" s="68"/>
      <c r="YI7659" s="68"/>
      <c r="YJ7659" s="68"/>
      <c r="YK7659" s="68"/>
      <c r="YL7659" s="68"/>
      <c r="YM7659" s="68"/>
      <c r="YN7659" s="68"/>
      <c r="YO7659" s="68"/>
      <c r="YP7659" s="68"/>
      <c r="YQ7659" s="68"/>
      <c r="YR7659" s="68"/>
      <c r="YS7659" s="68"/>
      <c r="YT7659" s="68"/>
      <c r="YU7659" s="68"/>
      <c r="YV7659" s="68"/>
      <c r="YW7659" s="68"/>
      <c r="YX7659" s="68">
        <v>0.97816585301119796</v>
      </c>
      <c r="YY7659" s="68"/>
      <c r="YZ7659" s="68"/>
      <c r="ZA7659" s="68"/>
      <c r="ZB7659" s="68"/>
      <c r="ZC7659" s="68"/>
      <c r="ZD7659" s="68"/>
    </row>
    <row r="7660" spans="658:680" x14ac:dyDescent="0.25">
      <c r="YH7660" s="68"/>
      <c r="YI7660" s="68"/>
      <c r="YJ7660" s="68"/>
      <c r="YK7660" s="68"/>
      <c r="YL7660" s="68"/>
      <c r="YM7660" s="68"/>
      <c r="YN7660" s="68"/>
      <c r="YO7660" s="68"/>
      <c r="YP7660" s="68"/>
      <c r="YQ7660" s="68"/>
      <c r="YR7660" s="68"/>
      <c r="YS7660" s="68"/>
      <c r="YT7660" s="68"/>
      <c r="YU7660" s="68"/>
      <c r="YV7660" s="68"/>
      <c r="YW7660" s="68"/>
      <c r="YX7660" s="68">
        <v>0.97816203030595505</v>
      </c>
      <c r="YY7660" s="68"/>
      <c r="YZ7660" s="68"/>
      <c r="ZA7660" s="68"/>
      <c r="ZB7660" s="68"/>
      <c r="ZC7660" s="68"/>
      <c r="ZD7660" s="68"/>
    </row>
    <row r="7661" spans="658:680" x14ac:dyDescent="0.25">
      <c r="YH7661" s="68"/>
      <c r="YI7661" s="68"/>
      <c r="YJ7661" s="68"/>
      <c r="YK7661" s="68"/>
      <c r="YL7661" s="68"/>
      <c r="YM7661" s="68"/>
      <c r="YN7661" s="68"/>
      <c r="YO7661" s="68"/>
      <c r="YP7661" s="68"/>
      <c r="YQ7661" s="68"/>
      <c r="YR7661" s="68"/>
      <c r="YS7661" s="68"/>
      <c r="YT7661" s="68"/>
      <c r="YU7661" s="68"/>
      <c r="YV7661" s="68"/>
      <c r="YW7661" s="68"/>
      <c r="YX7661" s="68">
        <v>0.97814191961881103</v>
      </c>
      <c r="YY7661" s="68"/>
      <c r="YZ7661" s="68"/>
      <c r="ZA7661" s="68"/>
      <c r="ZB7661" s="68"/>
      <c r="ZC7661" s="68"/>
      <c r="ZD7661" s="68"/>
    </row>
    <row r="7662" spans="658:680" x14ac:dyDescent="0.25">
      <c r="YH7662" s="68"/>
      <c r="YI7662" s="68"/>
      <c r="YJ7662" s="68"/>
      <c r="YK7662" s="68"/>
      <c r="YL7662" s="68"/>
      <c r="YM7662" s="68"/>
      <c r="YN7662" s="68"/>
      <c r="YO7662" s="68"/>
      <c r="YP7662" s="68"/>
      <c r="YQ7662" s="68"/>
      <c r="YR7662" s="68"/>
      <c r="YS7662" s="68"/>
      <c r="YT7662" s="68"/>
      <c r="YU7662" s="68"/>
      <c r="YV7662" s="68"/>
      <c r="YW7662" s="68"/>
      <c r="YX7662" s="68">
        <v>0.97813290981370304</v>
      </c>
      <c r="YY7662" s="68"/>
      <c r="YZ7662" s="68"/>
      <c r="ZA7662" s="68"/>
      <c r="ZB7662" s="68"/>
      <c r="ZC7662" s="68"/>
      <c r="ZD7662" s="68"/>
    </row>
    <row r="7663" spans="658:680" x14ac:dyDescent="0.25">
      <c r="YH7663" s="68"/>
      <c r="YI7663" s="68"/>
      <c r="YJ7663" s="68"/>
      <c r="YK7663" s="68"/>
      <c r="YL7663" s="68"/>
      <c r="YM7663" s="68"/>
      <c r="YN7663" s="68"/>
      <c r="YO7663" s="68"/>
      <c r="YP7663" s="68"/>
      <c r="YQ7663" s="68"/>
      <c r="YR7663" s="68"/>
      <c r="YS7663" s="68"/>
      <c r="YT7663" s="68"/>
      <c r="YU7663" s="68"/>
      <c r="YV7663" s="68"/>
      <c r="YW7663" s="68"/>
      <c r="YX7663" s="68">
        <v>0.97812797131840401</v>
      </c>
      <c r="YY7663" s="68"/>
      <c r="YZ7663" s="68"/>
      <c r="ZA7663" s="68"/>
      <c r="ZB7663" s="68"/>
      <c r="ZC7663" s="68"/>
      <c r="ZD7663" s="68"/>
    </row>
    <row r="7664" spans="658:680" x14ac:dyDescent="0.25">
      <c r="YH7664" s="68"/>
      <c r="YI7664" s="68"/>
      <c r="YJ7664" s="68"/>
      <c r="YK7664" s="68"/>
      <c r="YL7664" s="68"/>
      <c r="YM7664" s="68"/>
      <c r="YN7664" s="68"/>
      <c r="YO7664" s="68"/>
      <c r="YP7664" s="68"/>
      <c r="YQ7664" s="68"/>
      <c r="YR7664" s="68"/>
      <c r="YS7664" s="68"/>
      <c r="YT7664" s="68"/>
      <c r="YU7664" s="68"/>
      <c r="YV7664" s="68"/>
      <c r="YW7664" s="68"/>
      <c r="YX7664" s="68">
        <v>0.97812124365591002</v>
      </c>
      <c r="YY7664" s="68"/>
      <c r="YZ7664" s="68"/>
      <c r="ZA7664" s="68"/>
      <c r="ZB7664" s="68"/>
      <c r="ZC7664" s="68"/>
      <c r="ZD7664" s="68"/>
    </row>
    <row r="7665" spans="658:680" x14ac:dyDescent="0.25">
      <c r="YH7665" s="68"/>
      <c r="YI7665" s="68"/>
      <c r="YJ7665" s="68"/>
      <c r="YK7665" s="68"/>
      <c r="YL7665" s="68"/>
      <c r="YM7665" s="68"/>
      <c r="YN7665" s="68"/>
      <c r="YO7665" s="68"/>
      <c r="YP7665" s="68"/>
      <c r="YQ7665" s="68"/>
      <c r="YR7665" s="68"/>
      <c r="YS7665" s="68"/>
      <c r="YT7665" s="68"/>
      <c r="YU7665" s="68"/>
      <c r="YV7665" s="68"/>
      <c r="YW7665" s="68"/>
      <c r="YX7665" s="68">
        <v>0.97811636074799402</v>
      </c>
      <c r="YY7665" s="68"/>
      <c r="YZ7665" s="68"/>
      <c r="ZA7665" s="68"/>
      <c r="ZB7665" s="68"/>
      <c r="ZC7665" s="68"/>
      <c r="ZD7665" s="68"/>
    </row>
    <row r="7666" spans="658:680" x14ac:dyDescent="0.25">
      <c r="YH7666" s="68"/>
      <c r="YI7666" s="68"/>
      <c r="YJ7666" s="68"/>
      <c r="YK7666" s="68"/>
      <c r="YL7666" s="68"/>
      <c r="YM7666" s="68"/>
      <c r="YN7666" s="68"/>
      <c r="YO7666" s="68"/>
      <c r="YP7666" s="68"/>
      <c r="YQ7666" s="68"/>
      <c r="YR7666" s="68"/>
      <c r="YS7666" s="68"/>
      <c r="YT7666" s="68"/>
      <c r="YU7666" s="68"/>
      <c r="YV7666" s="68"/>
      <c r="YW7666" s="68"/>
      <c r="YX7666" s="68">
        <v>0.97811561629610999</v>
      </c>
      <c r="YY7666" s="68"/>
      <c r="YZ7666" s="68"/>
      <c r="ZA7666" s="68"/>
      <c r="ZB7666" s="68"/>
      <c r="ZC7666" s="68"/>
      <c r="ZD7666" s="68"/>
    </row>
    <row r="7667" spans="658:680" x14ac:dyDescent="0.25">
      <c r="YH7667" s="68"/>
      <c r="YI7667" s="68"/>
      <c r="YJ7667" s="68"/>
      <c r="YK7667" s="68"/>
      <c r="YL7667" s="68"/>
      <c r="YM7667" s="68"/>
      <c r="YN7667" s="68"/>
      <c r="YO7667" s="68"/>
      <c r="YP7667" s="68"/>
      <c r="YQ7667" s="68"/>
      <c r="YR7667" s="68"/>
      <c r="YS7667" s="68"/>
      <c r="YT7667" s="68"/>
      <c r="YU7667" s="68"/>
      <c r="YV7667" s="68"/>
      <c r="YW7667" s="68"/>
      <c r="YX7667" s="68">
        <v>0.97810703674240496</v>
      </c>
      <c r="YY7667" s="68"/>
      <c r="YZ7667" s="68"/>
      <c r="ZA7667" s="68"/>
      <c r="ZB7667" s="68"/>
      <c r="ZC7667" s="68"/>
      <c r="ZD7667" s="68"/>
    </row>
    <row r="7668" spans="658:680" x14ac:dyDescent="0.25">
      <c r="YH7668" s="68"/>
      <c r="YI7668" s="68"/>
      <c r="YJ7668" s="68"/>
      <c r="YK7668" s="68"/>
      <c r="YL7668" s="68"/>
      <c r="YM7668" s="68"/>
      <c r="YN7668" s="68"/>
      <c r="YO7668" s="68"/>
      <c r="YP7668" s="68"/>
      <c r="YQ7668" s="68"/>
      <c r="YR7668" s="68"/>
      <c r="YS7668" s="68"/>
      <c r="YT7668" s="68"/>
      <c r="YU7668" s="68"/>
      <c r="YV7668" s="68"/>
      <c r="YW7668" s="68"/>
      <c r="YX7668" s="68">
        <v>0.97810540429429305</v>
      </c>
      <c r="YY7668" s="68"/>
      <c r="YZ7668" s="68"/>
      <c r="ZA7668" s="68"/>
      <c r="ZB7668" s="68"/>
      <c r="ZC7668" s="68"/>
      <c r="ZD7668" s="68"/>
    </row>
    <row r="7669" spans="658:680" x14ac:dyDescent="0.25">
      <c r="YH7669" s="68"/>
      <c r="YI7669" s="68"/>
      <c r="YJ7669" s="68"/>
      <c r="YK7669" s="68"/>
      <c r="YL7669" s="68"/>
      <c r="YM7669" s="68"/>
      <c r="YN7669" s="68"/>
      <c r="YO7669" s="68"/>
      <c r="YP7669" s="68"/>
      <c r="YQ7669" s="68"/>
      <c r="YR7669" s="68"/>
      <c r="YS7669" s="68"/>
      <c r="YT7669" s="68"/>
      <c r="YU7669" s="68"/>
      <c r="YV7669" s="68"/>
      <c r="YW7669" s="68"/>
      <c r="YX7669" s="68">
        <v>0.97810048525777604</v>
      </c>
      <c r="YY7669" s="68"/>
      <c r="YZ7669" s="68"/>
      <c r="ZA7669" s="68"/>
      <c r="ZB7669" s="68"/>
      <c r="ZC7669" s="68"/>
      <c r="ZD7669" s="68"/>
    </row>
    <row r="7670" spans="658:680" x14ac:dyDescent="0.25">
      <c r="YH7670" s="68"/>
      <c r="YI7670" s="68"/>
      <c r="YJ7670" s="68"/>
      <c r="YK7670" s="68"/>
      <c r="YL7670" s="68"/>
      <c r="YM7670" s="68"/>
      <c r="YN7670" s="68"/>
      <c r="YO7670" s="68"/>
      <c r="YP7670" s="68"/>
      <c r="YQ7670" s="68"/>
      <c r="YR7670" s="68"/>
      <c r="YS7670" s="68"/>
      <c r="YT7670" s="68"/>
      <c r="YU7670" s="68"/>
      <c r="YV7670" s="68"/>
      <c r="YW7670" s="68"/>
      <c r="YX7670" s="68">
        <v>0.97809620293653499</v>
      </c>
      <c r="YY7670" s="68"/>
      <c r="YZ7670" s="68"/>
      <c r="ZA7670" s="68"/>
      <c r="ZB7670" s="68"/>
      <c r="ZC7670" s="68"/>
      <c r="ZD7670" s="68"/>
    </row>
    <row r="7671" spans="658:680" x14ac:dyDescent="0.25">
      <c r="YH7671" s="68"/>
      <c r="YI7671" s="68"/>
      <c r="YJ7671" s="68"/>
      <c r="YK7671" s="68"/>
      <c r="YL7671" s="68"/>
      <c r="YM7671" s="68"/>
      <c r="YN7671" s="68"/>
      <c r="YO7671" s="68"/>
      <c r="YP7671" s="68"/>
      <c r="YQ7671" s="68"/>
      <c r="YR7671" s="68"/>
      <c r="YS7671" s="68"/>
      <c r="YT7671" s="68"/>
      <c r="YU7671" s="68"/>
      <c r="YV7671" s="68"/>
      <c r="YW7671" s="68"/>
      <c r="YX7671" s="68">
        <v>0.97808625287276996</v>
      </c>
      <c r="YY7671" s="68"/>
      <c r="YZ7671" s="68"/>
      <c r="ZA7671" s="68"/>
      <c r="ZB7671" s="68"/>
      <c r="ZC7671" s="68"/>
      <c r="ZD7671" s="68"/>
    </row>
    <row r="7672" spans="658:680" x14ac:dyDescent="0.25">
      <c r="YH7672" s="68"/>
      <c r="YI7672" s="68"/>
      <c r="YJ7672" s="68"/>
      <c r="YK7672" s="68"/>
      <c r="YL7672" s="68"/>
      <c r="YM7672" s="68"/>
      <c r="YN7672" s="68"/>
      <c r="YO7672" s="68"/>
      <c r="YP7672" s="68"/>
      <c r="YQ7672" s="68"/>
      <c r="YR7672" s="68"/>
      <c r="YS7672" s="68"/>
      <c r="YT7672" s="68"/>
      <c r="YU7672" s="68"/>
      <c r="YV7672" s="68"/>
      <c r="YW7672" s="68"/>
      <c r="YX7672" s="68">
        <v>0.978083106866525</v>
      </c>
      <c r="YY7672" s="68"/>
      <c r="YZ7672" s="68"/>
      <c r="ZA7672" s="68"/>
      <c r="ZB7672" s="68"/>
      <c r="ZC7672" s="68"/>
      <c r="ZD7672" s="68"/>
    </row>
    <row r="7673" spans="658:680" x14ac:dyDescent="0.25">
      <c r="YH7673" s="68"/>
      <c r="YI7673" s="68"/>
      <c r="YJ7673" s="68"/>
      <c r="YK7673" s="68"/>
      <c r="YL7673" s="68"/>
      <c r="YM7673" s="68"/>
      <c r="YN7673" s="68"/>
      <c r="YO7673" s="68"/>
      <c r="YP7673" s="68"/>
      <c r="YQ7673" s="68"/>
      <c r="YR7673" s="68"/>
      <c r="YS7673" s="68"/>
      <c r="YT7673" s="68"/>
      <c r="YU7673" s="68"/>
      <c r="YV7673" s="68"/>
      <c r="YW7673" s="68"/>
      <c r="YX7673" s="68">
        <v>0.97808071541419395</v>
      </c>
      <c r="YY7673" s="68"/>
      <c r="YZ7673" s="68"/>
      <c r="ZA7673" s="68"/>
      <c r="ZB7673" s="68"/>
      <c r="ZC7673" s="68"/>
      <c r="ZD7673" s="68"/>
    </row>
    <row r="7674" spans="658:680" x14ac:dyDescent="0.25">
      <c r="YH7674" s="68"/>
      <c r="YI7674" s="68"/>
      <c r="YJ7674" s="68"/>
      <c r="YK7674" s="68"/>
      <c r="YL7674" s="68"/>
      <c r="YM7674" s="68"/>
      <c r="YN7674" s="68"/>
      <c r="YO7674" s="68"/>
      <c r="YP7674" s="68"/>
      <c r="YQ7674" s="68"/>
      <c r="YR7674" s="68"/>
      <c r="YS7674" s="68"/>
      <c r="YT7674" s="68"/>
      <c r="YU7674" s="68"/>
      <c r="YV7674" s="68"/>
      <c r="YW7674" s="68"/>
      <c r="YX7674" s="68">
        <v>0.97807044702453805</v>
      </c>
      <c r="YY7674" s="68"/>
      <c r="YZ7674" s="68"/>
      <c r="ZA7674" s="68"/>
      <c r="ZB7674" s="68"/>
      <c r="ZC7674" s="68"/>
      <c r="ZD7674" s="68"/>
    </row>
    <row r="7675" spans="658:680" x14ac:dyDescent="0.25">
      <c r="YH7675" s="68"/>
      <c r="YI7675" s="68"/>
      <c r="YJ7675" s="68"/>
      <c r="YK7675" s="68"/>
      <c r="YL7675" s="68"/>
      <c r="YM7675" s="68"/>
      <c r="YN7675" s="68"/>
      <c r="YO7675" s="68"/>
      <c r="YP7675" s="68"/>
      <c r="YQ7675" s="68"/>
      <c r="YR7675" s="68"/>
      <c r="YS7675" s="68"/>
      <c r="YT7675" s="68"/>
      <c r="YU7675" s="68"/>
      <c r="YV7675" s="68"/>
      <c r="YW7675" s="68"/>
      <c r="YX7675" s="68">
        <v>0.97806649152438896</v>
      </c>
      <c r="YY7675" s="68"/>
      <c r="YZ7675" s="68"/>
      <c r="ZA7675" s="68"/>
      <c r="ZB7675" s="68"/>
      <c r="ZC7675" s="68"/>
      <c r="ZD7675" s="68"/>
    </row>
    <row r="7676" spans="658:680" x14ac:dyDescent="0.25">
      <c r="YH7676" s="68"/>
      <c r="YI7676" s="68"/>
      <c r="YJ7676" s="68"/>
      <c r="YK7676" s="68"/>
      <c r="YL7676" s="68"/>
      <c r="YM7676" s="68"/>
      <c r="YN7676" s="68"/>
      <c r="YO7676" s="68"/>
      <c r="YP7676" s="68"/>
      <c r="YQ7676" s="68"/>
      <c r="YR7676" s="68"/>
      <c r="YS7676" s="68"/>
      <c r="YT7676" s="68"/>
      <c r="YU7676" s="68"/>
      <c r="YV7676" s="68"/>
      <c r="YW7676" s="68"/>
      <c r="YX7676" s="68">
        <v>0.978063420815662</v>
      </c>
      <c r="YY7676" s="68"/>
      <c r="YZ7676" s="68"/>
      <c r="ZA7676" s="68"/>
      <c r="ZB7676" s="68"/>
      <c r="ZC7676" s="68"/>
      <c r="ZD7676" s="68"/>
    </row>
    <row r="7677" spans="658:680" x14ac:dyDescent="0.25">
      <c r="YH7677" s="68"/>
      <c r="YI7677" s="68"/>
      <c r="YJ7677" s="68"/>
      <c r="YK7677" s="68"/>
      <c r="YL7677" s="68"/>
      <c r="YM7677" s="68"/>
      <c r="YN7677" s="68"/>
      <c r="YO7677" s="68"/>
      <c r="YP7677" s="68"/>
      <c r="YQ7677" s="68"/>
      <c r="YR7677" s="68"/>
      <c r="YS7677" s="68"/>
      <c r="YT7677" s="68"/>
      <c r="YU7677" s="68"/>
      <c r="YV7677" s="68"/>
      <c r="YW7677" s="68"/>
      <c r="YX7677" s="68">
        <v>0.97806341905412697</v>
      </c>
      <c r="YY7677" s="68"/>
      <c r="YZ7677" s="68"/>
      <c r="ZA7677" s="68"/>
      <c r="ZB7677" s="68"/>
      <c r="ZC7677" s="68"/>
      <c r="ZD7677" s="68"/>
    </row>
    <row r="7678" spans="658:680" x14ac:dyDescent="0.25">
      <c r="YH7678" s="68"/>
      <c r="YI7678" s="68"/>
      <c r="YJ7678" s="68"/>
      <c r="YK7678" s="68"/>
      <c r="YL7678" s="68"/>
      <c r="YM7678" s="68"/>
      <c r="YN7678" s="68"/>
      <c r="YO7678" s="68"/>
      <c r="YP7678" s="68"/>
      <c r="YQ7678" s="68"/>
      <c r="YR7678" s="68"/>
      <c r="YS7678" s="68"/>
      <c r="YT7678" s="68"/>
      <c r="YU7678" s="68"/>
      <c r="YV7678" s="68"/>
      <c r="YW7678" s="68"/>
      <c r="YX7678" s="68">
        <v>0.97805605997949596</v>
      </c>
      <c r="YY7678" s="68"/>
      <c r="YZ7678" s="68"/>
      <c r="ZA7678" s="68"/>
      <c r="ZB7678" s="68"/>
      <c r="ZC7678" s="68"/>
      <c r="ZD7678" s="68"/>
    </row>
    <row r="7679" spans="658:680" x14ac:dyDescent="0.25">
      <c r="YH7679" s="68"/>
      <c r="YI7679" s="68"/>
      <c r="YJ7679" s="68"/>
      <c r="YK7679" s="68"/>
      <c r="YL7679" s="68"/>
      <c r="YM7679" s="68"/>
      <c r="YN7679" s="68"/>
      <c r="YO7679" s="68"/>
      <c r="YP7679" s="68"/>
      <c r="YQ7679" s="68"/>
      <c r="YR7679" s="68"/>
      <c r="YS7679" s="68"/>
      <c r="YT7679" s="68"/>
      <c r="YU7679" s="68"/>
      <c r="YV7679" s="68"/>
      <c r="YW7679" s="68"/>
      <c r="YX7679" s="68">
        <v>0.978046596707008</v>
      </c>
      <c r="YY7679" s="68"/>
      <c r="YZ7679" s="68"/>
      <c r="ZA7679" s="68"/>
      <c r="ZB7679" s="68"/>
      <c r="ZC7679" s="68"/>
      <c r="ZD7679" s="68"/>
    </row>
    <row r="7680" spans="658:680" x14ac:dyDescent="0.25">
      <c r="YH7680" s="68"/>
      <c r="YI7680" s="68"/>
      <c r="YJ7680" s="68"/>
      <c r="YK7680" s="68"/>
      <c r="YL7680" s="68"/>
      <c r="YM7680" s="68"/>
      <c r="YN7680" s="68"/>
      <c r="YO7680" s="68"/>
      <c r="YP7680" s="68"/>
      <c r="YQ7680" s="68"/>
      <c r="YR7680" s="68"/>
      <c r="YS7680" s="68"/>
      <c r="YT7680" s="68"/>
      <c r="YU7680" s="68"/>
      <c r="YV7680" s="68"/>
      <c r="YW7680" s="68"/>
      <c r="YX7680" s="68">
        <v>0.97804534446589897</v>
      </c>
      <c r="YY7680" s="68"/>
      <c r="YZ7680" s="68"/>
      <c r="ZA7680" s="68"/>
      <c r="ZB7680" s="68"/>
      <c r="ZC7680" s="68"/>
      <c r="ZD7680" s="68"/>
    </row>
    <row r="7681" spans="658:680" x14ac:dyDescent="0.25">
      <c r="YH7681" s="68"/>
      <c r="YI7681" s="68"/>
      <c r="YJ7681" s="68"/>
      <c r="YK7681" s="68"/>
      <c r="YL7681" s="68"/>
      <c r="YM7681" s="68"/>
      <c r="YN7681" s="68"/>
      <c r="YO7681" s="68"/>
      <c r="YP7681" s="68"/>
      <c r="YQ7681" s="68"/>
      <c r="YR7681" s="68"/>
      <c r="YS7681" s="68"/>
      <c r="YT7681" s="68"/>
      <c r="YU7681" s="68"/>
      <c r="YV7681" s="68"/>
      <c r="YW7681" s="68"/>
      <c r="YX7681" s="68">
        <v>0.97804456948873397</v>
      </c>
      <c r="YY7681" s="68"/>
      <c r="YZ7681" s="68"/>
      <c r="ZA7681" s="68"/>
      <c r="ZB7681" s="68"/>
      <c r="ZC7681" s="68"/>
      <c r="ZD7681" s="68"/>
    </row>
    <row r="7682" spans="658:680" x14ac:dyDescent="0.25">
      <c r="YH7682" s="68"/>
      <c r="YI7682" s="68"/>
      <c r="YJ7682" s="68"/>
      <c r="YK7682" s="68"/>
      <c r="YL7682" s="68"/>
      <c r="YM7682" s="68"/>
      <c r="YN7682" s="68"/>
      <c r="YO7682" s="68"/>
      <c r="YP7682" s="68"/>
      <c r="YQ7682" s="68"/>
      <c r="YR7682" s="68"/>
      <c r="YS7682" s="68"/>
      <c r="YT7682" s="68"/>
      <c r="YU7682" s="68"/>
      <c r="YV7682" s="68"/>
      <c r="YW7682" s="68"/>
      <c r="YX7682" s="68">
        <v>0.978037897522535</v>
      </c>
      <c r="YY7682" s="68"/>
      <c r="YZ7682" s="68"/>
      <c r="ZA7682" s="68"/>
      <c r="ZB7682" s="68"/>
      <c r="ZC7682" s="68"/>
      <c r="ZD7682" s="68"/>
    </row>
    <row r="7683" spans="658:680" x14ac:dyDescent="0.25">
      <c r="YH7683" s="68"/>
      <c r="YI7683" s="68"/>
      <c r="YJ7683" s="68"/>
      <c r="YK7683" s="68"/>
      <c r="YL7683" s="68"/>
      <c r="YM7683" s="68"/>
      <c r="YN7683" s="68"/>
      <c r="YO7683" s="68"/>
      <c r="YP7683" s="68"/>
      <c r="YQ7683" s="68"/>
      <c r="YR7683" s="68"/>
      <c r="YS7683" s="68"/>
      <c r="YT7683" s="68"/>
      <c r="YU7683" s="68"/>
      <c r="YV7683" s="68"/>
      <c r="YW7683" s="68"/>
      <c r="YX7683" s="68">
        <v>0.978034923353585</v>
      </c>
      <c r="YY7683" s="68"/>
      <c r="YZ7683" s="68"/>
      <c r="ZA7683" s="68"/>
      <c r="ZB7683" s="68"/>
      <c r="ZC7683" s="68"/>
      <c r="ZD7683" s="68"/>
    </row>
    <row r="7684" spans="658:680" x14ac:dyDescent="0.25">
      <c r="YH7684" s="68"/>
      <c r="YI7684" s="68"/>
      <c r="YJ7684" s="68"/>
      <c r="YK7684" s="68"/>
      <c r="YL7684" s="68"/>
      <c r="YM7684" s="68"/>
      <c r="YN7684" s="68"/>
      <c r="YO7684" s="68"/>
      <c r="YP7684" s="68"/>
      <c r="YQ7684" s="68"/>
      <c r="YR7684" s="68"/>
      <c r="YS7684" s="68"/>
      <c r="YT7684" s="68"/>
      <c r="YU7684" s="68"/>
      <c r="YV7684" s="68"/>
      <c r="YW7684" s="68"/>
      <c r="YX7684" s="68">
        <v>0.97803279962838996</v>
      </c>
      <c r="YY7684" s="68"/>
      <c r="YZ7684" s="68"/>
      <c r="ZA7684" s="68"/>
      <c r="ZB7684" s="68"/>
      <c r="ZC7684" s="68"/>
      <c r="ZD7684" s="68"/>
    </row>
    <row r="7685" spans="658:680" x14ac:dyDescent="0.25">
      <c r="YH7685" s="68"/>
      <c r="YI7685" s="68"/>
      <c r="YJ7685" s="68"/>
      <c r="YK7685" s="68"/>
      <c r="YL7685" s="68"/>
      <c r="YM7685" s="68"/>
      <c r="YN7685" s="68"/>
      <c r="YO7685" s="68"/>
      <c r="YP7685" s="68"/>
      <c r="YQ7685" s="68"/>
      <c r="YR7685" s="68"/>
      <c r="YS7685" s="68"/>
      <c r="YT7685" s="68"/>
      <c r="YU7685" s="68"/>
      <c r="YV7685" s="68"/>
      <c r="YW7685" s="68"/>
      <c r="YX7685" s="68">
        <v>0.97803045056572802</v>
      </c>
      <c r="YY7685" s="68"/>
      <c r="YZ7685" s="68"/>
      <c r="ZA7685" s="68"/>
      <c r="ZB7685" s="68"/>
      <c r="ZC7685" s="68"/>
      <c r="ZD7685" s="68"/>
    </row>
    <row r="7686" spans="658:680" x14ac:dyDescent="0.25">
      <c r="YH7686" s="68"/>
      <c r="YI7686" s="68"/>
      <c r="YJ7686" s="68"/>
      <c r="YK7686" s="68"/>
      <c r="YL7686" s="68"/>
      <c r="YM7686" s="68"/>
      <c r="YN7686" s="68"/>
      <c r="YO7686" s="68"/>
      <c r="YP7686" s="68"/>
      <c r="YQ7686" s="68"/>
      <c r="YR7686" s="68"/>
      <c r="YS7686" s="68"/>
      <c r="YT7686" s="68"/>
      <c r="YU7686" s="68"/>
      <c r="YV7686" s="68"/>
      <c r="YW7686" s="68"/>
      <c r="YX7686" s="68">
        <v>0.97802476886590695</v>
      </c>
      <c r="YY7686" s="68"/>
      <c r="YZ7686" s="68"/>
      <c r="ZA7686" s="68"/>
      <c r="ZB7686" s="68"/>
      <c r="ZC7686" s="68"/>
      <c r="ZD7686" s="68"/>
    </row>
    <row r="7687" spans="658:680" x14ac:dyDescent="0.25">
      <c r="YH7687" s="68"/>
      <c r="YI7687" s="68"/>
      <c r="YJ7687" s="68"/>
      <c r="YK7687" s="68"/>
      <c r="YL7687" s="68"/>
      <c r="YM7687" s="68"/>
      <c r="YN7687" s="68"/>
      <c r="YO7687" s="68"/>
      <c r="YP7687" s="68"/>
      <c r="YQ7687" s="68"/>
      <c r="YR7687" s="68"/>
      <c r="YS7687" s="68"/>
      <c r="YT7687" s="68"/>
      <c r="YU7687" s="68"/>
      <c r="YV7687" s="68"/>
      <c r="YW7687" s="68"/>
      <c r="YX7687" s="68">
        <v>0.97801583479460397</v>
      </c>
      <c r="YY7687" s="68"/>
      <c r="YZ7687" s="68"/>
      <c r="ZA7687" s="68"/>
      <c r="ZB7687" s="68"/>
      <c r="ZC7687" s="68"/>
      <c r="ZD7687" s="68"/>
    </row>
    <row r="7688" spans="658:680" x14ac:dyDescent="0.25">
      <c r="YH7688" s="68"/>
      <c r="YI7688" s="68"/>
      <c r="YJ7688" s="68"/>
      <c r="YK7688" s="68"/>
      <c r="YL7688" s="68"/>
      <c r="YM7688" s="68"/>
      <c r="YN7688" s="68"/>
      <c r="YO7688" s="68"/>
      <c r="YP7688" s="68"/>
      <c r="YQ7688" s="68"/>
      <c r="YR7688" s="68"/>
      <c r="YS7688" s="68"/>
      <c r="YT7688" s="68"/>
      <c r="YU7688" s="68"/>
      <c r="YV7688" s="68"/>
      <c r="YW7688" s="68"/>
      <c r="YX7688" s="68">
        <v>0.97800831617138595</v>
      </c>
      <c r="YY7688" s="68"/>
      <c r="YZ7688" s="68"/>
      <c r="ZA7688" s="68"/>
      <c r="ZB7688" s="68"/>
      <c r="ZC7688" s="68"/>
      <c r="ZD7688" s="68"/>
    </row>
    <row r="7689" spans="658:680" x14ac:dyDescent="0.25">
      <c r="YH7689" s="68"/>
      <c r="YI7689" s="68"/>
      <c r="YJ7689" s="68"/>
      <c r="YK7689" s="68"/>
      <c r="YL7689" s="68"/>
      <c r="YM7689" s="68"/>
      <c r="YN7689" s="68"/>
      <c r="YO7689" s="68"/>
      <c r="YP7689" s="68"/>
      <c r="YQ7689" s="68"/>
      <c r="YR7689" s="68"/>
      <c r="YS7689" s="68"/>
      <c r="YT7689" s="68"/>
      <c r="YU7689" s="68"/>
      <c r="YV7689" s="68"/>
      <c r="YW7689" s="68"/>
      <c r="YX7689" s="68">
        <v>0.97800526076379501</v>
      </c>
      <c r="YY7689" s="68"/>
      <c r="YZ7689" s="68"/>
      <c r="ZA7689" s="68"/>
      <c r="ZB7689" s="68"/>
      <c r="ZC7689" s="68"/>
      <c r="ZD7689" s="68"/>
    </row>
    <row r="7690" spans="658:680" x14ac:dyDescent="0.25">
      <c r="YH7690" s="68"/>
      <c r="YI7690" s="68"/>
      <c r="YJ7690" s="68"/>
      <c r="YK7690" s="68"/>
      <c r="YL7690" s="68"/>
      <c r="YM7690" s="68"/>
      <c r="YN7690" s="68"/>
      <c r="YO7690" s="68"/>
      <c r="YP7690" s="68"/>
      <c r="YQ7690" s="68"/>
      <c r="YR7690" s="68"/>
      <c r="YS7690" s="68"/>
      <c r="YT7690" s="68"/>
      <c r="YU7690" s="68"/>
      <c r="YV7690" s="68"/>
      <c r="YW7690" s="68"/>
      <c r="YX7690" s="68">
        <v>0.97800128038644296</v>
      </c>
      <c r="YY7690" s="68"/>
      <c r="YZ7690" s="68"/>
      <c r="ZA7690" s="68"/>
      <c r="ZB7690" s="68"/>
      <c r="ZC7690" s="68"/>
      <c r="ZD7690" s="68"/>
    </row>
    <row r="7691" spans="658:680" x14ac:dyDescent="0.25">
      <c r="YH7691" s="68"/>
      <c r="YI7691" s="68"/>
      <c r="YJ7691" s="68"/>
      <c r="YK7691" s="68"/>
      <c r="YL7691" s="68"/>
      <c r="YM7691" s="68"/>
      <c r="YN7691" s="68"/>
      <c r="YO7691" s="68"/>
      <c r="YP7691" s="68"/>
      <c r="YQ7691" s="68"/>
      <c r="YR7691" s="68"/>
      <c r="YS7691" s="68"/>
      <c r="YT7691" s="68"/>
      <c r="YU7691" s="68"/>
      <c r="YV7691" s="68"/>
      <c r="YW7691" s="68"/>
      <c r="YX7691" s="68">
        <v>0.97799640732953796</v>
      </c>
      <c r="YY7691" s="68"/>
      <c r="YZ7691" s="68"/>
      <c r="ZA7691" s="68"/>
      <c r="ZB7691" s="68"/>
      <c r="ZC7691" s="68"/>
      <c r="ZD7691" s="68"/>
    </row>
    <row r="7692" spans="658:680" x14ac:dyDescent="0.25">
      <c r="YH7692" s="68"/>
      <c r="YI7692" s="68"/>
      <c r="YJ7692" s="68"/>
      <c r="YK7692" s="68"/>
      <c r="YL7692" s="68"/>
      <c r="YM7692" s="68"/>
      <c r="YN7692" s="68"/>
      <c r="YO7692" s="68"/>
      <c r="YP7692" s="68"/>
      <c r="YQ7692" s="68"/>
      <c r="YR7692" s="68"/>
      <c r="YS7692" s="68"/>
      <c r="YT7692" s="68"/>
      <c r="YU7692" s="68"/>
      <c r="YV7692" s="68"/>
      <c r="YW7692" s="68"/>
      <c r="YX7692" s="68">
        <v>0.977995260628444</v>
      </c>
      <c r="YY7692" s="68"/>
      <c r="YZ7692" s="68"/>
      <c r="ZA7692" s="68"/>
      <c r="ZB7692" s="68"/>
      <c r="ZC7692" s="68"/>
      <c r="ZD7692" s="68"/>
    </row>
    <row r="7693" spans="658:680" x14ac:dyDescent="0.25">
      <c r="YH7693" s="68"/>
      <c r="YI7693" s="68"/>
      <c r="YJ7693" s="68"/>
      <c r="YK7693" s="68"/>
      <c r="YL7693" s="68"/>
      <c r="YM7693" s="68"/>
      <c r="YN7693" s="68"/>
      <c r="YO7693" s="68"/>
      <c r="YP7693" s="68"/>
      <c r="YQ7693" s="68"/>
      <c r="YR7693" s="68"/>
      <c r="YS7693" s="68"/>
      <c r="YT7693" s="68"/>
      <c r="YU7693" s="68"/>
      <c r="YV7693" s="68"/>
      <c r="YW7693" s="68"/>
      <c r="YX7693" s="68">
        <v>0.97799347628306899</v>
      </c>
      <c r="YY7693" s="68"/>
      <c r="YZ7693" s="68"/>
      <c r="ZA7693" s="68"/>
      <c r="ZB7693" s="68"/>
      <c r="ZC7693" s="68"/>
      <c r="ZD7693" s="68"/>
    </row>
    <row r="7694" spans="658:680" x14ac:dyDescent="0.25">
      <c r="YH7694" s="68"/>
      <c r="YI7694" s="68"/>
      <c r="YJ7694" s="68"/>
      <c r="YK7694" s="68"/>
      <c r="YL7694" s="68"/>
      <c r="YM7694" s="68"/>
      <c r="YN7694" s="68"/>
      <c r="YO7694" s="68"/>
      <c r="YP7694" s="68"/>
      <c r="YQ7694" s="68"/>
      <c r="YR7694" s="68"/>
      <c r="YS7694" s="68"/>
      <c r="YT7694" s="68"/>
      <c r="YU7694" s="68"/>
      <c r="YV7694" s="68"/>
      <c r="YW7694" s="68"/>
      <c r="YX7694" s="68">
        <v>0.97799331373117304</v>
      </c>
      <c r="YY7694" s="68"/>
      <c r="YZ7694" s="68"/>
      <c r="ZA7694" s="68"/>
      <c r="ZB7694" s="68"/>
      <c r="ZC7694" s="68"/>
      <c r="ZD7694" s="68"/>
    </row>
    <row r="7695" spans="658:680" x14ac:dyDescent="0.25">
      <c r="YH7695" s="68"/>
      <c r="YI7695" s="68"/>
      <c r="YJ7695" s="68"/>
      <c r="YK7695" s="68"/>
      <c r="YL7695" s="68"/>
      <c r="YM7695" s="68"/>
      <c r="YN7695" s="68"/>
      <c r="YO7695" s="68"/>
      <c r="YP7695" s="68"/>
      <c r="YQ7695" s="68"/>
      <c r="YR7695" s="68"/>
      <c r="YS7695" s="68"/>
      <c r="YT7695" s="68"/>
      <c r="YU7695" s="68"/>
      <c r="YV7695" s="68"/>
      <c r="YW7695" s="68"/>
      <c r="YX7695" s="68">
        <v>0.97798918589450701</v>
      </c>
      <c r="YY7695" s="68"/>
      <c r="YZ7695" s="68"/>
      <c r="ZA7695" s="68"/>
      <c r="ZB7695" s="68"/>
      <c r="ZC7695" s="68"/>
      <c r="ZD7695" s="68"/>
    </row>
    <row r="7696" spans="658:680" x14ac:dyDescent="0.25">
      <c r="YH7696" s="68"/>
      <c r="YI7696" s="68"/>
      <c r="YJ7696" s="68"/>
      <c r="YK7696" s="68"/>
      <c r="YL7696" s="68"/>
      <c r="YM7696" s="68"/>
      <c r="YN7696" s="68"/>
      <c r="YO7696" s="68"/>
      <c r="YP7696" s="68"/>
      <c r="YQ7696" s="68"/>
      <c r="YR7696" s="68"/>
      <c r="YS7696" s="68"/>
      <c r="YT7696" s="68"/>
      <c r="YU7696" s="68"/>
      <c r="YV7696" s="68"/>
      <c r="YW7696" s="68"/>
      <c r="YX7696" s="68">
        <v>0.977987227305811</v>
      </c>
      <c r="YY7696" s="68"/>
      <c r="YZ7696" s="68"/>
      <c r="ZA7696" s="68"/>
      <c r="ZB7696" s="68"/>
      <c r="ZC7696" s="68"/>
      <c r="ZD7696" s="68"/>
    </row>
    <row r="7697" spans="658:680" x14ac:dyDescent="0.25">
      <c r="YH7697" s="68"/>
      <c r="YI7697" s="68"/>
      <c r="YJ7697" s="68"/>
      <c r="YK7697" s="68"/>
      <c r="YL7697" s="68"/>
      <c r="YM7697" s="68"/>
      <c r="YN7697" s="68"/>
      <c r="YO7697" s="68"/>
      <c r="YP7697" s="68"/>
      <c r="YQ7697" s="68"/>
      <c r="YR7697" s="68"/>
      <c r="YS7697" s="68"/>
      <c r="YT7697" s="68"/>
      <c r="YU7697" s="68"/>
      <c r="YV7697" s="68"/>
      <c r="YW7697" s="68"/>
      <c r="YX7697" s="68">
        <v>0.97797069546631399</v>
      </c>
      <c r="YY7697" s="68"/>
      <c r="YZ7697" s="68"/>
      <c r="ZA7697" s="68"/>
      <c r="ZB7697" s="68"/>
      <c r="ZC7697" s="68"/>
      <c r="ZD7697" s="68"/>
    </row>
    <row r="7698" spans="658:680" x14ac:dyDescent="0.25">
      <c r="YH7698" s="68"/>
      <c r="YI7698" s="68"/>
      <c r="YJ7698" s="68"/>
      <c r="YK7698" s="68"/>
      <c r="YL7698" s="68"/>
      <c r="YM7698" s="68"/>
      <c r="YN7698" s="68"/>
      <c r="YO7698" s="68"/>
      <c r="YP7698" s="68"/>
      <c r="YQ7698" s="68"/>
      <c r="YR7698" s="68"/>
      <c r="YS7698" s="68"/>
      <c r="YT7698" s="68"/>
      <c r="YU7698" s="68"/>
      <c r="YV7698" s="68"/>
      <c r="YW7698" s="68"/>
      <c r="YX7698" s="68">
        <v>0.97796711065937902</v>
      </c>
      <c r="YY7698" s="68"/>
      <c r="YZ7698" s="68"/>
      <c r="ZA7698" s="68"/>
      <c r="ZB7698" s="68"/>
      <c r="ZC7698" s="68"/>
      <c r="ZD7698" s="68"/>
    </row>
    <row r="7699" spans="658:680" x14ac:dyDescent="0.25">
      <c r="YH7699" s="68"/>
      <c r="YI7699" s="68"/>
      <c r="YJ7699" s="68"/>
      <c r="YK7699" s="68"/>
      <c r="YL7699" s="68"/>
      <c r="YM7699" s="68"/>
      <c r="YN7699" s="68"/>
      <c r="YO7699" s="68"/>
      <c r="YP7699" s="68"/>
      <c r="YQ7699" s="68"/>
      <c r="YR7699" s="68"/>
      <c r="YS7699" s="68"/>
      <c r="YT7699" s="68"/>
      <c r="YU7699" s="68"/>
      <c r="YV7699" s="68"/>
      <c r="YW7699" s="68"/>
      <c r="YX7699" s="68">
        <v>0.97794649244315901</v>
      </c>
      <c r="YY7699" s="68"/>
      <c r="YZ7699" s="68"/>
      <c r="ZA7699" s="68"/>
      <c r="ZB7699" s="68"/>
      <c r="ZC7699" s="68"/>
      <c r="ZD7699" s="68"/>
    </row>
    <row r="7700" spans="658:680" x14ac:dyDescent="0.25">
      <c r="YH7700" s="68"/>
      <c r="YI7700" s="68"/>
      <c r="YJ7700" s="68"/>
      <c r="YK7700" s="68"/>
      <c r="YL7700" s="68"/>
      <c r="YM7700" s="68"/>
      <c r="YN7700" s="68"/>
      <c r="YO7700" s="68"/>
      <c r="YP7700" s="68"/>
      <c r="YQ7700" s="68"/>
      <c r="YR7700" s="68"/>
      <c r="YS7700" s="68"/>
      <c r="YT7700" s="68"/>
      <c r="YU7700" s="68"/>
      <c r="YV7700" s="68"/>
      <c r="YW7700" s="68"/>
      <c r="YX7700" s="68">
        <v>0.97794258739516804</v>
      </c>
      <c r="YY7700" s="68"/>
      <c r="YZ7700" s="68"/>
      <c r="ZA7700" s="68"/>
      <c r="ZB7700" s="68"/>
      <c r="ZC7700" s="68"/>
      <c r="ZD7700" s="68"/>
    </row>
    <row r="7701" spans="658:680" x14ac:dyDescent="0.25">
      <c r="YH7701" s="68"/>
      <c r="YI7701" s="68"/>
      <c r="YJ7701" s="68"/>
      <c r="YK7701" s="68"/>
      <c r="YL7701" s="68"/>
      <c r="YM7701" s="68"/>
      <c r="YN7701" s="68"/>
      <c r="YO7701" s="68"/>
      <c r="YP7701" s="68"/>
      <c r="YQ7701" s="68"/>
      <c r="YR7701" s="68"/>
      <c r="YS7701" s="68"/>
      <c r="YT7701" s="68"/>
      <c r="YU7701" s="68"/>
      <c r="YV7701" s="68"/>
      <c r="YW7701" s="68"/>
      <c r="YX7701" s="68">
        <v>0.97793360213285896</v>
      </c>
      <c r="YY7701" s="68"/>
      <c r="YZ7701" s="68"/>
      <c r="ZA7701" s="68"/>
      <c r="ZB7701" s="68"/>
      <c r="ZC7701" s="68"/>
      <c r="ZD7701" s="68"/>
    </row>
    <row r="7702" spans="658:680" x14ac:dyDescent="0.25">
      <c r="YH7702" s="68"/>
      <c r="YI7702" s="68"/>
      <c r="YJ7702" s="68"/>
      <c r="YK7702" s="68"/>
      <c r="YL7702" s="68"/>
      <c r="YM7702" s="68"/>
      <c r="YN7702" s="68"/>
      <c r="YO7702" s="68"/>
      <c r="YP7702" s="68"/>
      <c r="YQ7702" s="68"/>
      <c r="YR7702" s="68"/>
      <c r="YS7702" s="68"/>
      <c r="YT7702" s="68"/>
      <c r="YU7702" s="68"/>
      <c r="YV7702" s="68"/>
      <c r="YW7702" s="68"/>
      <c r="YX7702" s="68">
        <v>0.97792976987519697</v>
      </c>
      <c r="YY7702" s="68"/>
      <c r="YZ7702" s="68"/>
      <c r="ZA7702" s="68"/>
      <c r="ZB7702" s="68"/>
      <c r="ZC7702" s="68"/>
      <c r="ZD7702" s="68"/>
    </row>
    <row r="7703" spans="658:680" x14ac:dyDescent="0.25">
      <c r="YH7703" s="68"/>
      <c r="YI7703" s="68"/>
      <c r="YJ7703" s="68"/>
      <c r="YK7703" s="68"/>
      <c r="YL7703" s="68"/>
      <c r="YM7703" s="68"/>
      <c r="YN7703" s="68"/>
      <c r="YO7703" s="68"/>
      <c r="YP7703" s="68"/>
      <c r="YQ7703" s="68"/>
      <c r="YR7703" s="68"/>
      <c r="YS7703" s="68"/>
      <c r="YT7703" s="68"/>
      <c r="YU7703" s="68"/>
      <c r="YV7703" s="68"/>
      <c r="YW7703" s="68"/>
      <c r="YX7703" s="68">
        <v>0.97792050744356995</v>
      </c>
      <c r="YY7703" s="68"/>
      <c r="YZ7703" s="68"/>
      <c r="ZA7703" s="68"/>
      <c r="ZB7703" s="68"/>
      <c r="ZC7703" s="68"/>
      <c r="ZD7703" s="68"/>
    </row>
    <row r="7704" spans="658:680" x14ac:dyDescent="0.25">
      <c r="YH7704" s="68"/>
      <c r="YI7704" s="68"/>
      <c r="YJ7704" s="68"/>
      <c r="YK7704" s="68"/>
      <c r="YL7704" s="68"/>
      <c r="YM7704" s="68"/>
      <c r="YN7704" s="68"/>
      <c r="YO7704" s="68"/>
      <c r="YP7704" s="68"/>
      <c r="YQ7704" s="68"/>
      <c r="YR7704" s="68"/>
      <c r="YS7704" s="68"/>
      <c r="YT7704" s="68"/>
      <c r="YU7704" s="68"/>
      <c r="YV7704" s="68"/>
      <c r="YW7704" s="68"/>
      <c r="YX7704" s="68">
        <v>0.97791925415163306</v>
      </c>
      <c r="YY7704" s="68"/>
      <c r="YZ7704" s="68"/>
      <c r="ZA7704" s="68"/>
      <c r="ZB7704" s="68"/>
      <c r="ZC7704" s="68"/>
      <c r="ZD7704" s="68"/>
    </row>
    <row r="7705" spans="658:680" x14ac:dyDescent="0.25">
      <c r="YH7705" s="68"/>
      <c r="YI7705" s="68"/>
      <c r="YJ7705" s="68"/>
      <c r="YK7705" s="68"/>
      <c r="YL7705" s="68"/>
      <c r="YM7705" s="68"/>
      <c r="YN7705" s="68"/>
      <c r="YO7705" s="68"/>
      <c r="YP7705" s="68"/>
      <c r="YQ7705" s="68"/>
      <c r="YR7705" s="68"/>
      <c r="YS7705" s="68"/>
      <c r="YT7705" s="68"/>
      <c r="YU7705" s="68"/>
      <c r="YV7705" s="68"/>
      <c r="YW7705" s="68"/>
      <c r="YX7705" s="68">
        <v>0.97791521471656195</v>
      </c>
      <c r="YY7705" s="68"/>
      <c r="YZ7705" s="68"/>
      <c r="ZA7705" s="68"/>
      <c r="ZB7705" s="68"/>
      <c r="ZC7705" s="68"/>
      <c r="ZD7705" s="68"/>
    </row>
    <row r="7706" spans="658:680" x14ac:dyDescent="0.25">
      <c r="YH7706" s="68"/>
      <c r="YI7706" s="68"/>
      <c r="YJ7706" s="68"/>
      <c r="YK7706" s="68"/>
      <c r="YL7706" s="68"/>
      <c r="YM7706" s="68"/>
      <c r="YN7706" s="68"/>
      <c r="YO7706" s="68"/>
      <c r="YP7706" s="68"/>
      <c r="YQ7706" s="68"/>
      <c r="YR7706" s="68"/>
      <c r="YS7706" s="68"/>
      <c r="YT7706" s="68"/>
      <c r="YU7706" s="68"/>
      <c r="YV7706" s="68"/>
      <c r="YW7706" s="68"/>
      <c r="YX7706" s="68">
        <v>0.97788908422243104</v>
      </c>
      <c r="YY7706" s="68"/>
      <c r="YZ7706" s="68"/>
      <c r="ZA7706" s="68"/>
      <c r="ZB7706" s="68"/>
      <c r="ZC7706" s="68"/>
      <c r="ZD7706" s="68"/>
    </row>
    <row r="7707" spans="658:680" x14ac:dyDescent="0.25">
      <c r="YH7707" s="68"/>
      <c r="YI7707" s="68"/>
      <c r="YJ7707" s="68"/>
      <c r="YK7707" s="68"/>
      <c r="YL7707" s="68"/>
      <c r="YM7707" s="68"/>
      <c r="YN7707" s="68"/>
      <c r="YO7707" s="68"/>
      <c r="YP7707" s="68"/>
      <c r="YQ7707" s="68"/>
      <c r="YR7707" s="68"/>
      <c r="YS7707" s="68"/>
      <c r="YT7707" s="68"/>
      <c r="YU7707" s="68"/>
      <c r="YV7707" s="68"/>
      <c r="YW7707" s="68"/>
      <c r="YX7707" s="68">
        <v>0.977878655129374</v>
      </c>
      <c r="YY7707" s="68"/>
      <c r="YZ7707" s="68"/>
      <c r="ZA7707" s="68"/>
      <c r="ZB7707" s="68"/>
      <c r="ZC7707" s="68"/>
      <c r="ZD7707" s="68"/>
    </row>
    <row r="7708" spans="658:680" x14ac:dyDescent="0.25">
      <c r="YH7708" s="68"/>
      <c r="YI7708" s="68"/>
      <c r="YJ7708" s="68"/>
      <c r="YK7708" s="68"/>
      <c r="YL7708" s="68"/>
      <c r="YM7708" s="68"/>
      <c r="YN7708" s="68"/>
      <c r="YO7708" s="68"/>
      <c r="YP7708" s="68"/>
      <c r="YQ7708" s="68"/>
      <c r="YR7708" s="68"/>
      <c r="YS7708" s="68"/>
      <c r="YT7708" s="68"/>
      <c r="YU7708" s="68"/>
      <c r="YV7708" s="68"/>
      <c r="YW7708" s="68"/>
      <c r="YX7708" s="68">
        <v>0.97787142102427604</v>
      </c>
      <c r="YY7708" s="68"/>
      <c r="YZ7708" s="68"/>
      <c r="ZA7708" s="68"/>
      <c r="ZB7708" s="68"/>
      <c r="ZC7708" s="68"/>
      <c r="ZD7708" s="68"/>
    </row>
    <row r="7709" spans="658:680" x14ac:dyDescent="0.25">
      <c r="YH7709" s="68"/>
      <c r="YI7709" s="68"/>
      <c r="YJ7709" s="68"/>
      <c r="YK7709" s="68"/>
      <c r="YL7709" s="68"/>
      <c r="YM7709" s="68"/>
      <c r="YN7709" s="68"/>
      <c r="YO7709" s="68"/>
      <c r="YP7709" s="68"/>
      <c r="YQ7709" s="68"/>
      <c r="YR7709" s="68"/>
      <c r="YS7709" s="68"/>
      <c r="YT7709" s="68"/>
      <c r="YU7709" s="68"/>
      <c r="YV7709" s="68"/>
      <c r="YW7709" s="68"/>
      <c r="YX7709" s="68">
        <v>0.97785870295137001</v>
      </c>
      <c r="YY7709" s="68"/>
      <c r="YZ7709" s="68"/>
      <c r="ZA7709" s="68"/>
      <c r="ZB7709" s="68"/>
      <c r="ZC7709" s="68"/>
      <c r="ZD7709" s="68"/>
    </row>
    <row r="7710" spans="658:680" x14ac:dyDescent="0.25">
      <c r="YH7710" s="68"/>
      <c r="YI7710" s="68"/>
      <c r="YJ7710" s="68"/>
      <c r="YK7710" s="68"/>
      <c r="YL7710" s="68"/>
      <c r="YM7710" s="68"/>
      <c r="YN7710" s="68"/>
      <c r="YO7710" s="68"/>
      <c r="YP7710" s="68"/>
      <c r="YQ7710" s="68"/>
      <c r="YR7710" s="68"/>
      <c r="YS7710" s="68"/>
      <c r="YT7710" s="68"/>
      <c r="YU7710" s="68"/>
      <c r="YV7710" s="68"/>
      <c r="YW7710" s="68"/>
      <c r="YX7710" s="68">
        <v>0.97785331920112195</v>
      </c>
      <c r="YY7710" s="68"/>
      <c r="YZ7710" s="68"/>
      <c r="ZA7710" s="68"/>
      <c r="ZB7710" s="68"/>
      <c r="ZC7710" s="68"/>
      <c r="ZD7710" s="68"/>
    </row>
    <row r="7711" spans="658:680" x14ac:dyDescent="0.25">
      <c r="YH7711" s="68"/>
      <c r="YI7711" s="68"/>
      <c r="YJ7711" s="68"/>
      <c r="YK7711" s="68"/>
      <c r="YL7711" s="68"/>
      <c r="YM7711" s="68"/>
      <c r="YN7711" s="68"/>
      <c r="YO7711" s="68"/>
      <c r="YP7711" s="68"/>
      <c r="YQ7711" s="68"/>
      <c r="YR7711" s="68"/>
      <c r="YS7711" s="68"/>
      <c r="YT7711" s="68"/>
      <c r="YU7711" s="68"/>
      <c r="YV7711" s="68"/>
      <c r="YW7711" s="68"/>
      <c r="YX7711" s="68">
        <v>0.97785224930626702</v>
      </c>
      <c r="YY7711" s="68"/>
      <c r="YZ7711" s="68"/>
      <c r="ZA7711" s="68"/>
      <c r="ZB7711" s="68"/>
      <c r="ZC7711" s="68"/>
      <c r="ZD7711" s="68"/>
    </row>
    <row r="7712" spans="658:680" x14ac:dyDescent="0.25">
      <c r="YH7712" s="68"/>
      <c r="YI7712" s="68"/>
      <c r="YJ7712" s="68"/>
      <c r="YK7712" s="68"/>
      <c r="YL7712" s="68"/>
      <c r="YM7712" s="68"/>
      <c r="YN7712" s="68"/>
      <c r="YO7712" s="68"/>
      <c r="YP7712" s="68"/>
      <c r="YQ7712" s="68"/>
      <c r="YR7712" s="68"/>
      <c r="YS7712" s="68"/>
      <c r="YT7712" s="68"/>
      <c r="YU7712" s="68"/>
      <c r="YV7712" s="68"/>
      <c r="YW7712" s="68"/>
      <c r="YX7712" s="68">
        <v>0.97784917600237797</v>
      </c>
      <c r="YY7712" s="68"/>
      <c r="YZ7712" s="68"/>
      <c r="ZA7712" s="68"/>
      <c r="ZB7712" s="68"/>
      <c r="ZC7712" s="68"/>
      <c r="ZD7712" s="68"/>
    </row>
    <row r="7713" spans="658:680" x14ac:dyDescent="0.25">
      <c r="YH7713" s="68"/>
      <c r="YI7713" s="68"/>
      <c r="YJ7713" s="68"/>
      <c r="YK7713" s="68"/>
      <c r="YL7713" s="68"/>
      <c r="YM7713" s="68"/>
      <c r="YN7713" s="68"/>
      <c r="YO7713" s="68"/>
      <c r="YP7713" s="68"/>
      <c r="YQ7713" s="68"/>
      <c r="YR7713" s="68"/>
      <c r="YS7713" s="68"/>
      <c r="YT7713" s="68"/>
      <c r="YU7713" s="68"/>
      <c r="YV7713" s="68"/>
      <c r="YW7713" s="68"/>
      <c r="YX7713" s="68">
        <v>0.97783738279066001</v>
      </c>
      <c r="YY7713" s="68"/>
      <c r="YZ7713" s="68"/>
      <c r="ZA7713" s="68"/>
      <c r="ZB7713" s="68"/>
      <c r="ZC7713" s="68"/>
      <c r="ZD7713" s="68"/>
    </row>
    <row r="7714" spans="658:680" x14ac:dyDescent="0.25">
      <c r="YH7714" s="68"/>
      <c r="YI7714" s="68"/>
      <c r="YJ7714" s="68"/>
      <c r="YK7714" s="68"/>
      <c r="YL7714" s="68"/>
      <c r="YM7714" s="68"/>
      <c r="YN7714" s="68"/>
      <c r="YO7714" s="68"/>
      <c r="YP7714" s="68"/>
      <c r="YQ7714" s="68"/>
      <c r="YR7714" s="68"/>
      <c r="YS7714" s="68"/>
      <c r="YT7714" s="68"/>
      <c r="YU7714" s="68"/>
      <c r="YV7714" s="68"/>
      <c r="YW7714" s="68"/>
      <c r="YX7714" s="68">
        <v>0.97783398731444005</v>
      </c>
      <c r="YY7714" s="68"/>
      <c r="YZ7714" s="68"/>
      <c r="ZA7714" s="68"/>
      <c r="ZB7714" s="68"/>
      <c r="ZC7714" s="68"/>
      <c r="ZD7714" s="68"/>
    </row>
    <row r="7715" spans="658:680" x14ac:dyDescent="0.25">
      <c r="YH7715" s="68"/>
      <c r="YI7715" s="68"/>
      <c r="YJ7715" s="68"/>
      <c r="YK7715" s="68"/>
      <c r="YL7715" s="68"/>
      <c r="YM7715" s="68"/>
      <c r="YN7715" s="68"/>
      <c r="YO7715" s="68"/>
      <c r="YP7715" s="68"/>
      <c r="YQ7715" s="68"/>
      <c r="YR7715" s="68"/>
      <c r="YS7715" s="68"/>
      <c r="YT7715" s="68"/>
      <c r="YU7715" s="68"/>
      <c r="YV7715" s="68"/>
      <c r="YW7715" s="68"/>
      <c r="YX7715" s="68">
        <v>0.97781224589093796</v>
      </c>
      <c r="YY7715" s="68"/>
      <c r="YZ7715" s="68"/>
      <c r="ZA7715" s="68"/>
      <c r="ZB7715" s="68"/>
      <c r="ZC7715" s="68"/>
      <c r="ZD7715" s="68"/>
    </row>
    <row r="7716" spans="658:680" x14ac:dyDescent="0.25">
      <c r="YH7716" s="68"/>
      <c r="YI7716" s="68"/>
      <c r="YJ7716" s="68"/>
      <c r="YK7716" s="68"/>
      <c r="YL7716" s="68"/>
      <c r="YM7716" s="68"/>
      <c r="YN7716" s="68"/>
      <c r="YO7716" s="68"/>
      <c r="YP7716" s="68"/>
      <c r="YQ7716" s="68"/>
      <c r="YR7716" s="68"/>
      <c r="YS7716" s="68"/>
      <c r="YT7716" s="68"/>
      <c r="YU7716" s="68"/>
      <c r="YV7716" s="68"/>
      <c r="YW7716" s="68"/>
      <c r="YX7716" s="68">
        <v>0.97777897254828605</v>
      </c>
      <c r="YY7716" s="68"/>
      <c r="YZ7716" s="68"/>
      <c r="ZA7716" s="68"/>
      <c r="ZB7716" s="68"/>
      <c r="ZC7716" s="68"/>
      <c r="ZD7716" s="68"/>
    </row>
    <row r="7717" spans="658:680" x14ac:dyDescent="0.25">
      <c r="YH7717" s="68"/>
      <c r="YI7717" s="68"/>
      <c r="YJ7717" s="68"/>
      <c r="YK7717" s="68"/>
      <c r="YL7717" s="68"/>
      <c r="YM7717" s="68"/>
      <c r="YN7717" s="68"/>
      <c r="YO7717" s="68"/>
      <c r="YP7717" s="68"/>
      <c r="YQ7717" s="68"/>
      <c r="YR7717" s="68"/>
      <c r="YS7717" s="68"/>
      <c r="YT7717" s="68"/>
      <c r="YU7717" s="68"/>
      <c r="YV7717" s="68"/>
      <c r="YW7717" s="68"/>
      <c r="YX7717" s="68">
        <v>0.97777839150874502</v>
      </c>
      <c r="YY7717" s="68"/>
      <c r="YZ7717" s="68"/>
      <c r="ZA7717" s="68"/>
      <c r="ZB7717" s="68"/>
      <c r="ZC7717" s="68"/>
      <c r="ZD7717" s="68"/>
    </row>
    <row r="7718" spans="658:680" x14ac:dyDescent="0.25">
      <c r="YH7718" s="68"/>
      <c r="YI7718" s="68"/>
      <c r="YJ7718" s="68"/>
      <c r="YK7718" s="68"/>
      <c r="YL7718" s="68"/>
      <c r="YM7718" s="68"/>
      <c r="YN7718" s="68"/>
      <c r="YO7718" s="68"/>
      <c r="YP7718" s="68"/>
      <c r="YQ7718" s="68"/>
      <c r="YR7718" s="68"/>
      <c r="YS7718" s="68"/>
      <c r="YT7718" s="68"/>
      <c r="YU7718" s="68"/>
      <c r="YV7718" s="68"/>
      <c r="YW7718" s="68"/>
      <c r="YX7718" s="68">
        <v>0.97776993389704203</v>
      </c>
      <c r="YY7718" s="68"/>
      <c r="YZ7718" s="68"/>
      <c r="ZA7718" s="68"/>
      <c r="ZB7718" s="68"/>
      <c r="ZC7718" s="68"/>
      <c r="ZD7718" s="68"/>
    </row>
    <row r="7719" spans="658:680" x14ac:dyDescent="0.25">
      <c r="YH7719" s="68"/>
      <c r="YI7719" s="68"/>
      <c r="YJ7719" s="68"/>
      <c r="YK7719" s="68"/>
      <c r="YL7719" s="68"/>
      <c r="YM7719" s="68"/>
      <c r="YN7719" s="68"/>
      <c r="YO7719" s="68"/>
      <c r="YP7719" s="68"/>
      <c r="YQ7719" s="68"/>
      <c r="YR7719" s="68"/>
      <c r="YS7719" s="68"/>
      <c r="YT7719" s="68"/>
      <c r="YU7719" s="68"/>
      <c r="YV7719" s="68"/>
      <c r="YW7719" s="68"/>
      <c r="YX7719" s="68">
        <v>0.97776171057179695</v>
      </c>
      <c r="YY7719" s="68"/>
      <c r="YZ7719" s="68"/>
      <c r="ZA7719" s="68"/>
      <c r="ZB7719" s="68"/>
      <c r="ZC7719" s="68"/>
      <c r="ZD7719" s="68"/>
    </row>
    <row r="7720" spans="658:680" x14ac:dyDescent="0.25">
      <c r="YH7720" s="68"/>
      <c r="YI7720" s="68"/>
      <c r="YJ7720" s="68"/>
      <c r="YK7720" s="68"/>
      <c r="YL7720" s="68"/>
      <c r="YM7720" s="68"/>
      <c r="YN7720" s="68"/>
      <c r="YO7720" s="68"/>
      <c r="YP7720" s="68"/>
      <c r="YQ7720" s="68"/>
      <c r="YR7720" s="68"/>
      <c r="YS7720" s="68"/>
      <c r="YT7720" s="68"/>
      <c r="YU7720" s="68"/>
      <c r="YV7720" s="68"/>
      <c r="YW7720" s="68"/>
      <c r="YX7720" s="68">
        <v>0.97775439094495997</v>
      </c>
      <c r="YY7720" s="68"/>
      <c r="YZ7720" s="68"/>
      <c r="ZA7720" s="68"/>
      <c r="ZB7720" s="68"/>
      <c r="ZC7720" s="68"/>
      <c r="ZD7720" s="68"/>
    </row>
    <row r="7721" spans="658:680" x14ac:dyDescent="0.25">
      <c r="YH7721" s="68"/>
      <c r="YI7721" s="68"/>
      <c r="YJ7721" s="68"/>
      <c r="YK7721" s="68"/>
      <c r="YL7721" s="68"/>
      <c r="YM7721" s="68"/>
      <c r="YN7721" s="68"/>
      <c r="YO7721" s="68"/>
      <c r="YP7721" s="68"/>
      <c r="YQ7721" s="68"/>
      <c r="YR7721" s="68"/>
      <c r="YS7721" s="68"/>
      <c r="YT7721" s="68"/>
      <c r="YU7721" s="68"/>
      <c r="YV7721" s="68"/>
      <c r="YW7721" s="68"/>
      <c r="YX7721" s="68">
        <v>0.97773968043026604</v>
      </c>
      <c r="YY7721" s="68"/>
      <c r="YZ7721" s="68"/>
      <c r="ZA7721" s="68"/>
      <c r="ZB7721" s="68"/>
      <c r="ZC7721" s="68"/>
      <c r="ZD7721" s="68"/>
    </row>
    <row r="7722" spans="658:680" x14ac:dyDescent="0.25">
      <c r="YH7722" s="68"/>
      <c r="YI7722" s="68"/>
      <c r="YJ7722" s="68"/>
      <c r="YK7722" s="68"/>
      <c r="YL7722" s="68"/>
      <c r="YM7722" s="68"/>
      <c r="YN7722" s="68"/>
      <c r="YO7722" s="68"/>
      <c r="YP7722" s="68"/>
      <c r="YQ7722" s="68"/>
      <c r="YR7722" s="68"/>
      <c r="YS7722" s="68"/>
      <c r="YT7722" s="68"/>
      <c r="YU7722" s="68"/>
      <c r="YV7722" s="68"/>
      <c r="YW7722" s="68"/>
      <c r="YX7722" s="68">
        <v>0.97773825417433302</v>
      </c>
      <c r="YY7722" s="68"/>
      <c r="YZ7722" s="68"/>
      <c r="ZA7722" s="68"/>
      <c r="ZB7722" s="68"/>
      <c r="ZC7722" s="68"/>
      <c r="ZD7722" s="68"/>
    </row>
    <row r="7723" spans="658:680" x14ac:dyDescent="0.25">
      <c r="YH7723" s="68"/>
      <c r="YI7723" s="68"/>
      <c r="YJ7723" s="68"/>
      <c r="YK7723" s="68"/>
      <c r="YL7723" s="68"/>
      <c r="YM7723" s="68"/>
      <c r="YN7723" s="68"/>
      <c r="YO7723" s="68"/>
      <c r="YP7723" s="68"/>
      <c r="YQ7723" s="68"/>
      <c r="YR7723" s="68"/>
      <c r="YS7723" s="68"/>
      <c r="YT7723" s="68"/>
      <c r="YU7723" s="68"/>
      <c r="YV7723" s="68"/>
      <c r="YW7723" s="68"/>
      <c r="YX7723" s="68">
        <v>0.97772936851659398</v>
      </c>
      <c r="YY7723" s="68"/>
      <c r="YZ7723" s="68"/>
      <c r="ZA7723" s="68"/>
      <c r="ZB7723" s="68"/>
      <c r="ZC7723" s="68"/>
      <c r="ZD7723" s="68"/>
    </row>
    <row r="7724" spans="658:680" x14ac:dyDescent="0.25">
      <c r="YH7724" s="68"/>
      <c r="YI7724" s="68"/>
      <c r="YJ7724" s="68"/>
      <c r="YK7724" s="68"/>
      <c r="YL7724" s="68"/>
      <c r="YM7724" s="68"/>
      <c r="YN7724" s="68"/>
      <c r="YO7724" s="68"/>
      <c r="YP7724" s="68"/>
      <c r="YQ7724" s="68"/>
      <c r="YR7724" s="68"/>
      <c r="YS7724" s="68"/>
      <c r="YT7724" s="68"/>
      <c r="YU7724" s="68"/>
      <c r="YV7724" s="68"/>
      <c r="YW7724" s="68"/>
      <c r="YX7724" s="68">
        <v>0.97772730430596999</v>
      </c>
      <c r="YY7724" s="68"/>
      <c r="YZ7724" s="68"/>
      <c r="ZA7724" s="68"/>
      <c r="ZB7724" s="68"/>
      <c r="ZC7724" s="68"/>
      <c r="ZD7724" s="68"/>
    </row>
    <row r="7725" spans="658:680" x14ac:dyDescent="0.25">
      <c r="YH7725" s="68"/>
      <c r="YI7725" s="68"/>
      <c r="YJ7725" s="68"/>
      <c r="YK7725" s="68"/>
      <c r="YL7725" s="68"/>
      <c r="YM7725" s="68"/>
      <c r="YN7725" s="68"/>
      <c r="YO7725" s="68"/>
      <c r="YP7725" s="68"/>
      <c r="YQ7725" s="68"/>
      <c r="YR7725" s="68"/>
      <c r="YS7725" s="68"/>
      <c r="YT7725" s="68"/>
      <c r="YU7725" s="68"/>
      <c r="YV7725" s="68"/>
      <c r="YW7725" s="68"/>
      <c r="YX7725" s="68">
        <v>0.97772503698525004</v>
      </c>
      <c r="YY7725" s="68"/>
      <c r="YZ7725" s="68"/>
      <c r="ZA7725" s="68"/>
      <c r="ZB7725" s="68"/>
      <c r="ZC7725" s="68"/>
      <c r="ZD7725" s="68"/>
    </row>
    <row r="7726" spans="658:680" x14ac:dyDescent="0.25">
      <c r="YH7726" s="68"/>
      <c r="YI7726" s="68"/>
      <c r="YJ7726" s="68"/>
      <c r="YK7726" s="68"/>
      <c r="YL7726" s="68"/>
      <c r="YM7726" s="68"/>
      <c r="YN7726" s="68"/>
      <c r="YO7726" s="68"/>
      <c r="YP7726" s="68"/>
      <c r="YQ7726" s="68"/>
      <c r="YR7726" s="68"/>
      <c r="YS7726" s="68"/>
      <c r="YT7726" s="68"/>
      <c r="YU7726" s="68"/>
      <c r="YV7726" s="68"/>
      <c r="YW7726" s="68"/>
      <c r="YX7726" s="68">
        <v>0.97771411982870604</v>
      </c>
      <c r="YY7726" s="68"/>
      <c r="YZ7726" s="68"/>
      <c r="ZA7726" s="68"/>
      <c r="ZB7726" s="68"/>
      <c r="ZC7726" s="68"/>
      <c r="ZD7726" s="68"/>
    </row>
    <row r="7727" spans="658:680" x14ac:dyDescent="0.25">
      <c r="YH7727" s="68"/>
      <c r="YI7727" s="68"/>
      <c r="YJ7727" s="68"/>
      <c r="YK7727" s="68"/>
      <c r="YL7727" s="68"/>
      <c r="YM7727" s="68"/>
      <c r="YN7727" s="68"/>
      <c r="YO7727" s="68"/>
      <c r="YP7727" s="68"/>
      <c r="YQ7727" s="68"/>
      <c r="YR7727" s="68"/>
      <c r="YS7727" s="68"/>
      <c r="YT7727" s="68"/>
      <c r="YU7727" s="68"/>
      <c r="YV7727" s="68"/>
      <c r="YW7727" s="68"/>
      <c r="YX7727" s="68">
        <v>0.97771200829804195</v>
      </c>
      <c r="YY7727" s="68"/>
      <c r="YZ7727" s="68"/>
      <c r="ZA7727" s="68"/>
      <c r="ZB7727" s="68"/>
      <c r="ZC7727" s="68"/>
      <c r="ZD7727" s="68"/>
    </row>
    <row r="7728" spans="658:680" x14ac:dyDescent="0.25">
      <c r="YH7728" s="68"/>
      <c r="YI7728" s="68"/>
      <c r="YJ7728" s="68"/>
      <c r="YK7728" s="68"/>
      <c r="YL7728" s="68"/>
      <c r="YM7728" s="68"/>
      <c r="YN7728" s="68"/>
      <c r="YO7728" s="68"/>
      <c r="YP7728" s="68"/>
      <c r="YQ7728" s="68"/>
      <c r="YR7728" s="68"/>
      <c r="YS7728" s="68"/>
      <c r="YT7728" s="68"/>
      <c r="YU7728" s="68"/>
      <c r="YV7728" s="68"/>
      <c r="YW7728" s="68"/>
      <c r="YX7728" s="68">
        <v>0.97770946097510203</v>
      </c>
      <c r="YY7728" s="68"/>
      <c r="YZ7728" s="68"/>
      <c r="ZA7728" s="68"/>
      <c r="ZB7728" s="68"/>
      <c r="ZC7728" s="68"/>
      <c r="ZD7728" s="68"/>
    </row>
    <row r="7729" spans="658:680" x14ac:dyDescent="0.25">
      <c r="YH7729" s="68"/>
      <c r="YI7729" s="68"/>
      <c r="YJ7729" s="68"/>
      <c r="YK7729" s="68"/>
      <c r="YL7729" s="68"/>
      <c r="YM7729" s="68"/>
      <c r="YN7729" s="68"/>
      <c r="YO7729" s="68"/>
      <c r="YP7729" s="68"/>
      <c r="YQ7729" s="68"/>
      <c r="YR7729" s="68"/>
      <c r="YS7729" s="68"/>
      <c r="YT7729" s="68"/>
      <c r="YU7729" s="68"/>
      <c r="YV7729" s="68"/>
      <c r="YW7729" s="68"/>
      <c r="YX7729" s="68">
        <v>0.97770617108116298</v>
      </c>
      <c r="YY7729" s="68"/>
      <c r="YZ7729" s="68"/>
      <c r="ZA7729" s="68"/>
      <c r="ZB7729" s="68"/>
      <c r="ZC7729" s="68"/>
      <c r="ZD7729" s="68"/>
    </row>
    <row r="7730" spans="658:680" x14ac:dyDescent="0.25">
      <c r="YH7730" s="68"/>
      <c r="YI7730" s="68"/>
      <c r="YJ7730" s="68"/>
      <c r="YK7730" s="68"/>
      <c r="YL7730" s="68"/>
      <c r="YM7730" s="68"/>
      <c r="YN7730" s="68"/>
      <c r="YO7730" s="68"/>
      <c r="YP7730" s="68"/>
      <c r="YQ7730" s="68"/>
      <c r="YR7730" s="68"/>
      <c r="YS7730" s="68"/>
      <c r="YT7730" s="68"/>
      <c r="YU7730" s="68"/>
      <c r="YV7730" s="68"/>
      <c r="YW7730" s="68"/>
      <c r="YX7730" s="68">
        <v>0.97770547218920101</v>
      </c>
      <c r="YY7730" s="68"/>
      <c r="YZ7730" s="68"/>
      <c r="ZA7730" s="68"/>
      <c r="ZB7730" s="68"/>
      <c r="ZC7730" s="68"/>
      <c r="ZD7730" s="68"/>
    </row>
    <row r="7731" spans="658:680" x14ac:dyDescent="0.25">
      <c r="YH7731" s="68"/>
      <c r="YI7731" s="68"/>
      <c r="YJ7731" s="68"/>
      <c r="YK7731" s="68"/>
      <c r="YL7731" s="68"/>
      <c r="YM7731" s="68"/>
      <c r="YN7731" s="68"/>
      <c r="YO7731" s="68"/>
      <c r="YP7731" s="68"/>
      <c r="YQ7731" s="68"/>
      <c r="YR7731" s="68"/>
      <c r="YS7731" s="68"/>
      <c r="YT7731" s="68"/>
      <c r="YU7731" s="68"/>
      <c r="YV7731" s="68"/>
      <c r="YW7731" s="68"/>
      <c r="YX7731" s="68">
        <v>0.97770399271401998</v>
      </c>
      <c r="YY7731" s="68"/>
      <c r="YZ7731" s="68"/>
      <c r="ZA7731" s="68"/>
      <c r="ZB7731" s="68"/>
      <c r="ZC7731" s="68"/>
      <c r="ZD7731" s="68"/>
    </row>
    <row r="7732" spans="658:680" x14ac:dyDescent="0.25">
      <c r="YH7732" s="68"/>
      <c r="YI7732" s="68"/>
      <c r="YJ7732" s="68"/>
      <c r="YK7732" s="68"/>
      <c r="YL7732" s="68"/>
      <c r="YM7732" s="68"/>
      <c r="YN7732" s="68"/>
      <c r="YO7732" s="68"/>
      <c r="YP7732" s="68"/>
      <c r="YQ7732" s="68"/>
      <c r="YR7732" s="68"/>
      <c r="YS7732" s="68"/>
      <c r="YT7732" s="68"/>
      <c r="YU7732" s="68"/>
      <c r="YV7732" s="68"/>
      <c r="YW7732" s="68"/>
      <c r="YX7732" s="68">
        <v>0.97769852598311002</v>
      </c>
      <c r="YY7732" s="68"/>
      <c r="YZ7732" s="68"/>
      <c r="ZA7732" s="68"/>
      <c r="ZB7732" s="68"/>
      <c r="ZC7732" s="68"/>
      <c r="ZD7732" s="68"/>
    </row>
    <row r="7733" spans="658:680" x14ac:dyDescent="0.25">
      <c r="YH7733" s="68"/>
      <c r="YI7733" s="68"/>
      <c r="YJ7733" s="68"/>
      <c r="YK7733" s="68"/>
      <c r="YL7733" s="68"/>
      <c r="YM7733" s="68"/>
      <c r="YN7733" s="68"/>
      <c r="YO7733" s="68"/>
      <c r="YP7733" s="68"/>
      <c r="YQ7733" s="68"/>
      <c r="YR7733" s="68"/>
      <c r="YS7733" s="68"/>
      <c r="YT7733" s="68"/>
      <c r="YU7733" s="68"/>
      <c r="YV7733" s="68"/>
      <c r="YW7733" s="68"/>
      <c r="YX7733" s="68">
        <v>0.977697317966854</v>
      </c>
      <c r="YY7733" s="68"/>
      <c r="YZ7733" s="68"/>
      <c r="ZA7733" s="68"/>
      <c r="ZB7733" s="68"/>
      <c r="ZC7733" s="68"/>
      <c r="ZD7733" s="68"/>
    </row>
    <row r="7734" spans="658:680" x14ac:dyDescent="0.25">
      <c r="YH7734" s="68"/>
      <c r="YI7734" s="68"/>
      <c r="YJ7734" s="68"/>
      <c r="YK7734" s="68"/>
      <c r="YL7734" s="68"/>
      <c r="YM7734" s="68"/>
      <c r="YN7734" s="68"/>
      <c r="YO7734" s="68"/>
      <c r="YP7734" s="68"/>
      <c r="YQ7734" s="68"/>
      <c r="YR7734" s="68"/>
      <c r="YS7734" s="68"/>
      <c r="YT7734" s="68"/>
      <c r="YU7734" s="68"/>
      <c r="YV7734" s="68"/>
      <c r="YW7734" s="68"/>
      <c r="YX7734" s="68">
        <v>0.97769450339469</v>
      </c>
      <c r="YY7734" s="68"/>
      <c r="YZ7734" s="68"/>
      <c r="ZA7734" s="68"/>
      <c r="ZB7734" s="68"/>
      <c r="ZC7734" s="68"/>
      <c r="ZD7734" s="68"/>
    </row>
    <row r="7735" spans="658:680" x14ac:dyDescent="0.25">
      <c r="YH7735" s="68"/>
      <c r="YI7735" s="68"/>
      <c r="YJ7735" s="68"/>
      <c r="YK7735" s="68"/>
      <c r="YL7735" s="68"/>
      <c r="YM7735" s="68"/>
      <c r="YN7735" s="68"/>
      <c r="YO7735" s="68"/>
      <c r="YP7735" s="68"/>
      <c r="YQ7735" s="68"/>
      <c r="YR7735" s="68"/>
      <c r="YS7735" s="68"/>
      <c r="YT7735" s="68"/>
      <c r="YU7735" s="68"/>
      <c r="YV7735" s="68"/>
      <c r="YW7735" s="68"/>
      <c r="YX7735" s="68">
        <v>0.97768980228873903</v>
      </c>
      <c r="YY7735" s="68"/>
      <c r="YZ7735" s="68"/>
      <c r="ZA7735" s="68"/>
      <c r="ZB7735" s="68"/>
      <c r="ZC7735" s="68"/>
      <c r="ZD7735" s="68"/>
    </row>
    <row r="7736" spans="658:680" x14ac:dyDescent="0.25">
      <c r="YH7736" s="68"/>
      <c r="YI7736" s="68"/>
      <c r="YJ7736" s="68"/>
      <c r="YK7736" s="68"/>
      <c r="YL7736" s="68"/>
      <c r="YM7736" s="68"/>
      <c r="YN7736" s="68"/>
      <c r="YO7736" s="68"/>
      <c r="YP7736" s="68"/>
      <c r="YQ7736" s="68"/>
      <c r="YR7736" s="68"/>
      <c r="YS7736" s="68"/>
      <c r="YT7736" s="68"/>
      <c r="YU7736" s="68"/>
      <c r="YV7736" s="68"/>
      <c r="YW7736" s="68"/>
      <c r="YX7736" s="68">
        <v>0.97768895382290399</v>
      </c>
      <c r="YY7736" s="68"/>
      <c r="YZ7736" s="68"/>
      <c r="ZA7736" s="68"/>
      <c r="ZB7736" s="68"/>
      <c r="ZC7736" s="68"/>
      <c r="ZD7736" s="68"/>
    </row>
    <row r="7737" spans="658:680" x14ac:dyDescent="0.25">
      <c r="YH7737" s="68"/>
      <c r="YI7737" s="68"/>
      <c r="YJ7737" s="68"/>
      <c r="YK7737" s="68"/>
      <c r="YL7737" s="68"/>
      <c r="YM7737" s="68"/>
      <c r="YN7737" s="68"/>
      <c r="YO7737" s="68"/>
      <c r="YP7737" s="68"/>
      <c r="YQ7737" s="68"/>
      <c r="YR7737" s="68"/>
      <c r="YS7737" s="68"/>
      <c r="YT7737" s="68"/>
      <c r="YU7737" s="68"/>
      <c r="YV7737" s="68"/>
      <c r="YW7737" s="68"/>
      <c r="YX7737" s="68">
        <v>0.97768138209705202</v>
      </c>
      <c r="YY7737" s="68"/>
      <c r="YZ7737" s="68"/>
      <c r="ZA7737" s="68"/>
      <c r="ZB7737" s="68"/>
      <c r="ZC7737" s="68"/>
      <c r="ZD7737" s="68"/>
    </row>
    <row r="7738" spans="658:680" x14ac:dyDescent="0.25">
      <c r="YH7738" s="68"/>
      <c r="YI7738" s="68"/>
      <c r="YJ7738" s="68"/>
      <c r="YK7738" s="68"/>
      <c r="YL7738" s="68"/>
      <c r="YM7738" s="68"/>
      <c r="YN7738" s="68"/>
      <c r="YO7738" s="68"/>
      <c r="YP7738" s="68"/>
      <c r="YQ7738" s="68"/>
      <c r="YR7738" s="68"/>
      <c r="YS7738" s="68"/>
      <c r="YT7738" s="68"/>
      <c r="YU7738" s="68"/>
      <c r="YV7738" s="68"/>
      <c r="YW7738" s="68"/>
      <c r="YX7738" s="68">
        <v>0.97767919835194605</v>
      </c>
      <c r="YY7738" s="68"/>
      <c r="YZ7738" s="68"/>
      <c r="ZA7738" s="68"/>
      <c r="ZB7738" s="68"/>
      <c r="ZC7738" s="68"/>
      <c r="ZD7738" s="68"/>
    </row>
    <row r="7739" spans="658:680" x14ac:dyDescent="0.25">
      <c r="YH7739" s="68"/>
      <c r="YI7739" s="68"/>
      <c r="YJ7739" s="68"/>
      <c r="YK7739" s="68"/>
      <c r="YL7739" s="68"/>
      <c r="YM7739" s="68"/>
      <c r="YN7739" s="68"/>
      <c r="YO7739" s="68"/>
      <c r="YP7739" s="68"/>
      <c r="YQ7739" s="68"/>
      <c r="YR7739" s="68"/>
      <c r="YS7739" s="68"/>
      <c r="YT7739" s="68"/>
      <c r="YU7739" s="68"/>
      <c r="YV7739" s="68"/>
      <c r="YW7739" s="68"/>
      <c r="YX7739" s="68">
        <v>0.97767098988184498</v>
      </c>
      <c r="YY7739" s="68"/>
      <c r="YZ7739" s="68"/>
      <c r="ZA7739" s="68"/>
      <c r="ZB7739" s="68"/>
      <c r="ZC7739" s="68"/>
      <c r="ZD7739" s="68"/>
    </row>
    <row r="7740" spans="658:680" x14ac:dyDescent="0.25">
      <c r="YH7740" s="68"/>
      <c r="YI7740" s="68"/>
      <c r="YJ7740" s="68"/>
      <c r="YK7740" s="68"/>
      <c r="YL7740" s="68"/>
      <c r="YM7740" s="68"/>
      <c r="YN7740" s="68"/>
      <c r="YO7740" s="68"/>
      <c r="YP7740" s="68"/>
      <c r="YQ7740" s="68"/>
      <c r="YR7740" s="68"/>
      <c r="YS7740" s="68"/>
      <c r="YT7740" s="68"/>
      <c r="YU7740" s="68"/>
      <c r="YV7740" s="68"/>
      <c r="YW7740" s="68"/>
      <c r="YX7740" s="68">
        <v>0.97766941849132205</v>
      </c>
      <c r="YY7740" s="68"/>
      <c r="YZ7740" s="68"/>
      <c r="ZA7740" s="68"/>
      <c r="ZB7740" s="68"/>
      <c r="ZC7740" s="68"/>
      <c r="ZD7740" s="68"/>
    </row>
    <row r="7741" spans="658:680" x14ac:dyDescent="0.25">
      <c r="YH7741" s="68"/>
      <c r="YI7741" s="68"/>
      <c r="YJ7741" s="68"/>
      <c r="YK7741" s="68"/>
      <c r="YL7741" s="68"/>
      <c r="YM7741" s="68"/>
      <c r="YN7741" s="68"/>
      <c r="YO7741" s="68"/>
      <c r="YP7741" s="68"/>
      <c r="YQ7741" s="68"/>
      <c r="YR7741" s="68"/>
      <c r="YS7741" s="68"/>
      <c r="YT7741" s="68"/>
      <c r="YU7741" s="68"/>
      <c r="YV7741" s="68"/>
      <c r="YW7741" s="68"/>
      <c r="YX7741" s="68">
        <v>0.97766350552648396</v>
      </c>
      <c r="YY7741" s="68"/>
      <c r="YZ7741" s="68"/>
      <c r="ZA7741" s="68"/>
      <c r="ZB7741" s="68"/>
      <c r="ZC7741" s="68"/>
      <c r="ZD7741" s="68"/>
    </row>
    <row r="7742" spans="658:680" x14ac:dyDescent="0.25">
      <c r="YH7742" s="68"/>
      <c r="YI7742" s="68"/>
      <c r="YJ7742" s="68"/>
      <c r="YK7742" s="68"/>
      <c r="YL7742" s="68"/>
      <c r="YM7742" s="68"/>
      <c r="YN7742" s="68"/>
      <c r="YO7742" s="68"/>
      <c r="YP7742" s="68"/>
      <c r="YQ7742" s="68"/>
      <c r="YR7742" s="68"/>
      <c r="YS7742" s="68"/>
      <c r="YT7742" s="68"/>
      <c r="YU7742" s="68"/>
      <c r="YV7742" s="68"/>
      <c r="YW7742" s="68"/>
      <c r="YX7742" s="68">
        <v>0.97766238247961601</v>
      </c>
      <c r="YY7742" s="68"/>
      <c r="YZ7742" s="68"/>
      <c r="ZA7742" s="68"/>
      <c r="ZB7742" s="68"/>
      <c r="ZC7742" s="68"/>
      <c r="ZD7742" s="68"/>
    </row>
    <row r="7743" spans="658:680" x14ac:dyDescent="0.25">
      <c r="YH7743" s="68"/>
      <c r="YI7743" s="68"/>
      <c r="YJ7743" s="68"/>
      <c r="YK7743" s="68"/>
      <c r="YL7743" s="68"/>
      <c r="YM7743" s="68"/>
      <c r="YN7743" s="68"/>
      <c r="YO7743" s="68"/>
      <c r="YP7743" s="68"/>
      <c r="YQ7743" s="68"/>
      <c r="YR7743" s="68"/>
      <c r="YS7743" s="68"/>
      <c r="YT7743" s="68"/>
      <c r="YU7743" s="68"/>
      <c r="YV7743" s="68"/>
      <c r="YW7743" s="68"/>
      <c r="YX7743" s="68">
        <v>0.97765697564704401</v>
      </c>
      <c r="YY7743" s="68"/>
      <c r="YZ7743" s="68"/>
      <c r="ZA7743" s="68"/>
      <c r="ZB7743" s="68"/>
      <c r="ZC7743" s="68"/>
      <c r="ZD7743" s="68"/>
    </row>
    <row r="7744" spans="658:680" x14ac:dyDescent="0.25">
      <c r="YH7744" s="68"/>
      <c r="YI7744" s="68"/>
      <c r="YJ7744" s="68"/>
      <c r="YK7744" s="68"/>
      <c r="YL7744" s="68"/>
      <c r="YM7744" s="68"/>
      <c r="YN7744" s="68"/>
      <c r="YO7744" s="68"/>
      <c r="YP7744" s="68"/>
      <c r="YQ7744" s="68"/>
      <c r="YR7744" s="68"/>
      <c r="YS7744" s="68"/>
      <c r="YT7744" s="68"/>
      <c r="YU7744" s="68"/>
      <c r="YV7744" s="68"/>
      <c r="YW7744" s="68"/>
      <c r="YX7744" s="68">
        <v>0.97765601471146002</v>
      </c>
      <c r="YY7744" s="68"/>
      <c r="YZ7744" s="68"/>
      <c r="ZA7744" s="68"/>
      <c r="ZB7744" s="68"/>
      <c r="ZC7744" s="68"/>
      <c r="ZD7744" s="68"/>
    </row>
    <row r="7745" spans="658:680" x14ac:dyDescent="0.25">
      <c r="YH7745" s="68"/>
      <c r="YI7745" s="68"/>
      <c r="YJ7745" s="68"/>
      <c r="YK7745" s="68"/>
      <c r="YL7745" s="68"/>
      <c r="YM7745" s="68"/>
      <c r="YN7745" s="68"/>
      <c r="YO7745" s="68"/>
      <c r="YP7745" s="68"/>
      <c r="YQ7745" s="68"/>
      <c r="YR7745" s="68"/>
      <c r="YS7745" s="68"/>
      <c r="YT7745" s="68"/>
      <c r="YU7745" s="68"/>
      <c r="YV7745" s="68"/>
      <c r="YW7745" s="68"/>
      <c r="YX7745" s="68">
        <v>0.97764661267447495</v>
      </c>
      <c r="YY7745" s="68"/>
      <c r="YZ7745" s="68"/>
      <c r="ZA7745" s="68"/>
      <c r="ZB7745" s="68"/>
      <c r="ZC7745" s="68"/>
      <c r="ZD7745" s="68"/>
    </row>
    <row r="7746" spans="658:680" x14ac:dyDescent="0.25">
      <c r="YH7746" s="68"/>
      <c r="YI7746" s="68"/>
      <c r="YJ7746" s="68"/>
      <c r="YK7746" s="68"/>
      <c r="YL7746" s="68"/>
      <c r="YM7746" s="68"/>
      <c r="YN7746" s="68"/>
      <c r="YO7746" s="68"/>
      <c r="YP7746" s="68"/>
      <c r="YQ7746" s="68"/>
      <c r="YR7746" s="68"/>
      <c r="YS7746" s="68"/>
      <c r="YT7746" s="68"/>
      <c r="YU7746" s="68"/>
      <c r="YV7746" s="68"/>
      <c r="YW7746" s="68"/>
      <c r="YX7746" s="68">
        <v>0.97764570014781105</v>
      </c>
      <c r="YY7746" s="68"/>
      <c r="YZ7746" s="68"/>
      <c r="ZA7746" s="68"/>
      <c r="ZB7746" s="68"/>
      <c r="ZC7746" s="68"/>
      <c r="ZD7746" s="68"/>
    </row>
    <row r="7747" spans="658:680" x14ac:dyDescent="0.25">
      <c r="YH7747" s="68"/>
      <c r="YI7747" s="68"/>
      <c r="YJ7747" s="68"/>
      <c r="YK7747" s="68"/>
      <c r="YL7747" s="68"/>
      <c r="YM7747" s="68"/>
      <c r="YN7747" s="68"/>
      <c r="YO7747" s="68"/>
      <c r="YP7747" s="68"/>
      <c r="YQ7747" s="68"/>
      <c r="YR7747" s="68"/>
      <c r="YS7747" s="68"/>
      <c r="YT7747" s="68"/>
      <c r="YU7747" s="68"/>
      <c r="YV7747" s="68"/>
      <c r="YW7747" s="68"/>
      <c r="YX7747" s="68">
        <v>0.97763233356739598</v>
      </c>
      <c r="YY7747" s="68"/>
      <c r="YZ7747" s="68"/>
      <c r="ZA7747" s="68"/>
      <c r="ZB7747" s="68"/>
      <c r="ZC7747" s="68"/>
      <c r="ZD7747" s="68"/>
    </row>
    <row r="7748" spans="658:680" x14ac:dyDescent="0.25">
      <c r="YH7748" s="68"/>
      <c r="YI7748" s="68"/>
      <c r="YJ7748" s="68"/>
      <c r="YK7748" s="68"/>
      <c r="YL7748" s="68"/>
      <c r="YM7748" s="68"/>
      <c r="YN7748" s="68"/>
      <c r="YO7748" s="68"/>
      <c r="YP7748" s="68"/>
      <c r="YQ7748" s="68"/>
      <c r="YR7748" s="68"/>
      <c r="YS7748" s="68"/>
      <c r="YT7748" s="68"/>
      <c r="YU7748" s="68"/>
      <c r="YV7748" s="68"/>
      <c r="YW7748" s="68"/>
      <c r="YX7748" s="68">
        <v>0.97761425476696096</v>
      </c>
      <c r="YY7748" s="68"/>
      <c r="YZ7748" s="68"/>
      <c r="ZA7748" s="68"/>
      <c r="ZB7748" s="68"/>
      <c r="ZC7748" s="68"/>
      <c r="ZD7748" s="68"/>
    </row>
    <row r="7749" spans="658:680" x14ac:dyDescent="0.25">
      <c r="YH7749" s="68"/>
      <c r="YI7749" s="68"/>
      <c r="YJ7749" s="68"/>
      <c r="YK7749" s="68"/>
      <c r="YL7749" s="68"/>
      <c r="YM7749" s="68"/>
      <c r="YN7749" s="68"/>
      <c r="YO7749" s="68"/>
      <c r="YP7749" s="68"/>
      <c r="YQ7749" s="68"/>
      <c r="YR7749" s="68"/>
      <c r="YS7749" s="68"/>
      <c r="YT7749" s="68"/>
      <c r="YU7749" s="68"/>
      <c r="YV7749" s="68"/>
      <c r="YW7749" s="68"/>
      <c r="YX7749" s="68">
        <v>0.97760246826437702</v>
      </c>
      <c r="YY7749" s="68"/>
      <c r="YZ7749" s="68"/>
      <c r="ZA7749" s="68"/>
      <c r="ZB7749" s="68"/>
      <c r="ZC7749" s="68"/>
      <c r="ZD7749" s="68"/>
    </row>
    <row r="7750" spans="658:680" x14ac:dyDescent="0.25">
      <c r="YH7750" s="68"/>
      <c r="YI7750" s="68"/>
      <c r="YJ7750" s="68"/>
      <c r="YK7750" s="68"/>
      <c r="YL7750" s="68"/>
      <c r="YM7750" s="68"/>
      <c r="YN7750" s="68"/>
      <c r="YO7750" s="68"/>
      <c r="YP7750" s="68"/>
      <c r="YQ7750" s="68"/>
      <c r="YR7750" s="68"/>
      <c r="YS7750" s="68"/>
      <c r="YT7750" s="68"/>
      <c r="YU7750" s="68"/>
      <c r="YV7750" s="68"/>
      <c r="YW7750" s="68"/>
      <c r="YX7750" s="68">
        <v>0.97760206087815504</v>
      </c>
      <c r="YY7750" s="68"/>
      <c r="YZ7750" s="68"/>
      <c r="ZA7750" s="68"/>
      <c r="ZB7750" s="68"/>
      <c r="ZC7750" s="68"/>
      <c r="ZD7750" s="68"/>
    </row>
    <row r="7751" spans="658:680" x14ac:dyDescent="0.25">
      <c r="YH7751" s="68"/>
      <c r="YI7751" s="68"/>
      <c r="YJ7751" s="68"/>
      <c r="YK7751" s="68"/>
      <c r="YL7751" s="68"/>
      <c r="YM7751" s="68"/>
      <c r="YN7751" s="68"/>
      <c r="YO7751" s="68"/>
      <c r="YP7751" s="68"/>
      <c r="YQ7751" s="68"/>
      <c r="YR7751" s="68"/>
      <c r="YS7751" s="68"/>
      <c r="YT7751" s="68"/>
      <c r="YU7751" s="68"/>
      <c r="YV7751" s="68"/>
      <c r="YW7751" s="68"/>
      <c r="YX7751" s="68">
        <v>0.97758439580869605</v>
      </c>
      <c r="YY7751" s="68"/>
      <c r="YZ7751" s="68"/>
      <c r="ZA7751" s="68"/>
      <c r="ZB7751" s="68"/>
      <c r="ZC7751" s="68"/>
      <c r="ZD7751" s="68"/>
    </row>
    <row r="7752" spans="658:680" x14ac:dyDescent="0.25">
      <c r="YH7752" s="68"/>
      <c r="YI7752" s="68"/>
      <c r="YJ7752" s="68"/>
      <c r="YK7752" s="68"/>
      <c r="YL7752" s="68"/>
      <c r="YM7752" s="68"/>
      <c r="YN7752" s="68"/>
      <c r="YO7752" s="68"/>
      <c r="YP7752" s="68"/>
      <c r="YQ7752" s="68"/>
      <c r="YR7752" s="68"/>
      <c r="YS7752" s="68"/>
      <c r="YT7752" s="68"/>
      <c r="YU7752" s="68"/>
      <c r="YV7752" s="68"/>
      <c r="YW7752" s="68"/>
      <c r="YX7752" s="68">
        <v>0.97758420222479503</v>
      </c>
      <c r="YY7752" s="68"/>
      <c r="YZ7752" s="68"/>
      <c r="ZA7752" s="68"/>
      <c r="ZB7752" s="68"/>
      <c r="ZC7752" s="68"/>
      <c r="ZD7752" s="68"/>
    </row>
    <row r="7753" spans="658:680" x14ac:dyDescent="0.25">
      <c r="YH7753" s="68"/>
      <c r="YI7753" s="68"/>
      <c r="YJ7753" s="68"/>
      <c r="YK7753" s="68"/>
      <c r="YL7753" s="68"/>
      <c r="YM7753" s="68"/>
      <c r="YN7753" s="68"/>
      <c r="YO7753" s="68"/>
      <c r="YP7753" s="68"/>
      <c r="YQ7753" s="68"/>
      <c r="YR7753" s="68"/>
      <c r="YS7753" s="68"/>
      <c r="YT7753" s="68"/>
      <c r="YU7753" s="68"/>
      <c r="YV7753" s="68"/>
      <c r="YW7753" s="68"/>
      <c r="YX7753" s="68">
        <v>0.97758208877686803</v>
      </c>
      <c r="YY7753" s="68"/>
      <c r="YZ7753" s="68"/>
      <c r="ZA7753" s="68"/>
      <c r="ZB7753" s="68"/>
      <c r="ZC7753" s="68"/>
      <c r="ZD7753" s="68"/>
    </row>
    <row r="7754" spans="658:680" x14ac:dyDescent="0.25">
      <c r="YH7754" s="68"/>
      <c r="YI7754" s="68"/>
      <c r="YJ7754" s="68"/>
      <c r="YK7754" s="68"/>
      <c r="YL7754" s="68"/>
      <c r="YM7754" s="68"/>
      <c r="YN7754" s="68"/>
      <c r="YO7754" s="68"/>
      <c r="YP7754" s="68"/>
      <c r="YQ7754" s="68"/>
      <c r="YR7754" s="68"/>
      <c r="YS7754" s="68"/>
      <c r="YT7754" s="68"/>
      <c r="YU7754" s="68"/>
      <c r="YV7754" s="68"/>
      <c r="YW7754" s="68"/>
      <c r="YX7754" s="68">
        <v>0.97757965163426097</v>
      </c>
      <c r="YY7754" s="68"/>
      <c r="YZ7754" s="68"/>
      <c r="ZA7754" s="68"/>
      <c r="ZB7754" s="68"/>
      <c r="ZC7754" s="68"/>
      <c r="ZD7754" s="68"/>
    </row>
    <row r="7755" spans="658:680" x14ac:dyDescent="0.25">
      <c r="YH7755" s="68"/>
      <c r="YI7755" s="68"/>
      <c r="YJ7755" s="68"/>
      <c r="YK7755" s="68"/>
      <c r="YL7755" s="68"/>
      <c r="YM7755" s="68"/>
      <c r="YN7755" s="68"/>
      <c r="YO7755" s="68"/>
      <c r="YP7755" s="68"/>
      <c r="YQ7755" s="68"/>
      <c r="YR7755" s="68"/>
      <c r="YS7755" s="68"/>
      <c r="YT7755" s="68"/>
      <c r="YU7755" s="68"/>
      <c r="YV7755" s="68"/>
      <c r="YW7755" s="68"/>
      <c r="YX7755" s="68">
        <v>0.97756891132541202</v>
      </c>
      <c r="YY7755" s="68"/>
      <c r="YZ7755" s="68"/>
      <c r="ZA7755" s="68"/>
      <c r="ZB7755" s="68"/>
      <c r="ZC7755" s="68"/>
      <c r="ZD7755" s="68"/>
    </row>
    <row r="7756" spans="658:680" x14ac:dyDescent="0.25">
      <c r="YH7756" s="68"/>
      <c r="YI7756" s="68"/>
      <c r="YJ7756" s="68"/>
      <c r="YK7756" s="68"/>
      <c r="YL7756" s="68"/>
      <c r="YM7756" s="68"/>
      <c r="YN7756" s="68"/>
      <c r="YO7756" s="68"/>
      <c r="YP7756" s="68"/>
      <c r="YQ7756" s="68"/>
      <c r="YR7756" s="68"/>
      <c r="YS7756" s="68"/>
      <c r="YT7756" s="68"/>
      <c r="YU7756" s="68"/>
      <c r="YV7756" s="68"/>
      <c r="YW7756" s="68"/>
      <c r="YX7756" s="68">
        <v>0.97756413709618795</v>
      </c>
      <c r="YY7756" s="68"/>
      <c r="YZ7756" s="68"/>
      <c r="ZA7756" s="68"/>
      <c r="ZB7756" s="68"/>
      <c r="ZC7756" s="68"/>
      <c r="ZD7756" s="68"/>
    </row>
    <row r="7757" spans="658:680" x14ac:dyDescent="0.25">
      <c r="YH7757" s="68"/>
      <c r="YI7757" s="68"/>
      <c r="YJ7757" s="68"/>
      <c r="YK7757" s="68"/>
      <c r="YL7757" s="68"/>
      <c r="YM7757" s="68"/>
      <c r="YN7757" s="68"/>
      <c r="YO7757" s="68"/>
      <c r="YP7757" s="68"/>
      <c r="YQ7757" s="68"/>
      <c r="YR7757" s="68"/>
      <c r="YS7757" s="68"/>
      <c r="YT7757" s="68"/>
      <c r="YU7757" s="68"/>
      <c r="YV7757" s="68"/>
      <c r="YW7757" s="68"/>
      <c r="YX7757" s="68">
        <v>0.97754312454891201</v>
      </c>
      <c r="YY7757" s="68"/>
      <c r="YZ7757" s="68"/>
      <c r="ZA7757" s="68"/>
      <c r="ZB7757" s="68"/>
      <c r="ZC7757" s="68"/>
      <c r="ZD7757" s="68"/>
    </row>
    <row r="7758" spans="658:680" x14ac:dyDescent="0.25">
      <c r="YH7758" s="68"/>
      <c r="YI7758" s="68"/>
      <c r="YJ7758" s="68"/>
      <c r="YK7758" s="68"/>
      <c r="YL7758" s="68"/>
      <c r="YM7758" s="68"/>
      <c r="YN7758" s="68"/>
      <c r="YO7758" s="68"/>
      <c r="YP7758" s="68"/>
      <c r="YQ7758" s="68"/>
      <c r="YR7758" s="68"/>
      <c r="YS7758" s="68"/>
      <c r="YT7758" s="68"/>
      <c r="YU7758" s="68"/>
      <c r="YV7758" s="68"/>
      <c r="YW7758" s="68"/>
      <c r="YX7758" s="68">
        <v>0.97754013440867904</v>
      </c>
      <c r="YY7758" s="68"/>
      <c r="YZ7758" s="68"/>
      <c r="ZA7758" s="68"/>
      <c r="ZB7758" s="68"/>
      <c r="ZC7758" s="68"/>
      <c r="ZD7758" s="68"/>
    </row>
    <row r="7759" spans="658:680" x14ac:dyDescent="0.25">
      <c r="YH7759" s="68"/>
      <c r="YI7759" s="68"/>
      <c r="YJ7759" s="68"/>
      <c r="YK7759" s="68"/>
      <c r="YL7759" s="68"/>
      <c r="YM7759" s="68"/>
      <c r="YN7759" s="68"/>
      <c r="YO7759" s="68"/>
      <c r="YP7759" s="68"/>
      <c r="YQ7759" s="68"/>
      <c r="YR7759" s="68"/>
      <c r="YS7759" s="68"/>
      <c r="YT7759" s="68"/>
      <c r="YU7759" s="68"/>
      <c r="YV7759" s="68"/>
      <c r="YW7759" s="68"/>
      <c r="YX7759" s="68">
        <v>0.97753017091688599</v>
      </c>
      <c r="YY7759" s="68"/>
      <c r="YZ7759" s="68"/>
      <c r="ZA7759" s="68"/>
      <c r="ZB7759" s="68"/>
      <c r="ZC7759" s="68"/>
      <c r="ZD7759" s="68"/>
    </row>
    <row r="7760" spans="658:680" x14ac:dyDescent="0.25">
      <c r="YH7760" s="68"/>
      <c r="YI7760" s="68"/>
      <c r="YJ7760" s="68"/>
      <c r="YK7760" s="68"/>
      <c r="YL7760" s="68"/>
      <c r="YM7760" s="68"/>
      <c r="YN7760" s="68"/>
      <c r="YO7760" s="68"/>
      <c r="YP7760" s="68"/>
      <c r="YQ7760" s="68"/>
      <c r="YR7760" s="68"/>
      <c r="YS7760" s="68"/>
      <c r="YT7760" s="68"/>
      <c r="YU7760" s="68"/>
      <c r="YV7760" s="68"/>
      <c r="YW7760" s="68"/>
      <c r="YX7760" s="68">
        <v>0.97751664719549802</v>
      </c>
      <c r="YY7760" s="68"/>
      <c r="YZ7760" s="68"/>
      <c r="ZA7760" s="68"/>
      <c r="ZB7760" s="68"/>
      <c r="ZC7760" s="68"/>
      <c r="ZD7760" s="68"/>
    </row>
    <row r="7761" spans="658:680" x14ac:dyDescent="0.25">
      <c r="YH7761" s="68"/>
      <c r="YI7761" s="68"/>
      <c r="YJ7761" s="68"/>
      <c r="YK7761" s="68"/>
      <c r="YL7761" s="68"/>
      <c r="YM7761" s="68"/>
      <c r="YN7761" s="68"/>
      <c r="YO7761" s="68"/>
      <c r="YP7761" s="68"/>
      <c r="YQ7761" s="68"/>
      <c r="YR7761" s="68"/>
      <c r="YS7761" s="68"/>
      <c r="YT7761" s="68"/>
      <c r="YU7761" s="68"/>
      <c r="YV7761" s="68"/>
      <c r="YW7761" s="68"/>
      <c r="YX7761" s="68">
        <v>0.97751631296586705</v>
      </c>
      <c r="YY7761" s="68"/>
      <c r="YZ7761" s="68"/>
      <c r="ZA7761" s="68"/>
      <c r="ZB7761" s="68"/>
      <c r="ZC7761" s="68"/>
      <c r="ZD7761" s="68"/>
    </row>
    <row r="7762" spans="658:680" x14ac:dyDescent="0.25">
      <c r="YH7762" s="68"/>
      <c r="YI7762" s="68"/>
      <c r="YJ7762" s="68"/>
      <c r="YK7762" s="68"/>
      <c r="YL7762" s="68"/>
      <c r="YM7762" s="68"/>
      <c r="YN7762" s="68"/>
      <c r="YO7762" s="68"/>
      <c r="YP7762" s="68"/>
      <c r="YQ7762" s="68"/>
      <c r="YR7762" s="68"/>
      <c r="YS7762" s="68"/>
      <c r="YT7762" s="68"/>
      <c r="YU7762" s="68"/>
      <c r="YV7762" s="68"/>
      <c r="YW7762" s="68"/>
      <c r="YX7762" s="68">
        <v>0.97750288919544603</v>
      </c>
      <c r="YY7762" s="68"/>
      <c r="YZ7762" s="68"/>
      <c r="ZA7762" s="68"/>
      <c r="ZB7762" s="68"/>
      <c r="ZC7762" s="68"/>
      <c r="ZD7762" s="68"/>
    </row>
    <row r="7763" spans="658:680" x14ac:dyDescent="0.25">
      <c r="YH7763" s="68"/>
      <c r="YI7763" s="68"/>
      <c r="YJ7763" s="68"/>
      <c r="YK7763" s="68"/>
      <c r="YL7763" s="68"/>
      <c r="YM7763" s="68"/>
      <c r="YN7763" s="68"/>
      <c r="YO7763" s="68"/>
      <c r="YP7763" s="68"/>
      <c r="YQ7763" s="68"/>
      <c r="YR7763" s="68"/>
      <c r="YS7763" s="68"/>
      <c r="YT7763" s="68"/>
      <c r="YU7763" s="68"/>
      <c r="YV7763" s="68"/>
      <c r="YW7763" s="68"/>
      <c r="YX7763" s="68">
        <v>0.97750178522152797</v>
      </c>
      <c r="YY7763" s="68"/>
      <c r="YZ7763" s="68"/>
      <c r="ZA7763" s="68"/>
      <c r="ZB7763" s="68"/>
      <c r="ZC7763" s="68"/>
      <c r="ZD7763" s="68"/>
    </row>
    <row r="7764" spans="658:680" x14ac:dyDescent="0.25">
      <c r="YH7764" s="68"/>
      <c r="YI7764" s="68"/>
      <c r="YJ7764" s="68"/>
      <c r="YK7764" s="68"/>
      <c r="YL7764" s="68"/>
      <c r="YM7764" s="68"/>
      <c r="YN7764" s="68"/>
      <c r="YO7764" s="68"/>
      <c r="YP7764" s="68"/>
      <c r="YQ7764" s="68"/>
      <c r="YR7764" s="68"/>
      <c r="YS7764" s="68"/>
      <c r="YT7764" s="68"/>
      <c r="YU7764" s="68"/>
      <c r="YV7764" s="68"/>
      <c r="YW7764" s="68"/>
      <c r="YX7764" s="68">
        <v>0.97749429177581004</v>
      </c>
      <c r="YY7764" s="68"/>
      <c r="YZ7764" s="68"/>
      <c r="ZA7764" s="68"/>
      <c r="ZB7764" s="68"/>
      <c r="ZC7764" s="68"/>
      <c r="ZD7764" s="68"/>
    </row>
    <row r="7765" spans="658:680" x14ac:dyDescent="0.25">
      <c r="YH7765" s="68"/>
      <c r="YI7765" s="68"/>
      <c r="YJ7765" s="68"/>
      <c r="YK7765" s="68"/>
      <c r="YL7765" s="68"/>
      <c r="YM7765" s="68"/>
      <c r="YN7765" s="68"/>
      <c r="YO7765" s="68"/>
      <c r="YP7765" s="68"/>
      <c r="YQ7765" s="68"/>
      <c r="YR7765" s="68"/>
      <c r="YS7765" s="68"/>
      <c r="YT7765" s="68"/>
      <c r="YU7765" s="68"/>
      <c r="YV7765" s="68"/>
      <c r="YW7765" s="68"/>
      <c r="YX7765" s="68">
        <v>0.97748273597770297</v>
      </c>
      <c r="YY7765" s="68"/>
      <c r="YZ7765" s="68"/>
      <c r="ZA7765" s="68"/>
      <c r="ZB7765" s="68"/>
      <c r="ZC7765" s="68"/>
      <c r="ZD7765" s="68"/>
    </row>
    <row r="7766" spans="658:680" x14ac:dyDescent="0.25">
      <c r="YH7766" s="68"/>
      <c r="YI7766" s="68"/>
      <c r="YJ7766" s="68"/>
      <c r="YK7766" s="68"/>
      <c r="YL7766" s="68"/>
      <c r="YM7766" s="68"/>
      <c r="YN7766" s="68"/>
      <c r="YO7766" s="68"/>
      <c r="YP7766" s="68"/>
      <c r="YQ7766" s="68"/>
      <c r="YR7766" s="68"/>
      <c r="YS7766" s="68"/>
      <c r="YT7766" s="68"/>
      <c r="YU7766" s="68"/>
      <c r="YV7766" s="68"/>
      <c r="YW7766" s="68"/>
      <c r="YX7766" s="68">
        <v>0.97747641154248999</v>
      </c>
      <c r="YY7766" s="68"/>
      <c r="YZ7766" s="68"/>
      <c r="ZA7766" s="68"/>
      <c r="ZB7766" s="68"/>
      <c r="ZC7766" s="68"/>
      <c r="ZD7766" s="68"/>
    </row>
    <row r="7767" spans="658:680" x14ac:dyDescent="0.25">
      <c r="YH7767" s="68"/>
      <c r="YI7767" s="68"/>
      <c r="YJ7767" s="68"/>
      <c r="YK7767" s="68"/>
      <c r="YL7767" s="68"/>
      <c r="YM7767" s="68"/>
      <c r="YN7767" s="68"/>
      <c r="YO7767" s="68"/>
      <c r="YP7767" s="68"/>
      <c r="YQ7767" s="68"/>
      <c r="YR7767" s="68"/>
      <c r="YS7767" s="68"/>
      <c r="YT7767" s="68"/>
      <c r="YU7767" s="68"/>
      <c r="YV7767" s="68"/>
      <c r="YW7767" s="68"/>
      <c r="YX7767" s="68">
        <v>0.97747492182120699</v>
      </c>
      <c r="YY7767" s="68"/>
      <c r="YZ7767" s="68"/>
      <c r="ZA7767" s="68"/>
      <c r="ZB7767" s="68"/>
      <c r="ZC7767" s="68"/>
      <c r="ZD7767" s="68"/>
    </row>
    <row r="7768" spans="658:680" x14ac:dyDescent="0.25">
      <c r="YH7768" s="68"/>
      <c r="YI7768" s="68"/>
      <c r="YJ7768" s="68"/>
      <c r="YK7768" s="68"/>
      <c r="YL7768" s="68"/>
      <c r="YM7768" s="68"/>
      <c r="YN7768" s="68"/>
      <c r="YO7768" s="68"/>
      <c r="YP7768" s="68"/>
      <c r="YQ7768" s="68"/>
      <c r="YR7768" s="68"/>
      <c r="YS7768" s="68"/>
      <c r="YT7768" s="68"/>
      <c r="YU7768" s="68"/>
      <c r="YV7768" s="68"/>
      <c r="YW7768" s="68"/>
      <c r="YX7768" s="68">
        <v>0.97747448359173095</v>
      </c>
      <c r="YY7768" s="68"/>
      <c r="YZ7768" s="68"/>
      <c r="ZA7768" s="68"/>
      <c r="ZB7768" s="68"/>
      <c r="ZC7768" s="68"/>
      <c r="ZD7768" s="68"/>
    </row>
    <row r="7769" spans="658:680" x14ac:dyDescent="0.25">
      <c r="YH7769" s="68"/>
      <c r="YI7769" s="68"/>
      <c r="YJ7769" s="68"/>
      <c r="YK7769" s="68"/>
      <c r="YL7769" s="68"/>
      <c r="YM7769" s="68"/>
      <c r="YN7769" s="68"/>
      <c r="YO7769" s="68"/>
      <c r="YP7769" s="68"/>
      <c r="YQ7769" s="68"/>
      <c r="YR7769" s="68"/>
      <c r="YS7769" s="68"/>
      <c r="YT7769" s="68"/>
      <c r="YU7769" s="68"/>
      <c r="YV7769" s="68"/>
      <c r="YW7769" s="68"/>
      <c r="YX7769" s="68">
        <v>0.97747026417543303</v>
      </c>
      <c r="YY7769" s="68"/>
      <c r="YZ7769" s="68"/>
      <c r="ZA7769" s="68"/>
      <c r="ZB7769" s="68"/>
      <c r="ZC7769" s="68"/>
      <c r="ZD7769" s="68"/>
    </row>
    <row r="7770" spans="658:680" x14ac:dyDescent="0.25">
      <c r="YH7770" s="68"/>
      <c r="YI7770" s="68"/>
      <c r="YJ7770" s="68"/>
      <c r="YK7770" s="68"/>
      <c r="YL7770" s="68"/>
      <c r="YM7770" s="68"/>
      <c r="YN7770" s="68"/>
      <c r="YO7770" s="68"/>
      <c r="YP7770" s="68"/>
      <c r="YQ7770" s="68"/>
      <c r="YR7770" s="68"/>
      <c r="YS7770" s="68"/>
      <c r="YT7770" s="68"/>
      <c r="YU7770" s="68"/>
      <c r="YV7770" s="68"/>
      <c r="YW7770" s="68"/>
      <c r="YX7770" s="68">
        <v>0.97746728620686696</v>
      </c>
      <c r="YY7770" s="68"/>
      <c r="YZ7770" s="68"/>
      <c r="ZA7770" s="68"/>
      <c r="ZB7770" s="68"/>
      <c r="ZC7770" s="68"/>
      <c r="ZD7770" s="68"/>
    </row>
    <row r="7771" spans="658:680" x14ac:dyDescent="0.25">
      <c r="YH7771" s="68"/>
      <c r="YI7771" s="68"/>
      <c r="YJ7771" s="68"/>
      <c r="YK7771" s="68"/>
      <c r="YL7771" s="68"/>
      <c r="YM7771" s="68"/>
      <c r="YN7771" s="68"/>
      <c r="YO7771" s="68"/>
      <c r="YP7771" s="68"/>
      <c r="YQ7771" s="68"/>
      <c r="YR7771" s="68"/>
      <c r="YS7771" s="68"/>
      <c r="YT7771" s="68"/>
      <c r="YU7771" s="68"/>
      <c r="YV7771" s="68"/>
      <c r="YW7771" s="68"/>
      <c r="YX7771" s="68">
        <v>0.977450586810655</v>
      </c>
      <c r="YY7771" s="68"/>
      <c r="YZ7771" s="68"/>
      <c r="ZA7771" s="68"/>
      <c r="ZB7771" s="68"/>
      <c r="ZC7771" s="68"/>
      <c r="ZD7771" s="68"/>
    </row>
    <row r="7772" spans="658:680" x14ac:dyDescent="0.25">
      <c r="YH7772" s="68"/>
      <c r="YI7772" s="68"/>
      <c r="YJ7772" s="68"/>
      <c r="YK7772" s="68"/>
      <c r="YL7772" s="68"/>
      <c r="YM7772" s="68"/>
      <c r="YN7772" s="68"/>
      <c r="YO7772" s="68"/>
      <c r="YP7772" s="68"/>
      <c r="YQ7772" s="68"/>
      <c r="YR7772" s="68"/>
      <c r="YS7772" s="68"/>
      <c r="YT7772" s="68"/>
      <c r="YU7772" s="68"/>
      <c r="YV7772" s="68"/>
      <c r="YW7772" s="68"/>
      <c r="YX7772" s="68">
        <v>0.97744487630561705</v>
      </c>
      <c r="YY7772" s="68"/>
      <c r="YZ7772" s="68"/>
      <c r="ZA7772" s="68"/>
      <c r="ZB7772" s="68"/>
      <c r="ZC7772" s="68"/>
      <c r="ZD7772" s="68"/>
    </row>
    <row r="7773" spans="658:680" x14ac:dyDescent="0.25">
      <c r="YH7773" s="68"/>
      <c r="YI7773" s="68"/>
      <c r="YJ7773" s="68"/>
      <c r="YK7773" s="68"/>
      <c r="YL7773" s="68"/>
      <c r="YM7773" s="68"/>
      <c r="YN7773" s="68"/>
      <c r="YO7773" s="68"/>
      <c r="YP7773" s="68"/>
      <c r="YQ7773" s="68"/>
      <c r="YR7773" s="68"/>
      <c r="YS7773" s="68"/>
      <c r="YT7773" s="68"/>
      <c r="YU7773" s="68"/>
      <c r="YV7773" s="68"/>
      <c r="YW7773" s="68"/>
      <c r="YX7773" s="68">
        <v>0.977444817908386</v>
      </c>
      <c r="YY7773" s="68"/>
      <c r="YZ7773" s="68"/>
      <c r="ZA7773" s="68"/>
      <c r="ZB7773" s="68"/>
      <c r="ZC7773" s="68"/>
      <c r="ZD7773" s="68"/>
    </row>
    <row r="7774" spans="658:680" x14ac:dyDescent="0.25">
      <c r="YH7774" s="68"/>
      <c r="YI7774" s="68"/>
      <c r="YJ7774" s="68"/>
      <c r="YK7774" s="68"/>
      <c r="YL7774" s="68"/>
      <c r="YM7774" s="68"/>
      <c r="YN7774" s="68"/>
      <c r="YO7774" s="68"/>
      <c r="YP7774" s="68"/>
      <c r="YQ7774" s="68"/>
      <c r="YR7774" s="68"/>
      <c r="YS7774" s="68"/>
      <c r="YT7774" s="68"/>
      <c r="YU7774" s="68"/>
      <c r="YV7774" s="68"/>
      <c r="YW7774" s="68"/>
      <c r="YX7774" s="68">
        <v>0.97742984320691495</v>
      </c>
      <c r="YY7774" s="68"/>
      <c r="YZ7774" s="68"/>
      <c r="ZA7774" s="68"/>
      <c r="ZB7774" s="68"/>
      <c r="ZC7774" s="68"/>
      <c r="ZD7774" s="68"/>
    </row>
    <row r="7775" spans="658:680" x14ac:dyDescent="0.25">
      <c r="YH7775" s="68"/>
      <c r="YI7775" s="68"/>
      <c r="YJ7775" s="68"/>
      <c r="YK7775" s="68"/>
      <c r="YL7775" s="68"/>
      <c r="YM7775" s="68"/>
      <c r="YN7775" s="68"/>
      <c r="YO7775" s="68"/>
      <c r="YP7775" s="68"/>
      <c r="YQ7775" s="68"/>
      <c r="YR7775" s="68"/>
      <c r="YS7775" s="68"/>
      <c r="YT7775" s="68"/>
      <c r="YU7775" s="68"/>
      <c r="YV7775" s="68"/>
      <c r="YW7775" s="68"/>
      <c r="YX7775" s="68">
        <v>0.97741938694525898</v>
      </c>
      <c r="YY7775" s="68"/>
      <c r="YZ7775" s="68"/>
      <c r="ZA7775" s="68"/>
      <c r="ZB7775" s="68"/>
      <c r="ZC7775" s="68"/>
      <c r="ZD7775" s="68"/>
    </row>
    <row r="7776" spans="658:680" x14ac:dyDescent="0.25">
      <c r="YH7776" s="68"/>
      <c r="YI7776" s="68"/>
      <c r="YJ7776" s="68"/>
      <c r="YK7776" s="68"/>
      <c r="YL7776" s="68"/>
      <c r="YM7776" s="68"/>
      <c r="YN7776" s="68"/>
      <c r="YO7776" s="68"/>
      <c r="YP7776" s="68"/>
      <c r="YQ7776" s="68"/>
      <c r="YR7776" s="68"/>
      <c r="YS7776" s="68"/>
      <c r="YT7776" s="68"/>
      <c r="YU7776" s="68"/>
      <c r="YV7776" s="68"/>
      <c r="YW7776" s="68"/>
      <c r="YX7776" s="68">
        <v>0.97741153691128002</v>
      </c>
      <c r="YY7776" s="68"/>
      <c r="YZ7776" s="68"/>
      <c r="ZA7776" s="68"/>
      <c r="ZB7776" s="68"/>
      <c r="ZC7776" s="68"/>
      <c r="ZD7776" s="68"/>
    </row>
    <row r="7777" spans="658:680" x14ac:dyDescent="0.25">
      <c r="YH7777" s="68"/>
      <c r="YI7777" s="68"/>
      <c r="YJ7777" s="68"/>
      <c r="YK7777" s="68"/>
      <c r="YL7777" s="68"/>
      <c r="YM7777" s="68"/>
      <c r="YN7777" s="68"/>
      <c r="YO7777" s="68"/>
      <c r="YP7777" s="68"/>
      <c r="YQ7777" s="68"/>
      <c r="YR7777" s="68"/>
      <c r="YS7777" s="68"/>
      <c r="YT7777" s="68"/>
      <c r="YU7777" s="68"/>
      <c r="YV7777" s="68"/>
      <c r="YW7777" s="68"/>
      <c r="YX7777" s="68">
        <v>0.97740269682801595</v>
      </c>
      <c r="YY7777" s="68"/>
      <c r="YZ7777" s="68"/>
      <c r="ZA7777" s="68"/>
      <c r="ZB7777" s="68"/>
      <c r="ZC7777" s="68"/>
      <c r="ZD7777" s="68"/>
    </row>
    <row r="7778" spans="658:680" x14ac:dyDescent="0.25">
      <c r="YH7778" s="68"/>
      <c r="YI7778" s="68"/>
      <c r="YJ7778" s="68"/>
      <c r="YK7778" s="68"/>
      <c r="YL7778" s="68"/>
      <c r="YM7778" s="68"/>
      <c r="YN7778" s="68"/>
      <c r="YO7778" s="68"/>
      <c r="YP7778" s="68"/>
      <c r="YQ7778" s="68"/>
      <c r="YR7778" s="68"/>
      <c r="YS7778" s="68"/>
      <c r="YT7778" s="68"/>
      <c r="YU7778" s="68"/>
      <c r="YV7778" s="68"/>
      <c r="YW7778" s="68"/>
      <c r="YX7778" s="68">
        <v>0.97739970591139103</v>
      </c>
      <c r="YY7778" s="68"/>
      <c r="YZ7778" s="68"/>
      <c r="ZA7778" s="68"/>
      <c r="ZB7778" s="68"/>
      <c r="ZC7778" s="68"/>
      <c r="ZD7778" s="68"/>
    </row>
    <row r="7779" spans="658:680" x14ac:dyDescent="0.25">
      <c r="YH7779" s="68"/>
      <c r="YI7779" s="68"/>
      <c r="YJ7779" s="68"/>
      <c r="YK7779" s="68"/>
      <c r="YL7779" s="68"/>
      <c r="YM7779" s="68"/>
      <c r="YN7779" s="68"/>
      <c r="YO7779" s="68"/>
      <c r="YP7779" s="68"/>
      <c r="YQ7779" s="68"/>
      <c r="YR7779" s="68"/>
      <c r="YS7779" s="68"/>
      <c r="YT7779" s="68"/>
      <c r="YU7779" s="68"/>
      <c r="YV7779" s="68"/>
      <c r="YW7779" s="68"/>
      <c r="YX7779" s="68">
        <v>0.97739432593573805</v>
      </c>
      <c r="YY7779" s="68"/>
      <c r="YZ7779" s="68"/>
      <c r="ZA7779" s="68"/>
      <c r="ZB7779" s="68"/>
      <c r="ZC7779" s="68"/>
      <c r="ZD7779" s="68"/>
    </row>
    <row r="7780" spans="658:680" x14ac:dyDescent="0.25">
      <c r="YH7780" s="68"/>
      <c r="YI7780" s="68"/>
      <c r="YJ7780" s="68"/>
      <c r="YK7780" s="68"/>
      <c r="YL7780" s="68"/>
      <c r="YM7780" s="68"/>
      <c r="YN7780" s="68"/>
      <c r="YO7780" s="68"/>
      <c r="YP7780" s="68"/>
      <c r="YQ7780" s="68"/>
      <c r="YR7780" s="68"/>
      <c r="YS7780" s="68"/>
      <c r="YT7780" s="68"/>
      <c r="YU7780" s="68"/>
      <c r="YV7780" s="68"/>
      <c r="YW7780" s="68"/>
      <c r="YX7780" s="68">
        <v>0.97738459759381902</v>
      </c>
      <c r="YY7780" s="68"/>
      <c r="YZ7780" s="68"/>
      <c r="ZA7780" s="68"/>
      <c r="ZB7780" s="68"/>
      <c r="ZC7780" s="68"/>
      <c r="ZD7780" s="68"/>
    </row>
    <row r="7781" spans="658:680" x14ac:dyDescent="0.25">
      <c r="YH7781" s="68"/>
      <c r="YI7781" s="68"/>
      <c r="YJ7781" s="68"/>
      <c r="YK7781" s="68"/>
      <c r="YL7781" s="68"/>
      <c r="YM7781" s="68"/>
      <c r="YN7781" s="68"/>
      <c r="YO7781" s="68"/>
      <c r="YP7781" s="68"/>
      <c r="YQ7781" s="68"/>
      <c r="YR7781" s="68"/>
      <c r="YS7781" s="68"/>
      <c r="YT7781" s="68"/>
      <c r="YU7781" s="68"/>
      <c r="YV7781" s="68"/>
      <c r="YW7781" s="68"/>
      <c r="YX7781" s="68">
        <v>0.97737924222118899</v>
      </c>
      <c r="YY7781" s="68"/>
      <c r="YZ7781" s="68"/>
      <c r="ZA7781" s="68"/>
      <c r="ZB7781" s="68"/>
      <c r="ZC7781" s="68"/>
      <c r="ZD7781" s="68"/>
    </row>
    <row r="7782" spans="658:680" x14ac:dyDescent="0.25">
      <c r="YH7782" s="68"/>
      <c r="YI7782" s="68"/>
      <c r="YJ7782" s="68"/>
      <c r="YK7782" s="68"/>
      <c r="YL7782" s="68"/>
      <c r="YM7782" s="68"/>
      <c r="YN7782" s="68"/>
      <c r="YO7782" s="68"/>
      <c r="YP7782" s="68"/>
      <c r="YQ7782" s="68"/>
      <c r="YR7782" s="68"/>
      <c r="YS7782" s="68"/>
      <c r="YT7782" s="68"/>
      <c r="YU7782" s="68"/>
      <c r="YV7782" s="68"/>
      <c r="YW7782" s="68"/>
      <c r="YX7782" s="68">
        <v>0.97737131673352995</v>
      </c>
      <c r="YY7782" s="68"/>
      <c r="YZ7782" s="68"/>
      <c r="ZA7782" s="68"/>
      <c r="ZB7782" s="68"/>
      <c r="ZC7782" s="68"/>
      <c r="ZD7782" s="68"/>
    </row>
    <row r="7783" spans="658:680" x14ac:dyDescent="0.25">
      <c r="YH7783" s="68"/>
      <c r="YI7783" s="68"/>
      <c r="YJ7783" s="68"/>
      <c r="YK7783" s="68"/>
      <c r="YL7783" s="68"/>
      <c r="YM7783" s="68"/>
      <c r="YN7783" s="68"/>
      <c r="YO7783" s="68"/>
      <c r="YP7783" s="68"/>
      <c r="YQ7783" s="68"/>
      <c r="YR7783" s="68"/>
      <c r="YS7783" s="68"/>
      <c r="YT7783" s="68"/>
      <c r="YU7783" s="68"/>
      <c r="YV7783" s="68"/>
      <c r="YW7783" s="68"/>
      <c r="YX7783" s="68">
        <v>0.97734931591171204</v>
      </c>
      <c r="YY7783" s="68"/>
      <c r="YZ7783" s="68"/>
      <c r="ZA7783" s="68"/>
      <c r="ZB7783" s="68"/>
      <c r="ZC7783" s="68"/>
      <c r="ZD7783" s="68"/>
    </row>
    <row r="7784" spans="658:680" x14ac:dyDescent="0.25">
      <c r="YH7784" s="68"/>
      <c r="YI7784" s="68"/>
      <c r="YJ7784" s="68"/>
      <c r="YK7784" s="68"/>
      <c r="YL7784" s="68"/>
      <c r="YM7784" s="68"/>
      <c r="YN7784" s="68"/>
      <c r="YO7784" s="68"/>
      <c r="YP7784" s="68"/>
      <c r="YQ7784" s="68"/>
      <c r="YR7784" s="68"/>
      <c r="YS7784" s="68"/>
      <c r="YT7784" s="68"/>
      <c r="YU7784" s="68"/>
      <c r="YV7784" s="68"/>
      <c r="YW7784" s="68"/>
      <c r="YX7784" s="68">
        <v>0.977342338401472</v>
      </c>
      <c r="YY7784" s="68"/>
      <c r="YZ7784" s="68"/>
      <c r="ZA7784" s="68"/>
      <c r="ZB7784" s="68"/>
      <c r="ZC7784" s="68"/>
      <c r="ZD7784" s="68"/>
    </row>
    <row r="7785" spans="658:680" x14ac:dyDescent="0.25">
      <c r="YH7785" s="68"/>
      <c r="YI7785" s="68"/>
      <c r="YJ7785" s="68"/>
      <c r="YK7785" s="68"/>
      <c r="YL7785" s="68"/>
      <c r="YM7785" s="68"/>
      <c r="YN7785" s="68"/>
      <c r="YO7785" s="68"/>
      <c r="YP7785" s="68"/>
      <c r="YQ7785" s="68"/>
      <c r="YR7785" s="68"/>
      <c r="YS7785" s="68"/>
      <c r="YT7785" s="68"/>
      <c r="YU7785" s="68"/>
      <c r="YV7785" s="68"/>
      <c r="YW7785" s="68"/>
      <c r="YX7785" s="68">
        <v>0.97733685586665897</v>
      </c>
      <c r="YY7785" s="68"/>
      <c r="YZ7785" s="68"/>
      <c r="ZA7785" s="68"/>
      <c r="ZB7785" s="68"/>
      <c r="ZC7785" s="68"/>
      <c r="ZD7785" s="68"/>
    </row>
    <row r="7786" spans="658:680" x14ac:dyDescent="0.25">
      <c r="YH7786" s="68"/>
      <c r="YI7786" s="68"/>
      <c r="YJ7786" s="68"/>
      <c r="YK7786" s="68"/>
      <c r="YL7786" s="68"/>
      <c r="YM7786" s="68"/>
      <c r="YN7786" s="68"/>
      <c r="YO7786" s="68"/>
      <c r="YP7786" s="68"/>
      <c r="YQ7786" s="68"/>
      <c r="YR7786" s="68"/>
      <c r="YS7786" s="68"/>
      <c r="YT7786" s="68"/>
      <c r="YU7786" s="68"/>
      <c r="YV7786" s="68"/>
      <c r="YW7786" s="68"/>
      <c r="YX7786" s="68">
        <v>0.97732551355686403</v>
      </c>
      <c r="YY7786" s="68"/>
      <c r="YZ7786" s="68"/>
      <c r="ZA7786" s="68"/>
      <c r="ZB7786" s="68"/>
      <c r="ZC7786" s="68"/>
      <c r="ZD7786" s="68"/>
    </row>
    <row r="7787" spans="658:680" x14ac:dyDescent="0.25">
      <c r="YH7787" s="68"/>
      <c r="YI7787" s="68"/>
      <c r="YJ7787" s="68"/>
      <c r="YK7787" s="68"/>
      <c r="YL7787" s="68"/>
      <c r="YM7787" s="68"/>
      <c r="YN7787" s="68"/>
      <c r="YO7787" s="68"/>
      <c r="YP7787" s="68"/>
      <c r="YQ7787" s="68"/>
      <c r="YR7787" s="68"/>
      <c r="YS7787" s="68"/>
      <c r="YT7787" s="68"/>
      <c r="YU7787" s="68"/>
      <c r="YV7787" s="68"/>
      <c r="YW7787" s="68"/>
      <c r="YX7787" s="68">
        <v>0.97732254445244404</v>
      </c>
      <c r="YY7787" s="68"/>
      <c r="YZ7787" s="68"/>
      <c r="ZA7787" s="68"/>
      <c r="ZB7787" s="68"/>
      <c r="ZC7787" s="68"/>
      <c r="ZD7787" s="68"/>
    </row>
    <row r="7788" spans="658:680" x14ac:dyDescent="0.25">
      <c r="YH7788" s="68"/>
      <c r="YI7788" s="68"/>
      <c r="YJ7788" s="68"/>
      <c r="YK7788" s="68"/>
      <c r="YL7788" s="68"/>
      <c r="YM7788" s="68"/>
      <c r="YN7788" s="68"/>
      <c r="YO7788" s="68"/>
      <c r="YP7788" s="68"/>
      <c r="YQ7788" s="68"/>
      <c r="YR7788" s="68"/>
      <c r="YS7788" s="68"/>
      <c r="YT7788" s="68"/>
      <c r="YU7788" s="68"/>
      <c r="YV7788" s="68"/>
      <c r="YW7788" s="68"/>
      <c r="YX7788" s="68">
        <v>0.97730329098919599</v>
      </c>
      <c r="YY7788" s="68"/>
      <c r="YZ7788" s="68"/>
      <c r="ZA7788" s="68"/>
      <c r="ZB7788" s="68"/>
      <c r="ZC7788" s="68"/>
      <c r="ZD7788" s="68"/>
    </row>
    <row r="7789" spans="658:680" x14ac:dyDescent="0.25">
      <c r="YH7789" s="68"/>
      <c r="YI7789" s="68"/>
      <c r="YJ7789" s="68"/>
      <c r="YK7789" s="68"/>
      <c r="YL7789" s="68"/>
      <c r="YM7789" s="68"/>
      <c r="YN7789" s="68"/>
      <c r="YO7789" s="68"/>
      <c r="YP7789" s="68"/>
      <c r="YQ7789" s="68"/>
      <c r="YR7789" s="68"/>
      <c r="YS7789" s="68"/>
      <c r="YT7789" s="68"/>
      <c r="YU7789" s="68"/>
      <c r="YV7789" s="68"/>
      <c r="YW7789" s="68"/>
      <c r="YX7789" s="68">
        <v>0.97729561590580505</v>
      </c>
      <c r="YY7789" s="68"/>
      <c r="YZ7789" s="68"/>
      <c r="ZA7789" s="68"/>
      <c r="ZB7789" s="68"/>
      <c r="ZC7789" s="68"/>
      <c r="ZD7789" s="68"/>
    </row>
    <row r="7790" spans="658:680" x14ac:dyDescent="0.25">
      <c r="YH7790" s="68"/>
      <c r="YI7790" s="68"/>
      <c r="YJ7790" s="68"/>
      <c r="YK7790" s="68"/>
      <c r="YL7790" s="68"/>
      <c r="YM7790" s="68"/>
      <c r="YN7790" s="68"/>
      <c r="YO7790" s="68"/>
      <c r="YP7790" s="68"/>
      <c r="YQ7790" s="68"/>
      <c r="YR7790" s="68"/>
      <c r="YS7790" s="68"/>
      <c r="YT7790" s="68"/>
      <c r="YU7790" s="68"/>
      <c r="YV7790" s="68"/>
      <c r="YW7790" s="68"/>
      <c r="YX7790" s="68">
        <v>0.977292294190654</v>
      </c>
      <c r="YY7790" s="68"/>
      <c r="YZ7790" s="68"/>
      <c r="ZA7790" s="68"/>
      <c r="ZB7790" s="68"/>
      <c r="ZC7790" s="68"/>
      <c r="ZD7790" s="68"/>
    </row>
    <row r="7791" spans="658:680" x14ac:dyDescent="0.25">
      <c r="YH7791" s="68"/>
      <c r="YI7791" s="68"/>
      <c r="YJ7791" s="68"/>
      <c r="YK7791" s="68"/>
      <c r="YL7791" s="68"/>
      <c r="YM7791" s="68"/>
      <c r="YN7791" s="68"/>
      <c r="YO7791" s="68"/>
      <c r="YP7791" s="68"/>
      <c r="YQ7791" s="68"/>
      <c r="YR7791" s="68"/>
      <c r="YS7791" s="68"/>
      <c r="YT7791" s="68"/>
      <c r="YU7791" s="68"/>
      <c r="YV7791" s="68"/>
      <c r="YW7791" s="68"/>
      <c r="YX7791" s="68">
        <v>0.97728968178155196</v>
      </c>
      <c r="YY7791" s="68"/>
      <c r="YZ7791" s="68"/>
      <c r="ZA7791" s="68"/>
      <c r="ZB7791" s="68"/>
      <c r="ZC7791" s="68"/>
      <c r="ZD7791" s="68"/>
    </row>
    <row r="7792" spans="658:680" x14ac:dyDescent="0.25">
      <c r="YH7792" s="68"/>
      <c r="YI7792" s="68"/>
      <c r="YJ7792" s="68"/>
      <c r="YK7792" s="68"/>
      <c r="YL7792" s="68"/>
      <c r="YM7792" s="68"/>
      <c r="YN7792" s="68"/>
      <c r="YO7792" s="68"/>
      <c r="YP7792" s="68"/>
      <c r="YQ7792" s="68"/>
      <c r="YR7792" s="68"/>
      <c r="YS7792" s="68"/>
      <c r="YT7792" s="68"/>
      <c r="YU7792" s="68"/>
      <c r="YV7792" s="68"/>
      <c r="YW7792" s="68"/>
      <c r="YX7792" s="68">
        <v>0.97728546259070004</v>
      </c>
      <c r="YY7792" s="68"/>
      <c r="YZ7792" s="68"/>
      <c r="ZA7792" s="68"/>
      <c r="ZB7792" s="68"/>
      <c r="ZC7792" s="68"/>
      <c r="ZD7792" s="68"/>
    </row>
    <row r="7793" spans="658:680" x14ac:dyDescent="0.25">
      <c r="YH7793" s="68"/>
      <c r="YI7793" s="68"/>
      <c r="YJ7793" s="68"/>
      <c r="YK7793" s="68"/>
      <c r="YL7793" s="68"/>
      <c r="YM7793" s="68"/>
      <c r="YN7793" s="68"/>
      <c r="YO7793" s="68"/>
      <c r="YP7793" s="68"/>
      <c r="YQ7793" s="68"/>
      <c r="YR7793" s="68"/>
      <c r="YS7793" s="68"/>
      <c r="YT7793" s="68"/>
      <c r="YU7793" s="68"/>
      <c r="YV7793" s="68"/>
      <c r="YW7793" s="68"/>
      <c r="YX7793" s="68">
        <v>0.97727747753945104</v>
      </c>
      <c r="YY7793" s="68"/>
      <c r="YZ7793" s="68"/>
      <c r="ZA7793" s="68"/>
      <c r="ZB7793" s="68"/>
      <c r="ZC7793" s="68"/>
      <c r="ZD7793" s="68"/>
    </row>
    <row r="7794" spans="658:680" x14ac:dyDescent="0.25">
      <c r="YH7794" s="68"/>
      <c r="YI7794" s="68"/>
      <c r="YJ7794" s="68"/>
      <c r="YK7794" s="68"/>
      <c r="YL7794" s="68"/>
      <c r="YM7794" s="68"/>
      <c r="YN7794" s="68"/>
      <c r="YO7794" s="68"/>
      <c r="YP7794" s="68"/>
      <c r="YQ7794" s="68"/>
      <c r="YR7794" s="68"/>
      <c r="YS7794" s="68"/>
      <c r="YT7794" s="68"/>
      <c r="YU7794" s="68"/>
      <c r="YV7794" s="68"/>
      <c r="YW7794" s="68"/>
      <c r="YX7794" s="68">
        <v>0.97726837164357105</v>
      </c>
      <c r="YY7794" s="68"/>
      <c r="YZ7794" s="68"/>
      <c r="ZA7794" s="68"/>
      <c r="ZB7794" s="68"/>
      <c r="ZC7794" s="68"/>
      <c r="ZD7794" s="68"/>
    </row>
    <row r="7795" spans="658:680" x14ac:dyDescent="0.25">
      <c r="YH7795" s="68"/>
      <c r="YI7795" s="68"/>
      <c r="YJ7795" s="68"/>
      <c r="YK7795" s="68"/>
      <c r="YL7795" s="68"/>
      <c r="YM7795" s="68"/>
      <c r="YN7795" s="68"/>
      <c r="YO7795" s="68"/>
      <c r="YP7795" s="68"/>
      <c r="YQ7795" s="68"/>
      <c r="YR7795" s="68"/>
      <c r="YS7795" s="68"/>
      <c r="YT7795" s="68"/>
      <c r="YU7795" s="68"/>
      <c r="YV7795" s="68"/>
      <c r="YW7795" s="68"/>
      <c r="YX7795" s="68">
        <v>0.97726176465845405</v>
      </c>
      <c r="YY7795" s="68"/>
      <c r="YZ7795" s="68"/>
      <c r="ZA7795" s="68"/>
      <c r="ZB7795" s="68"/>
      <c r="ZC7795" s="68"/>
      <c r="ZD7795" s="68"/>
    </row>
    <row r="7796" spans="658:680" x14ac:dyDescent="0.25">
      <c r="YH7796" s="68"/>
      <c r="YI7796" s="68"/>
      <c r="YJ7796" s="68"/>
      <c r="YK7796" s="68"/>
      <c r="YL7796" s="68"/>
      <c r="YM7796" s="68"/>
      <c r="YN7796" s="68"/>
      <c r="YO7796" s="68"/>
      <c r="YP7796" s="68"/>
      <c r="YQ7796" s="68"/>
      <c r="YR7796" s="68"/>
      <c r="YS7796" s="68"/>
      <c r="YT7796" s="68"/>
      <c r="YU7796" s="68"/>
      <c r="YV7796" s="68"/>
      <c r="YW7796" s="68"/>
      <c r="YX7796" s="68">
        <v>0.97725569817139202</v>
      </c>
      <c r="YY7796" s="68"/>
      <c r="YZ7796" s="68"/>
      <c r="ZA7796" s="68"/>
      <c r="ZB7796" s="68"/>
      <c r="ZC7796" s="68"/>
      <c r="ZD7796" s="68"/>
    </row>
    <row r="7797" spans="658:680" x14ac:dyDescent="0.25">
      <c r="YH7797" s="68"/>
      <c r="YI7797" s="68"/>
      <c r="YJ7797" s="68"/>
      <c r="YK7797" s="68"/>
      <c r="YL7797" s="68"/>
      <c r="YM7797" s="68"/>
      <c r="YN7797" s="68"/>
      <c r="YO7797" s="68"/>
      <c r="YP7797" s="68"/>
      <c r="YQ7797" s="68"/>
      <c r="YR7797" s="68"/>
      <c r="YS7797" s="68"/>
      <c r="YT7797" s="68"/>
      <c r="YU7797" s="68"/>
      <c r="YV7797" s="68"/>
      <c r="YW7797" s="68"/>
      <c r="YX7797" s="68">
        <v>0.977253708720625</v>
      </c>
      <c r="YY7797" s="68"/>
      <c r="YZ7797" s="68"/>
      <c r="ZA7797" s="68"/>
      <c r="ZB7797" s="68"/>
      <c r="ZC7797" s="68"/>
      <c r="ZD7797" s="68"/>
    </row>
    <row r="7798" spans="658:680" x14ac:dyDescent="0.25">
      <c r="YH7798" s="68"/>
      <c r="YI7798" s="68"/>
      <c r="YJ7798" s="68"/>
      <c r="YK7798" s="68"/>
      <c r="YL7798" s="68"/>
      <c r="YM7798" s="68"/>
      <c r="YN7798" s="68"/>
      <c r="YO7798" s="68"/>
      <c r="YP7798" s="68"/>
      <c r="YQ7798" s="68"/>
      <c r="YR7798" s="68"/>
      <c r="YS7798" s="68"/>
      <c r="YT7798" s="68"/>
      <c r="YU7798" s="68"/>
      <c r="YV7798" s="68"/>
      <c r="YW7798" s="68"/>
      <c r="YX7798" s="68">
        <v>0.97723743114234796</v>
      </c>
      <c r="YY7798" s="68"/>
      <c r="YZ7798" s="68"/>
      <c r="ZA7798" s="68"/>
      <c r="ZB7798" s="68"/>
      <c r="ZC7798" s="68"/>
      <c r="ZD7798" s="68"/>
    </row>
    <row r="7799" spans="658:680" x14ac:dyDescent="0.25">
      <c r="YH7799" s="68"/>
      <c r="YI7799" s="68"/>
      <c r="YJ7799" s="68"/>
      <c r="YK7799" s="68"/>
      <c r="YL7799" s="68"/>
      <c r="YM7799" s="68"/>
      <c r="YN7799" s="68"/>
      <c r="YO7799" s="68"/>
      <c r="YP7799" s="68"/>
      <c r="YQ7799" s="68"/>
      <c r="YR7799" s="68"/>
      <c r="YS7799" s="68"/>
      <c r="YT7799" s="68"/>
      <c r="YU7799" s="68"/>
      <c r="YV7799" s="68"/>
      <c r="YW7799" s="68"/>
      <c r="YX7799" s="68">
        <v>0.97723341805730501</v>
      </c>
      <c r="YY7799" s="68"/>
      <c r="YZ7799" s="68"/>
      <c r="ZA7799" s="68"/>
      <c r="ZB7799" s="68"/>
      <c r="ZC7799" s="68"/>
      <c r="ZD7799" s="68"/>
    </row>
    <row r="7800" spans="658:680" x14ac:dyDescent="0.25">
      <c r="YH7800" s="68"/>
      <c r="YI7800" s="68"/>
      <c r="YJ7800" s="68"/>
      <c r="YK7800" s="68"/>
      <c r="YL7800" s="68"/>
      <c r="YM7800" s="68"/>
      <c r="YN7800" s="68"/>
      <c r="YO7800" s="68"/>
      <c r="YP7800" s="68"/>
      <c r="YQ7800" s="68"/>
      <c r="YR7800" s="68"/>
      <c r="YS7800" s="68"/>
      <c r="YT7800" s="68"/>
      <c r="YU7800" s="68"/>
      <c r="YV7800" s="68"/>
      <c r="YW7800" s="68"/>
      <c r="YX7800" s="68">
        <v>0.97723135806374295</v>
      </c>
      <c r="YY7800" s="68"/>
      <c r="YZ7800" s="68"/>
      <c r="ZA7800" s="68"/>
      <c r="ZB7800" s="68"/>
      <c r="ZC7800" s="68"/>
      <c r="ZD7800" s="68"/>
    </row>
    <row r="7801" spans="658:680" x14ac:dyDescent="0.25">
      <c r="YH7801" s="68"/>
      <c r="YI7801" s="68"/>
      <c r="YJ7801" s="68"/>
      <c r="YK7801" s="68"/>
      <c r="YL7801" s="68"/>
      <c r="YM7801" s="68"/>
      <c r="YN7801" s="68"/>
      <c r="YO7801" s="68"/>
      <c r="YP7801" s="68"/>
      <c r="YQ7801" s="68"/>
      <c r="YR7801" s="68"/>
      <c r="YS7801" s="68"/>
      <c r="YT7801" s="68"/>
      <c r="YU7801" s="68"/>
      <c r="YV7801" s="68"/>
      <c r="YW7801" s="68"/>
      <c r="YX7801" s="68">
        <v>0.977219545242899</v>
      </c>
      <c r="YY7801" s="68"/>
      <c r="YZ7801" s="68"/>
      <c r="ZA7801" s="68"/>
      <c r="ZB7801" s="68"/>
      <c r="ZC7801" s="68"/>
      <c r="ZD7801" s="68"/>
    </row>
    <row r="7802" spans="658:680" x14ac:dyDescent="0.25">
      <c r="YH7802" s="68"/>
      <c r="YI7802" s="68"/>
      <c r="YJ7802" s="68"/>
      <c r="YK7802" s="68"/>
      <c r="YL7802" s="68"/>
      <c r="YM7802" s="68"/>
      <c r="YN7802" s="68"/>
      <c r="YO7802" s="68"/>
      <c r="YP7802" s="68"/>
      <c r="YQ7802" s="68"/>
      <c r="YR7802" s="68"/>
      <c r="YS7802" s="68"/>
      <c r="YT7802" s="68"/>
      <c r="YU7802" s="68"/>
      <c r="YV7802" s="68"/>
      <c r="YW7802" s="68"/>
      <c r="YX7802" s="68">
        <v>0.97721692953499995</v>
      </c>
      <c r="YY7802" s="68"/>
      <c r="YZ7802" s="68"/>
      <c r="ZA7802" s="68"/>
      <c r="ZB7802" s="68"/>
      <c r="ZC7802" s="68"/>
      <c r="ZD7802" s="68"/>
    </row>
    <row r="7803" spans="658:680" x14ac:dyDescent="0.25">
      <c r="YH7803" s="68"/>
      <c r="YI7803" s="68"/>
      <c r="YJ7803" s="68"/>
      <c r="YK7803" s="68"/>
      <c r="YL7803" s="68"/>
      <c r="YM7803" s="68"/>
      <c r="YN7803" s="68"/>
      <c r="YO7803" s="68"/>
      <c r="YP7803" s="68"/>
      <c r="YQ7803" s="68"/>
      <c r="YR7803" s="68"/>
      <c r="YS7803" s="68"/>
      <c r="YT7803" s="68"/>
      <c r="YU7803" s="68"/>
      <c r="YV7803" s="68"/>
      <c r="YW7803" s="68"/>
      <c r="YX7803" s="68">
        <v>0.97721464498435895</v>
      </c>
      <c r="YY7803" s="68"/>
      <c r="YZ7803" s="68"/>
      <c r="ZA7803" s="68"/>
      <c r="ZB7803" s="68"/>
      <c r="ZC7803" s="68"/>
      <c r="ZD7803" s="68"/>
    </row>
    <row r="7804" spans="658:680" x14ac:dyDescent="0.25">
      <c r="YH7804" s="68"/>
      <c r="YI7804" s="68"/>
      <c r="YJ7804" s="68"/>
      <c r="YK7804" s="68"/>
      <c r="YL7804" s="68"/>
      <c r="YM7804" s="68"/>
      <c r="YN7804" s="68"/>
      <c r="YO7804" s="68"/>
      <c r="YP7804" s="68"/>
      <c r="YQ7804" s="68"/>
      <c r="YR7804" s="68"/>
      <c r="YS7804" s="68"/>
      <c r="YT7804" s="68"/>
      <c r="YU7804" s="68"/>
      <c r="YV7804" s="68"/>
      <c r="YW7804" s="68"/>
      <c r="YX7804" s="68">
        <v>0.97721003114391802</v>
      </c>
      <c r="YY7804" s="68"/>
      <c r="YZ7804" s="68"/>
      <c r="ZA7804" s="68"/>
      <c r="ZB7804" s="68"/>
      <c r="ZC7804" s="68"/>
      <c r="ZD7804" s="68"/>
    </row>
    <row r="7805" spans="658:680" x14ac:dyDescent="0.25">
      <c r="YH7805" s="68"/>
      <c r="YI7805" s="68"/>
      <c r="YJ7805" s="68"/>
      <c r="YK7805" s="68"/>
      <c r="YL7805" s="68"/>
      <c r="YM7805" s="68"/>
      <c r="YN7805" s="68"/>
      <c r="YO7805" s="68"/>
      <c r="YP7805" s="68"/>
      <c r="YQ7805" s="68"/>
      <c r="YR7805" s="68"/>
      <c r="YS7805" s="68"/>
      <c r="YT7805" s="68"/>
      <c r="YU7805" s="68"/>
      <c r="YV7805" s="68"/>
      <c r="YW7805" s="68"/>
      <c r="YX7805" s="68">
        <v>0.97719580998265199</v>
      </c>
      <c r="YY7805" s="68"/>
      <c r="YZ7805" s="68"/>
      <c r="ZA7805" s="68"/>
      <c r="ZB7805" s="68"/>
      <c r="ZC7805" s="68"/>
      <c r="ZD7805" s="68"/>
    </row>
    <row r="7806" spans="658:680" x14ac:dyDescent="0.25">
      <c r="YH7806" s="68"/>
      <c r="YI7806" s="68"/>
      <c r="YJ7806" s="68"/>
      <c r="YK7806" s="68"/>
      <c r="YL7806" s="68"/>
      <c r="YM7806" s="68"/>
      <c r="YN7806" s="68"/>
      <c r="YO7806" s="68"/>
      <c r="YP7806" s="68"/>
      <c r="YQ7806" s="68"/>
      <c r="YR7806" s="68"/>
      <c r="YS7806" s="68"/>
      <c r="YT7806" s="68"/>
      <c r="YU7806" s="68"/>
      <c r="YV7806" s="68"/>
      <c r="YW7806" s="68"/>
      <c r="YX7806" s="68">
        <v>0.97718345981252197</v>
      </c>
      <c r="YY7806" s="68"/>
      <c r="YZ7806" s="68"/>
      <c r="ZA7806" s="68"/>
      <c r="ZB7806" s="68"/>
      <c r="ZC7806" s="68"/>
      <c r="ZD7806" s="68"/>
    </row>
    <row r="7807" spans="658:680" x14ac:dyDescent="0.25">
      <c r="YH7807" s="68"/>
      <c r="YI7807" s="68"/>
      <c r="YJ7807" s="68"/>
      <c r="YK7807" s="68"/>
      <c r="YL7807" s="68"/>
      <c r="YM7807" s="68"/>
      <c r="YN7807" s="68"/>
      <c r="YO7807" s="68"/>
      <c r="YP7807" s="68"/>
      <c r="YQ7807" s="68"/>
      <c r="YR7807" s="68"/>
      <c r="YS7807" s="68"/>
      <c r="YT7807" s="68"/>
      <c r="YU7807" s="68"/>
      <c r="YV7807" s="68"/>
      <c r="YW7807" s="68"/>
      <c r="YX7807" s="68">
        <v>0.97717532482786296</v>
      </c>
      <c r="YY7807" s="68"/>
      <c r="YZ7807" s="68"/>
      <c r="ZA7807" s="68"/>
      <c r="ZB7807" s="68"/>
      <c r="ZC7807" s="68"/>
      <c r="ZD7807" s="68"/>
    </row>
    <row r="7808" spans="658:680" x14ac:dyDescent="0.25">
      <c r="YH7808" s="68"/>
      <c r="YI7808" s="68"/>
      <c r="YJ7808" s="68"/>
      <c r="YK7808" s="68"/>
      <c r="YL7808" s="68"/>
      <c r="YM7808" s="68"/>
      <c r="YN7808" s="68"/>
      <c r="YO7808" s="68"/>
      <c r="YP7808" s="68"/>
      <c r="YQ7808" s="68"/>
      <c r="YR7808" s="68"/>
      <c r="YS7808" s="68"/>
      <c r="YT7808" s="68"/>
      <c r="YU7808" s="68"/>
      <c r="YV7808" s="68"/>
      <c r="YW7808" s="68"/>
      <c r="YX7808" s="68">
        <v>0.97717422032094703</v>
      </c>
      <c r="YY7808" s="68"/>
      <c r="YZ7808" s="68"/>
      <c r="ZA7808" s="68"/>
      <c r="ZB7808" s="68"/>
      <c r="ZC7808" s="68"/>
      <c r="ZD7808" s="68"/>
    </row>
    <row r="7809" spans="658:680" x14ac:dyDescent="0.25">
      <c r="YH7809" s="68"/>
      <c r="YI7809" s="68"/>
      <c r="YJ7809" s="68"/>
      <c r="YK7809" s="68"/>
      <c r="YL7809" s="68"/>
      <c r="YM7809" s="68"/>
      <c r="YN7809" s="68"/>
      <c r="YO7809" s="68"/>
      <c r="YP7809" s="68"/>
      <c r="YQ7809" s="68"/>
      <c r="YR7809" s="68"/>
      <c r="YS7809" s="68"/>
      <c r="YT7809" s="68"/>
      <c r="YU7809" s="68"/>
      <c r="YV7809" s="68"/>
      <c r="YW7809" s="68"/>
      <c r="YX7809" s="68">
        <v>0.97714571571418896</v>
      </c>
      <c r="YY7809" s="68"/>
      <c r="YZ7809" s="68"/>
      <c r="ZA7809" s="68"/>
      <c r="ZB7809" s="68"/>
      <c r="ZC7809" s="68"/>
      <c r="ZD7809" s="68"/>
    </row>
    <row r="7810" spans="658:680" x14ac:dyDescent="0.25">
      <c r="YH7810" s="68"/>
      <c r="YI7810" s="68"/>
      <c r="YJ7810" s="68"/>
      <c r="YK7810" s="68"/>
      <c r="YL7810" s="68"/>
      <c r="YM7810" s="68"/>
      <c r="YN7810" s="68"/>
      <c r="YO7810" s="68"/>
      <c r="YP7810" s="68"/>
      <c r="YQ7810" s="68"/>
      <c r="YR7810" s="68"/>
      <c r="YS7810" s="68"/>
      <c r="YT7810" s="68"/>
      <c r="YU7810" s="68"/>
      <c r="YV7810" s="68"/>
      <c r="YW7810" s="68"/>
      <c r="YX7810" s="68">
        <v>0.97712873492849905</v>
      </c>
      <c r="YY7810" s="68"/>
      <c r="YZ7810" s="68"/>
      <c r="ZA7810" s="68"/>
      <c r="ZB7810" s="68"/>
      <c r="ZC7810" s="68"/>
      <c r="ZD7810" s="68"/>
    </row>
    <row r="7811" spans="658:680" x14ac:dyDescent="0.25">
      <c r="YH7811" s="68"/>
      <c r="YI7811" s="68"/>
      <c r="YJ7811" s="68"/>
      <c r="YK7811" s="68"/>
      <c r="YL7811" s="68"/>
      <c r="YM7811" s="68"/>
      <c r="YN7811" s="68"/>
      <c r="YO7811" s="68"/>
      <c r="YP7811" s="68"/>
      <c r="YQ7811" s="68"/>
      <c r="YR7811" s="68"/>
      <c r="YS7811" s="68"/>
      <c r="YT7811" s="68"/>
      <c r="YU7811" s="68"/>
      <c r="YV7811" s="68"/>
      <c r="YW7811" s="68"/>
      <c r="YX7811" s="68">
        <v>0.97712566006772905</v>
      </c>
      <c r="YY7811" s="68"/>
      <c r="YZ7811" s="68"/>
      <c r="ZA7811" s="68"/>
      <c r="ZB7811" s="68"/>
      <c r="ZC7811" s="68"/>
      <c r="ZD7811" s="68"/>
    </row>
    <row r="7812" spans="658:680" x14ac:dyDescent="0.25">
      <c r="YH7812" s="68"/>
      <c r="YI7812" s="68"/>
      <c r="YJ7812" s="68"/>
      <c r="YK7812" s="68"/>
      <c r="YL7812" s="68"/>
      <c r="YM7812" s="68"/>
      <c r="YN7812" s="68"/>
      <c r="YO7812" s="68"/>
      <c r="YP7812" s="68"/>
      <c r="YQ7812" s="68"/>
      <c r="YR7812" s="68"/>
      <c r="YS7812" s="68"/>
      <c r="YT7812" s="68"/>
      <c r="YU7812" s="68"/>
      <c r="YV7812" s="68"/>
      <c r="YW7812" s="68"/>
      <c r="YX7812" s="68">
        <v>0.977123544828298</v>
      </c>
      <c r="YY7812" s="68"/>
      <c r="YZ7812" s="68"/>
      <c r="ZA7812" s="68"/>
      <c r="ZB7812" s="68"/>
      <c r="ZC7812" s="68"/>
      <c r="ZD7812" s="68"/>
    </row>
    <row r="7813" spans="658:680" x14ac:dyDescent="0.25">
      <c r="YH7813" s="68"/>
      <c r="YI7813" s="68"/>
      <c r="YJ7813" s="68"/>
      <c r="YK7813" s="68"/>
      <c r="YL7813" s="68"/>
      <c r="YM7813" s="68"/>
      <c r="YN7813" s="68"/>
      <c r="YO7813" s="68"/>
      <c r="YP7813" s="68"/>
      <c r="YQ7813" s="68"/>
      <c r="YR7813" s="68"/>
      <c r="YS7813" s="68"/>
      <c r="YT7813" s="68"/>
      <c r="YU7813" s="68"/>
      <c r="YV7813" s="68"/>
      <c r="YW7813" s="68"/>
      <c r="YX7813" s="68">
        <v>0.97712189321682896</v>
      </c>
      <c r="YY7813" s="68"/>
      <c r="YZ7813" s="68"/>
      <c r="ZA7813" s="68"/>
      <c r="ZB7813" s="68"/>
      <c r="ZC7813" s="68"/>
      <c r="ZD7813" s="68"/>
    </row>
    <row r="7814" spans="658:680" x14ac:dyDescent="0.25">
      <c r="YH7814" s="68"/>
      <c r="YI7814" s="68"/>
      <c r="YJ7814" s="68"/>
      <c r="YK7814" s="68"/>
      <c r="YL7814" s="68"/>
      <c r="YM7814" s="68"/>
      <c r="YN7814" s="68"/>
      <c r="YO7814" s="68"/>
      <c r="YP7814" s="68"/>
      <c r="YQ7814" s="68"/>
      <c r="YR7814" s="68"/>
      <c r="YS7814" s="68"/>
      <c r="YT7814" s="68"/>
      <c r="YU7814" s="68"/>
      <c r="YV7814" s="68"/>
      <c r="YW7814" s="68"/>
      <c r="YX7814" s="68">
        <v>0.97711694443922903</v>
      </c>
      <c r="YY7814" s="68"/>
      <c r="YZ7814" s="68"/>
      <c r="ZA7814" s="68"/>
      <c r="ZB7814" s="68"/>
      <c r="ZC7814" s="68"/>
      <c r="ZD7814" s="68"/>
    </row>
    <row r="7815" spans="658:680" x14ac:dyDescent="0.25">
      <c r="YH7815" s="68"/>
      <c r="YI7815" s="68"/>
      <c r="YJ7815" s="68"/>
      <c r="YK7815" s="68"/>
      <c r="YL7815" s="68"/>
      <c r="YM7815" s="68"/>
      <c r="YN7815" s="68"/>
      <c r="YO7815" s="68"/>
      <c r="YP7815" s="68"/>
      <c r="YQ7815" s="68"/>
      <c r="YR7815" s="68"/>
      <c r="YS7815" s="68"/>
      <c r="YT7815" s="68"/>
      <c r="YU7815" s="68"/>
      <c r="YV7815" s="68"/>
      <c r="YW7815" s="68"/>
      <c r="YX7815" s="68">
        <v>0.97711085399231001</v>
      </c>
      <c r="YY7815" s="68"/>
      <c r="YZ7815" s="68"/>
      <c r="ZA7815" s="68"/>
      <c r="ZB7815" s="68"/>
      <c r="ZC7815" s="68"/>
      <c r="ZD7815" s="68"/>
    </row>
    <row r="7816" spans="658:680" x14ac:dyDescent="0.25">
      <c r="YH7816" s="68"/>
      <c r="YI7816" s="68"/>
      <c r="YJ7816" s="68"/>
      <c r="YK7816" s="68"/>
      <c r="YL7816" s="68"/>
      <c r="YM7816" s="68"/>
      <c r="YN7816" s="68"/>
      <c r="YO7816" s="68"/>
      <c r="YP7816" s="68"/>
      <c r="YQ7816" s="68"/>
      <c r="YR7816" s="68"/>
      <c r="YS7816" s="68"/>
      <c r="YT7816" s="68"/>
      <c r="YU7816" s="68"/>
      <c r="YV7816" s="68"/>
      <c r="YW7816" s="68"/>
      <c r="YX7816" s="68">
        <v>0.97709014210773004</v>
      </c>
      <c r="YY7816" s="68"/>
      <c r="YZ7816" s="68"/>
      <c r="ZA7816" s="68"/>
      <c r="ZB7816" s="68"/>
      <c r="ZC7816" s="68"/>
      <c r="ZD7816" s="68"/>
    </row>
    <row r="7817" spans="658:680" x14ac:dyDescent="0.25">
      <c r="YH7817" s="68"/>
      <c r="YI7817" s="68"/>
      <c r="YJ7817" s="68"/>
      <c r="YK7817" s="68"/>
      <c r="YL7817" s="68"/>
      <c r="YM7817" s="68"/>
      <c r="YN7817" s="68"/>
      <c r="YO7817" s="68"/>
      <c r="YP7817" s="68"/>
      <c r="YQ7817" s="68"/>
      <c r="YR7817" s="68"/>
      <c r="YS7817" s="68"/>
      <c r="YT7817" s="68"/>
      <c r="YU7817" s="68"/>
      <c r="YV7817" s="68"/>
      <c r="YW7817" s="68"/>
      <c r="YX7817" s="68">
        <v>0.97708829835617705</v>
      </c>
      <c r="YY7817" s="68"/>
      <c r="YZ7817" s="68"/>
      <c r="ZA7817" s="68"/>
      <c r="ZB7817" s="68"/>
      <c r="ZC7817" s="68"/>
      <c r="ZD7817" s="68"/>
    </row>
    <row r="7818" spans="658:680" x14ac:dyDescent="0.25">
      <c r="YH7818" s="68"/>
      <c r="YI7818" s="68"/>
      <c r="YJ7818" s="68"/>
      <c r="YK7818" s="68"/>
      <c r="YL7818" s="68"/>
      <c r="YM7818" s="68"/>
      <c r="YN7818" s="68"/>
      <c r="YO7818" s="68"/>
      <c r="YP7818" s="68"/>
      <c r="YQ7818" s="68"/>
      <c r="YR7818" s="68"/>
      <c r="YS7818" s="68"/>
      <c r="YT7818" s="68"/>
      <c r="YU7818" s="68"/>
      <c r="YV7818" s="68"/>
      <c r="YW7818" s="68"/>
      <c r="YX7818" s="68">
        <v>0.97708353324220298</v>
      </c>
      <c r="YY7818" s="68"/>
      <c r="YZ7818" s="68"/>
      <c r="ZA7818" s="68"/>
      <c r="ZB7818" s="68"/>
      <c r="ZC7818" s="68"/>
      <c r="ZD7818" s="68"/>
    </row>
    <row r="7819" spans="658:680" x14ac:dyDescent="0.25">
      <c r="YH7819" s="68"/>
      <c r="YI7819" s="68"/>
      <c r="YJ7819" s="68"/>
      <c r="YK7819" s="68"/>
      <c r="YL7819" s="68"/>
      <c r="YM7819" s="68"/>
      <c r="YN7819" s="68"/>
      <c r="YO7819" s="68"/>
      <c r="YP7819" s="68"/>
      <c r="YQ7819" s="68"/>
      <c r="YR7819" s="68"/>
      <c r="YS7819" s="68"/>
      <c r="YT7819" s="68"/>
      <c r="YU7819" s="68"/>
      <c r="YV7819" s="68"/>
      <c r="YW7819" s="68"/>
      <c r="YX7819" s="68">
        <v>0.97708186442581801</v>
      </c>
      <c r="YY7819" s="68"/>
      <c r="YZ7819" s="68"/>
      <c r="ZA7819" s="68"/>
      <c r="ZB7819" s="68"/>
      <c r="ZC7819" s="68"/>
      <c r="ZD7819" s="68"/>
    </row>
    <row r="7820" spans="658:680" x14ac:dyDescent="0.25">
      <c r="YH7820" s="68"/>
      <c r="YI7820" s="68"/>
      <c r="YJ7820" s="68"/>
      <c r="YK7820" s="68"/>
      <c r="YL7820" s="68"/>
      <c r="YM7820" s="68"/>
      <c r="YN7820" s="68"/>
      <c r="YO7820" s="68"/>
      <c r="YP7820" s="68"/>
      <c r="YQ7820" s="68"/>
      <c r="YR7820" s="68"/>
      <c r="YS7820" s="68"/>
      <c r="YT7820" s="68"/>
      <c r="YU7820" s="68"/>
      <c r="YV7820" s="68"/>
      <c r="YW7820" s="68"/>
      <c r="YX7820" s="68">
        <v>0.97707589213887702</v>
      </c>
      <c r="YY7820" s="68"/>
      <c r="YZ7820" s="68"/>
      <c r="ZA7820" s="68"/>
      <c r="ZB7820" s="68"/>
      <c r="ZC7820" s="68"/>
      <c r="ZD7820" s="68"/>
    </row>
    <row r="7821" spans="658:680" x14ac:dyDescent="0.25">
      <c r="YH7821" s="68"/>
      <c r="YI7821" s="68"/>
      <c r="YJ7821" s="68"/>
      <c r="YK7821" s="68"/>
      <c r="YL7821" s="68"/>
      <c r="YM7821" s="68"/>
      <c r="YN7821" s="68"/>
      <c r="YO7821" s="68"/>
      <c r="YP7821" s="68"/>
      <c r="YQ7821" s="68"/>
      <c r="YR7821" s="68"/>
      <c r="YS7821" s="68"/>
      <c r="YT7821" s="68"/>
      <c r="YU7821" s="68"/>
      <c r="YV7821" s="68"/>
      <c r="YW7821" s="68"/>
      <c r="YX7821" s="68">
        <v>0.97706906844232999</v>
      </c>
      <c r="YY7821" s="68"/>
      <c r="YZ7821" s="68"/>
      <c r="ZA7821" s="68"/>
      <c r="ZB7821" s="68"/>
      <c r="ZC7821" s="68"/>
      <c r="ZD7821" s="68"/>
    </row>
    <row r="7822" spans="658:680" x14ac:dyDescent="0.25">
      <c r="YH7822" s="68"/>
      <c r="YI7822" s="68"/>
      <c r="YJ7822" s="68"/>
      <c r="YK7822" s="68"/>
      <c r="YL7822" s="68"/>
      <c r="YM7822" s="68"/>
      <c r="YN7822" s="68"/>
      <c r="YO7822" s="68"/>
      <c r="YP7822" s="68"/>
      <c r="YQ7822" s="68"/>
      <c r="YR7822" s="68"/>
      <c r="YS7822" s="68"/>
      <c r="YT7822" s="68"/>
      <c r="YU7822" s="68"/>
      <c r="YV7822" s="68"/>
      <c r="YW7822" s="68"/>
      <c r="YX7822" s="68">
        <v>0.97704056116639804</v>
      </c>
      <c r="YY7822" s="68"/>
      <c r="YZ7822" s="68"/>
      <c r="ZA7822" s="68"/>
      <c r="ZB7822" s="68"/>
      <c r="ZC7822" s="68"/>
      <c r="ZD7822" s="68"/>
    </row>
    <row r="7823" spans="658:680" x14ac:dyDescent="0.25">
      <c r="YH7823" s="68"/>
      <c r="YI7823" s="68"/>
      <c r="YJ7823" s="68"/>
      <c r="YK7823" s="68"/>
      <c r="YL7823" s="68"/>
      <c r="YM7823" s="68"/>
      <c r="YN7823" s="68"/>
      <c r="YO7823" s="68"/>
      <c r="YP7823" s="68"/>
      <c r="YQ7823" s="68"/>
      <c r="YR7823" s="68"/>
      <c r="YS7823" s="68"/>
      <c r="YT7823" s="68"/>
      <c r="YU7823" s="68"/>
      <c r="YV7823" s="68"/>
      <c r="YW7823" s="68"/>
      <c r="YX7823" s="68">
        <v>0.97704038165239204</v>
      </c>
      <c r="YY7823" s="68"/>
      <c r="YZ7823" s="68"/>
      <c r="ZA7823" s="68"/>
      <c r="ZB7823" s="68"/>
      <c r="ZC7823" s="68"/>
      <c r="ZD7823" s="68"/>
    </row>
    <row r="7824" spans="658:680" x14ac:dyDescent="0.25">
      <c r="YH7824" s="68"/>
      <c r="YI7824" s="68"/>
      <c r="YJ7824" s="68"/>
      <c r="YK7824" s="68"/>
      <c r="YL7824" s="68"/>
      <c r="YM7824" s="68"/>
      <c r="YN7824" s="68"/>
      <c r="YO7824" s="68"/>
      <c r="YP7824" s="68"/>
      <c r="YQ7824" s="68"/>
      <c r="YR7824" s="68"/>
      <c r="YS7824" s="68"/>
      <c r="YT7824" s="68"/>
      <c r="YU7824" s="68"/>
      <c r="YV7824" s="68"/>
      <c r="YW7824" s="68"/>
      <c r="YX7824" s="68">
        <v>0.97702605314961899</v>
      </c>
      <c r="YY7824" s="68"/>
      <c r="YZ7824" s="68"/>
      <c r="ZA7824" s="68"/>
      <c r="ZB7824" s="68"/>
      <c r="ZC7824" s="68"/>
      <c r="ZD7824" s="68"/>
    </row>
    <row r="7825" spans="658:680" x14ac:dyDescent="0.25">
      <c r="YH7825" s="68"/>
      <c r="YI7825" s="68"/>
      <c r="YJ7825" s="68"/>
      <c r="YK7825" s="68"/>
      <c r="YL7825" s="68"/>
      <c r="YM7825" s="68"/>
      <c r="YN7825" s="68"/>
      <c r="YO7825" s="68"/>
      <c r="YP7825" s="68"/>
      <c r="YQ7825" s="68"/>
      <c r="YR7825" s="68"/>
      <c r="YS7825" s="68"/>
      <c r="YT7825" s="68"/>
      <c r="YU7825" s="68"/>
      <c r="YV7825" s="68"/>
      <c r="YW7825" s="68"/>
      <c r="YX7825" s="68">
        <v>0.97702468369903195</v>
      </c>
      <c r="YY7825" s="68"/>
      <c r="YZ7825" s="68"/>
      <c r="ZA7825" s="68"/>
      <c r="ZB7825" s="68"/>
      <c r="ZC7825" s="68"/>
      <c r="ZD7825" s="68"/>
    </row>
    <row r="7826" spans="658:680" x14ac:dyDescent="0.25">
      <c r="YH7826" s="68"/>
      <c r="YI7826" s="68"/>
      <c r="YJ7826" s="68"/>
      <c r="YK7826" s="68"/>
      <c r="YL7826" s="68"/>
      <c r="YM7826" s="68"/>
      <c r="YN7826" s="68"/>
      <c r="YO7826" s="68"/>
      <c r="YP7826" s="68"/>
      <c r="YQ7826" s="68"/>
      <c r="YR7826" s="68"/>
      <c r="YS7826" s="68"/>
      <c r="YT7826" s="68"/>
      <c r="YU7826" s="68"/>
      <c r="YV7826" s="68"/>
      <c r="YW7826" s="68"/>
      <c r="YX7826" s="68">
        <v>0.97701986647518801</v>
      </c>
      <c r="YY7826" s="68"/>
      <c r="YZ7826" s="68"/>
      <c r="ZA7826" s="68"/>
      <c r="ZB7826" s="68"/>
      <c r="ZC7826" s="68"/>
      <c r="ZD7826" s="68"/>
    </row>
    <row r="7827" spans="658:680" x14ac:dyDescent="0.25">
      <c r="YH7827" s="68"/>
      <c r="YI7827" s="68"/>
      <c r="YJ7827" s="68"/>
      <c r="YK7827" s="68"/>
      <c r="YL7827" s="68"/>
      <c r="YM7827" s="68"/>
      <c r="YN7827" s="68"/>
      <c r="YO7827" s="68"/>
      <c r="YP7827" s="68"/>
      <c r="YQ7827" s="68"/>
      <c r="YR7827" s="68"/>
      <c r="YS7827" s="68"/>
      <c r="YT7827" s="68"/>
      <c r="YU7827" s="68"/>
      <c r="YV7827" s="68"/>
      <c r="YW7827" s="68"/>
      <c r="YX7827" s="68">
        <v>0.97701188438608</v>
      </c>
      <c r="YY7827" s="68"/>
      <c r="YZ7827" s="68"/>
      <c r="ZA7827" s="68"/>
      <c r="ZB7827" s="68"/>
      <c r="ZC7827" s="68"/>
      <c r="ZD7827" s="68"/>
    </row>
    <row r="7828" spans="658:680" x14ac:dyDescent="0.25">
      <c r="YH7828" s="68"/>
      <c r="YI7828" s="68"/>
      <c r="YJ7828" s="68"/>
      <c r="YK7828" s="68"/>
      <c r="YL7828" s="68"/>
      <c r="YM7828" s="68"/>
      <c r="YN7828" s="68"/>
      <c r="YO7828" s="68"/>
      <c r="YP7828" s="68"/>
      <c r="YQ7828" s="68"/>
      <c r="YR7828" s="68"/>
      <c r="YS7828" s="68"/>
      <c r="YT7828" s="68"/>
      <c r="YU7828" s="68"/>
      <c r="YV7828" s="68"/>
      <c r="YW7828" s="68"/>
      <c r="YX7828" s="68">
        <v>0.977009755782138</v>
      </c>
      <c r="YY7828" s="68"/>
      <c r="YZ7828" s="68"/>
      <c r="ZA7828" s="68"/>
      <c r="ZB7828" s="68"/>
      <c r="ZC7828" s="68"/>
      <c r="ZD7828" s="68"/>
    </row>
    <row r="7829" spans="658:680" x14ac:dyDescent="0.25">
      <c r="YH7829" s="68"/>
      <c r="YI7829" s="68"/>
      <c r="YJ7829" s="68"/>
      <c r="YK7829" s="68"/>
      <c r="YL7829" s="68"/>
      <c r="YM7829" s="68"/>
      <c r="YN7829" s="68"/>
      <c r="YO7829" s="68"/>
      <c r="YP7829" s="68"/>
      <c r="YQ7829" s="68"/>
      <c r="YR7829" s="68"/>
      <c r="YS7829" s="68"/>
      <c r="YT7829" s="68"/>
      <c r="YU7829" s="68"/>
      <c r="YV7829" s="68"/>
      <c r="YW7829" s="68"/>
      <c r="YX7829" s="68">
        <v>0.97700164761150399</v>
      </c>
      <c r="YY7829" s="68"/>
      <c r="YZ7829" s="68"/>
      <c r="ZA7829" s="68"/>
      <c r="ZB7829" s="68"/>
      <c r="ZC7829" s="68"/>
      <c r="ZD7829" s="68"/>
    </row>
    <row r="7830" spans="658:680" x14ac:dyDescent="0.25">
      <c r="YH7830" s="68"/>
      <c r="YI7830" s="68"/>
      <c r="YJ7830" s="68"/>
      <c r="YK7830" s="68"/>
      <c r="YL7830" s="68"/>
      <c r="YM7830" s="68"/>
      <c r="YN7830" s="68"/>
      <c r="YO7830" s="68"/>
      <c r="YP7830" s="68"/>
      <c r="YQ7830" s="68"/>
      <c r="YR7830" s="68"/>
      <c r="YS7830" s="68"/>
      <c r="YT7830" s="68"/>
      <c r="YU7830" s="68"/>
      <c r="YV7830" s="68"/>
      <c r="YW7830" s="68"/>
      <c r="YX7830" s="68">
        <v>0.97699609434188395</v>
      </c>
      <c r="YY7830" s="68"/>
      <c r="YZ7830" s="68"/>
      <c r="ZA7830" s="68"/>
      <c r="ZB7830" s="68"/>
      <c r="ZC7830" s="68"/>
      <c r="ZD7830" s="68"/>
    </row>
    <row r="7831" spans="658:680" x14ac:dyDescent="0.25">
      <c r="YH7831" s="68"/>
      <c r="YI7831" s="68"/>
      <c r="YJ7831" s="68"/>
      <c r="YK7831" s="68"/>
      <c r="YL7831" s="68"/>
      <c r="YM7831" s="68"/>
      <c r="YN7831" s="68"/>
      <c r="YO7831" s="68"/>
      <c r="YP7831" s="68"/>
      <c r="YQ7831" s="68"/>
      <c r="YR7831" s="68"/>
      <c r="YS7831" s="68"/>
      <c r="YT7831" s="68"/>
      <c r="YU7831" s="68"/>
      <c r="YV7831" s="68"/>
      <c r="YW7831" s="68"/>
      <c r="YX7831" s="68">
        <v>0.97699533154449503</v>
      </c>
      <c r="YY7831" s="68"/>
      <c r="YZ7831" s="68"/>
      <c r="ZA7831" s="68"/>
      <c r="ZB7831" s="68"/>
      <c r="ZC7831" s="68"/>
      <c r="ZD7831" s="68"/>
    </row>
    <row r="7832" spans="658:680" x14ac:dyDescent="0.25">
      <c r="YH7832" s="68"/>
      <c r="YI7832" s="68"/>
      <c r="YJ7832" s="68"/>
      <c r="YK7832" s="68"/>
      <c r="YL7832" s="68"/>
      <c r="YM7832" s="68"/>
      <c r="YN7832" s="68"/>
      <c r="YO7832" s="68"/>
      <c r="YP7832" s="68"/>
      <c r="YQ7832" s="68"/>
      <c r="YR7832" s="68"/>
      <c r="YS7832" s="68"/>
      <c r="YT7832" s="68"/>
      <c r="YU7832" s="68"/>
      <c r="YV7832" s="68"/>
      <c r="YW7832" s="68"/>
      <c r="YX7832" s="68">
        <v>0.976985997485326</v>
      </c>
      <c r="YY7832" s="68"/>
      <c r="YZ7832" s="68"/>
      <c r="ZA7832" s="68"/>
      <c r="ZB7832" s="68"/>
      <c r="ZC7832" s="68"/>
      <c r="ZD7832" s="68"/>
    </row>
    <row r="7833" spans="658:680" x14ac:dyDescent="0.25">
      <c r="YH7833" s="68"/>
      <c r="YI7833" s="68"/>
      <c r="YJ7833" s="68"/>
      <c r="YK7833" s="68"/>
      <c r="YL7833" s="68"/>
      <c r="YM7833" s="68"/>
      <c r="YN7833" s="68"/>
      <c r="YO7833" s="68"/>
      <c r="YP7833" s="68"/>
      <c r="YQ7833" s="68"/>
      <c r="YR7833" s="68"/>
      <c r="YS7833" s="68"/>
      <c r="YT7833" s="68"/>
      <c r="YU7833" s="68"/>
      <c r="YV7833" s="68"/>
      <c r="YW7833" s="68"/>
      <c r="YX7833" s="68">
        <v>0.97698021607746</v>
      </c>
      <c r="YY7833" s="68"/>
      <c r="YZ7833" s="68"/>
      <c r="ZA7833" s="68"/>
      <c r="ZB7833" s="68"/>
      <c r="ZC7833" s="68"/>
      <c r="ZD7833" s="68"/>
    </row>
    <row r="7834" spans="658:680" x14ac:dyDescent="0.25">
      <c r="YH7834" s="68"/>
      <c r="YI7834" s="68"/>
      <c r="YJ7834" s="68"/>
      <c r="YK7834" s="68"/>
      <c r="YL7834" s="68"/>
      <c r="YM7834" s="68"/>
      <c r="YN7834" s="68"/>
      <c r="YO7834" s="68"/>
      <c r="YP7834" s="68"/>
      <c r="YQ7834" s="68"/>
      <c r="YR7834" s="68"/>
      <c r="YS7834" s="68"/>
      <c r="YT7834" s="68"/>
      <c r="YU7834" s="68"/>
      <c r="YV7834" s="68"/>
      <c r="YW7834" s="68"/>
      <c r="YX7834" s="68">
        <v>0.97696916637476605</v>
      </c>
      <c r="YY7834" s="68"/>
      <c r="YZ7834" s="68"/>
      <c r="ZA7834" s="68"/>
      <c r="ZB7834" s="68"/>
      <c r="ZC7834" s="68"/>
      <c r="ZD7834" s="68"/>
    </row>
    <row r="7835" spans="658:680" x14ac:dyDescent="0.25">
      <c r="YH7835" s="68"/>
      <c r="YI7835" s="68"/>
      <c r="YJ7835" s="68"/>
      <c r="YK7835" s="68"/>
      <c r="YL7835" s="68"/>
      <c r="YM7835" s="68"/>
      <c r="YN7835" s="68"/>
      <c r="YO7835" s="68"/>
      <c r="YP7835" s="68"/>
      <c r="YQ7835" s="68"/>
      <c r="YR7835" s="68"/>
      <c r="YS7835" s="68"/>
      <c r="YT7835" s="68"/>
      <c r="YU7835" s="68"/>
      <c r="YV7835" s="68"/>
      <c r="YW7835" s="68"/>
      <c r="YX7835" s="68">
        <v>0.97696084333891198</v>
      </c>
      <c r="YY7835" s="68"/>
      <c r="YZ7835" s="68"/>
      <c r="ZA7835" s="68"/>
      <c r="ZB7835" s="68"/>
      <c r="ZC7835" s="68"/>
      <c r="ZD7835" s="68"/>
    </row>
    <row r="7836" spans="658:680" x14ac:dyDescent="0.25">
      <c r="YH7836" s="68"/>
      <c r="YI7836" s="68"/>
      <c r="YJ7836" s="68"/>
      <c r="YK7836" s="68"/>
      <c r="YL7836" s="68"/>
      <c r="YM7836" s="68"/>
      <c r="YN7836" s="68"/>
      <c r="YO7836" s="68"/>
      <c r="YP7836" s="68"/>
      <c r="YQ7836" s="68"/>
      <c r="YR7836" s="68"/>
      <c r="YS7836" s="68"/>
      <c r="YT7836" s="68"/>
      <c r="YU7836" s="68"/>
      <c r="YV7836" s="68"/>
      <c r="YW7836" s="68"/>
      <c r="YX7836" s="68">
        <v>0.97695802468938597</v>
      </c>
      <c r="YY7836" s="68"/>
      <c r="YZ7836" s="68"/>
      <c r="ZA7836" s="68"/>
      <c r="ZB7836" s="68"/>
      <c r="ZC7836" s="68"/>
      <c r="ZD7836" s="68"/>
    </row>
    <row r="7837" spans="658:680" x14ac:dyDescent="0.25">
      <c r="YH7837" s="68"/>
      <c r="YI7837" s="68"/>
      <c r="YJ7837" s="68"/>
      <c r="YK7837" s="68"/>
      <c r="YL7837" s="68"/>
      <c r="YM7837" s="68"/>
      <c r="YN7837" s="68"/>
      <c r="YO7837" s="68"/>
      <c r="YP7837" s="68"/>
      <c r="YQ7837" s="68"/>
      <c r="YR7837" s="68"/>
      <c r="YS7837" s="68"/>
      <c r="YT7837" s="68"/>
      <c r="YU7837" s="68"/>
      <c r="YV7837" s="68"/>
      <c r="YW7837" s="68"/>
      <c r="YX7837" s="68">
        <v>0.976952469012216</v>
      </c>
      <c r="YY7837" s="68"/>
      <c r="YZ7837" s="68"/>
      <c r="ZA7837" s="68"/>
      <c r="ZB7837" s="68"/>
      <c r="ZC7837" s="68"/>
      <c r="ZD7837" s="68"/>
    </row>
    <row r="7838" spans="658:680" x14ac:dyDescent="0.25">
      <c r="YH7838" s="68"/>
      <c r="YI7838" s="68"/>
      <c r="YJ7838" s="68"/>
      <c r="YK7838" s="68"/>
      <c r="YL7838" s="68"/>
      <c r="YM7838" s="68"/>
      <c r="YN7838" s="68"/>
      <c r="YO7838" s="68"/>
      <c r="YP7838" s="68"/>
      <c r="YQ7838" s="68"/>
      <c r="YR7838" s="68"/>
      <c r="YS7838" s="68"/>
      <c r="YT7838" s="68"/>
      <c r="YU7838" s="68"/>
      <c r="YV7838" s="68"/>
      <c r="YW7838" s="68"/>
      <c r="YX7838" s="68">
        <v>0.976945933039715</v>
      </c>
      <c r="YY7838" s="68"/>
      <c r="YZ7838" s="68"/>
      <c r="ZA7838" s="68"/>
      <c r="ZB7838" s="68"/>
      <c r="ZC7838" s="68"/>
      <c r="ZD7838" s="68"/>
    </row>
    <row r="7839" spans="658:680" x14ac:dyDescent="0.25">
      <c r="YH7839" s="68"/>
      <c r="YI7839" s="68"/>
      <c r="YJ7839" s="68"/>
      <c r="YK7839" s="68"/>
      <c r="YL7839" s="68"/>
      <c r="YM7839" s="68"/>
      <c r="YN7839" s="68"/>
      <c r="YO7839" s="68"/>
      <c r="YP7839" s="68"/>
      <c r="YQ7839" s="68"/>
      <c r="YR7839" s="68"/>
      <c r="YS7839" s="68"/>
      <c r="YT7839" s="68"/>
      <c r="YU7839" s="68"/>
      <c r="YV7839" s="68"/>
      <c r="YW7839" s="68"/>
      <c r="YX7839" s="68">
        <v>0.97694124188162401</v>
      </c>
      <c r="YY7839" s="68"/>
      <c r="YZ7839" s="68"/>
      <c r="ZA7839" s="68"/>
      <c r="ZB7839" s="68"/>
      <c r="ZC7839" s="68"/>
      <c r="ZD7839" s="68"/>
    </row>
    <row r="7840" spans="658:680" x14ac:dyDescent="0.25">
      <c r="YH7840" s="68"/>
      <c r="YI7840" s="68"/>
      <c r="YJ7840" s="68"/>
      <c r="YK7840" s="68"/>
      <c r="YL7840" s="68"/>
      <c r="YM7840" s="68"/>
      <c r="YN7840" s="68"/>
      <c r="YO7840" s="68"/>
      <c r="YP7840" s="68"/>
      <c r="YQ7840" s="68"/>
      <c r="YR7840" s="68"/>
      <c r="YS7840" s="68"/>
      <c r="YT7840" s="68"/>
      <c r="YU7840" s="68"/>
      <c r="YV7840" s="68"/>
      <c r="YW7840" s="68"/>
      <c r="YX7840" s="68">
        <v>0.97693321673512201</v>
      </c>
      <c r="YY7840" s="68"/>
      <c r="YZ7840" s="68"/>
      <c r="ZA7840" s="68"/>
      <c r="ZB7840" s="68"/>
      <c r="ZC7840" s="68"/>
      <c r="ZD7840" s="68"/>
    </row>
    <row r="7841" spans="658:680" x14ac:dyDescent="0.25">
      <c r="YH7841" s="68"/>
      <c r="YI7841" s="68"/>
      <c r="YJ7841" s="68"/>
      <c r="YK7841" s="68"/>
      <c r="YL7841" s="68"/>
      <c r="YM7841" s="68"/>
      <c r="YN7841" s="68"/>
      <c r="YO7841" s="68"/>
      <c r="YP7841" s="68"/>
      <c r="YQ7841" s="68"/>
      <c r="YR7841" s="68"/>
      <c r="YS7841" s="68"/>
      <c r="YT7841" s="68"/>
      <c r="YU7841" s="68"/>
      <c r="YV7841" s="68"/>
      <c r="YW7841" s="68"/>
      <c r="YX7841" s="68">
        <v>0.97693070815646199</v>
      </c>
      <c r="YY7841" s="68"/>
      <c r="YZ7841" s="68"/>
      <c r="ZA7841" s="68"/>
      <c r="ZB7841" s="68"/>
      <c r="ZC7841" s="68"/>
      <c r="ZD7841" s="68"/>
    </row>
    <row r="7842" spans="658:680" x14ac:dyDescent="0.25">
      <c r="YH7842" s="68"/>
      <c r="YI7842" s="68"/>
      <c r="YJ7842" s="68"/>
      <c r="YK7842" s="68"/>
      <c r="YL7842" s="68"/>
      <c r="YM7842" s="68"/>
      <c r="YN7842" s="68"/>
      <c r="YO7842" s="68"/>
      <c r="YP7842" s="68"/>
      <c r="YQ7842" s="68"/>
      <c r="YR7842" s="68"/>
      <c r="YS7842" s="68"/>
      <c r="YT7842" s="68"/>
      <c r="YU7842" s="68"/>
      <c r="YV7842" s="68"/>
      <c r="YW7842" s="68"/>
      <c r="YX7842" s="68">
        <v>0.97692645689059698</v>
      </c>
      <c r="YY7842" s="68"/>
      <c r="YZ7842" s="68"/>
      <c r="ZA7842" s="68"/>
      <c r="ZB7842" s="68"/>
      <c r="ZC7842" s="68"/>
      <c r="ZD7842" s="68"/>
    </row>
    <row r="7843" spans="658:680" x14ac:dyDescent="0.25">
      <c r="YH7843" s="68"/>
      <c r="YI7843" s="68"/>
      <c r="YJ7843" s="68"/>
      <c r="YK7843" s="68"/>
      <c r="YL7843" s="68"/>
      <c r="YM7843" s="68"/>
      <c r="YN7843" s="68"/>
      <c r="YO7843" s="68"/>
      <c r="YP7843" s="68"/>
      <c r="YQ7843" s="68"/>
      <c r="YR7843" s="68"/>
      <c r="YS7843" s="68"/>
      <c r="YT7843" s="68"/>
      <c r="YU7843" s="68"/>
      <c r="YV7843" s="68"/>
      <c r="YW7843" s="68"/>
      <c r="YX7843" s="68">
        <v>0.97688410067564202</v>
      </c>
      <c r="YY7843" s="68"/>
      <c r="YZ7843" s="68"/>
      <c r="ZA7843" s="68"/>
      <c r="ZB7843" s="68"/>
      <c r="ZC7843" s="68"/>
      <c r="ZD7843" s="68"/>
    </row>
    <row r="7844" spans="658:680" x14ac:dyDescent="0.25">
      <c r="YH7844" s="68"/>
      <c r="YI7844" s="68"/>
      <c r="YJ7844" s="68"/>
      <c r="YK7844" s="68"/>
      <c r="YL7844" s="68"/>
      <c r="YM7844" s="68"/>
      <c r="YN7844" s="68"/>
      <c r="YO7844" s="68"/>
      <c r="YP7844" s="68"/>
      <c r="YQ7844" s="68"/>
      <c r="YR7844" s="68"/>
      <c r="YS7844" s="68"/>
      <c r="YT7844" s="68"/>
      <c r="YU7844" s="68"/>
      <c r="YV7844" s="68"/>
      <c r="YW7844" s="68"/>
      <c r="YX7844" s="68">
        <v>0.97687970832642501</v>
      </c>
      <c r="YY7844" s="68"/>
      <c r="YZ7844" s="68"/>
      <c r="ZA7844" s="68"/>
      <c r="ZB7844" s="68"/>
      <c r="ZC7844" s="68"/>
      <c r="ZD7844" s="68"/>
    </row>
    <row r="7845" spans="658:680" x14ac:dyDescent="0.25">
      <c r="YH7845" s="68"/>
      <c r="YI7845" s="68"/>
      <c r="YJ7845" s="68"/>
      <c r="YK7845" s="68"/>
      <c r="YL7845" s="68"/>
      <c r="YM7845" s="68"/>
      <c r="YN7845" s="68"/>
      <c r="YO7845" s="68"/>
      <c r="YP7845" s="68"/>
      <c r="YQ7845" s="68"/>
      <c r="YR7845" s="68"/>
      <c r="YS7845" s="68"/>
      <c r="YT7845" s="68"/>
      <c r="YU7845" s="68"/>
      <c r="YV7845" s="68"/>
      <c r="YW7845" s="68"/>
      <c r="YX7845" s="68">
        <v>0.97687400998652996</v>
      </c>
      <c r="YY7845" s="68"/>
      <c r="YZ7845" s="68"/>
      <c r="ZA7845" s="68"/>
      <c r="ZB7845" s="68"/>
      <c r="ZC7845" s="68"/>
      <c r="ZD7845" s="68"/>
    </row>
    <row r="7846" spans="658:680" x14ac:dyDescent="0.25">
      <c r="YH7846" s="68"/>
      <c r="YI7846" s="68"/>
      <c r="YJ7846" s="68"/>
      <c r="YK7846" s="68"/>
      <c r="YL7846" s="68"/>
      <c r="YM7846" s="68"/>
      <c r="YN7846" s="68"/>
      <c r="YO7846" s="68"/>
      <c r="YP7846" s="68"/>
      <c r="YQ7846" s="68"/>
      <c r="YR7846" s="68"/>
      <c r="YS7846" s="68"/>
      <c r="YT7846" s="68"/>
      <c r="YU7846" s="68"/>
      <c r="YV7846" s="68"/>
      <c r="YW7846" s="68"/>
      <c r="YX7846" s="68">
        <v>0.97687003327455502</v>
      </c>
      <c r="YY7846" s="68"/>
      <c r="YZ7846" s="68"/>
      <c r="ZA7846" s="68"/>
      <c r="ZB7846" s="68"/>
      <c r="ZC7846" s="68"/>
      <c r="ZD7846" s="68"/>
    </row>
    <row r="7847" spans="658:680" x14ac:dyDescent="0.25">
      <c r="YH7847" s="68"/>
      <c r="YI7847" s="68"/>
      <c r="YJ7847" s="68"/>
      <c r="YK7847" s="68"/>
      <c r="YL7847" s="68"/>
      <c r="YM7847" s="68"/>
      <c r="YN7847" s="68"/>
      <c r="YO7847" s="68"/>
      <c r="YP7847" s="68"/>
      <c r="YQ7847" s="68"/>
      <c r="YR7847" s="68"/>
      <c r="YS7847" s="68"/>
      <c r="YT7847" s="68"/>
      <c r="YU7847" s="68"/>
      <c r="YV7847" s="68"/>
      <c r="YW7847" s="68"/>
      <c r="YX7847" s="68">
        <v>0.97685920252138003</v>
      </c>
      <c r="YY7847" s="68"/>
      <c r="YZ7847" s="68"/>
      <c r="ZA7847" s="68"/>
      <c r="ZB7847" s="68"/>
      <c r="ZC7847" s="68"/>
      <c r="ZD7847" s="68"/>
    </row>
    <row r="7848" spans="658:680" x14ac:dyDescent="0.25">
      <c r="YH7848" s="68"/>
      <c r="YI7848" s="68"/>
      <c r="YJ7848" s="68"/>
      <c r="YK7848" s="68"/>
      <c r="YL7848" s="68"/>
      <c r="YM7848" s="68"/>
      <c r="YN7848" s="68"/>
      <c r="YO7848" s="68"/>
      <c r="YP7848" s="68"/>
      <c r="YQ7848" s="68"/>
      <c r="YR7848" s="68"/>
      <c r="YS7848" s="68"/>
      <c r="YT7848" s="68"/>
      <c r="YU7848" s="68"/>
      <c r="YV7848" s="68"/>
      <c r="YW7848" s="68"/>
      <c r="YX7848" s="68">
        <v>0.97685182174733698</v>
      </c>
      <c r="YY7848" s="68"/>
      <c r="YZ7848" s="68"/>
      <c r="ZA7848" s="68"/>
      <c r="ZB7848" s="68"/>
      <c r="ZC7848" s="68"/>
      <c r="ZD7848" s="68"/>
    </row>
    <row r="7849" spans="658:680" x14ac:dyDescent="0.25">
      <c r="YH7849" s="68"/>
      <c r="YI7849" s="68"/>
      <c r="YJ7849" s="68"/>
      <c r="YK7849" s="68"/>
      <c r="YL7849" s="68"/>
      <c r="YM7849" s="68"/>
      <c r="YN7849" s="68"/>
      <c r="YO7849" s="68"/>
      <c r="YP7849" s="68"/>
      <c r="YQ7849" s="68"/>
      <c r="YR7849" s="68"/>
      <c r="YS7849" s="68"/>
      <c r="YT7849" s="68"/>
      <c r="YU7849" s="68"/>
      <c r="YV7849" s="68"/>
      <c r="YW7849" s="68"/>
      <c r="YX7849" s="68">
        <v>0.97684210994495602</v>
      </c>
      <c r="YY7849" s="68"/>
      <c r="YZ7849" s="68"/>
      <c r="ZA7849" s="68"/>
      <c r="ZB7849" s="68"/>
      <c r="ZC7849" s="68"/>
      <c r="ZD7849" s="68"/>
    </row>
    <row r="7850" spans="658:680" x14ac:dyDescent="0.25">
      <c r="YH7850" s="68"/>
      <c r="YI7850" s="68"/>
      <c r="YJ7850" s="68"/>
      <c r="YK7850" s="68"/>
      <c r="YL7850" s="68"/>
      <c r="YM7850" s="68"/>
      <c r="YN7850" s="68"/>
      <c r="YO7850" s="68"/>
      <c r="YP7850" s="68"/>
      <c r="YQ7850" s="68"/>
      <c r="YR7850" s="68"/>
      <c r="YS7850" s="68"/>
      <c r="YT7850" s="68"/>
      <c r="YU7850" s="68"/>
      <c r="YV7850" s="68"/>
      <c r="YW7850" s="68"/>
      <c r="YX7850" s="68">
        <v>0.976838937408536</v>
      </c>
      <c r="YY7850" s="68"/>
      <c r="YZ7850" s="68"/>
      <c r="ZA7850" s="68"/>
      <c r="ZB7850" s="68"/>
      <c r="ZC7850" s="68"/>
      <c r="ZD7850" s="68"/>
    </row>
    <row r="7851" spans="658:680" x14ac:dyDescent="0.25">
      <c r="YH7851" s="68"/>
      <c r="YI7851" s="68"/>
      <c r="YJ7851" s="68"/>
      <c r="YK7851" s="68"/>
      <c r="YL7851" s="68"/>
      <c r="YM7851" s="68"/>
      <c r="YN7851" s="68"/>
      <c r="YO7851" s="68"/>
      <c r="YP7851" s="68"/>
      <c r="YQ7851" s="68"/>
      <c r="YR7851" s="68"/>
      <c r="YS7851" s="68"/>
      <c r="YT7851" s="68"/>
      <c r="YU7851" s="68"/>
      <c r="YV7851" s="68"/>
      <c r="YW7851" s="68"/>
      <c r="YX7851" s="68">
        <v>0.97683393277033204</v>
      </c>
      <c r="YY7851" s="68"/>
      <c r="YZ7851" s="68"/>
      <c r="ZA7851" s="68"/>
      <c r="ZB7851" s="68"/>
      <c r="ZC7851" s="68"/>
      <c r="ZD7851" s="68"/>
    </row>
    <row r="7852" spans="658:680" x14ac:dyDescent="0.25">
      <c r="YH7852" s="68"/>
      <c r="YI7852" s="68"/>
      <c r="YJ7852" s="68"/>
      <c r="YK7852" s="68"/>
      <c r="YL7852" s="68"/>
      <c r="YM7852" s="68"/>
      <c r="YN7852" s="68"/>
      <c r="YO7852" s="68"/>
      <c r="YP7852" s="68"/>
      <c r="YQ7852" s="68"/>
      <c r="YR7852" s="68"/>
      <c r="YS7852" s="68"/>
      <c r="YT7852" s="68"/>
      <c r="YU7852" s="68"/>
      <c r="YV7852" s="68"/>
      <c r="YW7852" s="68"/>
      <c r="YX7852" s="68">
        <v>0.97681153208530502</v>
      </c>
      <c r="YY7852" s="68"/>
      <c r="YZ7852" s="68"/>
      <c r="ZA7852" s="68"/>
      <c r="ZB7852" s="68"/>
      <c r="ZC7852" s="68"/>
      <c r="ZD7852" s="68"/>
    </row>
    <row r="7853" spans="658:680" x14ac:dyDescent="0.25">
      <c r="YH7853" s="68"/>
      <c r="YI7853" s="68"/>
      <c r="YJ7853" s="68"/>
      <c r="YK7853" s="68"/>
      <c r="YL7853" s="68"/>
      <c r="YM7853" s="68"/>
      <c r="YN7853" s="68"/>
      <c r="YO7853" s="68"/>
      <c r="YP7853" s="68"/>
      <c r="YQ7853" s="68"/>
      <c r="YR7853" s="68"/>
      <c r="YS7853" s="68"/>
      <c r="YT7853" s="68"/>
      <c r="YU7853" s="68"/>
      <c r="YV7853" s="68"/>
      <c r="YW7853" s="68"/>
      <c r="YX7853" s="68">
        <v>0.97680520536479898</v>
      </c>
      <c r="YY7853" s="68"/>
      <c r="YZ7853" s="68"/>
      <c r="ZA7853" s="68"/>
      <c r="ZB7853" s="68"/>
      <c r="ZC7853" s="68"/>
      <c r="ZD7853" s="68"/>
    </row>
    <row r="7854" spans="658:680" x14ac:dyDescent="0.25">
      <c r="YH7854" s="68"/>
      <c r="YI7854" s="68"/>
      <c r="YJ7854" s="68"/>
      <c r="YK7854" s="68"/>
      <c r="YL7854" s="68"/>
      <c r="YM7854" s="68"/>
      <c r="YN7854" s="68"/>
      <c r="YO7854" s="68"/>
      <c r="YP7854" s="68"/>
      <c r="YQ7854" s="68"/>
      <c r="YR7854" s="68"/>
      <c r="YS7854" s="68"/>
      <c r="YT7854" s="68"/>
      <c r="YU7854" s="68"/>
      <c r="YV7854" s="68"/>
      <c r="YW7854" s="68"/>
      <c r="YX7854" s="68">
        <v>0.97680077189711201</v>
      </c>
      <c r="YY7854" s="68"/>
      <c r="YZ7854" s="68"/>
      <c r="ZA7854" s="68"/>
      <c r="ZB7854" s="68"/>
      <c r="ZC7854" s="68"/>
      <c r="ZD7854" s="68"/>
    </row>
    <row r="7855" spans="658:680" x14ac:dyDescent="0.25">
      <c r="YH7855" s="68"/>
      <c r="YI7855" s="68"/>
      <c r="YJ7855" s="68"/>
      <c r="YK7855" s="68"/>
      <c r="YL7855" s="68"/>
      <c r="YM7855" s="68"/>
      <c r="YN7855" s="68"/>
      <c r="YO7855" s="68"/>
      <c r="YP7855" s="68"/>
      <c r="YQ7855" s="68"/>
      <c r="YR7855" s="68"/>
      <c r="YS7855" s="68"/>
      <c r="YT7855" s="68"/>
      <c r="YU7855" s="68"/>
      <c r="YV7855" s="68"/>
      <c r="YW7855" s="68"/>
      <c r="YX7855" s="68">
        <v>0.976790766523287</v>
      </c>
      <c r="YY7855" s="68"/>
      <c r="YZ7855" s="68"/>
      <c r="ZA7855" s="68"/>
      <c r="ZB7855" s="68"/>
      <c r="ZC7855" s="68"/>
      <c r="ZD7855" s="68"/>
    </row>
    <row r="7856" spans="658:680" x14ac:dyDescent="0.25">
      <c r="YH7856" s="68"/>
      <c r="YI7856" s="68"/>
      <c r="YJ7856" s="68"/>
      <c r="YK7856" s="68"/>
      <c r="YL7856" s="68"/>
      <c r="YM7856" s="68"/>
      <c r="YN7856" s="68"/>
      <c r="YO7856" s="68"/>
      <c r="YP7856" s="68"/>
      <c r="YQ7856" s="68"/>
      <c r="YR7856" s="68"/>
      <c r="YS7856" s="68"/>
      <c r="YT7856" s="68"/>
      <c r="YU7856" s="68"/>
      <c r="YV7856" s="68"/>
      <c r="YW7856" s="68"/>
      <c r="YX7856" s="68">
        <v>0.97678771103210005</v>
      </c>
      <c r="YY7856" s="68"/>
      <c r="YZ7856" s="68"/>
      <c r="ZA7856" s="68"/>
      <c r="ZB7856" s="68"/>
      <c r="ZC7856" s="68"/>
      <c r="ZD7856" s="68"/>
    </row>
    <row r="7857" spans="658:680" x14ac:dyDescent="0.25">
      <c r="YH7857" s="68"/>
      <c r="YI7857" s="68"/>
      <c r="YJ7857" s="68"/>
      <c r="YK7857" s="68"/>
      <c r="YL7857" s="68"/>
      <c r="YM7857" s="68"/>
      <c r="YN7857" s="68"/>
      <c r="YO7857" s="68"/>
      <c r="YP7857" s="68"/>
      <c r="YQ7857" s="68"/>
      <c r="YR7857" s="68"/>
      <c r="YS7857" s="68"/>
      <c r="YT7857" s="68"/>
      <c r="YU7857" s="68"/>
      <c r="YV7857" s="68"/>
      <c r="YW7857" s="68"/>
      <c r="YX7857" s="68">
        <v>0.97678692855487204</v>
      </c>
      <c r="YY7857" s="68"/>
      <c r="YZ7857" s="68"/>
      <c r="ZA7857" s="68"/>
      <c r="ZB7857" s="68"/>
      <c r="ZC7857" s="68"/>
      <c r="ZD7857" s="68"/>
    </row>
    <row r="7858" spans="658:680" x14ac:dyDescent="0.25">
      <c r="YH7858" s="68"/>
      <c r="YI7858" s="68"/>
      <c r="YJ7858" s="68"/>
      <c r="YK7858" s="68"/>
      <c r="YL7858" s="68"/>
      <c r="YM7858" s="68"/>
      <c r="YN7858" s="68"/>
      <c r="YO7858" s="68"/>
      <c r="YP7858" s="68"/>
      <c r="YQ7858" s="68"/>
      <c r="YR7858" s="68"/>
      <c r="YS7858" s="68"/>
      <c r="YT7858" s="68"/>
      <c r="YU7858" s="68"/>
      <c r="YV7858" s="68"/>
      <c r="YW7858" s="68"/>
      <c r="YX7858" s="68">
        <v>0.97678280393844497</v>
      </c>
      <c r="YY7858" s="68"/>
      <c r="YZ7858" s="68"/>
      <c r="ZA7858" s="68"/>
      <c r="ZB7858" s="68"/>
      <c r="ZC7858" s="68"/>
      <c r="ZD7858" s="68"/>
    </row>
    <row r="7859" spans="658:680" x14ac:dyDescent="0.25">
      <c r="YH7859" s="68"/>
      <c r="YI7859" s="68"/>
      <c r="YJ7859" s="68"/>
      <c r="YK7859" s="68"/>
      <c r="YL7859" s="68"/>
      <c r="YM7859" s="68"/>
      <c r="YN7859" s="68"/>
      <c r="YO7859" s="68"/>
      <c r="YP7859" s="68"/>
      <c r="YQ7859" s="68"/>
      <c r="YR7859" s="68"/>
      <c r="YS7859" s="68"/>
      <c r="YT7859" s="68"/>
      <c r="YU7859" s="68"/>
      <c r="YV7859" s="68"/>
      <c r="YW7859" s="68"/>
      <c r="YX7859" s="68">
        <v>0.97677965368382103</v>
      </c>
      <c r="YY7859" s="68"/>
      <c r="YZ7859" s="68"/>
      <c r="ZA7859" s="68"/>
      <c r="ZB7859" s="68"/>
      <c r="ZC7859" s="68"/>
      <c r="ZD7859" s="68"/>
    </row>
    <row r="7860" spans="658:680" x14ac:dyDescent="0.25">
      <c r="YH7860" s="68"/>
      <c r="YI7860" s="68"/>
      <c r="YJ7860" s="68"/>
      <c r="YK7860" s="68"/>
      <c r="YL7860" s="68"/>
      <c r="YM7860" s="68"/>
      <c r="YN7860" s="68"/>
      <c r="YO7860" s="68"/>
      <c r="YP7860" s="68"/>
      <c r="YQ7860" s="68"/>
      <c r="YR7860" s="68"/>
      <c r="YS7860" s="68"/>
      <c r="YT7860" s="68"/>
      <c r="YU7860" s="68"/>
      <c r="YV7860" s="68"/>
      <c r="YW7860" s="68"/>
      <c r="YX7860" s="68">
        <v>0.97676397466178599</v>
      </c>
      <c r="YY7860" s="68"/>
      <c r="YZ7860" s="68"/>
      <c r="ZA7860" s="68"/>
      <c r="ZB7860" s="68"/>
      <c r="ZC7860" s="68"/>
      <c r="ZD7860" s="68"/>
    </row>
    <row r="7861" spans="658:680" x14ac:dyDescent="0.25">
      <c r="YH7861" s="68"/>
      <c r="YI7861" s="68"/>
      <c r="YJ7861" s="68"/>
      <c r="YK7861" s="68"/>
      <c r="YL7861" s="68"/>
      <c r="YM7861" s="68"/>
      <c r="YN7861" s="68"/>
      <c r="YO7861" s="68"/>
      <c r="YP7861" s="68"/>
      <c r="YQ7861" s="68"/>
      <c r="YR7861" s="68"/>
      <c r="YS7861" s="68"/>
      <c r="YT7861" s="68"/>
      <c r="YU7861" s="68"/>
      <c r="YV7861" s="68"/>
      <c r="YW7861" s="68"/>
      <c r="YX7861" s="68">
        <v>0.97674778298070697</v>
      </c>
      <c r="YY7861" s="68"/>
      <c r="YZ7861" s="68"/>
      <c r="ZA7861" s="68"/>
      <c r="ZB7861" s="68"/>
      <c r="ZC7861" s="68"/>
      <c r="ZD7861" s="68"/>
    </row>
    <row r="7862" spans="658:680" x14ac:dyDescent="0.25">
      <c r="YH7862" s="68"/>
      <c r="YI7862" s="68"/>
      <c r="YJ7862" s="68"/>
      <c r="YK7862" s="68"/>
      <c r="YL7862" s="68"/>
      <c r="YM7862" s="68"/>
      <c r="YN7862" s="68"/>
      <c r="YO7862" s="68"/>
      <c r="YP7862" s="68"/>
      <c r="YQ7862" s="68"/>
      <c r="YR7862" s="68"/>
      <c r="YS7862" s="68"/>
      <c r="YT7862" s="68"/>
      <c r="YU7862" s="68"/>
      <c r="YV7862" s="68"/>
      <c r="YW7862" s="68"/>
      <c r="YX7862" s="68">
        <v>0.97674486395315097</v>
      </c>
      <c r="YY7862" s="68"/>
      <c r="YZ7862" s="68"/>
      <c r="ZA7862" s="68"/>
      <c r="ZB7862" s="68"/>
      <c r="ZC7862" s="68"/>
      <c r="ZD7862" s="68"/>
    </row>
    <row r="7863" spans="658:680" x14ac:dyDescent="0.25">
      <c r="YH7863" s="68"/>
      <c r="YI7863" s="68"/>
      <c r="YJ7863" s="68"/>
      <c r="YK7863" s="68"/>
      <c r="YL7863" s="68"/>
      <c r="YM7863" s="68"/>
      <c r="YN7863" s="68"/>
      <c r="YO7863" s="68"/>
      <c r="YP7863" s="68"/>
      <c r="YQ7863" s="68"/>
      <c r="YR7863" s="68"/>
      <c r="YS7863" s="68"/>
      <c r="YT7863" s="68"/>
      <c r="YU7863" s="68"/>
      <c r="YV7863" s="68"/>
      <c r="YW7863" s="68"/>
      <c r="YX7863" s="68">
        <v>0.97674330987246205</v>
      </c>
      <c r="YY7863" s="68"/>
      <c r="YZ7863" s="68"/>
      <c r="ZA7863" s="68"/>
      <c r="ZB7863" s="68"/>
      <c r="ZC7863" s="68"/>
      <c r="ZD7863" s="68"/>
    </row>
    <row r="7864" spans="658:680" x14ac:dyDescent="0.25">
      <c r="YH7864" s="68"/>
      <c r="YI7864" s="68"/>
      <c r="YJ7864" s="68"/>
      <c r="YK7864" s="68"/>
      <c r="YL7864" s="68"/>
      <c r="YM7864" s="68"/>
      <c r="YN7864" s="68"/>
      <c r="YO7864" s="68"/>
      <c r="YP7864" s="68"/>
      <c r="YQ7864" s="68"/>
      <c r="YR7864" s="68"/>
      <c r="YS7864" s="68"/>
      <c r="YT7864" s="68"/>
      <c r="YU7864" s="68"/>
      <c r="YV7864" s="68"/>
      <c r="YW7864" s="68"/>
      <c r="YX7864" s="68">
        <v>0.97674313250682898</v>
      </c>
      <c r="YY7864" s="68"/>
      <c r="YZ7864" s="68"/>
      <c r="ZA7864" s="68"/>
      <c r="ZB7864" s="68"/>
      <c r="ZC7864" s="68"/>
      <c r="ZD7864" s="68"/>
    </row>
    <row r="7865" spans="658:680" x14ac:dyDescent="0.25">
      <c r="YH7865" s="68"/>
      <c r="YI7865" s="68"/>
      <c r="YJ7865" s="68"/>
      <c r="YK7865" s="68"/>
      <c r="YL7865" s="68"/>
      <c r="YM7865" s="68"/>
      <c r="YN7865" s="68"/>
      <c r="YO7865" s="68"/>
      <c r="YP7865" s="68"/>
      <c r="YQ7865" s="68"/>
      <c r="YR7865" s="68"/>
      <c r="YS7865" s="68"/>
      <c r="YT7865" s="68"/>
      <c r="YU7865" s="68"/>
      <c r="YV7865" s="68"/>
      <c r="YW7865" s="68"/>
      <c r="YX7865" s="68">
        <v>0.97672813197608499</v>
      </c>
      <c r="YY7865" s="68"/>
      <c r="YZ7865" s="68"/>
      <c r="ZA7865" s="68"/>
      <c r="ZB7865" s="68"/>
      <c r="ZC7865" s="68"/>
      <c r="ZD7865" s="68"/>
    </row>
    <row r="7866" spans="658:680" x14ac:dyDescent="0.25">
      <c r="YH7866" s="68"/>
      <c r="YI7866" s="68"/>
      <c r="YJ7866" s="68"/>
      <c r="YK7866" s="68"/>
      <c r="YL7866" s="68"/>
      <c r="YM7866" s="68"/>
      <c r="YN7866" s="68"/>
      <c r="YO7866" s="68"/>
      <c r="YP7866" s="68"/>
      <c r="YQ7866" s="68"/>
      <c r="YR7866" s="68"/>
      <c r="YS7866" s="68"/>
      <c r="YT7866" s="68"/>
      <c r="YU7866" s="68"/>
      <c r="YV7866" s="68"/>
      <c r="YW7866" s="68"/>
      <c r="YX7866" s="68">
        <v>0.97672611035770296</v>
      </c>
      <c r="YY7866" s="68"/>
      <c r="YZ7866" s="68"/>
      <c r="ZA7866" s="68"/>
      <c r="ZB7866" s="68"/>
      <c r="ZC7866" s="68"/>
      <c r="ZD7866" s="68"/>
    </row>
    <row r="7867" spans="658:680" x14ac:dyDescent="0.25">
      <c r="YH7867" s="68"/>
      <c r="YI7867" s="68"/>
      <c r="YJ7867" s="68"/>
      <c r="YK7867" s="68"/>
      <c r="YL7867" s="68"/>
      <c r="YM7867" s="68"/>
      <c r="YN7867" s="68"/>
      <c r="YO7867" s="68"/>
      <c r="YP7867" s="68"/>
      <c r="YQ7867" s="68"/>
      <c r="YR7867" s="68"/>
      <c r="YS7867" s="68"/>
      <c r="YT7867" s="68"/>
      <c r="YU7867" s="68"/>
      <c r="YV7867" s="68"/>
      <c r="YW7867" s="68"/>
      <c r="YX7867" s="68">
        <v>0.97672481952870605</v>
      </c>
      <c r="YY7867" s="68"/>
      <c r="YZ7867" s="68"/>
      <c r="ZA7867" s="68"/>
      <c r="ZB7867" s="68"/>
      <c r="ZC7867" s="68"/>
      <c r="ZD7867" s="68"/>
    </row>
    <row r="7868" spans="658:680" x14ac:dyDescent="0.25">
      <c r="YH7868" s="68"/>
      <c r="YI7868" s="68"/>
      <c r="YJ7868" s="68"/>
      <c r="YK7868" s="68"/>
      <c r="YL7868" s="68"/>
      <c r="YM7868" s="68"/>
      <c r="YN7868" s="68"/>
      <c r="YO7868" s="68"/>
      <c r="YP7868" s="68"/>
      <c r="YQ7868" s="68"/>
      <c r="YR7868" s="68"/>
      <c r="YS7868" s="68"/>
      <c r="YT7868" s="68"/>
      <c r="YU7868" s="68"/>
      <c r="YV7868" s="68"/>
      <c r="YW7868" s="68"/>
      <c r="YX7868" s="68">
        <v>0.97671458415165502</v>
      </c>
      <c r="YY7868" s="68"/>
      <c r="YZ7868" s="68"/>
      <c r="ZA7868" s="68"/>
      <c r="ZB7868" s="68"/>
      <c r="ZC7868" s="68"/>
      <c r="ZD7868" s="68"/>
    </row>
    <row r="7869" spans="658:680" x14ac:dyDescent="0.25">
      <c r="YH7869" s="68"/>
      <c r="YI7869" s="68"/>
      <c r="YJ7869" s="68"/>
      <c r="YK7869" s="68"/>
      <c r="YL7869" s="68"/>
      <c r="YM7869" s="68"/>
      <c r="YN7869" s="68"/>
      <c r="YO7869" s="68"/>
      <c r="YP7869" s="68"/>
      <c r="YQ7869" s="68"/>
      <c r="YR7869" s="68"/>
      <c r="YS7869" s="68"/>
      <c r="YT7869" s="68"/>
      <c r="YU7869" s="68"/>
      <c r="YV7869" s="68"/>
      <c r="YW7869" s="68"/>
      <c r="YX7869" s="68">
        <v>0.97670647270806898</v>
      </c>
      <c r="YY7869" s="68"/>
      <c r="YZ7869" s="68"/>
      <c r="ZA7869" s="68"/>
      <c r="ZB7869" s="68"/>
      <c r="ZC7869" s="68"/>
      <c r="ZD7869" s="68"/>
    </row>
    <row r="7870" spans="658:680" x14ac:dyDescent="0.25">
      <c r="YH7870" s="68"/>
      <c r="YI7870" s="68"/>
      <c r="YJ7870" s="68"/>
      <c r="YK7870" s="68"/>
      <c r="YL7870" s="68"/>
      <c r="YM7870" s="68"/>
      <c r="YN7870" s="68"/>
      <c r="YO7870" s="68"/>
      <c r="YP7870" s="68"/>
      <c r="YQ7870" s="68"/>
      <c r="YR7870" s="68"/>
      <c r="YS7870" s="68"/>
      <c r="YT7870" s="68"/>
      <c r="YU7870" s="68"/>
      <c r="YV7870" s="68"/>
      <c r="YW7870" s="68"/>
      <c r="YX7870" s="68">
        <v>0.97670546030740801</v>
      </c>
      <c r="YY7870" s="68"/>
      <c r="YZ7870" s="68"/>
      <c r="ZA7870" s="68"/>
      <c r="ZB7870" s="68"/>
      <c r="ZC7870" s="68"/>
      <c r="ZD7870" s="68"/>
    </row>
    <row r="7871" spans="658:680" x14ac:dyDescent="0.25">
      <c r="YH7871" s="68"/>
      <c r="YI7871" s="68"/>
      <c r="YJ7871" s="68"/>
      <c r="YK7871" s="68"/>
      <c r="YL7871" s="68"/>
      <c r="YM7871" s="68"/>
      <c r="YN7871" s="68"/>
      <c r="YO7871" s="68"/>
      <c r="YP7871" s="68"/>
      <c r="YQ7871" s="68"/>
      <c r="YR7871" s="68"/>
      <c r="YS7871" s="68"/>
      <c r="YT7871" s="68"/>
      <c r="YU7871" s="68"/>
      <c r="YV7871" s="68"/>
      <c r="YW7871" s="68"/>
      <c r="YX7871" s="68">
        <v>0.97670391400354895</v>
      </c>
      <c r="YY7871" s="68"/>
      <c r="YZ7871" s="68"/>
      <c r="ZA7871" s="68"/>
      <c r="ZB7871" s="68"/>
      <c r="ZC7871" s="68"/>
      <c r="ZD7871" s="68"/>
    </row>
    <row r="7872" spans="658:680" x14ac:dyDescent="0.25">
      <c r="YH7872" s="68"/>
      <c r="YI7872" s="68"/>
      <c r="YJ7872" s="68"/>
      <c r="YK7872" s="68"/>
      <c r="YL7872" s="68"/>
      <c r="YM7872" s="68"/>
      <c r="YN7872" s="68"/>
      <c r="YO7872" s="68"/>
      <c r="YP7872" s="68"/>
      <c r="YQ7872" s="68"/>
      <c r="YR7872" s="68"/>
      <c r="YS7872" s="68"/>
      <c r="YT7872" s="68"/>
      <c r="YU7872" s="68"/>
      <c r="YV7872" s="68"/>
      <c r="YW7872" s="68"/>
      <c r="YX7872" s="68">
        <v>0.97670066974382297</v>
      </c>
      <c r="YY7872" s="68"/>
      <c r="YZ7872" s="68"/>
      <c r="ZA7872" s="68"/>
      <c r="ZB7872" s="68"/>
      <c r="ZC7872" s="68"/>
      <c r="ZD7872" s="68"/>
    </row>
    <row r="7873" spans="658:680" x14ac:dyDescent="0.25">
      <c r="YH7873" s="68"/>
      <c r="YI7873" s="68"/>
      <c r="YJ7873" s="68"/>
      <c r="YK7873" s="68"/>
      <c r="YL7873" s="68"/>
      <c r="YM7873" s="68"/>
      <c r="YN7873" s="68"/>
      <c r="YO7873" s="68"/>
      <c r="YP7873" s="68"/>
      <c r="YQ7873" s="68"/>
      <c r="YR7873" s="68"/>
      <c r="YS7873" s="68"/>
      <c r="YT7873" s="68"/>
      <c r="YU7873" s="68"/>
      <c r="YV7873" s="68"/>
      <c r="YW7873" s="68"/>
      <c r="YX7873" s="68">
        <v>0.976699020483769</v>
      </c>
      <c r="YY7873" s="68"/>
      <c r="YZ7873" s="68"/>
      <c r="ZA7873" s="68"/>
      <c r="ZB7873" s="68"/>
      <c r="ZC7873" s="68"/>
      <c r="ZD7873" s="68"/>
    </row>
    <row r="7874" spans="658:680" x14ac:dyDescent="0.25">
      <c r="YH7874" s="68"/>
      <c r="YI7874" s="68"/>
      <c r="YJ7874" s="68"/>
      <c r="YK7874" s="68"/>
      <c r="YL7874" s="68"/>
      <c r="YM7874" s="68"/>
      <c r="YN7874" s="68"/>
      <c r="YO7874" s="68"/>
      <c r="YP7874" s="68"/>
      <c r="YQ7874" s="68"/>
      <c r="YR7874" s="68"/>
      <c r="YS7874" s="68"/>
      <c r="YT7874" s="68"/>
      <c r="YU7874" s="68"/>
      <c r="YV7874" s="68"/>
      <c r="YW7874" s="68"/>
      <c r="YX7874" s="68">
        <v>0.97669428957941495</v>
      </c>
      <c r="YY7874" s="68"/>
      <c r="YZ7874" s="68"/>
      <c r="ZA7874" s="68"/>
      <c r="ZB7874" s="68"/>
      <c r="ZC7874" s="68"/>
      <c r="ZD7874" s="68"/>
    </row>
    <row r="7875" spans="658:680" x14ac:dyDescent="0.25">
      <c r="YH7875" s="68"/>
      <c r="YI7875" s="68"/>
      <c r="YJ7875" s="68"/>
      <c r="YK7875" s="68"/>
      <c r="YL7875" s="68"/>
      <c r="YM7875" s="68"/>
      <c r="YN7875" s="68"/>
      <c r="YO7875" s="68"/>
      <c r="YP7875" s="68"/>
      <c r="YQ7875" s="68"/>
      <c r="YR7875" s="68"/>
      <c r="YS7875" s="68"/>
      <c r="YT7875" s="68"/>
      <c r="YU7875" s="68"/>
      <c r="YV7875" s="68"/>
      <c r="YW7875" s="68"/>
      <c r="YX7875" s="68">
        <v>0.97668335355783997</v>
      </c>
      <c r="YY7875" s="68"/>
      <c r="YZ7875" s="68"/>
      <c r="ZA7875" s="68"/>
      <c r="ZB7875" s="68"/>
      <c r="ZC7875" s="68"/>
      <c r="ZD7875" s="68"/>
    </row>
    <row r="7876" spans="658:680" x14ac:dyDescent="0.25">
      <c r="YH7876" s="68"/>
      <c r="YI7876" s="68"/>
      <c r="YJ7876" s="68"/>
      <c r="YK7876" s="68"/>
      <c r="YL7876" s="68"/>
      <c r="YM7876" s="68"/>
      <c r="YN7876" s="68"/>
      <c r="YO7876" s="68"/>
      <c r="YP7876" s="68"/>
      <c r="YQ7876" s="68"/>
      <c r="YR7876" s="68"/>
      <c r="YS7876" s="68"/>
      <c r="YT7876" s="68"/>
      <c r="YU7876" s="68"/>
      <c r="YV7876" s="68"/>
      <c r="YW7876" s="68"/>
      <c r="YX7876" s="68">
        <v>0.97668211133643501</v>
      </c>
      <c r="YY7876" s="68"/>
      <c r="YZ7876" s="68"/>
      <c r="ZA7876" s="68"/>
      <c r="ZB7876" s="68"/>
      <c r="ZC7876" s="68"/>
      <c r="ZD7876" s="68"/>
    </row>
    <row r="7877" spans="658:680" x14ac:dyDescent="0.25">
      <c r="YH7877" s="68"/>
      <c r="YI7877" s="68"/>
      <c r="YJ7877" s="68"/>
      <c r="YK7877" s="68"/>
      <c r="YL7877" s="68"/>
      <c r="YM7877" s="68"/>
      <c r="YN7877" s="68"/>
      <c r="YO7877" s="68"/>
      <c r="YP7877" s="68"/>
      <c r="YQ7877" s="68"/>
      <c r="YR7877" s="68"/>
      <c r="YS7877" s="68"/>
      <c r="YT7877" s="68"/>
      <c r="YU7877" s="68"/>
      <c r="YV7877" s="68"/>
      <c r="YW7877" s="68"/>
      <c r="YX7877" s="68">
        <v>0.97667639571980003</v>
      </c>
      <c r="YY7877" s="68"/>
      <c r="YZ7877" s="68"/>
      <c r="ZA7877" s="68"/>
      <c r="ZB7877" s="68"/>
      <c r="ZC7877" s="68"/>
      <c r="ZD7877" s="68"/>
    </row>
    <row r="7878" spans="658:680" x14ac:dyDescent="0.25">
      <c r="YH7878" s="68"/>
      <c r="YI7878" s="68"/>
      <c r="YJ7878" s="68"/>
      <c r="YK7878" s="68"/>
      <c r="YL7878" s="68"/>
      <c r="YM7878" s="68"/>
      <c r="YN7878" s="68"/>
      <c r="YO7878" s="68"/>
      <c r="YP7878" s="68"/>
      <c r="YQ7878" s="68"/>
      <c r="YR7878" s="68"/>
      <c r="YS7878" s="68"/>
      <c r="YT7878" s="68"/>
      <c r="YU7878" s="68"/>
      <c r="YV7878" s="68"/>
      <c r="YW7878" s="68"/>
      <c r="YX7878" s="68">
        <v>0.97666571502944999</v>
      </c>
      <c r="YY7878" s="68"/>
      <c r="YZ7878" s="68"/>
      <c r="ZA7878" s="68"/>
      <c r="ZB7878" s="68"/>
      <c r="ZC7878" s="68"/>
      <c r="ZD7878" s="68"/>
    </row>
    <row r="7879" spans="658:680" x14ac:dyDescent="0.25">
      <c r="YH7879" s="68"/>
      <c r="YI7879" s="68"/>
      <c r="YJ7879" s="68"/>
      <c r="YK7879" s="68"/>
      <c r="YL7879" s="68"/>
      <c r="YM7879" s="68"/>
      <c r="YN7879" s="68"/>
      <c r="YO7879" s="68"/>
      <c r="YP7879" s="68"/>
      <c r="YQ7879" s="68"/>
      <c r="YR7879" s="68"/>
      <c r="YS7879" s="68"/>
      <c r="YT7879" s="68"/>
      <c r="YU7879" s="68"/>
      <c r="YV7879" s="68"/>
      <c r="YW7879" s="68"/>
      <c r="YX7879" s="68">
        <v>0.97665727453565299</v>
      </c>
      <c r="YY7879" s="68"/>
      <c r="YZ7879" s="68"/>
      <c r="ZA7879" s="68"/>
      <c r="ZB7879" s="68"/>
      <c r="ZC7879" s="68"/>
      <c r="ZD7879" s="68"/>
    </row>
    <row r="7880" spans="658:680" x14ac:dyDescent="0.25">
      <c r="YH7880" s="68"/>
      <c r="YI7880" s="68"/>
      <c r="YJ7880" s="68"/>
      <c r="YK7880" s="68"/>
      <c r="YL7880" s="68"/>
      <c r="YM7880" s="68"/>
      <c r="YN7880" s="68"/>
      <c r="YO7880" s="68"/>
      <c r="YP7880" s="68"/>
      <c r="YQ7880" s="68"/>
      <c r="YR7880" s="68"/>
      <c r="YS7880" s="68"/>
      <c r="YT7880" s="68"/>
      <c r="YU7880" s="68"/>
      <c r="YV7880" s="68"/>
      <c r="YW7880" s="68"/>
      <c r="YX7880" s="68">
        <v>0.97665651037339396</v>
      </c>
      <c r="YY7880" s="68"/>
      <c r="YZ7880" s="68"/>
      <c r="ZA7880" s="68"/>
      <c r="ZB7880" s="68"/>
      <c r="ZC7880" s="68"/>
      <c r="ZD7880" s="68"/>
    </row>
    <row r="7881" spans="658:680" x14ac:dyDescent="0.25">
      <c r="YH7881" s="68"/>
      <c r="YI7881" s="68"/>
      <c r="YJ7881" s="68"/>
      <c r="YK7881" s="68"/>
      <c r="YL7881" s="68"/>
      <c r="YM7881" s="68"/>
      <c r="YN7881" s="68"/>
      <c r="YO7881" s="68"/>
      <c r="YP7881" s="68"/>
      <c r="YQ7881" s="68"/>
      <c r="YR7881" s="68"/>
      <c r="YS7881" s="68"/>
      <c r="YT7881" s="68"/>
      <c r="YU7881" s="68"/>
      <c r="YV7881" s="68"/>
      <c r="YW7881" s="68"/>
      <c r="YX7881" s="68">
        <v>0.976649487035541</v>
      </c>
      <c r="YY7881" s="68"/>
      <c r="YZ7881" s="68"/>
      <c r="ZA7881" s="68"/>
      <c r="ZB7881" s="68"/>
      <c r="ZC7881" s="68"/>
      <c r="ZD7881" s="68"/>
    </row>
    <row r="7882" spans="658:680" x14ac:dyDescent="0.25">
      <c r="YH7882" s="68"/>
      <c r="YI7882" s="68"/>
      <c r="YJ7882" s="68"/>
      <c r="YK7882" s="68"/>
      <c r="YL7882" s="68"/>
      <c r="YM7882" s="68"/>
      <c r="YN7882" s="68"/>
      <c r="YO7882" s="68"/>
      <c r="YP7882" s="68"/>
      <c r="YQ7882" s="68"/>
      <c r="YR7882" s="68"/>
      <c r="YS7882" s="68"/>
      <c r="YT7882" s="68"/>
      <c r="YU7882" s="68"/>
      <c r="YV7882" s="68"/>
      <c r="YW7882" s="68"/>
      <c r="YX7882" s="68">
        <v>0.97664684465445695</v>
      </c>
      <c r="YY7882" s="68"/>
      <c r="YZ7882" s="68"/>
      <c r="ZA7882" s="68"/>
      <c r="ZB7882" s="68"/>
      <c r="ZC7882" s="68"/>
      <c r="ZD7882" s="68"/>
    </row>
    <row r="7883" spans="658:680" x14ac:dyDescent="0.25">
      <c r="YH7883" s="68"/>
      <c r="YI7883" s="68"/>
      <c r="YJ7883" s="68"/>
      <c r="YK7883" s="68"/>
      <c r="YL7883" s="68"/>
      <c r="YM7883" s="68"/>
      <c r="YN7883" s="68"/>
      <c r="YO7883" s="68"/>
      <c r="YP7883" s="68"/>
      <c r="YQ7883" s="68"/>
      <c r="YR7883" s="68"/>
      <c r="YS7883" s="68"/>
      <c r="YT7883" s="68"/>
      <c r="YU7883" s="68"/>
      <c r="YV7883" s="68"/>
      <c r="YW7883" s="68"/>
      <c r="YX7883" s="68">
        <v>0.97664223524236704</v>
      </c>
      <c r="YY7883" s="68"/>
      <c r="YZ7883" s="68"/>
      <c r="ZA7883" s="68"/>
      <c r="ZB7883" s="68"/>
      <c r="ZC7883" s="68"/>
      <c r="ZD7883" s="68"/>
    </row>
    <row r="7884" spans="658:680" x14ac:dyDescent="0.25">
      <c r="YH7884" s="68"/>
      <c r="YI7884" s="68"/>
      <c r="YJ7884" s="68"/>
      <c r="YK7884" s="68"/>
      <c r="YL7884" s="68"/>
      <c r="YM7884" s="68"/>
      <c r="YN7884" s="68"/>
      <c r="YO7884" s="68"/>
      <c r="YP7884" s="68"/>
      <c r="YQ7884" s="68"/>
      <c r="YR7884" s="68"/>
      <c r="YS7884" s="68"/>
      <c r="YT7884" s="68"/>
      <c r="YU7884" s="68"/>
      <c r="YV7884" s="68"/>
      <c r="YW7884" s="68"/>
      <c r="YX7884" s="68">
        <v>0.97663671093089499</v>
      </c>
      <c r="YY7884" s="68"/>
      <c r="YZ7884" s="68"/>
      <c r="ZA7884" s="68"/>
      <c r="ZB7884" s="68"/>
      <c r="ZC7884" s="68"/>
      <c r="ZD7884" s="68"/>
    </row>
    <row r="7885" spans="658:680" x14ac:dyDescent="0.25">
      <c r="YH7885" s="68"/>
      <c r="YI7885" s="68"/>
      <c r="YJ7885" s="68"/>
      <c r="YK7885" s="68"/>
      <c r="YL7885" s="68"/>
      <c r="YM7885" s="68"/>
      <c r="YN7885" s="68"/>
      <c r="YO7885" s="68"/>
      <c r="YP7885" s="68"/>
      <c r="YQ7885" s="68"/>
      <c r="YR7885" s="68"/>
      <c r="YS7885" s="68"/>
      <c r="YT7885" s="68"/>
      <c r="YU7885" s="68"/>
      <c r="YV7885" s="68"/>
      <c r="YW7885" s="68"/>
      <c r="YX7885" s="68">
        <v>0.97663226256914604</v>
      </c>
      <c r="YY7885" s="68"/>
      <c r="YZ7885" s="68"/>
      <c r="ZA7885" s="68"/>
      <c r="ZB7885" s="68"/>
      <c r="ZC7885" s="68"/>
      <c r="ZD7885" s="68"/>
    </row>
    <row r="7886" spans="658:680" x14ac:dyDescent="0.25">
      <c r="YH7886" s="68"/>
      <c r="YI7886" s="68"/>
      <c r="YJ7886" s="68"/>
      <c r="YK7886" s="68"/>
      <c r="YL7886" s="68"/>
      <c r="YM7886" s="68"/>
      <c r="YN7886" s="68"/>
      <c r="YO7886" s="68"/>
      <c r="YP7886" s="68"/>
      <c r="YQ7886" s="68"/>
      <c r="YR7886" s="68"/>
      <c r="YS7886" s="68"/>
      <c r="YT7886" s="68"/>
      <c r="YU7886" s="68"/>
      <c r="YV7886" s="68"/>
      <c r="YW7886" s="68"/>
      <c r="YX7886" s="68">
        <v>0.976626007441872</v>
      </c>
      <c r="YY7886" s="68"/>
      <c r="YZ7886" s="68"/>
      <c r="ZA7886" s="68"/>
      <c r="ZB7886" s="68"/>
      <c r="ZC7886" s="68"/>
      <c r="ZD7886" s="68"/>
    </row>
    <row r="7887" spans="658:680" x14ac:dyDescent="0.25">
      <c r="YH7887" s="68"/>
      <c r="YI7887" s="68"/>
      <c r="YJ7887" s="68"/>
      <c r="YK7887" s="68"/>
      <c r="YL7887" s="68"/>
      <c r="YM7887" s="68"/>
      <c r="YN7887" s="68"/>
      <c r="YO7887" s="68"/>
      <c r="YP7887" s="68"/>
      <c r="YQ7887" s="68"/>
      <c r="YR7887" s="68"/>
      <c r="YS7887" s="68"/>
      <c r="YT7887" s="68"/>
      <c r="YU7887" s="68"/>
      <c r="YV7887" s="68"/>
      <c r="YW7887" s="68"/>
      <c r="YX7887" s="68">
        <v>0.976624008709432</v>
      </c>
      <c r="YY7887" s="68"/>
      <c r="YZ7887" s="68"/>
      <c r="ZA7887" s="68"/>
      <c r="ZB7887" s="68"/>
      <c r="ZC7887" s="68"/>
      <c r="ZD7887" s="68"/>
    </row>
    <row r="7888" spans="658:680" x14ac:dyDescent="0.25">
      <c r="YH7888" s="68"/>
      <c r="YI7888" s="68"/>
      <c r="YJ7888" s="68"/>
      <c r="YK7888" s="68"/>
      <c r="YL7888" s="68"/>
      <c r="YM7888" s="68"/>
      <c r="YN7888" s="68"/>
      <c r="YO7888" s="68"/>
      <c r="YP7888" s="68"/>
      <c r="YQ7888" s="68"/>
      <c r="YR7888" s="68"/>
      <c r="YS7888" s="68"/>
      <c r="YT7888" s="68"/>
      <c r="YU7888" s="68"/>
      <c r="YV7888" s="68"/>
      <c r="YW7888" s="68"/>
      <c r="YX7888" s="68">
        <v>0.97662207235606902</v>
      </c>
      <c r="YY7888" s="68"/>
      <c r="YZ7888" s="68"/>
      <c r="ZA7888" s="68"/>
      <c r="ZB7888" s="68"/>
      <c r="ZC7888" s="68"/>
      <c r="ZD7888" s="68"/>
    </row>
    <row r="7889" spans="658:680" x14ac:dyDescent="0.25">
      <c r="YH7889" s="68"/>
      <c r="YI7889" s="68"/>
      <c r="YJ7889" s="68"/>
      <c r="YK7889" s="68"/>
      <c r="YL7889" s="68"/>
      <c r="YM7889" s="68"/>
      <c r="YN7889" s="68"/>
      <c r="YO7889" s="68"/>
      <c r="YP7889" s="68"/>
      <c r="YQ7889" s="68"/>
      <c r="YR7889" s="68"/>
      <c r="YS7889" s="68"/>
      <c r="YT7889" s="68"/>
      <c r="YU7889" s="68"/>
      <c r="YV7889" s="68"/>
      <c r="YW7889" s="68"/>
      <c r="YX7889" s="68">
        <v>0.97660767027158801</v>
      </c>
      <c r="YY7889" s="68"/>
      <c r="YZ7889" s="68"/>
      <c r="ZA7889" s="68"/>
      <c r="ZB7889" s="68"/>
      <c r="ZC7889" s="68"/>
      <c r="ZD7889" s="68"/>
    </row>
    <row r="7890" spans="658:680" x14ac:dyDescent="0.25">
      <c r="YH7890" s="68"/>
      <c r="YI7890" s="68"/>
      <c r="YJ7890" s="68"/>
      <c r="YK7890" s="68"/>
      <c r="YL7890" s="68"/>
      <c r="YM7890" s="68"/>
      <c r="YN7890" s="68"/>
      <c r="YO7890" s="68"/>
      <c r="YP7890" s="68"/>
      <c r="YQ7890" s="68"/>
      <c r="YR7890" s="68"/>
      <c r="YS7890" s="68"/>
      <c r="YT7890" s="68"/>
      <c r="YU7890" s="68"/>
      <c r="YV7890" s="68"/>
      <c r="YW7890" s="68"/>
      <c r="YX7890" s="68">
        <v>0.97659947944327696</v>
      </c>
      <c r="YY7890" s="68"/>
      <c r="YZ7890" s="68"/>
      <c r="ZA7890" s="68"/>
      <c r="ZB7890" s="68"/>
      <c r="ZC7890" s="68"/>
      <c r="ZD7890" s="68"/>
    </row>
    <row r="7891" spans="658:680" x14ac:dyDescent="0.25">
      <c r="YH7891" s="68"/>
      <c r="YI7891" s="68"/>
      <c r="YJ7891" s="68"/>
      <c r="YK7891" s="68"/>
      <c r="YL7891" s="68"/>
      <c r="YM7891" s="68"/>
      <c r="YN7891" s="68"/>
      <c r="YO7891" s="68"/>
      <c r="YP7891" s="68"/>
      <c r="YQ7891" s="68"/>
      <c r="YR7891" s="68"/>
      <c r="YS7891" s="68"/>
      <c r="YT7891" s="68"/>
      <c r="YU7891" s="68"/>
      <c r="YV7891" s="68"/>
      <c r="YW7891" s="68"/>
      <c r="YX7891" s="68">
        <v>0.97659805539343103</v>
      </c>
      <c r="YY7891" s="68"/>
      <c r="YZ7891" s="68"/>
      <c r="ZA7891" s="68"/>
      <c r="ZB7891" s="68"/>
      <c r="ZC7891" s="68"/>
      <c r="ZD7891" s="68"/>
    </row>
    <row r="7892" spans="658:680" x14ac:dyDescent="0.25">
      <c r="YH7892" s="68"/>
      <c r="YI7892" s="68"/>
      <c r="YJ7892" s="68"/>
      <c r="YK7892" s="68"/>
      <c r="YL7892" s="68"/>
      <c r="YM7892" s="68"/>
      <c r="YN7892" s="68"/>
      <c r="YO7892" s="68"/>
      <c r="YP7892" s="68"/>
      <c r="YQ7892" s="68"/>
      <c r="YR7892" s="68"/>
      <c r="YS7892" s="68"/>
      <c r="YT7892" s="68"/>
      <c r="YU7892" s="68"/>
      <c r="YV7892" s="68"/>
      <c r="YW7892" s="68"/>
      <c r="YX7892" s="68">
        <v>0.97658952827803502</v>
      </c>
      <c r="YY7892" s="68"/>
      <c r="YZ7892" s="68"/>
      <c r="ZA7892" s="68"/>
      <c r="ZB7892" s="68"/>
      <c r="ZC7892" s="68"/>
      <c r="ZD7892" s="68"/>
    </row>
    <row r="7893" spans="658:680" x14ac:dyDescent="0.25">
      <c r="YH7893" s="68"/>
      <c r="YI7893" s="68"/>
      <c r="YJ7893" s="68"/>
      <c r="YK7893" s="68"/>
      <c r="YL7893" s="68"/>
      <c r="YM7893" s="68"/>
      <c r="YN7893" s="68"/>
      <c r="YO7893" s="68"/>
      <c r="YP7893" s="68"/>
      <c r="YQ7893" s="68"/>
      <c r="YR7893" s="68"/>
      <c r="YS7893" s="68"/>
      <c r="YT7893" s="68"/>
      <c r="YU7893" s="68"/>
      <c r="YV7893" s="68"/>
      <c r="YW7893" s="68"/>
      <c r="YX7893" s="68">
        <v>0.97658783039431996</v>
      </c>
      <c r="YY7893" s="68"/>
      <c r="YZ7893" s="68"/>
      <c r="ZA7893" s="68"/>
      <c r="ZB7893" s="68"/>
      <c r="ZC7893" s="68"/>
      <c r="ZD7893" s="68"/>
    </row>
    <row r="7894" spans="658:680" x14ac:dyDescent="0.25">
      <c r="YH7894" s="68"/>
      <c r="YI7894" s="68"/>
      <c r="YJ7894" s="68"/>
      <c r="YK7894" s="68"/>
      <c r="YL7894" s="68"/>
      <c r="YM7894" s="68"/>
      <c r="YN7894" s="68"/>
      <c r="YO7894" s="68"/>
      <c r="YP7894" s="68"/>
      <c r="YQ7894" s="68"/>
      <c r="YR7894" s="68"/>
      <c r="YS7894" s="68"/>
      <c r="YT7894" s="68"/>
      <c r="YU7894" s="68"/>
      <c r="YV7894" s="68"/>
      <c r="YW7894" s="68"/>
      <c r="YX7894" s="68">
        <v>0.97657741894084305</v>
      </c>
      <c r="YY7894" s="68"/>
      <c r="YZ7894" s="68"/>
      <c r="ZA7894" s="68"/>
      <c r="ZB7894" s="68"/>
      <c r="ZC7894" s="68"/>
      <c r="ZD7894" s="68"/>
    </row>
    <row r="7895" spans="658:680" x14ac:dyDescent="0.25">
      <c r="YH7895" s="68"/>
      <c r="YI7895" s="68"/>
      <c r="YJ7895" s="68"/>
      <c r="YK7895" s="68"/>
      <c r="YL7895" s="68"/>
      <c r="YM7895" s="68"/>
      <c r="YN7895" s="68"/>
      <c r="YO7895" s="68"/>
      <c r="YP7895" s="68"/>
      <c r="YQ7895" s="68"/>
      <c r="YR7895" s="68"/>
      <c r="YS7895" s="68"/>
      <c r="YT7895" s="68"/>
      <c r="YU7895" s="68"/>
      <c r="YV7895" s="68"/>
      <c r="YW7895" s="68"/>
      <c r="YX7895" s="68">
        <v>0.97656975664107604</v>
      </c>
      <c r="YY7895" s="68"/>
      <c r="YZ7895" s="68"/>
      <c r="ZA7895" s="68"/>
      <c r="ZB7895" s="68"/>
      <c r="ZC7895" s="68"/>
      <c r="ZD7895" s="68"/>
    </row>
    <row r="7896" spans="658:680" x14ac:dyDescent="0.25">
      <c r="YH7896" s="68"/>
      <c r="YI7896" s="68"/>
      <c r="YJ7896" s="68"/>
      <c r="YK7896" s="68"/>
      <c r="YL7896" s="68"/>
      <c r="YM7896" s="68"/>
      <c r="YN7896" s="68"/>
      <c r="YO7896" s="68"/>
      <c r="YP7896" s="68"/>
      <c r="YQ7896" s="68"/>
      <c r="YR7896" s="68"/>
      <c r="YS7896" s="68"/>
      <c r="YT7896" s="68"/>
      <c r="YU7896" s="68"/>
      <c r="YV7896" s="68"/>
      <c r="YW7896" s="68"/>
      <c r="YX7896" s="68">
        <v>0.97655886949972703</v>
      </c>
      <c r="YY7896" s="68"/>
      <c r="YZ7896" s="68"/>
      <c r="ZA7896" s="68"/>
      <c r="ZB7896" s="68"/>
      <c r="ZC7896" s="68"/>
      <c r="ZD7896" s="68"/>
    </row>
    <row r="7897" spans="658:680" x14ac:dyDescent="0.25">
      <c r="YH7897" s="68"/>
      <c r="YI7897" s="68"/>
      <c r="YJ7897" s="68"/>
      <c r="YK7897" s="68"/>
      <c r="YL7897" s="68"/>
      <c r="YM7897" s="68"/>
      <c r="YN7897" s="68"/>
      <c r="YO7897" s="68"/>
      <c r="YP7897" s="68"/>
      <c r="YQ7897" s="68"/>
      <c r="YR7897" s="68"/>
      <c r="YS7897" s="68"/>
      <c r="YT7897" s="68"/>
      <c r="YU7897" s="68"/>
      <c r="YV7897" s="68"/>
      <c r="YW7897" s="68"/>
      <c r="YX7897" s="68">
        <v>0.97655838438479103</v>
      </c>
      <c r="YY7897" s="68"/>
      <c r="YZ7897" s="68"/>
      <c r="ZA7897" s="68"/>
      <c r="ZB7897" s="68"/>
      <c r="ZC7897" s="68"/>
      <c r="ZD7897" s="68"/>
    </row>
    <row r="7898" spans="658:680" x14ac:dyDescent="0.25">
      <c r="YH7898" s="68"/>
      <c r="YI7898" s="68"/>
      <c r="YJ7898" s="68"/>
      <c r="YK7898" s="68"/>
      <c r="YL7898" s="68"/>
      <c r="YM7898" s="68"/>
      <c r="YN7898" s="68"/>
      <c r="YO7898" s="68"/>
      <c r="YP7898" s="68"/>
      <c r="YQ7898" s="68"/>
      <c r="YR7898" s="68"/>
      <c r="YS7898" s="68"/>
      <c r="YT7898" s="68"/>
      <c r="YU7898" s="68"/>
      <c r="YV7898" s="68"/>
      <c r="YW7898" s="68"/>
      <c r="YX7898" s="68">
        <v>0.97655815113856204</v>
      </c>
      <c r="YY7898" s="68"/>
      <c r="YZ7898" s="68"/>
      <c r="ZA7898" s="68"/>
      <c r="ZB7898" s="68"/>
      <c r="ZC7898" s="68"/>
      <c r="ZD7898" s="68"/>
    </row>
    <row r="7899" spans="658:680" x14ac:dyDescent="0.25">
      <c r="YH7899" s="68"/>
      <c r="YI7899" s="68"/>
      <c r="YJ7899" s="68"/>
      <c r="YK7899" s="68"/>
      <c r="YL7899" s="68"/>
      <c r="YM7899" s="68"/>
      <c r="YN7899" s="68"/>
      <c r="YO7899" s="68"/>
      <c r="YP7899" s="68"/>
      <c r="YQ7899" s="68"/>
      <c r="YR7899" s="68"/>
      <c r="YS7899" s="68"/>
      <c r="YT7899" s="68"/>
      <c r="YU7899" s="68"/>
      <c r="YV7899" s="68"/>
      <c r="YW7899" s="68"/>
      <c r="YX7899" s="68">
        <v>0.97655491297984498</v>
      </c>
      <c r="YY7899" s="68"/>
      <c r="YZ7899" s="68"/>
      <c r="ZA7899" s="68"/>
      <c r="ZB7899" s="68"/>
      <c r="ZC7899" s="68"/>
      <c r="ZD7899" s="68"/>
    </row>
    <row r="7900" spans="658:680" x14ac:dyDescent="0.25">
      <c r="YH7900" s="68"/>
      <c r="YI7900" s="68"/>
      <c r="YJ7900" s="68"/>
      <c r="YK7900" s="68"/>
      <c r="YL7900" s="68"/>
      <c r="YM7900" s="68"/>
      <c r="YN7900" s="68"/>
      <c r="YO7900" s="68"/>
      <c r="YP7900" s="68"/>
      <c r="YQ7900" s="68"/>
      <c r="YR7900" s="68"/>
      <c r="YS7900" s="68"/>
      <c r="YT7900" s="68"/>
      <c r="YU7900" s="68"/>
      <c r="YV7900" s="68"/>
      <c r="YW7900" s="68"/>
      <c r="YX7900" s="68">
        <v>0.97654482567395695</v>
      </c>
      <c r="YY7900" s="68"/>
      <c r="YZ7900" s="68"/>
      <c r="ZA7900" s="68"/>
      <c r="ZB7900" s="68"/>
      <c r="ZC7900" s="68"/>
      <c r="ZD7900" s="68"/>
    </row>
    <row r="7901" spans="658:680" x14ac:dyDescent="0.25">
      <c r="YH7901" s="68"/>
      <c r="YI7901" s="68"/>
      <c r="YJ7901" s="68"/>
      <c r="YK7901" s="68"/>
      <c r="YL7901" s="68"/>
      <c r="YM7901" s="68"/>
      <c r="YN7901" s="68"/>
      <c r="YO7901" s="68"/>
      <c r="YP7901" s="68"/>
      <c r="YQ7901" s="68"/>
      <c r="YR7901" s="68"/>
      <c r="YS7901" s="68"/>
      <c r="YT7901" s="68"/>
      <c r="YU7901" s="68"/>
      <c r="YV7901" s="68"/>
      <c r="YW7901" s="68"/>
      <c r="YX7901" s="68">
        <v>0.976538090509943</v>
      </c>
      <c r="YY7901" s="68"/>
      <c r="YZ7901" s="68"/>
      <c r="ZA7901" s="68"/>
      <c r="ZB7901" s="68"/>
      <c r="ZC7901" s="68"/>
      <c r="ZD7901" s="68"/>
    </row>
    <row r="7902" spans="658:680" x14ac:dyDescent="0.25">
      <c r="YH7902" s="68"/>
      <c r="YI7902" s="68"/>
      <c r="YJ7902" s="68"/>
      <c r="YK7902" s="68"/>
      <c r="YL7902" s="68"/>
      <c r="YM7902" s="68"/>
      <c r="YN7902" s="68"/>
      <c r="YO7902" s="68"/>
      <c r="YP7902" s="68"/>
      <c r="YQ7902" s="68"/>
      <c r="YR7902" s="68"/>
      <c r="YS7902" s="68"/>
      <c r="YT7902" s="68"/>
      <c r="YU7902" s="68"/>
      <c r="YV7902" s="68"/>
      <c r="YW7902" s="68"/>
      <c r="YX7902" s="68">
        <v>0.97653234726687299</v>
      </c>
      <c r="YY7902" s="68"/>
      <c r="YZ7902" s="68"/>
      <c r="ZA7902" s="68"/>
      <c r="ZB7902" s="68"/>
      <c r="ZC7902" s="68"/>
      <c r="ZD7902" s="68"/>
    </row>
    <row r="7903" spans="658:680" x14ac:dyDescent="0.25">
      <c r="YH7903" s="68"/>
      <c r="YI7903" s="68"/>
      <c r="YJ7903" s="68"/>
      <c r="YK7903" s="68"/>
      <c r="YL7903" s="68"/>
      <c r="YM7903" s="68"/>
      <c r="YN7903" s="68"/>
      <c r="YO7903" s="68"/>
      <c r="YP7903" s="68"/>
      <c r="YQ7903" s="68"/>
      <c r="YR7903" s="68"/>
      <c r="YS7903" s="68"/>
      <c r="YT7903" s="68"/>
      <c r="YU7903" s="68"/>
      <c r="YV7903" s="68"/>
      <c r="YW7903" s="68"/>
      <c r="YX7903" s="68">
        <v>0.97652677766385898</v>
      </c>
      <c r="YY7903" s="68"/>
      <c r="YZ7903" s="68"/>
      <c r="ZA7903" s="68"/>
      <c r="ZB7903" s="68"/>
      <c r="ZC7903" s="68"/>
      <c r="ZD7903" s="68"/>
    </row>
    <row r="7904" spans="658:680" x14ac:dyDescent="0.25">
      <c r="YH7904" s="68"/>
      <c r="YI7904" s="68"/>
      <c r="YJ7904" s="68"/>
      <c r="YK7904" s="68"/>
      <c r="YL7904" s="68"/>
      <c r="YM7904" s="68"/>
      <c r="YN7904" s="68"/>
      <c r="YO7904" s="68"/>
      <c r="YP7904" s="68"/>
      <c r="YQ7904" s="68"/>
      <c r="YR7904" s="68"/>
      <c r="YS7904" s="68"/>
      <c r="YT7904" s="68"/>
      <c r="YU7904" s="68"/>
      <c r="YV7904" s="68"/>
      <c r="YW7904" s="68"/>
      <c r="YX7904" s="68">
        <v>0.97651536548722395</v>
      </c>
      <c r="YY7904" s="68"/>
      <c r="YZ7904" s="68"/>
      <c r="ZA7904" s="68"/>
      <c r="ZB7904" s="68"/>
      <c r="ZC7904" s="68"/>
      <c r="ZD7904" s="68"/>
    </row>
    <row r="7905" spans="658:680" x14ac:dyDescent="0.25">
      <c r="YH7905" s="68"/>
      <c r="YI7905" s="68"/>
      <c r="YJ7905" s="68"/>
      <c r="YK7905" s="68"/>
      <c r="YL7905" s="68"/>
      <c r="YM7905" s="68"/>
      <c r="YN7905" s="68"/>
      <c r="YO7905" s="68"/>
      <c r="YP7905" s="68"/>
      <c r="YQ7905" s="68"/>
      <c r="YR7905" s="68"/>
      <c r="YS7905" s="68"/>
      <c r="YT7905" s="68"/>
      <c r="YU7905" s="68"/>
      <c r="YV7905" s="68"/>
      <c r="YW7905" s="68"/>
      <c r="YX7905" s="68">
        <v>0.97651380864171899</v>
      </c>
      <c r="YY7905" s="68"/>
      <c r="YZ7905" s="68"/>
      <c r="ZA7905" s="68"/>
      <c r="ZB7905" s="68"/>
      <c r="ZC7905" s="68"/>
      <c r="ZD7905" s="68"/>
    </row>
    <row r="7906" spans="658:680" x14ac:dyDescent="0.25">
      <c r="YH7906" s="68"/>
      <c r="YI7906" s="68"/>
      <c r="YJ7906" s="68"/>
      <c r="YK7906" s="68"/>
      <c r="YL7906" s="68"/>
      <c r="YM7906" s="68"/>
      <c r="YN7906" s="68"/>
      <c r="YO7906" s="68"/>
      <c r="YP7906" s="68"/>
      <c r="YQ7906" s="68"/>
      <c r="YR7906" s="68"/>
      <c r="YS7906" s="68"/>
      <c r="YT7906" s="68"/>
      <c r="YU7906" s="68"/>
      <c r="YV7906" s="68"/>
      <c r="YW7906" s="68"/>
      <c r="YX7906" s="68">
        <v>0.97651346637777203</v>
      </c>
      <c r="YY7906" s="68"/>
      <c r="YZ7906" s="68"/>
      <c r="ZA7906" s="68"/>
      <c r="ZB7906" s="68"/>
      <c r="ZC7906" s="68"/>
      <c r="ZD7906" s="68"/>
    </row>
    <row r="7907" spans="658:680" x14ac:dyDescent="0.25">
      <c r="YH7907" s="68"/>
      <c r="YI7907" s="68"/>
      <c r="YJ7907" s="68"/>
      <c r="YK7907" s="68"/>
      <c r="YL7907" s="68"/>
      <c r="YM7907" s="68"/>
      <c r="YN7907" s="68"/>
      <c r="YO7907" s="68"/>
      <c r="YP7907" s="68"/>
      <c r="YQ7907" s="68"/>
      <c r="YR7907" s="68"/>
      <c r="YS7907" s="68"/>
      <c r="YT7907" s="68"/>
      <c r="YU7907" s="68"/>
      <c r="YV7907" s="68"/>
      <c r="YW7907" s="68"/>
      <c r="YX7907" s="68">
        <v>0.97651080176837901</v>
      </c>
      <c r="YY7907" s="68"/>
      <c r="YZ7907" s="68"/>
      <c r="ZA7907" s="68"/>
      <c r="ZB7907" s="68"/>
      <c r="ZC7907" s="68"/>
      <c r="ZD7907" s="68"/>
    </row>
    <row r="7908" spans="658:680" x14ac:dyDescent="0.25">
      <c r="YH7908" s="68"/>
      <c r="YI7908" s="68"/>
      <c r="YJ7908" s="68"/>
      <c r="YK7908" s="68"/>
      <c r="YL7908" s="68"/>
      <c r="YM7908" s="68"/>
      <c r="YN7908" s="68"/>
      <c r="YO7908" s="68"/>
      <c r="YP7908" s="68"/>
      <c r="YQ7908" s="68"/>
      <c r="YR7908" s="68"/>
      <c r="YS7908" s="68"/>
      <c r="YT7908" s="68"/>
      <c r="YU7908" s="68"/>
      <c r="YV7908" s="68"/>
      <c r="YW7908" s="68"/>
      <c r="YX7908" s="68">
        <v>0.97650955567390196</v>
      </c>
      <c r="YY7908" s="68"/>
      <c r="YZ7908" s="68"/>
      <c r="ZA7908" s="68"/>
      <c r="ZB7908" s="68"/>
      <c r="ZC7908" s="68"/>
      <c r="ZD7908" s="68"/>
    </row>
    <row r="7909" spans="658:680" x14ac:dyDescent="0.25">
      <c r="YH7909" s="68"/>
      <c r="YI7909" s="68"/>
      <c r="YJ7909" s="68"/>
      <c r="YK7909" s="68"/>
      <c r="YL7909" s="68"/>
      <c r="YM7909" s="68"/>
      <c r="YN7909" s="68"/>
      <c r="YO7909" s="68"/>
      <c r="YP7909" s="68"/>
      <c r="YQ7909" s="68"/>
      <c r="YR7909" s="68"/>
      <c r="YS7909" s="68"/>
      <c r="YT7909" s="68"/>
      <c r="YU7909" s="68"/>
      <c r="YV7909" s="68"/>
      <c r="YW7909" s="68"/>
      <c r="YX7909" s="68">
        <v>0.97650467992533296</v>
      </c>
      <c r="YY7909" s="68"/>
      <c r="YZ7909" s="68"/>
      <c r="ZA7909" s="68"/>
      <c r="ZB7909" s="68"/>
      <c r="ZC7909" s="68"/>
      <c r="ZD7909" s="68"/>
    </row>
    <row r="7910" spans="658:680" x14ac:dyDescent="0.25">
      <c r="YH7910" s="68"/>
      <c r="YI7910" s="68"/>
      <c r="YJ7910" s="68"/>
      <c r="YK7910" s="68"/>
      <c r="YL7910" s="68"/>
      <c r="YM7910" s="68"/>
      <c r="YN7910" s="68"/>
      <c r="YO7910" s="68"/>
      <c r="YP7910" s="68"/>
      <c r="YQ7910" s="68"/>
      <c r="YR7910" s="68"/>
      <c r="YS7910" s="68"/>
      <c r="YT7910" s="68"/>
      <c r="YU7910" s="68"/>
      <c r="YV7910" s="68"/>
      <c r="YW7910" s="68"/>
      <c r="YX7910" s="68">
        <v>0.97649042356161897</v>
      </c>
      <c r="YY7910" s="68"/>
      <c r="YZ7910" s="68"/>
      <c r="ZA7910" s="68"/>
      <c r="ZB7910" s="68"/>
      <c r="ZC7910" s="68"/>
      <c r="ZD7910" s="68"/>
    </row>
    <row r="7911" spans="658:680" x14ac:dyDescent="0.25">
      <c r="YH7911" s="68"/>
      <c r="YI7911" s="68"/>
      <c r="YJ7911" s="68"/>
      <c r="YK7911" s="68"/>
      <c r="YL7911" s="68"/>
      <c r="YM7911" s="68"/>
      <c r="YN7911" s="68"/>
      <c r="YO7911" s="68"/>
      <c r="YP7911" s="68"/>
      <c r="YQ7911" s="68"/>
      <c r="YR7911" s="68"/>
      <c r="YS7911" s="68"/>
      <c r="YT7911" s="68"/>
      <c r="YU7911" s="68"/>
      <c r="YV7911" s="68"/>
      <c r="YW7911" s="68"/>
      <c r="YX7911" s="68">
        <v>0.97648718935323897</v>
      </c>
      <c r="YY7911" s="68"/>
      <c r="YZ7911" s="68"/>
      <c r="ZA7911" s="68"/>
      <c r="ZB7911" s="68"/>
      <c r="ZC7911" s="68"/>
      <c r="ZD7911" s="68"/>
    </row>
    <row r="7912" spans="658:680" x14ac:dyDescent="0.25">
      <c r="YH7912" s="68"/>
      <c r="YI7912" s="68"/>
      <c r="YJ7912" s="68"/>
      <c r="YK7912" s="68"/>
      <c r="YL7912" s="68"/>
      <c r="YM7912" s="68"/>
      <c r="YN7912" s="68"/>
      <c r="YO7912" s="68"/>
      <c r="YP7912" s="68"/>
      <c r="YQ7912" s="68"/>
      <c r="YR7912" s="68"/>
      <c r="YS7912" s="68"/>
      <c r="YT7912" s="68"/>
      <c r="YU7912" s="68"/>
      <c r="YV7912" s="68"/>
      <c r="YW7912" s="68"/>
      <c r="YX7912" s="68">
        <v>0.97648065338043899</v>
      </c>
      <c r="YY7912" s="68"/>
      <c r="YZ7912" s="68"/>
      <c r="ZA7912" s="68"/>
      <c r="ZB7912" s="68"/>
      <c r="ZC7912" s="68"/>
      <c r="ZD7912" s="68"/>
    </row>
    <row r="7913" spans="658:680" x14ac:dyDescent="0.25">
      <c r="YH7913" s="68"/>
      <c r="YI7913" s="68"/>
      <c r="YJ7913" s="68"/>
      <c r="YK7913" s="68"/>
      <c r="YL7913" s="68"/>
      <c r="YM7913" s="68"/>
      <c r="YN7913" s="68"/>
      <c r="YO7913" s="68"/>
      <c r="YP7913" s="68"/>
      <c r="YQ7913" s="68"/>
      <c r="YR7913" s="68"/>
      <c r="YS7913" s="68"/>
      <c r="YT7913" s="68"/>
      <c r="YU7913" s="68"/>
      <c r="YV7913" s="68"/>
      <c r="YW7913" s="68"/>
      <c r="YX7913" s="68">
        <v>0.97646813730803095</v>
      </c>
      <c r="YY7913" s="68"/>
      <c r="YZ7913" s="68"/>
      <c r="ZA7913" s="68"/>
      <c r="ZB7913" s="68"/>
      <c r="ZC7913" s="68"/>
      <c r="ZD7913" s="68"/>
    </row>
    <row r="7914" spans="658:680" x14ac:dyDescent="0.25">
      <c r="YH7914" s="68"/>
      <c r="YI7914" s="68"/>
      <c r="YJ7914" s="68"/>
      <c r="YK7914" s="68"/>
      <c r="YL7914" s="68"/>
      <c r="YM7914" s="68"/>
      <c r="YN7914" s="68"/>
      <c r="YO7914" s="68"/>
      <c r="YP7914" s="68"/>
      <c r="YQ7914" s="68"/>
      <c r="YR7914" s="68"/>
      <c r="YS7914" s="68"/>
      <c r="YT7914" s="68"/>
      <c r="YU7914" s="68"/>
      <c r="YV7914" s="68"/>
      <c r="YW7914" s="68"/>
      <c r="YX7914" s="68">
        <v>0.97646497448006997</v>
      </c>
      <c r="YY7914" s="68"/>
      <c r="YZ7914" s="68"/>
      <c r="ZA7914" s="68"/>
      <c r="ZB7914" s="68"/>
      <c r="ZC7914" s="68"/>
      <c r="ZD7914" s="68"/>
    </row>
    <row r="7915" spans="658:680" x14ac:dyDescent="0.25">
      <c r="YH7915" s="68"/>
      <c r="YI7915" s="68"/>
      <c r="YJ7915" s="68"/>
      <c r="YK7915" s="68"/>
      <c r="YL7915" s="68"/>
      <c r="YM7915" s="68"/>
      <c r="YN7915" s="68"/>
      <c r="YO7915" s="68"/>
      <c r="YP7915" s="68"/>
      <c r="YQ7915" s="68"/>
      <c r="YR7915" s="68"/>
      <c r="YS7915" s="68"/>
      <c r="YT7915" s="68"/>
      <c r="YU7915" s="68"/>
      <c r="YV7915" s="68"/>
      <c r="YW7915" s="68"/>
      <c r="YX7915" s="68">
        <v>0.97646446275855703</v>
      </c>
      <c r="YY7915" s="68"/>
      <c r="YZ7915" s="68"/>
      <c r="ZA7915" s="68"/>
      <c r="ZB7915" s="68"/>
      <c r="ZC7915" s="68"/>
      <c r="ZD7915" s="68"/>
    </row>
    <row r="7916" spans="658:680" x14ac:dyDescent="0.25">
      <c r="YH7916" s="68"/>
      <c r="YI7916" s="68"/>
      <c r="YJ7916" s="68"/>
      <c r="YK7916" s="68"/>
      <c r="YL7916" s="68"/>
      <c r="YM7916" s="68"/>
      <c r="YN7916" s="68"/>
      <c r="YO7916" s="68"/>
      <c r="YP7916" s="68"/>
      <c r="YQ7916" s="68"/>
      <c r="YR7916" s="68"/>
      <c r="YS7916" s="68"/>
      <c r="YT7916" s="68"/>
      <c r="YU7916" s="68"/>
      <c r="YV7916" s="68"/>
      <c r="YW7916" s="68"/>
      <c r="YX7916" s="68">
        <v>0.976459953763263</v>
      </c>
      <c r="YY7916" s="68"/>
      <c r="YZ7916" s="68"/>
      <c r="ZA7916" s="68"/>
      <c r="ZB7916" s="68"/>
      <c r="ZC7916" s="68"/>
      <c r="ZD7916" s="68"/>
    </row>
    <row r="7917" spans="658:680" x14ac:dyDescent="0.25">
      <c r="YH7917" s="68"/>
      <c r="YI7917" s="68"/>
      <c r="YJ7917" s="68"/>
      <c r="YK7917" s="68"/>
      <c r="YL7917" s="68"/>
      <c r="YM7917" s="68"/>
      <c r="YN7917" s="68"/>
      <c r="YO7917" s="68"/>
      <c r="YP7917" s="68"/>
      <c r="YQ7917" s="68"/>
      <c r="YR7917" s="68"/>
      <c r="YS7917" s="68"/>
      <c r="YT7917" s="68"/>
      <c r="YU7917" s="68"/>
      <c r="YV7917" s="68"/>
      <c r="YW7917" s="68"/>
      <c r="YX7917" s="68">
        <v>0.97645896518997399</v>
      </c>
      <c r="YY7917" s="68"/>
      <c r="YZ7917" s="68"/>
      <c r="ZA7917" s="68"/>
      <c r="ZB7917" s="68"/>
      <c r="ZC7917" s="68"/>
      <c r="ZD7917" s="68"/>
    </row>
    <row r="7918" spans="658:680" x14ac:dyDescent="0.25">
      <c r="YH7918" s="68"/>
      <c r="YI7918" s="68"/>
      <c r="YJ7918" s="68"/>
      <c r="YK7918" s="68"/>
      <c r="YL7918" s="68"/>
      <c r="YM7918" s="68"/>
      <c r="YN7918" s="68"/>
      <c r="YO7918" s="68"/>
      <c r="YP7918" s="68"/>
      <c r="YQ7918" s="68"/>
      <c r="YR7918" s="68"/>
      <c r="YS7918" s="68"/>
      <c r="YT7918" s="68"/>
      <c r="YU7918" s="68"/>
      <c r="YV7918" s="68"/>
      <c r="YW7918" s="68"/>
      <c r="YX7918" s="68">
        <v>0.97645878880826298</v>
      </c>
      <c r="YY7918" s="68"/>
      <c r="YZ7918" s="68"/>
      <c r="ZA7918" s="68"/>
      <c r="ZB7918" s="68"/>
      <c r="ZC7918" s="68"/>
      <c r="ZD7918" s="68"/>
    </row>
    <row r="7919" spans="658:680" x14ac:dyDescent="0.25">
      <c r="YH7919" s="68"/>
      <c r="YI7919" s="68"/>
      <c r="YJ7919" s="68"/>
      <c r="YK7919" s="68"/>
      <c r="YL7919" s="68"/>
      <c r="YM7919" s="68"/>
      <c r="YN7919" s="68"/>
      <c r="YO7919" s="68"/>
      <c r="YP7919" s="68"/>
      <c r="YQ7919" s="68"/>
      <c r="YR7919" s="68"/>
      <c r="YS7919" s="68"/>
      <c r="YT7919" s="68"/>
      <c r="YU7919" s="68"/>
      <c r="YV7919" s="68"/>
      <c r="YW7919" s="68"/>
      <c r="YX7919" s="68">
        <v>0.97644424039153099</v>
      </c>
      <c r="YY7919" s="68"/>
      <c r="YZ7919" s="68"/>
      <c r="ZA7919" s="68"/>
      <c r="ZB7919" s="68"/>
      <c r="ZC7919" s="68"/>
      <c r="ZD7919" s="68"/>
    </row>
    <row r="7920" spans="658:680" x14ac:dyDescent="0.25">
      <c r="YH7920" s="68"/>
      <c r="YI7920" s="68"/>
      <c r="YJ7920" s="68"/>
      <c r="YK7920" s="68"/>
      <c r="YL7920" s="68"/>
      <c r="YM7920" s="68"/>
      <c r="YN7920" s="68"/>
      <c r="YO7920" s="68"/>
      <c r="YP7920" s="68"/>
      <c r="YQ7920" s="68"/>
      <c r="YR7920" s="68"/>
      <c r="YS7920" s="68"/>
      <c r="YT7920" s="68"/>
      <c r="YU7920" s="68"/>
      <c r="YV7920" s="68"/>
      <c r="YW7920" s="68"/>
      <c r="YX7920" s="68">
        <v>0.97644073734605397</v>
      </c>
      <c r="YY7920" s="68"/>
      <c r="YZ7920" s="68"/>
      <c r="ZA7920" s="68"/>
      <c r="ZB7920" s="68"/>
      <c r="ZC7920" s="68"/>
      <c r="ZD7920" s="68"/>
    </row>
    <row r="7921" spans="658:680" x14ac:dyDescent="0.25">
      <c r="YH7921" s="68"/>
      <c r="YI7921" s="68"/>
      <c r="YJ7921" s="68"/>
      <c r="YK7921" s="68"/>
      <c r="YL7921" s="68"/>
      <c r="YM7921" s="68"/>
      <c r="YN7921" s="68"/>
      <c r="YO7921" s="68"/>
      <c r="YP7921" s="68"/>
      <c r="YQ7921" s="68"/>
      <c r="YR7921" s="68"/>
      <c r="YS7921" s="68"/>
      <c r="YT7921" s="68"/>
      <c r="YU7921" s="68"/>
      <c r="YV7921" s="68"/>
      <c r="YW7921" s="68"/>
      <c r="YX7921" s="68">
        <v>0.97643800857618501</v>
      </c>
      <c r="YY7921" s="68"/>
      <c r="YZ7921" s="68"/>
      <c r="ZA7921" s="68"/>
      <c r="ZB7921" s="68"/>
      <c r="ZC7921" s="68"/>
      <c r="ZD7921" s="68"/>
    </row>
    <row r="7922" spans="658:680" x14ac:dyDescent="0.25">
      <c r="YH7922" s="68"/>
      <c r="YI7922" s="68"/>
      <c r="YJ7922" s="68"/>
      <c r="YK7922" s="68"/>
      <c r="YL7922" s="68"/>
      <c r="YM7922" s="68"/>
      <c r="YN7922" s="68"/>
      <c r="YO7922" s="68"/>
      <c r="YP7922" s="68"/>
      <c r="YQ7922" s="68"/>
      <c r="YR7922" s="68"/>
      <c r="YS7922" s="68"/>
      <c r="YT7922" s="68"/>
      <c r="YU7922" s="68"/>
      <c r="YV7922" s="68"/>
      <c r="YW7922" s="68"/>
      <c r="YX7922" s="68">
        <v>0.97643233782878003</v>
      </c>
      <c r="YY7922" s="68"/>
      <c r="YZ7922" s="68"/>
      <c r="ZA7922" s="68"/>
      <c r="ZB7922" s="68"/>
      <c r="ZC7922" s="68"/>
      <c r="ZD7922" s="68"/>
    </row>
    <row r="7923" spans="658:680" x14ac:dyDescent="0.25">
      <c r="YH7923" s="68"/>
      <c r="YI7923" s="68"/>
      <c r="YJ7923" s="68"/>
      <c r="YK7923" s="68"/>
      <c r="YL7923" s="68"/>
      <c r="YM7923" s="68"/>
      <c r="YN7923" s="68"/>
      <c r="YO7923" s="68"/>
      <c r="YP7923" s="68"/>
      <c r="YQ7923" s="68"/>
      <c r="YR7923" s="68"/>
      <c r="YS7923" s="68"/>
      <c r="YT7923" s="68"/>
      <c r="YU7923" s="68"/>
      <c r="YV7923" s="68"/>
      <c r="YW7923" s="68"/>
      <c r="YX7923" s="68">
        <v>0.97642473390324003</v>
      </c>
      <c r="YY7923" s="68"/>
      <c r="YZ7923" s="68"/>
      <c r="ZA7923" s="68"/>
      <c r="ZB7923" s="68"/>
      <c r="ZC7923" s="68"/>
      <c r="ZD7923" s="68"/>
    </row>
    <row r="7924" spans="658:680" x14ac:dyDescent="0.25">
      <c r="YH7924" s="68"/>
      <c r="YI7924" s="68"/>
      <c r="YJ7924" s="68"/>
      <c r="YK7924" s="68"/>
      <c r="YL7924" s="68"/>
      <c r="YM7924" s="68"/>
      <c r="YN7924" s="68"/>
      <c r="YO7924" s="68"/>
      <c r="YP7924" s="68"/>
      <c r="YQ7924" s="68"/>
      <c r="YR7924" s="68"/>
      <c r="YS7924" s="68"/>
      <c r="YT7924" s="68"/>
      <c r="YU7924" s="68"/>
      <c r="YV7924" s="68"/>
      <c r="YW7924" s="68"/>
      <c r="YX7924" s="68">
        <v>0.97642102901581596</v>
      </c>
      <c r="YY7924" s="68"/>
      <c r="YZ7924" s="68"/>
      <c r="ZA7924" s="68"/>
      <c r="ZB7924" s="68"/>
      <c r="ZC7924" s="68"/>
      <c r="ZD7924" s="68"/>
    </row>
    <row r="7925" spans="658:680" x14ac:dyDescent="0.25">
      <c r="YH7925" s="68"/>
      <c r="YI7925" s="68"/>
      <c r="YJ7925" s="68"/>
      <c r="YK7925" s="68"/>
      <c r="YL7925" s="68"/>
      <c r="YM7925" s="68"/>
      <c r="YN7925" s="68"/>
      <c r="YO7925" s="68"/>
      <c r="YP7925" s="68"/>
      <c r="YQ7925" s="68"/>
      <c r="YR7925" s="68"/>
      <c r="YS7925" s="68"/>
      <c r="YT7925" s="68"/>
      <c r="YU7925" s="68"/>
      <c r="YV7925" s="68"/>
      <c r="YW7925" s="68"/>
      <c r="YX7925" s="68">
        <v>0.97640914712831595</v>
      </c>
      <c r="YY7925" s="68"/>
      <c r="YZ7925" s="68"/>
      <c r="ZA7925" s="68"/>
      <c r="ZB7925" s="68"/>
      <c r="ZC7925" s="68"/>
      <c r="ZD7925" s="68"/>
    </row>
    <row r="7926" spans="658:680" x14ac:dyDescent="0.25">
      <c r="YH7926" s="68"/>
      <c r="YI7926" s="68"/>
      <c r="YJ7926" s="68"/>
      <c r="YK7926" s="68"/>
      <c r="YL7926" s="68"/>
      <c r="YM7926" s="68"/>
      <c r="YN7926" s="68"/>
      <c r="YO7926" s="68"/>
      <c r="YP7926" s="68"/>
      <c r="YQ7926" s="68"/>
      <c r="YR7926" s="68"/>
      <c r="YS7926" s="68"/>
      <c r="YT7926" s="68"/>
      <c r="YU7926" s="68"/>
      <c r="YV7926" s="68"/>
      <c r="YW7926" s="68"/>
      <c r="YX7926" s="68">
        <v>0.97640839883280695</v>
      </c>
      <c r="YY7926" s="68"/>
      <c r="YZ7926" s="68"/>
      <c r="ZA7926" s="68"/>
      <c r="ZB7926" s="68"/>
      <c r="ZC7926" s="68"/>
      <c r="ZD7926" s="68"/>
    </row>
    <row r="7927" spans="658:680" x14ac:dyDescent="0.25">
      <c r="YH7927" s="68"/>
      <c r="YI7927" s="68"/>
      <c r="YJ7927" s="68"/>
      <c r="YK7927" s="68"/>
      <c r="YL7927" s="68"/>
      <c r="YM7927" s="68"/>
      <c r="YN7927" s="68"/>
      <c r="YO7927" s="68"/>
      <c r="YP7927" s="68"/>
      <c r="YQ7927" s="68"/>
      <c r="YR7927" s="68"/>
      <c r="YS7927" s="68"/>
      <c r="YT7927" s="68"/>
      <c r="YU7927" s="68"/>
      <c r="YV7927" s="68"/>
      <c r="YW7927" s="68"/>
      <c r="YX7927" s="68">
        <v>0.97639973680688397</v>
      </c>
      <c r="YY7927" s="68"/>
      <c r="YZ7927" s="68"/>
      <c r="ZA7927" s="68"/>
      <c r="ZB7927" s="68"/>
      <c r="ZC7927" s="68"/>
      <c r="ZD7927" s="68"/>
    </row>
    <row r="7928" spans="658:680" x14ac:dyDescent="0.25">
      <c r="YH7928" s="68"/>
      <c r="YI7928" s="68"/>
      <c r="YJ7928" s="68"/>
      <c r="YK7928" s="68"/>
      <c r="YL7928" s="68"/>
      <c r="YM7928" s="68"/>
      <c r="YN7928" s="68"/>
      <c r="YO7928" s="68"/>
      <c r="YP7928" s="68"/>
      <c r="YQ7928" s="68"/>
      <c r="YR7928" s="68"/>
      <c r="YS7928" s="68"/>
      <c r="YT7928" s="68"/>
      <c r="YU7928" s="68"/>
      <c r="YV7928" s="68"/>
      <c r="YW7928" s="68"/>
      <c r="YX7928" s="68">
        <v>0.97639785495022202</v>
      </c>
      <c r="YY7928" s="68"/>
      <c r="YZ7928" s="68"/>
      <c r="ZA7928" s="68"/>
      <c r="ZB7928" s="68"/>
      <c r="ZC7928" s="68"/>
      <c r="ZD7928" s="68"/>
    </row>
    <row r="7929" spans="658:680" x14ac:dyDescent="0.25">
      <c r="YH7929" s="68"/>
      <c r="YI7929" s="68"/>
      <c r="YJ7929" s="68"/>
      <c r="YK7929" s="68"/>
      <c r="YL7929" s="68"/>
      <c r="YM7929" s="68"/>
      <c r="YN7929" s="68"/>
      <c r="YO7929" s="68"/>
      <c r="YP7929" s="68"/>
      <c r="YQ7929" s="68"/>
      <c r="YR7929" s="68"/>
      <c r="YS7929" s="68"/>
      <c r="YT7929" s="68"/>
      <c r="YU7929" s="68"/>
      <c r="YV7929" s="68"/>
      <c r="YW7929" s="68"/>
      <c r="YX7929" s="68">
        <v>0.97639053186879599</v>
      </c>
      <c r="YY7929" s="68"/>
      <c r="YZ7929" s="68"/>
      <c r="ZA7929" s="68"/>
      <c r="ZB7929" s="68"/>
      <c r="ZC7929" s="68"/>
      <c r="ZD7929" s="68"/>
    </row>
    <row r="7930" spans="658:680" x14ac:dyDescent="0.25">
      <c r="YH7930" s="68"/>
      <c r="YI7930" s="68"/>
      <c r="YJ7930" s="68"/>
      <c r="YK7930" s="68"/>
      <c r="YL7930" s="68"/>
      <c r="YM7930" s="68"/>
      <c r="YN7930" s="68"/>
      <c r="YO7930" s="68"/>
      <c r="YP7930" s="68"/>
      <c r="YQ7930" s="68"/>
      <c r="YR7930" s="68"/>
      <c r="YS7930" s="68"/>
      <c r="YT7930" s="68"/>
      <c r="YU7930" s="68"/>
      <c r="YV7930" s="68"/>
      <c r="YW7930" s="68"/>
      <c r="YX7930" s="68">
        <v>0.97638481271347399</v>
      </c>
      <c r="YY7930" s="68"/>
      <c r="YZ7930" s="68"/>
      <c r="ZA7930" s="68"/>
      <c r="ZB7930" s="68"/>
      <c r="ZC7930" s="68"/>
      <c r="ZD7930" s="68"/>
    </row>
    <row r="7931" spans="658:680" x14ac:dyDescent="0.25">
      <c r="YH7931" s="68"/>
      <c r="YI7931" s="68"/>
      <c r="YJ7931" s="68"/>
      <c r="YK7931" s="68"/>
      <c r="YL7931" s="68"/>
      <c r="YM7931" s="68"/>
      <c r="YN7931" s="68"/>
      <c r="YO7931" s="68"/>
      <c r="YP7931" s="68"/>
      <c r="YQ7931" s="68"/>
      <c r="YR7931" s="68"/>
      <c r="YS7931" s="68"/>
      <c r="YT7931" s="68"/>
      <c r="YU7931" s="68"/>
      <c r="YV7931" s="68"/>
      <c r="YW7931" s="68"/>
      <c r="YX7931" s="68">
        <v>0.97638074907709405</v>
      </c>
      <c r="YY7931" s="68"/>
      <c r="YZ7931" s="68"/>
      <c r="ZA7931" s="68"/>
      <c r="ZB7931" s="68"/>
      <c r="ZC7931" s="68"/>
      <c r="ZD7931" s="68"/>
    </row>
    <row r="7932" spans="658:680" x14ac:dyDescent="0.25">
      <c r="YH7932" s="68"/>
      <c r="YI7932" s="68"/>
      <c r="YJ7932" s="68"/>
      <c r="YK7932" s="68"/>
      <c r="YL7932" s="68"/>
      <c r="YM7932" s="68"/>
      <c r="YN7932" s="68"/>
      <c r="YO7932" s="68"/>
      <c r="YP7932" s="68"/>
      <c r="YQ7932" s="68"/>
      <c r="YR7932" s="68"/>
      <c r="YS7932" s="68"/>
      <c r="YT7932" s="68"/>
      <c r="YU7932" s="68"/>
      <c r="YV7932" s="68"/>
      <c r="YW7932" s="68"/>
      <c r="YX7932" s="68">
        <v>0.97637734263040798</v>
      </c>
      <c r="YY7932" s="68"/>
      <c r="YZ7932" s="68"/>
      <c r="ZA7932" s="68"/>
      <c r="ZB7932" s="68"/>
      <c r="ZC7932" s="68"/>
      <c r="ZD7932" s="68"/>
    </row>
    <row r="7933" spans="658:680" x14ac:dyDescent="0.25">
      <c r="YH7933" s="68"/>
      <c r="YI7933" s="68"/>
      <c r="YJ7933" s="68"/>
      <c r="YK7933" s="68"/>
      <c r="YL7933" s="68"/>
      <c r="YM7933" s="68"/>
      <c r="YN7933" s="68"/>
      <c r="YO7933" s="68"/>
      <c r="YP7933" s="68"/>
      <c r="YQ7933" s="68"/>
      <c r="YR7933" s="68"/>
      <c r="YS7933" s="68"/>
      <c r="YT7933" s="68"/>
      <c r="YU7933" s="68"/>
      <c r="YV7933" s="68"/>
      <c r="YW7933" s="68"/>
      <c r="YX7933" s="68">
        <v>0.97636409141855895</v>
      </c>
      <c r="YY7933" s="68"/>
      <c r="YZ7933" s="68"/>
      <c r="ZA7933" s="68"/>
      <c r="ZB7933" s="68"/>
      <c r="ZC7933" s="68"/>
      <c r="ZD7933" s="68"/>
    </row>
    <row r="7934" spans="658:680" x14ac:dyDescent="0.25">
      <c r="YH7934" s="68"/>
      <c r="YI7934" s="68"/>
      <c r="YJ7934" s="68"/>
      <c r="YK7934" s="68"/>
      <c r="YL7934" s="68"/>
      <c r="YM7934" s="68"/>
      <c r="YN7934" s="68"/>
      <c r="YO7934" s="68"/>
      <c r="YP7934" s="68"/>
      <c r="YQ7934" s="68"/>
      <c r="YR7934" s="68"/>
      <c r="YS7934" s="68"/>
      <c r="YT7934" s="68"/>
      <c r="YU7934" s="68"/>
      <c r="YV7934" s="68"/>
      <c r="YW7934" s="68"/>
      <c r="YX7934" s="68">
        <v>0.97635967102256005</v>
      </c>
      <c r="YY7934" s="68"/>
      <c r="YZ7934" s="68"/>
      <c r="ZA7934" s="68"/>
      <c r="ZB7934" s="68"/>
      <c r="ZC7934" s="68"/>
      <c r="ZD7934" s="68"/>
    </row>
    <row r="7935" spans="658:680" x14ac:dyDescent="0.25">
      <c r="YH7935" s="68"/>
      <c r="YI7935" s="68"/>
      <c r="YJ7935" s="68"/>
      <c r="YK7935" s="68"/>
      <c r="YL7935" s="68"/>
      <c r="YM7935" s="68"/>
      <c r="YN7935" s="68"/>
      <c r="YO7935" s="68"/>
      <c r="YP7935" s="68"/>
      <c r="YQ7935" s="68"/>
      <c r="YR7935" s="68"/>
      <c r="YS7935" s="68"/>
      <c r="YT7935" s="68"/>
      <c r="YU7935" s="68"/>
      <c r="YV7935" s="68"/>
      <c r="YW7935" s="68"/>
      <c r="YX7935" s="68">
        <v>0.97635535138219898</v>
      </c>
      <c r="YY7935" s="68"/>
      <c r="YZ7935" s="68"/>
      <c r="ZA7935" s="68"/>
      <c r="ZB7935" s="68"/>
      <c r="ZC7935" s="68"/>
      <c r="ZD7935" s="68"/>
    </row>
    <row r="7936" spans="658:680" x14ac:dyDescent="0.25">
      <c r="YH7936" s="68"/>
      <c r="YI7936" s="68"/>
      <c r="YJ7936" s="68"/>
      <c r="YK7936" s="68"/>
      <c r="YL7936" s="68"/>
      <c r="YM7936" s="68"/>
      <c r="YN7936" s="68"/>
      <c r="YO7936" s="68"/>
      <c r="YP7936" s="68"/>
      <c r="YQ7936" s="68"/>
      <c r="YR7936" s="68"/>
      <c r="YS7936" s="68"/>
      <c r="YT7936" s="68"/>
      <c r="YU7936" s="68"/>
      <c r="YV7936" s="68"/>
      <c r="YW7936" s="68"/>
      <c r="YX7936" s="68">
        <v>0.97635075650578595</v>
      </c>
      <c r="YY7936" s="68"/>
      <c r="YZ7936" s="68"/>
      <c r="ZA7936" s="68"/>
      <c r="ZB7936" s="68"/>
      <c r="ZC7936" s="68"/>
      <c r="ZD7936" s="68"/>
    </row>
    <row r="7937" spans="658:680" x14ac:dyDescent="0.25">
      <c r="YH7937" s="68"/>
      <c r="YI7937" s="68"/>
      <c r="YJ7937" s="68"/>
      <c r="YK7937" s="68"/>
      <c r="YL7937" s="68"/>
      <c r="YM7937" s="68"/>
      <c r="YN7937" s="68"/>
      <c r="YO7937" s="68"/>
      <c r="YP7937" s="68"/>
      <c r="YQ7937" s="68"/>
      <c r="YR7937" s="68"/>
      <c r="YS7937" s="68"/>
      <c r="YT7937" s="68"/>
      <c r="YU7937" s="68"/>
      <c r="YV7937" s="68"/>
      <c r="YW7937" s="68"/>
      <c r="YX7937" s="68">
        <v>0.976345479450485</v>
      </c>
      <c r="YY7937" s="68"/>
      <c r="YZ7937" s="68"/>
      <c r="ZA7937" s="68"/>
      <c r="ZB7937" s="68"/>
      <c r="ZC7937" s="68"/>
      <c r="ZD7937" s="68"/>
    </row>
    <row r="7938" spans="658:680" x14ac:dyDescent="0.25">
      <c r="YH7938" s="68"/>
      <c r="YI7938" s="68"/>
      <c r="YJ7938" s="68"/>
      <c r="YK7938" s="68"/>
      <c r="YL7938" s="68"/>
      <c r="YM7938" s="68"/>
      <c r="YN7938" s="68"/>
      <c r="YO7938" s="68"/>
      <c r="YP7938" s="68"/>
      <c r="YQ7938" s="68"/>
      <c r="YR7938" s="68"/>
      <c r="YS7938" s="68"/>
      <c r="YT7938" s="68"/>
      <c r="YU7938" s="68"/>
      <c r="YV7938" s="68"/>
      <c r="YW7938" s="68"/>
      <c r="YX7938" s="68">
        <v>0.97634428712572296</v>
      </c>
      <c r="YY7938" s="68"/>
      <c r="YZ7938" s="68"/>
      <c r="ZA7938" s="68"/>
      <c r="ZB7938" s="68"/>
      <c r="ZC7938" s="68"/>
      <c r="ZD7938" s="68"/>
    </row>
    <row r="7939" spans="658:680" x14ac:dyDescent="0.25">
      <c r="YH7939" s="68"/>
      <c r="YI7939" s="68"/>
      <c r="YJ7939" s="68"/>
      <c r="YK7939" s="68"/>
      <c r="YL7939" s="68"/>
      <c r="YM7939" s="68"/>
      <c r="YN7939" s="68"/>
      <c r="YO7939" s="68"/>
      <c r="YP7939" s="68"/>
      <c r="YQ7939" s="68"/>
      <c r="YR7939" s="68"/>
      <c r="YS7939" s="68"/>
      <c r="YT7939" s="68"/>
      <c r="YU7939" s="68"/>
      <c r="YV7939" s="68"/>
      <c r="YW7939" s="68"/>
      <c r="YX7939" s="68">
        <v>0.97633623214234999</v>
      </c>
      <c r="YY7939" s="68"/>
      <c r="YZ7939" s="68"/>
      <c r="ZA7939" s="68"/>
      <c r="ZB7939" s="68"/>
      <c r="ZC7939" s="68"/>
      <c r="ZD7939" s="68"/>
    </row>
    <row r="7940" spans="658:680" x14ac:dyDescent="0.25">
      <c r="YH7940" s="68"/>
      <c r="YI7940" s="68"/>
      <c r="YJ7940" s="68"/>
      <c r="YK7940" s="68"/>
      <c r="YL7940" s="68"/>
      <c r="YM7940" s="68"/>
      <c r="YN7940" s="68"/>
      <c r="YO7940" s="68"/>
      <c r="YP7940" s="68"/>
      <c r="YQ7940" s="68"/>
      <c r="YR7940" s="68"/>
      <c r="YS7940" s="68"/>
      <c r="YT7940" s="68"/>
      <c r="YU7940" s="68"/>
      <c r="YV7940" s="68"/>
      <c r="YW7940" s="68"/>
      <c r="YX7940" s="68">
        <v>0.97633155471539701</v>
      </c>
      <c r="YY7940" s="68"/>
      <c r="YZ7940" s="68"/>
      <c r="ZA7940" s="68"/>
      <c r="ZB7940" s="68"/>
      <c r="ZC7940" s="68"/>
      <c r="ZD7940" s="68"/>
    </row>
    <row r="7941" spans="658:680" x14ac:dyDescent="0.25">
      <c r="YH7941" s="68"/>
      <c r="YI7941" s="68"/>
      <c r="YJ7941" s="68"/>
      <c r="YK7941" s="68"/>
      <c r="YL7941" s="68"/>
      <c r="YM7941" s="68"/>
      <c r="YN7941" s="68"/>
      <c r="YO7941" s="68"/>
      <c r="YP7941" s="68"/>
      <c r="YQ7941" s="68"/>
      <c r="YR7941" s="68"/>
      <c r="YS7941" s="68"/>
      <c r="YT7941" s="68"/>
      <c r="YU7941" s="68"/>
      <c r="YV7941" s="68"/>
      <c r="YW7941" s="68"/>
      <c r="YX7941" s="68">
        <v>0.97633039876675198</v>
      </c>
      <c r="YY7941" s="68"/>
      <c r="YZ7941" s="68"/>
      <c r="ZA7941" s="68"/>
      <c r="ZB7941" s="68"/>
      <c r="ZC7941" s="68"/>
      <c r="ZD7941" s="68"/>
    </row>
    <row r="7942" spans="658:680" x14ac:dyDescent="0.25">
      <c r="YH7942" s="68"/>
      <c r="YI7942" s="68"/>
      <c r="YJ7942" s="68"/>
      <c r="YK7942" s="68"/>
      <c r="YL7942" s="68"/>
      <c r="YM7942" s="68"/>
      <c r="YN7942" s="68"/>
      <c r="YO7942" s="68"/>
      <c r="YP7942" s="68"/>
      <c r="YQ7942" s="68"/>
      <c r="YR7942" s="68"/>
      <c r="YS7942" s="68"/>
      <c r="YT7942" s="68"/>
      <c r="YU7942" s="68"/>
      <c r="YV7942" s="68"/>
      <c r="YW7942" s="68"/>
      <c r="YX7942" s="68">
        <v>0.97632876033410099</v>
      </c>
      <c r="YY7942" s="68"/>
      <c r="YZ7942" s="68"/>
      <c r="ZA7942" s="68"/>
      <c r="ZB7942" s="68"/>
      <c r="ZC7942" s="68"/>
      <c r="ZD7942" s="68"/>
    </row>
    <row r="7943" spans="658:680" x14ac:dyDescent="0.25">
      <c r="YH7943" s="68"/>
      <c r="YI7943" s="68"/>
      <c r="YJ7943" s="68"/>
      <c r="YK7943" s="68"/>
      <c r="YL7943" s="68"/>
      <c r="YM7943" s="68"/>
      <c r="YN7943" s="68"/>
      <c r="YO7943" s="68"/>
      <c r="YP7943" s="68"/>
      <c r="YQ7943" s="68"/>
      <c r="YR7943" s="68"/>
      <c r="YS7943" s="68"/>
      <c r="YT7943" s="68"/>
      <c r="YU7943" s="68"/>
      <c r="YV7943" s="68"/>
      <c r="YW7943" s="68"/>
      <c r="YX7943" s="68">
        <v>0.97632270111140196</v>
      </c>
      <c r="YY7943" s="68"/>
      <c r="YZ7943" s="68"/>
      <c r="ZA7943" s="68"/>
      <c r="ZB7943" s="68"/>
      <c r="ZC7943" s="68"/>
      <c r="ZD7943" s="68"/>
    </row>
    <row r="7944" spans="658:680" x14ac:dyDescent="0.25">
      <c r="YH7944" s="68"/>
      <c r="YI7944" s="68"/>
      <c r="YJ7944" s="68"/>
      <c r="YK7944" s="68"/>
      <c r="YL7944" s="68"/>
      <c r="YM7944" s="68"/>
      <c r="YN7944" s="68"/>
      <c r="YO7944" s="68"/>
      <c r="YP7944" s="68"/>
      <c r="YQ7944" s="68"/>
      <c r="YR7944" s="68"/>
      <c r="YS7944" s="68"/>
      <c r="YT7944" s="68"/>
      <c r="YU7944" s="68"/>
      <c r="YV7944" s="68"/>
      <c r="YW7944" s="68"/>
      <c r="YX7944" s="68">
        <v>0.97631513088368505</v>
      </c>
      <c r="YY7944" s="68"/>
      <c r="YZ7944" s="68"/>
      <c r="ZA7944" s="68"/>
      <c r="ZB7944" s="68"/>
      <c r="ZC7944" s="68"/>
      <c r="ZD7944" s="68"/>
    </row>
    <row r="7945" spans="658:680" x14ac:dyDescent="0.25">
      <c r="YH7945" s="68"/>
      <c r="YI7945" s="68"/>
      <c r="YJ7945" s="68"/>
      <c r="YK7945" s="68"/>
      <c r="YL7945" s="68"/>
      <c r="YM7945" s="68"/>
      <c r="YN7945" s="68"/>
      <c r="YO7945" s="68"/>
      <c r="YP7945" s="68"/>
      <c r="YQ7945" s="68"/>
      <c r="YR7945" s="68"/>
      <c r="YS7945" s="68"/>
      <c r="YT7945" s="68"/>
      <c r="YU7945" s="68"/>
      <c r="YV7945" s="68"/>
      <c r="YW7945" s="68"/>
      <c r="YX7945" s="68">
        <v>0.97631080690113403</v>
      </c>
      <c r="YY7945" s="68"/>
      <c r="YZ7945" s="68"/>
      <c r="ZA7945" s="68"/>
      <c r="ZB7945" s="68"/>
      <c r="ZC7945" s="68"/>
      <c r="ZD7945" s="68"/>
    </row>
    <row r="7946" spans="658:680" x14ac:dyDescent="0.25">
      <c r="YH7946" s="68"/>
      <c r="YI7946" s="68"/>
      <c r="YJ7946" s="68"/>
      <c r="YK7946" s="68"/>
      <c r="YL7946" s="68"/>
      <c r="YM7946" s="68"/>
      <c r="YN7946" s="68"/>
      <c r="YO7946" s="68"/>
      <c r="YP7946" s="68"/>
      <c r="YQ7946" s="68"/>
      <c r="YR7946" s="68"/>
      <c r="YS7946" s="68"/>
      <c r="YT7946" s="68"/>
      <c r="YU7946" s="68"/>
      <c r="YV7946" s="68"/>
      <c r="YW7946" s="68"/>
      <c r="YX7946" s="68">
        <v>0.97630133055502299</v>
      </c>
      <c r="YY7946" s="68"/>
      <c r="YZ7946" s="68"/>
      <c r="ZA7946" s="68"/>
      <c r="ZB7946" s="68"/>
      <c r="ZC7946" s="68"/>
      <c r="ZD7946" s="68"/>
    </row>
    <row r="7947" spans="658:680" x14ac:dyDescent="0.25">
      <c r="YH7947" s="68"/>
      <c r="YI7947" s="68"/>
      <c r="YJ7947" s="68"/>
      <c r="YK7947" s="68"/>
      <c r="YL7947" s="68"/>
      <c r="YM7947" s="68"/>
      <c r="YN7947" s="68"/>
      <c r="YO7947" s="68"/>
      <c r="YP7947" s="68"/>
      <c r="YQ7947" s="68"/>
      <c r="YR7947" s="68"/>
      <c r="YS7947" s="68"/>
      <c r="YT7947" s="68"/>
      <c r="YU7947" s="68"/>
      <c r="YV7947" s="68"/>
      <c r="YW7947" s="68"/>
      <c r="YX7947" s="68">
        <v>0.97630113496821502</v>
      </c>
      <c r="YY7947" s="68"/>
      <c r="YZ7947" s="68"/>
      <c r="ZA7947" s="68"/>
      <c r="ZB7947" s="68"/>
      <c r="ZC7947" s="68"/>
      <c r="ZD7947" s="68"/>
    </row>
    <row r="7948" spans="658:680" x14ac:dyDescent="0.25">
      <c r="YH7948" s="68"/>
      <c r="YI7948" s="68"/>
      <c r="YJ7948" s="68"/>
      <c r="YK7948" s="68"/>
      <c r="YL7948" s="68"/>
      <c r="YM7948" s="68"/>
      <c r="YN7948" s="68"/>
      <c r="YO7948" s="68"/>
      <c r="YP7948" s="68"/>
      <c r="YQ7948" s="68"/>
      <c r="YR7948" s="68"/>
      <c r="YS7948" s="68"/>
      <c r="YT7948" s="68"/>
      <c r="YU7948" s="68"/>
      <c r="YV7948" s="68"/>
      <c r="YW7948" s="68"/>
      <c r="YX7948" s="68">
        <v>0.97628499671178404</v>
      </c>
      <c r="YY7948" s="68"/>
      <c r="YZ7948" s="68"/>
      <c r="ZA7948" s="68"/>
      <c r="ZB7948" s="68"/>
      <c r="ZC7948" s="68"/>
      <c r="ZD7948" s="68"/>
    </row>
    <row r="7949" spans="658:680" x14ac:dyDescent="0.25">
      <c r="YH7949" s="68"/>
      <c r="YI7949" s="68"/>
      <c r="YJ7949" s="68"/>
      <c r="YK7949" s="68"/>
      <c r="YL7949" s="68"/>
      <c r="YM7949" s="68"/>
      <c r="YN7949" s="68"/>
      <c r="YO7949" s="68"/>
      <c r="YP7949" s="68"/>
      <c r="YQ7949" s="68"/>
      <c r="YR7949" s="68"/>
      <c r="YS7949" s="68"/>
      <c r="YT7949" s="68"/>
      <c r="YU7949" s="68"/>
      <c r="YV7949" s="68"/>
      <c r="YW7949" s="68"/>
      <c r="YX7949" s="68">
        <v>0.97626730462915001</v>
      </c>
      <c r="YY7949" s="68"/>
      <c r="YZ7949" s="68"/>
      <c r="ZA7949" s="68"/>
      <c r="ZB7949" s="68"/>
      <c r="ZC7949" s="68"/>
      <c r="ZD7949" s="68"/>
    </row>
    <row r="7950" spans="658:680" x14ac:dyDescent="0.25">
      <c r="YH7950" s="68"/>
      <c r="YI7950" s="68"/>
      <c r="YJ7950" s="68"/>
      <c r="YK7950" s="68"/>
      <c r="YL7950" s="68"/>
      <c r="YM7950" s="68"/>
      <c r="YN7950" s="68"/>
      <c r="YO7950" s="68"/>
      <c r="YP7950" s="68"/>
      <c r="YQ7950" s="68"/>
      <c r="YR7950" s="68"/>
      <c r="YS7950" s="68"/>
      <c r="YT7950" s="68"/>
      <c r="YU7950" s="68"/>
      <c r="YV7950" s="68"/>
      <c r="YW7950" s="68"/>
      <c r="YX7950" s="68">
        <v>0.97626621838922101</v>
      </c>
      <c r="YY7950" s="68"/>
      <c r="YZ7950" s="68"/>
      <c r="ZA7950" s="68"/>
      <c r="ZB7950" s="68"/>
      <c r="ZC7950" s="68"/>
      <c r="ZD7950" s="68"/>
    </row>
    <row r="7951" spans="658:680" x14ac:dyDescent="0.25">
      <c r="YH7951" s="68"/>
      <c r="YI7951" s="68"/>
      <c r="YJ7951" s="68"/>
      <c r="YK7951" s="68"/>
      <c r="YL7951" s="68"/>
      <c r="YM7951" s="68"/>
      <c r="YN7951" s="68"/>
      <c r="YO7951" s="68"/>
      <c r="YP7951" s="68"/>
      <c r="YQ7951" s="68"/>
      <c r="YR7951" s="68"/>
      <c r="YS7951" s="68"/>
      <c r="YT7951" s="68"/>
      <c r="YU7951" s="68"/>
      <c r="YV7951" s="68"/>
      <c r="YW7951" s="68"/>
      <c r="YX7951" s="68">
        <v>0.976246010441289</v>
      </c>
      <c r="YY7951" s="68"/>
      <c r="YZ7951" s="68"/>
      <c r="ZA7951" s="68"/>
      <c r="ZB7951" s="68"/>
      <c r="ZC7951" s="68"/>
      <c r="ZD7951" s="68"/>
    </row>
    <row r="7952" spans="658:680" x14ac:dyDescent="0.25">
      <c r="YH7952" s="68"/>
      <c r="YI7952" s="68"/>
      <c r="YJ7952" s="68"/>
      <c r="YK7952" s="68"/>
      <c r="YL7952" s="68"/>
      <c r="YM7952" s="68"/>
      <c r="YN7952" s="68"/>
      <c r="YO7952" s="68"/>
      <c r="YP7952" s="68"/>
      <c r="YQ7952" s="68"/>
      <c r="YR7952" s="68"/>
      <c r="YS7952" s="68"/>
      <c r="YT7952" s="68"/>
      <c r="YU7952" s="68"/>
      <c r="YV7952" s="68"/>
      <c r="YW7952" s="68"/>
      <c r="YX7952" s="68">
        <v>0.97622031312869495</v>
      </c>
      <c r="YY7952" s="68"/>
      <c r="YZ7952" s="68"/>
      <c r="ZA7952" s="68"/>
      <c r="ZB7952" s="68"/>
      <c r="ZC7952" s="68"/>
      <c r="ZD7952" s="68"/>
    </row>
    <row r="7953" spans="658:680" x14ac:dyDescent="0.25">
      <c r="YH7953" s="68"/>
      <c r="YI7953" s="68"/>
      <c r="YJ7953" s="68"/>
      <c r="YK7953" s="68"/>
      <c r="YL7953" s="68"/>
      <c r="YM7953" s="68"/>
      <c r="YN7953" s="68"/>
      <c r="YO7953" s="68"/>
      <c r="YP7953" s="68"/>
      <c r="YQ7953" s="68"/>
      <c r="YR7953" s="68"/>
      <c r="YS7953" s="68"/>
      <c r="YT7953" s="68"/>
      <c r="YU7953" s="68"/>
      <c r="YV7953" s="68"/>
      <c r="YW7953" s="68"/>
      <c r="YX7953" s="68">
        <v>0.97622028706160302</v>
      </c>
      <c r="YY7953" s="68"/>
      <c r="YZ7953" s="68"/>
      <c r="ZA7953" s="68"/>
      <c r="ZB7953" s="68"/>
      <c r="ZC7953" s="68"/>
      <c r="ZD7953" s="68"/>
    </row>
    <row r="7954" spans="658:680" x14ac:dyDescent="0.25">
      <c r="YH7954" s="68"/>
      <c r="YI7954" s="68"/>
      <c r="YJ7954" s="68"/>
      <c r="YK7954" s="68"/>
      <c r="YL7954" s="68"/>
      <c r="YM7954" s="68"/>
      <c r="YN7954" s="68"/>
      <c r="YO7954" s="68"/>
      <c r="YP7954" s="68"/>
      <c r="YQ7954" s="68"/>
      <c r="YR7954" s="68"/>
      <c r="YS7954" s="68"/>
      <c r="YT7954" s="68"/>
      <c r="YU7954" s="68"/>
      <c r="YV7954" s="68"/>
      <c r="YW7954" s="68"/>
      <c r="YX7954" s="68">
        <v>0.97621680764570495</v>
      </c>
      <c r="YY7954" s="68"/>
      <c r="YZ7954" s="68"/>
      <c r="ZA7954" s="68"/>
      <c r="ZB7954" s="68"/>
      <c r="ZC7954" s="68"/>
      <c r="ZD7954" s="68"/>
    </row>
    <row r="7955" spans="658:680" x14ac:dyDescent="0.25">
      <c r="YH7955" s="68"/>
      <c r="YI7955" s="68"/>
      <c r="YJ7955" s="68"/>
      <c r="YK7955" s="68"/>
      <c r="YL7955" s="68"/>
      <c r="YM7955" s="68"/>
      <c r="YN7955" s="68"/>
      <c r="YO7955" s="68"/>
      <c r="YP7955" s="68"/>
      <c r="YQ7955" s="68"/>
      <c r="YR7955" s="68"/>
      <c r="YS7955" s="68"/>
      <c r="YT7955" s="68"/>
      <c r="YU7955" s="68"/>
      <c r="YV7955" s="68"/>
      <c r="YW7955" s="68"/>
      <c r="YX7955" s="68">
        <v>0.97621275151452302</v>
      </c>
      <c r="YY7955" s="68"/>
      <c r="YZ7955" s="68"/>
      <c r="ZA7955" s="68"/>
      <c r="ZB7955" s="68"/>
      <c r="ZC7955" s="68"/>
      <c r="ZD7955" s="68"/>
    </row>
    <row r="7956" spans="658:680" x14ac:dyDescent="0.25">
      <c r="YH7956" s="68"/>
      <c r="YI7956" s="68"/>
      <c r="YJ7956" s="68"/>
      <c r="YK7956" s="68"/>
      <c r="YL7956" s="68"/>
      <c r="YM7956" s="68"/>
      <c r="YN7956" s="68"/>
      <c r="YO7956" s="68"/>
      <c r="YP7956" s="68"/>
      <c r="YQ7956" s="68"/>
      <c r="YR7956" s="68"/>
      <c r="YS7956" s="68"/>
      <c r="YT7956" s="68"/>
      <c r="YU7956" s="68"/>
      <c r="YV7956" s="68"/>
      <c r="YW7956" s="68"/>
      <c r="YX7956" s="68">
        <v>0.97618423166591906</v>
      </c>
      <c r="YY7956" s="68"/>
      <c r="YZ7956" s="68"/>
      <c r="ZA7956" s="68"/>
      <c r="ZB7956" s="68"/>
      <c r="ZC7956" s="68"/>
      <c r="ZD7956" s="68"/>
    </row>
    <row r="7957" spans="658:680" x14ac:dyDescent="0.25">
      <c r="YH7957" s="68"/>
      <c r="YI7957" s="68"/>
      <c r="YJ7957" s="68"/>
      <c r="YK7957" s="68"/>
      <c r="YL7957" s="68"/>
      <c r="YM7957" s="68"/>
      <c r="YN7957" s="68"/>
      <c r="YO7957" s="68"/>
      <c r="YP7957" s="68"/>
      <c r="YQ7957" s="68"/>
      <c r="YR7957" s="68"/>
      <c r="YS7957" s="68"/>
      <c r="YT7957" s="68"/>
      <c r="YU7957" s="68"/>
      <c r="YV7957" s="68"/>
      <c r="YW7957" s="68"/>
      <c r="YX7957" s="68">
        <v>0.97617661223658903</v>
      </c>
      <c r="YY7957" s="68"/>
      <c r="YZ7957" s="68"/>
      <c r="ZA7957" s="68"/>
      <c r="ZB7957" s="68"/>
      <c r="ZC7957" s="68"/>
      <c r="ZD7957" s="68"/>
    </row>
    <row r="7958" spans="658:680" x14ac:dyDescent="0.25">
      <c r="YH7958" s="68"/>
      <c r="YI7958" s="68"/>
      <c r="YJ7958" s="68"/>
      <c r="YK7958" s="68"/>
      <c r="YL7958" s="68"/>
      <c r="YM7958" s="68"/>
      <c r="YN7958" s="68"/>
      <c r="YO7958" s="68"/>
      <c r="YP7958" s="68"/>
      <c r="YQ7958" s="68"/>
      <c r="YR7958" s="68"/>
      <c r="YS7958" s="68"/>
      <c r="YT7958" s="68"/>
      <c r="YU7958" s="68"/>
      <c r="YV7958" s="68"/>
      <c r="YW7958" s="68"/>
      <c r="YX7958" s="68">
        <v>0.97617511263724999</v>
      </c>
      <c r="YY7958" s="68"/>
      <c r="YZ7958" s="68"/>
      <c r="ZA7958" s="68"/>
      <c r="ZB7958" s="68"/>
      <c r="ZC7958" s="68"/>
      <c r="ZD7958" s="68"/>
    </row>
    <row r="7959" spans="658:680" x14ac:dyDescent="0.25">
      <c r="YH7959" s="68"/>
      <c r="YI7959" s="68"/>
      <c r="YJ7959" s="68"/>
      <c r="YK7959" s="68"/>
      <c r="YL7959" s="68"/>
      <c r="YM7959" s="68"/>
      <c r="YN7959" s="68"/>
      <c r="YO7959" s="68"/>
      <c r="YP7959" s="68"/>
      <c r="YQ7959" s="68"/>
      <c r="YR7959" s="68"/>
      <c r="YS7959" s="68"/>
      <c r="YT7959" s="68"/>
      <c r="YU7959" s="68"/>
      <c r="YV7959" s="68"/>
      <c r="YW7959" s="68"/>
      <c r="YX7959" s="68">
        <v>0.97617243649381702</v>
      </c>
      <c r="YY7959" s="68"/>
      <c r="YZ7959" s="68"/>
      <c r="ZA7959" s="68"/>
      <c r="ZB7959" s="68"/>
      <c r="ZC7959" s="68"/>
      <c r="ZD7959" s="68"/>
    </row>
    <row r="7960" spans="658:680" x14ac:dyDescent="0.25">
      <c r="YH7960" s="68"/>
      <c r="YI7960" s="68"/>
      <c r="YJ7960" s="68"/>
      <c r="YK7960" s="68"/>
      <c r="YL7960" s="68"/>
      <c r="YM7960" s="68"/>
      <c r="YN7960" s="68"/>
      <c r="YO7960" s="68"/>
      <c r="YP7960" s="68"/>
      <c r="YQ7960" s="68"/>
      <c r="YR7960" s="68"/>
      <c r="YS7960" s="68"/>
      <c r="YT7960" s="68"/>
      <c r="YU7960" s="68"/>
      <c r="YV7960" s="68"/>
      <c r="YW7960" s="68"/>
      <c r="YX7960" s="68">
        <v>0.97616554438500702</v>
      </c>
      <c r="YY7960" s="68"/>
      <c r="YZ7960" s="68"/>
      <c r="ZA7960" s="68"/>
      <c r="ZB7960" s="68"/>
      <c r="ZC7960" s="68"/>
      <c r="ZD7960" s="68"/>
    </row>
    <row r="7961" spans="658:680" x14ac:dyDescent="0.25">
      <c r="YH7961" s="68"/>
      <c r="YI7961" s="68"/>
      <c r="YJ7961" s="68"/>
      <c r="YK7961" s="68"/>
      <c r="YL7961" s="68"/>
      <c r="YM7961" s="68"/>
      <c r="YN7961" s="68"/>
      <c r="YO7961" s="68"/>
      <c r="YP7961" s="68"/>
      <c r="YQ7961" s="68"/>
      <c r="YR7961" s="68"/>
      <c r="YS7961" s="68"/>
      <c r="YT7961" s="68"/>
      <c r="YU7961" s="68"/>
      <c r="YV7961" s="68"/>
      <c r="YW7961" s="68"/>
      <c r="YX7961" s="68">
        <v>0.976160509172045</v>
      </c>
      <c r="YY7961" s="68"/>
      <c r="YZ7961" s="68"/>
      <c r="ZA7961" s="68"/>
      <c r="ZB7961" s="68"/>
      <c r="ZC7961" s="68"/>
      <c r="ZD7961" s="68"/>
    </row>
    <row r="7962" spans="658:680" x14ac:dyDescent="0.25">
      <c r="YH7962" s="68"/>
      <c r="YI7962" s="68"/>
      <c r="YJ7962" s="68"/>
      <c r="YK7962" s="68"/>
      <c r="YL7962" s="68"/>
      <c r="YM7962" s="68"/>
      <c r="YN7962" s="68"/>
      <c r="YO7962" s="68"/>
      <c r="YP7962" s="68"/>
      <c r="YQ7962" s="68"/>
      <c r="YR7962" s="68"/>
      <c r="YS7962" s="68"/>
      <c r="YT7962" s="68"/>
      <c r="YU7962" s="68"/>
      <c r="YV7962" s="68"/>
      <c r="YW7962" s="68"/>
      <c r="YX7962" s="68">
        <v>0.97615777722252906</v>
      </c>
      <c r="YY7962" s="68"/>
      <c r="YZ7962" s="68"/>
      <c r="ZA7962" s="68"/>
      <c r="ZB7962" s="68"/>
      <c r="ZC7962" s="68"/>
      <c r="ZD7962" s="68"/>
    </row>
    <row r="7963" spans="658:680" x14ac:dyDescent="0.25">
      <c r="YH7963" s="68"/>
      <c r="YI7963" s="68"/>
      <c r="YJ7963" s="68"/>
      <c r="YK7963" s="68"/>
      <c r="YL7963" s="68"/>
      <c r="YM7963" s="68"/>
      <c r="YN7963" s="68"/>
      <c r="YO7963" s="68"/>
      <c r="YP7963" s="68"/>
      <c r="YQ7963" s="68"/>
      <c r="YR7963" s="68"/>
      <c r="YS7963" s="68"/>
      <c r="YT7963" s="68"/>
      <c r="YU7963" s="68"/>
      <c r="YV7963" s="68"/>
      <c r="YW7963" s="68"/>
      <c r="YX7963" s="68">
        <v>0.97614981764342401</v>
      </c>
      <c r="YY7963" s="68"/>
      <c r="YZ7963" s="68"/>
      <c r="ZA7963" s="68"/>
      <c r="ZB7963" s="68"/>
      <c r="ZC7963" s="68"/>
      <c r="ZD7963" s="68"/>
    </row>
    <row r="7964" spans="658:680" x14ac:dyDescent="0.25">
      <c r="YH7964" s="68"/>
      <c r="YI7964" s="68"/>
      <c r="YJ7964" s="68"/>
      <c r="YK7964" s="68"/>
      <c r="YL7964" s="68"/>
      <c r="YM7964" s="68"/>
      <c r="YN7964" s="68"/>
      <c r="YO7964" s="68"/>
      <c r="YP7964" s="68"/>
      <c r="YQ7964" s="68"/>
      <c r="YR7964" s="68"/>
      <c r="YS7964" s="68"/>
      <c r="YT7964" s="68"/>
      <c r="YU7964" s="68"/>
      <c r="YV7964" s="68"/>
      <c r="YW7964" s="68"/>
      <c r="YX7964" s="68">
        <v>0.97611806632250198</v>
      </c>
      <c r="YY7964" s="68"/>
      <c r="YZ7964" s="68"/>
      <c r="ZA7964" s="68"/>
      <c r="ZB7964" s="68"/>
      <c r="ZC7964" s="68"/>
      <c r="ZD7964" s="68"/>
    </row>
    <row r="7965" spans="658:680" x14ac:dyDescent="0.25">
      <c r="YH7965" s="68"/>
      <c r="YI7965" s="68"/>
      <c r="YJ7965" s="68"/>
      <c r="YK7965" s="68"/>
      <c r="YL7965" s="68"/>
      <c r="YM7965" s="68"/>
      <c r="YN7965" s="68"/>
      <c r="YO7965" s="68"/>
      <c r="YP7965" s="68"/>
      <c r="YQ7965" s="68"/>
      <c r="YR7965" s="68"/>
      <c r="YS7965" s="68"/>
      <c r="YT7965" s="68"/>
      <c r="YU7965" s="68"/>
      <c r="YV7965" s="68"/>
      <c r="YW7965" s="68"/>
      <c r="YX7965" s="68">
        <v>0.97611178575481605</v>
      </c>
      <c r="YY7965" s="68"/>
      <c r="YZ7965" s="68"/>
      <c r="ZA7965" s="68"/>
      <c r="ZB7965" s="68"/>
      <c r="ZC7965" s="68"/>
      <c r="ZD7965" s="68"/>
    </row>
    <row r="7966" spans="658:680" x14ac:dyDescent="0.25">
      <c r="YH7966" s="68"/>
      <c r="YI7966" s="68"/>
      <c r="YJ7966" s="68"/>
      <c r="YK7966" s="68"/>
      <c r="YL7966" s="68"/>
      <c r="YM7966" s="68"/>
      <c r="YN7966" s="68"/>
      <c r="YO7966" s="68"/>
      <c r="YP7966" s="68"/>
      <c r="YQ7966" s="68"/>
      <c r="YR7966" s="68"/>
      <c r="YS7966" s="68"/>
      <c r="YT7966" s="68"/>
      <c r="YU7966" s="68"/>
      <c r="YV7966" s="68"/>
      <c r="YW7966" s="68"/>
      <c r="YX7966" s="68">
        <v>0.97610945524302495</v>
      </c>
      <c r="YY7966" s="68"/>
      <c r="YZ7966" s="68"/>
      <c r="ZA7966" s="68"/>
      <c r="ZB7966" s="68"/>
      <c r="ZC7966" s="68"/>
      <c r="ZD7966" s="68"/>
    </row>
    <row r="7967" spans="658:680" x14ac:dyDescent="0.25">
      <c r="YH7967" s="68"/>
      <c r="YI7967" s="68"/>
      <c r="YJ7967" s="68"/>
      <c r="YK7967" s="68"/>
      <c r="YL7967" s="68"/>
      <c r="YM7967" s="68"/>
      <c r="YN7967" s="68"/>
      <c r="YO7967" s="68"/>
      <c r="YP7967" s="68"/>
      <c r="YQ7967" s="68"/>
      <c r="YR7967" s="68"/>
      <c r="YS7967" s="68"/>
      <c r="YT7967" s="68"/>
      <c r="YU7967" s="68"/>
      <c r="YV7967" s="68"/>
      <c r="YW7967" s="68"/>
      <c r="YX7967" s="68">
        <v>0.97610326089241095</v>
      </c>
      <c r="YY7967" s="68"/>
      <c r="YZ7967" s="68"/>
      <c r="ZA7967" s="68"/>
      <c r="ZB7967" s="68"/>
      <c r="ZC7967" s="68"/>
      <c r="ZD7967" s="68"/>
    </row>
    <row r="7968" spans="658:680" x14ac:dyDescent="0.25">
      <c r="YH7968" s="68"/>
      <c r="YI7968" s="68"/>
      <c r="YJ7968" s="68"/>
      <c r="YK7968" s="68"/>
      <c r="YL7968" s="68"/>
      <c r="YM7968" s="68"/>
      <c r="YN7968" s="68"/>
      <c r="YO7968" s="68"/>
      <c r="YP7968" s="68"/>
      <c r="YQ7968" s="68"/>
      <c r="YR7968" s="68"/>
      <c r="YS7968" s="68"/>
      <c r="YT7968" s="68"/>
      <c r="YU7968" s="68"/>
      <c r="YV7968" s="68"/>
      <c r="YW7968" s="68"/>
      <c r="YX7968" s="68">
        <v>0.97609644189191502</v>
      </c>
      <c r="YY7968" s="68"/>
      <c r="YZ7968" s="68"/>
      <c r="ZA7968" s="68"/>
      <c r="ZB7968" s="68"/>
      <c r="ZC7968" s="68"/>
      <c r="ZD7968" s="68"/>
    </row>
    <row r="7969" spans="658:680" x14ac:dyDescent="0.25">
      <c r="YH7969" s="68"/>
      <c r="YI7969" s="68"/>
      <c r="YJ7969" s="68"/>
      <c r="YK7969" s="68"/>
      <c r="YL7969" s="68"/>
      <c r="YM7969" s="68"/>
      <c r="YN7969" s="68"/>
      <c r="YO7969" s="68"/>
      <c r="YP7969" s="68"/>
      <c r="YQ7969" s="68"/>
      <c r="YR7969" s="68"/>
      <c r="YS7969" s="68"/>
      <c r="YT7969" s="68"/>
      <c r="YU7969" s="68"/>
      <c r="YV7969" s="68"/>
      <c r="YW7969" s="68"/>
      <c r="YX7969" s="68">
        <v>0.97609377471380998</v>
      </c>
      <c r="YY7969" s="68"/>
      <c r="YZ7969" s="68"/>
      <c r="ZA7969" s="68"/>
      <c r="ZB7969" s="68"/>
      <c r="ZC7969" s="68"/>
      <c r="ZD7969" s="68"/>
    </row>
    <row r="7970" spans="658:680" x14ac:dyDescent="0.25">
      <c r="YH7970" s="68"/>
      <c r="YI7970" s="68"/>
      <c r="YJ7970" s="68"/>
      <c r="YK7970" s="68"/>
      <c r="YL7970" s="68"/>
      <c r="YM7970" s="68"/>
      <c r="YN7970" s="68"/>
      <c r="YO7970" s="68"/>
      <c r="YP7970" s="68"/>
      <c r="YQ7970" s="68"/>
      <c r="YR7970" s="68"/>
      <c r="YS7970" s="68"/>
      <c r="YT7970" s="68"/>
      <c r="YU7970" s="68"/>
      <c r="YV7970" s="68"/>
      <c r="YW7970" s="68"/>
      <c r="YX7970" s="68">
        <v>0.97609161303492997</v>
      </c>
      <c r="YY7970" s="68"/>
      <c r="YZ7970" s="68"/>
      <c r="ZA7970" s="68"/>
      <c r="ZB7970" s="68"/>
      <c r="ZC7970" s="68"/>
      <c r="ZD7970" s="68"/>
    </row>
    <row r="7971" spans="658:680" x14ac:dyDescent="0.25">
      <c r="YH7971" s="68"/>
      <c r="YI7971" s="68"/>
      <c r="YJ7971" s="68"/>
      <c r="YK7971" s="68"/>
      <c r="YL7971" s="68"/>
      <c r="YM7971" s="68"/>
      <c r="YN7971" s="68"/>
      <c r="YO7971" s="68"/>
      <c r="YP7971" s="68"/>
      <c r="YQ7971" s="68"/>
      <c r="YR7971" s="68"/>
      <c r="YS7971" s="68"/>
      <c r="YT7971" s="68"/>
      <c r="YU7971" s="68"/>
      <c r="YV7971" s="68"/>
      <c r="YW7971" s="68"/>
      <c r="YX7971" s="68">
        <v>0.97608445615905903</v>
      </c>
      <c r="YY7971" s="68"/>
      <c r="YZ7971" s="68"/>
      <c r="ZA7971" s="68"/>
      <c r="ZB7971" s="68"/>
      <c r="ZC7971" s="68"/>
      <c r="ZD7971" s="68"/>
    </row>
    <row r="7972" spans="658:680" x14ac:dyDescent="0.25">
      <c r="YH7972" s="68"/>
      <c r="YI7972" s="68"/>
      <c r="YJ7972" s="68"/>
      <c r="YK7972" s="68"/>
      <c r="YL7972" s="68"/>
      <c r="YM7972" s="68"/>
      <c r="YN7972" s="68"/>
      <c r="YO7972" s="68"/>
      <c r="YP7972" s="68"/>
      <c r="YQ7972" s="68"/>
      <c r="YR7972" s="68"/>
      <c r="YS7972" s="68"/>
      <c r="YT7972" s="68"/>
      <c r="YU7972" s="68"/>
      <c r="YV7972" s="68"/>
      <c r="YW7972" s="68"/>
      <c r="YX7972" s="68">
        <v>0.97608417283827897</v>
      </c>
      <c r="YY7972" s="68"/>
      <c r="YZ7972" s="68"/>
      <c r="ZA7972" s="68"/>
      <c r="ZB7972" s="68"/>
      <c r="ZC7972" s="68"/>
      <c r="ZD7972" s="68"/>
    </row>
    <row r="7973" spans="658:680" x14ac:dyDescent="0.25">
      <c r="YH7973" s="68"/>
      <c r="YI7973" s="68"/>
      <c r="YJ7973" s="68"/>
      <c r="YK7973" s="68"/>
      <c r="YL7973" s="68"/>
      <c r="YM7973" s="68"/>
      <c r="YN7973" s="68"/>
      <c r="YO7973" s="68"/>
      <c r="YP7973" s="68"/>
      <c r="YQ7973" s="68"/>
      <c r="YR7973" s="68"/>
      <c r="YS7973" s="68"/>
      <c r="YT7973" s="68"/>
      <c r="YU7973" s="68"/>
      <c r="YV7973" s="68"/>
      <c r="YW7973" s="68"/>
      <c r="YX7973" s="68">
        <v>0.97608320915082003</v>
      </c>
      <c r="YY7973" s="68"/>
      <c r="YZ7973" s="68"/>
      <c r="ZA7973" s="68"/>
      <c r="ZB7973" s="68"/>
      <c r="ZC7973" s="68"/>
      <c r="ZD7973" s="68"/>
    </row>
    <row r="7974" spans="658:680" x14ac:dyDescent="0.25">
      <c r="YH7974" s="68"/>
      <c r="YI7974" s="68"/>
      <c r="YJ7974" s="68"/>
      <c r="YK7974" s="68"/>
      <c r="YL7974" s="68"/>
      <c r="YM7974" s="68"/>
      <c r="YN7974" s="68"/>
      <c r="YO7974" s="68"/>
      <c r="YP7974" s="68"/>
      <c r="YQ7974" s="68"/>
      <c r="YR7974" s="68"/>
      <c r="YS7974" s="68"/>
      <c r="YT7974" s="68"/>
      <c r="YU7974" s="68"/>
      <c r="YV7974" s="68"/>
      <c r="YW7974" s="68"/>
      <c r="YX7974" s="68">
        <v>0.97608098485424899</v>
      </c>
      <c r="YY7974" s="68"/>
      <c r="YZ7974" s="68"/>
      <c r="ZA7974" s="68"/>
      <c r="ZB7974" s="68"/>
      <c r="ZC7974" s="68"/>
      <c r="ZD7974" s="68"/>
    </row>
    <row r="7975" spans="658:680" x14ac:dyDescent="0.25">
      <c r="YH7975" s="68"/>
      <c r="YI7975" s="68"/>
      <c r="YJ7975" s="68"/>
      <c r="YK7975" s="68"/>
      <c r="YL7975" s="68"/>
      <c r="YM7975" s="68"/>
      <c r="YN7975" s="68"/>
      <c r="YO7975" s="68"/>
      <c r="YP7975" s="68"/>
      <c r="YQ7975" s="68"/>
      <c r="YR7975" s="68"/>
      <c r="YS7975" s="68"/>
      <c r="YT7975" s="68"/>
      <c r="YU7975" s="68"/>
      <c r="YV7975" s="68"/>
      <c r="YW7975" s="68"/>
      <c r="YX7975" s="68">
        <v>0.97607099379075402</v>
      </c>
      <c r="YY7975" s="68"/>
      <c r="YZ7975" s="68"/>
      <c r="ZA7975" s="68"/>
      <c r="ZB7975" s="68"/>
      <c r="ZC7975" s="68"/>
      <c r="ZD7975" s="68"/>
    </row>
    <row r="7976" spans="658:680" x14ac:dyDescent="0.25">
      <c r="YH7976" s="68"/>
      <c r="YI7976" s="68"/>
      <c r="YJ7976" s="68"/>
      <c r="YK7976" s="68"/>
      <c r="YL7976" s="68"/>
      <c r="YM7976" s="68"/>
      <c r="YN7976" s="68"/>
      <c r="YO7976" s="68"/>
      <c r="YP7976" s="68"/>
      <c r="YQ7976" s="68"/>
      <c r="YR7976" s="68"/>
      <c r="YS7976" s="68"/>
      <c r="YT7976" s="68"/>
      <c r="YU7976" s="68"/>
      <c r="YV7976" s="68"/>
      <c r="YW7976" s="68"/>
      <c r="YX7976" s="68">
        <v>0.97606561134997005</v>
      </c>
      <c r="YY7976" s="68"/>
      <c r="YZ7976" s="68"/>
      <c r="ZA7976" s="68"/>
      <c r="ZB7976" s="68"/>
      <c r="ZC7976" s="68"/>
      <c r="ZD7976" s="68"/>
    </row>
    <row r="7977" spans="658:680" x14ac:dyDescent="0.25">
      <c r="YH7977" s="68"/>
      <c r="YI7977" s="68"/>
      <c r="YJ7977" s="68"/>
      <c r="YK7977" s="68"/>
      <c r="YL7977" s="68"/>
      <c r="YM7977" s="68"/>
      <c r="YN7977" s="68"/>
      <c r="YO7977" s="68"/>
      <c r="YP7977" s="68"/>
      <c r="YQ7977" s="68"/>
      <c r="YR7977" s="68"/>
      <c r="YS7977" s="68"/>
      <c r="YT7977" s="68"/>
      <c r="YU7977" s="68"/>
      <c r="YV7977" s="68"/>
      <c r="YW7977" s="68"/>
      <c r="YX7977" s="68">
        <v>0.97606248813179997</v>
      </c>
      <c r="YY7977" s="68"/>
      <c r="YZ7977" s="68"/>
      <c r="ZA7977" s="68"/>
      <c r="ZB7977" s="68"/>
      <c r="ZC7977" s="68"/>
      <c r="ZD7977" s="68"/>
    </row>
    <row r="7978" spans="658:680" x14ac:dyDescent="0.25">
      <c r="YH7978" s="68"/>
      <c r="YI7978" s="68"/>
      <c r="YJ7978" s="68"/>
      <c r="YK7978" s="68"/>
      <c r="YL7978" s="68"/>
      <c r="YM7978" s="68"/>
      <c r="YN7978" s="68"/>
      <c r="YO7978" s="68"/>
      <c r="YP7978" s="68"/>
      <c r="YQ7978" s="68"/>
      <c r="YR7978" s="68"/>
      <c r="YS7978" s="68"/>
      <c r="YT7978" s="68"/>
      <c r="YU7978" s="68"/>
      <c r="YV7978" s="68"/>
      <c r="YW7978" s="68"/>
      <c r="YX7978" s="68">
        <v>0.97605435663121998</v>
      </c>
      <c r="YY7978" s="68"/>
      <c r="YZ7978" s="68"/>
      <c r="ZA7978" s="68"/>
      <c r="ZB7978" s="68"/>
      <c r="ZC7978" s="68"/>
      <c r="ZD7978" s="68"/>
    </row>
    <row r="7979" spans="658:680" x14ac:dyDescent="0.25">
      <c r="YH7979" s="68"/>
      <c r="YI7979" s="68"/>
      <c r="YJ7979" s="68"/>
      <c r="YK7979" s="68"/>
      <c r="YL7979" s="68"/>
      <c r="YM7979" s="68"/>
      <c r="YN7979" s="68"/>
      <c r="YO7979" s="68"/>
      <c r="YP7979" s="68"/>
      <c r="YQ7979" s="68"/>
      <c r="YR7979" s="68"/>
      <c r="YS7979" s="68"/>
      <c r="YT7979" s="68"/>
      <c r="YU7979" s="68"/>
      <c r="YV7979" s="68"/>
      <c r="YW7979" s="68"/>
      <c r="YX7979" s="68">
        <v>0.97605404610320301</v>
      </c>
      <c r="YY7979" s="68"/>
      <c r="YZ7979" s="68"/>
      <c r="ZA7979" s="68"/>
      <c r="ZB7979" s="68"/>
      <c r="ZC7979" s="68"/>
      <c r="ZD7979" s="68"/>
    </row>
    <row r="7980" spans="658:680" x14ac:dyDescent="0.25">
      <c r="YH7980" s="68"/>
      <c r="YI7980" s="68"/>
      <c r="YJ7980" s="68"/>
      <c r="YK7980" s="68"/>
      <c r="YL7980" s="68"/>
      <c r="YM7980" s="68"/>
      <c r="YN7980" s="68"/>
      <c r="YO7980" s="68"/>
      <c r="YP7980" s="68"/>
      <c r="YQ7980" s="68"/>
      <c r="YR7980" s="68"/>
      <c r="YS7980" s="68"/>
      <c r="YT7980" s="68"/>
      <c r="YU7980" s="68"/>
      <c r="YV7980" s="68"/>
      <c r="YW7980" s="68"/>
      <c r="YX7980" s="68">
        <v>0.97604842438431405</v>
      </c>
      <c r="YY7980" s="68"/>
      <c r="YZ7980" s="68"/>
      <c r="ZA7980" s="68"/>
      <c r="ZB7980" s="68"/>
      <c r="ZC7980" s="68"/>
      <c r="ZD7980" s="68"/>
    </row>
    <row r="7981" spans="658:680" x14ac:dyDescent="0.25">
      <c r="YH7981" s="68"/>
      <c r="YI7981" s="68"/>
      <c r="YJ7981" s="68"/>
      <c r="YK7981" s="68"/>
      <c r="YL7981" s="68"/>
      <c r="YM7981" s="68"/>
      <c r="YN7981" s="68"/>
      <c r="YO7981" s="68"/>
      <c r="YP7981" s="68"/>
      <c r="YQ7981" s="68"/>
      <c r="YR7981" s="68"/>
      <c r="YS7981" s="68"/>
      <c r="YT7981" s="68"/>
      <c r="YU7981" s="68"/>
      <c r="YV7981" s="68"/>
      <c r="YW7981" s="68"/>
      <c r="YX7981" s="68">
        <v>0.97604627712932102</v>
      </c>
      <c r="YY7981" s="68"/>
      <c r="YZ7981" s="68"/>
      <c r="ZA7981" s="68"/>
      <c r="ZB7981" s="68"/>
      <c r="ZC7981" s="68"/>
      <c r="ZD7981" s="68"/>
    </row>
    <row r="7982" spans="658:680" x14ac:dyDescent="0.25">
      <c r="YH7982" s="68"/>
      <c r="YI7982" s="68"/>
      <c r="YJ7982" s="68"/>
      <c r="YK7982" s="68"/>
      <c r="YL7982" s="68"/>
      <c r="YM7982" s="68"/>
      <c r="YN7982" s="68"/>
      <c r="YO7982" s="68"/>
      <c r="YP7982" s="68"/>
      <c r="YQ7982" s="68"/>
      <c r="YR7982" s="68"/>
      <c r="YS7982" s="68"/>
      <c r="YT7982" s="68"/>
      <c r="YU7982" s="68"/>
      <c r="YV7982" s="68"/>
      <c r="YW7982" s="68"/>
      <c r="YX7982" s="68">
        <v>0.97603881696536099</v>
      </c>
      <c r="YY7982" s="68"/>
      <c r="YZ7982" s="68"/>
      <c r="ZA7982" s="68"/>
      <c r="ZB7982" s="68"/>
      <c r="ZC7982" s="68"/>
      <c r="ZD7982" s="68"/>
    </row>
    <row r="7983" spans="658:680" x14ac:dyDescent="0.25">
      <c r="YH7983" s="68"/>
      <c r="YI7983" s="68"/>
      <c r="YJ7983" s="68"/>
      <c r="YK7983" s="68"/>
      <c r="YL7983" s="68"/>
      <c r="YM7983" s="68"/>
      <c r="YN7983" s="68"/>
      <c r="YO7983" s="68"/>
      <c r="YP7983" s="68"/>
      <c r="YQ7983" s="68"/>
      <c r="YR7983" s="68"/>
      <c r="YS7983" s="68"/>
      <c r="YT7983" s="68"/>
      <c r="YU7983" s="68"/>
      <c r="YV7983" s="68"/>
      <c r="YW7983" s="68"/>
      <c r="YX7983" s="68">
        <v>0.97602891873993503</v>
      </c>
      <c r="YY7983" s="68"/>
      <c r="YZ7983" s="68"/>
      <c r="ZA7983" s="68"/>
      <c r="ZB7983" s="68"/>
      <c r="ZC7983" s="68"/>
      <c r="ZD7983" s="68"/>
    </row>
    <row r="7984" spans="658:680" x14ac:dyDescent="0.25">
      <c r="YH7984" s="68"/>
      <c r="YI7984" s="68"/>
      <c r="YJ7984" s="68"/>
      <c r="YK7984" s="68"/>
      <c r="YL7984" s="68"/>
      <c r="YM7984" s="68"/>
      <c r="YN7984" s="68"/>
      <c r="YO7984" s="68"/>
      <c r="YP7984" s="68"/>
      <c r="YQ7984" s="68"/>
      <c r="YR7984" s="68"/>
      <c r="YS7984" s="68"/>
      <c r="YT7984" s="68"/>
      <c r="YU7984" s="68"/>
      <c r="YV7984" s="68"/>
      <c r="YW7984" s="68"/>
      <c r="YX7984" s="68">
        <v>0.97601722127374801</v>
      </c>
      <c r="YY7984" s="68"/>
      <c r="YZ7984" s="68"/>
      <c r="ZA7984" s="68"/>
      <c r="ZB7984" s="68"/>
      <c r="ZC7984" s="68"/>
      <c r="ZD7984" s="68"/>
    </row>
    <row r="7985" spans="658:680" x14ac:dyDescent="0.25">
      <c r="YH7985" s="68"/>
      <c r="YI7985" s="68"/>
      <c r="YJ7985" s="68"/>
      <c r="YK7985" s="68"/>
      <c r="YL7985" s="68"/>
      <c r="YM7985" s="68"/>
      <c r="YN7985" s="68"/>
      <c r="YO7985" s="68"/>
      <c r="YP7985" s="68"/>
      <c r="YQ7985" s="68"/>
      <c r="YR7985" s="68"/>
      <c r="YS7985" s="68"/>
      <c r="YT7985" s="68"/>
      <c r="YU7985" s="68"/>
      <c r="YV7985" s="68"/>
      <c r="YW7985" s="68"/>
      <c r="YX7985" s="68">
        <v>0.97600848679771801</v>
      </c>
      <c r="YY7985" s="68"/>
      <c r="YZ7985" s="68"/>
      <c r="ZA7985" s="68"/>
      <c r="ZB7985" s="68"/>
      <c r="ZC7985" s="68"/>
      <c r="ZD7985" s="68"/>
    </row>
    <row r="7986" spans="658:680" x14ac:dyDescent="0.25">
      <c r="YH7986" s="68"/>
      <c r="YI7986" s="68"/>
      <c r="YJ7986" s="68"/>
      <c r="YK7986" s="68"/>
      <c r="YL7986" s="68"/>
      <c r="YM7986" s="68"/>
      <c r="YN7986" s="68"/>
      <c r="YO7986" s="68"/>
      <c r="YP7986" s="68"/>
      <c r="YQ7986" s="68"/>
      <c r="YR7986" s="68"/>
      <c r="YS7986" s="68"/>
      <c r="YT7986" s="68"/>
      <c r="YU7986" s="68"/>
      <c r="YV7986" s="68"/>
      <c r="YW7986" s="68"/>
      <c r="YX7986" s="68">
        <v>0.97600693998461596</v>
      </c>
      <c r="YY7986" s="68"/>
      <c r="YZ7986" s="68"/>
      <c r="ZA7986" s="68"/>
      <c r="ZB7986" s="68"/>
      <c r="ZC7986" s="68"/>
      <c r="ZD7986" s="68"/>
    </row>
    <row r="7987" spans="658:680" x14ac:dyDescent="0.25">
      <c r="YH7987" s="68"/>
      <c r="YI7987" s="68"/>
      <c r="YJ7987" s="68"/>
      <c r="YK7987" s="68"/>
      <c r="YL7987" s="68"/>
      <c r="YM7987" s="68"/>
      <c r="YN7987" s="68"/>
      <c r="YO7987" s="68"/>
      <c r="YP7987" s="68"/>
      <c r="YQ7987" s="68"/>
      <c r="YR7987" s="68"/>
      <c r="YS7987" s="68"/>
      <c r="YT7987" s="68"/>
      <c r="YU7987" s="68"/>
      <c r="YV7987" s="68"/>
      <c r="YW7987" s="68"/>
      <c r="YX7987" s="68">
        <v>0.975998333933768</v>
      </c>
      <c r="YY7987" s="68"/>
      <c r="YZ7987" s="68"/>
      <c r="ZA7987" s="68"/>
      <c r="ZB7987" s="68"/>
      <c r="ZC7987" s="68"/>
      <c r="ZD7987" s="68"/>
    </row>
    <row r="7988" spans="658:680" x14ac:dyDescent="0.25">
      <c r="YH7988" s="68"/>
      <c r="YI7988" s="68"/>
      <c r="YJ7988" s="68"/>
      <c r="YK7988" s="68"/>
      <c r="YL7988" s="68"/>
      <c r="YM7988" s="68"/>
      <c r="YN7988" s="68"/>
      <c r="YO7988" s="68"/>
      <c r="YP7988" s="68"/>
      <c r="YQ7988" s="68"/>
      <c r="YR7988" s="68"/>
      <c r="YS7988" s="68"/>
      <c r="YT7988" s="68"/>
      <c r="YU7988" s="68"/>
      <c r="YV7988" s="68"/>
      <c r="YW7988" s="68"/>
      <c r="YX7988" s="68">
        <v>0.97599785918340598</v>
      </c>
      <c r="YY7988" s="68"/>
      <c r="YZ7988" s="68"/>
      <c r="ZA7988" s="68"/>
      <c r="ZB7988" s="68"/>
      <c r="ZC7988" s="68"/>
      <c r="ZD7988" s="68"/>
    </row>
    <row r="7989" spans="658:680" x14ac:dyDescent="0.25">
      <c r="YH7989" s="68"/>
      <c r="YI7989" s="68"/>
      <c r="YJ7989" s="68"/>
      <c r="YK7989" s="68"/>
      <c r="YL7989" s="68"/>
      <c r="YM7989" s="68"/>
      <c r="YN7989" s="68"/>
      <c r="YO7989" s="68"/>
      <c r="YP7989" s="68"/>
      <c r="YQ7989" s="68"/>
      <c r="YR7989" s="68"/>
      <c r="YS7989" s="68"/>
      <c r="YT7989" s="68"/>
      <c r="YU7989" s="68"/>
      <c r="YV7989" s="68"/>
      <c r="YW7989" s="68"/>
      <c r="YX7989" s="68">
        <v>0.97599712297820895</v>
      </c>
      <c r="YY7989" s="68"/>
      <c r="YZ7989" s="68"/>
      <c r="ZA7989" s="68"/>
      <c r="ZB7989" s="68"/>
      <c r="ZC7989" s="68"/>
      <c r="ZD7989" s="68"/>
    </row>
    <row r="7990" spans="658:680" x14ac:dyDescent="0.25">
      <c r="YH7990" s="68"/>
      <c r="YI7990" s="68"/>
      <c r="YJ7990" s="68"/>
      <c r="YK7990" s="68"/>
      <c r="YL7990" s="68"/>
      <c r="YM7990" s="68"/>
      <c r="YN7990" s="68"/>
      <c r="YO7990" s="68"/>
      <c r="YP7990" s="68"/>
      <c r="YQ7990" s="68"/>
      <c r="YR7990" s="68"/>
      <c r="YS7990" s="68"/>
      <c r="YT7990" s="68"/>
      <c r="YU7990" s="68"/>
      <c r="YV7990" s="68"/>
      <c r="YW7990" s="68"/>
      <c r="YX7990" s="68">
        <v>0.97598931752990203</v>
      </c>
      <c r="YY7990" s="68"/>
      <c r="YZ7990" s="68"/>
      <c r="ZA7990" s="68"/>
      <c r="ZB7990" s="68"/>
      <c r="ZC7990" s="68"/>
      <c r="ZD7990" s="68"/>
    </row>
    <row r="7991" spans="658:680" x14ac:dyDescent="0.25">
      <c r="YH7991" s="68"/>
      <c r="YI7991" s="68"/>
      <c r="YJ7991" s="68"/>
      <c r="YK7991" s="68"/>
      <c r="YL7991" s="68"/>
      <c r="YM7991" s="68"/>
      <c r="YN7991" s="68"/>
      <c r="YO7991" s="68"/>
      <c r="YP7991" s="68"/>
      <c r="YQ7991" s="68"/>
      <c r="YR7991" s="68"/>
      <c r="YS7991" s="68"/>
      <c r="YT7991" s="68"/>
      <c r="YU7991" s="68"/>
      <c r="YV7991" s="68"/>
      <c r="YW7991" s="68"/>
      <c r="YX7991" s="68">
        <v>0.97598149781173704</v>
      </c>
      <c r="YY7991" s="68"/>
      <c r="YZ7991" s="68"/>
      <c r="ZA7991" s="68"/>
      <c r="ZB7991" s="68"/>
      <c r="ZC7991" s="68"/>
      <c r="ZD7991" s="68"/>
    </row>
    <row r="7992" spans="658:680" x14ac:dyDescent="0.25">
      <c r="YH7992" s="68"/>
      <c r="YI7992" s="68"/>
      <c r="YJ7992" s="68"/>
      <c r="YK7992" s="68"/>
      <c r="YL7992" s="68"/>
      <c r="YM7992" s="68"/>
      <c r="YN7992" s="68"/>
      <c r="YO7992" s="68"/>
      <c r="YP7992" s="68"/>
      <c r="YQ7992" s="68"/>
      <c r="YR7992" s="68"/>
      <c r="YS7992" s="68"/>
      <c r="YT7992" s="68"/>
      <c r="YU7992" s="68"/>
      <c r="YV7992" s="68"/>
      <c r="YW7992" s="68"/>
      <c r="YX7992" s="68">
        <v>0.97597802658149202</v>
      </c>
      <c r="YY7992" s="68"/>
      <c r="YZ7992" s="68"/>
      <c r="ZA7992" s="68"/>
      <c r="ZB7992" s="68"/>
      <c r="ZC7992" s="68"/>
      <c r="ZD7992" s="68"/>
    </row>
    <row r="7993" spans="658:680" x14ac:dyDescent="0.25">
      <c r="YH7993" s="68"/>
      <c r="YI7993" s="68"/>
      <c r="YJ7993" s="68"/>
      <c r="YK7993" s="68"/>
      <c r="YL7993" s="68"/>
      <c r="YM7993" s="68"/>
      <c r="YN7993" s="68"/>
      <c r="YO7993" s="68"/>
      <c r="YP7993" s="68"/>
      <c r="YQ7993" s="68"/>
      <c r="YR7993" s="68"/>
      <c r="YS7993" s="68"/>
      <c r="YT7993" s="68"/>
      <c r="YU7993" s="68"/>
      <c r="YV7993" s="68"/>
      <c r="YW7993" s="68"/>
      <c r="YX7993" s="68">
        <v>0.97597716920977196</v>
      </c>
      <c r="YY7993" s="68"/>
      <c r="YZ7993" s="68"/>
      <c r="ZA7993" s="68"/>
      <c r="ZB7993" s="68"/>
      <c r="ZC7993" s="68"/>
      <c r="ZD7993" s="68"/>
    </row>
    <row r="7994" spans="658:680" x14ac:dyDescent="0.25">
      <c r="YH7994" s="68"/>
      <c r="YI7994" s="68"/>
      <c r="YJ7994" s="68"/>
      <c r="YK7994" s="68"/>
      <c r="YL7994" s="68"/>
      <c r="YM7994" s="68"/>
      <c r="YN7994" s="68"/>
      <c r="YO7994" s="68"/>
      <c r="YP7994" s="68"/>
      <c r="YQ7994" s="68"/>
      <c r="YR7994" s="68"/>
      <c r="YS7994" s="68"/>
      <c r="YT7994" s="68"/>
      <c r="YU7994" s="68"/>
      <c r="YV7994" s="68"/>
      <c r="YW7994" s="68"/>
      <c r="YX7994" s="68">
        <v>0.97597333114111295</v>
      </c>
      <c r="YY7994" s="68"/>
      <c r="YZ7994" s="68"/>
      <c r="ZA7994" s="68"/>
      <c r="ZB7994" s="68"/>
      <c r="ZC7994" s="68"/>
      <c r="ZD7994" s="68"/>
    </row>
    <row r="7995" spans="658:680" x14ac:dyDescent="0.25">
      <c r="YH7995" s="68"/>
      <c r="YI7995" s="68"/>
      <c r="YJ7995" s="68"/>
      <c r="YK7995" s="68"/>
      <c r="YL7995" s="68"/>
      <c r="YM7995" s="68"/>
      <c r="YN7995" s="68"/>
      <c r="YO7995" s="68"/>
      <c r="YP7995" s="68"/>
      <c r="YQ7995" s="68"/>
      <c r="YR7995" s="68"/>
      <c r="YS7995" s="68"/>
      <c r="YT7995" s="68"/>
      <c r="YU7995" s="68"/>
      <c r="YV7995" s="68"/>
      <c r="YW7995" s="68"/>
      <c r="YX7995" s="68">
        <v>0.97597100159702699</v>
      </c>
      <c r="YY7995" s="68"/>
      <c r="YZ7995" s="68"/>
      <c r="ZA7995" s="68"/>
      <c r="ZB7995" s="68"/>
      <c r="ZC7995" s="68"/>
      <c r="ZD7995" s="68"/>
    </row>
    <row r="7996" spans="658:680" x14ac:dyDescent="0.25">
      <c r="YH7996" s="68"/>
      <c r="YI7996" s="68"/>
      <c r="YJ7996" s="68"/>
      <c r="YK7996" s="68"/>
      <c r="YL7996" s="68"/>
      <c r="YM7996" s="68"/>
      <c r="YN7996" s="68"/>
      <c r="YO7996" s="68"/>
      <c r="YP7996" s="68"/>
      <c r="YQ7996" s="68"/>
      <c r="YR7996" s="68"/>
      <c r="YS7996" s="68"/>
      <c r="YT7996" s="68"/>
      <c r="YU7996" s="68"/>
      <c r="YV7996" s="68"/>
      <c r="YW7996" s="68"/>
      <c r="YX7996" s="68">
        <v>0.97596461734003603</v>
      </c>
      <c r="YY7996" s="68"/>
      <c r="YZ7996" s="68"/>
      <c r="ZA7996" s="68"/>
      <c r="ZB7996" s="68"/>
      <c r="ZC7996" s="68"/>
      <c r="ZD7996" s="68"/>
    </row>
    <row r="7997" spans="658:680" x14ac:dyDescent="0.25">
      <c r="YH7997" s="68"/>
      <c r="YI7997" s="68"/>
      <c r="YJ7997" s="68"/>
      <c r="YK7997" s="68"/>
      <c r="YL7997" s="68"/>
      <c r="YM7997" s="68"/>
      <c r="YN7997" s="68"/>
      <c r="YO7997" s="68"/>
      <c r="YP7997" s="68"/>
      <c r="YQ7997" s="68"/>
      <c r="YR7997" s="68"/>
      <c r="YS7997" s="68"/>
      <c r="YT7997" s="68"/>
      <c r="YU7997" s="68"/>
      <c r="YV7997" s="68"/>
      <c r="YW7997" s="68"/>
      <c r="YX7997" s="68">
        <v>0.97595626375094802</v>
      </c>
      <c r="YY7997" s="68"/>
      <c r="YZ7997" s="68"/>
      <c r="ZA7997" s="68"/>
      <c r="ZB7997" s="68"/>
      <c r="ZC7997" s="68"/>
      <c r="ZD7997" s="68"/>
    </row>
    <row r="7998" spans="658:680" x14ac:dyDescent="0.25">
      <c r="YH7998" s="68"/>
      <c r="YI7998" s="68"/>
      <c r="YJ7998" s="68"/>
      <c r="YK7998" s="68"/>
      <c r="YL7998" s="68"/>
      <c r="YM7998" s="68"/>
      <c r="YN7998" s="68"/>
      <c r="YO7998" s="68"/>
      <c r="YP7998" s="68"/>
      <c r="YQ7998" s="68"/>
      <c r="YR7998" s="68"/>
      <c r="YS7998" s="68"/>
      <c r="YT7998" s="68"/>
      <c r="YU7998" s="68"/>
      <c r="YV7998" s="68"/>
      <c r="YW7998" s="68"/>
      <c r="YX7998" s="68">
        <v>0.97595514781043702</v>
      </c>
      <c r="YY7998" s="68"/>
      <c r="YZ7998" s="68"/>
      <c r="ZA7998" s="68"/>
      <c r="ZB7998" s="68"/>
      <c r="ZC7998" s="68"/>
      <c r="ZD7998" s="68"/>
    </row>
    <row r="7999" spans="658:680" x14ac:dyDescent="0.25">
      <c r="YH7999" s="68"/>
      <c r="YI7999" s="68"/>
      <c r="YJ7999" s="68"/>
      <c r="YK7999" s="68"/>
      <c r="YL7999" s="68"/>
      <c r="YM7999" s="68"/>
      <c r="YN7999" s="68"/>
      <c r="YO7999" s="68"/>
      <c r="YP7999" s="68"/>
      <c r="YQ7999" s="68"/>
      <c r="YR7999" s="68"/>
      <c r="YS7999" s="68"/>
      <c r="YT7999" s="68"/>
      <c r="YU7999" s="68"/>
      <c r="YV7999" s="68"/>
      <c r="YW7999" s="68"/>
      <c r="YX7999" s="68">
        <v>0.97594258691064095</v>
      </c>
      <c r="YY7999" s="68"/>
      <c r="YZ7999" s="68"/>
      <c r="ZA7999" s="68"/>
      <c r="ZB7999" s="68"/>
      <c r="ZC7999" s="68"/>
      <c r="ZD7999" s="68"/>
    </row>
    <row r="8000" spans="658:680" x14ac:dyDescent="0.25">
      <c r="YH8000" s="68"/>
      <c r="YI8000" s="68"/>
      <c r="YJ8000" s="68"/>
      <c r="YK8000" s="68"/>
      <c r="YL8000" s="68"/>
      <c r="YM8000" s="68"/>
      <c r="YN8000" s="68"/>
      <c r="YO8000" s="68"/>
      <c r="YP8000" s="68"/>
      <c r="YQ8000" s="68"/>
      <c r="YR8000" s="68"/>
      <c r="YS8000" s="68"/>
      <c r="YT8000" s="68"/>
      <c r="YU8000" s="68"/>
      <c r="YV8000" s="68"/>
      <c r="YW8000" s="68"/>
      <c r="YX8000" s="68">
        <v>0.97594116286259902</v>
      </c>
      <c r="YY8000" s="68"/>
      <c r="YZ8000" s="68"/>
      <c r="ZA8000" s="68"/>
      <c r="ZB8000" s="68"/>
      <c r="ZC8000" s="68"/>
      <c r="ZD8000" s="68"/>
    </row>
    <row r="8001" spans="658:680" x14ac:dyDescent="0.25">
      <c r="YH8001" s="68"/>
      <c r="YI8001" s="68"/>
      <c r="YJ8001" s="68"/>
      <c r="YK8001" s="68"/>
      <c r="YL8001" s="68"/>
      <c r="YM8001" s="68"/>
      <c r="YN8001" s="68"/>
      <c r="YO8001" s="68"/>
      <c r="YP8001" s="68"/>
      <c r="YQ8001" s="68"/>
      <c r="YR8001" s="68"/>
      <c r="YS8001" s="68"/>
      <c r="YT8001" s="68"/>
      <c r="YU8001" s="68"/>
      <c r="YV8001" s="68"/>
      <c r="YW8001" s="68"/>
      <c r="YX8001" s="68">
        <v>0.97593499462380995</v>
      </c>
      <c r="YY8001" s="68"/>
      <c r="YZ8001" s="68"/>
      <c r="ZA8001" s="68"/>
      <c r="ZB8001" s="68"/>
      <c r="ZC8001" s="68"/>
      <c r="ZD8001" s="68"/>
    </row>
    <row r="8002" spans="658:680" x14ac:dyDescent="0.25">
      <c r="YH8002" s="68"/>
      <c r="YI8002" s="68"/>
      <c r="YJ8002" s="68"/>
      <c r="YK8002" s="68"/>
      <c r="YL8002" s="68"/>
      <c r="YM8002" s="68"/>
      <c r="YN8002" s="68"/>
      <c r="YO8002" s="68"/>
      <c r="YP8002" s="68"/>
      <c r="YQ8002" s="68"/>
      <c r="YR8002" s="68"/>
      <c r="YS8002" s="68"/>
      <c r="YT8002" s="68"/>
      <c r="YU8002" s="68"/>
      <c r="YV8002" s="68"/>
      <c r="YW8002" s="68"/>
      <c r="YX8002" s="68">
        <v>0.97592646411123796</v>
      </c>
      <c r="YY8002" s="68"/>
      <c r="YZ8002" s="68"/>
      <c r="ZA8002" s="68"/>
      <c r="ZB8002" s="68"/>
      <c r="ZC8002" s="68"/>
      <c r="ZD8002" s="68"/>
    </row>
    <row r="8003" spans="658:680" x14ac:dyDescent="0.25">
      <c r="YH8003" s="68"/>
      <c r="YI8003" s="68"/>
      <c r="YJ8003" s="68"/>
      <c r="YK8003" s="68"/>
      <c r="YL8003" s="68"/>
      <c r="YM8003" s="68"/>
      <c r="YN8003" s="68"/>
      <c r="YO8003" s="68"/>
      <c r="YP8003" s="68"/>
      <c r="YQ8003" s="68"/>
      <c r="YR8003" s="68"/>
      <c r="YS8003" s="68"/>
      <c r="YT8003" s="68"/>
      <c r="YU8003" s="68"/>
      <c r="YV8003" s="68"/>
      <c r="YW8003" s="68"/>
      <c r="YX8003" s="68">
        <v>0.97592421305077603</v>
      </c>
      <c r="YY8003" s="68"/>
      <c r="YZ8003" s="68"/>
      <c r="ZA8003" s="68"/>
      <c r="ZB8003" s="68"/>
      <c r="ZC8003" s="68"/>
      <c r="ZD8003" s="68"/>
    </row>
    <row r="8004" spans="658:680" x14ac:dyDescent="0.25">
      <c r="YH8004" s="68"/>
      <c r="YI8004" s="68"/>
      <c r="YJ8004" s="68"/>
      <c r="YK8004" s="68"/>
      <c r="YL8004" s="68"/>
      <c r="YM8004" s="68"/>
      <c r="YN8004" s="68"/>
      <c r="YO8004" s="68"/>
      <c r="YP8004" s="68"/>
      <c r="YQ8004" s="68"/>
      <c r="YR8004" s="68"/>
      <c r="YS8004" s="68"/>
      <c r="YT8004" s="68"/>
      <c r="YU8004" s="68"/>
      <c r="YV8004" s="68"/>
      <c r="YW8004" s="68"/>
      <c r="YX8004" s="68">
        <v>0.97592196399706099</v>
      </c>
      <c r="YY8004" s="68"/>
      <c r="YZ8004" s="68"/>
      <c r="ZA8004" s="68"/>
      <c r="ZB8004" s="68"/>
      <c r="ZC8004" s="68"/>
      <c r="ZD8004" s="68"/>
    </row>
    <row r="8005" spans="658:680" x14ac:dyDescent="0.25">
      <c r="YH8005" s="68"/>
      <c r="YI8005" s="68"/>
      <c r="YJ8005" s="68"/>
      <c r="YK8005" s="68"/>
      <c r="YL8005" s="68"/>
      <c r="YM8005" s="68"/>
      <c r="YN8005" s="68"/>
      <c r="YO8005" s="68"/>
      <c r="YP8005" s="68"/>
      <c r="YQ8005" s="68"/>
      <c r="YR8005" s="68"/>
      <c r="YS8005" s="68"/>
      <c r="YT8005" s="68"/>
      <c r="YU8005" s="68"/>
      <c r="YV8005" s="68"/>
      <c r="YW8005" s="68"/>
      <c r="YX8005" s="68">
        <v>0.97592112530818598</v>
      </c>
      <c r="YY8005" s="68"/>
      <c r="YZ8005" s="68"/>
      <c r="ZA8005" s="68"/>
      <c r="ZB8005" s="68"/>
      <c r="ZC8005" s="68"/>
      <c r="ZD8005" s="68"/>
    </row>
    <row r="8006" spans="658:680" x14ac:dyDescent="0.25">
      <c r="YH8006" s="68"/>
      <c r="YI8006" s="68"/>
      <c r="YJ8006" s="68"/>
      <c r="YK8006" s="68"/>
      <c r="YL8006" s="68"/>
      <c r="YM8006" s="68"/>
      <c r="YN8006" s="68"/>
      <c r="YO8006" s="68"/>
      <c r="YP8006" s="68"/>
      <c r="YQ8006" s="68"/>
      <c r="YR8006" s="68"/>
      <c r="YS8006" s="68"/>
      <c r="YT8006" s="68"/>
      <c r="YU8006" s="68"/>
      <c r="YV8006" s="68"/>
      <c r="YW8006" s="68"/>
      <c r="YX8006" s="68">
        <v>0.97590526089577501</v>
      </c>
      <c r="YY8006" s="68"/>
      <c r="YZ8006" s="68"/>
      <c r="ZA8006" s="68"/>
      <c r="ZB8006" s="68"/>
      <c r="ZC8006" s="68"/>
      <c r="ZD8006" s="68"/>
    </row>
    <row r="8007" spans="658:680" x14ac:dyDescent="0.25">
      <c r="YH8007" s="68"/>
      <c r="YI8007" s="68"/>
      <c r="YJ8007" s="68"/>
      <c r="YK8007" s="68"/>
      <c r="YL8007" s="68"/>
      <c r="YM8007" s="68"/>
      <c r="YN8007" s="68"/>
      <c r="YO8007" s="68"/>
      <c r="YP8007" s="68"/>
      <c r="YQ8007" s="68"/>
      <c r="YR8007" s="68"/>
      <c r="YS8007" s="68"/>
      <c r="YT8007" s="68"/>
      <c r="YU8007" s="68"/>
      <c r="YV8007" s="68"/>
      <c r="YW8007" s="68"/>
      <c r="YX8007" s="68">
        <v>0.97589263575468799</v>
      </c>
      <c r="YY8007" s="68"/>
      <c r="YZ8007" s="68"/>
      <c r="ZA8007" s="68"/>
      <c r="ZB8007" s="68"/>
      <c r="ZC8007" s="68"/>
      <c r="ZD8007" s="68"/>
    </row>
    <row r="8008" spans="658:680" x14ac:dyDescent="0.25">
      <c r="YH8008" s="68"/>
      <c r="YI8008" s="68"/>
      <c r="YJ8008" s="68"/>
      <c r="YK8008" s="68"/>
      <c r="YL8008" s="68"/>
      <c r="YM8008" s="68"/>
      <c r="YN8008" s="68"/>
      <c r="YO8008" s="68"/>
      <c r="YP8008" s="68"/>
      <c r="YQ8008" s="68"/>
      <c r="YR8008" s="68"/>
      <c r="YS8008" s="68"/>
      <c r="YT8008" s="68"/>
      <c r="YU8008" s="68"/>
      <c r="YV8008" s="68"/>
      <c r="YW8008" s="68"/>
      <c r="YX8008" s="68">
        <v>0.97589230004486904</v>
      </c>
      <c r="YY8008" s="68"/>
      <c r="YZ8008" s="68"/>
      <c r="ZA8008" s="68"/>
      <c r="ZB8008" s="68"/>
      <c r="ZC8008" s="68"/>
      <c r="ZD8008" s="68"/>
    </row>
    <row r="8009" spans="658:680" x14ac:dyDescent="0.25">
      <c r="YH8009" s="68"/>
      <c r="YI8009" s="68"/>
      <c r="YJ8009" s="68"/>
      <c r="YK8009" s="68"/>
      <c r="YL8009" s="68"/>
      <c r="YM8009" s="68"/>
      <c r="YN8009" s="68"/>
      <c r="YO8009" s="68"/>
      <c r="YP8009" s="68"/>
      <c r="YQ8009" s="68"/>
      <c r="YR8009" s="68"/>
      <c r="YS8009" s="68"/>
      <c r="YT8009" s="68"/>
      <c r="YU8009" s="68"/>
      <c r="YV8009" s="68"/>
      <c r="YW8009" s="68"/>
      <c r="YX8009" s="68">
        <v>0.97589223978794504</v>
      </c>
      <c r="YY8009" s="68"/>
      <c r="YZ8009" s="68"/>
      <c r="ZA8009" s="68"/>
      <c r="ZB8009" s="68"/>
      <c r="ZC8009" s="68"/>
      <c r="ZD8009" s="68"/>
    </row>
    <row r="8010" spans="658:680" x14ac:dyDescent="0.25">
      <c r="YH8010" s="68"/>
      <c r="YI8010" s="68"/>
      <c r="YJ8010" s="68"/>
      <c r="YK8010" s="68"/>
      <c r="YL8010" s="68"/>
      <c r="YM8010" s="68"/>
      <c r="YN8010" s="68"/>
      <c r="YO8010" s="68"/>
      <c r="YP8010" s="68"/>
      <c r="YQ8010" s="68"/>
      <c r="YR8010" s="68"/>
      <c r="YS8010" s="68"/>
      <c r="YT8010" s="68"/>
      <c r="YU8010" s="68"/>
      <c r="YV8010" s="68"/>
      <c r="YW8010" s="68"/>
      <c r="YX8010" s="68">
        <v>0.97588760749548198</v>
      </c>
      <c r="YY8010" s="68"/>
      <c r="YZ8010" s="68"/>
      <c r="ZA8010" s="68"/>
      <c r="ZB8010" s="68"/>
      <c r="ZC8010" s="68"/>
      <c r="ZD8010" s="68"/>
    </row>
    <row r="8011" spans="658:680" x14ac:dyDescent="0.25">
      <c r="YH8011" s="68"/>
      <c r="YI8011" s="68"/>
      <c r="YJ8011" s="68"/>
      <c r="YK8011" s="68"/>
      <c r="YL8011" s="68"/>
      <c r="YM8011" s="68"/>
      <c r="YN8011" s="68"/>
      <c r="YO8011" s="68"/>
      <c r="YP8011" s="68"/>
      <c r="YQ8011" s="68"/>
      <c r="YR8011" s="68"/>
      <c r="YS8011" s="68"/>
      <c r="YT8011" s="68"/>
      <c r="YU8011" s="68"/>
      <c r="YV8011" s="68"/>
      <c r="YW8011" s="68"/>
      <c r="YX8011" s="68">
        <v>0.97588499520119898</v>
      </c>
      <c r="YY8011" s="68"/>
      <c r="YZ8011" s="68"/>
      <c r="ZA8011" s="68"/>
      <c r="ZB8011" s="68"/>
      <c r="ZC8011" s="68"/>
      <c r="ZD8011" s="68"/>
    </row>
    <row r="8012" spans="658:680" x14ac:dyDescent="0.25">
      <c r="YH8012" s="68"/>
      <c r="YI8012" s="68"/>
      <c r="YJ8012" s="68"/>
      <c r="YK8012" s="68"/>
      <c r="YL8012" s="68"/>
      <c r="YM8012" s="68"/>
      <c r="YN8012" s="68"/>
      <c r="YO8012" s="68"/>
      <c r="YP8012" s="68"/>
      <c r="YQ8012" s="68"/>
      <c r="YR8012" s="68"/>
      <c r="YS8012" s="68"/>
      <c r="YT8012" s="68"/>
      <c r="YU8012" s="68"/>
      <c r="YV8012" s="68"/>
      <c r="YW8012" s="68"/>
      <c r="YX8012" s="68">
        <v>0.97587941840457404</v>
      </c>
      <c r="YY8012" s="68"/>
      <c r="YZ8012" s="68"/>
      <c r="ZA8012" s="68"/>
      <c r="ZB8012" s="68"/>
      <c r="ZC8012" s="68"/>
      <c r="ZD8012" s="68"/>
    </row>
    <row r="8013" spans="658:680" x14ac:dyDescent="0.25">
      <c r="YH8013" s="68"/>
      <c r="YI8013" s="68"/>
      <c r="YJ8013" s="68"/>
      <c r="YK8013" s="68"/>
      <c r="YL8013" s="68"/>
      <c r="YM8013" s="68"/>
      <c r="YN8013" s="68"/>
      <c r="YO8013" s="68"/>
      <c r="YP8013" s="68"/>
      <c r="YQ8013" s="68"/>
      <c r="YR8013" s="68"/>
      <c r="YS8013" s="68"/>
      <c r="YT8013" s="68"/>
      <c r="YU8013" s="68"/>
      <c r="YV8013" s="68"/>
      <c r="YW8013" s="68"/>
      <c r="YX8013" s="68">
        <v>0.97587546011083603</v>
      </c>
      <c r="YY8013" s="68"/>
      <c r="YZ8013" s="68"/>
      <c r="ZA8013" s="68"/>
      <c r="ZB8013" s="68"/>
      <c r="ZC8013" s="68"/>
      <c r="ZD8013" s="68"/>
    </row>
    <row r="8014" spans="658:680" x14ac:dyDescent="0.25">
      <c r="YH8014" s="68"/>
      <c r="YI8014" s="68"/>
      <c r="YJ8014" s="68"/>
      <c r="YK8014" s="68"/>
      <c r="YL8014" s="68"/>
      <c r="YM8014" s="68"/>
      <c r="YN8014" s="68"/>
      <c r="YO8014" s="68"/>
      <c r="YP8014" s="68"/>
      <c r="YQ8014" s="68"/>
      <c r="YR8014" s="68"/>
      <c r="YS8014" s="68"/>
      <c r="YT8014" s="68"/>
      <c r="YU8014" s="68"/>
      <c r="YV8014" s="68"/>
      <c r="YW8014" s="68"/>
      <c r="YX8014" s="68">
        <v>0.97587445836856401</v>
      </c>
      <c r="YY8014" s="68"/>
      <c r="YZ8014" s="68"/>
      <c r="ZA8014" s="68"/>
      <c r="ZB8014" s="68"/>
      <c r="ZC8014" s="68"/>
      <c r="ZD8014" s="68"/>
    </row>
    <row r="8015" spans="658:680" x14ac:dyDescent="0.25">
      <c r="YH8015" s="68"/>
      <c r="YI8015" s="68"/>
      <c r="YJ8015" s="68"/>
      <c r="YK8015" s="68"/>
      <c r="YL8015" s="68"/>
      <c r="YM8015" s="68"/>
      <c r="YN8015" s="68"/>
      <c r="YO8015" s="68"/>
      <c r="YP8015" s="68"/>
      <c r="YQ8015" s="68"/>
      <c r="YR8015" s="68"/>
      <c r="YS8015" s="68"/>
      <c r="YT8015" s="68"/>
      <c r="YU8015" s="68"/>
      <c r="YV8015" s="68"/>
      <c r="YW8015" s="68"/>
      <c r="YX8015" s="68">
        <v>0.97586795652260305</v>
      </c>
      <c r="YY8015" s="68"/>
      <c r="YZ8015" s="68"/>
      <c r="ZA8015" s="68"/>
      <c r="ZB8015" s="68"/>
      <c r="ZC8015" s="68"/>
      <c r="ZD8015" s="68"/>
    </row>
    <row r="8016" spans="658:680" x14ac:dyDescent="0.25">
      <c r="YH8016" s="68"/>
      <c r="YI8016" s="68"/>
      <c r="YJ8016" s="68"/>
      <c r="YK8016" s="68"/>
      <c r="YL8016" s="68"/>
      <c r="YM8016" s="68"/>
      <c r="YN8016" s="68"/>
      <c r="YO8016" s="68"/>
      <c r="YP8016" s="68"/>
      <c r="YQ8016" s="68"/>
      <c r="YR8016" s="68"/>
      <c r="YS8016" s="68"/>
      <c r="YT8016" s="68"/>
      <c r="YU8016" s="68"/>
      <c r="YV8016" s="68"/>
      <c r="YW8016" s="68"/>
      <c r="YX8016" s="68">
        <v>0.97586672326027801</v>
      </c>
      <c r="YY8016" s="68"/>
      <c r="YZ8016" s="68"/>
      <c r="ZA8016" s="68"/>
      <c r="ZB8016" s="68"/>
      <c r="ZC8016" s="68"/>
      <c r="ZD8016" s="68"/>
    </row>
    <row r="8017" spans="658:680" x14ac:dyDescent="0.25">
      <c r="YH8017" s="68"/>
      <c r="YI8017" s="68"/>
      <c r="YJ8017" s="68"/>
      <c r="YK8017" s="68"/>
      <c r="YL8017" s="68"/>
      <c r="YM8017" s="68"/>
      <c r="YN8017" s="68"/>
      <c r="YO8017" s="68"/>
      <c r="YP8017" s="68"/>
      <c r="YQ8017" s="68"/>
      <c r="YR8017" s="68"/>
      <c r="YS8017" s="68"/>
      <c r="YT8017" s="68"/>
      <c r="YU8017" s="68"/>
      <c r="YV8017" s="68"/>
      <c r="YW8017" s="68"/>
      <c r="YX8017" s="68">
        <v>0.97586574598114895</v>
      </c>
      <c r="YY8017" s="68"/>
      <c r="YZ8017" s="68"/>
      <c r="ZA8017" s="68"/>
      <c r="ZB8017" s="68"/>
      <c r="ZC8017" s="68"/>
      <c r="ZD8017" s="68"/>
    </row>
    <row r="8018" spans="658:680" x14ac:dyDescent="0.25">
      <c r="YH8018" s="68"/>
      <c r="YI8018" s="68"/>
      <c r="YJ8018" s="68"/>
      <c r="YK8018" s="68"/>
      <c r="YL8018" s="68"/>
      <c r="YM8018" s="68"/>
      <c r="YN8018" s="68"/>
      <c r="YO8018" s="68"/>
      <c r="YP8018" s="68"/>
      <c r="YQ8018" s="68"/>
      <c r="YR8018" s="68"/>
      <c r="YS8018" s="68"/>
      <c r="YT8018" s="68"/>
      <c r="YU8018" s="68"/>
      <c r="YV8018" s="68"/>
      <c r="YW8018" s="68"/>
      <c r="YX8018" s="68">
        <v>0.97586301030224998</v>
      </c>
      <c r="YY8018" s="68"/>
      <c r="YZ8018" s="68"/>
      <c r="ZA8018" s="68"/>
      <c r="ZB8018" s="68"/>
      <c r="ZC8018" s="68"/>
      <c r="ZD8018" s="68"/>
    </row>
    <row r="8019" spans="658:680" x14ac:dyDescent="0.25">
      <c r="YH8019" s="68"/>
      <c r="YI8019" s="68"/>
      <c r="YJ8019" s="68"/>
      <c r="YK8019" s="68"/>
      <c r="YL8019" s="68"/>
      <c r="YM8019" s="68"/>
      <c r="YN8019" s="68"/>
      <c r="YO8019" s="68"/>
      <c r="YP8019" s="68"/>
      <c r="YQ8019" s="68"/>
      <c r="YR8019" s="68"/>
      <c r="YS8019" s="68"/>
      <c r="YT8019" s="68"/>
      <c r="YU8019" s="68"/>
      <c r="YV8019" s="68"/>
      <c r="YW8019" s="68"/>
      <c r="YX8019" s="68">
        <v>0.97586238220349497</v>
      </c>
      <c r="YY8019" s="68"/>
      <c r="YZ8019" s="68"/>
      <c r="ZA8019" s="68"/>
      <c r="ZB8019" s="68"/>
      <c r="ZC8019" s="68"/>
      <c r="ZD8019" s="68"/>
    </row>
    <row r="8020" spans="658:680" x14ac:dyDescent="0.25">
      <c r="YH8020" s="68"/>
      <c r="YI8020" s="68"/>
      <c r="YJ8020" s="68"/>
      <c r="YK8020" s="68"/>
      <c r="YL8020" s="68"/>
      <c r="YM8020" s="68"/>
      <c r="YN8020" s="68"/>
      <c r="YO8020" s="68"/>
      <c r="YP8020" s="68"/>
      <c r="YQ8020" s="68"/>
      <c r="YR8020" s="68"/>
      <c r="YS8020" s="68"/>
      <c r="YT8020" s="68"/>
      <c r="YU8020" s="68"/>
      <c r="YV8020" s="68"/>
      <c r="YW8020" s="68"/>
      <c r="YX8020" s="68">
        <v>0.97586052772777199</v>
      </c>
      <c r="YY8020" s="68"/>
      <c r="YZ8020" s="68"/>
      <c r="ZA8020" s="68"/>
      <c r="ZB8020" s="68"/>
      <c r="ZC8020" s="68"/>
      <c r="ZD8020" s="68"/>
    </row>
    <row r="8021" spans="658:680" x14ac:dyDescent="0.25">
      <c r="YH8021" s="68"/>
      <c r="YI8021" s="68"/>
      <c r="YJ8021" s="68"/>
      <c r="YK8021" s="68"/>
      <c r="YL8021" s="68"/>
      <c r="YM8021" s="68"/>
      <c r="YN8021" s="68"/>
      <c r="YO8021" s="68"/>
      <c r="YP8021" s="68"/>
      <c r="YQ8021" s="68"/>
      <c r="YR8021" s="68"/>
      <c r="YS8021" s="68"/>
      <c r="YT8021" s="68"/>
      <c r="YU8021" s="68"/>
      <c r="YV8021" s="68"/>
      <c r="YW8021" s="68"/>
      <c r="YX8021" s="68">
        <v>0.97585477014911304</v>
      </c>
      <c r="YY8021" s="68"/>
      <c r="YZ8021" s="68"/>
      <c r="ZA8021" s="68"/>
      <c r="ZB8021" s="68"/>
      <c r="ZC8021" s="68"/>
      <c r="ZD8021" s="68"/>
    </row>
    <row r="8022" spans="658:680" x14ac:dyDescent="0.25">
      <c r="YH8022" s="68"/>
      <c r="YI8022" s="68"/>
      <c r="YJ8022" s="68"/>
      <c r="YK8022" s="68"/>
      <c r="YL8022" s="68"/>
      <c r="YM8022" s="68"/>
      <c r="YN8022" s="68"/>
      <c r="YO8022" s="68"/>
      <c r="YP8022" s="68"/>
      <c r="YQ8022" s="68"/>
      <c r="YR8022" s="68"/>
      <c r="YS8022" s="68"/>
      <c r="YT8022" s="68"/>
      <c r="YU8022" s="68"/>
      <c r="YV8022" s="68"/>
      <c r="YW8022" s="68"/>
      <c r="YX8022" s="68">
        <v>0.97585436701072803</v>
      </c>
      <c r="YY8022" s="68"/>
      <c r="YZ8022" s="68"/>
      <c r="ZA8022" s="68"/>
      <c r="ZB8022" s="68"/>
      <c r="ZC8022" s="68"/>
      <c r="ZD8022" s="68"/>
    </row>
    <row r="8023" spans="658:680" x14ac:dyDescent="0.25">
      <c r="YH8023" s="68"/>
      <c r="YI8023" s="68"/>
      <c r="YJ8023" s="68"/>
      <c r="YK8023" s="68"/>
      <c r="YL8023" s="68"/>
      <c r="YM8023" s="68"/>
      <c r="YN8023" s="68"/>
      <c r="YO8023" s="68"/>
      <c r="YP8023" s="68"/>
      <c r="YQ8023" s="68"/>
      <c r="YR8023" s="68"/>
      <c r="YS8023" s="68"/>
      <c r="YT8023" s="68"/>
      <c r="YU8023" s="68"/>
      <c r="YV8023" s="68"/>
      <c r="YW8023" s="68"/>
      <c r="YX8023" s="68">
        <v>0.97585136786530602</v>
      </c>
      <c r="YY8023" s="68"/>
      <c r="YZ8023" s="68"/>
      <c r="ZA8023" s="68"/>
      <c r="ZB8023" s="68"/>
      <c r="ZC8023" s="68"/>
      <c r="ZD8023" s="68"/>
    </row>
    <row r="8024" spans="658:680" x14ac:dyDescent="0.25">
      <c r="YH8024" s="68"/>
      <c r="YI8024" s="68"/>
      <c r="YJ8024" s="68"/>
      <c r="YK8024" s="68"/>
      <c r="YL8024" s="68"/>
      <c r="YM8024" s="68"/>
      <c r="YN8024" s="68"/>
      <c r="YO8024" s="68"/>
      <c r="YP8024" s="68"/>
      <c r="YQ8024" s="68"/>
      <c r="YR8024" s="68"/>
      <c r="YS8024" s="68"/>
      <c r="YT8024" s="68"/>
      <c r="YU8024" s="68"/>
      <c r="YV8024" s="68"/>
      <c r="YW8024" s="68"/>
      <c r="YX8024" s="68">
        <v>0.97584746955477897</v>
      </c>
      <c r="YY8024" s="68"/>
      <c r="YZ8024" s="68"/>
      <c r="ZA8024" s="68"/>
      <c r="ZB8024" s="68"/>
      <c r="ZC8024" s="68"/>
      <c r="ZD8024" s="68"/>
    </row>
    <row r="8025" spans="658:680" x14ac:dyDescent="0.25">
      <c r="YH8025" s="68"/>
      <c r="YI8025" s="68"/>
      <c r="YJ8025" s="68"/>
      <c r="YK8025" s="68"/>
      <c r="YL8025" s="68"/>
      <c r="YM8025" s="68"/>
      <c r="YN8025" s="68"/>
      <c r="YO8025" s="68"/>
      <c r="YP8025" s="68"/>
      <c r="YQ8025" s="68"/>
      <c r="YR8025" s="68"/>
      <c r="YS8025" s="68"/>
      <c r="YT8025" s="68"/>
      <c r="YU8025" s="68"/>
      <c r="YV8025" s="68"/>
      <c r="YW8025" s="68"/>
      <c r="YX8025" s="68">
        <v>0.97584394756098802</v>
      </c>
      <c r="YY8025" s="68"/>
      <c r="YZ8025" s="68"/>
      <c r="ZA8025" s="68"/>
      <c r="ZB8025" s="68"/>
      <c r="ZC8025" s="68"/>
      <c r="ZD8025" s="68"/>
    </row>
    <row r="8026" spans="658:680" x14ac:dyDescent="0.25">
      <c r="YH8026" s="68"/>
      <c r="YI8026" s="68"/>
      <c r="YJ8026" s="68"/>
      <c r="YK8026" s="68"/>
      <c r="YL8026" s="68"/>
      <c r="YM8026" s="68"/>
      <c r="YN8026" s="68"/>
      <c r="YO8026" s="68"/>
      <c r="YP8026" s="68"/>
      <c r="YQ8026" s="68"/>
      <c r="YR8026" s="68"/>
      <c r="YS8026" s="68"/>
      <c r="YT8026" s="68"/>
      <c r="YU8026" s="68"/>
      <c r="YV8026" s="68"/>
      <c r="YW8026" s="68"/>
      <c r="YX8026" s="68">
        <v>0.97583276296421595</v>
      </c>
      <c r="YY8026" s="68"/>
      <c r="YZ8026" s="68"/>
      <c r="ZA8026" s="68"/>
      <c r="ZB8026" s="68"/>
      <c r="ZC8026" s="68"/>
      <c r="ZD8026" s="68"/>
    </row>
    <row r="8027" spans="658:680" x14ac:dyDescent="0.25">
      <c r="YH8027" s="68"/>
      <c r="YI8027" s="68"/>
      <c r="YJ8027" s="68"/>
      <c r="YK8027" s="68"/>
      <c r="YL8027" s="68"/>
      <c r="YM8027" s="68"/>
      <c r="YN8027" s="68"/>
      <c r="YO8027" s="68"/>
      <c r="YP8027" s="68"/>
      <c r="YQ8027" s="68"/>
      <c r="YR8027" s="68"/>
      <c r="YS8027" s="68"/>
      <c r="YT8027" s="68"/>
      <c r="YU8027" s="68"/>
      <c r="YV8027" s="68"/>
      <c r="YW8027" s="68"/>
      <c r="YX8027" s="68">
        <v>0.97583211927419999</v>
      </c>
      <c r="YY8027" s="68"/>
      <c r="YZ8027" s="68"/>
      <c r="ZA8027" s="68"/>
      <c r="ZB8027" s="68"/>
      <c r="ZC8027" s="68"/>
      <c r="ZD8027" s="68"/>
    </row>
    <row r="8028" spans="658:680" x14ac:dyDescent="0.25">
      <c r="YH8028" s="68"/>
      <c r="YI8028" s="68"/>
      <c r="YJ8028" s="68"/>
      <c r="YK8028" s="68"/>
      <c r="YL8028" s="68"/>
      <c r="YM8028" s="68"/>
      <c r="YN8028" s="68"/>
      <c r="YO8028" s="68"/>
      <c r="YP8028" s="68"/>
      <c r="YQ8028" s="68"/>
      <c r="YR8028" s="68"/>
      <c r="YS8028" s="68"/>
      <c r="YT8028" s="68"/>
      <c r="YU8028" s="68"/>
      <c r="YV8028" s="68"/>
      <c r="YW8028" s="68"/>
      <c r="YX8028" s="68">
        <v>0.97581742092894797</v>
      </c>
      <c r="YY8028" s="68"/>
      <c r="YZ8028" s="68"/>
      <c r="ZA8028" s="68"/>
      <c r="ZB8028" s="68"/>
      <c r="ZC8028" s="68"/>
      <c r="ZD8028" s="68"/>
    </row>
    <row r="8029" spans="658:680" x14ac:dyDescent="0.25">
      <c r="YH8029" s="68"/>
      <c r="YI8029" s="68"/>
      <c r="YJ8029" s="68"/>
      <c r="YK8029" s="68"/>
      <c r="YL8029" s="68"/>
      <c r="YM8029" s="68"/>
      <c r="YN8029" s="68"/>
      <c r="YO8029" s="68"/>
      <c r="YP8029" s="68"/>
      <c r="YQ8029" s="68"/>
      <c r="YR8029" s="68"/>
      <c r="YS8029" s="68"/>
      <c r="YT8029" s="68"/>
      <c r="YU8029" s="68"/>
      <c r="YV8029" s="68"/>
      <c r="YW8029" s="68"/>
      <c r="YX8029" s="68">
        <v>0.97581365137813203</v>
      </c>
      <c r="YY8029" s="68"/>
      <c r="YZ8029" s="68"/>
      <c r="ZA8029" s="68"/>
      <c r="ZB8029" s="68"/>
      <c r="ZC8029" s="68"/>
      <c r="ZD8029" s="68"/>
    </row>
    <row r="8030" spans="658:680" x14ac:dyDescent="0.25">
      <c r="YH8030" s="68"/>
      <c r="YI8030" s="68"/>
      <c r="YJ8030" s="68"/>
      <c r="YK8030" s="68"/>
      <c r="YL8030" s="68"/>
      <c r="YM8030" s="68"/>
      <c r="YN8030" s="68"/>
      <c r="YO8030" s="68"/>
      <c r="YP8030" s="68"/>
      <c r="YQ8030" s="68"/>
      <c r="YR8030" s="68"/>
      <c r="YS8030" s="68"/>
      <c r="YT8030" s="68"/>
      <c r="YU8030" s="68"/>
      <c r="YV8030" s="68"/>
      <c r="YW8030" s="68"/>
      <c r="YX8030" s="68">
        <v>0.97581043507492304</v>
      </c>
      <c r="YY8030" s="68"/>
      <c r="YZ8030" s="68"/>
      <c r="ZA8030" s="68"/>
      <c r="ZB8030" s="68"/>
      <c r="ZC8030" s="68"/>
      <c r="ZD8030" s="68"/>
    </row>
    <row r="8031" spans="658:680" x14ac:dyDescent="0.25">
      <c r="YH8031" s="68"/>
      <c r="YI8031" s="68"/>
      <c r="YJ8031" s="68"/>
      <c r="YK8031" s="68"/>
      <c r="YL8031" s="68"/>
      <c r="YM8031" s="68"/>
      <c r="YN8031" s="68"/>
      <c r="YO8031" s="68"/>
      <c r="YP8031" s="68"/>
      <c r="YQ8031" s="68"/>
      <c r="YR8031" s="68"/>
      <c r="YS8031" s="68"/>
      <c r="YT8031" s="68"/>
      <c r="YU8031" s="68"/>
      <c r="YV8031" s="68"/>
      <c r="YW8031" s="68"/>
      <c r="YX8031" s="68">
        <v>0.97580342461890002</v>
      </c>
      <c r="YY8031" s="68"/>
      <c r="YZ8031" s="68"/>
      <c r="ZA8031" s="68"/>
      <c r="ZB8031" s="68"/>
      <c r="ZC8031" s="68"/>
      <c r="ZD8031" s="68"/>
    </row>
    <row r="8032" spans="658:680" x14ac:dyDescent="0.25">
      <c r="YH8032" s="68"/>
      <c r="YI8032" s="68"/>
      <c r="YJ8032" s="68"/>
      <c r="YK8032" s="68"/>
      <c r="YL8032" s="68"/>
      <c r="YM8032" s="68"/>
      <c r="YN8032" s="68"/>
      <c r="YO8032" s="68"/>
      <c r="YP8032" s="68"/>
      <c r="YQ8032" s="68"/>
      <c r="YR8032" s="68"/>
      <c r="YS8032" s="68"/>
      <c r="YT8032" s="68"/>
      <c r="YU8032" s="68"/>
      <c r="YV8032" s="68"/>
      <c r="YW8032" s="68"/>
      <c r="YX8032" s="68">
        <v>0.97580313262002905</v>
      </c>
      <c r="YY8032" s="68"/>
      <c r="YZ8032" s="68"/>
      <c r="ZA8032" s="68"/>
      <c r="ZB8032" s="68"/>
      <c r="ZC8032" s="68"/>
      <c r="ZD8032" s="68"/>
    </row>
    <row r="8033" spans="658:680" x14ac:dyDescent="0.25">
      <c r="YH8033" s="68"/>
      <c r="YI8033" s="68"/>
      <c r="YJ8033" s="68"/>
      <c r="YK8033" s="68"/>
      <c r="YL8033" s="68"/>
      <c r="YM8033" s="68"/>
      <c r="YN8033" s="68"/>
      <c r="YO8033" s="68"/>
      <c r="YP8033" s="68"/>
      <c r="YQ8033" s="68"/>
      <c r="YR8033" s="68"/>
      <c r="YS8033" s="68"/>
      <c r="YT8033" s="68"/>
      <c r="YU8033" s="68"/>
      <c r="YV8033" s="68"/>
      <c r="YW8033" s="68"/>
      <c r="YX8033" s="68">
        <v>0.97580235208717403</v>
      </c>
      <c r="YY8033" s="68"/>
      <c r="YZ8033" s="68"/>
      <c r="ZA8033" s="68"/>
      <c r="ZB8033" s="68"/>
      <c r="ZC8033" s="68"/>
      <c r="ZD8033" s="68"/>
    </row>
    <row r="8034" spans="658:680" x14ac:dyDescent="0.25">
      <c r="YH8034" s="68"/>
      <c r="YI8034" s="68"/>
      <c r="YJ8034" s="68"/>
      <c r="YK8034" s="68"/>
      <c r="YL8034" s="68"/>
      <c r="YM8034" s="68"/>
      <c r="YN8034" s="68"/>
      <c r="YO8034" s="68"/>
      <c r="YP8034" s="68"/>
      <c r="YQ8034" s="68"/>
      <c r="YR8034" s="68"/>
      <c r="YS8034" s="68"/>
      <c r="YT8034" s="68"/>
      <c r="YU8034" s="68"/>
      <c r="YV8034" s="68"/>
      <c r="YW8034" s="68"/>
      <c r="YX8034" s="68">
        <v>0.97580200058088595</v>
      </c>
      <c r="YY8034" s="68"/>
      <c r="YZ8034" s="68"/>
      <c r="ZA8034" s="68"/>
      <c r="ZB8034" s="68"/>
      <c r="ZC8034" s="68"/>
      <c r="ZD8034" s="68"/>
    </row>
    <row r="8035" spans="658:680" x14ac:dyDescent="0.25">
      <c r="YH8035" s="68"/>
      <c r="YI8035" s="68"/>
      <c r="YJ8035" s="68"/>
      <c r="YK8035" s="68"/>
      <c r="YL8035" s="68"/>
      <c r="YM8035" s="68"/>
      <c r="YN8035" s="68"/>
      <c r="YO8035" s="68"/>
      <c r="YP8035" s="68"/>
      <c r="YQ8035" s="68"/>
      <c r="YR8035" s="68"/>
      <c r="YS8035" s="68"/>
      <c r="YT8035" s="68"/>
      <c r="YU8035" s="68"/>
      <c r="YV8035" s="68"/>
      <c r="YW8035" s="68"/>
      <c r="YX8035" s="68">
        <v>0.97580143612221004</v>
      </c>
      <c r="YY8035" s="68"/>
      <c r="YZ8035" s="68"/>
      <c r="ZA8035" s="68"/>
      <c r="ZB8035" s="68"/>
      <c r="ZC8035" s="68"/>
      <c r="ZD8035" s="68"/>
    </row>
    <row r="8036" spans="658:680" x14ac:dyDescent="0.25">
      <c r="YH8036" s="68"/>
      <c r="YI8036" s="68"/>
      <c r="YJ8036" s="68"/>
      <c r="YK8036" s="68"/>
      <c r="YL8036" s="68"/>
      <c r="YM8036" s="68"/>
      <c r="YN8036" s="68"/>
      <c r="YO8036" s="68"/>
      <c r="YP8036" s="68"/>
      <c r="YQ8036" s="68"/>
      <c r="YR8036" s="68"/>
      <c r="YS8036" s="68"/>
      <c r="YT8036" s="68"/>
      <c r="YU8036" s="68"/>
      <c r="YV8036" s="68"/>
      <c r="YW8036" s="68"/>
      <c r="YX8036" s="68">
        <v>0.97579250816153495</v>
      </c>
      <c r="YY8036" s="68"/>
      <c r="YZ8036" s="68"/>
      <c r="ZA8036" s="68"/>
      <c r="ZB8036" s="68"/>
      <c r="ZC8036" s="68"/>
      <c r="ZD8036" s="68"/>
    </row>
    <row r="8037" spans="658:680" x14ac:dyDescent="0.25">
      <c r="YH8037" s="68"/>
      <c r="YI8037" s="68"/>
      <c r="YJ8037" s="68"/>
      <c r="YK8037" s="68"/>
      <c r="YL8037" s="68"/>
      <c r="YM8037" s="68"/>
      <c r="YN8037" s="68"/>
      <c r="YO8037" s="68"/>
      <c r="YP8037" s="68"/>
      <c r="YQ8037" s="68"/>
      <c r="YR8037" s="68"/>
      <c r="YS8037" s="68"/>
      <c r="YT8037" s="68"/>
      <c r="YU8037" s="68"/>
      <c r="YV8037" s="68"/>
      <c r="YW8037" s="68"/>
      <c r="YX8037" s="68">
        <v>0.97577118903677595</v>
      </c>
      <c r="YY8037" s="68"/>
      <c r="YZ8037" s="68"/>
      <c r="ZA8037" s="68"/>
      <c r="ZB8037" s="68"/>
      <c r="ZC8037" s="68"/>
      <c r="ZD8037" s="68"/>
    </row>
    <row r="8038" spans="658:680" x14ac:dyDescent="0.25">
      <c r="YH8038" s="68"/>
      <c r="YI8038" s="68"/>
      <c r="YJ8038" s="68"/>
      <c r="YK8038" s="68"/>
      <c r="YL8038" s="68"/>
      <c r="YM8038" s="68"/>
      <c r="YN8038" s="68"/>
      <c r="YO8038" s="68"/>
      <c r="YP8038" s="68"/>
      <c r="YQ8038" s="68"/>
      <c r="YR8038" s="68"/>
      <c r="YS8038" s="68"/>
      <c r="YT8038" s="68"/>
      <c r="YU8038" s="68"/>
      <c r="YV8038" s="68"/>
      <c r="YW8038" s="68"/>
      <c r="YX8038" s="68">
        <v>0.97576543239473701</v>
      </c>
      <c r="YY8038" s="68"/>
      <c r="YZ8038" s="68"/>
      <c r="ZA8038" s="68"/>
      <c r="ZB8038" s="68"/>
      <c r="ZC8038" s="68"/>
      <c r="ZD8038" s="68"/>
    </row>
    <row r="8039" spans="658:680" x14ac:dyDescent="0.25">
      <c r="YH8039" s="68"/>
      <c r="YI8039" s="68"/>
      <c r="YJ8039" s="68"/>
      <c r="YK8039" s="68"/>
      <c r="YL8039" s="68"/>
      <c r="YM8039" s="68"/>
      <c r="YN8039" s="68"/>
      <c r="YO8039" s="68"/>
      <c r="YP8039" s="68"/>
      <c r="YQ8039" s="68"/>
      <c r="YR8039" s="68"/>
      <c r="YS8039" s="68"/>
      <c r="YT8039" s="68"/>
      <c r="YU8039" s="68"/>
      <c r="YV8039" s="68"/>
      <c r="YW8039" s="68"/>
      <c r="YX8039" s="68">
        <v>0.97575751189822202</v>
      </c>
      <c r="YY8039" s="68"/>
      <c r="YZ8039" s="68"/>
      <c r="ZA8039" s="68"/>
      <c r="ZB8039" s="68"/>
      <c r="ZC8039" s="68"/>
      <c r="ZD8039" s="68"/>
    </row>
    <row r="8040" spans="658:680" x14ac:dyDescent="0.25">
      <c r="YH8040" s="68"/>
      <c r="YI8040" s="68"/>
      <c r="YJ8040" s="68"/>
      <c r="YK8040" s="68"/>
      <c r="YL8040" s="68"/>
      <c r="YM8040" s="68"/>
      <c r="YN8040" s="68"/>
      <c r="YO8040" s="68"/>
      <c r="YP8040" s="68"/>
      <c r="YQ8040" s="68"/>
      <c r="YR8040" s="68"/>
      <c r="YS8040" s="68"/>
      <c r="YT8040" s="68"/>
      <c r="YU8040" s="68"/>
      <c r="YV8040" s="68"/>
      <c r="YW8040" s="68"/>
      <c r="YX8040" s="68">
        <v>0.97574875699125396</v>
      </c>
      <c r="YY8040" s="68"/>
      <c r="YZ8040" s="68"/>
      <c r="ZA8040" s="68"/>
      <c r="ZB8040" s="68"/>
      <c r="ZC8040" s="68"/>
      <c r="ZD8040" s="68"/>
    </row>
    <row r="8041" spans="658:680" x14ac:dyDescent="0.25">
      <c r="YH8041" s="68"/>
      <c r="YI8041" s="68"/>
      <c r="YJ8041" s="68"/>
      <c r="YK8041" s="68"/>
      <c r="YL8041" s="68"/>
      <c r="YM8041" s="68"/>
      <c r="YN8041" s="68"/>
      <c r="YO8041" s="68"/>
      <c r="YP8041" s="68"/>
      <c r="YQ8041" s="68"/>
      <c r="YR8041" s="68"/>
      <c r="YS8041" s="68"/>
      <c r="YT8041" s="68"/>
      <c r="YU8041" s="68"/>
      <c r="YV8041" s="68"/>
      <c r="YW8041" s="68"/>
      <c r="YX8041" s="68">
        <v>0.97573802639756901</v>
      </c>
      <c r="YY8041" s="68"/>
      <c r="YZ8041" s="68"/>
      <c r="ZA8041" s="68"/>
      <c r="ZB8041" s="68"/>
      <c r="ZC8041" s="68"/>
      <c r="ZD8041" s="68"/>
    </row>
    <row r="8042" spans="658:680" x14ac:dyDescent="0.25">
      <c r="YH8042" s="68"/>
      <c r="YI8042" s="68"/>
      <c r="YJ8042" s="68"/>
      <c r="YK8042" s="68"/>
      <c r="YL8042" s="68"/>
      <c r="YM8042" s="68"/>
      <c r="YN8042" s="68"/>
      <c r="YO8042" s="68"/>
      <c r="YP8042" s="68"/>
      <c r="YQ8042" s="68"/>
      <c r="YR8042" s="68"/>
      <c r="YS8042" s="68"/>
      <c r="YT8042" s="68"/>
      <c r="YU8042" s="68"/>
      <c r="YV8042" s="68"/>
      <c r="YW8042" s="68"/>
      <c r="YX8042" s="68">
        <v>0.97573625708808598</v>
      </c>
      <c r="YY8042" s="68"/>
      <c r="YZ8042" s="68"/>
      <c r="ZA8042" s="68"/>
      <c r="ZB8042" s="68"/>
      <c r="ZC8042" s="68"/>
      <c r="ZD8042" s="68"/>
    </row>
    <row r="8043" spans="658:680" x14ac:dyDescent="0.25">
      <c r="YH8043" s="68"/>
      <c r="YI8043" s="68"/>
      <c r="YJ8043" s="68"/>
      <c r="YK8043" s="68"/>
      <c r="YL8043" s="68"/>
      <c r="YM8043" s="68"/>
      <c r="YN8043" s="68"/>
      <c r="YO8043" s="68"/>
      <c r="YP8043" s="68"/>
      <c r="YQ8043" s="68"/>
      <c r="YR8043" s="68"/>
      <c r="YS8043" s="68"/>
      <c r="YT8043" s="68"/>
      <c r="YU8043" s="68"/>
      <c r="YV8043" s="68"/>
      <c r="YW8043" s="68"/>
      <c r="YX8043" s="68">
        <v>0.975730906135585</v>
      </c>
      <c r="YY8043" s="68"/>
      <c r="YZ8043" s="68"/>
      <c r="ZA8043" s="68"/>
      <c r="ZB8043" s="68"/>
      <c r="ZC8043" s="68"/>
      <c r="ZD8043" s="68"/>
    </row>
    <row r="8044" spans="658:680" x14ac:dyDescent="0.25">
      <c r="YH8044" s="68"/>
      <c r="YI8044" s="68"/>
      <c r="YJ8044" s="68"/>
      <c r="YK8044" s="68"/>
      <c r="YL8044" s="68"/>
      <c r="YM8044" s="68"/>
      <c r="YN8044" s="68"/>
      <c r="YO8044" s="68"/>
      <c r="YP8044" s="68"/>
      <c r="YQ8044" s="68"/>
      <c r="YR8044" s="68"/>
      <c r="YS8044" s="68"/>
      <c r="YT8044" s="68"/>
      <c r="YU8044" s="68"/>
      <c r="YV8044" s="68"/>
      <c r="YW8044" s="68"/>
      <c r="YX8044" s="68">
        <v>0.97572840243453496</v>
      </c>
      <c r="YY8044" s="68"/>
      <c r="YZ8044" s="68"/>
      <c r="ZA8044" s="68"/>
      <c r="ZB8044" s="68"/>
      <c r="ZC8044" s="68"/>
      <c r="ZD8044" s="68"/>
    </row>
    <row r="8045" spans="658:680" x14ac:dyDescent="0.25">
      <c r="YH8045" s="68"/>
      <c r="YI8045" s="68"/>
      <c r="YJ8045" s="68"/>
      <c r="YK8045" s="68"/>
      <c r="YL8045" s="68"/>
      <c r="YM8045" s="68"/>
      <c r="YN8045" s="68"/>
      <c r="YO8045" s="68"/>
      <c r="YP8045" s="68"/>
      <c r="YQ8045" s="68"/>
      <c r="YR8045" s="68"/>
      <c r="YS8045" s="68"/>
      <c r="YT8045" s="68"/>
      <c r="YU8045" s="68"/>
      <c r="YV8045" s="68"/>
      <c r="YW8045" s="68"/>
      <c r="YX8045" s="68">
        <v>0.97572702284095902</v>
      </c>
      <c r="YY8045" s="68"/>
      <c r="YZ8045" s="68"/>
      <c r="ZA8045" s="68"/>
      <c r="ZB8045" s="68"/>
      <c r="ZC8045" s="68"/>
      <c r="ZD8045" s="68"/>
    </row>
    <row r="8046" spans="658:680" x14ac:dyDescent="0.25">
      <c r="YH8046" s="68"/>
      <c r="YI8046" s="68"/>
      <c r="YJ8046" s="68"/>
      <c r="YK8046" s="68"/>
      <c r="YL8046" s="68"/>
      <c r="YM8046" s="68"/>
      <c r="YN8046" s="68"/>
      <c r="YO8046" s="68"/>
      <c r="YP8046" s="68"/>
      <c r="YQ8046" s="68"/>
      <c r="YR8046" s="68"/>
      <c r="YS8046" s="68"/>
      <c r="YT8046" s="68"/>
      <c r="YU8046" s="68"/>
      <c r="YV8046" s="68"/>
      <c r="YW8046" s="68"/>
      <c r="YX8046" s="68">
        <v>0.97571567098437195</v>
      </c>
      <c r="YY8046" s="68"/>
      <c r="YZ8046" s="68"/>
      <c r="ZA8046" s="68"/>
      <c r="ZB8046" s="68"/>
      <c r="ZC8046" s="68"/>
      <c r="ZD8046" s="68"/>
    </row>
    <row r="8047" spans="658:680" x14ac:dyDescent="0.25">
      <c r="YH8047" s="68"/>
      <c r="YI8047" s="68"/>
      <c r="YJ8047" s="68"/>
      <c r="YK8047" s="68"/>
      <c r="YL8047" s="68"/>
      <c r="YM8047" s="68"/>
      <c r="YN8047" s="68"/>
      <c r="YO8047" s="68"/>
      <c r="YP8047" s="68"/>
      <c r="YQ8047" s="68"/>
      <c r="YR8047" s="68"/>
      <c r="YS8047" s="68"/>
      <c r="YT8047" s="68"/>
      <c r="YU8047" s="68"/>
      <c r="YV8047" s="68"/>
      <c r="YW8047" s="68"/>
      <c r="YX8047" s="68">
        <v>0.975707654984733</v>
      </c>
      <c r="YY8047" s="68"/>
      <c r="YZ8047" s="68"/>
      <c r="ZA8047" s="68"/>
      <c r="ZB8047" s="68"/>
      <c r="ZC8047" s="68"/>
      <c r="ZD8047" s="68"/>
    </row>
    <row r="8048" spans="658:680" x14ac:dyDescent="0.25">
      <c r="YH8048" s="68"/>
      <c r="YI8048" s="68"/>
      <c r="YJ8048" s="68"/>
      <c r="YK8048" s="68"/>
      <c r="YL8048" s="68"/>
      <c r="YM8048" s="68"/>
      <c r="YN8048" s="68"/>
      <c r="YO8048" s="68"/>
      <c r="YP8048" s="68"/>
      <c r="YQ8048" s="68"/>
      <c r="YR8048" s="68"/>
      <c r="YS8048" s="68"/>
      <c r="YT8048" s="68"/>
      <c r="YU8048" s="68"/>
      <c r="YV8048" s="68"/>
      <c r="YW8048" s="68"/>
      <c r="YX8048" s="68">
        <v>0.97570730165985697</v>
      </c>
      <c r="YY8048" s="68"/>
      <c r="YZ8048" s="68"/>
      <c r="ZA8048" s="68"/>
      <c r="ZB8048" s="68"/>
      <c r="ZC8048" s="68"/>
      <c r="ZD8048" s="68"/>
    </row>
    <row r="8049" spans="658:680" x14ac:dyDescent="0.25">
      <c r="YH8049" s="68"/>
      <c r="YI8049" s="68"/>
      <c r="YJ8049" s="68"/>
      <c r="YK8049" s="68"/>
      <c r="YL8049" s="68"/>
      <c r="YM8049" s="68"/>
      <c r="YN8049" s="68"/>
      <c r="YO8049" s="68"/>
      <c r="YP8049" s="68"/>
      <c r="YQ8049" s="68"/>
      <c r="YR8049" s="68"/>
      <c r="YS8049" s="68"/>
      <c r="YT8049" s="68"/>
      <c r="YU8049" s="68"/>
      <c r="YV8049" s="68"/>
      <c r="YW8049" s="68"/>
      <c r="YX8049" s="68">
        <v>0.97570369836391002</v>
      </c>
      <c r="YY8049" s="68"/>
      <c r="YZ8049" s="68"/>
      <c r="ZA8049" s="68"/>
      <c r="ZB8049" s="68"/>
      <c r="ZC8049" s="68"/>
      <c r="ZD8049" s="68"/>
    </row>
    <row r="8050" spans="658:680" x14ac:dyDescent="0.25">
      <c r="YH8050" s="68"/>
      <c r="YI8050" s="68"/>
      <c r="YJ8050" s="68"/>
      <c r="YK8050" s="68"/>
      <c r="YL8050" s="68"/>
      <c r="YM8050" s="68"/>
      <c r="YN8050" s="68"/>
      <c r="YO8050" s="68"/>
      <c r="YP8050" s="68"/>
      <c r="YQ8050" s="68"/>
      <c r="YR8050" s="68"/>
      <c r="YS8050" s="68"/>
      <c r="YT8050" s="68"/>
      <c r="YU8050" s="68"/>
      <c r="YV8050" s="68"/>
      <c r="YW8050" s="68"/>
      <c r="YX8050" s="68">
        <v>0.97570240689652499</v>
      </c>
      <c r="YY8050" s="68"/>
      <c r="YZ8050" s="68"/>
      <c r="ZA8050" s="68"/>
      <c r="ZB8050" s="68"/>
      <c r="ZC8050" s="68"/>
      <c r="ZD8050" s="68"/>
    </row>
    <row r="8051" spans="658:680" x14ac:dyDescent="0.25">
      <c r="YH8051" s="68"/>
      <c r="YI8051" s="68"/>
      <c r="YJ8051" s="68"/>
      <c r="YK8051" s="68"/>
      <c r="YL8051" s="68"/>
      <c r="YM8051" s="68"/>
      <c r="YN8051" s="68"/>
      <c r="YO8051" s="68"/>
      <c r="YP8051" s="68"/>
      <c r="YQ8051" s="68"/>
      <c r="YR8051" s="68"/>
      <c r="YS8051" s="68"/>
      <c r="YT8051" s="68"/>
      <c r="YU8051" s="68"/>
      <c r="YV8051" s="68"/>
      <c r="YW8051" s="68"/>
      <c r="YX8051" s="68">
        <v>0.97569502386015605</v>
      </c>
      <c r="YY8051" s="68"/>
      <c r="YZ8051" s="68"/>
      <c r="ZA8051" s="68"/>
      <c r="ZB8051" s="68"/>
      <c r="ZC8051" s="68"/>
      <c r="ZD8051" s="68"/>
    </row>
    <row r="8052" spans="658:680" x14ac:dyDescent="0.25">
      <c r="YH8052" s="68"/>
      <c r="YI8052" s="68"/>
      <c r="YJ8052" s="68"/>
      <c r="YK8052" s="68"/>
      <c r="YL8052" s="68"/>
      <c r="YM8052" s="68"/>
      <c r="YN8052" s="68"/>
      <c r="YO8052" s="68"/>
      <c r="YP8052" s="68"/>
      <c r="YQ8052" s="68"/>
      <c r="YR8052" s="68"/>
      <c r="YS8052" s="68"/>
      <c r="YT8052" s="68"/>
      <c r="YU8052" s="68"/>
      <c r="YV8052" s="68"/>
      <c r="YW8052" s="68"/>
      <c r="YX8052" s="68">
        <v>0.975686803402118</v>
      </c>
      <c r="YY8052" s="68"/>
      <c r="YZ8052" s="68"/>
      <c r="ZA8052" s="68"/>
      <c r="ZB8052" s="68"/>
      <c r="ZC8052" s="68"/>
      <c r="ZD8052" s="68"/>
    </row>
    <row r="8053" spans="658:680" x14ac:dyDescent="0.25">
      <c r="YH8053" s="68"/>
      <c r="YI8053" s="68"/>
      <c r="YJ8053" s="68"/>
      <c r="YK8053" s="68"/>
      <c r="YL8053" s="68"/>
      <c r="YM8053" s="68"/>
      <c r="YN8053" s="68"/>
      <c r="YO8053" s="68"/>
      <c r="YP8053" s="68"/>
      <c r="YQ8053" s="68"/>
      <c r="YR8053" s="68"/>
      <c r="YS8053" s="68"/>
      <c r="YT8053" s="68"/>
      <c r="YU8053" s="68"/>
      <c r="YV8053" s="68"/>
      <c r="YW8053" s="68"/>
      <c r="YX8053" s="68">
        <v>0.97568381216942901</v>
      </c>
      <c r="YY8053" s="68"/>
      <c r="YZ8053" s="68"/>
      <c r="ZA8053" s="68"/>
      <c r="ZB8053" s="68"/>
      <c r="ZC8053" s="68"/>
      <c r="ZD8053" s="68"/>
    </row>
    <row r="8054" spans="658:680" x14ac:dyDescent="0.25">
      <c r="YH8054" s="68"/>
      <c r="YI8054" s="68"/>
      <c r="YJ8054" s="68"/>
      <c r="YK8054" s="68"/>
      <c r="YL8054" s="68"/>
      <c r="YM8054" s="68"/>
      <c r="YN8054" s="68"/>
      <c r="YO8054" s="68"/>
      <c r="YP8054" s="68"/>
      <c r="YQ8054" s="68"/>
      <c r="YR8054" s="68"/>
      <c r="YS8054" s="68"/>
      <c r="YT8054" s="68"/>
      <c r="YU8054" s="68"/>
      <c r="YV8054" s="68"/>
      <c r="YW8054" s="68"/>
      <c r="YX8054" s="68">
        <v>0.97567821984035297</v>
      </c>
      <c r="YY8054" s="68"/>
      <c r="YZ8054" s="68"/>
      <c r="ZA8054" s="68"/>
      <c r="ZB8054" s="68"/>
      <c r="ZC8054" s="68"/>
      <c r="ZD8054" s="68"/>
    </row>
    <row r="8055" spans="658:680" x14ac:dyDescent="0.25">
      <c r="YH8055" s="68"/>
      <c r="YI8055" s="68"/>
      <c r="YJ8055" s="68"/>
      <c r="YK8055" s="68"/>
      <c r="YL8055" s="68"/>
      <c r="YM8055" s="68"/>
      <c r="YN8055" s="68"/>
      <c r="YO8055" s="68"/>
      <c r="YP8055" s="68"/>
      <c r="YQ8055" s="68"/>
      <c r="YR8055" s="68"/>
      <c r="YS8055" s="68"/>
      <c r="YT8055" s="68"/>
      <c r="YU8055" s="68"/>
      <c r="YV8055" s="68"/>
      <c r="YW8055" s="68"/>
      <c r="YX8055" s="68">
        <v>0.97567817100475696</v>
      </c>
      <c r="YY8055" s="68"/>
      <c r="YZ8055" s="68"/>
      <c r="ZA8055" s="68"/>
      <c r="ZB8055" s="68"/>
      <c r="ZC8055" s="68"/>
      <c r="ZD8055" s="68"/>
    </row>
    <row r="8056" spans="658:680" x14ac:dyDescent="0.25">
      <c r="YH8056" s="68"/>
      <c r="YI8056" s="68"/>
      <c r="YJ8056" s="68"/>
      <c r="YK8056" s="68"/>
      <c r="YL8056" s="68"/>
      <c r="YM8056" s="68"/>
      <c r="YN8056" s="68"/>
      <c r="YO8056" s="68"/>
      <c r="YP8056" s="68"/>
      <c r="YQ8056" s="68"/>
      <c r="YR8056" s="68"/>
      <c r="YS8056" s="68"/>
      <c r="YT8056" s="68"/>
      <c r="YU8056" s="68"/>
      <c r="YV8056" s="68"/>
      <c r="YW8056" s="68"/>
      <c r="YX8056" s="68">
        <v>0.97567642825929701</v>
      </c>
      <c r="YY8056" s="68"/>
      <c r="YZ8056" s="68"/>
      <c r="ZA8056" s="68"/>
      <c r="ZB8056" s="68"/>
      <c r="ZC8056" s="68"/>
      <c r="ZD8056" s="68"/>
    </row>
    <row r="8057" spans="658:680" x14ac:dyDescent="0.25">
      <c r="YH8057" s="68"/>
      <c r="YI8057" s="68"/>
      <c r="YJ8057" s="68"/>
      <c r="YK8057" s="68"/>
      <c r="YL8057" s="68"/>
      <c r="YM8057" s="68"/>
      <c r="YN8057" s="68"/>
      <c r="YO8057" s="68"/>
      <c r="YP8057" s="68"/>
      <c r="YQ8057" s="68"/>
      <c r="YR8057" s="68"/>
      <c r="YS8057" s="68"/>
      <c r="YT8057" s="68"/>
      <c r="YU8057" s="68"/>
      <c r="YV8057" s="68"/>
      <c r="YW8057" s="68"/>
      <c r="YX8057" s="68">
        <v>0.97566946971330204</v>
      </c>
      <c r="YY8057" s="68"/>
      <c r="YZ8057" s="68"/>
      <c r="ZA8057" s="68"/>
      <c r="ZB8057" s="68"/>
      <c r="ZC8057" s="68"/>
      <c r="ZD8057" s="68"/>
    </row>
    <row r="8058" spans="658:680" x14ac:dyDescent="0.25">
      <c r="YH8058" s="68"/>
      <c r="YI8058" s="68"/>
      <c r="YJ8058" s="68"/>
      <c r="YK8058" s="68"/>
      <c r="YL8058" s="68"/>
      <c r="YM8058" s="68"/>
      <c r="YN8058" s="68"/>
      <c r="YO8058" s="68"/>
      <c r="YP8058" s="68"/>
      <c r="YQ8058" s="68"/>
      <c r="YR8058" s="68"/>
      <c r="YS8058" s="68"/>
      <c r="YT8058" s="68"/>
      <c r="YU8058" s="68"/>
      <c r="YV8058" s="68"/>
      <c r="YW8058" s="68"/>
      <c r="YX8058" s="68">
        <v>0.97566413257271101</v>
      </c>
      <c r="YY8058" s="68"/>
      <c r="YZ8058" s="68"/>
      <c r="ZA8058" s="68"/>
      <c r="ZB8058" s="68"/>
      <c r="ZC8058" s="68"/>
      <c r="ZD8058" s="68"/>
    </row>
    <row r="8059" spans="658:680" x14ac:dyDescent="0.25">
      <c r="YH8059" s="68"/>
      <c r="YI8059" s="68"/>
      <c r="YJ8059" s="68"/>
      <c r="YK8059" s="68"/>
      <c r="YL8059" s="68"/>
      <c r="YM8059" s="68"/>
      <c r="YN8059" s="68"/>
      <c r="YO8059" s="68"/>
      <c r="YP8059" s="68"/>
      <c r="YQ8059" s="68"/>
      <c r="YR8059" s="68"/>
      <c r="YS8059" s="68"/>
      <c r="YT8059" s="68"/>
      <c r="YU8059" s="68"/>
      <c r="YV8059" s="68"/>
      <c r="YW8059" s="68"/>
      <c r="YX8059" s="68">
        <v>0.97566035104542503</v>
      </c>
      <c r="YY8059" s="68"/>
      <c r="YZ8059" s="68"/>
      <c r="ZA8059" s="68"/>
      <c r="ZB8059" s="68"/>
      <c r="ZC8059" s="68"/>
      <c r="ZD8059" s="68"/>
    </row>
    <row r="8060" spans="658:680" x14ac:dyDescent="0.25">
      <c r="YH8060" s="68"/>
      <c r="YI8060" s="68"/>
      <c r="YJ8060" s="68"/>
      <c r="YK8060" s="68"/>
      <c r="YL8060" s="68"/>
      <c r="YM8060" s="68"/>
      <c r="YN8060" s="68"/>
      <c r="YO8060" s="68"/>
      <c r="YP8060" s="68"/>
      <c r="YQ8060" s="68"/>
      <c r="YR8060" s="68"/>
      <c r="YS8060" s="68"/>
      <c r="YT8060" s="68"/>
      <c r="YU8060" s="68"/>
      <c r="YV8060" s="68"/>
      <c r="YW8060" s="68"/>
      <c r="YX8060" s="68">
        <v>0.97565532380001596</v>
      </c>
      <c r="YY8060" s="68"/>
      <c r="YZ8060" s="68"/>
      <c r="ZA8060" s="68"/>
      <c r="ZB8060" s="68"/>
      <c r="ZC8060" s="68"/>
      <c r="ZD8060" s="68"/>
    </row>
    <row r="8061" spans="658:680" x14ac:dyDescent="0.25">
      <c r="YH8061" s="68"/>
      <c r="YI8061" s="68"/>
      <c r="YJ8061" s="68"/>
      <c r="YK8061" s="68"/>
      <c r="YL8061" s="68"/>
      <c r="YM8061" s="68"/>
      <c r="YN8061" s="68"/>
      <c r="YO8061" s="68"/>
      <c r="YP8061" s="68"/>
      <c r="YQ8061" s="68"/>
      <c r="YR8061" s="68"/>
      <c r="YS8061" s="68"/>
      <c r="YT8061" s="68"/>
      <c r="YU8061" s="68"/>
      <c r="YV8061" s="68"/>
      <c r="YW8061" s="68"/>
      <c r="YX8061" s="68">
        <v>0.97565297841808196</v>
      </c>
      <c r="YY8061" s="68"/>
      <c r="YZ8061" s="68"/>
      <c r="ZA8061" s="68"/>
      <c r="ZB8061" s="68"/>
      <c r="ZC8061" s="68"/>
      <c r="ZD8061" s="68"/>
    </row>
    <row r="8062" spans="658:680" x14ac:dyDescent="0.25">
      <c r="YH8062" s="68"/>
      <c r="YI8062" s="68"/>
      <c r="YJ8062" s="68"/>
      <c r="YK8062" s="68"/>
      <c r="YL8062" s="68"/>
      <c r="YM8062" s="68"/>
      <c r="YN8062" s="68"/>
      <c r="YO8062" s="68"/>
      <c r="YP8062" s="68"/>
      <c r="YQ8062" s="68"/>
      <c r="YR8062" s="68"/>
      <c r="YS8062" s="68"/>
      <c r="YT8062" s="68"/>
      <c r="YU8062" s="68"/>
      <c r="YV8062" s="68"/>
      <c r="YW8062" s="68"/>
      <c r="YX8062" s="68">
        <v>0.97564813262843797</v>
      </c>
      <c r="YY8062" s="68"/>
      <c r="YZ8062" s="68"/>
      <c r="ZA8062" s="68"/>
      <c r="ZB8062" s="68"/>
      <c r="ZC8062" s="68"/>
      <c r="ZD8062" s="68"/>
    </row>
    <row r="8063" spans="658:680" x14ac:dyDescent="0.25">
      <c r="YH8063" s="68"/>
      <c r="YI8063" s="68"/>
      <c r="YJ8063" s="68"/>
      <c r="YK8063" s="68"/>
      <c r="YL8063" s="68"/>
      <c r="YM8063" s="68"/>
      <c r="YN8063" s="68"/>
      <c r="YO8063" s="68"/>
      <c r="YP8063" s="68"/>
      <c r="YQ8063" s="68"/>
      <c r="YR8063" s="68"/>
      <c r="YS8063" s="68"/>
      <c r="YT8063" s="68"/>
      <c r="YU8063" s="68"/>
      <c r="YV8063" s="68"/>
      <c r="YW8063" s="68"/>
      <c r="YX8063" s="68">
        <v>0.97564587840144701</v>
      </c>
      <c r="YY8063" s="68"/>
      <c r="YZ8063" s="68"/>
      <c r="ZA8063" s="68"/>
      <c r="ZB8063" s="68"/>
      <c r="ZC8063" s="68"/>
      <c r="ZD8063" s="68"/>
    </row>
    <row r="8064" spans="658:680" x14ac:dyDescent="0.25">
      <c r="YH8064" s="68"/>
      <c r="YI8064" s="68"/>
      <c r="YJ8064" s="68"/>
      <c r="YK8064" s="68"/>
      <c r="YL8064" s="68"/>
      <c r="YM8064" s="68"/>
      <c r="YN8064" s="68"/>
      <c r="YO8064" s="68"/>
      <c r="YP8064" s="68"/>
      <c r="YQ8064" s="68"/>
      <c r="YR8064" s="68"/>
      <c r="YS8064" s="68"/>
      <c r="YT8064" s="68"/>
      <c r="YU8064" s="68"/>
      <c r="YV8064" s="68"/>
      <c r="YW8064" s="68"/>
      <c r="YX8064" s="68">
        <v>0.975644382694978</v>
      </c>
      <c r="YY8064" s="68"/>
      <c r="YZ8064" s="68"/>
      <c r="ZA8064" s="68"/>
      <c r="ZB8064" s="68"/>
      <c r="ZC8064" s="68"/>
      <c r="ZD8064" s="68"/>
    </row>
    <row r="8065" spans="658:680" x14ac:dyDescent="0.25">
      <c r="YH8065" s="68"/>
      <c r="YI8065" s="68"/>
      <c r="YJ8065" s="68"/>
      <c r="YK8065" s="68"/>
      <c r="YL8065" s="68"/>
      <c r="YM8065" s="68"/>
      <c r="YN8065" s="68"/>
      <c r="YO8065" s="68"/>
      <c r="YP8065" s="68"/>
      <c r="YQ8065" s="68"/>
      <c r="YR8065" s="68"/>
      <c r="YS8065" s="68"/>
      <c r="YT8065" s="68"/>
      <c r="YU8065" s="68"/>
      <c r="YV8065" s="68"/>
      <c r="YW8065" s="68"/>
      <c r="YX8065" s="68">
        <v>0.97564344682674398</v>
      </c>
      <c r="YY8065" s="68"/>
      <c r="YZ8065" s="68"/>
      <c r="ZA8065" s="68"/>
      <c r="ZB8065" s="68"/>
      <c r="ZC8065" s="68"/>
      <c r="ZD8065" s="68"/>
    </row>
    <row r="8066" spans="658:680" x14ac:dyDescent="0.25">
      <c r="YH8066" s="68"/>
      <c r="YI8066" s="68"/>
      <c r="YJ8066" s="68"/>
      <c r="YK8066" s="68"/>
      <c r="YL8066" s="68"/>
      <c r="YM8066" s="68"/>
      <c r="YN8066" s="68"/>
      <c r="YO8066" s="68"/>
      <c r="YP8066" s="68"/>
      <c r="YQ8066" s="68"/>
      <c r="YR8066" s="68"/>
      <c r="YS8066" s="68"/>
      <c r="YT8066" s="68"/>
      <c r="YU8066" s="68"/>
      <c r="YV8066" s="68"/>
      <c r="YW8066" s="68"/>
      <c r="YX8066" s="68">
        <v>0.975623881170118</v>
      </c>
      <c r="YY8066" s="68"/>
      <c r="YZ8066" s="68"/>
      <c r="ZA8066" s="68"/>
      <c r="ZB8066" s="68"/>
      <c r="ZC8066" s="68"/>
      <c r="ZD8066" s="68"/>
    </row>
    <row r="8067" spans="658:680" x14ac:dyDescent="0.25">
      <c r="YH8067" s="68"/>
      <c r="YI8067" s="68"/>
      <c r="YJ8067" s="68"/>
      <c r="YK8067" s="68"/>
      <c r="YL8067" s="68"/>
      <c r="YM8067" s="68"/>
      <c r="YN8067" s="68"/>
      <c r="YO8067" s="68"/>
      <c r="YP8067" s="68"/>
      <c r="YQ8067" s="68"/>
      <c r="YR8067" s="68"/>
      <c r="YS8067" s="68"/>
      <c r="YT8067" s="68"/>
      <c r="YU8067" s="68"/>
      <c r="YV8067" s="68"/>
      <c r="YW8067" s="68"/>
      <c r="YX8067" s="68">
        <v>0.97561966853712201</v>
      </c>
      <c r="YY8067" s="68"/>
      <c r="YZ8067" s="68"/>
      <c r="ZA8067" s="68"/>
      <c r="ZB8067" s="68"/>
      <c r="ZC8067" s="68"/>
      <c r="ZD8067" s="68"/>
    </row>
    <row r="8068" spans="658:680" x14ac:dyDescent="0.25">
      <c r="YH8068" s="68"/>
      <c r="YI8068" s="68"/>
      <c r="YJ8068" s="68"/>
      <c r="YK8068" s="68"/>
      <c r="YL8068" s="68"/>
      <c r="YM8068" s="68"/>
      <c r="YN8068" s="68"/>
      <c r="YO8068" s="68"/>
      <c r="YP8068" s="68"/>
      <c r="YQ8068" s="68"/>
      <c r="YR8068" s="68"/>
      <c r="YS8068" s="68"/>
      <c r="YT8068" s="68"/>
      <c r="YU8068" s="68"/>
      <c r="YV8068" s="68"/>
      <c r="YW8068" s="68"/>
      <c r="YX8068" s="68">
        <v>0.97560984625937597</v>
      </c>
      <c r="YY8068" s="68"/>
      <c r="YZ8068" s="68"/>
      <c r="ZA8068" s="68"/>
      <c r="ZB8068" s="68"/>
      <c r="ZC8068" s="68"/>
      <c r="ZD8068" s="68"/>
    </row>
    <row r="8069" spans="658:680" x14ac:dyDescent="0.25">
      <c r="YH8069" s="68"/>
      <c r="YI8069" s="68"/>
      <c r="YJ8069" s="68"/>
      <c r="YK8069" s="68"/>
      <c r="YL8069" s="68"/>
      <c r="YM8069" s="68"/>
      <c r="YN8069" s="68"/>
      <c r="YO8069" s="68"/>
      <c r="YP8069" s="68"/>
      <c r="YQ8069" s="68"/>
      <c r="YR8069" s="68"/>
      <c r="YS8069" s="68"/>
      <c r="YT8069" s="68"/>
      <c r="YU8069" s="68"/>
      <c r="YV8069" s="68"/>
      <c r="YW8069" s="68"/>
      <c r="YX8069" s="68">
        <v>0.97560707269340696</v>
      </c>
      <c r="YY8069" s="68"/>
      <c r="YZ8069" s="68"/>
      <c r="ZA8069" s="68"/>
      <c r="ZB8069" s="68"/>
      <c r="ZC8069" s="68"/>
      <c r="ZD8069" s="68"/>
    </row>
    <row r="8070" spans="658:680" x14ac:dyDescent="0.25">
      <c r="YH8070" s="68"/>
      <c r="YI8070" s="68"/>
      <c r="YJ8070" s="68"/>
      <c r="YK8070" s="68"/>
      <c r="YL8070" s="68"/>
      <c r="YM8070" s="68"/>
      <c r="YN8070" s="68"/>
      <c r="YO8070" s="68"/>
      <c r="YP8070" s="68"/>
      <c r="YQ8070" s="68"/>
      <c r="YR8070" s="68"/>
      <c r="YS8070" s="68"/>
      <c r="YT8070" s="68"/>
      <c r="YU8070" s="68"/>
      <c r="YV8070" s="68"/>
      <c r="YW8070" s="68"/>
      <c r="YX8070" s="68">
        <v>0.97560605355182095</v>
      </c>
      <c r="YY8070" s="68"/>
      <c r="YZ8070" s="68"/>
      <c r="ZA8070" s="68"/>
      <c r="ZB8070" s="68"/>
      <c r="ZC8070" s="68"/>
      <c r="ZD8070" s="68"/>
    </row>
    <row r="8071" spans="658:680" x14ac:dyDescent="0.25">
      <c r="YH8071" s="68"/>
      <c r="YI8071" s="68"/>
      <c r="YJ8071" s="68"/>
      <c r="YK8071" s="68"/>
      <c r="YL8071" s="68"/>
      <c r="YM8071" s="68"/>
      <c r="YN8071" s="68"/>
      <c r="YO8071" s="68"/>
      <c r="YP8071" s="68"/>
      <c r="YQ8071" s="68"/>
      <c r="YR8071" s="68"/>
      <c r="YS8071" s="68"/>
      <c r="YT8071" s="68"/>
      <c r="YU8071" s="68"/>
      <c r="YV8071" s="68"/>
      <c r="YW8071" s="68"/>
      <c r="YX8071" s="68">
        <v>0.97560307591238005</v>
      </c>
      <c r="YY8071" s="68"/>
      <c r="YZ8071" s="68"/>
      <c r="ZA8071" s="68"/>
      <c r="ZB8071" s="68"/>
      <c r="ZC8071" s="68"/>
      <c r="ZD8071" s="68"/>
    </row>
    <row r="8072" spans="658:680" x14ac:dyDescent="0.25">
      <c r="YH8072" s="68"/>
      <c r="YI8072" s="68"/>
      <c r="YJ8072" s="68"/>
      <c r="YK8072" s="68"/>
      <c r="YL8072" s="68"/>
      <c r="YM8072" s="68"/>
      <c r="YN8072" s="68"/>
      <c r="YO8072" s="68"/>
      <c r="YP8072" s="68"/>
      <c r="YQ8072" s="68"/>
      <c r="YR8072" s="68"/>
      <c r="YS8072" s="68"/>
      <c r="YT8072" s="68"/>
      <c r="YU8072" s="68"/>
      <c r="YV8072" s="68"/>
      <c r="YW8072" s="68"/>
      <c r="YX8072" s="68">
        <v>0.97559734582102797</v>
      </c>
      <c r="YY8072" s="68"/>
      <c r="YZ8072" s="68"/>
      <c r="ZA8072" s="68"/>
      <c r="ZB8072" s="68"/>
      <c r="ZC8072" s="68"/>
      <c r="ZD8072" s="68"/>
    </row>
    <row r="8073" spans="658:680" x14ac:dyDescent="0.25">
      <c r="YH8073" s="68"/>
      <c r="YI8073" s="68"/>
      <c r="YJ8073" s="68"/>
      <c r="YK8073" s="68"/>
      <c r="YL8073" s="68"/>
      <c r="YM8073" s="68"/>
      <c r="YN8073" s="68"/>
      <c r="YO8073" s="68"/>
      <c r="YP8073" s="68"/>
      <c r="YQ8073" s="68"/>
      <c r="YR8073" s="68"/>
      <c r="YS8073" s="68"/>
      <c r="YT8073" s="68"/>
      <c r="YU8073" s="68"/>
      <c r="YV8073" s="68"/>
      <c r="YW8073" s="68"/>
      <c r="YX8073" s="68">
        <v>0.97559613407134904</v>
      </c>
      <c r="YY8073" s="68"/>
      <c r="YZ8073" s="68"/>
      <c r="ZA8073" s="68"/>
      <c r="ZB8073" s="68"/>
      <c r="ZC8073" s="68"/>
      <c r="ZD8073" s="68"/>
    </row>
    <row r="8074" spans="658:680" x14ac:dyDescent="0.25">
      <c r="YH8074" s="68"/>
      <c r="YI8074" s="68"/>
      <c r="YJ8074" s="68"/>
      <c r="YK8074" s="68"/>
      <c r="YL8074" s="68"/>
      <c r="YM8074" s="68"/>
      <c r="YN8074" s="68"/>
      <c r="YO8074" s="68"/>
      <c r="YP8074" s="68"/>
      <c r="YQ8074" s="68"/>
      <c r="YR8074" s="68"/>
      <c r="YS8074" s="68"/>
      <c r="YT8074" s="68"/>
      <c r="YU8074" s="68"/>
      <c r="YV8074" s="68"/>
      <c r="YW8074" s="68"/>
      <c r="YX8074" s="68">
        <v>0.97558719110391601</v>
      </c>
      <c r="YY8074" s="68"/>
      <c r="YZ8074" s="68"/>
      <c r="ZA8074" s="68"/>
      <c r="ZB8074" s="68"/>
      <c r="ZC8074" s="68"/>
      <c r="ZD8074" s="68"/>
    </row>
    <row r="8075" spans="658:680" x14ac:dyDescent="0.25">
      <c r="YH8075" s="68"/>
      <c r="YI8075" s="68"/>
      <c r="YJ8075" s="68"/>
      <c r="YK8075" s="68"/>
      <c r="YL8075" s="68"/>
      <c r="YM8075" s="68"/>
      <c r="YN8075" s="68"/>
      <c r="YO8075" s="68"/>
      <c r="YP8075" s="68"/>
      <c r="YQ8075" s="68"/>
      <c r="YR8075" s="68"/>
      <c r="YS8075" s="68"/>
      <c r="YT8075" s="68"/>
      <c r="YU8075" s="68"/>
      <c r="YV8075" s="68"/>
      <c r="YW8075" s="68"/>
      <c r="YX8075" s="68">
        <v>0.97558653451204103</v>
      </c>
      <c r="YY8075" s="68"/>
      <c r="YZ8075" s="68"/>
      <c r="ZA8075" s="68"/>
      <c r="ZB8075" s="68"/>
      <c r="ZC8075" s="68"/>
      <c r="ZD8075" s="68"/>
    </row>
    <row r="8076" spans="658:680" x14ac:dyDescent="0.25">
      <c r="YH8076" s="68"/>
      <c r="YI8076" s="68"/>
      <c r="YJ8076" s="68"/>
      <c r="YK8076" s="68"/>
      <c r="YL8076" s="68"/>
      <c r="YM8076" s="68"/>
      <c r="YN8076" s="68"/>
      <c r="YO8076" s="68"/>
      <c r="YP8076" s="68"/>
      <c r="YQ8076" s="68"/>
      <c r="YR8076" s="68"/>
      <c r="YS8076" s="68"/>
      <c r="YT8076" s="68"/>
      <c r="YU8076" s="68"/>
      <c r="YV8076" s="68"/>
      <c r="YW8076" s="68"/>
      <c r="YX8076" s="68">
        <v>0.97557947488483399</v>
      </c>
      <c r="YY8076" s="68"/>
      <c r="YZ8076" s="68"/>
      <c r="ZA8076" s="68"/>
      <c r="ZB8076" s="68"/>
      <c r="ZC8076" s="68"/>
      <c r="ZD8076" s="68"/>
    </row>
    <row r="8077" spans="658:680" x14ac:dyDescent="0.25">
      <c r="YH8077" s="68"/>
      <c r="YI8077" s="68"/>
      <c r="YJ8077" s="68"/>
      <c r="YK8077" s="68"/>
      <c r="YL8077" s="68"/>
      <c r="YM8077" s="68"/>
      <c r="YN8077" s="68"/>
      <c r="YO8077" s="68"/>
      <c r="YP8077" s="68"/>
      <c r="YQ8077" s="68"/>
      <c r="YR8077" s="68"/>
      <c r="YS8077" s="68"/>
      <c r="YT8077" s="68"/>
      <c r="YU8077" s="68"/>
      <c r="YV8077" s="68"/>
      <c r="YW8077" s="68"/>
      <c r="YX8077" s="68">
        <v>0.975572677962109</v>
      </c>
      <c r="YY8077" s="68"/>
      <c r="YZ8077" s="68"/>
      <c r="ZA8077" s="68"/>
      <c r="ZB8077" s="68"/>
      <c r="ZC8077" s="68"/>
      <c r="ZD8077" s="68"/>
    </row>
    <row r="8078" spans="658:680" x14ac:dyDescent="0.25">
      <c r="YH8078" s="68"/>
      <c r="YI8078" s="68"/>
      <c r="YJ8078" s="68"/>
      <c r="YK8078" s="68"/>
      <c r="YL8078" s="68"/>
      <c r="YM8078" s="68"/>
      <c r="YN8078" s="68"/>
      <c r="YO8078" s="68"/>
      <c r="YP8078" s="68"/>
      <c r="YQ8078" s="68"/>
      <c r="YR8078" s="68"/>
      <c r="YS8078" s="68"/>
      <c r="YT8078" s="68"/>
      <c r="YU8078" s="68"/>
      <c r="YV8078" s="68"/>
      <c r="YW8078" s="68"/>
      <c r="YX8078" s="68">
        <v>0.97556128502151895</v>
      </c>
      <c r="YY8078" s="68"/>
      <c r="YZ8078" s="68"/>
      <c r="ZA8078" s="68"/>
      <c r="ZB8078" s="68"/>
      <c r="ZC8078" s="68"/>
      <c r="ZD8078" s="68"/>
    </row>
    <row r="8079" spans="658:680" x14ac:dyDescent="0.25">
      <c r="YH8079" s="68"/>
      <c r="YI8079" s="68"/>
      <c r="YJ8079" s="68"/>
      <c r="YK8079" s="68"/>
      <c r="YL8079" s="68"/>
      <c r="YM8079" s="68"/>
      <c r="YN8079" s="68"/>
      <c r="YO8079" s="68"/>
      <c r="YP8079" s="68"/>
      <c r="YQ8079" s="68"/>
      <c r="YR8079" s="68"/>
      <c r="YS8079" s="68"/>
      <c r="YT8079" s="68"/>
      <c r="YU8079" s="68"/>
      <c r="YV8079" s="68"/>
      <c r="YW8079" s="68"/>
      <c r="YX8079" s="68">
        <v>0.97555762063926499</v>
      </c>
      <c r="YY8079" s="68"/>
      <c r="YZ8079" s="68"/>
      <c r="ZA8079" s="68"/>
      <c r="ZB8079" s="68"/>
      <c r="ZC8079" s="68"/>
      <c r="ZD8079" s="68"/>
    </row>
    <row r="8080" spans="658:680" x14ac:dyDescent="0.25">
      <c r="YH8080" s="68"/>
      <c r="YI8080" s="68"/>
      <c r="YJ8080" s="68"/>
      <c r="YK8080" s="68"/>
      <c r="YL8080" s="68"/>
      <c r="YM8080" s="68"/>
      <c r="YN8080" s="68"/>
      <c r="YO8080" s="68"/>
      <c r="YP8080" s="68"/>
      <c r="YQ8080" s="68"/>
      <c r="YR8080" s="68"/>
      <c r="YS8080" s="68"/>
      <c r="YT8080" s="68"/>
      <c r="YU8080" s="68"/>
      <c r="YV8080" s="68"/>
      <c r="YW8080" s="68"/>
      <c r="YX8080" s="68">
        <v>0.97555703504330704</v>
      </c>
      <c r="YY8080" s="68"/>
      <c r="YZ8080" s="68"/>
      <c r="ZA8080" s="68"/>
      <c r="ZB8080" s="68"/>
      <c r="ZC8080" s="68"/>
      <c r="ZD8080" s="68"/>
    </row>
    <row r="8081" spans="658:680" x14ac:dyDescent="0.25">
      <c r="YH8081" s="68"/>
      <c r="YI8081" s="68"/>
      <c r="YJ8081" s="68"/>
      <c r="YK8081" s="68"/>
      <c r="YL8081" s="68"/>
      <c r="YM8081" s="68"/>
      <c r="YN8081" s="68"/>
      <c r="YO8081" s="68"/>
      <c r="YP8081" s="68"/>
      <c r="YQ8081" s="68"/>
      <c r="YR8081" s="68"/>
      <c r="YS8081" s="68"/>
      <c r="YT8081" s="68"/>
      <c r="YU8081" s="68"/>
      <c r="YV8081" s="68"/>
      <c r="YW8081" s="68"/>
      <c r="YX8081" s="68">
        <v>0.97555573071525004</v>
      </c>
      <c r="YY8081" s="68"/>
      <c r="YZ8081" s="68"/>
      <c r="ZA8081" s="68"/>
      <c r="ZB8081" s="68"/>
      <c r="ZC8081" s="68"/>
      <c r="ZD8081" s="68"/>
    </row>
    <row r="8082" spans="658:680" x14ac:dyDescent="0.25">
      <c r="YH8082" s="68"/>
      <c r="YI8082" s="68"/>
      <c r="YJ8082" s="68"/>
      <c r="YK8082" s="68"/>
      <c r="YL8082" s="68"/>
      <c r="YM8082" s="68"/>
      <c r="YN8082" s="68"/>
      <c r="YO8082" s="68"/>
      <c r="YP8082" s="68"/>
      <c r="YQ8082" s="68"/>
      <c r="YR8082" s="68"/>
      <c r="YS8082" s="68"/>
      <c r="YT8082" s="68"/>
      <c r="YU8082" s="68"/>
      <c r="YV8082" s="68"/>
      <c r="YW8082" s="68"/>
      <c r="YX8082" s="68">
        <v>0.975554038342753</v>
      </c>
      <c r="YY8082" s="68"/>
      <c r="YZ8082" s="68"/>
      <c r="ZA8082" s="68"/>
      <c r="ZB8082" s="68"/>
      <c r="ZC8082" s="68"/>
      <c r="ZD8082" s="68"/>
    </row>
    <row r="8083" spans="658:680" x14ac:dyDescent="0.25">
      <c r="YH8083" s="68"/>
      <c r="YI8083" s="68"/>
      <c r="YJ8083" s="68"/>
      <c r="YK8083" s="68"/>
      <c r="YL8083" s="68"/>
      <c r="YM8083" s="68"/>
      <c r="YN8083" s="68"/>
      <c r="YO8083" s="68"/>
      <c r="YP8083" s="68"/>
      <c r="YQ8083" s="68"/>
      <c r="YR8083" s="68"/>
      <c r="YS8083" s="68"/>
      <c r="YT8083" s="68"/>
      <c r="YU8083" s="68"/>
      <c r="YV8083" s="68"/>
      <c r="YW8083" s="68"/>
      <c r="YX8083" s="68">
        <v>0.97554448747106803</v>
      </c>
      <c r="YY8083" s="68"/>
      <c r="YZ8083" s="68"/>
      <c r="ZA8083" s="68"/>
      <c r="ZB8083" s="68"/>
      <c r="ZC8083" s="68"/>
      <c r="ZD8083" s="68"/>
    </row>
    <row r="8084" spans="658:680" x14ac:dyDescent="0.25">
      <c r="YH8084" s="68"/>
      <c r="YI8084" s="68"/>
      <c r="YJ8084" s="68"/>
      <c r="YK8084" s="68"/>
      <c r="YL8084" s="68"/>
      <c r="YM8084" s="68"/>
      <c r="YN8084" s="68"/>
      <c r="YO8084" s="68"/>
      <c r="YP8084" s="68"/>
      <c r="YQ8084" s="68"/>
      <c r="YR8084" s="68"/>
      <c r="YS8084" s="68"/>
      <c r="YT8084" s="68"/>
      <c r="YU8084" s="68"/>
      <c r="YV8084" s="68"/>
      <c r="YW8084" s="68"/>
      <c r="YX8084" s="68">
        <v>0.97553512735457404</v>
      </c>
      <c r="YY8084" s="68"/>
      <c r="YZ8084" s="68"/>
      <c r="ZA8084" s="68"/>
      <c r="ZB8084" s="68"/>
      <c r="ZC8084" s="68"/>
      <c r="ZD8084" s="68"/>
    </row>
    <row r="8085" spans="658:680" x14ac:dyDescent="0.25">
      <c r="YH8085" s="68"/>
      <c r="YI8085" s="68"/>
      <c r="YJ8085" s="68"/>
      <c r="YK8085" s="68"/>
      <c r="YL8085" s="68"/>
      <c r="YM8085" s="68"/>
      <c r="YN8085" s="68"/>
      <c r="YO8085" s="68"/>
      <c r="YP8085" s="68"/>
      <c r="YQ8085" s="68"/>
      <c r="YR8085" s="68"/>
      <c r="YS8085" s="68"/>
      <c r="YT8085" s="68"/>
      <c r="YU8085" s="68"/>
      <c r="YV8085" s="68"/>
      <c r="YW8085" s="68"/>
      <c r="YX8085" s="68">
        <v>0.97553300669141996</v>
      </c>
      <c r="YY8085" s="68"/>
      <c r="YZ8085" s="68"/>
      <c r="ZA8085" s="68"/>
      <c r="ZB8085" s="68"/>
      <c r="ZC8085" s="68"/>
      <c r="ZD8085" s="68"/>
    </row>
    <row r="8086" spans="658:680" x14ac:dyDescent="0.25">
      <c r="YH8086" s="68"/>
      <c r="YI8086" s="68"/>
      <c r="YJ8086" s="68"/>
      <c r="YK8086" s="68"/>
      <c r="YL8086" s="68"/>
      <c r="YM8086" s="68"/>
      <c r="YN8086" s="68"/>
      <c r="YO8086" s="68"/>
      <c r="YP8086" s="68"/>
      <c r="YQ8086" s="68"/>
      <c r="YR8086" s="68"/>
      <c r="YS8086" s="68"/>
      <c r="YT8086" s="68"/>
      <c r="YU8086" s="68"/>
      <c r="YV8086" s="68"/>
      <c r="YW8086" s="68"/>
      <c r="YX8086" s="68">
        <v>0.97552827074643</v>
      </c>
      <c r="YY8086" s="68"/>
      <c r="YZ8086" s="68"/>
      <c r="ZA8086" s="68"/>
      <c r="ZB8086" s="68"/>
      <c r="ZC8086" s="68"/>
      <c r="ZD8086" s="68"/>
    </row>
    <row r="8087" spans="658:680" x14ac:dyDescent="0.25">
      <c r="YH8087" s="68"/>
      <c r="YI8087" s="68"/>
      <c r="YJ8087" s="68"/>
      <c r="YK8087" s="68"/>
      <c r="YL8087" s="68"/>
      <c r="YM8087" s="68"/>
      <c r="YN8087" s="68"/>
      <c r="YO8087" s="68"/>
      <c r="YP8087" s="68"/>
      <c r="YQ8087" s="68"/>
      <c r="YR8087" s="68"/>
      <c r="YS8087" s="68"/>
      <c r="YT8087" s="68"/>
      <c r="YU8087" s="68"/>
      <c r="YV8087" s="68"/>
      <c r="YW8087" s="68"/>
      <c r="YX8087" s="68">
        <v>0.97550651770464802</v>
      </c>
      <c r="YY8087" s="68"/>
      <c r="YZ8087" s="68"/>
      <c r="ZA8087" s="68"/>
      <c r="ZB8087" s="68"/>
      <c r="ZC8087" s="68"/>
      <c r="ZD8087" s="68"/>
    </row>
    <row r="8088" spans="658:680" x14ac:dyDescent="0.25">
      <c r="YH8088" s="68"/>
      <c r="YI8088" s="68"/>
      <c r="YJ8088" s="68"/>
      <c r="YK8088" s="68"/>
      <c r="YL8088" s="68"/>
      <c r="YM8088" s="68"/>
      <c r="YN8088" s="68"/>
      <c r="YO8088" s="68"/>
      <c r="YP8088" s="68"/>
      <c r="YQ8088" s="68"/>
      <c r="YR8088" s="68"/>
      <c r="YS8088" s="68"/>
      <c r="YT8088" s="68"/>
      <c r="YU8088" s="68"/>
      <c r="YV8088" s="68"/>
      <c r="YW8088" s="68"/>
      <c r="YX8088" s="68">
        <v>0.97550424150924098</v>
      </c>
      <c r="YY8088" s="68"/>
      <c r="YZ8088" s="68"/>
      <c r="ZA8088" s="68"/>
      <c r="ZB8088" s="68"/>
      <c r="ZC8088" s="68"/>
      <c r="ZD8088" s="68"/>
    </row>
    <row r="8089" spans="658:680" x14ac:dyDescent="0.25">
      <c r="YH8089" s="68"/>
      <c r="YI8089" s="68"/>
      <c r="YJ8089" s="68"/>
      <c r="YK8089" s="68"/>
      <c r="YL8089" s="68"/>
      <c r="YM8089" s="68"/>
      <c r="YN8089" s="68"/>
      <c r="YO8089" s="68"/>
      <c r="YP8089" s="68"/>
      <c r="YQ8089" s="68"/>
      <c r="YR8089" s="68"/>
      <c r="YS8089" s="68"/>
      <c r="YT8089" s="68"/>
      <c r="YU8089" s="68"/>
      <c r="YV8089" s="68"/>
      <c r="YW8089" s="68"/>
      <c r="YX8089" s="68">
        <v>0.97550323744001</v>
      </c>
      <c r="YY8089" s="68"/>
      <c r="YZ8089" s="68"/>
      <c r="ZA8089" s="68"/>
      <c r="ZB8089" s="68"/>
      <c r="ZC8089" s="68"/>
      <c r="ZD8089" s="68"/>
    </row>
    <row r="8090" spans="658:680" x14ac:dyDescent="0.25">
      <c r="YH8090" s="68"/>
      <c r="YI8090" s="68"/>
      <c r="YJ8090" s="68"/>
      <c r="YK8090" s="68"/>
      <c r="YL8090" s="68"/>
      <c r="YM8090" s="68"/>
      <c r="YN8090" s="68"/>
      <c r="YO8090" s="68"/>
      <c r="YP8090" s="68"/>
      <c r="YQ8090" s="68"/>
      <c r="YR8090" s="68"/>
      <c r="YS8090" s="68"/>
      <c r="YT8090" s="68"/>
      <c r="YU8090" s="68"/>
      <c r="YV8090" s="68"/>
      <c r="YW8090" s="68"/>
      <c r="YX8090" s="68">
        <v>0.97550266620628601</v>
      </c>
      <c r="YY8090" s="68"/>
      <c r="YZ8090" s="68"/>
      <c r="ZA8090" s="68"/>
      <c r="ZB8090" s="68"/>
      <c r="ZC8090" s="68"/>
      <c r="ZD8090" s="68"/>
    </row>
    <row r="8091" spans="658:680" x14ac:dyDescent="0.25">
      <c r="YH8091" s="68"/>
      <c r="YI8091" s="68"/>
      <c r="YJ8091" s="68"/>
      <c r="YK8091" s="68"/>
      <c r="YL8091" s="68"/>
      <c r="YM8091" s="68"/>
      <c r="YN8091" s="68"/>
      <c r="YO8091" s="68"/>
      <c r="YP8091" s="68"/>
      <c r="YQ8091" s="68"/>
      <c r="YR8091" s="68"/>
      <c r="YS8091" s="68"/>
      <c r="YT8091" s="68"/>
      <c r="YU8091" s="68"/>
      <c r="YV8091" s="68"/>
      <c r="YW8091" s="68"/>
      <c r="YX8091" s="68">
        <v>0.97549799040805696</v>
      </c>
      <c r="YY8091" s="68"/>
      <c r="YZ8091" s="68"/>
      <c r="ZA8091" s="68"/>
      <c r="ZB8091" s="68"/>
      <c r="ZC8091" s="68"/>
      <c r="ZD8091" s="68"/>
    </row>
    <row r="8092" spans="658:680" x14ac:dyDescent="0.25">
      <c r="YH8092" s="68"/>
      <c r="YI8092" s="68"/>
      <c r="YJ8092" s="68"/>
      <c r="YK8092" s="68"/>
      <c r="YL8092" s="68"/>
      <c r="YM8092" s="68"/>
      <c r="YN8092" s="68"/>
      <c r="YO8092" s="68"/>
      <c r="YP8092" s="68"/>
      <c r="YQ8092" s="68"/>
      <c r="YR8092" s="68"/>
      <c r="YS8092" s="68"/>
      <c r="YT8092" s="68"/>
      <c r="YU8092" s="68"/>
      <c r="YV8092" s="68"/>
      <c r="YW8092" s="68"/>
      <c r="YX8092" s="68">
        <v>0.97549623112892003</v>
      </c>
      <c r="YY8092" s="68"/>
      <c r="YZ8092" s="68"/>
      <c r="ZA8092" s="68"/>
      <c r="ZB8092" s="68"/>
      <c r="ZC8092" s="68"/>
      <c r="ZD8092" s="68"/>
    </row>
    <row r="8093" spans="658:680" x14ac:dyDescent="0.25">
      <c r="YH8093" s="68"/>
      <c r="YI8093" s="68"/>
      <c r="YJ8093" s="68"/>
      <c r="YK8093" s="68"/>
      <c r="YL8093" s="68"/>
      <c r="YM8093" s="68"/>
      <c r="YN8093" s="68"/>
      <c r="YO8093" s="68"/>
      <c r="YP8093" s="68"/>
      <c r="YQ8093" s="68"/>
      <c r="YR8093" s="68"/>
      <c r="YS8093" s="68"/>
      <c r="YT8093" s="68"/>
      <c r="YU8093" s="68"/>
      <c r="YV8093" s="68"/>
      <c r="YW8093" s="68"/>
      <c r="YX8093" s="68">
        <v>0.975495480323327</v>
      </c>
      <c r="YY8093" s="68"/>
      <c r="YZ8093" s="68"/>
      <c r="ZA8093" s="68"/>
      <c r="ZB8093" s="68"/>
      <c r="ZC8093" s="68"/>
      <c r="ZD8093" s="68"/>
    </row>
    <row r="8094" spans="658:680" x14ac:dyDescent="0.25">
      <c r="YH8094" s="68"/>
      <c r="YI8094" s="68"/>
      <c r="YJ8094" s="68"/>
      <c r="YK8094" s="68"/>
      <c r="YL8094" s="68"/>
      <c r="YM8094" s="68"/>
      <c r="YN8094" s="68"/>
      <c r="YO8094" s="68"/>
      <c r="YP8094" s="68"/>
      <c r="YQ8094" s="68"/>
      <c r="YR8094" s="68"/>
      <c r="YS8094" s="68"/>
      <c r="YT8094" s="68"/>
      <c r="YU8094" s="68"/>
      <c r="YV8094" s="68"/>
      <c r="YW8094" s="68"/>
      <c r="YX8094" s="68">
        <v>0.97549338373386696</v>
      </c>
      <c r="YY8094" s="68"/>
      <c r="YZ8094" s="68"/>
      <c r="ZA8094" s="68"/>
      <c r="ZB8094" s="68"/>
      <c r="ZC8094" s="68"/>
      <c r="ZD8094" s="68"/>
    </row>
    <row r="8095" spans="658:680" x14ac:dyDescent="0.25">
      <c r="YH8095" s="68"/>
      <c r="YI8095" s="68"/>
      <c r="YJ8095" s="68"/>
      <c r="YK8095" s="68"/>
      <c r="YL8095" s="68"/>
      <c r="YM8095" s="68"/>
      <c r="YN8095" s="68"/>
      <c r="YO8095" s="68"/>
      <c r="YP8095" s="68"/>
      <c r="YQ8095" s="68"/>
      <c r="YR8095" s="68"/>
      <c r="YS8095" s="68"/>
      <c r="YT8095" s="68"/>
      <c r="YU8095" s="68"/>
      <c r="YV8095" s="68"/>
      <c r="YW8095" s="68"/>
      <c r="YX8095" s="68">
        <v>0.97548861864805103</v>
      </c>
      <c r="YY8095" s="68"/>
      <c r="YZ8095" s="68"/>
      <c r="ZA8095" s="68"/>
      <c r="ZB8095" s="68"/>
      <c r="ZC8095" s="68"/>
      <c r="ZD8095" s="68"/>
    </row>
    <row r="8096" spans="658:680" x14ac:dyDescent="0.25">
      <c r="YH8096" s="68"/>
      <c r="YI8096" s="68"/>
      <c r="YJ8096" s="68"/>
      <c r="YK8096" s="68"/>
      <c r="YL8096" s="68"/>
      <c r="YM8096" s="68"/>
      <c r="YN8096" s="68"/>
      <c r="YO8096" s="68"/>
      <c r="YP8096" s="68"/>
      <c r="YQ8096" s="68"/>
      <c r="YR8096" s="68"/>
      <c r="YS8096" s="68"/>
      <c r="YT8096" s="68"/>
      <c r="YU8096" s="68"/>
      <c r="YV8096" s="68"/>
      <c r="YW8096" s="68"/>
      <c r="YX8096" s="68">
        <v>0.97548629299827105</v>
      </c>
      <c r="YY8096" s="68"/>
      <c r="YZ8096" s="68"/>
      <c r="ZA8096" s="68"/>
      <c r="ZB8096" s="68"/>
      <c r="ZC8096" s="68"/>
      <c r="ZD8096" s="68"/>
    </row>
    <row r="8097" spans="658:680" x14ac:dyDescent="0.25">
      <c r="YH8097" s="68"/>
      <c r="YI8097" s="68"/>
      <c r="YJ8097" s="68"/>
      <c r="YK8097" s="68"/>
      <c r="YL8097" s="68"/>
      <c r="YM8097" s="68"/>
      <c r="YN8097" s="68"/>
      <c r="YO8097" s="68"/>
      <c r="YP8097" s="68"/>
      <c r="YQ8097" s="68"/>
      <c r="YR8097" s="68"/>
      <c r="YS8097" s="68"/>
      <c r="YT8097" s="68"/>
      <c r="YU8097" s="68"/>
      <c r="YV8097" s="68"/>
      <c r="YW8097" s="68"/>
      <c r="YX8097" s="68">
        <v>0.97548355221904903</v>
      </c>
      <c r="YY8097" s="68"/>
      <c r="YZ8097" s="68"/>
      <c r="ZA8097" s="68"/>
      <c r="ZB8097" s="68"/>
      <c r="ZC8097" s="68"/>
      <c r="ZD8097" s="68"/>
    </row>
    <row r="8098" spans="658:680" x14ac:dyDescent="0.25">
      <c r="YH8098" s="68"/>
      <c r="YI8098" s="68"/>
      <c r="YJ8098" s="68"/>
      <c r="YK8098" s="68"/>
      <c r="YL8098" s="68"/>
      <c r="YM8098" s="68"/>
      <c r="YN8098" s="68"/>
      <c r="YO8098" s="68"/>
      <c r="YP8098" s="68"/>
      <c r="YQ8098" s="68"/>
      <c r="YR8098" s="68"/>
      <c r="YS8098" s="68"/>
      <c r="YT8098" s="68"/>
      <c r="YU8098" s="68"/>
      <c r="YV8098" s="68"/>
      <c r="YW8098" s="68"/>
      <c r="YX8098" s="68">
        <v>0.97547737190572104</v>
      </c>
      <c r="YY8098" s="68"/>
      <c r="YZ8098" s="68"/>
      <c r="ZA8098" s="68"/>
      <c r="ZB8098" s="68"/>
      <c r="ZC8098" s="68"/>
      <c r="ZD8098" s="68"/>
    </row>
    <row r="8099" spans="658:680" x14ac:dyDescent="0.25">
      <c r="YH8099" s="68"/>
      <c r="YI8099" s="68"/>
      <c r="YJ8099" s="68"/>
      <c r="YK8099" s="68"/>
      <c r="YL8099" s="68"/>
      <c r="YM8099" s="68"/>
      <c r="YN8099" s="68"/>
      <c r="YO8099" s="68"/>
      <c r="YP8099" s="68"/>
      <c r="YQ8099" s="68"/>
      <c r="YR8099" s="68"/>
      <c r="YS8099" s="68"/>
      <c r="YT8099" s="68"/>
      <c r="YU8099" s="68"/>
      <c r="YV8099" s="68"/>
      <c r="YW8099" s="68"/>
      <c r="YX8099" s="68">
        <v>0.97547587901518595</v>
      </c>
      <c r="YY8099" s="68"/>
      <c r="YZ8099" s="68"/>
      <c r="ZA8099" s="68"/>
      <c r="ZB8099" s="68"/>
      <c r="ZC8099" s="68"/>
      <c r="ZD8099" s="68"/>
    </row>
    <row r="8100" spans="658:680" x14ac:dyDescent="0.25">
      <c r="YH8100" s="68"/>
      <c r="YI8100" s="68"/>
      <c r="YJ8100" s="68"/>
      <c r="YK8100" s="68"/>
      <c r="YL8100" s="68"/>
      <c r="YM8100" s="68"/>
      <c r="YN8100" s="68"/>
      <c r="YO8100" s="68"/>
      <c r="YP8100" s="68"/>
      <c r="YQ8100" s="68"/>
      <c r="YR8100" s="68"/>
      <c r="YS8100" s="68"/>
      <c r="YT8100" s="68"/>
      <c r="YU8100" s="68"/>
      <c r="YV8100" s="68"/>
      <c r="YW8100" s="68"/>
      <c r="YX8100" s="68">
        <v>0.975473804788617</v>
      </c>
      <c r="YY8100" s="68"/>
      <c r="YZ8100" s="68"/>
      <c r="ZA8100" s="68"/>
      <c r="ZB8100" s="68"/>
      <c r="ZC8100" s="68"/>
      <c r="ZD8100" s="68"/>
    </row>
    <row r="8101" spans="658:680" x14ac:dyDescent="0.25">
      <c r="YH8101" s="68"/>
      <c r="YI8101" s="68"/>
      <c r="YJ8101" s="68"/>
      <c r="YK8101" s="68"/>
      <c r="YL8101" s="68"/>
      <c r="YM8101" s="68"/>
      <c r="YN8101" s="68"/>
      <c r="YO8101" s="68"/>
      <c r="YP8101" s="68"/>
      <c r="YQ8101" s="68"/>
      <c r="YR8101" s="68"/>
      <c r="YS8101" s="68"/>
      <c r="YT8101" s="68"/>
      <c r="YU8101" s="68"/>
      <c r="YV8101" s="68"/>
      <c r="YW8101" s="68"/>
      <c r="YX8101" s="68">
        <v>0.97547214307006203</v>
      </c>
      <c r="YY8101" s="68"/>
      <c r="YZ8101" s="68"/>
      <c r="ZA8101" s="68"/>
      <c r="ZB8101" s="68"/>
      <c r="ZC8101" s="68"/>
      <c r="ZD8101" s="68"/>
    </row>
    <row r="8102" spans="658:680" x14ac:dyDescent="0.25">
      <c r="YH8102" s="68"/>
      <c r="YI8102" s="68"/>
      <c r="YJ8102" s="68"/>
      <c r="YK8102" s="68"/>
      <c r="YL8102" s="68"/>
      <c r="YM8102" s="68"/>
      <c r="YN8102" s="68"/>
      <c r="YO8102" s="68"/>
      <c r="YP8102" s="68"/>
      <c r="YQ8102" s="68"/>
      <c r="YR8102" s="68"/>
      <c r="YS8102" s="68"/>
      <c r="YT8102" s="68"/>
      <c r="YU8102" s="68"/>
      <c r="YV8102" s="68"/>
      <c r="YW8102" s="68"/>
      <c r="YX8102" s="68">
        <v>0.97546613756478995</v>
      </c>
      <c r="YY8102" s="68"/>
      <c r="YZ8102" s="68"/>
      <c r="ZA8102" s="68"/>
      <c r="ZB8102" s="68"/>
      <c r="ZC8102" s="68"/>
      <c r="ZD8102" s="68"/>
    </row>
    <row r="8103" spans="658:680" x14ac:dyDescent="0.25">
      <c r="YH8103" s="68"/>
      <c r="YI8103" s="68"/>
      <c r="YJ8103" s="68"/>
      <c r="YK8103" s="68"/>
      <c r="YL8103" s="68"/>
      <c r="YM8103" s="68"/>
      <c r="YN8103" s="68"/>
      <c r="YO8103" s="68"/>
      <c r="YP8103" s="68"/>
      <c r="YQ8103" s="68"/>
      <c r="YR8103" s="68"/>
      <c r="YS8103" s="68"/>
      <c r="YT8103" s="68"/>
      <c r="YU8103" s="68"/>
      <c r="YV8103" s="68"/>
      <c r="YW8103" s="68"/>
      <c r="YX8103" s="68">
        <v>0.97545914016454305</v>
      </c>
      <c r="YY8103" s="68"/>
      <c r="YZ8103" s="68"/>
      <c r="ZA8103" s="68"/>
      <c r="ZB8103" s="68"/>
      <c r="ZC8103" s="68"/>
      <c r="ZD8103" s="68"/>
    </row>
    <row r="8104" spans="658:680" x14ac:dyDescent="0.25">
      <c r="YH8104" s="68"/>
      <c r="YI8104" s="68"/>
      <c r="YJ8104" s="68"/>
      <c r="YK8104" s="68"/>
      <c r="YL8104" s="68"/>
      <c r="YM8104" s="68"/>
      <c r="YN8104" s="68"/>
      <c r="YO8104" s="68"/>
      <c r="YP8104" s="68"/>
      <c r="YQ8104" s="68"/>
      <c r="YR8104" s="68"/>
      <c r="YS8104" s="68"/>
      <c r="YT8104" s="68"/>
      <c r="YU8104" s="68"/>
      <c r="YV8104" s="68"/>
      <c r="YW8104" s="68"/>
      <c r="YX8104" s="68">
        <v>0.97545891096521598</v>
      </c>
      <c r="YY8104" s="68"/>
      <c r="YZ8104" s="68"/>
      <c r="ZA8104" s="68"/>
      <c r="ZB8104" s="68"/>
      <c r="ZC8104" s="68"/>
      <c r="ZD8104" s="68"/>
    </row>
    <row r="8105" spans="658:680" x14ac:dyDescent="0.25">
      <c r="YH8105" s="68"/>
      <c r="YI8105" s="68"/>
      <c r="YJ8105" s="68"/>
      <c r="YK8105" s="68"/>
      <c r="YL8105" s="68"/>
      <c r="YM8105" s="68"/>
      <c r="YN8105" s="68"/>
      <c r="YO8105" s="68"/>
      <c r="YP8105" s="68"/>
      <c r="YQ8105" s="68"/>
      <c r="YR8105" s="68"/>
      <c r="YS8105" s="68"/>
      <c r="YT8105" s="68"/>
      <c r="YU8105" s="68"/>
      <c r="YV8105" s="68"/>
      <c r="YW8105" s="68"/>
      <c r="YX8105" s="68">
        <v>0.97545346912655795</v>
      </c>
      <c r="YY8105" s="68"/>
      <c r="YZ8105" s="68"/>
      <c r="ZA8105" s="68"/>
      <c r="ZB8105" s="68"/>
      <c r="ZC8105" s="68"/>
      <c r="ZD8105" s="68"/>
    </row>
    <row r="8106" spans="658:680" x14ac:dyDescent="0.25">
      <c r="YH8106" s="68"/>
      <c r="YI8106" s="68"/>
      <c r="YJ8106" s="68"/>
      <c r="YK8106" s="68"/>
      <c r="YL8106" s="68"/>
      <c r="YM8106" s="68"/>
      <c r="YN8106" s="68"/>
      <c r="YO8106" s="68"/>
      <c r="YP8106" s="68"/>
      <c r="YQ8106" s="68"/>
      <c r="YR8106" s="68"/>
      <c r="YS8106" s="68"/>
      <c r="YT8106" s="68"/>
      <c r="YU8106" s="68"/>
      <c r="YV8106" s="68"/>
      <c r="YW8106" s="68"/>
      <c r="YX8106" s="68">
        <v>0.97545266037877698</v>
      </c>
      <c r="YY8106" s="68"/>
      <c r="YZ8106" s="68"/>
      <c r="ZA8106" s="68"/>
      <c r="ZB8106" s="68"/>
      <c r="ZC8106" s="68"/>
      <c r="ZD8106" s="68"/>
    </row>
    <row r="8107" spans="658:680" x14ac:dyDescent="0.25">
      <c r="YH8107" s="68"/>
      <c r="YI8107" s="68"/>
      <c r="YJ8107" s="68"/>
      <c r="YK8107" s="68"/>
      <c r="YL8107" s="68"/>
      <c r="YM8107" s="68"/>
      <c r="YN8107" s="68"/>
      <c r="YO8107" s="68"/>
      <c r="YP8107" s="68"/>
      <c r="YQ8107" s="68"/>
      <c r="YR8107" s="68"/>
      <c r="YS8107" s="68"/>
      <c r="YT8107" s="68"/>
      <c r="YU8107" s="68"/>
      <c r="YV8107" s="68"/>
      <c r="YW8107" s="68"/>
      <c r="YX8107" s="68">
        <v>0.97544782432594401</v>
      </c>
      <c r="YY8107" s="68"/>
      <c r="YZ8107" s="68"/>
      <c r="ZA8107" s="68"/>
      <c r="ZB8107" s="68"/>
      <c r="ZC8107" s="68"/>
      <c r="ZD8107" s="68"/>
    </row>
    <row r="8108" spans="658:680" x14ac:dyDescent="0.25">
      <c r="YH8108" s="68"/>
      <c r="YI8108" s="68"/>
      <c r="YJ8108" s="68"/>
      <c r="YK8108" s="68"/>
      <c r="YL8108" s="68"/>
      <c r="YM8108" s="68"/>
      <c r="YN8108" s="68"/>
      <c r="YO8108" s="68"/>
      <c r="YP8108" s="68"/>
      <c r="YQ8108" s="68"/>
      <c r="YR8108" s="68"/>
      <c r="YS8108" s="68"/>
      <c r="YT8108" s="68"/>
      <c r="YU8108" s="68"/>
      <c r="YV8108" s="68"/>
      <c r="YW8108" s="68"/>
      <c r="YX8108" s="68">
        <v>0.975442566381585</v>
      </c>
      <c r="YY8108" s="68"/>
      <c r="YZ8108" s="68"/>
      <c r="ZA8108" s="68"/>
      <c r="ZB8108" s="68"/>
      <c r="ZC8108" s="68"/>
      <c r="ZD8108" s="68"/>
    </row>
    <row r="8109" spans="658:680" x14ac:dyDescent="0.25">
      <c r="YH8109" s="68"/>
      <c r="YI8109" s="68"/>
      <c r="YJ8109" s="68"/>
      <c r="YK8109" s="68"/>
      <c r="YL8109" s="68"/>
      <c r="YM8109" s="68"/>
      <c r="YN8109" s="68"/>
      <c r="YO8109" s="68"/>
      <c r="YP8109" s="68"/>
      <c r="YQ8109" s="68"/>
      <c r="YR8109" s="68"/>
      <c r="YS8109" s="68"/>
      <c r="YT8109" s="68"/>
      <c r="YU8109" s="68"/>
      <c r="YV8109" s="68"/>
      <c r="YW8109" s="68"/>
      <c r="YX8109" s="68">
        <v>0.97543860081863598</v>
      </c>
      <c r="YY8109" s="68"/>
      <c r="YZ8109" s="68"/>
      <c r="ZA8109" s="68"/>
      <c r="ZB8109" s="68"/>
      <c r="ZC8109" s="68"/>
      <c r="ZD8109" s="68"/>
    </row>
    <row r="8110" spans="658:680" x14ac:dyDescent="0.25">
      <c r="YH8110" s="68"/>
      <c r="YI8110" s="68"/>
      <c r="YJ8110" s="68"/>
      <c r="YK8110" s="68"/>
      <c r="YL8110" s="68"/>
      <c r="YM8110" s="68"/>
      <c r="YN8110" s="68"/>
      <c r="YO8110" s="68"/>
      <c r="YP8110" s="68"/>
      <c r="YQ8110" s="68"/>
      <c r="YR8110" s="68"/>
      <c r="YS8110" s="68"/>
      <c r="YT8110" s="68"/>
      <c r="YU8110" s="68"/>
      <c r="YV8110" s="68"/>
      <c r="YW8110" s="68"/>
      <c r="YX8110" s="68">
        <v>0.97543574966591295</v>
      </c>
      <c r="YY8110" s="68"/>
      <c r="YZ8110" s="68"/>
      <c r="ZA8110" s="68"/>
      <c r="ZB8110" s="68"/>
      <c r="ZC8110" s="68"/>
      <c r="ZD8110" s="68"/>
    </row>
    <row r="8111" spans="658:680" x14ac:dyDescent="0.25">
      <c r="YH8111" s="68"/>
      <c r="YI8111" s="68"/>
      <c r="YJ8111" s="68"/>
      <c r="YK8111" s="68"/>
      <c r="YL8111" s="68"/>
      <c r="YM8111" s="68"/>
      <c r="YN8111" s="68"/>
      <c r="YO8111" s="68"/>
      <c r="YP8111" s="68"/>
      <c r="YQ8111" s="68"/>
      <c r="YR8111" s="68"/>
      <c r="YS8111" s="68"/>
      <c r="YT8111" s="68"/>
      <c r="YU8111" s="68"/>
      <c r="YV8111" s="68"/>
      <c r="YW8111" s="68"/>
      <c r="YX8111" s="68">
        <v>0.975434348371086</v>
      </c>
      <c r="YY8111" s="68"/>
      <c r="YZ8111" s="68"/>
      <c r="ZA8111" s="68"/>
      <c r="ZB8111" s="68"/>
      <c r="ZC8111" s="68"/>
      <c r="ZD8111" s="68"/>
    </row>
    <row r="8112" spans="658:680" x14ac:dyDescent="0.25">
      <c r="YH8112" s="68"/>
      <c r="YI8112" s="68"/>
      <c r="YJ8112" s="68"/>
      <c r="YK8112" s="68"/>
      <c r="YL8112" s="68"/>
      <c r="YM8112" s="68"/>
      <c r="YN8112" s="68"/>
      <c r="YO8112" s="68"/>
      <c r="YP8112" s="68"/>
      <c r="YQ8112" s="68"/>
      <c r="YR8112" s="68"/>
      <c r="YS8112" s="68"/>
      <c r="YT8112" s="68"/>
      <c r="YU8112" s="68"/>
      <c r="YV8112" s="68"/>
      <c r="YW8112" s="68"/>
      <c r="YX8112" s="68">
        <v>0.97543092493916495</v>
      </c>
      <c r="YY8112" s="68"/>
      <c r="YZ8112" s="68"/>
      <c r="ZA8112" s="68"/>
      <c r="ZB8112" s="68"/>
      <c r="ZC8112" s="68"/>
      <c r="ZD8112" s="68"/>
    </row>
    <row r="8113" spans="658:680" x14ac:dyDescent="0.25">
      <c r="YH8113" s="68"/>
      <c r="YI8113" s="68"/>
      <c r="YJ8113" s="68"/>
      <c r="YK8113" s="68"/>
      <c r="YL8113" s="68"/>
      <c r="YM8113" s="68"/>
      <c r="YN8113" s="68"/>
      <c r="YO8113" s="68"/>
      <c r="YP8113" s="68"/>
      <c r="YQ8113" s="68"/>
      <c r="YR8113" s="68"/>
      <c r="YS8113" s="68"/>
      <c r="YT8113" s="68"/>
      <c r="YU8113" s="68"/>
      <c r="YV8113" s="68"/>
      <c r="YW8113" s="68"/>
      <c r="YX8113" s="68">
        <v>0.97542976041657004</v>
      </c>
      <c r="YY8113" s="68"/>
      <c r="YZ8113" s="68"/>
      <c r="ZA8113" s="68"/>
      <c r="ZB8113" s="68"/>
      <c r="ZC8113" s="68"/>
      <c r="ZD8113" s="68"/>
    </row>
    <row r="8114" spans="658:680" x14ac:dyDescent="0.25">
      <c r="YH8114" s="68"/>
      <c r="YI8114" s="68"/>
      <c r="YJ8114" s="68"/>
      <c r="YK8114" s="68"/>
      <c r="YL8114" s="68"/>
      <c r="YM8114" s="68"/>
      <c r="YN8114" s="68"/>
      <c r="YO8114" s="68"/>
      <c r="YP8114" s="68"/>
      <c r="YQ8114" s="68"/>
      <c r="YR8114" s="68"/>
      <c r="YS8114" s="68"/>
      <c r="YT8114" s="68"/>
      <c r="YU8114" s="68"/>
      <c r="YV8114" s="68"/>
      <c r="YW8114" s="68"/>
      <c r="YX8114" s="68">
        <v>0.97542963263072402</v>
      </c>
      <c r="YY8114" s="68"/>
      <c r="YZ8114" s="68"/>
      <c r="ZA8114" s="68"/>
      <c r="ZB8114" s="68"/>
      <c r="ZC8114" s="68"/>
      <c r="ZD8114" s="68"/>
    </row>
    <row r="8115" spans="658:680" x14ac:dyDescent="0.25">
      <c r="YH8115" s="68"/>
      <c r="YI8115" s="68"/>
      <c r="YJ8115" s="68"/>
      <c r="YK8115" s="68"/>
      <c r="YL8115" s="68"/>
      <c r="YM8115" s="68"/>
      <c r="YN8115" s="68"/>
      <c r="YO8115" s="68"/>
      <c r="YP8115" s="68"/>
      <c r="YQ8115" s="68"/>
      <c r="YR8115" s="68"/>
      <c r="YS8115" s="68"/>
      <c r="YT8115" s="68"/>
      <c r="YU8115" s="68"/>
      <c r="YV8115" s="68"/>
      <c r="YW8115" s="68"/>
      <c r="YX8115" s="68">
        <v>0.97542912110183499</v>
      </c>
      <c r="YY8115" s="68"/>
      <c r="YZ8115" s="68"/>
      <c r="ZA8115" s="68"/>
      <c r="ZB8115" s="68"/>
      <c r="ZC8115" s="68"/>
      <c r="ZD8115" s="68"/>
    </row>
    <row r="8116" spans="658:680" x14ac:dyDescent="0.25">
      <c r="YH8116" s="68"/>
      <c r="YI8116" s="68"/>
      <c r="YJ8116" s="68"/>
      <c r="YK8116" s="68"/>
      <c r="YL8116" s="68"/>
      <c r="YM8116" s="68"/>
      <c r="YN8116" s="68"/>
      <c r="YO8116" s="68"/>
      <c r="YP8116" s="68"/>
      <c r="YQ8116" s="68"/>
      <c r="YR8116" s="68"/>
      <c r="YS8116" s="68"/>
      <c r="YT8116" s="68"/>
      <c r="YU8116" s="68"/>
      <c r="YV8116" s="68"/>
      <c r="YW8116" s="68"/>
      <c r="YX8116" s="68">
        <v>0.97542271002993197</v>
      </c>
      <c r="YY8116" s="68"/>
      <c r="YZ8116" s="68"/>
      <c r="ZA8116" s="68"/>
      <c r="ZB8116" s="68"/>
      <c r="ZC8116" s="68"/>
      <c r="ZD8116" s="68"/>
    </row>
    <row r="8117" spans="658:680" x14ac:dyDescent="0.25">
      <c r="YH8117" s="68"/>
      <c r="YI8117" s="68"/>
      <c r="YJ8117" s="68"/>
      <c r="YK8117" s="68"/>
      <c r="YL8117" s="68"/>
      <c r="YM8117" s="68"/>
      <c r="YN8117" s="68"/>
      <c r="YO8117" s="68"/>
      <c r="YP8117" s="68"/>
      <c r="YQ8117" s="68"/>
      <c r="YR8117" s="68"/>
      <c r="YS8117" s="68"/>
      <c r="YT8117" s="68"/>
      <c r="YU8117" s="68"/>
      <c r="YV8117" s="68"/>
      <c r="YW8117" s="68"/>
      <c r="YX8117" s="68">
        <v>0.97542220340950903</v>
      </c>
      <c r="YY8117" s="68"/>
      <c r="YZ8117" s="68"/>
      <c r="ZA8117" s="68"/>
      <c r="ZB8117" s="68"/>
      <c r="ZC8117" s="68"/>
      <c r="ZD8117" s="68"/>
    </row>
    <row r="8118" spans="658:680" x14ac:dyDescent="0.25">
      <c r="YH8118" s="68"/>
      <c r="YI8118" s="68"/>
      <c r="YJ8118" s="68"/>
      <c r="YK8118" s="68"/>
      <c r="YL8118" s="68"/>
      <c r="YM8118" s="68"/>
      <c r="YN8118" s="68"/>
      <c r="YO8118" s="68"/>
      <c r="YP8118" s="68"/>
      <c r="YQ8118" s="68"/>
      <c r="YR8118" s="68"/>
      <c r="YS8118" s="68"/>
      <c r="YT8118" s="68"/>
      <c r="YU8118" s="68"/>
      <c r="YV8118" s="68"/>
      <c r="YW8118" s="68"/>
      <c r="YX8118" s="68">
        <v>0.97542099524991399</v>
      </c>
      <c r="YY8118" s="68"/>
      <c r="YZ8118" s="68"/>
      <c r="ZA8118" s="68"/>
      <c r="ZB8118" s="68"/>
      <c r="ZC8118" s="68"/>
      <c r="ZD8118" s="68"/>
    </row>
    <row r="8119" spans="658:680" x14ac:dyDescent="0.25">
      <c r="YH8119" s="68"/>
      <c r="YI8119" s="68"/>
      <c r="YJ8119" s="68"/>
      <c r="YK8119" s="68"/>
      <c r="YL8119" s="68"/>
      <c r="YM8119" s="68"/>
      <c r="YN8119" s="68"/>
      <c r="YO8119" s="68"/>
      <c r="YP8119" s="68"/>
      <c r="YQ8119" s="68"/>
      <c r="YR8119" s="68"/>
      <c r="YS8119" s="68"/>
      <c r="YT8119" s="68"/>
      <c r="YU8119" s="68"/>
      <c r="YV8119" s="68"/>
      <c r="YW8119" s="68"/>
      <c r="YX8119" s="68">
        <v>0.97541925040099897</v>
      </c>
      <c r="YY8119" s="68"/>
      <c r="YZ8119" s="68"/>
      <c r="ZA8119" s="68"/>
      <c r="ZB8119" s="68"/>
      <c r="ZC8119" s="68"/>
      <c r="ZD8119" s="68"/>
    </row>
    <row r="8120" spans="658:680" x14ac:dyDescent="0.25">
      <c r="YH8120" s="68"/>
      <c r="YI8120" s="68"/>
      <c r="YJ8120" s="68"/>
      <c r="YK8120" s="68"/>
      <c r="YL8120" s="68"/>
      <c r="YM8120" s="68"/>
      <c r="YN8120" s="68"/>
      <c r="YO8120" s="68"/>
      <c r="YP8120" s="68"/>
      <c r="YQ8120" s="68"/>
      <c r="YR8120" s="68"/>
      <c r="YS8120" s="68"/>
      <c r="YT8120" s="68"/>
      <c r="YU8120" s="68"/>
      <c r="YV8120" s="68"/>
      <c r="YW8120" s="68"/>
      <c r="YX8120" s="68">
        <v>0.975412484539673</v>
      </c>
      <c r="YY8120" s="68"/>
      <c r="YZ8120" s="68"/>
      <c r="ZA8120" s="68"/>
      <c r="ZB8120" s="68"/>
      <c r="ZC8120" s="68"/>
      <c r="ZD8120" s="68"/>
    </row>
    <row r="8121" spans="658:680" x14ac:dyDescent="0.25">
      <c r="YH8121" s="68"/>
      <c r="YI8121" s="68"/>
      <c r="YJ8121" s="68"/>
      <c r="YK8121" s="68"/>
      <c r="YL8121" s="68"/>
      <c r="YM8121" s="68"/>
      <c r="YN8121" s="68"/>
      <c r="YO8121" s="68"/>
      <c r="YP8121" s="68"/>
      <c r="YQ8121" s="68"/>
      <c r="YR8121" s="68"/>
      <c r="YS8121" s="68"/>
      <c r="YT8121" s="68"/>
      <c r="YU8121" s="68"/>
      <c r="YV8121" s="68"/>
      <c r="YW8121" s="68"/>
      <c r="YX8121" s="68">
        <v>0.97541114990080202</v>
      </c>
      <c r="YY8121" s="68"/>
      <c r="YZ8121" s="68"/>
      <c r="ZA8121" s="68"/>
      <c r="ZB8121" s="68"/>
      <c r="ZC8121" s="68"/>
      <c r="ZD8121" s="68"/>
    </row>
    <row r="8122" spans="658:680" x14ac:dyDescent="0.25">
      <c r="YH8122" s="68"/>
      <c r="YI8122" s="68"/>
      <c r="YJ8122" s="68"/>
      <c r="YK8122" s="68"/>
      <c r="YL8122" s="68"/>
      <c r="YM8122" s="68"/>
      <c r="YN8122" s="68"/>
      <c r="YO8122" s="68"/>
      <c r="YP8122" s="68"/>
      <c r="YQ8122" s="68"/>
      <c r="YR8122" s="68"/>
      <c r="YS8122" s="68"/>
      <c r="YT8122" s="68"/>
      <c r="YU8122" s="68"/>
      <c r="YV8122" s="68"/>
      <c r="YW8122" s="68"/>
      <c r="YX8122" s="68">
        <v>0.975409472909888</v>
      </c>
      <c r="YY8122" s="68"/>
      <c r="YZ8122" s="68"/>
      <c r="ZA8122" s="68"/>
      <c r="ZB8122" s="68"/>
      <c r="ZC8122" s="68"/>
      <c r="ZD8122" s="68"/>
    </row>
    <row r="8123" spans="658:680" x14ac:dyDescent="0.25">
      <c r="YH8123" s="68"/>
      <c r="YI8123" s="68"/>
      <c r="YJ8123" s="68"/>
      <c r="YK8123" s="68"/>
      <c r="YL8123" s="68"/>
      <c r="YM8123" s="68"/>
      <c r="YN8123" s="68"/>
      <c r="YO8123" s="68"/>
      <c r="YP8123" s="68"/>
      <c r="YQ8123" s="68"/>
      <c r="YR8123" s="68"/>
      <c r="YS8123" s="68"/>
      <c r="YT8123" s="68"/>
      <c r="YU8123" s="68"/>
      <c r="YV8123" s="68"/>
      <c r="YW8123" s="68"/>
      <c r="YX8123" s="68">
        <v>0.97540758554409801</v>
      </c>
      <c r="YY8123" s="68"/>
      <c r="YZ8123" s="68"/>
      <c r="ZA8123" s="68"/>
      <c r="ZB8123" s="68"/>
      <c r="ZC8123" s="68"/>
      <c r="ZD8123" s="68"/>
    </row>
    <row r="8124" spans="658:680" x14ac:dyDescent="0.25">
      <c r="YH8124" s="68"/>
      <c r="YI8124" s="68"/>
      <c r="YJ8124" s="68"/>
      <c r="YK8124" s="68"/>
      <c r="YL8124" s="68"/>
      <c r="YM8124" s="68"/>
      <c r="YN8124" s="68"/>
      <c r="YO8124" s="68"/>
      <c r="YP8124" s="68"/>
      <c r="YQ8124" s="68"/>
      <c r="YR8124" s="68"/>
      <c r="YS8124" s="68"/>
      <c r="YT8124" s="68"/>
      <c r="YU8124" s="68"/>
      <c r="YV8124" s="68"/>
      <c r="YW8124" s="68"/>
      <c r="YX8124" s="68">
        <v>0.97540221593654997</v>
      </c>
      <c r="YY8124" s="68"/>
      <c r="YZ8124" s="68"/>
      <c r="ZA8124" s="68"/>
      <c r="ZB8124" s="68"/>
      <c r="ZC8124" s="68"/>
      <c r="ZD8124" s="68"/>
    </row>
    <row r="8125" spans="658:680" x14ac:dyDescent="0.25">
      <c r="YH8125" s="68"/>
      <c r="YI8125" s="68"/>
      <c r="YJ8125" s="68"/>
      <c r="YK8125" s="68"/>
      <c r="YL8125" s="68"/>
      <c r="YM8125" s="68"/>
      <c r="YN8125" s="68"/>
      <c r="YO8125" s="68"/>
      <c r="YP8125" s="68"/>
      <c r="YQ8125" s="68"/>
      <c r="YR8125" s="68"/>
      <c r="YS8125" s="68"/>
      <c r="YT8125" s="68"/>
      <c r="YU8125" s="68"/>
      <c r="YV8125" s="68"/>
      <c r="YW8125" s="68"/>
      <c r="YX8125" s="68">
        <v>0.97540012214184502</v>
      </c>
      <c r="YY8125" s="68"/>
      <c r="YZ8125" s="68"/>
      <c r="ZA8125" s="68"/>
      <c r="ZB8125" s="68"/>
      <c r="ZC8125" s="68"/>
      <c r="ZD8125" s="68"/>
    </row>
    <row r="8126" spans="658:680" x14ac:dyDescent="0.25">
      <c r="YH8126" s="68"/>
      <c r="YI8126" s="68"/>
      <c r="YJ8126" s="68"/>
      <c r="YK8126" s="68"/>
      <c r="YL8126" s="68"/>
      <c r="YM8126" s="68"/>
      <c r="YN8126" s="68"/>
      <c r="YO8126" s="68"/>
      <c r="YP8126" s="68"/>
      <c r="YQ8126" s="68"/>
      <c r="YR8126" s="68"/>
      <c r="YS8126" s="68"/>
      <c r="YT8126" s="68"/>
      <c r="YU8126" s="68"/>
      <c r="YV8126" s="68"/>
      <c r="YW8126" s="68"/>
      <c r="YX8126" s="68">
        <v>0.97539969607931098</v>
      </c>
      <c r="YY8126" s="68"/>
      <c r="YZ8126" s="68"/>
      <c r="ZA8126" s="68"/>
      <c r="ZB8126" s="68"/>
      <c r="ZC8126" s="68"/>
      <c r="ZD8126" s="68"/>
    </row>
    <row r="8127" spans="658:680" x14ac:dyDescent="0.25">
      <c r="YH8127" s="68"/>
      <c r="YI8127" s="68"/>
      <c r="YJ8127" s="68"/>
      <c r="YK8127" s="68"/>
      <c r="YL8127" s="68"/>
      <c r="YM8127" s="68"/>
      <c r="YN8127" s="68"/>
      <c r="YO8127" s="68"/>
      <c r="YP8127" s="68"/>
      <c r="YQ8127" s="68"/>
      <c r="YR8127" s="68"/>
      <c r="YS8127" s="68"/>
      <c r="YT8127" s="68"/>
      <c r="YU8127" s="68"/>
      <c r="YV8127" s="68"/>
      <c r="YW8127" s="68"/>
      <c r="YX8127" s="68">
        <v>0.97539732078869001</v>
      </c>
      <c r="YY8127" s="68"/>
      <c r="YZ8127" s="68"/>
      <c r="ZA8127" s="68"/>
      <c r="ZB8127" s="68"/>
      <c r="ZC8127" s="68"/>
      <c r="ZD8127" s="68"/>
    </row>
    <row r="8128" spans="658:680" x14ac:dyDescent="0.25">
      <c r="YH8128" s="68"/>
      <c r="YI8128" s="68"/>
      <c r="YJ8128" s="68"/>
      <c r="YK8128" s="68"/>
      <c r="YL8128" s="68"/>
      <c r="YM8128" s="68"/>
      <c r="YN8128" s="68"/>
      <c r="YO8128" s="68"/>
      <c r="YP8128" s="68"/>
      <c r="YQ8128" s="68"/>
      <c r="YR8128" s="68"/>
      <c r="YS8128" s="68"/>
      <c r="YT8128" s="68"/>
      <c r="YU8128" s="68"/>
      <c r="YV8128" s="68"/>
      <c r="YW8128" s="68"/>
      <c r="YX8128" s="68">
        <v>0.97539658821763398</v>
      </c>
      <c r="YY8128" s="68"/>
      <c r="YZ8128" s="68"/>
      <c r="ZA8128" s="68"/>
      <c r="ZB8128" s="68"/>
      <c r="ZC8128" s="68"/>
      <c r="ZD8128" s="68"/>
    </row>
    <row r="8129" spans="658:680" x14ac:dyDescent="0.25">
      <c r="YH8129" s="68"/>
      <c r="YI8129" s="68"/>
      <c r="YJ8129" s="68"/>
      <c r="YK8129" s="68"/>
      <c r="YL8129" s="68"/>
      <c r="YM8129" s="68"/>
      <c r="YN8129" s="68"/>
      <c r="YO8129" s="68"/>
      <c r="YP8129" s="68"/>
      <c r="YQ8129" s="68"/>
      <c r="YR8129" s="68"/>
      <c r="YS8129" s="68"/>
      <c r="YT8129" s="68"/>
      <c r="YU8129" s="68"/>
      <c r="YV8129" s="68"/>
      <c r="YW8129" s="68"/>
      <c r="YX8129" s="68">
        <v>0.975396289412507</v>
      </c>
      <c r="YY8129" s="68"/>
      <c r="YZ8129" s="68"/>
      <c r="ZA8129" s="68"/>
      <c r="ZB8129" s="68"/>
      <c r="ZC8129" s="68"/>
      <c r="ZD8129" s="68"/>
    </row>
    <row r="8130" spans="658:680" x14ac:dyDescent="0.25">
      <c r="YH8130" s="68"/>
      <c r="YI8130" s="68"/>
      <c r="YJ8130" s="68"/>
      <c r="YK8130" s="68"/>
      <c r="YL8130" s="68"/>
      <c r="YM8130" s="68"/>
      <c r="YN8130" s="68"/>
      <c r="YO8130" s="68"/>
      <c r="YP8130" s="68"/>
      <c r="YQ8130" s="68"/>
      <c r="YR8130" s="68"/>
      <c r="YS8130" s="68"/>
      <c r="YT8130" s="68"/>
      <c r="YU8130" s="68"/>
      <c r="YV8130" s="68"/>
      <c r="YW8130" s="68"/>
      <c r="YX8130" s="68">
        <v>0.97538933206803302</v>
      </c>
      <c r="YY8130" s="68"/>
      <c r="YZ8130" s="68"/>
      <c r="ZA8130" s="68"/>
      <c r="ZB8130" s="68"/>
      <c r="ZC8130" s="68"/>
      <c r="ZD8130" s="68"/>
    </row>
    <row r="8131" spans="658:680" x14ac:dyDescent="0.25">
      <c r="YH8131" s="68"/>
      <c r="YI8131" s="68"/>
      <c r="YJ8131" s="68"/>
      <c r="YK8131" s="68"/>
      <c r="YL8131" s="68"/>
      <c r="YM8131" s="68"/>
      <c r="YN8131" s="68"/>
      <c r="YO8131" s="68"/>
      <c r="YP8131" s="68"/>
      <c r="YQ8131" s="68"/>
      <c r="YR8131" s="68"/>
      <c r="YS8131" s="68"/>
      <c r="YT8131" s="68"/>
      <c r="YU8131" s="68"/>
      <c r="YV8131" s="68"/>
      <c r="YW8131" s="68"/>
      <c r="YX8131" s="68">
        <v>0.97538910579446503</v>
      </c>
      <c r="YY8131" s="68"/>
      <c r="YZ8131" s="68"/>
      <c r="ZA8131" s="68"/>
      <c r="ZB8131" s="68"/>
      <c r="ZC8131" s="68"/>
      <c r="ZD8131" s="68"/>
    </row>
    <row r="8132" spans="658:680" x14ac:dyDescent="0.25">
      <c r="YH8132" s="68"/>
      <c r="YI8132" s="68"/>
      <c r="YJ8132" s="68"/>
      <c r="YK8132" s="68"/>
      <c r="YL8132" s="68"/>
      <c r="YM8132" s="68"/>
      <c r="YN8132" s="68"/>
      <c r="YO8132" s="68"/>
      <c r="YP8132" s="68"/>
      <c r="YQ8132" s="68"/>
      <c r="YR8132" s="68"/>
      <c r="YS8132" s="68"/>
      <c r="YT8132" s="68"/>
      <c r="YU8132" s="68"/>
      <c r="YV8132" s="68"/>
      <c r="YW8132" s="68"/>
      <c r="YX8132" s="68">
        <v>0.97538837825852098</v>
      </c>
      <c r="YY8132" s="68"/>
      <c r="YZ8132" s="68"/>
      <c r="ZA8132" s="68"/>
      <c r="ZB8132" s="68"/>
      <c r="ZC8132" s="68"/>
      <c r="ZD8132" s="68"/>
    </row>
    <row r="8133" spans="658:680" x14ac:dyDescent="0.25">
      <c r="YH8133" s="68"/>
      <c r="YI8133" s="68"/>
      <c r="YJ8133" s="68"/>
      <c r="YK8133" s="68"/>
      <c r="YL8133" s="68"/>
      <c r="YM8133" s="68"/>
      <c r="YN8133" s="68"/>
      <c r="YO8133" s="68"/>
      <c r="YP8133" s="68"/>
      <c r="YQ8133" s="68"/>
      <c r="YR8133" s="68"/>
      <c r="YS8133" s="68"/>
      <c r="YT8133" s="68"/>
      <c r="YU8133" s="68"/>
      <c r="YV8133" s="68"/>
      <c r="YW8133" s="68"/>
      <c r="YX8133" s="68">
        <v>0.97538043469529501</v>
      </c>
      <c r="YY8133" s="68"/>
      <c r="YZ8133" s="68"/>
      <c r="ZA8133" s="68"/>
      <c r="ZB8133" s="68"/>
      <c r="ZC8133" s="68"/>
      <c r="ZD8133" s="68"/>
    </row>
    <row r="8134" spans="658:680" x14ac:dyDescent="0.25">
      <c r="YH8134" s="68"/>
      <c r="YI8134" s="68"/>
      <c r="YJ8134" s="68"/>
      <c r="YK8134" s="68"/>
      <c r="YL8134" s="68"/>
      <c r="YM8134" s="68"/>
      <c r="YN8134" s="68"/>
      <c r="YO8134" s="68"/>
      <c r="YP8134" s="68"/>
      <c r="YQ8134" s="68"/>
      <c r="YR8134" s="68"/>
      <c r="YS8134" s="68"/>
      <c r="YT8134" s="68"/>
      <c r="YU8134" s="68"/>
      <c r="YV8134" s="68"/>
      <c r="YW8134" s="68"/>
      <c r="YX8134" s="68">
        <v>0.97537856119336197</v>
      </c>
      <c r="YY8134" s="68"/>
      <c r="YZ8134" s="68"/>
      <c r="ZA8134" s="68"/>
      <c r="ZB8134" s="68"/>
      <c r="ZC8134" s="68"/>
      <c r="ZD8134" s="68"/>
    </row>
    <row r="8135" spans="658:680" x14ac:dyDescent="0.25">
      <c r="YH8135" s="68"/>
      <c r="YI8135" s="68"/>
      <c r="YJ8135" s="68"/>
      <c r="YK8135" s="68"/>
      <c r="YL8135" s="68"/>
      <c r="YM8135" s="68"/>
      <c r="YN8135" s="68"/>
      <c r="YO8135" s="68"/>
      <c r="YP8135" s="68"/>
      <c r="YQ8135" s="68"/>
      <c r="YR8135" s="68"/>
      <c r="YS8135" s="68"/>
      <c r="YT8135" s="68"/>
      <c r="YU8135" s="68"/>
      <c r="YV8135" s="68"/>
      <c r="YW8135" s="68"/>
      <c r="YX8135" s="68">
        <v>0.97537639348631</v>
      </c>
      <c r="YY8135" s="68"/>
      <c r="YZ8135" s="68"/>
      <c r="ZA8135" s="68"/>
      <c r="ZB8135" s="68"/>
      <c r="ZC8135" s="68"/>
      <c r="ZD8135" s="68"/>
    </row>
    <row r="8136" spans="658:680" x14ac:dyDescent="0.25">
      <c r="YH8136" s="68"/>
      <c r="YI8136" s="68"/>
      <c r="YJ8136" s="68"/>
      <c r="YK8136" s="68"/>
      <c r="YL8136" s="68"/>
      <c r="YM8136" s="68"/>
      <c r="YN8136" s="68"/>
      <c r="YO8136" s="68"/>
      <c r="YP8136" s="68"/>
      <c r="YQ8136" s="68"/>
      <c r="YR8136" s="68"/>
      <c r="YS8136" s="68"/>
      <c r="YT8136" s="68"/>
      <c r="YU8136" s="68"/>
      <c r="YV8136" s="68"/>
      <c r="YW8136" s="68"/>
      <c r="YX8136" s="68">
        <v>0.97537606129148602</v>
      </c>
      <c r="YY8136" s="68"/>
      <c r="YZ8136" s="68"/>
      <c r="ZA8136" s="68"/>
      <c r="ZB8136" s="68"/>
      <c r="ZC8136" s="68"/>
      <c r="ZD8136" s="68"/>
    </row>
    <row r="8137" spans="658:680" x14ac:dyDescent="0.25">
      <c r="YH8137" s="68"/>
      <c r="YI8137" s="68"/>
      <c r="YJ8137" s="68"/>
      <c r="YK8137" s="68"/>
      <c r="YL8137" s="68"/>
      <c r="YM8137" s="68"/>
      <c r="YN8137" s="68"/>
      <c r="YO8137" s="68"/>
      <c r="YP8137" s="68"/>
      <c r="YQ8137" s="68"/>
      <c r="YR8137" s="68"/>
      <c r="YS8137" s="68"/>
      <c r="YT8137" s="68"/>
      <c r="YU8137" s="68"/>
      <c r="YV8137" s="68"/>
      <c r="YW8137" s="68"/>
      <c r="YX8137" s="68">
        <v>0.975368795282607</v>
      </c>
      <c r="YY8137" s="68"/>
      <c r="YZ8137" s="68"/>
      <c r="ZA8137" s="68"/>
      <c r="ZB8137" s="68"/>
      <c r="ZC8137" s="68"/>
      <c r="ZD8137" s="68"/>
    </row>
    <row r="8138" spans="658:680" x14ac:dyDescent="0.25">
      <c r="YH8138" s="68"/>
      <c r="YI8138" s="68"/>
      <c r="YJ8138" s="68"/>
      <c r="YK8138" s="68"/>
      <c r="YL8138" s="68"/>
      <c r="YM8138" s="68"/>
      <c r="YN8138" s="68"/>
      <c r="YO8138" s="68"/>
      <c r="YP8138" s="68"/>
      <c r="YQ8138" s="68"/>
      <c r="YR8138" s="68"/>
      <c r="YS8138" s="68"/>
      <c r="YT8138" s="68"/>
      <c r="YU8138" s="68"/>
      <c r="YV8138" s="68"/>
      <c r="YW8138" s="68"/>
      <c r="YX8138" s="68">
        <v>0.97536558769175796</v>
      </c>
      <c r="YY8138" s="68"/>
      <c r="YZ8138" s="68"/>
      <c r="ZA8138" s="68"/>
      <c r="ZB8138" s="68"/>
      <c r="ZC8138" s="68"/>
      <c r="ZD8138" s="68"/>
    </row>
    <row r="8139" spans="658:680" x14ac:dyDescent="0.25">
      <c r="YH8139" s="68"/>
      <c r="YI8139" s="68"/>
      <c r="YJ8139" s="68"/>
      <c r="YK8139" s="68"/>
      <c r="YL8139" s="68"/>
      <c r="YM8139" s="68"/>
      <c r="YN8139" s="68"/>
      <c r="YO8139" s="68"/>
      <c r="YP8139" s="68"/>
      <c r="YQ8139" s="68"/>
      <c r="YR8139" s="68"/>
      <c r="YS8139" s="68"/>
      <c r="YT8139" s="68"/>
      <c r="YU8139" s="68"/>
      <c r="YV8139" s="68"/>
      <c r="YW8139" s="68"/>
      <c r="YX8139" s="68">
        <v>0.97535993607105897</v>
      </c>
      <c r="YY8139" s="68"/>
      <c r="YZ8139" s="68"/>
      <c r="ZA8139" s="68"/>
      <c r="ZB8139" s="68"/>
      <c r="ZC8139" s="68"/>
      <c r="ZD8139" s="68"/>
    </row>
    <row r="8140" spans="658:680" x14ac:dyDescent="0.25">
      <c r="YH8140" s="68"/>
      <c r="YI8140" s="68"/>
      <c r="YJ8140" s="68"/>
      <c r="YK8140" s="68"/>
      <c r="YL8140" s="68"/>
      <c r="YM8140" s="68"/>
      <c r="YN8140" s="68"/>
      <c r="YO8140" s="68"/>
      <c r="YP8140" s="68"/>
      <c r="YQ8140" s="68"/>
      <c r="YR8140" s="68"/>
      <c r="YS8140" s="68"/>
      <c r="YT8140" s="68"/>
      <c r="YU8140" s="68"/>
      <c r="YV8140" s="68"/>
      <c r="YW8140" s="68"/>
      <c r="YX8140" s="68">
        <v>0.97535869819077703</v>
      </c>
      <c r="YY8140" s="68"/>
      <c r="YZ8140" s="68"/>
      <c r="ZA8140" s="68"/>
      <c r="ZB8140" s="68"/>
      <c r="ZC8140" s="68"/>
      <c r="ZD8140" s="68"/>
    </row>
    <row r="8141" spans="658:680" x14ac:dyDescent="0.25">
      <c r="YH8141" s="68"/>
      <c r="YI8141" s="68"/>
      <c r="YJ8141" s="68"/>
      <c r="YK8141" s="68"/>
      <c r="YL8141" s="68"/>
      <c r="YM8141" s="68"/>
      <c r="YN8141" s="68"/>
      <c r="YO8141" s="68"/>
      <c r="YP8141" s="68"/>
      <c r="YQ8141" s="68"/>
      <c r="YR8141" s="68"/>
      <c r="YS8141" s="68"/>
      <c r="YT8141" s="68"/>
      <c r="YU8141" s="68"/>
      <c r="YV8141" s="68"/>
      <c r="YW8141" s="68"/>
      <c r="YX8141" s="68">
        <v>0.97535764966388205</v>
      </c>
      <c r="YY8141" s="68"/>
      <c r="YZ8141" s="68"/>
      <c r="ZA8141" s="68"/>
      <c r="ZB8141" s="68"/>
      <c r="ZC8141" s="68"/>
      <c r="ZD8141" s="68"/>
    </row>
    <row r="8142" spans="658:680" x14ac:dyDescent="0.25">
      <c r="YH8142" s="68"/>
      <c r="YI8142" s="68"/>
      <c r="YJ8142" s="68"/>
      <c r="YK8142" s="68"/>
      <c r="YL8142" s="68"/>
      <c r="YM8142" s="68"/>
      <c r="YN8142" s="68"/>
      <c r="YO8142" s="68"/>
      <c r="YP8142" s="68"/>
      <c r="YQ8142" s="68"/>
      <c r="YR8142" s="68"/>
      <c r="YS8142" s="68"/>
      <c r="YT8142" s="68"/>
      <c r="YU8142" s="68"/>
      <c r="YV8142" s="68"/>
      <c r="YW8142" s="68"/>
      <c r="YX8142" s="68">
        <v>0.97535545865576301</v>
      </c>
      <c r="YY8142" s="68"/>
      <c r="YZ8142" s="68"/>
      <c r="ZA8142" s="68"/>
      <c r="ZB8142" s="68"/>
      <c r="ZC8142" s="68"/>
      <c r="ZD8142" s="68"/>
    </row>
    <row r="8143" spans="658:680" x14ac:dyDescent="0.25">
      <c r="YH8143" s="68"/>
      <c r="YI8143" s="68"/>
      <c r="YJ8143" s="68"/>
      <c r="YK8143" s="68"/>
      <c r="YL8143" s="68"/>
      <c r="YM8143" s="68"/>
      <c r="YN8143" s="68"/>
      <c r="YO8143" s="68"/>
      <c r="YP8143" s="68"/>
      <c r="YQ8143" s="68"/>
      <c r="YR8143" s="68"/>
      <c r="YS8143" s="68"/>
      <c r="YT8143" s="68"/>
      <c r="YU8143" s="68"/>
      <c r="YV8143" s="68"/>
      <c r="YW8143" s="68"/>
      <c r="YX8143" s="68">
        <v>0.97535521231140898</v>
      </c>
      <c r="YY8143" s="68"/>
      <c r="YZ8143" s="68"/>
      <c r="ZA8143" s="68"/>
      <c r="ZB8143" s="68"/>
      <c r="ZC8143" s="68"/>
      <c r="ZD8143" s="68"/>
    </row>
    <row r="8144" spans="658:680" x14ac:dyDescent="0.25">
      <c r="YH8144" s="68"/>
      <c r="YI8144" s="68"/>
      <c r="YJ8144" s="68"/>
      <c r="YK8144" s="68"/>
      <c r="YL8144" s="68"/>
      <c r="YM8144" s="68"/>
      <c r="YN8144" s="68"/>
      <c r="YO8144" s="68"/>
      <c r="YP8144" s="68"/>
      <c r="YQ8144" s="68"/>
      <c r="YR8144" s="68"/>
      <c r="YS8144" s="68"/>
      <c r="YT8144" s="68"/>
      <c r="YU8144" s="68"/>
      <c r="YV8144" s="68"/>
      <c r="YW8144" s="68"/>
      <c r="YX8144" s="68">
        <v>0.97535435718944097</v>
      </c>
      <c r="YY8144" s="68"/>
      <c r="YZ8144" s="68"/>
      <c r="ZA8144" s="68"/>
      <c r="ZB8144" s="68"/>
      <c r="ZC8144" s="68"/>
      <c r="ZD8144" s="68"/>
    </row>
    <row r="8145" spans="658:680" x14ac:dyDescent="0.25">
      <c r="YH8145" s="68"/>
      <c r="YI8145" s="68"/>
      <c r="YJ8145" s="68"/>
      <c r="YK8145" s="68"/>
      <c r="YL8145" s="68"/>
      <c r="YM8145" s="68"/>
      <c r="YN8145" s="68"/>
      <c r="YO8145" s="68"/>
      <c r="YP8145" s="68"/>
      <c r="YQ8145" s="68"/>
      <c r="YR8145" s="68"/>
      <c r="YS8145" s="68"/>
      <c r="YT8145" s="68"/>
      <c r="YU8145" s="68"/>
      <c r="YV8145" s="68"/>
      <c r="YW8145" s="68"/>
      <c r="YX8145" s="68">
        <v>0.97534932270028096</v>
      </c>
      <c r="YY8145" s="68"/>
      <c r="YZ8145" s="68"/>
      <c r="ZA8145" s="68"/>
      <c r="ZB8145" s="68"/>
      <c r="ZC8145" s="68"/>
      <c r="ZD8145" s="68"/>
    </row>
    <row r="8146" spans="658:680" x14ac:dyDescent="0.25">
      <c r="YH8146" s="68"/>
      <c r="YI8146" s="68"/>
      <c r="YJ8146" s="68"/>
      <c r="YK8146" s="68"/>
      <c r="YL8146" s="68"/>
      <c r="YM8146" s="68"/>
      <c r="YN8146" s="68"/>
      <c r="YO8146" s="68"/>
      <c r="YP8146" s="68"/>
      <c r="YQ8146" s="68"/>
      <c r="YR8146" s="68"/>
      <c r="YS8146" s="68"/>
      <c r="YT8146" s="68"/>
      <c r="YU8146" s="68"/>
      <c r="YV8146" s="68"/>
      <c r="YW8146" s="68"/>
      <c r="YX8146" s="68">
        <v>0.97534507616518495</v>
      </c>
      <c r="YY8146" s="68"/>
      <c r="YZ8146" s="68"/>
      <c r="ZA8146" s="68"/>
      <c r="ZB8146" s="68"/>
      <c r="ZC8146" s="68"/>
      <c r="ZD8146" s="68"/>
    </row>
    <row r="8147" spans="658:680" x14ac:dyDescent="0.25">
      <c r="YH8147" s="68"/>
      <c r="YI8147" s="68"/>
      <c r="YJ8147" s="68"/>
      <c r="YK8147" s="68"/>
      <c r="YL8147" s="68"/>
      <c r="YM8147" s="68"/>
      <c r="YN8147" s="68"/>
      <c r="YO8147" s="68"/>
      <c r="YP8147" s="68"/>
      <c r="YQ8147" s="68"/>
      <c r="YR8147" s="68"/>
      <c r="YS8147" s="68"/>
      <c r="YT8147" s="68"/>
      <c r="YU8147" s="68"/>
      <c r="YV8147" s="68"/>
      <c r="YW8147" s="68"/>
      <c r="YX8147" s="68">
        <v>0.97534493868248195</v>
      </c>
      <c r="YY8147" s="68"/>
      <c r="YZ8147" s="68"/>
      <c r="ZA8147" s="68"/>
      <c r="ZB8147" s="68"/>
      <c r="ZC8147" s="68"/>
      <c r="ZD8147" s="68"/>
    </row>
    <row r="8148" spans="658:680" x14ac:dyDescent="0.25">
      <c r="YH8148" s="68"/>
      <c r="YI8148" s="68"/>
      <c r="YJ8148" s="68"/>
      <c r="YK8148" s="68"/>
      <c r="YL8148" s="68"/>
      <c r="YM8148" s="68"/>
      <c r="YN8148" s="68"/>
      <c r="YO8148" s="68"/>
      <c r="YP8148" s="68"/>
      <c r="YQ8148" s="68"/>
      <c r="YR8148" s="68"/>
      <c r="YS8148" s="68"/>
      <c r="YT8148" s="68"/>
      <c r="YU8148" s="68"/>
      <c r="YV8148" s="68"/>
      <c r="YW8148" s="68"/>
      <c r="YX8148" s="68">
        <v>0.97534113320724203</v>
      </c>
      <c r="YY8148" s="68"/>
      <c r="YZ8148" s="68"/>
      <c r="ZA8148" s="68"/>
      <c r="ZB8148" s="68"/>
      <c r="ZC8148" s="68"/>
      <c r="ZD8148" s="68"/>
    </row>
    <row r="8149" spans="658:680" x14ac:dyDescent="0.25">
      <c r="YH8149" s="68"/>
      <c r="YI8149" s="68"/>
      <c r="YJ8149" s="68"/>
      <c r="YK8149" s="68"/>
      <c r="YL8149" s="68"/>
      <c r="YM8149" s="68"/>
      <c r="YN8149" s="68"/>
      <c r="YO8149" s="68"/>
      <c r="YP8149" s="68"/>
      <c r="YQ8149" s="68"/>
      <c r="YR8149" s="68"/>
      <c r="YS8149" s="68"/>
      <c r="YT8149" s="68"/>
      <c r="YU8149" s="68"/>
      <c r="YV8149" s="68"/>
      <c r="YW8149" s="68"/>
      <c r="YX8149" s="68">
        <v>0.97533978986390901</v>
      </c>
      <c r="YY8149" s="68"/>
      <c r="YZ8149" s="68"/>
      <c r="ZA8149" s="68"/>
      <c r="ZB8149" s="68"/>
      <c r="ZC8149" s="68"/>
      <c r="ZD8149" s="68"/>
    </row>
    <row r="8150" spans="658:680" x14ac:dyDescent="0.25">
      <c r="YH8150" s="68"/>
      <c r="YI8150" s="68"/>
      <c r="YJ8150" s="68"/>
      <c r="YK8150" s="68"/>
      <c r="YL8150" s="68"/>
      <c r="YM8150" s="68"/>
      <c r="YN8150" s="68"/>
      <c r="YO8150" s="68"/>
      <c r="YP8150" s="68"/>
      <c r="YQ8150" s="68"/>
      <c r="YR8150" s="68"/>
      <c r="YS8150" s="68"/>
      <c r="YT8150" s="68"/>
      <c r="YU8150" s="68"/>
      <c r="YV8150" s="68"/>
      <c r="YW8150" s="68"/>
      <c r="YX8150" s="68">
        <v>0.97533894439617097</v>
      </c>
      <c r="YY8150" s="68"/>
      <c r="YZ8150" s="68"/>
      <c r="ZA8150" s="68"/>
      <c r="ZB8150" s="68"/>
      <c r="ZC8150" s="68"/>
      <c r="ZD8150" s="68"/>
    </row>
    <row r="8151" spans="658:680" x14ac:dyDescent="0.25">
      <c r="YH8151" s="68"/>
      <c r="YI8151" s="68"/>
      <c r="YJ8151" s="68"/>
      <c r="YK8151" s="68"/>
      <c r="YL8151" s="68"/>
      <c r="YM8151" s="68"/>
      <c r="YN8151" s="68"/>
      <c r="YO8151" s="68"/>
      <c r="YP8151" s="68"/>
      <c r="YQ8151" s="68"/>
      <c r="YR8151" s="68"/>
      <c r="YS8151" s="68"/>
      <c r="YT8151" s="68"/>
      <c r="YU8151" s="68"/>
      <c r="YV8151" s="68"/>
      <c r="YW8151" s="68"/>
      <c r="YX8151" s="68">
        <v>0.97533890883470398</v>
      </c>
      <c r="YY8151" s="68"/>
      <c r="YZ8151" s="68"/>
      <c r="ZA8151" s="68"/>
      <c r="ZB8151" s="68"/>
      <c r="ZC8151" s="68"/>
      <c r="ZD8151" s="68"/>
    </row>
    <row r="8152" spans="658:680" x14ac:dyDescent="0.25">
      <c r="YH8152" s="68"/>
      <c r="YI8152" s="68"/>
      <c r="YJ8152" s="68"/>
      <c r="YK8152" s="68"/>
      <c r="YL8152" s="68"/>
      <c r="YM8152" s="68"/>
      <c r="YN8152" s="68"/>
      <c r="YO8152" s="68"/>
      <c r="YP8152" s="68"/>
      <c r="YQ8152" s="68"/>
      <c r="YR8152" s="68"/>
      <c r="YS8152" s="68"/>
      <c r="YT8152" s="68"/>
      <c r="YU8152" s="68"/>
      <c r="YV8152" s="68"/>
      <c r="YW8152" s="68"/>
      <c r="YX8152" s="68">
        <v>0.97533885993678704</v>
      </c>
      <c r="YY8152" s="68"/>
      <c r="YZ8152" s="68"/>
      <c r="ZA8152" s="68"/>
      <c r="ZB8152" s="68"/>
      <c r="ZC8152" s="68"/>
      <c r="ZD8152" s="68"/>
    </row>
    <row r="8153" spans="658:680" x14ac:dyDescent="0.25">
      <c r="YH8153" s="68"/>
      <c r="YI8153" s="68"/>
      <c r="YJ8153" s="68"/>
      <c r="YK8153" s="68"/>
      <c r="YL8153" s="68"/>
      <c r="YM8153" s="68"/>
      <c r="YN8153" s="68"/>
      <c r="YO8153" s="68"/>
      <c r="YP8153" s="68"/>
      <c r="YQ8153" s="68"/>
      <c r="YR8153" s="68"/>
      <c r="YS8153" s="68"/>
      <c r="YT8153" s="68"/>
      <c r="YU8153" s="68"/>
      <c r="YV8153" s="68"/>
      <c r="YW8153" s="68"/>
      <c r="YX8153" s="68">
        <v>0.97532970058161195</v>
      </c>
      <c r="YY8153" s="68"/>
      <c r="YZ8153" s="68"/>
      <c r="ZA8153" s="68"/>
      <c r="ZB8153" s="68"/>
      <c r="ZC8153" s="68"/>
      <c r="ZD8153" s="68"/>
    </row>
    <row r="8154" spans="658:680" x14ac:dyDescent="0.25">
      <c r="YH8154" s="68"/>
      <c r="YI8154" s="68"/>
      <c r="YJ8154" s="68"/>
      <c r="YK8154" s="68"/>
      <c r="YL8154" s="68"/>
      <c r="YM8154" s="68"/>
      <c r="YN8154" s="68"/>
      <c r="YO8154" s="68"/>
      <c r="YP8154" s="68"/>
      <c r="YQ8154" s="68"/>
      <c r="YR8154" s="68"/>
      <c r="YS8154" s="68"/>
      <c r="YT8154" s="68"/>
      <c r="YU8154" s="68"/>
      <c r="YV8154" s="68"/>
      <c r="YW8154" s="68"/>
      <c r="YX8154" s="68">
        <v>0.97532511408334599</v>
      </c>
      <c r="YY8154" s="68"/>
      <c r="YZ8154" s="68"/>
      <c r="ZA8154" s="68"/>
      <c r="ZB8154" s="68"/>
      <c r="ZC8154" s="68"/>
      <c r="ZD8154" s="68"/>
    </row>
    <row r="8155" spans="658:680" x14ac:dyDescent="0.25">
      <c r="YH8155" s="68"/>
      <c r="YI8155" s="68"/>
      <c r="YJ8155" s="68"/>
      <c r="YK8155" s="68"/>
      <c r="YL8155" s="68"/>
      <c r="YM8155" s="68"/>
      <c r="YN8155" s="68"/>
      <c r="YO8155" s="68"/>
      <c r="YP8155" s="68"/>
      <c r="YQ8155" s="68"/>
      <c r="YR8155" s="68"/>
      <c r="YS8155" s="68"/>
      <c r="YT8155" s="68"/>
      <c r="YU8155" s="68"/>
      <c r="YV8155" s="68"/>
      <c r="YW8155" s="68"/>
      <c r="YX8155" s="68">
        <v>0.97532298270268203</v>
      </c>
      <c r="YY8155" s="68"/>
      <c r="YZ8155" s="68"/>
      <c r="ZA8155" s="68"/>
      <c r="ZB8155" s="68"/>
      <c r="ZC8155" s="68"/>
      <c r="ZD8155" s="68"/>
    </row>
    <row r="8156" spans="658:680" x14ac:dyDescent="0.25">
      <c r="YH8156" s="68"/>
      <c r="YI8156" s="68"/>
      <c r="YJ8156" s="68"/>
      <c r="YK8156" s="68"/>
      <c r="YL8156" s="68"/>
      <c r="YM8156" s="68"/>
      <c r="YN8156" s="68"/>
      <c r="YO8156" s="68"/>
      <c r="YP8156" s="68"/>
      <c r="YQ8156" s="68"/>
      <c r="YR8156" s="68"/>
      <c r="YS8156" s="68"/>
      <c r="YT8156" s="68"/>
      <c r="YU8156" s="68"/>
      <c r="YV8156" s="68"/>
      <c r="YW8156" s="68"/>
      <c r="YX8156" s="68">
        <v>0.97532206203455196</v>
      </c>
      <c r="YY8156" s="68"/>
      <c r="YZ8156" s="68"/>
      <c r="ZA8156" s="68"/>
      <c r="ZB8156" s="68"/>
      <c r="ZC8156" s="68"/>
      <c r="ZD8156" s="68"/>
    </row>
    <row r="8157" spans="658:680" x14ac:dyDescent="0.25">
      <c r="YH8157" s="68"/>
      <c r="YI8157" s="68"/>
      <c r="YJ8157" s="68"/>
      <c r="YK8157" s="68"/>
      <c r="YL8157" s="68"/>
      <c r="YM8157" s="68"/>
      <c r="YN8157" s="68"/>
      <c r="YO8157" s="68"/>
      <c r="YP8157" s="68"/>
      <c r="YQ8157" s="68"/>
      <c r="YR8157" s="68"/>
      <c r="YS8157" s="68"/>
      <c r="YT8157" s="68"/>
      <c r="YU8157" s="68"/>
      <c r="YV8157" s="68"/>
      <c r="YW8157" s="68"/>
      <c r="YX8157" s="68">
        <v>0.97531958269234198</v>
      </c>
      <c r="YY8157" s="68"/>
      <c r="YZ8157" s="68"/>
      <c r="ZA8157" s="68"/>
      <c r="ZB8157" s="68"/>
      <c r="ZC8157" s="68"/>
      <c r="ZD8157" s="68"/>
    </row>
    <row r="8158" spans="658:680" x14ac:dyDescent="0.25">
      <c r="YH8158" s="68"/>
      <c r="YI8158" s="68"/>
      <c r="YJ8158" s="68"/>
      <c r="YK8158" s="68"/>
      <c r="YL8158" s="68"/>
      <c r="YM8158" s="68"/>
      <c r="YN8158" s="68"/>
      <c r="YO8158" s="68"/>
      <c r="YP8158" s="68"/>
      <c r="YQ8158" s="68"/>
      <c r="YR8158" s="68"/>
      <c r="YS8158" s="68"/>
      <c r="YT8158" s="68"/>
      <c r="YU8158" s="68"/>
      <c r="YV8158" s="68"/>
      <c r="YW8158" s="68"/>
      <c r="YX8158" s="68">
        <v>0.97531783532529004</v>
      </c>
      <c r="YY8158" s="68"/>
      <c r="YZ8158" s="68"/>
      <c r="ZA8158" s="68"/>
      <c r="ZB8158" s="68"/>
      <c r="ZC8158" s="68"/>
      <c r="ZD8158" s="68"/>
    </row>
    <row r="8159" spans="658:680" x14ac:dyDescent="0.25">
      <c r="YH8159" s="68"/>
      <c r="YI8159" s="68"/>
      <c r="YJ8159" s="68"/>
      <c r="YK8159" s="68"/>
      <c r="YL8159" s="68"/>
      <c r="YM8159" s="68"/>
      <c r="YN8159" s="68"/>
      <c r="YO8159" s="68"/>
      <c r="YP8159" s="68"/>
      <c r="YQ8159" s="68"/>
      <c r="YR8159" s="68"/>
      <c r="YS8159" s="68"/>
      <c r="YT8159" s="68"/>
      <c r="YU8159" s="68"/>
      <c r="YV8159" s="68"/>
      <c r="YW8159" s="68"/>
      <c r="YX8159" s="68">
        <v>0.97531530439679104</v>
      </c>
      <c r="YY8159" s="68"/>
      <c r="YZ8159" s="68"/>
      <c r="ZA8159" s="68"/>
      <c r="ZB8159" s="68"/>
      <c r="ZC8159" s="68"/>
      <c r="ZD8159" s="68"/>
    </row>
    <row r="8160" spans="658:680" x14ac:dyDescent="0.25">
      <c r="YH8160" s="68"/>
      <c r="YI8160" s="68"/>
      <c r="YJ8160" s="68"/>
      <c r="YK8160" s="68"/>
      <c r="YL8160" s="68"/>
      <c r="YM8160" s="68"/>
      <c r="YN8160" s="68"/>
      <c r="YO8160" s="68"/>
      <c r="YP8160" s="68"/>
      <c r="YQ8160" s="68"/>
      <c r="YR8160" s="68"/>
      <c r="YS8160" s="68"/>
      <c r="YT8160" s="68"/>
      <c r="YU8160" s="68"/>
      <c r="YV8160" s="68"/>
      <c r="YW8160" s="68"/>
      <c r="YX8160" s="68">
        <v>0.97531104075600905</v>
      </c>
      <c r="YY8160" s="68"/>
      <c r="YZ8160" s="68"/>
      <c r="ZA8160" s="68"/>
      <c r="ZB8160" s="68"/>
      <c r="ZC8160" s="68"/>
      <c r="ZD8160" s="68"/>
    </row>
    <row r="8161" spans="658:680" x14ac:dyDescent="0.25">
      <c r="YH8161" s="68"/>
      <c r="YI8161" s="68"/>
      <c r="YJ8161" s="68"/>
      <c r="YK8161" s="68"/>
      <c r="YL8161" s="68"/>
      <c r="YM8161" s="68"/>
      <c r="YN8161" s="68"/>
      <c r="YO8161" s="68"/>
      <c r="YP8161" s="68"/>
      <c r="YQ8161" s="68"/>
      <c r="YR8161" s="68"/>
      <c r="YS8161" s="68"/>
      <c r="YT8161" s="68"/>
      <c r="YU8161" s="68"/>
      <c r="YV8161" s="68"/>
      <c r="YW8161" s="68"/>
      <c r="YX8161" s="68">
        <v>0.97530624936365595</v>
      </c>
      <c r="YY8161" s="68"/>
      <c r="YZ8161" s="68"/>
      <c r="ZA8161" s="68"/>
      <c r="ZB8161" s="68"/>
      <c r="ZC8161" s="68"/>
      <c r="ZD8161" s="68"/>
    </row>
    <row r="8162" spans="658:680" x14ac:dyDescent="0.25">
      <c r="YH8162" s="68"/>
      <c r="YI8162" s="68"/>
      <c r="YJ8162" s="68"/>
      <c r="YK8162" s="68"/>
      <c r="YL8162" s="68"/>
      <c r="YM8162" s="68"/>
      <c r="YN8162" s="68"/>
      <c r="YO8162" s="68"/>
      <c r="YP8162" s="68"/>
      <c r="YQ8162" s="68"/>
      <c r="YR8162" s="68"/>
      <c r="YS8162" s="68"/>
      <c r="YT8162" s="68"/>
      <c r="YU8162" s="68"/>
      <c r="YV8162" s="68"/>
      <c r="YW8162" s="68"/>
      <c r="YX8162" s="68">
        <v>0.97529880159620097</v>
      </c>
      <c r="YY8162" s="68"/>
      <c r="YZ8162" s="68"/>
      <c r="ZA8162" s="68"/>
      <c r="ZB8162" s="68"/>
      <c r="ZC8162" s="68"/>
      <c r="ZD8162" s="68"/>
    </row>
    <row r="8163" spans="658:680" x14ac:dyDescent="0.25">
      <c r="YH8163" s="68"/>
      <c r="YI8163" s="68"/>
      <c r="YJ8163" s="68"/>
      <c r="YK8163" s="68"/>
      <c r="YL8163" s="68"/>
      <c r="YM8163" s="68"/>
      <c r="YN8163" s="68"/>
      <c r="YO8163" s="68"/>
      <c r="YP8163" s="68"/>
      <c r="YQ8163" s="68"/>
      <c r="YR8163" s="68"/>
      <c r="YS8163" s="68"/>
      <c r="YT8163" s="68"/>
      <c r="YU8163" s="68"/>
      <c r="YV8163" s="68"/>
      <c r="YW8163" s="68"/>
      <c r="YX8163" s="68">
        <v>0.97528852017988599</v>
      </c>
      <c r="YY8163" s="68"/>
      <c r="YZ8163" s="68"/>
      <c r="ZA8163" s="68"/>
      <c r="ZB8163" s="68"/>
      <c r="ZC8163" s="68"/>
      <c r="ZD8163" s="68"/>
    </row>
    <row r="8164" spans="658:680" x14ac:dyDescent="0.25">
      <c r="YH8164" s="68"/>
      <c r="YI8164" s="68"/>
      <c r="YJ8164" s="68"/>
      <c r="YK8164" s="68"/>
      <c r="YL8164" s="68"/>
      <c r="YM8164" s="68"/>
      <c r="YN8164" s="68"/>
      <c r="YO8164" s="68"/>
      <c r="YP8164" s="68"/>
      <c r="YQ8164" s="68"/>
      <c r="YR8164" s="68"/>
      <c r="YS8164" s="68"/>
      <c r="YT8164" s="68"/>
      <c r="YU8164" s="68"/>
      <c r="YV8164" s="68"/>
      <c r="YW8164" s="68"/>
      <c r="YX8164" s="68">
        <v>0.97528493067616695</v>
      </c>
      <c r="YY8164" s="68"/>
      <c r="YZ8164" s="68"/>
      <c r="ZA8164" s="68"/>
      <c r="ZB8164" s="68"/>
      <c r="ZC8164" s="68"/>
      <c r="ZD8164" s="68"/>
    </row>
    <row r="8165" spans="658:680" x14ac:dyDescent="0.25">
      <c r="YH8165" s="68"/>
      <c r="YI8165" s="68"/>
      <c r="YJ8165" s="68"/>
      <c r="YK8165" s="68"/>
      <c r="YL8165" s="68"/>
      <c r="YM8165" s="68"/>
      <c r="YN8165" s="68"/>
      <c r="YO8165" s="68"/>
      <c r="YP8165" s="68"/>
      <c r="YQ8165" s="68"/>
      <c r="YR8165" s="68"/>
      <c r="YS8165" s="68"/>
      <c r="YT8165" s="68"/>
      <c r="YU8165" s="68"/>
      <c r="YV8165" s="68"/>
      <c r="YW8165" s="68"/>
      <c r="YX8165" s="68">
        <v>0.97528382254133394</v>
      </c>
      <c r="YY8165" s="68"/>
      <c r="YZ8165" s="68"/>
      <c r="ZA8165" s="68"/>
      <c r="ZB8165" s="68"/>
      <c r="ZC8165" s="68"/>
      <c r="ZD8165" s="68"/>
    </row>
    <row r="8166" spans="658:680" x14ac:dyDescent="0.25">
      <c r="YH8166" s="68"/>
      <c r="YI8166" s="68"/>
      <c r="YJ8166" s="68"/>
      <c r="YK8166" s="68"/>
      <c r="YL8166" s="68"/>
      <c r="YM8166" s="68"/>
      <c r="YN8166" s="68"/>
      <c r="YO8166" s="68"/>
      <c r="YP8166" s="68"/>
      <c r="YQ8166" s="68"/>
      <c r="YR8166" s="68"/>
      <c r="YS8166" s="68"/>
      <c r="YT8166" s="68"/>
      <c r="YU8166" s="68"/>
      <c r="YV8166" s="68"/>
      <c r="YW8166" s="68"/>
      <c r="YX8166" s="68">
        <v>0.97528214713737704</v>
      </c>
      <c r="YY8166" s="68"/>
      <c r="YZ8166" s="68"/>
      <c r="ZA8166" s="68"/>
      <c r="ZB8166" s="68"/>
      <c r="ZC8166" s="68"/>
      <c r="ZD8166" s="68"/>
    </row>
    <row r="8167" spans="658:680" x14ac:dyDescent="0.25">
      <c r="YH8167" s="68"/>
      <c r="YI8167" s="68"/>
      <c r="YJ8167" s="68"/>
      <c r="YK8167" s="68"/>
      <c r="YL8167" s="68"/>
      <c r="YM8167" s="68"/>
      <c r="YN8167" s="68"/>
      <c r="YO8167" s="68"/>
      <c r="YP8167" s="68"/>
      <c r="YQ8167" s="68"/>
      <c r="YR8167" s="68"/>
      <c r="YS8167" s="68"/>
      <c r="YT8167" s="68"/>
      <c r="YU8167" s="68"/>
      <c r="YV8167" s="68"/>
      <c r="YW8167" s="68"/>
      <c r="YX8167" s="68">
        <v>0.97528194076999497</v>
      </c>
      <c r="YY8167" s="68"/>
      <c r="YZ8167" s="68"/>
      <c r="ZA8167" s="68"/>
      <c r="ZB8167" s="68"/>
      <c r="ZC8167" s="68"/>
      <c r="ZD8167" s="68"/>
    </row>
    <row r="8168" spans="658:680" x14ac:dyDescent="0.25">
      <c r="YH8168" s="68"/>
      <c r="YI8168" s="68"/>
      <c r="YJ8168" s="68"/>
      <c r="YK8168" s="68"/>
      <c r="YL8168" s="68"/>
      <c r="YM8168" s="68"/>
      <c r="YN8168" s="68"/>
      <c r="YO8168" s="68"/>
      <c r="YP8168" s="68"/>
      <c r="YQ8168" s="68"/>
      <c r="YR8168" s="68"/>
      <c r="YS8168" s="68"/>
      <c r="YT8168" s="68"/>
      <c r="YU8168" s="68"/>
      <c r="YV8168" s="68"/>
      <c r="YW8168" s="68"/>
      <c r="YX8168" s="68">
        <v>0.97527454545325398</v>
      </c>
      <c r="YY8168" s="68"/>
      <c r="YZ8168" s="68"/>
      <c r="ZA8168" s="68"/>
      <c r="ZB8168" s="68"/>
      <c r="ZC8168" s="68"/>
      <c r="ZD8168" s="68"/>
    </row>
    <row r="8169" spans="658:680" x14ac:dyDescent="0.25">
      <c r="YH8169" s="68"/>
      <c r="YI8169" s="68"/>
      <c r="YJ8169" s="68"/>
      <c r="YK8169" s="68"/>
      <c r="YL8169" s="68"/>
      <c r="YM8169" s="68"/>
      <c r="YN8169" s="68"/>
      <c r="YO8169" s="68"/>
      <c r="YP8169" s="68"/>
      <c r="YQ8169" s="68"/>
      <c r="YR8169" s="68"/>
      <c r="YS8169" s="68"/>
      <c r="YT8169" s="68"/>
      <c r="YU8169" s="68"/>
      <c r="YV8169" s="68"/>
      <c r="YW8169" s="68"/>
      <c r="YX8169" s="68">
        <v>0.97527077430406395</v>
      </c>
      <c r="YY8169" s="68"/>
      <c r="YZ8169" s="68"/>
      <c r="ZA8169" s="68"/>
      <c r="ZB8169" s="68"/>
      <c r="ZC8169" s="68"/>
      <c r="ZD8169" s="68"/>
    </row>
    <row r="8170" spans="658:680" x14ac:dyDescent="0.25">
      <c r="YH8170" s="68"/>
      <c r="YI8170" s="68"/>
      <c r="YJ8170" s="68"/>
      <c r="YK8170" s="68"/>
      <c r="YL8170" s="68"/>
      <c r="YM8170" s="68"/>
      <c r="YN8170" s="68"/>
      <c r="YO8170" s="68"/>
      <c r="YP8170" s="68"/>
      <c r="YQ8170" s="68"/>
      <c r="YR8170" s="68"/>
      <c r="YS8170" s="68"/>
      <c r="YT8170" s="68"/>
      <c r="YU8170" s="68"/>
      <c r="YV8170" s="68"/>
      <c r="YW8170" s="68"/>
      <c r="YX8170" s="68">
        <v>0.97526971470324197</v>
      </c>
      <c r="YY8170" s="68"/>
      <c r="YZ8170" s="68"/>
      <c r="ZA8170" s="68"/>
      <c r="ZB8170" s="68"/>
      <c r="ZC8170" s="68"/>
      <c r="ZD8170" s="68"/>
    </row>
    <row r="8171" spans="658:680" x14ac:dyDescent="0.25">
      <c r="YH8171" s="68"/>
      <c r="YI8171" s="68"/>
      <c r="YJ8171" s="68"/>
      <c r="YK8171" s="68"/>
      <c r="YL8171" s="68"/>
      <c r="YM8171" s="68"/>
      <c r="YN8171" s="68"/>
      <c r="YO8171" s="68"/>
      <c r="YP8171" s="68"/>
      <c r="YQ8171" s="68"/>
      <c r="YR8171" s="68"/>
      <c r="YS8171" s="68"/>
      <c r="YT8171" s="68"/>
      <c r="YU8171" s="68"/>
      <c r="YV8171" s="68"/>
      <c r="YW8171" s="68"/>
      <c r="YX8171" s="68">
        <v>0.97526943801405896</v>
      </c>
      <c r="YY8171" s="68"/>
      <c r="YZ8171" s="68"/>
      <c r="ZA8171" s="68"/>
      <c r="ZB8171" s="68"/>
      <c r="ZC8171" s="68"/>
      <c r="ZD8171" s="68"/>
    </row>
    <row r="8172" spans="658:680" x14ac:dyDescent="0.25">
      <c r="YH8172" s="68"/>
      <c r="YI8172" s="68"/>
      <c r="YJ8172" s="68"/>
      <c r="YK8172" s="68"/>
      <c r="YL8172" s="68"/>
      <c r="YM8172" s="68"/>
      <c r="YN8172" s="68"/>
      <c r="YO8172" s="68"/>
      <c r="YP8172" s="68"/>
      <c r="YQ8172" s="68"/>
      <c r="YR8172" s="68"/>
      <c r="YS8172" s="68"/>
      <c r="YT8172" s="68"/>
      <c r="YU8172" s="68"/>
      <c r="YV8172" s="68"/>
      <c r="YW8172" s="68"/>
      <c r="YX8172" s="68">
        <v>0.97526929338446799</v>
      </c>
      <c r="YY8172" s="68"/>
      <c r="YZ8172" s="68"/>
      <c r="ZA8172" s="68"/>
      <c r="ZB8172" s="68"/>
      <c r="ZC8172" s="68"/>
      <c r="ZD8172" s="68"/>
    </row>
    <row r="8173" spans="658:680" x14ac:dyDescent="0.25">
      <c r="YH8173" s="68"/>
      <c r="YI8173" s="68"/>
      <c r="YJ8173" s="68"/>
      <c r="YK8173" s="68"/>
      <c r="YL8173" s="68"/>
      <c r="YM8173" s="68"/>
      <c r="YN8173" s="68"/>
      <c r="YO8173" s="68"/>
      <c r="YP8173" s="68"/>
      <c r="YQ8173" s="68"/>
      <c r="YR8173" s="68"/>
      <c r="YS8173" s="68"/>
      <c r="YT8173" s="68"/>
      <c r="YU8173" s="68"/>
      <c r="YV8173" s="68"/>
      <c r="YW8173" s="68"/>
      <c r="YX8173" s="68">
        <v>0.97526626606946498</v>
      </c>
      <c r="YY8173" s="68"/>
      <c r="YZ8173" s="68"/>
      <c r="ZA8173" s="68"/>
      <c r="ZB8173" s="68"/>
      <c r="ZC8173" s="68"/>
      <c r="ZD8173" s="68"/>
    </row>
    <row r="8174" spans="658:680" x14ac:dyDescent="0.25">
      <c r="YH8174" s="68"/>
      <c r="YI8174" s="68"/>
      <c r="YJ8174" s="68"/>
      <c r="YK8174" s="68"/>
      <c r="YL8174" s="68"/>
      <c r="YM8174" s="68"/>
      <c r="YN8174" s="68"/>
      <c r="YO8174" s="68"/>
      <c r="YP8174" s="68"/>
      <c r="YQ8174" s="68"/>
      <c r="YR8174" s="68"/>
      <c r="YS8174" s="68"/>
      <c r="YT8174" s="68"/>
      <c r="YU8174" s="68"/>
      <c r="YV8174" s="68"/>
      <c r="YW8174" s="68"/>
      <c r="YX8174" s="68">
        <v>0.97526619799019199</v>
      </c>
      <c r="YY8174" s="68"/>
      <c r="YZ8174" s="68"/>
      <c r="ZA8174" s="68"/>
      <c r="ZB8174" s="68"/>
      <c r="ZC8174" s="68"/>
      <c r="ZD8174" s="68"/>
    </row>
    <row r="8175" spans="658:680" x14ac:dyDescent="0.25">
      <c r="YH8175" s="68"/>
      <c r="YI8175" s="68"/>
      <c r="YJ8175" s="68"/>
      <c r="YK8175" s="68"/>
      <c r="YL8175" s="68"/>
      <c r="YM8175" s="68"/>
      <c r="YN8175" s="68"/>
      <c r="YO8175" s="68"/>
      <c r="YP8175" s="68"/>
      <c r="YQ8175" s="68"/>
      <c r="YR8175" s="68"/>
      <c r="YS8175" s="68"/>
      <c r="YT8175" s="68"/>
      <c r="YU8175" s="68"/>
      <c r="YV8175" s="68"/>
      <c r="YW8175" s="68"/>
      <c r="YX8175" s="68">
        <v>0.97525864356165703</v>
      </c>
      <c r="YY8175" s="68"/>
      <c r="YZ8175" s="68"/>
      <c r="ZA8175" s="68"/>
      <c r="ZB8175" s="68"/>
      <c r="ZC8175" s="68"/>
      <c r="ZD8175" s="68"/>
    </row>
    <row r="8176" spans="658:680" x14ac:dyDescent="0.25">
      <c r="YH8176" s="68"/>
      <c r="YI8176" s="68"/>
      <c r="YJ8176" s="68"/>
      <c r="YK8176" s="68"/>
      <c r="YL8176" s="68"/>
      <c r="YM8176" s="68"/>
      <c r="YN8176" s="68"/>
      <c r="YO8176" s="68"/>
      <c r="YP8176" s="68"/>
      <c r="YQ8176" s="68"/>
      <c r="YR8176" s="68"/>
      <c r="YS8176" s="68"/>
      <c r="YT8176" s="68"/>
      <c r="YU8176" s="68"/>
      <c r="YV8176" s="68"/>
      <c r="YW8176" s="68"/>
      <c r="YX8176" s="68">
        <v>0.97525771297699304</v>
      </c>
      <c r="YY8176" s="68"/>
      <c r="YZ8176" s="68"/>
      <c r="ZA8176" s="68"/>
      <c r="ZB8176" s="68"/>
      <c r="ZC8176" s="68"/>
      <c r="ZD8176" s="68"/>
    </row>
    <row r="8177" spans="658:680" x14ac:dyDescent="0.25">
      <c r="YH8177" s="68"/>
      <c r="YI8177" s="68"/>
      <c r="YJ8177" s="68"/>
      <c r="YK8177" s="68"/>
      <c r="YL8177" s="68"/>
      <c r="YM8177" s="68"/>
      <c r="YN8177" s="68"/>
      <c r="YO8177" s="68"/>
      <c r="YP8177" s="68"/>
      <c r="YQ8177" s="68"/>
      <c r="YR8177" s="68"/>
      <c r="YS8177" s="68"/>
      <c r="YT8177" s="68"/>
      <c r="YU8177" s="68"/>
      <c r="YV8177" s="68"/>
      <c r="YW8177" s="68"/>
      <c r="YX8177" s="68">
        <v>0.97525176194902996</v>
      </c>
      <c r="YY8177" s="68"/>
      <c r="YZ8177" s="68"/>
      <c r="ZA8177" s="68"/>
      <c r="ZB8177" s="68"/>
      <c r="ZC8177" s="68"/>
      <c r="ZD8177" s="68"/>
    </row>
    <row r="8178" spans="658:680" x14ac:dyDescent="0.25">
      <c r="YH8178" s="68"/>
      <c r="YI8178" s="68"/>
      <c r="YJ8178" s="68"/>
      <c r="YK8178" s="68"/>
      <c r="YL8178" s="68"/>
      <c r="YM8178" s="68"/>
      <c r="YN8178" s="68"/>
      <c r="YO8178" s="68"/>
      <c r="YP8178" s="68"/>
      <c r="YQ8178" s="68"/>
      <c r="YR8178" s="68"/>
      <c r="YS8178" s="68"/>
      <c r="YT8178" s="68"/>
      <c r="YU8178" s="68"/>
      <c r="YV8178" s="68"/>
      <c r="YW8178" s="68"/>
      <c r="YX8178" s="68">
        <v>0.97524730779344904</v>
      </c>
      <c r="YY8178" s="68"/>
      <c r="YZ8178" s="68"/>
      <c r="ZA8178" s="68"/>
      <c r="ZB8178" s="68"/>
      <c r="ZC8178" s="68"/>
      <c r="ZD8178" s="68"/>
    </row>
    <row r="8179" spans="658:680" x14ac:dyDescent="0.25">
      <c r="YH8179" s="68"/>
      <c r="YI8179" s="68"/>
      <c r="YJ8179" s="68"/>
      <c r="YK8179" s="68"/>
      <c r="YL8179" s="68"/>
      <c r="YM8179" s="68"/>
      <c r="YN8179" s="68"/>
      <c r="YO8179" s="68"/>
      <c r="YP8179" s="68"/>
      <c r="YQ8179" s="68"/>
      <c r="YR8179" s="68"/>
      <c r="YS8179" s="68"/>
      <c r="YT8179" s="68"/>
      <c r="YU8179" s="68"/>
      <c r="YV8179" s="68"/>
      <c r="YW8179" s="68"/>
      <c r="YX8179" s="68">
        <v>0.97524603393500497</v>
      </c>
      <c r="YY8179" s="68"/>
      <c r="YZ8179" s="68"/>
      <c r="ZA8179" s="68"/>
      <c r="ZB8179" s="68"/>
      <c r="ZC8179" s="68"/>
      <c r="ZD8179" s="68"/>
    </row>
    <row r="8180" spans="658:680" x14ac:dyDescent="0.25">
      <c r="YH8180" s="68"/>
      <c r="YI8180" s="68"/>
      <c r="YJ8180" s="68"/>
      <c r="YK8180" s="68"/>
      <c r="YL8180" s="68"/>
      <c r="YM8180" s="68"/>
      <c r="YN8180" s="68"/>
      <c r="YO8180" s="68"/>
      <c r="YP8180" s="68"/>
      <c r="YQ8180" s="68"/>
      <c r="YR8180" s="68"/>
      <c r="YS8180" s="68"/>
      <c r="YT8180" s="68"/>
      <c r="YU8180" s="68"/>
      <c r="YV8180" s="68"/>
      <c r="YW8180" s="68"/>
      <c r="YX8180" s="68">
        <v>0.97524541355079697</v>
      </c>
      <c r="YY8180" s="68"/>
      <c r="YZ8180" s="68"/>
      <c r="ZA8180" s="68"/>
      <c r="ZB8180" s="68"/>
      <c r="ZC8180" s="68"/>
      <c r="ZD8180" s="68"/>
    </row>
    <row r="8181" spans="658:680" x14ac:dyDescent="0.25">
      <c r="YH8181" s="68"/>
      <c r="YI8181" s="68"/>
      <c r="YJ8181" s="68"/>
      <c r="YK8181" s="68"/>
      <c r="YL8181" s="68"/>
      <c r="YM8181" s="68"/>
      <c r="YN8181" s="68"/>
      <c r="YO8181" s="68"/>
      <c r="YP8181" s="68"/>
      <c r="YQ8181" s="68"/>
      <c r="YR8181" s="68"/>
      <c r="YS8181" s="68"/>
      <c r="YT8181" s="68"/>
      <c r="YU8181" s="68"/>
      <c r="YV8181" s="68"/>
      <c r="YW8181" s="68"/>
      <c r="YX8181" s="68">
        <v>0.97524359529143401</v>
      </c>
      <c r="YY8181" s="68"/>
      <c r="YZ8181" s="68"/>
      <c r="ZA8181" s="68"/>
      <c r="ZB8181" s="68"/>
      <c r="ZC8181" s="68"/>
      <c r="ZD8181" s="68"/>
    </row>
    <row r="8182" spans="658:680" x14ac:dyDescent="0.25">
      <c r="YH8182" s="68"/>
      <c r="YI8182" s="68"/>
      <c r="YJ8182" s="68"/>
      <c r="YK8182" s="68"/>
      <c r="YL8182" s="68"/>
      <c r="YM8182" s="68"/>
      <c r="YN8182" s="68"/>
      <c r="YO8182" s="68"/>
      <c r="YP8182" s="68"/>
      <c r="YQ8182" s="68"/>
      <c r="YR8182" s="68"/>
      <c r="YS8182" s="68"/>
      <c r="YT8182" s="68"/>
      <c r="YU8182" s="68"/>
      <c r="YV8182" s="68"/>
      <c r="YW8182" s="68"/>
      <c r="YX8182" s="68">
        <v>0.97524249746575198</v>
      </c>
      <c r="YY8182" s="68"/>
      <c r="YZ8182" s="68"/>
      <c r="ZA8182" s="68"/>
      <c r="ZB8182" s="68"/>
      <c r="ZC8182" s="68"/>
      <c r="ZD8182" s="68"/>
    </row>
    <row r="8183" spans="658:680" x14ac:dyDescent="0.25">
      <c r="YH8183" s="68"/>
      <c r="YI8183" s="68"/>
      <c r="YJ8183" s="68"/>
      <c r="YK8183" s="68"/>
      <c r="YL8183" s="68"/>
      <c r="YM8183" s="68"/>
      <c r="YN8183" s="68"/>
      <c r="YO8183" s="68"/>
      <c r="YP8183" s="68"/>
      <c r="YQ8183" s="68"/>
      <c r="YR8183" s="68"/>
      <c r="YS8183" s="68"/>
      <c r="YT8183" s="68"/>
      <c r="YU8183" s="68"/>
      <c r="YV8183" s="68"/>
      <c r="YW8183" s="68"/>
      <c r="YX8183" s="68">
        <v>0.97523645396481495</v>
      </c>
      <c r="YY8183" s="68"/>
      <c r="YZ8183" s="68"/>
      <c r="ZA8183" s="68"/>
      <c r="ZB8183" s="68"/>
      <c r="ZC8183" s="68"/>
      <c r="ZD8183" s="68"/>
    </row>
    <row r="8184" spans="658:680" x14ac:dyDescent="0.25">
      <c r="YH8184" s="68"/>
      <c r="YI8184" s="68"/>
      <c r="YJ8184" s="68"/>
      <c r="YK8184" s="68"/>
      <c r="YL8184" s="68"/>
      <c r="YM8184" s="68"/>
      <c r="YN8184" s="68"/>
      <c r="YO8184" s="68"/>
      <c r="YP8184" s="68"/>
      <c r="YQ8184" s="68"/>
      <c r="YR8184" s="68"/>
      <c r="YS8184" s="68"/>
      <c r="YT8184" s="68"/>
      <c r="YU8184" s="68"/>
      <c r="YV8184" s="68"/>
      <c r="YW8184" s="68"/>
      <c r="YX8184" s="68">
        <v>0.97522662388491399</v>
      </c>
      <c r="YY8184" s="68"/>
      <c r="YZ8184" s="68"/>
      <c r="ZA8184" s="68"/>
      <c r="ZB8184" s="68"/>
      <c r="ZC8184" s="68"/>
      <c r="ZD8184" s="68"/>
    </row>
    <row r="8185" spans="658:680" x14ac:dyDescent="0.25">
      <c r="YH8185" s="68"/>
      <c r="YI8185" s="68"/>
      <c r="YJ8185" s="68"/>
      <c r="YK8185" s="68"/>
      <c r="YL8185" s="68"/>
      <c r="YM8185" s="68"/>
      <c r="YN8185" s="68"/>
      <c r="YO8185" s="68"/>
      <c r="YP8185" s="68"/>
      <c r="YQ8185" s="68"/>
      <c r="YR8185" s="68"/>
      <c r="YS8185" s="68"/>
      <c r="YT8185" s="68"/>
      <c r="YU8185" s="68"/>
      <c r="YV8185" s="68"/>
      <c r="YW8185" s="68"/>
      <c r="YX8185" s="68">
        <v>0.97522035792719097</v>
      </c>
      <c r="YY8185" s="68"/>
      <c r="YZ8185" s="68"/>
      <c r="ZA8185" s="68"/>
      <c r="ZB8185" s="68"/>
      <c r="ZC8185" s="68"/>
      <c r="ZD8185" s="68"/>
    </row>
    <row r="8186" spans="658:680" x14ac:dyDescent="0.25">
      <c r="YH8186" s="68"/>
      <c r="YI8186" s="68"/>
      <c r="YJ8186" s="68"/>
      <c r="YK8186" s="68"/>
      <c r="YL8186" s="68"/>
      <c r="YM8186" s="68"/>
      <c r="YN8186" s="68"/>
      <c r="YO8186" s="68"/>
      <c r="YP8186" s="68"/>
      <c r="YQ8186" s="68"/>
      <c r="YR8186" s="68"/>
      <c r="YS8186" s="68"/>
      <c r="YT8186" s="68"/>
      <c r="YU8186" s="68"/>
      <c r="YV8186" s="68"/>
      <c r="YW8186" s="68"/>
      <c r="YX8186" s="68">
        <v>0.97521120352742197</v>
      </c>
      <c r="YY8186" s="68"/>
      <c r="YZ8186" s="68"/>
      <c r="ZA8186" s="68"/>
      <c r="ZB8186" s="68"/>
      <c r="ZC8186" s="68"/>
      <c r="ZD8186" s="68"/>
    </row>
    <row r="8187" spans="658:680" x14ac:dyDescent="0.25">
      <c r="YH8187" s="68"/>
      <c r="YI8187" s="68"/>
      <c r="YJ8187" s="68"/>
      <c r="YK8187" s="68"/>
      <c r="YL8187" s="68"/>
      <c r="YM8187" s="68"/>
      <c r="YN8187" s="68"/>
      <c r="YO8187" s="68"/>
      <c r="YP8187" s="68"/>
      <c r="YQ8187" s="68"/>
      <c r="YR8187" s="68"/>
      <c r="YS8187" s="68"/>
      <c r="YT8187" s="68"/>
      <c r="YU8187" s="68"/>
      <c r="YV8187" s="68"/>
      <c r="YW8187" s="68"/>
      <c r="YX8187" s="68">
        <v>0.97521064443315197</v>
      </c>
      <c r="YY8187" s="68"/>
      <c r="YZ8187" s="68"/>
      <c r="ZA8187" s="68"/>
      <c r="ZB8187" s="68"/>
      <c r="ZC8187" s="68"/>
      <c r="ZD8187" s="68"/>
    </row>
    <row r="8188" spans="658:680" x14ac:dyDescent="0.25">
      <c r="YH8188" s="68"/>
      <c r="YI8188" s="68"/>
      <c r="YJ8188" s="68"/>
      <c r="YK8188" s="68"/>
      <c r="YL8188" s="68"/>
      <c r="YM8188" s="68"/>
      <c r="YN8188" s="68"/>
      <c r="YO8188" s="68"/>
      <c r="YP8188" s="68"/>
      <c r="YQ8188" s="68"/>
      <c r="YR8188" s="68"/>
      <c r="YS8188" s="68"/>
      <c r="YT8188" s="68"/>
      <c r="YU8188" s="68"/>
      <c r="YV8188" s="68"/>
      <c r="YW8188" s="68"/>
      <c r="YX8188" s="68">
        <v>0.97519773021263001</v>
      </c>
      <c r="YY8188" s="68"/>
      <c r="YZ8188" s="68"/>
      <c r="ZA8188" s="68"/>
      <c r="ZB8188" s="68"/>
      <c r="ZC8188" s="68"/>
      <c r="ZD8188" s="68"/>
    </row>
    <row r="8189" spans="658:680" x14ac:dyDescent="0.25">
      <c r="YH8189" s="68"/>
      <c r="YI8189" s="68"/>
      <c r="YJ8189" s="68"/>
      <c r="YK8189" s="68"/>
      <c r="YL8189" s="68"/>
      <c r="YM8189" s="68"/>
      <c r="YN8189" s="68"/>
      <c r="YO8189" s="68"/>
      <c r="YP8189" s="68"/>
      <c r="YQ8189" s="68"/>
      <c r="YR8189" s="68"/>
      <c r="YS8189" s="68"/>
      <c r="YT8189" s="68"/>
      <c r="YU8189" s="68"/>
      <c r="YV8189" s="68"/>
      <c r="YW8189" s="68"/>
      <c r="YX8189" s="68">
        <v>0.97518811235581204</v>
      </c>
      <c r="YY8189" s="68"/>
      <c r="YZ8189" s="68"/>
      <c r="ZA8189" s="68"/>
      <c r="ZB8189" s="68"/>
      <c r="ZC8189" s="68"/>
      <c r="ZD8189" s="68"/>
    </row>
    <row r="8190" spans="658:680" x14ac:dyDescent="0.25">
      <c r="YH8190" s="68"/>
      <c r="YI8190" s="68"/>
      <c r="YJ8190" s="68"/>
      <c r="YK8190" s="68"/>
      <c r="YL8190" s="68"/>
      <c r="YM8190" s="68"/>
      <c r="YN8190" s="68"/>
      <c r="YO8190" s="68"/>
      <c r="YP8190" s="68"/>
      <c r="YQ8190" s="68"/>
      <c r="YR8190" s="68"/>
      <c r="YS8190" s="68"/>
      <c r="YT8190" s="68"/>
      <c r="YU8190" s="68"/>
      <c r="YV8190" s="68"/>
      <c r="YW8190" s="68"/>
      <c r="YX8190" s="68">
        <v>0.97518703278997498</v>
      </c>
      <c r="YY8190" s="68"/>
      <c r="YZ8190" s="68"/>
      <c r="ZA8190" s="68"/>
      <c r="ZB8190" s="68"/>
      <c r="ZC8190" s="68"/>
      <c r="ZD8190" s="68"/>
    </row>
    <row r="8191" spans="658:680" x14ac:dyDescent="0.25">
      <c r="YH8191" s="68"/>
      <c r="YI8191" s="68"/>
      <c r="YJ8191" s="68"/>
      <c r="YK8191" s="68"/>
      <c r="YL8191" s="68"/>
      <c r="YM8191" s="68"/>
      <c r="YN8191" s="68"/>
      <c r="YO8191" s="68"/>
      <c r="YP8191" s="68"/>
      <c r="YQ8191" s="68"/>
      <c r="YR8191" s="68"/>
      <c r="YS8191" s="68"/>
      <c r="YT8191" s="68"/>
      <c r="YU8191" s="68"/>
      <c r="YV8191" s="68"/>
      <c r="YW8191" s="68"/>
      <c r="YX8191" s="68">
        <v>0.975186149443803</v>
      </c>
      <c r="YY8191" s="68"/>
      <c r="YZ8191" s="68"/>
      <c r="ZA8191" s="68"/>
      <c r="ZB8191" s="68"/>
      <c r="ZC8191" s="68"/>
      <c r="ZD8191" s="68"/>
    </row>
    <row r="8192" spans="658:680" x14ac:dyDescent="0.25">
      <c r="YH8192" s="68"/>
      <c r="YI8192" s="68"/>
      <c r="YJ8192" s="68"/>
      <c r="YK8192" s="68"/>
      <c r="YL8192" s="68"/>
      <c r="YM8192" s="68"/>
      <c r="YN8192" s="68"/>
      <c r="YO8192" s="68"/>
      <c r="YP8192" s="68"/>
      <c r="YQ8192" s="68"/>
      <c r="YR8192" s="68"/>
      <c r="YS8192" s="68"/>
      <c r="YT8192" s="68"/>
      <c r="YU8192" s="68"/>
      <c r="YV8192" s="68"/>
      <c r="YW8192" s="68"/>
      <c r="YX8192" s="68">
        <v>0.97518526987680498</v>
      </c>
      <c r="YY8192" s="68"/>
      <c r="YZ8192" s="68"/>
      <c r="ZA8192" s="68"/>
      <c r="ZB8192" s="68"/>
      <c r="ZC8192" s="68"/>
      <c r="ZD8192" s="68"/>
    </row>
    <row r="8193" spans="658:680" x14ac:dyDescent="0.25">
      <c r="YH8193" s="68"/>
      <c r="YI8193" s="68"/>
      <c r="YJ8193" s="68"/>
      <c r="YK8193" s="68"/>
      <c r="YL8193" s="68"/>
      <c r="YM8193" s="68"/>
      <c r="YN8193" s="68"/>
      <c r="YO8193" s="68"/>
      <c r="YP8193" s="68"/>
      <c r="YQ8193" s="68"/>
      <c r="YR8193" s="68"/>
      <c r="YS8193" s="68"/>
      <c r="YT8193" s="68"/>
      <c r="YU8193" s="68"/>
      <c r="YV8193" s="68"/>
      <c r="YW8193" s="68"/>
      <c r="YX8193" s="68">
        <v>0.97518459754467801</v>
      </c>
      <c r="YY8193" s="68"/>
      <c r="YZ8193" s="68"/>
      <c r="ZA8193" s="68"/>
      <c r="ZB8193" s="68"/>
      <c r="ZC8193" s="68"/>
      <c r="ZD8193" s="68"/>
    </row>
    <row r="8194" spans="658:680" x14ac:dyDescent="0.25">
      <c r="YH8194" s="68"/>
      <c r="YI8194" s="68"/>
      <c r="YJ8194" s="68"/>
      <c r="YK8194" s="68"/>
      <c r="YL8194" s="68"/>
      <c r="YM8194" s="68"/>
      <c r="YN8194" s="68"/>
      <c r="YO8194" s="68"/>
      <c r="YP8194" s="68"/>
      <c r="YQ8194" s="68"/>
      <c r="YR8194" s="68"/>
      <c r="YS8194" s="68"/>
      <c r="YT8194" s="68"/>
      <c r="YU8194" s="68"/>
      <c r="YV8194" s="68"/>
      <c r="YW8194" s="68"/>
      <c r="YX8194" s="68">
        <v>0.97518243590669296</v>
      </c>
      <c r="YY8194" s="68"/>
      <c r="YZ8194" s="68"/>
      <c r="ZA8194" s="68"/>
      <c r="ZB8194" s="68"/>
      <c r="ZC8194" s="68"/>
      <c r="ZD8194" s="68"/>
    </row>
    <row r="8195" spans="658:680" x14ac:dyDescent="0.25">
      <c r="YH8195" s="68"/>
      <c r="YI8195" s="68"/>
      <c r="YJ8195" s="68"/>
      <c r="YK8195" s="68"/>
      <c r="YL8195" s="68"/>
      <c r="YM8195" s="68"/>
      <c r="YN8195" s="68"/>
      <c r="YO8195" s="68"/>
      <c r="YP8195" s="68"/>
      <c r="YQ8195" s="68"/>
      <c r="YR8195" s="68"/>
      <c r="YS8195" s="68"/>
      <c r="YT8195" s="68"/>
      <c r="YU8195" s="68"/>
      <c r="YV8195" s="68"/>
      <c r="YW8195" s="68"/>
      <c r="YX8195" s="68">
        <v>0.97517401563336703</v>
      </c>
      <c r="YY8195" s="68"/>
      <c r="YZ8195" s="68"/>
      <c r="ZA8195" s="68"/>
      <c r="ZB8195" s="68"/>
      <c r="ZC8195" s="68"/>
      <c r="ZD8195" s="68"/>
    </row>
    <row r="8196" spans="658:680" x14ac:dyDescent="0.25">
      <c r="YH8196" s="68"/>
      <c r="YI8196" s="68"/>
      <c r="YJ8196" s="68"/>
      <c r="YK8196" s="68"/>
      <c r="YL8196" s="68"/>
      <c r="YM8196" s="68"/>
      <c r="YN8196" s="68"/>
      <c r="YO8196" s="68"/>
      <c r="YP8196" s="68"/>
      <c r="YQ8196" s="68"/>
      <c r="YR8196" s="68"/>
      <c r="YS8196" s="68"/>
      <c r="YT8196" s="68"/>
      <c r="YU8196" s="68"/>
      <c r="YV8196" s="68"/>
      <c r="YW8196" s="68"/>
      <c r="YX8196" s="68">
        <v>0.97516569465170899</v>
      </c>
      <c r="YY8196" s="68"/>
      <c r="YZ8196" s="68"/>
      <c r="ZA8196" s="68"/>
      <c r="ZB8196" s="68"/>
      <c r="ZC8196" s="68"/>
      <c r="ZD8196" s="68"/>
    </row>
    <row r="8197" spans="658:680" x14ac:dyDescent="0.25">
      <c r="YH8197" s="68"/>
      <c r="YI8197" s="68"/>
      <c r="YJ8197" s="68"/>
      <c r="YK8197" s="68"/>
      <c r="YL8197" s="68"/>
      <c r="YM8197" s="68"/>
      <c r="YN8197" s="68"/>
      <c r="YO8197" s="68"/>
      <c r="YP8197" s="68"/>
      <c r="YQ8197" s="68"/>
      <c r="YR8197" s="68"/>
      <c r="YS8197" s="68"/>
      <c r="YT8197" s="68"/>
      <c r="YU8197" s="68"/>
      <c r="YV8197" s="68"/>
      <c r="YW8197" s="68"/>
      <c r="YX8197" s="68">
        <v>0.97516188137333903</v>
      </c>
      <c r="YY8197" s="68"/>
      <c r="YZ8197" s="68"/>
      <c r="ZA8197" s="68"/>
      <c r="ZB8197" s="68"/>
      <c r="ZC8197" s="68"/>
      <c r="ZD8197" s="68"/>
    </row>
    <row r="8198" spans="658:680" x14ac:dyDescent="0.25">
      <c r="YH8198" s="68"/>
      <c r="YI8198" s="68"/>
      <c r="YJ8198" s="68"/>
      <c r="YK8198" s="68"/>
      <c r="YL8198" s="68"/>
      <c r="YM8198" s="68"/>
      <c r="YN8198" s="68"/>
      <c r="YO8198" s="68"/>
      <c r="YP8198" s="68"/>
      <c r="YQ8198" s="68"/>
      <c r="YR8198" s="68"/>
      <c r="YS8198" s="68"/>
      <c r="YT8198" s="68"/>
      <c r="YU8198" s="68"/>
      <c r="YV8198" s="68"/>
      <c r="YW8198" s="68"/>
      <c r="YX8198" s="68">
        <v>0.97515353047567499</v>
      </c>
      <c r="YY8198" s="68"/>
      <c r="YZ8198" s="68"/>
      <c r="ZA8198" s="68"/>
      <c r="ZB8198" s="68"/>
      <c r="ZC8198" s="68"/>
      <c r="ZD8198" s="68"/>
    </row>
    <row r="8199" spans="658:680" x14ac:dyDescent="0.25">
      <c r="YH8199" s="68"/>
      <c r="YI8199" s="68"/>
      <c r="YJ8199" s="68"/>
      <c r="YK8199" s="68"/>
      <c r="YL8199" s="68"/>
      <c r="YM8199" s="68"/>
      <c r="YN8199" s="68"/>
      <c r="YO8199" s="68"/>
      <c r="YP8199" s="68"/>
      <c r="YQ8199" s="68"/>
      <c r="YR8199" s="68"/>
      <c r="YS8199" s="68"/>
      <c r="YT8199" s="68"/>
      <c r="YU8199" s="68"/>
      <c r="YV8199" s="68"/>
      <c r="YW8199" s="68"/>
      <c r="YX8199" s="68">
        <v>0.97513472257475597</v>
      </c>
      <c r="YY8199" s="68"/>
      <c r="YZ8199" s="68"/>
      <c r="ZA8199" s="68"/>
      <c r="ZB8199" s="68"/>
      <c r="ZC8199" s="68"/>
      <c r="ZD8199" s="68"/>
    </row>
    <row r="8200" spans="658:680" x14ac:dyDescent="0.25">
      <c r="YH8200" s="68"/>
      <c r="YI8200" s="68"/>
      <c r="YJ8200" s="68"/>
      <c r="YK8200" s="68"/>
      <c r="YL8200" s="68"/>
      <c r="YM8200" s="68"/>
      <c r="YN8200" s="68"/>
      <c r="YO8200" s="68"/>
      <c r="YP8200" s="68"/>
      <c r="YQ8200" s="68"/>
      <c r="YR8200" s="68"/>
      <c r="YS8200" s="68"/>
      <c r="YT8200" s="68"/>
      <c r="YU8200" s="68"/>
      <c r="YV8200" s="68"/>
      <c r="YW8200" s="68"/>
      <c r="YX8200" s="68">
        <v>0.97513308001445298</v>
      </c>
      <c r="YY8200" s="68"/>
      <c r="YZ8200" s="68"/>
      <c r="ZA8200" s="68"/>
      <c r="ZB8200" s="68"/>
      <c r="ZC8200" s="68"/>
      <c r="ZD8200" s="68"/>
    </row>
    <row r="8201" spans="658:680" x14ac:dyDescent="0.25">
      <c r="YH8201" s="68"/>
      <c r="YI8201" s="68"/>
      <c r="YJ8201" s="68"/>
      <c r="YK8201" s="68"/>
      <c r="YL8201" s="68"/>
      <c r="YM8201" s="68"/>
      <c r="YN8201" s="68"/>
      <c r="YO8201" s="68"/>
      <c r="YP8201" s="68"/>
      <c r="YQ8201" s="68"/>
      <c r="YR8201" s="68"/>
      <c r="YS8201" s="68"/>
      <c r="YT8201" s="68"/>
      <c r="YU8201" s="68"/>
      <c r="YV8201" s="68"/>
      <c r="YW8201" s="68"/>
      <c r="YX8201" s="68">
        <v>0.97513191584027104</v>
      </c>
      <c r="YY8201" s="68"/>
      <c r="YZ8201" s="68"/>
      <c r="ZA8201" s="68"/>
      <c r="ZB8201" s="68"/>
      <c r="ZC8201" s="68"/>
      <c r="ZD8201" s="68"/>
    </row>
    <row r="8202" spans="658:680" x14ac:dyDescent="0.25">
      <c r="YH8202" s="68"/>
      <c r="YI8202" s="68"/>
      <c r="YJ8202" s="68"/>
      <c r="YK8202" s="68"/>
      <c r="YL8202" s="68"/>
      <c r="YM8202" s="68"/>
      <c r="YN8202" s="68"/>
      <c r="YO8202" s="68"/>
      <c r="YP8202" s="68"/>
      <c r="YQ8202" s="68"/>
      <c r="YR8202" s="68"/>
      <c r="YS8202" s="68"/>
      <c r="YT8202" s="68"/>
      <c r="YU8202" s="68"/>
      <c r="YV8202" s="68"/>
      <c r="YW8202" s="68"/>
      <c r="YX8202" s="68">
        <v>0.97513104649421101</v>
      </c>
      <c r="YY8202" s="68"/>
      <c r="YZ8202" s="68"/>
      <c r="ZA8202" s="68"/>
      <c r="ZB8202" s="68"/>
      <c r="ZC8202" s="68"/>
      <c r="ZD8202" s="68"/>
    </row>
    <row r="8203" spans="658:680" x14ac:dyDescent="0.25">
      <c r="YH8203" s="68"/>
      <c r="YI8203" s="68"/>
      <c r="YJ8203" s="68"/>
      <c r="YK8203" s="68"/>
      <c r="YL8203" s="68"/>
      <c r="YM8203" s="68"/>
      <c r="YN8203" s="68"/>
      <c r="YO8203" s="68"/>
      <c r="YP8203" s="68"/>
      <c r="YQ8203" s="68"/>
      <c r="YR8203" s="68"/>
      <c r="YS8203" s="68"/>
      <c r="YT8203" s="68"/>
      <c r="YU8203" s="68"/>
      <c r="YV8203" s="68"/>
      <c r="YW8203" s="68"/>
      <c r="YX8203" s="68">
        <v>0.97512535018701296</v>
      </c>
      <c r="YY8203" s="68"/>
      <c r="YZ8203" s="68"/>
      <c r="ZA8203" s="68"/>
      <c r="ZB8203" s="68"/>
      <c r="ZC8203" s="68"/>
      <c r="ZD8203" s="68"/>
    </row>
    <row r="8204" spans="658:680" x14ac:dyDescent="0.25">
      <c r="YH8204" s="68"/>
      <c r="YI8204" s="68"/>
      <c r="YJ8204" s="68"/>
      <c r="YK8204" s="68"/>
      <c r="YL8204" s="68"/>
      <c r="YM8204" s="68"/>
      <c r="YN8204" s="68"/>
      <c r="YO8204" s="68"/>
      <c r="YP8204" s="68"/>
      <c r="YQ8204" s="68"/>
      <c r="YR8204" s="68"/>
      <c r="YS8204" s="68"/>
      <c r="YT8204" s="68"/>
      <c r="YU8204" s="68"/>
      <c r="YV8204" s="68"/>
      <c r="YW8204" s="68"/>
      <c r="YX8204" s="68">
        <v>0.97512422593748405</v>
      </c>
      <c r="YY8204" s="68"/>
      <c r="YZ8204" s="68"/>
      <c r="ZA8204" s="68"/>
      <c r="ZB8204" s="68"/>
      <c r="ZC8204" s="68"/>
      <c r="ZD8204" s="68"/>
    </row>
    <row r="8205" spans="658:680" x14ac:dyDescent="0.25">
      <c r="YH8205" s="68"/>
      <c r="YI8205" s="68"/>
      <c r="YJ8205" s="68"/>
      <c r="YK8205" s="68"/>
      <c r="YL8205" s="68"/>
      <c r="YM8205" s="68"/>
      <c r="YN8205" s="68"/>
      <c r="YO8205" s="68"/>
      <c r="YP8205" s="68"/>
      <c r="YQ8205" s="68"/>
      <c r="YR8205" s="68"/>
      <c r="YS8205" s="68"/>
      <c r="YT8205" s="68"/>
      <c r="YU8205" s="68"/>
      <c r="YV8205" s="68"/>
      <c r="YW8205" s="68"/>
      <c r="YX8205" s="68">
        <v>0.97512353680447195</v>
      </c>
      <c r="YY8205" s="68"/>
      <c r="YZ8205" s="68"/>
      <c r="ZA8205" s="68"/>
      <c r="ZB8205" s="68"/>
      <c r="ZC8205" s="68"/>
      <c r="ZD8205" s="68"/>
    </row>
    <row r="8206" spans="658:680" x14ac:dyDescent="0.25">
      <c r="YH8206" s="68"/>
      <c r="YI8206" s="68"/>
      <c r="YJ8206" s="68"/>
      <c r="YK8206" s="68"/>
      <c r="YL8206" s="68"/>
      <c r="YM8206" s="68"/>
      <c r="YN8206" s="68"/>
      <c r="YO8206" s="68"/>
      <c r="YP8206" s="68"/>
      <c r="YQ8206" s="68"/>
      <c r="YR8206" s="68"/>
      <c r="YS8206" s="68"/>
      <c r="YT8206" s="68"/>
      <c r="YU8206" s="68"/>
      <c r="YV8206" s="68"/>
      <c r="YW8206" s="68"/>
      <c r="YX8206" s="68">
        <v>0.97511558657014996</v>
      </c>
      <c r="YY8206" s="68"/>
      <c r="YZ8206" s="68"/>
      <c r="ZA8206" s="68"/>
      <c r="ZB8206" s="68"/>
      <c r="ZC8206" s="68"/>
      <c r="ZD8206" s="68"/>
    </row>
    <row r="8207" spans="658:680" x14ac:dyDescent="0.25">
      <c r="YH8207" s="68"/>
      <c r="YI8207" s="68"/>
      <c r="YJ8207" s="68"/>
      <c r="YK8207" s="68"/>
      <c r="YL8207" s="68"/>
      <c r="YM8207" s="68"/>
      <c r="YN8207" s="68"/>
      <c r="YO8207" s="68"/>
      <c r="YP8207" s="68"/>
      <c r="YQ8207" s="68"/>
      <c r="YR8207" s="68"/>
      <c r="YS8207" s="68"/>
      <c r="YT8207" s="68"/>
      <c r="YU8207" s="68"/>
      <c r="YV8207" s="68"/>
      <c r="YW8207" s="68"/>
      <c r="YX8207" s="68">
        <v>0.97511139809537895</v>
      </c>
      <c r="YY8207" s="68"/>
      <c r="YZ8207" s="68"/>
      <c r="ZA8207" s="68"/>
      <c r="ZB8207" s="68"/>
      <c r="ZC8207" s="68"/>
      <c r="ZD8207" s="68"/>
    </row>
    <row r="8208" spans="658:680" x14ac:dyDescent="0.25">
      <c r="YH8208" s="68"/>
      <c r="YI8208" s="68"/>
      <c r="YJ8208" s="68"/>
      <c r="YK8208" s="68"/>
      <c r="YL8208" s="68"/>
      <c r="YM8208" s="68"/>
      <c r="YN8208" s="68"/>
      <c r="YO8208" s="68"/>
      <c r="YP8208" s="68"/>
      <c r="YQ8208" s="68"/>
      <c r="YR8208" s="68"/>
      <c r="YS8208" s="68"/>
      <c r="YT8208" s="68"/>
      <c r="YU8208" s="68"/>
      <c r="YV8208" s="68"/>
      <c r="YW8208" s="68"/>
      <c r="YX8208" s="68">
        <v>0.97510550112104</v>
      </c>
      <c r="YY8208" s="68"/>
      <c r="YZ8208" s="68"/>
      <c r="ZA8208" s="68"/>
      <c r="ZB8208" s="68"/>
      <c r="ZC8208" s="68"/>
      <c r="ZD8208" s="68"/>
    </row>
    <row r="8209" spans="658:680" x14ac:dyDescent="0.25">
      <c r="YH8209" s="68"/>
      <c r="YI8209" s="68"/>
      <c r="YJ8209" s="68"/>
      <c r="YK8209" s="68"/>
      <c r="YL8209" s="68"/>
      <c r="YM8209" s="68"/>
      <c r="YN8209" s="68"/>
      <c r="YO8209" s="68"/>
      <c r="YP8209" s="68"/>
      <c r="YQ8209" s="68"/>
      <c r="YR8209" s="68"/>
      <c r="YS8209" s="68"/>
      <c r="YT8209" s="68"/>
      <c r="YU8209" s="68"/>
      <c r="YV8209" s="68"/>
      <c r="YW8209" s="68"/>
      <c r="YX8209" s="68">
        <v>0.97510200765839306</v>
      </c>
      <c r="YY8209" s="68"/>
      <c r="YZ8209" s="68"/>
      <c r="ZA8209" s="68"/>
      <c r="ZB8209" s="68"/>
      <c r="ZC8209" s="68"/>
      <c r="ZD8209" s="68"/>
    </row>
    <row r="8210" spans="658:680" x14ac:dyDescent="0.25">
      <c r="YH8210" s="68"/>
      <c r="YI8210" s="68"/>
      <c r="YJ8210" s="68"/>
      <c r="YK8210" s="68"/>
      <c r="YL8210" s="68"/>
      <c r="YM8210" s="68"/>
      <c r="YN8210" s="68"/>
      <c r="YO8210" s="68"/>
      <c r="YP8210" s="68"/>
      <c r="YQ8210" s="68"/>
      <c r="YR8210" s="68"/>
      <c r="YS8210" s="68"/>
      <c r="YT8210" s="68"/>
      <c r="YU8210" s="68"/>
      <c r="YV8210" s="68"/>
      <c r="YW8210" s="68"/>
      <c r="YX8210" s="68">
        <v>0.97510196659088699</v>
      </c>
      <c r="YY8210" s="68"/>
      <c r="YZ8210" s="68"/>
      <c r="ZA8210" s="68"/>
      <c r="ZB8210" s="68"/>
      <c r="ZC8210" s="68"/>
      <c r="ZD8210" s="68"/>
    </row>
    <row r="8211" spans="658:680" x14ac:dyDescent="0.25">
      <c r="YH8211" s="68"/>
      <c r="YI8211" s="68"/>
      <c r="YJ8211" s="68"/>
      <c r="YK8211" s="68"/>
      <c r="YL8211" s="68"/>
      <c r="YM8211" s="68"/>
      <c r="YN8211" s="68"/>
      <c r="YO8211" s="68"/>
      <c r="YP8211" s="68"/>
      <c r="YQ8211" s="68"/>
      <c r="YR8211" s="68"/>
      <c r="YS8211" s="68"/>
      <c r="YT8211" s="68"/>
      <c r="YU8211" s="68"/>
      <c r="YV8211" s="68"/>
      <c r="YW8211" s="68"/>
      <c r="YX8211" s="68">
        <v>0.97509894511973405</v>
      </c>
      <c r="YY8211" s="68"/>
      <c r="YZ8211" s="68"/>
      <c r="ZA8211" s="68"/>
      <c r="ZB8211" s="68"/>
      <c r="ZC8211" s="68"/>
      <c r="ZD8211" s="68"/>
    </row>
    <row r="8212" spans="658:680" x14ac:dyDescent="0.25">
      <c r="YH8212" s="68"/>
      <c r="YI8212" s="68"/>
      <c r="YJ8212" s="68"/>
      <c r="YK8212" s="68"/>
      <c r="YL8212" s="68"/>
      <c r="YM8212" s="68"/>
      <c r="YN8212" s="68"/>
      <c r="YO8212" s="68"/>
      <c r="YP8212" s="68"/>
      <c r="YQ8212" s="68"/>
      <c r="YR8212" s="68"/>
      <c r="YS8212" s="68"/>
      <c r="YT8212" s="68"/>
      <c r="YU8212" s="68"/>
      <c r="YV8212" s="68"/>
      <c r="YW8212" s="68"/>
      <c r="YX8212" s="68">
        <v>0.97508741424035605</v>
      </c>
      <c r="YY8212" s="68"/>
      <c r="YZ8212" s="68"/>
      <c r="ZA8212" s="68"/>
      <c r="ZB8212" s="68"/>
      <c r="ZC8212" s="68"/>
      <c r="ZD8212" s="68"/>
    </row>
    <row r="8213" spans="658:680" x14ac:dyDescent="0.25">
      <c r="YH8213" s="68"/>
      <c r="YI8213" s="68"/>
      <c r="YJ8213" s="68"/>
      <c r="YK8213" s="68"/>
      <c r="YL8213" s="68"/>
      <c r="YM8213" s="68"/>
      <c r="YN8213" s="68"/>
      <c r="YO8213" s="68"/>
      <c r="YP8213" s="68"/>
      <c r="YQ8213" s="68"/>
      <c r="YR8213" s="68"/>
      <c r="YS8213" s="68"/>
      <c r="YT8213" s="68"/>
      <c r="YU8213" s="68"/>
      <c r="YV8213" s="68"/>
      <c r="YW8213" s="68"/>
      <c r="YX8213" s="68">
        <v>0.97508662110823896</v>
      </c>
      <c r="YY8213" s="68"/>
      <c r="YZ8213" s="68"/>
      <c r="ZA8213" s="68"/>
      <c r="ZB8213" s="68"/>
      <c r="ZC8213" s="68"/>
      <c r="ZD8213" s="68"/>
    </row>
    <row r="8214" spans="658:680" x14ac:dyDescent="0.25">
      <c r="YH8214" s="68"/>
      <c r="YI8214" s="68"/>
      <c r="YJ8214" s="68"/>
      <c r="YK8214" s="68"/>
      <c r="YL8214" s="68"/>
      <c r="YM8214" s="68"/>
      <c r="YN8214" s="68"/>
      <c r="YO8214" s="68"/>
      <c r="YP8214" s="68"/>
      <c r="YQ8214" s="68"/>
      <c r="YR8214" s="68"/>
      <c r="YS8214" s="68"/>
      <c r="YT8214" s="68"/>
      <c r="YU8214" s="68"/>
      <c r="YV8214" s="68"/>
      <c r="YW8214" s="68"/>
      <c r="YX8214" s="68">
        <v>0.97508513496911797</v>
      </c>
      <c r="YY8214" s="68"/>
      <c r="YZ8214" s="68"/>
      <c r="ZA8214" s="68"/>
      <c r="ZB8214" s="68"/>
      <c r="ZC8214" s="68"/>
      <c r="ZD8214" s="68"/>
    </row>
    <row r="8215" spans="658:680" x14ac:dyDescent="0.25">
      <c r="YH8215" s="68"/>
      <c r="YI8215" s="68"/>
      <c r="YJ8215" s="68"/>
      <c r="YK8215" s="68"/>
      <c r="YL8215" s="68"/>
      <c r="YM8215" s="68"/>
      <c r="YN8215" s="68"/>
      <c r="YO8215" s="68"/>
      <c r="YP8215" s="68"/>
      <c r="YQ8215" s="68"/>
      <c r="YR8215" s="68"/>
      <c r="YS8215" s="68"/>
      <c r="YT8215" s="68"/>
      <c r="YU8215" s="68"/>
      <c r="YV8215" s="68"/>
      <c r="YW8215" s="68"/>
      <c r="YX8215" s="68">
        <v>0.97507626761329502</v>
      </c>
      <c r="YY8215" s="68"/>
      <c r="YZ8215" s="68"/>
      <c r="ZA8215" s="68"/>
      <c r="ZB8215" s="68"/>
      <c r="ZC8215" s="68"/>
      <c r="ZD8215" s="68"/>
    </row>
    <row r="8216" spans="658:680" x14ac:dyDescent="0.25">
      <c r="YH8216" s="68"/>
      <c r="YI8216" s="68"/>
      <c r="YJ8216" s="68"/>
      <c r="YK8216" s="68"/>
      <c r="YL8216" s="68"/>
      <c r="YM8216" s="68"/>
      <c r="YN8216" s="68"/>
      <c r="YO8216" s="68"/>
      <c r="YP8216" s="68"/>
      <c r="YQ8216" s="68"/>
      <c r="YR8216" s="68"/>
      <c r="YS8216" s="68"/>
      <c r="YT8216" s="68"/>
      <c r="YU8216" s="68"/>
      <c r="YV8216" s="68"/>
      <c r="YW8216" s="68"/>
      <c r="YX8216" s="68">
        <v>0.97506805288003595</v>
      </c>
      <c r="YY8216" s="68"/>
      <c r="YZ8216" s="68"/>
      <c r="ZA8216" s="68"/>
      <c r="ZB8216" s="68"/>
      <c r="ZC8216" s="68"/>
      <c r="ZD8216" s="68"/>
    </row>
    <row r="8217" spans="658:680" x14ac:dyDescent="0.25">
      <c r="YH8217" s="68"/>
      <c r="YI8217" s="68"/>
      <c r="YJ8217" s="68"/>
      <c r="YK8217" s="68"/>
      <c r="YL8217" s="68"/>
      <c r="YM8217" s="68"/>
      <c r="YN8217" s="68"/>
      <c r="YO8217" s="68"/>
      <c r="YP8217" s="68"/>
      <c r="YQ8217" s="68"/>
      <c r="YR8217" s="68"/>
      <c r="YS8217" s="68"/>
      <c r="YT8217" s="68"/>
      <c r="YU8217" s="68"/>
      <c r="YV8217" s="68"/>
      <c r="YW8217" s="68"/>
      <c r="YX8217" s="68">
        <v>0.97506489777885996</v>
      </c>
      <c r="YY8217" s="68"/>
      <c r="YZ8217" s="68"/>
      <c r="ZA8217" s="68"/>
      <c r="ZB8217" s="68"/>
      <c r="ZC8217" s="68"/>
      <c r="ZD8217" s="68"/>
    </row>
    <row r="8218" spans="658:680" x14ac:dyDescent="0.25">
      <c r="YH8218" s="68"/>
      <c r="YI8218" s="68"/>
      <c r="YJ8218" s="68"/>
      <c r="YK8218" s="68"/>
      <c r="YL8218" s="68"/>
      <c r="YM8218" s="68"/>
      <c r="YN8218" s="68"/>
      <c r="YO8218" s="68"/>
      <c r="YP8218" s="68"/>
      <c r="YQ8218" s="68"/>
      <c r="YR8218" s="68"/>
      <c r="YS8218" s="68"/>
      <c r="YT8218" s="68"/>
      <c r="YU8218" s="68"/>
      <c r="YV8218" s="68"/>
      <c r="YW8218" s="68"/>
      <c r="YX8218" s="68">
        <v>0.97506215582738798</v>
      </c>
      <c r="YY8218" s="68"/>
      <c r="YZ8218" s="68"/>
      <c r="ZA8218" s="68"/>
      <c r="ZB8218" s="68"/>
      <c r="ZC8218" s="68"/>
      <c r="ZD8218" s="68"/>
    </row>
    <row r="8219" spans="658:680" x14ac:dyDescent="0.25">
      <c r="YH8219" s="68"/>
      <c r="YI8219" s="68"/>
      <c r="YJ8219" s="68"/>
      <c r="YK8219" s="68"/>
      <c r="YL8219" s="68"/>
      <c r="YM8219" s="68"/>
      <c r="YN8219" s="68"/>
      <c r="YO8219" s="68"/>
      <c r="YP8219" s="68"/>
      <c r="YQ8219" s="68"/>
      <c r="YR8219" s="68"/>
      <c r="YS8219" s="68"/>
      <c r="YT8219" s="68"/>
      <c r="YU8219" s="68"/>
      <c r="YV8219" s="68"/>
      <c r="YW8219" s="68"/>
      <c r="YX8219" s="68">
        <v>0.97505716901453099</v>
      </c>
      <c r="YY8219" s="68"/>
      <c r="YZ8219" s="68"/>
      <c r="ZA8219" s="68"/>
      <c r="ZB8219" s="68"/>
      <c r="ZC8219" s="68"/>
      <c r="ZD8219" s="68"/>
    </row>
    <row r="8220" spans="658:680" x14ac:dyDescent="0.25">
      <c r="YH8220" s="68"/>
      <c r="YI8220" s="68"/>
      <c r="YJ8220" s="68"/>
      <c r="YK8220" s="68"/>
      <c r="YL8220" s="68"/>
      <c r="YM8220" s="68"/>
      <c r="YN8220" s="68"/>
      <c r="YO8220" s="68"/>
      <c r="YP8220" s="68"/>
      <c r="YQ8220" s="68"/>
      <c r="YR8220" s="68"/>
      <c r="YS8220" s="68"/>
      <c r="YT8220" s="68"/>
      <c r="YU8220" s="68"/>
      <c r="YV8220" s="68"/>
      <c r="YW8220" s="68"/>
      <c r="YX8220" s="68">
        <v>0.97505461152253203</v>
      </c>
      <c r="YY8220" s="68"/>
      <c r="YZ8220" s="68"/>
      <c r="ZA8220" s="68"/>
      <c r="ZB8220" s="68"/>
      <c r="ZC8220" s="68"/>
      <c r="ZD8220" s="68"/>
    </row>
    <row r="8221" spans="658:680" x14ac:dyDescent="0.25">
      <c r="YH8221" s="68"/>
      <c r="YI8221" s="68"/>
      <c r="YJ8221" s="68"/>
      <c r="YK8221" s="68"/>
      <c r="YL8221" s="68"/>
      <c r="YM8221" s="68"/>
      <c r="YN8221" s="68"/>
      <c r="YO8221" s="68"/>
      <c r="YP8221" s="68"/>
      <c r="YQ8221" s="68"/>
      <c r="YR8221" s="68"/>
      <c r="YS8221" s="68"/>
      <c r="YT8221" s="68"/>
      <c r="YU8221" s="68"/>
      <c r="YV8221" s="68"/>
      <c r="YW8221" s="68"/>
      <c r="YX8221" s="68">
        <v>0.97504887331412704</v>
      </c>
      <c r="YY8221" s="68"/>
      <c r="YZ8221" s="68"/>
      <c r="ZA8221" s="68"/>
      <c r="ZB8221" s="68"/>
      <c r="ZC8221" s="68"/>
      <c r="ZD8221" s="68"/>
    </row>
    <row r="8222" spans="658:680" x14ac:dyDescent="0.25">
      <c r="YH8222" s="68"/>
      <c r="YI8222" s="68"/>
      <c r="YJ8222" s="68"/>
      <c r="YK8222" s="68"/>
      <c r="YL8222" s="68"/>
      <c r="YM8222" s="68"/>
      <c r="YN8222" s="68"/>
      <c r="YO8222" s="68"/>
      <c r="YP8222" s="68"/>
      <c r="YQ8222" s="68"/>
      <c r="YR8222" s="68"/>
      <c r="YS8222" s="68"/>
      <c r="YT8222" s="68"/>
      <c r="YU8222" s="68"/>
      <c r="YV8222" s="68"/>
      <c r="YW8222" s="68"/>
      <c r="YX8222" s="68">
        <v>0.97503488846614195</v>
      </c>
      <c r="YY8222" s="68"/>
      <c r="YZ8222" s="68"/>
      <c r="ZA8222" s="68"/>
      <c r="ZB8222" s="68"/>
      <c r="ZC8222" s="68"/>
      <c r="ZD8222" s="68"/>
    </row>
    <row r="8223" spans="658:680" x14ac:dyDescent="0.25">
      <c r="YH8223" s="68"/>
      <c r="YI8223" s="68"/>
      <c r="YJ8223" s="68"/>
      <c r="YK8223" s="68"/>
      <c r="YL8223" s="68"/>
      <c r="YM8223" s="68"/>
      <c r="YN8223" s="68"/>
      <c r="YO8223" s="68"/>
      <c r="YP8223" s="68"/>
      <c r="YQ8223" s="68"/>
      <c r="YR8223" s="68"/>
      <c r="YS8223" s="68"/>
      <c r="YT8223" s="68"/>
      <c r="YU8223" s="68"/>
      <c r="YV8223" s="68"/>
      <c r="YW8223" s="68"/>
      <c r="YX8223" s="68">
        <v>0.97503318861815202</v>
      </c>
      <c r="YY8223" s="68"/>
      <c r="YZ8223" s="68"/>
      <c r="ZA8223" s="68"/>
      <c r="ZB8223" s="68"/>
      <c r="ZC8223" s="68"/>
      <c r="ZD8223" s="68"/>
    </row>
    <row r="8224" spans="658:680" x14ac:dyDescent="0.25">
      <c r="YH8224" s="68"/>
      <c r="YI8224" s="68"/>
      <c r="YJ8224" s="68"/>
      <c r="YK8224" s="68"/>
      <c r="YL8224" s="68"/>
      <c r="YM8224" s="68"/>
      <c r="YN8224" s="68"/>
      <c r="YO8224" s="68"/>
      <c r="YP8224" s="68"/>
      <c r="YQ8224" s="68"/>
      <c r="YR8224" s="68"/>
      <c r="YS8224" s="68"/>
      <c r="YT8224" s="68"/>
      <c r="YU8224" s="68"/>
      <c r="YV8224" s="68"/>
      <c r="YW8224" s="68"/>
      <c r="YX8224" s="68">
        <v>0.97502480181533802</v>
      </c>
      <c r="YY8224" s="68"/>
      <c r="YZ8224" s="68"/>
      <c r="ZA8224" s="68"/>
      <c r="ZB8224" s="68"/>
      <c r="ZC8224" s="68"/>
      <c r="ZD8224" s="68"/>
    </row>
    <row r="8225" spans="658:680" x14ac:dyDescent="0.25">
      <c r="YH8225" s="68"/>
      <c r="YI8225" s="68"/>
      <c r="YJ8225" s="68"/>
      <c r="YK8225" s="68"/>
      <c r="YL8225" s="68"/>
      <c r="YM8225" s="68"/>
      <c r="YN8225" s="68"/>
      <c r="YO8225" s="68"/>
      <c r="YP8225" s="68"/>
      <c r="YQ8225" s="68"/>
      <c r="YR8225" s="68"/>
      <c r="YS8225" s="68"/>
      <c r="YT8225" s="68"/>
      <c r="YU8225" s="68"/>
      <c r="YV8225" s="68"/>
      <c r="YW8225" s="68"/>
      <c r="YX8225" s="68">
        <v>0.97502350921104097</v>
      </c>
      <c r="YY8225" s="68"/>
      <c r="YZ8225" s="68"/>
      <c r="ZA8225" s="68"/>
      <c r="ZB8225" s="68"/>
      <c r="ZC8225" s="68"/>
      <c r="ZD8225" s="68"/>
    </row>
    <row r="8226" spans="658:680" x14ac:dyDescent="0.25">
      <c r="YH8226" s="68"/>
      <c r="YI8226" s="68"/>
      <c r="YJ8226" s="68"/>
      <c r="YK8226" s="68"/>
      <c r="YL8226" s="68"/>
      <c r="YM8226" s="68"/>
      <c r="YN8226" s="68"/>
      <c r="YO8226" s="68"/>
      <c r="YP8226" s="68"/>
      <c r="YQ8226" s="68"/>
      <c r="YR8226" s="68"/>
      <c r="YS8226" s="68"/>
      <c r="YT8226" s="68"/>
      <c r="YU8226" s="68"/>
      <c r="YV8226" s="68"/>
      <c r="YW8226" s="68"/>
      <c r="YX8226" s="68">
        <v>0.975016281194234</v>
      </c>
      <c r="YY8226" s="68"/>
      <c r="YZ8226" s="68"/>
      <c r="ZA8226" s="68"/>
      <c r="ZB8226" s="68"/>
      <c r="ZC8226" s="68"/>
      <c r="ZD8226" s="68"/>
    </row>
    <row r="8227" spans="658:680" x14ac:dyDescent="0.25">
      <c r="YH8227" s="68"/>
      <c r="YI8227" s="68"/>
      <c r="YJ8227" s="68"/>
      <c r="YK8227" s="68"/>
      <c r="YL8227" s="68"/>
      <c r="YM8227" s="68"/>
      <c r="YN8227" s="68"/>
      <c r="YO8227" s="68"/>
      <c r="YP8227" s="68"/>
      <c r="YQ8227" s="68"/>
      <c r="YR8227" s="68"/>
      <c r="YS8227" s="68"/>
      <c r="YT8227" s="68"/>
      <c r="YU8227" s="68"/>
      <c r="YV8227" s="68"/>
      <c r="YW8227" s="68"/>
      <c r="YX8227" s="68">
        <v>0.97501451604045797</v>
      </c>
      <c r="YY8227" s="68"/>
      <c r="YZ8227" s="68"/>
      <c r="ZA8227" s="68"/>
      <c r="ZB8227" s="68"/>
      <c r="ZC8227" s="68"/>
      <c r="ZD8227" s="68"/>
    </row>
    <row r="8228" spans="658:680" x14ac:dyDescent="0.25">
      <c r="YH8228" s="68"/>
      <c r="YI8228" s="68"/>
      <c r="YJ8228" s="68"/>
      <c r="YK8228" s="68"/>
      <c r="YL8228" s="68"/>
      <c r="YM8228" s="68"/>
      <c r="YN8228" s="68"/>
      <c r="YO8228" s="68"/>
      <c r="YP8228" s="68"/>
      <c r="YQ8228" s="68"/>
      <c r="YR8228" s="68"/>
      <c r="YS8228" s="68"/>
      <c r="YT8228" s="68"/>
      <c r="YU8228" s="68"/>
      <c r="YV8228" s="68"/>
      <c r="YW8228" s="68"/>
      <c r="YX8228" s="68">
        <v>0.97500837454857603</v>
      </c>
      <c r="YY8228" s="68"/>
      <c r="YZ8228" s="68"/>
      <c r="ZA8228" s="68"/>
      <c r="ZB8228" s="68"/>
      <c r="ZC8228" s="68"/>
      <c r="ZD8228" s="68"/>
    </row>
    <row r="8229" spans="658:680" x14ac:dyDescent="0.25">
      <c r="YH8229" s="68"/>
      <c r="YI8229" s="68"/>
      <c r="YJ8229" s="68"/>
      <c r="YK8229" s="68"/>
      <c r="YL8229" s="68"/>
      <c r="YM8229" s="68"/>
      <c r="YN8229" s="68"/>
      <c r="YO8229" s="68"/>
      <c r="YP8229" s="68"/>
      <c r="YQ8229" s="68"/>
      <c r="YR8229" s="68"/>
      <c r="YS8229" s="68"/>
      <c r="YT8229" s="68"/>
      <c r="YU8229" s="68"/>
      <c r="YV8229" s="68"/>
      <c r="YW8229" s="68"/>
      <c r="YX8229" s="68">
        <v>0.97500704892754597</v>
      </c>
      <c r="YY8229" s="68"/>
      <c r="YZ8229" s="68"/>
      <c r="ZA8229" s="68"/>
      <c r="ZB8229" s="68"/>
      <c r="ZC8229" s="68"/>
      <c r="ZD8229" s="68"/>
    </row>
    <row r="8230" spans="658:680" x14ac:dyDescent="0.25">
      <c r="YH8230" s="68"/>
      <c r="YI8230" s="68"/>
      <c r="YJ8230" s="68"/>
      <c r="YK8230" s="68"/>
      <c r="YL8230" s="68"/>
      <c r="YM8230" s="68"/>
      <c r="YN8230" s="68"/>
      <c r="YO8230" s="68"/>
      <c r="YP8230" s="68"/>
      <c r="YQ8230" s="68"/>
      <c r="YR8230" s="68"/>
      <c r="YS8230" s="68"/>
      <c r="YT8230" s="68"/>
      <c r="YU8230" s="68"/>
      <c r="YV8230" s="68"/>
      <c r="YW8230" s="68"/>
      <c r="YX8230" s="68">
        <v>0.97500315536442095</v>
      </c>
      <c r="YY8230" s="68"/>
      <c r="YZ8230" s="68"/>
      <c r="ZA8230" s="68"/>
      <c r="ZB8230" s="68"/>
      <c r="ZC8230" s="68"/>
      <c r="ZD8230" s="68"/>
    </row>
    <row r="8231" spans="658:680" x14ac:dyDescent="0.25">
      <c r="YH8231" s="68"/>
      <c r="YI8231" s="68"/>
      <c r="YJ8231" s="68"/>
      <c r="YK8231" s="68"/>
      <c r="YL8231" s="68"/>
      <c r="YM8231" s="68"/>
      <c r="YN8231" s="68"/>
      <c r="YO8231" s="68"/>
      <c r="YP8231" s="68"/>
      <c r="YQ8231" s="68"/>
      <c r="YR8231" s="68"/>
      <c r="YS8231" s="68"/>
      <c r="YT8231" s="68"/>
      <c r="YU8231" s="68"/>
      <c r="YV8231" s="68"/>
      <c r="YW8231" s="68"/>
      <c r="YX8231" s="68">
        <v>0.974994512216669</v>
      </c>
      <c r="YY8231" s="68"/>
      <c r="YZ8231" s="68"/>
      <c r="ZA8231" s="68"/>
      <c r="ZB8231" s="68"/>
      <c r="ZC8231" s="68"/>
      <c r="ZD8231" s="68"/>
    </row>
    <row r="8232" spans="658:680" x14ac:dyDescent="0.25">
      <c r="YH8232" s="68"/>
      <c r="YI8232" s="68"/>
      <c r="YJ8232" s="68"/>
      <c r="YK8232" s="68"/>
      <c r="YL8232" s="68"/>
      <c r="YM8232" s="68"/>
      <c r="YN8232" s="68"/>
      <c r="YO8232" s="68"/>
      <c r="YP8232" s="68"/>
      <c r="YQ8232" s="68"/>
      <c r="YR8232" s="68"/>
      <c r="YS8232" s="68"/>
      <c r="YT8232" s="68"/>
      <c r="YU8232" s="68"/>
      <c r="YV8232" s="68"/>
      <c r="YW8232" s="68"/>
      <c r="YX8232" s="68">
        <v>0.97499344747297401</v>
      </c>
      <c r="YY8232" s="68"/>
      <c r="YZ8232" s="68"/>
      <c r="ZA8232" s="68"/>
      <c r="ZB8232" s="68"/>
      <c r="ZC8232" s="68"/>
      <c r="ZD8232" s="68"/>
    </row>
    <row r="8233" spans="658:680" x14ac:dyDescent="0.25">
      <c r="YH8233" s="68"/>
      <c r="YI8233" s="68"/>
      <c r="YJ8233" s="68"/>
      <c r="YK8233" s="68"/>
      <c r="YL8233" s="68"/>
      <c r="YM8233" s="68"/>
      <c r="YN8233" s="68"/>
      <c r="YO8233" s="68"/>
      <c r="YP8233" s="68"/>
      <c r="YQ8233" s="68"/>
      <c r="YR8233" s="68"/>
      <c r="YS8233" s="68"/>
      <c r="YT8233" s="68"/>
      <c r="YU8233" s="68"/>
      <c r="YV8233" s="68"/>
      <c r="YW8233" s="68"/>
      <c r="YX8233" s="68">
        <v>0.97499328552867504</v>
      </c>
      <c r="YY8233" s="68"/>
      <c r="YZ8233" s="68"/>
      <c r="ZA8233" s="68"/>
      <c r="ZB8233" s="68"/>
      <c r="ZC8233" s="68"/>
      <c r="ZD8233" s="68"/>
    </row>
    <row r="8234" spans="658:680" x14ac:dyDescent="0.25">
      <c r="YH8234" s="68"/>
      <c r="YI8234" s="68"/>
      <c r="YJ8234" s="68"/>
      <c r="YK8234" s="68"/>
      <c r="YL8234" s="68"/>
      <c r="YM8234" s="68"/>
      <c r="YN8234" s="68"/>
      <c r="YO8234" s="68"/>
      <c r="YP8234" s="68"/>
      <c r="YQ8234" s="68"/>
      <c r="YR8234" s="68"/>
      <c r="YS8234" s="68"/>
      <c r="YT8234" s="68"/>
      <c r="YU8234" s="68"/>
      <c r="YV8234" s="68"/>
      <c r="YW8234" s="68"/>
      <c r="YX8234" s="68">
        <v>0.97498935930963104</v>
      </c>
      <c r="YY8234" s="68"/>
      <c r="YZ8234" s="68"/>
      <c r="ZA8234" s="68"/>
      <c r="ZB8234" s="68"/>
      <c r="ZC8234" s="68"/>
      <c r="ZD8234" s="68"/>
    </row>
    <row r="8235" spans="658:680" x14ac:dyDescent="0.25">
      <c r="YH8235" s="68"/>
      <c r="YI8235" s="68"/>
      <c r="YJ8235" s="68"/>
      <c r="YK8235" s="68"/>
      <c r="YL8235" s="68"/>
      <c r="YM8235" s="68"/>
      <c r="YN8235" s="68"/>
      <c r="YO8235" s="68"/>
      <c r="YP8235" s="68"/>
      <c r="YQ8235" s="68"/>
      <c r="YR8235" s="68"/>
      <c r="YS8235" s="68"/>
      <c r="YT8235" s="68"/>
      <c r="YU8235" s="68"/>
      <c r="YV8235" s="68"/>
      <c r="YW8235" s="68"/>
      <c r="YX8235" s="68">
        <v>0.97497332371988699</v>
      </c>
      <c r="YY8235" s="68"/>
      <c r="YZ8235" s="68"/>
      <c r="ZA8235" s="68"/>
      <c r="ZB8235" s="68"/>
      <c r="ZC8235" s="68"/>
      <c r="ZD8235" s="68"/>
    </row>
    <row r="8236" spans="658:680" x14ac:dyDescent="0.25">
      <c r="YH8236" s="68"/>
      <c r="YI8236" s="68"/>
      <c r="YJ8236" s="68"/>
      <c r="YK8236" s="68"/>
      <c r="YL8236" s="68"/>
      <c r="YM8236" s="68"/>
      <c r="YN8236" s="68"/>
      <c r="YO8236" s="68"/>
      <c r="YP8236" s="68"/>
      <c r="YQ8236" s="68"/>
      <c r="YR8236" s="68"/>
      <c r="YS8236" s="68"/>
      <c r="YT8236" s="68"/>
      <c r="YU8236" s="68"/>
      <c r="YV8236" s="68"/>
      <c r="YW8236" s="68"/>
      <c r="YX8236" s="68">
        <v>0.97497130756785</v>
      </c>
      <c r="YY8236" s="68"/>
      <c r="YZ8236" s="68"/>
      <c r="ZA8236" s="68"/>
      <c r="ZB8236" s="68"/>
      <c r="ZC8236" s="68"/>
      <c r="ZD8236" s="68"/>
    </row>
    <row r="8237" spans="658:680" x14ac:dyDescent="0.25">
      <c r="YH8237" s="68"/>
      <c r="YI8237" s="68"/>
      <c r="YJ8237" s="68"/>
      <c r="YK8237" s="68"/>
      <c r="YL8237" s="68"/>
      <c r="YM8237" s="68"/>
      <c r="YN8237" s="68"/>
      <c r="YO8237" s="68"/>
      <c r="YP8237" s="68"/>
      <c r="YQ8237" s="68"/>
      <c r="YR8237" s="68"/>
      <c r="YS8237" s="68"/>
      <c r="YT8237" s="68"/>
      <c r="YU8237" s="68"/>
      <c r="YV8237" s="68"/>
      <c r="YW8237" s="68"/>
      <c r="YX8237" s="68">
        <v>0.97495416380953104</v>
      </c>
      <c r="YY8237" s="68"/>
      <c r="YZ8237" s="68"/>
      <c r="ZA8237" s="68"/>
      <c r="ZB8237" s="68"/>
      <c r="ZC8237" s="68"/>
      <c r="ZD8237" s="68"/>
    </row>
    <row r="8238" spans="658:680" x14ac:dyDescent="0.25">
      <c r="YH8238" s="68"/>
      <c r="YI8238" s="68"/>
      <c r="YJ8238" s="68"/>
      <c r="YK8238" s="68"/>
      <c r="YL8238" s="68"/>
      <c r="YM8238" s="68"/>
      <c r="YN8238" s="68"/>
      <c r="YO8238" s="68"/>
      <c r="YP8238" s="68"/>
      <c r="YQ8238" s="68"/>
      <c r="YR8238" s="68"/>
      <c r="YS8238" s="68"/>
      <c r="YT8238" s="68"/>
      <c r="YU8238" s="68"/>
      <c r="YV8238" s="68"/>
      <c r="YW8238" s="68"/>
      <c r="YX8238" s="68">
        <v>0.974942905413962</v>
      </c>
      <c r="YY8238" s="68"/>
      <c r="YZ8238" s="68"/>
      <c r="ZA8238" s="68"/>
      <c r="ZB8238" s="68"/>
      <c r="ZC8238" s="68"/>
      <c r="ZD8238" s="68"/>
    </row>
    <row r="8239" spans="658:680" x14ac:dyDescent="0.25">
      <c r="YH8239" s="68"/>
      <c r="YI8239" s="68"/>
      <c r="YJ8239" s="68"/>
      <c r="YK8239" s="68"/>
      <c r="YL8239" s="68"/>
      <c r="YM8239" s="68"/>
      <c r="YN8239" s="68"/>
      <c r="YO8239" s="68"/>
      <c r="YP8239" s="68"/>
      <c r="YQ8239" s="68"/>
      <c r="YR8239" s="68"/>
      <c r="YS8239" s="68"/>
      <c r="YT8239" s="68"/>
      <c r="YU8239" s="68"/>
      <c r="YV8239" s="68"/>
      <c r="YW8239" s="68"/>
      <c r="YX8239" s="68">
        <v>0.97494094655077701</v>
      </c>
      <c r="YY8239" s="68"/>
      <c r="YZ8239" s="68"/>
      <c r="ZA8239" s="68"/>
      <c r="ZB8239" s="68"/>
      <c r="ZC8239" s="68"/>
      <c r="ZD8239" s="68"/>
    </row>
    <row r="8240" spans="658:680" x14ac:dyDescent="0.25">
      <c r="YH8240" s="68"/>
      <c r="YI8240" s="68"/>
      <c r="YJ8240" s="68"/>
      <c r="YK8240" s="68"/>
      <c r="YL8240" s="68"/>
      <c r="YM8240" s="68"/>
      <c r="YN8240" s="68"/>
      <c r="YO8240" s="68"/>
      <c r="YP8240" s="68"/>
      <c r="YQ8240" s="68"/>
      <c r="YR8240" s="68"/>
      <c r="YS8240" s="68"/>
      <c r="YT8240" s="68"/>
      <c r="YU8240" s="68"/>
      <c r="YV8240" s="68"/>
      <c r="YW8240" s="68"/>
      <c r="YX8240" s="68">
        <v>0.97493730683076596</v>
      </c>
      <c r="YY8240" s="68"/>
      <c r="YZ8240" s="68"/>
      <c r="ZA8240" s="68"/>
      <c r="ZB8240" s="68"/>
      <c r="ZC8240" s="68"/>
      <c r="ZD8240" s="68"/>
    </row>
    <row r="8241" spans="658:680" x14ac:dyDescent="0.25">
      <c r="YH8241" s="68"/>
      <c r="YI8241" s="68"/>
      <c r="YJ8241" s="68"/>
      <c r="YK8241" s="68"/>
      <c r="YL8241" s="68"/>
      <c r="YM8241" s="68"/>
      <c r="YN8241" s="68"/>
      <c r="YO8241" s="68"/>
      <c r="YP8241" s="68"/>
      <c r="YQ8241" s="68"/>
      <c r="YR8241" s="68"/>
      <c r="YS8241" s="68"/>
      <c r="YT8241" s="68"/>
      <c r="YU8241" s="68"/>
      <c r="YV8241" s="68"/>
      <c r="YW8241" s="68"/>
      <c r="YX8241" s="68">
        <v>0.97492512458812297</v>
      </c>
      <c r="YY8241" s="68"/>
      <c r="YZ8241" s="68"/>
      <c r="ZA8241" s="68"/>
      <c r="ZB8241" s="68"/>
      <c r="ZC8241" s="68"/>
      <c r="ZD8241" s="68"/>
    </row>
    <row r="8242" spans="658:680" x14ac:dyDescent="0.25">
      <c r="YH8242" s="68"/>
      <c r="YI8242" s="68"/>
      <c r="YJ8242" s="68"/>
      <c r="YK8242" s="68"/>
      <c r="YL8242" s="68"/>
      <c r="YM8242" s="68"/>
      <c r="YN8242" s="68"/>
      <c r="YO8242" s="68"/>
      <c r="YP8242" s="68"/>
      <c r="YQ8242" s="68"/>
      <c r="YR8242" s="68"/>
      <c r="YS8242" s="68"/>
      <c r="YT8242" s="68"/>
      <c r="YU8242" s="68"/>
      <c r="YV8242" s="68"/>
      <c r="YW8242" s="68"/>
      <c r="YX8242" s="68">
        <v>0.97492222354285496</v>
      </c>
      <c r="YY8242" s="68"/>
      <c r="YZ8242" s="68"/>
      <c r="ZA8242" s="68"/>
      <c r="ZB8242" s="68"/>
      <c r="ZC8242" s="68"/>
      <c r="ZD8242" s="68"/>
    </row>
    <row r="8243" spans="658:680" x14ac:dyDescent="0.25">
      <c r="YH8243" s="68"/>
      <c r="YI8243" s="68"/>
      <c r="YJ8243" s="68"/>
      <c r="YK8243" s="68"/>
      <c r="YL8243" s="68"/>
      <c r="YM8243" s="68"/>
      <c r="YN8243" s="68"/>
      <c r="YO8243" s="68"/>
      <c r="YP8243" s="68"/>
      <c r="YQ8243" s="68"/>
      <c r="YR8243" s="68"/>
      <c r="YS8243" s="68"/>
      <c r="YT8243" s="68"/>
      <c r="YU8243" s="68"/>
      <c r="YV8243" s="68"/>
      <c r="YW8243" s="68"/>
      <c r="YX8243" s="68">
        <v>0.97491850005387004</v>
      </c>
      <c r="YY8243" s="68"/>
      <c r="YZ8243" s="68"/>
      <c r="ZA8243" s="68"/>
      <c r="ZB8243" s="68"/>
      <c r="ZC8243" s="68"/>
      <c r="ZD8243" s="68"/>
    </row>
    <row r="8244" spans="658:680" x14ac:dyDescent="0.25">
      <c r="YH8244" s="68"/>
      <c r="YI8244" s="68"/>
      <c r="YJ8244" s="68"/>
      <c r="YK8244" s="68"/>
      <c r="YL8244" s="68"/>
      <c r="YM8244" s="68"/>
      <c r="YN8244" s="68"/>
      <c r="YO8244" s="68"/>
      <c r="YP8244" s="68"/>
      <c r="YQ8244" s="68"/>
      <c r="YR8244" s="68"/>
      <c r="YS8244" s="68"/>
      <c r="YT8244" s="68"/>
      <c r="YU8244" s="68"/>
      <c r="YV8244" s="68"/>
      <c r="YW8244" s="68"/>
      <c r="YX8244" s="68">
        <v>0.97491352114902197</v>
      </c>
      <c r="YY8244" s="68"/>
      <c r="YZ8244" s="68"/>
      <c r="ZA8244" s="68"/>
      <c r="ZB8244" s="68"/>
      <c r="ZC8244" s="68"/>
      <c r="ZD8244" s="68"/>
    </row>
    <row r="8245" spans="658:680" x14ac:dyDescent="0.25">
      <c r="YH8245" s="68"/>
      <c r="YI8245" s="68"/>
      <c r="YJ8245" s="68"/>
      <c r="YK8245" s="68"/>
      <c r="YL8245" s="68"/>
      <c r="YM8245" s="68"/>
      <c r="YN8245" s="68"/>
      <c r="YO8245" s="68"/>
      <c r="YP8245" s="68"/>
      <c r="YQ8245" s="68"/>
      <c r="YR8245" s="68"/>
      <c r="YS8245" s="68"/>
      <c r="YT8245" s="68"/>
      <c r="YU8245" s="68"/>
      <c r="YV8245" s="68"/>
      <c r="YW8245" s="68"/>
      <c r="YX8245" s="68">
        <v>0.97490521132304797</v>
      </c>
      <c r="YY8245" s="68"/>
      <c r="YZ8245" s="68"/>
      <c r="ZA8245" s="68"/>
      <c r="ZB8245" s="68"/>
      <c r="ZC8245" s="68"/>
      <c r="ZD8245" s="68"/>
    </row>
    <row r="8246" spans="658:680" x14ac:dyDescent="0.25">
      <c r="YH8246" s="68"/>
      <c r="YI8246" s="68"/>
      <c r="YJ8246" s="68"/>
      <c r="YK8246" s="68"/>
      <c r="YL8246" s="68"/>
      <c r="YM8246" s="68"/>
      <c r="YN8246" s="68"/>
      <c r="YO8246" s="68"/>
      <c r="YP8246" s="68"/>
      <c r="YQ8246" s="68"/>
      <c r="YR8246" s="68"/>
      <c r="YS8246" s="68"/>
      <c r="YT8246" s="68"/>
      <c r="YU8246" s="68"/>
      <c r="YV8246" s="68"/>
      <c r="YW8246" s="68"/>
      <c r="YX8246" s="68">
        <v>0.97490235406839898</v>
      </c>
      <c r="YY8246" s="68"/>
      <c r="YZ8246" s="68"/>
      <c r="ZA8246" s="68"/>
      <c r="ZB8246" s="68"/>
      <c r="ZC8246" s="68"/>
      <c r="ZD8246" s="68"/>
    </row>
    <row r="8247" spans="658:680" x14ac:dyDescent="0.25">
      <c r="YH8247" s="68"/>
      <c r="YI8247" s="68"/>
      <c r="YJ8247" s="68"/>
      <c r="YK8247" s="68"/>
      <c r="YL8247" s="68"/>
      <c r="YM8247" s="68"/>
      <c r="YN8247" s="68"/>
      <c r="YO8247" s="68"/>
      <c r="YP8247" s="68"/>
      <c r="YQ8247" s="68"/>
      <c r="YR8247" s="68"/>
      <c r="YS8247" s="68"/>
      <c r="YT8247" s="68"/>
      <c r="YU8247" s="68"/>
      <c r="YV8247" s="68"/>
      <c r="YW8247" s="68"/>
      <c r="YX8247" s="68">
        <v>0.97490057969489496</v>
      </c>
      <c r="YY8247" s="68"/>
      <c r="YZ8247" s="68"/>
      <c r="ZA8247" s="68"/>
      <c r="ZB8247" s="68"/>
      <c r="ZC8247" s="68"/>
      <c r="ZD8247" s="68"/>
    </row>
    <row r="8248" spans="658:680" x14ac:dyDescent="0.25">
      <c r="YH8248" s="68"/>
      <c r="YI8248" s="68"/>
      <c r="YJ8248" s="68"/>
      <c r="YK8248" s="68"/>
      <c r="YL8248" s="68"/>
      <c r="YM8248" s="68"/>
      <c r="YN8248" s="68"/>
      <c r="YO8248" s="68"/>
      <c r="YP8248" s="68"/>
      <c r="YQ8248" s="68"/>
      <c r="YR8248" s="68"/>
      <c r="YS8248" s="68"/>
      <c r="YT8248" s="68"/>
      <c r="YU8248" s="68"/>
      <c r="YV8248" s="68"/>
      <c r="YW8248" s="68"/>
      <c r="YX8248" s="68">
        <v>0.97489036523911798</v>
      </c>
      <c r="YY8248" s="68"/>
      <c r="YZ8248" s="68"/>
      <c r="ZA8248" s="68"/>
      <c r="ZB8248" s="68"/>
      <c r="ZC8248" s="68"/>
      <c r="ZD8248" s="68"/>
    </row>
    <row r="8249" spans="658:680" x14ac:dyDescent="0.25">
      <c r="YH8249" s="68"/>
      <c r="YI8249" s="68"/>
      <c r="YJ8249" s="68"/>
      <c r="YK8249" s="68"/>
      <c r="YL8249" s="68"/>
      <c r="YM8249" s="68"/>
      <c r="YN8249" s="68"/>
      <c r="YO8249" s="68"/>
      <c r="YP8249" s="68"/>
      <c r="YQ8249" s="68"/>
      <c r="YR8249" s="68"/>
      <c r="YS8249" s="68"/>
      <c r="YT8249" s="68"/>
      <c r="YU8249" s="68"/>
      <c r="YV8249" s="68"/>
      <c r="YW8249" s="68"/>
      <c r="YX8249" s="68">
        <v>0.97488921733981204</v>
      </c>
      <c r="YY8249" s="68"/>
      <c r="YZ8249" s="68"/>
      <c r="ZA8249" s="68"/>
      <c r="ZB8249" s="68"/>
      <c r="ZC8249" s="68"/>
      <c r="ZD8249" s="68"/>
    </row>
    <row r="8250" spans="658:680" x14ac:dyDescent="0.25">
      <c r="YH8250" s="68"/>
      <c r="YI8250" s="68"/>
      <c r="YJ8250" s="68"/>
      <c r="YK8250" s="68"/>
      <c r="YL8250" s="68"/>
      <c r="YM8250" s="68"/>
      <c r="YN8250" s="68"/>
      <c r="YO8250" s="68"/>
      <c r="YP8250" s="68"/>
      <c r="YQ8250" s="68"/>
      <c r="YR8250" s="68"/>
      <c r="YS8250" s="68"/>
      <c r="YT8250" s="68"/>
      <c r="YU8250" s="68"/>
      <c r="YV8250" s="68"/>
      <c r="YW8250" s="68"/>
      <c r="YX8250" s="68">
        <v>0.97488671088892498</v>
      </c>
      <c r="YY8250" s="68"/>
      <c r="YZ8250" s="68"/>
      <c r="ZA8250" s="68"/>
      <c r="ZB8250" s="68"/>
      <c r="ZC8250" s="68"/>
      <c r="ZD8250" s="68"/>
    </row>
    <row r="8251" spans="658:680" x14ac:dyDescent="0.25">
      <c r="YH8251" s="68"/>
      <c r="YI8251" s="68"/>
      <c r="YJ8251" s="68"/>
      <c r="YK8251" s="68"/>
      <c r="YL8251" s="68"/>
      <c r="YM8251" s="68"/>
      <c r="YN8251" s="68"/>
      <c r="YO8251" s="68"/>
      <c r="YP8251" s="68"/>
      <c r="YQ8251" s="68"/>
      <c r="YR8251" s="68"/>
      <c r="YS8251" s="68"/>
      <c r="YT8251" s="68"/>
      <c r="YU8251" s="68"/>
      <c r="YV8251" s="68"/>
      <c r="YW8251" s="68"/>
      <c r="YX8251" s="68">
        <v>0.97488595179763504</v>
      </c>
      <c r="YY8251" s="68"/>
      <c r="YZ8251" s="68"/>
      <c r="ZA8251" s="68"/>
      <c r="ZB8251" s="68"/>
      <c r="ZC8251" s="68"/>
      <c r="ZD8251" s="68"/>
    </row>
    <row r="8252" spans="658:680" x14ac:dyDescent="0.25">
      <c r="YH8252" s="68"/>
      <c r="YI8252" s="68"/>
      <c r="YJ8252" s="68"/>
      <c r="YK8252" s="68"/>
      <c r="YL8252" s="68"/>
      <c r="YM8252" s="68"/>
      <c r="YN8252" s="68"/>
      <c r="YO8252" s="68"/>
      <c r="YP8252" s="68"/>
      <c r="YQ8252" s="68"/>
      <c r="YR8252" s="68"/>
      <c r="YS8252" s="68"/>
      <c r="YT8252" s="68"/>
      <c r="YU8252" s="68"/>
      <c r="YV8252" s="68"/>
      <c r="YW8252" s="68"/>
      <c r="YX8252" s="68">
        <v>0.97488231735999498</v>
      </c>
      <c r="YY8252" s="68"/>
      <c r="YZ8252" s="68"/>
      <c r="ZA8252" s="68"/>
      <c r="ZB8252" s="68"/>
      <c r="ZC8252" s="68"/>
      <c r="ZD8252" s="68"/>
    </row>
    <row r="8253" spans="658:680" x14ac:dyDescent="0.25">
      <c r="YH8253" s="68"/>
      <c r="YI8253" s="68"/>
      <c r="YJ8253" s="68"/>
      <c r="YK8253" s="68"/>
      <c r="YL8253" s="68"/>
      <c r="YM8253" s="68"/>
      <c r="YN8253" s="68"/>
      <c r="YO8253" s="68"/>
      <c r="YP8253" s="68"/>
      <c r="YQ8253" s="68"/>
      <c r="YR8253" s="68"/>
      <c r="YS8253" s="68"/>
      <c r="YT8253" s="68"/>
      <c r="YU8253" s="68"/>
      <c r="YV8253" s="68"/>
      <c r="YW8253" s="68"/>
      <c r="YX8253" s="68">
        <v>0.97487880290645401</v>
      </c>
      <c r="YY8253" s="68"/>
      <c r="YZ8253" s="68"/>
      <c r="ZA8253" s="68"/>
      <c r="ZB8253" s="68"/>
      <c r="ZC8253" s="68"/>
      <c r="ZD8253" s="68"/>
    </row>
    <row r="8254" spans="658:680" x14ac:dyDescent="0.25">
      <c r="YH8254" s="68"/>
      <c r="YI8254" s="68"/>
      <c r="YJ8254" s="68"/>
      <c r="YK8254" s="68"/>
      <c r="YL8254" s="68"/>
      <c r="YM8254" s="68"/>
      <c r="YN8254" s="68"/>
      <c r="YO8254" s="68"/>
      <c r="YP8254" s="68"/>
      <c r="YQ8254" s="68"/>
      <c r="YR8254" s="68"/>
      <c r="YS8254" s="68"/>
      <c r="YT8254" s="68"/>
      <c r="YU8254" s="68"/>
      <c r="YV8254" s="68"/>
      <c r="YW8254" s="68"/>
      <c r="YX8254" s="68">
        <v>0.97486669261582803</v>
      </c>
      <c r="YY8254" s="68"/>
      <c r="YZ8254" s="68"/>
      <c r="ZA8254" s="68"/>
      <c r="ZB8254" s="68"/>
      <c r="ZC8254" s="68"/>
      <c r="ZD8254" s="68"/>
    </row>
    <row r="8255" spans="658:680" x14ac:dyDescent="0.25">
      <c r="YH8255" s="68"/>
      <c r="YI8255" s="68"/>
      <c r="YJ8255" s="68"/>
      <c r="YK8255" s="68"/>
      <c r="YL8255" s="68"/>
      <c r="YM8255" s="68"/>
      <c r="YN8255" s="68"/>
      <c r="YO8255" s="68"/>
      <c r="YP8255" s="68"/>
      <c r="YQ8255" s="68"/>
      <c r="YR8255" s="68"/>
      <c r="YS8255" s="68"/>
      <c r="YT8255" s="68"/>
      <c r="YU8255" s="68"/>
      <c r="YV8255" s="68"/>
      <c r="YW8255" s="68"/>
      <c r="YX8255" s="68">
        <v>0.97486459905526401</v>
      </c>
      <c r="YY8255" s="68"/>
      <c r="YZ8255" s="68"/>
      <c r="ZA8255" s="68"/>
      <c r="ZB8255" s="68"/>
      <c r="ZC8255" s="68"/>
      <c r="ZD8255" s="68"/>
    </row>
    <row r="8256" spans="658:680" x14ac:dyDescent="0.25">
      <c r="YH8256" s="68"/>
      <c r="YI8256" s="68"/>
      <c r="YJ8256" s="68"/>
      <c r="YK8256" s="68"/>
      <c r="YL8256" s="68"/>
      <c r="YM8256" s="68"/>
      <c r="YN8256" s="68"/>
      <c r="YO8256" s="68"/>
      <c r="YP8256" s="68"/>
      <c r="YQ8256" s="68"/>
      <c r="YR8256" s="68"/>
      <c r="YS8256" s="68"/>
      <c r="YT8256" s="68"/>
      <c r="YU8256" s="68"/>
      <c r="YV8256" s="68"/>
      <c r="YW8256" s="68"/>
      <c r="YX8256" s="68">
        <v>0.97485878203993004</v>
      </c>
      <c r="YY8256" s="68"/>
      <c r="YZ8256" s="68"/>
      <c r="ZA8256" s="68"/>
      <c r="ZB8256" s="68"/>
      <c r="ZC8256" s="68"/>
      <c r="ZD8256" s="68"/>
    </row>
    <row r="8257" spans="658:680" x14ac:dyDescent="0.25">
      <c r="YH8257" s="68"/>
      <c r="YI8257" s="68"/>
      <c r="YJ8257" s="68"/>
      <c r="YK8257" s="68"/>
      <c r="YL8257" s="68"/>
      <c r="YM8257" s="68"/>
      <c r="YN8257" s="68"/>
      <c r="YO8257" s="68"/>
      <c r="YP8257" s="68"/>
      <c r="YQ8257" s="68"/>
      <c r="YR8257" s="68"/>
      <c r="YS8257" s="68"/>
      <c r="YT8257" s="68"/>
      <c r="YU8257" s="68"/>
      <c r="YV8257" s="68"/>
      <c r="YW8257" s="68"/>
      <c r="YX8257" s="68">
        <v>0.97485096160749596</v>
      </c>
      <c r="YY8257" s="68"/>
      <c r="YZ8257" s="68"/>
      <c r="ZA8257" s="68"/>
      <c r="ZB8257" s="68"/>
      <c r="ZC8257" s="68"/>
      <c r="ZD8257" s="68"/>
    </row>
    <row r="8258" spans="658:680" x14ac:dyDescent="0.25">
      <c r="YH8258" s="68"/>
      <c r="YI8258" s="68"/>
      <c r="YJ8258" s="68"/>
      <c r="YK8258" s="68"/>
      <c r="YL8258" s="68"/>
      <c r="YM8258" s="68"/>
      <c r="YN8258" s="68"/>
      <c r="YO8258" s="68"/>
      <c r="YP8258" s="68"/>
      <c r="YQ8258" s="68"/>
      <c r="YR8258" s="68"/>
      <c r="YS8258" s="68"/>
      <c r="YT8258" s="68"/>
      <c r="YU8258" s="68"/>
      <c r="YV8258" s="68"/>
      <c r="YW8258" s="68"/>
      <c r="YX8258" s="68">
        <v>0.97483479975902498</v>
      </c>
      <c r="YY8258" s="68"/>
      <c r="YZ8258" s="68"/>
      <c r="ZA8258" s="68"/>
      <c r="ZB8258" s="68"/>
      <c r="ZC8258" s="68"/>
      <c r="ZD8258" s="68"/>
    </row>
    <row r="8259" spans="658:680" x14ac:dyDescent="0.25">
      <c r="YH8259" s="68"/>
      <c r="YI8259" s="68"/>
      <c r="YJ8259" s="68"/>
      <c r="YK8259" s="68"/>
      <c r="YL8259" s="68"/>
      <c r="YM8259" s="68"/>
      <c r="YN8259" s="68"/>
      <c r="YO8259" s="68"/>
      <c r="YP8259" s="68"/>
      <c r="YQ8259" s="68"/>
      <c r="YR8259" s="68"/>
      <c r="YS8259" s="68"/>
      <c r="YT8259" s="68"/>
      <c r="YU8259" s="68"/>
      <c r="YV8259" s="68"/>
      <c r="YW8259" s="68"/>
      <c r="YX8259" s="68">
        <v>0.97481566006876297</v>
      </c>
      <c r="YY8259" s="68"/>
      <c r="YZ8259" s="68"/>
      <c r="ZA8259" s="68"/>
      <c r="ZB8259" s="68"/>
      <c r="ZC8259" s="68"/>
      <c r="ZD8259" s="68"/>
    </row>
    <row r="8260" spans="658:680" x14ac:dyDescent="0.25">
      <c r="YH8260" s="68"/>
      <c r="YI8260" s="68"/>
      <c r="YJ8260" s="68"/>
      <c r="YK8260" s="68"/>
      <c r="YL8260" s="68"/>
      <c r="YM8260" s="68"/>
      <c r="YN8260" s="68"/>
      <c r="YO8260" s="68"/>
      <c r="YP8260" s="68"/>
      <c r="YQ8260" s="68"/>
      <c r="YR8260" s="68"/>
      <c r="YS8260" s="68"/>
      <c r="YT8260" s="68"/>
      <c r="YU8260" s="68"/>
      <c r="YV8260" s="68"/>
      <c r="YW8260" s="68"/>
      <c r="YX8260" s="68">
        <v>0.97481553024954404</v>
      </c>
      <c r="YY8260" s="68"/>
      <c r="YZ8260" s="68"/>
      <c r="ZA8260" s="68"/>
      <c r="ZB8260" s="68"/>
      <c r="ZC8260" s="68"/>
      <c r="ZD8260" s="68"/>
    </row>
    <row r="8261" spans="658:680" x14ac:dyDescent="0.25">
      <c r="YH8261" s="68"/>
      <c r="YI8261" s="68"/>
      <c r="YJ8261" s="68"/>
      <c r="YK8261" s="68"/>
      <c r="YL8261" s="68"/>
      <c r="YM8261" s="68"/>
      <c r="YN8261" s="68"/>
      <c r="YO8261" s="68"/>
      <c r="YP8261" s="68"/>
      <c r="YQ8261" s="68"/>
      <c r="YR8261" s="68"/>
      <c r="YS8261" s="68"/>
      <c r="YT8261" s="68"/>
      <c r="YU8261" s="68"/>
      <c r="YV8261" s="68"/>
      <c r="YW8261" s="68"/>
      <c r="YX8261" s="68">
        <v>0.97481398679171605</v>
      </c>
      <c r="YY8261" s="68"/>
      <c r="YZ8261" s="68"/>
      <c r="ZA8261" s="68"/>
      <c r="ZB8261" s="68"/>
      <c r="ZC8261" s="68"/>
      <c r="ZD8261" s="68"/>
    </row>
    <row r="8262" spans="658:680" x14ac:dyDescent="0.25">
      <c r="YH8262" s="68"/>
      <c r="YI8262" s="68"/>
      <c r="YJ8262" s="68"/>
      <c r="YK8262" s="68"/>
      <c r="YL8262" s="68"/>
      <c r="YM8262" s="68"/>
      <c r="YN8262" s="68"/>
      <c r="YO8262" s="68"/>
      <c r="YP8262" s="68"/>
      <c r="YQ8262" s="68"/>
      <c r="YR8262" s="68"/>
      <c r="YS8262" s="68"/>
      <c r="YT8262" s="68"/>
      <c r="YU8262" s="68"/>
      <c r="YV8262" s="68"/>
      <c r="YW8262" s="68"/>
      <c r="YX8262" s="68">
        <v>0.97481329080678303</v>
      </c>
      <c r="YY8262" s="68"/>
      <c r="YZ8262" s="68"/>
      <c r="ZA8262" s="68"/>
      <c r="ZB8262" s="68"/>
      <c r="ZC8262" s="68"/>
      <c r="ZD8262" s="68"/>
    </row>
    <row r="8263" spans="658:680" x14ac:dyDescent="0.25">
      <c r="YH8263" s="68"/>
      <c r="YI8263" s="68"/>
      <c r="YJ8263" s="68"/>
      <c r="YK8263" s="68"/>
      <c r="YL8263" s="68"/>
      <c r="YM8263" s="68"/>
      <c r="YN8263" s="68"/>
      <c r="YO8263" s="68"/>
      <c r="YP8263" s="68"/>
      <c r="YQ8263" s="68"/>
      <c r="YR8263" s="68"/>
      <c r="YS8263" s="68"/>
      <c r="YT8263" s="68"/>
      <c r="YU8263" s="68"/>
      <c r="YV8263" s="68"/>
      <c r="YW8263" s="68"/>
      <c r="YX8263" s="68">
        <v>0.97481110808041105</v>
      </c>
      <c r="YY8263" s="68"/>
      <c r="YZ8263" s="68"/>
      <c r="ZA8263" s="68"/>
      <c r="ZB8263" s="68"/>
      <c r="ZC8263" s="68"/>
      <c r="ZD8263" s="68"/>
    </row>
    <row r="8264" spans="658:680" x14ac:dyDescent="0.25">
      <c r="YH8264" s="68"/>
      <c r="YI8264" s="68"/>
      <c r="YJ8264" s="68"/>
      <c r="YK8264" s="68"/>
      <c r="YL8264" s="68"/>
      <c r="YM8264" s="68"/>
      <c r="YN8264" s="68"/>
      <c r="YO8264" s="68"/>
      <c r="YP8264" s="68"/>
      <c r="YQ8264" s="68"/>
      <c r="YR8264" s="68"/>
      <c r="YS8264" s="68"/>
      <c r="YT8264" s="68"/>
      <c r="YU8264" s="68"/>
      <c r="YV8264" s="68"/>
      <c r="YW8264" s="68"/>
      <c r="YX8264" s="68">
        <v>0.97478836596170704</v>
      </c>
      <c r="YY8264" s="68"/>
      <c r="YZ8264" s="68"/>
      <c r="ZA8264" s="68"/>
      <c r="ZB8264" s="68"/>
      <c r="ZC8264" s="68"/>
      <c r="ZD8264" s="68"/>
    </row>
    <row r="8265" spans="658:680" x14ac:dyDescent="0.25">
      <c r="YH8265" s="68"/>
      <c r="YI8265" s="68"/>
      <c r="YJ8265" s="68"/>
      <c r="YK8265" s="68"/>
      <c r="YL8265" s="68"/>
      <c r="YM8265" s="68"/>
      <c r="YN8265" s="68"/>
      <c r="YO8265" s="68"/>
      <c r="YP8265" s="68"/>
      <c r="YQ8265" s="68"/>
      <c r="YR8265" s="68"/>
      <c r="YS8265" s="68"/>
      <c r="YT8265" s="68"/>
      <c r="YU8265" s="68"/>
      <c r="YV8265" s="68"/>
      <c r="YW8265" s="68"/>
      <c r="YX8265" s="68">
        <v>0.97478824587052004</v>
      </c>
      <c r="YY8265" s="68"/>
      <c r="YZ8265" s="68"/>
      <c r="ZA8265" s="68"/>
      <c r="ZB8265" s="68"/>
      <c r="ZC8265" s="68"/>
      <c r="ZD8265" s="68"/>
    </row>
    <row r="8266" spans="658:680" x14ac:dyDescent="0.25">
      <c r="YH8266" s="68"/>
      <c r="YI8266" s="68"/>
      <c r="YJ8266" s="68"/>
      <c r="YK8266" s="68"/>
      <c r="YL8266" s="68"/>
      <c r="YM8266" s="68"/>
      <c r="YN8266" s="68"/>
      <c r="YO8266" s="68"/>
      <c r="YP8266" s="68"/>
      <c r="YQ8266" s="68"/>
      <c r="YR8266" s="68"/>
      <c r="YS8266" s="68"/>
      <c r="YT8266" s="68"/>
      <c r="YU8266" s="68"/>
      <c r="YV8266" s="68"/>
      <c r="YW8266" s="68"/>
      <c r="YX8266" s="68">
        <v>0.97478378292578904</v>
      </c>
      <c r="YY8266" s="68"/>
      <c r="YZ8266" s="68"/>
      <c r="ZA8266" s="68"/>
      <c r="ZB8266" s="68"/>
      <c r="ZC8266" s="68"/>
      <c r="ZD8266" s="68"/>
    </row>
    <row r="8267" spans="658:680" x14ac:dyDescent="0.25">
      <c r="YH8267" s="68"/>
      <c r="YI8267" s="68"/>
      <c r="YJ8267" s="68"/>
      <c r="YK8267" s="68"/>
      <c r="YL8267" s="68"/>
      <c r="YM8267" s="68"/>
      <c r="YN8267" s="68"/>
      <c r="YO8267" s="68"/>
      <c r="YP8267" s="68"/>
      <c r="YQ8267" s="68"/>
      <c r="YR8267" s="68"/>
      <c r="YS8267" s="68"/>
      <c r="YT8267" s="68"/>
      <c r="YU8267" s="68"/>
      <c r="YV8267" s="68"/>
      <c r="YW8267" s="68"/>
      <c r="YX8267" s="68">
        <v>0.97478345663363297</v>
      </c>
      <c r="YY8267" s="68"/>
      <c r="YZ8267" s="68"/>
      <c r="ZA8267" s="68"/>
      <c r="ZB8267" s="68"/>
      <c r="ZC8267" s="68"/>
      <c r="ZD8267" s="68"/>
    </row>
    <row r="8268" spans="658:680" x14ac:dyDescent="0.25">
      <c r="YH8268" s="68"/>
      <c r="YI8268" s="68"/>
      <c r="YJ8268" s="68"/>
      <c r="YK8268" s="68"/>
      <c r="YL8268" s="68"/>
      <c r="YM8268" s="68"/>
      <c r="YN8268" s="68"/>
      <c r="YO8268" s="68"/>
      <c r="YP8268" s="68"/>
      <c r="YQ8268" s="68"/>
      <c r="YR8268" s="68"/>
      <c r="YS8268" s="68"/>
      <c r="YT8268" s="68"/>
      <c r="YU8268" s="68"/>
      <c r="YV8268" s="68"/>
      <c r="YW8268" s="68"/>
      <c r="YX8268" s="68">
        <v>0.97477740960204495</v>
      </c>
      <c r="YY8268" s="68"/>
      <c r="YZ8268" s="68"/>
      <c r="ZA8268" s="68"/>
      <c r="ZB8268" s="68"/>
      <c r="ZC8268" s="68"/>
      <c r="ZD8268" s="68"/>
    </row>
    <row r="8269" spans="658:680" x14ac:dyDescent="0.25">
      <c r="YH8269" s="68"/>
      <c r="YI8269" s="68"/>
      <c r="YJ8269" s="68"/>
      <c r="YK8269" s="68"/>
      <c r="YL8269" s="68"/>
      <c r="YM8269" s="68"/>
      <c r="YN8269" s="68"/>
      <c r="YO8269" s="68"/>
      <c r="YP8269" s="68"/>
      <c r="YQ8269" s="68"/>
      <c r="YR8269" s="68"/>
      <c r="YS8269" s="68"/>
      <c r="YT8269" s="68"/>
      <c r="YU8269" s="68"/>
      <c r="YV8269" s="68"/>
      <c r="YW8269" s="68"/>
      <c r="YX8269" s="68">
        <v>0.974765732655682</v>
      </c>
      <c r="YY8269" s="68"/>
      <c r="YZ8269" s="68"/>
      <c r="ZA8269" s="68"/>
      <c r="ZB8269" s="68"/>
      <c r="ZC8269" s="68"/>
      <c r="ZD8269" s="68"/>
    </row>
    <row r="8270" spans="658:680" x14ac:dyDescent="0.25">
      <c r="YH8270" s="68"/>
      <c r="YI8270" s="68"/>
      <c r="YJ8270" s="68"/>
      <c r="YK8270" s="68"/>
      <c r="YL8270" s="68"/>
      <c r="YM8270" s="68"/>
      <c r="YN8270" s="68"/>
      <c r="YO8270" s="68"/>
      <c r="YP8270" s="68"/>
      <c r="YQ8270" s="68"/>
      <c r="YR8270" s="68"/>
      <c r="YS8270" s="68"/>
      <c r="YT8270" s="68"/>
      <c r="YU8270" s="68"/>
      <c r="YV8270" s="68"/>
      <c r="YW8270" s="68"/>
      <c r="YX8270" s="68">
        <v>0.97476259103998497</v>
      </c>
      <c r="YY8270" s="68"/>
      <c r="YZ8270" s="68"/>
      <c r="ZA8270" s="68"/>
      <c r="ZB8270" s="68"/>
      <c r="ZC8270" s="68"/>
      <c r="ZD8270" s="68"/>
    </row>
    <row r="8271" spans="658:680" x14ac:dyDescent="0.25">
      <c r="YH8271" s="68"/>
      <c r="YI8271" s="68"/>
      <c r="YJ8271" s="68"/>
      <c r="YK8271" s="68"/>
      <c r="YL8271" s="68"/>
      <c r="YM8271" s="68"/>
      <c r="YN8271" s="68"/>
      <c r="YO8271" s="68"/>
      <c r="YP8271" s="68"/>
      <c r="YQ8271" s="68"/>
      <c r="YR8271" s="68"/>
      <c r="YS8271" s="68"/>
      <c r="YT8271" s="68"/>
      <c r="YU8271" s="68"/>
      <c r="YV8271" s="68"/>
      <c r="YW8271" s="68"/>
      <c r="YX8271" s="68">
        <v>0.97475759835630804</v>
      </c>
      <c r="YY8271" s="68"/>
      <c r="YZ8271" s="68"/>
      <c r="ZA8271" s="68"/>
      <c r="ZB8271" s="68"/>
      <c r="ZC8271" s="68"/>
      <c r="ZD8271" s="68"/>
    </row>
    <row r="8272" spans="658:680" x14ac:dyDescent="0.25">
      <c r="YH8272" s="68"/>
      <c r="YI8272" s="68"/>
      <c r="YJ8272" s="68"/>
      <c r="YK8272" s="68"/>
      <c r="YL8272" s="68"/>
      <c r="YM8272" s="68"/>
      <c r="YN8272" s="68"/>
      <c r="YO8272" s="68"/>
      <c r="YP8272" s="68"/>
      <c r="YQ8272" s="68"/>
      <c r="YR8272" s="68"/>
      <c r="YS8272" s="68"/>
      <c r="YT8272" s="68"/>
      <c r="YU8272" s="68"/>
      <c r="YV8272" s="68"/>
      <c r="YW8272" s="68"/>
      <c r="YX8272" s="68">
        <v>0.97474992287204598</v>
      </c>
      <c r="YY8272" s="68"/>
      <c r="YZ8272" s="68"/>
      <c r="ZA8272" s="68"/>
      <c r="ZB8272" s="68"/>
      <c r="ZC8272" s="68"/>
      <c r="ZD8272" s="68"/>
    </row>
    <row r="8273" spans="658:680" x14ac:dyDescent="0.25">
      <c r="YH8273" s="68"/>
      <c r="YI8273" s="68"/>
      <c r="YJ8273" s="68"/>
      <c r="YK8273" s="68"/>
      <c r="YL8273" s="68"/>
      <c r="YM8273" s="68"/>
      <c r="YN8273" s="68"/>
      <c r="YO8273" s="68"/>
      <c r="YP8273" s="68"/>
      <c r="YQ8273" s="68"/>
      <c r="YR8273" s="68"/>
      <c r="YS8273" s="68"/>
      <c r="YT8273" s="68"/>
      <c r="YU8273" s="68"/>
      <c r="YV8273" s="68"/>
      <c r="YW8273" s="68"/>
      <c r="YX8273" s="68">
        <v>0.97474475630430801</v>
      </c>
      <c r="YY8273" s="68"/>
      <c r="YZ8273" s="68"/>
      <c r="ZA8273" s="68"/>
      <c r="ZB8273" s="68"/>
      <c r="ZC8273" s="68"/>
      <c r="ZD8273" s="68"/>
    </row>
    <row r="8274" spans="658:680" x14ac:dyDescent="0.25">
      <c r="YH8274" s="68"/>
      <c r="YI8274" s="68"/>
      <c r="YJ8274" s="68"/>
      <c r="YK8274" s="68"/>
      <c r="YL8274" s="68"/>
      <c r="YM8274" s="68"/>
      <c r="YN8274" s="68"/>
      <c r="YO8274" s="68"/>
      <c r="YP8274" s="68"/>
      <c r="YQ8274" s="68"/>
      <c r="YR8274" s="68"/>
      <c r="YS8274" s="68"/>
      <c r="YT8274" s="68"/>
      <c r="YU8274" s="68"/>
      <c r="YV8274" s="68"/>
      <c r="YW8274" s="68"/>
      <c r="YX8274" s="68">
        <v>0.97474239631783899</v>
      </c>
      <c r="YY8274" s="68"/>
      <c r="YZ8274" s="68"/>
      <c r="ZA8274" s="68"/>
      <c r="ZB8274" s="68"/>
      <c r="ZC8274" s="68"/>
      <c r="ZD8274" s="68"/>
    </row>
    <row r="8275" spans="658:680" x14ac:dyDescent="0.25">
      <c r="YH8275" s="68"/>
      <c r="YI8275" s="68"/>
      <c r="YJ8275" s="68"/>
      <c r="YK8275" s="68"/>
      <c r="YL8275" s="68"/>
      <c r="YM8275" s="68"/>
      <c r="YN8275" s="68"/>
      <c r="YO8275" s="68"/>
      <c r="YP8275" s="68"/>
      <c r="YQ8275" s="68"/>
      <c r="YR8275" s="68"/>
      <c r="YS8275" s="68"/>
      <c r="YT8275" s="68"/>
      <c r="YU8275" s="68"/>
      <c r="YV8275" s="68"/>
      <c r="YW8275" s="68"/>
      <c r="YX8275" s="68">
        <v>0.97473666621200505</v>
      </c>
      <c r="YY8275" s="68"/>
      <c r="YZ8275" s="68"/>
      <c r="ZA8275" s="68"/>
      <c r="ZB8275" s="68"/>
      <c r="ZC8275" s="68"/>
      <c r="ZD8275" s="68"/>
    </row>
    <row r="8276" spans="658:680" x14ac:dyDescent="0.25">
      <c r="YH8276" s="68"/>
      <c r="YI8276" s="68"/>
      <c r="YJ8276" s="68"/>
      <c r="YK8276" s="68"/>
      <c r="YL8276" s="68"/>
      <c r="YM8276" s="68"/>
      <c r="YN8276" s="68"/>
      <c r="YO8276" s="68"/>
      <c r="YP8276" s="68"/>
      <c r="YQ8276" s="68"/>
      <c r="YR8276" s="68"/>
      <c r="YS8276" s="68"/>
      <c r="YT8276" s="68"/>
      <c r="YU8276" s="68"/>
      <c r="YV8276" s="68"/>
      <c r="YW8276" s="68"/>
      <c r="YX8276" s="68">
        <v>0.97472497403980496</v>
      </c>
      <c r="YY8276" s="68"/>
      <c r="YZ8276" s="68"/>
      <c r="ZA8276" s="68"/>
      <c r="ZB8276" s="68"/>
      <c r="ZC8276" s="68"/>
      <c r="ZD8276" s="68"/>
    </row>
    <row r="8277" spans="658:680" x14ac:dyDescent="0.25">
      <c r="YH8277" s="68"/>
      <c r="YI8277" s="68"/>
      <c r="YJ8277" s="68"/>
      <c r="YK8277" s="68"/>
      <c r="YL8277" s="68"/>
      <c r="YM8277" s="68"/>
      <c r="YN8277" s="68"/>
      <c r="YO8277" s="68"/>
      <c r="YP8277" s="68"/>
      <c r="YQ8277" s="68"/>
      <c r="YR8277" s="68"/>
      <c r="YS8277" s="68"/>
      <c r="YT8277" s="68"/>
      <c r="YU8277" s="68"/>
      <c r="YV8277" s="68"/>
      <c r="YW8277" s="68"/>
      <c r="YX8277" s="68">
        <v>0.97471996683669004</v>
      </c>
      <c r="YY8277" s="68"/>
      <c r="YZ8277" s="68"/>
      <c r="ZA8277" s="68"/>
      <c r="ZB8277" s="68"/>
      <c r="ZC8277" s="68"/>
      <c r="ZD8277" s="68"/>
    </row>
    <row r="8278" spans="658:680" x14ac:dyDescent="0.25">
      <c r="YH8278" s="68"/>
      <c r="YI8278" s="68"/>
      <c r="YJ8278" s="68"/>
      <c r="YK8278" s="68"/>
      <c r="YL8278" s="68"/>
      <c r="YM8278" s="68"/>
      <c r="YN8278" s="68"/>
      <c r="YO8278" s="68"/>
      <c r="YP8278" s="68"/>
      <c r="YQ8278" s="68"/>
      <c r="YR8278" s="68"/>
      <c r="YS8278" s="68"/>
      <c r="YT8278" s="68"/>
      <c r="YU8278" s="68"/>
      <c r="YV8278" s="68"/>
      <c r="YW8278" s="68"/>
      <c r="YX8278" s="68">
        <v>0.97471600497163302</v>
      </c>
      <c r="YY8278" s="68"/>
      <c r="YZ8278" s="68"/>
      <c r="ZA8278" s="68"/>
      <c r="ZB8278" s="68"/>
      <c r="ZC8278" s="68"/>
      <c r="ZD8278" s="68"/>
    </row>
    <row r="8279" spans="658:680" x14ac:dyDescent="0.25">
      <c r="YH8279" s="68"/>
      <c r="YI8279" s="68"/>
      <c r="YJ8279" s="68"/>
      <c r="YK8279" s="68"/>
      <c r="YL8279" s="68"/>
      <c r="YM8279" s="68"/>
      <c r="YN8279" s="68"/>
      <c r="YO8279" s="68"/>
      <c r="YP8279" s="68"/>
      <c r="YQ8279" s="68"/>
      <c r="YR8279" s="68"/>
      <c r="YS8279" s="68"/>
      <c r="YT8279" s="68"/>
      <c r="YU8279" s="68"/>
      <c r="YV8279" s="68"/>
      <c r="YW8279" s="68"/>
      <c r="YX8279" s="68">
        <v>0.97471008961133898</v>
      </c>
      <c r="YY8279" s="68"/>
      <c r="YZ8279" s="68"/>
      <c r="ZA8279" s="68"/>
      <c r="ZB8279" s="68"/>
      <c r="ZC8279" s="68"/>
      <c r="ZD8279" s="68"/>
    </row>
    <row r="8280" spans="658:680" x14ac:dyDescent="0.25">
      <c r="YH8280" s="68"/>
      <c r="YI8280" s="68"/>
      <c r="YJ8280" s="68"/>
      <c r="YK8280" s="68"/>
      <c r="YL8280" s="68"/>
      <c r="YM8280" s="68"/>
      <c r="YN8280" s="68"/>
      <c r="YO8280" s="68"/>
      <c r="YP8280" s="68"/>
      <c r="YQ8280" s="68"/>
      <c r="YR8280" s="68"/>
      <c r="YS8280" s="68"/>
      <c r="YT8280" s="68"/>
      <c r="YU8280" s="68"/>
      <c r="YV8280" s="68"/>
      <c r="YW8280" s="68"/>
      <c r="YX8280" s="68">
        <v>0.97470308327995803</v>
      </c>
      <c r="YY8280" s="68"/>
      <c r="YZ8280" s="68"/>
      <c r="ZA8280" s="68"/>
      <c r="ZB8280" s="68"/>
      <c r="ZC8280" s="68"/>
      <c r="ZD8280" s="68"/>
    </row>
    <row r="8281" spans="658:680" x14ac:dyDescent="0.25">
      <c r="YH8281" s="68"/>
      <c r="YI8281" s="68"/>
      <c r="YJ8281" s="68"/>
      <c r="YK8281" s="68"/>
      <c r="YL8281" s="68"/>
      <c r="YM8281" s="68"/>
      <c r="YN8281" s="68"/>
      <c r="YO8281" s="68"/>
      <c r="YP8281" s="68"/>
      <c r="YQ8281" s="68"/>
      <c r="YR8281" s="68"/>
      <c r="YS8281" s="68"/>
      <c r="YT8281" s="68"/>
      <c r="YU8281" s="68"/>
      <c r="YV8281" s="68"/>
      <c r="YW8281" s="68"/>
      <c r="YX8281" s="68">
        <v>0.97470115710517202</v>
      </c>
      <c r="YY8281" s="68"/>
      <c r="YZ8281" s="68"/>
      <c r="ZA8281" s="68"/>
      <c r="ZB8281" s="68"/>
      <c r="ZC8281" s="68"/>
      <c r="ZD8281" s="68"/>
    </row>
    <row r="8282" spans="658:680" x14ac:dyDescent="0.25">
      <c r="YH8282" s="68"/>
      <c r="YI8282" s="68"/>
      <c r="YJ8282" s="68"/>
      <c r="YK8282" s="68"/>
      <c r="YL8282" s="68"/>
      <c r="YM8282" s="68"/>
      <c r="YN8282" s="68"/>
      <c r="YO8282" s="68"/>
      <c r="YP8282" s="68"/>
      <c r="YQ8282" s="68"/>
      <c r="YR8282" s="68"/>
      <c r="YS8282" s="68"/>
      <c r="YT8282" s="68"/>
      <c r="YU8282" s="68"/>
      <c r="YV8282" s="68"/>
      <c r="YW8282" s="68"/>
      <c r="YX8282" s="68">
        <v>0.974696041819198</v>
      </c>
      <c r="YY8282" s="68"/>
      <c r="YZ8282" s="68"/>
      <c r="ZA8282" s="68"/>
      <c r="ZB8282" s="68"/>
      <c r="ZC8282" s="68"/>
      <c r="ZD8282" s="68"/>
    </row>
    <row r="8283" spans="658:680" x14ac:dyDescent="0.25">
      <c r="YH8283" s="68"/>
      <c r="YI8283" s="68"/>
      <c r="YJ8283" s="68"/>
      <c r="YK8283" s="68"/>
      <c r="YL8283" s="68"/>
      <c r="YM8283" s="68"/>
      <c r="YN8283" s="68"/>
      <c r="YO8283" s="68"/>
      <c r="YP8283" s="68"/>
      <c r="YQ8283" s="68"/>
      <c r="YR8283" s="68"/>
      <c r="YS8283" s="68"/>
      <c r="YT8283" s="68"/>
      <c r="YU8283" s="68"/>
      <c r="YV8283" s="68"/>
      <c r="YW8283" s="68"/>
      <c r="YX8283" s="68">
        <v>0.974690267208706</v>
      </c>
      <c r="YY8283" s="68"/>
      <c r="YZ8283" s="68"/>
      <c r="ZA8283" s="68"/>
      <c r="ZB8283" s="68"/>
      <c r="ZC8283" s="68"/>
      <c r="ZD8283" s="68"/>
    </row>
    <row r="8284" spans="658:680" x14ac:dyDescent="0.25">
      <c r="YH8284" s="68"/>
      <c r="YI8284" s="68"/>
      <c r="YJ8284" s="68"/>
      <c r="YK8284" s="68"/>
      <c r="YL8284" s="68"/>
      <c r="YM8284" s="68"/>
      <c r="YN8284" s="68"/>
      <c r="YO8284" s="68"/>
      <c r="YP8284" s="68"/>
      <c r="YQ8284" s="68"/>
      <c r="YR8284" s="68"/>
      <c r="YS8284" s="68"/>
      <c r="YT8284" s="68"/>
      <c r="YU8284" s="68"/>
      <c r="YV8284" s="68"/>
      <c r="YW8284" s="68"/>
      <c r="YX8284" s="68">
        <v>0.97467674745099897</v>
      </c>
      <c r="YY8284" s="68"/>
      <c r="YZ8284" s="68"/>
      <c r="ZA8284" s="68"/>
      <c r="ZB8284" s="68"/>
      <c r="ZC8284" s="68"/>
      <c r="ZD8284" s="68"/>
    </row>
    <row r="8285" spans="658:680" x14ac:dyDescent="0.25">
      <c r="YH8285" s="68"/>
      <c r="YI8285" s="68"/>
      <c r="YJ8285" s="68"/>
      <c r="YK8285" s="68"/>
      <c r="YL8285" s="68"/>
      <c r="YM8285" s="68"/>
      <c r="YN8285" s="68"/>
      <c r="YO8285" s="68"/>
      <c r="YP8285" s="68"/>
      <c r="YQ8285" s="68"/>
      <c r="YR8285" s="68"/>
      <c r="YS8285" s="68"/>
      <c r="YT8285" s="68"/>
      <c r="YU8285" s="68"/>
      <c r="YV8285" s="68"/>
      <c r="YW8285" s="68"/>
      <c r="YX8285" s="68">
        <v>0.97467501696955905</v>
      </c>
      <c r="YY8285" s="68"/>
      <c r="YZ8285" s="68"/>
      <c r="ZA8285" s="68"/>
      <c r="ZB8285" s="68"/>
      <c r="ZC8285" s="68"/>
      <c r="ZD8285" s="68"/>
    </row>
    <row r="8286" spans="658:680" x14ac:dyDescent="0.25">
      <c r="YH8286" s="68"/>
      <c r="YI8286" s="68"/>
      <c r="YJ8286" s="68"/>
      <c r="YK8286" s="68"/>
      <c r="YL8286" s="68"/>
      <c r="YM8286" s="68"/>
      <c r="YN8286" s="68"/>
      <c r="YO8286" s="68"/>
      <c r="YP8286" s="68"/>
      <c r="YQ8286" s="68"/>
      <c r="YR8286" s="68"/>
      <c r="YS8286" s="68"/>
      <c r="YT8286" s="68"/>
      <c r="YU8286" s="68"/>
      <c r="YV8286" s="68"/>
      <c r="YW8286" s="68"/>
      <c r="YX8286" s="68">
        <v>0.97467391865215802</v>
      </c>
      <c r="YY8286" s="68"/>
      <c r="YZ8286" s="68"/>
      <c r="ZA8286" s="68"/>
      <c r="ZB8286" s="68"/>
      <c r="ZC8286" s="68"/>
      <c r="ZD8286" s="68"/>
    </row>
    <row r="8287" spans="658:680" x14ac:dyDescent="0.25">
      <c r="YH8287" s="68"/>
      <c r="YI8287" s="68"/>
      <c r="YJ8287" s="68"/>
      <c r="YK8287" s="68"/>
      <c r="YL8287" s="68"/>
      <c r="YM8287" s="68"/>
      <c r="YN8287" s="68"/>
      <c r="YO8287" s="68"/>
      <c r="YP8287" s="68"/>
      <c r="YQ8287" s="68"/>
      <c r="YR8287" s="68"/>
      <c r="YS8287" s="68"/>
      <c r="YT8287" s="68"/>
      <c r="YU8287" s="68"/>
      <c r="YV8287" s="68"/>
      <c r="YW8287" s="68"/>
      <c r="YX8287" s="68">
        <v>0.97467373407555302</v>
      </c>
      <c r="YY8287" s="68"/>
      <c r="YZ8287" s="68"/>
      <c r="ZA8287" s="68"/>
      <c r="ZB8287" s="68"/>
      <c r="ZC8287" s="68"/>
      <c r="ZD8287" s="68"/>
    </row>
    <row r="8288" spans="658:680" x14ac:dyDescent="0.25">
      <c r="YH8288" s="68"/>
      <c r="YI8288" s="68"/>
      <c r="YJ8288" s="68"/>
      <c r="YK8288" s="68"/>
      <c r="YL8288" s="68"/>
      <c r="YM8288" s="68"/>
      <c r="YN8288" s="68"/>
      <c r="YO8288" s="68"/>
      <c r="YP8288" s="68"/>
      <c r="YQ8288" s="68"/>
      <c r="YR8288" s="68"/>
      <c r="YS8288" s="68"/>
      <c r="YT8288" s="68"/>
      <c r="YU8288" s="68"/>
      <c r="YV8288" s="68"/>
      <c r="YW8288" s="68"/>
      <c r="YX8288" s="68">
        <v>0.97467232751781796</v>
      </c>
      <c r="YY8288" s="68"/>
      <c r="YZ8288" s="68"/>
      <c r="ZA8288" s="68"/>
      <c r="ZB8288" s="68"/>
      <c r="ZC8288" s="68"/>
      <c r="ZD8288" s="68"/>
    </row>
    <row r="8289" spans="658:680" x14ac:dyDescent="0.25">
      <c r="YH8289" s="68"/>
      <c r="YI8289" s="68"/>
      <c r="YJ8289" s="68"/>
      <c r="YK8289" s="68"/>
      <c r="YL8289" s="68"/>
      <c r="YM8289" s="68"/>
      <c r="YN8289" s="68"/>
      <c r="YO8289" s="68"/>
      <c r="YP8289" s="68"/>
      <c r="YQ8289" s="68"/>
      <c r="YR8289" s="68"/>
      <c r="YS8289" s="68"/>
      <c r="YT8289" s="68"/>
      <c r="YU8289" s="68"/>
      <c r="YV8289" s="68"/>
      <c r="YW8289" s="68"/>
      <c r="YX8289" s="68">
        <v>0.97466569995769903</v>
      </c>
      <c r="YY8289" s="68"/>
      <c r="YZ8289" s="68"/>
      <c r="ZA8289" s="68"/>
      <c r="ZB8289" s="68"/>
      <c r="ZC8289" s="68"/>
      <c r="ZD8289" s="68"/>
    </row>
    <row r="8290" spans="658:680" x14ac:dyDescent="0.25">
      <c r="YH8290" s="68"/>
      <c r="YI8290" s="68"/>
      <c r="YJ8290" s="68"/>
      <c r="YK8290" s="68"/>
      <c r="YL8290" s="68"/>
      <c r="YM8290" s="68"/>
      <c r="YN8290" s="68"/>
      <c r="YO8290" s="68"/>
      <c r="YP8290" s="68"/>
      <c r="YQ8290" s="68"/>
      <c r="YR8290" s="68"/>
      <c r="YS8290" s="68"/>
      <c r="YT8290" s="68"/>
      <c r="YU8290" s="68"/>
      <c r="YV8290" s="68"/>
      <c r="YW8290" s="68"/>
      <c r="YX8290" s="68">
        <v>0.97466055846228405</v>
      </c>
      <c r="YY8290" s="68"/>
      <c r="YZ8290" s="68"/>
      <c r="ZA8290" s="68"/>
      <c r="ZB8290" s="68"/>
      <c r="ZC8290" s="68"/>
      <c r="ZD8290" s="68"/>
    </row>
    <row r="8291" spans="658:680" x14ac:dyDescent="0.25">
      <c r="YH8291" s="68"/>
      <c r="YI8291" s="68"/>
      <c r="YJ8291" s="68"/>
      <c r="YK8291" s="68"/>
      <c r="YL8291" s="68"/>
      <c r="YM8291" s="68"/>
      <c r="YN8291" s="68"/>
      <c r="YO8291" s="68"/>
      <c r="YP8291" s="68"/>
      <c r="YQ8291" s="68"/>
      <c r="YR8291" s="68"/>
      <c r="YS8291" s="68"/>
      <c r="YT8291" s="68"/>
      <c r="YU8291" s="68"/>
      <c r="YV8291" s="68"/>
      <c r="YW8291" s="68"/>
      <c r="YX8291" s="68">
        <v>0.97465857002267098</v>
      </c>
      <c r="YY8291" s="68"/>
      <c r="YZ8291" s="68"/>
      <c r="ZA8291" s="68"/>
      <c r="ZB8291" s="68"/>
      <c r="ZC8291" s="68"/>
      <c r="ZD8291" s="68"/>
    </row>
    <row r="8292" spans="658:680" x14ac:dyDescent="0.25">
      <c r="YH8292" s="68"/>
      <c r="YI8292" s="68"/>
      <c r="YJ8292" s="68"/>
      <c r="YK8292" s="68"/>
      <c r="YL8292" s="68"/>
      <c r="YM8292" s="68"/>
      <c r="YN8292" s="68"/>
      <c r="YO8292" s="68"/>
      <c r="YP8292" s="68"/>
      <c r="YQ8292" s="68"/>
      <c r="YR8292" s="68"/>
      <c r="YS8292" s="68"/>
      <c r="YT8292" s="68"/>
      <c r="YU8292" s="68"/>
      <c r="YV8292" s="68"/>
      <c r="YW8292" s="68"/>
      <c r="YX8292" s="68">
        <v>0.97465833366986898</v>
      </c>
      <c r="YY8292" s="68"/>
      <c r="YZ8292" s="68"/>
      <c r="ZA8292" s="68"/>
      <c r="ZB8292" s="68"/>
      <c r="ZC8292" s="68"/>
      <c r="ZD8292" s="68"/>
    </row>
    <row r="8293" spans="658:680" x14ac:dyDescent="0.25">
      <c r="YH8293" s="68"/>
      <c r="YI8293" s="68"/>
      <c r="YJ8293" s="68"/>
      <c r="YK8293" s="68"/>
      <c r="YL8293" s="68"/>
      <c r="YM8293" s="68"/>
      <c r="YN8293" s="68"/>
      <c r="YO8293" s="68"/>
      <c r="YP8293" s="68"/>
      <c r="YQ8293" s="68"/>
      <c r="YR8293" s="68"/>
      <c r="YS8293" s="68"/>
      <c r="YT8293" s="68"/>
      <c r="YU8293" s="68"/>
      <c r="YV8293" s="68"/>
      <c r="YW8293" s="68"/>
      <c r="YX8293" s="68">
        <v>0.97465720907130904</v>
      </c>
      <c r="YY8293" s="68"/>
      <c r="YZ8293" s="68"/>
      <c r="ZA8293" s="68"/>
      <c r="ZB8293" s="68"/>
      <c r="ZC8293" s="68"/>
      <c r="ZD8293" s="68"/>
    </row>
    <row r="8294" spans="658:680" x14ac:dyDescent="0.25">
      <c r="YH8294" s="68"/>
      <c r="YI8294" s="68"/>
      <c r="YJ8294" s="68"/>
      <c r="YK8294" s="68"/>
      <c r="YL8294" s="68"/>
      <c r="YM8294" s="68"/>
      <c r="YN8294" s="68"/>
      <c r="YO8294" s="68"/>
      <c r="YP8294" s="68"/>
      <c r="YQ8294" s="68"/>
      <c r="YR8294" s="68"/>
      <c r="YS8294" s="68"/>
      <c r="YT8294" s="68"/>
      <c r="YU8294" s="68"/>
      <c r="YV8294" s="68"/>
      <c r="YW8294" s="68"/>
      <c r="YX8294" s="68">
        <v>0.97465263674898295</v>
      </c>
      <c r="YY8294" s="68"/>
      <c r="YZ8294" s="68"/>
      <c r="ZA8294" s="68"/>
      <c r="ZB8294" s="68"/>
      <c r="ZC8294" s="68"/>
      <c r="ZD8294" s="68"/>
    </row>
    <row r="8295" spans="658:680" x14ac:dyDescent="0.25">
      <c r="YH8295" s="68"/>
      <c r="YI8295" s="68"/>
      <c r="YJ8295" s="68"/>
      <c r="YK8295" s="68"/>
      <c r="YL8295" s="68"/>
      <c r="YM8295" s="68"/>
      <c r="YN8295" s="68"/>
      <c r="YO8295" s="68"/>
      <c r="YP8295" s="68"/>
      <c r="YQ8295" s="68"/>
      <c r="YR8295" s="68"/>
      <c r="YS8295" s="68"/>
      <c r="YT8295" s="68"/>
      <c r="YU8295" s="68"/>
      <c r="YV8295" s="68"/>
      <c r="YW8295" s="68"/>
      <c r="YX8295" s="68">
        <v>0.97464759856201499</v>
      </c>
      <c r="YY8295" s="68"/>
      <c r="YZ8295" s="68"/>
      <c r="ZA8295" s="68"/>
      <c r="ZB8295" s="68"/>
      <c r="ZC8295" s="68"/>
      <c r="ZD8295" s="68"/>
    </row>
    <row r="8296" spans="658:680" x14ac:dyDescent="0.25">
      <c r="YH8296" s="68"/>
      <c r="YI8296" s="68"/>
      <c r="YJ8296" s="68"/>
      <c r="YK8296" s="68"/>
      <c r="YL8296" s="68"/>
      <c r="YM8296" s="68"/>
      <c r="YN8296" s="68"/>
      <c r="YO8296" s="68"/>
      <c r="YP8296" s="68"/>
      <c r="YQ8296" s="68"/>
      <c r="YR8296" s="68"/>
      <c r="YS8296" s="68"/>
      <c r="YT8296" s="68"/>
      <c r="YU8296" s="68"/>
      <c r="YV8296" s="68"/>
      <c r="YW8296" s="68"/>
      <c r="YX8296" s="68">
        <v>0.97464575792778696</v>
      </c>
      <c r="YY8296" s="68"/>
      <c r="YZ8296" s="68"/>
      <c r="ZA8296" s="68"/>
      <c r="ZB8296" s="68"/>
      <c r="ZC8296" s="68"/>
      <c r="ZD8296" s="68"/>
    </row>
    <row r="8297" spans="658:680" x14ac:dyDescent="0.25">
      <c r="YH8297" s="68"/>
      <c r="YI8297" s="68"/>
      <c r="YJ8297" s="68"/>
      <c r="YK8297" s="68"/>
      <c r="YL8297" s="68"/>
      <c r="YM8297" s="68"/>
      <c r="YN8297" s="68"/>
      <c r="YO8297" s="68"/>
      <c r="YP8297" s="68"/>
      <c r="YQ8297" s="68"/>
      <c r="YR8297" s="68"/>
      <c r="YS8297" s="68"/>
      <c r="YT8297" s="68"/>
      <c r="YU8297" s="68"/>
      <c r="YV8297" s="68"/>
      <c r="YW8297" s="68"/>
      <c r="YX8297" s="68">
        <v>0.97462416726720003</v>
      </c>
      <c r="YY8297" s="68"/>
      <c r="YZ8297" s="68"/>
      <c r="ZA8297" s="68"/>
      <c r="ZB8297" s="68"/>
      <c r="ZC8297" s="68"/>
      <c r="ZD8297" s="68"/>
    </row>
    <row r="8298" spans="658:680" x14ac:dyDescent="0.25">
      <c r="YH8298" s="68"/>
      <c r="YI8298" s="68"/>
      <c r="YJ8298" s="68"/>
      <c r="YK8298" s="68"/>
      <c r="YL8298" s="68"/>
      <c r="YM8298" s="68"/>
      <c r="YN8298" s="68"/>
      <c r="YO8298" s="68"/>
      <c r="YP8298" s="68"/>
      <c r="YQ8298" s="68"/>
      <c r="YR8298" s="68"/>
      <c r="YS8298" s="68"/>
      <c r="YT8298" s="68"/>
      <c r="YU8298" s="68"/>
      <c r="YV8298" s="68"/>
      <c r="YW8298" s="68"/>
      <c r="YX8298" s="68">
        <v>0.97462372528934005</v>
      </c>
      <c r="YY8298" s="68"/>
      <c r="YZ8298" s="68"/>
      <c r="ZA8298" s="68"/>
      <c r="ZB8298" s="68"/>
      <c r="ZC8298" s="68"/>
      <c r="ZD8298" s="68"/>
    </row>
    <row r="8299" spans="658:680" x14ac:dyDescent="0.25">
      <c r="YH8299" s="68"/>
      <c r="YI8299" s="68"/>
      <c r="YJ8299" s="68"/>
      <c r="YK8299" s="68"/>
      <c r="YL8299" s="68"/>
      <c r="YM8299" s="68"/>
      <c r="YN8299" s="68"/>
      <c r="YO8299" s="68"/>
      <c r="YP8299" s="68"/>
      <c r="YQ8299" s="68"/>
      <c r="YR8299" s="68"/>
      <c r="YS8299" s="68"/>
      <c r="YT8299" s="68"/>
      <c r="YU8299" s="68"/>
      <c r="YV8299" s="68"/>
      <c r="YW8299" s="68"/>
      <c r="YX8299" s="68">
        <v>0.97461877290819299</v>
      </c>
      <c r="YY8299" s="68"/>
      <c r="YZ8299" s="68"/>
      <c r="ZA8299" s="68"/>
      <c r="ZB8299" s="68"/>
      <c r="ZC8299" s="68"/>
      <c r="ZD8299" s="68"/>
    </row>
    <row r="8300" spans="658:680" x14ac:dyDescent="0.25">
      <c r="YH8300" s="68"/>
      <c r="YI8300" s="68"/>
      <c r="YJ8300" s="68"/>
      <c r="YK8300" s="68"/>
      <c r="YL8300" s="68"/>
      <c r="YM8300" s="68"/>
      <c r="YN8300" s="68"/>
      <c r="YO8300" s="68"/>
      <c r="YP8300" s="68"/>
      <c r="YQ8300" s="68"/>
      <c r="YR8300" s="68"/>
      <c r="YS8300" s="68"/>
      <c r="YT8300" s="68"/>
      <c r="YU8300" s="68"/>
      <c r="YV8300" s="68"/>
      <c r="YW8300" s="68"/>
      <c r="YX8300" s="68">
        <v>0.97461874938333504</v>
      </c>
      <c r="YY8300" s="68"/>
      <c r="YZ8300" s="68"/>
      <c r="ZA8300" s="68"/>
      <c r="ZB8300" s="68"/>
      <c r="ZC8300" s="68"/>
      <c r="ZD8300" s="68"/>
    </row>
    <row r="8301" spans="658:680" x14ac:dyDescent="0.25">
      <c r="YH8301" s="68"/>
      <c r="YI8301" s="68"/>
      <c r="YJ8301" s="68"/>
      <c r="YK8301" s="68"/>
      <c r="YL8301" s="68"/>
      <c r="YM8301" s="68"/>
      <c r="YN8301" s="68"/>
      <c r="YO8301" s="68"/>
      <c r="YP8301" s="68"/>
      <c r="YQ8301" s="68"/>
      <c r="YR8301" s="68"/>
      <c r="YS8301" s="68"/>
      <c r="YT8301" s="68"/>
      <c r="YU8301" s="68"/>
      <c r="YV8301" s="68"/>
      <c r="YW8301" s="68"/>
      <c r="YX8301" s="68">
        <v>0.97461858896924403</v>
      </c>
      <c r="YY8301" s="68"/>
      <c r="YZ8301" s="68"/>
      <c r="ZA8301" s="68"/>
      <c r="ZB8301" s="68"/>
      <c r="ZC8301" s="68"/>
      <c r="ZD8301" s="68"/>
    </row>
    <row r="8302" spans="658:680" x14ac:dyDescent="0.25">
      <c r="YH8302" s="68"/>
      <c r="YI8302" s="68"/>
      <c r="YJ8302" s="68"/>
      <c r="YK8302" s="68"/>
      <c r="YL8302" s="68"/>
      <c r="YM8302" s="68"/>
      <c r="YN8302" s="68"/>
      <c r="YO8302" s="68"/>
      <c r="YP8302" s="68"/>
      <c r="YQ8302" s="68"/>
      <c r="YR8302" s="68"/>
      <c r="YS8302" s="68"/>
      <c r="YT8302" s="68"/>
      <c r="YU8302" s="68"/>
      <c r="YV8302" s="68"/>
      <c r="YW8302" s="68"/>
      <c r="YX8302" s="68">
        <v>0.97461211642254897</v>
      </c>
      <c r="YY8302" s="68"/>
      <c r="YZ8302" s="68"/>
      <c r="ZA8302" s="68"/>
      <c r="ZB8302" s="68"/>
      <c r="ZC8302" s="68"/>
      <c r="ZD8302" s="68"/>
    </row>
    <row r="8303" spans="658:680" x14ac:dyDescent="0.25">
      <c r="YH8303" s="68"/>
      <c r="YI8303" s="68"/>
      <c r="YJ8303" s="68"/>
      <c r="YK8303" s="68"/>
      <c r="YL8303" s="68"/>
      <c r="YM8303" s="68"/>
      <c r="YN8303" s="68"/>
      <c r="YO8303" s="68"/>
      <c r="YP8303" s="68"/>
      <c r="YQ8303" s="68"/>
      <c r="YR8303" s="68"/>
      <c r="YS8303" s="68"/>
      <c r="YT8303" s="68"/>
      <c r="YU8303" s="68"/>
      <c r="YV8303" s="68"/>
      <c r="YW8303" s="68"/>
      <c r="YX8303" s="68">
        <v>0.97460147852258605</v>
      </c>
      <c r="YY8303" s="68"/>
      <c r="YZ8303" s="68"/>
      <c r="ZA8303" s="68"/>
      <c r="ZB8303" s="68"/>
      <c r="ZC8303" s="68"/>
      <c r="ZD8303" s="68"/>
    </row>
    <row r="8304" spans="658:680" x14ac:dyDescent="0.25">
      <c r="YH8304" s="68"/>
      <c r="YI8304" s="68"/>
      <c r="YJ8304" s="68"/>
      <c r="YK8304" s="68"/>
      <c r="YL8304" s="68"/>
      <c r="YM8304" s="68"/>
      <c r="YN8304" s="68"/>
      <c r="YO8304" s="68"/>
      <c r="YP8304" s="68"/>
      <c r="YQ8304" s="68"/>
      <c r="YR8304" s="68"/>
      <c r="YS8304" s="68"/>
      <c r="YT8304" s="68"/>
      <c r="YU8304" s="68"/>
      <c r="YV8304" s="68"/>
      <c r="YW8304" s="68"/>
      <c r="YX8304" s="68">
        <v>0.97459554793133496</v>
      </c>
      <c r="YY8304" s="68"/>
      <c r="YZ8304" s="68"/>
      <c r="ZA8304" s="68"/>
      <c r="ZB8304" s="68"/>
      <c r="ZC8304" s="68"/>
      <c r="ZD8304" s="68"/>
    </row>
    <row r="8305" spans="658:680" x14ac:dyDescent="0.25">
      <c r="YH8305" s="68"/>
      <c r="YI8305" s="68"/>
      <c r="YJ8305" s="68"/>
      <c r="YK8305" s="68"/>
      <c r="YL8305" s="68"/>
      <c r="YM8305" s="68"/>
      <c r="YN8305" s="68"/>
      <c r="YO8305" s="68"/>
      <c r="YP8305" s="68"/>
      <c r="YQ8305" s="68"/>
      <c r="YR8305" s="68"/>
      <c r="YS8305" s="68"/>
      <c r="YT8305" s="68"/>
      <c r="YU8305" s="68"/>
      <c r="YV8305" s="68"/>
      <c r="YW8305" s="68"/>
      <c r="YX8305" s="68">
        <v>0.97459213332925099</v>
      </c>
      <c r="YY8305" s="68"/>
      <c r="YZ8305" s="68"/>
      <c r="ZA8305" s="68"/>
      <c r="ZB8305" s="68"/>
      <c r="ZC8305" s="68"/>
      <c r="ZD8305" s="68"/>
    </row>
    <row r="8306" spans="658:680" x14ac:dyDescent="0.25">
      <c r="YH8306" s="68"/>
      <c r="YI8306" s="68"/>
      <c r="YJ8306" s="68"/>
      <c r="YK8306" s="68"/>
      <c r="YL8306" s="68"/>
      <c r="YM8306" s="68"/>
      <c r="YN8306" s="68"/>
      <c r="YO8306" s="68"/>
      <c r="YP8306" s="68"/>
      <c r="YQ8306" s="68"/>
      <c r="YR8306" s="68"/>
      <c r="YS8306" s="68"/>
      <c r="YT8306" s="68"/>
      <c r="YU8306" s="68"/>
      <c r="YV8306" s="68"/>
      <c r="YW8306" s="68"/>
      <c r="YX8306" s="68">
        <v>0.97458373291742795</v>
      </c>
      <c r="YY8306" s="68"/>
      <c r="YZ8306" s="68"/>
      <c r="ZA8306" s="68"/>
      <c r="ZB8306" s="68"/>
      <c r="ZC8306" s="68"/>
      <c r="ZD8306" s="68"/>
    </row>
    <row r="8307" spans="658:680" x14ac:dyDescent="0.25">
      <c r="YH8307" s="68"/>
      <c r="YI8307" s="68"/>
      <c r="YJ8307" s="68"/>
      <c r="YK8307" s="68"/>
      <c r="YL8307" s="68"/>
      <c r="YM8307" s="68"/>
      <c r="YN8307" s="68"/>
      <c r="YO8307" s="68"/>
      <c r="YP8307" s="68"/>
      <c r="YQ8307" s="68"/>
      <c r="YR8307" s="68"/>
      <c r="YS8307" s="68"/>
      <c r="YT8307" s="68"/>
      <c r="YU8307" s="68"/>
      <c r="YV8307" s="68"/>
      <c r="YW8307" s="68"/>
      <c r="YX8307" s="68">
        <v>0.97457857338374398</v>
      </c>
      <c r="YY8307" s="68"/>
      <c r="YZ8307" s="68"/>
      <c r="ZA8307" s="68"/>
      <c r="ZB8307" s="68"/>
      <c r="ZC8307" s="68"/>
      <c r="ZD8307" s="68"/>
    </row>
    <row r="8308" spans="658:680" x14ac:dyDescent="0.25">
      <c r="YH8308" s="68"/>
      <c r="YI8308" s="68"/>
      <c r="YJ8308" s="68"/>
      <c r="YK8308" s="68"/>
      <c r="YL8308" s="68"/>
      <c r="YM8308" s="68"/>
      <c r="YN8308" s="68"/>
      <c r="YO8308" s="68"/>
      <c r="YP8308" s="68"/>
      <c r="YQ8308" s="68"/>
      <c r="YR8308" s="68"/>
      <c r="YS8308" s="68"/>
      <c r="YT8308" s="68"/>
      <c r="YU8308" s="68"/>
      <c r="YV8308" s="68"/>
      <c r="YW8308" s="68"/>
      <c r="YX8308" s="68">
        <v>0.97457748055494398</v>
      </c>
      <c r="YY8308" s="68"/>
      <c r="YZ8308" s="68"/>
      <c r="ZA8308" s="68"/>
      <c r="ZB8308" s="68"/>
      <c r="ZC8308" s="68"/>
      <c r="ZD8308" s="68"/>
    </row>
    <row r="8309" spans="658:680" x14ac:dyDescent="0.25">
      <c r="YH8309" s="68"/>
      <c r="YI8309" s="68"/>
      <c r="YJ8309" s="68"/>
      <c r="YK8309" s="68"/>
      <c r="YL8309" s="68"/>
      <c r="YM8309" s="68"/>
      <c r="YN8309" s="68"/>
      <c r="YO8309" s="68"/>
      <c r="YP8309" s="68"/>
      <c r="YQ8309" s="68"/>
      <c r="YR8309" s="68"/>
      <c r="YS8309" s="68"/>
      <c r="YT8309" s="68"/>
      <c r="YU8309" s="68"/>
      <c r="YV8309" s="68"/>
      <c r="YW8309" s="68"/>
      <c r="YX8309" s="68">
        <v>0.97456897477596005</v>
      </c>
      <c r="YY8309" s="68"/>
      <c r="YZ8309" s="68"/>
      <c r="ZA8309" s="68"/>
      <c r="ZB8309" s="68"/>
      <c r="ZC8309" s="68"/>
      <c r="ZD8309" s="68"/>
    </row>
    <row r="8310" spans="658:680" x14ac:dyDescent="0.25">
      <c r="YH8310" s="68"/>
      <c r="YI8310" s="68"/>
      <c r="YJ8310" s="68"/>
      <c r="YK8310" s="68"/>
      <c r="YL8310" s="68"/>
      <c r="YM8310" s="68"/>
      <c r="YN8310" s="68"/>
      <c r="YO8310" s="68"/>
      <c r="YP8310" s="68"/>
      <c r="YQ8310" s="68"/>
      <c r="YR8310" s="68"/>
      <c r="YS8310" s="68"/>
      <c r="YT8310" s="68"/>
      <c r="YU8310" s="68"/>
      <c r="YV8310" s="68"/>
      <c r="YW8310" s="68"/>
      <c r="YX8310" s="68">
        <v>0.97456496683235705</v>
      </c>
      <c r="YY8310" s="68"/>
      <c r="YZ8310" s="68"/>
      <c r="ZA8310" s="68"/>
      <c r="ZB8310" s="68"/>
      <c r="ZC8310" s="68"/>
      <c r="ZD8310" s="68"/>
    </row>
    <row r="8311" spans="658:680" x14ac:dyDescent="0.25">
      <c r="YH8311" s="68"/>
      <c r="YI8311" s="68"/>
      <c r="YJ8311" s="68"/>
      <c r="YK8311" s="68"/>
      <c r="YL8311" s="68"/>
      <c r="YM8311" s="68"/>
      <c r="YN8311" s="68"/>
      <c r="YO8311" s="68"/>
      <c r="YP8311" s="68"/>
      <c r="YQ8311" s="68"/>
      <c r="YR8311" s="68"/>
      <c r="YS8311" s="68"/>
      <c r="YT8311" s="68"/>
      <c r="YU8311" s="68"/>
      <c r="YV8311" s="68"/>
      <c r="YW8311" s="68"/>
      <c r="YX8311" s="68">
        <v>0.97456197006162504</v>
      </c>
      <c r="YY8311" s="68"/>
      <c r="YZ8311" s="68"/>
      <c r="ZA8311" s="68"/>
      <c r="ZB8311" s="68"/>
      <c r="ZC8311" s="68"/>
      <c r="ZD8311" s="68"/>
    </row>
    <row r="8312" spans="658:680" x14ac:dyDescent="0.25">
      <c r="YH8312" s="68"/>
      <c r="YI8312" s="68"/>
      <c r="YJ8312" s="68"/>
      <c r="YK8312" s="68"/>
      <c r="YL8312" s="68"/>
      <c r="YM8312" s="68"/>
      <c r="YN8312" s="68"/>
      <c r="YO8312" s="68"/>
      <c r="YP8312" s="68"/>
      <c r="YQ8312" s="68"/>
      <c r="YR8312" s="68"/>
      <c r="YS8312" s="68"/>
      <c r="YT8312" s="68"/>
      <c r="YU8312" s="68"/>
      <c r="YV8312" s="68"/>
      <c r="YW8312" s="68"/>
      <c r="YX8312" s="68">
        <v>0.97455621375115897</v>
      </c>
      <c r="YY8312" s="68"/>
      <c r="YZ8312" s="68"/>
      <c r="ZA8312" s="68"/>
      <c r="ZB8312" s="68"/>
      <c r="ZC8312" s="68"/>
      <c r="ZD8312" s="68"/>
    </row>
    <row r="8313" spans="658:680" x14ac:dyDescent="0.25">
      <c r="YH8313" s="68"/>
      <c r="YI8313" s="68"/>
      <c r="YJ8313" s="68"/>
      <c r="YK8313" s="68"/>
      <c r="YL8313" s="68"/>
      <c r="YM8313" s="68"/>
      <c r="YN8313" s="68"/>
      <c r="YO8313" s="68"/>
      <c r="YP8313" s="68"/>
      <c r="YQ8313" s="68"/>
      <c r="YR8313" s="68"/>
      <c r="YS8313" s="68"/>
      <c r="YT8313" s="68"/>
      <c r="YU8313" s="68"/>
      <c r="YV8313" s="68"/>
      <c r="YW8313" s="68"/>
      <c r="YX8313" s="68">
        <v>0.97454932201877298</v>
      </c>
      <c r="YY8313" s="68"/>
      <c r="YZ8313" s="68"/>
      <c r="ZA8313" s="68"/>
      <c r="ZB8313" s="68"/>
      <c r="ZC8313" s="68"/>
      <c r="ZD8313" s="68"/>
    </row>
    <row r="8314" spans="658:680" x14ac:dyDescent="0.25">
      <c r="YH8314" s="68"/>
      <c r="YI8314" s="68"/>
      <c r="YJ8314" s="68"/>
      <c r="YK8314" s="68"/>
      <c r="YL8314" s="68"/>
      <c r="YM8314" s="68"/>
      <c r="YN8314" s="68"/>
      <c r="YO8314" s="68"/>
      <c r="YP8314" s="68"/>
      <c r="YQ8314" s="68"/>
      <c r="YR8314" s="68"/>
      <c r="YS8314" s="68"/>
      <c r="YT8314" s="68"/>
      <c r="YU8314" s="68"/>
      <c r="YV8314" s="68"/>
      <c r="YW8314" s="68"/>
      <c r="YX8314" s="68">
        <v>0.97454460505432905</v>
      </c>
      <c r="YY8314" s="68"/>
      <c r="YZ8314" s="68"/>
      <c r="ZA8314" s="68"/>
      <c r="ZB8314" s="68"/>
      <c r="ZC8314" s="68"/>
      <c r="ZD8314" s="68"/>
    </row>
    <row r="8315" spans="658:680" x14ac:dyDescent="0.25">
      <c r="YH8315" s="68"/>
      <c r="YI8315" s="68"/>
      <c r="YJ8315" s="68"/>
      <c r="YK8315" s="68"/>
      <c r="YL8315" s="68"/>
      <c r="YM8315" s="68"/>
      <c r="YN8315" s="68"/>
      <c r="YO8315" s="68"/>
      <c r="YP8315" s="68"/>
      <c r="YQ8315" s="68"/>
      <c r="YR8315" s="68"/>
      <c r="YS8315" s="68"/>
      <c r="YT8315" s="68"/>
      <c r="YU8315" s="68"/>
      <c r="YV8315" s="68"/>
      <c r="YW8315" s="68"/>
      <c r="YX8315" s="68">
        <v>0.97454329807453699</v>
      </c>
      <c r="YY8315" s="68"/>
      <c r="YZ8315" s="68"/>
      <c r="ZA8315" s="68"/>
      <c r="ZB8315" s="68"/>
      <c r="ZC8315" s="68"/>
      <c r="ZD8315" s="68"/>
    </row>
    <row r="8316" spans="658:680" x14ac:dyDescent="0.25">
      <c r="YH8316" s="68"/>
      <c r="YI8316" s="68"/>
      <c r="YJ8316" s="68"/>
      <c r="YK8316" s="68"/>
      <c r="YL8316" s="68"/>
      <c r="YM8316" s="68"/>
      <c r="YN8316" s="68"/>
      <c r="YO8316" s="68"/>
      <c r="YP8316" s="68"/>
      <c r="YQ8316" s="68"/>
      <c r="YR8316" s="68"/>
      <c r="YS8316" s="68"/>
      <c r="YT8316" s="68"/>
      <c r="YU8316" s="68"/>
      <c r="YV8316" s="68"/>
      <c r="YW8316" s="68"/>
      <c r="YX8316" s="68">
        <v>0.97453801579430999</v>
      </c>
      <c r="YY8316" s="68"/>
      <c r="YZ8316" s="68"/>
      <c r="ZA8316" s="68"/>
      <c r="ZB8316" s="68"/>
      <c r="ZC8316" s="68"/>
      <c r="ZD8316" s="68"/>
    </row>
    <row r="8317" spans="658:680" x14ac:dyDescent="0.25">
      <c r="YH8317" s="68"/>
      <c r="YI8317" s="68"/>
      <c r="YJ8317" s="68"/>
      <c r="YK8317" s="68"/>
      <c r="YL8317" s="68"/>
      <c r="YM8317" s="68"/>
      <c r="YN8317" s="68"/>
      <c r="YO8317" s="68"/>
      <c r="YP8317" s="68"/>
      <c r="YQ8317" s="68"/>
      <c r="YR8317" s="68"/>
      <c r="YS8317" s="68"/>
      <c r="YT8317" s="68"/>
      <c r="YU8317" s="68"/>
      <c r="YV8317" s="68"/>
      <c r="YW8317" s="68"/>
      <c r="YX8317" s="68">
        <v>0.97453502824105598</v>
      </c>
      <c r="YY8317" s="68"/>
      <c r="YZ8317" s="68"/>
      <c r="ZA8317" s="68"/>
      <c r="ZB8317" s="68"/>
      <c r="ZC8317" s="68"/>
      <c r="ZD8317" s="68"/>
    </row>
    <row r="8318" spans="658:680" x14ac:dyDescent="0.25">
      <c r="YH8318" s="68"/>
      <c r="YI8318" s="68"/>
      <c r="YJ8318" s="68"/>
      <c r="YK8318" s="68"/>
      <c r="YL8318" s="68"/>
      <c r="YM8318" s="68"/>
      <c r="YN8318" s="68"/>
      <c r="YO8318" s="68"/>
      <c r="YP8318" s="68"/>
      <c r="YQ8318" s="68"/>
      <c r="YR8318" s="68"/>
      <c r="YS8318" s="68"/>
      <c r="YT8318" s="68"/>
      <c r="YU8318" s="68"/>
      <c r="YV8318" s="68"/>
      <c r="YW8318" s="68"/>
      <c r="YX8318" s="68">
        <v>0.97452791298973496</v>
      </c>
      <c r="YY8318" s="68"/>
      <c r="YZ8318" s="68"/>
      <c r="ZA8318" s="68"/>
      <c r="ZB8318" s="68"/>
      <c r="ZC8318" s="68"/>
      <c r="ZD8318" s="68"/>
    </row>
    <row r="8319" spans="658:680" x14ac:dyDescent="0.25">
      <c r="YH8319" s="68"/>
      <c r="YI8319" s="68"/>
      <c r="YJ8319" s="68"/>
      <c r="YK8319" s="68"/>
      <c r="YL8319" s="68"/>
      <c r="YM8319" s="68"/>
      <c r="YN8319" s="68"/>
      <c r="YO8319" s="68"/>
      <c r="YP8319" s="68"/>
      <c r="YQ8319" s="68"/>
      <c r="YR8319" s="68"/>
      <c r="YS8319" s="68"/>
      <c r="YT8319" s="68"/>
      <c r="YU8319" s="68"/>
      <c r="YV8319" s="68"/>
      <c r="YW8319" s="68"/>
      <c r="YX8319" s="68">
        <v>0.97451161575221401</v>
      </c>
      <c r="YY8319" s="68"/>
      <c r="YZ8319" s="68"/>
      <c r="ZA8319" s="68"/>
      <c r="ZB8319" s="68"/>
      <c r="ZC8319" s="68"/>
      <c r="ZD8319" s="68"/>
    </row>
    <row r="8320" spans="658:680" x14ac:dyDescent="0.25">
      <c r="YH8320" s="68"/>
      <c r="YI8320" s="68"/>
      <c r="YJ8320" s="68"/>
      <c r="YK8320" s="68"/>
      <c r="YL8320" s="68"/>
      <c r="YM8320" s="68"/>
      <c r="YN8320" s="68"/>
      <c r="YO8320" s="68"/>
      <c r="YP8320" s="68"/>
      <c r="YQ8320" s="68"/>
      <c r="YR8320" s="68"/>
      <c r="YS8320" s="68"/>
      <c r="YT8320" s="68"/>
      <c r="YU8320" s="68"/>
      <c r="YV8320" s="68"/>
      <c r="YW8320" s="68"/>
      <c r="YX8320" s="68">
        <v>0.97450007326451105</v>
      </c>
      <c r="YY8320" s="68"/>
      <c r="YZ8320" s="68"/>
      <c r="ZA8320" s="68"/>
      <c r="ZB8320" s="68"/>
      <c r="ZC8320" s="68"/>
      <c r="ZD8320" s="68"/>
    </row>
    <row r="8321" spans="658:680" x14ac:dyDescent="0.25">
      <c r="YH8321" s="68"/>
      <c r="YI8321" s="68"/>
      <c r="YJ8321" s="68"/>
      <c r="YK8321" s="68"/>
      <c r="YL8321" s="68"/>
      <c r="YM8321" s="68"/>
      <c r="YN8321" s="68"/>
      <c r="YO8321" s="68"/>
      <c r="YP8321" s="68"/>
      <c r="YQ8321" s="68"/>
      <c r="YR8321" s="68"/>
      <c r="YS8321" s="68"/>
      <c r="YT8321" s="68"/>
      <c r="YU8321" s="68"/>
      <c r="YV8321" s="68"/>
      <c r="YW8321" s="68"/>
      <c r="YX8321" s="68">
        <v>0.97449949493348198</v>
      </c>
      <c r="YY8321" s="68"/>
      <c r="YZ8321" s="68"/>
      <c r="ZA8321" s="68"/>
      <c r="ZB8321" s="68"/>
      <c r="ZC8321" s="68"/>
      <c r="ZD8321" s="68"/>
    </row>
    <row r="8322" spans="658:680" x14ac:dyDescent="0.25">
      <c r="YH8322" s="68"/>
      <c r="YI8322" s="68"/>
      <c r="YJ8322" s="68"/>
      <c r="YK8322" s="68"/>
      <c r="YL8322" s="68"/>
      <c r="YM8322" s="68"/>
      <c r="YN8322" s="68"/>
      <c r="YO8322" s="68"/>
      <c r="YP8322" s="68"/>
      <c r="YQ8322" s="68"/>
      <c r="YR8322" s="68"/>
      <c r="YS8322" s="68"/>
      <c r="YT8322" s="68"/>
      <c r="YU8322" s="68"/>
      <c r="YV8322" s="68"/>
      <c r="YW8322" s="68"/>
      <c r="YX8322" s="68">
        <v>0.97449645544799801</v>
      </c>
      <c r="YY8322" s="68"/>
      <c r="YZ8322" s="68"/>
      <c r="ZA8322" s="68"/>
      <c r="ZB8322" s="68"/>
      <c r="ZC8322" s="68"/>
      <c r="ZD8322" s="68"/>
    </row>
    <row r="8323" spans="658:680" x14ac:dyDescent="0.25">
      <c r="YH8323" s="68"/>
      <c r="YI8323" s="68"/>
      <c r="YJ8323" s="68"/>
      <c r="YK8323" s="68"/>
      <c r="YL8323" s="68"/>
      <c r="YM8323" s="68"/>
      <c r="YN8323" s="68"/>
      <c r="YO8323" s="68"/>
      <c r="YP8323" s="68"/>
      <c r="YQ8323" s="68"/>
      <c r="YR8323" s="68"/>
      <c r="YS8323" s="68"/>
      <c r="YT8323" s="68"/>
      <c r="YU8323" s="68"/>
      <c r="YV8323" s="68"/>
      <c r="YW8323" s="68"/>
      <c r="YX8323" s="68">
        <v>0.97449306038941197</v>
      </c>
      <c r="YY8323" s="68"/>
      <c r="YZ8323" s="68"/>
      <c r="ZA8323" s="68"/>
      <c r="ZB8323" s="68"/>
      <c r="ZC8323" s="68"/>
      <c r="ZD8323" s="68"/>
    </row>
    <row r="8324" spans="658:680" x14ac:dyDescent="0.25">
      <c r="YH8324" s="68"/>
      <c r="YI8324" s="68"/>
      <c r="YJ8324" s="68"/>
      <c r="YK8324" s="68"/>
      <c r="YL8324" s="68"/>
      <c r="YM8324" s="68"/>
      <c r="YN8324" s="68"/>
      <c r="YO8324" s="68"/>
      <c r="YP8324" s="68"/>
      <c r="YQ8324" s="68"/>
      <c r="YR8324" s="68"/>
      <c r="YS8324" s="68"/>
      <c r="YT8324" s="68"/>
      <c r="YU8324" s="68"/>
      <c r="YV8324" s="68"/>
      <c r="YW8324" s="68"/>
      <c r="YX8324" s="68">
        <v>0.97449277113926402</v>
      </c>
      <c r="YY8324" s="68"/>
      <c r="YZ8324" s="68"/>
      <c r="ZA8324" s="68"/>
      <c r="ZB8324" s="68"/>
      <c r="ZC8324" s="68"/>
      <c r="ZD8324" s="68"/>
    </row>
    <row r="8325" spans="658:680" x14ac:dyDescent="0.25">
      <c r="YH8325" s="68"/>
      <c r="YI8325" s="68"/>
      <c r="YJ8325" s="68"/>
      <c r="YK8325" s="68"/>
      <c r="YL8325" s="68"/>
      <c r="YM8325" s="68"/>
      <c r="YN8325" s="68"/>
      <c r="YO8325" s="68"/>
      <c r="YP8325" s="68"/>
      <c r="YQ8325" s="68"/>
      <c r="YR8325" s="68"/>
      <c r="YS8325" s="68"/>
      <c r="YT8325" s="68"/>
      <c r="YU8325" s="68"/>
      <c r="YV8325" s="68"/>
      <c r="YW8325" s="68"/>
      <c r="YX8325" s="68">
        <v>0.97448537575382899</v>
      </c>
      <c r="YY8325" s="68"/>
      <c r="YZ8325" s="68"/>
      <c r="ZA8325" s="68"/>
      <c r="ZB8325" s="68"/>
      <c r="ZC8325" s="68"/>
      <c r="ZD8325" s="68"/>
    </row>
    <row r="8326" spans="658:680" x14ac:dyDescent="0.25">
      <c r="YH8326" s="68"/>
      <c r="YI8326" s="68"/>
      <c r="YJ8326" s="68"/>
      <c r="YK8326" s="68"/>
      <c r="YL8326" s="68"/>
      <c r="YM8326" s="68"/>
      <c r="YN8326" s="68"/>
      <c r="YO8326" s="68"/>
      <c r="YP8326" s="68"/>
      <c r="YQ8326" s="68"/>
      <c r="YR8326" s="68"/>
      <c r="YS8326" s="68"/>
      <c r="YT8326" s="68"/>
      <c r="YU8326" s="68"/>
      <c r="YV8326" s="68"/>
      <c r="YW8326" s="68"/>
      <c r="YX8326" s="68">
        <v>0.97447189745900398</v>
      </c>
      <c r="YY8326" s="68"/>
      <c r="YZ8326" s="68"/>
      <c r="ZA8326" s="68"/>
      <c r="ZB8326" s="68"/>
      <c r="ZC8326" s="68"/>
      <c r="ZD8326" s="68"/>
    </row>
    <row r="8327" spans="658:680" x14ac:dyDescent="0.25">
      <c r="YH8327" s="68"/>
      <c r="YI8327" s="68"/>
      <c r="YJ8327" s="68"/>
      <c r="YK8327" s="68"/>
      <c r="YL8327" s="68"/>
      <c r="YM8327" s="68"/>
      <c r="YN8327" s="68"/>
      <c r="YO8327" s="68"/>
      <c r="YP8327" s="68"/>
      <c r="YQ8327" s="68"/>
      <c r="YR8327" s="68"/>
      <c r="YS8327" s="68"/>
      <c r="YT8327" s="68"/>
      <c r="YU8327" s="68"/>
      <c r="YV8327" s="68"/>
      <c r="YW8327" s="68"/>
      <c r="YX8327" s="68">
        <v>0.97447141397347803</v>
      </c>
      <c r="YY8327" s="68"/>
      <c r="YZ8327" s="68"/>
      <c r="ZA8327" s="68"/>
      <c r="ZB8327" s="68"/>
      <c r="ZC8327" s="68"/>
      <c r="ZD8327" s="68"/>
    </row>
    <row r="8328" spans="658:680" x14ac:dyDescent="0.25">
      <c r="YH8328" s="68"/>
      <c r="YI8328" s="68"/>
      <c r="YJ8328" s="68"/>
      <c r="YK8328" s="68"/>
      <c r="YL8328" s="68"/>
      <c r="YM8328" s="68"/>
      <c r="YN8328" s="68"/>
      <c r="YO8328" s="68"/>
      <c r="YP8328" s="68"/>
      <c r="YQ8328" s="68"/>
      <c r="YR8328" s="68"/>
      <c r="YS8328" s="68"/>
      <c r="YT8328" s="68"/>
      <c r="YU8328" s="68"/>
      <c r="YV8328" s="68"/>
      <c r="YW8328" s="68"/>
      <c r="YX8328" s="68">
        <v>0.97446507427637796</v>
      </c>
      <c r="YY8328" s="68"/>
      <c r="YZ8328" s="68"/>
      <c r="ZA8328" s="68"/>
      <c r="ZB8328" s="68"/>
      <c r="ZC8328" s="68"/>
      <c r="ZD8328" s="68"/>
    </row>
    <row r="8329" spans="658:680" x14ac:dyDescent="0.25">
      <c r="YH8329" s="68"/>
      <c r="YI8329" s="68"/>
      <c r="YJ8329" s="68"/>
      <c r="YK8329" s="68"/>
      <c r="YL8329" s="68"/>
      <c r="YM8329" s="68"/>
      <c r="YN8329" s="68"/>
      <c r="YO8329" s="68"/>
      <c r="YP8329" s="68"/>
      <c r="YQ8329" s="68"/>
      <c r="YR8329" s="68"/>
      <c r="YS8329" s="68"/>
      <c r="YT8329" s="68"/>
      <c r="YU8329" s="68"/>
      <c r="YV8329" s="68"/>
      <c r="YW8329" s="68"/>
      <c r="YX8329" s="68">
        <v>0.974461630247766</v>
      </c>
      <c r="YY8329" s="68"/>
      <c r="YZ8329" s="68"/>
      <c r="ZA8329" s="68"/>
      <c r="ZB8329" s="68"/>
      <c r="ZC8329" s="68"/>
      <c r="ZD8329" s="68"/>
    </row>
    <row r="8330" spans="658:680" x14ac:dyDescent="0.25">
      <c r="YH8330" s="68"/>
      <c r="YI8330" s="68"/>
      <c r="YJ8330" s="68"/>
      <c r="YK8330" s="68"/>
      <c r="YL8330" s="68"/>
      <c r="YM8330" s="68"/>
      <c r="YN8330" s="68"/>
      <c r="YO8330" s="68"/>
      <c r="YP8330" s="68"/>
      <c r="YQ8330" s="68"/>
      <c r="YR8330" s="68"/>
      <c r="YS8330" s="68"/>
      <c r="YT8330" s="68"/>
      <c r="YU8330" s="68"/>
      <c r="YV8330" s="68"/>
      <c r="YW8330" s="68"/>
      <c r="YX8330" s="68">
        <v>0.97446115474737005</v>
      </c>
      <c r="YY8330" s="68"/>
      <c r="YZ8330" s="68"/>
      <c r="ZA8330" s="68"/>
      <c r="ZB8330" s="68"/>
      <c r="ZC8330" s="68"/>
      <c r="ZD8330" s="68"/>
    </row>
    <row r="8331" spans="658:680" x14ac:dyDescent="0.25">
      <c r="YH8331" s="68"/>
      <c r="YI8331" s="68"/>
      <c r="YJ8331" s="68"/>
      <c r="YK8331" s="68"/>
      <c r="YL8331" s="68"/>
      <c r="YM8331" s="68"/>
      <c r="YN8331" s="68"/>
      <c r="YO8331" s="68"/>
      <c r="YP8331" s="68"/>
      <c r="YQ8331" s="68"/>
      <c r="YR8331" s="68"/>
      <c r="YS8331" s="68"/>
      <c r="YT8331" s="68"/>
      <c r="YU8331" s="68"/>
      <c r="YV8331" s="68"/>
      <c r="YW8331" s="68"/>
      <c r="YX8331" s="68">
        <v>0.974436498758667</v>
      </c>
      <c r="YY8331" s="68"/>
      <c r="YZ8331" s="68"/>
      <c r="ZA8331" s="68"/>
      <c r="ZB8331" s="68"/>
      <c r="ZC8331" s="68"/>
      <c r="ZD8331" s="68"/>
    </row>
    <row r="8332" spans="658:680" x14ac:dyDescent="0.25">
      <c r="YH8332" s="68"/>
      <c r="YI8332" s="68"/>
      <c r="YJ8332" s="68"/>
      <c r="YK8332" s="68"/>
      <c r="YL8332" s="68"/>
      <c r="YM8332" s="68"/>
      <c r="YN8332" s="68"/>
      <c r="YO8332" s="68"/>
      <c r="YP8332" s="68"/>
      <c r="YQ8332" s="68"/>
      <c r="YR8332" s="68"/>
      <c r="YS8332" s="68"/>
      <c r="YT8332" s="68"/>
      <c r="YU8332" s="68"/>
      <c r="YV8332" s="68"/>
      <c r="YW8332" s="68"/>
      <c r="YX8332" s="68">
        <v>0.97442663527411599</v>
      </c>
      <c r="YY8332" s="68"/>
      <c r="YZ8332" s="68"/>
      <c r="ZA8332" s="68"/>
      <c r="ZB8332" s="68"/>
      <c r="ZC8332" s="68"/>
      <c r="ZD8332" s="68"/>
    </row>
    <row r="8333" spans="658:680" x14ac:dyDescent="0.25">
      <c r="YH8333" s="68"/>
      <c r="YI8333" s="68"/>
      <c r="YJ8333" s="68"/>
      <c r="YK8333" s="68"/>
      <c r="YL8333" s="68"/>
      <c r="YM8333" s="68"/>
      <c r="YN8333" s="68"/>
      <c r="YO8333" s="68"/>
      <c r="YP8333" s="68"/>
      <c r="YQ8333" s="68"/>
      <c r="YR8333" s="68"/>
      <c r="YS8333" s="68"/>
      <c r="YT8333" s="68"/>
      <c r="YU8333" s="68"/>
      <c r="YV8333" s="68"/>
      <c r="YW8333" s="68"/>
      <c r="YX8333" s="68">
        <v>0.97442655821630597</v>
      </c>
      <c r="YY8333" s="68"/>
      <c r="YZ8333" s="68"/>
      <c r="ZA8333" s="68"/>
      <c r="ZB8333" s="68"/>
      <c r="ZC8333" s="68"/>
      <c r="ZD8333" s="68"/>
    </row>
    <row r="8334" spans="658:680" x14ac:dyDescent="0.25">
      <c r="YH8334" s="68"/>
      <c r="YI8334" s="68"/>
      <c r="YJ8334" s="68"/>
      <c r="YK8334" s="68"/>
      <c r="YL8334" s="68"/>
      <c r="YM8334" s="68"/>
      <c r="YN8334" s="68"/>
      <c r="YO8334" s="68"/>
      <c r="YP8334" s="68"/>
      <c r="YQ8334" s="68"/>
      <c r="YR8334" s="68"/>
      <c r="YS8334" s="68"/>
      <c r="YT8334" s="68"/>
      <c r="YU8334" s="68"/>
      <c r="YV8334" s="68"/>
      <c r="YW8334" s="68"/>
      <c r="YX8334" s="68">
        <v>0.97442133650490004</v>
      </c>
      <c r="YY8334" s="68"/>
      <c r="YZ8334" s="68"/>
      <c r="ZA8334" s="68"/>
      <c r="ZB8334" s="68"/>
      <c r="ZC8334" s="68"/>
      <c r="ZD8334" s="68"/>
    </row>
    <row r="8335" spans="658:680" x14ac:dyDescent="0.25">
      <c r="YH8335" s="68"/>
      <c r="YI8335" s="68"/>
      <c r="YJ8335" s="68"/>
      <c r="YK8335" s="68"/>
      <c r="YL8335" s="68"/>
      <c r="YM8335" s="68"/>
      <c r="YN8335" s="68"/>
      <c r="YO8335" s="68"/>
      <c r="YP8335" s="68"/>
      <c r="YQ8335" s="68"/>
      <c r="YR8335" s="68"/>
      <c r="YS8335" s="68"/>
      <c r="YT8335" s="68"/>
      <c r="YU8335" s="68"/>
      <c r="YV8335" s="68"/>
      <c r="YW8335" s="68"/>
      <c r="YX8335" s="68">
        <v>0.97441846231443296</v>
      </c>
      <c r="YY8335" s="68"/>
      <c r="YZ8335" s="68"/>
      <c r="ZA8335" s="68"/>
      <c r="ZB8335" s="68"/>
      <c r="ZC8335" s="68"/>
      <c r="ZD8335" s="68"/>
    </row>
    <row r="8336" spans="658:680" x14ac:dyDescent="0.25">
      <c r="YH8336" s="68"/>
      <c r="YI8336" s="68"/>
      <c r="YJ8336" s="68"/>
      <c r="YK8336" s="68"/>
      <c r="YL8336" s="68"/>
      <c r="YM8336" s="68"/>
      <c r="YN8336" s="68"/>
      <c r="YO8336" s="68"/>
      <c r="YP8336" s="68"/>
      <c r="YQ8336" s="68"/>
      <c r="YR8336" s="68"/>
      <c r="YS8336" s="68"/>
      <c r="YT8336" s="68"/>
      <c r="YU8336" s="68"/>
      <c r="YV8336" s="68"/>
      <c r="YW8336" s="68"/>
      <c r="YX8336" s="68">
        <v>0.97440626200887404</v>
      </c>
      <c r="YY8336" s="68"/>
      <c r="YZ8336" s="68"/>
      <c r="ZA8336" s="68"/>
      <c r="ZB8336" s="68"/>
      <c r="ZC8336" s="68"/>
      <c r="ZD8336" s="68"/>
    </row>
    <row r="8337" spans="658:680" x14ac:dyDescent="0.25">
      <c r="YH8337" s="68"/>
      <c r="YI8337" s="68"/>
      <c r="YJ8337" s="68"/>
      <c r="YK8337" s="68"/>
      <c r="YL8337" s="68"/>
      <c r="YM8337" s="68"/>
      <c r="YN8337" s="68"/>
      <c r="YO8337" s="68"/>
      <c r="YP8337" s="68"/>
      <c r="YQ8337" s="68"/>
      <c r="YR8337" s="68"/>
      <c r="YS8337" s="68"/>
      <c r="YT8337" s="68"/>
      <c r="YU8337" s="68"/>
      <c r="YV8337" s="68"/>
      <c r="YW8337" s="68"/>
      <c r="YX8337" s="68">
        <v>0.97440519234752498</v>
      </c>
      <c r="YY8337" s="68"/>
      <c r="YZ8337" s="68"/>
      <c r="ZA8337" s="68"/>
      <c r="ZB8337" s="68"/>
      <c r="ZC8337" s="68"/>
      <c r="ZD8337" s="68"/>
    </row>
    <row r="8338" spans="658:680" x14ac:dyDescent="0.25">
      <c r="YH8338" s="68"/>
      <c r="YI8338" s="68"/>
      <c r="YJ8338" s="68"/>
      <c r="YK8338" s="68"/>
      <c r="YL8338" s="68"/>
      <c r="YM8338" s="68"/>
      <c r="YN8338" s="68"/>
      <c r="YO8338" s="68"/>
      <c r="YP8338" s="68"/>
      <c r="YQ8338" s="68"/>
      <c r="YR8338" s="68"/>
      <c r="YS8338" s="68"/>
      <c r="YT8338" s="68"/>
      <c r="YU8338" s="68"/>
      <c r="YV8338" s="68"/>
      <c r="YW8338" s="68"/>
      <c r="YX8338" s="68">
        <v>0.97440269133298196</v>
      </c>
      <c r="YY8338" s="68"/>
      <c r="YZ8338" s="68"/>
      <c r="ZA8338" s="68"/>
      <c r="ZB8338" s="68"/>
      <c r="ZC8338" s="68"/>
      <c r="ZD8338" s="68"/>
    </row>
    <row r="8339" spans="658:680" x14ac:dyDescent="0.25">
      <c r="YH8339" s="68"/>
      <c r="YI8339" s="68"/>
      <c r="YJ8339" s="68"/>
      <c r="YK8339" s="68"/>
      <c r="YL8339" s="68"/>
      <c r="YM8339" s="68"/>
      <c r="YN8339" s="68"/>
      <c r="YO8339" s="68"/>
      <c r="YP8339" s="68"/>
      <c r="YQ8339" s="68"/>
      <c r="YR8339" s="68"/>
      <c r="YS8339" s="68"/>
      <c r="YT8339" s="68"/>
      <c r="YU8339" s="68"/>
      <c r="YV8339" s="68"/>
      <c r="YW8339" s="68"/>
      <c r="YX8339" s="68">
        <v>0.97437433929542205</v>
      </c>
      <c r="YY8339" s="68"/>
      <c r="YZ8339" s="68"/>
      <c r="ZA8339" s="68"/>
      <c r="ZB8339" s="68"/>
      <c r="ZC8339" s="68"/>
      <c r="ZD8339" s="68"/>
    </row>
    <row r="8340" spans="658:680" x14ac:dyDescent="0.25">
      <c r="YH8340" s="68"/>
      <c r="YI8340" s="68"/>
      <c r="YJ8340" s="68"/>
      <c r="YK8340" s="68"/>
      <c r="YL8340" s="68"/>
      <c r="YM8340" s="68"/>
      <c r="YN8340" s="68"/>
      <c r="YO8340" s="68"/>
      <c r="YP8340" s="68"/>
      <c r="YQ8340" s="68"/>
      <c r="YR8340" s="68"/>
      <c r="YS8340" s="68"/>
      <c r="YT8340" s="68"/>
      <c r="YU8340" s="68"/>
      <c r="YV8340" s="68"/>
      <c r="YW8340" s="68"/>
      <c r="YX8340" s="68">
        <v>0.97436991087855895</v>
      </c>
      <c r="YY8340" s="68"/>
      <c r="YZ8340" s="68"/>
      <c r="ZA8340" s="68"/>
      <c r="ZB8340" s="68"/>
      <c r="ZC8340" s="68"/>
      <c r="ZD8340" s="68"/>
    </row>
    <row r="8341" spans="658:680" x14ac:dyDescent="0.25">
      <c r="YH8341" s="68"/>
      <c r="YI8341" s="68"/>
      <c r="YJ8341" s="68"/>
      <c r="YK8341" s="68"/>
      <c r="YL8341" s="68"/>
      <c r="YM8341" s="68"/>
      <c r="YN8341" s="68"/>
      <c r="YO8341" s="68"/>
      <c r="YP8341" s="68"/>
      <c r="YQ8341" s="68"/>
      <c r="YR8341" s="68"/>
      <c r="YS8341" s="68"/>
      <c r="YT8341" s="68"/>
      <c r="YU8341" s="68"/>
      <c r="YV8341" s="68"/>
      <c r="YW8341" s="68"/>
      <c r="YX8341" s="68">
        <v>0.97436414597725496</v>
      </c>
      <c r="YY8341" s="68"/>
      <c r="YZ8341" s="68"/>
      <c r="ZA8341" s="68"/>
      <c r="ZB8341" s="68"/>
      <c r="ZC8341" s="68"/>
      <c r="ZD8341" s="68"/>
    </row>
    <row r="8342" spans="658:680" x14ac:dyDescent="0.25">
      <c r="YH8342" s="68"/>
      <c r="YI8342" s="68"/>
      <c r="YJ8342" s="68"/>
      <c r="YK8342" s="68"/>
      <c r="YL8342" s="68"/>
      <c r="YM8342" s="68"/>
      <c r="YN8342" s="68"/>
      <c r="YO8342" s="68"/>
      <c r="YP8342" s="68"/>
      <c r="YQ8342" s="68"/>
      <c r="YR8342" s="68"/>
      <c r="YS8342" s="68"/>
      <c r="YT8342" s="68"/>
      <c r="YU8342" s="68"/>
      <c r="YV8342" s="68"/>
      <c r="YW8342" s="68"/>
      <c r="YX8342" s="68">
        <v>0.97434720281747</v>
      </c>
      <c r="YY8342" s="68"/>
      <c r="YZ8342" s="68"/>
      <c r="ZA8342" s="68"/>
      <c r="ZB8342" s="68"/>
      <c r="ZC8342" s="68"/>
      <c r="ZD8342" s="68"/>
    </row>
    <row r="8343" spans="658:680" x14ac:dyDescent="0.25">
      <c r="YH8343" s="68"/>
      <c r="YI8343" s="68"/>
      <c r="YJ8343" s="68"/>
      <c r="YK8343" s="68"/>
      <c r="YL8343" s="68"/>
      <c r="YM8343" s="68"/>
      <c r="YN8343" s="68"/>
      <c r="YO8343" s="68"/>
      <c r="YP8343" s="68"/>
      <c r="YQ8343" s="68"/>
      <c r="YR8343" s="68"/>
      <c r="YS8343" s="68"/>
      <c r="YT8343" s="68"/>
      <c r="YU8343" s="68"/>
      <c r="YV8343" s="68"/>
      <c r="YW8343" s="68"/>
      <c r="YX8343" s="68">
        <v>0.97434200365799295</v>
      </c>
      <c r="YY8343" s="68"/>
      <c r="YZ8343" s="68"/>
      <c r="ZA8343" s="68"/>
      <c r="ZB8343" s="68"/>
      <c r="ZC8343" s="68"/>
      <c r="ZD8343" s="68"/>
    </row>
    <row r="8344" spans="658:680" x14ac:dyDescent="0.25">
      <c r="YH8344" s="68"/>
      <c r="YI8344" s="68"/>
      <c r="YJ8344" s="68"/>
      <c r="YK8344" s="68"/>
      <c r="YL8344" s="68"/>
      <c r="YM8344" s="68"/>
      <c r="YN8344" s="68"/>
      <c r="YO8344" s="68"/>
      <c r="YP8344" s="68"/>
      <c r="YQ8344" s="68"/>
      <c r="YR8344" s="68"/>
      <c r="YS8344" s="68"/>
      <c r="YT8344" s="68"/>
      <c r="YU8344" s="68"/>
      <c r="YV8344" s="68"/>
      <c r="YW8344" s="68"/>
      <c r="YX8344" s="68">
        <v>0.97433225067890294</v>
      </c>
      <c r="YY8344" s="68"/>
      <c r="YZ8344" s="68"/>
      <c r="ZA8344" s="68"/>
      <c r="ZB8344" s="68"/>
      <c r="ZC8344" s="68"/>
      <c r="ZD8344" s="68"/>
    </row>
    <row r="8345" spans="658:680" x14ac:dyDescent="0.25">
      <c r="YH8345" s="68"/>
      <c r="YI8345" s="68"/>
      <c r="YJ8345" s="68"/>
      <c r="YK8345" s="68"/>
      <c r="YL8345" s="68"/>
      <c r="YM8345" s="68"/>
      <c r="YN8345" s="68"/>
      <c r="YO8345" s="68"/>
      <c r="YP8345" s="68"/>
      <c r="YQ8345" s="68"/>
      <c r="YR8345" s="68"/>
      <c r="YS8345" s="68"/>
      <c r="YT8345" s="68"/>
      <c r="YU8345" s="68"/>
      <c r="YV8345" s="68"/>
      <c r="YW8345" s="68"/>
      <c r="YX8345" s="68">
        <v>0.97431777248427698</v>
      </c>
      <c r="YY8345" s="68"/>
      <c r="YZ8345" s="68"/>
      <c r="ZA8345" s="68"/>
      <c r="ZB8345" s="68"/>
      <c r="ZC8345" s="68"/>
      <c r="ZD8345" s="68"/>
    </row>
    <row r="8346" spans="658:680" x14ac:dyDescent="0.25">
      <c r="YH8346" s="68"/>
      <c r="YI8346" s="68"/>
      <c r="YJ8346" s="68"/>
      <c r="YK8346" s="68"/>
      <c r="YL8346" s="68"/>
      <c r="YM8346" s="68"/>
      <c r="YN8346" s="68"/>
      <c r="YO8346" s="68"/>
      <c r="YP8346" s="68"/>
      <c r="YQ8346" s="68"/>
      <c r="YR8346" s="68"/>
      <c r="YS8346" s="68"/>
      <c r="YT8346" s="68"/>
      <c r="YU8346" s="68"/>
      <c r="YV8346" s="68"/>
      <c r="YW8346" s="68"/>
      <c r="YX8346" s="68">
        <v>0.97431610626944198</v>
      </c>
      <c r="YY8346" s="68"/>
      <c r="YZ8346" s="68"/>
      <c r="ZA8346" s="68"/>
      <c r="ZB8346" s="68"/>
      <c r="ZC8346" s="68"/>
      <c r="ZD8346" s="68"/>
    </row>
    <row r="8347" spans="658:680" x14ac:dyDescent="0.25">
      <c r="YH8347" s="68"/>
      <c r="YI8347" s="68"/>
      <c r="YJ8347" s="68"/>
      <c r="YK8347" s="68"/>
      <c r="YL8347" s="68"/>
      <c r="YM8347" s="68"/>
      <c r="YN8347" s="68"/>
      <c r="YO8347" s="68"/>
      <c r="YP8347" s="68"/>
      <c r="YQ8347" s="68"/>
      <c r="YR8347" s="68"/>
      <c r="YS8347" s="68"/>
      <c r="YT8347" s="68"/>
      <c r="YU8347" s="68"/>
      <c r="YV8347" s="68"/>
      <c r="YW8347" s="68"/>
      <c r="YX8347" s="68">
        <v>0.97427260185004505</v>
      </c>
      <c r="YY8347" s="68"/>
      <c r="YZ8347" s="68"/>
      <c r="ZA8347" s="68"/>
      <c r="ZB8347" s="68"/>
      <c r="ZC8347" s="68"/>
      <c r="ZD8347" s="68"/>
    </row>
    <row r="8348" spans="658:680" x14ac:dyDescent="0.25">
      <c r="YH8348" s="68"/>
      <c r="YI8348" s="68"/>
      <c r="YJ8348" s="68"/>
      <c r="YK8348" s="68"/>
      <c r="YL8348" s="68"/>
      <c r="YM8348" s="68"/>
      <c r="YN8348" s="68"/>
      <c r="YO8348" s="68"/>
      <c r="YP8348" s="68"/>
      <c r="YQ8348" s="68"/>
      <c r="YR8348" s="68"/>
      <c r="YS8348" s="68"/>
      <c r="YT8348" s="68"/>
      <c r="YU8348" s="68"/>
      <c r="YV8348" s="68"/>
      <c r="YW8348" s="68"/>
      <c r="YX8348" s="68">
        <v>0.97426962362991898</v>
      </c>
      <c r="YY8348" s="68"/>
      <c r="YZ8348" s="68"/>
      <c r="ZA8348" s="68"/>
      <c r="ZB8348" s="68"/>
      <c r="ZC8348" s="68"/>
      <c r="ZD8348" s="68"/>
    </row>
    <row r="8349" spans="658:680" x14ac:dyDescent="0.25">
      <c r="YH8349" s="68"/>
      <c r="YI8349" s="68"/>
      <c r="YJ8349" s="68"/>
      <c r="YK8349" s="68"/>
      <c r="YL8349" s="68"/>
      <c r="YM8349" s="68"/>
      <c r="YN8349" s="68"/>
      <c r="YO8349" s="68"/>
      <c r="YP8349" s="68"/>
      <c r="YQ8349" s="68"/>
      <c r="YR8349" s="68"/>
      <c r="YS8349" s="68"/>
      <c r="YT8349" s="68"/>
      <c r="YU8349" s="68"/>
      <c r="YV8349" s="68"/>
      <c r="YW8349" s="68"/>
      <c r="YX8349" s="68">
        <v>0.97426284514121297</v>
      </c>
      <c r="YY8349" s="68"/>
      <c r="YZ8349" s="68"/>
      <c r="ZA8349" s="68"/>
      <c r="ZB8349" s="68"/>
      <c r="ZC8349" s="68"/>
      <c r="ZD8349" s="68"/>
    </row>
    <row r="8350" spans="658:680" x14ac:dyDescent="0.25">
      <c r="YH8350" s="68"/>
      <c r="YI8350" s="68"/>
      <c r="YJ8350" s="68"/>
      <c r="YK8350" s="68"/>
      <c r="YL8350" s="68"/>
      <c r="YM8350" s="68"/>
      <c r="YN8350" s="68"/>
      <c r="YO8350" s="68"/>
      <c r="YP8350" s="68"/>
      <c r="YQ8350" s="68"/>
      <c r="YR8350" s="68"/>
      <c r="YS8350" s="68"/>
      <c r="YT8350" s="68"/>
      <c r="YU8350" s="68"/>
      <c r="YV8350" s="68"/>
      <c r="YW8350" s="68"/>
      <c r="YX8350" s="68">
        <v>0.97426207259312703</v>
      </c>
      <c r="YY8350" s="68"/>
      <c r="YZ8350" s="68"/>
      <c r="ZA8350" s="68"/>
      <c r="ZB8350" s="68"/>
      <c r="ZC8350" s="68"/>
      <c r="ZD8350" s="68"/>
    </row>
    <row r="8351" spans="658:680" x14ac:dyDescent="0.25">
      <c r="YH8351" s="68"/>
      <c r="YI8351" s="68"/>
      <c r="YJ8351" s="68"/>
      <c r="YK8351" s="68"/>
      <c r="YL8351" s="68"/>
      <c r="YM8351" s="68"/>
      <c r="YN8351" s="68"/>
      <c r="YO8351" s="68"/>
      <c r="YP8351" s="68"/>
      <c r="YQ8351" s="68"/>
      <c r="YR8351" s="68"/>
      <c r="YS8351" s="68"/>
      <c r="YT8351" s="68"/>
      <c r="YU8351" s="68"/>
      <c r="YV8351" s="68"/>
      <c r="YW8351" s="68"/>
      <c r="YX8351" s="68">
        <v>0.974257846257372</v>
      </c>
      <c r="YY8351" s="68"/>
      <c r="YZ8351" s="68"/>
      <c r="ZA8351" s="68"/>
      <c r="ZB8351" s="68"/>
      <c r="ZC8351" s="68"/>
      <c r="ZD8351" s="68"/>
    </row>
    <row r="8352" spans="658:680" x14ac:dyDescent="0.25">
      <c r="YH8352" s="68"/>
      <c r="YI8352" s="68"/>
      <c r="YJ8352" s="68"/>
      <c r="YK8352" s="68"/>
      <c r="YL8352" s="68"/>
      <c r="YM8352" s="68"/>
      <c r="YN8352" s="68"/>
      <c r="YO8352" s="68"/>
      <c r="YP8352" s="68"/>
      <c r="YQ8352" s="68"/>
      <c r="YR8352" s="68"/>
      <c r="YS8352" s="68"/>
      <c r="YT8352" s="68"/>
      <c r="YU8352" s="68"/>
      <c r="YV8352" s="68"/>
      <c r="YW8352" s="68"/>
      <c r="YX8352" s="68">
        <v>0.97424747496428898</v>
      </c>
      <c r="YY8352" s="68"/>
      <c r="YZ8352" s="68"/>
      <c r="ZA8352" s="68"/>
      <c r="ZB8352" s="68"/>
      <c r="ZC8352" s="68"/>
      <c r="ZD8352" s="68"/>
    </row>
    <row r="8353" spans="658:680" x14ac:dyDescent="0.25">
      <c r="YH8353" s="68"/>
      <c r="YI8353" s="68"/>
      <c r="YJ8353" s="68"/>
      <c r="YK8353" s="68"/>
      <c r="YL8353" s="68"/>
      <c r="YM8353" s="68"/>
      <c r="YN8353" s="68"/>
      <c r="YO8353" s="68"/>
      <c r="YP8353" s="68"/>
      <c r="YQ8353" s="68"/>
      <c r="YR8353" s="68"/>
      <c r="YS8353" s="68"/>
      <c r="YT8353" s="68"/>
      <c r="YU8353" s="68"/>
      <c r="YV8353" s="68"/>
      <c r="YW8353" s="68"/>
      <c r="YX8353" s="68">
        <v>0.97422958267198201</v>
      </c>
      <c r="YY8353" s="68"/>
      <c r="YZ8353" s="68"/>
      <c r="ZA8353" s="68"/>
      <c r="ZB8353" s="68"/>
      <c r="ZC8353" s="68"/>
      <c r="ZD8353" s="68"/>
    </row>
    <row r="8354" spans="658:680" x14ac:dyDescent="0.25">
      <c r="YH8354" s="68"/>
      <c r="YI8354" s="68"/>
      <c r="YJ8354" s="68"/>
      <c r="YK8354" s="68"/>
      <c r="YL8354" s="68"/>
      <c r="YM8354" s="68"/>
      <c r="YN8354" s="68"/>
      <c r="YO8354" s="68"/>
      <c r="YP8354" s="68"/>
      <c r="YQ8354" s="68"/>
      <c r="YR8354" s="68"/>
      <c r="YS8354" s="68"/>
      <c r="YT8354" s="68"/>
      <c r="YU8354" s="68"/>
      <c r="YV8354" s="68"/>
      <c r="YW8354" s="68"/>
      <c r="YX8354" s="68">
        <v>0.97421955203725896</v>
      </c>
      <c r="YY8354" s="68"/>
      <c r="YZ8354" s="68"/>
      <c r="ZA8354" s="68"/>
      <c r="ZB8354" s="68"/>
      <c r="ZC8354" s="68"/>
      <c r="ZD8354" s="68"/>
    </row>
    <row r="8355" spans="658:680" x14ac:dyDescent="0.25">
      <c r="YH8355" s="68"/>
      <c r="YI8355" s="68"/>
      <c r="YJ8355" s="68"/>
      <c r="YK8355" s="68"/>
      <c r="YL8355" s="68"/>
      <c r="YM8355" s="68"/>
      <c r="YN8355" s="68"/>
      <c r="YO8355" s="68"/>
      <c r="YP8355" s="68"/>
      <c r="YQ8355" s="68"/>
      <c r="YR8355" s="68"/>
      <c r="YS8355" s="68"/>
      <c r="YT8355" s="68"/>
      <c r="YU8355" s="68"/>
      <c r="YV8355" s="68"/>
      <c r="YW8355" s="68"/>
      <c r="YX8355" s="68">
        <v>0.97421593112933202</v>
      </c>
      <c r="YY8355" s="68"/>
      <c r="YZ8355" s="68"/>
      <c r="ZA8355" s="68"/>
      <c r="ZB8355" s="68"/>
      <c r="ZC8355" s="68"/>
      <c r="ZD8355" s="68"/>
    </row>
    <row r="8356" spans="658:680" x14ac:dyDescent="0.25">
      <c r="YH8356" s="68"/>
      <c r="YI8356" s="68"/>
      <c r="YJ8356" s="68"/>
      <c r="YK8356" s="68"/>
      <c r="YL8356" s="68"/>
      <c r="YM8356" s="68"/>
      <c r="YN8356" s="68"/>
      <c r="YO8356" s="68"/>
      <c r="YP8356" s="68"/>
      <c r="YQ8356" s="68"/>
      <c r="YR8356" s="68"/>
      <c r="YS8356" s="68"/>
      <c r="YT8356" s="68"/>
      <c r="YU8356" s="68"/>
      <c r="YV8356" s="68"/>
      <c r="YW8356" s="68"/>
      <c r="YX8356" s="68">
        <v>0.97420955283225297</v>
      </c>
      <c r="YY8356" s="68"/>
      <c r="YZ8356" s="68"/>
      <c r="ZA8356" s="68"/>
      <c r="ZB8356" s="68"/>
      <c r="ZC8356" s="68"/>
      <c r="ZD8356" s="68"/>
    </row>
    <row r="8357" spans="658:680" x14ac:dyDescent="0.25">
      <c r="YH8357" s="68"/>
      <c r="YI8357" s="68"/>
      <c r="YJ8357" s="68"/>
      <c r="YK8357" s="68"/>
      <c r="YL8357" s="68"/>
      <c r="YM8357" s="68"/>
      <c r="YN8357" s="68"/>
      <c r="YO8357" s="68"/>
      <c r="YP8357" s="68"/>
      <c r="YQ8357" s="68"/>
      <c r="YR8357" s="68"/>
      <c r="YS8357" s="68"/>
      <c r="YT8357" s="68"/>
      <c r="YU8357" s="68"/>
      <c r="YV8357" s="68"/>
      <c r="YW8357" s="68"/>
      <c r="YX8357" s="68">
        <v>0.97420843037840599</v>
      </c>
      <c r="YY8357" s="68"/>
      <c r="YZ8357" s="68"/>
      <c r="ZA8357" s="68"/>
      <c r="ZB8357" s="68"/>
      <c r="ZC8357" s="68"/>
      <c r="ZD8357" s="68"/>
    </row>
    <row r="8358" spans="658:680" x14ac:dyDescent="0.25">
      <c r="YH8358" s="68"/>
      <c r="YI8358" s="68"/>
      <c r="YJ8358" s="68"/>
      <c r="YK8358" s="68"/>
      <c r="YL8358" s="68"/>
      <c r="YM8358" s="68"/>
      <c r="YN8358" s="68"/>
      <c r="YO8358" s="68"/>
      <c r="YP8358" s="68"/>
      <c r="YQ8358" s="68"/>
      <c r="YR8358" s="68"/>
      <c r="YS8358" s="68"/>
      <c r="YT8358" s="68"/>
      <c r="YU8358" s="68"/>
      <c r="YV8358" s="68"/>
      <c r="YW8358" s="68"/>
      <c r="YX8358" s="68">
        <v>0.974201808384491</v>
      </c>
      <c r="YY8358" s="68"/>
      <c r="YZ8358" s="68"/>
      <c r="ZA8358" s="68"/>
      <c r="ZB8358" s="68"/>
      <c r="ZC8358" s="68"/>
      <c r="ZD8358" s="68"/>
    </row>
    <row r="8359" spans="658:680" x14ac:dyDescent="0.25">
      <c r="YH8359" s="68"/>
      <c r="YI8359" s="68"/>
      <c r="YJ8359" s="68"/>
      <c r="YK8359" s="68"/>
      <c r="YL8359" s="68"/>
      <c r="YM8359" s="68"/>
      <c r="YN8359" s="68"/>
      <c r="YO8359" s="68"/>
      <c r="YP8359" s="68"/>
      <c r="YQ8359" s="68"/>
      <c r="YR8359" s="68"/>
      <c r="YS8359" s="68"/>
      <c r="YT8359" s="68"/>
      <c r="YU8359" s="68"/>
      <c r="YV8359" s="68"/>
      <c r="YW8359" s="68"/>
      <c r="YX8359" s="68">
        <v>0.97419615194752596</v>
      </c>
      <c r="YY8359" s="68"/>
      <c r="YZ8359" s="68"/>
      <c r="ZA8359" s="68"/>
      <c r="ZB8359" s="68"/>
      <c r="ZC8359" s="68"/>
      <c r="ZD8359" s="68"/>
    </row>
    <row r="8360" spans="658:680" x14ac:dyDescent="0.25">
      <c r="YH8360" s="68"/>
      <c r="YI8360" s="68"/>
      <c r="YJ8360" s="68"/>
      <c r="YK8360" s="68"/>
      <c r="YL8360" s="68"/>
      <c r="YM8360" s="68"/>
      <c r="YN8360" s="68"/>
      <c r="YO8360" s="68"/>
      <c r="YP8360" s="68"/>
      <c r="YQ8360" s="68"/>
      <c r="YR8360" s="68"/>
      <c r="YS8360" s="68"/>
      <c r="YT8360" s="68"/>
      <c r="YU8360" s="68"/>
      <c r="YV8360" s="68"/>
      <c r="YW8360" s="68"/>
      <c r="YX8360" s="68">
        <v>0.97418366971748005</v>
      </c>
      <c r="YY8360" s="68"/>
      <c r="YZ8360" s="68"/>
      <c r="ZA8360" s="68"/>
      <c r="ZB8360" s="68"/>
      <c r="ZC8360" s="68"/>
      <c r="ZD8360" s="68"/>
    </row>
    <row r="8361" spans="658:680" x14ac:dyDescent="0.25">
      <c r="YH8361" s="68"/>
      <c r="YI8361" s="68"/>
      <c r="YJ8361" s="68"/>
      <c r="YK8361" s="68"/>
      <c r="YL8361" s="68"/>
      <c r="YM8361" s="68"/>
      <c r="YN8361" s="68"/>
      <c r="YO8361" s="68"/>
      <c r="YP8361" s="68"/>
      <c r="YQ8361" s="68"/>
      <c r="YR8361" s="68"/>
      <c r="YS8361" s="68"/>
      <c r="YT8361" s="68"/>
      <c r="YU8361" s="68"/>
      <c r="YV8361" s="68"/>
      <c r="YW8361" s="68"/>
      <c r="YX8361" s="68">
        <v>0.97417227794626304</v>
      </c>
      <c r="YY8361" s="68"/>
      <c r="YZ8361" s="68"/>
      <c r="ZA8361" s="68"/>
      <c r="ZB8361" s="68"/>
      <c r="ZC8361" s="68"/>
      <c r="ZD8361" s="68"/>
    </row>
    <row r="8362" spans="658:680" x14ac:dyDescent="0.25">
      <c r="YH8362" s="68"/>
      <c r="YI8362" s="68"/>
      <c r="YJ8362" s="68"/>
      <c r="YK8362" s="68"/>
      <c r="YL8362" s="68"/>
      <c r="YM8362" s="68"/>
      <c r="YN8362" s="68"/>
      <c r="YO8362" s="68"/>
      <c r="YP8362" s="68"/>
      <c r="YQ8362" s="68"/>
      <c r="YR8362" s="68"/>
      <c r="YS8362" s="68"/>
      <c r="YT8362" s="68"/>
      <c r="YU8362" s="68"/>
      <c r="YV8362" s="68"/>
      <c r="YW8362" s="68"/>
      <c r="YX8362" s="68">
        <v>0.97416285061611896</v>
      </c>
      <c r="YY8362" s="68"/>
      <c r="YZ8362" s="68"/>
      <c r="ZA8362" s="68"/>
      <c r="ZB8362" s="68"/>
      <c r="ZC8362" s="68"/>
      <c r="ZD8362" s="68"/>
    </row>
    <row r="8363" spans="658:680" x14ac:dyDescent="0.25">
      <c r="YH8363" s="68"/>
      <c r="YI8363" s="68"/>
      <c r="YJ8363" s="68"/>
      <c r="YK8363" s="68"/>
      <c r="YL8363" s="68"/>
      <c r="YM8363" s="68"/>
      <c r="YN8363" s="68"/>
      <c r="YO8363" s="68"/>
      <c r="YP8363" s="68"/>
      <c r="YQ8363" s="68"/>
      <c r="YR8363" s="68"/>
      <c r="YS8363" s="68"/>
      <c r="YT8363" s="68"/>
      <c r="YU8363" s="68"/>
      <c r="YV8363" s="68"/>
      <c r="YW8363" s="68"/>
      <c r="YX8363" s="68">
        <v>0.97414984790930703</v>
      </c>
      <c r="YY8363" s="68"/>
      <c r="YZ8363" s="68"/>
      <c r="ZA8363" s="68"/>
      <c r="ZB8363" s="68"/>
      <c r="ZC8363" s="68"/>
      <c r="ZD8363" s="68"/>
    </row>
    <row r="8364" spans="658:680" x14ac:dyDescent="0.25">
      <c r="YH8364" s="68"/>
      <c r="YI8364" s="68"/>
      <c r="YJ8364" s="68"/>
      <c r="YK8364" s="68"/>
      <c r="YL8364" s="68"/>
      <c r="YM8364" s="68"/>
      <c r="YN8364" s="68"/>
      <c r="YO8364" s="68"/>
      <c r="YP8364" s="68"/>
      <c r="YQ8364" s="68"/>
      <c r="YR8364" s="68"/>
      <c r="YS8364" s="68"/>
      <c r="YT8364" s="68"/>
      <c r="YU8364" s="68"/>
      <c r="YV8364" s="68"/>
      <c r="YW8364" s="68"/>
      <c r="YX8364" s="68">
        <v>0.97414321897933398</v>
      </c>
      <c r="YY8364" s="68"/>
      <c r="YZ8364" s="68"/>
      <c r="ZA8364" s="68"/>
      <c r="ZB8364" s="68"/>
      <c r="ZC8364" s="68"/>
      <c r="ZD8364" s="68"/>
    </row>
    <row r="8365" spans="658:680" x14ac:dyDescent="0.25">
      <c r="YH8365" s="68"/>
      <c r="YI8365" s="68"/>
      <c r="YJ8365" s="68"/>
      <c r="YK8365" s="68"/>
      <c r="YL8365" s="68"/>
      <c r="YM8365" s="68"/>
      <c r="YN8365" s="68"/>
      <c r="YO8365" s="68"/>
      <c r="YP8365" s="68"/>
      <c r="YQ8365" s="68"/>
      <c r="YR8365" s="68"/>
      <c r="YS8365" s="68"/>
      <c r="YT8365" s="68"/>
      <c r="YU8365" s="68"/>
      <c r="YV8365" s="68"/>
      <c r="YW8365" s="68"/>
      <c r="YX8365" s="68">
        <v>0.97412716714063297</v>
      </c>
      <c r="YY8365" s="68"/>
      <c r="YZ8365" s="68"/>
      <c r="ZA8365" s="68"/>
      <c r="ZB8365" s="68"/>
      <c r="ZC8365" s="68"/>
      <c r="ZD8365" s="68"/>
    </row>
    <row r="8366" spans="658:680" x14ac:dyDescent="0.25">
      <c r="YH8366" s="68"/>
      <c r="YI8366" s="68"/>
      <c r="YJ8366" s="68"/>
      <c r="YK8366" s="68"/>
      <c r="YL8366" s="68"/>
      <c r="YM8366" s="68"/>
      <c r="YN8366" s="68"/>
      <c r="YO8366" s="68"/>
      <c r="YP8366" s="68"/>
      <c r="YQ8366" s="68"/>
      <c r="YR8366" s="68"/>
      <c r="YS8366" s="68"/>
      <c r="YT8366" s="68"/>
      <c r="YU8366" s="68"/>
      <c r="YV8366" s="68"/>
      <c r="YW8366" s="68"/>
      <c r="YX8366" s="68">
        <v>0.97412712655579803</v>
      </c>
      <c r="YY8366" s="68"/>
      <c r="YZ8366" s="68"/>
      <c r="ZA8366" s="68"/>
      <c r="ZB8366" s="68"/>
      <c r="ZC8366" s="68"/>
      <c r="ZD8366" s="68"/>
    </row>
    <row r="8367" spans="658:680" x14ac:dyDescent="0.25">
      <c r="YH8367" s="68"/>
      <c r="YI8367" s="68"/>
      <c r="YJ8367" s="68"/>
      <c r="YK8367" s="68"/>
      <c r="YL8367" s="68"/>
      <c r="YM8367" s="68"/>
      <c r="YN8367" s="68"/>
      <c r="YO8367" s="68"/>
      <c r="YP8367" s="68"/>
      <c r="YQ8367" s="68"/>
      <c r="YR8367" s="68"/>
      <c r="YS8367" s="68"/>
      <c r="YT8367" s="68"/>
      <c r="YU8367" s="68"/>
      <c r="YV8367" s="68"/>
      <c r="YW8367" s="68"/>
      <c r="YX8367" s="68">
        <v>0.97412533059526096</v>
      </c>
      <c r="YY8367" s="68"/>
      <c r="YZ8367" s="68"/>
      <c r="ZA8367" s="68"/>
      <c r="ZB8367" s="68"/>
      <c r="ZC8367" s="68"/>
      <c r="ZD8367" s="68"/>
    </row>
    <row r="8368" spans="658:680" x14ac:dyDescent="0.25">
      <c r="YH8368" s="68"/>
      <c r="YI8368" s="68"/>
      <c r="YJ8368" s="68"/>
      <c r="YK8368" s="68"/>
      <c r="YL8368" s="68"/>
      <c r="YM8368" s="68"/>
      <c r="YN8368" s="68"/>
      <c r="YO8368" s="68"/>
      <c r="YP8368" s="68"/>
      <c r="YQ8368" s="68"/>
      <c r="YR8368" s="68"/>
      <c r="YS8368" s="68"/>
      <c r="YT8368" s="68"/>
      <c r="YU8368" s="68"/>
      <c r="YV8368" s="68"/>
      <c r="YW8368" s="68"/>
      <c r="YX8368" s="68">
        <v>0.97408289217826405</v>
      </c>
      <c r="YY8368" s="68"/>
      <c r="YZ8368" s="68"/>
      <c r="ZA8368" s="68"/>
      <c r="ZB8368" s="68"/>
      <c r="ZC8368" s="68"/>
      <c r="ZD8368" s="68"/>
    </row>
    <row r="8369" spans="658:680" x14ac:dyDescent="0.25">
      <c r="YH8369" s="68"/>
      <c r="YI8369" s="68"/>
      <c r="YJ8369" s="68"/>
      <c r="YK8369" s="68"/>
      <c r="YL8369" s="68"/>
      <c r="YM8369" s="68"/>
      <c r="YN8369" s="68"/>
      <c r="YO8369" s="68"/>
      <c r="YP8369" s="68"/>
      <c r="YQ8369" s="68"/>
      <c r="YR8369" s="68"/>
      <c r="YS8369" s="68"/>
      <c r="YT8369" s="68"/>
      <c r="YU8369" s="68"/>
      <c r="YV8369" s="68"/>
      <c r="YW8369" s="68"/>
      <c r="YX8369" s="68">
        <v>0.97408070985229001</v>
      </c>
      <c r="YY8369" s="68"/>
      <c r="YZ8369" s="68"/>
      <c r="ZA8369" s="68"/>
      <c r="ZB8369" s="68"/>
      <c r="ZC8369" s="68"/>
      <c r="ZD8369" s="68"/>
    </row>
    <row r="8370" spans="658:680" x14ac:dyDescent="0.25">
      <c r="YH8370" s="68"/>
      <c r="YI8370" s="68"/>
      <c r="YJ8370" s="68"/>
      <c r="YK8370" s="68"/>
      <c r="YL8370" s="68"/>
      <c r="YM8370" s="68"/>
      <c r="YN8370" s="68"/>
      <c r="YO8370" s="68"/>
      <c r="YP8370" s="68"/>
      <c r="YQ8370" s="68"/>
      <c r="YR8370" s="68"/>
      <c r="YS8370" s="68"/>
      <c r="YT8370" s="68"/>
      <c r="YU8370" s="68"/>
      <c r="YV8370" s="68"/>
      <c r="YW8370" s="68"/>
      <c r="YX8370" s="68">
        <v>0.97407279147806702</v>
      </c>
      <c r="YY8370" s="68"/>
      <c r="YZ8370" s="68"/>
      <c r="ZA8370" s="68"/>
      <c r="ZB8370" s="68"/>
      <c r="ZC8370" s="68"/>
      <c r="ZD8370" s="68"/>
    </row>
    <row r="8371" spans="658:680" x14ac:dyDescent="0.25">
      <c r="YH8371" s="68"/>
      <c r="YI8371" s="68"/>
      <c r="YJ8371" s="68"/>
      <c r="YK8371" s="68"/>
      <c r="YL8371" s="68"/>
      <c r="YM8371" s="68"/>
      <c r="YN8371" s="68"/>
      <c r="YO8371" s="68"/>
      <c r="YP8371" s="68"/>
      <c r="YQ8371" s="68"/>
      <c r="YR8371" s="68"/>
      <c r="YS8371" s="68"/>
      <c r="YT8371" s="68"/>
      <c r="YU8371" s="68"/>
      <c r="YV8371" s="68"/>
      <c r="YW8371" s="68"/>
      <c r="YX8371" s="68">
        <v>0.97406612626128497</v>
      </c>
      <c r="YY8371" s="68"/>
      <c r="YZ8371" s="68"/>
      <c r="ZA8371" s="68"/>
      <c r="ZB8371" s="68"/>
      <c r="ZC8371" s="68"/>
      <c r="ZD8371" s="68"/>
    </row>
    <row r="8372" spans="658:680" x14ac:dyDescent="0.25">
      <c r="YH8372" s="68"/>
      <c r="YI8372" s="68"/>
      <c r="YJ8372" s="68"/>
      <c r="YK8372" s="68"/>
      <c r="YL8372" s="68"/>
      <c r="YM8372" s="68"/>
      <c r="YN8372" s="68"/>
      <c r="YO8372" s="68"/>
      <c r="YP8372" s="68"/>
      <c r="YQ8372" s="68"/>
      <c r="YR8372" s="68"/>
      <c r="YS8372" s="68"/>
      <c r="YT8372" s="68"/>
      <c r="YU8372" s="68"/>
      <c r="YV8372" s="68"/>
      <c r="YW8372" s="68"/>
      <c r="YX8372" s="68">
        <v>0.97404366704386403</v>
      </c>
      <c r="YY8372" s="68"/>
      <c r="YZ8372" s="68"/>
      <c r="ZA8372" s="68"/>
      <c r="ZB8372" s="68"/>
      <c r="ZC8372" s="68"/>
      <c r="ZD8372" s="68"/>
    </row>
    <row r="8373" spans="658:680" x14ac:dyDescent="0.25">
      <c r="YH8373" s="68"/>
      <c r="YI8373" s="68"/>
      <c r="YJ8373" s="68"/>
      <c r="YK8373" s="68"/>
      <c r="YL8373" s="68"/>
      <c r="YM8373" s="68"/>
      <c r="YN8373" s="68"/>
      <c r="YO8373" s="68"/>
      <c r="YP8373" s="68"/>
      <c r="YQ8373" s="68"/>
      <c r="YR8373" s="68"/>
      <c r="YS8373" s="68"/>
      <c r="YT8373" s="68"/>
      <c r="YU8373" s="68"/>
      <c r="YV8373" s="68"/>
      <c r="YW8373" s="68"/>
      <c r="YX8373" s="68">
        <v>0.97403614022503604</v>
      </c>
      <c r="YY8373" s="68"/>
      <c r="YZ8373" s="68"/>
      <c r="ZA8373" s="68"/>
      <c r="ZB8373" s="68"/>
      <c r="ZC8373" s="68"/>
      <c r="ZD8373" s="68"/>
    </row>
    <row r="8374" spans="658:680" x14ac:dyDescent="0.25">
      <c r="YH8374" s="68"/>
      <c r="YI8374" s="68"/>
      <c r="YJ8374" s="68"/>
      <c r="YK8374" s="68"/>
      <c r="YL8374" s="68"/>
      <c r="YM8374" s="68"/>
      <c r="YN8374" s="68"/>
      <c r="YO8374" s="68"/>
      <c r="YP8374" s="68"/>
      <c r="YQ8374" s="68"/>
      <c r="YR8374" s="68"/>
      <c r="YS8374" s="68"/>
      <c r="YT8374" s="68"/>
      <c r="YU8374" s="68"/>
      <c r="YV8374" s="68"/>
      <c r="YW8374" s="68"/>
      <c r="YX8374" s="68">
        <v>0.97403560102592801</v>
      </c>
      <c r="YY8374" s="68"/>
      <c r="YZ8374" s="68"/>
      <c r="ZA8374" s="68"/>
      <c r="ZB8374" s="68"/>
      <c r="ZC8374" s="68"/>
      <c r="ZD8374" s="68"/>
    </row>
    <row r="8375" spans="658:680" x14ac:dyDescent="0.25">
      <c r="YH8375" s="68"/>
      <c r="YI8375" s="68"/>
      <c r="YJ8375" s="68"/>
      <c r="YK8375" s="68"/>
      <c r="YL8375" s="68"/>
      <c r="YM8375" s="68"/>
      <c r="YN8375" s="68"/>
      <c r="YO8375" s="68"/>
      <c r="YP8375" s="68"/>
      <c r="YQ8375" s="68"/>
      <c r="YR8375" s="68"/>
      <c r="YS8375" s="68"/>
      <c r="YT8375" s="68"/>
      <c r="YU8375" s="68"/>
      <c r="YV8375" s="68"/>
      <c r="YW8375" s="68"/>
      <c r="YX8375" s="68">
        <v>0.974024097229093</v>
      </c>
      <c r="YY8375" s="68"/>
      <c r="YZ8375" s="68"/>
      <c r="ZA8375" s="68"/>
      <c r="ZB8375" s="68"/>
      <c r="ZC8375" s="68"/>
      <c r="ZD8375" s="68"/>
    </row>
    <row r="8376" spans="658:680" x14ac:dyDescent="0.25">
      <c r="YH8376" s="68"/>
      <c r="YI8376" s="68"/>
      <c r="YJ8376" s="68"/>
      <c r="YK8376" s="68"/>
      <c r="YL8376" s="68"/>
      <c r="YM8376" s="68"/>
      <c r="YN8376" s="68"/>
      <c r="YO8376" s="68"/>
      <c r="YP8376" s="68"/>
      <c r="YQ8376" s="68"/>
      <c r="YR8376" s="68"/>
      <c r="YS8376" s="68"/>
      <c r="YT8376" s="68"/>
      <c r="YU8376" s="68"/>
      <c r="YV8376" s="68"/>
      <c r="YW8376" s="68"/>
      <c r="YX8376" s="68">
        <v>0.97401295602899995</v>
      </c>
      <c r="YY8376" s="68"/>
      <c r="YZ8376" s="68"/>
      <c r="ZA8376" s="68"/>
      <c r="ZB8376" s="68"/>
      <c r="ZC8376" s="68"/>
      <c r="ZD8376" s="68"/>
    </row>
    <row r="8377" spans="658:680" x14ac:dyDescent="0.25">
      <c r="YH8377" s="68"/>
      <c r="YI8377" s="68"/>
      <c r="YJ8377" s="68"/>
      <c r="YK8377" s="68"/>
      <c r="YL8377" s="68"/>
      <c r="YM8377" s="68"/>
      <c r="YN8377" s="68"/>
      <c r="YO8377" s="68"/>
      <c r="YP8377" s="68"/>
      <c r="YQ8377" s="68"/>
      <c r="YR8377" s="68"/>
      <c r="YS8377" s="68"/>
      <c r="YT8377" s="68"/>
      <c r="YU8377" s="68"/>
      <c r="YV8377" s="68"/>
      <c r="YW8377" s="68"/>
      <c r="YX8377" s="68">
        <v>0.97398911895689899</v>
      </c>
      <c r="YY8377" s="68"/>
      <c r="YZ8377" s="68"/>
      <c r="ZA8377" s="68"/>
      <c r="ZB8377" s="68"/>
      <c r="ZC8377" s="68"/>
      <c r="ZD8377" s="68"/>
    </row>
    <row r="8378" spans="658:680" x14ac:dyDescent="0.25">
      <c r="YH8378" s="68"/>
      <c r="YI8378" s="68"/>
      <c r="YJ8378" s="68"/>
      <c r="YK8378" s="68"/>
      <c r="YL8378" s="68"/>
      <c r="YM8378" s="68"/>
      <c r="YN8378" s="68"/>
      <c r="YO8378" s="68"/>
      <c r="YP8378" s="68"/>
      <c r="YQ8378" s="68"/>
      <c r="YR8378" s="68"/>
      <c r="YS8378" s="68"/>
      <c r="YT8378" s="68"/>
      <c r="YU8378" s="68"/>
      <c r="YV8378" s="68"/>
      <c r="YW8378" s="68"/>
      <c r="YX8378" s="68">
        <v>0.97398568952509401</v>
      </c>
      <c r="YY8378" s="68"/>
      <c r="YZ8378" s="68"/>
      <c r="ZA8378" s="68"/>
      <c r="ZB8378" s="68"/>
      <c r="ZC8378" s="68"/>
      <c r="ZD8378" s="68"/>
    </row>
    <row r="8379" spans="658:680" x14ac:dyDescent="0.25">
      <c r="YH8379" s="68"/>
      <c r="YI8379" s="68"/>
      <c r="YJ8379" s="68"/>
      <c r="YK8379" s="68"/>
      <c r="YL8379" s="68"/>
      <c r="YM8379" s="68"/>
      <c r="YN8379" s="68"/>
      <c r="YO8379" s="68"/>
      <c r="YP8379" s="68"/>
      <c r="YQ8379" s="68"/>
      <c r="YR8379" s="68"/>
      <c r="YS8379" s="68"/>
      <c r="YT8379" s="68"/>
      <c r="YU8379" s="68"/>
      <c r="YV8379" s="68"/>
      <c r="YW8379" s="68"/>
      <c r="YX8379" s="68">
        <v>0.97397506979888004</v>
      </c>
      <c r="YY8379" s="68"/>
      <c r="YZ8379" s="68"/>
      <c r="ZA8379" s="68"/>
      <c r="ZB8379" s="68"/>
      <c r="ZC8379" s="68"/>
      <c r="ZD8379" s="68"/>
    </row>
    <row r="8380" spans="658:680" x14ac:dyDescent="0.25">
      <c r="YH8380" s="68"/>
      <c r="YI8380" s="68"/>
      <c r="YJ8380" s="68"/>
      <c r="YK8380" s="68"/>
      <c r="YL8380" s="68"/>
      <c r="YM8380" s="68"/>
      <c r="YN8380" s="68"/>
      <c r="YO8380" s="68"/>
      <c r="YP8380" s="68"/>
      <c r="YQ8380" s="68"/>
      <c r="YR8380" s="68"/>
      <c r="YS8380" s="68"/>
      <c r="YT8380" s="68"/>
      <c r="YU8380" s="68"/>
      <c r="YV8380" s="68"/>
      <c r="YW8380" s="68"/>
      <c r="YX8380" s="68">
        <v>0.97396983255970504</v>
      </c>
      <c r="YY8380" s="68"/>
      <c r="YZ8380" s="68"/>
      <c r="ZA8380" s="68"/>
      <c r="ZB8380" s="68"/>
      <c r="ZC8380" s="68"/>
      <c r="ZD8380" s="68"/>
    </row>
    <row r="8381" spans="658:680" x14ac:dyDescent="0.25">
      <c r="YH8381" s="68"/>
      <c r="YI8381" s="68"/>
      <c r="YJ8381" s="68"/>
      <c r="YK8381" s="68"/>
      <c r="YL8381" s="68"/>
      <c r="YM8381" s="68"/>
      <c r="YN8381" s="68"/>
      <c r="YO8381" s="68"/>
      <c r="YP8381" s="68"/>
      <c r="YQ8381" s="68"/>
      <c r="YR8381" s="68"/>
      <c r="YS8381" s="68"/>
      <c r="YT8381" s="68"/>
      <c r="YU8381" s="68"/>
      <c r="YV8381" s="68"/>
      <c r="YW8381" s="68"/>
      <c r="YX8381" s="68">
        <v>0.97395170228998296</v>
      </c>
      <c r="YY8381" s="68"/>
      <c r="YZ8381" s="68"/>
      <c r="ZA8381" s="68"/>
      <c r="ZB8381" s="68"/>
      <c r="ZC8381" s="68"/>
      <c r="ZD8381" s="68"/>
    </row>
    <row r="8382" spans="658:680" x14ac:dyDescent="0.25">
      <c r="YH8382" s="68"/>
      <c r="YI8382" s="68"/>
      <c r="YJ8382" s="68"/>
      <c r="YK8382" s="68"/>
      <c r="YL8382" s="68"/>
      <c r="YM8382" s="68"/>
      <c r="YN8382" s="68"/>
      <c r="YO8382" s="68"/>
      <c r="YP8382" s="68"/>
      <c r="YQ8382" s="68"/>
      <c r="YR8382" s="68"/>
      <c r="YS8382" s="68"/>
      <c r="YT8382" s="68"/>
      <c r="YU8382" s="68"/>
      <c r="YV8382" s="68"/>
      <c r="YW8382" s="68"/>
      <c r="YX8382" s="68">
        <v>0.97394604435315402</v>
      </c>
      <c r="YY8382" s="68"/>
      <c r="YZ8382" s="68"/>
      <c r="ZA8382" s="68"/>
      <c r="ZB8382" s="68"/>
      <c r="ZC8382" s="68"/>
      <c r="ZD8382" s="68"/>
    </row>
    <row r="8383" spans="658:680" x14ac:dyDescent="0.25">
      <c r="YH8383" s="68"/>
      <c r="YI8383" s="68"/>
      <c r="YJ8383" s="68"/>
      <c r="YK8383" s="68"/>
      <c r="YL8383" s="68"/>
      <c r="YM8383" s="68"/>
      <c r="YN8383" s="68"/>
      <c r="YO8383" s="68"/>
      <c r="YP8383" s="68"/>
      <c r="YQ8383" s="68"/>
      <c r="YR8383" s="68"/>
      <c r="YS8383" s="68"/>
      <c r="YT8383" s="68"/>
      <c r="YU8383" s="68"/>
      <c r="YV8383" s="68"/>
      <c r="YW8383" s="68"/>
      <c r="YX8383" s="68">
        <v>0.97394352535224804</v>
      </c>
      <c r="YY8383" s="68"/>
      <c r="YZ8383" s="68"/>
      <c r="ZA8383" s="68"/>
      <c r="ZB8383" s="68"/>
      <c r="ZC8383" s="68"/>
      <c r="ZD8383" s="68"/>
    </row>
    <row r="8384" spans="658:680" x14ac:dyDescent="0.25">
      <c r="YH8384" s="68"/>
      <c r="YI8384" s="68"/>
      <c r="YJ8384" s="68"/>
      <c r="YK8384" s="68"/>
      <c r="YL8384" s="68"/>
      <c r="YM8384" s="68"/>
      <c r="YN8384" s="68"/>
      <c r="YO8384" s="68"/>
      <c r="YP8384" s="68"/>
      <c r="YQ8384" s="68"/>
      <c r="YR8384" s="68"/>
      <c r="YS8384" s="68"/>
      <c r="YT8384" s="68"/>
      <c r="YU8384" s="68"/>
      <c r="YV8384" s="68"/>
      <c r="YW8384" s="68"/>
      <c r="YX8384" s="68">
        <v>0.973928423606646</v>
      </c>
      <c r="YY8384" s="68"/>
      <c r="YZ8384" s="68"/>
      <c r="ZA8384" s="68"/>
      <c r="ZB8384" s="68"/>
      <c r="ZC8384" s="68"/>
      <c r="ZD8384" s="68"/>
    </row>
    <row r="8385" spans="658:680" x14ac:dyDescent="0.25">
      <c r="YH8385" s="68"/>
      <c r="YI8385" s="68"/>
      <c r="YJ8385" s="68"/>
      <c r="YK8385" s="68"/>
      <c r="YL8385" s="68"/>
      <c r="YM8385" s="68"/>
      <c r="YN8385" s="68"/>
      <c r="YO8385" s="68"/>
      <c r="YP8385" s="68"/>
      <c r="YQ8385" s="68"/>
      <c r="YR8385" s="68"/>
      <c r="YS8385" s="68"/>
      <c r="YT8385" s="68"/>
      <c r="YU8385" s="68"/>
      <c r="YV8385" s="68"/>
      <c r="YW8385" s="68"/>
      <c r="YX8385" s="68">
        <v>0.97392289355026895</v>
      </c>
      <c r="YY8385" s="68"/>
      <c r="YZ8385" s="68"/>
      <c r="ZA8385" s="68"/>
      <c r="ZB8385" s="68"/>
      <c r="ZC8385" s="68"/>
      <c r="ZD8385" s="68"/>
    </row>
    <row r="8386" spans="658:680" x14ac:dyDescent="0.25">
      <c r="YH8386" s="68"/>
      <c r="YI8386" s="68"/>
      <c r="YJ8386" s="68"/>
      <c r="YK8386" s="68"/>
      <c r="YL8386" s="68"/>
      <c r="YM8386" s="68"/>
      <c r="YN8386" s="68"/>
      <c r="YO8386" s="68"/>
      <c r="YP8386" s="68"/>
      <c r="YQ8386" s="68"/>
      <c r="YR8386" s="68"/>
      <c r="YS8386" s="68"/>
      <c r="YT8386" s="68"/>
      <c r="YU8386" s="68"/>
      <c r="YV8386" s="68"/>
      <c r="YW8386" s="68"/>
      <c r="YX8386" s="68">
        <v>0.97391581335260702</v>
      </c>
      <c r="YY8386" s="68"/>
      <c r="YZ8386" s="68"/>
      <c r="ZA8386" s="68"/>
      <c r="ZB8386" s="68"/>
      <c r="ZC8386" s="68"/>
      <c r="ZD8386" s="68"/>
    </row>
    <row r="8387" spans="658:680" x14ac:dyDescent="0.25">
      <c r="YH8387" s="68"/>
      <c r="YI8387" s="68"/>
      <c r="YJ8387" s="68"/>
      <c r="YK8387" s="68"/>
      <c r="YL8387" s="68"/>
      <c r="YM8387" s="68"/>
      <c r="YN8387" s="68"/>
      <c r="YO8387" s="68"/>
      <c r="YP8387" s="68"/>
      <c r="YQ8387" s="68"/>
      <c r="YR8387" s="68"/>
      <c r="YS8387" s="68"/>
      <c r="YT8387" s="68"/>
      <c r="YU8387" s="68"/>
      <c r="YV8387" s="68"/>
      <c r="YW8387" s="68"/>
      <c r="YX8387" s="68">
        <v>0.97391026169113004</v>
      </c>
      <c r="YY8387" s="68"/>
      <c r="YZ8387" s="68"/>
      <c r="ZA8387" s="68"/>
      <c r="ZB8387" s="68"/>
      <c r="ZC8387" s="68"/>
      <c r="ZD8387" s="68"/>
    </row>
    <row r="8388" spans="658:680" x14ac:dyDescent="0.25">
      <c r="YH8388" s="68"/>
      <c r="YI8388" s="68"/>
      <c r="YJ8388" s="68"/>
      <c r="YK8388" s="68"/>
      <c r="YL8388" s="68"/>
      <c r="YM8388" s="68"/>
      <c r="YN8388" s="68"/>
      <c r="YO8388" s="68"/>
      <c r="YP8388" s="68"/>
      <c r="YQ8388" s="68"/>
      <c r="YR8388" s="68"/>
      <c r="YS8388" s="68"/>
      <c r="YT8388" s="68"/>
      <c r="YU8388" s="68"/>
      <c r="YV8388" s="68"/>
      <c r="YW8388" s="68"/>
      <c r="YX8388" s="68">
        <v>0.97389720131239799</v>
      </c>
      <c r="YY8388" s="68"/>
      <c r="YZ8388" s="68"/>
      <c r="ZA8388" s="68"/>
      <c r="ZB8388" s="68"/>
      <c r="ZC8388" s="68"/>
      <c r="ZD8388" s="68"/>
    </row>
    <row r="8389" spans="658:680" x14ac:dyDescent="0.25">
      <c r="YH8389" s="68"/>
      <c r="YI8389" s="68"/>
      <c r="YJ8389" s="68"/>
      <c r="YK8389" s="68"/>
      <c r="YL8389" s="68"/>
      <c r="YM8389" s="68"/>
      <c r="YN8389" s="68"/>
      <c r="YO8389" s="68"/>
      <c r="YP8389" s="68"/>
      <c r="YQ8389" s="68"/>
      <c r="YR8389" s="68"/>
      <c r="YS8389" s="68"/>
      <c r="YT8389" s="68"/>
      <c r="YU8389" s="68"/>
      <c r="YV8389" s="68"/>
      <c r="YW8389" s="68"/>
      <c r="YX8389" s="68">
        <v>0.97389537096705203</v>
      </c>
      <c r="YY8389" s="68"/>
      <c r="YZ8389" s="68"/>
      <c r="ZA8389" s="68"/>
      <c r="ZB8389" s="68"/>
      <c r="ZC8389" s="68"/>
      <c r="ZD8389" s="68"/>
    </row>
    <row r="8390" spans="658:680" x14ac:dyDescent="0.25">
      <c r="YH8390" s="68"/>
      <c r="YI8390" s="68"/>
      <c r="YJ8390" s="68"/>
      <c r="YK8390" s="68"/>
      <c r="YL8390" s="68"/>
      <c r="YM8390" s="68"/>
      <c r="YN8390" s="68"/>
      <c r="YO8390" s="68"/>
      <c r="YP8390" s="68"/>
      <c r="YQ8390" s="68"/>
      <c r="YR8390" s="68"/>
      <c r="YS8390" s="68"/>
      <c r="YT8390" s="68"/>
      <c r="YU8390" s="68"/>
      <c r="YV8390" s="68"/>
      <c r="YW8390" s="68"/>
      <c r="YX8390" s="68">
        <v>0.97389442527979597</v>
      </c>
      <c r="YY8390" s="68"/>
      <c r="YZ8390" s="68"/>
      <c r="ZA8390" s="68"/>
      <c r="ZB8390" s="68"/>
      <c r="ZC8390" s="68"/>
      <c r="ZD8390" s="68"/>
    </row>
    <row r="8391" spans="658:680" x14ac:dyDescent="0.25">
      <c r="YH8391" s="68"/>
      <c r="YI8391" s="68"/>
      <c r="YJ8391" s="68"/>
      <c r="YK8391" s="68"/>
      <c r="YL8391" s="68"/>
      <c r="YM8391" s="68"/>
      <c r="YN8391" s="68"/>
      <c r="YO8391" s="68"/>
      <c r="YP8391" s="68"/>
      <c r="YQ8391" s="68"/>
      <c r="YR8391" s="68"/>
      <c r="YS8391" s="68"/>
      <c r="YT8391" s="68"/>
      <c r="YU8391" s="68"/>
      <c r="YV8391" s="68"/>
      <c r="YW8391" s="68"/>
      <c r="YX8391" s="68">
        <v>0.97389379221973105</v>
      </c>
      <c r="YY8391" s="68"/>
      <c r="YZ8391" s="68"/>
      <c r="ZA8391" s="68"/>
      <c r="ZB8391" s="68"/>
      <c r="ZC8391" s="68"/>
      <c r="ZD8391" s="68"/>
    </row>
    <row r="8392" spans="658:680" x14ac:dyDescent="0.25">
      <c r="YH8392" s="68"/>
      <c r="YI8392" s="68"/>
      <c r="YJ8392" s="68"/>
      <c r="YK8392" s="68"/>
      <c r="YL8392" s="68"/>
      <c r="YM8392" s="68"/>
      <c r="YN8392" s="68"/>
      <c r="YO8392" s="68"/>
      <c r="YP8392" s="68"/>
      <c r="YQ8392" s="68"/>
      <c r="YR8392" s="68"/>
      <c r="YS8392" s="68"/>
      <c r="YT8392" s="68"/>
      <c r="YU8392" s="68"/>
      <c r="YV8392" s="68"/>
      <c r="YW8392" s="68"/>
      <c r="YX8392" s="68">
        <v>0.973881714653834</v>
      </c>
      <c r="YY8392" s="68"/>
      <c r="YZ8392" s="68"/>
      <c r="ZA8392" s="68"/>
      <c r="ZB8392" s="68"/>
      <c r="ZC8392" s="68"/>
      <c r="ZD8392" s="68"/>
    </row>
    <row r="8393" spans="658:680" x14ac:dyDescent="0.25">
      <c r="YH8393" s="68"/>
      <c r="YI8393" s="68"/>
      <c r="YJ8393" s="68"/>
      <c r="YK8393" s="68"/>
      <c r="YL8393" s="68"/>
      <c r="YM8393" s="68"/>
      <c r="YN8393" s="68"/>
      <c r="YO8393" s="68"/>
      <c r="YP8393" s="68"/>
      <c r="YQ8393" s="68"/>
      <c r="YR8393" s="68"/>
      <c r="YS8393" s="68"/>
      <c r="YT8393" s="68"/>
      <c r="YU8393" s="68"/>
      <c r="YV8393" s="68"/>
      <c r="YW8393" s="68"/>
      <c r="YX8393" s="68">
        <v>0.97385714254025202</v>
      </c>
      <c r="YY8393" s="68"/>
      <c r="YZ8393" s="68"/>
      <c r="ZA8393" s="68"/>
      <c r="ZB8393" s="68"/>
      <c r="ZC8393" s="68"/>
      <c r="ZD8393" s="68"/>
    </row>
    <row r="8394" spans="658:680" x14ac:dyDescent="0.25">
      <c r="YH8394" s="68"/>
      <c r="YI8394" s="68"/>
      <c r="YJ8394" s="68"/>
      <c r="YK8394" s="68"/>
      <c r="YL8394" s="68"/>
      <c r="YM8394" s="68"/>
      <c r="YN8394" s="68"/>
      <c r="YO8394" s="68"/>
      <c r="YP8394" s="68"/>
      <c r="YQ8394" s="68"/>
      <c r="YR8394" s="68"/>
      <c r="YS8394" s="68"/>
      <c r="YT8394" s="68"/>
      <c r="YU8394" s="68"/>
      <c r="YV8394" s="68"/>
      <c r="YW8394" s="68"/>
      <c r="YX8394" s="68">
        <v>0.97384548384878999</v>
      </c>
      <c r="YY8394" s="68"/>
      <c r="YZ8394" s="68"/>
      <c r="ZA8394" s="68"/>
      <c r="ZB8394" s="68"/>
      <c r="ZC8394" s="68"/>
      <c r="ZD8394" s="68"/>
    </row>
    <row r="8395" spans="658:680" x14ac:dyDescent="0.25">
      <c r="YH8395" s="68"/>
      <c r="YI8395" s="68"/>
      <c r="YJ8395" s="68"/>
      <c r="YK8395" s="68"/>
      <c r="YL8395" s="68"/>
      <c r="YM8395" s="68"/>
      <c r="YN8395" s="68"/>
      <c r="YO8395" s="68"/>
      <c r="YP8395" s="68"/>
      <c r="YQ8395" s="68"/>
      <c r="YR8395" s="68"/>
      <c r="YS8395" s="68"/>
      <c r="YT8395" s="68"/>
      <c r="YU8395" s="68"/>
      <c r="YV8395" s="68"/>
      <c r="YW8395" s="68"/>
      <c r="YX8395" s="68">
        <v>0.97382204068835299</v>
      </c>
      <c r="YY8395" s="68"/>
      <c r="YZ8395" s="68"/>
      <c r="ZA8395" s="68"/>
      <c r="ZB8395" s="68"/>
      <c r="ZC8395" s="68"/>
      <c r="ZD8395" s="68"/>
    </row>
    <row r="8396" spans="658:680" x14ac:dyDescent="0.25">
      <c r="YH8396" s="68"/>
      <c r="YI8396" s="68"/>
      <c r="YJ8396" s="68"/>
      <c r="YK8396" s="68"/>
      <c r="YL8396" s="68"/>
      <c r="YM8396" s="68"/>
      <c r="YN8396" s="68"/>
      <c r="YO8396" s="68"/>
      <c r="YP8396" s="68"/>
      <c r="YQ8396" s="68"/>
      <c r="YR8396" s="68"/>
      <c r="YS8396" s="68"/>
      <c r="YT8396" s="68"/>
      <c r="YU8396" s="68"/>
      <c r="YV8396" s="68"/>
      <c r="YW8396" s="68"/>
      <c r="YX8396" s="68">
        <v>0.97381882290105204</v>
      </c>
      <c r="YY8396" s="68"/>
      <c r="YZ8396" s="68"/>
      <c r="ZA8396" s="68"/>
      <c r="ZB8396" s="68"/>
      <c r="ZC8396" s="68"/>
      <c r="ZD8396" s="68"/>
    </row>
    <row r="8397" spans="658:680" x14ac:dyDescent="0.25">
      <c r="YH8397" s="68"/>
      <c r="YI8397" s="68"/>
      <c r="YJ8397" s="68"/>
      <c r="YK8397" s="68"/>
      <c r="YL8397" s="68"/>
      <c r="YM8397" s="68"/>
      <c r="YN8397" s="68"/>
      <c r="YO8397" s="68"/>
      <c r="YP8397" s="68"/>
      <c r="YQ8397" s="68"/>
      <c r="YR8397" s="68"/>
      <c r="YS8397" s="68"/>
      <c r="YT8397" s="68"/>
      <c r="YU8397" s="68"/>
      <c r="YV8397" s="68"/>
      <c r="YW8397" s="68"/>
      <c r="YX8397" s="68">
        <v>0.97380446981920499</v>
      </c>
      <c r="YY8397" s="68"/>
      <c r="YZ8397" s="68"/>
      <c r="ZA8397" s="68"/>
      <c r="ZB8397" s="68"/>
      <c r="ZC8397" s="68"/>
      <c r="ZD8397" s="68"/>
    </row>
    <row r="8398" spans="658:680" x14ac:dyDescent="0.25">
      <c r="YH8398" s="68"/>
      <c r="YI8398" s="68"/>
      <c r="YJ8398" s="68"/>
      <c r="YK8398" s="68"/>
      <c r="YL8398" s="68"/>
      <c r="YM8398" s="68"/>
      <c r="YN8398" s="68"/>
      <c r="YO8398" s="68"/>
      <c r="YP8398" s="68"/>
      <c r="YQ8398" s="68"/>
      <c r="YR8398" s="68"/>
      <c r="YS8398" s="68"/>
      <c r="YT8398" s="68"/>
      <c r="YU8398" s="68"/>
      <c r="YV8398" s="68"/>
      <c r="YW8398" s="68"/>
      <c r="YX8398" s="68">
        <v>0.97380093472064899</v>
      </c>
      <c r="YY8398" s="68"/>
      <c r="YZ8398" s="68"/>
      <c r="ZA8398" s="68"/>
      <c r="ZB8398" s="68"/>
      <c r="ZC8398" s="68"/>
      <c r="ZD8398" s="68"/>
    </row>
    <row r="8399" spans="658:680" x14ac:dyDescent="0.25">
      <c r="YH8399" s="68"/>
      <c r="YI8399" s="68"/>
      <c r="YJ8399" s="68"/>
      <c r="YK8399" s="68"/>
      <c r="YL8399" s="68"/>
      <c r="YM8399" s="68"/>
      <c r="YN8399" s="68"/>
      <c r="YO8399" s="68"/>
      <c r="YP8399" s="68"/>
      <c r="YQ8399" s="68"/>
      <c r="YR8399" s="68"/>
      <c r="YS8399" s="68"/>
      <c r="YT8399" s="68"/>
      <c r="YU8399" s="68"/>
      <c r="YV8399" s="68"/>
      <c r="YW8399" s="68"/>
      <c r="YX8399" s="68">
        <v>0.97376562665191202</v>
      </c>
      <c r="YY8399" s="68"/>
      <c r="YZ8399" s="68"/>
      <c r="ZA8399" s="68"/>
      <c r="ZB8399" s="68"/>
      <c r="ZC8399" s="68"/>
      <c r="ZD8399" s="68"/>
    </row>
    <row r="8400" spans="658:680" x14ac:dyDescent="0.25">
      <c r="YH8400" s="68"/>
      <c r="YI8400" s="68"/>
      <c r="YJ8400" s="68"/>
      <c r="YK8400" s="68"/>
      <c r="YL8400" s="68"/>
      <c r="YM8400" s="68"/>
      <c r="YN8400" s="68"/>
      <c r="YO8400" s="68"/>
      <c r="YP8400" s="68"/>
      <c r="YQ8400" s="68"/>
      <c r="YR8400" s="68"/>
      <c r="YS8400" s="68"/>
      <c r="YT8400" s="68"/>
      <c r="YU8400" s="68"/>
      <c r="YV8400" s="68"/>
      <c r="YW8400" s="68"/>
      <c r="YX8400" s="68">
        <v>0.97375550745217199</v>
      </c>
      <c r="YY8400" s="68"/>
      <c r="YZ8400" s="68"/>
      <c r="ZA8400" s="68"/>
      <c r="ZB8400" s="68"/>
      <c r="ZC8400" s="68"/>
      <c r="ZD8400" s="68"/>
    </row>
    <row r="8401" spans="658:680" x14ac:dyDescent="0.25">
      <c r="YH8401" s="68"/>
      <c r="YI8401" s="68"/>
      <c r="YJ8401" s="68"/>
      <c r="YK8401" s="68"/>
      <c r="YL8401" s="68"/>
      <c r="YM8401" s="68"/>
      <c r="YN8401" s="68"/>
      <c r="YO8401" s="68"/>
      <c r="YP8401" s="68"/>
      <c r="YQ8401" s="68"/>
      <c r="YR8401" s="68"/>
      <c r="YS8401" s="68"/>
      <c r="YT8401" s="68"/>
      <c r="YU8401" s="68"/>
      <c r="YV8401" s="68"/>
      <c r="YW8401" s="68"/>
      <c r="YX8401" s="68">
        <v>0.97374613851638703</v>
      </c>
      <c r="YY8401" s="68"/>
      <c r="YZ8401" s="68"/>
      <c r="ZA8401" s="68"/>
      <c r="ZB8401" s="68"/>
      <c r="ZC8401" s="68"/>
      <c r="ZD8401" s="68"/>
    </row>
    <row r="8402" spans="658:680" x14ac:dyDescent="0.25">
      <c r="YH8402" s="68"/>
      <c r="YI8402" s="68"/>
      <c r="YJ8402" s="68"/>
      <c r="YK8402" s="68"/>
      <c r="YL8402" s="68"/>
      <c r="YM8402" s="68"/>
      <c r="YN8402" s="68"/>
      <c r="YO8402" s="68"/>
      <c r="YP8402" s="68"/>
      <c r="YQ8402" s="68"/>
      <c r="YR8402" s="68"/>
      <c r="YS8402" s="68"/>
      <c r="YT8402" s="68"/>
      <c r="YU8402" s="68"/>
      <c r="YV8402" s="68"/>
      <c r="YW8402" s="68"/>
      <c r="YX8402" s="68">
        <v>0.97373670388899403</v>
      </c>
      <c r="YY8402" s="68"/>
      <c r="YZ8402" s="68"/>
      <c r="ZA8402" s="68"/>
      <c r="ZB8402" s="68"/>
      <c r="ZC8402" s="68"/>
      <c r="ZD8402" s="68"/>
    </row>
    <row r="8403" spans="658:680" x14ac:dyDescent="0.25">
      <c r="YH8403" s="68"/>
      <c r="YI8403" s="68"/>
      <c r="YJ8403" s="68"/>
      <c r="YK8403" s="68"/>
      <c r="YL8403" s="68"/>
      <c r="YM8403" s="68"/>
      <c r="YN8403" s="68"/>
      <c r="YO8403" s="68"/>
      <c r="YP8403" s="68"/>
      <c r="YQ8403" s="68"/>
      <c r="YR8403" s="68"/>
      <c r="YS8403" s="68"/>
      <c r="YT8403" s="68"/>
      <c r="YU8403" s="68"/>
      <c r="YV8403" s="68"/>
      <c r="YW8403" s="68"/>
      <c r="YX8403" s="68">
        <v>0.97373282279239604</v>
      </c>
      <c r="YY8403" s="68"/>
      <c r="YZ8403" s="68"/>
      <c r="ZA8403" s="68"/>
      <c r="ZB8403" s="68"/>
      <c r="ZC8403" s="68"/>
      <c r="ZD8403" s="68"/>
    </row>
    <row r="8404" spans="658:680" x14ac:dyDescent="0.25">
      <c r="YH8404" s="68"/>
      <c r="YI8404" s="68"/>
      <c r="YJ8404" s="68"/>
      <c r="YK8404" s="68"/>
      <c r="YL8404" s="68"/>
      <c r="YM8404" s="68"/>
      <c r="YN8404" s="68"/>
      <c r="YO8404" s="68"/>
      <c r="YP8404" s="68"/>
      <c r="YQ8404" s="68"/>
      <c r="YR8404" s="68"/>
      <c r="YS8404" s="68"/>
      <c r="YT8404" s="68"/>
      <c r="YU8404" s="68"/>
      <c r="YV8404" s="68"/>
      <c r="YW8404" s="68"/>
      <c r="YX8404" s="68">
        <v>0.97372960101496797</v>
      </c>
      <c r="YY8404" s="68"/>
      <c r="YZ8404" s="68"/>
      <c r="ZA8404" s="68"/>
      <c r="ZB8404" s="68"/>
      <c r="ZC8404" s="68"/>
      <c r="ZD8404" s="68"/>
    </row>
    <row r="8405" spans="658:680" x14ac:dyDescent="0.25">
      <c r="YH8405" s="68"/>
      <c r="YI8405" s="68"/>
      <c r="YJ8405" s="68"/>
      <c r="YK8405" s="68"/>
      <c r="YL8405" s="68"/>
      <c r="YM8405" s="68"/>
      <c r="YN8405" s="68"/>
      <c r="YO8405" s="68"/>
      <c r="YP8405" s="68"/>
      <c r="YQ8405" s="68"/>
      <c r="YR8405" s="68"/>
      <c r="YS8405" s="68"/>
      <c r="YT8405" s="68"/>
      <c r="YU8405" s="68"/>
      <c r="YV8405" s="68"/>
      <c r="YW8405" s="68"/>
      <c r="YX8405" s="68">
        <v>0.97372707631959299</v>
      </c>
      <c r="YY8405" s="68"/>
      <c r="YZ8405" s="68"/>
      <c r="ZA8405" s="68"/>
      <c r="ZB8405" s="68"/>
      <c r="ZC8405" s="68"/>
      <c r="ZD8405" s="68"/>
    </row>
    <row r="8406" spans="658:680" x14ac:dyDescent="0.25">
      <c r="YH8406" s="68"/>
      <c r="YI8406" s="68"/>
      <c r="YJ8406" s="68"/>
      <c r="YK8406" s="68"/>
      <c r="YL8406" s="68"/>
      <c r="YM8406" s="68"/>
      <c r="YN8406" s="68"/>
      <c r="YO8406" s="68"/>
      <c r="YP8406" s="68"/>
      <c r="YQ8406" s="68"/>
      <c r="YR8406" s="68"/>
      <c r="YS8406" s="68"/>
      <c r="YT8406" s="68"/>
      <c r="YU8406" s="68"/>
      <c r="YV8406" s="68"/>
      <c r="YW8406" s="68"/>
      <c r="YX8406" s="68">
        <v>0.97372075953411097</v>
      </c>
      <c r="YY8406" s="68"/>
      <c r="YZ8406" s="68"/>
      <c r="ZA8406" s="68"/>
      <c r="ZB8406" s="68"/>
      <c r="ZC8406" s="68"/>
      <c r="ZD8406" s="68"/>
    </row>
    <row r="8407" spans="658:680" x14ac:dyDescent="0.25">
      <c r="YH8407" s="68"/>
      <c r="YI8407" s="68"/>
      <c r="YJ8407" s="68"/>
      <c r="YK8407" s="68"/>
      <c r="YL8407" s="68"/>
      <c r="YM8407" s="68"/>
      <c r="YN8407" s="68"/>
      <c r="YO8407" s="68"/>
      <c r="YP8407" s="68"/>
      <c r="YQ8407" s="68"/>
      <c r="YR8407" s="68"/>
      <c r="YS8407" s="68"/>
      <c r="YT8407" s="68"/>
      <c r="YU8407" s="68"/>
      <c r="YV8407" s="68"/>
      <c r="YW8407" s="68"/>
      <c r="YX8407" s="68">
        <v>0.97371893492691597</v>
      </c>
      <c r="YY8407" s="68"/>
      <c r="YZ8407" s="68"/>
      <c r="ZA8407" s="68"/>
      <c r="ZB8407" s="68"/>
      <c r="ZC8407" s="68"/>
      <c r="ZD8407" s="68"/>
    </row>
    <row r="8408" spans="658:680" x14ac:dyDescent="0.25">
      <c r="YH8408" s="68"/>
      <c r="YI8408" s="68"/>
      <c r="YJ8408" s="68"/>
      <c r="YK8408" s="68"/>
      <c r="YL8408" s="68"/>
      <c r="YM8408" s="68"/>
      <c r="YN8408" s="68"/>
      <c r="YO8408" s="68"/>
      <c r="YP8408" s="68"/>
      <c r="YQ8408" s="68"/>
      <c r="YR8408" s="68"/>
      <c r="YS8408" s="68"/>
      <c r="YT8408" s="68"/>
      <c r="YU8408" s="68"/>
      <c r="YV8408" s="68"/>
      <c r="YW8408" s="68"/>
      <c r="YX8408" s="68">
        <v>0.97369181878824096</v>
      </c>
      <c r="YY8408" s="68"/>
      <c r="YZ8408" s="68"/>
      <c r="ZA8408" s="68"/>
      <c r="ZB8408" s="68"/>
      <c r="ZC8408" s="68"/>
      <c r="ZD8408" s="68"/>
    </row>
    <row r="8409" spans="658:680" x14ac:dyDescent="0.25">
      <c r="YH8409" s="68"/>
      <c r="YI8409" s="68"/>
      <c r="YJ8409" s="68"/>
      <c r="YK8409" s="68"/>
      <c r="YL8409" s="68"/>
      <c r="YM8409" s="68"/>
      <c r="YN8409" s="68"/>
      <c r="YO8409" s="68"/>
      <c r="YP8409" s="68"/>
      <c r="YQ8409" s="68"/>
      <c r="YR8409" s="68"/>
      <c r="YS8409" s="68"/>
      <c r="YT8409" s="68"/>
      <c r="YU8409" s="68"/>
      <c r="YV8409" s="68"/>
      <c r="YW8409" s="68"/>
      <c r="YX8409" s="68">
        <v>0.97369133317200995</v>
      </c>
      <c r="YY8409" s="68"/>
      <c r="YZ8409" s="68"/>
      <c r="ZA8409" s="68"/>
      <c r="ZB8409" s="68"/>
      <c r="ZC8409" s="68"/>
      <c r="ZD8409" s="68"/>
    </row>
    <row r="8410" spans="658:680" x14ac:dyDescent="0.25">
      <c r="YH8410" s="68"/>
      <c r="YI8410" s="68"/>
      <c r="YJ8410" s="68"/>
      <c r="YK8410" s="68"/>
      <c r="YL8410" s="68"/>
      <c r="YM8410" s="68"/>
      <c r="YN8410" s="68"/>
      <c r="YO8410" s="68"/>
      <c r="YP8410" s="68"/>
      <c r="YQ8410" s="68"/>
      <c r="YR8410" s="68"/>
      <c r="YS8410" s="68"/>
      <c r="YT8410" s="68"/>
      <c r="YU8410" s="68"/>
      <c r="YV8410" s="68"/>
      <c r="YW8410" s="68"/>
      <c r="YX8410" s="68">
        <v>0.97367966075061696</v>
      </c>
      <c r="YY8410" s="68"/>
      <c r="YZ8410" s="68"/>
      <c r="ZA8410" s="68"/>
      <c r="ZB8410" s="68"/>
      <c r="ZC8410" s="68"/>
      <c r="ZD8410" s="68"/>
    </row>
    <row r="8411" spans="658:680" x14ac:dyDescent="0.25">
      <c r="YH8411" s="68"/>
      <c r="YI8411" s="68"/>
      <c r="YJ8411" s="68"/>
      <c r="YK8411" s="68"/>
      <c r="YL8411" s="68"/>
      <c r="YM8411" s="68"/>
      <c r="YN8411" s="68"/>
      <c r="YO8411" s="68"/>
      <c r="YP8411" s="68"/>
      <c r="YQ8411" s="68"/>
      <c r="YR8411" s="68"/>
      <c r="YS8411" s="68"/>
      <c r="YT8411" s="68"/>
      <c r="YU8411" s="68"/>
      <c r="YV8411" s="68"/>
      <c r="YW8411" s="68"/>
      <c r="YX8411" s="68">
        <v>0.97367177196066301</v>
      </c>
      <c r="YY8411" s="68"/>
      <c r="YZ8411" s="68"/>
      <c r="ZA8411" s="68"/>
      <c r="ZB8411" s="68"/>
      <c r="ZC8411" s="68"/>
      <c r="ZD8411" s="68"/>
    </row>
    <row r="8412" spans="658:680" x14ac:dyDescent="0.25">
      <c r="YH8412" s="68"/>
      <c r="YI8412" s="68"/>
      <c r="YJ8412" s="68"/>
      <c r="YK8412" s="68"/>
      <c r="YL8412" s="68"/>
      <c r="YM8412" s="68"/>
      <c r="YN8412" s="68"/>
      <c r="YO8412" s="68"/>
      <c r="YP8412" s="68"/>
      <c r="YQ8412" s="68"/>
      <c r="YR8412" s="68"/>
      <c r="YS8412" s="68"/>
      <c r="YT8412" s="68"/>
      <c r="YU8412" s="68"/>
      <c r="YV8412" s="68"/>
      <c r="YW8412" s="68"/>
      <c r="YX8412" s="68">
        <v>0.97364542427739398</v>
      </c>
      <c r="YY8412" s="68"/>
      <c r="YZ8412" s="68"/>
      <c r="ZA8412" s="68"/>
      <c r="ZB8412" s="68"/>
      <c r="ZC8412" s="68"/>
      <c r="ZD8412" s="68"/>
    </row>
    <row r="8413" spans="658:680" x14ac:dyDescent="0.25">
      <c r="YH8413" s="68"/>
      <c r="YI8413" s="68"/>
      <c r="YJ8413" s="68"/>
      <c r="YK8413" s="68"/>
      <c r="YL8413" s="68"/>
      <c r="YM8413" s="68"/>
      <c r="YN8413" s="68"/>
      <c r="YO8413" s="68"/>
      <c r="YP8413" s="68"/>
      <c r="YQ8413" s="68"/>
      <c r="YR8413" s="68"/>
      <c r="YS8413" s="68"/>
      <c r="YT8413" s="68"/>
      <c r="YU8413" s="68"/>
      <c r="YV8413" s="68"/>
      <c r="YW8413" s="68"/>
      <c r="YX8413" s="68">
        <v>0.97363309908987605</v>
      </c>
      <c r="YY8413" s="68"/>
      <c r="YZ8413" s="68"/>
      <c r="ZA8413" s="68"/>
      <c r="ZB8413" s="68"/>
      <c r="ZC8413" s="68"/>
      <c r="ZD8413" s="68"/>
    </row>
    <row r="8414" spans="658:680" x14ac:dyDescent="0.25">
      <c r="YH8414" s="68"/>
      <c r="YI8414" s="68"/>
      <c r="YJ8414" s="68"/>
      <c r="YK8414" s="68"/>
      <c r="YL8414" s="68"/>
      <c r="YM8414" s="68"/>
      <c r="YN8414" s="68"/>
      <c r="YO8414" s="68"/>
      <c r="YP8414" s="68"/>
      <c r="YQ8414" s="68"/>
      <c r="YR8414" s="68"/>
      <c r="YS8414" s="68"/>
      <c r="YT8414" s="68"/>
      <c r="YU8414" s="68"/>
      <c r="YV8414" s="68"/>
      <c r="YW8414" s="68"/>
      <c r="YX8414" s="68">
        <v>0.97362650819959196</v>
      </c>
      <c r="YY8414" s="68"/>
      <c r="YZ8414" s="68"/>
      <c r="ZA8414" s="68"/>
      <c r="ZB8414" s="68"/>
      <c r="ZC8414" s="68"/>
      <c r="ZD8414" s="68"/>
    </row>
    <row r="8415" spans="658:680" x14ac:dyDescent="0.25">
      <c r="YH8415" s="68"/>
      <c r="YI8415" s="68"/>
      <c r="YJ8415" s="68"/>
      <c r="YK8415" s="68"/>
      <c r="YL8415" s="68"/>
      <c r="YM8415" s="68"/>
      <c r="YN8415" s="68"/>
      <c r="YO8415" s="68"/>
      <c r="YP8415" s="68"/>
      <c r="YQ8415" s="68"/>
      <c r="YR8415" s="68"/>
      <c r="YS8415" s="68"/>
      <c r="YT8415" s="68"/>
      <c r="YU8415" s="68"/>
      <c r="YV8415" s="68"/>
      <c r="YW8415" s="68"/>
      <c r="YX8415" s="68">
        <v>0.97361356447178105</v>
      </c>
      <c r="YY8415" s="68"/>
      <c r="YZ8415" s="68"/>
      <c r="ZA8415" s="68"/>
      <c r="ZB8415" s="68"/>
      <c r="ZC8415" s="68"/>
      <c r="ZD8415" s="68"/>
    </row>
    <row r="8416" spans="658:680" x14ac:dyDescent="0.25">
      <c r="YH8416" s="68"/>
      <c r="YI8416" s="68"/>
      <c r="YJ8416" s="68"/>
      <c r="YK8416" s="68"/>
      <c r="YL8416" s="68"/>
      <c r="YM8416" s="68"/>
      <c r="YN8416" s="68"/>
      <c r="YO8416" s="68"/>
      <c r="YP8416" s="68"/>
      <c r="YQ8416" s="68"/>
      <c r="YR8416" s="68"/>
      <c r="YS8416" s="68"/>
      <c r="YT8416" s="68"/>
      <c r="YU8416" s="68"/>
      <c r="YV8416" s="68"/>
      <c r="YW8416" s="68"/>
      <c r="YX8416" s="68">
        <v>0.97360258701992497</v>
      </c>
      <c r="YY8416" s="68"/>
      <c r="YZ8416" s="68"/>
      <c r="ZA8416" s="68"/>
      <c r="ZB8416" s="68"/>
      <c r="ZC8416" s="68"/>
      <c r="ZD8416" s="68"/>
    </row>
    <row r="8417" spans="658:680" x14ac:dyDescent="0.25">
      <c r="YH8417" s="68"/>
      <c r="YI8417" s="68"/>
      <c r="YJ8417" s="68"/>
      <c r="YK8417" s="68"/>
      <c r="YL8417" s="68"/>
      <c r="YM8417" s="68"/>
      <c r="YN8417" s="68"/>
      <c r="YO8417" s="68"/>
      <c r="YP8417" s="68"/>
      <c r="YQ8417" s="68"/>
      <c r="YR8417" s="68"/>
      <c r="YS8417" s="68"/>
      <c r="YT8417" s="68"/>
      <c r="YU8417" s="68"/>
      <c r="YV8417" s="68"/>
      <c r="YW8417" s="68"/>
      <c r="YX8417" s="68">
        <v>0.97359795502462798</v>
      </c>
      <c r="YY8417" s="68"/>
      <c r="YZ8417" s="68"/>
      <c r="ZA8417" s="68"/>
      <c r="ZB8417" s="68"/>
      <c r="ZC8417" s="68"/>
      <c r="ZD8417" s="68"/>
    </row>
    <row r="8418" spans="658:680" x14ac:dyDescent="0.25">
      <c r="YH8418" s="68"/>
      <c r="YI8418" s="68"/>
      <c r="YJ8418" s="68"/>
      <c r="YK8418" s="68"/>
      <c r="YL8418" s="68"/>
      <c r="YM8418" s="68"/>
      <c r="YN8418" s="68"/>
      <c r="YO8418" s="68"/>
      <c r="YP8418" s="68"/>
      <c r="YQ8418" s="68"/>
      <c r="YR8418" s="68"/>
      <c r="YS8418" s="68"/>
      <c r="YT8418" s="68"/>
      <c r="YU8418" s="68"/>
      <c r="YV8418" s="68"/>
      <c r="YW8418" s="68"/>
      <c r="YX8418" s="68">
        <v>0.97357212230512302</v>
      </c>
      <c r="YY8418" s="68"/>
      <c r="YZ8418" s="68"/>
      <c r="ZA8418" s="68"/>
      <c r="ZB8418" s="68"/>
      <c r="ZC8418" s="68"/>
      <c r="ZD8418" s="68"/>
    </row>
    <row r="8419" spans="658:680" x14ac:dyDescent="0.25">
      <c r="YH8419" s="68"/>
      <c r="YI8419" s="68"/>
      <c r="YJ8419" s="68"/>
      <c r="YK8419" s="68"/>
      <c r="YL8419" s="68"/>
      <c r="YM8419" s="68"/>
      <c r="YN8419" s="68"/>
      <c r="YO8419" s="68"/>
      <c r="YP8419" s="68"/>
      <c r="YQ8419" s="68"/>
      <c r="YR8419" s="68"/>
      <c r="YS8419" s="68"/>
      <c r="YT8419" s="68"/>
      <c r="YU8419" s="68"/>
      <c r="YV8419" s="68"/>
      <c r="YW8419" s="68"/>
      <c r="YX8419" s="68">
        <v>0.973564589259866</v>
      </c>
      <c r="YY8419" s="68"/>
      <c r="YZ8419" s="68"/>
      <c r="ZA8419" s="68"/>
      <c r="ZB8419" s="68"/>
      <c r="ZC8419" s="68"/>
      <c r="ZD8419" s="68"/>
    </row>
    <row r="8420" spans="658:680" x14ac:dyDescent="0.25">
      <c r="YH8420" s="68"/>
      <c r="YI8420" s="68"/>
      <c r="YJ8420" s="68"/>
      <c r="YK8420" s="68"/>
      <c r="YL8420" s="68"/>
      <c r="YM8420" s="68"/>
      <c r="YN8420" s="68"/>
      <c r="YO8420" s="68"/>
      <c r="YP8420" s="68"/>
      <c r="YQ8420" s="68"/>
      <c r="YR8420" s="68"/>
      <c r="YS8420" s="68"/>
      <c r="YT8420" s="68"/>
      <c r="YU8420" s="68"/>
      <c r="YV8420" s="68"/>
      <c r="YW8420" s="68"/>
      <c r="YX8420" s="68">
        <v>0.97356427450543703</v>
      </c>
      <c r="YY8420" s="68"/>
      <c r="YZ8420" s="68"/>
      <c r="ZA8420" s="68"/>
      <c r="ZB8420" s="68"/>
      <c r="ZC8420" s="68"/>
      <c r="ZD8420" s="68"/>
    </row>
    <row r="8421" spans="658:680" x14ac:dyDescent="0.25">
      <c r="YH8421" s="68"/>
      <c r="YI8421" s="68"/>
      <c r="YJ8421" s="68"/>
      <c r="YK8421" s="68"/>
      <c r="YL8421" s="68"/>
      <c r="YM8421" s="68"/>
      <c r="YN8421" s="68"/>
      <c r="YO8421" s="68"/>
      <c r="YP8421" s="68"/>
      <c r="YQ8421" s="68"/>
      <c r="YR8421" s="68"/>
      <c r="YS8421" s="68"/>
      <c r="YT8421" s="68"/>
      <c r="YU8421" s="68"/>
      <c r="YV8421" s="68"/>
      <c r="YW8421" s="68"/>
      <c r="YX8421" s="68">
        <v>0.97356219464366001</v>
      </c>
      <c r="YY8421" s="68"/>
      <c r="YZ8421" s="68"/>
      <c r="ZA8421" s="68"/>
      <c r="ZB8421" s="68"/>
      <c r="ZC8421" s="68"/>
      <c r="ZD8421" s="68"/>
    </row>
    <row r="8422" spans="658:680" x14ac:dyDescent="0.25">
      <c r="YH8422" s="68"/>
      <c r="YI8422" s="68"/>
      <c r="YJ8422" s="68"/>
      <c r="YK8422" s="68"/>
      <c r="YL8422" s="68"/>
      <c r="YM8422" s="68"/>
      <c r="YN8422" s="68"/>
      <c r="YO8422" s="68"/>
      <c r="YP8422" s="68"/>
      <c r="YQ8422" s="68"/>
      <c r="YR8422" s="68"/>
      <c r="YS8422" s="68"/>
      <c r="YT8422" s="68"/>
      <c r="YU8422" s="68"/>
      <c r="YV8422" s="68"/>
      <c r="YW8422" s="68"/>
      <c r="YX8422" s="68">
        <v>0.97355466640408705</v>
      </c>
      <c r="YY8422" s="68"/>
      <c r="YZ8422" s="68"/>
      <c r="ZA8422" s="68"/>
      <c r="ZB8422" s="68"/>
      <c r="ZC8422" s="68"/>
      <c r="ZD8422" s="68"/>
    </row>
    <row r="8423" spans="658:680" x14ac:dyDescent="0.25">
      <c r="YH8423" s="68"/>
      <c r="YI8423" s="68"/>
      <c r="YJ8423" s="68"/>
      <c r="YK8423" s="68"/>
      <c r="YL8423" s="68"/>
      <c r="YM8423" s="68"/>
      <c r="YN8423" s="68"/>
      <c r="YO8423" s="68"/>
      <c r="YP8423" s="68"/>
      <c r="YQ8423" s="68"/>
      <c r="YR8423" s="68"/>
      <c r="YS8423" s="68"/>
      <c r="YT8423" s="68"/>
      <c r="YU8423" s="68"/>
      <c r="YV8423" s="68"/>
      <c r="YW8423" s="68"/>
      <c r="YX8423" s="68">
        <v>0.97355042912450096</v>
      </c>
      <c r="YY8423" s="68"/>
      <c r="YZ8423" s="68"/>
      <c r="ZA8423" s="68"/>
      <c r="ZB8423" s="68"/>
      <c r="ZC8423" s="68"/>
      <c r="ZD8423" s="68"/>
    </row>
    <row r="8424" spans="658:680" x14ac:dyDescent="0.25">
      <c r="YH8424" s="68"/>
      <c r="YI8424" s="68"/>
      <c r="YJ8424" s="68"/>
      <c r="YK8424" s="68"/>
      <c r="YL8424" s="68"/>
      <c r="YM8424" s="68"/>
      <c r="YN8424" s="68"/>
      <c r="YO8424" s="68"/>
      <c r="YP8424" s="68"/>
      <c r="YQ8424" s="68"/>
      <c r="YR8424" s="68"/>
      <c r="YS8424" s="68"/>
      <c r="YT8424" s="68"/>
      <c r="YU8424" s="68"/>
      <c r="YV8424" s="68"/>
      <c r="YW8424" s="68"/>
      <c r="YX8424" s="68">
        <v>0.97354460810374999</v>
      </c>
      <c r="YY8424" s="68"/>
      <c r="YZ8424" s="68"/>
      <c r="ZA8424" s="68"/>
      <c r="ZB8424" s="68"/>
      <c r="ZC8424" s="68"/>
      <c r="ZD8424" s="68"/>
    </row>
    <row r="8425" spans="658:680" x14ac:dyDescent="0.25">
      <c r="YH8425" s="68"/>
      <c r="YI8425" s="68"/>
      <c r="YJ8425" s="68"/>
      <c r="YK8425" s="68"/>
      <c r="YL8425" s="68"/>
      <c r="YM8425" s="68"/>
      <c r="YN8425" s="68"/>
      <c r="YO8425" s="68"/>
      <c r="YP8425" s="68"/>
      <c r="YQ8425" s="68"/>
      <c r="YR8425" s="68"/>
      <c r="YS8425" s="68"/>
      <c r="YT8425" s="68"/>
      <c r="YU8425" s="68"/>
      <c r="YV8425" s="68"/>
      <c r="YW8425" s="68"/>
      <c r="YX8425" s="68">
        <v>0.97349131850679704</v>
      </c>
      <c r="YY8425" s="68"/>
      <c r="YZ8425" s="68"/>
      <c r="ZA8425" s="68"/>
      <c r="ZB8425" s="68"/>
      <c r="ZC8425" s="68"/>
      <c r="ZD8425" s="68"/>
    </row>
    <row r="8426" spans="658:680" x14ac:dyDescent="0.25">
      <c r="YH8426" s="68"/>
      <c r="YI8426" s="68"/>
      <c r="YJ8426" s="68"/>
      <c r="YK8426" s="68"/>
      <c r="YL8426" s="68"/>
      <c r="YM8426" s="68"/>
      <c r="YN8426" s="68"/>
      <c r="YO8426" s="68"/>
      <c r="YP8426" s="68"/>
      <c r="YQ8426" s="68"/>
      <c r="YR8426" s="68"/>
      <c r="YS8426" s="68"/>
      <c r="YT8426" s="68"/>
      <c r="YU8426" s="68"/>
      <c r="YV8426" s="68"/>
      <c r="YW8426" s="68"/>
      <c r="YX8426" s="68">
        <v>0.97348888149928203</v>
      </c>
      <c r="YY8426" s="68"/>
      <c r="YZ8426" s="68"/>
      <c r="ZA8426" s="68"/>
      <c r="ZB8426" s="68"/>
      <c r="ZC8426" s="68"/>
      <c r="ZD8426" s="68"/>
    </row>
    <row r="8427" spans="658:680" x14ac:dyDescent="0.25">
      <c r="YH8427" s="68"/>
      <c r="YI8427" s="68"/>
      <c r="YJ8427" s="68"/>
      <c r="YK8427" s="68"/>
      <c r="YL8427" s="68"/>
      <c r="YM8427" s="68"/>
      <c r="YN8427" s="68"/>
      <c r="YO8427" s="68"/>
      <c r="YP8427" s="68"/>
      <c r="YQ8427" s="68"/>
      <c r="YR8427" s="68"/>
      <c r="YS8427" s="68"/>
      <c r="YT8427" s="68"/>
      <c r="YU8427" s="68"/>
      <c r="YV8427" s="68"/>
      <c r="YW8427" s="68"/>
      <c r="YX8427" s="68">
        <v>0.97348826554708401</v>
      </c>
      <c r="YY8427" s="68"/>
      <c r="YZ8427" s="68"/>
      <c r="ZA8427" s="68"/>
      <c r="ZB8427" s="68"/>
      <c r="ZC8427" s="68"/>
      <c r="ZD8427" s="68"/>
    </row>
    <row r="8428" spans="658:680" x14ac:dyDescent="0.25">
      <c r="YH8428" s="68"/>
      <c r="YI8428" s="68"/>
      <c r="YJ8428" s="68"/>
      <c r="YK8428" s="68"/>
      <c r="YL8428" s="68"/>
      <c r="YM8428" s="68"/>
      <c r="YN8428" s="68"/>
      <c r="YO8428" s="68"/>
      <c r="YP8428" s="68"/>
      <c r="YQ8428" s="68"/>
      <c r="YR8428" s="68"/>
      <c r="YS8428" s="68"/>
      <c r="YT8428" s="68"/>
      <c r="YU8428" s="68"/>
      <c r="YV8428" s="68"/>
      <c r="YW8428" s="68"/>
      <c r="YX8428" s="68">
        <v>0.97346850597303403</v>
      </c>
      <c r="YY8428" s="68"/>
      <c r="YZ8428" s="68"/>
      <c r="ZA8428" s="68"/>
      <c r="ZB8428" s="68"/>
      <c r="ZC8428" s="68"/>
      <c r="ZD8428" s="68"/>
    </row>
    <row r="8429" spans="658:680" x14ac:dyDescent="0.25">
      <c r="YH8429" s="68"/>
      <c r="YI8429" s="68"/>
      <c r="YJ8429" s="68"/>
      <c r="YK8429" s="68"/>
      <c r="YL8429" s="68"/>
      <c r="YM8429" s="68"/>
      <c r="YN8429" s="68"/>
      <c r="YO8429" s="68"/>
      <c r="YP8429" s="68"/>
      <c r="YQ8429" s="68"/>
      <c r="YR8429" s="68"/>
      <c r="YS8429" s="68"/>
      <c r="YT8429" s="68"/>
      <c r="YU8429" s="68"/>
      <c r="YV8429" s="68"/>
      <c r="YW8429" s="68"/>
      <c r="YX8429" s="68">
        <v>0.97346239658835898</v>
      </c>
      <c r="YY8429" s="68"/>
      <c r="YZ8429" s="68"/>
      <c r="ZA8429" s="68"/>
      <c r="ZB8429" s="68"/>
      <c r="ZC8429" s="68"/>
      <c r="ZD8429" s="68"/>
    </row>
    <row r="8430" spans="658:680" x14ac:dyDescent="0.25">
      <c r="YH8430" s="68"/>
      <c r="YI8430" s="68"/>
      <c r="YJ8430" s="68"/>
      <c r="YK8430" s="68"/>
      <c r="YL8430" s="68"/>
      <c r="YM8430" s="68"/>
      <c r="YN8430" s="68"/>
      <c r="YO8430" s="68"/>
      <c r="YP8430" s="68"/>
      <c r="YQ8430" s="68"/>
      <c r="YR8430" s="68"/>
      <c r="YS8430" s="68"/>
      <c r="YT8430" s="68"/>
      <c r="YU8430" s="68"/>
      <c r="YV8430" s="68"/>
      <c r="YW8430" s="68"/>
      <c r="YX8430" s="68">
        <v>0.97346118030190298</v>
      </c>
      <c r="YY8430" s="68"/>
      <c r="YZ8430" s="68"/>
      <c r="ZA8430" s="68"/>
      <c r="ZB8430" s="68"/>
      <c r="ZC8430" s="68"/>
      <c r="ZD8430" s="68"/>
    </row>
    <row r="8431" spans="658:680" x14ac:dyDescent="0.25">
      <c r="YH8431" s="68"/>
      <c r="YI8431" s="68"/>
      <c r="YJ8431" s="68"/>
      <c r="YK8431" s="68"/>
      <c r="YL8431" s="68"/>
      <c r="YM8431" s="68"/>
      <c r="YN8431" s="68"/>
      <c r="YO8431" s="68"/>
      <c r="YP8431" s="68"/>
      <c r="YQ8431" s="68"/>
      <c r="YR8431" s="68"/>
      <c r="YS8431" s="68"/>
      <c r="YT8431" s="68"/>
      <c r="YU8431" s="68"/>
      <c r="YV8431" s="68"/>
      <c r="YW8431" s="68"/>
      <c r="YX8431" s="68">
        <v>0.97345583923253498</v>
      </c>
      <c r="YY8431" s="68"/>
      <c r="YZ8431" s="68"/>
      <c r="ZA8431" s="68"/>
      <c r="ZB8431" s="68"/>
      <c r="ZC8431" s="68"/>
      <c r="ZD8431" s="68"/>
    </row>
    <row r="8432" spans="658:680" x14ac:dyDescent="0.25">
      <c r="YH8432" s="68"/>
      <c r="YI8432" s="68"/>
      <c r="YJ8432" s="68"/>
      <c r="YK8432" s="68"/>
      <c r="YL8432" s="68"/>
      <c r="YM8432" s="68"/>
      <c r="YN8432" s="68"/>
      <c r="YO8432" s="68"/>
      <c r="YP8432" s="68"/>
      <c r="YQ8432" s="68"/>
      <c r="YR8432" s="68"/>
      <c r="YS8432" s="68"/>
      <c r="YT8432" s="68"/>
      <c r="YU8432" s="68"/>
      <c r="YV8432" s="68"/>
      <c r="YW8432" s="68"/>
      <c r="YX8432" s="68">
        <v>0.97345414939656405</v>
      </c>
      <c r="YY8432" s="68"/>
      <c r="YZ8432" s="68"/>
      <c r="ZA8432" s="68"/>
      <c r="ZB8432" s="68"/>
      <c r="ZC8432" s="68"/>
      <c r="ZD8432" s="68"/>
    </row>
    <row r="8433" spans="658:680" x14ac:dyDescent="0.25">
      <c r="YH8433" s="68"/>
      <c r="YI8433" s="68"/>
      <c r="YJ8433" s="68"/>
      <c r="YK8433" s="68"/>
      <c r="YL8433" s="68"/>
      <c r="YM8433" s="68"/>
      <c r="YN8433" s="68"/>
      <c r="YO8433" s="68"/>
      <c r="YP8433" s="68"/>
      <c r="YQ8433" s="68"/>
      <c r="YR8433" s="68"/>
      <c r="YS8433" s="68"/>
      <c r="YT8433" s="68"/>
      <c r="YU8433" s="68"/>
      <c r="YV8433" s="68"/>
      <c r="YW8433" s="68"/>
      <c r="YX8433" s="68">
        <v>0.97345007156859698</v>
      </c>
      <c r="YY8433" s="68"/>
      <c r="YZ8433" s="68"/>
      <c r="ZA8433" s="68"/>
      <c r="ZB8433" s="68"/>
      <c r="ZC8433" s="68"/>
      <c r="ZD8433" s="68"/>
    </row>
    <row r="8434" spans="658:680" x14ac:dyDescent="0.25">
      <c r="YH8434" s="68"/>
      <c r="YI8434" s="68"/>
      <c r="YJ8434" s="68"/>
      <c r="YK8434" s="68"/>
      <c r="YL8434" s="68"/>
      <c r="YM8434" s="68"/>
      <c r="YN8434" s="68"/>
      <c r="YO8434" s="68"/>
      <c r="YP8434" s="68"/>
      <c r="YQ8434" s="68"/>
      <c r="YR8434" s="68"/>
      <c r="YS8434" s="68"/>
      <c r="YT8434" s="68"/>
      <c r="YU8434" s="68"/>
      <c r="YV8434" s="68"/>
      <c r="YW8434" s="68"/>
      <c r="YX8434" s="68">
        <v>0.97344080365649099</v>
      </c>
      <c r="YY8434" s="68"/>
      <c r="YZ8434" s="68"/>
      <c r="ZA8434" s="68"/>
      <c r="ZB8434" s="68"/>
      <c r="ZC8434" s="68"/>
      <c r="ZD8434" s="68"/>
    </row>
    <row r="8435" spans="658:680" x14ac:dyDescent="0.25">
      <c r="YH8435" s="68"/>
      <c r="YI8435" s="68"/>
      <c r="YJ8435" s="68"/>
      <c r="YK8435" s="68"/>
      <c r="YL8435" s="68"/>
      <c r="YM8435" s="68"/>
      <c r="YN8435" s="68"/>
      <c r="YO8435" s="68"/>
      <c r="YP8435" s="68"/>
      <c r="YQ8435" s="68"/>
      <c r="YR8435" s="68"/>
      <c r="YS8435" s="68"/>
      <c r="YT8435" s="68"/>
      <c r="YU8435" s="68"/>
      <c r="YV8435" s="68"/>
      <c r="YW8435" s="68"/>
      <c r="YX8435" s="68">
        <v>0.97344025729232697</v>
      </c>
      <c r="YY8435" s="68"/>
      <c r="YZ8435" s="68"/>
      <c r="ZA8435" s="68"/>
      <c r="ZB8435" s="68"/>
      <c r="ZC8435" s="68"/>
      <c r="ZD8435" s="68"/>
    </row>
    <row r="8436" spans="658:680" x14ac:dyDescent="0.25">
      <c r="YH8436" s="68"/>
      <c r="YI8436" s="68"/>
      <c r="YJ8436" s="68"/>
      <c r="YK8436" s="68"/>
      <c r="YL8436" s="68"/>
      <c r="YM8436" s="68"/>
      <c r="YN8436" s="68"/>
      <c r="YO8436" s="68"/>
      <c r="YP8436" s="68"/>
      <c r="YQ8436" s="68"/>
      <c r="YR8436" s="68"/>
      <c r="YS8436" s="68"/>
      <c r="YT8436" s="68"/>
      <c r="YU8436" s="68"/>
      <c r="YV8436" s="68"/>
      <c r="YW8436" s="68"/>
      <c r="YX8436" s="68">
        <v>0.97343920661573202</v>
      </c>
      <c r="YY8436" s="68"/>
      <c r="YZ8436" s="68"/>
      <c r="ZA8436" s="68"/>
      <c r="ZB8436" s="68"/>
      <c r="ZC8436" s="68"/>
      <c r="ZD8436" s="68"/>
    </row>
    <row r="8437" spans="658:680" x14ac:dyDescent="0.25">
      <c r="YH8437" s="68"/>
      <c r="YI8437" s="68"/>
      <c r="YJ8437" s="68"/>
      <c r="YK8437" s="68"/>
      <c r="YL8437" s="68"/>
      <c r="YM8437" s="68"/>
      <c r="YN8437" s="68"/>
      <c r="YO8437" s="68"/>
      <c r="YP8437" s="68"/>
      <c r="YQ8437" s="68"/>
      <c r="YR8437" s="68"/>
      <c r="YS8437" s="68"/>
      <c r="YT8437" s="68"/>
      <c r="YU8437" s="68"/>
      <c r="YV8437" s="68"/>
      <c r="YW8437" s="68"/>
      <c r="YX8437" s="68">
        <v>0.97343771141845303</v>
      </c>
      <c r="YY8437" s="68"/>
      <c r="YZ8437" s="68"/>
      <c r="ZA8437" s="68"/>
      <c r="ZB8437" s="68"/>
      <c r="ZC8437" s="68"/>
      <c r="ZD8437" s="68"/>
    </row>
    <row r="8438" spans="658:680" x14ac:dyDescent="0.25">
      <c r="YH8438" s="68"/>
      <c r="YI8438" s="68"/>
      <c r="YJ8438" s="68"/>
      <c r="YK8438" s="68"/>
      <c r="YL8438" s="68"/>
      <c r="YM8438" s="68"/>
      <c r="YN8438" s="68"/>
      <c r="YO8438" s="68"/>
      <c r="YP8438" s="68"/>
      <c r="YQ8438" s="68"/>
      <c r="YR8438" s="68"/>
      <c r="YS8438" s="68"/>
      <c r="YT8438" s="68"/>
      <c r="YU8438" s="68"/>
      <c r="YV8438" s="68"/>
      <c r="YW8438" s="68"/>
      <c r="YX8438" s="68">
        <v>0.97343499503694497</v>
      </c>
      <c r="YY8438" s="68"/>
      <c r="YZ8438" s="68"/>
      <c r="ZA8438" s="68"/>
      <c r="ZB8438" s="68"/>
      <c r="ZC8438" s="68"/>
      <c r="ZD8438" s="68"/>
    </row>
    <row r="8439" spans="658:680" x14ac:dyDescent="0.25">
      <c r="YH8439" s="68"/>
      <c r="YI8439" s="68"/>
      <c r="YJ8439" s="68"/>
      <c r="YK8439" s="68"/>
      <c r="YL8439" s="68"/>
      <c r="YM8439" s="68"/>
      <c r="YN8439" s="68"/>
      <c r="YO8439" s="68"/>
      <c r="YP8439" s="68"/>
      <c r="YQ8439" s="68"/>
      <c r="YR8439" s="68"/>
      <c r="YS8439" s="68"/>
      <c r="YT8439" s="68"/>
      <c r="YU8439" s="68"/>
      <c r="YV8439" s="68"/>
      <c r="YW8439" s="68"/>
      <c r="YX8439" s="68">
        <v>0.97342321639480001</v>
      </c>
      <c r="YY8439" s="68"/>
      <c r="YZ8439" s="68"/>
      <c r="ZA8439" s="68"/>
      <c r="ZB8439" s="68"/>
      <c r="ZC8439" s="68"/>
      <c r="ZD8439" s="68"/>
    </row>
    <row r="8440" spans="658:680" x14ac:dyDescent="0.25">
      <c r="YH8440" s="68"/>
      <c r="YI8440" s="68"/>
      <c r="YJ8440" s="68"/>
      <c r="YK8440" s="68"/>
      <c r="YL8440" s="68"/>
      <c r="YM8440" s="68"/>
      <c r="YN8440" s="68"/>
      <c r="YO8440" s="68"/>
      <c r="YP8440" s="68"/>
      <c r="YQ8440" s="68"/>
      <c r="YR8440" s="68"/>
      <c r="YS8440" s="68"/>
      <c r="YT8440" s="68"/>
      <c r="YU8440" s="68"/>
      <c r="YV8440" s="68"/>
      <c r="YW8440" s="68"/>
      <c r="YX8440" s="68">
        <v>0.97342267646970104</v>
      </c>
      <c r="YY8440" s="68"/>
      <c r="YZ8440" s="68"/>
      <c r="ZA8440" s="68"/>
      <c r="ZB8440" s="68"/>
      <c r="ZC8440" s="68"/>
      <c r="ZD8440" s="68"/>
    </row>
    <row r="8441" spans="658:680" x14ac:dyDescent="0.25">
      <c r="YH8441" s="68"/>
      <c r="YI8441" s="68"/>
      <c r="YJ8441" s="68"/>
      <c r="YK8441" s="68"/>
      <c r="YL8441" s="68"/>
      <c r="YM8441" s="68"/>
      <c r="YN8441" s="68"/>
      <c r="YO8441" s="68"/>
      <c r="YP8441" s="68"/>
      <c r="YQ8441" s="68"/>
      <c r="YR8441" s="68"/>
      <c r="YS8441" s="68"/>
      <c r="YT8441" s="68"/>
      <c r="YU8441" s="68"/>
      <c r="YV8441" s="68"/>
      <c r="YW8441" s="68"/>
      <c r="YX8441" s="68">
        <v>0.97341795753070703</v>
      </c>
      <c r="YY8441" s="68"/>
      <c r="YZ8441" s="68"/>
      <c r="ZA8441" s="68"/>
      <c r="ZB8441" s="68"/>
      <c r="ZC8441" s="68"/>
      <c r="ZD8441" s="68"/>
    </row>
    <row r="8442" spans="658:680" x14ac:dyDescent="0.25">
      <c r="YH8442" s="68"/>
      <c r="YI8442" s="68"/>
      <c r="YJ8442" s="68"/>
      <c r="YK8442" s="68"/>
      <c r="YL8442" s="68"/>
      <c r="YM8442" s="68"/>
      <c r="YN8442" s="68"/>
      <c r="YO8442" s="68"/>
      <c r="YP8442" s="68"/>
      <c r="YQ8442" s="68"/>
      <c r="YR8442" s="68"/>
      <c r="YS8442" s="68"/>
      <c r="YT8442" s="68"/>
      <c r="YU8442" s="68"/>
      <c r="YV8442" s="68"/>
      <c r="YW8442" s="68"/>
      <c r="YX8442" s="68">
        <v>0.97341718760571005</v>
      </c>
      <c r="YY8442" s="68"/>
      <c r="YZ8442" s="68"/>
      <c r="ZA8442" s="68"/>
      <c r="ZB8442" s="68"/>
      <c r="ZC8442" s="68"/>
      <c r="ZD8442" s="68"/>
    </row>
    <row r="8443" spans="658:680" x14ac:dyDescent="0.25">
      <c r="YH8443" s="68"/>
      <c r="YI8443" s="68"/>
      <c r="YJ8443" s="68"/>
      <c r="YK8443" s="68"/>
      <c r="YL8443" s="68"/>
      <c r="YM8443" s="68"/>
      <c r="YN8443" s="68"/>
      <c r="YO8443" s="68"/>
      <c r="YP8443" s="68"/>
      <c r="YQ8443" s="68"/>
      <c r="YR8443" s="68"/>
      <c r="YS8443" s="68"/>
      <c r="YT8443" s="68"/>
      <c r="YU8443" s="68"/>
      <c r="YV8443" s="68"/>
      <c r="YW8443" s="68"/>
      <c r="YX8443" s="68">
        <v>0.97341557976557103</v>
      </c>
      <c r="YY8443" s="68"/>
      <c r="YZ8443" s="68"/>
      <c r="ZA8443" s="68"/>
      <c r="ZB8443" s="68"/>
      <c r="ZC8443" s="68"/>
      <c r="ZD8443" s="68"/>
    </row>
    <row r="8444" spans="658:680" x14ac:dyDescent="0.25">
      <c r="YH8444" s="68"/>
      <c r="YI8444" s="68"/>
      <c r="YJ8444" s="68"/>
      <c r="YK8444" s="68"/>
      <c r="YL8444" s="68"/>
      <c r="YM8444" s="68"/>
      <c r="YN8444" s="68"/>
      <c r="YO8444" s="68"/>
      <c r="YP8444" s="68"/>
      <c r="YQ8444" s="68"/>
      <c r="YR8444" s="68"/>
      <c r="YS8444" s="68"/>
      <c r="YT8444" s="68"/>
      <c r="YU8444" s="68"/>
      <c r="YV8444" s="68"/>
      <c r="YW8444" s="68"/>
      <c r="YX8444" s="68">
        <v>0.97338632483763898</v>
      </c>
      <c r="YY8444" s="68"/>
      <c r="YZ8444" s="68"/>
      <c r="ZA8444" s="68"/>
      <c r="ZB8444" s="68"/>
      <c r="ZC8444" s="68"/>
      <c r="ZD8444" s="68"/>
    </row>
    <row r="8445" spans="658:680" x14ac:dyDescent="0.25">
      <c r="YH8445" s="68"/>
      <c r="YI8445" s="68"/>
      <c r="YJ8445" s="68"/>
      <c r="YK8445" s="68"/>
      <c r="YL8445" s="68"/>
      <c r="YM8445" s="68"/>
      <c r="YN8445" s="68"/>
      <c r="YO8445" s="68"/>
      <c r="YP8445" s="68"/>
      <c r="YQ8445" s="68"/>
      <c r="YR8445" s="68"/>
      <c r="YS8445" s="68"/>
      <c r="YT8445" s="68"/>
      <c r="YU8445" s="68"/>
      <c r="YV8445" s="68"/>
      <c r="YW8445" s="68"/>
      <c r="YX8445" s="68">
        <v>0.97338023868734802</v>
      </c>
      <c r="YY8445" s="68"/>
      <c r="YZ8445" s="68"/>
      <c r="ZA8445" s="68"/>
      <c r="ZB8445" s="68"/>
      <c r="ZC8445" s="68"/>
      <c r="ZD8445" s="68"/>
    </row>
    <row r="8446" spans="658:680" x14ac:dyDescent="0.25">
      <c r="YH8446" s="68"/>
      <c r="YI8446" s="68"/>
      <c r="YJ8446" s="68"/>
      <c r="YK8446" s="68"/>
      <c r="YL8446" s="68"/>
      <c r="YM8446" s="68"/>
      <c r="YN8446" s="68"/>
      <c r="YO8446" s="68"/>
      <c r="YP8446" s="68"/>
      <c r="YQ8446" s="68"/>
      <c r="YR8446" s="68"/>
      <c r="YS8446" s="68"/>
      <c r="YT8446" s="68"/>
      <c r="YU8446" s="68"/>
      <c r="YV8446" s="68"/>
      <c r="YW8446" s="68"/>
      <c r="YX8446" s="68">
        <v>0.97337815044962495</v>
      </c>
      <c r="YY8446" s="68"/>
      <c r="YZ8446" s="68"/>
      <c r="ZA8446" s="68"/>
      <c r="ZB8446" s="68"/>
      <c r="ZC8446" s="68"/>
      <c r="ZD8446" s="68"/>
    </row>
    <row r="8447" spans="658:680" x14ac:dyDescent="0.25">
      <c r="YH8447" s="68"/>
      <c r="YI8447" s="68"/>
      <c r="YJ8447" s="68"/>
      <c r="YK8447" s="68"/>
      <c r="YL8447" s="68"/>
      <c r="YM8447" s="68"/>
      <c r="YN8447" s="68"/>
      <c r="YO8447" s="68"/>
      <c r="YP8447" s="68"/>
      <c r="YQ8447" s="68"/>
      <c r="YR8447" s="68"/>
      <c r="YS8447" s="68"/>
      <c r="YT8447" s="68"/>
      <c r="YU8447" s="68"/>
      <c r="YV8447" s="68"/>
      <c r="YW8447" s="68"/>
      <c r="YX8447" s="68">
        <v>0.973377852142008</v>
      </c>
      <c r="YY8447" s="68"/>
      <c r="YZ8447" s="68"/>
      <c r="ZA8447" s="68"/>
      <c r="ZB8447" s="68"/>
      <c r="ZC8447" s="68"/>
      <c r="ZD8447" s="68"/>
    </row>
    <row r="8448" spans="658:680" x14ac:dyDescent="0.25">
      <c r="YH8448" s="68"/>
      <c r="YI8448" s="68"/>
      <c r="YJ8448" s="68"/>
      <c r="YK8448" s="68"/>
      <c r="YL8448" s="68"/>
      <c r="YM8448" s="68"/>
      <c r="YN8448" s="68"/>
      <c r="YO8448" s="68"/>
      <c r="YP8448" s="68"/>
      <c r="YQ8448" s="68"/>
      <c r="YR8448" s="68"/>
      <c r="YS8448" s="68"/>
      <c r="YT8448" s="68"/>
      <c r="YU8448" s="68"/>
      <c r="YV8448" s="68"/>
      <c r="YW8448" s="68"/>
      <c r="YX8448" s="68">
        <v>0.973373982369375</v>
      </c>
      <c r="YY8448" s="68"/>
      <c r="YZ8448" s="68"/>
      <c r="ZA8448" s="68"/>
      <c r="ZB8448" s="68"/>
      <c r="ZC8448" s="68"/>
      <c r="ZD8448" s="68"/>
    </row>
    <row r="8449" spans="658:680" x14ac:dyDescent="0.25">
      <c r="YH8449" s="68"/>
      <c r="YI8449" s="68"/>
      <c r="YJ8449" s="68"/>
      <c r="YK8449" s="68"/>
      <c r="YL8449" s="68"/>
      <c r="YM8449" s="68"/>
      <c r="YN8449" s="68"/>
      <c r="YO8449" s="68"/>
      <c r="YP8449" s="68"/>
      <c r="YQ8449" s="68"/>
      <c r="YR8449" s="68"/>
      <c r="YS8449" s="68"/>
      <c r="YT8449" s="68"/>
      <c r="YU8449" s="68"/>
      <c r="YV8449" s="68"/>
      <c r="YW8449" s="68"/>
      <c r="YX8449" s="68">
        <v>0.97336579641637599</v>
      </c>
      <c r="YY8449" s="68"/>
      <c r="YZ8449" s="68"/>
      <c r="ZA8449" s="68"/>
      <c r="ZB8449" s="68"/>
      <c r="ZC8449" s="68"/>
      <c r="ZD8449" s="68"/>
    </row>
    <row r="8450" spans="658:680" x14ac:dyDescent="0.25">
      <c r="YH8450" s="68"/>
      <c r="YI8450" s="68"/>
      <c r="YJ8450" s="68"/>
      <c r="YK8450" s="68"/>
      <c r="YL8450" s="68"/>
      <c r="YM8450" s="68"/>
      <c r="YN8450" s="68"/>
      <c r="YO8450" s="68"/>
      <c r="YP8450" s="68"/>
      <c r="YQ8450" s="68"/>
      <c r="YR8450" s="68"/>
      <c r="YS8450" s="68"/>
      <c r="YT8450" s="68"/>
      <c r="YU8450" s="68"/>
      <c r="YV8450" s="68"/>
      <c r="YW8450" s="68"/>
      <c r="YX8450" s="68">
        <v>0.97335213728373804</v>
      </c>
      <c r="YY8450" s="68"/>
      <c r="YZ8450" s="68"/>
      <c r="ZA8450" s="68"/>
      <c r="ZB8450" s="68"/>
      <c r="ZC8450" s="68"/>
      <c r="ZD8450" s="68"/>
    </row>
    <row r="8451" spans="658:680" x14ac:dyDescent="0.25">
      <c r="YH8451" s="68"/>
      <c r="YI8451" s="68"/>
      <c r="YJ8451" s="68"/>
      <c r="YK8451" s="68"/>
      <c r="YL8451" s="68"/>
      <c r="YM8451" s="68"/>
      <c r="YN8451" s="68"/>
      <c r="YO8451" s="68"/>
      <c r="YP8451" s="68"/>
      <c r="YQ8451" s="68"/>
      <c r="YR8451" s="68"/>
      <c r="YS8451" s="68"/>
      <c r="YT8451" s="68"/>
      <c r="YU8451" s="68"/>
      <c r="YV8451" s="68"/>
      <c r="YW8451" s="68"/>
      <c r="YX8451" s="68">
        <v>0.97334807062404105</v>
      </c>
      <c r="YY8451" s="68"/>
      <c r="YZ8451" s="68"/>
      <c r="ZA8451" s="68"/>
      <c r="ZB8451" s="68"/>
      <c r="ZC8451" s="68"/>
      <c r="ZD8451" s="68"/>
    </row>
    <row r="8452" spans="658:680" x14ac:dyDescent="0.25">
      <c r="YH8452" s="68"/>
      <c r="YI8452" s="68"/>
      <c r="YJ8452" s="68"/>
      <c r="YK8452" s="68"/>
      <c r="YL8452" s="68"/>
      <c r="YM8452" s="68"/>
      <c r="YN8452" s="68"/>
      <c r="YO8452" s="68"/>
      <c r="YP8452" s="68"/>
      <c r="YQ8452" s="68"/>
      <c r="YR8452" s="68"/>
      <c r="YS8452" s="68"/>
      <c r="YT8452" s="68"/>
      <c r="YU8452" s="68"/>
      <c r="YV8452" s="68"/>
      <c r="YW8452" s="68"/>
      <c r="YX8452" s="68">
        <v>0.97334718596929304</v>
      </c>
      <c r="YY8452" s="68"/>
      <c r="YZ8452" s="68"/>
      <c r="ZA8452" s="68"/>
      <c r="ZB8452" s="68"/>
      <c r="ZC8452" s="68"/>
      <c r="ZD8452" s="68"/>
    </row>
    <row r="8453" spans="658:680" x14ac:dyDescent="0.25">
      <c r="YH8453" s="68"/>
      <c r="YI8453" s="68"/>
      <c r="YJ8453" s="68"/>
      <c r="YK8453" s="68"/>
      <c r="YL8453" s="68"/>
      <c r="YM8453" s="68"/>
      <c r="YN8453" s="68"/>
      <c r="YO8453" s="68"/>
      <c r="YP8453" s="68"/>
      <c r="YQ8453" s="68"/>
      <c r="YR8453" s="68"/>
      <c r="YS8453" s="68"/>
      <c r="YT8453" s="68"/>
      <c r="YU8453" s="68"/>
      <c r="YV8453" s="68"/>
      <c r="YW8453" s="68"/>
      <c r="YX8453" s="68">
        <v>0.973330996439003</v>
      </c>
      <c r="YY8453" s="68"/>
      <c r="YZ8453" s="68"/>
      <c r="ZA8453" s="68"/>
      <c r="ZB8453" s="68"/>
      <c r="ZC8453" s="68"/>
      <c r="ZD8453" s="68"/>
    </row>
    <row r="8454" spans="658:680" x14ac:dyDescent="0.25">
      <c r="YH8454" s="68"/>
      <c r="YI8454" s="68"/>
      <c r="YJ8454" s="68"/>
      <c r="YK8454" s="68"/>
      <c r="YL8454" s="68"/>
      <c r="YM8454" s="68"/>
      <c r="YN8454" s="68"/>
      <c r="YO8454" s="68"/>
      <c r="YP8454" s="68"/>
      <c r="YQ8454" s="68"/>
      <c r="YR8454" s="68"/>
      <c r="YS8454" s="68"/>
      <c r="YT8454" s="68"/>
      <c r="YU8454" s="68"/>
      <c r="YV8454" s="68"/>
      <c r="YW8454" s="68"/>
      <c r="YX8454" s="68">
        <v>0.97331809103740996</v>
      </c>
      <c r="YY8454" s="68"/>
      <c r="YZ8454" s="68"/>
      <c r="ZA8454" s="68"/>
      <c r="ZB8454" s="68"/>
      <c r="ZC8454" s="68"/>
      <c r="ZD8454" s="68"/>
    </row>
    <row r="8455" spans="658:680" x14ac:dyDescent="0.25">
      <c r="YH8455" s="68"/>
      <c r="YI8455" s="68"/>
      <c r="YJ8455" s="68"/>
      <c r="YK8455" s="68"/>
      <c r="YL8455" s="68"/>
      <c r="YM8455" s="68"/>
      <c r="YN8455" s="68"/>
      <c r="YO8455" s="68"/>
      <c r="YP8455" s="68"/>
      <c r="YQ8455" s="68"/>
      <c r="YR8455" s="68"/>
      <c r="YS8455" s="68"/>
      <c r="YT8455" s="68"/>
      <c r="YU8455" s="68"/>
      <c r="YV8455" s="68"/>
      <c r="YW8455" s="68"/>
      <c r="YX8455" s="68">
        <v>0.97331667535197897</v>
      </c>
      <c r="YY8455" s="68"/>
      <c r="YZ8455" s="68"/>
      <c r="ZA8455" s="68"/>
      <c r="ZB8455" s="68"/>
      <c r="ZC8455" s="68"/>
      <c r="ZD8455" s="68"/>
    </row>
    <row r="8456" spans="658:680" x14ac:dyDescent="0.25">
      <c r="YH8456" s="68"/>
      <c r="YI8456" s="68"/>
      <c r="YJ8456" s="68"/>
      <c r="YK8456" s="68"/>
      <c r="YL8456" s="68"/>
      <c r="YM8456" s="68"/>
      <c r="YN8456" s="68"/>
      <c r="YO8456" s="68"/>
      <c r="YP8456" s="68"/>
      <c r="YQ8456" s="68"/>
      <c r="YR8456" s="68"/>
      <c r="YS8456" s="68"/>
      <c r="YT8456" s="68"/>
      <c r="YU8456" s="68"/>
      <c r="YV8456" s="68"/>
      <c r="YW8456" s="68"/>
      <c r="YX8456" s="68">
        <v>0.97330474605227102</v>
      </c>
      <c r="YY8456" s="68"/>
      <c r="YZ8456" s="68"/>
      <c r="ZA8456" s="68"/>
      <c r="ZB8456" s="68"/>
      <c r="ZC8456" s="68"/>
      <c r="ZD8456" s="68"/>
    </row>
    <row r="8457" spans="658:680" x14ac:dyDescent="0.25">
      <c r="YH8457" s="68"/>
      <c r="YI8457" s="68"/>
      <c r="YJ8457" s="68"/>
      <c r="YK8457" s="68"/>
      <c r="YL8457" s="68"/>
      <c r="YM8457" s="68"/>
      <c r="YN8457" s="68"/>
      <c r="YO8457" s="68"/>
      <c r="YP8457" s="68"/>
      <c r="YQ8457" s="68"/>
      <c r="YR8457" s="68"/>
      <c r="YS8457" s="68"/>
      <c r="YT8457" s="68"/>
      <c r="YU8457" s="68"/>
      <c r="YV8457" s="68"/>
      <c r="YW8457" s="68"/>
      <c r="YX8457" s="68">
        <v>0.973290361868696</v>
      </c>
      <c r="YY8457" s="68"/>
      <c r="YZ8457" s="68"/>
      <c r="ZA8457" s="68"/>
      <c r="ZB8457" s="68"/>
      <c r="ZC8457" s="68"/>
      <c r="ZD8457" s="68"/>
    </row>
    <row r="8458" spans="658:680" x14ac:dyDescent="0.25">
      <c r="YH8458" s="68"/>
      <c r="YI8458" s="68"/>
      <c r="YJ8458" s="68"/>
      <c r="YK8458" s="68"/>
      <c r="YL8458" s="68"/>
      <c r="YM8458" s="68"/>
      <c r="YN8458" s="68"/>
      <c r="YO8458" s="68"/>
      <c r="YP8458" s="68"/>
      <c r="YQ8458" s="68"/>
      <c r="YR8458" s="68"/>
      <c r="YS8458" s="68"/>
      <c r="YT8458" s="68"/>
      <c r="YU8458" s="68"/>
      <c r="YV8458" s="68"/>
      <c r="YW8458" s="68"/>
      <c r="YX8458" s="68">
        <v>0.97329003651741797</v>
      </c>
      <c r="YY8458" s="68"/>
      <c r="YZ8458" s="68"/>
      <c r="ZA8458" s="68"/>
      <c r="ZB8458" s="68"/>
      <c r="ZC8458" s="68"/>
      <c r="ZD8458" s="68"/>
    </row>
    <row r="8459" spans="658:680" x14ac:dyDescent="0.25">
      <c r="YH8459" s="68"/>
      <c r="YI8459" s="68"/>
      <c r="YJ8459" s="68"/>
      <c r="YK8459" s="68"/>
      <c r="YL8459" s="68"/>
      <c r="YM8459" s="68"/>
      <c r="YN8459" s="68"/>
      <c r="YO8459" s="68"/>
      <c r="YP8459" s="68"/>
      <c r="YQ8459" s="68"/>
      <c r="YR8459" s="68"/>
      <c r="YS8459" s="68"/>
      <c r="YT8459" s="68"/>
      <c r="YU8459" s="68"/>
      <c r="YV8459" s="68"/>
      <c r="YW8459" s="68"/>
      <c r="YX8459" s="68">
        <v>0.973282948654424</v>
      </c>
      <c r="YY8459" s="68"/>
      <c r="YZ8459" s="68"/>
      <c r="ZA8459" s="68"/>
      <c r="ZB8459" s="68"/>
      <c r="ZC8459" s="68"/>
      <c r="ZD8459" s="68"/>
    </row>
    <row r="8460" spans="658:680" x14ac:dyDescent="0.25">
      <c r="YH8460" s="68"/>
      <c r="YI8460" s="68"/>
      <c r="YJ8460" s="68"/>
      <c r="YK8460" s="68"/>
      <c r="YL8460" s="68"/>
      <c r="YM8460" s="68"/>
      <c r="YN8460" s="68"/>
      <c r="YO8460" s="68"/>
      <c r="YP8460" s="68"/>
      <c r="YQ8460" s="68"/>
      <c r="YR8460" s="68"/>
      <c r="YS8460" s="68"/>
      <c r="YT8460" s="68"/>
      <c r="YU8460" s="68"/>
      <c r="YV8460" s="68"/>
      <c r="YW8460" s="68"/>
      <c r="YX8460" s="68">
        <v>0.97328294216893896</v>
      </c>
      <c r="YY8460" s="68"/>
      <c r="YZ8460" s="68"/>
      <c r="ZA8460" s="68"/>
      <c r="ZB8460" s="68"/>
      <c r="ZC8460" s="68"/>
      <c r="ZD8460" s="68"/>
    </row>
    <row r="8461" spans="658:680" x14ac:dyDescent="0.25">
      <c r="YH8461" s="68"/>
      <c r="YI8461" s="68"/>
      <c r="YJ8461" s="68"/>
      <c r="YK8461" s="68"/>
      <c r="YL8461" s="68"/>
      <c r="YM8461" s="68"/>
      <c r="YN8461" s="68"/>
      <c r="YO8461" s="68"/>
      <c r="YP8461" s="68"/>
      <c r="YQ8461" s="68"/>
      <c r="YR8461" s="68"/>
      <c r="YS8461" s="68"/>
      <c r="YT8461" s="68"/>
      <c r="YU8461" s="68"/>
      <c r="YV8461" s="68"/>
      <c r="YW8461" s="68"/>
      <c r="YX8461" s="68">
        <v>0.97325609178795103</v>
      </c>
      <c r="YY8461" s="68"/>
      <c r="YZ8461" s="68"/>
      <c r="ZA8461" s="68"/>
      <c r="ZB8461" s="68"/>
      <c r="ZC8461" s="68"/>
      <c r="ZD8461" s="68"/>
    </row>
    <row r="8462" spans="658:680" x14ac:dyDescent="0.25">
      <c r="YH8462" s="68"/>
      <c r="YI8462" s="68"/>
      <c r="YJ8462" s="68"/>
      <c r="YK8462" s="68"/>
      <c r="YL8462" s="68"/>
      <c r="YM8462" s="68"/>
      <c r="YN8462" s="68"/>
      <c r="YO8462" s="68"/>
      <c r="YP8462" s="68"/>
      <c r="YQ8462" s="68"/>
      <c r="YR8462" s="68"/>
      <c r="YS8462" s="68"/>
      <c r="YT8462" s="68"/>
      <c r="YU8462" s="68"/>
      <c r="YV8462" s="68"/>
      <c r="YW8462" s="68"/>
      <c r="YX8462" s="68">
        <v>0.973255793834085</v>
      </c>
      <c r="YY8462" s="68"/>
      <c r="YZ8462" s="68"/>
      <c r="ZA8462" s="68"/>
      <c r="ZB8462" s="68"/>
      <c r="ZC8462" s="68"/>
      <c r="ZD8462" s="68"/>
    </row>
    <row r="8463" spans="658:680" x14ac:dyDescent="0.25">
      <c r="YH8463" s="68"/>
      <c r="YI8463" s="68"/>
      <c r="YJ8463" s="68"/>
      <c r="YK8463" s="68"/>
      <c r="YL8463" s="68"/>
      <c r="YM8463" s="68"/>
      <c r="YN8463" s="68"/>
      <c r="YO8463" s="68"/>
      <c r="YP8463" s="68"/>
      <c r="YQ8463" s="68"/>
      <c r="YR8463" s="68"/>
      <c r="YS8463" s="68"/>
      <c r="YT8463" s="68"/>
      <c r="YU8463" s="68"/>
      <c r="YV8463" s="68"/>
      <c r="YW8463" s="68"/>
      <c r="YX8463" s="68">
        <v>0.97324131165995098</v>
      </c>
      <c r="YY8463" s="68"/>
      <c r="YZ8463" s="68"/>
      <c r="ZA8463" s="68"/>
      <c r="ZB8463" s="68"/>
      <c r="ZC8463" s="68"/>
      <c r="ZD8463" s="68"/>
    </row>
    <row r="8464" spans="658:680" x14ac:dyDescent="0.25">
      <c r="YH8464" s="68"/>
      <c r="YI8464" s="68"/>
      <c r="YJ8464" s="68"/>
      <c r="YK8464" s="68"/>
      <c r="YL8464" s="68"/>
      <c r="YM8464" s="68"/>
      <c r="YN8464" s="68"/>
      <c r="YO8464" s="68"/>
      <c r="YP8464" s="68"/>
      <c r="YQ8464" s="68"/>
      <c r="YR8464" s="68"/>
      <c r="YS8464" s="68"/>
      <c r="YT8464" s="68"/>
      <c r="YU8464" s="68"/>
      <c r="YV8464" s="68"/>
      <c r="YW8464" s="68"/>
      <c r="YX8464" s="68">
        <v>0.973236821811579</v>
      </c>
      <c r="YY8464" s="68"/>
      <c r="YZ8464" s="68"/>
      <c r="ZA8464" s="68"/>
      <c r="ZB8464" s="68"/>
      <c r="ZC8464" s="68"/>
      <c r="ZD8464" s="68"/>
    </row>
    <row r="8465" spans="658:680" x14ac:dyDescent="0.25">
      <c r="YH8465" s="68"/>
      <c r="YI8465" s="68"/>
      <c r="YJ8465" s="68"/>
      <c r="YK8465" s="68"/>
      <c r="YL8465" s="68"/>
      <c r="YM8465" s="68"/>
      <c r="YN8465" s="68"/>
      <c r="YO8465" s="68"/>
      <c r="YP8465" s="68"/>
      <c r="YQ8465" s="68"/>
      <c r="YR8465" s="68"/>
      <c r="YS8465" s="68"/>
      <c r="YT8465" s="68"/>
      <c r="YU8465" s="68"/>
      <c r="YV8465" s="68"/>
      <c r="YW8465" s="68"/>
      <c r="YX8465" s="68">
        <v>0.97322841423105899</v>
      </c>
      <c r="YY8465" s="68"/>
      <c r="YZ8465" s="68"/>
      <c r="ZA8465" s="68"/>
      <c r="ZB8465" s="68"/>
      <c r="ZC8465" s="68"/>
      <c r="ZD8465" s="68"/>
    </row>
    <row r="8466" spans="658:680" x14ac:dyDescent="0.25">
      <c r="YH8466" s="68"/>
      <c r="YI8466" s="68"/>
      <c r="YJ8466" s="68"/>
      <c r="YK8466" s="68"/>
      <c r="YL8466" s="68"/>
      <c r="YM8466" s="68"/>
      <c r="YN8466" s="68"/>
      <c r="YO8466" s="68"/>
      <c r="YP8466" s="68"/>
      <c r="YQ8466" s="68"/>
      <c r="YR8466" s="68"/>
      <c r="YS8466" s="68"/>
      <c r="YT8466" s="68"/>
      <c r="YU8466" s="68"/>
      <c r="YV8466" s="68"/>
      <c r="YW8466" s="68"/>
      <c r="YX8466" s="68">
        <v>0.97322147668153902</v>
      </c>
      <c r="YY8466" s="68"/>
      <c r="YZ8466" s="68"/>
      <c r="ZA8466" s="68"/>
      <c r="ZB8466" s="68"/>
      <c r="ZC8466" s="68"/>
      <c r="ZD8466" s="68"/>
    </row>
    <row r="8467" spans="658:680" x14ac:dyDescent="0.25">
      <c r="YH8467" s="68"/>
      <c r="YI8467" s="68"/>
      <c r="YJ8467" s="68"/>
      <c r="YK8467" s="68"/>
      <c r="YL8467" s="68"/>
      <c r="YM8467" s="68"/>
      <c r="YN8467" s="68"/>
      <c r="YO8467" s="68"/>
      <c r="YP8467" s="68"/>
      <c r="YQ8467" s="68"/>
      <c r="YR8467" s="68"/>
      <c r="YS8467" s="68"/>
      <c r="YT8467" s="68"/>
      <c r="YU8467" s="68"/>
      <c r="YV8467" s="68"/>
      <c r="YW8467" s="68"/>
      <c r="YX8467" s="68">
        <v>0.97321038620552702</v>
      </c>
      <c r="YY8467" s="68"/>
      <c r="YZ8467" s="68"/>
      <c r="ZA8467" s="68"/>
      <c r="ZB8467" s="68"/>
      <c r="ZC8467" s="68"/>
      <c r="ZD8467" s="68"/>
    </row>
    <row r="8468" spans="658:680" x14ac:dyDescent="0.25">
      <c r="YH8468" s="68"/>
      <c r="YI8468" s="68"/>
      <c r="YJ8468" s="68"/>
      <c r="YK8468" s="68"/>
      <c r="YL8468" s="68"/>
      <c r="YM8468" s="68"/>
      <c r="YN8468" s="68"/>
      <c r="YO8468" s="68"/>
      <c r="YP8468" s="68"/>
      <c r="YQ8468" s="68"/>
      <c r="YR8468" s="68"/>
      <c r="YS8468" s="68"/>
      <c r="YT8468" s="68"/>
      <c r="YU8468" s="68"/>
      <c r="YV8468" s="68"/>
      <c r="YW8468" s="68"/>
      <c r="YX8468" s="68">
        <v>0.97319240599340096</v>
      </c>
      <c r="YY8468" s="68"/>
      <c r="YZ8468" s="68"/>
      <c r="ZA8468" s="68"/>
      <c r="ZB8468" s="68"/>
      <c r="ZC8468" s="68"/>
      <c r="ZD8468" s="68"/>
    </row>
    <row r="8469" spans="658:680" x14ac:dyDescent="0.25">
      <c r="YH8469" s="68"/>
      <c r="YI8469" s="68"/>
      <c r="YJ8469" s="68"/>
      <c r="YK8469" s="68"/>
      <c r="YL8469" s="68"/>
      <c r="YM8469" s="68"/>
      <c r="YN8469" s="68"/>
      <c r="YO8469" s="68"/>
      <c r="YP8469" s="68"/>
      <c r="YQ8469" s="68"/>
      <c r="YR8469" s="68"/>
      <c r="YS8469" s="68"/>
      <c r="YT8469" s="68"/>
      <c r="YU8469" s="68"/>
      <c r="YV8469" s="68"/>
      <c r="YW8469" s="68"/>
      <c r="YX8469" s="68">
        <v>0.97319201874450001</v>
      </c>
      <c r="YY8469" s="68"/>
      <c r="YZ8469" s="68"/>
      <c r="ZA8469" s="68"/>
      <c r="ZB8469" s="68"/>
      <c r="ZC8469" s="68"/>
      <c r="ZD8469" s="68"/>
    </row>
    <row r="8470" spans="658:680" x14ac:dyDescent="0.25">
      <c r="YH8470" s="68"/>
      <c r="YI8470" s="68"/>
      <c r="YJ8470" s="68"/>
      <c r="YK8470" s="68"/>
      <c r="YL8470" s="68"/>
      <c r="YM8470" s="68"/>
      <c r="YN8470" s="68"/>
      <c r="YO8470" s="68"/>
      <c r="YP8470" s="68"/>
      <c r="YQ8470" s="68"/>
      <c r="YR8470" s="68"/>
      <c r="YS8470" s="68"/>
      <c r="YT8470" s="68"/>
      <c r="YU8470" s="68"/>
      <c r="YV8470" s="68"/>
      <c r="YW8470" s="68"/>
      <c r="YX8470" s="68">
        <v>0.97316414591716405</v>
      </c>
      <c r="YY8470" s="68"/>
      <c r="YZ8470" s="68"/>
      <c r="ZA8470" s="68"/>
      <c r="ZB8470" s="68"/>
      <c r="ZC8470" s="68"/>
      <c r="ZD8470" s="68"/>
    </row>
    <row r="8471" spans="658:680" x14ac:dyDescent="0.25">
      <c r="YH8471" s="68"/>
      <c r="YI8471" s="68"/>
      <c r="YJ8471" s="68"/>
      <c r="YK8471" s="68"/>
      <c r="YL8471" s="68"/>
      <c r="YM8471" s="68"/>
      <c r="YN8471" s="68"/>
      <c r="YO8471" s="68"/>
      <c r="YP8471" s="68"/>
      <c r="YQ8471" s="68"/>
      <c r="YR8471" s="68"/>
      <c r="YS8471" s="68"/>
      <c r="YT8471" s="68"/>
      <c r="YU8471" s="68"/>
      <c r="YV8471" s="68"/>
      <c r="YW8471" s="68"/>
      <c r="YX8471" s="68">
        <v>0.97315889507212605</v>
      </c>
      <c r="YY8471" s="68"/>
      <c r="YZ8471" s="68"/>
      <c r="ZA8471" s="68"/>
      <c r="ZB8471" s="68"/>
      <c r="ZC8471" s="68"/>
      <c r="ZD8471" s="68"/>
    </row>
    <row r="8472" spans="658:680" x14ac:dyDescent="0.25">
      <c r="YH8472" s="68"/>
      <c r="YI8472" s="68"/>
      <c r="YJ8472" s="68"/>
      <c r="YK8472" s="68"/>
      <c r="YL8472" s="68"/>
      <c r="YM8472" s="68"/>
      <c r="YN8472" s="68"/>
      <c r="YO8472" s="68"/>
      <c r="YP8472" s="68"/>
      <c r="YQ8472" s="68"/>
      <c r="YR8472" s="68"/>
      <c r="YS8472" s="68"/>
      <c r="YT8472" s="68"/>
      <c r="YU8472" s="68"/>
      <c r="YV8472" s="68"/>
      <c r="YW8472" s="68"/>
      <c r="YX8472" s="68">
        <v>0.97315589795631696</v>
      </c>
      <c r="YY8472" s="68"/>
      <c r="YZ8472" s="68"/>
      <c r="ZA8472" s="68"/>
      <c r="ZB8472" s="68"/>
      <c r="ZC8472" s="68"/>
      <c r="ZD8472" s="68"/>
    </row>
    <row r="8473" spans="658:680" x14ac:dyDescent="0.25">
      <c r="YH8473" s="68"/>
      <c r="YI8473" s="68"/>
      <c r="YJ8473" s="68"/>
      <c r="YK8473" s="68"/>
      <c r="YL8473" s="68"/>
      <c r="YM8473" s="68"/>
      <c r="YN8473" s="68"/>
      <c r="YO8473" s="68"/>
      <c r="YP8473" s="68"/>
      <c r="YQ8473" s="68"/>
      <c r="YR8473" s="68"/>
      <c r="YS8473" s="68"/>
      <c r="YT8473" s="68"/>
      <c r="YU8473" s="68"/>
      <c r="YV8473" s="68"/>
      <c r="YW8473" s="68"/>
      <c r="YX8473" s="68">
        <v>0.97315225038947895</v>
      </c>
      <c r="YY8473" s="68"/>
      <c r="YZ8473" s="68"/>
      <c r="ZA8473" s="68"/>
      <c r="ZB8473" s="68"/>
      <c r="ZC8473" s="68"/>
      <c r="ZD8473" s="68"/>
    </row>
    <row r="8474" spans="658:680" x14ac:dyDescent="0.25">
      <c r="YH8474" s="68"/>
      <c r="YI8474" s="68"/>
      <c r="YJ8474" s="68"/>
      <c r="YK8474" s="68"/>
      <c r="YL8474" s="68"/>
      <c r="YM8474" s="68"/>
      <c r="YN8474" s="68"/>
      <c r="YO8474" s="68"/>
      <c r="YP8474" s="68"/>
      <c r="YQ8474" s="68"/>
      <c r="YR8474" s="68"/>
      <c r="YS8474" s="68"/>
      <c r="YT8474" s="68"/>
      <c r="YU8474" s="68"/>
      <c r="YV8474" s="68"/>
      <c r="YW8474" s="68"/>
      <c r="YX8474" s="68">
        <v>0.97312823404473503</v>
      </c>
      <c r="YY8474" s="68"/>
      <c r="YZ8474" s="68"/>
      <c r="ZA8474" s="68"/>
      <c r="ZB8474" s="68"/>
      <c r="ZC8474" s="68"/>
      <c r="ZD8474" s="68"/>
    </row>
    <row r="8475" spans="658:680" x14ac:dyDescent="0.25">
      <c r="YH8475" s="68"/>
      <c r="YI8475" s="68"/>
      <c r="YJ8475" s="68"/>
      <c r="YK8475" s="68"/>
      <c r="YL8475" s="68"/>
      <c r="YM8475" s="68"/>
      <c r="YN8475" s="68"/>
      <c r="YO8475" s="68"/>
      <c r="YP8475" s="68"/>
      <c r="YQ8475" s="68"/>
      <c r="YR8475" s="68"/>
      <c r="YS8475" s="68"/>
      <c r="YT8475" s="68"/>
      <c r="YU8475" s="68"/>
      <c r="YV8475" s="68"/>
      <c r="YW8475" s="68"/>
      <c r="YX8475" s="68">
        <v>0.97311172010062197</v>
      </c>
      <c r="YY8475" s="68"/>
      <c r="YZ8475" s="68"/>
      <c r="ZA8475" s="68"/>
      <c r="ZB8475" s="68"/>
      <c r="ZC8475" s="68"/>
      <c r="ZD8475" s="68"/>
    </row>
    <row r="8476" spans="658:680" x14ac:dyDescent="0.25">
      <c r="YH8476" s="68"/>
      <c r="YI8476" s="68"/>
      <c r="YJ8476" s="68"/>
      <c r="YK8476" s="68"/>
      <c r="YL8476" s="68"/>
      <c r="YM8476" s="68"/>
      <c r="YN8476" s="68"/>
      <c r="YO8476" s="68"/>
      <c r="YP8476" s="68"/>
      <c r="YQ8476" s="68"/>
      <c r="YR8476" s="68"/>
      <c r="YS8476" s="68"/>
      <c r="YT8476" s="68"/>
      <c r="YU8476" s="68"/>
      <c r="YV8476" s="68"/>
      <c r="YW8476" s="68"/>
      <c r="YX8476" s="68">
        <v>0.973067376686922</v>
      </c>
      <c r="YY8476" s="68"/>
      <c r="YZ8476" s="68"/>
      <c r="ZA8476" s="68"/>
      <c r="ZB8476" s="68"/>
      <c r="ZC8476" s="68"/>
      <c r="ZD8476" s="68"/>
    </row>
    <row r="8477" spans="658:680" x14ac:dyDescent="0.25">
      <c r="YH8477" s="68"/>
      <c r="YI8477" s="68"/>
      <c r="YJ8477" s="68"/>
      <c r="YK8477" s="68"/>
      <c r="YL8477" s="68"/>
      <c r="YM8477" s="68"/>
      <c r="YN8477" s="68"/>
      <c r="YO8477" s="68"/>
      <c r="YP8477" s="68"/>
      <c r="YQ8477" s="68"/>
      <c r="YR8477" s="68"/>
      <c r="YS8477" s="68"/>
      <c r="YT8477" s="68"/>
      <c r="YU8477" s="68"/>
      <c r="YV8477" s="68"/>
      <c r="YW8477" s="68"/>
      <c r="YX8477" s="68">
        <v>0.973045953666129</v>
      </c>
      <c r="YY8477" s="68"/>
      <c r="YZ8477" s="68"/>
      <c r="ZA8477" s="68"/>
      <c r="ZB8477" s="68"/>
      <c r="ZC8477" s="68"/>
      <c r="ZD8477" s="68"/>
    </row>
    <row r="8478" spans="658:680" x14ac:dyDescent="0.25">
      <c r="YH8478" s="68"/>
      <c r="YI8478" s="68"/>
      <c r="YJ8478" s="68"/>
      <c r="YK8478" s="68"/>
      <c r="YL8478" s="68"/>
      <c r="YM8478" s="68"/>
      <c r="YN8478" s="68"/>
      <c r="YO8478" s="68"/>
      <c r="YP8478" s="68"/>
      <c r="YQ8478" s="68"/>
      <c r="YR8478" s="68"/>
      <c r="YS8478" s="68"/>
      <c r="YT8478" s="68"/>
      <c r="YU8478" s="68"/>
      <c r="YV8478" s="68"/>
      <c r="YW8478" s="68"/>
      <c r="YX8478" s="68">
        <v>0.97304263483366005</v>
      </c>
      <c r="YY8478" s="68"/>
      <c r="YZ8478" s="68"/>
      <c r="ZA8478" s="68"/>
      <c r="ZB8478" s="68"/>
      <c r="ZC8478" s="68"/>
      <c r="ZD8478" s="68"/>
    </row>
    <row r="8479" spans="658:680" x14ac:dyDescent="0.25">
      <c r="YH8479" s="68"/>
      <c r="YI8479" s="68"/>
      <c r="YJ8479" s="68"/>
      <c r="YK8479" s="68"/>
      <c r="YL8479" s="68"/>
      <c r="YM8479" s="68"/>
      <c r="YN8479" s="68"/>
      <c r="YO8479" s="68"/>
      <c r="YP8479" s="68"/>
      <c r="YQ8479" s="68"/>
      <c r="YR8479" s="68"/>
      <c r="YS8479" s="68"/>
      <c r="YT8479" s="68"/>
      <c r="YU8479" s="68"/>
      <c r="YV8479" s="68"/>
      <c r="YW8479" s="68"/>
      <c r="YX8479" s="68">
        <v>0.97298188819774001</v>
      </c>
      <c r="YY8479" s="68"/>
      <c r="YZ8479" s="68"/>
      <c r="ZA8479" s="68"/>
      <c r="ZB8479" s="68"/>
      <c r="ZC8479" s="68"/>
      <c r="ZD8479" s="68"/>
    </row>
    <row r="8480" spans="658:680" x14ac:dyDescent="0.25">
      <c r="YH8480" s="68"/>
      <c r="YI8480" s="68"/>
      <c r="YJ8480" s="68"/>
      <c r="YK8480" s="68"/>
      <c r="YL8480" s="68"/>
      <c r="YM8480" s="68"/>
      <c r="YN8480" s="68"/>
      <c r="YO8480" s="68"/>
      <c r="YP8480" s="68"/>
      <c r="YQ8480" s="68"/>
      <c r="YR8480" s="68"/>
      <c r="YS8480" s="68"/>
      <c r="YT8480" s="68"/>
      <c r="YU8480" s="68"/>
      <c r="YV8480" s="68"/>
      <c r="YW8480" s="68"/>
      <c r="YX8480" s="68">
        <v>0.97295603644006801</v>
      </c>
      <c r="YY8480" s="68"/>
      <c r="YZ8480" s="68"/>
      <c r="ZA8480" s="68"/>
      <c r="ZB8480" s="68"/>
      <c r="ZC8480" s="68"/>
      <c r="ZD8480" s="68"/>
    </row>
    <row r="8481" spans="658:680" x14ac:dyDescent="0.25">
      <c r="YH8481" s="68"/>
      <c r="YI8481" s="68"/>
      <c r="YJ8481" s="68"/>
      <c r="YK8481" s="68"/>
      <c r="YL8481" s="68"/>
      <c r="YM8481" s="68"/>
      <c r="YN8481" s="68"/>
      <c r="YO8481" s="68"/>
      <c r="YP8481" s="68"/>
      <c r="YQ8481" s="68"/>
      <c r="YR8481" s="68"/>
      <c r="YS8481" s="68"/>
      <c r="YT8481" s="68"/>
      <c r="YU8481" s="68"/>
      <c r="YV8481" s="68"/>
      <c r="YW8481" s="68"/>
      <c r="YX8481" s="68">
        <v>0.97294002103164101</v>
      </c>
      <c r="YY8481" s="68"/>
      <c r="YZ8481" s="68"/>
      <c r="ZA8481" s="68"/>
      <c r="ZB8481" s="68"/>
      <c r="ZC8481" s="68"/>
      <c r="ZD8481" s="68"/>
    </row>
    <row r="8482" spans="658:680" x14ac:dyDescent="0.25">
      <c r="YH8482" s="68"/>
      <c r="YI8482" s="68"/>
      <c r="YJ8482" s="68"/>
      <c r="YK8482" s="68"/>
      <c r="YL8482" s="68"/>
      <c r="YM8482" s="68"/>
      <c r="YN8482" s="68"/>
      <c r="YO8482" s="68"/>
      <c r="YP8482" s="68"/>
      <c r="YQ8482" s="68"/>
      <c r="YR8482" s="68"/>
      <c r="YS8482" s="68"/>
      <c r="YT8482" s="68"/>
      <c r="YU8482" s="68"/>
      <c r="YV8482" s="68"/>
      <c r="YW8482" s="68"/>
      <c r="YX8482" s="68">
        <v>0.97289241308974395</v>
      </c>
      <c r="YY8482" s="68"/>
      <c r="YZ8482" s="68"/>
      <c r="ZA8482" s="68"/>
      <c r="ZB8482" s="68"/>
      <c r="ZC8482" s="68"/>
      <c r="ZD8482" s="68"/>
    </row>
    <row r="8483" spans="658:680" x14ac:dyDescent="0.25">
      <c r="YH8483" s="68"/>
      <c r="YI8483" s="68"/>
      <c r="YJ8483" s="68"/>
      <c r="YK8483" s="68"/>
      <c r="YL8483" s="68"/>
      <c r="YM8483" s="68"/>
      <c r="YN8483" s="68"/>
      <c r="YO8483" s="68"/>
      <c r="YP8483" s="68"/>
      <c r="YQ8483" s="68"/>
      <c r="YR8483" s="68"/>
      <c r="YS8483" s="68"/>
      <c r="YT8483" s="68"/>
      <c r="YU8483" s="68"/>
      <c r="YV8483" s="68"/>
      <c r="YW8483" s="68"/>
      <c r="YX8483" s="68">
        <v>0.97288584518643895</v>
      </c>
      <c r="YY8483" s="68"/>
      <c r="YZ8483" s="68"/>
      <c r="ZA8483" s="68"/>
      <c r="ZB8483" s="68"/>
      <c r="ZC8483" s="68"/>
      <c r="ZD8483" s="68"/>
    </row>
    <row r="8484" spans="658:680" x14ac:dyDescent="0.25">
      <c r="YH8484" s="68"/>
      <c r="YI8484" s="68"/>
      <c r="YJ8484" s="68"/>
      <c r="YK8484" s="68"/>
      <c r="YL8484" s="68"/>
      <c r="YM8484" s="68"/>
      <c r="YN8484" s="68"/>
      <c r="YO8484" s="68"/>
      <c r="YP8484" s="68"/>
      <c r="YQ8484" s="68"/>
      <c r="YR8484" s="68"/>
      <c r="YS8484" s="68"/>
      <c r="YT8484" s="68"/>
      <c r="YU8484" s="68"/>
      <c r="YV8484" s="68"/>
      <c r="YW8484" s="68"/>
      <c r="YX8484" s="68">
        <v>0.97287702023624101</v>
      </c>
      <c r="YY8484" s="68"/>
      <c r="YZ8484" s="68"/>
      <c r="ZA8484" s="68"/>
      <c r="ZB8484" s="68"/>
      <c r="ZC8484" s="68"/>
      <c r="ZD8484" s="68"/>
    </row>
    <row r="8485" spans="658:680" x14ac:dyDescent="0.25">
      <c r="YH8485" s="68"/>
      <c r="YI8485" s="68"/>
      <c r="YJ8485" s="68"/>
      <c r="YK8485" s="68"/>
      <c r="YL8485" s="68"/>
      <c r="YM8485" s="68"/>
      <c r="YN8485" s="68"/>
      <c r="YO8485" s="68"/>
      <c r="YP8485" s="68"/>
      <c r="YQ8485" s="68"/>
      <c r="YR8485" s="68"/>
      <c r="YS8485" s="68"/>
      <c r="YT8485" s="68"/>
      <c r="YU8485" s="68"/>
      <c r="YV8485" s="68"/>
      <c r="YW8485" s="68"/>
      <c r="YX8485" s="68">
        <v>0.972875068934277</v>
      </c>
      <c r="YY8485" s="68"/>
      <c r="YZ8485" s="68"/>
      <c r="ZA8485" s="68"/>
      <c r="ZB8485" s="68"/>
      <c r="ZC8485" s="68"/>
      <c r="ZD8485" s="68"/>
    </row>
    <row r="8486" spans="658:680" x14ac:dyDescent="0.25">
      <c r="YH8486" s="68"/>
      <c r="YI8486" s="68"/>
      <c r="YJ8486" s="68"/>
      <c r="YK8486" s="68"/>
      <c r="YL8486" s="68"/>
      <c r="YM8486" s="68"/>
      <c r="YN8486" s="68"/>
      <c r="YO8486" s="68"/>
      <c r="YP8486" s="68"/>
      <c r="YQ8486" s="68"/>
      <c r="YR8486" s="68"/>
      <c r="YS8486" s="68"/>
      <c r="YT8486" s="68"/>
      <c r="YU8486" s="68"/>
      <c r="YV8486" s="68"/>
      <c r="YW8486" s="68"/>
      <c r="YX8486" s="68">
        <v>0.97286057315847696</v>
      </c>
      <c r="YY8486" s="68"/>
      <c r="YZ8486" s="68"/>
      <c r="ZA8486" s="68"/>
      <c r="ZB8486" s="68"/>
      <c r="ZC8486" s="68"/>
      <c r="ZD8486" s="68"/>
    </row>
    <row r="8487" spans="658:680" x14ac:dyDescent="0.25">
      <c r="YH8487" s="68"/>
      <c r="YI8487" s="68"/>
      <c r="YJ8487" s="68"/>
      <c r="YK8487" s="68"/>
      <c r="YL8487" s="68"/>
      <c r="YM8487" s="68"/>
      <c r="YN8487" s="68"/>
      <c r="YO8487" s="68"/>
      <c r="YP8487" s="68"/>
      <c r="YQ8487" s="68"/>
      <c r="YR8487" s="68"/>
      <c r="YS8487" s="68"/>
      <c r="YT8487" s="68"/>
      <c r="YU8487" s="68"/>
      <c r="YV8487" s="68"/>
      <c r="YW8487" s="68"/>
      <c r="YX8487" s="68">
        <v>0.97285223584567104</v>
      </c>
      <c r="YY8487" s="68"/>
      <c r="YZ8487" s="68"/>
      <c r="ZA8487" s="68"/>
      <c r="ZB8487" s="68"/>
      <c r="ZC8487" s="68"/>
      <c r="ZD8487" s="68"/>
    </row>
    <row r="8488" spans="658:680" x14ac:dyDescent="0.25">
      <c r="YH8488" s="68"/>
      <c r="YI8488" s="68"/>
      <c r="YJ8488" s="68"/>
      <c r="YK8488" s="68"/>
      <c r="YL8488" s="68"/>
      <c r="YM8488" s="68"/>
      <c r="YN8488" s="68"/>
      <c r="YO8488" s="68"/>
      <c r="YP8488" s="68"/>
      <c r="YQ8488" s="68"/>
      <c r="YR8488" s="68"/>
      <c r="YS8488" s="68"/>
      <c r="YT8488" s="68"/>
      <c r="YU8488" s="68"/>
      <c r="YV8488" s="68"/>
      <c r="YW8488" s="68"/>
      <c r="YX8488" s="68">
        <v>0.97284027986757504</v>
      </c>
      <c r="YY8488" s="68"/>
      <c r="YZ8488" s="68"/>
      <c r="ZA8488" s="68"/>
      <c r="ZB8488" s="68"/>
      <c r="ZC8488" s="68"/>
      <c r="ZD8488" s="68"/>
    </row>
    <row r="8489" spans="658:680" x14ac:dyDescent="0.25">
      <c r="YH8489" s="68"/>
      <c r="YI8489" s="68"/>
      <c r="YJ8489" s="68"/>
      <c r="YK8489" s="68"/>
      <c r="YL8489" s="68"/>
      <c r="YM8489" s="68"/>
      <c r="YN8489" s="68"/>
      <c r="YO8489" s="68"/>
      <c r="YP8489" s="68"/>
      <c r="YQ8489" s="68"/>
      <c r="YR8489" s="68"/>
      <c r="YS8489" s="68"/>
      <c r="YT8489" s="68"/>
      <c r="YU8489" s="68"/>
      <c r="YV8489" s="68"/>
      <c r="YW8489" s="68"/>
      <c r="YX8489" s="68">
        <v>0.97281873751688897</v>
      </c>
      <c r="YY8489" s="68"/>
      <c r="YZ8489" s="68"/>
      <c r="ZA8489" s="68"/>
      <c r="ZB8489" s="68"/>
      <c r="ZC8489" s="68"/>
      <c r="ZD8489" s="68"/>
    </row>
    <row r="8490" spans="658:680" x14ac:dyDescent="0.25">
      <c r="YH8490" s="68"/>
      <c r="YI8490" s="68"/>
      <c r="YJ8490" s="68"/>
      <c r="YK8490" s="68"/>
      <c r="YL8490" s="68"/>
      <c r="YM8490" s="68"/>
      <c r="YN8490" s="68"/>
      <c r="YO8490" s="68"/>
      <c r="YP8490" s="68"/>
      <c r="YQ8490" s="68"/>
      <c r="YR8490" s="68"/>
      <c r="YS8490" s="68"/>
      <c r="YT8490" s="68"/>
      <c r="YU8490" s="68"/>
      <c r="YV8490" s="68"/>
      <c r="YW8490" s="68"/>
      <c r="YX8490" s="68">
        <v>0.972781414271782</v>
      </c>
      <c r="YY8490" s="68"/>
      <c r="YZ8490" s="68"/>
      <c r="ZA8490" s="68"/>
      <c r="ZB8490" s="68"/>
      <c r="ZC8490" s="68"/>
      <c r="ZD8490" s="68"/>
    </row>
    <row r="8491" spans="658:680" x14ac:dyDescent="0.25">
      <c r="YH8491" s="68"/>
      <c r="YI8491" s="68"/>
      <c r="YJ8491" s="68"/>
      <c r="YK8491" s="68"/>
      <c r="YL8491" s="68"/>
      <c r="YM8491" s="68"/>
      <c r="YN8491" s="68"/>
      <c r="YO8491" s="68"/>
      <c r="YP8491" s="68"/>
      <c r="YQ8491" s="68"/>
      <c r="YR8491" s="68"/>
      <c r="YS8491" s="68"/>
      <c r="YT8491" s="68"/>
      <c r="YU8491" s="68"/>
      <c r="YV8491" s="68"/>
      <c r="YW8491" s="68"/>
      <c r="YX8491" s="68">
        <v>0.972780846510236</v>
      </c>
      <c r="YY8491" s="68"/>
      <c r="YZ8491" s="68"/>
      <c r="ZA8491" s="68"/>
      <c r="ZB8491" s="68"/>
      <c r="ZC8491" s="68"/>
      <c r="ZD8491" s="68"/>
    </row>
    <row r="8492" spans="658:680" x14ac:dyDescent="0.25">
      <c r="YH8492" s="68"/>
      <c r="YI8492" s="68"/>
      <c r="YJ8492" s="68"/>
      <c r="YK8492" s="68"/>
      <c r="YL8492" s="68"/>
      <c r="YM8492" s="68"/>
      <c r="YN8492" s="68"/>
      <c r="YO8492" s="68"/>
      <c r="YP8492" s="68"/>
      <c r="YQ8492" s="68"/>
      <c r="YR8492" s="68"/>
      <c r="YS8492" s="68"/>
      <c r="YT8492" s="68"/>
      <c r="YU8492" s="68"/>
      <c r="YV8492" s="68"/>
      <c r="YW8492" s="68"/>
      <c r="YX8492" s="68">
        <v>0.97278007015665802</v>
      </c>
      <c r="YY8492" s="68"/>
      <c r="YZ8492" s="68"/>
      <c r="ZA8492" s="68"/>
      <c r="ZB8492" s="68"/>
      <c r="ZC8492" s="68"/>
      <c r="ZD8492" s="68"/>
    </row>
    <row r="8493" spans="658:680" x14ac:dyDescent="0.25">
      <c r="YH8493" s="68"/>
      <c r="YI8493" s="68"/>
      <c r="YJ8493" s="68"/>
      <c r="YK8493" s="68"/>
      <c r="YL8493" s="68"/>
      <c r="YM8493" s="68"/>
      <c r="YN8493" s="68"/>
      <c r="YO8493" s="68"/>
      <c r="YP8493" s="68"/>
      <c r="YQ8493" s="68"/>
      <c r="YR8493" s="68"/>
      <c r="YS8493" s="68"/>
      <c r="YT8493" s="68"/>
      <c r="YU8493" s="68"/>
      <c r="YV8493" s="68"/>
      <c r="YW8493" s="68"/>
      <c r="YX8493" s="68">
        <v>0.97277741905320803</v>
      </c>
      <c r="YY8493" s="68"/>
      <c r="YZ8493" s="68"/>
      <c r="ZA8493" s="68"/>
      <c r="ZB8493" s="68"/>
      <c r="ZC8493" s="68"/>
      <c r="ZD8493" s="68"/>
    </row>
    <row r="8494" spans="658:680" x14ac:dyDescent="0.25">
      <c r="YH8494" s="68"/>
      <c r="YI8494" s="68"/>
      <c r="YJ8494" s="68"/>
      <c r="YK8494" s="68"/>
      <c r="YL8494" s="68"/>
      <c r="YM8494" s="68"/>
      <c r="YN8494" s="68"/>
      <c r="YO8494" s="68"/>
      <c r="YP8494" s="68"/>
      <c r="YQ8494" s="68"/>
      <c r="YR8494" s="68"/>
      <c r="YS8494" s="68"/>
      <c r="YT8494" s="68"/>
      <c r="YU8494" s="68"/>
      <c r="YV8494" s="68"/>
      <c r="YW8494" s="68"/>
      <c r="YX8494" s="68">
        <v>0.97277422654467804</v>
      </c>
      <c r="YY8494" s="68"/>
      <c r="YZ8494" s="68"/>
      <c r="ZA8494" s="68"/>
      <c r="ZB8494" s="68"/>
      <c r="ZC8494" s="68"/>
      <c r="ZD8494" s="68"/>
    </row>
    <row r="8495" spans="658:680" x14ac:dyDescent="0.25">
      <c r="YH8495" s="68"/>
      <c r="YI8495" s="68"/>
      <c r="YJ8495" s="68"/>
      <c r="YK8495" s="68"/>
      <c r="YL8495" s="68"/>
      <c r="YM8495" s="68"/>
      <c r="YN8495" s="68"/>
      <c r="YO8495" s="68"/>
      <c r="YP8495" s="68"/>
      <c r="YQ8495" s="68"/>
      <c r="YR8495" s="68"/>
      <c r="YS8495" s="68"/>
      <c r="YT8495" s="68"/>
      <c r="YU8495" s="68"/>
      <c r="YV8495" s="68"/>
      <c r="YW8495" s="68"/>
      <c r="YX8495" s="68">
        <v>0.97276461998191399</v>
      </c>
      <c r="YY8495" s="68"/>
      <c r="YZ8495" s="68"/>
      <c r="ZA8495" s="68"/>
      <c r="ZB8495" s="68"/>
      <c r="ZC8495" s="68"/>
      <c r="ZD8495" s="68"/>
    </row>
    <row r="8496" spans="658:680" x14ac:dyDescent="0.25">
      <c r="YH8496" s="68"/>
      <c r="YI8496" s="68"/>
      <c r="YJ8496" s="68"/>
      <c r="YK8496" s="68"/>
      <c r="YL8496" s="68"/>
      <c r="YM8496" s="68"/>
      <c r="YN8496" s="68"/>
      <c r="YO8496" s="68"/>
      <c r="YP8496" s="68"/>
      <c r="YQ8496" s="68"/>
      <c r="YR8496" s="68"/>
      <c r="YS8496" s="68"/>
      <c r="YT8496" s="68"/>
      <c r="YU8496" s="68"/>
      <c r="YV8496" s="68"/>
      <c r="YW8496" s="68"/>
      <c r="YX8496" s="68">
        <v>0.97276345365453498</v>
      </c>
      <c r="YY8496" s="68"/>
      <c r="YZ8496" s="68"/>
      <c r="ZA8496" s="68"/>
      <c r="ZB8496" s="68"/>
      <c r="ZC8496" s="68"/>
      <c r="ZD8496" s="68"/>
    </row>
    <row r="8497" spans="658:680" x14ac:dyDescent="0.25">
      <c r="YH8497" s="68"/>
      <c r="YI8497" s="68"/>
      <c r="YJ8497" s="68"/>
      <c r="YK8497" s="68"/>
      <c r="YL8497" s="68"/>
      <c r="YM8497" s="68"/>
      <c r="YN8497" s="68"/>
      <c r="YO8497" s="68"/>
      <c r="YP8497" s="68"/>
      <c r="YQ8497" s="68"/>
      <c r="YR8497" s="68"/>
      <c r="YS8497" s="68"/>
      <c r="YT8497" s="68"/>
      <c r="YU8497" s="68"/>
      <c r="YV8497" s="68"/>
      <c r="YW8497" s="68"/>
      <c r="YX8497" s="68">
        <v>0.97274192503085599</v>
      </c>
      <c r="YY8497" s="68"/>
      <c r="YZ8497" s="68"/>
      <c r="ZA8497" s="68"/>
      <c r="ZB8497" s="68"/>
      <c r="ZC8497" s="68"/>
      <c r="ZD8497" s="68"/>
    </row>
    <row r="8498" spans="658:680" x14ac:dyDescent="0.25">
      <c r="YH8498" s="68"/>
      <c r="YI8498" s="68"/>
      <c r="YJ8498" s="68"/>
      <c r="YK8498" s="68"/>
      <c r="YL8498" s="68"/>
      <c r="YM8498" s="68"/>
      <c r="YN8498" s="68"/>
      <c r="YO8498" s="68"/>
      <c r="YP8498" s="68"/>
      <c r="YQ8498" s="68"/>
      <c r="YR8498" s="68"/>
      <c r="YS8498" s="68"/>
      <c r="YT8498" s="68"/>
      <c r="YU8498" s="68"/>
      <c r="YV8498" s="68"/>
      <c r="YW8498" s="68"/>
      <c r="YX8498" s="68">
        <v>0.97273169062093801</v>
      </c>
      <c r="YY8498" s="68"/>
      <c r="YZ8498" s="68"/>
      <c r="ZA8498" s="68"/>
      <c r="ZB8498" s="68"/>
      <c r="ZC8498" s="68"/>
      <c r="ZD8498" s="68"/>
    </row>
    <row r="8499" spans="658:680" x14ac:dyDescent="0.25">
      <c r="YH8499" s="68"/>
      <c r="YI8499" s="68"/>
      <c r="YJ8499" s="68"/>
      <c r="YK8499" s="68"/>
      <c r="YL8499" s="68"/>
      <c r="YM8499" s="68"/>
      <c r="YN8499" s="68"/>
      <c r="YO8499" s="68"/>
      <c r="YP8499" s="68"/>
      <c r="YQ8499" s="68"/>
      <c r="YR8499" s="68"/>
      <c r="YS8499" s="68"/>
      <c r="YT8499" s="68"/>
      <c r="YU8499" s="68"/>
      <c r="YV8499" s="68"/>
      <c r="YW8499" s="68"/>
      <c r="YX8499" s="68">
        <v>0.97272823781094797</v>
      </c>
      <c r="YY8499" s="68"/>
      <c r="YZ8499" s="68"/>
      <c r="ZA8499" s="68"/>
      <c r="ZB8499" s="68"/>
      <c r="ZC8499" s="68"/>
      <c r="ZD8499" s="68"/>
    </row>
    <row r="8500" spans="658:680" x14ac:dyDescent="0.25">
      <c r="YH8500" s="68"/>
      <c r="YI8500" s="68"/>
      <c r="YJ8500" s="68"/>
      <c r="YK8500" s="68"/>
      <c r="YL8500" s="68"/>
      <c r="YM8500" s="68"/>
      <c r="YN8500" s="68"/>
      <c r="YO8500" s="68"/>
      <c r="YP8500" s="68"/>
      <c r="YQ8500" s="68"/>
      <c r="YR8500" s="68"/>
      <c r="YS8500" s="68"/>
      <c r="YT8500" s="68"/>
      <c r="YU8500" s="68"/>
      <c r="YV8500" s="68"/>
      <c r="YW8500" s="68"/>
      <c r="YX8500" s="68">
        <v>0.97272578419915401</v>
      </c>
      <c r="YY8500" s="68"/>
      <c r="YZ8500" s="68"/>
      <c r="ZA8500" s="68"/>
      <c r="ZB8500" s="68"/>
      <c r="ZC8500" s="68"/>
      <c r="ZD8500" s="68"/>
    </row>
    <row r="8501" spans="658:680" x14ac:dyDescent="0.25">
      <c r="YH8501" s="68"/>
      <c r="YI8501" s="68"/>
      <c r="YJ8501" s="68"/>
      <c r="YK8501" s="68"/>
      <c r="YL8501" s="68"/>
      <c r="YM8501" s="68"/>
      <c r="YN8501" s="68"/>
      <c r="YO8501" s="68"/>
      <c r="YP8501" s="68"/>
      <c r="YQ8501" s="68"/>
      <c r="YR8501" s="68"/>
      <c r="YS8501" s="68"/>
      <c r="YT8501" s="68"/>
      <c r="YU8501" s="68"/>
      <c r="YV8501" s="68"/>
      <c r="YW8501" s="68"/>
      <c r="YX8501" s="68">
        <v>0.97270531825023498</v>
      </c>
      <c r="YY8501" s="68"/>
      <c r="YZ8501" s="68"/>
      <c r="ZA8501" s="68"/>
      <c r="ZB8501" s="68"/>
      <c r="ZC8501" s="68"/>
      <c r="ZD8501" s="68"/>
    </row>
    <row r="8502" spans="658:680" x14ac:dyDescent="0.25">
      <c r="YH8502" s="68"/>
      <c r="YI8502" s="68"/>
      <c r="YJ8502" s="68"/>
      <c r="YK8502" s="68"/>
      <c r="YL8502" s="68"/>
      <c r="YM8502" s="68"/>
      <c r="YN8502" s="68"/>
      <c r="YO8502" s="68"/>
      <c r="YP8502" s="68"/>
      <c r="YQ8502" s="68"/>
      <c r="YR8502" s="68"/>
      <c r="YS8502" s="68"/>
      <c r="YT8502" s="68"/>
      <c r="YU8502" s="68"/>
      <c r="YV8502" s="68"/>
      <c r="YW8502" s="68"/>
      <c r="YX8502" s="68">
        <v>0.97270130942221</v>
      </c>
      <c r="YY8502" s="68"/>
      <c r="YZ8502" s="68"/>
      <c r="ZA8502" s="68"/>
      <c r="ZB8502" s="68"/>
      <c r="ZC8502" s="68"/>
      <c r="ZD8502" s="68"/>
    </row>
    <row r="8503" spans="658:680" x14ac:dyDescent="0.25">
      <c r="YH8503" s="68"/>
      <c r="YI8503" s="68"/>
      <c r="YJ8503" s="68"/>
      <c r="YK8503" s="68"/>
      <c r="YL8503" s="68"/>
      <c r="YM8503" s="68"/>
      <c r="YN8503" s="68"/>
      <c r="YO8503" s="68"/>
      <c r="YP8503" s="68"/>
      <c r="YQ8503" s="68"/>
      <c r="YR8503" s="68"/>
      <c r="YS8503" s="68"/>
      <c r="YT8503" s="68"/>
      <c r="YU8503" s="68"/>
      <c r="YV8503" s="68"/>
      <c r="YW8503" s="68"/>
      <c r="YX8503" s="68">
        <v>0.97269897295488095</v>
      </c>
      <c r="YY8503" s="68"/>
      <c r="YZ8503" s="68"/>
      <c r="ZA8503" s="68"/>
      <c r="ZB8503" s="68"/>
      <c r="ZC8503" s="68"/>
      <c r="ZD8503" s="68"/>
    </row>
    <row r="8504" spans="658:680" x14ac:dyDescent="0.25">
      <c r="YH8504" s="68"/>
      <c r="YI8504" s="68"/>
      <c r="YJ8504" s="68"/>
      <c r="YK8504" s="68"/>
      <c r="YL8504" s="68"/>
      <c r="YM8504" s="68"/>
      <c r="YN8504" s="68"/>
      <c r="YO8504" s="68"/>
      <c r="YP8504" s="68"/>
      <c r="YQ8504" s="68"/>
      <c r="YR8504" s="68"/>
      <c r="YS8504" s="68"/>
      <c r="YT8504" s="68"/>
      <c r="YU8504" s="68"/>
      <c r="YV8504" s="68"/>
      <c r="YW8504" s="68"/>
      <c r="YX8504" s="68">
        <v>0.97264842392478801</v>
      </c>
      <c r="YY8504" s="68"/>
      <c r="YZ8504" s="68"/>
      <c r="ZA8504" s="68"/>
      <c r="ZB8504" s="68"/>
      <c r="ZC8504" s="68"/>
      <c r="ZD8504" s="68"/>
    </row>
    <row r="8505" spans="658:680" x14ac:dyDescent="0.25">
      <c r="YH8505" s="68"/>
      <c r="YI8505" s="68"/>
      <c r="YJ8505" s="68"/>
      <c r="YK8505" s="68"/>
      <c r="YL8505" s="68"/>
      <c r="YM8505" s="68"/>
      <c r="YN8505" s="68"/>
      <c r="YO8505" s="68"/>
      <c r="YP8505" s="68"/>
      <c r="YQ8505" s="68"/>
      <c r="YR8505" s="68"/>
      <c r="YS8505" s="68"/>
      <c r="YT8505" s="68"/>
      <c r="YU8505" s="68"/>
      <c r="YV8505" s="68"/>
      <c r="YW8505" s="68"/>
      <c r="YX8505" s="68">
        <v>0.97263595625686505</v>
      </c>
      <c r="YY8505" s="68"/>
      <c r="YZ8505" s="68"/>
      <c r="ZA8505" s="68"/>
      <c r="ZB8505" s="68"/>
      <c r="ZC8505" s="68"/>
      <c r="ZD8505" s="68"/>
    </row>
    <row r="8506" spans="658:680" x14ac:dyDescent="0.25">
      <c r="YH8506" s="68"/>
      <c r="YI8506" s="68"/>
      <c r="YJ8506" s="68"/>
      <c r="YK8506" s="68"/>
      <c r="YL8506" s="68"/>
      <c r="YM8506" s="68"/>
      <c r="YN8506" s="68"/>
      <c r="YO8506" s="68"/>
      <c r="YP8506" s="68"/>
      <c r="YQ8506" s="68"/>
      <c r="YR8506" s="68"/>
      <c r="YS8506" s="68"/>
      <c r="YT8506" s="68"/>
      <c r="YU8506" s="68"/>
      <c r="YV8506" s="68"/>
      <c r="YW8506" s="68"/>
      <c r="YX8506" s="68">
        <v>0.97262957729607802</v>
      </c>
      <c r="YY8506" s="68"/>
      <c r="YZ8506" s="68"/>
      <c r="ZA8506" s="68"/>
      <c r="ZB8506" s="68"/>
      <c r="ZC8506" s="68"/>
      <c r="ZD8506" s="68"/>
    </row>
    <row r="8507" spans="658:680" x14ac:dyDescent="0.25">
      <c r="YH8507" s="68"/>
      <c r="YI8507" s="68"/>
      <c r="YJ8507" s="68"/>
      <c r="YK8507" s="68"/>
      <c r="YL8507" s="68"/>
      <c r="YM8507" s="68"/>
      <c r="YN8507" s="68"/>
      <c r="YO8507" s="68"/>
      <c r="YP8507" s="68"/>
      <c r="YQ8507" s="68"/>
      <c r="YR8507" s="68"/>
      <c r="YS8507" s="68"/>
      <c r="YT8507" s="68"/>
      <c r="YU8507" s="68"/>
      <c r="YV8507" s="68"/>
      <c r="YW8507" s="68"/>
      <c r="YX8507" s="68">
        <v>0.97262072585248505</v>
      </c>
      <c r="YY8507" s="68"/>
      <c r="YZ8507" s="68"/>
      <c r="ZA8507" s="68"/>
      <c r="ZB8507" s="68"/>
      <c r="ZC8507" s="68"/>
      <c r="ZD8507" s="68"/>
    </row>
    <row r="8508" spans="658:680" x14ac:dyDescent="0.25">
      <c r="YH8508" s="68"/>
      <c r="YI8508" s="68"/>
      <c r="YJ8508" s="68"/>
      <c r="YK8508" s="68"/>
      <c r="YL8508" s="68"/>
      <c r="YM8508" s="68"/>
      <c r="YN8508" s="68"/>
      <c r="YO8508" s="68"/>
      <c r="YP8508" s="68"/>
      <c r="YQ8508" s="68"/>
      <c r="YR8508" s="68"/>
      <c r="YS8508" s="68"/>
      <c r="YT8508" s="68"/>
      <c r="YU8508" s="68"/>
      <c r="YV8508" s="68"/>
      <c r="YW8508" s="68"/>
      <c r="YX8508" s="68">
        <v>0.972587400035543</v>
      </c>
      <c r="YY8508" s="68"/>
      <c r="YZ8508" s="68"/>
      <c r="ZA8508" s="68"/>
      <c r="ZB8508" s="68"/>
      <c r="ZC8508" s="68"/>
      <c r="ZD8508" s="68"/>
    </row>
    <row r="8509" spans="658:680" x14ac:dyDescent="0.25">
      <c r="YH8509" s="68"/>
      <c r="YI8509" s="68"/>
      <c r="YJ8509" s="68"/>
      <c r="YK8509" s="68"/>
      <c r="YL8509" s="68"/>
      <c r="YM8509" s="68"/>
      <c r="YN8509" s="68"/>
      <c r="YO8509" s="68"/>
      <c r="YP8509" s="68"/>
      <c r="YQ8509" s="68"/>
      <c r="YR8509" s="68"/>
      <c r="YS8509" s="68"/>
      <c r="YT8509" s="68"/>
      <c r="YU8509" s="68"/>
      <c r="YV8509" s="68"/>
      <c r="YW8509" s="68"/>
      <c r="YX8509" s="68">
        <v>0.97258336436221804</v>
      </c>
      <c r="YY8509" s="68"/>
      <c r="YZ8509" s="68"/>
      <c r="ZA8509" s="68"/>
      <c r="ZB8509" s="68"/>
      <c r="ZC8509" s="68"/>
      <c r="ZD8509" s="68"/>
    </row>
    <row r="8510" spans="658:680" x14ac:dyDescent="0.25">
      <c r="YH8510" s="68"/>
      <c r="YI8510" s="68"/>
      <c r="YJ8510" s="68"/>
      <c r="YK8510" s="68"/>
      <c r="YL8510" s="68"/>
      <c r="YM8510" s="68"/>
      <c r="YN8510" s="68"/>
      <c r="YO8510" s="68"/>
      <c r="YP8510" s="68"/>
      <c r="YQ8510" s="68"/>
      <c r="YR8510" s="68"/>
      <c r="YS8510" s="68"/>
      <c r="YT8510" s="68"/>
      <c r="YU8510" s="68"/>
      <c r="YV8510" s="68"/>
      <c r="YW8510" s="68"/>
      <c r="YX8510" s="68">
        <v>0.97256322346444402</v>
      </c>
      <c r="YY8510" s="68"/>
      <c r="YZ8510" s="68"/>
      <c r="ZA8510" s="68"/>
      <c r="ZB8510" s="68"/>
      <c r="ZC8510" s="68"/>
      <c r="ZD8510" s="68"/>
    </row>
    <row r="8511" spans="658:680" x14ac:dyDescent="0.25">
      <c r="YH8511" s="68"/>
      <c r="YI8511" s="68"/>
      <c r="YJ8511" s="68"/>
      <c r="YK8511" s="68"/>
      <c r="YL8511" s="68"/>
      <c r="YM8511" s="68"/>
      <c r="YN8511" s="68"/>
      <c r="YO8511" s="68"/>
      <c r="YP8511" s="68"/>
      <c r="YQ8511" s="68"/>
      <c r="YR8511" s="68"/>
      <c r="YS8511" s="68"/>
      <c r="YT8511" s="68"/>
      <c r="YU8511" s="68"/>
      <c r="YV8511" s="68"/>
      <c r="YW8511" s="68"/>
      <c r="YX8511" s="68">
        <v>0.97255821068135495</v>
      </c>
      <c r="YY8511" s="68"/>
      <c r="YZ8511" s="68"/>
      <c r="ZA8511" s="68"/>
      <c r="ZB8511" s="68"/>
      <c r="ZC8511" s="68"/>
      <c r="ZD8511" s="68"/>
    </row>
    <row r="8512" spans="658:680" x14ac:dyDescent="0.25">
      <c r="YH8512" s="68"/>
      <c r="YI8512" s="68"/>
      <c r="YJ8512" s="68"/>
      <c r="YK8512" s="68"/>
      <c r="YL8512" s="68"/>
      <c r="YM8512" s="68"/>
      <c r="YN8512" s="68"/>
      <c r="YO8512" s="68"/>
      <c r="YP8512" s="68"/>
      <c r="YQ8512" s="68"/>
      <c r="YR8512" s="68"/>
      <c r="YS8512" s="68"/>
      <c r="YT8512" s="68"/>
      <c r="YU8512" s="68"/>
      <c r="YV8512" s="68"/>
      <c r="YW8512" s="68"/>
      <c r="YX8512" s="68">
        <v>0.97255318656872103</v>
      </c>
      <c r="YY8512" s="68"/>
      <c r="YZ8512" s="68"/>
      <c r="ZA8512" s="68"/>
      <c r="ZB8512" s="68"/>
      <c r="ZC8512" s="68"/>
      <c r="ZD8512" s="68"/>
    </row>
    <row r="8513" spans="658:680" x14ac:dyDescent="0.25">
      <c r="YH8513" s="68"/>
      <c r="YI8513" s="68"/>
      <c r="YJ8513" s="68"/>
      <c r="YK8513" s="68"/>
      <c r="YL8513" s="68"/>
      <c r="YM8513" s="68"/>
      <c r="YN8513" s="68"/>
      <c r="YO8513" s="68"/>
      <c r="YP8513" s="68"/>
      <c r="YQ8513" s="68"/>
      <c r="YR8513" s="68"/>
      <c r="YS8513" s="68"/>
      <c r="YT8513" s="68"/>
      <c r="YU8513" s="68"/>
      <c r="YV8513" s="68"/>
      <c r="YW8513" s="68"/>
      <c r="YX8513" s="68">
        <v>0.97249247287276896</v>
      </c>
      <c r="YY8513" s="68"/>
      <c r="YZ8513" s="68"/>
      <c r="ZA8513" s="68"/>
      <c r="ZB8513" s="68"/>
      <c r="ZC8513" s="68"/>
      <c r="ZD8513" s="68"/>
    </row>
    <row r="8514" spans="658:680" x14ac:dyDescent="0.25">
      <c r="YH8514" s="68"/>
      <c r="YI8514" s="68"/>
      <c r="YJ8514" s="68"/>
      <c r="YK8514" s="68"/>
      <c r="YL8514" s="68"/>
      <c r="YM8514" s="68"/>
      <c r="YN8514" s="68"/>
      <c r="YO8514" s="68"/>
      <c r="YP8514" s="68"/>
      <c r="YQ8514" s="68"/>
      <c r="YR8514" s="68"/>
      <c r="YS8514" s="68"/>
      <c r="YT8514" s="68"/>
      <c r="YU8514" s="68"/>
      <c r="YV8514" s="68"/>
      <c r="YW8514" s="68"/>
      <c r="YX8514" s="68">
        <v>0.97245947881869899</v>
      </c>
      <c r="YY8514" s="68"/>
      <c r="YZ8514" s="68"/>
      <c r="ZA8514" s="68"/>
      <c r="ZB8514" s="68"/>
      <c r="ZC8514" s="68"/>
      <c r="ZD8514" s="68"/>
    </row>
    <row r="8515" spans="658:680" x14ac:dyDescent="0.25">
      <c r="YH8515" s="68"/>
      <c r="YI8515" s="68"/>
      <c r="YJ8515" s="68"/>
      <c r="YK8515" s="68"/>
      <c r="YL8515" s="68"/>
      <c r="YM8515" s="68"/>
      <c r="YN8515" s="68"/>
      <c r="YO8515" s="68"/>
      <c r="YP8515" s="68"/>
      <c r="YQ8515" s="68"/>
      <c r="YR8515" s="68"/>
      <c r="YS8515" s="68"/>
      <c r="YT8515" s="68"/>
      <c r="YU8515" s="68"/>
      <c r="YV8515" s="68"/>
      <c r="YW8515" s="68"/>
      <c r="YX8515" s="68">
        <v>0.97245059440908299</v>
      </c>
      <c r="YY8515" s="68"/>
      <c r="YZ8515" s="68"/>
      <c r="ZA8515" s="68"/>
      <c r="ZB8515" s="68"/>
      <c r="ZC8515" s="68"/>
      <c r="ZD8515" s="68"/>
    </row>
    <row r="8516" spans="658:680" x14ac:dyDescent="0.25">
      <c r="YH8516" s="68"/>
      <c r="YI8516" s="68"/>
      <c r="YJ8516" s="68"/>
      <c r="YK8516" s="68"/>
      <c r="YL8516" s="68"/>
      <c r="YM8516" s="68"/>
      <c r="YN8516" s="68"/>
      <c r="YO8516" s="68"/>
      <c r="YP8516" s="68"/>
      <c r="YQ8516" s="68"/>
      <c r="YR8516" s="68"/>
      <c r="YS8516" s="68"/>
      <c r="YT8516" s="68"/>
      <c r="YU8516" s="68"/>
      <c r="YV8516" s="68"/>
      <c r="YW8516" s="68"/>
      <c r="YX8516" s="68">
        <v>0.972449721656508</v>
      </c>
      <c r="YY8516" s="68"/>
      <c r="YZ8516" s="68"/>
      <c r="ZA8516" s="68"/>
      <c r="ZB8516" s="68"/>
      <c r="ZC8516" s="68"/>
      <c r="ZD8516" s="68"/>
    </row>
    <row r="8517" spans="658:680" x14ac:dyDescent="0.25">
      <c r="YH8517" s="68"/>
      <c r="YI8517" s="68"/>
      <c r="YJ8517" s="68"/>
      <c r="YK8517" s="68"/>
      <c r="YL8517" s="68"/>
      <c r="YM8517" s="68"/>
      <c r="YN8517" s="68"/>
      <c r="YO8517" s="68"/>
      <c r="YP8517" s="68"/>
      <c r="YQ8517" s="68"/>
      <c r="YR8517" s="68"/>
      <c r="YS8517" s="68"/>
      <c r="YT8517" s="68"/>
      <c r="YU8517" s="68"/>
      <c r="YV8517" s="68"/>
      <c r="YW8517" s="68"/>
      <c r="YX8517" s="68">
        <v>0.972443053900101</v>
      </c>
      <c r="YY8517" s="68"/>
      <c r="YZ8517" s="68"/>
      <c r="ZA8517" s="68"/>
      <c r="ZB8517" s="68"/>
      <c r="ZC8517" s="68"/>
      <c r="ZD8517" s="68"/>
    </row>
    <row r="8518" spans="658:680" x14ac:dyDescent="0.25">
      <c r="YH8518" s="68"/>
      <c r="YI8518" s="68"/>
      <c r="YJ8518" s="68"/>
      <c r="YK8518" s="68"/>
      <c r="YL8518" s="68"/>
      <c r="YM8518" s="68"/>
      <c r="YN8518" s="68"/>
      <c r="YO8518" s="68"/>
      <c r="YP8518" s="68"/>
      <c r="YQ8518" s="68"/>
      <c r="YR8518" s="68"/>
      <c r="YS8518" s="68"/>
      <c r="YT8518" s="68"/>
      <c r="YU8518" s="68"/>
      <c r="YV8518" s="68"/>
      <c r="YW8518" s="68"/>
      <c r="YX8518" s="68">
        <v>0.97241653428896102</v>
      </c>
      <c r="YY8518" s="68"/>
      <c r="YZ8518" s="68"/>
      <c r="ZA8518" s="68"/>
      <c r="ZB8518" s="68"/>
      <c r="ZC8518" s="68"/>
      <c r="ZD8518" s="68"/>
    </row>
    <row r="8519" spans="658:680" x14ac:dyDescent="0.25">
      <c r="YH8519" s="68"/>
      <c r="YI8519" s="68"/>
      <c r="YJ8519" s="68"/>
      <c r="YK8519" s="68"/>
      <c r="YL8519" s="68"/>
      <c r="YM8519" s="68"/>
      <c r="YN8519" s="68"/>
      <c r="YO8519" s="68"/>
      <c r="YP8519" s="68"/>
      <c r="YQ8519" s="68"/>
      <c r="YR8519" s="68"/>
      <c r="YS8519" s="68"/>
      <c r="YT8519" s="68"/>
      <c r="YU8519" s="68"/>
      <c r="YV8519" s="68"/>
      <c r="YW8519" s="68"/>
      <c r="YX8519" s="68">
        <v>0.97239992011944099</v>
      </c>
      <c r="YY8519" s="68"/>
      <c r="YZ8519" s="68"/>
      <c r="ZA8519" s="68"/>
      <c r="ZB8519" s="68"/>
      <c r="ZC8519" s="68"/>
      <c r="ZD8519" s="68"/>
    </row>
    <row r="8520" spans="658:680" x14ac:dyDescent="0.25">
      <c r="YH8520" s="68"/>
      <c r="YI8520" s="68"/>
      <c r="YJ8520" s="68"/>
      <c r="YK8520" s="68"/>
      <c r="YL8520" s="68"/>
      <c r="YM8520" s="68"/>
      <c r="YN8520" s="68"/>
      <c r="YO8520" s="68"/>
      <c r="YP8520" s="68"/>
      <c r="YQ8520" s="68"/>
      <c r="YR8520" s="68"/>
      <c r="YS8520" s="68"/>
      <c r="YT8520" s="68"/>
      <c r="YU8520" s="68"/>
      <c r="YV8520" s="68"/>
      <c r="YW8520" s="68"/>
      <c r="YX8520" s="68">
        <v>0.97239600985994401</v>
      </c>
      <c r="YY8520" s="68"/>
      <c r="YZ8520" s="68"/>
      <c r="ZA8520" s="68"/>
      <c r="ZB8520" s="68"/>
      <c r="ZC8520" s="68"/>
      <c r="ZD8520" s="68"/>
    </row>
    <row r="8521" spans="658:680" x14ac:dyDescent="0.25">
      <c r="YH8521" s="68"/>
      <c r="YI8521" s="68"/>
      <c r="YJ8521" s="68"/>
      <c r="YK8521" s="68"/>
      <c r="YL8521" s="68"/>
      <c r="YM8521" s="68"/>
      <c r="YN8521" s="68"/>
      <c r="YO8521" s="68"/>
      <c r="YP8521" s="68"/>
      <c r="YQ8521" s="68"/>
      <c r="YR8521" s="68"/>
      <c r="YS8521" s="68"/>
      <c r="YT8521" s="68"/>
      <c r="YU8521" s="68"/>
      <c r="YV8521" s="68"/>
      <c r="YW8521" s="68"/>
      <c r="YX8521" s="68">
        <v>0.97237105057363105</v>
      </c>
      <c r="YY8521" s="68"/>
      <c r="YZ8521" s="68"/>
      <c r="ZA8521" s="68"/>
      <c r="ZB8521" s="68"/>
      <c r="ZC8521" s="68"/>
      <c r="ZD8521" s="68"/>
    </row>
    <row r="8522" spans="658:680" x14ac:dyDescent="0.25">
      <c r="YH8522" s="68"/>
      <c r="YI8522" s="68"/>
      <c r="YJ8522" s="68"/>
      <c r="YK8522" s="68"/>
      <c r="YL8522" s="68"/>
      <c r="YM8522" s="68"/>
      <c r="YN8522" s="68"/>
      <c r="YO8522" s="68"/>
      <c r="YP8522" s="68"/>
      <c r="YQ8522" s="68"/>
      <c r="YR8522" s="68"/>
      <c r="YS8522" s="68"/>
      <c r="YT8522" s="68"/>
      <c r="YU8522" s="68"/>
      <c r="YV8522" s="68"/>
      <c r="YW8522" s="68"/>
      <c r="YX8522" s="68">
        <v>0.97236508153721901</v>
      </c>
      <c r="YY8522" s="68"/>
      <c r="YZ8522" s="68"/>
      <c r="ZA8522" s="68"/>
      <c r="ZB8522" s="68"/>
      <c r="ZC8522" s="68"/>
      <c r="ZD8522" s="68"/>
    </row>
    <row r="8523" spans="658:680" x14ac:dyDescent="0.25">
      <c r="YH8523" s="68"/>
      <c r="YI8523" s="68"/>
      <c r="YJ8523" s="68"/>
      <c r="YK8523" s="68"/>
      <c r="YL8523" s="68"/>
      <c r="YM8523" s="68"/>
      <c r="YN8523" s="68"/>
      <c r="YO8523" s="68"/>
      <c r="YP8523" s="68"/>
      <c r="YQ8523" s="68"/>
      <c r="YR8523" s="68"/>
      <c r="YS8523" s="68"/>
      <c r="YT8523" s="68"/>
      <c r="YU8523" s="68"/>
      <c r="YV8523" s="68"/>
      <c r="YW8523" s="68"/>
      <c r="YX8523" s="68">
        <v>0.97235723201067203</v>
      </c>
      <c r="YY8523" s="68"/>
      <c r="YZ8523" s="68"/>
      <c r="ZA8523" s="68"/>
      <c r="ZB8523" s="68"/>
      <c r="ZC8523" s="68"/>
      <c r="ZD8523" s="68"/>
    </row>
    <row r="8524" spans="658:680" x14ac:dyDescent="0.25">
      <c r="YH8524" s="68"/>
      <c r="YI8524" s="68"/>
      <c r="YJ8524" s="68"/>
      <c r="YK8524" s="68"/>
      <c r="YL8524" s="68"/>
      <c r="YM8524" s="68"/>
      <c r="YN8524" s="68"/>
      <c r="YO8524" s="68"/>
      <c r="YP8524" s="68"/>
      <c r="YQ8524" s="68"/>
      <c r="YR8524" s="68"/>
      <c r="YS8524" s="68"/>
      <c r="YT8524" s="68"/>
      <c r="YU8524" s="68"/>
      <c r="YV8524" s="68"/>
      <c r="YW8524" s="68"/>
      <c r="YX8524" s="68">
        <v>0.97235715631689201</v>
      </c>
      <c r="YY8524" s="68"/>
      <c r="YZ8524" s="68"/>
      <c r="ZA8524" s="68"/>
      <c r="ZB8524" s="68"/>
      <c r="ZC8524" s="68"/>
      <c r="ZD8524" s="68"/>
    </row>
    <row r="8525" spans="658:680" x14ac:dyDescent="0.25">
      <c r="YH8525" s="68"/>
      <c r="YI8525" s="68"/>
      <c r="YJ8525" s="68"/>
      <c r="YK8525" s="68"/>
      <c r="YL8525" s="68"/>
      <c r="YM8525" s="68"/>
      <c r="YN8525" s="68"/>
      <c r="YO8525" s="68"/>
      <c r="YP8525" s="68"/>
      <c r="YQ8525" s="68"/>
      <c r="YR8525" s="68"/>
      <c r="YS8525" s="68"/>
      <c r="YT8525" s="68"/>
      <c r="YU8525" s="68"/>
      <c r="YV8525" s="68"/>
      <c r="YW8525" s="68"/>
      <c r="YX8525" s="68">
        <v>0.97233945136240396</v>
      </c>
      <c r="YY8525" s="68"/>
      <c r="YZ8525" s="68"/>
      <c r="ZA8525" s="68"/>
      <c r="ZB8525" s="68"/>
      <c r="ZC8525" s="68"/>
      <c r="ZD8525" s="68"/>
    </row>
    <row r="8526" spans="658:680" x14ac:dyDescent="0.25">
      <c r="YH8526" s="68"/>
      <c r="YI8526" s="68"/>
      <c r="YJ8526" s="68"/>
      <c r="YK8526" s="68"/>
      <c r="YL8526" s="68"/>
      <c r="YM8526" s="68"/>
      <c r="YN8526" s="68"/>
      <c r="YO8526" s="68"/>
      <c r="YP8526" s="68"/>
      <c r="YQ8526" s="68"/>
      <c r="YR8526" s="68"/>
      <c r="YS8526" s="68"/>
      <c r="YT8526" s="68"/>
      <c r="YU8526" s="68"/>
      <c r="YV8526" s="68"/>
      <c r="YW8526" s="68"/>
      <c r="YX8526" s="68">
        <v>0.97230439714934902</v>
      </c>
      <c r="YY8526" s="68"/>
      <c r="YZ8526" s="68"/>
      <c r="ZA8526" s="68"/>
      <c r="ZB8526" s="68"/>
      <c r="ZC8526" s="68"/>
      <c r="ZD8526" s="68"/>
    </row>
    <row r="8527" spans="658:680" x14ac:dyDescent="0.25">
      <c r="YH8527" s="68"/>
      <c r="YI8527" s="68"/>
      <c r="YJ8527" s="68"/>
      <c r="YK8527" s="68"/>
      <c r="YL8527" s="68"/>
      <c r="YM8527" s="68"/>
      <c r="YN8527" s="68"/>
      <c r="YO8527" s="68"/>
      <c r="YP8527" s="68"/>
      <c r="YQ8527" s="68"/>
      <c r="YR8527" s="68"/>
      <c r="YS8527" s="68"/>
      <c r="YT8527" s="68"/>
      <c r="YU8527" s="68"/>
      <c r="YV8527" s="68"/>
      <c r="YW8527" s="68"/>
      <c r="YX8527" s="68">
        <v>0.97229559156992496</v>
      </c>
      <c r="YY8527" s="68"/>
      <c r="YZ8527" s="68"/>
      <c r="ZA8527" s="68"/>
      <c r="ZB8527" s="68"/>
      <c r="ZC8527" s="68"/>
      <c r="ZD8527" s="68"/>
    </row>
    <row r="8528" spans="658:680" x14ac:dyDescent="0.25">
      <c r="YH8528" s="68"/>
      <c r="YI8528" s="68"/>
      <c r="YJ8528" s="68"/>
      <c r="YK8528" s="68"/>
      <c r="YL8528" s="68"/>
      <c r="YM8528" s="68"/>
      <c r="YN8528" s="68"/>
      <c r="YO8528" s="68"/>
      <c r="YP8528" s="68"/>
      <c r="YQ8528" s="68"/>
      <c r="YR8528" s="68"/>
      <c r="YS8528" s="68"/>
      <c r="YT8528" s="68"/>
      <c r="YU8528" s="68"/>
      <c r="YV8528" s="68"/>
      <c r="YW8528" s="68"/>
      <c r="YX8528" s="68">
        <v>0.97228473198070897</v>
      </c>
      <c r="YY8528" s="68"/>
      <c r="YZ8528" s="68"/>
      <c r="ZA8528" s="68"/>
      <c r="ZB8528" s="68"/>
      <c r="ZC8528" s="68"/>
      <c r="ZD8528" s="68"/>
    </row>
    <row r="8529" spans="658:680" x14ac:dyDescent="0.25">
      <c r="YH8529" s="68"/>
      <c r="YI8529" s="68"/>
      <c r="YJ8529" s="68"/>
      <c r="YK8529" s="68"/>
      <c r="YL8529" s="68"/>
      <c r="YM8529" s="68"/>
      <c r="YN8529" s="68"/>
      <c r="YO8529" s="68"/>
      <c r="YP8529" s="68"/>
      <c r="YQ8529" s="68"/>
      <c r="YR8529" s="68"/>
      <c r="YS8529" s="68"/>
      <c r="YT8529" s="68"/>
      <c r="YU8529" s="68"/>
      <c r="YV8529" s="68"/>
      <c r="YW8529" s="68"/>
      <c r="YX8529" s="68">
        <v>0.97227628624297502</v>
      </c>
      <c r="YY8529" s="68"/>
      <c r="YZ8529" s="68"/>
      <c r="ZA8529" s="68"/>
      <c r="ZB8529" s="68"/>
      <c r="ZC8529" s="68"/>
      <c r="ZD8529" s="68"/>
    </row>
    <row r="8530" spans="658:680" x14ac:dyDescent="0.25">
      <c r="YH8530" s="68"/>
      <c r="YI8530" s="68"/>
      <c r="YJ8530" s="68"/>
      <c r="YK8530" s="68"/>
      <c r="YL8530" s="68"/>
      <c r="YM8530" s="68"/>
      <c r="YN8530" s="68"/>
      <c r="YO8530" s="68"/>
      <c r="YP8530" s="68"/>
      <c r="YQ8530" s="68"/>
      <c r="YR8530" s="68"/>
      <c r="YS8530" s="68"/>
      <c r="YT8530" s="68"/>
      <c r="YU8530" s="68"/>
      <c r="YV8530" s="68"/>
      <c r="YW8530" s="68"/>
      <c r="YX8530" s="68">
        <v>0.97227028935090498</v>
      </c>
      <c r="YY8530" s="68"/>
      <c r="YZ8530" s="68"/>
      <c r="ZA8530" s="68"/>
      <c r="ZB8530" s="68"/>
      <c r="ZC8530" s="68"/>
      <c r="ZD8530" s="68"/>
    </row>
    <row r="8531" spans="658:680" x14ac:dyDescent="0.25">
      <c r="YH8531" s="68"/>
      <c r="YI8531" s="68"/>
      <c r="YJ8531" s="68"/>
      <c r="YK8531" s="68"/>
      <c r="YL8531" s="68"/>
      <c r="YM8531" s="68"/>
      <c r="YN8531" s="68"/>
      <c r="YO8531" s="68"/>
      <c r="YP8531" s="68"/>
      <c r="YQ8531" s="68"/>
      <c r="YR8531" s="68"/>
      <c r="YS8531" s="68"/>
      <c r="YT8531" s="68"/>
      <c r="YU8531" s="68"/>
      <c r="YV8531" s="68"/>
      <c r="YW8531" s="68"/>
      <c r="YX8531" s="68">
        <v>0.97225864671957996</v>
      </c>
      <c r="YY8531" s="68"/>
      <c r="YZ8531" s="68"/>
      <c r="ZA8531" s="68"/>
      <c r="ZB8531" s="68"/>
      <c r="ZC8531" s="68"/>
      <c r="ZD8531" s="68"/>
    </row>
    <row r="8532" spans="658:680" x14ac:dyDescent="0.25">
      <c r="YH8532" s="68"/>
      <c r="YI8532" s="68"/>
      <c r="YJ8532" s="68"/>
      <c r="YK8532" s="68"/>
      <c r="YL8532" s="68"/>
      <c r="YM8532" s="68"/>
      <c r="YN8532" s="68"/>
      <c r="YO8532" s="68"/>
      <c r="YP8532" s="68"/>
      <c r="YQ8532" s="68"/>
      <c r="YR8532" s="68"/>
      <c r="YS8532" s="68"/>
      <c r="YT8532" s="68"/>
      <c r="YU8532" s="68"/>
      <c r="YV8532" s="68"/>
      <c r="YW8532" s="68"/>
      <c r="YX8532" s="68">
        <v>0.97224409286552604</v>
      </c>
      <c r="YY8532" s="68"/>
      <c r="YZ8532" s="68"/>
      <c r="ZA8532" s="68"/>
      <c r="ZB8532" s="68"/>
      <c r="ZC8532" s="68"/>
      <c r="ZD8532" s="68"/>
    </row>
    <row r="8533" spans="658:680" x14ac:dyDescent="0.25">
      <c r="YH8533" s="68"/>
      <c r="YI8533" s="68"/>
      <c r="YJ8533" s="68"/>
      <c r="YK8533" s="68"/>
      <c r="YL8533" s="68"/>
      <c r="YM8533" s="68"/>
      <c r="YN8533" s="68"/>
      <c r="YO8533" s="68"/>
      <c r="YP8533" s="68"/>
      <c r="YQ8533" s="68"/>
      <c r="YR8533" s="68"/>
      <c r="YS8533" s="68"/>
      <c r="YT8533" s="68"/>
      <c r="YU8533" s="68"/>
      <c r="YV8533" s="68"/>
      <c r="YW8533" s="68"/>
      <c r="YX8533" s="68">
        <v>0.97224259316695005</v>
      </c>
      <c r="YY8533" s="68"/>
      <c r="YZ8533" s="68"/>
      <c r="ZA8533" s="68"/>
      <c r="ZB8533" s="68"/>
      <c r="ZC8533" s="68"/>
      <c r="ZD8533" s="68"/>
    </row>
    <row r="8534" spans="658:680" x14ac:dyDescent="0.25">
      <c r="YH8534" s="68"/>
      <c r="YI8534" s="68"/>
      <c r="YJ8534" s="68"/>
      <c r="YK8534" s="68"/>
      <c r="YL8534" s="68"/>
      <c r="YM8534" s="68"/>
      <c r="YN8534" s="68"/>
      <c r="YO8534" s="68"/>
      <c r="YP8534" s="68"/>
      <c r="YQ8534" s="68"/>
      <c r="YR8534" s="68"/>
      <c r="YS8534" s="68"/>
      <c r="YT8534" s="68"/>
      <c r="YU8534" s="68"/>
      <c r="YV8534" s="68"/>
      <c r="YW8534" s="68"/>
      <c r="YX8534" s="68">
        <v>0.97223568141905403</v>
      </c>
      <c r="YY8534" s="68"/>
      <c r="YZ8534" s="68"/>
      <c r="ZA8534" s="68"/>
      <c r="ZB8534" s="68"/>
      <c r="ZC8534" s="68"/>
      <c r="ZD8534" s="68"/>
    </row>
    <row r="8535" spans="658:680" x14ac:dyDescent="0.25">
      <c r="YH8535" s="68"/>
      <c r="YI8535" s="68"/>
      <c r="YJ8535" s="68"/>
      <c r="YK8535" s="68"/>
      <c r="YL8535" s="68"/>
      <c r="YM8535" s="68"/>
      <c r="YN8535" s="68"/>
      <c r="YO8535" s="68"/>
      <c r="YP8535" s="68"/>
      <c r="YQ8535" s="68"/>
      <c r="YR8535" s="68"/>
      <c r="YS8535" s="68"/>
      <c r="YT8535" s="68"/>
      <c r="YU8535" s="68"/>
      <c r="YV8535" s="68"/>
      <c r="YW8535" s="68"/>
      <c r="YX8535" s="68">
        <v>0.97222566787336895</v>
      </c>
      <c r="YY8535" s="68"/>
      <c r="YZ8535" s="68"/>
      <c r="ZA8535" s="68"/>
      <c r="ZB8535" s="68"/>
      <c r="ZC8535" s="68"/>
      <c r="ZD8535" s="68"/>
    </row>
    <row r="8536" spans="658:680" x14ac:dyDescent="0.25">
      <c r="YH8536" s="68"/>
      <c r="YI8536" s="68"/>
      <c r="YJ8536" s="68"/>
      <c r="YK8536" s="68"/>
      <c r="YL8536" s="68"/>
      <c r="YM8536" s="68"/>
      <c r="YN8536" s="68"/>
      <c r="YO8536" s="68"/>
      <c r="YP8536" s="68"/>
      <c r="YQ8536" s="68"/>
      <c r="YR8536" s="68"/>
      <c r="YS8536" s="68"/>
      <c r="YT8536" s="68"/>
      <c r="YU8536" s="68"/>
      <c r="YV8536" s="68"/>
      <c r="YW8536" s="68"/>
      <c r="YX8536" s="68">
        <v>0.97221258479517503</v>
      </c>
      <c r="YY8536" s="68"/>
      <c r="YZ8536" s="68"/>
      <c r="ZA8536" s="68"/>
      <c r="ZB8536" s="68"/>
      <c r="ZC8536" s="68"/>
      <c r="ZD8536" s="68"/>
    </row>
    <row r="8537" spans="658:680" x14ac:dyDescent="0.25">
      <c r="YH8537" s="68"/>
      <c r="YI8537" s="68"/>
      <c r="YJ8537" s="68"/>
      <c r="YK8537" s="68"/>
      <c r="YL8537" s="68"/>
      <c r="YM8537" s="68"/>
      <c r="YN8537" s="68"/>
      <c r="YO8537" s="68"/>
      <c r="YP8537" s="68"/>
      <c r="YQ8537" s="68"/>
      <c r="YR8537" s="68"/>
      <c r="YS8537" s="68"/>
      <c r="YT8537" s="68"/>
      <c r="YU8537" s="68"/>
      <c r="YV8537" s="68"/>
      <c r="YW8537" s="68"/>
      <c r="YX8537" s="68">
        <v>0.97220528855865895</v>
      </c>
      <c r="YY8537" s="68"/>
      <c r="YZ8537" s="68"/>
      <c r="ZA8537" s="68"/>
      <c r="ZB8537" s="68"/>
      <c r="ZC8537" s="68"/>
      <c r="ZD8537" s="68"/>
    </row>
    <row r="8538" spans="658:680" x14ac:dyDescent="0.25">
      <c r="YH8538" s="68"/>
      <c r="YI8538" s="68"/>
      <c r="YJ8538" s="68"/>
      <c r="YK8538" s="68"/>
      <c r="YL8538" s="68"/>
      <c r="YM8538" s="68"/>
      <c r="YN8538" s="68"/>
      <c r="YO8538" s="68"/>
      <c r="YP8538" s="68"/>
      <c r="YQ8538" s="68"/>
      <c r="YR8538" s="68"/>
      <c r="YS8538" s="68"/>
      <c r="YT8538" s="68"/>
      <c r="YU8538" s="68"/>
      <c r="YV8538" s="68"/>
      <c r="YW8538" s="68"/>
      <c r="YX8538" s="68">
        <v>0.97220326000650203</v>
      </c>
      <c r="YY8538" s="68"/>
      <c r="YZ8538" s="68"/>
      <c r="ZA8538" s="68"/>
      <c r="ZB8538" s="68"/>
      <c r="ZC8538" s="68"/>
      <c r="ZD8538" s="68"/>
    </row>
    <row r="8539" spans="658:680" x14ac:dyDescent="0.25">
      <c r="YH8539" s="68"/>
      <c r="YI8539" s="68"/>
      <c r="YJ8539" s="68"/>
      <c r="YK8539" s="68"/>
      <c r="YL8539" s="68"/>
      <c r="YM8539" s="68"/>
      <c r="YN8539" s="68"/>
      <c r="YO8539" s="68"/>
      <c r="YP8539" s="68"/>
      <c r="YQ8539" s="68"/>
      <c r="YR8539" s="68"/>
      <c r="YS8539" s="68"/>
      <c r="YT8539" s="68"/>
      <c r="YU8539" s="68"/>
      <c r="YV8539" s="68"/>
      <c r="YW8539" s="68"/>
      <c r="YX8539" s="68">
        <v>0.97220268385819697</v>
      </c>
      <c r="YY8539" s="68"/>
      <c r="YZ8539" s="68"/>
      <c r="ZA8539" s="68"/>
      <c r="ZB8539" s="68"/>
      <c r="ZC8539" s="68"/>
      <c r="ZD8539" s="68"/>
    </row>
    <row r="8540" spans="658:680" x14ac:dyDescent="0.25">
      <c r="YH8540" s="68"/>
      <c r="YI8540" s="68"/>
      <c r="YJ8540" s="68"/>
      <c r="YK8540" s="68"/>
      <c r="YL8540" s="68"/>
      <c r="YM8540" s="68"/>
      <c r="YN8540" s="68"/>
      <c r="YO8540" s="68"/>
      <c r="YP8540" s="68"/>
      <c r="YQ8540" s="68"/>
      <c r="YR8540" s="68"/>
      <c r="YS8540" s="68"/>
      <c r="YT8540" s="68"/>
      <c r="YU8540" s="68"/>
      <c r="YV8540" s="68"/>
      <c r="YW8540" s="68"/>
      <c r="YX8540" s="68">
        <v>0.972196834676327</v>
      </c>
      <c r="YY8540" s="68"/>
      <c r="YZ8540" s="68"/>
      <c r="ZA8540" s="68"/>
      <c r="ZB8540" s="68"/>
      <c r="ZC8540" s="68"/>
      <c r="ZD8540" s="68"/>
    </row>
    <row r="8541" spans="658:680" x14ac:dyDescent="0.25">
      <c r="YH8541" s="68"/>
      <c r="YI8541" s="68"/>
      <c r="YJ8541" s="68"/>
      <c r="YK8541" s="68"/>
      <c r="YL8541" s="68"/>
      <c r="YM8541" s="68"/>
      <c r="YN8541" s="68"/>
      <c r="YO8541" s="68"/>
      <c r="YP8541" s="68"/>
      <c r="YQ8541" s="68"/>
      <c r="YR8541" s="68"/>
      <c r="YS8541" s="68"/>
      <c r="YT8541" s="68"/>
      <c r="YU8541" s="68"/>
      <c r="YV8541" s="68"/>
      <c r="YW8541" s="68"/>
      <c r="YX8541" s="68">
        <v>0.97218752590714796</v>
      </c>
      <c r="YY8541" s="68"/>
      <c r="YZ8541" s="68"/>
      <c r="ZA8541" s="68"/>
      <c r="ZB8541" s="68"/>
      <c r="ZC8541" s="68"/>
      <c r="ZD8541" s="68"/>
    </row>
    <row r="8542" spans="658:680" x14ac:dyDescent="0.25">
      <c r="YH8542" s="68"/>
      <c r="YI8542" s="68"/>
      <c r="YJ8542" s="68"/>
      <c r="YK8542" s="68"/>
      <c r="YL8542" s="68"/>
      <c r="YM8542" s="68"/>
      <c r="YN8542" s="68"/>
      <c r="YO8542" s="68"/>
      <c r="YP8542" s="68"/>
      <c r="YQ8542" s="68"/>
      <c r="YR8542" s="68"/>
      <c r="YS8542" s="68"/>
      <c r="YT8542" s="68"/>
      <c r="YU8542" s="68"/>
      <c r="YV8542" s="68"/>
      <c r="YW8542" s="68"/>
      <c r="YX8542" s="68">
        <v>0.97214671548154596</v>
      </c>
      <c r="YY8542" s="68"/>
      <c r="YZ8542" s="68"/>
      <c r="ZA8542" s="68"/>
      <c r="ZB8542" s="68"/>
      <c r="ZC8542" s="68"/>
      <c r="ZD8542" s="68"/>
    </row>
    <row r="8543" spans="658:680" x14ac:dyDescent="0.25">
      <c r="YH8543" s="68"/>
      <c r="YI8543" s="68"/>
      <c r="YJ8543" s="68"/>
      <c r="YK8543" s="68"/>
      <c r="YL8543" s="68"/>
      <c r="YM8543" s="68"/>
      <c r="YN8543" s="68"/>
      <c r="YO8543" s="68"/>
      <c r="YP8543" s="68"/>
      <c r="YQ8543" s="68"/>
      <c r="YR8543" s="68"/>
      <c r="YS8543" s="68"/>
      <c r="YT8543" s="68"/>
      <c r="YU8543" s="68"/>
      <c r="YV8543" s="68"/>
      <c r="YW8543" s="68"/>
      <c r="YX8543" s="68">
        <v>0.97214518871310496</v>
      </c>
      <c r="YY8543" s="68"/>
      <c r="YZ8543" s="68"/>
      <c r="ZA8543" s="68"/>
      <c r="ZB8543" s="68"/>
      <c r="ZC8543" s="68"/>
      <c r="ZD8543" s="68"/>
    </row>
    <row r="8544" spans="658:680" x14ac:dyDescent="0.25">
      <c r="YH8544" s="68"/>
      <c r="YI8544" s="68"/>
      <c r="YJ8544" s="68"/>
      <c r="YK8544" s="68"/>
      <c r="YL8544" s="68"/>
      <c r="YM8544" s="68"/>
      <c r="YN8544" s="68"/>
      <c r="YO8544" s="68"/>
      <c r="YP8544" s="68"/>
      <c r="YQ8544" s="68"/>
      <c r="YR8544" s="68"/>
      <c r="YS8544" s="68"/>
      <c r="YT8544" s="68"/>
      <c r="YU8544" s="68"/>
      <c r="YV8544" s="68"/>
      <c r="YW8544" s="68"/>
      <c r="YX8544" s="68">
        <v>0.97214309602946303</v>
      </c>
      <c r="YY8544" s="68"/>
      <c r="YZ8544" s="68"/>
      <c r="ZA8544" s="68"/>
      <c r="ZB8544" s="68"/>
      <c r="ZC8544" s="68"/>
      <c r="ZD8544" s="68"/>
    </row>
    <row r="8545" spans="658:680" x14ac:dyDescent="0.25">
      <c r="YH8545" s="68"/>
      <c r="YI8545" s="68"/>
      <c r="YJ8545" s="68"/>
      <c r="YK8545" s="68"/>
      <c r="YL8545" s="68"/>
      <c r="YM8545" s="68"/>
      <c r="YN8545" s="68"/>
      <c r="YO8545" s="68"/>
      <c r="YP8545" s="68"/>
      <c r="YQ8545" s="68"/>
      <c r="YR8545" s="68"/>
      <c r="YS8545" s="68"/>
      <c r="YT8545" s="68"/>
      <c r="YU8545" s="68"/>
      <c r="YV8545" s="68"/>
      <c r="YW8545" s="68"/>
      <c r="YX8545" s="68">
        <v>0.97212591839248697</v>
      </c>
      <c r="YY8545" s="68"/>
      <c r="YZ8545" s="68"/>
      <c r="ZA8545" s="68"/>
      <c r="ZB8545" s="68"/>
      <c r="ZC8545" s="68"/>
      <c r="ZD8545" s="68"/>
    </row>
    <row r="8546" spans="658:680" x14ac:dyDescent="0.25">
      <c r="YH8546" s="68"/>
      <c r="YI8546" s="68"/>
      <c r="YJ8546" s="68"/>
      <c r="YK8546" s="68"/>
      <c r="YL8546" s="68"/>
      <c r="YM8546" s="68"/>
      <c r="YN8546" s="68"/>
      <c r="YO8546" s="68"/>
      <c r="YP8546" s="68"/>
      <c r="YQ8546" s="68"/>
      <c r="YR8546" s="68"/>
      <c r="YS8546" s="68"/>
      <c r="YT8546" s="68"/>
      <c r="YU8546" s="68"/>
      <c r="YV8546" s="68"/>
      <c r="YW8546" s="68"/>
      <c r="YX8546" s="68">
        <v>0.97210713160414997</v>
      </c>
      <c r="YY8546" s="68"/>
      <c r="YZ8546" s="68"/>
      <c r="ZA8546" s="68"/>
      <c r="ZB8546" s="68"/>
      <c r="ZC8546" s="68"/>
      <c r="ZD8546" s="68"/>
    </row>
    <row r="8547" spans="658:680" x14ac:dyDescent="0.25">
      <c r="YH8547" s="68"/>
      <c r="YI8547" s="68"/>
      <c r="YJ8547" s="68"/>
      <c r="YK8547" s="68"/>
      <c r="YL8547" s="68"/>
      <c r="YM8547" s="68"/>
      <c r="YN8547" s="68"/>
      <c r="YO8547" s="68"/>
      <c r="YP8547" s="68"/>
      <c r="YQ8547" s="68"/>
      <c r="YR8547" s="68"/>
      <c r="YS8547" s="68"/>
      <c r="YT8547" s="68"/>
      <c r="YU8547" s="68"/>
      <c r="YV8547" s="68"/>
      <c r="YW8547" s="68"/>
      <c r="YX8547" s="68">
        <v>0.97210590918662498</v>
      </c>
      <c r="YY8547" s="68"/>
      <c r="YZ8547" s="68"/>
      <c r="ZA8547" s="68"/>
      <c r="ZB8547" s="68"/>
      <c r="ZC8547" s="68"/>
      <c r="ZD8547" s="68"/>
    </row>
    <row r="8548" spans="658:680" x14ac:dyDescent="0.25">
      <c r="YH8548" s="68"/>
      <c r="YI8548" s="68"/>
      <c r="YJ8548" s="68"/>
      <c r="YK8548" s="68"/>
      <c r="YL8548" s="68"/>
      <c r="YM8548" s="68"/>
      <c r="YN8548" s="68"/>
      <c r="YO8548" s="68"/>
      <c r="YP8548" s="68"/>
      <c r="YQ8548" s="68"/>
      <c r="YR8548" s="68"/>
      <c r="YS8548" s="68"/>
      <c r="YT8548" s="68"/>
      <c r="YU8548" s="68"/>
      <c r="YV8548" s="68"/>
      <c r="YW8548" s="68"/>
      <c r="YX8548" s="68">
        <v>0.97208655644789199</v>
      </c>
      <c r="YY8548" s="68"/>
      <c r="YZ8548" s="68"/>
      <c r="ZA8548" s="68"/>
      <c r="ZB8548" s="68"/>
      <c r="ZC8548" s="68"/>
      <c r="ZD8548" s="68"/>
    </row>
    <row r="8549" spans="658:680" x14ac:dyDescent="0.25">
      <c r="YH8549" s="68"/>
      <c r="YI8549" s="68"/>
      <c r="YJ8549" s="68"/>
      <c r="YK8549" s="68"/>
      <c r="YL8549" s="68"/>
      <c r="YM8549" s="68"/>
      <c r="YN8549" s="68"/>
      <c r="YO8549" s="68"/>
      <c r="YP8549" s="68"/>
      <c r="YQ8549" s="68"/>
      <c r="YR8549" s="68"/>
      <c r="YS8549" s="68"/>
      <c r="YT8549" s="68"/>
      <c r="YU8549" s="68"/>
      <c r="YV8549" s="68"/>
      <c r="YW8549" s="68"/>
      <c r="YX8549" s="68">
        <v>0.97203466023710305</v>
      </c>
      <c r="YY8549" s="68"/>
      <c r="YZ8549" s="68"/>
      <c r="ZA8549" s="68"/>
      <c r="ZB8549" s="68"/>
      <c r="ZC8549" s="68"/>
      <c r="ZD8549" s="68"/>
    </row>
    <row r="8550" spans="658:680" x14ac:dyDescent="0.25">
      <c r="YH8550" s="68"/>
      <c r="YI8550" s="68"/>
      <c r="YJ8550" s="68"/>
      <c r="YK8550" s="68"/>
      <c r="YL8550" s="68"/>
      <c r="YM8550" s="68"/>
      <c r="YN8550" s="68"/>
      <c r="YO8550" s="68"/>
      <c r="YP8550" s="68"/>
      <c r="YQ8550" s="68"/>
      <c r="YR8550" s="68"/>
      <c r="YS8550" s="68"/>
      <c r="YT8550" s="68"/>
      <c r="YU8550" s="68"/>
      <c r="YV8550" s="68"/>
      <c r="YW8550" s="68"/>
      <c r="YX8550" s="68">
        <v>0.972023173070372</v>
      </c>
      <c r="YY8550" s="68"/>
      <c r="YZ8550" s="68"/>
      <c r="ZA8550" s="68"/>
      <c r="ZB8550" s="68"/>
      <c r="ZC8550" s="68"/>
      <c r="ZD8550" s="68"/>
    </row>
    <row r="8551" spans="658:680" x14ac:dyDescent="0.25">
      <c r="YH8551" s="68"/>
      <c r="YI8551" s="68"/>
      <c r="YJ8551" s="68"/>
      <c r="YK8551" s="68"/>
      <c r="YL8551" s="68"/>
      <c r="YM8551" s="68"/>
      <c r="YN8551" s="68"/>
      <c r="YO8551" s="68"/>
      <c r="YP8551" s="68"/>
      <c r="YQ8551" s="68"/>
      <c r="YR8551" s="68"/>
      <c r="YS8551" s="68"/>
      <c r="YT8551" s="68"/>
      <c r="YU8551" s="68"/>
      <c r="YV8551" s="68"/>
      <c r="YW8551" s="68"/>
      <c r="YX8551" s="68">
        <v>0.97202216283932996</v>
      </c>
      <c r="YY8551" s="68"/>
      <c r="YZ8551" s="68"/>
      <c r="ZA8551" s="68"/>
      <c r="ZB8551" s="68"/>
      <c r="ZC8551" s="68"/>
      <c r="ZD8551" s="68"/>
    </row>
    <row r="8552" spans="658:680" x14ac:dyDescent="0.25">
      <c r="YH8552" s="68"/>
      <c r="YI8552" s="68"/>
      <c r="YJ8552" s="68"/>
      <c r="YK8552" s="68"/>
      <c r="YL8552" s="68"/>
      <c r="YM8552" s="68"/>
      <c r="YN8552" s="68"/>
      <c r="YO8552" s="68"/>
      <c r="YP8552" s="68"/>
      <c r="YQ8552" s="68"/>
      <c r="YR8552" s="68"/>
      <c r="YS8552" s="68"/>
      <c r="YT8552" s="68"/>
      <c r="YU8552" s="68"/>
      <c r="YV8552" s="68"/>
      <c r="YW8552" s="68"/>
      <c r="YX8552" s="68">
        <v>0.97200784128181905</v>
      </c>
      <c r="YY8552" s="68"/>
      <c r="YZ8552" s="68"/>
      <c r="ZA8552" s="68"/>
      <c r="ZB8552" s="68"/>
      <c r="ZC8552" s="68"/>
      <c r="ZD8552" s="68"/>
    </row>
    <row r="8553" spans="658:680" x14ac:dyDescent="0.25">
      <c r="YH8553" s="68"/>
      <c r="YI8553" s="68"/>
      <c r="YJ8553" s="68"/>
      <c r="YK8553" s="68"/>
      <c r="YL8553" s="68"/>
      <c r="YM8553" s="68"/>
      <c r="YN8553" s="68"/>
      <c r="YO8553" s="68"/>
      <c r="YP8553" s="68"/>
      <c r="YQ8553" s="68"/>
      <c r="YR8553" s="68"/>
      <c r="YS8553" s="68"/>
      <c r="YT8553" s="68"/>
      <c r="YU8553" s="68"/>
      <c r="YV8553" s="68"/>
      <c r="YW8553" s="68"/>
      <c r="YX8553" s="68">
        <v>0.97200277485190001</v>
      </c>
      <c r="YY8553" s="68"/>
      <c r="YZ8553" s="68"/>
      <c r="ZA8553" s="68"/>
      <c r="ZB8553" s="68"/>
      <c r="ZC8553" s="68"/>
      <c r="ZD8553" s="68"/>
    </row>
    <row r="8554" spans="658:680" x14ac:dyDescent="0.25">
      <c r="YH8554" s="68"/>
      <c r="YI8554" s="68"/>
      <c r="YJ8554" s="68"/>
      <c r="YK8554" s="68"/>
      <c r="YL8554" s="68"/>
      <c r="YM8554" s="68"/>
      <c r="YN8554" s="68"/>
      <c r="YO8554" s="68"/>
      <c r="YP8554" s="68"/>
      <c r="YQ8554" s="68"/>
      <c r="YR8554" s="68"/>
      <c r="YS8554" s="68"/>
      <c r="YT8554" s="68"/>
      <c r="YU8554" s="68"/>
      <c r="YV8554" s="68"/>
      <c r="YW8554" s="68"/>
      <c r="YX8554" s="68">
        <v>0.97199933181481801</v>
      </c>
      <c r="YY8554" s="68"/>
      <c r="YZ8554" s="68"/>
      <c r="ZA8554" s="68"/>
      <c r="ZB8554" s="68"/>
      <c r="ZC8554" s="68"/>
      <c r="ZD8554" s="68"/>
    </row>
    <row r="8555" spans="658:680" x14ac:dyDescent="0.25">
      <c r="YH8555" s="68"/>
      <c r="YI8555" s="68"/>
      <c r="YJ8555" s="68"/>
      <c r="YK8555" s="68"/>
      <c r="YL8555" s="68"/>
      <c r="YM8555" s="68"/>
      <c r="YN8555" s="68"/>
      <c r="YO8555" s="68"/>
      <c r="YP8555" s="68"/>
      <c r="YQ8555" s="68"/>
      <c r="YR8555" s="68"/>
      <c r="YS8555" s="68"/>
      <c r="YT8555" s="68"/>
      <c r="YU8555" s="68"/>
      <c r="YV8555" s="68"/>
      <c r="YW8555" s="68"/>
      <c r="YX8555" s="68">
        <v>0.971980841655258</v>
      </c>
      <c r="YY8555" s="68"/>
      <c r="YZ8555" s="68"/>
      <c r="ZA8555" s="68"/>
      <c r="ZB8555" s="68"/>
      <c r="ZC8555" s="68"/>
      <c r="ZD8555" s="68"/>
    </row>
    <row r="8556" spans="658:680" x14ac:dyDescent="0.25">
      <c r="YH8556" s="68"/>
      <c r="YI8556" s="68"/>
      <c r="YJ8556" s="68"/>
      <c r="YK8556" s="68"/>
      <c r="YL8556" s="68"/>
      <c r="YM8556" s="68"/>
      <c r="YN8556" s="68"/>
      <c r="YO8556" s="68"/>
      <c r="YP8556" s="68"/>
      <c r="YQ8556" s="68"/>
      <c r="YR8556" s="68"/>
      <c r="YS8556" s="68"/>
      <c r="YT8556" s="68"/>
      <c r="YU8556" s="68"/>
      <c r="YV8556" s="68"/>
      <c r="YW8556" s="68"/>
      <c r="YX8556" s="68">
        <v>0.97197287351434702</v>
      </c>
      <c r="YY8556" s="68"/>
      <c r="YZ8556" s="68"/>
      <c r="ZA8556" s="68"/>
      <c r="ZB8556" s="68"/>
      <c r="ZC8556" s="68"/>
      <c r="ZD8556" s="68"/>
    </row>
    <row r="8557" spans="658:680" x14ac:dyDescent="0.25">
      <c r="YH8557" s="68"/>
      <c r="YI8557" s="68"/>
      <c r="YJ8557" s="68"/>
      <c r="YK8557" s="68"/>
      <c r="YL8557" s="68"/>
      <c r="YM8557" s="68"/>
      <c r="YN8557" s="68"/>
      <c r="YO8557" s="68"/>
      <c r="YP8557" s="68"/>
      <c r="YQ8557" s="68"/>
      <c r="YR8557" s="68"/>
      <c r="YS8557" s="68"/>
      <c r="YT8557" s="68"/>
      <c r="YU8557" s="68"/>
      <c r="YV8557" s="68"/>
      <c r="YW8557" s="68"/>
      <c r="YX8557" s="68">
        <v>0.97196984781422002</v>
      </c>
      <c r="YY8557" s="68"/>
      <c r="YZ8557" s="68"/>
      <c r="ZA8557" s="68"/>
      <c r="ZB8557" s="68"/>
      <c r="ZC8557" s="68"/>
      <c r="ZD8557" s="68"/>
    </row>
    <row r="8558" spans="658:680" x14ac:dyDescent="0.25">
      <c r="YH8558" s="68"/>
      <c r="YI8558" s="68"/>
      <c r="YJ8558" s="68"/>
      <c r="YK8558" s="68"/>
      <c r="YL8558" s="68"/>
      <c r="YM8558" s="68"/>
      <c r="YN8558" s="68"/>
      <c r="YO8558" s="68"/>
      <c r="YP8558" s="68"/>
      <c r="YQ8558" s="68"/>
      <c r="YR8558" s="68"/>
      <c r="YS8558" s="68"/>
      <c r="YT8558" s="68"/>
      <c r="YU8558" s="68"/>
      <c r="YV8558" s="68"/>
      <c r="YW8558" s="68"/>
      <c r="YX8558" s="68">
        <v>0.97196841454346705</v>
      </c>
      <c r="YY8558" s="68"/>
      <c r="YZ8558" s="68"/>
      <c r="ZA8558" s="68"/>
      <c r="ZB8558" s="68"/>
      <c r="ZC8558" s="68"/>
      <c r="ZD8558" s="68"/>
    </row>
    <row r="8559" spans="658:680" x14ac:dyDescent="0.25">
      <c r="YH8559" s="68"/>
      <c r="YI8559" s="68"/>
      <c r="YJ8559" s="68"/>
      <c r="YK8559" s="68"/>
      <c r="YL8559" s="68"/>
      <c r="YM8559" s="68"/>
      <c r="YN8559" s="68"/>
      <c r="YO8559" s="68"/>
      <c r="YP8559" s="68"/>
      <c r="YQ8559" s="68"/>
      <c r="YR8559" s="68"/>
      <c r="YS8559" s="68"/>
      <c r="YT8559" s="68"/>
      <c r="YU8559" s="68"/>
      <c r="YV8559" s="68"/>
      <c r="YW8559" s="68"/>
      <c r="YX8559" s="68">
        <v>0.97194888764814902</v>
      </c>
      <c r="YY8559" s="68"/>
      <c r="YZ8559" s="68"/>
      <c r="ZA8559" s="68"/>
      <c r="ZB8559" s="68"/>
      <c r="ZC8559" s="68"/>
      <c r="ZD8559" s="68"/>
    </row>
    <row r="8560" spans="658:680" x14ac:dyDescent="0.25">
      <c r="YH8560" s="68"/>
      <c r="YI8560" s="68"/>
      <c r="YJ8560" s="68"/>
      <c r="YK8560" s="68"/>
      <c r="YL8560" s="68"/>
      <c r="YM8560" s="68"/>
      <c r="YN8560" s="68"/>
      <c r="YO8560" s="68"/>
      <c r="YP8560" s="68"/>
      <c r="YQ8560" s="68"/>
      <c r="YR8560" s="68"/>
      <c r="YS8560" s="68"/>
      <c r="YT8560" s="68"/>
      <c r="YU8560" s="68"/>
      <c r="YV8560" s="68"/>
      <c r="YW8560" s="68"/>
      <c r="YX8560" s="68">
        <v>0.97194710783714999</v>
      </c>
      <c r="YY8560" s="68"/>
      <c r="YZ8560" s="68"/>
      <c r="ZA8560" s="68"/>
      <c r="ZB8560" s="68"/>
      <c r="ZC8560" s="68"/>
      <c r="ZD8560" s="68"/>
    </row>
    <row r="8561" spans="658:680" x14ac:dyDescent="0.25">
      <c r="YH8561" s="68"/>
      <c r="YI8561" s="68"/>
      <c r="YJ8561" s="68"/>
      <c r="YK8561" s="68"/>
      <c r="YL8561" s="68"/>
      <c r="YM8561" s="68"/>
      <c r="YN8561" s="68"/>
      <c r="YO8561" s="68"/>
      <c r="YP8561" s="68"/>
      <c r="YQ8561" s="68"/>
      <c r="YR8561" s="68"/>
      <c r="YS8561" s="68"/>
      <c r="YT8561" s="68"/>
      <c r="YU8561" s="68"/>
      <c r="YV8561" s="68"/>
      <c r="YW8561" s="68"/>
      <c r="YX8561" s="68">
        <v>0.97194487261290996</v>
      </c>
      <c r="YY8561" s="68"/>
      <c r="YZ8561" s="68"/>
      <c r="ZA8561" s="68"/>
      <c r="ZB8561" s="68"/>
      <c r="ZC8561" s="68"/>
      <c r="ZD8561" s="68"/>
    </row>
    <row r="8562" spans="658:680" x14ac:dyDescent="0.25">
      <c r="YH8562" s="68"/>
      <c r="YI8562" s="68"/>
      <c r="YJ8562" s="68"/>
      <c r="YK8562" s="68"/>
      <c r="YL8562" s="68"/>
      <c r="YM8562" s="68"/>
      <c r="YN8562" s="68"/>
      <c r="YO8562" s="68"/>
      <c r="YP8562" s="68"/>
      <c r="YQ8562" s="68"/>
      <c r="YR8562" s="68"/>
      <c r="YS8562" s="68"/>
      <c r="YT8562" s="68"/>
      <c r="YU8562" s="68"/>
      <c r="YV8562" s="68"/>
      <c r="YW8562" s="68"/>
      <c r="YX8562" s="68">
        <v>0.97193060086715999</v>
      </c>
      <c r="YY8562" s="68"/>
      <c r="YZ8562" s="68"/>
      <c r="ZA8562" s="68"/>
      <c r="ZB8562" s="68"/>
      <c r="ZC8562" s="68"/>
      <c r="ZD8562" s="68"/>
    </row>
    <row r="8563" spans="658:680" x14ac:dyDescent="0.25">
      <c r="YH8563" s="68"/>
      <c r="YI8563" s="68"/>
      <c r="YJ8563" s="68"/>
      <c r="YK8563" s="68"/>
      <c r="YL8563" s="68"/>
      <c r="YM8563" s="68"/>
      <c r="YN8563" s="68"/>
      <c r="YO8563" s="68"/>
      <c r="YP8563" s="68"/>
      <c r="YQ8563" s="68"/>
      <c r="YR8563" s="68"/>
      <c r="YS8563" s="68"/>
      <c r="YT8563" s="68"/>
      <c r="YU8563" s="68"/>
      <c r="YV8563" s="68"/>
      <c r="YW8563" s="68"/>
      <c r="YX8563" s="68">
        <v>0.97192911253650804</v>
      </c>
      <c r="YY8563" s="68"/>
      <c r="YZ8563" s="68"/>
      <c r="ZA8563" s="68"/>
      <c r="ZB8563" s="68"/>
      <c r="ZC8563" s="68"/>
      <c r="ZD8563" s="68"/>
    </row>
    <row r="8564" spans="658:680" x14ac:dyDescent="0.25">
      <c r="YH8564" s="68"/>
      <c r="YI8564" s="68"/>
      <c r="YJ8564" s="68"/>
      <c r="YK8564" s="68"/>
      <c r="YL8564" s="68"/>
      <c r="YM8564" s="68"/>
      <c r="YN8564" s="68"/>
      <c r="YO8564" s="68"/>
      <c r="YP8564" s="68"/>
      <c r="YQ8564" s="68"/>
      <c r="YR8564" s="68"/>
      <c r="YS8564" s="68"/>
      <c r="YT8564" s="68"/>
      <c r="YU8564" s="68"/>
      <c r="YV8564" s="68"/>
      <c r="YW8564" s="68"/>
      <c r="YX8564" s="68">
        <v>0.971910566995276</v>
      </c>
      <c r="YY8564" s="68"/>
      <c r="YZ8564" s="68"/>
      <c r="ZA8564" s="68"/>
      <c r="ZB8564" s="68"/>
      <c r="ZC8564" s="68"/>
      <c r="ZD8564" s="68"/>
    </row>
    <row r="8565" spans="658:680" x14ac:dyDescent="0.25">
      <c r="YH8565" s="68"/>
      <c r="YI8565" s="68"/>
      <c r="YJ8565" s="68"/>
      <c r="YK8565" s="68"/>
      <c r="YL8565" s="68"/>
      <c r="YM8565" s="68"/>
      <c r="YN8565" s="68"/>
      <c r="YO8565" s="68"/>
      <c r="YP8565" s="68"/>
      <c r="YQ8565" s="68"/>
      <c r="YR8565" s="68"/>
      <c r="YS8565" s="68"/>
      <c r="YT8565" s="68"/>
      <c r="YU8565" s="68"/>
      <c r="YV8565" s="68"/>
      <c r="YW8565" s="68"/>
      <c r="YX8565" s="68">
        <v>0.97190258639985205</v>
      </c>
      <c r="YY8565" s="68"/>
      <c r="YZ8565" s="68"/>
      <c r="ZA8565" s="68"/>
      <c r="ZB8565" s="68"/>
      <c r="ZC8565" s="68"/>
      <c r="ZD8565" s="68"/>
    </row>
    <row r="8566" spans="658:680" x14ac:dyDescent="0.25">
      <c r="YH8566" s="68"/>
      <c r="YI8566" s="68"/>
      <c r="YJ8566" s="68"/>
      <c r="YK8566" s="68"/>
      <c r="YL8566" s="68"/>
      <c r="YM8566" s="68"/>
      <c r="YN8566" s="68"/>
      <c r="YO8566" s="68"/>
      <c r="YP8566" s="68"/>
      <c r="YQ8566" s="68"/>
      <c r="YR8566" s="68"/>
      <c r="YS8566" s="68"/>
      <c r="YT8566" s="68"/>
      <c r="YU8566" s="68"/>
      <c r="YV8566" s="68"/>
      <c r="YW8566" s="68"/>
      <c r="YX8566" s="68">
        <v>0.97189941380855804</v>
      </c>
      <c r="YY8566" s="68"/>
      <c r="YZ8566" s="68"/>
      <c r="ZA8566" s="68"/>
      <c r="ZB8566" s="68"/>
      <c r="ZC8566" s="68"/>
      <c r="ZD8566" s="68"/>
    </row>
    <row r="8567" spans="658:680" x14ac:dyDescent="0.25">
      <c r="YH8567" s="68"/>
      <c r="YI8567" s="68"/>
      <c r="YJ8567" s="68"/>
      <c r="YK8567" s="68"/>
      <c r="YL8567" s="68"/>
      <c r="YM8567" s="68"/>
      <c r="YN8567" s="68"/>
      <c r="YO8567" s="68"/>
      <c r="YP8567" s="68"/>
      <c r="YQ8567" s="68"/>
      <c r="YR8567" s="68"/>
      <c r="YS8567" s="68"/>
      <c r="YT8567" s="68"/>
      <c r="YU8567" s="68"/>
      <c r="YV8567" s="68"/>
      <c r="YW8567" s="68"/>
      <c r="YX8567" s="68">
        <v>0.97188117957241904</v>
      </c>
      <c r="YY8567" s="68"/>
      <c r="YZ8567" s="68"/>
      <c r="ZA8567" s="68"/>
      <c r="ZB8567" s="68"/>
      <c r="ZC8567" s="68"/>
      <c r="ZD8567" s="68"/>
    </row>
    <row r="8568" spans="658:680" x14ac:dyDescent="0.25">
      <c r="YH8568" s="68"/>
      <c r="YI8568" s="68"/>
      <c r="YJ8568" s="68"/>
      <c r="YK8568" s="68"/>
      <c r="YL8568" s="68"/>
      <c r="YM8568" s="68"/>
      <c r="YN8568" s="68"/>
      <c r="YO8568" s="68"/>
      <c r="YP8568" s="68"/>
      <c r="YQ8568" s="68"/>
      <c r="YR8568" s="68"/>
      <c r="YS8568" s="68"/>
      <c r="YT8568" s="68"/>
      <c r="YU8568" s="68"/>
      <c r="YV8568" s="68"/>
      <c r="YW8568" s="68"/>
      <c r="YX8568" s="68">
        <v>0.97186588969131305</v>
      </c>
      <c r="YY8568" s="68"/>
      <c r="YZ8568" s="68"/>
      <c r="ZA8568" s="68"/>
      <c r="ZB8568" s="68"/>
      <c r="ZC8568" s="68"/>
      <c r="ZD8568" s="68"/>
    </row>
    <row r="8569" spans="658:680" x14ac:dyDescent="0.25">
      <c r="YH8569" s="68"/>
      <c r="YI8569" s="68"/>
      <c r="YJ8569" s="68"/>
      <c r="YK8569" s="68"/>
      <c r="YL8569" s="68"/>
      <c r="YM8569" s="68"/>
      <c r="YN8569" s="68"/>
      <c r="YO8569" s="68"/>
      <c r="YP8569" s="68"/>
      <c r="YQ8569" s="68"/>
      <c r="YR8569" s="68"/>
      <c r="YS8569" s="68"/>
      <c r="YT8569" s="68"/>
      <c r="YU8569" s="68"/>
      <c r="YV8569" s="68"/>
      <c r="YW8569" s="68"/>
      <c r="YX8569" s="68">
        <v>0.97186063957480195</v>
      </c>
      <c r="YY8569" s="68"/>
      <c r="YZ8569" s="68"/>
      <c r="ZA8569" s="68"/>
      <c r="ZB8569" s="68"/>
      <c r="ZC8569" s="68"/>
      <c r="ZD8569" s="68"/>
    </row>
    <row r="8570" spans="658:680" x14ac:dyDescent="0.25">
      <c r="YH8570" s="68"/>
      <c r="YI8570" s="68"/>
      <c r="YJ8570" s="68"/>
      <c r="YK8570" s="68"/>
      <c r="YL8570" s="68"/>
      <c r="YM8570" s="68"/>
      <c r="YN8570" s="68"/>
      <c r="YO8570" s="68"/>
      <c r="YP8570" s="68"/>
      <c r="YQ8570" s="68"/>
      <c r="YR8570" s="68"/>
      <c r="YS8570" s="68"/>
      <c r="YT8570" s="68"/>
      <c r="YU8570" s="68"/>
      <c r="YV8570" s="68"/>
      <c r="YW8570" s="68"/>
      <c r="YX8570" s="68">
        <v>0.97184811055923304</v>
      </c>
      <c r="YY8570" s="68"/>
      <c r="YZ8570" s="68"/>
      <c r="ZA8570" s="68"/>
      <c r="ZB8570" s="68"/>
      <c r="ZC8570" s="68"/>
      <c r="ZD8570" s="68"/>
    </row>
    <row r="8571" spans="658:680" x14ac:dyDescent="0.25">
      <c r="YH8571" s="68"/>
      <c r="YI8571" s="68"/>
      <c r="YJ8571" s="68"/>
      <c r="YK8571" s="68"/>
      <c r="YL8571" s="68"/>
      <c r="YM8571" s="68"/>
      <c r="YN8571" s="68"/>
      <c r="YO8571" s="68"/>
      <c r="YP8571" s="68"/>
      <c r="YQ8571" s="68"/>
      <c r="YR8571" s="68"/>
      <c r="YS8571" s="68"/>
      <c r="YT8571" s="68"/>
      <c r="YU8571" s="68"/>
      <c r="YV8571" s="68"/>
      <c r="YW8571" s="68"/>
      <c r="YX8571" s="68">
        <v>0.97183760367520799</v>
      </c>
      <c r="YY8571" s="68"/>
      <c r="YZ8571" s="68"/>
      <c r="ZA8571" s="68"/>
      <c r="ZB8571" s="68"/>
      <c r="ZC8571" s="68"/>
      <c r="ZD8571" s="68"/>
    </row>
    <row r="8572" spans="658:680" x14ac:dyDescent="0.25">
      <c r="YH8572" s="68"/>
      <c r="YI8572" s="68"/>
      <c r="YJ8572" s="68"/>
      <c r="YK8572" s="68"/>
      <c r="YL8572" s="68"/>
      <c r="YM8572" s="68"/>
      <c r="YN8572" s="68"/>
      <c r="YO8572" s="68"/>
      <c r="YP8572" s="68"/>
      <c r="YQ8572" s="68"/>
      <c r="YR8572" s="68"/>
      <c r="YS8572" s="68"/>
      <c r="YT8572" s="68"/>
      <c r="YU8572" s="68"/>
      <c r="YV8572" s="68"/>
      <c r="YW8572" s="68"/>
      <c r="YX8572" s="68">
        <v>0.97183341616154695</v>
      </c>
      <c r="YY8572" s="68"/>
      <c r="YZ8572" s="68"/>
      <c r="ZA8572" s="68"/>
      <c r="ZB8572" s="68"/>
      <c r="ZC8572" s="68"/>
      <c r="ZD8572" s="68"/>
    </row>
    <row r="8573" spans="658:680" x14ac:dyDescent="0.25">
      <c r="YH8573" s="68"/>
      <c r="YI8573" s="68"/>
      <c r="YJ8573" s="68"/>
      <c r="YK8573" s="68"/>
      <c r="YL8573" s="68"/>
      <c r="YM8573" s="68"/>
      <c r="YN8573" s="68"/>
      <c r="YO8573" s="68"/>
      <c r="YP8573" s="68"/>
      <c r="YQ8573" s="68"/>
      <c r="YR8573" s="68"/>
      <c r="YS8573" s="68"/>
      <c r="YT8573" s="68"/>
      <c r="YU8573" s="68"/>
      <c r="YV8573" s="68"/>
      <c r="YW8573" s="68"/>
      <c r="YX8573" s="68">
        <v>0.97181261537567898</v>
      </c>
      <c r="YY8573" s="68"/>
      <c r="YZ8573" s="68"/>
      <c r="ZA8573" s="68"/>
      <c r="ZB8573" s="68"/>
      <c r="ZC8573" s="68"/>
      <c r="ZD8573" s="68"/>
    </row>
    <row r="8574" spans="658:680" x14ac:dyDescent="0.25">
      <c r="YH8574" s="68"/>
      <c r="YI8574" s="68"/>
      <c r="YJ8574" s="68"/>
      <c r="YK8574" s="68"/>
      <c r="YL8574" s="68"/>
      <c r="YM8574" s="68"/>
      <c r="YN8574" s="68"/>
      <c r="YO8574" s="68"/>
      <c r="YP8574" s="68"/>
      <c r="YQ8574" s="68"/>
      <c r="YR8574" s="68"/>
      <c r="YS8574" s="68"/>
      <c r="YT8574" s="68"/>
      <c r="YU8574" s="68"/>
      <c r="YV8574" s="68"/>
      <c r="YW8574" s="68"/>
      <c r="YX8574" s="68">
        <v>0.97174833331516197</v>
      </c>
      <c r="YY8574" s="68"/>
      <c r="YZ8574" s="68"/>
      <c r="ZA8574" s="68"/>
      <c r="ZB8574" s="68"/>
      <c r="ZC8574" s="68"/>
      <c r="ZD8574" s="68"/>
    </row>
    <row r="8575" spans="658:680" x14ac:dyDescent="0.25">
      <c r="YH8575" s="68"/>
      <c r="YI8575" s="68"/>
      <c r="YJ8575" s="68"/>
      <c r="YK8575" s="68"/>
      <c r="YL8575" s="68"/>
      <c r="YM8575" s="68"/>
      <c r="YN8575" s="68"/>
      <c r="YO8575" s="68"/>
      <c r="YP8575" s="68"/>
      <c r="YQ8575" s="68"/>
      <c r="YR8575" s="68"/>
      <c r="YS8575" s="68"/>
      <c r="YT8575" s="68"/>
      <c r="YU8575" s="68"/>
      <c r="YV8575" s="68"/>
      <c r="YW8575" s="68"/>
      <c r="YX8575" s="68">
        <v>0.97174640377939503</v>
      </c>
      <c r="YY8575" s="68"/>
      <c r="YZ8575" s="68"/>
      <c r="ZA8575" s="68"/>
      <c r="ZB8575" s="68"/>
      <c r="ZC8575" s="68"/>
      <c r="ZD8575" s="68"/>
    </row>
    <row r="8576" spans="658:680" x14ac:dyDescent="0.25">
      <c r="YH8576" s="68"/>
      <c r="YI8576" s="68"/>
      <c r="YJ8576" s="68"/>
      <c r="YK8576" s="68"/>
      <c r="YL8576" s="68"/>
      <c r="YM8576" s="68"/>
      <c r="YN8576" s="68"/>
      <c r="YO8576" s="68"/>
      <c r="YP8576" s="68"/>
      <c r="YQ8576" s="68"/>
      <c r="YR8576" s="68"/>
      <c r="YS8576" s="68"/>
      <c r="YT8576" s="68"/>
      <c r="YU8576" s="68"/>
      <c r="YV8576" s="68"/>
      <c r="YW8576" s="68"/>
      <c r="YX8576" s="68">
        <v>0.97174404240458201</v>
      </c>
      <c r="YY8576" s="68"/>
      <c r="YZ8576" s="68"/>
      <c r="ZA8576" s="68"/>
      <c r="ZB8576" s="68"/>
      <c r="ZC8576" s="68"/>
      <c r="ZD8576" s="68"/>
    </row>
    <row r="8577" spans="658:680" x14ac:dyDescent="0.25">
      <c r="YH8577" s="68"/>
      <c r="YI8577" s="68"/>
      <c r="YJ8577" s="68"/>
      <c r="YK8577" s="68"/>
      <c r="YL8577" s="68"/>
      <c r="YM8577" s="68"/>
      <c r="YN8577" s="68"/>
      <c r="YO8577" s="68"/>
      <c r="YP8577" s="68"/>
      <c r="YQ8577" s="68"/>
      <c r="YR8577" s="68"/>
      <c r="YS8577" s="68"/>
      <c r="YT8577" s="68"/>
      <c r="YU8577" s="68"/>
      <c r="YV8577" s="68"/>
      <c r="YW8577" s="68"/>
      <c r="YX8577" s="68">
        <v>0.97172024498073495</v>
      </c>
      <c r="YY8577" s="68"/>
      <c r="YZ8577" s="68"/>
      <c r="ZA8577" s="68"/>
      <c r="ZB8577" s="68"/>
      <c r="ZC8577" s="68"/>
      <c r="ZD8577" s="68"/>
    </row>
    <row r="8578" spans="658:680" x14ac:dyDescent="0.25">
      <c r="YH8578" s="68"/>
      <c r="YI8578" s="68"/>
      <c r="YJ8578" s="68"/>
      <c r="YK8578" s="68"/>
      <c r="YL8578" s="68"/>
      <c r="YM8578" s="68"/>
      <c r="YN8578" s="68"/>
      <c r="YO8578" s="68"/>
      <c r="YP8578" s="68"/>
      <c r="YQ8578" s="68"/>
      <c r="YR8578" s="68"/>
      <c r="YS8578" s="68"/>
      <c r="YT8578" s="68"/>
      <c r="YU8578" s="68"/>
      <c r="YV8578" s="68"/>
      <c r="YW8578" s="68"/>
      <c r="YX8578" s="68">
        <v>0.97171628482953198</v>
      </c>
      <c r="YY8578" s="68"/>
      <c r="YZ8578" s="68"/>
      <c r="ZA8578" s="68"/>
      <c r="ZB8578" s="68"/>
      <c r="ZC8578" s="68"/>
      <c r="ZD8578" s="68"/>
    </row>
    <row r="8579" spans="658:680" x14ac:dyDescent="0.25">
      <c r="YH8579" s="68"/>
      <c r="YI8579" s="68"/>
      <c r="YJ8579" s="68"/>
      <c r="YK8579" s="68"/>
      <c r="YL8579" s="68"/>
      <c r="YM8579" s="68"/>
      <c r="YN8579" s="68"/>
      <c r="YO8579" s="68"/>
      <c r="YP8579" s="68"/>
      <c r="YQ8579" s="68"/>
      <c r="YR8579" s="68"/>
      <c r="YS8579" s="68"/>
      <c r="YT8579" s="68"/>
      <c r="YU8579" s="68"/>
      <c r="YV8579" s="68"/>
      <c r="YW8579" s="68"/>
      <c r="YX8579" s="68">
        <v>0.97170194144038802</v>
      </c>
      <c r="YY8579" s="68"/>
      <c r="YZ8579" s="68"/>
      <c r="ZA8579" s="68"/>
      <c r="ZB8579" s="68"/>
      <c r="ZC8579" s="68"/>
      <c r="ZD8579" s="68"/>
    </row>
    <row r="8580" spans="658:680" x14ac:dyDescent="0.25">
      <c r="YH8580" s="68"/>
      <c r="YI8580" s="68"/>
      <c r="YJ8580" s="68"/>
      <c r="YK8580" s="68"/>
      <c r="YL8580" s="68"/>
      <c r="YM8580" s="68"/>
      <c r="YN8580" s="68"/>
      <c r="YO8580" s="68"/>
      <c r="YP8580" s="68"/>
      <c r="YQ8580" s="68"/>
      <c r="YR8580" s="68"/>
      <c r="YS8580" s="68"/>
      <c r="YT8580" s="68"/>
      <c r="YU8580" s="68"/>
      <c r="YV8580" s="68"/>
      <c r="YW8580" s="68"/>
      <c r="YX8580" s="68">
        <v>0.97169178558027203</v>
      </c>
      <c r="YY8580" s="68"/>
      <c r="YZ8580" s="68"/>
      <c r="ZA8580" s="68"/>
      <c r="ZB8580" s="68"/>
      <c r="ZC8580" s="68"/>
      <c r="ZD8580" s="68"/>
    </row>
    <row r="8581" spans="658:680" x14ac:dyDescent="0.25">
      <c r="YH8581" s="68"/>
      <c r="YI8581" s="68"/>
      <c r="YJ8581" s="68"/>
      <c r="YK8581" s="68"/>
      <c r="YL8581" s="68"/>
      <c r="YM8581" s="68"/>
      <c r="YN8581" s="68"/>
      <c r="YO8581" s="68"/>
      <c r="YP8581" s="68"/>
      <c r="YQ8581" s="68"/>
      <c r="YR8581" s="68"/>
      <c r="YS8581" s="68"/>
      <c r="YT8581" s="68"/>
      <c r="YU8581" s="68"/>
      <c r="YV8581" s="68"/>
      <c r="YW8581" s="68"/>
      <c r="YX8581" s="68">
        <v>0.97167633194595604</v>
      </c>
      <c r="YY8581" s="68"/>
      <c r="YZ8581" s="68"/>
      <c r="ZA8581" s="68"/>
      <c r="ZB8581" s="68"/>
      <c r="ZC8581" s="68"/>
      <c r="ZD8581" s="68"/>
    </row>
    <row r="8582" spans="658:680" x14ac:dyDescent="0.25">
      <c r="YH8582" s="68"/>
      <c r="YI8582" s="68"/>
      <c r="YJ8582" s="68"/>
      <c r="YK8582" s="68"/>
      <c r="YL8582" s="68"/>
      <c r="YM8582" s="68"/>
      <c r="YN8582" s="68"/>
      <c r="YO8582" s="68"/>
      <c r="YP8582" s="68"/>
      <c r="YQ8582" s="68"/>
      <c r="YR8582" s="68"/>
      <c r="YS8582" s="68"/>
      <c r="YT8582" s="68"/>
      <c r="YU8582" s="68"/>
      <c r="YV8582" s="68"/>
      <c r="YW8582" s="68"/>
      <c r="YX8582" s="68">
        <v>0.97166988597947701</v>
      </c>
      <c r="YY8582" s="68"/>
      <c r="YZ8582" s="68"/>
      <c r="ZA8582" s="68"/>
      <c r="ZB8582" s="68"/>
      <c r="ZC8582" s="68"/>
      <c r="ZD8582" s="68"/>
    </row>
    <row r="8583" spans="658:680" x14ac:dyDescent="0.25">
      <c r="YH8583" s="68"/>
      <c r="YI8583" s="68"/>
      <c r="YJ8583" s="68"/>
      <c r="YK8583" s="68"/>
      <c r="YL8583" s="68"/>
      <c r="YM8583" s="68"/>
      <c r="YN8583" s="68"/>
      <c r="YO8583" s="68"/>
      <c r="YP8583" s="68"/>
      <c r="YQ8583" s="68"/>
      <c r="YR8583" s="68"/>
      <c r="YS8583" s="68"/>
      <c r="YT8583" s="68"/>
      <c r="YU8583" s="68"/>
      <c r="YV8583" s="68"/>
      <c r="YW8583" s="68"/>
      <c r="YX8583" s="68">
        <v>0.97166566736534199</v>
      </c>
      <c r="YY8583" s="68"/>
      <c r="YZ8583" s="68"/>
      <c r="ZA8583" s="68"/>
      <c r="ZB8583" s="68"/>
      <c r="ZC8583" s="68"/>
      <c r="ZD8583" s="68"/>
    </row>
    <row r="8584" spans="658:680" x14ac:dyDescent="0.25">
      <c r="YH8584" s="68"/>
      <c r="YI8584" s="68"/>
      <c r="YJ8584" s="68"/>
      <c r="YK8584" s="68"/>
      <c r="YL8584" s="68"/>
      <c r="YM8584" s="68"/>
      <c r="YN8584" s="68"/>
      <c r="YO8584" s="68"/>
      <c r="YP8584" s="68"/>
      <c r="YQ8584" s="68"/>
      <c r="YR8584" s="68"/>
      <c r="YS8584" s="68"/>
      <c r="YT8584" s="68"/>
      <c r="YU8584" s="68"/>
      <c r="YV8584" s="68"/>
      <c r="YW8584" s="68"/>
      <c r="YX8584" s="68">
        <v>0.97165336597899599</v>
      </c>
      <c r="YY8584" s="68"/>
      <c r="YZ8584" s="68"/>
      <c r="ZA8584" s="68"/>
      <c r="ZB8584" s="68"/>
      <c r="ZC8584" s="68"/>
      <c r="ZD8584" s="68"/>
    </row>
    <row r="8585" spans="658:680" x14ac:dyDescent="0.25">
      <c r="YH8585" s="68"/>
      <c r="YI8585" s="68"/>
      <c r="YJ8585" s="68"/>
      <c r="YK8585" s="68"/>
      <c r="YL8585" s="68"/>
      <c r="YM8585" s="68"/>
      <c r="YN8585" s="68"/>
      <c r="YO8585" s="68"/>
      <c r="YP8585" s="68"/>
      <c r="YQ8585" s="68"/>
      <c r="YR8585" s="68"/>
      <c r="YS8585" s="68"/>
      <c r="YT8585" s="68"/>
      <c r="YU8585" s="68"/>
      <c r="YV8585" s="68"/>
      <c r="YW8585" s="68"/>
      <c r="YX8585" s="68">
        <v>0.97165148506171395</v>
      </c>
      <c r="YY8585" s="68"/>
      <c r="YZ8585" s="68"/>
      <c r="ZA8585" s="68"/>
      <c r="ZB8585" s="68"/>
      <c r="ZC8585" s="68"/>
      <c r="ZD8585" s="68"/>
    </row>
    <row r="8586" spans="658:680" x14ac:dyDescent="0.25">
      <c r="YH8586" s="68"/>
      <c r="YI8586" s="68"/>
      <c r="YJ8586" s="68"/>
      <c r="YK8586" s="68"/>
      <c r="YL8586" s="68"/>
      <c r="YM8586" s="68"/>
      <c r="YN8586" s="68"/>
      <c r="YO8586" s="68"/>
      <c r="YP8586" s="68"/>
      <c r="YQ8586" s="68"/>
      <c r="YR8586" s="68"/>
      <c r="YS8586" s="68"/>
      <c r="YT8586" s="68"/>
      <c r="YU8586" s="68"/>
      <c r="YV8586" s="68"/>
      <c r="YW8586" s="68"/>
      <c r="YX8586" s="68">
        <v>0.97163755915012295</v>
      </c>
      <c r="YY8586" s="68"/>
      <c r="YZ8586" s="68"/>
      <c r="ZA8586" s="68"/>
      <c r="ZB8586" s="68"/>
      <c r="ZC8586" s="68"/>
      <c r="ZD8586" s="68"/>
    </row>
    <row r="8587" spans="658:680" x14ac:dyDescent="0.25">
      <c r="YH8587" s="68"/>
      <c r="YI8587" s="68"/>
      <c r="YJ8587" s="68"/>
      <c r="YK8587" s="68"/>
      <c r="YL8587" s="68"/>
      <c r="YM8587" s="68"/>
      <c r="YN8587" s="68"/>
      <c r="YO8587" s="68"/>
      <c r="YP8587" s="68"/>
      <c r="YQ8587" s="68"/>
      <c r="YR8587" s="68"/>
      <c r="YS8587" s="68"/>
      <c r="YT8587" s="68"/>
      <c r="YU8587" s="68"/>
      <c r="YV8587" s="68"/>
      <c r="YW8587" s="68"/>
      <c r="YX8587" s="68">
        <v>0.97161772079715003</v>
      </c>
      <c r="YY8587" s="68"/>
      <c r="YZ8587" s="68"/>
      <c r="ZA8587" s="68"/>
      <c r="ZB8587" s="68"/>
      <c r="ZC8587" s="68"/>
      <c r="ZD8587" s="68"/>
    </row>
    <row r="8588" spans="658:680" x14ac:dyDescent="0.25">
      <c r="YH8588" s="68"/>
      <c r="YI8588" s="68"/>
      <c r="YJ8588" s="68"/>
      <c r="YK8588" s="68"/>
      <c r="YL8588" s="68"/>
      <c r="YM8588" s="68"/>
      <c r="YN8588" s="68"/>
      <c r="YO8588" s="68"/>
      <c r="YP8588" s="68"/>
      <c r="YQ8588" s="68"/>
      <c r="YR8588" s="68"/>
      <c r="YS8588" s="68"/>
      <c r="YT8588" s="68"/>
      <c r="YU8588" s="68"/>
      <c r="YV8588" s="68"/>
      <c r="YW8588" s="68"/>
      <c r="YX8588" s="68">
        <v>0.97161651485809397</v>
      </c>
      <c r="YY8588" s="68"/>
      <c r="YZ8588" s="68"/>
      <c r="ZA8588" s="68"/>
      <c r="ZB8588" s="68"/>
      <c r="ZC8588" s="68"/>
      <c r="ZD8588" s="68"/>
    </row>
    <row r="8589" spans="658:680" x14ac:dyDescent="0.25">
      <c r="YH8589" s="68"/>
      <c r="YI8589" s="68"/>
      <c r="YJ8589" s="68"/>
      <c r="YK8589" s="68"/>
      <c r="YL8589" s="68"/>
      <c r="YM8589" s="68"/>
      <c r="YN8589" s="68"/>
      <c r="YO8589" s="68"/>
      <c r="YP8589" s="68"/>
      <c r="YQ8589" s="68"/>
      <c r="YR8589" s="68"/>
      <c r="YS8589" s="68"/>
      <c r="YT8589" s="68"/>
      <c r="YU8589" s="68"/>
      <c r="YV8589" s="68"/>
      <c r="YW8589" s="68"/>
      <c r="YX8589" s="68">
        <v>0.97159348456238603</v>
      </c>
      <c r="YY8589" s="68"/>
      <c r="YZ8589" s="68"/>
      <c r="ZA8589" s="68"/>
      <c r="ZB8589" s="68"/>
      <c r="ZC8589" s="68"/>
      <c r="ZD8589" s="68"/>
    </row>
    <row r="8590" spans="658:680" x14ac:dyDescent="0.25">
      <c r="YH8590" s="68"/>
      <c r="YI8590" s="68"/>
      <c r="YJ8590" s="68"/>
      <c r="YK8590" s="68"/>
      <c r="YL8590" s="68"/>
      <c r="YM8590" s="68"/>
      <c r="YN8590" s="68"/>
      <c r="YO8590" s="68"/>
      <c r="YP8590" s="68"/>
      <c r="YQ8590" s="68"/>
      <c r="YR8590" s="68"/>
      <c r="YS8590" s="68"/>
      <c r="YT8590" s="68"/>
      <c r="YU8590" s="68"/>
      <c r="YV8590" s="68"/>
      <c r="YW8590" s="68"/>
      <c r="YX8590" s="68">
        <v>0.97158518360269597</v>
      </c>
      <c r="YY8590" s="68"/>
      <c r="YZ8590" s="68"/>
      <c r="ZA8590" s="68"/>
      <c r="ZB8590" s="68"/>
      <c r="ZC8590" s="68"/>
      <c r="ZD8590" s="68"/>
    </row>
    <row r="8591" spans="658:680" x14ac:dyDescent="0.25">
      <c r="YH8591" s="68"/>
      <c r="YI8591" s="68"/>
      <c r="YJ8591" s="68"/>
      <c r="YK8591" s="68"/>
      <c r="YL8591" s="68"/>
      <c r="YM8591" s="68"/>
      <c r="YN8591" s="68"/>
      <c r="YO8591" s="68"/>
      <c r="YP8591" s="68"/>
      <c r="YQ8591" s="68"/>
      <c r="YR8591" s="68"/>
      <c r="YS8591" s="68"/>
      <c r="YT8591" s="68"/>
      <c r="YU8591" s="68"/>
      <c r="YV8591" s="68"/>
      <c r="YW8591" s="68"/>
      <c r="YX8591" s="68">
        <v>0.97155754103270797</v>
      </c>
      <c r="YY8591" s="68"/>
      <c r="YZ8591" s="68"/>
      <c r="ZA8591" s="68"/>
      <c r="ZB8591" s="68"/>
      <c r="ZC8591" s="68"/>
      <c r="ZD8591" s="68"/>
    </row>
    <row r="8592" spans="658:680" x14ac:dyDescent="0.25">
      <c r="YH8592" s="68"/>
      <c r="YI8592" s="68"/>
      <c r="YJ8592" s="68"/>
      <c r="YK8592" s="68"/>
      <c r="YL8592" s="68"/>
      <c r="YM8592" s="68"/>
      <c r="YN8592" s="68"/>
      <c r="YO8592" s="68"/>
      <c r="YP8592" s="68"/>
      <c r="YQ8592" s="68"/>
      <c r="YR8592" s="68"/>
      <c r="YS8592" s="68"/>
      <c r="YT8592" s="68"/>
      <c r="YU8592" s="68"/>
      <c r="YV8592" s="68"/>
      <c r="YW8592" s="68"/>
      <c r="YX8592" s="68">
        <v>0.97154835854497701</v>
      </c>
      <c r="YY8592" s="68"/>
      <c r="YZ8592" s="68"/>
      <c r="ZA8592" s="68"/>
      <c r="ZB8592" s="68"/>
      <c r="ZC8592" s="68"/>
      <c r="ZD8592" s="68"/>
    </row>
    <row r="8593" spans="658:680" x14ac:dyDescent="0.25">
      <c r="YH8593" s="68"/>
      <c r="YI8593" s="68"/>
      <c r="YJ8593" s="68"/>
      <c r="YK8593" s="68"/>
      <c r="YL8593" s="68"/>
      <c r="YM8593" s="68"/>
      <c r="YN8593" s="68"/>
      <c r="YO8593" s="68"/>
      <c r="YP8593" s="68"/>
      <c r="YQ8593" s="68"/>
      <c r="YR8593" s="68"/>
      <c r="YS8593" s="68"/>
      <c r="YT8593" s="68"/>
      <c r="YU8593" s="68"/>
      <c r="YV8593" s="68"/>
      <c r="YW8593" s="68"/>
      <c r="YX8593" s="68">
        <v>0.97153280628219896</v>
      </c>
      <c r="YY8593" s="68"/>
      <c r="YZ8593" s="68"/>
      <c r="ZA8593" s="68"/>
      <c r="ZB8593" s="68"/>
      <c r="ZC8593" s="68"/>
      <c r="ZD8593" s="68"/>
    </row>
    <row r="8594" spans="658:680" x14ac:dyDescent="0.25">
      <c r="YH8594" s="68"/>
      <c r="YI8594" s="68"/>
      <c r="YJ8594" s="68"/>
      <c r="YK8594" s="68"/>
      <c r="YL8594" s="68"/>
      <c r="YM8594" s="68"/>
      <c r="YN8594" s="68"/>
      <c r="YO8594" s="68"/>
      <c r="YP8594" s="68"/>
      <c r="YQ8594" s="68"/>
      <c r="YR8594" s="68"/>
      <c r="YS8594" s="68"/>
      <c r="YT8594" s="68"/>
      <c r="YU8594" s="68"/>
      <c r="YV8594" s="68"/>
      <c r="YW8594" s="68"/>
      <c r="YX8594" s="68">
        <v>0.97152681459824297</v>
      </c>
      <c r="YY8594" s="68"/>
      <c r="YZ8594" s="68"/>
      <c r="ZA8594" s="68"/>
      <c r="ZB8594" s="68"/>
      <c r="ZC8594" s="68"/>
      <c r="ZD8594" s="68"/>
    </row>
    <row r="8595" spans="658:680" x14ac:dyDescent="0.25">
      <c r="YH8595" s="68"/>
      <c r="YI8595" s="68"/>
      <c r="YJ8595" s="68"/>
      <c r="YK8595" s="68"/>
      <c r="YL8595" s="68"/>
      <c r="YM8595" s="68"/>
      <c r="YN8595" s="68"/>
      <c r="YO8595" s="68"/>
      <c r="YP8595" s="68"/>
      <c r="YQ8595" s="68"/>
      <c r="YR8595" s="68"/>
      <c r="YS8595" s="68"/>
      <c r="YT8595" s="68"/>
      <c r="YU8595" s="68"/>
      <c r="YV8595" s="68"/>
      <c r="YW8595" s="68"/>
      <c r="YX8595" s="68">
        <v>0.97150545929711596</v>
      </c>
      <c r="YY8595" s="68"/>
      <c r="YZ8595" s="68"/>
      <c r="ZA8595" s="68"/>
      <c r="ZB8595" s="68"/>
      <c r="ZC8595" s="68"/>
      <c r="ZD8595" s="68"/>
    </row>
    <row r="8596" spans="658:680" x14ac:dyDescent="0.25">
      <c r="YH8596" s="68"/>
      <c r="YI8596" s="68"/>
      <c r="YJ8596" s="68"/>
      <c r="YK8596" s="68"/>
      <c r="YL8596" s="68"/>
      <c r="YM8596" s="68"/>
      <c r="YN8596" s="68"/>
      <c r="YO8596" s="68"/>
      <c r="YP8596" s="68"/>
      <c r="YQ8596" s="68"/>
      <c r="YR8596" s="68"/>
      <c r="YS8596" s="68"/>
      <c r="YT8596" s="68"/>
      <c r="YU8596" s="68"/>
      <c r="YV8596" s="68"/>
      <c r="YW8596" s="68"/>
      <c r="YX8596" s="68">
        <v>0.97149662460916297</v>
      </c>
      <c r="YY8596" s="68"/>
      <c r="YZ8596" s="68"/>
      <c r="ZA8596" s="68"/>
      <c r="ZB8596" s="68"/>
      <c r="ZC8596" s="68"/>
      <c r="ZD8596" s="68"/>
    </row>
    <row r="8597" spans="658:680" x14ac:dyDescent="0.25">
      <c r="YH8597" s="68"/>
      <c r="YI8597" s="68"/>
      <c r="YJ8597" s="68"/>
      <c r="YK8597" s="68"/>
      <c r="YL8597" s="68"/>
      <c r="YM8597" s="68"/>
      <c r="YN8597" s="68"/>
      <c r="YO8597" s="68"/>
      <c r="YP8597" s="68"/>
      <c r="YQ8597" s="68"/>
      <c r="YR8597" s="68"/>
      <c r="YS8597" s="68"/>
      <c r="YT8597" s="68"/>
      <c r="YU8597" s="68"/>
      <c r="YV8597" s="68"/>
      <c r="YW8597" s="68"/>
      <c r="YX8597" s="68">
        <v>0.971493787636314</v>
      </c>
      <c r="YY8597" s="68"/>
      <c r="YZ8597" s="68"/>
      <c r="ZA8597" s="68"/>
      <c r="ZB8597" s="68"/>
      <c r="ZC8597" s="68"/>
      <c r="ZD8597" s="68"/>
    </row>
    <row r="8598" spans="658:680" x14ac:dyDescent="0.25">
      <c r="YH8598" s="68"/>
      <c r="YI8598" s="68"/>
      <c r="YJ8598" s="68"/>
      <c r="YK8598" s="68"/>
      <c r="YL8598" s="68"/>
      <c r="YM8598" s="68"/>
      <c r="YN8598" s="68"/>
      <c r="YO8598" s="68"/>
      <c r="YP8598" s="68"/>
      <c r="YQ8598" s="68"/>
      <c r="YR8598" s="68"/>
      <c r="YS8598" s="68"/>
      <c r="YT8598" s="68"/>
      <c r="YU8598" s="68"/>
      <c r="YV8598" s="68"/>
      <c r="YW8598" s="68"/>
      <c r="YX8598" s="68">
        <v>0.97148822023932202</v>
      </c>
      <c r="YY8598" s="68"/>
      <c r="YZ8598" s="68"/>
      <c r="ZA8598" s="68"/>
      <c r="ZB8598" s="68"/>
      <c r="ZC8598" s="68"/>
      <c r="ZD8598" s="68"/>
    </row>
    <row r="8599" spans="658:680" x14ac:dyDescent="0.25">
      <c r="YH8599" s="68"/>
      <c r="YI8599" s="68"/>
      <c r="YJ8599" s="68"/>
      <c r="YK8599" s="68"/>
      <c r="YL8599" s="68"/>
      <c r="YM8599" s="68"/>
      <c r="YN8599" s="68"/>
      <c r="YO8599" s="68"/>
      <c r="YP8599" s="68"/>
      <c r="YQ8599" s="68"/>
      <c r="YR8599" s="68"/>
      <c r="YS8599" s="68"/>
      <c r="YT8599" s="68"/>
      <c r="YU8599" s="68"/>
      <c r="YV8599" s="68"/>
      <c r="YW8599" s="68"/>
      <c r="YX8599" s="68">
        <v>0.97143478289430196</v>
      </c>
      <c r="YY8599" s="68"/>
      <c r="YZ8599" s="68"/>
      <c r="ZA8599" s="68"/>
      <c r="ZB8599" s="68"/>
      <c r="ZC8599" s="68"/>
      <c r="ZD8599" s="68"/>
    </row>
    <row r="8600" spans="658:680" x14ac:dyDescent="0.25">
      <c r="YH8600" s="68"/>
      <c r="YI8600" s="68"/>
      <c r="YJ8600" s="68"/>
      <c r="YK8600" s="68"/>
      <c r="YL8600" s="68"/>
      <c r="YM8600" s="68"/>
      <c r="YN8600" s="68"/>
      <c r="YO8600" s="68"/>
      <c r="YP8600" s="68"/>
      <c r="YQ8600" s="68"/>
      <c r="YR8600" s="68"/>
      <c r="YS8600" s="68"/>
      <c r="YT8600" s="68"/>
      <c r="YU8600" s="68"/>
      <c r="YV8600" s="68"/>
      <c r="YW8600" s="68"/>
      <c r="YX8600" s="68">
        <v>0.97141961285917</v>
      </c>
      <c r="YY8600" s="68"/>
      <c r="YZ8600" s="68"/>
      <c r="ZA8600" s="68"/>
      <c r="ZB8600" s="68"/>
      <c r="ZC8600" s="68"/>
      <c r="ZD8600" s="68"/>
    </row>
    <row r="8601" spans="658:680" x14ac:dyDescent="0.25">
      <c r="YH8601" s="68"/>
      <c r="YI8601" s="68"/>
      <c r="YJ8601" s="68"/>
      <c r="YK8601" s="68"/>
      <c r="YL8601" s="68"/>
      <c r="YM8601" s="68"/>
      <c r="YN8601" s="68"/>
      <c r="YO8601" s="68"/>
      <c r="YP8601" s="68"/>
      <c r="YQ8601" s="68"/>
      <c r="YR8601" s="68"/>
      <c r="YS8601" s="68"/>
      <c r="YT8601" s="68"/>
      <c r="YU8601" s="68"/>
      <c r="YV8601" s="68"/>
      <c r="YW8601" s="68"/>
      <c r="YX8601" s="68">
        <v>0.97140716112724201</v>
      </c>
      <c r="YY8601" s="68"/>
      <c r="YZ8601" s="68"/>
      <c r="ZA8601" s="68"/>
      <c r="ZB8601" s="68"/>
      <c r="ZC8601" s="68"/>
      <c r="ZD8601" s="68"/>
    </row>
    <row r="8602" spans="658:680" x14ac:dyDescent="0.25">
      <c r="YH8602" s="68"/>
      <c r="YI8602" s="68"/>
      <c r="YJ8602" s="68"/>
      <c r="YK8602" s="68"/>
      <c r="YL8602" s="68"/>
      <c r="YM8602" s="68"/>
      <c r="YN8602" s="68"/>
      <c r="YO8602" s="68"/>
      <c r="YP8602" s="68"/>
      <c r="YQ8602" s="68"/>
      <c r="YR8602" s="68"/>
      <c r="YS8602" s="68"/>
      <c r="YT8602" s="68"/>
      <c r="YU8602" s="68"/>
      <c r="YV8602" s="68"/>
      <c r="YW8602" s="68"/>
      <c r="YX8602" s="68">
        <v>0.97140148463088505</v>
      </c>
      <c r="YY8602" s="68"/>
      <c r="YZ8602" s="68"/>
      <c r="ZA8602" s="68"/>
      <c r="ZB8602" s="68"/>
      <c r="ZC8602" s="68"/>
      <c r="ZD8602" s="68"/>
    </row>
    <row r="8603" spans="658:680" x14ac:dyDescent="0.25">
      <c r="YH8603" s="68"/>
      <c r="YI8603" s="68"/>
      <c r="YJ8603" s="68"/>
      <c r="YK8603" s="68"/>
      <c r="YL8603" s="68"/>
      <c r="YM8603" s="68"/>
      <c r="YN8603" s="68"/>
      <c r="YO8603" s="68"/>
      <c r="YP8603" s="68"/>
      <c r="YQ8603" s="68"/>
      <c r="YR8603" s="68"/>
      <c r="YS8603" s="68"/>
      <c r="YT8603" s="68"/>
      <c r="YU8603" s="68"/>
      <c r="YV8603" s="68"/>
      <c r="YW8603" s="68"/>
      <c r="YX8603" s="68">
        <v>0.97139726896899703</v>
      </c>
      <c r="YY8603" s="68"/>
      <c r="YZ8603" s="68"/>
      <c r="ZA8603" s="68"/>
      <c r="ZB8603" s="68"/>
      <c r="ZC8603" s="68"/>
      <c r="ZD8603" s="68"/>
    </row>
    <row r="8604" spans="658:680" x14ac:dyDescent="0.25">
      <c r="YH8604" s="68"/>
      <c r="YI8604" s="68"/>
      <c r="YJ8604" s="68"/>
      <c r="YK8604" s="68"/>
      <c r="YL8604" s="68"/>
      <c r="YM8604" s="68"/>
      <c r="YN8604" s="68"/>
      <c r="YO8604" s="68"/>
      <c r="YP8604" s="68"/>
      <c r="YQ8604" s="68"/>
      <c r="YR8604" s="68"/>
      <c r="YS8604" s="68"/>
      <c r="YT8604" s="68"/>
      <c r="YU8604" s="68"/>
      <c r="YV8604" s="68"/>
      <c r="YW8604" s="68"/>
      <c r="YX8604" s="68">
        <v>0.97138693584633895</v>
      </c>
      <c r="YY8604" s="68"/>
      <c r="YZ8604" s="68"/>
      <c r="ZA8604" s="68"/>
      <c r="ZB8604" s="68"/>
      <c r="ZC8604" s="68"/>
      <c r="ZD8604" s="68"/>
    </row>
    <row r="8605" spans="658:680" x14ac:dyDescent="0.25">
      <c r="YH8605" s="68"/>
      <c r="YI8605" s="68"/>
      <c r="YJ8605" s="68"/>
      <c r="YK8605" s="68"/>
      <c r="YL8605" s="68"/>
      <c r="YM8605" s="68"/>
      <c r="YN8605" s="68"/>
      <c r="YO8605" s="68"/>
      <c r="YP8605" s="68"/>
      <c r="YQ8605" s="68"/>
      <c r="YR8605" s="68"/>
      <c r="YS8605" s="68"/>
      <c r="YT8605" s="68"/>
      <c r="YU8605" s="68"/>
      <c r="YV8605" s="68"/>
      <c r="YW8605" s="68"/>
      <c r="YX8605" s="68">
        <v>0.97137457567505703</v>
      </c>
      <c r="YY8605" s="68"/>
      <c r="YZ8605" s="68"/>
      <c r="ZA8605" s="68"/>
      <c r="ZB8605" s="68"/>
      <c r="ZC8605" s="68"/>
      <c r="ZD8605" s="68"/>
    </row>
    <row r="8606" spans="658:680" x14ac:dyDescent="0.25">
      <c r="YH8606" s="68"/>
      <c r="YI8606" s="68"/>
      <c r="YJ8606" s="68"/>
      <c r="YK8606" s="68"/>
      <c r="YL8606" s="68"/>
      <c r="YM8606" s="68"/>
      <c r="YN8606" s="68"/>
      <c r="YO8606" s="68"/>
      <c r="YP8606" s="68"/>
      <c r="YQ8606" s="68"/>
      <c r="YR8606" s="68"/>
      <c r="YS8606" s="68"/>
      <c r="YT8606" s="68"/>
      <c r="YU8606" s="68"/>
      <c r="YV8606" s="68"/>
      <c r="YW8606" s="68"/>
      <c r="YX8606" s="68">
        <v>0.97137376580373302</v>
      </c>
      <c r="YY8606" s="68"/>
      <c r="YZ8606" s="68"/>
      <c r="ZA8606" s="68"/>
      <c r="ZB8606" s="68"/>
      <c r="ZC8606" s="68"/>
      <c r="ZD8606" s="68"/>
    </row>
    <row r="8607" spans="658:680" x14ac:dyDescent="0.25">
      <c r="YH8607" s="68"/>
      <c r="YI8607" s="68"/>
      <c r="YJ8607" s="68"/>
      <c r="YK8607" s="68"/>
      <c r="YL8607" s="68"/>
      <c r="YM8607" s="68"/>
      <c r="YN8607" s="68"/>
      <c r="YO8607" s="68"/>
      <c r="YP8607" s="68"/>
      <c r="YQ8607" s="68"/>
      <c r="YR8607" s="68"/>
      <c r="YS8607" s="68"/>
      <c r="YT8607" s="68"/>
      <c r="YU8607" s="68"/>
      <c r="YV8607" s="68"/>
      <c r="YW8607" s="68"/>
      <c r="YX8607" s="68">
        <v>0.97135666749673699</v>
      </c>
      <c r="YY8607" s="68"/>
      <c r="YZ8607" s="68"/>
      <c r="ZA8607" s="68"/>
      <c r="ZB8607" s="68"/>
      <c r="ZC8607" s="68"/>
      <c r="ZD8607" s="68"/>
    </row>
    <row r="8608" spans="658:680" x14ac:dyDescent="0.25">
      <c r="YH8608" s="68"/>
      <c r="YI8608" s="68"/>
      <c r="YJ8608" s="68"/>
      <c r="YK8608" s="68"/>
      <c r="YL8608" s="68"/>
      <c r="YM8608" s="68"/>
      <c r="YN8608" s="68"/>
      <c r="YO8608" s="68"/>
      <c r="YP8608" s="68"/>
      <c r="YQ8608" s="68"/>
      <c r="YR8608" s="68"/>
      <c r="YS8608" s="68"/>
      <c r="YT8608" s="68"/>
      <c r="YU8608" s="68"/>
      <c r="YV8608" s="68"/>
      <c r="YW8608" s="68"/>
      <c r="YX8608" s="68">
        <v>0.97135096433147095</v>
      </c>
      <c r="YY8608" s="68"/>
      <c r="YZ8608" s="68"/>
      <c r="ZA8608" s="68"/>
      <c r="ZB8608" s="68"/>
      <c r="ZC8608" s="68"/>
      <c r="ZD8608" s="68"/>
    </row>
    <row r="8609" spans="658:680" x14ac:dyDescent="0.25">
      <c r="YH8609" s="68"/>
      <c r="YI8609" s="68"/>
      <c r="YJ8609" s="68"/>
      <c r="YK8609" s="68"/>
      <c r="YL8609" s="68"/>
      <c r="YM8609" s="68"/>
      <c r="YN8609" s="68"/>
      <c r="YO8609" s="68"/>
      <c r="YP8609" s="68"/>
      <c r="YQ8609" s="68"/>
      <c r="YR8609" s="68"/>
      <c r="YS8609" s="68"/>
      <c r="YT8609" s="68"/>
      <c r="YU8609" s="68"/>
      <c r="YV8609" s="68"/>
      <c r="YW8609" s="68"/>
      <c r="YX8609" s="68">
        <v>0.97134165003874495</v>
      </c>
      <c r="YY8609" s="68"/>
      <c r="YZ8609" s="68"/>
      <c r="ZA8609" s="68"/>
      <c r="ZB8609" s="68"/>
      <c r="ZC8609" s="68"/>
      <c r="ZD8609" s="68"/>
    </row>
    <row r="8610" spans="658:680" x14ac:dyDescent="0.25">
      <c r="YH8610" s="68"/>
      <c r="YI8610" s="68"/>
      <c r="YJ8610" s="68"/>
      <c r="YK8610" s="68"/>
      <c r="YL8610" s="68"/>
      <c r="YM8610" s="68"/>
      <c r="YN8610" s="68"/>
      <c r="YO8610" s="68"/>
      <c r="YP8610" s="68"/>
      <c r="YQ8610" s="68"/>
      <c r="YR8610" s="68"/>
      <c r="YS8610" s="68"/>
      <c r="YT8610" s="68"/>
      <c r="YU8610" s="68"/>
      <c r="YV8610" s="68"/>
      <c r="YW8610" s="68"/>
      <c r="YX8610" s="68">
        <v>0.97134144183168802</v>
      </c>
      <c r="YY8610" s="68"/>
      <c r="YZ8610" s="68"/>
      <c r="ZA8610" s="68"/>
      <c r="ZB8610" s="68"/>
      <c r="ZC8610" s="68"/>
      <c r="ZD8610" s="68"/>
    </row>
    <row r="8611" spans="658:680" x14ac:dyDescent="0.25">
      <c r="YH8611" s="68"/>
      <c r="YI8611" s="68"/>
      <c r="YJ8611" s="68"/>
      <c r="YK8611" s="68"/>
      <c r="YL8611" s="68"/>
      <c r="YM8611" s="68"/>
      <c r="YN8611" s="68"/>
      <c r="YO8611" s="68"/>
      <c r="YP8611" s="68"/>
      <c r="YQ8611" s="68"/>
      <c r="YR8611" s="68"/>
      <c r="YS8611" s="68"/>
      <c r="YT8611" s="68"/>
      <c r="YU8611" s="68"/>
      <c r="YV8611" s="68"/>
      <c r="YW8611" s="68"/>
      <c r="YX8611" s="68">
        <v>0.971336163780262</v>
      </c>
      <c r="YY8611" s="68"/>
      <c r="YZ8611" s="68"/>
      <c r="ZA8611" s="68"/>
      <c r="ZB8611" s="68"/>
      <c r="ZC8611" s="68"/>
      <c r="ZD8611" s="68"/>
    </row>
    <row r="8612" spans="658:680" x14ac:dyDescent="0.25">
      <c r="YH8612" s="68"/>
      <c r="YI8612" s="68"/>
      <c r="YJ8612" s="68"/>
      <c r="YK8612" s="68"/>
      <c r="YL8612" s="68"/>
      <c r="YM8612" s="68"/>
      <c r="YN8612" s="68"/>
      <c r="YO8612" s="68"/>
      <c r="YP8612" s="68"/>
      <c r="YQ8612" s="68"/>
      <c r="YR8612" s="68"/>
      <c r="YS8612" s="68"/>
      <c r="YT8612" s="68"/>
      <c r="YU8612" s="68"/>
      <c r="YV8612" s="68"/>
      <c r="YW8612" s="68"/>
      <c r="YX8612" s="68">
        <v>0.97132899954615304</v>
      </c>
      <c r="YY8612" s="68"/>
      <c r="YZ8612" s="68"/>
      <c r="ZA8612" s="68"/>
      <c r="ZB8612" s="68"/>
      <c r="ZC8612" s="68"/>
      <c r="ZD8612" s="68"/>
    </row>
    <row r="8613" spans="658:680" x14ac:dyDescent="0.25">
      <c r="YH8613" s="68"/>
      <c r="YI8613" s="68"/>
      <c r="YJ8613" s="68"/>
      <c r="YK8613" s="68"/>
      <c r="YL8613" s="68"/>
      <c r="YM8613" s="68"/>
      <c r="YN8613" s="68"/>
      <c r="YO8613" s="68"/>
      <c r="YP8613" s="68"/>
      <c r="YQ8613" s="68"/>
      <c r="YR8613" s="68"/>
      <c r="YS8613" s="68"/>
      <c r="YT8613" s="68"/>
      <c r="YU8613" s="68"/>
      <c r="YV8613" s="68"/>
      <c r="YW8613" s="68"/>
      <c r="YX8613" s="68">
        <v>0.97131978185920798</v>
      </c>
      <c r="YY8613" s="68"/>
      <c r="YZ8613" s="68"/>
      <c r="ZA8613" s="68"/>
      <c r="ZB8613" s="68"/>
      <c r="ZC8613" s="68"/>
      <c r="ZD8613" s="68"/>
    </row>
    <row r="8614" spans="658:680" x14ac:dyDescent="0.25">
      <c r="YH8614" s="68"/>
      <c r="YI8614" s="68"/>
      <c r="YJ8614" s="68"/>
      <c r="YK8614" s="68"/>
      <c r="YL8614" s="68"/>
      <c r="YM8614" s="68"/>
      <c r="YN8614" s="68"/>
      <c r="YO8614" s="68"/>
      <c r="YP8614" s="68"/>
      <c r="YQ8614" s="68"/>
      <c r="YR8614" s="68"/>
      <c r="YS8614" s="68"/>
      <c r="YT8614" s="68"/>
      <c r="YU8614" s="68"/>
      <c r="YV8614" s="68"/>
      <c r="YW8614" s="68"/>
      <c r="YX8614" s="68">
        <v>0.97129706783612502</v>
      </c>
      <c r="YY8614" s="68"/>
      <c r="YZ8614" s="68"/>
      <c r="ZA8614" s="68"/>
      <c r="ZB8614" s="68"/>
      <c r="ZC8614" s="68"/>
      <c r="ZD8614" s="68"/>
    </row>
    <row r="8615" spans="658:680" x14ac:dyDescent="0.25">
      <c r="YH8615" s="68"/>
      <c r="YI8615" s="68"/>
      <c r="YJ8615" s="68"/>
      <c r="YK8615" s="68"/>
      <c r="YL8615" s="68"/>
      <c r="YM8615" s="68"/>
      <c r="YN8615" s="68"/>
      <c r="YO8615" s="68"/>
      <c r="YP8615" s="68"/>
      <c r="YQ8615" s="68"/>
      <c r="YR8615" s="68"/>
      <c r="YS8615" s="68"/>
      <c r="YT8615" s="68"/>
      <c r="YU8615" s="68"/>
      <c r="YV8615" s="68"/>
      <c r="YW8615" s="68"/>
      <c r="YX8615" s="68">
        <v>0.97129584085730902</v>
      </c>
      <c r="YY8615" s="68"/>
      <c r="YZ8615" s="68"/>
      <c r="ZA8615" s="68"/>
      <c r="ZB8615" s="68"/>
      <c r="ZC8615" s="68"/>
      <c r="ZD8615" s="68"/>
    </row>
    <row r="8616" spans="658:680" x14ac:dyDescent="0.25">
      <c r="YH8616" s="68"/>
      <c r="YI8616" s="68"/>
      <c r="YJ8616" s="68"/>
      <c r="YK8616" s="68"/>
      <c r="YL8616" s="68"/>
      <c r="YM8616" s="68"/>
      <c r="YN8616" s="68"/>
      <c r="YO8616" s="68"/>
      <c r="YP8616" s="68"/>
      <c r="YQ8616" s="68"/>
      <c r="YR8616" s="68"/>
      <c r="YS8616" s="68"/>
      <c r="YT8616" s="68"/>
      <c r="YU8616" s="68"/>
      <c r="YV8616" s="68"/>
      <c r="YW8616" s="68"/>
      <c r="YX8616" s="68">
        <v>0.97129150546670096</v>
      </c>
      <c r="YY8616" s="68"/>
      <c r="YZ8616" s="68"/>
      <c r="ZA8616" s="68"/>
      <c r="ZB8616" s="68"/>
      <c r="ZC8616" s="68"/>
      <c r="ZD8616" s="68"/>
    </row>
    <row r="8617" spans="658:680" x14ac:dyDescent="0.25">
      <c r="YH8617" s="68"/>
      <c r="YI8617" s="68"/>
      <c r="YJ8617" s="68"/>
      <c r="YK8617" s="68"/>
      <c r="YL8617" s="68"/>
      <c r="YM8617" s="68"/>
      <c r="YN8617" s="68"/>
      <c r="YO8617" s="68"/>
      <c r="YP8617" s="68"/>
      <c r="YQ8617" s="68"/>
      <c r="YR8617" s="68"/>
      <c r="YS8617" s="68"/>
      <c r="YT8617" s="68"/>
      <c r="YU8617" s="68"/>
      <c r="YV8617" s="68"/>
      <c r="YW8617" s="68"/>
      <c r="YX8617" s="68">
        <v>0.97128553558503194</v>
      </c>
      <c r="YY8617" s="68"/>
      <c r="YZ8617" s="68"/>
      <c r="ZA8617" s="68"/>
      <c r="ZB8617" s="68"/>
      <c r="ZC8617" s="68"/>
      <c r="ZD8617" s="68"/>
    </row>
    <row r="8618" spans="658:680" x14ac:dyDescent="0.25">
      <c r="YH8618" s="68"/>
      <c r="YI8618" s="68"/>
      <c r="YJ8618" s="68"/>
      <c r="YK8618" s="68"/>
      <c r="YL8618" s="68"/>
      <c r="YM8618" s="68"/>
      <c r="YN8618" s="68"/>
      <c r="YO8618" s="68"/>
      <c r="YP8618" s="68"/>
      <c r="YQ8618" s="68"/>
      <c r="YR8618" s="68"/>
      <c r="YS8618" s="68"/>
      <c r="YT8618" s="68"/>
      <c r="YU8618" s="68"/>
      <c r="YV8618" s="68"/>
      <c r="YW8618" s="68"/>
      <c r="YX8618" s="68">
        <v>0.97127854036885897</v>
      </c>
      <c r="YY8618" s="68"/>
      <c r="YZ8618" s="68"/>
      <c r="ZA8618" s="68"/>
      <c r="ZB8618" s="68"/>
      <c r="ZC8618" s="68"/>
      <c r="ZD8618" s="68"/>
    </row>
    <row r="8619" spans="658:680" x14ac:dyDescent="0.25">
      <c r="YH8619" s="68"/>
      <c r="YI8619" s="68"/>
      <c r="YJ8619" s="68"/>
      <c r="YK8619" s="68"/>
      <c r="YL8619" s="68"/>
      <c r="YM8619" s="68"/>
      <c r="YN8619" s="68"/>
      <c r="YO8619" s="68"/>
      <c r="YP8619" s="68"/>
      <c r="YQ8619" s="68"/>
      <c r="YR8619" s="68"/>
      <c r="YS8619" s="68"/>
      <c r="YT8619" s="68"/>
      <c r="YU8619" s="68"/>
      <c r="YV8619" s="68"/>
      <c r="YW8619" s="68"/>
      <c r="YX8619" s="68">
        <v>0.97127314417135502</v>
      </c>
      <c r="YY8619" s="68"/>
      <c r="YZ8619" s="68"/>
      <c r="ZA8619" s="68"/>
      <c r="ZB8619" s="68"/>
      <c r="ZC8619" s="68"/>
      <c r="ZD8619" s="68"/>
    </row>
    <row r="8620" spans="658:680" x14ac:dyDescent="0.25">
      <c r="YH8620" s="68"/>
      <c r="YI8620" s="68"/>
      <c r="YJ8620" s="68"/>
      <c r="YK8620" s="68"/>
      <c r="YL8620" s="68"/>
      <c r="YM8620" s="68"/>
      <c r="YN8620" s="68"/>
      <c r="YO8620" s="68"/>
      <c r="YP8620" s="68"/>
      <c r="YQ8620" s="68"/>
      <c r="YR8620" s="68"/>
      <c r="YS8620" s="68"/>
      <c r="YT8620" s="68"/>
      <c r="YU8620" s="68"/>
      <c r="YV8620" s="68"/>
      <c r="YW8620" s="68"/>
      <c r="YX8620" s="68">
        <v>0.97125783588560999</v>
      </c>
      <c r="YY8620" s="68"/>
      <c r="YZ8620" s="68"/>
      <c r="ZA8620" s="68"/>
      <c r="ZB8620" s="68"/>
      <c r="ZC8620" s="68"/>
      <c r="ZD8620" s="68"/>
    </row>
    <row r="8621" spans="658:680" x14ac:dyDescent="0.25">
      <c r="YH8621" s="68"/>
      <c r="YI8621" s="68"/>
      <c r="YJ8621" s="68"/>
      <c r="YK8621" s="68"/>
      <c r="YL8621" s="68"/>
      <c r="YM8621" s="68"/>
      <c r="YN8621" s="68"/>
      <c r="YO8621" s="68"/>
      <c r="YP8621" s="68"/>
      <c r="YQ8621" s="68"/>
      <c r="YR8621" s="68"/>
      <c r="YS8621" s="68"/>
      <c r="YT8621" s="68"/>
      <c r="YU8621" s="68"/>
      <c r="YV8621" s="68"/>
      <c r="YW8621" s="68"/>
      <c r="YX8621" s="68">
        <v>0.97125202583443304</v>
      </c>
      <c r="YY8621" s="68"/>
      <c r="YZ8621" s="68"/>
      <c r="ZA8621" s="68"/>
      <c r="ZB8621" s="68"/>
      <c r="ZC8621" s="68"/>
      <c r="ZD8621" s="68"/>
    </row>
    <row r="8622" spans="658:680" x14ac:dyDescent="0.25">
      <c r="YH8622" s="68"/>
      <c r="YI8622" s="68"/>
      <c r="YJ8622" s="68"/>
      <c r="YK8622" s="68"/>
      <c r="YL8622" s="68"/>
      <c r="YM8622" s="68"/>
      <c r="YN8622" s="68"/>
      <c r="YO8622" s="68"/>
      <c r="YP8622" s="68"/>
      <c r="YQ8622" s="68"/>
      <c r="YR8622" s="68"/>
      <c r="YS8622" s="68"/>
      <c r="YT8622" s="68"/>
      <c r="YU8622" s="68"/>
      <c r="YV8622" s="68"/>
      <c r="YW8622" s="68"/>
      <c r="YX8622" s="68">
        <v>0.97125167754145902</v>
      </c>
      <c r="YY8622" s="68"/>
      <c r="YZ8622" s="68"/>
      <c r="ZA8622" s="68"/>
      <c r="ZB8622" s="68"/>
      <c r="ZC8622" s="68"/>
      <c r="ZD8622" s="68"/>
    </row>
    <row r="8623" spans="658:680" x14ac:dyDescent="0.25">
      <c r="YH8623" s="68"/>
      <c r="YI8623" s="68"/>
      <c r="YJ8623" s="68"/>
      <c r="YK8623" s="68"/>
      <c r="YL8623" s="68"/>
      <c r="YM8623" s="68"/>
      <c r="YN8623" s="68"/>
      <c r="YO8623" s="68"/>
      <c r="YP8623" s="68"/>
      <c r="YQ8623" s="68"/>
      <c r="YR8623" s="68"/>
      <c r="YS8623" s="68"/>
      <c r="YT8623" s="68"/>
      <c r="YU8623" s="68"/>
      <c r="YV8623" s="68"/>
      <c r="YW8623" s="68"/>
      <c r="YX8623" s="68">
        <v>0.97123819163175595</v>
      </c>
      <c r="YY8623" s="68"/>
      <c r="YZ8623" s="68"/>
      <c r="ZA8623" s="68"/>
      <c r="ZB8623" s="68"/>
      <c r="ZC8623" s="68"/>
      <c r="ZD8623" s="68"/>
    </row>
    <row r="8624" spans="658:680" x14ac:dyDescent="0.25">
      <c r="YH8624" s="68"/>
      <c r="YI8624" s="68"/>
      <c r="YJ8624" s="68"/>
      <c r="YK8624" s="68"/>
      <c r="YL8624" s="68"/>
      <c r="YM8624" s="68"/>
      <c r="YN8624" s="68"/>
      <c r="YO8624" s="68"/>
      <c r="YP8624" s="68"/>
      <c r="YQ8624" s="68"/>
      <c r="YR8624" s="68"/>
      <c r="YS8624" s="68"/>
      <c r="YT8624" s="68"/>
      <c r="YU8624" s="68"/>
      <c r="YV8624" s="68"/>
      <c r="YW8624" s="68"/>
      <c r="YX8624" s="68">
        <v>0.97119518171606201</v>
      </c>
      <c r="YY8624" s="68"/>
      <c r="YZ8624" s="68"/>
      <c r="ZA8624" s="68"/>
      <c r="ZB8624" s="68"/>
      <c r="ZC8624" s="68"/>
      <c r="ZD8624" s="68"/>
    </row>
    <row r="8625" spans="658:680" x14ac:dyDescent="0.25">
      <c r="YH8625" s="68"/>
      <c r="YI8625" s="68"/>
      <c r="YJ8625" s="68"/>
      <c r="YK8625" s="68"/>
      <c r="YL8625" s="68"/>
      <c r="YM8625" s="68"/>
      <c r="YN8625" s="68"/>
      <c r="YO8625" s="68"/>
      <c r="YP8625" s="68"/>
      <c r="YQ8625" s="68"/>
      <c r="YR8625" s="68"/>
      <c r="YS8625" s="68"/>
      <c r="YT8625" s="68"/>
      <c r="YU8625" s="68"/>
      <c r="YV8625" s="68"/>
      <c r="YW8625" s="68"/>
      <c r="YX8625" s="68">
        <v>0.97119272647414601</v>
      </c>
      <c r="YY8625" s="68"/>
      <c r="YZ8625" s="68"/>
      <c r="ZA8625" s="68"/>
      <c r="ZB8625" s="68"/>
      <c r="ZC8625" s="68"/>
      <c r="ZD8625" s="68"/>
    </row>
    <row r="8626" spans="658:680" x14ac:dyDescent="0.25">
      <c r="YH8626" s="68"/>
      <c r="YI8626" s="68"/>
      <c r="YJ8626" s="68"/>
      <c r="YK8626" s="68"/>
      <c r="YL8626" s="68"/>
      <c r="YM8626" s="68"/>
      <c r="YN8626" s="68"/>
      <c r="YO8626" s="68"/>
      <c r="YP8626" s="68"/>
      <c r="YQ8626" s="68"/>
      <c r="YR8626" s="68"/>
      <c r="YS8626" s="68"/>
      <c r="YT8626" s="68"/>
      <c r="YU8626" s="68"/>
      <c r="YV8626" s="68"/>
      <c r="YW8626" s="68"/>
      <c r="YX8626" s="68">
        <v>0.97118645861127895</v>
      </c>
      <c r="YY8626" s="68"/>
      <c r="YZ8626" s="68"/>
      <c r="ZA8626" s="68"/>
      <c r="ZB8626" s="68"/>
      <c r="ZC8626" s="68"/>
      <c r="ZD8626" s="68"/>
    </row>
    <row r="8627" spans="658:680" x14ac:dyDescent="0.25">
      <c r="YH8627" s="68"/>
      <c r="YI8627" s="68"/>
      <c r="YJ8627" s="68"/>
      <c r="YK8627" s="68"/>
      <c r="YL8627" s="68"/>
      <c r="YM8627" s="68"/>
      <c r="YN8627" s="68"/>
      <c r="YO8627" s="68"/>
      <c r="YP8627" s="68"/>
      <c r="YQ8627" s="68"/>
      <c r="YR8627" s="68"/>
      <c r="YS8627" s="68"/>
      <c r="YT8627" s="68"/>
      <c r="YU8627" s="68"/>
      <c r="YV8627" s="68"/>
      <c r="YW8627" s="68"/>
      <c r="YX8627" s="68">
        <v>0.97118419593871996</v>
      </c>
      <c r="YY8627" s="68"/>
      <c r="YZ8627" s="68"/>
      <c r="ZA8627" s="68"/>
      <c r="ZB8627" s="68"/>
      <c r="ZC8627" s="68"/>
      <c r="ZD8627" s="68"/>
    </row>
    <row r="8628" spans="658:680" x14ac:dyDescent="0.25">
      <c r="YH8628" s="68"/>
      <c r="YI8628" s="68"/>
      <c r="YJ8628" s="68"/>
      <c r="YK8628" s="68"/>
      <c r="YL8628" s="68"/>
      <c r="YM8628" s="68"/>
      <c r="YN8628" s="68"/>
      <c r="YO8628" s="68"/>
      <c r="YP8628" s="68"/>
      <c r="YQ8628" s="68"/>
      <c r="YR8628" s="68"/>
      <c r="YS8628" s="68"/>
      <c r="YT8628" s="68"/>
      <c r="YU8628" s="68"/>
      <c r="YV8628" s="68"/>
      <c r="YW8628" s="68"/>
      <c r="YX8628" s="68">
        <v>0.971149685786173</v>
      </c>
      <c r="YY8628" s="68"/>
      <c r="YZ8628" s="68"/>
      <c r="ZA8628" s="68"/>
      <c r="ZB8628" s="68"/>
      <c r="ZC8628" s="68"/>
      <c r="ZD8628" s="68"/>
    </row>
    <row r="8629" spans="658:680" x14ac:dyDescent="0.25">
      <c r="YH8629" s="68"/>
      <c r="YI8629" s="68"/>
      <c r="YJ8629" s="68"/>
      <c r="YK8629" s="68"/>
      <c r="YL8629" s="68"/>
      <c r="YM8629" s="68"/>
      <c r="YN8629" s="68"/>
      <c r="YO8629" s="68"/>
      <c r="YP8629" s="68"/>
      <c r="YQ8629" s="68"/>
      <c r="YR8629" s="68"/>
      <c r="YS8629" s="68"/>
      <c r="YT8629" s="68"/>
      <c r="YU8629" s="68"/>
      <c r="YV8629" s="68"/>
      <c r="YW8629" s="68"/>
      <c r="YX8629" s="68">
        <v>0.97114240656719297</v>
      </c>
      <c r="YY8629" s="68"/>
      <c r="YZ8629" s="68"/>
      <c r="ZA8629" s="68"/>
      <c r="ZB8629" s="68"/>
      <c r="ZC8629" s="68"/>
      <c r="ZD8629" s="68"/>
    </row>
    <row r="8630" spans="658:680" x14ac:dyDescent="0.25">
      <c r="YH8630" s="68"/>
      <c r="YI8630" s="68"/>
      <c r="YJ8630" s="68"/>
      <c r="YK8630" s="68"/>
      <c r="YL8630" s="68"/>
      <c r="YM8630" s="68"/>
      <c r="YN8630" s="68"/>
      <c r="YO8630" s="68"/>
      <c r="YP8630" s="68"/>
      <c r="YQ8630" s="68"/>
      <c r="YR8630" s="68"/>
      <c r="YS8630" s="68"/>
      <c r="YT8630" s="68"/>
      <c r="YU8630" s="68"/>
      <c r="YV8630" s="68"/>
      <c r="YW8630" s="68"/>
      <c r="YX8630" s="68">
        <v>0.97112815269696096</v>
      </c>
      <c r="YY8630" s="68"/>
      <c r="YZ8630" s="68"/>
      <c r="ZA8630" s="68"/>
      <c r="ZB8630" s="68"/>
      <c r="ZC8630" s="68"/>
      <c r="ZD8630" s="68"/>
    </row>
    <row r="8631" spans="658:680" x14ac:dyDescent="0.25">
      <c r="YH8631" s="68"/>
      <c r="YI8631" s="68"/>
      <c r="YJ8631" s="68"/>
      <c r="YK8631" s="68"/>
      <c r="YL8631" s="68"/>
      <c r="YM8631" s="68"/>
      <c r="YN8631" s="68"/>
      <c r="YO8631" s="68"/>
      <c r="YP8631" s="68"/>
      <c r="YQ8631" s="68"/>
      <c r="YR8631" s="68"/>
      <c r="YS8631" s="68"/>
      <c r="YT8631" s="68"/>
      <c r="YU8631" s="68"/>
      <c r="YV8631" s="68"/>
      <c r="YW8631" s="68"/>
      <c r="YX8631" s="68">
        <v>0.97110360836367804</v>
      </c>
      <c r="YY8631" s="68"/>
      <c r="YZ8631" s="68"/>
      <c r="ZA8631" s="68"/>
      <c r="ZB8631" s="68"/>
      <c r="ZC8631" s="68"/>
      <c r="ZD8631" s="68"/>
    </row>
    <row r="8632" spans="658:680" x14ac:dyDescent="0.25">
      <c r="YH8632" s="68"/>
      <c r="YI8632" s="68"/>
      <c r="YJ8632" s="68"/>
      <c r="YK8632" s="68"/>
      <c r="YL8632" s="68"/>
      <c r="YM8632" s="68"/>
      <c r="YN8632" s="68"/>
      <c r="YO8632" s="68"/>
      <c r="YP8632" s="68"/>
      <c r="YQ8632" s="68"/>
      <c r="YR8632" s="68"/>
      <c r="YS8632" s="68"/>
      <c r="YT8632" s="68"/>
      <c r="YU8632" s="68"/>
      <c r="YV8632" s="68"/>
      <c r="YW8632" s="68"/>
      <c r="YX8632" s="68">
        <v>0.97109392008898199</v>
      </c>
      <c r="YY8632" s="68"/>
      <c r="YZ8632" s="68"/>
      <c r="ZA8632" s="68"/>
      <c r="ZB8632" s="68"/>
      <c r="ZC8632" s="68"/>
      <c r="ZD8632" s="68"/>
    </row>
    <row r="8633" spans="658:680" x14ac:dyDescent="0.25">
      <c r="YH8633" s="68"/>
      <c r="YI8633" s="68"/>
      <c r="YJ8633" s="68"/>
      <c r="YK8633" s="68"/>
      <c r="YL8633" s="68"/>
      <c r="YM8633" s="68"/>
      <c r="YN8633" s="68"/>
      <c r="YO8633" s="68"/>
      <c r="YP8633" s="68"/>
      <c r="YQ8633" s="68"/>
      <c r="YR8633" s="68"/>
      <c r="YS8633" s="68"/>
      <c r="YT8633" s="68"/>
      <c r="YU8633" s="68"/>
      <c r="YV8633" s="68"/>
      <c r="YW8633" s="68"/>
      <c r="YX8633" s="68">
        <v>0.97108812591627602</v>
      </c>
      <c r="YY8633" s="68"/>
      <c r="YZ8633" s="68"/>
      <c r="ZA8633" s="68"/>
      <c r="ZB8633" s="68"/>
      <c r="ZC8633" s="68"/>
      <c r="ZD8633" s="68"/>
    </row>
    <row r="8634" spans="658:680" x14ac:dyDescent="0.25">
      <c r="YH8634" s="68"/>
      <c r="YI8634" s="68"/>
      <c r="YJ8634" s="68"/>
      <c r="YK8634" s="68"/>
      <c r="YL8634" s="68"/>
      <c r="YM8634" s="68"/>
      <c r="YN8634" s="68"/>
      <c r="YO8634" s="68"/>
      <c r="YP8634" s="68"/>
      <c r="YQ8634" s="68"/>
      <c r="YR8634" s="68"/>
      <c r="YS8634" s="68"/>
      <c r="YT8634" s="68"/>
      <c r="YU8634" s="68"/>
      <c r="YV8634" s="68"/>
      <c r="YW8634" s="68"/>
      <c r="YX8634" s="68">
        <v>0.97107192363217998</v>
      </c>
      <c r="YY8634" s="68"/>
      <c r="YZ8634" s="68"/>
      <c r="ZA8634" s="68"/>
      <c r="ZB8634" s="68"/>
      <c r="ZC8634" s="68"/>
      <c r="ZD8634" s="68"/>
    </row>
    <row r="8635" spans="658:680" x14ac:dyDescent="0.25">
      <c r="YH8635" s="68"/>
      <c r="YI8635" s="68"/>
      <c r="YJ8635" s="68"/>
      <c r="YK8635" s="68"/>
      <c r="YL8635" s="68"/>
      <c r="YM8635" s="68"/>
      <c r="YN8635" s="68"/>
      <c r="YO8635" s="68"/>
      <c r="YP8635" s="68"/>
      <c r="YQ8635" s="68"/>
      <c r="YR8635" s="68"/>
      <c r="YS8635" s="68"/>
      <c r="YT8635" s="68"/>
      <c r="YU8635" s="68"/>
      <c r="YV8635" s="68"/>
      <c r="YW8635" s="68"/>
      <c r="YX8635" s="68">
        <v>0.97107128523467101</v>
      </c>
      <c r="YY8635" s="68"/>
      <c r="YZ8635" s="68"/>
      <c r="ZA8635" s="68"/>
      <c r="ZB8635" s="68"/>
      <c r="ZC8635" s="68"/>
      <c r="ZD8635" s="68"/>
    </row>
    <row r="8636" spans="658:680" x14ac:dyDescent="0.25">
      <c r="YH8636" s="68"/>
      <c r="YI8636" s="68"/>
      <c r="YJ8636" s="68"/>
      <c r="YK8636" s="68"/>
      <c r="YL8636" s="68"/>
      <c r="YM8636" s="68"/>
      <c r="YN8636" s="68"/>
      <c r="YO8636" s="68"/>
      <c r="YP8636" s="68"/>
      <c r="YQ8636" s="68"/>
      <c r="YR8636" s="68"/>
      <c r="YS8636" s="68"/>
      <c r="YT8636" s="68"/>
      <c r="YU8636" s="68"/>
      <c r="YV8636" s="68"/>
      <c r="YW8636" s="68"/>
      <c r="YX8636" s="68">
        <v>0.97103436886754602</v>
      </c>
      <c r="YY8636" s="68"/>
      <c r="YZ8636" s="68"/>
      <c r="ZA8636" s="68"/>
      <c r="ZB8636" s="68"/>
      <c r="ZC8636" s="68"/>
      <c r="ZD8636" s="68"/>
    </row>
    <row r="8637" spans="658:680" x14ac:dyDescent="0.25">
      <c r="YH8637" s="68"/>
      <c r="YI8637" s="68"/>
      <c r="YJ8637" s="68"/>
      <c r="YK8637" s="68"/>
      <c r="YL8637" s="68"/>
      <c r="YM8637" s="68"/>
      <c r="YN8637" s="68"/>
      <c r="YO8637" s="68"/>
      <c r="YP8637" s="68"/>
      <c r="YQ8637" s="68"/>
      <c r="YR8637" s="68"/>
      <c r="YS8637" s="68"/>
      <c r="YT8637" s="68"/>
      <c r="YU8637" s="68"/>
      <c r="YV8637" s="68"/>
      <c r="YW8637" s="68"/>
      <c r="YX8637" s="68">
        <v>0.97099414423316999</v>
      </c>
      <c r="YY8637" s="68"/>
      <c r="YZ8637" s="68"/>
      <c r="ZA8637" s="68"/>
      <c r="ZB8637" s="68"/>
      <c r="ZC8637" s="68"/>
      <c r="ZD8637" s="68"/>
    </row>
    <row r="8638" spans="658:680" x14ac:dyDescent="0.25">
      <c r="YH8638" s="68"/>
      <c r="YI8638" s="68"/>
      <c r="YJ8638" s="68"/>
      <c r="YK8638" s="68"/>
      <c r="YL8638" s="68"/>
      <c r="YM8638" s="68"/>
      <c r="YN8638" s="68"/>
      <c r="YO8638" s="68"/>
      <c r="YP8638" s="68"/>
      <c r="YQ8638" s="68"/>
      <c r="YR8638" s="68"/>
      <c r="YS8638" s="68"/>
      <c r="YT8638" s="68"/>
      <c r="YU8638" s="68"/>
      <c r="YV8638" s="68"/>
      <c r="YW8638" s="68"/>
      <c r="YX8638" s="68">
        <v>0.97097001772697999</v>
      </c>
      <c r="YY8638" s="68"/>
      <c r="YZ8638" s="68"/>
      <c r="ZA8638" s="68"/>
      <c r="ZB8638" s="68"/>
      <c r="ZC8638" s="68"/>
      <c r="ZD8638" s="68"/>
    </row>
    <row r="8639" spans="658:680" x14ac:dyDescent="0.25">
      <c r="YH8639" s="68"/>
      <c r="YI8639" s="68"/>
      <c r="YJ8639" s="68"/>
      <c r="YK8639" s="68"/>
      <c r="YL8639" s="68"/>
      <c r="YM8639" s="68"/>
      <c r="YN8639" s="68"/>
      <c r="YO8639" s="68"/>
      <c r="YP8639" s="68"/>
      <c r="YQ8639" s="68"/>
      <c r="YR8639" s="68"/>
      <c r="YS8639" s="68"/>
      <c r="YT8639" s="68"/>
      <c r="YU8639" s="68"/>
      <c r="YV8639" s="68"/>
      <c r="YW8639" s="68"/>
      <c r="YX8639" s="68">
        <v>0.97096569921982601</v>
      </c>
      <c r="YY8639" s="68"/>
      <c r="YZ8639" s="68"/>
      <c r="ZA8639" s="68"/>
      <c r="ZB8639" s="68"/>
      <c r="ZC8639" s="68"/>
      <c r="ZD8639" s="68"/>
    </row>
    <row r="8640" spans="658:680" x14ac:dyDescent="0.25">
      <c r="YH8640" s="68"/>
      <c r="YI8640" s="68"/>
      <c r="YJ8640" s="68"/>
      <c r="YK8640" s="68"/>
      <c r="YL8640" s="68"/>
      <c r="YM8640" s="68"/>
      <c r="YN8640" s="68"/>
      <c r="YO8640" s="68"/>
      <c r="YP8640" s="68"/>
      <c r="YQ8640" s="68"/>
      <c r="YR8640" s="68"/>
      <c r="YS8640" s="68"/>
      <c r="YT8640" s="68"/>
      <c r="YU8640" s="68"/>
      <c r="YV8640" s="68"/>
      <c r="YW8640" s="68"/>
      <c r="YX8640" s="68">
        <v>0.97096485298317203</v>
      </c>
      <c r="YY8640" s="68"/>
      <c r="YZ8640" s="68"/>
      <c r="ZA8640" s="68"/>
      <c r="ZB8640" s="68"/>
      <c r="ZC8640" s="68"/>
      <c r="ZD8640" s="68"/>
    </row>
    <row r="8641" spans="658:680" x14ac:dyDescent="0.25">
      <c r="YH8641" s="68"/>
      <c r="YI8641" s="68"/>
      <c r="YJ8641" s="68"/>
      <c r="YK8641" s="68"/>
      <c r="YL8641" s="68"/>
      <c r="YM8641" s="68"/>
      <c r="YN8641" s="68"/>
      <c r="YO8641" s="68"/>
      <c r="YP8641" s="68"/>
      <c r="YQ8641" s="68"/>
      <c r="YR8641" s="68"/>
      <c r="YS8641" s="68"/>
      <c r="YT8641" s="68"/>
      <c r="YU8641" s="68"/>
      <c r="YV8641" s="68"/>
      <c r="YW8641" s="68"/>
      <c r="YX8641" s="68">
        <v>0.97096019393801603</v>
      </c>
      <c r="YY8641" s="68"/>
      <c r="YZ8641" s="68"/>
      <c r="ZA8641" s="68"/>
      <c r="ZB8641" s="68"/>
      <c r="ZC8641" s="68"/>
      <c r="ZD8641" s="68"/>
    </row>
    <row r="8642" spans="658:680" x14ac:dyDescent="0.25">
      <c r="YH8642" s="68"/>
      <c r="YI8642" s="68"/>
      <c r="YJ8642" s="68"/>
      <c r="YK8642" s="68"/>
      <c r="YL8642" s="68"/>
      <c r="YM8642" s="68"/>
      <c r="YN8642" s="68"/>
      <c r="YO8642" s="68"/>
      <c r="YP8642" s="68"/>
      <c r="YQ8642" s="68"/>
      <c r="YR8642" s="68"/>
      <c r="YS8642" s="68"/>
      <c r="YT8642" s="68"/>
      <c r="YU8642" s="68"/>
      <c r="YV8642" s="68"/>
      <c r="YW8642" s="68"/>
      <c r="YX8642" s="68">
        <v>0.97095798378131903</v>
      </c>
      <c r="YY8642" s="68"/>
      <c r="YZ8642" s="68"/>
      <c r="ZA8642" s="68"/>
      <c r="ZB8642" s="68"/>
      <c r="ZC8642" s="68"/>
      <c r="ZD8642" s="68"/>
    </row>
    <row r="8643" spans="658:680" x14ac:dyDescent="0.25">
      <c r="YH8643" s="68"/>
      <c r="YI8643" s="68"/>
      <c r="YJ8643" s="68"/>
      <c r="YK8643" s="68"/>
      <c r="YL8643" s="68"/>
      <c r="YM8643" s="68"/>
      <c r="YN8643" s="68"/>
      <c r="YO8643" s="68"/>
      <c r="YP8643" s="68"/>
      <c r="YQ8643" s="68"/>
      <c r="YR8643" s="68"/>
      <c r="YS8643" s="68"/>
      <c r="YT8643" s="68"/>
      <c r="YU8643" s="68"/>
      <c r="YV8643" s="68"/>
      <c r="YW8643" s="68"/>
      <c r="YX8643" s="68">
        <v>0.97093680016361295</v>
      </c>
      <c r="YY8643" s="68"/>
      <c r="YZ8643" s="68"/>
      <c r="ZA8643" s="68"/>
      <c r="ZB8643" s="68"/>
      <c r="ZC8643" s="68"/>
      <c r="ZD8643" s="68"/>
    </row>
    <row r="8644" spans="658:680" x14ac:dyDescent="0.25">
      <c r="YH8644" s="68"/>
      <c r="YI8644" s="68"/>
      <c r="YJ8644" s="68"/>
      <c r="YK8644" s="68"/>
      <c r="YL8644" s="68"/>
      <c r="YM8644" s="68"/>
      <c r="YN8644" s="68"/>
      <c r="YO8644" s="68"/>
      <c r="YP8644" s="68"/>
      <c r="YQ8644" s="68"/>
      <c r="YR8644" s="68"/>
      <c r="YS8644" s="68"/>
      <c r="YT8644" s="68"/>
      <c r="YU8644" s="68"/>
      <c r="YV8644" s="68"/>
      <c r="YW8644" s="68"/>
      <c r="YX8644" s="68">
        <v>0.97093643907218297</v>
      </c>
      <c r="YY8644" s="68"/>
      <c r="YZ8644" s="68"/>
      <c r="ZA8644" s="68"/>
      <c r="ZB8644" s="68"/>
      <c r="ZC8644" s="68"/>
      <c r="ZD8644" s="68"/>
    </row>
    <row r="8645" spans="658:680" x14ac:dyDescent="0.25">
      <c r="YH8645" s="68"/>
      <c r="YI8645" s="68"/>
      <c r="YJ8645" s="68"/>
      <c r="YK8645" s="68"/>
      <c r="YL8645" s="68"/>
      <c r="YM8645" s="68"/>
      <c r="YN8645" s="68"/>
      <c r="YO8645" s="68"/>
      <c r="YP8645" s="68"/>
      <c r="YQ8645" s="68"/>
      <c r="YR8645" s="68"/>
      <c r="YS8645" s="68"/>
      <c r="YT8645" s="68"/>
      <c r="YU8645" s="68"/>
      <c r="YV8645" s="68"/>
      <c r="YW8645" s="68"/>
      <c r="YX8645" s="68">
        <v>0.97093297097625597</v>
      </c>
      <c r="YY8645" s="68"/>
      <c r="YZ8645" s="68"/>
      <c r="ZA8645" s="68"/>
      <c r="ZB8645" s="68"/>
      <c r="ZC8645" s="68"/>
      <c r="ZD8645" s="68"/>
    </row>
    <row r="8646" spans="658:680" x14ac:dyDescent="0.25">
      <c r="YH8646" s="68"/>
      <c r="YI8646" s="68"/>
      <c r="YJ8646" s="68"/>
      <c r="YK8646" s="68"/>
      <c r="YL8646" s="68"/>
      <c r="YM8646" s="68"/>
      <c r="YN8646" s="68"/>
      <c r="YO8646" s="68"/>
      <c r="YP8646" s="68"/>
      <c r="YQ8646" s="68"/>
      <c r="YR8646" s="68"/>
      <c r="YS8646" s="68"/>
      <c r="YT8646" s="68"/>
      <c r="YU8646" s="68"/>
      <c r="YV8646" s="68"/>
      <c r="YW8646" s="68"/>
      <c r="YX8646" s="68">
        <v>0.97092544181969898</v>
      </c>
      <c r="YY8646" s="68"/>
      <c r="YZ8646" s="68"/>
      <c r="ZA8646" s="68"/>
      <c r="ZB8646" s="68"/>
      <c r="ZC8646" s="68"/>
      <c r="ZD8646" s="68"/>
    </row>
    <row r="8647" spans="658:680" x14ac:dyDescent="0.25">
      <c r="YH8647" s="68"/>
      <c r="YI8647" s="68"/>
      <c r="YJ8647" s="68"/>
      <c r="YK8647" s="68"/>
      <c r="YL8647" s="68"/>
      <c r="YM8647" s="68"/>
      <c r="YN8647" s="68"/>
      <c r="YO8647" s="68"/>
      <c r="YP8647" s="68"/>
      <c r="YQ8647" s="68"/>
      <c r="YR8647" s="68"/>
      <c r="YS8647" s="68"/>
      <c r="YT8647" s="68"/>
      <c r="YU8647" s="68"/>
      <c r="YV8647" s="68"/>
      <c r="YW8647" s="68"/>
      <c r="YX8647" s="68">
        <v>0.97091292024573705</v>
      </c>
      <c r="YY8647" s="68"/>
      <c r="YZ8647" s="68"/>
      <c r="ZA8647" s="68"/>
      <c r="ZB8647" s="68"/>
      <c r="ZC8647" s="68"/>
      <c r="ZD8647" s="68"/>
    </row>
    <row r="8648" spans="658:680" x14ac:dyDescent="0.25">
      <c r="YH8648" s="68"/>
      <c r="YI8648" s="68"/>
      <c r="YJ8648" s="68"/>
      <c r="YK8648" s="68"/>
      <c r="YL8648" s="68"/>
      <c r="YM8648" s="68"/>
      <c r="YN8648" s="68"/>
      <c r="YO8648" s="68"/>
      <c r="YP8648" s="68"/>
      <c r="YQ8648" s="68"/>
      <c r="YR8648" s="68"/>
      <c r="YS8648" s="68"/>
      <c r="YT8648" s="68"/>
      <c r="YU8648" s="68"/>
      <c r="YV8648" s="68"/>
      <c r="YW8648" s="68"/>
      <c r="YX8648" s="68">
        <v>0.97090949872083898</v>
      </c>
      <c r="YY8648" s="68"/>
      <c r="YZ8648" s="68"/>
      <c r="ZA8648" s="68"/>
      <c r="ZB8648" s="68"/>
      <c r="ZC8648" s="68"/>
      <c r="ZD8648" s="68"/>
    </row>
    <row r="8649" spans="658:680" x14ac:dyDescent="0.25">
      <c r="YH8649" s="68"/>
      <c r="YI8649" s="68"/>
      <c r="YJ8649" s="68"/>
      <c r="YK8649" s="68"/>
      <c r="YL8649" s="68"/>
      <c r="YM8649" s="68"/>
      <c r="YN8649" s="68"/>
      <c r="YO8649" s="68"/>
      <c r="YP8649" s="68"/>
      <c r="YQ8649" s="68"/>
      <c r="YR8649" s="68"/>
      <c r="YS8649" s="68"/>
      <c r="YT8649" s="68"/>
      <c r="YU8649" s="68"/>
      <c r="YV8649" s="68"/>
      <c r="YW8649" s="68"/>
      <c r="YX8649" s="68">
        <v>0.97088663926734597</v>
      </c>
      <c r="YY8649" s="68"/>
      <c r="YZ8649" s="68"/>
      <c r="ZA8649" s="68"/>
      <c r="ZB8649" s="68"/>
      <c r="ZC8649" s="68"/>
      <c r="ZD8649" s="68"/>
    </row>
    <row r="8650" spans="658:680" x14ac:dyDescent="0.25">
      <c r="YH8650" s="68"/>
      <c r="YI8650" s="68"/>
      <c r="YJ8650" s="68"/>
      <c r="YK8650" s="68"/>
      <c r="YL8650" s="68"/>
      <c r="YM8650" s="68"/>
      <c r="YN8650" s="68"/>
      <c r="YO8650" s="68"/>
      <c r="YP8650" s="68"/>
      <c r="YQ8650" s="68"/>
      <c r="YR8650" s="68"/>
      <c r="YS8650" s="68"/>
      <c r="YT8650" s="68"/>
      <c r="YU8650" s="68"/>
      <c r="YV8650" s="68"/>
      <c r="YW8650" s="68"/>
      <c r="YX8650" s="68">
        <v>0.97088278414838902</v>
      </c>
      <c r="YY8650" s="68"/>
      <c r="YZ8650" s="68"/>
      <c r="ZA8650" s="68"/>
      <c r="ZB8650" s="68"/>
      <c r="ZC8650" s="68"/>
      <c r="ZD8650" s="68"/>
    </row>
    <row r="8651" spans="658:680" x14ac:dyDescent="0.25">
      <c r="YH8651" s="68"/>
      <c r="YI8651" s="68"/>
      <c r="YJ8651" s="68"/>
      <c r="YK8651" s="68"/>
      <c r="YL8651" s="68"/>
      <c r="YM8651" s="68"/>
      <c r="YN8651" s="68"/>
      <c r="YO8651" s="68"/>
      <c r="YP8651" s="68"/>
      <c r="YQ8651" s="68"/>
      <c r="YR8651" s="68"/>
      <c r="YS8651" s="68"/>
      <c r="YT8651" s="68"/>
      <c r="YU8651" s="68"/>
      <c r="YV8651" s="68"/>
      <c r="YW8651" s="68"/>
      <c r="YX8651" s="68">
        <v>0.97088106319457701</v>
      </c>
      <c r="YY8651" s="68"/>
      <c r="YZ8651" s="68"/>
      <c r="ZA8651" s="68"/>
      <c r="ZB8651" s="68"/>
      <c r="ZC8651" s="68"/>
      <c r="ZD8651" s="68"/>
    </row>
    <row r="8652" spans="658:680" x14ac:dyDescent="0.25">
      <c r="YH8652" s="68"/>
      <c r="YI8652" s="68"/>
      <c r="YJ8652" s="68"/>
      <c r="YK8652" s="68"/>
      <c r="YL8652" s="68"/>
      <c r="YM8652" s="68"/>
      <c r="YN8652" s="68"/>
      <c r="YO8652" s="68"/>
      <c r="YP8652" s="68"/>
      <c r="YQ8652" s="68"/>
      <c r="YR8652" s="68"/>
      <c r="YS8652" s="68"/>
      <c r="YT8652" s="68"/>
      <c r="YU8652" s="68"/>
      <c r="YV8652" s="68"/>
      <c r="YW8652" s="68"/>
      <c r="YX8652" s="68">
        <v>0.97088047859897797</v>
      </c>
      <c r="YY8652" s="68"/>
      <c r="YZ8652" s="68"/>
      <c r="ZA8652" s="68"/>
      <c r="ZB8652" s="68"/>
      <c r="ZC8652" s="68"/>
      <c r="ZD8652" s="68"/>
    </row>
    <row r="8653" spans="658:680" x14ac:dyDescent="0.25">
      <c r="YH8653" s="68"/>
      <c r="YI8653" s="68"/>
      <c r="YJ8653" s="68"/>
      <c r="YK8653" s="68"/>
      <c r="YL8653" s="68"/>
      <c r="YM8653" s="68"/>
      <c r="YN8653" s="68"/>
      <c r="YO8653" s="68"/>
      <c r="YP8653" s="68"/>
      <c r="YQ8653" s="68"/>
      <c r="YR8653" s="68"/>
      <c r="YS8653" s="68"/>
      <c r="YT8653" s="68"/>
      <c r="YU8653" s="68"/>
      <c r="YV8653" s="68"/>
      <c r="YW8653" s="68"/>
      <c r="YX8653" s="68">
        <v>0.97087910646024</v>
      </c>
      <c r="YY8653" s="68"/>
      <c r="YZ8653" s="68"/>
      <c r="ZA8653" s="68"/>
      <c r="ZB8653" s="68"/>
      <c r="ZC8653" s="68"/>
      <c r="ZD8653" s="68"/>
    </row>
    <row r="8654" spans="658:680" x14ac:dyDescent="0.25">
      <c r="YH8654" s="68"/>
      <c r="YI8654" s="68"/>
      <c r="YJ8654" s="68"/>
      <c r="YK8654" s="68"/>
      <c r="YL8654" s="68"/>
      <c r="YM8654" s="68"/>
      <c r="YN8654" s="68"/>
      <c r="YO8654" s="68"/>
      <c r="YP8654" s="68"/>
      <c r="YQ8654" s="68"/>
      <c r="YR8654" s="68"/>
      <c r="YS8654" s="68"/>
      <c r="YT8654" s="68"/>
      <c r="YU8654" s="68"/>
      <c r="YV8654" s="68"/>
      <c r="YW8654" s="68"/>
      <c r="YX8654" s="68">
        <v>0.97087299380509295</v>
      </c>
      <c r="YY8654" s="68"/>
      <c r="YZ8654" s="68"/>
      <c r="ZA8654" s="68"/>
      <c r="ZB8654" s="68"/>
      <c r="ZC8654" s="68"/>
      <c r="ZD8654" s="68"/>
    </row>
    <row r="8655" spans="658:680" x14ac:dyDescent="0.25">
      <c r="YH8655" s="68"/>
      <c r="YI8655" s="68"/>
      <c r="YJ8655" s="68"/>
      <c r="YK8655" s="68"/>
      <c r="YL8655" s="68"/>
      <c r="YM8655" s="68"/>
      <c r="YN8655" s="68"/>
      <c r="YO8655" s="68"/>
      <c r="YP8655" s="68"/>
      <c r="YQ8655" s="68"/>
      <c r="YR8655" s="68"/>
      <c r="YS8655" s="68"/>
      <c r="YT8655" s="68"/>
      <c r="YU8655" s="68"/>
      <c r="YV8655" s="68"/>
      <c r="YW8655" s="68"/>
      <c r="YX8655" s="68">
        <v>0.97087208125744295</v>
      </c>
      <c r="YY8655" s="68"/>
      <c r="YZ8655" s="68"/>
      <c r="ZA8655" s="68"/>
      <c r="ZB8655" s="68"/>
      <c r="ZC8655" s="68"/>
      <c r="ZD8655" s="68"/>
    </row>
    <row r="8656" spans="658:680" x14ac:dyDescent="0.25">
      <c r="YH8656" s="68"/>
      <c r="YI8656" s="68"/>
      <c r="YJ8656" s="68"/>
      <c r="YK8656" s="68"/>
      <c r="YL8656" s="68"/>
      <c r="YM8656" s="68"/>
      <c r="YN8656" s="68"/>
      <c r="YO8656" s="68"/>
      <c r="YP8656" s="68"/>
      <c r="YQ8656" s="68"/>
      <c r="YR8656" s="68"/>
      <c r="YS8656" s="68"/>
      <c r="YT8656" s="68"/>
      <c r="YU8656" s="68"/>
      <c r="YV8656" s="68"/>
      <c r="YW8656" s="68"/>
      <c r="YX8656" s="68">
        <v>0.97086918019939805</v>
      </c>
      <c r="YY8656" s="68"/>
      <c r="YZ8656" s="68"/>
      <c r="ZA8656" s="68"/>
      <c r="ZB8656" s="68"/>
      <c r="ZC8656" s="68"/>
      <c r="ZD8656" s="68"/>
    </row>
    <row r="8657" spans="658:680" x14ac:dyDescent="0.25">
      <c r="YH8657" s="68"/>
      <c r="YI8657" s="68"/>
      <c r="YJ8657" s="68"/>
      <c r="YK8657" s="68"/>
      <c r="YL8657" s="68"/>
      <c r="YM8657" s="68"/>
      <c r="YN8657" s="68"/>
      <c r="YO8657" s="68"/>
      <c r="YP8657" s="68"/>
      <c r="YQ8657" s="68"/>
      <c r="YR8657" s="68"/>
      <c r="YS8657" s="68"/>
      <c r="YT8657" s="68"/>
      <c r="YU8657" s="68"/>
      <c r="YV8657" s="68"/>
      <c r="YW8657" s="68"/>
      <c r="YX8657" s="68">
        <v>0.97086823461437</v>
      </c>
      <c r="YY8657" s="68"/>
      <c r="YZ8657" s="68"/>
      <c r="ZA8657" s="68"/>
      <c r="ZB8657" s="68"/>
      <c r="ZC8657" s="68"/>
      <c r="ZD8657" s="68"/>
    </row>
    <row r="8658" spans="658:680" x14ac:dyDescent="0.25">
      <c r="YH8658" s="68"/>
      <c r="YI8658" s="68"/>
      <c r="YJ8658" s="68"/>
      <c r="YK8658" s="68"/>
      <c r="YL8658" s="68"/>
      <c r="YM8658" s="68"/>
      <c r="YN8658" s="68"/>
      <c r="YO8658" s="68"/>
      <c r="YP8658" s="68"/>
      <c r="YQ8658" s="68"/>
      <c r="YR8658" s="68"/>
      <c r="YS8658" s="68"/>
      <c r="YT8658" s="68"/>
      <c r="YU8658" s="68"/>
      <c r="YV8658" s="68"/>
      <c r="YW8658" s="68"/>
      <c r="YX8658" s="68">
        <v>0.97086060118913098</v>
      </c>
      <c r="YY8658" s="68"/>
      <c r="YZ8658" s="68"/>
      <c r="ZA8658" s="68"/>
      <c r="ZB8658" s="68"/>
      <c r="ZC8658" s="68"/>
      <c r="ZD8658" s="68"/>
    </row>
    <row r="8659" spans="658:680" x14ac:dyDescent="0.25">
      <c r="YH8659" s="68"/>
      <c r="YI8659" s="68"/>
      <c r="YJ8659" s="68"/>
      <c r="YK8659" s="68"/>
      <c r="YL8659" s="68"/>
      <c r="YM8659" s="68"/>
      <c r="YN8659" s="68"/>
      <c r="YO8659" s="68"/>
      <c r="YP8659" s="68"/>
      <c r="YQ8659" s="68"/>
      <c r="YR8659" s="68"/>
      <c r="YS8659" s="68"/>
      <c r="YT8659" s="68"/>
      <c r="YU8659" s="68"/>
      <c r="YV8659" s="68"/>
      <c r="YW8659" s="68"/>
      <c r="YX8659" s="68">
        <v>0.97085526295015601</v>
      </c>
      <c r="YY8659" s="68"/>
      <c r="YZ8659" s="68"/>
      <c r="ZA8659" s="68"/>
      <c r="ZB8659" s="68"/>
      <c r="ZC8659" s="68"/>
      <c r="ZD8659" s="68"/>
    </row>
    <row r="8660" spans="658:680" x14ac:dyDescent="0.25">
      <c r="YH8660" s="68"/>
      <c r="YI8660" s="68"/>
      <c r="YJ8660" s="68"/>
      <c r="YK8660" s="68"/>
      <c r="YL8660" s="68"/>
      <c r="YM8660" s="68"/>
      <c r="YN8660" s="68"/>
      <c r="YO8660" s="68"/>
      <c r="YP8660" s="68"/>
      <c r="YQ8660" s="68"/>
      <c r="YR8660" s="68"/>
      <c r="YS8660" s="68"/>
      <c r="YT8660" s="68"/>
      <c r="YU8660" s="68"/>
      <c r="YV8660" s="68"/>
      <c r="YW8660" s="68"/>
      <c r="YX8660" s="68">
        <v>0.97084998134413003</v>
      </c>
      <c r="YY8660" s="68"/>
      <c r="YZ8660" s="68"/>
      <c r="ZA8660" s="68"/>
      <c r="ZB8660" s="68"/>
      <c r="ZC8660" s="68"/>
      <c r="ZD8660" s="68"/>
    </row>
    <row r="8661" spans="658:680" x14ac:dyDescent="0.25">
      <c r="YH8661" s="68"/>
      <c r="YI8661" s="68"/>
      <c r="YJ8661" s="68"/>
      <c r="YK8661" s="68"/>
      <c r="YL8661" s="68"/>
      <c r="YM8661" s="68"/>
      <c r="YN8661" s="68"/>
      <c r="YO8661" s="68"/>
      <c r="YP8661" s="68"/>
      <c r="YQ8661" s="68"/>
      <c r="YR8661" s="68"/>
      <c r="YS8661" s="68"/>
      <c r="YT8661" s="68"/>
      <c r="YU8661" s="68"/>
      <c r="YV8661" s="68"/>
      <c r="YW8661" s="68"/>
      <c r="YX8661" s="68">
        <v>0.97083551009867897</v>
      </c>
      <c r="YY8661" s="68"/>
      <c r="YZ8661" s="68"/>
      <c r="ZA8661" s="68"/>
      <c r="ZB8661" s="68"/>
      <c r="ZC8661" s="68"/>
      <c r="ZD8661" s="68"/>
    </row>
    <row r="8662" spans="658:680" x14ac:dyDescent="0.25">
      <c r="YH8662" s="68"/>
      <c r="YI8662" s="68"/>
      <c r="YJ8662" s="68"/>
      <c r="YK8662" s="68"/>
      <c r="YL8662" s="68"/>
      <c r="YM8662" s="68"/>
      <c r="YN8662" s="68"/>
      <c r="YO8662" s="68"/>
      <c r="YP8662" s="68"/>
      <c r="YQ8662" s="68"/>
      <c r="YR8662" s="68"/>
      <c r="YS8662" s="68"/>
      <c r="YT8662" s="68"/>
      <c r="YU8662" s="68"/>
      <c r="YV8662" s="68"/>
      <c r="YW8662" s="68"/>
      <c r="YX8662" s="68">
        <v>0.97082344840592505</v>
      </c>
      <c r="YY8662" s="68"/>
      <c r="YZ8662" s="68"/>
      <c r="ZA8662" s="68"/>
      <c r="ZB8662" s="68"/>
      <c r="ZC8662" s="68"/>
      <c r="ZD8662" s="68"/>
    </row>
    <row r="8663" spans="658:680" x14ac:dyDescent="0.25">
      <c r="YH8663" s="68"/>
      <c r="YI8663" s="68"/>
      <c r="YJ8663" s="68"/>
      <c r="YK8663" s="68"/>
      <c r="YL8663" s="68"/>
      <c r="YM8663" s="68"/>
      <c r="YN8663" s="68"/>
      <c r="YO8663" s="68"/>
      <c r="YP8663" s="68"/>
      <c r="YQ8663" s="68"/>
      <c r="YR8663" s="68"/>
      <c r="YS8663" s="68"/>
      <c r="YT8663" s="68"/>
      <c r="YU8663" s="68"/>
      <c r="YV8663" s="68"/>
      <c r="YW8663" s="68"/>
      <c r="YX8663" s="68">
        <v>0.970815461582902</v>
      </c>
      <c r="YY8663" s="68"/>
      <c r="YZ8663" s="68"/>
      <c r="ZA8663" s="68"/>
      <c r="ZB8663" s="68"/>
      <c r="ZC8663" s="68"/>
      <c r="ZD8663" s="68"/>
    </row>
    <row r="8664" spans="658:680" x14ac:dyDescent="0.25">
      <c r="YH8664" s="68"/>
      <c r="YI8664" s="68"/>
      <c r="YJ8664" s="68"/>
      <c r="YK8664" s="68"/>
      <c r="YL8664" s="68"/>
      <c r="YM8664" s="68"/>
      <c r="YN8664" s="68"/>
      <c r="YO8664" s="68"/>
      <c r="YP8664" s="68"/>
      <c r="YQ8664" s="68"/>
      <c r="YR8664" s="68"/>
      <c r="YS8664" s="68"/>
      <c r="YT8664" s="68"/>
      <c r="YU8664" s="68"/>
      <c r="YV8664" s="68"/>
      <c r="YW8664" s="68"/>
      <c r="YX8664" s="68">
        <v>0.97080688912235302</v>
      </c>
      <c r="YY8664" s="68"/>
      <c r="YZ8664" s="68"/>
      <c r="ZA8664" s="68"/>
      <c r="ZB8664" s="68"/>
      <c r="ZC8664" s="68"/>
      <c r="ZD8664" s="68"/>
    </row>
    <row r="8665" spans="658:680" x14ac:dyDescent="0.25">
      <c r="YH8665" s="68"/>
      <c r="YI8665" s="68"/>
      <c r="YJ8665" s="68"/>
      <c r="YK8665" s="68"/>
      <c r="YL8665" s="68"/>
      <c r="YM8665" s="68"/>
      <c r="YN8665" s="68"/>
      <c r="YO8665" s="68"/>
      <c r="YP8665" s="68"/>
      <c r="YQ8665" s="68"/>
      <c r="YR8665" s="68"/>
      <c r="YS8665" s="68"/>
      <c r="YT8665" s="68"/>
      <c r="YU8665" s="68"/>
      <c r="YV8665" s="68"/>
      <c r="YW8665" s="68"/>
      <c r="YX8665" s="68">
        <v>0.97079980776427699</v>
      </c>
      <c r="YY8665" s="68"/>
      <c r="YZ8665" s="68"/>
      <c r="ZA8665" s="68"/>
      <c r="ZB8665" s="68"/>
      <c r="ZC8665" s="68"/>
      <c r="ZD8665" s="68"/>
    </row>
    <row r="8666" spans="658:680" x14ac:dyDescent="0.25">
      <c r="YH8666" s="68"/>
      <c r="YI8666" s="68"/>
      <c r="YJ8666" s="68"/>
      <c r="YK8666" s="68"/>
      <c r="YL8666" s="68"/>
      <c r="YM8666" s="68"/>
      <c r="YN8666" s="68"/>
      <c r="YO8666" s="68"/>
      <c r="YP8666" s="68"/>
      <c r="YQ8666" s="68"/>
      <c r="YR8666" s="68"/>
      <c r="YS8666" s="68"/>
      <c r="YT8666" s="68"/>
      <c r="YU8666" s="68"/>
      <c r="YV8666" s="68"/>
      <c r="YW8666" s="68"/>
      <c r="YX8666" s="68">
        <v>0.97079665883517396</v>
      </c>
      <c r="YY8666" s="68"/>
      <c r="YZ8666" s="68"/>
      <c r="ZA8666" s="68"/>
      <c r="ZB8666" s="68"/>
      <c r="ZC8666" s="68"/>
      <c r="ZD8666" s="68"/>
    </row>
    <row r="8667" spans="658:680" x14ac:dyDescent="0.25">
      <c r="YH8667" s="68"/>
      <c r="YI8667" s="68"/>
      <c r="YJ8667" s="68"/>
      <c r="YK8667" s="68"/>
      <c r="YL8667" s="68"/>
      <c r="YM8667" s="68"/>
      <c r="YN8667" s="68"/>
      <c r="YO8667" s="68"/>
      <c r="YP8667" s="68"/>
      <c r="YQ8667" s="68"/>
      <c r="YR8667" s="68"/>
      <c r="YS8667" s="68"/>
      <c r="YT8667" s="68"/>
      <c r="YU8667" s="68"/>
      <c r="YV8667" s="68"/>
      <c r="YW8667" s="68"/>
      <c r="YX8667" s="68">
        <v>0.970791890990363</v>
      </c>
      <c r="YY8667" s="68"/>
      <c r="YZ8667" s="68"/>
      <c r="ZA8667" s="68"/>
      <c r="ZB8667" s="68"/>
      <c r="ZC8667" s="68"/>
      <c r="ZD8667" s="68"/>
    </row>
    <row r="8668" spans="658:680" x14ac:dyDescent="0.25">
      <c r="YH8668" s="68"/>
      <c r="YI8668" s="68"/>
      <c r="YJ8668" s="68"/>
      <c r="YK8668" s="68"/>
      <c r="YL8668" s="68"/>
      <c r="YM8668" s="68"/>
      <c r="YN8668" s="68"/>
      <c r="YO8668" s="68"/>
      <c r="YP8668" s="68"/>
      <c r="YQ8668" s="68"/>
      <c r="YR8668" s="68"/>
      <c r="YS8668" s="68"/>
      <c r="YT8668" s="68"/>
      <c r="YU8668" s="68"/>
      <c r="YV8668" s="68"/>
      <c r="YW8668" s="68"/>
      <c r="YX8668" s="68">
        <v>0.97075507518073001</v>
      </c>
      <c r="YY8668" s="68"/>
      <c r="YZ8668" s="68"/>
      <c r="ZA8668" s="68"/>
      <c r="ZB8668" s="68"/>
      <c r="ZC8668" s="68"/>
      <c r="ZD8668" s="68"/>
    </row>
    <row r="8669" spans="658:680" x14ac:dyDescent="0.25">
      <c r="YH8669" s="68"/>
      <c r="YI8669" s="68"/>
      <c r="YJ8669" s="68"/>
      <c r="YK8669" s="68"/>
      <c r="YL8669" s="68"/>
      <c r="YM8669" s="68"/>
      <c r="YN8669" s="68"/>
      <c r="YO8669" s="68"/>
      <c r="YP8669" s="68"/>
      <c r="YQ8669" s="68"/>
      <c r="YR8669" s="68"/>
      <c r="YS8669" s="68"/>
      <c r="YT8669" s="68"/>
      <c r="YU8669" s="68"/>
      <c r="YV8669" s="68"/>
      <c r="YW8669" s="68"/>
      <c r="YX8669" s="68">
        <v>0.970749116634122</v>
      </c>
      <c r="YY8669" s="68"/>
      <c r="YZ8669" s="68"/>
      <c r="ZA8669" s="68"/>
      <c r="ZB8669" s="68"/>
      <c r="ZC8669" s="68"/>
      <c r="ZD8669" s="68"/>
    </row>
    <row r="8670" spans="658:680" x14ac:dyDescent="0.25">
      <c r="YH8670" s="68"/>
      <c r="YI8670" s="68"/>
      <c r="YJ8670" s="68"/>
      <c r="YK8670" s="68"/>
      <c r="YL8670" s="68"/>
      <c r="YM8670" s="68"/>
      <c r="YN8670" s="68"/>
      <c r="YO8670" s="68"/>
      <c r="YP8670" s="68"/>
      <c r="YQ8670" s="68"/>
      <c r="YR8670" s="68"/>
      <c r="YS8670" s="68"/>
      <c r="YT8670" s="68"/>
      <c r="YU8670" s="68"/>
      <c r="YV8670" s="68"/>
      <c r="YW8670" s="68"/>
      <c r="YX8670" s="68">
        <v>0.97073812021955497</v>
      </c>
      <c r="YY8670" s="68"/>
      <c r="YZ8670" s="68"/>
      <c r="ZA8670" s="68"/>
      <c r="ZB8670" s="68"/>
      <c r="ZC8670" s="68"/>
      <c r="ZD8670" s="68"/>
    </row>
    <row r="8671" spans="658:680" x14ac:dyDescent="0.25">
      <c r="YH8671" s="68"/>
      <c r="YI8671" s="68"/>
      <c r="YJ8671" s="68"/>
      <c r="YK8671" s="68"/>
      <c r="YL8671" s="68"/>
      <c r="YM8671" s="68"/>
      <c r="YN8671" s="68"/>
      <c r="YO8671" s="68"/>
      <c r="YP8671" s="68"/>
      <c r="YQ8671" s="68"/>
      <c r="YR8671" s="68"/>
      <c r="YS8671" s="68"/>
      <c r="YT8671" s="68"/>
      <c r="YU8671" s="68"/>
      <c r="YV8671" s="68"/>
      <c r="YW8671" s="68"/>
      <c r="YX8671" s="68">
        <v>0.97073791115544705</v>
      </c>
      <c r="YY8671" s="68"/>
      <c r="YZ8671" s="68"/>
      <c r="ZA8671" s="68"/>
      <c r="ZB8671" s="68"/>
      <c r="ZC8671" s="68"/>
      <c r="ZD8671" s="68"/>
    </row>
    <row r="8672" spans="658:680" x14ac:dyDescent="0.25">
      <c r="YH8672" s="68"/>
      <c r="YI8672" s="68"/>
      <c r="YJ8672" s="68"/>
      <c r="YK8672" s="68"/>
      <c r="YL8672" s="68"/>
      <c r="YM8672" s="68"/>
      <c r="YN8672" s="68"/>
      <c r="YO8672" s="68"/>
      <c r="YP8672" s="68"/>
      <c r="YQ8672" s="68"/>
      <c r="YR8672" s="68"/>
      <c r="YS8672" s="68"/>
      <c r="YT8672" s="68"/>
      <c r="YU8672" s="68"/>
      <c r="YV8672" s="68"/>
      <c r="YW8672" s="68"/>
      <c r="YX8672" s="68">
        <v>0.97071974038334297</v>
      </c>
      <c r="YY8672" s="68"/>
      <c r="YZ8672" s="68"/>
      <c r="ZA8672" s="68"/>
      <c r="ZB8672" s="68"/>
      <c r="ZC8672" s="68"/>
      <c r="ZD8672" s="68"/>
    </row>
    <row r="8673" spans="658:680" x14ac:dyDescent="0.25">
      <c r="YH8673" s="68"/>
      <c r="YI8673" s="68"/>
      <c r="YJ8673" s="68"/>
      <c r="YK8673" s="68"/>
      <c r="YL8673" s="68"/>
      <c r="YM8673" s="68"/>
      <c r="YN8673" s="68"/>
      <c r="YO8673" s="68"/>
      <c r="YP8673" s="68"/>
      <c r="YQ8673" s="68"/>
      <c r="YR8673" s="68"/>
      <c r="YS8673" s="68"/>
      <c r="YT8673" s="68"/>
      <c r="YU8673" s="68"/>
      <c r="YV8673" s="68"/>
      <c r="YW8673" s="68"/>
      <c r="YX8673" s="68">
        <v>0.97071458517916798</v>
      </c>
      <c r="YY8673" s="68"/>
      <c r="YZ8673" s="68"/>
      <c r="ZA8673" s="68"/>
      <c r="ZB8673" s="68"/>
      <c r="ZC8673" s="68"/>
      <c r="ZD8673" s="68"/>
    </row>
    <row r="8674" spans="658:680" x14ac:dyDescent="0.25">
      <c r="YH8674" s="68"/>
      <c r="YI8674" s="68"/>
      <c r="YJ8674" s="68"/>
      <c r="YK8674" s="68"/>
      <c r="YL8674" s="68"/>
      <c r="YM8674" s="68"/>
      <c r="YN8674" s="68"/>
      <c r="YO8674" s="68"/>
      <c r="YP8674" s="68"/>
      <c r="YQ8674" s="68"/>
      <c r="YR8674" s="68"/>
      <c r="YS8674" s="68"/>
      <c r="YT8674" s="68"/>
      <c r="YU8674" s="68"/>
      <c r="YV8674" s="68"/>
      <c r="YW8674" s="68"/>
      <c r="YX8674" s="68">
        <v>0.97070854630072301</v>
      </c>
      <c r="YY8674" s="68"/>
      <c r="YZ8674" s="68"/>
      <c r="ZA8674" s="68"/>
      <c r="ZB8674" s="68"/>
      <c r="ZC8674" s="68"/>
      <c r="ZD8674" s="68"/>
    </row>
    <row r="8675" spans="658:680" x14ac:dyDescent="0.25">
      <c r="YH8675" s="68"/>
      <c r="YI8675" s="68"/>
      <c r="YJ8675" s="68"/>
      <c r="YK8675" s="68"/>
      <c r="YL8675" s="68"/>
      <c r="YM8675" s="68"/>
      <c r="YN8675" s="68"/>
      <c r="YO8675" s="68"/>
      <c r="YP8675" s="68"/>
      <c r="YQ8675" s="68"/>
      <c r="YR8675" s="68"/>
      <c r="YS8675" s="68"/>
      <c r="YT8675" s="68"/>
      <c r="YU8675" s="68"/>
      <c r="YV8675" s="68"/>
      <c r="YW8675" s="68"/>
      <c r="YX8675" s="68">
        <v>0.97068188749655504</v>
      </c>
      <c r="YY8675" s="68"/>
      <c r="YZ8675" s="68"/>
      <c r="ZA8675" s="68"/>
      <c r="ZB8675" s="68"/>
      <c r="ZC8675" s="68"/>
      <c r="ZD8675" s="68"/>
    </row>
    <row r="8676" spans="658:680" x14ac:dyDescent="0.25">
      <c r="YH8676" s="68"/>
      <c r="YI8676" s="68"/>
      <c r="YJ8676" s="68"/>
      <c r="YK8676" s="68"/>
      <c r="YL8676" s="68"/>
      <c r="YM8676" s="68"/>
      <c r="YN8676" s="68"/>
      <c r="YO8676" s="68"/>
      <c r="YP8676" s="68"/>
      <c r="YQ8676" s="68"/>
      <c r="YR8676" s="68"/>
      <c r="YS8676" s="68"/>
      <c r="YT8676" s="68"/>
      <c r="YU8676" s="68"/>
      <c r="YV8676" s="68"/>
      <c r="YW8676" s="68"/>
      <c r="YX8676" s="68">
        <v>0.97067767556538298</v>
      </c>
      <c r="YY8676" s="68"/>
      <c r="YZ8676" s="68"/>
      <c r="ZA8676" s="68"/>
      <c r="ZB8676" s="68"/>
      <c r="ZC8676" s="68"/>
      <c r="ZD8676" s="68"/>
    </row>
    <row r="8677" spans="658:680" x14ac:dyDescent="0.25">
      <c r="YH8677" s="68"/>
      <c r="YI8677" s="68"/>
      <c r="YJ8677" s="68"/>
      <c r="YK8677" s="68"/>
      <c r="YL8677" s="68"/>
      <c r="YM8677" s="68"/>
      <c r="YN8677" s="68"/>
      <c r="YO8677" s="68"/>
      <c r="YP8677" s="68"/>
      <c r="YQ8677" s="68"/>
      <c r="YR8677" s="68"/>
      <c r="YS8677" s="68"/>
      <c r="YT8677" s="68"/>
      <c r="YU8677" s="68"/>
      <c r="YV8677" s="68"/>
      <c r="YW8677" s="68"/>
      <c r="YX8677" s="68">
        <v>0.97063170880719996</v>
      </c>
      <c r="YY8677" s="68"/>
      <c r="YZ8677" s="68"/>
      <c r="ZA8677" s="68"/>
      <c r="ZB8677" s="68"/>
      <c r="ZC8677" s="68"/>
      <c r="ZD8677" s="68"/>
    </row>
    <row r="8678" spans="658:680" x14ac:dyDescent="0.25">
      <c r="YH8678" s="68"/>
      <c r="YI8678" s="68"/>
      <c r="YJ8678" s="68"/>
      <c r="YK8678" s="68"/>
      <c r="YL8678" s="68"/>
      <c r="YM8678" s="68"/>
      <c r="YN8678" s="68"/>
      <c r="YO8678" s="68"/>
      <c r="YP8678" s="68"/>
      <c r="YQ8678" s="68"/>
      <c r="YR8678" s="68"/>
      <c r="YS8678" s="68"/>
      <c r="YT8678" s="68"/>
      <c r="YU8678" s="68"/>
      <c r="YV8678" s="68"/>
      <c r="YW8678" s="68"/>
      <c r="YX8678" s="68">
        <v>0.97063138105796098</v>
      </c>
      <c r="YY8678" s="68"/>
      <c r="YZ8678" s="68"/>
      <c r="ZA8678" s="68"/>
      <c r="ZB8678" s="68"/>
      <c r="ZC8678" s="68"/>
      <c r="ZD8678" s="68"/>
    </row>
    <row r="8679" spans="658:680" x14ac:dyDescent="0.25">
      <c r="YH8679" s="68"/>
      <c r="YI8679" s="68"/>
      <c r="YJ8679" s="68"/>
      <c r="YK8679" s="68"/>
      <c r="YL8679" s="68"/>
      <c r="YM8679" s="68"/>
      <c r="YN8679" s="68"/>
      <c r="YO8679" s="68"/>
      <c r="YP8679" s="68"/>
      <c r="YQ8679" s="68"/>
      <c r="YR8679" s="68"/>
      <c r="YS8679" s="68"/>
      <c r="YT8679" s="68"/>
      <c r="YU8679" s="68"/>
      <c r="YV8679" s="68"/>
      <c r="YW8679" s="68"/>
      <c r="YX8679" s="68">
        <v>0.97061975731269001</v>
      </c>
      <c r="YY8679" s="68"/>
      <c r="YZ8679" s="68"/>
      <c r="ZA8679" s="68"/>
      <c r="ZB8679" s="68"/>
      <c r="ZC8679" s="68"/>
      <c r="ZD8679" s="68"/>
    </row>
    <row r="8680" spans="658:680" x14ac:dyDescent="0.25">
      <c r="YH8680" s="68"/>
      <c r="YI8680" s="68"/>
      <c r="YJ8680" s="68"/>
      <c r="YK8680" s="68"/>
      <c r="YL8680" s="68"/>
      <c r="YM8680" s="68"/>
      <c r="YN8680" s="68"/>
      <c r="YO8680" s="68"/>
      <c r="YP8680" s="68"/>
      <c r="YQ8680" s="68"/>
      <c r="YR8680" s="68"/>
      <c r="YS8680" s="68"/>
      <c r="YT8680" s="68"/>
      <c r="YU8680" s="68"/>
      <c r="YV8680" s="68"/>
      <c r="YW8680" s="68"/>
      <c r="YX8680" s="68">
        <v>0.97061736042372204</v>
      </c>
      <c r="YY8680" s="68"/>
      <c r="YZ8680" s="68"/>
      <c r="ZA8680" s="68"/>
      <c r="ZB8680" s="68"/>
      <c r="ZC8680" s="68"/>
      <c r="ZD8680" s="68"/>
    </row>
    <row r="8681" spans="658:680" x14ac:dyDescent="0.25">
      <c r="YH8681" s="68"/>
      <c r="YI8681" s="68"/>
      <c r="YJ8681" s="68"/>
      <c r="YK8681" s="68"/>
      <c r="YL8681" s="68"/>
      <c r="YM8681" s="68"/>
      <c r="YN8681" s="68"/>
      <c r="YO8681" s="68"/>
      <c r="YP8681" s="68"/>
      <c r="YQ8681" s="68"/>
      <c r="YR8681" s="68"/>
      <c r="YS8681" s="68"/>
      <c r="YT8681" s="68"/>
      <c r="YU8681" s="68"/>
      <c r="YV8681" s="68"/>
      <c r="YW8681" s="68"/>
      <c r="YX8681" s="68">
        <v>0.97060941177655102</v>
      </c>
      <c r="YY8681" s="68"/>
      <c r="YZ8681" s="68"/>
      <c r="ZA8681" s="68"/>
      <c r="ZB8681" s="68"/>
      <c r="ZC8681" s="68"/>
      <c r="ZD8681" s="68"/>
    </row>
    <row r="8682" spans="658:680" x14ac:dyDescent="0.25">
      <c r="YH8682" s="68"/>
      <c r="YI8682" s="68"/>
      <c r="YJ8682" s="68"/>
      <c r="YK8682" s="68"/>
      <c r="YL8682" s="68"/>
      <c r="YM8682" s="68"/>
      <c r="YN8682" s="68"/>
      <c r="YO8682" s="68"/>
      <c r="YP8682" s="68"/>
      <c r="YQ8682" s="68"/>
      <c r="YR8682" s="68"/>
      <c r="YS8682" s="68"/>
      <c r="YT8682" s="68"/>
      <c r="YU8682" s="68"/>
      <c r="YV8682" s="68"/>
      <c r="YW8682" s="68"/>
      <c r="YX8682" s="68">
        <v>0.97060778097191902</v>
      </c>
      <c r="YY8682" s="68"/>
      <c r="YZ8682" s="68"/>
      <c r="ZA8682" s="68"/>
      <c r="ZB8682" s="68"/>
      <c r="ZC8682" s="68"/>
      <c r="ZD8682" s="68"/>
    </row>
    <row r="8683" spans="658:680" x14ac:dyDescent="0.25">
      <c r="YH8683" s="68"/>
      <c r="YI8683" s="68"/>
      <c r="YJ8683" s="68"/>
      <c r="YK8683" s="68"/>
      <c r="YL8683" s="68"/>
      <c r="YM8683" s="68"/>
      <c r="YN8683" s="68"/>
      <c r="YO8683" s="68"/>
      <c r="YP8683" s="68"/>
      <c r="YQ8683" s="68"/>
      <c r="YR8683" s="68"/>
      <c r="YS8683" s="68"/>
      <c r="YT8683" s="68"/>
      <c r="YU8683" s="68"/>
      <c r="YV8683" s="68"/>
      <c r="YW8683" s="68"/>
      <c r="YX8683" s="68">
        <v>0.97058554247370299</v>
      </c>
      <c r="YY8683" s="68"/>
      <c r="YZ8683" s="68"/>
      <c r="ZA8683" s="68"/>
      <c r="ZB8683" s="68"/>
      <c r="ZC8683" s="68"/>
      <c r="ZD8683" s="68"/>
    </row>
    <row r="8684" spans="658:680" x14ac:dyDescent="0.25">
      <c r="YH8684" s="68"/>
      <c r="YI8684" s="68"/>
      <c r="YJ8684" s="68"/>
      <c r="YK8684" s="68"/>
      <c r="YL8684" s="68"/>
      <c r="YM8684" s="68"/>
      <c r="YN8684" s="68"/>
      <c r="YO8684" s="68"/>
      <c r="YP8684" s="68"/>
      <c r="YQ8684" s="68"/>
      <c r="YR8684" s="68"/>
      <c r="YS8684" s="68"/>
      <c r="YT8684" s="68"/>
      <c r="YU8684" s="68"/>
      <c r="YV8684" s="68"/>
      <c r="YW8684" s="68"/>
      <c r="YX8684" s="68">
        <v>0.97057897298095797</v>
      </c>
      <c r="YY8684" s="68"/>
      <c r="YZ8684" s="68"/>
      <c r="ZA8684" s="68"/>
      <c r="ZB8684" s="68"/>
      <c r="ZC8684" s="68"/>
      <c r="ZD8684" s="68"/>
    </row>
    <row r="8685" spans="658:680" x14ac:dyDescent="0.25">
      <c r="YH8685" s="68"/>
      <c r="YI8685" s="68"/>
      <c r="YJ8685" s="68"/>
      <c r="YK8685" s="68"/>
      <c r="YL8685" s="68"/>
      <c r="YM8685" s="68"/>
      <c r="YN8685" s="68"/>
      <c r="YO8685" s="68"/>
      <c r="YP8685" s="68"/>
      <c r="YQ8685" s="68"/>
      <c r="YR8685" s="68"/>
      <c r="YS8685" s="68"/>
      <c r="YT8685" s="68"/>
      <c r="YU8685" s="68"/>
      <c r="YV8685" s="68"/>
      <c r="YW8685" s="68"/>
      <c r="YX8685" s="68">
        <v>0.97057296647577496</v>
      </c>
      <c r="YY8685" s="68"/>
      <c r="YZ8685" s="68"/>
      <c r="ZA8685" s="68"/>
      <c r="ZB8685" s="68"/>
      <c r="ZC8685" s="68"/>
      <c r="ZD8685" s="68"/>
    </row>
    <row r="8686" spans="658:680" x14ac:dyDescent="0.25">
      <c r="YH8686" s="68"/>
      <c r="YI8686" s="68"/>
      <c r="YJ8686" s="68"/>
      <c r="YK8686" s="68"/>
      <c r="YL8686" s="68"/>
      <c r="YM8686" s="68"/>
      <c r="YN8686" s="68"/>
      <c r="YO8686" s="68"/>
      <c r="YP8686" s="68"/>
      <c r="YQ8686" s="68"/>
      <c r="YR8686" s="68"/>
      <c r="YS8686" s="68"/>
      <c r="YT8686" s="68"/>
      <c r="YU8686" s="68"/>
      <c r="YV8686" s="68"/>
      <c r="YW8686" s="68"/>
      <c r="YX8686" s="68">
        <v>0.97054853585725598</v>
      </c>
      <c r="YY8686" s="68"/>
      <c r="YZ8686" s="68"/>
      <c r="ZA8686" s="68"/>
      <c r="ZB8686" s="68"/>
      <c r="ZC8686" s="68"/>
      <c r="ZD8686" s="68"/>
    </row>
    <row r="8687" spans="658:680" x14ac:dyDescent="0.25">
      <c r="YH8687" s="68"/>
      <c r="YI8687" s="68"/>
      <c r="YJ8687" s="68"/>
      <c r="YK8687" s="68"/>
      <c r="YL8687" s="68"/>
      <c r="YM8687" s="68"/>
      <c r="YN8687" s="68"/>
      <c r="YO8687" s="68"/>
      <c r="YP8687" s="68"/>
      <c r="YQ8687" s="68"/>
      <c r="YR8687" s="68"/>
      <c r="YS8687" s="68"/>
      <c r="YT8687" s="68"/>
      <c r="YU8687" s="68"/>
      <c r="YV8687" s="68"/>
      <c r="YW8687" s="68"/>
      <c r="YX8687" s="68">
        <v>0.97054731466645405</v>
      </c>
      <c r="YY8687" s="68"/>
      <c r="YZ8687" s="68"/>
      <c r="ZA8687" s="68"/>
      <c r="ZB8687" s="68"/>
      <c r="ZC8687" s="68"/>
      <c r="ZD8687" s="68"/>
    </row>
    <row r="8688" spans="658:680" x14ac:dyDescent="0.25">
      <c r="YH8688" s="68"/>
      <c r="YI8688" s="68"/>
      <c r="YJ8688" s="68"/>
      <c r="YK8688" s="68"/>
      <c r="YL8688" s="68"/>
      <c r="YM8688" s="68"/>
      <c r="YN8688" s="68"/>
      <c r="YO8688" s="68"/>
      <c r="YP8688" s="68"/>
      <c r="YQ8688" s="68"/>
      <c r="YR8688" s="68"/>
      <c r="YS8688" s="68"/>
      <c r="YT8688" s="68"/>
      <c r="YU8688" s="68"/>
      <c r="YV8688" s="68"/>
      <c r="YW8688" s="68"/>
      <c r="YX8688" s="68">
        <v>0.97054646167590197</v>
      </c>
      <c r="YY8688" s="68"/>
      <c r="YZ8688" s="68"/>
      <c r="ZA8688" s="68"/>
      <c r="ZB8688" s="68"/>
      <c r="ZC8688" s="68"/>
      <c r="ZD8688" s="68"/>
    </row>
    <row r="8689" spans="658:680" x14ac:dyDescent="0.25">
      <c r="YH8689" s="68"/>
      <c r="YI8689" s="68"/>
      <c r="YJ8689" s="68"/>
      <c r="YK8689" s="68"/>
      <c r="YL8689" s="68"/>
      <c r="YM8689" s="68"/>
      <c r="YN8689" s="68"/>
      <c r="YO8689" s="68"/>
      <c r="YP8689" s="68"/>
      <c r="YQ8689" s="68"/>
      <c r="YR8689" s="68"/>
      <c r="YS8689" s="68"/>
      <c r="YT8689" s="68"/>
      <c r="YU8689" s="68"/>
      <c r="YV8689" s="68"/>
      <c r="YW8689" s="68"/>
      <c r="YX8689" s="68">
        <v>0.97052383383494401</v>
      </c>
      <c r="YY8689" s="68"/>
      <c r="YZ8689" s="68"/>
      <c r="ZA8689" s="68"/>
      <c r="ZB8689" s="68"/>
      <c r="ZC8689" s="68"/>
      <c r="ZD8689" s="68"/>
    </row>
    <row r="8690" spans="658:680" x14ac:dyDescent="0.25">
      <c r="YH8690" s="68"/>
      <c r="YI8690" s="68"/>
      <c r="YJ8690" s="68"/>
      <c r="YK8690" s="68"/>
      <c r="YL8690" s="68"/>
      <c r="YM8690" s="68"/>
      <c r="YN8690" s="68"/>
      <c r="YO8690" s="68"/>
      <c r="YP8690" s="68"/>
      <c r="YQ8690" s="68"/>
      <c r="YR8690" s="68"/>
      <c r="YS8690" s="68"/>
      <c r="YT8690" s="68"/>
      <c r="YU8690" s="68"/>
      <c r="YV8690" s="68"/>
      <c r="YW8690" s="68"/>
      <c r="YX8690" s="68">
        <v>0.97052322108460898</v>
      </c>
      <c r="YY8690" s="68"/>
      <c r="YZ8690" s="68"/>
      <c r="ZA8690" s="68"/>
      <c r="ZB8690" s="68"/>
      <c r="ZC8690" s="68"/>
      <c r="ZD8690" s="68"/>
    </row>
    <row r="8691" spans="658:680" x14ac:dyDescent="0.25">
      <c r="YH8691" s="68"/>
      <c r="YI8691" s="68"/>
      <c r="YJ8691" s="68"/>
      <c r="YK8691" s="68"/>
      <c r="YL8691" s="68"/>
      <c r="YM8691" s="68"/>
      <c r="YN8691" s="68"/>
      <c r="YO8691" s="68"/>
      <c r="YP8691" s="68"/>
      <c r="YQ8691" s="68"/>
      <c r="YR8691" s="68"/>
      <c r="YS8691" s="68"/>
      <c r="YT8691" s="68"/>
      <c r="YU8691" s="68"/>
      <c r="YV8691" s="68"/>
      <c r="YW8691" s="68"/>
      <c r="YX8691" s="68">
        <v>0.97050437946640999</v>
      </c>
      <c r="YY8691" s="68"/>
      <c r="YZ8691" s="68"/>
      <c r="ZA8691" s="68"/>
      <c r="ZB8691" s="68"/>
      <c r="ZC8691" s="68"/>
      <c r="ZD8691" s="68"/>
    </row>
    <row r="8692" spans="658:680" x14ac:dyDescent="0.25">
      <c r="YH8692" s="68"/>
      <c r="YI8692" s="68"/>
      <c r="YJ8692" s="68"/>
      <c r="YK8692" s="68"/>
      <c r="YL8692" s="68"/>
      <c r="YM8692" s="68"/>
      <c r="YN8692" s="68"/>
      <c r="YO8692" s="68"/>
      <c r="YP8692" s="68"/>
      <c r="YQ8692" s="68"/>
      <c r="YR8692" s="68"/>
      <c r="YS8692" s="68"/>
      <c r="YT8692" s="68"/>
      <c r="YU8692" s="68"/>
      <c r="YV8692" s="68"/>
      <c r="YW8692" s="68"/>
      <c r="YX8692" s="68">
        <v>0.97050013190860895</v>
      </c>
      <c r="YY8692" s="68"/>
      <c r="YZ8692" s="68"/>
      <c r="ZA8692" s="68"/>
      <c r="ZB8692" s="68"/>
      <c r="ZC8692" s="68"/>
      <c r="ZD8692" s="68"/>
    </row>
    <row r="8693" spans="658:680" x14ac:dyDescent="0.25">
      <c r="YH8693" s="68"/>
      <c r="YI8693" s="68"/>
      <c r="YJ8693" s="68"/>
      <c r="YK8693" s="68"/>
      <c r="YL8693" s="68"/>
      <c r="YM8693" s="68"/>
      <c r="YN8693" s="68"/>
      <c r="YO8693" s="68"/>
      <c r="YP8693" s="68"/>
      <c r="YQ8693" s="68"/>
      <c r="YR8693" s="68"/>
      <c r="YS8693" s="68"/>
      <c r="YT8693" s="68"/>
      <c r="YU8693" s="68"/>
      <c r="YV8693" s="68"/>
      <c r="YW8693" s="68"/>
      <c r="YX8693" s="68">
        <v>0.97048304125106599</v>
      </c>
      <c r="YY8693" s="68"/>
      <c r="YZ8693" s="68"/>
      <c r="ZA8693" s="68"/>
      <c r="ZB8693" s="68"/>
      <c r="ZC8693" s="68"/>
      <c r="ZD8693" s="68"/>
    </row>
    <row r="8694" spans="658:680" x14ac:dyDescent="0.25">
      <c r="YH8694" s="68"/>
      <c r="YI8694" s="68"/>
      <c r="YJ8694" s="68"/>
      <c r="YK8694" s="68"/>
      <c r="YL8694" s="68"/>
      <c r="YM8694" s="68"/>
      <c r="YN8694" s="68"/>
      <c r="YO8694" s="68"/>
      <c r="YP8694" s="68"/>
      <c r="YQ8694" s="68"/>
      <c r="YR8694" s="68"/>
      <c r="YS8694" s="68"/>
      <c r="YT8694" s="68"/>
      <c r="YU8694" s="68"/>
      <c r="YV8694" s="68"/>
      <c r="YW8694" s="68"/>
      <c r="YX8694" s="68">
        <v>0.97047423902226704</v>
      </c>
      <c r="YY8694" s="68"/>
      <c r="YZ8694" s="68"/>
      <c r="ZA8694" s="68"/>
      <c r="ZB8694" s="68"/>
      <c r="ZC8694" s="68"/>
      <c r="ZD8694" s="68"/>
    </row>
    <row r="8695" spans="658:680" x14ac:dyDescent="0.25">
      <c r="YH8695" s="68"/>
      <c r="YI8695" s="68"/>
      <c r="YJ8695" s="68"/>
      <c r="YK8695" s="68"/>
      <c r="YL8695" s="68"/>
      <c r="YM8695" s="68"/>
      <c r="YN8695" s="68"/>
      <c r="YO8695" s="68"/>
      <c r="YP8695" s="68"/>
      <c r="YQ8695" s="68"/>
      <c r="YR8695" s="68"/>
      <c r="YS8695" s="68"/>
      <c r="YT8695" s="68"/>
      <c r="YU8695" s="68"/>
      <c r="YV8695" s="68"/>
      <c r="YW8695" s="68"/>
      <c r="YX8695" s="68">
        <v>0.97046974964867305</v>
      </c>
      <c r="YY8695" s="68"/>
      <c r="YZ8695" s="68"/>
      <c r="ZA8695" s="68"/>
      <c r="ZB8695" s="68"/>
      <c r="ZC8695" s="68"/>
      <c r="ZD8695" s="68"/>
    </row>
    <row r="8696" spans="658:680" x14ac:dyDescent="0.25">
      <c r="YH8696" s="68"/>
      <c r="YI8696" s="68"/>
      <c r="YJ8696" s="68"/>
      <c r="YK8696" s="68"/>
      <c r="YL8696" s="68"/>
      <c r="YM8696" s="68"/>
      <c r="YN8696" s="68"/>
      <c r="YO8696" s="68"/>
      <c r="YP8696" s="68"/>
      <c r="YQ8696" s="68"/>
      <c r="YR8696" s="68"/>
      <c r="YS8696" s="68"/>
      <c r="YT8696" s="68"/>
      <c r="YU8696" s="68"/>
      <c r="YV8696" s="68"/>
      <c r="YW8696" s="68"/>
      <c r="YX8696" s="68">
        <v>0.97046577353008801</v>
      </c>
      <c r="YY8696" s="68"/>
      <c r="YZ8696" s="68"/>
      <c r="ZA8696" s="68"/>
      <c r="ZB8696" s="68"/>
      <c r="ZC8696" s="68"/>
      <c r="ZD8696" s="68"/>
    </row>
    <row r="8697" spans="658:680" x14ac:dyDescent="0.25">
      <c r="YH8697" s="68"/>
      <c r="YI8697" s="68"/>
      <c r="YJ8697" s="68"/>
      <c r="YK8697" s="68"/>
      <c r="YL8697" s="68"/>
      <c r="YM8697" s="68"/>
      <c r="YN8697" s="68"/>
      <c r="YO8697" s="68"/>
      <c r="YP8697" s="68"/>
      <c r="YQ8697" s="68"/>
      <c r="YR8697" s="68"/>
      <c r="YS8697" s="68"/>
      <c r="YT8697" s="68"/>
      <c r="YU8697" s="68"/>
      <c r="YV8697" s="68"/>
      <c r="YW8697" s="68"/>
      <c r="YX8697" s="68">
        <v>0.97046123734176204</v>
      </c>
      <c r="YY8697" s="68"/>
      <c r="YZ8697" s="68"/>
      <c r="ZA8697" s="68"/>
      <c r="ZB8697" s="68"/>
      <c r="ZC8697" s="68"/>
      <c r="ZD8697" s="68"/>
    </row>
    <row r="8698" spans="658:680" x14ac:dyDescent="0.25">
      <c r="YH8698" s="68"/>
      <c r="YI8698" s="68"/>
      <c r="YJ8698" s="68"/>
      <c r="YK8698" s="68"/>
      <c r="YL8698" s="68"/>
      <c r="YM8698" s="68"/>
      <c r="YN8698" s="68"/>
      <c r="YO8698" s="68"/>
      <c r="YP8698" s="68"/>
      <c r="YQ8698" s="68"/>
      <c r="YR8698" s="68"/>
      <c r="YS8698" s="68"/>
      <c r="YT8698" s="68"/>
      <c r="YU8698" s="68"/>
      <c r="YV8698" s="68"/>
      <c r="YW8698" s="68"/>
      <c r="YX8698" s="68">
        <v>0.970460569045697</v>
      </c>
      <c r="YY8698" s="68"/>
      <c r="YZ8698" s="68"/>
      <c r="ZA8698" s="68"/>
      <c r="ZB8698" s="68"/>
      <c r="ZC8698" s="68"/>
      <c r="ZD8698" s="68"/>
    </row>
    <row r="8699" spans="658:680" x14ac:dyDescent="0.25">
      <c r="YH8699" s="68"/>
      <c r="YI8699" s="68"/>
      <c r="YJ8699" s="68"/>
      <c r="YK8699" s="68"/>
      <c r="YL8699" s="68"/>
      <c r="YM8699" s="68"/>
      <c r="YN8699" s="68"/>
      <c r="YO8699" s="68"/>
      <c r="YP8699" s="68"/>
      <c r="YQ8699" s="68"/>
      <c r="YR8699" s="68"/>
      <c r="YS8699" s="68"/>
      <c r="YT8699" s="68"/>
      <c r="YU8699" s="68"/>
      <c r="YV8699" s="68"/>
      <c r="YW8699" s="68"/>
      <c r="YX8699" s="68">
        <v>0.97044497561272103</v>
      </c>
      <c r="YY8699" s="68"/>
      <c r="YZ8699" s="68"/>
      <c r="ZA8699" s="68"/>
      <c r="ZB8699" s="68"/>
      <c r="ZC8699" s="68"/>
      <c r="ZD8699" s="68"/>
    </row>
    <row r="8700" spans="658:680" x14ac:dyDescent="0.25">
      <c r="YH8700" s="68"/>
      <c r="YI8700" s="68"/>
      <c r="YJ8700" s="68"/>
      <c r="YK8700" s="68"/>
      <c r="YL8700" s="68"/>
      <c r="YM8700" s="68"/>
      <c r="YN8700" s="68"/>
      <c r="YO8700" s="68"/>
      <c r="YP8700" s="68"/>
      <c r="YQ8700" s="68"/>
      <c r="YR8700" s="68"/>
      <c r="YS8700" s="68"/>
      <c r="YT8700" s="68"/>
      <c r="YU8700" s="68"/>
      <c r="YV8700" s="68"/>
      <c r="YW8700" s="68"/>
      <c r="YX8700" s="68">
        <v>0.970439110331766</v>
      </c>
      <c r="YY8700" s="68"/>
      <c r="YZ8700" s="68"/>
      <c r="ZA8700" s="68"/>
      <c r="ZB8700" s="68"/>
      <c r="ZC8700" s="68"/>
      <c r="ZD8700" s="68"/>
    </row>
    <row r="8701" spans="658:680" x14ac:dyDescent="0.25">
      <c r="YH8701" s="68"/>
      <c r="YI8701" s="68"/>
      <c r="YJ8701" s="68"/>
      <c r="YK8701" s="68"/>
      <c r="YL8701" s="68"/>
      <c r="YM8701" s="68"/>
      <c r="YN8701" s="68"/>
      <c r="YO8701" s="68"/>
      <c r="YP8701" s="68"/>
      <c r="YQ8701" s="68"/>
      <c r="YR8701" s="68"/>
      <c r="YS8701" s="68"/>
      <c r="YT8701" s="68"/>
      <c r="YU8701" s="68"/>
      <c r="YV8701" s="68"/>
      <c r="YW8701" s="68"/>
      <c r="YX8701" s="68">
        <v>0.97037571377190002</v>
      </c>
      <c r="YY8701" s="68"/>
      <c r="YZ8701" s="68"/>
      <c r="ZA8701" s="68"/>
      <c r="ZB8701" s="68"/>
      <c r="ZC8701" s="68"/>
      <c r="ZD8701" s="68"/>
    </row>
    <row r="8702" spans="658:680" x14ac:dyDescent="0.25">
      <c r="YH8702" s="68"/>
      <c r="YI8702" s="68"/>
      <c r="YJ8702" s="68"/>
      <c r="YK8702" s="68"/>
      <c r="YL8702" s="68"/>
      <c r="YM8702" s="68"/>
      <c r="YN8702" s="68"/>
      <c r="YO8702" s="68"/>
      <c r="YP8702" s="68"/>
      <c r="YQ8702" s="68"/>
      <c r="YR8702" s="68"/>
      <c r="YS8702" s="68"/>
      <c r="YT8702" s="68"/>
      <c r="YU8702" s="68"/>
      <c r="YV8702" s="68"/>
      <c r="YW8702" s="68"/>
      <c r="YX8702" s="68">
        <v>0.97036878799766602</v>
      </c>
      <c r="YY8702" s="68"/>
      <c r="YZ8702" s="68"/>
      <c r="ZA8702" s="68"/>
      <c r="ZB8702" s="68"/>
      <c r="ZC8702" s="68"/>
      <c r="ZD8702" s="68"/>
    </row>
    <row r="8703" spans="658:680" x14ac:dyDescent="0.25">
      <c r="YH8703" s="68"/>
      <c r="YI8703" s="68"/>
      <c r="YJ8703" s="68"/>
      <c r="YK8703" s="68"/>
      <c r="YL8703" s="68"/>
      <c r="YM8703" s="68"/>
      <c r="YN8703" s="68"/>
      <c r="YO8703" s="68"/>
      <c r="YP8703" s="68"/>
      <c r="YQ8703" s="68"/>
      <c r="YR8703" s="68"/>
      <c r="YS8703" s="68"/>
      <c r="YT8703" s="68"/>
      <c r="YU8703" s="68"/>
      <c r="YV8703" s="68"/>
      <c r="YW8703" s="68"/>
      <c r="YX8703" s="68">
        <v>0.97036764128297104</v>
      </c>
      <c r="YY8703" s="68"/>
      <c r="YZ8703" s="68"/>
      <c r="ZA8703" s="68"/>
      <c r="ZB8703" s="68"/>
      <c r="ZC8703" s="68"/>
      <c r="ZD8703" s="68"/>
    </row>
    <row r="8704" spans="658:680" x14ac:dyDescent="0.25">
      <c r="YH8704" s="68"/>
      <c r="YI8704" s="68"/>
      <c r="YJ8704" s="68"/>
      <c r="YK8704" s="68"/>
      <c r="YL8704" s="68"/>
      <c r="YM8704" s="68"/>
      <c r="YN8704" s="68"/>
      <c r="YO8704" s="68"/>
      <c r="YP8704" s="68"/>
      <c r="YQ8704" s="68"/>
      <c r="YR8704" s="68"/>
      <c r="YS8704" s="68"/>
      <c r="YT8704" s="68"/>
      <c r="YU8704" s="68"/>
      <c r="YV8704" s="68"/>
      <c r="YW8704" s="68"/>
      <c r="YX8704" s="68">
        <v>0.97035203804285997</v>
      </c>
      <c r="YY8704" s="68"/>
      <c r="YZ8704" s="68"/>
      <c r="ZA8704" s="68"/>
      <c r="ZB8704" s="68"/>
      <c r="ZC8704" s="68"/>
      <c r="ZD8704" s="68"/>
    </row>
    <row r="8705" spans="658:680" x14ac:dyDescent="0.25">
      <c r="YH8705" s="68"/>
      <c r="YI8705" s="68"/>
      <c r="YJ8705" s="68"/>
      <c r="YK8705" s="68"/>
      <c r="YL8705" s="68"/>
      <c r="YM8705" s="68"/>
      <c r="YN8705" s="68"/>
      <c r="YO8705" s="68"/>
      <c r="YP8705" s="68"/>
      <c r="YQ8705" s="68"/>
      <c r="YR8705" s="68"/>
      <c r="YS8705" s="68"/>
      <c r="YT8705" s="68"/>
      <c r="YU8705" s="68"/>
      <c r="YV8705" s="68"/>
      <c r="YW8705" s="68"/>
      <c r="YX8705" s="68">
        <v>0.97035167497842401</v>
      </c>
      <c r="YY8705" s="68"/>
      <c r="YZ8705" s="68"/>
      <c r="ZA8705" s="68"/>
      <c r="ZB8705" s="68"/>
      <c r="ZC8705" s="68"/>
      <c r="ZD8705" s="68"/>
    </row>
    <row r="8706" spans="658:680" x14ac:dyDescent="0.25">
      <c r="YH8706" s="68"/>
      <c r="YI8706" s="68"/>
      <c r="YJ8706" s="68"/>
      <c r="YK8706" s="68"/>
      <c r="YL8706" s="68"/>
      <c r="YM8706" s="68"/>
      <c r="YN8706" s="68"/>
      <c r="YO8706" s="68"/>
      <c r="YP8706" s="68"/>
      <c r="YQ8706" s="68"/>
      <c r="YR8706" s="68"/>
      <c r="YS8706" s="68"/>
      <c r="YT8706" s="68"/>
      <c r="YU8706" s="68"/>
      <c r="YV8706" s="68"/>
      <c r="YW8706" s="68"/>
      <c r="YX8706" s="68">
        <v>0.970348586354012</v>
      </c>
      <c r="YY8706" s="68"/>
      <c r="YZ8706" s="68"/>
      <c r="ZA8706" s="68"/>
      <c r="ZB8706" s="68"/>
      <c r="ZC8706" s="68"/>
      <c r="ZD8706" s="68"/>
    </row>
    <row r="8707" spans="658:680" x14ac:dyDescent="0.25">
      <c r="YH8707" s="68"/>
      <c r="YI8707" s="68"/>
      <c r="YJ8707" s="68"/>
      <c r="YK8707" s="68"/>
      <c r="YL8707" s="68"/>
      <c r="YM8707" s="68"/>
      <c r="YN8707" s="68"/>
      <c r="YO8707" s="68"/>
      <c r="YP8707" s="68"/>
      <c r="YQ8707" s="68"/>
      <c r="YR8707" s="68"/>
      <c r="YS8707" s="68"/>
      <c r="YT8707" s="68"/>
      <c r="YU8707" s="68"/>
      <c r="YV8707" s="68"/>
      <c r="YW8707" s="68"/>
      <c r="YX8707" s="68">
        <v>0.97032805768765995</v>
      </c>
      <c r="YY8707" s="68"/>
      <c r="YZ8707" s="68"/>
      <c r="ZA8707" s="68"/>
      <c r="ZB8707" s="68"/>
      <c r="ZC8707" s="68"/>
      <c r="ZD8707" s="68"/>
    </row>
    <row r="8708" spans="658:680" x14ac:dyDescent="0.25">
      <c r="YH8708" s="68"/>
      <c r="YI8708" s="68"/>
      <c r="YJ8708" s="68"/>
      <c r="YK8708" s="68"/>
      <c r="YL8708" s="68"/>
      <c r="YM8708" s="68"/>
      <c r="YN8708" s="68"/>
      <c r="YO8708" s="68"/>
      <c r="YP8708" s="68"/>
      <c r="YQ8708" s="68"/>
      <c r="YR8708" s="68"/>
      <c r="YS8708" s="68"/>
      <c r="YT8708" s="68"/>
      <c r="YU8708" s="68"/>
      <c r="YV8708" s="68"/>
      <c r="YW8708" s="68"/>
      <c r="YX8708" s="68">
        <v>0.97032396645891295</v>
      </c>
      <c r="YY8708" s="68"/>
      <c r="YZ8708" s="68"/>
      <c r="ZA8708" s="68"/>
      <c r="ZB8708" s="68"/>
      <c r="ZC8708" s="68"/>
      <c r="ZD8708" s="68"/>
    </row>
    <row r="8709" spans="658:680" x14ac:dyDescent="0.25">
      <c r="YH8709" s="68"/>
      <c r="YI8709" s="68"/>
      <c r="YJ8709" s="68"/>
      <c r="YK8709" s="68"/>
      <c r="YL8709" s="68"/>
      <c r="YM8709" s="68"/>
      <c r="YN8709" s="68"/>
      <c r="YO8709" s="68"/>
      <c r="YP8709" s="68"/>
      <c r="YQ8709" s="68"/>
      <c r="YR8709" s="68"/>
      <c r="YS8709" s="68"/>
      <c r="YT8709" s="68"/>
      <c r="YU8709" s="68"/>
      <c r="YV8709" s="68"/>
      <c r="YW8709" s="68"/>
      <c r="YX8709" s="68">
        <v>0.97030636188533304</v>
      </c>
      <c r="YY8709" s="68"/>
      <c r="YZ8709" s="68"/>
      <c r="ZA8709" s="68"/>
      <c r="ZB8709" s="68"/>
      <c r="ZC8709" s="68"/>
      <c r="ZD8709" s="68"/>
    </row>
    <row r="8710" spans="658:680" x14ac:dyDescent="0.25">
      <c r="YH8710" s="68"/>
      <c r="YI8710" s="68"/>
      <c r="YJ8710" s="68"/>
      <c r="YK8710" s="68"/>
      <c r="YL8710" s="68"/>
      <c r="YM8710" s="68"/>
      <c r="YN8710" s="68"/>
      <c r="YO8710" s="68"/>
      <c r="YP8710" s="68"/>
      <c r="YQ8710" s="68"/>
      <c r="YR8710" s="68"/>
      <c r="YS8710" s="68"/>
      <c r="YT8710" s="68"/>
      <c r="YU8710" s="68"/>
      <c r="YV8710" s="68"/>
      <c r="YW8710" s="68"/>
      <c r="YX8710" s="68">
        <v>0.97029087146649395</v>
      </c>
      <c r="YY8710" s="68"/>
      <c r="YZ8710" s="68"/>
      <c r="ZA8710" s="68"/>
      <c r="ZB8710" s="68"/>
      <c r="ZC8710" s="68"/>
      <c r="ZD8710" s="68"/>
    </row>
    <row r="8711" spans="658:680" x14ac:dyDescent="0.25">
      <c r="YH8711" s="68"/>
      <c r="YI8711" s="68"/>
      <c r="YJ8711" s="68"/>
      <c r="YK8711" s="68"/>
      <c r="YL8711" s="68"/>
      <c r="YM8711" s="68"/>
      <c r="YN8711" s="68"/>
      <c r="YO8711" s="68"/>
      <c r="YP8711" s="68"/>
      <c r="YQ8711" s="68"/>
      <c r="YR8711" s="68"/>
      <c r="YS8711" s="68"/>
      <c r="YT8711" s="68"/>
      <c r="YU8711" s="68"/>
      <c r="YV8711" s="68"/>
      <c r="YW8711" s="68"/>
      <c r="YX8711" s="68">
        <v>0.97028239736155597</v>
      </c>
      <c r="YY8711" s="68"/>
      <c r="YZ8711" s="68"/>
      <c r="ZA8711" s="68"/>
      <c r="ZB8711" s="68"/>
      <c r="ZC8711" s="68"/>
      <c r="ZD8711" s="68"/>
    </row>
    <row r="8712" spans="658:680" x14ac:dyDescent="0.25">
      <c r="YH8712" s="68"/>
      <c r="YI8712" s="68"/>
      <c r="YJ8712" s="68"/>
      <c r="YK8712" s="68"/>
      <c r="YL8712" s="68"/>
      <c r="YM8712" s="68"/>
      <c r="YN8712" s="68"/>
      <c r="YO8712" s="68"/>
      <c r="YP8712" s="68"/>
      <c r="YQ8712" s="68"/>
      <c r="YR8712" s="68"/>
      <c r="YS8712" s="68"/>
      <c r="YT8712" s="68"/>
      <c r="YU8712" s="68"/>
      <c r="YV8712" s="68"/>
      <c r="YW8712" s="68"/>
      <c r="YX8712" s="68">
        <v>0.97026779105026895</v>
      </c>
      <c r="YY8712" s="68"/>
      <c r="YZ8712" s="68"/>
      <c r="ZA8712" s="68"/>
      <c r="ZB8712" s="68"/>
      <c r="ZC8712" s="68"/>
      <c r="ZD8712" s="68"/>
    </row>
    <row r="8713" spans="658:680" x14ac:dyDescent="0.25">
      <c r="YH8713" s="68"/>
      <c r="YI8713" s="68"/>
      <c r="YJ8713" s="68"/>
      <c r="YK8713" s="68"/>
      <c r="YL8713" s="68"/>
      <c r="YM8713" s="68"/>
      <c r="YN8713" s="68"/>
      <c r="YO8713" s="68"/>
      <c r="YP8713" s="68"/>
      <c r="YQ8713" s="68"/>
      <c r="YR8713" s="68"/>
      <c r="YS8713" s="68"/>
      <c r="YT8713" s="68"/>
      <c r="YU8713" s="68"/>
      <c r="YV8713" s="68"/>
      <c r="YW8713" s="68"/>
      <c r="YX8713" s="68">
        <v>0.97020817634319101</v>
      </c>
      <c r="YY8713" s="68"/>
      <c r="YZ8713" s="68"/>
      <c r="ZA8713" s="68"/>
      <c r="ZB8713" s="68"/>
      <c r="ZC8713" s="68"/>
      <c r="ZD8713" s="68"/>
    </row>
    <row r="8714" spans="658:680" x14ac:dyDescent="0.25">
      <c r="YH8714" s="68"/>
      <c r="YI8714" s="68"/>
      <c r="YJ8714" s="68"/>
      <c r="YK8714" s="68"/>
      <c r="YL8714" s="68"/>
      <c r="YM8714" s="68"/>
      <c r="YN8714" s="68"/>
      <c r="YO8714" s="68"/>
      <c r="YP8714" s="68"/>
      <c r="YQ8714" s="68"/>
      <c r="YR8714" s="68"/>
      <c r="YS8714" s="68"/>
      <c r="YT8714" s="68"/>
      <c r="YU8714" s="68"/>
      <c r="YV8714" s="68"/>
      <c r="YW8714" s="68"/>
      <c r="YX8714" s="68">
        <v>0.97019174973449296</v>
      </c>
      <c r="YY8714" s="68"/>
      <c r="YZ8714" s="68"/>
      <c r="ZA8714" s="68"/>
      <c r="ZB8714" s="68"/>
      <c r="ZC8714" s="68"/>
      <c r="ZD8714" s="68"/>
    </row>
    <row r="8715" spans="658:680" x14ac:dyDescent="0.25">
      <c r="YH8715" s="68"/>
      <c r="YI8715" s="68"/>
      <c r="YJ8715" s="68"/>
      <c r="YK8715" s="68"/>
      <c r="YL8715" s="68"/>
      <c r="YM8715" s="68"/>
      <c r="YN8715" s="68"/>
      <c r="YO8715" s="68"/>
      <c r="YP8715" s="68"/>
      <c r="YQ8715" s="68"/>
      <c r="YR8715" s="68"/>
      <c r="YS8715" s="68"/>
      <c r="YT8715" s="68"/>
      <c r="YU8715" s="68"/>
      <c r="YV8715" s="68"/>
      <c r="YW8715" s="68"/>
      <c r="YX8715" s="68">
        <v>0.97019013749570004</v>
      </c>
      <c r="YY8715" s="68"/>
      <c r="YZ8715" s="68"/>
      <c r="ZA8715" s="68"/>
      <c r="ZB8715" s="68"/>
      <c r="ZC8715" s="68"/>
      <c r="ZD8715" s="68"/>
    </row>
    <row r="8716" spans="658:680" x14ac:dyDescent="0.25">
      <c r="YH8716" s="68"/>
      <c r="YI8716" s="68"/>
      <c r="YJ8716" s="68"/>
      <c r="YK8716" s="68"/>
      <c r="YL8716" s="68"/>
      <c r="YM8716" s="68"/>
      <c r="YN8716" s="68"/>
      <c r="YO8716" s="68"/>
      <c r="YP8716" s="68"/>
      <c r="YQ8716" s="68"/>
      <c r="YR8716" s="68"/>
      <c r="YS8716" s="68"/>
      <c r="YT8716" s="68"/>
      <c r="YU8716" s="68"/>
      <c r="YV8716" s="68"/>
      <c r="YW8716" s="68"/>
      <c r="YX8716" s="68">
        <v>0.97018129648403595</v>
      </c>
      <c r="YY8716" s="68"/>
      <c r="YZ8716" s="68"/>
      <c r="ZA8716" s="68"/>
      <c r="ZB8716" s="68"/>
      <c r="ZC8716" s="68"/>
      <c r="ZD8716" s="68"/>
    </row>
    <row r="8717" spans="658:680" x14ac:dyDescent="0.25">
      <c r="YH8717" s="68"/>
      <c r="YI8717" s="68"/>
      <c r="YJ8717" s="68"/>
      <c r="YK8717" s="68"/>
      <c r="YL8717" s="68"/>
      <c r="YM8717" s="68"/>
      <c r="YN8717" s="68"/>
      <c r="YO8717" s="68"/>
      <c r="YP8717" s="68"/>
      <c r="YQ8717" s="68"/>
      <c r="YR8717" s="68"/>
      <c r="YS8717" s="68"/>
      <c r="YT8717" s="68"/>
      <c r="YU8717" s="68"/>
      <c r="YV8717" s="68"/>
      <c r="YW8717" s="68"/>
      <c r="YX8717" s="68">
        <v>0.97017927730609899</v>
      </c>
      <c r="YY8717" s="68"/>
      <c r="YZ8717" s="68"/>
      <c r="ZA8717" s="68"/>
      <c r="ZB8717" s="68"/>
      <c r="ZC8717" s="68"/>
      <c r="ZD8717" s="68"/>
    </row>
    <row r="8718" spans="658:680" x14ac:dyDescent="0.25">
      <c r="YH8718" s="68"/>
      <c r="YI8718" s="68"/>
      <c r="YJ8718" s="68"/>
      <c r="YK8718" s="68"/>
      <c r="YL8718" s="68"/>
      <c r="YM8718" s="68"/>
      <c r="YN8718" s="68"/>
      <c r="YO8718" s="68"/>
      <c r="YP8718" s="68"/>
      <c r="YQ8718" s="68"/>
      <c r="YR8718" s="68"/>
      <c r="YS8718" s="68"/>
      <c r="YT8718" s="68"/>
      <c r="YU8718" s="68"/>
      <c r="YV8718" s="68"/>
      <c r="YW8718" s="68"/>
      <c r="YX8718" s="68">
        <v>0.970163036752825</v>
      </c>
      <c r="YY8718" s="68"/>
      <c r="YZ8718" s="68"/>
      <c r="ZA8718" s="68"/>
      <c r="ZB8718" s="68"/>
      <c r="ZC8718" s="68"/>
      <c r="ZD8718" s="68"/>
    </row>
    <row r="8719" spans="658:680" x14ac:dyDescent="0.25">
      <c r="YH8719" s="68"/>
      <c r="YI8719" s="68"/>
      <c r="YJ8719" s="68"/>
      <c r="YK8719" s="68"/>
      <c r="YL8719" s="68"/>
      <c r="YM8719" s="68"/>
      <c r="YN8719" s="68"/>
      <c r="YO8719" s="68"/>
      <c r="YP8719" s="68"/>
      <c r="YQ8719" s="68"/>
      <c r="YR8719" s="68"/>
      <c r="YS8719" s="68"/>
      <c r="YT8719" s="68"/>
      <c r="YU8719" s="68"/>
      <c r="YV8719" s="68"/>
      <c r="YW8719" s="68"/>
      <c r="YX8719" s="68">
        <v>0.97015677522023203</v>
      </c>
      <c r="YY8719" s="68"/>
      <c r="YZ8719" s="68"/>
      <c r="ZA8719" s="68"/>
      <c r="ZB8719" s="68"/>
      <c r="ZC8719" s="68"/>
      <c r="ZD8719" s="68"/>
    </row>
    <row r="8720" spans="658:680" x14ac:dyDescent="0.25">
      <c r="YH8720" s="68"/>
      <c r="YI8720" s="68"/>
      <c r="YJ8720" s="68"/>
      <c r="YK8720" s="68"/>
      <c r="YL8720" s="68"/>
      <c r="YM8720" s="68"/>
      <c r="YN8720" s="68"/>
      <c r="YO8720" s="68"/>
      <c r="YP8720" s="68"/>
      <c r="YQ8720" s="68"/>
      <c r="YR8720" s="68"/>
      <c r="YS8720" s="68"/>
      <c r="YT8720" s="68"/>
      <c r="YU8720" s="68"/>
      <c r="YV8720" s="68"/>
      <c r="YW8720" s="68"/>
      <c r="YX8720" s="68">
        <v>0.97015401113682698</v>
      </c>
      <c r="YY8720" s="68"/>
      <c r="YZ8720" s="68"/>
      <c r="ZA8720" s="68"/>
      <c r="ZB8720" s="68"/>
      <c r="ZC8720" s="68"/>
      <c r="ZD8720" s="68"/>
    </row>
    <row r="8721" spans="658:680" x14ac:dyDescent="0.25">
      <c r="YH8721" s="68"/>
      <c r="YI8721" s="68"/>
      <c r="YJ8721" s="68"/>
      <c r="YK8721" s="68"/>
      <c r="YL8721" s="68"/>
      <c r="YM8721" s="68"/>
      <c r="YN8721" s="68"/>
      <c r="YO8721" s="68"/>
      <c r="YP8721" s="68"/>
      <c r="YQ8721" s="68"/>
      <c r="YR8721" s="68"/>
      <c r="YS8721" s="68"/>
      <c r="YT8721" s="68"/>
      <c r="YU8721" s="68"/>
      <c r="YV8721" s="68"/>
      <c r="YW8721" s="68"/>
      <c r="YX8721" s="68">
        <v>0.97014790465524103</v>
      </c>
      <c r="YY8721" s="68"/>
      <c r="YZ8721" s="68"/>
      <c r="ZA8721" s="68"/>
      <c r="ZB8721" s="68"/>
      <c r="ZC8721" s="68"/>
      <c r="ZD8721" s="68"/>
    </row>
    <row r="8722" spans="658:680" x14ac:dyDescent="0.25">
      <c r="YH8722" s="68"/>
      <c r="YI8722" s="68"/>
      <c r="YJ8722" s="68"/>
      <c r="YK8722" s="68"/>
      <c r="YL8722" s="68"/>
      <c r="YM8722" s="68"/>
      <c r="YN8722" s="68"/>
      <c r="YO8722" s="68"/>
      <c r="YP8722" s="68"/>
      <c r="YQ8722" s="68"/>
      <c r="YR8722" s="68"/>
      <c r="YS8722" s="68"/>
      <c r="YT8722" s="68"/>
      <c r="YU8722" s="68"/>
      <c r="YV8722" s="68"/>
      <c r="YW8722" s="68"/>
      <c r="YX8722" s="68">
        <v>0.97014104661637002</v>
      </c>
      <c r="YY8722" s="68"/>
      <c r="YZ8722" s="68"/>
      <c r="ZA8722" s="68"/>
      <c r="ZB8722" s="68"/>
      <c r="ZC8722" s="68"/>
      <c r="ZD8722" s="68"/>
    </row>
    <row r="8723" spans="658:680" x14ac:dyDescent="0.25">
      <c r="YH8723" s="68"/>
      <c r="YI8723" s="68"/>
      <c r="YJ8723" s="68"/>
      <c r="YK8723" s="68"/>
      <c r="YL8723" s="68"/>
      <c r="YM8723" s="68"/>
      <c r="YN8723" s="68"/>
      <c r="YO8723" s="68"/>
      <c r="YP8723" s="68"/>
      <c r="YQ8723" s="68"/>
      <c r="YR8723" s="68"/>
      <c r="YS8723" s="68"/>
      <c r="YT8723" s="68"/>
      <c r="YU8723" s="68"/>
      <c r="YV8723" s="68"/>
      <c r="YW8723" s="68"/>
      <c r="YX8723" s="68">
        <v>0.97013724168013804</v>
      </c>
      <c r="YY8723" s="68"/>
      <c r="YZ8723" s="68"/>
      <c r="ZA8723" s="68"/>
      <c r="ZB8723" s="68"/>
      <c r="ZC8723" s="68"/>
      <c r="ZD8723" s="68"/>
    </row>
    <row r="8724" spans="658:680" x14ac:dyDescent="0.25">
      <c r="YH8724" s="68"/>
      <c r="YI8724" s="68"/>
      <c r="YJ8724" s="68"/>
      <c r="YK8724" s="68"/>
      <c r="YL8724" s="68"/>
      <c r="YM8724" s="68"/>
      <c r="YN8724" s="68"/>
      <c r="YO8724" s="68"/>
      <c r="YP8724" s="68"/>
      <c r="YQ8724" s="68"/>
      <c r="YR8724" s="68"/>
      <c r="YS8724" s="68"/>
      <c r="YT8724" s="68"/>
      <c r="YU8724" s="68"/>
      <c r="YV8724" s="68"/>
      <c r="YW8724" s="68"/>
      <c r="YX8724" s="68">
        <v>0.97009580286595298</v>
      </c>
      <c r="YY8724" s="68"/>
      <c r="YZ8724" s="68"/>
      <c r="ZA8724" s="68"/>
      <c r="ZB8724" s="68"/>
      <c r="ZC8724" s="68"/>
      <c r="ZD8724" s="68"/>
    </row>
    <row r="8725" spans="658:680" x14ac:dyDescent="0.25">
      <c r="YH8725" s="68"/>
      <c r="YI8725" s="68"/>
      <c r="YJ8725" s="68"/>
      <c r="YK8725" s="68"/>
      <c r="YL8725" s="68"/>
      <c r="YM8725" s="68"/>
      <c r="YN8725" s="68"/>
      <c r="YO8725" s="68"/>
      <c r="YP8725" s="68"/>
      <c r="YQ8725" s="68"/>
      <c r="YR8725" s="68"/>
      <c r="YS8725" s="68"/>
      <c r="YT8725" s="68"/>
      <c r="YU8725" s="68"/>
      <c r="YV8725" s="68"/>
      <c r="YW8725" s="68"/>
      <c r="YX8725" s="68">
        <v>0.97009192705468394</v>
      </c>
      <c r="YY8725" s="68"/>
      <c r="YZ8725" s="68"/>
      <c r="ZA8725" s="68"/>
      <c r="ZB8725" s="68"/>
      <c r="ZC8725" s="68"/>
      <c r="ZD8725" s="68"/>
    </row>
    <row r="8726" spans="658:680" x14ac:dyDescent="0.25">
      <c r="YH8726" s="68"/>
      <c r="YI8726" s="68"/>
      <c r="YJ8726" s="68"/>
      <c r="YK8726" s="68"/>
      <c r="YL8726" s="68"/>
      <c r="YM8726" s="68"/>
      <c r="YN8726" s="68"/>
      <c r="YO8726" s="68"/>
      <c r="YP8726" s="68"/>
      <c r="YQ8726" s="68"/>
      <c r="YR8726" s="68"/>
      <c r="YS8726" s="68"/>
      <c r="YT8726" s="68"/>
      <c r="YU8726" s="68"/>
      <c r="YV8726" s="68"/>
      <c r="YW8726" s="68"/>
      <c r="YX8726" s="68">
        <v>0.97009096780610304</v>
      </c>
      <c r="YY8726" s="68"/>
      <c r="YZ8726" s="68"/>
      <c r="ZA8726" s="68"/>
      <c r="ZB8726" s="68"/>
      <c r="ZC8726" s="68"/>
      <c r="ZD8726" s="68"/>
    </row>
    <row r="8727" spans="658:680" x14ac:dyDescent="0.25">
      <c r="YH8727" s="68"/>
      <c r="YI8727" s="68"/>
      <c r="YJ8727" s="68"/>
      <c r="YK8727" s="68"/>
      <c r="YL8727" s="68"/>
      <c r="YM8727" s="68"/>
      <c r="YN8727" s="68"/>
      <c r="YO8727" s="68"/>
      <c r="YP8727" s="68"/>
      <c r="YQ8727" s="68"/>
      <c r="YR8727" s="68"/>
      <c r="YS8727" s="68"/>
      <c r="YT8727" s="68"/>
      <c r="YU8727" s="68"/>
      <c r="YV8727" s="68"/>
      <c r="YW8727" s="68"/>
      <c r="YX8727" s="68">
        <v>0.97008650634841798</v>
      </c>
      <c r="YY8727" s="68"/>
      <c r="YZ8727" s="68"/>
      <c r="ZA8727" s="68"/>
      <c r="ZB8727" s="68"/>
      <c r="ZC8727" s="68"/>
      <c r="ZD8727" s="68"/>
    </row>
    <row r="8728" spans="658:680" x14ac:dyDescent="0.25">
      <c r="YH8728" s="68"/>
      <c r="YI8728" s="68"/>
      <c r="YJ8728" s="68"/>
      <c r="YK8728" s="68"/>
      <c r="YL8728" s="68"/>
      <c r="YM8728" s="68"/>
      <c r="YN8728" s="68"/>
      <c r="YO8728" s="68"/>
      <c r="YP8728" s="68"/>
      <c r="YQ8728" s="68"/>
      <c r="YR8728" s="68"/>
      <c r="YS8728" s="68"/>
      <c r="YT8728" s="68"/>
      <c r="YU8728" s="68"/>
      <c r="YV8728" s="68"/>
      <c r="YW8728" s="68"/>
      <c r="YX8728" s="68">
        <v>0.97008571068653204</v>
      </c>
      <c r="YY8728" s="68"/>
      <c r="YZ8728" s="68"/>
      <c r="ZA8728" s="68"/>
      <c r="ZB8728" s="68"/>
      <c r="ZC8728" s="68"/>
      <c r="ZD8728" s="68"/>
    </row>
    <row r="8729" spans="658:680" x14ac:dyDescent="0.25">
      <c r="YH8729" s="68"/>
      <c r="YI8729" s="68"/>
      <c r="YJ8729" s="68"/>
      <c r="YK8729" s="68"/>
      <c r="YL8729" s="68"/>
      <c r="YM8729" s="68"/>
      <c r="YN8729" s="68"/>
      <c r="YO8729" s="68"/>
      <c r="YP8729" s="68"/>
      <c r="YQ8729" s="68"/>
      <c r="YR8729" s="68"/>
      <c r="YS8729" s="68"/>
      <c r="YT8729" s="68"/>
      <c r="YU8729" s="68"/>
      <c r="YV8729" s="68"/>
      <c r="YW8729" s="68"/>
      <c r="YX8729" s="68">
        <v>0.97008362658882097</v>
      </c>
      <c r="YY8729" s="68"/>
      <c r="YZ8729" s="68"/>
      <c r="ZA8729" s="68"/>
      <c r="ZB8729" s="68"/>
      <c r="ZC8729" s="68"/>
      <c r="ZD8729" s="68"/>
    </row>
    <row r="8730" spans="658:680" x14ac:dyDescent="0.25">
      <c r="YH8730" s="68"/>
      <c r="YI8730" s="68"/>
      <c r="YJ8730" s="68"/>
      <c r="YK8730" s="68"/>
      <c r="YL8730" s="68"/>
      <c r="YM8730" s="68"/>
      <c r="YN8730" s="68"/>
      <c r="YO8730" s="68"/>
      <c r="YP8730" s="68"/>
      <c r="YQ8730" s="68"/>
      <c r="YR8730" s="68"/>
      <c r="YS8730" s="68"/>
      <c r="YT8730" s="68"/>
      <c r="YU8730" s="68"/>
      <c r="YV8730" s="68"/>
      <c r="YW8730" s="68"/>
      <c r="YX8730" s="68">
        <v>0.97007469357254505</v>
      </c>
      <c r="YY8730" s="68"/>
      <c r="YZ8730" s="68"/>
      <c r="ZA8730" s="68"/>
      <c r="ZB8730" s="68"/>
      <c r="ZC8730" s="68"/>
      <c r="ZD8730" s="68"/>
    </row>
    <row r="8731" spans="658:680" x14ac:dyDescent="0.25">
      <c r="YH8731" s="68"/>
      <c r="YI8731" s="68"/>
      <c r="YJ8731" s="68"/>
      <c r="YK8731" s="68"/>
      <c r="YL8731" s="68"/>
      <c r="YM8731" s="68"/>
      <c r="YN8731" s="68"/>
      <c r="YO8731" s="68"/>
      <c r="YP8731" s="68"/>
      <c r="YQ8731" s="68"/>
      <c r="YR8731" s="68"/>
      <c r="YS8731" s="68"/>
      <c r="YT8731" s="68"/>
      <c r="YU8731" s="68"/>
      <c r="YV8731" s="68"/>
      <c r="YW8731" s="68"/>
      <c r="YX8731" s="68">
        <v>0.97006686605439896</v>
      </c>
      <c r="YY8731" s="68"/>
      <c r="YZ8731" s="68"/>
      <c r="ZA8731" s="68"/>
      <c r="ZB8731" s="68"/>
      <c r="ZC8731" s="68"/>
      <c r="ZD8731" s="68"/>
    </row>
    <row r="8732" spans="658:680" x14ac:dyDescent="0.25">
      <c r="YH8732" s="68"/>
      <c r="YI8732" s="68"/>
      <c r="YJ8732" s="68"/>
      <c r="YK8732" s="68"/>
      <c r="YL8732" s="68"/>
      <c r="YM8732" s="68"/>
      <c r="YN8732" s="68"/>
      <c r="YO8732" s="68"/>
      <c r="YP8732" s="68"/>
      <c r="YQ8732" s="68"/>
      <c r="YR8732" s="68"/>
      <c r="YS8732" s="68"/>
      <c r="YT8732" s="68"/>
      <c r="YU8732" s="68"/>
      <c r="YV8732" s="68"/>
      <c r="YW8732" s="68"/>
      <c r="YX8732" s="68">
        <v>0.97006354175537701</v>
      </c>
      <c r="YY8732" s="68"/>
      <c r="YZ8732" s="68"/>
      <c r="ZA8732" s="68"/>
      <c r="ZB8732" s="68"/>
      <c r="ZC8732" s="68"/>
      <c r="ZD8732" s="68"/>
    </row>
    <row r="8733" spans="658:680" x14ac:dyDescent="0.25">
      <c r="YH8733" s="68"/>
      <c r="YI8733" s="68"/>
      <c r="YJ8733" s="68"/>
      <c r="YK8733" s="68"/>
      <c r="YL8733" s="68"/>
      <c r="YM8733" s="68"/>
      <c r="YN8733" s="68"/>
      <c r="YO8733" s="68"/>
      <c r="YP8733" s="68"/>
      <c r="YQ8733" s="68"/>
      <c r="YR8733" s="68"/>
      <c r="YS8733" s="68"/>
      <c r="YT8733" s="68"/>
      <c r="YU8733" s="68"/>
      <c r="YV8733" s="68"/>
      <c r="YW8733" s="68"/>
      <c r="YX8733" s="68">
        <v>0.97005870740903799</v>
      </c>
      <c r="YY8733" s="68"/>
      <c r="YZ8733" s="68"/>
      <c r="ZA8733" s="68"/>
      <c r="ZB8733" s="68"/>
      <c r="ZC8733" s="68"/>
      <c r="ZD8733" s="68"/>
    </row>
    <row r="8734" spans="658:680" x14ac:dyDescent="0.25">
      <c r="YH8734" s="68"/>
      <c r="YI8734" s="68"/>
      <c r="YJ8734" s="68"/>
      <c r="YK8734" s="68"/>
      <c r="YL8734" s="68"/>
      <c r="YM8734" s="68"/>
      <c r="YN8734" s="68"/>
      <c r="YO8734" s="68"/>
      <c r="YP8734" s="68"/>
      <c r="YQ8734" s="68"/>
      <c r="YR8734" s="68"/>
      <c r="YS8734" s="68"/>
      <c r="YT8734" s="68"/>
      <c r="YU8734" s="68"/>
      <c r="YV8734" s="68"/>
      <c r="YW8734" s="68"/>
      <c r="YX8734" s="68">
        <v>0.97005190081070702</v>
      </c>
      <c r="YY8734" s="68"/>
      <c r="YZ8734" s="68"/>
      <c r="ZA8734" s="68"/>
      <c r="ZB8734" s="68"/>
      <c r="ZC8734" s="68"/>
      <c r="ZD8734" s="68"/>
    </row>
    <row r="8735" spans="658:680" x14ac:dyDescent="0.25">
      <c r="YH8735" s="68"/>
      <c r="YI8735" s="68"/>
      <c r="YJ8735" s="68"/>
      <c r="YK8735" s="68"/>
      <c r="YL8735" s="68"/>
      <c r="YM8735" s="68"/>
      <c r="YN8735" s="68"/>
      <c r="YO8735" s="68"/>
      <c r="YP8735" s="68"/>
      <c r="YQ8735" s="68"/>
      <c r="YR8735" s="68"/>
      <c r="YS8735" s="68"/>
      <c r="YT8735" s="68"/>
      <c r="YU8735" s="68"/>
      <c r="YV8735" s="68"/>
      <c r="YW8735" s="68"/>
      <c r="YX8735" s="68">
        <v>0.97004872365166495</v>
      </c>
      <c r="YY8735" s="68"/>
      <c r="YZ8735" s="68"/>
      <c r="ZA8735" s="68"/>
      <c r="ZB8735" s="68"/>
      <c r="ZC8735" s="68"/>
      <c r="ZD8735" s="68"/>
    </row>
    <row r="8736" spans="658:680" x14ac:dyDescent="0.25">
      <c r="YH8736" s="68"/>
      <c r="YI8736" s="68"/>
      <c r="YJ8736" s="68"/>
      <c r="YK8736" s="68"/>
      <c r="YL8736" s="68"/>
      <c r="YM8736" s="68"/>
      <c r="YN8736" s="68"/>
      <c r="YO8736" s="68"/>
      <c r="YP8736" s="68"/>
      <c r="YQ8736" s="68"/>
      <c r="YR8736" s="68"/>
      <c r="YS8736" s="68"/>
      <c r="YT8736" s="68"/>
      <c r="YU8736" s="68"/>
      <c r="YV8736" s="68"/>
      <c r="YW8736" s="68"/>
      <c r="YX8736" s="68">
        <v>0.97004273276387698</v>
      </c>
      <c r="YY8736" s="68"/>
      <c r="YZ8736" s="68"/>
      <c r="ZA8736" s="68"/>
      <c r="ZB8736" s="68"/>
      <c r="ZC8736" s="68"/>
      <c r="ZD8736" s="68"/>
    </row>
    <row r="8737" spans="658:680" x14ac:dyDescent="0.25">
      <c r="YH8737" s="68"/>
      <c r="YI8737" s="68"/>
      <c r="YJ8737" s="68"/>
      <c r="YK8737" s="68"/>
      <c r="YL8737" s="68"/>
      <c r="YM8737" s="68"/>
      <c r="YN8737" s="68"/>
      <c r="YO8737" s="68"/>
      <c r="YP8737" s="68"/>
      <c r="YQ8737" s="68"/>
      <c r="YR8737" s="68"/>
      <c r="YS8737" s="68"/>
      <c r="YT8737" s="68"/>
      <c r="YU8737" s="68"/>
      <c r="YV8737" s="68"/>
      <c r="YW8737" s="68"/>
      <c r="YX8737" s="68">
        <v>0.97003172960891204</v>
      </c>
      <c r="YY8737" s="68"/>
      <c r="YZ8737" s="68"/>
      <c r="ZA8737" s="68"/>
      <c r="ZB8737" s="68"/>
      <c r="ZC8737" s="68"/>
      <c r="ZD8737" s="68"/>
    </row>
    <row r="8738" spans="658:680" x14ac:dyDescent="0.25">
      <c r="YH8738" s="68"/>
      <c r="YI8738" s="68"/>
      <c r="YJ8738" s="68"/>
      <c r="YK8738" s="68"/>
      <c r="YL8738" s="68"/>
      <c r="YM8738" s="68"/>
      <c r="YN8738" s="68"/>
      <c r="YO8738" s="68"/>
      <c r="YP8738" s="68"/>
      <c r="YQ8738" s="68"/>
      <c r="YR8738" s="68"/>
      <c r="YS8738" s="68"/>
      <c r="YT8738" s="68"/>
      <c r="YU8738" s="68"/>
      <c r="YV8738" s="68"/>
      <c r="YW8738" s="68"/>
      <c r="YX8738" s="68">
        <v>0.97002694231790598</v>
      </c>
      <c r="YY8738" s="68"/>
      <c r="YZ8738" s="68"/>
      <c r="ZA8738" s="68"/>
      <c r="ZB8738" s="68"/>
      <c r="ZC8738" s="68"/>
      <c r="ZD8738" s="68"/>
    </row>
    <row r="8739" spans="658:680" x14ac:dyDescent="0.25">
      <c r="YH8739" s="68"/>
      <c r="YI8739" s="68"/>
      <c r="YJ8739" s="68"/>
      <c r="YK8739" s="68"/>
      <c r="YL8739" s="68"/>
      <c r="YM8739" s="68"/>
      <c r="YN8739" s="68"/>
      <c r="YO8739" s="68"/>
      <c r="YP8739" s="68"/>
      <c r="YQ8739" s="68"/>
      <c r="YR8739" s="68"/>
      <c r="YS8739" s="68"/>
      <c r="YT8739" s="68"/>
      <c r="YU8739" s="68"/>
      <c r="YV8739" s="68"/>
      <c r="YW8739" s="68"/>
      <c r="YX8739" s="68">
        <v>0.97001857406189496</v>
      </c>
      <c r="YY8739" s="68"/>
      <c r="YZ8739" s="68"/>
      <c r="ZA8739" s="68"/>
      <c r="ZB8739" s="68"/>
      <c r="ZC8739" s="68"/>
      <c r="ZD8739" s="68"/>
    </row>
    <row r="8740" spans="658:680" x14ac:dyDescent="0.25">
      <c r="YH8740" s="68"/>
      <c r="YI8740" s="68"/>
      <c r="YJ8740" s="68"/>
      <c r="YK8740" s="68"/>
      <c r="YL8740" s="68"/>
      <c r="YM8740" s="68"/>
      <c r="YN8740" s="68"/>
      <c r="YO8740" s="68"/>
      <c r="YP8740" s="68"/>
      <c r="YQ8740" s="68"/>
      <c r="YR8740" s="68"/>
      <c r="YS8740" s="68"/>
      <c r="YT8740" s="68"/>
      <c r="YU8740" s="68"/>
      <c r="YV8740" s="68"/>
      <c r="YW8740" s="68"/>
      <c r="YX8740" s="68">
        <v>0.970015024762929</v>
      </c>
      <c r="YY8740" s="68"/>
      <c r="YZ8740" s="68"/>
      <c r="ZA8740" s="68"/>
      <c r="ZB8740" s="68"/>
      <c r="ZC8740" s="68"/>
      <c r="ZD8740" s="68"/>
    </row>
    <row r="8741" spans="658:680" x14ac:dyDescent="0.25">
      <c r="YH8741" s="68"/>
      <c r="YI8741" s="68"/>
      <c r="YJ8741" s="68"/>
      <c r="YK8741" s="68"/>
      <c r="YL8741" s="68"/>
      <c r="YM8741" s="68"/>
      <c r="YN8741" s="68"/>
      <c r="YO8741" s="68"/>
      <c r="YP8741" s="68"/>
      <c r="YQ8741" s="68"/>
      <c r="YR8741" s="68"/>
      <c r="YS8741" s="68"/>
      <c r="YT8741" s="68"/>
      <c r="YU8741" s="68"/>
      <c r="YV8741" s="68"/>
      <c r="YW8741" s="68"/>
      <c r="YX8741" s="68">
        <v>0.97001405514059302</v>
      </c>
      <c r="YY8741" s="68"/>
      <c r="YZ8741" s="68"/>
      <c r="ZA8741" s="68"/>
      <c r="ZB8741" s="68"/>
      <c r="ZC8741" s="68"/>
      <c r="ZD8741" s="68"/>
    </row>
    <row r="8742" spans="658:680" x14ac:dyDescent="0.25">
      <c r="YH8742" s="68"/>
      <c r="YI8742" s="68"/>
      <c r="YJ8742" s="68"/>
      <c r="YK8742" s="68"/>
      <c r="YL8742" s="68"/>
      <c r="YM8742" s="68"/>
      <c r="YN8742" s="68"/>
      <c r="YO8742" s="68"/>
      <c r="YP8742" s="68"/>
      <c r="YQ8742" s="68"/>
      <c r="YR8742" s="68"/>
      <c r="YS8742" s="68"/>
      <c r="YT8742" s="68"/>
      <c r="YU8742" s="68"/>
      <c r="YV8742" s="68"/>
      <c r="YW8742" s="68"/>
      <c r="YX8742" s="68">
        <v>0.97001043338149795</v>
      </c>
      <c r="YY8742" s="68"/>
      <c r="YZ8742" s="68"/>
      <c r="ZA8742" s="68"/>
      <c r="ZB8742" s="68"/>
      <c r="ZC8742" s="68"/>
      <c r="ZD8742" s="68"/>
    </row>
    <row r="8743" spans="658:680" x14ac:dyDescent="0.25">
      <c r="YH8743" s="68"/>
      <c r="YI8743" s="68"/>
      <c r="YJ8743" s="68"/>
      <c r="YK8743" s="68"/>
      <c r="YL8743" s="68"/>
      <c r="YM8743" s="68"/>
      <c r="YN8743" s="68"/>
      <c r="YO8743" s="68"/>
      <c r="YP8743" s="68"/>
      <c r="YQ8743" s="68"/>
      <c r="YR8743" s="68"/>
      <c r="YS8743" s="68"/>
      <c r="YT8743" s="68"/>
      <c r="YU8743" s="68"/>
      <c r="YV8743" s="68"/>
      <c r="YW8743" s="68"/>
      <c r="YX8743" s="68">
        <v>0.97000159844328004</v>
      </c>
      <c r="YY8743" s="68"/>
      <c r="YZ8743" s="68"/>
      <c r="ZA8743" s="68"/>
      <c r="ZB8743" s="68"/>
      <c r="ZC8743" s="68"/>
      <c r="ZD8743" s="68"/>
    </row>
    <row r="8744" spans="658:680" x14ac:dyDescent="0.25">
      <c r="YH8744" s="68"/>
      <c r="YI8744" s="68"/>
      <c r="YJ8744" s="68"/>
      <c r="YK8744" s="68"/>
      <c r="YL8744" s="68"/>
      <c r="YM8744" s="68"/>
      <c r="YN8744" s="68"/>
      <c r="YO8744" s="68"/>
      <c r="YP8744" s="68"/>
      <c r="YQ8744" s="68"/>
      <c r="YR8744" s="68"/>
      <c r="YS8744" s="68"/>
      <c r="YT8744" s="68"/>
      <c r="YU8744" s="68"/>
      <c r="YV8744" s="68"/>
      <c r="YW8744" s="68"/>
      <c r="YX8744" s="68">
        <v>0.96999904926442004</v>
      </c>
      <c r="YY8744" s="68"/>
      <c r="YZ8744" s="68"/>
      <c r="ZA8744" s="68"/>
      <c r="ZB8744" s="68"/>
      <c r="ZC8744" s="68"/>
      <c r="ZD8744" s="68"/>
    </row>
    <row r="8745" spans="658:680" x14ac:dyDescent="0.25">
      <c r="YH8745" s="68"/>
      <c r="YI8745" s="68"/>
      <c r="YJ8745" s="68"/>
      <c r="YK8745" s="68"/>
      <c r="YL8745" s="68"/>
      <c r="YM8745" s="68"/>
      <c r="YN8745" s="68"/>
      <c r="YO8745" s="68"/>
      <c r="YP8745" s="68"/>
      <c r="YQ8745" s="68"/>
      <c r="YR8745" s="68"/>
      <c r="YS8745" s="68"/>
      <c r="YT8745" s="68"/>
      <c r="YU8745" s="68"/>
      <c r="YV8745" s="68"/>
      <c r="YW8745" s="68"/>
      <c r="YX8745" s="68">
        <v>0.96999472123872399</v>
      </c>
      <c r="YY8745" s="68"/>
      <c r="YZ8745" s="68"/>
      <c r="ZA8745" s="68"/>
      <c r="ZB8745" s="68"/>
      <c r="ZC8745" s="68"/>
      <c r="ZD8745" s="68"/>
    </row>
    <row r="8746" spans="658:680" x14ac:dyDescent="0.25">
      <c r="YH8746" s="68"/>
      <c r="YI8746" s="68"/>
      <c r="YJ8746" s="68"/>
      <c r="YK8746" s="68"/>
      <c r="YL8746" s="68"/>
      <c r="YM8746" s="68"/>
      <c r="YN8746" s="68"/>
      <c r="YO8746" s="68"/>
      <c r="YP8746" s="68"/>
      <c r="YQ8746" s="68"/>
      <c r="YR8746" s="68"/>
      <c r="YS8746" s="68"/>
      <c r="YT8746" s="68"/>
      <c r="YU8746" s="68"/>
      <c r="YV8746" s="68"/>
      <c r="YW8746" s="68"/>
      <c r="YX8746" s="68">
        <v>0.96999279613794598</v>
      </c>
      <c r="YY8746" s="68"/>
      <c r="YZ8746" s="68"/>
      <c r="ZA8746" s="68"/>
      <c r="ZB8746" s="68"/>
      <c r="ZC8746" s="68"/>
      <c r="ZD8746" s="68"/>
    </row>
    <row r="8747" spans="658:680" x14ac:dyDescent="0.25">
      <c r="YH8747" s="68"/>
      <c r="YI8747" s="68"/>
      <c r="YJ8747" s="68"/>
      <c r="YK8747" s="68"/>
      <c r="YL8747" s="68"/>
      <c r="YM8747" s="68"/>
      <c r="YN8747" s="68"/>
      <c r="YO8747" s="68"/>
      <c r="YP8747" s="68"/>
      <c r="YQ8747" s="68"/>
      <c r="YR8747" s="68"/>
      <c r="YS8747" s="68"/>
      <c r="YT8747" s="68"/>
      <c r="YU8747" s="68"/>
      <c r="YV8747" s="68"/>
      <c r="YW8747" s="68"/>
      <c r="YX8747" s="68">
        <v>0.96999223310280602</v>
      </c>
      <c r="YY8747" s="68"/>
      <c r="YZ8747" s="68"/>
      <c r="ZA8747" s="68"/>
      <c r="ZB8747" s="68"/>
      <c r="ZC8747" s="68"/>
      <c r="ZD8747" s="68"/>
    </row>
    <row r="8748" spans="658:680" x14ac:dyDescent="0.25">
      <c r="YH8748" s="68"/>
      <c r="YI8748" s="68"/>
      <c r="YJ8748" s="68"/>
      <c r="YK8748" s="68"/>
      <c r="YL8748" s="68"/>
      <c r="YM8748" s="68"/>
      <c r="YN8748" s="68"/>
      <c r="YO8748" s="68"/>
      <c r="YP8748" s="68"/>
      <c r="YQ8748" s="68"/>
      <c r="YR8748" s="68"/>
      <c r="YS8748" s="68"/>
      <c r="YT8748" s="68"/>
      <c r="YU8748" s="68"/>
      <c r="YV8748" s="68"/>
      <c r="YW8748" s="68"/>
      <c r="YX8748" s="68">
        <v>0.96998612108476101</v>
      </c>
      <c r="YY8748" s="68"/>
      <c r="YZ8748" s="68"/>
      <c r="ZA8748" s="68"/>
      <c r="ZB8748" s="68"/>
      <c r="ZC8748" s="68"/>
      <c r="ZD8748" s="68"/>
    </row>
    <row r="8749" spans="658:680" x14ac:dyDescent="0.25">
      <c r="YH8749" s="68"/>
      <c r="YI8749" s="68"/>
      <c r="YJ8749" s="68"/>
      <c r="YK8749" s="68"/>
      <c r="YL8749" s="68"/>
      <c r="YM8749" s="68"/>
      <c r="YN8749" s="68"/>
      <c r="YO8749" s="68"/>
      <c r="YP8749" s="68"/>
      <c r="YQ8749" s="68"/>
      <c r="YR8749" s="68"/>
      <c r="YS8749" s="68"/>
      <c r="YT8749" s="68"/>
      <c r="YU8749" s="68"/>
      <c r="YV8749" s="68"/>
      <c r="YW8749" s="68"/>
      <c r="YX8749" s="68">
        <v>0.96994825207286595</v>
      </c>
      <c r="YY8749" s="68"/>
      <c r="YZ8749" s="68"/>
      <c r="ZA8749" s="68"/>
      <c r="ZB8749" s="68"/>
      <c r="ZC8749" s="68"/>
      <c r="ZD8749" s="68"/>
    </row>
    <row r="8750" spans="658:680" x14ac:dyDescent="0.25">
      <c r="YH8750" s="68"/>
      <c r="YI8750" s="68"/>
      <c r="YJ8750" s="68"/>
      <c r="YK8750" s="68"/>
      <c r="YL8750" s="68"/>
      <c r="YM8750" s="68"/>
      <c r="YN8750" s="68"/>
      <c r="YO8750" s="68"/>
      <c r="YP8750" s="68"/>
      <c r="YQ8750" s="68"/>
      <c r="YR8750" s="68"/>
      <c r="YS8750" s="68"/>
      <c r="YT8750" s="68"/>
      <c r="YU8750" s="68"/>
      <c r="YV8750" s="68"/>
      <c r="YW8750" s="68"/>
      <c r="YX8750" s="68">
        <v>0.96994008710380197</v>
      </c>
      <c r="YY8750" s="68"/>
      <c r="YZ8750" s="68"/>
      <c r="ZA8750" s="68"/>
      <c r="ZB8750" s="68"/>
      <c r="ZC8750" s="68"/>
      <c r="ZD8750" s="68"/>
    </row>
    <row r="8751" spans="658:680" x14ac:dyDescent="0.25">
      <c r="YH8751" s="68"/>
      <c r="YI8751" s="68"/>
      <c r="YJ8751" s="68"/>
      <c r="YK8751" s="68"/>
      <c r="YL8751" s="68"/>
      <c r="YM8751" s="68"/>
      <c r="YN8751" s="68"/>
      <c r="YO8751" s="68"/>
      <c r="YP8751" s="68"/>
      <c r="YQ8751" s="68"/>
      <c r="YR8751" s="68"/>
      <c r="YS8751" s="68"/>
      <c r="YT8751" s="68"/>
      <c r="YU8751" s="68"/>
      <c r="YV8751" s="68"/>
      <c r="YW8751" s="68"/>
      <c r="YX8751" s="68">
        <v>0.96993837567042096</v>
      </c>
      <c r="YY8751" s="68"/>
      <c r="YZ8751" s="68"/>
      <c r="ZA8751" s="68"/>
      <c r="ZB8751" s="68"/>
      <c r="ZC8751" s="68"/>
      <c r="ZD8751" s="68"/>
    </row>
    <row r="8752" spans="658:680" x14ac:dyDescent="0.25">
      <c r="YH8752" s="68"/>
      <c r="YI8752" s="68"/>
      <c r="YJ8752" s="68"/>
      <c r="YK8752" s="68"/>
      <c r="YL8752" s="68"/>
      <c r="YM8752" s="68"/>
      <c r="YN8752" s="68"/>
      <c r="YO8752" s="68"/>
      <c r="YP8752" s="68"/>
      <c r="YQ8752" s="68"/>
      <c r="YR8752" s="68"/>
      <c r="YS8752" s="68"/>
      <c r="YT8752" s="68"/>
      <c r="YU8752" s="68"/>
      <c r="YV8752" s="68"/>
      <c r="YW8752" s="68"/>
      <c r="YX8752" s="68">
        <v>0.96992320367232998</v>
      </c>
      <c r="YY8752" s="68"/>
      <c r="YZ8752" s="68"/>
      <c r="ZA8752" s="68"/>
      <c r="ZB8752" s="68"/>
      <c r="ZC8752" s="68"/>
      <c r="ZD8752" s="68"/>
    </row>
    <row r="8753" spans="658:680" x14ac:dyDescent="0.25">
      <c r="YH8753" s="68"/>
      <c r="YI8753" s="68"/>
      <c r="YJ8753" s="68"/>
      <c r="YK8753" s="68"/>
      <c r="YL8753" s="68"/>
      <c r="YM8753" s="68"/>
      <c r="YN8753" s="68"/>
      <c r="YO8753" s="68"/>
      <c r="YP8753" s="68"/>
      <c r="YQ8753" s="68"/>
      <c r="YR8753" s="68"/>
      <c r="YS8753" s="68"/>
      <c r="YT8753" s="68"/>
      <c r="YU8753" s="68"/>
      <c r="YV8753" s="68"/>
      <c r="YW8753" s="68"/>
      <c r="YX8753" s="68">
        <v>0.96991032088321005</v>
      </c>
      <c r="YY8753" s="68"/>
      <c r="YZ8753" s="68"/>
      <c r="ZA8753" s="68"/>
      <c r="ZB8753" s="68"/>
      <c r="ZC8753" s="68"/>
      <c r="ZD8753" s="68"/>
    </row>
    <row r="8754" spans="658:680" x14ac:dyDescent="0.25">
      <c r="YH8754" s="68"/>
      <c r="YI8754" s="68"/>
      <c r="YJ8754" s="68"/>
      <c r="YK8754" s="68"/>
      <c r="YL8754" s="68"/>
      <c r="YM8754" s="68"/>
      <c r="YN8754" s="68"/>
      <c r="YO8754" s="68"/>
      <c r="YP8754" s="68"/>
      <c r="YQ8754" s="68"/>
      <c r="YR8754" s="68"/>
      <c r="YS8754" s="68"/>
      <c r="YT8754" s="68"/>
      <c r="YU8754" s="68"/>
      <c r="YV8754" s="68"/>
      <c r="YW8754" s="68"/>
      <c r="YX8754" s="68">
        <v>0.969890456057386</v>
      </c>
      <c r="YY8754" s="68"/>
      <c r="YZ8754" s="68"/>
      <c r="ZA8754" s="68"/>
      <c r="ZB8754" s="68"/>
      <c r="ZC8754" s="68"/>
      <c r="ZD8754" s="68"/>
    </row>
    <row r="8755" spans="658:680" x14ac:dyDescent="0.25">
      <c r="YH8755" s="68"/>
      <c r="YI8755" s="68"/>
      <c r="YJ8755" s="68"/>
      <c r="YK8755" s="68"/>
      <c r="YL8755" s="68"/>
      <c r="YM8755" s="68"/>
      <c r="YN8755" s="68"/>
      <c r="YO8755" s="68"/>
      <c r="YP8755" s="68"/>
      <c r="YQ8755" s="68"/>
      <c r="YR8755" s="68"/>
      <c r="YS8755" s="68"/>
      <c r="YT8755" s="68"/>
      <c r="YU8755" s="68"/>
      <c r="YV8755" s="68"/>
      <c r="YW8755" s="68"/>
      <c r="YX8755" s="68">
        <v>0.96987477753704898</v>
      </c>
      <c r="YY8755" s="68"/>
      <c r="YZ8755" s="68"/>
      <c r="ZA8755" s="68"/>
      <c r="ZB8755" s="68"/>
      <c r="ZC8755" s="68"/>
      <c r="ZD8755" s="68"/>
    </row>
    <row r="8756" spans="658:680" x14ac:dyDescent="0.25">
      <c r="YH8756" s="68"/>
      <c r="YI8756" s="68"/>
      <c r="YJ8756" s="68"/>
      <c r="YK8756" s="68"/>
      <c r="YL8756" s="68"/>
      <c r="YM8756" s="68"/>
      <c r="YN8756" s="68"/>
      <c r="YO8756" s="68"/>
      <c r="YP8756" s="68"/>
      <c r="YQ8756" s="68"/>
      <c r="YR8756" s="68"/>
      <c r="YS8756" s="68"/>
      <c r="YT8756" s="68"/>
      <c r="YU8756" s="68"/>
      <c r="YV8756" s="68"/>
      <c r="YW8756" s="68"/>
      <c r="YX8756" s="68">
        <v>0.96987430581124301</v>
      </c>
      <c r="YY8756" s="68"/>
      <c r="YZ8756" s="68"/>
      <c r="ZA8756" s="68"/>
      <c r="ZB8756" s="68"/>
      <c r="ZC8756" s="68"/>
      <c r="ZD8756" s="68"/>
    </row>
    <row r="8757" spans="658:680" x14ac:dyDescent="0.25">
      <c r="YH8757" s="68"/>
      <c r="YI8757" s="68"/>
      <c r="YJ8757" s="68"/>
      <c r="YK8757" s="68"/>
      <c r="YL8757" s="68"/>
      <c r="YM8757" s="68"/>
      <c r="YN8757" s="68"/>
      <c r="YO8757" s="68"/>
      <c r="YP8757" s="68"/>
      <c r="YQ8757" s="68"/>
      <c r="YR8757" s="68"/>
      <c r="YS8757" s="68"/>
      <c r="YT8757" s="68"/>
      <c r="YU8757" s="68"/>
      <c r="YV8757" s="68"/>
      <c r="YW8757" s="68"/>
      <c r="YX8757" s="68">
        <v>0.96987188445785399</v>
      </c>
      <c r="YY8757" s="68"/>
      <c r="YZ8757" s="68"/>
      <c r="ZA8757" s="68"/>
      <c r="ZB8757" s="68"/>
      <c r="ZC8757" s="68"/>
      <c r="ZD8757" s="68"/>
    </row>
    <row r="8758" spans="658:680" x14ac:dyDescent="0.25">
      <c r="YH8758" s="68"/>
      <c r="YI8758" s="68"/>
      <c r="YJ8758" s="68"/>
      <c r="YK8758" s="68"/>
      <c r="YL8758" s="68"/>
      <c r="YM8758" s="68"/>
      <c r="YN8758" s="68"/>
      <c r="YO8758" s="68"/>
      <c r="YP8758" s="68"/>
      <c r="YQ8758" s="68"/>
      <c r="YR8758" s="68"/>
      <c r="YS8758" s="68"/>
      <c r="YT8758" s="68"/>
      <c r="YU8758" s="68"/>
      <c r="YV8758" s="68"/>
      <c r="YW8758" s="68"/>
      <c r="YX8758" s="68">
        <v>0.96986253755875396</v>
      </c>
      <c r="YY8758" s="68"/>
      <c r="YZ8758" s="68"/>
      <c r="ZA8758" s="68"/>
      <c r="ZB8758" s="68"/>
      <c r="ZC8758" s="68"/>
      <c r="ZD8758" s="68"/>
    </row>
    <row r="8759" spans="658:680" x14ac:dyDescent="0.25">
      <c r="YH8759" s="68"/>
      <c r="YI8759" s="68"/>
      <c r="YJ8759" s="68"/>
      <c r="YK8759" s="68"/>
      <c r="YL8759" s="68"/>
      <c r="YM8759" s="68"/>
      <c r="YN8759" s="68"/>
      <c r="YO8759" s="68"/>
      <c r="YP8759" s="68"/>
      <c r="YQ8759" s="68"/>
      <c r="YR8759" s="68"/>
      <c r="YS8759" s="68"/>
      <c r="YT8759" s="68"/>
      <c r="YU8759" s="68"/>
      <c r="YV8759" s="68"/>
      <c r="YW8759" s="68"/>
      <c r="YX8759" s="68">
        <v>0.96983802239947903</v>
      </c>
      <c r="YY8759" s="68"/>
      <c r="YZ8759" s="68"/>
      <c r="ZA8759" s="68"/>
      <c r="ZB8759" s="68"/>
      <c r="ZC8759" s="68"/>
      <c r="ZD8759" s="68"/>
    </row>
    <row r="8760" spans="658:680" x14ac:dyDescent="0.25">
      <c r="YH8760" s="68"/>
      <c r="YI8760" s="68"/>
      <c r="YJ8760" s="68"/>
      <c r="YK8760" s="68"/>
      <c r="YL8760" s="68"/>
      <c r="YM8760" s="68"/>
      <c r="YN8760" s="68"/>
      <c r="YO8760" s="68"/>
      <c r="YP8760" s="68"/>
      <c r="YQ8760" s="68"/>
      <c r="YR8760" s="68"/>
      <c r="YS8760" s="68"/>
      <c r="YT8760" s="68"/>
      <c r="YU8760" s="68"/>
      <c r="YV8760" s="68"/>
      <c r="YW8760" s="68"/>
      <c r="YX8760" s="68">
        <v>0.96983139027613896</v>
      </c>
      <c r="YY8760" s="68"/>
      <c r="YZ8760" s="68"/>
      <c r="ZA8760" s="68"/>
      <c r="ZB8760" s="68"/>
      <c r="ZC8760" s="68"/>
      <c r="ZD8760" s="68"/>
    </row>
    <row r="8761" spans="658:680" x14ac:dyDescent="0.25">
      <c r="YH8761" s="68"/>
      <c r="YI8761" s="68"/>
      <c r="YJ8761" s="68"/>
      <c r="YK8761" s="68"/>
      <c r="YL8761" s="68"/>
      <c r="YM8761" s="68"/>
      <c r="YN8761" s="68"/>
      <c r="YO8761" s="68"/>
      <c r="YP8761" s="68"/>
      <c r="YQ8761" s="68"/>
      <c r="YR8761" s="68"/>
      <c r="YS8761" s="68"/>
      <c r="YT8761" s="68"/>
      <c r="YU8761" s="68"/>
      <c r="YV8761" s="68"/>
      <c r="YW8761" s="68"/>
      <c r="YX8761" s="68">
        <v>0.96981543999380504</v>
      </c>
      <c r="YY8761" s="68"/>
      <c r="YZ8761" s="68"/>
      <c r="ZA8761" s="68"/>
      <c r="ZB8761" s="68"/>
      <c r="ZC8761" s="68"/>
      <c r="ZD8761" s="68"/>
    </row>
    <row r="8762" spans="658:680" x14ac:dyDescent="0.25">
      <c r="YH8762" s="68"/>
      <c r="YI8762" s="68"/>
      <c r="YJ8762" s="68"/>
      <c r="YK8762" s="68"/>
      <c r="YL8762" s="68"/>
      <c r="YM8762" s="68"/>
      <c r="YN8762" s="68"/>
      <c r="YO8762" s="68"/>
      <c r="YP8762" s="68"/>
      <c r="YQ8762" s="68"/>
      <c r="YR8762" s="68"/>
      <c r="YS8762" s="68"/>
      <c r="YT8762" s="68"/>
      <c r="YU8762" s="68"/>
      <c r="YV8762" s="68"/>
      <c r="YW8762" s="68"/>
      <c r="YX8762" s="68">
        <v>0.96981463303868898</v>
      </c>
      <c r="YY8762" s="68"/>
      <c r="YZ8762" s="68"/>
      <c r="ZA8762" s="68"/>
      <c r="ZB8762" s="68"/>
      <c r="ZC8762" s="68"/>
      <c r="ZD8762" s="68"/>
    </row>
    <row r="8763" spans="658:680" x14ac:dyDescent="0.25">
      <c r="YH8763" s="68"/>
      <c r="YI8763" s="68"/>
      <c r="YJ8763" s="68"/>
      <c r="YK8763" s="68"/>
      <c r="YL8763" s="68"/>
      <c r="YM8763" s="68"/>
      <c r="YN8763" s="68"/>
      <c r="YO8763" s="68"/>
      <c r="YP8763" s="68"/>
      <c r="YQ8763" s="68"/>
      <c r="YR8763" s="68"/>
      <c r="YS8763" s="68"/>
      <c r="YT8763" s="68"/>
      <c r="YU8763" s="68"/>
      <c r="YV8763" s="68"/>
      <c r="YW8763" s="68"/>
      <c r="YX8763" s="68">
        <v>0.96980964475809095</v>
      </c>
      <c r="YY8763" s="68"/>
      <c r="YZ8763" s="68"/>
      <c r="ZA8763" s="68"/>
      <c r="ZB8763" s="68"/>
      <c r="ZC8763" s="68"/>
      <c r="ZD8763" s="68"/>
    </row>
    <row r="8764" spans="658:680" x14ac:dyDescent="0.25">
      <c r="YH8764" s="68"/>
      <c r="YI8764" s="68"/>
      <c r="YJ8764" s="68"/>
      <c r="YK8764" s="68"/>
      <c r="YL8764" s="68"/>
      <c r="YM8764" s="68"/>
      <c r="YN8764" s="68"/>
      <c r="YO8764" s="68"/>
      <c r="YP8764" s="68"/>
      <c r="YQ8764" s="68"/>
      <c r="YR8764" s="68"/>
      <c r="YS8764" s="68"/>
      <c r="YT8764" s="68"/>
      <c r="YU8764" s="68"/>
      <c r="YV8764" s="68"/>
      <c r="YW8764" s="68"/>
      <c r="YX8764" s="68">
        <v>0.96979374319120304</v>
      </c>
      <c r="YY8764" s="68"/>
      <c r="YZ8764" s="68"/>
      <c r="ZA8764" s="68"/>
      <c r="ZB8764" s="68"/>
      <c r="ZC8764" s="68"/>
      <c r="ZD8764" s="68"/>
    </row>
    <row r="8765" spans="658:680" x14ac:dyDescent="0.25">
      <c r="YH8765" s="68"/>
      <c r="YI8765" s="68"/>
      <c r="YJ8765" s="68"/>
      <c r="YK8765" s="68"/>
      <c r="YL8765" s="68"/>
      <c r="YM8765" s="68"/>
      <c r="YN8765" s="68"/>
      <c r="YO8765" s="68"/>
      <c r="YP8765" s="68"/>
      <c r="YQ8765" s="68"/>
      <c r="YR8765" s="68"/>
      <c r="YS8765" s="68"/>
      <c r="YT8765" s="68"/>
      <c r="YU8765" s="68"/>
      <c r="YV8765" s="68"/>
      <c r="YW8765" s="68"/>
      <c r="YX8765" s="68">
        <v>0.96977563442551795</v>
      </c>
      <c r="YY8765" s="68"/>
      <c r="YZ8765" s="68"/>
      <c r="ZA8765" s="68"/>
      <c r="ZB8765" s="68"/>
      <c r="ZC8765" s="68"/>
      <c r="ZD8765" s="68"/>
    </row>
    <row r="8766" spans="658:680" x14ac:dyDescent="0.25">
      <c r="YH8766" s="68"/>
      <c r="YI8766" s="68"/>
      <c r="YJ8766" s="68"/>
      <c r="YK8766" s="68"/>
      <c r="YL8766" s="68"/>
      <c r="YM8766" s="68"/>
      <c r="YN8766" s="68"/>
      <c r="YO8766" s="68"/>
      <c r="YP8766" s="68"/>
      <c r="YQ8766" s="68"/>
      <c r="YR8766" s="68"/>
      <c r="YS8766" s="68"/>
      <c r="YT8766" s="68"/>
      <c r="YU8766" s="68"/>
      <c r="YV8766" s="68"/>
      <c r="YW8766" s="68"/>
      <c r="YX8766" s="68">
        <v>0.96976359606264995</v>
      </c>
      <c r="YY8766" s="68"/>
      <c r="YZ8766" s="68"/>
      <c r="ZA8766" s="68"/>
      <c r="ZB8766" s="68"/>
      <c r="ZC8766" s="68"/>
      <c r="ZD8766" s="68"/>
    </row>
    <row r="8767" spans="658:680" x14ac:dyDescent="0.25">
      <c r="YH8767" s="68"/>
      <c r="YI8767" s="68"/>
      <c r="YJ8767" s="68"/>
      <c r="YK8767" s="68"/>
      <c r="YL8767" s="68"/>
      <c r="YM8767" s="68"/>
      <c r="YN8767" s="68"/>
      <c r="YO8767" s="68"/>
      <c r="YP8767" s="68"/>
      <c r="YQ8767" s="68"/>
      <c r="YR8767" s="68"/>
      <c r="YS8767" s="68"/>
      <c r="YT8767" s="68"/>
      <c r="YU8767" s="68"/>
      <c r="YV8767" s="68"/>
      <c r="YW8767" s="68"/>
      <c r="YX8767" s="68">
        <v>0.96975437787619101</v>
      </c>
      <c r="YY8767" s="68"/>
      <c r="YZ8767" s="68"/>
      <c r="ZA8767" s="68"/>
      <c r="ZB8767" s="68"/>
      <c r="ZC8767" s="68"/>
      <c r="ZD8767" s="68"/>
    </row>
    <row r="8768" spans="658:680" x14ac:dyDescent="0.25">
      <c r="YH8768" s="68"/>
      <c r="YI8768" s="68"/>
      <c r="YJ8768" s="68"/>
      <c r="YK8768" s="68"/>
      <c r="YL8768" s="68"/>
      <c r="YM8768" s="68"/>
      <c r="YN8768" s="68"/>
      <c r="YO8768" s="68"/>
      <c r="YP8768" s="68"/>
      <c r="YQ8768" s="68"/>
      <c r="YR8768" s="68"/>
      <c r="YS8768" s="68"/>
      <c r="YT8768" s="68"/>
      <c r="YU8768" s="68"/>
      <c r="YV8768" s="68"/>
      <c r="YW8768" s="68"/>
      <c r="YX8768" s="68">
        <v>0.96975276056134696</v>
      </c>
      <c r="YY8768" s="68"/>
      <c r="YZ8768" s="68"/>
      <c r="ZA8768" s="68"/>
      <c r="ZB8768" s="68"/>
      <c r="ZC8768" s="68"/>
      <c r="ZD8768" s="68"/>
    </row>
    <row r="8769" spans="658:680" x14ac:dyDescent="0.25">
      <c r="YH8769" s="68"/>
      <c r="YI8769" s="68"/>
      <c r="YJ8769" s="68"/>
      <c r="YK8769" s="68"/>
      <c r="YL8769" s="68"/>
      <c r="YM8769" s="68"/>
      <c r="YN8769" s="68"/>
      <c r="YO8769" s="68"/>
      <c r="YP8769" s="68"/>
      <c r="YQ8769" s="68"/>
      <c r="YR8769" s="68"/>
      <c r="YS8769" s="68"/>
      <c r="YT8769" s="68"/>
      <c r="YU8769" s="68"/>
      <c r="YV8769" s="68"/>
      <c r="YW8769" s="68"/>
      <c r="YX8769" s="68">
        <v>0.96974528744785604</v>
      </c>
      <c r="YY8769" s="68"/>
      <c r="YZ8769" s="68"/>
      <c r="ZA8769" s="68"/>
      <c r="ZB8769" s="68"/>
      <c r="ZC8769" s="68"/>
      <c r="ZD8769" s="68"/>
    </row>
    <row r="8770" spans="658:680" x14ac:dyDescent="0.25">
      <c r="YH8770" s="68"/>
      <c r="YI8770" s="68"/>
      <c r="YJ8770" s="68"/>
      <c r="YK8770" s="68"/>
      <c r="YL8770" s="68"/>
      <c r="YM8770" s="68"/>
      <c r="YN8770" s="68"/>
      <c r="YO8770" s="68"/>
      <c r="YP8770" s="68"/>
      <c r="YQ8770" s="68"/>
      <c r="YR8770" s="68"/>
      <c r="YS8770" s="68"/>
      <c r="YT8770" s="68"/>
      <c r="YU8770" s="68"/>
      <c r="YV8770" s="68"/>
      <c r="YW8770" s="68"/>
      <c r="YX8770" s="68">
        <v>0.96974206155014997</v>
      </c>
      <c r="YY8770" s="68"/>
      <c r="YZ8770" s="68"/>
      <c r="ZA8770" s="68"/>
      <c r="ZB8770" s="68"/>
      <c r="ZC8770" s="68"/>
      <c r="ZD8770" s="68"/>
    </row>
    <row r="8771" spans="658:680" x14ac:dyDescent="0.25">
      <c r="YH8771" s="68"/>
      <c r="YI8771" s="68"/>
      <c r="YJ8771" s="68"/>
      <c r="YK8771" s="68"/>
      <c r="YL8771" s="68"/>
      <c r="YM8771" s="68"/>
      <c r="YN8771" s="68"/>
      <c r="YO8771" s="68"/>
      <c r="YP8771" s="68"/>
      <c r="YQ8771" s="68"/>
      <c r="YR8771" s="68"/>
      <c r="YS8771" s="68"/>
      <c r="YT8771" s="68"/>
      <c r="YU8771" s="68"/>
      <c r="YV8771" s="68"/>
      <c r="YW8771" s="68"/>
      <c r="YX8771" s="68">
        <v>0.96974130075601395</v>
      </c>
      <c r="YY8771" s="68"/>
      <c r="YZ8771" s="68"/>
      <c r="ZA8771" s="68"/>
      <c r="ZB8771" s="68"/>
      <c r="ZC8771" s="68"/>
      <c r="ZD8771" s="68"/>
    </row>
    <row r="8772" spans="658:680" x14ac:dyDescent="0.25">
      <c r="YH8772" s="68"/>
      <c r="YI8772" s="68"/>
      <c r="YJ8772" s="68"/>
      <c r="YK8772" s="68"/>
      <c r="YL8772" s="68"/>
      <c r="YM8772" s="68"/>
      <c r="YN8772" s="68"/>
      <c r="YO8772" s="68"/>
      <c r="YP8772" s="68"/>
      <c r="YQ8772" s="68"/>
      <c r="YR8772" s="68"/>
      <c r="YS8772" s="68"/>
      <c r="YT8772" s="68"/>
      <c r="YU8772" s="68"/>
      <c r="YV8772" s="68"/>
      <c r="YW8772" s="68"/>
      <c r="YX8772" s="68">
        <v>0.96974059194197704</v>
      </c>
      <c r="YY8772" s="68"/>
      <c r="YZ8772" s="68"/>
      <c r="ZA8772" s="68"/>
      <c r="ZB8772" s="68"/>
      <c r="ZC8772" s="68"/>
      <c r="ZD8772" s="68"/>
    </row>
    <row r="8773" spans="658:680" x14ac:dyDescent="0.25">
      <c r="YH8773" s="68"/>
      <c r="YI8773" s="68"/>
      <c r="YJ8773" s="68"/>
      <c r="YK8773" s="68"/>
      <c r="YL8773" s="68"/>
      <c r="YM8773" s="68"/>
      <c r="YN8773" s="68"/>
      <c r="YO8773" s="68"/>
      <c r="YP8773" s="68"/>
      <c r="YQ8773" s="68"/>
      <c r="YR8773" s="68"/>
      <c r="YS8773" s="68"/>
      <c r="YT8773" s="68"/>
      <c r="YU8773" s="68"/>
      <c r="YV8773" s="68"/>
      <c r="YW8773" s="68"/>
      <c r="YX8773" s="68">
        <v>0.96972369813951298</v>
      </c>
      <c r="YY8773" s="68"/>
      <c r="YZ8773" s="68"/>
      <c r="ZA8773" s="68"/>
      <c r="ZB8773" s="68"/>
      <c r="ZC8773" s="68"/>
      <c r="ZD8773" s="68"/>
    </row>
    <row r="8774" spans="658:680" x14ac:dyDescent="0.25">
      <c r="YH8774" s="68"/>
      <c r="YI8774" s="68"/>
      <c r="YJ8774" s="68"/>
      <c r="YK8774" s="68"/>
      <c r="YL8774" s="68"/>
      <c r="YM8774" s="68"/>
      <c r="YN8774" s="68"/>
      <c r="YO8774" s="68"/>
      <c r="YP8774" s="68"/>
      <c r="YQ8774" s="68"/>
      <c r="YR8774" s="68"/>
      <c r="YS8774" s="68"/>
      <c r="YT8774" s="68"/>
      <c r="YU8774" s="68"/>
      <c r="YV8774" s="68"/>
      <c r="YW8774" s="68"/>
      <c r="YX8774" s="68">
        <v>0.96971694168618405</v>
      </c>
      <c r="YY8774" s="68"/>
      <c r="YZ8774" s="68"/>
      <c r="ZA8774" s="68"/>
      <c r="ZB8774" s="68"/>
      <c r="ZC8774" s="68"/>
      <c r="ZD8774" s="68"/>
    </row>
    <row r="8775" spans="658:680" x14ac:dyDescent="0.25">
      <c r="YH8775" s="68"/>
      <c r="YI8775" s="68"/>
      <c r="YJ8775" s="68"/>
      <c r="YK8775" s="68"/>
      <c r="YL8775" s="68"/>
      <c r="YM8775" s="68"/>
      <c r="YN8775" s="68"/>
      <c r="YO8775" s="68"/>
      <c r="YP8775" s="68"/>
      <c r="YQ8775" s="68"/>
      <c r="YR8775" s="68"/>
      <c r="YS8775" s="68"/>
      <c r="YT8775" s="68"/>
      <c r="YU8775" s="68"/>
      <c r="YV8775" s="68"/>
      <c r="YW8775" s="68"/>
      <c r="YX8775" s="68">
        <v>0.96971587251077795</v>
      </c>
      <c r="YY8775" s="68"/>
      <c r="YZ8775" s="68"/>
      <c r="ZA8775" s="68"/>
      <c r="ZB8775" s="68"/>
      <c r="ZC8775" s="68"/>
      <c r="ZD8775" s="68"/>
    </row>
    <row r="8776" spans="658:680" x14ac:dyDescent="0.25">
      <c r="YH8776" s="68"/>
      <c r="YI8776" s="68"/>
      <c r="YJ8776" s="68"/>
      <c r="YK8776" s="68"/>
      <c r="YL8776" s="68"/>
      <c r="YM8776" s="68"/>
      <c r="YN8776" s="68"/>
      <c r="YO8776" s="68"/>
      <c r="YP8776" s="68"/>
      <c r="YQ8776" s="68"/>
      <c r="YR8776" s="68"/>
      <c r="YS8776" s="68"/>
      <c r="YT8776" s="68"/>
      <c r="YU8776" s="68"/>
      <c r="YV8776" s="68"/>
      <c r="YW8776" s="68"/>
      <c r="YX8776" s="68">
        <v>0.969699954307923</v>
      </c>
      <c r="YY8776" s="68"/>
      <c r="YZ8776" s="68"/>
      <c r="ZA8776" s="68"/>
      <c r="ZB8776" s="68"/>
      <c r="ZC8776" s="68"/>
      <c r="ZD8776" s="68"/>
    </row>
    <row r="8777" spans="658:680" x14ac:dyDescent="0.25">
      <c r="YH8777" s="68"/>
      <c r="YI8777" s="68"/>
      <c r="YJ8777" s="68"/>
      <c r="YK8777" s="68"/>
      <c r="YL8777" s="68"/>
      <c r="YM8777" s="68"/>
      <c r="YN8777" s="68"/>
      <c r="YO8777" s="68"/>
      <c r="YP8777" s="68"/>
      <c r="YQ8777" s="68"/>
      <c r="YR8777" s="68"/>
      <c r="YS8777" s="68"/>
      <c r="YT8777" s="68"/>
      <c r="YU8777" s="68"/>
      <c r="YV8777" s="68"/>
      <c r="YW8777" s="68"/>
      <c r="YX8777" s="68">
        <v>0.96968914260871297</v>
      </c>
      <c r="YY8777" s="68"/>
      <c r="YZ8777" s="68"/>
      <c r="ZA8777" s="68"/>
      <c r="ZB8777" s="68"/>
      <c r="ZC8777" s="68"/>
      <c r="ZD8777" s="68"/>
    </row>
    <row r="8778" spans="658:680" x14ac:dyDescent="0.25">
      <c r="YH8778" s="68"/>
      <c r="YI8778" s="68"/>
      <c r="YJ8778" s="68"/>
      <c r="YK8778" s="68"/>
      <c r="YL8778" s="68"/>
      <c r="YM8778" s="68"/>
      <c r="YN8778" s="68"/>
      <c r="YO8778" s="68"/>
      <c r="YP8778" s="68"/>
      <c r="YQ8778" s="68"/>
      <c r="YR8778" s="68"/>
      <c r="YS8778" s="68"/>
      <c r="YT8778" s="68"/>
      <c r="YU8778" s="68"/>
      <c r="YV8778" s="68"/>
      <c r="YW8778" s="68"/>
      <c r="YX8778" s="68">
        <v>0.96967821172202695</v>
      </c>
      <c r="YY8778" s="68"/>
      <c r="YZ8778" s="68"/>
      <c r="ZA8778" s="68"/>
      <c r="ZB8778" s="68"/>
      <c r="ZC8778" s="68"/>
      <c r="ZD8778" s="68"/>
    </row>
    <row r="8779" spans="658:680" x14ac:dyDescent="0.25">
      <c r="YH8779" s="68"/>
      <c r="YI8779" s="68"/>
      <c r="YJ8779" s="68"/>
      <c r="YK8779" s="68"/>
      <c r="YL8779" s="68"/>
      <c r="YM8779" s="68"/>
      <c r="YN8779" s="68"/>
      <c r="YO8779" s="68"/>
      <c r="YP8779" s="68"/>
      <c r="YQ8779" s="68"/>
      <c r="YR8779" s="68"/>
      <c r="YS8779" s="68"/>
      <c r="YT8779" s="68"/>
      <c r="YU8779" s="68"/>
      <c r="YV8779" s="68"/>
      <c r="YW8779" s="68"/>
      <c r="YX8779" s="68">
        <v>0.96967248330723699</v>
      </c>
      <c r="YY8779" s="68"/>
      <c r="YZ8779" s="68"/>
      <c r="ZA8779" s="68"/>
      <c r="ZB8779" s="68"/>
      <c r="ZC8779" s="68"/>
      <c r="ZD8779" s="68"/>
    </row>
    <row r="8780" spans="658:680" x14ac:dyDescent="0.25">
      <c r="YH8780" s="68"/>
      <c r="YI8780" s="68"/>
      <c r="YJ8780" s="68"/>
      <c r="YK8780" s="68"/>
      <c r="YL8780" s="68"/>
      <c r="YM8780" s="68"/>
      <c r="YN8780" s="68"/>
      <c r="YO8780" s="68"/>
      <c r="YP8780" s="68"/>
      <c r="YQ8780" s="68"/>
      <c r="YR8780" s="68"/>
      <c r="YS8780" s="68"/>
      <c r="YT8780" s="68"/>
      <c r="YU8780" s="68"/>
      <c r="YV8780" s="68"/>
      <c r="YW8780" s="68"/>
      <c r="YX8780" s="68">
        <v>0.96966624738117402</v>
      </c>
      <c r="YY8780" s="68"/>
      <c r="YZ8780" s="68"/>
      <c r="ZA8780" s="68"/>
      <c r="ZB8780" s="68"/>
      <c r="ZC8780" s="68"/>
      <c r="ZD8780" s="68"/>
    </row>
    <row r="8781" spans="658:680" x14ac:dyDescent="0.25">
      <c r="YH8781" s="68"/>
      <c r="YI8781" s="68"/>
      <c r="YJ8781" s="68"/>
      <c r="YK8781" s="68"/>
      <c r="YL8781" s="68"/>
      <c r="YM8781" s="68"/>
      <c r="YN8781" s="68"/>
      <c r="YO8781" s="68"/>
      <c r="YP8781" s="68"/>
      <c r="YQ8781" s="68"/>
      <c r="YR8781" s="68"/>
      <c r="YS8781" s="68"/>
      <c r="YT8781" s="68"/>
      <c r="YU8781" s="68"/>
      <c r="YV8781" s="68"/>
      <c r="YW8781" s="68"/>
      <c r="YX8781" s="68">
        <v>0.96966530661071704</v>
      </c>
      <c r="YY8781" s="68"/>
      <c r="YZ8781" s="68"/>
      <c r="ZA8781" s="68"/>
      <c r="ZB8781" s="68"/>
      <c r="ZC8781" s="68"/>
      <c r="ZD8781" s="68"/>
    </row>
    <row r="8782" spans="658:680" x14ac:dyDescent="0.25">
      <c r="YH8782" s="68"/>
      <c r="YI8782" s="68"/>
      <c r="YJ8782" s="68"/>
      <c r="YK8782" s="68"/>
      <c r="YL8782" s="68"/>
      <c r="YM8782" s="68"/>
      <c r="YN8782" s="68"/>
      <c r="YO8782" s="68"/>
      <c r="YP8782" s="68"/>
      <c r="YQ8782" s="68"/>
      <c r="YR8782" s="68"/>
      <c r="YS8782" s="68"/>
      <c r="YT8782" s="68"/>
      <c r="YU8782" s="68"/>
      <c r="YV8782" s="68"/>
      <c r="YW8782" s="68"/>
      <c r="YX8782" s="68">
        <v>0.96966389009568699</v>
      </c>
      <c r="YY8782" s="68"/>
      <c r="YZ8782" s="68"/>
      <c r="ZA8782" s="68"/>
      <c r="ZB8782" s="68"/>
      <c r="ZC8782" s="68"/>
      <c r="ZD8782" s="68"/>
    </row>
    <row r="8783" spans="658:680" x14ac:dyDescent="0.25">
      <c r="YH8783" s="68"/>
      <c r="YI8783" s="68"/>
      <c r="YJ8783" s="68"/>
      <c r="YK8783" s="68"/>
      <c r="YL8783" s="68"/>
      <c r="YM8783" s="68"/>
      <c r="YN8783" s="68"/>
      <c r="YO8783" s="68"/>
      <c r="YP8783" s="68"/>
      <c r="YQ8783" s="68"/>
      <c r="YR8783" s="68"/>
      <c r="YS8783" s="68"/>
      <c r="YT8783" s="68"/>
      <c r="YU8783" s="68"/>
      <c r="YV8783" s="68"/>
      <c r="YW8783" s="68"/>
      <c r="YX8783" s="68">
        <v>0.96964454805905598</v>
      </c>
      <c r="YY8783" s="68"/>
      <c r="YZ8783" s="68"/>
      <c r="ZA8783" s="68"/>
      <c r="ZB8783" s="68"/>
      <c r="ZC8783" s="68"/>
      <c r="ZD8783" s="68"/>
    </row>
    <row r="8784" spans="658:680" x14ac:dyDescent="0.25">
      <c r="YH8784" s="68"/>
      <c r="YI8784" s="68"/>
      <c r="YJ8784" s="68"/>
      <c r="YK8784" s="68"/>
      <c r="YL8784" s="68"/>
      <c r="YM8784" s="68"/>
      <c r="YN8784" s="68"/>
      <c r="YO8784" s="68"/>
      <c r="YP8784" s="68"/>
      <c r="YQ8784" s="68"/>
      <c r="YR8784" s="68"/>
      <c r="YS8784" s="68"/>
      <c r="YT8784" s="68"/>
      <c r="YU8784" s="68"/>
      <c r="YV8784" s="68"/>
      <c r="YW8784" s="68"/>
      <c r="YX8784" s="68">
        <v>0.96963986527979795</v>
      </c>
      <c r="YY8784" s="68"/>
      <c r="YZ8784" s="68"/>
      <c r="ZA8784" s="68"/>
      <c r="ZB8784" s="68"/>
      <c r="ZC8784" s="68"/>
      <c r="ZD8784" s="68"/>
    </row>
    <row r="8785" spans="658:680" x14ac:dyDescent="0.25">
      <c r="YH8785" s="68"/>
      <c r="YI8785" s="68"/>
      <c r="YJ8785" s="68"/>
      <c r="YK8785" s="68"/>
      <c r="YL8785" s="68"/>
      <c r="YM8785" s="68"/>
      <c r="YN8785" s="68"/>
      <c r="YO8785" s="68"/>
      <c r="YP8785" s="68"/>
      <c r="YQ8785" s="68"/>
      <c r="YR8785" s="68"/>
      <c r="YS8785" s="68"/>
      <c r="YT8785" s="68"/>
      <c r="YU8785" s="68"/>
      <c r="YV8785" s="68"/>
      <c r="YW8785" s="68"/>
      <c r="YX8785" s="68">
        <v>0.96963074982606601</v>
      </c>
      <c r="YY8785" s="68"/>
      <c r="YZ8785" s="68"/>
      <c r="ZA8785" s="68"/>
      <c r="ZB8785" s="68"/>
      <c r="ZC8785" s="68"/>
      <c r="ZD8785" s="68"/>
    </row>
    <row r="8786" spans="658:680" x14ac:dyDescent="0.25">
      <c r="YH8786" s="68"/>
      <c r="YI8786" s="68"/>
      <c r="YJ8786" s="68"/>
      <c r="YK8786" s="68"/>
      <c r="YL8786" s="68"/>
      <c r="YM8786" s="68"/>
      <c r="YN8786" s="68"/>
      <c r="YO8786" s="68"/>
      <c r="YP8786" s="68"/>
      <c r="YQ8786" s="68"/>
      <c r="YR8786" s="68"/>
      <c r="YS8786" s="68"/>
      <c r="YT8786" s="68"/>
      <c r="YU8786" s="68"/>
      <c r="YV8786" s="68"/>
      <c r="YW8786" s="68"/>
      <c r="YX8786" s="68">
        <v>0.96959911833152301</v>
      </c>
      <c r="YY8786" s="68"/>
      <c r="YZ8786" s="68"/>
      <c r="ZA8786" s="68"/>
      <c r="ZB8786" s="68"/>
      <c r="ZC8786" s="68"/>
      <c r="ZD8786" s="68"/>
    </row>
    <row r="8787" spans="658:680" x14ac:dyDescent="0.25">
      <c r="YH8787" s="68"/>
      <c r="YI8787" s="68"/>
      <c r="YJ8787" s="68"/>
      <c r="YK8787" s="68"/>
      <c r="YL8787" s="68"/>
      <c r="YM8787" s="68"/>
      <c r="YN8787" s="68"/>
      <c r="YO8787" s="68"/>
      <c r="YP8787" s="68"/>
      <c r="YQ8787" s="68"/>
      <c r="YR8787" s="68"/>
      <c r="YS8787" s="68"/>
      <c r="YT8787" s="68"/>
      <c r="YU8787" s="68"/>
      <c r="YV8787" s="68"/>
      <c r="YW8787" s="68"/>
      <c r="YX8787" s="68">
        <v>0.969592775348046</v>
      </c>
      <c r="YY8787" s="68"/>
      <c r="YZ8787" s="68"/>
      <c r="ZA8787" s="68"/>
      <c r="ZB8787" s="68"/>
      <c r="ZC8787" s="68"/>
      <c r="ZD8787" s="68"/>
    </row>
    <row r="8788" spans="658:680" x14ac:dyDescent="0.25">
      <c r="YH8788" s="68"/>
      <c r="YI8788" s="68"/>
      <c r="YJ8788" s="68"/>
      <c r="YK8788" s="68"/>
      <c r="YL8788" s="68"/>
      <c r="YM8788" s="68"/>
      <c r="YN8788" s="68"/>
      <c r="YO8788" s="68"/>
      <c r="YP8788" s="68"/>
      <c r="YQ8788" s="68"/>
      <c r="YR8788" s="68"/>
      <c r="YS8788" s="68"/>
      <c r="YT8788" s="68"/>
      <c r="YU8788" s="68"/>
      <c r="YV8788" s="68"/>
      <c r="YW8788" s="68"/>
      <c r="YX8788" s="68">
        <v>0.96957806737214902</v>
      </c>
      <c r="YY8788" s="68"/>
      <c r="YZ8788" s="68"/>
      <c r="ZA8788" s="68"/>
      <c r="ZB8788" s="68"/>
      <c r="ZC8788" s="68"/>
      <c r="ZD8788" s="68"/>
    </row>
    <row r="8789" spans="658:680" x14ac:dyDescent="0.25">
      <c r="YH8789" s="68"/>
      <c r="YI8789" s="68"/>
      <c r="YJ8789" s="68"/>
      <c r="YK8789" s="68"/>
      <c r="YL8789" s="68"/>
      <c r="YM8789" s="68"/>
      <c r="YN8789" s="68"/>
      <c r="YO8789" s="68"/>
      <c r="YP8789" s="68"/>
      <c r="YQ8789" s="68"/>
      <c r="YR8789" s="68"/>
      <c r="YS8789" s="68"/>
      <c r="YT8789" s="68"/>
      <c r="YU8789" s="68"/>
      <c r="YV8789" s="68"/>
      <c r="YW8789" s="68"/>
      <c r="YX8789" s="68">
        <v>0.96957208150014595</v>
      </c>
      <c r="YY8789" s="68"/>
      <c r="YZ8789" s="68"/>
      <c r="ZA8789" s="68"/>
      <c r="ZB8789" s="68"/>
      <c r="ZC8789" s="68"/>
      <c r="ZD8789" s="68"/>
    </row>
    <row r="8790" spans="658:680" x14ac:dyDescent="0.25">
      <c r="YH8790" s="68"/>
      <c r="YI8790" s="68"/>
      <c r="YJ8790" s="68"/>
      <c r="YK8790" s="68"/>
      <c r="YL8790" s="68"/>
      <c r="YM8790" s="68"/>
      <c r="YN8790" s="68"/>
      <c r="YO8790" s="68"/>
      <c r="YP8790" s="68"/>
      <c r="YQ8790" s="68"/>
      <c r="YR8790" s="68"/>
      <c r="YS8790" s="68"/>
      <c r="YT8790" s="68"/>
      <c r="YU8790" s="68"/>
      <c r="YV8790" s="68"/>
      <c r="YW8790" s="68"/>
      <c r="YX8790" s="68">
        <v>0.96954553929865805</v>
      </c>
      <c r="YY8790" s="68"/>
      <c r="YZ8790" s="68"/>
      <c r="ZA8790" s="68"/>
      <c r="ZB8790" s="68"/>
      <c r="ZC8790" s="68"/>
      <c r="ZD8790" s="68"/>
    </row>
    <row r="8791" spans="658:680" x14ac:dyDescent="0.25">
      <c r="YH8791" s="68"/>
      <c r="YI8791" s="68"/>
      <c r="YJ8791" s="68"/>
      <c r="YK8791" s="68"/>
      <c r="YL8791" s="68"/>
      <c r="YM8791" s="68"/>
      <c r="YN8791" s="68"/>
      <c r="YO8791" s="68"/>
      <c r="YP8791" s="68"/>
      <c r="YQ8791" s="68"/>
      <c r="YR8791" s="68"/>
      <c r="YS8791" s="68"/>
      <c r="YT8791" s="68"/>
      <c r="YU8791" s="68"/>
      <c r="YV8791" s="68"/>
      <c r="YW8791" s="68"/>
      <c r="YX8791" s="68">
        <v>0.96951570601728498</v>
      </c>
      <c r="YY8791" s="68"/>
      <c r="YZ8791" s="68"/>
      <c r="ZA8791" s="68"/>
      <c r="ZB8791" s="68"/>
      <c r="ZC8791" s="68"/>
      <c r="ZD8791" s="68"/>
    </row>
    <row r="8792" spans="658:680" x14ac:dyDescent="0.25">
      <c r="YH8792" s="68"/>
      <c r="YI8792" s="68"/>
      <c r="YJ8792" s="68"/>
      <c r="YK8792" s="68"/>
      <c r="YL8792" s="68"/>
      <c r="YM8792" s="68"/>
      <c r="YN8792" s="68"/>
      <c r="YO8792" s="68"/>
      <c r="YP8792" s="68"/>
      <c r="YQ8792" s="68"/>
      <c r="YR8792" s="68"/>
      <c r="YS8792" s="68"/>
      <c r="YT8792" s="68"/>
      <c r="YU8792" s="68"/>
      <c r="YV8792" s="68"/>
      <c r="YW8792" s="68"/>
      <c r="YX8792" s="68">
        <v>0.96950886016738902</v>
      </c>
      <c r="YY8792" s="68"/>
      <c r="YZ8792" s="68"/>
      <c r="ZA8792" s="68"/>
      <c r="ZB8792" s="68"/>
      <c r="ZC8792" s="68"/>
      <c r="ZD8792" s="68"/>
    </row>
    <row r="8793" spans="658:680" x14ac:dyDescent="0.25">
      <c r="YH8793" s="68"/>
      <c r="YI8793" s="68"/>
      <c r="YJ8793" s="68"/>
      <c r="YK8793" s="68"/>
      <c r="YL8793" s="68"/>
      <c r="YM8793" s="68"/>
      <c r="YN8793" s="68"/>
      <c r="YO8793" s="68"/>
      <c r="YP8793" s="68"/>
      <c r="YQ8793" s="68"/>
      <c r="YR8793" s="68"/>
      <c r="YS8793" s="68"/>
      <c r="YT8793" s="68"/>
      <c r="YU8793" s="68"/>
      <c r="YV8793" s="68"/>
      <c r="YW8793" s="68"/>
      <c r="YX8793" s="68">
        <v>0.96950534271283495</v>
      </c>
      <c r="YY8793" s="68"/>
      <c r="YZ8793" s="68"/>
      <c r="ZA8793" s="68"/>
      <c r="ZB8793" s="68"/>
      <c r="ZC8793" s="68"/>
      <c r="ZD8793" s="68"/>
    </row>
    <row r="8794" spans="658:680" x14ac:dyDescent="0.25">
      <c r="YH8794" s="68"/>
      <c r="YI8794" s="68"/>
      <c r="YJ8794" s="68"/>
      <c r="YK8794" s="68"/>
      <c r="YL8794" s="68"/>
      <c r="YM8794" s="68"/>
      <c r="YN8794" s="68"/>
      <c r="YO8794" s="68"/>
      <c r="YP8794" s="68"/>
      <c r="YQ8794" s="68"/>
      <c r="YR8794" s="68"/>
      <c r="YS8794" s="68"/>
      <c r="YT8794" s="68"/>
      <c r="YU8794" s="68"/>
      <c r="YV8794" s="68"/>
      <c r="YW8794" s="68"/>
      <c r="YX8794" s="68">
        <v>0.96947687765260604</v>
      </c>
      <c r="YY8794" s="68"/>
      <c r="YZ8794" s="68"/>
      <c r="ZA8794" s="68"/>
      <c r="ZB8794" s="68"/>
      <c r="ZC8794" s="68"/>
      <c r="ZD8794" s="68"/>
    </row>
    <row r="8795" spans="658:680" x14ac:dyDescent="0.25">
      <c r="YH8795" s="68"/>
      <c r="YI8795" s="68"/>
      <c r="YJ8795" s="68"/>
      <c r="YK8795" s="68"/>
      <c r="YL8795" s="68"/>
      <c r="YM8795" s="68"/>
      <c r="YN8795" s="68"/>
      <c r="YO8795" s="68"/>
      <c r="YP8795" s="68"/>
      <c r="YQ8795" s="68"/>
      <c r="YR8795" s="68"/>
      <c r="YS8795" s="68"/>
      <c r="YT8795" s="68"/>
      <c r="YU8795" s="68"/>
      <c r="YV8795" s="68"/>
      <c r="YW8795" s="68"/>
      <c r="YX8795" s="68">
        <v>0.969474998821654</v>
      </c>
      <c r="YY8795" s="68"/>
      <c r="YZ8795" s="68"/>
      <c r="ZA8795" s="68"/>
      <c r="ZB8795" s="68"/>
      <c r="ZC8795" s="68"/>
      <c r="ZD8795" s="68"/>
    </row>
    <row r="8796" spans="658:680" x14ac:dyDescent="0.25">
      <c r="YH8796" s="68"/>
      <c r="YI8796" s="68"/>
      <c r="YJ8796" s="68"/>
      <c r="YK8796" s="68"/>
      <c r="YL8796" s="68"/>
      <c r="YM8796" s="68"/>
      <c r="YN8796" s="68"/>
      <c r="YO8796" s="68"/>
      <c r="YP8796" s="68"/>
      <c r="YQ8796" s="68"/>
      <c r="YR8796" s="68"/>
      <c r="YS8796" s="68"/>
      <c r="YT8796" s="68"/>
      <c r="YU8796" s="68"/>
      <c r="YV8796" s="68"/>
      <c r="YW8796" s="68"/>
      <c r="YX8796" s="68">
        <v>0.96946361238018997</v>
      </c>
      <c r="YY8796" s="68"/>
      <c r="YZ8796" s="68"/>
      <c r="ZA8796" s="68"/>
      <c r="ZB8796" s="68"/>
      <c r="ZC8796" s="68"/>
      <c r="ZD8796" s="68"/>
    </row>
    <row r="8797" spans="658:680" x14ac:dyDescent="0.25">
      <c r="YH8797" s="68"/>
      <c r="YI8797" s="68"/>
      <c r="YJ8797" s="68"/>
      <c r="YK8797" s="68"/>
      <c r="YL8797" s="68"/>
      <c r="YM8797" s="68"/>
      <c r="YN8797" s="68"/>
      <c r="YO8797" s="68"/>
      <c r="YP8797" s="68"/>
      <c r="YQ8797" s="68"/>
      <c r="YR8797" s="68"/>
      <c r="YS8797" s="68"/>
      <c r="YT8797" s="68"/>
      <c r="YU8797" s="68"/>
      <c r="YV8797" s="68"/>
      <c r="YW8797" s="68"/>
      <c r="YX8797" s="68">
        <v>0.96945287053438101</v>
      </c>
      <c r="YY8797" s="68"/>
      <c r="YZ8797" s="68"/>
      <c r="ZA8797" s="68"/>
      <c r="ZB8797" s="68"/>
      <c r="ZC8797" s="68"/>
      <c r="ZD8797" s="68"/>
    </row>
    <row r="8798" spans="658:680" x14ac:dyDescent="0.25">
      <c r="YH8798" s="68"/>
      <c r="YI8798" s="68"/>
      <c r="YJ8798" s="68"/>
      <c r="YK8798" s="68"/>
      <c r="YL8798" s="68"/>
      <c r="YM8798" s="68"/>
      <c r="YN8798" s="68"/>
      <c r="YO8798" s="68"/>
      <c r="YP8798" s="68"/>
      <c r="YQ8798" s="68"/>
      <c r="YR8798" s="68"/>
      <c r="YS8798" s="68"/>
      <c r="YT8798" s="68"/>
      <c r="YU8798" s="68"/>
      <c r="YV8798" s="68"/>
      <c r="YW8798" s="68"/>
      <c r="YX8798" s="68">
        <v>0.96945251439448998</v>
      </c>
      <c r="YY8798" s="68"/>
      <c r="YZ8798" s="68"/>
      <c r="ZA8798" s="68"/>
      <c r="ZB8798" s="68"/>
      <c r="ZC8798" s="68"/>
      <c r="ZD8798" s="68"/>
    </row>
    <row r="8799" spans="658:680" x14ac:dyDescent="0.25">
      <c r="YH8799" s="68"/>
      <c r="YI8799" s="68"/>
      <c r="YJ8799" s="68"/>
      <c r="YK8799" s="68"/>
      <c r="YL8799" s="68"/>
      <c r="YM8799" s="68"/>
      <c r="YN8799" s="68"/>
      <c r="YO8799" s="68"/>
      <c r="YP8799" s="68"/>
      <c r="YQ8799" s="68"/>
      <c r="YR8799" s="68"/>
      <c r="YS8799" s="68"/>
      <c r="YT8799" s="68"/>
      <c r="YU8799" s="68"/>
      <c r="YV8799" s="68"/>
      <c r="YW8799" s="68"/>
      <c r="YX8799" s="68">
        <v>0.96945017969952496</v>
      </c>
      <c r="YY8799" s="68"/>
      <c r="YZ8799" s="68"/>
      <c r="ZA8799" s="68"/>
      <c r="ZB8799" s="68"/>
      <c r="ZC8799" s="68"/>
      <c r="ZD8799" s="68"/>
    </row>
    <row r="8800" spans="658:680" x14ac:dyDescent="0.25">
      <c r="YH8800" s="68"/>
      <c r="YI8800" s="68"/>
      <c r="YJ8800" s="68"/>
      <c r="YK8800" s="68"/>
      <c r="YL8800" s="68"/>
      <c r="YM8800" s="68"/>
      <c r="YN8800" s="68"/>
      <c r="YO8800" s="68"/>
      <c r="YP8800" s="68"/>
      <c r="YQ8800" s="68"/>
      <c r="YR8800" s="68"/>
      <c r="YS8800" s="68"/>
      <c r="YT8800" s="68"/>
      <c r="YU8800" s="68"/>
      <c r="YV8800" s="68"/>
      <c r="YW8800" s="68"/>
      <c r="YX8800" s="68">
        <v>0.96944614014818098</v>
      </c>
      <c r="YY8800" s="68"/>
      <c r="YZ8800" s="68"/>
      <c r="ZA8800" s="68"/>
      <c r="ZB8800" s="68"/>
      <c r="ZC8800" s="68"/>
      <c r="ZD8800" s="68"/>
    </row>
    <row r="8801" spans="658:680" x14ac:dyDescent="0.25">
      <c r="YH8801" s="68"/>
      <c r="YI8801" s="68"/>
      <c r="YJ8801" s="68"/>
      <c r="YK8801" s="68"/>
      <c r="YL8801" s="68"/>
      <c r="YM8801" s="68"/>
      <c r="YN8801" s="68"/>
      <c r="YO8801" s="68"/>
      <c r="YP8801" s="68"/>
      <c r="YQ8801" s="68"/>
      <c r="YR8801" s="68"/>
      <c r="YS8801" s="68"/>
      <c r="YT8801" s="68"/>
      <c r="YU8801" s="68"/>
      <c r="YV8801" s="68"/>
      <c r="YW8801" s="68"/>
      <c r="YX8801" s="68">
        <v>0.96943503964392497</v>
      </c>
      <c r="YY8801" s="68"/>
      <c r="YZ8801" s="68"/>
      <c r="ZA8801" s="68"/>
      <c r="ZB8801" s="68"/>
      <c r="ZC8801" s="68"/>
      <c r="ZD8801" s="68"/>
    </row>
    <row r="8802" spans="658:680" x14ac:dyDescent="0.25">
      <c r="YH8802" s="68"/>
      <c r="YI8802" s="68"/>
      <c r="YJ8802" s="68"/>
      <c r="YK8802" s="68"/>
      <c r="YL8802" s="68"/>
      <c r="YM8802" s="68"/>
      <c r="YN8802" s="68"/>
      <c r="YO8802" s="68"/>
      <c r="YP8802" s="68"/>
      <c r="YQ8802" s="68"/>
      <c r="YR8802" s="68"/>
      <c r="YS8802" s="68"/>
      <c r="YT8802" s="68"/>
      <c r="YU8802" s="68"/>
      <c r="YV8802" s="68"/>
      <c r="YW8802" s="68"/>
      <c r="YX8802" s="68">
        <v>0.96942746378762801</v>
      </c>
      <c r="YY8802" s="68"/>
      <c r="YZ8802" s="68"/>
      <c r="ZA8802" s="68"/>
      <c r="ZB8802" s="68"/>
      <c r="ZC8802" s="68"/>
      <c r="ZD8802" s="68"/>
    </row>
    <row r="8803" spans="658:680" x14ac:dyDescent="0.25">
      <c r="YH8803" s="68"/>
      <c r="YI8803" s="68"/>
      <c r="YJ8803" s="68"/>
      <c r="YK8803" s="68"/>
      <c r="YL8803" s="68"/>
      <c r="YM8803" s="68"/>
      <c r="YN8803" s="68"/>
      <c r="YO8803" s="68"/>
      <c r="YP8803" s="68"/>
      <c r="YQ8803" s="68"/>
      <c r="YR8803" s="68"/>
      <c r="YS8803" s="68"/>
      <c r="YT8803" s="68"/>
      <c r="YU8803" s="68"/>
      <c r="YV8803" s="68"/>
      <c r="YW8803" s="68"/>
      <c r="YX8803" s="68">
        <v>0.96942382015871997</v>
      </c>
      <c r="YY8803" s="68"/>
      <c r="YZ8803" s="68"/>
      <c r="ZA8803" s="68"/>
      <c r="ZB8803" s="68"/>
      <c r="ZC8803" s="68"/>
      <c r="ZD8803" s="68"/>
    </row>
    <row r="8804" spans="658:680" x14ac:dyDescent="0.25">
      <c r="YH8804" s="68"/>
      <c r="YI8804" s="68"/>
      <c r="YJ8804" s="68"/>
      <c r="YK8804" s="68"/>
      <c r="YL8804" s="68"/>
      <c r="YM8804" s="68"/>
      <c r="YN8804" s="68"/>
      <c r="YO8804" s="68"/>
      <c r="YP8804" s="68"/>
      <c r="YQ8804" s="68"/>
      <c r="YR8804" s="68"/>
      <c r="YS8804" s="68"/>
      <c r="YT8804" s="68"/>
      <c r="YU8804" s="68"/>
      <c r="YV8804" s="68"/>
      <c r="YW8804" s="68"/>
      <c r="YX8804" s="68">
        <v>0.96940276402388403</v>
      </c>
      <c r="YY8804" s="68"/>
      <c r="YZ8804" s="68"/>
      <c r="ZA8804" s="68"/>
      <c r="ZB8804" s="68"/>
      <c r="ZC8804" s="68"/>
      <c r="ZD8804" s="68"/>
    </row>
    <row r="8805" spans="658:680" x14ac:dyDescent="0.25">
      <c r="YH8805" s="68"/>
      <c r="YI8805" s="68"/>
      <c r="YJ8805" s="68"/>
      <c r="YK8805" s="68"/>
      <c r="YL8805" s="68"/>
      <c r="YM8805" s="68"/>
      <c r="YN8805" s="68"/>
      <c r="YO8805" s="68"/>
      <c r="YP8805" s="68"/>
      <c r="YQ8805" s="68"/>
      <c r="YR8805" s="68"/>
      <c r="YS8805" s="68"/>
      <c r="YT8805" s="68"/>
      <c r="YU8805" s="68"/>
      <c r="YV8805" s="68"/>
      <c r="YW8805" s="68"/>
      <c r="YX8805" s="68">
        <v>0.96938503583941404</v>
      </c>
      <c r="YY8805" s="68"/>
      <c r="YZ8805" s="68"/>
      <c r="ZA8805" s="68"/>
      <c r="ZB8805" s="68"/>
      <c r="ZC8805" s="68"/>
      <c r="ZD8805" s="68"/>
    </row>
    <row r="8806" spans="658:680" x14ac:dyDescent="0.25">
      <c r="YH8806" s="68"/>
      <c r="YI8806" s="68"/>
      <c r="YJ8806" s="68"/>
      <c r="YK8806" s="68"/>
      <c r="YL8806" s="68"/>
      <c r="YM8806" s="68"/>
      <c r="YN8806" s="68"/>
      <c r="YO8806" s="68"/>
      <c r="YP8806" s="68"/>
      <c r="YQ8806" s="68"/>
      <c r="YR8806" s="68"/>
      <c r="YS8806" s="68"/>
      <c r="YT8806" s="68"/>
      <c r="YU8806" s="68"/>
      <c r="YV8806" s="68"/>
      <c r="YW8806" s="68"/>
      <c r="YX8806" s="68">
        <v>0.96931288019995099</v>
      </c>
      <c r="YY8806" s="68"/>
      <c r="YZ8806" s="68"/>
      <c r="ZA8806" s="68"/>
      <c r="ZB8806" s="68"/>
      <c r="ZC8806" s="68"/>
      <c r="ZD8806" s="68"/>
    </row>
    <row r="8807" spans="658:680" x14ac:dyDescent="0.25">
      <c r="YH8807" s="68"/>
      <c r="YI8807" s="68"/>
      <c r="YJ8807" s="68"/>
      <c r="YK8807" s="68"/>
      <c r="YL8807" s="68"/>
      <c r="YM8807" s="68"/>
      <c r="YN8807" s="68"/>
      <c r="YO8807" s="68"/>
      <c r="YP8807" s="68"/>
      <c r="YQ8807" s="68"/>
      <c r="YR8807" s="68"/>
      <c r="YS8807" s="68"/>
      <c r="YT8807" s="68"/>
      <c r="YU8807" s="68"/>
      <c r="YV8807" s="68"/>
      <c r="YW8807" s="68"/>
      <c r="YX8807" s="68">
        <v>0.969312722476801</v>
      </c>
      <c r="YY8807" s="68"/>
      <c r="YZ8807" s="68"/>
      <c r="ZA8807" s="68"/>
      <c r="ZB8807" s="68"/>
      <c r="ZC8807" s="68"/>
      <c r="ZD8807" s="68"/>
    </row>
    <row r="8808" spans="658:680" x14ac:dyDescent="0.25">
      <c r="YH8808" s="68"/>
      <c r="YI8808" s="68"/>
      <c r="YJ8808" s="68"/>
      <c r="YK8808" s="68"/>
      <c r="YL8808" s="68"/>
      <c r="YM8808" s="68"/>
      <c r="YN8808" s="68"/>
      <c r="YO8808" s="68"/>
      <c r="YP8808" s="68"/>
      <c r="YQ8808" s="68"/>
      <c r="YR8808" s="68"/>
      <c r="YS8808" s="68"/>
      <c r="YT8808" s="68"/>
      <c r="YU8808" s="68"/>
      <c r="YV8808" s="68"/>
      <c r="YW8808" s="68"/>
      <c r="YX8808" s="68">
        <v>0.96928999278249495</v>
      </c>
      <c r="YY8808" s="68"/>
      <c r="YZ8808" s="68"/>
      <c r="ZA8808" s="68"/>
      <c r="ZB8808" s="68"/>
      <c r="ZC8808" s="68"/>
      <c r="ZD8808" s="68"/>
    </row>
    <row r="8809" spans="658:680" x14ac:dyDescent="0.25">
      <c r="YH8809" s="68"/>
      <c r="YI8809" s="68"/>
      <c r="YJ8809" s="68"/>
      <c r="YK8809" s="68"/>
      <c r="YL8809" s="68"/>
      <c r="YM8809" s="68"/>
      <c r="YN8809" s="68"/>
      <c r="YO8809" s="68"/>
      <c r="YP8809" s="68"/>
      <c r="YQ8809" s="68"/>
      <c r="YR8809" s="68"/>
      <c r="YS8809" s="68"/>
      <c r="YT8809" s="68"/>
      <c r="YU8809" s="68"/>
      <c r="YV8809" s="68"/>
      <c r="YW8809" s="68"/>
      <c r="YX8809" s="68">
        <v>0.96928336975945795</v>
      </c>
      <c r="YY8809" s="68"/>
      <c r="YZ8809" s="68"/>
      <c r="ZA8809" s="68"/>
      <c r="ZB8809" s="68"/>
      <c r="ZC8809" s="68"/>
      <c r="ZD8809" s="68"/>
    </row>
    <row r="8810" spans="658:680" x14ac:dyDescent="0.25">
      <c r="YH8810" s="68"/>
      <c r="YI8810" s="68"/>
      <c r="YJ8810" s="68"/>
      <c r="YK8810" s="68"/>
      <c r="YL8810" s="68"/>
      <c r="YM8810" s="68"/>
      <c r="YN8810" s="68"/>
      <c r="YO8810" s="68"/>
      <c r="YP8810" s="68"/>
      <c r="YQ8810" s="68"/>
      <c r="YR8810" s="68"/>
      <c r="YS8810" s="68"/>
      <c r="YT8810" s="68"/>
      <c r="YU8810" s="68"/>
      <c r="YV8810" s="68"/>
      <c r="YW8810" s="68"/>
      <c r="YX8810" s="68">
        <v>0.96928124335334997</v>
      </c>
      <c r="YY8810" s="68"/>
      <c r="YZ8810" s="68"/>
      <c r="ZA8810" s="68"/>
      <c r="ZB8810" s="68"/>
      <c r="ZC8810" s="68"/>
      <c r="ZD8810" s="68"/>
    </row>
    <row r="8811" spans="658:680" x14ac:dyDescent="0.25">
      <c r="YH8811" s="68"/>
      <c r="YI8811" s="68"/>
      <c r="YJ8811" s="68"/>
      <c r="YK8811" s="68"/>
      <c r="YL8811" s="68"/>
      <c r="YM8811" s="68"/>
      <c r="YN8811" s="68"/>
      <c r="YO8811" s="68"/>
      <c r="YP8811" s="68"/>
      <c r="YQ8811" s="68"/>
      <c r="YR8811" s="68"/>
      <c r="YS8811" s="68"/>
      <c r="YT8811" s="68"/>
      <c r="YU8811" s="68"/>
      <c r="YV8811" s="68"/>
      <c r="YW8811" s="68"/>
      <c r="YX8811" s="68">
        <v>0.96926734394553804</v>
      </c>
      <c r="YY8811" s="68"/>
      <c r="YZ8811" s="68"/>
      <c r="ZA8811" s="68"/>
      <c r="ZB8811" s="68"/>
      <c r="ZC8811" s="68"/>
      <c r="ZD8811" s="68"/>
    </row>
    <row r="8812" spans="658:680" x14ac:dyDescent="0.25">
      <c r="YH8812" s="68"/>
      <c r="YI8812" s="68"/>
      <c r="YJ8812" s="68"/>
      <c r="YK8812" s="68"/>
      <c r="YL8812" s="68"/>
      <c r="YM8812" s="68"/>
      <c r="YN8812" s="68"/>
      <c r="YO8812" s="68"/>
      <c r="YP8812" s="68"/>
      <c r="YQ8812" s="68"/>
      <c r="YR8812" s="68"/>
      <c r="YS8812" s="68"/>
      <c r="YT8812" s="68"/>
      <c r="YU8812" s="68"/>
      <c r="YV8812" s="68"/>
      <c r="YW8812" s="68"/>
      <c r="YX8812" s="68">
        <v>0.96925913089764204</v>
      </c>
      <c r="YY8812" s="68"/>
      <c r="YZ8812" s="68"/>
      <c r="ZA8812" s="68"/>
      <c r="ZB8812" s="68"/>
      <c r="ZC8812" s="68"/>
      <c r="ZD8812" s="68"/>
    </row>
    <row r="8813" spans="658:680" x14ac:dyDescent="0.25">
      <c r="YH8813" s="68"/>
      <c r="YI8813" s="68"/>
      <c r="YJ8813" s="68"/>
      <c r="YK8813" s="68"/>
      <c r="YL8813" s="68"/>
      <c r="YM8813" s="68"/>
      <c r="YN8813" s="68"/>
      <c r="YO8813" s="68"/>
      <c r="YP8813" s="68"/>
      <c r="YQ8813" s="68"/>
      <c r="YR8813" s="68"/>
      <c r="YS8813" s="68"/>
      <c r="YT8813" s="68"/>
      <c r="YU8813" s="68"/>
      <c r="YV8813" s="68"/>
      <c r="YW8813" s="68"/>
      <c r="YX8813" s="68">
        <v>0.96925567715287697</v>
      </c>
      <c r="YY8813" s="68"/>
      <c r="YZ8813" s="68"/>
      <c r="ZA8813" s="68"/>
      <c r="ZB8813" s="68"/>
      <c r="ZC8813" s="68"/>
      <c r="ZD8813" s="68"/>
    </row>
    <row r="8814" spans="658:680" x14ac:dyDescent="0.25">
      <c r="YH8814" s="68"/>
      <c r="YI8814" s="68"/>
      <c r="YJ8814" s="68"/>
      <c r="YK8814" s="68"/>
      <c r="YL8814" s="68"/>
      <c r="YM8814" s="68"/>
      <c r="YN8814" s="68"/>
      <c r="YO8814" s="68"/>
      <c r="YP8814" s="68"/>
      <c r="YQ8814" s="68"/>
      <c r="YR8814" s="68"/>
      <c r="YS8814" s="68"/>
      <c r="YT8814" s="68"/>
      <c r="YU8814" s="68"/>
      <c r="YV8814" s="68"/>
      <c r="YW8814" s="68"/>
      <c r="YX8814" s="68">
        <v>0.96924256542387399</v>
      </c>
      <c r="YY8814" s="68"/>
      <c r="YZ8814" s="68"/>
      <c r="ZA8814" s="68"/>
      <c r="ZB8814" s="68"/>
      <c r="ZC8814" s="68"/>
      <c r="ZD8814" s="68"/>
    </row>
    <row r="8815" spans="658:680" x14ac:dyDescent="0.25">
      <c r="YH8815" s="68"/>
      <c r="YI8815" s="68"/>
      <c r="YJ8815" s="68"/>
      <c r="YK8815" s="68"/>
      <c r="YL8815" s="68"/>
      <c r="YM8815" s="68"/>
      <c r="YN8815" s="68"/>
      <c r="YO8815" s="68"/>
      <c r="YP8815" s="68"/>
      <c r="YQ8815" s="68"/>
      <c r="YR8815" s="68"/>
      <c r="YS8815" s="68"/>
      <c r="YT8815" s="68"/>
      <c r="YU8815" s="68"/>
      <c r="YV8815" s="68"/>
      <c r="YW8815" s="68"/>
      <c r="YX8815" s="68">
        <v>0.96922233307723704</v>
      </c>
      <c r="YY8815" s="68"/>
      <c r="YZ8815" s="68"/>
      <c r="ZA8815" s="68"/>
      <c r="ZB8815" s="68"/>
      <c r="ZC8815" s="68"/>
      <c r="ZD8815" s="68"/>
    </row>
    <row r="8816" spans="658:680" x14ac:dyDescent="0.25">
      <c r="YH8816" s="68"/>
      <c r="YI8816" s="68"/>
      <c r="YJ8816" s="68"/>
      <c r="YK8816" s="68"/>
      <c r="YL8816" s="68"/>
      <c r="YM8816" s="68"/>
      <c r="YN8816" s="68"/>
      <c r="YO8816" s="68"/>
      <c r="YP8816" s="68"/>
      <c r="YQ8816" s="68"/>
      <c r="YR8816" s="68"/>
      <c r="YS8816" s="68"/>
      <c r="YT8816" s="68"/>
      <c r="YU8816" s="68"/>
      <c r="YV8816" s="68"/>
      <c r="YW8816" s="68"/>
      <c r="YX8816" s="68">
        <v>0.96921369267461499</v>
      </c>
      <c r="YY8816" s="68"/>
      <c r="YZ8816" s="68"/>
      <c r="ZA8816" s="68"/>
      <c r="ZB8816" s="68"/>
      <c r="ZC8816" s="68"/>
      <c r="ZD8816" s="68"/>
    </row>
    <row r="8817" spans="658:680" x14ac:dyDescent="0.25">
      <c r="YH8817" s="68"/>
      <c r="YI8817" s="68"/>
      <c r="YJ8817" s="68"/>
      <c r="YK8817" s="68"/>
      <c r="YL8817" s="68"/>
      <c r="YM8817" s="68"/>
      <c r="YN8817" s="68"/>
      <c r="YO8817" s="68"/>
      <c r="YP8817" s="68"/>
      <c r="YQ8817" s="68"/>
      <c r="YR8817" s="68"/>
      <c r="YS8817" s="68"/>
      <c r="YT8817" s="68"/>
      <c r="YU8817" s="68"/>
      <c r="YV8817" s="68"/>
      <c r="YW8817" s="68"/>
      <c r="YX8817" s="68">
        <v>0.96919258865768898</v>
      </c>
      <c r="YY8817" s="68"/>
      <c r="YZ8817" s="68"/>
      <c r="ZA8817" s="68"/>
      <c r="ZB8817" s="68"/>
      <c r="ZC8817" s="68"/>
      <c r="ZD8817" s="68"/>
    </row>
    <row r="8818" spans="658:680" x14ac:dyDescent="0.25">
      <c r="YH8818" s="68"/>
      <c r="YI8818" s="68"/>
      <c r="YJ8818" s="68"/>
      <c r="YK8818" s="68"/>
      <c r="YL8818" s="68"/>
      <c r="YM8818" s="68"/>
      <c r="YN8818" s="68"/>
      <c r="YO8818" s="68"/>
      <c r="YP8818" s="68"/>
      <c r="YQ8818" s="68"/>
      <c r="YR8818" s="68"/>
      <c r="YS8818" s="68"/>
      <c r="YT8818" s="68"/>
      <c r="YU8818" s="68"/>
      <c r="YV8818" s="68"/>
      <c r="YW8818" s="68"/>
      <c r="YX8818" s="68">
        <v>0.96918497223848399</v>
      </c>
      <c r="YY8818" s="68"/>
      <c r="YZ8818" s="68"/>
      <c r="ZA8818" s="68"/>
      <c r="ZB8818" s="68"/>
      <c r="ZC8818" s="68"/>
      <c r="ZD8818" s="68"/>
    </row>
    <row r="8819" spans="658:680" x14ac:dyDescent="0.25">
      <c r="YH8819" s="68"/>
      <c r="YI8819" s="68"/>
      <c r="YJ8819" s="68"/>
      <c r="YK8819" s="68"/>
      <c r="YL8819" s="68"/>
      <c r="YM8819" s="68"/>
      <c r="YN8819" s="68"/>
      <c r="YO8819" s="68"/>
      <c r="YP8819" s="68"/>
      <c r="YQ8819" s="68"/>
      <c r="YR8819" s="68"/>
      <c r="YS8819" s="68"/>
      <c r="YT8819" s="68"/>
      <c r="YU8819" s="68"/>
      <c r="YV8819" s="68"/>
      <c r="YW8819" s="68"/>
      <c r="YX8819" s="68">
        <v>0.969184425827466</v>
      </c>
      <c r="YY8819" s="68"/>
      <c r="YZ8819" s="68"/>
      <c r="ZA8819" s="68"/>
      <c r="ZB8819" s="68"/>
      <c r="ZC8819" s="68"/>
      <c r="ZD8819" s="68"/>
    </row>
    <row r="8820" spans="658:680" x14ac:dyDescent="0.25">
      <c r="YH8820" s="68"/>
      <c r="YI8820" s="68"/>
      <c r="YJ8820" s="68"/>
      <c r="YK8820" s="68"/>
      <c r="YL8820" s="68"/>
      <c r="YM8820" s="68"/>
      <c r="YN8820" s="68"/>
      <c r="YO8820" s="68"/>
      <c r="YP8820" s="68"/>
      <c r="YQ8820" s="68"/>
      <c r="YR8820" s="68"/>
      <c r="YS8820" s="68"/>
      <c r="YT8820" s="68"/>
      <c r="YU8820" s="68"/>
      <c r="YV8820" s="68"/>
      <c r="YW8820" s="68"/>
      <c r="YX8820" s="68">
        <v>0.96916042731586705</v>
      </c>
      <c r="YY8820" s="68"/>
      <c r="YZ8820" s="68"/>
      <c r="ZA8820" s="68"/>
      <c r="ZB8820" s="68"/>
      <c r="ZC8820" s="68"/>
      <c r="ZD8820" s="68"/>
    </row>
    <row r="8821" spans="658:680" x14ac:dyDescent="0.25">
      <c r="YH8821" s="68"/>
      <c r="YI8821" s="68"/>
      <c r="YJ8821" s="68"/>
      <c r="YK8821" s="68"/>
      <c r="YL8821" s="68"/>
      <c r="YM8821" s="68"/>
      <c r="YN8821" s="68"/>
      <c r="YO8821" s="68"/>
      <c r="YP8821" s="68"/>
      <c r="YQ8821" s="68"/>
      <c r="YR8821" s="68"/>
      <c r="YS8821" s="68"/>
      <c r="YT8821" s="68"/>
      <c r="YU8821" s="68"/>
      <c r="YV8821" s="68"/>
      <c r="YW8821" s="68"/>
      <c r="YX8821" s="68">
        <v>0.96915298919537496</v>
      </c>
      <c r="YY8821" s="68"/>
      <c r="YZ8821" s="68"/>
      <c r="ZA8821" s="68"/>
      <c r="ZB8821" s="68"/>
      <c r="ZC8821" s="68"/>
      <c r="ZD8821" s="68"/>
    </row>
    <row r="8822" spans="658:680" x14ac:dyDescent="0.25">
      <c r="YH8822" s="68"/>
      <c r="YI8822" s="68"/>
      <c r="YJ8822" s="68"/>
      <c r="YK8822" s="68"/>
      <c r="YL8822" s="68"/>
      <c r="YM8822" s="68"/>
      <c r="YN8822" s="68"/>
      <c r="YO8822" s="68"/>
      <c r="YP8822" s="68"/>
      <c r="YQ8822" s="68"/>
      <c r="YR8822" s="68"/>
      <c r="YS8822" s="68"/>
      <c r="YT8822" s="68"/>
      <c r="YU8822" s="68"/>
      <c r="YV8822" s="68"/>
      <c r="YW8822" s="68"/>
      <c r="YX8822" s="68">
        <v>0.96915273509033995</v>
      </c>
      <c r="YY8822" s="68"/>
      <c r="YZ8822" s="68"/>
      <c r="ZA8822" s="68"/>
      <c r="ZB8822" s="68"/>
      <c r="ZC8822" s="68"/>
      <c r="ZD8822" s="68"/>
    </row>
    <row r="8823" spans="658:680" x14ac:dyDescent="0.25">
      <c r="YH8823" s="68"/>
      <c r="YI8823" s="68"/>
      <c r="YJ8823" s="68"/>
      <c r="YK8823" s="68"/>
      <c r="YL8823" s="68"/>
      <c r="YM8823" s="68"/>
      <c r="YN8823" s="68"/>
      <c r="YO8823" s="68"/>
      <c r="YP8823" s="68"/>
      <c r="YQ8823" s="68"/>
      <c r="YR8823" s="68"/>
      <c r="YS8823" s="68"/>
      <c r="YT8823" s="68"/>
      <c r="YU8823" s="68"/>
      <c r="YV8823" s="68"/>
      <c r="YW8823" s="68"/>
      <c r="YX8823" s="68">
        <v>0.96914692960027304</v>
      </c>
      <c r="YY8823" s="68"/>
      <c r="YZ8823" s="68"/>
      <c r="ZA8823" s="68"/>
      <c r="ZB8823" s="68"/>
      <c r="ZC8823" s="68"/>
      <c r="ZD8823" s="68"/>
    </row>
    <row r="8824" spans="658:680" x14ac:dyDescent="0.25">
      <c r="YH8824" s="68"/>
      <c r="YI8824" s="68"/>
      <c r="YJ8824" s="68"/>
      <c r="YK8824" s="68"/>
      <c r="YL8824" s="68"/>
      <c r="YM8824" s="68"/>
      <c r="YN8824" s="68"/>
      <c r="YO8824" s="68"/>
      <c r="YP8824" s="68"/>
      <c r="YQ8824" s="68"/>
      <c r="YR8824" s="68"/>
      <c r="YS8824" s="68"/>
      <c r="YT8824" s="68"/>
      <c r="YU8824" s="68"/>
      <c r="YV8824" s="68"/>
      <c r="YW8824" s="68"/>
      <c r="YX8824" s="68">
        <v>0.96914452406024398</v>
      </c>
      <c r="YY8824" s="68"/>
      <c r="YZ8824" s="68"/>
      <c r="ZA8824" s="68"/>
      <c r="ZB8824" s="68"/>
      <c r="ZC8824" s="68"/>
      <c r="ZD8824" s="68"/>
    </row>
    <row r="8825" spans="658:680" x14ac:dyDescent="0.25">
      <c r="YH8825" s="68"/>
      <c r="YI8825" s="68"/>
      <c r="YJ8825" s="68"/>
      <c r="YK8825" s="68"/>
      <c r="YL8825" s="68"/>
      <c r="YM8825" s="68"/>
      <c r="YN8825" s="68"/>
      <c r="YO8825" s="68"/>
      <c r="YP8825" s="68"/>
      <c r="YQ8825" s="68"/>
      <c r="YR8825" s="68"/>
      <c r="YS8825" s="68"/>
      <c r="YT8825" s="68"/>
      <c r="YU8825" s="68"/>
      <c r="YV8825" s="68"/>
      <c r="YW8825" s="68"/>
      <c r="YX8825" s="68">
        <v>0.96912998422099905</v>
      </c>
      <c r="YY8825" s="68"/>
      <c r="YZ8825" s="68"/>
      <c r="ZA8825" s="68"/>
      <c r="ZB8825" s="68"/>
      <c r="ZC8825" s="68"/>
      <c r="ZD8825" s="68"/>
    </row>
    <row r="8826" spans="658:680" x14ac:dyDescent="0.25">
      <c r="YH8826" s="68"/>
      <c r="YI8826" s="68"/>
      <c r="YJ8826" s="68"/>
      <c r="YK8826" s="68"/>
      <c r="YL8826" s="68"/>
      <c r="YM8826" s="68"/>
      <c r="YN8826" s="68"/>
      <c r="YO8826" s="68"/>
      <c r="YP8826" s="68"/>
      <c r="YQ8826" s="68"/>
      <c r="YR8826" s="68"/>
      <c r="YS8826" s="68"/>
      <c r="YT8826" s="68"/>
      <c r="YU8826" s="68"/>
      <c r="YV8826" s="68"/>
      <c r="YW8826" s="68"/>
      <c r="YX8826" s="68">
        <v>0.96911093310368801</v>
      </c>
      <c r="YY8826" s="68"/>
      <c r="YZ8826" s="68"/>
      <c r="ZA8826" s="68"/>
      <c r="ZB8826" s="68"/>
      <c r="ZC8826" s="68"/>
      <c r="ZD8826" s="68"/>
    </row>
    <row r="8827" spans="658:680" x14ac:dyDescent="0.25">
      <c r="YH8827" s="68"/>
      <c r="YI8827" s="68"/>
      <c r="YJ8827" s="68"/>
      <c r="YK8827" s="68"/>
      <c r="YL8827" s="68"/>
      <c r="YM8827" s="68"/>
      <c r="YN8827" s="68"/>
      <c r="YO8827" s="68"/>
      <c r="YP8827" s="68"/>
      <c r="YQ8827" s="68"/>
      <c r="YR8827" s="68"/>
      <c r="YS8827" s="68"/>
      <c r="YT8827" s="68"/>
      <c r="YU8827" s="68"/>
      <c r="YV8827" s="68"/>
      <c r="YW8827" s="68"/>
      <c r="YX8827" s="68">
        <v>0.96910794939896605</v>
      </c>
      <c r="YY8827" s="68"/>
      <c r="YZ8827" s="68"/>
      <c r="ZA8827" s="68"/>
      <c r="ZB8827" s="68"/>
      <c r="ZC8827" s="68"/>
      <c r="ZD8827" s="68"/>
    </row>
    <row r="8828" spans="658:680" x14ac:dyDescent="0.25">
      <c r="YH8828" s="68"/>
      <c r="YI8828" s="68"/>
      <c r="YJ8828" s="68"/>
      <c r="YK8828" s="68"/>
      <c r="YL8828" s="68"/>
      <c r="YM8828" s="68"/>
      <c r="YN8828" s="68"/>
      <c r="YO8828" s="68"/>
      <c r="YP8828" s="68"/>
      <c r="YQ8828" s="68"/>
      <c r="YR8828" s="68"/>
      <c r="YS8828" s="68"/>
      <c r="YT8828" s="68"/>
      <c r="YU8828" s="68"/>
      <c r="YV8828" s="68"/>
      <c r="YW8828" s="68"/>
      <c r="YX8828" s="68">
        <v>0.96910417644023406</v>
      </c>
      <c r="YY8828" s="68"/>
      <c r="YZ8828" s="68"/>
      <c r="ZA8828" s="68"/>
      <c r="ZB8828" s="68"/>
      <c r="ZC8828" s="68"/>
      <c r="ZD8828" s="68"/>
    </row>
    <row r="8829" spans="658:680" x14ac:dyDescent="0.25">
      <c r="YH8829" s="68"/>
      <c r="YI8829" s="68"/>
      <c r="YJ8829" s="68"/>
      <c r="YK8829" s="68"/>
      <c r="YL8829" s="68"/>
      <c r="YM8829" s="68"/>
      <c r="YN8829" s="68"/>
      <c r="YO8829" s="68"/>
      <c r="YP8829" s="68"/>
      <c r="YQ8829" s="68"/>
      <c r="YR8829" s="68"/>
      <c r="YS8829" s="68"/>
      <c r="YT8829" s="68"/>
      <c r="YU8829" s="68"/>
      <c r="YV8829" s="68"/>
      <c r="YW8829" s="68"/>
      <c r="YX8829" s="68">
        <v>0.96910049896300798</v>
      </c>
      <c r="YY8829" s="68"/>
      <c r="YZ8829" s="68"/>
      <c r="ZA8829" s="68"/>
      <c r="ZB8829" s="68"/>
      <c r="ZC8829" s="68"/>
      <c r="ZD8829" s="68"/>
    </row>
    <row r="8830" spans="658:680" x14ac:dyDescent="0.25">
      <c r="YH8830" s="68"/>
      <c r="YI8830" s="68"/>
      <c r="YJ8830" s="68"/>
      <c r="YK8830" s="68"/>
      <c r="YL8830" s="68"/>
      <c r="YM8830" s="68"/>
      <c r="YN8830" s="68"/>
      <c r="YO8830" s="68"/>
      <c r="YP8830" s="68"/>
      <c r="YQ8830" s="68"/>
      <c r="YR8830" s="68"/>
      <c r="YS8830" s="68"/>
      <c r="YT8830" s="68"/>
      <c r="YU8830" s="68"/>
      <c r="YV8830" s="68"/>
      <c r="YW8830" s="68"/>
      <c r="YX8830" s="68">
        <v>0.96909654610182105</v>
      </c>
      <c r="YY8830" s="68"/>
      <c r="YZ8830" s="68"/>
      <c r="ZA8830" s="68"/>
      <c r="ZB8830" s="68"/>
      <c r="ZC8830" s="68"/>
      <c r="ZD8830" s="68"/>
    </row>
    <row r="8831" spans="658:680" x14ac:dyDescent="0.25">
      <c r="YH8831" s="68"/>
      <c r="YI8831" s="68"/>
      <c r="YJ8831" s="68"/>
      <c r="YK8831" s="68"/>
      <c r="YL8831" s="68"/>
      <c r="YM8831" s="68"/>
      <c r="YN8831" s="68"/>
      <c r="YO8831" s="68"/>
      <c r="YP8831" s="68"/>
      <c r="YQ8831" s="68"/>
      <c r="YR8831" s="68"/>
      <c r="YS8831" s="68"/>
      <c r="YT8831" s="68"/>
      <c r="YU8831" s="68"/>
      <c r="YV8831" s="68"/>
      <c r="YW8831" s="68"/>
      <c r="YX8831" s="68">
        <v>0.96908545245961097</v>
      </c>
      <c r="YY8831" s="68"/>
      <c r="YZ8831" s="68"/>
      <c r="ZA8831" s="68"/>
      <c r="ZB8831" s="68"/>
      <c r="ZC8831" s="68"/>
      <c r="ZD8831" s="68"/>
    </row>
    <row r="8832" spans="658:680" x14ac:dyDescent="0.25">
      <c r="YH8832" s="68"/>
      <c r="YI8832" s="68"/>
      <c r="YJ8832" s="68"/>
      <c r="YK8832" s="68"/>
      <c r="YL8832" s="68"/>
      <c r="YM8832" s="68"/>
      <c r="YN8832" s="68"/>
      <c r="YO8832" s="68"/>
      <c r="YP8832" s="68"/>
      <c r="YQ8832" s="68"/>
      <c r="YR8832" s="68"/>
      <c r="YS8832" s="68"/>
      <c r="YT8832" s="68"/>
      <c r="YU8832" s="68"/>
      <c r="YV8832" s="68"/>
      <c r="YW8832" s="68"/>
      <c r="YX8832" s="68">
        <v>0.96906863148025202</v>
      </c>
      <c r="YY8832" s="68"/>
      <c r="YZ8832" s="68"/>
      <c r="ZA8832" s="68"/>
      <c r="ZB8832" s="68"/>
      <c r="ZC8832" s="68"/>
      <c r="ZD8832" s="68"/>
    </row>
    <row r="8833" spans="658:680" x14ac:dyDescent="0.25">
      <c r="YH8833" s="68"/>
      <c r="YI8833" s="68"/>
      <c r="YJ8833" s="68"/>
      <c r="YK8833" s="68"/>
      <c r="YL8833" s="68"/>
      <c r="YM8833" s="68"/>
      <c r="YN8833" s="68"/>
      <c r="YO8833" s="68"/>
      <c r="YP8833" s="68"/>
      <c r="YQ8833" s="68"/>
      <c r="YR8833" s="68"/>
      <c r="YS8833" s="68"/>
      <c r="YT8833" s="68"/>
      <c r="YU8833" s="68"/>
      <c r="YV8833" s="68"/>
      <c r="YW8833" s="68"/>
      <c r="YX8833" s="68">
        <v>0.96906196294296099</v>
      </c>
      <c r="YY8833" s="68"/>
      <c r="YZ8833" s="68"/>
      <c r="ZA8833" s="68"/>
      <c r="ZB8833" s="68"/>
      <c r="ZC8833" s="68"/>
      <c r="ZD8833" s="68"/>
    </row>
    <row r="8834" spans="658:680" x14ac:dyDescent="0.25">
      <c r="YH8834" s="68"/>
      <c r="YI8834" s="68"/>
      <c r="YJ8834" s="68"/>
      <c r="YK8834" s="68"/>
      <c r="YL8834" s="68"/>
      <c r="YM8834" s="68"/>
      <c r="YN8834" s="68"/>
      <c r="YO8834" s="68"/>
      <c r="YP8834" s="68"/>
      <c r="YQ8834" s="68"/>
      <c r="YR8834" s="68"/>
      <c r="YS8834" s="68"/>
      <c r="YT8834" s="68"/>
      <c r="YU8834" s="68"/>
      <c r="YV8834" s="68"/>
      <c r="YW8834" s="68"/>
      <c r="YX8834" s="68">
        <v>0.969053221659127</v>
      </c>
      <c r="YY8834" s="68"/>
      <c r="YZ8834" s="68"/>
      <c r="ZA8834" s="68"/>
      <c r="ZB8834" s="68"/>
      <c r="ZC8834" s="68"/>
      <c r="ZD8834" s="68"/>
    </row>
    <row r="8835" spans="658:680" x14ac:dyDescent="0.25">
      <c r="YH8835" s="68"/>
      <c r="YI8835" s="68"/>
      <c r="YJ8835" s="68"/>
      <c r="YK8835" s="68"/>
      <c r="YL8835" s="68"/>
      <c r="YM8835" s="68"/>
      <c r="YN8835" s="68"/>
      <c r="YO8835" s="68"/>
      <c r="YP8835" s="68"/>
      <c r="YQ8835" s="68"/>
      <c r="YR8835" s="68"/>
      <c r="YS8835" s="68"/>
      <c r="YT8835" s="68"/>
      <c r="YU8835" s="68"/>
      <c r="YV8835" s="68"/>
      <c r="YW8835" s="68"/>
      <c r="YX8835" s="68">
        <v>0.96905060906428897</v>
      </c>
      <c r="YY8835" s="68"/>
      <c r="YZ8835" s="68"/>
      <c r="ZA8835" s="68"/>
      <c r="ZB8835" s="68"/>
      <c r="ZC8835" s="68"/>
      <c r="ZD8835" s="68"/>
    </row>
    <row r="8836" spans="658:680" x14ac:dyDescent="0.25">
      <c r="YH8836" s="68"/>
      <c r="YI8836" s="68"/>
      <c r="YJ8836" s="68"/>
      <c r="YK8836" s="68"/>
      <c r="YL8836" s="68"/>
      <c r="YM8836" s="68"/>
      <c r="YN8836" s="68"/>
      <c r="YO8836" s="68"/>
      <c r="YP8836" s="68"/>
      <c r="YQ8836" s="68"/>
      <c r="YR8836" s="68"/>
      <c r="YS8836" s="68"/>
      <c r="YT8836" s="68"/>
      <c r="YU8836" s="68"/>
      <c r="YV8836" s="68"/>
      <c r="YW8836" s="68"/>
      <c r="YX8836" s="68">
        <v>0.96903241957516995</v>
      </c>
      <c r="YY8836" s="68"/>
      <c r="YZ8836" s="68"/>
      <c r="ZA8836" s="68"/>
      <c r="ZB8836" s="68"/>
      <c r="ZC8836" s="68"/>
      <c r="ZD8836" s="68"/>
    </row>
    <row r="8837" spans="658:680" x14ac:dyDescent="0.25">
      <c r="YH8837" s="68"/>
      <c r="YI8837" s="68"/>
      <c r="YJ8837" s="68"/>
      <c r="YK8837" s="68"/>
      <c r="YL8837" s="68"/>
      <c r="YM8837" s="68"/>
      <c r="YN8837" s="68"/>
      <c r="YO8837" s="68"/>
      <c r="YP8837" s="68"/>
      <c r="YQ8837" s="68"/>
      <c r="YR8837" s="68"/>
      <c r="YS8837" s="68"/>
      <c r="YT8837" s="68"/>
      <c r="YU8837" s="68"/>
      <c r="YV8837" s="68"/>
      <c r="YW8837" s="68"/>
      <c r="YX8837" s="68">
        <v>0.96901729601834496</v>
      </c>
      <c r="YY8837" s="68"/>
      <c r="YZ8837" s="68"/>
      <c r="ZA8837" s="68"/>
      <c r="ZB8837" s="68"/>
      <c r="ZC8837" s="68"/>
      <c r="ZD8837" s="68"/>
    </row>
    <row r="8838" spans="658:680" x14ac:dyDescent="0.25">
      <c r="YH8838" s="68"/>
      <c r="YI8838" s="68"/>
      <c r="YJ8838" s="68"/>
      <c r="YK8838" s="68"/>
      <c r="YL8838" s="68"/>
      <c r="YM8838" s="68"/>
      <c r="YN8838" s="68"/>
      <c r="YO8838" s="68"/>
      <c r="YP8838" s="68"/>
      <c r="YQ8838" s="68"/>
      <c r="YR8838" s="68"/>
      <c r="YS8838" s="68"/>
      <c r="YT8838" s="68"/>
      <c r="YU8838" s="68"/>
      <c r="YV8838" s="68"/>
      <c r="YW8838" s="68"/>
      <c r="YX8838" s="68">
        <v>0.96901588574674802</v>
      </c>
      <c r="YY8838" s="68"/>
      <c r="YZ8838" s="68"/>
      <c r="ZA8838" s="68"/>
      <c r="ZB8838" s="68"/>
      <c r="ZC8838" s="68"/>
      <c r="ZD8838" s="68"/>
    </row>
    <row r="8839" spans="658:680" x14ac:dyDescent="0.25">
      <c r="YH8839" s="68"/>
      <c r="YI8839" s="68"/>
      <c r="YJ8839" s="68"/>
      <c r="YK8839" s="68"/>
      <c r="YL8839" s="68"/>
      <c r="YM8839" s="68"/>
      <c r="YN8839" s="68"/>
      <c r="YO8839" s="68"/>
      <c r="YP8839" s="68"/>
      <c r="YQ8839" s="68"/>
      <c r="YR8839" s="68"/>
      <c r="YS8839" s="68"/>
      <c r="YT8839" s="68"/>
      <c r="YU8839" s="68"/>
      <c r="YV8839" s="68"/>
      <c r="YW8839" s="68"/>
      <c r="YX8839" s="68">
        <v>0.96899182494463698</v>
      </c>
      <c r="YY8839" s="68"/>
      <c r="YZ8839" s="68"/>
      <c r="ZA8839" s="68"/>
      <c r="ZB8839" s="68"/>
      <c r="ZC8839" s="68"/>
      <c r="ZD8839" s="68"/>
    </row>
    <row r="8840" spans="658:680" x14ac:dyDescent="0.25">
      <c r="YH8840" s="68"/>
      <c r="YI8840" s="68"/>
      <c r="YJ8840" s="68"/>
      <c r="YK8840" s="68"/>
      <c r="YL8840" s="68"/>
      <c r="YM8840" s="68"/>
      <c r="YN8840" s="68"/>
      <c r="YO8840" s="68"/>
      <c r="YP8840" s="68"/>
      <c r="YQ8840" s="68"/>
      <c r="YR8840" s="68"/>
      <c r="YS8840" s="68"/>
      <c r="YT8840" s="68"/>
      <c r="YU8840" s="68"/>
      <c r="YV8840" s="68"/>
      <c r="YW8840" s="68"/>
      <c r="YX8840" s="68">
        <v>0.96898833179980304</v>
      </c>
      <c r="YY8840" s="68"/>
      <c r="YZ8840" s="68"/>
      <c r="ZA8840" s="68"/>
      <c r="ZB8840" s="68"/>
      <c r="ZC8840" s="68"/>
      <c r="ZD8840" s="68"/>
    </row>
    <row r="8841" spans="658:680" x14ac:dyDescent="0.25">
      <c r="YH8841" s="68"/>
      <c r="YI8841" s="68"/>
      <c r="YJ8841" s="68"/>
      <c r="YK8841" s="68"/>
      <c r="YL8841" s="68"/>
      <c r="YM8841" s="68"/>
      <c r="YN8841" s="68"/>
      <c r="YO8841" s="68"/>
      <c r="YP8841" s="68"/>
      <c r="YQ8841" s="68"/>
      <c r="YR8841" s="68"/>
      <c r="YS8841" s="68"/>
      <c r="YT8841" s="68"/>
      <c r="YU8841" s="68"/>
      <c r="YV8841" s="68"/>
      <c r="YW8841" s="68"/>
      <c r="YX8841" s="68">
        <v>0.96898679897144502</v>
      </c>
      <c r="YY8841" s="68"/>
      <c r="YZ8841" s="68"/>
      <c r="ZA8841" s="68"/>
      <c r="ZB8841" s="68"/>
      <c r="ZC8841" s="68"/>
      <c r="ZD8841" s="68"/>
    </row>
    <row r="8842" spans="658:680" x14ac:dyDescent="0.25">
      <c r="YH8842" s="68"/>
      <c r="YI8842" s="68"/>
      <c r="YJ8842" s="68"/>
      <c r="YK8842" s="68"/>
      <c r="YL8842" s="68"/>
      <c r="YM8842" s="68"/>
      <c r="YN8842" s="68"/>
      <c r="YO8842" s="68"/>
      <c r="YP8842" s="68"/>
      <c r="YQ8842" s="68"/>
      <c r="YR8842" s="68"/>
      <c r="YS8842" s="68"/>
      <c r="YT8842" s="68"/>
      <c r="YU8842" s="68"/>
      <c r="YV8842" s="68"/>
      <c r="YW8842" s="68"/>
      <c r="YX8842" s="68">
        <v>0.96898290636892903</v>
      </c>
      <c r="YY8842" s="68"/>
      <c r="YZ8842" s="68"/>
      <c r="ZA8842" s="68"/>
      <c r="ZB8842" s="68"/>
      <c r="ZC8842" s="68"/>
      <c r="ZD8842" s="68"/>
    </row>
    <row r="8843" spans="658:680" x14ac:dyDescent="0.25">
      <c r="YH8843" s="68"/>
      <c r="YI8843" s="68"/>
      <c r="YJ8843" s="68"/>
      <c r="YK8843" s="68"/>
      <c r="YL8843" s="68"/>
      <c r="YM8843" s="68"/>
      <c r="YN8843" s="68"/>
      <c r="YO8843" s="68"/>
      <c r="YP8843" s="68"/>
      <c r="YQ8843" s="68"/>
      <c r="YR8843" s="68"/>
      <c r="YS8843" s="68"/>
      <c r="YT8843" s="68"/>
      <c r="YU8843" s="68"/>
      <c r="YV8843" s="68"/>
      <c r="YW8843" s="68"/>
      <c r="YX8843" s="68">
        <v>0.96898211943391499</v>
      </c>
      <c r="YY8843" s="68"/>
      <c r="YZ8843" s="68"/>
      <c r="ZA8843" s="68"/>
      <c r="ZB8843" s="68"/>
      <c r="ZC8843" s="68"/>
      <c r="ZD8843" s="68"/>
    </row>
    <row r="8844" spans="658:680" x14ac:dyDescent="0.25">
      <c r="YH8844" s="68"/>
      <c r="YI8844" s="68"/>
      <c r="YJ8844" s="68"/>
      <c r="YK8844" s="68"/>
      <c r="YL8844" s="68"/>
      <c r="YM8844" s="68"/>
      <c r="YN8844" s="68"/>
      <c r="YO8844" s="68"/>
      <c r="YP8844" s="68"/>
      <c r="YQ8844" s="68"/>
      <c r="YR8844" s="68"/>
      <c r="YS8844" s="68"/>
      <c r="YT8844" s="68"/>
      <c r="YU8844" s="68"/>
      <c r="YV8844" s="68"/>
      <c r="YW8844" s="68"/>
      <c r="YX8844" s="68">
        <v>0.96897488641796403</v>
      </c>
      <c r="YY8844" s="68"/>
      <c r="YZ8844" s="68"/>
      <c r="ZA8844" s="68"/>
      <c r="ZB8844" s="68"/>
      <c r="ZC8844" s="68"/>
      <c r="ZD8844" s="68"/>
    </row>
    <row r="8845" spans="658:680" x14ac:dyDescent="0.25">
      <c r="YH8845" s="68"/>
      <c r="YI8845" s="68"/>
      <c r="YJ8845" s="68"/>
      <c r="YK8845" s="68"/>
      <c r="YL8845" s="68"/>
      <c r="YM8845" s="68"/>
      <c r="YN8845" s="68"/>
      <c r="YO8845" s="68"/>
      <c r="YP8845" s="68"/>
      <c r="YQ8845" s="68"/>
      <c r="YR8845" s="68"/>
      <c r="YS8845" s="68"/>
      <c r="YT8845" s="68"/>
      <c r="YU8845" s="68"/>
      <c r="YV8845" s="68"/>
      <c r="YW8845" s="68"/>
      <c r="YX8845" s="68">
        <v>0.96895233622943999</v>
      </c>
      <c r="YY8845" s="68"/>
      <c r="YZ8845" s="68"/>
      <c r="ZA8845" s="68"/>
      <c r="ZB8845" s="68"/>
      <c r="ZC8845" s="68"/>
      <c r="ZD8845" s="68"/>
    </row>
    <row r="8846" spans="658:680" x14ac:dyDescent="0.25">
      <c r="YH8846" s="68"/>
      <c r="YI8846" s="68"/>
      <c r="YJ8846" s="68"/>
      <c r="YK8846" s="68"/>
      <c r="YL8846" s="68"/>
      <c r="YM8846" s="68"/>
      <c r="YN8846" s="68"/>
      <c r="YO8846" s="68"/>
      <c r="YP8846" s="68"/>
      <c r="YQ8846" s="68"/>
      <c r="YR8846" s="68"/>
      <c r="YS8846" s="68"/>
      <c r="YT8846" s="68"/>
      <c r="YU8846" s="68"/>
      <c r="YV8846" s="68"/>
      <c r="YW8846" s="68"/>
      <c r="YX8846" s="68">
        <v>0.96894597039804398</v>
      </c>
      <c r="YY8846" s="68"/>
      <c r="YZ8846" s="68"/>
      <c r="ZA8846" s="68"/>
      <c r="ZB8846" s="68"/>
      <c r="ZC8846" s="68"/>
      <c r="ZD8846" s="68"/>
    </row>
    <row r="8847" spans="658:680" x14ac:dyDescent="0.25">
      <c r="YH8847" s="68"/>
      <c r="YI8847" s="68"/>
      <c r="YJ8847" s="68"/>
      <c r="YK8847" s="68"/>
      <c r="YL8847" s="68"/>
      <c r="YM8847" s="68"/>
      <c r="YN8847" s="68"/>
      <c r="YO8847" s="68"/>
      <c r="YP8847" s="68"/>
      <c r="YQ8847" s="68"/>
      <c r="YR8847" s="68"/>
      <c r="YS8847" s="68"/>
      <c r="YT8847" s="68"/>
      <c r="YU8847" s="68"/>
      <c r="YV8847" s="68"/>
      <c r="YW8847" s="68"/>
      <c r="YX8847" s="68">
        <v>0.96894409997441999</v>
      </c>
      <c r="YY8847" s="68"/>
      <c r="YZ8847" s="68"/>
      <c r="ZA8847" s="68"/>
      <c r="ZB8847" s="68"/>
      <c r="ZC8847" s="68"/>
      <c r="ZD8847" s="68"/>
    </row>
    <row r="8848" spans="658:680" x14ac:dyDescent="0.25">
      <c r="YH8848" s="68"/>
      <c r="YI8848" s="68"/>
      <c r="YJ8848" s="68"/>
      <c r="YK8848" s="68"/>
      <c r="YL8848" s="68"/>
      <c r="YM8848" s="68"/>
      <c r="YN8848" s="68"/>
      <c r="YO8848" s="68"/>
      <c r="YP8848" s="68"/>
      <c r="YQ8848" s="68"/>
      <c r="YR8848" s="68"/>
      <c r="YS8848" s="68"/>
      <c r="YT8848" s="68"/>
      <c r="YU8848" s="68"/>
      <c r="YV8848" s="68"/>
      <c r="YW8848" s="68"/>
      <c r="YX8848" s="68">
        <v>0.96894230815318705</v>
      </c>
      <c r="YY8848" s="68"/>
      <c r="YZ8848" s="68"/>
      <c r="ZA8848" s="68"/>
      <c r="ZB8848" s="68"/>
      <c r="ZC8848" s="68"/>
      <c r="ZD8848" s="68"/>
    </row>
    <row r="8849" spans="658:680" x14ac:dyDescent="0.25">
      <c r="YH8849" s="68"/>
      <c r="YI8849" s="68"/>
      <c r="YJ8849" s="68"/>
      <c r="YK8849" s="68"/>
      <c r="YL8849" s="68"/>
      <c r="YM8849" s="68"/>
      <c r="YN8849" s="68"/>
      <c r="YO8849" s="68"/>
      <c r="YP8849" s="68"/>
      <c r="YQ8849" s="68"/>
      <c r="YR8849" s="68"/>
      <c r="YS8849" s="68"/>
      <c r="YT8849" s="68"/>
      <c r="YU8849" s="68"/>
      <c r="YV8849" s="68"/>
      <c r="YW8849" s="68"/>
      <c r="YX8849" s="68">
        <v>0.96894189885877402</v>
      </c>
      <c r="YY8849" s="68"/>
      <c r="YZ8849" s="68"/>
      <c r="ZA8849" s="68"/>
      <c r="ZB8849" s="68"/>
      <c r="ZC8849" s="68"/>
      <c r="ZD8849" s="68"/>
    </row>
    <row r="8850" spans="658:680" x14ac:dyDescent="0.25">
      <c r="YH8850" s="68"/>
      <c r="YI8850" s="68"/>
      <c r="YJ8850" s="68"/>
      <c r="YK8850" s="68"/>
      <c r="YL8850" s="68"/>
      <c r="YM8850" s="68"/>
      <c r="YN8850" s="68"/>
      <c r="YO8850" s="68"/>
      <c r="YP8850" s="68"/>
      <c r="YQ8850" s="68"/>
      <c r="YR8850" s="68"/>
      <c r="YS8850" s="68"/>
      <c r="YT8850" s="68"/>
      <c r="YU8850" s="68"/>
      <c r="YV8850" s="68"/>
      <c r="YW8850" s="68"/>
      <c r="YX8850" s="68">
        <v>0.96893005569546498</v>
      </c>
      <c r="YY8850" s="68"/>
      <c r="YZ8850" s="68"/>
      <c r="ZA8850" s="68"/>
      <c r="ZB8850" s="68"/>
      <c r="ZC8850" s="68"/>
      <c r="ZD8850" s="68"/>
    </row>
    <row r="8851" spans="658:680" x14ac:dyDescent="0.25">
      <c r="YH8851" s="68"/>
      <c r="YI8851" s="68"/>
      <c r="YJ8851" s="68"/>
      <c r="YK8851" s="68"/>
      <c r="YL8851" s="68"/>
      <c r="YM8851" s="68"/>
      <c r="YN8851" s="68"/>
      <c r="YO8851" s="68"/>
      <c r="YP8851" s="68"/>
      <c r="YQ8851" s="68"/>
      <c r="YR8851" s="68"/>
      <c r="YS8851" s="68"/>
      <c r="YT8851" s="68"/>
      <c r="YU8851" s="68"/>
      <c r="YV8851" s="68"/>
      <c r="YW8851" s="68"/>
      <c r="YX8851" s="68">
        <v>0.96892681176106998</v>
      </c>
      <c r="YY8851" s="68"/>
      <c r="YZ8851" s="68"/>
      <c r="ZA8851" s="68"/>
      <c r="ZB8851" s="68"/>
      <c r="ZC8851" s="68"/>
      <c r="ZD8851" s="68"/>
    </row>
    <row r="8852" spans="658:680" x14ac:dyDescent="0.25">
      <c r="YH8852" s="68"/>
      <c r="YI8852" s="68"/>
      <c r="YJ8852" s="68"/>
      <c r="YK8852" s="68"/>
      <c r="YL8852" s="68"/>
      <c r="YM8852" s="68"/>
      <c r="YN8852" s="68"/>
      <c r="YO8852" s="68"/>
      <c r="YP8852" s="68"/>
      <c r="YQ8852" s="68"/>
      <c r="YR8852" s="68"/>
      <c r="YS8852" s="68"/>
      <c r="YT8852" s="68"/>
      <c r="YU8852" s="68"/>
      <c r="YV8852" s="68"/>
      <c r="YW8852" s="68"/>
      <c r="YX8852" s="68">
        <v>0.96890156813720796</v>
      </c>
      <c r="YY8852" s="68"/>
      <c r="YZ8852" s="68"/>
      <c r="ZA8852" s="68"/>
      <c r="ZB8852" s="68"/>
      <c r="ZC8852" s="68"/>
      <c r="ZD8852" s="68"/>
    </row>
    <row r="8853" spans="658:680" x14ac:dyDescent="0.25">
      <c r="YH8853" s="68"/>
      <c r="YI8853" s="68"/>
      <c r="YJ8853" s="68"/>
      <c r="YK8853" s="68"/>
      <c r="YL8853" s="68"/>
      <c r="YM8853" s="68"/>
      <c r="YN8853" s="68"/>
      <c r="YO8853" s="68"/>
      <c r="YP8853" s="68"/>
      <c r="YQ8853" s="68"/>
      <c r="YR8853" s="68"/>
      <c r="YS8853" s="68"/>
      <c r="YT8853" s="68"/>
      <c r="YU8853" s="68"/>
      <c r="YV8853" s="68"/>
      <c r="YW8853" s="68"/>
      <c r="YX8853" s="68">
        <v>0.96888553921273901</v>
      </c>
      <c r="YY8853" s="68"/>
      <c r="YZ8853" s="68"/>
      <c r="ZA8853" s="68"/>
      <c r="ZB8853" s="68"/>
      <c r="ZC8853" s="68"/>
      <c r="ZD8853" s="68"/>
    </row>
    <row r="8854" spans="658:680" x14ac:dyDescent="0.25">
      <c r="YH8854" s="68"/>
      <c r="YI8854" s="68"/>
      <c r="YJ8854" s="68"/>
      <c r="YK8854" s="68"/>
      <c r="YL8854" s="68"/>
      <c r="YM8854" s="68"/>
      <c r="YN8854" s="68"/>
      <c r="YO8854" s="68"/>
      <c r="YP8854" s="68"/>
      <c r="YQ8854" s="68"/>
      <c r="YR8854" s="68"/>
      <c r="YS8854" s="68"/>
      <c r="YT8854" s="68"/>
      <c r="YU8854" s="68"/>
      <c r="YV8854" s="68"/>
      <c r="YW8854" s="68"/>
      <c r="YX8854" s="68">
        <v>0.96887383744466005</v>
      </c>
      <c r="YY8854" s="68"/>
      <c r="YZ8854" s="68"/>
      <c r="ZA8854" s="68"/>
      <c r="ZB8854" s="68"/>
      <c r="ZC8854" s="68"/>
      <c r="ZD8854" s="68"/>
    </row>
    <row r="8855" spans="658:680" x14ac:dyDescent="0.25">
      <c r="YH8855" s="68"/>
      <c r="YI8855" s="68"/>
      <c r="YJ8855" s="68"/>
      <c r="YK8855" s="68"/>
      <c r="YL8855" s="68"/>
      <c r="YM8855" s="68"/>
      <c r="YN8855" s="68"/>
      <c r="YO8855" s="68"/>
      <c r="YP8855" s="68"/>
      <c r="YQ8855" s="68"/>
      <c r="YR8855" s="68"/>
      <c r="YS8855" s="68"/>
      <c r="YT8855" s="68"/>
      <c r="YU8855" s="68"/>
      <c r="YV8855" s="68"/>
      <c r="YW8855" s="68"/>
      <c r="YX8855" s="68">
        <v>0.96885894865241995</v>
      </c>
      <c r="YY8855" s="68"/>
      <c r="YZ8855" s="68"/>
      <c r="ZA8855" s="68"/>
      <c r="ZB8855" s="68"/>
      <c r="ZC8855" s="68"/>
      <c r="ZD8855" s="68"/>
    </row>
    <row r="8856" spans="658:680" x14ac:dyDescent="0.25">
      <c r="YH8856" s="68"/>
      <c r="YI8856" s="68"/>
      <c r="YJ8856" s="68"/>
      <c r="YK8856" s="68"/>
      <c r="YL8856" s="68"/>
      <c r="YM8856" s="68"/>
      <c r="YN8856" s="68"/>
      <c r="YO8856" s="68"/>
      <c r="YP8856" s="68"/>
      <c r="YQ8856" s="68"/>
      <c r="YR8856" s="68"/>
      <c r="YS8856" s="68"/>
      <c r="YT8856" s="68"/>
      <c r="YU8856" s="68"/>
      <c r="YV8856" s="68"/>
      <c r="YW8856" s="68"/>
      <c r="YX8856" s="68">
        <v>0.96884509395376095</v>
      </c>
      <c r="YY8856" s="68"/>
      <c r="YZ8856" s="68"/>
      <c r="ZA8856" s="68"/>
      <c r="ZB8856" s="68"/>
      <c r="ZC8856" s="68"/>
      <c r="ZD8856" s="68"/>
    </row>
    <row r="8857" spans="658:680" x14ac:dyDescent="0.25">
      <c r="YH8857" s="68"/>
      <c r="YI8857" s="68"/>
      <c r="YJ8857" s="68"/>
      <c r="YK8857" s="68"/>
      <c r="YL8857" s="68"/>
      <c r="YM8857" s="68"/>
      <c r="YN8857" s="68"/>
      <c r="YO8857" s="68"/>
      <c r="YP8857" s="68"/>
      <c r="YQ8857" s="68"/>
      <c r="YR8857" s="68"/>
      <c r="YS8857" s="68"/>
      <c r="YT8857" s="68"/>
      <c r="YU8857" s="68"/>
      <c r="YV8857" s="68"/>
      <c r="YW8857" s="68"/>
      <c r="YX8857" s="68">
        <v>0.96884424295209604</v>
      </c>
      <c r="YY8857" s="68"/>
      <c r="YZ8857" s="68"/>
      <c r="ZA8857" s="68"/>
      <c r="ZB8857" s="68"/>
      <c r="ZC8857" s="68"/>
      <c r="ZD8857" s="68"/>
    </row>
    <row r="8858" spans="658:680" x14ac:dyDescent="0.25">
      <c r="YH8858" s="68"/>
      <c r="YI8858" s="68"/>
      <c r="YJ8858" s="68"/>
      <c r="YK8858" s="68"/>
      <c r="YL8858" s="68"/>
      <c r="YM8858" s="68"/>
      <c r="YN8858" s="68"/>
      <c r="YO8858" s="68"/>
      <c r="YP8858" s="68"/>
      <c r="YQ8858" s="68"/>
      <c r="YR8858" s="68"/>
      <c r="YS8858" s="68"/>
      <c r="YT8858" s="68"/>
      <c r="YU8858" s="68"/>
      <c r="YV8858" s="68"/>
      <c r="YW8858" s="68"/>
      <c r="YX8858" s="68">
        <v>0.96881271662184099</v>
      </c>
      <c r="YY8858" s="68"/>
      <c r="YZ8858" s="68"/>
      <c r="ZA8858" s="68"/>
      <c r="ZB8858" s="68"/>
      <c r="ZC8858" s="68"/>
      <c r="ZD8858" s="68"/>
    </row>
    <row r="8859" spans="658:680" x14ac:dyDescent="0.25">
      <c r="YH8859" s="68"/>
      <c r="YI8859" s="68"/>
      <c r="YJ8859" s="68"/>
      <c r="YK8859" s="68"/>
      <c r="YL8859" s="68"/>
      <c r="YM8859" s="68"/>
      <c r="YN8859" s="68"/>
      <c r="YO8859" s="68"/>
      <c r="YP8859" s="68"/>
      <c r="YQ8859" s="68"/>
      <c r="YR8859" s="68"/>
      <c r="YS8859" s="68"/>
      <c r="YT8859" s="68"/>
      <c r="YU8859" s="68"/>
      <c r="YV8859" s="68"/>
      <c r="YW8859" s="68"/>
      <c r="YX8859" s="68">
        <v>0.96880442148593404</v>
      </c>
      <c r="YY8859" s="68"/>
      <c r="YZ8859" s="68"/>
      <c r="ZA8859" s="68"/>
      <c r="ZB8859" s="68"/>
      <c r="ZC8859" s="68"/>
      <c r="ZD8859" s="68"/>
    </row>
    <row r="8860" spans="658:680" x14ac:dyDescent="0.25">
      <c r="YH8860" s="68"/>
      <c r="YI8860" s="68"/>
      <c r="YJ8860" s="68"/>
      <c r="YK8860" s="68"/>
      <c r="YL8860" s="68"/>
      <c r="YM8860" s="68"/>
      <c r="YN8860" s="68"/>
      <c r="YO8860" s="68"/>
      <c r="YP8860" s="68"/>
      <c r="YQ8860" s="68"/>
      <c r="YR8860" s="68"/>
      <c r="YS8860" s="68"/>
      <c r="YT8860" s="68"/>
      <c r="YU8860" s="68"/>
      <c r="YV8860" s="68"/>
      <c r="YW8860" s="68"/>
      <c r="YX8860" s="68">
        <v>0.96880173566310301</v>
      </c>
      <c r="YY8860" s="68"/>
      <c r="YZ8860" s="68"/>
      <c r="ZA8860" s="68"/>
      <c r="ZB8860" s="68"/>
      <c r="ZC8860" s="68"/>
      <c r="ZD8860" s="68"/>
    </row>
    <row r="8861" spans="658:680" x14ac:dyDescent="0.25">
      <c r="YH8861" s="68"/>
      <c r="YI8861" s="68"/>
      <c r="YJ8861" s="68"/>
      <c r="YK8861" s="68"/>
      <c r="YL8861" s="68"/>
      <c r="YM8861" s="68"/>
      <c r="YN8861" s="68"/>
      <c r="YO8861" s="68"/>
      <c r="YP8861" s="68"/>
      <c r="YQ8861" s="68"/>
      <c r="YR8861" s="68"/>
      <c r="YS8861" s="68"/>
      <c r="YT8861" s="68"/>
      <c r="YU8861" s="68"/>
      <c r="YV8861" s="68"/>
      <c r="YW8861" s="68"/>
      <c r="YX8861" s="68">
        <v>0.96879167109026798</v>
      </c>
      <c r="YY8861" s="68"/>
      <c r="YZ8861" s="68"/>
      <c r="ZA8861" s="68"/>
      <c r="ZB8861" s="68"/>
      <c r="ZC8861" s="68"/>
      <c r="ZD8861" s="68"/>
    </row>
    <row r="8862" spans="658:680" x14ac:dyDescent="0.25">
      <c r="YH8862" s="68"/>
      <c r="YI8862" s="68"/>
      <c r="YJ8862" s="68"/>
      <c r="YK8862" s="68"/>
      <c r="YL8862" s="68"/>
      <c r="YM8862" s="68"/>
      <c r="YN8862" s="68"/>
      <c r="YO8862" s="68"/>
      <c r="YP8862" s="68"/>
      <c r="YQ8862" s="68"/>
      <c r="YR8862" s="68"/>
      <c r="YS8862" s="68"/>
      <c r="YT8862" s="68"/>
      <c r="YU8862" s="68"/>
      <c r="YV8862" s="68"/>
      <c r="YW8862" s="68"/>
      <c r="YX8862" s="68">
        <v>0.96878603883307002</v>
      </c>
      <c r="YY8862" s="68"/>
      <c r="YZ8862" s="68"/>
      <c r="ZA8862" s="68"/>
      <c r="ZB8862" s="68"/>
      <c r="ZC8862" s="68"/>
      <c r="ZD8862" s="68"/>
    </row>
    <row r="8863" spans="658:680" x14ac:dyDescent="0.25">
      <c r="YH8863" s="68"/>
      <c r="YI8863" s="68"/>
      <c r="YJ8863" s="68"/>
      <c r="YK8863" s="68"/>
      <c r="YL8863" s="68"/>
      <c r="YM8863" s="68"/>
      <c r="YN8863" s="68"/>
      <c r="YO8863" s="68"/>
      <c r="YP8863" s="68"/>
      <c r="YQ8863" s="68"/>
      <c r="YR8863" s="68"/>
      <c r="YS8863" s="68"/>
      <c r="YT8863" s="68"/>
      <c r="YU8863" s="68"/>
      <c r="YV8863" s="68"/>
      <c r="YW8863" s="68"/>
      <c r="YX8863" s="68">
        <v>0.968771748811872</v>
      </c>
      <c r="YY8863" s="68"/>
      <c r="YZ8863" s="68"/>
      <c r="ZA8863" s="68"/>
      <c r="ZB8863" s="68"/>
      <c r="ZC8863" s="68"/>
      <c r="ZD8863" s="68"/>
    </row>
    <row r="8864" spans="658:680" x14ac:dyDescent="0.25">
      <c r="YH8864" s="68"/>
      <c r="YI8864" s="68"/>
      <c r="YJ8864" s="68"/>
      <c r="YK8864" s="68"/>
      <c r="YL8864" s="68"/>
      <c r="YM8864" s="68"/>
      <c r="YN8864" s="68"/>
      <c r="YO8864" s="68"/>
      <c r="YP8864" s="68"/>
      <c r="YQ8864" s="68"/>
      <c r="YR8864" s="68"/>
      <c r="YS8864" s="68"/>
      <c r="YT8864" s="68"/>
      <c r="YU8864" s="68"/>
      <c r="YV8864" s="68"/>
      <c r="YW8864" s="68"/>
      <c r="YX8864" s="68">
        <v>0.96876954662501003</v>
      </c>
      <c r="YY8864" s="68"/>
      <c r="YZ8864" s="68"/>
      <c r="ZA8864" s="68"/>
      <c r="ZB8864" s="68"/>
      <c r="ZC8864" s="68"/>
      <c r="ZD8864" s="68"/>
    </row>
    <row r="8865" spans="658:680" x14ac:dyDescent="0.25">
      <c r="YH8865" s="68"/>
      <c r="YI8865" s="68"/>
      <c r="YJ8865" s="68"/>
      <c r="YK8865" s="68"/>
      <c r="YL8865" s="68"/>
      <c r="YM8865" s="68"/>
      <c r="YN8865" s="68"/>
      <c r="YO8865" s="68"/>
      <c r="YP8865" s="68"/>
      <c r="YQ8865" s="68"/>
      <c r="YR8865" s="68"/>
      <c r="YS8865" s="68"/>
      <c r="YT8865" s="68"/>
      <c r="YU8865" s="68"/>
      <c r="YV8865" s="68"/>
      <c r="YW8865" s="68"/>
      <c r="YX8865" s="68">
        <v>0.96876444214175805</v>
      </c>
      <c r="YY8865" s="68"/>
      <c r="YZ8865" s="68"/>
      <c r="ZA8865" s="68"/>
      <c r="ZB8865" s="68"/>
      <c r="ZC8865" s="68"/>
      <c r="ZD8865" s="68"/>
    </row>
    <row r="8866" spans="658:680" x14ac:dyDescent="0.25">
      <c r="YH8866" s="68"/>
      <c r="YI8866" s="68"/>
      <c r="YJ8866" s="68"/>
      <c r="YK8866" s="68"/>
      <c r="YL8866" s="68"/>
      <c r="YM8866" s="68"/>
      <c r="YN8866" s="68"/>
      <c r="YO8866" s="68"/>
      <c r="YP8866" s="68"/>
      <c r="YQ8866" s="68"/>
      <c r="YR8866" s="68"/>
      <c r="YS8866" s="68"/>
      <c r="YT8866" s="68"/>
      <c r="YU8866" s="68"/>
      <c r="YV8866" s="68"/>
      <c r="YW8866" s="68"/>
      <c r="YX8866" s="68">
        <v>0.96875983591236703</v>
      </c>
      <c r="YY8866" s="68"/>
      <c r="YZ8866" s="68"/>
      <c r="ZA8866" s="68"/>
      <c r="ZB8866" s="68"/>
      <c r="ZC8866" s="68"/>
      <c r="ZD8866" s="68"/>
    </row>
    <row r="8867" spans="658:680" x14ac:dyDescent="0.25">
      <c r="YH8867" s="68"/>
      <c r="YI8867" s="68"/>
      <c r="YJ8867" s="68"/>
      <c r="YK8867" s="68"/>
      <c r="YL8867" s="68"/>
      <c r="YM8867" s="68"/>
      <c r="YN8867" s="68"/>
      <c r="YO8867" s="68"/>
      <c r="YP8867" s="68"/>
      <c r="YQ8867" s="68"/>
      <c r="YR8867" s="68"/>
      <c r="YS8867" s="68"/>
      <c r="YT8867" s="68"/>
      <c r="YU8867" s="68"/>
      <c r="YV8867" s="68"/>
      <c r="YW8867" s="68"/>
      <c r="YX8867" s="68">
        <v>0.96875817923332297</v>
      </c>
      <c r="YY8867" s="68"/>
      <c r="YZ8867" s="68"/>
      <c r="ZA8867" s="68"/>
      <c r="ZB8867" s="68"/>
      <c r="ZC8867" s="68"/>
      <c r="ZD8867" s="68"/>
    </row>
    <row r="8868" spans="658:680" x14ac:dyDescent="0.25">
      <c r="YH8868" s="68"/>
      <c r="YI8868" s="68"/>
      <c r="YJ8868" s="68"/>
      <c r="YK8868" s="68"/>
      <c r="YL8868" s="68"/>
      <c r="YM8868" s="68"/>
      <c r="YN8868" s="68"/>
      <c r="YO8868" s="68"/>
      <c r="YP8868" s="68"/>
      <c r="YQ8868" s="68"/>
      <c r="YR8868" s="68"/>
      <c r="YS8868" s="68"/>
      <c r="YT8868" s="68"/>
      <c r="YU8868" s="68"/>
      <c r="YV8868" s="68"/>
      <c r="YW8868" s="68"/>
      <c r="YX8868" s="68">
        <v>0.968744423398604</v>
      </c>
      <c r="YY8868" s="68"/>
      <c r="YZ8868" s="68"/>
      <c r="ZA8868" s="68"/>
      <c r="ZB8868" s="68"/>
      <c r="ZC8868" s="68"/>
      <c r="ZD8868" s="68"/>
    </row>
    <row r="8869" spans="658:680" x14ac:dyDescent="0.25">
      <c r="YH8869" s="68"/>
      <c r="YI8869" s="68"/>
      <c r="YJ8869" s="68"/>
      <c r="YK8869" s="68"/>
      <c r="YL8869" s="68"/>
      <c r="YM8869" s="68"/>
      <c r="YN8869" s="68"/>
      <c r="YO8869" s="68"/>
      <c r="YP8869" s="68"/>
      <c r="YQ8869" s="68"/>
      <c r="YR8869" s="68"/>
      <c r="YS8869" s="68"/>
      <c r="YT8869" s="68"/>
      <c r="YU8869" s="68"/>
      <c r="YV8869" s="68"/>
      <c r="YW8869" s="68"/>
      <c r="YX8869" s="68">
        <v>0.96874124524727601</v>
      </c>
      <c r="YY8869" s="68"/>
      <c r="YZ8869" s="68"/>
      <c r="ZA8869" s="68"/>
      <c r="ZB8869" s="68"/>
      <c r="ZC8869" s="68"/>
      <c r="ZD8869" s="68"/>
    </row>
    <row r="8870" spans="658:680" x14ac:dyDescent="0.25">
      <c r="YH8870" s="68"/>
      <c r="YI8870" s="68"/>
      <c r="YJ8870" s="68"/>
      <c r="YK8870" s="68"/>
      <c r="YL8870" s="68"/>
      <c r="YM8870" s="68"/>
      <c r="YN8870" s="68"/>
      <c r="YO8870" s="68"/>
      <c r="YP8870" s="68"/>
      <c r="YQ8870" s="68"/>
      <c r="YR8870" s="68"/>
      <c r="YS8870" s="68"/>
      <c r="YT8870" s="68"/>
      <c r="YU8870" s="68"/>
      <c r="YV8870" s="68"/>
      <c r="YW8870" s="68"/>
      <c r="YX8870" s="68">
        <v>0.96873866867869896</v>
      </c>
      <c r="YY8870" s="68"/>
      <c r="YZ8870" s="68"/>
      <c r="ZA8870" s="68"/>
      <c r="ZB8870" s="68"/>
      <c r="ZC8870" s="68"/>
      <c r="ZD8870" s="68"/>
    </row>
    <row r="8871" spans="658:680" x14ac:dyDescent="0.25">
      <c r="YH8871" s="68"/>
      <c r="YI8871" s="68"/>
      <c r="YJ8871" s="68"/>
      <c r="YK8871" s="68"/>
      <c r="YL8871" s="68"/>
      <c r="YM8871" s="68"/>
      <c r="YN8871" s="68"/>
      <c r="YO8871" s="68"/>
      <c r="YP8871" s="68"/>
      <c r="YQ8871" s="68"/>
      <c r="YR8871" s="68"/>
      <c r="YS8871" s="68"/>
      <c r="YT8871" s="68"/>
      <c r="YU8871" s="68"/>
      <c r="YV8871" s="68"/>
      <c r="YW8871" s="68"/>
      <c r="YX8871" s="68">
        <v>0.96873613947104997</v>
      </c>
      <c r="YY8871" s="68"/>
      <c r="YZ8871" s="68"/>
      <c r="ZA8871" s="68"/>
      <c r="ZB8871" s="68"/>
      <c r="ZC8871" s="68"/>
      <c r="ZD8871" s="68"/>
    </row>
    <row r="8872" spans="658:680" x14ac:dyDescent="0.25">
      <c r="YH8872" s="68"/>
      <c r="YI8872" s="68"/>
      <c r="YJ8872" s="68"/>
      <c r="YK8872" s="68"/>
      <c r="YL8872" s="68"/>
      <c r="YM8872" s="68"/>
      <c r="YN8872" s="68"/>
      <c r="YO8872" s="68"/>
      <c r="YP8872" s="68"/>
      <c r="YQ8872" s="68"/>
      <c r="YR8872" s="68"/>
      <c r="YS8872" s="68"/>
      <c r="YT8872" s="68"/>
      <c r="YU8872" s="68"/>
      <c r="YV8872" s="68"/>
      <c r="YW8872" s="68"/>
      <c r="YX8872" s="68">
        <v>0.96873575055600503</v>
      </c>
      <c r="YY8872" s="68"/>
      <c r="YZ8872" s="68"/>
      <c r="ZA8872" s="68"/>
      <c r="ZB8872" s="68"/>
      <c r="ZC8872" s="68"/>
      <c r="ZD8872" s="68"/>
    </row>
    <row r="8873" spans="658:680" x14ac:dyDescent="0.25">
      <c r="YH8873" s="68"/>
      <c r="YI8873" s="68"/>
      <c r="YJ8873" s="68"/>
      <c r="YK8873" s="68"/>
      <c r="YL8873" s="68"/>
      <c r="YM8873" s="68"/>
      <c r="YN8873" s="68"/>
      <c r="YO8873" s="68"/>
      <c r="YP8873" s="68"/>
      <c r="YQ8873" s="68"/>
      <c r="YR8873" s="68"/>
      <c r="YS8873" s="68"/>
      <c r="YT8873" s="68"/>
      <c r="YU8873" s="68"/>
      <c r="YV8873" s="68"/>
      <c r="YW8873" s="68"/>
      <c r="YX8873" s="68">
        <v>0.96873426726474499</v>
      </c>
      <c r="YY8873" s="68"/>
      <c r="YZ8873" s="68"/>
      <c r="ZA8873" s="68"/>
      <c r="ZB8873" s="68"/>
      <c r="ZC8873" s="68"/>
      <c r="ZD8873" s="68"/>
    </row>
    <row r="8874" spans="658:680" x14ac:dyDescent="0.25">
      <c r="YH8874" s="68"/>
      <c r="YI8874" s="68"/>
      <c r="YJ8874" s="68"/>
      <c r="YK8874" s="68"/>
      <c r="YL8874" s="68"/>
      <c r="YM8874" s="68"/>
      <c r="YN8874" s="68"/>
      <c r="YO8874" s="68"/>
      <c r="YP8874" s="68"/>
      <c r="YQ8874" s="68"/>
      <c r="YR8874" s="68"/>
      <c r="YS8874" s="68"/>
      <c r="YT8874" s="68"/>
      <c r="YU8874" s="68"/>
      <c r="YV8874" s="68"/>
      <c r="YW8874" s="68"/>
      <c r="YX8874" s="68">
        <v>0.96873264154335803</v>
      </c>
      <c r="YY8874" s="68"/>
      <c r="YZ8874" s="68"/>
      <c r="ZA8874" s="68"/>
      <c r="ZB8874" s="68"/>
      <c r="ZC8874" s="68"/>
      <c r="ZD8874" s="68"/>
    </row>
    <row r="8875" spans="658:680" x14ac:dyDescent="0.25">
      <c r="YH8875" s="68"/>
      <c r="YI8875" s="68"/>
      <c r="YJ8875" s="68"/>
      <c r="YK8875" s="68"/>
      <c r="YL8875" s="68"/>
      <c r="YM8875" s="68"/>
      <c r="YN8875" s="68"/>
      <c r="YO8875" s="68"/>
      <c r="YP8875" s="68"/>
      <c r="YQ8875" s="68"/>
      <c r="YR8875" s="68"/>
      <c r="YS8875" s="68"/>
      <c r="YT8875" s="68"/>
      <c r="YU8875" s="68"/>
      <c r="YV8875" s="68"/>
      <c r="YW8875" s="68"/>
      <c r="YX8875" s="68">
        <v>0.96871306529322698</v>
      </c>
      <c r="YY8875" s="68"/>
      <c r="YZ8875" s="68"/>
      <c r="ZA8875" s="68"/>
      <c r="ZB8875" s="68"/>
      <c r="ZC8875" s="68"/>
      <c r="ZD8875" s="68"/>
    </row>
    <row r="8876" spans="658:680" x14ac:dyDescent="0.25">
      <c r="YH8876" s="68"/>
      <c r="YI8876" s="68"/>
      <c r="YJ8876" s="68"/>
      <c r="YK8876" s="68"/>
      <c r="YL8876" s="68"/>
      <c r="YM8876" s="68"/>
      <c r="YN8876" s="68"/>
      <c r="YO8876" s="68"/>
      <c r="YP8876" s="68"/>
      <c r="YQ8876" s="68"/>
      <c r="YR8876" s="68"/>
      <c r="YS8876" s="68"/>
      <c r="YT8876" s="68"/>
      <c r="YU8876" s="68"/>
      <c r="YV8876" s="68"/>
      <c r="YW8876" s="68"/>
      <c r="YX8876" s="68">
        <v>0.96869924629456805</v>
      </c>
      <c r="YY8876" s="68"/>
      <c r="YZ8876" s="68"/>
      <c r="ZA8876" s="68"/>
      <c r="ZB8876" s="68"/>
      <c r="ZC8876" s="68"/>
      <c r="ZD8876" s="68"/>
    </row>
    <row r="8877" spans="658:680" x14ac:dyDescent="0.25">
      <c r="YH8877" s="68"/>
      <c r="YI8877" s="68"/>
      <c r="YJ8877" s="68"/>
      <c r="YK8877" s="68"/>
      <c r="YL8877" s="68"/>
      <c r="YM8877" s="68"/>
      <c r="YN8877" s="68"/>
      <c r="YO8877" s="68"/>
      <c r="YP8877" s="68"/>
      <c r="YQ8877" s="68"/>
      <c r="YR8877" s="68"/>
      <c r="YS8877" s="68"/>
      <c r="YT8877" s="68"/>
      <c r="YU8877" s="68"/>
      <c r="YV8877" s="68"/>
      <c r="YW8877" s="68"/>
      <c r="YX8877" s="68">
        <v>0.96868789008392198</v>
      </c>
      <c r="YY8877" s="68"/>
      <c r="YZ8877" s="68"/>
      <c r="ZA8877" s="68"/>
      <c r="ZB8877" s="68"/>
      <c r="ZC8877" s="68"/>
      <c r="ZD8877" s="68"/>
    </row>
    <row r="8878" spans="658:680" x14ac:dyDescent="0.25">
      <c r="YH8878" s="68"/>
      <c r="YI8878" s="68"/>
      <c r="YJ8878" s="68"/>
      <c r="YK8878" s="68"/>
      <c r="YL8878" s="68"/>
      <c r="YM8878" s="68"/>
      <c r="YN8878" s="68"/>
      <c r="YO8878" s="68"/>
      <c r="YP8878" s="68"/>
      <c r="YQ8878" s="68"/>
      <c r="YR8878" s="68"/>
      <c r="YS8878" s="68"/>
      <c r="YT8878" s="68"/>
      <c r="YU8878" s="68"/>
      <c r="YV8878" s="68"/>
      <c r="YW8878" s="68"/>
      <c r="YX8878" s="68">
        <v>0.96867322623418095</v>
      </c>
      <c r="YY8878" s="68"/>
      <c r="YZ8878" s="68"/>
      <c r="ZA8878" s="68"/>
      <c r="ZB8878" s="68"/>
      <c r="ZC8878" s="68"/>
      <c r="ZD8878" s="68"/>
    </row>
    <row r="8879" spans="658:680" x14ac:dyDescent="0.25">
      <c r="YH8879" s="68"/>
      <c r="YI8879" s="68"/>
      <c r="YJ8879" s="68"/>
      <c r="YK8879" s="68"/>
      <c r="YL8879" s="68"/>
      <c r="YM8879" s="68"/>
      <c r="YN8879" s="68"/>
      <c r="YO8879" s="68"/>
      <c r="YP8879" s="68"/>
      <c r="YQ8879" s="68"/>
      <c r="YR8879" s="68"/>
      <c r="YS8879" s="68"/>
      <c r="YT8879" s="68"/>
      <c r="YU8879" s="68"/>
      <c r="YV8879" s="68"/>
      <c r="YW8879" s="68"/>
      <c r="YX8879" s="68">
        <v>0.96865684085120995</v>
      </c>
      <c r="YY8879" s="68"/>
      <c r="YZ8879" s="68"/>
      <c r="ZA8879" s="68"/>
      <c r="ZB8879" s="68"/>
      <c r="ZC8879" s="68"/>
      <c r="ZD8879" s="68"/>
    </row>
    <row r="8880" spans="658:680" x14ac:dyDescent="0.25">
      <c r="YH8880" s="68"/>
      <c r="YI8880" s="68"/>
      <c r="YJ8880" s="68"/>
      <c r="YK8880" s="68"/>
      <c r="YL8880" s="68"/>
      <c r="YM8880" s="68"/>
      <c r="YN8880" s="68"/>
      <c r="YO8880" s="68"/>
      <c r="YP8880" s="68"/>
      <c r="YQ8880" s="68"/>
      <c r="YR8880" s="68"/>
      <c r="YS8880" s="68"/>
      <c r="YT8880" s="68"/>
      <c r="YU8880" s="68"/>
      <c r="YV8880" s="68"/>
      <c r="YW8880" s="68"/>
      <c r="YX8880" s="68">
        <v>0.96864885134520495</v>
      </c>
      <c r="YY8880" s="68"/>
      <c r="YZ8880" s="68"/>
      <c r="ZA8880" s="68"/>
      <c r="ZB8880" s="68"/>
      <c r="ZC8880" s="68"/>
      <c r="ZD8880" s="68"/>
    </row>
    <row r="8881" spans="658:680" x14ac:dyDescent="0.25">
      <c r="YH8881" s="68"/>
      <c r="YI8881" s="68"/>
      <c r="YJ8881" s="68"/>
      <c r="YK8881" s="68"/>
      <c r="YL8881" s="68"/>
      <c r="YM8881" s="68"/>
      <c r="YN8881" s="68"/>
      <c r="YO8881" s="68"/>
      <c r="YP8881" s="68"/>
      <c r="YQ8881" s="68"/>
      <c r="YR8881" s="68"/>
      <c r="YS8881" s="68"/>
      <c r="YT8881" s="68"/>
      <c r="YU8881" s="68"/>
      <c r="YV8881" s="68"/>
      <c r="YW8881" s="68"/>
      <c r="YX8881" s="68">
        <v>0.96864175465839897</v>
      </c>
      <c r="YY8881" s="68"/>
      <c r="YZ8881" s="68"/>
      <c r="ZA8881" s="68"/>
      <c r="ZB8881" s="68"/>
      <c r="ZC8881" s="68"/>
      <c r="ZD8881" s="68"/>
    </row>
    <row r="8882" spans="658:680" x14ac:dyDescent="0.25">
      <c r="YH8882" s="68"/>
      <c r="YI8882" s="68"/>
      <c r="YJ8882" s="68"/>
      <c r="YK8882" s="68"/>
      <c r="YL8882" s="68"/>
      <c r="YM8882" s="68"/>
      <c r="YN8882" s="68"/>
      <c r="YO8882" s="68"/>
      <c r="YP8882" s="68"/>
      <c r="YQ8882" s="68"/>
      <c r="YR8882" s="68"/>
      <c r="YS8882" s="68"/>
      <c r="YT8882" s="68"/>
      <c r="YU8882" s="68"/>
      <c r="YV8882" s="68"/>
      <c r="YW8882" s="68"/>
      <c r="YX8882" s="68">
        <v>0.96863520701385897</v>
      </c>
      <c r="YY8882" s="68"/>
      <c r="YZ8882" s="68"/>
      <c r="ZA8882" s="68"/>
      <c r="ZB8882" s="68"/>
      <c r="ZC8882" s="68"/>
      <c r="ZD8882" s="68"/>
    </row>
    <row r="8883" spans="658:680" x14ac:dyDescent="0.25">
      <c r="YH8883" s="68"/>
      <c r="YI8883" s="68"/>
      <c r="YJ8883" s="68"/>
      <c r="YK8883" s="68"/>
      <c r="YL8883" s="68"/>
      <c r="YM8883" s="68"/>
      <c r="YN8883" s="68"/>
      <c r="YO8883" s="68"/>
      <c r="YP8883" s="68"/>
      <c r="YQ8883" s="68"/>
      <c r="YR8883" s="68"/>
      <c r="YS8883" s="68"/>
      <c r="YT8883" s="68"/>
      <c r="YU8883" s="68"/>
      <c r="YV8883" s="68"/>
      <c r="YW8883" s="68"/>
      <c r="YX8883" s="68">
        <v>0.96860267706580405</v>
      </c>
      <c r="YY8883" s="68"/>
      <c r="YZ8883" s="68"/>
      <c r="ZA8883" s="68"/>
      <c r="ZB8883" s="68"/>
      <c r="ZC8883" s="68"/>
      <c r="ZD8883" s="68"/>
    </row>
    <row r="8884" spans="658:680" x14ac:dyDescent="0.25">
      <c r="YH8884" s="68"/>
      <c r="YI8884" s="68"/>
      <c r="YJ8884" s="68"/>
      <c r="YK8884" s="68"/>
      <c r="YL8884" s="68"/>
      <c r="YM8884" s="68"/>
      <c r="YN8884" s="68"/>
      <c r="YO8884" s="68"/>
      <c r="YP8884" s="68"/>
      <c r="YQ8884" s="68"/>
      <c r="YR8884" s="68"/>
      <c r="YS8884" s="68"/>
      <c r="YT8884" s="68"/>
      <c r="YU8884" s="68"/>
      <c r="YV8884" s="68"/>
      <c r="YW8884" s="68"/>
      <c r="YX8884" s="68">
        <v>0.96860152822093704</v>
      </c>
      <c r="YY8884" s="68"/>
      <c r="YZ8884" s="68"/>
      <c r="ZA8884" s="68"/>
      <c r="ZB8884" s="68"/>
      <c r="ZC8884" s="68"/>
      <c r="ZD8884" s="68"/>
    </row>
    <row r="8885" spans="658:680" x14ac:dyDescent="0.25">
      <c r="YH8885" s="68"/>
      <c r="YI8885" s="68"/>
      <c r="YJ8885" s="68"/>
      <c r="YK8885" s="68"/>
      <c r="YL8885" s="68"/>
      <c r="YM8885" s="68"/>
      <c r="YN8885" s="68"/>
      <c r="YO8885" s="68"/>
      <c r="YP8885" s="68"/>
      <c r="YQ8885" s="68"/>
      <c r="YR8885" s="68"/>
      <c r="YS8885" s="68"/>
      <c r="YT8885" s="68"/>
      <c r="YU8885" s="68"/>
      <c r="YV8885" s="68"/>
      <c r="YW8885" s="68"/>
      <c r="YX8885" s="68">
        <v>0.96859169858658301</v>
      </c>
      <c r="YY8885" s="68"/>
      <c r="YZ8885" s="68"/>
      <c r="ZA8885" s="68"/>
      <c r="ZB8885" s="68"/>
      <c r="ZC8885" s="68"/>
      <c r="ZD8885" s="68"/>
    </row>
    <row r="8886" spans="658:680" x14ac:dyDescent="0.25">
      <c r="YH8886" s="68"/>
      <c r="YI8886" s="68"/>
      <c r="YJ8886" s="68"/>
      <c r="YK8886" s="68"/>
      <c r="YL8886" s="68"/>
      <c r="YM8886" s="68"/>
      <c r="YN8886" s="68"/>
      <c r="YO8886" s="68"/>
      <c r="YP8886" s="68"/>
      <c r="YQ8886" s="68"/>
      <c r="YR8886" s="68"/>
      <c r="YS8886" s="68"/>
      <c r="YT8886" s="68"/>
      <c r="YU8886" s="68"/>
      <c r="YV8886" s="68"/>
      <c r="YW8886" s="68"/>
      <c r="YX8886" s="68">
        <v>0.96859047913826202</v>
      </c>
      <c r="YY8886" s="68"/>
      <c r="YZ8886" s="68"/>
      <c r="ZA8886" s="68"/>
      <c r="ZB8886" s="68"/>
      <c r="ZC8886" s="68"/>
      <c r="ZD8886" s="68"/>
    </row>
    <row r="8887" spans="658:680" x14ac:dyDescent="0.25">
      <c r="YH8887" s="68"/>
      <c r="YI8887" s="68"/>
      <c r="YJ8887" s="68"/>
      <c r="YK8887" s="68"/>
      <c r="YL8887" s="68"/>
      <c r="YM8887" s="68"/>
      <c r="YN8887" s="68"/>
      <c r="YO8887" s="68"/>
      <c r="YP8887" s="68"/>
      <c r="YQ8887" s="68"/>
      <c r="YR8887" s="68"/>
      <c r="YS8887" s="68"/>
      <c r="YT8887" s="68"/>
      <c r="YU8887" s="68"/>
      <c r="YV8887" s="68"/>
      <c r="YW8887" s="68"/>
      <c r="YX8887" s="68">
        <v>0.96859000169987597</v>
      </c>
      <c r="YY8887" s="68"/>
      <c r="YZ8887" s="68"/>
      <c r="ZA8887" s="68"/>
      <c r="ZB8887" s="68"/>
      <c r="ZC8887" s="68"/>
      <c r="ZD8887" s="68"/>
    </row>
    <row r="8888" spans="658:680" x14ac:dyDescent="0.25">
      <c r="YH8888" s="68"/>
      <c r="YI8888" s="68"/>
      <c r="YJ8888" s="68"/>
      <c r="YK8888" s="68"/>
      <c r="YL8888" s="68"/>
      <c r="YM8888" s="68"/>
      <c r="YN8888" s="68"/>
      <c r="YO8888" s="68"/>
      <c r="YP8888" s="68"/>
      <c r="YQ8888" s="68"/>
      <c r="YR8888" s="68"/>
      <c r="YS8888" s="68"/>
      <c r="YT8888" s="68"/>
      <c r="YU8888" s="68"/>
      <c r="YV8888" s="68"/>
      <c r="YW8888" s="68"/>
      <c r="YX8888" s="68">
        <v>0.96857208418628704</v>
      </c>
      <c r="YY8888" s="68"/>
      <c r="YZ8888" s="68"/>
      <c r="ZA8888" s="68"/>
      <c r="ZB8888" s="68"/>
      <c r="ZC8888" s="68"/>
      <c r="ZD8888" s="68"/>
    </row>
    <row r="8889" spans="658:680" x14ac:dyDescent="0.25">
      <c r="YH8889" s="68"/>
      <c r="YI8889" s="68"/>
      <c r="YJ8889" s="68"/>
      <c r="YK8889" s="68"/>
      <c r="YL8889" s="68"/>
      <c r="YM8889" s="68"/>
      <c r="YN8889" s="68"/>
      <c r="YO8889" s="68"/>
      <c r="YP8889" s="68"/>
      <c r="YQ8889" s="68"/>
      <c r="YR8889" s="68"/>
      <c r="YS8889" s="68"/>
      <c r="YT8889" s="68"/>
      <c r="YU8889" s="68"/>
      <c r="YV8889" s="68"/>
      <c r="YW8889" s="68"/>
      <c r="YX8889" s="68">
        <v>0.96856768783678504</v>
      </c>
      <c r="YY8889" s="68"/>
      <c r="YZ8889" s="68"/>
      <c r="ZA8889" s="68"/>
      <c r="ZB8889" s="68"/>
      <c r="ZC8889" s="68"/>
      <c r="ZD8889" s="68"/>
    </row>
    <row r="8890" spans="658:680" x14ac:dyDescent="0.25">
      <c r="YH8890" s="68"/>
      <c r="YI8890" s="68"/>
      <c r="YJ8890" s="68"/>
      <c r="YK8890" s="68"/>
      <c r="YL8890" s="68"/>
      <c r="YM8890" s="68"/>
      <c r="YN8890" s="68"/>
      <c r="YO8890" s="68"/>
      <c r="YP8890" s="68"/>
      <c r="YQ8890" s="68"/>
      <c r="YR8890" s="68"/>
      <c r="YS8890" s="68"/>
      <c r="YT8890" s="68"/>
      <c r="YU8890" s="68"/>
      <c r="YV8890" s="68"/>
      <c r="YW8890" s="68"/>
      <c r="YX8890" s="68">
        <v>0.96856234710661504</v>
      </c>
      <c r="YY8890" s="68"/>
      <c r="YZ8890" s="68"/>
      <c r="ZA8890" s="68"/>
      <c r="ZB8890" s="68"/>
      <c r="ZC8890" s="68"/>
      <c r="ZD8890" s="68"/>
    </row>
    <row r="8891" spans="658:680" x14ac:dyDescent="0.25">
      <c r="YH8891" s="68"/>
      <c r="YI8891" s="68"/>
      <c r="YJ8891" s="68"/>
      <c r="YK8891" s="68"/>
      <c r="YL8891" s="68"/>
      <c r="YM8891" s="68"/>
      <c r="YN8891" s="68"/>
      <c r="YO8891" s="68"/>
      <c r="YP8891" s="68"/>
      <c r="YQ8891" s="68"/>
      <c r="YR8891" s="68"/>
      <c r="YS8891" s="68"/>
      <c r="YT8891" s="68"/>
      <c r="YU8891" s="68"/>
      <c r="YV8891" s="68"/>
      <c r="YW8891" s="68"/>
      <c r="YX8891" s="68">
        <v>0.96852202489897399</v>
      </c>
      <c r="YY8891" s="68"/>
      <c r="YZ8891" s="68"/>
      <c r="ZA8891" s="68"/>
      <c r="ZB8891" s="68"/>
      <c r="ZC8891" s="68"/>
      <c r="ZD8891" s="68"/>
    </row>
    <row r="8892" spans="658:680" x14ac:dyDescent="0.25">
      <c r="YH8892" s="68"/>
      <c r="YI8892" s="68"/>
      <c r="YJ8892" s="68"/>
      <c r="YK8892" s="68"/>
      <c r="YL8892" s="68"/>
      <c r="YM8892" s="68"/>
      <c r="YN8892" s="68"/>
      <c r="YO8892" s="68"/>
      <c r="YP8892" s="68"/>
      <c r="YQ8892" s="68"/>
      <c r="YR8892" s="68"/>
      <c r="YS8892" s="68"/>
      <c r="YT8892" s="68"/>
      <c r="YU8892" s="68"/>
      <c r="YV8892" s="68"/>
      <c r="YW8892" s="68"/>
      <c r="YX8892" s="68">
        <v>0.96851937584122705</v>
      </c>
      <c r="YY8892" s="68"/>
      <c r="YZ8892" s="68"/>
      <c r="ZA8892" s="68"/>
      <c r="ZB8892" s="68"/>
      <c r="ZC8892" s="68"/>
      <c r="ZD8892" s="68"/>
    </row>
    <row r="8893" spans="658:680" x14ac:dyDescent="0.25">
      <c r="YH8893" s="68"/>
      <c r="YI8893" s="68"/>
      <c r="YJ8893" s="68"/>
      <c r="YK8893" s="68"/>
      <c r="YL8893" s="68"/>
      <c r="YM8893" s="68"/>
      <c r="YN8893" s="68"/>
      <c r="YO8893" s="68"/>
      <c r="YP8893" s="68"/>
      <c r="YQ8893" s="68"/>
      <c r="YR8893" s="68"/>
      <c r="YS8893" s="68"/>
      <c r="YT8893" s="68"/>
      <c r="YU8893" s="68"/>
      <c r="YV8893" s="68"/>
      <c r="YW8893" s="68"/>
      <c r="YX8893" s="68">
        <v>0.96851056414884995</v>
      </c>
      <c r="YY8893" s="68"/>
      <c r="YZ8893" s="68"/>
      <c r="ZA8893" s="68"/>
      <c r="ZB8893" s="68"/>
      <c r="ZC8893" s="68"/>
      <c r="ZD8893" s="68"/>
    </row>
    <row r="8894" spans="658:680" x14ac:dyDescent="0.25">
      <c r="YH8894" s="68"/>
      <c r="YI8894" s="68"/>
      <c r="YJ8894" s="68"/>
      <c r="YK8894" s="68"/>
      <c r="YL8894" s="68"/>
      <c r="YM8894" s="68"/>
      <c r="YN8894" s="68"/>
      <c r="YO8894" s="68"/>
      <c r="YP8894" s="68"/>
      <c r="YQ8894" s="68"/>
      <c r="YR8894" s="68"/>
      <c r="YS8894" s="68"/>
      <c r="YT8894" s="68"/>
      <c r="YU8894" s="68"/>
      <c r="YV8894" s="68"/>
      <c r="YW8894" s="68"/>
      <c r="YX8894" s="68">
        <v>0.96847556890426301</v>
      </c>
      <c r="YY8894" s="68"/>
      <c r="YZ8894" s="68"/>
      <c r="ZA8894" s="68"/>
      <c r="ZB8894" s="68"/>
      <c r="ZC8894" s="68"/>
      <c r="ZD8894" s="68"/>
    </row>
    <row r="8895" spans="658:680" x14ac:dyDescent="0.25">
      <c r="YH8895" s="68"/>
      <c r="YI8895" s="68"/>
      <c r="YJ8895" s="68"/>
      <c r="YK8895" s="68"/>
      <c r="YL8895" s="68"/>
      <c r="YM8895" s="68"/>
      <c r="YN8895" s="68"/>
      <c r="YO8895" s="68"/>
      <c r="YP8895" s="68"/>
      <c r="YQ8895" s="68"/>
      <c r="YR8895" s="68"/>
      <c r="YS8895" s="68"/>
      <c r="YT8895" s="68"/>
      <c r="YU8895" s="68"/>
      <c r="YV8895" s="68"/>
      <c r="YW8895" s="68"/>
      <c r="YX8895" s="68">
        <v>0.96845404421694603</v>
      </c>
      <c r="YY8895" s="68"/>
      <c r="YZ8895" s="68"/>
      <c r="ZA8895" s="68"/>
      <c r="ZB8895" s="68"/>
      <c r="ZC8895" s="68"/>
      <c r="ZD8895" s="68"/>
    </row>
    <row r="8896" spans="658:680" x14ac:dyDescent="0.25">
      <c r="YH8896" s="68"/>
      <c r="YI8896" s="68"/>
      <c r="YJ8896" s="68"/>
      <c r="YK8896" s="68"/>
      <c r="YL8896" s="68"/>
      <c r="YM8896" s="68"/>
      <c r="YN8896" s="68"/>
      <c r="YO8896" s="68"/>
      <c r="YP8896" s="68"/>
      <c r="YQ8896" s="68"/>
      <c r="YR8896" s="68"/>
      <c r="YS8896" s="68"/>
      <c r="YT8896" s="68"/>
      <c r="YU8896" s="68"/>
      <c r="YV8896" s="68"/>
      <c r="YW8896" s="68"/>
      <c r="YX8896" s="68">
        <v>0.96844697153180703</v>
      </c>
      <c r="YY8896" s="68"/>
      <c r="YZ8896" s="68"/>
      <c r="ZA8896" s="68"/>
      <c r="ZB8896" s="68"/>
      <c r="ZC8896" s="68"/>
      <c r="ZD8896" s="68"/>
    </row>
    <row r="8897" spans="658:680" x14ac:dyDescent="0.25">
      <c r="YH8897" s="68"/>
      <c r="YI8897" s="68"/>
      <c r="YJ8897" s="68"/>
      <c r="YK8897" s="68"/>
      <c r="YL8897" s="68"/>
      <c r="YM8897" s="68"/>
      <c r="YN8897" s="68"/>
      <c r="YO8897" s="68"/>
      <c r="YP8897" s="68"/>
      <c r="YQ8897" s="68"/>
      <c r="YR8897" s="68"/>
      <c r="YS8897" s="68"/>
      <c r="YT8897" s="68"/>
      <c r="YU8897" s="68"/>
      <c r="YV8897" s="68"/>
      <c r="YW8897" s="68"/>
      <c r="YX8897" s="68">
        <v>0.96841990771499598</v>
      </c>
      <c r="YY8897" s="68"/>
      <c r="YZ8897" s="68"/>
      <c r="ZA8897" s="68"/>
      <c r="ZB8897" s="68"/>
      <c r="ZC8897" s="68"/>
      <c r="ZD8897" s="68"/>
    </row>
    <row r="8898" spans="658:680" x14ac:dyDescent="0.25">
      <c r="YH8898" s="68"/>
      <c r="YI8898" s="68"/>
      <c r="YJ8898" s="68"/>
      <c r="YK8898" s="68"/>
      <c r="YL8898" s="68"/>
      <c r="YM8898" s="68"/>
      <c r="YN8898" s="68"/>
      <c r="YO8898" s="68"/>
      <c r="YP8898" s="68"/>
      <c r="YQ8898" s="68"/>
      <c r="YR8898" s="68"/>
      <c r="YS8898" s="68"/>
      <c r="YT8898" s="68"/>
      <c r="YU8898" s="68"/>
      <c r="YV8898" s="68"/>
      <c r="YW8898" s="68"/>
      <c r="YX8898" s="68">
        <v>0.96840869922783201</v>
      </c>
      <c r="YY8898" s="68"/>
      <c r="YZ8898" s="68"/>
      <c r="ZA8898" s="68"/>
      <c r="ZB8898" s="68"/>
      <c r="ZC8898" s="68"/>
      <c r="ZD8898" s="68"/>
    </row>
    <row r="8899" spans="658:680" x14ac:dyDescent="0.25">
      <c r="YH8899" s="68"/>
      <c r="YI8899" s="68"/>
      <c r="YJ8899" s="68"/>
      <c r="YK8899" s="68"/>
      <c r="YL8899" s="68"/>
      <c r="YM8899" s="68"/>
      <c r="YN8899" s="68"/>
      <c r="YO8899" s="68"/>
      <c r="YP8899" s="68"/>
      <c r="YQ8899" s="68"/>
      <c r="YR8899" s="68"/>
      <c r="YS8899" s="68"/>
      <c r="YT8899" s="68"/>
      <c r="YU8899" s="68"/>
      <c r="YV8899" s="68"/>
      <c r="YW8899" s="68"/>
      <c r="YX8899" s="68">
        <v>0.96838263352737597</v>
      </c>
      <c r="YY8899" s="68"/>
      <c r="YZ8899" s="68"/>
      <c r="ZA8899" s="68"/>
      <c r="ZB8899" s="68"/>
      <c r="ZC8899" s="68"/>
      <c r="ZD8899" s="68"/>
    </row>
    <row r="8900" spans="658:680" x14ac:dyDescent="0.25">
      <c r="YH8900" s="68"/>
      <c r="YI8900" s="68"/>
      <c r="YJ8900" s="68"/>
      <c r="YK8900" s="68"/>
      <c r="YL8900" s="68"/>
      <c r="YM8900" s="68"/>
      <c r="YN8900" s="68"/>
      <c r="YO8900" s="68"/>
      <c r="YP8900" s="68"/>
      <c r="YQ8900" s="68"/>
      <c r="YR8900" s="68"/>
      <c r="YS8900" s="68"/>
      <c r="YT8900" s="68"/>
      <c r="YU8900" s="68"/>
      <c r="YV8900" s="68"/>
      <c r="YW8900" s="68"/>
      <c r="YX8900" s="68">
        <v>0.96838156600869396</v>
      </c>
      <c r="YY8900" s="68"/>
      <c r="YZ8900" s="68"/>
      <c r="ZA8900" s="68"/>
      <c r="ZB8900" s="68"/>
      <c r="ZC8900" s="68"/>
      <c r="ZD8900" s="68"/>
    </row>
    <row r="8901" spans="658:680" x14ac:dyDescent="0.25">
      <c r="YH8901" s="68"/>
      <c r="YI8901" s="68"/>
      <c r="YJ8901" s="68"/>
      <c r="YK8901" s="68"/>
      <c r="YL8901" s="68"/>
      <c r="YM8901" s="68"/>
      <c r="YN8901" s="68"/>
      <c r="YO8901" s="68"/>
      <c r="YP8901" s="68"/>
      <c r="YQ8901" s="68"/>
      <c r="YR8901" s="68"/>
      <c r="YS8901" s="68"/>
      <c r="YT8901" s="68"/>
      <c r="YU8901" s="68"/>
      <c r="YV8901" s="68"/>
      <c r="YW8901" s="68"/>
      <c r="YX8901" s="68">
        <v>0.96838043311153899</v>
      </c>
      <c r="YY8901" s="68"/>
      <c r="YZ8901" s="68"/>
      <c r="ZA8901" s="68"/>
      <c r="ZB8901" s="68"/>
      <c r="ZC8901" s="68"/>
      <c r="ZD8901" s="68"/>
    </row>
    <row r="8902" spans="658:680" x14ac:dyDescent="0.25">
      <c r="YH8902" s="68"/>
      <c r="YI8902" s="68"/>
      <c r="YJ8902" s="68"/>
      <c r="YK8902" s="68"/>
      <c r="YL8902" s="68"/>
      <c r="YM8902" s="68"/>
      <c r="YN8902" s="68"/>
      <c r="YO8902" s="68"/>
      <c r="YP8902" s="68"/>
      <c r="YQ8902" s="68"/>
      <c r="YR8902" s="68"/>
      <c r="YS8902" s="68"/>
      <c r="YT8902" s="68"/>
      <c r="YU8902" s="68"/>
      <c r="YV8902" s="68"/>
      <c r="YW8902" s="68"/>
      <c r="YX8902" s="68">
        <v>0.96837659700897905</v>
      </c>
      <c r="YY8902" s="68"/>
      <c r="YZ8902" s="68"/>
      <c r="ZA8902" s="68"/>
      <c r="ZB8902" s="68"/>
      <c r="ZC8902" s="68"/>
      <c r="ZD8902" s="68"/>
    </row>
    <row r="8903" spans="658:680" x14ac:dyDescent="0.25">
      <c r="YH8903" s="68"/>
      <c r="YI8903" s="68"/>
      <c r="YJ8903" s="68"/>
      <c r="YK8903" s="68"/>
      <c r="YL8903" s="68"/>
      <c r="YM8903" s="68"/>
      <c r="YN8903" s="68"/>
      <c r="YO8903" s="68"/>
      <c r="YP8903" s="68"/>
      <c r="YQ8903" s="68"/>
      <c r="YR8903" s="68"/>
      <c r="YS8903" s="68"/>
      <c r="YT8903" s="68"/>
      <c r="YU8903" s="68"/>
      <c r="YV8903" s="68"/>
      <c r="YW8903" s="68"/>
      <c r="YX8903" s="68">
        <v>0.96833204155215502</v>
      </c>
      <c r="YY8903" s="68"/>
      <c r="YZ8903" s="68"/>
      <c r="ZA8903" s="68"/>
      <c r="ZB8903" s="68"/>
      <c r="ZC8903" s="68"/>
      <c r="ZD8903" s="68"/>
    </row>
    <row r="8904" spans="658:680" x14ac:dyDescent="0.25">
      <c r="YH8904" s="68"/>
      <c r="YI8904" s="68"/>
      <c r="YJ8904" s="68"/>
      <c r="YK8904" s="68"/>
      <c r="YL8904" s="68"/>
      <c r="YM8904" s="68"/>
      <c r="YN8904" s="68"/>
      <c r="YO8904" s="68"/>
      <c r="YP8904" s="68"/>
      <c r="YQ8904" s="68"/>
      <c r="YR8904" s="68"/>
      <c r="YS8904" s="68"/>
      <c r="YT8904" s="68"/>
      <c r="YU8904" s="68"/>
      <c r="YV8904" s="68"/>
      <c r="YW8904" s="68"/>
      <c r="YX8904" s="68">
        <v>0.96831941503502095</v>
      </c>
      <c r="YY8904" s="68"/>
      <c r="YZ8904" s="68"/>
      <c r="ZA8904" s="68"/>
      <c r="ZB8904" s="68"/>
      <c r="ZC8904" s="68"/>
      <c r="ZD8904" s="68"/>
    </row>
    <row r="8905" spans="658:680" x14ac:dyDescent="0.25">
      <c r="YH8905" s="68"/>
      <c r="YI8905" s="68"/>
      <c r="YJ8905" s="68"/>
      <c r="YK8905" s="68"/>
      <c r="YL8905" s="68"/>
      <c r="YM8905" s="68"/>
      <c r="YN8905" s="68"/>
      <c r="YO8905" s="68"/>
      <c r="YP8905" s="68"/>
      <c r="YQ8905" s="68"/>
      <c r="YR8905" s="68"/>
      <c r="YS8905" s="68"/>
      <c r="YT8905" s="68"/>
      <c r="YU8905" s="68"/>
      <c r="YV8905" s="68"/>
      <c r="YW8905" s="68"/>
      <c r="YX8905" s="68">
        <v>0.96831760033161396</v>
      </c>
      <c r="YY8905" s="68"/>
      <c r="YZ8905" s="68"/>
      <c r="ZA8905" s="68"/>
      <c r="ZB8905" s="68"/>
      <c r="ZC8905" s="68"/>
      <c r="ZD8905" s="68"/>
    </row>
    <row r="8906" spans="658:680" x14ac:dyDescent="0.25">
      <c r="YH8906" s="68"/>
      <c r="YI8906" s="68"/>
      <c r="YJ8906" s="68"/>
      <c r="YK8906" s="68"/>
      <c r="YL8906" s="68"/>
      <c r="YM8906" s="68"/>
      <c r="YN8906" s="68"/>
      <c r="YO8906" s="68"/>
      <c r="YP8906" s="68"/>
      <c r="YQ8906" s="68"/>
      <c r="YR8906" s="68"/>
      <c r="YS8906" s="68"/>
      <c r="YT8906" s="68"/>
      <c r="YU8906" s="68"/>
      <c r="YV8906" s="68"/>
      <c r="YW8906" s="68"/>
      <c r="YX8906" s="68">
        <v>0.96830583512334201</v>
      </c>
      <c r="YY8906" s="68"/>
      <c r="YZ8906" s="68"/>
      <c r="ZA8906" s="68"/>
      <c r="ZB8906" s="68"/>
      <c r="ZC8906" s="68"/>
      <c r="ZD8906" s="68"/>
    </row>
    <row r="8907" spans="658:680" x14ac:dyDescent="0.25">
      <c r="YH8907" s="68"/>
      <c r="YI8907" s="68"/>
      <c r="YJ8907" s="68"/>
      <c r="YK8907" s="68"/>
      <c r="YL8907" s="68"/>
      <c r="YM8907" s="68"/>
      <c r="YN8907" s="68"/>
      <c r="YO8907" s="68"/>
      <c r="YP8907" s="68"/>
      <c r="YQ8907" s="68"/>
      <c r="YR8907" s="68"/>
      <c r="YS8907" s="68"/>
      <c r="YT8907" s="68"/>
      <c r="YU8907" s="68"/>
      <c r="YV8907" s="68"/>
      <c r="YW8907" s="68"/>
      <c r="YX8907" s="68">
        <v>0.96827308670935897</v>
      </c>
      <c r="YY8907" s="68"/>
      <c r="YZ8907" s="68"/>
      <c r="ZA8907" s="68"/>
      <c r="ZB8907" s="68"/>
      <c r="ZC8907" s="68"/>
      <c r="ZD8907" s="68"/>
    </row>
    <row r="8908" spans="658:680" x14ac:dyDescent="0.25">
      <c r="YH8908" s="68"/>
      <c r="YI8908" s="68"/>
      <c r="YJ8908" s="68"/>
      <c r="YK8908" s="68"/>
      <c r="YL8908" s="68"/>
      <c r="YM8908" s="68"/>
      <c r="YN8908" s="68"/>
      <c r="YO8908" s="68"/>
      <c r="YP8908" s="68"/>
      <c r="YQ8908" s="68"/>
      <c r="YR8908" s="68"/>
      <c r="YS8908" s="68"/>
      <c r="YT8908" s="68"/>
      <c r="YU8908" s="68"/>
      <c r="YV8908" s="68"/>
      <c r="YW8908" s="68"/>
      <c r="YX8908" s="68">
        <v>0.96826435540676803</v>
      </c>
      <c r="YY8908" s="68"/>
      <c r="YZ8908" s="68"/>
      <c r="ZA8908" s="68"/>
      <c r="ZB8908" s="68"/>
      <c r="ZC8908" s="68"/>
      <c r="ZD8908" s="68"/>
    </row>
    <row r="8909" spans="658:680" x14ac:dyDescent="0.25">
      <c r="YH8909" s="68"/>
      <c r="YI8909" s="68"/>
      <c r="YJ8909" s="68"/>
      <c r="YK8909" s="68"/>
      <c r="YL8909" s="68"/>
      <c r="YM8909" s="68"/>
      <c r="YN8909" s="68"/>
      <c r="YO8909" s="68"/>
      <c r="YP8909" s="68"/>
      <c r="YQ8909" s="68"/>
      <c r="YR8909" s="68"/>
      <c r="YS8909" s="68"/>
      <c r="YT8909" s="68"/>
      <c r="YU8909" s="68"/>
      <c r="YV8909" s="68"/>
      <c r="YW8909" s="68"/>
      <c r="YX8909" s="68">
        <v>0.96826263240726296</v>
      </c>
      <c r="YY8909" s="68"/>
      <c r="YZ8909" s="68"/>
      <c r="ZA8909" s="68"/>
      <c r="ZB8909" s="68"/>
      <c r="ZC8909" s="68"/>
      <c r="ZD8909" s="68"/>
    </row>
    <row r="8910" spans="658:680" x14ac:dyDescent="0.25">
      <c r="YH8910" s="68"/>
      <c r="YI8910" s="68"/>
      <c r="YJ8910" s="68"/>
      <c r="YK8910" s="68"/>
      <c r="YL8910" s="68"/>
      <c r="YM8910" s="68"/>
      <c r="YN8910" s="68"/>
      <c r="YO8910" s="68"/>
      <c r="YP8910" s="68"/>
      <c r="YQ8910" s="68"/>
      <c r="YR8910" s="68"/>
      <c r="YS8910" s="68"/>
      <c r="YT8910" s="68"/>
      <c r="YU8910" s="68"/>
      <c r="YV8910" s="68"/>
      <c r="YW8910" s="68"/>
      <c r="YX8910" s="68">
        <v>0.96823831160079199</v>
      </c>
      <c r="YY8910" s="68"/>
      <c r="YZ8910" s="68"/>
      <c r="ZA8910" s="68"/>
      <c r="ZB8910" s="68"/>
      <c r="ZC8910" s="68"/>
      <c r="ZD8910" s="68"/>
    </row>
    <row r="8911" spans="658:680" x14ac:dyDescent="0.25">
      <c r="YH8911" s="68"/>
      <c r="YI8911" s="68"/>
      <c r="YJ8911" s="68"/>
      <c r="YK8911" s="68"/>
      <c r="YL8911" s="68"/>
      <c r="YM8911" s="68"/>
      <c r="YN8911" s="68"/>
      <c r="YO8911" s="68"/>
      <c r="YP8911" s="68"/>
      <c r="YQ8911" s="68"/>
      <c r="YR8911" s="68"/>
      <c r="YS8911" s="68"/>
      <c r="YT8911" s="68"/>
      <c r="YU8911" s="68"/>
      <c r="YV8911" s="68"/>
      <c r="YW8911" s="68"/>
      <c r="YX8911" s="68">
        <v>0.96823168849552599</v>
      </c>
      <c r="YY8911" s="68"/>
      <c r="YZ8911" s="68"/>
      <c r="ZA8911" s="68"/>
      <c r="ZB8911" s="68"/>
      <c r="ZC8911" s="68"/>
      <c r="ZD8911" s="68"/>
    </row>
    <row r="8912" spans="658:680" x14ac:dyDescent="0.25">
      <c r="YH8912" s="68"/>
      <c r="YI8912" s="68"/>
      <c r="YJ8912" s="68"/>
      <c r="YK8912" s="68"/>
      <c r="YL8912" s="68"/>
      <c r="YM8912" s="68"/>
      <c r="YN8912" s="68"/>
      <c r="YO8912" s="68"/>
      <c r="YP8912" s="68"/>
      <c r="YQ8912" s="68"/>
      <c r="YR8912" s="68"/>
      <c r="YS8912" s="68"/>
      <c r="YT8912" s="68"/>
      <c r="YU8912" s="68"/>
      <c r="YV8912" s="68"/>
      <c r="YW8912" s="68"/>
      <c r="YX8912" s="68">
        <v>0.96823000259592396</v>
      </c>
      <c r="YY8912" s="68"/>
      <c r="YZ8912" s="68"/>
      <c r="ZA8912" s="68"/>
      <c r="ZB8912" s="68"/>
      <c r="ZC8912" s="68"/>
      <c r="ZD8912" s="68"/>
    </row>
    <row r="8913" spans="658:680" x14ac:dyDescent="0.25">
      <c r="YH8913" s="68"/>
      <c r="YI8913" s="68"/>
      <c r="YJ8913" s="68"/>
      <c r="YK8913" s="68"/>
      <c r="YL8913" s="68"/>
      <c r="YM8913" s="68"/>
      <c r="YN8913" s="68"/>
      <c r="YO8913" s="68"/>
      <c r="YP8913" s="68"/>
      <c r="YQ8913" s="68"/>
      <c r="YR8913" s="68"/>
      <c r="YS8913" s="68"/>
      <c r="YT8913" s="68"/>
      <c r="YU8913" s="68"/>
      <c r="YV8913" s="68"/>
      <c r="YW8913" s="68"/>
      <c r="YX8913" s="68">
        <v>0.96822315159259698</v>
      </c>
      <c r="YY8913" s="68"/>
      <c r="YZ8913" s="68"/>
      <c r="ZA8913" s="68"/>
      <c r="ZB8913" s="68"/>
      <c r="ZC8913" s="68"/>
      <c r="ZD8913" s="68"/>
    </row>
    <row r="8914" spans="658:680" x14ac:dyDescent="0.25">
      <c r="YH8914" s="68"/>
      <c r="YI8914" s="68"/>
      <c r="YJ8914" s="68"/>
      <c r="YK8914" s="68"/>
      <c r="YL8914" s="68"/>
      <c r="YM8914" s="68"/>
      <c r="YN8914" s="68"/>
      <c r="YO8914" s="68"/>
      <c r="YP8914" s="68"/>
      <c r="YQ8914" s="68"/>
      <c r="YR8914" s="68"/>
      <c r="YS8914" s="68"/>
      <c r="YT8914" s="68"/>
      <c r="YU8914" s="68"/>
      <c r="YV8914" s="68"/>
      <c r="YW8914" s="68"/>
      <c r="YX8914" s="68">
        <v>0.96822153666395305</v>
      </c>
      <c r="YY8914" s="68"/>
      <c r="YZ8914" s="68"/>
      <c r="ZA8914" s="68"/>
      <c r="ZB8914" s="68"/>
      <c r="ZC8914" s="68"/>
      <c r="ZD8914" s="68"/>
    </row>
    <row r="8915" spans="658:680" x14ac:dyDescent="0.25">
      <c r="YH8915" s="68"/>
      <c r="YI8915" s="68"/>
      <c r="YJ8915" s="68"/>
      <c r="YK8915" s="68"/>
      <c r="YL8915" s="68"/>
      <c r="YM8915" s="68"/>
      <c r="YN8915" s="68"/>
      <c r="YO8915" s="68"/>
      <c r="YP8915" s="68"/>
      <c r="YQ8915" s="68"/>
      <c r="YR8915" s="68"/>
      <c r="YS8915" s="68"/>
      <c r="YT8915" s="68"/>
      <c r="YU8915" s="68"/>
      <c r="YV8915" s="68"/>
      <c r="YW8915" s="68"/>
      <c r="YX8915" s="68">
        <v>0.96822071382463903</v>
      </c>
      <c r="YY8915" s="68"/>
      <c r="YZ8915" s="68"/>
      <c r="ZA8915" s="68"/>
      <c r="ZB8915" s="68"/>
      <c r="ZC8915" s="68"/>
      <c r="ZD8915" s="68"/>
    </row>
    <row r="8916" spans="658:680" x14ac:dyDescent="0.25">
      <c r="YH8916" s="68"/>
      <c r="YI8916" s="68"/>
      <c r="YJ8916" s="68"/>
      <c r="YK8916" s="68"/>
      <c r="YL8916" s="68"/>
      <c r="YM8916" s="68"/>
      <c r="YN8916" s="68"/>
      <c r="YO8916" s="68"/>
      <c r="YP8916" s="68"/>
      <c r="YQ8916" s="68"/>
      <c r="YR8916" s="68"/>
      <c r="YS8916" s="68"/>
      <c r="YT8916" s="68"/>
      <c r="YU8916" s="68"/>
      <c r="YV8916" s="68"/>
      <c r="YW8916" s="68"/>
      <c r="YX8916" s="68">
        <v>0.96821409139768</v>
      </c>
      <c r="YY8916" s="68"/>
      <c r="YZ8916" s="68"/>
      <c r="ZA8916" s="68"/>
      <c r="ZB8916" s="68"/>
      <c r="ZC8916" s="68"/>
      <c r="ZD8916" s="68"/>
    </row>
    <row r="8917" spans="658:680" x14ac:dyDescent="0.25">
      <c r="YH8917" s="68"/>
      <c r="YI8917" s="68"/>
      <c r="YJ8917" s="68"/>
      <c r="YK8917" s="68"/>
      <c r="YL8917" s="68"/>
      <c r="YM8917" s="68"/>
      <c r="YN8917" s="68"/>
      <c r="YO8917" s="68"/>
      <c r="YP8917" s="68"/>
      <c r="YQ8917" s="68"/>
      <c r="YR8917" s="68"/>
      <c r="YS8917" s="68"/>
      <c r="YT8917" s="68"/>
      <c r="YU8917" s="68"/>
      <c r="YV8917" s="68"/>
      <c r="YW8917" s="68"/>
      <c r="YX8917" s="68">
        <v>0.96821292312447504</v>
      </c>
      <c r="YY8917" s="68"/>
      <c r="YZ8917" s="68"/>
      <c r="ZA8917" s="68"/>
      <c r="ZB8917" s="68"/>
      <c r="ZC8917" s="68"/>
      <c r="ZD8917" s="68"/>
    </row>
    <row r="8918" spans="658:680" x14ac:dyDescent="0.25">
      <c r="YH8918" s="68"/>
      <c r="YI8918" s="68"/>
      <c r="YJ8918" s="68"/>
      <c r="YK8918" s="68"/>
      <c r="YL8918" s="68"/>
      <c r="YM8918" s="68"/>
      <c r="YN8918" s="68"/>
      <c r="YO8918" s="68"/>
      <c r="YP8918" s="68"/>
      <c r="YQ8918" s="68"/>
      <c r="YR8918" s="68"/>
      <c r="YS8918" s="68"/>
      <c r="YT8918" s="68"/>
      <c r="YU8918" s="68"/>
      <c r="YV8918" s="68"/>
      <c r="YW8918" s="68"/>
      <c r="YX8918" s="68">
        <v>0.96820614109229297</v>
      </c>
      <c r="YY8918" s="68"/>
      <c r="YZ8918" s="68"/>
      <c r="ZA8918" s="68"/>
      <c r="ZB8918" s="68"/>
      <c r="ZC8918" s="68"/>
      <c r="ZD8918" s="68"/>
    </row>
    <row r="8919" spans="658:680" x14ac:dyDescent="0.25">
      <c r="YH8919" s="68"/>
      <c r="YI8919" s="68"/>
      <c r="YJ8919" s="68"/>
      <c r="YK8919" s="68"/>
      <c r="YL8919" s="68"/>
      <c r="YM8919" s="68"/>
      <c r="YN8919" s="68"/>
      <c r="YO8919" s="68"/>
      <c r="YP8919" s="68"/>
      <c r="YQ8919" s="68"/>
      <c r="YR8919" s="68"/>
      <c r="YS8919" s="68"/>
      <c r="YT8919" s="68"/>
      <c r="YU8919" s="68"/>
      <c r="YV8919" s="68"/>
      <c r="YW8919" s="68"/>
      <c r="YX8919" s="68">
        <v>0.96820322927567104</v>
      </c>
      <c r="YY8919" s="68"/>
      <c r="YZ8919" s="68"/>
      <c r="ZA8919" s="68"/>
      <c r="ZB8919" s="68"/>
      <c r="ZC8919" s="68"/>
      <c r="ZD8919" s="68"/>
    </row>
    <row r="8920" spans="658:680" x14ac:dyDescent="0.25">
      <c r="YH8920" s="68"/>
      <c r="YI8920" s="68"/>
      <c r="YJ8920" s="68"/>
      <c r="YK8920" s="68"/>
      <c r="YL8920" s="68"/>
      <c r="YM8920" s="68"/>
      <c r="YN8920" s="68"/>
      <c r="YO8920" s="68"/>
      <c r="YP8920" s="68"/>
      <c r="YQ8920" s="68"/>
      <c r="YR8920" s="68"/>
      <c r="YS8920" s="68"/>
      <c r="YT8920" s="68"/>
      <c r="YU8920" s="68"/>
      <c r="YV8920" s="68"/>
      <c r="YW8920" s="68"/>
      <c r="YX8920" s="68">
        <v>0.96820120776375196</v>
      </c>
      <c r="YY8920" s="68"/>
      <c r="YZ8920" s="68"/>
      <c r="ZA8920" s="68"/>
      <c r="ZB8920" s="68"/>
      <c r="ZC8920" s="68"/>
      <c r="ZD8920" s="68"/>
    </row>
    <row r="8921" spans="658:680" x14ac:dyDescent="0.25">
      <c r="YH8921" s="68"/>
      <c r="YI8921" s="68"/>
      <c r="YJ8921" s="68"/>
      <c r="YK8921" s="68"/>
      <c r="YL8921" s="68"/>
      <c r="YM8921" s="68"/>
      <c r="YN8921" s="68"/>
      <c r="YO8921" s="68"/>
      <c r="YP8921" s="68"/>
      <c r="YQ8921" s="68"/>
      <c r="YR8921" s="68"/>
      <c r="YS8921" s="68"/>
      <c r="YT8921" s="68"/>
      <c r="YU8921" s="68"/>
      <c r="YV8921" s="68"/>
      <c r="YW8921" s="68"/>
      <c r="YX8921" s="68">
        <v>0.96819298441850798</v>
      </c>
      <c r="YY8921" s="68"/>
      <c r="YZ8921" s="68"/>
      <c r="ZA8921" s="68"/>
      <c r="ZB8921" s="68"/>
      <c r="ZC8921" s="68"/>
      <c r="ZD8921" s="68"/>
    </row>
    <row r="8922" spans="658:680" x14ac:dyDescent="0.25">
      <c r="YH8922" s="68"/>
      <c r="YI8922" s="68"/>
      <c r="YJ8922" s="68"/>
      <c r="YK8922" s="68"/>
      <c r="YL8922" s="68"/>
      <c r="YM8922" s="68"/>
      <c r="YN8922" s="68"/>
      <c r="YO8922" s="68"/>
      <c r="YP8922" s="68"/>
      <c r="YQ8922" s="68"/>
      <c r="YR8922" s="68"/>
      <c r="YS8922" s="68"/>
      <c r="YT8922" s="68"/>
      <c r="YU8922" s="68"/>
      <c r="YV8922" s="68"/>
      <c r="YW8922" s="68"/>
      <c r="YX8922" s="68">
        <v>0.96819232257445498</v>
      </c>
      <c r="YY8922" s="68"/>
      <c r="YZ8922" s="68"/>
      <c r="ZA8922" s="68"/>
      <c r="ZB8922" s="68"/>
      <c r="ZC8922" s="68"/>
      <c r="ZD8922" s="68"/>
    </row>
    <row r="8923" spans="658:680" x14ac:dyDescent="0.25">
      <c r="YH8923" s="68"/>
      <c r="YI8923" s="68"/>
      <c r="YJ8923" s="68"/>
      <c r="YK8923" s="68"/>
      <c r="YL8923" s="68"/>
      <c r="YM8923" s="68"/>
      <c r="YN8923" s="68"/>
      <c r="YO8923" s="68"/>
      <c r="YP8923" s="68"/>
      <c r="YQ8923" s="68"/>
      <c r="YR8923" s="68"/>
      <c r="YS8923" s="68"/>
      <c r="YT8923" s="68"/>
      <c r="YU8923" s="68"/>
      <c r="YV8923" s="68"/>
      <c r="YW8923" s="68"/>
      <c r="YX8923" s="68">
        <v>0.96819137802789801</v>
      </c>
      <c r="YY8923" s="68"/>
      <c r="YZ8923" s="68"/>
      <c r="ZA8923" s="68"/>
      <c r="ZB8923" s="68"/>
      <c r="ZC8923" s="68"/>
      <c r="ZD8923" s="68"/>
    </row>
    <row r="8924" spans="658:680" x14ac:dyDescent="0.25">
      <c r="YH8924" s="68"/>
      <c r="YI8924" s="68"/>
      <c r="YJ8924" s="68"/>
      <c r="YK8924" s="68"/>
      <c r="YL8924" s="68"/>
      <c r="YM8924" s="68"/>
      <c r="YN8924" s="68"/>
      <c r="YO8924" s="68"/>
      <c r="YP8924" s="68"/>
      <c r="YQ8924" s="68"/>
      <c r="YR8924" s="68"/>
      <c r="YS8924" s="68"/>
      <c r="YT8924" s="68"/>
      <c r="YU8924" s="68"/>
      <c r="YV8924" s="68"/>
      <c r="YW8924" s="68"/>
      <c r="YX8924" s="68">
        <v>0.968187849335019</v>
      </c>
      <c r="YY8924" s="68"/>
      <c r="YZ8924" s="68"/>
      <c r="ZA8924" s="68"/>
      <c r="ZB8924" s="68"/>
      <c r="ZC8924" s="68"/>
      <c r="ZD8924" s="68"/>
    </row>
    <row r="8925" spans="658:680" x14ac:dyDescent="0.25">
      <c r="YH8925" s="68"/>
      <c r="YI8925" s="68"/>
      <c r="YJ8925" s="68"/>
      <c r="YK8925" s="68"/>
      <c r="YL8925" s="68"/>
      <c r="YM8925" s="68"/>
      <c r="YN8925" s="68"/>
      <c r="YO8925" s="68"/>
      <c r="YP8925" s="68"/>
      <c r="YQ8925" s="68"/>
      <c r="YR8925" s="68"/>
      <c r="YS8925" s="68"/>
      <c r="YT8925" s="68"/>
      <c r="YU8925" s="68"/>
      <c r="YV8925" s="68"/>
      <c r="YW8925" s="68"/>
      <c r="YX8925" s="68">
        <v>0.96817379061708597</v>
      </c>
      <c r="YY8925" s="68"/>
      <c r="YZ8925" s="68"/>
      <c r="ZA8925" s="68"/>
      <c r="ZB8925" s="68"/>
      <c r="ZC8925" s="68"/>
      <c r="ZD8925" s="68"/>
    </row>
    <row r="8926" spans="658:680" x14ac:dyDescent="0.25">
      <c r="YH8926" s="68"/>
      <c r="YI8926" s="68"/>
      <c r="YJ8926" s="68"/>
      <c r="YK8926" s="68"/>
      <c r="YL8926" s="68"/>
      <c r="YM8926" s="68"/>
      <c r="YN8926" s="68"/>
      <c r="YO8926" s="68"/>
      <c r="YP8926" s="68"/>
      <c r="YQ8926" s="68"/>
      <c r="YR8926" s="68"/>
      <c r="YS8926" s="68"/>
      <c r="YT8926" s="68"/>
      <c r="YU8926" s="68"/>
      <c r="YV8926" s="68"/>
      <c r="YW8926" s="68"/>
      <c r="YX8926" s="68">
        <v>0.96815675680449498</v>
      </c>
      <c r="YY8926" s="68"/>
      <c r="YZ8926" s="68"/>
      <c r="ZA8926" s="68"/>
      <c r="ZB8926" s="68"/>
      <c r="ZC8926" s="68"/>
      <c r="ZD8926" s="68"/>
    </row>
    <row r="8927" spans="658:680" x14ac:dyDescent="0.25">
      <c r="YH8927" s="68"/>
      <c r="YI8927" s="68"/>
      <c r="YJ8927" s="68"/>
      <c r="YK8927" s="68"/>
      <c r="YL8927" s="68"/>
      <c r="YM8927" s="68"/>
      <c r="YN8927" s="68"/>
      <c r="YO8927" s="68"/>
      <c r="YP8927" s="68"/>
      <c r="YQ8927" s="68"/>
      <c r="YR8927" s="68"/>
      <c r="YS8927" s="68"/>
      <c r="YT8927" s="68"/>
      <c r="YU8927" s="68"/>
      <c r="YV8927" s="68"/>
      <c r="YW8927" s="68"/>
      <c r="YX8927" s="68">
        <v>0.96813122481973901</v>
      </c>
      <c r="YY8927" s="68"/>
      <c r="YZ8927" s="68"/>
      <c r="ZA8927" s="68"/>
      <c r="ZB8927" s="68"/>
      <c r="ZC8927" s="68"/>
      <c r="ZD8927" s="68"/>
    </row>
    <row r="8928" spans="658:680" x14ac:dyDescent="0.25">
      <c r="YH8928" s="68"/>
      <c r="YI8928" s="68"/>
      <c r="YJ8928" s="68"/>
      <c r="YK8928" s="68"/>
      <c r="YL8928" s="68"/>
      <c r="YM8928" s="68"/>
      <c r="YN8928" s="68"/>
      <c r="YO8928" s="68"/>
      <c r="YP8928" s="68"/>
      <c r="YQ8928" s="68"/>
      <c r="YR8928" s="68"/>
      <c r="YS8928" s="68"/>
      <c r="YT8928" s="68"/>
      <c r="YU8928" s="68"/>
      <c r="YV8928" s="68"/>
      <c r="YW8928" s="68"/>
      <c r="YX8928" s="68">
        <v>0.96812023157355798</v>
      </c>
      <c r="YY8928" s="68"/>
      <c r="YZ8928" s="68"/>
      <c r="ZA8928" s="68"/>
      <c r="ZB8928" s="68"/>
      <c r="ZC8928" s="68"/>
      <c r="ZD8928" s="68"/>
    </row>
    <row r="8929" spans="658:680" x14ac:dyDescent="0.25">
      <c r="YH8929" s="68"/>
      <c r="YI8929" s="68"/>
      <c r="YJ8929" s="68"/>
      <c r="YK8929" s="68"/>
      <c r="YL8929" s="68"/>
      <c r="YM8929" s="68"/>
      <c r="YN8929" s="68"/>
      <c r="YO8929" s="68"/>
      <c r="YP8929" s="68"/>
      <c r="YQ8929" s="68"/>
      <c r="YR8929" s="68"/>
      <c r="YS8929" s="68"/>
      <c r="YT8929" s="68"/>
      <c r="YU8929" s="68"/>
      <c r="YV8929" s="68"/>
      <c r="YW8929" s="68"/>
      <c r="YX8929" s="68">
        <v>0.96809738669918699</v>
      </c>
      <c r="YY8929" s="68"/>
      <c r="YZ8929" s="68"/>
      <c r="ZA8929" s="68"/>
      <c r="ZB8929" s="68"/>
      <c r="ZC8929" s="68"/>
      <c r="ZD8929" s="68"/>
    </row>
    <row r="8930" spans="658:680" x14ac:dyDescent="0.25">
      <c r="YH8930" s="68"/>
      <c r="YI8930" s="68"/>
      <c r="YJ8930" s="68"/>
      <c r="YK8930" s="68"/>
      <c r="YL8930" s="68"/>
      <c r="YM8930" s="68"/>
      <c r="YN8930" s="68"/>
      <c r="YO8930" s="68"/>
      <c r="YP8930" s="68"/>
      <c r="YQ8930" s="68"/>
      <c r="YR8930" s="68"/>
      <c r="YS8930" s="68"/>
      <c r="YT8930" s="68"/>
      <c r="YU8930" s="68"/>
      <c r="YV8930" s="68"/>
      <c r="YW8930" s="68"/>
      <c r="YX8930" s="68">
        <v>0.96808736626763903</v>
      </c>
      <c r="YY8930" s="68"/>
      <c r="YZ8930" s="68"/>
      <c r="ZA8930" s="68"/>
      <c r="ZB8930" s="68"/>
      <c r="ZC8930" s="68"/>
      <c r="ZD8930" s="68"/>
    </row>
    <row r="8931" spans="658:680" x14ac:dyDescent="0.25">
      <c r="YH8931" s="68"/>
      <c r="YI8931" s="68"/>
      <c r="YJ8931" s="68"/>
      <c r="YK8931" s="68"/>
      <c r="YL8931" s="68"/>
      <c r="YM8931" s="68"/>
      <c r="YN8931" s="68"/>
      <c r="YO8931" s="68"/>
      <c r="YP8931" s="68"/>
      <c r="YQ8931" s="68"/>
      <c r="YR8931" s="68"/>
      <c r="YS8931" s="68"/>
      <c r="YT8931" s="68"/>
      <c r="YU8931" s="68"/>
      <c r="YV8931" s="68"/>
      <c r="YW8931" s="68"/>
      <c r="YX8931" s="68">
        <v>0.96808483447077098</v>
      </c>
      <c r="YY8931" s="68"/>
      <c r="YZ8931" s="68"/>
      <c r="ZA8931" s="68"/>
      <c r="ZB8931" s="68"/>
      <c r="ZC8931" s="68"/>
      <c r="ZD8931" s="68"/>
    </row>
    <row r="8932" spans="658:680" x14ac:dyDescent="0.25">
      <c r="YH8932" s="68"/>
      <c r="YI8932" s="68"/>
      <c r="YJ8932" s="68"/>
      <c r="YK8932" s="68"/>
      <c r="YL8932" s="68"/>
      <c r="YM8932" s="68"/>
      <c r="YN8932" s="68"/>
      <c r="YO8932" s="68"/>
      <c r="YP8932" s="68"/>
      <c r="YQ8932" s="68"/>
      <c r="YR8932" s="68"/>
      <c r="YS8932" s="68"/>
      <c r="YT8932" s="68"/>
      <c r="YU8932" s="68"/>
      <c r="YV8932" s="68"/>
      <c r="YW8932" s="68"/>
      <c r="YX8932" s="68">
        <v>0.96808052804619205</v>
      </c>
      <c r="YY8932" s="68"/>
      <c r="YZ8932" s="68"/>
      <c r="ZA8932" s="68"/>
      <c r="ZB8932" s="68"/>
      <c r="ZC8932" s="68"/>
      <c r="ZD8932" s="68"/>
    </row>
    <row r="8933" spans="658:680" x14ac:dyDescent="0.25">
      <c r="YH8933" s="68"/>
      <c r="YI8933" s="68"/>
      <c r="YJ8933" s="68"/>
      <c r="YK8933" s="68"/>
      <c r="YL8933" s="68"/>
      <c r="YM8933" s="68"/>
      <c r="YN8933" s="68"/>
      <c r="YO8933" s="68"/>
      <c r="YP8933" s="68"/>
      <c r="YQ8933" s="68"/>
      <c r="YR8933" s="68"/>
      <c r="YS8933" s="68"/>
      <c r="YT8933" s="68"/>
      <c r="YU8933" s="68"/>
      <c r="YV8933" s="68"/>
      <c r="YW8933" s="68"/>
      <c r="YX8933" s="68">
        <v>0.96807210589333603</v>
      </c>
      <c r="YY8933" s="68"/>
      <c r="YZ8933" s="68"/>
      <c r="ZA8933" s="68"/>
      <c r="ZB8933" s="68"/>
      <c r="ZC8933" s="68"/>
      <c r="ZD8933" s="68"/>
    </row>
    <row r="8934" spans="658:680" x14ac:dyDescent="0.25">
      <c r="YH8934" s="68"/>
      <c r="YI8934" s="68"/>
      <c r="YJ8934" s="68"/>
      <c r="YK8934" s="68"/>
      <c r="YL8934" s="68"/>
      <c r="YM8934" s="68"/>
      <c r="YN8934" s="68"/>
      <c r="YO8934" s="68"/>
      <c r="YP8934" s="68"/>
      <c r="YQ8934" s="68"/>
      <c r="YR8934" s="68"/>
      <c r="YS8934" s="68"/>
      <c r="YT8934" s="68"/>
      <c r="YU8934" s="68"/>
      <c r="YV8934" s="68"/>
      <c r="YW8934" s="68"/>
      <c r="YX8934" s="68">
        <v>0.96806737986825298</v>
      </c>
      <c r="YY8934" s="68"/>
      <c r="YZ8934" s="68"/>
      <c r="ZA8934" s="68"/>
      <c r="ZB8934" s="68"/>
      <c r="ZC8934" s="68"/>
      <c r="ZD8934" s="68"/>
    </row>
    <row r="8935" spans="658:680" x14ac:dyDescent="0.25">
      <c r="YH8935" s="68"/>
      <c r="YI8935" s="68"/>
      <c r="YJ8935" s="68"/>
      <c r="YK8935" s="68"/>
      <c r="YL8935" s="68"/>
      <c r="YM8935" s="68"/>
      <c r="YN8935" s="68"/>
      <c r="YO8935" s="68"/>
      <c r="YP8935" s="68"/>
      <c r="YQ8935" s="68"/>
      <c r="YR8935" s="68"/>
      <c r="YS8935" s="68"/>
      <c r="YT8935" s="68"/>
      <c r="YU8935" s="68"/>
      <c r="YV8935" s="68"/>
      <c r="YW8935" s="68"/>
      <c r="YX8935" s="68">
        <v>0.968017225421961</v>
      </c>
      <c r="YY8935" s="68"/>
      <c r="YZ8935" s="68"/>
      <c r="ZA8935" s="68"/>
      <c r="ZB8935" s="68"/>
      <c r="ZC8935" s="68"/>
      <c r="ZD8935" s="68"/>
    </row>
    <row r="8936" spans="658:680" x14ac:dyDescent="0.25">
      <c r="YH8936" s="68"/>
      <c r="YI8936" s="68"/>
      <c r="YJ8936" s="68"/>
      <c r="YK8936" s="68"/>
      <c r="YL8936" s="68"/>
      <c r="YM8936" s="68"/>
      <c r="YN8936" s="68"/>
      <c r="YO8936" s="68"/>
      <c r="YP8936" s="68"/>
      <c r="YQ8936" s="68"/>
      <c r="YR8936" s="68"/>
      <c r="YS8936" s="68"/>
      <c r="YT8936" s="68"/>
      <c r="YU8936" s="68"/>
      <c r="YV8936" s="68"/>
      <c r="YW8936" s="68"/>
      <c r="YX8936" s="68">
        <v>0.96799830454869795</v>
      </c>
      <c r="YY8936" s="68"/>
      <c r="YZ8936" s="68"/>
      <c r="ZA8936" s="68"/>
      <c r="ZB8936" s="68"/>
      <c r="ZC8936" s="68"/>
      <c r="ZD8936" s="68"/>
    </row>
    <row r="8937" spans="658:680" x14ac:dyDescent="0.25">
      <c r="YH8937" s="68"/>
      <c r="YI8937" s="68"/>
      <c r="YJ8937" s="68"/>
      <c r="YK8937" s="68"/>
      <c r="YL8937" s="68"/>
      <c r="YM8937" s="68"/>
      <c r="YN8937" s="68"/>
      <c r="YO8937" s="68"/>
      <c r="YP8937" s="68"/>
      <c r="YQ8937" s="68"/>
      <c r="YR8937" s="68"/>
      <c r="YS8937" s="68"/>
      <c r="YT8937" s="68"/>
      <c r="YU8937" s="68"/>
      <c r="YV8937" s="68"/>
      <c r="YW8937" s="68"/>
      <c r="YX8937" s="68">
        <v>0.96797813379299502</v>
      </c>
      <c r="YY8937" s="68"/>
      <c r="YZ8937" s="68"/>
      <c r="ZA8937" s="68"/>
      <c r="ZB8937" s="68"/>
      <c r="ZC8937" s="68"/>
      <c r="ZD8937" s="68"/>
    </row>
    <row r="8938" spans="658:680" x14ac:dyDescent="0.25">
      <c r="YH8938" s="68"/>
      <c r="YI8938" s="68"/>
      <c r="YJ8938" s="68"/>
      <c r="YK8938" s="68"/>
      <c r="YL8938" s="68"/>
      <c r="YM8938" s="68"/>
      <c r="YN8938" s="68"/>
      <c r="YO8938" s="68"/>
      <c r="YP8938" s="68"/>
      <c r="YQ8938" s="68"/>
      <c r="YR8938" s="68"/>
      <c r="YS8938" s="68"/>
      <c r="YT8938" s="68"/>
      <c r="YU8938" s="68"/>
      <c r="YV8938" s="68"/>
      <c r="YW8938" s="68"/>
      <c r="YX8938" s="68">
        <v>0.96797585140346998</v>
      </c>
      <c r="YY8938" s="68"/>
      <c r="YZ8938" s="68"/>
      <c r="ZA8938" s="68"/>
      <c r="ZB8938" s="68"/>
      <c r="ZC8938" s="68"/>
      <c r="ZD8938" s="68"/>
    </row>
    <row r="8939" spans="658:680" x14ac:dyDescent="0.25">
      <c r="YH8939" s="68"/>
      <c r="YI8939" s="68"/>
      <c r="YJ8939" s="68"/>
      <c r="YK8939" s="68"/>
      <c r="YL8939" s="68"/>
      <c r="YM8939" s="68"/>
      <c r="YN8939" s="68"/>
      <c r="YO8939" s="68"/>
      <c r="YP8939" s="68"/>
      <c r="YQ8939" s="68"/>
      <c r="YR8939" s="68"/>
      <c r="YS8939" s="68"/>
      <c r="YT8939" s="68"/>
      <c r="YU8939" s="68"/>
      <c r="YV8939" s="68"/>
      <c r="YW8939" s="68"/>
      <c r="YX8939" s="68">
        <v>0.96796293086457796</v>
      </c>
      <c r="YY8939" s="68"/>
      <c r="YZ8939" s="68"/>
      <c r="ZA8939" s="68"/>
      <c r="ZB8939" s="68"/>
      <c r="ZC8939" s="68"/>
      <c r="ZD8939" s="68"/>
    </row>
    <row r="8940" spans="658:680" x14ac:dyDescent="0.25">
      <c r="YH8940" s="68"/>
      <c r="YI8940" s="68"/>
      <c r="YJ8940" s="68"/>
      <c r="YK8940" s="68"/>
      <c r="YL8940" s="68"/>
      <c r="YM8940" s="68"/>
      <c r="YN8940" s="68"/>
      <c r="YO8940" s="68"/>
      <c r="YP8940" s="68"/>
      <c r="YQ8940" s="68"/>
      <c r="YR8940" s="68"/>
      <c r="YS8940" s="68"/>
      <c r="YT8940" s="68"/>
      <c r="YU8940" s="68"/>
      <c r="YV8940" s="68"/>
      <c r="YW8940" s="68"/>
      <c r="YX8940" s="68">
        <v>0.96795665889025795</v>
      </c>
      <c r="YY8940" s="68"/>
      <c r="YZ8940" s="68"/>
      <c r="ZA8940" s="68"/>
      <c r="ZB8940" s="68"/>
      <c r="ZC8940" s="68"/>
      <c r="ZD8940" s="68"/>
    </row>
    <row r="8941" spans="658:680" x14ac:dyDescent="0.25">
      <c r="YH8941" s="68"/>
      <c r="YI8941" s="68"/>
      <c r="YJ8941" s="68"/>
      <c r="YK8941" s="68"/>
      <c r="YL8941" s="68"/>
      <c r="YM8941" s="68"/>
      <c r="YN8941" s="68"/>
      <c r="YO8941" s="68"/>
      <c r="YP8941" s="68"/>
      <c r="YQ8941" s="68"/>
      <c r="YR8941" s="68"/>
      <c r="YS8941" s="68"/>
      <c r="YT8941" s="68"/>
      <c r="YU8941" s="68"/>
      <c r="YV8941" s="68"/>
      <c r="YW8941" s="68"/>
      <c r="YX8941" s="68">
        <v>0.96795552298692999</v>
      </c>
      <c r="YY8941" s="68"/>
      <c r="YZ8941" s="68"/>
      <c r="ZA8941" s="68"/>
      <c r="ZB8941" s="68"/>
      <c r="ZC8941" s="68"/>
      <c r="ZD8941" s="68"/>
    </row>
    <row r="8942" spans="658:680" x14ac:dyDescent="0.25">
      <c r="YH8942" s="68"/>
      <c r="YI8942" s="68"/>
      <c r="YJ8942" s="68"/>
      <c r="YK8942" s="68"/>
      <c r="YL8942" s="68"/>
      <c r="YM8942" s="68"/>
      <c r="YN8942" s="68"/>
      <c r="YO8942" s="68"/>
      <c r="YP8942" s="68"/>
      <c r="YQ8942" s="68"/>
      <c r="YR8942" s="68"/>
      <c r="YS8942" s="68"/>
      <c r="YT8942" s="68"/>
      <c r="YU8942" s="68"/>
      <c r="YV8942" s="68"/>
      <c r="YW8942" s="68"/>
      <c r="YX8942" s="68">
        <v>0.96794640067265303</v>
      </c>
      <c r="YY8942" s="68"/>
      <c r="YZ8942" s="68"/>
      <c r="ZA8942" s="68"/>
      <c r="ZB8942" s="68"/>
      <c r="ZC8942" s="68"/>
      <c r="ZD8942" s="68"/>
    </row>
    <row r="8943" spans="658:680" x14ac:dyDescent="0.25">
      <c r="YH8943" s="68"/>
      <c r="YI8943" s="68"/>
      <c r="YJ8943" s="68"/>
      <c r="YK8943" s="68"/>
      <c r="YL8943" s="68"/>
      <c r="YM8943" s="68"/>
      <c r="YN8943" s="68"/>
      <c r="YO8943" s="68"/>
      <c r="YP8943" s="68"/>
      <c r="YQ8943" s="68"/>
      <c r="YR8943" s="68"/>
      <c r="YS8943" s="68"/>
      <c r="YT8943" s="68"/>
      <c r="YU8943" s="68"/>
      <c r="YV8943" s="68"/>
      <c r="YW8943" s="68"/>
      <c r="YX8943" s="68">
        <v>0.96793644237312104</v>
      </c>
      <c r="YY8943" s="68"/>
      <c r="YZ8943" s="68"/>
      <c r="ZA8943" s="68"/>
      <c r="ZB8943" s="68"/>
      <c r="ZC8943" s="68"/>
      <c r="ZD8943" s="68"/>
    </row>
    <row r="8944" spans="658:680" x14ac:dyDescent="0.25">
      <c r="YH8944" s="68"/>
      <c r="YI8944" s="68"/>
      <c r="YJ8944" s="68"/>
      <c r="YK8944" s="68"/>
      <c r="YL8944" s="68"/>
      <c r="YM8944" s="68"/>
      <c r="YN8944" s="68"/>
      <c r="YO8944" s="68"/>
      <c r="YP8944" s="68"/>
      <c r="YQ8944" s="68"/>
      <c r="YR8944" s="68"/>
      <c r="YS8944" s="68"/>
      <c r="YT8944" s="68"/>
      <c r="YU8944" s="68"/>
      <c r="YV8944" s="68"/>
      <c r="YW8944" s="68"/>
      <c r="YX8944" s="68">
        <v>0.96793286303324899</v>
      </c>
      <c r="YY8944" s="68"/>
      <c r="YZ8944" s="68"/>
      <c r="ZA8944" s="68"/>
      <c r="ZB8944" s="68"/>
      <c r="ZC8944" s="68"/>
      <c r="ZD8944" s="68"/>
    </row>
    <row r="8945" spans="658:680" x14ac:dyDescent="0.25">
      <c r="YH8945" s="68"/>
      <c r="YI8945" s="68"/>
      <c r="YJ8945" s="68"/>
      <c r="YK8945" s="68"/>
      <c r="YL8945" s="68"/>
      <c r="YM8945" s="68"/>
      <c r="YN8945" s="68"/>
      <c r="YO8945" s="68"/>
      <c r="YP8945" s="68"/>
      <c r="YQ8945" s="68"/>
      <c r="YR8945" s="68"/>
      <c r="YS8945" s="68"/>
      <c r="YT8945" s="68"/>
      <c r="YU8945" s="68"/>
      <c r="YV8945" s="68"/>
      <c r="YW8945" s="68"/>
      <c r="YX8945" s="68">
        <v>0.967929127675203</v>
      </c>
      <c r="YY8945" s="68"/>
      <c r="YZ8945" s="68"/>
      <c r="ZA8945" s="68"/>
      <c r="ZB8945" s="68"/>
      <c r="ZC8945" s="68"/>
      <c r="ZD8945" s="68"/>
    </row>
    <row r="8946" spans="658:680" x14ac:dyDescent="0.25">
      <c r="YH8946" s="68"/>
      <c r="YI8946" s="68"/>
      <c r="YJ8946" s="68"/>
      <c r="YK8946" s="68"/>
      <c r="YL8946" s="68"/>
      <c r="YM8946" s="68"/>
      <c r="YN8946" s="68"/>
      <c r="YO8946" s="68"/>
      <c r="YP8946" s="68"/>
      <c r="YQ8946" s="68"/>
      <c r="YR8946" s="68"/>
      <c r="YS8946" s="68"/>
      <c r="YT8946" s="68"/>
      <c r="YU8946" s="68"/>
      <c r="YV8946" s="68"/>
      <c r="YW8946" s="68"/>
      <c r="YX8946" s="68">
        <v>0.967926671946301</v>
      </c>
      <c r="YY8946" s="68"/>
      <c r="YZ8946" s="68"/>
      <c r="ZA8946" s="68"/>
      <c r="ZB8946" s="68"/>
      <c r="ZC8946" s="68"/>
      <c r="ZD8946" s="68"/>
    </row>
    <row r="8947" spans="658:680" x14ac:dyDescent="0.25">
      <c r="YH8947" s="68"/>
      <c r="YI8947" s="68"/>
      <c r="YJ8947" s="68"/>
      <c r="YK8947" s="68"/>
      <c r="YL8947" s="68"/>
      <c r="YM8947" s="68"/>
      <c r="YN8947" s="68"/>
      <c r="YO8947" s="68"/>
      <c r="YP8947" s="68"/>
      <c r="YQ8947" s="68"/>
      <c r="YR8947" s="68"/>
      <c r="YS8947" s="68"/>
      <c r="YT8947" s="68"/>
      <c r="YU8947" s="68"/>
      <c r="YV8947" s="68"/>
      <c r="YW8947" s="68"/>
      <c r="YX8947" s="68">
        <v>0.96791679882622395</v>
      </c>
      <c r="YY8947" s="68"/>
      <c r="YZ8947" s="68"/>
      <c r="ZA8947" s="68"/>
      <c r="ZB8947" s="68"/>
      <c r="ZC8947" s="68"/>
      <c r="ZD8947" s="68"/>
    </row>
    <row r="8948" spans="658:680" x14ac:dyDescent="0.25">
      <c r="YH8948" s="68"/>
      <c r="YI8948" s="68"/>
      <c r="YJ8948" s="68"/>
      <c r="YK8948" s="68"/>
      <c r="YL8948" s="68"/>
      <c r="YM8948" s="68"/>
      <c r="YN8948" s="68"/>
      <c r="YO8948" s="68"/>
      <c r="YP8948" s="68"/>
      <c r="YQ8948" s="68"/>
      <c r="YR8948" s="68"/>
      <c r="YS8948" s="68"/>
      <c r="YT8948" s="68"/>
      <c r="YU8948" s="68"/>
      <c r="YV8948" s="68"/>
      <c r="YW8948" s="68"/>
      <c r="YX8948" s="68">
        <v>0.96791526307963105</v>
      </c>
      <c r="YY8948" s="68"/>
      <c r="YZ8948" s="68"/>
      <c r="ZA8948" s="68"/>
      <c r="ZB8948" s="68"/>
      <c r="ZC8948" s="68"/>
      <c r="ZD8948" s="68"/>
    </row>
    <row r="8949" spans="658:680" x14ac:dyDescent="0.25">
      <c r="YH8949" s="68"/>
      <c r="YI8949" s="68"/>
      <c r="YJ8949" s="68"/>
      <c r="YK8949" s="68"/>
      <c r="YL8949" s="68"/>
      <c r="YM8949" s="68"/>
      <c r="YN8949" s="68"/>
      <c r="YO8949" s="68"/>
      <c r="YP8949" s="68"/>
      <c r="YQ8949" s="68"/>
      <c r="YR8949" s="68"/>
      <c r="YS8949" s="68"/>
      <c r="YT8949" s="68"/>
      <c r="YU8949" s="68"/>
      <c r="YV8949" s="68"/>
      <c r="YW8949" s="68"/>
      <c r="YX8949" s="68">
        <v>0.96789304261437303</v>
      </c>
      <c r="YY8949" s="68"/>
      <c r="YZ8949" s="68"/>
      <c r="ZA8949" s="68"/>
      <c r="ZB8949" s="68"/>
      <c r="ZC8949" s="68"/>
      <c r="ZD8949" s="68"/>
    </row>
    <row r="8950" spans="658:680" x14ac:dyDescent="0.25">
      <c r="YH8950" s="68"/>
      <c r="YI8950" s="68"/>
      <c r="YJ8950" s="68"/>
      <c r="YK8950" s="68"/>
      <c r="YL8950" s="68"/>
      <c r="YM8950" s="68"/>
      <c r="YN8950" s="68"/>
      <c r="YO8950" s="68"/>
      <c r="YP8950" s="68"/>
      <c r="YQ8950" s="68"/>
      <c r="YR8950" s="68"/>
      <c r="YS8950" s="68"/>
      <c r="YT8950" s="68"/>
      <c r="YU8950" s="68"/>
      <c r="YV8950" s="68"/>
      <c r="YW8950" s="68"/>
      <c r="YX8950" s="68">
        <v>0.96789198710045998</v>
      </c>
      <c r="YY8950" s="68"/>
      <c r="YZ8950" s="68"/>
      <c r="ZA8950" s="68"/>
      <c r="ZB8950" s="68"/>
      <c r="ZC8950" s="68"/>
      <c r="ZD8950" s="68"/>
    </row>
    <row r="8951" spans="658:680" x14ac:dyDescent="0.25">
      <c r="YH8951" s="68"/>
      <c r="YI8951" s="68"/>
      <c r="YJ8951" s="68"/>
      <c r="YK8951" s="68"/>
      <c r="YL8951" s="68"/>
      <c r="YM8951" s="68"/>
      <c r="YN8951" s="68"/>
      <c r="YO8951" s="68"/>
      <c r="YP8951" s="68"/>
      <c r="YQ8951" s="68"/>
      <c r="YR8951" s="68"/>
      <c r="YS8951" s="68"/>
      <c r="YT8951" s="68"/>
      <c r="YU8951" s="68"/>
      <c r="YV8951" s="68"/>
      <c r="YW8951" s="68"/>
      <c r="YX8951" s="68">
        <v>0.96788610673019004</v>
      </c>
      <c r="YY8951" s="68"/>
      <c r="YZ8951" s="68"/>
      <c r="ZA8951" s="68"/>
      <c r="ZB8951" s="68"/>
      <c r="ZC8951" s="68"/>
      <c r="ZD8951" s="68"/>
    </row>
    <row r="8952" spans="658:680" x14ac:dyDescent="0.25">
      <c r="YH8952" s="68"/>
      <c r="YI8952" s="68"/>
      <c r="YJ8952" s="68"/>
      <c r="YK8952" s="68"/>
      <c r="YL8952" s="68"/>
      <c r="YM8952" s="68"/>
      <c r="YN8952" s="68"/>
      <c r="YO8952" s="68"/>
      <c r="YP8952" s="68"/>
      <c r="YQ8952" s="68"/>
      <c r="YR8952" s="68"/>
      <c r="YS8952" s="68"/>
      <c r="YT8952" s="68"/>
      <c r="YU8952" s="68"/>
      <c r="YV8952" s="68"/>
      <c r="YW8952" s="68"/>
      <c r="YX8952" s="68">
        <v>0.96788257695019997</v>
      </c>
      <c r="YY8952" s="68"/>
      <c r="YZ8952" s="68"/>
      <c r="ZA8952" s="68"/>
      <c r="ZB8952" s="68"/>
      <c r="ZC8952" s="68"/>
      <c r="ZD8952" s="68"/>
    </row>
    <row r="8953" spans="658:680" x14ac:dyDescent="0.25">
      <c r="YH8953" s="68"/>
      <c r="YI8953" s="68"/>
      <c r="YJ8953" s="68"/>
      <c r="YK8953" s="68"/>
      <c r="YL8953" s="68"/>
      <c r="YM8953" s="68"/>
      <c r="YN8953" s="68"/>
      <c r="YO8953" s="68"/>
      <c r="YP8953" s="68"/>
      <c r="YQ8953" s="68"/>
      <c r="YR8953" s="68"/>
      <c r="YS8953" s="68"/>
      <c r="YT8953" s="68"/>
      <c r="YU8953" s="68"/>
      <c r="YV8953" s="68"/>
      <c r="YW8953" s="68"/>
      <c r="YX8953" s="68">
        <v>0.96787890792972597</v>
      </c>
      <c r="YY8953" s="68"/>
      <c r="YZ8953" s="68"/>
      <c r="ZA8953" s="68"/>
      <c r="ZB8953" s="68"/>
      <c r="ZC8953" s="68"/>
      <c r="ZD8953" s="68"/>
    </row>
    <row r="8954" spans="658:680" x14ac:dyDescent="0.25">
      <c r="YH8954" s="68"/>
      <c r="YI8954" s="68"/>
      <c r="YJ8954" s="68"/>
      <c r="YK8954" s="68"/>
      <c r="YL8954" s="68"/>
      <c r="YM8954" s="68"/>
      <c r="YN8954" s="68"/>
      <c r="YO8954" s="68"/>
      <c r="YP8954" s="68"/>
      <c r="YQ8954" s="68"/>
      <c r="YR8954" s="68"/>
      <c r="YS8954" s="68"/>
      <c r="YT8954" s="68"/>
      <c r="YU8954" s="68"/>
      <c r="YV8954" s="68"/>
      <c r="YW8954" s="68"/>
      <c r="YX8954" s="68">
        <v>0.96787777568699895</v>
      </c>
      <c r="YY8954" s="68"/>
      <c r="YZ8954" s="68"/>
      <c r="ZA8954" s="68"/>
      <c r="ZB8954" s="68"/>
      <c r="ZC8954" s="68"/>
      <c r="ZD8954" s="68"/>
    </row>
    <row r="8955" spans="658:680" x14ac:dyDescent="0.25">
      <c r="YH8955" s="68"/>
      <c r="YI8955" s="68"/>
      <c r="YJ8955" s="68"/>
      <c r="YK8955" s="68"/>
      <c r="YL8955" s="68"/>
      <c r="YM8955" s="68"/>
      <c r="YN8955" s="68"/>
      <c r="YO8955" s="68"/>
      <c r="YP8955" s="68"/>
      <c r="YQ8955" s="68"/>
      <c r="YR8955" s="68"/>
      <c r="YS8955" s="68"/>
      <c r="YT8955" s="68"/>
      <c r="YU8955" s="68"/>
      <c r="YV8955" s="68"/>
      <c r="YW8955" s="68"/>
      <c r="YX8955" s="68">
        <v>0.96787030265489604</v>
      </c>
      <c r="YY8955" s="68"/>
      <c r="YZ8955" s="68"/>
      <c r="ZA8955" s="68"/>
      <c r="ZB8955" s="68"/>
      <c r="ZC8955" s="68"/>
      <c r="ZD8955" s="68"/>
    </row>
    <row r="8956" spans="658:680" x14ac:dyDescent="0.25">
      <c r="YH8956" s="68"/>
      <c r="YI8956" s="68"/>
      <c r="YJ8956" s="68"/>
      <c r="YK8956" s="68"/>
      <c r="YL8956" s="68"/>
      <c r="YM8956" s="68"/>
      <c r="YN8956" s="68"/>
      <c r="YO8956" s="68"/>
      <c r="YP8956" s="68"/>
      <c r="YQ8956" s="68"/>
      <c r="YR8956" s="68"/>
      <c r="YS8956" s="68"/>
      <c r="YT8956" s="68"/>
      <c r="YU8956" s="68"/>
      <c r="YV8956" s="68"/>
      <c r="YW8956" s="68"/>
      <c r="YX8956" s="68">
        <v>0.96782673633444205</v>
      </c>
      <c r="YY8956" s="68"/>
      <c r="YZ8956" s="68"/>
      <c r="ZA8956" s="68"/>
      <c r="ZB8956" s="68"/>
      <c r="ZC8956" s="68"/>
      <c r="ZD8956" s="68"/>
    </row>
    <row r="8957" spans="658:680" x14ac:dyDescent="0.25">
      <c r="YH8957" s="68"/>
      <c r="YI8957" s="68"/>
      <c r="YJ8957" s="68"/>
      <c r="YK8957" s="68"/>
      <c r="YL8957" s="68"/>
      <c r="YM8957" s="68"/>
      <c r="YN8957" s="68"/>
      <c r="YO8957" s="68"/>
      <c r="YP8957" s="68"/>
      <c r="YQ8957" s="68"/>
      <c r="YR8957" s="68"/>
      <c r="YS8957" s="68"/>
      <c r="YT8957" s="68"/>
      <c r="YU8957" s="68"/>
      <c r="YV8957" s="68"/>
      <c r="YW8957" s="68"/>
      <c r="YX8957" s="68">
        <v>0.96781706556587599</v>
      </c>
      <c r="YY8957" s="68"/>
      <c r="YZ8957" s="68"/>
      <c r="ZA8957" s="68"/>
      <c r="ZB8957" s="68"/>
      <c r="ZC8957" s="68"/>
      <c r="ZD8957" s="68"/>
    </row>
    <row r="8958" spans="658:680" x14ac:dyDescent="0.25">
      <c r="YH8958" s="68"/>
      <c r="YI8958" s="68"/>
      <c r="YJ8958" s="68"/>
      <c r="YK8958" s="68"/>
      <c r="YL8958" s="68"/>
      <c r="YM8958" s="68"/>
      <c r="YN8958" s="68"/>
      <c r="YO8958" s="68"/>
      <c r="YP8958" s="68"/>
      <c r="YQ8958" s="68"/>
      <c r="YR8958" s="68"/>
      <c r="YS8958" s="68"/>
      <c r="YT8958" s="68"/>
      <c r="YU8958" s="68"/>
      <c r="YV8958" s="68"/>
      <c r="YW8958" s="68"/>
      <c r="YX8958" s="68">
        <v>0.96781231269424395</v>
      </c>
      <c r="YY8958" s="68"/>
      <c r="YZ8958" s="68"/>
      <c r="ZA8958" s="68"/>
      <c r="ZB8958" s="68"/>
      <c r="ZC8958" s="68"/>
      <c r="ZD8958" s="68"/>
    </row>
    <row r="8959" spans="658:680" x14ac:dyDescent="0.25">
      <c r="YH8959" s="68"/>
      <c r="YI8959" s="68"/>
      <c r="YJ8959" s="68"/>
      <c r="YK8959" s="68"/>
      <c r="YL8959" s="68"/>
      <c r="YM8959" s="68"/>
      <c r="YN8959" s="68"/>
      <c r="YO8959" s="68"/>
      <c r="YP8959" s="68"/>
      <c r="YQ8959" s="68"/>
      <c r="YR8959" s="68"/>
      <c r="YS8959" s="68"/>
      <c r="YT8959" s="68"/>
      <c r="YU8959" s="68"/>
      <c r="YV8959" s="68"/>
      <c r="YW8959" s="68"/>
      <c r="YX8959" s="68">
        <v>0.96779744518856403</v>
      </c>
      <c r="YY8959" s="68"/>
      <c r="YZ8959" s="68"/>
      <c r="ZA8959" s="68"/>
      <c r="ZB8959" s="68"/>
      <c r="ZC8959" s="68"/>
      <c r="ZD8959" s="68"/>
    </row>
    <row r="8960" spans="658:680" x14ac:dyDescent="0.25">
      <c r="YH8960" s="68"/>
      <c r="YI8960" s="68"/>
      <c r="YJ8960" s="68"/>
      <c r="YK8960" s="68"/>
      <c r="YL8960" s="68"/>
      <c r="YM8960" s="68"/>
      <c r="YN8960" s="68"/>
      <c r="YO8960" s="68"/>
      <c r="YP8960" s="68"/>
      <c r="YQ8960" s="68"/>
      <c r="YR8960" s="68"/>
      <c r="YS8960" s="68"/>
      <c r="YT8960" s="68"/>
      <c r="YU8960" s="68"/>
      <c r="YV8960" s="68"/>
      <c r="YW8960" s="68"/>
      <c r="YX8960" s="68">
        <v>0.96778973470215501</v>
      </c>
      <c r="YY8960" s="68"/>
      <c r="YZ8960" s="68"/>
      <c r="ZA8960" s="68"/>
      <c r="ZB8960" s="68"/>
      <c r="ZC8960" s="68"/>
      <c r="ZD8960" s="68"/>
    </row>
    <row r="8961" spans="658:680" x14ac:dyDescent="0.25">
      <c r="YH8961" s="68"/>
      <c r="YI8961" s="68"/>
      <c r="YJ8961" s="68"/>
      <c r="YK8961" s="68"/>
      <c r="YL8961" s="68"/>
      <c r="YM8961" s="68"/>
      <c r="YN8961" s="68"/>
      <c r="YO8961" s="68"/>
      <c r="YP8961" s="68"/>
      <c r="YQ8961" s="68"/>
      <c r="YR8961" s="68"/>
      <c r="YS8961" s="68"/>
      <c r="YT8961" s="68"/>
      <c r="YU8961" s="68"/>
      <c r="YV8961" s="68"/>
      <c r="YW8961" s="68"/>
      <c r="YX8961" s="68">
        <v>0.96777512518934705</v>
      </c>
      <c r="YY8961" s="68"/>
      <c r="YZ8961" s="68"/>
      <c r="ZA8961" s="68"/>
      <c r="ZB8961" s="68"/>
      <c r="ZC8961" s="68"/>
      <c r="ZD8961" s="68"/>
    </row>
    <row r="8962" spans="658:680" x14ac:dyDescent="0.25">
      <c r="YH8962" s="68"/>
      <c r="YI8962" s="68"/>
      <c r="YJ8962" s="68"/>
      <c r="YK8962" s="68"/>
      <c r="YL8962" s="68"/>
      <c r="YM8962" s="68"/>
      <c r="YN8962" s="68"/>
      <c r="YO8962" s="68"/>
      <c r="YP8962" s="68"/>
      <c r="YQ8962" s="68"/>
      <c r="YR8962" s="68"/>
      <c r="YS8962" s="68"/>
      <c r="YT8962" s="68"/>
      <c r="YU8962" s="68"/>
      <c r="YV8962" s="68"/>
      <c r="YW8962" s="68"/>
      <c r="YX8962" s="68">
        <v>0.96775702957221799</v>
      </c>
      <c r="YY8962" s="68"/>
      <c r="YZ8962" s="68"/>
      <c r="ZA8962" s="68"/>
      <c r="ZB8962" s="68"/>
      <c r="ZC8962" s="68"/>
      <c r="ZD8962" s="68"/>
    </row>
    <row r="8963" spans="658:680" x14ac:dyDescent="0.25">
      <c r="YH8963" s="68"/>
      <c r="YI8963" s="68"/>
      <c r="YJ8963" s="68"/>
      <c r="YK8963" s="68"/>
      <c r="YL8963" s="68"/>
      <c r="YM8963" s="68"/>
      <c r="YN8963" s="68"/>
      <c r="YO8963" s="68"/>
      <c r="YP8963" s="68"/>
      <c r="YQ8963" s="68"/>
      <c r="YR8963" s="68"/>
      <c r="YS8963" s="68"/>
      <c r="YT8963" s="68"/>
      <c r="YU8963" s="68"/>
      <c r="YV8963" s="68"/>
      <c r="YW8963" s="68"/>
      <c r="YX8963" s="68">
        <v>0.96775477553316303</v>
      </c>
      <c r="YY8963" s="68"/>
      <c r="YZ8963" s="68"/>
      <c r="ZA8963" s="68"/>
      <c r="ZB8963" s="68"/>
      <c r="ZC8963" s="68"/>
      <c r="ZD8963" s="68"/>
    </row>
    <row r="8964" spans="658:680" x14ac:dyDescent="0.25">
      <c r="YH8964" s="68"/>
      <c r="YI8964" s="68"/>
      <c r="YJ8964" s="68"/>
      <c r="YK8964" s="68"/>
      <c r="YL8964" s="68"/>
      <c r="YM8964" s="68"/>
      <c r="YN8964" s="68"/>
      <c r="YO8964" s="68"/>
      <c r="YP8964" s="68"/>
      <c r="YQ8964" s="68"/>
      <c r="YR8964" s="68"/>
      <c r="YS8964" s="68"/>
      <c r="YT8964" s="68"/>
      <c r="YU8964" s="68"/>
      <c r="YV8964" s="68"/>
      <c r="YW8964" s="68"/>
      <c r="YX8964" s="68">
        <v>0.96772512138493805</v>
      </c>
      <c r="YY8964" s="68"/>
      <c r="YZ8964" s="68"/>
      <c r="ZA8964" s="68"/>
      <c r="ZB8964" s="68"/>
      <c r="ZC8964" s="68"/>
      <c r="ZD8964" s="68"/>
    </row>
    <row r="8965" spans="658:680" x14ac:dyDescent="0.25">
      <c r="YH8965" s="68"/>
      <c r="YI8965" s="68"/>
      <c r="YJ8965" s="68"/>
      <c r="YK8965" s="68"/>
      <c r="YL8965" s="68"/>
      <c r="YM8965" s="68"/>
      <c r="YN8965" s="68"/>
      <c r="YO8965" s="68"/>
      <c r="YP8965" s="68"/>
      <c r="YQ8965" s="68"/>
      <c r="YR8965" s="68"/>
      <c r="YS8965" s="68"/>
      <c r="YT8965" s="68"/>
      <c r="YU8965" s="68"/>
      <c r="YV8965" s="68"/>
      <c r="YW8965" s="68"/>
      <c r="YX8965" s="68">
        <v>0.96770516233079595</v>
      </c>
      <c r="YY8965" s="68"/>
      <c r="YZ8965" s="68"/>
      <c r="ZA8965" s="68"/>
      <c r="ZB8965" s="68"/>
      <c r="ZC8965" s="68"/>
      <c r="ZD8965" s="68"/>
    </row>
    <row r="8966" spans="658:680" x14ac:dyDescent="0.25">
      <c r="YH8966" s="68"/>
      <c r="YI8966" s="68"/>
      <c r="YJ8966" s="68"/>
      <c r="YK8966" s="68"/>
      <c r="YL8966" s="68"/>
      <c r="YM8966" s="68"/>
      <c r="YN8966" s="68"/>
      <c r="YO8966" s="68"/>
      <c r="YP8966" s="68"/>
      <c r="YQ8966" s="68"/>
      <c r="YR8966" s="68"/>
      <c r="YS8966" s="68"/>
      <c r="YT8966" s="68"/>
      <c r="YU8966" s="68"/>
      <c r="YV8966" s="68"/>
      <c r="YW8966" s="68"/>
      <c r="YX8966" s="68">
        <v>0.96770419100251803</v>
      </c>
      <c r="YY8966" s="68"/>
      <c r="YZ8966" s="68"/>
      <c r="ZA8966" s="68"/>
      <c r="ZB8966" s="68"/>
      <c r="ZC8966" s="68"/>
      <c r="ZD8966" s="68"/>
    </row>
    <row r="8967" spans="658:680" x14ac:dyDescent="0.25">
      <c r="YH8967" s="68"/>
      <c r="YI8967" s="68"/>
      <c r="YJ8967" s="68"/>
      <c r="YK8967" s="68"/>
      <c r="YL8967" s="68"/>
      <c r="YM8967" s="68"/>
      <c r="YN8967" s="68"/>
      <c r="YO8967" s="68"/>
      <c r="YP8967" s="68"/>
      <c r="YQ8967" s="68"/>
      <c r="YR8967" s="68"/>
      <c r="YS8967" s="68"/>
      <c r="YT8967" s="68"/>
      <c r="YU8967" s="68"/>
      <c r="YV8967" s="68"/>
      <c r="YW8967" s="68"/>
      <c r="YX8967" s="68">
        <v>0.96769071735006396</v>
      </c>
      <c r="YY8967" s="68"/>
      <c r="YZ8967" s="68"/>
      <c r="ZA8967" s="68"/>
      <c r="ZB8967" s="68"/>
      <c r="ZC8967" s="68"/>
      <c r="ZD8967" s="68"/>
    </row>
    <row r="8968" spans="658:680" x14ac:dyDescent="0.25">
      <c r="YH8968" s="68"/>
      <c r="YI8968" s="68"/>
      <c r="YJ8968" s="68"/>
      <c r="YK8968" s="68"/>
      <c r="YL8968" s="68"/>
      <c r="YM8968" s="68"/>
      <c r="YN8968" s="68"/>
      <c r="YO8968" s="68"/>
      <c r="YP8968" s="68"/>
      <c r="YQ8968" s="68"/>
      <c r="YR8968" s="68"/>
      <c r="YS8968" s="68"/>
      <c r="YT8968" s="68"/>
      <c r="YU8968" s="68"/>
      <c r="YV8968" s="68"/>
      <c r="YW8968" s="68"/>
      <c r="YX8968" s="68">
        <v>0.96767282721746195</v>
      </c>
      <c r="YY8968" s="68"/>
      <c r="YZ8968" s="68"/>
      <c r="ZA8968" s="68"/>
      <c r="ZB8968" s="68"/>
      <c r="ZC8968" s="68"/>
      <c r="ZD8968" s="68"/>
    </row>
    <row r="8969" spans="658:680" x14ac:dyDescent="0.25">
      <c r="YH8969" s="68"/>
      <c r="YI8969" s="68"/>
      <c r="YJ8969" s="68"/>
      <c r="YK8969" s="68"/>
      <c r="YL8969" s="68"/>
      <c r="YM8969" s="68"/>
      <c r="YN8969" s="68"/>
      <c r="YO8969" s="68"/>
      <c r="YP8969" s="68"/>
      <c r="YQ8969" s="68"/>
      <c r="YR8969" s="68"/>
      <c r="YS8969" s="68"/>
      <c r="YT8969" s="68"/>
      <c r="YU8969" s="68"/>
      <c r="YV8969" s="68"/>
      <c r="YW8969" s="68"/>
      <c r="YX8969" s="68">
        <v>0.96765779341675495</v>
      </c>
      <c r="YY8969" s="68"/>
      <c r="YZ8969" s="68"/>
      <c r="ZA8969" s="68"/>
      <c r="ZB8969" s="68"/>
      <c r="ZC8969" s="68"/>
      <c r="ZD8969" s="68"/>
    </row>
    <row r="8970" spans="658:680" x14ac:dyDescent="0.25">
      <c r="YH8970" s="68"/>
      <c r="YI8970" s="68"/>
      <c r="YJ8970" s="68"/>
      <c r="YK8970" s="68"/>
      <c r="YL8970" s="68"/>
      <c r="YM8970" s="68"/>
      <c r="YN8970" s="68"/>
      <c r="YO8970" s="68"/>
      <c r="YP8970" s="68"/>
      <c r="YQ8970" s="68"/>
      <c r="YR8970" s="68"/>
      <c r="YS8970" s="68"/>
      <c r="YT8970" s="68"/>
      <c r="YU8970" s="68"/>
      <c r="YV8970" s="68"/>
      <c r="YW8970" s="68"/>
      <c r="YX8970" s="68">
        <v>0.96765511643890201</v>
      </c>
      <c r="YY8970" s="68"/>
      <c r="YZ8970" s="68"/>
      <c r="ZA8970" s="68"/>
      <c r="ZB8970" s="68"/>
      <c r="ZC8970" s="68"/>
      <c r="ZD8970" s="68"/>
    </row>
    <row r="8971" spans="658:680" x14ac:dyDescent="0.25">
      <c r="YH8971" s="68"/>
      <c r="YI8971" s="68"/>
      <c r="YJ8971" s="68"/>
      <c r="YK8971" s="68"/>
      <c r="YL8971" s="68"/>
      <c r="YM8971" s="68"/>
      <c r="YN8971" s="68"/>
      <c r="YO8971" s="68"/>
      <c r="YP8971" s="68"/>
      <c r="YQ8971" s="68"/>
      <c r="YR8971" s="68"/>
      <c r="YS8971" s="68"/>
      <c r="YT8971" s="68"/>
      <c r="YU8971" s="68"/>
      <c r="YV8971" s="68"/>
      <c r="YW8971" s="68"/>
      <c r="YX8971" s="68">
        <v>0.967652375058623</v>
      </c>
      <c r="YY8971" s="68"/>
      <c r="YZ8971" s="68"/>
      <c r="ZA8971" s="68"/>
      <c r="ZB8971" s="68"/>
      <c r="ZC8971" s="68"/>
      <c r="ZD8971" s="68"/>
    </row>
    <row r="8972" spans="658:680" x14ac:dyDescent="0.25">
      <c r="YH8972" s="68"/>
      <c r="YI8972" s="68"/>
      <c r="YJ8972" s="68"/>
      <c r="YK8972" s="68"/>
      <c r="YL8972" s="68"/>
      <c r="YM8972" s="68"/>
      <c r="YN8972" s="68"/>
      <c r="YO8972" s="68"/>
      <c r="YP8972" s="68"/>
      <c r="YQ8972" s="68"/>
      <c r="YR8972" s="68"/>
      <c r="YS8972" s="68"/>
      <c r="YT8972" s="68"/>
      <c r="YU8972" s="68"/>
      <c r="YV8972" s="68"/>
      <c r="YW8972" s="68"/>
      <c r="YX8972" s="68">
        <v>0.96765158686106001</v>
      </c>
      <c r="YY8972" s="68"/>
      <c r="YZ8972" s="68"/>
      <c r="ZA8972" s="68"/>
      <c r="ZB8972" s="68"/>
      <c r="ZC8972" s="68"/>
      <c r="ZD8972" s="68"/>
    </row>
    <row r="8973" spans="658:680" x14ac:dyDescent="0.25">
      <c r="YH8973" s="68"/>
      <c r="YI8973" s="68"/>
      <c r="YJ8973" s="68"/>
      <c r="YK8973" s="68"/>
      <c r="YL8973" s="68"/>
      <c r="YM8973" s="68"/>
      <c r="YN8973" s="68"/>
      <c r="YO8973" s="68"/>
      <c r="YP8973" s="68"/>
      <c r="YQ8973" s="68"/>
      <c r="YR8973" s="68"/>
      <c r="YS8973" s="68"/>
      <c r="YT8973" s="68"/>
      <c r="YU8973" s="68"/>
      <c r="YV8973" s="68"/>
      <c r="YW8973" s="68"/>
      <c r="YX8973" s="68">
        <v>0.96764046935052705</v>
      </c>
      <c r="YY8973" s="68"/>
      <c r="YZ8973" s="68"/>
      <c r="ZA8973" s="68"/>
      <c r="ZB8973" s="68"/>
      <c r="ZC8973" s="68"/>
      <c r="ZD8973" s="68"/>
    </row>
    <row r="8974" spans="658:680" x14ac:dyDescent="0.25">
      <c r="YH8974" s="68"/>
      <c r="YI8974" s="68"/>
      <c r="YJ8974" s="68"/>
      <c r="YK8974" s="68"/>
      <c r="YL8974" s="68"/>
      <c r="YM8974" s="68"/>
      <c r="YN8974" s="68"/>
      <c r="YO8974" s="68"/>
      <c r="YP8974" s="68"/>
      <c r="YQ8974" s="68"/>
      <c r="YR8974" s="68"/>
      <c r="YS8974" s="68"/>
      <c r="YT8974" s="68"/>
      <c r="YU8974" s="68"/>
      <c r="YV8974" s="68"/>
      <c r="YW8974" s="68"/>
      <c r="YX8974" s="68">
        <v>0.96763055802553399</v>
      </c>
      <c r="YY8974" s="68"/>
      <c r="YZ8974" s="68"/>
      <c r="ZA8974" s="68"/>
      <c r="ZB8974" s="68"/>
      <c r="ZC8974" s="68"/>
      <c r="ZD8974" s="68"/>
    </row>
    <row r="8975" spans="658:680" x14ac:dyDescent="0.25">
      <c r="YH8975" s="68"/>
      <c r="YI8975" s="68"/>
      <c r="YJ8975" s="68"/>
      <c r="YK8975" s="68"/>
      <c r="YL8975" s="68"/>
      <c r="YM8975" s="68"/>
      <c r="YN8975" s="68"/>
      <c r="YO8975" s="68"/>
      <c r="YP8975" s="68"/>
      <c r="YQ8975" s="68"/>
      <c r="YR8975" s="68"/>
      <c r="YS8975" s="68"/>
      <c r="YT8975" s="68"/>
      <c r="YU8975" s="68"/>
      <c r="YV8975" s="68"/>
      <c r="YW8975" s="68"/>
      <c r="YX8975" s="68">
        <v>0.96762537204812005</v>
      </c>
      <c r="YY8975" s="68"/>
      <c r="YZ8975" s="68"/>
      <c r="ZA8975" s="68"/>
      <c r="ZB8975" s="68"/>
      <c r="ZC8975" s="68"/>
      <c r="ZD8975" s="68"/>
    </row>
    <row r="8976" spans="658:680" x14ac:dyDescent="0.25">
      <c r="YH8976" s="68"/>
      <c r="YI8976" s="68"/>
      <c r="YJ8976" s="68"/>
      <c r="YK8976" s="68"/>
      <c r="YL8976" s="68"/>
      <c r="YM8976" s="68"/>
      <c r="YN8976" s="68"/>
      <c r="YO8976" s="68"/>
      <c r="YP8976" s="68"/>
      <c r="YQ8976" s="68"/>
      <c r="YR8976" s="68"/>
      <c r="YS8976" s="68"/>
      <c r="YT8976" s="68"/>
      <c r="YU8976" s="68"/>
      <c r="YV8976" s="68"/>
      <c r="YW8976" s="68"/>
      <c r="YX8976" s="68">
        <v>0.96758270150842096</v>
      </c>
      <c r="YY8976" s="68"/>
      <c r="YZ8976" s="68"/>
      <c r="ZA8976" s="68"/>
      <c r="ZB8976" s="68"/>
      <c r="ZC8976" s="68"/>
      <c r="ZD8976" s="68"/>
    </row>
    <row r="8977" spans="658:680" x14ac:dyDescent="0.25">
      <c r="YH8977" s="68"/>
      <c r="YI8977" s="68"/>
      <c r="YJ8977" s="68"/>
      <c r="YK8977" s="68"/>
      <c r="YL8977" s="68"/>
      <c r="YM8977" s="68"/>
      <c r="YN8977" s="68"/>
      <c r="YO8977" s="68"/>
      <c r="YP8977" s="68"/>
      <c r="YQ8977" s="68"/>
      <c r="YR8977" s="68"/>
      <c r="YS8977" s="68"/>
      <c r="YT8977" s="68"/>
      <c r="YU8977" s="68"/>
      <c r="YV8977" s="68"/>
      <c r="YW8977" s="68"/>
      <c r="YX8977" s="68">
        <v>0.96757153263669804</v>
      </c>
      <c r="YY8977" s="68"/>
      <c r="YZ8977" s="68"/>
      <c r="ZA8977" s="68"/>
      <c r="ZB8977" s="68"/>
      <c r="ZC8977" s="68"/>
      <c r="ZD8977" s="68"/>
    </row>
    <row r="8978" spans="658:680" x14ac:dyDescent="0.25">
      <c r="YH8978" s="68"/>
      <c r="YI8978" s="68"/>
      <c r="YJ8978" s="68"/>
      <c r="YK8978" s="68"/>
      <c r="YL8978" s="68"/>
      <c r="YM8978" s="68"/>
      <c r="YN8978" s="68"/>
      <c r="YO8978" s="68"/>
      <c r="YP8978" s="68"/>
      <c r="YQ8978" s="68"/>
      <c r="YR8978" s="68"/>
      <c r="YS8978" s="68"/>
      <c r="YT8978" s="68"/>
      <c r="YU8978" s="68"/>
      <c r="YV8978" s="68"/>
      <c r="YW8978" s="68"/>
      <c r="YX8978" s="68">
        <v>0.96755100616074197</v>
      </c>
      <c r="YY8978" s="68"/>
      <c r="YZ8978" s="68"/>
      <c r="ZA8978" s="68"/>
      <c r="ZB8978" s="68"/>
      <c r="ZC8978" s="68"/>
      <c r="ZD8978" s="68"/>
    </row>
    <row r="8979" spans="658:680" x14ac:dyDescent="0.25">
      <c r="YH8979" s="68"/>
      <c r="YI8979" s="68"/>
      <c r="YJ8979" s="68"/>
      <c r="YK8979" s="68"/>
      <c r="YL8979" s="68"/>
      <c r="YM8979" s="68"/>
      <c r="YN8979" s="68"/>
      <c r="YO8979" s="68"/>
      <c r="YP8979" s="68"/>
      <c r="YQ8979" s="68"/>
      <c r="YR8979" s="68"/>
      <c r="YS8979" s="68"/>
      <c r="YT8979" s="68"/>
      <c r="YU8979" s="68"/>
      <c r="YV8979" s="68"/>
      <c r="YW8979" s="68"/>
      <c r="YX8979" s="68">
        <v>0.96754920312138304</v>
      </c>
      <c r="YY8979" s="68"/>
      <c r="YZ8979" s="68"/>
      <c r="ZA8979" s="68"/>
      <c r="ZB8979" s="68"/>
      <c r="ZC8979" s="68"/>
      <c r="ZD8979" s="68"/>
    </row>
    <row r="8980" spans="658:680" x14ac:dyDescent="0.25">
      <c r="YH8980" s="68"/>
      <c r="YI8980" s="68"/>
      <c r="YJ8980" s="68"/>
      <c r="YK8980" s="68"/>
      <c r="YL8980" s="68"/>
      <c r="YM8980" s="68"/>
      <c r="YN8980" s="68"/>
      <c r="YO8980" s="68"/>
      <c r="YP8980" s="68"/>
      <c r="YQ8980" s="68"/>
      <c r="YR8980" s="68"/>
      <c r="YS8980" s="68"/>
      <c r="YT8980" s="68"/>
      <c r="YU8980" s="68"/>
      <c r="YV8980" s="68"/>
      <c r="YW8980" s="68"/>
      <c r="YX8980" s="68">
        <v>0.96753143231430605</v>
      </c>
      <c r="YY8980" s="68"/>
      <c r="YZ8980" s="68"/>
      <c r="ZA8980" s="68"/>
      <c r="ZB8980" s="68"/>
      <c r="ZC8980" s="68"/>
      <c r="ZD8980" s="68"/>
    </row>
    <row r="8981" spans="658:680" x14ac:dyDescent="0.25">
      <c r="YH8981" s="68"/>
      <c r="YI8981" s="68"/>
      <c r="YJ8981" s="68"/>
      <c r="YK8981" s="68"/>
      <c r="YL8981" s="68"/>
      <c r="YM8981" s="68"/>
      <c r="YN8981" s="68"/>
      <c r="YO8981" s="68"/>
      <c r="YP8981" s="68"/>
      <c r="YQ8981" s="68"/>
      <c r="YR8981" s="68"/>
      <c r="YS8981" s="68"/>
      <c r="YT8981" s="68"/>
      <c r="YU8981" s="68"/>
      <c r="YV8981" s="68"/>
      <c r="YW8981" s="68"/>
      <c r="YX8981" s="68">
        <v>0.96752355001700596</v>
      </c>
      <c r="YY8981" s="68"/>
      <c r="YZ8981" s="68"/>
      <c r="ZA8981" s="68"/>
      <c r="ZB8981" s="68"/>
      <c r="ZC8981" s="68"/>
      <c r="ZD8981" s="68"/>
    </row>
    <row r="8982" spans="658:680" x14ac:dyDescent="0.25">
      <c r="YH8982" s="68"/>
      <c r="YI8982" s="68"/>
      <c r="YJ8982" s="68"/>
      <c r="YK8982" s="68"/>
      <c r="YL8982" s="68"/>
      <c r="YM8982" s="68"/>
      <c r="YN8982" s="68"/>
      <c r="YO8982" s="68"/>
      <c r="YP8982" s="68"/>
      <c r="YQ8982" s="68"/>
      <c r="YR8982" s="68"/>
      <c r="YS8982" s="68"/>
      <c r="YT8982" s="68"/>
      <c r="YU8982" s="68"/>
      <c r="YV8982" s="68"/>
      <c r="YW8982" s="68"/>
      <c r="YX8982" s="68">
        <v>0.96752105820397805</v>
      </c>
      <c r="YY8982" s="68"/>
      <c r="YZ8982" s="68"/>
      <c r="ZA8982" s="68"/>
      <c r="ZB8982" s="68"/>
      <c r="ZC8982" s="68"/>
      <c r="ZD8982" s="68"/>
    </row>
    <row r="8983" spans="658:680" x14ac:dyDescent="0.25">
      <c r="YH8983" s="68"/>
      <c r="YI8983" s="68"/>
      <c r="YJ8983" s="68"/>
      <c r="YK8983" s="68"/>
      <c r="YL8983" s="68"/>
      <c r="YM8983" s="68"/>
      <c r="YN8983" s="68"/>
      <c r="YO8983" s="68"/>
      <c r="YP8983" s="68"/>
      <c r="YQ8983" s="68"/>
      <c r="YR8983" s="68"/>
      <c r="YS8983" s="68"/>
      <c r="YT8983" s="68"/>
      <c r="YU8983" s="68"/>
      <c r="YV8983" s="68"/>
      <c r="YW8983" s="68"/>
      <c r="YX8983" s="68">
        <v>0.96751842761743301</v>
      </c>
      <c r="YY8983" s="68"/>
      <c r="YZ8983" s="68"/>
      <c r="ZA8983" s="68"/>
      <c r="ZB8983" s="68"/>
      <c r="ZC8983" s="68"/>
      <c r="ZD8983" s="68"/>
    </row>
    <row r="8984" spans="658:680" x14ac:dyDescent="0.25">
      <c r="YH8984" s="68"/>
      <c r="YI8984" s="68"/>
      <c r="YJ8984" s="68"/>
      <c r="YK8984" s="68"/>
      <c r="YL8984" s="68"/>
      <c r="YM8984" s="68"/>
      <c r="YN8984" s="68"/>
      <c r="YO8984" s="68"/>
      <c r="YP8984" s="68"/>
      <c r="YQ8984" s="68"/>
      <c r="YR8984" s="68"/>
      <c r="YS8984" s="68"/>
      <c r="YT8984" s="68"/>
      <c r="YU8984" s="68"/>
      <c r="YV8984" s="68"/>
      <c r="YW8984" s="68"/>
      <c r="YX8984" s="68">
        <v>0.96751819633826397</v>
      </c>
      <c r="YY8984" s="68"/>
      <c r="YZ8984" s="68"/>
      <c r="ZA8984" s="68"/>
      <c r="ZB8984" s="68"/>
      <c r="ZC8984" s="68"/>
      <c r="ZD8984" s="68"/>
    </row>
    <row r="8985" spans="658:680" x14ac:dyDescent="0.25">
      <c r="YH8985" s="68"/>
      <c r="YI8985" s="68"/>
      <c r="YJ8985" s="68"/>
      <c r="YK8985" s="68"/>
      <c r="YL8985" s="68"/>
      <c r="YM8985" s="68"/>
      <c r="YN8985" s="68"/>
      <c r="YO8985" s="68"/>
      <c r="YP8985" s="68"/>
      <c r="YQ8985" s="68"/>
      <c r="YR8985" s="68"/>
      <c r="YS8985" s="68"/>
      <c r="YT8985" s="68"/>
      <c r="YU8985" s="68"/>
      <c r="YV8985" s="68"/>
      <c r="YW8985" s="68"/>
      <c r="YX8985" s="68">
        <v>0.96751675485569799</v>
      </c>
      <c r="YY8985" s="68"/>
      <c r="YZ8985" s="68"/>
      <c r="ZA8985" s="68"/>
      <c r="ZB8985" s="68"/>
      <c r="ZC8985" s="68"/>
      <c r="ZD8985" s="68"/>
    </row>
    <row r="8986" spans="658:680" x14ac:dyDescent="0.25">
      <c r="YH8986" s="68"/>
      <c r="YI8986" s="68"/>
      <c r="YJ8986" s="68"/>
      <c r="YK8986" s="68"/>
      <c r="YL8986" s="68"/>
      <c r="YM8986" s="68"/>
      <c r="YN8986" s="68"/>
      <c r="YO8986" s="68"/>
      <c r="YP8986" s="68"/>
      <c r="YQ8986" s="68"/>
      <c r="YR8986" s="68"/>
      <c r="YS8986" s="68"/>
      <c r="YT8986" s="68"/>
      <c r="YU8986" s="68"/>
      <c r="YV8986" s="68"/>
      <c r="YW8986" s="68"/>
      <c r="YX8986" s="68">
        <v>0.967515037876988</v>
      </c>
      <c r="YY8986" s="68"/>
      <c r="YZ8986" s="68"/>
      <c r="ZA8986" s="68"/>
      <c r="ZB8986" s="68"/>
      <c r="ZC8986" s="68"/>
      <c r="ZD8986" s="68"/>
    </row>
    <row r="8987" spans="658:680" x14ac:dyDescent="0.25">
      <c r="YH8987" s="68"/>
      <c r="YI8987" s="68"/>
      <c r="YJ8987" s="68"/>
      <c r="YK8987" s="68"/>
      <c r="YL8987" s="68"/>
      <c r="YM8987" s="68"/>
      <c r="YN8987" s="68"/>
      <c r="YO8987" s="68"/>
      <c r="YP8987" s="68"/>
      <c r="YQ8987" s="68"/>
      <c r="YR8987" s="68"/>
      <c r="YS8987" s="68"/>
      <c r="YT8987" s="68"/>
      <c r="YU8987" s="68"/>
      <c r="YV8987" s="68"/>
      <c r="YW8987" s="68"/>
      <c r="YX8987" s="68">
        <v>0.96750362289938396</v>
      </c>
      <c r="YY8987" s="68"/>
      <c r="YZ8987" s="68"/>
      <c r="ZA8987" s="68"/>
      <c r="ZB8987" s="68"/>
      <c r="ZC8987" s="68"/>
      <c r="ZD8987" s="68"/>
    </row>
    <row r="8988" spans="658:680" x14ac:dyDescent="0.25">
      <c r="YH8988" s="68"/>
      <c r="YI8988" s="68"/>
      <c r="YJ8988" s="68"/>
      <c r="YK8988" s="68"/>
      <c r="YL8988" s="68"/>
      <c r="YM8988" s="68"/>
      <c r="YN8988" s="68"/>
      <c r="YO8988" s="68"/>
      <c r="YP8988" s="68"/>
      <c r="YQ8988" s="68"/>
      <c r="YR8988" s="68"/>
      <c r="YS8988" s="68"/>
      <c r="YT8988" s="68"/>
      <c r="YU8988" s="68"/>
      <c r="YV8988" s="68"/>
      <c r="YW8988" s="68"/>
      <c r="YX8988" s="68">
        <v>0.96750084158624705</v>
      </c>
      <c r="YY8988" s="68"/>
      <c r="YZ8988" s="68"/>
      <c r="ZA8988" s="68"/>
      <c r="ZB8988" s="68"/>
      <c r="ZC8988" s="68"/>
      <c r="ZD8988" s="68"/>
    </row>
    <row r="8989" spans="658:680" x14ac:dyDescent="0.25">
      <c r="YH8989" s="68"/>
      <c r="YI8989" s="68"/>
      <c r="YJ8989" s="68"/>
      <c r="YK8989" s="68"/>
      <c r="YL8989" s="68"/>
      <c r="YM8989" s="68"/>
      <c r="YN8989" s="68"/>
      <c r="YO8989" s="68"/>
      <c r="YP8989" s="68"/>
      <c r="YQ8989" s="68"/>
      <c r="YR8989" s="68"/>
      <c r="YS8989" s="68"/>
      <c r="YT8989" s="68"/>
      <c r="YU8989" s="68"/>
      <c r="YV8989" s="68"/>
      <c r="YW8989" s="68"/>
      <c r="YX8989" s="68">
        <v>0.96750077933864498</v>
      </c>
      <c r="YY8989" s="68"/>
      <c r="YZ8989" s="68"/>
      <c r="ZA8989" s="68"/>
      <c r="ZB8989" s="68"/>
      <c r="ZC8989" s="68"/>
      <c r="ZD8989" s="68"/>
    </row>
    <row r="8990" spans="658:680" x14ac:dyDescent="0.25">
      <c r="YH8990" s="68"/>
      <c r="YI8990" s="68"/>
      <c r="YJ8990" s="68"/>
      <c r="YK8990" s="68"/>
      <c r="YL8990" s="68"/>
      <c r="YM8990" s="68"/>
      <c r="YN8990" s="68"/>
      <c r="YO8990" s="68"/>
      <c r="YP8990" s="68"/>
      <c r="YQ8990" s="68"/>
      <c r="YR8990" s="68"/>
      <c r="YS8990" s="68"/>
      <c r="YT8990" s="68"/>
      <c r="YU8990" s="68"/>
      <c r="YV8990" s="68"/>
      <c r="YW8990" s="68"/>
      <c r="YX8990" s="68">
        <v>0.96749510681884798</v>
      </c>
      <c r="YY8990" s="68"/>
      <c r="YZ8990" s="68"/>
      <c r="ZA8990" s="68"/>
      <c r="ZB8990" s="68"/>
      <c r="ZC8990" s="68"/>
      <c r="ZD8990" s="68"/>
    </row>
    <row r="8991" spans="658:680" x14ac:dyDescent="0.25">
      <c r="YH8991" s="68"/>
      <c r="YI8991" s="68"/>
      <c r="YJ8991" s="68"/>
      <c r="YK8991" s="68"/>
      <c r="YL8991" s="68"/>
      <c r="YM8991" s="68"/>
      <c r="YN8991" s="68"/>
      <c r="YO8991" s="68"/>
      <c r="YP8991" s="68"/>
      <c r="YQ8991" s="68"/>
      <c r="YR8991" s="68"/>
      <c r="YS8991" s="68"/>
      <c r="YT8991" s="68"/>
      <c r="YU8991" s="68"/>
      <c r="YV8991" s="68"/>
      <c r="YW8991" s="68"/>
      <c r="YX8991" s="68">
        <v>0.96749163634374602</v>
      </c>
      <c r="YY8991" s="68"/>
      <c r="YZ8991" s="68"/>
      <c r="ZA8991" s="68"/>
      <c r="ZB8991" s="68"/>
      <c r="ZC8991" s="68"/>
      <c r="ZD8991" s="68"/>
    </row>
    <row r="8992" spans="658:680" x14ac:dyDescent="0.25">
      <c r="YH8992" s="68"/>
      <c r="YI8992" s="68"/>
      <c r="YJ8992" s="68"/>
      <c r="YK8992" s="68"/>
      <c r="YL8992" s="68"/>
      <c r="YM8992" s="68"/>
      <c r="YN8992" s="68"/>
      <c r="YO8992" s="68"/>
      <c r="YP8992" s="68"/>
      <c r="YQ8992" s="68"/>
      <c r="YR8992" s="68"/>
      <c r="YS8992" s="68"/>
      <c r="YT8992" s="68"/>
      <c r="YU8992" s="68"/>
      <c r="YV8992" s="68"/>
      <c r="YW8992" s="68"/>
      <c r="YX8992" s="68">
        <v>0.96748792591210497</v>
      </c>
      <c r="YY8992" s="68"/>
      <c r="YZ8992" s="68"/>
      <c r="ZA8992" s="68"/>
      <c r="ZB8992" s="68"/>
      <c r="ZC8992" s="68"/>
      <c r="ZD8992" s="68"/>
    </row>
    <row r="8993" spans="658:680" x14ac:dyDescent="0.25">
      <c r="YH8993" s="68"/>
      <c r="YI8993" s="68"/>
      <c r="YJ8993" s="68"/>
      <c r="YK8993" s="68"/>
      <c r="YL8993" s="68"/>
      <c r="YM8993" s="68"/>
      <c r="YN8993" s="68"/>
      <c r="YO8993" s="68"/>
      <c r="YP8993" s="68"/>
      <c r="YQ8993" s="68"/>
      <c r="YR8993" s="68"/>
      <c r="YS8993" s="68"/>
      <c r="YT8993" s="68"/>
      <c r="YU8993" s="68"/>
      <c r="YV8993" s="68"/>
      <c r="YW8993" s="68"/>
      <c r="YX8993" s="68">
        <v>0.96748633663086203</v>
      </c>
      <c r="YY8993" s="68"/>
      <c r="YZ8993" s="68"/>
      <c r="ZA8993" s="68"/>
      <c r="ZB8993" s="68"/>
      <c r="ZC8993" s="68"/>
      <c r="ZD8993" s="68"/>
    </row>
    <row r="8994" spans="658:680" x14ac:dyDescent="0.25">
      <c r="YH8994" s="68"/>
      <c r="YI8994" s="68"/>
      <c r="YJ8994" s="68"/>
      <c r="YK8994" s="68"/>
      <c r="YL8994" s="68"/>
      <c r="YM8994" s="68"/>
      <c r="YN8994" s="68"/>
      <c r="YO8994" s="68"/>
      <c r="YP8994" s="68"/>
      <c r="YQ8994" s="68"/>
      <c r="YR8994" s="68"/>
      <c r="YS8994" s="68"/>
      <c r="YT8994" s="68"/>
      <c r="YU8994" s="68"/>
      <c r="YV8994" s="68"/>
      <c r="YW8994" s="68"/>
      <c r="YX8994" s="68">
        <v>0.96748563627558803</v>
      </c>
      <c r="YY8994" s="68"/>
      <c r="YZ8994" s="68"/>
      <c r="ZA8994" s="68"/>
      <c r="ZB8994" s="68"/>
      <c r="ZC8994" s="68"/>
      <c r="ZD8994" s="68"/>
    </row>
    <row r="8995" spans="658:680" x14ac:dyDescent="0.25">
      <c r="YH8995" s="68"/>
      <c r="YI8995" s="68"/>
      <c r="YJ8995" s="68"/>
      <c r="YK8995" s="68"/>
      <c r="YL8995" s="68"/>
      <c r="YM8995" s="68"/>
      <c r="YN8995" s="68"/>
      <c r="YO8995" s="68"/>
      <c r="YP8995" s="68"/>
      <c r="YQ8995" s="68"/>
      <c r="YR8995" s="68"/>
      <c r="YS8995" s="68"/>
      <c r="YT8995" s="68"/>
      <c r="YU8995" s="68"/>
      <c r="YV8995" s="68"/>
      <c r="YW8995" s="68"/>
      <c r="YX8995" s="68">
        <v>0.96748381449227305</v>
      </c>
      <c r="YY8995" s="68"/>
      <c r="YZ8995" s="68"/>
      <c r="ZA8995" s="68"/>
      <c r="ZB8995" s="68"/>
      <c r="ZC8995" s="68"/>
      <c r="ZD8995" s="68"/>
    </row>
    <row r="8996" spans="658:680" x14ac:dyDescent="0.25">
      <c r="YH8996" s="68"/>
      <c r="YI8996" s="68"/>
      <c r="YJ8996" s="68"/>
      <c r="YK8996" s="68"/>
      <c r="YL8996" s="68"/>
      <c r="YM8996" s="68"/>
      <c r="YN8996" s="68"/>
      <c r="YO8996" s="68"/>
      <c r="YP8996" s="68"/>
      <c r="YQ8996" s="68"/>
      <c r="YR8996" s="68"/>
      <c r="YS8996" s="68"/>
      <c r="YT8996" s="68"/>
      <c r="YU8996" s="68"/>
      <c r="YV8996" s="68"/>
      <c r="YW8996" s="68"/>
      <c r="YX8996" s="68">
        <v>0.96748370528356198</v>
      </c>
      <c r="YY8996" s="68"/>
      <c r="YZ8996" s="68"/>
      <c r="ZA8996" s="68"/>
      <c r="ZB8996" s="68"/>
      <c r="ZC8996" s="68"/>
      <c r="ZD8996" s="68"/>
    </row>
    <row r="8997" spans="658:680" x14ac:dyDescent="0.25">
      <c r="YH8997" s="68"/>
      <c r="YI8997" s="68"/>
      <c r="YJ8997" s="68"/>
      <c r="YK8997" s="68"/>
      <c r="YL8997" s="68"/>
      <c r="YM8997" s="68"/>
      <c r="YN8997" s="68"/>
      <c r="YO8997" s="68"/>
      <c r="YP8997" s="68"/>
      <c r="YQ8997" s="68"/>
      <c r="YR8997" s="68"/>
      <c r="YS8997" s="68"/>
      <c r="YT8997" s="68"/>
      <c r="YU8997" s="68"/>
      <c r="YV8997" s="68"/>
      <c r="YW8997" s="68"/>
      <c r="YX8997" s="68">
        <v>0.96747876988689596</v>
      </c>
      <c r="YY8997" s="68"/>
      <c r="YZ8997" s="68"/>
      <c r="ZA8997" s="68"/>
      <c r="ZB8997" s="68"/>
      <c r="ZC8997" s="68"/>
      <c r="ZD8997" s="68"/>
    </row>
    <row r="8998" spans="658:680" x14ac:dyDescent="0.25">
      <c r="YH8998" s="68"/>
      <c r="YI8998" s="68"/>
      <c r="YJ8998" s="68"/>
      <c r="YK8998" s="68"/>
      <c r="YL8998" s="68"/>
      <c r="YM8998" s="68"/>
      <c r="YN8998" s="68"/>
      <c r="YO8998" s="68"/>
      <c r="YP8998" s="68"/>
      <c r="YQ8998" s="68"/>
      <c r="YR8998" s="68"/>
      <c r="YS8998" s="68"/>
      <c r="YT8998" s="68"/>
      <c r="YU8998" s="68"/>
      <c r="YV8998" s="68"/>
      <c r="YW8998" s="68"/>
      <c r="YX8998" s="68">
        <v>0.96746741319336704</v>
      </c>
      <c r="YY8998" s="68"/>
      <c r="YZ8998" s="68"/>
      <c r="ZA8998" s="68"/>
      <c r="ZB8998" s="68"/>
      <c r="ZC8998" s="68"/>
      <c r="ZD8998" s="68"/>
    </row>
    <row r="8999" spans="658:680" x14ac:dyDescent="0.25">
      <c r="YH8999" s="68"/>
      <c r="YI8999" s="68"/>
      <c r="YJ8999" s="68"/>
      <c r="YK8999" s="68"/>
      <c r="YL8999" s="68"/>
      <c r="YM8999" s="68"/>
      <c r="YN8999" s="68"/>
      <c r="YO8999" s="68"/>
      <c r="YP8999" s="68"/>
      <c r="YQ8999" s="68"/>
      <c r="YR8999" s="68"/>
      <c r="YS8999" s="68"/>
      <c r="YT8999" s="68"/>
      <c r="YU8999" s="68"/>
      <c r="YV8999" s="68"/>
      <c r="YW8999" s="68"/>
      <c r="YX8999" s="68">
        <v>0.96745007775851999</v>
      </c>
      <c r="YY8999" s="68"/>
      <c r="YZ8999" s="68"/>
      <c r="ZA8999" s="68"/>
      <c r="ZB8999" s="68"/>
      <c r="ZC8999" s="68"/>
      <c r="ZD8999" s="68"/>
    </row>
    <row r="9000" spans="658:680" x14ac:dyDescent="0.25">
      <c r="YH9000" s="68"/>
      <c r="YI9000" s="68"/>
      <c r="YJ9000" s="68"/>
      <c r="YK9000" s="68"/>
      <c r="YL9000" s="68"/>
      <c r="YM9000" s="68"/>
      <c r="YN9000" s="68"/>
      <c r="YO9000" s="68"/>
      <c r="YP9000" s="68"/>
      <c r="YQ9000" s="68"/>
      <c r="YR9000" s="68"/>
      <c r="YS9000" s="68"/>
      <c r="YT9000" s="68"/>
      <c r="YU9000" s="68"/>
      <c r="YV9000" s="68"/>
      <c r="YW9000" s="68"/>
      <c r="YX9000" s="68">
        <v>0.96744958772743195</v>
      </c>
      <c r="YY9000" s="68"/>
      <c r="YZ9000" s="68"/>
      <c r="ZA9000" s="68"/>
      <c r="ZB9000" s="68"/>
      <c r="ZC9000" s="68"/>
      <c r="ZD9000" s="68"/>
    </row>
    <row r="9001" spans="658:680" x14ac:dyDescent="0.25">
      <c r="YH9001" s="68"/>
      <c r="YI9001" s="68"/>
      <c r="YJ9001" s="68"/>
      <c r="YK9001" s="68"/>
      <c r="YL9001" s="68"/>
      <c r="YM9001" s="68"/>
      <c r="YN9001" s="68"/>
      <c r="YO9001" s="68"/>
      <c r="YP9001" s="68"/>
      <c r="YQ9001" s="68"/>
      <c r="YR9001" s="68"/>
      <c r="YS9001" s="68"/>
      <c r="YT9001" s="68"/>
      <c r="YU9001" s="68"/>
      <c r="YV9001" s="68"/>
      <c r="YW9001" s="68"/>
      <c r="YX9001" s="68">
        <v>0.96744879776063097</v>
      </c>
      <c r="YY9001" s="68"/>
      <c r="YZ9001" s="68"/>
      <c r="ZA9001" s="68"/>
      <c r="ZB9001" s="68"/>
      <c r="ZC9001" s="68"/>
      <c r="ZD9001" s="68"/>
    </row>
    <row r="9002" spans="658:680" x14ac:dyDescent="0.25">
      <c r="YH9002" s="68"/>
      <c r="YI9002" s="68"/>
      <c r="YJ9002" s="68"/>
      <c r="YK9002" s="68"/>
      <c r="YL9002" s="68"/>
      <c r="YM9002" s="68"/>
      <c r="YN9002" s="68"/>
      <c r="YO9002" s="68"/>
      <c r="YP9002" s="68"/>
      <c r="YQ9002" s="68"/>
      <c r="YR9002" s="68"/>
      <c r="YS9002" s="68"/>
      <c r="YT9002" s="68"/>
      <c r="YU9002" s="68"/>
      <c r="YV9002" s="68"/>
      <c r="YW9002" s="68"/>
      <c r="YX9002" s="68">
        <v>0.96743791133888402</v>
      </c>
      <c r="YY9002" s="68"/>
      <c r="YZ9002" s="68"/>
      <c r="ZA9002" s="68"/>
      <c r="ZB9002" s="68"/>
      <c r="ZC9002" s="68"/>
      <c r="ZD9002" s="68"/>
    </row>
    <row r="9003" spans="658:680" x14ac:dyDescent="0.25">
      <c r="YH9003" s="68"/>
      <c r="YI9003" s="68"/>
      <c r="YJ9003" s="68"/>
      <c r="YK9003" s="68"/>
      <c r="YL9003" s="68"/>
      <c r="YM9003" s="68"/>
      <c r="YN9003" s="68"/>
      <c r="YO9003" s="68"/>
      <c r="YP9003" s="68"/>
      <c r="YQ9003" s="68"/>
      <c r="YR9003" s="68"/>
      <c r="YS9003" s="68"/>
      <c r="YT9003" s="68"/>
      <c r="YU9003" s="68"/>
      <c r="YV9003" s="68"/>
      <c r="YW9003" s="68"/>
      <c r="YX9003" s="68">
        <v>0.96743712277483296</v>
      </c>
      <c r="YY9003" s="68"/>
      <c r="YZ9003" s="68"/>
      <c r="ZA9003" s="68"/>
      <c r="ZB9003" s="68"/>
      <c r="ZC9003" s="68"/>
      <c r="ZD9003" s="68"/>
    </row>
    <row r="9004" spans="658:680" x14ac:dyDescent="0.25">
      <c r="YH9004" s="68"/>
      <c r="YI9004" s="68"/>
      <c r="YJ9004" s="68"/>
      <c r="YK9004" s="68"/>
      <c r="YL9004" s="68"/>
      <c r="YM9004" s="68"/>
      <c r="YN9004" s="68"/>
      <c r="YO9004" s="68"/>
      <c r="YP9004" s="68"/>
      <c r="YQ9004" s="68"/>
      <c r="YR9004" s="68"/>
      <c r="YS9004" s="68"/>
      <c r="YT9004" s="68"/>
      <c r="YU9004" s="68"/>
      <c r="YV9004" s="68"/>
      <c r="YW9004" s="68"/>
      <c r="YX9004" s="68">
        <v>0.96743502482975696</v>
      </c>
      <c r="YY9004" s="68"/>
      <c r="YZ9004" s="68"/>
      <c r="ZA9004" s="68"/>
      <c r="ZB9004" s="68"/>
      <c r="ZC9004" s="68"/>
      <c r="ZD9004" s="68"/>
    </row>
    <row r="9005" spans="658:680" x14ac:dyDescent="0.25">
      <c r="YH9005" s="68"/>
      <c r="YI9005" s="68"/>
      <c r="YJ9005" s="68"/>
      <c r="YK9005" s="68"/>
      <c r="YL9005" s="68"/>
      <c r="YM9005" s="68"/>
      <c r="YN9005" s="68"/>
      <c r="YO9005" s="68"/>
      <c r="YP9005" s="68"/>
      <c r="YQ9005" s="68"/>
      <c r="YR9005" s="68"/>
      <c r="YS9005" s="68"/>
      <c r="YT9005" s="68"/>
      <c r="YU9005" s="68"/>
      <c r="YV9005" s="68"/>
      <c r="YW9005" s="68"/>
      <c r="YX9005" s="68">
        <v>0.96742643104131099</v>
      </c>
      <c r="YY9005" s="68"/>
      <c r="YZ9005" s="68"/>
      <c r="ZA9005" s="68"/>
      <c r="ZB9005" s="68"/>
      <c r="ZC9005" s="68"/>
      <c r="ZD9005" s="68"/>
    </row>
    <row r="9006" spans="658:680" x14ac:dyDescent="0.25">
      <c r="YH9006" s="68"/>
      <c r="YI9006" s="68"/>
      <c r="YJ9006" s="68"/>
      <c r="YK9006" s="68"/>
      <c r="YL9006" s="68"/>
      <c r="YM9006" s="68"/>
      <c r="YN9006" s="68"/>
      <c r="YO9006" s="68"/>
      <c r="YP9006" s="68"/>
      <c r="YQ9006" s="68"/>
      <c r="YR9006" s="68"/>
      <c r="YS9006" s="68"/>
      <c r="YT9006" s="68"/>
      <c r="YU9006" s="68"/>
      <c r="YV9006" s="68"/>
      <c r="YW9006" s="68"/>
      <c r="YX9006" s="68">
        <v>0.96741003451935104</v>
      </c>
      <c r="YY9006" s="68"/>
      <c r="YZ9006" s="68"/>
      <c r="ZA9006" s="68"/>
      <c r="ZB9006" s="68"/>
      <c r="ZC9006" s="68"/>
      <c r="ZD9006" s="68"/>
    </row>
    <row r="9007" spans="658:680" x14ac:dyDescent="0.25">
      <c r="YH9007" s="68"/>
      <c r="YI9007" s="68"/>
      <c r="YJ9007" s="68"/>
      <c r="YK9007" s="68"/>
      <c r="YL9007" s="68"/>
      <c r="YM9007" s="68"/>
      <c r="YN9007" s="68"/>
      <c r="YO9007" s="68"/>
      <c r="YP9007" s="68"/>
      <c r="YQ9007" s="68"/>
      <c r="YR9007" s="68"/>
      <c r="YS9007" s="68"/>
      <c r="YT9007" s="68"/>
      <c r="YU9007" s="68"/>
      <c r="YV9007" s="68"/>
      <c r="YW9007" s="68"/>
      <c r="YX9007" s="68">
        <v>0.96740705428936102</v>
      </c>
      <c r="YY9007" s="68"/>
      <c r="YZ9007" s="68"/>
      <c r="ZA9007" s="68"/>
      <c r="ZB9007" s="68"/>
      <c r="ZC9007" s="68"/>
      <c r="ZD9007" s="68"/>
    </row>
    <row r="9008" spans="658:680" x14ac:dyDescent="0.25">
      <c r="YH9008" s="68"/>
      <c r="YI9008" s="68"/>
      <c r="YJ9008" s="68"/>
      <c r="YK9008" s="68"/>
      <c r="YL9008" s="68"/>
      <c r="YM9008" s="68"/>
      <c r="YN9008" s="68"/>
      <c r="YO9008" s="68"/>
      <c r="YP9008" s="68"/>
      <c r="YQ9008" s="68"/>
      <c r="YR9008" s="68"/>
      <c r="YS9008" s="68"/>
      <c r="YT9008" s="68"/>
      <c r="YU9008" s="68"/>
      <c r="YV9008" s="68"/>
      <c r="YW9008" s="68"/>
      <c r="YX9008" s="68">
        <v>0.96740418109683801</v>
      </c>
      <c r="YY9008" s="68"/>
      <c r="YZ9008" s="68"/>
      <c r="ZA9008" s="68"/>
      <c r="ZB9008" s="68"/>
      <c r="ZC9008" s="68"/>
      <c r="ZD9008" s="68"/>
    </row>
    <row r="9009" spans="658:680" x14ac:dyDescent="0.25">
      <c r="YH9009" s="68"/>
      <c r="YI9009" s="68"/>
      <c r="YJ9009" s="68"/>
      <c r="YK9009" s="68"/>
      <c r="YL9009" s="68"/>
      <c r="YM9009" s="68"/>
      <c r="YN9009" s="68"/>
      <c r="YO9009" s="68"/>
      <c r="YP9009" s="68"/>
      <c r="YQ9009" s="68"/>
      <c r="YR9009" s="68"/>
      <c r="YS9009" s="68"/>
      <c r="YT9009" s="68"/>
      <c r="YU9009" s="68"/>
      <c r="YV9009" s="68"/>
      <c r="YW9009" s="68"/>
      <c r="YX9009" s="68">
        <v>0.96739350138845503</v>
      </c>
      <c r="YY9009" s="68"/>
      <c r="YZ9009" s="68"/>
      <c r="ZA9009" s="68"/>
      <c r="ZB9009" s="68"/>
      <c r="ZC9009" s="68"/>
      <c r="ZD9009" s="68"/>
    </row>
    <row r="9010" spans="658:680" x14ac:dyDescent="0.25">
      <c r="YH9010" s="68"/>
      <c r="YI9010" s="68"/>
      <c r="YJ9010" s="68"/>
      <c r="YK9010" s="68"/>
      <c r="YL9010" s="68"/>
      <c r="YM9010" s="68"/>
      <c r="YN9010" s="68"/>
      <c r="YO9010" s="68"/>
      <c r="YP9010" s="68"/>
      <c r="YQ9010" s="68"/>
      <c r="YR9010" s="68"/>
      <c r="YS9010" s="68"/>
      <c r="YT9010" s="68"/>
      <c r="YU9010" s="68"/>
      <c r="YV9010" s="68"/>
      <c r="YW9010" s="68"/>
      <c r="YX9010" s="68">
        <v>0.96739009662281805</v>
      </c>
      <c r="YY9010" s="68"/>
      <c r="YZ9010" s="68"/>
      <c r="ZA9010" s="68"/>
      <c r="ZB9010" s="68"/>
      <c r="ZC9010" s="68"/>
      <c r="ZD9010" s="68"/>
    </row>
    <row r="9011" spans="658:680" x14ac:dyDescent="0.25">
      <c r="YH9011" s="68"/>
      <c r="YI9011" s="68"/>
      <c r="YJ9011" s="68"/>
      <c r="YK9011" s="68"/>
      <c r="YL9011" s="68"/>
      <c r="YM9011" s="68"/>
      <c r="YN9011" s="68"/>
      <c r="YO9011" s="68"/>
      <c r="YP9011" s="68"/>
      <c r="YQ9011" s="68"/>
      <c r="YR9011" s="68"/>
      <c r="YS9011" s="68"/>
      <c r="YT9011" s="68"/>
      <c r="YU9011" s="68"/>
      <c r="YV9011" s="68"/>
      <c r="YW9011" s="68"/>
      <c r="YX9011" s="68">
        <v>0.96738473273104797</v>
      </c>
      <c r="YY9011" s="68"/>
      <c r="YZ9011" s="68"/>
      <c r="ZA9011" s="68"/>
      <c r="ZB9011" s="68"/>
      <c r="ZC9011" s="68"/>
      <c r="ZD9011" s="68"/>
    </row>
    <row r="9012" spans="658:680" x14ac:dyDescent="0.25">
      <c r="YH9012" s="68"/>
      <c r="YI9012" s="68"/>
      <c r="YJ9012" s="68"/>
      <c r="YK9012" s="68"/>
      <c r="YL9012" s="68"/>
      <c r="YM9012" s="68"/>
      <c r="YN9012" s="68"/>
      <c r="YO9012" s="68"/>
      <c r="YP9012" s="68"/>
      <c r="YQ9012" s="68"/>
      <c r="YR9012" s="68"/>
      <c r="YS9012" s="68"/>
      <c r="YT9012" s="68"/>
      <c r="YU9012" s="68"/>
      <c r="YV9012" s="68"/>
      <c r="YW9012" s="68"/>
      <c r="YX9012" s="68">
        <v>0.96737773066018895</v>
      </c>
      <c r="YY9012" s="68"/>
      <c r="YZ9012" s="68"/>
      <c r="ZA9012" s="68"/>
      <c r="ZB9012" s="68"/>
      <c r="ZC9012" s="68"/>
      <c r="ZD9012" s="68"/>
    </row>
    <row r="9013" spans="658:680" x14ac:dyDescent="0.25">
      <c r="YH9013" s="68"/>
      <c r="YI9013" s="68"/>
      <c r="YJ9013" s="68"/>
      <c r="YK9013" s="68"/>
      <c r="YL9013" s="68"/>
      <c r="YM9013" s="68"/>
      <c r="YN9013" s="68"/>
      <c r="YO9013" s="68"/>
      <c r="YP9013" s="68"/>
      <c r="YQ9013" s="68"/>
      <c r="YR9013" s="68"/>
      <c r="YS9013" s="68"/>
      <c r="YT9013" s="68"/>
      <c r="YU9013" s="68"/>
      <c r="YV9013" s="68"/>
      <c r="YW9013" s="68"/>
      <c r="YX9013" s="68">
        <v>0.96737234617867895</v>
      </c>
      <c r="YY9013" s="68"/>
      <c r="YZ9013" s="68"/>
      <c r="ZA9013" s="68"/>
      <c r="ZB9013" s="68"/>
      <c r="ZC9013" s="68"/>
      <c r="ZD9013" s="68"/>
    </row>
    <row r="9014" spans="658:680" x14ac:dyDescent="0.25">
      <c r="YH9014" s="68"/>
      <c r="YI9014" s="68"/>
      <c r="YJ9014" s="68"/>
      <c r="YK9014" s="68"/>
      <c r="YL9014" s="68"/>
      <c r="YM9014" s="68"/>
      <c r="YN9014" s="68"/>
      <c r="YO9014" s="68"/>
      <c r="YP9014" s="68"/>
      <c r="YQ9014" s="68"/>
      <c r="YR9014" s="68"/>
      <c r="YS9014" s="68"/>
      <c r="YT9014" s="68"/>
      <c r="YU9014" s="68"/>
      <c r="YV9014" s="68"/>
      <c r="YW9014" s="68"/>
      <c r="YX9014" s="68">
        <v>0.96736021872535405</v>
      </c>
      <c r="YY9014" s="68"/>
      <c r="YZ9014" s="68"/>
      <c r="ZA9014" s="68"/>
      <c r="ZB9014" s="68"/>
      <c r="ZC9014" s="68"/>
      <c r="ZD9014" s="68"/>
    </row>
    <row r="9015" spans="658:680" x14ac:dyDescent="0.25">
      <c r="YH9015" s="68"/>
      <c r="YI9015" s="68"/>
      <c r="YJ9015" s="68"/>
      <c r="YK9015" s="68"/>
      <c r="YL9015" s="68"/>
      <c r="YM9015" s="68"/>
      <c r="YN9015" s="68"/>
      <c r="YO9015" s="68"/>
      <c r="YP9015" s="68"/>
      <c r="YQ9015" s="68"/>
      <c r="YR9015" s="68"/>
      <c r="YS9015" s="68"/>
      <c r="YT9015" s="68"/>
      <c r="YU9015" s="68"/>
      <c r="YV9015" s="68"/>
      <c r="YW9015" s="68"/>
      <c r="YX9015" s="68">
        <v>0.96735453707080499</v>
      </c>
      <c r="YY9015" s="68"/>
      <c r="YZ9015" s="68"/>
      <c r="ZA9015" s="68"/>
      <c r="ZB9015" s="68"/>
      <c r="ZC9015" s="68"/>
      <c r="ZD9015" s="68"/>
    </row>
    <row r="9016" spans="658:680" x14ac:dyDescent="0.25">
      <c r="YH9016" s="68"/>
      <c r="YI9016" s="68"/>
      <c r="YJ9016" s="68"/>
      <c r="YK9016" s="68"/>
      <c r="YL9016" s="68"/>
      <c r="YM9016" s="68"/>
      <c r="YN9016" s="68"/>
      <c r="YO9016" s="68"/>
      <c r="YP9016" s="68"/>
      <c r="YQ9016" s="68"/>
      <c r="YR9016" s="68"/>
      <c r="YS9016" s="68"/>
      <c r="YT9016" s="68"/>
      <c r="YU9016" s="68"/>
      <c r="YV9016" s="68"/>
      <c r="YW9016" s="68"/>
      <c r="YX9016" s="68">
        <v>0.96735444207973098</v>
      </c>
      <c r="YY9016" s="68"/>
      <c r="YZ9016" s="68"/>
      <c r="ZA9016" s="68"/>
      <c r="ZB9016" s="68"/>
      <c r="ZC9016" s="68"/>
      <c r="ZD9016" s="68"/>
    </row>
    <row r="9017" spans="658:680" x14ac:dyDescent="0.25">
      <c r="YH9017" s="68"/>
      <c r="YI9017" s="68"/>
      <c r="YJ9017" s="68"/>
      <c r="YK9017" s="68"/>
      <c r="YL9017" s="68"/>
      <c r="YM9017" s="68"/>
      <c r="YN9017" s="68"/>
      <c r="YO9017" s="68"/>
      <c r="YP9017" s="68"/>
      <c r="YQ9017" s="68"/>
      <c r="YR9017" s="68"/>
      <c r="YS9017" s="68"/>
      <c r="YT9017" s="68"/>
      <c r="YU9017" s="68"/>
      <c r="YV9017" s="68"/>
      <c r="YW9017" s="68"/>
      <c r="YX9017" s="68">
        <v>0.96734461571152797</v>
      </c>
      <c r="YY9017" s="68"/>
      <c r="YZ9017" s="68"/>
      <c r="ZA9017" s="68"/>
      <c r="ZB9017" s="68"/>
      <c r="ZC9017" s="68"/>
      <c r="ZD9017" s="68"/>
    </row>
    <row r="9018" spans="658:680" x14ac:dyDescent="0.25">
      <c r="YH9018" s="68"/>
      <c r="YI9018" s="68"/>
      <c r="YJ9018" s="68"/>
      <c r="YK9018" s="68"/>
      <c r="YL9018" s="68"/>
      <c r="YM9018" s="68"/>
      <c r="YN9018" s="68"/>
      <c r="YO9018" s="68"/>
      <c r="YP9018" s="68"/>
      <c r="YQ9018" s="68"/>
      <c r="YR9018" s="68"/>
      <c r="YS9018" s="68"/>
      <c r="YT9018" s="68"/>
      <c r="YU9018" s="68"/>
      <c r="YV9018" s="68"/>
      <c r="YW9018" s="68"/>
      <c r="YX9018" s="68">
        <v>0.96734014365336995</v>
      </c>
      <c r="YY9018" s="68"/>
      <c r="YZ9018" s="68"/>
      <c r="ZA9018" s="68"/>
      <c r="ZB9018" s="68"/>
      <c r="ZC9018" s="68"/>
      <c r="ZD9018" s="68"/>
    </row>
    <row r="9019" spans="658:680" x14ac:dyDescent="0.25">
      <c r="YH9019" s="68"/>
      <c r="YI9019" s="68"/>
      <c r="YJ9019" s="68"/>
      <c r="YK9019" s="68"/>
      <c r="YL9019" s="68"/>
      <c r="YM9019" s="68"/>
      <c r="YN9019" s="68"/>
      <c r="YO9019" s="68"/>
      <c r="YP9019" s="68"/>
      <c r="YQ9019" s="68"/>
      <c r="YR9019" s="68"/>
      <c r="YS9019" s="68"/>
      <c r="YT9019" s="68"/>
      <c r="YU9019" s="68"/>
      <c r="YV9019" s="68"/>
      <c r="YW9019" s="68"/>
      <c r="YX9019" s="68">
        <v>0.96731861163055299</v>
      </c>
      <c r="YY9019" s="68"/>
      <c r="YZ9019" s="68"/>
      <c r="ZA9019" s="68"/>
      <c r="ZB9019" s="68"/>
      <c r="ZC9019" s="68"/>
      <c r="ZD9019" s="68"/>
    </row>
    <row r="9020" spans="658:680" x14ac:dyDescent="0.25">
      <c r="YH9020" s="68"/>
      <c r="YI9020" s="68"/>
      <c r="YJ9020" s="68"/>
      <c r="YK9020" s="68"/>
      <c r="YL9020" s="68"/>
      <c r="YM9020" s="68"/>
      <c r="YN9020" s="68"/>
      <c r="YO9020" s="68"/>
      <c r="YP9020" s="68"/>
      <c r="YQ9020" s="68"/>
      <c r="YR9020" s="68"/>
      <c r="YS9020" s="68"/>
      <c r="YT9020" s="68"/>
      <c r="YU9020" s="68"/>
      <c r="YV9020" s="68"/>
      <c r="YW9020" s="68"/>
      <c r="YX9020" s="68">
        <v>0.96731665621038898</v>
      </c>
      <c r="YY9020" s="68"/>
      <c r="YZ9020" s="68"/>
      <c r="ZA9020" s="68"/>
      <c r="ZB9020" s="68"/>
      <c r="ZC9020" s="68"/>
      <c r="ZD9020" s="68"/>
    </row>
    <row r="9021" spans="658:680" x14ac:dyDescent="0.25">
      <c r="YH9021" s="68"/>
      <c r="YI9021" s="68"/>
      <c r="YJ9021" s="68"/>
      <c r="YK9021" s="68"/>
      <c r="YL9021" s="68"/>
      <c r="YM9021" s="68"/>
      <c r="YN9021" s="68"/>
      <c r="YO9021" s="68"/>
      <c r="YP9021" s="68"/>
      <c r="YQ9021" s="68"/>
      <c r="YR9021" s="68"/>
      <c r="YS9021" s="68"/>
      <c r="YT9021" s="68"/>
      <c r="YU9021" s="68"/>
      <c r="YV9021" s="68"/>
      <c r="YW9021" s="68"/>
      <c r="YX9021" s="68">
        <v>0.96730588594174904</v>
      </c>
      <c r="YY9021" s="68"/>
      <c r="YZ9021" s="68"/>
      <c r="ZA9021" s="68"/>
      <c r="ZB9021" s="68"/>
      <c r="ZC9021" s="68"/>
      <c r="ZD9021" s="68"/>
    </row>
    <row r="9022" spans="658:680" x14ac:dyDescent="0.25">
      <c r="YH9022" s="68"/>
      <c r="YI9022" s="68"/>
      <c r="YJ9022" s="68"/>
      <c r="YK9022" s="68"/>
      <c r="YL9022" s="68"/>
      <c r="YM9022" s="68"/>
      <c r="YN9022" s="68"/>
      <c r="YO9022" s="68"/>
      <c r="YP9022" s="68"/>
      <c r="YQ9022" s="68"/>
      <c r="YR9022" s="68"/>
      <c r="YS9022" s="68"/>
      <c r="YT9022" s="68"/>
      <c r="YU9022" s="68"/>
      <c r="YV9022" s="68"/>
      <c r="YW9022" s="68"/>
      <c r="YX9022" s="68">
        <v>0.96727842401455799</v>
      </c>
      <c r="YY9022" s="68"/>
      <c r="YZ9022" s="68"/>
      <c r="ZA9022" s="68"/>
      <c r="ZB9022" s="68"/>
      <c r="ZC9022" s="68"/>
      <c r="ZD9022" s="68"/>
    </row>
    <row r="9023" spans="658:680" x14ac:dyDescent="0.25">
      <c r="YH9023" s="68"/>
      <c r="YI9023" s="68"/>
      <c r="YJ9023" s="68"/>
      <c r="YK9023" s="68"/>
      <c r="YL9023" s="68"/>
      <c r="YM9023" s="68"/>
      <c r="YN9023" s="68"/>
      <c r="YO9023" s="68"/>
      <c r="YP9023" s="68"/>
      <c r="YQ9023" s="68"/>
      <c r="YR9023" s="68"/>
      <c r="YS9023" s="68"/>
      <c r="YT9023" s="68"/>
      <c r="YU9023" s="68"/>
      <c r="YV9023" s="68"/>
      <c r="YW9023" s="68"/>
      <c r="YX9023" s="68">
        <v>0.96727816778224696</v>
      </c>
      <c r="YY9023" s="68"/>
      <c r="YZ9023" s="68"/>
      <c r="ZA9023" s="68"/>
      <c r="ZB9023" s="68"/>
      <c r="ZC9023" s="68"/>
      <c r="ZD9023" s="68"/>
    </row>
    <row r="9024" spans="658:680" x14ac:dyDescent="0.25">
      <c r="YH9024" s="68"/>
      <c r="YI9024" s="68"/>
      <c r="YJ9024" s="68"/>
      <c r="YK9024" s="68"/>
      <c r="YL9024" s="68"/>
      <c r="YM9024" s="68"/>
      <c r="YN9024" s="68"/>
      <c r="YO9024" s="68"/>
      <c r="YP9024" s="68"/>
      <c r="YQ9024" s="68"/>
      <c r="YR9024" s="68"/>
      <c r="YS9024" s="68"/>
      <c r="YT9024" s="68"/>
      <c r="YU9024" s="68"/>
      <c r="YV9024" s="68"/>
      <c r="YW9024" s="68"/>
      <c r="YX9024" s="68">
        <v>0.96724172230213601</v>
      </c>
      <c r="YY9024" s="68"/>
      <c r="YZ9024" s="68"/>
      <c r="ZA9024" s="68"/>
      <c r="ZB9024" s="68"/>
      <c r="ZC9024" s="68"/>
      <c r="ZD9024" s="68"/>
    </row>
    <row r="9025" spans="658:680" x14ac:dyDescent="0.25">
      <c r="YH9025" s="68"/>
      <c r="YI9025" s="68"/>
      <c r="YJ9025" s="68"/>
      <c r="YK9025" s="68"/>
      <c r="YL9025" s="68"/>
      <c r="YM9025" s="68"/>
      <c r="YN9025" s="68"/>
      <c r="YO9025" s="68"/>
      <c r="YP9025" s="68"/>
      <c r="YQ9025" s="68"/>
      <c r="YR9025" s="68"/>
      <c r="YS9025" s="68"/>
      <c r="YT9025" s="68"/>
      <c r="YU9025" s="68"/>
      <c r="YV9025" s="68"/>
      <c r="YW9025" s="68"/>
      <c r="YX9025" s="68">
        <v>0.96723167839212598</v>
      </c>
      <c r="YY9025" s="68"/>
      <c r="YZ9025" s="68"/>
      <c r="ZA9025" s="68"/>
      <c r="ZB9025" s="68"/>
      <c r="ZC9025" s="68"/>
      <c r="ZD9025" s="68"/>
    </row>
    <row r="9026" spans="658:680" x14ac:dyDescent="0.25">
      <c r="YH9026" s="68"/>
      <c r="YI9026" s="68"/>
      <c r="YJ9026" s="68"/>
      <c r="YK9026" s="68"/>
      <c r="YL9026" s="68"/>
      <c r="YM9026" s="68"/>
      <c r="YN9026" s="68"/>
      <c r="YO9026" s="68"/>
      <c r="YP9026" s="68"/>
      <c r="YQ9026" s="68"/>
      <c r="YR9026" s="68"/>
      <c r="YS9026" s="68"/>
      <c r="YT9026" s="68"/>
      <c r="YU9026" s="68"/>
      <c r="YV9026" s="68"/>
      <c r="YW9026" s="68"/>
      <c r="YX9026" s="68">
        <v>0.96721836057081001</v>
      </c>
      <c r="YY9026" s="68"/>
      <c r="YZ9026" s="68"/>
      <c r="ZA9026" s="68"/>
      <c r="ZB9026" s="68"/>
      <c r="ZC9026" s="68"/>
      <c r="ZD9026" s="68"/>
    </row>
    <row r="9027" spans="658:680" x14ac:dyDescent="0.25">
      <c r="YH9027" s="68"/>
      <c r="YI9027" s="68"/>
      <c r="YJ9027" s="68"/>
      <c r="YK9027" s="68"/>
      <c r="YL9027" s="68"/>
      <c r="YM9027" s="68"/>
      <c r="YN9027" s="68"/>
      <c r="YO9027" s="68"/>
      <c r="YP9027" s="68"/>
      <c r="YQ9027" s="68"/>
      <c r="YR9027" s="68"/>
      <c r="YS9027" s="68"/>
      <c r="YT9027" s="68"/>
      <c r="YU9027" s="68"/>
      <c r="YV9027" s="68"/>
      <c r="YW9027" s="68"/>
      <c r="YX9027" s="68">
        <v>0.96721667064905403</v>
      </c>
      <c r="YY9027" s="68"/>
      <c r="YZ9027" s="68"/>
      <c r="ZA9027" s="68"/>
      <c r="ZB9027" s="68"/>
      <c r="ZC9027" s="68"/>
      <c r="ZD9027" s="68"/>
    </row>
    <row r="9028" spans="658:680" x14ac:dyDescent="0.25">
      <c r="YH9028" s="68"/>
      <c r="YI9028" s="68"/>
      <c r="YJ9028" s="68"/>
      <c r="YK9028" s="68"/>
      <c r="YL9028" s="68"/>
      <c r="YM9028" s="68"/>
      <c r="YN9028" s="68"/>
      <c r="YO9028" s="68"/>
      <c r="YP9028" s="68"/>
      <c r="YQ9028" s="68"/>
      <c r="YR9028" s="68"/>
      <c r="YS9028" s="68"/>
      <c r="YT9028" s="68"/>
      <c r="YU9028" s="68"/>
      <c r="YV9028" s="68"/>
      <c r="YW9028" s="68"/>
      <c r="YX9028" s="68">
        <v>0.96720565229703603</v>
      </c>
      <c r="YY9028" s="68"/>
      <c r="YZ9028" s="68"/>
      <c r="ZA9028" s="68"/>
      <c r="ZB9028" s="68"/>
      <c r="ZC9028" s="68"/>
      <c r="ZD9028" s="68"/>
    </row>
    <row r="9029" spans="658:680" x14ac:dyDescent="0.25">
      <c r="YH9029" s="68"/>
      <c r="YI9029" s="68"/>
      <c r="YJ9029" s="68"/>
      <c r="YK9029" s="68"/>
      <c r="YL9029" s="68"/>
      <c r="YM9029" s="68"/>
      <c r="YN9029" s="68"/>
      <c r="YO9029" s="68"/>
      <c r="YP9029" s="68"/>
      <c r="YQ9029" s="68"/>
      <c r="YR9029" s="68"/>
      <c r="YS9029" s="68"/>
      <c r="YT9029" s="68"/>
      <c r="YU9029" s="68"/>
      <c r="YV9029" s="68"/>
      <c r="YW9029" s="68"/>
      <c r="YX9029" s="68">
        <v>0.96715306201677698</v>
      </c>
      <c r="YY9029" s="68"/>
      <c r="YZ9029" s="68"/>
      <c r="ZA9029" s="68"/>
      <c r="ZB9029" s="68"/>
      <c r="ZC9029" s="68"/>
      <c r="ZD9029" s="68"/>
    </row>
    <row r="9030" spans="658:680" x14ac:dyDescent="0.25">
      <c r="YH9030" s="68"/>
      <c r="YI9030" s="68"/>
      <c r="YJ9030" s="68"/>
      <c r="YK9030" s="68"/>
      <c r="YL9030" s="68"/>
      <c r="YM9030" s="68"/>
      <c r="YN9030" s="68"/>
      <c r="YO9030" s="68"/>
      <c r="YP9030" s="68"/>
      <c r="YQ9030" s="68"/>
      <c r="YR9030" s="68"/>
      <c r="YS9030" s="68"/>
      <c r="YT9030" s="68"/>
      <c r="YU9030" s="68"/>
      <c r="YV9030" s="68"/>
      <c r="YW9030" s="68"/>
      <c r="YX9030" s="68">
        <v>0.96715010696010495</v>
      </c>
      <c r="YY9030" s="68"/>
      <c r="YZ9030" s="68"/>
      <c r="ZA9030" s="68"/>
      <c r="ZB9030" s="68"/>
      <c r="ZC9030" s="68"/>
      <c r="ZD9030" s="68"/>
    </row>
    <row r="9031" spans="658:680" x14ac:dyDescent="0.25">
      <c r="YH9031" s="68"/>
      <c r="YI9031" s="68"/>
      <c r="YJ9031" s="68"/>
      <c r="YK9031" s="68"/>
      <c r="YL9031" s="68"/>
      <c r="YM9031" s="68"/>
      <c r="YN9031" s="68"/>
      <c r="YO9031" s="68"/>
      <c r="YP9031" s="68"/>
      <c r="YQ9031" s="68"/>
      <c r="YR9031" s="68"/>
      <c r="YS9031" s="68"/>
      <c r="YT9031" s="68"/>
      <c r="YU9031" s="68"/>
      <c r="YV9031" s="68"/>
      <c r="YW9031" s="68"/>
      <c r="YX9031" s="68">
        <v>0.96714698608637795</v>
      </c>
      <c r="YY9031" s="68"/>
      <c r="YZ9031" s="68"/>
      <c r="ZA9031" s="68"/>
      <c r="ZB9031" s="68"/>
      <c r="ZC9031" s="68"/>
      <c r="ZD9031" s="68"/>
    </row>
    <row r="9032" spans="658:680" x14ac:dyDescent="0.25">
      <c r="YH9032" s="68"/>
      <c r="YI9032" s="68"/>
      <c r="YJ9032" s="68"/>
      <c r="YK9032" s="68"/>
      <c r="YL9032" s="68"/>
      <c r="YM9032" s="68"/>
      <c r="YN9032" s="68"/>
      <c r="YO9032" s="68"/>
      <c r="YP9032" s="68"/>
      <c r="YQ9032" s="68"/>
      <c r="YR9032" s="68"/>
      <c r="YS9032" s="68"/>
      <c r="YT9032" s="68"/>
      <c r="YU9032" s="68"/>
      <c r="YV9032" s="68"/>
      <c r="YW9032" s="68"/>
      <c r="YX9032" s="68">
        <v>0.96712344315616605</v>
      </c>
      <c r="YY9032" s="68"/>
      <c r="YZ9032" s="68"/>
      <c r="ZA9032" s="68"/>
      <c r="ZB9032" s="68"/>
      <c r="ZC9032" s="68"/>
      <c r="ZD9032" s="68"/>
    </row>
    <row r="9033" spans="658:680" x14ac:dyDescent="0.25">
      <c r="YH9033" s="68"/>
      <c r="YI9033" s="68"/>
      <c r="YJ9033" s="68"/>
      <c r="YK9033" s="68"/>
      <c r="YL9033" s="68"/>
      <c r="YM9033" s="68"/>
      <c r="YN9033" s="68"/>
      <c r="YO9033" s="68"/>
      <c r="YP9033" s="68"/>
      <c r="YQ9033" s="68"/>
      <c r="YR9033" s="68"/>
      <c r="YS9033" s="68"/>
      <c r="YT9033" s="68"/>
      <c r="YU9033" s="68"/>
      <c r="YV9033" s="68"/>
      <c r="YW9033" s="68"/>
      <c r="YX9033" s="68">
        <v>0.96711723412766804</v>
      </c>
      <c r="YY9033" s="68"/>
      <c r="YZ9033" s="68"/>
      <c r="ZA9033" s="68"/>
      <c r="ZB9033" s="68"/>
      <c r="ZC9033" s="68"/>
      <c r="ZD9033" s="68"/>
    </row>
    <row r="9034" spans="658:680" x14ac:dyDescent="0.25">
      <c r="YH9034" s="68"/>
      <c r="YI9034" s="68"/>
      <c r="YJ9034" s="68"/>
      <c r="YK9034" s="68"/>
      <c r="YL9034" s="68"/>
      <c r="YM9034" s="68"/>
      <c r="YN9034" s="68"/>
      <c r="YO9034" s="68"/>
      <c r="YP9034" s="68"/>
      <c r="YQ9034" s="68"/>
      <c r="YR9034" s="68"/>
      <c r="YS9034" s="68"/>
      <c r="YT9034" s="68"/>
      <c r="YU9034" s="68"/>
      <c r="YV9034" s="68"/>
      <c r="YW9034" s="68"/>
      <c r="YX9034" s="68">
        <v>0.96711017445011505</v>
      </c>
      <c r="YY9034" s="68"/>
      <c r="YZ9034" s="68"/>
      <c r="ZA9034" s="68"/>
      <c r="ZB9034" s="68"/>
      <c r="ZC9034" s="68"/>
      <c r="ZD9034" s="68"/>
    </row>
    <row r="9035" spans="658:680" x14ac:dyDescent="0.25">
      <c r="YH9035" s="68"/>
      <c r="YI9035" s="68"/>
      <c r="YJ9035" s="68"/>
      <c r="YK9035" s="68"/>
      <c r="YL9035" s="68"/>
      <c r="YM9035" s="68"/>
      <c r="YN9035" s="68"/>
      <c r="YO9035" s="68"/>
      <c r="YP9035" s="68"/>
      <c r="YQ9035" s="68"/>
      <c r="YR9035" s="68"/>
      <c r="YS9035" s="68"/>
      <c r="YT9035" s="68"/>
      <c r="YU9035" s="68"/>
      <c r="YV9035" s="68"/>
      <c r="YW9035" s="68"/>
      <c r="YX9035" s="68">
        <v>0.96709866398268196</v>
      </c>
      <c r="YY9035" s="68"/>
      <c r="YZ9035" s="68"/>
      <c r="ZA9035" s="68"/>
      <c r="ZB9035" s="68"/>
      <c r="ZC9035" s="68"/>
      <c r="ZD9035" s="68"/>
    </row>
    <row r="9036" spans="658:680" x14ac:dyDescent="0.25">
      <c r="YH9036" s="68"/>
      <c r="YI9036" s="68"/>
      <c r="YJ9036" s="68"/>
      <c r="YK9036" s="68"/>
      <c r="YL9036" s="68"/>
      <c r="YM9036" s="68"/>
      <c r="YN9036" s="68"/>
      <c r="YO9036" s="68"/>
      <c r="YP9036" s="68"/>
      <c r="YQ9036" s="68"/>
      <c r="YR9036" s="68"/>
      <c r="YS9036" s="68"/>
      <c r="YT9036" s="68"/>
      <c r="YU9036" s="68"/>
      <c r="YV9036" s="68"/>
      <c r="YW9036" s="68"/>
      <c r="YX9036" s="68">
        <v>0.96709768676477004</v>
      </c>
      <c r="YY9036" s="68"/>
      <c r="YZ9036" s="68"/>
      <c r="ZA9036" s="68"/>
      <c r="ZB9036" s="68"/>
      <c r="ZC9036" s="68"/>
      <c r="ZD9036" s="68"/>
    </row>
    <row r="9037" spans="658:680" x14ac:dyDescent="0.25">
      <c r="YH9037" s="68"/>
      <c r="YI9037" s="68"/>
      <c r="YJ9037" s="68"/>
      <c r="YK9037" s="68"/>
      <c r="YL9037" s="68"/>
      <c r="YM9037" s="68"/>
      <c r="YN9037" s="68"/>
      <c r="YO9037" s="68"/>
      <c r="YP9037" s="68"/>
      <c r="YQ9037" s="68"/>
      <c r="YR9037" s="68"/>
      <c r="YS9037" s="68"/>
      <c r="YT9037" s="68"/>
      <c r="YU9037" s="68"/>
      <c r="YV9037" s="68"/>
      <c r="YW9037" s="68"/>
      <c r="YX9037" s="68">
        <v>0.96709388581682298</v>
      </c>
      <c r="YY9037" s="68"/>
      <c r="YZ9037" s="68"/>
      <c r="ZA9037" s="68"/>
      <c r="ZB9037" s="68"/>
      <c r="ZC9037" s="68"/>
      <c r="ZD9037" s="68"/>
    </row>
    <row r="9038" spans="658:680" x14ac:dyDescent="0.25">
      <c r="YH9038" s="68"/>
      <c r="YI9038" s="68"/>
      <c r="YJ9038" s="68"/>
      <c r="YK9038" s="68"/>
      <c r="YL9038" s="68"/>
      <c r="YM9038" s="68"/>
      <c r="YN9038" s="68"/>
      <c r="YO9038" s="68"/>
      <c r="YP9038" s="68"/>
      <c r="YQ9038" s="68"/>
      <c r="YR9038" s="68"/>
      <c r="YS9038" s="68"/>
      <c r="YT9038" s="68"/>
      <c r="YU9038" s="68"/>
      <c r="YV9038" s="68"/>
      <c r="YW9038" s="68"/>
      <c r="YX9038" s="68">
        <v>0.96708610275267604</v>
      </c>
      <c r="YY9038" s="68"/>
      <c r="YZ9038" s="68"/>
      <c r="ZA9038" s="68"/>
      <c r="ZB9038" s="68"/>
      <c r="ZC9038" s="68"/>
      <c r="ZD9038" s="68"/>
    </row>
    <row r="9039" spans="658:680" x14ac:dyDescent="0.25">
      <c r="YH9039" s="68"/>
      <c r="YI9039" s="68"/>
      <c r="YJ9039" s="68"/>
      <c r="YK9039" s="68"/>
      <c r="YL9039" s="68"/>
      <c r="YM9039" s="68"/>
      <c r="YN9039" s="68"/>
      <c r="YO9039" s="68"/>
      <c r="YP9039" s="68"/>
      <c r="YQ9039" s="68"/>
      <c r="YR9039" s="68"/>
      <c r="YS9039" s="68"/>
      <c r="YT9039" s="68"/>
      <c r="YU9039" s="68"/>
      <c r="YV9039" s="68"/>
      <c r="YW9039" s="68"/>
      <c r="YX9039" s="68">
        <v>0.96707908419916999</v>
      </c>
      <c r="YY9039" s="68"/>
      <c r="YZ9039" s="68"/>
      <c r="ZA9039" s="68"/>
      <c r="ZB9039" s="68"/>
      <c r="ZC9039" s="68"/>
      <c r="ZD9039" s="68"/>
    </row>
    <row r="9040" spans="658:680" x14ac:dyDescent="0.25">
      <c r="YH9040" s="68"/>
      <c r="YI9040" s="68"/>
      <c r="YJ9040" s="68"/>
      <c r="YK9040" s="68"/>
      <c r="YL9040" s="68"/>
      <c r="YM9040" s="68"/>
      <c r="YN9040" s="68"/>
      <c r="YO9040" s="68"/>
      <c r="YP9040" s="68"/>
      <c r="YQ9040" s="68"/>
      <c r="YR9040" s="68"/>
      <c r="YS9040" s="68"/>
      <c r="YT9040" s="68"/>
      <c r="YU9040" s="68"/>
      <c r="YV9040" s="68"/>
      <c r="YW9040" s="68"/>
      <c r="YX9040" s="68">
        <v>0.96707543264967899</v>
      </c>
      <c r="YY9040" s="68"/>
      <c r="YZ9040" s="68"/>
      <c r="ZA9040" s="68"/>
      <c r="ZB9040" s="68"/>
      <c r="ZC9040" s="68"/>
      <c r="ZD9040" s="68"/>
    </row>
    <row r="9041" spans="658:680" x14ac:dyDescent="0.25">
      <c r="YH9041" s="68"/>
      <c r="YI9041" s="68"/>
      <c r="YJ9041" s="68"/>
      <c r="YK9041" s="68"/>
      <c r="YL9041" s="68"/>
      <c r="YM9041" s="68"/>
      <c r="YN9041" s="68"/>
      <c r="YO9041" s="68"/>
      <c r="YP9041" s="68"/>
      <c r="YQ9041" s="68"/>
      <c r="YR9041" s="68"/>
      <c r="YS9041" s="68"/>
      <c r="YT9041" s="68"/>
      <c r="YU9041" s="68"/>
      <c r="YV9041" s="68"/>
      <c r="YW9041" s="68"/>
      <c r="YX9041" s="68">
        <v>0.96707240509213799</v>
      </c>
      <c r="YY9041" s="68"/>
      <c r="YZ9041" s="68"/>
      <c r="ZA9041" s="68"/>
      <c r="ZB9041" s="68"/>
      <c r="ZC9041" s="68"/>
      <c r="ZD9041" s="68"/>
    </row>
    <row r="9042" spans="658:680" x14ac:dyDescent="0.25">
      <c r="YH9042" s="68"/>
      <c r="YI9042" s="68"/>
      <c r="YJ9042" s="68"/>
      <c r="YK9042" s="68"/>
      <c r="YL9042" s="68"/>
      <c r="YM9042" s="68"/>
      <c r="YN9042" s="68"/>
      <c r="YO9042" s="68"/>
      <c r="YP9042" s="68"/>
      <c r="YQ9042" s="68"/>
      <c r="YR9042" s="68"/>
      <c r="YS9042" s="68"/>
      <c r="YT9042" s="68"/>
      <c r="YU9042" s="68"/>
      <c r="YV9042" s="68"/>
      <c r="YW9042" s="68"/>
      <c r="YX9042" s="68">
        <v>0.96707173326646301</v>
      </c>
      <c r="YY9042" s="68"/>
      <c r="YZ9042" s="68"/>
      <c r="ZA9042" s="68"/>
      <c r="ZB9042" s="68"/>
      <c r="ZC9042" s="68"/>
      <c r="ZD9042" s="68"/>
    </row>
    <row r="9043" spans="658:680" x14ac:dyDescent="0.25">
      <c r="YH9043" s="68"/>
      <c r="YI9043" s="68"/>
      <c r="YJ9043" s="68"/>
      <c r="YK9043" s="68"/>
      <c r="YL9043" s="68"/>
      <c r="YM9043" s="68"/>
      <c r="YN9043" s="68"/>
      <c r="YO9043" s="68"/>
      <c r="YP9043" s="68"/>
      <c r="YQ9043" s="68"/>
      <c r="YR9043" s="68"/>
      <c r="YS9043" s="68"/>
      <c r="YT9043" s="68"/>
      <c r="YU9043" s="68"/>
      <c r="YV9043" s="68"/>
      <c r="YW9043" s="68"/>
      <c r="YX9043" s="68">
        <v>0.96706750691693799</v>
      </c>
      <c r="YY9043" s="68"/>
      <c r="YZ9043" s="68"/>
      <c r="ZA9043" s="68"/>
      <c r="ZB9043" s="68"/>
      <c r="ZC9043" s="68"/>
      <c r="ZD9043" s="68"/>
    </row>
    <row r="9044" spans="658:680" x14ac:dyDescent="0.25">
      <c r="YH9044" s="68"/>
      <c r="YI9044" s="68"/>
      <c r="YJ9044" s="68"/>
      <c r="YK9044" s="68"/>
      <c r="YL9044" s="68"/>
      <c r="YM9044" s="68"/>
      <c r="YN9044" s="68"/>
      <c r="YO9044" s="68"/>
      <c r="YP9044" s="68"/>
      <c r="YQ9044" s="68"/>
      <c r="YR9044" s="68"/>
      <c r="YS9044" s="68"/>
      <c r="YT9044" s="68"/>
      <c r="YU9044" s="68"/>
      <c r="YV9044" s="68"/>
      <c r="YW9044" s="68"/>
      <c r="YX9044" s="68">
        <v>0.96706206012650398</v>
      </c>
      <c r="YY9044" s="68"/>
      <c r="YZ9044" s="68"/>
      <c r="ZA9044" s="68"/>
      <c r="ZB9044" s="68"/>
      <c r="ZC9044" s="68"/>
      <c r="ZD9044" s="68"/>
    </row>
    <row r="9045" spans="658:680" x14ac:dyDescent="0.25">
      <c r="YH9045" s="68"/>
      <c r="YI9045" s="68"/>
      <c r="YJ9045" s="68"/>
      <c r="YK9045" s="68"/>
      <c r="YL9045" s="68"/>
      <c r="YM9045" s="68"/>
      <c r="YN9045" s="68"/>
      <c r="YO9045" s="68"/>
      <c r="YP9045" s="68"/>
      <c r="YQ9045" s="68"/>
      <c r="YR9045" s="68"/>
      <c r="YS9045" s="68"/>
      <c r="YT9045" s="68"/>
      <c r="YU9045" s="68"/>
      <c r="YV9045" s="68"/>
      <c r="YW9045" s="68"/>
      <c r="YX9045" s="68">
        <v>0.96706130476229601</v>
      </c>
      <c r="YY9045" s="68"/>
      <c r="YZ9045" s="68"/>
      <c r="ZA9045" s="68"/>
      <c r="ZB9045" s="68"/>
      <c r="ZC9045" s="68"/>
      <c r="ZD9045" s="68"/>
    </row>
    <row r="9046" spans="658:680" x14ac:dyDescent="0.25">
      <c r="YH9046" s="68"/>
      <c r="YI9046" s="68"/>
      <c r="YJ9046" s="68"/>
      <c r="YK9046" s="68"/>
      <c r="YL9046" s="68"/>
      <c r="YM9046" s="68"/>
      <c r="YN9046" s="68"/>
      <c r="YO9046" s="68"/>
      <c r="YP9046" s="68"/>
      <c r="YQ9046" s="68"/>
      <c r="YR9046" s="68"/>
      <c r="YS9046" s="68"/>
      <c r="YT9046" s="68"/>
      <c r="YU9046" s="68"/>
      <c r="YV9046" s="68"/>
      <c r="YW9046" s="68"/>
      <c r="YX9046" s="68">
        <v>0.967053973356504</v>
      </c>
      <c r="YY9046" s="68"/>
      <c r="YZ9046" s="68"/>
      <c r="ZA9046" s="68"/>
      <c r="ZB9046" s="68"/>
      <c r="ZC9046" s="68"/>
      <c r="ZD9046" s="68"/>
    </row>
    <row r="9047" spans="658:680" x14ac:dyDescent="0.25">
      <c r="YH9047" s="68"/>
      <c r="YI9047" s="68"/>
      <c r="YJ9047" s="68"/>
      <c r="YK9047" s="68"/>
      <c r="YL9047" s="68"/>
      <c r="YM9047" s="68"/>
      <c r="YN9047" s="68"/>
      <c r="YO9047" s="68"/>
      <c r="YP9047" s="68"/>
      <c r="YQ9047" s="68"/>
      <c r="YR9047" s="68"/>
      <c r="YS9047" s="68"/>
      <c r="YT9047" s="68"/>
      <c r="YU9047" s="68"/>
      <c r="YV9047" s="68"/>
      <c r="YW9047" s="68"/>
      <c r="YX9047" s="68">
        <v>0.96704541073414696</v>
      </c>
      <c r="YY9047" s="68"/>
      <c r="YZ9047" s="68"/>
      <c r="ZA9047" s="68"/>
      <c r="ZB9047" s="68"/>
      <c r="ZC9047" s="68"/>
      <c r="ZD9047" s="68"/>
    </row>
    <row r="9048" spans="658:680" x14ac:dyDescent="0.25">
      <c r="YH9048" s="68"/>
      <c r="YI9048" s="68"/>
      <c r="YJ9048" s="68"/>
      <c r="YK9048" s="68"/>
      <c r="YL9048" s="68"/>
      <c r="YM9048" s="68"/>
      <c r="YN9048" s="68"/>
      <c r="YO9048" s="68"/>
      <c r="YP9048" s="68"/>
      <c r="YQ9048" s="68"/>
      <c r="YR9048" s="68"/>
      <c r="YS9048" s="68"/>
      <c r="YT9048" s="68"/>
      <c r="YU9048" s="68"/>
      <c r="YV9048" s="68"/>
      <c r="YW9048" s="68"/>
      <c r="YX9048" s="68">
        <v>0.96703526529533901</v>
      </c>
      <c r="YY9048" s="68"/>
      <c r="YZ9048" s="68"/>
      <c r="ZA9048" s="68"/>
      <c r="ZB9048" s="68"/>
      <c r="ZC9048" s="68"/>
      <c r="ZD9048" s="68"/>
    </row>
    <row r="9049" spans="658:680" x14ac:dyDescent="0.25">
      <c r="YH9049" s="68"/>
      <c r="YI9049" s="68"/>
      <c r="YJ9049" s="68"/>
      <c r="YK9049" s="68"/>
      <c r="YL9049" s="68"/>
      <c r="YM9049" s="68"/>
      <c r="YN9049" s="68"/>
      <c r="YO9049" s="68"/>
      <c r="YP9049" s="68"/>
      <c r="YQ9049" s="68"/>
      <c r="YR9049" s="68"/>
      <c r="YS9049" s="68"/>
      <c r="YT9049" s="68"/>
      <c r="YU9049" s="68"/>
      <c r="YV9049" s="68"/>
      <c r="YW9049" s="68"/>
      <c r="YX9049" s="68">
        <v>0.96703221152595997</v>
      </c>
      <c r="YY9049" s="68"/>
      <c r="YZ9049" s="68"/>
      <c r="ZA9049" s="68"/>
      <c r="ZB9049" s="68"/>
      <c r="ZC9049" s="68"/>
      <c r="ZD9049" s="68"/>
    </row>
    <row r="9050" spans="658:680" x14ac:dyDescent="0.25">
      <c r="YH9050" s="68"/>
      <c r="YI9050" s="68"/>
      <c r="YJ9050" s="68"/>
      <c r="YK9050" s="68"/>
      <c r="YL9050" s="68"/>
      <c r="YM9050" s="68"/>
      <c r="YN9050" s="68"/>
      <c r="YO9050" s="68"/>
      <c r="YP9050" s="68"/>
      <c r="YQ9050" s="68"/>
      <c r="YR9050" s="68"/>
      <c r="YS9050" s="68"/>
      <c r="YT9050" s="68"/>
      <c r="YU9050" s="68"/>
      <c r="YV9050" s="68"/>
      <c r="YW9050" s="68"/>
      <c r="YX9050" s="68">
        <v>0.96703045735553805</v>
      </c>
      <c r="YY9050" s="68"/>
      <c r="YZ9050" s="68"/>
      <c r="ZA9050" s="68"/>
      <c r="ZB9050" s="68"/>
      <c r="ZC9050" s="68"/>
      <c r="ZD9050" s="68"/>
    </row>
    <row r="9051" spans="658:680" x14ac:dyDescent="0.25">
      <c r="YH9051" s="68"/>
      <c r="YI9051" s="68"/>
      <c r="YJ9051" s="68"/>
      <c r="YK9051" s="68"/>
      <c r="YL9051" s="68"/>
      <c r="YM9051" s="68"/>
      <c r="YN9051" s="68"/>
      <c r="YO9051" s="68"/>
      <c r="YP9051" s="68"/>
      <c r="YQ9051" s="68"/>
      <c r="YR9051" s="68"/>
      <c r="YS9051" s="68"/>
      <c r="YT9051" s="68"/>
      <c r="YU9051" s="68"/>
      <c r="YV9051" s="68"/>
      <c r="YW9051" s="68"/>
      <c r="YX9051" s="68">
        <v>0.96703005885871196</v>
      </c>
      <c r="YY9051" s="68"/>
      <c r="YZ9051" s="68"/>
      <c r="ZA9051" s="68"/>
      <c r="ZB9051" s="68"/>
      <c r="ZC9051" s="68"/>
      <c r="ZD9051" s="68"/>
    </row>
    <row r="9052" spans="658:680" x14ac:dyDescent="0.25">
      <c r="YH9052" s="68"/>
      <c r="YI9052" s="68"/>
      <c r="YJ9052" s="68"/>
      <c r="YK9052" s="68"/>
      <c r="YL9052" s="68"/>
      <c r="YM9052" s="68"/>
      <c r="YN9052" s="68"/>
      <c r="YO9052" s="68"/>
      <c r="YP9052" s="68"/>
      <c r="YQ9052" s="68"/>
      <c r="YR9052" s="68"/>
      <c r="YS9052" s="68"/>
      <c r="YT9052" s="68"/>
      <c r="YU9052" s="68"/>
      <c r="YV9052" s="68"/>
      <c r="YW9052" s="68"/>
      <c r="YX9052" s="68">
        <v>0.96702452758218704</v>
      </c>
      <c r="YY9052" s="68"/>
      <c r="YZ9052" s="68"/>
      <c r="ZA9052" s="68"/>
      <c r="ZB9052" s="68"/>
      <c r="ZC9052" s="68"/>
      <c r="ZD9052" s="68"/>
    </row>
    <row r="9053" spans="658:680" x14ac:dyDescent="0.25">
      <c r="YH9053" s="68"/>
      <c r="YI9053" s="68"/>
      <c r="YJ9053" s="68"/>
      <c r="YK9053" s="68"/>
      <c r="YL9053" s="68"/>
      <c r="YM9053" s="68"/>
      <c r="YN9053" s="68"/>
      <c r="YO9053" s="68"/>
      <c r="YP9053" s="68"/>
      <c r="YQ9053" s="68"/>
      <c r="YR9053" s="68"/>
      <c r="YS9053" s="68"/>
      <c r="YT9053" s="68"/>
      <c r="YU9053" s="68"/>
      <c r="YV9053" s="68"/>
      <c r="YW9053" s="68"/>
      <c r="YX9053" s="68">
        <v>0.96701312861726496</v>
      </c>
      <c r="YY9053" s="68"/>
      <c r="YZ9053" s="68"/>
      <c r="ZA9053" s="68"/>
      <c r="ZB9053" s="68"/>
      <c r="ZC9053" s="68"/>
      <c r="ZD9053" s="68"/>
    </row>
    <row r="9054" spans="658:680" x14ac:dyDescent="0.25">
      <c r="YH9054" s="68"/>
      <c r="YI9054" s="68"/>
      <c r="YJ9054" s="68"/>
      <c r="YK9054" s="68"/>
      <c r="YL9054" s="68"/>
      <c r="YM9054" s="68"/>
      <c r="YN9054" s="68"/>
      <c r="YO9054" s="68"/>
      <c r="YP9054" s="68"/>
      <c r="YQ9054" s="68"/>
      <c r="YR9054" s="68"/>
      <c r="YS9054" s="68"/>
      <c r="YT9054" s="68"/>
      <c r="YU9054" s="68"/>
      <c r="YV9054" s="68"/>
      <c r="YW9054" s="68"/>
      <c r="YX9054" s="68">
        <v>0.96701032074180404</v>
      </c>
      <c r="YY9054" s="68"/>
      <c r="YZ9054" s="68"/>
      <c r="ZA9054" s="68"/>
      <c r="ZB9054" s="68"/>
      <c r="ZC9054" s="68"/>
      <c r="ZD9054" s="68"/>
    </row>
    <row r="9055" spans="658:680" x14ac:dyDescent="0.25">
      <c r="YH9055" s="68"/>
      <c r="YI9055" s="68"/>
      <c r="YJ9055" s="68"/>
      <c r="YK9055" s="68"/>
      <c r="YL9055" s="68"/>
      <c r="YM9055" s="68"/>
      <c r="YN9055" s="68"/>
      <c r="YO9055" s="68"/>
      <c r="YP9055" s="68"/>
      <c r="YQ9055" s="68"/>
      <c r="YR9055" s="68"/>
      <c r="YS9055" s="68"/>
      <c r="YT9055" s="68"/>
      <c r="YU9055" s="68"/>
      <c r="YV9055" s="68"/>
      <c r="YW9055" s="68"/>
      <c r="YX9055" s="68">
        <v>0.96700944677269496</v>
      </c>
      <c r="YY9055" s="68"/>
      <c r="YZ9055" s="68"/>
      <c r="ZA9055" s="68"/>
      <c r="ZB9055" s="68"/>
      <c r="ZC9055" s="68"/>
      <c r="ZD9055" s="68"/>
    </row>
    <row r="9056" spans="658:680" x14ac:dyDescent="0.25">
      <c r="YH9056" s="68"/>
      <c r="YI9056" s="68"/>
      <c r="YJ9056" s="68"/>
      <c r="YK9056" s="68"/>
      <c r="YL9056" s="68"/>
      <c r="YM9056" s="68"/>
      <c r="YN9056" s="68"/>
      <c r="YO9056" s="68"/>
      <c r="YP9056" s="68"/>
      <c r="YQ9056" s="68"/>
      <c r="YR9056" s="68"/>
      <c r="YS9056" s="68"/>
      <c r="YT9056" s="68"/>
      <c r="YU9056" s="68"/>
      <c r="YV9056" s="68"/>
      <c r="YW9056" s="68"/>
      <c r="YX9056" s="68">
        <v>0.96699851951225901</v>
      </c>
      <c r="YY9056" s="68"/>
      <c r="YZ9056" s="68"/>
      <c r="ZA9056" s="68"/>
      <c r="ZB9056" s="68"/>
      <c r="ZC9056" s="68"/>
      <c r="ZD9056" s="68"/>
    </row>
    <row r="9057" spans="658:680" x14ac:dyDescent="0.25">
      <c r="YH9057" s="68"/>
      <c r="YI9057" s="68"/>
      <c r="YJ9057" s="68"/>
      <c r="YK9057" s="68"/>
      <c r="YL9057" s="68"/>
      <c r="YM9057" s="68"/>
      <c r="YN9057" s="68"/>
      <c r="YO9057" s="68"/>
      <c r="YP9057" s="68"/>
      <c r="YQ9057" s="68"/>
      <c r="YR9057" s="68"/>
      <c r="YS9057" s="68"/>
      <c r="YT9057" s="68"/>
      <c r="YU9057" s="68"/>
      <c r="YV9057" s="68"/>
      <c r="YW9057" s="68"/>
      <c r="YX9057" s="68">
        <v>0.96699191269086904</v>
      </c>
      <c r="YY9057" s="68"/>
      <c r="YZ9057" s="68"/>
      <c r="ZA9057" s="68"/>
      <c r="ZB9057" s="68"/>
      <c r="ZC9057" s="68"/>
      <c r="ZD9057" s="68"/>
    </row>
    <row r="9058" spans="658:680" x14ac:dyDescent="0.25">
      <c r="YH9058" s="68"/>
      <c r="YI9058" s="68"/>
      <c r="YJ9058" s="68"/>
      <c r="YK9058" s="68"/>
      <c r="YL9058" s="68"/>
      <c r="YM9058" s="68"/>
      <c r="YN9058" s="68"/>
      <c r="YO9058" s="68"/>
      <c r="YP9058" s="68"/>
      <c r="YQ9058" s="68"/>
      <c r="YR9058" s="68"/>
      <c r="YS9058" s="68"/>
      <c r="YT9058" s="68"/>
      <c r="YU9058" s="68"/>
      <c r="YV9058" s="68"/>
      <c r="YW9058" s="68"/>
      <c r="YX9058" s="68">
        <v>0.96697911873478803</v>
      </c>
      <c r="YY9058" s="68"/>
      <c r="YZ9058" s="68"/>
      <c r="ZA9058" s="68"/>
      <c r="ZB9058" s="68"/>
      <c r="ZC9058" s="68"/>
      <c r="ZD9058" s="68"/>
    </row>
    <row r="9059" spans="658:680" x14ac:dyDescent="0.25">
      <c r="YH9059" s="68"/>
      <c r="YI9059" s="68"/>
      <c r="YJ9059" s="68"/>
      <c r="YK9059" s="68"/>
      <c r="YL9059" s="68"/>
      <c r="YM9059" s="68"/>
      <c r="YN9059" s="68"/>
      <c r="YO9059" s="68"/>
      <c r="YP9059" s="68"/>
      <c r="YQ9059" s="68"/>
      <c r="YR9059" s="68"/>
      <c r="YS9059" s="68"/>
      <c r="YT9059" s="68"/>
      <c r="YU9059" s="68"/>
      <c r="YV9059" s="68"/>
      <c r="YW9059" s="68"/>
      <c r="YX9059" s="68">
        <v>0.96697342422537802</v>
      </c>
      <c r="YY9059" s="68"/>
      <c r="YZ9059" s="68"/>
      <c r="ZA9059" s="68"/>
      <c r="ZB9059" s="68"/>
      <c r="ZC9059" s="68"/>
      <c r="ZD9059" s="68"/>
    </row>
    <row r="9060" spans="658:680" x14ac:dyDescent="0.25">
      <c r="YH9060" s="68"/>
      <c r="YI9060" s="68"/>
      <c r="YJ9060" s="68"/>
      <c r="YK9060" s="68"/>
      <c r="YL9060" s="68"/>
      <c r="YM9060" s="68"/>
      <c r="YN9060" s="68"/>
      <c r="YO9060" s="68"/>
      <c r="YP9060" s="68"/>
      <c r="YQ9060" s="68"/>
      <c r="YR9060" s="68"/>
      <c r="YS9060" s="68"/>
      <c r="YT9060" s="68"/>
      <c r="YU9060" s="68"/>
      <c r="YV9060" s="68"/>
      <c r="YW9060" s="68"/>
      <c r="YX9060" s="68">
        <v>0.96696520959358201</v>
      </c>
      <c r="YY9060" s="68"/>
      <c r="YZ9060" s="68"/>
      <c r="ZA9060" s="68"/>
      <c r="ZB9060" s="68"/>
      <c r="ZC9060" s="68"/>
      <c r="ZD9060" s="68"/>
    </row>
    <row r="9061" spans="658:680" x14ac:dyDescent="0.25">
      <c r="YH9061" s="68"/>
      <c r="YI9061" s="68"/>
      <c r="YJ9061" s="68"/>
      <c r="YK9061" s="68"/>
      <c r="YL9061" s="68"/>
      <c r="YM9061" s="68"/>
      <c r="YN9061" s="68"/>
      <c r="YO9061" s="68"/>
      <c r="YP9061" s="68"/>
      <c r="YQ9061" s="68"/>
      <c r="YR9061" s="68"/>
      <c r="YS9061" s="68"/>
      <c r="YT9061" s="68"/>
      <c r="YU9061" s="68"/>
      <c r="YV9061" s="68"/>
      <c r="YW9061" s="68"/>
      <c r="YX9061" s="68">
        <v>0.96695504569826296</v>
      </c>
      <c r="YY9061" s="68"/>
      <c r="YZ9061" s="68"/>
      <c r="ZA9061" s="68"/>
      <c r="ZB9061" s="68"/>
      <c r="ZC9061" s="68"/>
      <c r="ZD9061" s="68"/>
    </row>
    <row r="9062" spans="658:680" x14ac:dyDescent="0.25">
      <c r="YH9062" s="68"/>
      <c r="YI9062" s="68"/>
      <c r="YJ9062" s="68"/>
      <c r="YK9062" s="68"/>
      <c r="YL9062" s="68"/>
      <c r="YM9062" s="68"/>
      <c r="YN9062" s="68"/>
      <c r="YO9062" s="68"/>
      <c r="YP9062" s="68"/>
      <c r="YQ9062" s="68"/>
      <c r="YR9062" s="68"/>
      <c r="YS9062" s="68"/>
      <c r="YT9062" s="68"/>
      <c r="YU9062" s="68"/>
      <c r="YV9062" s="68"/>
      <c r="YW9062" s="68"/>
      <c r="YX9062" s="68">
        <v>0.96694568420274096</v>
      </c>
      <c r="YY9062" s="68"/>
      <c r="YZ9062" s="68"/>
      <c r="ZA9062" s="68"/>
      <c r="ZB9062" s="68"/>
      <c r="ZC9062" s="68"/>
      <c r="ZD9062" s="68"/>
    </row>
    <row r="9063" spans="658:680" x14ac:dyDescent="0.25">
      <c r="YH9063" s="68"/>
      <c r="YI9063" s="68"/>
      <c r="YJ9063" s="68"/>
      <c r="YK9063" s="68"/>
      <c r="YL9063" s="68"/>
      <c r="YM9063" s="68"/>
      <c r="YN9063" s="68"/>
      <c r="YO9063" s="68"/>
      <c r="YP9063" s="68"/>
      <c r="YQ9063" s="68"/>
      <c r="YR9063" s="68"/>
      <c r="YS9063" s="68"/>
      <c r="YT9063" s="68"/>
      <c r="YU9063" s="68"/>
      <c r="YV9063" s="68"/>
      <c r="YW9063" s="68"/>
      <c r="YX9063" s="68">
        <v>0.96692545608278102</v>
      </c>
      <c r="YY9063" s="68"/>
      <c r="YZ9063" s="68"/>
      <c r="ZA9063" s="68"/>
      <c r="ZB9063" s="68"/>
      <c r="ZC9063" s="68"/>
      <c r="ZD9063" s="68"/>
    </row>
    <row r="9064" spans="658:680" x14ac:dyDescent="0.25">
      <c r="YH9064" s="68"/>
      <c r="YI9064" s="68"/>
      <c r="YJ9064" s="68"/>
      <c r="YK9064" s="68"/>
      <c r="YL9064" s="68"/>
      <c r="YM9064" s="68"/>
      <c r="YN9064" s="68"/>
      <c r="YO9064" s="68"/>
      <c r="YP9064" s="68"/>
      <c r="YQ9064" s="68"/>
      <c r="YR9064" s="68"/>
      <c r="YS9064" s="68"/>
      <c r="YT9064" s="68"/>
      <c r="YU9064" s="68"/>
      <c r="YV9064" s="68"/>
      <c r="YW9064" s="68"/>
      <c r="YX9064" s="68">
        <v>0.96692018987260797</v>
      </c>
      <c r="YY9064" s="68"/>
      <c r="YZ9064" s="68"/>
      <c r="ZA9064" s="68"/>
      <c r="ZB9064" s="68"/>
      <c r="ZC9064" s="68"/>
      <c r="ZD9064" s="68"/>
    </row>
    <row r="9065" spans="658:680" x14ac:dyDescent="0.25">
      <c r="YH9065" s="68"/>
      <c r="YI9065" s="68"/>
      <c r="YJ9065" s="68"/>
      <c r="YK9065" s="68"/>
      <c r="YL9065" s="68"/>
      <c r="YM9065" s="68"/>
      <c r="YN9065" s="68"/>
      <c r="YO9065" s="68"/>
      <c r="YP9065" s="68"/>
      <c r="YQ9065" s="68"/>
      <c r="YR9065" s="68"/>
      <c r="YS9065" s="68"/>
      <c r="YT9065" s="68"/>
      <c r="YU9065" s="68"/>
      <c r="YV9065" s="68"/>
      <c r="YW9065" s="68"/>
      <c r="YX9065" s="68">
        <v>0.96691305442083997</v>
      </c>
      <c r="YY9065" s="68"/>
      <c r="YZ9065" s="68"/>
      <c r="ZA9065" s="68"/>
      <c r="ZB9065" s="68"/>
      <c r="ZC9065" s="68"/>
      <c r="ZD9065" s="68"/>
    </row>
    <row r="9066" spans="658:680" x14ac:dyDescent="0.25">
      <c r="YH9066" s="68"/>
      <c r="YI9066" s="68"/>
      <c r="YJ9066" s="68"/>
      <c r="YK9066" s="68"/>
      <c r="YL9066" s="68"/>
      <c r="YM9066" s="68"/>
      <c r="YN9066" s="68"/>
      <c r="YO9066" s="68"/>
      <c r="YP9066" s="68"/>
      <c r="YQ9066" s="68"/>
      <c r="YR9066" s="68"/>
      <c r="YS9066" s="68"/>
      <c r="YT9066" s="68"/>
      <c r="YU9066" s="68"/>
      <c r="YV9066" s="68"/>
      <c r="YW9066" s="68"/>
      <c r="YX9066" s="68">
        <v>0.96689311975706804</v>
      </c>
      <c r="YY9066" s="68"/>
      <c r="YZ9066" s="68"/>
      <c r="ZA9066" s="68"/>
      <c r="ZB9066" s="68"/>
      <c r="ZC9066" s="68"/>
      <c r="ZD9066" s="68"/>
    </row>
    <row r="9067" spans="658:680" x14ac:dyDescent="0.25">
      <c r="YH9067" s="68"/>
      <c r="YI9067" s="68"/>
      <c r="YJ9067" s="68"/>
      <c r="YK9067" s="68"/>
      <c r="YL9067" s="68"/>
      <c r="YM9067" s="68"/>
      <c r="YN9067" s="68"/>
      <c r="YO9067" s="68"/>
      <c r="YP9067" s="68"/>
      <c r="YQ9067" s="68"/>
      <c r="YR9067" s="68"/>
      <c r="YS9067" s="68"/>
      <c r="YT9067" s="68"/>
      <c r="YU9067" s="68"/>
      <c r="YV9067" s="68"/>
      <c r="YW9067" s="68"/>
      <c r="YX9067" s="68">
        <v>0.96688830255526204</v>
      </c>
      <c r="YY9067" s="68"/>
      <c r="YZ9067" s="68"/>
      <c r="ZA9067" s="68"/>
      <c r="ZB9067" s="68"/>
      <c r="ZC9067" s="68"/>
      <c r="ZD9067" s="68"/>
    </row>
    <row r="9068" spans="658:680" x14ac:dyDescent="0.25">
      <c r="YH9068" s="68"/>
      <c r="YI9068" s="68"/>
      <c r="YJ9068" s="68"/>
      <c r="YK9068" s="68"/>
      <c r="YL9068" s="68"/>
      <c r="YM9068" s="68"/>
      <c r="YN9068" s="68"/>
      <c r="YO9068" s="68"/>
      <c r="YP9068" s="68"/>
      <c r="YQ9068" s="68"/>
      <c r="YR9068" s="68"/>
      <c r="YS9068" s="68"/>
      <c r="YT9068" s="68"/>
      <c r="YU9068" s="68"/>
      <c r="YV9068" s="68"/>
      <c r="YW9068" s="68"/>
      <c r="YX9068" s="68">
        <v>0.96687834842679599</v>
      </c>
      <c r="YY9068" s="68"/>
      <c r="YZ9068" s="68"/>
      <c r="ZA9068" s="68"/>
      <c r="ZB9068" s="68"/>
      <c r="ZC9068" s="68"/>
      <c r="ZD9068" s="68"/>
    </row>
    <row r="9069" spans="658:680" x14ac:dyDescent="0.25">
      <c r="YH9069" s="68"/>
      <c r="YI9069" s="68"/>
      <c r="YJ9069" s="68"/>
      <c r="YK9069" s="68"/>
      <c r="YL9069" s="68"/>
      <c r="YM9069" s="68"/>
      <c r="YN9069" s="68"/>
      <c r="YO9069" s="68"/>
      <c r="YP9069" s="68"/>
      <c r="YQ9069" s="68"/>
      <c r="YR9069" s="68"/>
      <c r="YS9069" s="68"/>
      <c r="YT9069" s="68"/>
      <c r="YU9069" s="68"/>
      <c r="YV9069" s="68"/>
      <c r="YW9069" s="68"/>
      <c r="YX9069" s="68">
        <v>0.96684735785096998</v>
      </c>
      <c r="YY9069" s="68"/>
      <c r="YZ9069" s="68"/>
      <c r="ZA9069" s="68"/>
      <c r="ZB9069" s="68"/>
      <c r="ZC9069" s="68"/>
      <c r="ZD9069" s="68"/>
    </row>
    <row r="9070" spans="658:680" x14ac:dyDescent="0.25">
      <c r="YH9070" s="68"/>
      <c r="YI9070" s="68"/>
      <c r="YJ9070" s="68"/>
      <c r="YK9070" s="68"/>
      <c r="YL9070" s="68"/>
      <c r="YM9070" s="68"/>
      <c r="YN9070" s="68"/>
      <c r="YO9070" s="68"/>
      <c r="YP9070" s="68"/>
      <c r="YQ9070" s="68"/>
      <c r="YR9070" s="68"/>
      <c r="YS9070" s="68"/>
      <c r="YT9070" s="68"/>
      <c r="YU9070" s="68"/>
      <c r="YV9070" s="68"/>
      <c r="YW9070" s="68"/>
      <c r="YX9070" s="68">
        <v>0.96684159350616505</v>
      </c>
      <c r="YY9070" s="68"/>
      <c r="YZ9070" s="68"/>
      <c r="ZA9070" s="68"/>
      <c r="ZB9070" s="68"/>
      <c r="ZC9070" s="68"/>
      <c r="ZD9070" s="68"/>
    </row>
    <row r="9071" spans="658:680" x14ac:dyDescent="0.25">
      <c r="YH9071" s="68"/>
      <c r="YI9071" s="68"/>
      <c r="YJ9071" s="68"/>
      <c r="YK9071" s="68"/>
      <c r="YL9071" s="68"/>
      <c r="YM9071" s="68"/>
      <c r="YN9071" s="68"/>
      <c r="YO9071" s="68"/>
      <c r="YP9071" s="68"/>
      <c r="YQ9071" s="68"/>
      <c r="YR9071" s="68"/>
      <c r="YS9071" s="68"/>
      <c r="YT9071" s="68"/>
      <c r="YU9071" s="68"/>
      <c r="YV9071" s="68"/>
      <c r="YW9071" s="68"/>
      <c r="YX9071" s="68">
        <v>0.96683617443035996</v>
      </c>
      <c r="YY9071" s="68"/>
      <c r="YZ9071" s="68"/>
      <c r="ZA9071" s="68"/>
      <c r="ZB9071" s="68"/>
      <c r="ZC9071" s="68"/>
      <c r="ZD9071" s="68"/>
    </row>
    <row r="9072" spans="658:680" x14ac:dyDescent="0.25">
      <c r="YH9072" s="68"/>
      <c r="YI9072" s="68"/>
      <c r="YJ9072" s="68"/>
      <c r="YK9072" s="68"/>
      <c r="YL9072" s="68"/>
      <c r="YM9072" s="68"/>
      <c r="YN9072" s="68"/>
      <c r="YO9072" s="68"/>
      <c r="YP9072" s="68"/>
      <c r="YQ9072" s="68"/>
      <c r="YR9072" s="68"/>
      <c r="YS9072" s="68"/>
      <c r="YT9072" s="68"/>
      <c r="YU9072" s="68"/>
      <c r="YV9072" s="68"/>
      <c r="YW9072" s="68"/>
      <c r="YX9072" s="68">
        <v>0.96682516420376896</v>
      </c>
      <c r="YY9072" s="68"/>
      <c r="YZ9072" s="68"/>
      <c r="ZA9072" s="68"/>
      <c r="ZB9072" s="68"/>
      <c r="ZC9072" s="68"/>
      <c r="ZD9072" s="68"/>
    </row>
    <row r="9073" spans="658:680" x14ac:dyDescent="0.25">
      <c r="YH9073" s="68"/>
      <c r="YI9073" s="68"/>
      <c r="YJ9073" s="68"/>
      <c r="YK9073" s="68"/>
      <c r="YL9073" s="68"/>
      <c r="YM9073" s="68"/>
      <c r="YN9073" s="68"/>
      <c r="YO9073" s="68"/>
      <c r="YP9073" s="68"/>
      <c r="YQ9073" s="68"/>
      <c r="YR9073" s="68"/>
      <c r="YS9073" s="68"/>
      <c r="YT9073" s="68"/>
      <c r="YU9073" s="68"/>
      <c r="YV9073" s="68"/>
      <c r="YW9073" s="68"/>
      <c r="YX9073" s="68">
        <v>0.96682356694492799</v>
      </c>
      <c r="YY9073" s="68"/>
      <c r="YZ9073" s="68"/>
      <c r="ZA9073" s="68"/>
      <c r="ZB9073" s="68"/>
      <c r="ZC9073" s="68"/>
      <c r="ZD9073" s="68"/>
    </row>
    <row r="9074" spans="658:680" x14ac:dyDescent="0.25">
      <c r="YH9074" s="68"/>
      <c r="YI9074" s="68"/>
      <c r="YJ9074" s="68"/>
      <c r="YK9074" s="68"/>
      <c r="YL9074" s="68"/>
      <c r="YM9074" s="68"/>
      <c r="YN9074" s="68"/>
      <c r="YO9074" s="68"/>
      <c r="YP9074" s="68"/>
      <c r="YQ9074" s="68"/>
      <c r="YR9074" s="68"/>
      <c r="YS9074" s="68"/>
      <c r="YT9074" s="68"/>
      <c r="YU9074" s="68"/>
      <c r="YV9074" s="68"/>
      <c r="YW9074" s="68"/>
      <c r="YX9074" s="68">
        <v>0.96681482597025703</v>
      </c>
      <c r="YY9074" s="68"/>
      <c r="YZ9074" s="68"/>
      <c r="ZA9074" s="68"/>
      <c r="ZB9074" s="68"/>
      <c r="ZC9074" s="68"/>
      <c r="ZD9074" s="68"/>
    </row>
    <row r="9075" spans="658:680" x14ac:dyDescent="0.25">
      <c r="YH9075" s="68"/>
      <c r="YI9075" s="68"/>
      <c r="YJ9075" s="68"/>
      <c r="YK9075" s="68"/>
      <c r="YL9075" s="68"/>
      <c r="YM9075" s="68"/>
      <c r="YN9075" s="68"/>
      <c r="YO9075" s="68"/>
      <c r="YP9075" s="68"/>
      <c r="YQ9075" s="68"/>
      <c r="YR9075" s="68"/>
      <c r="YS9075" s="68"/>
      <c r="YT9075" s="68"/>
      <c r="YU9075" s="68"/>
      <c r="YV9075" s="68"/>
      <c r="YW9075" s="68"/>
      <c r="YX9075" s="68">
        <v>0.96681406892169997</v>
      </c>
      <c r="YY9075" s="68"/>
      <c r="YZ9075" s="68"/>
      <c r="ZA9075" s="68"/>
      <c r="ZB9075" s="68"/>
      <c r="ZC9075" s="68"/>
      <c r="ZD9075" s="68"/>
    </row>
    <row r="9076" spans="658:680" x14ac:dyDescent="0.25">
      <c r="YH9076" s="68"/>
      <c r="YI9076" s="68"/>
      <c r="YJ9076" s="68"/>
      <c r="YK9076" s="68"/>
      <c r="YL9076" s="68"/>
      <c r="YM9076" s="68"/>
      <c r="YN9076" s="68"/>
      <c r="YO9076" s="68"/>
      <c r="YP9076" s="68"/>
      <c r="YQ9076" s="68"/>
      <c r="YR9076" s="68"/>
      <c r="YS9076" s="68"/>
      <c r="YT9076" s="68"/>
      <c r="YU9076" s="68"/>
      <c r="YV9076" s="68"/>
      <c r="YW9076" s="68"/>
      <c r="YX9076" s="68">
        <v>0.96681204902359996</v>
      </c>
      <c r="YY9076" s="68"/>
      <c r="YZ9076" s="68"/>
      <c r="ZA9076" s="68"/>
      <c r="ZB9076" s="68"/>
      <c r="ZC9076" s="68"/>
      <c r="ZD9076" s="68"/>
    </row>
    <row r="9077" spans="658:680" x14ac:dyDescent="0.25">
      <c r="YH9077" s="68"/>
      <c r="YI9077" s="68"/>
      <c r="YJ9077" s="68"/>
      <c r="YK9077" s="68"/>
      <c r="YL9077" s="68"/>
      <c r="YM9077" s="68"/>
      <c r="YN9077" s="68"/>
      <c r="YO9077" s="68"/>
      <c r="YP9077" s="68"/>
      <c r="YQ9077" s="68"/>
      <c r="YR9077" s="68"/>
      <c r="YS9077" s="68"/>
      <c r="YT9077" s="68"/>
      <c r="YU9077" s="68"/>
      <c r="YV9077" s="68"/>
      <c r="YW9077" s="68"/>
      <c r="YX9077" s="68">
        <v>0.96676939348187296</v>
      </c>
      <c r="YY9077" s="68"/>
      <c r="YZ9077" s="68"/>
      <c r="ZA9077" s="68"/>
      <c r="ZB9077" s="68"/>
      <c r="ZC9077" s="68"/>
      <c r="ZD9077" s="68"/>
    </row>
    <row r="9078" spans="658:680" x14ac:dyDescent="0.25">
      <c r="YH9078" s="68"/>
      <c r="YI9078" s="68"/>
      <c r="YJ9078" s="68"/>
      <c r="YK9078" s="68"/>
      <c r="YL9078" s="68"/>
      <c r="YM9078" s="68"/>
      <c r="YN9078" s="68"/>
      <c r="YO9078" s="68"/>
      <c r="YP9078" s="68"/>
      <c r="YQ9078" s="68"/>
      <c r="YR9078" s="68"/>
      <c r="YS9078" s="68"/>
      <c r="YT9078" s="68"/>
      <c r="YU9078" s="68"/>
      <c r="YV9078" s="68"/>
      <c r="YW9078" s="68"/>
      <c r="YX9078" s="68">
        <v>0.96676723485496097</v>
      </c>
      <c r="YY9078" s="68"/>
      <c r="YZ9078" s="68"/>
      <c r="ZA9078" s="68"/>
      <c r="ZB9078" s="68"/>
      <c r="ZC9078" s="68"/>
      <c r="ZD9078" s="68"/>
    </row>
    <row r="9079" spans="658:680" x14ac:dyDescent="0.25">
      <c r="YH9079" s="68"/>
      <c r="YI9079" s="68"/>
      <c r="YJ9079" s="68"/>
      <c r="YK9079" s="68"/>
      <c r="YL9079" s="68"/>
      <c r="YM9079" s="68"/>
      <c r="YN9079" s="68"/>
      <c r="YO9079" s="68"/>
      <c r="YP9079" s="68"/>
      <c r="YQ9079" s="68"/>
      <c r="YR9079" s="68"/>
      <c r="YS9079" s="68"/>
      <c r="YT9079" s="68"/>
      <c r="YU9079" s="68"/>
      <c r="YV9079" s="68"/>
      <c r="YW9079" s="68"/>
      <c r="YX9079" s="68">
        <v>0.96674998040723203</v>
      </c>
      <c r="YY9079" s="68"/>
      <c r="YZ9079" s="68"/>
      <c r="ZA9079" s="68"/>
      <c r="ZB9079" s="68"/>
      <c r="ZC9079" s="68"/>
      <c r="ZD9079" s="68"/>
    </row>
    <row r="9080" spans="658:680" x14ac:dyDescent="0.25">
      <c r="YH9080" s="68"/>
      <c r="YI9080" s="68"/>
      <c r="YJ9080" s="68"/>
      <c r="YK9080" s="68"/>
      <c r="YL9080" s="68"/>
      <c r="YM9080" s="68"/>
      <c r="YN9080" s="68"/>
      <c r="YO9080" s="68"/>
      <c r="YP9080" s="68"/>
      <c r="YQ9080" s="68"/>
      <c r="YR9080" s="68"/>
      <c r="YS9080" s="68"/>
      <c r="YT9080" s="68"/>
      <c r="YU9080" s="68"/>
      <c r="YV9080" s="68"/>
      <c r="YW9080" s="68"/>
      <c r="YX9080" s="68">
        <v>0.96674193639293504</v>
      </c>
      <c r="YY9080" s="68"/>
      <c r="YZ9080" s="68"/>
      <c r="ZA9080" s="68"/>
      <c r="ZB9080" s="68"/>
      <c r="ZC9080" s="68"/>
      <c r="ZD9080" s="68"/>
    </row>
    <row r="9081" spans="658:680" x14ac:dyDescent="0.25">
      <c r="YH9081" s="68"/>
      <c r="YI9081" s="68"/>
      <c r="YJ9081" s="68"/>
      <c r="YK9081" s="68"/>
      <c r="YL9081" s="68"/>
      <c r="YM9081" s="68"/>
      <c r="YN9081" s="68"/>
      <c r="YO9081" s="68"/>
      <c r="YP9081" s="68"/>
      <c r="YQ9081" s="68"/>
      <c r="YR9081" s="68"/>
      <c r="YS9081" s="68"/>
      <c r="YT9081" s="68"/>
      <c r="YU9081" s="68"/>
      <c r="YV9081" s="68"/>
      <c r="YW9081" s="68"/>
      <c r="YX9081" s="68">
        <v>0.96673984729495699</v>
      </c>
      <c r="YY9081" s="68"/>
      <c r="YZ9081" s="68"/>
      <c r="ZA9081" s="68"/>
      <c r="ZB9081" s="68"/>
      <c r="ZC9081" s="68"/>
      <c r="ZD9081" s="68"/>
    </row>
    <row r="9082" spans="658:680" x14ac:dyDescent="0.25">
      <c r="YH9082" s="68"/>
      <c r="YI9082" s="68"/>
      <c r="YJ9082" s="68"/>
      <c r="YK9082" s="68"/>
      <c r="YL9082" s="68"/>
      <c r="YM9082" s="68"/>
      <c r="YN9082" s="68"/>
      <c r="YO9082" s="68"/>
      <c r="YP9082" s="68"/>
      <c r="YQ9082" s="68"/>
      <c r="YR9082" s="68"/>
      <c r="YS9082" s="68"/>
      <c r="YT9082" s="68"/>
      <c r="YU9082" s="68"/>
      <c r="YV9082" s="68"/>
      <c r="YW9082" s="68"/>
      <c r="YX9082" s="68">
        <v>0.96672027703712904</v>
      </c>
      <c r="YY9082" s="68"/>
      <c r="YZ9082" s="68"/>
      <c r="ZA9082" s="68"/>
      <c r="ZB9082" s="68"/>
      <c r="ZC9082" s="68"/>
      <c r="ZD9082" s="68"/>
    </row>
    <row r="9083" spans="658:680" x14ac:dyDescent="0.25">
      <c r="YH9083" s="68"/>
      <c r="YI9083" s="68"/>
      <c r="YJ9083" s="68"/>
      <c r="YK9083" s="68"/>
      <c r="YL9083" s="68"/>
      <c r="YM9083" s="68"/>
      <c r="YN9083" s="68"/>
      <c r="YO9083" s="68"/>
      <c r="YP9083" s="68"/>
      <c r="YQ9083" s="68"/>
      <c r="YR9083" s="68"/>
      <c r="YS9083" s="68"/>
      <c r="YT9083" s="68"/>
      <c r="YU9083" s="68"/>
      <c r="YV9083" s="68"/>
      <c r="YW9083" s="68"/>
      <c r="YX9083" s="68">
        <v>0.96670654162077796</v>
      </c>
      <c r="YY9083" s="68"/>
      <c r="YZ9083" s="68"/>
      <c r="ZA9083" s="68"/>
      <c r="ZB9083" s="68"/>
      <c r="ZC9083" s="68"/>
      <c r="ZD9083" s="68"/>
    </row>
    <row r="9084" spans="658:680" x14ac:dyDescent="0.25">
      <c r="YH9084" s="68"/>
      <c r="YI9084" s="68"/>
      <c r="YJ9084" s="68"/>
      <c r="YK9084" s="68"/>
      <c r="YL9084" s="68"/>
      <c r="YM9084" s="68"/>
      <c r="YN9084" s="68"/>
      <c r="YO9084" s="68"/>
      <c r="YP9084" s="68"/>
      <c r="YQ9084" s="68"/>
      <c r="YR9084" s="68"/>
      <c r="YS9084" s="68"/>
      <c r="YT9084" s="68"/>
      <c r="YU9084" s="68"/>
      <c r="YV9084" s="68"/>
      <c r="YW9084" s="68"/>
      <c r="YX9084" s="68">
        <v>0.96667193577187405</v>
      </c>
      <c r="YY9084" s="68"/>
      <c r="YZ9084" s="68"/>
      <c r="ZA9084" s="68"/>
      <c r="ZB9084" s="68"/>
      <c r="ZC9084" s="68"/>
      <c r="ZD9084" s="68"/>
    </row>
    <row r="9085" spans="658:680" x14ac:dyDescent="0.25">
      <c r="YH9085" s="68"/>
      <c r="YI9085" s="68"/>
      <c r="YJ9085" s="68"/>
      <c r="YK9085" s="68"/>
      <c r="YL9085" s="68"/>
      <c r="YM9085" s="68"/>
      <c r="YN9085" s="68"/>
      <c r="YO9085" s="68"/>
      <c r="YP9085" s="68"/>
      <c r="YQ9085" s="68"/>
      <c r="YR9085" s="68"/>
      <c r="YS9085" s="68"/>
      <c r="YT9085" s="68"/>
      <c r="YU9085" s="68"/>
      <c r="YV9085" s="68"/>
      <c r="YW9085" s="68"/>
      <c r="YX9085" s="68">
        <v>0.96666446067751099</v>
      </c>
      <c r="YY9085" s="68"/>
      <c r="YZ9085" s="68"/>
      <c r="ZA9085" s="68"/>
      <c r="ZB9085" s="68"/>
      <c r="ZC9085" s="68"/>
      <c r="ZD9085" s="68"/>
    </row>
    <row r="9086" spans="658:680" x14ac:dyDescent="0.25">
      <c r="YH9086" s="68"/>
      <c r="YI9086" s="68"/>
      <c r="YJ9086" s="68"/>
      <c r="YK9086" s="68"/>
      <c r="YL9086" s="68"/>
      <c r="YM9086" s="68"/>
      <c r="YN9086" s="68"/>
      <c r="YO9086" s="68"/>
      <c r="YP9086" s="68"/>
      <c r="YQ9086" s="68"/>
      <c r="YR9086" s="68"/>
      <c r="YS9086" s="68"/>
      <c r="YT9086" s="68"/>
      <c r="YU9086" s="68"/>
      <c r="YV9086" s="68"/>
      <c r="YW9086" s="68"/>
      <c r="YX9086" s="68">
        <v>0.96662806155538905</v>
      </c>
      <c r="YY9086" s="68"/>
      <c r="YZ9086" s="68"/>
      <c r="ZA9086" s="68"/>
      <c r="ZB9086" s="68"/>
      <c r="ZC9086" s="68"/>
      <c r="ZD9086" s="68"/>
    </row>
    <row r="9087" spans="658:680" x14ac:dyDescent="0.25">
      <c r="YH9087" s="68"/>
      <c r="YI9087" s="68"/>
      <c r="YJ9087" s="68"/>
      <c r="YK9087" s="68"/>
      <c r="YL9087" s="68"/>
      <c r="YM9087" s="68"/>
      <c r="YN9087" s="68"/>
      <c r="YO9087" s="68"/>
      <c r="YP9087" s="68"/>
      <c r="YQ9087" s="68"/>
      <c r="YR9087" s="68"/>
      <c r="YS9087" s="68"/>
      <c r="YT9087" s="68"/>
      <c r="YU9087" s="68"/>
      <c r="YV9087" s="68"/>
      <c r="YW9087" s="68"/>
      <c r="YX9087" s="68">
        <v>0.96662439788763899</v>
      </c>
      <c r="YY9087" s="68"/>
      <c r="YZ9087" s="68"/>
      <c r="ZA9087" s="68"/>
      <c r="ZB9087" s="68"/>
      <c r="ZC9087" s="68"/>
      <c r="ZD9087" s="68"/>
    </row>
    <row r="9088" spans="658:680" x14ac:dyDescent="0.25">
      <c r="YH9088" s="68"/>
      <c r="YI9088" s="68"/>
      <c r="YJ9088" s="68"/>
      <c r="YK9088" s="68"/>
      <c r="YL9088" s="68"/>
      <c r="YM9088" s="68"/>
      <c r="YN9088" s="68"/>
      <c r="YO9088" s="68"/>
      <c r="YP9088" s="68"/>
      <c r="YQ9088" s="68"/>
      <c r="YR9088" s="68"/>
      <c r="YS9088" s="68"/>
      <c r="YT9088" s="68"/>
      <c r="YU9088" s="68"/>
      <c r="YV9088" s="68"/>
      <c r="YW9088" s="68"/>
      <c r="YX9088" s="68">
        <v>0.96659256528038295</v>
      </c>
      <c r="YY9088" s="68"/>
      <c r="YZ9088" s="68"/>
      <c r="ZA9088" s="68"/>
      <c r="ZB9088" s="68"/>
      <c r="ZC9088" s="68"/>
      <c r="ZD9088" s="68"/>
    </row>
    <row r="9089" spans="658:680" x14ac:dyDescent="0.25">
      <c r="YH9089" s="68"/>
      <c r="YI9089" s="68"/>
      <c r="YJ9089" s="68"/>
      <c r="YK9089" s="68"/>
      <c r="YL9089" s="68"/>
      <c r="YM9089" s="68"/>
      <c r="YN9089" s="68"/>
      <c r="YO9089" s="68"/>
      <c r="YP9089" s="68"/>
      <c r="YQ9089" s="68"/>
      <c r="YR9089" s="68"/>
      <c r="YS9089" s="68"/>
      <c r="YT9089" s="68"/>
      <c r="YU9089" s="68"/>
      <c r="YV9089" s="68"/>
      <c r="YW9089" s="68"/>
      <c r="YX9089" s="68">
        <v>0.96658250371821897</v>
      </c>
      <c r="YY9089" s="68"/>
      <c r="YZ9089" s="68"/>
      <c r="ZA9089" s="68"/>
      <c r="ZB9089" s="68"/>
      <c r="ZC9089" s="68"/>
      <c r="ZD9089" s="68"/>
    </row>
    <row r="9090" spans="658:680" x14ac:dyDescent="0.25">
      <c r="YH9090" s="68"/>
      <c r="YI9090" s="68"/>
      <c r="YJ9090" s="68"/>
      <c r="YK9090" s="68"/>
      <c r="YL9090" s="68"/>
      <c r="YM9090" s="68"/>
      <c r="YN9090" s="68"/>
      <c r="YO9090" s="68"/>
      <c r="YP9090" s="68"/>
      <c r="YQ9090" s="68"/>
      <c r="YR9090" s="68"/>
      <c r="YS9090" s="68"/>
      <c r="YT9090" s="68"/>
      <c r="YU9090" s="68"/>
      <c r="YV9090" s="68"/>
      <c r="YW9090" s="68"/>
      <c r="YX9090" s="68">
        <v>0.966579519594856</v>
      </c>
      <c r="YY9090" s="68"/>
      <c r="YZ9090" s="68"/>
      <c r="ZA9090" s="68"/>
      <c r="ZB9090" s="68"/>
      <c r="ZC9090" s="68"/>
      <c r="ZD9090" s="68"/>
    </row>
    <row r="9091" spans="658:680" x14ac:dyDescent="0.25">
      <c r="YH9091" s="68"/>
      <c r="YI9091" s="68"/>
      <c r="YJ9091" s="68"/>
      <c r="YK9091" s="68"/>
      <c r="YL9091" s="68"/>
      <c r="YM9091" s="68"/>
      <c r="YN9091" s="68"/>
      <c r="YO9091" s="68"/>
      <c r="YP9091" s="68"/>
      <c r="YQ9091" s="68"/>
      <c r="YR9091" s="68"/>
      <c r="YS9091" s="68"/>
      <c r="YT9091" s="68"/>
      <c r="YU9091" s="68"/>
      <c r="YV9091" s="68"/>
      <c r="YW9091" s="68"/>
      <c r="YX9091" s="68">
        <v>0.96657461337631501</v>
      </c>
      <c r="YY9091" s="68"/>
      <c r="YZ9091" s="68"/>
      <c r="ZA9091" s="68"/>
      <c r="ZB9091" s="68"/>
      <c r="ZC9091" s="68"/>
      <c r="ZD9091" s="68"/>
    </row>
    <row r="9092" spans="658:680" x14ac:dyDescent="0.25">
      <c r="YH9092" s="68"/>
      <c r="YI9092" s="68"/>
      <c r="YJ9092" s="68"/>
      <c r="YK9092" s="68"/>
      <c r="YL9092" s="68"/>
      <c r="YM9092" s="68"/>
      <c r="YN9092" s="68"/>
      <c r="YO9092" s="68"/>
      <c r="YP9092" s="68"/>
      <c r="YQ9092" s="68"/>
      <c r="YR9092" s="68"/>
      <c r="YS9092" s="68"/>
      <c r="YT9092" s="68"/>
      <c r="YU9092" s="68"/>
      <c r="YV9092" s="68"/>
      <c r="YW9092" s="68"/>
      <c r="YX9092" s="68">
        <v>0.96656443910437895</v>
      </c>
      <c r="YY9092" s="68"/>
      <c r="YZ9092" s="68"/>
      <c r="ZA9092" s="68"/>
      <c r="ZB9092" s="68"/>
      <c r="ZC9092" s="68"/>
      <c r="ZD9092" s="68"/>
    </row>
    <row r="9093" spans="658:680" x14ac:dyDescent="0.25">
      <c r="YH9093" s="68"/>
      <c r="YI9093" s="68"/>
      <c r="YJ9093" s="68"/>
      <c r="YK9093" s="68"/>
      <c r="YL9093" s="68"/>
      <c r="YM9093" s="68"/>
      <c r="YN9093" s="68"/>
      <c r="YO9093" s="68"/>
      <c r="YP9093" s="68"/>
      <c r="YQ9093" s="68"/>
      <c r="YR9093" s="68"/>
      <c r="YS9093" s="68"/>
      <c r="YT9093" s="68"/>
      <c r="YU9093" s="68"/>
      <c r="YV9093" s="68"/>
      <c r="YW9093" s="68"/>
      <c r="YX9093" s="68">
        <v>0.96655496413096198</v>
      </c>
      <c r="YY9093" s="68"/>
      <c r="YZ9093" s="68"/>
      <c r="ZA9093" s="68"/>
      <c r="ZB9093" s="68"/>
      <c r="ZC9093" s="68"/>
      <c r="ZD9093" s="68"/>
    </row>
    <row r="9094" spans="658:680" x14ac:dyDescent="0.25">
      <c r="YH9094" s="68"/>
      <c r="YI9094" s="68"/>
      <c r="YJ9094" s="68"/>
      <c r="YK9094" s="68"/>
      <c r="YL9094" s="68"/>
      <c r="YM9094" s="68"/>
      <c r="YN9094" s="68"/>
      <c r="YO9094" s="68"/>
      <c r="YP9094" s="68"/>
      <c r="YQ9094" s="68"/>
      <c r="YR9094" s="68"/>
      <c r="YS9094" s="68"/>
      <c r="YT9094" s="68"/>
      <c r="YU9094" s="68"/>
      <c r="YV9094" s="68"/>
      <c r="YW9094" s="68"/>
      <c r="YX9094" s="68">
        <v>0.96653002664236698</v>
      </c>
      <c r="YY9094" s="68"/>
      <c r="YZ9094" s="68"/>
      <c r="ZA9094" s="68"/>
      <c r="ZB9094" s="68"/>
      <c r="ZC9094" s="68"/>
      <c r="ZD9094" s="68"/>
    </row>
    <row r="9095" spans="658:680" x14ac:dyDescent="0.25">
      <c r="YH9095" s="68"/>
      <c r="YI9095" s="68"/>
      <c r="YJ9095" s="68"/>
      <c r="YK9095" s="68"/>
      <c r="YL9095" s="68"/>
      <c r="YM9095" s="68"/>
      <c r="YN9095" s="68"/>
      <c r="YO9095" s="68"/>
      <c r="YP9095" s="68"/>
      <c r="YQ9095" s="68"/>
      <c r="YR9095" s="68"/>
      <c r="YS9095" s="68"/>
      <c r="YT9095" s="68"/>
      <c r="YU9095" s="68"/>
      <c r="YV9095" s="68"/>
      <c r="YW9095" s="68"/>
      <c r="YX9095" s="68">
        <v>0.966489351149179</v>
      </c>
      <c r="YY9095" s="68"/>
      <c r="YZ9095" s="68"/>
      <c r="ZA9095" s="68"/>
      <c r="ZB9095" s="68"/>
      <c r="ZC9095" s="68"/>
      <c r="ZD9095" s="68"/>
    </row>
    <row r="9096" spans="658:680" x14ac:dyDescent="0.25">
      <c r="YH9096" s="68"/>
      <c r="YI9096" s="68"/>
      <c r="YJ9096" s="68"/>
      <c r="YK9096" s="68"/>
      <c r="YL9096" s="68"/>
      <c r="YM9096" s="68"/>
      <c r="YN9096" s="68"/>
      <c r="YO9096" s="68"/>
      <c r="YP9096" s="68"/>
      <c r="YQ9096" s="68"/>
      <c r="YR9096" s="68"/>
      <c r="YS9096" s="68"/>
      <c r="YT9096" s="68"/>
      <c r="YU9096" s="68"/>
      <c r="YV9096" s="68"/>
      <c r="YW9096" s="68"/>
      <c r="YX9096" s="68">
        <v>0.96648723221460697</v>
      </c>
      <c r="YY9096" s="68"/>
      <c r="YZ9096" s="68"/>
      <c r="ZA9096" s="68"/>
      <c r="ZB9096" s="68"/>
      <c r="ZC9096" s="68"/>
      <c r="ZD9096" s="68"/>
    </row>
    <row r="9097" spans="658:680" x14ac:dyDescent="0.25">
      <c r="YH9097" s="68"/>
      <c r="YI9097" s="68"/>
      <c r="YJ9097" s="68"/>
      <c r="YK9097" s="68"/>
      <c r="YL9097" s="68"/>
      <c r="YM9097" s="68"/>
      <c r="YN9097" s="68"/>
      <c r="YO9097" s="68"/>
      <c r="YP9097" s="68"/>
      <c r="YQ9097" s="68"/>
      <c r="YR9097" s="68"/>
      <c r="YS9097" s="68"/>
      <c r="YT9097" s="68"/>
      <c r="YU9097" s="68"/>
      <c r="YV9097" s="68"/>
      <c r="YW9097" s="68"/>
      <c r="YX9097" s="68">
        <v>0.96648478584354403</v>
      </c>
      <c r="YY9097" s="68"/>
      <c r="YZ9097" s="68"/>
      <c r="ZA9097" s="68"/>
      <c r="ZB9097" s="68"/>
      <c r="ZC9097" s="68"/>
      <c r="ZD9097" s="68"/>
    </row>
    <row r="9098" spans="658:680" x14ac:dyDescent="0.25">
      <c r="YH9098" s="68"/>
      <c r="YI9098" s="68"/>
      <c r="YJ9098" s="68"/>
      <c r="YK9098" s="68"/>
      <c r="YL9098" s="68"/>
      <c r="YM9098" s="68"/>
      <c r="YN9098" s="68"/>
      <c r="YO9098" s="68"/>
      <c r="YP9098" s="68"/>
      <c r="YQ9098" s="68"/>
      <c r="YR9098" s="68"/>
      <c r="YS9098" s="68"/>
      <c r="YT9098" s="68"/>
      <c r="YU9098" s="68"/>
      <c r="YV9098" s="68"/>
      <c r="YW9098" s="68"/>
      <c r="YX9098" s="68">
        <v>0.96646687863048197</v>
      </c>
      <c r="YY9098" s="68"/>
      <c r="YZ9098" s="68"/>
      <c r="ZA9098" s="68"/>
      <c r="ZB9098" s="68"/>
      <c r="ZC9098" s="68"/>
      <c r="ZD9098" s="68"/>
    </row>
    <row r="9099" spans="658:680" x14ac:dyDescent="0.25">
      <c r="YH9099" s="68"/>
      <c r="YI9099" s="68"/>
      <c r="YJ9099" s="68"/>
      <c r="YK9099" s="68"/>
      <c r="YL9099" s="68"/>
      <c r="YM9099" s="68"/>
      <c r="YN9099" s="68"/>
      <c r="YO9099" s="68"/>
      <c r="YP9099" s="68"/>
      <c r="YQ9099" s="68"/>
      <c r="YR9099" s="68"/>
      <c r="YS9099" s="68"/>
      <c r="YT9099" s="68"/>
      <c r="YU9099" s="68"/>
      <c r="YV9099" s="68"/>
      <c r="YW9099" s="68"/>
      <c r="YX9099" s="68">
        <v>0.96644305267841901</v>
      </c>
      <c r="YY9099" s="68"/>
      <c r="YZ9099" s="68"/>
      <c r="ZA9099" s="68"/>
      <c r="ZB9099" s="68"/>
      <c r="ZC9099" s="68"/>
      <c r="ZD9099" s="68"/>
    </row>
    <row r="9100" spans="658:680" x14ac:dyDescent="0.25">
      <c r="YH9100" s="68"/>
      <c r="YI9100" s="68"/>
      <c r="YJ9100" s="68"/>
      <c r="YK9100" s="68"/>
      <c r="YL9100" s="68"/>
      <c r="YM9100" s="68"/>
      <c r="YN9100" s="68"/>
      <c r="YO9100" s="68"/>
      <c r="YP9100" s="68"/>
      <c r="YQ9100" s="68"/>
      <c r="YR9100" s="68"/>
      <c r="YS9100" s="68"/>
      <c r="YT9100" s="68"/>
      <c r="YU9100" s="68"/>
      <c r="YV9100" s="68"/>
      <c r="YW9100" s="68"/>
      <c r="YX9100" s="68">
        <v>0.96643780344339503</v>
      </c>
      <c r="YY9100" s="68"/>
      <c r="YZ9100" s="68"/>
      <c r="ZA9100" s="68"/>
      <c r="ZB9100" s="68"/>
      <c r="ZC9100" s="68"/>
      <c r="ZD9100" s="68"/>
    </row>
    <row r="9101" spans="658:680" x14ac:dyDescent="0.25">
      <c r="YH9101" s="68"/>
      <c r="YI9101" s="68"/>
      <c r="YJ9101" s="68"/>
      <c r="YK9101" s="68"/>
      <c r="YL9101" s="68"/>
      <c r="YM9101" s="68"/>
      <c r="YN9101" s="68"/>
      <c r="YO9101" s="68"/>
      <c r="YP9101" s="68"/>
      <c r="YQ9101" s="68"/>
      <c r="YR9101" s="68"/>
      <c r="YS9101" s="68"/>
      <c r="YT9101" s="68"/>
      <c r="YU9101" s="68"/>
      <c r="YV9101" s="68"/>
      <c r="YW9101" s="68"/>
      <c r="YX9101" s="68">
        <v>0.96641503418345898</v>
      </c>
      <c r="YY9101" s="68"/>
      <c r="YZ9101" s="68"/>
      <c r="ZA9101" s="68"/>
      <c r="ZB9101" s="68"/>
      <c r="ZC9101" s="68"/>
      <c r="ZD9101" s="68"/>
    </row>
    <row r="9102" spans="658:680" x14ac:dyDescent="0.25">
      <c r="YH9102" s="68"/>
      <c r="YI9102" s="68"/>
      <c r="YJ9102" s="68"/>
      <c r="YK9102" s="68"/>
      <c r="YL9102" s="68"/>
      <c r="YM9102" s="68"/>
      <c r="YN9102" s="68"/>
      <c r="YO9102" s="68"/>
      <c r="YP9102" s="68"/>
      <c r="YQ9102" s="68"/>
      <c r="YR9102" s="68"/>
      <c r="YS9102" s="68"/>
      <c r="YT9102" s="68"/>
      <c r="YU9102" s="68"/>
      <c r="YV9102" s="68"/>
      <c r="YW9102" s="68"/>
      <c r="YX9102" s="68">
        <v>0.96641113486004104</v>
      </c>
      <c r="YY9102" s="68"/>
      <c r="YZ9102" s="68"/>
      <c r="ZA9102" s="68"/>
      <c r="ZB9102" s="68"/>
      <c r="ZC9102" s="68"/>
      <c r="ZD9102" s="68"/>
    </row>
    <row r="9103" spans="658:680" x14ac:dyDescent="0.25">
      <c r="YH9103" s="68"/>
      <c r="YI9103" s="68"/>
      <c r="YJ9103" s="68"/>
      <c r="YK9103" s="68"/>
      <c r="YL9103" s="68"/>
      <c r="YM9103" s="68"/>
      <c r="YN9103" s="68"/>
      <c r="YO9103" s="68"/>
      <c r="YP9103" s="68"/>
      <c r="YQ9103" s="68"/>
      <c r="YR9103" s="68"/>
      <c r="YS9103" s="68"/>
      <c r="YT9103" s="68"/>
      <c r="YU9103" s="68"/>
      <c r="YV9103" s="68"/>
      <c r="YW9103" s="68"/>
      <c r="YX9103" s="68">
        <v>0.96638836677222795</v>
      </c>
      <c r="YY9103" s="68"/>
      <c r="YZ9103" s="68"/>
      <c r="ZA9103" s="68"/>
      <c r="ZB9103" s="68"/>
      <c r="ZC9103" s="68"/>
      <c r="ZD9103" s="68"/>
    </row>
    <row r="9104" spans="658:680" x14ac:dyDescent="0.25">
      <c r="YH9104" s="68"/>
      <c r="YI9104" s="68"/>
      <c r="YJ9104" s="68"/>
      <c r="YK9104" s="68"/>
      <c r="YL9104" s="68"/>
      <c r="YM9104" s="68"/>
      <c r="YN9104" s="68"/>
      <c r="YO9104" s="68"/>
      <c r="YP9104" s="68"/>
      <c r="YQ9104" s="68"/>
      <c r="YR9104" s="68"/>
      <c r="YS9104" s="68"/>
      <c r="YT9104" s="68"/>
      <c r="YU9104" s="68"/>
      <c r="YV9104" s="68"/>
      <c r="YW9104" s="68"/>
      <c r="YX9104" s="68">
        <v>0.96637669368437595</v>
      </c>
      <c r="YY9104" s="68"/>
      <c r="YZ9104" s="68"/>
      <c r="ZA9104" s="68"/>
      <c r="ZB9104" s="68"/>
      <c r="ZC9104" s="68"/>
      <c r="ZD9104" s="68"/>
    </row>
    <row r="9105" spans="658:680" x14ac:dyDescent="0.25">
      <c r="YH9105" s="68"/>
      <c r="YI9105" s="68"/>
      <c r="YJ9105" s="68"/>
      <c r="YK9105" s="68"/>
      <c r="YL9105" s="68"/>
      <c r="YM9105" s="68"/>
      <c r="YN9105" s="68"/>
      <c r="YO9105" s="68"/>
      <c r="YP9105" s="68"/>
      <c r="YQ9105" s="68"/>
      <c r="YR9105" s="68"/>
      <c r="YS9105" s="68"/>
      <c r="YT9105" s="68"/>
      <c r="YU9105" s="68"/>
      <c r="YV9105" s="68"/>
      <c r="YW9105" s="68"/>
      <c r="YX9105" s="68">
        <v>0.96632413571423903</v>
      </c>
      <c r="YY9105" s="68"/>
      <c r="YZ9105" s="68"/>
      <c r="ZA9105" s="68"/>
      <c r="ZB9105" s="68"/>
      <c r="ZC9105" s="68"/>
      <c r="ZD9105" s="68"/>
    </row>
    <row r="9106" spans="658:680" x14ac:dyDescent="0.25">
      <c r="YH9106" s="68"/>
      <c r="YI9106" s="68"/>
      <c r="YJ9106" s="68"/>
      <c r="YK9106" s="68"/>
      <c r="YL9106" s="68"/>
      <c r="YM9106" s="68"/>
      <c r="YN9106" s="68"/>
      <c r="YO9106" s="68"/>
      <c r="YP9106" s="68"/>
      <c r="YQ9106" s="68"/>
      <c r="YR9106" s="68"/>
      <c r="YS9106" s="68"/>
      <c r="YT9106" s="68"/>
      <c r="YU9106" s="68"/>
      <c r="YV9106" s="68"/>
      <c r="YW9106" s="68"/>
      <c r="YX9106" s="68">
        <v>0.96631687501528796</v>
      </c>
      <c r="YY9106" s="68"/>
      <c r="YZ9106" s="68"/>
      <c r="ZA9106" s="68"/>
      <c r="ZB9106" s="68"/>
      <c r="ZC9106" s="68"/>
      <c r="ZD9106" s="68"/>
    </row>
    <row r="9107" spans="658:680" x14ac:dyDescent="0.25">
      <c r="YH9107" s="68"/>
      <c r="YI9107" s="68"/>
      <c r="YJ9107" s="68"/>
      <c r="YK9107" s="68"/>
      <c r="YL9107" s="68"/>
      <c r="YM9107" s="68"/>
      <c r="YN9107" s="68"/>
      <c r="YO9107" s="68"/>
      <c r="YP9107" s="68"/>
      <c r="YQ9107" s="68"/>
      <c r="YR9107" s="68"/>
      <c r="YS9107" s="68"/>
      <c r="YT9107" s="68"/>
      <c r="YU9107" s="68"/>
      <c r="YV9107" s="68"/>
      <c r="YW9107" s="68"/>
      <c r="YX9107" s="68">
        <v>0.96629349550346499</v>
      </c>
      <c r="YY9107" s="68"/>
      <c r="YZ9107" s="68"/>
      <c r="ZA9107" s="68"/>
      <c r="ZB9107" s="68"/>
      <c r="ZC9107" s="68"/>
      <c r="ZD9107" s="68"/>
    </row>
    <row r="9108" spans="658:680" x14ac:dyDescent="0.25">
      <c r="YH9108" s="68"/>
      <c r="YI9108" s="68"/>
      <c r="YJ9108" s="68"/>
      <c r="YK9108" s="68"/>
      <c r="YL9108" s="68"/>
      <c r="YM9108" s="68"/>
      <c r="YN9108" s="68"/>
      <c r="YO9108" s="68"/>
      <c r="YP9108" s="68"/>
      <c r="YQ9108" s="68"/>
      <c r="YR9108" s="68"/>
      <c r="YS9108" s="68"/>
      <c r="YT9108" s="68"/>
      <c r="YU9108" s="68"/>
      <c r="YV9108" s="68"/>
      <c r="YW9108" s="68"/>
      <c r="YX9108" s="68">
        <v>0.96629306571627704</v>
      </c>
      <c r="YY9108" s="68"/>
      <c r="YZ9108" s="68"/>
      <c r="ZA9108" s="68"/>
      <c r="ZB9108" s="68"/>
      <c r="ZC9108" s="68"/>
      <c r="ZD9108" s="68"/>
    </row>
    <row r="9109" spans="658:680" x14ac:dyDescent="0.25">
      <c r="YH9109" s="68"/>
      <c r="YI9109" s="68"/>
      <c r="YJ9109" s="68"/>
      <c r="YK9109" s="68"/>
      <c r="YL9109" s="68"/>
      <c r="YM9109" s="68"/>
      <c r="YN9109" s="68"/>
      <c r="YO9109" s="68"/>
      <c r="YP9109" s="68"/>
      <c r="YQ9109" s="68"/>
      <c r="YR9109" s="68"/>
      <c r="YS9109" s="68"/>
      <c r="YT9109" s="68"/>
      <c r="YU9109" s="68"/>
      <c r="YV9109" s="68"/>
      <c r="YW9109" s="68"/>
      <c r="YX9109" s="68">
        <v>0.96624245252791496</v>
      </c>
      <c r="YY9109" s="68"/>
      <c r="YZ9109" s="68"/>
      <c r="ZA9109" s="68"/>
      <c r="ZB9109" s="68"/>
      <c r="ZC9109" s="68"/>
      <c r="ZD9109" s="68"/>
    </row>
    <row r="9110" spans="658:680" x14ac:dyDescent="0.25">
      <c r="YH9110" s="68"/>
      <c r="YI9110" s="68"/>
      <c r="YJ9110" s="68"/>
      <c r="YK9110" s="68"/>
      <c r="YL9110" s="68"/>
      <c r="YM9110" s="68"/>
      <c r="YN9110" s="68"/>
      <c r="YO9110" s="68"/>
      <c r="YP9110" s="68"/>
      <c r="YQ9110" s="68"/>
      <c r="YR9110" s="68"/>
      <c r="YS9110" s="68"/>
      <c r="YT9110" s="68"/>
      <c r="YU9110" s="68"/>
      <c r="YV9110" s="68"/>
      <c r="YW9110" s="68"/>
      <c r="YX9110" s="68">
        <v>0.96620861339656605</v>
      </c>
      <c r="YY9110" s="68"/>
      <c r="YZ9110" s="68"/>
      <c r="ZA9110" s="68"/>
      <c r="ZB9110" s="68"/>
      <c r="ZC9110" s="68"/>
      <c r="ZD9110" s="68"/>
    </row>
    <row r="9111" spans="658:680" x14ac:dyDescent="0.25">
      <c r="YH9111" s="68"/>
      <c r="YI9111" s="68"/>
      <c r="YJ9111" s="68"/>
      <c r="YK9111" s="68"/>
      <c r="YL9111" s="68"/>
      <c r="YM9111" s="68"/>
      <c r="YN9111" s="68"/>
      <c r="YO9111" s="68"/>
      <c r="YP9111" s="68"/>
      <c r="YQ9111" s="68"/>
      <c r="YR9111" s="68"/>
      <c r="YS9111" s="68"/>
      <c r="YT9111" s="68"/>
      <c r="YU9111" s="68"/>
      <c r="YV9111" s="68"/>
      <c r="YW9111" s="68"/>
      <c r="YX9111" s="68">
        <v>0.96619084377022002</v>
      </c>
      <c r="YY9111" s="68"/>
      <c r="YZ9111" s="68"/>
      <c r="ZA9111" s="68"/>
      <c r="ZB9111" s="68"/>
      <c r="ZC9111" s="68"/>
      <c r="ZD9111" s="68"/>
    </row>
    <row r="9112" spans="658:680" x14ac:dyDescent="0.25">
      <c r="YH9112" s="68"/>
      <c r="YI9112" s="68"/>
      <c r="YJ9112" s="68"/>
      <c r="YK9112" s="68"/>
      <c r="YL9112" s="68"/>
      <c r="YM9112" s="68"/>
      <c r="YN9112" s="68"/>
      <c r="YO9112" s="68"/>
      <c r="YP9112" s="68"/>
      <c r="YQ9112" s="68"/>
      <c r="YR9112" s="68"/>
      <c r="YS9112" s="68"/>
      <c r="YT9112" s="68"/>
      <c r="YU9112" s="68"/>
      <c r="YV9112" s="68"/>
      <c r="YW9112" s="68"/>
      <c r="YX9112" s="68">
        <v>0.96617701863505701</v>
      </c>
      <c r="YY9112" s="68"/>
      <c r="YZ9112" s="68"/>
      <c r="ZA9112" s="68"/>
      <c r="ZB9112" s="68"/>
      <c r="ZC9112" s="68"/>
      <c r="ZD9112" s="68"/>
    </row>
    <row r="9113" spans="658:680" x14ac:dyDescent="0.25">
      <c r="YH9113" s="68"/>
      <c r="YI9113" s="68"/>
      <c r="YJ9113" s="68"/>
      <c r="YK9113" s="68"/>
      <c r="YL9113" s="68"/>
      <c r="YM9113" s="68"/>
      <c r="YN9113" s="68"/>
      <c r="YO9113" s="68"/>
      <c r="YP9113" s="68"/>
      <c r="YQ9113" s="68"/>
      <c r="YR9113" s="68"/>
      <c r="YS9113" s="68"/>
      <c r="YT9113" s="68"/>
      <c r="YU9113" s="68"/>
      <c r="YV9113" s="68"/>
      <c r="YW9113" s="68"/>
      <c r="YX9113" s="68">
        <v>0.96617115248963403</v>
      </c>
      <c r="YY9113" s="68"/>
      <c r="YZ9113" s="68"/>
      <c r="ZA9113" s="68"/>
      <c r="ZB9113" s="68"/>
      <c r="ZC9113" s="68"/>
      <c r="ZD9113" s="68"/>
    </row>
    <row r="9114" spans="658:680" x14ac:dyDescent="0.25">
      <c r="YH9114" s="68"/>
      <c r="YI9114" s="68"/>
      <c r="YJ9114" s="68"/>
      <c r="YK9114" s="68"/>
      <c r="YL9114" s="68"/>
      <c r="YM9114" s="68"/>
      <c r="YN9114" s="68"/>
      <c r="YO9114" s="68"/>
      <c r="YP9114" s="68"/>
      <c r="YQ9114" s="68"/>
      <c r="YR9114" s="68"/>
      <c r="YS9114" s="68"/>
      <c r="YT9114" s="68"/>
      <c r="YU9114" s="68"/>
      <c r="YV9114" s="68"/>
      <c r="YW9114" s="68"/>
      <c r="YX9114" s="68">
        <v>0.96615615166574298</v>
      </c>
      <c r="YY9114" s="68"/>
      <c r="YZ9114" s="68"/>
      <c r="ZA9114" s="68"/>
      <c r="ZB9114" s="68"/>
      <c r="ZC9114" s="68"/>
      <c r="ZD9114" s="68"/>
    </row>
    <row r="9115" spans="658:680" x14ac:dyDescent="0.25">
      <c r="YH9115" s="68"/>
      <c r="YI9115" s="68"/>
      <c r="YJ9115" s="68"/>
      <c r="YK9115" s="68"/>
      <c r="YL9115" s="68"/>
      <c r="YM9115" s="68"/>
      <c r="YN9115" s="68"/>
      <c r="YO9115" s="68"/>
      <c r="YP9115" s="68"/>
      <c r="YQ9115" s="68"/>
      <c r="YR9115" s="68"/>
      <c r="YS9115" s="68"/>
      <c r="YT9115" s="68"/>
      <c r="YU9115" s="68"/>
      <c r="YV9115" s="68"/>
      <c r="YW9115" s="68"/>
      <c r="YX9115" s="68">
        <v>0.96615222382312305</v>
      </c>
      <c r="YY9115" s="68"/>
      <c r="YZ9115" s="68"/>
      <c r="ZA9115" s="68"/>
      <c r="ZB9115" s="68"/>
      <c r="ZC9115" s="68"/>
      <c r="ZD9115" s="68"/>
    </row>
    <row r="9116" spans="658:680" x14ac:dyDescent="0.25">
      <c r="YH9116" s="68"/>
      <c r="YI9116" s="68"/>
      <c r="YJ9116" s="68"/>
      <c r="YK9116" s="68"/>
      <c r="YL9116" s="68"/>
      <c r="YM9116" s="68"/>
      <c r="YN9116" s="68"/>
      <c r="YO9116" s="68"/>
      <c r="YP9116" s="68"/>
      <c r="YQ9116" s="68"/>
      <c r="YR9116" s="68"/>
      <c r="YS9116" s="68"/>
      <c r="YT9116" s="68"/>
      <c r="YU9116" s="68"/>
      <c r="YV9116" s="68"/>
      <c r="YW9116" s="68"/>
      <c r="YX9116" s="68">
        <v>0.96610545511722201</v>
      </c>
      <c r="YY9116" s="68"/>
      <c r="YZ9116" s="68"/>
      <c r="ZA9116" s="68"/>
      <c r="ZB9116" s="68"/>
      <c r="ZC9116" s="68"/>
      <c r="ZD9116" s="68"/>
    </row>
    <row r="9117" spans="658:680" x14ac:dyDescent="0.25">
      <c r="YH9117" s="68"/>
      <c r="YI9117" s="68"/>
      <c r="YJ9117" s="68"/>
      <c r="YK9117" s="68"/>
      <c r="YL9117" s="68"/>
      <c r="YM9117" s="68"/>
      <c r="YN9117" s="68"/>
      <c r="YO9117" s="68"/>
      <c r="YP9117" s="68"/>
      <c r="YQ9117" s="68"/>
      <c r="YR9117" s="68"/>
      <c r="YS9117" s="68"/>
      <c r="YT9117" s="68"/>
      <c r="YU9117" s="68"/>
      <c r="YV9117" s="68"/>
      <c r="YW9117" s="68"/>
      <c r="YX9117" s="68">
        <v>0.96601979851509601</v>
      </c>
      <c r="YY9117" s="68"/>
      <c r="YZ9117" s="68"/>
      <c r="ZA9117" s="68"/>
      <c r="ZB9117" s="68"/>
      <c r="ZC9117" s="68"/>
      <c r="ZD9117" s="68"/>
    </row>
    <row r="9118" spans="658:680" x14ac:dyDescent="0.25">
      <c r="YH9118" s="68"/>
      <c r="YI9118" s="68"/>
      <c r="YJ9118" s="68"/>
      <c r="YK9118" s="68"/>
      <c r="YL9118" s="68"/>
      <c r="YM9118" s="68"/>
      <c r="YN9118" s="68"/>
      <c r="YO9118" s="68"/>
      <c r="YP9118" s="68"/>
      <c r="YQ9118" s="68"/>
      <c r="YR9118" s="68"/>
      <c r="YS9118" s="68"/>
      <c r="YT9118" s="68"/>
      <c r="YU9118" s="68"/>
      <c r="YV9118" s="68"/>
      <c r="YW9118" s="68"/>
      <c r="YX9118" s="68">
        <v>0.96601882187424803</v>
      </c>
      <c r="YY9118" s="68"/>
      <c r="YZ9118" s="68"/>
      <c r="ZA9118" s="68"/>
      <c r="ZB9118" s="68"/>
      <c r="ZC9118" s="68"/>
      <c r="ZD9118" s="68"/>
    </row>
    <row r="9119" spans="658:680" x14ac:dyDescent="0.25">
      <c r="YH9119" s="68"/>
      <c r="YI9119" s="68"/>
      <c r="YJ9119" s="68"/>
      <c r="YK9119" s="68"/>
      <c r="YL9119" s="68"/>
      <c r="YM9119" s="68"/>
      <c r="YN9119" s="68"/>
      <c r="YO9119" s="68"/>
      <c r="YP9119" s="68"/>
      <c r="YQ9119" s="68"/>
      <c r="YR9119" s="68"/>
      <c r="YS9119" s="68"/>
      <c r="YT9119" s="68"/>
      <c r="YU9119" s="68"/>
      <c r="YV9119" s="68"/>
      <c r="YW9119" s="68"/>
      <c r="YX9119" s="68">
        <v>0.96601375687193003</v>
      </c>
      <c r="YY9119" s="68"/>
      <c r="YZ9119" s="68"/>
      <c r="ZA9119" s="68"/>
      <c r="ZB9119" s="68"/>
      <c r="ZC9119" s="68"/>
      <c r="ZD9119" s="68"/>
    </row>
    <row r="9120" spans="658:680" x14ac:dyDescent="0.25">
      <c r="YH9120" s="68"/>
      <c r="YI9120" s="68"/>
      <c r="YJ9120" s="68"/>
      <c r="YK9120" s="68"/>
      <c r="YL9120" s="68"/>
      <c r="YM9120" s="68"/>
      <c r="YN9120" s="68"/>
      <c r="YO9120" s="68"/>
      <c r="YP9120" s="68"/>
      <c r="YQ9120" s="68"/>
      <c r="YR9120" s="68"/>
      <c r="YS9120" s="68"/>
      <c r="YT9120" s="68"/>
      <c r="YU9120" s="68"/>
      <c r="YV9120" s="68"/>
      <c r="YW9120" s="68"/>
      <c r="YX9120" s="68">
        <v>0.96599037594593395</v>
      </c>
      <c r="YY9120" s="68"/>
      <c r="YZ9120" s="68"/>
      <c r="ZA9120" s="68"/>
      <c r="ZB9120" s="68"/>
      <c r="ZC9120" s="68"/>
      <c r="ZD9120" s="68"/>
    </row>
    <row r="9121" spans="658:680" x14ac:dyDescent="0.25">
      <c r="YH9121" s="68"/>
      <c r="YI9121" s="68"/>
      <c r="YJ9121" s="68"/>
      <c r="YK9121" s="68"/>
      <c r="YL9121" s="68"/>
      <c r="YM9121" s="68"/>
      <c r="YN9121" s="68"/>
      <c r="YO9121" s="68"/>
      <c r="YP9121" s="68"/>
      <c r="YQ9121" s="68"/>
      <c r="YR9121" s="68"/>
      <c r="YS9121" s="68"/>
      <c r="YT9121" s="68"/>
      <c r="YU9121" s="68"/>
      <c r="YV9121" s="68"/>
      <c r="YW9121" s="68"/>
      <c r="YX9121" s="68">
        <v>0.96597951803287496</v>
      </c>
      <c r="YY9121" s="68"/>
      <c r="YZ9121" s="68"/>
      <c r="ZA9121" s="68"/>
      <c r="ZB9121" s="68"/>
      <c r="ZC9121" s="68"/>
      <c r="ZD9121" s="68"/>
    </row>
    <row r="9122" spans="658:680" x14ac:dyDescent="0.25">
      <c r="YH9122" s="68"/>
      <c r="YI9122" s="68"/>
      <c r="YJ9122" s="68"/>
      <c r="YK9122" s="68"/>
      <c r="YL9122" s="68"/>
      <c r="YM9122" s="68"/>
      <c r="YN9122" s="68"/>
      <c r="YO9122" s="68"/>
      <c r="YP9122" s="68"/>
      <c r="YQ9122" s="68"/>
      <c r="YR9122" s="68"/>
      <c r="YS9122" s="68"/>
      <c r="YT9122" s="68"/>
      <c r="YU9122" s="68"/>
      <c r="YV9122" s="68"/>
      <c r="YW9122" s="68"/>
      <c r="YX9122" s="68">
        <v>0.96596122973607601</v>
      </c>
      <c r="YY9122" s="68"/>
      <c r="YZ9122" s="68"/>
      <c r="ZA9122" s="68"/>
      <c r="ZB9122" s="68"/>
      <c r="ZC9122" s="68"/>
      <c r="ZD9122" s="68"/>
    </row>
    <row r="9123" spans="658:680" x14ac:dyDescent="0.25">
      <c r="YH9123" s="68"/>
      <c r="YI9123" s="68"/>
      <c r="YJ9123" s="68"/>
      <c r="YK9123" s="68"/>
      <c r="YL9123" s="68"/>
      <c r="YM9123" s="68"/>
      <c r="YN9123" s="68"/>
      <c r="YO9123" s="68"/>
      <c r="YP9123" s="68"/>
      <c r="YQ9123" s="68"/>
      <c r="YR9123" s="68"/>
      <c r="YS9123" s="68"/>
      <c r="YT9123" s="68"/>
      <c r="YU9123" s="68"/>
      <c r="YV9123" s="68"/>
      <c r="YW9123" s="68"/>
      <c r="YX9123" s="68">
        <v>0.96595009943279098</v>
      </c>
      <c r="YY9123" s="68"/>
      <c r="YZ9123" s="68"/>
      <c r="ZA9123" s="68"/>
      <c r="ZB9123" s="68"/>
      <c r="ZC9123" s="68"/>
      <c r="ZD9123" s="68"/>
    </row>
    <row r="9124" spans="658:680" x14ac:dyDescent="0.25">
      <c r="YH9124" s="68"/>
      <c r="YI9124" s="68"/>
      <c r="YJ9124" s="68"/>
      <c r="YK9124" s="68"/>
      <c r="YL9124" s="68"/>
      <c r="YM9124" s="68"/>
      <c r="YN9124" s="68"/>
      <c r="YO9124" s="68"/>
      <c r="YP9124" s="68"/>
      <c r="YQ9124" s="68"/>
      <c r="YR9124" s="68"/>
      <c r="YS9124" s="68"/>
      <c r="YT9124" s="68"/>
      <c r="YU9124" s="68"/>
      <c r="YV9124" s="68"/>
      <c r="YW9124" s="68"/>
      <c r="YX9124" s="68">
        <v>0.96593964475518201</v>
      </c>
      <c r="YY9124" s="68"/>
      <c r="YZ9124" s="68"/>
      <c r="ZA9124" s="68"/>
      <c r="ZB9124" s="68"/>
      <c r="ZC9124" s="68"/>
      <c r="ZD9124" s="68"/>
    </row>
    <row r="9125" spans="658:680" x14ac:dyDescent="0.25">
      <c r="YH9125" s="68"/>
      <c r="YI9125" s="68"/>
      <c r="YJ9125" s="68"/>
      <c r="YK9125" s="68"/>
      <c r="YL9125" s="68"/>
      <c r="YM9125" s="68"/>
      <c r="YN9125" s="68"/>
      <c r="YO9125" s="68"/>
      <c r="YP9125" s="68"/>
      <c r="YQ9125" s="68"/>
      <c r="YR9125" s="68"/>
      <c r="YS9125" s="68"/>
      <c r="YT9125" s="68"/>
      <c r="YU9125" s="68"/>
      <c r="YV9125" s="68"/>
      <c r="YW9125" s="68"/>
      <c r="YX9125" s="68">
        <v>0.96593881666676495</v>
      </c>
      <c r="YY9125" s="68"/>
      <c r="YZ9125" s="68"/>
      <c r="ZA9125" s="68"/>
      <c r="ZB9125" s="68"/>
      <c r="ZC9125" s="68"/>
      <c r="ZD9125" s="68"/>
    </row>
    <row r="9126" spans="658:680" x14ac:dyDescent="0.25">
      <c r="YH9126" s="68"/>
      <c r="YI9126" s="68"/>
      <c r="YJ9126" s="68"/>
      <c r="YK9126" s="68"/>
      <c r="YL9126" s="68"/>
      <c r="YM9126" s="68"/>
      <c r="YN9126" s="68"/>
      <c r="YO9126" s="68"/>
      <c r="YP9126" s="68"/>
      <c r="YQ9126" s="68"/>
      <c r="YR9126" s="68"/>
      <c r="YS9126" s="68"/>
      <c r="YT9126" s="68"/>
      <c r="YU9126" s="68"/>
      <c r="YV9126" s="68"/>
      <c r="YW9126" s="68"/>
      <c r="YX9126" s="68">
        <v>0.96590027943376</v>
      </c>
      <c r="YY9126" s="68"/>
      <c r="YZ9126" s="68"/>
      <c r="ZA9126" s="68"/>
      <c r="ZB9126" s="68"/>
      <c r="ZC9126" s="68"/>
      <c r="ZD9126" s="68"/>
    </row>
    <row r="9127" spans="658:680" x14ac:dyDescent="0.25">
      <c r="YH9127" s="68"/>
      <c r="YI9127" s="68"/>
      <c r="YJ9127" s="68"/>
      <c r="YK9127" s="68"/>
      <c r="YL9127" s="68"/>
      <c r="YM9127" s="68"/>
      <c r="YN9127" s="68"/>
      <c r="YO9127" s="68"/>
      <c r="YP9127" s="68"/>
      <c r="YQ9127" s="68"/>
      <c r="YR9127" s="68"/>
      <c r="YS9127" s="68"/>
      <c r="YT9127" s="68"/>
      <c r="YU9127" s="68"/>
      <c r="YV9127" s="68"/>
      <c r="YW9127" s="68"/>
      <c r="YX9127" s="68">
        <v>0.96588499986218002</v>
      </c>
      <c r="YY9127" s="68"/>
      <c r="YZ9127" s="68"/>
      <c r="ZA9127" s="68"/>
      <c r="ZB9127" s="68"/>
      <c r="ZC9127" s="68"/>
      <c r="ZD9127" s="68"/>
    </row>
    <row r="9128" spans="658:680" x14ac:dyDescent="0.25">
      <c r="YH9128" s="68"/>
      <c r="YI9128" s="68"/>
      <c r="YJ9128" s="68"/>
      <c r="YK9128" s="68"/>
      <c r="YL9128" s="68"/>
      <c r="YM9128" s="68"/>
      <c r="YN9128" s="68"/>
      <c r="YO9128" s="68"/>
      <c r="YP9128" s="68"/>
      <c r="YQ9128" s="68"/>
      <c r="YR9128" s="68"/>
      <c r="YS9128" s="68"/>
      <c r="YT9128" s="68"/>
      <c r="YU9128" s="68"/>
      <c r="YV9128" s="68"/>
      <c r="YW9128" s="68"/>
      <c r="YX9128" s="68">
        <v>0.96588097326968203</v>
      </c>
      <c r="YY9128" s="68"/>
      <c r="YZ9128" s="68"/>
      <c r="ZA9128" s="68"/>
      <c r="ZB9128" s="68"/>
      <c r="ZC9128" s="68"/>
      <c r="ZD9128" s="68"/>
    </row>
    <row r="9129" spans="658:680" x14ac:dyDescent="0.25">
      <c r="YH9129" s="68"/>
      <c r="YI9129" s="68"/>
      <c r="YJ9129" s="68"/>
      <c r="YK9129" s="68"/>
      <c r="YL9129" s="68"/>
      <c r="YM9129" s="68"/>
      <c r="YN9129" s="68"/>
      <c r="YO9129" s="68"/>
      <c r="YP9129" s="68"/>
      <c r="YQ9129" s="68"/>
      <c r="YR9129" s="68"/>
      <c r="YS9129" s="68"/>
      <c r="YT9129" s="68"/>
      <c r="YU9129" s="68"/>
      <c r="YV9129" s="68"/>
      <c r="YW9129" s="68"/>
      <c r="YX9129" s="68">
        <v>0.96586183547012305</v>
      </c>
      <c r="YY9129" s="68"/>
      <c r="YZ9129" s="68"/>
      <c r="ZA9129" s="68"/>
      <c r="ZB9129" s="68"/>
      <c r="ZC9129" s="68"/>
      <c r="ZD9129" s="68"/>
    </row>
    <row r="9130" spans="658:680" x14ac:dyDescent="0.25">
      <c r="YH9130" s="68"/>
      <c r="YI9130" s="68"/>
      <c r="YJ9130" s="68"/>
      <c r="YK9130" s="68"/>
      <c r="YL9130" s="68"/>
      <c r="YM9130" s="68"/>
      <c r="YN9130" s="68"/>
      <c r="YO9130" s="68"/>
      <c r="YP9130" s="68"/>
      <c r="YQ9130" s="68"/>
      <c r="YR9130" s="68"/>
      <c r="YS9130" s="68"/>
      <c r="YT9130" s="68"/>
      <c r="YU9130" s="68"/>
      <c r="YV9130" s="68"/>
      <c r="YW9130" s="68"/>
      <c r="YX9130" s="68">
        <v>0.96585863713789</v>
      </c>
      <c r="YY9130" s="68"/>
      <c r="YZ9130" s="68"/>
      <c r="ZA9130" s="68"/>
      <c r="ZB9130" s="68"/>
      <c r="ZC9130" s="68"/>
      <c r="ZD9130" s="68"/>
    </row>
    <row r="9131" spans="658:680" x14ac:dyDescent="0.25">
      <c r="YH9131" s="68"/>
      <c r="YI9131" s="68"/>
      <c r="YJ9131" s="68"/>
      <c r="YK9131" s="68"/>
      <c r="YL9131" s="68"/>
      <c r="YM9131" s="68"/>
      <c r="YN9131" s="68"/>
      <c r="YO9131" s="68"/>
      <c r="YP9131" s="68"/>
      <c r="YQ9131" s="68"/>
      <c r="YR9131" s="68"/>
      <c r="YS9131" s="68"/>
      <c r="YT9131" s="68"/>
      <c r="YU9131" s="68"/>
      <c r="YV9131" s="68"/>
      <c r="YW9131" s="68"/>
      <c r="YX9131" s="68">
        <v>0.96584039356131002</v>
      </c>
      <c r="YY9131" s="68"/>
      <c r="YZ9131" s="68"/>
      <c r="ZA9131" s="68"/>
      <c r="ZB9131" s="68"/>
      <c r="ZC9131" s="68"/>
      <c r="ZD9131" s="68"/>
    </row>
    <row r="9132" spans="658:680" x14ac:dyDescent="0.25">
      <c r="YH9132" s="68"/>
      <c r="YI9132" s="68"/>
      <c r="YJ9132" s="68"/>
      <c r="YK9132" s="68"/>
      <c r="YL9132" s="68"/>
      <c r="YM9132" s="68"/>
      <c r="YN9132" s="68"/>
      <c r="YO9132" s="68"/>
      <c r="YP9132" s="68"/>
      <c r="YQ9132" s="68"/>
      <c r="YR9132" s="68"/>
      <c r="YS9132" s="68"/>
      <c r="YT9132" s="68"/>
      <c r="YU9132" s="68"/>
      <c r="YV9132" s="68"/>
      <c r="YW9132" s="68"/>
      <c r="YX9132" s="68">
        <v>0.96583279937839395</v>
      </c>
      <c r="YY9132" s="68"/>
      <c r="YZ9132" s="68"/>
      <c r="ZA9132" s="68"/>
      <c r="ZB9132" s="68"/>
      <c r="ZC9132" s="68"/>
      <c r="ZD9132" s="68"/>
    </row>
    <row r="9133" spans="658:680" x14ac:dyDescent="0.25">
      <c r="YH9133" s="68"/>
      <c r="YI9133" s="68"/>
      <c r="YJ9133" s="68"/>
      <c r="YK9133" s="68"/>
      <c r="YL9133" s="68"/>
      <c r="YM9133" s="68"/>
      <c r="YN9133" s="68"/>
      <c r="YO9133" s="68"/>
      <c r="YP9133" s="68"/>
      <c r="YQ9133" s="68"/>
      <c r="YR9133" s="68"/>
      <c r="YS9133" s="68"/>
      <c r="YT9133" s="68"/>
      <c r="YU9133" s="68"/>
      <c r="YV9133" s="68"/>
      <c r="YW9133" s="68"/>
      <c r="YX9133" s="68">
        <v>0.96582651924444896</v>
      </c>
      <c r="YY9133" s="68"/>
      <c r="YZ9133" s="68"/>
      <c r="ZA9133" s="68"/>
      <c r="ZB9133" s="68"/>
      <c r="ZC9133" s="68"/>
      <c r="ZD9133" s="68"/>
    </row>
    <row r="9134" spans="658:680" x14ac:dyDescent="0.25">
      <c r="YH9134" s="68"/>
      <c r="YI9134" s="68"/>
      <c r="YJ9134" s="68"/>
      <c r="YK9134" s="68"/>
      <c r="YL9134" s="68"/>
      <c r="YM9134" s="68"/>
      <c r="YN9134" s="68"/>
      <c r="YO9134" s="68"/>
      <c r="YP9134" s="68"/>
      <c r="YQ9134" s="68"/>
      <c r="YR9134" s="68"/>
      <c r="YS9134" s="68"/>
      <c r="YT9134" s="68"/>
      <c r="YU9134" s="68"/>
      <c r="YV9134" s="68"/>
      <c r="YW9134" s="68"/>
      <c r="YX9134" s="68">
        <v>0.96581061667705204</v>
      </c>
      <c r="YY9134" s="68"/>
      <c r="YZ9134" s="68"/>
      <c r="ZA9134" s="68"/>
      <c r="ZB9134" s="68"/>
      <c r="ZC9134" s="68"/>
      <c r="ZD9134" s="68"/>
    </row>
    <row r="9135" spans="658:680" x14ac:dyDescent="0.25">
      <c r="YH9135" s="68"/>
      <c r="YI9135" s="68"/>
      <c r="YJ9135" s="68"/>
      <c r="YK9135" s="68"/>
      <c r="YL9135" s="68"/>
      <c r="YM9135" s="68"/>
      <c r="YN9135" s="68"/>
      <c r="YO9135" s="68"/>
      <c r="YP9135" s="68"/>
      <c r="YQ9135" s="68"/>
      <c r="YR9135" s="68"/>
      <c r="YS9135" s="68"/>
      <c r="YT9135" s="68"/>
      <c r="YU9135" s="68"/>
      <c r="YV9135" s="68"/>
      <c r="YW9135" s="68"/>
      <c r="YX9135" s="68">
        <v>0.96577354693685002</v>
      </c>
      <c r="YY9135" s="68"/>
      <c r="YZ9135" s="68"/>
      <c r="ZA9135" s="68"/>
      <c r="ZB9135" s="68"/>
      <c r="ZC9135" s="68"/>
      <c r="ZD9135" s="68"/>
    </row>
    <row r="9136" spans="658:680" x14ac:dyDescent="0.25">
      <c r="YH9136" s="68"/>
      <c r="YI9136" s="68"/>
      <c r="YJ9136" s="68"/>
      <c r="YK9136" s="68"/>
      <c r="YL9136" s="68"/>
      <c r="YM9136" s="68"/>
      <c r="YN9136" s="68"/>
      <c r="YO9136" s="68"/>
      <c r="YP9136" s="68"/>
      <c r="YQ9136" s="68"/>
      <c r="YR9136" s="68"/>
      <c r="YS9136" s="68"/>
      <c r="YT9136" s="68"/>
      <c r="YU9136" s="68"/>
      <c r="YV9136" s="68"/>
      <c r="YW9136" s="68"/>
      <c r="YX9136" s="68">
        <v>0.96576575586273405</v>
      </c>
      <c r="YY9136" s="68"/>
      <c r="YZ9136" s="68"/>
      <c r="ZA9136" s="68"/>
      <c r="ZB9136" s="68"/>
      <c r="ZC9136" s="68"/>
      <c r="ZD9136" s="68"/>
    </row>
    <row r="9137" spans="658:680" x14ac:dyDescent="0.25">
      <c r="YH9137" s="68"/>
      <c r="YI9137" s="68"/>
      <c r="YJ9137" s="68"/>
      <c r="YK9137" s="68"/>
      <c r="YL9137" s="68"/>
      <c r="YM9137" s="68"/>
      <c r="YN9137" s="68"/>
      <c r="YO9137" s="68"/>
      <c r="YP9137" s="68"/>
      <c r="YQ9137" s="68"/>
      <c r="YR9137" s="68"/>
      <c r="YS9137" s="68"/>
      <c r="YT9137" s="68"/>
      <c r="YU9137" s="68"/>
      <c r="YV9137" s="68"/>
      <c r="YW9137" s="68"/>
      <c r="YX9137" s="68">
        <v>0.96574414001060704</v>
      </c>
      <c r="YY9137" s="68"/>
      <c r="YZ9137" s="68"/>
      <c r="ZA9137" s="68"/>
      <c r="ZB9137" s="68"/>
      <c r="ZC9137" s="68"/>
      <c r="ZD9137" s="68"/>
    </row>
    <row r="9138" spans="658:680" x14ac:dyDescent="0.25">
      <c r="YH9138" s="68"/>
      <c r="YI9138" s="68"/>
      <c r="YJ9138" s="68"/>
      <c r="YK9138" s="68"/>
      <c r="YL9138" s="68"/>
      <c r="YM9138" s="68"/>
      <c r="YN9138" s="68"/>
      <c r="YO9138" s="68"/>
      <c r="YP9138" s="68"/>
      <c r="YQ9138" s="68"/>
      <c r="YR9138" s="68"/>
      <c r="YS9138" s="68"/>
      <c r="YT9138" s="68"/>
      <c r="YU9138" s="68"/>
      <c r="YV9138" s="68"/>
      <c r="YW9138" s="68"/>
      <c r="YX9138" s="68">
        <v>0.96573542953187597</v>
      </c>
      <c r="YY9138" s="68"/>
      <c r="YZ9138" s="68"/>
      <c r="ZA9138" s="68"/>
      <c r="ZB9138" s="68"/>
      <c r="ZC9138" s="68"/>
      <c r="ZD9138" s="68"/>
    </row>
    <row r="9139" spans="658:680" x14ac:dyDescent="0.25">
      <c r="YH9139" s="68"/>
      <c r="YI9139" s="68"/>
      <c r="YJ9139" s="68"/>
      <c r="YK9139" s="68"/>
      <c r="YL9139" s="68"/>
      <c r="YM9139" s="68"/>
      <c r="YN9139" s="68"/>
      <c r="YO9139" s="68"/>
      <c r="YP9139" s="68"/>
      <c r="YQ9139" s="68"/>
      <c r="YR9139" s="68"/>
      <c r="YS9139" s="68"/>
      <c r="YT9139" s="68"/>
      <c r="YU9139" s="68"/>
      <c r="YV9139" s="68"/>
      <c r="YW9139" s="68"/>
      <c r="YX9139" s="68">
        <v>0.96573492699762598</v>
      </c>
      <c r="YY9139" s="68"/>
      <c r="YZ9139" s="68"/>
      <c r="ZA9139" s="68"/>
      <c r="ZB9139" s="68"/>
      <c r="ZC9139" s="68"/>
      <c r="ZD9139" s="68"/>
    </row>
    <row r="9140" spans="658:680" x14ac:dyDescent="0.25">
      <c r="YH9140" s="68"/>
      <c r="YI9140" s="68"/>
      <c r="YJ9140" s="68"/>
      <c r="YK9140" s="68"/>
      <c r="YL9140" s="68"/>
      <c r="YM9140" s="68"/>
      <c r="YN9140" s="68"/>
      <c r="YO9140" s="68"/>
      <c r="YP9140" s="68"/>
      <c r="YQ9140" s="68"/>
      <c r="YR9140" s="68"/>
      <c r="YS9140" s="68"/>
      <c r="YT9140" s="68"/>
      <c r="YU9140" s="68"/>
      <c r="YV9140" s="68"/>
      <c r="YW9140" s="68"/>
      <c r="YX9140" s="68">
        <v>0.96572875475299602</v>
      </c>
      <c r="YY9140" s="68"/>
      <c r="YZ9140" s="68"/>
      <c r="ZA9140" s="68"/>
      <c r="ZB9140" s="68"/>
      <c r="ZC9140" s="68"/>
      <c r="ZD9140" s="68"/>
    </row>
    <row r="9141" spans="658:680" x14ac:dyDescent="0.25">
      <c r="YH9141" s="68"/>
      <c r="YI9141" s="68"/>
      <c r="YJ9141" s="68"/>
      <c r="YK9141" s="68"/>
      <c r="YL9141" s="68"/>
      <c r="YM9141" s="68"/>
      <c r="YN9141" s="68"/>
      <c r="YO9141" s="68"/>
      <c r="YP9141" s="68"/>
      <c r="YQ9141" s="68"/>
      <c r="YR9141" s="68"/>
      <c r="YS9141" s="68"/>
      <c r="YT9141" s="68"/>
      <c r="YU9141" s="68"/>
      <c r="YV9141" s="68"/>
      <c r="YW9141" s="68"/>
      <c r="YX9141" s="68">
        <v>0.96571311714177099</v>
      </c>
      <c r="YY9141" s="68"/>
      <c r="YZ9141" s="68"/>
      <c r="ZA9141" s="68"/>
      <c r="ZB9141" s="68"/>
      <c r="ZC9141" s="68"/>
      <c r="ZD9141" s="68"/>
    </row>
    <row r="9142" spans="658:680" x14ac:dyDescent="0.25">
      <c r="YH9142" s="68"/>
      <c r="YI9142" s="68"/>
      <c r="YJ9142" s="68"/>
      <c r="YK9142" s="68"/>
      <c r="YL9142" s="68"/>
      <c r="YM9142" s="68"/>
      <c r="YN9142" s="68"/>
      <c r="YO9142" s="68"/>
      <c r="YP9142" s="68"/>
      <c r="YQ9142" s="68"/>
      <c r="YR9142" s="68"/>
      <c r="YS9142" s="68"/>
      <c r="YT9142" s="68"/>
      <c r="YU9142" s="68"/>
      <c r="YV9142" s="68"/>
      <c r="YW9142" s="68"/>
      <c r="YX9142" s="68">
        <v>0.965705702819601</v>
      </c>
      <c r="YY9142" s="68"/>
      <c r="YZ9142" s="68"/>
      <c r="ZA9142" s="68"/>
      <c r="ZB9142" s="68"/>
      <c r="ZC9142" s="68"/>
      <c r="ZD9142" s="68"/>
    </row>
    <row r="9143" spans="658:680" x14ac:dyDescent="0.25">
      <c r="YH9143" s="68"/>
      <c r="YI9143" s="68"/>
      <c r="YJ9143" s="68"/>
      <c r="YK9143" s="68"/>
      <c r="YL9143" s="68"/>
      <c r="YM9143" s="68"/>
      <c r="YN9143" s="68"/>
      <c r="YO9143" s="68"/>
      <c r="YP9143" s="68"/>
      <c r="YQ9143" s="68"/>
      <c r="YR9143" s="68"/>
      <c r="YS9143" s="68"/>
      <c r="YT9143" s="68"/>
      <c r="YU9143" s="68"/>
      <c r="YV9143" s="68"/>
      <c r="YW9143" s="68"/>
      <c r="YX9143" s="68">
        <v>0.96568250613194195</v>
      </c>
      <c r="YY9143" s="68"/>
      <c r="YZ9143" s="68"/>
      <c r="ZA9143" s="68"/>
      <c r="ZB9143" s="68"/>
      <c r="ZC9143" s="68"/>
      <c r="ZD9143" s="68"/>
    </row>
    <row r="9144" spans="658:680" x14ac:dyDescent="0.25">
      <c r="YH9144" s="68"/>
      <c r="YI9144" s="68"/>
      <c r="YJ9144" s="68"/>
      <c r="YK9144" s="68"/>
      <c r="YL9144" s="68"/>
      <c r="YM9144" s="68"/>
      <c r="YN9144" s="68"/>
      <c r="YO9144" s="68"/>
      <c r="YP9144" s="68"/>
      <c r="YQ9144" s="68"/>
      <c r="YR9144" s="68"/>
      <c r="YS9144" s="68"/>
      <c r="YT9144" s="68"/>
      <c r="YU9144" s="68"/>
      <c r="YV9144" s="68"/>
      <c r="YW9144" s="68"/>
      <c r="YX9144" s="68">
        <v>0.96567567045938496</v>
      </c>
      <c r="YY9144" s="68"/>
      <c r="YZ9144" s="68"/>
      <c r="ZA9144" s="68"/>
      <c r="ZB9144" s="68"/>
      <c r="ZC9144" s="68"/>
      <c r="ZD9144" s="68"/>
    </row>
    <row r="9145" spans="658:680" x14ac:dyDescent="0.25">
      <c r="YH9145" s="68"/>
      <c r="YI9145" s="68"/>
      <c r="YJ9145" s="68"/>
      <c r="YK9145" s="68"/>
      <c r="YL9145" s="68"/>
      <c r="YM9145" s="68"/>
      <c r="YN9145" s="68"/>
      <c r="YO9145" s="68"/>
      <c r="YP9145" s="68"/>
      <c r="YQ9145" s="68"/>
      <c r="YR9145" s="68"/>
      <c r="YS9145" s="68"/>
      <c r="YT9145" s="68"/>
      <c r="YU9145" s="68"/>
      <c r="YV9145" s="68"/>
      <c r="YW9145" s="68"/>
      <c r="YX9145" s="68">
        <v>0.96566828141337402</v>
      </c>
      <c r="YY9145" s="68"/>
      <c r="YZ9145" s="68"/>
      <c r="ZA9145" s="68"/>
      <c r="ZB9145" s="68"/>
      <c r="ZC9145" s="68"/>
      <c r="ZD9145" s="68"/>
    </row>
    <row r="9146" spans="658:680" x14ac:dyDescent="0.25">
      <c r="YH9146" s="68"/>
      <c r="YI9146" s="68"/>
      <c r="YJ9146" s="68"/>
      <c r="YK9146" s="68"/>
      <c r="YL9146" s="68"/>
      <c r="YM9146" s="68"/>
      <c r="YN9146" s="68"/>
      <c r="YO9146" s="68"/>
      <c r="YP9146" s="68"/>
      <c r="YQ9146" s="68"/>
      <c r="YR9146" s="68"/>
      <c r="YS9146" s="68"/>
      <c r="YT9146" s="68"/>
      <c r="YU9146" s="68"/>
      <c r="YV9146" s="68"/>
      <c r="YW9146" s="68"/>
      <c r="YX9146" s="68">
        <v>0.96562232075791898</v>
      </c>
      <c r="YY9146" s="68"/>
      <c r="YZ9146" s="68"/>
      <c r="ZA9146" s="68"/>
      <c r="ZB9146" s="68"/>
      <c r="ZC9146" s="68"/>
      <c r="ZD9146" s="68"/>
    </row>
    <row r="9147" spans="658:680" x14ac:dyDescent="0.25">
      <c r="YH9147" s="68"/>
      <c r="YI9147" s="68"/>
      <c r="YJ9147" s="68"/>
      <c r="YK9147" s="68"/>
      <c r="YL9147" s="68"/>
      <c r="YM9147" s="68"/>
      <c r="YN9147" s="68"/>
      <c r="YO9147" s="68"/>
      <c r="YP9147" s="68"/>
      <c r="YQ9147" s="68"/>
      <c r="YR9147" s="68"/>
      <c r="YS9147" s="68"/>
      <c r="YT9147" s="68"/>
      <c r="YU9147" s="68"/>
      <c r="YV9147" s="68"/>
      <c r="YW9147" s="68"/>
      <c r="YX9147" s="68">
        <v>0.96557819480979401</v>
      </c>
      <c r="YY9147" s="68"/>
      <c r="YZ9147" s="68"/>
      <c r="ZA9147" s="68"/>
      <c r="ZB9147" s="68"/>
      <c r="ZC9147" s="68"/>
      <c r="ZD9147" s="68"/>
    </row>
    <row r="9148" spans="658:680" x14ac:dyDescent="0.25">
      <c r="YH9148" s="68"/>
      <c r="YI9148" s="68"/>
      <c r="YJ9148" s="68"/>
      <c r="YK9148" s="68"/>
      <c r="YL9148" s="68"/>
      <c r="YM9148" s="68"/>
      <c r="YN9148" s="68"/>
      <c r="YO9148" s="68"/>
      <c r="YP9148" s="68"/>
      <c r="YQ9148" s="68"/>
      <c r="YR9148" s="68"/>
      <c r="YS9148" s="68"/>
      <c r="YT9148" s="68"/>
      <c r="YU9148" s="68"/>
      <c r="YV9148" s="68"/>
      <c r="YW9148" s="68"/>
      <c r="YX9148" s="68">
        <v>0.96557532519198097</v>
      </c>
      <c r="YY9148" s="68"/>
      <c r="YZ9148" s="68"/>
      <c r="ZA9148" s="68"/>
      <c r="ZB9148" s="68"/>
      <c r="ZC9148" s="68"/>
      <c r="ZD9148" s="68"/>
    </row>
    <row r="9149" spans="658:680" x14ac:dyDescent="0.25">
      <c r="YH9149" s="68"/>
      <c r="YI9149" s="68"/>
      <c r="YJ9149" s="68"/>
      <c r="YK9149" s="68"/>
      <c r="YL9149" s="68"/>
      <c r="YM9149" s="68"/>
      <c r="YN9149" s="68"/>
      <c r="YO9149" s="68"/>
      <c r="YP9149" s="68"/>
      <c r="YQ9149" s="68"/>
      <c r="YR9149" s="68"/>
      <c r="YS9149" s="68"/>
      <c r="YT9149" s="68"/>
      <c r="YU9149" s="68"/>
      <c r="YV9149" s="68"/>
      <c r="YW9149" s="68"/>
      <c r="YX9149" s="68">
        <v>0.96556316563266298</v>
      </c>
      <c r="YY9149" s="68"/>
      <c r="YZ9149" s="68"/>
      <c r="ZA9149" s="68"/>
      <c r="ZB9149" s="68"/>
      <c r="ZC9149" s="68"/>
      <c r="ZD9149" s="68"/>
    </row>
    <row r="9150" spans="658:680" x14ac:dyDescent="0.25">
      <c r="YH9150" s="68"/>
      <c r="YI9150" s="68"/>
      <c r="YJ9150" s="68"/>
      <c r="YK9150" s="68"/>
      <c r="YL9150" s="68"/>
      <c r="YM9150" s="68"/>
      <c r="YN9150" s="68"/>
      <c r="YO9150" s="68"/>
      <c r="YP9150" s="68"/>
      <c r="YQ9150" s="68"/>
      <c r="YR9150" s="68"/>
      <c r="YS9150" s="68"/>
      <c r="YT9150" s="68"/>
      <c r="YU9150" s="68"/>
      <c r="YV9150" s="68"/>
      <c r="YW9150" s="68"/>
      <c r="YX9150" s="68">
        <v>0.96552692332837797</v>
      </c>
      <c r="YY9150" s="68"/>
      <c r="YZ9150" s="68"/>
      <c r="ZA9150" s="68"/>
      <c r="ZB9150" s="68"/>
      <c r="ZC9150" s="68"/>
      <c r="ZD9150" s="68"/>
    </row>
    <row r="9151" spans="658:680" x14ac:dyDescent="0.25">
      <c r="YH9151" s="68"/>
      <c r="YI9151" s="68"/>
      <c r="YJ9151" s="68"/>
      <c r="YK9151" s="68"/>
      <c r="YL9151" s="68"/>
      <c r="YM9151" s="68"/>
      <c r="YN9151" s="68"/>
      <c r="YO9151" s="68"/>
      <c r="YP9151" s="68"/>
      <c r="YQ9151" s="68"/>
      <c r="YR9151" s="68"/>
      <c r="YS9151" s="68"/>
      <c r="YT9151" s="68"/>
      <c r="YU9151" s="68"/>
      <c r="YV9151" s="68"/>
      <c r="YW9151" s="68"/>
      <c r="YX9151" s="68">
        <v>0.96551531044308303</v>
      </c>
      <c r="YY9151" s="68"/>
      <c r="YZ9151" s="68"/>
      <c r="ZA9151" s="68"/>
      <c r="ZB9151" s="68"/>
      <c r="ZC9151" s="68"/>
      <c r="ZD9151" s="68"/>
    </row>
    <row r="9152" spans="658:680" x14ac:dyDescent="0.25">
      <c r="YH9152" s="68"/>
      <c r="YI9152" s="68"/>
      <c r="YJ9152" s="68"/>
      <c r="YK9152" s="68"/>
      <c r="YL9152" s="68"/>
      <c r="YM9152" s="68"/>
      <c r="YN9152" s="68"/>
      <c r="YO9152" s="68"/>
      <c r="YP9152" s="68"/>
      <c r="YQ9152" s="68"/>
      <c r="YR9152" s="68"/>
      <c r="YS9152" s="68"/>
      <c r="YT9152" s="68"/>
      <c r="YU9152" s="68"/>
      <c r="YV9152" s="68"/>
      <c r="YW9152" s="68"/>
      <c r="YX9152" s="68">
        <v>0.965489813797484</v>
      </c>
      <c r="YY9152" s="68"/>
      <c r="YZ9152" s="68"/>
      <c r="ZA9152" s="68"/>
      <c r="ZB9152" s="68"/>
      <c r="ZC9152" s="68"/>
      <c r="ZD9152" s="68"/>
    </row>
    <row r="9153" spans="658:680" x14ac:dyDescent="0.25">
      <c r="YH9153" s="68"/>
      <c r="YI9153" s="68"/>
      <c r="YJ9153" s="68"/>
      <c r="YK9153" s="68"/>
      <c r="YL9153" s="68"/>
      <c r="YM9153" s="68"/>
      <c r="YN9153" s="68"/>
      <c r="YO9153" s="68"/>
      <c r="YP9153" s="68"/>
      <c r="YQ9153" s="68"/>
      <c r="YR9153" s="68"/>
      <c r="YS9153" s="68"/>
      <c r="YT9153" s="68"/>
      <c r="YU9153" s="68"/>
      <c r="YV9153" s="68"/>
      <c r="YW9153" s="68"/>
      <c r="YX9153" s="68">
        <v>0.96547896177594905</v>
      </c>
      <c r="YY9153" s="68"/>
      <c r="YZ9153" s="68"/>
      <c r="ZA9153" s="68"/>
      <c r="ZB9153" s="68"/>
      <c r="ZC9153" s="68"/>
      <c r="ZD9153" s="68"/>
    </row>
    <row r="9154" spans="658:680" x14ac:dyDescent="0.25">
      <c r="YH9154" s="68"/>
      <c r="YI9154" s="68"/>
      <c r="YJ9154" s="68"/>
      <c r="YK9154" s="68"/>
      <c r="YL9154" s="68"/>
      <c r="YM9154" s="68"/>
      <c r="YN9154" s="68"/>
      <c r="YO9154" s="68"/>
      <c r="YP9154" s="68"/>
      <c r="YQ9154" s="68"/>
      <c r="YR9154" s="68"/>
      <c r="YS9154" s="68"/>
      <c r="YT9154" s="68"/>
      <c r="YU9154" s="68"/>
      <c r="YV9154" s="68"/>
      <c r="YW9154" s="68"/>
      <c r="YX9154" s="68">
        <v>0.96547231731247996</v>
      </c>
      <c r="YY9154" s="68"/>
      <c r="YZ9154" s="68"/>
      <c r="ZA9154" s="68"/>
      <c r="ZB9154" s="68"/>
      <c r="ZC9154" s="68"/>
      <c r="ZD9154" s="68"/>
    </row>
    <row r="9155" spans="658:680" x14ac:dyDescent="0.25">
      <c r="YH9155" s="68"/>
      <c r="YI9155" s="68"/>
      <c r="YJ9155" s="68"/>
      <c r="YK9155" s="68"/>
      <c r="YL9155" s="68"/>
      <c r="YM9155" s="68"/>
      <c r="YN9155" s="68"/>
      <c r="YO9155" s="68"/>
      <c r="YP9155" s="68"/>
      <c r="YQ9155" s="68"/>
      <c r="YR9155" s="68"/>
      <c r="YS9155" s="68"/>
      <c r="YT9155" s="68"/>
      <c r="YU9155" s="68"/>
      <c r="YV9155" s="68"/>
      <c r="YW9155" s="68"/>
      <c r="YX9155" s="68">
        <v>0.96545361341373803</v>
      </c>
      <c r="YY9155" s="68"/>
      <c r="YZ9155" s="68"/>
      <c r="ZA9155" s="68"/>
      <c r="ZB9155" s="68"/>
      <c r="ZC9155" s="68"/>
      <c r="ZD9155" s="68"/>
    </row>
    <row r="9156" spans="658:680" x14ac:dyDescent="0.25">
      <c r="YH9156" s="68"/>
      <c r="YI9156" s="68"/>
      <c r="YJ9156" s="68"/>
      <c r="YK9156" s="68"/>
      <c r="YL9156" s="68"/>
      <c r="YM9156" s="68"/>
      <c r="YN9156" s="68"/>
      <c r="YO9156" s="68"/>
      <c r="YP9156" s="68"/>
      <c r="YQ9156" s="68"/>
      <c r="YR9156" s="68"/>
      <c r="YS9156" s="68"/>
      <c r="YT9156" s="68"/>
      <c r="YU9156" s="68"/>
      <c r="YV9156" s="68"/>
      <c r="YW9156" s="68"/>
      <c r="YX9156" s="68">
        <v>0.96545143126233102</v>
      </c>
      <c r="YY9156" s="68"/>
      <c r="YZ9156" s="68"/>
      <c r="ZA9156" s="68"/>
      <c r="ZB9156" s="68"/>
      <c r="ZC9156" s="68"/>
      <c r="ZD9156" s="68"/>
    </row>
    <row r="9157" spans="658:680" x14ac:dyDescent="0.25">
      <c r="YH9157" s="68"/>
      <c r="YI9157" s="68"/>
      <c r="YJ9157" s="68"/>
      <c r="YK9157" s="68"/>
      <c r="YL9157" s="68"/>
      <c r="YM9157" s="68"/>
      <c r="YN9157" s="68"/>
      <c r="YO9157" s="68"/>
      <c r="YP9157" s="68"/>
      <c r="YQ9157" s="68"/>
      <c r="YR9157" s="68"/>
      <c r="YS9157" s="68"/>
      <c r="YT9157" s="68"/>
      <c r="YU9157" s="68"/>
      <c r="YV9157" s="68"/>
      <c r="YW9157" s="68"/>
      <c r="YX9157" s="68">
        <v>0.96543314273778003</v>
      </c>
      <c r="YY9157" s="68"/>
      <c r="YZ9157" s="68"/>
      <c r="ZA9157" s="68"/>
      <c r="ZB9157" s="68"/>
      <c r="ZC9157" s="68"/>
      <c r="ZD9157" s="68"/>
    </row>
    <row r="9158" spans="658:680" x14ac:dyDescent="0.25">
      <c r="YH9158" s="68"/>
      <c r="YI9158" s="68"/>
      <c r="YJ9158" s="68"/>
      <c r="YK9158" s="68"/>
      <c r="YL9158" s="68"/>
      <c r="YM9158" s="68"/>
      <c r="YN9158" s="68"/>
      <c r="YO9158" s="68"/>
      <c r="YP9158" s="68"/>
      <c r="YQ9158" s="68"/>
      <c r="YR9158" s="68"/>
      <c r="YS9158" s="68"/>
      <c r="YT9158" s="68"/>
      <c r="YU9158" s="68"/>
      <c r="YV9158" s="68"/>
      <c r="YW9158" s="68"/>
      <c r="YX9158" s="68">
        <v>0.96543180526508598</v>
      </c>
      <c r="YY9158" s="68"/>
      <c r="YZ9158" s="68"/>
      <c r="ZA9158" s="68"/>
      <c r="ZB9158" s="68"/>
      <c r="ZC9158" s="68"/>
      <c r="ZD9158" s="68"/>
    </row>
    <row r="9159" spans="658:680" x14ac:dyDescent="0.25">
      <c r="YH9159" s="68"/>
      <c r="YI9159" s="68"/>
      <c r="YJ9159" s="68"/>
      <c r="YK9159" s="68"/>
      <c r="YL9159" s="68"/>
      <c r="YM9159" s="68"/>
      <c r="YN9159" s="68"/>
      <c r="YO9159" s="68"/>
      <c r="YP9159" s="68"/>
      <c r="YQ9159" s="68"/>
      <c r="YR9159" s="68"/>
      <c r="YS9159" s="68"/>
      <c r="YT9159" s="68"/>
      <c r="YU9159" s="68"/>
      <c r="YV9159" s="68"/>
      <c r="YW9159" s="68"/>
      <c r="YX9159" s="68">
        <v>0.96542945134223201</v>
      </c>
      <c r="YY9159" s="68"/>
      <c r="YZ9159" s="68"/>
      <c r="ZA9159" s="68"/>
      <c r="ZB9159" s="68"/>
      <c r="ZC9159" s="68"/>
      <c r="ZD9159" s="68"/>
    </row>
    <row r="9160" spans="658:680" x14ac:dyDescent="0.25">
      <c r="YH9160" s="68"/>
      <c r="YI9160" s="68"/>
      <c r="YJ9160" s="68"/>
      <c r="YK9160" s="68"/>
      <c r="YL9160" s="68"/>
      <c r="YM9160" s="68"/>
      <c r="YN9160" s="68"/>
      <c r="YO9160" s="68"/>
      <c r="YP9160" s="68"/>
      <c r="YQ9160" s="68"/>
      <c r="YR9160" s="68"/>
      <c r="YS9160" s="68"/>
      <c r="YT9160" s="68"/>
      <c r="YU9160" s="68"/>
      <c r="YV9160" s="68"/>
      <c r="YW9160" s="68"/>
      <c r="YX9160" s="68">
        <v>0.96542264026117297</v>
      </c>
      <c r="YY9160" s="68"/>
      <c r="YZ9160" s="68"/>
      <c r="ZA9160" s="68"/>
      <c r="ZB9160" s="68"/>
      <c r="ZC9160" s="68"/>
      <c r="ZD9160" s="68"/>
    </row>
    <row r="9161" spans="658:680" x14ac:dyDescent="0.25">
      <c r="YH9161" s="68"/>
      <c r="YI9161" s="68"/>
      <c r="YJ9161" s="68"/>
      <c r="YK9161" s="68"/>
      <c r="YL9161" s="68"/>
      <c r="YM9161" s="68"/>
      <c r="YN9161" s="68"/>
      <c r="YO9161" s="68"/>
      <c r="YP9161" s="68"/>
      <c r="YQ9161" s="68"/>
      <c r="YR9161" s="68"/>
      <c r="YS9161" s="68"/>
      <c r="YT9161" s="68"/>
      <c r="YU9161" s="68"/>
      <c r="YV9161" s="68"/>
      <c r="YW9161" s="68"/>
      <c r="YX9161" s="68">
        <v>0.96540409469740396</v>
      </c>
      <c r="YY9161" s="68"/>
      <c r="YZ9161" s="68"/>
      <c r="ZA9161" s="68"/>
      <c r="ZB9161" s="68"/>
      <c r="ZC9161" s="68"/>
      <c r="ZD9161" s="68"/>
    </row>
    <row r="9162" spans="658:680" x14ac:dyDescent="0.25">
      <c r="YH9162" s="68"/>
      <c r="YI9162" s="68"/>
      <c r="YJ9162" s="68"/>
      <c r="YK9162" s="68"/>
      <c r="YL9162" s="68"/>
      <c r="YM9162" s="68"/>
      <c r="YN9162" s="68"/>
      <c r="YO9162" s="68"/>
      <c r="YP9162" s="68"/>
      <c r="YQ9162" s="68"/>
      <c r="YR9162" s="68"/>
      <c r="YS9162" s="68"/>
      <c r="YT9162" s="68"/>
      <c r="YU9162" s="68"/>
      <c r="YV9162" s="68"/>
      <c r="YW9162" s="68"/>
      <c r="YX9162" s="68">
        <v>0.96540057460734796</v>
      </c>
      <c r="YY9162" s="68"/>
      <c r="YZ9162" s="68"/>
      <c r="ZA9162" s="68"/>
      <c r="ZB9162" s="68"/>
      <c r="ZC9162" s="68"/>
      <c r="ZD9162" s="68"/>
    </row>
    <row r="9163" spans="658:680" x14ac:dyDescent="0.25">
      <c r="YH9163" s="68"/>
      <c r="YI9163" s="68"/>
      <c r="YJ9163" s="68"/>
      <c r="YK9163" s="68"/>
      <c r="YL9163" s="68"/>
      <c r="YM9163" s="68"/>
      <c r="YN9163" s="68"/>
      <c r="YO9163" s="68"/>
      <c r="YP9163" s="68"/>
      <c r="YQ9163" s="68"/>
      <c r="YR9163" s="68"/>
      <c r="YS9163" s="68"/>
      <c r="YT9163" s="68"/>
      <c r="YU9163" s="68"/>
      <c r="YV9163" s="68"/>
      <c r="YW9163" s="68"/>
      <c r="YX9163" s="68">
        <v>0.965398081806491</v>
      </c>
      <c r="YY9163" s="68"/>
      <c r="YZ9163" s="68"/>
      <c r="ZA9163" s="68"/>
      <c r="ZB9163" s="68"/>
      <c r="ZC9163" s="68"/>
      <c r="ZD9163" s="68"/>
    </row>
    <row r="9164" spans="658:680" x14ac:dyDescent="0.25">
      <c r="YH9164" s="68"/>
      <c r="YI9164" s="68"/>
      <c r="YJ9164" s="68"/>
      <c r="YK9164" s="68"/>
      <c r="YL9164" s="68"/>
      <c r="YM9164" s="68"/>
      <c r="YN9164" s="68"/>
      <c r="YO9164" s="68"/>
      <c r="YP9164" s="68"/>
      <c r="YQ9164" s="68"/>
      <c r="YR9164" s="68"/>
      <c r="YS9164" s="68"/>
      <c r="YT9164" s="68"/>
      <c r="YU9164" s="68"/>
      <c r="YV9164" s="68"/>
      <c r="YW9164" s="68"/>
      <c r="YX9164" s="68">
        <v>0.96538501625413398</v>
      </c>
      <c r="YY9164" s="68"/>
      <c r="YZ9164" s="68"/>
      <c r="ZA9164" s="68"/>
      <c r="ZB9164" s="68"/>
      <c r="ZC9164" s="68"/>
      <c r="ZD9164" s="68"/>
    </row>
    <row r="9165" spans="658:680" x14ac:dyDescent="0.25">
      <c r="YH9165" s="68"/>
      <c r="YI9165" s="68"/>
      <c r="YJ9165" s="68"/>
      <c r="YK9165" s="68"/>
      <c r="YL9165" s="68"/>
      <c r="YM9165" s="68"/>
      <c r="YN9165" s="68"/>
      <c r="YO9165" s="68"/>
      <c r="YP9165" s="68"/>
      <c r="YQ9165" s="68"/>
      <c r="YR9165" s="68"/>
      <c r="YS9165" s="68"/>
      <c r="YT9165" s="68"/>
      <c r="YU9165" s="68"/>
      <c r="YV9165" s="68"/>
      <c r="YW9165" s="68"/>
      <c r="YX9165" s="68">
        <v>0.96537509567032498</v>
      </c>
      <c r="YY9165" s="68"/>
      <c r="YZ9165" s="68"/>
      <c r="ZA9165" s="68"/>
      <c r="ZB9165" s="68"/>
      <c r="ZC9165" s="68"/>
      <c r="ZD9165" s="68"/>
    </row>
    <row r="9166" spans="658:680" x14ac:dyDescent="0.25">
      <c r="YH9166" s="68"/>
      <c r="YI9166" s="68"/>
      <c r="YJ9166" s="68"/>
      <c r="YK9166" s="68"/>
      <c r="YL9166" s="68"/>
      <c r="YM9166" s="68"/>
      <c r="YN9166" s="68"/>
      <c r="YO9166" s="68"/>
      <c r="YP9166" s="68"/>
      <c r="YQ9166" s="68"/>
      <c r="YR9166" s="68"/>
      <c r="YS9166" s="68"/>
      <c r="YT9166" s="68"/>
      <c r="YU9166" s="68"/>
      <c r="YV9166" s="68"/>
      <c r="YW9166" s="68"/>
      <c r="YX9166" s="68">
        <v>0.96536232631655605</v>
      </c>
      <c r="YY9166" s="68"/>
      <c r="YZ9166" s="68"/>
      <c r="ZA9166" s="68"/>
      <c r="ZB9166" s="68"/>
      <c r="ZC9166" s="68"/>
      <c r="ZD9166" s="68"/>
    </row>
    <row r="9167" spans="658:680" x14ac:dyDescent="0.25">
      <c r="YH9167" s="68"/>
      <c r="YI9167" s="68"/>
      <c r="YJ9167" s="68"/>
      <c r="YK9167" s="68"/>
      <c r="YL9167" s="68"/>
      <c r="YM9167" s="68"/>
      <c r="YN9167" s="68"/>
      <c r="YO9167" s="68"/>
      <c r="YP9167" s="68"/>
      <c r="YQ9167" s="68"/>
      <c r="YR9167" s="68"/>
      <c r="YS9167" s="68"/>
      <c r="YT9167" s="68"/>
      <c r="YU9167" s="68"/>
      <c r="YV9167" s="68"/>
      <c r="YW9167" s="68"/>
      <c r="YX9167" s="68">
        <v>0.96535795971264104</v>
      </c>
      <c r="YY9167" s="68"/>
      <c r="YZ9167" s="68"/>
      <c r="ZA9167" s="68"/>
      <c r="ZB9167" s="68"/>
      <c r="ZC9167" s="68"/>
      <c r="ZD9167" s="68"/>
    </row>
    <row r="9168" spans="658:680" x14ac:dyDescent="0.25">
      <c r="YH9168" s="68"/>
      <c r="YI9168" s="68"/>
      <c r="YJ9168" s="68"/>
      <c r="YK9168" s="68"/>
      <c r="YL9168" s="68"/>
      <c r="YM9168" s="68"/>
      <c r="YN9168" s="68"/>
      <c r="YO9168" s="68"/>
      <c r="YP9168" s="68"/>
      <c r="YQ9168" s="68"/>
      <c r="YR9168" s="68"/>
      <c r="YS9168" s="68"/>
      <c r="YT9168" s="68"/>
      <c r="YU9168" s="68"/>
      <c r="YV9168" s="68"/>
      <c r="YW9168" s="68"/>
      <c r="YX9168" s="68">
        <v>0.96535713934840195</v>
      </c>
      <c r="YY9168" s="68"/>
      <c r="YZ9168" s="68"/>
      <c r="ZA9168" s="68"/>
      <c r="ZB9168" s="68"/>
      <c r="ZC9168" s="68"/>
      <c r="ZD9168" s="68"/>
    </row>
    <row r="9169" spans="658:680" x14ac:dyDescent="0.25">
      <c r="YH9169" s="68"/>
      <c r="YI9169" s="68"/>
      <c r="YJ9169" s="68"/>
      <c r="YK9169" s="68"/>
      <c r="YL9169" s="68"/>
      <c r="YM9169" s="68"/>
      <c r="YN9169" s="68"/>
      <c r="YO9169" s="68"/>
      <c r="YP9169" s="68"/>
      <c r="YQ9169" s="68"/>
      <c r="YR9169" s="68"/>
      <c r="YS9169" s="68"/>
      <c r="YT9169" s="68"/>
      <c r="YU9169" s="68"/>
      <c r="YV9169" s="68"/>
      <c r="YW9169" s="68"/>
      <c r="YX9169" s="68">
        <v>0.965326035259777</v>
      </c>
      <c r="YY9169" s="68"/>
      <c r="YZ9169" s="68"/>
      <c r="ZA9169" s="68"/>
      <c r="ZB9169" s="68"/>
      <c r="ZC9169" s="68"/>
      <c r="ZD9169" s="68"/>
    </row>
    <row r="9170" spans="658:680" x14ac:dyDescent="0.25">
      <c r="YH9170" s="68"/>
      <c r="YI9170" s="68"/>
      <c r="YJ9170" s="68"/>
      <c r="YK9170" s="68"/>
      <c r="YL9170" s="68"/>
      <c r="YM9170" s="68"/>
      <c r="YN9170" s="68"/>
      <c r="YO9170" s="68"/>
      <c r="YP9170" s="68"/>
      <c r="YQ9170" s="68"/>
      <c r="YR9170" s="68"/>
      <c r="YS9170" s="68"/>
      <c r="YT9170" s="68"/>
      <c r="YU9170" s="68"/>
      <c r="YV9170" s="68"/>
      <c r="YW9170" s="68"/>
      <c r="YX9170" s="68">
        <v>0.96531680521335395</v>
      </c>
      <c r="YY9170" s="68"/>
      <c r="YZ9170" s="68"/>
      <c r="ZA9170" s="68"/>
      <c r="ZB9170" s="68"/>
      <c r="ZC9170" s="68"/>
      <c r="ZD9170" s="68"/>
    </row>
    <row r="9171" spans="658:680" x14ac:dyDescent="0.25">
      <c r="YH9171" s="68"/>
      <c r="YI9171" s="68"/>
      <c r="YJ9171" s="68"/>
      <c r="YK9171" s="68"/>
      <c r="YL9171" s="68"/>
      <c r="YM9171" s="68"/>
      <c r="YN9171" s="68"/>
      <c r="YO9171" s="68"/>
      <c r="YP9171" s="68"/>
      <c r="YQ9171" s="68"/>
      <c r="YR9171" s="68"/>
      <c r="YS9171" s="68"/>
      <c r="YT9171" s="68"/>
      <c r="YU9171" s="68"/>
      <c r="YV9171" s="68"/>
      <c r="YW9171" s="68"/>
      <c r="YX9171" s="68">
        <v>0.96529696102081197</v>
      </c>
      <c r="YY9171" s="68"/>
      <c r="YZ9171" s="68"/>
      <c r="ZA9171" s="68"/>
      <c r="ZB9171" s="68"/>
      <c r="ZC9171" s="68"/>
      <c r="ZD9171" s="68"/>
    </row>
    <row r="9172" spans="658:680" x14ac:dyDescent="0.25">
      <c r="YH9172" s="68"/>
      <c r="YI9172" s="68"/>
      <c r="YJ9172" s="68"/>
      <c r="YK9172" s="68"/>
      <c r="YL9172" s="68"/>
      <c r="YM9172" s="68"/>
      <c r="YN9172" s="68"/>
      <c r="YO9172" s="68"/>
      <c r="YP9172" s="68"/>
      <c r="YQ9172" s="68"/>
      <c r="YR9172" s="68"/>
      <c r="YS9172" s="68"/>
      <c r="YT9172" s="68"/>
      <c r="YU9172" s="68"/>
      <c r="YV9172" s="68"/>
      <c r="YW9172" s="68"/>
      <c r="YX9172" s="68">
        <v>0.96528087903363902</v>
      </c>
      <c r="YY9172" s="68"/>
      <c r="YZ9172" s="68"/>
      <c r="ZA9172" s="68"/>
      <c r="ZB9172" s="68"/>
      <c r="ZC9172" s="68"/>
      <c r="ZD9172" s="68"/>
    </row>
    <row r="9173" spans="658:680" x14ac:dyDescent="0.25">
      <c r="YH9173" s="68"/>
      <c r="YI9173" s="68"/>
      <c r="YJ9173" s="68"/>
      <c r="YK9173" s="68"/>
      <c r="YL9173" s="68"/>
      <c r="YM9173" s="68"/>
      <c r="YN9173" s="68"/>
      <c r="YO9173" s="68"/>
      <c r="YP9173" s="68"/>
      <c r="YQ9173" s="68"/>
      <c r="YR9173" s="68"/>
      <c r="YS9173" s="68"/>
      <c r="YT9173" s="68"/>
      <c r="YU9173" s="68"/>
      <c r="YV9173" s="68"/>
      <c r="YW9173" s="68"/>
      <c r="YX9173" s="68">
        <v>0.965251167394649</v>
      </c>
      <c r="YY9173" s="68"/>
      <c r="YZ9173" s="68"/>
      <c r="ZA9173" s="68"/>
      <c r="ZB9173" s="68"/>
      <c r="ZC9173" s="68"/>
      <c r="ZD9173" s="68"/>
    </row>
    <row r="9174" spans="658:680" x14ac:dyDescent="0.25">
      <c r="YH9174" s="68"/>
      <c r="YI9174" s="68"/>
      <c r="YJ9174" s="68"/>
      <c r="YK9174" s="68"/>
      <c r="YL9174" s="68"/>
      <c r="YM9174" s="68"/>
      <c r="YN9174" s="68"/>
      <c r="YO9174" s="68"/>
      <c r="YP9174" s="68"/>
      <c r="YQ9174" s="68"/>
      <c r="YR9174" s="68"/>
      <c r="YS9174" s="68"/>
      <c r="YT9174" s="68"/>
      <c r="YU9174" s="68"/>
      <c r="YV9174" s="68"/>
      <c r="YW9174" s="68"/>
      <c r="YX9174" s="68">
        <v>0.96519787228923204</v>
      </c>
      <c r="YY9174" s="68"/>
      <c r="YZ9174" s="68"/>
      <c r="ZA9174" s="68"/>
      <c r="ZB9174" s="68"/>
      <c r="ZC9174" s="68"/>
      <c r="ZD9174" s="68"/>
    </row>
    <row r="9175" spans="658:680" x14ac:dyDescent="0.25">
      <c r="YH9175" s="68"/>
      <c r="YI9175" s="68"/>
      <c r="YJ9175" s="68"/>
      <c r="YK9175" s="68"/>
      <c r="YL9175" s="68"/>
      <c r="YM9175" s="68"/>
      <c r="YN9175" s="68"/>
      <c r="YO9175" s="68"/>
      <c r="YP9175" s="68"/>
      <c r="YQ9175" s="68"/>
      <c r="YR9175" s="68"/>
      <c r="YS9175" s="68"/>
      <c r="YT9175" s="68"/>
      <c r="YU9175" s="68"/>
      <c r="YV9175" s="68"/>
      <c r="YW9175" s="68"/>
      <c r="YX9175" s="68">
        <v>0.96519676427501999</v>
      </c>
      <c r="YY9175" s="68"/>
      <c r="YZ9175" s="68"/>
      <c r="ZA9175" s="68"/>
      <c r="ZB9175" s="68"/>
      <c r="ZC9175" s="68"/>
      <c r="ZD9175" s="68"/>
    </row>
    <row r="9176" spans="658:680" x14ac:dyDescent="0.25">
      <c r="YH9176" s="68"/>
      <c r="YI9176" s="68"/>
      <c r="YJ9176" s="68"/>
      <c r="YK9176" s="68"/>
      <c r="YL9176" s="68"/>
      <c r="YM9176" s="68"/>
      <c r="YN9176" s="68"/>
      <c r="YO9176" s="68"/>
      <c r="YP9176" s="68"/>
      <c r="YQ9176" s="68"/>
      <c r="YR9176" s="68"/>
      <c r="YS9176" s="68"/>
      <c r="YT9176" s="68"/>
      <c r="YU9176" s="68"/>
      <c r="YV9176" s="68"/>
      <c r="YW9176" s="68"/>
      <c r="YX9176" s="68">
        <v>0.96518873860027099</v>
      </c>
      <c r="YY9176" s="68"/>
      <c r="YZ9176" s="68"/>
      <c r="ZA9176" s="68"/>
      <c r="ZB9176" s="68"/>
      <c r="ZC9176" s="68"/>
      <c r="ZD9176" s="68"/>
    </row>
    <row r="9177" spans="658:680" x14ac:dyDescent="0.25">
      <c r="YH9177" s="68"/>
      <c r="YI9177" s="68"/>
      <c r="YJ9177" s="68"/>
      <c r="YK9177" s="68"/>
      <c r="YL9177" s="68"/>
      <c r="YM9177" s="68"/>
      <c r="YN9177" s="68"/>
      <c r="YO9177" s="68"/>
      <c r="YP9177" s="68"/>
      <c r="YQ9177" s="68"/>
      <c r="YR9177" s="68"/>
      <c r="YS9177" s="68"/>
      <c r="YT9177" s="68"/>
      <c r="YU9177" s="68"/>
      <c r="YV9177" s="68"/>
      <c r="YW9177" s="68"/>
      <c r="YX9177" s="68">
        <v>0.96518837071391395</v>
      </c>
      <c r="YY9177" s="68"/>
      <c r="YZ9177" s="68"/>
      <c r="ZA9177" s="68"/>
      <c r="ZB9177" s="68"/>
      <c r="ZC9177" s="68"/>
      <c r="ZD9177" s="68"/>
    </row>
    <row r="9178" spans="658:680" x14ac:dyDescent="0.25">
      <c r="YH9178" s="68"/>
      <c r="YI9178" s="68"/>
      <c r="YJ9178" s="68"/>
      <c r="YK9178" s="68"/>
      <c r="YL9178" s="68"/>
      <c r="YM9178" s="68"/>
      <c r="YN9178" s="68"/>
      <c r="YO9178" s="68"/>
      <c r="YP9178" s="68"/>
      <c r="YQ9178" s="68"/>
      <c r="YR9178" s="68"/>
      <c r="YS9178" s="68"/>
      <c r="YT9178" s="68"/>
      <c r="YU9178" s="68"/>
      <c r="YV9178" s="68"/>
      <c r="YW9178" s="68"/>
      <c r="YX9178" s="68">
        <v>0.96515353178100205</v>
      </c>
      <c r="YY9178" s="68"/>
      <c r="YZ9178" s="68"/>
      <c r="ZA9178" s="68"/>
      <c r="ZB9178" s="68"/>
      <c r="ZC9178" s="68"/>
      <c r="ZD9178" s="68"/>
    </row>
    <row r="9179" spans="658:680" x14ac:dyDescent="0.25">
      <c r="YH9179" s="68"/>
      <c r="YI9179" s="68"/>
      <c r="YJ9179" s="68"/>
      <c r="YK9179" s="68"/>
      <c r="YL9179" s="68"/>
      <c r="YM9179" s="68"/>
      <c r="YN9179" s="68"/>
      <c r="YO9179" s="68"/>
      <c r="YP9179" s="68"/>
      <c r="YQ9179" s="68"/>
      <c r="YR9179" s="68"/>
      <c r="YS9179" s="68"/>
      <c r="YT9179" s="68"/>
      <c r="YU9179" s="68"/>
      <c r="YV9179" s="68"/>
      <c r="YW9179" s="68"/>
      <c r="YX9179" s="68">
        <v>0.96514499046004798</v>
      </c>
      <c r="YY9179" s="68"/>
      <c r="YZ9179" s="68"/>
      <c r="ZA9179" s="68"/>
      <c r="ZB9179" s="68"/>
      <c r="ZC9179" s="68"/>
      <c r="ZD9179" s="68"/>
    </row>
    <row r="9180" spans="658:680" x14ac:dyDescent="0.25">
      <c r="YH9180" s="68"/>
      <c r="YI9180" s="68"/>
      <c r="YJ9180" s="68"/>
      <c r="YK9180" s="68"/>
      <c r="YL9180" s="68"/>
      <c r="YM9180" s="68"/>
      <c r="YN9180" s="68"/>
      <c r="YO9180" s="68"/>
      <c r="YP9180" s="68"/>
      <c r="YQ9180" s="68"/>
      <c r="YR9180" s="68"/>
      <c r="YS9180" s="68"/>
      <c r="YT9180" s="68"/>
      <c r="YU9180" s="68"/>
      <c r="YV9180" s="68"/>
      <c r="YW9180" s="68"/>
      <c r="YX9180" s="68">
        <v>0.96513906969350305</v>
      </c>
      <c r="YY9180" s="68"/>
      <c r="YZ9180" s="68"/>
      <c r="ZA9180" s="68"/>
      <c r="ZB9180" s="68"/>
      <c r="ZC9180" s="68"/>
      <c r="ZD9180" s="68"/>
    </row>
    <row r="9181" spans="658:680" x14ac:dyDescent="0.25">
      <c r="YH9181" s="68"/>
      <c r="YI9181" s="68"/>
      <c r="YJ9181" s="68"/>
      <c r="YK9181" s="68"/>
      <c r="YL9181" s="68"/>
      <c r="YM9181" s="68"/>
      <c r="YN9181" s="68"/>
      <c r="YO9181" s="68"/>
      <c r="YP9181" s="68"/>
      <c r="YQ9181" s="68"/>
      <c r="YR9181" s="68"/>
      <c r="YS9181" s="68"/>
      <c r="YT9181" s="68"/>
      <c r="YU9181" s="68"/>
      <c r="YV9181" s="68"/>
      <c r="YW9181" s="68"/>
      <c r="YX9181" s="68">
        <v>0.96513646907043205</v>
      </c>
      <c r="YY9181" s="68"/>
      <c r="YZ9181" s="68"/>
      <c r="ZA9181" s="68"/>
      <c r="ZB9181" s="68"/>
      <c r="ZC9181" s="68"/>
      <c r="ZD9181" s="68"/>
    </row>
    <row r="9182" spans="658:680" x14ac:dyDescent="0.25">
      <c r="YH9182" s="68"/>
      <c r="YI9182" s="68"/>
      <c r="YJ9182" s="68"/>
      <c r="YK9182" s="68"/>
      <c r="YL9182" s="68"/>
      <c r="YM9182" s="68"/>
      <c r="YN9182" s="68"/>
      <c r="YO9182" s="68"/>
      <c r="YP9182" s="68"/>
      <c r="YQ9182" s="68"/>
      <c r="YR9182" s="68"/>
      <c r="YS9182" s="68"/>
      <c r="YT9182" s="68"/>
      <c r="YU9182" s="68"/>
      <c r="YV9182" s="68"/>
      <c r="YW9182" s="68"/>
      <c r="YX9182" s="68">
        <v>0.96513201104555202</v>
      </c>
      <c r="YY9182" s="68"/>
      <c r="YZ9182" s="68"/>
      <c r="ZA9182" s="68"/>
      <c r="ZB9182" s="68"/>
      <c r="ZC9182" s="68"/>
      <c r="ZD9182" s="68"/>
    </row>
    <row r="9183" spans="658:680" x14ac:dyDescent="0.25">
      <c r="YH9183" s="68"/>
      <c r="YI9183" s="68"/>
      <c r="YJ9183" s="68"/>
      <c r="YK9183" s="68"/>
      <c r="YL9183" s="68"/>
      <c r="YM9183" s="68"/>
      <c r="YN9183" s="68"/>
      <c r="YO9183" s="68"/>
      <c r="YP9183" s="68"/>
      <c r="YQ9183" s="68"/>
      <c r="YR9183" s="68"/>
      <c r="YS9183" s="68"/>
      <c r="YT9183" s="68"/>
      <c r="YU9183" s="68"/>
      <c r="YV9183" s="68"/>
      <c r="YW9183" s="68"/>
      <c r="YX9183" s="68">
        <v>0.965130925655028</v>
      </c>
      <c r="YY9183" s="68"/>
      <c r="YZ9183" s="68"/>
      <c r="ZA9183" s="68"/>
      <c r="ZB9183" s="68"/>
      <c r="ZC9183" s="68"/>
      <c r="ZD9183" s="68"/>
    </row>
    <row r="9184" spans="658:680" x14ac:dyDescent="0.25">
      <c r="YH9184" s="68"/>
      <c r="YI9184" s="68"/>
      <c r="YJ9184" s="68"/>
      <c r="YK9184" s="68"/>
      <c r="YL9184" s="68"/>
      <c r="YM9184" s="68"/>
      <c r="YN9184" s="68"/>
      <c r="YO9184" s="68"/>
      <c r="YP9184" s="68"/>
      <c r="YQ9184" s="68"/>
      <c r="YR9184" s="68"/>
      <c r="YS9184" s="68"/>
      <c r="YT9184" s="68"/>
      <c r="YU9184" s="68"/>
      <c r="YV9184" s="68"/>
      <c r="YW9184" s="68"/>
      <c r="YX9184" s="68">
        <v>0.96511172421772695</v>
      </c>
      <c r="YY9184" s="68"/>
      <c r="YZ9184" s="68"/>
      <c r="ZA9184" s="68"/>
      <c r="ZB9184" s="68"/>
      <c r="ZC9184" s="68"/>
      <c r="ZD9184" s="68"/>
    </row>
    <row r="9185" spans="658:680" x14ac:dyDescent="0.25">
      <c r="YH9185" s="68"/>
      <c r="YI9185" s="68"/>
      <c r="YJ9185" s="68"/>
      <c r="YK9185" s="68"/>
      <c r="YL9185" s="68"/>
      <c r="YM9185" s="68"/>
      <c r="YN9185" s="68"/>
      <c r="YO9185" s="68"/>
      <c r="YP9185" s="68"/>
      <c r="YQ9185" s="68"/>
      <c r="YR9185" s="68"/>
      <c r="YS9185" s="68"/>
      <c r="YT9185" s="68"/>
      <c r="YU9185" s="68"/>
      <c r="YV9185" s="68"/>
      <c r="YW9185" s="68"/>
      <c r="YX9185" s="68">
        <v>0.96510443771364796</v>
      </c>
      <c r="YY9185" s="68"/>
      <c r="YZ9185" s="68"/>
      <c r="ZA9185" s="68"/>
      <c r="ZB9185" s="68"/>
      <c r="ZC9185" s="68"/>
      <c r="ZD9185" s="68"/>
    </row>
    <row r="9186" spans="658:680" x14ac:dyDescent="0.25">
      <c r="YH9186" s="68"/>
      <c r="YI9186" s="68"/>
      <c r="YJ9186" s="68"/>
      <c r="YK9186" s="68"/>
      <c r="YL9186" s="68"/>
      <c r="YM9186" s="68"/>
      <c r="YN9186" s="68"/>
      <c r="YO9186" s="68"/>
      <c r="YP9186" s="68"/>
      <c r="YQ9186" s="68"/>
      <c r="YR9186" s="68"/>
      <c r="YS9186" s="68"/>
      <c r="YT9186" s="68"/>
      <c r="YU9186" s="68"/>
      <c r="YV9186" s="68"/>
      <c r="YW9186" s="68"/>
      <c r="YX9186" s="68">
        <v>0.96510302731819797</v>
      </c>
      <c r="YY9186" s="68"/>
      <c r="YZ9186" s="68"/>
      <c r="ZA9186" s="68"/>
      <c r="ZB9186" s="68"/>
      <c r="ZC9186" s="68"/>
      <c r="ZD9186" s="68"/>
    </row>
    <row r="9187" spans="658:680" x14ac:dyDescent="0.25">
      <c r="YH9187" s="68"/>
      <c r="YI9187" s="68"/>
      <c r="YJ9187" s="68"/>
      <c r="YK9187" s="68"/>
      <c r="YL9187" s="68"/>
      <c r="YM9187" s="68"/>
      <c r="YN9187" s="68"/>
      <c r="YO9187" s="68"/>
      <c r="YP9187" s="68"/>
      <c r="YQ9187" s="68"/>
      <c r="YR9187" s="68"/>
      <c r="YS9187" s="68"/>
      <c r="YT9187" s="68"/>
      <c r="YU9187" s="68"/>
      <c r="YV9187" s="68"/>
      <c r="YW9187" s="68"/>
      <c r="YX9187" s="68">
        <v>0.965095183274292</v>
      </c>
      <c r="YY9187" s="68"/>
      <c r="YZ9187" s="68"/>
      <c r="ZA9187" s="68"/>
      <c r="ZB9187" s="68"/>
      <c r="ZC9187" s="68"/>
      <c r="ZD9187" s="68"/>
    </row>
    <row r="9188" spans="658:680" x14ac:dyDescent="0.25">
      <c r="YH9188" s="68"/>
      <c r="YI9188" s="68"/>
      <c r="YJ9188" s="68"/>
      <c r="YK9188" s="68"/>
      <c r="YL9188" s="68"/>
      <c r="YM9188" s="68"/>
      <c r="YN9188" s="68"/>
      <c r="YO9188" s="68"/>
      <c r="YP9188" s="68"/>
      <c r="YQ9188" s="68"/>
      <c r="YR9188" s="68"/>
      <c r="YS9188" s="68"/>
      <c r="YT9188" s="68"/>
      <c r="YU9188" s="68"/>
      <c r="YV9188" s="68"/>
      <c r="YW9188" s="68"/>
      <c r="YX9188" s="68">
        <v>0.965084367917865</v>
      </c>
      <c r="YY9188" s="68"/>
      <c r="YZ9188" s="68"/>
      <c r="ZA9188" s="68"/>
      <c r="ZB9188" s="68"/>
      <c r="ZC9188" s="68"/>
      <c r="ZD9188" s="68"/>
    </row>
    <row r="9189" spans="658:680" x14ac:dyDescent="0.25">
      <c r="YH9189" s="68"/>
      <c r="YI9189" s="68"/>
      <c r="YJ9189" s="68"/>
      <c r="YK9189" s="68"/>
      <c r="YL9189" s="68"/>
      <c r="YM9189" s="68"/>
      <c r="YN9189" s="68"/>
      <c r="YO9189" s="68"/>
      <c r="YP9189" s="68"/>
      <c r="YQ9189" s="68"/>
      <c r="YR9189" s="68"/>
      <c r="YS9189" s="68"/>
      <c r="YT9189" s="68"/>
      <c r="YU9189" s="68"/>
      <c r="YV9189" s="68"/>
      <c r="YW9189" s="68"/>
      <c r="YX9189" s="68">
        <v>0.96508081024223602</v>
      </c>
      <c r="YY9189" s="68"/>
      <c r="YZ9189" s="68"/>
      <c r="ZA9189" s="68"/>
      <c r="ZB9189" s="68"/>
      <c r="ZC9189" s="68"/>
      <c r="ZD9189" s="68"/>
    </row>
    <row r="9190" spans="658:680" x14ac:dyDescent="0.25">
      <c r="YH9190" s="68"/>
      <c r="YI9190" s="68"/>
      <c r="YJ9190" s="68"/>
      <c r="YK9190" s="68"/>
      <c r="YL9190" s="68"/>
      <c r="YM9190" s="68"/>
      <c r="YN9190" s="68"/>
      <c r="YO9190" s="68"/>
      <c r="YP9190" s="68"/>
      <c r="YQ9190" s="68"/>
      <c r="YR9190" s="68"/>
      <c r="YS9190" s="68"/>
      <c r="YT9190" s="68"/>
      <c r="YU9190" s="68"/>
      <c r="YV9190" s="68"/>
      <c r="YW9190" s="68"/>
      <c r="YX9190" s="68">
        <v>0.965073064067136</v>
      </c>
      <c r="YY9190" s="68"/>
      <c r="YZ9190" s="68"/>
      <c r="ZA9190" s="68"/>
      <c r="ZB9190" s="68"/>
      <c r="ZC9190" s="68"/>
      <c r="ZD9190" s="68"/>
    </row>
    <row r="9191" spans="658:680" x14ac:dyDescent="0.25">
      <c r="YH9191" s="68"/>
      <c r="YI9191" s="68"/>
      <c r="YJ9191" s="68"/>
      <c r="YK9191" s="68"/>
      <c r="YL9191" s="68"/>
      <c r="YM9191" s="68"/>
      <c r="YN9191" s="68"/>
      <c r="YO9191" s="68"/>
      <c r="YP9191" s="68"/>
      <c r="YQ9191" s="68"/>
      <c r="YR9191" s="68"/>
      <c r="YS9191" s="68"/>
      <c r="YT9191" s="68"/>
      <c r="YU9191" s="68"/>
      <c r="YV9191" s="68"/>
      <c r="YW9191" s="68"/>
      <c r="YX9191" s="68">
        <v>0.965071923266411</v>
      </c>
      <c r="YY9191" s="68"/>
      <c r="YZ9191" s="68"/>
      <c r="ZA9191" s="68"/>
      <c r="ZB9191" s="68"/>
      <c r="ZC9191" s="68"/>
      <c r="ZD9191" s="68"/>
    </row>
    <row r="9192" spans="658:680" x14ac:dyDescent="0.25">
      <c r="YH9192" s="68"/>
      <c r="YI9192" s="68"/>
      <c r="YJ9192" s="68"/>
      <c r="YK9192" s="68"/>
      <c r="YL9192" s="68"/>
      <c r="YM9192" s="68"/>
      <c r="YN9192" s="68"/>
      <c r="YO9192" s="68"/>
      <c r="YP9192" s="68"/>
      <c r="YQ9192" s="68"/>
      <c r="YR9192" s="68"/>
      <c r="YS9192" s="68"/>
      <c r="YT9192" s="68"/>
      <c r="YU9192" s="68"/>
      <c r="YV9192" s="68"/>
      <c r="YW9192" s="68"/>
      <c r="YX9192" s="68">
        <v>0.96507191345685905</v>
      </c>
      <c r="YY9192" s="68"/>
      <c r="YZ9192" s="68"/>
      <c r="ZA9192" s="68"/>
      <c r="ZB9192" s="68"/>
      <c r="ZC9192" s="68"/>
      <c r="ZD9192" s="68"/>
    </row>
    <row r="9193" spans="658:680" x14ac:dyDescent="0.25">
      <c r="YH9193" s="68"/>
      <c r="YI9193" s="68"/>
      <c r="YJ9193" s="68"/>
      <c r="YK9193" s="68"/>
      <c r="YL9193" s="68"/>
      <c r="YM9193" s="68"/>
      <c r="YN9193" s="68"/>
      <c r="YO9193" s="68"/>
      <c r="YP9193" s="68"/>
      <c r="YQ9193" s="68"/>
      <c r="YR9193" s="68"/>
      <c r="YS9193" s="68"/>
      <c r="YT9193" s="68"/>
      <c r="YU9193" s="68"/>
      <c r="YV9193" s="68"/>
      <c r="YW9193" s="68"/>
      <c r="YX9193" s="68">
        <v>0.96506657197059698</v>
      </c>
      <c r="YY9193" s="68"/>
      <c r="YZ9193" s="68"/>
      <c r="ZA9193" s="68"/>
      <c r="ZB9193" s="68"/>
      <c r="ZC9193" s="68"/>
      <c r="ZD9193" s="68"/>
    </row>
    <row r="9194" spans="658:680" x14ac:dyDescent="0.25">
      <c r="YH9194" s="68"/>
      <c r="YI9194" s="68"/>
      <c r="YJ9194" s="68"/>
      <c r="YK9194" s="68"/>
      <c r="YL9194" s="68"/>
      <c r="YM9194" s="68"/>
      <c r="YN9194" s="68"/>
      <c r="YO9194" s="68"/>
      <c r="YP9194" s="68"/>
      <c r="YQ9194" s="68"/>
      <c r="YR9194" s="68"/>
      <c r="YS9194" s="68"/>
      <c r="YT9194" s="68"/>
      <c r="YU9194" s="68"/>
      <c r="YV9194" s="68"/>
      <c r="YW9194" s="68"/>
      <c r="YX9194" s="68">
        <v>0.96506378713141505</v>
      </c>
      <c r="YY9194" s="68"/>
      <c r="YZ9194" s="68"/>
      <c r="ZA9194" s="68"/>
      <c r="ZB9194" s="68"/>
      <c r="ZC9194" s="68"/>
      <c r="ZD9194" s="68"/>
    </row>
    <row r="9195" spans="658:680" x14ac:dyDescent="0.25">
      <c r="YH9195" s="68"/>
      <c r="YI9195" s="68"/>
      <c r="YJ9195" s="68"/>
      <c r="YK9195" s="68"/>
      <c r="YL9195" s="68"/>
      <c r="YM9195" s="68"/>
      <c r="YN9195" s="68"/>
      <c r="YO9195" s="68"/>
      <c r="YP9195" s="68"/>
      <c r="YQ9195" s="68"/>
      <c r="YR9195" s="68"/>
      <c r="YS9195" s="68"/>
      <c r="YT9195" s="68"/>
      <c r="YU9195" s="68"/>
      <c r="YV9195" s="68"/>
      <c r="YW9195" s="68"/>
      <c r="YX9195" s="68">
        <v>0.96506136717723401</v>
      </c>
      <c r="YY9195" s="68"/>
      <c r="YZ9195" s="68"/>
      <c r="ZA9195" s="68"/>
      <c r="ZB9195" s="68"/>
      <c r="ZC9195" s="68"/>
      <c r="ZD9195" s="68"/>
    </row>
    <row r="9196" spans="658:680" x14ac:dyDescent="0.25">
      <c r="YH9196" s="68"/>
      <c r="YI9196" s="68"/>
      <c r="YJ9196" s="68"/>
      <c r="YK9196" s="68"/>
      <c r="YL9196" s="68"/>
      <c r="YM9196" s="68"/>
      <c r="YN9196" s="68"/>
      <c r="YO9196" s="68"/>
      <c r="YP9196" s="68"/>
      <c r="YQ9196" s="68"/>
      <c r="YR9196" s="68"/>
      <c r="YS9196" s="68"/>
      <c r="YT9196" s="68"/>
      <c r="YU9196" s="68"/>
      <c r="YV9196" s="68"/>
      <c r="YW9196" s="68"/>
      <c r="YX9196" s="68">
        <v>0.96504045982013598</v>
      </c>
      <c r="YY9196" s="68"/>
      <c r="YZ9196" s="68"/>
      <c r="ZA9196" s="68"/>
      <c r="ZB9196" s="68"/>
      <c r="ZC9196" s="68"/>
      <c r="ZD9196" s="68"/>
    </row>
    <row r="9197" spans="658:680" x14ac:dyDescent="0.25">
      <c r="YH9197" s="68"/>
      <c r="YI9197" s="68"/>
      <c r="YJ9197" s="68"/>
      <c r="YK9197" s="68"/>
      <c r="YL9197" s="68"/>
      <c r="YM9197" s="68"/>
      <c r="YN9197" s="68"/>
      <c r="YO9197" s="68"/>
      <c r="YP9197" s="68"/>
      <c r="YQ9197" s="68"/>
      <c r="YR9197" s="68"/>
      <c r="YS9197" s="68"/>
      <c r="YT9197" s="68"/>
      <c r="YU9197" s="68"/>
      <c r="YV9197" s="68"/>
      <c r="YW9197" s="68"/>
      <c r="YX9197" s="68">
        <v>0.96503770524015897</v>
      </c>
      <c r="YY9197" s="68"/>
      <c r="YZ9197" s="68"/>
      <c r="ZA9197" s="68"/>
      <c r="ZB9197" s="68"/>
      <c r="ZC9197" s="68"/>
      <c r="ZD9197" s="68"/>
    </row>
    <row r="9198" spans="658:680" x14ac:dyDescent="0.25">
      <c r="YH9198" s="68"/>
      <c r="YI9198" s="68"/>
      <c r="YJ9198" s="68"/>
      <c r="YK9198" s="68"/>
      <c r="YL9198" s="68"/>
      <c r="YM9198" s="68"/>
      <c r="YN9198" s="68"/>
      <c r="YO9198" s="68"/>
      <c r="YP9198" s="68"/>
      <c r="YQ9198" s="68"/>
      <c r="YR9198" s="68"/>
      <c r="YS9198" s="68"/>
      <c r="YT9198" s="68"/>
      <c r="YU9198" s="68"/>
      <c r="YV9198" s="68"/>
      <c r="YW9198" s="68"/>
      <c r="YX9198" s="68">
        <v>0.96502144539246704</v>
      </c>
      <c r="YY9198" s="68"/>
      <c r="YZ9198" s="68"/>
      <c r="ZA9198" s="68"/>
      <c r="ZB9198" s="68"/>
      <c r="ZC9198" s="68"/>
      <c r="ZD9198" s="68"/>
    </row>
    <row r="9199" spans="658:680" x14ac:dyDescent="0.25">
      <c r="YH9199" s="68"/>
      <c r="YI9199" s="68"/>
      <c r="YJ9199" s="68"/>
      <c r="YK9199" s="68"/>
      <c r="YL9199" s="68"/>
      <c r="YM9199" s="68"/>
      <c r="YN9199" s="68"/>
      <c r="YO9199" s="68"/>
      <c r="YP9199" s="68"/>
      <c r="YQ9199" s="68"/>
      <c r="YR9199" s="68"/>
      <c r="YS9199" s="68"/>
      <c r="YT9199" s="68"/>
      <c r="YU9199" s="68"/>
      <c r="YV9199" s="68"/>
      <c r="YW9199" s="68"/>
      <c r="YX9199" s="68">
        <v>0.96501203444078199</v>
      </c>
      <c r="YY9199" s="68"/>
      <c r="YZ9199" s="68"/>
      <c r="ZA9199" s="68"/>
      <c r="ZB9199" s="68"/>
      <c r="ZC9199" s="68"/>
      <c r="ZD9199" s="68"/>
    </row>
    <row r="9200" spans="658:680" x14ac:dyDescent="0.25">
      <c r="YH9200" s="68"/>
      <c r="YI9200" s="68"/>
      <c r="YJ9200" s="68"/>
      <c r="YK9200" s="68"/>
      <c r="YL9200" s="68"/>
      <c r="YM9200" s="68"/>
      <c r="YN9200" s="68"/>
      <c r="YO9200" s="68"/>
      <c r="YP9200" s="68"/>
      <c r="YQ9200" s="68"/>
      <c r="YR9200" s="68"/>
      <c r="YS9200" s="68"/>
      <c r="YT9200" s="68"/>
      <c r="YU9200" s="68"/>
      <c r="YV9200" s="68"/>
      <c r="YW9200" s="68"/>
      <c r="YX9200" s="68">
        <v>0.96501140105864902</v>
      </c>
      <c r="YY9200" s="68"/>
      <c r="YZ9200" s="68"/>
      <c r="ZA9200" s="68"/>
      <c r="ZB9200" s="68"/>
      <c r="ZC9200" s="68"/>
      <c r="ZD9200" s="68"/>
    </row>
    <row r="9201" spans="658:680" x14ac:dyDescent="0.25">
      <c r="YH9201" s="68"/>
      <c r="YI9201" s="68"/>
      <c r="YJ9201" s="68"/>
      <c r="YK9201" s="68"/>
      <c r="YL9201" s="68"/>
      <c r="YM9201" s="68"/>
      <c r="YN9201" s="68"/>
      <c r="YO9201" s="68"/>
      <c r="YP9201" s="68"/>
      <c r="YQ9201" s="68"/>
      <c r="YR9201" s="68"/>
      <c r="YS9201" s="68"/>
      <c r="YT9201" s="68"/>
      <c r="YU9201" s="68"/>
      <c r="YV9201" s="68"/>
      <c r="YW9201" s="68"/>
      <c r="YX9201" s="68">
        <v>0.96499231582056899</v>
      </c>
      <c r="YY9201" s="68"/>
      <c r="YZ9201" s="68"/>
      <c r="ZA9201" s="68"/>
      <c r="ZB9201" s="68"/>
      <c r="ZC9201" s="68"/>
      <c r="ZD9201" s="68"/>
    </row>
    <row r="9202" spans="658:680" x14ac:dyDescent="0.25">
      <c r="YH9202" s="68"/>
      <c r="YI9202" s="68"/>
      <c r="YJ9202" s="68"/>
      <c r="YK9202" s="68"/>
      <c r="YL9202" s="68"/>
      <c r="YM9202" s="68"/>
      <c r="YN9202" s="68"/>
      <c r="YO9202" s="68"/>
      <c r="YP9202" s="68"/>
      <c r="YQ9202" s="68"/>
      <c r="YR9202" s="68"/>
      <c r="YS9202" s="68"/>
      <c r="YT9202" s="68"/>
      <c r="YU9202" s="68"/>
      <c r="YV9202" s="68"/>
      <c r="YW9202" s="68"/>
      <c r="YX9202" s="68">
        <v>0.96497040649052601</v>
      </c>
      <c r="YY9202" s="68"/>
      <c r="YZ9202" s="68"/>
      <c r="ZA9202" s="68"/>
      <c r="ZB9202" s="68"/>
      <c r="ZC9202" s="68"/>
      <c r="ZD9202" s="68"/>
    </row>
    <row r="9203" spans="658:680" x14ac:dyDescent="0.25">
      <c r="YH9203" s="68"/>
      <c r="YI9203" s="68"/>
      <c r="YJ9203" s="68"/>
      <c r="YK9203" s="68"/>
      <c r="YL9203" s="68"/>
      <c r="YM9203" s="68"/>
      <c r="YN9203" s="68"/>
      <c r="YO9203" s="68"/>
      <c r="YP9203" s="68"/>
      <c r="YQ9203" s="68"/>
      <c r="YR9203" s="68"/>
      <c r="YS9203" s="68"/>
      <c r="YT9203" s="68"/>
      <c r="YU9203" s="68"/>
      <c r="YV9203" s="68"/>
      <c r="YW9203" s="68"/>
      <c r="YX9203" s="68">
        <v>0.96495151917767996</v>
      </c>
      <c r="YY9203" s="68"/>
      <c r="YZ9203" s="68"/>
      <c r="ZA9203" s="68"/>
      <c r="ZB9203" s="68"/>
      <c r="ZC9203" s="68"/>
      <c r="ZD9203" s="68"/>
    </row>
    <row r="9204" spans="658:680" x14ac:dyDescent="0.25">
      <c r="YH9204" s="68"/>
      <c r="YI9204" s="68"/>
      <c r="YJ9204" s="68"/>
      <c r="YK9204" s="68"/>
      <c r="YL9204" s="68"/>
      <c r="YM9204" s="68"/>
      <c r="YN9204" s="68"/>
      <c r="YO9204" s="68"/>
      <c r="YP9204" s="68"/>
      <c r="YQ9204" s="68"/>
      <c r="YR9204" s="68"/>
      <c r="YS9204" s="68"/>
      <c r="YT9204" s="68"/>
      <c r="YU9204" s="68"/>
      <c r="YV9204" s="68"/>
      <c r="YW9204" s="68"/>
      <c r="YX9204" s="68">
        <v>0.96494102162047501</v>
      </c>
      <c r="YY9204" s="68"/>
      <c r="YZ9204" s="68"/>
      <c r="ZA9204" s="68"/>
      <c r="ZB9204" s="68"/>
      <c r="ZC9204" s="68"/>
      <c r="ZD9204" s="68"/>
    </row>
    <row r="9205" spans="658:680" x14ac:dyDescent="0.25">
      <c r="YH9205" s="68"/>
      <c r="YI9205" s="68"/>
      <c r="YJ9205" s="68"/>
      <c r="YK9205" s="68"/>
      <c r="YL9205" s="68"/>
      <c r="YM9205" s="68"/>
      <c r="YN9205" s="68"/>
      <c r="YO9205" s="68"/>
      <c r="YP9205" s="68"/>
      <c r="YQ9205" s="68"/>
      <c r="YR9205" s="68"/>
      <c r="YS9205" s="68"/>
      <c r="YT9205" s="68"/>
      <c r="YU9205" s="68"/>
      <c r="YV9205" s="68"/>
      <c r="YW9205" s="68"/>
      <c r="YX9205" s="68">
        <v>0.964929915613575</v>
      </c>
      <c r="YY9205" s="68"/>
      <c r="YZ9205" s="68"/>
      <c r="ZA9205" s="68"/>
      <c r="ZB9205" s="68"/>
      <c r="ZC9205" s="68"/>
      <c r="ZD9205" s="68"/>
    </row>
    <row r="9206" spans="658:680" x14ac:dyDescent="0.25">
      <c r="YH9206" s="68"/>
      <c r="YI9206" s="68"/>
      <c r="YJ9206" s="68"/>
      <c r="YK9206" s="68"/>
      <c r="YL9206" s="68"/>
      <c r="YM9206" s="68"/>
      <c r="YN9206" s="68"/>
      <c r="YO9206" s="68"/>
      <c r="YP9206" s="68"/>
      <c r="YQ9206" s="68"/>
      <c r="YR9206" s="68"/>
      <c r="YS9206" s="68"/>
      <c r="YT9206" s="68"/>
      <c r="YU9206" s="68"/>
      <c r="YV9206" s="68"/>
      <c r="YW9206" s="68"/>
      <c r="YX9206" s="68">
        <v>0.96492374017077698</v>
      </c>
      <c r="YY9206" s="68"/>
      <c r="YZ9206" s="68"/>
      <c r="ZA9206" s="68"/>
      <c r="ZB9206" s="68"/>
      <c r="ZC9206" s="68"/>
      <c r="ZD9206" s="68"/>
    </row>
    <row r="9207" spans="658:680" x14ac:dyDescent="0.25">
      <c r="YH9207" s="68"/>
      <c r="YI9207" s="68"/>
      <c r="YJ9207" s="68"/>
      <c r="YK9207" s="68"/>
      <c r="YL9207" s="68"/>
      <c r="YM9207" s="68"/>
      <c r="YN9207" s="68"/>
      <c r="YO9207" s="68"/>
      <c r="YP9207" s="68"/>
      <c r="YQ9207" s="68"/>
      <c r="YR9207" s="68"/>
      <c r="YS9207" s="68"/>
      <c r="YT9207" s="68"/>
      <c r="YU9207" s="68"/>
      <c r="YV9207" s="68"/>
      <c r="YW9207" s="68"/>
      <c r="YX9207" s="68">
        <v>0.96489715902664697</v>
      </c>
      <c r="YY9207" s="68"/>
      <c r="YZ9207" s="68"/>
      <c r="ZA9207" s="68"/>
      <c r="ZB9207" s="68"/>
      <c r="ZC9207" s="68"/>
      <c r="ZD9207" s="68"/>
    </row>
    <row r="9208" spans="658:680" x14ac:dyDescent="0.25">
      <c r="YH9208" s="68"/>
      <c r="YI9208" s="68"/>
      <c r="YJ9208" s="68"/>
      <c r="YK9208" s="68"/>
      <c r="YL9208" s="68"/>
      <c r="YM9208" s="68"/>
      <c r="YN9208" s="68"/>
      <c r="YO9208" s="68"/>
      <c r="YP9208" s="68"/>
      <c r="YQ9208" s="68"/>
      <c r="YR9208" s="68"/>
      <c r="YS9208" s="68"/>
      <c r="YT9208" s="68"/>
      <c r="YU9208" s="68"/>
      <c r="YV9208" s="68"/>
      <c r="YW9208" s="68"/>
      <c r="YX9208" s="68">
        <v>0.96488229693740901</v>
      </c>
      <c r="YY9208" s="68"/>
      <c r="YZ9208" s="68"/>
      <c r="ZA9208" s="68"/>
      <c r="ZB9208" s="68"/>
      <c r="ZC9208" s="68"/>
      <c r="ZD9208" s="68"/>
    </row>
    <row r="9209" spans="658:680" x14ac:dyDescent="0.25">
      <c r="YH9209" s="68"/>
      <c r="YI9209" s="68"/>
      <c r="YJ9209" s="68"/>
      <c r="YK9209" s="68"/>
      <c r="YL9209" s="68"/>
      <c r="YM9209" s="68"/>
      <c r="YN9209" s="68"/>
      <c r="YO9209" s="68"/>
      <c r="YP9209" s="68"/>
      <c r="YQ9209" s="68"/>
      <c r="YR9209" s="68"/>
      <c r="YS9209" s="68"/>
      <c r="YT9209" s="68"/>
      <c r="YU9209" s="68"/>
      <c r="YV9209" s="68"/>
      <c r="YW9209" s="68"/>
      <c r="YX9209" s="68">
        <v>0.96487693320603696</v>
      </c>
      <c r="YY9209" s="68"/>
      <c r="YZ9209" s="68"/>
      <c r="ZA9209" s="68"/>
      <c r="ZB9209" s="68"/>
      <c r="ZC9209" s="68"/>
      <c r="ZD9209" s="68"/>
    </row>
    <row r="9210" spans="658:680" x14ac:dyDescent="0.25">
      <c r="YH9210" s="68"/>
      <c r="YI9210" s="68"/>
      <c r="YJ9210" s="68"/>
      <c r="YK9210" s="68"/>
      <c r="YL9210" s="68"/>
      <c r="YM9210" s="68"/>
      <c r="YN9210" s="68"/>
      <c r="YO9210" s="68"/>
      <c r="YP9210" s="68"/>
      <c r="YQ9210" s="68"/>
      <c r="YR9210" s="68"/>
      <c r="YS9210" s="68"/>
      <c r="YT9210" s="68"/>
      <c r="YU9210" s="68"/>
      <c r="YV9210" s="68"/>
      <c r="YW9210" s="68"/>
      <c r="YX9210" s="68">
        <v>0.96486436968101696</v>
      </c>
      <c r="YY9210" s="68"/>
      <c r="YZ9210" s="68"/>
      <c r="ZA9210" s="68"/>
      <c r="ZB9210" s="68"/>
      <c r="ZC9210" s="68"/>
      <c r="ZD9210" s="68"/>
    </row>
    <row r="9211" spans="658:680" x14ac:dyDescent="0.25">
      <c r="YH9211" s="68"/>
      <c r="YI9211" s="68"/>
      <c r="YJ9211" s="68"/>
      <c r="YK9211" s="68"/>
      <c r="YL9211" s="68"/>
      <c r="YM9211" s="68"/>
      <c r="YN9211" s="68"/>
      <c r="YO9211" s="68"/>
      <c r="YP9211" s="68"/>
      <c r="YQ9211" s="68"/>
      <c r="YR9211" s="68"/>
      <c r="YS9211" s="68"/>
      <c r="YT9211" s="68"/>
      <c r="YU9211" s="68"/>
      <c r="YV9211" s="68"/>
      <c r="YW9211" s="68"/>
      <c r="YX9211" s="68">
        <v>0.96483809424226796</v>
      </c>
      <c r="YY9211" s="68"/>
      <c r="YZ9211" s="68"/>
      <c r="ZA9211" s="68"/>
      <c r="ZB9211" s="68"/>
      <c r="ZC9211" s="68"/>
      <c r="ZD9211" s="68"/>
    </row>
    <row r="9212" spans="658:680" x14ac:dyDescent="0.25">
      <c r="YH9212" s="68"/>
      <c r="YI9212" s="68"/>
      <c r="YJ9212" s="68"/>
      <c r="YK9212" s="68"/>
      <c r="YL9212" s="68"/>
      <c r="YM9212" s="68"/>
      <c r="YN9212" s="68"/>
      <c r="YO9212" s="68"/>
      <c r="YP9212" s="68"/>
      <c r="YQ9212" s="68"/>
      <c r="YR9212" s="68"/>
      <c r="YS9212" s="68"/>
      <c r="YT9212" s="68"/>
      <c r="YU9212" s="68"/>
      <c r="YV9212" s="68"/>
      <c r="YW9212" s="68"/>
      <c r="YX9212" s="68">
        <v>0.96483687784397298</v>
      </c>
      <c r="YY9212" s="68"/>
      <c r="YZ9212" s="68"/>
      <c r="ZA9212" s="68"/>
      <c r="ZB9212" s="68"/>
      <c r="ZC9212" s="68"/>
      <c r="ZD9212" s="68"/>
    </row>
    <row r="9213" spans="658:680" x14ac:dyDescent="0.25">
      <c r="YH9213" s="68"/>
      <c r="YI9213" s="68"/>
      <c r="YJ9213" s="68"/>
      <c r="YK9213" s="68"/>
      <c r="YL9213" s="68"/>
      <c r="YM9213" s="68"/>
      <c r="YN9213" s="68"/>
      <c r="YO9213" s="68"/>
      <c r="YP9213" s="68"/>
      <c r="YQ9213" s="68"/>
      <c r="YR9213" s="68"/>
      <c r="YS9213" s="68"/>
      <c r="YT9213" s="68"/>
      <c r="YU9213" s="68"/>
      <c r="YV9213" s="68"/>
      <c r="YW9213" s="68"/>
      <c r="YX9213" s="68">
        <v>0.96483352734059302</v>
      </c>
      <c r="YY9213" s="68"/>
      <c r="YZ9213" s="68"/>
      <c r="ZA9213" s="68"/>
      <c r="ZB9213" s="68"/>
      <c r="ZC9213" s="68"/>
      <c r="ZD9213" s="68"/>
    </row>
    <row r="9214" spans="658:680" x14ac:dyDescent="0.25">
      <c r="YH9214" s="68"/>
      <c r="YI9214" s="68"/>
      <c r="YJ9214" s="68"/>
      <c r="YK9214" s="68"/>
      <c r="YL9214" s="68"/>
      <c r="YM9214" s="68"/>
      <c r="YN9214" s="68"/>
      <c r="YO9214" s="68"/>
      <c r="YP9214" s="68"/>
      <c r="YQ9214" s="68"/>
      <c r="YR9214" s="68"/>
      <c r="YS9214" s="68"/>
      <c r="YT9214" s="68"/>
      <c r="YU9214" s="68"/>
      <c r="YV9214" s="68"/>
      <c r="YW9214" s="68"/>
      <c r="YX9214" s="68">
        <v>0.96481293282476299</v>
      </c>
      <c r="YY9214" s="68"/>
      <c r="YZ9214" s="68"/>
      <c r="ZA9214" s="68"/>
      <c r="ZB9214" s="68"/>
      <c r="ZC9214" s="68"/>
      <c r="ZD9214" s="68"/>
    </row>
    <row r="9215" spans="658:680" x14ac:dyDescent="0.25">
      <c r="YH9215" s="68"/>
      <c r="YI9215" s="68"/>
      <c r="YJ9215" s="68"/>
      <c r="YK9215" s="68"/>
      <c r="YL9215" s="68"/>
      <c r="YM9215" s="68"/>
      <c r="YN9215" s="68"/>
      <c r="YO9215" s="68"/>
      <c r="YP9215" s="68"/>
      <c r="YQ9215" s="68"/>
      <c r="YR9215" s="68"/>
      <c r="YS9215" s="68"/>
      <c r="YT9215" s="68"/>
      <c r="YU9215" s="68"/>
      <c r="YV9215" s="68"/>
      <c r="YW9215" s="68"/>
      <c r="YX9215" s="68">
        <v>0.96480133885256503</v>
      </c>
      <c r="YY9215" s="68"/>
      <c r="YZ9215" s="68"/>
      <c r="ZA9215" s="68"/>
      <c r="ZB9215" s="68"/>
      <c r="ZC9215" s="68"/>
      <c r="ZD9215" s="68"/>
    </row>
    <row r="9216" spans="658:680" x14ac:dyDescent="0.25">
      <c r="YH9216" s="68"/>
      <c r="YI9216" s="68"/>
      <c r="YJ9216" s="68"/>
      <c r="YK9216" s="68"/>
      <c r="YL9216" s="68"/>
      <c r="YM9216" s="68"/>
      <c r="YN9216" s="68"/>
      <c r="YO9216" s="68"/>
      <c r="YP9216" s="68"/>
      <c r="YQ9216" s="68"/>
      <c r="YR9216" s="68"/>
      <c r="YS9216" s="68"/>
      <c r="YT9216" s="68"/>
      <c r="YU9216" s="68"/>
      <c r="YV9216" s="68"/>
      <c r="YW9216" s="68"/>
      <c r="YX9216" s="68">
        <v>0.96479888115086299</v>
      </c>
      <c r="YY9216" s="68"/>
      <c r="YZ9216" s="68"/>
      <c r="ZA9216" s="68"/>
      <c r="ZB9216" s="68"/>
      <c r="ZC9216" s="68"/>
      <c r="ZD9216" s="68"/>
    </row>
    <row r="9217" spans="658:680" x14ac:dyDescent="0.25">
      <c r="YH9217" s="68"/>
      <c r="YI9217" s="68"/>
      <c r="YJ9217" s="68"/>
      <c r="YK9217" s="68"/>
      <c r="YL9217" s="68"/>
      <c r="YM9217" s="68"/>
      <c r="YN9217" s="68"/>
      <c r="YO9217" s="68"/>
      <c r="YP9217" s="68"/>
      <c r="YQ9217" s="68"/>
      <c r="YR9217" s="68"/>
      <c r="YS9217" s="68"/>
      <c r="YT9217" s="68"/>
      <c r="YU9217" s="68"/>
      <c r="YV9217" s="68"/>
      <c r="YW9217" s="68"/>
      <c r="YX9217" s="68">
        <v>0.96479015031278303</v>
      </c>
      <c r="YY9217" s="68"/>
      <c r="YZ9217" s="68"/>
      <c r="ZA9217" s="68"/>
      <c r="ZB9217" s="68"/>
      <c r="ZC9217" s="68"/>
      <c r="ZD9217" s="68"/>
    </row>
    <row r="9218" spans="658:680" x14ac:dyDescent="0.25">
      <c r="YH9218" s="68"/>
      <c r="YI9218" s="68"/>
      <c r="YJ9218" s="68"/>
      <c r="YK9218" s="68"/>
      <c r="YL9218" s="68"/>
      <c r="YM9218" s="68"/>
      <c r="YN9218" s="68"/>
      <c r="YO9218" s="68"/>
      <c r="YP9218" s="68"/>
      <c r="YQ9218" s="68"/>
      <c r="YR9218" s="68"/>
      <c r="YS9218" s="68"/>
      <c r="YT9218" s="68"/>
      <c r="YU9218" s="68"/>
      <c r="YV9218" s="68"/>
      <c r="YW9218" s="68"/>
      <c r="YX9218" s="68">
        <v>0.96477141630448104</v>
      </c>
      <c r="YY9218" s="68"/>
      <c r="YZ9218" s="68"/>
      <c r="ZA9218" s="68"/>
      <c r="ZB9218" s="68"/>
      <c r="ZC9218" s="68"/>
      <c r="ZD9218" s="68"/>
    </row>
    <row r="9219" spans="658:680" x14ac:dyDescent="0.25">
      <c r="YH9219" s="68"/>
      <c r="YI9219" s="68"/>
      <c r="YJ9219" s="68"/>
      <c r="YK9219" s="68"/>
      <c r="YL9219" s="68"/>
      <c r="YM9219" s="68"/>
      <c r="YN9219" s="68"/>
      <c r="YO9219" s="68"/>
      <c r="YP9219" s="68"/>
      <c r="YQ9219" s="68"/>
      <c r="YR9219" s="68"/>
      <c r="YS9219" s="68"/>
      <c r="YT9219" s="68"/>
      <c r="YU9219" s="68"/>
      <c r="YV9219" s="68"/>
      <c r="YW9219" s="68"/>
      <c r="YX9219" s="68">
        <v>0.96476424799740701</v>
      </c>
      <c r="YY9219" s="68"/>
      <c r="YZ9219" s="68"/>
      <c r="ZA9219" s="68"/>
      <c r="ZB9219" s="68"/>
      <c r="ZC9219" s="68"/>
      <c r="ZD9219" s="68"/>
    </row>
    <row r="9220" spans="658:680" x14ac:dyDescent="0.25">
      <c r="YH9220" s="68"/>
      <c r="YI9220" s="68"/>
      <c r="YJ9220" s="68"/>
      <c r="YK9220" s="68"/>
      <c r="YL9220" s="68"/>
      <c r="YM9220" s="68"/>
      <c r="YN9220" s="68"/>
      <c r="YO9220" s="68"/>
      <c r="YP9220" s="68"/>
      <c r="YQ9220" s="68"/>
      <c r="YR9220" s="68"/>
      <c r="YS9220" s="68"/>
      <c r="YT9220" s="68"/>
      <c r="YU9220" s="68"/>
      <c r="YV9220" s="68"/>
      <c r="YW9220" s="68"/>
      <c r="YX9220" s="68">
        <v>0.96475442107826204</v>
      </c>
      <c r="YY9220" s="68"/>
      <c r="YZ9220" s="68"/>
      <c r="ZA9220" s="68"/>
      <c r="ZB9220" s="68"/>
      <c r="ZC9220" s="68"/>
      <c r="ZD9220" s="68"/>
    </row>
    <row r="9221" spans="658:680" x14ac:dyDescent="0.25">
      <c r="YH9221" s="68"/>
      <c r="YI9221" s="68"/>
      <c r="YJ9221" s="68"/>
      <c r="YK9221" s="68"/>
      <c r="YL9221" s="68"/>
      <c r="YM9221" s="68"/>
      <c r="YN9221" s="68"/>
      <c r="YO9221" s="68"/>
      <c r="YP9221" s="68"/>
      <c r="YQ9221" s="68"/>
      <c r="YR9221" s="68"/>
      <c r="YS9221" s="68"/>
      <c r="YT9221" s="68"/>
      <c r="YU9221" s="68"/>
      <c r="YV9221" s="68"/>
      <c r="YW9221" s="68"/>
      <c r="YX9221" s="68">
        <v>0.96474948302505104</v>
      </c>
      <c r="YY9221" s="68"/>
      <c r="YZ9221" s="68"/>
      <c r="ZA9221" s="68"/>
      <c r="ZB9221" s="68"/>
      <c r="ZC9221" s="68"/>
      <c r="ZD9221" s="68"/>
    </row>
    <row r="9222" spans="658:680" x14ac:dyDescent="0.25">
      <c r="YH9222" s="68"/>
      <c r="YI9222" s="68"/>
      <c r="YJ9222" s="68"/>
      <c r="YK9222" s="68"/>
      <c r="YL9222" s="68"/>
      <c r="YM9222" s="68"/>
      <c r="YN9222" s="68"/>
      <c r="YO9222" s="68"/>
      <c r="YP9222" s="68"/>
      <c r="YQ9222" s="68"/>
      <c r="YR9222" s="68"/>
      <c r="YS9222" s="68"/>
      <c r="YT9222" s="68"/>
      <c r="YU9222" s="68"/>
      <c r="YV9222" s="68"/>
      <c r="YW9222" s="68"/>
      <c r="YX9222" s="68">
        <v>0.96472215557225005</v>
      </c>
      <c r="YY9222" s="68"/>
      <c r="YZ9222" s="68"/>
      <c r="ZA9222" s="68"/>
      <c r="ZB9222" s="68"/>
      <c r="ZC9222" s="68"/>
      <c r="ZD9222" s="68"/>
    </row>
    <row r="9223" spans="658:680" x14ac:dyDescent="0.25">
      <c r="YH9223" s="68"/>
      <c r="YI9223" s="68"/>
      <c r="YJ9223" s="68"/>
      <c r="YK9223" s="68"/>
      <c r="YL9223" s="68"/>
      <c r="YM9223" s="68"/>
      <c r="YN9223" s="68"/>
      <c r="YO9223" s="68"/>
      <c r="YP9223" s="68"/>
      <c r="YQ9223" s="68"/>
      <c r="YR9223" s="68"/>
      <c r="YS9223" s="68"/>
      <c r="YT9223" s="68"/>
      <c r="YU9223" s="68"/>
      <c r="YV9223" s="68"/>
      <c r="YW9223" s="68"/>
      <c r="YX9223" s="68">
        <v>0.96470518916464099</v>
      </c>
      <c r="YY9223" s="68"/>
      <c r="YZ9223" s="68"/>
      <c r="ZA9223" s="68"/>
      <c r="ZB9223" s="68"/>
      <c r="ZC9223" s="68"/>
      <c r="ZD9223" s="68"/>
    </row>
    <row r="9224" spans="658:680" x14ac:dyDescent="0.25">
      <c r="YH9224" s="68"/>
      <c r="YI9224" s="68"/>
      <c r="YJ9224" s="68"/>
      <c r="YK9224" s="68"/>
      <c r="YL9224" s="68"/>
      <c r="YM9224" s="68"/>
      <c r="YN9224" s="68"/>
      <c r="YO9224" s="68"/>
      <c r="YP9224" s="68"/>
      <c r="YQ9224" s="68"/>
      <c r="YR9224" s="68"/>
      <c r="YS9224" s="68"/>
      <c r="YT9224" s="68"/>
      <c r="YU9224" s="68"/>
      <c r="YV9224" s="68"/>
      <c r="YW9224" s="68"/>
      <c r="YX9224" s="68">
        <v>0.96469900730087899</v>
      </c>
      <c r="YY9224" s="68"/>
      <c r="YZ9224" s="68"/>
      <c r="ZA9224" s="68"/>
      <c r="ZB9224" s="68"/>
      <c r="ZC9224" s="68"/>
      <c r="ZD9224" s="68"/>
    </row>
    <row r="9225" spans="658:680" x14ac:dyDescent="0.25">
      <c r="YH9225" s="68"/>
      <c r="YI9225" s="68"/>
      <c r="YJ9225" s="68"/>
      <c r="YK9225" s="68"/>
      <c r="YL9225" s="68"/>
      <c r="YM9225" s="68"/>
      <c r="YN9225" s="68"/>
      <c r="YO9225" s="68"/>
      <c r="YP9225" s="68"/>
      <c r="YQ9225" s="68"/>
      <c r="YR9225" s="68"/>
      <c r="YS9225" s="68"/>
      <c r="YT9225" s="68"/>
      <c r="YU9225" s="68"/>
      <c r="YV9225" s="68"/>
      <c r="YW9225" s="68"/>
      <c r="YX9225" s="68">
        <v>0.96468352693305504</v>
      </c>
      <c r="YY9225" s="68"/>
      <c r="YZ9225" s="68"/>
      <c r="ZA9225" s="68"/>
      <c r="ZB9225" s="68"/>
      <c r="ZC9225" s="68"/>
      <c r="ZD9225" s="68"/>
    </row>
    <row r="9226" spans="658:680" x14ac:dyDescent="0.25">
      <c r="YH9226" s="68"/>
      <c r="YI9226" s="68"/>
      <c r="YJ9226" s="68"/>
      <c r="YK9226" s="68"/>
      <c r="YL9226" s="68"/>
      <c r="YM9226" s="68"/>
      <c r="YN9226" s="68"/>
      <c r="YO9226" s="68"/>
      <c r="YP9226" s="68"/>
      <c r="YQ9226" s="68"/>
      <c r="YR9226" s="68"/>
      <c r="YS9226" s="68"/>
      <c r="YT9226" s="68"/>
      <c r="YU9226" s="68"/>
      <c r="YV9226" s="68"/>
      <c r="YW9226" s="68"/>
      <c r="YX9226" s="68">
        <v>0.96466626157191704</v>
      </c>
      <c r="YY9226" s="68"/>
      <c r="YZ9226" s="68"/>
      <c r="ZA9226" s="68"/>
      <c r="ZB9226" s="68"/>
      <c r="ZC9226" s="68"/>
      <c r="ZD9226" s="68"/>
    </row>
    <row r="9227" spans="658:680" x14ac:dyDescent="0.25">
      <c r="YH9227" s="68"/>
      <c r="YI9227" s="68"/>
      <c r="YJ9227" s="68"/>
      <c r="YK9227" s="68"/>
      <c r="YL9227" s="68"/>
      <c r="YM9227" s="68"/>
      <c r="YN9227" s="68"/>
      <c r="YO9227" s="68"/>
      <c r="YP9227" s="68"/>
      <c r="YQ9227" s="68"/>
      <c r="YR9227" s="68"/>
      <c r="YS9227" s="68"/>
      <c r="YT9227" s="68"/>
      <c r="YU9227" s="68"/>
      <c r="YV9227" s="68"/>
      <c r="YW9227" s="68"/>
      <c r="YX9227" s="68">
        <v>0.96465541426786505</v>
      </c>
      <c r="YY9227" s="68"/>
      <c r="YZ9227" s="68"/>
      <c r="ZA9227" s="68"/>
      <c r="ZB9227" s="68"/>
      <c r="ZC9227" s="68"/>
      <c r="ZD9227" s="68"/>
    </row>
    <row r="9228" spans="658:680" x14ac:dyDescent="0.25">
      <c r="YH9228" s="68"/>
      <c r="YI9228" s="68"/>
      <c r="YJ9228" s="68"/>
      <c r="YK9228" s="68"/>
      <c r="YL9228" s="68"/>
      <c r="YM9228" s="68"/>
      <c r="YN9228" s="68"/>
      <c r="YO9228" s="68"/>
      <c r="YP9228" s="68"/>
      <c r="YQ9228" s="68"/>
      <c r="YR9228" s="68"/>
      <c r="YS9228" s="68"/>
      <c r="YT9228" s="68"/>
      <c r="YU9228" s="68"/>
      <c r="YV9228" s="68"/>
      <c r="YW9228" s="68"/>
      <c r="YX9228" s="68">
        <v>0.96465100659051095</v>
      </c>
      <c r="YY9228" s="68"/>
      <c r="YZ9228" s="68"/>
      <c r="ZA9228" s="68"/>
      <c r="ZB9228" s="68"/>
      <c r="ZC9228" s="68"/>
      <c r="ZD9228" s="68"/>
    </row>
    <row r="9229" spans="658:680" x14ac:dyDescent="0.25">
      <c r="YH9229" s="68"/>
      <c r="YI9229" s="68"/>
      <c r="YJ9229" s="68"/>
      <c r="YK9229" s="68"/>
      <c r="YL9229" s="68"/>
      <c r="YM9229" s="68"/>
      <c r="YN9229" s="68"/>
      <c r="YO9229" s="68"/>
      <c r="YP9229" s="68"/>
      <c r="YQ9229" s="68"/>
      <c r="YR9229" s="68"/>
      <c r="YS9229" s="68"/>
      <c r="YT9229" s="68"/>
      <c r="YU9229" s="68"/>
      <c r="YV9229" s="68"/>
      <c r="YW9229" s="68"/>
      <c r="YX9229" s="68">
        <v>0.96464154957524395</v>
      </c>
      <c r="YY9229" s="68"/>
      <c r="YZ9229" s="68"/>
      <c r="ZA9229" s="68"/>
      <c r="ZB9229" s="68"/>
      <c r="ZC9229" s="68"/>
      <c r="ZD9229" s="68"/>
    </row>
    <row r="9230" spans="658:680" x14ac:dyDescent="0.25">
      <c r="YH9230" s="68"/>
      <c r="YI9230" s="68"/>
      <c r="YJ9230" s="68"/>
      <c r="YK9230" s="68"/>
      <c r="YL9230" s="68"/>
      <c r="YM9230" s="68"/>
      <c r="YN9230" s="68"/>
      <c r="YO9230" s="68"/>
      <c r="YP9230" s="68"/>
      <c r="YQ9230" s="68"/>
      <c r="YR9230" s="68"/>
      <c r="YS9230" s="68"/>
      <c r="YT9230" s="68"/>
      <c r="YU9230" s="68"/>
      <c r="YV9230" s="68"/>
      <c r="YW9230" s="68"/>
      <c r="YX9230" s="68">
        <v>0.96463028898817504</v>
      </c>
      <c r="YY9230" s="68"/>
      <c r="YZ9230" s="68"/>
      <c r="ZA9230" s="68"/>
      <c r="ZB9230" s="68"/>
      <c r="ZC9230" s="68"/>
      <c r="ZD9230" s="68"/>
    </row>
    <row r="9231" spans="658:680" x14ac:dyDescent="0.25">
      <c r="YH9231" s="68"/>
      <c r="YI9231" s="68"/>
      <c r="YJ9231" s="68"/>
      <c r="YK9231" s="68"/>
      <c r="YL9231" s="68"/>
      <c r="YM9231" s="68"/>
      <c r="YN9231" s="68"/>
      <c r="YO9231" s="68"/>
      <c r="YP9231" s="68"/>
      <c r="YQ9231" s="68"/>
      <c r="YR9231" s="68"/>
      <c r="YS9231" s="68"/>
      <c r="YT9231" s="68"/>
      <c r="YU9231" s="68"/>
      <c r="YV9231" s="68"/>
      <c r="YW9231" s="68"/>
      <c r="YX9231" s="68">
        <v>0.96460967036538303</v>
      </c>
      <c r="YY9231" s="68"/>
      <c r="YZ9231" s="68"/>
      <c r="ZA9231" s="68"/>
      <c r="ZB9231" s="68"/>
      <c r="ZC9231" s="68"/>
      <c r="ZD9231" s="68"/>
    </row>
    <row r="9232" spans="658:680" x14ac:dyDescent="0.25">
      <c r="YH9232" s="68"/>
      <c r="YI9232" s="68"/>
      <c r="YJ9232" s="68"/>
      <c r="YK9232" s="68"/>
      <c r="YL9232" s="68"/>
      <c r="YM9232" s="68"/>
      <c r="YN9232" s="68"/>
      <c r="YO9232" s="68"/>
      <c r="YP9232" s="68"/>
      <c r="YQ9232" s="68"/>
      <c r="YR9232" s="68"/>
      <c r="YS9232" s="68"/>
      <c r="YT9232" s="68"/>
      <c r="YU9232" s="68"/>
      <c r="YV9232" s="68"/>
      <c r="YW9232" s="68"/>
      <c r="YX9232" s="68">
        <v>0.96459922242354101</v>
      </c>
      <c r="YY9232" s="68"/>
      <c r="YZ9232" s="68"/>
      <c r="ZA9232" s="68"/>
      <c r="ZB9232" s="68"/>
      <c r="ZC9232" s="68"/>
      <c r="ZD9232" s="68"/>
    </row>
    <row r="9233" spans="658:680" x14ac:dyDescent="0.25">
      <c r="YH9233" s="68"/>
      <c r="YI9233" s="68"/>
      <c r="YJ9233" s="68"/>
      <c r="YK9233" s="68"/>
      <c r="YL9233" s="68"/>
      <c r="YM9233" s="68"/>
      <c r="YN9233" s="68"/>
      <c r="YO9233" s="68"/>
      <c r="YP9233" s="68"/>
      <c r="YQ9233" s="68"/>
      <c r="YR9233" s="68"/>
      <c r="YS9233" s="68"/>
      <c r="YT9233" s="68"/>
      <c r="YU9233" s="68"/>
      <c r="YV9233" s="68"/>
      <c r="YW9233" s="68"/>
      <c r="YX9233" s="68">
        <v>0.96459291152953897</v>
      </c>
      <c r="YY9233" s="68"/>
      <c r="YZ9233" s="68"/>
      <c r="ZA9233" s="68"/>
      <c r="ZB9233" s="68"/>
      <c r="ZC9233" s="68"/>
      <c r="ZD9233" s="68"/>
    </row>
    <row r="9234" spans="658:680" x14ac:dyDescent="0.25">
      <c r="YH9234" s="68"/>
      <c r="YI9234" s="68"/>
      <c r="YJ9234" s="68"/>
      <c r="YK9234" s="68"/>
      <c r="YL9234" s="68"/>
      <c r="YM9234" s="68"/>
      <c r="YN9234" s="68"/>
      <c r="YO9234" s="68"/>
      <c r="YP9234" s="68"/>
      <c r="YQ9234" s="68"/>
      <c r="YR9234" s="68"/>
      <c r="YS9234" s="68"/>
      <c r="YT9234" s="68"/>
      <c r="YU9234" s="68"/>
      <c r="YV9234" s="68"/>
      <c r="YW9234" s="68"/>
      <c r="YX9234" s="68">
        <v>0.964572994100234</v>
      </c>
      <c r="YY9234" s="68"/>
      <c r="YZ9234" s="68"/>
      <c r="ZA9234" s="68"/>
      <c r="ZB9234" s="68"/>
      <c r="ZC9234" s="68"/>
      <c r="ZD9234" s="68"/>
    </row>
    <row r="9235" spans="658:680" x14ac:dyDescent="0.25">
      <c r="YH9235" s="68"/>
      <c r="YI9235" s="68"/>
      <c r="YJ9235" s="68"/>
      <c r="YK9235" s="68"/>
      <c r="YL9235" s="68"/>
      <c r="YM9235" s="68"/>
      <c r="YN9235" s="68"/>
      <c r="YO9235" s="68"/>
      <c r="YP9235" s="68"/>
      <c r="YQ9235" s="68"/>
      <c r="YR9235" s="68"/>
      <c r="YS9235" s="68"/>
      <c r="YT9235" s="68"/>
      <c r="YU9235" s="68"/>
      <c r="YV9235" s="68"/>
      <c r="YW9235" s="68"/>
      <c r="YX9235" s="68">
        <v>0.96456900381057697</v>
      </c>
      <c r="YY9235" s="68"/>
      <c r="YZ9235" s="68"/>
      <c r="ZA9235" s="68"/>
      <c r="ZB9235" s="68"/>
      <c r="ZC9235" s="68"/>
      <c r="ZD9235" s="68"/>
    </row>
    <row r="9236" spans="658:680" x14ac:dyDescent="0.25">
      <c r="YH9236" s="68"/>
      <c r="YI9236" s="68"/>
      <c r="YJ9236" s="68"/>
      <c r="YK9236" s="68"/>
      <c r="YL9236" s="68"/>
      <c r="YM9236" s="68"/>
      <c r="YN9236" s="68"/>
      <c r="YO9236" s="68"/>
      <c r="YP9236" s="68"/>
      <c r="YQ9236" s="68"/>
      <c r="YR9236" s="68"/>
      <c r="YS9236" s="68"/>
      <c r="YT9236" s="68"/>
      <c r="YU9236" s="68"/>
      <c r="YV9236" s="68"/>
      <c r="YW9236" s="68"/>
      <c r="YX9236" s="68">
        <v>0.96456652220890204</v>
      </c>
      <c r="YY9236" s="68"/>
      <c r="YZ9236" s="68"/>
      <c r="ZA9236" s="68"/>
      <c r="ZB9236" s="68"/>
      <c r="ZC9236" s="68"/>
      <c r="ZD9236" s="68"/>
    </row>
    <row r="9237" spans="658:680" x14ac:dyDescent="0.25">
      <c r="YH9237" s="68"/>
      <c r="YI9237" s="68"/>
      <c r="YJ9237" s="68"/>
      <c r="YK9237" s="68"/>
      <c r="YL9237" s="68"/>
      <c r="YM9237" s="68"/>
      <c r="YN9237" s="68"/>
      <c r="YO9237" s="68"/>
      <c r="YP9237" s="68"/>
      <c r="YQ9237" s="68"/>
      <c r="YR9237" s="68"/>
      <c r="YS9237" s="68"/>
      <c r="YT9237" s="68"/>
      <c r="YU9237" s="68"/>
      <c r="YV9237" s="68"/>
      <c r="YW9237" s="68"/>
      <c r="YX9237" s="68">
        <v>0.96456002583108102</v>
      </c>
      <c r="YY9237" s="68"/>
      <c r="YZ9237" s="68"/>
      <c r="ZA9237" s="68"/>
      <c r="ZB9237" s="68"/>
      <c r="ZC9237" s="68"/>
      <c r="ZD9237" s="68"/>
    </row>
    <row r="9238" spans="658:680" x14ac:dyDescent="0.25">
      <c r="YH9238" s="68"/>
      <c r="YI9238" s="68"/>
      <c r="YJ9238" s="68"/>
      <c r="YK9238" s="68"/>
      <c r="YL9238" s="68"/>
      <c r="YM9238" s="68"/>
      <c r="YN9238" s="68"/>
      <c r="YO9238" s="68"/>
      <c r="YP9238" s="68"/>
      <c r="YQ9238" s="68"/>
      <c r="YR9238" s="68"/>
      <c r="YS9238" s="68"/>
      <c r="YT9238" s="68"/>
      <c r="YU9238" s="68"/>
      <c r="YV9238" s="68"/>
      <c r="YW9238" s="68"/>
      <c r="YX9238" s="68">
        <v>0.964555008342737</v>
      </c>
      <c r="YY9238" s="68"/>
      <c r="YZ9238" s="68"/>
      <c r="ZA9238" s="68"/>
      <c r="ZB9238" s="68"/>
      <c r="ZC9238" s="68"/>
      <c r="ZD9238" s="68"/>
    </row>
    <row r="9239" spans="658:680" x14ac:dyDescent="0.25">
      <c r="YH9239" s="68"/>
      <c r="YI9239" s="68"/>
      <c r="YJ9239" s="68"/>
      <c r="YK9239" s="68"/>
      <c r="YL9239" s="68"/>
      <c r="YM9239" s="68"/>
      <c r="YN9239" s="68"/>
      <c r="YO9239" s="68"/>
      <c r="YP9239" s="68"/>
      <c r="YQ9239" s="68"/>
      <c r="YR9239" s="68"/>
      <c r="YS9239" s="68"/>
      <c r="YT9239" s="68"/>
      <c r="YU9239" s="68"/>
      <c r="YV9239" s="68"/>
      <c r="YW9239" s="68"/>
      <c r="YX9239" s="68">
        <v>0.96455178534390695</v>
      </c>
      <c r="YY9239" s="68"/>
      <c r="YZ9239" s="68"/>
      <c r="ZA9239" s="68"/>
      <c r="ZB9239" s="68"/>
      <c r="ZC9239" s="68"/>
      <c r="ZD9239" s="68"/>
    </row>
    <row r="9240" spans="658:680" x14ac:dyDescent="0.25">
      <c r="YH9240" s="68"/>
      <c r="YI9240" s="68"/>
      <c r="YJ9240" s="68"/>
      <c r="YK9240" s="68"/>
      <c r="YL9240" s="68"/>
      <c r="YM9240" s="68"/>
      <c r="YN9240" s="68"/>
      <c r="YO9240" s="68"/>
      <c r="YP9240" s="68"/>
      <c r="YQ9240" s="68"/>
      <c r="YR9240" s="68"/>
      <c r="YS9240" s="68"/>
      <c r="YT9240" s="68"/>
      <c r="YU9240" s="68"/>
      <c r="YV9240" s="68"/>
      <c r="YW9240" s="68"/>
      <c r="YX9240" s="68">
        <v>0.96453669050469104</v>
      </c>
      <c r="YY9240" s="68"/>
      <c r="YZ9240" s="68"/>
      <c r="ZA9240" s="68"/>
      <c r="ZB9240" s="68"/>
      <c r="ZC9240" s="68"/>
      <c r="ZD9240" s="68"/>
    </row>
    <row r="9241" spans="658:680" x14ac:dyDescent="0.25">
      <c r="YH9241" s="68"/>
      <c r="YI9241" s="68"/>
      <c r="YJ9241" s="68"/>
      <c r="YK9241" s="68"/>
      <c r="YL9241" s="68"/>
      <c r="YM9241" s="68"/>
      <c r="YN9241" s="68"/>
      <c r="YO9241" s="68"/>
      <c r="YP9241" s="68"/>
      <c r="YQ9241" s="68"/>
      <c r="YR9241" s="68"/>
      <c r="YS9241" s="68"/>
      <c r="YT9241" s="68"/>
      <c r="YU9241" s="68"/>
      <c r="YV9241" s="68"/>
      <c r="YW9241" s="68"/>
      <c r="YX9241" s="68">
        <v>0.96453048042881395</v>
      </c>
      <c r="YY9241" s="68"/>
      <c r="YZ9241" s="68"/>
      <c r="ZA9241" s="68"/>
      <c r="ZB9241" s="68"/>
      <c r="ZC9241" s="68"/>
      <c r="ZD9241" s="68"/>
    </row>
    <row r="9242" spans="658:680" x14ac:dyDescent="0.25">
      <c r="YH9242" s="68"/>
      <c r="YI9242" s="68"/>
      <c r="YJ9242" s="68"/>
      <c r="YK9242" s="68"/>
      <c r="YL9242" s="68"/>
      <c r="YM9242" s="68"/>
      <c r="YN9242" s="68"/>
      <c r="YO9242" s="68"/>
      <c r="YP9242" s="68"/>
      <c r="YQ9242" s="68"/>
      <c r="YR9242" s="68"/>
      <c r="YS9242" s="68"/>
      <c r="YT9242" s="68"/>
      <c r="YU9242" s="68"/>
      <c r="YV9242" s="68"/>
      <c r="YW9242" s="68"/>
      <c r="YX9242" s="68">
        <v>0.96450693003440302</v>
      </c>
      <c r="YY9242" s="68"/>
      <c r="YZ9242" s="68"/>
      <c r="ZA9242" s="68"/>
      <c r="ZB9242" s="68"/>
      <c r="ZC9242" s="68"/>
      <c r="ZD9242" s="68"/>
    </row>
    <row r="9243" spans="658:680" x14ac:dyDescent="0.25">
      <c r="YH9243" s="68"/>
      <c r="YI9243" s="68"/>
      <c r="YJ9243" s="68"/>
      <c r="YK9243" s="68"/>
      <c r="YL9243" s="68"/>
      <c r="YM9243" s="68"/>
      <c r="YN9243" s="68"/>
      <c r="YO9243" s="68"/>
      <c r="YP9243" s="68"/>
      <c r="YQ9243" s="68"/>
      <c r="YR9243" s="68"/>
      <c r="YS9243" s="68"/>
      <c r="YT9243" s="68"/>
      <c r="YU9243" s="68"/>
      <c r="YV9243" s="68"/>
      <c r="YW9243" s="68"/>
      <c r="YX9243" s="68">
        <v>0.96450247438376702</v>
      </c>
      <c r="YY9243" s="68"/>
      <c r="YZ9243" s="68"/>
      <c r="ZA9243" s="68"/>
      <c r="ZB9243" s="68"/>
      <c r="ZC9243" s="68"/>
      <c r="ZD9243" s="68"/>
    </row>
    <row r="9244" spans="658:680" x14ac:dyDescent="0.25">
      <c r="YH9244" s="68"/>
      <c r="YI9244" s="68"/>
      <c r="YJ9244" s="68"/>
      <c r="YK9244" s="68"/>
      <c r="YL9244" s="68"/>
      <c r="YM9244" s="68"/>
      <c r="YN9244" s="68"/>
      <c r="YO9244" s="68"/>
      <c r="YP9244" s="68"/>
      <c r="YQ9244" s="68"/>
      <c r="YR9244" s="68"/>
      <c r="YS9244" s="68"/>
      <c r="YT9244" s="68"/>
      <c r="YU9244" s="68"/>
      <c r="YV9244" s="68"/>
      <c r="YW9244" s="68"/>
      <c r="YX9244" s="68">
        <v>0.96448999619750497</v>
      </c>
      <c r="YY9244" s="68"/>
      <c r="YZ9244" s="68"/>
      <c r="ZA9244" s="68"/>
      <c r="ZB9244" s="68"/>
      <c r="ZC9244" s="68"/>
      <c r="ZD9244" s="68"/>
    </row>
    <row r="9245" spans="658:680" x14ac:dyDescent="0.25">
      <c r="YH9245" s="68"/>
      <c r="YI9245" s="68"/>
      <c r="YJ9245" s="68"/>
      <c r="YK9245" s="68"/>
      <c r="YL9245" s="68"/>
      <c r="YM9245" s="68"/>
      <c r="YN9245" s="68"/>
      <c r="YO9245" s="68"/>
      <c r="YP9245" s="68"/>
      <c r="YQ9245" s="68"/>
      <c r="YR9245" s="68"/>
      <c r="YS9245" s="68"/>
      <c r="YT9245" s="68"/>
      <c r="YU9245" s="68"/>
      <c r="YV9245" s="68"/>
      <c r="YW9245" s="68"/>
      <c r="YX9245" s="68">
        <v>0.96448721560763995</v>
      </c>
      <c r="YY9245" s="68"/>
      <c r="YZ9245" s="68"/>
      <c r="ZA9245" s="68"/>
      <c r="ZB9245" s="68"/>
      <c r="ZC9245" s="68"/>
      <c r="ZD9245" s="68"/>
    </row>
    <row r="9246" spans="658:680" x14ac:dyDescent="0.25">
      <c r="YH9246" s="68"/>
      <c r="YI9246" s="68"/>
      <c r="YJ9246" s="68"/>
      <c r="YK9246" s="68"/>
      <c r="YL9246" s="68"/>
      <c r="YM9246" s="68"/>
      <c r="YN9246" s="68"/>
      <c r="YO9246" s="68"/>
      <c r="YP9246" s="68"/>
      <c r="YQ9246" s="68"/>
      <c r="YR9246" s="68"/>
      <c r="YS9246" s="68"/>
      <c r="YT9246" s="68"/>
      <c r="YU9246" s="68"/>
      <c r="YV9246" s="68"/>
      <c r="YW9246" s="68"/>
      <c r="YX9246" s="68">
        <v>0.96447487198589099</v>
      </c>
      <c r="YY9246" s="68"/>
      <c r="YZ9246" s="68"/>
      <c r="ZA9246" s="68"/>
      <c r="ZB9246" s="68"/>
      <c r="ZC9246" s="68"/>
      <c r="ZD9246" s="68"/>
    </row>
    <row r="9247" spans="658:680" x14ac:dyDescent="0.25">
      <c r="YH9247" s="68"/>
      <c r="YI9247" s="68"/>
      <c r="YJ9247" s="68"/>
      <c r="YK9247" s="68"/>
      <c r="YL9247" s="68"/>
      <c r="YM9247" s="68"/>
      <c r="YN9247" s="68"/>
      <c r="YO9247" s="68"/>
      <c r="YP9247" s="68"/>
      <c r="YQ9247" s="68"/>
      <c r="YR9247" s="68"/>
      <c r="YS9247" s="68"/>
      <c r="YT9247" s="68"/>
      <c r="YU9247" s="68"/>
      <c r="YV9247" s="68"/>
      <c r="YW9247" s="68"/>
      <c r="YX9247" s="68">
        <v>0.96447247593428798</v>
      </c>
      <c r="YY9247" s="68"/>
      <c r="YZ9247" s="68"/>
      <c r="ZA9247" s="68"/>
      <c r="ZB9247" s="68"/>
      <c r="ZC9247" s="68"/>
      <c r="ZD9247" s="68"/>
    </row>
    <row r="9248" spans="658:680" x14ac:dyDescent="0.25">
      <c r="YH9248" s="68"/>
      <c r="YI9248" s="68"/>
      <c r="YJ9248" s="68"/>
      <c r="YK9248" s="68"/>
      <c r="YL9248" s="68"/>
      <c r="YM9248" s="68"/>
      <c r="YN9248" s="68"/>
      <c r="YO9248" s="68"/>
      <c r="YP9248" s="68"/>
      <c r="YQ9248" s="68"/>
      <c r="YR9248" s="68"/>
      <c r="YS9248" s="68"/>
      <c r="YT9248" s="68"/>
      <c r="YU9248" s="68"/>
      <c r="YV9248" s="68"/>
      <c r="YW9248" s="68"/>
      <c r="YX9248" s="68">
        <v>0.96444275657971001</v>
      </c>
      <c r="YY9248" s="68"/>
      <c r="YZ9248" s="68"/>
      <c r="ZA9248" s="68"/>
      <c r="ZB9248" s="68"/>
      <c r="ZC9248" s="68"/>
      <c r="ZD9248" s="68"/>
    </row>
    <row r="9249" spans="658:680" x14ac:dyDescent="0.25">
      <c r="YH9249" s="68"/>
      <c r="YI9249" s="68"/>
      <c r="YJ9249" s="68"/>
      <c r="YK9249" s="68"/>
      <c r="YL9249" s="68"/>
      <c r="YM9249" s="68"/>
      <c r="YN9249" s="68"/>
      <c r="YO9249" s="68"/>
      <c r="YP9249" s="68"/>
      <c r="YQ9249" s="68"/>
      <c r="YR9249" s="68"/>
      <c r="YS9249" s="68"/>
      <c r="YT9249" s="68"/>
      <c r="YU9249" s="68"/>
      <c r="YV9249" s="68"/>
      <c r="YW9249" s="68"/>
      <c r="YX9249" s="68">
        <v>0.96444183991449195</v>
      </c>
      <c r="YY9249" s="68"/>
      <c r="YZ9249" s="68"/>
      <c r="ZA9249" s="68"/>
      <c r="ZB9249" s="68"/>
      <c r="ZC9249" s="68"/>
      <c r="ZD9249" s="68"/>
    </row>
    <row r="9250" spans="658:680" x14ac:dyDescent="0.25">
      <c r="YH9250" s="68"/>
      <c r="YI9250" s="68"/>
      <c r="YJ9250" s="68"/>
      <c r="YK9250" s="68"/>
      <c r="YL9250" s="68"/>
      <c r="YM9250" s="68"/>
      <c r="YN9250" s="68"/>
      <c r="YO9250" s="68"/>
      <c r="YP9250" s="68"/>
      <c r="YQ9250" s="68"/>
      <c r="YR9250" s="68"/>
      <c r="YS9250" s="68"/>
      <c r="YT9250" s="68"/>
      <c r="YU9250" s="68"/>
      <c r="YV9250" s="68"/>
      <c r="YW9250" s="68"/>
      <c r="YX9250" s="68">
        <v>0.96442381113439901</v>
      </c>
      <c r="YY9250" s="68"/>
      <c r="YZ9250" s="68"/>
      <c r="ZA9250" s="68"/>
      <c r="ZB9250" s="68"/>
      <c r="ZC9250" s="68"/>
      <c r="ZD9250" s="68"/>
    </row>
    <row r="9251" spans="658:680" x14ac:dyDescent="0.25">
      <c r="YH9251" s="68"/>
      <c r="YI9251" s="68"/>
      <c r="YJ9251" s="68"/>
      <c r="YK9251" s="68"/>
      <c r="YL9251" s="68"/>
      <c r="YM9251" s="68"/>
      <c r="YN9251" s="68"/>
      <c r="YO9251" s="68"/>
      <c r="YP9251" s="68"/>
      <c r="YQ9251" s="68"/>
      <c r="YR9251" s="68"/>
      <c r="YS9251" s="68"/>
      <c r="YT9251" s="68"/>
      <c r="YU9251" s="68"/>
      <c r="YV9251" s="68"/>
      <c r="YW9251" s="68"/>
      <c r="YX9251" s="68">
        <v>0.96440793280152604</v>
      </c>
      <c r="YY9251" s="68"/>
      <c r="YZ9251" s="68"/>
      <c r="ZA9251" s="68"/>
      <c r="ZB9251" s="68"/>
      <c r="ZC9251" s="68"/>
      <c r="ZD9251" s="68"/>
    </row>
    <row r="9252" spans="658:680" x14ac:dyDescent="0.25">
      <c r="YH9252" s="68"/>
      <c r="YI9252" s="68"/>
      <c r="YJ9252" s="68"/>
      <c r="YK9252" s="68"/>
      <c r="YL9252" s="68"/>
      <c r="YM9252" s="68"/>
      <c r="YN9252" s="68"/>
      <c r="YO9252" s="68"/>
      <c r="YP9252" s="68"/>
      <c r="YQ9252" s="68"/>
      <c r="YR9252" s="68"/>
      <c r="YS9252" s="68"/>
      <c r="YT9252" s="68"/>
      <c r="YU9252" s="68"/>
      <c r="YV9252" s="68"/>
      <c r="YW9252" s="68"/>
      <c r="YX9252" s="68">
        <v>0.96439890979799303</v>
      </c>
      <c r="YY9252" s="68"/>
      <c r="YZ9252" s="68"/>
      <c r="ZA9252" s="68"/>
      <c r="ZB9252" s="68"/>
      <c r="ZC9252" s="68"/>
      <c r="ZD9252" s="68"/>
    </row>
    <row r="9253" spans="658:680" x14ac:dyDescent="0.25">
      <c r="YH9253" s="68"/>
      <c r="YI9253" s="68"/>
      <c r="YJ9253" s="68"/>
      <c r="YK9253" s="68"/>
      <c r="YL9253" s="68"/>
      <c r="YM9253" s="68"/>
      <c r="YN9253" s="68"/>
      <c r="YO9253" s="68"/>
      <c r="YP9253" s="68"/>
      <c r="YQ9253" s="68"/>
      <c r="YR9253" s="68"/>
      <c r="YS9253" s="68"/>
      <c r="YT9253" s="68"/>
      <c r="YU9253" s="68"/>
      <c r="YV9253" s="68"/>
      <c r="YW9253" s="68"/>
      <c r="YX9253" s="68">
        <v>0.964396099387274</v>
      </c>
      <c r="YY9253" s="68"/>
      <c r="YZ9253" s="68"/>
      <c r="ZA9253" s="68"/>
      <c r="ZB9253" s="68"/>
      <c r="ZC9253" s="68"/>
      <c r="ZD9253" s="68"/>
    </row>
    <row r="9254" spans="658:680" x14ac:dyDescent="0.25">
      <c r="YH9254" s="68"/>
      <c r="YI9254" s="68"/>
      <c r="YJ9254" s="68"/>
      <c r="YK9254" s="68"/>
      <c r="YL9254" s="68"/>
      <c r="YM9254" s="68"/>
      <c r="YN9254" s="68"/>
      <c r="YO9254" s="68"/>
      <c r="YP9254" s="68"/>
      <c r="YQ9254" s="68"/>
      <c r="YR9254" s="68"/>
      <c r="YS9254" s="68"/>
      <c r="YT9254" s="68"/>
      <c r="YU9254" s="68"/>
      <c r="YV9254" s="68"/>
      <c r="YW9254" s="68"/>
      <c r="YX9254" s="68">
        <v>0.96437592953261098</v>
      </c>
      <c r="YY9254" s="68"/>
      <c r="YZ9254" s="68"/>
      <c r="ZA9254" s="68"/>
      <c r="ZB9254" s="68"/>
      <c r="ZC9254" s="68"/>
      <c r="ZD9254" s="68"/>
    </row>
    <row r="9255" spans="658:680" x14ac:dyDescent="0.25">
      <c r="YH9255" s="68"/>
      <c r="YI9255" s="68"/>
      <c r="YJ9255" s="68"/>
      <c r="YK9255" s="68"/>
      <c r="YL9255" s="68"/>
      <c r="YM9255" s="68"/>
      <c r="YN9255" s="68"/>
      <c r="YO9255" s="68"/>
      <c r="YP9255" s="68"/>
      <c r="YQ9255" s="68"/>
      <c r="YR9255" s="68"/>
      <c r="YS9255" s="68"/>
      <c r="YT9255" s="68"/>
      <c r="YU9255" s="68"/>
      <c r="YV9255" s="68"/>
      <c r="YW9255" s="68"/>
      <c r="YX9255" s="68">
        <v>0.964354843441525</v>
      </c>
      <c r="YY9255" s="68"/>
      <c r="YZ9255" s="68"/>
      <c r="ZA9255" s="68"/>
      <c r="ZB9255" s="68"/>
      <c r="ZC9255" s="68"/>
      <c r="ZD9255" s="68"/>
    </row>
    <row r="9256" spans="658:680" x14ac:dyDescent="0.25">
      <c r="YH9256" s="68"/>
      <c r="YI9256" s="68"/>
      <c r="YJ9256" s="68"/>
      <c r="YK9256" s="68"/>
      <c r="YL9256" s="68"/>
      <c r="YM9256" s="68"/>
      <c r="YN9256" s="68"/>
      <c r="YO9256" s="68"/>
      <c r="YP9256" s="68"/>
      <c r="YQ9256" s="68"/>
      <c r="YR9256" s="68"/>
      <c r="YS9256" s="68"/>
      <c r="YT9256" s="68"/>
      <c r="YU9256" s="68"/>
      <c r="YV9256" s="68"/>
      <c r="YW9256" s="68"/>
      <c r="YX9256" s="68">
        <v>0.96434020603104698</v>
      </c>
      <c r="YY9256" s="68"/>
      <c r="YZ9256" s="68"/>
      <c r="ZA9256" s="68"/>
      <c r="ZB9256" s="68"/>
      <c r="ZC9256" s="68"/>
      <c r="ZD9256" s="68"/>
    </row>
    <row r="9257" spans="658:680" x14ac:dyDescent="0.25">
      <c r="YH9257" s="68"/>
      <c r="YI9257" s="68"/>
      <c r="YJ9257" s="68"/>
      <c r="YK9257" s="68"/>
      <c r="YL9257" s="68"/>
      <c r="YM9257" s="68"/>
      <c r="YN9257" s="68"/>
      <c r="YO9257" s="68"/>
      <c r="YP9257" s="68"/>
      <c r="YQ9257" s="68"/>
      <c r="YR9257" s="68"/>
      <c r="YS9257" s="68"/>
      <c r="YT9257" s="68"/>
      <c r="YU9257" s="68"/>
      <c r="YV9257" s="68"/>
      <c r="YW9257" s="68"/>
      <c r="YX9257" s="68">
        <v>0.96433494331710401</v>
      </c>
      <c r="YY9257" s="68"/>
      <c r="YZ9257" s="68"/>
      <c r="ZA9257" s="68"/>
      <c r="ZB9257" s="68"/>
      <c r="ZC9257" s="68"/>
      <c r="ZD9257" s="68"/>
    </row>
    <row r="9258" spans="658:680" x14ac:dyDescent="0.25">
      <c r="YH9258" s="68"/>
      <c r="YI9258" s="68"/>
      <c r="YJ9258" s="68"/>
      <c r="YK9258" s="68"/>
      <c r="YL9258" s="68"/>
      <c r="YM9258" s="68"/>
      <c r="YN9258" s="68"/>
      <c r="YO9258" s="68"/>
      <c r="YP9258" s="68"/>
      <c r="YQ9258" s="68"/>
      <c r="YR9258" s="68"/>
      <c r="YS9258" s="68"/>
      <c r="YT9258" s="68"/>
      <c r="YU9258" s="68"/>
      <c r="YV9258" s="68"/>
      <c r="YW9258" s="68"/>
      <c r="YX9258" s="68">
        <v>0.96432823959355096</v>
      </c>
      <c r="YY9258" s="68"/>
      <c r="YZ9258" s="68"/>
      <c r="ZA9258" s="68"/>
      <c r="ZB9258" s="68"/>
      <c r="ZC9258" s="68"/>
      <c r="ZD9258" s="68"/>
    </row>
    <row r="9259" spans="658:680" x14ac:dyDescent="0.25">
      <c r="YH9259" s="68"/>
      <c r="YI9259" s="68"/>
      <c r="YJ9259" s="68"/>
      <c r="YK9259" s="68"/>
      <c r="YL9259" s="68"/>
      <c r="YM9259" s="68"/>
      <c r="YN9259" s="68"/>
      <c r="YO9259" s="68"/>
      <c r="YP9259" s="68"/>
      <c r="YQ9259" s="68"/>
      <c r="YR9259" s="68"/>
      <c r="YS9259" s="68"/>
      <c r="YT9259" s="68"/>
      <c r="YU9259" s="68"/>
      <c r="YV9259" s="68"/>
      <c r="YW9259" s="68"/>
      <c r="YX9259" s="68">
        <v>0.96430440671543505</v>
      </c>
      <c r="YY9259" s="68"/>
      <c r="YZ9259" s="68"/>
      <c r="ZA9259" s="68"/>
      <c r="ZB9259" s="68"/>
      <c r="ZC9259" s="68"/>
      <c r="ZD9259" s="68"/>
    </row>
    <row r="9260" spans="658:680" x14ac:dyDescent="0.25">
      <c r="YH9260" s="68"/>
      <c r="YI9260" s="68"/>
      <c r="YJ9260" s="68"/>
      <c r="YK9260" s="68"/>
      <c r="YL9260" s="68"/>
      <c r="YM9260" s="68"/>
      <c r="YN9260" s="68"/>
      <c r="YO9260" s="68"/>
      <c r="YP9260" s="68"/>
      <c r="YQ9260" s="68"/>
      <c r="YR9260" s="68"/>
      <c r="YS9260" s="68"/>
      <c r="YT9260" s="68"/>
      <c r="YU9260" s="68"/>
      <c r="YV9260" s="68"/>
      <c r="YW9260" s="68"/>
      <c r="YX9260" s="68">
        <v>0.96430410181764004</v>
      </c>
      <c r="YY9260" s="68"/>
      <c r="YZ9260" s="68"/>
      <c r="ZA9260" s="68"/>
      <c r="ZB9260" s="68"/>
      <c r="ZC9260" s="68"/>
      <c r="ZD9260" s="68"/>
    </row>
    <row r="9261" spans="658:680" x14ac:dyDescent="0.25">
      <c r="YH9261" s="68"/>
      <c r="YI9261" s="68"/>
      <c r="YJ9261" s="68"/>
      <c r="YK9261" s="68"/>
      <c r="YL9261" s="68"/>
      <c r="YM9261" s="68"/>
      <c r="YN9261" s="68"/>
      <c r="YO9261" s="68"/>
      <c r="YP9261" s="68"/>
      <c r="YQ9261" s="68"/>
      <c r="YR9261" s="68"/>
      <c r="YS9261" s="68"/>
      <c r="YT9261" s="68"/>
      <c r="YU9261" s="68"/>
      <c r="YV9261" s="68"/>
      <c r="YW9261" s="68"/>
      <c r="YX9261" s="68">
        <v>0.964294556446185</v>
      </c>
      <c r="YY9261" s="68"/>
      <c r="YZ9261" s="68"/>
      <c r="ZA9261" s="68"/>
      <c r="ZB9261" s="68"/>
      <c r="ZC9261" s="68"/>
      <c r="ZD9261" s="68"/>
    </row>
    <row r="9262" spans="658:680" x14ac:dyDescent="0.25">
      <c r="YH9262" s="68"/>
      <c r="YI9262" s="68"/>
      <c r="YJ9262" s="68"/>
      <c r="YK9262" s="68"/>
      <c r="YL9262" s="68"/>
      <c r="YM9262" s="68"/>
      <c r="YN9262" s="68"/>
      <c r="YO9262" s="68"/>
      <c r="YP9262" s="68"/>
      <c r="YQ9262" s="68"/>
      <c r="YR9262" s="68"/>
      <c r="YS9262" s="68"/>
      <c r="YT9262" s="68"/>
      <c r="YU9262" s="68"/>
      <c r="YV9262" s="68"/>
      <c r="YW9262" s="68"/>
      <c r="YX9262" s="68">
        <v>0.96429091853443905</v>
      </c>
      <c r="YY9262" s="68"/>
      <c r="YZ9262" s="68"/>
      <c r="ZA9262" s="68"/>
      <c r="ZB9262" s="68"/>
      <c r="ZC9262" s="68"/>
      <c r="ZD9262" s="68"/>
    </row>
    <row r="9263" spans="658:680" x14ac:dyDescent="0.25">
      <c r="YH9263" s="68"/>
      <c r="YI9263" s="68"/>
      <c r="YJ9263" s="68"/>
      <c r="YK9263" s="68"/>
      <c r="YL9263" s="68"/>
      <c r="YM9263" s="68"/>
      <c r="YN9263" s="68"/>
      <c r="YO9263" s="68"/>
      <c r="YP9263" s="68"/>
      <c r="YQ9263" s="68"/>
      <c r="YR9263" s="68"/>
      <c r="YS9263" s="68"/>
      <c r="YT9263" s="68"/>
      <c r="YU9263" s="68"/>
      <c r="YV9263" s="68"/>
      <c r="YW9263" s="68"/>
      <c r="YX9263" s="68">
        <v>0.96428580147610499</v>
      </c>
      <c r="YY9263" s="68"/>
      <c r="YZ9263" s="68"/>
      <c r="ZA9263" s="68"/>
      <c r="ZB9263" s="68"/>
      <c r="ZC9263" s="68"/>
      <c r="ZD9263" s="68"/>
    </row>
    <row r="9264" spans="658:680" x14ac:dyDescent="0.25">
      <c r="YH9264" s="68"/>
      <c r="YI9264" s="68"/>
      <c r="YJ9264" s="68"/>
      <c r="YK9264" s="68"/>
      <c r="YL9264" s="68"/>
      <c r="YM9264" s="68"/>
      <c r="YN9264" s="68"/>
      <c r="YO9264" s="68"/>
      <c r="YP9264" s="68"/>
      <c r="YQ9264" s="68"/>
      <c r="YR9264" s="68"/>
      <c r="YS9264" s="68"/>
      <c r="YT9264" s="68"/>
      <c r="YU9264" s="68"/>
      <c r="YV9264" s="68"/>
      <c r="YW9264" s="68"/>
      <c r="YX9264" s="68">
        <v>0.96428081399919097</v>
      </c>
      <c r="YY9264" s="68"/>
      <c r="YZ9264" s="68"/>
      <c r="ZA9264" s="68"/>
      <c r="ZB9264" s="68"/>
      <c r="ZC9264" s="68"/>
      <c r="ZD9264" s="68"/>
    </row>
    <row r="9265" spans="658:680" x14ac:dyDescent="0.25">
      <c r="YH9265" s="68"/>
      <c r="YI9265" s="68"/>
      <c r="YJ9265" s="68"/>
      <c r="YK9265" s="68"/>
      <c r="YL9265" s="68"/>
      <c r="YM9265" s="68"/>
      <c r="YN9265" s="68"/>
      <c r="YO9265" s="68"/>
      <c r="YP9265" s="68"/>
      <c r="YQ9265" s="68"/>
      <c r="YR9265" s="68"/>
      <c r="YS9265" s="68"/>
      <c r="YT9265" s="68"/>
      <c r="YU9265" s="68"/>
      <c r="YV9265" s="68"/>
      <c r="YW9265" s="68"/>
      <c r="YX9265" s="68">
        <v>0.96427993835680503</v>
      </c>
      <c r="YY9265" s="68"/>
      <c r="YZ9265" s="68"/>
      <c r="ZA9265" s="68"/>
      <c r="ZB9265" s="68"/>
      <c r="ZC9265" s="68"/>
      <c r="ZD9265" s="68"/>
    </row>
    <row r="9266" spans="658:680" x14ac:dyDescent="0.25">
      <c r="YH9266" s="68"/>
      <c r="YI9266" s="68"/>
      <c r="YJ9266" s="68"/>
      <c r="YK9266" s="68"/>
      <c r="YL9266" s="68"/>
      <c r="YM9266" s="68"/>
      <c r="YN9266" s="68"/>
      <c r="YO9266" s="68"/>
      <c r="YP9266" s="68"/>
      <c r="YQ9266" s="68"/>
      <c r="YR9266" s="68"/>
      <c r="YS9266" s="68"/>
      <c r="YT9266" s="68"/>
      <c r="YU9266" s="68"/>
      <c r="YV9266" s="68"/>
      <c r="YW9266" s="68"/>
      <c r="YX9266" s="68">
        <v>0.96427920303046</v>
      </c>
      <c r="YY9266" s="68"/>
      <c r="YZ9266" s="68"/>
      <c r="ZA9266" s="68"/>
      <c r="ZB9266" s="68"/>
      <c r="ZC9266" s="68"/>
      <c r="ZD9266" s="68"/>
    </row>
    <row r="9267" spans="658:680" x14ac:dyDescent="0.25">
      <c r="YH9267" s="68"/>
      <c r="YI9267" s="68"/>
      <c r="YJ9267" s="68"/>
      <c r="YK9267" s="68"/>
      <c r="YL9267" s="68"/>
      <c r="YM9267" s="68"/>
      <c r="YN9267" s="68"/>
      <c r="YO9267" s="68"/>
      <c r="YP9267" s="68"/>
      <c r="YQ9267" s="68"/>
      <c r="YR9267" s="68"/>
      <c r="YS9267" s="68"/>
      <c r="YT9267" s="68"/>
      <c r="YU9267" s="68"/>
      <c r="YV9267" s="68"/>
      <c r="YW9267" s="68"/>
      <c r="YX9267" s="68">
        <v>0.96421573138431704</v>
      </c>
      <c r="YY9267" s="68"/>
      <c r="YZ9267" s="68"/>
      <c r="ZA9267" s="68"/>
      <c r="ZB9267" s="68"/>
      <c r="ZC9267" s="68"/>
      <c r="ZD9267" s="68"/>
    </row>
    <row r="9268" spans="658:680" x14ac:dyDescent="0.25">
      <c r="YH9268" s="68"/>
      <c r="YI9268" s="68"/>
      <c r="YJ9268" s="68"/>
      <c r="YK9268" s="68"/>
      <c r="YL9268" s="68"/>
      <c r="YM9268" s="68"/>
      <c r="YN9268" s="68"/>
      <c r="YO9268" s="68"/>
      <c r="YP9268" s="68"/>
      <c r="YQ9268" s="68"/>
      <c r="YR9268" s="68"/>
      <c r="YS9268" s="68"/>
      <c r="YT9268" s="68"/>
      <c r="YU9268" s="68"/>
      <c r="YV9268" s="68"/>
      <c r="YW9268" s="68"/>
      <c r="YX9268" s="68">
        <v>0.96420517964347996</v>
      </c>
      <c r="YY9268" s="68"/>
      <c r="YZ9268" s="68"/>
      <c r="ZA9268" s="68"/>
      <c r="ZB9268" s="68"/>
      <c r="ZC9268" s="68"/>
      <c r="ZD9268" s="68"/>
    </row>
    <row r="9269" spans="658:680" x14ac:dyDescent="0.25">
      <c r="YH9269" s="68"/>
      <c r="YI9269" s="68"/>
      <c r="YJ9269" s="68"/>
      <c r="YK9269" s="68"/>
      <c r="YL9269" s="68"/>
      <c r="YM9269" s="68"/>
      <c r="YN9269" s="68"/>
      <c r="YO9269" s="68"/>
      <c r="YP9269" s="68"/>
      <c r="YQ9269" s="68"/>
      <c r="YR9269" s="68"/>
      <c r="YS9269" s="68"/>
      <c r="YT9269" s="68"/>
      <c r="YU9269" s="68"/>
      <c r="YV9269" s="68"/>
      <c r="YW9269" s="68"/>
      <c r="YX9269" s="68">
        <v>0.96420332610713799</v>
      </c>
      <c r="YY9269" s="68"/>
      <c r="YZ9269" s="68"/>
      <c r="ZA9269" s="68"/>
      <c r="ZB9269" s="68"/>
      <c r="ZC9269" s="68"/>
      <c r="ZD9269" s="68"/>
    </row>
    <row r="9270" spans="658:680" x14ac:dyDescent="0.25">
      <c r="YH9270" s="68"/>
      <c r="YI9270" s="68"/>
      <c r="YJ9270" s="68"/>
      <c r="YK9270" s="68"/>
      <c r="YL9270" s="68"/>
      <c r="YM9270" s="68"/>
      <c r="YN9270" s="68"/>
      <c r="YO9270" s="68"/>
      <c r="YP9270" s="68"/>
      <c r="YQ9270" s="68"/>
      <c r="YR9270" s="68"/>
      <c r="YS9270" s="68"/>
      <c r="YT9270" s="68"/>
      <c r="YU9270" s="68"/>
      <c r="YV9270" s="68"/>
      <c r="YW9270" s="68"/>
      <c r="YX9270" s="68">
        <v>0.96419599421522995</v>
      </c>
      <c r="YY9270" s="68"/>
      <c r="YZ9270" s="68"/>
      <c r="ZA9270" s="68"/>
      <c r="ZB9270" s="68"/>
      <c r="ZC9270" s="68"/>
      <c r="ZD9270" s="68"/>
    </row>
    <row r="9271" spans="658:680" x14ac:dyDescent="0.25">
      <c r="YH9271" s="68"/>
      <c r="YI9271" s="68"/>
      <c r="YJ9271" s="68"/>
      <c r="YK9271" s="68"/>
      <c r="YL9271" s="68"/>
      <c r="YM9271" s="68"/>
      <c r="YN9271" s="68"/>
      <c r="YO9271" s="68"/>
      <c r="YP9271" s="68"/>
      <c r="YQ9271" s="68"/>
      <c r="YR9271" s="68"/>
      <c r="YS9271" s="68"/>
      <c r="YT9271" s="68"/>
      <c r="YU9271" s="68"/>
      <c r="YV9271" s="68"/>
      <c r="YW9271" s="68"/>
      <c r="YX9271" s="68">
        <v>0.96418897497491596</v>
      </c>
      <c r="YY9271" s="68"/>
      <c r="YZ9271" s="68"/>
      <c r="ZA9271" s="68"/>
      <c r="ZB9271" s="68"/>
      <c r="ZC9271" s="68"/>
      <c r="ZD9271" s="68"/>
    </row>
    <row r="9272" spans="658:680" x14ac:dyDescent="0.25">
      <c r="YH9272" s="68"/>
      <c r="YI9272" s="68"/>
      <c r="YJ9272" s="68"/>
      <c r="YK9272" s="68"/>
      <c r="YL9272" s="68"/>
      <c r="YM9272" s="68"/>
      <c r="YN9272" s="68"/>
      <c r="YO9272" s="68"/>
      <c r="YP9272" s="68"/>
      <c r="YQ9272" s="68"/>
      <c r="YR9272" s="68"/>
      <c r="YS9272" s="68"/>
      <c r="YT9272" s="68"/>
      <c r="YU9272" s="68"/>
      <c r="YV9272" s="68"/>
      <c r="YW9272" s="68"/>
      <c r="YX9272" s="68">
        <v>0.96418863814261002</v>
      </c>
      <c r="YY9272" s="68"/>
      <c r="YZ9272" s="68"/>
      <c r="ZA9272" s="68"/>
      <c r="ZB9272" s="68"/>
      <c r="ZC9272" s="68"/>
      <c r="ZD9272" s="68"/>
    </row>
    <row r="9273" spans="658:680" x14ac:dyDescent="0.25">
      <c r="YH9273" s="68"/>
      <c r="YI9273" s="68"/>
      <c r="YJ9273" s="68"/>
      <c r="YK9273" s="68"/>
      <c r="YL9273" s="68"/>
      <c r="YM9273" s="68"/>
      <c r="YN9273" s="68"/>
      <c r="YO9273" s="68"/>
      <c r="YP9273" s="68"/>
      <c r="YQ9273" s="68"/>
      <c r="YR9273" s="68"/>
      <c r="YS9273" s="68"/>
      <c r="YT9273" s="68"/>
      <c r="YU9273" s="68"/>
      <c r="YV9273" s="68"/>
      <c r="YW9273" s="68"/>
      <c r="YX9273" s="68">
        <v>0.964188524779936</v>
      </c>
      <c r="YY9273" s="68"/>
      <c r="YZ9273" s="68"/>
      <c r="ZA9273" s="68"/>
      <c r="ZB9273" s="68"/>
      <c r="ZC9273" s="68"/>
      <c r="ZD9273" s="68"/>
    </row>
    <row r="9274" spans="658:680" x14ac:dyDescent="0.25">
      <c r="YH9274" s="68"/>
      <c r="YI9274" s="68"/>
      <c r="YJ9274" s="68"/>
      <c r="YK9274" s="68"/>
      <c r="YL9274" s="68"/>
      <c r="YM9274" s="68"/>
      <c r="YN9274" s="68"/>
      <c r="YO9274" s="68"/>
      <c r="YP9274" s="68"/>
      <c r="YQ9274" s="68"/>
      <c r="YR9274" s="68"/>
      <c r="YS9274" s="68"/>
      <c r="YT9274" s="68"/>
      <c r="YU9274" s="68"/>
      <c r="YV9274" s="68"/>
      <c r="YW9274" s="68"/>
      <c r="YX9274" s="68">
        <v>0.96418847596532498</v>
      </c>
      <c r="YY9274" s="68"/>
      <c r="YZ9274" s="68"/>
      <c r="ZA9274" s="68"/>
      <c r="ZB9274" s="68"/>
      <c r="ZC9274" s="68"/>
      <c r="ZD9274" s="68"/>
    </row>
    <row r="9275" spans="658:680" x14ac:dyDescent="0.25">
      <c r="YH9275" s="68"/>
      <c r="YI9275" s="68"/>
      <c r="YJ9275" s="68"/>
      <c r="YK9275" s="68"/>
      <c r="YL9275" s="68"/>
      <c r="YM9275" s="68"/>
      <c r="YN9275" s="68"/>
      <c r="YO9275" s="68"/>
      <c r="YP9275" s="68"/>
      <c r="YQ9275" s="68"/>
      <c r="YR9275" s="68"/>
      <c r="YS9275" s="68"/>
      <c r="YT9275" s="68"/>
      <c r="YU9275" s="68"/>
      <c r="YV9275" s="68"/>
      <c r="YW9275" s="68"/>
      <c r="YX9275" s="68">
        <v>0.96418783977516198</v>
      </c>
      <c r="YY9275" s="68"/>
      <c r="YZ9275" s="68"/>
      <c r="ZA9275" s="68"/>
      <c r="ZB9275" s="68"/>
      <c r="ZC9275" s="68"/>
      <c r="ZD9275" s="68"/>
    </row>
    <row r="9276" spans="658:680" x14ac:dyDescent="0.25">
      <c r="YH9276" s="68"/>
      <c r="YI9276" s="68"/>
      <c r="YJ9276" s="68"/>
      <c r="YK9276" s="68"/>
      <c r="YL9276" s="68"/>
      <c r="YM9276" s="68"/>
      <c r="YN9276" s="68"/>
      <c r="YO9276" s="68"/>
      <c r="YP9276" s="68"/>
      <c r="YQ9276" s="68"/>
      <c r="YR9276" s="68"/>
      <c r="YS9276" s="68"/>
      <c r="YT9276" s="68"/>
      <c r="YU9276" s="68"/>
      <c r="YV9276" s="68"/>
      <c r="YW9276" s="68"/>
      <c r="YX9276" s="68">
        <v>0.96418262011408096</v>
      </c>
      <c r="YY9276" s="68"/>
      <c r="YZ9276" s="68"/>
      <c r="ZA9276" s="68"/>
      <c r="ZB9276" s="68"/>
      <c r="ZC9276" s="68"/>
      <c r="ZD9276" s="68"/>
    </row>
    <row r="9277" spans="658:680" x14ac:dyDescent="0.25">
      <c r="YH9277" s="68"/>
      <c r="YI9277" s="68"/>
      <c r="YJ9277" s="68"/>
      <c r="YK9277" s="68"/>
      <c r="YL9277" s="68"/>
      <c r="YM9277" s="68"/>
      <c r="YN9277" s="68"/>
      <c r="YO9277" s="68"/>
      <c r="YP9277" s="68"/>
      <c r="YQ9277" s="68"/>
      <c r="YR9277" s="68"/>
      <c r="YS9277" s="68"/>
      <c r="YT9277" s="68"/>
      <c r="YU9277" s="68"/>
      <c r="YV9277" s="68"/>
      <c r="YW9277" s="68"/>
      <c r="YX9277" s="68">
        <v>0.96418109946553399</v>
      </c>
      <c r="YY9277" s="68"/>
      <c r="YZ9277" s="68"/>
      <c r="ZA9277" s="68"/>
      <c r="ZB9277" s="68"/>
      <c r="ZC9277" s="68"/>
      <c r="ZD9277" s="68"/>
    </row>
    <row r="9278" spans="658:680" x14ac:dyDescent="0.25">
      <c r="YH9278" s="68"/>
      <c r="YI9278" s="68"/>
      <c r="YJ9278" s="68"/>
      <c r="YK9278" s="68"/>
      <c r="YL9278" s="68"/>
      <c r="YM9278" s="68"/>
      <c r="YN9278" s="68"/>
      <c r="YO9278" s="68"/>
      <c r="YP9278" s="68"/>
      <c r="YQ9278" s="68"/>
      <c r="YR9278" s="68"/>
      <c r="YS9278" s="68"/>
      <c r="YT9278" s="68"/>
      <c r="YU9278" s="68"/>
      <c r="YV9278" s="68"/>
      <c r="YW9278" s="68"/>
      <c r="YX9278" s="68">
        <v>0.96416789315184503</v>
      </c>
      <c r="YY9278" s="68"/>
      <c r="YZ9278" s="68"/>
      <c r="ZA9278" s="68"/>
      <c r="ZB9278" s="68"/>
      <c r="ZC9278" s="68"/>
      <c r="ZD9278" s="68"/>
    </row>
    <row r="9279" spans="658:680" x14ac:dyDescent="0.25">
      <c r="YH9279" s="68"/>
      <c r="YI9279" s="68"/>
      <c r="YJ9279" s="68"/>
      <c r="YK9279" s="68"/>
      <c r="YL9279" s="68"/>
      <c r="YM9279" s="68"/>
      <c r="YN9279" s="68"/>
      <c r="YO9279" s="68"/>
      <c r="YP9279" s="68"/>
      <c r="YQ9279" s="68"/>
      <c r="YR9279" s="68"/>
      <c r="YS9279" s="68"/>
      <c r="YT9279" s="68"/>
      <c r="YU9279" s="68"/>
      <c r="YV9279" s="68"/>
      <c r="YW9279" s="68"/>
      <c r="YX9279" s="68">
        <v>0.96416218280071797</v>
      </c>
      <c r="YY9279" s="68"/>
      <c r="YZ9279" s="68"/>
      <c r="ZA9279" s="68"/>
      <c r="ZB9279" s="68"/>
      <c r="ZC9279" s="68"/>
      <c r="ZD9279" s="68"/>
    </row>
    <row r="9280" spans="658:680" x14ac:dyDescent="0.25">
      <c r="YH9280" s="68"/>
      <c r="YI9280" s="68"/>
      <c r="YJ9280" s="68"/>
      <c r="YK9280" s="68"/>
      <c r="YL9280" s="68"/>
      <c r="YM9280" s="68"/>
      <c r="YN9280" s="68"/>
      <c r="YO9280" s="68"/>
      <c r="YP9280" s="68"/>
      <c r="YQ9280" s="68"/>
      <c r="YR9280" s="68"/>
      <c r="YS9280" s="68"/>
      <c r="YT9280" s="68"/>
      <c r="YU9280" s="68"/>
      <c r="YV9280" s="68"/>
      <c r="YW9280" s="68"/>
      <c r="YX9280" s="68">
        <v>0.96415955665384701</v>
      </c>
      <c r="YY9280" s="68"/>
      <c r="YZ9280" s="68"/>
      <c r="ZA9280" s="68"/>
      <c r="ZB9280" s="68"/>
      <c r="ZC9280" s="68"/>
      <c r="ZD9280" s="68"/>
    </row>
    <row r="9281" spans="658:680" x14ac:dyDescent="0.25">
      <c r="YH9281" s="68"/>
      <c r="YI9281" s="68"/>
      <c r="YJ9281" s="68"/>
      <c r="YK9281" s="68"/>
      <c r="YL9281" s="68"/>
      <c r="YM9281" s="68"/>
      <c r="YN9281" s="68"/>
      <c r="YO9281" s="68"/>
      <c r="YP9281" s="68"/>
      <c r="YQ9281" s="68"/>
      <c r="YR9281" s="68"/>
      <c r="YS9281" s="68"/>
      <c r="YT9281" s="68"/>
      <c r="YU9281" s="68"/>
      <c r="YV9281" s="68"/>
      <c r="YW9281" s="68"/>
      <c r="YX9281" s="68">
        <v>0.96415683627241</v>
      </c>
      <c r="YY9281" s="68"/>
      <c r="YZ9281" s="68"/>
      <c r="ZA9281" s="68"/>
      <c r="ZB9281" s="68"/>
      <c r="ZC9281" s="68"/>
      <c r="ZD9281" s="68"/>
    </row>
    <row r="9282" spans="658:680" x14ac:dyDescent="0.25">
      <c r="YH9282" s="68"/>
      <c r="YI9282" s="68"/>
      <c r="YJ9282" s="68"/>
      <c r="YK9282" s="68"/>
      <c r="YL9282" s="68"/>
      <c r="YM9282" s="68"/>
      <c r="YN9282" s="68"/>
      <c r="YO9282" s="68"/>
      <c r="YP9282" s="68"/>
      <c r="YQ9282" s="68"/>
      <c r="YR9282" s="68"/>
      <c r="YS9282" s="68"/>
      <c r="YT9282" s="68"/>
      <c r="YU9282" s="68"/>
      <c r="YV9282" s="68"/>
      <c r="YW9282" s="68"/>
      <c r="YX9282" s="68">
        <v>0.96414870321909396</v>
      </c>
      <c r="YY9282" s="68"/>
      <c r="YZ9282" s="68"/>
      <c r="ZA9282" s="68"/>
      <c r="ZB9282" s="68"/>
      <c r="ZC9282" s="68"/>
      <c r="ZD9282" s="68"/>
    </row>
    <row r="9283" spans="658:680" x14ac:dyDescent="0.25">
      <c r="YH9283" s="68"/>
      <c r="YI9283" s="68"/>
      <c r="YJ9283" s="68"/>
      <c r="YK9283" s="68"/>
      <c r="YL9283" s="68"/>
      <c r="YM9283" s="68"/>
      <c r="YN9283" s="68"/>
      <c r="YO9283" s="68"/>
      <c r="YP9283" s="68"/>
      <c r="YQ9283" s="68"/>
      <c r="YR9283" s="68"/>
      <c r="YS9283" s="68"/>
      <c r="YT9283" s="68"/>
      <c r="YU9283" s="68"/>
      <c r="YV9283" s="68"/>
      <c r="YW9283" s="68"/>
      <c r="YX9283" s="68">
        <v>0.96410551392403498</v>
      </c>
      <c r="YY9283" s="68"/>
      <c r="YZ9283" s="68"/>
      <c r="ZA9283" s="68"/>
      <c r="ZB9283" s="68"/>
      <c r="ZC9283" s="68"/>
      <c r="ZD9283" s="68"/>
    </row>
    <row r="9284" spans="658:680" x14ac:dyDescent="0.25">
      <c r="YH9284" s="68"/>
      <c r="YI9284" s="68"/>
      <c r="YJ9284" s="68"/>
      <c r="YK9284" s="68"/>
      <c r="YL9284" s="68"/>
      <c r="YM9284" s="68"/>
      <c r="YN9284" s="68"/>
      <c r="YO9284" s="68"/>
      <c r="YP9284" s="68"/>
      <c r="YQ9284" s="68"/>
      <c r="YR9284" s="68"/>
      <c r="YS9284" s="68"/>
      <c r="YT9284" s="68"/>
      <c r="YU9284" s="68"/>
      <c r="YV9284" s="68"/>
      <c r="YW9284" s="68"/>
      <c r="YX9284" s="68">
        <v>0.96408894812851798</v>
      </c>
      <c r="YY9284" s="68"/>
      <c r="YZ9284" s="68"/>
      <c r="ZA9284" s="68"/>
      <c r="ZB9284" s="68"/>
      <c r="ZC9284" s="68"/>
      <c r="ZD9284" s="68"/>
    </row>
    <row r="9285" spans="658:680" x14ac:dyDescent="0.25">
      <c r="YH9285" s="68"/>
      <c r="YI9285" s="68"/>
      <c r="YJ9285" s="68"/>
      <c r="YK9285" s="68"/>
      <c r="YL9285" s="68"/>
      <c r="YM9285" s="68"/>
      <c r="YN9285" s="68"/>
      <c r="YO9285" s="68"/>
      <c r="YP9285" s="68"/>
      <c r="YQ9285" s="68"/>
      <c r="YR9285" s="68"/>
      <c r="YS9285" s="68"/>
      <c r="YT9285" s="68"/>
      <c r="YU9285" s="68"/>
      <c r="YV9285" s="68"/>
      <c r="YW9285" s="68"/>
      <c r="YX9285" s="68">
        <v>0.96407945261035699</v>
      </c>
      <c r="YY9285" s="68"/>
      <c r="YZ9285" s="68"/>
      <c r="ZA9285" s="68"/>
      <c r="ZB9285" s="68"/>
      <c r="ZC9285" s="68"/>
      <c r="ZD9285" s="68"/>
    </row>
    <row r="9286" spans="658:680" x14ac:dyDescent="0.25">
      <c r="YH9286" s="68"/>
      <c r="YI9286" s="68"/>
      <c r="YJ9286" s="68"/>
      <c r="YK9286" s="68"/>
      <c r="YL9286" s="68"/>
      <c r="YM9286" s="68"/>
      <c r="YN9286" s="68"/>
      <c r="YO9286" s="68"/>
      <c r="YP9286" s="68"/>
      <c r="YQ9286" s="68"/>
      <c r="YR9286" s="68"/>
      <c r="YS9286" s="68"/>
      <c r="YT9286" s="68"/>
      <c r="YU9286" s="68"/>
      <c r="YV9286" s="68"/>
      <c r="YW9286" s="68"/>
      <c r="YX9286" s="68">
        <v>0.96407638733760803</v>
      </c>
      <c r="YY9286" s="68"/>
      <c r="YZ9286" s="68"/>
      <c r="ZA9286" s="68"/>
      <c r="ZB9286" s="68"/>
      <c r="ZC9286" s="68"/>
      <c r="ZD9286" s="68"/>
    </row>
    <row r="9287" spans="658:680" x14ac:dyDescent="0.25">
      <c r="YH9287" s="68"/>
      <c r="YI9287" s="68"/>
      <c r="YJ9287" s="68"/>
      <c r="YK9287" s="68"/>
      <c r="YL9287" s="68"/>
      <c r="YM9287" s="68"/>
      <c r="YN9287" s="68"/>
      <c r="YO9287" s="68"/>
      <c r="YP9287" s="68"/>
      <c r="YQ9287" s="68"/>
      <c r="YR9287" s="68"/>
      <c r="YS9287" s="68"/>
      <c r="YT9287" s="68"/>
      <c r="YU9287" s="68"/>
      <c r="YV9287" s="68"/>
      <c r="YW9287" s="68"/>
      <c r="YX9287" s="68">
        <v>0.96407390904055601</v>
      </c>
      <c r="YY9287" s="68"/>
      <c r="YZ9287" s="68"/>
      <c r="ZA9287" s="68"/>
      <c r="ZB9287" s="68"/>
      <c r="ZC9287" s="68"/>
      <c r="ZD9287" s="68"/>
    </row>
    <row r="9288" spans="658:680" x14ac:dyDescent="0.25">
      <c r="YH9288" s="68"/>
      <c r="YI9288" s="68"/>
      <c r="YJ9288" s="68"/>
      <c r="YK9288" s="68"/>
      <c r="YL9288" s="68"/>
      <c r="YM9288" s="68"/>
      <c r="YN9288" s="68"/>
      <c r="YO9288" s="68"/>
      <c r="YP9288" s="68"/>
      <c r="YQ9288" s="68"/>
      <c r="YR9288" s="68"/>
      <c r="YS9288" s="68"/>
      <c r="YT9288" s="68"/>
      <c r="YU9288" s="68"/>
      <c r="YV9288" s="68"/>
      <c r="YW9288" s="68"/>
      <c r="YX9288" s="68">
        <v>0.96407319980859096</v>
      </c>
      <c r="YY9288" s="68"/>
      <c r="YZ9288" s="68"/>
      <c r="ZA9288" s="68"/>
      <c r="ZB9288" s="68"/>
      <c r="ZC9288" s="68"/>
      <c r="ZD9288" s="68"/>
    </row>
    <row r="9289" spans="658:680" x14ac:dyDescent="0.25">
      <c r="YH9289" s="68"/>
      <c r="YI9289" s="68"/>
      <c r="YJ9289" s="68"/>
      <c r="YK9289" s="68"/>
      <c r="YL9289" s="68"/>
      <c r="YM9289" s="68"/>
      <c r="YN9289" s="68"/>
      <c r="YO9289" s="68"/>
      <c r="YP9289" s="68"/>
      <c r="YQ9289" s="68"/>
      <c r="YR9289" s="68"/>
      <c r="YS9289" s="68"/>
      <c r="YT9289" s="68"/>
      <c r="YU9289" s="68"/>
      <c r="YV9289" s="68"/>
      <c r="YW9289" s="68"/>
      <c r="YX9289" s="68">
        <v>0.96406798854146403</v>
      </c>
      <c r="YY9289" s="68"/>
      <c r="YZ9289" s="68"/>
      <c r="ZA9289" s="68"/>
      <c r="ZB9289" s="68"/>
      <c r="ZC9289" s="68"/>
      <c r="ZD9289" s="68"/>
    </row>
    <row r="9290" spans="658:680" x14ac:dyDescent="0.25">
      <c r="YH9290" s="68"/>
      <c r="YI9290" s="68"/>
      <c r="YJ9290" s="68"/>
      <c r="YK9290" s="68"/>
      <c r="YL9290" s="68"/>
      <c r="YM9290" s="68"/>
      <c r="YN9290" s="68"/>
      <c r="YO9290" s="68"/>
      <c r="YP9290" s="68"/>
      <c r="YQ9290" s="68"/>
      <c r="YR9290" s="68"/>
      <c r="YS9290" s="68"/>
      <c r="YT9290" s="68"/>
      <c r="YU9290" s="68"/>
      <c r="YV9290" s="68"/>
      <c r="YW9290" s="68"/>
      <c r="YX9290" s="68">
        <v>0.964066987638454</v>
      </c>
      <c r="YY9290" s="68"/>
      <c r="YZ9290" s="68"/>
      <c r="ZA9290" s="68"/>
      <c r="ZB9290" s="68"/>
      <c r="ZC9290" s="68"/>
      <c r="ZD9290" s="68"/>
    </row>
    <row r="9291" spans="658:680" x14ac:dyDescent="0.25">
      <c r="YH9291" s="68"/>
      <c r="YI9291" s="68"/>
      <c r="YJ9291" s="68"/>
      <c r="YK9291" s="68"/>
      <c r="YL9291" s="68"/>
      <c r="YM9291" s="68"/>
      <c r="YN9291" s="68"/>
      <c r="YO9291" s="68"/>
      <c r="YP9291" s="68"/>
      <c r="YQ9291" s="68"/>
      <c r="YR9291" s="68"/>
      <c r="YS9291" s="68"/>
      <c r="YT9291" s="68"/>
      <c r="YU9291" s="68"/>
      <c r="YV9291" s="68"/>
      <c r="YW9291" s="68"/>
      <c r="YX9291" s="68">
        <v>0.96406190940746395</v>
      </c>
      <c r="YY9291" s="68"/>
      <c r="YZ9291" s="68"/>
      <c r="ZA9291" s="68"/>
      <c r="ZB9291" s="68"/>
      <c r="ZC9291" s="68"/>
      <c r="ZD9291" s="68"/>
    </row>
    <row r="9292" spans="658:680" x14ac:dyDescent="0.25">
      <c r="YH9292" s="68"/>
      <c r="YI9292" s="68"/>
      <c r="YJ9292" s="68"/>
      <c r="YK9292" s="68"/>
      <c r="YL9292" s="68"/>
      <c r="YM9292" s="68"/>
      <c r="YN9292" s="68"/>
      <c r="YO9292" s="68"/>
      <c r="YP9292" s="68"/>
      <c r="YQ9292" s="68"/>
      <c r="YR9292" s="68"/>
      <c r="YS9292" s="68"/>
      <c r="YT9292" s="68"/>
      <c r="YU9292" s="68"/>
      <c r="YV9292" s="68"/>
      <c r="YW9292" s="68"/>
      <c r="YX9292" s="68">
        <v>0.96405961953054797</v>
      </c>
      <c r="YY9292" s="68"/>
      <c r="YZ9292" s="68"/>
      <c r="ZA9292" s="68"/>
      <c r="ZB9292" s="68"/>
      <c r="ZC9292" s="68"/>
      <c r="ZD9292" s="68"/>
    </row>
    <row r="9293" spans="658:680" x14ac:dyDescent="0.25">
      <c r="YH9293" s="68"/>
      <c r="YI9293" s="68"/>
      <c r="YJ9293" s="68"/>
      <c r="YK9293" s="68"/>
      <c r="YL9293" s="68"/>
      <c r="YM9293" s="68"/>
      <c r="YN9293" s="68"/>
      <c r="YO9293" s="68"/>
      <c r="YP9293" s="68"/>
      <c r="YQ9293" s="68"/>
      <c r="YR9293" s="68"/>
      <c r="YS9293" s="68"/>
      <c r="YT9293" s="68"/>
      <c r="YU9293" s="68"/>
      <c r="YV9293" s="68"/>
      <c r="YW9293" s="68"/>
      <c r="YX9293" s="68">
        <v>0.96404833878686103</v>
      </c>
      <c r="YY9293" s="68"/>
      <c r="YZ9293" s="68"/>
      <c r="ZA9293" s="68"/>
      <c r="ZB9293" s="68"/>
      <c r="ZC9293" s="68"/>
      <c r="ZD9293" s="68"/>
    </row>
    <row r="9294" spans="658:680" x14ac:dyDescent="0.25">
      <c r="YH9294" s="68"/>
      <c r="YI9294" s="68"/>
      <c r="YJ9294" s="68"/>
      <c r="YK9294" s="68"/>
      <c r="YL9294" s="68"/>
      <c r="YM9294" s="68"/>
      <c r="YN9294" s="68"/>
      <c r="YO9294" s="68"/>
      <c r="YP9294" s="68"/>
      <c r="YQ9294" s="68"/>
      <c r="YR9294" s="68"/>
      <c r="YS9294" s="68"/>
      <c r="YT9294" s="68"/>
      <c r="YU9294" s="68"/>
      <c r="YV9294" s="68"/>
      <c r="YW9294" s="68"/>
      <c r="YX9294" s="68">
        <v>0.96404692712404505</v>
      </c>
      <c r="YY9294" s="68"/>
      <c r="YZ9294" s="68"/>
      <c r="ZA9294" s="68"/>
      <c r="ZB9294" s="68"/>
      <c r="ZC9294" s="68"/>
      <c r="ZD9294" s="68"/>
    </row>
    <row r="9295" spans="658:680" x14ac:dyDescent="0.25">
      <c r="YH9295" s="68"/>
      <c r="YI9295" s="68"/>
      <c r="YJ9295" s="68"/>
      <c r="YK9295" s="68"/>
      <c r="YL9295" s="68"/>
      <c r="YM9295" s="68"/>
      <c r="YN9295" s="68"/>
      <c r="YO9295" s="68"/>
      <c r="YP9295" s="68"/>
      <c r="YQ9295" s="68"/>
      <c r="YR9295" s="68"/>
      <c r="YS9295" s="68"/>
      <c r="YT9295" s="68"/>
      <c r="YU9295" s="68"/>
      <c r="YV9295" s="68"/>
      <c r="YW9295" s="68"/>
      <c r="YX9295" s="68">
        <v>0.964044828448964</v>
      </c>
      <c r="YY9295" s="68"/>
      <c r="YZ9295" s="68"/>
      <c r="ZA9295" s="68"/>
      <c r="ZB9295" s="68"/>
      <c r="ZC9295" s="68"/>
      <c r="ZD9295" s="68"/>
    </row>
    <row r="9296" spans="658:680" x14ac:dyDescent="0.25">
      <c r="YH9296" s="68"/>
      <c r="YI9296" s="68"/>
      <c r="YJ9296" s="68"/>
      <c r="YK9296" s="68"/>
      <c r="YL9296" s="68"/>
      <c r="YM9296" s="68"/>
      <c r="YN9296" s="68"/>
      <c r="YO9296" s="68"/>
      <c r="YP9296" s="68"/>
      <c r="YQ9296" s="68"/>
      <c r="YR9296" s="68"/>
      <c r="YS9296" s="68"/>
      <c r="YT9296" s="68"/>
      <c r="YU9296" s="68"/>
      <c r="YV9296" s="68"/>
      <c r="YW9296" s="68"/>
      <c r="YX9296" s="68">
        <v>0.96404293227579296</v>
      </c>
      <c r="YY9296" s="68"/>
      <c r="YZ9296" s="68"/>
      <c r="ZA9296" s="68"/>
      <c r="ZB9296" s="68"/>
      <c r="ZC9296" s="68"/>
      <c r="ZD9296" s="68"/>
    </row>
    <row r="9297" spans="658:680" x14ac:dyDescent="0.25">
      <c r="YH9297" s="68"/>
      <c r="YI9297" s="68"/>
      <c r="YJ9297" s="68"/>
      <c r="YK9297" s="68"/>
      <c r="YL9297" s="68"/>
      <c r="YM9297" s="68"/>
      <c r="YN9297" s="68"/>
      <c r="YO9297" s="68"/>
      <c r="YP9297" s="68"/>
      <c r="YQ9297" s="68"/>
      <c r="YR9297" s="68"/>
      <c r="YS9297" s="68"/>
      <c r="YT9297" s="68"/>
      <c r="YU9297" s="68"/>
      <c r="YV9297" s="68"/>
      <c r="YW9297" s="68"/>
      <c r="YX9297" s="68">
        <v>0.964037480756467</v>
      </c>
      <c r="YY9297" s="68"/>
      <c r="YZ9297" s="68"/>
      <c r="ZA9297" s="68"/>
      <c r="ZB9297" s="68"/>
      <c r="ZC9297" s="68"/>
      <c r="ZD9297" s="68"/>
    </row>
    <row r="9298" spans="658:680" x14ac:dyDescent="0.25">
      <c r="YH9298" s="68"/>
      <c r="YI9298" s="68"/>
      <c r="YJ9298" s="68"/>
      <c r="YK9298" s="68"/>
      <c r="YL9298" s="68"/>
      <c r="YM9298" s="68"/>
      <c r="YN9298" s="68"/>
      <c r="YO9298" s="68"/>
      <c r="YP9298" s="68"/>
      <c r="YQ9298" s="68"/>
      <c r="YR9298" s="68"/>
      <c r="YS9298" s="68"/>
      <c r="YT9298" s="68"/>
      <c r="YU9298" s="68"/>
      <c r="YV9298" s="68"/>
      <c r="YW9298" s="68"/>
      <c r="YX9298" s="68">
        <v>0.96403516361707597</v>
      </c>
      <c r="YY9298" s="68"/>
      <c r="YZ9298" s="68"/>
      <c r="ZA9298" s="68"/>
      <c r="ZB9298" s="68"/>
      <c r="ZC9298" s="68"/>
      <c r="ZD9298" s="68"/>
    </row>
    <row r="9299" spans="658:680" x14ac:dyDescent="0.25">
      <c r="YH9299" s="68"/>
      <c r="YI9299" s="68"/>
      <c r="YJ9299" s="68"/>
      <c r="YK9299" s="68"/>
      <c r="YL9299" s="68"/>
      <c r="YM9299" s="68"/>
      <c r="YN9299" s="68"/>
      <c r="YO9299" s="68"/>
      <c r="YP9299" s="68"/>
      <c r="YQ9299" s="68"/>
      <c r="YR9299" s="68"/>
      <c r="YS9299" s="68"/>
      <c r="YT9299" s="68"/>
      <c r="YU9299" s="68"/>
      <c r="YV9299" s="68"/>
      <c r="YW9299" s="68"/>
      <c r="YX9299" s="68">
        <v>0.964034682707403</v>
      </c>
      <c r="YY9299" s="68"/>
      <c r="YZ9299" s="68"/>
      <c r="ZA9299" s="68"/>
      <c r="ZB9299" s="68"/>
      <c r="ZC9299" s="68"/>
      <c r="ZD9299" s="68"/>
    </row>
    <row r="9300" spans="658:680" x14ac:dyDescent="0.25">
      <c r="YH9300" s="68"/>
      <c r="YI9300" s="68"/>
      <c r="YJ9300" s="68"/>
      <c r="YK9300" s="68"/>
      <c r="YL9300" s="68"/>
      <c r="YM9300" s="68"/>
      <c r="YN9300" s="68"/>
      <c r="YO9300" s="68"/>
      <c r="YP9300" s="68"/>
      <c r="YQ9300" s="68"/>
      <c r="YR9300" s="68"/>
      <c r="YS9300" s="68"/>
      <c r="YT9300" s="68"/>
      <c r="YU9300" s="68"/>
      <c r="YV9300" s="68"/>
      <c r="YW9300" s="68"/>
      <c r="YX9300" s="68">
        <v>0.96403305984531495</v>
      </c>
      <c r="YY9300" s="68"/>
      <c r="YZ9300" s="68"/>
      <c r="ZA9300" s="68"/>
      <c r="ZB9300" s="68"/>
      <c r="ZC9300" s="68"/>
      <c r="ZD9300" s="68"/>
    </row>
    <row r="9301" spans="658:680" x14ac:dyDescent="0.25">
      <c r="YH9301" s="68"/>
      <c r="YI9301" s="68"/>
      <c r="YJ9301" s="68"/>
      <c r="YK9301" s="68"/>
      <c r="YL9301" s="68"/>
      <c r="YM9301" s="68"/>
      <c r="YN9301" s="68"/>
      <c r="YO9301" s="68"/>
      <c r="YP9301" s="68"/>
      <c r="YQ9301" s="68"/>
      <c r="YR9301" s="68"/>
      <c r="YS9301" s="68"/>
      <c r="YT9301" s="68"/>
      <c r="YU9301" s="68"/>
      <c r="YV9301" s="68"/>
      <c r="YW9301" s="68"/>
      <c r="YX9301" s="68">
        <v>0.96403153703107902</v>
      </c>
      <c r="YY9301" s="68"/>
      <c r="YZ9301" s="68"/>
      <c r="ZA9301" s="68"/>
      <c r="ZB9301" s="68"/>
      <c r="ZC9301" s="68"/>
      <c r="ZD9301" s="68"/>
    </row>
    <row r="9302" spans="658:680" x14ac:dyDescent="0.25">
      <c r="YH9302" s="68"/>
      <c r="YI9302" s="68"/>
      <c r="YJ9302" s="68"/>
      <c r="YK9302" s="68"/>
      <c r="YL9302" s="68"/>
      <c r="YM9302" s="68"/>
      <c r="YN9302" s="68"/>
      <c r="YO9302" s="68"/>
      <c r="YP9302" s="68"/>
      <c r="YQ9302" s="68"/>
      <c r="YR9302" s="68"/>
      <c r="YS9302" s="68"/>
      <c r="YT9302" s="68"/>
      <c r="YU9302" s="68"/>
      <c r="YV9302" s="68"/>
      <c r="YW9302" s="68"/>
      <c r="YX9302" s="68">
        <v>0.96402764413890196</v>
      </c>
      <c r="YY9302" s="68"/>
      <c r="YZ9302" s="68"/>
      <c r="ZA9302" s="68"/>
      <c r="ZB9302" s="68"/>
      <c r="ZC9302" s="68"/>
      <c r="ZD9302" s="68"/>
    </row>
    <row r="9303" spans="658:680" x14ac:dyDescent="0.25">
      <c r="YH9303" s="68"/>
      <c r="YI9303" s="68"/>
      <c r="YJ9303" s="68"/>
      <c r="YK9303" s="68"/>
      <c r="YL9303" s="68"/>
      <c r="YM9303" s="68"/>
      <c r="YN9303" s="68"/>
      <c r="YO9303" s="68"/>
      <c r="YP9303" s="68"/>
      <c r="YQ9303" s="68"/>
      <c r="YR9303" s="68"/>
      <c r="YS9303" s="68"/>
      <c r="YT9303" s="68"/>
      <c r="YU9303" s="68"/>
      <c r="YV9303" s="68"/>
      <c r="YW9303" s="68"/>
      <c r="YX9303" s="68">
        <v>0.96402678710783596</v>
      </c>
      <c r="YY9303" s="68"/>
      <c r="YZ9303" s="68"/>
      <c r="ZA9303" s="68"/>
      <c r="ZB9303" s="68"/>
      <c r="ZC9303" s="68"/>
      <c r="ZD9303" s="68"/>
    </row>
    <row r="9304" spans="658:680" x14ac:dyDescent="0.25">
      <c r="YH9304" s="68"/>
      <c r="YI9304" s="68"/>
      <c r="YJ9304" s="68"/>
      <c r="YK9304" s="68"/>
      <c r="YL9304" s="68"/>
      <c r="YM9304" s="68"/>
      <c r="YN9304" s="68"/>
      <c r="YO9304" s="68"/>
      <c r="YP9304" s="68"/>
      <c r="YQ9304" s="68"/>
      <c r="YR9304" s="68"/>
      <c r="YS9304" s="68"/>
      <c r="YT9304" s="68"/>
      <c r="YU9304" s="68"/>
      <c r="YV9304" s="68"/>
      <c r="YW9304" s="68"/>
      <c r="YX9304" s="68">
        <v>0.96401025286463404</v>
      </c>
      <c r="YY9304" s="68"/>
      <c r="YZ9304" s="68"/>
      <c r="ZA9304" s="68"/>
      <c r="ZB9304" s="68"/>
      <c r="ZC9304" s="68"/>
      <c r="ZD9304" s="68"/>
    </row>
    <row r="9305" spans="658:680" x14ac:dyDescent="0.25">
      <c r="YH9305" s="68"/>
      <c r="YI9305" s="68"/>
      <c r="YJ9305" s="68"/>
      <c r="YK9305" s="68"/>
      <c r="YL9305" s="68"/>
      <c r="YM9305" s="68"/>
      <c r="YN9305" s="68"/>
      <c r="YO9305" s="68"/>
      <c r="YP9305" s="68"/>
      <c r="YQ9305" s="68"/>
      <c r="YR9305" s="68"/>
      <c r="YS9305" s="68"/>
      <c r="YT9305" s="68"/>
      <c r="YU9305" s="68"/>
      <c r="YV9305" s="68"/>
      <c r="YW9305" s="68"/>
      <c r="YX9305" s="68">
        <v>0.96400267532014206</v>
      </c>
      <c r="YY9305" s="68"/>
      <c r="YZ9305" s="68"/>
      <c r="ZA9305" s="68"/>
      <c r="ZB9305" s="68"/>
      <c r="ZC9305" s="68"/>
      <c r="ZD9305" s="68"/>
    </row>
    <row r="9306" spans="658:680" x14ac:dyDescent="0.25">
      <c r="YH9306" s="68"/>
      <c r="YI9306" s="68"/>
      <c r="YJ9306" s="68"/>
      <c r="YK9306" s="68"/>
      <c r="YL9306" s="68"/>
      <c r="YM9306" s="68"/>
      <c r="YN9306" s="68"/>
      <c r="YO9306" s="68"/>
      <c r="YP9306" s="68"/>
      <c r="YQ9306" s="68"/>
      <c r="YR9306" s="68"/>
      <c r="YS9306" s="68"/>
      <c r="YT9306" s="68"/>
      <c r="YU9306" s="68"/>
      <c r="YV9306" s="68"/>
      <c r="YW9306" s="68"/>
      <c r="YX9306" s="68">
        <v>0.96399293117962503</v>
      </c>
      <c r="YY9306" s="68"/>
      <c r="YZ9306" s="68"/>
      <c r="ZA9306" s="68"/>
      <c r="ZB9306" s="68"/>
      <c r="ZC9306" s="68"/>
      <c r="ZD9306" s="68"/>
    </row>
    <row r="9307" spans="658:680" x14ac:dyDescent="0.25">
      <c r="YH9307" s="68"/>
      <c r="YI9307" s="68"/>
      <c r="YJ9307" s="68"/>
      <c r="YK9307" s="68"/>
      <c r="YL9307" s="68"/>
      <c r="YM9307" s="68"/>
      <c r="YN9307" s="68"/>
      <c r="YO9307" s="68"/>
      <c r="YP9307" s="68"/>
      <c r="YQ9307" s="68"/>
      <c r="YR9307" s="68"/>
      <c r="YS9307" s="68"/>
      <c r="YT9307" s="68"/>
      <c r="YU9307" s="68"/>
      <c r="YV9307" s="68"/>
      <c r="YW9307" s="68"/>
      <c r="YX9307" s="68">
        <v>0.96399177253164803</v>
      </c>
      <c r="YY9307" s="68"/>
      <c r="YZ9307" s="68"/>
      <c r="ZA9307" s="68"/>
      <c r="ZB9307" s="68"/>
      <c r="ZC9307" s="68"/>
      <c r="ZD9307" s="68"/>
    </row>
    <row r="9308" spans="658:680" x14ac:dyDescent="0.25">
      <c r="YH9308" s="68"/>
      <c r="YI9308" s="68"/>
      <c r="YJ9308" s="68"/>
      <c r="YK9308" s="68"/>
      <c r="YL9308" s="68"/>
      <c r="YM9308" s="68"/>
      <c r="YN9308" s="68"/>
      <c r="YO9308" s="68"/>
      <c r="YP9308" s="68"/>
      <c r="YQ9308" s="68"/>
      <c r="YR9308" s="68"/>
      <c r="YS9308" s="68"/>
      <c r="YT9308" s="68"/>
      <c r="YU9308" s="68"/>
      <c r="YV9308" s="68"/>
      <c r="YW9308" s="68"/>
      <c r="YX9308" s="68">
        <v>0.96398696689811703</v>
      </c>
      <c r="YY9308" s="68"/>
      <c r="YZ9308" s="68"/>
      <c r="ZA9308" s="68"/>
      <c r="ZB9308" s="68"/>
      <c r="ZC9308" s="68"/>
      <c r="ZD9308" s="68"/>
    </row>
    <row r="9309" spans="658:680" x14ac:dyDescent="0.25">
      <c r="YH9309" s="68"/>
      <c r="YI9309" s="68"/>
      <c r="YJ9309" s="68"/>
      <c r="YK9309" s="68"/>
      <c r="YL9309" s="68"/>
      <c r="YM9309" s="68"/>
      <c r="YN9309" s="68"/>
      <c r="YO9309" s="68"/>
      <c r="YP9309" s="68"/>
      <c r="YQ9309" s="68"/>
      <c r="YR9309" s="68"/>
      <c r="YS9309" s="68"/>
      <c r="YT9309" s="68"/>
      <c r="YU9309" s="68"/>
      <c r="YV9309" s="68"/>
      <c r="YW9309" s="68"/>
      <c r="YX9309" s="68">
        <v>0.96397970499007002</v>
      </c>
      <c r="YY9309" s="68"/>
      <c r="YZ9309" s="68"/>
      <c r="ZA9309" s="68"/>
      <c r="ZB9309" s="68"/>
      <c r="ZC9309" s="68"/>
      <c r="ZD9309" s="68"/>
    </row>
    <row r="9310" spans="658:680" x14ac:dyDescent="0.25">
      <c r="YH9310" s="68"/>
      <c r="YI9310" s="68"/>
      <c r="YJ9310" s="68"/>
      <c r="YK9310" s="68"/>
      <c r="YL9310" s="68"/>
      <c r="YM9310" s="68"/>
      <c r="YN9310" s="68"/>
      <c r="YO9310" s="68"/>
      <c r="YP9310" s="68"/>
      <c r="YQ9310" s="68"/>
      <c r="YR9310" s="68"/>
      <c r="YS9310" s="68"/>
      <c r="YT9310" s="68"/>
      <c r="YU9310" s="68"/>
      <c r="YV9310" s="68"/>
      <c r="YW9310" s="68"/>
      <c r="YX9310" s="68">
        <v>0.96397884353175001</v>
      </c>
      <c r="YY9310" s="68"/>
      <c r="YZ9310" s="68"/>
      <c r="ZA9310" s="68"/>
      <c r="ZB9310" s="68"/>
      <c r="ZC9310" s="68"/>
      <c r="ZD9310" s="68"/>
    </row>
    <row r="9311" spans="658:680" x14ac:dyDescent="0.25">
      <c r="YH9311" s="68"/>
      <c r="YI9311" s="68"/>
      <c r="YJ9311" s="68"/>
      <c r="YK9311" s="68"/>
      <c r="YL9311" s="68"/>
      <c r="YM9311" s="68"/>
      <c r="YN9311" s="68"/>
      <c r="YO9311" s="68"/>
      <c r="YP9311" s="68"/>
      <c r="YQ9311" s="68"/>
      <c r="YR9311" s="68"/>
      <c r="YS9311" s="68"/>
      <c r="YT9311" s="68"/>
      <c r="YU9311" s="68"/>
      <c r="YV9311" s="68"/>
      <c r="YW9311" s="68"/>
      <c r="YX9311" s="68">
        <v>0.96395914025811602</v>
      </c>
      <c r="YY9311" s="68"/>
      <c r="YZ9311" s="68"/>
      <c r="ZA9311" s="68"/>
      <c r="ZB9311" s="68"/>
      <c r="ZC9311" s="68"/>
      <c r="ZD9311" s="68"/>
    </row>
    <row r="9312" spans="658:680" x14ac:dyDescent="0.25">
      <c r="YH9312" s="68"/>
      <c r="YI9312" s="68"/>
      <c r="YJ9312" s="68"/>
      <c r="YK9312" s="68"/>
      <c r="YL9312" s="68"/>
      <c r="YM9312" s="68"/>
      <c r="YN9312" s="68"/>
      <c r="YO9312" s="68"/>
      <c r="YP9312" s="68"/>
      <c r="YQ9312" s="68"/>
      <c r="YR9312" s="68"/>
      <c r="YS9312" s="68"/>
      <c r="YT9312" s="68"/>
      <c r="YU9312" s="68"/>
      <c r="YV9312" s="68"/>
      <c r="YW9312" s="68"/>
      <c r="YX9312" s="68">
        <v>0.963950991979312</v>
      </c>
      <c r="YY9312" s="68"/>
      <c r="YZ9312" s="68"/>
      <c r="ZA9312" s="68"/>
      <c r="ZB9312" s="68"/>
      <c r="ZC9312" s="68"/>
      <c r="ZD9312" s="68"/>
    </row>
    <row r="9313" spans="658:680" x14ac:dyDescent="0.25">
      <c r="YH9313" s="68"/>
      <c r="YI9313" s="68"/>
      <c r="YJ9313" s="68"/>
      <c r="YK9313" s="68"/>
      <c r="YL9313" s="68"/>
      <c r="YM9313" s="68"/>
      <c r="YN9313" s="68"/>
      <c r="YO9313" s="68"/>
      <c r="YP9313" s="68"/>
      <c r="YQ9313" s="68"/>
      <c r="YR9313" s="68"/>
      <c r="YS9313" s="68"/>
      <c r="YT9313" s="68"/>
      <c r="YU9313" s="68"/>
      <c r="YV9313" s="68"/>
      <c r="YW9313" s="68"/>
      <c r="YX9313" s="68">
        <v>0.96395041468081</v>
      </c>
      <c r="YY9313" s="68"/>
      <c r="YZ9313" s="68"/>
      <c r="ZA9313" s="68"/>
      <c r="ZB9313" s="68"/>
      <c r="ZC9313" s="68"/>
      <c r="ZD9313" s="68"/>
    </row>
    <row r="9314" spans="658:680" x14ac:dyDescent="0.25">
      <c r="YH9314" s="68"/>
      <c r="YI9314" s="68"/>
      <c r="YJ9314" s="68"/>
      <c r="YK9314" s="68"/>
      <c r="YL9314" s="68"/>
      <c r="YM9314" s="68"/>
      <c r="YN9314" s="68"/>
      <c r="YO9314" s="68"/>
      <c r="YP9314" s="68"/>
      <c r="YQ9314" s="68"/>
      <c r="YR9314" s="68"/>
      <c r="YS9314" s="68"/>
      <c r="YT9314" s="68"/>
      <c r="YU9314" s="68"/>
      <c r="YV9314" s="68"/>
      <c r="YW9314" s="68"/>
      <c r="YX9314" s="68">
        <v>0.96393712875642901</v>
      </c>
      <c r="YY9314" s="68"/>
      <c r="YZ9314" s="68"/>
      <c r="ZA9314" s="68"/>
      <c r="ZB9314" s="68"/>
      <c r="ZC9314" s="68"/>
      <c r="ZD9314" s="68"/>
    </row>
    <row r="9315" spans="658:680" x14ac:dyDescent="0.25">
      <c r="YH9315" s="68"/>
      <c r="YI9315" s="68"/>
      <c r="YJ9315" s="68"/>
      <c r="YK9315" s="68"/>
      <c r="YL9315" s="68"/>
      <c r="YM9315" s="68"/>
      <c r="YN9315" s="68"/>
      <c r="YO9315" s="68"/>
      <c r="YP9315" s="68"/>
      <c r="YQ9315" s="68"/>
      <c r="YR9315" s="68"/>
      <c r="YS9315" s="68"/>
      <c r="YT9315" s="68"/>
      <c r="YU9315" s="68"/>
      <c r="YV9315" s="68"/>
      <c r="YW9315" s="68"/>
      <c r="YX9315" s="68">
        <v>0.96393711096188905</v>
      </c>
      <c r="YY9315" s="68"/>
      <c r="YZ9315" s="68"/>
      <c r="ZA9315" s="68"/>
      <c r="ZB9315" s="68"/>
      <c r="ZC9315" s="68"/>
      <c r="ZD9315" s="68"/>
    </row>
    <row r="9316" spans="658:680" x14ac:dyDescent="0.25">
      <c r="YH9316" s="68"/>
      <c r="YI9316" s="68"/>
      <c r="YJ9316" s="68"/>
      <c r="YK9316" s="68"/>
      <c r="YL9316" s="68"/>
      <c r="YM9316" s="68"/>
      <c r="YN9316" s="68"/>
      <c r="YO9316" s="68"/>
      <c r="YP9316" s="68"/>
      <c r="YQ9316" s="68"/>
      <c r="YR9316" s="68"/>
      <c r="YS9316" s="68"/>
      <c r="YT9316" s="68"/>
      <c r="YU9316" s="68"/>
      <c r="YV9316" s="68"/>
      <c r="YW9316" s="68"/>
      <c r="YX9316" s="68">
        <v>0.96392325230473297</v>
      </c>
      <c r="YY9316" s="68"/>
      <c r="YZ9316" s="68"/>
      <c r="ZA9316" s="68"/>
      <c r="ZB9316" s="68"/>
      <c r="ZC9316" s="68"/>
      <c r="ZD9316" s="68"/>
    </row>
    <row r="9317" spans="658:680" x14ac:dyDescent="0.25">
      <c r="YH9317" s="68"/>
      <c r="YI9317" s="68"/>
      <c r="YJ9317" s="68"/>
      <c r="YK9317" s="68"/>
      <c r="YL9317" s="68"/>
      <c r="YM9317" s="68"/>
      <c r="YN9317" s="68"/>
      <c r="YO9317" s="68"/>
      <c r="YP9317" s="68"/>
      <c r="YQ9317" s="68"/>
      <c r="YR9317" s="68"/>
      <c r="YS9317" s="68"/>
      <c r="YT9317" s="68"/>
      <c r="YU9317" s="68"/>
      <c r="YV9317" s="68"/>
      <c r="YW9317" s="68"/>
      <c r="YX9317" s="68">
        <v>0.96391153289431597</v>
      </c>
      <c r="YY9317" s="68"/>
      <c r="YZ9317" s="68"/>
      <c r="ZA9317" s="68"/>
      <c r="ZB9317" s="68"/>
      <c r="ZC9317" s="68"/>
      <c r="ZD9317" s="68"/>
    </row>
    <row r="9318" spans="658:680" x14ac:dyDescent="0.25">
      <c r="YH9318" s="68"/>
      <c r="YI9318" s="68"/>
      <c r="YJ9318" s="68"/>
      <c r="YK9318" s="68"/>
      <c r="YL9318" s="68"/>
      <c r="YM9318" s="68"/>
      <c r="YN9318" s="68"/>
      <c r="YO9318" s="68"/>
      <c r="YP9318" s="68"/>
      <c r="YQ9318" s="68"/>
      <c r="YR9318" s="68"/>
      <c r="YS9318" s="68"/>
      <c r="YT9318" s="68"/>
      <c r="YU9318" s="68"/>
      <c r="YV9318" s="68"/>
      <c r="YW9318" s="68"/>
      <c r="YX9318" s="68">
        <v>0.963907039746426</v>
      </c>
      <c r="YY9318" s="68"/>
      <c r="YZ9318" s="68"/>
      <c r="ZA9318" s="68"/>
      <c r="ZB9318" s="68"/>
      <c r="ZC9318" s="68"/>
      <c r="ZD9318" s="68"/>
    </row>
    <row r="9319" spans="658:680" x14ac:dyDescent="0.25">
      <c r="YH9319" s="68"/>
      <c r="YI9319" s="68"/>
      <c r="YJ9319" s="68"/>
      <c r="YK9319" s="68"/>
      <c r="YL9319" s="68"/>
      <c r="YM9319" s="68"/>
      <c r="YN9319" s="68"/>
      <c r="YO9319" s="68"/>
      <c r="YP9319" s="68"/>
      <c r="YQ9319" s="68"/>
      <c r="YR9319" s="68"/>
      <c r="YS9319" s="68"/>
      <c r="YT9319" s="68"/>
      <c r="YU9319" s="68"/>
      <c r="YV9319" s="68"/>
      <c r="YW9319" s="68"/>
      <c r="YX9319" s="68">
        <v>0.96390421897171596</v>
      </c>
      <c r="YY9319" s="68"/>
      <c r="YZ9319" s="68"/>
      <c r="ZA9319" s="68"/>
      <c r="ZB9319" s="68"/>
      <c r="ZC9319" s="68"/>
      <c r="ZD9319" s="68"/>
    </row>
    <row r="9320" spans="658:680" x14ac:dyDescent="0.25">
      <c r="YH9320" s="68"/>
      <c r="YI9320" s="68"/>
      <c r="YJ9320" s="68"/>
      <c r="YK9320" s="68"/>
      <c r="YL9320" s="68"/>
      <c r="YM9320" s="68"/>
      <c r="YN9320" s="68"/>
      <c r="YO9320" s="68"/>
      <c r="YP9320" s="68"/>
      <c r="YQ9320" s="68"/>
      <c r="YR9320" s="68"/>
      <c r="YS9320" s="68"/>
      <c r="YT9320" s="68"/>
      <c r="YU9320" s="68"/>
      <c r="YV9320" s="68"/>
      <c r="YW9320" s="68"/>
      <c r="YX9320" s="68">
        <v>0.963884990484149</v>
      </c>
      <c r="YY9320" s="68"/>
      <c r="YZ9320" s="68"/>
      <c r="ZA9320" s="68"/>
      <c r="ZB9320" s="68"/>
      <c r="ZC9320" s="68"/>
      <c r="ZD9320" s="68"/>
    </row>
    <row r="9321" spans="658:680" x14ac:dyDescent="0.25">
      <c r="YH9321" s="68"/>
      <c r="YI9321" s="68"/>
      <c r="YJ9321" s="68"/>
      <c r="YK9321" s="68"/>
      <c r="YL9321" s="68"/>
      <c r="YM9321" s="68"/>
      <c r="YN9321" s="68"/>
      <c r="YO9321" s="68"/>
      <c r="YP9321" s="68"/>
      <c r="YQ9321" s="68"/>
      <c r="YR9321" s="68"/>
      <c r="YS9321" s="68"/>
      <c r="YT9321" s="68"/>
      <c r="YU9321" s="68"/>
      <c r="YV9321" s="68"/>
      <c r="YW9321" s="68"/>
      <c r="YX9321" s="68">
        <v>0.96387326502822401</v>
      </c>
      <c r="YY9321" s="68"/>
      <c r="YZ9321" s="68"/>
      <c r="ZA9321" s="68"/>
      <c r="ZB9321" s="68"/>
      <c r="ZC9321" s="68"/>
      <c r="ZD9321" s="68"/>
    </row>
    <row r="9322" spans="658:680" x14ac:dyDescent="0.25">
      <c r="YH9322" s="68"/>
      <c r="YI9322" s="68"/>
      <c r="YJ9322" s="68"/>
      <c r="YK9322" s="68"/>
      <c r="YL9322" s="68"/>
      <c r="YM9322" s="68"/>
      <c r="YN9322" s="68"/>
      <c r="YO9322" s="68"/>
      <c r="YP9322" s="68"/>
      <c r="YQ9322" s="68"/>
      <c r="YR9322" s="68"/>
      <c r="YS9322" s="68"/>
      <c r="YT9322" s="68"/>
      <c r="YU9322" s="68"/>
      <c r="YV9322" s="68"/>
      <c r="YW9322" s="68"/>
      <c r="YX9322" s="68">
        <v>0.96385749402074306</v>
      </c>
      <c r="YY9322" s="68"/>
      <c r="YZ9322" s="68"/>
      <c r="ZA9322" s="68"/>
      <c r="ZB9322" s="68"/>
      <c r="ZC9322" s="68"/>
      <c r="ZD9322" s="68"/>
    </row>
    <row r="9323" spans="658:680" x14ac:dyDescent="0.25">
      <c r="YH9323" s="68"/>
      <c r="YI9323" s="68"/>
      <c r="YJ9323" s="68"/>
      <c r="YK9323" s="68"/>
      <c r="YL9323" s="68"/>
      <c r="YM9323" s="68"/>
      <c r="YN9323" s="68"/>
      <c r="YO9323" s="68"/>
      <c r="YP9323" s="68"/>
      <c r="YQ9323" s="68"/>
      <c r="YR9323" s="68"/>
      <c r="YS9323" s="68"/>
      <c r="YT9323" s="68"/>
      <c r="YU9323" s="68"/>
      <c r="YV9323" s="68"/>
      <c r="YW9323" s="68"/>
      <c r="YX9323" s="68">
        <v>0.96382193384789505</v>
      </c>
      <c r="YY9323" s="68"/>
      <c r="YZ9323" s="68"/>
      <c r="ZA9323" s="68"/>
      <c r="ZB9323" s="68"/>
      <c r="ZC9323" s="68"/>
      <c r="ZD9323" s="68"/>
    </row>
    <row r="9324" spans="658:680" x14ac:dyDescent="0.25">
      <c r="YH9324" s="68"/>
      <c r="YI9324" s="68"/>
      <c r="YJ9324" s="68"/>
      <c r="YK9324" s="68"/>
      <c r="YL9324" s="68"/>
      <c r="YM9324" s="68"/>
      <c r="YN9324" s="68"/>
      <c r="YO9324" s="68"/>
      <c r="YP9324" s="68"/>
      <c r="YQ9324" s="68"/>
      <c r="YR9324" s="68"/>
      <c r="YS9324" s="68"/>
      <c r="YT9324" s="68"/>
      <c r="YU9324" s="68"/>
      <c r="YV9324" s="68"/>
      <c r="YW9324" s="68"/>
      <c r="YX9324" s="68">
        <v>0.96381310293966604</v>
      </c>
      <c r="YY9324" s="68"/>
      <c r="YZ9324" s="68"/>
      <c r="ZA9324" s="68"/>
      <c r="ZB9324" s="68"/>
      <c r="ZC9324" s="68"/>
      <c r="ZD9324" s="68"/>
    </row>
    <row r="9325" spans="658:680" x14ac:dyDescent="0.25">
      <c r="YH9325" s="68"/>
      <c r="YI9325" s="68"/>
      <c r="YJ9325" s="68"/>
      <c r="YK9325" s="68"/>
      <c r="YL9325" s="68"/>
      <c r="YM9325" s="68"/>
      <c r="YN9325" s="68"/>
      <c r="YO9325" s="68"/>
      <c r="YP9325" s="68"/>
      <c r="YQ9325" s="68"/>
      <c r="YR9325" s="68"/>
      <c r="YS9325" s="68"/>
      <c r="YT9325" s="68"/>
      <c r="YU9325" s="68"/>
      <c r="YV9325" s="68"/>
      <c r="YW9325" s="68"/>
      <c r="YX9325" s="68">
        <v>0.96380759560524598</v>
      </c>
      <c r="YY9325" s="68"/>
      <c r="YZ9325" s="68"/>
      <c r="ZA9325" s="68"/>
      <c r="ZB9325" s="68"/>
      <c r="ZC9325" s="68"/>
      <c r="ZD9325" s="68"/>
    </row>
    <row r="9326" spans="658:680" x14ac:dyDescent="0.25">
      <c r="YH9326" s="68"/>
      <c r="YI9326" s="68"/>
      <c r="YJ9326" s="68"/>
      <c r="YK9326" s="68"/>
      <c r="YL9326" s="68"/>
      <c r="YM9326" s="68"/>
      <c r="YN9326" s="68"/>
      <c r="YO9326" s="68"/>
      <c r="YP9326" s="68"/>
      <c r="YQ9326" s="68"/>
      <c r="YR9326" s="68"/>
      <c r="YS9326" s="68"/>
      <c r="YT9326" s="68"/>
      <c r="YU9326" s="68"/>
      <c r="YV9326" s="68"/>
      <c r="YW9326" s="68"/>
      <c r="YX9326" s="68">
        <v>0.96378667804360596</v>
      </c>
      <c r="YY9326" s="68"/>
      <c r="YZ9326" s="68"/>
      <c r="ZA9326" s="68"/>
      <c r="ZB9326" s="68"/>
      <c r="ZC9326" s="68"/>
      <c r="ZD9326" s="68"/>
    </row>
    <row r="9327" spans="658:680" x14ac:dyDescent="0.25">
      <c r="YH9327" s="68"/>
      <c r="YI9327" s="68"/>
      <c r="YJ9327" s="68"/>
      <c r="YK9327" s="68"/>
      <c r="YL9327" s="68"/>
      <c r="YM9327" s="68"/>
      <c r="YN9327" s="68"/>
      <c r="YO9327" s="68"/>
      <c r="YP9327" s="68"/>
      <c r="YQ9327" s="68"/>
      <c r="YR9327" s="68"/>
      <c r="YS9327" s="68"/>
      <c r="YT9327" s="68"/>
      <c r="YU9327" s="68"/>
      <c r="YV9327" s="68"/>
      <c r="YW9327" s="68"/>
      <c r="YX9327" s="68">
        <v>0.96377200439314703</v>
      </c>
      <c r="YY9327" s="68"/>
      <c r="YZ9327" s="68"/>
      <c r="ZA9327" s="68"/>
      <c r="ZB9327" s="68"/>
      <c r="ZC9327" s="68"/>
      <c r="ZD9327" s="68"/>
    </row>
    <row r="9328" spans="658:680" x14ac:dyDescent="0.25">
      <c r="YH9328" s="68"/>
      <c r="YI9328" s="68"/>
      <c r="YJ9328" s="68"/>
      <c r="YK9328" s="68"/>
      <c r="YL9328" s="68"/>
      <c r="YM9328" s="68"/>
      <c r="YN9328" s="68"/>
      <c r="YO9328" s="68"/>
      <c r="YP9328" s="68"/>
      <c r="YQ9328" s="68"/>
      <c r="YR9328" s="68"/>
      <c r="YS9328" s="68"/>
      <c r="YT9328" s="68"/>
      <c r="YU9328" s="68"/>
      <c r="YV9328" s="68"/>
      <c r="YW9328" s="68"/>
      <c r="YX9328" s="68">
        <v>0.96376228292428201</v>
      </c>
      <c r="YY9328" s="68"/>
      <c r="YZ9328" s="68"/>
      <c r="ZA9328" s="68"/>
      <c r="ZB9328" s="68"/>
      <c r="ZC9328" s="68"/>
      <c r="ZD9328" s="68"/>
    </row>
    <row r="9329" spans="658:680" x14ac:dyDescent="0.25">
      <c r="YH9329" s="68"/>
      <c r="YI9329" s="68"/>
      <c r="YJ9329" s="68"/>
      <c r="YK9329" s="68"/>
      <c r="YL9329" s="68"/>
      <c r="YM9329" s="68"/>
      <c r="YN9329" s="68"/>
      <c r="YO9329" s="68"/>
      <c r="YP9329" s="68"/>
      <c r="YQ9329" s="68"/>
      <c r="YR9329" s="68"/>
      <c r="YS9329" s="68"/>
      <c r="YT9329" s="68"/>
      <c r="YU9329" s="68"/>
      <c r="YV9329" s="68"/>
      <c r="YW9329" s="68"/>
      <c r="YX9329" s="68">
        <v>0.96373964145709601</v>
      </c>
      <c r="YY9329" s="68"/>
      <c r="YZ9329" s="68"/>
      <c r="ZA9329" s="68"/>
      <c r="ZB9329" s="68"/>
      <c r="ZC9329" s="68"/>
      <c r="ZD9329" s="68"/>
    </row>
    <row r="9330" spans="658:680" x14ac:dyDescent="0.25">
      <c r="YH9330" s="68"/>
      <c r="YI9330" s="68"/>
      <c r="YJ9330" s="68"/>
      <c r="YK9330" s="68"/>
      <c r="YL9330" s="68"/>
      <c r="YM9330" s="68"/>
      <c r="YN9330" s="68"/>
      <c r="YO9330" s="68"/>
      <c r="YP9330" s="68"/>
      <c r="YQ9330" s="68"/>
      <c r="YR9330" s="68"/>
      <c r="YS9330" s="68"/>
      <c r="YT9330" s="68"/>
      <c r="YU9330" s="68"/>
      <c r="YV9330" s="68"/>
      <c r="YW9330" s="68"/>
      <c r="YX9330" s="68">
        <v>0.96371980363670795</v>
      </c>
      <c r="YY9330" s="68"/>
      <c r="YZ9330" s="68"/>
      <c r="ZA9330" s="68"/>
      <c r="ZB9330" s="68"/>
      <c r="ZC9330" s="68"/>
      <c r="ZD9330" s="68"/>
    </row>
    <row r="9331" spans="658:680" x14ac:dyDescent="0.25">
      <c r="YH9331" s="68"/>
      <c r="YI9331" s="68"/>
      <c r="YJ9331" s="68"/>
      <c r="YK9331" s="68"/>
      <c r="YL9331" s="68"/>
      <c r="YM9331" s="68"/>
      <c r="YN9331" s="68"/>
      <c r="YO9331" s="68"/>
      <c r="YP9331" s="68"/>
      <c r="YQ9331" s="68"/>
      <c r="YR9331" s="68"/>
      <c r="YS9331" s="68"/>
      <c r="YT9331" s="68"/>
      <c r="YU9331" s="68"/>
      <c r="YV9331" s="68"/>
      <c r="YW9331" s="68"/>
      <c r="YX9331" s="68">
        <v>0.96371924282343102</v>
      </c>
      <c r="YY9331" s="68"/>
      <c r="YZ9331" s="68"/>
      <c r="ZA9331" s="68"/>
      <c r="ZB9331" s="68"/>
      <c r="ZC9331" s="68"/>
      <c r="ZD9331" s="68"/>
    </row>
    <row r="9332" spans="658:680" x14ac:dyDescent="0.25">
      <c r="YH9332" s="68"/>
      <c r="YI9332" s="68"/>
      <c r="YJ9332" s="68"/>
      <c r="YK9332" s="68"/>
      <c r="YL9332" s="68"/>
      <c r="YM9332" s="68"/>
      <c r="YN9332" s="68"/>
      <c r="YO9332" s="68"/>
      <c r="YP9332" s="68"/>
      <c r="YQ9332" s="68"/>
      <c r="YR9332" s="68"/>
      <c r="YS9332" s="68"/>
      <c r="YT9332" s="68"/>
      <c r="YU9332" s="68"/>
      <c r="YV9332" s="68"/>
      <c r="YW9332" s="68"/>
      <c r="YX9332" s="68">
        <v>0.96371716604588697</v>
      </c>
      <c r="YY9332" s="68"/>
      <c r="YZ9332" s="68"/>
      <c r="ZA9332" s="68"/>
      <c r="ZB9332" s="68"/>
      <c r="ZC9332" s="68"/>
      <c r="ZD9332" s="68"/>
    </row>
    <row r="9333" spans="658:680" x14ac:dyDescent="0.25">
      <c r="YH9333" s="68"/>
      <c r="YI9333" s="68"/>
      <c r="YJ9333" s="68"/>
      <c r="YK9333" s="68"/>
      <c r="YL9333" s="68"/>
      <c r="YM9333" s="68"/>
      <c r="YN9333" s="68"/>
      <c r="YO9333" s="68"/>
      <c r="YP9333" s="68"/>
      <c r="YQ9333" s="68"/>
      <c r="YR9333" s="68"/>
      <c r="YS9333" s="68"/>
      <c r="YT9333" s="68"/>
      <c r="YU9333" s="68"/>
      <c r="YV9333" s="68"/>
      <c r="YW9333" s="68"/>
      <c r="YX9333" s="68">
        <v>0.963716917677093</v>
      </c>
      <c r="YY9333" s="68"/>
      <c r="YZ9333" s="68"/>
      <c r="ZA9333" s="68"/>
      <c r="ZB9333" s="68"/>
      <c r="ZC9333" s="68"/>
      <c r="ZD9333" s="68"/>
    </row>
    <row r="9334" spans="658:680" x14ac:dyDescent="0.25">
      <c r="YH9334" s="68"/>
      <c r="YI9334" s="68"/>
      <c r="YJ9334" s="68"/>
      <c r="YK9334" s="68"/>
      <c r="YL9334" s="68"/>
      <c r="YM9334" s="68"/>
      <c r="YN9334" s="68"/>
      <c r="YO9334" s="68"/>
      <c r="YP9334" s="68"/>
      <c r="YQ9334" s="68"/>
      <c r="YR9334" s="68"/>
      <c r="YS9334" s="68"/>
      <c r="YT9334" s="68"/>
      <c r="YU9334" s="68"/>
      <c r="YV9334" s="68"/>
      <c r="YW9334" s="68"/>
      <c r="YX9334" s="68">
        <v>0.96363485138905902</v>
      </c>
      <c r="YY9334" s="68"/>
      <c r="YZ9334" s="68"/>
      <c r="ZA9334" s="68"/>
      <c r="ZB9334" s="68"/>
      <c r="ZC9334" s="68"/>
      <c r="ZD9334" s="68"/>
    </row>
    <row r="9335" spans="658:680" x14ac:dyDescent="0.25">
      <c r="YH9335" s="68"/>
      <c r="YI9335" s="68"/>
      <c r="YJ9335" s="68"/>
      <c r="YK9335" s="68"/>
      <c r="YL9335" s="68"/>
      <c r="YM9335" s="68"/>
      <c r="YN9335" s="68"/>
      <c r="YO9335" s="68"/>
      <c r="YP9335" s="68"/>
      <c r="YQ9335" s="68"/>
      <c r="YR9335" s="68"/>
      <c r="YS9335" s="68"/>
      <c r="YT9335" s="68"/>
      <c r="YU9335" s="68"/>
      <c r="YV9335" s="68"/>
      <c r="YW9335" s="68"/>
      <c r="YX9335" s="68">
        <v>0.96363148006023702</v>
      </c>
      <c r="YY9335" s="68"/>
      <c r="YZ9335" s="68"/>
      <c r="ZA9335" s="68"/>
      <c r="ZB9335" s="68"/>
      <c r="ZC9335" s="68"/>
      <c r="ZD9335" s="68"/>
    </row>
    <row r="9336" spans="658:680" x14ac:dyDescent="0.25">
      <c r="YH9336" s="68"/>
      <c r="YI9336" s="68"/>
      <c r="YJ9336" s="68"/>
      <c r="YK9336" s="68"/>
      <c r="YL9336" s="68"/>
      <c r="YM9336" s="68"/>
      <c r="YN9336" s="68"/>
      <c r="YO9336" s="68"/>
      <c r="YP9336" s="68"/>
      <c r="YQ9336" s="68"/>
      <c r="YR9336" s="68"/>
      <c r="YS9336" s="68"/>
      <c r="YT9336" s="68"/>
      <c r="YU9336" s="68"/>
      <c r="YV9336" s="68"/>
      <c r="YW9336" s="68"/>
      <c r="YX9336" s="68">
        <v>0.96360958561292498</v>
      </c>
      <c r="YY9336" s="68"/>
      <c r="YZ9336" s="68"/>
      <c r="ZA9336" s="68"/>
      <c r="ZB9336" s="68"/>
      <c r="ZC9336" s="68"/>
      <c r="ZD9336" s="68"/>
    </row>
    <row r="9337" spans="658:680" x14ac:dyDescent="0.25">
      <c r="YH9337" s="68"/>
      <c r="YI9337" s="68"/>
      <c r="YJ9337" s="68"/>
      <c r="YK9337" s="68"/>
      <c r="YL9337" s="68"/>
      <c r="YM9337" s="68"/>
      <c r="YN9337" s="68"/>
      <c r="YO9337" s="68"/>
      <c r="YP9337" s="68"/>
      <c r="YQ9337" s="68"/>
      <c r="YR9337" s="68"/>
      <c r="YS9337" s="68"/>
      <c r="YT9337" s="68"/>
      <c r="YU9337" s="68"/>
      <c r="YV9337" s="68"/>
      <c r="YW9337" s="68"/>
      <c r="YX9337" s="68">
        <v>0.96360545242671203</v>
      </c>
      <c r="YY9337" s="68"/>
      <c r="YZ9337" s="68"/>
      <c r="ZA9337" s="68"/>
      <c r="ZB9337" s="68"/>
      <c r="ZC9337" s="68"/>
      <c r="ZD9337" s="68"/>
    </row>
    <row r="9338" spans="658:680" x14ac:dyDescent="0.25">
      <c r="YH9338" s="68"/>
      <c r="YI9338" s="68"/>
      <c r="YJ9338" s="68"/>
      <c r="YK9338" s="68"/>
      <c r="YL9338" s="68"/>
      <c r="YM9338" s="68"/>
      <c r="YN9338" s="68"/>
      <c r="YO9338" s="68"/>
      <c r="YP9338" s="68"/>
      <c r="YQ9338" s="68"/>
      <c r="YR9338" s="68"/>
      <c r="YS9338" s="68"/>
      <c r="YT9338" s="68"/>
      <c r="YU9338" s="68"/>
      <c r="YV9338" s="68"/>
      <c r="YW9338" s="68"/>
      <c r="YX9338" s="68">
        <v>0.96358209300917896</v>
      </c>
      <c r="YY9338" s="68"/>
      <c r="YZ9338" s="68"/>
      <c r="ZA9338" s="68"/>
      <c r="ZB9338" s="68"/>
      <c r="ZC9338" s="68"/>
      <c r="ZD9338" s="68"/>
    </row>
    <row r="9339" spans="658:680" x14ac:dyDescent="0.25">
      <c r="YH9339" s="68"/>
      <c r="YI9339" s="68"/>
      <c r="YJ9339" s="68"/>
      <c r="YK9339" s="68"/>
      <c r="YL9339" s="68"/>
      <c r="YM9339" s="68"/>
      <c r="YN9339" s="68"/>
      <c r="YO9339" s="68"/>
      <c r="YP9339" s="68"/>
      <c r="YQ9339" s="68"/>
      <c r="YR9339" s="68"/>
      <c r="YS9339" s="68"/>
      <c r="YT9339" s="68"/>
      <c r="YU9339" s="68"/>
      <c r="YV9339" s="68"/>
      <c r="YW9339" s="68"/>
      <c r="YX9339" s="68">
        <v>0.96358054148806804</v>
      </c>
      <c r="YY9339" s="68"/>
      <c r="YZ9339" s="68"/>
      <c r="ZA9339" s="68"/>
      <c r="ZB9339" s="68"/>
      <c r="ZC9339" s="68"/>
      <c r="ZD9339" s="68"/>
    </row>
    <row r="9340" spans="658:680" x14ac:dyDescent="0.25">
      <c r="YH9340" s="68"/>
      <c r="YI9340" s="68"/>
      <c r="YJ9340" s="68"/>
      <c r="YK9340" s="68"/>
      <c r="YL9340" s="68"/>
      <c r="YM9340" s="68"/>
      <c r="YN9340" s="68"/>
      <c r="YO9340" s="68"/>
      <c r="YP9340" s="68"/>
      <c r="YQ9340" s="68"/>
      <c r="YR9340" s="68"/>
      <c r="YS9340" s="68"/>
      <c r="YT9340" s="68"/>
      <c r="YU9340" s="68"/>
      <c r="YV9340" s="68"/>
      <c r="YW9340" s="68"/>
      <c r="YX9340" s="68">
        <v>0.96356112359115498</v>
      </c>
      <c r="YY9340" s="68"/>
      <c r="YZ9340" s="68"/>
      <c r="ZA9340" s="68"/>
      <c r="ZB9340" s="68"/>
      <c r="ZC9340" s="68"/>
      <c r="ZD9340" s="68"/>
    </row>
    <row r="9341" spans="658:680" x14ac:dyDescent="0.25">
      <c r="YH9341" s="68"/>
      <c r="YI9341" s="68"/>
      <c r="YJ9341" s="68"/>
      <c r="YK9341" s="68"/>
      <c r="YL9341" s="68"/>
      <c r="YM9341" s="68"/>
      <c r="YN9341" s="68"/>
      <c r="YO9341" s="68"/>
      <c r="YP9341" s="68"/>
      <c r="YQ9341" s="68"/>
      <c r="YR9341" s="68"/>
      <c r="YS9341" s="68"/>
      <c r="YT9341" s="68"/>
      <c r="YU9341" s="68"/>
      <c r="YV9341" s="68"/>
      <c r="YW9341" s="68"/>
      <c r="YX9341" s="68">
        <v>0.96356054673673297</v>
      </c>
      <c r="YY9341" s="68"/>
      <c r="YZ9341" s="68"/>
      <c r="ZA9341" s="68"/>
      <c r="ZB9341" s="68"/>
      <c r="ZC9341" s="68"/>
      <c r="ZD9341" s="68"/>
    </row>
    <row r="9342" spans="658:680" x14ac:dyDescent="0.25">
      <c r="YH9342" s="68"/>
      <c r="YI9342" s="68"/>
      <c r="YJ9342" s="68"/>
      <c r="YK9342" s="68"/>
      <c r="YL9342" s="68"/>
      <c r="YM9342" s="68"/>
      <c r="YN9342" s="68"/>
      <c r="YO9342" s="68"/>
      <c r="YP9342" s="68"/>
      <c r="YQ9342" s="68"/>
      <c r="YR9342" s="68"/>
      <c r="YS9342" s="68"/>
      <c r="YT9342" s="68"/>
      <c r="YU9342" s="68"/>
      <c r="YV9342" s="68"/>
      <c r="YW9342" s="68"/>
      <c r="YX9342" s="68">
        <v>0.96355687484504704</v>
      </c>
      <c r="YY9342" s="68"/>
      <c r="YZ9342" s="68"/>
      <c r="ZA9342" s="68"/>
      <c r="ZB9342" s="68"/>
      <c r="ZC9342" s="68"/>
      <c r="ZD9342" s="68"/>
    </row>
    <row r="9343" spans="658:680" x14ac:dyDescent="0.25">
      <c r="YH9343" s="68"/>
      <c r="YI9343" s="68"/>
      <c r="YJ9343" s="68"/>
      <c r="YK9343" s="68"/>
      <c r="YL9343" s="68"/>
      <c r="YM9343" s="68"/>
      <c r="YN9343" s="68"/>
      <c r="YO9343" s="68"/>
      <c r="YP9343" s="68"/>
      <c r="YQ9343" s="68"/>
      <c r="YR9343" s="68"/>
      <c r="YS9343" s="68"/>
      <c r="YT9343" s="68"/>
      <c r="YU9343" s="68"/>
      <c r="YV9343" s="68"/>
      <c r="YW9343" s="68"/>
      <c r="YX9343" s="68">
        <v>0.96355541767136299</v>
      </c>
      <c r="YY9343" s="68"/>
      <c r="YZ9343" s="68"/>
      <c r="ZA9343" s="68"/>
      <c r="ZB9343" s="68"/>
      <c r="ZC9343" s="68"/>
      <c r="ZD9343" s="68"/>
    </row>
    <row r="9344" spans="658:680" x14ac:dyDescent="0.25">
      <c r="YH9344" s="68"/>
      <c r="YI9344" s="68"/>
      <c r="YJ9344" s="68"/>
      <c r="YK9344" s="68"/>
      <c r="YL9344" s="68"/>
      <c r="YM9344" s="68"/>
      <c r="YN9344" s="68"/>
      <c r="YO9344" s="68"/>
      <c r="YP9344" s="68"/>
      <c r="YQ9344" s="68"/>
      <c r="YR9344" s="68"/>
      <c r="YS9344" s="68"/>
      <c r="YT9344" s="68"/>
      <c r="YU9344" s="68"/>
      <c r="YV9344" s="68"/>
      <c r="YW9344" s="68"/>
      <c r="YX9344" s="68">
        <v>0.96354815275321704</v>
      </c>
      <c r="YY9344" s="68"/>
      <c r="YZ9344" s="68"/>
      <c r="ZA9344" s="68"/>
      <c r="ZB9344" s="68"/>
      <c r="ZC9344" s="68"/>
      <c r="ZD9344" s="68"/>
    </row>
    <row r="9345" spans="658:680" x14ac:dyDescent="0.25">
      <c r="YH9345" s="68"/>
      <c r="YI9345" s="68"/>
      <c r="YJ9345" s="68"/>
      <c r="YK9345" s="68"/>
      <c r="YL9345" s="68"/>
      <c r="YM9345" s="68"/>
      <c r="YN9345" s="68"/>
      <c r="YO9345" s="68"/>
      <c r="YP9345" s="68"/>
      <c r="YQ9345" s="68"/>
      <c r="YR9345" s="68"/>
      <c r="YS9345" s="68"/>
      <c r="YT9345" s="68"/>
      <c r="YU9345" s="68"/>
      <c r="YV9345" s="68"/>
      <c r="YW9345" s="68"/>
      <c r="YX9345" s="68">
        <v>0.96353036239410605</v>
      </c>
      <c r="YY9345" s="68"/>
      <c r="YZ9345" s="68"/>
      <c r="ZA9345" s="68"/>
      <c r="ZB9345" s="68"/>
      <c r="ZC9345" s="68"/>
      <c r="ZD9345" s="68"/>
    </row>
    <row r="9346" spans="658:680" x14ac:dyDescent="0.25">
      <c r="YH9346" s="68"/>
      <c r="YI9346" s="68"/>
      <c r="YJ9346" s="68"/>
      <c r="YK9346" s="68"/>
      <c r="YL9346" s="68"/>
      <c r="YM9346" s="68"/>
      <c r="YN9346" s="68"/>
      <c r="YO9346" s="68"/>
      <c r="YP9346" s="68"/>
      <c r="YQ9346" s="68"/>
      <c r="YR9346" s="68"/>
      <c r="YS9346" s="68"/>
      <c r="YT9346" s="68"/>
      <c r="YU9346" s="68"/>
      <c r="YV9346" s="68"/>
      <c r="YW9346" s="68"/>
      <c r="YX9346" s="68">
        <v>0.963526848474903</v>
      </c>
      <c r="YY9346" s="68"/>
      <c r="YZ9346" s="68"/>
      <c r="ZA9346" s="68"/>
      <c r="ZB9346" s="68"/>
      <c r="ZC9346" s="68"/>
      <c r="ZD9346" s="68"/>
    </row>
    <row r="9347" spans="658:680" x14ac:dyDescent="0.25">
      <c r="YH9347" s="68"/>
      <c r="YI9347" s="68"/>
      <c r="YJ9347" s="68"/>
      <c r="YK9347" s="68"/>
      <c r="YL9347" s="68"/>
      <c r="YM9347" s="68"/>
      <c r="YN9347" s="68"/>
      <c r="YO9347" s="68"/>
      <c r="YP9347" s="68"/>
      <c r="YQ9347" s="68"/>
      <c r="YR9347" s="68"/>
      <c r="YS9347" s="68"/>
      <c r="YT9347" s="68"/>
      <c r="YU9347" s="68"/>
      <c r="YV9347" s="68"/>
      <c r="YW9347" s="68"/>
      <c r="YX9347" s="68">
        <v>0.96352625761012101</v>
      </c>
      <c r="YY9347" s="68"/>
      <c r="YZ9347" s="68"/>
      <c r="ZA9347" s="68"/>
      <c r="ZB9347" s="68"/>
      <c r="ZC9347" s="68"/>
      <c r="ZD9347" s="68"/>
    </row>
    <row r="9348" spans="658:680" x14ac:dyDescent="0.25">
      <c r="YH9348" s="68"/>
      <c r="YI9348" s="68"/>
      <c r="YJ9348" s="68"/>
      <c r="YK9348" s="68"/>
      <c r="YL9348" s="68"/>
      <c r="YM9348" s="68"/>
      <c r="YN9348" s="68"/>
      <c r="YO9348" s="68"/>
      <c r="YP9348" s="68"/>
      <c r="YQ9348" s="68"/>
      <c r="YR9348" s="68"/>
      <c r="YS9348" s="68"/>
      <c r="YT9348" s="68"/>
      <c r="YU9348" s="68"/>
      <c r="YV9348" s="68"/>
      <c r="YW9348" s="68"/>
      <c r="YX9348" s="68">
        <v>0.96352146635909297</v>
      </c>
      <c r="YY9348" s="68"/>
      <c r="YZ9348" s="68"/>
      <c r="ZA9348" s="68"/>
      <c r="ZB9348" s="68"/>
      <c r="ZC9348" s="68"/>
      <c r="ZD9348" s="68"/>
    </row>
    <row r="9349" spans="658:680" x14ac:dyDescent="0.25">
      <c r="YH9349" s="68"/>
      <c r="YI9349" s="68"/>
      <c r="YJ9349" s="68"/>
      <c r="YK9349" s="68"/>
      <c r="YL9349" s="68"/>
      <c r="YM9349" s="68"/>
      <c r="YN9349" s="68"/>
      <c r="YO9349" s="68"/>
      <c r="YP9349" s="68"/>
      <c r="YQ9349" s="68"/>
      <c r="YR9349" s="68"/>
      <c r="YS9349" s="68"/>
      <c r="YT9349" s="68"/>
      <c r="YU9349" s="68"/>
      <c r="YV9349" s="68"/>
      <c r="YW9349" s="68"/>
      <c r="YX9349" s="68">
        <v>0.96351961132433295</v>
      </c>
      <c r="YY9349" s="68"/>
      <c r="YZ9349" s="68"/>
      <c r="ZA9349" s="68"/>
      <c r="ZB9349" s="68"/>
      <c r="ZC9349" s="68"/>
      <c r="ZD9349" s="68"/>
    </row>
    <row r="9350" spans="658:680" x14ac:dyDescent="0.25">
      <c r="YH9350" s="68"/>
      <c r="YI9350" s="68"/>
      <c r="YJ9350" s="68"/>
      <c r="YK9350" s="68"/>
      <c r="YL9350" s="68"/>
      <c r="YM9350" s="68"/>
      <c r="YN9350" s="68"/>
      <c r="YO9350" s="68"/>
      <c r="YP9350" s="68"/>
      <c r="YQ9350" s="68"/>
      <c r="YR9350" s="68"/>
      <c r="YS9350" s="68"/>
      <c r="YT9350" s="68"/>
      <c r="YU9350" s="68"/>
      <c r="YV9350" s="68"/>
      <c r="YW9350" s="68"/>
      <c r="YX9350" s="68">
        <v>0.96351011060415404</v>
      </c>
      <c r="YY9350" s="68"/>
      <c r="YZ9350" s="68"/>
      <c r="ZA9350" s="68"/>
      <c r="ZB9350" s="68"/>
      <c r="ZC9350" s="68"/>
      <c r="ZD9350" s="68"/>
    </row>
    <row r="9351" spans="658:680" x14ac:dyDescent="0.25">
      <c r="YH9351" s="68"/>
      <c r="YI9351" s="68"/>
      <c r="YJ9351" s="68"/>
      <c r="YK9351" s="68"/>
      <c r="YL9351" s="68"/>
      <c r="YM9351" s="68"/>
      <c r="YN9351" s="68"/>
      <c r="YO9351" s="68"/>
      <c r="YP9351" s="68"/>
      <c r="YQ9351" s="68"/>
      <c r="YR9351" s="68"/>
      <c r="YS9351" s="68"/>
      <c r="YT9351" s="68"/>
      <c r="YU9351" s="68"/>
      <c r="YV9351" s="68"/>
      <c r="YW9351" s="68"/>
      <c r="YX9351" s="68">
        <v>0.96350744611739403</v>
      </c>
      <c r="YY9351" s="68"/>
      <c r="YZ9351" s="68"/>
      <c r="ZA9351" s="68"/>
      <c r="ZB9351" s="68"/>
      <c r="ZC9351" s="68"/>
      <c r="ZD9351" s="68"/>
    </row>
    <row r="9352" spans="658:680" x14ac:dyDescent="0.25">
      <c r="YH9352" s="68"/>
      <c r="YI9352" s="68"/>
      <c r="YJ9352" s="68"/>
      <c r="YK9352" s="68"/>
      <c r="YL9352" s="68"/>
      <c r="YM9352" s="68"/>
      <c r="YN9352" s="68"/>
      <c r="YO9352" s="68"/>
      <c r="YP9352" s="68"/>
      <c r="YQ9352" s="68"/>
      <c r="YR9352" s="68"/>
      <c r="YS9352" s="68"/>
      <c r="YT9352" s="68"/>
      <c r="YU9352" s="68"/>
      <c r="YV9352" s="68"/>
      <c r="YW9352" s="68"/>
      <c r="YX9352" s="68">
        <v>0.96350629120742604</v>
      </c>
      <c r="YY9352" s="68"/>
      <c r="YZ9352" s="68"/>
      <c r="ZA9352" s="68"/>
      <c r="ZB9352" s="68"/>
      <c r="ZC9352" s="68"/>
      <c r="ZD9352" s="68"/>
    </row>
    <row r="9353" spans="658:680" x14ac:dyDescent="0.25">
      <c r="YH9353" s="68"/>
      <c r="YI9353" s="68"/>
      <c r="YJ9353" s="68"/>
      <c r="YK9353" s="68"/>
      <c r="YL9353" s="68"/>
      <c r="YM9353" s="68"/>
      <c r="YN9353" s="68"/>
      <c r="YO9353" s="68"/>
      <c r="YP9353" s="68"/>
      <c r="YQ9353" s="68"/>
      <c r="YR9353" s="68"/>
      <c r="YS9353" s="68"/>
      <c r="YT9353" s="68"/>
      <c r="YU9353" s="68"/>
      <c r="YV9353" s="68"/>
      <c r="YW9353" s="68"/>
      <c r="YX9353" s="68">
        <v>0.96350454213449199</v>
      </c>
      <c r="YY9353" s="68"/>
      <c r="YZ9353" s="68"/>
      <c r="ZA9353" s="68"/>
      <c r="ZB9353" s="68"/>
      <c r="ZC9353" s="68"/>
      <c r="ZD9353" s="68"/>
    </row>
    <row r="9354" spans="658:680" x14ac:dyDescent="0.25">
      <c r="YH9354" s="68"/>
      <c r="YI9354" s="68"/>
      <c r="YJ9354" s="68"/>
      <c r="YK9354" s="68"/>
      <c r="YL9354" s="68"/>
      <c r="YM9354" s="68"/>
      <c r="YN9354" s="68"/>
      <c r="YO9354" s="68"/>
      <c r="YP9354" s="68"/>
      <c r="YQ9354" s="68"/>
      <c r="YR9354" s="68"/>
      <c r="YS9354" s="68"/>
      <c r="YT9354" s="68"/>
      <c r="YU9354" s="68"/>
      <c r="YV9354" s="68"/>
      <c r="YW9354" s="68"/>
      <c r="YX9354" s="68">
        <v>0.96349165993460395</v>
      </c>
      <c r="YY9354" s="68"/>
      <c r="YZ9354" s="68"/>
      <c r="ZA9354" s="68"/>
      <c r="ZB9354" s="68"/>
      <c r="ZC9354" s="68"/>
      <c r="ZD9354" s="68"/>
    </row>
    <row r="9355" spans="658:680" x14ac:dyDescent="0.25">
      <c r="YH9355" s="68"/>
      <c r="YI9355" s="68"/>
      <c r="YJ9355" s="68"/>
      <c r="YK9355" s="68"/>
      <c r="YL9355" s="68"/>
      <c r="YM9355" s="68"/>
      <c r="YN9355" s="68"/>
      <c r="YO9355" s="68"/>
      <c r="YP9355" s="68"/>
      <c r="YQ9355" s="68"/>
      <c r="YR9355" s="68"/>
      <c r="YS9355" s="68"/>
      <c r="YT9355" s="68"/>
      <c r="YU9355" s="68"/>
      <c r="YV9355" s="68"/>
      <c r="YW9355" s="68"/>
      <c r="YX9355" s="68">
        <v>0.96348989212491298</v>
      </c>
      <c r="YY9355" s="68"/>
      <c r="YZ9355" s="68"/>
      <c r="ZA9355" s="68"/>
      <c r="ZB9355" s="68"/>
      <c r="ZC9355" s="68"/>
      <c r="ZD9355" s="68"/>
    </row>
    <row r="9356" spans="658:680" x14ac:dyDescent="0.25">
      <c r="YH9356" s="68"/>
      <c r="YI9356" s="68"/>
      <c r="YJ9356" s="68"/>
      <c r="YK9356" s="68"/>
      <c r="YL9356" s="68"/>
      <c r="YM9356" s="68"/>
      <c r="YN9356" s="68"/>
      <c r="YO9356" s="68"/>
      <c r="YP9356" s="68"/>
      <c r="YQ9356" s="68"/>
      <c r="YR9356" s="68"/>
      <c r="YS9356" s="68"/>
      <c r="YT9356" s="68"/>
      <c r="YU9356" s="68"/>
      <c r="YV9356" s="68"/>
      <c r="YW9356" s="68"/>
      <c r="YX9356" s="68">
        <v>0.96348308064941801</v>
      </c>
      <c r="YY9356" s="68"/>
      <c r="YZ9356" s="68"/>
      <c r="ZA9356" s="68"/>
      <c r="ZB9356" s="68"/>
      <c r="ZC9356" s="68"/>
      <c r="ZD9356" s="68"/>
    </row>
    <row r="9357" spans="658:680" x14ac:dyDescent="0.25">
      <c r="YH9357" s="68"/>
      <c r="YI9357" s="68"/>
      <c r="YJ9357" s="68"/>
      <c r="YK9357" s="68"/>
      <c r="YL9357" s="68"/>
      <c r="YM9357" s="68"/>
      <c r="YN9357" s="68"/>
      <c r="YO9357" s="68"/>
      <c r="YP9357" s="68"/>
      <c r="YQ9357" s="68"/>
      <c r="YR9357" s="68"/>
      <c r="YS9357" s="68"/>
      <c r="YT9357" s="68"/>
      <c r="YU9357" s="68"/>
      <c r="YV9357" s="68"/>
      <c r="YW9357" s="68"/>
      <c r="YX9357" s="68">
        <v>0.96348264452471</v>
      </c>
      <c r="YY9357" s="68"/>
      <c r="YZ9357" s="68"/>
      <c r="ZA9357" s="68"/>
      <c r="ZB9357" s="68"/>
      <c r="ZC9357" s="68"/>
      <c r="ZD9357" s="68"/>
    </row>
    <row r="9358" spans="658:680" x14ac:dyDescent="0.25">
      <c r="YH9358" s="68"/>
      <c r="YI9358" s="68"/>
      <c r="YJ9358" s="68"/>
      <c r="YK9358" s="68"/>
      <c r="YL9358" s="68"/>
      <c r="YM9358" s="68"/>
      <c r="YN9358" s="68"/>
      <c r="YO9358" s="68"/>
      <c r="YP9358" s="68"/>
      <c r="YQ9358" s="68"/>
      <c r="YR9358" s="68"/>
      <c r="YS9358" s="68"/>
      <c r="YT9358" s="68"/>
      <c r="YU9358" s="68"/>
      <c r="YV9358" s="68"/>
      <c r="YW9358" s="68"/>
      <c r="YX9358" s="68">
        <v>0.963479237539838</v>
      </c>
      <c r="YY9358" s="68"/>
      <c r="YZ9358" s="68"/>
      <c r="ZA9358" s="68"/>
      <c r="ZB9358" s="68"/>
      <c r="ZC9358" s="68"/>
      <c r="ZD9358" s="68"/>
    </row>
    <row r="9359" spans="658:680" x14ac:dyDescent="0.25">
      <c r="YH9359" s="68"/>
      <c r="YI9359" s="68"/>
      <c r="YJ9359" s="68"/>
      <c r="YK9359" s="68"/>
      <c r="YL9359" s="68"/>
      <c r="YM9359" s="68"/>
      <c r="YN9359" s="68"/>
      <c r="YO9359" s="68"/>
      <c r="YP9359" s="68"/>
      <c r="YQ9359" s="68"/>
      <c r="YR9359" s="68"/>
      <c r="YS9359" s="68"/>
      <c r="YT9359" s="68"/>
      <c r="YU9359" s="68"/>
      <c r="YV9359" s="68"/>
      <c r="YW9359" s="68"/>
      <c r="YX9359" s="68">
        <v>0.96347827936488695</v>
      </c>
      <c r="YY9359" s="68"/>
      <c r="YZ9359" s="68"/>
      <c r="ZA9359" s="68"/>
      <c r="ZB9359" s="68"/>
      <c r="ZC9359" s="68"/>
      <c r="ZD9359" s="68"/>
    </row>
    <row r="9360" spans="658:680" x14ac:dyDescent="0.25">
      <c r="YH9360" s="68"/>
      <c r="YI9360" s="68"/>
      <c r="YJ9360" s="68"/>
      <c r="YK9360" s="68"/>
      <c r="YL9360" s="68"/>
      <c r="YM9360" s="68"/>
      <c r="YN9360" s="68"/>
      <c r="YO9360" s="68"/>
      <c r="YP9360" s="68"/>
      <c r="YQ9360" s="68"/>
      <c r="YR9360" s="68"/>
      <c r="YS9360" s="68"/>
      <c r="YT9360" s="68"/>
      <c r="YU9360" s="68"/>
      <c r="YV9360" s="68"/>
      <c r="YW9360" s="68"/>
      <c r="YX9360" s="68">
        <v>0.96346894548634798</v>
      </c>
      <c r="YY9360" s="68"/>
      <c r="YZ9360" s="68"/>
      <c r="ZA9360" s="68"/>
      <c r="ZB9360" s="68"/>
      <c r="ZC9360" s="68"/>
      <c r="ZD9360" s="68"/>
    </row>
    <row r="9361" spans="658:680" x14ac:dyDescent="0.25">
      <c r="YH9361" s="68"/>
      <c r="YI9361" s="68"/>
      <c r="YJ9361" s="68"/>
      <c r="YK9361" s="68"/>
      <c r="YL9361" s="68"/>
      <c r="YM9361" s="68"/>
      <c r="YN9361" s="68"/>
      <c r="YO9361" s="68"/>
      <c r="YP9361" s="68"/>
      <c r="YQ9361" s="68"/>
      <c r="YR9361" s="68"/>
      <c r="YS9361" s="68"/>
      <c r="YT9361" s="68"/>
      <c r="YU9361" s="68"/>
      <c r="YV9361" s="68"/>
      <c r="YW9361" s="68"/>
      <c r="YX9361" s="68">
        <v>0.963468644938555</v>
      </c>
      <c r="YY9361" s="68"/>
      <c r="YZ9361" s="68"/>
      <c r="ZA9361" s="68"/>
      <c r="ZB9361" s="68"/>
      <c r="ZC9361" s="68"/>
      <c r="ZD9361" s="68"/>
    </row>
    <row r="9362" spans="658:680" x14ac:dyDescent="0.25">
      <c r="YH9362" s="68"/>
      <c r="YI9362" s="68"/>
      <c r="YJ9362" s="68"/>
      <c r="YK9362" s="68"/>
      <c r="YL9362" s="68"/>
      <c r="YM9362" s="68"/>
      <c r="YN9362" s="68"/>
      <c r="YO9362" s="68"/>
      <c r="YP9362" s="68"/>
      <c r="YQ9362" s="68"/>
      <c r="YR9362" s="68"/>
      <c r="YS9362" s="68"/>
      <c r="YT9362" s="68"/>
      <c r="YU9362" s="68"/>
      <c r="YV9362" s="68"/>
      <c r="YW9362" s="68"/>
      <c r="YX9362" s="68">
        <v>0.96346727606730298</v>
      </c>
      <c r="YY9362" s="68"/>
      <c r="YZ9362" s="68"/>
      <c r="ZA9362" s="68"/>
      <c r="ZB9362" s="68"/>
      <c r="ZC9362" s="68"/>
      <c r="ZD9362" s="68"/>
    </row>
    <row r="9363" spans="658:680" x14ac:dyDescent="0.25">
      <c r="YH9363" s="68"/>
      <c r="YI9363" s="68"/>
      <c r="YJ9363" s="68"/>
      <c r="YK9363" s="68"/>
      <c r="YL9363" s="68"/>
      <c r="YM9363" s="68"/>
      <c r="YN9363" s="68"/>
      <c r="YO9363" s="68"/>
      <c r="YP9363" s="68"/>
      <c r="YQ9363" s="68"/>
      <c r="YR9363" s="68"/>
      <c r="YS9363" s="68"/>
      <c r="YT9363" s="68"/>
      <c r="YU9363" s="68"/>
      <c r="YV9363" s="68"/>
      <c r="YW9363" s="68"/>
      <c r="YX9363" s="68">
        <v>0.96343388833277799</v>
      </c>
      <c r="YY9363" s="68"/>
      <c r="YZ9363" s="68"/>
      <c r="ZA9363" s="68"/>
      <c r="ZB9363" s="68"/>
      <c r="ZC9363" s="68"/>
      <c r="ZD9363" s="68"/>
    </row>
    <row r="9364" spans="658:680" x14ac:dyDescent="0.25">
      <c r="YH9364" s="68"/>
      <c r="YI9364" s="68"/>
      <c r="YJ9364" s="68"/>
      <c r="YK9364" s="68"/>
      <c r="YL9364" s="68"/>
      <c r="YM9364" s="68"/>
      <c r="YN9364" s="68"/>
      <c r="YO9364" s="68"/>
      <c r="YP9364" s="68"/>
      <c r="YQ9364" s="68"/>
      <c r="YR9364" s="68"/>
      <c r="YS9364" s="68"/>
      <c r="YT9364" s="68"/>
      <c r="YU9364" s="68"/>
      <c r="YV9364" s="68"/>
      <c r="YW9364" s="68"/>
      <c r="YX9364" s="68">
        <v>0.96342590610671097</v>
      </c>
      <c r="YY9364" s="68"/>
      <c r="YZ9364" s="68"/>
      <c r="ZA9364" s="68"/>
      <c r="ZB9364" s="68"/>
      <c r="ZC9364" s="68"/>
      <c r="ZD9364" s="68"/>
    </row>
    <row r="9365" spans="658:680" x14ac:dyDescent="0.25">
      <c r="YH9365" s="68"/>
      <c r="YI9365" s="68"/>
      <c r="YJ9365" s="68"/>
      <c r="YK9365" s="68"/>
      <c r="YL9365" s="68"/>
      <c r="YM9365" s="68"/>
      <c r="YN9365" s="68"/>
      <c r="YO9365" s="68"/>
      <c r="YP9365" s="68"/>
      <c r="YQ9365" s="68"/>
      <c r="YR9365" s="68"/>
      <c r="YS9365" s="68"/>
      <c r="YT9365" s="68"/>
      <c r="YU9365" s="68"/>
      <c r="YV9365" s="68"/>
      <c r="YW9365" s="68"/>
      <c r="YX9365" s="68">
        <v>0.96342500274284404</v>
      </c>
      <c r="YY9365" s="68"/>
      <c r="YZ9365" s="68"/>
      <c r="ZA9365" s="68"/>
      <c r="ZB9365" s="68"/>
      <c r="ZC9365" s="68"/>
      <c r="ZD9365" s="68"/>
    </row>
    <row r="9366" spans="658:680" x14ac:dyDescent="0.25">
      <c r="YH9366" s="68"/>
      <c r="YI9366" s="68"/>
      <c r="YJ9366" s="68"/>
      <c r="YK9366" s="68"/>
      <c r="YL9366" s="68"/>
      <c r="YM9366" s="68"/>
      <c r="YN9366" s="68"/>
      <c r="YO9366" s="68"/>
      <c r="YP9366" s="68"/>
      <c r="YQ9366" s="68"/>
      <c r="YR9366" s="68"/>
      <c r="YS9366" s="68"/>
      <c r="YT9366" s="68"/>
      <c r="YU9366" s="68"/>
      <c r="YV9366" s="68"/>
      <c r="YW9366" s="68"/>
      <c r="YX9366" s="68">
        <v>0.96342484131189499</v>
      </c>
      <c r="YY9366" s="68"/>
      <c r="YZ9366" s="68"/>
      <c r="ZA9366" s="68"/>
      <c r="ZB9366" s="68"/>
      <c r="ZC9366" s="68"/>
      <c r="ZD9366" s="68"/>
    </row>
    <row r="9367" spans="658:680" x14ac:dyDescent="0.25">
      <c r="YH9367" s="68"/>
      <c r="YI9367" s="68"/>
      <c r="YJ9367" s="68"/>
      <c r="YK9367" s="68"/>
      <c r="YL9367" s="68"/>
      <c r="YM9367" s="68"/>
      <c r="YN9367" s="68"/>
      <c r="YO9367" s="68"/>
      <c r="YP9367" s="68"/>
      <c r="YQ9367" s="68"/>
      <c r="YR9367" s="68"/>
      <c r="YS9367" s="68"/>
      <c r="YT9367" s="68"/>
      <c r="YU9367" s="68"/>
      <c r="YV9367" s="68"/>
      <c r="YW9367" s="68"/>
      <c r="YX9367" s="68">
        <v>0.96342254356034696</v>
      </c>
      <c r="YY9367" s="68"/>
      <c r="YZ9367" s="68"/>
      <c r="ZA9367" s="68"/>
      <c r="ZB9367" s="68"/>
      <c r="ZC9367" s="68"/>
      <c r="ZD9367" s="68"/>
    </row>
    <row r="9368" spans="658:680" x14ac:dyDescent="0.25">
      <c r="YH9368" s="68"/>
      <c r="YI9368" s="68"/>
      <c r="YJ9368" s="68"/>
      <c r="YK9368" s="68"/>
      <c r="YL9368" s="68"/>
      <c r="YM9368" s="68"/>
      <c r="YN9368" s="68"/>
      <c r="YO9368" s="68"/>
      <c r="YP9368" s="68"/>
      <c r="YQ9368" s="68"/>
      <c r="YR9368" s="68"/>
      <c r="YS9368" s="68"/>
      <c r="YT9368" s="68"/>
      <c r="YU9368" s="68"/>
      <c r="YV9368" s="68"/>
      <c r="YW9368" s="68"/>
      <c r="YX9368" s="68">
        <v>0.96339765744828698</v>
      </c>
      <c r="YY9368" s="68"/>
      <c r="YZ9368" s="68"/>
      <c r="ZA9368" s="68"/>
      <c r="ZB9368" s="68"/>
      <c r="ZC9368" s="68"/>
      <c r="ZD9368" s="68"/>
    </row>
    <row r="9369" spans="658:680" x14ac:dyDescent="0.25">
      <c r="YH9369" s="68"/>
      <c r="YI9369" s="68"/>
      <c r="YJ9369" s="68"/>
      <c r="YK9369" s="68"/>
      <c r="YL9369" s="68"/>
      <c r="YM9369" s="68"/>
      <c r="YN9369" s="68"/>
      <c r="YO9369" s="68"/>
      <c r="YP9369" s="68"/>
      <c r="YQ9369" s="68"/>
      <c r="YR9369" s="68"/>
      <c r="YS9369" s="68"/>
      <c r="YT9369" s="68"/>
      <c r="YU9369" s="68"/>
      <c r="YV9369" s="68"/>
      <c r="YW9369" s="68"/>
      <c r="YX9369" s="68">
        <v>0.96339708632339205</v>
      </c>
      <c r="YY9369" s="68"/>
      <c r="YZ9369" s="68"/>
      <c r="ZA9369" s="68"/>
      <c r="ZB9369" s="68"/>
      <c r="ZC9369" s="68"/>
      <c r="ZD9369" s="68"/>
    </row>
    <row r="9370" spans="658:680" x14ac:dyDescent="0.25">
      <c r="YH9370" s="68"/>
      <c r="YI9370" s="68"/>
      <c r="YJ9370" s="68"/>
      <c r="YK9370" s="68"/>
      <c r="YL9370" s="68"/>
      <c r="YM9370" s="68"/>
      <c r="YN9370" s="68"/>
      <c r="YO9370" s="68"/>
      <c r="YP9370" s="68"/>
      <c r="YQ9370" s="68"/>
      <c r="YR9370" s="68"/>
      <c r="YS9370" s="68"/>
      <c r="YT9370" s="68"/>
      <c r="YU9370" s="68"/>
      <c r="YV9370" s="68"/>
      <c r="YW9370" s="68"/>
      <c r="YX9370" s="68">
        <v>0.96338718611129304</v>
      </c>
      <c r="YY9370" s="68"/>
      <c r="YZ9370" s="68"/>
      <c r="ZA9370" s="68"/>
      <c r="ZB9370" s="68"/>
      <c r="ZC9370" s="68"/>
      <c r="ZD9370" s="68"/>
    </row>
    <row r="9371" spans="658:680" x14ac:dyDescent="0.25">
      <c r="YH9371" s="68"/>
      <c r="YI9371" s="68"/>
      <c r="YJ9371" s="68"/>
      <c r="YK9371" s="68"/>
      <c r="YL9371" s="68"/>
      <c r="YM9371" s="68"/>
      <c r="YN9371" s="68"/>
      <c r="YO9371" s="68"/>
      <c r="YP9371" s="68"/>
      <c r="YQ9371" s="68"/>
      <c r="YR9371" s="68"/>
      <c r="YS9371" s="68"/>
      <c r="YT9371" s="68"/>
      <c r="YU9371" s="68"/>
      <c r="YV9371" s="68"/>
      <c r="YW9371" s="68"/>
      <c r="YX9371" s="68">
        <v>0.96338399538591002</v>
      </c>
      <c r="YY9371" s="68"/>
      <c r="YZ9371" s="68"/>
      <c r="ZA9371" s="68"/>
      <c r="ZB9371" s="68"/>
      <c r="ZC9371" s="68"/>
      <c r="ZD9371" s="68"/>
    </row>
    <row r="9372" spans="658:680" x14ac:dyDescent="0.25">
      <c r="YH9372" s="68"/>
      <c r="YI9372" s="68"/>
      <c r="YJ9372" s="68"/>
      <c r="YK9372" s="68"/>
      <c r="YL9372" s="68"/>
      <c r="YM9372" s="68"/>
      <c r="YN9372" s="68"/>
      <c r="YO9372" s="68"/>
      <c r="YP9372" s="68"/>
      <c r="YQ9372" s="68"/>
      <c r="YR9372" s="68"/>
      <c r="YS9372" s="68"/>
      <c r="YT9372" s="68"/>
      <c r="YU9372" s="68"/>
      <c r="YV9372" s="68"/>
      <c r="YW9372" s="68"/>
      <c r="YX9372" s="68">
        <v>0.96337154738689601</v>
      </c>
      <c r="YY9372" s="68"/>
      <c r="YZ9372" s="68"/>
      <c r="ZA9372" s="68"/>
      <c r="ZB9372" s="68"/>
      <c r="ZC9372" s="68"/>
      <c r="ZD9372" s="68"/>
    </row>
    <row r="9373" spans="658:680" x14ac:dyDescent="0.25">
      <c r="YH9373" s="68"/>
      <c r="YI9373" s="68"/>
      <c r="YJ9373" s="68"/>
      <c r="YK9373" s="68"/>
      <c r="YL9373" s="68"/>
      <c r="YM9373" s="68"/>
      <c r="YN9373" s="68"/>
      <c r="YO9373" s="68"/>
      <c r="YP9373" s="68"/>
      <c r="YQ9373" s="68"/>
      <c r="YR9373" s="68"/>
      <c r="YS9373" s="68"/>
      <c r="YT9373" s="68"/>
      <c r="YU9373" s="68"/>
      <c r="YV9373" s="68"/>
      <c r="YW9373" s="68"/>
      <c r="YX9373" s="68">
        <v>0.96337023936208499</v>
      </c>
      <c r="YY9373" s="68"/>
      <c r="YZ9373" s="68"/>
      <c r="ZA9373" s="68"/>
      <c r="ZB9373" s="68"/>
      <c r="ZC9373" s="68"/>
      <c r="ZD9373" s="68"/>
    </row>
    <row r="9374" spans="658:680" x14ac:dyDescent="0.25">
      <c r="YH9374" s="68"/>
      <c r="YI9374" s="68"/>
      <c r="YJ9374" s="68"/>
      <c r="YK9374" s="68"/>
      <c r="YL9374" s="68"/>
      <c r="YM9374" s="68"/>
      <c r="YN9374" s="68"/>
      <c r="YO9374" s="68"/>
      <c r="YP9374" s="68"/>
      <c r="YQ9374" s="68"/>
      <c r="YR9374" s="68"/>
      <c r="YS9374" s="68"/>
      <c r="YT9374" s="68"/>
      <c r="YU9374" s="68"/>
      <c r="YV9374" s="68"/>
      <c r="YW9374" s="68"/>
      <c r="YX9374" s="68">
        <v>0.96336933520929802</v>
      </c>
      <c r="YY9374" s="68"/>
      <c r="YZ9374" s="68"/>
      <c r="ZA9374" s="68"/>
      <c r="ZB9374" s="68"/>
      <c r="ZC9374" s="68"/>
      <c r="ZD9374" s="68"/>
    </row>
    <row r="9375" spans="658:680" x14ac:dyDescent="0.25">
      <c r="YH9375" s="68"/>
      <c r="YI9375" s="68"/>
      <c r="YJ9375" s="68"/>
      <c r="YK9375" s="68"/>
      <c r="YL9375" s="68"/>
      <c r="YM9375" s="68"/>
      <c r="YN9375" s="68"/>
      <c r="YO9375" s="68"/>
      <c r="YP9375" s="68"/>
      <c r="YQ9375" s="68"/>
      <c r="YR9375" s="68"/>
      <c r="YS9375" s="68"/>
      <c r="YT9375" s="68"/>
      <c r="YU9375" s="68"/>
      <c r="YV9375" s="68"/>
      <c r="YW9375" s="68"/>
      <c r="YX9375" s="68">
        <v>0.96336592529002296</v>
      </c>
      <c r="YY9375" s="68"/>
      <c r="YZ9375" s="68"/>
      <c r="ZA9375" s="68"/>
      <c r="ZB9375" s="68"/>
      <c r="ZC9375" s="68"/>
      <c r="ZD9375" s="68"/>
    </row>
    <row r="9376" spans="658:680" x14ac:dyDescent="0.25">
      <c r="YH9376" s="68"/>
      <c r="YI9376" s="68"/>
      <c r="YJ9376" s="68"/>
      <c r="YK9376" s="68"/>
      <c r="YL9376" s="68"/>
      <c r="YM9376" s="68"/>
      <c r="YN9376" s="68"/>
      <c r="YO9376" s="68"/>
      <c r="YP9376" s="68"/>
      <c r="YQ9376" s="68"/>
      <c r="YR9376" s="68"/>
      <c r="YS9376" s="68"/>
      <c r="YT9376" s="68"/>
      <c r="YU9376" s="68"/>
      <c r="YV9376" s="68"/>
      <c r="YW9376" s="68"/>
      <c r="YX9376" s="68">
        <v>0.96335860653907401</v>
      </c>
      <c r="YY9376" s="68"/>
      <c r="YZ9376" s="68"/>
      <c r="ZA9376" s="68"/>
      <c r="ZB9376" s="68"/>
      <c r="ZC9376" s="68"/>
      <c r="ZD9376" s="68"/>
    </row>
    <row r="9377" spans="658:680" x14ac:dyDescent="0.25">
      <c r="YH9377" s="68"/>
      <c r="YI9377" s="68"/>
      <c r="YJ9377" s="68"/>
      <c r="YK9377" s="68"/>
      <c r="YL9377" s="68"/>
      <c r="YM9377" s="68"/>
      <c r="YN9377" s="68"/>
      <c r="YO9377" s="68"/>
      <c r="YP9377" s="68"/>
      <c r="YQ9377" s="68"/>
      <c r="YR9377" s="68"/>
      <c r="YS9377" s="68"/>
      <c r="YT9377" s="68"/>
      <c r="YU9377" s="68"/>
      <c r="YV9377" s="68"/>
      <c r="YW9377" s="68"/>
      <c r="YX9377" s="68">
        <v>0.96332526180880096</v>
      </c>
      <c r="YY9377" s="68"/>
      <c r="YZ9377" s="68"/>
      <c r="ZA9377" s="68"/>
      <c r="ZB9377" s="68"/>
      <c r="ZC9377" s="68"/>
      <c r="ZD9377" s="68"/>
    </row>
    <row r="9378" spans="658:680" x14ac:dyDescent="0.25">
      <c r="YH9378" s="68"/>
      <c r="YI9378" s="68"/>
      <c r="YJ9378" s="68"/>
      <c r="YK9378" s="68"/>
      <c r="YL9378" s="68"/>
      <c r="YM9378" s="68"/>
      <c r="YN9378" s="68"/>
      <c r="YO9378" s="68"/>
      <c r="YP9378" s="68"/>
      <c r="YQ9378" s="68"/>
      <c r="YR9378" s="68"/>
      <c r="YS9378" s="68"/>
      <c r="YT9378" s="68"/>
      <c r="YU9378" s="68"/>
      <c r="YV9378" s="68"/>
      <c r="YW9378" s="68"/>
      <c r="YX9378" s="68">
        <v>0.963322680386685</v>
      </c>
      <c r="YY9378" s="68"/>
      <c r="YZ9378" s="68"/>
      <c r="ZA9378" s="68"/>
      <c r="ZB9378" s="68"/>
      <c r="ZC9378" s="68"/>
      <c r="ZD9378" s="68"/>
    </row>
    <row r="9379" spans="658:680" x14ac:dyDescent="0.25">
      <c r="YH9379" s="68"/>
      <c r="YI9379" s="68"/>
      <c r="YJ9379" s="68"/>
      <c r="YK9379" s="68"/>
      <c r="YL9379" s="68"/>
      <c r="YM9379" s="68"/>
      <c r="YN9379" s="68"/>
      <c r="YO9379" s="68"/>
      <c r="YP9379" s="68"/>
      <c r="YQ9379" s="68"/>
      <c r="YR9379" s="68"/>
      <c r="YS9379" s="68"/>
      <c r="YT9379" s="68"/>
      <c r="YU9379" s="68"/>
      <c r="YV9379" s="68"/>
      <c r="YW9379" s="68"/>
      <c r="YX9379" s="68">
        <v>0.963313269807199</v>
      </c>
      <c r="YY9379" s="68"/>
      <c r="YZ9379" s="68"/>
      <c r="ZA9379" s="68"/>
      <c r="ZB9379" s="68"/>
      <c r="ZC9379" s="68"/>
      <c r="ZD9379" s="68"/>
    </row>
    <row r="9380" spans="658:680" x14ac:dyDescent="0.25">
      <c r="YH9380" s="68"/>
      <c r="YI9380" s="68"/>
      <c r="YJ9380" s="68"/>
      <c r="YK9380" s="68"/>
      <c r="YL9380" s="68"/>
      <c r="YM9380" s="68"/>
      <c r="YN9380" s="68"/>
      <c r="YO9380" s="68"/>
      <c r="YP9380" s="68"/>
      <c r="YQ9380" s="68"/>
      <c r="YR9380" s="68"/>
      <c r="YS9380" s="68"/>
      <c r="YT9380" s="68"/>
      <c r="YU9380" s="68"/>
      <c r="YV9380" s="68"/>
      <c r="YW9380" s="68"/>
      <c r="YX9380" s="68">
        <v>0.96329625037663502</v>
      </c>
      <c r="YY9380" s="68"/>
      <c r="YZ9380" s="68"/>
      <c r="ZA9380" s="68"/>
      <c r="ZB9380" s="68"/>
      <c r="ZC9380" s="68"/>
      <c r="ZD9380" s="68"/>
    </row>
    <row r="9381" spans="658:680" x14ac:dyDescent="0.25">
      <c r="YH9381" s="68"/>
      <c r="YI9381" s="68"/>
      <c r="YJ9381" s="68"/>
      <c r="YK9381" s="68"/>
      <c r="YL9381" s="68"/>
      <c r="YM9381" s="68"/>
      <c r="YN9381" s="68"/>
      <c r="YO9381" s="68"/>
      <c r="YP9381" s="68"/>
      <c r="YQ9381" s="68"/>
      <c r="YR9381" s="68"/>
      <c r="YS9381" s="68"/>
      <c r="YT9381" s="68"/>
      <c r="YU9381" s="68"/>
      <c r="YV9381" s="68"/>
      <c r="YW9381" s="68"/>
      <c r="YX9381" s="68">
        <v>0.96326732737729104</v>
      </c>
      <c r="YY9381" s="68"/>
      <c r="YZ9381" s="68"/>
      <c r="ZA9381" s="68"/>
      <c r="ZB9381" s="68"/>
      <c r="ZC9381" s="68"/>
      <c r="ZD9381" s="68"/>
    </row>
    <row r="9382" spans="658:680" x14ac:dyDescent="0.25">
      <c r="YH9382" s="68"/>
      <c r="YI9382" s="68"/>
      <c r="YJ9382" s="68"/>
      <c r="YK9382" s="68"/>
      <c r="YL9382" s="68"/>
      <c r="YM9382" s="68"/>
      <c r="YN9382" s="68"/>
      <c r="YO9382" s="68"/>
      <c r="YP9382" s="68"/>
      <c r="YQ9382" s="68"/>
      <c r="YR9382" s="68"/>
      <c r="YS9382" s="68"/>
      <c r="YT9382" s="68"/>
      <c r="YU9382" s="68"/>
      <c r="YV9382" s="68"/>
      <c r="YW9382" s="68"/>
      <c r="YX9382" s="68">
        <v>0.96325770025588098</v>
      </c>
      <c r="YY9382" s="68"/>
      <c r="YZ9382" s="68"/>
      <c r="ZA9382" s="68"/>
      <c r="ZB9382" s="68"/>
      <c r="ZC9382" s="68"/>
      <c r="ZD9382" s="68"/>
    </row>
    <row r="9383" spans="658:680" x14ac:dyDescent="0.25">
      <c r="YH9383" s="68"/>
      <c r="YI9383" s="68"/>
      <c r="YJ9383" s="68"/>
      <c r="YK9383" s="68"/>
      <c r="YL9383" s="68"/>
      <c r="YM9383" s="68"/>
      <c r="YN9383" s="68"/>
      <c r="YO9383" s="68"/>
      <c r="YP9383" s="68"/>
      <c r="YQ9383" s="68"/>
      <c r="YR9383" s="68"/>
      <c r="YS9383" s="68"/>
      <c r="YT9383" s="68"/>
      <c r="YU9383" s="68"/>
      <c r="YV9383" s="68"/>
      <c r="YW9383" s="68"/>
      <c r="YX9383" s="68">
        <v>0.96325411359265001</v>
      </c>
      <c r="YY9383" s="68"/>
      <c r="YZ9383" s="68"/>
      <c r="ZA9383" s="68"/>
      <c r="ZB9383" s="68"/>
      <c r="ZC9383" s="68"/>
      <c r="ZD9383" s="68"/>
    </row>
    <row r="9384" spans="658:680" x14ac:dyDescent="0.25">
      <c r="YH9384" s="68"/>
      <c r="YI9384" s="68"/>
      <c r="YJ9384" s="68"/>
      <c r="YK9384" s="68"/>
      <c r="YL9384" s="68"/>
      <c r="YM9384" s="68"/>
      <c r="YN9384" s="68"/>
      <c r="YO9384" s="68"/>
      <c r="YP9384" s="68"/>
      <c r="YQ9384" s="68"/>
      <c r="YR9384" s="68"/>
      <c r="YS9384" s="68"/>
      <c r="YT9384" s="68"/>
      <c r="YU9384" s="68"/>
      <c r="YV9384" s="68"/>
      <c r="YW9384" s="68"/>
      <c r="YX9384" s="68">
        <v>0.96323647635148402</v>
      </c>
      <c r="YY9384" s="68"/>
      <c r="YZ9384" s="68"/>
      <c r="ZA9384" s="68"/>
      <c r="ZB9384" s="68"/>
      <c r="ZC9384" s="68"/>
      <c r="ZD9384" s="68"/>
    </row>
    <row r="9385" spans="658:680" x14ac:dyDescent="0.25">
      <c r="YH9385" s="68"/>
      <c r="YI9385" s="68"/>
      <c r="YJ9385" s="68"/>
      <c r="YK9385" s="68"/>
      <c r="YL9385" s="68"/>
      <c r="YM9385" s="68"/>
      <c r="YN9385" s="68"/>
      <c r="YO9385" s="68"/>
      <c r="YP9385" s="68"/>
      <c r="YQ9385" s="68"/>
      <c r="YR9385" s="68"/>
      <c r="YS9385" s="68"/>
      <c r="YT9385" s="68"/>
      <c r="YU9385" s="68"/>
      <c r="YV9385" s="68"/>
      <c r="YW9385" s="68"/>
      <c r="YX9385" s="68">
        <v>0.96322655448804795</v>
      </c>
      <c r="YY9385" s="68"/>
      <c r="YZ9385" s="68"/>
      <c r="ZA9385" s="68"/>
      <c r="ZB9385" s="68"/>
      <c r="ZC9385" s="68"/>
      <c r="ZD9385" s="68"/>
    </row>
    <row r="9386" spans="658:680" x14ac:dyDescent="0.25">
      <c r="YH9386" s="68"/>
      <c r="YI9386" s="68"/>
      <c r="YJ9386" s="68"/>
      <c r="YK9386" s="68"/>
      <c r="YL9386" s="68"/>
      <c r="YM9386" s="68"/>
      <c r="YN9386" s="68"/>
      <c r="YO9386" s="68"/>
      <c r="YP9386" s="68"/>
      <c r="YQ9386" s="68"/>
      <c r="YR9386" s="68"/>
      <c r="YS9386" s="68"/>
      <c r="YT9386" s="68"/>
      <c r="YU9386" s="68"/>
      <c r="YV9386" s="68"/>
      <c r="YW9386" s="68"/>
      <c r="YX9386" s="68">
        <v>0.96321271048318902</v>
      </c>
      <c r="YY9386" s="68"/>
      <c r="YZ9386" s="68"/>
      <c r="ZA9386" s="68"/>
      <c r="ZB9386" s="68"/>
      <c r="ZC9386" s="68"/>
      <c r="ZD9386" s="68"/>
    </row>
    <row r="9387" spans="658:680" x14ac:dyDescent="0.25">
      <c r="YH9387" s="68"/>
      <c r="YI9387" s="68"/>
      <c r="YJ9387" s="68"/>
      <c r="YK9387" s="68"/>
      <c r="YL9387" s="68"/>
      <c r="YM9387" s="68"/>
      <c r="YN9387" s="68"/>
      <c r="YO9387" s="68"/>
      <c r="YP9387" s="68"/>
      <c r="YQ9387" s="68"/>
      <c r="YR9387" s="68"/>
      <c r="YS9387" s="68"/>
      <c r="YT9387" s="68"/>
      <c r="YU9387" s="68"/>
      <c r="YV9387" s="68"/>
      <c r="YW9387" s="68"/>
      <c r="YX9387" s="68">
        <v>0.96319904988546301</v>
      </c>
      <c r="YY9387" s="68"/>
      <c r="YZ9387" s="68"/>
      <c r="ZA9387" s="68"/>
      <c r="ZB9387" s="68"/>
      <c r="ZC9387" s="68"/>
      <c r="ZD9387" s="68"/>
    </row>
    <row r="9388" spans="658:680" x14ac:dyDescent="0.25">
      <c r="YH9388" s="68"/>
      <c r="YI9388" s="68"/>
      <c r="YJ9388" s="68"/>
      <c r="YK9388" s="68"/>
      <c r="YL9388" s="68"/>
      <c r="YM9388" s="68"/>
      <c r="YN9388" s="68"/>
      <c r="YO9388" s="68"/>
      <c r="YP9388" s="68"/>
      <c r="YQ9388" s="68"/>
      <c r="YR9388" s="68"/>
      <c r="YS9388" s="68"/>
      <c r="YT9388" s="68"/>
      <c r="YU9388" s="68"/>
      <c r="YV9388" s="68"/>
      <c r="YW9388" s="68"/>
      <c r="YX9388" s="68">
        <v>0.96318003950365305</v>
      </c>
      <c r="YY9388" s="68"/>
      <c r="YZ9388" s="68"/>
      <c r="ZA9388" s="68"/>
      <c r="ZB9388" s="68"/>
      <c r="ZC9388" s="68"/>
      <c r="ZD9388" s="68"/>
    </row>
    <row r="9389" spans="658:680" x14ac:dyDescent="0.25">
      <c r="YH9389" s="68"/>
      <c r="YI9389" s="68"/>
      <c r="YJ9389" s="68"/>
      <c r="YK9389" s="68"/>
      <c r="YL9389" s="68"/>
      <c r="YM9389" s="68"/>
      <c r="YN9389" s="68"/>
      <c r="YO9389" s="68"/>
      <c r="YP9389" s="68"/>
      <c r="YQ9389" s="68"/>
      <c r="YR9389" s="68"/>
      <c r="YS9389" s="68"/>
      <c r="YT9389" s="68"/>
      <c r="YU9389" s="68"/>
      <c r="YV9389" s="68"/>
      <c r="YW9389" s="68"/>
      <c r="YX9389" s="68">
        <v>0.96317379544627202</v>
      </c>
      <c r="YY9389" s="68"/>
      <c r="YZ9389" s="68"/>
      <c r="ZA9389" s="68"/>
      <c r="ZB9389" s="68"/>
      <c r="ZC9389" s="68"/>
      <c r="ZD9389" s="68"/>
    </row>
    <row r="9390" spans="658:680" x14ac:dyDescent="0.25">
      <c r="YH9390" s="68"/>
      <c r="YI9390" s="68"/>
      <c r="YJ9390" s="68"/>
      <c r="YK9390" s="68"/>
      <c r="YL9390" s="68"/>
      <c r="YM9390" s="68"/>
      <c r="YN9390" s="68"/>
      <c r="YO9390" s="68"/>
      <c r="YP9390" s="68"/>
      <c r="YQ9390" s="68"/>
      <c r="YR9390" s="68"/>
      <c r="YS9390" s="68"/>
      <c r="YT9390" s="68"/>
      <c r="YU9390" s="68"/>
      <c r="YV9390" s="68"/>
      <c r="YW9390" s="68"/>
      <c r="YX9390" s="68">
        <v>0.96316846243143395</v>
      </c>
      <c r="YY9390" s="68"/>
      <c r="YZ9390" s="68"/>
      <c r="ZA9390" s="68"/>
      <c r="ZB9390" s="68"/>
      <c r="ZC9390" s="68"/>
      <c r="ZD9390" s="68"/>
    </row>
    <row r="9391" spans="658:680" x14ac:dyDescent="0.25">
      <c r="YH9391" s="68"/>
      <c r="YI9391" s="68"/>
      <c r="YJ9391" s="68"/>
      <c r="YK9391" s="68"/>
      <c r="YL9391" s="68"/>
      <c r="YM9391" s="68"/>
      <c r="YN9391" s="68"/>
      <c r="YO9391" s="68"/>
      <c r="YP9391" s="68"/>
      <c r="YQ9391" s="68"/>
      <c r="YR9391" s="68"/>
      <c r="YS9391" s="68"/>
      <c r="YT9391" s="68"/>
      <c r="YU9391" s="68"/>
      <c r="YV9391" s="68"/>
      <c r="YW9391" s="68"/>
      <c r="YX9391" s="68">
        <v>0.96316629255937103</v>
      </c>
      <c r="YY9391" s="68"/>
      <c r="YZ9391" s="68"/>
      <c r="ZA9391" s="68"/>
      <c r="ZB9391" s="68"/>
      <c r="ZC9391" s="68"/>
      <c r="ZD9391" s="68"/>
    </row>
    <row r="9392" spans="658:680" x14ac:dyDescent="0.25">
      <c r="YH9392" s="68"/>
      <c r="YI9392" s="68"/>
      <c r="YJ9392" s="68"/>
      <c r="YK9392" s="68"/>
      <c r="YL9392" s="68"/>
      <c r="YM9392" s="68"/>
      <c r="YN9392" s="68"/>
      <c r="YO9392" s="68"/>
      <c r="YP9392" s="68"/>
      <c r="YQ9392" s="68"/>
      <c r="YR9392" s="68"/>
      <c r="YS9392" s="68"/>
      <c r="YT9392" s="68"/>
      <c r="YU9392" s="68"/>
      <c r="YV9392" s="68"/>
      <c r="YW9392" s="68"/>
      <c r="YX9392" s="68">
        <v>0.963128500661798</v>
      </c>
      <c r="YY9392" s="68"/>
      <c r="YZ9392" s="68"/>
      <c r="ZA9392" s="68"/>
      <c r="ZB9392" s="68"/>
      <c r="ZC9392" s="68"/>
      <c r="ZD9392" s="68"/>
    </row>
    <row r="9393" spans="658:680" x14ac:dyDescent="0.25">
      <c r="YH9393" s="68"/>
      <c r="YI9393" s="68"/>
      <c r="YJ9393" s="68"/>
      <c r="YK9393" s="68"/>
      <c r="YL9393" s="68"/>
      <c r="YM9393" s="68"/>
      <c r="YN9393" s="68"/>
      <c r="YO9393" s="68"/>
      <c r="YP9393" s="68"/>
      <c r="YQ9393" s="68"/>
      <c r="YR9393" s="68"/>
      <c r="YS9393" s="68"/>
      <c r="YT9393" s="68"/>
      <c r="YU9393" s="68"/>
      <c r="YV9393" s="68"/>
      <c r="YW9393" s="68"/>
      <c r="YX9393" s="68">
        <v>0.96307079568790699</v>
      </c>
      <c r="YY9393" s="68"/>
      <c r="YZ9393" s="68"/>
      <c r="ZA9393" s="68"/>
      <c r="ZB9393" s="68"/>
      <c r="ZC9393" s="68"/>
      <c r="ZD9393" s="68"/>
    </row>
    <row r="9394" spans="658:680" x14ac:dyDescent="0.25">
      <c r="YH9394" s="68"/>
      <c r="YI9394" s="68"/>
      <c r="YJ9394" s="68"/>
      <c r="YK9394" s="68"/>
      <c r="YL9394" s="68"/>
      <c r="YM9394" s="68"/>
      <c r="YN9394" s="68"/>
      <c r="YO9394" s="68"/>
      <c r="YP9394" s="68"/>
      <c r="YQ9394" s="68"/>
      <c r="YR9394" s="68"/>
      <c r="YS9394" s="68"/>
      <c r="YT9394" s="68"/>
      <c r="YU9394" s="68"/>
      <c r="YV9394" s="68"/>
      <c r="YW9394" s="68"/>
      <c r="YX9394" s="68">
        <v>0.96304314417706205</v>
      </c>
      <c r="YY9394" s="68"/>
      <c r="YZ9394" s="68"/>
      <c r="ZA9394" s="68"/>
      <c r="ZB9394" s="68"/>
      <c r="ZC9394" s="68"/>
      <c r="ZD9394" s="68"/>
    </row>
    <row r="9395" spans="658:680" x14ac:dyDescent="0.25">
      <c r="YH9395" s="68"/>
      <c r="YI9395" s="68"/>
      <c r="YJ9395" s="68"/>
      <c r="YK9395" s="68"/>
      <c r="YL9395" s="68"/>
      <c r="YM9395" s="68"/>
      <c r="YN9395" s="68"/>
      <c r="YO9395" s="68"/>
      <c r="YP9395" s="68"/>
      <c r="YQ9395" s="68"/>
      <c r="YR9395" s="68"/>
      <c r="YS9395" s="68"/>
      <c r="YT9395" s="68"/>
      <c r="YU9395" s="68"/>
      <c r="YV9395" s="68"/>
      <c r="YW9395" s="68"/>
      <c r="YX9395" s="68">
        <v>0.96303705138801898</v>
      </c>
      <c r="YY9395" s="68"/>
      <c r="YZ9395" s="68"/>
      <c r="ZA9395" s="68"/>
      <c r="ZB9395" s="68"/>
      <c r="ZC9395" s="68"/>
      <c r="ZD9395" s="68"/>
    </row>
    <row r="9396" spans="658:680" x14ac:dyDescent="0.25">
      <c r="YH9396" s="68"/>
      <c r="YI9396" s="68"/>
      <c r="YJ9396" s="68"/>
      <c r="YK9396" s="68"/>
      <c r="YL9396" s="68"/>
      <c r="YM9396" s="68"/>
      <c r="YN9396" s="68"/>
      <c r="YO9396" s="68"/>
      <c r="YP9396" s="68"/>
      <c r="YQ9396" s="68"/>
      <c r="YR9396" s="68"/>
      <c r="YS9396" s="68"/>
      <c r="YT9396" s="68"/>
      <c r="YU9396" s="68"/>
      <c r="YV9396" s="68"/>
      <c r="YW9396" s="68"/>
      <c r="YX9396" s="68">
        <v>0.96303594435144402</v>
      </c>
      <c r="YY9396" s="68"/>
      <c r="YZ9396" s="68"/>
      <c r="ZA9396" s="68"/>
      <c r="ZB9396" s="68"/>
      <c r="ZC9396" s="68"/>
      <c r="ZD9396" s="68"/>
    </row>
    <row r="9397" spans="658:680" x14ac:dyDescent="0.25">
      <c r="YH9397" s="68"/>
      <c r="YI9397" s="68"/>
      <c r="YJ9397" s="68"/>
      <c r="YK9397" s="68"/>
      <c r="YL9397" s="68"/>
      <c r="YM9397" s="68"/>
      <c r="YN9397" s="68"/>
      <c r="YO9397" s="68"/>
      <c r="YP9397" s="68"/>
      <c r="YQ9397" s="68"/>
      <c r="YR9397" s="68"/>
      <c r="YS9397" s="68"/>
      <c r="YT9397" s="68"/>
      <c r="YU9397" s="68"/>
      <c r="YV9397" s="68"/>
      <c r="YW9397" s="68"/>
      <c r="YX9397" s="68">
        <v>0.96299187217255799</v>
      </c>
      <c r="YY9397" s="68"/>
      <c r="YZ9397" s="68"/>
      <c r="ZA9397" s="68"/>
      <c r="ZB9397" s="68"/>
      <c r="ZC9397" s="68"/>
      <c r="ZD9397" s="68"/>
    </row>
    <row r="9398" spans="658:680" x14ac:dyDescent="0.25">
      <c r="YH9398" s="68"/>
      <c r="YI9398" s="68"/>
      <c r="YJ9398" s="68"/>
      <c r="YK9398" s="68"/>
      <c r="YL9398" s="68"/>
      <c r="YM9398" s="68"/>
      <c r="YN9398" s="68"/>
      <c r="YO9398" s="68"/>
      <c r="YP9398" s="68"/>
      <c r="YQ9398" s="68"/>
      <c r="YR9398" s="68"/>
      <c r="YS9398" s="68"/>
      <c r="YT9398" s="68"/>
      <c r="YU9398" s="68"/>
      <c r="YV9398" s="68"/>
      <c r="YW9398" s="68"/>
      <c r="YX9398" s="68">
        <v>0.962969906741727</v>
      </c>
      <c r="YY9398" s="68"/>
      <c r="YZ9398" s="68"/>
      <c r="ZA9398" s="68"/>
      <c r="ZB9398" s="68"/>
      <c r="ZC9398" s="68"/>
      <c r="ZD9398" s="68"/>
    </row>
    <row r="9399" spans="658:680" x14ac:dyDescent="0.25">
      <c r="YH9399" s="68"/>
      <c r="YI9399" s="68"/>
      <c r="YJ9399" s="68"/>
      <c r="YK9399" s="68"/>
      <c r="YL9399" s="68"/>
      <c r="YM9399" s="68"/>
      <c r="YN9399" s="68"/>
      <c r="YO9399" s="68"/>
      <c r="YP9399" s="68"/>
      <c r="YQ9399" s="68"/>
      <c r="YR9399" s="68"/>
      <c r="YS9399" s="68"/>
      <c r="YT9399" s="68"/>
      <c r="YU9399" s="68"/>
      <c r="YV9399" s="68"/>
      <c r="YW9399" s="68"/>
      <c r="YX9399" s="68">
        <v>0.96295698777187799</v>
      </c>
      <c r="YY9399" s="68"/>
      <c r="YZ9399" s="68"/>
      <c r="ZA9399" s="68"/>
      <c r="ZB9399" s="68"/>
      <c r="ZC9399" s="68"/>
      <c r="ZD9399" s="68"/>
    </row>
    <row r="9400" spans="658:680" x14ac:dyDescent="0.25">
      <c r="YH9400" s="68"/>
      <c r="YI9400" s="68"/>
      <c r="YJ9400" s="68"/>
      <c r="YK9400" s="68"/>
      <c r="YL9400" s="68"/>
      <c r="YM9400" s="68"/>
      <c r="YN9400" s="68"/>
      <c r="YO9400" s="68"/>
      <c r="YP9400" s="68"/>
      <c r="YQ9400" s="68"/>
      <c r="YR9400" s="68"/>
      <c r="YS9400" s="68"/>
      <c r="YT9400" s="68"/>
      <c r="YU9400" s="68"/>
      <c r="YV9400" s="68"/>
      <c r="YW9400" s="68"/>
      <c r="YX9400" s="68">
        <v>0.96295677755861597</v>
      </c>
      <c r="YY9400" s="68"/>
      <c r="YZ9400" s="68"/>
      <c r="ZA9400" s="68"/>
      <c r="ZB9400" s="68"/>
      <c r="ZC9400" s="68"/>
      <c r="ZD9400" s="68"/>
    </row>
    <row r="9401" spans="658:680" x14ac:dyDescent="0.25">
      <c r="YH9401" s="68"/>
      <c r="YI9401" s="68"/>
      <c r="YJ9401" s="68"/>
      <c r="YK9401" s="68"/>
      <c r="YL9401" s="68"/>
      <c r="YM9401" s="68"/>
      <c r="YN9401" s="68"/>
      <c r="YO9401" s="68"/>
      <c r="YP9401" s="68"/>
      <c r="YQ9401" s="68"/>
      <c r="YR9401" s="68"/>
      <c r="YS9401" s="68"/>
      <c r="YT9401" s="68"/>
      <c r="YU9401" s="68"/>
      <c r="YV9401" s="68"/>
      <c r="YW9401" s="68"/>
      <c r="YX9401" s="68">
        <v>0.96293248382879304</v>
      </c>
      <c r="YY9401" s="68"/>
      <c r="YZ9401" s="68"/>
      <c r="ZA9401" s="68"/>
      <c r="ZB9401" s="68"/>
      <c r="ZC9401" s="68"/>
      <c r="ZD9401" s="68"/>
    </row>
    <row r="9402" spans="658:680" x14ac:dyDescent="0.25">
      <c r="YH9402" s="68"/>
      <c r="YI9402" s="68"/>
      <c r="YJ9402" s="68"/>
      <c r="YK9402" s="68"/>
      <c r="YL9402" s="68"/>
      <c r="YM9402" s="68"/>
      <c r="YN9402" s="68"/>
      <c r="YO9402" s="68"/>
      <c r="YP9402" s="68"/>
      <c r="YQ9402" s="68"/>
      <c r="YR9402" s="68"/>
      <c r="YS9402" s="68"/>
      <c r="YT9402" s="68"/>
      <c r="YU9402" s="68"/>
      <c r="YV9402" s="68"/>
      <c r="YW9402" s="68"/>
      <c r="YX9402" s="68">
        <v>0.96292921721344105</v>
      </c>
      <c r="YY9402" s="68"/>
      <c r="YZ9402" s="68"/>
      <c r="ZA9402" s="68"/>
      <c r="ZB9402" s="68"/>
      <c r="ZC9402" s="68"/>
      <c r="ZD9402" s="68"/>
    </row>
    <row r="9403" spans="658:680" x14ac:dyDescent="0.25">
      <c r="YH9403" s="68"/>
      <c r="YI9403" s="68"/>
      <c r="YJ9403" s="68"/>
      <c r="YK9403" s="68"/>
      <c r="YL9403" s="68"/>
      <c r="YM9403" s="68"/>
      <c r="YN9403" s="68"/>
      <c r="YO9403" s="68"/>
      <c r="YP9403" s="68"/>
      <c r="YQ9403" s="68"/>
      <c r="YR9403" s="68"/>
      <c r="YS9403" s="68"/>
      <c r="YT9403" s="68"/>
      <c r="YU9403" s="68"/>
      <c r="YV9403" s="68"/>
      <c r="YW9403" s="68"/>
      <c r="YX9403" s="68">
        <v>0.96290712760000596</v>
      </c>
      <c r="YY9403" s="68"/>
      <c r="YZ9403" s="68"/>
      <c r="ZA9403" s="68"/>
      <c r="ZB9403" s="68"/>
      <c r="ZC9403" s="68"/>
      <c r="ZD9403" s="68"/>
    </row>
    <row r="9404" spans="658:680" x14ac:dyDescent="0.25">
      <c r="YH9404" s="68"/>
      <c r="YI9404" s="68"/>
      <c r="YJ9404" s="68"/>
      <c r="YK9404" s="68"/>
      <c r="YL9404" s="68"/>
      <c r="YM9404" s="68"/>
      <c r="YN9404" s="68"/>
      <c r="YO9404" s="68"/>
      <c r="YP9404" s="68"/>
      <c r="YQ9404" s="68"/>
      <c r="YR9404" s="68"/>
      <c r="YS9404" s="68"/>
      <c r="YT9404" s="68"/>
      <c r="YU9404" s="68"/>
      <c r="YV9404" s="68"/>
      <c r="YW9404" s="68"/>
      <c r="YX9404" s="68">
        <v>0.96284046816711999</v>
      </c>
      <c r="YY9404" s="68"/>
      <c r="YZ9404" s="68"/>
      <c r="ZA9404" s="68"/>
      <c r="ZB9404" s="68"/>
      <c r="ZC9404" s="68"/>
      <c r="ZD9404" s="68"/>
    </row>
    <row r="9405" spans="658:680" x14ac:dyDescent="0.25">
      <c r="YH9405" s="68"/>
      <c r="YI9405" s="68"/>
      <c r="YJ9405" s="68"/>
      <c r="YK9405" s="68"/>
      <c r="YL9405" s="68"/>
      <c r="YM9405" s="68"/>
      <c r="YN9405" s="68"/>
      <c r="YO9405" s="68"/>
      <c r="YP9405" s="68"/>
      <c r="YQ9405" s="68"/>
      <c r="YR9405" s="68"/>
      <c r="YS9405" s="68"/>
      <c r="YT9405" s="68"/>
      <c r="YU9405" s="68"/>
      <c r="YV9405" s="68"/>
      <c r="YW9405" s="68"/>
      <c r="YX9405" s="68">
        <v>0.96281733339944997</v>
      </c>
      <c r="YY9405" s="68"/>
      <c r="YZ9405" s="68"/>
      <c r="ZA9405" s="68"/>
      <c r="ZB9405" s="68"/>
      <c r="ZC9405" s="68"/>
      <c r="ZD9405" s="68"/>
    </row>
    <row r="9406" spans="658:680" x14ac:dyDescent="0.25">
      <c r="YH9406" s="68"/>
      <c r="YI9406" s="68"/>
      <c r="YJ9406" s="68"/>
      <c r="YK9406" s="68"/>
      <c r="YL9406" s="68"/>
      <c r="YM9406" s="68"/>
      <c r="YN9406" s="68"/>
      <c r="YO9406" s="68"/>
      <c r="YP9406" s="68"/>
      <c r="YQ9406" s="68"/>
      <c r="YR9406" s="68"/>
      <c r="YS9406" s="68"/>
      <c r="YT9406" s="68"/>
      <c r="YU9406" s="68"/>
      <c r="YV9406" s="68"/>
      <c r="YW9406" s="68"/>
      <c r="YX9406" s="68">
        <v>0.96281434863939996</v>
      </c>
      <c r="YY9406" s="68"/>
      <c r="YZ9406" s="68"/>
      <c r="ZA9406" s="68"/>
      <c r="ZB9406" s="68"/>
      <c r="ZC9406" s="68"/>
      <c r="ZD9406" s="68"/>
    </row>
    <row r="9407" spans="658:680" x14ac:dyDescent="0.25">
      <c r="YH9407" s="68"/>
      <c r="YI9407" s="68"/>
      <c r="YJ9407" s="68"/>
      <c r="YK9407" s="68"/>
      <c r="YL9407" s="68"/>
      <c r="YM9407" s="68"/>
      <c r="YN9407" s="68"/>
      <c r="YO9407" s="68"/>
      <c r="YP9407" s="68"/>
      <c r="YQ9407" s="68"/>
      <c r="YR9407" s="68"/>
      <c r="YS9407" s="68"/>
      <c r="YT9407" s="68"/>
      <c r="YU9407" s="68"/>
      <c r="YV9407" s="68"/>
      <c r="YW9407" s="68"/>
      <c r="YX9407" s="68">
        <v>0.962805957235214</v>
      </c>
      <c r="YY9407" s="68"/>
      <c r="YZ9407" s="68"/>
      <c r="ZA9407" s="68"/>
      <c r="ZB9407" s="68"/>
      <c r="ZC9407" s="68"/>
      <c r="ZD9407" s="68"/>
    </row>
    <row r="9408" spans="658:680" x14ac:dyDescent="0.25">
      <c r="YH9408" s="68"/>
      <c r="YI9408" s="68"/>
      <c r="YJ9408" s="68"/>
      <c r="YK9408" s="68"/>
      <c r="YL9408" s="68"/>
      <c r="YM9408" s="68"/>
      <c r="YN9408" s="68"/>
      <c r="YO9408" s="68"/>
      <c r="YP9408" s="68"/>
      <c r="YQ9408" s="68"/>
      <c r="YR9408" s="68"/>
      <c r="YS9408" s="68"/>
      <c r="YT9408" s="68"/>
      <c r="YU9408" s="68"/>
      <c r="YV9408" s="68"/>
      <c r="YW9408" s="68"/>
      <c r="YX9408" s="68">
        <v>0.96277995328185195</v>
      </c>
      <c r="YY9408" s="68"/>
      <c r="YZ9408" s="68"/>
      <c r="ZA9408" s="68"/>
      <c r="ZB9408" s="68"/>
      <c r="ZC9408" s="68"/>
      <c r="ZD9408" s="68"/>
    </row>
    <row r="9409" spans="658:680" x14ac:dyDescent="0.25">
      <c r="YH9409" s="68"/>
      <c r="YI9409" s="68"/>
      <c r="YJ9409" s="68"/>
      <c r="YK9409" s="68"/>
      <c r="YL9409" s="68"/>
      <c r="YM9409" s="68"/>
      <c r="YN9409" s="68"/>
      <c r="YO9409" s="68"/>
      <c r="YP9409" s="68"/>
      <c r="YQ9409" s="68"/>
      <c r="YR9409" s="68"/>
      <c r="YS9409" s="68"/>
      <c r="YT9409" s="68"/>
      <c r="YU9409" s="68"/>
      <c r="YV9409" s="68"/>
      <c r="YW9409" s="68"/>
      <c r="YX9409" s="68">
        <v>0.96277197160739203</v>
      </c>
      <c r="YY9409" s="68"/>
      <c r="YZ9409" s="68"/>
      <c r="ZA9409" s="68"/>
      <c r="ZB9409" s="68"/>
      <c r="ZC9409" s="68"/>
      <c r="ZD9409" s="68"/>
    </row>
    <row r="9410" spans="658:680" x14ac:dyDescent="0.25">
      <c r="YH9410" s="68"/>
      <c r="YI9410" s="68"/>
      <c r="YJ9410" s="68"/>
      <c r="YK9410" s="68"/>
      <c r="YL9410" s="68"/>
      <c r="YM9410" s="68"/>
      <c r="YN9410" s="68"/>
      <c r="YO9410" s="68"/>
      <c r="YP9410" s="68"/>
      <c r="YQ9410" s="68"/>
      <c r="YR9410" s="68"/>
      <c r="YS9410" s="68"/>
      <c r="YT9410" s="68"/>
      <c r="YU9410" s="68"/>
      <c r="YV9410" s="68"/>
      <c r="YW9410" s="68"/>
      <c r="YX9410" s="68">
        <v>0.96275201134833399</v>
      </c>
      <c r="YY9410" s="68"/>
      <c r="YZ9410" s="68"/>
      <c r="ZA9410" s="68"/>
      <c r="ZB9410" s="68"/>
      <c r="ZC9410" s="68"/>
      <c r="ZD9410" s="68"/>
    </row>
    <row r="9411" spans="658:680" x14ac:dyDescent="0.25">
      <c r="YH9411" s="68"/>
      <c r="YI9411" s="68"/>
      <c r="YJ9411" s="68"/>
      <c r="YK9411" s="68"/>
      <c r="YL9411" s="68"/>
      <c r="YM9411" s="68"/>
      <c r="YN9411" s="68"/>
      <c r="YO9411" s="68"/>
      <c r="YP9411" s="68"/>
      <c r="YQ9411" s="68"/>
      <c r="YR9411" s="68"/>
      <c r="YS9411" s="68"/>
      <c r="YT9411" s="68"/>
      <c r="YU9411" s="68"/>
      <c r="YV9411" s="68"/>
      <c r="YW9411" s="68"/>
      <c r="YX9411" s="68">
        <v>0.96274558538117405</v>
      </c>
      <c r="YY9411" s="68"/>
      <c r="YZ9411" s="68"/>
      <c r="ZA9411" s="68"/>
      <c r="ZB9411" s="68"/>
      <c r="ZC9411" s="68"/>
      <c r="ZD9411" s="68"/>
    </row>
    <row r="9412" spans="658:680" x14ac:dyDescent="0.25">
      <c r="YH9412" s="68"/>
      <c r="YI9412" s="68"/>
      <c r="YJ9412" s="68"/>
      <c r="YK9412" s="68"/>
      <c r="YL9412" s="68"/>
      <c r="YM9412" s="68"/>
      <c r="YN9412" s="68"/>
      <c r="YO9412" s="68"/>
      <c r="YP9412" s="68"/>
      <c r="YQ9412" s="68"/>
      <c r="YR9412" s="68"/>
      <c r="YS9412" s="68"/>
      <c r="YT9412" s="68"/>
      <c r="YU9412" s="68"/>
      <c r="YV9412" s="68"/>
      <c r="YW9412" s="68"/>
      <c r="YX9412" s="68">
        <v>0.96272504060506003</v>
      </c>
      <c r="YY9412" s="68"/>
      <c r="YZ9412" s="68"/>
      <c r="ZA9412" s="68"/>
      <c r="ZB9412" s="68"/>
      <c r="ZC9412" s="68"/>
      <c r="ZD9412" s="68"/>
    </row>
    <row r="9413" spans="658:680" x14ac:dyDescent="0.25">
      <c r="YH9413" s="68"/>
      <c r="YI9413" s="68"/>
      <c r="YJ9413" s="68"/>
      <c r="YK9413" s="68"/>
      <c r="YL9413" s="68"/>
      <c r="YM9413" s="68"/>
      <c r="YN9413" s="68"/>
      <c r="YO9413" s="68"/>
      <c r="YP9413" s="68"/>
      <c r="YQ9413" s="68"/>
      <c r="YR9413" s="68"/>
      <c r="YS9413" s="68"/>
      <c r="YT9413" s="68"/>
      <c r="YU9413" s="68"/>
      <c r="YV9413" s="68"/>
      <c r="YW9413" s="68"/>
      <c r="YX9413" s="68">
        <v>0.96272093498085098</v>
      </c>
      <c r="YY9413" s="68"/>
      <c r="YZ9413" s="68"/>
      <c r="ZA9413" s="68"/>
      <c r="ZB9413" s="68"/>
      <c r="ZC9413" s="68"/>
      <c r="ZD9413" s="68"/>
    </row>
    <row r="9414" spans="658:680" x14ac:dyDescent="0.25">
      <c r="YH9414" s="68"/>
      <c r="YI9414" s="68"/>
      <c r="YJ9414" s="68"/>
      <c r="YK9414" s="68"/>
      <c r="YL9414" s="68"/>
      <c r="YM9414" s="68"/>
      <c r="YN9414" s="68"/>
      <c r="YO9414" s="68"/>
      <c r="YP9414" s="68"/>
      <c r="YQ9414" s="68"/>
      <c r="YR9414" s="68"/>
      <c r="YS9414" s="68"/>
      <c r="YT9414" s="68"/>
      <c r="YU9414" s="68"/>
      <c r="YV9414" s="68"/>
      <c r="YW9414" s="68"/>
      <c r="YX9414" s="68">
        <v>0.96269501925970202</v>
      </c>
      <c r="YY9414" s="68"/>
      <c r="YZ9414" s="68"/>
      <c r="ZA9414" s="68"/>
      <c r="ZB9414" s="68"/>
      <c r="ZC9414" s="68"/>
      <c r="ZD9414" s="68"/>
    </row>
    <row r="9415" spans="658:680" x14ac:dyDescent="0.25">
      <c r="YH9415" s="68"/>
      <c r="YI9415" s="68"/>
      <c r="YJ9415" s="68"/>
      <c r="YK9415" s="68"/>
      <c r="YL9415" s="68"/>
      <c r="YM9415" s="68"/>
      <c r="YN9415" s="68"/>
      <c r="YO9415" s="68"/>
      <c r="YP9415" s="68"/>
      <c r="YQ9415" s="68"/>
      <c r="YR9415" s="68"/>
      <c r="YS9415" s="68"/>
      <c r="YT9415" s="68"/>
      <c r="YU9415" s="68"/>
      <c r="YV9415" s="68"/>
      <c r="YW9415" s="68"/>
      <c r="YX9415" s="68">
        <v>0.96265814145023898</v>
      </c>
      <c r="YY9415" s="68"/>
      <c r="YZ9415" s="68"/>
      <c r="ZA9415" s="68"/>
      <c r="ZB9415" s="68"/>
      <c r="ZC9415" s="68"/>
      <c r="ZD9415" s="68"/>
    </row>
    <row r="9416" spans="658:680" x14ac:dyDescent="0.25">
      <c r="YH9416" s="68"/>
      <c r="YI9416" s="68"/>
      <c r="YJ9416" s="68"/>
      <c r="YK9416" s="68"/>
      <c r="YL9416" s="68"/>
      <c r="YM9416" s="68"/>
      <c r="YN9416" s="68"/>
      <c r="YO9416" s="68"/>
      <c r="YP9416" s="68"/>
      <c r="YQ9416" s="68"/>
      <c r="YR9416" s="68"/>
      <c r="YS9416" s="68"/>
      <c r="YT9416" s="68"/>
      <c r="YU9416" s="68"/>
      <c r="YV9416" s="68"/>
      <c r="YW9416" s="68"/>
      <c r="YX9416" s="68">
        <v>0.96265609991978796</v>
      </c>
      <c r="YY9416" s="68"/>
      <c r="YZ9416" s="68"/>
      <c r="ZA9416" s="68"/>
      <c r="ZB9416" s="68"/>
      <c r="ZC9416" s="68"/>
      <c r="ZD9416" s="68"/>
    </row>
    <row r="9417" spans="658:680" x14ac:dyDescent="0.25">
      <c r="YH9417" s="68"/>
      <c r="YI9417" s="68"/>
      <c r="YJ9417" s="68"/>
      <c r="YK9417" s="68"/>
      <c r="YL9417" s="68"/>
      <c r="YM9417" s="68"/>
      <c r="YN9417" s="68"/>
      <c r="YO9417" s="68"/>
      <c r="YP9417" s="68"/>
      <c r="YQ9417" s="68"/>
      <c r="YR9417" s="68"/>
      <c r="YS9417" s="68"/>
      <c r="YT9417" s="68"/>
      <c r="YU9417" s="68"/>
      <c r="YV9417" s="68"/>
      <c r="YW9417" s="68"/>
      <c r="YX9417" s="68">
        <v>0.96264751607853705</v>
      </c>
      <c r="YY9417" s="68"/>
      <c r="YZ9417" s="68"/>
      <c r="ZA9417" s="68"/>
      <c r="ZB9417" s="68"/>
      <c r="ZC9417" s="68"/>
      <c r="ZD9417" s="68"/>
    </row>
    <row r="9418" spans="658:680" x14ac:dyDescent="0.25">
      <c r="YH9418" s="68"/>
      <c r="YI9418" s="68"/>
      <c r="YJ9418" s="68"/>
      <c r="YK9418" s="68"/>
      <c r="YL9418" s="68"/>
      <c r="YM9418" s="68"/>
      <c r="YN9418" s="68"/>
      <c r="YO9418" s="68"/>
      <c r="YP9418" s="68"/>
      <c r="YQ9418" s="68"/>
      <c r="YR9418" s="68"/>
      <c r="YS9418" s="68"/>
      <c r="YT9418" s="68"/>
      <c r="YU9418" s="68"/>
      <c r="YV9418" s="68"/>
      <c r="YW9418" s="68"/>
      <c r="YX9418" s="68">
        <v>0.96264204624633498</v>
      </c>
      <c r="YY9418" s="68"/>
      <c r="YZ9418" s="68"/>
      <c r="ZA9418" s="68"/>
      <c r="ZB9418" s="68"/>
      <c r="ZC9418" s="68"/>
      <c r="ZD9418" s="68"/>
    </row>
    <row r="9419" spans="658:680" x14ac:dyDescent="0.25">
      <c r="YH9419" s="68"/>
      <c r="YI9419" s="68"/>
      <c r="YJ9419" s="68"/>
      <c r="YK9419" s="68"/>
      <c r="YL9419" s="68"/>
      <c r="YM9419" s="68"/>
      <c r="YN9419" s="68"/>
      <c r="YO9419" s="68"/>
      <c r="YP9419" s="68"/>
      <c r="YQ9419" s="68"/>
      <c r="YR9419" s="68"/>
      <c r="YS9419" s="68"/>
      <c r="YT9419" s="68"/>
      <c r="YU9419" s="68"/>
      <c r="YV9419" s="68"/>
      <c r="YW9419" s="68"/>
      <c r="YX9419" s="68">
        <v>0.96262959917771296</v>
      </c>
      <c r="YY9419" s="68"/>
      <c r="YZ9419" s="68"/>
      <c r="ZA9419" s="68"/>
      <c r="ZB9419" s="68"/>
      <c r="ZC9419" s="68"/>
      <c r="ZD9419" s="68"/>
    </row>
    <row r="9420" spans="658:680" x14ac:dyDescent="0.25">
      <c r="YH9420" s="68"/>
      <c r="YI9420" s="68"/>
      <c r="YJ9420" s="68"/>
      <c r="YK9420" s="68"/>
      <c r="YL9420" s="68"/>
      <c r="YM9420" s="68"/>
      <c r="YN9420" s="68"/>
      <c r="YO9420" s="68"/>
      <c r="YP9420" s="68"/>
      <c r="YQ9420" s="68"/>
      <c r="YR9420" s="68"/>
      <c r="YS9420" s="68"/>
      <c r="YT9420" s="68"/>
      <c r="YU9420" s="68"/>
      <c r="YV9420" s="68"/>
      <c r="YW9420" s="68"/>
      <c r="YX9420" s="68">
        <v>0.96262876499213701</v>
      </c>
      <c r="YY9420" s="68"/>
      <c r="YZ9420" s="68"/>
      <c r="ZA9420" s="68"/>
      <c r="ZB9420" s="68"/>
      <c r="ZC9420" s="68"/>
      <c r="ZD9420" s="68"/>
    </row>
    <row r="9421" spans="658:680" x14ac:dyDescent="0.25">
      <c r="YH9421" s="68"/>
      <c r="YI9421" s="68"/>
      <c r="YJ9421" s="68"/>
      <c r="YK9421" s="68"/>
      <c r="YL9421" s="68"/>
      <c r="YM9421" s="68"/>
      <c r="YN9421" s="68"/>
      <c r="YO9421" s="68"/>
      <c r="YP9421" s="68"/>
      <c r="YQ9421" s="68"/>
      <c r="YR9421" s="68"/>
      <c r="YS9421" s="68"/>
      <c r="YT9421" s="68"/>
      <c r="YU9421" s="68"/>
      <c r="YV9421" s="68"/>
      <c r="YW9421" s="68"/>
      <c r="YX9421" s="68">
        <v>0.96262724365725305</v>
      </c>
      <c r="YY9421" s="68"/>
      <c r="YZ9421" s="68"/>
      <c r="ZA9421" s="68"/>
      <c r="ZB9421" s="68"/>
      <c r="ZC9421" s="68"/>
      <c r="ZD9421" s="68"/>
    </row>
    <row r="9422" spans="658:680" x14ac:dyDescent="0.25">
      <c r="YH9422" s="68"/>
      <c r="YI9422" s="68"/>
      <c r="YJ9422" s="68"/>
      <c r="YK9422" s="68"/>
      <c r="YL9422" s="68"/>
      <c r="YM9422" s="68"/>
      <c r="YN9422" s="68"/>
      <c r="YO9422" s="68"/>
      <c r="YP9422" s="68"/>
      <c r="YQ9422" s="68"/>
      <c r="YR9422" s="68"/>
      <c r="YS9422" s="68"/>
      <c r="YT9422" s="68"/>
      <c r="YU9422" s="68"/>
      <c r="YV9422" s="68"/>
      <c r="YW9422" s="68"/>
      <c r="YX9422" s="68">
        <v>0.96257376056917199</v>
      </c>
      <c r="YY9422" s="68"/>
      <c r="YZ9422" s="68"/>
      <c r="ZA9422" s="68"/>
      <c r="ZB9422" s="68"/>
      <c r="ZC9422" s="68"/>
      <c r="ZD9422" s="68"/>
    </row>
    <row r="9423" spans="658:680" x14ac:dyDescent="0.25">
      <c r="YH9423" s="68"/>
      <c r="YI9423" s="68"/>
      <c r="YJ9423" s="68"/>
      <c r="YK9423" s="68"/>
      <c r="YL9423" s="68"/>
      <c r="YM9423" s="68"/>
      <c r="YN9423" s="68"/>
      <c r="YO9423" s="68"/>
      <c r="YP9423" s="68"/>
      <c r="YQ9423" s="68"/>
      <c r="YR9423" s="68"/>
      <c r="YS9423" s="68"/>
      <c r="YT9423" s="68"/>
      <c r="YU9423" s="68"/>
      <c r="YV9423" s="68"/>
      <c r="YW9423" s="68"/>
      <c r="YX9423" s="68">
        <v>0.96256637388058897</v>
      </c>
      <c r="YY9423" s="68"/>
      <c r="YZ9423" s="68"/>
      <c r="ZA9423" s="68"/>
      <c r="ZB9423" s="68"/>
      <c r="ZC9423" s="68"/>
      <c r="ZD9423" s="68"/>
    </row>
    <row r="9424" spans="658:680" x14ac:dyDescent="0.25">
      <c r="YH9424" s="68"/>
      <c r="YI9424" s="68"/>
      <c r="YJ9424" s="68"/>
      <c r="YK9424" s="68"/>
      <c r="YL9424" s="68"/>
      <c r="YM9424" s="68"/>
      <c r="YN9424" s="68"/>
      <c r="YO9424" s="68"/>
      <c r="YP9424" s="68"/>
      <c r="YQ9424" s="68"/>
      <c r="YR9424" s="68"/>
      <c r="YS9424" s="68"/>
      <c r="YT9424" s="68"/>
      <c r="YU9424" s="68"/>
      <c r="YV9424" s="68"/>
      <c r="YW9424" s="68"/>
      <c r="YX9424" s="68">
        <v>0.96256457369196202</v>
      </c>
      <c r="YY9424" s="68"/>
      <c r="YZ9424" s="68"/>
      <c r="ZA9424" s="68"/>
      <c r="ZB9424" s="68"/>
      <c r="ZC9424" s="68"/>
      <c r="ZD9424" s="68"/>
    </row>
    <row r="9425" spans="658:680" x14ac:dyDescent="0.25">
      <c r="YH9425" s="68"/>
      <c r="YI9425" s="68"/>
      <c r="YJ9425" s="68"/>
      <c r="YK9425" s="68"/>
      <c r="YL9425" s="68"/>
      <c r="YM9425" s="68"/>
      <c r="YN9425" s="68"/>
      <c r="YO9425" s="68"/>
      <c r="YP9425" s="68"/>
      <c r="YQ9425" s="68"/>
      <c r="YR9425" s="68"/>
      <c r="YS9425" s="68"/>
      <c r="YT9425" s="68"/>
      <c r="YU9425" s="68"/>
      <c r="YV9425" s="68"/>
      <c r="YW9425" s="68"/>
      <c r="YX9425" s="68">
        <v>0.96256154931258298</v>
      </c>
      <c r="YY9425" s="68"/>
      <c r="YZ9425" s="68"/>
      <c r="ZA9425" s="68"/>
      <c r="ZB9425" s="68"/>
      <c r="ZC9425" s="68"/>
      <c r="ZD9425" s="68"/>
    </row>
    <row r="9426" spans="658:680" x14ac:dyDescent="0.25">
      <c r="YH9426" s="68"/>
      <c r="YI9426" s="68"/>
      <c r="YJ9426" s="68"/>
      <c r="YK9426" s="68"/>
      <c r="YL9426" s="68"/>
      <c r="YM9426" s="68"/>
      <c r="YN9426" s="68"/>
      <c r="YO9426" s="68"/>
      <c r="YP9426" s="68"/>
      <c r="YQ9426" s="68"/>
      <c r="YR9426" s="68"/>
      <c r="YS9426" s="68"/>
      <c r="YT9426" s="68"/>
      <c r="YU9426" s="68"/>
      <c r="YV9426" s="68"/>
      <c r="YW9426" s="68"/>
      <c r="YX9426" s="68">
        <v>0.96248193704803697</v>
      </c>
      <c r="YY9426" s="68"/>
      <c r="YZ9426" s="68"/>
      <c r="ZA9426" s="68"/>
      <c r="ZB9426" s="68"/>
      <c r="ZC9426" s="68"/>
      <c r="ZD9426" s="68"/>
    </row>
    <row r="9427" spans="658:680" x14ac:dyDescent="0.25">
      <c r="YH9427" s="68"/>
      <c r="YI9427" s="68"/>
      <c r="YJ9427" s="68"/>
      <c r="YK9427" s="68"/>
      <c r="YL9427" s="68"/>
      <c r="YM9427" s="68"/>
      <c r="YN9427" s="68"/>
      <c r="YO9427" s="68"/>
      <c r="YP9427" s="68"/>
      <c r="YQ9427" s="68"/>
      <c r="YR9427" s="68"/>
      <c r="YS9427" s="68"/>
      <c r="YT9427" s="68"/>
      <c r="YU9427" s="68"/>
      <c r="YV9427" s="68"/>
      <c r="YW9427" s="68"/>
      <c r="YX9427" s="68">
        <v>0.96245563088326902</v>
      </c>
      <c r="YY9427" s="68"/>
      <c r="YZ9427" s="68"/>
      <c r="ZA9427" s="68"/>
      <c r="ZB9427" s="68"/>
      <c r="ZC9427" s="68"/>
      <c r="ZD9427" s="68"/>
    </row>
    <row r="9428" spans="658:680" x14ac:dyDescent="0.25">
      <c r="YH9428" s="68"/>
      <c r="YI9428" s="68"/>
      <c r="YJ9428" s="68"/>
      <c r="YK9428" s="68"/>
      <c r="YL9428" s="68"/>
      <c r="YM9428" s="68"/>
      <c r="YN9428" s="68"/>
      <c r="YO9428" s="68"/>
      <c r="YP9428" s="68"/>
      <c r="YQ9428" s="68"/>
      <c r="YR9428" s="68"/>
      <c r="YS9428" s="68"/>
      <c r="YT9428" s="68"/>
      <c r="YU9428" s="68"/>
      <c r="YV9428" s="68"/>
      <c r="YW9428" s="68"/>
      <c r="YX9428" s="68">
        <v>0.96244225441271702</v>
      </c>
      <c r="YY9428" s="68"/>
      <c r="YZ9428" s="68"/>
      <c r="ZA9428" s="68"/>
      <c r="ZB9428" s="68"/>
      <c r="ZC9428" s="68"/>
      <c r="ZD9428" s="68"/>
    </row>
    <row r="9429" spans="658:680" x14ac:dyDescent="0.25">
      <c r="YH9429" s="68"/>
      <c r="YI9429" s="68"/>
      <c r="YJ9429" s="68"/>
      <c r="YK9429" s="68"/>
      <c r="YL9429" s="68"/>
      <c r="YM9429" s="68"/>
      <c r="YN9429" s="68"/>
      <c r="YO9429" s="68"/>
      <c r="YP9429" s="68"/>
      <c r="YQ9429" s="68"/>
      <c r="YR9429" s="68"/>
      <c r="YS9429" s="68"/>
      <c r="YT9429" s="68"/>
      <c r="YU9429" s="68"/>
      <c r="YV9429" s="68"/>
      <c r="YW9429" s="68"/>
      <c r="YX9429" s="68">
        <v>0.96239686644485301</v>
      </c>
      <c r="YY9429" s="68"/>
      <c r="YZ9429" s="68"/>
      <c r="ZA9429" s="68"/>
      <c r="ZB9429" s="68"/>
      <c r="ZC9429" s="68"/>
      <c r="ZD9429" s="68"/>
    </row>
    <row r="9430" spans="658:680" x14ac:dyDescent="0.25">
      <c r="YH9430" s="68"/>
      <c r="YI9430" s="68"/>
      <c r="YJ9430" s="68"/>
      <c r="YK9430" s="68"/>
      <c r="YL9430" s="68"/>
      <c r="YM9430" s="68"/>
      <c r="YN9430" s="68"/>
      <c r="YO9430" s="68"/>
      <c r="YP9430" s="68"/>
      <c r="YQ9430" s="68"/>
      <c r="YR9430" s="68"/>
      <c r="YS9430" s="68"/>
      <c r="YT9430" s="68"/>
      <c r="YU9430" s="68"/>
      <c r="YV9430" s="68"/>
      <c r="YW9430" s="68"/>
      <c r="YX9430" s="68">
        <v>0.96239397293680096</v>
      </c>
      <c r="YY9430" s="68"/>
      <c r="YZ9430" s="68"/>
      <c r="ZA9430" s="68"/>
      <c r="ZB9430" s="68"/>
      <c r="ZC9430" s="68"/>
      <c r="ZD9430" s="68"/>
    </row>
    <row r="9431" spans="658:680" x14ac:dyDescent="0.25">
      <c r="YH9431" s="68"/>
      <c r="YI9431" s="68"/>
      <c r="YJ9431" s="68"/>
      <c r="YK9431" s="68"/>
      <c r="YL9431" s="68"/>
      <c r="YM9431" s="68"/>
      <c r="YN9431" s="68"/>
      <c r="YO9431" s="68"/>
      <c r="YP9431" s="68"/>
      <c r="YQ9431" s="68"/>
      <c r="YR9431" s="68"/>
      <c r="YS9431" s="68"/>
      <c r="YT9431" s="68"/>
      <c r="YU9431" s="68"/>
      <c r="YV9431" s="68"/>
      <c r="YW9431" s="68"/>
      <c r="YX9431" s="68">
        <v>0.96236149617793898</v>
      </c>
      <c r="YY9431" s="68"/>
      <c r="YZ9431" s="68"/>
      <c r="ZA9431" s="68"/>
      <c r="ZB9431" s="68"/>
      <c r="ZC9431" s="68"/>
      <c r="ZD9431" s="68"/>
    </row>
    <row r="9432" spans="658:680" x14ac:dyDescent="0.25">
      <c r="YH9432" s="68"/>
      <c r="YI9432" s="68"/>
      <c r="YJ9432" s="68"/>
      <c r="YK9432" s="68"/>
      <c r="YL9432" s="68"/>
      <c r="YM9432" s="68"/>
      <c r="YN9432" s="68"/>
      <c r="YO9432" s="68"/>
      <c r="YP9432" s="68"/>
      <c r="YQ9432" s="68"/>
      <c r="YR9432" s="68"/>
      <c r="YS9432" s="68"/>
      <c r="YT9432" s="68"/>
      <c r="YU9432" s="68"/>
      <c r="YV9432" s="68"/>
      <c r="YW9432" s="68"/>
      <c r="YX9432" s="68">
        <v>0.96232862761084204</v>
      </c>
      <c r="YY9432" s="68"/>
      <c r="YZ9432" s="68"/>
      <c r="ZA9432" s="68"/>
      <c r="ZB9432" s="68"/>
      <c r="ZC9432" s="68"/>
      <c r="ZD9432" s="68"/>
    </row>
    <row r="9433" spans="658:680" x14ac:dyDescent="0.25">
      <c r="YH9433" s="68"/>
      <c r="YI9433" s="68"/>
      <c r="YJ9433" s="68"/>
      <c r="YK9433" s="68"/>
      <c r="YL9433" s="68"/>
      <c r="YM9433" s="68"/>
      <c r="YN9433" s="68"/>
      <c r="YO9433" s="68"/>
      <c r="YP9433" s="68"/>
      <c r="YQ9433" s="68"/>
      <c r="YR9433" s="68"/>
      <c r="YS9433" s="68"/>
      <c r="YT9433" s="68"/>
      <c r="YU9433" s="68"/>
      <c r="YV9433" s="68"/>
      <c r="YW9433" s="68"/>
      <c r="YX9433" s="68">
        <v>0.96232819779085599</v>
      </c>
      <c r="YY9433" s="68"/>
      <c r="YZ9433" s="68"/>
      <c r="ZA9433" s="68"/>
      <c r="ZB9433" s="68"/>
      <c r="ZC9433" s="68"/>
      <c r="ZD9433" s="68"/>
    </row>
    <row r="9434" spans="658:680" x14ac:dyDescent="0.25">
      <c r="YH9434" s="68"/>
      <c r="YI9434" s="68"/>
      <c r="YJ9434" s="68"/>
      <c r="YK9434" s="68"/>
      <c r="YL9434" s="68"/>
      <c r="YM9434" s="68"/>
      <c r="YN9434" s="68"/>
      <c r="YO9434" s="68"/>
      <c r="YP9434" s="68"/>
      <c r="YQ9434" s="68"/>
      <c r="YR9434" s="68"/>
      <c r="YS9434" s="68"/>
      <c r="YT9434" s="68"/>
      <c r="YU9434" s="68"/>
      <c r="YV9434" s="68"/>
      <c r="YW9434" s="68"/>
      <c r="YX9434" s="68">
        <v>0.96232578446786299</v>
      </c>
      <c r="YY9434" s="68"/>
      <c r="YZ9434" s="68"/>
      <c r="ZA9434" s="68"/>
      <c r="ZB9434" s="68"/>
      <c r="ZC9434" s="68"/>
      <c r="ZD9434" s="68"/>
    </row>
    <row r="9435" spans="658:680" x14ac:dyDescent="0.25">
      <c r="YH9435" s="68"/>
      <c r="YI9435" s="68"/>
      <c r="YJ9435" s="68"/>
      <c r="YK9435" s="68"/>
      <c r="YL9435" s="68"/>
      <c r="YM9435" s="68"/>
      <c r="YN9435" s="68"/>
      <c r="YO9435" s="68"/>
      <c r="YP9435" s="68"/>
      <c r="YQ9435" s="68"/>
      <c r="YR9435" s="68"/>
      <c r="YS9435" s="68"/>
      <c r="YT9435" s="68"/>
      <c r="YU9435" s="68"/>
      <c r="YV9435" s="68"/>
      <c r="YW9435" s="68"/>
      <c r="YX9435" s="68">
        <v>0.96231605111899499</v>
      </c>
      <c r="YY9435" s="68"/>
      <c r="YZ9435" s="68"/>
      <c r="ZA9435" s="68"/>
      <c r="ZB9435" s="68"/>
      <c r="ZC9435" s="68"/>
      <c r="ZD9435" s="68"/>
    </row>
    <row r="9436" spans="658:680" x14ac:dyDescent="0.25">
      <c r="YH9436" s="68"/>
      <c r="YI9436" s="68"/>
      <c r="YJ9436" s="68"/>
      <c r="YK9436" s="68"/>
      <c r="YL9436" s="68"/>
      <c r="YM9436" s="68"/>
      <c r="YN9436" s="68"/>
      <c r="YO9436" s="68"/>
      <c r="YP9436" s="68"/>
      <c r="YQ9436" s="68"/>
      <c r="YR9436" s="68"/>
      <c r="YS9436" s="68"/>
      <c r="YT9436" s="68"/>
      <c r="YU9436" s="68"/>
      <c r="YV9436" s="68"/>
      <c r="YW9436" s="68"/>
      <c r="YX9436" s="68">
        <v>0.96231569554368401</v>
      </c>
      <c r="YY9436" s="68"/>
      <c r="YZ9436" s="68"/>
      <c r="ZA9436" s="68"/>
      <c r="ZB9436" s="68"/>
      <c r="ZC9436" s="68"/>
      <c r="ZD9436" s="68"/>
    </row>
    <row r="9437" spans="658:680" x14ac:dyDescent="0.25">
      <c r="YH9437" s="68"/>
      <c r="YI9437" s="68"/>
      <c r="YJ9437" s="68"/>
      <c r="YK9437" s="68"/>
      <c r="YL9437" s="68"/>
      <c r="YM9437" s="68"/>
      <c r="YN9437" s="68"/>
      <c r="YO9437" s="68"/>
      <c r="YP9437" s="68"/>
      <c r="YQ9437" s="68"/>
      <c r="YR9437" s="68"/>
      <c r="YS9437" s="68"/>
      <c r="YT9437" s="68"/>
      <c r="YU9437" s="68"/>
      <c r="YV9437" s="68"/>
      <c r="YW9437" s="68"/>
      <c r="YX9437" s="68">
        <v>0.96228036205032996</v>
      </c>
      <c r="YY9437" s="68"/>
      <c r="YZ9437" s="68"/>
      <c r="ZA9437" s="68"/>
      <c r="ZB9437" s="68"/>
      <c r="ZC9437" s="68"/>
      <c r="ZD9437" s="68"/>
    </row>
    <row r="9438" spans="658:680" x14ac:dyDescent="0.25">
      <c r="YH9438" s="68"/>
      <c r="YI9438" s="68"/>
      <c r="YJ9438" s="68"/>
      <c r="YK9438" s="68"/>
      <c r="YL9438" s="68"/>
      <c r="YM9438" s="68"/>
      <c r="YN9438" s="68"/>
      <c r="YO9438" s="68"/>
      <c r="YP9438" s="68"/>
      <c r="YQ9438" s="68"/>
      <c r="YR9438" s="68"/>
      <c r="YS9438" s="68"/>
      <c r="YT9438" s="68"/>
      <c r="YU9438" s="68"/>
      <c r="YV9438" s="68"/>
      <c r="YW9438" s="68"/>
      <c r="YX9438" s="68">
        <v>0.96222953178079496</v>
      </c>
      <c r="YY9438" s="68"/>
      <c r="YZ9438" s="68"/>
      <c r="ZA9438" s="68"/>
      <c r="ZB9438" s="68"/>
      <c r="ZC9438" s="68"/>
      <c r="ZD9438" s="68"/>
    </row>
    <row r="9439" spans="658:680" x14ac:dyDescent="0.25">
      <c r="YH9439" s="68"/>
      <c r="YI9439" s="68"/>
      <c r="YJ9439" s="68"/>
      <c r="YK9439" s="68"/>
      <c r="YL9439" s="68"/>
      <c r="YM9439" s="68"/>
      <c r="YN9439" s="68"/>
      <c r="YO9439" s="68"/>
      <c r="YP9439" s="68"/>
      <c r="YQ9439" s="68"/>
      <c r="YR9439" s="68"/>
      <c r="YS9439" s="68"/>
      <c r="YT9439" s="68"/>
      <c r="YU9439" s="68"/>
      <c r="YV9439" s="68"/>
      <c r="YW9439" s="68"/>
      <c r="YX9439" s="68">
        <v>0.96222705355357896</v>
      </c>
      <c r="YY9439" s="68"/>
      <c r="YZ9439" s="68"/>
      <c r="ZA9439" s="68"/>
      <c r="ZB9439" s="68"/>
      <c r="ZC9439" s="68"/>
      <c r="ZD9439" s="68"/>
    </row>
    <row r="9440" spans="658:680" x14ac:dyDescent="0.25">
      <c r="YH9440" s="68"/>
      <c r="YI9440" s="68"/>
      <c r="YJ9440" s="68"/>
      <c r="YK9440" s="68"/>
      <c r="YL9440" s="68"/>
      <c r="YM9440" s="68"/>
      <c r="YN9440" s="68"/>
      <c r="YO9440" s="68"/>
      <c r="YP9440" s="68"/>
      <c r="YQ9440" s="68"/>
      <c r="YR9440" s="68"/>
      <c r="YS9440" s="68"/>
      <c r="YT9440" s="68"/>
      <c r="YU9440" s="68"/>
      <c r="YV9440" s="68"/>
      <c r="YW9440" s="68"/>
      <c r="YX9440" s="68">
        <v>0.96222166922998398</v>
      </c>
      <c r="YY9440" s="68"/>
      <c r="YZ9440" s="68"/>
      <c r="ZA9440" s="68"/>
      <c r="ZB9440" s="68"/>
      <c r="ZC9440" s="68"/>
      <c r="ZD9440" s="68"/>
    </row>
    <row r="9441" spans="658:680" x14ac:dyDescent="0.25">
      <c r="YH9441" s="68"/>
      <c r="YI9441" s="68"/>
      <c r="YJ9441" s="68"/>
      <c r="YK9441" s="68"/>
      <c r="YL9441" s="68"/>
      <c r="YM9441" s="68"/>
      <c r="YN9441" s="68"/>
      <c r="YO9441" s="68"/>
      <c r="YP9441" s="68"/>
      <c r="YQ9441" s="68"/>
      <c r="YR9441" s="68"/>
      <c r="YS9441" s="68"/>
      <c r="YT9441" s="68"/>
      <c r="YU9441" s="68"/>
      <c r="YV9441" s="68"/>
      <c r="YW9441" s="68"/>
      <c r="YX9441" s="68">
        <v>0.96221737122276196</v>
      </c>
      <c r="YY9441" s="68"/>
      <c r="YZ9441" s="68"/>
      <c r="ZA9441" s="68"/>
      <c r="ZB9441" s="68"/>
      <c r="ZC9441" s="68"/>
      <c r="ZD9441" s="68"/>
    </row>
    <row r="9442" spans="658:680" x14ac:dyDescent="0.25">
      <c r="YH9442" s="68"/>
      <c r="YI9442" s="68"/>
      <c r="YJ9442" s="68"/>
      <c r="YK9442" s="68"/>
      <c r="YL9442" s="68"/>
      <c r="YM9442" s="68"/>
      <c r="YN9442" s="68"/>
      <c r="YO9442" s="68"/>
      <c r="YP9442" s="68"/>
      <c r="YQ9442" s="68"/>
      <c r="YR9442" s="68"/>
      <c r="YS9442" s="68"/>
      <c r="YT9442" s="68"/>
      <c r="YU9442" s="68"/>
      <c r="YV9442" s="68"/>
      <c r="YW9442" s="68"/>
      <c r="YX9442" s="68">
        <v>0.96221712487516697</v>
      </c>
      <c r="YY9442" s="68"/>
      <c r="YZ9442" s="68"/>
      <c r="ZA9442" s="68"/>
      <c r="ZB9442" s="68"/>
      <c r="ZC9442" s="68"/>
      <c r="ZD9442" s="68"/>
    </row>
    <row r="9443" spans="658:680" x14ac:dyDescent="0.25">
      <c r="YH9443" s="68"/>
      <c r="YI9443" s="68"/>
      <c r="YJ9443" s="68"/>
      <c r="YK9443" s="68"/>
      <c r="YL9443" s="68"/>
      <c r="YM9443" s="68"/>
      <c r="YN9443" s="68"/>
      <c r="YO9443" s="68"/>
      <c r="YP9443" s="68"/>
      <c r="YQ9443" s="68"/>
      <c r="YR9443" s="68"/>
      <c r="YS9443" s="68"/>
      <c r="YT9443" s="68"/>
      <c r="YU9443" s="68"/>
      <c r="YV9443" s="68"/>
      <c r="YW9443" s="68"/>
      <c r="YX9443" s="68">
        <v>0.96220271335590302</v>
      </c>
      <c r="YY9443" s="68"/>
      <c r="YZ9443" s="68"/>
      <c r="ZA9443" s="68"/>
      <c r="ZB9443" s="68"/>
      <c r="ZC9443" s="68"/>
      <c r="ZD9443" s="68"/>
    </row>
    <row r="9444" spans="658:680" x14ac:dyDescent="0.25">
      <c r="YH9444" s="68"/>
      <c r="YI9444" s="68"/>
      <c r="YJ9444" s="68"/>
      <c r="YK9444" s="68"/>
      <c r="YL9444" s="68"/>
      <c r="YM9444" s="68"/>
      <c r="YN9444" s="68"/>
      <c r="YO9444" s="68"/>
      <c r="YP9444" s="68"/>
      <c r="YQ9444" s="68"/>
      <c r="YR9444" s="68"/>
      <c r="YS9444" s="68"/>
      <c r="YT9444" s="68"/>
      <c r="YU9444" s="68"/>
      <c r="YV9444" s="68"/>
      <c r="YW9444" s="68"/>
      <c r="YX9444" s="68">
        <v>0.96218289906552501</v>
      </c>
      <c r="YY9444" s="68"/>
      <c r="YZ9444" s="68"/>
      <c r="ZA9444" s="68"/>
      <c r="ZB9444" s="68"/>
      <c r="ZC9444" s="68"/>
      <c r="ZD9444" s="68"/>
    </row>
    <row r="9445" spans="658:680" x14ac:dyDescent="0.25">
      <c r="YH9445" s="68"/>
      <c r="YI9445" s="68"/>
      <c r="YJ9445" s="68"/>
      <c r="YK9445" s="68"/>
      <c r="YL9445" s="68"/>
      <c r="YM9445" s="68"/>
      <c r="YN9445" s="68"/>
      <c r="YO9445" s="68"/>
      <c r="YP9445" s="68"/>
      <c r="YQ9445" s="68"/>
      <c r="YR9445" s="68"/>
      <c r="YS9445" s="68"/>
      <c r="YT9445" s="68"/>
      <c r="YU9445" s="68"/>
      <c r="YV9445" s="68"/>
      <c r="YW9445" s="68"/>
      <c r="YX9445" s="68">
        <v>0.96218152645813504</v>
      </c>
      <c r="YY9445" s="68"/>
      <c r="YZ9445" s="68"/>
      <c r="ZA9445" s="68"/>
      <c r="ZB9445" s="68"/>
      <c r="ZC9445" s="68"/>
      <c r="ZD9445" s="68"/>
    </row>
    <row r="9446" spans="658:680" x14ac:dyDescent="0.25">
      <c r="YH9446" s="68"/>
      <c r="YI9446" s="68"/>
      <c r="YJ9446" s="68"/>
      <c r="YK9446" s="68"/>
      <c r="YL9446" s="68"/>
      <c r="YM9446" s="68"/>
      <c r="YN9446" s="68"/>
      <c r="YO9446" s="68"/>
      <c r="YP9446" s="68"/>
      <c r="YQ9446" s="68"/>
      <c r="YR9446" s="68"/>
      <c r="YS9446" s="68"/>
      <c r="YT9446" s="68"/>
      <c r="YU9446" s="68"/>
      <c r="YV9446" s="68"/>
      <c r="YW9446" s="68"/>
      <c r="YX9446" s="68">
        <v>0.96216016862936504</v>
      </c>
      <c r="YY9446" s="68"/>
      <c r="YZ9446" s="68"/>
      <c r="ZA9446" s="68"/>
      <c r="ZB9446" s="68"/>
      <c r="ZC9446" s="68"/>
      <c r="ZD9446" s="68"/>
    </row>
    <row r="9447" spans="658:680" x14ac:dyDescent="0.25">
      <c r="YH9447" s="68"/>
      <c r="YI9447" s="68"/>
      <c r="YJ9447" s="68"/>
      <c r="YK9447" s="68"/>
      <c r="YL9447" s="68"/>
      <c r="YM9447" s="68"/>
      <c r="YN9447" s="68"/>
      <c r="YO9447" s="68"/>
      <c r="YP9447" s="68"/>
      <c r="YQ9447" s="68"/>
      <c r="YR9447" s="68"/>
      <c r="YS9447" s="68"/>
      <c r="YT9447" s="68"/>
      <c r="YU9447" s="68"/>
      <c r="YV9447" s="68"/>
      <c r="YW9447" s="68"/>
      <c r="YX9447" s="68">
        <v>0.96215481925421198</v>
      </c>
      <c r="YY9447" s="68"/>
      <c r="YZ9447" s="68"/>
      <c r="ZA9447" s="68"/>
      <c r="ZB9447" s="68"/>
      <c r="ZC9447" s="68"/>
      <c r="ZD9447" s="68"/>
    </row>
    <row r="9448" spans="658:680" x14ac:dyDescent="0.25">
      <c r="YH9448" s="68"/>
      <c r="YI9448" s="68"/>
      <c r="YJ9448" s="68"/>
      <c r="YK9448" s="68"/>
      <c r="YL9448" s="68"/>
      <c r="YM9448" s="68"/>
      <c r="YN9448" s="68"/>
      <c r="YO9448" s="68"/>
      <c r="YP9448" s="68"/>
      <c r="YQ9448" s="68"/>
      <c r="YR9448" s="68"/>
      <c r="YS9448" s="68"/>
      <c r="YT9448" s="68"/>
      <c r="YU9448" s="68"/>
      <c r="YV9448" s="68"/>
      <c r="YW9448" s="68"/>
      <c r="YX9448" s="68">
        <v>0.96208479662111601</v>
      </c>
      <c r="YY9448" s="68"/>
      <c r="YZ9448" s="68"/>
      <c r="ZA9448" s="68"/>
      <c r="ZB9448" s="68"/>
      <c r="ZC9448" s="68"/>
      <c r="ZD9448" s="68"/>
    </row>
    <row r="9449" spans="658:680" x14ac:dyDescent="0.25">
      <c r="YH9449" s="68"/>
      <c r="YI9449" s="68"/>
      <c r="YJ9449" s="68"/>
      <c r="YK9449" s="68"/>
      <c r="YL9449" s="68"/>
      <c r="YM9449" s="68"/>
      <c r="YN9449" s="68"/>
      <c r="YO9449" s="68"/>
      <c r="YP9449" s="68"/>
      <c r="YQ9449" s="68"/>
      <c r="YR9449" s="68"/>
      <c r="YS9449" s="68"/>
      <c r="YT9449" s="68"/>
      <c r="YU9449" s="68"/>
      <c r="YV9449" s="68"/>
      <c r="YW9449" s="68"/>
      <c r="YX9449" s="68">
        <v>0.96207926797785104</v>
      </c>
      <c r="YY9449" s="68"/>
      <c r="YZ9449" s="68"/>
      <c r="ZA9449" s="68"/>
      <c r="ZB9449" s="68"/>
      <c r="ZC9449" s="68"/>
      <c r="ZD9449" s="68"/>
    </row>
    <row r="9450" spans="658:680" x14ac:dyDescent="0.25">
      <c r="YH9450" s="68"/>
      <c r="YI9450" s="68"/>
      <c r="YJ9450" s="68"/>
      <c r="YK9450" s="68"/>
      <c r="YL9450" s="68"/>
      <c r="YM9450" s="68"/>
      <c r="YN9450" s="68"/>
      <c r="YO9450" s="68"/>
      <c r="YP9450" s="68"/>
      <c r="YQ9450" s="68"/>
      <c r="YR9450" s="68"/>
      <c r="YS9450" s="68"/>
      <c r="YT9450" s="68"/>
      <c r="YU9450" s="68"/>
      <c r="YV9450" s="68"/>
      <c r="YW9450" s="68"/>
      <c r="YX9450" s="68">
        <v>0.96207302382134197</v>
      </c>
      <c r="YY9450" s="68"/>
      <c r="YZ9450" s="68"/>
      <c r="ZA9450" s="68"/>
      <c r="ZB9450" s="68"/>
      <c r="ZC9450" s="68"/>
      <c r="ZD9450" s="68"/>
    </row>
    <row r="9451" spans="658:680" x14ac:dyDescent="0.25">
      <c r="YH9451" s="68"/>
      <c r="YI9451" s="68"/>
      <c r="YJ9451" s="68"/>
      <c r="YK9451" s="68"/>
      <c r="YL9451" s="68"/>
      <c r="YM9451" s="68"/>
      <c r="YN9451" s="68"/>
      <c r="YO9451" s="68"/>
      <c r="YP9451" s="68"/>
      <c r="YQ9451" s="68"/>
      <c r="YR9451" s="68"/>
      <c r="YS9451" s="68"/>
      <c r="YT9451" s="68"/>
      <c r="YU9451" s="68"/>
      <c r="YV9451" s="68"/>
      <c r="YW9451" s="68"/>
      <c r="YX9451" s="68">
        <v>0.962049148864909</v>
      </c>
      <c r="YY9451" s="68"/>
      <c r="YZ9451" s="68"/>
      <c r="ZA9451" s="68"/>
      <c r="ZB9451" s="68"/>
      <c r="ZC9451" s="68"/>
      <c r="ZD9451" s="68"/>
    </row>
    <row r="9452" spans="658:680" x14ac:dyDescent="0.25">
      <c r="YH9452" s="68"/>
      <c r="YI9452" s="68"/>
      <c r="YJ9452" s="68"/>
      <c r="YK9452" s="68"/>
      <c r="YL9452" s="68"/>
      <c r="YM9452" s="68"/>
      <c r="YN9452" s="68"/>
      <c r="YO9452" s="68"/>
      <c r="YP9452" s="68"/>
      <c r="YQ9452" s="68"/>
      <c r="YR9452" s="68"/>
      <c r="YS9452" s="68"/>
      <c r="YT9452" s="68"/>
      <c r="YU9452" s="68"/>
      <c r="YV9452" s="68"/>
      <c r="YW9452" s="68"/>
      <c r="YX9452" s="68">
        <v>0.96203813178971997</v>
      </c>
      <c r="YY9452" s="68"/>
      <c r="YZ9452" s="68"/>
      <c r="ZA9452" s="68"/>
      <c r="ZB9452" s="68"/>
      <c r="ZC9452" s="68"/>
      <c r="ZD9452" s="68"/>
    </row>
    <row r="9453" spans="658:680" x14ac:dyDescent="0.25">
      <c r="YH9453" s="68"/>
      <c r="YI9453" s="68"/>
      <c r="YJ9453" s="68"/>
      <c r="YK9453" s="68"/>
      <c r="YL9453" s="68"/>
      <c r="YM9453" s="68"/>
      <c r="YN9453" s="68"/>
      <c r="YO9453" s="68"/>
      <c r="YP9453" s="68"/>
      <c r="YQ9453" s="68"/>
      <c r="YR9453" s="68"/>
      <c r="YS9453" s="68"/>
      <c r="YT9453" s="68"/>
      <c r="YU9453" s="68"/>
      <c r="YV9453" s="68"/>
      <c r="YW9453" s="68"/>
      <c r="YX9453" s="68">
        <v>0.96201327466919595</v>
      </c>
      <c r="YY9453" s="68"/>
      <c r="YZ9453" s="68"/>
      <c r="ZA9453" s="68"/>
      <c r="ZB9453" s="68"/>
      <c r="ZC9453" s="68"/>
      <c r="ZD9453" s="68"/>
    </row>
    <row r="9454" spans="658:680" x14ac:dyDescent="0.25">
      <c r="YH9454" s="68"/>
      <c r="YI9454" s="68"/>
      <c r="YJ9454" s="68"/>
      <c r="YK9454" s="68"/>
      <c r="YL9454" s="68"/>
      <c r="YM9454" s="68"/>
      <c r="YN9454" s="68"/>
      <c r="YO9454" s="68"/>
      <c r="YP9454" s="68"/>
      <c r="YQ9454" s="68"/>
      <c r="YR9454" s="68"/>
      <c r="YS9454" s="68"/>
      <c r="YT9454" s="68"/>
      <c r="YU9454" s="68"/>
      <c r="YV9454" s="68"/>
      <c r="YW9454" s="68"/>
      <c r="YX9454" s="68">
        <v>0.96201102322614296</v>
      </c>
      <c r="YY9454" s="68"/>
      <c r="YZ9454" s="68"/>
      <c r="ZA9454" s="68"/>
      <c r="ZB9454" s="68"/>
      <c r="ZC9454" s="68"/>
      <c r="ZD9454" s="68"/>
    </row>
    <row r="9455" spans="658:680" x14ac:dyDescent="0.25">
      <c r="YH9455" s="68"/>
      <c r="YI9455" s="68"/>
      <c r="YJ9455" s="68"/>
      <c r="YK9455" s="68"/>
      <c r="YL9455" s="68"/>
      <c r="YM9455" s="68"/>
      <c r="YN9455" s="68"/>
      <c r="YO9455" s="68"/>
      <c r="YP9455" s="68"/>
      <c r="YQ9455" s="68"/>
      <c r="YR9455" s="68"/>
      <c r="YS9455" s="68"/>
      <c r="YT9455" s="68"/>
      <c r="YU9455" s="68"/>
      <c r="YV9455" s="68"/>
      <c r="YW9455" s="68"/>
      <c r="YX9455" s="68">
        <v>0.962009989276009</v>
      </c>
      <c r="YY9455" s="68"/>
      <c r="YZ9455" s="68"/>
      <c r="ZA9455" s="68"/>
      <c r="ZB9455" s="68"/>
      <c r="ZC9455" s="68"/>
      <c r="ZD9455" s="68"/>
    </row>
    <row r="9456" spans="658:680" x14ac:dyDescent="0.25">
      <c r="YH9456" s="68"/>
      <c r="YI9456" s="68"/>
      <c r="YJ9456" s="68"/>
      <c r="YK9456" s="68"/>
      <c r="YL9456" s="68"/>
      <c r="YM9456" s="68"/>
      <c r="YN9456" s="68"/>
      <c r="YO9456" s="68"/>
      <c r="YP9456" s="68"/>
      <c r="YQ9456" s="68"/>
      <c r="YR9456" s="68"/>
      <c r="YS9456" s="68"/>
      <c r="YT9456" s="68"/>
      <c r="YU9456" s="68"/>
      <c r="YV9456" s="68"/>
      <c r="YW9456" s="68"/>
      <c r="YX9456" s="68">
        <v>0.96197178964564301</v>
      </c>
      <c r="YY9456" s="68"/>
      <c r="YZ9456" s="68"/>
      <c r="ZA9456" s="68"/>
      <c r="ZB9456" s="68"/>
      <c r="ZC9456" s="68"/>
      <c r="ZD9456" s="68"/>
    </row>
    <row r="9457" spans="658:680" x14ac:dyDescent="0.25">
      <c r="YH9457" s="68"/>
      <c r="YI9457" s="68"/>
      <c r="YJ9457" s="68"/>
      <c r="YK9457" s="68"/>
      <c r="YL9457" s="68"/>
      <c r="YM9457" s="68"/>
      <c r="YN9457" s="68"/>
      <c r="YO9457" s="68"/>
      <c r="YP9457" s="68"/>
      <c r="YQ9457" s="68"/>
      <c r="YR9457" s="68"/>
      <c r="YS9457" s="68"/>
      <c r="YT9457" s="68"/>
      <c r="YU9457" s="68"/>
      <c r="YV9457" s="68"/>
      <c r="YW9457" s="68"/>
      <c r="YX9457" s="68">
        <v>0.96197089323882601</v>
      </c>
      <c r="YY9457" s="68"/>
      <c r="YZ9457" s="68"/>
      <c r="ZA9457" s="68"/>
      <c r="ZB9457" s="68"/>
      <c r="ZC9457" s="68"/>
      <c r="ZD9457" s="68"/>
    </row>
    <row r="9458" spans="658:680" x14ac:dyDescent="0.25">
      <c r="YH9458" s="68"/>
      <c r="YI9458" s="68"/>
      <c r="YJ9458" s="68"/>
      <c r="YK9458" s="68"/>
      <c r="YL9458" s="68"/>
      <c r="YM9458" s="68"/>
      <c r="YN9458" s="68"/>
      <c r="YO9458" s="68"/>
      <c r="YP9458" s="68"/>
      <c r="YQ9458" s="68"/>
      <c r="YR9458" s="68"/>
      <c r="YS9458" s="68"/>
      <c r="YT9458" s="68"/>
      <c r="YU9458" s="68"/>
      <c r="YV9458" s="68"/>
      <c r="YW9458" s="68"/>
      <c r="YX9458" s="68">
        <v>0.96196158667676501</v>
      </c>
      <c r="YY9458" s="68"/>
      <c r="YZ9458" s="68"/>
      <c r="ZA9458" s="68"/>
      <c r="ZB9458" s="68"/>
      <c r="ZC9458" s="68"/>
      <c r="ZD9458" s="68"/>
    </row>
    <row r="9459" spans="658:680" x14ac:dyDescent="0.25">
      <c r="YH9459" s="68"/>
      <c r="YI9459" s="68"/>
      <c r="YJ9459" s="68"/>
      <c r="YK9459" s="68"/>
      <c r="YL9459" s="68"/>
      <c r="YM9459" s="68"/>
      <c r="YN9459" s="68"/>
      <c r="YO9459" s="68"/>
      <c r="YP9459" s="68"/>
      <c r="YQ9459" s="68"/>
      <c r="YR9459" s="68"/>
      <c r="YS9459" s="68"/>
      <c r="YT9459" s="68"/>
      <c r="YU9459" s="68"/>
      <c r="YV9459" s="68"/>
      <c r="YW9459" s="68"/>
      <c r="YX9459" s="68">
        <v>0.96195582055252604</v>
      </c>
      <c r="YY9459" s="68"/>
      <c r="YZ9459" s="68"/>
      <c r="ZA9459" s="68"/>
      <c r="ZB9459" s="68"/>
      <c r="ZC9459" s="68"/>
      <c r="ZD9459" s="68"/>
    </row>
    <row r="9460" spans="658:680" x14ac:dyDescent="0.25">
      <c r="YH9460" s="68"/>
      <c r="YI9460" s="68"/>
      <c r="YJ9460" s="68"/>
      <c r="YK9460" s="68"/>
      <c r="YL9460" s="68"/>
      <c r="YM9460" s="68"/>
      <c r="YN9460" s="68"/>
      <c r="YO9460" s="68"/>
      <c r="YP9460" s="68"/>
      <c r="YQ9460" s="68"/>
      <c r="YR9460" s="68"/>
      <c r="YS9460" s="68"/>
      <c r="YT9460" s="68"/>
      <c r="YU9460" s="68"/>
      <c r="YV9460" s="68"/>
      <c r="YW9460" s="68"/>
      <c r="YX9460" s="68">
        <v>0.96194656941476997</v>
      </c>
      <c r="YY9460" s="68"/>
      <c r="YZ9460" s="68"/>
      <c r="ZA9460" s="68"/>
      <c r="ZB9460" s="68"/>
      <c r="ZC9460" s="68"/>
      <c r="ZD9460" s="68"/>
    </row>
    <row r="9461" spans="658:680" x14ac:dyDescent="0.25">
      <c r="YH9461" s="68"/>
      <c r="YI9461" s="68"/>
      <c r="YJ9461" s="68"/>
      <c r="YK9461" s="68"/>
      <c r="YL9461" s="68"/>
      <c r="YM9461" s="68"/>
      <c r="YN9461" s="68"/>
      <c r="YO9461" s="68"/>
      <c r="YP9461" s="68"/>
      <c r="YQ9461" s="68"/>
      <c r="YR9461" s="68"/>
      <c r="YS9461" s="68"/>
      <c r="YT9461" s="68"/>
      <c r="YU9461" s="68"/>
      <c r="YV9461" s="68"/>
      <c r="YW9461" s="68"/>
      <c r="YX9461" s="68">
        <v>0.96192555489390397</v>
      </c>
      <c r="YY9461" s="68"/>
      <c r="YZ9461" s="68"/>
      <c r="ZA9461" s="68"/>
      <c r="ZB9461" s="68"/>
      <c r="ZC9461" s="68"/>
      <c r="ZD9461" s="68"/>
    </row>
    <row r="9462" spans="658:680" x14ac:dyDescent="0.25">
      <c r="YH9462" s="68"/>
      <c r="YI9462" s="68"/>
      <c r="YJ9462" s="68"/>
      <c r="YK9462" s="68"/>
      <c r="YL9462" s="68"/>
      <c r="YM9462" s="68"/>
      <c r="YN9462" s="68"/>
      <c r="YO9462" s="68"/>
      <c r="YP9462" s="68"/>
      <c r="YQ9462" s="68"/>
      <c r="YR9462" s="68"/>
      <c r="YS9462" s="68"/>
      <c r="YT9462" s="68"/>
      <c r="YU9462" s="68"/>
      <c r="YV9462" s="68"/>
      <c r="YW9462" s="68"/>
      <c r="YX9462" s="68">
        <v>0.96189158685838405</v>
      </c>
      <c r="YY9462" s="68"/>
      <c r="YZ9462" s="68"/>
      <c r="ZA9462" s="68"/>
      <c r="ZB9462" s="68"/>
      <c r="ZC9462" s="68"/>
      <c r="ZD9462" s="68"/>
    </row>
    <row r="9463" spans="658:680" x14ac:dyDescent="0.25">
      <c r="YH9463" s="68"/>
      <c r="YI9463" s="68"/>
      <c r="YJ9463" s="68"/>
      <c r="YK9463" s="68"/>
      <c r="YL9463" s="68"/>
      <c r="YM9463" s="68"/>
      <c r="YN9463" s="68"/>
      <c r="YO9463" s="68"/>
      <c r="YP9463" s="68"/>
      <c r="YQ9463" s="68"/>
      <c r="YR9463" s="68"/>
      <c r="YS9463" s="68"/>
      <c r="YT9463" s="68"/>
      <c r="YU9463" s="68"/>
      <c r="YV9463" s="68"/>
      <c r="YW9463" s="68"/>
      <c r="YX9463" s="68">
        <v>0.96188827882252703</v>
      </c>
      <c r="YY9463" s="68"/>
      <c r="YZ9463" s="68"/>
      <c r="ZA9463" s="68"/>
      <c r="ZB9463" s="68"/>
      <c r="ZC9463" s="68"/>
      <c r="ZD9463" s="68"/>
    </row>
    <row r="9464" spans="658:680" x14ac:dyDescent="0.25">
      <c r="YH9464" s="68"/>
      <c r="YI9464" s="68"/>
      <c r="YJ9464" s="68"/>
      <c r="YK9464" s="68"/>
      <c r="YL9464" s="68"/>
      <c r="YM9464" s="68"/>
      <c r="YN9464" s="68"/>
      <c r="YO9464" s="68"/>
      <c r="YP9464" s="68"/>
      <c r="YQ9464" s="68"/>
      <c r="YR9464" s="68"/>
      <c r="YS9464" s="68"/>
      <c r="YT9464" s="68"/>
      <c r="YU9464" s="68"/>
      <c r="YV9464" s="68"/>
      <c r="YW9464" s="68"/>
      <c r="YX9464" s="68">
        <v>0.96188597813643495</v>
      </c>
      <c r="YY9464" s="68"/>
      <c r="YZ9464" s="68"/>
      <c r="ZA9464" s="68"/>
      <c r="ZB9464" s="68"/>
      <c r="ZC9464" s="68"/>
      <c r="ZD9464" s="68"/>
    </row>
    <row r="9465" spans="658:680" x14ac:dyDescent="0.25">
      <c r="YH9465" s="68"/>
      <c r="YI9465" s="68"/>
      <c r="YJ9465" s="68"/>
      <c r="YK9465" s="68"/>
      <c r="YL9465" s="68"/>
      <c r="YM9465" s="68"/>
      <c r="YN9465" s="68"/>
      <c r="YO9465" s="68"/>
      <c r="YP9465" s="68"/>
      <c r="YQ9465" s="68"/>
      <c r="YR9465" s="68"/>
      <c r="YS9465" s="68"/>
      <c r="YT9465" s="68"/>
      <c r="YU9465" s="68"/>
      <c r="YV9465" s="68"/>
      <c r="YW9465" s="68"/>
      <c r="YX9465" s="68">
        <v>0.96187849552674698</v>
      </c>
      <c r="YY9465" s="68"/>
      <c r="YZ9465" s="68"/>
      <c r="ZA9465" s="68"/>
      <c r="ZB9465" s="68"/>
      <c r="ZC9465" s="68"/>
      <c r="ZD9465" s="68"/>
    </row>
    <row r="9466" spans="658:680" x14ac:dyDescent="0.25">
      <c r="YH9466" s="68"/>
      <c r="YI9466" s="68"/>
      <c r="YJ9466" s="68"/>
      <c r="YK9466" s="68"/>
      <c r="YL9466" s="68"/>
      <c r="YM9466" s="68"/>
      <c r="YN9466" s="68"/>
      <c r="YO9466" s="68"/>
      <c r="YP9466" s="68"/>
      <c r="YQ9466" s="68"/>
      <c r="YR9466" s="68"/>
      <c r="YS9466" s="68"/>
      <c r="YT9466" s="68"/>
      <c r="YU9466" s="68"/>
      <c r="YV9466" s="68"/>
      <c r="YW9466" s="68"/>
      <c r="YX9466" s="68">
        <v>0.96185849222403397</v>
      </c>
      <c r="YY9466" s="68"/>
      <c r="YZ9466" s="68"/>
      <c r="ZA9466" s="68"/>
      <c r="ZB9466" s="68"/>
      <c r="ZC9466" s="68"/>
      <c r="ZD9466" s="68"/>
    </row>
    <row r="9467" spans="658:680" x14ac:dyDescent="0.25">
      <c r="YH9467" s="68"/>
      <c r="YI9467" s="68"/>
      <c r="YJ9467" s="68"/>
      <c r="YK9467" s="68"/>
      <c r="YL9467" s="68"/>
      <c r="YM9467" s="68"/>
      <c r="YN9467" s="68"/>
      <c r="YO9467" s="68"/>
      <c r="YP9467" s="68"/>
      <c r="YQ9467" s="68"/>
      <c r="YR9467" s="68"/>
      <c r="YS9467" s="68"/>
      <c r="YT9467" s="68"/>
      <c r="YU9467" s="68"/>
      <c r="YV9467" s="68"/>
      <c r="YW9467" s="68"/>
      <c r="YX9467" s="68">
        <v>0.96185636006435904</v>
      </c>
      <c r="YY9467" s="68"/>
      <c r="YZ9467" s="68"/>
      <c r="ZA9467" s="68"/>
      <c r="ZB9467" s="68"/>
      <c r="ZC9467" s="68"/>
      <c r="ZD9467" s="68"/>
    </row>
    <row r="9468" spans="658:680" x14ac:dyDescent="0.25">
      <c r="YH9468" s="68"/>
      <c r="YI9468" s="68"/>
      <c r="YJ9468" s="68"/>
      <c r="YK9468" s="68"/>
      <c r="YL9468" s="68"/>
      <c r="YM9468" s="68"/>
      <c r="YN9468" s="68"/>
      <c r="YO9468" s="68"/>
      <c r="YP9468" s="68"/>
      <c r="YQ9468" s="68"/>
      <c r="YR9468" s="68"/>
      <c r="YS9468" s="68"/>
      <c r="YT9468" s="68"/>
      <c r="YU9468" s="68"/>
      <c r="YV9468" s="68"/>
      <c r="YW9468" s="68"/>
      <c r="YX9468" s="68">
        <v>0.96184917904196898</v>
      </c>
      <c r="YY9468" s="68"/>
      <c r="YZ9468" s="68"/>
      <c r="ZA9468" s="68"/>
      <c r="ZB9468" s="68"/>
      <c r="ZC9468" s="68"/>
      <c r="ZD9468" s="68"/>
    </row>
    <row r="9469" spans="658:680" x14ac:dyDescent="0.25">
      <c r="YH9469" s="68"/>
      <c r="YI9469" s="68"/>
      <c r="YJ9469" s="68"/>
      <c r="YK9469" s="68"/>
      <c r="YL9469" s="68"/>
      <c r="YM9469" s="68"/>
      <c r="YN9469" s="68"/>
      <c r="YO9469" s="68"/>
      <c r="YP9469" s="68"/>
      <c r="YQ9469" s="68"/>
      <c r="YR9469" s="68"/>
      <c r="YS9469" s="68"/>
      <c r="YT9469" s="68"/>
      <c r="YU9469" s="68"/>
      <c r="YV9469" s="68"/>
      <c r="YW9469" s="68"/>
      <c r="YX9469" s="68">
        <v>0.96182779873987401</v>
      </c>
      <c r="YY9469" s="68"/>
      <c r="YZ9469" s="68"/>
      <c r="ZA9469" s="68"/>
      <c r="ZB9469" s="68"/>
      <c r="ZC9469" s="68"/>
      <c r="ZD9469" s="68"/>
    </row>
    <row r="9470" spans="658:680" x14ac:dyDescent="0.25">
      <c r="YH9470" s="68"/>
      <c r="YI9470" s="68"/>
      <c r="YJ9470" s="68"/>
      <c r="YK9470" s="68"/>
      <c r="YL9470" s="68"/>
      <c r="YM9470" s="68"/>
      <c r="YN9470" s="68"/>
      <c r="YO9470" s="68"/>
      <c r="YP9470" s="68"/>
      <c r="YQ9470" s="68"/>
      <c r="YR9470" s="68"/>
      <c r="YS9470" s="68"/>
      <c r="YT9470" s="68"/>
      <c r="YU9470" s="68"/>
      <c r="YV9470" s="68"/>
      <c r="YW9470" s="68"/>
      <c r="YX9470" s="68">
        <v>0.96181080581438205</v>
      </c>
      <c r="YY9470" s="68"/>
      <c r="YZ9470" s="68"/>
      <c r="ZA9470" s="68"/>
      <c r="ZB9470" s="68"/>
      <c r="ZC9470" s="68"/>
      <c r="ZD9470" s="68"/>
    </row>
    <row r="9471" spans="658:680" x14ac:dyDescent="0.25">
      <c r="YH9471" s="68"/>
      <c r="YI9471" s="68"/>
      <c r="YJ9471" s="68"/>
      <c r="YK9471" s="68"/>
      <c r="YL9471" s="68"/>
      <c r="YM9471" s="68"/>
      <c r="YN9471" s="68"/>
      <c r="YO9471" s="68"/>
      <c r="YP9471" s="68"/>
      <c r="YQ9471" s="68"/>
      <c r="YR9471" s="68"/>
      <c r="YS9471" s="68"/>
      <c r="YT9471" s="68"/>
      <c r="YU9471" s="68"/>
      <c r="YV9471" s="68"/>
      <c r="YW9471" s="68"/>
      <c r="YX9471" s="68">
        <v>0.96177596498873097</v>
      </c>
      <c r="YY9471" s="68"/>
      <c r="YZ9471" s="68"/>
      <c r="ZA9471" s="68"/>
      <c r="ZB9471" s="68"/>
      <c r="ZC9471" s="68"/>
      <c r="ZD9471" s="68"/>
    </row>
    <row r="9472" spans="658:680" x14ac:dyDescent="0.25">
      <c r="YH9472" s="68"/>
      <c r="YI9472" s="68"/>
      <c r="YJ9472" s="68"/>
      <c r="YK9472" s="68"/>
      <c r="YL9472" s="68"/>
      <c r="YM9472" s="68"/>
      <c r="YN9472" s="68"/>
      <c r="YO9472" s="68"/>
      <c r="YP9472" s="68"/>
      <c r="YQ9472" s="68"/>
      <c r="YR9472" s="68"/>
      <c r="YS9472" s="68"/>
      <c r="YT9472" s="68"/>
      <c r="YU9472" s="68"/>
      <c r="YV9472" s="68"/>
      <c r="YW9472" s="68"/>
      <c r="YX9472" s="68">
        <v>0.961769805768661</v>
      </c>
      <c r="YY9472" s="68"/>
      <c r="YZ9472" s="68"/>
      <c r="ZA9472" s="68"/>
      <c r="ZB9472" s="68"/>
      <c r="ZC9472" s="68"/>
      <c r="ZD9472" s="68"/>
    </row>
    <row r="9473" spans="658:680" x14ac:dyDescent="0.25">
      <c r="YH9473" s="68"/>
      <c r="YI9473" s="68"/>
      <c r="YJ9473" s="68"/>
      <c r="YK9473" s="68"/>
      <c r="YL9473" s="68"/>
      <c r="YM9473" s="68"/>
      <c r="YN9473" s="68"/>
      <c r="YO9473" s="68"/>
      <c r="YP9473" s="68"/>
      <c r="YQ9473" s="68"/>
      <c r="YR9473" s="68"/>
      <c r="YS9473" s="68"/>
      <c r="YT9473" s="68"/>
      <c r="YU9473" s="68"/>
      <c r="YV9473" s="68"/>
      <c r="YW9473" s="68"/>
      <c r="YX9473" s="68">
        <v>0.96175994777589102</v>
      </c>
      <c r="YY9473" s="68"/>
      <c r="YZ9473" s="68"/>
      <c r="ZA9473" s="68"/>
      <c r="ZB9473" s="68"/>
      <c r="ZC9473" s="68"/>
      <c r="ZD9473" s="68"/>
    </row>
    <row r="9474" spans="658:680" x14ac:dyDescent="0.25">
      <c r="YH9474" s="68"/>
      <c r="YI9474" s="68"/>
      <c r="YJ9474" s="68"/>
      <c r="YK9474" s="68"/>
      <c r="YL9474" s="68"/>
      <c r="YM9474" s="68"/>
      <c r="YN9474" s="68"/>
      <c r="YO9474" s="68"/>
      <c r="YP9474" s="68"/>
      <c r="YQ9474" s="68"/>
      <c r="YR9474" s="68"/>
      <c r="YS9474" s="68"/>
      <c r="YT9474" s="68"/>
      <c r="YU9474" s="68"/>
      <c r="YV9474" s="68"/>
      <c r="YW9474" s="68"/>
      <c r="YX9474" s="68">
        <v>0.96175947817970497</v>
      </c>
      <c r="YY9474" s="68"/>
      <c r="YZ9474" s="68"/>
      <c r="ZA9474" s="68"/>
      <c r="ZB9474" s="68"/>
      <c r="ZC9474" s="68"/>
      <c r="ZD9474" s="68"/>
    </row>
    <row r="9475" spans="658:680" x14ac:dyDescent="0.25">
      <c r="YH9475" s="68"/>
      <c r="YI9475" s="68"/>
      <c r="YJ9475" s="68"/>
      <c r="YK9475" s="68"/>
      <c r="YL9475" s="68"/>
      <c r="YM9475" s="68"/>
      <c r="YN9475" s="68"/>
      <c r="YO9475" s="68"/>
      <c r="YP9475" s="68"/>
      <c r="YQ9475" s="68"/>
      <c r="YR9475" s="68"/>
      <c r="YS9475" s="68"/>
      <c r="YT9475" s="68"/>
      <c r="YU9475" s="68"/>
      <c r="YV9475" s="68"/>
      <c r="YW9475" s="68"/>
      <c r="YX9475" s="68">
        <v>0.96173749760676697</v>
      </c>
      <c r="YY9475" s="68"/>
      <c r="YZ9475" s="68"/>
      <c r="ZA9475" s="68"/>
      <c r="ZB9475" s="68"/>
      <c r="ZC9475" s="68"/>
      <c r="ZD9475" s="68"/>
    </row>
    <row r="9476" spans="658:680" x14ac:dyDescent="0.25">
      <c r="YH9476" s="68"/>
      <c r="YI9476" s="68"/>
      <c r="YJ9476" s="68"/>
      <c r="YK9476" s="68"/>
      <c r="YL9476" s="68"/>
      <c r="YM9476" s="68"/>
      <c r="YN9476" s="68"/>
      <c r="YO9476" s="68"/>
      <c r="YP9476" s="68"/>
      <c r="YQ9476" s="68"/>
      <c r="YR9476" s="68"/>
      <c r="YS9476" s="68"/>
      <c r="YT9476" s="68"/>
      <c r="YU9476" s="68"/>
      <c r="YV9476" s="68"/>
      <c r="YW9476" s="68"/>
      <c r="YX9476" s="68">
        <v>0.96173372964097503</v>
      </c>
      <c r="YY9476" s="68"/>
      <c r="YZ9476" s="68"/>
      <c r="ZA9476" s="68"/>
      <c r="ZB9476" s="68"/>
      <c r="ZC9476" s="68"/>
      <c r="ZD9476" s="68"/>
    </row>
    <row r="9477" spans="658:680" x14ac:dyDescent="0.25">
      <c r="YH9477" s="68"/>
      <c r="YI9477" s="68"/>
      <c r="YJ9477" s="68"/>
      <c r="YK9477" s="68"/>
      <c r="YL9477" s="68"/>
      <c r="YM9477" s="68"/>
      <c r="YN9477" s="68"/>
      <c r="YO9477" s="68"/>
      <c r="YP9477" s="68"/>
      <c r="YQ9477" s="68"/>
      <c r="YR9477" s="68"/>
      <c r="YS9477" s="68"/>
      <c r="YT9477" s="68"/>
      <c r="YU9477" s="68"/>
      <c r="YV9477" s="68"/>
      <c r="YW9477" s="68"/>
      <c r="YX9477" s="68">
        <v>0.96172463250089302</v>
      </c>
      <c r="YY9477" s="68"/>
      <c r="YZ9477" s="68"/>
      <c r="ZA9477" s="68"/>
      <c r="ZB9477" s="68"/>
      <c r="ZC9477" s="68"/>
      <c r="ZD9477" s="68"/>
    </row>
    <row r="9478" spans="658:680" x14ac:dyDescent="0.25">
      <c r="YH9478" s="68"/>
      <c r="YI9478" s="68"/>
      <c r="YJ9478" s="68"/>
      <c r="YK9478" s="68"/>
      <c r="YL9478" s="68"/>
      <c r="YM9478" s="68"/>
      <c r="YN9478" s="68"/>
      <c r="YO9478" s="68"/>
      <c r="YP9478" s="68"/>
      <c r="YQ9478" s="68"/>
      <c r="YR9478" s="68"/>
      <c r="YS9478" s="68"/>
      <c r="YT9478" s="68"/>
      <c r="YU9478" s="68"/>
      <c r="YV9478" s="68"/>
      <c r="YW9478" s="68"/>
      <c r="YX9478" s="68">
        <v>0.96171139728598598</v>
      </c>
      <c r="YY9478" s="68"/>
      <c r="YZ9478" s="68"/>
      <c r="ZA9478" s="68"/>
      <c r="ZB9478" s="68"/>
      <c r="ZC9478" s="68"/>
      <c r="ZD9478" s="68"/>
    </row>
    <row r="9479" spans="658:680" x14ac:dyDescent="0.25">
      <c r="YH9479" s="68"/>
      <c r="YI9479" s="68"/>
      <c r="YJ9479" s="68"/>
      <c r="YK9479" s="68"/>
      <c r="YL9479" s="68"/>
      <c r="YM9479" s="68"/>
      <c r="YN9479" s="68"/>
      <c r="YO9479" s="68"/>
      <c r="YP9479" s="68"/>
      <c r="YQ9479" s="68"/>
      <c r="YR9479" s="68"/>
      <c r="YS9479" s="68"/>
      <c r="YT9479" s="68"/>
      <c r="YU9479" s="68"/>
      <c r="YV9479" s="68"/>
      <c r="YW9479" s="68"/>
      <c r="YX9479" s="68">
        <v>0.96165882127261904</v>
      </c>
      <c r="YY9479" s="68"/>
      <c r="YZ9479" s="68"/>
      <c r="ZA9479" s="68"/>
      <c r="ZB9479" s="68"/>
      <c r="ZC9479" s="68"/>
      <c r="ZD9479" s="68"/>
    </row>
    <row r="9480" spans="658:680" x14ac:dyDescent="0.25">
      <c r="YH9480" s="68"/>
      <c r="YI9480" s="68"/>
      <c r="YJ9480" s="68"/>
      <c r="YK9480" s="68"/>
      <c r="YL9480" s="68"/>
      <c r="YM9480" s="68"/>
      <c r="YN9480" s="68"/>
      <c r="YO9480" s="68"/>
      <c r="YP9480" s="68"/>
      <c r="YQ9480" s="68"/>
      <c r="YR9480" s="68"/>
      <c r="YS9480" s="68"/>
      <c r="YT9480" s="68"/>
      <c r="YU9480" s="68"/>
      <c r="YV9480" s="68"/>
      <c r="YW9480" s="68"/>
      <c r="YX9480" s="68">
        <v>0.96164302068992302</v>
      </c>
      <c r="YY9480" s="68"/>
      <c r="YZ9480" s="68"/>
      <c r="ZA9480" s="68"/>
      <c r="ZB9480" s="68"/>
      <c r="ZC9480" s="68"/>
      <c r="ZD9480" s="68"/>
    </row>
    <row r="9481" spans="658:680" x14ac:dyDescent="0.25">
      <c r="YH9481" s="68"/>
      <c r="YI9481" s="68"/>
      <c r="YJ9481" s="68"/>
      <c r="YK9481" s="68"/>
      <c r="YL9481" s="68"/>
      <c r="YM9481" s="68"/>
      <c r="YN9481" s="68"/>
      <c r="YO9481" s="68"/>
      <c r="YP9481" s="68"/>
      <c r="YQ9481" s="68"/>
      <c r="YR9481" s="68"/>
      <c r="YS9481" s="68"/>
      <c r="YT9481" s="68"/>
      <c r="YU9481" s="68"/>
      <c r="YV9481" s="68"/>
      <c r="YW9481" s="68"/>
      <c r="YX9481" s="68">
        <v>0.96160112998803404</v>
      </c>
      <c r="YY9481" s="68"/>
      <c r="YZ9481" s="68"/>
      <c r="ZA9481" s="68"/>
      <c r="ZB9481" s="68"/>
      <c r="ZC9481" s="68"/>
      <c r="ZD9481" s="68"/>
    </row>
    <row r="9482" spans="658:680" x14ac:dyDescent="0.25">
      <c r="YH9482" s="68"/>
      <c r="YI9482" s="68"/>
      <c r="YJ9482" s="68"/>
      <c r="YK9482" s="68"/>
      <c r="YL9482" s="68"/>
      <c r="YM9482" s="68"/>
      <c r="YN9482" s="68"/>
      <c r="YO9482" s="68"/>
      <c r="YP9482" s="68"/>
      <c r="YQ9482" s="68"/>
      <c r="YR9482" s="68"/>
      <c r="YS9482" s="68"/>
      <c r="YT9482" s="68"/>
      <c r="YU9482" s="68"/>
      <c r="YV9482" s="68"/>
      <c r="YW9482" s="68"/>
      <c r="YX9482" s="68">
        <v>0.96160022224122799</v>
      </c>
      <c r="YY9482" s="68"/>
      <c r="YZ9482" s="68"/>
      <c r="ZA9482" s="68"/>
      <c r="ZB9482" s="68"/>
      <c r="ZC9482" s="68"/>
      <c r="ZD9482" s="68"/>
    </row>
    <row r="9483" spans="658:680" x14ac:dyDescent="0.25">
      <c r="YH9483" s="68"/>
      <c r="YI9483" s="68"/>
      <c r="YJ9483" s="68"/>
      <c r="YK9483" s="68"/>
      <c r="YL9483" s="68"/>
      <c r="YM9483" s="68"/>
      <c r="YN9483" s="68"/>
      <c r="YO9483" s="68"/>
      <c r="YP9483" s="68"/>
      <c r="YQ9483" s="68"/>
      <c r="YR9483" s="68"/>
      <c r="YS9483" s="68"/>
      <c r="YT9483" s="68"/>
      <c r="YU9483" s="68"/>
      <c r="YV9483" s="68"/>
      <c r="YW9483" s="68"/>
      <c r="YX9483" s="68">
        <v>0.96159885056093697</v>
      </c>
      <c r="YY9483" s="68"/>
      <c r="YZ9483" s="68"/>
      <c r="ZA9483" s="68"/>
      <c r="ZB9483" s="68"/>
      <c r="ZC9483" s="68"/>
      <c r="ZD9483" s="68"/>
    </row>
    <row r="9484" spans="658:680" x14ac:dyDescent="0.25">
      <c r="YH9484" s="68"/>
      <c r="YI9484" s="68"/>
      <c r="YJ9484" s="68"/>
      <c r="YK9484" s="68"/>
      <c r="YL9484" s="68"/>
      <c r="YM9484" s="68"/>
      <c r="YN9484" s="68"/>
      <c r="YO9484" s="68"/>
      <c r="YP9484" s="68"/>
      <c r="YQ9484" s="68"/>
      <c r="YR9484" s="68"/>
      <c r="YS9484" s="68"/>
      <c r="YT9484" s="68"/>
      <c r="YU9484" s="68"/>
      <c r="YV9484" s="68"/>
      <c r="YW9484" s="68"/>
      <c r="YX9484" s="68">
        <v>0.96157127648551399</v>
      </c>
      <c r="YY9484" s="68"/>
      <c r="YZ9484" s="68"/>
      <c r="ZA9484" s="68"/>
      <c r="ZB9484" s="68"/>
      <c r="ZC9484" s="68"/>
      <c r="ZD9484" s="68"/>
    </row>
    <row r="9485" spans="658:680" x14ac:dyDescent="0.25">
      <c r="YH9485" s="68"/>
      <c r="YI9485" s="68"/>
      <c r="YJ9485" s="68"/>
      <c r="YK9485" s="68"/>
      <c r="YL9485" s="68"/>
      <c r="YM9485" s="68"/>
      <c r="YN9485" s="68"/>
      <c r="YO9485" s="68"/>
      <c r="YP9485" s="68"/>
      <c r="YQ9485" s="68"/>
      <c r="YR9485" s="68"/>
      <c r="YS9485" s="68"/>
      <c r="YT9485" s="68"/>
      <c r="YU9485" s="68"/>
      <c r="YV9485" s="68"/>
      <c r="YW9485" s="68"/>
      <c r="YX9485" s="68">
        <v>0.96156499414857899</v>
      </c>
      <c r="YY9485" s="68"/>
      <c r="YZ9485" s="68"/>
      <c r="ZA9485" s="68"/>
      <c r="ZB9485" s="68"/>
      <c r="ZC9485" s="68"/>
      <c r="ZD9485" s="68"/>
    </row>
    <row r="9486" spans="658:680" x14ac:dyDescent="0.25">
      <c r="YH9486" s="68"/>
      <c r="YI9486" s="68"/>
      <c r="YJ9486" s="68"/>
      <c r="YK9486" s="68"/>
      <c r="YL9486" s="68"/>
      <c r="YM9486" s="68"/>
      <c r="YN9486" s="68"/>
      <c r="YO9486" s="68"/>
      <c r="YP9486" s="68"/>
      <c r="YQ9486" s="68"/>
      <c r="YR9486" s="68"/>
      <c r="YS9486" s="68"/>
      <c r="YT9486" s="68"/>
      <c r="YU9486" s="68"/>
      <c r="YV9486" s="68"/>
      <c r="YW9486" s="68"/>
      <c r="YX9486" s="68">
        <v>0.961554063459233</v>
      </c>
      <c r="YY9486" s="68"/>
      <c r="YZ9486" s="68"/>
      <c r="ZA9486" s="68"/>
      <c r="ZB9486" s="68"/>
      <c r="ZC9486" s="68"/>
      <c r="ZD9486" s="68"/>
    </row>
    <row r="9487" spans="658:680" x14ac:dyDescent="0.25">
      <c r="YH9487" s="68"/>
      <c r="YI9487" s="68"/>
      <c r="YJ9487" s="68"/>
      <c r="YK9487" s="68"/>
      <c r="YL9487" s="68"/>
      <c r="YM9487" s="68"/>
      <c r="YN9487" s="68"/>
      <c r="YO9487" s="68"/>
      <c r="YP9487" s="68"/>
      <c r="YQ9487" s="68"/>
      <c r="YR9487" s="68"/>
      <c r="YS9487" s="68"/>
      <c r="YT9487" s="68"/>
      <c r="YU9487" s="68"/>
      <c r="YV9487" s="68"/>
      <c r="YW9487" s="68"/>
      <c r="YX9487" s="68">
        <v>0.96154817056470199</v>
      </c>
      <c r="YY9487" s="68"/>
      <c r="YZ9487" s="68"/>
      <c r="ZA9487" s="68"/>
      <c r="ZB9487" s="68"/>
      <c r="ZC9487" s="68"/>
      <c r="ZD9487" s="68"/>
    </row>
    <row r="9488" spans="658:680" x14ac:dyDescent="0.25">
      <c r="YH9488" s="68"/>
      <c r="YI9488" s="68"/>
      <c r="YJ9488" s="68"/>
      <c r="YK9488" s="68"/>
      <c r="YL9488" s="68"/>
      <c r="YM9488" s="68"/>
      <c r="YN9488" s="68"/>
      <c r="YO9488" s="68"/>
      <c r="YP9488" s="68"/>
      <c r="YQ9488" s="68"/>
      <c r="YR9488" s="68"/>
      <c r="YS9488" s="68"/>
      <c r="YT9488" s="68"/>
      <c r="YU9488" s="68"/>
      <c r="YV9488" s="68"/>
      <c r="YW9488" s="68"/>
      <c r="YX9488" s="68">
        <v>0.96153226192060404</v>
      </c>
      <c r="YY9488" s="68"/>
      <c r="YZ9488" s="68"/>
      <c r="ZA9488" s="68"/>
      <c r="ZB9488" s="68"/>
      <c r="ZC9488" s="68"/>
      <c r="ZD9488" s="68"/>
    </row>
    <row r="9489" spans="658:680" x14ac:dyDescent="0.25">
      <c r="YH9489" s="68"/>
      <c r="YI9489" s="68"/>
      <c r="YJ9489" s="68"/>
      <c r="YK9489" s="68"/>
      <c r="YL9489" s="68"/>
      <c r="YM9489" s="68"/>
      <c r="YN9489" s="68"/>
      <c r="YO9489" s="68"/>
      <c r="YP9489" s="68"/>
      <c r="YQ9489" s="68"/>
      <c r="YR9489" s="68"/>
      <c r="YS9489" s="68"/>
      <c r="YT9489" s="68"/>
      <c r="YU9489" s="68"/>
      <c r="YV9489" s="68"/>
      <c r="YW9489" s="68"/>
      <c r="YX9489" s="68">
        <v>0.96152601282165195</v>
      </c>
      <c r="YY9489" s="68"/>
      <c r="YZ9489" s="68"/>
      <c r="ZA9489" s="68"/>
      <c r="ZB9489" s="68"/>
      <c r="ZC9489" s="68"/>
      <c r="ZD9489" s="68"/>
    </row>
    <row r="9490" spans="658:680" x14ac:dyDescent="0.25">
      <c r="YH9490" s="68"/>
      <c r="YI9490" s="68"/>
      <c r="YJ9490" s="68"/>
      <c r="YK9490" s="68"/>
      <c r="YL9490" s="68"/>
      <c r="YM9490" s="68"/>
      <c r="YN9490" s="68"/>
      <c r="YO9490" s="68"/>
      <c r="YP9490" s="68"/>
      <c r="YQ9490" s="68"/>
      <c r="YR9490" s="68"/>
      <c r="YS9490" s="68"/>
      <c r="YT9490" s="68"/>
      <c r="YU9490" s="68"/>
      <c r="YV9490" s="68"/>
      <c r="YW9490" s="68"/>
      <c r="YX9490" s="68">
        <v>0.96152158413616995</v>
      </c>
      <c r="YY9490" s="68"/>
      <c r="YZ9490" s="68"/>
      <c r="ZA9490" s="68"/>
      <c r="ZB9490" s="68"/>
      <c r="ZC9490" s="68"/>
      <c r="ZD9490" s="68"/>
    </row>
    <row r="9491" spans="658:680" x14ac:dyDescent="0.25">
      <c r="YH9491" s="68"/>
      <c r="YI9491" s="68"/>
      <c r="YJ9491" s="68"/>
      <c r="YK9491" s="68"/>
      <c r="YL9491" s="68"/>
      <c r="YM9491" s="68"/>
      <c r="YN9491" s="68"/>
      <c r="YO9491" s="68"/>
      <c r="YP9491" s="68"/>
      <c r="YQ9491" s="68"/>
      <c r="YR9491" s="68"/>
      <c r="YS9491" s="68"/>
      <c r="YT9491" s="68"/>
      <c r="YU9491" s="68"/>
      <c r="YV9491" s="68"/>
      <c r="YW9491" s="68"/>
      <c r="YX9491" s="68">
        <v>0.96149210517762396</v>
      </c>
      <c r="YY9491" s="68"/>
      <c r="YZ9491" s="68"/>
      <c r="ZA9491" s="68"/>
      <c r="ZB9491" s="68"/>
      <c r="ZC9491" s="68"/>
      <c r="ZD9491" s="68"/>
    </row>
    <row r="9492" spans="658:680" x14ac:dyDescent="0.25">
      <c r="YH9492" s="68"/>
      <c r="YI9492" s="68"/>
      <c r="YJ9492" s="68"/>
      <c r="YK9492" s="68"/>
      <c r="YL9492" s="68"/>
      <c r="YM9492" s="68"/>
      <c r="YN9492" s="68"/>
      <c r="YO9492" s="68"/>
      <c r="YP9492" s="68"/>
      <c r="YQ9492" s="68"/>
      <c r="YR9492" s="68"/>
      <c r="YS9492" s="68"/>
      <c r="YT9492" s="68"/>
      <c r="YU9492" s="68"/>
      <c r="YV9492" s="68"/>
      <c r="YW9492" s="68"/>
      <c r="YX9492" s="68">
        <v>0.96145064298291605</v>
      </c>
      <c r="YY9492" s="68"/>
      <c r="YZ9492" s="68"/>
      <c r="ZA9492" s="68"/>
      <c r="ZB9492" s="68"/>
      <c r="ZC9492" s="68"/>
      <c r="ZD9492" s="68"/>
    </row>
    <row r="9493" spans="658:680" x14ac:dyDescent="0.25">
      <c r="YH9493" s="68"/>
      <c r="YI9493" s="68"/>
      <c r="YJ9493" s="68"/>
      <c r="YK9493" s="68"/>
      <c r="YL9493" s="68"/>
      <c r="YM9493" s="68"/>
      <c r="YN9493" s="68"/>
      <c r="YO9493" s="68"/>
      <c r="YP9493" s="68"/>
      <c r="YQ9493" s="68"/>
      <c r="YR9493" s="68"/>
      <c r="YS9493" s="68"/>
      <c r="YT9493" s="68"/>
      <c r="YU9493" s="68"/>
      <c r="YV9493" s="68"/>
      <c r="YW9493" s="68"/>
      <c r="YX9493" s="68">
        <v>0.96144703293077105</v>
      </c>
      <c r="YY9493" s="68"/>
      <c r="YZ9493" s="68"/>
      <c r="ZA9493" s="68"/>
      <c r="ZB9493" s="68"/>
      <c r="ZC9493" s="68"/>
      <c r="ZD9493" s="68"/>
    </row>
    <row r="9494" spans="658:680" x14ac:dyDescent="0.25">
      <c r="YH9494" s="68"/>
      <c r="YI9494" s="68"/>
      <c r="YJ9494" s="68"/>
      <c r="YK9494" s="68"/>
      <c r="YL9494" s="68"/>
      <c r="YM9494" s="68"/>
      <c r="YN9494" s="68"/>
      <c r="YO9494" s="68"/>
      <c r="YP9494" s="68"/>
      <c r="YQ9494" s="68"/>
      <c r="YR9494" s="68"/>
      <c r="YS9494" s="68"/>
      <c r="YT9494" s="68"/>
      <c r="YU9494" s="68"/>
      <c r="YV9494" s="68"/>
      <c r="YW9494" s="68"/>
      <c r="YX9494" s="68">
        <v>0.96144693269935499</v>
      </c>
      <c r="YY9494" s="68"/>
      <c r="YZ9494" s="68"/>
      <c r="ZA9494" s="68"/>
      <c r="ZB9494" s="68"/>
      <c r="ZC9494" s="68"/>
      <c r="ZD9494" s="68"/>
    </row>
    <row r="9495" spans="658:680" x14ac:dyDescent="0.25">
      <c r="YH9495" s="68"/>
      <c r="YI9495" s="68"/>
      <c r="YJ9495" s="68"/>
      <c r="YK9495" s="68"/>
      <c r="YL9495" s="68"/>
      <c r="YM9495" s="68"/>
      <c r="YN9495" s="68"/>
      <c r="YO9495" s="68"/>
      <c r="YP9495" s="68"/>
      <c r="YQ9495" s="68"/>
      <c r="YR9495" s="68"/>
      <c r="YS9495" s="68"/>
      <c r="YT9495" s="68"/>
      <c r="YU9495" s="68"/>
      <c r="YV9495" s="68"/>
      <c r="YW9495" s="68"/>
      <c r="YX9495" s="68">
        <v>0.96143752368005297</v>
      </c>
      <c r="YY9495" s="68"/>
      <c r="YZ9495" s="68"/>
      <c r="ZA9495" s="68"/>
      <c r="ZB9495" s="68"/>
      <c r="ZC9495" s="68"/>
      <c r="ZD9495" s="68"/>
    </row>
    <row r="9496" spans="658:680" x14ac:dyDescent="0.25">
      <c r="YH9496" s="68"/>
      <c r="YI9496" s="68"/>
      <c r="YJ9496" s="68"/>
      <c r="YK9496" s="68"/>
      <c r="YL9496" s="68"/>
      <c r="YM9496" s="68"/>
      <c r="YN9496" s="68"/>
      <c r="YO9496" s="68"/>
      <c r="YP9496" s="68"/>
      <c r="YQ9496" s="68"/>
      <c r="YR9496" s="68"/>
      <c r="YS9496" s="68"/>
      <c r="YT9496" s="68"/>
      <c r="YU9496" s="68"/>
      <c r="YV9496" s="68"/>
      <c r="YW9496" s="68"/>
      <c r="YX9496" s="68">
        <v>0.96143271339359004</v>
      </c>
      <c r="YY9496" s="68"/>
      <c r="YZ9496" s="68"/>
      <c r="ZA9496" s="68"/>
      <c r="ZB9496" s="68"/>
      <c r="ZC9496" s="68"/>
      <c r="ZD9496" s="68"/>
    </row>
    <row r="9497" spans="658:680" x14ac:dyDescent="0.25">
      <c r="YH9497" s="68"/>
      <c r="YI9497" s="68"/>
      <c r="YJ9497" s="68"/>
      <c r="YK9497" s="68"/>
      <c r="YL9497" s="68"/>
      <c r="YM9497" s="68"/>
      <c r="YN9497" s="68"/>
      <c r="YO9497" s="68"/>
      <c r="YP9497" s="68"/>
      <c r="YQ9497" s="68"/>
      <c r="YR9497" s="68"/>
      <c r="YS9497" s="68"/>
      <c r="YT9497" s="68"/>
      <c r="YU9497" s="68"/>
      <c r="YV9497" s="68"/>
      <c r="YW9497" s="68"/>
      <c r="YX9497" s="68">
        <v>0.96142898930317899</v>
      </c>
      <c r="YY9497" s="68"/>
      <c r="YZ9497" s="68"/>
      <c r="ZA9497" s="68"/>
      <c r="ZB9497" s="68"/>
      <c r="ZC9497" s="68"/>
      <c r="ZD9497" s="68"/>
    </row>
    <row r="9498" spans="658:680" x14ac:dyDescent="0.25">
      <c r="YH9498" s="68"/>
      <c r="YI9498" s="68"/>
      <c r="YJ9498" s="68"/>
      <c r="YK9498" s="68"/>
      <c r="YL9498" s="68"/>
      <c r="YM9498" s="68"/>
      <c r="YN9498" s="68"/>
      <c r="YO9498" s="68"/>
      <c r="YP9498" s="68"/>
      <c r="YQ9498" s="68"/>
      <c r="YR9498" s="68"/>
      <c r="YS9498" s="68"/>
      <c r="YT9498" s="68"/>
      <c r="YU9498" s="68"/>
      <c r="YV9498" s="68"/>
      <c r="YW9498" s="68"/>
      <c r="YX9498" s="68">
        <v>0.96142516895258101</v>
      </c>
      <c r="YY9498" s="68"/>
      <c r="YZ9498" s="68"/>
      <c r="ZA9498" s="68"/>
      <c r="ZB9498" s="68"/>
      <c r="ZC9498" s="68"/>
      <c r="ZD9498" s="68"/>
    </row>
    <row r="9499" spans="658:680" x14ac:dyDescent="0.25">
      <c r="YH9499" s="68"/>
      <c r="YI9499" s="68"/>
      <c r="YJ9499" s="68"/>
      <c r="YK9499" s="68"/>
      <c r="YL9499" s="68"/>
      <c r="YM9499" s="68"/>
      <c r="YN9499" s="68"/>
      <c r="YO9499" s="68"/>
      <c r="YP9499" s="68"/>
      <c r="YQ9499" s="68"/>
      <c r="YR9499" s="68"/>
      <c r="YS9499" s="68"/>
      <c r="YT9499" s="68"/>
      <c r="YU9499" s="68"/>
      <c r="YV9499" s="68"/>
      <c r="YW9499" s="68"/>
      <c r="YX9499" s="68">
        <v>0.96140124108215197</v>
      </c>
      <c r="YY9499" s="68"/>
      <c r="YZ9499" s="68"/>
      <c r="ZA9499" s="68"/>
      <c r="ZB9499" s="68"/>
      <c r="ZC9499" s="68"/>
      <c r="ZD9499" s="68"/>
    </row>
    <row r="9500" spans="658:680" x14ac:dyDescent="0.25">
      <c r="YH9500" s="68"/>
      <c r="YI9500" s="68"/>
      <c r="YJ9500" s="68"/>
      <c r="YK9500" s="68"/>
      <c r="YL9500" s="68"/>
      <c r="YM9500" s="68"/>
      <c r="YN9500" s="68"/>
      <c r="YO9500" s="68"/>
      <c r="YP9500" s="68"/>
      <c r="YQ9500" s="68"/>
      <c r="YR9500" s="68"/>
      <c r="YS9500" s="68"/>
      <c r="YT9500" s="68"/>
      <c r="YU9500" s="68"/>
      <c r="YV9500" s="68"/>
      <c r="YW9500" s="68"/>
      <c r="YX9500" s="68">
        <v>0.96139106631802895</v>
      </c>
      <c r="YY9500" s="68"/>
      <c r="YZ9500" s="68"/>
      <c r="ZA9500" s="68"/>
      <c r="ZB9500" s="68"/>
      <c r="ZC9500" s="68"/>
      <c r="ZD9500" s="68"/>
    </row>
    <row r="9501" spans="658:680" x14ac:dyDescent="0.25">
      <c r="YH9501" s="68"/>
      <c r="YI9501" s="68"/>
      <c r="YJ9501" s="68"/>
      <c r="YK9501" s="68"/>
      <c r="YL9501" s="68"/>
      <c r="YM9501" s="68"/>
      <c r="YN9501" s="68"/>
      <c r="YO9501" s="68"/>
      <c r="YP9501" s="68"/>
      <c r="YQ9501" s="68"/>
      <c r="YR9501" s="68"/>
      <c r="YS9501" s="68"/>
      <c r="YT9501" s="68"/>
      <c r="YU9501" s="68"/>
      <c r="YV9501" s="68"/>
      <c r="YW9501" s="68"/>
      <c r="YX9501" s="68">
        <v>0.96136234178742797</v>
      </c>
      <c r="YY9501" s="68"/>
      <c r="YZ9501" s="68"/>
      <c r="ZA9501" s="68"/>
      <c r="ZB9501" s="68"/>
      <c r="ZC9501" s="68"/>
      <c r="ZD9501" s="68"/>
    </row>
    <row r="9502" spans="658:680" x14ac:dyDescent="0.25">
      <c r="YH9502" s="68"/>
      <c r="YI9502" s="68"/>
      <c r="YJ9502" s="68"/>
      <c r="YK9502" s="68"/>
      <c r="YL9502" s="68"/>
      <c r="YM9502" s="68"/>
      <c r="YN9502" s="68"/>
      <c r="YO9502" s="68"/>
      <c r="YP9502" s="68"/>
      <c r="YQ9502" s="68"/>
      <c r="YR9502" s="68"/>
      <c r="YS9502" s="68"/>
      <c r="YT9502" s="68"/>
      <c r="YU9502" s="68"/>
      <c r="YV9502" s="68"/>
      <c r="YW9502" s="68"/>
      <c r="YX9502" s="68">
        <v>0.96135183973000704</v>
      </c>
      <c r="YY9502" s="68"/>
      <c r="YZ9502" s="68"/>
      <c r="ZA9502" s="68"/>
      <c r="ZB9502" s="68"/>
      <c r="ZC9502" s="68"/>
      <c r="ZD9502" s="68"/>
    </row>
    <row r="9503" spans="658:680" x14ac:dyDescent="0.25">
      <c r="YH9503" s="68"/>
      <c r="YI9503" s="68"/>
      <c r="YJ9503" s="68"/>
      <c r="YK9503" s="68"/>
      <c r="YL9503" s="68"/>
      <c r="YM9503" s="68"/>
      <c r="YN9503" s="68"/>
      <c r="YO9503" s="68"/>
      <c r="YP9503" s="68"/>
      <c r="YQ9503" s="68"/>
      <c r="YR9503" s="68"/>
      <c r="YS9503" s="68"/>
      <c r="YT9503" s="68"/>
      <c r="YU9503" s="68"/>
      <c r="YV9503" s="68"/>
      <c r="YW9503" s="68"/>
      <c r="YX9503" s="68">
        <v>0.96135036021669096</v>
      </c>
      <c r="YY9503" s="68"/>
      <c r="YZ9503" s="68"/>
      <c r="ZA9503" s="68"/>
      <c r="ZB9503" s="68"/>
      <c r="ZC9503" s="68"/>
      <c r="ZD9503" s="68"/>
    </row>
    <row r="9504" spans="658:680" x14ac:dyDescent="0.25">
      <c r="YH9504" s="68"/>
      <c r="YI9504" s="68"/>
      <c r="YJ9504" s="68"/>
      <c r="YK9504" s="68"/>
      <c r="YL9504" s="68"/>
      <c r="YM9504" s="68"/>
      <c r="YN9504" s="68"/>
      <c r="YO9504" s="68"/>
      <c r="YP9504" s="68"/>
      <c r="YQ9504" s="68"/>
      <c r="YR9504" s="68"/>
      <c r="YS9504" s="68"/>
      <c r="YT9504" s="68"/>
      <c r="YU9504" s="68"/>
      <c r="YV9504" s="68"/>
      <c r="YW9504" s="68"/>
      <c r="YX9504" s="68">
        <v>0.96133789497819899</v>
      </c>
      <c r="YY9504" s="68"/>
      <c r="YZ9504" s="68"/>
      <c r="ZA9504" s="68"/>
      <c r="ZB9504" s="68"/>
      <c r="ZC9504" s="68"/>
      <c r="ZD9504" s="68"/>
    </row>
    <row r="9505" spans="658:680" x14ac:dyDescent="0.25">
      <c r="YH9505" s="68"/>
      <c r="YI9505" s="68"/>
      <c r="YJ9505" s="68"/>
      <c r="YK9505" s="68"/>
      <c r="YL9505" s="68"/>
      <c r="YM9505" s="68"/>
      <c r="YN9505" s="68"/>
      <c r="YO9505" s="68"/>
      <c r="YP9505" s="68"/>
      <c r="YQ9505" s="68"/>
      <c r="YR9505" s="68"/>
      <c r="YS9505" s="68"/>
      <c r="YT9505" s="68"/>
      <c r="YU9505" s="68"/>
      <c r="YV9505" s="68"/>
      <c r="YW9505" s="68"/>
      <c r="YX9505" s="68">
        <v>0.96131907929889604</v>
      </c>
      <c r="YY9505" s="68"/>
      <c r="YZ9505" s="68"/>
      <c r="ZA9505" s="68"/>
      <c r="ZB9505" s="68"/>
      <c r="ZC9505" s="68"/>
      <c r="ZD9505" s="68"/>
    </row>
    <row r="9506" spans="658:680" x14ac:dyDescent="0.25">
      <c r="YH9506" s="68"/>
      <c r="YI9506" s="68"/>
      <c r="YJ9506" s="68"/>
      <c r="YK9506" s="68"/>
      <c r="YL9506" s="68"/>
      <c r="YM9506" s="68"/>
      <c r="YN9506" s="68"/>
      <c r="YO9506" s="68"/>
      <c r="YP9506" s="68"/>
      <c r="YQ9506" s="68"/>
      <c r="YR9506" s="68"/>
      <c r="YS9506" s="68"/>
      <c r="YT9506" s="68"/>
      <c r="YU9506" s="68"/>
      <c r="YV9506" s="68"/>
      <c r="YW9506" s="68"/>
      <c r="YX9506" s="68">
        <v>0.96129888748932502</v>
      </c>
      <c r="YY9506" s="68"/>
      <c r="YZ9506" s="68"/>
      <c r="ZA9506" s="68"/>
      <c r="ZB9506" s="68"/>
      <c r="ZC9506" s="68"/>
      <c r="ZD9506" s="68"/>
    </row>
    <row r="9507" spans="658:680" x14ac:dyDescent="0.25">
      <c r="YH9507" s="68"/>
      <c r="YI9507" s="68"/>
      <c r="YJ9507" s="68"/>
      <c r="YK9507" s="68"/>
      <c r="YL9507" s="68"/>
      <c r="YM9507" s="68"/>
      <c r="YN9507" s="68"/>
      <c r="YO9507" s="68"/>
      <c r="YP9507" s="68"/>
      <c r="YQ9507" s="68"/>
      <c r="YR9507" s="68"/>
      <c r="YS9507" s="68"/>
      <c r="YT9507" s="68"/>
      <c r="YU9507" s="68"/>
      <c r="YV9507" s="68"/>
      <c r="YW9507" s="68"/>
      <c r="YX9507" s="68">
        <v>0.96129420257925302</v>
      </c>
      <c r="YY9507" s="68"/>
      <c r="YZ9507" s="68"/>
      <c r="ZA9507" s="68"/>
      <c r="ZB9507" s="68"/>
      <c r="ZC9507" s="68"/>
      <c r="ZD9507" s="68"/>
    </row>
    <row r="9508" spans="658:680" x14ac:dyDescent="0.25">
      <c r="YH9508" s="68"/>
      <c r="YI9508" s="68"/>
      <c r="YJ9508" s="68"/>
      <c r="YK9508" s="68"/>
      <c r="YL9508" s="68"/>
      <c r="YM9508" s="68"/>
      <c r="YN9508" s="68"/>
      <c r="YO9508" s="68"/>
      <c r="YP9508" s="68"/>
      <c r="YQ9508" s="68"/>
      <c r="YR9508" s="68"/>
      <c r="YS9508" s="68"/>
      <c r="YT9508" s="68"/>
      <c r="YU9508" s="68"/>
      <c r="YV9508" s="68"/>
      <c r="YW9508" s="68"/>
      <c r="YX9508" s="68">
        <v>0.96127392029231196</v>
      </c>
      <c r="YY9508" s="68"/>
      <c r="YZ9508" s="68"/>
      <c r="ZA9508" s="68"/>
      <c r="ZB9508" s="68"/>
      <c r="ZC9508" s="68"/>
      <c r="ZD9508" s="68"/>
    </row>
    <row r="9509" spans="658:680" x14ac:dyDescent="0.25">
      <c r="YH9509" s="68"/>
      <c r="YI9509" s="68"/>
      <c r="YJ9509" s="68"/>
      <c r="YK9509" s="68"/>
      <c r="YL9509" s="68"/>
      <c r="YM9509" s="68"/>
      <c r="YN9509" s="68"/>
      <c r="YO9509" s="68"/>
      <c r="YP9509" s="68"/>
      <c r="YQ9509" s="68"/>
      <c r="YR9509" s="68"/>
      <c r="YS9509" s="68"/>
      <c r="YT9509" s="68"/>
      <c r="YU9509" s="68"/>
      <c r="YV9509" s="68"/>
      <c r="YW9509" s="68"/>
      <c r="YX9509" s="68">
        <v>0.96127089325551396</v>
      </c>
      <c r="YY9509" s="68"/>
      <c r="YZ9509" s="68"/>
      <c r="ZA9509" s="68"/>
      <c r="ZB9509" s="68"/>
      <c r="ZC9509" s="68"/>
      <c r="ZD9509" s="68"/>
    </row>
    <row r="9510" spans="658:680" x14ac:dyDescent="0.25">
      <c r="YH9510" s="68"/>
      <c r="YI9510" s="68"/>
      <c r="YJ9510" s="68"/>
      <c r="YK9510" s="68"/>
      <c r="YL9510" s="68"/>
      <c r="YM9510" s="68"/>
      <c r="YN9510" s="68"/>
      <c r="YO9510" s="68"/>
      <c r="YP9510" s="68"/>
      <c r="YQ9510" s="68"/>
      <c r="YR9510" s="68"/>
      <c r="YS9510" s="68"/>
      <c r="YT9510" s="68"/>
      <c r="YU9510" s="68"/>
      <c r="YV9510" s="68"/>
      <c r="YW9510" s="68"/>
      <c r="YX9510" s="68">
        <v>0.96124348427793604</v>
      </c>
      <c r="YY9510" s="68"/>
      <c r="YZ9510" s="68"/>
      <c r="ZA9510" s="68"/>
      <c r="ZB9510" s="68"/>
      <c r="ZC9510" s="68"/>
      <c r="ZD9510" s="68"/>
    </row>
    <row r="9511" spans="658:680" x14ac:dyDescent="0.25">
      <c r="YH9511" s="68"/>
      <c r="YI9511" s="68"/>
      <c r="YJ9511" s="68"/>
      <c r="YK9511" s="68"/>
      <c r="YL9511" s="68"/>
      <c r="YM9511" s="68"/>
      <c r="YN9511" s="68"/>
      <c r="YO9511" s="68"/>
      <c r="YP9511" s="68"/>
      <c r="YQ9511" s="68"/>
      <c r="YR9511" s="68"/>
      <c r="YS9511" s="68"/>
      <c r="YT9511" s="68"/>
      <c r="YU9511" s="68"/>
      <c r="YV9511" s="68"/>
      <c r="YW9511" s="68"/>
      <c r="YX9511" s="68">
        <v>0.96124190066167603</v>
      </c>
      <c r="YY9511" s="68"/>
      <c r="YZ9511" s="68"/>
      <c r="ZA9511" s="68"/>
      <c r="ZB9511" s="68"/>
      <c r="ZC9511" s="68"/>
      <c r="ZD9511" s="68"/>
    </row>
    <row r="9512" spans="658:680" x14ac:dyDescent="0.25">
      <c r="YH9512" s="68"/>
      <c r="YI9512" s="68"/>
      <c r="YJ9512" s="68"/>
      <c r="YK9512" s="68"/>
      <c r="YL9512" s="68"/>
      <c r="YM9512" s="68"/>
      <c r="YN9512" s="68"/>
      <c r="YO9512" s="68"/>
      <c r="YP9512" s="68"/>
      <c r="YQ9512" s="68"/>
      <c r="YR9512" s="68"/>
      <c r="YS9512" s="68"/>
      <c r="YT9512" s="68"/>
      <c r="YU9512" s="68"/>
      <c r="YV9512" s="68"/>
      <c r="YW9512" s="68"/>
      <c r="YX9512" s="68">
        <v>0.96123321686396002</v>
      </c>
      <c r="YY9512" s="68"/>
      <c r="YZ9512" s="68"/>
      <c r="ZA9512" s="68"/>
      <c r="ZB9512" s="68"/>
      <c r="ZC9512" s="68"/>
      <c r="ZD9512" s="68"/>
    </row>
    <row r="9513" spans="658:680" x14ac:dyDescent="0.25">
      <c r="YH9513" s="68"/>
      <c r="YI9513" s="68"/>
      <c r="YJ9513" s="68"/>
      <c r="YK9513" s="68"/>
      <c r="YL9513" s="68"/>
      <c r="YM9513" s="68"/>
      <c r="YN9513" s="68"/>
      <c r="YO9513" s="68"/>
      <c r="YP9513" s="68"/>
      <c r="YQ9513" s="68"/>
      <c r="YR9513" s="68"/>
      <c r="YS9513" s="68"/>
      <c r="YT9513" s="68"/>
      <c r="YU9513" s="68"/>
      <c r="YV9513" s="68"/>
      <c r="YW9513" s="68"/>
      <c r="YX9513" s="68">
        <v>0.96122455612822699</v>
      </c>
      <c r="YY9513" s="68"/>
      <c r="YZ9513" s="68"/>
      <c r="ZA9513" s="68"/>
      <c r="ZB9513" s="68"/>
      <c r="ZC9513" s="68"/>
      <c r="ZD9513" s="68"/>
    </row>
    <row r="9514" spans="658:680" x14ac:dyDescent="0.25">
      <c r="YH9514" s="68"/>
      <c r="YI9514" s="68"/>
      <c r="YJ9514" s="68"/>
      <c r="YK9514" s="68"/>
      <c r="YL9514" s="68"/>
      <c r="YM9514" s="68"/>
      <c r="YN9514" s="68"/>
      <c r="YO9514" s="68"/>
      <c r="YP9514" s="68"/>
      <c r="YQ9514" s="68"/>
      <c r="YR9514" s="68"/>
      <c r="YS9514" s="68"/>
      <c r="YT9514" s="68"/>
      <c r="YU9514" s="68"/>
      <c r="YV9514" s="68"/>
      <c r="YW9514" s="68"/>
      <c r="YX9514" s="68">
        <v>0.96119684204711897</v>
      </c>
      <c r="YY9514" s="68"/>
      <c r="YZ9514" s="68"/>
      <c r="ZA9514" s="68"/>
      <c r="ZB9514" s="68"/>
      <c r="ZC9514" s="68"/>
      <c r="ZD9514" s="68"/>
    </row>
    <row r="9515" spans="658:680" x14ac:dyDescent="0.25">
      <c r="YH9515" s="68"/>
      <c r="YI9515" s="68"/>
      <c r="YJ9515" s="68"/>
      <c r="YK9515" s="68"/>
      <c r="YL9515" s="68"/>
      <c r="YM9515" s="68"/>
      <c r="YN9515" s="68"/>
      <c r="YO9515" s="68"/>
      <c r="YP9515" s="68"/>
      <c r="YQ9515" s="68"/>
      <c r="YR9515" s="68"/>
      <c r="YS9515" s="68"/>
      <c r="YT9515" s="68"/>
      <c r="YU9515" s="68"/>
      <c r="YV9515" s="68"/>
      <c r="YW9515" s="68"/>
      <c r="YX9515" s="68">
        <v>0.96118534999569905</v>
      </c>
      <c r="YY9515" s="68"/>
      <c r="YZ9515" s="68"/>
      <c r="ZA9515" s="68"/>
      <c r="ZB9515" s="68"/>
      <c r="ZC9515" s="68"/>
      <c r="ZD9515" s="68"/>
    </row>
    <row r="9516" spans="658:680" x14ac:dyDescent="0.25">
      <c r="YH9516" s="68"/>
      <c r="YI9516" s="68"/>
      <c r="YJ9516" s="68"/>
      <c r="YK9516" s="68"/>
      <c r="YL9516" s="68"/>
      <c r="YM9516" s="68"/>
      <c r="YN9516" s="68"/>
      <c r="YO9516" s="68"/>
      <c r="YP9516" s="68"/>
      <c r="YQ9516" s="68"/>
      <c r="YR9516" s="68"/>
      <c r="YS9516" s="68"/>
      <c r="YT9516" s="68"/>
      <c r="YU9516" s="68"/>
      <c r="YV9516" s="68"/>
      <c r="YW9516" s="68"/>
      <c r="YX9516" s="68">
        <v>0.96114782692624101</v>
      </c>
      <c r="YY9516" s="68"/>
      <c r="YZ9516" s="68"/>
      <c r="ZA9516" s="68"/>
      <c r="ZB9516" s="68"/>
      <c r="ZC9516" s="68"/>
      <c r="ZD9516" s="68"/>
    </row>
    <row r="9517" spans="658:680" x14ac:dyDescent="0.25">
      <c r="YH9517" s="68"/>
      <c r="YI9517" s="68"/>
      <c r="YJ9517" s="68"/>
      <c r="YK9517" s="68"/>
      <c r="YL9517" s="68"/>
      <c r="YM9517" s="68"/>
      <c r="YN9517" s="68"/>
      <c r="YO9517" s="68"/>
      <c r="YP9517" s="68"/>
      <c r="YQ9517" s="68"/>
      <c r="YR9517" s="68"/>
      <c r="YS9517" s="68"/>
      <c r="YT9517" s="68"/>
      <c r="YU9517" s="68"/>
      <c r="YV9517" s="68"/>
      <c r="YW9517" s="68"/>
      <c r="YX9517" s="68">
        <v>0.96114491157449</v>
      </c>
      <c r="YY9517" s="68"/>
      <c r="YZ9517" s="68"/>
      <c r="ZA9517" s="68"/>
      <c r="ZB9517" s="68"/>
      <c r="ZC9517" s="68"/>
      <c r="ZD9517" s="68"/>
    </row>
    <row r="9518" spans="658:680" x14ac:dyDescent="0.25">
      <c r="YH9518" s="68"/>
      <c r="YI9518" s="68"/>
      <c r="YJ9518" s="68"/>
      <c r="YK9518" s="68"/>
      <c r="YL9518" s="68"/>
      <c r="YM9518" s="68"/>
      <c r="YN9518" s="68"/>
      <c r="YO9518" s="68"/>
      <c r="YP9518" s="68"/>
      <c r="YQ9518" s="68"/>
      <c r="YR9518" s="68"/>
      <c r="YS9518" s="68"/>
      <c r="YT9518" s="68"/>
      <c r="YU9518" s="68"/>
      <c r="YV9518" s="68"/>
      <c r="YW9518" s="68"/>
      <c r="YX9518" s="68">
        <v>0.96113756408276996</v>
      </c>
      <c r="YY9518" s="68"/>
      <c r="YZ9518" s="68"/>
      <c r="ZA9518" s="68"/>
      <c r="ZB9518" s="68"/>
      <c r="ZC9518" s="68"/>
      <c r="ZD9518" s="68"/>
    </row>
    <row r="9519" spans="658:680" x14ac:dyDescent="0.25">
      <c r="YH9519" s="68"/>
      <c r="YI9519" s="68"/>
      <c r="YJ9519" s="68"/>
      <c r="YK9519" s="68"/>
      <c r="YL9519" s="68"/>
      <c r="YM9519" s="68"/>
      <c r="YN9519" s="68"/>
      <c r="YO9519" s="68"/>
      <c r="YP9519" s="68"/>
      <c r="YQ9519" s="68"/>
      <c r="YR9519" s="68"/>
      <c r="YS9519" s="68"/>
      <c r="YT9519" s="68"/>
      <c r="YU9519" s="68"/>
      <c r="YV9519" s="68"/>
      <c r="YW9519" s="68"/>
      <c r="YX9519" s="68">
        <v>0.96113280975431004</v>
      </c>
      <c r="YY9519" s="68"/>
      <c r="YZ9519" s="68"/>
      <c r="ZA9519" s="68"/>
      <c r="ZB9519" s="68"/>
      <c r="ZC9519" s="68"/>
      <c r="ZD9519" s="68"/>
    </row>
    <row r="9520" spans="658:680" x14ac:dyDescent="0.25">
      <c r="YH9520" s="68"/>
      <c r="YI9520" s="68"/>
      <c r="YJ9520" s="68"/>
      <c r="YK9520" s="68"/>
      <c r="YL9520" s="68"/>
      <c r="YM9520" s="68"/>
      <c r="YN9520" s="68"/>
      <c r="YO9520" s="68"/>
      <c r="YP9520" s="68"/>
      <c r="YQ9520" s="68"/>
      <c r="YR9520" s="68"/>
      <c r="YS9520" s="68"/>
      <c r="YT9520" s="68"/>
      <c r="YU9520" s="68"/>
      <c r="YV9520" s="68"/>
      <c r="YW9520" s="68"/>
      <c r="YX9520" s="68">
        <v>0.96112258335012801</v>
      </c>
      <c r="YY9520" s="68"/>
      <c r="YZ9520" s="68"/>
      <c r="ZA9520" s="68"/>
      <c r="ZB9520" s="68"/>
      <c r="ZC9520" s="68"/>
      <c r="ZD9520" s="68"/>
    </row>
    <row r="9521" spans="658:680" x14ac:dyDescent="0.25">
      <c r="YH9521" s="68"/>
      <c r="YI9521" s="68"/>
      <c r="YJ9521" s="68"/>
      <c r="YK9521" s="68"/>
      <c r="YL9521" s="68"/>
      <c r="YM9521" s="68"/>
      <c r="YN9521" s="68"/>
      <c r="YO9521" s="68"/>
      <c r="YP9521" s="68"/>
      <c r="YQ9521" s="68"/>
      <c r="YR9521" s="68"/>
      <c r="YS9521" s="68"/>
      <c r="YT9521" s="68"/>
      <c r="YU9521" s="68"/>
      <c r="YV9521" s="68"/>
      <c r="YW9521" s="68"/>
      <c r="YX9521" s="68">
        <v>0.96112024414088204</v>
      </c>
      <c r="YY9521" s="68"/>
      <c r="YZ9521" s="68"/>
      <c r="ZA9521" s="68"/>
      <c r="ZB9521" s="68"/>
      <c r="ZC9521" s="68"/>
      <c r="ZD9521" s="68"/>
    </row>
    <row r="9522" spans="658:680" x14ac:dyDescent="0.25">
      <c r="YH9522" s="68"/>
      <c r="YI9522" s="68"/>
      <c r="YJ9522" s="68"/>
      <c r="YK9522" s="68"/>
      <c r="YL9522" s="68"/>
      <c r="YM9522" s="68"/>
      <c r="YN9522" s="68"/>
      <c r="YO9522" s="68"/>
      <c r="YP9522" s="68"/>
      <c r="YQ9522" s="68"/>
      <c r="YR9522" s="68"/>
      <c r="YS9522" s="68"/>
      <c r="YT9522" s="68"/>
      <c r="YU9522" s="68"/>
      <c r="YV9522" s="68"/>
      <c r="YW9522" s="68"/>
      <c r="YX9522" s="68">
        <v>0.96111628177228403</v>
      </c>
      <c r="YY9522" s="68"/>
      <c r="YZ9522" s="68"/>
      <c r="ZA9522" s="68"/>
      <c r="ZB9522" s="68"/>
      <c r="ZC9522" s="68"/>
      <c r="ZD9522" s="68"/>
    </row>
    <row r="9523" spans="658:680" x14ac:dyDescent="0.25">
      <c r="YH9523" s="68"/>
      <c r="YI9523" s="68"/>
      <c r="YJ9523" s="68"/>
      <c r="YK9523" s="68"/>
      <c r="YL9523" s="68"/>
      <c r="YM9523" s="68"/>
      <c r="YN9523" s="68"/>
      <c r="YO9523" s="68"/>
      <c r="YP9523" s="68"/>
      <c r="YQ9523" s="68"/>
      <c r="YR9523" s="68"/>
      <c r="YS9523" s="68"/>
      <c r="YT9523" s="68"/>
      <c r="YU9523" s="68"/>
      <c r="YV9523" s="68"/>
      <c r="YW9523" s="68"/>
      <c r="YX9523" s="68">
        <v>0.96110426416458705</v>
      </c>
      <c r="YY9523" s="68"/>
      <c r="YZ9523" s="68"/>
      <c r="ZA9523" s="68"/>
      <c r="ZB9523" s="68"/>
      <c r="ZC9523" s="68"/>
      <c r="ZD9523" s="68"/>
    </row>
    <row r="9524" spans="658:680" x14ac:dyDescent="0.25">
      <c r="YH9524" s="68"/>
      <c r="YI9524" s="68"/>
      <c r="YJ9524" s="68"/>
      <c r="YK9524" s="68"/>
      <c r="YL9524" s="68"/>
      <c r="YM9524" s="68"/>
      <c r="YN9524" s="68"/>
      <c r="YO9524" s="68"/>
      <c r="YP9524" s="68"/>
      <c r="YQ9524" s="68"/>
      <c r="YR9524" s="68"/>
      <c r="YS9524" s="68"/>
      <c r="YT9524" s="68"/>
      <c r="YU9524" s="68"/>
      <c r="YV9524" s="68"/>
      <c r="YW9524" s="68"/>
      <c r="YX9524" s="68">
        <v>0.96110081692837002</v>
      </c>
      <c r="YY9524" s="68"/>
      <c r="YZ9524" s="68"/>
      <c r="ZA9524" s="68"/>
      <c r="ZB9524" s="68"/>
      <c r="ZC9524" s="68"/>
      <c r="ZD9524" s="68"/>
    </row>
    <row r="9525" spans="658:680" x14ac:dyDescent="0.25">
      <c r="YH9525" s="68"/>
      <c r="YI9525" s="68"/>
      <c r="YJ9525" s="68"/>
      <c r="YK9525" s="68"/>
      <c r="YL9525" s="68"/>
      <c r="YM9525" s="68"/>
      <c r="YN9525" s="68"/>
      <c r="YO9525" s="68"/>
      <c r="YP9525" s="68"/>
      <c r="YQ9525" s="68"/>
      <c r="YR9525" s="68"/>
      <c r="YS9525" s="68"/>
      <c r="YT9525" s="68"/>
      <c r="YU9525" s="68"/>
      <c r="YV9525" s="68"/>
      <c r="YW9525" s="68"/>
      <c r="YX9525" s="68">
        <v>0.96110016005880505</v>
      </c>
      <c r="YY9525" s="68"/>
      <c r="YZ9525" s="68"/>
      <c r="ZA9525" s="68"/>
      <c r="ZB9525" s="68"/>
      <c r="ZC9525" s="68"/>
      <c r="ZD9525" s="68"/>
    </row>
    <row r="9526" spans="658:680" x14ac:dyDescent="0.25">
      <c r="YH9526" s="68"/>
      <c r="YI9526" s="68"/>
      <c r="YJ9526" s="68"/>
      <c r="YK9526" s="68"/>
      <c r="YL9526" s="68"/>
      <c r="YM9526" s="68"/>
      <c r="YN9526" s="68"/>
      <c r="YO9526" s="68"/>
      <c r="YP9526" s="68"/>
      <c r="YQ9526" s="68"/>
      <c r="YR9526" s="68"/>
      <c r="YS9526" s="68"/>
      <c r="YT9526" s="68"/>
      <c r="YU9526" s="68"/>
      <c r="YV9526" s="68"/>
      <c r="YW9526" s="68"/>
      <c r="YX9526" s="68">
        <v>0.96107596286079</v>
      </c>
      <c r="YY9526" s="68"/>
      <c r="YZ9526" s="68"/>
      <c r="ZA9526" s="68"/>
      <c r="ZB9526" s="68"/>
      <c r="ZC9526" s="68"/>
      <c r="ZD9526" s="68"/>
    </row>
    <row r="9527" spans="658:680" x14ac:dyDescent="0.25">
      <c r="YH9527" s="68"/>
      <c r="YI9527" s="68"/>
      <c r="YJ9527" s="68"/>
      <c r="YK9527" s="68"/>
      <c r="YL9527" s="68"/>
      <c r="YM9527" s="68"/>
      <c r="YN9527" s="68"/>
      <c r="YO9527" s="68"/>
      <c r="YP9527" s="68"/>
      <c r="YQ9527" s="68"/>
      <c r="YR9527" s="68"/>
      <c r="YS9527" s="68"/>
      <c r="YT9527" s="68"/>
      <c r="YU9527" s="68"/>
      <c r="YV9527" s="68"/>
      <c r="YW9527" s="68"/>
      <c r="YX9527" s="68">
        <v>0.96106792570816901</v>
      </c>
      <c r="YY9527" s="68"/>
      <c r="YZ9527" s="68"/>
      <c r="ZA9527" s="68"/>
      <c r="ZB9527" s="68"/>
      <c r="ZC9527" s="68"/>
      <c r="ZD9527" s="68"/>
    </row>
    <row r="9528" spans="658:680" x14ac:dyDescent="0.25">
      <c r="YH9528" s="68"/>
      <c r="YI9528" s="68"/>
      <c r="YJ9528" s="68"/>
      <c r="YK9528" s="68"/>
      <c r="YL9528" s="68"/>
      <c r="YM9528" s="68"/>
      <c r="YN9528" s="68"/>
      <c r="YO9528" s="68"/>
      <c r="YP9528" s="68"/>
      <c r="YQ9528" s="68"/>
      <c r="YR9528" s="68"/>
      <c r="YS9528" s="68"/>
      <c r="YT9528" s="68"/>
      <c r="YU9528" s="68"/>
      <c r="YV9528" s="68"/>
      <c r="YW9528" s="68"/>
      <c r="YX9528" s="68">
        <v>0.96106202508003202</v>
      </c>
      <c r="YY9528" s="68"/>
      <c r="YZ9528" s="68"/>
      <c r="ZA9528" s="68"/>
      <c r="ZB9528" s="68"/>
      <c r="ZC9528" s="68"/>
      <c r="ZD9528" s="68"/>
    </row>
    <row r="9529" spans="658:680" x14ac:dyDescent="0.25">
      <c r="YH9529" s="68"/>
      <c r="YI9529" s="68"/>
      <c r="YJ9529" s="68"/>
      <c r="YK9529" s="68"/>
      <c r="YL9529" s="68"/>
      <c r="YM9529" s="68"/>
      <c r="YN9529" s="68"/>
      <c r="YO9529" s="68"/>
      <c r="YP9529" s="68"/>
      <c r="YQ9529" s="68"/>
      <c r="YR9529" s="68"/>
      <c r="YS9529" s="68"/>
      <c r="YT9529" s="68"/>
      <c r="YU9529" s="68"/>
      <c r="YV9529" s="68"/>
      <c r="YW9529" s="68"/>
      <c r="YX9529" s="68">
        <v>0.96105559627270798</v>
      </c>
      <c r="YY9529" s="68"/>
      <c r="YZ9529" s="68"/>
      <c r="ZA9529" s="68"/>
      <c r="ZB9529" s="68"/>
      <c r="ZC9529" s="68"/>
      <c r="ZD9529" s="68"/>
    </row>
    <row r="9530" spans="658:680" x14ac:dyDescent="0.25">
      <c r="YH9530" s="68"/>
      <c r="YI9530" s="68"/>
      <c r="YJ9530" s="68"/>
      <c r="YK9530" s="68"/>
      <c r="YL9530" s="68"/>
      <c r="YM9530" s="68"/>
      <c r="YN9530" s="68"/>
      <c r="YO9530" s="68"/>
      <c r="YP9530" s="68"/>
      <c r="YQ9530" s="68"/>
      <c r="YR9530" s="68"/>
      <c r="YS9530" s="68"/>
      <c r="YT9530" s="68"/>
      <c r="YU9530" s="68"/>
      <c r="YV9530" s="68"/>
      <c r="YW9530" s="68"/>
      <c r="YX9530" s="68">
        <v>0.96101143069684303</v>
      </c>
      <c r="YY9530" s="68"/>
      <c r="YZ9530" s="68"/>
      <c r="ZA9530" s="68"/>
      <c r="ZB9530" s="68"/>
      <c r="ZC9530" s="68"/>
      <c r="ZD9530" s="68"/>
    </row>
    <row r="9531" spans="658:680" x14ac:dyDescent="0.25">
      <c r="YH9531" s="68"/>
      <c r="YI9531" s="68"/>
      <c r="YJ9531" s="68"/>
      <c r="YK9531" s="68"/>
      <c r="YL9531" s="68"/>
      <c r="YM9531" s="68"/>
      <c r="YN9531" s="68"/>
      <c r="YO9531" s="68"/>
      <c r="YP9531" s="68"/>
      <c r="YQ9531" s="68"/>
      <c r="YR9531" s="68"/>
      <c r="YS9531" s="68"/>
      <c r="YT9531" s="68"/>
      <c r="YU9531" s="68"/>
      <c r="YV9531" s="68"/>
      <c r="YW9531" s="68"/>
      <c r="YX9531" s="68">
        <v>0.96100951808921498</v>
      </c>
      <c r="YY9531" s="68"/>
      <c r="YZ9531" s="68"/>
      <c r="ZA9531" s="68"/>
      <c r="ZB9531" s="68"/>
      <c r="ZC9531" s="68"/>
      <c r="ZD9531" s="68"/>
    </row>
    <row r="9532" spans="658:680" x14ac:dyDescent="0.25">
      <c r="YH9532" s="68"/>
      <c r="YI9532" s="68"/>
      <c r="YJ9532" s="68"/>
      <c r="YK9532" s="68"/>
      <c r="YL9532" s="68"/>
      <c r="YM9532" s="68"/>
      <c r="YN9532" s="68"/>
      <c r="YO9532" s="68"/>
      <c r="YP9532" s="68"/>
      <c r="YQ9532" s="68"/>
      <c r="YR9532" s="68"/>
      <c r="YS9532" s="68"/>
      <c r="YT9532" s="68"/>
      <c r="YU9532" s="68"/>
      <c r="YV9532" s="68"/>
      <c r="YW9532" s="68"/>
      <c r="YX9532" s="68">
        <v>0.96100406585651199</v>
      </c>
      <c r="YY9532" s="68"/>
      <c r="YZ9532" s="68"/>
      <c r="ZA9532" s="68"/>
      <c r="ZB9532" s="68"/>
      <c r="ZC9532" s="68"/>
      <c r="ZD9532" s="68"/>
    </row>
    <row r="9533" spans="658:680" x14ac:dyDescent="0.25">
      <c r="YH9533" s="68"/>
      <c r="YI9533" s="68"/>
      <c r="YJ9533" s="68"/>
      <c r="YK9533" s="68"/>
      <c r="YL9533" s="68"/>
      <c r="YM9533" s="68"/>
      <c r="YN9533" s="68"/>
      <c r="YO9533" s="68"/>
      <c r="YP9533" s="68"/>
      <c r="YQ9533" s="68"/>
      <c r="YR9533" s="68"/>
      <c r="YS9533" s="68"/>
      <c r="YT9533" s="68"/>
      <c r="YU9533" s="68"/>
      <c r="YV9533" s="68"/>
      <c r="YW9533" s="68"/>
      <c r="YX9533" s="68">
        <v>0.96099244323981403</v>
      </c>
      <c r="YY9533" s="68"/>
      <c r="YZ9533" s="68"/>
      <c r="ZA9533" s="68"/>
      <c r="ZB9533" s="68"/>
      <c r="ZC9533" s="68"/>
      <c r="ZD9533" s="68"/>
    </row>
    <row r="9534" spans="658:680" x14ac:dyDescent="0.25">
      <c r="YH9534" s="68"/>
      <c r="YI9534" s="68"/>
      <c r="YJ9534" s="68"/>
      <c r="YK9534" s="68"/>
      <c r="YL9534" s="68"/>
      <c r="YM9534" s="68"/>
      <c r="YN9534" s="68"/>
      <c r="YO9534" s="68"/>
      <c r="YP9534" s="68"/>
      <c r="YQ9534" s="68"/>
      <c r="YR9534" s="68"/>
      <c r="YS9534" s="68"/>
      <c r="YT9534" s="68"/>
      <c r="YU9534" s="68"/>
      <c r="YV9534" s="68"/>
      <c r="YW9534" s="68"/>
      <c r="YX9534" s="68">
        <v>0.96095483680714799</v>
      </c>
      <c r="YY9534" s="68"/>
      <c r="YZ9534" s="68"/>
      <c r="ZA9534" s="68"/>
      <c r="ZB9534" s="68"/>
      <c r="ZC9534" s="68"/>
      <c r="ZD9534" s="68"/>
    </row>
    <row r="9535" spans="658:680" x14ac:dyDescent="0.25">
      <c r="YH9535" s="68"/>
      <c r="YI9535" s="68"/>
      <c r="YJ9535" s="68"/>
      <c r="YK9535" s="68"/>
      <c r="YL9535" s="68"/>
      <c r="YM9535" s="68"/>
      <c r="YN9535" s="68"/>
      <c r="YO9535" s="68"/>
      <c r="YP9535" s="68"/>
      <c r="YQ9535" s="68"/>
      <c r="YR9535" s="68"/>
      <c r="YS9535" s="68"/>
      <c r="YT9535" s="68"/>
      <c r="YU9535" s="68"/>
      <c r="YV9535" s="68"/>
      <c r="YW9535" s="68"/>
      <c r="YX9535" s="68">
        <v>0.96093732050178104</v>
      </c>
      <c r="YY9535" s="68"/>
      <c r="YZ9535" s="68"/>
      <c r="ZA9535" s="68"/>
      <c r="ZB9535" s="68"/>
      <c r="ZC9535" s="68"/>
      <c r="ZD9535" s="68"/>
    </row>
    <row r="9536" spans="658:680" x14ac:dyDescent="0.25">
      <c r="YH9536" s="68"/>
      <c r="YI9536" s="68"/>
      <c r="YJ9536" s="68"/>
      <c r="YK9536" s="68"/>
      <c r="YL9536" s="68"/>
      <c r="YM9536" s="68"/>
      <c r="YN9536" s="68"/>
      <c r="YO9536" s="68"/>
      <c r="YP9536" s="68"/>
      <c r="YQ9536" s="68"/>
      <c r="YR9536" s="68"/>
      <c r="YS9536" s="68"/>
      <c r="YT9536" s="68"/>
      <c r="YU9536" s="68"/>
      <c r="YV9536" s="68"/>
      <c r="YW9536" s="68"/>
      <c r="YX9536" s="68">
        <v>0.96093493525695195</v>
      </c>
      <c r="YY9536" s="68"/>
      <c r="YZ9536" s="68"/>
      <c r="ZA9536" s="68"/>
      <c r="ZB9536" s="68"/>
      <c r="ZC9536" s="68"/>
      <c r="ZD9536" s="68"/>
    </row>
    <row r="9537" spans="658:680" x14ac:dyDescent="0.25">
      <c r="YH9537" s="68"/>
      <c r="YI9537" s="68"/>
      <c r="YJ9537" s="68"/>
      <c r="YK9537" s="68"/>
      <c r="YL9537" s="68"/>
      <c r="YM9537" s="68"/>
      <c r="YN9537" s="68"/>
      <c r="YO9537" s="68"/>
      <c r="YP9537" s="68"/>
      <c r="YQ9537" s="68"/>
      <c r="YR9537" s="68"/>
      <c r="YS9537" s="68"/>
      <c r="YT9537" s="68"/>
      <c r="YU9537" s="68"/>
      <c r="YV9537" s="68"/>
      <c r="YW9537" s="68"/>
      <c r="YX9537" s="68">
        <v>0.96093019024212001</v>
      </c>
      <c r="YY9537" s="68"/>
      <c r="YZ9537" s="68"/>
      <c r="ZA9537" s="68"/>
      <c r="ZB9537" s="68"/>
      <c r="ZC9537" s="68"/>
      <c r="ZD9537" s="68"/>
    </row>
    <row r="9538" spans="658:680" x14ac:dyDescent="0.25">
      <c r="YH9538" s="68"/>
      <c r="YI9538" s="68"/>
      <c r="YJ9538" s="68"/>
      <c r="YK9538" s="68"/>
      <c r="YL9538" s="68"/>
      <c r="YM9538" s="68"/>
      <c r="YN9538" s="68"/>
      <c r="YO9538" s="68"/>
      <c r="YP9538" s="68"/>
      <c r="YQ9538" s="68"/>
      <c r="YR9538" s="68"/>
      <c r="YS9538" s="68"/>
      <c r="YT9538" s="68"/>
      <c r="YU9538" s="68"/>
      <c r="YV9538" s="68"/>
      <c r="YW9538" s="68"/>
      <c r="YX9538" s="68">
        <v>0.96092427838394001</v>
      </c>
      <c r="YY9538" s="68"/>
      <c r="YZ9538" s="68"/>
      <c r="ZA9538" s="68"/>
      <c r="ZB9538" s="68"/>
      <c r="ZC9538" s="68"/>
      <c r="ZD9538" s="68"/>
    </row>
    <row r="9539" spans="658:680" x14ac:dyDescent="0.25">
      <c r="YH9539" s="68"/>
      <c r="YI9539" s="68"/>
      <c r="YJ9539" s="68"/>
      <c r="YK9539" s="68"/>
      <c r="YL9539" s="68"/>
      <c r="YM9539" s="68"/>
      <c r="YN9539" s="68"/>
      <c r="YO9539" s="68"/>
      <c r="YP9539" s="68"/>
      <c r="YQ9539" s="68"/>
      <c r="YR9539" s="68"/>
      <c r="YS9539" s="68"/>
      <c r="YT9539" s="68"/>
      <c r="YU9539" s="68"/>
      <c r="YV9539" s="68"/>
      <c r="YW9539" s="68"/>
      <c r="YX9539" s="68">
        <v>0.96089487784499295</v>
      </c>
      <c r="YY9539" s="68"/>
      <c r="YZ9539" s="68"/>
      <c r="ZA9539" s="68"/>
      <c r="ZB9539" s="68"/>
      <c r="ZC9539" s="68"/>
      <c r="ZD9539" s="68"/>
    </row>
    <row r="9540" spans="658:680" x14ac:dyDescent="0.25">
      <c r="YH9540" s="68"/>
      <c r="YI9540" s="68"/>
      <c r="YJ9540" s="68"/>
      <c r="YK9540" s="68"/>
      <c r="YL9540" s="68"/>
      <c r="YM9540" s="68"/>
      <c r="YN9540" s="68"/>
      <c r="YO9540" s="68"/>
      <c r="YP9540" s="68"/>
      <c r="YQ9540" s="68"/>
      <c r="YR9540" s="68"/>
      <c r="YS9540" s="68"/>
      <c r="YT9540" s="68"/>
      <c r="YU9540" s="68"/>
      <c r="YV9540" s="68"/>
      <c r="YW9540" s="68"/>
      <c r="YX9540" s="68">
        <v>0.96087854697040898</v>
      </c>
      <c r="YY9540" s="68"/>
      <c r="YZ9540" s="68"/>
      <c r="ZA9540" s="68"/>
      <c r="ZB9540" s="68"/>
      <c r="ZC9540" s="68"/>
      <c r="ZD9540" s="68"/>
    </row>
    <row r="9541" spans="658:680" x14ac:dyDescent="0.25">
      <c r="YH9541" s="68"/>
      <c r="YI9541" s="68"/>
      <c r="YJ9541" s="68"/>
      <c r="YK9541" s="68"/>
      <c r="YL9541" s="68"/>
      <c r="YM9541" s="68"/>
      <c r="YN9541" s="68"/>
      <c r="YO9541" s="68"/>
      <c r="YP9541" s="68"/>
      <c r="YQ9541" s="68"/>
      <c r="YR9541" s="68"/>
      <c r="YS9541" s="68"/>
      <c r="YT9541" s="68"/>
      <c r="YU9541" s="68"/>
      <c r="YV9541" s="68"/>
      <c r="YW9541" s="68"/>
      <c r="YX9541" s="68">
        <v>0.960877542294576</v>
      </c>
      <c r="YY9541" s="68"/>
      <c r="YZ9541" s="68"/>
      <c r="ZA9541" s="68"/>
      <c r="ZB9541" s="68"/>
      <c r="ZC9541" s="68"/>
      <c r="ZD9541" s="68"/>
    </row>
    <row r="9542" spans="658:680" x14ac:dyDescent="0.25">
      <c r="YH9542" s="68"/>
      <c r="YI9542" s="68"/>
      <c r="YJ9542" s="68"/>
      <c r="YK9542" s="68"/>
      <c r="YL9542" s="68"/>
      <c r="YM9542" s="68"/>
      <c r="YN9542" s="68"/>
      <c r="YO9542" s="68"/>
      <c r="YP9542" s="68"/>
      <c r="YQ9542" s="68"/>
      <c r="YR9542" s="68"/>
      <c r="YS9542" s="68"/>
      <c r="YT9542" s="68"/>
      <c r="YU9542" s="68"/>
      <c r="YV9542" s="68"/>
      <c r="YW9542" s="68"/>
      <c r="YX9542" s="68">
        <v>0.96086777893234399</v>
      </c>
      <c r="YY9542" s="68"/>
      <c r="YZ9542" s="68"/>
      <c r="ZA9542" s="68"/>
      <c r="ZB9542" s="68"/>
      <c r="ZC9542" s="68"/>
      <c r="ZD9542" s="68"/>
    </row>
    <row r="9543" spans="658:680" x14ac:dyDescent="0.25">
      <c r="YH9543" s="68"/>
      <c r="YI9543" s="68"/>
      <c r="YJ9543" s="68"/>
      <c r="YK9543" s="68"/>
      <c r="YL9543" s="68"/>
      <c r="YM9543" s="68"/>
      <c r="YN9543" s="68"/>
      <c r="YO9543" s="68"/>
      <c r="YP9543" s="68"/>
      <c r="YQ9543" s="68"/>
      <c r="YR9543" s="68"/>
      <c r="YS9543" s="68"/>
      <c r="YT9543" s="68"/>
      <c r="YU9543" s="68"/>
      <c r="YV9543" s="68"/>
      <c r="YW9543" s="68"/>
      <c r="YX9543" s="68">
        <v>0.96086341900428396</v>
      </c>
      <c r="YY9543" s="68"/>
      <c r="YZ9543" s="68"/>
      <c r="ZA9543" s="68"/>
      <c r="ZB9543" s="68"/>
      <c r="ZC9543" s="68"/>
      <c r="ZD9543" s="68"/>
    </row>
    <row r="9544" spans="658:680" x14ac:dyDescent="0.25">
      <c r="YH9544" s="68"/>
      <c r="YI9544" s="68"/>
      <c r="YJ9544" s="68"/>
      <c r="YK9544" s="68"/>
      <c r="YL9544" s="68"/>
      <c r="YM9544" s="68"/>
      <c r="YN9544" s="68"/>
      <c r="YO9544" s="68"/>
      <c r="YP9544" s="68"/>
      <c r="YQ9544" s="68"/>
      <c r="YR9544" s="68"/>
      <c r="YS9544" s="68"/>
      <c r="YT9544" s="68"/>
      <c r="YU9544" s="68"/>
      <c r="YV9544" s="68"/>
      <c r="YW9544" s="68"/>
      <c r="YX9544" s="68">
        <v>0.96084798361584101</v>
      </c>
      <c r="YY9544" s="68"/>
      <c r="YZ9544" s="68"/>
      <c r="ZA9544" s="68"/>
      <c r="ZB9544" s="68"/>
      <c r="ZC9544" s="68"/>
      <c r="ZD9544" s="68"/>
    </row>
    <row r="9545" spans="658:680" x14ac:dyDescent="0.25">
      <c r="YH9545" s="68"/>
      <c r="YI9545" s="68"/>
      <c r="YJ9545" s="68"/>
      <c r="YK9545" s="68"/>
      <c r="YL9545" s="68"/>
      <c r="YM9545" s="68"/>
      <c r="YN9545" s="68"/>
      <c r="YO9545" s="68"/>
      <c r="YP9545" s="68"/>
      <c r="YQ9545" s="68"/>
      <c r="YR9545" s="68"/>
      <c r="YS9545" s="68"/>
      <c r="YT9545" s="68"/>
      <c r="YU9545" s="68"/>
      <c r="YV9545" s="68"/>
      <c r="YW9545" s="68"/>
      <c r="YX9545" s="68">
        <v>0.960837582523421</v>
      </c>
      <c r="YY9545" s="68"/>
      <c r="YZ9545" s="68"/>
      <c r="ZA9545" s="68"/>
      <c r="ZB9545" s="68"/>
      <c r="ZC9545" s="68"/>
      <c r="ZD9545" s="68"/>
    </row>
    <row r="9546" spans="658:680" x14ac:dyDescent="0.25">
      <c r="YH9546" s="68"/>
      <c r="YI9546" s="68"/>
      <c r="YJ9546" s="68"/>
      <c r="YK9546" s="68"/>
      <c r="YL9546" s="68"/>
      <c r="YM9546" s="68"/>
      <c r="YN9546" s="68"/>
      <c r="YO9546" s="68"/>
      <c r="YP9546" s="68"/>
      <c r="YQ9546" s="68"/>
      <c r="YR9546" s="68"/>
      <c r="YS9546" s="68"/>
      <c r="YT9546" s="68"/>
      <c r="YU9546" s="68"/>
      <c r="YV9546" s="68"/>
      <c r="YW9546" s="68"/>
      <c r="YX9546" s="68">
        <v>0.960834230794961</v>
      </c>
      <c r="YY9546" s="68"/>
      <c r="YZ9546" s="68"/>
      <c r="ZA9546" s="68"/>
      <c r="ZB9546" s="68"/>
      <c r="ZC9546" s="68"/>
      <c r="ZD9546" s="68"/>
    </row>
    <row r="9547" spans="658:680" x14ac:dyDescent="0.25">
      <c r="YH9547" s="68"/>
      <c r="YI9547" s="68"/>
      <c r="YJ9547" s="68"/>
      <c r="YK9547" s="68"/>
      <c r="YL9547" s="68"/>
      <c r="YM9547" s="68"/>
      <c r="YN9547" s="68"/>
      <c r="YO9547" s="68"/>
      <c r="YP9547" s="68"/>
      <c r="YQ9547" s="68"/>
      <c r="YR9547" s="68"/>
      <c r="YS9547" s="68"/>
      <c r="YT9547" s="68"/>
      <c r="YU9547" s="68"/>
      <c r="YV9547" s="68"/>
      <c r="YW9547" s="68"/>
      <c r="YX9547" s="68">
        <v>0.96083125449651696</v>
      </c>
      <c r="YY9547" s="68"/>
      <c r="YZ9547" s="68"/>
      <c r="ZA9547" s="68"/>
      <c r="ZB9547" s="68"/>
      <c r="ZC9547" s="68"/>
      <c r="ZD9547" s="68"/>
    </row>
    <row r="9548" spans="658:680" x14ac:dyDescent="0.25">
      <c r="YH9548" s="68"/>
      <c r="YI9548" s="68"/>
      <c r="YJ9548" s="68"/>
      <c r="YK9548" s="68"/>
      <c r="YL9548" s="68"/>
      <c r="YM9548" s="68"/>
      <c r="YN9548" s="68"/>
      <c r="YO9548" s="68"/>
      <c r="YP9548" s="68"/>
      <c r="YQ9548" s="68"/>
      <c r="YR9548" s="68"/>
      <c r="YS9548" s="68"/>
      <c r="YT9548" s="68"/>
      <c r="YU9548" s="68"/>
      <c r="YV9548" s="68"/>
      <c r="YW9548" s="68"/>
      <c r="YX9548" s="68">
        <v>0.96082353938615495</v>
      </c>
      <c r="YY9548" s="68"/>
      <c r="YZ9548" s="68"/>
      <c r="ZA9548" s="68"/>
      <c r="ZB9548" s="68"/>
      <c r="ZC9548" s="68"/>
      <c r="ZD9548" s="68"/>
    </row>
    <row r="9549" spans="658:680" x14ac:dyDescent="0.25">
      <c r="YH9549" s="68"/>
      <c r="YI9549" s="68"/>
      <c r="YJ9549" s="68"/>
      <c r="YK9549" s="68"/>
      <c r="YL9549" s="68"/>
      <c r="YM9549" s="68"/>
      <c r="YN9549" s="68"/>
      <c r="YO9549" s="68"/>
      <c r="YP9549" s="68"/>
      <c r="YQ9549" s="68"/>
      <c r="YR9549" s="68"/>
      <c r="YS9549" s="68"/>
      <c r="YT9549" s="68"/>
      <c r="YU9549" s="68"/>
      <c r="YV9549" s="68"/>
      <c r="YW9549" s="68"/>
      <c r="YX9549" s="68">
        <v>0.96082224469066402</v>
      </c>
      <c r="YY9549" s="68"/>
      <c r="YZ9549" s="68"/>
      <c r="ZA9549" s="68"/>
      <c r="ZB9549" s="68"/>
      <c r="ZC9549" s="68"/>
      <c r="ZD9549" s="68"/>
    </row>
    <row r="9550" spans="658:680" x14ac:dyDescent="0.25">
      <c r="YH9550" s="68"/>
      <c r="YI9550" s="68"/>
      <c r="YJ9550" s="68"/>
      <c r="YK9550" s="68"/>
      <c r="YL9550" s="68"/>
      <c r="YM9550" s="68"/>
      <c r="YN9550" s="68"/>
      <c r="YO9550" s="68"/>
      <c r="YP9550" s="68"/>
      <c r="YQ9550" s="68"/>
      <c r="YR9550" s="68"/>
      <c r="YS9550" s="68"/>
      <c r="YT9550" s="68"/>
      <c r="YU9550" s="68"/>
      <c r="YV9550" s="68"/>
      <c r="YW9550" s="68"/>
      <c r="YX9550" s="68">
        <v>0.96081682493434695</v>
      </c>
      <c r="YY9550" s="68"/>
      <c r="YZ9550" s="68"/>
      <c r="ZA9550" s="68"/>
      <c r="ZB9550" s="68"/>
      <c r="ZC9550" s="68"/>
      <c r="ZD9550" s="68"/>
    </row>
    <row r="9551" spans="658:680" x14ac:dyDescent="0.25">
      <c r="YH9551" s="68"/>
      <c r="YI9551" s="68"/>
      <c r="YJ9551" s="68"/>
      <c r="YK9551" s="68"/>
      <c r="YL9551" s="68"/>
      <c r="YM9551" s="68"/>
      <c r="YN9551" s="68"/>
      <c r="YO9551" s="68"/>
      <c r="YP9551" s="68"/>
      <c r="YQ9551" s="68"/>
      <c r="YR9551" s="68"/>
      <c r="YS9551" s="68"/>
      <c r="YT9551" s="68"/>
      <c r="YU9551" s="68"/>
      <c r="YV9551" s="68"/>
      <c r="YW9551" s="68"/>
      <c r="YX9551" s="68">
        <v>0.96081206782235995</v>
      </c>
      <c r="YY9551" s="68"/>
      <c r="YZ9551" s="68"/>
      <c r="ZA9551" s="68"/>
      <c r="ZB9551" s="68"/>
      <c r="ZC9551" s="68"/>
      <c r="ZD9551" s="68"/>
    </row>
    <row r="9552" spans="658:680" x14ac:dyDescent="0.25">
      <c r="YH9552" s="68"/>
      <c r="YI9552" s="68"/>
      <c r="YJ9552" s="68"/>
      <c r="YK9552" s="68"/>
      <c r="YL9552" s="68"/>
      <c r="YM9552" s="68"/>
      <c r="YN9552" s="68"/>
      <c r="YO9552" s="68"/>
      <c r="YP9552" s="68"/>
      <c r="YQ9552" s="68"/>
      <c r="YR9552" s="68"/>
      <c r="YS9552" s="68"/>
      <c r="YT9552" s="68"/>
      <c r="YU9552" s="68"/>
      <c r="YV9552" s="68"/>
      <c r="YW9552" s="68"/>
      <c r="YX9552" s="68">
        <v>0.96080480812662095</v>
      </c>
      <c r="YY9552" s="68"/>
      <c r="YZ9552" s="68"/>
      <c r="ZA9552" s="68"/>
      <c r="ZB9552" s="68"/>
      <c r="ZC9552" s="68"/>
      <c r="ZD9552" s="68"/>
    </row>
    <row r="9553" spans="658:680" x14ac:dyDescent="0.25">
      <c r="YH9553" s="68"/>
      <c r="YI9553" s="68"/>
      <c r="YJ9553" s="68"/>
      <c r="YK9553" s="68"/>
      <c r="YL9553" s="68"/>
      <c r="YM9553" s="68"/>
      <c r="YN9553" s="68"/>
      <c r="YO9553" s="68"/>
      <c r="YP9553" s="68"/>
      <c r="YQ9553" s="68"/>
      <c r="YR9553" s="68"/>
      <c r="YS9553" s="68"/>
      <c r="YT9553" s="68"/>
      <c r="YU9553" s="68"/>
      <c r="YV9553" s="68"/>
      <c r="YW9553" s="68"/>
      <c r="YX9553" s="68">
        <v>0.96079232072891796</v>
      </c>
      <c r="YY9553" s="68"/>
      <c r="YZ9553" s="68"/>
      <c r="ZA9553" s="68"/>
      <c r="ZB9553" s="68"/>
      <c r="ZC9553" s="68"/>
      <c r="ZD9553" s="68"/>
    </row>
    <row r="9554" spans="658:680" x14ac:dyDescent="0.25">
      <c r="YH9554" s="68"/>
      <c r="YI9554" s="68"/>
      <c r="YJ9554" s="68"/>
      <c r="YK9554" s="68"/>
      <c r="YL9554" s="68"/>
      <c r="YM9554" s="68"/>
      <c r="YN9554" s="68"/>
      <c r="YO9554" s="68"/>
      <c r="YP9554" s="68"/>
      <c r="YQ9554" s="68"/>
      <c r="YR9554" s="68"/>
      <c r="YS9554" s="68"/>
      <c r="YT9554" s="68"/>
      <c r="YU9554" s="68"/>
      <c r="YV9554" s="68"/>
      <c r="YW9554" s="68"/>
      <c r="YX9554" s="68">
        <v>0.96078972755851899</v>
      </c>
      <c r="YY9554" s="68"/>
      <c r="YZ9554" s="68"/>
      <c r="ZA9554" s="68"/>
      <c r="ZB9554" s="68"/>
      <c r="ZC9554" s="68"/>
      <c r="ZD9554" s="68"/>
    </row>
    <row r="9555" spans="658:680" x14ac:dyDescent="0.25">
      <c r="YH9555" s="68"/>
      <c r="YI9555" s="68"/>
      <c r="YJ9555" s="68"/>
      <c r="YK9555" s="68"/>
      <c r="YL9555" s="68"/>
      <c r="YM9555" s="68"/>
      <c r="YN9555" s="68"/>
      <c r="YO9555" s="68"/>
      <c r="YP9555" s="68"/>
      <c r="YQ9555" s="68"/>
      <c r="YR9555" s="68"/>
      <c r="YS9555" s="68"/>
      <c r="YT9555" s="68"/>
      <c r="YU9555" s="68"/>
      <c r="YV9555" s="68"/>
      <c r="YW9555" s="68"/>
      <c r="YX9555" s="68">
        <v>0.96077789915629497</v>
      </c>
      <c r="YY9555" s="68"/>
      <c r="YZ9555" s="68"/>
      <c r="ZA9555" s="68"/>
      <c r="ZB9555" s="68"/>
      <c r="ZC9555" s="68"/>
      <c r="ZD9555" s="68"/>
    </row>
    <row r="9556" spans="658:680" x14ac:dyDescent="0.25">
      <c r="YH9556" s="68"/>
      <c r="YI9556" s="68"/>
      <c r="YJ9556" s="68"/>
      <c r="YK9556" s="68"/>
      <c r="YL9556" s="68"/>
      <c r="YM9556" s="68"/>
      <c r="YN9556" s="68"/>
      <c r="YO9556" s="68"/>
      <c r="YP9556" s="68"/>
      <c r="YQ9556" s="68"/>
      <c r="YR9556" s="68"/>
      <c r="YS9556" s="68"/>
      <c r="YT9556" s="68"/>
      <c r="YU9556" s="68"/>
      <c r="YV9556" s="68"/>
      <c r="YW9556" s="68"/>
      <c r="YX9556" s="68">
        <v>0.960771998633564</v>
      </c>
      <c r="YY9556" s="68"/>
      <c r="YZ9556" s="68"/>
      <c r="ZA9556" s="68"/>
      <c r="ZB9556" s="68"/>
      <c r="ZC9556" s="68"/>
      <c r="ZD9556" s="68"/>
    </row>
    <row r="9557" spans="658:680" x14ac:dyDescent="0.25">
      <c r="YH9557" s="68"/>
      <c r="YI9557" s="68"/>
      <c r="YJ9557" s="68"/>
      <c r="YK9557" s="68"/>
      <c r="YL9557" s="68"/>
      <c r="YM9557" s="68"/>
      <c r="YN9557" s="68"/>
      <c r="YO9557" s="68"/>
      <c r="YP9557" s="68"/>
      <c r="YQ9557" s="68"/>
      <c r="YR9557" s="68"/>
      <c r="YS9557" s="68"/>
      <c r="YT9557" s="68"/>
      <c r="YU9557" s="68"/>
      <c r="YV9557" s="68"/>
      <c r="YW9557" s="68"/>
      <c r="YX9557" s="68">
        <v>0.96077036574028896</v>
      </c>
      <c r="YY9557" s="68"/>
      <c r="YZ9557" s="68"/>
      <c r="ZA9557" s="68"/>
      <c r="ZB9557" s="68"/>
      <c r="ZC9557" s="68"/>
      <c r="ZD9557" s="68"/>
    </row>
    <row r="9558" spans="658:680" x14ac:dyDescent="0.25">
      <c r="YH9558" s="68"/>
      <c r="YI9558" s="68"/>
      <c r="YJ9558" s="68"/>
      <c r="YK9558" s="68"/>
      <c r="YL9558" s="68"/>
      <c r="YM9558" s="68"/>
      <c r="YN9558" s="68"/>
      <c r="YO9558" s="68"/>
      <c r="YP9558" s="68"/>
      <c r="YQ9558" s="68"/>
      <c r="YR9558" s="68"/>
      <c r="YS9558" s="68"/>
      <c r="YT9558" s="68"/>
      <c r="YU9558" s="68"/>
      <c r="YV9558" s="68"/>
      <c r="YW9558" s="68"/>
      <c r="YX9558" s="68">
        <v>0.96076945691407301</v>
      </c>
      <c r="YY9558" s="68"/>
      <c r="YZ9558" s="68"/>
      <c r="ZA9558" s="68"/>
      <c r="ZB9558" s="68"/>
      <c r="ZC9558" s="68"/>
      <c r="ZD9558" s="68"/>
    </row>
    <row r="9559" spans="658:680" x14ac:dyDescent="0.25">
      <c r="YH9559" s="68"/>
      <c r="YI9559" s="68"/>
      <c r="YJ9559" s="68"/>
      <c r="YK9559" s="68"/>
      <c r="YL9559" s="68"/>
      <c r="YM9559" s="68"/>
      <c r="YN9559" s="68"/>
      <c r="YO9559" s="68"/>
      <c r="YP9559" s="68"/>
      <c r="YQ9559" s="68"/>
      <c r="YR9559" s="68"/>
      <c r="YS9559" s="68"/>
      <c r="YT9559" s="68"/>
      <c r="YU9559" s="68"/>
      <c r="YV9559" s="68"/>
      <c r="YW9559" s="68"/>
      <c r="YX9559" s="68">
        <v>0.96076460769970795</v>
      </c>
      <c r="YY9559" s="68"/>
      <c r="YZ9559" s="68"/>
      <c r="ZA9559" s="68"/>
      <c r="ZB9559" s="68"/>
      <c r="ZC9559" s="68"/>
      <c r="ZD9559" s="68"/>
    </row>
    <row r="9560" spans="658:680" x14ac:dyDescent="0.25">
      <c r="YH9560" s="68"/>
      <c r="YI9560" s="68"/>
      <c r="YJ9560" s="68"/>
      <c r="YK9560" s="68"/>
      <c r="YL9560" s="68"/>
      <c r="YM9560" s="68"/>
      <c r="YN9560" s="68"/>
      <c r="YO9560" s="68"/>
      <c r="YP9560" s="68"/>
      <c r="YQ9560" s="68"/>
      <c r="YR9560" s="68"/>
      <c r="YS9560" s="68"/>
      <c r="YT9560" s="68"/>
      <c r="YU9560" s="68"/>
      <c r="YV9560" s="68"/>
      <c r="YW9560" s="68"/>
      <c r="YX9560" s="68">
        <v>0.96076135996291001</v>
      </c>
      <c r="YY9560" s="68"/>
      <c r="YZ9560" s="68"/>
      <c r="ZA9560" s="68"/>
      <c r="ZB9560" s="68"/>
      <c r="ZC9560" s="68"/>
      <c r="ZD9560" s="68"/>
    </row>
    <row r="9561" spans="658:680" x14ac:dyDescent="0.25">
      <c r="YH9561" s="68"/>
      <c r="YI9561" s="68"/>
      <c r="YJ9561" s="68"/>
      <c r="YK9561" s="68"/>
      <c r="YL9561" s="68"/>
      <c r="YM9561" s="68"/>
      <c r="YN9561" s="68"/>
      <c r="YO9561" s="68"/>
      <c r="YP9561" s="68"/>
      <c r="YQ9561" s="68"/>
      <c r="YR9561" s="68"/>
      <c r="YS9561" s="68"/>
      <c r="YT9561" s="68"/>
      <c r="YU9561" s="68"/>
      <c r="YV9561" s="68"/>
      <c r="YW9561" s="68"/>
      <c r="YX9561" s="68">
        <v>0.96075967259353301</v>
      </c>
      <c r="YY9561" s="68"/>
      <c r="YZ9561" s="68"/>
      <c r="ZA9561" s="68"/>
      <c r="ZB9561" s="68"/>
      <c r="ZC9561" s="68"/>
      <c r="ZD9561" s="68"/>
    </row>
    <row r="9562" spans="658:680" x14ac:dyDescent="0.25">
      <c r="YH9562" s="68"/>
      <c r="YI9562" s="68"/>
      <c r="YJ9562" s="68"/>
      <c r="YK9562" s="68"/>
      <c r="YL9562" s="68"/>
      <c r="YM9562" s="68"/>
      <c r="YN9562" s="68"/>
      <c r="YO9562" s="68"/>
      <c r="YP9562" s="68"/>
      <c r="YQ9562" s="68"/>
      <c r="YR9562" s="68"/>
      <c r="YS9562" s="68"/>
      <c r="YT9562" s="68"/>
      <c r="YU9562" s="68"/>
      <c r="YV9562" s="68"/>
      <c r="YW9562" s="68"/>
      <c r="YX9562" s="68">
        <v>0.96075559829882196</v>
      </c>
      <c r="YY9562" s="68"/>
      <c r="YZ9562" s="68"/>
      <c r="ZA9562" s="68"/>
      <c r="ZB9562" s="68"/>
      <c r="ZC9562" s="68"/>
      <c r="ZD9562" s="68"/>
    </row>
    <row r="9563" spans="658:680" x14ac:dyDescent="0.25">
      <c r="YH9563" s="68"/>
      <c r="YI9563" s="68"/>
      <c r="YJ9563" s="68"/>
      <c r="YK9563" s="68"/>
      <c r="YL9563" s="68"/>
      <c r="YM9563" s="68"/>
      <c r="YN9563" s="68"/>
      <c r="YO9563" s="68"/>
      <c r="YP9563" s="68"/>
      <c r="YQ9563" s="68"/>
      <c r="YR9563" s="68"/>
      <c r="YS9563" s="68"/>
      <c r="YT9563" s="68"/>
      <c r="YU9563" s="68"/>
      <c r="YV9563" s="68"/>
      <c r="YW9563" s="68"/>
      <c r="YX9563" s="68">
        <v>0.96074331659032297</v>
      </c>
      <c r="YY9563" s="68"/>
      <c r="YZ9563" s="68"/>
      <c r="ZA9563" s="68"/>
      <c r="ZB9563" s="68"/>
      <c r="ZC9563" s="68"/>
      <c r="ZD9563" s="68"/>
    </row>
    <row r="9564" spans="658:680" x14ac:dyDescent="0.25">
      <c r="YH9564" s="68"/>
      <c r="YI9564" s="68"/>
      <c r="YJ9564" s="68"/>
      <c r="YK9564" s="68"/>
      <c r="YL9564" s="68"/>
      <c r="YM9564" s="68"/>
      <c r="YN9564" s="68"/>
      <c r="YO9564" s="68"/>
      <c r="YP9564" s="68"/>
      <c r="YQ9564" s="68"/>
      <c r="YR9564" s="68"/>
      <c r="YS9564" s="68"/>
      <c r="YT9564" s="68"/>
      <c r="YU9564" s="68"/>
      <c r="YV9564" s="68"/>
      <c r="YW9564" s="68"/>
      <c r="YX9564" s="68">
        <v>0.96073675672013403</v>
      </c>
      <c r="YY9564" s="68"/>
      <c r="YZ9564" s="68"/>
      <c r="ZA9564" s="68"/>
      <c r="ZB9564" s="68"/>
      <c r="ZC9564" s="68"/>
      <c r="ZD9564" s="68"/>
    </row>
    <row r="9565" spans="658:680" x14ac:dyDescent="0.25">
      <c r="YH9565" s="68"/>
      <c r="YI9565" s="68"/>
      <c r="YJ9565" s="68"/>
      <c r="YK9565" s="68"/>
      <c r="YL9565" s="68"/>
      <c r="YM9565" s="68"/>
      <c r="YN9565" s="68"/>
      <c r="YO9565" s="68"/>
      <c r="YP9565" s="68"/>
      <c r="YQ9565" s="68"/>
      <c r="YR9565" s="68"/>
      <c r="YS9565" s="68"/>
      <c r="YT9565" s="68"/>
      <c r="YU9565" s="68"/>
      <c r="YV9565" s="68"/>
      <c r="YW9565" s="68"/>
      <c r="YX9565" s="68">
        <v>0.96073126610075898</v>
      </c>
      <c r="YY9565" s="68"/>
      <c r="YZ9565" s="68"/>
      <c r="ZA9565" s="68"/>
      <c r="ZB9565" s="68"/>
      <c r="ZC9565" s="68"/>
      <c r="ZD9565" s="68"/>
    </row>
    <row r="9566" spans="658:680" x14ac:dyDescent="0.25">
      <c r="YH9566" s="68"/>
      <c r="YI9566" s="68"/>
      <c r="YJ9566" s="68"/>
      <c r="YK9566" s="68"/>
      <c r="YL9566" s="68"/>
      <c r="YM9566" s="68"/>
      <c r="YN9566" s="68"/>
      <c r="YO9566" s="68"/>
      <c r="YP9566" s="68"/>
      <c r="YQ9566" s="68"/>
      <c r="YR9566" s="68"/>
      <c r="YS9566" s="68"/>
      <c r="YT9566" s="68"/>
      <c r="YU9566" s="68"/>
      <c r="YV9566" s="68"/>
      <c r="YW9566" s="68"/>
      <c r="YX9566" s="68">
        <v>0.96072371978216298</v>
      </c>
      <c r="YY9566" s="68"/>
      <c r="YZ9566" s="68"/>
      <c r="ZA9566" s="68"/>
      <c r="ZB9566" s="68"/>
      <c r="ZC9566" s="68"/>
      <c r="ZD9566" s="68"/>
    </row>
    <row r="9567" spans="658:680" x14ac:dyDescent="0.25">
      <c r="YH9567" s="68"/>
      <c r="YI9567" s="68"/>
      <c r="YJ9567" s="68"/>
      <c r="YK9567" s="68"/>
      <c r="YL9567" s="68"/>
      <c r="YM9567" s="68"/>
      <c r="YN9567" s="68"/>
      <c r="YO9567" s="68"/>
      <c r="YP9567" s="68"/>
      <c r="YQ9567" s="68"/>
      <c r="YR9567" s="68"/>
      <c r="YS9567" s="68"/>
      <c r="YT9567" s="68"/>
      <c r="YU9567" s="68"/>
      <c r="YV9567" s="68"/>
      <c r="YW9567" s="68"/>
      <c r="YX9567" s="68">
        <v>0.96071852572489302</v>
      </c>
      <c r="YY9567" s="68"/>
      <c r="YZ9567" s="68"/>
      <c r="ZA9567" s="68"/>
      <c r="ZB9567" s="68"/>
      <c r="ZC9567" s="68"/>
      <c r="ZD9567" s="68"/>
    </row>
    <row r="9568" spans="658:680" x14ac:dyDescent="0.25">
      <c r="YH9568" s="68"/>
      <c r="YI9568" s="68"/>
      <c r="YJ9568" s="68"/>
      <c r="YK9568" s="68"/>
      <c r="YL9568" s="68"/>
      <c r="YM9568" s="68"/>
      <c r="YN9568" s="68"/>
      <c r="YO9568" s="68"/>
      <c r="YP9568" s="68"/>
      <c r="YQ9568" s="68"/>
      <c r="YR9568" s="68"/>
      <c r="YS9568" s="68"/>
      <c r="YT9568" s="68"/>
      <c r="YU9568" s="68"/>
      <c r="YV9568" s="68"/>
      <c r="YW9568" s="68"/>
      <c r="YX9568" s="68">
        <v>0.96070657336564802</v>
      </c>
      <c r="YY9568" s="68"/>
      <c r="YZ9568" s="68"/>
      <c r="ZA9568" s="68"/>
      <c r="ZB9568" s="68"/>
      <c r="ZC9568" s="68"/>
      <c r="ZD9568" s="68"/>
    </row>
    <row r="9569" spans="658:680" x14ac:dyDescent="0.25">
      <c r="YH9569" s="68"/>
      <c r="YI9569" s="68"/>
      <c r="YJ9569" s="68"/>
      <c r="YK9569" s="68"/>
      <c r="YL9569" s="68"/>
      <c r="YM9569" s="68"/>
      <c r="YN9569" s="68"/>
      <c r="YO9569" s="68"/>
      <c r="YP9569" s="68"/>
      <c r="YQ9569" s="68"/>
      <c r="YR9569" s="68"/>
      <c r="YS9569" s="68"/>
      <c r="YT9569" s="68"/>
      <c r="YU9569" s="68"/>
      <c r="YV9569" s="68"/>
      <c r="YW9569" s="68"/>
      <c r="YX9569" s="68">
        <v>0.960649551739302</v>
      </c>
      <c r="YY9569" s="68"/>
      <c r="YZ9569" s="68"/>
      <c r="ZA9569" s="68"/>
      <c r="ZB9569" s="68"/>
      <c r="ZC9569" s="68"/>
      <c r="ZD9569" s="68"/>
    </row>
    <row r="9570" spans="658:680" x14ac:dyDescent="0.25">
      <c r="YH9570" s="68"/>
      <c r="YI9570" s="68"/>
      <c r="YJ9570" s="68"/>
      <c r="YK9570" s="68"/>
      <c r="YL9570" s="68"/>
      <c r="YM9570" s="68"/>
      <c r="YN9570" s="68"/>
      <c r="YO9570" s="68"/>
      <c r="YP9570" s="68"/>
      <c r="YQ9570" s="68"/>
      <c r="YR9570" s="68"/>
      <c r="YS9570" s="68"/>
      <c r="YT9570" s="68"/>
      <c r="YU9570" s="68"/>
      <c r="YV9570" s="68"/>
      <c r="YW9570" s="68"/>
      <c r="YX9570" s="68">
        <v>0.96063007992067595</v>
      </c>
      <c r="YY9570" s="68"/>
      <c r="YZ9570" s="68"/>
      <c r="ZA9570" s="68"/>
      <c r="ZB9570" s="68"/>
      <c r="ZC9570" s="68"/>
      <c r="ZD9570" s="68"/>
    </row>
    <row r="9571" spans="658:680" x14ac:dyDescent="0.25">
      <c r="YH9571" s="68"/>
      <c r="YI9571" s="68"/>
      <c r="YJ9571" s="68"/>
      <c r="YK9571" s="68"/>
      <c r="YL9571" s="68"/>
      <c r="YM9571" s="68"/>
      <c r="YN9571" s="68"/>
      <c r="YO9571" s="68"/>
      <c r="YP9571" s="68"/>
      <c r="YQ9571" s="68"/>
      <c r="YR9571" s="68"/>
      <c r="YS9571" s="68"/>
      <c r="YT9571" s="68"/>
      <c r="YU9571" s="68"/>
      <c r="YV9571" s="68"/>
      <c r="YW9571" s="68"/>
      <c r="YX9571" s="68">
        <v>0.96060647593972703</v>
      </c>
      <c r="YY9571" s="68"/>
      <c r="YZ9571" s="68"/>
      <c r="ZA9571" s="68"/>
      <c r="ZB9571" s="68"/>
      <c r="ZC9571" s="68"/>
      <c r="ZD9571" s="68"/>
    </row>
    <row r="9572" spans="658:680" x14ac:dyDescent="0.25">
      <c r="YH9572" s="68"/>
      <c r="YI9572" s="68"/>
      <c r="YJ9572" s="68"/>
      <c r="YK9572" s="68"/>
      <c r="YL9572" s="68"/>
      <c r="YM9572" s="68"/>
      <c r="YN9572" s="68"/>
      <c r="YO9572" s="68"/>
      <c r="YP9572" s="68"/>
      <c r="YQ9572" s="68"/>
      <c r="YR9572" s="68"/>
      <c r="YS9572" s="68"/>
      <c r="YT9572" s="68"/>
      <c r="YU9572" s="68"/>
      <c r="YV9572" s="68"/>
      <c r="YW9572" s="68"/>
      <c r="YX9572" s="68">
        <v>0.96059675477005202</v>
      </c>
      <c r="YY9572" s="68"/>
      <c r="YZ9572" s="68"/>
      <c r="ZA9572" s="68"/>
      <c r="ZB9572" s="68"/>
      <c r="ZC9572" s="68"/>
      <c r="ZD9572" s="68"/>
    </row>
    <row r="9573" spans="658:680" x14ac:dyDescent="0.25">
      <c r="YH9573" s="68"/>
      <c r="YI9573" s="68"/>
      <c r="YJ9573" s="68"/>
      <c r="YK9573" s="68"/>
      <c r="YL9573" s="68"/>
      <c r="YM9573" s="68"/>
      <c r="YN9573" s="68"/>
      <c r="YO9573" s="68"/>
      <c r="YP9573" s="68"/>
      <c r="YQ9573" s="68"/>
      <c r="YR9573" s="68"/>
      <c r="YS9573" s="68"/>
      <c r="YT9573" s="68"/>
      <c r="YU9573" s="68"/>
      <c r="YV9573" s="68"/>
      <c r="YW9573" s="68"/>
      <c r="YX9573" s="68">
        <v>0.96058518579599395</v>
      </c>
      <c r="YY9573" s="68"/>
      <c r="YZ9573" s="68"/>
      <c r="ZA9573" s="68"/>
      <c r="ZB9573" s="68"/>
      <c r="ZC9573" s="68"/>
      <c r="ZD9573" s="68"/>
    </row>
    <row r="9574" spans="658:680" x14ac:dyDescent="0.25">
      <c r="YH9574" s="68"/>
      <c r="YI9574" s="68"/>
      <c r="YJ9574" s="68"/>
      <c r="YK9574" s="68"/>
      <c r="YL9574" s="68"/>
      <c r="YM9574" s="68"/>
      <c r="YN9574" s="68"/>
      <c r="YO9574" s="68"/>
      <c r="YP9574" s="68"/>
      <c r="YQ9574" s="68"/>
      <c r="YR9574" s="68"/>
      <c r="YS9574" s="68"/>
      <c r="YT9574" s="68"/>
      <c r="YU9574" s="68"/>
      <c r="YV9574" s="68"/>
      <c r="YW9574" s="68"/>
      <c r="YX9574" s="68">
        <v>0.96055995015576601</v>
      </c>
      <c r="YY9574" s="68"/>
      <c r="YZ9574" s="68"/>
      <c r="ZA9574" s="68"/>
      <c r="ZB9574" s="68"/>
      <c r="ZC9574" s="68"/>
      <c r="ZD9574" s="68"/>
    </row>
    <row r="9575" spans="658:680" x14ac:dyDescent="0.25">
      <c r="YH9575" s="68"/>
      <c r="YI9575" s="68"/>
      <c r="YJ9575" s="68"/>
      <c r="YK9575" s="68"/>
      <c r="YL9575" s="68"/>
      <c r="YM9575" s="68"/>
      <c r="YN9575" s="68"/>
      <c r="YO9575" s="68"/>
      <c r="YP9575" s="68"/>
      <c r="YQ9575" s="68"/>
      <c r="YR9575" s="68"/>
      <c r="YS9575" s="68"/>
      <c r="YT9575" s="68"/>
      <c r="YU9575" s="68"/>
      <c r="YV9575" s="68"/>
      <c r="YW9575" s="68"/>
      <c r="YX9575" s="68">
        <v>0.96054967893265797</v>
      </c>
      <c r="YY9575" s="68"/>
      <c r="YZ9575" s="68"/>
      <c r="ZA9575" s="68"/>
      <c r="ZB9575" s="68"/>
      <c r="ZC9575" s="68"/>
      <c r="ZD9575" s="68"/>
    </row>
    <row r="9576" spans="658:680" x14ac:dyDescent="0.25">
      <c r="YH9576" s="68"/>
      <c r="YI9576" s="68"/>
      <c r="YJ9576" s="68"/>
      <c r="YK9576" s="68"/>
      <c r="YL9576" s="68"/>
      <c r="YM9576" s="68"/>
      <c r="YN9576" s="68"/>
      <c r="YO9576" s="68"/>
      <c r="YP9576" s="68"/>
      <c r="YQ9576" s="68"/>
      <c r="YR9576" s="68"/>
      <c r="YS9576" s="68"/>
      <c r="YT9576" s="68"/>
      <c r="YU9576" s="68"/>
      <c r="YV9576" s="68"/>
      <c r="YW9576" s="68"/>
      <c r="YX9576" s="68">
        <v>0.96050664543423403</v>
      </c>
      <c r="YY9576" s="68"/>
      <c r="YZ9576" s="68"/>
      <c r="ZA9576" s="68"/>
      <c r="ZB9576" s="68"/>
      <c r="ZC9576" s="68"/>
      <c r="ZD9576" s="68"/>
    </row>
    <row r="9577" spans="658:680" x14ac:dyDescent="0.25">
      <c r="YH9577" s="68"/>
      <c r="YI9577" s="68"/>
      <c r="YJ9577" s="68"/>
      <c r="YK9577" s="68"/>
      <c r="YL9577" s="68"/>
      <c r="YM9577" s="68"/>
      <c r="YN9577" s="68"/>
      <c r="YO9577" s="68"/>
      <c r="YP9577" s="68"/>
      <c r="YQ9577" s="68"/>
      <c r="YR9577" s="68"/>
      <c r="YS9577" s="68"/>
      <c r="YT9577" s="68"/>
      <c r="YU9577" s="68"/>
      <c r="YV9577" s="68"/>
      <c r="YW9577" s="68"/>
      <c r="YX9577" s="68">
        <v>0.96049753051891196</v>
      </c>
      <c r="YY9577" s="68"/>
      <c r="YZ9577" s="68"/>
      <c r="ZA9577" s="68"/>
      <c r="ZB9577" s="68"/>
      <c r="ZC9577" s="68"/>
      <c r="ZD9577" s="68"/>
    </row>
    <row r="9578" spans="658:680" x14ac:dyDescent="0.25">
      <c r="YH9578" s="68"/>
      <c r="YI9578" s="68"/>
      <c r="YJ9578" s="68"/>
      <c r="YK9578" s="68"/>
      <c r="YL9578" s="68"/>
      <c r="YM9578" s="68"/>
      <c r="YN9578" s="68"/>
      <c r="YO9578" s="68"/>
      <c r="YP9578" s="68"/>
      <c r="YQ9578" s="68"/>
      <c r="YR9578" s="68"/>
      <c r="YS9578" s="68"/>
      <c r="YT9578" s="68"/>
      <c r="YU9578" s="68"/>
      <c r="YV9578" s="68"/>
      <c r="YW9578" s="68"/>
      <c r="YX9578" s="68">
        <v>0.96049539680741802</v>
      </c>
      <c r="YY9578" s="68"/>
      <c r="YZ9578" s="68"/>
      <c r="ZA9578" s="68"/>
      <c r="ZB9578" s="68"/>
      <c r="ZC9578" s="68"/>
      <c r="ZD9578" s="68"/>
    </row>
    <row r="9579" spans="658:680" x14ac:dyDescent="0.25">
      <c r="YH9579" s="68"/>
      <c r="YI9579" s="68"/>
      <c r="YJ9579" s="68"/>
      <c r="YK9579" s="68"/>
      <c r="YL9579" s="68"/>
      <c r="YM9579" s="68"/>
      <c r="YN9579" s="68"/>
      <c r="YO9579" s="68"/>
      <c r="YP9579" s="68"/>
      <c r="YQ9579" s="68"/>
      <c r="YR9579" s="68"/>
      <c r="YS9579" s="68"/>
      <c r="YT9579" s="68"/>
      <c r="YU9579" s="68"/>
      <c r="YV9579" s="68"/>
      <c r="YW9579" s="68"/>
      <c r="YX9579" s="68">
        <v>0.96048002225141005</v>
      </c>
      <c r="YY9579" s="68"/>
      <c r="YZ9579" s="68"/>
      <c r="ZA9579" s="68"/>
      <c r="ZB9579" s="68"/>
      <c r="ZC9579" s="68"/>
      <c r="ZD9579" s="68"/>
    </row>
    <row r="9580" spans="658:680" x14ac:dyDescent="0.25">
      <c r="YH9580" s="68"/>
      <c r="YI9580" s="68"/>
      <c r="YJ9580" s="68"/>
      <c r="YK9580" s="68"/>
      <c r="YL9580" s="68"/>
      <c r="YM9580" s="68"/>
      <c r="YN9580" s="68"/>
      <c r="YO9580" s="68"/>
      <c r="YP9580" s="68"/>
      <c r="YQ9580" s="68"/>
      <c r="YR9580" s="68"/>
      <c r="YS9580" s="68"/>
      <c r="YT9580" s="68"/>
      <c r="YU9580" s="68"/>
      <c r="YV9580" s="68"/>
      <c r="YW9580" s="68"/>
      <c r="YX9580" s="68">
        <v>0.96047671106253096</v>
      </c>
      <c r="YY9580" s="68"/>
      <c r="YZ9580" s="68"/>
      <c r="ZA9580" s="68"/>
      <c r="ZB9580" s="68"/>
      <c r="ZC9580" s="68"/>
      <c r="ZD9580" s="68"/>
    </row>
    <row r="9581" spans="658:680" x14ac:dyDescent="0.25">
      <c r="YH9581" s="68"/>
      <c r="YI9581" s="68"/>
      <c r="YJ9581" s="68"/>
      <c r="YK9581" s="68"/>
      <c r="YL9581" s="68"/>
      <c r="YM9581" s="68"/>
      <c r="YN9581" s="68"/>
      <c r="YO9581" s="68"/>
      <c r="YP9581" s="68"/>
      <c r="YQ9581" s="68"/>
      <c r="YR9581" s="68"/>
      <c r="YS9581" s="68"/>
      <c r="YT9581" s="68"/>
      <c r="YU9581" s="68"/>
      <c r="YV9581" s="68"/>
      <c r="YW9581" s="68"/>
      <c r="YX9581" s="68">
        <v>0.96045782659658696</v>
      </c>
      <c r="YY9581" s="68"/>
      <c r="YZ9581" s="68"/>
      <c r="ZA9581" s="68"/>
      <c r="ZB9581" s="68"/>
      <c r="ZC9581" s="68"/>
      <c r="ZD9581" s="68"/>
    </row>
    <row r="9582" spans="658:680" x14ac:dyDescent="0.25">
      <c r="YH9582" s="68"/>
      <c r="YI9582" s="68"/>
      <c r="YJ9582" s="68"/>
      <c r="YK9582" s="68"/>
      <c r="YL9582" s="68"/>
      <c r="YM9582" s="68"/>
      <c r="YN9582" s="68"/>
      <c r="YO9582" s="68"/>
      <c r="YP9582" s="68"/>
      <c r="YQ9582" s="68"/>
      <c r="YR9582" s="68"/>
      <c r="YS9582" s="68"/>
      <c r="YT9582" s="68"/>
      <c r="YU9582" s="68"/>
      <c r="YV9582" s="68"/>
      <c r="YW9582" s="68"/>
      <c r="YX9582" s="68">
        <v>0.96044032494616305</v>
      </c>
      <c r="YY9582" s="68"/>
      <c r="YZ9582" s="68"/>
      <c r="ZA9582" s="68"/>
      <c r="ZB9582" s="68"/>
      <c r="ZC9582" s="68"/>
      <c r="ZD9582" s="68"/>
    </row>
    <row r="9583" spans="658:680" x14ac:dyDescent="0.25">
      <c r="YH9583" s="68"/>
      <c r="YI9583" s="68"/>
      <c r="YJ9583" s="68"/>
      <c r="YK9583" s="68"/>
      <c r="YL9583" s="68"/>
      <c r="YM9583" s="68"/>
      <c r="YN9583" s="68"/>
      <c r="YO9583" s="68"/>
      <c r="YP9583" s="68"/>
      <c r="YQ9583" s="68"/>
      <c r="YR9583" s="68"/>
      <c r="YS9583" s="68"/>
      <c r="YT9583" s="68"/>
      <c r="YU9583" s="68"/>
      <c r="YV9583" s="68"/>
      <c r="YW9583" s="68"/>
      <c r="YX9583" s="68">
        <v>0.96043235819990003</v>
      </c>
      <c r="YY9583" s="68"/>
      <c r="YZ9583" s="68"/>
      <c r="ZA9583" s="68"/>
      <c r="ZB9583" s="68"/>
      <c r="ZC9583" s="68"/>
      <c r="ZD9583" s="68"/>
    </row>
    <row r="9584" spans="658:680" x14ac:dyDescent="0.25">
      <c r="YH9584" s="68"/>
      <c r="YI9584" s="68"/>
      <c r="YJ9584" s="68"/>
      <c r="YK9584" s="68"/>
      <c r="YL9584" s="68"/>
      <c r="YM9584" s="68"/>
      <c r="YN9584" s="68"/>
      <c r="YO9584" s="68"/>
      <c r="YP9584" s="68"/>
      <c r="YQ9584" s="68"/>
      <c r="YR9584" s="68"/>
      <c r="YS9584" s="68"/>
      <c r="YT9584" s="68"/>
      <c r="YU9584" s="68"/>
      <c r="YV9584" s="68"/>
      <c r="YW9584" s="68"/>
      <c r="YX9584" s="68">
        <v>0.96038710934999605</v>
      </c>
      <c r="YY9584" s="68"/>
      <c r="YZ9584" s="68"/>
      <c r="ZA9584" s="68"/>
      <c r="ZB9584" s="68"/>
      <c r="ZC9584" s="68"/>
      <c r="ZD9584" s="68"/>
    </row>
    <row r="9585" spans="658:680" x14ac:dyDescent="0.25">
      <c r="YH9585" s="68"/>
      <c r="YI9585" s="68"/>
      <c r="YJ9585" s="68"/>
      <c r="YK9585" s="68"/>
      <c r="YL9585" s="68"/>
      <c r="YM9585" s="68"/>
      <c r="YN9585" s="68"/>
      <c r="YO9585" s="68"/>
      <c r="YP9585" s="68"/>
      <c r="YQ9585" s="68"/>
      <c r="YR9585" s="68"/>
      <c r="YS9585" s="68"/>
      <c r="YT9585" s="68"/>
      <c r="YU9585" s="68"/>
      <c r="YV9585" s="68"/>
      <c r="YW9585" s="68"/>
      <c r="YX9585" s="68">
        <v>0.96038397322767799</v>
      </c>
      <c r="YY9585" s="68"/>
      <c r="YZ9585" s="68"/>
      <c r="ZA9585" s="68"/>
      <c r="ZB9585" s="68"/>
      <c r="ZC9585" s="68"/>
      <c r="ZD9585" s="68"/>
    </row>
    <row r="9586" spans="658:680" x14ac:dyDescent="0.25">
      <c r="YH9586" s="68"/>
      <c r="YI9586" s="68"/>
      <c r="YJ9586" s="68"/>
      <c r="YK9586" s="68"/>
      <c r="YL9586" s="68"/>
      <c r="YM9586" s="68"/>
      <c r="YN9586" s="68"/>
      <c r="YO9586" s="68"/>
      <c r="YP9586" s="68"/>
      <c r="YQ9586" s="68"/>
      <c r="YR9586" s="68"/>
      <c r="YS9586" s="68"/>
      <c r="YT9586" s="68"/>
      <c r="YU9586" s="68"/>
      <c r="YV9586" s="68"/>
      <c r="YW9586" s="68"/>
      <c r="YX9586" s="68">
        <v>0.96038075432611503</v>
      </c>
      <c r="YY9586" s="68"/>
      <c r="YZ9586" s="68"/>
      <c r="ZA9586" s="68"/>
      <c r="ZB9586" s="68"/>
      <c r="ZC9586" s="68"/>
      <c r="ZD9586" s="68"/>
    </row>
    <row r="9587" spans="658:680" x14ac:dyDescent="0.25">
      <c r="YH9587" s="68"/>
      <c r="YI9587" s="68"/>
      <c r="YJ9587" s="68"/>
      <c r="YK9587" s="68"/>
      <c r="YL9587" s="68"/>
      <c r="YM9587" s="68"/>
      <c r="YN9587" s="68"/>
      <c r="YO9587" s="68"/>
      <c r="YP9587" s="68"/>
      <c r="YQ9587" s="68"/>
      <c r="YR9587" s="68"/>
      <c r="YS9587" s="68"/>
      <c r="YT9587" s="68"/>
      <c r="YU9587" s="68"/>
      <c r="YV9587" s="68"/>
      <c r="YW9587" s="68"/>
      <c r="YX9587" s="68">
        <v>0.96037286137689803</v>
      </c>
      <c r="YY9587" s="68"/>
      <c r="YZ9587" s="68"/>
      <c r="ZA9587" s="68"/>
      <c r="ZB9587" s="68"/>
      <c r="ZC9587" s="68"/>
      <c r="ZD9587" s="68"/>
    </row>
    <row r="9588" spans="658:680" x14ac:dyDescent="0.25">
      <c r="YH9588" s="68"/>
      <c r="YI9588" s="68"/>
      <c r="YJ9588" s="68"/>
      <c r="YK9588" s="68"/>
      <c r="YL9588" s="68"/>
      <c r="YM9588" s="68"/>
      <c r="YN9588" s="68"/>
      <c r="YO9588" s="68"/>
      <c r="YP9588" s="68"/>
      <c r="YQ9588" s="68"/>
      <c r="YR9588" s="68"/>
      <c r="YS9588" s="68"/>
      <c r="YT9588" s="68"/>
      <c r="YU9588" s="68"/>
      <c r="YV9588" s="68"/>
      <c r="YW9588" s="68"/>
      <c r="YX9588" s="68">
        <v>0.96036703007601398</v>
      </c>
      <c r="YY9588" s="68"/>
      <c r="YZ9588" s="68"/>
      <c r="ZA9588" s="68"/>
      <c r="ZB9588" s="68"/>
      <c r="ZC9588" s="68"/>
      <c r="ZD9588" s="68"/>
    </row>
    <row r="9589" spans="658:680" x14ac:dyDescent="0.25">
      <c r="YH9589" s="68"/>
      <c r="YI9589" s="68"/>
      <c r="YJ9589" s="68"/>
      <c r="YK9589" s="68"/>
      <c r="YL9589" s="68"/>
      <c r="YM9589" s="68"/>
      <c r="YN9589" s="68"/>
      <c r="YO9589" s="68"/>
      <c r="YP9589" s="68"/>
      <c r="YQ9589" s="68"/>
      <c r="YR9589" s="68"/>
      <c r="YS9589" s="68"/>
      <c r="YT9589" s="68"/>
      <c r="YU9589" s="68"/>
      <c r="YV9589" s="68"/>
      <c r="YW9589" s="68"/>
      <c r="YX9589" s="68">
        <v>0.96036693703430398</v>
      </c>
      <c r="YY9589" s="68"/>
      <c r="YZ9589" s="68"/>
      <c r="ZA9589" s="68"/>
      <c r="ZB9589" s="68"/>
      <c r="ZC9589" s="68"/>
      <c r="ZD9589" s="68"/>
    </row>
    <row r="9590" spans="658:680" x14ac:dyDescent="0.25">
      <c r="YH9590" s="68"/>
      <c r="YI9590" s="68"/>
      <c r="YJ9590" s="68"/>
      <c r="YK9590" s="68"/>
      <c r="YL9590" s="68"/>
      <c r="YM9590" s="68"/>
      <c r="YN9590" s="68"/>
      <c r="YO9590" s="68"/>
      <c r="YP9590" s="68"/>
      <c r="YQ9590" s="68"/>
      <c r="YR9590" s="68"/>
      <c r="YS9590" s="68"/>
      <c r="YT9590" s="68"/>
      <c r="YU9590" s="68"/>
      <c r="YV9590" s="68"/>
      <c r="YW9590" s="68"/>
      <c r="YX9590" s="68">
        <v>0.96035778688887397</v>
      </c>
      <c r="YY9590" s="68"/>
      <c r="YZ9590" s="68"/>
      <c r="ZA9590" s="68"/>
      <c r="ZB9590" s="68"/>
      <c r="ZC9590" s="68"/>
      <c r="ZD9590" s="68"/>
    </row>
    <row r="9591" spans="658:680" x14ac:dyDescent="0.25">
      <c r="YH9591" s="68"/>
      <c r="YI9591" s="68"/>
      <c r="YJ9591" s="68"/>
      <c r="YK9591" s="68"/>
      <c r="YL9591" s="68"/>
      <c r="YM9591" s="68"/>
      <c r="YN9591" s="68"/>
      <c r="YO9591" s="68"/>
      <c r="YP9591" s="68"/>
      <c r="YQ9591" s="68"/>
      <c r="YR9591" s="68"/>
      <c r="YS9591" s="68"/>
      <c r="YT9591" s="68"/>
      <c r="YU9591" s="68"/>
      <c r="YV9591" s="68"/>
      <c r="YW9591" s="68"/>
      <c r="YX9591" s="68">
        <v>0.960336981128177</v>
      </c>
      <c r="YY9591" s="68"/>
      <c r="YZ9591" s="68"/>
      <c r="ZA9591" s="68"/>
      <c r="ZB9591" s="68"/>
      <c r="ZC9591" s="68"/>
      <c r="ZD9591" s="68"/>
    </row>
    <row r="9592" spans="658:680" x14ac:dyDescent="0.25">
      <c r="YH9592" s="68"/>
      <c r="YI9592" s="68"/>
      <c r="YJ9592" s="68"/>
      <c r="YK9592" s="68"/>
      <c r="YL9592" s="68"/>
      <c r="YM9592" s="68"/>
      <c r="YN9592" s="68"/>
      <c r="YO9592" s="68"/>
      <c r="YP9592" s="68"/>
      <c r="YQ9592" s="68"/>
      <c r="YR9592" s="68"/>
      <c r="YS9592" s="68"/>
      <c r="YT9592" s="68"/>
      <c r="YU9592" s="68"/>
      <c r="YV9592" s="68"/>
      <c r="YW9592" s="68"/>
      <c r="YX9592" s="68">
        <v>0.96031480511115797</v>
      </c>
      <c r="YY9592" s="68"/>
      <c r="YZ9592" s="68"/>
      <c r="ZA9592" s="68"/>
      <c r="ZB9592" s="68"/>
      <c r="ZC9592" s="68"/>
      <c r="ZD9592" s="68"/>
    </row>
    <row r="9593" spans="658:680" x14ac:dyDescent="0.25">
      <c r="YH9593" s="68"/>
      <c r="YI9593" s="68"/>
      <c r="YJ9593" s="68"/>
      <c r="YK9593" s="68"/>
      <c r="YL9593" s="68"/>
      <c r="YM9593" s="68"/>
      <c r="YN9593" s="68"/>
      <c r="YO9593" s="68"/>
      <c r="YP9593" s="68"/>
      <c r="YQ9593" s="68"/>
      <c r="YR9593" s="68"/>
      <c r="YS9593" s="68"/>
      <c r="YT9593" s="68"/>
      <c r="YU9593" s="68"/>
      <c r="YV9593" s="68"/>
      <c r="YW9593" s="68"/>
      <c r="YX9593" s="68">
        <v>0.96030801067948601</v>
      </c>
      <c r="YY9593" s="68"/>
      <c r="YZ9593" s="68"/>
      <c r="ZA9593" s="68"/>
      <c r="ZB9593" s="68"/>
      <c r="ZC9593" s="68"/>
      <c r="ZD9593" s="68"/>
    </row>
    <row r="9594" spans="658:680" x14ac:dyDescent="0.25">
      <c r="YH9594" s="68"/>
      <c r="YI9594" s="68"/>
      <c r="YJ9594" s="68"/>
      <c r="YK9594" s="68"/>
      <c r="YL9594" s="68"/>
      <c r="YM9594" s="68"/>
      <c r="YN9594" s="68"/>
      <c r="YO9594" s="68"/>
      <c r="YP9594" s="68"/>
      <c r="YQ9594" s="68"/>
      <c r="YR9594" s="68"/>
      <c r="YS9594" s="68"/>
      <c r="YT9594" s="68"/>
      <c r="YU9594" s="68"/>
      <c r="YV9594" s="68"/>
      <c r="YW9594" s="68"/>
      <c r="YX9594" s="68">
        <v>0.96030119780215795</v>
      </c>
      <c r="YY9594" s="68"/>
      <c r="YZ9594" s="68"/>
      <c r="ZA9594" s="68"/>
      <c r="ZB9594" s="68"/>
      <c r="ZC9594" s="68"/>
      <c r="ZD9594" s="68"/>
    </row>
    <row r="9595" spans="658:680" x14ac:dyDescent="0.25">
      <c r="YH9595" s="68"/>
      <c r="YI9595" s="68"/>
      <c r="YJ9595" s="68"/>
      <c r="YK9595" s="68"/>
      <c r="YL9595" s="68"/>
      <c r="YM9595" s="68"/>
      <c r="YN9595" s="68"/>
      <c r="YO9595" s="68"/>
      <c r="YP9595" s="68"/>
      <c r="YQ9595" s="68"/>
      <c r="YR9595" s="68"/>
      <c r="YS9595" s="68"/>
      <c r="YT9595" s="68"/>
      <c r="YU9595" s="68"/>
      <c r="YV9595" s="68"/>
      <c r="YW9595" s="68"/>
      <c r="YX9595" s="68">
        <v>0.96029053094547701</v>
      </c>
      <c r="YY9595" s="68"/>
      <c r="YZ9595" s="68"/>
      <c r="ZA9595" s="68"/>
      <c r="ZB9595" s="68"/>
      <c r="ZC9595" s="68"/>
      <c r="ZD9595" s="68"/>
    </row>
    <row r="9596" spans="658:680" x14ac:dyDescent="0.25">
      <c r="YH9596" s="68"/>
      <c r="YI9596" s="68"/>
      <c r="YJ9596" s="68"/>
      <c r="YK9596" s="68"/>
      <c r="YL9596" s="68"/>
      <c r="YM9596" s="68"/>
      <c r="YN9596" s="68"/>
      <c r="YO9596" s="68"/>
      <c r="YP9596" s="68"/>
      <c r="YQ9596" s="68"/>
      <c r="YR9596" s="68"/>
      <c r="YS9596" s="68"/>
      <c r="YT9596" s="68"/>
      <c r="YU9596" s="68"/>
      <c r="YV9596" s="68"/>
      <c r="YW9596" s="68"/>
      <c r="YX9596" s="68">
        <v>0.960268636854688</v>
      </c>
      <c r="YY9596" s="68"/>
      <c r="YZ9596" s="68"/>
      <c r="ZA9596" s="68"/>
      <c r="ZB9596" s="68"/>
      <c r="ZC9596" s="68"/>
      <c r="ZD9596" s="68"/>
    </row>
    <row r="9597" spans="658:680" x14ac:dyDescent="0.25">
      <c r="YH9597" s="68"/>
      <c r="YI9597" s="68"/>
      <c r="YJ9597" s="68"/>
      <c r="YK9597" s="68"/>
      <c r="YL9597" s="68"/>
      <c r="YM9597" s="68"/>
      <c r="YN9597" s="68"/>
      <c r="YO9597" s="68"/>
      <c r="YP9597" s="68"/>
      <c r="YQ9597" s="68"/>
      <c r="YR9597" s="68"/>
      <c r="YS9597" s="68"/>
      <c r="YT9597" s="68"/>
      <c r="YU9597" s="68"/>
      <c r="YV9597" s="68"/>
      <c r="YW9597" s="68"/>
      <c r="YX9597" s="68">
        <v>0.96026789259371503</v>
      </c>
      <c r="YY9597" s="68"/>
      <c r="YZ9597" s="68"/>
      <c r="ZA9597" s="68"/>
      <c r="ZB9597" s="68"/>
      <c r="ZC9597" s="68"/>
      <c r="ZD9597" s="68"/>
    </row>
    <row r="9598" spans="658:680" x14ac:dyDescent="0.25">
      <c r="YH9598" s="68"/>
      <c r="YI9598" s="68"/>
      <c r="YJ9598" s="68"/>
      <c r="YK9598" s="68"/>
      <c r="YL9598" s="68"/>
      <c r="YM9598" s="68"/>
      <c r="YN9598" s="68"/>
      <c r="YO9598" s="68"/>
      <c r="YP9598" s="68"/>
      <c r="YQ9598" s="68"/>
      <c r="YR9598" s="68"/>
      <c r="YS9598" s="68"/>
      <c r="YT9598" s="68"/>
      <c r="YU9598" s="68"/>
      <c r="YV9598" s="68"/>
      <c r="YW9598" s="68"/>
      <c r="YX9598" s="68">
        <v>0.96026169781353499</v>
      </c>
      <c r="YY9598" s="68"/>
      <c r="YZ9598" s="68"/>
      <c r="ZA9598" s="68"/>
      <c r="ZB9598" s="68"/>
      <c r="ZC9598" s="68"/>
      <c r="ZD9598" s="68"/>
    </row>
    <row r="9599" spans="658:680" x14ac:dyDescent="0.25">
      <c r="YH9599" s="68"/>
      <c r="YI9599" s="68"/>
      <c r="YJ9599" s="68"/>
      <c r="YK9599" s="68"/>
      <c r="YL9599" s="68"/>
      <c r="YM9599" s="68"/>
      <c r="YN9599" s="68"/>
      <c r="YO9599" s="68"/>
      <c r="YP9599" s="68"/>
      <c r="YQ9599" s="68"/>
      <c r="YR9599" s="68"/>
      <c r="YS9599" s="68"/>
      <c r="YT9599" s="68"/>
      <c r="YU9599" s="68"/>
      <c r="YV9599" s="68"/>
      <c r="YW9599" s="68"/>
      <c r="YX9599" s="68">
        <v>0.96023742425673297</v>
      </c>
      <c r="YY9599" s="68"/>
      <c r="YZ9599" s="68"/>
      <c r="ZA9599" s="68"/>
      <c r="ZB9599" s="68"/>
      <c r="ZC9599" s="68"/>
      <c r="ZD9599" s="68"/>
    </row>
    <row r="9600" spans="658:680" x14ac:dyDescent="0.25">
      <c r="YH9600" s="68"/>
      <c r="YI9600" s="68"/>
      <c r="YJ9600" s="68"/>
      <c r="YK9600" s="68"/>
      <c r="YL9600" s="68"/>
      <c r="YM9600" s="68"/>
      <c r="YN9600" s="68"/>
      <c r="YO9600" s="68"/>
      <c r="YP9600" s="68"/>
      <c r="YQ9600" s="68"/>
      <c r="YR9600" s="68"/>
      <c r="YS9600" s="68"/>
      <c r="YT9600" s="68"/>
      <c r="YU9600" s="68"/>
      <c r="YV9600" s="68"/>
      <c r="YW9600" s="68"/>
      <c r="YX9600" s="68">
        <v>0.96022333871277499</v>
      </c>
      <c r="YY9600" s="68"/>
      <c r="YZ9600" s="68"/>
      <c r="ZA9600" s="68"/>
      <c r="ZB9600" s="68"/>
      <c r="ZC9600" s="68"/>
      <c r="ZD9600" s="68"/>
    </row>
    <row r="9601" spans="658:680" x14ac:dyDescent="0.25">
      <c r="YH9601" s="68"/>
      <c r="YI9601" s="68"/>
      <c r="YJ9601" s="68"/>
      <c r="YK9601" s="68"/>
      <c r="YL9601" s="68"/>
      <c r="YM9601" s="68"/>
      <c r="YN9601" s="68"/>
      <c r="YO9601" s="68"/>
      <c r="YP9601" s="68"/>
      <c r="YQ9601" s="68"/>
      <c r="YR9601" s="68"/>
      <c r="YS9601" s="68"/>
      <c r="YT9601" s="68"/>
      <c r="YU9601" s="68"/>
      <c r="YV9601" s="68"/>
      <c r="YW9601" s="68"/>
      <c r="YX9601" s="68">
        <v>0.96021782820164803</v>
      </c>
      <c r="YY9601" s="68"/>
      <c r="YZ9601" s="68"/>
      <c r="ZA9601" s="68"/>
      <c r="ZB9601" s="68"/>
      <c r="ZC9601" s="68"/>
      <c r="ZD9601" s="68"/>
    </row>
    <row r="9602" spans="658:680" x14ac:dyDescent="0.25">
      <c r="YH9602" s="68"/>
      <c r="YI9602" s="68"/>
      <c r="YJ9602" s="68"/>
      <c r="YK9602" s="68"/>
      <c r="YL9602" s="68"/>
      <c r="YM9602" s="68"/>
      <c r="YN9602" s="68"/>
      <c r="YO9602" s="68"/>
      <c r="YP9602" s="68"/>
      <c r="YQ9602" s="68"/>
      <c r="YR9602" s="68"/>
      <c r="YS9602" s="68"/>
      <c r="YT9602" s="68"/>
      <c r="YU9602" s="68"/>
      <c r="YV9602" s="68"/>
      <c r="YW9602" s="68"/>
      <c r="YX9602" s="68">
        <v>0.96021496445613197</v>
      </c>
      <c r="YY9602" s="68"/>
      <c r="YZ9602" s="68"/>
      <c r="ZA9602" s="68"/>
      <c r="ZB9602" s="68"/>
      <c r="ZC9602" s="68"/>
      <c r="ZD9602" s="68"/>
    </row>
    <row r="9603" spans="658:680" x14ac:dyDescent="0.25">
      <c r="YH9603" s="68"/>
      <c r="YI9603" s="68"/>
      <c r="YJ9603" s="68"/>
      <c r="YK9603" s="68"/>
      <c r="YL9603" s="68"/>
      <c r="YM9603" s="68"/>
      <c r="YN9603" s="68"/>
      <c r="YO9603" s="68"/>
      <c r="YP9603" s="68"/>
      <c r="YQ9603" s="68"/>
      <c r="YR9603" s="68"/>
      <c r="YS9603" s="68"/>
      <c r="YT9603" s="68"/>
      <c r="YU9603" s="68"/>
      <c r="YV9603" s="68"/>
      <c r="YW9603" s="68"/>
      <c r="YX9603" s="68">
        <v>0.96016449973022799</v>
      </c>
      <c r="YY9603" s="68"/>
      <c r="YZ9603" s="68"/>
      <c r="ZA9603" s="68"/>
      <c r="ZB9603" s="68"/>
      <c r="ZC9603" s="68"/>
      <c r="ZD9603" s="68"/>
    </row>
    <row r="9604" spans="658:680" x14ac:dyDescent="0.25">
      <c r="YH9604" s="68"/>
      <c r="YI9604" s="68"/>
      <c r="YJ9604" s="68"/>
      <c r="YK9604" s="68"/>
      <c r="YL9604" s="68"/>
      <c r="YM9604" s="68"/>
      <c r="YN9604" s="68"/>
      <c r="YO9604" s="68"/>
      <c r="YP9604" s="68"/>
      <c r="YQ9604" s="68"/>
      <c r="YR9604" s="68"/>
      <c r="YS9604" s="68"/>
      <c r="YT9604" s="68"/>
      <c r="YU9604" s="68"/>
      <c r="YV9604" s="68"/>
      <c r="YW9604" s="68"/>
      <c r="YX9604" s="68">
        <v>0.96015755409859405</v>
      </c>
      <c r="YY9604" s="68"/>
      <c r="YZ9604" s="68"/>
      <c r="ZA9604" s="68"/>
      <c r="ZB9604" s="68"/>
      <c r="ZC9604" s="68"/>
      <c r="ZD9604" s="68"/>
    </row>
    <row r="9605" spans="658:680" x14ac:dyDescent="0.25">
      <c r="YH9605" s="68"/>
      <c r="YI9605" s="68"/>
      <c r="YJ9605" s="68"/>
      <c r="YK9605" s="68"/>
      <c r="YL9605" s="68"/>
      <c r="YM9605" s="68"/>
      <c r="YN9605" s="68"/>
      <c r="YO9605" s="68"/>
      <c r="YP9605" s="68"/>
      <c r="YQ9605" s="68"/>
      <c r="YR9605" s="68"/>
      <c r="YS9605" s="68"/>
      <c r="YT9605" s="68"/>
      <c r="YU9605" s="68"/>
      <c r="YV9605" s="68"/>
      <c r="YW9605" s="68"/>
      <c r="YX9605" s="68">
        <v>0.96013015622026099</v>
      </c>
      <c r="YY9605" s="68"/>
      <c r="YZ9605" s="68"/>
      <c r="ZA9605" s="68"/>
      <c r="ZB9605" s="68"/>
      <c r="ZC9605" s="68"/>
      <c r="ZD9605" s="68"/>
    </row>
    <row r="9606" spans="658:680" x14ac:dyDescent="0.25">
      <c r="YH9606" s="68"/>
      <c r="YI9606" s="68"/>
      <c r="YJ9606" s="68"/>
      <c r="YK9606" s="68"/>
      <c r="YL9606" s="68"/>
      <c r="YM9606" s="68"/>
      <c r="YN9606" s="68"/>
      <c r="YO9606" s="68"/>
      <c r="YP9606" s="68"/>
      <c r="YQ9606" s="68"/>
      <c r="YR9606" s="68"/>
      <c r="YS9606" s="68"/>
      <c r="YT9606" s="68"/>
      <c r="YU9606" s="68"/>
      <c r="YV9606" s="68"/>
      <c r="YW9606" s="68"/>
      <c r="YX9606" s="68">
        <v>0.96012618995181198</v>
      </c>
      <c r="YY9606" s="68"/>
      <c r="YZ9606" s="68"/>
      <c r="ZA9606" s="68"/>
      <c r="ZB9606" s="68"/>
      <c r="ZC9606" s="68"/>
      <c r="ZD9606" s="68"/>
    </row>
    <row r="9607" spans="658:680" x14ac:dyDescent="0.25">
      <c r="YH9607" s="68"/>
      <c r="YI9607" s="68"/>
      <c r="YJ9607" s="68"/>
      <c r="YK9607" s="68"/>
      <c r="YL9607" s="68"/>
      <c r="YM9607" s="68"/>
      <c r="YN9607" s="68"/>
      <c r="YO9607" s="68"/>
      <c r="YP9607" s="68"/>
      <c r="YQ9607" s="68"/>
      <c r="YR9607" s="68"/>
      <c r="YS9607" s="68"/>
      <c r="YT9607" s="68"/>
      <c r="YU9607" s="68"/>
      <c r="YV9607" s="68"/>
      <c r="YW9607" s="68"/>
      <c r="YX9607" s="68">
        <v>0.96012070660728099</v>
      </c>
      <c r="YY9607" s="68"/>
      <c r="YZ9607" s="68"/>
      <c r="ZA9607" s="68"/>
      <c r="ZB9607" s="68"/>
      <c r="ZC9607" s="68"/>
      <c r="ZD9607" s="68"/>
    </row>
    <row r="9608" spans="658:680" x14ac:dyDescent="0.25">
      <c r="YH9608" s="68"/>
      <c r="YI9608" s="68"/>
      <c r="YJ9608" s="68"/>
      <c r="YK9608" s="68"/>
      <c r="YL9608" s="68"/>
      <c r="YM9608" s="68"/>
      <c r="YN9608" s="68"/>
      <c r="YO9608" s="68"/>
      <c r="YP9608" s="68"/>
      <c r="YQ9608" s="68"/>
      <c r="YR9608" s="68"/>
      <c r="YS9608" s="68"/>
      <c r="YT9608" s="68"/>
      <c r="YU9608" s="68"/>
      <c r="YV9608" s="68"/>
      <c r="YW9608" s="68"/>
      <c r="YX9608" s="68">
        <v>0.96009652395140899</v>
      </c>
      <c r="YY9608" s="68"/>
      <c r="YZ9608" s="68"/>
      <c r="ZA9608" s="68"/>
      <c r="ZB9608" s="68"/>
      <c r="ZC9608" s="68"/>
      <c r="ZD9608" s="68"/>
    </row>
    <row r="9609" spans="658:680" x14ac:dyDescent="0.25">
      <c r="YH9609" s="68"/>
      <c r="YI9609" s="68"/>
      <c r="YJ9609" s="68"/>
      <c r="YK9609" s="68"/>
      <c r="YL9609" s="68"/>
      <c r="YM9609" s="68"/>
      <c r="YN9609" s="68"/>
      <c r="YO9609" s="68"/>
      <c r="YP9609" s="68"/>
      <c r="YQ9609" s="68"/>
      <c r="YR9609" s="68"/>
      <c r="YS9609" s="68"/>
      <c r="YT9609" s="68"/>
      <c r="YU9609" s="68"/>
      <c r="YV9609" s="68"/>
      <c r="YW9609" s="68"/>
      <c r="YX9609" s="68">
        <v>0.96008844974816598</v>
      </c>
      <c r="YY9609" s="68"/>
      <c r="YZ9609" s="68"/>
      <c r="ZA9609" s="68"/>
      <c r="ZB9609" s="68"/>
      <c r="ZC9609" s="68"/>
      <c r="ZD9609" s="68"/>
    </row>
    <row r="9610" spans="658:680" x14ac:dyDescent="0.25">
      <c r="YH9610" s="68"/>
      <c r="YI9610" s="68"/>
      <c r="YJ9610" s="68"/>
      <c r="YK9610" s="68"/>
      <c r="YL9610" s="68"/>
      <c r="YM9610" s="68"/>
      <c r="YN9610" s="68"/>
      <c r="YO9610" s="68"/>
      <c r="YP9610" s="68"/>
      <c r="YQ9610" s="68"/>
      <c r="YR9610" s="68"/>
      <c r="YS9610" s="68"/>
      <c r="YT9610" s="68"/>
      <c r="YU9610" s="68"/>
      <c r="YV9610" s="68"/>
      <c r="YW9610" s="68"/>
      <c r="YX9610" s="68">
        <v>0.96008670922748096</v>
      </c>
      <c r="YY9610" s="68"/>
      <c r="YZ9610" s="68"/>
      <c r="ZA9610" s="68"/>
      <c r="ZB9610" s="68"/>
      <c r="ZC9610" s="68"/>
      <c r="ZD9610" s="68"/>
    </row>
    <row r="9611" spans="658:680" x14ac:dyDescent="0.25">
      <c r="YH9611" s="68"/>
      <c r="YI9611" s="68"/>
      <c r="YJ9611" s="68"/>
      <c r="YK9611" s="68"/>
      <c r="YL9611" s="68"/>
      <c r="YM9611" s="68"/>
      <c r="YN9611" s="68"/>
      <c r="YO9611" s="68"/>
      <c r="YP9611" s="68"/>
      <c r="YQ9611" s="68"/>
      <c r="YR9611" s="68"/>
      <c r="YS9611" s="68"/>
      <c r="YT9611" s="68"/>
      <c r="YU9611" s="68"/>
      <c r="YV9611" s="68"/>
      <c r="YW9611" s="68"/>
      <c r="YX9611" s="68">
        <v>0.960067457339288</v>
      </c>
      <c r="YY9611" s="68"/>
      <c r="YZ9611" s="68"/>
      <c r="ZA9611" s="68"/>
      <c r="ZB9611" s="68"/>
      <c r="ZC9611" s="68"/>
      <c r="ZD9611" s="68"/>
    </row>
    <row r="9612" spans="658:680" x14ac:dyDescent="0.25">
      <c r="YH9612" s="68"/>
      <c r="YI9612" s="68"/>
      <c r="YJ9612" s="68"/>
      <c r="YK9612" s="68"/>
      <c r="YL9612" s="68"/>
      <c r="YM9612" s="68"/>
      <c r="YN9612" s="68"/>
      <c r="YO9612" s="68"/>
      <c r="YP9612" s="68"/>
      <c r="YQ9612" s="68"/>
      <c r="YR9612" s="68"/>
      <c r="YS9612" s="68"/>
      <c r="YT9612" s="68"/>
      <c r="YU9612" s="68"/>
      <c r="YV9612" s="68"/>
      <c r="YW9612" s="68"/>
      <c r="YX9612" s="68">
        <v>0.96002331392348195</v>
      </c>
      <c r="YY9612" s="68"/>
      <c r="YZ9612" s="68"/>
      <c r="ZA9612" s="68"/>
      <c r="ZB9612" s="68"/>
      <c r="ZC9612" s="68"/>
      <c r="ZD9612" s="68"/>
    </row>
    <row r="9613" spans="658:680" x14ac:dyDescent="0.25">
      <c r="YH9613" s="68"/>
      <c r="YI9613" s="68"/>
      <c r="YJ9613" s="68"/>
      <c r="YK9613" s="68"/>
      <c r="YL9613" s="68"/>
      <c r="YM9613" s="68"/>
      <c r="YN9613" s="68"/>
      <c r="YO9613" s="68"/>
      <c r="YP9613" s="68"/>
      <c r="YQ9613" s="68"/>
      <c r="YR9613" s="68"/>
      <c r="YS9613" s="68"/>
      <c r="YT9613" s="68"/>
      <c r="YU9613" s="68"/>
      <c r="YV9613" s="68"/>
      <c r="YW9613" s="68"/>
      <c r="YX9613" s="68">
        <v>0.96001117919022205</v>
      </c>
      <c r="YY9613" s="68"/>
      <c r="YZ9613" s="68"/>
      <c r="ZA9613" s="68"/>
      <c r="ZB9613" s="68"/>
      <c r="ZC9613" s="68"/>
      <c r="ZD9613" s="68"/>
    </row>
    <row r="9614" spans="658:680" x14ac:dyDescent="0.25">
      <c r="YH9614" s="68"/>
      <c r="YI9614" s="68"/>
      <c r="YJ9614" s="68"/>
      <c r="YK9614" s="68"/>
      <c r="YL9614" s="68"/>
      <c r="YM9614" s="68"/>
      <c r="YN9614" s="68"/>
      <c r="YO9614" s="68"/>
      <c r="YP9614" s="68"/>
      <c r="YQ9614" s="68"/>
      <c r="YR9614" s="68"/>
      <c r="YS9614" s="68"/>
      <c r="YT9614" s="68"/>
      <c r="YU9614" s="68"/>
      <c r="YV9614" s="68"/>
      <c r="YW9614" s="68"/>
      <c r="YX9614" s="68">
        <v>0.96000771765727699</v>
      </c>
      <c r="YY9614" s="68"/>
      <c r="YZ9614" s="68"/>
      <c r="ZA9614" s="68"/>
      <c r="ZB9614" s="68"/>
      <c r="ZC9614" s="68"/>
      <c r="ZD9614" s="68"/>
    </row>
    <row r="9615" spans="658:680" x14ac:dyDescent="0.25">
      <c r="YH9615" s="68"/>
      <c r="YI9615" s="68"/>
      <c r="YJ9615" s="68"/>
      <c r="YK9615" s="68"/>
      <c r="YL9615" s="68"/>
      <c r="YM9615" s="68"/>
      <c r="YN9615" s="68"/>
      <c r="YO9615" s="68"/>
      <c r="YP9615" s="68"/>
      <c r="YQ9615" s="68"/>
      <c r="YR9615" s="68"/>
      <c r="YS9615" s="68"/>
      <c r="YT9615" s="68"/>
      <c r="YU9615" s="68"/>
      <c r="YV9615" s="68"/>
      <c r="YW9615" s="68"/>
      <c r="YX9615" s="68">
        <v>0.95998451575879495</v>
      </c>
      <c r="YY9615" s="68"/>
      <c r="YZ9615" s="68"/>
      <c r="ZA9615" s="68"/>
      <c r="ZB9615" s="68"/>
      <c r="ZC9615" s="68"/>
      <c r="ZD9615" s="68"/>
    </row>
    <row r="9616" spans="658:680" x14ac:dyDescent="0.25">
      <c r="YH9616" s="68"/>
      <c r="YI9616" s="68"/>
      <c r="YJ9616" s="68"/>
      <c r="YK9616" s="68"/>
      <c r="YL9616" s="68"/>
      <c r="YM9616" s="68"/>
      <c r="YN9616" s="68"/>
      <c r="YO9616" s="68"/>
      <c r="YP9616" s="68"/>
      <c r="YQ9616" s="68"/>
      <c r="YR9616" s="68"/>
      <c r="YS9616" s="68"/>
      <c r="YT9616" s="68"/>
      <c r="YU9616" s="68"/>
      <c r="YV9616" s="68"/>
      <c r="YW9616" s="68"/>
      <c r="YX9616" s="68">
        <v>0.95998088119667302</v>
      </c>
      <c r="YY9616" s="68"/>
      <c r="YZ9616" s="68"/>
      <c r="ZA9616" s="68"/>
      <c r="ZB9616" s="68"/>
      <c r="ZC9616" s="68"/>
      <c r="ZD9616" s="68"/>
    </row>
    <row r="9617" spans="658:680" x14ac:dyDescent="0.25">
      <c r="YH9617" s="68"/>
      <c r="YI9617" s="68"/>
      <c r="YJ9617" s="68"/>
      <c r="YK9617" s="68"/>
      <c r="YL9617" s="68"/>
      <c r="YM9617" s="68"/>
      <c r="YN9617" s="68"/>
      <c r="YO9617" s="68"/>
      <c r="YP9617" s="68"/>
      <c r="YQ9617" s="68"/>
      <c r="YR9617" s="68"/>
      <c r="YS9617" s="68"/>
      <c r="YT9617" s="68"/>
      <c r="YU9617" s="68"/>
      <c r="YV9617" s="68"/>
      <c r="YW9617" s="68"/>
      <c r="YX9617" s="68">
        <v>0.95996432439379697</v>
      </c>
      <c r="YY9617" s="68"/>
      <c r="YZ9617" s="68"/>
      <c r="ZA9617" s="68"/>
      <c r="ZB9617" s="68"/>
      <c r="ZC9617" s="68"/>
      <c r="ZD9617" s="68"/>
    </row>
    <row r="9618" spans="658:680" x14ac:dyDescent="0.25">
      <c r="YH9618" s="68"/>
      <c r="YI9618" s="68"/>
      <c r="YJ9618" s="68"/>
      <c r="YK9618" s="68"/>
      <c r="YL9618" s="68"/>
      <c r="YM9618" s="68"/>
      <c r="YN9618" s="68"/>
      <c r="YO9618" s="68"/>
      <c r="YP9618" s="68"/>
      <c r="YQ9618" s="68"/>
      <c r="YR9618" s="68"/>
      <c r="YS9618" s="68"/>
      <c r="YT9618" s="68"/>
      <c r="YU9618" s="68"/>
      <c r="YV9618" s="68"/>
      <c r="YW9618" s="68"/>
      <c r="YX9618" s="68">
        <v>0.95996386340533202</v>
      </c>
      <c r="YY9618" s="68"/>
      <c r="YZ9618" s="68"/>
      <c r="ZA9618" s="68"/>
      <c r="ZB9618" s="68"/>
      <c r="ZC9618" s="68"/>
      <c r="ZD9618" s="68"/>
    </row>
    <row r="9619" spans="658:680" x14ac:dyDescent="0.25">
      <c r="YH9619" s="68"/>
      <c r="YI9619" s="68"/>
      <c r="YJ9619" s="68"/>
      <c r="YK9619" s="68"/>
      <c r="YL9619" s="68"/>
      <c r="YM9619" s="68"/>
      <c r="YN9619" s="68"/>
      <c r="YO9619" s="68"/>
      <c r="YP9619" s="68"/>
      <c r="YQ9619" s="68"/>
      <c r="YR9619" s="68"/>
      <c r="YS9619" s="68"/>
      <c r="YT9619" s="68"/>
      <c r="YU9619" s="68"/>
      <c r="YV9619" s="68"/>
      <c r="YW9619" s="68"/>
      <c r="YX9619" s="68">
        <v>0.95995915978042801</v>
      </c>
      <c r="YY9619" s="68"/>
      <c r="YZ9619" s="68"/>
      <c r="ZA9619" s="68"/>
      <c r="ZB9619" s="68"/>
      <c r="ZC9619" s="68"/>
      <c r="ZD9619" s="68"/>
    </row>
    <row r="9620" spans="658:680" x14ac:dyDescent="0.25">
      <c r="YH9620" s="68"/>
      <c r="YI9620" s="68"/>
      <c r="YJ9620" s="68"/>
      <c r="YK9620" s="68"/>
      <c r="YL9620" s="68"/>
      <c r="YM9620" s="68"/>
      <c r="YN9620" s="68"/>
      <c r="YO9620" s="68"/>
      <c r="YP9620" s="68"/>
      <c r="YQ9620" s="68"/>
      <c r="YR9620" s="68"/>
      <c r="YS9620" s="68"/>
      <c r="YT9620" s="68"/>
      <c r="YU9620" s="68"/>
      <c r="YV9620" s="68"/>
      <c r="YW9620" s="68"/>
      <c r="YX9620" s="68">
        <v>0.95994618498172901</v>
      </c>
      <c r="YY9620" s="68"/>
      <c r="YZ9620" s="68"/>
      <c r="ZA9620" s="68"/>
      <c r="ZB9620" s="68"/>
      <c r="ZC9620" s="68"/>
      <c r="ZD9620" s="68"/>
    </row>
    <row r="9621" spans="658:680" x14ac:dyDescent="0.25">
      <c r="YH9621" s="68"/>
      <c r="YI9621" s="68"/>
      <c r="YJ9621" s="68"/>
      <c r="YK9621" s="68"/>
      <c r="YL9621" s="68"/>
      <c r="YM9621" s="68"/>
      <c r="YN9621" s="68"/>
      <c r="YO9621" s="68"/>
      <c r="YP9621" s="68"/>
      <c r="YQ9621" s="68"/>
      <c r="YR9621" s="68"/>
      <c r="YS9621" s="68"/>
      <c r="YT9621" s="68"/>
      <c r="YU9621" s="68"/>
      <c r="YV9621" s="68"/>
      <c r="YW9621" s="68"/>
      <c r="YX9621" s="68">
        <v>0.95986932360468802</v>
      </c>
      <c r="YY9621" s="68"/>
      <c r="YZ9621" s="68"/>
      <c r="ZA9621" s="68"/>
      <c r="ZB9621" s="68"/>
      <c r="ZC9621" s="68"/>
      <c r="ZD9621" s="68"/>
    </row>
    <row r="9622" spans="658:680" x14ac:dyDescent="0.25">
      <c r="YH9622" s="68"/>
      <c r="YI9622" s="68"/>
      <c r="YJ9622" s="68"/>
      <c r="YK9622" s="68"/>
      <c r="YL9622" s="68"/>
      <c r="YM9622" s="68"/>
      <c r="YN9622" s="68"/>
      <c r="YO9622" s="68"/>
      <c r="YP9622" s="68"/>
      <c r="YQ9622" s="68"/>
      <c r="YR9622" s="68"/>
      <c r="YS9622" s="68"/>
      <c r="YT9622" s="68"/>
      <c r="YU9622" s="68"/>
      <c r="YV9622" s="68"/>
      <c r="YW9622" s="68"/>
      <c r="YX9622" s="68">
        <v>0.95985182014557402</v>
      </c>
      <c r="YY9622" s="68"/>
      <c r="YZ9622" s="68"/>
      <c r="ZA9622" s="68"/>
      <c r="ZB9622" s="68"/>
      <c r="ZC9622" s="68"/>
      <c r="ZD9622" s="68"/>
    </row>
    <row r="9623" spans="658:680" x14ac:dyDescent="0.25">
      <c r="YH9623" s="68"/>
      <c r="YI9623" s="68"/>
      <c r="YJ9623" s="68"/>
      <c r="YK9623" s="68"/>
      <c r="YL9623" s="68"/>
      <c r="YM9623" s="68"/>
      <c r="YN9623" s="68"/>
      <c r="YO9623" s="68"/>
      <c r="YP9623" s="68"/>
      <c r="YQ9623" s="68"/>
      <c r="YR9623" s="68"/>
      <c r="YS9623" s="68"/>
      <c r="YT9623" s="68"/>
      <c r="YU9623" s="68"/>
      <c r="YV9623" s="68"/>
      <c r="YW9623" s="68"/>
      <c r="YX9623" s="68">
        <v>0.95983477481645296</v>
      </c>
      <c r="YY9623" s="68"/>
      <c r="YZ9623" s="68"/>
      <c r="ZA9623" s="68"/>
      <c r="ZB9623" s="68"/>
      <c r="ZC9623" s="68"/>
      <c r="ZD9623" s="68"/>
    </row>
    <row r="9624" spans="658:680" x14ac:dyDescent="0.25">
      <c r="YH9624" s="68"/>
      <c r="YI9624" s="68"/>
      <c r="YJ9624" s="68"/>
      <c r="YK9624" s="68"/>
      <c r="YL9624" s="68"/>
      <c r="YM9624" s="68"/>
      <c r="YN9624" s="68"/>
      <c r="YO9624" s="68"/>
      <c r="YP9624" s="68"/>
      <c r="YQ9624" s="68"/>
      <c r="YR9624" s="68"/>
      <c r="YS9624" s="68"/>
      <c r="YT9624" s="68"/>
      <c r="YU9624" s="68"/>
      <c r="YV9624" s="68"/>
      <c r="YW9624" s="68"/>
      <c r="YX9624" s="68">
        <v>0.95981443048731296</v>
      </c>
      <c r="YY9624" s="68"/>
      <c r="YZ9624" s="68"/>
      <c r="ZA9624" s="68"/>
      <c r="ZB9624" s="68"/>
      <c r="ZC9624" s="68"/>
      <c r="ZD9624" s="68"/>
    </row>
    <row r="9625" spans="658:680" x14ac:dyDescent="0.25">
      <c r="YH9625" s="68"/>
      <c r="YI9625" s="68"/>
      <c r="YJ9625" s="68"/>
      <c r="YK9625" s="68"/>
      <c r="YL9625" s="68"/>
      <c r="YM9625" s="68"/>
      <c r="YN9625" s="68"/>
      <c r="YO9625" s="68"/>
      <c r="YP9625" s="68"/>
      <c r="YQ9625" s="68"/>
      <c r="YR9625" s="68"/>
      <c r="YS9625" s="68"/>
      <c r="YT9625" s="68"/>
      <c r="YU9625" s="68"/>
      <c r="YV9625" s="68"/>
      <c r="YW9625" s="68"/>
      <c r="YX9625" s="68">
        <v>0.95980165406240903</v>
      </c>
      <c r="YY9625" s="68"/>
      <c r="YZ9625" s="68"/>
      <c r="ZA9625" s="68"/>
      <c r="ZB9625" s="68"/>
      <c r="ZC9625" s="68"/>
      <c r="ZD9625" s="68"/>
    </row>
    <row r="9626" spans="658:680" x14ac:dyDescent="0.25">
      <c r="YH9626" s="68"/>
      <c r="YI9626" s="68"/>
      <c r="YJ9626" s="68"/>
      <c r="YK9626" s="68"/>
      <c r="YL9626" s="68"/>
      <c r="YM9626" s="68"/>
      <c r="YN9626" s="68"/>
      <c r="YO9626" s="68"/>
      <c r="YP9626" s="68"/>
      <c r="YQ9626" s="68"/>
      <c r="YR9626" s="68"/>
      <c r="YS9626" s="68"/>
      <c r="YT9626" s="68"/>
      <c r="YU9626" s="68"/>
      <c r="YV9626" s="68"/>
      <c r="YW9626" s="68"/>
      <c r="YX9626" s="68">
        <v>0.95979733839562298</v>
      </c>
      <c r="YY9626" s="68"/>
      <c r="YZ9626" s="68"/>
      <c r="ZA9626" s="68"/>
      <c r="ZB9626" s="68"/>
      <c r="ZC9626" s="68"/>
      <c r="ZD9626" s="68"/>
    </row>
    <row r="9627" spans="658:680" x14ac:dyDescent="0.25">
      <c r="YH9627" s="68"/>
      <c r="YI9627" s="68"/>
      <c r="YJ9627" s="68"/>
      <c r="YK9627" s="68"/>
      <c r="YL9627" s="68"/>
      <c r="YM9627" s="68"/>
      <c r="YN9627" s="68"/>
      <c r="YO9627" s="68"/>
      <c r="YP9627" s="68"/>
      <c r="YQ9627" s="68"/>
      <c r="YR9627" s="68"/>
      <c r="YS9627" s="68"/>
      <c r="YT9627" s="68"/>
      <c r="YU9627" s="68"/>
      <c r="YV9627" s="68"/>
      <c r="YW9627" s="68"/>
      <c r="YX9627" s="68">
        <v>0.95978967217975197</v>
      </c>
      <c r="YY9627" s="68"/>
      <c r="YZ9627" s="68"/>
      <c r="ZA9627" s="68"/>
      <c r="ZB9627" s="68"/>
      <c r="ZC9627" s="68"/>
      <c r="ZD9627" s="68"/>
    </row>
    <row r="9628" spans="658:680" x14ac:dyDescent="0.25">
      <c r="YH9628" s="68"/>
      <c r="YI9628" s="68"/>
      <c r="YJ9628" s="68"/>
      <c r="YK9628" s="68"/>
      <c r="YL9628" s="68"/>
      <c r="YM9628" s="68"/>
      <c r="YN9628" s="68"/>
      <c r="YO9628" s="68"/>
      <c r="YP9628" s="68"/>
      <c r="YQ9628" s="68"/>
      <c r="YR9628" s="68"/>
      <c r="YS9628" s="68"/>
      <c r="YT9628" s="68"/>
      <c r="YU9628" s="68"/>
      <c r="YV9628" s="68"/>
      <c r="YW9628" s="68"/>
      <c r="YX9628" s="68">
        <v>0.95978592157831499</v>
      </c>
      <c r="YY9628" s="68"/>
      <c r="YZ9628" s="68"/>
      <c r="ZA9628" s="68"/>
      <c r="ZB9628" s="68"/>
      <c r="ZC9628" s="68"/>
      <c r="ZD9628" s="68"/>
    </row>
    <row r="9629" spans="658:680" x14ac:dyDescent="0.25">
      <c r="YH9629" s="68"/>
      <c r="YI9629" s="68"/>
      <c r="YJ9629" s="68"/>
      <c r="YK9629" s="68"/>
      <c r="YL9629" s="68"/>
      <c r="YM9629" s="68"/>
      <c r="YN9629" s="68"/>
      <c r="YO9629" s="68"/>
      <c r="YP9629" s="68"/>
      <c r="YQ9629" s="68"/>
      <c r="YR9629" s="68"/>
      <c r="YS9629" s="68"/>
      <c r="YT9629" s="68"/>
      <c r="YU9629" s="68"/>
      <c r="YV9629" s="68"/>
      <c r="YW9629" s="68"/>
      <c r="YX9629" s="68">
        <v>0.95976820147669595</v>
      </c>
      <c r="YY9629" s="68"/>
      <c r="YZ9629" s="68"/>
      <c r="ZA9629" s="68"/>
      <c r="ZB9629" s="68"/>
      <c r="ZC9629" s="68"/>
      <c r="ZD9629" s="68"/>
    </row>
    <row r="9630" spans="658:680" x14ac:dyDescent="0.25">
      <c r="YH9630" s="68"/>
      <c r="YI9630" s="68"/>
      <c r="YJ9630" s="68"/>
      <c r="YK9630" s="68"/>
      <c r="YL9630" s="68"/>
      <c r="YM9630" s="68"/>
      <c r="YN9630" s="68"/>
      <c r="YO9630" s="68"/>
      <c r="YP9630" s="68"/>
      <c r="YQ9630" s="68"/>
      <c r="YR9630" s="68"/>
      <c r="YS9630" s="68"/>
      <c r="YT9630" s="68"/>
      <c r="YU9630" s="68"/>
      <c r="YV9630" s="68"/>
      <c r="YW9630" s="68"/>
      <c r="YX9630" s="68">
        <v>0.95975646053886099</v>
      </c>
      <c r="YY9630" s="68"/>
      <c r="YZ9630" s="68"/>
      <c r="ZA9630" s="68"/>
      <c r="ZB9630" s="68"/>
      <c r="ZC9630" s="68"/>
      <c r="ZD9630" s="68"/>
    </row>
    <row r="9631" spans="658:680" x14ac:dyDescent="0.25">
      <c r="YH9631" s="68"/>
      <c r="YI9631" s="68"/>
      <c r="YJ9631" s="68"/>
      <c r="YK9631" s="68"/>
      <c r="YL9631" s="68"/>
      <c r="YM9631" s="68"/>
      <c r="YN9631" s="68"/>
      <c r="YO9631" s="68"/>
      <c r="YP9631" s="68"/>
      <c r="YQ9631" s="68"/>
      <c r="YR9631" s="68"/>
      <c r="YS9631" s="68"/>
      <c r="YT9631" s="68"/>
      <c r="YU9631" s="68"/>
      <c r="YV9631" s="68"/>
      <c r="YW9631" s="68"/>
      <c r="YX9631" s="68">
        <v>0.95975634268235999</v>
      </c>
      <c r="YY9631" s="68"/>
      <c r="YZ9631" s="68"/>
      <c r="ZA9631" s="68"/>
      <c r="ZB9631" s="68"/>
      <c r="ZC9631" s="68"/>
      <c r="ZD9631" s="68"/>
    </row>
    <row r="9632" spans="658:680" x14ac:dyDescent="0.25">
      <c r="YH9632" s="68"/>
      <c r="YI9632" s="68"/>
      <c r="YJ9632" s="68"/>
      <c r="YK9632" s="68"/>
      <c r="YL9632" s="68"/>
      <c r="YM9632" s="68"/>
      <c r="YN9632" s="68"/>
      <c r="YO9632" s="68"/>
      <c r="YP9632" s="68"/>
      <c r="YQ9632" s="68"/>
      <c r="YR9632" s="68"/>
      <c r="YS9632" s="68"/>
      <c r="YT9632" s="68"/>
      <c r="YU9632" s="68"/>
      <c r="YV9632" s="68"/>
      <c r="YW9632" s="68"/>
      <c r="YX9632" s="68">
        <v>0.95974150380387402</v>
      </c>
      <c r="YY9632" s="68"/>
      <c r="YZ9632" s="68"/>
      <c r="ZA9632" s="68"/>
      <c r="ZB9632" s="68"/>
      <c r="ZC9632" s="68"/>
      <c r="ZD9632" s="68"/>
    </row>
    <row r="9633" spans="658:680" x14ac:dyDescent="0.25">
      <c r="YH9633" s="68"/>
      <c r="YI9633" s="68"/>
      <c r="YJ9633" s="68"/>
      <c r="YK9633" s="68"/>
      <c r="YL9633" s="68"/>
      <c r="YM9633" s="68"/>
      <c r="YN9633" s="68"/>
      <c r="YO9633" s="68"/>
      <c r="YP9633" s="68"/>
      <c r="YQ9633" s="68"/>
      <c r="YR9633" s="68"/>
      <c r="YS9633" s="68"/>
      <c r="YT9633" s="68"/>
      <c r="YU9633" s="68"/>
      <c r="YV9633" s="68"/>
      <c r="YW9633" s="68"/>
      <c r="YX9633" s="68">
        <v>0.95973484673778597</v>
      </c>
      <c r="YY9633" s="68"/>
      <c r="YZ9633" s="68"/>
      <c r="ZA9633" s="68"/>
      <c r="ZB9633" s="68"/>
      <c r="ZC9633" s="68"/>
      <c r="ZD9633" s="68"/>
    </row>
    <row r="9634" spans="658:680" x14ac:dyDescent="0.25">
      <c r="YH9634" s="68"/>
      <c r="YI9634" s="68"/>
      <c r="YJ9634" s="68"/>
      <c r="YK9634" s="68"/>
      <c r="YL9634" s="68"/>
      <c r="YM9634" s="68"/>
      <c r="YN9634" s="68"/>
      <c r="YO9634" s="68"/>
      <c r="YP9634" s="68"/>
      <c r="YQ9634" s="68"/>
      <c r="YR9634" s="68"/>
      <c r="YS9634" s="68"/>
      <c r="YT9634" s="68"/>
      <c r="YU9634" s="68"/>
      <c r="YV9634" s="68"/>
      <c r="YW9634" s="68"/>
      <c r="YX9634" s="68">
        <v>0.95973068187636201</v>
      </c>
      <c r="YY9634" s="68"/>
      <c r="YZ9634" s="68"/>
      <c r="ZA9634" s="68"/>
      <c r="ZB9634" s="68"/>
      <c r="ZC9634" s="68"/>
      <c r="ZD9634" s="68"/>
    </row>
    <row r="9635" spans="658:680" x14ac:dyDescent="0.25">
      <c r="YH9635" s="68"/>
      <c r="YI9635" s="68"/>
      <c r="YJ9635" s="68"/>
      <c r="YK9635" s="68"/>
      <c r="YL9635" s="68"/>
      <c r="YM9635" s="68"/>
      <c r="YN9635" s="68"/>
      <c r="YO9635" s="68"/>
      <c r="YP9635" s="68"/>
      <c r="YQ9635" s="68"/>
      <c r="YR9635" s="68"/>
      <c r="YS9635" s="68"/>
      <c r="YT9635" s="68"/>
      <c r="YU9635" s="68"/>
      <c r="YV9635" s="68"/>
      <c r="YW9635" s="68"/>
      <c r="YX9635" s="68">
        <v>0.95972374512252201</v>
      </c>
      <c r="YY9635" s="68"/>
      <c r="YZ9635" s="68"/>
      <c r="ZA9635" s="68"/>
      <c r="ZB9635" s="68"/>
      <c r="ZC9635" s="68"/>
      <c r="ZD9635" s="68"/>
    </row>
    <row r="9636" spans="658:680" x14ac:dyDescent="0.25">
      <c r="YH9636" s="68"/>
      <c r="YI9636" s="68"/>
      <c r="YJ9636" s="68"/>
      <c r="YK9636" s="68"/>
      <c r="YL9636" s="68"/>
      <c r="YM9636" s="68"/>
      <c r="YN9636" s="68"/>
      <c r="YO9636" s="68"/>
      <c r="YP9636" s="68"/>
      <c r="YQ9636" s="68"/>
      <c r="YR9636" s="68"/>
      <c r="YS9636" s="68"/>
      <c r="YT9636" s="68"/>
      <c r="YU9636" s="68"/>
      <c r="YV9636" s="68"/>
      <c r="YW9636" s="68"/>
      <c r="YX9636" s="68">
        <v>0.959713658655857</v>
      </c>
      <c r="YY9636" s="68"/>
      <c r="YZ9636" s="68"/>
      <c r="ZA9636" s="68"/>
      <c r="ZB9636" s="68"/>
      <c r="ZC9636" s="68"/>
      <c r="ZD9636" s="68"/>
    </row>
    <row r="9637" spans="658:680" x14ac:dyDescent="0.25">
      <c r="YH9637" s="68"/>
      <c r="YI9637" s="68"/>
      <c r="YJ9637" s="68"/>
      <c r="YK9637" s="68"/>
      <c r="YL9637" s="68"/>
      <c r="YM9637" s="68"/>
      <c r="YN9637" s="68"/>
      <c r="YO9637" s="68"/>
      <c r="YP9637" s="68"/>
      <c r="YQ9637" s="68"/>
      <c r="YR9637" s="68"/>
      <c r="YS9637" s="68"/>
      <c r="YT9637" s="68"/>
      <c r="YU9637" s="68"/>
      <c r="YV9637" s="68"/>
      <c r="YW9637" s="68"/>
      <c r="YX9637" s="68">
        <v>0.95966968471895198</v>
      </c>
      <c r="YY9637" s="68"/>
      <c r="YZ9637" s="68"/>
      <c r="ZA9637" s="68"/>
      <c r="ZB9637" s="68"/>
      <c r="ZC9637" s="68"/>
      <c r="ZD9637" s="68"/>
    </row>
    <row r="9638" spans="658:680" x14ac:dyDescent="0.25">
      <c r="YH9638" s="68"/>
      <c r="YI9638" s="68"/>
      <c r="YJ9638" s="68"/>
      <c r="YK9638" s="68"/>
      <c r="YL9638" s="68"/>
      <c r="YM9638" s="68"/>
      <c r="YN9638" s="68"/>
      <c r="YO9638" s="68"/>
      <c r="YP9638" s="68"/>
      <c r="YQ9638" s="68"/>
      <c r="YR9638" s="68"/>
      <c r="YS9638" s="68"/>
      <c r="YT9638" s="68"/>
      <c r="YU9638" s="68"/>
      <c r="YV9638" s="68"/>
      <c r="YW9638" s="68"/>
      <c r="YX9638" s="68">
        <v>0.95964981977987096</v>
      </c>
      <c r="YY9638" s="68"/>
      <c r="YZ9638" s="68"/>
      <c r="ZA9638" s="68"/>
      <c r="ZB9638" s="68"/>
      <c r="ZC9638" s="68"/>
      <c r="ZD9638" s="68"/>
    </row>
    <row r="9639" spans="658:680" x14ac:dyDescent="0.25">
      <c r="YH9639" s="68"/>
      <c r="YI9639" s="68"/>
      <c r="YJ9639" s="68"/>
      <c r="YK9639" s="68"/>
      <c r="YL9639" s="68"/>
      <c r="YM9639" s="68"/>
      <c r="YN9639" s="68"/>
      <c r="YO9639" s="68"/>
      <c r="YP9639" s="68"/>
      <c r="YQ9639" s="68"/>
      <c r="YR9639" s="68"/>
      <c r="YS9639" s="68"/>
      <c r="YT9639" s="68"/>
      <c r="YU9639" s="68"/>
      <c r="YV9639" s="68"/>
      <c r="YW9639" s="68"/>
      <c r="YX9639" s="68">
        <v>0.95962739719183998</v>
      </c>
      <c r="YY9639" s="68"/>
      <c r="YZ9639" s="68"/>
      <c r="ZA9639" s="68"/>
      <c r="ZB9639" s="68"/>
      <c r="ZC9639" s="68"/>
      <c r="ZD9639" s="68"/>
    </row>
    <row r="9640" spans="658:680" x14ac:dyDescent="0.25">
      <c r="YH9640" s="68"/>
      <c r="YI9640" s="68"/>
      <c r="YJ9640" s="68"/>
      <c r="YK9640" s="68"/>
      <c r="YL9640" s="68"/>
      <c r="YM9640" s="68"/>
      <c r="YN9640" s="68"/>
      <c r="YO9640" s="68"/>
      <c r="YP9640" s="68"/>
      <c r="YQ9640" s="68"/>
      <c r="YR9640" s="68"/>
      <c r="YS9640" s="68"/>
      <c r="YT9640" s="68"/>
      <c r="YU9640" s="68"/>
      <c r="YV9640" s="68"/>
      <c r="YW9640" s="68"/>
      <c r="YX9640" s="68">
        <v>0.95960336887508701</v>
      </c>
      <c r="YY9640" s="68"/>
      <c r="YZ9640" s="68"/>
      <c r="ZA9640" s="68"/>
      <c r="ZB9640" s="68"/>
      <c r="ZC9640" s="68"/>
      <c r="ZD9640" s="68"/>
    </row>
    <row r="9641" spans="658:680" x14ac:dyDescent="0.25">
      <c r="YH9641" s="68"/>
      <c r="YI9641" s="68"/>
      <c r="YJ9641" s="68"/>
      <c r="YK9641" s="68"/>
      <c r="YL9641" s="68"/>
      <c r="YM9641" s="68"/>
      <c r="YN9641" s="68"/>
      <c r="YO9641" s="68"/>
      <c r="YP9641" s="68"/>
      <c r="YQ9641" s="68"/>
      <c r="YR9641" s="68"/>
      <c r="YS9641" s="68"/>
      <c r="YT9641" s="68"/>
      <c r="YU9641" s="68"/>
      <c r="YV9641" s="68"/>
      <c r="YW9641" s="68"/>
      <c r="YX9641" s="68">
        <v>0.95959573655796804</v>
      </c>
      <c r="YY9641" s="68"/>
      <c r="YZ9641" s="68"/>
      <c r="ZA9641" s="68"/>
      <c r="ZB9641" s="68"/>
      <c r="ZC9641" s="68"/>
      <c r="ZD9641" s="68"/>
    </row>
    <row r="9642" spans="658:680" x14ac:dyDescent="0.25">
      <c r="YH9642" s="68"/>
      <c r="YI9642" s="68"/>
      <c r="YJ9642" s="68"/>
      <c r="YK9642" s="68"/>
      <c r="YL9642" s="68"/>
      <c r="YM9642" s="68"/>
      <c r="YN9642" s="68"/>
      <c r="YO9642" s="68"/>
      <c r="YP9642" s="68"/>
      <c r="YQ9642" s="68"/>
      <c r="YR9642" s="68"/>
      <c r="YS9642" s="68"/>
      <c r="YT9642" s="68"/>
      <c r="YU9642" s="68"/>
      <c r="YV9642" s="68"/>
      <c r="YW9642" s="68"/>
      <c r="YX9642" s="68">
        <v>0.95959029941523599</v>
      </c>
      <c r="YY9642" s="68"/>
      <c r="YZ9642" s="68"/>
      <c r="ZA9642" s="68"/>
      <c r="ZB9642" s="68"/>
      <c r="ZC9642" s="68"/>
      <c r="ZD9642" s="68"/>
    </row>
    <row r="9643" spans="658:680" x14ac:dyDescent="0.25">
      <c r="YH9643" s="68"/>
      <c r="YI9643" s="68"/>
      <c r="YJ9643" s="68"/>
      <c r="YK9643" s="68"/>
      <c r="YL9643" s="68"/>
      <c r="YM9643" s="68"/>
      <c r="YN9643" s="68"/>
      <c r="YO9643" s="68"/>
      <c r="YP9643" s="68"/>
      <c r="YQ9643" s="68"/>
      <c r="YR9643" s="68"/>
      <c r="YS9643" s="68"/>
      <c r="YT9643" s="68"/>
      <c r="YU9643" s="68"/>
      <c r="YV9643" s="68"/>
      <c r="YW9643" s="68"/>
      <c r="YX9643" s="68">
        <v>0.95954791668866601</v>
      </c>
      <c r="YY9643" s="68"/>
      <c r="YZ9643" s="68"/>
      <c r="ZA9643" s="68"/>
      <c r="ZB9643" s="68"/>
      <c r="ZC9643" s="68"/>
      <c r="ZD9643" s="68"/>
    </row>
    <row r="9644" spans="658:680" x14ac:dyDescent="0.25">
      <c r="YH9644" s="68"/>
      <c r="YI9644" s="68"/>
      <c r="YJ9644" s="68"/>
      <c r="YK9644" s="68"/>
      <c r="YL9644" s="68"/>
      <c r="YM9644" s="68"/>
      <c r="YN9644" s="68"/>
      <c r="YO9644" s="68"/>
      <c r="YP9644" s="68"/>
      <c r="YQ9644" s="68"/>
      <c r="YR9644" s="68"/>
      <c r="YS9644" s="68"/>
      <c r="YT9644" s="68"/>
      <c r="YU9644" s="68"/>
      <c r="YV9644" s="68"/>
      <c r="YW9644" s="68"/>
      <c r="YX9644" s="68">
        <v>0.959542363355396</v>
      </c>
      <c r="YY9644" s="68"/>
      <c r="YZ9644" s="68"/>
      <c r="ZA9644" s="68"/>
      <c r="ZB9644" s="68"/>
      <c r="ZC9644" s="68"/>
      <c r="ZD9644" s="68"/>
    </row>
    <row r="9645" spans="658:680" x14ac:dyDescent="0.25">
      <c r="YH9645" s="68"/>
      <c r="YI9645" s="68"/>
      <c r="YJ9645" s="68"/>
      <c r="YK9645" s="68"/>
      <c r="YL9645" s="68"/>
      <c r="YM9645" s="68"/>
      <c r="YN9645" s="68"/>
      <c r="YO9645" s="68"/>
      <c r="YP9645" s="68"/>
      <c r="YQ9645" s="68"/>
      <c r="YR9645" s="68"/>
      <c r="YS9645" s="68"/>
      <c r="YT9645" s="68"/>
      <c r="YU9645" s="68"/>
      <c r="YV9645" s="68"/>
      <c r="YW9645" s="68"/>
      <c r="YX9645" s="68">
        <v>0.95953076879127297</v>
      </c>
      <c r="YY9645" s="68"/>
      <c r="YZ9645" s="68"/>
      <c r="ZA9645" s="68"/>
      <c r="ZB9645" s="68"/>
      <c r="ZC9645" s="68"/>
      <c r="ZD9645" s="68"/>
    </row>
    <row r="9646" spans="658:680" x14ac:dyDescent="0.25">
      <c r="YH9646" s="68"/>
      <c r="YI9646" s="68"/>
      <c r="YJ9646" s="68"/>
      <c r="YK9646" s="68"/>
      <c r="YL9646" s="68"/>
      <c r="YM9646" s="68"/>
      <c r="YN9646" s="68"/>
      <c r="YO9646" s="68"/>
      <c r="YP9646" s="68"/>
      <c r="YQ9646" s="68"/>
      <c r="YR9646" s="68"/>
      <c r="YS9646" s="68"/>
      <c r="YT9646" s="68"/>
      <c r="YU9646" s="68"/>
      <c r="YV9646" s="68"/>
      <c r="YW9646" s="68"/>
      <c r="YX9646" s="68">
        <v>0.959504599878647</v>
      </c>
      <c r="YY9646" s="68"/>
      <c r="YZ9646" s="68"/>
      <c r="ZA9646" s="68"/>
      <c r="ZB9646" s="68"/>
      <c r="ZC9646" s="68"/>
      <c r="ZD9646" s="68"/>
    </row>
    <row r="9647" spans="658:680" x14ac:dyDescent="0.25">
      <c r="YH9647" s="68"/>
      <c r="YI9647" s="68"/>
      <c r="YJ9647" s="68"/>
      <c r="YK9647" s="68"/>
      <c r="YL9647" s="68"/>
      <c r="YM9647" s="68"/>
      <c r="YN9647" s="68"/>
      <c r="YO9647" s="68"/>
      <c r="YP9647" s="68"/>
      <c r="YQ9647" s="68"/>
      <c r="YR9647" s="68"/>
      <c r="YS9647" s="68"/>
      <c r="YT9647" s="68"/>
      <c r="YU9647" s="68"/>
      <c r="YV9647" s="68"/>
      <c r="YW9647" s="68"/>
      <c r="YX9647" s="68">
        <v>0.95949827805242804</v>
      </c>
      <c r="YY9647" s="68"/>
      <c r="YZ9647" s="68"/>
      <c r="ZA9647" s="68"/>
      <c r="ZB9647" s="68"/>
      <c r="ZC9647" s="68"/>
      <c r="ZD9647" s="68"/>
    </row>
    <row r="9648" spans="658:680" x14ac:dyDescent="0.25">
      <c r="YH9648" s="68"/>
      <c r="YI9648" s="68"/>
      <c r="YJ9648" s="68"/>
      <c r="YK9648" s="68"/>
      <c r="YL9648" s="68"/>
      <c r="YM9648" s="68"/>
      <c r="YN9648" s="68"/>
      <c r="YO9648" s="68"/>
      <c r="YP9648" s="68"/>
      <c r="YQ9648" s="68"/>
      <c r="YR9648" s="68"/>
      <c r="YS9648" s="68"/>
      <c r="YT9648" s="68"/>
      <c r="YU9648" s="68"/>
      <c r="YV9648" s="68"/>
      <c r="YW9648" s="68"/>
      <c r="YX9648" s="68">
        <v>0.95946683246929299</v>
      </c>
      <c r="YY9648" s="68"/>
      <c r="YZ9648" s="68"/>
      <c r="ZA9648" s="68"/>
      <c r="ZB9648" s="68"/>
      <c r="ZC9648" s="68"/>
      <c r="ZD9648" s="68"/>
    </row>
    <row r="9649" spans="658:680" x14ac:dyDescent="0.25">
      <c r="YH9649" s="68"/>
      <c r="YI9649" s="68"/>
      <c r="YJ9649" s="68"/>
      <c r="YK9649" s="68"/>
      <c r="YL9649" s="68"/>
      <c r="YM9649" s="68"/>
      <c r="YN9649" s="68"/>
      <c r="YO9649" s="68"/>
      <c r="YP9649" s="68"/>
      <c r="YQ9649" s="68"/>
      <c r="YR9649" s="68"/>
      <c r="YS9649" s="68"/>
      <c r="YT9649" s="68"/>
      <c r="YU9649" s="68"/>
      <c r="YV9649" s="68"/>
      <c r="YW9649" s="68"/>
      <c r="YX9649" s="68">
        <v>0.95946218514244797</v>
      </c>
      <c r="YY9649" s="68"/>
      <c r="YZ9649" s="68"/>
      <c r="ZA9649" s="68"/>
      <c r="ZB9649" s="68"/>
      <c r="ZC9649" s="68"/>
      <c r="ZD9649" s="68"/>
    </row>
    <row r="9650" spans="658:680" x14ac:dyDescent="0.25">
      <c r="YH9650" s="68"/>
      <c r="YI9650" s="68"/>
      <c r="YJ9650" s="68"/>
      <c r="YK9650" s="68"/>
      <c r="YL9650" s="68"/>
      <c r="YM9650" s="68"/>
      <c r="YN9650" s="68"/>
      <c r="YO9650" s="68"/>
      <c r="YP9650" s="68"/>
      <c r="YQ9650" s="68"/>
      <c r="YR9650" s="68"/>
      <c r="YS9650" s="68"/>
      <c r="YT9650" s="68"/>
      <c r="YU9650" s="68"/>
      <c r="YV9650" s="68"/>
      <c r="YW9650" s="68"/>
      <c r="YX9650" s="68">
        <v>0.95945887198316404</v>
      </c>
      <c r="YY9650" s="68"/>
      <c r="YZ9650" s="68"/>
      <c r="ZA9650" s="68"/>
      <c r="ZB9650" s="68"/>
      <c r="ZC9650" s="68"/>
      <c r="ZD9650" s="68"/>
    </row>
    <row r="9651" spans="658:680" x14ac:dyDescent="0.25">
      <c r="YH9651" s="68"/>
      <c r="YI9651" s="68"/>
      <c r="YJ9651" s="68"/>
      <c r="YK9651" s="68"/>
      <c r="YL9651" s="68"/>
      <c r="YM9651" s="68"/>
      <c r="YN9651" s="68"/>
      <c r="YO9651" s="68"/>
      <c r="YP9651" s="68"/>
      <c r="YQ9651" s="68"/>
      <c r="YR9651" s="68"/>
      <c r="YS9651" s="68"/>
      <c r="YT9651" s="68"/>
      <c r="YU9651" s="68"/>
      <c r="YV9651" s="68"/>
      <c r="YW9651" s="68"/>
      <c r="YX9651" s="68">
        <v>0.95945099375310605</v>
      </c>
      <c r="YY9651" s="68"/>
      <c r="YZ9651" s="68"/>
      <c r="ZA9651" s="68"/>
      <c r="ZB9651" s="68"/>
      <c r="ZC9651" s="68"/>
      <c r="ZD9651" s="68"/>
    </row>
    <row r="9652" spans="658:680" x14ac:dyDescent="0.25">
      <c r="YH9652" s="68"/>
      <c r="YI9652" s="68"/>
      <c r="YJ9652" s="68"/>
      <c r="YK9652" s="68"/>
      <c r="YL9652" s="68"/>
      <c r="YM9652" s="68"/>
      <c r="YN9652" s="68"/>
      <c r="YO9652" s="68"/>
      <c r="YP9652" s="68"/>
      <c r="YQ9652" s="68"/>
      <c r="YR9652" s="68"/>
      <c r="YS9652" s="68"/>
      <c r="YT9652" s="68"/>
      <c r="YU9652" s="68"/>
      <c r="YV9652" s="68"/>
      <c r="YW9652" s="68"/>
      <c r="YX9652" s="68">
        <v>0.95943015677835397</v>
      </c>
      <c r="YY9652" s="68"/>
      <c r="YZ9652" s="68"/>
      <c r="ZA9652" s="68"/>
      <c r="ZB9652" s="68"/>
      <c r="ZC9652" s="68"/>
      <c r="ZD9652" s="68"/>
    </row>
    <row r="9653" spans="658:680" x14ac:dyDescent="0.25">
      <c r="YH9653" s="68"/>
      <c r="YI9653" s="68"/>
      <c r="YJ9653" s="68"/>
      <c r="YK9653" s="68"/>
      <c r="YL9653" s="68"/>
      <c r="YM9653" s="68"/>
      <c r="YN9653" s="68"/>
      <c r="YO9653" s="68"/>
      <c r="YP9653" s="68"/>
      <c r="YQ9653" s="68"/>
      <c r="YR9653" s="68"/>
      <c r="YS9653" s="68"/>
      <c r="YT9653" s="68"/>
      <c r="YU9653" s="68"/>
      <c r="YV9653" s="68"/>
      <c r="YW9653" s="68"/>
      <c r="YX9653" s="68">
        <v>0.95941224355888999</v>
      </c>
      <c r="YY9653" s="68"/>
      <c r="YZ9653" s="68"/>
      <c r="ZA9653" s="68"/>
      <c r="ZB9653" s="68"/>
      <c r="ZC9653" s="68"/>
      <c r="ZD9653" s="68"/>
    </row>
    <row r="9654" spans="658:680" x14ac:dyDescent="0.25">
      <c r="YH9654" s="68"/>
      <c r="YI9654" s="68"/>
      <c r="YJ9654" s="68"/>
      <c r="YK9654" s="68"/>
      <c r="YL9654" s="68"/>
      <c r="YM9654" s="68"/>
      <c r="YN9654" s="68"/>
      <c r="YO9654" s="68"/>
      <c r="YP9654" s="68"/>
      <c r="YQ9654" s="68"/>
      <c r="YR9654" s="68"/>
      <c r="YS9654" s="68"/>
      <c r="YT9654" s="68"/>
      <c r="YU9654" s="68"/>
      <c r="YV9654" s="68"/>
      <c r="YW9654" s="68"/>
      <c r="YX9654" s="68">
        <v>0.95940783334630997</v>
      </c>
      <c r="YY9654" s="68"/>
      <c r="YZ9654" s="68"/>
      <c r="ZA9654" s="68"/>
      <c r="ZB9654" s="68"/>
      <c r="ZC9654" s="68"/>
      <c r="ZD9654" s="68"/>
    </row>
    <row r="9655" spans="658:680" x14ac:dyDescent="0.25">
      <c r="YH9655" s="68"/>
      <c r="YI9655" s="68"/>
      <c r="YJ9655" s="68"/>
      <c r="YK9655" s="68"/>
      <c r="YL9655" s="68"/>
      <c r="YM9655" s="68"/>
      <c r="YN9655" s="68"/>
      <c r="YO9655" s="68"/>
      <c r="YP9655" s="68"/>
      <c r="YQ9655" s="68"/>
      <c r="YR9655" s="68"/>
      <c r="YS9655" s="68"/>
      <c r="YT9655" s="68"/>
      <c r="YU9655" s="68"/>
      <c r="YV9655" s="68"/>
      <c r="YW9655" s="68"/>
      <c r="YX9655" s="68">
        <v>0.95933287609614404</v>
      </c>
      <c r="YY9655" s="68"/>
      <c r="YZ9655" s="68"/>
      <c r="ZA9655" s="68"/>
      <c r="ZB9655" s="68"/>
      <c r="ZC9655" s="68"/>
      <c r="ZD9655" s="68"/>
    </row>
    <row r="9656" spans="658:680" x14ac:dyDescent="0.25">
      <c r="YH9656" s="68"/>
      <c r="YI9656" s="68"/>
      <c r="YJ9656" s="68"/>
      <c r="YK9656" s="68"/>
      <c r="YL9656" s="68"/>
      <c r="YM9656" s="68"/>
      <c r="YN9656" s="68"/>
      <c r="YO9656" s="68"/>
      <c r="YP9656" s="68"/>
      <c r="YQ9656" s="68"/>
      <c r="YR9656" s="68"/>
      <c r="YS9656" s="68"/>
      <c r="YT9656" s="68"/>
      <c r="YU9656" s="68"/>
      <c r="YV9656" s="68"/>
      <c r="YW9656" s="68"/>
      <c r="YX9656" s="68">
        <v>0.959332064716785</v>
      </c>
      <c r="YY9656" s="68"/>
      <c r="YZ9656" s="68"/>
      <c r="ZA9656" s="68"/>
      <c r="ZB9656" s="68"/>
      <c r="ZC9656" s="68"/>
      <c r="ZD9656" s="68"/>
    </row>
    <row r="9657" spans="658:680" x14ac:dyDescent="0.25">
      <c r="YH9657" s="68"/>
      <c r="YI9657" s="68"/>
      <c r="YJ9657" s="68"/>
      <c r="YK9657" s="68"/>
      <c r="YL9657" s="68"/>
      <c r="YM9657" s="68"/>
      <c r="YN9657" s="68"/>
      <c r="YO9657" s="68"/>
      <c r="YP9657" s="68"/>
      <c r="YQ9657" s="68"/>
      <c r="YR9657" s="68"/>
      <c r="YS9657" s="68"/>
      <c r="YT9657" s="68"/>
      <c r="YU9657" s="68"/>
      <c r="YV9657" s="68"/>
      <c r="YW9657" s="68"/>
      <c r="YX9657" s="68">
        <v>0.95930369148556405</v>
      </c>
      <c r="YY9657" s="68"/>
      <c r="YZ9657" s="68"/>
      <c r="ZA9657" s="68"/>
      <c r="ZB9657" s="68"/>
      <c r="ZC9657" s="68"/>
      <c r="ZD9657" s="68"/>
    </row>
    <row r="9658" spans="658:680" x14ac:dyDescent="0.25">
      <c r="YH9658" s="68"/>
      <c r="YI9658" s="68"/>
      <c r="YJ9658" s="68"/>
      <c r="YK9658" s="68"/>
      <c r="YL9658" s="68"/>
      <c r="YM9658" s="68"/>
      <c r="YN9658" s="68"/>
      <c r="YO9658" s="68"/>
      <c r="YP9658" s="68"/>
      <c r="YQ9658" s="68"/>
      <c r="YR9658" s="68"/>
      <c r="YS9658" s="68"/>
      <c r="YT9658" s="68"/>
      <c r="YU9658" s="68"/>
      <c r="YV9658" s="68"/>
      <c r="YW9658" s="68"/>
      <c r="YX9658" s="68">
        <v>0.95929193086845799</v>
      </c>
      <c r="YY9658" s="68"/>
      <c r="YZ9658" s="68"/>
      <c r="ZA9658" s="68"/>
      <c r="ZB9658" s="68"/>
      <c r="ZC9658" s="68"/>
      <c r="ZD9658" s="68"/>
    </row>
    <row r="9659" spans="658:680" x14ac:dyDescent="0.25">
      <c r="YH9659" s="68"/>
      <c r="YI9659" s="68"/>
      <c r="YJ9659" s="68"/>
      <c r="YK9659" s="68"/>
      <c r="YL9659" s="68"/>
      <c r="YM9659" s="68"/>
      <c r="YN9659" s="68"/>
      <c r="YO9659" s="68"/>
      <c r="YP9659" s="68"/>
      <c r="YQ9659" s="68"/>
      <c r="YR9659" s="68"/>
      <c r="YS9659" s="68"/>
      <c r="YT9659" s="68"/>
      <c r="YU9659" s="68"/>
      <c r="YV9659" s="68"/>
      <c r="YW9659" s="68"/>
      <c r="YX9659" s="68">
        <v>0.95929057189705202</v>
      </c>
      <c r="YY9659" s="68"/>
      <c r="YZ9659" s="68"/>
      <c r="ZA9659" s="68"/>
      <c r="ZB9659" s="68"/>
      <c r="ZC9659" s="68"/>
      <c r="ZD9659" s="68"/>
    </row>
    <row r="9660" spans="658:680" x14ac:dyDescent="0.25">
      <c r="YH9660" s="68"/>
      <c r="YI9660" s="68"/>
      <c r="YJ9660" s="68"/>
      <c r="YK9660" s="68"/>
      <c r="YL9660" s="68"/>
      <c r="YM9660" s="68"/>
      <c r="YN9660" s="68"/>
      <c r="YO9660" s="68"/>
      <c r="YP9660" s="68"/>
      <c r="YQ9660" s="68"/>
      <c r="YR9660" s="68"/>
      <c r="YS9660" s="68"/>
      <c r="YT9660" s="68"/>
      <c r="YU9660" s="68"/>
      <c r="YV9660" s="68"/>
      <c r="YW9660" s="68"/>
      <c r="YX9660" s="68">
        <v>0.95927172420232198</v>
      </c>
      <c r="YY9660" s="68"/>
      <c r="YZ9660" s="68"/>
      <c r="ZA9660" s="68"/>
      <c r="ZB9660" s="68"/>
      <c r="ZC9660" s="68"/>
      <c r="ZD9660" s="68"/>
    </row>
    <row r="9661" spans="658:680" x14ac:dyDescent="0.25">
      <c r="YH9661" s="68"/>
      <c r="YI9661" s="68"/>
      <c r="YJ9661" s="68"/>
      <c r="YK9661" s="68"/>
      <c r="YL9661" s="68"/>
      <c r="YM9661" s="68"/>
      <c r="YN9661" s="68"/>
      <c r="YO9661" s="68"/>
      <c r="YP9661" s="68"/>
      <c r="YQ9661" s="68"/>
      <c r="YR9661" s="68"/>
      <c r="YS9661" s="68"/>
      <c r="YT9661" s="68"/>
      <c r="YU9661" s="68"/>
      <c r="YV9661" s="68"/>
      <c r="YW9661" s="68"/>
      <c r="YX9661" s="68">
        <v>0.95926671261749197</v>
      </c>
      <c r="YY9661" s="68"/>
      <c r="YZ9661" s="68"/>
      <c r="ZA9661" s="68"/>
      <c r="ZB9661" s="68"/>
      <c r="ZC9661" s="68"/>
      <c r="ZD9661" s="68"/>
    </row>
    <row r="9662" spans="658:680" x14ac:dyDescent="0.25">
      <c r="YH9662" s="68"/>
      <c r="YI9662" s="68"/>
      <c r="YJ9662" s="68"/>
      <c r="YK9662" s="68"/>
      <c r="YL9662" s="68"/>
      <c r="YM9662" s="68"/>
      <c r="YN9662" s="68"/>
      <c r="YO9662" s="68"/>
      <c r="YP9662" s="68"/>
      <c r="YQ9662" s="68"/>
      <c r="YR9662" s="68"/>
      <c r="YS9662" s="68"/>
      <c r="YT9662" s="68"/>
      <c r="YU9662" s="68"/>
      <c r="YV9662" s="68"/>
      <c r="YW9662" s="68"/>
      <c r="YX9662" s="68">
        <v>0.95923144725103704</v>
      </c>
      <c r="YY9662" s="68"/>
      <c r="YZ9662" s="68"/>
      <c r="ZA9662" s="68"/>
      <c r="ZB9662" s="68"/>
      <c r="ZC9662" s="68"/>
      <c r="ZD9662" s="68"/>
    </row>
    <row r="9663" spans="658:680" x14ac:dyDescent="0.25">
      <c r="YH9663" s="68"/>
      <c r="YI9663" s="68"/>
      <c r="YJ9663" s="68"/>
      <c r="YK9663" s="68"/>
      <c r="YL9663" s="68"/>
      <c r="YM9663" s="68"/>
      <c r="YN9663" s="68"/>
      <c r="YO9663" s="68"/>
      <c r="YP9663" s="68"/>
      <c r="YQ9663" s="68"/>
      <c r="YR9663" s="68"/>
      <c r="YS9663" s="68"/>
      <c r="YT9663" s="68"/>
      <c r="YU9663" s="68"/>
      <c r="YV9663" s="68"/>
      <c r="YW9663" s="68"/>
      <c r="YX9663" s="68">
        <v>0.95923138215423798</v>
      </c>
      <c r="YY9663" s="68"/>
      <c r="YZ9663" s="68"/>
      <c r="ZA9663" s="68"/>
      <c r="ZB9663" s="68"/>
      <c r="ZC9663" s="68"/>
      <c r="ZD9663" s="68"/>
    </row>
    <row r="9664" spans="658:680" x14ac:dyDescent="0.25">
      <c r="YH9664" s="68"/>
      <c r="YI9664" s="68"/>
      <c r="YJ9664" s="68"/>
      <c r="YK9664" s="68"/>
      <c r="YL9664" s="68"/>
      <c r="YM9664" s="68"/>
      <c r="YN9664" s="68"/>
      <c r="YO9664" s="68"/>
      <c r="YP9664" s="68"/>
      <c r="YQ9664" s="68"/>
      <c r="YR9664" s="68"/>
      <c r="YS9664" s="68"/>
      <c r="YT9664" s="68"/>
      <c r="YU9664" s="68"/>
      <c r="YV9664" s="68"/>
      <c r="YW9664" s="68"/>
      <c r="YX9664" s="68">
        <v>0.959220456064106</v>
      </c>
      <c r="YY9664" s="68"/>
      <c r="YZ9664" s="68"/>
      <c r="ZA9664" s="68"/>
      <c r="ZB9664" s="68"/>
      <c r="ZC9664" s="68"/>
      <c r="ZD9664" s="68"/>
    </row>
    <row r="9665" spans="658:680" x14ac:dyDescent="0.25">
      <c r="YH9665" s="68"/>
      <c r="YI9665" s="68"/>
      <c r="YJ9665" s="68"/>
      <c r="YK9665" s="68"/>
      <c r="YL9665" s="68"/>
      <c r="YM9665" s="68"/>
      <c r="YN9665" s="68"/>
      <c r="YO9665" s="68"/>
      <c r="YP9665" s="68"/>
      <c r="YQ9665" s="68"/>
      <c r="YR9665" s="68"/>
      <c r="YS9665" s="68"/>
      <c r="YT9665" s="68"/>
      <c r="YU9665" s="68"/>
      <c r="YV9665" s="68"/>
      <c r="YW9665" s="68"/>
      <c r="YX9665" s="68">
        <v>0.95920621265994099</v>
      </c>
      <c r="YY9665" s="68"/>
      <c r="YZ9665" s="68"/>
      <c r="ZA9665" s="68"/>
      <c r="ZB9665" s="68"/>
      <c r="ZC9665" s="68"/>
      <c r="ZD9665" s="68"/>
    </row>
    <row r="9666" spans="658:680" x14ac:dyDescent="0.25">
      <c r="YH9666" s="68"/>
      <c r="YI9666" s="68"/>
      <c r="YJ9666" s="68"/>
      <c r="YK9666" s="68"/>
      <c r="YL9666" s="68"/>
      <c r="YM9666" s="68"/>
      <c r="YN9666" s="68"/>
      <c r="YO9666" s="68"/>
      <c r="YP9666" s="68"/>
      <c r="YQ9666" s="68"/>
      <c r="YR9666" s="68"/>
      <c r="YS9666" s="68"/>
      <c r="YT9666" s="68"/>
      <c r="YU9666" s="68"/>
      <c r="YV9666" s="68"/>
      <c r="YW9666" s="68"/>
      <c r="YX9666" s="68">
        <v>0.959184586452966</v>
      </c>
      <c r="YY9666" s="68"/>
      <c r="YZ9666" s="68"/>
      <c r="ZA9666" s="68"/>
      <c r="ZB9666" s="68"/>
      <c r="ZC9666" s="68"/>
      <c r="ZD9666" s="68"/>
    </row>
    <row r="9667" spans="658:680" x14ac:dyDescent="0.25">
      <c r="YH9667" s="68"/>
      <c r="YI9667" s="68"/>
      <c r="YJ9667" s="68"/>
      <c r="YK9667" s="68"/>
      <c r="YL9667" s="68"/>
      <c r="YM9667" s="68"/>
      <c r="YN9667" s="68"/>
      <c r="YO9667" s="68"/>
      <c r="YP9667" s="68"/>
      <c r="YQ9667" s="68"/>
      <c r="YR9667" s="68"/>
      <c r="YS9667" s="68"/>
      <c r="YT9667" s="68"/>
      <c r="YU9667" s="68"/>
      <c r="YV9667" s="68"/>
      <c r="YW9667" s="68"/>
      <c r="YX9667" s="68">
        <v>0.95918100108349802</v>
      </c>
      <c r="YY9667" s="68"/>
      <c r="YZ9667" s="68"/>
      <c r="ZA9667" s="68"/>
      <c r="ZB9667" s="68"/>
      <c r="ZC9667" s="68"/>
      <c r="ZD9667" s="68"/>
    </row>
    <row r="9668" spans="658:680" x14ac:dyDescent="0.25">
      <c r="YH9668" s="68"/>
      <c r="YI9668" s="68"/>
      <c r="YJ9668" s="68"/>
      <c r="YK9668" s="68"/>
      <c r="YL9668" s="68"/>
      <c r="YM9668" s="68"/>
      <c r="YN9668" s="68"/>
      <c r="YO9668" s="68"/>
      <c r="YP9668" s="68"/>
      <c r="YQ9668" s="68"/>
      <c r="YR9668" s="68"/>
      <c r="YS9668" s="68"/>
      <c r="YT9668" s="68"/>
      <c r="YU9668" s="68"/>
      <c r="YV9668" s="68"/>
      <c r="YW9668" s="68"/>
      <c r="YX9668" s="68">
        <v>0.95915913597510805</v>
      </c>
      <c r="YY9668" s="68"/>
      <c r="YZ9668" s="68"/>
      <c r="ZA9668" s="68"/>
      <c r="ZB9668" s="68"/>
      <c r="ZC9668" s="68"/>
      <c r="ZD9668" s="68"/>
    </row>
    <row r="9669" spans="658:680" x14ac:dyDescent="0.25">
      <c r="YH9669" s="68"/>
      <c r="YI9669" s="68"/>
      <c r="YJ9669" s="68"/>
      <c r="YK9669" s="68"/>
      <c r="YL9669" s="68"/>
      <c r="YM9669" s="68"/>
      <c r="YN9669" s="68"/>
      <c r="YO9669" s="68"/>
      <c r="YP9669" s="68"/>
      <c r="YQ9669" s="68"/>
      <c r="YR9669" s="68"/>
      <c r="YS9669" s="68"/>
      <c r="YT9669" s="68"/>
      <c r="YU9669" s="68"/>
      <c r="YV9669" s="68"/>
      <c r="YW9669" s="68"/>
      <c r="YX9669" s="68">
        <v>0.95914163625783999</v>
      </c>
      <c r="YY9669" s="68"/>
      <c r="YZ9669" s="68"/>
      <c r="ZA9669" s="68"/>
      <c r="ZB9669" s="68"/>
      <c r="ZC9669" s="68"/>
      <c r="ZD9669" s="68"/>
    </row>
    <row r="9670" spans="658:680" x14ac:dyDescent="0.25">
      <c r="YH9670" s="68"/>
      <c r="YI9670" s="68"/>
      <c r="YJ9670" s="68"/>
      <c r="YK9670" s="68"/>
      <c r="YL9670" s="68"/>
      <c r="YM9670" s="68"/>
      <c r="YN9670" s="68"/>
      <c r="YO9670" s="68"/>
      <c r="YP9670" s="68"/>
      <c r="YQ9670" s="68"/>
      <c r="YR9670" s="68"/>
      <c r="YS9670" s="68"/>
      <c r="YT9670" s="68"/>
      <c r="YU9670" s="68"/>
      <c r="YV9670" s="68"/>
      <c r="YW9670" s="68"/>
      <c r="YX9670" s="68">
        <v>0.95912538384596702</v>
      </c>
      <c r="YY9670" s="68"/>
      <c r="YZ9670" s="68"/>
      <c r="ZA9670" s="68"/>
      <c r="ZB9670" s="68"/>
      <c r="ZC9670" s="68"/>
      <c r="ZD9670" s="68"/>
    </row>
    <row r="9671" spans="658:680" x14ac:dyDescent="0.25">
      <c r="YH9671" s="68"/>
      <c r="YI9671" s="68"/>
      <c r="YJ9671" s="68"/>
      <c r="YK9671" s="68"/>
      <c r="YL9671" s="68"/>
      <c r="YM9671" s="68"/>
      <c r="YN9671" s="68"/>
      <c r="YO9671" s="68"/>
      <c r="YP9671" s="68"/>
      <c r="YQ9671" s="68"/>
      <c r="YR9671" s="68"/>
      <c r="YS9671" s="68"/>
      <c r="YT9671" s="68"/>
      <c r="YU9671" s="68"/>
      <c r="YV9671" s="68"/>
      <c r="YW9671" s="68"/>
      <c r="YX9671" s="68">
        <v>0.95910526748869496</v>
      </c>
      <c r="YY9671" s="68"/>
      <c r="YZ9671" s="68"/>
      <c r="ZA9671" s="68"/>
      <c r="ZB9671" s="68"/>
      <c r="ZC9671" s="68"/>
      <c r="ZD9671" s="68"/>
    </row>
    <row r="9672" spans="658:680" x14ac:dyDescent="0.25">
      <c r="YH9672" s="68"/>
      <c r="YI9672" s="68"/>
      <c r="YJ9672" s="68"/>
      <c r="YK9672" s="68"/>
      <c r="YL9672" s="68"/>
      <c r="YM9672" s="68"/>
      <c r="YN9672" s="68"/>
      <c r="YO9672" s="68"/>
      <c r="YP9672" s="68"/>
      <c r="YQ9672" s="68"/>
      <c r="YR9672" s="68"/>
      <c r="YS9672" s="68"/>
      <c r="YT9672" s="68"/>
      <c r="YU9672" s="68"/>
      <c r="YV9672" s="68"/>
      <c r="YW9672" s="68"/>
      <c r="YX9672" s="68">
        <v>0.95908348740866001</v>
      </c>
      <c r="YY9672" s="68"/>
      <c r="YZ9672" s="68"/>
      <c r="ZA9672" s="68"/>
      <c r="ZB9672" s="68"/>
      <c r="ZC9672" s="68"/>
      <c r="ZD9672" s="68"/>
    </row>
    <row r="9673" spans="658:680" x14ac:dyDescent="0.25">
      <c r="YH9673" s="68"/>
      <c r="YI9673" s="68"/>
      <c r="YJ9673" s="68"/>
      <c r="YK9673" s="68"/>
      <c r="YL9673" s="68"/>
      <c r="YM9673" s="68"/>
      <c r="YN9673" s="68"/>
      <c r="YO9673" s="68"/>
      <c r="YP9673" s="68"/>
      <c r="YQ9673" s="68"/>
      <c r="YR9673" s="68"/>
      <c r="YS9673" s="68"/>
      <c r="YT9673" s="68"/>
      <c r="YU9673" s="68"/>
      <c r="YV9673" s="68"/>
      <c r="YW9673" s="68"/>
      <c r="YX9673" s="68">
        <v>0.95908079176639505</v>
      </c>
      <c r="YY9673" s="68"/>
      <c r="YZ9673" s="68"/>
      <c r="ZA9673" s="68"/>
      <c r="ZB9673" s="68"/>
      <c r="ZC9673" s="68"/>
      <c r="ZD9673" s="68"/>
    </row>
    <row r="9674" spans="658:680" x14ac:dyDescent="0.25">
      <c r="YH9674" s="68"/>
      <c r="YI9674" s="68"/>
      <c r="YJ9674" s="68"/>
      <c r="YK9674" s="68"/>
      <c r="YL9674" s="68"/>
      <c r="YM9674" s="68"/>
      <c r="YN9674" s="68"/>
      <c r="YO9674" s="68"/>
      <c r="YP9674" s="68"/>
      <c r="YQ9674" s="68"/>
      <c r="YR9674" s="68"/>
      <c r="YS9674" s="68"/>
      <c r="YT9674" s="68"/>
      <c r="YU9674" s="68"/>
      <c r="YV9674" s="68"/>
      <c r="YW9674" s="68"/>
      <c r="YX9674" s="68">
        <v>0.95906721352207303</v>
      </c>
      <c r="YY9674" s="68"/>
      <c r="YZ9674" s="68"/>
      <c r="ZA9674" s="68"/>
      <c r="ZB9674" s="68"/>
      <c r="ZC9674" s="68"/>
      <c r="ZD9674" s="68"/>
    </row>
    <row r="9675" spans="658:680" x14ac:dyDescent="0.25">
      <c r="YH9675" s="68"/>
      <c r="YI9675" s="68"/>
      <c r="YJ9675" s="68"/>
      <c r="YK9675" s="68"/>
      <c r="YL9675" s="68"/>
      <c r="YM9675" s="68"/>
      <c r="YN9675" s="68"/>
      <c r="YO9675" s="68"/>
      <c r="YP9675" s="68"/>
      <c r="YQ9675" s="68"/>
      <c r="YR9675" s="68"/>
      <c r="YS9675" s="68"/>
      <c r="YT9675" s="68"/>
      <c r="YU9675" s="68"/>
      <c r="YV9675" s="68"/>
      <c r="YW9675" s="68"/>
      <c r="YX9675" s="68">
        <v>0.95905085104572996</v>
      </c>
      <c r="YY9675" s="68"/>
      <c r="YZ9675" s="68"/>
      <c r="ZA9675" s="68"/>
      <c r="ZB9675" s="68"/>
      <c r="ZC9675" s="68"/>
      <c r="ZD9675" s="68"/>
    </row>
    <row r="9676" spans="658:680" x14ac:dyDescent="0.25">
      <c r="YH9676" s="68"/>
      <c r="YI9676" s="68"/>
      <c r="YJ9676" s="68"/>
      <c r="YK9676" s="68"/>
      <c r="YL9676" s="68"/>
      <c r="YM9676" s="68"/>
      <c r="YN9676" s="68"/>
      <c r="YO9676" s="68"/>
      <c r="YP9676" s="68"/>
      <c r="YQ9676" s="68"/>
      <c r="YR9676" s="68"/>
      <c r="YS9676" s="68"/>
      <c r="YT9676" s="68"/>
      <c r="YU9676" s="68"/>
      <c r="YV9676" s="68"/>
      <c r="YW9676" s="68"/>
      <c r="YX9676" s="68">
        <v>0.95904832387622196</v>
      </c>
      <c r="YY9676" s="68"/>
      <c r="YZ9676" s="68"/>
      <c r="ZA9676" s="68"/>
      <c r="ZB9676" s="68"/>
      <c r="ZC9676" s="68"/>
      <c r="ZD9676" s="68"/>
    </row>
    <row r="9677" spans="658:680" x14ac:dyDescent="0.25">
      <c r="YH9677" s="68"/>
      <c r="YI9677" s="68"/>
      <c r="YJ9677" s="68"/>
      <c r="YK9677" s="68"/>
      <c r="YL9677" s="68"/>
      <c r="YM9677" s="68"/>
      <c r="YN9677" s="68"/>
      <c r="YO9677" s="68"/>
      <c r="YP9677" s="68"/>
      <c r="YQ9677" s="68"/>
      <c r="YR9677" s="68"/>
      <c r="YS9677" s="68"/>
      <c r="YT9677" s="68"/>
      <c r="YU9677" s="68"/>
      <c r="YV9677" s="68"/>
      <c r="YW9677" s="68"/>
      <c r="YX9677" s="68">
        <v>0.95903636168032602</v>
      </c>
      <c r="YY9677" s="68"/>
      <c r="YZ9677" s="68"/>
      <c r="ZA9677" s="68"/>
      <c r="ZB9677" s="68"/>
      <c r="ZC9677" s="68"/>
      <c r="ZD9677" s="68"/>
    </row>
    <row r="9678" spans="658:680" x14ac:dyDescent="0.25">
      <c r="YH9678" s="68"/>
      <c r="YI9678" s="68"/>
      <c r="YJ9678" s="68"/>
      <c r="YK9678" s="68"/>
      <c r="YL9678" s="68"/>
      <c r="YM9678" s="68"/>
      <c r="YN9678" s="68"/>
      <c r="YO9678" s="68"/>
      <c r="YP9678" s="68"/>
      <c r="YQ9678" s="68"/>
      <c r="YR9678" s="68"/>
      <c r="YS9678" s="68"/>
      <c r="YT9678" s="68"/>
      <c r="YU9678" s="68"/>
      <c r="YV9678" s="68"/>
      <c r="YW9678" s="68"/>
      <c r="YX9678" s="68">
        <v>0.95903407062415402</v>
      </c>
      <c r="YY9678" s="68"/>
      <c r="YZ9678" s="68"/>
      <c r="ZA9678" s="68"/>
      <c r="ZB9678" s="68"/>
      <c r="ZC9678" s="68"/>
      <c r="ZD9678" s="68"/>
    </row>
    <row r="9679" spans="658:680" x14ac:dyDescent="0.25">
      <c r="YH9679" s="68"/>
      <c r="YI9679" s="68"/>
      <c r="YJ9679" s="68"/>
      <c r="YK9679" s="68"/>
      <c r="YL9679" s="68"/>
      <c r="YM9679" s="68"/>
      <c r="YN9679" s="68"/>
      <c r="YO9679" s="68"/>
      <c r="YP9679" s="68"/>
      <c r="YQ9679" s="68"/>
      <c r="YR9679" s="68"/>
      <c r="YS9679" s="68"/>
      <c r="YT9679" s="68"/>
      <c r="YU9679" s="68"/>
      <c r="YV9679" s="68"/>
      <c r="YW9679" s="68"/>
      <c r="YX9679" s="68">
        <v>0.95896710204820501</v>
      </c>
      <c r="YY9679" s="68"/>
      <c r="YZ9679" s="68"/>
      <c r="ZA9679" s="68"/>
      <c r="ZB9679" s="68"/>
      <c r="ZC9679" s="68"/>
      <c r="ZD9679" s="68"/>
    </row>
    <row r="9680" spans="658:680" x14ac:dyDescent="0.25">
      <c r="YH9680" s="68"/>
      <c r="YI9680" s="68"/>
      <c r="YJ9680" s="68"/>
      <c r="YK9680" s="68"/>
      <c r="YL9680" s="68"/>
      <c r="YM9680" s="68"/>
      <c r="YN9680" s="68"/>
      <c r="YO9680" s="68"/>
      <c r="YP9680" s="68"/>
      <c r="YQ9680" s="68"/>
      <c r="YR9680" s="68"/>
      <c r="YS9680" s="68"/>
      <c r="YT9680" s="68"/>
      <c r="YU9680" s="68"/>
      <c r="YV9680" s="68"/>
      <c r="YW9680" s="68"/>
      <c r="YX9680" s="68">
        <v>0.958967044291684</v>
      </c>
      <c r="YY9680" s="68"/>
      <c r="YZ9680" s="68"/>
      <c r="ZA9680" s="68"/>
      <c r="ZB9680" s="68"/>
      <c r="ZC9680" s="68"/>
      <c r="ZD9680" s="68"/>
    </row>
    <row r="9681" spans="658:680" x14ac:dyDescent="0.25">
      <c r="YH9681" s="68"/>
      <c r="YI9681" s="68"/>
      <c r="YJ9681" s="68"/>
      <c r="YK9681" s="68"/>
      <c r="YL9681" s="68"/>
      <c r="YM9681" s="68"/>
      <c r="YN9681" s="68"/>
      <c r="YO9681" s="68"/>
      <c r="YP9681" s="68"/>
      <c r="YQ9681" s="68"/>
      <c r="YR9681" s="68"/>
      <c r="YS9681" s="68"/>
      <c r="YT9681" s="68"/>
      <c r="YU9681" s="68"/>
      <c r="YV9681" s="68"/>
      <c r="YW9681" s="68"/>
      <c r="YX9681" s="68">
        <v>0.95896515504642998</v>
      </c>
      <c r="YY9681" s="68"/>
      <c r="YZ9681" s="68"/>
      <c r="ZA9681" s="68"/>
      <c r="ZB9681" s="68"/>
      <c r="ZC9681" s="68"/>
      <c r="ZD9681" s="68"/>
    </row>
    <row r="9682" spans="658:680" x14ac:dyDescent="0.25">
      <c r="YH9682" s="68"/>
      <c r="YI9682" s="68"/>
      <c r="YJ9682" s="68"/>
      <c r="YK9682" s="68"/>
      <c r="YL9682" s="68"/>
      <c r="YM9682" s="68"/>
      <c r="YN9682" s="68"/>
      <c r="YO9682" s="68"/>
      <c r="YP9682" s="68"/>
      <c r="YQ9682" s="68"/>
      <c r="YR9682" s="68"/>
      <c r="YS9682" s="68"/>
      <c r="YT9682" s="68"/>
      <c r="YU9682" s="68"/>
      <c r="YV9682" s="68"/>
      <c r="YW9682" s="68"/>
      <c r="YX9682" s="68">
        <v>0.95896232846602303</v>
      </c>
      <c r="YY9682" s="68"/>
      <c r="YZ9682" s="68"/>
      <c r="ZA9682" s="68"/>
      <c r="ZB9682" s="68"/>
      <c r="ZC9682" s="68"/>
      <c r="ZD9682" s="68"/>
    </row>
    <row r="9683" spans="658:680" x14ac:dyDescent="0.25">
      <c r="YH9683" s="68"/>
      <c r="YI9683" s="68"/>
      <c r="YJ9683" s="68"/>
      <c r="YK9683" s="68"/>
      <c r="YL9683" s="68"/>
      <c r="YM9683" s="68"/>
      <c r="YN9683" s="68"/>
      <c r="YO9683" s="68"/>
      <c r="YP9683" s="68"/>
      <c r="YQ9683" s="68"/>
      <c r="YR9683" s="68"/>
      <c r="YS9683" s="68"/>
      <c r="YT9683" s="68"/>
      <c r="YU9683" s="68"/>
      <c r="YV9683" s="68"/>
      <c r="YW9683" s="68"/>
      <c r="YX9683" s="68">
        <v>0.95895452075949805</v>
      </c>
      <c r="YY9683" s="68"/>
      <c r="YZ9683" s="68"/>
      <c r="ZA9683" s="68"/>
      <c r="ZB9683" s="68"/>
      <c r="ZC9683" s="68"/>
      <c r="ZD9683" s="68"/>
    </row>
    <row r="9684" spans="658:680" x14ac:dyDescent="0.25">
      <c r="YH9684" s="68"/>
      <c r="YI9684" s="68"/>
      <c r="YJ9684" s="68"/>
      <c r="YK9684" s="68"/>
      <c r="YL9684" s="68"/>
      <c r="YM9684" s="68"/>
      <c r="YN9684" s="68"/>
      <c r="YO9684" s="68"/>
      <c r="YP9684" s="68"/>
      <c r="YQ9684" s="68"/>
      <c r="YR9684" s="68"/>
      <c r="YS9684" s="68"/>
      <c r="YT9684" s="68"/>
      <c r="YU9684" s="68"/>
      <c r="YV9684" s="68"/>
      <c r="YW9684" s="68"/>
      <c r="YX9684" s="68">
        <v>0.95892319712000396</v>
      </c>
      <c r="YY9684" s="68"/>
      <c r="YZ9684" s="68"/>
      <c r="ZA9684" s="68"/>
      <c r="ZB9684" s="68"/>
      <c r="ZC9684" s="68"/>
      <c r="ZD9684" s="68"/>
    </row>
    <row r="9685" spans="658:680" x14ac:dyDescent="0.25">
      <c r="YH9685" s="68"/>
      <c r="YI9685" s="68"/>
      <c r="YJ9685" s="68"/>
      <c r="YK9685" s="68"/>
      <c r="YL9685" s="68"/>
      <c r="YM9685" s="68"/>
      <c r="YN9685" s="68"/>
      <c r="YO9685" s="68"/>
      <c r="YP9685" s="68"/>
      <c r="YQ9685" s="68"/>
      <c r="YR9685" s="68"/>
      <c r="YS9685" s="68"/>
      <c r="YT9685" s="68"/>
      <c r="YU9685" s="68"/>
      <c r="YV9685" s="68"/>
      <c r="YW9685" s="68"/>
      <c r="YX9685" s="68">
        <v>0.95891778768881697</v>
      </c>
      <c r="YY9685" s="68"/>
      <c r="YZ9685" s="68"/>
      <c r="ZA9685" s="68"/>
      <c r="ZB9685" s="68"/>
      <c r="ZC9685" s="68"/>
      <c r="ZD9685" s="68"/>
    </row>
    <row r="9686" spans="658:680" x14ac:dyDescent="0.25">
      <c r="YH9686" s="68"/>
      <c r="YI9686" s="68"/>
      <c r="YJ9686" s="68"/>
      <c r="YK9686" s="68"/>
      <c r="YL9686" s="68"/>
      <c r="YM9686" s="68"/>
      <c r="YN9686" s="68"/>
      <c r="YO9686" s="68"/>
      <c r="YP9686" s="68"/>
      <c r="YQ9686" s="68"/>
      <c r="YR9686" s="68"/>
      <c r="YS9686" s="68"/>
      <c r="YT9686" s="68"/>
      <c r="YU9686" s="68"/>
      <c r="YV9686" s="68"/>
      <c r="YW9686" s="68"/>
      <c r="YX9686" s="68">
        <v>0.95890674874372905</v>
      </c>
      <c r="YY9686" s="68"/>
      <c r="YZ9686" s="68"/>
      <c r="ZA9686" s="68"/>
      <c r="ZB9686" s="68"/>
      <c r="ZC9686" s="68"/>
      <c r="ZD9686" s="68"/>
    </row>
    <row r="9687" spans="658:680" x14ac:dyDescent="0.25">
      <c r="YH9687" s="68"/>
      <c r="YI9687" s="68"/>
      <c r="YJ9687" s="68"/>
      <c r="YK9687" s="68"/>
      <c r="YL9687" s="68"/>
      <c r="YM9687" s="68"/>
      <c r="YN9687" s="68"/>
      <c r="YO9687" s="68"/>
      <c r="YP9687" s="68"/>
      <c r="YQ9687" s="68"/>
      <c r="YR9687" s="68"/>
      <c r="YS9687" s="68"/>
      <c r="YT9687" s="68"/>
      <c r="YU9687" s="68"/>
      <c r="YV9687" s="68"/>
      <c r="YW9687" s="68"/>
      <c r="YX9687" s="68">
        <v>0.95888959737718404</v>
      </c>
      <c r="YY9687" s="68"/>
      <c r="YZ9687" s="68"/>
      <c r="ZA9687" s="68"/>
      <c r="ZB9687" s="68"/>
      <c r="ZC9687" s="68"/>
      <c r="ZD9687" s="68"/>
    </row>
    <row r="9688" spans="658:680" x14ac:dyDescent="0.25">
      <c r="YH9688" s="68"/>
      <c r="YI9688" s="68"/>
      <c r="YJ9688" s="68"/>
      <c r="YK9688" s="68"/>
      <c r="YL9688" s="68"/>
      <c r="YM9688" s="68"/>
      <c r="YN9688" s="68"/>
      <c r="YO9688" s="68"/>
      <c r="YP9688" s="68"/>
      <c r="YQ9688" s="68"/>
      <c r="YR9688" s="68"/>
      <c r="YS9688" s="68"/>
      <c r="YT9688" s="68"/>
      <c r="YU9688" s="68"/>
      <c r="YV9688" s="68"/>
      <c r="YW9688" s="68"/>
      <c r="YX9688" s="68">
        <v>0.95884819490536399</v>
      </c>
      <c r="YY9688" s="68"/>
      <c r="YZ9688" s="68"/>
      <c r="ZA9688" s="68"/>
      <c r="ZB9688" s="68"/>
      <c r="ZC9688" s="68"/>
      <c r="ZD9688" s="68"/>
    </row>
    <row r="9689" spans="658:680" x14ac:dyDescent="0.25">
      <c r="YH9689" s="68"/>
      <c r="YI9689" s="68"/>
      <c r="YJ9689" s="68"/>
      <c r="YK9689" s="68"/>
      <c r="YL9689" s="68"/>
      <c r="YM9689" s="68"/>
      <c r="YN9689" s="68"/>
      <c r="YO9689" s="68"/>
      <c r="YP9689" s="68"/>
      <c r="YQ9689" s="68"/>
      <c r="YR9689" s="68"/>
      <c r="YS9689" s="68"/>
      <c r="YT9689" s="68"/>
      <c r="YU9689" s="68"/>
      <c r="YV9689" s="68"/>
      <c r="YW9689" s="68"/>
      <c r="YX9689" s="68">
        <v>0.95883507280427005</v>
      </c>
      <c r="YY9689" s="68"/>
      <c r="YZ9689" s="68"/>
      <c r="ZA9689" s="68"/>
      <c r="ZB9689" s="68"/>
      <c r="ZC9689" s="68"/>
      <c r="ZD9689" s="68"/>
    </row>
    <row r="9690" spans="658:680" x14ac:dyDescent="0.25">
      <c r="YH9690" s="68"/>
      <c r="YI9690" s="68"/>
      <c r="YJ9690" s="68"/>
      <c r="YK9690" s="68"/>
      <c r="YL9690" s="68"/>
      <c r="YM9690" s="68"/>
      <c r="YN9690" s="68"/>
      <c r="YO9690" s="68"/>
      <c r="YP9690" s="68"/>
      <c r="YQ9690" s="68"/>
      <c r="YR9690" s="68"/>
      <c r="YS9690" s="68"/>
      <c r="YT9690" s="68"/>
      <c r="YU9690" s="68"/>
      <c r="YV9690" s="68"/>
      <c r="YW9690" s="68"/>
      <c r="YX9690" s="68">
        <v>0.95881829426965404</v>
      </c>
      <c r="YY9690" s="68"/>
      <c r="YZ9690" s="68"/>
      <c r="ZA9690" s="68"/>
      <c r="ZB9690" s="68"/>
      <c r="ZC9690" s="68"/>
      <c r="ZD9690" s="68"/>
    </row>
    <row r="9691" spans="658:680" x14ac:dyDescent="0.25">
      <c r="YH9691" s="68"/>
      <c r="YI9691" s="68"/>
      <c r="YJ9691" s="68"/>
      <c r="YK9691" s="68"/>
      <c r="YL9691" s="68"/>
      <c r="YM9691" s="68"/>
      <c r="YN9691" s="68"/>
      <c r="YO9691" s="68"/>
      <c r="YP9691" s="68"/>
      <c r="YQ9691" s="68"/>
      <c r="YR9691" s="68"/>
      <c r="YS9691" s="68"/>
      <c r="YT9691" s="68"/>
      <c r="YU9691" s="68"/>
      <c r="YV9691" s="68"/>
      <c r="YW9691" s="68"/>
      <c r="YX9691" s="68">
        <v>0.95880049092125696</v>
      </c>
      <c r="YY9691" s="68"/>
      <c r="YZ9691" s="68"/>
      <c r="ZA9691" s="68"/>
      <c r="ZB9691" s="68"/>
      <c r="ZC9691" s="68"/>
      <c r="ZD9691" s="68"/>
    </row>
    <row r="9692" spans="658:680" x14ac:dyDescent="0.25">
      <c r="YH9692" s="68"/>
      <c r="YI9692" s="68"/>
      <c r="YJ9692" s="68"/>
      <c r="YK9692" s="68"/>
      <c r="YL9692" s="68"/>
      <c r="YM9692" s="68"/>
      <c r="YN9692" s="68"/>
      <c r="YO9692" s="68"/>
      <c r="YP9692" s="68"/>
      <c r="YQ9692" s="68"/>
      <c r="YR9692" s="68"/>
      <c r="YS9692" s="68"/>
      <c r="YT9692" s="68"/>
      <c r="YU9692" s="68"/>
      <c r="YV9692" s="68"/>
      <c r="YW9692" s="68"/>
      <c r="YX9692" s="68">
        <v>0.95876556940837698</v>
      </c>
      <c r="YY9692" s="68"/>
      <c r="YZ9692" s="68"/>
      <c r="ZA9692" s="68"/>
      <c r="ZB9692" s="68"/>
      <c r="ZC9692" s="68"/>
      <c r="ZD9692" s="68"/>
    </row>
    <row r="9693" spans="658:680" x14ac:dyDescent="0.25">
      <c r="YH9693" s="68"/>
      <c r="YI9693" s="68"/>
      <c r="YJ9693" s="68"/>
      <c r="YK9693" s="68"/>
      <c r="YL9693" s="68"/>
      <c r="YM9693" s="68"/>
      <c r="YN9693" s="68"/>
      <c r="YO9693" s="68"/>
      <c r="YP9693" s="68"/>
      <c r="YQ9693" s="68"/>
      <c r="YR9693" s="68"/>
      <c r="YS9693" s="68"/>
      <c r="YT9693" s="68"/>
      <c r="YU9693" s="68"/>
      <c r="YV9693" s="68"/>
      <c r="YW9693" s="68"/>
      <c r="YX9693" s="68">
        <v>0.95875650528692302</v>
      </c>
      <c r="YY9693" s="68"/>
      <c r="YZ9693" s="68"/>
      <c r="ZA9693" s="68"/>
      <c r="ZB9693" s="68"/>
      <c r="ZC9693" s="68"/>
      <c r="ZD9693" s="68"/>
    </row>
    <row r="9694" spans="658:680" x14ac:dyDescent="0.25">
      <c r="YH9694" s="68"/>
      <c r="YI9694" s="68"/>
      <c r="YJ9694" s="68"/>
      <c r="YK9694" s="68"/>
      <c r="YL9694" s="68"/>
      <c r="YM9694" s="68"/>
      <c r="YN9694" s="68"/>
      <c r="YO9694" s="68"/>
      <c r="YP9694" s="68"/>
      <c r="YQ9694" s="68"/>
      <c r="YR9694" s="68"/>
      <c r="YS9694" s="68"/>
      <c r="YT9694" s="68"/>
      <c r="YU9694" s="68"/>
      <c r="YV9694" s="68"/>
      <c r="YW9694" s="68"/>
      <c r="YX9694" s="68">
        <v>0.95875212991186598</v>
      </c>
      <c r="YY9694" s="68"/>
      <c r="YZ9694" s="68"/>
      <c r="ZA9694" s="68"/>
      <c r="ZB9694" s="68"/>
      <c r="ZC9694" s="68"/>
      <c r="ZD9694" s="68"/>
    </row>
    <row r="9695" spans="658:680" x14ac:dyDescent="0.25">
      <c r="YH9695" s="68"/>
      <c r="YI9695" s="68"/>
      <c r="YJ9695" s="68"/>
      <c r="YK9695" s="68"/>
      <c r="YL9695" s="68"/>
      <c r="YM9695" s="68"/>
      <c r="YN9695" s="68"/>
      <c r="YO9695" s="68"/>
      <c r="YP9695" s="68"/>
      <c r="YQ9695" s="68"/>
      <c r="YR9695" s="68"/>
      <c r="YS9695" s="68"/>
      <c r="YT9695" s="68"/>
      <c r="YU9695" s="68"/>
      <c r="YV9695" s="68"/>
      <c r="YW9695" s="68"/>
      <c r="YX9695" s="68">
        <v>0.95871702807699699</v>
      </c>
      <c r="YY9695" s="68"/>
      <c r="YZ9695" s="68"/>
      <c r="ZA9695" s="68"/>
      <c r="ZB9695" s="68"/>
      <c r="ZC9695" s="68"/>
      <c r="ZD9695" s="68"/>
    </row>
    <row r="9696" spans="658:680" x14ac:dyDescent="0.25">
      <c r="YH9696" s="68"/>
      <c r="YI9696" s="68"/>
      <c r="YJ9696" s="68"/>
      <c r="YK9696" s="68"/>
      <c r="YL9696" s="68"/>
      <c r="YM9696" s="68"/>
      <c r="YN9696" s="68"/>
      <c r="YO9696" s="68"/>
      <c r="YP9696" s="68"/>
      <c r="YQ9696" s="68"/>
      <c r="YR9696" s="68"/>
      <c r="YS9696" s="68"/>
      <c r="YT9696" s="68"/>
      <c r="YU9696" s="68"/>
      <c r="YV9696" s="68"/>
      <c r="YW9696" s="68"/>
      <c r="YX9696" s="68">
        <v>0.958706829378277</v>
      </c>
      <c r="YY9696" s="68"/>
      <c r="YZ9696" s="68"/>
      <c r="ZA9696" s="68"/>
      <c r="ZB9696" s="68"/>
      <c r="ZC9696" s="68"/>
      <c r="ZD9696" s="68"/>
    </row>
    <row r="9697" spans="658:680" x14ac:dyDescent="0.25">
      <c r="YH9697" s="68"/>
      <c r="YI9697" s="68"/>
      <c r="YJ9697" s="68"/>
      <c r="YK9697" s="68"/>
      <c r="YL9697" s="68"/>
      <c r="YM9697" s="68"/>
      <c r="YN9697" s="68"/>
      <c r="YO9697" s="68"/>
      <c r="YP9697" s="68"/>
      <c r="YQ9697" s="68"/>
      <c r="YR9697" s="68"/>
      <c r="YS9697" s="68"/>
      <c r="YT9697" s="68"/>
      <c r="YU9697" s="68"/>
      <c r="YV9697" s="68"/>
      <c r="YW9697" s="68"/>
      <c r="YX9697" s="68">
        <v>0.95868991733542797</v>
      </c>
      <c r="YY9697" s="68"/>
      <c r="YZ9697" s="68"/>
      <c r="ZA9697" s="68"/>
      <c r="ZB9697" s="68"/>
      <c r="ZC9697" s="68"/>
      <c r="ZD9697" s="68"/>
    </row>
    <row r="9698" spans="658:680" x14ac:dyDescent="0.25">
      <c r="YH9698" s="68"/>
      <c r="YI9698" s="68"/>
      <c r="YJ9698" s="68"/>
      <c r="YK9698" s="68"/>
      <c r="YL9698" s="68"/>
      <c r="YM9698" s="68"/>
      <c r="YN9698" s="68"/>
      <c r="YO9698" s="68"/>
      <c r="YP9698" s="68"/>
      <c r="YQ9698" s="68"/>
      <c r="YR9698" s="68"/>
      <c r="YS9698" s="68"/>
      <c r="YT9698" s="68"/>
      <c r="YU9698" s="68"/>
      <c r="YV9698" s="68"/>
      <c r="YW9698" s="68"/>
      <c r="YX9698" s="68">
        <v>0.95866991692016801</v>
      </c>
      <c r="YY9698" s="68"/>
      <c r="YZ9698" s="68"/>
      <c r="ZA9698" s="68"/>
      <c r="ZB9698" s="68"/>
      <c r="ZC9698" s="68"/>
      <c r="ZD9698" s="68"/>
    </row>
    <row r="9699" spans="658:680" x14ac:dyDescent="0.25">
      <c r="YH9699" s="68"/>
      <c r="YI9699" s="68"/>
      <c r="YJ9699" s="68"/>
      <c r="YK9699" s="68"/>
      <c r="YL9699" s="68"/>
      <c r="YM9699" s="68"/>
      <c r="YN9699" s="68"/>
      <c r="YO9699" s="68"/>
      <c r="YP9699" s="68"/>
      <c r="YQ9699" s="68"/>
      <c r="YR9699" s="68"/>
      <c r="YS9699" s="68"/>
      <c r="YT9699" s="68"/>
      <c r="YU9699" s="68"/>
      <c r="YV9699" s="68"/>
      <c r="YW9699" s="68"/>
      <c r="YX9699" s="68">
        <v>0.95865627589945801</v>
      </c>
      <c r="YY9699" s="68"/>
      <c r="YZ9699" s="68"/>
      <c r="ZA9699" s="68"/>
      <c r="ZB9699" s="68"/>
      <c r="ZC9699" s="68"/>
      <c r="ZD9699" s="68"/>
    </row>
    <row r="9700" spans="658:680" x14ac:dyDescent="0.25">
      <c r="YH9700" s="68"/>
      <c r="YI9700" s="68"/>
      <c r="YJ9700" s="68"/>
      <c r="YK9700" s="68"/>
      <c r="YL9700" s="68"/>
      <c r="YM9700" s="68"/>
      <c r="YN9700" s="68"/>
      <c r="YO9700" s="68"/>
      <c r="YP9700" s="68"/>
      <c r="YQ9700" s="68"/>
      <c r="YR9700" s="68"/>
      <c r="YS9700" s="68"/>
      <c r="YT9700" s="68"/>
      <c r="YU9700" s="68"/>
      <c r="YV9700" s="68"/>
      <c r="YW9700" s="68"/>
      <c r="YX9700" s="68">
        <v>0.95865312654172496</v>
      </c>
      <c r="YY9700" s="68"/>
      <c r="YZ9700" s="68"/>
      <c r="ZA9700" s="68"/>
      <c r="ZB9700" s="68"/>
      <c r="ZC9700" s="68"/>
      <c r="ZD9700" s="68"/>
    </row>
    <row r="9701" spans="658:680" x14ac:dyDescent="0.25">
      <c r="YH9701" s="68"/>
      <c r="YI9701" s="68"/>
      <c r="YJ9701" s="68"/>
      <c r="YK9701" s="68"/>
      <c r="YL9701" s="68"/>
      <c r="YM9701" s="68"/>
      <c r="YN9701" s="68"/>
      <c r="YO9701" s="68"/>
      <c r="YP9701" s="68"/>
      <c r="YQ9701" s="68"/>
      <c r="YR9701" s="68"/>
      <c r="YS9701" s="68"/>
      <c r="YT9701" s="68"/>
      <c r="YU9701" s="68"/>
      <c r="YV9701" s="68"/>
      <c r="YW9701" s="68"/>
      <c r="YX9701" s="68">
        <v>0.95864287935584502</v>
      </c>
      <c r="YY9701" s="68"/>
      <c r="YZ9701" s="68"/>
      <c r="ZA9701" s="68"/>
      <c r="ZB9701" s="68"/>
      <c r="ZC9701" s="68"/>
      <c r="ZD9701" s="68"/>
    </row>
    <row r="9702" spans="658:680" x14ac:dyDescent="0.25">
      <c r="YH9702" s="68"/>
      <c r="YI9702" s="68"/>
      <c r="YJ9702" s="68"/>
      <c r="YK9702" s="68"/>
      <c r="YL9702" s="68"/>
      <c r="YM9702" s="68"/>
      <c r="YN9702" s="68"/>
      <c r="YO9702" s="68"/>
      <c r="YP9702" s="68"/>
      <c r="YQ9702" s="68"/>
      <c r="YR9702" s="68"/>
      <c r="YS9702" s="68"/>
      <c r="YT9702" s="68"/>
      <c r="YU9702" s="68"/>
      <c r="YV9702" s="68"/>
      <c r="YW9702" s="68"/>
      <c r="YX9702" s="68">
        <v>0.95863535256297805</v>
      </c>
      <c r="YY9702" s="68"/>
      <c r="YZ9702" s="68"/>
      <c r="ZA9702" s="68"/>
      <c r="ZB9702" s="68"/>
      <c r="ZC9702" s="68"/>
      <c r="ZD9702" s="68"/>
    </row>
    <row r="9703" spans="658:680" x14ac:dyDescent="0.25">
      <c r="YH9703" s="68"/>
      <c r="YI9703" s="68"/>
      <c r="YJ9703" s="68"/>
      <c r="YK9703" s="68"/>
      <c r="YL9703" s="68"/>
      <c r="YM9703" s="68"/>
      <c r="YN9703" s="68"/>
      <c r="YO9703" s="68"/>
      <c r="YP9703" s="68"/>
      <c r="YQ9703" s="68"/>
      <c r="YR9703" s="68"/>
      <c r="YS9703" s="68"/>
      <c r="YT9703" s="68"/>
      <c r="YU9703" s="68"/>
      <c r="YV9703" s="68"/>
      <c r="YW9703" s="68"/>
      <c r="YX9703" s="68">
        <v>0.95861691834361296</v>
      </c>
      <c r="YY9703" s="68"/>
      <c r="YZ9703" s="68"/>
      <c r="ZA9703" s="68"/>
      <c r="ZB9703" s="68"/>
      <c r="ZC9703" s="68"/>
      <c r="ZD9703" s="68"/>
    </row>
    <row r="9704" spans="658:680" x14ac:dyDescent="0.25">
      <c r="YH9704" s="68"/>
      <c r="YI9704" s="68"/>
      <c r="YJ9704" s="68"/>
      <c r="YK9704" s="68"/>
      <c r="YL9704" s="68"/>
      <c r="YM9704" s="68"/>
      <c r="YN9704" s="68"/>
      <c r="YO9704" s="68"/>
      <c r="YP9704" s="68"/>
      <c r="YQ9704" s="68"/>
      <c r="YR9704" s="68"/>
      <c r="YS9704" s="68"/>
      <c r="YT9704" s="68"/>
      <c r="YU9704" s="68"/>
      <c r="YV9704" s="68"/>
      <c r="YW9704" s="68"/>
      <c r="YX9704" s="68">
        <v>0.958591724016994</v>
      </c>
      <c r="YY9704" s="68"/>
      <c r="YZ9704" s="68"/>
      <c r="ZA9704" s="68"/>
      <c r="ZB9704" s="68"/>
      <c r="ZC9704" s="68"/>
      <c r="ZD9704" s="68"/>
    </row>
    <row r="9705" spans="658:680" x14ac:dyDescent="0.25">
      <c r="YH9705" s="68"/>
      <c r="YI9705" s="68"/>
      <c r="YJ9705" s="68"/>
      <c r="YK9705" s="68"/>
      <c r="YL9705" s="68"/>
      <c r="YM9705" s="68"/>
      <c r="YN9705" s="68"/>
      <c r="YO9705" s="68"/>
      <c r="YP9705" s="68"/>
      <c r="YQ9705" s="68"/>
      <c r="YR9705" s="68"/>
      <c r="YS9705" s="68"/>
      <c r="YT9705" s="68"/>
      <c r="YU9705" s="68"/>
      <c r="YV9705" s="68"/>
      <c r="YW9705" s="68"/>
      <c r="YX9705" s="68">
        <v>0.95856487802437096</v>
      </c>
      <c r="YY9705" s="68"/>
      <c r="YZ9705" s="68"/>
      <c r="ZA9705" s="68"/>
      <c r="ZB9705" s="68"/>
      <c r="ZC9705" s="68"/>
      <c r="ZD9705" s="68"/>
    </row>
    <row r="9706" spans="658:680" x14ac:dyDescent="0.25">
      <c r="YH9706" s="68"/>
      <c r="YI9706" s="68"/>
      <c r="YJ9706" s="68"/>
      <c r="YK9706" s="68"/>
      <c r="YL9706" s="68"/>
      <c r="YM9706" s="68"/>
      <c r="YN9706" s="68"/>
      <c r="YO9706" s="68"/>
      <c r="YP9706" s="68"/>
      <c r="YQ9706" s="68"/>
      <c r="YR9706" s="68"/>
      <c r="YS9706" s="68"/>
      <c r="YT9706" s="68"/>
      <c r="YU9706" s="68"/>
      <c r="YV9706" s="68"/>
      <c r="YW9706" s="68"/>
      <c r="YX9706" s="68">
        <v>0.95854740752464795</v>
      </c>
      <c r="YY9706" s="68"/>
      <c r="YZ9706" s="68"/>
      <c r="ZA9706" s="68"/>
      <c r="ZB9706" s="68"/>
      <c r="ZC9706" s="68"/>
      <c r="ZD9706" s="68"/>
    </row>
    <row r="9707" spans="658:680" x14ac:dyDescent="0.25">
      <c r="YH9707" s="68"/>
      <c r="YI9707" s="68"/>
      <c r="YJ9707" s="68"/>
      <c r="YK9707" s="68"/>
      <c r="YL9707" s="68"/>
      <c r="YM9707" s="68"/>
      <c r="YN9707" s="68"/>
      <c r="YO9707" s="68"/>
      <c r="YP9707" s="68"/>
      <c r="YQ9707" s="68"/>
      <c r="YR9707" s="68"/>
      <c r="YS9707" s="68"/>
      <c r="YT9707" s="68"/>
      <c r="YU9707" s="68"/>
      <c r="YV9707" s="68"/>
      <c r="YW9707" s="68"/>
      <c r="YX9707" s="68">
        <v>0.95853954414527498</v>
      </c>
      <c r="YY9707" s="68"/>
      <c r="YZ9707" s="68"/>
      <c r="ZA9707" s="68"/>
      <c r="ZB9707" s="68"/>
      <c r="ZC9707" s="68"/>
      <c r="ZD9707" s="68"/>
    </row>
    <row r="9708" spans="658:680" x14ac:dyDescent="0.25">
      <c r="YH9708" s="68"/>
      <c r="YI9708" s="68"/>
      <c r="YJ9708" s="68"/>
      <c r="YK9708" s="68"/>
      <c r="YL9708" s="68"/>
      <c r="YM9708" s="68"/>
      <c r="YN9708" s="68"/>
      <c r="YO9708" s="68"/>
      <c r="YP9708" s="68"/>
      <c r="YQ9708" s="68"/>
      <c r="YR9708" s="68"/>
      <c r="YS9708" s="68"/>
      <c r="YT9708" s="68"/>
      <c r="YU9708" s="68"/>
      <c r="YV9708" s="68"/>
      <c r="YW9708" s="68"/>
      <c r="YX9708" s="68">
        <v>0.958519302061835</v>
      </c>
      <c r="YY9708" s="68"/>
      <c r="YZ9708" s="68"/>
      <c r="ZA9708" s="68"/>
      <c r="ZB9708" s="68"/>
      <c r="ZC9708" s="68"/>
      <c r="ZD9708" s="68"/>
    </row>
    <row r="9709" spans="658:680" x14ac:dyDescent="0.25">
      <c r="YH9709" s="68"/>
      <c r="YI9709" s="68"/>
      <c r="YJ9709" s="68"/>
      <c r="YK9709" s="68"/>
      <c r="YL9709" s="68"/>
      <c r="YM9709" s="68"/>
      <c r="YN9709" s="68"/>
      <c r="YO9709" s="68"/>
      <c r="YP9709" s="68"/>
      <c r="YQ9709" s="68"/>
      <c r="YR9709" s="68"/>
      <c r="YS9709" s="68"/>
      <c r="YT9709" s="68"/>
      <c r="YU9709" s="68"/>
      <c r="YV9709" s="68"/>
      <c r="YW9709" s="68"/>
      <c r="YX9709" s="68">
        <v>0.958498709323791</v>
      </c>
      <c r="YY9709" s="68"/>
      <c r="YZ9709" s="68"/>
      <c r="ZA9709" s="68"/>
      <c r="ZB9709" s="68"/>
      <c r="ZC9709" s="68"/>
      <c r="ZD9709" s="68"/>
    </row>
    <row r="9710" spans="658:680" x14ac:dyDescent="0.25">
      <c r="YH9710" s="68"/>
      <c r="YI9710" s="68"/>
      <c r="YJ9710" s="68"/>
      <c r="YK9710" s="68"/>
      <c r="YL9710" s="68"/>
      <c r="YM9710" s="68"/>
      <c r="YN9710" s="68"/>
      <c r="YO9710" s="68"/>
      <c r="YP9710" s="68"/>
      <c r="YQ9710" s="68"/>
      <c r="YR9710" s="68"/>
      <c r="YS9710" s="68"/>
      <c r="YT9710" s="68"/>
      <c r="YU9710" s="68"/>
      <c r="YV9710" s="68"/>
      <c r="YW9710" s="68"/>
      <c r="YX9710" s="68">
        <v>0.95849688604863104</v>
      </c>
      <c r="YY9710" s="68"/>
      <c r="YZ9710" s="68"/>
      <c r="ZA9710" s="68"/>
      <c r="ZB9710" s="68"/>
      <c r="ZC9710" s="68"/>
      <c r="ZD9710" s="68"/>
    </row>
    <row r="9711" spans="658:680" x14ac:dyDescent="0.25">
      <c r="YH9711" s="68"/>
      <c r="YI9711" s="68"/>
      <c r="YJ9711" s="68"/>
      <c r="YK9711" s="68"/>
      <c r="YL9711" s="68"/>
      <c r="YM9711" s="68"/>
      <c r="YN9711" s="68"/>
      <c r="YO9711" s="68"/>
      <c r="YP9711" s="68"/>
      <c r="YQ9711" s="68"/>
      <c r="YR9711" s="68"/>
      <c r="YS9711" s="68"/>
      <c r="YT9711" s="68"/>
      <c r="YU9711" s="68"/>
      <c r="YV9711" s="68"/>
      <c r="YW9711" s="68"/>
      <c r="YX9711" s="68">
        <v>0.95849449245665297</v>
      </c>
      <c r="YY9711" s="68"/>
      <c r="YZ9711" s="68"/>
      <c r="ZA9711" s="68"/>
      <c r="ZB9711" s="68"/>
      <c r="ZC9711" s="68"/>
      <c r="ZD9711" s="68"/>
    </row>
    <row r="9712" spans="658:680" x14ac:dyDescent="0.25">
      <c r="YH9712" s="68"/>
      <c r="YI9712" s="68"/>
      <c r="YJ9712" s="68"/>
      <c r="YK9712" s="68"/>
      <c r="YL9712" s="68"/>
      <c r="YM9712" s="68"/>
      <c r="YN9712" s="68"/>
      <c r="YO9712" s="68"/>
      <c r="YP9712" s="68"/>
      <c r="YQ9712" s="68"/>
      <c r="YR9712" s="68"/>
      <c r="YS9712" s="68"/>
      <c r="YT9712" s="68"/>
      <c r="YU9712" s="68"/>
      <c r="YV9712" s="68"/>
      <c r="YW9712" s="68"/>
      <c r="YX9712" s="68">
        <v>0.95847559731055398</v>
      </c>
      <c r="YY9712" s="68"/>
      <c r="YZ9712" s="68"/>
      <c r="ZA9712" s="68"/>
      <c r="ZB9712" s="68"/>
      <c r="ZC9712" s="68"/>
      <c r="ZD9712" s="68"/>
    </row>
    <row r="9713" spans="658:680" x14ac:dyDescent="0.25">
      <c r="YH9713" s="68"/>
      <c r="YI9713" s="68"/>
      <c r="YJ9713" s="68"/>
      <c r="YK9713" s="68"/>
      <c r="YL9713" s="68"/>
      <c r="YM9713" s="68"/>
      <c r="YN9713" s="68"/>
      <c r="YO9713" s="68"/>
      <c r="YP9713" s="68"/>
      <c r="YQ9713" s="68"/>
      <c r="YR9713" s="68"/>
      <c r="YS9713" s="68"/>
      <c r="YT9713" s="68"/>
      <c r="YU9713" s="68"/>
      <c r="YV9713" s="68"/>
      <c r="YW9713" s="68"/>
      <c r="YX9713" s="68">
        <v>0.95846982099729505</v>
      </c>
      <c r="YY9713" s="68"/>
      <c r="YZ9713" s="68"/>
      <c r="ZA9713" s="68"/>
      <c r="ZB9713" s="68"/>
      <c r="ZC9713" s="68"/>
      <c r="ZD9713" s="68"/>
    </row>
    <row r="9714" spans="658:680" x14ac:dyDescent="0.25">
      <c r="YH9714" s="68"/>
      <c r="YI9714" s="68"/>
      <c r="YJ9714" s="68"/>
      <c r="YK9714" s="68"/>
      <c r="YL9714" s="68"/>
      <c r="YM9714" s="68"/>
      <c r="YN9714" s="68"/>
      <c r="YO9714" s="68"/>
      <c r="YP9714" s="68"/>
      <c r="YQ9714" s="68"/>
      <c r="YR9714" s="68"/>
      <c r="YS9714" s="68"/>
      <c r="YT9714" s="68"/>
      <c r="YU9714" s="68"/>
      <c r="YV9714" s="68"/>
      <c r="YW9714" s="68"/>
      <c r="YX9714" s="68">
        <v>0.95845051525925695</v>
      </c>
      <c r="YY9714" s="68"/>
      <c r="YZ9714" s="68"/>
      <c r="ZA9714" s="68"/>
      <c r="ZB9714" s="68"/>
      <c r="ZC9714" s="68"/>
      <c r="ZD9714" s="68"/>
    </row>
    <row r="9715" spans="658:680" x14ac:dyDescent="0.25">
      <c r="YH9715" s="68"/>
      <c r="YI9715" s="68"/>
      <c r="YJ9715" s="68"/>
      <c r="YK9715" s="68"/>
      <c r="YL9715" s="68"/>
      <c r="YM9715" s="68"/>
      <c r="YN9715" s="68"/>
      <c r="YO9715" s="68"/>
      <c r="YP9715" s="68"/>
      <c r="YQ9715" s="68"/>
      <c r="YR9715" s="68"/>
      <c r="YS9715" s="68"/>
      <c r="YT9715" s="68"/>
      <c r="YU9715" s="68"/>
      <c r="YV9715" s="68"/>
      <c r="YW9715" s="68"/>
      <c r="YX9715" s="68">
        <v>0.95843463028484499</v>
      </c>
      <c r="YY9715" s="68"/>
      <c r="YZ9715" s="68"/>
      <c r="ZA9715" s="68"/>
      <c r="ZB9715" s="68"/>
      <c r="ZC9715" s="68"/>
      <c r="ZD9715" s="68"/>
    </row>
    <row r="9716" spans="658:680" x14ac:dyDescent="0.25">
      <c r="YH9716" s="68"/>
      <c r="YI9716" s="68"/>
      <c r="YJ9716" s="68"/>
      <c r="YK9716" s="68"/>
      <c r="YL9716" s="68"/>
      <c r="YM9716" s="68"/>
      <c r="YN9716" s="68"/>
      <c r="YO9716" s="68"/>
      <c r="YP9716" s="68"/>
      <c r="YQ9716" s="68"/>
      <c r="YR9716" s="68"/>
      <c r="YS9716" s="68"/>
      <c r="YT9716" s="68"/>
      <c r="YU9716" s="68"/>
      <c r="YV9716" s="68"/>
      <c r="YW9716" s="68"/>
      <c r="YX9716" s="68">
        <v>0.95842832831075397</v>
      </c>
      <c r="YY9716" s="68"/>
      <c r="YZ9716" s="68"/>
      <c r="ZA9716" s="68"/>
      <c r="ZB9716" s="68"/>
      <c r="ZC9716" s="68"/>
      <c r="ZD9716" s="68"/>
    </row>
    <row r="9717" spans="658:680" x14ac:dyDescent="0.25">
      <c r="YH9717" s="68"/>
      <c r="YI9717" s="68"/>
      <c r="YJ9717" s="68"/>
      <c r="YK9717" s="68"/>
      <c r="YL9717" s="68"/>
      <c r="YM9717" s="68"/>
      <c r="YN9717" s="68"/>
      <c r="YO9717" s="68"/>
      <c r="YP9717" s="68"/>
      <c r="YQ9717" s="68"/>
      <c r="YR9717" s="68"/>
      <c r="YS9717" s="68"/>
      <c r="YT9717" s="68"/>
      <c r="YU9717" s="68"/>
      <c r="YV9717" s="68"/>
      <c r="YW9717" s="68"/>
      <c r="YX9717" s="68">
        <v>0.95842190631319302</v>
      </c>
      <c r="YY9717" s="68"/>
      <c r="YZ9717" s="68"/>
      <c r="ZA9717" s="68"/>
      <c r="ZB9717" s="68"/>
      <c r="ZC9717" s="68"/>
      <c r="ZD9717" s="68"/>
    </row>
    <row r="9718" spans="658:680" x14ac:dyDescent="0.25">
      <c r="YH9718" s="68"/>
      <c r="YI9718" s="68"/>
      <c r="YJ9718" s="68"/>
      <c r="YK9718" s="68"/>
      <c r="YL9718" s="68"/>
      <c r="YM9718" s="68"/>
      <c r="YN9718" s="68"/>
      <c r="YO9718" s="68"/>
      <c r="YP9718" s="68"/>
      <c r="YQ9718" s="68"/>
      <c r="YR9718" s="68"/>
      <c r="YS9718" s="68"/>
      <c r="YT9718" s="68"/>
      <c r="YU9718" s="68"/>
      <c r="YV9718" s="68"/>
      <c r="YW9718" s="68"/>
      <c r="YX9718" s="68">
        <v>0.95839629785075897</v>
      </c>
      <c r="YY9718" s="68"/>
      <c r="YZ9718" s="68"/>
      <c r="ZA9718" s="68"/>
      <c r="ZB9718" s="68"/>
      <c r="ZC9718" s="68"/>
      <c r="ZD9718" s="68"/>
    </row>
    <row r="9719" spans="658:680" x14ac:dyDescent="0.25">
      <c r="YH9719" s="68"/>
      <c r="YI9719" s="68"/>
      <c r="YJ9719" s="68"/>
      <c r="YK9719" s="68"/>
      <c r="YL9719" s="68"/>
      <c r="YM9719" s="68"/>
      <c r="YN9719" s="68"/>
      <c r="YO9719" s="68"/>
      <c r="YP9719" s="68"/>
      <c r="YQ9719" s="68"/>
      <c r="YR9719" s="68"/>
      <c r="YS9719" s="68"/>
      <c r="YT9719" s="68"/>
      <c r="YU9719" s="68"/>
      <c r="YV9719" s="68"/>
      <c r="YW9719" s="68"/>
      <c r="YX9719" s="68">
        <v>0.95836512766970605</v>
      </c>
      <c r="YY9719" s="68"/>
      <c r="YZ9719" s="68"/>
      <c r="ZA9719" s="68"/>
      <c r="ZB9719" s="68"/>
      <c r="ZC9719" s="68"/>
      <c r="ZD9719" s="68"/>
    </row>
    <row r="9720" spans="658:680" x14ac:dyDescent="0.25">
      <c r="YH9720" s="68"/>
      <c r="YI9720" s="68"/>
      <c r="YJ9720" s="68"/>
      <c r="YK9720" s="68"/>
      <c r="YL9720" s="68"/>
      <c r="YM9720" s="68"/>
      <c r="YN9720" s="68"/>
      <c r="YO9720" s="68"/>
      <c r="YP9720" s="68"/>
      <c r="YQ9720" s="68"/>
      <c r="YR9720" s="68"/>
      <c r="YS9720" s="68"/>
      <c r="YT9720" s="68"/>
      <c r="YU9720" s="68"/>
      <c r="YV9720" s="68"/>
      <c r="YW9720" s="68"/>
      <c r="YX9720" s="68">
        <v>0.95836135611863105</v>
      </c>
      <c r="YY9720" s="68"/>
      <c r="YZ9720" s="68"/>
      <c r="ZA9720" s="68"/>
      <c r="ZB9720" s="68"/>
      <c r="ZC9720" s="68"/>
      <c r="ZD9720" s="68"/>
    </row>
    <row r="9721" spans="658:680" x14ac:dyDescent="0.25">
      <c r="YH9721" s="68"/>
      <c r="YI9721" s="68"/>
      <c r="YJ9721" s="68"/>
      <c r="YK9721" s="68"/>
      <c r="YL9721" s="68"/>
      <c r="YM9721" s="68"/>
      <c r="YN9721" s="68"/>
      <c r="YO9721" s="68"/>
      <c r="YP9721" s="68"/>
      <c r="YQ9721" s="68"/>
      <c r="YR9721" s="68"/>
      <c r="YS9721" s="68"/>
      <c r="YT9721" s="68"/>
      <c r="YU9721" s="68"/>
      <c r="YV9721" s="68"/>
      <c r="YW9721" s="68"/>
      <c r="YX9721" s="68">
        <v>0.95834050749223298</v>
      </c>
      <c r="YY9721" s="68"/>
      <c r="YZ9721" s="68"/>
      <c r="ZA9721" s="68"/>
      <c r="ZB9721" s="68"/>
      <c r="ZC9721" s="68"/>
      <c r="ZD9721" s="68"/>
    </row>
    <row r="9722" spans="658:680" x14ac:dyDescent="0.25">
      <c r="YH9722" s="68"/>
      <c r="YI9722" s="68"/>
      <c r="YJ9722" s="68"/>
      <c r="YK9722" s="68"/>
      <c r="YL9722" s="68"/>
      <c r="YM9722" s="68"/>
      <c r="YN9722" s="68"/>
      <c r="YO9722" s="68"/>
      <c r="YP9722" s="68"/>
      <c r="YQ9722" s="68"/>
      <c r="YR9722" s="68"/>
      <c r="YS9722" s="68"/>
      <c r="YT9722" s="68"/>
      <c r="YU9722" s="68"/>
      <c r="YV9722" s="68"/>
      <c r="YW9722" s="68"/>
      <c r="YX9722" s="68">
        <v>0.95833981605670204</v>
      </c>
      <c r="YY9722" s="68"/>
      <c r="YZ9722" s="68"/>
      <c r="ZA9722" s="68"/>
      <c r="ZB9722" s="68"/>
      <c r="ZC9722" s="68"/>
      <c r="ZD9722" s="68"/>
    </row>
    <row r="9723" spans="658:680" x14ac:dyDescent="0.25">
      <c r="YH9723" s="68"/>
      <c r="YI9723" s="68"/>
      <c r="YJ9723" s="68"/>
      <c r="YK9723" s="68"/>
      <c r="YL9723" s="68"/>
      <c r="YM9723" s="68"/>
      <c r="YN9723" s="68"/>
      <c r="YO9723" s="68"/>
      <c r="YP9723" s="68"/>
      <c r="YQ9723" s="68"/>
      <c r="YR9723" s="68"/>
      <c r="YS9723" s="68"/>
      <c r="YT9723" s="68"/>
      <c r="YU9723" s="68"/>
      <c r="YV9723" s="68"/>
      <c r="YW9723" s="68"/>
      <c r="YX9723" s="68">
        <v>0.95831985738784897</v>
      </c>
      <c r="YY9723" s="68"/>
      <c r="YZ9723" s="68"/>
      <c r="ZA9723" s="68"/>
      <c r="ZB9723" s="68"/>
      <c r="ZC9723" s="68"/>
      <c r="ZD9723" s="68"/>
    </row>
    <row r="9724" spans="658:680" x14ac:dyDescent="0.25">
      <c r="YH9724" s="68"/>
      <c r="YI9724" s="68"/>
      <c r="YJ9724" s="68"/>
      <c r="YK9724" s="68"/>
      <c r="YL9724" s="68"/>
      <c r="YM9724" s="68"/>
      <c r="YN9724" s="68"/>
      <c r="YO9724" s="68"/>
      <c r="YP9724" s="68"/>
      <c r="YQ9724" s="68"/>
      <c r="YR9724" s="68"/>
      <c r="YS9724" s="68"/>
      <c r="YT9724" s="68"/>
      <c r="YU9724" s="68"/>
      <c r="YV9724" s="68"/>
      <c r="YW9724" s="68"/>
      <c r="YX9724" s="68">
        <v>0.958317042241976</v>
      </c>
      <c r="YY9724" s="68"/>
      <c r="YZ9724" s="68"/>
      <c r="ZA9724" s="68"/>
      <c r="ZB9724" s="68"/>
      <c r="ZC9724" s="68"/>
      <c r="ZD9724" s="68"/>
    </row>
    <row r="9725" spans="658:680" x14ac:dyDescent="0.25">
      <c r="YH9725" s="68"/>
      <c r="YI9725" s="68"/>
      <c r="YJ9725" s="68"/>
      <c r="YK9725" s="68"/>
      <c r="YL9725" s="68"/>
      <c r="YM9725" s="68"/>
      <c r="YN9725" s="68"/>
      <c r="YO9725" s="68"/>
      <c r="YP9725" s="68"/>
      <c r="YQ9725" s="68"/>
      <c r="YR9725" s="68"/>
      <c r="YS9725" s="68"/>
      <c r="YT9725" s="68"/>
      <c r="YU9725" s="68"/>
      <c r="YV9725" s="68"/>
      <c r="YW9725" s="68"/>
      <c r="YX9725" s="68">
        <v>0.95831620778289195</v>
      </c>
      <c r="YY9725" s="68"/>
      <c r="YZ9725" s="68"/>
      <c r="ZA9725" s="68"/>
      <c r="ZB9725" s="68"/>
      <c r="ZC9725" s="68"/>
      <c r="ZD9725" s="68"/>
    </row>
    <row r="9726" spans="658:680" x14ac:dyDescent="0.25">
      <c r="YH9726" s="68"/>
      <c r="YI9726" s="68"/>
      <c r="YJ9726" s="68"/>
      <c r="YK9726" s="68"/>
      <c r="YL9726" s="68"/>
      <c r="YM9726" s="68"/>
      <c r="YN9726" s="68"/>
      <c r="YO9726" s="68"/>
      <c r="YP9726" s="68"/>
      <c r="YQ9726" s="68"/>
      <c r="YR9726" s="68"/>
      <c r="YS9726" s="68"/>
      <c r="YT9726" s="68"/>
      <c r="YU9726" s="68"/>
      <c r="YV9726" s="68"/>
      <c r="YW9726" s="68"/>
      <c r="YX9726" s="68">
        <v>0.958299700524335</v>
      </c>
      <c r="YY9726" s="68"/>
      <c r="YZ9726" s="68"/>
      <c r="ZA9726" s="68"/>
      <c r="ZB9726" s="68"/>
      <c r="ZC9726" s="68"/>
      <c r="ZD9726" s="68"/>
    </row>
    <row r="9727" spans="658:680" x14ac:dyDescent="0.25">
      <c r="YH9727" s="68"/>
      <c r="YI9727" s="68"/>
      <c r="YJ9727" s="68"/>
      <c r="YK9727" s="68"/>
      <c r="YL9727" s="68"/>
      <c r="YM9727" s="68"/>
      <c r="YN9727" s="68"/>
      <c r="YO9727" s="68"/>
      <c r="YP9727" s="68"/>
      <c r="YQ9727" s="68"/>
      <c r="YR9727" s="68"/>
      <c r="YS9727" s="68"/>
      <c r="YT9727" s="68"/>
      <c r="YU9727" s="68"/>
      <c r="YV9727" s="68"/>
      <c r="YW9727" s="68"/>
      <c r="YX9727" s="68">
        <v>0.95828479554220702</v>
      </c>
      <c r="YY9727" s="68"/>
      <c r="YZ9727" s="68"/>
      <c r="ZA9727" s="68"/>
      <c r="ZB9727" s="68"/>
      <c r="ZC9727" s="68"/>
      <c r="ZD9727" s="68"/>
    </row>
    <row r="9728" spans="658:680" x14ac:dyDescent="0.25">
      <c r="YH9728" s="68"/>
      <c r="YI9728" s="68"/>
      <c r="YJ9728" s="68"/>
      <c r="YK9728" s="68"/>
      <c r="YL9728" s="68"/>
      <c r="YM9728" s="68"/>
      <c r="YN9728" s="68"/>
      <c r="YO9728" s="68"/>
      <c r="YP9728" s="68"/>
      <c r="YQ9728" s="68"/>
      <c r="YR9728" s="68"/>
      <c r="YS9728" s="68"/>
      <c r="YT9728" s="68"/>
      <c r="YU9728" s="68"/>
      <c r="YV9728" s="68"/>
      <c r="YW9728" s="68"/>
      <c r="YX9728" s="68">
        <v>0.95827523003317805</v>
      </c>
      <c r="YY9728" s="68"/>
      <c r="YZ9728" s="68"/>
      <c r="ZA9728" s="68"/>
      <c r="ZB9728" s="68"/>
      <c r="ZC9728" s="68"/>
      <c r="ZD9728" s="68"/>
    </row>
    <row r="9729" spans="658:680" x14ac:dyDescent="0.25">
      <c r="YH9729" s="68"/>
      <c r="YI9729" s="68"/>
      <c r="YJ9729" s="68"/>
      <c r="YK9729" s="68"/>
      <c r="YL9729" s="68"/>
      <c r="YM9729" s="68"/>
      <c r="YN9729" s="68"/>
      <c r="YO9729" s="68"/>
      <c r="YP9729" s="68"/>
      <c r="YQ9729" s="68"/>
      <c r="YR9729" s="68"/>
      <c r="YS9729" s="68"/>
      <c r="YT9729" s="68"/>
      <c r="YU9729" s="68"/>
      <c r="YV9729" s="68"/>
      <c r="YW9729" s="68"/>
      <c r="YX9729" s="68">
        <v>0.95827385973897505</v>
      </c>
      <c r="YY9729" s="68"/>
      <c r="YZ9729" s="68"/>
      <c r="ZA9729" s="68"/>
      <c r="ZB9729" s="68"/>
      <c r="ZC9729" s="68"/>
      <c r="ZD9729" s="68"/>
    </row>
    <row r="9730" spans="658:680" x14ac:dyDescent="0.25">
      <c r="YH9730" s="68"/>
      <c r="YI9730" s="68"/>
      <c r="YJ9730" s="68"/>
      <c r="YK9730" s="68"/>
      <c r="YL9730" s="68"/>
      <c r="YM9730" s="68"/>
      <c r="YN9730" s="68"/>
      <c r="YO9730" s="68"/>
      <c r="YP9730" s="68"/>
      <c r="YQ9730" s="68"/>
      <c r="YR9730" s="68"/>
      <c r="YS9730" s="68"/>
      <c r="YT9730" s="68"/>
      <c r="YU9730" s="68"/>
      <c r="YV9730" s="68"/>
      <c r="YW9730" s="68"/>
      <c r="YX9730" s="68">
        <v>0.95825873855397403</v>
      </c>
      <c r="YY9730" s="68"/>
      <c r="YZ9730" s="68"/>
      <c r="ZA9730" s="68"/>
      <c r="ZB9730" s="68"/>
      <c r="ZC9730" s="68"/>
      <c r="ZD9730" s="68"/>
    </row>
    <row r="9731" spans="658:680" x14ac:dyDescent="0.25">
      <c r="YH9731" s="68"/>
      <c r="YI9731" s="68"/>
      <c r="YJ9731" s="68"/>
      <c r="YK9731" s="68"/>
      <c r="YL9731" s="68"/>
      <c r="YM9731" s="68"/>
      <c r="YN9731" s="68"/>
      <c r="YO9731" s="68"/>
      <c r="YP9731" s="68"/>
      <c r="YQ9731" s="68"/>
      <c r="YR9731" s="68"/>
      <c r="YS9731" s="68"/>
      <c r="YT9731" s="68"/>
      <c r="YU9731" s="68"/>
      <c r="YV9731" s="68"/>
      <c r="YW9731" s="68"/>
      <c r="YX9731" s="68">
        <v>0.95824229858969001</v>
      </c>
      <c r="YY9731" s="68"/>
      <c r="YZ9731" s="68"/>
      <c r="ZA9731" s="68"/>
      <c r="ZB9731" s="68"/>
      <c r="ZC9731" s="68"/>
      <c r="ZD9731" s="68"/>
    </row>
    <row r="9732" spans="658:680" x14ac:dyDescent="0.25">
      <c r="YH9732" s="68"/>
      <c r="YI9732" s="68"/>
      <c r="YJ9732" s="68"/>
      <c r="YK9732" s="68"/>
      <c r="YL9732" s="68"/>
      <c r="YM9732" s="68"/>
      <c r="YN9732" s="68"/>
      <c r="YO9732" s="68"/>
      <c r="YP9732" s="68"/>
      <c r="YQ9732" s="68"/>
      <c r="YR9732" s="68"/>
      <c r="YS9732" s="68"/>
      <c r="YT9732" s="68"/>
      <c r="YU9732" s="68"/>
      <c r="YV9732" s="68"/>
      <c r="YW9732" s="68"/>
      <c r="YX9732" s="68">
        <v>0.95823583529612</v>
      </c>
      <c r="YY9732" s="68"/>
      <c r="YZ9732" s="68"/>
      <c r="ZA9732" s="68"/>
      <c r="ZB9732" s="68"/>
      <c r="ZC9732" s="68"/>
      <c r="ZD9732" s="68"/>
    </row>
    <row r="9733" spans="658:680" x14ac:dyDescent="0.25">
      <c r="YH9733" s="68"/>
      <c r="YI9733" s="68"/>
      <c r="YJ9733" s="68"/>
      <c r="YK9733" s="68"/>
      <c r="YL9733" s="68"/>
      <c r="YM9733" s="68"/>
      <c r="YN9733" s="68"/>
      <c r="YO9733" s="68"/>
      <c r="YP9733" s="68"/>
      <c r="YQ9733" s="68"/>
      <c r="YR9733" s="68"/>
      <c r="YS9733" s="68"/>
      <c r="YT9733" s="68"/>
      <c r="YU9733" s="68"/>
      <c r="YV9733" s="68"/>
      <c r="YW9733" s="68"/>
      <c r="YX9733" s="68">
        <v>0.95821303526908896</v>
      </c>
      <c r="YY9733" s="68"/>
      <c r="YZ9733" s="68"/>
      <c r="ZA9733" s="68"/>
      <c r="ZB9733" s="68"/>
      <c r="ZC9733" s="68"/>
      <c r="ZD9733" s="68"/>
    </row>
    <row r="9734" spans="658:680" x14ac:dyDescent="0.25">
      <c r="YH9734" s="68"/>
      <c r="YI9734" s="68"/>
      <c r="YJ9734" s="68"/>
      <c r="YK9734" s="68"/>
      <c r="YL9734" s="68"/>
      <c r="YM9734" s="68"/>
      <c r="YN9734" s="68"/>
      <c r="YO9734" s="68"/>
      <c r="YP9734" s="68"/>
      <c r="YQ9734" s="68"/>
      <c r="YR9734" s="68"/>
      <c r="YS9734" s="68"/>
      <c r="YT9734" s="68"/>
      <c r="YU9734" s="68"/>
      <c r="YV9734" s="68"/>
      <c r="YW9734" s="68"/>
      <c r="YX9734" s="68">
        <v>0.95818692396767502</v>
      </c>
      <c r="YY9734" s="68"/>
      <c r="YZ9734" s="68"/>
      <c r="ZA9734" s="68"/>
      <c r="ZB9734" s="68"/>
      <c r="ZC9734" s="68"/>
      <c r="ZD9734" s="68"/>
    </row>
    <row r="9735" spans="658:680" x14ac:dyDescent="0.25">
      <c r="YH9735" s="68"/>
      <c r="YI9735" s="68"/>
      <c r="YJ9735" s="68"/>
      <c r="YK9735" s="68"/>
      <c r="YL9735" s="68"/>
      <c r="YM9735" s="68"/>
      <c r="YN9735" s="68"/>
      <c r="YO9735" s="68"/>
      <c r="YP9735" s="68"/>
      <c r="YQ9735" s="68"/>
      <c r="YR9735" s="68"/>
      <c r="YS9735" s="68"/>
      <c r="YT9735" s="68"/>
      <c r="YU9735" s="68"/>
      <c r="YV9735" s="68"/>
      <c r="YW9735" s="68"/>
      <c r="YX9735" s="68">
        <v>0.95818206913574999</v>
      </c>
      <c r="YY9735" s="68"/>
      <c r="YZ9735" s="68"/>
      <c r="ZA9735" s="68"/>
      <c r="ZB9735" s="68"/>
      <c r="ZC9735" s="68"/>
      <c r="ZD9735" s="68"/>
    </row>
    <row r="9736" spans="658:680" x14ac:dyDescent="0.25">
      <c r="YH9736" s="68"/>
      <c r="YI9736" s="68"/>
      <c r="YJ9736" s="68"/>
      <c r="YK9736" s="68"/>
      <c r="YL9736" s="68"/>
      <c r="YM9736" s="68"/>
      <c r="YN9736" s="68"/>
      <c r="YO9736" s="68"/>
      <c r="YP9736" s="68"/>
      <c r="YQ9736" s="68"/>
      <c r="YR9736" s="68"/>
      <c r="YS9736" s="68"/>
      <c r="YT9736" s="68"/>
      <c r="YU9736" s="68"/>
      <c r="YV9736" s="68"/>
      <c r="YW9736" s="68"/>
      <c r="YX9736" s="68">
        <v>0.95817973770907705</v>
      </c>
      <c r="YY9736" s="68"/>
      <c r="YZ9736" s="68"/>
      <c r="ZA9736" s="68"/>
      <c r="ZB9736" s="68"/>
      <c r="ZC9736" s="68"/>
      <c r="ZD9736" s="68"/>
    </row>
    <row r="9737" spans="658:680" x14ac:dyDescent="0.25">
      <c r="YH9737" s="68"/>
      <c r="YI9737" s="68"/>
      <c r="YJ9737" s="68"/>
      <c r="YK9737" s="68"/>
      <c r="YL9737" s="68"/>
      <c r="YM9737" s="68"/>
      <c r="YN9737" s="68"/>
      <c r="YO9737" s="68"/>
      <c r="YP9737" s="68"/>
      <c r="YQ9737" s="68"/>
      <c r="YR9737" s="68"/>
      <c r="YS9737" s="68"/>
      <c r="YT9737" s="68"/>
      <c r="YU9737" s="68"/>
      <c r="YV9737" s="68"/>
      <c r="YW9737" s="68"/>
      <c r="YX9737" s="68">
        <v>0.95817845108794397</v>
      </c>
      <c r="YY9737" s="68"/>
      <c r="YZ9737" s="68"/>
      <c r="ZA9737" s="68"/>
      <c r="ZB9737" s="68"/>
      <c r="ZC9737" s="68"/>
      <c r="ZD9737" s="68"/>
    </row>
    <row r="9738" spans="658:680" x14ac:dyDescent="0.25">
      <c r="YH9738" s="68"/>
      <c r="YI9738" s="68"/>
      <c r="YJ9738" s="68"/>
      <c r="YK9738" s="68"/>
      <c r="YL9738" s="68"/>
      <c r="YM9738" s="68"/>
      <c r="YN9738" s="68"/>
      <c r="YO9738" s="68"/>
      <c r="YP9738" s="68"/>
      <c r="YQ9738" s="68"/>
      <c r="YR9738" s="68"/>
      <c r="YS9738" s="68"/>
      <c r="YT9738" s="68"/>
      <c r="YU9738" s="68"/>
      <c r="YV9738" s="68"/>
      <c r="YW9738" s="68"/>
      <c r="YX9738" s="68">
        <v>0.95817788736148601</v>
      </c>
      <c r="YY9738" s="68"/>
      <c r="YZ9738" s="68"/>
      <c r="ZA9738" s="68"/>
      <c r="ZB9738" s="68"/>
      <c r="ZC9738" s="68"/>
      <c r="ZD9738" s="68"/>
    </row>
    <row r="9739" spans="658:680" x14ac:dyDescent="0.25">
      <c r="YH9739" s="68"/>
      <c r="YI9739" s="68"/>
      <c r="YJ9739" s="68"/>
      <c r="YK9739" s="68"/>
      <c r="YL9739" s="68"/>
      <c r="YM9739" s="68"/>
      <c r="YN9739" s="68"/>
      <c r="YO9739" s="68"/>
      <c r="YP9739" s="68"/>
      <c r="YQ9739" s="68"/>
      <c r="YR9739" s="68"/>
      <c r="YS9739" s="68"/>
      <c r="YT9739" s="68"/>
      <c r="YU9739" s="68"/>
      <c r="YV9739" s="68"/>
      <c r="YW9739" s="68"/>
      <c r="YX9739" s="68">
        <v>0.958177630796619</v>
      </c>
      <c r="YY9739" s="68"/>
      <c r="YZ9739" s="68"/>
      <c r="ZA9739" s="68"/>
      <c r="ZB9739" s="68"/>
      <c r="ZC9739" s="68"/>
      <c r="ZD9739" s="68"/>
    </row>
    <row r="9740" spans="658:680" x14ac:dyDescent="0.25">
      <c r="YH9740" s="68"/>
      <c r="YI9740" s="68"/>
      <c r="YJ9740" s="68"/>
      <c r="YK9740" s="68"/>
      <c r="YL9740" s="68"/>
      <c r="YM9740" s="68"/>
      <c r="YN9740" s="68"/>
      <c r="YO9740" s="68"/>
      <c r="YP9740" s="68"/>
      <c r="YQ9740" s="68"/>
      <c r="YR9740" s="68"/>
      <c r="YS9740" s="68"/>
      <c r="YT9740" s="68"/>
      <c r="YU9740" s="68"/>
      <c r="YV9740" s="68"/>
      <c r="YW9740" s="68"/>
      <c r="YX9740" s="68">
        <v>0.95815346152101999</v>
      </c>
      <c r="YY9740" s="68"/>
      <c r="YZ9740" s="68"/>
      <c r="ZA9740" s="68"/>
      <c r="ZB9740" s="68"/>
      <c r="ZC9740" s="68"/>
      <c r="ZD9740" s="68"/>
    </row>
    <row r="9741" spans="658:680" x14ac:dyDescent="0.25">
      <c r="YH9741" s="68"/>
      <c r="YI9741" s="68"/>
      <c r="YJ9741" s="68"/>
      <c r="YK9741" s="68"/>
      <c r="YL9741" s="68"/>
      <c r="YM9741" s="68"/>
      <c r="YN9741" s="68"/>
      <c r="YO9741" s="68"/>
      <c r="YP9741" s="68"/>
      <c r="YQ9741" s="68"/>
      <c r="YR9741" s="68"/>
      <c r="YS9741" s="68"/>
      <c r="YT9741" s="68"/>
      <c r="YU9741" s="68"/>
      <c r="YV9741" s="68"/>
      <c r="YW9741" s="68"/>
      <c r="YX9741" s="68">
        <v>0.95814706482947298</v>
      </c>
      <c r="YY9741" s="68"/>
      <c r="YZ9741" s="68"/>
      <c r="ZA9741" s="68"/>
      <c r="ZB9741" s="68"/>
      <c r="ZC9741" s="68"/>
      <c r="ZD9741" s="68"/>
    </row>
    <row r="9742" spans="658:680" x14ac:dyDescent="0.25">
      <c r="YH9742" s="68"/>
      <c r="YI9742" s="68"/>
      <c r="YJ9742" s="68"/>
      <c r="YK9742" s="68"/>
      <c r="YL9742" s="68"/>
      <c r="YM9742" s="68"/>
      <c r="YN9742" s="68"/>
      <c r="YO9742" s="68"/>
      <c r="YP9742" s="68"/>
      <c r="YQ9742" s="68"/>
      <c r="YR9742" s="68"/>
      <c r="YS9742" s="68"/>
      <c r="YT9742" s="68"/>
      <c r="YU9742" s="68"/>
      <c r="YV9742" s="68"/>
      <c r="YW9742" s="68"/>
      <c r="YX9742" s="68">
        <v>0.95813781332916403</v>
      </c>
      <c r="YY9742" s="68"/>
      <c r="YZ9742" s="68"/>
      <c r="ZA9742" s="68"/>
      <c r="ZB9742" s="68"/>
      <c r="ZC9742" s="68"/>
      <c r="ZD9742" s="68"/>
    </row>
    <row r="9743" spans="658:680" x14ac:dyDescent="0.25">
      <c r="YH9743" s="68"/>
      <c r="YI9743" s="68"/>
      <c r="YJ9743" s="68"/>
      <c r="YK9743" s="68"/>
      <c r="YL9743" s="68"/>
      <c r="YM9743" s="68"/>
      <c r="YN9743" s="68"/>
      <c r="YO9743" s="68"/>
      <c r="YP9743" s="68"/>
      <c r="YQ9743" s="68"/>
      <c r="YR9743" s="68"/>
      <c r="YS9743" s="68"/>
      <c r="YT9743" s="68"/>
      <c r="YU9743" s="68"/>
      <c r="YV9743" s="68"/>
      <c r="YW9743" s="68"/>
      <c r="YX9743" s="68">
        <v>0.95812944780982301</v>
      </c>
      <c r="YY9743" s="68"/>
      <c r="YZ9743" s="68"/>
      <c r="ZA9743" s="68"/>
      <c r="ZB9743" s="68"/>
      <c r="ZC9743" s="68"/>
      <c r="ZD9743" s="68"/>
    </row>
    <row r="9744" spans="658:680" x14ac:dyDescent="0.25">
      <c r="YH9744" s="68"/>
      <c r="YI9744" s="68"/>
      <c r="YJ9744" s="68"/>
      <c r="YK9744" s="68"/>
      <c r="YL9744" s="68"/>
      <c r="YM9744" s="68"/>
      <c r="YN9744" s="68"/>
      <c r="YO9744" s="68"/>
      <c r="YP9744" s="68"/>
      <c r="YQ9744" s="68"/>
      <c r="YR9744" s="68"/>
      <c r="YS9744" s="68"/>
      <c r="YT9744" s="68"/>
      <c r="YU9744" s="68"/>
      <c r="YV9744" s="68"/>
      <c r="YW9744" s="68"/>
      <c r="YX9744" s="68">
        <v>0.95812915816357103</v>
      </c>
      <c r="YY9744" s="68"/>
      <c r="YZ9744" s="68"/>
      <c r="ZA9744" s="68"/>
      <c r="ZB9744" s="68"/>
      <c r="ZC9744" s="68"/>
      <c r="ZD9744" s="68"/>
    </row>
    <row r="9745" spans="658:680" x14ac:dyDescent="0.25">
      <c r="YH9745" s="68"/>
      <c r="YI9745" s="68"/>
      <c r="YJ9745" s="68"/>
      <c r="YK9745" s="68"/>
      <c r="YL9745" s="68"/>
      <c r="YM9745" s="68"/>
      <c r="YN9745" s="68"/>
      <c r="YO9745" s="68"/>
      <c r="YP9745" s="68"/>
      <c r="YQ9745" s="68"/>
      <c r="YR9745" s="68"/>
      <c r="YS9745" s="68"/>
      <c r="YT9745" s="68"/>
      <c r="YU9745" s="68"/>
      <c r="YV9745" s="68"/>
      <c r="YW9745" s="68"/>
      <c r="YX9745" s="68">
        <v>0.95811950509147004</v>
      </c>
      <c r="YY9745" s="68"/>
      <c r="YZ9745" s="68"/>
      <c r="ZA9745" s="68"/>
      <c r="ZB9745" s="68"/>
      <c r="ZC9745" s="68"/>
      <c r="ZD9745" s="68"/>
    </row>
    <row r="9746" spans="658:680" x14ac:dyDescent="0.25">
      <c r="YH9746" s="68"/>
      <c r="YI9746" s="68"/>
      <c r="YJ9746" s="68"/>
      <c r="YK9746" s="68"/>
      <c r="YL9746" s="68"/>
      <c r="YM9746" s="68"/>
      <c r="YN9746" s="68"/>
      <c r="YO9746" s="68"/>
      <c r="YP9746" s="68"/>
      <c r="YQ9746" s="68"/>
      <c r="YR9746" s="68"/>
      <c r="YS9746" s="68"/>
      <c r="YT9746" s="68"/>
      <c r="YU9746" s="68"/>
      <c r="YV9746" s="68"/>
      <c r="YW9746" s="68"/>
      <c r="YX9746" s="68">
        <v>0.95810816257509801</v>
      </c>
      <c r="YY9746" s="68"/>
      <c r="YZ9746" s="68"/>
      <c r="ZA9746" s="68"/>
      <c r="ZB9746" s="68"/>
      <c r="ZC9746" s="68"/>
      <c r="ZD9746" s="68"/>
    </row>
    <row r="9747" spans="658:680" x14ac:dyDescent="0.25">
      <c r="YH9747" s="68"/>
      <c r="YI9747" s="68"/>
      <c r="YJ9747" s="68"/>
      <c r="YK9747" s="68"/>
      <c r="YL9747" s="68"/>
      <c r="YM9747" s="68"/>
      <c r="YN9747" s="68"/>
      <c r="YO9747" s="68"/>
      <c r="YP9747" s="68"/>
      <c r="YQ9747" s="68"/>
      <c r="YR9747" s="68"/>
      <c r="YS9747" s="68"/>
      <c r="YT9747" s="68"/>
      <c r="YU9747" s="68"/>
      <c r="YV9747" s="68"/>
      <c r="YW9747" s="68"/>
      <c r="YX9747" s="68">
        <v>0.95810804013161599</v>
      </c>
      <c r="YY9747" s="68"/>
      <c r="YZ9747" s="68"/>
      <c r="ZA9747" s="68"/>
      <c r="ZB9747" s="68"/>
      <c r="ZC9747" s="68"/>
      <c r="ZD9747" s="68"/>
    </row>
    <row r="9748" spans="658:680" x14ac:dyDescent="0.25">
      <c r="YH9748" s="68"/>
      <c r="YI9748" s="68"/>
      <c r="YJ9748" s="68"/>
      <c r="YK9748" s="68"/>
      <c r="YL9748" s="68"/>
      <c r="YM9748" s="68"/>
      <c r="YN9748" s="68"/>
      <c r="YO9748" s="68"/>
      <c r="YP9748" s="68"/>
      <c r="YQ9748" s="68"/>
      <c r="YR9748" s="68"/>
      <c r="YS9748" s="68"/>
      <c r="YT9748" s="68"/>
      <c r="YU9748" s="68"/>
      <c r="YV9748" s="68"/>
      <c r="YW9748" s="68"/>
      <c r="YX9748" s="68">
        <v>0.95808777543027301</v>
      </c>
      <c r="YY9748" s="68"/>
      <c r="YZ9748" s="68"/>
      <c r="ZA9748" s="68"/>
      <c r="ZB9748" s="68"/>
      <c r="ZC9748" s="68"/>
      <c r="ZD9748" s="68"/>
    </row>
    <row r="9749" spans="658:680" x14ac:dyDescent="0.25">
      <c r="YH9749" s="68"/>
      <c r="YI9749" s="68"/>
      <c r="YJ9749" s="68"/>
      <c r="YK9749" s="68"/>
      <c r="YL9749" s="68"/>
      <c r="YM9749" s="68"/>
      <c r="YN9749" s="68"/>
      <c r="YO9749" s="68"/>
      <c r="YP9749" s="68"/>
      <c r="YQ9749" s="68"/>
      <c r="YR9749" s="68"/>
      <c r="YS9749" s="68"/>
      <c r="YT9749" s="68"/>
      <c r="YU9749" s="68"/>
      <c r="YV9749" s="68"/>
      <c r="YW9749" s="68"/>
      <c r="YX9749" s="68">
        <v>0.958079289895297</v>
      </c>
      <c r="YY9749" s="68"/>
      <c r="YZ9749" s="68"/>
      <c r="ZA9749" s="68"/>
      <c r="ZB9749" s="68"/>
      <c r="ZC9749" s="68"/>
      <c r="ZD9749" s="68"/>
    </row>
    <row r="9750" spans="658:680" x14ac:dyDescent="0.25">
      <c r="YH9750" s="68"/>
      <c r="YI9750" s="68"/>
      <c r="YJ9750" s="68"/>
      <c r="YK9750" s="68"/>
      <c r="YL9750" s="68"/>
      <c r="YM9750" s="68"/>
      <c r="YN9750" s="68"/>
      <c r="YO9750" s="68"/>
      <c r="YP9750" s="68"/>
      <c r="YQ9750" s="68"/>
      <c r="YR9750" s="68"/>
      <c r="YS9750" s="68"/>
      <c r="YT9750" s="68"/>
      <c r="YU9750" s="68"/>
      <c r="YV9750" s="68"/>
      <c r="YW9750" s="68"/>
      <c r="YX9750" s="68">
        <v>0.95806864999687702</v>
      </c>
      <c r="YY9750" s="68"/>
      <c r="YZ9750" s="68"/>
      <c r="ZA9750" s="68"/>
      <c r="ZB9750" s="68"/>
      <c r="ZC9750" s="68"/>
      <c r="ZD9750" s="68"/>
    </row>
    <row r="9751" spans="658:680" x14ac:dyDescent="0.25">
      <c r="YH9751" s="68"/>
      <c r="YI9751" s="68"/>
      <c r="YJ9751" s="68"/>
      <c r="YK9751" s="68"/>
      <c r="YL9751" s="68"/>
      <c r="YM9751" s="68"/>
      <c r="YN9751" s="68"/>
      <c r="YO9751" s="68"/>
      <c r="YP9751" s="68"/>
      <c r="YQ9751" s="68"/>
      <c r="YR9751" s="68"/>
      <c r="YS9751" s="68"/>
      <c r="YT9751" s="68"/>
      <c r="YU9751" s="68"/>
      <c r="YV9751" s="68"/>
      <c r="YW9751" s="68"/>
      <c r="YX9751" s="68">
        <v>0.95806844559812598</v>
      </c>
      <c r="YY9751" s="68"/>
      <c r="YZ9751" s="68"/>
      <c r="ZA9751" s="68"/>
      <c r="ZB9751" s="68"/>
      <c r="ZC9751" s="68"/>
      <c r="ZD9751" s="68"/>
    </row>
    <row r="9752" spans="658:680" x14ac:dyDescent="0.25">
      <c r="YH9752" s="68"/>
      <c r="YI9752" s="68"/>
      <c r="YJ9752" s="68"/>
      <c r="YK9752" s="68"/>
      <c r="YL9752" s="68"/>
      <c r="YM9752" s="68"/>
      <c r="YN9752" s="68"/>
      <c r="YO9752" s="68"/>
      <c r="YP9752" s="68"/>
      <c r="YQ9752" s="68"/>
      <c r="YR9752" s="68"/>
      <c r="YS9752" s="68"/>
      <c r="YT9752" s="68"/>
      <c r="YU9752" s="68"/>
      <c r="YV9752" s="68"/>
      <c r="YW9752" s="68"/>
      <c r="YX9752" s="68">
        <v>0.95806634940896196</v>
      </c>
      <c r="YY9752" s="68"/>
      <c r="YZ9752" s="68"/>
      <c r="ZA9752" s="68"/>
      <c r="ZB9752" s="68"/>
      <c r="ZC9752" s="68"/>
      <c r="ZD9752" s="68"/>
    </row>
    <row r="9753" spans="658:680" x14ac:dyDescent="0.25">
      <c r="YH9753" s="68"/>
      <c r="YI9753" s="68"/>
      <c r="YJ9753" s="68"/>
      <c r="YK9753" s="68"/>
      <c r="YL9753" s="68"/>
      <c r="YM9753" s="68"/>
      <c r="YN9753" s="68"/>
      <c r="YO9753" s="68"/>
      <c r="YP9753" s="68"/>
      <c r="YQ9753" s="68"/>
      <c r="YR9753" s="68"/>
      <c r="YS9753" s="68"/>
      <c r="YT9753" s="68"/>
      <c r="YU9753" s="68"/>
      <c r="YV9753" s="68"/>
      <c r="YW9753" s="68"/>
      <c r="YX9753" s="68">
        <v>0.958043519278585</v>
      </c>
      <c r="YY9753" s="68"/>
      <c r="YZ9753" s="68"/>
      <c r="ZA9753" s="68"/>
      <c r="ZB9753" s="68"/>
      <c r="ZC9753" s="68"/>
      <c r="ZD9753" s="68"/>
    </row>
    <row r="9754" spans="658:680" x14ac:dyDescent="0.25">
      <c r="YH9754" s="68"/>
      <c r="YI9754" s="68"/>
      <c r="YJ9754" s="68"/>
      <c r="YK9754" s="68"/>
      <c r="YL9754" s="68"/>
      <c r="YM9754" s="68"/>
      <c r="YN9754" s="68"/>
      <c r="YO9754" s="68"/>
      <c r="YP9754" s="68"/>
      <c r="YQ9754" s="68"/>
      <c r="YR9754" s="68"/>
      <c r="YS9754" s="68"/>
      <c r="YT9754" s="68"/>
      <c r="YU9754" s="68"/>
      <c r="YV9754" s="68"/>
      <c r="YW9754" s="68"/>
      <c r="YX9754" s="68">
        <v>0.95802542102553001</v>
      </c>
      <c r="YY9754" s="68"/>
      <c r="YZ9754" s="68"/>
      <c r="ZA9754" s="68"/>
      <c r="ZB9754" s="68"/>
      <c r="ZC9754" s="68"/>
      <c r="ZD9754" s="68"/>
    </row>
    <row r="9755" spans="658:680" x14ac:dyDescent="0.25">
      <c r="YH9755" s="68"/>
      <c r="YI9755" s="68"/>
      <c r="YJ9755" s="68"/>
      <c r="YK9755" s="68"/>
      <c r="YL9755" s="68"/>
      <c r="YM9755" s="68"/>
      <c r="YN9755" s="68"/>
      <c r="YO9755" s="68"/>
      <c r="YP9755" s="68"/>
      <c r="YQ9755" s="68"/>
      <c r="YR9755" s="68"/>
      <c r="YS9755" s="68"/>
      <c r="YT9755" s="68"/>
      <c r="YU9755" s="68"/>
      <c r="YV9755" s="68"/>
      <c r="YW9755" s="68"/>
      <c r="YX9755" s="68">
        <v>0.95802111060936501</v>
      </c>
      <c r="YY9755" s="68"/>
      <c r="YZ9755" s="68"/>
      <c r="ZA9755" s="68"/>
      <c r="ZB9755" s="68"/>
      <c r="ZC9755" s="68"/>
      <c r="ZD9755" s="68"/>
    </row>
    <row r="9756" spans="658:680" x14ac:dyDescent="0.25">
      <c r="YH9756" s="68"/>
      <c r="YI9756" s="68"/>
      <c r="YJ9756" s="68"/>
      <c r="YK9756" s="68"/>
      <c r="YL9756" s="68"/>
      <c r="YM9756" s="68"/>
      <c r="YN9756" s="68"/>
      <c r="YO9756" s="68"/>
      <c r="YP9756" s="68"/>
      <c r="YQ9756" s="68"/>
      <c r="YR9756" s="68"/>
      <c r="YS9756" s="68"/>
      <c r="YT9756" s="68"/>
      <c r="YU9756" s="68"/>
      <c r="YV9756" s="68"/>
      <c r="YW9756" s="68"/>
      <c r="YX9756" s="68">
        <v>0.95799465757630797</v>
      </c>
      <c r="YY9756" s="68"/>
      <c r="YZ9756" s="68"/>
      <c r="ZA9756" s="68"/>
      <c r="ZB9756" s="68"/>
      <c r="ZC9756" s="68"/>
      <c r="ZD9756" s="68"/>
    </row>
    <row r="9757" spans="658:680" x14ac:dyDescent="0.25">
      <c r="YH9757" s="68"/>
      <c r="YI9757" s="68"/>
      <c r="YJ9757" s="68"/>
      <c r="YK9757" s="68"/>
      <c r="YL9757" s="68"/>
      <c r="YM9757" s="68"/>
      <c r="YN9757" s="68"/>
      <c r="YO9757" s="68"/>
      <c r="YP9757" s="68"/>
      <c r="YQ9757" s="68"/>
      <c r="YR9757" s="68"/>
      <c r="YS9757" s="68"/>
      <c r="YT9757" s="68"/>
      <c r="YU9757" s="68"/>
      <c r="YV9757" s="68"/>
      <c r="YW9757" s="68"/>
      <c r="YX9757" s="68">
        <v>0.95797322084496805</v>
      </c>
      <c r="YY9757" s="68"/>
      <c r="YZ9757" s="68"/>
      <c r="ZA9757" s="68"/>
      <c r="ZB9757" s="68"/>
      <c r="ZC9757" s="68"/>
      <c r="ZD9757" s="68"/>
    </row>
    <row r="9758" spans="658:680" x14ac:dyDescent="0.25">
      <c r="YH9758" s="68"/>
      <c r="YI9758" s="68"/>
      <c r="YJ9758" s="68"/>
      <c r="YK9758" s="68"/>
      <c r="YL9758" s="68"/>
      <c r="YM9758" s="68"/>
      <c r="YN9758" s="68"/>
      <c r="YO9758" s="68"/>
      <c r="YP9758" s="68"/>
      <c r="YQ9758" s="68"/>
      <c r="YR9758" s="68"/>
      <c r="YS9758" s="68"/>
      <c r="YT9758" s="68"/>
      <c r="YU9758" s="68"/>
      <c r="YV9758" s="68"/>
      <c r="YW9758" s="68"/>
      <c r="YX9758" s="68">
        <v>0.95797089939555902</v>
      </c>
      <c r="YY9758" s="68"/>
      <c r="YZ9758" s="68"/>
      <c r="ZA9758" s="68"/>
      <c r="ZB9758" s="68"/>
      <c r="ZC9758" s="68"/>
      <c r="ZD9758" s="68"/>
    </row>
    <row r="9759" spans="658:680" x14ac:dyDescent="0.25">
      <c r="YH9759" s="68"/>
      <c r="YI9759" s="68"/>
      <c r="YJ9759" s="68"/>
      <c r="YK9759" s="68"/>
      <c r="YL9759" s="68"/>
      <c r="YM9759" s="68"/>
      <c r="YN9759" s="68"/>
      <c r="YO9759" s="68"/>
      <c r="YP9759" s="68"/>
      <c r="YQ9759" s="68"/>
      <c r="YR9759" s="68"/>
      <c r="YS9759" s="68"/>
      <c r="YT9759" s="68"/>
      <c r="YU9759" s="68"/>
      <c r="YV9759" s="68"/>
      <c r="YW9759" s="68"/>
      <c r="YX9759" s="68">
        <v>0.95796066996888196</v>
      </c>
      <c r="YY9759" s="68"/>
      <c r="YZ9759" s="68"/>
      <c r="ZA9759" s="68"/>
      <c r="ZB9759" s="68"/>
      <c r="ZC9759" s="68"/>
      <c r="ZD9759" s="68"/>
    </row>
    <row r="9760" spans="658:680" x14ac:dyDescent="0.25">
      <c r="YH9760" s="68"/>
      <c r="YI9760" s="68"/>
      <c r="YJ9760" s="68"/>
      <c r="YK9760" s="68"/>
      <c r="YL9760" s="68"/>
      <c r="YM9760" s="68"/>
      <c r="YN9760" s="68"/>
      <c r="YO9760" s="68"/>
      <c r="YP9760" s="68"/>
      <c r="YQ9760" s="68"/>
      <c r="YR9760" s="68"/>
      <c r="YS9760" s="68"/>
      <c r="YT9760" s="68"/>
      <c r="YU9760" s="68"/>
      <c r="YV9760" s="68"/>
      <c r="YW9760" s="68"/>
      <c r="YX9760" s="68">
        <v>0.95794439974149903</v>
      </c>
      <c r="YY9760" s="68"/>
      <c r="YZ9760" s="68"/>
      <c r="ZA9760" s="68"/>
      <c r="ZB9760" s="68"/>
      <c r="ZC9760" s="68"/>
      <c r="ZD9760" s="68"/>
    </row>
    <row r="9761" spans="658:680" x14ac:dyDescent="0.25">
      <c r="YH9761" s="68"/>
      <c r="YI9761" s="68"/>
      <c r="YJ9761" s="68"/>
      <c r="YK9761" s="68"/>
      <c r="YL9761" s="68"/>
      <c r="YM9761" s="68"/>
      <c r="YN9761" s="68"/>
      <c r="YO9761" s="68"/>
      <c r="YP9761" s="68"/>
      <c r="YQ9761" s="68"/>
      <c r="YR9761" s="68"/>
      <c r="YS9761" s="68"/>
      <c r="YT9761" s="68"/>
      <c r="YU9761" s="68"/>
      <c r="YV9761" s="68"/>
      <c r="YW9761" s="68"/>
      <c r="YX9761" s="68">
        <v>0.95793353407104898</v>
      </c>
      <c r="YY9761" s="68"/>
      <c r="YZ9761" s="68"/>
      <c r="ZA9761" s="68"/>
      <c r="ZB9761" s="68"/>
      <c r="ZC9761" s="68"/>
      <c r="ZD9761" s="68"/>
    </row>
    <row r="9762" spans="658:680" x14ac:dyDescent="0.25">
      <c r="YH9762" s="68"/>
      <c r="YI9762" s="68"/>
      <c r="YJ9762" s="68"/>
      <c r="YK9762" s="68"/>
      <c r="YL9762" s="68"/>
      <c r="YM9762" s="68"/>
      <c r="YN9762" s="68"/>
      <c r="YO9762" s="68"/>
      <c r="YP9762" s="68"/>
      <c r="YQ9762" s="68"/>
      <c r="YR9762" s="68"/>
      <c r="YS9762" s="68"/>
      <c r="YT9762" s="68"/>
      <c r="YU9762" s="68"/>
      <c r="YV9762" s="68"/>
      <c r="YW9762" s="68"/>
      <c r="YX9762" s="68">
        <v>0.95788602673843104</v>
      </c>
      <c r="YY9762" s="68"/>
      <c r="YZ9762" s="68"/>
      <c r="ZA9762" s="68"/>
      <c r="ZB9762" s="68"/>
      <c r="ZC9762" s="68"/>
      <c r="ZD9762" s="68"/>
    </row>
    <row r="9763" spans="658:680" x14ac:dyDescent="0.25">
      <c r="YH9763" s="68"/>
      <c r="YI9763" s="68"/>
      <c r="YJ9763" s="68"/>
      <c r="YK9763" s="68"/>
      <c r="YL9763" s="68"/>
      <c r="YM9763" s="68"/>
      <c r="YN9763" s="68"/>
      <c r="YO9763" s="68"/>
      <c r="YP9763" s="68"/>
      <c r="YQ9763" s="68"/>
      <c r="YR9763" s="68"/>
      <c r="YS9763" s="68"/>
      <c r="YT9763" s="68"/>
      <c r="YU9763" s="68"/>
      <c r="YV9763" s="68"/>
      <c r="YW9763" s="68"/>
      <c r="YX9763" s="68">
        <v>0.95788572111053505</v>
      </c>
      <c r="YY9763" s="68"/>
      <c r="YZ9763" s="68"/>
      <c r="ZA9763" s="68"/>
      <c r="ZB9763" s="68"/>
      <c r="ZC9763" s="68"/>
      <c r="ZD9763" s="68"/>
    </row>
    <row r="9764" spans="658:680" x14ac:dyDescent="0.25">
      <c r="YH9764" s="68"/>
      <c r="YI9764" s="68"/>
      <c r="YJ9764" s="68"/>
      <c r="YK9764" s="68"/>
      <c r="YL9764" s="68"/>
      <c r="YM9764" s="68"/>
      <c r="YN9764" s="68"/>
      <c r="YO9764" s="68"/>
      <c r="YP9764" s="68"/>
      <c r="YQ9764" s="68"/>
      <c r="YR9764" s="68"/>
      <c r="YS9764" s="68"/>
      <c r="YT9764" s="68"/>
      <c r="YU9764" s="68"/>
      <c r="YV9764" s="68"/>
      <c r="YW9764" s="68"/>
      <c r="YX9764" s="68">
        <v>0.95782515466447005</v>
      </c>
      <c r="YY9764" s="68"/>
      <c r="YZ9764" s="68"/>
      <c r="ZA9764" s="68"/>
      <c r="ZB9764" s="68"/>
      <c r="ZC9764" s="68"/>
      <c r="ZD9764" s="68"/>
    </row>
    <row r="9765" spans="658:680" x14ac:dyDescent="0.25">
      <c r="YH9765" s="68"/>
      <c r="YI9765" s="68"/>
      <c r="YJ9765" s="68"/>
      <c r="YK9765" s="68"/>
      <c r="YL9765" s="68"/>
      <c r="YM9765" s="68"/>
      <c r="YN9765" s="68"/>
      <c r="YO9765" s="68"/>
      <c r="YP9765" s="68"/>
      <c r="YQ9765" s="68"/>
      <c r="YR9765" s="68"/>
      <c r="YS9765" s="68"/>
      <c r="YT9765" s="68"/>
      <c r="YU9765" s="68"/>
      <c r="YV9765" s="68"/>
      <c r="YW9765" s="68"/>
      <c r="YX9765" s="68">
        <v>0.95781792658942</v>
      </c>
      <c r="YY9765" s="68"/>
      <c r="YZ9765" s="68"/>
      <c r="ZA9765" s="68"/>
      <c r="ZB9765" s="68"/>
      <c r="ZC9765" s="68"/>
      <c r="ZD9765" s="68"/>
    </row>
    <row r="9766" spans="658:680" x14ac:dyDescent="0.25">
      <c r="YH9766" s="68"/>
      <c r="YI9766" s="68"/>
      <c r="YJ9766" s="68"/>
      <c r="YK9766" s="68"/>
      <c r="YL9766" s="68"/>
      <c r="YM9766" s="68"/>
      <c r="YN9766" s="68"/>
      <c r="YO9766" s="68"/>
      <c r="YP9766" s="68"/>
      <c r="YQ9766" s="68"/>
      <c r="YR9766" s="68"/>
      <c r="YS9766" s="68"/>
      <c r="YT9766" s="68"/>
      <c r="YU9766" s="68"/>
      <c r="YV9766" s="68"/>
      <c r="YW9766" s="68"/>
      <c r="YX9766" s="68">
        <v>0.95781561703476703</v>
      </c>
      <c r="YY9766" s="68"/>
      <c r="YZ9766" s="68"/>
      <c r="ZA9766" s="68"/>
      <c r="ZB9766" s="68"/>
      <c r="ZC9766" s="68"/>
      <c r="ZD9766" s="68"/>
    </row>
    <row r="9767" spans="658:680" x14ac:dyDescent="0.25">
      <c r="YH9767" s="68"/>
      <c r="YI9767" s="68"/>
      <c r="YJ9767" s="68"/>
      <c r="YK9767" s="68"/>
      <c r="YL9767" s="68"/>
      <c r="YM9767" s="68"/>
      <c r="YN9767" s="68"/>
      <c r="YO9767" s="68"/>
      <c r="YP9767" s="68"/>
      <c r="YQ9767" s="68"/>
      <c r="YR9767" s="68"/>
      <c r="YS9767" s="68"/>
      <c r="YT9767" s="68"/>
      <c r="YU9767" s="68"/>
      <c r="YV9767" s="68"/>
      <c r="YW9767" s="68"/>
      <c r="YX9767" s="68">
        <v>0.95779315558293099</v>
      </c>
      <c r="YY9767" s="68"/>
      <c r="YZ9767" s="68"/>
      <c r="ZA9767" s="68"/>
      <c r="ZB9767" s="68"/>
      <c r="ZC9767" s="68"/>
      <c r="ZD9767" s="68"/>
    </row>
    <row r="9768" spans="658:680" x14ac:dyDescent="0.25">
      <c r="YH9768" s="68"/>
      <c r="YI9768" s="68"/>
      <c r="YJ9768" s="68"/>
      <c r="YK9768" s="68"/>
      <c r="YL9768" s="68"/>
      <c r="YM9768" s="68"/>
      <c r="YN9768" s="68"/>
      <c r="YO9768" s="68"/>
      <c r="YP9768" s="68"/>
      <c r="YQ9768" s="68"/>
      <c r="YR9768" s="68"/>
      <c r="YS9768" s="68"/>
      <c r="YT9768" s="68"/>
      <c r="YU9768" s="68"/>
      <c r="YV9768" s="68"/>
      <c r="YW9768" s="68"/>
      <c r="YX9768" s="68">
        <v>0.95779234124471702</v>
      </c>
      <c r="YY9768" s="68"/>
      <c r="YZ9768" s="68"/>
      <c r="ZA9768" s="68"/>
      <c r="ZB9768" s="68"/>
      <c r="ZC9768" s="68"/>
      <c r="ZD9768" s="68"/>
    </row>
    <row r="9769" spans="658:680" x14ac:dyDescent="0.25">
      <c r="YH9769" s="68"/>
      <c r="YI9769" s="68"/>
      <c r="YJ9769" s="68"/>
      <c r="YK9769" s="68"/>
      <c r="YL9769" s="68"/>
      <c r="YM9769" s="68"/>
      <c r="YN9769" s="68"/>
      <c r="YO9769" s="68"/>
      <c r="YP9769" s="68"/>
      <c r="YQ9769" s="68"/>
      <c r="YR9769" s="68"/>
      <c r="YS9769" s="68"/>
      <c r="YT9769" s="68"/>
      <c r="YU9769" s="68"/>
      <c r="YV9769" s="68"/>
      <c r="YW9769" s="68"/>
      <c r="YX9769" s="68">
        <v>0.95777120295102802</v>
      </c>
      <c r="YY9769" s="68"/>
      <c r="YZ9769" s="68"/>
      <c r="ZA9769" s="68"/>
      <c r="ZB9769" s="68"/>
      <c r="ZC9769" s="68"/>
      <c r="ZD9769" s="68"/>
    </row>
    <row r="9770" spans="658:680" x14ac:dyDescent="0.25">
      <c r="YH9770" s="68"/>
      <c r="YI9770" s="68"/>
      <c r="YJ9770" s="68"/>
      <c r="YK9770" s="68"/>
      <c r="YL9770" s="68"/>
      <c r="YM9770" s="68"/>
      <c r="YN9770" s="68"/>
      <c r="YO9770" s="68"/>
      <c r="YP9770" s="68"/>
      <c r="YQ9770" s="68"/>
      <c r="YR9770" s="68"/>
      <c r="YS9770" s="68"/>
      <c r="YT9770" s="68"/>
      <c r="YU9770" s="68"/>
      <c r="YV9770" s="68"/>
      <c r="YW9770" s="68"/>
      <c r="YX9770" s="68">
        <v>0.95776125743858598</v>
      </c>
      <c r="YY9770" s="68"/>
      <c r="YZ9770" s="68"/>
      <c r="ZA9770" s="68"/>
      <c r="ZB9770" s="68"/>
      <c r="ZC9770" s="68"/>
      <c r="ZD9770" s="68"/>
    </row>
    <row r="9771" spans="658:680" x14ac:dyDescent="0.25">
      <c r="YH9771" s="68"/>
      <c r="YI9771" s="68"/>
      <c r="YJ9771" s="68"/>
      <c r="YK9771" s="68"/>
      <c r="YL9771" s="68"/>
      <c r="YM9771" s="68"/>
      <c r="YN9771" s="68"/>
      <c r="YO9771" s="68"/>
      <c r="YP9771" s="68"/>
      <c r="YQ9771" s="68"/>
      <c r="YR9771" s="68"/>
      <c r="YS9771" s="68"/>
      <c r="YT9771" s="68"/>
      <c r="YU9771" s="68"/>
      <c r="YV9771" s="68"/>
      <c r="YW9771" s="68"/>
      <c r="YX9771" s="68">
        <v>0.95774660388609101</v>
      </c>
      <c r="YY9771" s="68"/>
      <c r="YZ9771" s="68"/>
      <c r="ZA9771" s="68"/>
      <c r="ZB9771" s="68"/>
      <c r="ZC9771" s="68"/>
      <c r="ZD9771" s="68"/>
    </row>
    <row r="9772" spans="658:680" x14ac:dyDescent="0.25">
      <c r="YH9772" s="68"/>
      <c r="YI9772" s="68"/>
      <c r="YJ9772" s="68"/>
      <c r="YK9772" s="68"/>
      <c r="YL9772" s="68"/>
      <c r="YM9772" s="68"/>
      <c r="YN9772" s="68"/>
      <c r="YO9772" s="68"/>
      <c r="YP9772" s="68"/>
      <c r="YQ9772" s="68"/>
      <c r="YR9772" s="68"/>
      <c r="YS9772" s="68"/>
      <c r="YT9772" s="68"/>
      <c r="YU9772" s="68"/>
      <c r="YV9772" s="68"/>
      <c r="YW9772" s="68"/>
      <c r="YX9772" s="68">
        <v>0.95774167456784398</v>
      </c>
      <c r="YY9772" s="68"/>
      <c r="YZ9772" s="68"/>
      <c r="ZA9772" s="68"/>
      <c r="ZB9772" s="68"/>
      <c r="ZC9772" s="68"/>
      <c r="ZD9772" s="68"/>
    </row>
    <row r="9773" spans="658:680" x14ac:dyDescent="0.25">
      <c r="YH9773" s="68"/>
      <c r="YI9773" s="68"/>
      <c r="YJ9773" s="68"/>
      <c r="YK9773" s="68"/>
      <c r="YL9773" s="68"/>
      <c r="YM9773" s="68"/>
      <c r="YN9773" s="68"/>
      <c r="YO9773" s="68"/>
      <c r="YP9773" s="68"/>
      <c r="YQ9773" s="68"/>
      <c r="YR9773" s="68"/>
      <c r="YS9773" s="68"/>
      <c r="YT9773" s="68"/>
      <c r="YU9773" s="68"/>
      <c r="YV9773" s="68"/>
      <c r="YW9773" s="68"/>
      <c r="YX9773" s="68">
        <v>0.95774035916111599</v>
      </c>
      <c r="YY9773" s="68"/>
      <c r="YZ9773" s="68"/>
      <c r="ZA9773" s="68"/>
      <c r="ZB9773" s="68"/>
      <c r="ZC9773" s="68"/>
      <c r="ZD9773" s="68"/>
    </row>
    <row r="9774" spans="658:680" x14ac:dyDescent="0.25">
      <c r="YH9774" s="68"/>
      <c r="YI9774" s="68"/>
      <c r="YJ9774" s="68"/>
      <c r="YK9774" s="68"/>
      <c r="YL9774" s="68"/>
      <c r="YM9774" s="68"/>
      <c r="YN9774" s="68"/>
      <c r="YO9774" s="68"/>
      <c r="YP9774" s="68"/>
      <c r="YQ9774" s="68"/>
      <c r="YR9774" s="68"/>
      <c r="YS9774" s="68"/>
      <c r="YT9774" s="68"/>
      <c r="YU9774" s="68"/>
      <c r="YV9774" s="68"/>
      <c r="YW9774" s="68"/>
      <c r="YX9774" s="68">
        <v>0.95773804245356497</v>
      </c>
      <c r="YY9774" s="68"/>
      <c r="YZ9774" s="68"/>
      <c r="ZA9774" s="68"/>
      <c r="ZB9774" s="68"/>
      <c r="ZC9774" s="68"/>
      <c r="ZD9774" s="68"/>
    </row>
    <row r="9775" spans="658:680" x14ac:dyDescent="0.25">
      <c r="YH9775" s="68"/>
      <c r="YI9775" s="68"/>
      <c r="YJ9775" s="68"/>
      <c r="YK9775" s="68"/>
      <c r="YL9775" s="68"/>
      <c r="YM9775" s="68"/>
      <c r="YN9775" s="68"/>
      <c r="YO9775" s="68"/>
      <c r="YP9775" s="68"/>
      <c r="YQ9775" s="68"/>
      <c r="YR9775" s="68"/>
      <c r="YS9775" s="68"/>
      <c r="YT9775" s="68"/>
      <c r="YU9775" s="68"/>
      <c r="YV9775" s="68"/>
      <c r="YW9775" s="68"/>
      <c r="YX9775" s="68">
        <v>0.95771889773572005</v>
      </c>
      <c r="YY9775" s="68"/>
      <c r="YZ9775" s="68"/>
      <c r="ZA9775" s="68"/>
      <c r="ZB9775" s="68"/>
      <c r="ZC9775" s="68"/>
      <c r="ZD9775" s="68"/>
    </row>
    <row r="9776" spans="658:680" x14ac:dyDescent="0.25">
      <c r="YH9776" s="68"/>
      <c r="YI9776" s="68"/>
      <c r="YJ9776" s="68"/>
      <c r="YK9776" s="68"/>
      <c r="YL9776" s="68"/>
      <c r="YM9776" s="68"/>
      <c r="YN9776" s="68"/>
      <c r="YO9776" s="68"/>
      <c r="YP9776" s="68"/>
      <c r="YQ9776" s="68"/>
      <c r="YR9776" s="68"/>
      <c r="YS9776" s="68"/>
      <c r="YT9776" s="68"/>
      <c r="YU9776" s="68"/>
      <c r="YV9776" s="68"/>
      <c r="YW9776" s="68"/>
      <c r="YX9776" s="68">
        <v>0.95771817721200703</v>
      </c>
      <c r="YY9776" s="68"/>
      <c r="YZ9776" s="68"/>
      <c r="ZA9776" s="68"/>
      <c r="ZB9776" s="68"/>
      <c r="ZC9776" s="68"/>
      <c r="ZD9776" s="68"/>
    </row>
    <row r="9777" spans="658:680" x14ac:dyDescent="0.25">
      <c r="YH9777" s="68"/>
      <c r="YI9777" s="68"/>
      <c r="YJ9777" s="68"/>
      <c r="YK9777" s="68"/>
      <c r="YL9777" s="68"/>
      <c r="YM9777" s="68"/>
      <c r="YN9777" s="68"/>
      <c r="YO9777" s="68"/>
      <c r="YP9777" s="68"/>
      <c r="YQ9777" s="68"/>
      <c r="YR9777" s="68"/>
      <c r="YS9777" s="68"/>
      <c r="YT9777" s="68"/>
      <c r="YU9777" s="68"/>
      <c r="YV9777" s="68"/>
      <c r="YW9777" s="68"/>
      <c r="YX9777" s="68">
        <v>0.95771565557927596</v>
      </c>
      <c r="YY9777" s="68"/>
      <c r="YZ9777" s="68"/>
      <c r="ZA9777" s="68"/>
      <c r="ZB9777" s="68"/>
      <c r="ZC9777" s="68"/>
      <c r="ZD9777" s="68"/>
    </row>
    <row r="9778" spans="658:680" x14ac:dyDescent="0.25">
      <c r="YH9778" s="68"/>
      <c r="YI9778" s="68"/>
      <c r="YJ9778" s="68"/>
      <c r="YK9778" s="68"/>
      <c r="YL9778" s="68"/>
      <c r="YM9778" s="68"/>
      <c r="YN9778" s="68"/>
      <c r="YO9778" s="68"/>
      <c r="YP9778" s="68"/>
      <c r="YQ9778" s="68"/>
      <c r="YR9778" s="68"/>
      <c r="YS9778" s="68"/>
      <c r="YT9778" s="68"/>
      <c r="YU9778" s="68"/>
      <c r="YV9778" s="68"/>
      <c r="YW9778" s="68"/>
      <c r="YX9778" s="68">
        <v>0.95770672027778503</v>
      </c>
      <c r="YY9778" s="68"/>
      <c r="YZ9778" s="68"/>
      <c r="ZA9778" s="68"/>
      <c r="ZB9778" s="68"/>
      <c r="ZC9778" s="68"/>
      <c r="ZD9778" s="68"/>
    </row>
    <row r="9779" spans="658:680" x14ac:dyDescent="0.25">
      <c r="YH9779" s="68"/>
      <c r="YI9779" s="68"/>
      <c r="YJ9779" s="68"/>
      <c r="YK9779" s="68"/>
      <c r="YL9779" s="68"/>
      <c r="YM9779" s="68"/>
      <c r="YN9779" s="68"/>
      <c r="YO9779" s="68"/>
      <c r="YP9779" s="68"/>
      <c r="YQ9779" s="68"/>
      <c r="YR9779" s="68"/>
      <c r="YS9779" s="68"/>
      <c r="YT9779" s="68"/>
      <c r="YU9779" s="68"/>
      <c r="YV9779" s="68"/>
      <c r="YW9779" s="68"/>
      <c r="YX9779" s="68">
        <v>0.95769437070596897</v>
      </c>
      <c r="YY9779" s="68"/>
      <c r="YZ9779" s="68"/>
      <c r="ZA9779" s="68"/>
      <c r="ZB9779" s="68"/>
      <c r="ZC9779" s="68"/>
      <c r="ZD9779" s="68"/>
    </row>
    <row r="9780" spans="658:680" x14ac:dyDescent="0.25">
      <c r="YH9780" s="68"/>
      <c r="YI9780" s="68"/>
      <c r="YJ9780" s="68"/>
      <c r="YK9780" s="68"/>
      <c r="YL9780" s="68"/>
      <c r="YM9780" s="68"/>
      <c r="YN9780" s="68"/>
      <c r="YO9780" s="68"/>
      <c r="YP9780" s="68"/>
      <c r="YQ9780" s="68"/>
      <c r="YR9780" s="68"/>
      <c r="YS9780" s="68"/>
      <c r="YT9780" s="68"/>
      <c r="YU9780" s="68"/>
      <c r="YV9780" s="68"/>
      <c r="YW9780" s="68"/>
      <c r="YX9780" s="68">
        <v>0.95766868698448604</v>
      </c>
      <c r="YY9780" s="68"/>
      <c r="YZ9780" s="68"/>
      <c r="ZA9780" s="68"/>
      <c r="ZB9780" s="68"/>
      <c r="ZC9780" s="68"/>
      <c r="ZD9780" s="68"/>
    </row>
    <row r="9781" spans="658:680" x14ac:dyDescent="0.25">
      <c r="YH9781" s="68"/>
      <c r="YI9781" s="68"/>
      <c r="YJ9781" s="68"/>
      <c r="YK9781" s="68"/>
      <c r="YL9781" s="68"/>
      <c r="YM9781" s="68"/>
      <c r="YN9781" s="68"/>
      <c r="YO9781" s="68"/>
      <c r="YP9781" s="68"/>
      <c r="YQ9781" s="68"/>
      <c r="YR9781" s="68"/>
      <c r="YS9781" s="68"/>
      <c r="YT9781" s="68"/>
      <c r="YU9781" s="68"/>
      <c r="YV9781" s="68"/>
      <c r="YW9781" s="68"/>
      <c r="YX9781" s="68">
        <v>0.95766660142850402</v>
      </c>
      <c r="YY9781" s="68"/>
      <c r="YZ9781" s="68"/>
      <c r="ZA9781" s="68"/>
      <c r="ZB9781" s="68"/>
      <c r="ZC9781" s="68"/>
      <c r="ZD9781" s="68"/>
    </row>
    <row r="9782" spans="658:680" x14ac:dyDescent="0.25">
      <c r="YH9782" s="68"/>
      <c r="YI9782" s="68"/>
      <c r="YJ9782" s="68"/>
      <c r="YK9782" s="68"/>
      <c r="YL9782" s="68"/>
      <c r="YM9782" s="68"/>
      <c r="YN9782" s="68"/>
      <c r="YO9782" s="68"/>
      <c r="YP9782" s="68"/>
      <c r="YQ9782" s="68"/>
      <c r="YR9782" s="68"/>
      <c r="YS9782" s="68"/>
      <c r="YT9782" s="68"/>
      <c r="YU9782" s="68"/>
      <c r="YV9782" s="68"/>
      <c r="YW9782" s="68"/>
      <c r="YX9782" s="68">
        <v>0.95763170167027301</v>
      </c>
      <c r="YY9782" s="68"/>
      <c r="YZ9782" s="68"/>
      <c r="ZA9782" s="68"/>
      <c r="ZB9782" s="68"/>
      <c r="ZC9782" s="68"/>
      <c r="ZD9782" s="68"/>
    </row>
    <row r="9783" spans="658:680" x14ac:dyDescent="0.25">
      <c r="YH9783" s="68"/>
      <c r="YI9783" s="68"/>
      <c r="YJ9783" s="68"/>
      <c r="YK9783" s="68"/>
      <c r="YL9783" s="68"/>
      <c r="YM9783" s="68"/>
      <c r="YN9783" s="68"/>
      <c r="YO9783" s="68"/>
      <c r="YP9783" s="68"/>
      <c r="YQ9783" s="68"/>
      <c r="YR9783" s="68"/>
      <c r="YS9783" s="68"/>
      <c r="YT9783" s="68"/>
      <c r="YU9783" s="68"/>
      <c r="YV9783" s="68"/>
      <c r="YW9783" s="68"/>
      <c r="YX9783" s="68">
        <v>0.95760710897051904</v>
      </c>
      <c r="YY9783" s="68"/>
      <c r="YZ9783" s="68"/>
      <c r="ZA9783" s="68"/>
      <c r="ZB9783" s="68"/>
      <c r="ZC9783" s="68"/>
      <c r="ZD9783" s="68"/>
    </row>
    <row r="9784" spans="658:680" x14ac:dyDescent="0.25">
      <c r="YH9784" s="68"/>
      <c r="YI9784" s="68"/>
      <c r="YJ9784" s="68"/>
      <c r="YK9784" s="68"/>
      <c r="YL9784" s="68"/>
      <c r="YM9784" s="68"/>
      <c r="YN9784" s="68"/>
      <c r="YO9784" s="68"/>
      <c r="YP9784" s="68"/>
      <c r="YQ9784" s="68"/>
      <c r="YR9784" s="68"/>
      <c r="YS9784" s="68"/>
      <c r="YT9784" s="68"/>
      <c r="YU9784" s="68"/>
      <c r="YV9784" s="68"/>
      <c r="YW9784" s="68"/>
      <c r="YX9784" s="68">
        <v>0.95759866909899505</v>
      </c>
      <c r="YY9784" s="68"/>
      <c r="YZ9784" s="68"/>
      <c r="ZA9784" s="68"/>
      <c r="ZB9784" s="68"/>
      <c r="ZC9784" s="68"/>
      <c r="ZD9784" s="68"/>
    </row>
    <row r="9785" spans="658:680" x14ac:dyDescent="0.25">
      <c r="YH9785" s="68"/>
      <c r="YI9785" s="68"/>
      <c r="YJ9785" s="68"/>
      <c r="YK9785" s="68"/>
      <c r="YL9785" s="68"/>
      <c r="YM9785" s="68"/>
      <c r="YN9785" s="68"/>
      <c r="YO9785" s="68"/>
      <c r="YP9785" s="68"/>
      <c r="YQ9785" s="68"/>
      <c r="YR9785" s="68"/>
      <c r="YS9785" s="68"/>
      <c r="YT9785" s="68"/>
      <c r="YU9785" s="68"/>
      <c r="YV9785" s="68"/>
      <c r="YW9785" s="68"/>
      <c r="YX9785" s="68">
        <v>0.95758732876923003</v>
      </c>
      <c r="YY9785" s="68"/>
      <c r="YZ9785" s="68"/>
      <c r="ZA9785" s="68"/>
      <c r="ZB9785" s="68"/>
      <c r="ZC9785" s="68"/>
      <c r="ZD9785" s="68"/>
    </row>
    <row r="9786" spans="658:680" x14ac:dyDescent="0.25">
      <c r="YH9786" s="68"/>
      <c r="YI9786" s="68"/>
      <c r="YJ9786" s="68"/>
      <c r="YK9786" s="68"/>
      <c r="YL9786" s="68"/>
      <c r="YM9786" s="68"/>
      <c r="YN9786" s="68"/>
      <c r="YO9786" s="68"/>
      <c r="YP9786" s="68"/>
      <c r="YQ9786" s="68"/>
      <c r="YR9786" s="68"/>
      <c r="YS9786" s="68"/>
      <c r="YT9786" s="68"/>
      <c r="YU9786" s="68"/>
      <c r="YV9786" s="68"/>
      <c r="YW9786" s="68"/>
      <c r="YX9786" s="68">
        <v>0.95758193732893504</v>
      </c>
      <c r="YY9786" s="68"/>
      <c r="YZ9786" s="68"/>
      <c r="ZA9786" s="68"/>
      <c r="ZB9786" s="68"/>
      <c r="ZC9786" s="68"/>
      <c r="ZD9786" s="68"/>
    </row>
    <row r="9787" spans="658:680" x14ac:dyDescent="0.25">
      <c r="YH9787" s="68"/>
      <c r="YI9787" s="68"/>
      <c r="YJ9787" s="68"/>
      <c r="YK9787" s="68"/>
      <c r="YL9787" s="68"/>
      <c r="YM9787" s="68"/>
      <c r="YN9787" s="68"/>
      <c r="YO9787" s="68"/>
      <c r="YP9787" s="68"/>
      <c r="YQ9787" s="68"/>
      <c r="YR9787" s="68"/>
      <c r="YS9787" s="68"/>
      <c r="YT9787" s="68"/>
      <c r="YU9787" s="68"/>
      <c r="YV9787" s="68"/>
      <c r="YW9787" s="68"/>
      <c r="YX9787" s="68">
        <v>0.95757987847715897</v>
      </c>
      <c r="YY9787" s="68"/>
      <c r="YZ9787" s="68"/>
      <c r="ZA9787" s="68"/>
      <c r="ZB9787" s="68"/>
      <c r="ZC9787" s="68"/>
      <c r="ZD9787" s="68"/>
    </row>
    <row r="9788" spans="658:680" x14ac:dyDescent="0.25">
      <c r="YH9788" s="68"/>
      <c r="YI9788" s="68"/>
      <c r="YJ9788" s="68"/>
      <c r="YK9788" s="68"/>
      <c r="YL9788" s="68"/>
      <c r="YM9788" s="68"/>
      <c r="YN9788" s="68"/>
      <c r="YO9788" s="68"/>
      <c r="YP9788" s="68"/>
      <c r="YQ9788" s="68"/>
      <c r="YR9788" s="68"/>
      <c r="YS9788" s="68"/>
      <c r="YT9788" s="68"/>
      <c r="YU9788" s="68"/>
      <c r="YV9788" s="68"/>
      <c r="YW9788" s="68"/>
      <c r="YX9788" s="68">
        <v>0.95752808741485396</v>
      </c>
      <c r="YY9788" s="68"/>
      <c r="YZ9788" s="68"/>
      <c r="ZA9788" s="68"/>
      <c r="ZB9788" s="68"/>
      <c r="ZC9788" s="68"/>
      <c r="ZD9788" s="68"/>
    </row>
    <row r="9789" spans="658:680" x14ac:dyDescent="0.25">
      <c r="YH9789" s="68"/>
      <c r="YI9789" s="68"/>
      <c r="YJ9789" s="68"/>
      <c r="YK9789" s="68"/>
      <c r="YL9789" s="68"/>
      <c r="YM9789" s="68"/>
      <c r="YN9789" s="68"/>
      <c r="YO9789" s="68"/>
      <c r="YP9789" s="68"/>
      <c r="YQ9789" s="68"/>
      <c r="YR9789" s="68"/>
      <c r="YS9789" s="68"/>
      <c r="YT9789" s="68"/>
      <c r="YU9789" s="68"/>
      <c r="YV9789" s="68"/>
      <c r="YW9789" s="68"/>
      <c r="YX9789" s="68">
        <v>0.95752477184517304</v>
      </c>
      <c r="YY9789" s="68"/>
      <c r="YZ9789" s="68"/>
      <c r="ZA9789" s="68"/>
      <c r="ZB9789" s="68"/>
      <c r="ZC9789" s="68"/>
      <c r="ZD9789" s="68"/>
    </row>
    <row r="9790" spans="658:680" x14ac:dyDescent="0.25">
      <c r="YH9790" s="68"/>
      <c r="YI9790" s="68"/>
      <c r="YJ9790" s="68"/>
      <c r="YK9790" s="68"/>
      <c r="YL9790" s="68"/>
      <c r="YM9790" s="68"/>
      <c r="YN9790" s="68"/>
      <c r="YO9790" s="68"/>
      <c r="YP9790" s="68"/>
      <c r="YQ9790" s="68"/>
      <c r="YR9790" s="68"/>
      <c r="YS9790" s="68"/>
      <c r="YT9790" s="68"/>
      <c r="YU9790" s="68"/>
      <c r="YV9790" s="68"/>
      <c r="YW9790" s="68"/>
      <c r="YX9790" s="68">
        <v>0.95752089656825401</v>
      </c>
      <c r="YY9790" s="68"/>
      <c r="YZ9790" s="68"/>
      <c r="ZA9790" s="68"/>
      <c r="ZB9790" s="68"/>
      <c r="ZC9790" s="68"/>
      <c r="ZD9790" s="68"/>
    </row>
    <row r="9791" spans="658:680" x14ac:dyDescent="0.25">
      <c r="YH9791" s="68"/>
      <c r="YI9791" s="68"/>
      <c r="YJ9791" s="68"/>
      <c r="YK9791" s="68"/>
      <c r="YL9791" s="68"/>
      <c r="YM9791" s="68"/>
      <c r="YN9791" s="68"/>
      <c r="YO9791" s="68"/>
      <c r="YP9791" s="68"/>
      <c r="YQ9791" s="68"/>
      <c r="YR9791" s="68"/>
      <c r="YS9791" s="68"/>
      <c r="YT9791" s="68"/>
      <c r="YU9791" s="68"/>
      <c r="YV9791" s="68"/>
      <c r="YW9791" s="68"/>
      <c r="YX9791" s="68">
        <v>0.95750846577190396</v>
      </c>
      <c r="YY9791" s="68"/>
      <c r="YZ9791" s="68"/>
      <c r="ZA9791" s="68"/>
      <c r="ZB9791" s="68"/>
      <c r="ZC9791" s="68"/>
      <c r="ZD9791" s="68"/>
    </row>
    <row r="9792" spans="658:680" x14ac:dyDescent="0.25">
      <c r="YH9792" s="68"/>
      <c r="YI9792" s="68"/>
      <c r="YJ9792" s="68"/>
      <c r="YK9792" s="68"/>
      <c r="YL9792" s="68"/>
      <c r="YM9792" s="68"/>
      <c r="YN9792" s="68"/>
      <c r="YO9792" s="68"/>
      <c r="YP9792" s="68"/>
      <c r="YQ9792" s="68"/>
      <c r="YR9792" s="68"/>
      <c r="YS9792" s="68"/>
      <c r="YT9792" s="68"/>
      <c r="YU9792" s="68"/>
      <c r="YV9792" s="68"/>
      <c r="YW9792" s="68"/>
      <c r="YX9792" s="68">
        <v>0.95749467780205</v>
      </c>
      <c r="YY9792" s="68"/>
      <c r="YZ9792" s="68"/>
      <c r="ZA9792" s="68"/>
      <c r="ZB9792" s="68"/>
      <c r="ZC9792" s="68"/>
      <c r="ZD9792" s="68"/>
    </row>
    <row r="9793" spans="658:680" x14ac:dyDescent="0.25">
      <c r="YH9793" s="68"/>
      <c r="YI9793" s="68"/>
      <c r="YJ9793" s="68"/>
      <c r="YK9793" s="68"/>
      <c r="YL9793" s="68"/>
      <c r="YM9793" s="68"/>
      <c r="YN9793" s="68"/>
      <c r="YO9793" s="68"/>
      <c r="YP9793" s="68"/>
      <c r="YQ9793" s="68"/>
      <c r="YR9793" s="68"/>
      <c r="YS9793" s="68"/>
      <c r="YT9793" s="68"/>
      <c r="YU9793" s="68"/>
      <c r="YV9793" s="68"/>
      <c r="YW9793" s="68"/>
      <c r="YX9793" s="68">
        <v>0.95749459686230998</v>
      </c>
      <c r="YY9793" s="68"/>
      <c r="YZ9793" s="68"/>
      <c r="ZA9793" s="68"/>
      <c r="ZB9793" s="68"/>
      <c r="ZC9793" s="68"/>
      <c r="ZD9793" s="68"/>
    </row>
    <row r="9794" spans="658:680" x14ac:dyDescent="0.25">
      <c r="YH9794" s="68"/>
      <c r="YI9794" s="68"/>
      <c r="YJ9794" s="68"/>
      <c r="YK9794" s="68"/>
      <c r="YL9794" s="68"/>
      <c r="YM9794" s="68"/>
      <c r="YN9794" s="68"/>
      <c r="YO9794" s="68"/>
      <c r="YP9794" s="68"/>
      <c r="YQ9794" s="68"/>
      <c r="YR9794" s="68"/>
      <c r="YS9794" s="68"/>
      <c r="YT9794" s="68"/>
      <c r="YU9794" s="68"/>
      <c r="YV9794" s="68"/>
      <c r="YW9794" s="68"/>
      <c r="YX9794" s="68">
        <v>0.95747778993120103</v>
      </c>
      <c r="YY9794" s="68"/>
      <c r="YZ9794" s="68"/>
      <c r="ZA9794" s="68"/>
      <c r="ZB9794" s="68"/>
      <c r="ZC9794" s="68"/>
      <c r="ZD9794" s="68"/>
    </row>
    <row r="9795" spans="658:680" x14ac:dyDescent="0.25">
      <c r="YH9795" s="68"/>
      <c r="YI9795" s="68"/>
      <c r="YJ9795" s="68"/>
      <c r="YK9795" s="68"/>
      <c r="YL9795" s="68"/>
      <c r="YM9795" s="68"/>
      <c r="YN9795" s="68"/>
      <c r="YO9795" s="68"/>
      <c r="YP9795" s="68"/>
      <c r="YQ9795" s="68"/>
      <c r="YR9795" s="68"/>
      <c r="YS9795" s="68"/>
      <c r="YT9795" s="68"/>
      <c r="YU9795" s="68"/>
      <c r="YV9795" s="68"/>
      <c r="YW9795" s="68"/>
      <c r="YX9795" s="68">
        <v>0.95744849081471695</v>
      </c>
      <c r="YY9795" s="68"/>
      <c r="YZ9795" s="68"/>
      <c r="ZA9795" s="68"/>
      <c r="ZB9795" s="68"/>
      <c r="ZC9795" s="68"/>
      <c r="ZD9795" s="68"/>
    </row>
    <row r="9796" spans="658:680" x14ac:dyDescent="0.25">
      <c r="YH9796" s="68"/>
      <c r="YI9796" s="68"/>
      <c r="YJ9796" s="68"/>
      <c r="YK9796" s="68"/>
      <c r="YL9796" s="68"/>
      <c r="YM9796" s="68"/>
      <c r="YN9796" s="68"/>
      <c r="YO9796" s="68"/>
      <c r="YP9796" s="68"/>
      <c r="YQ9796" s="68"/>
      <c r="YR9796" s="68"/>
      <c r="YS9796" s="68"/>
      <c r="YT9796" s="68"/>
      <c r="YU9796" s="68"/>
      <c r="YV9796" s="68"/>
      <c r="YW9796" s="68"/>
      <c r="YX9796" s="68">
        <v>0.95744504334352898</v>
      </c>
      <c r="YY9796" s="68"/>
      <c r="YZ9796" s="68"/>
      <c r="ZA9796" s="68"/>
      <c r="ZB9796" s="68"/>
      <c r="ZC9796" s="68"/>
      <c r="ZD9796" s="68"/>
    </row>
    <row r="9797" spans="658:680" x14ac:dyDescent="0.25">
      <c r="YH9797" s="68"/>
      <c r="YI9797" s="68"/>
      <c r="YJ9797" s="68"/>
      <c r="YK9797" s="68"/>
      <c r="YL9797" s="68"/>
      <c r="YM9797" s="68"/>
      <c r="YN9797" s="68"/>
      <c r="YO9797" s="68"/>
      <c r="YP9797" s="68"/>
      <c r="YQ9797" s="68"/>
      <c r="YR9797" s="68"/>
      <c r="YS9797" s="68"/>
      <c r="YT9797" s="68"/>
      <c r="YU9797" s="68"/>
      <c r="YV9797" s="68"/>
      <c r="YW9797" s="68"/>
      <c r="YX9797" s="68">
        <v>0.95743439499864602</v>
      </c>
      <c r="YY9797" s="68"/>
      <c r="YZ9797" s="68"/>
      <c r="ZA9797" s="68"/>
      <c r="ZB9797" s="68"/>
      <c r="ZC9797" s="68"/>
      <c r="ZD9797" s="68"/>
    </row>
    <row r="9798" spans="658:680" x14ac:dyDescent="0.25">
      <c r="YH9798" s="68"/>
      <c r="YI9798" s="68"/>
      <c r="YJ9798" s="68"/>
      <c r="YK9798" s="68"/>
      <c r="YL9798" s="68"/>
      <c r="YM9798" s="68"/>
      <c r="YN9798" s="68"/>
      <c r="YO9798" s="68"/>
      <c r="YP9798" s="68"/>
      <c r="YQ9798" s="68"/>
      <c r="YR9798" s="68"/>
      <c r="YS9798" s="68"/>
      <c r="YT9798" s="68"/>
      <c r="YU9798" s="68"/>
      <c r="YV9798" s="68"/>
      <c r="YW9798" s="68"/>
      <c r="YX9798" s="68">
        <v>0.95740292474747701</v>
      </c>
      <c r="YY9798" s="68"/>
      <c r="YZ9798" s="68"/>
      <c r="ZA9798" s="68"/>
      <c r="ZB9798" s="68"/>
      <c r="ZC9798" s="68"/>
      <c r="ZD9798" s="68"/>
    </row>
    <row r="9799" spans="658:680" x14ac:dyDescent="0.25">
      <c r="YH9799" s="68"/>
      <c r="YI9799" s="68"/>
      <c r="YJ9799" s="68"/>
      <c r="YK9799" s="68"/>
      <c r="YL9799" s="68"/>
      <c r="YM9799" s="68"/>
      <c r="YN9799" s="68"/>
      <c r="YO9799" s="68"/>
      <c r="YP9799" s="68"/>
      <c r="YQ9799" s="68"/>
      <c r="YR9799" s="68"/>
      <c r="YS9799" s="68"/>
      <c r="YT9799" s="68"/>
      <c r="YU9799" s="68"/>
      <c r="YV9799" s="68"/>
      <c r="YW9799" s="68"/>
      <c r="YX9799" s="68">
        <v>0.95739449622939399</v>
      </c>
      <c r="YY9799" s="68"/>
      <c r="YZ9799" s="68"/>
      <c r="ZA9799" s="68"/>
      <c r="ZB9799" s="68"/>
      <c r="ZC9799" s="68"/>
      <c r="ZD9799" s="68"/>
    </row>
    <row r="9800" spans="658:680" x14ac:dyDescent="0.25">
      <c r="YH9800" s="68"/>
      <c r="YI9800" s="68"/>
      <c r="YJ9800" s="68"/>
      <c r="YK9800" s="68"/>
      <c r="YL9800" s="68"/>
      <c r="YM9800" s="68"/>
      <c r="YN9800" s="68"/>
      <c r="YO9800" s="68"/>
      <c r="YP9800" s="68"/>
      <c r="YQ9800" s="68"/>
      <c r="YR9800" s="68"/>
      <c r="YS9800" s="68"/>
      <c r="YT9800" s="68"/>
      <c r="YU9800" s="68"/>
      <c r="YV9800" s="68"/>
      <c r="YW9800" s="68"/>
      <c r="YX9800" s="68">
        <v>0.95738481795776298</v>
      </c>
      <c r="YY9800" s="68"/>
      <c r="YZ9800" s="68"/>
      <c r="ZA9800" s="68"/>
      <c r="ZB9800" s="68"/>
      <c r="ZC9800" s="68"/>
      <c r="ZD9800" s="68"/>
    </row>
    <row r="9801" spans="658:680" x14ac:dyDescent="0.25">
      <c r="YH9801" s="68"/>
      <c r="YI9801" s="68"/>
      <c r="YJ9801" s="68"/>
      <c r="YK9801" s="68"/>
      <c r="YL9801" s="68"/>
      <c r="YM9801" s="68"/>
      <c r="YN9801" s="68"/>
      <c r="YO9801" s="68"/>
      <c r="YP9801" s="68"/>
      <c r="YQ9801" s="68"/>
      <c r="YR9801" s="68"/>
      <c r="YS9801" s="68"/>
      <c r="YT9801" s="68"/>
      <c r="YU9801" s="68"/>
      <c r="YV9801" s="68"/>
      <c r="YW9801" s="68"/>
      <c r="YX9801" s="68">
        <v>0.95736251436591102</v>
      </c>
      <c r="YY9801" s="68"/>
      <c r="YZ9801" s="68"/>
      <c r="ZA9801" s="68"/>
      <c r="ZB9801" s="68"/>
      <c r="ZC9801" s="68"/>
      <c r="ZD9801" s="68"/>
    </row>
    <row r="9802" spans="658:680" x14ac:dyDescent="0.25">
      <c r="YH9802" s="68"/>
      <c r="YI9802" s="68"/>
      <c r="YJ9802" s="68"/>
      <c r="YK9802" s="68"/>
      <c r="YL9802" s="68"/>
      <c r="YM9802" s="68"/>
      <c r="YN9802" s="68"/>
      <c r="YO9802" s="68"/>
      <c r="YP9802" s="68"/>
      <c r="YQ9802" s="68"/>
      <c r="YR9802" s="68"/>
      <c r="YS9802" s="68"/>
      <c r="YT9802" s="68"/>
      <c r="YU9802" s="68"/>
      <c r="YV9802" s="68"/>
      <c r="YW9802" s="68"/>
      <c r="YX9802" s="68">
        <v>0.95735929218189497</v>
      </c>
      <c r="YY9802" s="68"/>
      <c r="YZ9802" s="68"/>
      <c r="ZA9802" s="68"/>
      <c r="ZB9802" s="68"/>
      <c r="ZC9802" s="68"/>
      <c r="ZD9802" s="68"/>
    </row>
    <row r="9803" spans="658:680" x14ac:dyDescent="0.25">
      <c r="YH9803" s="68"/>
      <c r="YI9803" s="68"/>
      <c r="YJ9803" s="68"/>
      <c r="YK9803" s="68"/>
      <c r="YL9803" s="68"/>
      <c r="YM9803" s="68"/>
      <c r="YN9803" s="68"/>
      <c r="YO9803" s="68"/>
      <c r="YP9803" s="68"/>
      <c r="YQ9803" s="68"/>
      <c r="YR9803" s="68"/>
      <c r="YS9803" s="68"/>
      <c r="YT9803" s="68"/>
      <c r="YU9803" s="68"/>
      <c r="YV9803" s="68"/>
      <c r="YW9803" s="68"/>
      <c r="YX9803" s="68">
        <v>0.95735864743798005</v>
      </c>
      <c r="YY9803" s="68"/>
      <c r="YZ9803" s="68"/>
      <c r="ZA9803" s="68"/>
      <c r="ZB9803" s="68"/>
      <c r="ZC9803" s="68"/>
      <c r="ZD9803" s="68"/>
    </row>
    <row r="9804" spans="658:680" x14ac:dyDescent="0.25">
      <c r="YH9804" s="68"/>
      <c r="YI9804" s="68"/>
      <c r="YJ9804" s="68"/>
      <c r="YK9804" s="68"/>
      <c r="YL9804" s="68"/>
      <c r="YM9804" s="68"/>
      <c r="YN9804" s="68"/>
      <c r="YO9804" s="68"/>
      <c r="YP9804" s="68"/>
      <c r="YQ9804" s="68"/>
      <c r="YR9804" s="68"/>
      <c r="YS9804" s="68"/>
      <c r="YT9804" s="68"/>
      <c r="YU9804" s="68"/>
      <c r="YV9804" s="68"/>
      <c r="YW9804" s="68"/>
      <c r="YX9804" s="68">
        <v>0.95735354570353204</v>
      </c>
      <c r="YY9804" s="68"/>
      <c r="YZ9804" s="68"/>
      <c r="ZA9804" s="68"/>
      <c r="ZB9804" s="68"/>
      <c r="ZC9804" s="68"/>
      <c r="ZD9804" s="68"/>
    </row>
    <row r="9805" spans="658:680" x14ac:dyDescent="0.25">
      <c r="YH9805" s="68"/>
      <c r="YI9805" s="68"/>
      <c r="YJ9805" s="68"/>
      <c r="YK9805" s="68"/>
      <c r="YL9805" s="68"/>
      <c r="YM9805" s="68"/>
      <c r="YN9805" s="68"/>
      <c r="YO9805" s="68"/>
      <c r="YP9805" s="68"/>
      <c r="YQ9805" s="68"/>
      <c r="YR9805" s="68"/>
      <c r="YS9805" s="68"/>
      <c r="YT9805" s="68"/>
      <c r="YU9805" s="68"/>
      <c r="YV9805" s="68"/>
      <c r="YW9805" s="68"/>
      <c r="YX9805" s="68">
        <v>0.95734780967850097</v>
      </c>
      <c r="YY9805" s="68"/>
      <c r="YZ9805" s="68"/>
      <c r="ZA9805" s="68"/>
      <c r="ZB9805" s="68"/>
      <c r="ZC9805" s="68"/>
      <c r="ZD9805" s="68"/>
    </row>
    <row r="9806" spans="658:680" x14ac:dyDescent="0.25">
      <c r="YH9806" s="68"/>
      <c r="YI9806" s="68"/>
      <c r="YJ9806" s="68"/>
      <c r="YK9806" s="68"/>
      <c r="YL9806" s="68"/>
      <c r="YM9806" s="68"/>
      <c r="YN9806" s="68"/>
      <c r="YO9806" s="68"/>
      <c r="YP9806" s="68"/>
      <c r="YQ9806" s="68"/>
      <c r="YR9806" s="68"/>
      <c r="YS9806" s="68"/>
      <c r="YT9806" s="68"/>
      <c r="YU9806" s="68"/>
      <c r="YV9806" s="68"/>
      <c r="YW9806" s="68"/>
      <c r="YX9806" s="68">
        <v>0.95732267888220401</v>
      </c>
      <c r="YY9806" s="68"/>
      <c r="YZ9806" s="68"/>
      <c r="ZA9806" s="68"/>
      <c r="ZB9806" s="68"/>
      <c r="ZC9806" s="68"/>
      <c r="ZD9806" s="68"/>
    </row>
    <row r="9807" spans="658:680" x14ac:dyDescent="0.25">
      <c r="YH9807" s="68"/>
      <c r="YI9807" s="68"/>
      <c r="YJ9807" s="68"/>
      <c r="YK9807" s="68"/>
      <c r="YL9807" s="68"/>
      <c r="YM9807" s="68"/>
      <c r="YN9807" s="68"/>
      <c r="YO9807" s="68"/>
      <c r="YP9807" s="68"/>
      <c r="YQ9807" s="68"/>
      <c r="YR9807" s="68"/>
      <c r="YS9807" s="68"/>
      <c r="YT9807" s="68"/>
      <c r="YU9807" s="68"/>
      <c r="YV9807" s="68"/>
      <c r="YW9807" s="68"/>
      <c r="YX9807" s="68">
        <v>0.95732030543105595</v>
      </c>
      <c r="YY9807" s="68"/>
      <c r="YZ9807" s="68"/>
      <c r="ZA9807" s="68"/>
      <c r="ZB9807" s="68"/>
      <c r="ZC9807" s="68"/>
      <c r="ZD9807" s="68"/>
    </row>
    <row r="9808" spans="658:680" x14ac:dyDescent="0.25">
      <c r="YH9808" s="68"/>
      <c r="YI9808" s="68"/>
      <c r="YJ9808" s="68"/>
      <c r="YK9808" s="68"/>
      <c r="YL9808" s="68"/>
      <c r="YM9808" s="68"/>
      <c r="YN9808" s="68"/>
      <c r="YO9808" s="68"/>
      <c r="YP9808" s="68"/>
      <c r="YQ9808" s="68"/>
      <c r="YR9808" s="68"/>
      <c r="YS9808" s="68"/>
      <c r="YT9808" s="68"/>
      <c r="YU9808" s="68"/>
      <c r="YV9808" s="68"/>
      <c r="YW9808" s="68"/>
      <c r="YX9808" s="68">
        <v>0.95731754386568002</v>
      </c>
      <c r="YY9808" s="68"/>
      <c r="YZ9808" s="68"/>
      <c r="ZA9808" s="68"/>
      <c r="ZB9808" s="68"/>
      <c r="ZC9808" s="68"/>
      <c r="ZD9808" s="68"/>
    </row>
    <row r="9809" spans="658:680" x14ac:dyDescent="0.25">
      <c r="YH9809" s="68"/>
      <c r="YI9809" s="68"/>
      <c r="YJ9809" s="68"/>
      <c r="YK9809" s="68"/>
      <c r="YL9809" s="68"/>
      <c r="YM9809" s="68"/>
      <c r="YN9809" s="68"/>
      <c r="YO9809" s="68"/>
      <c r="YP9809" s="68"/>
      <c r="YQ9809" s="68"/>
      <c r="YR9809" s="68"/>
      <c r="YS9809" s="68"/>
      <c r="YT9809" s="68"/>
      <c r="YU9809" s="68"/>
      <c r="YV9809" s="68"/>
      <c r="YW9809" s="68"/>
      <c r="YX9809" s="68">
        <v>0.95731366259746697</v>
      </c>
      <c r="YY9809" s="68"/>
      <c r="YZ9809" s="68"/>
      <c r="ZA9809" s="68"/>
      <c r="ZB9809" s="68"/>
      <c r="ZC9809" s="68"/>
      <c r="ZD9809" s="68"/>
    </row>
    <row r="9810" spans="658:680" x14ac:dyDescent="0.25">
      <c r="YH9810" s="68"/>
      <c r="YI9810" s="68"/>
      <c r="YJ9810" s="68"/>
      <c r="YK9810" s="68"/>
      <c r="YL9810" s="68"/>
      <c r="YM9810" s="68"/>
      <c r="YN9810" s="68"/>
      <c r="YO9810" s="68"/>
      <c r="YP9810" s="68"/>
      <c r="YQ9810" s="68"/>
      <c r="YR9810" s="68"/>
      <c r="YS9810" s="68"/>
      <c r="YT9810" s="68"/>
      <c r="YU9810" s="68"/>
      <c r="YV9810" s="68"/>
      <c r="YW9810" s="68"/>
      <c r="YX9810" s="68">
        <v>0.95729111362902597</v>
      </c>
      <c r="YY9810" s="68"/>
      <c r="YZ9810" s="68"/>
      <c r="ZA9810" s="68"/>
      <c r="ZB9810" s="68"/>
      <c r="ZC9810" s="68"/>
      <c r="ZD9810" s="68"/>
    </row>
    <row r="9811" spans="658:680" x14ac:dyDescent="0.25">
      <c r="YH9811" s="68"/>
      <c r="YI9811" s="68"/>
      <c r="YJ9811" s="68"/>
      <c r="YK9811" s="68"/>
      <c r="YL9811" s="68"/>
      <c r="YM9811" s="68"/>
      <c r="YN9811" s="68"/>
      <c r="YO9811" s="68"/>
      <c r="YP9811" s="68"/>
      <c r="YQ9811" s="68"/>
      <c r="YR9811" s="68"/>
      <c r="YS9811" s="68"/>
      <c r="YT9811" s="68"/>
      <c r="YU9811" s="68"/>
      <c r="YV9811" s="68"/>
      <c r="YW9811" s="68"/>
      <c r="YX9811" s="68">
        <v>0.95729088296349696</v>
      </c>
      <c r="YY9811" s="68"/>
      <c r="YZ9811" s="68"/>
      <c r="ZA9811" s="68"/>
      <c r="ZB9811" s="68"/>
      <c r="ZC9811" s="68"/>
      <c r="ZD9811" s="68"/>
    </row>
    <row r="9812" spans="658:680" x14ac:dyDescent="0.25">
      <c r="YH9812" s="68"/>
      <c r="YI9812" s="68"/>
      <c r="YJ9812" s="68"/>
      <c r="YK9812" s="68"/>
      <c r="YL9812" s="68"/>
      <c r="YM9812" s="68"/>
      <c r="YN9812" s="68"/>
      <c r="YO9812" s="68"/>
      <c r="YP9812" s="68"/>
      <c r="YQ9812" s="68"/>
      <c r="YR9812" s="68"/>
      <c r="YS9812" s="68"/>
      <c r="YT9812" s="68"/>
      <c r="YU9812" s="68"/>
      <c r="YV9812" s="68"/>
      <c r="YW9812" s="68"/>
      <c r="YX9812" s="68">
        <v>0.95726475009887901</v>
      </c>
      <c r="YY9812" s="68"/>
      <c r="YZ9812" s="68"/>
      <c r="ZA9812" s="68"/>
      <c r="ZB9812" s="68"/>
      <c r="ZC9812" s="68"/>
      <c r="ZD9812" s="68"/>
    </row>
    <row r="9813" spans="658:680" x14ac:dyDescent="0.25">
      <c r="YH9813" s="68"/>
      <c r="YI9813" s="68"/>
      <c r="YJ9813" s="68"/>
      <c r="YK9813" s="68"/>
      <c r="YL9813" s="68"/>
      <c r="YM9813" s="68"/>
      <c r="YN9813" s="68"/>
      <c r="YO9813" s="68"/>
      <c r="YP9813" s="68"/>
      <c r="YQ9813" s="68"/>
      <c r="YR9813" s="68"/>
      <c r="YS9813" s="68"/>
      <c r="YT9813" s="68"/>
      <c r="YU9813" s="68"/>
      <c r="YV9813" s="68"/>
      <c r="YW9813" s="68"/>
      <c r="YX9813" s="68">
        <v>0.95725995252127405</v>
      </c>
      <c r="YY9813" s="68"/>
      <c r="YZ9813" s="68"/>
      <c r="ZA9813" s="68"/>
      <c r="ZB9813" s="68"/>
      <c r="ZC9813" s="68"/>
      <c r="ZD9813" s="68"/>
    </row>
    <row r="9814" spans="658:680" x14ac:dyDescent="0.25">
      <c r="YH9814" s="68"/>
      <c r="YI9814" s="68"/>
      <c r="YJ9814" s="68"/>
      <c r="YK9814" s="68"/>
      <c r="YL9814" s="68"/>
      <c r="YM9814" s="68"/>
      <c r="YN9814" s="68"/>
      <c r="YO9814" s="68"/>
      <c r="YP9814" s="68"/>
      <c r="YQ9814" s="68"/>
      <c r="YR9814" s="68"/>
      <c r="YS9814" s="68"/>
      <c r="YT9814" s="68"/>
      <c r="YU9814" s="68"/>
      <c r="YV9814" s="68"/>
      <c r="YW9814" s="68"/>
      <c r="YX9814" s="68">
        <v>0.95725515644806902</v>
      </c>
      <c r="YY9814" s="68"/>
      <c r="YZ9814" s="68"/>
      <c r="ZA9814" s="68"/>
      <c r="ZB9814" s="68"/>
      <c r="ZC9814" s="68"/>
      <c r="ZD9814" s="68"/>
    </row>
    <row r="9815" spans="658:680" x14ac:dyDescent="0.25">
      <c r="YH9815" s="68"/>
      <c r="YI9815" s="68"/>
      <c r="YJ9815" s="68"/>
      <c r="YK9815" s="68"/>
      <c r="YL9815" s="68"/>
      <c r="YM9815" s="68"/>
      <c r="YN9815" s="68"/>
      <c r="YO9815" s="68"/>
      <c r="YP9815" s="68"/>
      <c r="YQ9815" s="68"/>
      <c r="YR9815" s="68"/>
      <c r="YS9815" s="68"/>
      <c r="YT9815" s="68"/>
      <c r="YU9815" s="68"/>
      <c r="YV9815" s="68"/>
      <c r="YW9815" s="68"/>
      <c r="YX9815" s="68">
        <v>0.95721695354993297</v>
      </c>
      <c r="YY9815" s="68"/>
      <c r="YZ9815" s="68"/>
      <c r="ZA9815" s="68"/>
      <c r="ZB9815" s="68"/>
      <c r="ZC9815" s="68"/>
      <c r="ZD9815" s="68"/>
    </row>
    <row r="9816" spans="658:680" x14ac:dyDescent="0.25">
      <c r="YH9816" s="68"/>
      <c r="YI9816" s="68"/>
      <c r="YJ9816" s="68"/>
      <c r="YK9816" s="68"/>
      <c r="YL9816" s="68"/>
      <c r="YM9816" s="68"/>
      <c r="YN9816" s="68"/>
      <c r="YO9816" s="68"/>
      <c r="YP9816" s="68"/>
      <c r="YQ9816" s="68"/>
      <c r="YR9816" s="68"/>
      <c r="YS9816" s="68"/>
      <c r="YT9816" s="68"/>
      <c r="YU9816" s="68"/>
      <c r="YV9816" s="68"/>
      <c r="YW9816" s="68"/>
      <c r="YX9816" s="68">
        <v>0.95721322356383598</v>
      </c>
      <c r="YY9816" s="68"/>
      <c r="YZ9816" s="68"/>
      <c r="ZA9816" s="68"/>
      <c r="ZB9816" s="68"/>
      <c r="ZC9816" s="68"/>
      <c r="ZD9816" s="68"/>
    </row>
    <row r="9817" spans="658:680" x14ac:dyDescent="0.25">
      <c r="YH9817" s="68"/>
      <c r="YI9817" s="68"/>
      <c r="YJ9817" s="68"/>
      <c r="YK9817" s="68"/>
      <c r="YL9817" s="68"/>
      <c r="YM9817" s="68"/>
      <c r="YN9817" s="68"/>
      <c r="YO9817" s="68"/>
      <c r="YP9817" s="68"/>
      <c r="YQ9817" s="68"/>
      <c r="YR9817" s="68"/>
      <c r="YS9817" s="68"/>
      <c r="YT9817" s="68"/>
      <c r="YU9817" s="68"/>
      <c r="YV9817" s="68"/>
      <c r="YW9817" s="68"/>
      <c r="YX9817" s="68">
        <v>0.95719130322744495</v>
      </c>
      <c r="YY9817" s="68"/>
      <c r="YZ9817" s="68"/>
      <c r="ZA9817" s="68"/>
      <c r="ZB9817" s="68"/>
      <c r="ZC9817" s="68"/>
      <c r="ZD9817" s="68"/>
    </row>
    <row r="9818" spans="658:680" x14ac:dyDescent="0.25">
      <c r="YH9818" s="68"/>
      <c r="YI9818" s="68"/>
      <c r="YJ9818" s="68"/>
      <c r="YK9818" s="68"/>
      <c r="YL9818" s="68"/>
      <c r="YM9818" s="68"/>
      <c r="YN9818" s="68"/>
      <c r="YO9818" s="68"/>
      <c r="YP9818" s="68"/>
      <c r="YQ9818" s="68"/>
      <c r="YR9818" s="68"/>
      <c r="YS9818" s="68"/>
      <c r="YT9818" s="68"/>
      <c r="YU9818" s="68"/>
      <c r="YV9818" s="68"/>
      <c r="YW9818" s="68"/>
      <c r="YX9818" s="68">
        <v>0.95718632067158804</v>
      </c>
      <c r="YY9818" s="68"/>
      <c r="YZ9818" s="68"/>
      <c r="ZA9818" s="68"/>
      <c r="ZB9818" s="68"/>
      <c r="ZC9818" s="68"/>
      <c r="ZD9818" s="68"/>
    </row>
    <row r="9819" spans="658:680" x14ac:dyDescent="0.25">
      <c r="YH9819" s="68"/>
      <c r="YI9819" s="68"/>
      <c r="YJ9819" s="68"/>
      <c r="YK9819" s="68"/>
      <c r="YL9819" s="68"/>
      <c r="YM9819" s="68"/>
      <c r="YN9819" s="68"/>
      <c r="YO9819" s="68"/>
      <c r="YP9819" s="68"/>
      <c r="YQ9819" s="68"/>
      <c r="YR9819" s="68"/>
      <c r="YS9819" s="68"/>
      <c r="YT9819" s="68"/>
      <c r="YU9819" s="68"/>
      <c r="YV9819" s="68"/>
      <c r="YW9819" s="68"/>
      <c r="YX9819" s="68">
        <v>0.95718370898631799</v>
      </c>
      <c r="YY9819" s="68"/>
      <c r="YZ9819" s="68"/>
      <c r="ZA9819" s="68"/>
      <c r="ZB9819" s="68"/>
      <c r="ZC9819" s="68"/>
      <c r="ZD9819" s="68"/>
    </row>
    <row r="9820" spans="658:680" x14ac:dyDescent="0.25">
      <c r="YH9820" s="68"/>
      <c r="YI9820" s="68"/>
      <c r="YJ9820" s="68"/>
      <c r="YK9820" s="68"/>
      <c r="YL9820" s="68"/>
      <c r="YM9820" s="68"/>
      <c r="YN9820" s="68"/>
      <c r="YO9820" s="68"/>
      <c r="YP9820" s="68"/>
      <c r="YQ9820" s="68"/>
      <c r="YR9820" s="68"/>
      <c r="YS9820" s="68"/>
      <c r="YT9820" s="68"/>
      <c r="YU9820" s="68"/>
      <c r="YV9820" s="68"/>
      <c r="YW9820" s="68"/>
      <c r="YX9820" s="68">
        <v>0.95718194208752805</v>
      </c>
      <c r="YY9820" s="68"/>
      <c r="YZ9820" s="68"/>
      <c r="ZA9820" s="68"/>
      <c r="ZB9820" s="68"/>
      <c r="ZC9820" s="68"/>
      <c r="ZD9820" s="68"/>
    </row>
    <row r="9821" spans="658:680" x14ac:dyDescent="0.25">
      <c r="YH9821" s="68"/>
      <c r="YI9821" s="68"/>
      <c r="YJ9821" s="68"/>
      <c r="YK9821" s="68"/>
      <c r="YL9821" s="68"/>
      <c r="YM9821" s="68"/>
      <c r="YN9821" s="68"/>
      <c r="YO9821" s="68"/>
      <c r="YP9821" s="68"/>
      <c r="YQ9821" s="68"/>
      <c r="YR9821" s="68"/>
      <c r="YS9821" s="68"/>
      <c r="YT9821" s="68"/>
      <c r="YU9821" s="68"/>
      <c r="YV9821" s="68"/>
      <c r="YW9821" s="68"/>
      <c r="YX9821" s="68">
        <v>0.95717929735759599</v>
      </c>
      <c r="YY9821" s="68"/>
      <c r="YZ9821" s="68"/>
      <c r="ZA9821" s="68"/>
      <c r="ZB9821" s="68"/>
      <c r="ZC9821" s="68"/>
      <c r="ZD9821" s="68"/>
    </row>
    <row r="9822" spans="658:680" x14ac:dyDescent="0.25">
      <c r="YH9822" s="68"/>
      <c r="YI9822" s="68"/>
      <c r="YJ9822" s="68"/>
      <c r="YK9822" s="68"/>
      <c r="YL9822" s="68"/>
      <c r="YM9822" s="68"/>
      <c r="YN9822" s="68"/>
      <c r="YO9822" s="68"/>
      <c r="YP9822" s="68"/>
      <c r="YQ9822" s="68"/>
      <c r="YR9822" s="68"/>
      <c r="YS9822" s="68"/>
      <c r="YT9822" s="68"/>
      <c r="YU9822" s="68"/>
      <c r="YV9822" s="68"/>
      <c r="YW9822" s="68"/>
      <c r="YX9822" s="68">
        <v>0.95717314540626697</v>
      </c>
      <c r="YY9822" s="68"/>
      <c r="YZ9822" s="68"/>
      <c r="ZA9822" s="68"/>
      <c r="ZB9822" s="68"/>
      <c r="ZC9822" s="68"/>
      <c r="ZD9822" s="68"/>
    </row>
    <row r="9823" spans="658:680" x14ac:dyDescent="0.25">
      <c r="YH9823" s="68"/>
      <c r="YI9823" s="68"/>
      <c r="YJ9823" s="68"/>
      <c r="YK9823" s="68"/>
      <c r="YL9823" s="68"/>
      <c r="YM9823" s="68"/>
      <c r="YN9823" s="68"/>
      <c r="YO9823" s="68"/>
      <c r="YP9823" s="68"/>
      <c r="YQ9823" s="68"/>
      <c r="YR9823" s="68"/>
      <c r="YS9823" s="68"/>
      <c r="YT9823" s="68"/>
      <c r="YU9823" s="68"/>
      <c r="YV9823" s="68"/>
      <c r="YW9823" s="68"/>
      <c r="YX9823" s="68">
        <v>0.95717239396371501</v>
      </c>
      <c r="YY9823" s="68"/>
      <c r="YZ9823" s="68"/>
      <c r="ZA9823" s="68"/>
      <c r="ZB9823" s="68"/>
      <c r="ZC9823" s="68"/>
      <c r="ZD9823" s="68"/>
    </row>
    <row r="9824" spans="658:680" x14ac:dyDescent="0.25">
      <c r="YH9824" s="68"/>
      <c r="YI9824" s="68"/>
      <c r="YJ9824" s="68"/>
      <c r="YK9824" s="68"/>
      <c r="YL9824" s="68"/>
      <c r="YM9824" s="68"/>
      <c r="YN9824" s="68"/>
      <c r="YO9824" s="68"/>
      <c r="YP9824" s="68"/>
      <c r="YQ9824" s="68"/>
      <c r="YR9824" s="68"/>
      <c r="YS9824" s="68"/>
      <c r="YT9824" s="68"/>
      <c r="YU9824" s="68"/>
      <c r="YV9824" s="68"/>
      <c r="YW9824" s="68"/>
      <c r="YX9824" s="68">
        <v>0.95717190015658704</v>
      </c>
      <c r="YY9824" s="68"/>
      <c r="YZ9824" s="68"/>
      <c r="ZA9824" s="68"/>
      <c r="ZB9824" s="68"/>
      <c r="ZC9824" s="68"/>
      <c r="ZD9824" s="68"/>
    </row>
    <row r="9825" spans="658:680" x14ac:dyDescent="0.25">
      <c r="YH9825" s="68"/>
      <c r="YI9825" s="68"/>
      <c r="YJ9825" s="68"/>
      <c r="YK9825" s="68"/>
      <c r="YL9825" s="68"/>
      <c r="YM9825" s="68"/>
      <c r="YN9825" s="68"/>
      <c r="YO9825" s="68"/>
      <c r="YP9825" s="68"/>
      <c r="YQ9825" s="68"/>
      <c r="YR9825" s="68"/>
      <c r="YS9825" s="68"/>
      <c r="YT9825" s="68"/>
      <c r="YU9825" s="68"/>
      <c r="YV9825" s="68"/>
      <c r="YW9825" s="68"/>
      <c r="YX9825" s="68">
        <v>0.957148774993271</v>
      </c>
      <c r="YY9825" s="68"/>
      <c r="YZ9825" s="68"/>
      <c r="ZA9825" s="68"/>
      <c r="ZB9825" s="68"/>
      <c r="ZC9825" s="68"/>
      <c r="ZD9825" s="68"/>
    </row>
    <row r="9826" spans="658:680" x14ac:dyDescent="0.25">
      <c r="YH9826" s="68"/>
      <c r="YI9826" s="68"/>
      <c r="YJ9826" s="68"/>
      <c r="YK9826" s="68"/>
      <c r="YL9826" s="68"/>
      <c r="YM9826" s="68"/>
      <c r="YN9826" s="68"/>
      <c r="YO9826" s="68"/>
      <c r="YP9826" s="68"/>
      <c r="YQ9826" s="68"/>
      <c r="YR9826" s="68"/>
      <c r="YS9826" s="68"/>
      <c r="YT9826" s="68"/>
      <c r="YU9826" s="68"/>
      <c r="YV9826" s="68"/>
      <c r="YW9826" s="68"/>
      <c r="YX9826" s="68">
        <v>0.95714375574093902</v>
      </c>
      <c r="YY9826" s="68"/>
      <c r="YZ9826" s="68"/>
      <c r="ZA9826" s="68"/>
      <c r="ZB9826" s="68"/>
      <c r="ZC9826" s="68"/>
      <c r="ZD9826" s="68"/>
    </row>
    <row r="9827" spans="658:680" x14ac:dyDescent="0.25">
      <c r="YH9827" s="68"/>
      <c r="YI9827" s="68"/>
      <c r="YJ9827" s="68"/>
      <c r="YK9827" s="68"/>
      <c r="YL9827" s="68"/>
      <c r="YM9827" s="68"/>
      <c r="YN9827" s="68"/>
      <c r="YO9827" s="68"/>
      <c r="YP9827" s="68"/>
      <c r="YQ9827" s="68"/>
      <c r="YR9827" s="68"/>
      <c r="YS9827" s="68"/>
      <c r="YT9827" s="68"/>
      <c r="YU9827" s="68"/>
      <c r="YV9827" s="68"/>
      <c r="YW9827" s="68"/>
      <c r="YX9827" s="68">
        <v>0.95713776525357497</v>
      </c>
      <c r="YY9827" s="68"/>
      <c r="YZ9827" s="68"/>
      <c r="ZA9827" s="68"/>
      <c r="ZB9827" s="68"/>
      <c r="ZC9827" s="68"/>
      <c r="ZD9827" s="68"/>
    </row>
    <row r="9828" spans="658:680" x14ac:dyDescent="0.25">
      <c r="YH9828" s="68"/>
      <c r="YI9828" s="68"/>
      <c r="YJ9828" s="68"/>
      <c r="YK9828" s="68"/>
      <c r="YL9828" s="68"/>
      <c r="YM9828" s="68"/>
      <c r="YN9828" s="68"/>
      <c r="YO9828" s="68"/>
      <c r="YP9828" s="68"/>
      <c r="YQ9828" s="68"/>
      <c r="YR9828" s="68"/>
      <c r="YS9828" s="68"/>
      <c r="YT9828" s="68"/>
      <c r="YU9828" s="68"/>
      <c r="YV9828" s="68"/>
      <c r="YW9828" s="68"/>
      <c r="YX9828" s="68">
        <v>0.957132511002594</v>
      </c>
      <c r="YY9828" s="68"/>
      <c r="YZ9828" s="68"/>
      <c r="ZA9828" s="68"/>
      <c r="ZB9828" s="68"/>
      <c r="ZC9828" s="68"/>
      <c r="ZD9828" s="68"/>
    </row>
    <row r="9829" spans="658:680" x14ac:dyDescent="0.25">
      <c r="YH9829" s="68"/>
      <c r="YI9829" s="68"/>
      <c r="YJ9829" s="68"/>
      <c r="YK9829" s="68"/>
      <c r="YL9829" s="68"/>
      <c r="YM9829" s="68"/>
      <c r="YN9829" s="68"/>
      <c r="YO9829" s="68"/>
      <c r="YP9829" s="68"/>
      <c r="YQ9829" s="68"/>
      <c r="YR9829" s="68"/>
      <c r="YS9829" s="68"/>
      <c r="YT9829" s="68"/>
      <c r="YU9829" s="68"/>
      <c r="YV9829" s="68"/>
      <c r="YW9829" s="68"/>
      <c r="YX9829" s="68">
        <v>0.95710211949080104</v>
      </c>
      <c r="YY9829" s="68"/>
      <c r="YZ9829" s="68"/>
      <c r="ZA9829" s="68"/>
      <c r="ZB9829" s="68"/>
      <c r="ZC9829" s="68"/>
      <c r="ZD9829" s="68"/>
    </row>
    <row r="9830" spans="658:680" x14ac:dyDescent="0.25">
      <c r="YH9830" s="68"/>
      <c r="YI9830" s="68"/>
      <c r="YJ9830" s="68"/>
      <c r="YK9830" s="68"/>
      <c r="YL9830" s="68"/>
      <c r="YM9830" s="68"/>
      <c r="YN9830" s="68"/>
      <c r="YO9830" s="68"/>
      <c r="YP9830" s="68"/>
      <c r="YQ9830" s="68"/>
      <c r="YR9830" s="68"/>
      <c r="YS9830" s="68"/>
      <c r="YT9830" s="68"/>
      <c r="YU9830" s="68"/>
      <c r="YV9830" s="68"/>
      <c r="YW9830" s="68"/>
      <c r="YX9830" s="68">
        <v>0.95709453645310605</v>
      </c>
      <c r="YY9830" s="68"/>
      <c r="YZ9830" s="68"/>
      <c r="ZA9830" s="68"/>
      <c r="ZB9830" s="68"/>
      <c r="ZC9830" s="68"/>
      <c r="ZD9830" s="68"/>
    </row>
    <row r="9831" spans="658:680" x14ac:dyDescent="0.25">
      <c r="YH9831" s="68"/>
      <c r="YI9831" s="68"/>
      <c r="YJ9831" s="68"/>
      <c r="YK9831" s="68"/>
      <c r="YL9831" s="68"/>
      <c r="YM9831" s="68"/>
      <c r="YN9831" s="68"/>
      <c r="YO9831" s="68"/>
      <c r="YP9831" s="68"/>
      <c r="YQ9831" s="68"/>
      <c r="YR9831" s="68"/>
      <c r="YS9831" s="68"/>
      <c r="YT9831" s="68"/>
      <c r="YU9831" s="68"/>
      <c r="YV9831" s="68"/>
      <c r="YW9831" s="68"/>
      <c r="YX9831" s="68">
        <v>0.95708568309575404</v>
      </c>
      <c r="YY9831" s="68"/>
      <c r="YZ9831" s="68"/>
      <c r="ZA9831" s="68"/>
      <c r="ZB9831" s="68"/>
      <c r="ZC9831" s="68"/>
      <c r="ZD9831" s="68"/>
    </row>
    <row r="9832" spans="658:680" x14ac:dyDescent="0.25">
      <c r="YH9832" s="68"/>
      <c r="YI9832" s="68"/>
      <c r="YJ9832" s="68"/>
      <c r="YK9832" s="68"/>
      <c r="YL9832" s="68"/>
      <c r="YM9832" s="68"/>
      <c r="YN9832" s="68"/>
      <c r="YO9832" s="68"/>
      <c r="YP9832" s="68"/>
      <c r="YQ9832" s="68"/>
      <c r="YR9832" s="68"/>
      <c r="YS9832" s="68"/>
      <c r="YT9832" s="68"/>
      <c r="YU9832" s="68"/>
      <c r="YV9832" s="68"/>
      <c r="YW9832" s="68"/>
      <c r="YX9832" s="68">
        <v>0.95707927027773398</v>
      </c>
      <c r="YY9832" s="68"/>
      <c r="YZ9832" s="68"/>
      <c r="ZA9832" s="68"/>
      <c r="ZB9832" s="68"/>
      <c r="ZC9832" s="68"/>
      <c r="ZD9832" s="68"/>
    </row>
    <row r="9833" spans="658:680" x14ac:dyDescent="0.25">
      <c r="YH9833" s="68"/>
      <c r="YI9833" s="68"/>
      <c r="YJ9833" s="68"/>
      <c r="YK9833" s="68"/>
      <c r="YL9833" s="68"/>
      <c r="YM9833" s="68"/>
      <c r="YN9833" s="68"/>
      <c r="YO9833" s="68"/>
      <c r="YP9833" s="68"/>
      <c r="YQ9833" s="68"/>
      <c r="YR9833" s="68"/>
      <c r="YS9833" s="68"/>
      <c r="YT9833" s="68"/>
      <c r="YU9833" s="68"/>
      <c r="YV9833" s="68"/>
      <c r="YW9833" s="68"/>
      <c r="YX9833" s="68">
        <v>0.95703150771517498</v>
      </c>
      <c r="YY9833" s="68"/>
      <c r="YZ9833" s="68"/>
      <c r="ZA9833" s="68"/>
      <c r="ZB9833" s="68"/>
      <c r="ZC9833" s="68"/>
      <c r="ZD9833" s="68"/>
    </row>
    <row r="9834" spans="658:680" x14ac:dyDescent="0.25">
      <c r="YH9834" s="68"/>
      <c r="YI9834" s="68"/>
      <c r="YJ9834" s="68"/>
      <c r="YK9834" s="68"/>
      <c r="YL9834" s="68"/>
      <c r="YM9834" s="68"/>
      <c r="YN9834" s="68"/>
      <c r="YO9834" s="68"/>
      <c r="YP9834" s="68"/>
      <c r="YQ9834" s="68"/>
      <c r="YR9834" s="68"/>
      <c r="YS9834" s="68"/>
      <c r="YT9834" s="68"/>
      <c r="YU9834" s="68"/>
      <c r="YV9834" s="68"/>
      <c r="YW9834" s="68"/>
      <c r="YX9834" s="68">
        <v>0.957031286161106</v>
      </c>
      <c r="YY9834" s="68"/>
      <c r="YZ9834" s="68"/>
      <c r="ZA9834" s="68"/>
      <c r="ZB9834" s="68"/>
      <c r="ZC9834" s="68"/>
      <c r="ZD9834" s="68"/>
    </row>
    <row r="9835" spans="658:680" x14ac:dyDescent="0.25">
      <c r="YH9835" s="68"/>
      <c r="YI9835" s="68"/>
      <c r="YJ9835" s="68"/>
      <c r="YK9835" s="68"/>
      <c r="YL9835" s="68"/>
      <c r="YM9835" s="68"/>
      <c r="YN9835" s="68"/>
      <c r="YO9835" s="68"/>
      <c r="YP9835" s="68"/>
      <c r="YQ9835" s="68"/>
      <c r="YR9835" s="68"/>
      <c r="YS9835" s="68"/>
      <c r="YT9835" s="68"/>
      <c r="YU9835" s="68"/>
      <c r="YV9835" s="68"/>
      <c r="YW9835" s="68"/>
      <c r="YX9835" s="68">
        <v>0.95700554536710503</v>
      </c>
      <c r="YY9835" s="68"/>
      <c r="YZ9835" s="68"/>
      <c r="ZA9835" s="68"/>
      <c r="ZB9835" s="68"/>
      <c r="ZC9835" s="68"/>
      <c r="ZD9835" s="68"/>
    </row>
    <row r="9836" spans="658:680" x14ac:dyDescent="0.25">
      <c r="YH9836" s="68"/>
      <c r="YI9836" s="68"/>
      <c r="YJ9836" s="68"/>
      <c r="YK9836" s="68"/>
      <c r="YL9836" s="68"/>
      <c r="YM9836" s="68"/>
      <c r="YN9836" s="68"/>
      <c r="YO9836" s="68"/>
      <c r="YP9836" s="68"/>
      <c r="YQ9836" s="68"/>
      <c r="YR9836" s="68"/>
      <c r="YS9836" s="68"/>
      <c r="YT9836" s="68"/>
      <c r="YU9836" s="68"/>
      <c r="YV9836" s="68"/>
      <c r="YW9836" s="68"/>
      <c r="YX9836" s="68">
        <v>0.95697920871821196</v>
      </c>
      <c r="YY9836" s="68"/>
      <c r="YZ9836" s="68"/>
      <c r="ZA9836" s="68"/>
      <c r="ZB9836" s="68"/>
      <c r="ZC9836" s="68"/>
      <c r="ZD9836" s="68"/>
    </row>
    <row r="9837" spans="658:680" x14ac:dyDescent="0.25">
      <c r="YH9837" s="68"/>
      <c r="YI9837" s="68"/>
      <c r="YJ9837" s="68"/>
      <c r="YK9837" s="68"/>
      <c r="YL9837" s="68"/>
      <c r="YM9837" s="68"/>
      <c r="YN9837" s="68"/>
      <c r="YO9837" s="68"/>
      <c r="YP9837" s="68"/>
      <c r="YQ9837" s="68"/>
      <c r="YR9837" s="68"/>
      <c r="YS9837" s="68"/>
      <c r="YT9837" s="68"/>
      <c r="YU9837" s="68"/>
      <c r="YV9837" s="68"/>
      <c r="YW9837" s="68"/>
      <c r="YX9837" s="68">
        <v>0.95696780254293001</v>
      </c>
      <c r="YY9837" s="68"/>
      <c r="YZ9837" s="68"/>
      <c r="ZA9837" s="68"/>
      <c r="ZB9837" s="68"/>
      <c r="ZC9837" s="68"/>
      <c r="ZD9837" s="68"/>
    </row>
    <row r="9838" spans="658:680" x14ac:dyDescent="0.25">
      <c r="YH9838" s="68"/>
      <c r="YI9838" s="68"/>
      <c r="YJ9838" s="68"/>
      <c r="YK9838" s="68"/>
      <c r="YL9838" s="68"/>
      <c r="YM9838" s="68"/>
      <c r="YN9838" s="68"/>
      <c r="YO9838" s="68"/>
      <c r="YP9838" s="68"/>
      <c r="YQ9838" s="68"/>
      <c r="YR9838" s="68"/>
      <c r="YS9838" s="68"/>
      <c r="YT9838" s="68"/>
      <c r="YU9838" s="68"/>
      <c r="YV9838" s="68"/>
      <c r="YW9838" s="68"/>
      <c r="YX9838" s="68">
        <v>0.956963134820632</v>
      </c>
      <c r="YY9838" s="68"/>
      <c r="YZ9838" s="68"/>
      <c r="ZA9838" s="68"/>
      <c r="ZB9838" s="68"/>
      <c r="ZC9838" s="68"/>
      <c r="ZD9838" s="68"/>
    </row>
    <row r="9839" spans="658:680" x14ac:dyDescent="0.25">
      <c r="YH9839" s="68"/>
      <c r="YI9839" s="68"/>
      <c r="YJ9839" s="68"/>
      <c r="YK9839" s="68"/>
      <c r="YL9839" s="68"/>
      <c r="YM9839" s="68"/>
      <c r="YN9839" s="68"/>
      <c r="YO9839" s="68"/>
      <c r="YP9839" s="68"/>
      <c r="YQ9839" s="68"/>
      <c r="YR9839" s="68"/>
      <c r="YS9839" s="68"/>
      <c r="YT9839" s="68"/>
      <c r="YU9839" s="68"/>
      <c r="YV9839" s="68"/>
      <c r="YW9839" s="68"/>
      <c r="YX9839" s="68">
        <v>0.95694526629266796</v>
      </c>
      <c r="YY9839" s="68"/>
      <c r="YZ9839" s="68"/>
      <c r="ZA9839" s="68"/>
      <c r="ZB9839" s="68"/>
      <c r="ZC9839" s="68"/>
      <c r="ZD9839" s="68"/>
    </row>
    <row r="9840" spans="658:680" x14ac:dyDescent="0.25">
      <c r="YH9840" s="68"/>
      <c r="YI9840" s="68"/>
      <c r="YJ9840" s="68"/>
      <c r="YK9840" s="68"/>
      <c r="YL9840" s="68"/>
      <c r="YM9840" s="68"/>
      <c r="YN9840" s="68"/>
      <c r="YO9840" s="68"/>
      <c r="YP9840" s="68"/>
      <c r="YQ9840" s="68"/>
      <c r="YR9840" s="68"/>
      <c r="YS9840" s="68"/>
      <c r="YT9840" s="68"/>
      <c r="YU9840" s="68"/>
      <c r="YV9840" s="68"/>
      <c r="YW9840" s="68"/>
      <c r="YX9840" s="68">
        <v>0.95693556706956096</v>
      </c>
      <c r="YY9840" s="68"/>
      <c r="YZ9840" s="68"/>
      <c r="ZA9840" s="68"/>
      <c r="ZB9840" s="68"/>
      <c r="ZC9840" s="68"/>
      <c r="ZD9840" s="68"/>
    </row>
    <row r="9841" spans="658:680" x14ac:dyDescent="0.25">
      <c r="YH9841" s="68"/>
      <c r="YI9841" s="68"/>
      <c r="YJ9841" s="68"/>
      <c r="YK9841" s="68"/>
      <c r="YL9841" s="68"/>
      <c r="YM9841" s="68"/>
      <c r="YN9841" s="68"/>
      <c r="YO9841" s="68"/>
      <c r="YP9841" s="68"/>
      <c r="YQ9841" s="68"/>
      <c r="YR9841" s="68"/>
      <c r="YS9841" s="68"/>
      <c r="YT9841" s="68"/>
      <c r="YU9841" s="68"/>
      <c r="YV9841" s="68"/>
      <c r="YW9841" s="68"/>
      <c r="YX9841" s="68">
        <v>0.95693136474318896</v>
      </c>
      <c r="YY9841" s="68"/>
      <c r="YZ9841" s="68"/>
      <c r="ZA9841" s="68"/>
      <c r="ZB9841" s="68"/>
      <c r="ZC9841" s="68"/>
      <c r="ZD9841" s="68"/>
    </row>
    <row r="9842" spans="658:680" x14ac:dyDescent="0.25">
      <c r="YH9842" s="68"/>
      <c r="YI9842" s="68"/>
      <c r="YJ9842" s="68"/>
      <c r="YK9842" s="68"/>
      <c r="YL9842" s="68"/>
      <c r="YM9842" s="68"/>
      <c r="YN9842" s="68"/>
      <c r="YO9842" s="68"/>
      <c r="YP9842" s="68"/>
      <c r="YQ9842" s="68"/>
      <c r="YR9842" s="68"/>
      <c r="YS9842" s="68"/>
      <c r="YT9842" s="68"/>
      <c r="YU9842" s="68"/>
      <c r="YV9842" s="68"/>
      <c r="YW9842" s="68"/>
      <c r="YX9842" s="68">
        <v>0.95690536323863495</v>
      </c>
      <c r="YY9842" s="68"/>
      <c r="YZ9842" s="68"/>
      <c r="ZA9842" s="68"/>
      <c r="ZB9842" s="68"/>
      <c r="ZC9842" s="68"/>
      <c r="ZD9842" s="68"/>
    </row>
    <row r="9843" spans="658:680" x14ac:dyDescent="0.25">
      <c r="YH9843" s="68"/>
      <c r="YI9843" s="68"/>
      <c r="YJ9843" s="68"/>
      <c r="YK9843" s="68"/>
      <c r="YL9843" s="68"/>
      <c r="YM9843" s="68"/>
      <c r="YN9843" s="68"/>
      <c r="YO9843" s="68"/>
      <c r="YP9843" s="68"/>
      <c r="YQ9843" s="68"/>
      <c r="YR9843" s="68"/>
      <c r="YS9843" s="68"/>
      <c r="YT9843" s="68"/>
      <c r="YU9843" s="68"/>
      <c r="YV9843" s="68"/>
      <c r="YW9843" s="68"/>
      <c r="YX9843" s="68">
        <v>0.95689265936060197</v>
      </c>
      <c r="YY9843" s="68"/>
      <c r="YZ9843" s="68"/>
      <c r="ZA9843" s="68"/>
      <c r="ZB9843" s="68"/>
      <c r="ZC9843" s="68"/>
      <c r="ZD9843" s="68"/>
    </row>
    <row r="9844" spans="658:680" x14ac:dyDescent="0.25">
      <c r="YH9844" s="68"/>
      <c r="YI9844" s="68"/>
      <c r="YJ9844" s="68"/>
      <c r="YK9844" s="68"/>
      <c r="YL9844" s="68"/>
      <c r="YM9844" s="68"/>
      <c r="YN9844" s="68"/>
      <c r="YO9844" s="68"/>
      <c r="YP9844" s="68"/>
      <c r="YQ9844" s="68"/>
      <c r="YR9844" s="68"/>
      <c r="YS9844" s="68"/>
      <c r="YT9844" s="68"/>
      <c r="YU9844" s="68"/>
      <c r="YV9844" s="68"/>
      <c r="YW9844" s="68"/>
      <c r="YX9844" s="68">
        <v>0.95688358776530802</v>
      </c>
      <c r="YY9844" s="68"/>
      <c r="YZ9844" s="68"/>
      <c r="ZA9844" s="68"/>
      <c r="ZB9844" s="68"/>
      <c r="ZC9844" s="68"/>
      <c r="ZD9844" s="68"/>
    </row>
    <row r="9845" spans="658:680" x14ac:dyDescent="0.25">
      <c r="YH9845" s="68"/>
      <c r="YI9845" s="68"/>
      <c r="YJ9845" s="68"/>
      <c r="YK9845" s="68"/>
      <c r="YL9845" s="68"/>
      <c r="YM9845" s="68"/>
      <c r="YN9845" s="68"/>
      <c r="YO9845" s="68"/>
      <c r="YP9845" s="68"/>
      <c r="YQ9845" s="68"/>
      <c r="YR9845" s="68"/>
      <c r="YS9845" s="68"/>
      <c r="YT9845" s="68"/>
      <c r="YU9845" s="68"/>
      <c r="YV9845" s="68"/>
      <c r="YW9845" s="68"/>
      <c r="YX9845" s="68">
        <v>0.95687824592328896</v>
      </c>
      <c r="YY9845" s="68"/>
      <c r="YZ9845" s="68"/>
      <c r="ZA9845" s="68"/>
      <c r="ZB9845" s="68"/>
      <c r="ZC9845" s="68"/>
      <c r="ZD9845" s="68"/>
    </row>
    <row r="9846" spans="658:680" x14ac:dyDescent="0.25">
      <c r="YH9846" s="68"/>
      <c r="YI9846" s="68"/>
      <c r="YJ9846" s="68"/>
      <c r="YK9846" s="68"/>
      <c r="YL9846" s="68"/>
      <c r="YM9846" s="68"/>
      <c r="YN9846" s="68"/>
      <c r="YO9846" s="68"/>
      <c r="YP9846" s="68"/>
      <c r="YQ9846" s="68"/>
      <c r="YR9846" s="68"/>
      <c r="YS9846" s="68"/>
      <c r="YT9846" s="68"/>
      <c r="YU9846" s="68"/>
      <c r="YV9846" s="68"/>
      <c r="YW9846" s="68"/>
      <c r="YX9846" s="68">
        <v>0.95686430216808704</v>
      </c>
      <c r="YY9846" s="68"/>
      <c r="YZ9846" s="68"/>
      <c r="ZA9846" s="68"/>
      <c r="ZB9846" s="68"/>
      <c r="ZC9846" s="68"/>
      <c r="ZD9846" s="68"/>
    </row>
    <row r="9847" spans="658:680" x14ac:dyDescent="0.25">
      <c r="YH9847" s="68"/>
      <c r="YI9847" s="68"/>
      <c r="YJ9847" s="68"/>
      <c r="YK9847" s="68"/>
      <c r="YL9847" s="68"/>
      <c r="YM9847" s="68"/>
      <c r="YN9847" s="68"/>
      <c r="YO9847" s="68"/>
      <c r="YP9847" s="68"/>
      <c r="YQ9847" s="68"/>
      <c r="YR9847" s="68"/>
      <c r="YS9847" s="68"/>
      <c r="YT9847" s="68"/>
      <c r="YU9847" s="68"/>
      <c r="YV9847" s="68"/>
      <c r="YW9847" s="68"/>
      <c r="YX9847" s="68">
        <v>0.95685831676911204</v>
      </c>
      <c r="YY9847" s="68"/>
      <c r="YZ9847" s="68"/>
      <c r="ZA9847" s="68"/>
      <c r="ZB9847" s="68"/>
      <c r="ZC9847" s="68"/>
      <c r="ZD9847" s="68"/>
    </row>
    <row r="9848" spans="658:680" x14ac:dyDescent="0.25">
      <c r="YH9848" s="68"/>
      <c r="YI9848" s="68"/>
      <c r="YJ9848" s="68"/>
      <c r="YK9848" s="68"/>
      <c r="YL9848" s="68"/>
      <c r="YM9848" s="68"/>
      <c r="YN9848" s="68"/>
      <c r="YO9848" s="68"/>
      <c r="YP9848" s="68"/>
      <c r="YQ9848" s="68"/>
      <c r="YR9848" s="68"/>
      <c r="YS9848" s="68"/>
      <c r="YT9848" s="68"/>
      <c r="YU9848" s="68"/>
      <c r="YV9848" s="68"/>
      <c r="YW9848" s="68"/>
      <c r="YX9848" s="68">
        <v>0.95684299478469304</v>
      </c>
      <c r="YY9848" s="68"/>
      <c r="YZ9848" s="68"/>
      <c r="ZA9848" s="68"/>
      <c r="ZB9848" s="68"/>
      <c r="ZC9848" s="68"/>
      <c r="ZD9848" s="68"/>
    </row>
    <row r="9849" spans="658:680" x14ac:dyDescent="0.25">
      <c r="YH9849" s="68"/>
      <c r="YI9849" s="68"/>
      <c r="YJ9849" s="68"/>
      <c r="YK9849" s="68"/>
      <c r="YL9849" s="68"/>
      <c r="YM9849" s="68"/>
      <c r="YN9849" s="68"/>
      <c r="YO9849" s="68"/>
      <c r="YP9849" s="68"/>
      <c r="YQ9849" s="68"/>
      <c r="YR9849" s="68"/>
      <c r="YS9849" s="68"/>
      <c r="YT9849" s="68"/>
      <c r="YU9849" s="68"/>
      <c r="YV9849" s="68"/>
      <c r="YW9849" s="68"/>
      <c r="YX9849" s="68">
        <v>0.95683975951375699</v>
      </c>
      <c r="YY9849" s="68"/>
      <c r="YZ9849" s="68"/>
      <c r="ZA9849" s="68"/>
      <c r="ZB9849" s="68"/>
      <c r="ZC9849" s="68"/>
      <c r="ZD9849" s="68"/>
    </row>
    <row r="9850" spans="658:680" x14ac:dyDescent="0.25">
      <c r="YH9850" s="68"/>
      <c r="YI9850" s="68"/>
      <c r="YJ9850" s="68"/>
      <c r="YK9850" s="68"/>
      <c r="YL9850" s="68"/>
      <c r="YM9850" s="68"/>
      <c r="YN9850" s="68"/>
      <c r="YO9850" s="68"/>
      <c r="YP9850" s="68"/>
      <c r="YQ9850" s="68"/>
      <c r="YR9850" s="68"/>
      <c r="YS9850" s="68"/>
      <c r="YT9850" s="68"/>
      <c r="YU9850" s="68"/>
      <c r="YV9850" s="68"/>
      <c r="YW9850" s="68"/>
      <c r="YX9850" s="68">
        <v>0.95683636369805103</v>
      </c>
      <c r="YY9850" s="68"/>
      <c r="YZ9850" s="68"/>
      <c r="ZA9850" s="68"/>
      <c r="ZB9850" s="68"/>
      <c r="ZC9850" s="68"/>
      <c r="ZD9850" s="68"/>
    </row>
    <row r="9851" spans="658:680" x14ac:dyDescent="0.25">
      <c r="YH9851" s="68"/>
      <c r="YI9851" s="68"/>
      <c r="YJ9851" s="68"/>
      <c r="YK9851" s="68"/>
      <c r="YL9851" s="68"/>
      <c r="YM9851" s="68"/>
      <c r="YN9851" s="68"/>
      <c r="YO9851" s="68"/>
      <c r="YP9851" s="68"/>
      <c r="YQ9851" s="68"/>
      <c r="YR9851" s="68"/>
      <c r="YS9851" s="68"/>
      <c r="YT9851" s="68"/>
      <c r="YU9851" s="68"/>
      <c r="YV9851" s="68"/>
      <c r="YW9851" s="68"/>
      <c r="YX9851" s="68">
        <v>0.95681209741293205</v>
      </c>
      <c r="YY9851" s="68"/>
      <c r="YZ9851" s="68"/>
      <c r="ZA9851" s="68"/>
      <c r="ZB9851" s="68"/>
      <c r="ZC9851" s="68"/>
      <c r="ZD9851" s="68"/>
    </row>
    <row r="9852" spans="658:680" x14ac:dyDescent="0.25">
      <c r="YH9852" s="68"/>
      <c r="YI9852" s="68"/>
      <c r="YJ9852" s="68"/>
      <c r="YK9852" s="68"/>
      <c r="YL9852" s="68"/>
      <c r="YM9852" s="68"/>
      <c r="YN9852" s="68"/>
      <c r="YO9852" s="68"/>
      <c r="YP9852" s="68"/>
      <c r="YQ9852" s="68"/>
      <c r="YR9852" s="68"/>
      <c r="YS9852" s="68"/>
      <c r="YT9852" s="68"/>
      <c r="YU9852" s="68"/>
      <c r="YV9852" s="68"/>
      <c r="YW9852" s="68"/>
      <c r="YX9852" s="68">
        <v>0.95680150665063901</v>
      </c>
      <c r="YY9852" s="68"/>
      <c r="YZ9852" s="68"/>
      <c r="ZA9852" s="68"/>
      <c r="ZB9852" s="68"/>
      <c r="ZC9852" s="68"/>
      <c r="ZD9852" s="68"/>
    </row>
    <row r="9853" spans="658:680" x14ac:dyDescent="0.25">
      <c r="YH9853" s="68"/>
      <c r="YI9853" s="68"/>
      <c r="YJ9853" s="68"/>
      <c r="YK9853" s="68"/>
      <c r="YL9853" s="68"/>
      <c r="YM9853" s="68"/>
      <c r="YN9853" s="68"/>
      <c r="YO9853" s="68"/>
      <c r="YP9853" s="68"/>
      <c r="YQ9853" s="68"/>
      <c r="YR9853" s="68"/>
      <c r="YS9853" s="68"/>
      <c r="YT9853" s="68"/>
      <c r="YU9853" s="68"/>
      <c r="YV9853" s="68"/>
      <c r="YW9853" s="68"/>
      <c r="YX9853" s="68">
        <v>0.95678750040195004</v>
      </c>
      <c r="YY9853" s="68"/>
      <c r="YZ9853" s="68"/>
      <c r="ZA9853" s="68"/>
      <c r="ZB9853" s="68"/>
      <c r="ZC9853" s="68"/>
      <c r="ZD9853" s="68"/>
    </row>
    <row r="9854" spans="658:680" x14ac:dyDescent="0.25">
      <c r="YH9854" s="68"/>
      <c r="YI9854" s="68"/>
      <c r="YJ9854" s="68"/>
      <c r="YK9854" s="68"/>
      <c r="YL9854" s="68"/>
      <c r="YM9854" s="68"/>
      <c r="YN9854" s="68"/>
      <c r="YO9854" s="68"/>
      <c r="YP9854" s="68"/>
      <c r="YQ9854" s="68"/>
      <c r="YR9854" s="68"/>
      <c r="YS9854" s="68"/>
      <c r="YT9854" s="68"/>
      <c r="YU9854" s="68"/>
      <c r="YV9854" s="68"/>
      <c r="YW9854" s="68"/>
      <c r="YX9854" s="68">
        <v>0.95677140241018999</v>
      </c>
      <c r="YY9854" s="68"/>
      <c r="YZ9854" s="68"/>
      <c r="ZA9854" s="68"/>
      <c r="ZB9854" s="68"/>
      <c r="ZC9854" s="68"/>
      <c r="ZD9854" s="68"/>
    </row>
    <row r="9855" spans="658:680" x14ac:dyDescent="0.25">
      <c r="YH9855" s="68"/>
      <c r="YI9855" s="68"/>
      <c r="YJ9855" s="68"/>
      <c r="YK9855" s="68"/>
      <c r="YL9855" s="68"/>
      <c r="YM9855" s="68"/>
      <c r="YN9855" s="68"/>
      <c r="YO9855" s="68"/>
      <c r="YP9855" s="68"/>
      <c r="YQ9855" s="68"/>
      <c r="YR9855" s="68"/>
      <c r="YS9855" s="68"/>
      <c r="YT9855" s="68"/>
      <c r="YU9855" s="68"/>
      <c r="YV9855" s="68"/>
      <c r="YW9855" s="68"/>
      <c r="YX9855" s="68">
        <v>0.95675824305706603</v>
      </c>
      <c r="YY9855" s="68"/>
      <c r="YZ9855" s="68"/>
      <c r="ZA9855" s="68"/>
      <c r="ZB9855" s="68"/>
      <c r="ZC9855" s="68"/>
      <c r="ZD9855" s="68"/>
    </row>
    <row r="9856" spans="658:680" x14ac:dyDescent="0.25">
      <c r="YH9856" s="68"/>
      <c r="YI9856" s="68"/>
      <c r="YJ9856" s="68"/>
      <c r="YK9856" s="68"/>
      <c r="YL9856" s="68"/>
      <c r="YM9856" s="68"/>
      <c r="YN9856" s="68"/>
      <c r="YO9856" s="68"/>
      <c r="YP9856" s="68"/>
      <c r="YQ9856" s="68"/>
      <c r="YR9856" s="68"/>
      <c r="YS9856" s="68"/>
      <c r="YT9856" s="68"/>
      <c r="YU9856" s="68"/>
      <c r="YV9856" s="68"/>
      <c r="YW9856" s="68"/>
      <c r="YX9856" s="68">
        <v>0.95671526111399297</v>
      </c>
      <c r="YY9856" s="68"/>
      <c r="YZ9856" s="68"/>
      <c r="ZA9856" s="68"/>
      <c r="ZB9856" s="68"/>
      <c r="ZC9856" s="68"/>
      <c r="ZD9856" s="68"/>
    </row>
    <row r="9857" spans="658:680" x14ac:dyDescent="0.25">
      <c r="YH9857" s="68"/>
      <c r="YI9857" s="68"/>
      <c r="YJ9857" s="68"/>
      <c r="YK9857" s="68"/>
      <c r="YL9857" s="68"/>
      <c r="YM9857" s="68"/>
      <c r="YN9857" s="68"/>
      <c r="YO9857" s="68"/>
      <c r="YP9857" s="68"/>
      <c r="YQ9857" s="68"/>
      <c r="YR9857" s="68"/>
      <c r="YS9857" s="68"/>
      <c r="YT9857" s="68"/>
      <c r="YU9857" s="68"/>
      <c r="YV9857" s="68"/>
      <c r="YW9857" s="68"/>
      <c r="YX9857" s="68">
        <v>0.95670044187576697</v>
      </c>
      <c r="YY9857" s="68"/>
      <c r="YZ9857" s="68"/>
      <c r="ZA9857" s="68"/>
      <c r="ZB9857" s="68"/>
      <c r="ZC9857" s="68"/>
      <c r="ZD9857" s="68"/>
    </row>
    <row r="9858" spans="658:680" x14ac:dyDescent="0.25">
      <c r="YH9858" s="68"/>
      <c r="YI9858" s="68"/>
      <c r="YJ9858" s="68"/>
      <c r="YK9858" s="68"/>
      <c r="YL9858" s="68"/>
      <c r="YM9858" s="68"/>
      <c r="YN9858" s="68"/>
      <c r="YO9858" s="68"/>
      <c r="YP9858" s="68"/>
      <c r="YQ9858" s="68"/>
      <c r="YR9858" s="68"/>
      <c r="YS9858" s="68"/>
      <c r="YT9858" s="68"/>
      <c r="YU9858" s="68"/>
      <c r="YV9858" s="68"/>
      <c r="YW9858" s="68"/>
      <c r="YX9858" s="68">
        <v>0.95669207349889696</v>
      </c>
      <c r="YY9858" s="68"/>
      <c r="YZ9858" s="68"/>
      <c r="ZA9858" s="68"/>
      <c r="ZB9858" s="68"/>
      <c r="ZC9858" s="68"/>
      <c r="ZD9858" s="68"/>
    </row>
    <row r="9859" spans="658:680" x14ac:dyDescent="0.25">
      <c r="YH9859" s="68"/>
      <c r="YI9859" s="68"/>
      <c r="YJ9859" s="68"/>
      <c r="YK9859" s="68"/>
      <c r="YL9859" s="68"/>
      <c r="YM9859" s="68"/>
      <c r="YN9859" s="68"/>
      <c r="YO9859" s="68"/>
      <c r="YP9859" s="68"/>
      <c r="YQ9859" s="68"/>
      <c r="YR9859" s="68"/>
      <c r="YS9859" s="68"/>
      <c r="YT9859" s="68"/>
      <c r="YU9859" s="68"/>
      <c r="YV9859" s="68"/>
      <c r="YW9859" s="68"/>
      <c r="YX9859" s="68">
        <v>0.95667412073472802</v>
      </c>
      <c r="YY9859" s="68"/>
      <c r="YZ9859" s="68"/>
      <c r="ZA9859" s="68"/>
      <c r="ZB9859" s="68"/>
      <c r="ZC9859" s="68"/>
      <c r="ZD9859" s="68"/>
    </row>
    <row r="9860" spans="658:680" x14ac:dyDescent="0.25">
      <c r="YH9860" s="68"/>
      <c r="YI9860" s="68"/>
      <c r="YJ9860" s="68"/>
      <c r="YK9860" s="68"/>
      <c r="YL9860" s="68"/>
      <c r="YM9860" s="68"/>
      <c r="YN9860" s="68"/>
      <c r="YO9860" s="68"/>
      <c r="YP9860" s="68"/>
      <c r="YQ9860" s="68"/>
      <c r="YR9860" s="68"/>
      <c r="YS9860" s="68"/>
      <c r="YT9860" s="68"/>
      <c r="YU9860" s="68"/>
      <c r="YV9860" s="68"/>
      <c r="YW9860" s="68"/>
      <c r="YX9860" s="68">
        <v>0.95666025820213196</v>
      </c>
      <c r="YY9860" s="68"/>
      <c r="YZ9860" s="68"/>
      <c r="ZA9860" s="68"/>
      <c r="ZB9860" s="68"/>
      <c r="ZC9860" s="68"/>
      <c r="ZD9860" s="68"/>
    </row>
    <row r="9861" spans="658:680" x14ac:dyDescent="0.25">
      <c r="YH9861" s="68"/>
      <c r="YI9861" s="68"/>
      <c r="YJ9861" s="68"/>
      <c r="YK9861" s="68"/>
      <c r="YL9861" s="68"/>
      <c r="YM9861" s="68"/>
      <c r="YN9861" s="68"/>
      <c r="YO9861" s="68"/>
      <c r="YP9861" s="68"/>
      <c r="YQ9861" s="68"/>
      <c r="YR9861" s="68"/>
      <c r="YS9861" s="68"/>
      <c r="YT9861" s="68"/>
      <c r="YU9861" s="68"/>
      <c r="YV9861" s="68"/>
      <c r="YW9861" s="68"/>
      <c r="YX9861" s="68">
        <v>0.95665093969232995</v>
      </c>
      <c r="YY9861" s="68"/>
      <c r="YZ9861" s="68"/>
      <c r="ZA9861" s="68"/>
      <c r="ZB9861" s="68"/>
      <c r="ZC9861" s="68"/>
      <c r="ZD9861" s="68"/>
    </row>
    <row r="9862" spans="658:680" x14ac:dyDescent="0.25">
      <c r="YH9862" s="68"/>
      <c r="YI9862" s="68"/>
      <c r="YJ9862" s="68"/>
      <c r="YK9862" s="68"/>
      <c r="YL9862" s="68"/>
      <c r="YM9862" s="68"/>
      <c r="YN9862" s="68"/>
      <c r="YO9862" s="68"/>
      <c r="YP9862" s="68"/>
      <c r="YQ9862" s="68"/>
      <c r="YR9862" s="68"/>
      <c r="YS9862" s="68"/>
      <c r="YT9862" s="68"/>
      <c r="YU9862" s="68"/>
      <c r="YV9862" s="68"/>
      <c r="YW9862" s="68"/>
      <c r="YX9862" s="68">
        <v>0.95664417711653005</v>
      </c>
      <c r="YY9862" s="68"/>
      <c r="YZ9862" s="68"/>
      <c r="ZA9862" s="68"/>
      <c r="ZB9862" s="68"/>
      <c r="ZC9862" s="68"/>
      <c r="ZD9862" s="68"/>
    </row>
    <row r="9863" spans="658:680" x14ac:dyDescent="0.25">
      <c r="YH9863" s="68"/>
      <c r="YI9863" s="68"/>
      <c r="YJ9863" s="68"/>
      <c r="YK9863" s="68"/>
      <c r="YL9863" s="68"/>
      <c r="YM9863" s="68"/>
      <c r="YN9863" s="68"/>
      <c r="YO9863" s="68"/>
      <c r="YP9863" s="68"/>
      <c r="YQ9863" s="68"/>
      <c r="YR9863" s="68"/>
      <c r="YS9863" s="68"/>
      <c r="YT9863" s="68"/>
      <c r="YU9863" s="68"/>
      <c r="YV9863" s="68"/>
      <c r="YW9863" s="68"/>
      <c r="YX9863" s="68">
        <v>0.95662405524357597</v>
      </c>
      <c r="YY9863" s="68"/>
      <c r="YZ9863" s="68"/>
      <c r="ZA9863" s="68"/>
      <c r="ZB9863" s="68"/>
      <c r="ZC9863" s="68"/>
      <c r="ZD9863" s="68"/>
    </row>
    <row r="9864" spans="658:680" x14ac:dyDescent="0.25">
      <c r="YH9864" s="68"/>
      <c r="YI9864" s="68"/>
      <c r="YJ9864" s="68"/>
      <c r="YK9864" s="68"/>
      <c r="YL9864" s="68"/>
      <c r="YM9864" s="68"/>
      <c r="YN9864" s="68"/>
      <c r="YO9864" s="68"/>
      <c r="YP9864" s="68"/>
      <c r="YQ9864" s="68"/>
      <c r="YR9864" s="68"/>
      <c r="YS9864" s="68"/>
      <c r="YT9864" s="68"/>
      <c r="YU9864" s="68"/>
      <c r="YV9864" s="68"/>
      <c r="YW9864" s="68"/>
      <c r="YX9864" s="68">
        <v>0.95660414611072098</v>
      </c>
      <c r="YY9864" s="68"/>
      <c r="YZ9864" s="68"/>
      <c r="ZA9864" s="68"/>
      <c r="ZB9864" s="68"/>
      <c r="ZC9864" s="68"/>
      <c r="ZD9864" s="68"/>
    </row>
    <row r="9865" spans="658:680" x14ac:dyDescent="0.25">
      <c r="YH9865" s="68"/>
      <c r="YI9865" s="68"/>
      <c r="YJ9865" s="68"/>
      <c r="YK9865" s="68"/>
      <c r="YL9865" s="68"/>
      <c r="YM9865" s="68"/>
      <c r="YN9865" s="68"/>
      <c r="YO9865" s="68"/>
      <c r="YP9865" s="68"/>
      <c r="YQ9865" s="68"/>
      <c r="YR9865" s="68"/>
      <c r="YS9865" s="68"/>
      <c r="YT9865" s="68"/>
      <c r="YU9865" s="68"/>
      <c r="YV9865" s="68"/>
      <c r="YW9865" s="68"/>
      <c r="YX9865" s="68">
        <v>0.956597473747826</v>
      </c>
      <c r="YY9865" s="68"/>
      <c r="YZ9865" s="68"/>
      <c r="ZA9865" s="68"/>
      <c r="ZB9865" s="68"/>
      <c r="ZC9865" s="68"/>
      <c r="ZD9865" s="68"/>
    </row>
    <row r="9866" spans="658:680" x14ac:dyDescent="0.25">
      <c r="YH9866" s="68"/>
      <c r="YI9866" s="68"/>
      <c r="YJ9866" s="68"/>
      <c r="YK9866" s="68"/>
      <c r="YL9866" s="68"/>
      <c r="YM9866" s="68"/>
      <c r="YN9866" s="68"/>
      <c r="YO9866" s="68"/>
      <c r="YP9866" s="68"/>
      <c r="YQ9866" s="68"/>
      <c r="YR9866" s="68"/>
      <c r="YS9866" s="68"/>
      <c r="YT9866" s="68"/>
      <c r="YU9866" s="68"/>
      <c r="YV9866" s="68"/>
      <c r="YW9866" s="68"/>
      <c r="YX9866" s="68">
        <v>0.95657532740819795</v>
      </c>
      <c r="YY9866" s="68"/>
      <c r="YZ9866" s="68"/>
      <c r="ZA9866" s="68"/>
      <c r="ZB9866" s="68"/>
      <c r="ZC9866" s="68"/>
      <c r="ZD9866" s="68"/>
    </row>
    <row r="9867" spans="658:680" x14ac:dyDescent="0.25">
      <c r="YH9867" s="68"/>
      <c r="YI9867" s="68"/>
      <c r="YJ9867" s="68"/>
      <c r="YK9867" s="68"/>
      <c r="YL9867" s="68"/>
      <c r="YM9867" s="68"/>
      <c r="YN9867" s="68"/>
      <c r="YO9867" s="68"/>
      <c r="YP9867" s="68"/>
      <c r="YQ9867" s="68"/>
      <c r="YR9867" s="68"/>
      <c r="YS9867" s="68"/>
      <c r="YT9867" s="68"/>
      <c r="YU9867" s="68"/>
      <c r="YV9867" s="68"/>
      <c r="YW9867" s="68"/>
      <c r="YX9867" s="68">
        <v>0.95654464352322299</v>
      </c>
      <c r="YY9867" s="68"/>
      <c r="YZ9867" s="68"/>
      <c r="ZA9867" s="68"/>
      <c r="ZB9867" s="68"/>
      <c r="ZC9867" s="68"/>
      <c r="ZD9867" s="68"/>
    </row>
    <row r="9868" spans="658:680" x14ac:dyDescent="0.25">
      <c r="YH9868" s="68"/>
      <c r="YI9868" s="68"/>
      <c r="YJ9868" s="68"/>
      <c r="YK9868" s="68"/>
      <c r="YL9868" s="68"/>
      <c r="YM9868" s="68"/>
      <c r="YN9868" s="68"/>
      <c r="YO9868" s="68"/>
      <c r="YP9868" s="68"/>
      <c r="YQ9868" s="68"/>
      <c r="YR9868" s="68"/>
      <c r="YS9868" s="68"/>
      <c r="YT9868" s="68"/>
      <c r="YU9868" s="68"/>
      <c r="YV9868" s="68"/>
      <c r="YW9868" s="68"/>
      <c r="YX9868" s="68">
        <v>0.956510617201207</v>
      </c>
      <c r="YY9868" s="68"/>
      <c r="YZ9868" s="68"/>
      <c r="ZA9868" s="68"/>
      <c r="ZB9868" s="68"/>
      <c r="ZC9868" s="68"/>
      <c r="ZD9868" s="68"/>
    </row>
    <row r="9869" spans="658:680" x14ac:dyDescent="0.25">
      <c r="YH9869" s="68"/>
      <c r="YI9869" s="68"/>
      <c r="YJ9869" s="68"/>
      <c r="YK9869" s="68"/>
      <c r="YL9869" s="68"/>
      <c r="YM9869" s="68"/>
      <c r="YN9869" s="68"/>
      <c r="YO9869" s="68"/>
      <c r="YP9869" s="68"/>
      <c r="YQ9869" s="68"/>
      <c r="YR9869" s="68"/>
      <c r="YS9869" s="68"/>
      <c r="YT9869" s="68"/>
      <c r="YU9869" s="68"/>
      <c r="YV9869" s="68"/>
      <c r="YW9869" s="68"/>
      <c r="YX9869" s="68">
        <v>0.95650345397220105</v>
      </c>
      <c r="YY9869" s="68"/>
      <c r="YZ9869" s="68"/>
      <c r="ZA9869" s="68"/>
      <c r="ZB9869" s="68"/>
      <c r="ZC9869" s="68"/>
      <c r="ZD9869" s="68"/>
    </row>
    <row r="9870" spans="658:680" x14ac:dyDescent="0.25">
      <c r="YH9870" s="68"/>
      <c r="YI9870" s="68"/>
      <c r="YJ9870" s="68"/>
      <c r="YK9870" s="68"/>
      <c r="YL9870" s="68"/>
      <c r="YM9870" s="68"/>
      <c r="YN9870" s="68"/>
      <c r="YO9870" s="68"/>
      <c r="YP9870" s="68"/>
      <c r="YQ9870" s="68"/>
      <c r="YR9870" s="68"/>
      <c r="YS9870" s="68"/>
      <c r="YT9870" s="68"/>
      <c r="YU9870" s="68"/>
      <c r="YV9870" s="68"/>
      <c r="YW9870" s="68"/>
      <c r="YX9870" s="68">
        <v>0.95649822730682699</v>
      </c>
      <c r="YY9870" s="68"/>
      <c r="YZ9870" s="68"/>
      <c r="ZA9870" s="68"/>
      <c r="ZB9870" s="68"/>
      <c r="ZC9870" s="68"/>
      <c r="ZD9870" s="68"/>
    </row>
    <row r="9871" spans="658:680" x14ac:dyDescent="0.25">
      <c r="YH9871" s="68"/>
      <c r="YI9871" s="68"/>
      <c r="YJ9871" s="68"/>
      <c r="YK9871" s="68"/>
      <c r="YL9871" s="68"/>
      <c r="YM9871" s="68"/>
      <c r="YN9871" s="68"/>
      <c r="YO9871" s="68"/>
      <c r="YP9871" s="68"/>
      <c r="YQ9871" s="68"/>
      <c r="YR9871" s="68"/>
      <c r="YS9871" s="68"/>
      <c r="YT9871" s="68"/>
      <c r="YU9871" s="68"/>
      <c r="YV9871" s="68"/>
      <c r="YW9871" s="68"/>
      <c r="YX9871" s="68">
        <v>0.95649209368865196</v>
      </c>
      <c r="YY9871" s="68"/>
      <c r="YZ9871" s="68"/>
      <c r="ZA9871" s="68"/>
      <c r="ZB9871" s="68"/>
      <c r="ZC9871" s="68"/>
      <c r="ZD9871" s="68"/>
    </row>
    <row r="9872" spans="658:680" x14ac:dyDescent="0.25">
      <c r="YH9872" s="68"/>
      <c r="YI9872" s="68"/>
      <c r="YJ9872" s="68"/>
      <c r="YK9872" s="68"/>
      <c r="YL9872" s="68"/>
      <c r="YM9872" s="68"/>
      <c r="YN9872" s="68"/>
      <c r="YO9872" s="68"/>
      <c r="YP9872" s="68"/>
      <c r="YQ9872" s="68"/>
      <c r="YR9872" s="68"/>
      <c r="YS9872" s="68"/>
      <c r="YT9872" s="68"/>
      <c r="YU9872" s="68"/>
      <c r="YV9872" s="68"/>
      <c r="YW9872" s="68"/>
      <c r="YX9872" s="68">
        <v>0.95649181298540598</v>
      </c>
      <c r="YY9872" s="68"/>
      <c r="YZ9872" s="68"/>
      <c r="ZA9872" s="68"/>
      <c r="ZB9872" s="68"/>
      <c r="ZC9872" s="68"/>
      <c r="ZD9872" s="68"/>
    </row>
    <row r="9873" spans="658:680" x14ac:dyDescent="0.25">
      <c r="YH9873" s="68"/>
      <c r="YI9873" s="68"/>
      <c r="YJ9873" s="68"/>
      <c r="YK9873" s="68"/>
      <c r="YL9873" s="68"/>
      <c r="YM9873" s="68"/>
      <c r="YN9873" s="68"/>
      <c r="YO9873" s="68"/>
      <c r="YP9873" s="68"/>
      <c r="YQ9873" s="68"/>
      <c r="YR9873" s="68"/>
      <c r="YS9873" s="68"/>
      <c r="YT9873" s="68"/>
      <c r="YU9873" s="68"/>
      <c r="YV9873" s="68"/>
      <c r="YW9873" s="68"/>
      <c r="YX9873" s="68">
        <v>0.95648816810204296</v>
      </c>
      <c r="YY9873" s="68"/>
      <c r="YZ9873" s="68"/>
      <c r="ZA9873" s="68"/>
      <c r="ZB9873" s="68"/>
      <c r="ZC9873" s="68"/>
      <c r="ZD9873" s="68"/>
    </row>
    <row r="9874" spans="658:680" x14ac:dyDescent="0.25">
      <c r="YH9874" s="68"/>
      <c r="YI9874" s="68"/>
      <c r="YJ9874" s="68"/>
      <c r="YK9874" s="68"/>
      <c r="YL9874" s="68"/>
      <c r="YM9874" s="68"/>
      <c r="YN9874" s="68"/>
      <c r="YO9874" s="68"/>
      <c r="YP9874" s="68"/>
      <c r="YQ9874" s="68"/>
      <c r="YR9874" s="68"/>
      <c r="YS9874" s="68"/>
      <c r="YT9874" s="68"/>
      <c r="YU9874" s="68"/>
      <c r="YV9874" s="68"/>
      <c r="YW9874" s="68"/>
      <c r="YX9874" s="68">
        <v>0.95648388493967196</v>
      </c>
      <c r="YY9874" s="68"/>
      <c r="YZ9874" s="68"/>
      <c r="ZA9874" s="68"/>
      <c r="ZB9874" s="68"/>
      <c r="ZC9874" s="68"/>
      <c r="ZD9874" s="68"/>
    </row>
    <row r="9875" spans="658:680" x14ac:dyDescent="0.25">
      <c r="YH9875" s="68"/>
      <c r="YI9875" s="68"/>
      <c r="YJ9875" s="68"/>
      <c r="YK9875" s="68"/>
      <c r="YL9875" s="68"/>
      <c r="YM9875" s="68"/>
      <c r="YN9875" s="68"/>
      <c r="YO9875" s="68"/>
      <c r="YP9875" s="68"/>
      <c r="YQ9875" s="68"/>
      <c r="YR9875" s="68"/>
      <c r="YS9875" s="68"/>
      <c r="YT9875" s="68"/>
      <c r="YU9875" s="68"/>
      <c r="YV9875" s="68"/>
      <c r="YW9875" s="68"/>
      <c r="YX9875" s="68">
        <v>0.95645202621372505</v>
      </c>
      <c r="YY9875" s="68"/>
      <c r="YZ9875" s="68"/>
      <c r="ZA9875" s="68"/>
      <c r="ZB9875" s="68"/>
      <c r="ZC9875" s="68"/>
      <c r="ZD9875" s="68"/>
    </row>
    <row r="9876" spans="658:680" x14ac:dyDescent="0.25">
      <c r="YH9876" s="68"/>
      <c r="YI9876" s="68"/>
      <c r="YJ9876" s="68"/>
      <c r="YK9876" s="68"/>
      <c r="YL9876" s="68"/>
      <c r="YM9876" s="68"/>
      <c r="YN9876" s="68"/>
      <c r="YO9876" s="68"/>
      <c r="YP9876" s="68"/>
      <c r="YQ9876" s="68"/>
      <c r="YR9876" s="68"/>
      <c r="YS9876" s="68"/>
      <c r="YT9876" s="68"/>
      <c r="YU9876" s="68"/>
      <c r="YV9876" s="68"/>
      <c r="YW9876" s="68"/>
      <c r="YX9876" s="68">
        <v>0.95642896820943901</v>
      </c>
      <c r="YY9876" s="68"/>
      <c r="YZ9876" s="68"/>
      <c r="ZA9876" s="68"/>
      <c r="ZB9876" s="68"/>
      <c r="ZC9876" s="68"/>
      <c r="ZD9876" s="68"/>
    </row>
    <row r="9877" spans="658:680" x14ac:dyDescent="0.25">
      <c r="YH9877" s="68"/>
      <c r="YI9877" s="68"/>
      <c r="YJ9877" s="68"/>
      <c r="YK9877" s="68"/>
      <c r="YL9877" s="68"/>
      <c r="YM9877" s="68"/>
      <c r="YN9877" s="68"/>
      <c r="YO9877" s="68"/>
      <c r="YP9877" s="68"/>
      <c r="YQ9877" s="68"/>
      <c r="YR9877" s="68"/>
      <c r="YS9877" s="68"/>
      <c r="YT9877" s="68"/>
      <c r="YU9877" s="68"/>
      <c r="YV9877" s="68"/>
      <c r="YW9877" s="68"/>
      <c r="YX9877" s="68">
        <v>0.95642546119002103</v>
      </c>
      <c r="YY9877" s="68"/>
      <c r="YZ9877" s="68"/>
      <c r="ZA9877" s="68"/>
      <c r="ZB9877" s="68"/>
      <c r="ZC9877" s="68"/>
      <c r="ZD9877" s="68"/>
    </row>
    <row r="9878" spans="658:680" x14ac:dyDescent="0.25">
      <c r="YH9878" s="68"/>
      <c r="YI9878" s="68"/>
      <c r="YJ9878" s="68"/>
      <c r="YK9878" s="68"/>
      <c r="YL9878" s="68"/>
      <c r="YM9878" s="68"/>
      <c r="YN9878" s="68"/>
      <c r="YO9878" s="68"/>
      <c r="YP9878" s="68"/>
      <c r="YQ9878" s="68"/>
      <c r="YR9878" s="68"/>
      <c r="YS9878" s="68"/>
      <c r="YT9878" s="68"/>
      <c r="YU9878" s="68"/>
      <c r="YV9878" s="68"/>
      <c r="YW9878" s="68"/>
      <c r="YX9878" s="68">
        <v>0.95640582990574696</v>
      </c>
      <c r="YY9878" s="68"/>
      <c r="YZ9878" s="68"/>
      <c r="ZA9878" s="68"/>
      <c r="ZB9878" s="68"/>
      <c r="ZC9878" s="68"/>
      <c r="ZD9878" s="68"/>
    </row>
    <row r="9879" spans="658:680" x14ac:dyDescent="0.25">
      <c r="YH9879" s="68"/>
      <c r="YI9879" s="68"/>
      <c r="YJ9879" s="68"/>
      <c r="YK9879" s="68"/>
      <c r="YL9879" s="68"/>
      <c r="YM9879" s="68"/>
      <c r="YN9879" s="68"/>
      <c r="YO9879" s="68"/>
      <c r="YP9879" s="68"/>
      <c r="YQ9879" s="68"/>
      <c r="YR9879" s="68"/>
      <c r="YS9879" s="68"/>
      <c r="YT9879" s="68"/>
      <c r="YU9879" s="68"/>
      <c r="YV9879" s="68"/>
      <c r="YW9879" s="68"/>
      <c r="YX9879" s="68">
        <v>0.95639335369399603</v>
      </c>
      <c r="YY9879" s="68"/>
      <c r="YZ9879" s="68"/>
      <c r="ZA9879" s="68"/>
      <c r="ZB9879" s="68"/>
      <c r="ZC9879" s="68"/>
      <c r="ZD9879" s="68"/>
    </row>
    <row r="9880" spans="658:680" x14ac:dyDescent="0.25">
      <c r="YH9880" s="68"/>
      <c r="YI9880" s="68"/>
      <c r="YJ9880" s="68"/>
      <c r="YK9880" s="68"/>
      <c r="YL9880" s="68"/>
      <c r="YM9880" s="68"/>
      <c r="YN9880" s="68"/>
      <c r="YO9880" s="68"/>
      <c r="YP9880" s="68"/>
      <c r="YQ9880" s="68"/>
      <c r="YR9880" s="68"/>
      <c r="YS9880" s="68"/>
      <c r="YT9880" s="68"/>
      <c r="YU9880" s="68"/>
      <c r="YV9880" s="68"/>
      <c r="YW9880" s="68"/>
      <c r="YX9880" s="68">
        <v>0.95637890753134802</v>
      </c>
      <c r="YY9880" s="68"/>
      <c r="YZ9880" s="68"/>
      <c r="ZA9880" s="68"/>
      <c r="ZB9880" s="68"/>
      <c r="ZC9880" s="68"/>
      <c r="ZD9880" s="68"/>
    </row>
    <row r="9881" spans="658:680" x14ac:dyDescent="0.25">
      <c r="YH9881" s="68"/>
      <c r="YI9881" s="68"/>
      <c r="YJ9881" s="68"/>
      <c r="YK9881" s="68"/>
      <c r="YL9881" s="68"/>
      <c r="YM9881" s="68"/>
      <c r="YN9881" s="68"/>
      <c r="YO9881" s="68"/>
      <c r="YP9881" s="68"/>
      <c r="YQ9881" s="68"/>
      <c r="YR9881" s="68"/>
      <c r="YS9881" s="68"/>
      <c r="YT9881" s="68"/>
      <c r="YU9881" s="68"/>
      <c r="YV9881" s="68"/>
      <c r="YW9881" s="68"/>
      <c r="YX9881" s="68">
        <v>0.95637363922663299</v>
      </c>
      <c r="YY9881" s="68"/>
      <c r="YZ9881" s="68"/>
      <c r="ZA9881" s="68"/>
      <c r="ZB9881" s="68"/>
      <c r="ZC9881" s="68"/>
      <c r="ZD9881" s="68"/>
    </row>
    <row r="9882" spans="658:680" x14ac:dyDescent="0.25">
      <c r="YH9882" s="68"/>
      <c r="YI9882" s="68"/>
      <c r="YJ9882" s="68"/>
      <c r="YK9882" s="68"/>
      <c r="YL9882" s="68"/>
      <c r="YM9882" s="68"/>
      <c r="YN9882" s="68"/>
      <c r="YO9882" s="68"/>
      <c r="YP9882" s="68"/>
      <c r="YQ9882" s="68"/>
      <c r="YR9882" s="68"/>
      <c r="YS9882" s="68"/>
      <c r="YT9882" s="68"/>
      <c r="YU9882" s="68"/>
      <c r="YV9882" s="68"/>
      <c r="YW9882" s="68"/>
      <c r="YX9882" s="68">
        <v>0.95637015057404395</v>
      </c>
      <c r="YY9882" s="68"/>
      <c r="YZ9882" s="68"/>
      <c r="ZA9882" s="68"/>
      <c r="ZB9882" s="68"/>
      <c r="ZC9882" s="68"/>
      <c r="ZD9882" s="68"/>
    </row>
    <row r="9883" spans="658:680" x14ac:dyDescent="0.25">
      <c r="YH9883" s="68"/>
      <c r="YI9883" s="68"/>
      <c r="YJ9883" s="68"/>
      <c r="YK9883" s="68"/>
      <c r="YL9883" s="68"/>
      <c r="YM9883" s="68"/>
      <c r="YN9883" s="68"/>
      <c r="YO9883" s="68"/>
      <c r="YP9883" s="68"/>
      <c r="YQ9883" s="68"/>
      <c r="YR9883" s="68"/>
      <c r="YS9883" s="68"/>
      <c r="YT9883" s="68"/>
      <c r="YU9883" s="68"/>
      <c r="YV9883" s="68"/>
      <c r="YW9883" s="68"/>
      <c r="YX9883" s="68">
        <v>0.95635813348297205</v>
      </c>
      <c r="YY9883" s="68"/>
      <c r="YZ9883" s="68"/>
      <c r="ZA9883" s="68"/>
      <c r="ZB9883" s="68"/>
      <c r="ZC9883" s="68"/>
      <c r="ZD9883" s="68"/>
    </row>
    <row r="9884" spans="658:680" x14ac:dyDescent="0.25">
      <c r="YH9884" s="68"/>
      <c r="YI9884" s="68"/>
      <c r="YJ9884" s="68"/>
      <c r="YK9884" s="68"/>
      <c r="YL9884" s="68"/>
      <c r="YM9884" s="68"/>
      <c r="YN9884" s="68"/>
      <c r="YO9884" s="68"/>
      <c r="YP9884" s="68"/>
      <c r="YQ9884" s="68"/>
      <c r="YR9884" s="68"/>
      <c r="YS9884" s="68"/>
      <c r="YT9884" s="68"/>
      <c r="YU9884" s="68"/>
      <c r="YV9884" s="68"/>
      <c r="YW9884" s="68"/>
      <c r="YX9884" s="68">
        <v>0.95633142098309598</v>
      </c>
      <c r="YY9884" s="68"/>
      <c r="YZ9884" s="68"/>
      <c r="ZA9884" s="68"/>
      <c r="ZB9884" s="68"/>
      <c r="ZC9884" s="68"/>
      <c r="ZD9884" s="68"/>
    </row>
    <row r="9885" spans="658:680" x14ac:dyDescent="0.25">
      <c r="YH9885" s="68"/>
      <c r="YI9885" s="68"/>
      <c r="YJ9885" s="68"/>
      <c r="YK9885" s="68"/>
      <c r="YL9885" s="68"/>
      <c r="YM9885" s="68"/>
      <c r="YN9885" s="68"/>
      <c r="YO9885" s="68"/>
      <c r="YP9885" s="68"/>
      <c r="YQ9885" s="68"/>
      <c r="YR9885" s="68"/>
      <c r="YS9885" s="68"/>
      <c r="YT9885" s="68"/>
      <c r="YU9885" s="68"/>
      <c r="YV9885" s="68"/>
      <c r="YW9885" s="68"/>
      <c r="YX9885" s="68">
        <v>0.95632795992853703</v>
      </c>
      <c r="YY9885" s="68"/>
      <c r="YZ9885" s="68"/>
      <c r="ZA9885" s="68"/>
      <c r="ZB9885" s="68"/>
      <c r="ZC9885" s="68"/>
      <c r="ZD9885" s="68"/>
    </row>
    <row r="9886" spans="658:680" x14ac:dyDescent="0.25">
      <c r="YH9886" s="68"/>
      <c r="YI9886" s="68"/>
      <c r="YJ9886" s="68"/>
      <c r="YK9886" s="68"/>
      <c r="YL9886" s="68"/>
      <c r="YM9886" s="68"/>
      <c r="YN9886" s="68"/>
      <c r="YO9886" s="68"/>
      <c r="YP9886" s="68"/>
      <c r="YQ9886" s="68"/>
      <c r="YR9886" s="68"/>
      <c r="YS9886" s="68"/>
      <c r="YT9886" s="68"/>
      <c r="YU9886" s="68"/>
      <c r="YV9886" s="68"/>
      <c r="YW9886" s="68"/>
      <c r="YX9886" s="68">
        <v>0.95632787584856405</v>
      </c>
      <c r="YY9886" s="68"/>
      <c r="YZ9886" s="68"/>
      <c r="ZA9886" s="68"/>
      <c r="ZB9886" s="68"/>
      <c r="ZC9886" s="68"/>
      <c r="ZD9886" s="68"/>
    </row>
    <row r="9887" spans="658:680" x14ac:dyDescent="0.25">
      <c r="YH9887" s="68"/>
      <c r="YI9887" s="68"/>
      <c r="YJ9887" s="68"/>
      <c r="YK9887" s="68"/>
      <c r="YL9887" s="68"/>
      <c r="YM9887" s="68"/>
      <c r="YN9887" s="68"/>
      <c r="YO9887" s="68"/>
      <c r="YP9887" s="68"/>
      <c r="YQ9887" s="68"/>
      <c r="YR9887" s="68"/>
      <c r="YS9887" s="68"/>
      <c r="YT9887" s="68"/>
      <c r="YU9887" s="68"/>
      <c r="YV9887" s="68"/>
      <c r="YW9887" s="68"/>
      <c r="YX9887" s="68">
        <v>0.95629675690545501</v>
      </c>
      <c r="YY9887" s="68"/>
      <c r="YZ9887" s="68"/>
      <c r="ZA9887" s="68"/>
      <c r="ZB9887" s="68"/>
      <c r="ZC9887" s="68"/>
      <c r="ZD9887" s="68"/>
    </row>
    <row r="9888" spans="658:680" x14ac:dyDescent="0.25">
      <c r="YH9888" s="68"/>
      <c r="YI9888" s="68"/>
      <c r="YJ9888" s="68"/>
      <c r="YK9888" s="68"/>
      <c r="YL9888" s="68"/>
      <c r="YM9888" s="68"/>
      <c r="YN9888" s="68"/>
      <c r="YO9888" s="68"/>
      <c r="YP9888" s="68"/>
      <c r="YQ9888" s="68"/>
      <c r="YR9888" s="68"/>
      <c r="YS9888" s="68"/>
      <c r="YT9888" s="68"/>
      <c r="YU9888" s="68"/>
      <c r="YV9888" s="68"/>
      <c r="YW9888" s="68"/>
      <c r="YX9888" s="68">
        <v>0.95629252723846003</v>
      </c>
      <c r="YY9888" s="68"/>
      <c r="YZ9888" s="68"/>
      <c r="ZA9888" s="68"/>
      <c r="ZB9888" s="68"/>
      <c r="ZC9888" s="68"/>
      <c r="ZD9888" s="68"/>
    </row>
    <row r="9889" spans="658:680" x14ac:dyDescent="0.25">
      <c r="YH9889" s="68"/>
      <c r="YI9889" s="68"/>
      <c r="YJ9889" s="68"/>
      <c r="YK9889" s="68"/>
      <c r="YL9889" s="68"/>
      <c r="YM9889" s="68"/>
      <c r="YN9889" s="68"/>
      <c r="YO9889" s="68"/>
      <c r="YP9889" s="68"/>
      <c r="YQ9889" s="68"/>
      <c r="YR9889" s="68"/>
      <c r="YS9889" s="68"/>
      <c r="YT9889" s="68"/>
      <c r="YU9889" s="68"/>
      <c r="YV9889" s="68"/>
      <c r="YW9889" s="68"/>
      <c r="YX9889" s="68">
        <v>0.95628878892352898</v>
      </c>
      <c r="YY9889" s="68"/>
      <c r="YZ9889" s="68"/>
      <c r="ZA9889" s="68"/>
      <c r="ZB9889" s="68"/>
      <c r="ZC9889" s="68"/>
      <c r="ZD9889" s="68"/>
    </row>
    <row r="9890" spans="658:680" x14ac:dyDescent="0.25">
      <c r="YH9890" s="68"/>
      <c r="YI9890" s="68"/>
      <c r="YJ9890" s="68"/>
      <c r="YK9890" s="68"/>
      <c r="YL9890" s="68"/>
      <c r="YM9890" s="68"/>
      <c r="YN9890" s="68"/>
      <c r="YO9890" s="68"/>
      <c r="YP9890" s="68"/>
      <c r="YQ9890" s="68"/>
      <c r="YR9890" s="68"/>
      <c r="YS9890" s="68"/>
      <c r="YT9890" s="68"/>
      <c r="YU9890" s="68"/>
      <c r="YV9890" s="68"/>
      <c r="YW9890" s="68"/>
      <c r="YX9890" s="68">
        <v>0.956281417158515</v>
      </c>
      <c r="YY9890" s="68"/>
      <c r="YZ9890" s="68"/>
      <c r="ZA9890" s="68"/>
      <c r="ZB9890" s="68"/>
      <c r="ZC9890" s="68"/>
      <c r="ZD9890" s="68"/>
    </row>
    <row r="9891" spans="658:680" x14ac:dyDescent="0.25">
      <c r="YH9891" s="68"/>
      <c r="YI9891" s="68"/>
      <c r="YJ9891" s="68"/>
      <c r="YK9891" s="68"/>
      <c r="YL9891" s="68"/>
      <c r="YM9891" s="68"/>
      <c r="YN9891" s="68"/>
      <c r="YO9891" s="68"/>
      <c r="YP9891" s="68"/>
      <c r="YQ9891" s="68"/>
      <c r="YR9891" s="68"/>
      <c r="YS9891" s="68"/>
      <c r="YT9891" s="68"/>
      <c r="YU9891" s="68"/>
      <c r="YV9891" s="68"/>
      <c r="YW9891" s="68"/>
      <c r="YX9891" s="68">
        <v>0.95627365056404401</v>
      </c>
      <c r="YY9891" s="68"/>
      <c r="YZ9891" s="68"/>
      <c r="ZA9891" s="68"/>
      <c r="ZB9891" s="68"/>
      <c r="ZC9891" s="68"/>
      <c r="ZD9891" s="68"/>
    </row>
    <row r="9892" spans="658:680" x14ac:dyDescent="0.25">
      <c r="YH9892" s="68"/>
      <c r="YI9892" s="68"/>
      <c r="YJ9892" s="68"/>
      <c r="YK9892" s="68"/>
      <c r="YL9892" s="68"/>
      <c r="YM9892" s="68"/>
      <c r="YN9892" s="68"/>
      <c r="YO9892" s="68"/>
      <c r="YP9892" s="68"/>
      <c r="YQ9892" s="68"/>
      <c r="YR9892" s="68"/>
      <c r="YS9892" s="68"/>
      <c r="YT9892" s="68"/>
      <c r="YU9892" s="68"/>
      <c r="YV9892" s="68"/>
      <c r="YW9892" s="68"/>
      <c r="YX9892" s="68">
        <v>0.95625499944925596</v>
      </c>
      <c r="YY9892" s="68"/>
      <c r="YZ9892" s="68"/>
      <c r="ZA9892" s="68"/>
      <c r="ZB9892" s="68"/>
      <c r="ZC9892" s="68"/>
      <c r="ZD9892" s="68"/>
    </row>
    <row r="9893" spans="658:680" x14ac:dyDescent="0.25">
      <c r="YH9893" s="68"/>
      <c r="YI9893" s="68"/>
      <c r="YJ9893" s="68"/>
      <c r="YK9893" s="68"/>
      <c r="YL9893" s="68"/>
      <c r="YM9893" s="68"/>
      <c r="YN9893" s="68"/>
      <c r="YO9893" s="68"/>
      <c r="YP9893" s="68"/>
      <c r="YQ9893" s="68"/>
      <c r="YR9893" s="68"/>
      <c r="YS9893" s="68"/>
      <c r="YT9893" s="68"/>
      <c r="YU9893" s="68"/>
      <c r="YV9893" s="68"/>
      <c r="YW9893" s="68"/>
      <c r="YX9893" s="68">
        <v>0.956252826165781</v>
      </c>
      <c r="YY9893" s="68"/>
      <c r="YZ9893" s="68"/>
      <c r="ZA9893" s="68"/>
      <c r="ZB9893" s="68"/>
      <c r="ZC9893" s="68"/>
      <c r="ZD9893" s="68"/>
    </row>
    <row r="9894" spans="658:680" x14ac:dyDescent="0.25">
      <c r="YH9894" s="68"/>
      <c r="YI9894" s="68"/>
      <c r="YJ9894" s="68"/>
      <c r="YK9894" s="68"/>
      <c r="YL9894" s="68"/>
      <c r="YM9894" s="68"/>
      <c r="YN9894" s="68"/>
      <c r="YO9894" s="68"/>
      <c r="YP9894" s="68"/>
      <c r="YQ9894" s="68"/>
      <c r="YR9894" s="68"/>
      <c r="YS9894" s="68"/>
      <c r="YT9894" s="68"/>
      <c r="YU9894" s="68"/>
      <c r="YV9894" s="68"/>
      <c r="YW9894" s="68"/>
      <c r="YX9894" s="68">
        <v>0.95624186570237801</v>
      </c>
      <c r="YY9894" s="68"/>
      <c r="YZ9894" s="68"/>
      <c r="ZA9894" s="68"/>
      <c r="ZB9894" s="68"/>
      <c r="ZC9894" s="68"/>
      <c r="ZD9894" s="68"/>
    </row>
    <row r="9895" spans="658:680" x14ac:dyDescent="0.25">
      <c r="YH9895" s="68"/>
      <c r="YI9895" s="68"/>
      <c r="YJ9895" s="68"/>
      <c r="YK9895" s="68"/>
      <c r="YL9895" s="68"/>
      <c r="YM9895" s="68"/>
      <c r="YN9895" s="68"/>
      <c r="YO9895" s="68"/>
      <c r="YP9895" s="68"/>
      <c r="YQ9895" s="68"/>
      <c r="YR9895" s="68"/>
      <c r="YS9895" s="68"/>
      <c r="YT9895" s="68"/>
      <c r="YU9895" s="68"/>
      <c r="YV9895" s="68"/>
      <c r="YW9895" s="68"/>
      <c r="YX9895" s="68">
        <v>0.95623014581429</v>
      </c>
      <c r="YY9895" s="68"/>
      <c r="YZ9895" s="68"/>
      <c r="ZA9895" s="68"/>
      <c r="ZB9895" s="68"/>
      <c r="ZC9895" s="68"/>
      <c r="ZD9895" s="68"/>
    </row>
    <row r="9896" spans="658:680" x14ac:dyDescent="0.25">
      <c r="YH9896" s="68"/>
      <c r="YI9896" s="68"/>
      <c r="YJ9896" s="68"/>
      <c r="YK9896" s="68"/>
      <c r="YL9896" s="68"/>
      <c r="YM9896" s="68"/>
      <c r="YN9896" s="68"/>
      <c r="YO9896" s="68"/>
      <c r="YP9896" s="68"/>
      <c r="YQ9896" s="68"/>
      <c r="YR9896" s="68"/>
      <c r="YS9896" s="68"/>
      <c r="YT9896" s="68"/>
      <c r="YU9896" s="68"/>
      <c r="YV9896" s="68"/>
      <c r="YW9896" s="68"/>
      <c r="YX9896" s="68">
        <v>0.95622504958839705</v>
      </c>
      <c r="YY9896" s="68"/>
      <c r="YZ9896" s="68"/>
      <c r="ZA9896" s="68"/>
      <c r="ZB9896" s="68"/>
      <c r="ZC9896" s="68"/>
      <c r="ZD9896" s="68"/>
    </row>
    <row r="9897" spans="658:680" x14ac:dyDescent="0.25">
      <c r="YH9897" s="68"/>
      <c r="YI9897" s="68"/>
      <c r="YJ9897" s="68"/>
      <c r="YK9897" s="68"/>
      <c r="YL9897" s="68"/>
      <c r="YM9897" s="68"/>
      <c r="YN9897" s="68"/>
      <c r="YO9897" s="68"/>
      <c r="YP9897" s="68"/>
      <c r="YQ9897" s="68"/>
      <c r="YR9897" s="68"/>
      <c r="YS9897" s="68"/>
      <c r="YT9897" s="68"/>
      <c r="YU9897" s="68"/>
      <c r="YV9897" s="68"/>
      <c r="YW9897" s="68"/>
      <c r="YX9897" s="68">
        <v>0.95621134299708899</v>
      </c>
      <c r="YY9897" s="68"/>
      <c r="YZ9897" s="68"/>
      <c r="ZA9897" s="68"/>
      <c r="ZB9897" s="68"/>
      <c r="ZC9897" s="68"/>
      <c r="ZD9897" s="68"/>
    </row>
    <row r="9898" spans="658:680" x14ac:dyDescent="0.25">
      <c r="YH9898" s="68"/>
      <c r="YI9898" s="68"/>
      <c r="YJ9898" s="68"/>
      <c r="YK9898" s="68"/>
      <c r="YL9898" s="68"/>
      <c r="YM9898" s="68"/>
      <c r="YN9898" s="68"/>
      <c r="YO9898" s="68"/>
      <c r="YP9898" s="68"/>
      <c r="YQ9898" s="68"/>
      <c r="YR9898" s="68"/>
      <c r="YS9898" s="68"/>
      <c r="YT9898" s="68"/>
      <c r="YU9898" s="68"/>
      <c r="YV9898" s="68"/>
      <c r="YW9898" s="68"/>
      <c r="YX9898" s="68">
        <v>0.95619532534819596</v>
      </c>
      <c r="YY9898" s="68"/>
      <c r="YZ9898" s="68"/>
      <c r="ZA9898" s="68"/>
      <c r="ZB9898" s="68"/>
      <c r="ZC9898" s="68"/>
      <c r="ZD9898" s="68"/>
    </row>
    <row r="9899" spans="658:680" x14ac:dyDescent="0.25">
      <c r="YH9899" s="68"/>
      <c r="YI9899" s="68"/>
      <c r="YJ9899" s="68"/>
      <c r="YK9899" s="68"/>
      <c r="YL9899" s="68"/>
      <c r="YM9899" s="68"/>
      <c r="YN9899" s="68"/>
      <c r="YO9899" s="68"/>
      <c r="YP9899" s="68"/>
      <c r="YQ9899" s="68"/>
      <c r="YR9899" s="68"/>
      <c r="YS9899" s="68"/>
      <c r="YT9899" s="68"/>
      <c r="YU9899" s="68"/>
      <c r="YV9899" s="68"/>
      <c r="YW9899" s="68"/>
      <c r="YX9899" s="68">
        <v>0.95618779196792503</v>
      </c>
      <c r="YY9899" s="68"/>
      <c r="YZ9899" s="68"/>
      <c r="ZA9899" s="68"/>
      <c r="ZB9899" s="68"/>
      <c r="ZC9899" s="68"/>
      <c r="ZD9899" s="68"/>
    </row>
    <row r="9900" spans="658:680" x14ac:dyDescent="0.25">
      <c r="YH9900" s="68"/>
      <c r="YI9900" s="68"/>
      <c r="YJ9900" s="68"/>
      <c r="YK9900" s="68"/>
      <c r="YL9900" s="68"/>
      <c r="YM9900" s="68"/>
      <c r="YN9900" s="68"/>
      <c r="YO9900" s="68"/>
      <c r="YP9900" s="68"/>
      <c r="YQ9900" s="68"/>
      <c r="YR9900" s="68"/>
      <c r="YS9900" s="68"/>
      <c r="YT9900" s="68"/>
      <c r="YU9900" s="68"/>
      <c r="YV9900" s="68"/>
      <c r="YW9900" s="68"/>
      <c r="YX9900" s="68">
        <v>0.95617906763870797</v>
      </c>
      <c r="YY9900" s="68"/>
      <c r="YZ9900" s="68"/>
      <c r="ZA9900" s="68"/>
      <c r="ZB9900" s="68"/>
      <c r="ZC9900" s="68"/>
      <c r="ZD9900" s="68"/>
    </row>
    <row r="9901" spans="658:680" x14ac:dyDescent="0.25">
      <c r="YH9901" s="68"/>
      <c r="YI9901" s="68"/>
      <c r="YJ9901" s="68"/>
      <c r="YK9901" s="68"/>
      <c r="YL9901" s="68"/>
      <c r="YM9901" s="68"/>
      <c r="YN9901" s="68"/>
      <c r="YO9901" s="68"/>
      <c r="YP9901" s="68"/>
      <c r="YQ9901" s="68"/>
      <c r="YR9901" s="68"/>
      <c r="YS9901" s="68"/>
      <c r="YT9901" s="68"/>
      <c r="YU9901" s="68"/>
      <c r="YV9901" s="68"/>
      <c r="YW9901" s="68"/>
      <c r="YX9901" s="68">
        <v>0.95617134034537998</v>
      </c>
      <c r="YY9901" s="68"/>
      <c r="YZ9901" s="68"/>
      <c r="ZA9901" s="68"/>
      <c r="ZB9901" s="68"/>
      <c r="ZC9901" s="68"/>
      <c r="ZD9901" s="68"/>
    </row>
    <row r="9902" spans="658:680" x14ac:dyDescent="0.25">
      <c r="YH9902" s="68"/>
      <c r="YI9902" s="68"/>
      <c r="YJ9902" s="68"/>
      <c r="YK9902" s="68"/>
      <c r="YL9902" s="68"/>
      <c r="YM9902" s="68"/>
      <c r="YN9902" s="68"/>
      <c r="YO9902" s="68"/>
      <c r="YP9902" s="68"/>
      <c r="YQ9902" s="68"/>
      <c r="YR9902" s="68"/>
      <c r="YS9902" s="68"/>
      <c r="YT9902" s="68"/>
      <c r="YU9902" s="68"/>
      <c r="YV9902" s="68"/>
      <c r="YW9902" s="68"/>
      <c r="YX9902" s="68">
        <v>0.95616078527745896</v>
      </c>
      <c r="YY9902" s="68"/>
      <c r="YZ9902" s="68"/>
      <c r="ZA9902" s="68"/>
      <c r="ZB9902" s="68"/>
      <c r="ZC9902" s="68"/>
      <c r="ZD9902" s="68"/>
    </row>
    <row r="9903" spans="658:680" x14ac:dyDescent="0.25">
      <c r="YH9903" s="68"/>
      <c r="YI9903" s="68"/>
      <c r="YJ9903" s="68"/>
      <c r="YK9903" s="68"/>
      <c r="YL9903" s="68"/>
      <c r="YM9903" s="68"/>
      <c r="YN9903" s="68"/>
      <c r="YO9903" s="68"/>
      <c r="YP9903" s="68"/>
      <c r="YQ9903" s="68"/>
      <c r="YR9903" s="68"/>
      <c r="YS9903" s="68"/>
      <c r="YT9903" s="68"/>
      <c r="YU9903" s="68"/>
      <c r="YV9903" s="68"/>
      <c r="YW9903" s="68"/>
      <c r="YX9903" s="68">
        <v>0.956145563208738</v>
      </c>
      <c r="YY9903" s="68"/>
      <c r="YZ9903" s="68"/>
      <c r="ZA9903" s="68"/>
      <c r="ZB9903" s="68"/>
      <c r="ZC9903" s="68"/>
      <c r="ZD9903" s="68"/>
    </row>
    <row r="9904" spans="658:680" x14ac:dyDescent="0.25">
      <c r="YH9904" s="68"/>
      <c r="YI9904" s="68"/>
      <c r="YJ9904" s="68"/>
      <c r="YK9904" s="68"/>
      <c r="YL9904" s="68"/>
      <c r="YM9904" s="68"/>
      <c r="YN9904" s="68"/>
      <c r="YO9904" s="68"/>
      <c r="YP9904" s="68"/>
      <c r="YQ9904" s="68"/>
      <c r="YR9904" s="68"/>
      <c r="YS9904" s="68"/>
      <c r="YT9904" s="68"/>
      <c r="YU9904" s="68"/>
      <c r="YV9904" s="68"/>
      <c r="YW9904" s="68"/>
      <c r="YX9904" s="68">
        <v>0.95613952092410803</v>
      </c>
      <c r="YY9904" s="68"/>
      <c r="YZ9904" s="68"/>
      <c r="ZA9904" s="68"/>
      <c r="ZB9904" s="68"/>
      <c r="ZC9904" s="68"/>
      <c r="ZD9904" s="68"/>
    </row>
    <row r="9905" spans="658:680" x14ac:dyDescent="0.25">
      <c r="YH9905" s="68"/>
      <c r="YI9905" s="68"/>
      <c r="YJ9905" s="68"/>
      <c r="YK9905" s="68"/>
      <c r="YL9905" s="68"/>
      <c r="YM9905" s="68"/>
      <c r="YN9905" s="68"/>
      <c r="YO9905" s="68"/>
      <c r="YP9905" s="68"/>
      <c r="YQ9905" s="68"/>
      <c r="YR9905" s="68"/>
      <c r="YS9905" s="68"/>
      <c r="YT9905" s="68"/>
      <c r="YU9905" s="68"/>
      <c r="YV9905" s="68"/>
      <c r="YW9905" s="68"/>
      <c r="YX9905" s="68">
        <v>0.95613837670825796</v>
      </c>
      <c r="YY9905" s="68"/>
      <c r="YZ9905" s="68"/>
      <c r="ZA9905" s="68"/>
      <c r="ZB9905" s="68"/>
      <c r="ZC9905" s="68"/>
      <c r="ZD9905" s="68"/>
    </row>
    <row r="9906" spans="658:680" x14ac:dyDescent="0.25">
      <c r="YH9906" s="68"/>
      <c r="YI9906" s="68"/>
      <c r="YJ9906" s="68"/>
      <c r="YK9906" s="68"/>
      <c r="YL9906" s="68"/>
      <c r="YM9906" s="68"/>
      <c r="YN9906" s="68"/>
      <c r="YO9906" s="68"/>
      <c r="YP9906" s="68"/>
      <c r="YQ9906" s="68"/>
      <c r="YR9906" s="68"/>
      <c r="YS9906" s="68"/>
      <c r="YT9906" s="68"/>
      <c r="YU9906" s="68"/>
      <c r="YV9906" s="68"/>
      <c r="YW9906" s="68"/>
      <c r="YX9906" s="68">
        <v>0.95613829508800696</v>
      </c>
      <c r="YY9906" s="68"/>
      <c r="YZ9906" s="68"/>
      <c r="ZA9906" s="68"/>
      <c r="ZB9906" s="68"/>
      <c r="ZC9906" s="68"/>
      <c r="ZD9906" s="68"/>
    </row>
    <row r="9907" spans="658:680" x14ac:dyDescent="0.25">
      <c r="YH9907" s="68"/>
      <c r="YI9907" s="68"/>
      <c r="YJ9907" s="68"/>
      <c r="YK9907" s="68"/>
      <c r="YL9907" s="68"/>
      <c r="YM9907" s="68"/>
      <c r="YN9907" s="68"/>
      <c r="YO9907" s="68"/>
      <c r="YP9907" s="68"/>
      <c r="YQ9907" s="68"/>
      <c r="YR9907" s="68"/>
      <c r="YS9907" s="68"/>
      <c r="YT9907" s="68"/>
      <c r="YU9907" s="68"/>
      <c r="YV9907" s="68"/>
      <c r="YW9907" s="68"/>
      <c r="YX9907" s="68">
        <v>0.95613829478161605</v>
      </c>
      <c r="YY9907" s="68"/>
      <c r="YZ9907" s="68"/>
      <c r="ZA9907" s="68"/>
      <c r="ZB9907" s="68"/>
      <c r="ZC9907" s="68"/>
      <c r="ZD9907" s="68"/>
    </row>
    <row r="9908" spans="658:680" x14ac:dyDescent="0.25">
      <c r="YH9908" s="68"/>
      <c r="YI9908" s="68"/>
      <c r="YJ9908" s="68"/>
      <c r="YK9908" s="68"/>
      <c r="YL9908" s="68"/>
      <c r="YM9908" s="68"/>
      <c r="YN9908" s="68"/>
      <c r="YO9908" s="68"/>
      <c r="YP9908" s="68"/>
      <c r="YQ9908" s="68"/>
      <c r="YR9908" s="68"/>
      <c r="YS9908" s="68"/>
      <c r="YT9908" s="68"/>
      <c r="YU9908" s="68"/>
      <c r="YV9908" s="68"/>
      <c r="YW9908" s="68"/>
      <c r="YX9908" s="68">
        <v>0.95611859408040201</v>
      </c>
      <c r="YY9908" s="68"/>
      <c r="YZ9908" s="68"/>
      <c r="ZA9908" s="68"/>
      <c r="ZB9908" s="68"/>
      <c r="ZC9908" s="68"/>
      <c r="ZD9908" s="68"/>
    </row>
    <row r="9909" spans="658:680" x14ac:dyDescent="0.25">
      <c r="YH9909" s="68"/>
      <c r="YI9909" s="68"/>
      <c r="YJ9909" s="68"/>
      <c r="YK9909" s="68"/>
      <c r="YL9909" s="68"/>
      <c r="YM9909" s="68"/>
      <c r="YN9909" s="68"/>
      <c r="YO9909" s="68"/>
      <c r="YP9909" s="68"/>
      <c r="YQ9909" s="68"/>
      <c r="YR9909" s="68"/>
      <c r="YS9909" s="68"/>
      <c r="YT9909" s="68"/>
      <c r="YU9909" s="68"/>
      <c r="YV9909" s="68"/>
      <c r="YW9909" s="68"/>
      <c r="YX9909" s="68">
        <v>0.95609968072971996</v>
      </c>
      <c r="YY9909" s="68"/>
      <c r="YZ9909" s="68"/>
      <c r="ZA9909" s="68"/>
      <c r="ZB9909" s="68"/>
      <c r="ZC9909" s="68"/>
      <c r="ZD9909" s="68"/>
    </row>
    <row r="9910" spans="658:680" x14ac:dyDescent="0.25">
      <c r="YH9910" s="68"/>
      <c r="YI9910" s="68"/>
      <c r="YJ9910" s="68"/>
      <c r="YK9910" s="68"/>
      <c r="YL9910" s="68"/>
      <c r="YM9910" s="68"/>
      <c r="YN9910" s="68"/>
      <c r="YO9910" s="68"/>
      <c r="YP9910" s="68"/>
      <c r="YQ9910" s="68"/>
      <c r="YR9910" s="68"/>
      <c r="YS9910" s="68"/>
      <c r="YT9910" s="68"/>
      <c r="YU9910" s="68"/>
      <c r="YV9910" s="68"/>
      <c r="YW9910" s="68"/>
      <c r="YX9910" s="68">
        <v>0.95609684588564303</v>
      </c>
      <c r="YY9910" s="68"/>
      <c r="YZ9910" s="68"/>
      <c r="ZA9910" s="68"/>
      <c r="ZB9910" s="68"/>
      <c r="ZC9910" s="68"/>
      <c r="ZD9910" s="68"/>
    </row>
    <row r="9911" spans="658:680" x14ac:dyDescent="0.25">
      <c r="YH9911" s="68"/>
      <c r="YI9911" s="68"/>
      <c r="YJ9911" s="68"/>
      <c r="YK9911" s="68"/>
      <c r="YL9911" s="68"/>
      <c r="YM9911" s="68"/>
      <c r="YN9911" s="68"/>
      <c r="YO9911" s="68"/>
      <c r="YP9911" s="68"/>
      <c r="YQ9911" s="68"/>
      <c r="YR9911" s="68"/>
      <c r="YS9911" s="68"/>
      <c r="YT9911" s="68"/>
      <c r="YU9911" s="68"/>
      <c r="YV9911" s="68"/>
      <c r="YW9911" s="68"/>
      <c r="YX9911" s="68">
        <v>0.95609441924525496</v>
      </c>
      <c r="YY9911" s="68"/>
      <c r="YZ9911" s="68"/>
      <c r="ZA9911" s="68"/>
      <c r="ZB9911" s="68"/>
      <c r="ZC9911" s="68"/>
      <c r="ZD9911" s="68"/>
    </row>
    <row r="9912" spans="658:680" x14ac:dyDescent="0.25">
      <c r="YH9912" s="68"/>
      <c r="YI9912" s="68"/>
      <c r="YJ9912" s="68"/>
      <c r="YK9912" s="68"/>
      <c r="YL9912" s="68"/>
      <c r="YM9912" s="68"/>
      <c r="YN9912" s="68"/>
      <c r="YO9912" s="68"/>
      <c r="YP9912" s="68"/>
      <c r="YQ9912" s="68"/>
      <c r="YR9912" s="68"/>
      <c r="YS9912" s="68"/>
      <c r="YT9912" s="68"/>
      <c r="YU9912" s="68"/>
      <c r="YV9912" s="68"/>
      <c r="YW9912" s="68"/>
      <c r="YX9912" s="68">
        <v>0.95609413739948002</v>
      </c>
      <c r="YY9912" s="68"/>
      <c r="YZ9912" s="68"/>
      <c r="ZA9912" s="68"/>
      <c r="ZB9912" s="68"/>
      <c r="ZC9912" s="68"/>
      <c r="ZD9912" s="68"/>
    </row>
    <row r="9913" spans="658:680" x14ac:dyDescent="0.25">
      <c r="YH9913" s="68"/>
      <c r="YI9913" s="68"/>
      <c r="YJ9913" s="68"/>
      <c r="YK9913" s="68"/>
      <c r="YL9913" s="68"/>
      <c r="YM9913" s="68"/>
      <c r="YN9913" s="68"/>
      <c r="YO9913" s="68"/>
      <c r="YP9913" s="68"/>
      <c r="YQ9913" s="68"/>
      <c r="YR9913" s="68"/>
      <c r="YS9913" s="68"/>
      <c r="YT9913" s="68"/>
      <c r="YU9913" s="68"/>
      <c r="YV9913" s="68"/>
      <c r="YW9913" s="68"/>
      <c r="YX9913" s="68">
        <v>0.95608829883907398</v>
      </c>
      <c r="YY9913" s="68"/>
      <c r="YZ9913" s="68"/>
      <c r="ZA9913" s="68"/>
      <c r="ZB9913" s="68"/>
      <c r="ZC9913" s="68"/>
      <c r="ZD9913" s="68"/>
    </row>
    <row r="9914" spans="658:680" x14ac:dyDescent="0.25">
      <c r="YH9914" s="68"/>
      <c r="YI9914" s="68"/>
      <c r="YJ9914" s="68"/>
      <c r="YK9914" s="68"/>
      <c r="YL9914" s="68"/>
      <c r="YM9914" s="68"/>
      <c r="YN9914" s="68"/>
      <c r="YO9914" s="68"/>
      <c r="YP9914" s="68"/>
      <c r="YQ9914" s="68"/>
      <c r="YR9914" s="68"/>
      <c r="YS9914" s="68"/>
      <c r="YT9914" s="68"/>
      <c r="YU9914" s="68"/>
      <c r="YV9914" s="68"/>
      <c r="YW9914" s="68"/>
      <c r="YX9914" s="68">
        <v>0.95606685899084898</v>
      </c>
      <c r="YY9914" s="68"/>
      <c r="YZ9914" s="68"/>
      <c r="ZA9914" s="68"/>
      <c r="ZB9914" s="68"/>
      <c r="ZC9914" s="68"/>
      <c r="ZD9914" s="68"/>
    </row>
    <row r="9915" spans="658:680" x14ac:dyDescent="0.25">
      <c r="YH9915" s="68"/>
      <c r="YI9915" s="68"/>
      <c r="YJ9915" s="68"/>
      <c r="YK9915" s="68"/>
      <c r="YL9915" s="68"/>
      <c r="YM9915" s="68"/>
      <c r="YN9915" s="68"/>
      <c r="YO9915" s="68"/>
      <c r="YP9915" s="68"/>
      <c r="YQ9915" s="68"/>
      <c r="YR9915" s="68"/>
      <c r="YS9915" s="68"/>
      <c r="YT9915" s="68"/>
      <c r="YU9915" s="68"/>
      <c r="YV9915" s="68"/>
      <c r="YW9915" s="68"/>
      <c r="YX9915" s="68">
        <v>0.95605158110224797</v>
      </c>
      <c r="YY9915" s="68"/>
      <c r="YZ9915" s="68"/>
      <c r="ZA9915" s="68"/>
      <c r="ZB9915" s="68"/>
      <c r="ZC9915" s="68"/>
      <c r="ZD9915" s="68"/>
    </row>
    <row r="9916" spans="658:680" x14ac:dyDescent="0.25">
      <c r="YH9916" s="68"/>
      <c r="YI9916" s="68"/>
      <c r="YJ9916" s="68"/>
      <c r="YK9916" s="68"/>
      <c r="YL9916" s="68"/>
      <c r="YM9916" s="68"/>
      <c r="YN9916" s="68"/>
      <c r="YO9916" s="68"/>
      <c r="YP9916" s="68"/>
      <c r="YQ9916" s="68"/>
      <c r="YR9916" s="68"/>
      <c r="YS9916" s="68"/>
      <c r="YT9916" s="68"/>
      <c r="YU9916" s="68"/>
      <c r="YV9916" s="68"/>
      <c r="YW9916" s="68"/>
      <c r="YX9916" s="68">
        <v>0.95604489911582702</v>
      </c>
      <c r="YY9916" s="68"/>
      <c r="YZ9916" s="68"/>
      <c r="ZA9916" s="68"/>
      <c r="ZB9916" s="68"/>
      <c r="ZC9916" s="68"/>
      <c r="ZD9916" s="68"/>
    </row>
    <row r="9917" spans="658:680" x14ac:dyDescent="0.25">
      <c r="YH9917" s="68"/>
      <c r="YI9917" s="68"/>
      <c r="YJ9917" s="68"/>
      <c r="YK9917" s="68"/>
      <c r="YL9917" s="68"/>
      <c r="YM9917" s="68"/>
      <c r="YN9917" s="68"/>
      <c r="YO9917" s="68"/>
      <c r="YP9917" s="68"/>
      <c r="YQ9917" s="68"/>
      <c r="YR9917" s="68"/>
      <c r="YS9917" s="68"/>
      <c r="YT9917" s="68"/>
      <c r="YU9917" s="68"/>
      <c r="YV9917" s="68"/>
      <c r="YW9917" s="68"/>
      <c r="YX9917" s="68">
        <v>0.95603735852660399</v>
      </c>
      <c r="YY9917" s="68"/>
      <c r="YZ9917" s="68"/>
      <c r="ZA9917" s="68"/>
      <c r="ZB9917" s="68"/>
      <c r="ZC9917" s="68"/>
      <c r="ZD9917" s="68"/>
    </row>
    <row r="9918" spans="658:680" x14ac:dyDescent="0.25">
      <c r="YH9918" s="68"/>
      <c r="YI9918" s="68"/>
      <c r="YJ9918" s="68"/>
      <c r="YK9918" s="68"/>
      <c r="YL9918" s="68"/>
      <c r="YM9918" s="68"/>
      <c r="YN9918" s="68"/>
      <c r="YO9918" s="68"/>
      <c r="YP9918" s="68"/>
      <c r="YQ9918" s="68"/>
      <c r="YR9918" s="68"/>
      <c r="YS9918" s="68"/>
      <c r="YT9918" s="68"/>
      <c r="YU9918" s="68"/>
      <c r="YV9918" s="68"/>
      <c r="YW9918" s="68"/>
      <c r="YX9918" s="68">
        <v>0.95603260807293799</v>
      </c>
      <c r="YY9918" s="68"/>
      <c r="YZ9918" s="68"/>
      <c r="ZA9918" s="68"/>
      <c r="ZB9918" s="68"/>
      <c r="ZC9918" s="68"/>
      <c r="ZD9918" s="68"/>
    </row>
    <row r="9919" spans="658:680" x14ac:dyDescent="0.25">
      <c r="YH9919" s="68"/>
      <c r="YI9919" s="68"/>
      <c r="YJ9919" s="68"/>
      <c r="YK9919" s="68"/>
      <c r="YL9919" s="68"/>
      <c r="YM9919" s="68"/>
      <c r="YN9919" s="68"/>
      <c r="YO9919" s="68"/>
      <c r="YP9919" s="68"/>
      <c r="YQ9919" s="68"/>
      <c r="YR9919" s="68"/>
      <c r="YS9919" s="68"/>
      <c r="YT9919" s="68"/>
      <c r="YU9919" s="68"/>
      <c r="YV9919" s="68"/>
      <c r="YW9919" s="68"/>
      <c r="YX9919" s="68">
        <v>0.95602957000709599</v>
      </c>
      <c r="YY9919" s="68"/>
      <c r="YZ9919" s="68"/>
      <c r="ZA9919" s="68"/>
      <c r="ZB9919" s="68"/>
      <c r="ZC9919" s="68"/>
      <c r="ZD9919" s="68"/>
    </row>
    <row r="9920" spans="658:680" x14ac:dyDescent="0.25">
      <c r="YH9920" s="68"/>
      <c r="YI9920" s="68"/>
      <c r="YJ9920" s="68"/>
      <c r="YK9920" s="68"/>
      <c r="YL9920" s="68"/>
      <c r="YM9920" s="68"/>
      <c r="YN9920" s="68"/>
      <c r="YO9920" s="68"/>
      <c r="YP9920" s="68"/>
      <c r="YQ9920" s="68"/>
      <c r="YR9920" s="68"/>
      <c r="YS9920" s="68"/>
      <c r="YT9920" s="68"/>
      <c r="YU9920" s="68"/>
      <c r="YV9920" s="68"/>
      <c r="YW9920" s="68"/>
      <c r="YX9920" s="68">
        <v>0.95600994083657498</v>
      </c>
      <c r="YY9920" s="68"/>
      <c r="YZ9920" s="68"/>
      <c r="ZA9920" s="68"/>
      <c r="ZB9920" s="68"/>
      <c r="ZC9920" s="68"/>
      <c r="ZD9920" s="68"/>
    </row>
    <row r="9921" spans="658:680" x14ac:dyDescent="0.25">
      <c r="YH9921" s="68"/>
      <c r="YI9921" s="68"/>
      <c r="YJ9921" s="68"/>
      <c r="YK9921" s="68"/>
      <c r="YL9921" s="68"/>
      <c r="YM9921" s="68"/>
      <c r="YN9921" s="68"/>
      <c r="YO9921" s="68"/>
      <c r="YP9921" s="68"/>
      <c r="YQ9921" s="68"/>
      <c r="YR9921" s="68"/>
      <c r="YS9921" s="68"/>
      <c r="YT9921" s="68"/>
      <c r="YU9921" s="68"/>
      <c r="YV9921" s="68"/>
      <c r="YW9921" s="68"/>
      <c r="YX9921" s="68">
        <v>0.95600341505169795</v>
      </c>
      <c r="YY9921" s="68"/>
      <c r="YZ9921" s="68"/>
      <c r="ZA9921" s="68"/>
      <c r="ZB9921" s="68"/>
      <c r="ZC9921" s="68"/>
      <c r="ZD9921" s="68"/>
    </row>
    <row r="9922" spans="658:680" x14ac:dyDescent="0.25">
      <c r="YH9922" s="68"/>
      <c r="YI9922" s="68"/>
      <c r="YJ9922" s="68"/>
      <c r="YK9922" s="68"/>
      <c r="YL9922" s="68"/>
      <c r="YM9922" s="68"/>
      <c r="YN9922" s="68"/>
      <c r="YO9922" s="68"/>
      <c r="YP9922" s="68"/>
      <c r="YQ9922" s="68"/>
      <c r="YR9922" s="68"/>
      <c r="YS9922" s="68"/>
      <c r="YT9922" s="68"/>
      <c r="YU9922" s="68"/>
      <c r="YV9922" s="68"/>
      <c r="YW9922" s="68"/>
      <c r="YX9922" s="68">
        <v>0.95600107479831697</v>
      </c>
      <c r="YY9922" s="68"/>
      <c r="YZ9922" s="68"/>
      <c r="ZA9922" s="68"/>
      <c r="ZB9922" s="68"/>
      <c r="ZC9922" s="68"/>
      <c r="ZD9922" s="68"/>
    </row>
    <row r="9923" spans="658:680" x14ac:dyDescent="0.25">
      <c r="YH9923" s="68"/>
      <c r="YI9923" s="68"/>
      <c r="YJ9923" s="68"/>
      <c r="YK9923" s="68"/>
      <c r="YL9923" s="68"/>
      <c r="YM9923" s="68"/>
      <c r="YN9923" s="68"/>
      <c r="YO9923" s="68"/>
      <c r="YP9923" s="68"/>
      <c r="YQ9923" s="68"/>
      <c r="YR9923" s="68"/>
      <c r="YS9923" s="68"/>
      <c r="YT9923" s="68"/>
      <c r="YU9923" s="68"/>
      <c r="YV9923" s="68"/>
      <c r="YW9923" s="68"/>
      <c r="YX9923" s="68">
        <v>0.95598207606824503</v>
      </c>
      <c r="YY9923" s="68"/>
      <c r="YZ9923" s="68"/>
      <c r="ZA9923" s="68"/>
      <c r="ZB9923" s="68"/>
      <c r="ZC9923" s="68"/>
      <c r="ZD9923" s="68"/>
    </row>
    <row r="9924" spans="658:680" x14ac:dyDescent="0.25">
      <c r="YH9924" s="68"/>
      <c r="YI9924" s="68"/>
      <c r="YJ9924" s="68"/>
      <c r="YK9924" s="68"/>
      <c r="YL9924" s="68"/>
      <c r="YM9924" s="68"/>
      <c r="YN9924" s="68"/>
      <c r="YO9924" s="68"/>
      <c r="YP9924" s="68"/>
      <c r="YQ9924" s="68"/>
      <c r="YR9924" s="68"/>
      <c r="YS9924" s="68"/>
      <c r="YT9924" s="68"/>
      <c r="YU9924" s="68"/>
      <c r="YV9924" s="68"/>
      <c r="YW9924" s="68"/>
      <c r="YX9924" s="68">
        <v>0.95596246620795899</v>
      </c>
      <c r="YY9924" s="68"/>
      <c r="YZ9924" s="68"/>
      <c r="ZA9924" s="68"/>
      <c r="ZB9924" s="68"/>
      <c r="ZC9924" s="68"/>
      <c r="ZD9924" s="68"/>
    </row>
    <row r="9925" spans="658:680" x14ac:dyDescent="0.25">
      <c r="YH9925" s="68"/>
      <c r="YI9925" s="68"/>
      <c r="YJ9925" s="68"/>
      <c r="YK9925" s="68"/>
      <c r="YL9925" s="68"/>
      <c r="YM9925" s="68"/>
      <c r="YN9925" s="68"/>
      <c r="YO9925" s="68"/>
      <c r="YP9925" s="68"/>
      <c r="YQ9925" s="68"/>
      <c r="YR9925" s="68"/>
      <c r="YS9925" s="68"/>
      <c r="YT9925" s="68"/>
      <c r="YU9925" s="68"/>
      <c r="YV9925" s="68"/>
      <c r="YW9925" s="68"/>
      <c r="YX9925" s="68">
        <v>0.95593842097008297</v>
      </c>
      <c r="YY9925" s="68"/>
      <c r="YZ9925" s="68"/>
      <c r="ZA9925" s="68"/>
      <c r="ZB9925" s="68"/>
      <c r="ZC9925" s="68"/>
      <c r="ZD9925" s="68"/>
    </row>
    <row r="9926" spans="658:680" x14ac:dyDescent="0.25">
      <c r="YH9926" s="68"/>
      <c r="YI9926" s="68"/>
      <c r="YJ9926" s="68"/>
      <c r="YK9926" s="68"/>
      <c r="YL9926" s="68"/>
      <c r="YM9926" s="68"/>
      <c r="YN9926" s="68"/>
      <c r="YO9926" s="68"/>
      <c r="YP9926" s="68"/>
      <c r="YQ9926" s="68"/>
      <c r="YR9926" s="68"/>
      <c r="YS9926" s="68"/>
      <c r="YT9926" s="68"/>
      <c r="YU9926" s="68"/>
      <c r="YV9926" s="68"/>
      <c r="YW9926" s="68"/>
      <c r="YX9926" s="68">
        <v>0.95593576466098695</v>
      </c>
      <c r="YY9926" s="68"/>
      <c r="YZ9926" s="68"/>
      <c r="ZA9926" s="68"/>
      <c r="ZB9926" s="68"/>
      <c r="ZC9926" s="68"/>
      <c r="ZD9926" s="68"/>
    </row>
    <row r="9927" spans="658:680" x14ac:dyDescent="0.25">
      <c r="YH9927" s="68"/>
      <c r="YI9927" s="68"/>
      <c r="YJ9927" s="68"/>
      <c r="YK9927" s="68"/>
      <c r="YL9927" s="68"/>
      <c r="YM9927" s="68"/>
      <c r="YN9927" s="68"/>
      <c r="YO9927" s="68"/>
      <c r="YP9927" s="68"/>
      <c r="YQ9927" s="68"/>
      <c r="YR9927" s="68"/>
      <c r="YS9927" s="68"/>
      <c r="YT9927" s="68"/>
      <c r="YU9927" s="68"/>
      <c r="YV9927" s="68"/>
      <c r="YW9927" s="68"/>
      <c r="YX9927" s="68">
        <v>0.95593318784161296</v>
      </c>
      <c r="YY9927" s="68"/>
      <c r="YZ9927" s="68"/>
      <c r="ZA9927" s="68"/>
      <c r="ZB9927" s="68"/>
      <c r="ZC9927" s="68"/>
      <c r="ZD9927" s="68"/>
    </row>
    <row r="9928" spans="658:680" x14ac:dyDescent="0.25">
      <c r="YH9928" s="68"/>
      <c r="YI9928" s="68"/>
      <c r="YJ9928" s="68"/>
      <c r="YK9928" s="68"/>
      <c r="YL9928" s="68"/>
      <c r="YM9928" s="68"/>
      <c r="YN9928" s="68"/>
      <c r="YO9928" s="68"/>
      <c r="YP9928" s="68"/>
      <c r="YQ9928" s="68"/>
      <c r="YR9928" s="68"/>
      <c r="YS9928" s="68"/>
      <c r="YT9928" s="68"/>
      <c r="YU9928" s="68"/>
      <c r="YV9928" s="68"/>
      <c r="YW9928" s="68"/>
      <c r="YX9928" s="68">
        <v>0.95592839201221302</v>
      </c>
      <c r="YY9928" s="68"/>
      <c r="YZ9928" s="68"/>
      <c r="ZA9928" s="68"/>
      <c r="ZB9928" s="68"/>
      <c r="ZC9928" s="68"/>
      <c r="ZD9928" s="68"/>
    </row>
    <row r="9929" spans="658:680" x14ac:dyDescent="0.25">
      <c r="YH9929" s="68"/>
      <c r="YI9929" s="68"/>
      <c r="YJ9929" s="68"/>
      <c r="YK9929" s="68"/>
      <c r="YL9929" s="68"/>
      <c r="YM9929" s="68"/>
      <c r="YN9929" s="68"/>
      <c r="YO9929" s="68"/>
      <c r="YP9929" s="68"/>
      <c r="YQ9929" s="68"/>
      <c r="YR9929" s="68"/>
      <c r="YS9929" s="68"/>
      <c r="YT9929" s="68"/>
      <c r="YU9929" s="68"/>
      <c r="YV9929" s="68"/>
      <c r="YW9929" s="68"/>
      <c r="YX9929" s="68">
        <v>0.95592673023052099</v>
      </c>
      <c r="YY9929" s="68"/>
      <c r="YZ9929" s="68"/>
      <c r="ZA9929" s="68"/>
      <c r="ZB9929" s="68"/>
      <c r="ZC9929" s="68"/>
      <c r="ZD9929" s="68"/>
    </row>
    <row r="9930" spans="658:680" x14ac:dyDescent="0.25">
      <c r="YH9930" s="68"/>
      <c r="YI9930" s="68"/>
      <c r="YJ9930" s="68"/>
      <c r="YK9930" s="68"/>
      <c r="YL9930" s="68"/>
      <c r="YM9930" s="68"/>
      <c r="YN9930" s="68"/>
      <c r="YO9930" s="68"/>
      <c r="YP9930" s="68"/>
      <c r="YQ9930" s="68"/>
      <c r="YR9930" s="68"/>
      <c r="YS9930" s="68"/>
      <c r="YT9930" s="68"/>
      <c r="YU9930" s="68"/>
      <c r="YV9930" s="68"/>
      <c r="YW9930" s="68"/>
      <c r="YX9930" s="68">
        <v>0.95591854800554699</v>
      </c>
      <c r="YY9930" s="68"/>
      <c r="YZ9930" s="68"/>
      <c r="ZA9930" s="68"/>
      <c r="ZB9930" s="68"/>
      <c r="ZC9930" s="68"/>
      <c r="ZD9930" s="68"/>
    </row>
    <row r="9931" spans="658:680" x14ac:dyDescent="0.25">
      <c r="YH9931" s="68"/>
      <c r="YI9931" s="68"/>
      <c r="YJ9931" s="68"/>
      <c r="YK9931" s="68"/>
      <c r="YL9931" s="68"/>
      <c r="YM9931" s="68"/>
      <c r="YN9931" s="68"/>
      <c r="YO9931" s="68"/>
      <c r="YP9931" s="68"/>
      <c r="YQ9931" s="68"/>
      <c r="YR9931" s="68"/>
      <c r="YS9931" s="68"/>
      <c r="YT9931" s="68"/>
      <c r="YU9931" s="68"/>
      <c r="YV9931" s="68"/>
      <c r="YW9931" s="68"/>
      <c r="YX9931" s="68">
        <v>0.95591203881988096</v>
      </c>
      <c r="YY9931" s="68"/>
      <c r="YZ9931" s="68"/>
      <c r="ZA9931" s="68"/>
      <c r="ZB9931" s="68"/>
      <c r="ZC9931" s="68"/>
      <c r="ZD9931" s="68"/>
    </row>
    <row r="9932" spans="658:680" x14ac:dyDescent="0.25">
      <c r="YH9932" s="68"/>
      <c r="YI9932" s="68"/>
      <c r="YJ9932" s="68"/>
      <c r="YK9932" s="68"/>
      <c r="YL9932" s="68"/>
      <c r="YM9932" s="68"/>
      <c r="YN9932" s="68"/>
      <c r="YO9932" s="68"/>
      <c r="YP9932" s="68"/>
      <c r="YQ9932" s="68"/>
      <c r="YR9932" s="68"/>
      <c r="YS9932" s="68"/>
      <c r="YT9932" s="68"/>
      <c r="YU9932" s="68"/>
      <c r="YV9932" s="68"/>
      <c r="YW9932" s="68"/>
      <c r="YX9932" s="68">
        <v>0.95590467667856904</v>
      </c>
      <c r="YY9932" s="68"/>
      <c r="YZ9932" s="68"/>
      <c r="ZA9932" s="68"/>
      <c r="ZB9932" s="68"/>
      <c r="ZC9932" s="68"/>
      <c r="ZD9932" s="68"/>
    </row>
    <row r="9933" spans="658:680" x14ac:dyDescent="0.25">
      <c r="YH9933" s="68"/>
      <c r="YI9933" s="68"/>
      <c r="YJ9933" s="68"/>
      <c r="YK9933" s="68"/>
      <c r="YL9933" s="68"/>
      <c r="YM9933" s="68"/>
      <c r="YN9933" s="68"/>
      <c r="YO9933" s="68"/>
      <c r="YP9933" s="68"/>
      <c r="YQ9933" s="68"/>
      <c r="YR9933" s="68"/>
      <c r="YS9933" s="68"/>
      <c r="YT9933" s="68"/>
      <c r="YU9933" s="68"/>
      <c r="YV9933" s="68"/>
      <c r="YW9933" s="68"/>
      <c r="YX9933" s="68">
        <v>0.95590369214237303</v>
      </c>
      <c r="YY9933" s="68"/>
      <c r="YZ9933" s="68"/>
      <c r="ZA9933" s="68"/>
      <c r="ZB9933" s="68"/>
      <c r="ZC9933" s="68"/>
      <c r="ZD9933" s="68"/>
    </row>
    <row r="9934" spans="658:680" x14ac:dyDescent="0.25">
      <c r="YH9934" s="68"/>
      <c r="YI9934" s="68"/>
      <c r="YJ9934" s="68"/>
      <c r="YK9934" s="68"/>
      <c r="YL9934" s="68"/>
      <c r="YM9934" s="68"/>
      <c r="YN9934" s="68"/>
      <c r="YO9934" s="68"/>
      <c r="YP9934" s="68"/>
      <c r="YQ9934" s="68"/>
      <c r="YR9934" s="68"/>
      <c r="YS9934" s="68"/>
      <c r="YT9934" s="68"/>
      <c r="YU9934" s="68"/>
      <c r="YV9934" s="68"/>
      <c r="YW9934" s="68"/>
      <c r="YX9934" s="68">
        <v>0.95590313577267205</v>
      </c>
      <c r="YY9934" s="68"/>
      <c r="YZ9934" s="68"/>
      <c r="ZA9934" s="68"/>
      <c r="ZB9934" s="68"/>
      <c r="ZC9934" s="68"/>
      <c r="ZD9934" s="68"/>
    </row>
    <row r="9935" spans="658:680" x14ac:dyDescent="0.25">
      <c r="YH9935" s="68"/>
      <c r="YI9935" s="68"/>
      <c r="YJ9935" s="68"/>
      <c r="YK9935" s="68"/>
      <c r="YL9935" s="68"/>
      <c r="YM9935" s="68"/>
      <c r="YN9935" s="68"/>
      <c r="YO9935" s="68"/>
      <c r="YP9935" s="68"/>
      <c r="YQ9935" s="68"/>
      <c r="YR9935" s="68"/>
      <c r="YS9935" s="68"/>
      <c r="YT9935" s="68"/>
      <c r="YU9935" s="68"/>
      <c r="YV9935" s="68"/>
      <c r="YW9935" s="68"/>
      <c r="YX9935" s="68">
        <v>0.95589676630406195</v>
      </c>
      <c r="YY9935" s="68"/>
      <c r="YZ9935" s="68"/>
      <c r="ZA9935" s="68"/>
      <c r="ZB9935" s="68"/>
      <c r="ZC9935" s="68"/>
      <c r="ZD9935" s="68"/>
    </row>
    <row r="9936" spans="658:680" x14ac:dyDescent="0.25">
      <c r="YH9936" s="68"/>
      <c r="YI9936" s="68"/>
      <c r="YJ9936" s="68"/>
      <c r="YK9936" s="68"/>
      <c r="YL9936" s="68"/>
      <c r="YM9936" s="68"/>
      <c r="YN9936" s="68"/>
      <c r="YO9936" s="68"/>
      <c r="YP9936" s="68"/>
      <c r="YQ9936" s="68"/>
      <c r="YR9936" s="68"/>
      <c r="YS9936" s="68"/>
      <c r="YT9936" s="68"/>
      <c r="YU9936" s="68"/>
      <c r="YV9936" s="68"/>
      <c r="YW9936" s="68"/>
      <c r="YX9936" s="68">
        <v>0.95589138315845301</v>
      </c>
      <c r="YY9936" s="68"/>
      <c r="YZ9936" s="68"/>
      <c r="ZA9936" s="68"/>
      <c r="ZB9936" s="68"/>
      <c r="ZC9936" s="68"/>
      <c r="ZD9936" s="68"/>
    </row>
    <row r="9937" spans="658:680" x14ac:dyDescent="0.25">
      <c r="YH9937" s="68"/>
      <c r="YI9937" s="68"/>
      <c r="YJ9937" s="68"/>
      <c r="YK9937" s="68"/>
      <c r="YL9937" s="68"/>
      <c r="YM9937" s="68"/>
      <c r="YN9937" s="68"/>
      <c r="YO9937" s="68"/>
      <c r="YP9937" s="68"/>
      <c r="YQ9937" s="68"/>
      <c r="YR9937" s="68"/>
      <c r="YS9937" s="68"/>
      <c r="YT9937" s="68"/>
      <c r="YU9937" s="68"/>
      <c r="YV9937" s="68"/>
      <c r="YW9937" s="68"/>
      <c r="YX9937" s="68">
        <v>0.95589018268831605</v>
      </c>
      <c r="YY9937" s="68"/>
      <c r="YZ9937" s="68"/>
      <c r="ZA9937" s="68"/>
      <c r="ZB9937" s="68"/>
      <c r="ZC9937" s="68"/>
      <c r="ZD9937" s="68"/>
    </row>
    <row r="9938" spans="658:680" x14ac:dyDescent="0.25">
      <c r="YH9938" s="68"/>
      <c r="YI9938" s="68"/>
      <c r="YJ9938" s="68"/>
      <c r="YK9938" s="68"/>
      <c r="YL9938" s="68"/>
      <c r="YM9938" s="68"/>
      <c r="YN9938" s="68"/>
      <c r="YO9938" s="68"/>
      <c r="YP9938" s="68"/>
      <c r="YQ9938" s="68"/>
      <c r="YR9938" s="68"/>
      <c r="YS9938" s="68"/>
      <c r="YT9938" s="68"/>
      <c r="YU9938" s="68"/>
      <c r="YV9938" s="68"/>
      <c r="YW9938" s="68"/>
      <c r="YX9938" s="68">
        <v>0.95587144474266195</v>
      </c>
      <c r="YY9938" s="68"/>
      <c r="YZ9938" s="68"/>
      <c r="ZA9938" s="68"/>
      <c r="ZB9938" s="68"/>
      <c r="ZC9938" s="68"/>
      <c r="ZD9938" s="68"/>
    </row>
    <row r="9939" spans="658:680" x14ac:dyDescent="0.25">
      <c r="YH9939" s="68"/>
      <c r="YI9939" s="68"/>
      <c r="YJ9939" s="68"/>
      <c r="YK9939" s="68"/>
      <c r="YL9939" s="68"/>
      <c r="YM9939" s="68"/>
      <c r="YN9939" s="68"/>
      <c r="YO9939" s="68"/>
      <c r="YP9939" s="68"/>
      <c r="YQ9939" s="68"/>
      <c r="YR9939" s="68"/>
      <c r="YS9939" s="68"/>
      <c r="YT9939" s="68"/>
      <c r="YU9939" s="68"/>
      <c r="YV9939" s="68"/>
      <c r="YW9939" s="68"/>
      <c r="YX9939" s="68">
        <v>0.95585468973677601</v>
      </c>
      <c r="YY9939" s="68"/>
      <c r="YZ9939" s="68"/>
      <c r="ZA9939" s="68"/>
      <c r="ZB9939" s="68"/>
      <c r="ZC9939" s="68"/>
      <c r="ZD9939" s="68"/>
    </row>
    <row r="9940" spans="658:680" x14ac:dyDescent="0.25">
      <c r="YH9940" s="68"/>
      <c r="YI9940" s="68"/>
      <c r="YJ9940" s="68"/>
      <c r="YK9940" s="68"/>
      <c r="YL9940" s="68"/>
      <c r="YM9940" s="68"/>
      <c r="YN9940" s="68"/>
      <c r="YO9940" s="68"/>
      <c r="YP9940" s="68"/>
      <c r="YQ9940" s="68"/>
      <c r="YR9940" s="68"/>
      <c r="YS9940" s="68"/>
      <c r="YT9940" s="68"/>
      <c r="YU9940" s="68"/>
      <c r="YV9940" s="68"/>
      <c r="YW9940" s="68"/>
      <c r="YX9940" s="68">
        <v>0.95582636820540301</v>
      </c>
      <c r="YY9940" s="68"/>
      <c r="YZ9940" s="68"/>
      <c r="ZA9940" s="68"/>
      <c r="ZB9940" s="68"/>
      <c r="ZC9940" s="68"/>
      <c r="ZD9940" s="68"/>
    </row>
    <row r="9941" spans="658:680" x14ac:dyDescent="0.25">
      <c r="YH9941" s="68"/>
      <c r="YI9941" s="68"/>
      <c r="YJ9941" s="68"/>
      <c r="YK9941" s="68"/>
      <c r="YL9941" s="68"/>
      <c r="YM9941" s="68"/>
      <c r="YN9941" s="68"/>
      <c r="YO9941" s="68"/>
      <c r="YP9941" s="68"/>
      <c r="YQ9941" s="68"/>
      <c r="YR9941" s="68"/>
      <c r="YS9941" s="68"/>
      <c r="YT9941" s="68"/>
      <c r="YU9941" s="68"/>
      <c r="YV9941" s="68"/>
      <c r="YW9941" s="68"/>
      <c r="YX9941" s="68">
        <v>0.95581664063322402</v>
      </c>
      <c r="YY9941" s="68"/>
      <c r="YZ9941" s="68"/>
      <c r="ZA9941" s="68"/>
      <c r="ZB9941" s="68"/>
      <c r="ZC9941" s="68"/>
      <c r="ZD9941" s="68"/>
    </row>
    <row r="9942" spans="658:680" x14ac:dyDescent="0.25">
      <c r="YH9942" s="68"/>
      <c r="YI9942" s="68"/>
      <c r="YJ9942" s="68"/>
      <c r="YK9942" s="68"/>
      <c r="YL9942" s="68"/>
      <c r="YM9942" s="68"/>
      <c r="YN9942" s="68"/>
      <c r="YO9942" s="68"/>
      <c r="YP9942" s="68"/>
      <c r="YQ9942" s="68"/>
      <c r="YR9942" s="68"/>
      <c r="YS9942" s="68"/>
      <c r="YT9942" s="68"/>
      <c r="YU9942" s="68"/>
      <c r="YV9942" s="68"/>
      <c r="YW9942" s="68"/>
      <c r="YX9942" s="68">
        <v>0.95580961161086597</v>
      </c>
      <c r="YY9942" s="68"/>
      <c r="YZ9942" s="68"/>
      <c r="ZA9942" s="68"/>
      <c r="ZB9942" s="68"/>
      <c r="ZC9942" s="68"/>
      <c r="ZD9942" s="68"/>
    </row>
    <row r="9943" spans="658:680" x14ac:dyDescent="0.25">
      <c r="YH9943" s="68"/>
      <c r="YI9943" s="68"/>
      <c r="YJ9943" s="68"/>
      <c r="YK9943" s="68"/>
      <c r="YL9943" s="68"/>
      <c r="YM9943" s="68"/>
      <c r="YN9943" s="68"/>
      <c r="YO9943" s="68"/>
      <c r="YP9943" s="68"/>
      <c r="YQ9943" s="68"/>
      <c r="YR9943" s="68"/>
      <c r="YS9943" s="68"/>
      <c r="YT9943" s="68"/>
      <c r="YU9943" s="68"/>
      <c r="YV9943" s="68"/>
      <c r="YW9943" s="68"/>
      <c r="YX9943" s="68">
        <v>0.95578495221180404</v>
      </c>
      <c r="YY9943" s="68"/>
      <c r="YZ9943" s="68"/>
      <c r="ZA9943" s="68"/>
      <c r="ZB9943" s="68"/>
      <c r="ZC9943" s="68"/>
      <c r="ZD9943" s="68"/>
    </row>
    <row r="9944" spans="658:680" x14ac:dyDescent="0.25">
      <c r="YH9944" s="68"/>
      <c r="YI9944" s="68"/>
      <c r="YJ9944" s="68"/>
      <c r="YK9944" s="68"/>
      <c r="YL9944" s="68"/>
      <c r="YM9944" s="68"/>
      <c r="YN9944" s="68"/>
      <c r="YO9944" s="68"/>
      <c r="YP9944" s="68"/>
      <c r="YQ9944" s="68"/>
      <c r="YR9944" s="68"/>
      <c r="YS9944" s="68"/>
      <c r="YT9944" s="68"/>
      <c r="YU9944" s="68"/>
      <c r="YV9944" s="68"/>
      <c r="YW9944" s="68"/>
      <c r="YX9944" s="68">
        <v>0.95577547912889604</v>
      </c>
      <c r="YY9944" s="68"/>
      <c r="YZ9944" s="68"/>
      <c r="ZA9944" s="68"/>
      <c r="ZB9944" s="68"/>
      <c r="ZC9944" s="68"/>
      <c r="ZD9944" s="68"/>
    </row>
    <row r="9945" spans="658:680" x14ac:dyDescent="0.25">
      <c r="YH9945" s="68"/>
      <c r="YI9945" s="68"/>
      <c r="YJ9945" s="68"/>
      <c r="YK9945" s="68"/>
      <c r="YL9945" s="68"/>
      <c r="YM9945" s="68"/>
      <c r="YN9945" s="68"/>
      <c r="YO9945" s="68"/>
      <c r="YP9945" s="68"/>
      <c r="YQ9945" s="68"/>
      <c r="YR9945" s="68"/>
      <c r="YS9945" s="68"/>
      <c r="YT9945" s="68"/>
      <c r="YU9945" s="68"/>
      <c r="YV9945" s="68"/>
      <c r="YW9945" s="68"/>
      <c r="YX9945" s="68">
        <v>0.95576817495613697</v>
      </c>
      <c r="YY9945" s="68"/>
      <c r="YZ9945" s="68"/>
      <c r="ZA9945" s="68"/>
      <c r="ZB9945" s="68"/>
      <c r="ZC9945" s="68"/>
      <c r="ZD9945" s="68"/>
    </row>
    <row r="9946" spans="658:680" x14ac:dyDescent="0.25">
      <c r="YH9946" s="68"/>
      <c r="YI9946" s="68"/>
      <c r="YJ9946" s="68"/>
      <c r="YK9946" s="68"/>
      <c r="YL9946" s="68"/>
      <c r="YM9946" s="68"/>
      <c r="YN9946" s="68"/>
      <c r="YO9946" s="68"/>
      <c r="YP9946" s="68"/>
      <c r="YQ9946" s="68"/>
      <c r="YR9946" s="68"/>
      <c r="YS9946" s="68"/>
      <c r="YT9946" s="68"/>
      <c r="YU9946" s="68"/>
      <c r="YV9946" s="68"/>
      <c r="YW9946" s="68"/>
      <c r="YX9946" s="68">
        <v>0.95575799604934197</v>
      </c>
      <c r="YY9946" s="68"/>
      <c r="YZ9946" s="68"/>
      <c r="ZA9946" s="68"/>
      <c r="ZB9946" s="68"/>
      <c r="ZC9946" s="68"/>
      <c r="ZD9946" s="68"/>
    </row>
    <row r="9947" spans="658:680" x14ac:dyDescent="0.25">
      <c r="YH9947" s="68"/>
      <c r="YI9947" s="68"/>
      <c r="YJ9947" s="68"/>
      <c r="YK9947" s="68"/>
      <c r="YL9947" s="68"/>
      <c r="YM9947" s="68"/>
      <c r="YN9947" s="68"/>
      <c r="YO9947" s="68"/>
      <c r="YP9947" s="68"/>
      <c r="YQ9947" s="68"/>
      <c r="YR9947" s="68"/>
      <c r="YS9947" s="68"/>
      <c r="YT9947" s="68"/>
      <c r="YU9947" s="68"/>
      <c r="YV9947" s="68"/>
      <c r="YW9947" s="68"/>
      <c r="YX9947" s="68">
        <v>0.95574762189713502</v>
      </c>
      <c r="YY9947" s="68"/>
      <c r="YZ9947" s="68"/>
      <c r="ZA9947" s="68"/>
      <c r="ZB9947" s="68"/>
      <c r="ZC9947" s="68"/>
      <c r="ZD9947" s="68"/>
    </row>
    <row r="9948" spans="658:680" x14ac:dyDescent="0.25">
      <c r="YH9948" s="68"/>
      <c r="YI9948" s="68"/>
      <c r="YJ9948" s="68"/>
      <c r="YK9948" s="68"/>
      <c r="YL9948" s="68"/>
      <c r="YM9948" s="68"/>
      <c r="YN9948" s="68"/>
      <c r="YO9948" s="68"/>
      <c r="YP9948" s="68"/>
      <c r="YQ9948" s="68"/>
      <c r="YR9948" s="68"/>
      <c r="YS9948" s="68"/>
      <c r="YT9948" s="68"/>
      <c r="YU9948" s="68"/>
      <c r="YV9948" s="68"/>
      <c r="YW9948" s="68"/>
      <c r="YX9948" s="68">
        <v>0.95574536248645003</v>
      </c>
      <c r="YY9948" s="68"/>
      <c r="YZ9948" s="68"/>
      <c r="ZA9948" s="68"/>
      <c r="ZB9948" s="68"/>
      <c r="ZC9948" s="68"/>
      <c r="ZD9948" s="68"/>
    </row>
    <row r="9949" spans="658:680" x14ac:dyDescent="0.25">
      <c r="YH9949" s="68"/>
      <c r="YI9949" s="68"/>
      <c r="YJ9949" s="68"/>
      <c r="YK9949" s="68"/>
      <c r="YL9949" s="68"/>
      <c r="YM9949" s="68"/>
      <c r="YN9949" s="68"/>
      <c r="YO9949" s="68"/>
      <c r="YP9949" s="68"/>
      <c r="YQ9949" s="68"/>
      <c r="YR9949" s="68"/>
      <c r="YS9949" s="68"/>
      <c r="YT9949" s="68"/>
      <c r="YU9949" s="68"/>
      <c r="YV9949" s="68"/>
      <c r="YW9949" s="68"/>
      <c r="YX9949" s="68">
        <v>0.95572440715356899</v>
      </c>
      <c r="YY9949" s="68"/>
      <c r="YZ9949" s="68"/>
      <c r="ZA9949" s="68"/>
      <c r="ZB9949" s="68"/>
      <c r="ZC9949" s="68"/>
      <c r="ZD9949" s="68"/>
    </row>
    <row r="9950" spans="658:680" x14ac:dyDescent="0.25">
      <c r="YH9950" s="68"/>
      <c r="YI9950" s="68"/>
      <c r="YJ9950" s="68"/>
      <c r="YK9950" s="68"/>
      <c r="YL9950" s="68"/>
      <c r="YM9950" s="68"/>
      <c r="YN9950" s="68"/>
      <c r="YO9950" s="68"/>
      <c r="YP9950" s="68"/>
      <c r="YQ9950" s="68"/>
      <c r="YR9950" s="68"/>
      <c r="YS9950" s="68"/>
      <c r="YT9950" s="68"/>
      <c r="YU9950" s="68"/>
      <c r="YV9950" s="68"/>
      <c r="YW9950" s="68"/>
      <c r="YX9950" s="68">
        <v>0.95570496506648395</v>
      </c>
      <c r="YY9950" s="68"/>
      <c r="YZ9950" s="68"/>
      <c r="ZA9950" s="68"/>
      <c r="ZB9950" s="68"/>
      <c r="ZC9950" s="68"/>
      <c r="ZD9950" s="68"/>
    </row>
    <row r="9951" spans="658:680" x14ac:dyDescent="0.25">
      <c r="YH9951" s="68"/>
      <c r="YI9951" s="68"/>
      <c r="YJ9951" s="68"/>
      <c r="YK9951" s="68"/>
      <c r="YL9951" s="68"/>
      <c r="YM9951" s="68"/>
      <c r="YN9951" s="68"/>
      <c r="YO9951" s="68"/>
      <c r="YP9951" s="68"/>
      <c r="YQ9951" s="68"/>
      <c r="YR9951" s="68"/>
      <c r="YS9951" s="68"/>
      <c r="YT9951" s="68"/>
      <c r="YU9951" s="68"/>
      <c r="YV9951" s="68"/>
      <c r="YW9951" s="68"/>
      <c r="YX9951" s="68">
        <v>0.95570022288404899</v>
      </c>
      <c r="YY9951" s="68"/>
      <c r="YZ9951" s="68"/>
      <c r="ZA9951" s="68"/>
      <c r="ZB9951" s="68"/>
      <c r="ZC9951" s="68"/>
      <c r="ZD9951" s="68"/>
    </row>
    <row r="9952" spans="658:680" x14ac:dyDescent="0.25">
      <c r="YH9952" s="68"/>
      <c r="YI9952" s="68"/>
      <c r="YJ9952" s="68"/>
      <c r="YK9952" s="68"/>
      <c r="YL9952" s="68"/>
      <c r="YM9952" s="68"/>
      <c r="YN9952" s="68"/>
      <c r="YO9952" s="68"/>
      <c r="YP9952" s="68"/>
      <c r="YQ9952" s="68"/>
      <c r="YR9952" s="68"/>
      <c r="YS9952" s="68"/>
      <c r="YT9952" s="68"/>
      <c r="YU9952" s="68"/>
      <c r="YV9952" s="68"/>
      <c r="YW9952" s="68"/>
      <c r="YX9952" s="68">
        <v>0.95569817966473303</v>
      </c>
      <c r="YY9952" s="68"/>
      <c r="YZ9952" s="68"/>
      <c r="ZA9952" s="68"/>
      <c r="ZB9952" s="68"/>
      <c r="ZC9952" s="68"/>
      <c r="ZD9952" s="68"/>
    </row>
    <row r="9953" spans="658:680" x14ac:dyDescent="0.25">
      <c r="YH9953" s="68"/>
      <c r="YI9953" s="68"/>
      <c r="YJ9953" s="68"/>
      <c r="YK9953" s="68"/>
      <c r="YL9953" s="68"/>
      <c r="YM9953" s="68"/>
      <c r="YN9953" s="68"/>
      <c r="YO9953" s="68"/>
      <c r="YP9953" s="68"/>
      <c r="YQ9953" s="68"/>
      <c r="YR9953" s="68"/>
      <c r="YS9953" s="68"/>
      <c r="YT9953" s="68"/>
      <c r="YU9953" s="68"/>
      <c r="YV9953" s="68"/>
      <c r="YW9953" s="68"/>
      <c r="YX9953" s="68">
        <v>0.95568479185413302</v>
      </c>
      <c r="YY9953" s="68"/>
      <c r="YZ9953" s="68"/>
      <c r="ZA9953" s="68"/>
      <c r="ZB9953" s="68"/>
      <c r="ZC9953" s="68"/>
      <c r="ZD9953" s="68"/>
    </row>
    <row r="9954" spans="658:680" x14ac:dyDescent="0.25">
      <c r="YH9954" s="68"/>
      <c r="YI9954" s="68"/>
      <c r="YJ9954" s="68"/>
      <c r="YK9954" s="68"/>
      <c r="YL9954" s="68"/>
      <c r="YM9954" s="68"/>
      <c r="YN9954" s="68"/>
      <c r="YO9954" s="68"/>
      <c r="YP9954" s="68"/>
      <c r="YQ9954" s="68"/>
      <c r="YR9954" s="68"/>
      <c r="YS9954" s="68"/>
      <c r="YT9954" s="68"/>
      <c r="YU9954" s="68"/>
      <c r="YV9954" s="68"/>
      <c r="YW9954" s="68"/>
      <c r="YX9954" s="68">
        <v>0.95564784885822596</v>
      </c>
      <c r="YY9954" s="68"/>
      <c r="YZ9954" s="68"/>
      <c r="ZA9954" s="68"/>
      <c r="ZB9954" s="68"/>
      <c r="ZC9954" s="68"/>
      <c r="ZD9954" s="68"/>
    </row>
    <row r="9955" spans="658:680" x14ac:dyDescent="0.25">
      <c r="YH9955" s="68"/>
      <c r="YI9955" s="68"/>
      <c r="YJ9955" s="68"/>
      <c r="YK9955" s="68"/>
      <c r="YL9955" s="68"/>
      <c r="YM9955" s="68"/>
      <c r="YN9955" s="68"/>
      <c r="YO9955" s="68"/>
      <c r="YP9955" s="68"/>
      <c r="YQ9955" s="68"/>
      <c r="YR9955" s="68"/>
      <c r="YS9955" s="68"/>
      <c r="YT9955" s="68"/>
      <c r="YU9955" s="68"/>
      <c r="YV9955" s="68"/>
      <c r="YW9955" s="68"/>
      <c r="YX9955" s="68">
        <v>0.95564265356999201</v>
      </c>
      <c r="YY9955" s="68"/>
      <c r="YZ9955" s="68"/>
      <c r="ZA9955" s="68"/>
      <c r="ZB9955" s="68"/>
      <c r="ZC9955" s="68"/>
      <c r="ZD9955" s="68"/>
    </row>
    <row r="9956" spans="658:680" x14ac:dyDescent="0.25">
      <c r="YH9956" s="68"/>
      <c r="YI9956" s="68"/>
      <c r="YJ9956" s="68"/>
      <c r="YK9956" s="68"/>
      <c r="YL9956" s="68"/>
      <c r="YM9956" s="68"/>
      <c r="YN9956" s="68"/>
      <c r="YO9956" s="68"/>
      <c r="YP9956" s="68"/>
      <c r="YQ9956" s="68"/>
      <c r="YR9956" s="68"/>
      <c r="YS9956" s="68"/>
      <c r="YT9956" s="68"/>
      <c r="YU9956" s="68"/>
      <c r="YV9956" s="68"/>
      <c r="YW9956" s="68"/>
      <c r="YX9956" s="68">
        <v>0.95562483312409396</v>
      </c>
      <c r="YY9956" s="68"/>
      <c r="YZ9956" s="68"/>
      <c r="ZA9956" s="68"/>
      <c r="ZB9956" s="68"/>
      <c r="ZC9956" s="68"/>
      <c r="ZD9956" s="68"/>
    </row>
    <row r="9957" spans="658:680" x14ac:dyDescent="0.25">
      <c r="YH9957" s="68"/>
      <c r="YI9957" s="68"/>
      <c r="YJ9957" s="68"/>
      <c r="YK9957" s="68"/>
      <c r="YL9957" s="68"/>
      <c r="YM9957" s="68"/>
      <c r="YN9957" s="68"/>
      <c r="YO9957" s="68"/>
      <c r="YP9957" s="68"/>
      <c r="YQ9957" s="68"/>
      <c r="YR9957" s="68"/>
      <c r="YS9957" s="68"/>
      <c r="YT9957" s="68"/>
      <c r="YU9957" s="68"/>
      <c r="YV9957" s="68"/>
      <c r="YW9957" s="68"/>
      <c r="YX9957" s="68">
        <v>0.95561273613628295</v>
      </c>
      <c r="YY9957" s="68"/>
      <c r="YZ9957" s="68"/>
      <c r="ZA9957" s="68"/>
      <c r="ZB9957" s="68"/>
      <c r="ZC9957" s="68"/>
      <c r="ZD9957" s="68"/>
    </row>
    <row r="9958" spans="658:680" x14ac:dyDescent="0.25">
      <c r="YH9958" s="68"/>
      <c r="YI9958" s="68"/>
      <c r="YJ9958" s="68"/>
      <c r="YK9958" s="68"/>
      <c r="YL9958" s="68"/>
      <c r="YM9958" s="68"/>
      <c r="YN9958" s="68"/>
      <c r="YO9958" s="68"/>
      <c r="YP9958" s="68"/>
      <c r="YQ9958" s="68"/>
      <c r="YR9958" s="68"/>
      <c r="YS9958" s="68"/>
      <c r="YT9958" s="68"/>
      <c r="YU9958" s="68"/>
      <c r="YV9958" s="68"/>
      <c r="YW9958" s="68"/>
      <c r="YX9958" s="68">
        <v>0.95557376126306504</v>
      </c>
      <c r="YY9958" s="68"/>
      <c r="YZ9958" s="68"/>
      <c r="ZA9958" s="68"/>
      <c r="ZB9958" s="68"/>
      <c r="ZC9958" s="68"/>
      <c r="ZD9958" s="68"/>
    </row>
    <row r="9959" spans="658:680" x14ac:dyDescent="0.25">
      <c r="YH9959" s="68"/>
      <c r="YI9959" s="68"/>
      <c r="YJ9959" s="68"/>
      <c r="YK9959" s="68"/>
      <c r="YL9959" s="68"/>
      <c r="YM9959" s="68"/>
      <c r="YN9959" s="68"/>
      <c r="YO9959" s="68"/>
      <c r="YP9959" s="68"/>
      <c r="YQ9959" s="68"/>
      <c r="YR9959" s="68"/>
      <c r="YS9959" s="68"/>
      <c r="YT9959" s="68"/>
      <c r="YU9959" s="68"/>
      <c r="YV9959" s="68"/>
      <c r="YW9959" s="68"/>
      <c r="YX9959" s="68">
        <v>0.95557286495057203</v>
      </c>
      <c r="YY9959" s="68"/>
      <c r="YZ9959" s="68"/>
      <c r="ZA9959" s="68"/>
      <c r="ZB9959" s="68"/>
      <c r="ZC9959" s="68"/>
      <c r="ZD9959" s="68"/>
    </row>
    <row r="9960" spans="658:680" x14ac:dyDescent="0.25">
      <c r="YH9960" s="68"/>
      <c r="YI9960" s="68"/>
      <c r="YJ9960" s="68"/>
      <c r="YK9960" s="68"/>
      <c r="YL9960" s="68"/>
      <c r="YM9960" s="68"/>
      <c r="YN9960" s="68"/>
      <c r="YO9960" s="68"/>
      <c r="YP9960" s="68"/>
      <c r="YQ9960" s="68"/>
      <c r="YR9960" s="68"/>
      <c r="YS9960" s="68"/>
      <c r="YT9960" s="68"/>
      <c r="YU9960" s="68"/>
      <c r="YV9960" s="68"/>
      <c r="YW9960" s="68"/>
      <c r="YX9960" s="68">
        <v>0.95557254627798904</v>
      </c>
      <c r="YY9960" s="68"/>
      <c r="YZ9960" s="68"/>
      <c r="ZA9960" s="68"/>
      <c r="ZB9960" s="68"/>
      <c r="ZC9960" s="68"/>
      <c r="ZD9960" s="68"/>
    </row>
    <row r="9961" spans="658:680" x14ac:dyDescent="0.25">
      <c r="YH9961" s="68"/>
      <c r="YI9961" s="68"/>
      <c r="YJ9961" s="68"/>
      <c r="YK9961" s="68"/>
      <c r="YL9961" s="68"/>
      <c r="YM9961" s="68"/>
      <c r="YN9961" s="68"/>
      <c r="YO9961" s="68"/>
      <c r="YP9961" s="68"/>
      <c r="YQ9961" s="68"/>
      <c r="YR9961" s="68"/>
      <c r="YS9961" s="68"/>
      <c r="YT9961" s="68"/>
      <c r="YU9961" s="68"/>
      <c r="YV9961" s="68"/>
      <c r="YW9961" s="68"/>
      <c r="YX9961" s="68">
        <v>0.95556759760449805</v>
      </c>
      <c r="YY9961" s="68"/>
      <c r="YZ9961" s="68"/>
      <c r="ZA9961" s="68"/>
      <c r="ZB9961" s="68"/>
      <c r="ZC9961" s="68"/>
      <c r="ZD9961" s="68"/>
    </row>
    <row r="9962" spans="658:680" x14ac:dyDescent="0.25">
      <c r="YH9962" s="68"/>
      <c r="YI9962" s="68"/>
      <c r="YJ9962" s="68"/>
      <c r="YK9962" s="68"/>
      <c r="YL9962" s="68"/>
      <c r="YM9962" s="68"/>
      <c r="YN9962" s="68"/>
      <c r="YO9962" s="68"/>
      <c r="YP9962" s="68"/>
      <c r="YQ9962" s="68"/>
      <c r="YR9962" s="68"/>
      <c r="YS9962" s="68"/>
      <c r="YT9962" s="68"/>
      <c r="YU9962" s="68"/>
      <c r="YV9962" s="68"/>
      <c r="YW9962" s="68"/>
      <c r="YX9962" s="68">
        <v>0.95554021259689703</v>
      </c>
      <c r="YY9962" s="68"/>
      <c r="YZ9962" s="68"/>
      <c r="ZA9962" s="68"/>
      <c r="ZB9962" s="68"/>
      <c r="ZC9962" s="68"/>
      <c r="ZD9962" s="68"/>
    </row>
    <row r="9963" spans="658:680" x14ac:dyDescent="0.25">
      <c r="YH9963" s="68"/>
      <c r="YI9963" s="68"/>
      <c r="YJ9963" s="68"/>
      <c r="YK9963" s="68"/>
      <c r="YL9963" s="68"/>
      <c r="YM9963" s="68"/>
      <c r="YN9963" s="68"/>
      <c r="YO9963" s="68"/>
      <c r="YP9963" s="68"/>
      <c r="YQ9963" s="68"/>
      <c r="YR9963" s="68"/>
      <c r="YS9963" s="68"/>
      <c r="YT9963" s="68"/>
      <c r="YU9963" s="68"/>
      <c r="YV9963" s="68"/>
      <c r="YW9963" s="68"/>
      <c r="YX9963" s="68">
        <v>0.95552019516839204</v>
      </c>
      <c r="YY9963" s="68"/>
      <c r="YZ9963" s="68"/>
      <c r="ZA9963" s="68"/>
      <c r="ZB9963" s="68"/>
      <c r="ZC9963" s="68"/>
      <c r="ZD9963" s="68"/>
    </row>
    <row r="9964" spans="658:680" x14ac:dyDescent="0.25">
      <c r="YH9964" s="68"/>
      <c r="YI9964" s="68"/>
      <c r="YJ9964" s="68"/>
      <c r="YK9964" s="68"/>
      <c r="YL9964" s="68"/>
      <c r="YM9964" s="68"/>
      <c r="YN9964" s="68"/>
      <c r="YO9964" s="68"/>
      <c r="YP9964" s="68"/>
      <c r="YQ9964" s="68"/>
      <c r="YR9964" s="68"/>
      <c r="YS9964" s="68"/>
      <c r="YT9964" s="68"/>
      <c r="YU9964" s="68"/>
      <c r="YV9964" s="68"/>
      <c r="YW9964" s="68"/>
      <c r="YX9964" s="68">
        <v>0.95550984221992896</v>
      </c>
      <c r="YY9964" s="68"/>
      <c r="YZ9964" s="68"/>
      <c r="ZA9964" s="68"/>
      <c r="ZB9964" s="68"/>
      <c r="ZC9964" s="68"/>
      <c r="ZD9964" s="68"/>
    </row>
    <row r="9965" spans="658:680" x14ac:dyDescent="0.25">
      <c r="YH9965" s="68"/>
      <c r="YI9965" s="68"/>
      <c r="YJ9965" s="68"/>
      <c r="YK9965" s="68"/>
      <c r="YL9965" s="68"/>
      <c r="YM9965" s="68"/>
      <c r="YN9965" s="68"/>
      <c r="YO9965" s="68"/>
      <c r="YP9965" s="68"/>
      <c r="YQ9965" s="68"/>
      <c r="YR9965" s="68"/>
      <c r="YS9965" s="68"/>
      <c r="YT9965" s="68"/>
      <c r="YU9965" s="68"/>
      <c r="YV9965" s="68"/>
      <c r="YW9965" s="68"/>
      <c r="YX9965" s="68">
        <v>0.95549439804133796</v>
      </c>
      <c r="YY9965" s="68"/>
      <c r="YZ9965" s="68"/>
      <c r="ZA9965" s="68"/>
      <c r="ZB9965" s="68"/>
      <c r="ZC9965" s="68"/>
      <c r="ZD9965" s="68"/>
    </row>
    <row r="9966" spans="658:680" x14ac:dyDescent="0.25">
      <c r="YH9966" s="68"/>
      <c r="YI9966" s="68"/>
      <c r="YJ9966" s="68"/>
      <c r="YK9966" s="68"/>
      <c r="YL9966" s="68"/>
      <c r="YM9966" s="68"/>
      <c r="YN9966" s="68"/>
      <c r="YO9966" s="68"/>
      <c r="YP9966" s="68"/>
      <c r="YQ9966" s="68"/>
      <c r="YR9966" s="68"/>
      <c r="YS9966" s="68"/>
      <c r="YT9966" s="68"/>
      <c r="YU9966" s="68"/>
      <c r="YV9966" s="68"/>
      <c r="YW9966" s="68"/>
      <c r="YX9966" s="68">
        <v>0.95548519079288996</v>
      </c>
      <c r="YY9966" s="68"/>
      <c r="YZ9966" s="68"/>
      <c r="ZA9966" s="68"/>
      <c r="ZB9966" s="68"/>
      <c r="ZC9966" s="68"/>
      <c r="ZD9966" s="68"/>
    </row>
    <row r="9967" spans="658:680" x14ac:dyDescent="0.25">
      <c r="YH9967" s="68"/>
      <c r="YI9967" s="68"/>
      <c r="YJ9967" s="68"/>
      <c r="YK9967" s="68"/>
      <c r="YL9967" s="68"/>
      <c r="YM9967" s="68"/>
      <c r="YN9967" s="68"/>
      <c r="YO9967" s="68"/>
      <c r="YP9967" s="68"/>
      <c r="YQ9967" s="68"/>
      <c r="YR9967" s="68"/>
      <c r="YS9967" s="68"/>
      <c r="YT9967" s="68"/>
      <c r="YU9967" s="68"/>
      <c r="YV9967" s="68"/>
      <c r="YW9967" s="68"/>
      <c r="YX9967" s="68">
        <v>0.95548420911786702</v>
      </c>
      <c r="YY9967" s="68"/>
      <c r="YZ9967" s="68"/>
      <c r="ZA9967" s="68"/>
      <c r="ZB9967" s="68"/>
      <c r="ZC9967" s="68"/>
      <c r="ZD9967" s="68"/>
    </row>
    <row r="9968" spans="658:680" x14ac:dyDescent="0.25">
      <c r="YH9968" s="68"/>
      <c r="YI9968" s="68"/>
      <c r="YJ9968" s="68"/>
      <c r="YK9968" s="68"/>
      <c r="YL9968" s="68"/>
      <c r="YM9968" s="68"/>
      <c r="YN9968" s="68"/>
      <c r="YO9968" s="68"/>
      <c r="YP9968" s="68"/>
      <c r="YQ9968" s="68"/>
      <c r="YR9968" s="68"/>
      <c r="YS9968" s="68"/>
      <c r="YT9968" s="68"/>
      <c r="YU9968" s="68"/>
      <c r="YV9968" s="68"/>
      <c r="YW9968" s="68"/>
      <c r="YX9968" s="68">
        <v>0.95544144737304504</v>
      </c>
      <c r="YY9968" s="68"/>
      <c r="YZ9968" s="68"/>
      <c r="ZA9968" s="68"/>
      <c r="ZB9968" s="68"/>
      <c r="ZC9968" s="68"/>
      <c r="ZD9968" s="68"/>
    </row>
    <row r="9969" spans="658:680" x14ac:dyDescent="0.25">
      <c r="YH9969" s="68"/>
      <c r="YI9969" s="68"/>
      <c r="YJ9969" s="68"/>
      <c r="YK9969" s="68"/>
      <c r="YL9969" s="68"/>
      <c r="YM9969" s="68"/>
      <c r="YN9969" s="68"/>
      <c r="YO9969" s="68"/>
      <c r="YP9969" s="68"/>
      <c r="YQ9969" s="68"/>
      <c r="YR9969" s="68"/>
      <c r="YS9969" s="68"/>
      <c r="YT9969" s="68"/>
      <c r="YU9969" s="68"/>
      <c r="YV9969" s="68"/>
      <c r="YW9969" s="68"/>
      <c r="YX9969" s="68">
        <v>0.95543036581595497</v>
      </c>
      <c r="YY9969" s="68"/>
      <c r="YZ9969" s="68"/>
      <c r="ZA9969" s="68"/>
      <c r="ZB9969" s="68"/>
      <c r="ZC9969" s="68"/>
      <c r="ZD9969" s="68"/>
    </row>
    <row r="9970" spans="658:680" x14ac:dyDescent="0.25">
      <c r="YH9970" s="68"/>
      <c r="YI9970" s="68"/>
      <c r="YJ9970" s="68"/>
      <c r="YK9970" s="68"/>
      <c r="YL9970" s="68"/>
      <c r="YM9970" s="68"/>
      <c r="YN9970" s="68"/>
      <c r="YO9970" s="68"/>
      <c r="YP9970" s="68"/>
      <c r="YQ9970" s="68"/>
      <c r="YR9970" s="68"/>
      <c r="YS9970" s="68"/>
      <c r="YT9970" s="68"/>
      <c r="YU9970" s="68"/>
      <c r="YV9970" s="68"/>
      <c r="YW9970" s="68"/>
      <c r="YX9970" s="68">
        <v>0.95540925963928902</v>
      </c>
      <c r="YY9970" s="68"/>
      <c r="YZ9970" s="68"/>
      <c r="ZA9970" s="68"/>
      <c r="ZB9970" s="68"/>
      <c r="ZC9970" s="68"/>
      <c r="ZD9970" s="68"/>
    </row>
    <row r="9971" spans="658:680" x14ac:dyDescent="0.25">
      <c r="YH9971" s="68"/>
      <c r="YI9971" s="68"/>
      <c r="YJ9971" s="68"/>
      <c r="YK9971" s="68"/>
      <c r="YL9971" s="68"/>
      <c r="YM9971" s="68"/>
      <c r="YN9971" s="68"/>
      <c r="YO9971" s="68"/>
      <c r="YP9971" s="68"/>
      <c r="YQ9971" s="68"/>
      <c r="YR9971" s="68"/>
      <c r="YS9971" s="68"/>
      <c r="YT9971" s="68"/>
      <c r="YU9971" s="68"/>
      <c r="YV9971" s="68"/>
      <c r="YW9971" s="68"/>
      <c r="YX9971" s="68">
        <v>0.95540903735891303</v>
      </c>
      <c r="YY9971" s="68"/>
      <c r="YZ9971" s="68"/>
      <c r="ZA9971" s="68"/>
      <c r="ZB9971" s="68"/>
      <c r="ZC9971" s="68"/>
      <c r="ZD9971" s="68"/>
    </row>
    <row r="9972" spans="658:680" x14ac:dyDescent="0.25">
      <c r="YH9972" s="68"/>
      <c r="YI9972" s="68"/>
      <c r="YJ9972" s="68"/>
      <c r="YK9972" s="68"/>
      <c r="YL9972" s="68"/>
      <c r="YM9972" s="68"/>
      <c r="YN9972" s="68"/>
      <c r="YO9972" s="68"/>
      <c r="YP9972" s="68"/>
      <c r="YQ9972" s="68"/>
      <c r="YR9972" s="68"/>
      <c r="YS9972" s="68"/>
      <c r="YT9972" s="68"/>
      <c r="YU9972" s="68"/>
      <c r="YV9972" s="68"/>
      <c r="YW9972" s="68"/>
      <c r="YX9972" s="68">
        <v>0.95540488088901798</v>
      </c>
      <c r="YY9972" s="68"/>
      <c r="YZ9972" s="68"/>
      <c r="ZA9972" s="68"/>
      <c r="ZB9972" s="68"/>
      <c r="ZC9972" s="68"/>
      <c r="ZD9972" s="68"/>
    </row>
    <row r="9973" spans="658:680" x14ac:dyDescent="0.25">
      <c r="YH9973" s="68"/>
      <c r="YI9973" s="68"/>
      <c r="YJ9973" s="68"/>
      <c r="YK9973" s="68"/>
      <c r="YL9973" s="68"/>
      <c r="YM9973" s="68"/>
      <c r="YN9973" s="68"/>
      <c r="YO9973" s="68"/>
      <c r="YP9973" s="68"/>
      <c r="YQ9973" s="68"/>
      <c r="YR9973" s="68"/>
      <c r="YS9973" s="68"/>
      <c r="YT9973" s="68"/>
      <c r="YU9973" s="68"/>
      <c r="YV9973" s="68"/>
      <c r="YW9973" s="68"/>
      <c r="YX9973" s="68">
        <v>0.95538174195215697</v>
      </c>
      <c r="YY9973" s="68"/>
      <c r="YZ9973" s="68"/>
      <c r="ZA9973" s="68"/>
      <c r="ZB9973" s="68"/>
      <c r="ZC9973" s="68"/>
      <c r="ZD9973" s="68"/>
    </row>
    <row r="9974" spans="658:680" x14ac:dyDescent="0.25">
      <c r="YH9974" s="68"/>
      <c r="YI9974" s="68"/>
      <c r="YJ9974" s="68"/>
      <c r="YK9974" s="68"/>
      <c r="YL9974" s="68"/>
      <c r="YM9974" s="68"/>
      <c r="YN9974" s="68"/>
      <c r="YO9974" s="68"/>
      <c r="YP9974" s="68"/>
      <c r="YQ9974" s="68"/>
      <c r="YR9974" s="68"/>
      <c r="YS9974" s="68"/>
      <c r="YT9974" s="68"/>
      <c r="YU9974" s="68"/>
      <c r="YV9974" s="68"/>
      <c r="YW9974" s="68"/>
      <c r="YX9974" s="68">
        <v>0.95537112005270197</v>
      </c>
      <c r="YY9974" s="68"/>
      <c r="YZ9974" s="68"/>
      <c r="ZA9974" s="68"/>
      <c r="ZB9974" s="68"/>
      <c r="ZC9974" s="68"/>
      <c r="ZD9974" s="68"/>
    </row>
    <row r="9975" spans="658:680" x14ac:dyDescent="0.25">
      <c r="YH9975" s="68"/>
      <c r="YI9975" s="68"/>
      <c r="YJ9975" s="68"/>
      <c r="YK9975" s="68"/>
      <c r="YL9975" s="68"/>
      <c r="YM9975" s="68"/>
      <c r="YN9975" s="68"/>
      <c r="YO9975" s="68"/>
      <c r="YP9975" s="68"/>
      <c r="YQ9975" s="68"/>
      <c r="YR9975" s="68"/>
      <c r="YS9975" s="68"/>
      <c r="YT9975" s="68"/>
      <c r="YU9975" s="68"/>
      <c r="YV9975" s="68"/>
      <c r="YW9975" s="68"/>
      <c r="YX9975" s="68">
        <v>0.95536692242582899</v>
      </c>
      <c r="YY9975" s="68"/>
      <c r="YZ9975" s="68"/>
      <c r="ZA9975" s="68"/>
      <c r="ZB9975" s="68"/>
      <c r="ZC9975" s="68"/>
      <c r="ZD9975" s="68"/>
    </row>
    <row r="9976" spans="658:680" x14ac:dyDescent="0.25">
      <c r="YH9976" s="68"/>
      <c r="YI9976" s="68"/>
      <c r="YJ9976" s="68"/>
      <c r="YK9976" s="68"/>
      <c r="YL9976" s="68"/>
      <c r="YM9976" s="68"/>
      <c r="YN9976" s="68"/>
      <c r="YO9976" s="68"/>
      <c r="YP9976" s="68"/>
      <c r="YQ9976" s="68"/>
      <c r="YR9976" s="68"/>
      <c r="YS9976" s="68"/>
      <c r="YT9976" s="68"/>
      <c r="YU9976" s="68"/>
      <c r="YV9976" s="68"/>
      <c r="YW9976" s="68"/>
      <c r="YX9976" s="68">
        <v>0.95536182548253301</v>
      </c>
      <c r="YY9976" s="68"/>
      <c r="YZ9976" s="68"/>
      <c r="ZA9976" s="68"/>
      <c r="ZB9976" s="68"/>
      <c r="ZC9976" s="68"/>
      <c r="ZD9976" s="68"/>
    </row>
    <row r="9977" spans="658:680" x14ac:dyDescent="0.25">
      <c r="YH9977" s="68"/>
      <c r="YI9977" s="68"/>
      <c r="YJ9977" s="68"/>
      <c r="YK9977" s="68"/>
      <c r="YL9977" s="68"/>
      <c r="YM9977" s="68"/>
      <c r="YN9977" s="68"/>
      <c r="YO9977" s="68"/>
      <c r="YP9977" s="68"/>
      <c r="YQ9977" s="68"/>
      <c r="YR9977" s="68"/>
      <c r="YS9977" s="68"/>
      <c r="YT9977" s="68"/>
      <c r="YU9977" s="68"/>
      <c r="YV9977" s="68"/>
      <c r="YW9977" s="68"/>
      <c r="YX9977" s="68">
        <v>0.95535145073513505</v>
      </c>
      <c r="YY9977" s="68"/>
      <c r="YZ9977" s="68"/>
      <c r="ZA9977" s="68"/>
      <c r="ZB9977" s="68"/>
      <c r="ZC9977" s="68"/>
      <c r="ZD9977" s="68"/>
    </row>
    <row r="9978" spans="658:680" x14ac:dyDescent="0.25">
      <c r="YH9978" s="68"/>
      <c r="YI9978" s="68"/>
      <c r="YJ9978" s="68"/>
      <c r="YK9978" s="68"/>
      <c r="YL9978" s="68"/>
      <c r="YM9978" s="68"/>
      <c r="YN9978" s="68"/>
      <c r="YO9978" s="68"/>
      <c r="YP9978" s="68"/>
      <c r="YQ9978" s="68"/>
      <c r="YR9978" s="68"/>
      <c r="YS9978" s="68"/>
      <c r="YT9978" s="68"/>
      <c r="YU9978" s="68"/>
      <c r="YV9978" s="68"/>
      <c r="YW9978" s="68"/>
      <c r="YX9978" s="68">
        <v>0.95534163504929903</v>
      </c>
      <c r="YY9978" s="68"/>
      <c r="YZ9978" s="68"/>
      <c r="ZA9978" s="68"/>
      <c r="ZB9978" s="68"/>
      <c r="ZC9978" s="68"/>
      <c r="ZD9978" s="68"/>
    </row>
    <row r="9979" spans="658:680" x14ac:dyDescent="0.25">
      <c r="YH9979" s="68"/>
      <c r="YI9979" s="68"/>
      <c r="YJ9979" s="68"/>
      <c r="YK9979" s="68"/>
      <c r="YL9979" s="68"/>
      <c r="YM9979" s="68"/>
      <c r="YN9979" s="68"/>
      <c r="YO9979" s="68"/>
      <c r="YP9979" s="68"/>
      <c r="YQ9979" s="68"/>
      <c r="YR9979" s="68"/>
      <c r="YS9979" s="68"/>
      <c r="YT9979" s="68"/>
      <c r="YU9979" s="68"/>
      <c r="YV9979" s="68"/>
      <c r="YW9979" s="68"/>
      <c r="YX9979" s="68">
        <v>0.95533251316327505</v>
      </c>
      <c r="YY9979" s="68"/>
      <c r="YZ9979" s="68"/>
      <c r="ZA9979" s="68"/>
      <c r="ZB9979" s="68"/>
      <c r="ZC9979" s="68"/>
      <c r="ZD9979" s="68"/>
    </row>
    <row r="9980" spans="658:680" x14ac:dyDescent="0.25">
      <c r="YH9980" s="68"/>
      <c r="YI9980" s="68"/>
      <c r="YJ9980" s="68"/>
      <c r="YK9980" s="68"/>
      <c r="YL9980" s="68"/>
      <c r="YM9980" s="68"/>
      <c r="YN9980" s="68"/>
      <c r="YO9980" s="68"/>
      <c r="YP9980" s="68"/>
      <c r="YQ9980" s="68"/>
      <c r="YR9980" s="68"/>
      <c r="YS9980" s="68"/>
      <c r="YT9980" s="68"/>
      <c r="YU9980" s="68"/>
      <c r="YV9980" s="68"/>
      <c r="YW9980" s="68"/>
      <c r="YX9980" s="68">
        <v>0.95533122353310496</v>
      </c>
      <c r="YY9980" s="68"/>
      <c r="YZ9980" s="68"/>
      <c r="ZA9980" s="68"/>
      <c r="ZB9980" s="68"/>
      <c r="ZC9980" s="68"/>
      <c r="ZD9980" s="68"/>
    </row>
    <row r="9981" spans="658:680" x14ac:dyDescent="0.25">
      <c r="YH9981" s="68"/>
      <c r="YI9981" s="68"/>
      <c r="YJ9981" s="68"/>
      <c r="YK9981" s="68"/>
      <c r="YL9981" s="68"/>
      <c r="YM9981" s="68"/>
      <c r="YN9981" s="68"/>
      <c r="YO9981" s="68"/>
      <c r="YP9981" s="68"/>
      <c r="YQ9981" s="68"/>
      <c r="YR9981" s="68"/>
      <c r="YS9981" s="68"/>
      <c r="YT9981" s="68"/>
      <c r="YU9981" s="68"/>
      <c r="YV9981" s="68"/>
      <c r="YW9981" s="68"/>
      <c r="YX9981" s="68">
        <v>0.95532943661631398</v>
      </c>
      <c r="YY9981" s="68"/>
      <c r="YZ9981" s="68"/>
      <c r="ZA9981" s="68"/>
      <c r="ZB9981" s="68"/>
      <c r="ZC9981" s="68"/>
      <c r="ZD9981" s="68"/>
    </row>
    <row r="9982" spans="658:680" x14ac:dyDescent="0.25">
      <c r="YH9982" s="68"/>
      <c r="YI9982" s="68"/>
      <c r="YJ9982" s="68"/>
      <c r="YK9982" s="68"/>
      <c r="YL9982" s="68"/>
      <c r="YM9982" s="68"/>
      <c r="YN9982" s="68"/>
      <c r="YO9982" s="68"/>
      <c r="YP9982" s="68"/>
      <c r="YQ9982" s="68"/>
      <c r="YR9982" s="68"/>
      <c r="YS9982" s="68"/>
      <c r="YT9982" s="68"/>
      <c r="YU9982" s="68"/>
      <c r="YV9982" s="68"/>
      <c r="YW9982" s="68"/>
      <c r="YX9982" s="68">
        <v>0.95532317116643894</v>
      </c>
      <c r="YY9982" s="68"/>
      <c r="YZ9982" s="68"/>
      <c r="ZA9982" s="68"/>
      <c r="ZB9982" s="68"/>
      <c r="ZC9982" s="68"/>
      <c r="ZD9982" s="68"/>
    </row>
    <row r="9983" spans="658:680" x14ac:dyDescent="0.25">
      <c r="YH9983" s="68"/>
      <c r="YI9983" s="68"/>
      <c r="YJ9983" s="68"/>
      <c r="YK9983" s="68"/>
      <c r="YL9983" s="68"/>
      <c r="YM9983" s="68"/>
      <c r="YN9983" s="68"/>
      <c r="YO9983" s="68"/>
      <c r="YP9983" s="68"/>
      <c r="YQ9983" s="68"/>
      <c r="YR9983" s="68"/>
      <c r="YS9983" s="68"/>
      <c r="YT9983" s="68"/>
      <c r="YU9983" s="68"/>
      <c r="YV9983" s="68"/>
      <c r="YW9983" s="68"/>
      <c r="YX9983" s="68">
        <v>0.95532145577321104</v>
      </c>
      <c r="YY9983" s="68"/>
      <c r="YZ9983" s="68"/>
      <c r="ZA9983" s="68"/>
      <c r="ZB9983" s="68"/>
      <c r="ZC9983" s="68"/>
      <c r="ZD9983" s="68"/>
    </row>
    <row r="9984" spans="658:680" x14ac:dyDescent="0.25">
      <c r="YH9984" s="68"/>
      <c r="YI9984" s="68"/>
      <c r="YJ9984" s="68"/>
      <c r="YK9984" s="68"/>
      <c r="YL9984" s="68"/>
      <c r="YM9984" s="68"/>
      <c r="YN9984" s="68"/>
      <c r="YO9984" s="68"/>
      <c r="YP9984" s="68"/>
      <c r="YQ9984" s="68"/>
      <c r="YR9984" s="68"/>
      <c r="YS9984" s="68"/>
      <c r="YT9984" s="68"/>
      <c r="YU9984" s="68"/>
      <c r="YV9984" s="68"/>
      <c r="YW9984" s="68"/>
      <c r="YX9984" s="68">
        <v>0.95531705060536298</v>
      </c>
      <c r="YY9984" s="68"/>
      <c r="YZ9984" s="68"/>
      <c r="ZA9984" s="68"/>
      <c r="ZB9984" s="68"/>
      <c r="ZC9984" s="68"/>
      <c r="ZD9984" s="68"/>
    </row>
    <row r="9985" spans="658:680" x14ac:dyDescent="0.25">
      <c r="YH9985" s="68"/>
      <c r="YI9985" s="68"/>
      <c r="YJ9985" s="68"/>
      <c r="YK9985" s="68"/>
      <c r="YL9985" s="68"/>
      <c r="YM9985" s="68"/>
      <c r="YN9985" s="68"/>
      <c r="YO9985" s="68"/>
      <c r="YP9985" s="68"/>
      <c r="YQ9985" s="68"/>
      <c r="YR9985" s="68"/>
      <c r="YS9985" s="68"/>
      <c r="YT9985" s="68"/>
      <c r="YU9985" s="68"/>
      <c r="YV9985" s="68"/>
      <c r="YW9985" s="68"/>
      <c r="YX9985" s="68">
        <v>0.95529888894361004</v>
      </c>
      <c r="YY9985" s="68"/>
      <c r="YZ9985" s="68"/>
      <c r="ZA9985" s="68"/>
      <c r="ZB9985" s="68"/>
      <c r="ZC9985" s="68"/>
      <c r="ZD9985" s="68"/>
    </row>
    <row r="9986" spans="658:680" x14ac:dyDescent="0.25">
      <c r="YH9986" s="68"/>
      <c r="YI9986" s="68"/>
      <c r="YJ9986" s="68"/>
      <c r="YK9986" s="68"/>
      <c r="YL9986" s="68"/>
      <c r="YM9986" s="68"/>
      <c r="YN9986" s="68"/>
      <c r="YO9986" s="68"/>
      <c r="YP9986" s="68"/>
      <c r="YQ9986" s="68"/>
      <c r="YR9986" s="68"/>
      <c r="YS9986" s="68"/>
      <c r="YT9986" s="68"/>
      <c r="YU9986" s="68"/>
      <c r="YV9986" s="68"/>
      <c r="YW9986" s="68"/>
      <c r="YX9986" s="68">
        <v>0.95529637994107897</v>
      </c>
      <c r="YY9986" s="68"/>
      <c r="YZ9986" s="68"/>
      <c r="ZA9986" s="68"/>
      <c r="ZB9986" s="68"/>
      <c r="ZC9986" s="68"/>
      <c r="ZD9986" s="68"/>
    </row>
    <row r="9987" spans="658:680" x14ac:dyDescent="0.25">
      <c r="YH9987" s="68"/>
      <c r="YI9987" s="68"/>
      <c r="YJ9987" s="68"/>
      <c r="YK9987" s="68"/>
      <c r="YL9987" s="68"/>
      <c r="YM9987" s="68"/>
      <c r="YN9987" s="68"/>
      <c r="YO9987" s="68"/>
      <c r="YP9987" s="68"/>
      <c r="YQ9987" s="68"/>
      <c r="YR9987" s="68"/>
      <c r="YS9987" s="68"/>
      <c r="YT9987" s="68"/>
      <c r="YU9987" s="68"/>
      <c r="YV9987" s="68"/>
      <c r="YW9987" s="68"/>
      <c r="YX9987" s="68">
        <v>0.95529516762090605</v>
      </c>
      <c r="YY9987" s="68"/>
      <c r="YZ9987" s="68"/>
      <c r="ZA9987" s="68"/>
      <c r="ZB9987" s="68"/>
      <c r="ZC9987" s="68"/>
      <c r="ZD9987" s="68"/>
    </row>
    <row r="9988" spans="658:680" x14ac:dyDescent="0.25">
      <c r="YH9988" s="68"/>
      <c r="YI9988" s="68"/>
      <c r="YJ9988" s="68"/>
      <c r="YK9988" s="68"/>
      <c r="YL9988" s="68"/>
      <c r="YM9988" s="68"/>
      <c r="YN9988" s="68"/>
      <c r="YO9988" s="68"/>
      <c r="YP9988" s="68"/>
      <c r="YQ9988" s="68"/>
      <c r="YR9988" s="68"/>
      <c r="YS9988" s="68"/>
      <c r="YT9988" s="68"/>
      <c r="YU9988" s="68"/>
      <c r="YV9988" s="68"/>
      <c r="YW9988" s="68"/>
      <c r="YX9988" s="68">
        <v>0.95529472497215095</v>
      </c>
      <c r="YY9988" s="68"/>
      <c r="YZ9988" s="68"/>
      <c r="ZA9988" s="68"/>
      <c r="ZB9988" s="68"/>
      <c r="ZC9988" s="68"/>
      <c r="ZD9988" s="68"/>
    </row>
    <row r="9989" spans="658:680" x14ac:dyDescent="0.25">
      <c r="YH9989" s="68"/>
      <c r="YI9989" s="68"/>
      <c r="YJ9989" s="68"/>
      <c r="YK9989" s="68"/>
      <c r="YL9989" s="68"/>
      <c r="YM9989" s="68"/>
      <c r="YN9989" s="68"/>
      <c r="YO9989" s="68"/>
      <c r="YP9989" s="68"/>
      <c r="YQ9989" s="68"/>
      <c r="YR9989" s="68"/>
      <c r="YS9989" s="68"/>
      <c r="YT9989" s="68"/>
      <c r="YU9989" s="68"/>
      <c r="YV9989" s="68"/>
      <c r="YW9989" s="68"/>
      <c r="YX9989" s="68">
        <v>0.95529465619322496</v>
      </c>
      <c r="YY9989" s="68"/>
      <c r="YZ9989" s="68"/>
      <c r="ZA9989" s="68"/>
      <c r="ZB9989" s="68"/>
      <c r="ZC9989" s="68"/>
      <c r="ZD9989" s="68"/>
    </row>
    <row r="9990" spans="658:680" x14ac:dyDescent="0.25">
      <c r="YH9990" s="68"/>
      <c r="YI9990" s="68"/>
      <c r="YJ9990" s="68"/>
      <c r="YK9990" s="68"/>
      <c r="YL9990" s="68"/>
      <c r="YM9990" s="68"/>
      <c r="YN9990" s="68"/>
      <c r="YO9990" s="68"/>
      <c r="YP9990" s="68"/>
      <c r="YQ9990" s="68"/>
      <c r="YR9990" s="68"/>
      <c r="YS9990" s="68"/>
      <c r="YT9990" s="68"/>
      <c r="YU9990" s="68"/>
      <c r="YV9990" s="68"/>
      <c r="YW9990" s="68"/>
      <c r="YX9990" s="68">
        <v>0.95529350357896703</v>
      </c>
      <c r="YY9990" s="68"/>
      <c r="YZ9990" s="68"/>
      <c r="ZA9990" s="68"/>
      <c r="ZB9990" s="68"/>
      <c r="ZC9990" s="68"/>
      <c r="ZD9990" s="68"/>
    </row>
    <row r="9991" spans="658:680" x14ac:dyDescent="0.25">
      <c r="YH9991" s="68"/>
      <c r="YI9991" s="68"/>
      <c r="YJ9991" s="68"/>
      <c r="YK9991" s="68"/>
      <c r="YL9991" s="68"/>
      <c r="YM9991" s="68"/>
      <c r="YN9991" s="68"/>
      <c r="YO9991" s="68"/>
      <c r="YP9991" s="68"/>
      <c r="YQ9991" s="68"/>
      <c r="YR9991" s="68"/>
      <c r="YS9991" s="68"/>
      <c r="YT9991" s="68"/>
      <c r="YU9991" s="68"/>
      <c r="YV9991" s="68"/>
      <c r="YW9991" s="68"/>
      <c r="YX9991" s="68">
        <v>0.95526706024391494</v>
      </c>
      <c r="YY9991" s="68"/>
      <c r="YZ9991" s="68"/>
      <c r="ZA9991" s="68"/>
      <c r="ZB9991" s="68"/>
      <c r="ZC9991" s="68"/>
      <c r="ZD9991" s="68"/>
    </row>
    <row r="9992" spans="658:680" x14ac:dyDescent="0.25">
      <c r="YH9992" s="68"/>
      <c r="YI9992" s="68"/>
      <c r="YJ9992" s="68"/>
      <c r="YK9992" s="68"/>
      <c r="YL9992" s="68"/>
      <c r="YM9992" s="68"/>
      <c r="YN9992" s="68"/>
      <c r="YO9992" s="68"/>
      <c r="YP9992" s="68"/>
      <c r="YQ9992" s="68"/>
      <c r="YR9992" s="68"/>
      <c r="YS9992" s="68"/>
      <c r="YT9992" s="68"/>
      <c r="YU9992" s="68"/>
      <c r="YV9992" s="68"/>
      <c r="YW9992" s="68"/>
      <c r="YX9992" s="68">
        <v>0.95525894977113202</v>
      </c>
      <c r="YY9992" s="68"/>
      <c r="YZ9992" s="68"/>
      <c r="ZA9992" s="68"/>
      <c r="ZB9992" s="68"/>
      <c r="ZC9992" s="68"/>
      <c r="ZD9992" s="68"/>
    </row>
    <row r="9993" spans="658:680" x14ac:dyDescent="0.25">
      <c r="YH9993" s="68"/>
      <c r="YI9993" s="68"/>
      <c r="YJ9993" s="68"/>
      <c r="YK9993" s="68"/>
      <c r="YL9993" s="68"/>
      <c r="YM9993" s="68"/>
      <c r="YN9993" s="68"/>
      <c r="YO9993" s="68"/>
      <c r="YP9993" s="68"/>
      <c r="YQ9993" s="68"/>
      <c r="YR9993" s="68"/>
      <c r="YS9993" s="68"/>
      <c r="YT9993" s="68"/>
      <c r="YU9993" s="68"/>
      <c r="YV9993" s="68"/>
      <c r="YW9993" s="68"/>
      <c r="YX9993" s="68">
        <v>0.95525517981614105</v>
      </c>
      <c r="YY9993" s="68"/>
      <c r="YZ9993" s="68"/>
      <c r="ZA9993" s="68"/>
      <c r="ZB9993" s="68"/>
      <c r="ZC9993" s="68"/>
      <c r="ZD9993" s="68"/>
    </row>
    <row r="9994" spans="658:680" x14ac:dyDescent="0.25">
      <c r="YH9994" s="68"/>
      <c r="YI9994" s="68"/>
      <c r="YJ9994" s="68"/>
      <c r="YK9994" s="68"/>
      <c r="YL9994" s="68"/>
      <c r="YM9994" s="68"/>
      <c r="YN9994" s="68"/>
      <c r="YO9994" s="68"/>
      <c r="YP9994" s="68"/>
      <c r="YQ9994" s="68"/>
      <c r="YR9994" s="68"/>
      <c r="YS9994" s="68"/>
      <c r="YT9994" s="68"/>
      <c r="YU9994" s="68"/>
      <c r="YV9994" s="68"/>
      <c r="YW9994" s="68"/>
      <c r="YX9994" s="68">
        <v>0.95516209833077703</v>
      </c>
      <c r="YY9994" s="68"/>
      <c r="YZ9994" s="68"/>
      <c r="ZA9994" s="68"/>
      <c r="ZB9994" s="68"/>
      <c r="ZC9994" s="68"/>
      <c r="ZD9994" s="68"/>
    </row>
    <row r="9995" spans="658:680" x14ac:dyDescent="0.25">
      <c r="YH9995" s="68"/>
      <c r="YI9995" s="68"/>
      <c r="YJ9995" s="68"/>
      <c r="YK9995" s="68"/>
      <c r="YL9995" s="68"/>
      <c r="YM9995" s="68"/>
      <c r="YN9995" s="68"/>
      <c r="YO9995" s="68"/>
      <c r="YP9995" s="68"/>
      <c r="YQ9995" s="68"/>
      <c r="YR9995" s="68"/>
      <c r="YS9995" s="68"/>
      <c r="YT9995" s="68"/>
      <c r="YU9995" s="68"/>
      <c r="YV9995" s="68"/>
      <c r="YW9995" s="68"/>
      <c r="YX9995" s="68">
        <v>0.95516173263968496</v>
      </c>
      <c r="YY9995" s="68"/>
      <c r="YZ9995" s="68"/>
      <c r="ZA9995" s="68"/>
      <c r="ZB9995" s="68"/>
      <c r="ZC9995" s="68"/>
      <c r="ZD9995" s="68"/>
    </row>
    <row r="9996" spans="658:680" x14ac:dyDescent="0.25">
      <c r="YH9996" s="68"/>
      <c r="YI9996" s="68"/>
      <c r="YJ9996" s="68"/>
      <c r="YK9996" s="68"/>
      <c r="YL9996" s="68"/>
      <c r="YM9996" s="68"/>
      <c r="YN9996" s="68"/>
      <c r="YO9996" s="68"/>
      <c r="YP9996" s="68"/>
      <c r="YQ9996" s="68"/>
      <c r="YR9996" s="68"/>
      <c r="YS9996" s="68"/>
      <c r="YT9996" s="68"/>
      <c r="YU9996" s="68"/>
      <c r="YV9996" s="68"/>
      <c r="YW9996" s="68"/>
      <c r="YX9996" s="68">
        <v>0.95512832514972601</v>
      </c>
      <c r="YY9996" s="68"/>
      <c r="YZ9996" s="68"/>
      <c r="ZA9996" s="68"/>
      <c r="ZB9996" s="68"/>
      <c r="ZC9996" s="68"/>
      <c r="ZD9996" s="68"/>
    </row>
    <row r="9997" spans="658:680" x14ac:dyDescent="0.25">
      <c r="YH9997" s="68"/>
      <c r="YI9997" s="68"/>
      <c r="YJ9997" s="68"/>
      <c r="YK9997" s="68"/>
      <c r="YL9997" s="68"/>
      <c r="YM9997" s="68"/>
      <c r="YN9997" s="68"/>
      <c r="YO9997" s="68"/>
      <c r="YP9997" s="68"/>
      <c r="YQ9997" s="68"/>
      <c r="YR9997" s="68"/>
      <c r="YS9997" s="68"/>
      <c r="YT9997" s="68"/>
      <c r="YU9997" s="68"/>
      <c r="YV9997" s="68"/>
      <c r="YW9997" s="68"/>
      <c r="YX9997" s="68">
        <v>0.95512155305959101</v>
      </c>
      <c r="YY9997" s="68"/>
      <c r="YZ9997" s="68"/>
      <c r="ZA9997" s="68"/>
      <c r="ZB9997" s="68"/>
      <c r="ZC9997" s="68"/>
      <c r="ZD9997" s="68"/>
    </row>
    <row r="9998" spans="658:680" x14ac:dyDescent="0.25">
      <c r="YH9998" s="68"/>
      <c r="YI9998" s="68"/>
      <c r="YJ9998" s="68"/>
      <c r="YK9998" s="68"/>
      <c r="YL9998" s="68"/>
      <c r="YM9998" s="68"/>
      <c r="YN9998" s="68"/>
      <c r="YO9998" s="68"/>
      <c r="YP9998" s="68"/>
      <c r="YQ9998" s="68"/>
      <c r="YR9998" s="68"/>
      <c r="YS9998" s="68"/>
      <c r="YT9998" s="68"/>
      <c r="YU9998" s="68"/>
      <c r="YV9998" s="68"/>
      <c r="YW9998" s="68"/>
      <c r="YX9998" s="68">
        <v>0.95511912114355302</v>
      </c>
      <c r="YY9998" s="68"/>
      <c r="YZ9998" s="68"/>
      <c r="ZA9998" s="68"/>
      <c r="ZB9998" s="68"/>
      <c r="ZC9998" s="68"/>
      <c r="ZD9998" s="68"/>
    </row>
    <row r="9999" spans="658:680" x14ac:dyDescent="0.25">
      <c r="YH9999" s="68"/>
      <c r="YI9999" s="68"/>
      <c r="YJ9999" s="68"/>
      <c r="YK9999" s="68"/>
      <c r="YL9999" s="68"/>
      <c r="YM9999" s="68"/>
      <c r="YN9999" s="68"/>
      <c r="YO9999" s="68"/>
      <c r="YP9999" s="68"/>
      <c r="YQ9999" s="68"/>
      <c r="YR9999" s="68"/>
      <c r="YS9999" s="68"/>
      <c r="YT9999" s="68"/>
      <c r="YU9999" s="68"/>
      <c r="YV9999" s="68"/>
      <c r="YW9999" s="68"/>
      <c r="YX9999" s="68">
        <v>0.95511586677287197</v>
      </c>
      <c r="YY9999" s="68"/>
      <c r="YZ9999" s="68"/>
      <c r="ZA9999" s="68"/>
      <c r="ZB9999" s="68"/>
      <c r="ZC9999" s="68"/>
      <c r="ZD9999" s="68"/>
    </row>
    <row r="10000" spans="658:680" x14ac:dyDescent="0.25">
      <c r="YH10000" s="68"/>
      <c r="YI10000" s="68"/>
      <c r="YJ10000" s="68"/>
      <c r="YK10000" s="68"/>
      <c r="YL10000" s="68"/>
      <c r="YM10000" s="68"/>
      <c r="YN10000" s="68"/>
      <c r="YO10000" s="68"/>
      <c r="YP10000" s="68"/>
      <c r="YQ10000" s="68"/>
      <c r="YR10000" s="68"/>
      <c r="YS10000" s="68"/>
      <c r="YT10000" s="68"/>
      <c r="YU10000" s="68"/>
      <c r="YV10000" s="68"/>
      <c r="YW10000" s="68"/>
      <c r="YX10000" s="68">
        <v>0.955104103984034</v>
      </c>
      <c r="YY10000" s="68"/>
      <c r="YZ10000" s="68"/>
      <c r="ZA10000" s="68"/>
      <c r="ZB10000" s="68"/>
      <c r="ZC10000" s="68"/>
      <c r="ZD10000" s="68"/>
    </row>
    <row r="10001" spans="658:680" x14ac:dyDescent="0.25">
      <c r="YH10001" s="68"/>
      <c r="YI10001" s="68"/>
      <c r="YJ10001" s="68"/>
      <c r="YK10001" s="68"/>
      <c r="YL10001" s="68"/>
      <c r="YM10001" s="68"/>
      <c r="YN10001" s="68"/>
      <c r="YO10001" s="68"/>
      <c r="YP10001" s="68"/>
      <c r="YQ10001" s="68"/>
      <c r="YR10001" s="68"/>
      <c r="YS10001" s="68"/>
      <c r="YT10001" s="68"/>
      <c r="YU10001" s="68"/>
      <c r="YV10001" s="68"/>
      <c r="YW10001" s="68"/>
      <c r="YX10001" s="68">
        <v>0.95510016227613104</v>
      </c>
      <c r="YY10001" s="68"/>
      <c r="YZ10001" s="68"/>
      <c r="ZA10001" s="68"/>
      <c r="ZB10001" s="68"/>
      <c r="ZC10001" s="68"/>
      <c r="ZD10001" s="68"/>
    </row>
    <row r="10002" spans="658:680" x14ac:dyDescent="0.25">
      <c r="YH10002" s="68"/>
      <c r="YI10002" s="68"/>
      <c r="YJ10002" s="68"/>
      <c r="YK10002" s="68"/>
      <c r="YL10002" s="68"/>
      <c r="YM10002" s="68"/>
      <c r="YN10002" s="68"/>
      <c r="YO10002" s="68"/>
      <c r="YP10002" s="68"/>
      <c r="YQ10002" s="68"/>
      <c r="YR10002" s="68"/>
      <c r="YS10002" s="68"/>
      <c r="YT10002" s="68"/>
      <c r="YU10002" s="68"/>
      <c r="YV10002" s="68"/>
      <c r="YW10002" s="68"/>
      <c r="YX10002" s="68">
        <v>0.95509372693817396</v>
      </c>
      <c r="YY10002" s="68"/>
      <c r="YZ10002" s="68"/>
      <c r="ZA10002" s="68"/>
      <c r="ZB10002" s="68"/>
      <c r="ZC10002" s="68"/>
      <c r="ZD10002" s="68"/>
    </row>
    <row r="10003" spans="658:680" x14ac:dyDescent="0.25">
      <c r="YH10003" s="68"/>
      <c r="YI10003" s="68"/>
      <c r="YJ10003" s="68"/>
      <c r="YK10003" s="68"/>
      <c r="YL10003" s="68"/>
      <c r="YM10003" s="68"/>
      <c r="YN10003" s="68"/>
      <c r="YO10003" s="68"/>
      <c r="YP10003" s="68"/>
      <c r="YQ10003" s="68"/>
      <c r="YR10003" s="68"/>
      <c r="YS10003" s="68"/>
      <c r="YT10003" s="68"/>
      <c r="YU10003" s="68"/>
      <c r="YV10003" s="68"/>
      <c r="YW10003" s="68"/>
      <c r="YX10003" s="68">
        <v>0.95508388678383205</v>
      </c>
      <c r="YY10003" s="68"/>
      <c r="YZ10003" s="68"/>
      <c r="ZA10003" s="68"/>
      <c r="ZB10003" s="68"/>
      <c r="ZC10003" s="68"/>
      <c r="ZD10003" s="68"/>
    </row>
    <row r="10004" spans="658:680" x14ac:dyDescent="0.25">
      <c r="YH10004" s="68"/>
      <c r="YI10004" s="68"/>
      <c r="YJ10004" s="68"/>
      <c r="YK10004" s="68"/>
      <c r="YL10004" s="68"/>
      <c r="YM10004" s="68"/>
      <c r="YN10004" s="68"/>
      <c r="YO10004" s="68"/>
      <c r="YP10004" s="68"/>
      <c r="YQ10004" s="68"/>
      <c r="YR10004" s="68"/>
      <c r="YS10004" s="68"/>
      <c r="YT10004" s="68"/>
      <c r="YU10004" s="68"/>
      <c r="YV10004" s="68"/>
      <c r="YW10004" s="68"/>
      <c r="YX10004" s="68">
        <v>0.95508331632995502</v>
      </c>
      <c r="YY10004" s="68"/>
      <c r="YZ10004" s="68"/>
      <c r="ZA10004" s="68"/>
      <c r="ZB10004" s="68"/>
      <c r="ZC10004" s="68"/>
      <c r="ZD10004" s="68"/>
    </row>
    <row r="10005" spans="658:680" x14ac:dyDescent="0.25">
      <c r="YH10005" s="68"/>
      <c r="YI10005" s="68"/>
      <c r="YJ10005" s="68"/>
      <c r="YK10005" s="68"/>
      <c r="YL10005" s="68"/>
      <c r="YM10005" s="68"/>
      <c r="YN10005" s="68"/>
      <c r="YO10005" s="68"/>
      <c r="YP10005" s="68"/>
      <c r="YQ10005" s="68"/>
      <c r="YR10005" s="68"/>
      <c r="YS10005" s="68"/>
      <c r="YT10005" s="68"/>
      <c r="YU10005" s="68"/>
      <c r="YV10005" s="68"/>
      <c r="YW10005" s="68"/>
      <c r="YX10005" s="68">
        <v>0.95508035906838196</v>
      </c>
      <c r="YY10005" s="68"/>
      <c r="YZ10005" s="68"/>
      <c r="ZA10005" s="68"/>
      <c r="ZB10005" s="68"/>
      <c r="ZC10005" s="68"/>
      <c r="ZD10005" s="68"/>
    </row>
    <row r="10006" spans="658:680" x14ac:dyDescent="0.25">
      <c r="YH10006" s="68"/>
      <c r="YI10006" s="68"/>
      <c r="YJ10006" s="68"/>
      <c r="YK10006" s="68"/>
      <c r="YL10006" s="68"/>
      <c r="YM10006" s="68"/>
      <c r="YN10006" s="68"/>
      <c r="YO10006" s="68"/>
      <c r="YP10006" s="68"/>
      <c r="YQ10006" s="68"/>
      <c r="YR10006" s="68"/>
      <c r="YS10006" s="68"/>
      <c r="YT10006" s="68"/>
      <c r="YU10006" s="68"/>
      <c r="YV10006" s="68"/>
      <c r="YW10006" s="68"/>
      <c r="YX10006" s="68">
        <v>0.95506190287633497</v>
      </c>
      <c r="YY10006" s="68"/>
      <c r="YZ10006" s="68"/>
      <c r="ZA10006" s="68"/>
      <c r="ZB10006" s="68"/>
      <c r="ZC10006" s="68"/>
      <c r="ZD10006" s="68"/>
    </row>
    <row r="10007" spans="658:680" x14ac:dyDescent="0.25">
      <c r="YH10007" s="68"/>
      <c r="YI10007" s="68"/>
      <c r="YJ10007" s="68"/>
      <c r="YK10007" s="68"/>
      <c r="YL10007" s="68"/>
      <c r="YM10007" s="68"/>
      <c r="YN10007" s="68"/>
      <c r="YO10007" s="68"/>
      <c r="YP10007" s="68"/>
      <c r="YQ10007" s="68"/>
      <c r="YR10007" s="68"/>
      <c r="YS10007" s="68"/>
      <c r="YT10007" s="68"/>
      <c r="YU10007" s="68"/>
      <c r="YV10007" s="68"/>
      <c r="YW10007" s="68"/>
      <c r="YX10007" s="68">
        <v>0.95505410098099697</v>
      </c>
      <c r="YY10007" s="68"/>
      <c r="YZ10007" s="68"/>
      <c r="ZA10007" s="68"/>
      <c r="ZB10007" s="68"/>
      <c r="ZC10007" s="68"/>
      <c r="ZD10007" s="68"/>
    </row>
    <row r="10008" spans="658:680" x14ac:dyDescent="0.25">
      <c r="YH10008" s="68"/>
      <c r="YI10008" s="68"/>
      <c r="YJ10008" s="68"/>
      <c r="YK10008" s="68"/>
      <c r="YL10008" s="68"/>
      <c r="YM10008" s="68"/>
      <c r="YN10008" s="68"/>
      <c r="YO10008" s="68"/>
      <c r="YP10008" s="68"/>
      <c r="YQ10008" s="68"/>
      <c r="YR10008" s="68"/>
      <c r="YS10008" s="68"/>
      <c r="YT10008" s="68"/>
      <c r="YU10008" s="68"/>
      <c r="YV10008" s="68"/>
      <c r="YW10008" s="68"/>
      <c r="YX10008" s="68">
        <v>0.95504941622864103</v>
      </c>
      <c r="YY10008" s="68"/>
      <c r="YZ10008" s="68"/>
      <c r="ZA10008" s="68"/>
      <c r="ZB10008" s="68"/>
      <c r="ZC10008" s="68"/>
      <c r="ZD10008" s="68"/>
    </row>
    <row r="10009" spans="658:680" x14ac:dyDescent="0.25">
      <c r="YH10009" s="68"/>
      <c r="YI10009" s="68"/>
      <c r="YJ10009" s="68"/>
      <c r="YK10009" s="68"/>
      <c r="YL10009" s="68"/>
      <c r="YM10009" s="68"/>
      <c r="YN10009" s="68"/>
      <c r="YO10009" s="68"/>
      <c r="YP10009" s="68"/>
      <c r="YQ10009" s="68"/>
      <c r="YR10009" s="68"/>
      <c r="YS10009" s="68"/>
      <c r="YT10009" s="68"/>
      <c r="YU10009" s="68"/>
      <c r="YV10009" s="68"/>
      <c r="YW10009" s="68"/>
      <c r="YX10009" s="68">
        <v>0.95498311883559905</v>
      </c>
      <c r="YY10009" s="68"/>
      <c r="YZ10009" s="68"/>
      <c r="ZA10009" s="68"/>
      <c r="ZB10009" s="68"/>
      <c r="ZC10009" s="68"/>
      <c r="ZD10009" s="68"/>
    </row>
    <row r="10010" spans="658:680" x14ac:dyDescent="0.25">
      <c r="YH10010" s="68"/>
      <c r="YI10010" s="68"/>
      <c r="YJ10010" s="68"/>
      <c r="YK10010" s="68"/>
      <c r="YL10010" s="68"/>
      <c r="YM10010" s="68"/>
      <c r="YN10010" s="68"/>
      <c r="YO10010" s="68"/>
      <c r="YP10010" s="68"/>
      <c r="YQ10010" s="68"/>
      <c r="YR10010" s="68"/>
      <c r="YS10010" s="68"/>
      <c r="YT10010" s="68"/>
      <c r="YU10010" s="68"/>
      <c r="YV10010" s="68"/>
      <c r="YW10010" s="68"/>
      <c r="YX10010" s="68">
        <v>0.95495707523602802</v>
      </c>
      <c r="YY10010" s="68"/>
      <c r="YZ10010" s="68"/>
      <c r="ZA10010" s="68"/>
      <c r="ZB10010" s="68"/>
      <c r="ZC10010" s="68"/>
      <c r="ZD10010" s="68"/>
    </row>
    <row r="10011" spans="658:680" x14ac:dyDescent="0.25">
      <c r="YH10011" s="68"/>
      <c r="YI10011" s="68"/>
      <c r="YJ10011" s="68"/>
      <c r="YK10011" s="68"/>
      <c r="YL10011" s="68"/>
      <c r="YM10011" s="68"/>
      <c r="YN10011" s="68"/>
      <c r="YO10011" s="68"/>
      <c r="YP10011" s="68"/>
      <c r="YQ10011" s="68"/>
      <c r="YR10011" s="68"/>
      <c r="YS10011" s="68"/>
      <c r="YT10011" s="68"/>
      <c r="YU10011" s="68"/>
      <c r="YV10011" s="68"/>
      <c r="YW10011" s="68"/>
      <c r="YX10011" s="68">
        <v>0.95495600647393297</v>
      </c>
      <c r="YY10011" s="68"/>
      <c r="YZ10011" s="68"/>
      <c r="ZA10011" s="68"/>
      <c r="ZB10011" s="68"/>
      <c r="ZC10011" s="68"/>
      <c r="ZD10011" s="68"/>
    </row>
    <row r="10012" spans="658:680" x14ac:dyDescent="0.25">
      <c r="YH10012" s="68"/>
      <c r="YI10012" s="68"/>
      <c r="YJ10012" s="68"/>
      <c r="YK10012" s="68"/>
      <c r="YL10012" s="68"/>
      <c r="YM10012" s="68"/>
      <c r="YN10012" s="68"/>
      <c r="YO10012" s="68"/>
      <c r="YP10012" s="68"/>
      <c r="YQ10012" s="68"/>
      <c r="YR10012" s="68"/>
      <c r="YS10012" s="68"/>
      <c r="YT10012" s="68"/>
      <c r="YU10012" s="68"/>
      <c r="YV10012" s="68"/>
      <c r="YW10012" s="68"/>
      <c r="YX10012" s="68">
        <v>0.95495510389406402</v>
      </c>
      <c r="YY10012" s="68"/>
      <c r="YZ10012" s="68"/>
      <c r="ZA10012" s="68"/>
      <c r="ZB10012" s="68"/>
      <c r="ZC10012" s="68"/>
      <c r="ZD10012" s="68"/>
    </row>
    <row r="10013" spans="658:680" x14ac:dyDescent="0.25">
      <c r="YH10013" s="68"/>
      <c r="YI10013" s="68"/>
      <c r="YJ10013" s="68"/>
      <c r="YK10013" s="68"/>
      <c r="YL10013" s="68"/>
      <c r="YM10013" s="68"/>
      <c r="YN10013" s="68"/>
      <c r="YO10013" s="68"/>
      <c r="YP10013" s="68"/>
      <c r="YQ10013" s="68"/>
      <c r="YR10013" s="68"/>
      <c r="YS10013" s="68"/>
      <c r="YT10013" s="68"/>
      <c r="YU10013" s="68"/>
      <c r="YV10013" s="68"/>
      <c r="YW10013" s="68"/>
      <c r="YX10013" s="68">
        <v>0.95494792686088004</v>
      </c>
      <c r="YY10013" s="68"/>
      <c r="YZ10013" s="68"/>
      <c r="ZA10013" s="68"/>
      <c r="ZB10013" s="68"/>
      <c r="ZC10013" s="68"/>
      <c r="ZD10013" s="68"/>
    </row>
    <row r="10014" spans="658:680" x14ac:dyDescent="0.25">
      <c r="YH10014" s="68"/>
      <c r="YI10014" s="68"/>
      <c r="YJ10014" s="68"/>
      <c r="YK10014" s="68"/>
      <c r="YL10014" s="68"/>
      <c r="YM10014" s="68"/>
      <c r="YN10014" s="68"/>
      <c r="YO10014" s="68"/>
      <c r="YP10014" s="68"/>
      <c r="YQ10014" s="68"/>
      <c r="YR10014" s="68"/>
      <c r="YS10014" s="68"/>
      <c r="YT10014" s="68"/>
      <c r="YU10014" s="68"/>
      <c r="YV10014" s="68"/>
      <c r="YW10014" s="68"/>
      <c r="YX10014" s="68">
        <v>0.95493266727558301</v>
      </c>
      <c r="YY10014" s="68"/>
      <c r="YZ10014" s="68"/>
      <c r="ZA10014" s="68"/>
      <c r="ZB10014" s="68"/>
      <c r="ZC10014" s="68"/>
      <c r="ZD10014" s="68"/>
    </row>
    <row r="10015" spans="658:680" x14ac:dyDescent="0.25">
      <c r="YH10015" s="68"/>
      <c r="YI10015" s="68"/>
      <c r="YJ10015" s="68"/>
      <c r="YK10015" s="68"/>
      <c r="YL10015" s="68"/>
      <c r="YM10015" s="68"/>
      <c r="YN10015" s="68"/>
      <c r="YO10015" s="68"/>
      <c r="YP10015" s="68"/>
      <c r="YQ10015" s="68"/>
      <c r="YR10015" s="68"/>
      <c r="YS10015" s="68"/>
      <c r="YT10015" s="68"/>
      <c r="YU10015" s="68"/>
      <c r="YV10015" s="68"/>
      <c r="YW10015" s="68"/>
      <c r="YX10015" s="68">
        <v>0.95490943233148395</v>
      </c>
      <c r="YY10015" s="68"/>
      <c r="YZ10015" s="68"/>
      <c r="ZA10015" s="68"/>
      <c r="ZB10015" s="68"/>
      <c r="ZC10015" s="68"/>
      <c r="ZD10015" s="68"/>
    </row>
    <row r="10016" spans="658:680" x14ac:dyDescent="0.25">
      <c r="YH10016" s="68"/>
      <c r="YI10016" s="68"/>
      <c r="YJ10016" s="68"/>
      <c r="YK10016" s="68"/>
      <c r="YL10016" s="68"/>
      <c r="YM10016" s="68"/>
      <c r="YN10016" s="68"/>
      <c r="YO10016" s="68"/>
      <c r="YP10016" s="68"/>
      <c r="YQ10016" s="68"/>
      <c r="YR10016" s="68"/>
      <c r="YS10016" s="68"/>
      <c r="YT10016" s="68"/>
      <c r="YU10016" s="68"/>
      <c r="YV10016" s="68"/>
      <c r="YW10016" s="68"/>
      <c r="YX10016" s="68">
        <v>0.95490648270655099</v>
      </c>
      <c r="YY10016" s="68"/>
      <c r="YZ10016" s="68"/>
      <c r="ZA10016" s="68"/>
      <c r="ZB10016" s="68"/>
      <c r="ZC10016" s="68"/>
      <c r="ZD10016" s="68"/>
    </row>
    <row r="10017" spans="658:680" x14ac:dyDescent="0.25">
      <c r="YH10017" s="68"/>
      <c r="YI10017" s="68"/>
      <c r="YJ10017" s="68"/>
      <c r="YK10017" s="68"/>
      <c r="YL10017" s="68"/>
      <c r="YM10017" s="68"/>
      <c r="YN10017" s="68"/>
      <c r="YO10017" s="68"/>
      <c r="YP10017" s="68"/>
      <c r="YQ10017" s="68"/>
      <c r="YR10017" s="68"/>
      <c r="YS10017" s="68"/>
      <c r="YT10017" s="68"/>
      <c r="YU10017" s="68"/>
      <c r="YV10017" s="68"/>
      <c r="YW10017" s="68"/>
      <c r="YX10017" s="68">
        <v>0.954896958294565</v>
      </c>
      <c r="YY10017" s="68"/>
      <c r="YZ10017" s="68"/>
      <c r="ZA10017" s="68"/>
      <c r="ZB10017" s="68"/>
      <c r="ZC10017" s="68"/>
      <c r="ZD10017" s="68"/>
    </row>
    <row r="10018" spans="658:680" x14ac:dyDescent="0.25">
      <c r="YH10018" s="68"/>
      <c r="YI10018" s="68"/>
      <c r="YJ10018" s="68"/>
      <c r="YK10018" s="68"/>
      <c r="YL10018" s="68"/>
      <c r="YM10018" s="68"/>
      <c r="YN10018" s="68"/>
      <c r="YO10018" s="68"/>
      <c r="YP10018" s="68"/>
      <c r="YQ10018" s="68"/>
      <c r="YR10018" s="68"/>
      <c r="YS10018" s="68"/>
      <c r="YT10018" s="68"/>
      <c r="YU10018" s="68"/>
      <c r="YV10018" s="68"/>
      <c r="YW10018" s="68"/>
      <c r="YX10018" s="68">
        <v>0.95489114726949198</v>
      </c>
      <c r="YY10018" s="68"/>
      <c r="YZ10018" s="68"/>
      <c r="ZA10018" s="68"/>
      <c r="ZB10018" s="68"/>
      <c r="ZC10018" s="68"/>
      <c r="ZD10018" s="68"/>
    </row>
    <row r="10019" spans="658:680" x14ac:dyDescent="0.25">
      <c r="YH10019" s="68"/>
      <c r="YI10019" s="68"/>
      <c r="YJ10019" s="68"/>
      <c r="YK10019" s="68"/>
      <c r="YL10019" s="68"/>
      <c r="YM10019" s="68"/>
      <c r="YN10019" s="68"/>
      <c r="YO10019" s="68"/>
      <c r="YP10019" s="68"/>
      <c r="YQ10019" s="68"/>
      <c r="YR10019" s="68"/>
      <c r="YS10019" s="68"/>
      <c r="YT10019" s="68"/>
      <c r="YU10019" s="68"/>
      <c r="YV10019" s="68"/>
      <c r="YW10019" s="68"/>
      <c r="YX10019" s="68">
        <v>0.95488960216532004</v>
      </c>
      <c r="YY10019" s="68"/>
      <c r="YZ10019" s="68"/>
      <c r="ZA10019" s="68"/>
      <c r="ZB10019" s="68"/>
      <c r="ZC10019" s="68"/>
      <c r="ZD10019" s="68"/>
    </row>
    <row r="10020" spans="658:680" x14ac:dyDescent="0.25">
      <c r="YH10020" s="68"/>
      <c r="YI10020" s="68"/>
      <c r="YJ10020" s="68"/>
      <c r="YK10020" s="68"/>
      <c r="YL10020" s="68"/>
      <c r="YM10020" s="68"/>
      <c r="YN10020" s="68"/>
      <c r="YO10020" s="68"/>
      <c r="YP10020" s="68"/>
      <c r="YQ10020" s="68"/>
      <c r="YR10020" s="68"/>
      <c r="YS10020" s="68"/>
      <c r="YT10020" s="68"/>
      <c r="YU10020" s="68"/>
      <c r="YV10020" s="68"/>
      <c r="YW10020" s="68"/>
      <c r="YX10020" s="68">
        <v>0.95488336627598602</v>
      </c>
      <c r="YY10020" s="68"/>
      <c r="YZ10020" s="68"/>
      <c r="ZA10020" s="68"/>
      <c r="ZB10020" s="68"/>
      <c r="ZC10020" s="68"/>
      <c r="ZD10020" s="68"/>
    </row>
    <row r="10021" spans="658:680" x14ac:dyDescent="0.25">
      <c r="YH10021" s="68"/>
      <c r="YI10021" s="68"/>
      <c r="YJ10021" s="68"/>
      <c r="YK10021" s="68"/>
      <c r="YL10021" s="68"/>
      <c r="YM10021" s="68"/>
      <c r="YN10021" s="68"/>
      <c r="YO10021" s="68"/>
      <c r="YP10021" s="68"/>
      <c r="YQ10021" s="68"/>
      <c r="YR10021" s="68"/>
      <c r="YS10021" s="68"/>
      <c r="YT10021" s="68"/>
      <c r="YU10021" s="68"/>
      <c r="YV10021" s="68"/>
      <c r="YW10021" s="68"/>
      <c r="YX10021" s="68">
        <v>0.95487304532482997</v>
      </c>
      <c r="YY10021" s="68"/>
      <c r="YZ10021" s="68"/>
      <c r="ZA10021" s="68"/>
      <c r="ZB10021" s="68"/>
      <c r="ZC10021" s="68"/>
      <c r="ZD10021" s="68"/>
    </row>
    <row r="10022" spans="658:680" x14ac:dyDescent="0.25">
      <c r="YH10022" s="68"/>
      <c r="YI10022" s="68"/>
      <c r="YJ10022" s="68"/>
      <c r="YK10022" s="68"/>
      <c r="YL10022" s="68"/>
      <c r="YM10022" s="68"/>
      <c r="YN10022" s="68"/>
      <c r="YO10022" s="68"/>
      <c r="YP10022" s="68"/>
      <c r="YQ10022" s="68"/>
      <c r="YR10022" s="68"/>
      <c r="YS10022" s="68"/>
      <c r="YT10022" s="68"/>
      <c r="YU10022" s="68"/>
      <c r="YV10022" s="68"/>
      <c r="YW10022" s="68"/>
      <c r="YX10022" s="68">
        <v>0.95486646426365496</v>
      </c>
      <c r="YY10022" s="68"/>
      <c r="YZ10022" s="68"/>
      <c r="ZA10022" s="68"/>
      <c r="ZB10022" s="68"/>
      <c r="ZC10022" s="68"/>
      <c r="ZD10022" s="68"/>
    </row>
    <row r="10023" spans="658:680" x14ac:dyDescent="0.25">
      <c r="YH10023" s="68"/>
      <c r="YI10023" s="68"/>
      <c r="YJ10023" s="68"/>
      <c r="YK10023" s="68"/>
      <c r="YL10023" s="68"/>
      <c r="YM10023" s="68"/>
      <c r="YN10023" s="68"/>
      <c r="YO10023" s="68"/>
      <c r="YP10023" s="68"/>
      <c r="YQ10023" s="68"/>
      <c r="YR10023" s="68"/>
      <c r="YS10023" s="68"/>
      <c r="YT10023" s="68"/>
      <c r="YU10023" s="68"/>
      <c r="YV10023" s="68"/>
      <c r="YW10023" s="68"/>
      <c r="YX10023" s="68">
        <v>0.954842627436988</v>
      </c>
      <c r="YY10023" s="68"/>
      <c r="YZ10023" s="68"/>
      <c r="ZA10023" s="68"/>
      <c r="ZB10023" s="68"/>
      <c r="ZC10023" s="68"/>
      <c r="ZD10023" s="68"/>
    </row>
    <row r="10024" spans="658:680" x14ac:dyDescent="0.25">
      <c r="YH10024" s="68"/>
      <c r="YI10024" s="68"/>
      <c r="YJ10024" s="68"/>
      <c r="YK10024" s="68"/>
      <c r="YL10024" s="68"/>
      <c r="YM10024" s="68"/>
      <c r="YN10024" s="68"/>
      <c r="YO10024" s="68"/>
      <c r="YP10024" s="68"/>
      <c r="YQ10024" s="68"/>
      <c r="YR10024" s="68"/>
      <c r="YS10024" s="68"/>
      <c r="YT10024" s="68"/>
      <c r="YU10024" s="68"/>
      <c r="YV10024" s="68"/>
      <c r="YW10024" s="68"/>
      <c r="YX10024" s="68">
        <v>0.95483688448320103</v>
      </c>
      <c r="YY10024" s="68"/>
      <c r="YZ10024" s="68"/>
      <c r="ZA10024" s="68"/>
      <c r="ZB10024" s="68"/>
      <c r="ZC10024" s="68"/>
      <c r="ZD10024" s="68"/>
    </row>
    <row r="10025" spans="658:680" x14ac:dyDescent="0.25">
      <c r="YH10025" s="68"/>
      <c r="YI10025" s="68"/>
      <c r="YJ10025" s="68"/>
      <c r="YK10025" s="68"/>
      <c r="YL10025" s="68"/>
      <c r="YM10025" s="68"/>
      <c r="YN10025" s="68"/>
      <c r="YO10025" s="68"/>
      <c r="YP10025" s="68"/>
      <c r="YQ10025" s="68"/>
      <c r="YR10025" s="68"/>
      <c r="YS10025" s="68"/>
      <c r="YT10025" s="68"/>
      <c r="YU10025" s="68"/>
      <c r="YV10025" s="68"/>
      <c r="YW10025" s="68"/>
      <c r="YX10025" s="68">
        <v>0.95480450117028004</v>
      </c>
      <c r="YY10025" s="68"/>
      <c r="YZ10025" s="68"/>
      <c r="ZA10025" s="68"/>
      <c r="ZB10025" s="68"/>
      <c r="ZC10025" s="68"/>
      <c r="ZD10025" s="68"/>
    </row>
    <row r="10026" spans="658:680" x14ac:dyDescent="0.25">
      <c r="YH10026" s="68"/>
      <c r="YI10026" s="68"/>
      <c r="YJ10026" s="68"/>
      <c r="YK10026" s="68"/>
      <c r="YL10026" s="68"/>
      <c r="YM10026" s="68"/>
      <c r="YN10026" s="68"/>
      <c r="YO10026" s="68"/>
      <c r="YP10026" s="68"/>
      <c r="YQ10026" s="68"/>
      <c r="YR10026" s="68"/>
      <c r="YS10026" s="68"/>
      <c r="YT10026" s="68"/>
      <c r="YU10026" s="68"/>
      <c r="YV10026" s="68"/>
      <c r="YW10026" s="68"/>
      <c r="YX10026" s="68">
        <v>0.954764854596723</v>
      </c>
      <c r="YY10026" s="68"/>
      <c r="YZ10026" s="68"/>
      <c r="ZA10026" s="68"/>
      <c r="ZB10026" s="68"/>
      <c r="ZC10026" s="68"/>
      <c r="ZD10026" s="68"/>
    </row>
    <row r="10027" spans="658:680" x14ac:dyDescent="0.25">
      <c r="YH10027" s="68"/>
      <c r="YI10027" s="68"/>
      <c r="YJ10027" s="68"/>
      <c r="YK10027" s="68"/>
      <c r="YL10027" s="68"/>
      <c r="YM10027" s="68"/>
      <c r="YN10027" s="68"/>
      <c r="YO10027" s="68"/>
      <c r="YP10027" s="68"/>
      <c r="YQ10027" s="68"/>
      <c r="YR10027" s="68"/>
      <c r="YS10027" s="68"/>
      <c r="YT10027" s="68"/>
      <c r="YU10027" s="68"/>
      <c r="YV10027" s="68"/>
      <c r="YW10027" s="68"/>
      <c r="YX10027" s="68">
        <v>0.95475977872068396</v>
      </c>
      <c r="YY10027" s="68"/>
      <c r="YZ10027" s="68"/>
      <c r="ZA10027" s="68"/>
      <c r="ZB10027" s="68"/>
      <c r="ZC10027" s="68"/>
      <c r="ZD10027" s="68"/>
    </row>
    <row r="10028" spans="658:680" x14ac:dyDescent="0.25">
      <c r="YH10028" s="68"/>
      <c r="YI10028" s="68"/>
      <c r="YJ10028" s="68"/>
      <c r="YK10028" s="68"/>
      <c r="YL10028" s="68"/>
      <c r="YM10028" s="68"/>
      <c r="YN10028" s="68"/>
      <c r="YO10028" s="68"/>
      <c r="YP10028" s="68"/>
      <c r="YQ10028" s="68"/>
      <c r="YR10028" s="68"/>
      <c r="YS10028" s="68"/>
      <c r="YT10028" s="68"/>
      <c r="YU10028" s="68"/>
      <c r="YV10028" s="68"/>
      <c r="YW10028" s="68"/>
      <c r="YX10028" s="68">
        <v>0.95474878031267196</v>
      </c>
      <c r="YY10028" s="68"/>
      <c r="YZ10028" s="68"/>
      <c r="ZA10028" s="68"/>
      <c r="ZB10028" s="68"/>
      <c r="ZC10028" s="68"/>
      <c r="ZD10028" s="68"/>
    </row>
    <row r="10029" spans="658:680" x14ac:dyDescent="0.25">
      <c r="YH10029" s="68"/>
      <c r="YI10029" s="68"/>
      <c r="YJ10029" s="68"/>
      <c r="YK10029" s="68"/>
      <c r="YL10029" s="68"/>
      <c r="YM10029" s="68"/>
      <c r="YN10029" s="68"/>
      <c r="YO10029" s="68"/>
      <c r="YP10029" s="68"/>
      <c r="YQ10029" s="68"/>
      <c r="YR10029" s="68"/>
      <c r="YS10029" s="68"/>
      <c r="YT10029" s="68"/>
      <c r="YU10029" s="68"/>
      <c r="YV10029" s="68"/>
      <c r="YW10029" s="68"/>
      <c r="YX10029" s="68">
        <v>0.95473618897420098</v>
      </c>
      <c r="YY10029" s="68"/>
      <c r="YZ10029" s="68"/>
      <c r="ZA10029" s="68"/>
      <c r="ZB10029" s="68"/>
      <c r="ZC10029" s="68"/>
      <c r="ZD10029" s="68"/>
    </row>
    <row r="10030" spans="658:680" x14ac:dyDescent="0.25">
      <c r="YH10030" s="68"/>
      <c r="YI10030" s="68"/>
      <c r="YJ10030" s="68"/>
      <c r="YK10030" s="68"/>
      <c r="YL10030" s="68"/>
      <c r="YM10030" s="68"/>
      <c r="YN10030" s="68"/>
      <c r="YO10030" s="68"/>
      <c r="YP10030" s="68"/>
      <c r="YQ10030" s="68"/>
      <c r="YR10030" s="68"/>
      <c r="YS10030" s="68"/>
      <c r="YT10030" s="68"/>
      <c r="YU10030" s="68"/>
      <c r="YV10030" s="68"/>
      <c r="YW10030" s="68"/>
      <c r="YX10030" s="68">
        <v>0.95472441495138904</v>
      </c>
      <c r="YY10030" s="68"/>
      <c r="YZ10030" s="68"/>
      <c r="ZA10030" s="68"/>
      <c r="ZB10030" s="68"/>
      <c r="ZC10030" s="68"/>
      <c r="ZD10030" s="68"/>
    </row>
    <row r="10031" spans="658:680" x14ac:dyDescent="0.25">
      <c r="YH10031" s="68"/>
      <c r="YI10031" s="68"/>
      <c r="YJ10031" s="68"/>
      <c r="YK10031" s="68"/>
      <c r="YL10031" s="68"/>
      <c r="YM10031" s="68"/>
      <c r="YN10031" s="68"/>
      <c r="YO10031" s="68"/>
      <c r="YP10031" s="68"/>
      <c r="YQ10031" s="68"/>
      <c r="YR10031" s="68"/>
      <c r="YS10031" s="68"/>
      <c r="YT10031" s="68"/>
      <c r="YU10031" s="68"/>
      <c r="YV10031" s="68"/>
      <c r="YW10031" s="68"/>
      <c r="YX10031" s="68">
        <v>0.95471257234336604</v>
      </c>
      <c r="YY10031" s="68"/>
      <c r="YZ10031" s="68"/>
      <c r="ZA10031" s="68"/>
      <c r="ZB10031" s="68"/>
      <c r="ZC10031" s="68"/>
      <c r="ZD10031" s="68"/>
    </row>
    <row r="10032" spans="658:680" x14ac:dyDescent="0.25">
      <c r="YH10032" s="68"/>
      <c r="YI10032" s="68"/>
      <c r="YJ10032" s="68"/>
      <c r="YK10032" s="68"/>
      <c r="YL10032" s="68"/>
      <c r="YM10032" s="68"/>
      <c r="YN10032" s="68"/>
      <c r="YO10032" s="68"/>
      <c r="YP10032" s="68"/>
      <c r="YQ10032" s="68"/>
      <c r="YR10032" s="68"/>
      <c r="YS10032" s="68"/>
      <c r="YT10032" s="68"/>
      <c r="YU10032" s="68"/>
      <c r="YV10032" s="68"/>
      <c r="YW10032" s="68"/>
      <c r="YX10032" s="68">
        <v>0.95470665543275601</v>
      </c>
      <c r="YY10032" s="68"/>
      <c r="YZ10032" s="68"/>
      <c r="ZA10032" s="68"/>
      <c r="ZB10032" s="68"/>
      <c r="ZC10032" s="68"/>
      <c r="ZD10032" s="68"/>
    </row>
    <row r="10033" spans="658:680" x14ac:dyDescent="0.25">
      <c r="YH10033" s="68"/>
      <c r="YI10033" s="68"/>
      <c r="YJ10033" s="68"/>
      <c r="YK10033" s="68"/>
      <c r="YL10033" s="68"/>
      <c r="YM10033" s="68"/>
      <c r="YN10033" s="68"/>
      <c r="YO10033" s="68"/>
      <c r="YP10033" s="68"/>
      <c r="YQ10033" s="68"/>
      <c r="YR10033" s="68"/>
      <c r="YS10033" s="68"/>
      <c r="YT10033" s="68"/>
      <c r="YU10033" s="68"/>
      <c r="YV10033" s="68"/>
      <c r="YW10033" s="68"/>
      <c r="YX10033" s="68">
        <v>0.95470269694629695</v>
      </c>
      <c r="YY10033" s="68"/>
      <c r="YZ10033" s="68"/>
      <c r="ZA10033" s="68"/>
      <c r="ZB10033" s="68"/>
      <c r="ZC10033" s="68"/>
      <c r="ZD10033" s="68"/>
    </row>
    <row r="10034" spans="658:680" x14ac:dyDescent="0.25">
      <c r="YH10034" s="68"/>
      <c r="YI10034" s="68"/>
      <c r="YJ10034" s="68"/>
      <c r="YK10034" s="68"/>
      <c r="YL10034" s="68"/>
      <c r="YM10034" s="68"/>
      <c r="YN10034" s="68"/>
      <c r="YO10034" s="68"/>
      <c r="YP10034" s="68"/>
      <c r="YQ10034" s="68"/>
      <c r="YR10034" s="68"/>
      <c r="YS10034" s="68"/>
      <c r="YT10034" s="68"/>
      <c r="YU10034" s="68"/>
      <c r="YV10034" s="68"/>
      <c r="YW10034" s="68"/>
      <c r="YX10034" s="68">
        <v>0.954690521813085</v>
      </c>
      <c r="YY10034" s="68"/>
      <c r="YZ10034" s="68"/>
      <c r="ZA10034" s="68"/>
      <c r="ZB10034" s="68"/>
      <c r="ZC10034" s="68"/>
      <c r="ZD10034" s="68"/>
    </row>
    <row r="10035" spans="658:680" x14ac:dyDescent="0.25">
      <c r="YH10035" s="68"/>
      <c r="YI10035" s="68"/>
      <c r="YJ10035" s="68"/>
      <c r="YK10035" s="68"/>
      <c r="YL10035" s="68"/>
      <c r="YM10035" s="68"/>
      <c r="YN10035" s="68"/>
      <c r="YO10035" s="68"/>
      <c r="YP10035" s="68"/>
      <c r="YQ10035" s="68"/>
      <c r="YR10035" s="68"/>
      <c r="YS10035" s="68"/>
      <c r="YT10035" s="68"/>
      <c r="YU10035" s="68"/>
      <c r="YV10035" s="68"/>
      <c r="YW10035" s="68"/>
      <c r="YX10035" s="68">
        <v>0.95468595043095605</v>
      </c>
      <c r="YY10035" s="68"/>
      <c r="YZ10035" s="68"/>
      <c r="ZA10035" s="68"/>
      <c r="ZB10035" s="68"/>
      <c r="ZC10035" s="68"/>
      <c r="ZD10035" s="68"/>
    </row>
    <row r="10036" spans="658:680" x14ac:dyDescent="0.25">
      <c r="YH10036" s="68"/>
      <c r="YI10036" s="68"/>
      <c r="YJ10036" s="68"/>
      <c r="YK10036" s="68"/>
      <c r="YL10036" s="68"/>
      <c r="YM10036" s="68"/>
      <c r="YN10036" s="68"/>
      <c r="YO10036" s="68"/>
      <c r="YP10036" s="68"/>
      <c r="YQ10036" s="68"/>
      <c r="YR10036" s="68"/>
      <c r="YS10036" s="68"/>
      <c r="YT10036" s="68"/>
      <c r="YU10036" s="68"/>
      <c r="YV10036" s="68"/>
      <c r="YW10036" s="68"/>
      <c r="YX10036" s="68">
        <v>0.95467370842269095</v>
      </c>
      <c r="YY10036" s="68"/>
      <c r="YZ10036" s="68"/>
      <c r="ZA10036" s="68"/>
      <c r="ZB10036" s="68"/>
      <c r="ZC10036" s="68"/>
      <c r="ZD10036" s="68"/>
    </row>
    <row r="10037" spans="658:680" x14ac:dyDescent="0.25">
      <c r="YH10037" s="68"/>
      <c r="YI10037" s="68"/>
      <c r="YJ10037" s="68"/>
      <c r="YK10037" s="68"/>
      <c r="YL10037" s="68"/>
      <c r="YM10037" s="68"/>
      <c r="YN10037" s="68"/>
      <c r="YO10037" s="68"/>
      <c r="YP10037" s="68"/>
      <c r="YQ10037" s="68"/>
      <c r="YR10037" s="68"/>
      <c r="YS10037" s="68"/>
      <c r="YT10037" s="68"/>
      <c r="YU10037" s="68"/>
      <c r="YV10037" s="68"/>
      <c r="YW10037" s="68"/>
      <c r="YX10037" s="68">
        <v>0.95467231795699103</v>
      </c>
      <c r="YY10037" s="68"/>
      <c r="YZ10037" s="68"/>
      <c r="ZA10037" s="68"/>
      <c r="ZB10037" s="68"/>
      <c r="ZC10037" s="68"/>
      <c r="ZD10037" s="68"/>
    </row>
    <row r="10038" spans="658:680" x14ac:dyDescent="0.25">
      <c r="YH10038" s="68"/>
      <c r="YI10038" s="68"/>
      <c r="YJ10038" s="68"/>
      <c r="YK10038" s="68"/>
      <c r="YL10038" s="68"/>
      <c r="YM10038" s="68"/>
      <c r="YN10038" s="68"/>
      <c r="YO10038" s="68"/>
      <c r="YP10038" s="68"/>
      <c r="YQ10038" s="68"/>
      <c r="YR10038" s="68"/>
      <c r="YS10038" s="68"/>
      <c r="YT10038" s="68"/>
      <c r="YU10038" s="68"/>
      <c r="YV10038" s="68"/>
      <c r="YW10038" s="68"/>
      <c r="YX10038" s="68">
        <v>0.95466777778651601</v>
      </c>
      <c r="YY10038" s="68"/>
      <c r="YZ10038" s="68"/>
      <c r="ZA10038" s="68"/>
      <c r="ZB10038" s="68"/>
      <c r="ZC10038" s="68"/>
      <c r="ZD10038" s="68"/>
    </row>
    <row r="10039" spans="658:680" x14ac:dyDescent="0.25">
      <c r="YH10039" s="68"/>
      <c r="YI10039" s="68"/>
      <c r="YJ10039" s="68"/>
      <c r="YK10039" s="68"/>
      <c r="YL10039" s="68"/>
      <c r="YM10039" s="68"/>
      <c r="YN10039" s="68"/>
      <c r="YO10039" s="68"/>
      <c r="YP10039" s="68"/>
      <c r="YQ10039" s="68"/>
      <c r="YR10039" s="68"/>
      <c r="YS10039" s="68"/>
      <c r="YT10039" s="68"/>
      <c r="YU10039" s="68"/>
      <c r="YV10039" s="68"/>
      <c r="YW10039" s="68"/>
      <c r="YX10039" s="68">
        <v>0.954655491175874</v>
      </c>
      <c r="YY10039" s="68"/>
      <c r="YZ10039" s="68"/>
      <c r="ZA10039" s="68"/>
      <c r="ZB10039" s="68"/>
      <c r="ZC10039" s="68"/>
      <c r="ZD10039" s="68"/>
    </row>
    <row r="10040" spans="658:680" x14ac:dyDescent="0.25">
      <c r="YH10040" s="68"/>
      <c r="YI10040" s="68"/>
      <c r="YJ10040" s="68"/>
      <c r="YK10040" s="68"/>
      <c r="YL10040" s="68"/>
      <c r="YM10040" s="68"/>
      <c r="YN10040" s="68"/>
      <c r="YO10040" s="68"/>
      <c r="YP10040" s="68"/>
      <c r="YQ10040" s="68"/>
      <c r="YR10040" s="68"/>
      <c r="YS10040" s="68"/>
      <c r="YT10040" s="68"/>
      <c r="YU10040" s="68"/>
      <c r="YV10040" s="68"/>
      <c r="YW10040" s="68"/>
      <c r="YX10040" s="68">
        <v>0.95465363822210902</v>
      </c>
      <c r="YY10040" s="68"/>
      <c r="YZ10040" s="68"/>
      <c r="ZA10040" s="68"/>
      <c r="ZB10040" s="68"/>
      <c r="ZC10040" s="68"/>
      <c r="ZD10040" s="68"/>
    </row>
    <row r="10041" spans="658:680" x14ac:dyDescent="0.25">
      <c r="YH10041" s="68"/>
      <c r="YI10041" s="68"/>
      <c r="YJ10041" s="68"/>
      <c r="YK10041" s="68"/>
      <c r="YL10041" s="68"/>
      <c r="YM10041" s="68"/>
      <c r="YN10041" s="68"/>
      <c r="YO10041" s="68"/>
      <c r="YP10041" s="68"/>
      <c r="YQ10041" s="68"/>
      <c r="YR10041" s="68"/>
      <c r="YS10041" s="68"/>
      <c r="YT10041" s="68"/>
      <c r="YU10041" s="68"/>
      <c r="YV10041" s="68"/>
      <c r="YW10041" s="68"/>
      <c r="YX10041" s="68">
        <v>0.95464786880400898</v>
      </c>
      <c r="YY10041" s="68"/>
      <c r="YZ10041" s="68"/>
      <c r="ZA10041" s="68"/>
      <c r="ZB10041" s="68"/>
      <c r="ZC10041" s="68"/>
      <c r="ZD10041" s="68"/>
    </row>
    <row r="10042" spans="658:680" x14ac:dyDescent="0.25">
      <c r="YH10042" s="68"/>
      <c r="YI10042" s="68"/>
      <c r="YJ10042" s="68"/>
      <c r="YK10042" s="68"/>
      <c r="YL10042" s="68"/>
      <c r="YM10042" s="68"/>
      <c r="YN10042" s="68"/>
      <c r="YO10042" s="68"/>
      <c r="YP10042" s="68"/>
      <c r="YQ10042" s="68"/>
      <c r="YR10042" s="68"/>
      <c r="YS10042" s="68"/>
      <c r="YT10042" s="68"/>
      <c r="YU10042" s="68"/>
      <c r="YV10042" s="68"/>
      <c r="YW10042" s="68"/>
      <c r="YX10042" s="68">
        <v>0.95464392835423795</v>
      </c>
      <c r="YY10042" s="68"/>
      <c r="YZ10042" s="68"/>
      <c r="ZA10042" s="68"/>
      <c r="ZB10042" s="68"/>
      <c r="ZC10042" s="68"/>
      <c r="ZD10042" s="68"/>
    </row>
    <row r="10043" spans="658:680" x14ac:dyDescent="0.25">
      <c r="YH10043" s="68"/>
      <c r="YI10043" s="68"/>
      <c r="YJ10043" s="68"/>
      <c r="YK10043" s="68"/>
      <c r="YL10043" s="68"/>
      <c r="YM10043" s="68"/>
      <c r="YN10043" s="68"/>
      <c r="YO10043" s="68"/>
      <c r="YP10043" s="68"/>
      <c r="YQ10043" s="68"/>
      <c r="YR10043" s="68"/>
      <c r="YS10043" s="68"/>
      <c r="YT10043" s="68"/>
      <c r="YU10043" s="68"/>
      <c r="YV10043" s="68"/>
      <c r="YW10043" s="68"/>
      <c r="YX10043" s="68">
        <v>0.95464382303046702</v>
      </c>
      <c r="YY10043" s="68"/>
      <c r="YZ10043" s="68"/>
      <c r="ZA10043" s="68"/>
      <c r="ZB10043" s="68"/>
      <c r="ZC10043" s="68"/>
      <c r="ZD10043" s="68"/>
    </row>
    <row r="10044" spans="658:680" x14ac:dyDescent="0.25">
      <c r="YH10044" s="68"/>
      <c r="YI10044" s="68"/>
      <c r="YJ10044" s="68"/>
      <c r="YK10044" s="68"/>
      <c r="YL10044" s="68"/>
      <c r="YM10044" s="68"/>
      <c r="YN10044" s="68"/>
      <c r="YO10044" s="68"/>
      <c r="YP10044" s="68"/>
      <c r="YQ10044" s="68"/>
      <c r="YR10044" s="68"/>
      <c r="YS10044" s="68"/>
      <c r="YT10044" s="68"/>
      <c r="YU10044" s="68"/>
      <c r="YV10044" s="68"/>
      <c r="YW10044" s="68"/>
      <c r="YX10044" s="68">
        <v>0.95462286936995799</v>
      </c>
      <c r="YY10044" s="68"/>
      <c r="YZ10044" s="68"/>
      <c r="ZA10044" s="68"/>
      <c r="ZB10044" s="68"/>
      <c r="ZC10044" s="68"/>
      <c r="ZD10044" s="68"/>
    </row>
    <row r="10045" spans="658:680" x14ac:dyDescent="0.25">
      <c r="YH10045" s="68"/>
      <c r="YI10045" s="68"/>
      <c r="YJ10045" s="68"/>
      <c r="YK10045" s="68"/>
      <c r="YL10045" s="68"/>
      <c r="YM10045" s="68"/>
      <c r="YN10045" s="68"/>
      <c r="YO10045" s="68"/>
      <c r="YP10045" s="68"/>
      <c r="YQ10045" s="68"/>
      <c r="YR10045" s="68"/>
      <c r="YS10045" s="68"/>
      <c r="YT10045" s="68"/>
      <c r="YU10045" s="68"/>
      <c r="YV10045" s="68"/>
      <c r="YW10045" s="68"/>
      <c r="YX10045" s="68">
        <v>0.95462075205579799</v>
      </c>
      <c r="YY10045" s="68"/>
      <c r="YZ10045" s="68"/>
      <c r="ZA10045" s="68"/>
      <c r="ZB10045" s="68"/>
      <c r="ZC10045" s="68"/>
      <c r="ZD10045" s="68"/>
    </row>
    <row r="10046" spans="658:680" x14ac:dyDescent="0.25">
      <c r="YH10046" s="68"/>
      <c r="YI10046" s="68"/>
      <c r="YJ10046" s="68"/>
      <c r="YK10046" s="68"/>
      <c r="YL10046" s="68"/>
      <c r="YM10046" s="68"/>
      <c r="YN10046" s="68"/>
      <c r="YO10046" s="68"/>
      <c r="YP10046" s="68"/>
      <c r="YQ10046" s="68"/>
      <c r="YR10046" s="68"/>
      <c r="YS10046" s="68"/>
      <c r="YT10046" s="68"/>
      <c r="YU10046" s="68"/>
      <c r="YV10046" s="68"/>
      <c r="YW10046" s="68"/>
      <c r="YX10046" s="68">
        <v>0.95461982751089303</v>
      </c>
      <c r="YY10046" s="68"/>
      <c r="YZ10046" s="68"/>
      <c r="ZA10046" s="68"/>
      <c r="ZB10046" s="68"/>
      <c r="ZC10046" s="68"/>
      <c r="ZD10046" s="68"/>
    </row>
    <row r="10047" spans="658:680" x14ac:dyDescent="0.25">
      <c r="YH10047" s="68"/>
      <c r="YI10047" s="68"/>
      <c r="YJ10047" s="68"/>
      <c r="YK10047" s="68"/>
      <c r="YL10047" s="68"/>
      <c r="YM10047" s="68"/>
      <c r="YN10047" s="68"/>
      <c r="YO10047" s="68"/>
      <c r="YP10047" s="68"/>
      <c r="YQ10047" s="68"/>
      <c r="YR10047" s="68"/>
      <c r="YS10047" s="68"/>
      <c r="YT10047" s="68"/>
      <c r="YU10047" s="68"/>
      <c r="YV10047" s="68"/>
      <c r="YW10047" s="68"/>
      <c r="YX10047" s="68">
        <v>0.95461876472108098</v>
      </c>
      <c r="YY10047" s="68"/>
      <c r="YZ10047" s="68"/>
      <c r="ZA10047" s="68"/>
      <c r="ZB10047" s="68"/>
      <c r="ZC10047" s="68"/>
      <c r="ZD10047" s="68"/>
    </row>
    <row r="10048" spans="658:680" x14ac:dyDescent="0.25">
      <c r="YH10048" s="68"/>
      <c r="YI10048" s="68"/>
      <c r="YJ10048" s="68"/>
      <c r="YK10048" s="68"/>
      <c r="YL10048" s="68"/>
      <c r="YM10048" s="68"/>
      <c r="YN10048" s="68"/>
      <c r="YO10048" s="68"/>
      <c r="YP10048" s="68"/>
      <c r="YQ10048" s="68"/>
      <c r="YR10048" s="68"/>
      <c r="YS10048" s="68"/>
      <c r="YT10048" s="68"/>
      <c r="YU10048" s="68"/>
      <c r="YV10048" s="68"/>
      <c r="YW10048" s="68"/>
      <c r="YX10048" s="68">
        <v>0.95460257485903399</v>
      </c>
      <c r="YY10048" s="68"/>
      <c r="YZ10048" s="68"/>
      <c r="ZA10048" s="68"/>
      <c r="ZB10048" s="68"/>
      <c r="ZC10048" s="68"/>
      <c r="ZD10048" s="68"/>
    </row>
    <row r="10049" spans="658:680" x14ac:dyDescent="0.25">
      <c r="YH10049" s="68"/>
      <c r="YI10049" s="68"/>
      <c r="YJ10049" s="68"/>
      <c r="YK10049" s="68"/>
      <c r="YL10049" s="68"/>
      <c r="YM10049" s="68"/>
      <c r="YN10049" s="68"/>
      <c r="YO10049" s="68"/>
      <c r="YP10049" s="68"/>
      <c r="YQ10049" s="68"/>
      <c r="YR10049" s="68"/>
      <c r="YS10049" s="68"/>
      <c r="YT10049" s="68"/>
      <c r="YU10049" s="68"/>
      <c r="YV10049" s="68"/>
      <c r="YW10049" s="68"/>
      <c r="YX10049" s="68">
        <v>0.95459886063307897</v>
      </c>
      <c r="YY10049" s="68"/>
      <c r="YZ10049" s="68"/>
      <c r="ZA10049" s="68"/>
      <c r="ZB10049" s="68"/>
      <c r="ZC10049" s="68"/>
      <c r="ZD10049" s="68"/>
    </row>
    <row r="10050" spans="658:680" x14ac:dyDescent="0.25">
      <c r="YH10050" s="68"/>
      <c r="YI10050" s="68"/>
      <c r="YJ10050" s="68"/>
      <c r="YK10050" s="68"/>
      <c r="YL10050" s="68"/>
      <c r="YM10050" s="68"/>
      <c r="YN10050" s="68"/>
      <c r="YO10050" s="68"/>
      <c r="YP10050" s="68"/>
      <c r="YQ10050" s="68"/>
      <c r="YR10050" s="68"/>
      <c r="YS10050" s="68"/>
      <c r="YT10050" s="68"/>
      <c r="YU10050" s="68"/>
      <c r="YV10050" s="68"/>
      <c r="YW10050" s="68"/>
      <c r="YX10050" s="68">
        <v>0.95459858390406604</v>
      </c>
      <c r="YY10050" s="68"/>
      <c r="YZ10050" s="68"/>
      <c r="ZA10050" s="68"/>
      <c r="ZB10050" s="68"/>
      <c r="ZC10050" s="68"/>
      <c r="ZD10050" s="68"/>
    </row>
    <row r="10051" spans="658:680" x14ac:dyDescent="0.25">
      <c r="YH10051" s="68"/>
      <c r="YI10051" s="68"/>
      <c r="YJ10051" s="68"/>
      <c r="YK10051" s="68"/>
      <c r="YL10051" s="68"/>
      <c r="YM10051" s="68"/>
      <c r="YN10051" s="68"/>
      <c r="YO10051" s="68"/>
      <c r="YP10051" s="68"/>
      <c r="YQ10051" s="68"/>
      <c r="YR10051" s="68"/>
      <c r="YS10051" s="68"/>
      <c r="YT10051" s="68"/>
      <c r="YU10051" s="68"/>
      <c r="YV10051" s="68"/>
      <c r="YW10051" s="68"/>
      <c r="YX10051" s="68">
        <v>0.95459243065189903</v>
      </c>
      <c r="YY10051" s="68"/>
      <c r="YZ10051" s="68"/>
      <c r="ZA10051" s="68"/>
      <c r="ZB10051" s="68"/>
      <c r="ZC10051" s="68"/>
      <c r="ZD10051" s="68"/>
    </row>
    <row r="10052" spans="658:680" x14ac:dyDescent="0.25">
      <c r="YH10052" s="68"/>
      <c r="YI10052" s="68"/>
      <c r="YJ10052" s="68"/>
      <c r="YK10052" s="68"/>
      <c r="YL10052" s="68"/>
      <c r="YM10052" s="68"/>
      <c r="YN10052" s="68"/>
      <c r="YO10052" s="68"/>
      <c r="YP10052" s="68"/>
      <c r="YQ10052" s="68"/>
      <c r="YR10052" s="68"/>
      <c r="YS10052" s="68"/>
      <c r="YT10052" s="68"/>
      <c r="YU10052" s="68"/>
      <c r="YV10052" s="68"/>
      <c r="YW10052" s="68"/>
      <c r="YX10052" s="68">
        <v>0.95457790121309405</v>
      </c>
      <c r="YY10052" s="68"/>
      <c r="YZ10052" s="68"/>
      <c r="ZA10052" s="68"/>
      <c r="ZB10052" s="68"/>
      <c r="ZC10052" s="68"/>
      <c r="ZD10052" s="68"/>
    </row>
    <row r="10053" spans="658:680" x14ac:dyDescent="0.25">
      <c r="YH10053" s="68"/>
      <c r="YI10053" s="68"/>
      <c r="YJ10053" s="68"/>
      <c r="YK10053" s="68"/>
      <c r="YL10053" s="68"/>
      <c r="YM10053" s="68"/>
      <c r="YN10053" s="68"/>
      <c r="YO10053" s="68"/>
      <c r="YP10053" s="68"/>
      <c r="YQ10053" s="68"/>
      <c r="YR10053" s="68"/>
      <c r="YS10053" s="68"/>
      <c r="YT10053" s="68"/>
      <c r="YU10053" s="68"/>
      <c r="YV10053" s="68"/>
      <c r="YW10053" s="68"/>
      <c r="YX10053" s="68">
        <v>0.95457625035781901</v>
      </c>
      <c r="YY10053" s="68"/>
      <c r="YZ10053" s="68"/>
      <c r="ZA10053" s="68"/>
      <c r="ZB10053" s="68"/>
      <c r="ZC10053" s="68"/>
      <c r="ZD10053" s="68"/>
    </row>
    <row r="10054" spans="658:680" x14ac:dyDescent="0.25">
      <c r="YH10054" s="68"/>
      <c r="YI10054" s="68"/>
      <c r="YJ10054" s="68"/>
      <c r="YK10054" s="68"/>
      <c r="YL10054" s="68"/>
      <c r="YM10054" s="68"/>
      <c r="YN10054" s="68"/>
      <c r="YO10054" s="68"/>
      <c r="YP10054" s="68"/>
      <c r="YQ10054" s="68"/>
      <c r="YR10054" s="68"/>
      <c r="YS10054" s="68"/>
      <c r="YT10054" s="68"/>
      <c r="YU10054" s="68"/>
      <c r="YV10054" s="68"/>
      <c r="YW10054" s="68"/>
      <c r="YX10054" s="68">
        <v>0.95457151917396299</v>
      </c>
      <c r="YY10054" s="68"/>
      <c r="YZ10054" s="68"/>
      <c r="ZA10054" s="68"/>
      <c r="ZB10054" s="68"/>
      <c r="ZC10054" s="68"/>
      <c r="ZD10054" s="68"/>
    </row>
    <row r="10055" spans="658:680" x14ac:dyDescent="0.25">
      <c r="YH10055" s="68"/>
      <c r="YI10055" s="68"/>
      <c r="YJ10055" s="68"/>
      <c r="YK10055" s="68"/>
      <c r="YL10055" s="68"/>
      <c r="YM10055" s="68"/>
      <c r="YN10055" s="68"/>
      <c r="YO10055" s="68"/>
      <c r="YP10055" s="68"/>
      <c r="YQ10055" s="68"/>
      <c r="YR10055" s="68"/>
      <c r="YS10055" s="68"/>
      <c r="YT10055" s="68"/>
      <c r="YU10055" s="68"/>
      <c r="YV10055" s="68"/>
      <c r="YW10055" s="68"/>
      <c r="YX10055" s="68">
        <v>0.95456784414575002</v>
      </c>
      <c r="YY10055" s="68"/>
      <c r="YZ10055" s="68"/>
      <c r="ZA10055" s="68"/>
      <c r="ZB10055" s="68"/>
      <c r="ZC10055" s="68"/>
      <c r="ZD10055" s="68"/>
    </row>
    <row r="10056" spans="658:680" x14ac:dyDescent="0.25">
      <c r="YH10056" s="68"/>
      <c r="YI10056" s="68"/>
      <c r="YJ10056" s="68"/>
      <c r="YK10056" s="68"/>
      <c r="YL10056" s="68"/>
      <c r="YM10056" s="68"/>
      <c r="YN10056" s="68"/>
      <c r="YO10056" s="68"/>
      <c r="YP10056" s="68"/>
      <c r="YQ10056" s="68"/>
      <c r="YR10056" s="68"/>
      <c r="YS10056" s="68"/>
      <c r="YT10056" s="68"/>
      <c r="YU10056" s="68"/>
      <c r="YV10056" s="68"/>
      <c r="YW10056" s="68"/>
      <c r="YX10056" s="68">
        <v>0.95455859896248396</v>
      </c>
      <c r="YY10056" s="68"/>
      <c r="YZ10056" s="68"/>
      <c r="ZA10056" s="68"/>
      <c r="ZB10056" s="68"/>
      <c r="ZC10056" s="68"/>
      <c r="ZD10056" s="68"/>
    </row>
    <row r="10057" spans="658:680" x14ac:dyDescent="0.25">
      <c r="YH10057" s="68"/>
      <c r="YI10057" s="68"/>
      <c r="YJ10057" s="68"/>
      <c r="YK10057" s="68"/>
      <c r="YL10057" s="68"/>
      <c r="YM10057" s="68"/>
      <c r="YN10057" s="68"/>
      <c r="YO10057" s="68"/>
      <c r="YP10057" s="68"/>
      <c r="YQ10057" s="68"/>
      <c r="YR10057" s="68"/>
      <c r="YS10057" s="68"/>
      <c r="YT10057" s="68"/>
      <c r="YU10057" s="68"/>
      <c r="YV10057" s="68"/>
      <c r="YW10057" s="68"/>
      <c r="YX10057" s="68">
        <v>0.95455490601805104</v>
      </c>
      <c r="YY10057" s="68"/>
      <c r="YZ10057" s="68"/>
      <c r="ZA10057" s="68"/>
      <c r="ZB10057" s="68"/>
      <c r="ZC10057" s="68"/>
      <c r="ZD10057" s="68"/>
    </row>
    <row r="10058" spans="658:680" x14ac:dyDescent="0.25">
      <c r="YH10058" s="68"/>
      <c r="YI10058" s="68"/>
      <c r="YJ10058" s="68"/>
      <c r="YK10058" s="68"/>
      <c r="YL10058" s="68"/>
      <c r="YM10058" s="68"/>
      <c r="YN10058" s="68"/>
      <c r="YO10058" s="68"/>
      <c r="YP10058" s="68"/>
      <c r="YQ10058" s="68"/>
      <c r="YR10058" s="68"/>
      <c r="YS10058" s="68"/>
      <c r="YT10058" s="68"/>
      <c r="YU10058" s="68"/>
      <c r="YV10058" s="68"/>
      <c r="YW10058" s="68"/>
      <c r="YX10058" s="68">
        <v>0.95455274671104595</v>
      </c>
      <c r="YY10058" s="68"/>
      <c r="YZ10058" s="68"/>
      <c r="ZA10058" s="68"/>
      <c r="ZB10058" s="68"/>
      <c r="ZC10058" s="68"/>
      <c r="ZD10058" s="68"/>
    </row>
    <row r="10059" spans="658:680" x14ac:dyDescent="0.25">
      <c r="YH10059" s="68"/>
      <c r="YI10059" s="68"/>
      <c r="YJ10059" s="68"/>
      <c r="YK10059" s="68"/>
      <c r="YL10059" s="68"/>
      <c r="YM10059" s="68"/>
      <c r="YN10059" s="68"/>
      <c r="YO10059" s="68"/>
      <c r="YP10059" s="68"/>
      <c r="YQ10059" s="68"/>
      <c r="YR10059" s="68"/>
      <c r="YS10059" s="68"/>
      <c r="YT10059" s="68"/>
      <c r="YU10059" s="68"/>
      <c r="YV10059" s="68"/>
      <c r="YW10059" s="68"/>
      <c r="YX10059" s="68">
        <v>0.95454968860856704</v>
      </c>
      <c r="YY10059" s="68"/>
      <c r="YZ10059" s="68"/>
      <c r="ZA10059" s="68"/>
      <c r="ZB10059" s="68"/>
      <c r="ZC10059" s="68"/>
      <c r="ZD10059" s="68"/>
    </row>
    <row r="10060" spans="658:680" x14ac:dyDescent="0.25">
      <c r="YH10060" s="68"/>
      <c r="YI10060" s="68"/>
      <c r="YJ10060" s="68"/>
      <c r="YK10060" s="68"/>
      <c r="YL10060" s="68"/>
      <c r="YM10060" s="68"/>
      <c r="YN10060" s="68"/>
      <c r="YO10060" s="68"/>
      <c r="YP10060" s="68"/>
      <c r="YQ10060" s="68"/>
      <c r="YR10060" s="68"/>
      <c r="YS10060" s="68"/>
      <c r="YT10060" s="68"/>
      <c r="YU10060" s="68"/>
      <c r="YV10060" s="68"/>
      <c r="YW10060" s="68"/>
      <c r="YX10060" s="68">
        <v>0.95454106599146005</v>
      </c>
      <c r="YY10060" s="68"/>
      <c r="YZ10060" s="68"/>
      <c r="ZA10060" s="68"/>
      <c r="ZB10060" s="68"/>
      <c r="ZC10060" s="68"/>
      <c r="ZD10060" s="68"/>
    </row>
    <row r="10061" spans="658:680" x14ac:dyDescent="0.25">
      <c r="YH10061" s="68"/>
      <c r="YI10061" s="68"/>
      <c r="YJ10061" s="68"/>
      <c r="YK10061" s="68"/>
      <c r="YL10061" s="68"/>
      <c r="YM10061" s="68"/>
      <c r="YN10061" s="68"/>
      <c r="YO10061" s="68"/>
      <c r="YP10061" s="68"/>
      <c r="YQ10061" s="68"/>
      <c r="YR10061" s="68"/>
      <c r="YS10061" s="68"/>
      <c r="YT10061" s="68"/>
      <c r="YU10061" s="68"/>
      <c r="YV10061" s="68"/>
      <c r="YW10061" s="68"/>
      <c r="YX10061" s="68">
        <v>0.954528937289433</v>
      </c>
      <c r="YY10061" s="68"/>
      <c r="YZ10061" s="68"/>
      <c r="ZA10061" s="68"/>
      <c r="ZB10061" s="68"/>
      <c r="ZC10061" s="68"/>
      <c r="ZD10061" s="68"/>
    </row>
    <row r="10062" spans="658:680" x14ac:dyDescent="0.25">
      <c r="YH10062" s="68"/>
      <c r="YI10062" s="68"/>
      <c r="YJ10062" s="68"/>
      <c r="YK10062" s="68"/>
      <c r="YL10062" s="68"/>
      <c r="YM10062" s="68"/>
      <c r="YN10062" s="68"/>
      <c r="YO10062" s="68"/>
      <c r="YP10062" s="68"/>
      <c r="YQ10062" s="68"/>
      <c r="YR10062" s="68"/>
      <c r="YS10062" s="68"/>
      <c r="YT10062" s="68"/>
      <c r="YU10062" s="68"/>
      <c r="YV10062" s="68"/>
      <c r="YW10062" s="68"/>
      <c r="YX10062" s="68">
        <v>0.95451378626894001</v>
      </c>
      <c r="YY10062" s="68"/>
      <c r="YZ10062" s="68"/>
      <c r="ZA10062" s="68"/>
      <c r="ZB10062" s="68"/>
      <c r="ZC10062" s="68"/>
      <c r="ZD10062" s="68"/>
    </row>
    <row r="10063" spans="658:680" x14ac:dyDescent="0.25">
      <c r="YH10063" s="68"/>
      <c r="YI10063" s="68"/>
      <c r="YJ10063" s="68"/>
      <c r="YK10063" s="68"/>
      <c r="YL10063" s="68"/>
      <c r="YM10063" s="68"/>
      <c r="YN10063" s="68"/>
      <c r="YO10063" s="68"/>
      <c r="YP10063" s="68"/>
      <c r="YQ10063" s="68"/>
      <c r="YR10063" s="68"/>
      <c r="YS10063" s="68"/>
      <c r="YT10063" s="68"/>
      <c r="YU10063" s="68"/>
      <c r="YV10063" s="68"/>
      <c r="YW10063" s="68"/>
      <c r="YX10063" s="68">
        <v>0.954506779391875</v>
      </c>
      <c r="YY10063" s="68"/>
      <c r="YZ10063" s="68"/>
      <c r="ZA10063" s="68"/>
      <c r="ZB10063" s="68"/>
      <c r="ZC10063" s="68"/>
      <c r="ZD10063" s="68"/>
    </row>
    <row r="10064" spans="658:680" x14ac:dyDescent="0.25">
      <c r="YH10064" s="68"/>
      <c r="YI10064" s="68"/>
      <c r="YJ10064" s="68"/>
      <c r="YK10064" s="68"/>
      <c r="YL10064" s="68"/>
      <c r="YM10064" s="68"/>
      <c r="YN10064" s="68"/>
      <c r="YO10064" s="68"/>
      <c r="YP10064" s="68"/>
      <c r="YQ10064" s="68"/>
      <c r="YR10064" s="68"/>
      <c r="YS10064" s="68"/>
      <c r="YT10064" s="68"/>
      <c r="YU10064" s="68"/>
      <c r="YV10064" s="68"/>
      <c r="YW10064" s="68"/>
      <c r="YX10064" s="68">
        <v>0.95450635496728198</v>
      </c>
      <c r="YY10064" s="68"/>
      <c r="YZ10064" s="68"/>
      <c r="ZA10064" s="68"/>
      <c r="ZB10064" s="68"/>
      <c r="ZC10064" s="68"/>
      <c r="ZD10064" s="68"/>
    </row>
    <row r="10065" spans="658:680" x14ac:dyDescent="0.25">
      <c r="YH10065" s="68"/>
      <c r="YI10065" s="68"/>
      <c r="YJ10065" s="68"/>
      <c r="YK10065" s="68"/>
      <c r="YL10065" s="68"/>
      <c r="YM10065" s="68"/>
      <c r="YN10065" s="68"/>
      <c r="YO10065" s="68"/>
      <c r="YP10065" s="68"/>
      <c r="YQ10065" s="68"/>
      <c r="YR10065" s="68"/>
      <c r="YS10065" s="68"/>
      <c r="YT10065" s="68"/>
      <c r="YU10065" s="68"/>
      <c r="YV10065" s="68"/>
      <c r="YW10065" s="68"/>
      <c r="YX10065" s="68">
        <v>0.95449995725255798</v>
      </c>
      <c r="YY10065" s="68"/>
      <c r="YZ10065" s="68"/>
      <c r="ZA10065" s="68"/>
      <c r="ZB10065" s="68"/>
      <c r="ZC10065" s="68"/>
      <c r="ZD10065" s="68"/>
    </row>
    <row r="10066" spans="658:680" x14ac:dyDescent="0.25">
      <c r="YH10066" s="68"/>
      <c r="YI10066" s="68"/>
      <c r="YJ10066" s="68"/>
      <c r="YK10066" s="68"/>
      <c r="YL10066" s="68"/>
      <c r="YM10066" s="68"/>
      <c r="YN10066" s="68"/>
      <c r="YO10066" s="68"/>
      <c r="YP10066" s="68"/>
      <c r="YQ10066" s="68"/>
      <c r="YR10066" s="68"/>
      <c r="YS10066" s="68"/>
      <c r="YT10066" s="68"/>
      <c r="YU10066" s="68"/>
      <c r="YV10066" s="68"/>
      <c r="YW10066" s="68"/>
      <c r="YX10066" s="68">
        <v>0.954492709919045</v>
      </c>
      <c r="YY10066" s="68"/>
      <c r="YZ10066" s="68"/>
      <c r="ZA10066" s="68"/>
      <c r="ZB10066" s="68"/>
      <c r="ZC10066" s="68"/>
      <c r="ZD10066" s="68"/>
    </row>
    <row r="10067" spans="658:680" x14ac:dyDescent="0.25">
      <c r="YH10067" s="68"/>
      <c r="YI10067" s="68"/>
      <c r="YJ10067" s="68"/>
      <c r="YK10067" s="68"/>
      <c r="YL10067" s="68"/>
      <c r="YM10067" s="68"/>
      <c r="YN10067" s="68"/>
      <c r="YO10067" s="68"/>
      <c r="YP10067" s="68"/>
      <c r="YQ10067" s="68"/>
      <c r="YR10067" s="68"/>
      <c r="YS10067" s="68"/>
      <c r="YT10067" s="68"/>
      <c r="YU10067" s="68"/>
      <c r="YV10067" s="68"/>
      <c r="YW10067" s="68"/>
      <c r="YX10067" s="68">
        <v>0.95447830808834899</v>
      </c>
      <c r="YY10067" s="68"/>
      <c r="YZ10067" s="68"/>
      <c r="ZA10067" s="68"/>
      <c r="ZB10067" s="68"/>
      <c r="ZC10067" s="68"/>
      <c r="ZD10067" s="68"/>
    </row>
    <row r="10068" spans="658:680" x14ac:dyDescent="0.25">
      <c r="YH10068" s="68"/>
      <c r="YI10068" s="68"/>
      <c r="YJ10068" s="68"/>
      <c r="YK10068" s="68"/>
      <c r="YL10068" s="68"/>
      <c r="YM10068" s="68"/>
      <c r="YN10068" s="68"/>
      <c r="YO10068" s="68"/>
      <c r="YP10068" s="68"/>
      <c r="YQ10068" s="68"/>
      <c r="YR10068" s="68"/>
      <c r="YS10068" s="68"/>
      <c r="YT10068" s="68"/>
      <c r="YU10068" s="68"/>
      <c r="YV10068" s="68"/>
      <c r="YW10068" s="68"/>
      <c r="YX10068" s="68">
        <v>0.95446883408097505</v>
      </c>
      <c r="YY10068" s="68"/>
      <c r="YZ10068" s="68"/>
      <c r="ZA10068" s="68"/>
      <c r="ZB10068" s="68"/>
      <c r="ZC10068" s="68"/>
      <c r="ZD10068" s="68"/>
    </row>
    <row r="10069" spans="658:680" x14ac:dyDescent="0.25">
      <c r="YH10069" s="68"/>
      <c r="YI10069" s="68"/>
      <c r="YJ10069" s="68"/>
      <c r="YK10069" s="68"/>
      <c r="YL10069" s="68"/>
      <c r="YM10069" s="68"/>
      <c r="YN10069" s="68"/>
      <c r="YO10069" s="68"/>
      <c r="YP10069" s="68"/>
      <c r="YQ10069" s="68"/>
      <c r="YR10069" s="68"/>
      <c r="YS10069" s="68"/>
      <c r="YT10069" s="68"/>
      <c r="YU10069" s="68"/>
      <c r="YV10069" s="68"/>
      <c r="YW10069" s="68"/>
      <c r="YX10069" s="68">
        <v>0.954466988720029</v>
      </c>
      <c r="YY10069" s="68"/>
      <c r="YZ10069" s="68"/>
      <c r="ZA10069" s="68"/>
      <c r="ZB10069" s="68"/>
      <c r="ZC10069" s="68"/>
      <c r="ZD10069" s="68"/>
    </row>
    <row r="10070" spans="658:680" x14ac:dyDescent="0.25">
      <c r="YH10070" s="68"/>
      <c r="YI10070" s="68"/>
      <c r="YJ10070" s="68"/>
      <c r="YK10070" s="68"/>
      <c r="YL10070" s="68"/>
      <c r="YM10070" s="68"/>
      <c r="YN10070" s="68"/>
      <c r="YO10070" s="68"/>
      <c r="YP10070" s="68"/>
      <c r="YQ10070" s="68"/>
      <c r="YR10070" s="68"/>
      <c r="YS10070" s="68"/>
      <c r="YT10070" s="68"/>
      <c r="YU10070" s="68"/>
      <c r="YV10070" s="68"/>
      <c r="YW10070" s="68"/>
      <c r="YX10070" s="68">
        <v>0.95446563825955</v>
      </c>
      <c r="YY10070" s="68"/>
      <c r="YZ10070" s="68"/>
      <c r="ZA10070" s="68"/>
      <c r="ZB10070" s="68"/>
      <c r="ZC10070" s="68"/>
      <c r="ZD10070" s="68"/>
    </row>
    <row r="10071" spans="658:680" x14ac:dyDescent="0.25">
      <c r="YH10071" s="68"/>
      <c r="YI10071" s="68"/>
      <c r="YJ10071" s="68"/>
      <c r="YK10071" s="68"/>
      <c r="YL10071" s="68"/>
      <c r="YM10071" s="68"/>
      <c r="YN10071" s="68"/>
      <c r="YO10071" s="68"/>
      <c r="YP10071" s="68"/>
      <c r="YQ10071" s="68"/>
      <c r="YR10071" s="68"/>
      <c r="YS10071" s="68"/>
      <c r="YT10071" s="68"/>
      <c r="YU10071" s="68"/>
      <c r="YV10071" s="68"/>
      <c r="YW10071" s="68"/>
      <c r="YX10071" s="68">
        <v>0.95445139860897499</v>
      </c>
      <c r="YY10071" s="68"/>
      <c r="YZ10071" s="68"/>
      <c r="ZA10071" s="68"/>
      <c r="ZB10071" s="68"/>
      <c r="ZC10071" s="68"/>
      <c r="ZD10071" s="68"/>
    </row>
    <row r="10072" spans="658:680" x14ac:dyDescent="0.25">
      <c r="YH10072" s="68"/>
      <c r="YI10072" s="68"/>
      <c r="YJ10072" s="68"/>
      <c r="YK10072" s="68"/>
      <c r="YL10072" s="68"/>
      <c r="YM10072" s="68"/>
      <c r="YN10072" s="68"/>
      <c r="YO10072" s="68"/>
      <c r="YP10072" s="68"/>
      <c r="YQ10072" s="68"/>
      <c r="YR10072" s="68"/>
      <c r="YS10072" s="68"/>
      <c r="YT10072" s="68"/>
      <c r="YU10072" s="68"/>
      <c r="YV10072" s="68"/>
      <c r="YW10072" s="68"/>
      <c r="YX10072" s="68">
        <v>0.95443737070194501</v>
      </c>
      <c r="YY10072" s="68"/>
      <c r="YZ10072" s="68"/>
      <c r="ZA10072" s="68"/>
      <c r="ZB10072" s="68"/>
      <c r="ZC10072" s="68"/>
      <c r="ZD10072" s="68"/>
    </row>
    <row r="10073" spans="658:680" x14ac:dyDescent="0.25">
      <c r="YH10073" s="68"/>
      <c r="YI10073" s="68"/>
      <c r="YJ10073" s="68"/>
      <c r="YK10073" s="68"/>
      <c r="YL10073" s="68"/>
      <c r="YM10073" s="68"/>
      <c r="YN10073" s="68"/>
      <c r="YO10073" s="68"/>
      <c r="YP10073" s="68"/>
      <c r="YQ10073" s="68"/>
      <c r="YR10073" s="68"/>
      <c r="YS10073" s="68"/>
      <c r="YT10073" s="68"/>
      <c r="YU10073" s="68"/>
      <c r="YV10073" s="68"/>
      <c r="YW10073" s="68"/>
      <c r="YX10073" s="68">
        <v>0.95442508213791599</v>
      </c>
      <c r="YY10073" s="68"/>
      <c r="YZ10073" s="68"/>
      <c r="ZA10073" s="68"/>
      <c r="ZB10073" s="68"/>
      <c r="ZC10073" s="68"/>
      <c r="ZD10073" s="68"/>
    </row>
    <row r="10074" spans="658:680" x14ac:dyDescent="0.25">
      <c r="YH10074" s="68"/>
      <c r="YI10074" s="68"/>
      <c r="YJ10074" s="68"/>
      <c r="YK10074" s="68"/>
      <c r="YL10074" s="68"/>
      <c r="YM10074" s="68"/>
      <c r="YN10074" s="68"/>
      <c r="YO10074" s="68"/>
      <c r="YP10074" s="68"/>
      <c r="YQ10074" s="68"/>
      <c r="YR10074" s="68"/>
      <c r="YS10074" s="68"/>
      <c r="YT10074" s="68"/>
      <c r="YU10074" s="68"/>
      <c r="YV10074" s="68"/>
      <c r="YW10074" s="68"/>
      <c r="YX10074" s="68">
        <v>0.95442119379802404</v>
      </c>
      <c r="YY10074" s="68"/>
      <c r="YZ10074" s="68"/>
      <c r="ZA10074" s="68"/>
      <c r="ZB10074" s="68"/>
      <c r="ZC10074" s="68"/>
      <c r="ZD10074" s="68"/>
    </row>
    <row r="10075" spans="658:680" x14ac:dyDescent="0.25">
      <c r="YH10075" s="68"/>
      <c r="YI10075" s="68"/>
      <c r="YJ10075" s="68"/>
      <c r="YK10075" s="68"/>
      <c r="YL10075" s="68"/>
      <c r="YM10075" s="68"/>
      <c r="YN10075" s="68"/>
      <c r="YO10075" s="68"/>
      <c r="YP10075" s="68"/>
      <c r="YQ10075" s="68"/>
      <c r="YR10075" s="68"/>
      <c r="YS10075" s="68"/>
      <c r="YT10075" s="68"/>
      <c r="YU10075" s="68"/>
      <c r="YV10075" s="68"/>
      <c r="YW10075" s="68"/>
      <c r="YX10075" s="68">
        <v>0.954410131704725</v>
      </c>
      <c r="YY10075" s="68"/>
      <c r="YZ10075" s="68"/>
      <c r="ZA10075" s="68"/>
      <c r="ZB10075" s="68"/>
      <c r="ZC10075" s="68"/>
      <c r="ZD10075" s="68"/>
    </row>
    <row r="10076" spans="658:680" x14ac:dyDescent="0.25">
      <c r="YH10076" s="68"/>
      <c r="YI10076" s="68"/>
      <c r="YJ10076" s="68"/>
      <c r="YK10076" s="68"/>
      <c r="YL10076" s="68"/>
      <c r="YM10076" s="68"/>
      <c r="YN10076" s="68"/>
      <c r="YO10076" s="68"/>
      <c r="YP10076" s="68"/>
      <c r="YQ10076" s="68"/>
      <c r="YR10076" s="68"/>
      <c r="YS10076" s="68"/>
      <c r="YT10076" s="68"/>
      <c r="YU10076" s="68"/>
      <c r="YV10076" s="68"/>
      <c r="YW10076" s="68"/>
      <c r="YX10076" s="68">
        <v>0.95440753499697395</v>
      </c>
      <c r="YY10076" s="68"/>
      <c r="YZ10076" s="68"/>
      <c r="ZA10076" s="68"/>
      <c r="ZB10076" s="68"/>
      <c r="ZC10076" s="68"/>
      <c r="ZD10076" s="68"/>
    </row>
    <row r="10077" spans="658:680" x14ac:dyDescent="0.25">
      <c r="YH10077" s="68"/>
      <c r="YI10077" s="68"/>
      <c r="YJ10077" s="68"/>
      <c r="YK10077" s="68"/>
      <c r="YL10077" s="68"/>
      <c r="YM10077" s="68"/>
      <c r="YN10077" s="68"/>
      <c r="YO10077" s="68"/>
      <c r="YP10077" s="68"/>
      <c r="YQ10077" s="68"/>
      <c r="YR10077" s="68"/>
      <c r="YS10077" s="68"/>
      <c r="YT10077" s="68"/>
      <c r="YU10077" s="68"/>
      <c r="YV10077" s="68"/>
      <c r="YW10077" s="68"/>
      <c r="YX10077" s="68">
        <v>0.954403645653918</v>
      </c>
      <c r="YY10077" s="68"/>
      <c r="YZ10077" s="68"/>
      <c r="ZA10077" s="68"/>
      <c r="ZB10077" s="68"/>
      <c r="ZC10077" s="68"/>
      <c r="ZD10077" s="68"/>
    </row>
    <row r="10078" spans="658:680" x14ac:dyDescent="0.25">
      <c r="YH10078" s="68"/>
      <c r="YI10078" s="68"/>
      <c r="YJ10078" s="68"/>
      <c r="YK10078" s="68"/>
      <c r="YL10078" s="68"/>
      <c r="YM10078" s="68"/>
      <c r="YN10078" s="68"/>
      <c r="YO10078" s="68"/>
      <c r="YP10078" s="68"/>
      <c r="YQ10078" s="68"/>
      <c r="YR10078" s="68"/>
      <c r="YS10078" s="68"/>
      <c r="YT10078" s="68"/>
      <c r="YU10078" s="68"/>
      <c r="YV10078" s="68"/>
      <c r="YW10078" s="68"/>
      <c r="YX10078" s="68">
        <v>0.95438466348035</v>
      </c>
      <c r="YY10078" s="68"/>
      <c r="YZ10078" s="68"/>
      <c r="ZA10078" s="68"/>
      <c r="ZB10078" s="68"/>
      <c r="ZC10078" s="68"/>
      <c r="ZD10078" s="68"/>
    </row>
    <row r="10079" spans="658:680" x14ac:dyDescent="0.25">
      <c r="YH10079" s="68"/>
      <c r="YI10079" s="68"/>
      <c r="YJ10079" s="68"/>
      <c r="YK10079" s="68"/>
      <c r="YL10079" s="68"/>
      <c r="YM10079" s="68"/>
      <c r="YN10079" s="68"/>
      <c r="YO10079" s="68"/>
      <c r="YP10079" s="68"/>
      <c r="YQ10079" s="68"/>
      <c r="YR10079" s="68"/>
      <c r="YS10079" s="68"/>
      <c r="YT10079" s="68"/>
      <c r="YU10079" s="68"/>
      <c r="YV10079" s="68"/>
      <c r="YW10079" s="68"/>
      <c r="YX10079" s="68">
        <v>0.95436342630736304</v>
      </c>
      <c r="YY10079" s="68"/>
      <c r="YZ10079" s="68"/>
      <c r="ZA10079" s="68"/>
      <c r="ZB10079" s="68"/>
      <c r="ZC10079" s="68"/>
      <c r="ZD10079" s="68"/>
    </row>
    <row r="10080" spans="658:680" x14ac:dyDescent="0.25">
      <c r="YH10080" s="68"/>
      <c r="YI10080" s="68"/>
      <c r="YJ10080" s="68"/>
      <c r="YK10080" s="68"/>
      <c r="YL10080" s="68"/>
      <c r="YM10080" s="68"/>
      <c r="YN10080" s="68"/>
      <c r="YO10080" s="68"/>
      <c r="YP10080" s="68"/>
      <c r="YQ10080" s="68"/>
      <c r="YR10080" s="68"/>
      <c r="YS10080" s="68"/>
      <c r="YT10080" s="68"/>
      <c r="YU10080" s="68"/>
      <c r="YV10080" s="68"/>
      <c r="YW10080" s="68"/>
      <c r="YX10080" s="68">
        <v>0.95436136451073605</v>
      </c>
      <c r="YY10080" s="68"/>
      <c r="YZ10080" s="68"/>
      <c r="ZA10080" s="68"/>
      <c r="ZB10080" s="68"/>
      <c r="ZC10080" s="68"/>
      <c r="ZD10080" s="68"/>
    </row>
    <row r="10081" spans="658:680" x14ac:dyDescent="0.25">
      <c r="YH10081" s="68"/>
      <c r="YI10081" s="68"/>
      <c r="YJ10081" s="68"/>
      <c r="YK10081" s="68"/>
      <c r="YL10081" s="68"/>
      <c r="YM10081" s="68"/>
      <c r="YN10081" s="68"/>
      <c r="YO10081" s="68"/>
      <c r="YP10081" s="68"/>
      <c r="YQ10081" s="68"/>
      <c r="YR10081" s="68"/>
      <c r="YS10081" s="68"/>
      <c r="YT10081" s="68"/>
      <c r="YU10081" s="68"/>
      <c r="YV10081" s="68"/>
      <c r="YW10081" s="68"/>
      <c r="YX10081" s="68">
        <v>0.95436023047766905</v>
      </c>
      <c r="YY10081" s="68"/>
      <c r="YZ10081" s="68"/>
      <c r="ZA10081" s="68"/>
      <c r="ZB10081" s="68"/>
      <c r="ZC10081" s="68"/>
      <c r="ZD10081" s="68"/>
    </row>
    <row r="10082" spans="658:680" x14ac:dyDescent="0.25">
      <c r="YH10082" s="68"/>
      <c r="YI10082" s="68"/>
      <c r="YJ10082" s="68"/>
      <c r="YK10082" s="68"/>
      <c r="YL10082" s="68"/>
      <c r="YM10082" s="68"/>
      <c r="YN10082" s="68"/>
      <c r="YO10082" s="68"/>
      <c r="YP10082" s="68"/>
      <c r="YQ10082" s="68"/>
      <c r="YR10082" s="68"/>
      <c r="YS10082" s="68"/>
      <c r="YT10082" s="68"/>
      <c r="YU10082" s="68"/>
      <c r="YV10082" s="68"/>
      <c r="YW10082" s="68"/>
      <c r="YX10082" s="68">
        <v>0.95435973716920297</v>
      </c>
      <c r="YY10082" s="68"/>
      <c r="YZ10082" s="68"/>
      <c r="ZA10082" s="68"/>
      <c r="ZB10082" s="68"/>
      <c r="ZC10082" s="68"/>
      <c r="ZD10082" s="68"/>
    </row>
    <row r="10083" spans="658:680" x14ac:dyDescent="0.25">
      <c r="YH10083" s="68"/>
      <c r="YI10083" s="68"/>
      <c r="YJ10083" s="68"/>
      <c r="YK10083" s="68"/>
      <c r="YL10083" s="68"/>
      <c r="YM10083" s="68"/>
      <c r="YN10083" s="68"/>
      <c r="YO10083" s="68"/>
      <c r="YP10083" s="68"/>
      <c r="YQ10083" s="68"/>
      <c r="YR10083" s="68"/>
      <c r="YS10083" s="68"/>
      <c r="YT10083" s="68"/>
      <c r="YU10083" s="68"/>
      <c r="YV10083" s="68"/>
      <c r="YW10083" s="68"/>
      <c r="YX10083" s="68">
        <v>0.95433973062367405</v>
      </c>
      <c r="YY10083" s="68"/>
      <c r="YZ10083" s="68"/>
      <c r="ZA10083" s="68"/>
      <c r="ZB10083" s="68"/>
      <c r="ZC10083" s="68"/>
      <c r="ZD10083" s="68"/>
    </row>
    <row r="10084" spans="658:680" x14ac:dyDescent="0.25">
      <c r="YH10084" s="68"/>
      <c r="YI10084" s="68"/>
      <c r="YJ10084" s="68"/>
      <c r="YK10084" s="68"/>
      <c r="YL10084" s="68"/>
      <c r="YM10084" s="68"/>
      <c r="YN10084" s="68"/>
      <c r="YO10084" s="68"/>
      <c r="YP10084" s="68"/>
      <c r="YQ10084" s="68"/>
      <c r="YR10084" s="68"/>
      <c r="YS10084" s="68"/>
      <c r="YT10084" s="68"/>
      <c r="YU10084" s="68"/>
      <c r="YV10084" s="68"/>
      <c r="YW10084" s="68"/>
      <c r="YX10084" s="68">
        <v>0.954333139290234</v>
      </c>
      <c r="YY10084" s="68"/>
      <c r="YZ10084" s="68"/>
      <c r="ZA10084" s="68"/>
      <c r="ZB10084" s="68"/>
      <c r="ZC10084" s="68"/>
      <c r="ZD10084" s="68"/>
    </row>
    <row r="10085" spans="658:680" x14ac:dyDescent="0.25">
      <c r="YH10085" s="68"/>
      <c r="YI10085" s="68"/>
      <c r="YJ10085" s="68"/>
      <c r="YK10085" s="68"/>
      <c r="YL10085" s="68"/>
      <c r="YM10085" s="68"/>
      <c r="YN10085" s="68"/>
      <c r="YO10085" s="68"/>
      <c r="YP10085" s="68"/>
      <c r="YQ10085" s="68"/>
      <c r="YR10085" s="68"/>
      <c r="YS10085" s="68"/>
      <c r="YT10085" s="68"/>
      <c r="YU10085" s="68"/>
      <c r="YV10085" s="68"/>
      <c r="YW10085" s="68"/>
      <c r="YX10085" s="68">
        <v>0.95432648763568395</v>
      </c>
      <c r="YY10085" s="68"/>
      <c r="YZ10085" s="68"/>
      <c r="ZA10085" s="68"/>
      <c r="ZB10085" s="68"/>
      <c r="ZC10085" s="68"/>
      <c r="ZD10085" s="68"/>
    </row>
    <row r="10086" spans="658:680" x14ac:dyDescent="0.25">
      <c r="YH10086" s="68"/>
      <c r="YI10086" s="68"/>
      <c r="YJ10086" s="68"/>
      <c r="YK10086" s="68"/>
      <c r="YL10086" s="68"/>
      <c r="YM10086" s="68"/>
      <c r="YN10086" s="68"/>
      <c r="YO10086" s="68"/>
      <c r="YP10086" s="68"/>
      <c r="YQ10086" s="68"/>
      <c r="YR10086" s="68"/>
      <c r="YS10086" s="68"/>
      <c r="YT10086" s="68"/>
      <c r="YU10086" s="68"/>
      <c r="YV10086" s="68"/>
      <c r="YW10086" s="68"/>
      <c r="YX10086" s="68">
        <v>0.95432400070191403</v>
      </c>
      <c r="YY10086" s="68"/>
      <c r="YZ10086" s="68"/>
      <c r="ZA10086" s="68"/>
      <c r="ZB10086" s="68"/>
      <c r="ZC10086" s="68"/>
      <c r="ZD10086" s="68"/>
    </row>
    <row r="10087" spans="658:680" x14ac:dyDescent="0.25">
      <c r="YH10087" s="68"/>
      <c r="YI10087" s="68"/>
      <c r="YJ10087" s="68"/>
      <c r="YK10087" s="68"/>
      <c r="YL10087" s="68"/>
      <c r="YM10087" s="68"/>
      <c r="YN10087" s="68"/>
      <c r="YO10087" s="68"/>
      <c r="YP10087" s="68"/>
      <c r="YQ10087" s="68"/>
      <c r="YR10087" s="68"/>
      <c r="YS10087" s="68"/>
      <c r="YT10087" s="68"/>
      <c r="YU10087" s="68"/>
      <c r="YV10087" s="68"/>
      <c r="YW10087" s="68"/>
      <c r="YX10087" s="68">
        <v>0.95432168628379999</v>
      </c>
      <c r="YY10087" s="68"/>
      <c r="YZ10087" s="68"/>
      <c r="ZA10087" s="68"/>
      <c r="ZB10087" s="68"/>
      <c r="ZC10087" s="68"/>
      <c r="ZD10087" s="68"/>
    </row>
    <row r="10088" spans="658:680" x14ac:dyDescent="0.25">
      <c r="YH10088" s="68"/>
      <c r="YI10088" s="68"/>
      <c r="YJ10088" s="68"/>
      <c r="YK10088" s="68"/>
      <c r="YL10088" s="68"/>
      <c r="YM10088" s="68"/>
      <c r="YN10088" s="68"/>
      <c r="YO10088" s="68"/>
      <c r="YP10088" s="68"/>
      <c r="YQ10088" s="68"/>
      <c r="YR10088" s="68"/>
      <c r="YS10088" s="68"/>
      <c r="YT10088" s="68"/>
      <c r="YU10088" s="68"/>
      <c r="YV10088" s="68"/>
      <c r="YW10088" s="68"/>
      <c r="YX10088" s="68">
        <v>0.95427496220444896</v>
      </c>
      <c r="YY10088" s="68"/>
      <c r="YZ10088" s="68"/>
      <c r="ZA10088" s="68"/>
      <c r="ZB10088" s="68"/>
      <c r="ZC10088" s="68"/>
      <c r="ZD10088" s="68"/>
    </row>
    <row r="10089" spans="658:680" x14ac:dyDescent="0.25">
      <c r="YH10089" s="68"/>
      <c r="YI10089" s="68"/>
      <c r="YJ10089" s="68"/>
      <c r="YK10089" s="68"/>
      <c r="YL10089" s="68"/>
      <c r="YM10089" s="68"/>
      <c r="YN10089" s="68"/>
      <c r="YO10089" s="68"/>
      <c r="YP10089" s="68"/>
      <c r="YQ10089" s="68"/>
      <c r="YR10089" s="68"/>
      <c r="YS10089" s="68"/>
      <c r="YT10089" s="68"/>
      <c r="YU10089" s="68"/>
      <c r="YV10089" s="68"/>
      <c r="YW10089" s="68"/>
      <c r="YX10089" s="68">
        <v>0.95427294082966996</v>
      </c>
      <c r="YY10089" s="68"/>
      <c r="YZ10089" s="68"/>
      <c r="ZA10089" s="68"/>
      <c r="ZB10089" s="68"/>
      <c r="ZC10089" s="68"/>
      <c r="ZD10089" s="68"/>
    </row>
    <row r="10090" spans="658:680" x14ac:dyDescent="0.25">
      <c r="YH10090" s="68"/>
      <c r="YI10090" s="68"/>
      <c r="YJ10090" s="68"/>
      <c r="YK10090" s="68"/>
      <c r="YL10090" s="68"/>
      <c r="YM10090" s="68"/>
      <c r="YN10090" s="68"/>
      <c r="YO10090" s="68"/>
      <c r="YP10090" s="68"/>
      <c r="YQ10090" s="68"/>
      <c r="YR10090" s="68"/>
      <c r="YS10090" s="68"/>
      <c r="YT10090" s="68"/>
      <c r="YU10090" s="68"/>
      <c r="YV10090" s="68"/>
      <c r="YW10090" s="68"/>
      <c r="YX10090" s="68">
        <v>0.954272640842313</v>
      </c>
      <c r="YY10090" s="68"/>
      <c r="YZ10090" s="68"/>
      <c r="ZA10090" s="68"/>
      <c r="ZB10090" s="68"/>
      <c r="ZC10090" s="68"/>
      <c r="ZD10090" s="68"/>
    </row>
    <row r="10091" spans="658:680" x14ac:dyDescent="0.25">
      <c r="YH10091" s="68"/>
      <c r="YI10091" s="68"/>
      <c r="YJ10091" s="68"/>
      <c r="YK10091" s="68"/>
      <c r="YL10091" s="68"/>
      <c r="YM10091" s="68"/>
      <c r="YN10091" s="68"/>
      <c r="YO10091" s="68"/>
      <c r="YP10091" s="68"/>
      <c r="YQ10091" s="68"/>
      <c r="YR10091" s="68"/>
      <c r="YS10091" s="68"/>
      <c r="YT10091" s="68"/>
      <c r="YU10091" s="68"/>
      <c r="YV10091" s="68"/>
      <c r="YW10091" s="68"/>
      <c r="YX10091" s="68">
        <v>0.95426692744981001</v>
      </c>
      <c r="YY10091" s="68"/>
      <c r="YZ10091" s="68"/>
      <c r="ZA10091" s="68"/>
      <c r="ZB10091" s="68"/>
      <c r="ZC10091" s="68"/>
      <c r="ZD10091" s="68"/>
    </row>
    <row r="10092" spans="658:680" x14ac:dyDescent="0.25">
      <c r="YH10092" s="68"/>
      <c r="YI10092" s="68"/>
      <c r="YJ10092" s="68"/>
      <c r="YK10092" s="68"/>
      <c r="YL10092" s="68"/>
      <c r="YM10092" s="68"/>
      <c r="YN10092" s="68"/>
      <c r="YO10092" s="68"/>
      <c r="YP10092" s="68"/>
      <c r="YQ10092" s="68"/>
      <c r="YR10092" s="68"/>
      <c r="YS10092" s="68"/>
      <c r="YT10092" s="68"/>
      <c r="YU10092" s="68"/>
      <c r="YV10092" s="68"/>
      <c r="YW10092" s="68"/>
      <c r="YX10092" s="68">
        <v>0.95424989301886998</v>
      </c>
      <c r="YY10092" s="68"/>
      <c r="YZ10092" s="68"/>
      <c r="ZA10092" s="68"/>
      <c r="ZB10092" s="68"/>
      <c r="ZC10092" s="68"/>
      <c r="ZD10092" s="68"/>
    </row>
    <row r="10093" spans="658:680" x14ac:dyDescent="0.25">
      <c r="YH10093" s="68"/>
      <c r="YI10093" s="68"/>
      <c r="YJ10093" s="68"/>
      <c r="YK10093" s="68"/>
      <c r="YL10093" s="68"/>
      <c r="YM10093" s="68"/>
      <c r="YN10093" s="68"/>
      <c r="YO10093" s="68"/>
      <c r="YP10093" s="68"/>
      <c r="YQ10093" s="68"/>
      <c r="YR10093" s="68"/>
      <c r="YS10093" s="68"/>
      <c r="YT10093" s="68"/>
      <c r="YU10093" s="68"/>
      <c r="YV10093" s="68"/>
      <c r="YW10093" s="68"/>
      <c r="YX10093" s="68">
        <v>0.95422622447830197</v>
      </c>
      <c r="YY10093" s="68"/>
      <c r="YZ10093" s="68"/>
      <c r="ZA10093" s="68"/>
      <c r="ZB10093" s="68"/>
      <c r="ZC10093" s="68"/>
      <c r="ZD10093" s="68"/>
    </row>
    <row r="10094" spans="658:680" x14ac:dyDescent="0.25">
      <c r="YH10094" s="68"/>
      <c r="YI10094" s="68"/>
      <c r="YJ10094" s="68"/>
      <c r="YK10094" s="68"/>
      <c r="YL10094" s="68"/>
      <c r="YM10094" s="68"/>
      <c r="YN10094" s="68"/>
      <c r="YO10094" s="68"/>
      <c r="YP10094" s="68"/>
      <c r="YQ10094" s="68"/>
      <c r="YR10094" s="68"/>
      <c r="YS10094" s="68"/>
      <c r="YT10094" s="68"/>
      <c r="YU10094" s="68"/>
      <c r="YV10094" s="68"/>
      <c r="YW10094" s="68"/>
      <c r="YX10094" s="68">
        <v>0.95422549178239402</v>
      </c>
      <c r="YY10094" s="68"/>
      <c r="YZ10094" s="68"/>
      <c r="ZA10094" s="68"/>
      <c r="ZB10094" s="68"/>
      <c r="ZC10094" s="68"/>
      <c r="ZD10094" s="68"/>
    </row>
    <row r="10095" spans="658:680" x14ac:dyDescent="0.25">
      <c r="YH10095" s="68"/>
      <c r="YI10095" s="68"/>
      <c r="YJ10095" s="68"/>
      <c r="YK10095" s="68"/>
      <c r="YL10095" s="68"/>
      <c r="YM10095" s="68"/>
      <c r="YN10095" s="68"/>
      <c r="YO10095" s="68"/>
      <c r="YP10095" s="68"/>
      <c r="YQ10095" s="68"/>
      <c r="YR10095" s="68"/>
      <c r="YS10095" s="68"/>
      <c r="YT10095" s="68"/>
      <c r="YU10095" s="68"/>
      <c r="YV10095" s="68"/>
      <c r="YW10095" s="68"/>
      <c r="YX10095" s="68">
        <v>0.95422273809436498</v>
      </c>
      <c r="YY10095" s="68"/>
      <c r="YZ10095" s="68"/>
      <c r="ZA10095" s="68"/>
      <c r="ZB10095" s="68"/>
      <c r="ZC10095" s="68"/>
      <c r="ZD10095" s="68"/>
    </row>
    <row r="10096" spans="658:680" x14ac:dyDescent="0.25">
      <c r="YH10096" s="68"/>
      <c r="YI10096" s="68"/>
      <c r="YJ10096" s="68"/>
      <c r="YK10096" s="68"/>
      <c r="YL10096" s="68"/>
      <c r="YM10096" s="68"/>
      <c r="YN10096" s="68"/>
      <c r="YO10096" s="68"/>
      <c r="YP10096" s="68"/>
      <c r="YQ10096" s="68"/>
      <c r="YR10096" s="68"/>
      <c r="YS10096" s="68"/>
      <c r="YT10096" s="68"/>
      <c r="YU10096" s="68"/>
      <c r="YV10096" s="68"/>
      <c r="YW10096" s="68"/>
      <c r="YX10096" s="68">
        <v>0.95421939703624303</v>
      </c>
      <c r="YY10096" s="68"/>
      <c r="YZ10096" s="68"/>
      <c r="ZA10096" s="68"/>
      <c r="ZB10096" s="68"/>
      <c r="ZC10096" s="68"/>
      <c r="ZD10096" s="68"/>
    </row>
    <row r="10097" spans="658:680" x14ac:dyDescent="0.25">
      <c r="YH10097" s="68"/>
      <c r="YI10097" s="68"/>
      <c r="YJ10097" s="68"/>
      <c r="YK10097" s="68"/>
      <c r="YL10097" s="68"/>
      <c r="YM10097" s="68"/>
      <c r="YN10097" s="68"/>
      <c r="YO10097" s="68"/>
      <c r="YP10097" s="68"/>
      <c r="YQ10097" s="68"/>
      <c r="YR10097" s="68"/>
      <c r="YS10097" s="68"/>
      <c r="YT10097" s="68"/>
      <c r="YU10097" s="68"/>
      <c r="YV10097" s="68"/>
      <c r="YW10097" s="68"/>
      <c r="YX10097" s="68">
        <v>0.95421648904297995</v>
      </c>
      <c r="YY10097" s="68"/>
      <c r="YZ10097" s="68"/>
      <c r="ZA10097" s="68"/>
      <c r="ZB10097" s="68"/>
      <c r="ZC10097" s="68"/>
      <c r="ZD10097" s="68"/>
    </row>
    <row r="10098" spans="658:680" x14ac:dyDescent="0.25">
      <c r="YH10098" s="68"/>
      <c r="YI10098" s="68"/>
      <c r="YJ10098" s="68"/>
      <c r="YK10098" s="68"/>
      <c r="YL10098" s="68"/>
      <c r="YM10098" s="68"/>
      <c r="YN10098" s="68"/>
      <c r="YO10098" s="68"/>
      <c r="YP10098" s="68"/>
      <c r="YQ10098" s="68"/>
      <c r="YR10098" s="68"/>
      <c r="YS10098" s="68"/>
      <c r="YT10098" s="68"/>
      <c r="YU10098" s="68"/>
      <c r="YV10098" s="68"/>
      <c r="YW10098" s="68"/>
      <c r="YX10098" s="68">
        <v>0.95420081690851</v>
      </c>
      <c r="YY10098" s="68"/>
      <c r="YZ10098" s="68"/>
      <c r="ZA10098" s="68"/>
      <c r="ZB10098" s="68"/>
      <c r="ZC10098" s="68"/>
      <c r="ZD10098" s="68"/>
    </row>
    <row r="10099" spans="658:680" x14ac:dyDescent="0.25">
      <c r="YH10099" s="68"/>
      <c r="YI10099" s="68"/>
      <c r="YJ10099" s="68"/>
      <c r="YK10099" s="68"/>
      <c r="YL10099" s="68"/>
      <c r="YM10099" s="68"/>
      <c r="YN10099" s="68"/>
      <c r="YO10099" s="68"/>
      <c r="YP10099" s="68"/>
      <c r="YQ10099" s="68"/>
      <c r="YR10099" s="68"/>
      <c r="YS10099" s="68"/>
      <c r="YT10099" s="68"/>
      <c r="YU10099" s="68"/>
      <c r="YV10099" s="68"/>
      <c r="YW10099" s="68"/>
      <c r="YX10099" s="68">
        <v>0.95418400092911404</v>
      </c>
      <c r="YY10099" s="68"/>
      <c r="YZ10099" s="68"/>
      <c r="ZA10099" s="68"/>
      <c r="ZB10099" s="68"/>
      <c r="ZC10099" s="68"/>
      <c r="ZD10099" s="68"/>
    </row>
    <row r="10100" spans="658:680" x14ac:dyDescent="0.25">
      <c r="YH10100" s="68"/>
      <c r="YI10100" s="68"/>
      <c r="YJ10100" s="68"/>
      <c r="YK10100" s="68"/>
      <c r="YL10100" s="68"/>
      <c r="YM10100" s="68"/>
      <c r="YN10100" s="68"/>
      <c r="YO10100" s="68"/>
      <c r="YP10100" s="68"/>
      <c r="YQ10100" s="68"/>
      <c r="YR10100" s="68"/>
      <c r="YS10100" s="68"/>
      <c r="YT10100" s="68"/>
      <c r="YU10100" s="68"/>
      <c r="YV10100" s="68"/>
      <c r="YW10100" s="68"/>
      <c r="YX10100" s="68">
        <v>0.95417504370010697</v>
      </c>
      <c r="YY10100" s="68"/>
      <c r="YZ10100" s="68"/>
      <c r="ZA10100" s="68"/>
      <c r="ZB10100" s="68"/>
      <c r="ZC10100" s="68"/>
      <c r="ZD10100" s="68"/>
    </row>
    <row r="10101" spans="658:680" x14ac:dyDescent="0.25">
      <c r="YH10101" s="68"/>
      <c r="YI10101" s="68"/>
      <c r="YJ10101" s="68"/>
      <c r="YK10101" s="68"/>
      <c r="YL10101" s="68"/>
      <c r="YM10101" s="68"/>
      <c r="YN10101" s="68"/>
      <c r="YO10101" s="68"/>
      <c r="YP10101" s="68"/>
      <c r="YQ10101" s="68"/>
      <c r="YR10101" s="68"/>
      <c r="YS10101" s="68"/>
      <c r="YT10101" s="68"/>
      <c r="YU10101" s="68"/>
      <c r="YV10101" s="68"/>
      <c r="YW10101" s="68"/>
      <c r="YX10101" s="68">
        <v>0.95416855738459605</v>
      </c>
      <c r="YY10101" s="68"/>
      <c r="YZ10101" s="68"/>
      <c r="ZA10101" s="68"/>
      <c r="ZB10101" s="68"/>
      <c r="ZC10101" s="68"/>
      <c r="ZD10101" s="68"/>
    </row>
    <row r="10102" spans="658:680" x14ac:dyDescent="0.25">
      <c r="YH10102" s="68"/>
      <c r="YI10102" s="68"/>
      <c r="YJ10102" s="68"/>
      <c r="YK10102" s="68"/>
      <c r="YL10102" s="68"/>
      <c r="YM10102" s="68"/>
      <c r="YN10102" s="68"/>
      <c r="YO10102" s="68"/>
      <c r="YP10102" s="68"/>
      <c r="YQ10102" s="68"/>
      <c r="YR10102" s="68"/>
      <c r="YS10102" s="68"/>
      <c r="YT10102" s="68"/>
      <c r="YU10102" s="68"/>
      <c r="YV10102" s="68"/>
      <c r="YW10102" s="68"/>
      <c r="YX10102" s="68">
        <v>0.95415484886584401</v>
      </c>
      <c r="YY10102" s="68"/>
      <c r="YZ10102" s="68"/>
      <c r="ZA10102" s="68"/>
      <c r="ZB10102" s="68"/>
      <c r="ZC10102" s="68"/>
      <c r="ZD10102" s="68"/>
    </row>
    <row r="10103" spans="658:680" x14ac:dyDescent="0.25">
      <c r="YH10103" s="68"/>
      <c r="YI10103" s="68"/>
      <c r="YJ10103" s="68"/>
      <c r="YK10103" s="68"/>
      <c r="YL10103" s="68"/>
      <c r="YM10103" s="68"/>
      <c r="YN10103" s="68"/>
      <c r="YO10103" s="68"/>
      <c r="YP10103" s="68"/>
      <c r="YQ10103" s="68"/>
      <c r="YR10103" s="68"/>
      <c r="YS10103" s="68"/>
      <c r="YT10103" s="68"/>
      <c r="YU10103" s="68"/>
      <c r="YV10103" s="68"/>
      <c r="YW10103" s="68"/>
      <c r="YX10103" s="68">
        <v>0.95414655027024498</v>
      </c>
      <c r="YY10103" s="68"/>
      <c r="YZ10103" s="68"/>
      <c r="ZA10103" s="68"/>
      <c r="ZB10103" s="68"/>
      <c r="ZC10103" s="68"/>
      <c r="ZD10103" s="68"/>
    </row>
    <row r="10104" spans="658:680" x14ac:dyDescent="0.25">
      <c r="YH10104" s="68"/>
      <c r="YI10104" s="68"/>
      <c r="YJ10104" s="68"/>
      <c r="YK10104" s="68"/>
      <c r="YL10104" s="68"/>
      <c r="YM10104" s="68"/>
      <c r="YN10104" s="68"/>
      <c r="YO10104" s="68"/>
      <c r="YP10104" s="68"/>
      <c r="YQ10104" s="68"/>
      <c r="YR10104" s="68"/>
      <c r="YS10104" s="68"/>
      <c r="YT10104" s="68"/>
      <c r="YU10104" s="68"/>
      <c r="YV10104" s="68"/>
      <c r="YW10104" s="68"/>
      <c r="YX10104" s="68">
        <v>0.95414250285380298</v>
      </c>
      <c r="YY10104" s="68"/>
      <c r="YZ10104" s="68"/>
      <c r="ZA10104" s="68"/>
      <c r="ZB10104" s="68"/>
      <c r="ZC10104" s="68"/>
      <c r="ZD10104" s="68"/>
    </row>
    <row r="10105" spans="658:680" x14ac:dyDescent="0.25">
      <c r="YH10105" s="68"/>
      <c r="YI10105" s="68"/>
      <c r="YJ10105" s="68"/>
      <c r="YK10105" s="68"/>
      <c r="YL10105" s="68"/>
      <c r="YM10105" s="68"/>
      <c r="YN10105" s="68"/>
      <c r="YO10105" s="68"/>
      <c r="YP10105" s="68"/>
      <c r="YQ10105" s="68"/>
      <c r="YR10105" s="68"/>
      <c r="YS10105" s="68"/>
      <c r="YT10105" s="68"/>
      <c r="YU10105" s="68"/>
      <c r="YV10105" s="68"/>
      <c r="YW10105" s="68"/>
      <c r="YX10105" s="68">
        <v>0.954110402259159</v>
      </c>
      <c r="YY10105" s="68"/>
      <c r="YZ10105" s="68"/>
      <c r="ZA10105" s="68"/>
      <c r="ZB10105" s="68"/>
      <c r="ZC10105" s="68"/>
      <c r="ZD10105" s="68"/>
    </row>
    <row r="10106" spans="658:680" x14ac:dyDescent="0.25">
      <c r="YH10106" s="68"/>
      <c r="YI10106" s="68"/>
      <c r="YJ10106" s="68"/>
      <c r="YK10106" s="68"/>
      <c r="YL10106" s="68"/>
      <c r="YM10106" s="68"/>
      <c r="YN10106" s="68"/>
      <c r="YO10106" s="68"/>
      <c r="YP10106" s="68"/>
      <c r="YQ10106" s="68"/>
      <c r="YR10106" s="68"/>
      <c r="YS10106" s="68"/>
      <c r="YT10106" s="68"/>
      <c r="YU10106" s="68"/>
      <c r="YV10106" s="68"/>
      <c r="YW10106" s="68"/>
      <c r="YX10106" s="68">
        <v>0.95410969682071001</v>
      </c>
      <c r="YY10106" s="68"/>
      <c r="YZ10106" s="68"/>
      <c r="ZA10106" s="68"/>
      <c r="ZB10106" s="68"/>
      <c r="ZC10106" s="68"/>
      <c r="ZD10106" s="68"/>
    </row>
    <row r="10107" spans="658:680" x14ac:dyDescent="0.25">
      <c r="YH10107" s="68"/>
      <c r="YI10107" s="68"/>
      <c r="YJ10107" s="68"/>
      <c r="YK10107" s="68"/>
      <c r="YL10107" s="68"/>
      <c r="YM10107" s="68"/>
      <c r="YN10107" s="68"/>
      <c r="YO10107" s="68"/>
      <c r="YP10107" s="68"/>
      <c r="YQ10107" s="68"/>
      <c r="YR10107" s="68"/>
      <c r="YS10107" s="68"/>
      <c r="YT10107" s="68"/>
      <c r="YU10107" s="68"/>
      <c r="YV10107" s="68"/>
      <c r="YW10107" s="68"/>
      <c r="YX10107" s="68">
        <v>0.95410347347207902</v>
      </c>
      <c r="YY10107" s="68"/>
      <c r="YZ10107" s="68"/>
      <c r="ZA10107" s="68"/>
      <c r="ZB10107" s="68"/>
      <c r="ZC10107" s="68"/>
      <c r="ZD10107" s="68"/>
    </row>
    <row r="10108" spans="658:680" x14ac:dyDescent="0.25">
      <c r="YH10108" s="68"/>
      <c r="YI10108" s="68"/>
      <c r="YJ10108" s="68"/>
      <c r="YK10108" s="68"/>
      <c r="YL10108" s="68"/>
      <c r="YM10108" s="68"/>
      <c r="YN10108" s="68"/>
      <c r="YO10108" s="68"/>
      <c r="YP10108" s="68"/>
      <c r="YQ10108" s="68"/>
      <c r="YR10108" s="68"/>
      <c r="YS10108" s="68"/>
      <c r="YT10108" s="68"/>
      <c r="YU10108" s="68"/>
      <c r="YV10108" s="68"/>
      <c r="YW10108" s="68"/>
      <c r="YX10108" s="68">
        <v>0.95410105649675203</v>
      </c>
      <c r="YY10108" s="68"/>
      <c r="YZ10108" s="68"/>
      <c r="ZA10108" s="68"/>
      <c r="ZB10108" s="68"/>
      <c r="ZC10108" s="68"/>
      <c r="ZD10108" s="68"/>
    </row>
    <row r="10109" spans="658:680" x14ac:dyDescent="0.25">
      <c r="YH10109" s="68"/>
      <c r="YI10109" s="68"/>
      <c r="YJ10109" s="68"/>
      <c r="YK10109" s="68"/>
      <c r="YL10109" s="68"/>
      <c r="YM10109" s="68"/>
      <c r="YN10109" s="68"/>
      <c r="YO10109" s="68"/>
      <c r="YP10109" s="68"/>
      <c r="YQ10109" s="68"/>
      <c r="YR10109" s="68"/>
      <c r="YS10109" s="68"/>
      <c r="YT10109" s="68"/>
      <c r="YU10109" s="68"/>
      <c r="YV10109" s="68"/>
      <c r="YW10109" s="68"/>
      <c r="YX10109" s="68">
        <v>0.95410020275408802</v>
      </c>
      <c r="YY10109" s="68"/>
      <c r="YZ10109" s="68"/>
      <c r="ZA10109" s="68"/>
      <c r="ZB10109" s="68"/>
      <c r="ZC10109" s="68"/>
      <c r="ZD10109" s="68"/>
    </row>
    <row r="10110" spans="658:680" x14ac:dyDescent="0.25">
      <c r="YH10110" s="68"/>
      <c r="YI10110" s="68"/>
      <c r="YJ10110" s="68"/>
      <c r="YK10110" s="68"/>
      <c r="YL10110" s="68"/>
      <c r="YM10110" s="68"/>
      <c r="YN10110" s="68"/>
      <c r="YO10110" s="68"/>
      <c r="YP10110" s="68"/>
      <c r="YQ10110" s="68"/>
      <c r="YR10110" s="68"/>
      <c r="YS10110" s="68"/>
      <c r="YT10110" s="68"/>
      <c r="YU10110" s="68"/>
      <c r="YV10110" s="68"/>
      <c r="YW10110" s="68"/>
      <c r="YX10110" s="68">
        <v>0.95409236068683001</v>
      </c>
      <c r="YY10110" s="68"/>
      <c r="YZ10110" s="68"/>
      <c r="ZA10110" s="68"/>
      <c r="ZB10110" s="68"/>
      <c r="ZC10110" s="68"/>
      <c r="ZD10110" s="68"/>
    </row>
    <row r="10111" spans="658:680" x14ac:dyDescent="0.25">
      <c r="YH10111" s="68"/>
      <c r="YI10111" s="68"/>
      <c r="YJ10111" s="68"/>
      <c r="YK10111" s="68"/>
      <c r="YL10111" s="68"/>
      <c r="YM10111" s="68"/>
      <c r="YN10111" s="68"/>
      <c r="YO10111" s="68"/>
      <c r="YP10111" s="68"/>
      <c r="YQ10111" s="68"/>
      <c r="YR10111" s="68"/>
      <c r="YS10111" s="68"/>
      <c r="YT10111" s="68"/>
      <c r="YU10111" s="68"/>
      <c r="YV10111" s="68"/>
      <c r="YW10111" s="68"/>
      <c r="YX10111" s="68">
        <v>0.95408295834363699</v>
      </c>
      <c r="YY10111" s="68"/>
      <c r="YZ10111" s="68"/>
      <c r="ZA10111" s="68"/>
      <c r="ZB10111" s="68"/>
      <c r="ZC10111" s="68"/>
      <c r="ZD10111" s="68"/>
    </row>
    <row r="10112" spans="658:680" x14ac:dyDescent="0.25">
      <c r="YH10112" s="68"/>
      <c r="YI10112" s="68"/>
      <c r="YJ10112" s="68"/>
      <c r="YK10112" s="68"/>
      <c r="YL10112" s="68"/>
      <c r="YM10112" s="68"/>
      <c r="YN10112" s="68"/>
      <c r="YO10112" s="68"/>
      <c r="YP10112" s="68"/>
      <c r="YQ10112" s="68"/>
      <c r="YR10112" s="68"/>
      <c r="YS10112" s="68"/>
      <c r="YT10112" s="68"/>
      <c r="YU10112" s="68"/>
      <c r="YV10112" s="68"/>
      <c r="YW10112" s="68"/>
      <c r="YX10112" s="68">
        <v>0.95407957903768104</v>
      </c>
      <c r="YY10112" s="68"/>
      <c r="YZ10112" s="68"/>
      <c r="ZA10112" s="68"/>
      <c r="ZB10112" s="68"/>
      <c r="ZC10112" s="68"/>
      <c r="ZD10112" s="68"/>
    </row>
    <row r="10113" spans="658:680" x14ac:dyDescent="0.25">
      <c r="YH10113" s="68"/>
      <c r="YI10113" s="68"/>
      <c r="YJ10113" s="68"/>
      <c r="YK10113" s="68"/>
      <c r="YL10113" s="68"/>
      <c r="YM10113" s="68"/>
      <c r="YN10113" s="68"/>
      <c r="YO10113" s="68"/>
      <c r="YP10113" s="68"/>
      <c r="YQ10113" s="68"/>
      <c r="YR10113" s="68"/>
      <c r="YS10113" s="68"/>
      <c r="YT10113" s="68"/>
      <c r="YU10113" s="68"/>
      <c r="YV10113" s="68"/>
      <c r="YW10113" s="68"/>
      <c r="YX10113" s="68">
        <v>0.95407472159712603</v>
      </c>
      <c r="YY10113" s="68"/>
      <c r="YZ10113" s="68"/>
      <c r="ZA10113" s="68"/>
      <c r="ZB10113" s="68"/>
      <c r="ZC10113" s="68"/>
      <c r="ZD10113" s="68"/>
    </row>
    <row r="10114" spans="658:680" x14ac:dyDescent="0.25">
      <c r="YH10114" s="68"/>
      <c r="YI10114" s="68"/>
      <c r="YJ10114" s="68"/>
      <c r="YK10114" s="68"/>
      <c r="YL10114" s="68"/>
      <c r="YM10114" s="68"/>
      <c r="YN10114" s="68"/>
      <c r="YO10114" s="68"/>
      <c r="YP10114" s="68"/>
      <c r="YQ10114" s="68"/>
      <c r="YR10114" s="68"/>
      <c r="YS10114" s="68"/>
      <c r="YT10114" s="68"/>
      <c r="YU10114" s="68"/>
      <c r="YV10114" s="68"/>
      <c r="YW10114" s="68"/>
      <c r="YX10114" s="68">
        <v>0.95407059211146406</v>
      </c>
      <c r="YY10114" s="68"/>
      <c r="YZ10114" s="68"/>
      <c r="ZA10114" s="68"/>
      <c r="ZB10114" s="68"/>
      <c r="ZC10114" s="68"/>
      <c r="ZD10114" s="68"/>
    </row>
    <row r="10115" spans="658:680" x14ac:dyDescent="0.25">
      <c r="YH10115" s="68"/>
      <c r="YI10115" s="68"/>
      <c r="YJ10115" s="68"/>
      <c r="YK10115" s="68"/>
      <c r="YL10115" s="68"/>
      <c r="YM10115" s="68"/>
      <c r="YN10115" s="68"/>
      <c r="YO10115" s="68"/>
      <c r="YP10115" s="68"/>
      <c r="YQ10115" s="68"/>
      <c r="YR10115" s="68"/>
      <c r="YS10115" s="68"/>
      <c r="YT10115" s="68"/>
      <c r="YU10115" s="68"/>
      <c r="YV10115" s="68"/>
      <c r="YW10115" s="68"/>
      <c r="YX10115" s="68">
        <v>0.95405548861047795</v>
      </c>
      <c r="YY10115" s="68"/>
      <c r="YZ10115" s="68"/>
      <c r="ZA10115" s="68"/>
      <c r="ZB10115" s="68"/>
      <c r="ZC10115" s="68"/>
      <c r="ZD10115" s="68"/>
    </row>
    <row r="10116" spans="658:680" x14ac:dyDescent="0.25">
      <c r="YH10116" s="68"/>
      <c r="YI10116" s="68"/>
      <c r="YJ10116" s="68"/>
      <c r="YK10116" s="68"/>
      <c r="YL10116" s="68"/>
      <c r="YM10116" s="68"/>
      <c r="YN10116" s="68"/>
      <c r="YO10116" s="68"/>
      <c r="YP10116" s="68"/>
      <c r="YQ10116" s="68"/>
      <c r="YR10116" s="68"/>
      <c r="YS10116" s="68"/>
      <c r="YT10116" s="68"/>
      <c r="YU10116" s="68"/>
      <c r="YV10116" s="68"/>
      <c r="YW10116" s="68"/>
      <c r="YX10116" s="68">
        <v>0.95405266248217502</v>
      </c>
      <c r="YY10116" s="68"/>
      <c r="YZ10116" s="68"/>
      <c r="ZA10116" s="68"/>
      <c r="ZB10116" s="68"/>
      <c r="ZC10116" s="68"/>
      <c r="ZD10116" s="68"/>
    </row>
    <row r="10117" spans="658:680" x14ac:dyDescent="0.25">
      <c r="YH10117" s="68"/>
      <c r="YI10117" s="68"/>
      <c r="YJ10117" s="68"/>
      <c r="YK10117" s="68"/>
      <c r="YL10117" s="68"/>
      <c r="YM10117" s="68"/>
      <c r="YN10117" s="68"/>
      <c r="YO10117" s="68"/>
      <c r="YP10117" s="68"/>
      <c r="YQ10117" s="68"/>
      <c r="YR10117" s="68"/>
      <c r="YS10117" s="68"/>
      <c r="YT10117" s="68"/>
      <c r="YU10117" s="68"/>
      <c r="YV10117" s="68"/>
      <c r="YW10117" s="68"/>
      <c r="YX10117" s="68">
        <v>0.954036276199418</v>
      </c>
      <c r="YY10117" s="68"/>
      <c r="YZ10117" s="68"/>
      <c r="ZA10117" s="68"/>
      <c r="ZB10117" s="68"/>
      <c r="ZC10117" s="68"/>
      <c r="ZD10117" s="68"/>
    </row>
    <row r="10118" spans="658:680" x14ac:dyDescent="0.25">
      <c r="YH10118" s="68"/>
      <c r="YI10118" s="68"/>
      <c r="YJ10118" s="68"/>
      <c r="YK10118" s="68"/>
      <c r="YL10118" s="68"/>
      <c r="YM10118" s="68"/>
      <c r="YN10118" s="68"/>
      <c r="YO10118" s="68"/>
      <c r="YP10118" s="68"/>
      <c r="YQ10118" s="68"/>
      <c r="YR10118" s="68"/>
      <c r="YS10118" s="68"/>
      <c r="YT10118" s="68"/>
      <c r="YU10118" s="68"/>
      <c r="YV10118" s="68"/>
      <c r="YW10118" s="68"/>
      <c r="YX10118" s="68">
        <v>0.954033589078497</v>
      </c>
      <c r="YY10118" s="68"/>
      <c r="YZ10118" s="68"/>
      <c r="ZA10118" s="68"/>
      <c r="ZB10118" s="68"/>
      <c r="ZC10118" s="68"/>
      <c r="ZD10118" s="68"/>
    </row>
    <row r="10119" spans="658:680" x14ac:dyDescent="0.25">
      <c r="YH10119" s="68"/>
      <c r="YI10119" s="68"/>
      <c r="YJ10119" s="68"/>
      <c r="YK10119" s="68"/>
      <c r="YL10119" s="68"/>
      <c r="YM10119" s="68"/>
      <c r="YN10119" s="68"/>
      <c r="YO10119" s="68"/>
      <c r="YP10119" s="68"/>
      <c r="YQ10119" s="68"/>
      <c r="YR10119" s="68"/>
      <c r="YS10119" s="68"/>
      <c r="YT10119" s="68"/>
      <c r="YU10119" s="68"/>
      <c r="YV10119" s="68"/>
      <c r="YW10119" s="68"/>
      <c r="YX10119" s="68">
        <v>0.95402904146563305</v>
      </c>
      <c r="YY10119" s="68"/>
      <c r="YZ10119" s="68"/>
      <c r="ZA10119" s="68"/>
      <c r="ZB10119" s="68"/>
      <c r="ZC10119" s="68"/>
      <c r="ZD10119" s="68"/>
    </row>
    <row r="10120" spans="658:680" x14ac:dyDescent="0.25">
      <c r="YH10120" s="68"/>
      <c r="YI10120" s="68"/>
      <c r="YJ10120" s="68"/>
      <c r="YK10120" s="68"/>
      <c r="YL10120" s="68"/>
      <c r="YM10120" s="68"/>
      <c r="YN10120" s="68"/>
      <c r="YO10120" s="68"/>
      <c r="YP10120" s="68"/>
      <c r="YQ10120" s="68"/>
      <c r="YR10120" s="68"/>
      <c r="YS10120" s="68"/>
      <c r="YT10120" s="68"/>
      <c r="YU10120" s="68"/>
      <c r="YV10120" s="68"/>
      <c r="YW10120" s="68"/>
      <c r="YX10120" s="68">
        <v>0.95401913289927898</v>
      </c>
      <c r="YY10120" s="68"/>
      <c r="YZ10120" s="68"/>
      <c r="ZA10120" s="68"/>
      <c r="ZB10120" s="68"/>
      <c r="ZC10120" s="68"/>
      <c r="ZD10120" s="68"/>
    </row>
    <row r="10121" spans="658:680" x14ac:dyDescent="0.25">
      <c r="YH10121" s="68"/>
      <c r="YI10121" s="68"/>
      <c r="YJ10121" s="68"/>
      <c r="YK10121" s="68"/>
      <c r="YL10121" s="68"/>
      <c r="YM10121" s="68"/>
      <c r="YN10121" s="68"/>
      <c r="YO10121" s="68"/>
      <c r="YP10121" s="68"/>
      <c r="YQ10121" s="68"/>
      <c r="YR10121" s="68"/>
      <c r="YS10121" s="68"/>
      <c r="YT10121" s="68"/>
      <c r="YU10121" s="68"/>
      <c r="YV10121" s="68"/>
      <c r="YW10121" s="68"/>
      <c r="YX10121" s="68">
        <v>0.95400833004645402</v>
      </c>
      <c r="YY10121" s="68"/>
      <c r="YZ10121" s="68"/>
      <c r="ZA10121" s="68"/>
      <c r="ZB10121" s="68"/>
      <c r="ZC10121" s="68"/>
      <c r="ZD10121" s="68"/>
    </row>
    <row r="10122" spans="658:680" x14ac:dyDescent="0.25">
      <c r="YH10122" s="68"/>
      <c r="YI10122" s="68"/>
      <c r="YJ10122" s="68"/>
      <c r="YK10122" s="68"/>
      <c r="YL10122" s="68"/>
      <c r="YM10122" s="68"/>
      <c r="YN10122" s="68"/>
      <c r="YO10122" s="68"/>
      <c r="YP10122" s="68"/>
      <c r="YQ10122" s="68"/>
      <c r="YR10122" s="68"/>
      <c r="YS10122" s="68"/>
      <c r="YT10122" s="68"/>
      <c r="YU10122" s="68"/>
      <c r="YV10122" s="68"/>
      <c r="YW10122" s="68"/>
      <c r="YX10122" s="68">
        <v>0.954000411186675</v>
      </c>
      <c r="YY10122" s="68"/>
      <c r="YZ10122" s="68"/>
      <c r="ZA10122" s="68"/>
      <c r="ZB10122" s="68"/>
      <c r="ZC10122" s="68"/>
      <c r="ZD10122" s="68"/>
    </row>
    <row r="10123" spans="658:680" x14ac:dyDescent="0.25">
      <c r="YH10123" s="68"/>
      <c r="YI10123" s="68"/>
      <c r="YJ10123" s="68"/>
      <c r="YK10123" s="68"/>
      <c r="YL10123" s="68"/>
      <c r="YM10123" s="68"/>
      <c r="YN10123" s="68"/>
      <c r="YO10123" s="68"/>
      <c r="YP10123" s="68"/>
      <c r="YQ10123" s="68"/>
      <c r="YR10123" s="68"/>
      <c r="YS10123" s="68"/>
      <c r="YT10123" s="68"/>
      <c r="YU10123" s="68"/>
      <c r="YV10123" s="68"/>
      <c r="YW10123" s="68"/>
      <c r="YX10123" s="68">
        <v>0.953997565516437</v>
      </c>
      <c r="YY10123" s="68"/>
      <c r="YZ10123" s="68"/>
      <c r="ZA10123" s="68"/>
      <c r="ZB10123" s="68"/>
      <c r="ZC10123" s="68"/>
      <c r="ZD10123" s="68"/>
    </row>
    <row r="10124" spans="658:680" x14ac:dyDescent="0.25">
      <c r="YH10124" s="68"/>
      <c r="YI10124" s="68"/>
      <c r="YJ10124" s="68"/>
      <c r="YK10124" s="68"/>
      <c r="YL10124" s="68"/>
      <c r="YM10124" s="68"/>
      <c r="YN10124" s="68"/>
      <c r="YO10124" s="68"/>
      <c r="YP10124" s="68"/>
      <c r="YQ10124" s="68"/>
      <c r="YR10124" s="68"/>
      <c r="YS10124" s="68"/>
      <c r="YT10124" s="68"/>
      <c r="YU10124" s="68"/>
      <c r="YV10124" s="68"/>
      <c r="YW10124" s="68"/>
      <c r="YX10124" s="68">
        <v>0.95398300990420504</v>
      </c>
      <c r="YY10124" s="68"/>
      <c r="YZ10124" s="68"/>
      <c r="ZA10124" s="68"/>
      <c r="ZB10124" s="68"/>
      <c r="ZC10124" s="68"/>
      <c r="ZD10124" s="68"/>
    </row>
    <row r="10125" spans="658:680" x14ac:dyDescent="0.25">
      <c r="YH10125" s="68"/>
      <c r="YI10125" s="68"/>
      <c r="YJ10125" s="68"/>
      <c r="YK10125" s="68"/>
      <c r="YL10125" s="68"/>
      <c r="YM10125" s="68"/>
      <c r="YN10125" s="68"/>
      <c r="YO10125" s="68"/>
      <c r="YP10125" s="68"/>
      <c r="YQ10125" s="68"/>
      <c r="YR10125" s="68"/>
      <c r="YS10125" s="68"/>
      <c r="YT10125" s="68"/>
      <c r="YU10125" s="68"/>
      <c r="YV10125" s="68"/>
      <c r="YW10125" s="68"/>
      <c r="YX10125" s="68">
        <v>0.95397924168464199</v>
      </c>
      <c r="YY10125" s="68"/>
      <c r="YZ10125" s="68"/>
      <c r="ZA10125" s="68"/>
      <c r="ZB10125" s="68"/>
      <c r="ZC10125" s="68"/>
      <c r="ZD10125" s="68"/>
    </row>
    <row r="10126" spans="658:680" x14ac:dyDescent="0.25">
      <c r="YH10126" s="68"/>
      <c r="YI10126" s="68"/>
      <c r="YJ10126" s="68"/>
      <c r="YK10126" s="68"/>
      <c r="YL10126" s="68"/>
      <c r="YM10126" s="68"/>
      <c r="YN10126" s="68"/>
      <c r="YO10126" s="68"/>
      <c r="YP10126" s="68"/>
      <c r="YQ10126" s="68"/>
      <c r="YR10126" s="68"/>
      <c r="YS10126" s="68"/>
      <c r="YT10126" s="68"/>
      <c r="YU10126" s="68"/>
      <c r="YV10126" s="68"/>
      <c r="YW10126" s="68"/>
      <c r="YX10126" s="68">
        <v>0.95395931260909606</v>
      </c>
      <c r="YY10126" s="68"/>
      <c r="YZ10126" s="68"/>
      <c r="ZA10126" s="68"/>
      <c r="ZB10126" s="68"/>
      <c r="ZC10126" s="68"/>
      <c r="ZD10126" s="68"/>
    </row>
    <row r="10127" spans="658:680" x14ac:dyDescent="0.25">
      <c r="YH10127" s="68"/>
      <c r="YI10127" s="68"/>
      <c r="YJ10127" s="68"/>
      <c r="YK10127" s="68"/>
      <c r="YL10127" s="68"/>
      <c r="YM10127" s="68"/>
      <c r="YN10127" s="68"/>
      <c r="YO10127" s="68"/>
      <c r="YP10127" s="68"/>
      <c r="YQ10127" s="68"/>
      <c r="YR10127" s="68"/>
      <c r="YS10127" s="68"/>
      <c r="YT10127" s="68"/>
      <c r="YU10127" s="68"/>
      <c r="YV10127" s="68"/>
      <c r="YW10127" s="68"/>
      <c r="YX10127" s="68">
        <v>0.95395893841988</v>
      </c>
      <c r="YY10127" s="68"/>
      <c r="YZ10127" s="68"/>
      <c r="ZA10127" s="68"/>
      <c r="ZB10127" s="68"/>
      <c r="ZC10127" s="68"/>
      <c r="ZD10127" s="68"/>
    </row>
    <row r="10128" spans="658:680" x14ac:dyDescent="0.25">
      <c r="YH10128" s="68"/>
      <c r="YI10128" s="68"/>
      <c r="YJ10128" s="68"/>
      <c r="YK10128" s="68"/>
      <c r="YL10128" s="68"/>
      <c r="YM10128" s="68"/>
      <c r="YN10128" s="68"/>
      <c r="YO10128" s="68"/>
      <c r="YP10128" s="68"/>
      <c r="YQ10128" s="68"/>
      <c r="YR10128" s="68"/>
      <c r="YS10128" s="68"/>
      <c r="YT10128" s="68"/>
      <c r="YU10128" s="68"/>
      <c r="YV10128" s="68"/>
      <c r="YW10128" s="68"/>
      <c r="YX10128" s="68">
        <v>0.95395327927039597</v>
      </c>
      <c r="YY10128" s="68"/>
      <c r="YZ10128" s="68"/>
      <c r="ZA10128" s="68"/>
      <c r="ZB10128" s="68"/>
      <c r="ZC10128" s="68"/>
      <c r="ZD10128" s="68"/>
    </row>
    <row r="10129" spans="658:680" x14ac:dyDescent="0.25">
      <c r="YH10129" s="68"/>
      <c r="YI10129" s="68"/>
      <c r="YJ10129" s="68"/>
      <c r="YK10129" s="68"/>
      <c r="YL10129" s="68"/>
      <c r="YM10129" s="68"/>
      <c r="YN10129" s="68"/>
      <c r="YO10129" s="68"/>
      <c r="YP10129" s="68"/>
      <c r="YQ10129" s="68"/>
      <c r="YR10129" s="68"/>
      <c r="YS10129" s="68"/>
      <c r="YT10129" s="68"/>
      <c r="YU10129" s="68"/>
      <c r="YV10129" s="68"/>
      <c r="YW10129" s="68"/>
      <c r="YX10129" s="68">
        <v>0.95394432388776595</v>
      </c>
      <c r="YY10129" s="68"/>
      <c r="YZ10129" s="68"/>
      <c r="ZA10129" s="68"/>
      <c r="ZB10129" s="68"/>
      <c r="ZC10129" s="68"/>
      <c r="ZD10129" s="68"/>
    </row>
    <row r="10130" spans="658:680" x14ac:dyDescent="0.25">
      <c r="YH10130" s="68"/>
      <c r="YI10130" s="68"/>
      <c r="YJ10130" s="68"/>
      <c r="YK10130" s="68"/>
      <c r="YL10130" s="68"/>
      <c r="YM10130" s="68"/>
      <c r="YN10130" s="68"/>
      <c r="YO10130" s="68"/>
      <c r="YP10130" s="68"/>
      <c r="YQ10130" s="68"/>
      <c r="YR10130" s="68"/>
      <c r="YS10130" s="68"/>
      <c r="YT10130" s="68"/>
      <c r="YU10130" s="68"/>
      <c r="YV10130" s="68"/>
      <c r="YW10130" s="68"/>
      <c r="YX10130" s="68">
        <v>0.95394247418154599</v>
      </c>
      <c r="YY10130" s="68"/>
      <c r="YZ10130" s="68"/>
      <c r="ZA10130" s="68"/>
      <c r="ZB10130" s="68"/>
      <c r="ZC10130" s="68"/>
      <c r="ZD10130" s="68"/>
    </row>
    <row r="10131" spans="658:680" x14ac:dyDescent="0.25">
      <c r="YH10131" s="68"/>
      <c r="YI10131" s="68"/>
      <c r="YJ10131" s="68"/>
      <c r="YK10131" s="68"/>
      <c r="YL10131" s="68"/>
      <c r="YM10131" s="68"/>
      <c r="YN10131" s="68"/>
      <c r="YO10131" s="68"/>
      <c r="YP10131" s="68"/>
      <c r="YQ10131" s="68"/>
      <c r="YR10131" s="68"/>
      <c r="YS10131" s="68"/>
      <c r="YT10131" s="68"/>
      <c r="YU10131" s="68"/>
      <c r="YV10131" s="68"/>
      <c r="YW10131" s="68"/>
      <c r="YX10131" s="68">
        <v>0.95393962264298604</v>
      </c>
      <c r="YY10131" s="68"/>
      <c r="YZ10131" s="68"/>
      <c r="ZA10131" s="68"/>
      <c r="ZB10131" s="68"/>
      <c r="ZC10131" s="68"/>
      <c r="ZD10131" s="68"/>
    </row>
    <row r="10132" spans="658:680" x14ac:dyDescent="0.25">
      <c r="YH10132" s="68"/>
      <c r="YI10132" s="68"/>
      <c r="YJ10132" s="68"/>
      <c r="YK10132" s="68"/>
      <c r="YL10132" s="68"/>
      <c r="YM10132" s="68"/>
      <c r="YN10132" s="68"/>
      <c r="YO10132" s="68"/>
      <c r="YP10132" s="68"/>
      <c r="YQ10132" s="68"/>
      <c r="YR10132" s="68"/>
      <c r="YS10132" s="68"/>
      <c r="YT10132" s="68"/>
      <c r="YU10132" s="68"/>
      <c r="YV10132" s="68"/>
      <c r="YW10132" s="68"/>
      <c r="YX10132" s="68">
        <v>0.95393362181109798</v>
      </c>
      <c r="YY10132" s="68"/>
      <c r="YZ10132" s="68"/>
      <c r="ZA10132" s="68"/>
      <c r="ZB10132" s="68"/>
      <c r="ZC10132" s="68"/>
      <c r="ZD10132" s="68"/>
    </row>
    <row r="10133" spans="658:680" x14ac:dyDescent="0.25">
      <c r="YH10133" s="68"/>
      <c r="YI10133" s="68"/>
      <c r="YJ10133" s="68"/>
      <c r="YK10133" s="68"/>
      <c r="YL10133" s="68"/>
      <c r="YM10133" s="68"/>
      <c r="YN10133" s="68"/>
      <c r="YO10133" s="68"/>
      <c r="YP10133" s="68"/>
      <c r="YQ10133" s="68"/>
      <c r="YR10133" s="68"/>
      <c r="YS10133" s="68"/>
      <c r="YT10133" s="68"/>
      <c r="YU10133" s="68"/>
      <c r="YV10133" s="68"/>
      <c r="YW10133" s="68"/>
      <c r="YX10133" s="68">
        <v>0.95392374515054601</v>
      </c>
      <c r="YY10133" s="68"/>
      <c r="YZ10133" s="68"/>
      <c r="ZA10133" s="68"/>
      <c r="ZB10133" s="68"/>
      <c r="ZC10133" s="68"/>
      <c r="ZD10133" s="68"/>
    </row>
    <row r="10134" spans="658:680" x14ac:dyDescent="0.25">
      <c r="YH10134" s="68"/>
      <c r="YI10134" s="68"/>
      <c r="YJ10134" s="68"/>
      <c r="YK10134" s="68"/>
      <c r="YL10134" s="68"/>
      <c r="YM10134" s="68"/>
      <c r="YN10134" s="68"/>
      <c r="YO10134" s="68"/>
      <c r="YP10134" s="68"/>
      <c r="YQ10134" s="68"/>
      <c r="YR10134" s="68"/>
      <c r="YS10134" s="68"/>
      <c r="YT10134" s="68"/>
      <c r="YU10134" s="68"/>
      <c r="YV10134" s="68"/>
      <c r="YW10134" s="68"/>
      <c r="YX10134" s="68">
        <v>0.95389569014471498</v>
      </c>
      <c r="YY10134" s="68"/>
      <c r="YZ10134" s="68"/>
      <c r="ZA10134" s="68"/>
      <c r="ZB10134" s="68"/>
      <c r="ZC10134" s="68"/>
      <c r="ZD10134" s="68"/>
    </row>
    <row r="10135" spans="658:680" x14ac:dyDescent="0.25">
      <c r="YH10135" s="68"/>
      <c r="YI10135" s="68"/>
      <c r="YJ10135" s="68"/>
      <c r="YK10135" s="68"/>
      <c r="YL10135" s="68"/>
      <c r="YM10135" s="68"/>
      <c r="YN10135" s="68"/>
      <c r="YO10135" s="68"/>
      <c r="YP10135" s="68"/>
      <c r="YQ10135" s="68"/>
      <c r="YR10135" s="68"/>
      <c r="YS10135" s="68"/>
      <c r="YT10135" s="68"/>
      <c r="YU10135" s="68"/>
      <c r="YV10135" s="68"/>
      <c r="YW10135" s="68"/>
      <c r="YX10135" s="68">
        <v>0.95388756216977</v>
      </c>
      <c r="YY10135" s="68"/>
      <c r="YZ10135" s="68"/>
      <c r="ZA10135" s="68"/>
      <c r="ZB10135" s="68"/>
      <c r="ZC10135" s="68"/>
      <c r="ZD10135" s="68"/>
    </row>
    <row r="10136" spans="658:680" x14ac:dyDescent="0.25">
      <c r="YH10136" s="68"/>
      <c r="YI10136" s="68"/>
      <c r="YJ10136" s="68"/>
      <c r="YK10136" s="68"/>
      <c r="YL10136" s="68"/>
      <c r="YM10136" s="68"/>
      <c r="YN10136" s="68"/>
      <c r="YO10136" s="68"/>
      <c r="YP10136" s="68"/>
      <c r="YQ10136" s="68"/>
      <c r="YR10136" s="68"/>
      <c r="YS10136" s="68"/>
      <c r="YT10136" s="68"/>
      <c r="YU10136" s="68"/>
      <c r="YV10136" s="68"/>
      <c r="YW10136" s="68"/>
      <c r="YX10136" s="68">
        <v>0.95388246474863303</v>
      </c>
      <c r="YY10136" s="68"/>
      <c r="YZ10136" s="68"/>
      <c r="ZA10136" s="68"/>
      <c r="ZB10136" s="68"/>
      <c r="ZC10136" s="68"/>
      <c r="ZD10136" s="68"/>
    </row>
    <row r="10137" spans="658:680" x14ac:dyDescent="0.25">
      <c r="YH10137" s="68"/>
      <c r="YI10137" s="68"/>
      <c r="YJ10137" s="68"/>
      <c r="YK10137" s="68"/>
      <c r="YL10137" s="68"/>
      <c r="YM10137" s="68"/>
      <c r="YN10137" s="68"/>
      <c r="YO10137" s="68"/>
      <c r="YP10137" s="68"/>
      <c r="YQ10137" s="68"/>
      <c r="YR10137" s="68"/>
      <c r="YS10137" s="68"/>
      <c r="YT10137" s="68"/>
      <c r="YU10137" s="68"/>
      <c r="YV10137" s="68"/>
      <c r="YW10137" s="68"/>
      <c r="YX10137" s="68">
        <v>0.95388103693209603</v>
      </c>
      <c r="YY10137" s="68"/>
      <c r="YZ10137" s="68"/>
      <c r="ZA10137" s="68"/>
      <c r="ZB10137" s="68"/>
      <c r="ZC10137" s="68"/>
      <c r="ZD10137" s="68"/>
    </row>
    <row r="10138" spans="658:680" x14ac:dyDescent="0.25">
      <c r="YH10138" s="68"/>
      <c r="YI10138" s="68"/>
      <c r="YJ10138" s="68"/>
      <c r="YK10138" s="68"/>
      <c r="YL10138" s="68"/>
      <c r="YM10138" s="68"/>
      <c r="YN10138" s="68"/>
      <c r="YO10138" s="68"/>
      <c r="YP10138" s="68"/>
      <c r="YQ10138" s="68"/>
      <c r="YR10138" s="68"/>
      <c r="YS10138" s="68"/>
      <c r="YT10138" s="68"/>
      <c r="YU10138" s="68"/>
      <c r="YV10138" s="68"/>
      <c r="YW10138" s="68"/>
      <c r="YX10138" s="68">
        <v>0.95387995397659198</v>
      </c>
      <c r="YY10138" s="68"/>
      <c r="YZ10138" s="68"/>
      <c r="ZA10138" s="68"/>
      <c r="ZB10138" s="68"/>
      <c r="ZC10138" s="68"/>
      <c r="ZD10138" s="68"/>
    </row>
    <row r="10139" spans="658:680" x14ac:dyDescent="0.25">
      <c r="YH10139" s="68"/>
      <c r="YI10139" s="68"/>
      <c r="YJ10139" s="68"/>
      <c r="YK10139" s="68"/>
      <c r="YL10139" s="68"/>
      <c r="YM10139" s="68"/>
      <c r="YN10139" s="68"/>
      <c r="YO10139" s="68"/>
      <c r="YP10139" s="68"/>
      <c r="YQ10139" s="68"/>
      <c r="YR10139" s="68"/>
      <c r="YS10139" s="68"/>
      <c r="YT10139" s="68"/>
      <c r="YU10139" s="68"/>
      <c r="YV10139" s="68"/>
      <c r="YW10139" s="68"/>
      <c r="YX10139" s="68">
        <v>0.95387501375637096</v>
      </c>
      <c r="YY10139" s="68"/>
      <c r="YZ10139" s="68"/>
      <c r="ZA10139" s="68"/>
      <c r="ZB10139" s="68"/>
      <c r="ZC10139" s="68"/>
      <c r="ZD10139" s="68"/>
    </row>
    <row r="10140" spans="658:680" x14ac:dyDescent="0.25">
      <c r="YH10140" s="68"/>
      <c r="YI10140" s="68"/>
      <c r="YJ10140" s="68"/>
      <c r="YK10140" s="68"/>
      <c r="YL10140" s="68"/>
      <c r="YM10140" s="68"/>
      <c r="YN10140" s="68"/>
      <c r="YO10140" s="68"/>
      <c r="YP10140" s="68"/>
      <c r="YQ10140" s="68"/>
      <c r="YR10140" s="68"/>
      <c r="YS10140" s="68"/>
      <c r="YT10140" s="68"/>
      <c r="YU10140" s="68"/>
      <c r="YV10140" s="68"/>
      <c r="YW10140" s="68"/>
      <c r="YX10140" s="68">
        <v>0.95386894644370102</v>
      </c>
      <c r="YY10140" s="68"/>
      <c r="YZ10140" s="68"/>
      <c r="ZA10140" s="68"/>
      <c r="ZB10140" s="68"/>
      <c r="ZC10140" s="68"/>
      <c r="ZD10140" s="68"/>
    </row>
    <row r="10141" spans="658:680" x14ac:dyDescent="0.25">
      <c r="YH10141" s="68"/>
      <c r="YI10141" s="68"/>
      <c r="YJ10141" s="68"/>
      <c r="YK10141" s="68"/>
      <c r="YL10141" s="68"/>
      <c r="YM10141" s="68"/>
      <c r="YN10141" s="68"/>
      <c r="YO10141" s="68"/>
      <c r="YP10141" s="68"/>
      <c r="YQ10141" s="68"/>
      <c r="YR10141" s="68"/>
      <c r="YS10141" s="68"/>
      <c r="YT10141" s="68"/>
      <c r="YU10141" s="68"/>
      <c r="YV10141" s="68"/>
      <c r="YW10141" s="68"/>
      <c r="YX10141" s="68">
        <v>0.95386448967975201</v>
      </c>
      <c r="YY10141" s="68"/>
      <c r="YZ10141" s="68"/>
      <c r="ZA10141" s="68"/>
      <c r="ZB10141" s="68"/>
      <c r="ZC10141" s="68"/>
      <c r="ZD10141" s="68"/>
    </row>
    <row r="10142" spans="658:680" x14ac:dyDescent="0.25">
      <c r="YH10142" s="68"/>
      <c r="YI10142" s="68"/>
      <c r="YJ10142" s="68"/>
      <c r="YK10142" s="68"/>
      <c r="YL10142" s="68"/>
      <c r="YM10142" s="68"/>
      <c r="YN10142" s="68"/>
      <c r="YO10142" s="68"/>
      <c r="YP10142" s="68"/>
      <c r="YQ10142" s="68"/>
      <c r="YR10142" s="68"/>
      <c r="YS10142" s="68"/>
      <c r="YT10142" s="68"/>
      <c r="YU10142" s="68"/>
      <c r="YV10142" s="68"/>
      <c r="YW10142" s="68"/>
      <c r="YX10142" s="68">
        <v>0.95383460503996298</v>
      </c>
      <c r="YY10142" s="68"/>
      <c r="YZ10142" s="68"/>
      <c r="ZA10142" s="68"/>
      <c r="ZB10142" s="68"/>
      <c r="ZC10142" s="68"/>
      <c r="ZD10142" s="68"/>
    </row>
    <row r="10143" spans="658:680" x14ac:dyDescent="0.25">
      <c r="YH10143" s="68"/>
      <c r="YI10143" s="68"/>
      <c r="YJ10143" s="68"/>
      <c r="YK10143" s="68"/>
      <c r="YL10143" s="68"/>
      <c r="YM10143" s="68"/>
      <c r="YN10143" s="68"/>
      <c r="YO10143" s="68"/>
      <c r="YP10143" s="68"/>
      <c r="YQ10143" s="68"/>
      <c r="YR10143" s="68"/>
      <c r="YS10143" s="68"/>
      <c r="YT10143" s="68"/>
      <c r="YU10143" s="68"/>
      <c r="YV10143" s="68"/>
      <c r="YW10143" s="68"/>
      <c r="YX10143" s="68">
        <v>0.95381594450326401</v>
      </c>
      <c r="YY10143" s="68"/>
      <c r="YZ10143" s="68"/>
      <c r="ZA10143" s="68"/>
      <c r="ZB10143" s="68"/>
      <c r="ZC10143" s="68"/>
      <c r="ZD10143" s="68"/>
    </row>
    <row r="10144" spans="658:680" x14ac:dyDescent="0.25">
      <c r="YH10144" s="68"/>
      <c r="YI10144" s="68"/>
      <c r="YJ10144" s="68"/>
      <c r="YK10144" s="68"/>
      <c r="YL10144" s="68"/>
      <c r="YM10144" s="68"/>
      <c r="YN10144" s="68"/>
      <c r="YO10144" s="68"/>
      <c r="YP10144" s="68"/>
      <c r="YQ10144" s="68"/>
      <c r="YR10144" s="68"/>
      <c r="YS10144" s="68"/>
      <c r="YT10144" s="68"/>
      <c r="YU10144" s="68"/>
      <c r="YV10144" s="68"/>
      <c r="YW10144" s="68"/>
      <c r="YX10144" s="68">
        <v>0.95379191701608301</v>
      </c>
      <c r="YY10144" s="68"/>
      <c r="YZ10144" s="68"/>
      <c r="ZA10144" s="68"/>
      <c r="ZB10144" s="68"/>
      <c r="ZC10144" s="68"/>
      <c r="ZD10144" s="68"/>
    </row>
    <row r="10145" spans="658:680" x14ac:dyDescent="0.25">
      <c r="YH10145" s="68"/>
      <c r="YI10145" s="68"/>
      <c r="YJ10145" s="68"/>
      <c r="YK10145" s="68"/>
      <c r="YL10145" s="68"/>
      <c r="YM10145" s="68"/>
      <c r="YN10145" s="68"/>
      <c r="YO10145" s="68"/>
      <c r="YP10145" s="68"/>
      <c r="YQ10145" s="68"/>
      <c r="YR10145" s="68"/>
      <c r="YS10145" s="68"/>
      <c r="YT10145" s="68"/>
      <c r="YU10145" s="68"/>
      <c r="YV10145" s="68"/>
      <c r="YW10145" s="68"/>
      <c r="YX10145" s="68">
        <v>0.95378954523662496</v>
      </c>
      <c r="YY10145" s="68"/>
      <c r="YZ10145" s="68"/>
      <c r="ZA10145" s="68"/>
      <c r="ZB10145" s="68"/>
      <c r="ZC10145" s="68"/>
      <c r="ZD10145" s="68"/>
    </row>
    <row r="10146" spans="658:680" x14ac:dyDescent="0.25">
      <c r="YH10146" s="68"/>
      <c r="YI10146" s="68"/>
      <c r="YJ10146" s="68"/>
      <c r="YK10146" s="68"/>
      <c r="YL10146" s="68"/>
      <c r="YM10146" s="68"/>
      <c r="YN10146" s="68"/>
      <c r="YO10146" s="68"/>
      <c r="YP10146" s="68"/>
      <c r="YQ10146" s="68"/>
      <c r="YR10146" s="68"/>
      <c r="YS10146" s="68"/>
      <c r="YT10146" s="68"/>
      <c r="YU10146" s="68"/>
      <c r="YV10146" s="68"/>
      <c r="YW10146" s="68"/>
      <c r="YX10146" s="68">
        <v>0.95376367955727304</v>
      </c>
      <c r="YY10146" s="68"/>
      <c r="YZ10146" s="68"/>
      <c r="ZA10146" s="68"/>
      <c r="ZB10146" s="68"/>
      <c r="ZC10146" s="68"/>
      <c r="ZD10146" s="68"/>
    </row>
    <row r="10147" spans="658:680" x14ac:dyDescent="0.25">
      <c r="YH10147" s="68"/>
      <c r="YI10147" s="68"/>
      <c r="YJ10147" s="68"/>
      <c r="YK10147" s="68"/>
      <c r="YL10147" s="68"/>
      <c r="YM10147" s="68"/>
      <c r="YN10147" s="68"/>
      <c r="YO10147" s="68"/>
      <c r="YP10147" s="68"/>
      <c r="YQ10147" s="68"/>
      <c r="YR10147" s="68"/>
      <c r="YS10147" s="68"/>
      <c r="YT10147" s="68"/>
      <c r="YU10147" s="68"/>
      <c r="YV10147" s="68"/>
      <c r="YW10147" s="68"/>
      <c r="YX10147" s="68">
        <v>0.95374048889422103</v>
      </c>
      <c r="YY10147" s="68"/>
      <c r="YZ10147" s="68"/>
      <c r="ZA10147" s="68"/>
      <c r="ZB10147" s="68"/>
      <c r="ZC10147" s="68"/>
      <c r="ZD10147" s="68"/>
    </row>
    <row r="10148" spans="658:680" x14ac:dyDescent="0.25">
      <c r="YH10148" s="68"/>
      <c r="YI10148" s="68"/>
      <c r="YJ10148" s="68"/>
      <c r="YK10148" s="68"/>
      <c r="YL10148" s="68"/>
      <c r="YM10148" s="68"/>
      <c r="YN10148" s="68"/>
      <c r="YO10148" s="68"/>
      <c r="YP10148" s="68"/>
      <c r="YQ10148" s="68"/>
      <c r="YR10148" s="68"/>
      <c r="YS10148" s="68"/>
      <c r="YT10148" s="68"/>
      <c r="YU10148" s="68"/>
      <c r="YV10148" s="68"/>
      <c r="YW10148" s="68"/>
      <c r="YX10148" s="68">
        <v>0.95372631722832901</v>
      </c>
      <c r="YY10148" s="68"/>
      <c r="YZ10148" s="68"/>
      <c r="ZA10148" s="68"/>
      <c r="ZB10148" s="68"/>
      <c r="ZC10148" s="68"/>
      <c r="ZD10148" s="68"/>
    </row>
    <row r="10149" spans="658:680" x14ac:dyDescent="0.25">
      <c r="YH10149" s="68"/>
      <c r="YI10149" s="68"/>
      <c r="YJ10149" s="68"/>
      <c r="YK10149" s="68"/>
      <c r="YL10149" s="68"/>
      <c r="YM10149" s="68"/>
      <c r="YN10149" s="68"/>
      <c r="YO10149" s="68"/>
      <c r="YP10149" s="68"/>
      <c r="YQ10149" s="68"/>
      <c r="YR10149" s="68"/>
      <c r="YS10149" s="68"/>
      <c r="YT10149" s="68"/>
      <c r="YU10149" s="68"/>
      <c r="YV10149" s="68"/>
      <c r="YW10149" s="68"/>
      <c r="YX10149" s="68">
        <v>0.95370974219889304</v>
      </c>
      <c r="YY10149" s="68"/>
      <c r="YZ10149" s="68"/>
      <c r="ZA10149" s="68"/>
      <c r="ZB10149" s="68"/>
      <c r="ZC10149" s="68"/>
      <c r="ZD10149" s="68"/>
    </row>
    <row r="10150" spans="658:680" x14ac:dyDescent="0.25">
      <c r="YH10150" s="68"/>
      <c r="YI10150" s="68"/>
      <c r="YJ10150" s="68"/>
      <c r="YK10150" s="68"/>
      <c r="YL10150" s="68"/>
      <c r="YM10150" s="68"/>
      <c r="YN10150" s="68"/>
      <c r="YO10150" s="68"/>
      <c r="YP10150" s="68"/>
      <c r="YQ10150" s="68"/>
      <c r="YR10150" s="68"/>
      <c r="YS10150" s="68"/>
      <c r="YT10150" s="68"/>
      <c r="YU10150" s="68"/>
      <c r="YV10150" s="68"/>
      <c r="YW10150" s="68"/>
      <c r="YX10150" s="68">
        <v>0.95370762934943498</v>
      </c>
      <c r="YY10150" s="68"/>
      <c r="YZ10150" s="68"/>
      <c r="ZA10150" s="68"/>
      <c r="ZB10150" s="68"/>
      <c r="ZC10150" s="68"/>
      <c r="ZD10150" s="68"/>
    </row>
    <row r="10151" spans="658:680" x14ac:dyDescent="0.25">
      <c r="YH10151" s="68"/>
      <c r="YI10151" s="68"/>
      <c r="YJ10151" s="68"/>
      <c r="YK10151" s="68"/>
      <c r="YL10151" s="68"/>
      <c r="YM10151" s="68"/>
      <c r="YN10151" s="68"/>
      <c r="YO10151" s="68"/>
      <c r="YP10151" s="68"/>
      <c r="YQ10151" s="68"/>
      <c r="YR10151" s="68"/>
      <c r="YS10151" s="68"/>
      <c r="YT10151" s="68"/>
      <c r="YU10151" s="68"/>
      <c r="YV10151" s="68"/>
      <c r="YW10151" s="68"/>
      <c r="YX10151" s="68">
        <v>0.953694079799144</v>
      </c>
      <c r="YY10151" s="68"/>
      <c r="YZ10151" s="68"/>
      <c r="ZA10151" s="68"/>
      <c r="ZB10151" s="68"/>
      <c r="ZC10151" s="68"/>
      <c r="ZD10151" s="68"/>
    </row>
    <row r="10152" spans="658:680" x14ac:dyDescent="0.25">
      <c r="YH10152" s="68"/>
      <c r="YI10152" s="68"/>
      <c r="YJ10152" s="68"/>
      <c r="YK10152" s="68"/>
      <c r="YL10152" s="68"/>
      <c r="YM10152" s="68"/>
      <c r="YN10152" s="68"/>
      <c r="YO10152" s="68"/>
      <c r="YP10152" s="68"/>
      <c r="YQ10152" s="68"/>
      <c r="YR10152" s="68"/>
      <c r="YS10152" s="68"/>
      <c r="YT10152" s="68"/>
      <c r="YU10152" s="68"/>
      <c r="YV10152" s="68"/>
      <c r="YW10152" s="68"/>
      <c r="YX10152" s="68">
        <v>0.95365903427661303</v>
      </c>
      <c r="YY10152" s="68"/>
      <c r="YZ10152" s="68"/>
      <c r="ZA10152" s="68"/>
      <c r="ZB10152" s="68"/>
      <c r="ZC10152" s="68"/>
      <c r="ZD10152" s="68"/>
    </row>
    <row r="10153" spans="658:680" x14ac:dyDescent="0.25">
      <c r="YH10153" s="68"/>
      <c r="YI10153" s="68"/>
      <c r="YJ10153" s="68"/>
      <c r="YK10153" s="68"/>
      <c r="YL10153" s="68"/>
      <c r="YM10153" s="68"/>
      <c r="YN10153" s="68"/>
      <c r="YO10153" s="68"/>
      <c r="YP10153" s="68"/>
      <c r="YQ10153" s="68"/>
      <c r="YR10153" s="68"/>
      <c r="YS10153" s="68"/>
      <c r="YT10153" s="68"/>
      <c r="YU10153" s="68"/>
      <c r="YV10153" s="68"/>
      <c r="YW10153" s="68"/>
      <c r="YX10153" s="68">
        <v>0.95365625579204505</v>
      </c>
      <c r="YY10153" s="68"/>
      <c r="YZ10153" s="68"/>
      <c r="ZA10153" s="68"/>
      <c r="ZB10153" s="68"/>
      <c r="ZC10153" s="68"/>
      <c r="ZD10153" s="68"/>
    </row>
    <row r="10154" spans="658:680" x14ac:dyDescent="0.25">
      <c r="YH10154" s="68"/>
      <c r="YI10154" s="68"/>
      <c r="YJ10154" s="68"/>
      <c r="YK10154" s="68"/>
      <c r="YL10154" s="68"/>
      <c r="YM10154" s="68"/>
      <c r="YN10154" s="68"/>
      <c r="YO10154" s="68"/>
      <c r="YP10154" s="68"/>
      <c r="YQ10154" s="68"/>
      <c r="YR10154" s="68"/>
      <c r="YS10154" s="68"/>
      <c r="YT10154" s="68"/>
      <c r="YU10154" s="68"/>
      <c r="YV10154" s="68"/>
      <c r="YW10154" s="68"/>
      <c r="YX10154" s="68">
        <v>0.95365443381770898</v>
      </c>
      <c r="YY10154" s="68"/>
      <c r="YZ10154" s="68"/>
      <c r="ZA10154" s="68"/>
      <c r="ZB10154" s="68"/>
      <c r="ZC10154" s="68"/>
      <c r="ZD10154" s="68"/>
    </row>
    <row r="10155" spans="658:680" x14ac:dyDescent="0.25">
      <c r="YH10155" s="68"/>
      <c r="YI10155" s="68"/>
      <c r="YJ10155" s="68"/>
      <c r="YK10155" s="68"/>
      <c r="YL10155" s="68"/>
      <c r="YM10155" s="68"/>
      <c r="YN10155" s="68"/>
      <c r="YO10155" s="68"/>
      <c r="YP10155" s="68"/>
      <c r="YQ10155" s="68"/>
      <c r="YR10155" s="68"/>
      <c r="YS10155" s="68"/>
      <c r="YT10155" s="68"/>
      <c r="YU10155" s="68"/>
      <c r="YV10155" s="68"/>
      <c r="YW10155" s="68"/>
      <c r="YX10155" s="68">
        <v>0.95363825922071099</v>
      </c>
      <c r="YY10155" s="68"/>
      <c r="YZ10155" s="68"/>
      <c r="ZA10155" s="68"/>
      <c r="ZB10155" s="68"/>
      <c r="ZC10155" s="68"/>
      <c r="ZD10155" s="68"/>
    </row>
    <row r="10156" spans="658:680" x14ac:dyDescent="0.25">
      <c r="YH10156" s="68"/>
      <c r="YI10156" s="68"/>
      <c r="YJ10156" s="68"/>
      <c r="YK10156" s="68"/>
      <c r="YL10156" s="68"/>
      <c r="YM10156" s="68"/>
      <c r="YN10156" s="68"/>
      <c r="YO10156" s="68"/>
      <c r="YP10156" s="68"/>
      <c r="YQ10156" s="68"/>
      <c r="YR10156" s="68"/>
      <c r="YS10156" s="68"/>
      <c r="YT10156" s="68"/>
      <c r="YU10156" s="68"/>
      <c r="YV10156" s="68"/>
      <c r="YW10156" s="68"/>
      <c r="YX10156" s="68">
        <v>0.95362488865265804</v>
      </c>
      <c r="YY10156" s="68"/>
      <c r="YZ10156" s="68"/>
      <c r="ZA10156" s="68"/>
      <c r="ZB10156" s="68"/>
      <c r="ZC10156" s="68"/>
      <c r="ZD10156" s="68"/>
    </row>
    <row r="10157" spans="658:680" x14ac:dyDescent="0.25">
      <c r="YH10157" s="68"/>
      <c r="YI10157" s="68"/>
      <c r="YJ10157" s="68"/>
      <c r="YK10157" s="68"/>
      <c r="YL10157" s="68"/>
      <c r="YM10157" s="68"/>
      <c r="YN10157" s="68"/>
      <c r="YO10157" s="68"/>
      <c r="YP10157" s="68"/>
      <c r="YQ10157" s="68"/>
      <c r="YR10157" s="68"/>
      <c r="YS10157" s="68"/>
      <c r="YT10157" s="68"/>
      <c r="YU10157" s="68"/>
      <c r="YV10157" s="68"/>
      <c r="YW10157" s="68"/>
      <c r="YX10157" s="68">
        <v>0.95362051462118802</v>
      </c>
      <c r="YY10157" s="68"/>
      <c r="YZ10157" s="68"/>
      <c r="ZA10157" s="68"/>
      <c r="ZB10157" s="68"/>
      <c r="ZC10157" s="68"/>
      <c r="ZD10157" s="68"/>
    </row>
    <row r="10158" spans="658:680" x14ac:dyDescent="0.25">
      <c r="YH10158" s="68"/>
      <c r="YI10158" s="68"/>
      <c r="YJ10158" s="68"/>
      <c r="YK10158" s="68"/>
      <c r="YL10158" s="68"/>
      <c r="YM10158" s="68"/>
      <c r="YN10158" s="68"/>
      <c r="YO10158" s="68"/>
      <c r="YP10158" s="68"/>
      <c r="YQ10158" s="68"/>
      <c r="YR10158" s="68"/>
      <c r="YS10158" s="68"/>
      <c r="YT10158" s="68"/>
      <c r="YU10158" s="68"/>
      <c r="YV10158" s="68"/>
      <c r="YW10158" s="68"/>
      <c r="YX10158" s="68">
        <v>0.95361612338803203</v>
      </c>
      <c r="YY10158" s="68"/>
      <c r="YZ10158" s="68"/>
      <c r="ZA10158" s="68"/>
      <c r="ZB10158" s="68"/>
      <c r="ZC10158" s="68"/>
      <c r="ZD10158" s="68"/>
    </row>
    <row r="10159" spans="658:680" x14ac:dyDescent="0.25">
      <c r="YH10159" s="68"/>
      <c r="YI10159" s="68"/>
      <c r="YJ10159" s="68"/>
      <c r="YK10159" s="68"/>
      <c r="YL10159" s="68"/>
      <c r="YM10159" s="68"/>
      <c r="YN10159" s="68"/>
      <c r="YO10159" s="68"/>
      <c r="YP10159" s="68"/>
      <c r="YQ10159" s="68"/>
      <c r="YR10159" s="68"/>
      <c r="YS10159" s="68"/>
      <c r="YT10159" s="68"/>
      <c r="YU10159" s="68"/>
      <c r="YV10159" s="68"/>
      <c r="YW10159" s="68"/>
      <c r="YX10159" s="68">
        <v>0.95361263413167496</v>
      </c>
      <c r="YY10159" s="68"/>
      <c r="YZ10159" s="68"/>
      <c r="ZA10159" s="68"/>
      <c r="ZB10159" s="68"/>
      <c r="ZC10159" s="68"/>
      <c r="ZD10159" s="68"/>
    </row>
    <row r="10160" spans="658:680" x14ac:dyDescent="0.25">
      <c r="YH10160" s="68"/>
      <c r="YI10160" s="68"/>
      <c r="YJ10160" s="68"/>
      <c r="YK10160" s="68"/>
      <c r="YL10160" s="68"/>
      <c r="YM10160" s="68"/>
      <c r="YN10160" s="68"/>
      <c r="YO10160" s="68"/>
      <c r="YP10160" s="68"/>
      <c r="YQ10160" s="68"/>
      <c r="YR10160" s="68"/>
      <c r="YS10160" s="68"/>
      <c r="YT10160" s="68"/>
      <c r="YU10160" s="68"/>
      <c r="YV10160" s="68"/>
      <c r="YW10160" s="68"/>
      <c r="YX10160" s="68">
        <v>0.95359531236365802</v>
      </c>
      <c r="YY10160" s="68"/>
      <c r="YZ10160" s="68"/>
      <c r="ZA10160" s="68"/>
      <c r="ZB10160" s="68"/>
      <c r="ZC10160" s="68"/>
      <c r="ZD10160" s="68"/>
    </row>
    <row r="10161" spans="658:680" x14ac:dyDescent="0.25">
      <c r="YH10161" s="68"/>
      <c r="YI10161" s="68"/>
      <c r="YJ10161" s="68"/>
      <c r="YK10161" s="68"/>
      <c r="YL10161" s="68"/>
      <c r="YM10161" s="68"/>
      <c r="YN10161" s="68"/>
      <c r="YO10161" s="68"/>
      <c r="YP10161" s="68"/>
      <c r="YQ10161" s="68"/>
      <c r="YR10161" s="68"/>
      <c r="YS10161" s="68"/>
      <c r="YT10161" s="68"/>
      <c r="YU10161" s="68"/>
      <c r="YV10161" s="68"/>
      <c r="YW10161" s="68"/>
      <c r="YX10161" s="68">
        <v>0.95359194387135804</v>
      </c>
      <c r="YY10161" s="68"/>
      <c r="YZ10161" s="68"/>
      <c r="ZA10161" s="68"/>
      <c r="ZB10161" s="68"/>
      <c r="ZC10161" s="68"/>
      <c r="ZD10161" s="68"/>
    </row>
    <row r="10162" spans="658:680" x14ac:dyDescent="0.25">
      <c r="YH10162" s="68"/>
      <c r="YI10162" s="68"/>
      <c r="YJ10162" s="68"/>
      <c r="YK10162" s="68"/>
      <c r="YL10162" s="68"/>
      <c r="YM10162" s="68"/>
      <c r="YN10162" s="68"/>
      <c r="YO10162" s="68"/>
      <c r="YP10162" s="68"/>
      <c r="YQ10162" s="68"/>
      <c r="YR10162" s="68"/>
      <c r="YS10162" s="68"/>
      <c r="YT10162" s="68"/>
      <c r="YU10162" s="68"/>
      <c r="YV10162" s="68"/>
      <c r="YW10162" s="68"/>
      <c r="YX10162" s="68">
        <v>0.953591641318141</v>
      </c>
      <c r="YY10162" s="68"/>
      <c r="YZ10162" s="68"/>
      <c r="ZA10162" s="68"/>
      <c r="ZB10162" s="68"/>
      <c r="ZC10162" s="68"/>
      <c r="ZD10162" s="68"/>
    </row>
    <row r="10163" spans="658:680" x14ac:dyDescent="0.25">
      <c r="YH10163" s="68"/>
      <c r="YI10163" s="68"/>
      <c r="YJ10163" s="68"/>
      <c r="YK10163" s="68"/>
      <c r="YL10163" s="68"/>
      <c r="YM10163" s="68"/>
      <c r="YN10163" s="68"/>
      <c r="YO10163" s="68"/>
      <c r="YP10163" s="68"/>
      <c r="YQ10163" s="68"/>
      <c r="YR10163" s="68"/>
      <c r="YS10163" s="68"/>
      <c r="YT10163" s="68"/>
      <c r="YU10163" s="68"/>
      <c r="YV10163" s="68"/>
      <c r="YW10163" s="68"/>
      <c r="YX10163" s="68">
        <v>0.95356743988986603</v>
      </c>
      <c r="YY10163" s="68"/>
      <c r="YZ10163" s="68"/>
      <c r="ZA10163" s="68"/>
      <c r="ZB10163" s="68"/>
      <c r="ZC10163" s="68"/>
      <c r="ZD10163" s="68"/>
    </row>
    <row r="10164" spans="658:680" x14ac:dyDescent="0.25">
      <c r="YH10164" s="68"/>
      <c r="YI10164" s="68"/>
      <c r="YJ10164" s="68"/>
      <c r="YK10164" s="68"/>
      <c r="YL10164" s="68"/>
      <c r="YM10164" s="68"/>
      <c r="YN10164" s="68"/>
      <c r="YO10164" s="68"/>
      <c r="YP10164" s="68"/>
      <c r="YQ10164" s="68"/>
      <c r="YR10164" s="68"/>
      <c r="YS10164" s="68"/>
      <c r="YT10164" s="68"/>
      <c r="YU10164" s="68"/>
      <c r="YV10164" s="68"/>
      <c r="YW10164" s="68"/>
      <c r="YX10164" s="68">
        <v>0.95356625015174701</v>
      </c>
      <c r="YY10164" s="68"/>
      <c r="YZ10164" s="68"/>
      <c r="ZA10164" s="68"/>
      <c r="ZB10164" s="68"/>
      <c r="ZC10164" s="68"/>
      <c r="ZD10164" s="68"/>
    </row>
    <row r="10165" spans="658:680" x14ac:dyDescent="0.25">
      <c r="YH10165" s="68"/>
      <c r="YI10165" s="68"/>
      <c r="YJ10165" s="68"/>
      <c r="YK10165" s="68"/>
      <c r="YL10165" s="68"/>
      <c r="YM10165" s="68"/>
      <c r="YN10165" s="68"/>
      <c r="YO10165" s="68"/>
      <c r="YP10165" s="68"/>
      <c r="YQ10165" s="68"/>
      <c r="YR10165" s="68"/>
      <c r="YS10165" s="68"/>
      <c r="YT10165" s="68"/>
      <c r="YU10165" s="68"/>
      <c r="YV10165" s="68"/>
      <c r="YW10165" s="68"/>
      <c r="YX10165" s="68">
        <v>0.95356397461727305</v>
      </c>
      <c r="YY10165" s="68"/>
      <c r="YZ10165" s="68"/>
      <c r="ZA10165" s="68"/>
      <c r="ZB10165" s="68"/>
      <c r="ZC10165" s="68"/>
      <c r="ZD10165" s="68"/>
    </row>
    <row r="10166" spans="658:680" x14ac:dyDescent="0.25">
      <c r="YH10166" s="68"/>
      <c r="YI10166" s="68"/>
      <c r="YJ10166" s="68"/>
      <c r="YK10166" s="68"/>
      <c r="YL10166" s="68"/>
      <c r="YM10166" s="68"/>
      <c r="YN10166" s="68"/>
      <c r="YO10166" s="68"/>
      <c r="YP10166" s="68"/>
      <c r="YQ10166" s="68"/>
      <c r="YR10166" s="68"/>
      <c r="YS10166" s="68"/>
      <c r="YT10166" s="68"/>
      <c r="YU10166" s="68"/>
      <c r="YV10166" s="68"/>
      <c r="YW10166" s="68"/>
      <c r="YX10166" s="68">
        <v>0.95356327401698304</v>
      </c>
      <c r="YY10166" s="68"/>
      <c r="YZ10166" s="68"/>
      <c r="ZA10166" s="68"/>
      <c r="ZB10166" s="68"/>
      <c r="ZC10166" s="68"/>
      <c r="ZD10166" s="68"/>
    </row>
    <row r="10167" spans="658:680" x14ac:dyDescent="0.25">
      <c r="YH10167" s="68"/>
      <c r="YI10167" s="68"/>
      <c r="YJ10167" s="68"/>
      <c r="YK10167" s="68"/>
      <c r="YL10167" s="68"/>
      <c r="YM10167" s="68"/>
      <c r="YN10167" s="68"/>
      <c r="YO10167" s="68"/>
      <c r="YP10167" s="68"/>
      <c r="YQ10167" s="68"/>
      <c r="YR10167" s="68"/>
      <c r="YS10167" s="68"/>
      <c r="YT10167" s="68"/>
      <c r="YU10167" s="68"/>
      <c r="YV10167" s="68"/>
      <c r="YW10167" s="68"/>
      <c r="YX10167" s="68">
        <v>0.95356013049698596</v>
      </c>
      <c r="YY10167" s="68"/>
      <c r="YZ10167" s="68"/>
      <c r="ZA10167" s="68"/>
      <c r="ZB10167" s="68"/>
      <c r="ZC10167" s="68"/>
      <c r="ZD10167" s="68"/>
    </row>
    <row r="10168" spans="658:680" x14ac:dyDescent="0.25">
      <c r="YH10168" s="68"/>
      <c r="YI10168" s="68"/>
      <c r="YJ10168" s="68"/>
      <c r="YK10168" s="68"/>
      <c r="YL10168" s="68"/>
      <c r="YM10168" s="68"/>
      <c r="YN10168" s="68"/>
      <c r="YO10168" s="68"/>
      <c r="YP10168" s="68"/>
      <c r="YQ10168" s="68"/>
      <c r="YR10168" s="68"/>
      <c r="YS10168" s="68"/>
      <c r="YT10168" s="68"/>
      <c r="YU10168" s="68"/>
      <c r="YV10168" s="68"/>
      <c r="YW10168" s="68"/>
      <c r="YX10168" s="68">
        <v>0.95354662142675095</v>
      </c>
      <c r="YY10168" s="68"/>
      <c r="YZ10168" s="68"/>
      <c r="ZA10168" s="68"/>
      <c r="ZB10168" s="68"/>
      <c r="ZC10168" s="68"/>
      <c r="ZD10168" s="68"/>
    </row>
    <row r="10169" spans="658:680" x14ac:dyDescent="0.25">
      <c r="YH10169" s="68"/>
      <c r="YI10169" s="68"/>
      <c r="YJ10169" s="68"/>
      <c r="YK10169" s="68"/>
      <c r="YL10169" s="68"/>
      <c r="YM10169" s="68"/>
      <c r="YN10169" s="68"/>
      <c r="YO10169" s="68"/>
      <c r="YP10169" s="68"/>
      <c r="YQ10169" s="68"/>
      <c r="YR10169" s="68"/>
      <c r="YS10169" s="68"/>
      <c r="YT10169" s="68"/>
      <c r="YU10169" s="68"/>
      <c r="YV10169" s="68"/>
      <c r="YW10169" s="68"/>
      <c r="YX10169" s="68">
        <v>0.95353639669259205</v>
      </c>
      <c r="YY10169" s="68"/>
      <c r="YZ10169" s="68"/>
      <c r="ZA10169" s="68"/>
      <c r="ZB10169" s="68"/>
      <c r="ZC10169" s="68"/>
      <c r="ZD10169" s="68"/>
    </row>
    <row r="10170" spans="658:680" x14ac:dyDescent="0.25">
      <c r="YH10170" s="68"/>
      <c r="YI10170" s="68"/>
      <c r="YJ10170" s="68"/>
      <c r="YK10170" s="68"/>
      <c r="YL10170" s="68"/>
      <c r="YM10170" s="68"/>
      <c r="YN10170" s="68"/>
      <c r="YO10170" s="68"/>
      <c r="YP10170" s="68"/>
      <c r="YQ10170" s="68"/>
      <c r="YR10170" s="68"/>
      <c r="YS10170" s="68"/>
      <c r="YT10170" s="68"/>
      <c r="YU10170" s="68"/>
      <c r="YV10170" s="68"/>
      <c r="YW10170" s="68"/>
      <c r="YX10170" s="68">
        <v>0.95352518405769504</v>
      </c>
      <c r="YY10170" s="68"/>
      <c r="YZ10170" s="68"/>
      <c r="ZA10170" s="68"/>
      <c r="ZB10170" s="68"/>
      <c r="ZC10170" s="68"/>
      <c r="ZD10170" s="68"/>
    </row>
    <row r="10171" spans="658:680" x14ac:dyDescent="0.25">
      <c r="YH10171" s="68"/>
      <c r="YI10171" s="68"/>
      <c r="YJ10171" s="68"/>
      <c r="YK10171" s="68"/>
      <c r="YL10171" s="68"/>
      <c r="YM10171" s="68"/>
      <c r="YN10171" s="68"/>
      <c r="YO10171" s="68"/>
      <c r="YP10171" s="68"/>
      <c r="YQ10171" s="68"/>
      <c r="YR10171" s="68"/>
      <c r="YS10171" s="68"/>
      <c r="YT10171" s="68"/>
      <c r="YU10171" s="68"/>
      <c r="YV10171" s="68"/>
      <c r="YW10171" s="68"/>
      <c r="YX10171" s="68">
        <v>0.95352111455828004</v>
      </c>
      <c r="YY10171" s="68"/>
      <c r="YZ10171" s="68"/>
      <c r="ZA10171" s="68"/>
      <c r="ZB10171" s="68"/>
      <c r="ZC10171" s="68"/>
      <c r="ZD10171" s="68"/>
    </row>
    <row r="10172" spans="658:680" x14ac:dyDescent="0.25">
      <c r="YH10172" s="68"/>
      <c r="YI10172" s="68"/>
      <c r="YJ10172" s="68"/>
      <c r="YK10172" s="68"/>
      <c r="YL10172" s="68"/>
      <c r="YM10172" s="68"/>
      <c r="YN10172" s="68"/>
      <c r="YO10172" s="68"/>
      <c r="YP10172" s="68"/>
      <c r="YQ10172" s="68"/>
      <c r="YR10172" s="68"/>
      <c r="YS10172" s="68"/>
      <c r="YT10172" s="68"/>
      <c r="YU10172" s="68"/>
      <c r="YV10172" s="68"/>
      <c r="YW10172" s="68"/>
      <c r="YX10172" s="68">
        <v>0.95351047870240502</v>
      </c>
      <c r="YY10172" s="68"/>
      <c r="YZ10172" s="68"/>
      <c r="ZA10172" s="68"/>
      <c r="ZB10172" s="68"/>
      <c r="ZC10172" s="68"/>
      <c r="ZD10172" s="68"/>
    </row>
    <row r="10173" spans="658:680" x14ac:dyDescent="0.25">
      <c r="YH10173" s="68"/>
      <c r="YI10173" s="68"/>
      <c r="YJ10173" s="68"/>
      <c r="YK10173" s="68"/>
      <c r="YL10173" s="68"/>
      <c r="YM10173" s="68"/>
      <c r="YN10173" s="68"/>
      <c r="YO10173" s="68"/>
      <c r="YP10173" s="68"/>
      <c r="YQ10173" s="68"/>
      <c r="YR10173" s="68"/>
      <c r="YS10173" s="68"/>
      <c r="YT10173" s="68"/>
      <c r="YU10173" s="68"/>
      <c r="YV10173" s="68"/>
      <c r="YW10173" s="68"/>
      <c r="YX10173" s="68">
        <v>0.95350620016088505</v>
      </c>
      <c r="YY10173" s="68"/>
      <c r="YZ10173" s="68"/>
      <c r="ZA10173" s="68"/>
      <c r="ZB10173" s="68"/>
      <c r="ZC10173" s="68"/>
      <c r="ZD10173" s="68"/>
    </row>
    <row r="10174" spans="658:680" x14ac:dyDescent="0.25">
      <c r="YH10174" s="68"/>
      <c r="YI10174" s="68"/>
      <c r="YJ10174" s="68"/>
      <c r="YK10174" s="68"/>
      <c r="YL10174" s="68"/>
      <c r="YM10174" s="68"/>
      <c r="YN10174" s="68"/>
      <c r="YO10174" s="68"/>
      <c r="YP10174" s="68"/>
      <c r="YQ10174" s="68"/>
      <c r="YR10174" s="68"/>
      <c r="YS10174" s="68"/>
      <c r="YT10174" s="68"/>
      <c r="YU10174" s="68"/>
      <c r="YV10174" s="68"/>
      <c r="YW10174" s="68"/>
      <c r="YX10174" s="68">
        <v>0.95349608185796098</v>
      </c>
      <c r="YY10174" s="68"/>
      <c r="YZ10174" s="68"/>
      <c r="ZA10174" s="68"/>
      <c r="ZB10174" s="68"/>
      <c r="ZC10174" s="68"/>
      <c r="ZD10174" s="68"/>
    </row>
    <row r="10175" spans="658:680" x14ac:dyDescent="0.25">
      <c r="YH10175" s="68"/>
      <c r="YI10175" s="68"/>
      <c r="YJ10175" s="68"/>
      <c r="YK10175" s="68"/>
      <c r="YL10175" s="68"/>
      <c r="YM10175" s="68"/>
      <c r="YN10175" s="68"/>
      <c r="YO10175" s="68"/>
      <c r="YP10175" s="68"/>
      <c r="YQ10175" s="68"/>
      <c r="YR10175" s="68"/>
      <c r="YS10175" s="68"/>
      <c r="YT10175" s="68"/>
      <c r="YU10175" s="68"/>
      <c r="YV10175" s="68"/>
      <c r="YW10175" s="68"/>
      <c r="YX10175" s="68">
        <v>0.95349522615471805</v>
      </c>
      <c r="YY10175" s="68"/>
      <c r="YZ10175" s="68"/>
      <c r="ZA10175" s="68"/>
      <c r="ZB10175" s="68"/>
      <c r="ZC10175" s="68"/>
      <c r="ZD10175" s="68"/>
    </row>
    <row r="10176" spans="658:680" x14ac:dyDescent="0.25">
      <c r="YH10176" s="68"/>
      <c r="YI10176" s="68"/>
      <c r="YJ10176" s="68"/>
      <c r="YK10176" s="68"/>
      <c r="YL10176" s="68"/>
      <c r="YM10176" s="68"/>
      <c r="YN10176" s="68"/>
      <c r="YO10176" s="68"/>
      <c r="YP10176" s="68"/>
      <c r="YQ10176" s="68"/>
      <c r="YR10176" s="68"/>
      <c r="YS10176" s="68"/>
      <c r="YT10176" s="68"/>
      <c r="YU10176" s="68"/>
      <c r="YV10176" s="68"/>
      <c r="YW10176" s="68"/>
      <c r="YX10176" s="68">
        <v>0.95349166177676803</v>
      </c>
      <c r="YY10176" s="68"/>
      <c r="YZ10176" s="68"/>
      <c r="ZA10176" s="68"/>
      <c r="ZB10176" s="68"/>
      <c r="ZC10176" s="68"/>
      <c r="ZD10176" s="68"/>
    </row>
    <row r="10177" spans="658:680" x14ac:dyDescent="0.25">
      <c r="YH10177" s="68"/>
      <c r="YI10177" s="68"/>
      <c r="YJ10177" s="68"/>
      <c r="YK10177" s="68"/>
      <c r="YL10177" s="68"/>
      <c r="YM10177" s="68"/>
      <c r="YN10177" s="68"/>
      <c r="YO10177" s="68"/>
      <c r="YP10177" s="68"/>
      <c r="YQ10177" s="68"/>
      <c r="YR10177" s="68"/>
      <c r="YS10177" s="68"/>
      <c r="YT10177" s="68"/>
      <c r="YU10177" s="68"/>
      <c r="YV10177" s="68"/>
      <c r="YW10177" s="68"/>
      <c r="YX10177" s="68">
        <v>0.95346953866848905</v>
      </c>
      <c r="YY10177" s="68"/>
      <c r="YZ10177" s="68"/>
      <c r="ZA10177" s="68"/>
      <c r="ZB10177" s="68"/>
      <c r="ZC10177" s="68"/>
      <c r="ZD10177" s="68"/>
    </row>
    <row r="10178" spans="658:680" x14ac:dyDescent="0.25">
      <c r="YH10178" s="68"/>
      <c r="YI10178" s="68"/>
      <c r="YJ10178" s="68"/>
      <c r="YK10178" s="68"/>
      <c r="YL10178" s="68"/>
      <c r="YM10178" s="68"/>
      <c r="YN10178" s="68"/>
      <c r="YO10178" s="68"/>
      <c r="YP10178" s="68"/>
      <c r="YQ10178" s="68"/>
      <c r="YR10178" s="68"/>
      <c r="YS10178" s="68"/>
      <c r="YT10178" s="68"/>
      <c r="YU10178" s="68"/>
      <c r="YV10178" s="68"/>
      <c r="YW10178" s="68"/>
      <c r="YX10178" s="68">
        <v>0.95346668864145401</v>
      </c>
      <c r="YY10178" s="68"/>
      <c r="YZ10178" s="68"/>
      <c r="ZA10178" s="68"/>
      <c r="ZB10178" s="68"/>
      <c r="ZC10178" s="68"/>
      <c r="ZD10178" s="68"/>
    </row>
    <row r="10179" spans="658:680" x14ac:dyDescent="0.25">
      <c r="YH10179" s="68"/>
      <c r="YI10179" s="68"/>
      <c r="YJ10179" s="68"/>
      <c r="YK10179" s="68"/>
      <c r="YL10179" s="68"/>
      <c r="YM10179" s="68"/>
      <c r="YN10179" s="68"/>
      <c r="YO10179" s="68"/>
      <c r="YP10179" s="68"/>
      <c r="YQ10179" s="68"/>
      <c r="YR10179" s="68"/>
      <c r="YS10179" s="68"/>
      <c r="YT10179" s="68"/>
      <c r="YU10179" s="68"/>
      <c r="YV10179" s="68"/>
      <c r="YW10179" s="68"/>
      <c r="YX10179" s="68">
        <v>0.95346025937434797</v>
      </c>
      <c r="YY10179" s="68"/>
      <c r="YZ10179" s="68"/>
      <c r="ZA10179" s="68"/>
      <c r="ZB10179" s="68"/>
      <c r="ZC10179" s="68"/>
      <c r="ZD10179" s="68"/>
    </row>
    <row r="10180" spans="658:680" x14ac:dyDescent="0.25">
      <c r="YH10180" s="68"/>
      <c r="YI10180" s="68"/>
      <c r="YJ10180" s="68"/>
      <c r="YK10180" s="68"/>
      <c r="YL10180" s="68"/>
      <c r="YM10180" s="68"/>
      <c r="YN10180" s="68"/>
      <c r="YO10180" s="68"/>
      <c r="YP10180" s="68"/>
      <c r="YQ10180" s="68"/>
      <c r="YR10180" s="68"/>
      <c r="YS10180" s="68"/>
      <c r="YT10180" s="68"/>
      <c r="YU10180" s="68"/>
      <c r="YV10180" s="68"/>
      <c r="YW10180" s="68"/>
      <c r="YX10180" s="68">
        <v>0.95345170682260905</v>
      </c>
      <c r="YY10180" s="68"/>
      <c r="YZ10180" s="68"/>
      <c r="ZA10180" s="68"/>
      <c r="ZB10180" s="68"/>
      <c r="ZC10180" s="68"/>
      <c r="ZD10180" s="68"/>
    </row>
    <row r="10181" spans="658:680" x14ac:dyDescent="0.25">
      <c r="YH10181" s="68"/>
      <c r="YI10181" s="68"/>
      <c r="YJ10181" s="68"/>
      <c r="YK10181" s="68"/>
      <c r="YL10181" s="68"/>
      <c r="YM10181" s="68"/>
      <c r="YN10181" s="68"/>
      <c r="YO10181" s="68"/>
      <c r="YP10181" s="68"/>
      <c r="YQ10181" s="68"/>
      <c r="YR10181" s="68"/>
      <c r="YS10181" s="68"/>
      <c r="YT10181" s="68"/>
      <c r="YU10181" s="68"/>
      <c r="YV10181" s="68"/>
      <c r="YW10181" s="68"/>
      <c r="YX10181" s="68">
        <v>0.95344533629327599</v>
      </c>
      <c r="YY10181" s="68"/>
      <c r="YZ10181" s="68"/>
      <c r="ZA10181" s="68"/>
      <c r="ZB10181" s="68"/>
      <c r="ZC10181" s="68"/>
      <c r="ZD10181" s="68"/>
    </row>
    <row r="10182" spans="658:680" x14ac:dyDescent="0.25">
      <c r="YH10182" s="68"/>
      <c r="YI10182" s="68"/>
      <c r="YJ10182" s="68"/>
      <c r="YK10182" s="68"/>
      <c r="YL10182" s="68"/>
      <c r="YM10182" s="68"/>
      <c r="YN10182" s="68"/>
      <c r="YO10182" s="68"/>
      <c r="YP10182" s="68"/>
      <c r="YQ10182" s="68"/>
      <c r="YR10182" s="68"/>
      <c r="YS10182" s="68"/>
      <c r="YT10182" s="68"/>
      <c r="YU10182" s="68"/>
      <c r="YV10182" s="68"/>
      <c r="YW10182" s="68"/>
      <c r="YX10182" s="68">
        <v>0.95344227051497299</v>
      </c>
      <c r="YY10182" s="68"/>
      <c r="YZ10182" s="68"/>
      <c r="ZA10182" s="68"/>
      <c r="ZB10182" s="68"/>
      <c r="ZC10182" s="68"/>
      <c r="ZD10182" s="68"/>
    </row>
    <row r="10183" spans="658:680" x14ac:dyDescent="0.25">
      <c r="YH10183" s="68"/>
      <c r="YI10183" s="68"/>
      <c r="YJ10183" s="68"/>
      <c r="YK10183" s="68"/>
      <c r="YL10183" s="68"/>
      <c r="YM10183" s="68"/>
      <c r="YN10183" s="68"/>
      <c r="YO10183" s="68"/>
      <c r="YP10183" s="68"/>
      <c r="YQ10183" s="68"/>
      <c r="YR10183" s="68"/>
      <c r="YS10183" s="68"/>
      <c r="YT10183" s="68"/>
      <c r="YU10183" s="68"/>
      <c r="YV10183" s="68"/>
      <c r="YW10183" s="68"/>
      <c r="YX10183" s="68">
        <v>0.95342553261869001</v>
      </c>
      <c r="YY10183" s="68"/>
      <c r="YZ10183" s="68"/>
      <c r="ZA10183" s="68"/>
      <c r="ZB10183" s="68"/>
      <c r="ZC10183" s="68"/>
      <c r="ZD10183" s="68"/>
    </row>
    <row r="10184" spans="658:680" x14ac:dyDescent="0.25">
      <c r="YH10184" s="68"/>
      <c r="YI10184" s="68"/>
      <c r="YJ10184" s="68"/>
      <c r="YK10184" s="68"/>
      <c r="YL10184" s="68"/>
      <c r="YM10184" s="68"/>
      <c r="YN10184" s="68"/>
      <c r="YO10184" s="68"/>
      <c r="YP10184" s="68"/>
      <c r="YQ10184" s="68"/>
      <c r="YR10184" s="68"/>
      <c r="YS10184" s="68"/>
      <c r="YT10184" s="68"/>
      <c r="YU10184" s="68"/>
      <c r="YV10184" s="68"/>
      <c r="YW10184" s="68"/>
      <c r="YX10184" s="68">
        <v>0.953424146124079</v>
      </c>
      <c r="YY10184" s="68"/>
      <c r="YZ10184" s="68"/>
      <c r="ZA10184" s="68"/>
      <c r="ZB10184" s="68"/>
      <c r="ZC10184" s="68"/>
      <c r="ZD10184" s="68"/>
    </row>
    <row r="10185" spans="658:680" x14ac:dyDescent="0.25">
      <c r="YH10185" s="68"/>
      <c r="YI10185" s="68"/>
      <c r="YJ10185" s="68"/>
      <c r="YK10185" s="68"/>
      <c r="YL10185" s="68"/>
      <c r="YM10185" s="68"/>
      <c r="YN10185" s="68"/>
      <c r="YO10185" s="68"/>
      <c r="YP10185" s="68"/>
      <c r="YQ10185" s="68"/>
      <c r="YR10185" s="68"/>
      <c r="YS10185" s="68"/>
      <c r="YT10185" s="68"/>
      <c r="YU10185" s="68"/>
      <c r="YV10185" s="68"/>
      <c r="YW10185" s="68"/>
      <c r="YX10185" s="68">
        <v>0.95340354317602904</v>
      </c>
      <c r="YY10185" s="68"/>
      <c r="YZ10185" s="68"/>
      <c r="ZA10185" s="68"/>
      <c r="ZB10185" s="68"/>
      <c r="ZC10185" s="68"/>
      <c r="ZD10185" s="68"/>
    </row>
    <row r="10186" spans="658:680" x14ac:dyDescent="0.25">
      <c r="YH10186" s="68"/>
      <c r="YI10186" s="68"/>
      <c r="YJ10186" s="68"/>
      <c r="YK10186" s="68"/>
      <c r="YL10186" s="68"/>
      <c r="YM10186" s="68"/>
      <c r="YN10186" s="68"/>
      <c r="YO10186" s="68"/>
      <c r="YP10186" s="68"/>
      <c r="YQ10186" s="68"/>
      <c r="YR10186" s="68"/>
      <c r="YS10186" s="68"/>
      <c r="YT10186" s="68"/>
      <c r="YU10186" s="68"/>
      <c r="YV10186" s="68"/>
      <c r="YW10186" s="68"/>
      <c r="YX10186" s="68">
        <v>0.95339974770823999</v>
      </c>
      <c r="YY10186" s="68"/>
      <c r="YZ10186" s="68"/>
      <c r="ZA10186" s="68"/>
      <c r="ZB10186" s="68"/>
      <c r="ZC10186" s="68"/>
      <c r="ZD10186" s="68"/>
    </row>
    <row r="10187" spans="658:680" x14ac:dyDescent="0.25">
      <c r="YH10187" s="68"/>
      <c r="YI10187" s="68"/>
      <c r="YJ10187" s="68"/>
      <c r="YK10187" s="68"/>
      <c r="YL10187" s="68"/>
      <c r="YM10187" s="68"/>
      <c r="YN10187" s="68"/>
      <c r="YO10187" s="68"/>
      <c r="YP10187" s="68"/>
      <c r="YQ10187" s="68"/>
      <c r="YR10187" s="68"/>
      <c r="YS10187" s="68"/>
      <c r="YT10187" s="68"/>
      <c r="YU10187" s="68"/>
      <c r="YV10187" s="68"/>
      <c r="YW10187" s="68"/>
      <c r="YX10187" s="68">
        <v>0.95339807958763001</v>
      </c>
      <c r="YY10187" s="68"/>
      <c r="YZ10187" s="68"/>
      <c r="ZA10187" s="68"/>
      <c r="ZB10187" s="68"/>
      <c r="ZC10187" s="68"/>
      <c r="ZD10187" s="68"/>
    </row>
    <row r="10188" spans="658:680" x14ac:dyDescent="0.25">
      <c r="YH10188" s="68"/>
      <c r="YI10188" s="68"/>
      <c r="YJ10188" s="68"/>
      <c r="YK10188" s="68"/>
      <c r="YL10188" s="68"/>
      <c r="YM10188" s="68"/>
      <c r="YN10188" s="68"/>
      <c r="YO10188" s="68"/>
      <c r="YP10188" s="68"/>
      <c r="YQ10188" s="68"/>
      <c r="YR10188" s="68"/>
      <c r="YS10188" s="68"/>
      <c r="YT10188" s="68"/>
      <c r="YU10188" s="68"/>
      <c r="YV10188" s="68"/>
      <c r="YW10188" s="68"/>
      <c r="YX10188" s="68">
        <v>0.95339735143589399</v>
      </c>
      <c r="YY10188" s="68"/>
      <c r="YZ10188" s="68"/>
      <c r="ZA10188" s="68"/>
      <c r="ZB10188" s="68"/>
      <c r="ZC10188" s="68"/>
      <c r="ZD10188" s="68"/>
    </row>
    <row r="10189" spans="658:680" x14ac:dyDescent="0.25">
      <c r="YH10189" s="68"/>
      <c r="YI10189" s="68"/>
      <c r="YJ10189" s="68"/>
      <c r="YK10189" s="68"/>
      <c r="YL10189" s="68"/>
      <c r="YM10189" s="68"/>
      <c r="YN10189" s="68"/>
      <c r="YO10189" s="68"/>
      <c r="YP10189" s="68"/>
      <c r="YQ10189" s="68"/>
      <c r="YR10189" s="68"/>
      <c r="YS10189" s="68"/>
      <c r="YT10189" s="68"/>
      <c r="YU10189" s="68"/>
      <c r="YV10189" s="68"/>
      <c r="YW10189" s="68"/>
      <c r="YX10189" s="68">
        <v>0.95339295303895699</v>
      </c>
      <c r="YY10189" s="68"/>
      <c r="YZ10189" s="68"/>
      <c r="ZA10189" s="68"/>
      <c r="ZB10189" s="68"/>
      <c r="ZC10189" s="68"/>
      <c r="ZD10189" s="68"/>
    </row>
    <row r="10190" spans="658:680" x14ac:dyDescent="0.25">
      <c r="YH10190" s="68"/>
      <c r="YI10190" s="68"/>
      <c r="YJ10190" s="68"/>
      <c r="YK10190" s="68"/>
      <c r="YL10190" s="68"/>
      <c r="YM10190" s="68"/>
      <c r="YN10190" s="68"/>
      <c r="YO10190" s="68"/>
      <c r="YP10190" s="68"/>
      <c r="YQ10190" s="68"/>
      <c r="YR10190" s="68"/>
      <c r="YS10190" s="68"/>
      <c r="YT10190" s="68"/>
      <c r="YU10190" s="68"/>
      <c r="YV10190" s="68"/>
      <c r="YW10190" s="68"/>
      <c r="YX10190" s="68">
        <v>0.95339272435308697</v>
      </c>
      <c r="YY10190" s="68"/>
      <c r="YZ10190" s="68"/>
      <c r="ZA10190" s="68"/>
      <c r="ZB10190" s="68"/>
      <c r="ZC10190" s="68"/>
      <c r="ZD10190" s="68"/>
    </row>
    <row r="10191" spans="658:680" x14ac:dyDescent="0.25">
      <c r="YH10191" s="68"/>
      <c r="YI10191" s="68"/>
      <c r="YJ10191" s="68"/>
      <c r="YK10191" s="68"/>
      <c r="YL10191" s="68"/>
      <c r="YM10191" s="68"/>
      <c r="YN10191" s="68"/>
      <c r="YO10191" s="68"/>
      <c r="YP10191" s="68"/>
      <c r="YQ10191" s="68"/>
      <c r="YR10191" s="68"/>
      <c r="YS10191" s="68"/>
      <c r="YT10191" s="68"/>
      <c r="YU10191" s="68"/>
      <c r="YV10191" s="68"/>
      <c r="YW10191" s="68"/>
      <c r="YX10191" s="68">
        <v>0.95337347859918598</v>
      </c>
      <c r="YY10191" s="68"/>
      <c r="YZ10191" s="68"/>
      <c r="ZA10191" s="68"/>
      <c r="ZB10191" s="68"/>
      <c r="ZC10191" s="68"/>
      <c r="ZD10191" s="68"/>
    </row>
    <row r="10192" spans="658:680" x14ac:dyDescent="0.25">
      <c r="YH10192" s="68"/>
      <c r="YI10192" s="68"/>
      <c r="YJ10192" s="68"/>
      <c r="YK10192" s="68"/>
      <c r="YL10192" s="68"/>
      <c r="YM10192" s="68"/>
      <c r="YN10192" s="68"/>
      <c r="YO10192" s="68"/>
      <c r="YP10192" s="68"/>
      <c r="YQ10192" s="68"/>
      <c r="YR10192" s="68"/>
      <c r="YS10192" s="68"/>
      <c r="YT10192" s="68"/>
      <c r="YU10192" s="68"/>
      <c r="YV10192" s="68"/>
      <c r="YW10192" s="68"/>
      <c r="YX10192" s="68">
        <v>0.95335972954122505</v>
      </c>
      <c r="YY10192" s="68"/>
      <c r="YZ10192" s="68"/>
      <c r="ZA10192" s="68"/>
      <c r="ZB10192" s="68"/>
      <c r="ZC10192" s="68"/>
      <c r="ZD10192" s="68"/>
    </row>
    <row r="10193" spans="658:680" x14ac:dyDescent="0.25">
      <c r="YH10193" s="68"/>
      <c r="YI10193" s="68"/>
      <c r="YJ10193" s="68"/>
      <c r="YK10193" s="68"/>
      <c r="YL10193" s="68"/>
      <c r="YM10193" s="68"/>
      <c r="YN10193" s="68"/>
      <c r="YO10193" s="68"/>
      <c r="YP10193" s="68"/>
      <c r="YQ10193" s="68"/>
      <c r="YR10193" s="68"/>
      <c r="YS10193" s="68"/>
      <c r="YT10193" s="68"/>
      <c r="YU10193" s="68"/>
      <c r="YV10193" s="68"/>
      <c r="YW10193" s="68"/>
      <c r="YX10193" s="68">
        <v>0.95335456486718795</v>
      </c>
      <c r="YY10193" s="68"/>
      <c r="YZ10193" s="68"/>
      <c r="ZA10193" s="68"/>
      <c r="ZB10193" s="68"/>
      <c r="ZC10193" s="68"/>
      <c r="ZD10193" s="68"/>
    </row>
    <row r="10194" spans="658:680" x14ac:dyDescent="0.25">
      <c r="YH10194" s="68"/>
      <c r="YI10194" s="68"/>
      <c r="YJ10194" s="68"/>
      <c r="YK10194" s="68"/>
      <c r="YL10194" s="68"/>
      <c r="YM10194" s="68"/>
      <c r="YN10194" s="68"/>
      <c r="YO10194" s="68"/>
      <c r="YP10194" s="68"/>
      <c r="YQ10194" s="68"/>
      <c r="YR10194" s="68"/>
      <c r="YS10194" s="68"/>
      <c r="YT10194" s="68"/>
      <c r="YU10194" s="68"/>
      <c r="YV10194" s="68"/>
      <c r="YW10194" s="68"/>
      <c r="YX10194" s="68">
        <v>0.95333442341432295</v>
      </c>
      <c r="YY10194" s="68"/>
      <c r="YZ10194" s="68"/>
      <c r="ZA10194" s="68"/>
      <c r="ZB10194" s="68"/>
      <c r="ZC10194" s="68"/>
      <c r="ZD10194" s="68"/>
    </row>
    <row r="10195" spans="658:680" x14ac:dyDescent="0.25">
      <c r="YH10195" s="68"/>
      <c r="YI10195" s="68"/>
      <c r="YJ10195" s="68"/>
      <c r="YK10195" s="68"/>
      <c r="YL10195" s="68"/>
      <c r="YM10195" s="68"/>
      <c r="YN10195" s="68"/>
      <c r="YO10195" s="68"/>
      <c r="YP10195" s="68"/>
      <c r="YQ10195" s="68"/>
      <c r="YR10195" s="68"/>
      <c r="YS10195" s="68"/>
      <c r="YT10195" s="68"/>
      <c r="YU10195" s="68"/>
      <c r="YV10195" s="68"/>
      <c r="YW10195" s="68"/>
      <c r="YX10195" s="68">
        <v>0.95332037216713195</v>
      </c>
      <c r="YY10195" s="68"/>
      <c r="YZ10195" s="68"/>
      <c r="ZA10195" s="68"/>
      <c r="ZB10195" s="68"/>
      <c r="ZC10195" s="68"/>
      <c r="ZD10195" s="68"/>
    </row>
    <row r="10196" spans="658:680" x14ac:dyDescent="0.25">
      <c r="YH10196" s="68"/>
      <c r="YI10196" s="68"/>
      <c r="YJ10196" s="68"/>
      <c r="YK10196" s="68"/>
      <c r="YL10196" s="68"/>
      <c r="YM10196" s="68"/>
      <c r="YN10196" s="68"/>
      <c r="YO10196" s="68"/>
      <c r="YP10196" s="68"/>
      <c r="YQ10196" s="68"/>
      <c r="YR10196" s="68"/>
      <c r="YS10196" s="68"/>
      <c r="YT10196" s="68"/>
      <c r="YU10196" s="68"/>
      <c r="YV10196" s="68"/>
      <c r="YW10196" s="68"/>
      <c r="YX10196" s="68">
        <v>0.95330893649094395</v>
      </c>
      <c r="YY10196" s="68"/>
      <c r="YZ10196" s="68"/>
      <c r="ZA10196" s="68"/>
      <c r="ZB10196" s="68"/>
      <c r="ZC10196" s="68"/>
      <c r="ZD10196" s="68"/>
    </row>
    <row r="10197" spans="658:680" x14ac:dyDescent="0.25">
      <c r="YH10197" s="68"/>
      <c r="YI10197" s="68"/>
      <c r="YJ10197" s="68"/>
      <c r="YK10197" s="68"/>
      <c r="YL10197" s="68"/>
      <c r="YM10197" s="68"/>
      <c r="YN10197" s="68"/>
      <c r="YO10197" s="68"/>
      <c r="YP10197" s="68"/>
      <c r="YQ10197" s="68"/>
      <c r="YR10197" s="68"/>
      <c r="YS10197" s="68"/>
      <c r="YT10197" s="68"/>
      <c r="YU10197" s="68"/>
      <c r="YV10197" s="68"/>
      <c r="YW10197" s="68"/>
      <c r="YX10197" s="68">
        <v>0.95327919488619195</v>
      </c>
      <c r="YY10197" s="68"/>
      <c r="YZ10197" s="68"/>
      <c r="ZA10197" s="68"/>
      <c r="ZB10197" s="68"/>
      <c r="ZC10197" s="68"/>
      <c r="ZD10197" s="68"/>
    </row>
    <row r="10198" spans="658:680" x14ac:dyDescent="0.25">
      <c r="YH10198" s="68"/>
      <c r="YI10198" s="68"/>
      <c r="YJ10198" s="68"/>
      <c r="YK10198" s="68"/>
      <c r="YL10198" s="68"/>
      <c r="YM10198" s="68"/>
      <c r="YN10198" s="68"/>
      <c r="YO10198" s="68"/>
      <c r="YP10198" s="68"/>
      <c r="YQ10198" s="68"/>
      <c r="YR10198" s="68"/>
      <c r="YS10198" s="68"/>
      <c r="YT10198" s="68"/>
      <c r="YU10198" s="68"/>
      <c r="YV10198" s="68"/>
      <c r="YW10198" s="68"/>
      <c r="YX10198" s="68">
        <v>0.95327659624133199</v>
      </c>
      <c r="YY10198" s="68"/>
      <c r="YZ10198" s="68"/>
      <c r="ZA10198" s="68"/>
      <c r="ZB10198" s="68"/>
      <c r="ZC10198" s="68"/>
      <c r="ZD10198" s="68"/>
    </row>
    <row r="10199" spans="658:680" x14ac:dyDescent="0.25">
      <c r="YH10199" s="68"/>
      <c r="YI10199" s="68"/>
      <c r="YJ10199" s="68"/>
      <c r="YK10199" s="68"/>
      <c r="YL10199" s="68"/>
      <c r="YM10199" s="68"/>
      <c r="YN10199" s="68"/>
      <c r="YO10199" s="68"/>
      <c r="YP10199" s="68"/>
      <c r="YQ10199" s="68"/>
      <c r="YR10199" s="68"/>
      <c r="YS10199" s="68"/>
      <c r="YT10199" s="68"/>
      <c r="YU10199" s="68"/>
      <c r="YV10199" s="68"/>
      <c r="YW10199" s="68"/>
      <c r="YX10199" s="68">
        <v>0.95326784156260602</v>
      </c>
      <c r="YY10199" s="68"/>
      <c r="YZ10199" s="68"/>
      <c r="ZA10199" s="68"/>
      <c r="ZB10199" s="68"/>
      <c r="ZC10199" s="68"/>
      <c r="ZD10199" s="68"/>
    </row>
    <row r="10200" spans="658:680" x14ac:dyDescent="0.25">
      <c r="YH10200" s="68"/>
      <c r="YI10200" s="68"/>
      <c r="YJ10200" s="68"/>
      <c r="YK10200" s="68"/>
      <c r="YL10200" s="68"/>
      <c r="YM10200" s="68"/>
      <c r="YN10200" s="68"/>
      <c r="YO10200" s="68"/>
      <c r="YP10200" s="68"/>
      <c r="YQ10200" s="68"/>
      <c r="YR10200" s="68"/>
      <c r="YS10200" s="68"/>
      <c r="YT10200" s="68"/>
      <c r="YU10200" s="68"/>
      <c r="YV10200" s="68"/>
      <c r="YW10200" s="68"/>
      <c r="YX10200" s="68">
        <v>0.95325939260188897</v>
      </c>
      <c r="YY10200" s="68"/>
      <c r="YZ10200" s="68"/>
      <c r="ZA10200" s="68"/>
      <c r="ZB10200" s="68"/>
      <c r="ZC10200" s="68"/>
      <c r="ZD10200" s="68"/>
    </row>
    <row r="10201" spans="658:680" x14ac:dyDescent="0.25">
      <c r="YH10201" s="68"/>
      <c r="YI10201" s="68"/>
      <c r="YJ10201" s="68"/>
      <c r="YK10201" s="68"/>
      <c r="YL10201" s="68"/>
      <c r="YM10201" s="68"/>
      <c r="YN10201" s="68"/>
      <c r="YO10201" s="68"/>
      <c r="YP10201" s="68"/>
      <c r="YQ10201" s="68"/>
      <c r="YR10201" s="68"/>
      <c r="YS10201" s="68"/>
      <c r="YT10201" s="68"/>
      <c r="YU10201" s="68"/>
      <c r="YV10201" s="68"/>
      <c r="YW10201" s="68"/>
      <c r="YX10201" s="68">
        <v>0.95325522494037296</v>
      </c>
      <c r="YY10201" s="68"/>
      <c r="YZ10201" s="68"/>
      <c r="ZA10201" s="68"/>
      <c r="ZB10201" s="68"/>
      <c r="ZC10201" s="68"/>
      <c r="ZD10201" s="68"/>
    </row>
    <row r="10202" spans="658:680" x14ac:dyDescent="0.25">
      <c r="YH10202" s="68"/>
      <c r="YI10202" s="68"/>
      <c r="YJ10202" s="68"/>
      <c r="YK10202" s="68"/>
      <c r="YL10202" s="68"/>
      <c r="YM10202" s="68"/>
      <c r="YN10202" s="68"/>
      <c r="YO10202" s="68"/>
      <c r="YP10202" s="68"/>
      <c r="YQ10202" s="68"/>
      <c r="YR10202" s="68"/>
      <c r="YS10202" s="68"/>
      <c r="YT10202" s="68"/>
      <c r="YU10202" s="68"/>
      <c r="YV10202" s="68"/>
      <c r="YW10202" s="68"/>
      <c r="YX10202" s="68">
        <v>0.953241552492609</v>
      </c>
      <c r="YY10202" s="68"/>
      <c r="YZ10202" s="68"/>
      <c r="ZA10202" s="68"/>
      <c r="ZB10202" s="68"/>
      <c r="ZC10202" s="68"/>
      <c r="ZD10202" s="68"/>
    </row>
    <row r="10203" spans="658:680" x14ac:dyDescent="0.25">
      <c r="YH10203" s="68"/>
      <c r="YI10203" s="68"/>
      <c r="YJ10203" s="68"/>
      <c r="YK10203" s="68"/>
      <c r="YL10203" s="68"/>
      <c r="YM10203" s="68"/>
      <c r="YN10203" s="68"/>
      <c r="YO10203" s="68"/>
      <c r="YP10203" s="68"/>
      <c r="YQ10203" s="68"/>
      <c r="YR10203" s="68"/>
      <c r="YS10203" s="68"/>
      <c r="YT10203" s="68"/>
      <c r="YU10203" s="68"/>
      <c r="YV10203" s="68"/>
      <c r="YW10203" s="68"/>
      <c r="YX10203" s="68">
        <v>0.95321563949075705</v>
      </c>
      <c r="YY10203" s="68"/>
      <c r="YZ10203" s="68"/>
      <c r="ZA10203" s="68"/>
      <c r="ZB10203" s="68"/>
      <c r="ZC10203" s="68"/>
      <c r="ZD10203" s="68"/>
    </row>
    <row r="10204" spans="658:680" x14ac:dyDescent="0.25">
      <c r="YH10204" s="68"/>
      <c r="YI10204" s="68"/>
      <c r="YJ10204" s="68"/>
      <c r="YK10204" s="68"/>
      <c r="YL10204" s="68"/>
      <c r="YM10204" s="68"/>
      <c r="YN10204" s="68"/>
      <c r="YO10204" s="68"/>
      <c r="YP10204" s="68"/>
      <c r="YQ10204" s="68"/>
      <c r="YR10204" s="68"/>
      <c r="YS10204" s="68"/>
      <c r="YT10204" s="68"/>
      <c r="YU10204" s="68"/>
      <c r="YV10204" s="68"/>
      <c r="YW10204" s="68"/>
      <c r="YX10204" s="68">
        <v>0.95321494868794399</v>
      </c>
      <c r="YY10204" s="68"/>
      <c r="YZ10204" s="68"/>
      <c r="ZA10204" s="68"/>
      <c r="ZB10204" s="68"/>
      <c r="ZC10204" s="68"/>
      <c r="ZD10204" s="68"/>
    </row>
    <row r="10205" spans="658:680" x14ac:dyDescent="0.25">
      <c r="YH10205" s="68"/>
      <c r="YI10205" s="68"/>
      <c r="YJ10205" s="68"/>
      <c r="YK10205" s="68"/>
      <c r="YL10205" s="68"/>
      <c r="YM10205" s="68"/>
      <c r="YN10205" s="68"/>
      <c r="YO10205" s="68"/>
      <c r="YP10205" s="68"/>
      <c r="YQ10205" s="68"/>
      <c r="YR10205" s="68"/>
      <c r="YS10205" s="68"/>
      <c r="YT10205" s="68"/>
      <c r="YU10205" s="68"/>
      <c r="YV10205" s="68"/>
      <c r="YW10205" s="68"/>
      <c r="YX10205" s="68">
        <v>0.95321114840978904</v>
      </c>
      <c r="YY10205" s="68"/>
      <c r="YZ10205" s="68"/>
      <c r="ZA10205" s="68"/>
      <c r="ZB10205" s="68"/>
      <c r="ZC10205" s="68"/>
      <c r="ZD10205" s="68"/>
    </row>
    <row r="10206" spans="658:680" x14ac:dyDescent="0.25">
      <c r="YH10206" s="68"/>
      <c r="YI10206" s="68"/>
      <c r="YJ10206" s="68"/>
      <c r="YK10206" s="68"/>
      <c r="YL10206" s="68"/>
      <c r="YM10206" s="68"/>
      <c r="YN10206" s="68"/>
      <c r="YO10206" s="68"/>
      <c r="YP10206" s="68"/>
      <c r="YQ10206" s="68"/>
      <c r="YR10206" s="68"/>
      <c r="YS10206" s="68"/>
      <c r="YT10206" s="68"/>
      <c r="YU10206" s="68"/>
      <c r="YV10206" s="68"/>
      <c r="YW10206" s="68"/>
      <c r="YX10206" s="68">
        <v>0.95318851412484396</v>
      </c>
      <c r="YY10206" s="68"/>
      <c r="YZ10206" s="68"/>
      <c r="ZA10206" s="68"/>
      <c r="ZB10206" s="68"/>
      <c r="ZC10206" s="68"/>
      <c r="ZD10206" s="68"/>
    </row>
    <row r="10207" spans="658:680" x14ac:dyDescent="0.25">
      <c r="YH10207" s="68"/>
      <c r="YI10207" s="68"/>
      <c r="YJ10207" s="68"/>
      <c r="YK10207" s="68"/>
      <c r="YL10207" s="68"/>
      <c r="YM10207" s="68"/>
      <c r="YN10207" s="68"/>
      <c r="YO10207" s="68"/>
      <c r="YP10207" s="68"/>
      <c r="YQ10207" s="68"/>
      <c r="YR10207" s="68"/>
      <c r="YS10207" s="68"/>
      <c r="YT10207" s="68"/>
      <c r="YU10207" s="68"/>
      <c r="YV10207" s="68"/>
      <c r="YW10207" s="68"/>
      <c r="YX10207" s="68">
        <v>0.953185695048408</v>
      </c>
      <c r="YY10207" s="68"/>
      <c r="YZ10207" s="68"/>
      <c r="ZA10207" s="68"/>
      <c r="ZB10207" s="68"/>
      <c r="ZC10207" s="68"/>
      <c r="ZD10207" s="68"/>
    </row>
    <row r="10208" spans="658:680" x14ac:dyDescent="0.25">
      <c r="YH10208" s="68"/>
      <c r="YI10208" s="68"/>
      <c r="YJ10208" s="68"/>
      <c r="YK10208" s="68"/>
      <c r="YL10208" s="68"/>
      <c r="YM10208" s="68"/>
      <c r="YN10208" s="68"/>
      <c r="YO10208" s="68"/>
      <c r="YP10208" s="68"/>
      <c r="YQ10208" s="68"/>
      <c r="YR10208" s="68"/>
      <c r="YS10208" s="68"/>
      <c r="YT10208" s="68"/>
      <c r="YU10208" s="68"/>
      <c r="YV10208" s="68"/>
      <c r="YW10208" s="68"/>
      <c r="YX10208" s="68">
        <v>0.95317515037909795</v>
      </c>
      <c r="YY10208" s="68"/>
      <c r="YZ10208" s="68"/>
      <c r="ZA10208" s="68"/>
      <c r="ZB10208" s="68"/>
      <c r="ZC10208" s="68"/>
      <c r="ZD10208" s="68"/>
    </row>
    <row r="10209" spans="658:680" x14ac:dyDescent="0.25">
      <c r="YH10209" s="68"/>
      <c r="YI10209" s="68"/>
      <c r="YJ10209" s="68"/>
      <c r="YK10209" s="68"/>
      <c r="YL10209" s="68"/>
      <c r="YM10209" s="68"/>
      <c r="YN10209" s="68"/>
      <c r="YO10209" s="68"/>
      <c r="YP10209" s="68"/>
      <c r="YQ10209" s="68"/>
      <c r="YR10209" s="68"/>
      <c r="YS10209" s="68"/>
      <c r="YT10209" s="68"/>
      <c r="YU10209" s="68"/>
      <c r="YV10209" s="68"/>
      <c r="YW10209" s="68"/>
      <c r="YX10209" s="68">
        <v>0.95317180576848703</v>
      </c>
      <c r="YY10209" s="68"/>
      <c r="YZ10209" s="68"/>
      <c r="ZA10209" s="68"/>
      <c r="ZB10209" s="68"/>
      <c r="ZC10209" s="68"/>
      <c r="ZD10209" s="68"/>
    </row>
    <row r="10210" spans="658:680" x14ac:dyDescent="0.25">
      <c r="YH10210" s="68"/>
      <c r="YI10210" s="68"/>
      <c r="YJ10210" s="68"/>
      <c r="YK10210" s="68"/>
      <c r="YL10210" s="68"/>
      <c r="YM10210" s="68"/>
      <c r="YN10210" s="68"/>
      <c r="YO10210" s="68"/>
      <c r="YP10210" s="68"/>
      <c r="YQ10210" s="68"/>
      <c r="YR10210" s="68"/>
      <c r="YS10210" s="68"/>
      <c r="YT10210" s="68"/>
      <c r="YU10210" s="68"/>
      <c r="YV10210" s="68"/>
      <c r="YW10210" s="68"/>
      <c r="YX10210" s="68">
        <v>0.95315903525090295</v>
      </c>
      <c r="YY10210" s="68"/>
      <c r="YZ10210" s="68"/>
      <c r="ZA10210" s="68"/>
      <c r="ZB10210" s="68"/>
      <c r="ZC10210" s="68"/>
      <c r="ZD10210" s="68"/>
    </row>
    <row r="10211" spans="658:680" x14ac:dyDescent="0.25">
      <c r="YH10211" s="68"/>
      <c r="YI10211" s="68"/>
      <c r="YJ10211" s="68"/>
      <c r="YK10211" s="68"/>
      <c r="YL10211" s="68"/>
      <c r="YM10211" s="68"/>
      <c r="YN10211" s="68"/>
      <c r="YO10211" s="68"/>
      <c r="YP10211" s="68"/>
      <c r="YQ10211" s="68"/>
      <c r="YR10211" s="68"/>
      <c r="YS10211" s="68"/>
      <c r="YT10211" s="68"/>
      <c r="YU10211" s="68"/>
      <c r="YV10211" s="68"/>
      <c r="YW10211" s="68"/>
      <c r="YX10211" s="68">
        <v>0.95315246447006596</v>
      </c>
      <c r="YY10211" s="68"/>
      <c r="YZ10211" s="68"/>
      <c r="ZA10211" s="68"/>
      <c r="ZB10211" s="68"/>
      <c r="ZC10211" s="68"/>
      <c r="ZD10211" s="68"/>
    </row>
    <row r="10212" spans="658:680" x14ac:dyDescent="0.25">
      <c r="YH10212" s="68"/>
      <c r="YI10212" s="68"/>
      <c r="YJ10212" s="68"/>
      <c r="YK10212" s="68"/>
      <c r="YL10212" s="68"/>
      <c r="YM10212" s="68"/>
      <c r="YN10212" s="68"/>
      <c r="YO10212" s="68"/>
      <c r="YP10212" s="68"/>
      <c r="YQ10212" s="68"/>
      <c r="YR10212" s="68"/>
      <c r="YS10212" s="68"/>
      <c r="YT10212" s="68"/>
      <c r="YU10212" s="68"/>
      <c r="YV10212" s="68"/>
      <c r="YW10212" s="68"/>
      <c r="YX10212" s="68">
        <v>0.95313545273540001</v>
      </c>
      <c r="YY10212" s="68"/>
      <c r="YZ10212" s="68"/>
      <c r="ZA10212" s="68"/>
      <c r="ZB10212" s="68"/>
      <c r="ZC10212" s="68"/>
      <c r="ZD10212" s="68"/>
    </row>
    <row r="10213" spans="658:680" x14ac:dyDescent="0.25">
      <c r="YH10213" s="68"/>
      <c r="YI10213" s="68"/>
      <c r="YJ10213" s="68"/>
      <c r="YK10213" s="68"/>
      <c r="YL10213" s="68"/>
      <c r="YM10213" s="68"/>
      <c r="YN10213" s="68"/>
      <c r="YO10213" s="68"/>
      <c r="YP10213" s="68"/>
      <c r="YQ10213" s="68"/>
      <c r="YR10213" s="68"/>
      <c r="YS10213" s="68"/>
      <c r="YT10213" s="68"/>
      <c r="YU10213" s="68"/>
      <c r="YV10213" s="68"/>
      <c r="YW10213" s="68"/>
      <c r="YX10213" s="68">
        <v>0.95310576115627899</v>
      </c>
      <c r="YY10213" s="68"/>
      <c r="YZ10213" s="68"/>
      <c r="ZA10213" s="68"/>
      <c r="ZB10213" s="68"/>
      <c r="ZC10213" s="68"/>
      <c r="ZD10213" s="68"/>
    </row>
    <row r="10214" spans="658:680" x14ac:dyDescent="0.25">
      <c r="YH10214" s="68"/>
      <c r="YI10214" s="68"/>
      <c r="YJ10214" s="68"/>
      <c r="YK10214" s="68"/>
      <c r="YL10214" s="68"/>
      <c r="YM10214" s="68"/>
      <c r="YN10214" s="68"/>
      <c r="YO10214" s="68"/>
      <c r="YP10214" s="68"/>
      <c r="YQ10214" s="68"/>
      <c r="YR10214" s="68"/>
      <c r="YS10214" s="68"/>
      <c r="YT10214" s="68"/>
      <c r="YU10214" s="68"/>
      <c r="YV10214" s="68"/>
      <c r="YW10214" s="68"/>
      <c r="YX10214" s="68">
        <v>0.95310102411001796</v>
      </c>
      <c r="YY10214" s="68"/>
      <c r="YZ10214" s="68"/>
      <c r="ZA10214" s="68"/>
      <c r="ZB10214" s="68"/>
      <c r="ZC10214" s="68"/>
      <c r="ZD10214" s="68"/>
    </row>
    <row r="10215" spans="658:680" x14ac:dyDescent="0.25">
      <c r="YH10215" s="68"/>
      <c r="YI10215" s="68"/>
      <c r="YJ10215" s="68"/>
      <c r="YK10215" s="68"/>
      <c r="YL10215" s="68"/>
      <c r="YM10215" s="68"/>
      <c r="YN10215" s="68"/>
      <c r="YO10215" s="68"/>
      <c r="YP10215" s="68"/>
      <c r="YQ10215" s="68"/>
      <c r="YR10215" s="68"/>
      <c r="YS10215" s="68"/>
      <c r="YT10215" s="68"/>
      <c r="YU10215" s="68"/>
      <c r="YV10215" s="68"/>
      <c r="YW10215" s="68"/>
      <c r="YX10215" s="68">
        <v>0.95309583770033901</v>
      </c>
      <c r="YY10215" s="68"/>
      <c r="YZ10215" s="68"/>
      <c r="ZA10215" s="68"/>
      <c r="ZB10215" s="68"/>
      <c r="ZC10215" s="68"/>
      <c r="ZD10215" s="68"/>
    </row>
    <row r="10216" spans="658:680" x14ac:dyDescent="0.25">
      <c r="YH10216" s="68"/>
      <c r="YI10216" s="68"/>
      <c r="YJ10216" s="68"/>
      <c r="YK10216" s="68"/>
      <c r="YL10216" s="68"/>
      <c r="YM10216" s="68"/>
      <c r="YN10216" s="68"/>
      <c r="YO10216" s="68"/>
      <c r="YP10216" s="68"/>
      <c r="YQ10216" s="68"/>
      <c r="YR10216" s="68"/>
      <c r="YS10216" s="68"/>
      <c r="YT10216" s="68"/>
      <c r="YU10216" s="68"/>
      <c r="YV10216" s="68"/>
      <c r="YW10216" s="68"/>
      <c r="YX10216" s="68">
        <v>0.953090380923032</v>
      </c>
      <c r="YY10216" s="68"/>
      <c r="YZ10216" s="68"/>
      <c r="ZA10216" s="68"/>
      <c r="ZB10216" s="68"/>
      <c r="ZC10216" s="68"/>
      <c r="ZD10216" s="68"/>
    </row>
    <row r="10217" spans="658:680" x14ac:dyDescent="0.25">
      <c r="YH10217" s="68"/>
      <c r="YI10217" s="68"/>
      <c r="YJ10217" s="68"/>
      <c r="YK10217" s="68"/>
      <c r="YL10217" s="68"/>
      <c r="YM10217" s="68"/>
      <c r="YN10217" s="68"/>
      <c r="YO10217" s="68"/>
      <c r="YP10217" s="68"/>
      <c r="YQ10217" s="68"/>
      <c r="YR10217" s="68"/>
      <c r="YS10217" s="68"/>
      <c r="YT10217" s="68"/>
      <c r="YU10217" s="68"/>
      <c r="YV10217" s="68"/>
      <c r="YW10217" s="68"/>
      <c r="YX10217" s="68">
        <v>0.95307746136961702</v>
      </c>
      <c r="YY10217" s="68"/>
      <c r="YZ10217" s="68"/>
      <c r="ZA10217" s="68"/>
      <c r="ZB10217" s="68"/>
      <c r="ZC10217" s="68"/>
      <c r="ZD10217" s="68"/>
    </row>
    <row r="10218" spans="658:680" x14ac:dyDescent="0.25">
      <c r="YH10218" s="68"/>
      <c r="YI10218" s="68"/>
      <c r="YJ10218" s="68"/>
      <c r="YK10218" s="68"/>
      <c r="YL10218" s="68"/>
      <c r="YM10218" s="68"/>
      <c r="YN10218" s="68"/>
      <c r="YO10218" s="68"/>
      <c r="YP10218" s="68"/>
      <c r="YQ10218" s="68"/>
      <c r="YR10218" s="68"/>
      <c r="YS10218" s="68"/>
      <c r="YT10218" s="68"/>
      <c r="YU10218" s="68"/>
      <c r="YV10218" s="68"/>
      <c r="YW10218" s="68"/>
      <c r="YX10218" s="68">
        <v>0.95307612078468495</v>
      </c>
      <c r="YY10218" s="68"/>
      <c r="YZ10218" s="68"/>
      <c r="ZA10218" s="68"/>
      <c r="ZB10218" s="68"/>
      <c r="ZC10218" s="68"/>
      <c r="ZD10218" s="68"/>
    </row>
    <row r="10219" spans="658:680" x14ac:dyDescent="0.25">
      <c r="YH10219" s="68"/>
      <c r="YI10219" s="68"/>
      <c r="YJ10219" s="68"/>
      <c r="YK10219" s="68"/>
      <c r="YL10219" s="68"/>
      <c r="YM10219" s="68"/>
      <c r="YN10219" s="68"/>
      <c r="YO10219" s="68"/>
      <c r="YP10219" s="68"/>
      <c r="YQ10219" s="68"/>
      <c r="YR10219" s="68"/>
      <c r="YS10219" s="68"/>
      <c r="YT10219" s="68"/>
      <c r="YU10219" s="68"/>
      <c r="YV10219" s="68"/>
      <c r="YW10219" s="68"/>
      <c r="YX10219" s="68">
        <v>0.95307582273042901</v>
      </c>
      <c r="YY10219" s="68"/>
      <c r="YZ10219" s="68"/>
      <c r="ZA10219" s="68"/>
      <c r="ZB10219" s="68"/>
      <c r="ZC10219" s="68"/>
      <c r="ZD10219" s="68"/>
    </row>
    <row r="10220" spans="658:680" x14ac:dyDescent="0.25">
      <c r="YH10220" s="68"/>
      <c r="YI10220" s="68"/>
      <c r="YJ10220" s="68"/>
      <c r="YK10220" s="68"/>
      <c r="YL10220" s="68"/>
      <c r="YM10220" s="68"/>
      <c r="YN10220" s="68"/>
      <c r="YO10220" s="68"/>
      <c r="YP10220" s="68"/>
      <c r="YQ10220" s="68"/>
      <c r="YR10220" s="68"/>
      <c r="YS10220" s="68"/>
      <c r="YT10220" s="68"/>
      <c r="YU10220" s="68"/>
      <c r="YV10220" s="68"/>
      <c r="YW10220" s="68"/>
      <c r="YX10220" s="68">
        <v>0.95307472064718501</v>
      </c>
      <c r="YY10220" s="68"/>
      <c r="YZ10220" s="68"/>
      <c r="ZA10220" s="68"/>
      <c r="ZB10220" s="68"/>
      <c r="ZC10220" s="68"/>
      <c r="ZD10220" s="68"/>
    </row>
    <row r="10221" spans="658:680" x14ac:dyDescent="0.25">
      <c r="YH10221" s="68"/>
      <c r="YI10221" s="68"/>
      <c r="YJ10221" s="68"/>
      <c r="YK10221" s="68"/>
      <c r="YL10221" s="68"/>
      <c r="YM10221" s="68"/>
      <c r="YN10221" s="68"/>
      <c r="YO10221" s="68"/>
      <c r="YP10221" s="68"/>
      <c r="YQ10221" s="68"/>
      <c r="YR10221" s="68"/>
      <c r="YS10221" s="68"/>
      <c r="YT10221" s="68"/>
      <c r="YU10221" s="68"/>
      <c r="YV10221" s="68"/>
      <c r="YW10221" s="68"/>
      <c r="YX10221" s="68">
        <v>0.95304982099522595</v>
      </c>
      <c r="YY10221" s="68"/>
      <c r="YZ10221" s="68"/>
      <c r="ZA10221" s="68"/>
      <c r="ZB10221" s="68"/>
      <c r="ZC10221" s="68"/>
      <c r="ZD10221" s="68"/>
    </row>
    <row r="10222" spans="658:680" x14ac:dyDescent="0.25">
      <c r="YH10222" s="68"/>
      <c r="YI10222" s="68"/>
      <c r="YJ10222" s="68"/>
      <c r="YK10222" s="68"/>
      <c r="YL10222" s="68"/>
      <c r="YM10222" s="68"/>
      <c r="YN10222" s="68"/>
      <c r="YO10222" s="68"/>
      <c r="YP10222" s="68"/>
      <c r="YQ10222" s="68"/>
      <c r="YR10222" s="68"/>
      <c r="YS10222" s="68"/>
      <c r="YT10222" s="68"/>
      <c r="YU10222" s="68"/>
      <c r="YV10222" s="68"/>
      <c r="YW10222" s="68"/>
      <c r="YX10222" s="68">
        <v>0.95304958385601402</v>
      </c>
      <c r="YY10222" s="68"/>
      <c r="YZ10222" s="68"/>
      <c r="ZA10222" s="68"/>
      <c r="ZB10222" s="68"/>
      <c r="ZC10222" s="68"/>
      <c r="ZD10222" s="68"/>
    </row>
    <row r="10223" spans="658:680" x14ac:dyDescent="0.25">
      <c r="YH10223" s="68"/>
      <c r="YI10223" s="68"/>
      <c r="YJ10223" s="68"/>
      <c r="YK10223" s="68"/>
      <c r="YL10223" s="68"/>
      <c r="YM10223" s="68"/>
      <c r="YN10223" s="68"/>
      <c r="YO10223" s="68"/>
      <c r="YP10223" s="68"/>
      <c r="YQ10223" s="68"/>
      <c r="YR10223" s="68"/>
      <c r="YS10223" s="68"/>
      <c r="YT10223" s="68"/>
      <c r="YU10223" s="68"/>
      <c r="YV10223" s="68"/>
      <c r="YW10223" s="68"/>
      <c r="YX10223" s="68">
        <v>0.953030862972022</v>
      </c>
      <c r="YY10223" s="68"/>
      <c r="YZ10223" s="68"/>
      <c r="ZA10223" s="68"/>
      <c r="ZB10223" s="68"/>
      <c r="ZC10223" s="68"/>
      <c r="ZD10223" s="68"/>
    </row>
    <row r="10224" spans="658:680" x14ac:dyDescent="0.25">
      <c r="YH10224" s="68"/>
      <c r="YI10224" s="68"/>
      <c r="YJ10224" s="68"/>
      <c r="YK10224" s="68"/>
      <c r="YL10224" s="68"/>
      <c r="YM10224" s="68"/>
      <c r="YN10224" s="68"/>
      <c r="YO10224" s="68"/>
      <c r="YP10224" s="68"/>
      <c r="YQ10224" s="68"/>
      <c r="YR10224" s="68"/>
      <c r="YS10224" s="68"/>
      <c r="YT10224" s="68"/>
      <c r="YU10224" s="68"/>
      <c r="YV10224" s="68"/>
      <c r="YW10224" s="68"/>
      <c r="YX10224" s="68">
        <v>0.95301551639015303</v>
      </c>
      <c r="YY10224" s="68"/>
      <c r="YZ10224" s="68"/>
      <c r="ZA10224" s="68"/>
      <c r="ZB10224" s="68"/>
      <c r="ZC10224" s="68"/>
      <c r="ZD10224" s="68"/>
    </row>
    <row r="10225" spans="658:680" x14ac:dyDescent="0.25">
      <c r="YH10225" s="68"/>
      <c r="YI10225" s="68"/>
      <c r="YJ10225" s="68"/>
      <c r="YK10225" s="68"/>
      <c r="YL10225" s="68"/>
      <c r="YM10225" s="68"/>
      <c r="YN10225" s="68"/>
      <c r="YO10225" s="68"/>
      <c r="YP10225" s="68"/>
      <c r="YQ10225" s="68"/>
      <c r="YR10225" s="68"/>
      <c r="YS10225" s="68"/>
      <c r="YT10225" s="68"/>
      <c r="YU10225" s="68"/>
      <c r="YV10225" s="68"/>
      <c r="YW10225" s="68"/>
      <c r="YX10225" s="68">
        <v>0.95300307792626304</v>
      </c>
      <c r="YY10225" s="68"/>
      <c r="YZ10225" s="68"/>
      <c r="ZA10225" s="68"/>
      <c r="ZB10225" s="68"/>
      <c r="ZC10225" s="68"/>
      <c r="ZD10225" s="68"/>
    </row>
    <row r="10226" spans="658:680" x14ac:dyDescent="0.25">
      <c r="YH10226" s="68"/>
      <c r="YI10226" s="68"/>
      <c r="YJ10226" s="68"/>
      <c r="YK10226" s="68"/>
      <c r="YL10226" s="68"/>
      <c r="YM10226" s="68"/>
      <c r="YN10226" s="68"/>
      <c r="YO10226" s="68"/>
      <c r="YP10226" s="68"/>
      <c r="YQ10226" s="68"/>
      <c r="YR10226" s="68"/>
      <c r="YS10226" s="68"/>
      <c r="YT10226" s="68"/>
      <c r="YU10226" s="68"/>
      <c r="YV10226" s="68"/>
      <c r="YW10226" s="68"/>
      <c r="YX10226" s="68">
        <v>0.95299927001400597</v>
      </c>
      <c r="YY10226" s="68"/>
      <c r="YZ10226" s="68"/>
      <c r="ZA10226" s="68"/>
      <c r="ZB10226" s="68"/>
      <c r="ZC10226" s="68"/>
      <c r="ZD10226" s="68"/>
    </row>
    <row r="10227" spans="658:680" x14ac:dyDescent="0.25">
      <c r="YH10227" s="68"/>
      <c r="YI10227" s="68"/>
      <c r="YJ10227" s="68"/>
      <c r="YK10227" s="68"/>
      <c r="YL10227" s="68"/>
      <c r="YM10227" s="68"/>
      <c r="YN10227" s="68"/>
      <c r="YO10227" s="68"/>
      <c r="YP10227" s="68"/>
      <c r="YQ10227" s="68"/>
      <c r="YR10227" s="68"/>
      <c r="YS10227" s="68"/>
      <c r="YT10227" s="68"/>
      <c r="YU10227" s="68"/>
      <c r="YV10227" s="68"/>
      <c r="YW10227" s="68"/>
      <c r="YX10227" s="68">
        <v>0.95298774313618295</v>
      </c>
      <c r="YY10227" s="68"/>
      <c r="YZ10227" s="68"/>
      <c r="ZA10227" s="68"/>
      <c r="ZB10227" s="68"/>
      <c r="ZC10227" s="68"/>
      <c r="ZD10227" s="68"/>
    </row>
    <row r="10228" spans="658:680" x14ac:dyDescent="0.25">
      <c r="YH10228" s="68"/>
      <c r="YI10228" s="68"/>
      <c r="YJ10228" s="68"/>
      <c r="YK10228" s="68"/>
      <c r="YL10228" s="68"/>
      <c r="YM10228" s="68"/>
      <c r="YN10228" s="68"/>
      <c r="YO10228" s="68"/>
      <c r="YP10228" s="68"/>
      <c r="YQ10228" s="68"/>
      <c r="YR10228" s="68"/>
      <c r="YS10228" s="68"/>
      <c r="YT10228" s="68"/>
      <c r="YU10228" s="68"/>
      <c r="YV10228" s="68"/>
      <c r="YW10228" s="68"/>
      <c r="YX10228" s="68">
        <v>0.95298496468230198</v>
      </c>
      <c r="YY10228" s="68"/>
      <c r="YZ10228" s="68"/>
      <c r="ZA10228" s="68"/>
      <c r="ZB10228" s="68"/>
      <c r="ZC10228" s="68"/>
      <c r="ZD10228" s="68"/>
    </row>
    <row r="10229" spans="658:680" x14ac:dyDescent="0.25">
      <c r="YH10229" s="68"/>
      <c r="YI10229" s="68"/>
      <c r="YJ10229" s="68"/>
      <c r="YK10229" s="68"/>
      <c r="YL10229" s="68"/>
      <c r="YM10229" s="68"/>
      <c r="YN10229" s="68"/>
      <c r="YO10229" s="68"/>
      <c r="YP10229" s="68"/>
      <c r="YQ10229" s="68"/>
      <c r="YR10229" s="68"/>
      <c r="YS10229" s="68"/>
      <c r="YT10229" s="68"/>
      <c r="YU10229" s="68"/>
      <c r="YV10229" s="68"/>
      <c r="YW10229" s="68"/>
      <c r="YX10229" s="68">
        <v>0.95298043985955705</v>
      </c>
      <c r="YY10229" s="68"/>
      <c r="YZ10229" s="68"/>
      <c r="ZA10229" s="68"/>
      <c r="ZB10229" s="68"/>
      <c r="ZC10229" s="68"/>
      <c r="ZD10229" s="68"/>
    </row>
    <row r="10230" spans="658:680" x14ac:dyDescent="0.25">
      <c r="YH10230" s="68"/>
      <c r="YI10230" s="68"/>
      <c r="YJ10230" s="68"/>
      <c r="YK10230" s="68"/>
      <c r="YL10230" s="68"/>
      <c r="YM10230" s="68"/>
      <c r="YN10230" s="68"/>
      <c r="YO10230" s="68"/>
      <c r="YP10230" s="68"/>
      <c r="YQ10230" s="68"/>
      <c r="YR10230" s="68"/>
      <c r="YS10230" s="68"/>
      <c r="YT10230" s="68"/>
      <c r="YU10230" s="68"/>
      <c r="YV10230" s="68"/>
      <c r="YW10230" s="68"/>
      <c r="YX10230" s="68">
        <v>0.95297957363114905</v>
      </c>
      <c r="YY10230" s="68"/>
      <c r="YZ10230" s="68"/>
      <c r="ZA10230" s="68"/>
      <c r="ZB10230" s="68"/>
      <c r="ZC10230" s="68"/>
      <c r="ZD10230" s="68"/>
    </row>
    <row r="10231" spans="658:680" x14ac:dyDescent="0.25">
      <c r="YH10231" s="68"/>
      <c r="YI10231" s="68"/>
      <c r="YJ10231" s="68"/>
      <c r="YK10231" s="68"/>
      <c r="YL10231" s="68"/>
      <c r="YM10231" s="68"/>
      <c r="YN10231" s="68"/>
      <c r="YO10231" s="68"/>
      <c r="YP10231" s="68"/>
      <c r="YQ10231" s="68"/>
      <c r="YR10231" s="68"/>
      <c r="YS10231" s="68"/>
      <c r="YT10231" s="68"/>
      <c r="YU10231" s="68"/>
      <c r="YV10231" s="68"/>
      <c r="YW10231" s="68"/>
      <c r="YX10231" s="68">
        <v>0.95296934438174796</v>
      </c>
      <c r="YY10231" s="68"/>
      <c r="YZ10231" s="68"/>
      <c r="ZA10231" s="68"/>
      <c r="ZB10231" s="68"/>
      <c r="ZC10231" s="68"/>
      <c r="ZD10231" s="68"/>
    </row>
    <row r="10232" spans="658:680" x14ac:dyDescent="0.25">
      <c r="YH10232" s="68"/>
      <c r="YI10232" s="68"/>
      <c r="YJ10232" s="68"/>
      <c r="YK10232" s="68"/>
      <c r="YL10232" s="68"/>
      <c r="YM10232" s="68"/>
      <c r="YN10232" s="68"/>
      <c r="YO10232" s="68"/>
      <c r="YP10232" s="68"/>
      <c r="YQ10232" s="68"/>
      <c r="YR10232" s="68"/>
      <c r="YS10232" s="68"/>
      <c r="YT10232" s="68"/>
      <c r="YU10232" s="68"/>
      <c r="YV10232" s="68"/>
      <c r="YW10232" s="68"/>
      <c r="YX10232" s="68">
        <v>0.95296249346273998</v>
      </c>
      <c r="YY10232" s="68"/>
      <c r="YZ10232" s="68"/>
      <c r="ZA10232" s="68"/>
      <c r="ZB10232" s="68"/>
      <c r="ZC10232" s="68"/>
      <c r="ZD10232" s="68"/>
    </row>
    <row r="10233" spans="658:680" x14ac:dyDescent="0.25">
      <c r="YH10233" s="68"/>
      <c r="YI10233" s="68"/>
      <c r="YJ10233" s="68"/>
      <c r="YK10233" s="68"/>
      <c r="YL10233" s="68"/>
      <c r="YM10233" s="68"/>
      <c r="YN10233" s="68"/>
      <c r="YO10233" s="68"/>
      <c r="YP10233" s="68"/>
      <c r="YQ10233" s="68"/>
      <c r="YR10233" s="68"/>
      <c r="YS10233" s="68"/>
      <c r="YT10233" s="68"/>
      <c r="YU10233" s="68"/>
      <c r="YV10233" s="68"/>
      <c r="YW10233" s="68"/>
      <c r="YX10233" s="68">
        <v>0.95295735243452595</v>
      </c>
      <c r="YY10233" s="68"/>
      <c r="YZ10233" s="68"/>
      <c r="ZA10233" s="68"/>
      <c r="ZB10233" s="68"/>
      <c r="ZC10233" s="68"/>
      <c r="ZD10233" s="68"/>
    </row>
    <row r="10234" spans="658:680" x14ac:dyDescent="0.25">
      <c r="YH10234" s="68"/>
      <c r="YI10234" s="68"/>
      <c r="YJ10234" s="68"/>
      <c r="YK10234" s="68"/>
      <c r="YL10234" s="68"/>
      <c r="YM10234" s="68"/>
      <c r="YN10234" s="68"/>
      <c r="YO10234" s="68"/>
      <c r="YP10234" s="68"/>
      <c r="YQ10234" s="68"/>
      <c r="YR10234" s="68"/>
      <c r="YS10234" s="68"/>
      <c r="YT10234" s="68"/>
      <c r="YU10234" s="68"/>
      <c r="YV10234" s="68"/>
      <c r="YW10234" s="68"/>
      <c r="YX10234" s="68">
        <v>0.95295279523863496</v>
      </c>
      <c r="YY10234" s="68"/>
      <c r="YZ10234" s="68"/>
      <c r="ZA10234" s="68"/>
      <c r="ZB10234" s="68"/>
      <c r="ZC10234" s="68"/>
      <c r="ZD10234" s="68"/>
    </row>
    <row r="10235" spans="658:680" x14ac:dyDescent="0.25">
      <c r="YH10235" s="68"/>
      <c r="YI10235" s="68"/>
      <c r="YJ10235" s="68"/>
      <c r="YK10235" s="68"/>
      <c r="YL10235" s="68"/>
      <c r="YM10235" s="68"/>
      <c r="YN10235" s="68"/>
      <c r="YO10235" s="68"/>
      <c r="YP10235" s="68"/>
      <c r="YQ10235" s="68"/>
      <c r="YR10235" s="68"/>
      <c r="YS10235" s="68"/>
      <c r="YT10235" s="68"/>
      <c r="YU10235" s="68"/>
      <c r="YV10235" s="68"/>
      <c r="YW10235" s="68"/>
      <c r="YX10235" s="68">
        <v>0.952945877636315</v>
      </c>
      <c r="YY10235" s="68"/>
      <c r="YZ10235" s="68"/>
      <c r="ZA10235" s="68"/>
      <c r="ZB10235" s="68"/>
      <c r="ZC10235" s="68"/>
      <c r="ZD10235" s="68"/>
    </row>
    <row r="10236" spans="658:680" x14ac:dyDescent="0.25">
      <c r="YH10236" s="68"/>
      <c r="YI10236" s="68"/>
      <c r="YJ10236" s="68"/>
      <c r="YK10236" s="68"/>
      <c r="YL10236" s="68"/>
      <c r="YM10236" s="68"/>
      <c r="YN10236" s="68"/>
      <c r="YO10236" s="68"/>
      <c r="YP10236" s="68"/>
      <c r="YQ10236" s="68"/>
      <c r="YR10236" s="68"/>
      <c r="YS10236" s="68"/>
      <c r="YT10236" s="68"/>
      <c r="YU10236" s="68"/>
      <c r="YV10236" s="68"/>
      <c r="YW10236" s="68"/>
      <c r="YX10236" s="68">
        <v>0.95293550803709803</v>
      </c>
      <c r="YY10236" s="68"/>
      <c r="YZ10236" s="68"/>
      <c r="ZA10236" s="68"/>
      <c r="ZB10236" s="68"/>
      <c r="ZC10236" s="68"/>
      <c r="ZD10236" s="68"/>
    </row>
    <row r="10237" spans="658:680" x14ac:dyDescent="0.25">
      <c r="YH10237" s="68"/>
      <c r="YI10237" s="68"/>
      <c r="YJ10237" s="68"/>
      <c r="YK10237" s="68"/>
      <c r="YL10237" s="68"/>
      <c r="YM10237" s="68"/>
      <c r="YN10237" s="68"/>
      <c r="YO10237" s="68"/>
      <c r="YP10237" s="68"/>
      <c r="YQ10237" s="68"/>
      <c r="YR10237" s="68"/>
      <c r="YS10237" s="68"/>
      <c r="YT10237" s="68"/>
      <c r="YU10237" s="68"/>
      <c r="YV10237" s="68"/>
      <c r="YW10237" s="68"/>
      <c r="YX10237" s="68">
        <v>0.952923921776205</v>
      </c>
      <c r="YY10237" s="68"/>
      <c r="YZ10237" s="68"/>
      <c r="ZA10237" s="68"/>
      <c r="ZB10237" s="68"/>
      <c r="ZC10237" s="68"/>
      <c r="ZD10237" s="68"/>
    </row>
    <row r="10238" spans="658:680" x14ac:dyDescent="0.25">
      <c r="YH10238" s="68"/>
      <c r="YI10238" s="68"/>
      <c r="YJ10238" s="68"/>
      <c r="YK10238" s="68"/>
      <c r="YL10238" s="68"/>
      <c r="YM10238" s="68"/>
      <c r="YN10238" s="68"/>
      <c r="YO10238" s="68"/>
      <c r="YP10238" s="68"/>
      <c r="YQ10238" s="68"/>
      <c r="YR10238" s="68"/>
      <c r="YS10238" s="68"/>
      <c r="YT10238" s="68"/>
      <c r="YU10238" s="68"/>
      <c r="YV10238" s="68"/>
      <c r="YW10238" s="68"/>
      <c r="YX10238" s="68">
        <v>0.95292130662457797</v>
      </c>
      <c r="YY10238" s="68"/>
      <c r="YZ10238" s="68"/>
      <c r="ZA10238" s="68"/>
      <c r="ZB10238" s="68"/>
      <c r="ZC10238" s="68"/>
      <c r="ZD10238" s="68"/>
    </row>
    <row r="10239" spans="658:680" x14ac:dyDescent="0.25">
      <c r="YH10239" s="68"/>
      <c r="YI10239" s="68"/>
      <c r="YJ10239" s="68"/>
      <c r="YK10239" s="68"/>
      <c r="YL10239" s="68"/>
      <c r="YM10239" s="68"/>
      <c r="YN10239" s="68"/>
      <c r="YO10239" s="68"/>
      <c r="YP10239" s="68"/>
      <c r="YQ10239" s="68"/>
      <c r="YR10239" s="68"/>
      <c r="YS10239" s="68"/>
      <c r="YT10239" s="68"/>
      <c r="YU10239" s="68"/>
      <c r="YV10239" s="68"/>
      <c r="YW10239" s="68"/>
      <c r="YX10239" s="68">
        <v>0.95292021454106601</v>
      </c>
      <c r="YY10239" s="68"/>
      <c r="YZ10239" s="68"/>
      <c r="ZA10239" s="68"/>
      <c r="ZB10239" s="68"/>
      <c r="ZC10239" s="68"/>
      <c r="ZD10239" s="68"/>
    </row>
    <row r="10240" spans="658:680" x14ac:dyDescent="0.25">
      <c r="YH10240" s="68"/>
      <c r="YI10240" s="68"/>
      <c r="YJ10240" s="68"/>
      <c r="YK10240" s="68"/>
      <c r="YL10240" s="68"/>
      <c r="YM10240" s="68"/>
      <c r="YN10240" s="68"/>
      <c r="YO10240" s="68"/>
      <c r="YP10240" s="68"/>
      <c r="YQ10240" s="68"/>
      <c r="YR10240" s="68"/>
      <c r="YS10240" s="68"/>
      <c r="YT10240" s="68"/>
      <c r="YU10240" s="68"/>
      <c r="YV10240" s="68"/>
      <c r="YW10240" s="68"/>
      <c r="YX10240" s="68">
        <v>0.95291976292498504</v>
      </c>
      <c r="YY10240" s="68"/>
      <c r="YZ10240" s="68"/>
      <c r="ZA10240" s="68"/>
      <c r="ZB10240" s="68"/>
      <c r="ZC10240" s="68"/>
      <c r="ZD10240" s="68"/>
    </row>
    <row r="10241" spans="658:680" x14ac:dyDescent="0.25">
      <c r="YH10241" s="68"/>
      <c r="YI10241" s="68"/>
      <c r="YJ10241" s="68"/>
      <c r="YK10241" s="68"/>
      <c r="YL10241" s="68"/>
      <c r="YM10241" s="68"/>
      <c r="YN10241" s="68"/>
      <c r="YO10241" s="68"/>
      <c r="YP10241" s="68"/>
      <c r="YQ10241" s="68"/>
      <c r="YR10241" s="68"/>
      <c r="YS10241" s="68"/>
      <c r="YT10241" s="68"/>
      <c r="YU10241" s="68"/>
      <c r="YV10241" s="68"/>
      <c r="YW10241" s="68"/>
      <c r="YX10241" s="68">
        <v>0.95291876394952901</v>
      </c>
      <c r="YY10241" s="68"/>
      <c r="YZ10241" s="68"/>
      <c r="ZA10241" s="68"/>
      <c r="ZB10241" s="68"/>
      <c r="ZC10241" s="68"/>
      <c r="ZD10241" s="68"/>
    </row>
    <row r="10242" spans="658:680" x14ac:dyDescent="0.25">
      <c r="YH10242" s="68"/>
      <c r="YI10242" s="68"/>
      <c r="YJ10242" s="68"/>
      <c r="YK10242" s="68"/>
      <c r="YL10242" s="68"/>
      <c r="YM10242" s="68"/>
      <c r="YN10242" s="68"/>
      <c r="YO10242" s="68"/>
      <c r="YP10242" s="68"/>
      <c r="YQ10242" s="68"/>
      <c r="YR10242" s="68"/>
      <c r="YS10242" s="68"/>
      <c r="YT10242" s="68"/>
      <c r="YU10242" s="68"/>
      <c r="YV10242" s="68"/>
      <c r="YW10242" s="68"/>
      <c r="YX10242" s="68">
        <v>0.95291310908418903</v>
      </c>
      <c r="YY10242" s="68"/>
      <c r="YZ10242" s="68"/>
      <c r="ZA10242" s="68"/>
      <c r="ZB10242" s="68"/>
      <c r="ZC10242" s="68"/>
      <c r="ZD10242" s="68"/>
    </row>
    <row r="10243" spans="658:680" x14ac:dyDescent="0.25">
      <c r="YH10243" s="68"/>
      <c r="YI10243" s="68"/>
      <c r="YJ10243" s="68"/>
      <c r="YK10243" s="68"/>
      <c r="YL10243" s="68"/>
      <c r="YM10243" s="68"/>
      <c r="YN10243" s="68"/>
      <c r="YO10243" s="68"/>
      <c r="YP10243" s="68"/>
      <c r="YQ10243" s="68"/>
      <c r="YR10243" s="68"/>
      <c r="YS10243" s="68"/>
      <c r="YT10243" s="68"/>
      <c r="YU10243" s="68"/>
      <c r="YV10243" s="68"/>
      <c r="YW10243" s="68"/>
      <c r="YX10243" s="68">
        <v>0.95291152085769204</v>
      </c>
      <c r="YY10243" s="68"/>
      <c r="YZ10243" s="68"/>
      <c r="ZA10243" s="68"/>
      <c r="ZB10243" s="68"/>
      <c r="ZC10243" s="68"/>
      <c r="ZD10243" s="68"/>
    </row>
    <row r="10244" spans="658:680" x14ac:dyDescent="0.25">
      <c r="YH10244" s="68"/>
      <c r="YI10244" s="68"/>
      <c r="YJ10244" s="68"/>
      <c r="YK10244" s="68"/>
      <c r="YL10244" s="68"/>
      <c r="YM10244" s="68"/>
      <c r="YN10244" s="68"/>
      <c r="YO10244" s="68"/>
      <c r="YP10244" s="68"/>
      <c r="YQ10244" s="68"/>
      <c r="YR10244" s="68"/>
      <c r="YS10244" s="68"/>
      <c r="YT10244" s="68"/>
      <c r="YU10244" s="68"/>
      <c r="YV10244" s="68"/>
      <c r="YW10244" s="68"/>
      <c r="YX10244" s="68">
        <v>0.952897258517171</v>
      </c>
      <c r="YY10244" s="68"/>
      <c r="YZ10244" s="68"/>
      <c r="ZA10244" s="68"/>
      <c r="ZB10244" s="68"/>
      <c r="ZC10244" s="68"/>
      <c r="ZD10244" s="68"/>
    </row>
    <row r="10245" spans="658:680" x14ac:dyDescent="0.25">
      <c r="YH10245" s="68"/>
      <c r="YI10245" s="68"/>
      <c r="YJ10245" s="68"/>
      <c r="YK10245" s="68"/>
      <c r="YL10245" s="68"/>
      <c r="YM10245" s="68"/>
      <c r="YN10245" s="68"/>
      <c r="YO10245" s="68"/>
      <c r="YP10245" s="68"/>
      <c r="YQ10245" s="68"/>
      <c r="YR10245" s="68"/>
      <c r="YS10245" s="68"/>
      <c r="YT10245" s="68"/>
      <c r="YU10245" s="68"/>
      <c r="YV10245" s="68"/>
      <c r="YW10245" s="68"/>
      <c r="YX10245" s="68">
        <v>0.95289487746412904</v>
      </c>
      <c r="YY10245" s="68"/>
      <c r="YZ10245" s="68"/>
      <c r="ZA10245" s="68"/>
      <c r="ZB10245" s="68"/>
      <c r="ZC10245" s="68"/>
      <c r="ZD10245" s="68"/>
    </row>
    <row r="10246" spans="658:680" x14ac:dyDescent="0.25">
      <c r="YH10246" s="68"/>
      <c r="YI10246" s="68"/>
      <c r="YJ10246" s="68"/>
      <c r="YK10246" s="68"/>
      <c r="YL10246" s="68"/>
      <c r="YM10246" s="68"/>
      <c r="YN10246" s="68"/>
      <c r="YO10246" s="68"/>
      <c r="YP10246" s="68"/>
      <c r="YQ10246" s="68"/>
      <c r="YR10246" s="68"/>
      <c r="YS10246" s="68"/>
      <c r="YT10246" s="68"/>
      <c r="YU10246" s="68"/>
      <c r="YV10246" s="68"/>
      <c r="YW10246" s="68"/>
      <c r="YX10246" s="68">
        <v>0.95289063531024498</v>
      </c>
      <c r="YY10246" s="68"/>
      <c r="YZ10246" s="68"/>
      <c r="ZA10246" s="68"/>
      <c r="ZB10246" s="68"/>
      <c r="ZC10246" s="68"/>
      <c r="ZD10246" s="68"/>
    </row>
    <row r="10247" spans="658:680" x14ac:dyDescent="0.25">
      <c r="YH10247" s="68"/>
      <c r="YI10247" s="68"/>
      <c r="YJ10247" s="68"/>
      <c r="YK10247" s="68"/>
      <c r="YL10247" s="68"/>
      <c r="YM10247" s="68"/>
      <c r="YN10247" s="68"/>
      <c r="YO10247" s="68"/>
      <c r="YP10247" s="68"/>
      <c r="YQ10247" s="68"/>
      <c r="YR10247" s="68"/>
      <c r="YS10247" s="68"/>
      <c r="YT10247" s="68"/>
      <c r="YU10247" s="68"/>
      <c r="YV10247" s="68"/>
      <c r="YW10247" s="68"/>
      <c r="YX10247" s="68">
        <v>0.95288893108970396</v>
      </c>
      <c r="YY10247" s="68"/>
      <c r="YZ10247" s="68"/>
      <c r="ZA10247" s="68"/>
      <c r="ZB10247" s="68"/>
      <c r="ZC10247" s="68"/>
      <c r="ZD10247" s="68"/>
    </row>
    <row r="10248" spans="658:680" x14ac:dyDescent="0.25">
      <c r="YH10248" s="68"/>
      <c r="YI10248" s="68"/>
      <c r="YJ10248" s="68"/>
      <c r="YK10248" s="68"/>
      <c r="YL10248" s="68"/>
      <c r="YM10248" s="68"/>
      <c r="YN10248" s="68"/>
      <c r="YO10248" s="68"/>
      <c r="YP10248" s="68"/>
      <c r="YQ10248" s="68"/>
      <c r="YR10248" s="68"/>
      <c r="YS10248" s="68"/>
      <c r="YT10248" s="68"/>
      <c r="YU10248" s="68"/>
      <c r="YV10248" s="68"/>
      <c r="YW10248" s="68"/>
      <c r="YX10248" s="68">
        <v>0.95287729746674898</v>
      </c>
      <c r="YY10248" s="68"/>
      <c r="YZ10248" s="68"/>
      <c r="ZA10248" s="68"/>
      <c r="ZB10248" s="68"/>
      <c r="ZC10248" s="68"/>
      <c r="ZD10248" s="68"/>
    </row>
    <row r="10249" spans="658:680" x14ac:dyDescent="0.25">
      <c r="YH10249" s="68"/>
      <c r="YI10249" s="68"/>
      <c r="YJ10249" s="68"/>
      <c r="YK10249" s="68"/>
      <c r="YL10249" s="68"/>
      <c r="YM10249" s="68"/>
      <c r="YN10249" s="68"/>
      <c r="YO10249" s="68"/>
      <c r="YP10249" s="68"/>
      <c r="YQ10249" s="68"/>
      <c r="YR10249" s="68"/>
      <c r="YS10249" s="68"/>
      <c r="YT10249" s="68"/>
      <c r="YU10249" s="68"/>
      <c r="YV10249" s="68"/>
      <c r="YW10249" s="68"/>
      <c r="YX10249" s="68">
        <v>0.95287383076450605</v>
      </c>
      <c r="YY10249" s="68"/>
      <c r="YZ10249" s="68"/>
      <c r="ZA10249" s="68"/>
      <c r="ZB10249" s="68"/>
      <c r="ZC10249" s="68"/>
      <c r="ZD10249" s="68"/>
    </row>
    <row r="10250" spans="658:680" x14ac:dyDescent="0.25">
      <c r="YH10250" s="68"/>
      <c r="YI10250" s="68"/>
      <c r="YJ10250" s="68"/>
      <c r="YK10250" s="68"/>
      <c r="YL10250" s="68"/>
      <c r="YM10250" s="68"/>
      <c r="YN10250" s="68"/>
      <c r="YO10250" s="68"/>
      <c r="YP10250" s="68"/>
      <c r="YQ10250" s="68"/>
      <c r="YR10250" s="68"/>
      <c r="YS10250" s="68"/>
      <c r="YT10250" s="68"/>
      <c r="YU10250" s="68"/>
      <c r="YV10250" s="68"/>
      <c r="YW10250" s="68"/>
      <c r="YX10250" s="68">
        <v>0.95287089955526305</v>
      </c>
      <c r="YY10250" s="68"/>
      <c r="YZ10250" s="68"/>
      <c r="ZA10250" s="68"/>
      <c r="ZB10250" s="68"/>
      <c r="ZC10250" s="68"/>
      <c r="ZD10250" s="68"/>
    </row>
    <row r="10251" spans="658:680" x14ac:dyDescent="0.25">
      <c r="YH10251" s="68"/>
      <c r="YI10251" s="68"/>
      <c r="YJ10251" s="68"/>
      <c r="YK10251" s="68"/>
      <c r="YL10251" s="68"/>
      <c r="YM10251" s="68"/>
      <c r="YN10251" s="68"/>
      <c r="YO10251" s="68"/>
      <c r="YP10251" s="68"/>
      <c r="YQ10251" s="68"/>
      <c r="YR10251" s="68"/>
      <c r="YS10251" s="68"/>
      <c r="YT10251" s="68"/>
      <c r="YU10251" s="68"/>
      <c r="YV10251" s="68"/>
      <c r="YW10251" s="68"/>
      <c r="YX10251" s="68">
        <v>0.95286884737099897</v>
      </c>
      <c r="YY10251" s="68"/>
      <c r="YZ10251" s="68"/>
      <c r="ZA10251" s="68"/>
      <c r="ZB10251" s="68"/>
      <c r="ZC10251" s="68"/>
      <c r="ZD10251" s="68"/>
    </row>
    <row r="10252" spans="658:680" x14ac:dyDescent="0.25">
      <c r="YH10252" s="68"/>
      <c r="YI10252" s="68"/>
      <c r="YJ10252" s="68"/>
      <c r="YK10252" s="68"/>
      <c r="YL10252" s="68"/>
      <c r="YM10252" s="68"/>
      <c r="YN10252" s="68"/>
      <c r="YO10252" s="68"/>
      <c r="YP10252" s="68"/>
      <c r="YQ10252" s="68"/>
      <c r="YR10252" s="68"/>
      <c r="YS10252" s="68"/>
      <c r="YT10252" s="68"/>
      <c r="YU10252" s="68"/>
      <c r="YV10252" s="68"/>
      <c r="YW10252" s="68"/>
      <c r="YX10252" s="68">
        <v>0.95286861381157795</v>
      </c>
      <c r="YY10252" s="68"/>
      <c r="YZ10252" s="68"/>
      <c r="ZA10252" s="68"/>
      <c r="ZB10252" s="68"/>
      <c r="ZC10252" s="68"/>
      <c r="ZD10252" s="68"/>
    </row>
    <row r="10253" spans="658:680" x14ac:dyDescent="0.25">
      <c r="YH10253" s="68"/>
      <c r="YI10253" s="68"/>
      <c r="YJ10253" s="68"/>
      <c r="YK10253" s="68"/>
      <c r="YL10253" s="68"/>
      <c r="YM10253" s="68"/>
      <c r="YN10253" s="68"/>
      <c r="YO10253" s="68"/>
      <c r="YP10253" s="68"/>
      <c r="YQ10253" s="68"/>
      <c r="YR10253" s="68"/>
      <c r="YS10253" s="68"/>
      <c r="YT10253" s="68"/>
      <c r="YU10253" s="68"/>
      <c r="YV10253" s="68"/>
      <c r="YW10253" s="68"/>
      <c r="YX10253" s="68">
        <v>0.95286498360759597</v>
      </c>
      <c r="YY10253" s="68"/>
      <c r="YZ10253" s="68"/>
      <c r="ZA10253" s="68"/>
      <c r="ZB10253" s="68"/>
      <c r="ZC10253" s="68"/>
      <c r="ZD10253" s="68"/>
    </row>
    <row r="10254" spans="658:680" x14ac:dyDescent="0.25">
      <c r="YH10254" s="68"/>
      <c r="YI10254" s="68"/>
      <c r="YJ10254" s="68"/>
      <c r="YK10254" s="68"/>
      <c r="YL10254" s="68"/>
      <c r="YM10254" s="68"/>
      <c r="YN10254" s="68"/>
      <c r="YO10254" s="68"/>
      <c r="YP10254" s="68"/>
      <c r="YQ10254" s="68"/>
      <c r="YR10254" s="68"/>
      <c r="YS10254" s="68"/>
      <c r="YT10254" s="68"/>
      <c r="YU10254" s="68"/>
      <c r="YV10254" s="68"/>
      <c r="YW10254" s="68"/>
      <c r="YX10254" s="68">
        <v>0.95286360793938796</v>
      </c>
      <c r="YY10254" s="68"/>
      <c r="YZ10254" s="68"/>
      <c r="ZA10254" s="68"/>
      <c r="ZB10254" s="68"/>
      <c r="ZC10254" s="68"/>
      <c r="ZD10254" s="68"/>
    </row>
    <row r="10255" spans="658:680" x14ac:dyDescent="0.25">
      <c r="YH10255" s="68"/>
      <c r="YI10255" s="68"/>
      <c r="YJ10255" s="68"/>
      <c r="YK10255" s="68"/>
      <c r="YL10255" s="68"/>
      <c r="YM10255" s="68"/>
      <c r="YN10255" s="68"/>
      <c r="YO10255" s="68"/>
      <c r="YP10255" s="68"/>
      <c r="YQ10255" s="68"/>
      <c r="YR10255" s="68"/>
      <c r="YS10255" s="68"/>
      <c r="YT10255" s="68"/>
      <c r="YU10255" s="68"/>
      <c r="YV10255" s="68"/>
      <c r="YW10255" s="68"/>
      <c r="YX10255" s="68">
        <v>0.95286261935218797</v>
      </c>
      <c r="YY10255" s="68"/>
      <c r="YZ10255" s="68"/>
      <c r="ZA10255" s="68"/>
      <c r="ZB10255" s="68"/>
      <c r="ZC10255" s="68"/>
      <c r="ZD10255" s="68"/>
    </row>
    <row r="10256" spans="658:680" x14ac:dyDescent="0.25">
      <c r="YH10256" s="68"/>
      <c r="YI10256" s="68"/>
      <c r="YJ10256" s="68"/>
      <c r="YK10256" s="68"/>
      <c r="YL10256" s="68"/>
      <c r="YM10256" s="68"/>
      <c r="YN10256" s="68"/>
      <c r="YO10256" s="68"/>
      <c r="YP10256" s="68"/>
      <c r="YQ10256" s="68"/>
      <c r="YR10256" s="68"/>
      <c r="YS10256" s="68"/>
      <c r="YT10256" s="68"/>
      <c r="YU10256" s="68"/>
      <c r="YV10256" s="68"/>
      <c r="YW10256" s="68"/>
      <c r="YX10256" s="68">
        <v>0.95285784893226799</v>
      </c>
      <c r="YY10256" s="68"/>
      <c r="YZ10256" s="68"/>
      <c r="ZA10256" s="68"/>
      <c r="ZB10256" s="68"/>
      <c r="ZC10256" s="68"/>
      <c r="ZD10256" s="68"/>
    </row>
    <row r="10257" spans="658:680" x14ac:dyDescent="0.25">
      <c r="YH10257" s="68"/>
      <c r="YI10257" s="68"/>
      <c r="YJ10257" s="68"/>
      <c r="YK10257" s="68"/>
      <c r="YL10257" s="68"/>
      <c r="YM10257" s="68"/>
      <c r="YN10257" s="68"/>
      <c r="YO10257" s="68"/>
      <c r="YP10257" s="68"/>
      <c r="YQ10257" s="68"/>
      <c r="YR10257" s="68"/>
      <c r="YS10257" s="68"/>
      <c r="YT10257" s="68"/>
      <c r="YU10257" s="68"/>
      <c r="YV10257" s="68"/>
      <c r="YW10257" s="68"/>
      <c r="YX10257" s="68">
        <v>0.95285631567356299</v>
      </c>
      <c r="YY10257" s="68"/>
      <c r="YZ10257" s="68"/>
      <c r="ZA10257" s="68"/>
      <c r="ZB10257" s="68"/>
      <c r="ZC10257" s="68"/>
      <c r="ZD10257" s="68"/>
    </row>
    <row r="10258" spans="658:680" x14ac:dyDescent="0.25">
      <c r="YH10258" s="68"/>
      <c r="YI10258" s="68"/>
      <c r="YJ10258" s="68"/>
      <c r="YK10258" s="68"/>
      <c r="YL10258" s="68"/>
      <c r="YM10258" s="68"/>
      <c r="YN10258" s="68"/>
      <c r="YO10258" s="68"/>
      <c r="YP10258" s="68"/>
      <c r="YQ10258" s="68"/>
      <c r="YR10258" s="68"/>
      <c r="YS10258" s="68"/>
      <c r="YT10258" s="68"/>
      <c r="YU10258" s="68"/>
      <c r="YV10258" s="68"/>
      <c r="YW10258" s="68"/>
      <c r="YX10258" s="68">
        <v>0.95285543540120898</v>
      </c>
      <c r="YY10258" s="68"/>
      <c r="YZ10258" s="68"/>
      <c r="ZA10258" s="68"/>
      <c r="ZB10258" s="68"/>
      <c r="ZC10258" s="68"/>
      <c r="ZD10258" s="68"/>
    </row>
    <row r="10259" spans="658:680" x14ac:dyDescent="0.25">
      <c r="YH10259" s="68"/>
      <c r="YI10259" s="68"/>
      <c r="YJ10259" s="68"/>
      <c r="YK10259" s="68"/>
      <c r="YL10259" s="68"/>
      <c r="YM10259" s="68"/>
      <c r="YN10259" s="68"/>
      <c r="YO10259" s="68"/>
      <c r="YP10259" s="68"/>
      <c r="YQ10259" s="68"/>
      <c r="YR10259" s="68"/>
      <c r="YS10259" s="68"/>
      <c r="YT10259" s="68"/>
      <c r="YU10259" s="68"/>
      <c r="YV10259" s="68"/>
      <c r="YW10259" s="68"/>
      <c r="YX10259" s="68">
        <v>0.95285249165653796</v>
      </c>
      <c r="YY10259" s="68"/>
      <c r="YZ10259" s="68"/>
      <c r="ZA10259" s="68"/>
      <c r="ZB10259" s="68"/>
      <c r="ZC10259" s="68"/>
      <c r="ZD10259" s="68"/>
    </row>
    <row r="10260" spans="658:680" x14ac:dyDescent="0.25">
      <c r="YH10260" s="68"/>
      <c r="YI10260" s="68"/>
      <c r="YJ10260" s="68"/>
      <c r="YK10260" s="68"/>
      <c r="YL10260" s="68"/>
      <c r="YM10260" s="68"/>
      <c r="YN10260" s="68"/>
      <c r="YO10260" s="68"/>
      <c r="YP10260" s="68"/>
      <c r="YQ10260" s="68"/>
      <c r="YR10260" s="68"/>
      <c r="YS10260" s="68"/>
      <c r="YT10260" s="68"/>
      <c r="YU10260" s="68"/>
      <c r="YV10260" s="68"/>
      <c r="YW10260" s="68"/>
      <c r="YX10260" s="68">
        <v>0.95285194801272299</v>
      </c>
      <c r="YY10260" s="68"/>
      <c r="YZ10260" s="68"/>
      <c r="ZA10260" s="68"/>
      <c r="ZB10260" s="68"/>
      <c r="ZC10260" s="68"/>
      <c r="ZD10260" s="68"/>
    </row>
    <row r="10261" spans="658:680" x14ac:dyDescent="0.25">
      <c r="YH10261" s="68"/>
      <c r="YI10261" s="68"/>
      <c r="YJ10261" s="68"/>
      <c r="YK10261" s="68"/>
      <c r="YL10261" s="68"/>
      <c r="YM10261" s="68"/>
      <c r="YN10261" s="68"/>
      <c r="YO10261" s="68"/>
      <c r="YP10261" s="68"/>
      <c r="YQ10261" s="68"/>
      <c r="YR10261" s="68"/>
      <c r="YS10261" s="68"/>
      <c r="YT10261" s="68"/>
      <c r="YU10261" s="68"/>
      <c r="YV10261" s="68"/>
      <c r="YW10261" s="68"/>
      <c r="YX10261" s="68">
        <v>0.95285133897320295</v>
      </c>
      <c r="YY10261" s="68"/>
      <c r="YZ10261" s="68"/>
      <c r="ZA10261" s="68"/>
      <c r="ZB10261" s="68"/>
      <c r="ZC10261" s="68"/>
      <c r="ZD10261" s="68"/>
    </row>
    <row r="10262" spans="658:680" x14ac:dyDescent="0.25">
      <c r="YH10262" s="68"/>
      <c r="YI10262" s="68"/>
      <c r="YJ10262" s="68"/>
      <c r="YK10262" s="68"/>
      <c r="YL10262" s="68"/>
      <c r="YM10262" s="68"/>
      <c r="YN10262" s="68"/>
      <c r="YO10262" s="68"/>
      <c r="YP10262" s="68"/>
      <c r="YQ10262" s="68"/>
      <c r="YR10262" s="68"/>
      <c r="YS10262" s="68"/>
      <c r="YT10262" s="68"/>
      <c r="YU10262" s="68"/>
      <c r="YV10262" s="68"/>
      <c r="YW10262" s="68"/>
      <c r="YX10262" s="68">
        <v>0.95284888200700202</v>
      </c>
      <c r="YY10262" s="68"/>
      <c r="YZ10262" s="68"/>
      <c r="ZA10262" s="68"/>
      <c r="ZB10262" s="68"/>
      <c r="ZC10262" s="68"/>
      <c r="ZD10262" s="68"/>
    </row>
    <row r="10263" spans="658:680" x14ac:dyDescent="0.25">
      <c r="YH10263" s="68"/>
      <c r="YI10263" s="68"/>
      <c r="YJ10263" s="68"/>
      <c r="YK10263" s="68"/>
      <c r="YL10263" s="68"/>
      <c r="YM10263" s="68"/>
      <c r="YN10263" s="68"/>
      <c r="YO10263" s="68"/>
      <c r="YP10263" s="68"/>
      <c r="YQ10263" s="68"/>
      <c r="YR10263" s="68"/>
      <c r="YS10263" s="68"/>
      <c r="YT10263" s="68"/>
      <c r="YU10263" s="68"/>
      <c r="YV10263" s="68"/>
      <c r="YW10263" s="68"/>
      <c r="YX10263" s="68">
        <v>0.95282584756063604</v>
      </c>
      <c r="YY10263" s="68"/>
      <c r="YZ10263" s="68"/>
      <c r="ZA10263" s="68"/>
      <c r="ZB10263" s="68"/>
      <c r="ZC10263" s="68"/>
      <c r="ZD10263" s="68"/>
    </row>
    <row r="10264" spans="658:680" x14ac:dyDescent="0.25">
      <c r="YH10264" s="68"/>
      <c r="YI10264" s="68"/>
      <c r="YJ10264" s="68"/>
      <c r="YK10264" s="68"/>
      <c r="YL10264" s="68"/>
      <c r="YM10264" s="68"/>
      <c r="YN10264" s="68"/>
      <c r="YO10264" s="68"/>
      <c r="YP10264" s="68"/>
      <c r="YQ10264" s="68"/>
      <c r="YR10264" s="68"/>
      <c r="YS10264" s="68"/>
      <c r="YT10264" s="68"/>
      <c r="YU10264" s="68"/>
      <c r="YV10264" s="68"/>
      <c r="YW10264" s="68"/>
      <c r="YX10264" s="68">
        <v>0.95282508142520195</v>
      </c>
      <c r="YY10264" s="68"/>
      <c r="YZ10264" s="68"/>
      <c r="ZA10264" s="68"/>
      <c r="ZB10264" s="68"/>
      <c r="ZC10264" s="68"/>
      <c r="ZD10264" s="68"/>
    </row>
    <row r="10265" spans="658:680" x14ac:dyDescent="0.25">
      <c r="YH10265" s="68"/>
      <c r="YI10265" s="68"/>
      <c r="YJ10265" s="68"/>
      <c r="YK10265" s="68"/>
      <c r="YL10265" s="68"/>
      <c r="YM10265" s="68"/>
      <c r="YN10265" s="68"/>
      <c r="YO10265" s="68"/>
      <c r="YP10265" s="68"/>
      <c r="YQ10265" s="68"/>
      <c r="YR10265" s="68"/>
      <c r="YS10265" s="68"/>
      <c r="YT10265" s="68"/>
      <c r="YU10265" s="68"/>
      <c r="YV10265" s="68"/>
      <c r="YW10265" s="68"/>
      <c r="YX10265" s="68">
        <v>0.95282423494730195</v>
      </c>
      <c r="YY10265" s="68"/>
      <c r="YZ10265" s="68"/>
      <c r="ZA10265" s="68"/>
      <c r="ZB10265" s="68"/>
      <c r="ZC10265" s="68"/>
      <c r="ZD10265" s="68"/>
    </row>
    <row r="10266" spans="658:680" x14ac:dyDescent="0.25">
      <c r="YH10266" s="68"/>
      <c r="YI10266" s="68"/>
      <c r="YJ10266" s="68"/>
      <c r="YK10266" s="68"/>
      <c r="YL10266" s="68"/>
      <c r="YM10266" s="68"/>
      <c r="YN10266" s="68"/>
      <c r="YO10266" s="68"/>
      <c r="YP10266" s="68"/>
      <c r="YQ10266" s="68"/>
      <c r="YR10266" s="68"/>
      <c r="YS10266" s="68"/>
      <c r="YT10266" s="68"/>
      <c r="YU10266" s="68"/>
      <c r="YV10266" s="68"/>
      <c r="YW10266" s="68"/>
      <c r="YX10266" s="68">
        <v>0.95280884801488697</v>
      </c>
      <c r="YY10266" s="68"/>
      <c r="YZ10266" s="68"/>
      <c r="ZA10266" s="68"/>
      <c r="ZB10266" s="68"/>
      <c r="ZC10266" s="68"/>
      <c r="ZD10266" s="68"/>
    </row>
    <row r="10267" spans="658:680" x14ac:dyDescent="0.25">
      <c r="YH10267" s="68"/>
      <c r="YI10267" s="68"/>
      <c r="YJ10267" s="68"/>
      <c r="YK10267" s="68"/>
      <c r="YL10267" s="68"/>
      <c r="YM10267" s="68"/>
      <c r="YN10267" s="68"/>
      <c r="YO10267" s="68"/>
      <c r="YP10267" s="68"/>
      <c r="YQ10267" s="68"/>
      <c r="YR10267" s="68"/>
      <c r="YS10267" s="68"/>
      <c r="YT10267" s="68"/>
      <c r="YU10267" s="68"/>
      <c r="YV10267" s="68"/>
      <c r="YW10267" s="68"/>
      <c r="YX10267" s="68">
        <v>0.95279499062824102</v>
      </c>
      <c r="YY10267" s="68"/>
      <c r="YZ10267" s="68"/>
      <c r="ZA10267" s="68"/>
      <c r="ZB10267" s="68"/>
      <c r="ZC10267" s="68"/>
      <c r="ZD10267" s="68"/>
    </row>
    <row r="10268" spans="658:680" x14ac:dyDescent="0.25">
      <c r="YH10268" s="68"/>
      <c r="YI10268" s="68"/>
      <c r="YJ10268" s="68"/>
      <c r="YK10268" s="68"/>
      <c r="YL10268" s="68"/>
      <c r="YM10268" s="68"/>
      <c r="YN10268" s="68"/>
      <c r="YO10268" s="68"/>
      <c r="YP10268" s="68"/>
      <c r="YQ10268" s="68"/>
      <c r="YR10268" s="68"/>
      <c r="YS10268" s="68"/>
      <c r="YT10268" s="68"/>
      <c r="YU10268" s="68"/>
      <c r="YV10268" s="68"/>
      <c r="YW10268" s="68"/>
      <c r="YX10268" s="68">
        <v>0.95279095752149201</v>
      </c>
      <c r="YY10268" s="68"/>
      <c r="YZ10268" s="68"/>
      <c r="ZA10268" s="68"/>
      <c r="ZB10268" s="68"/>
      <c r="ZC10268" s="68"/>
      <c r="ZD10268" s="68"/>
    </row>
    <row r="10269" spans="658:680" x14ac:dyDescent="0.25">
      <c r="YH10269" s="68"/>
      <c r="YI10269" s="68"/>
      <c r="YJ10269" s="68"/>
      <c r="YK10269" s="68"/>
      <c r="YL10269" s="68"/>
      <c r="YM10269" s="68"/>
      <c r="YN10269" s="68"/>
      <c r="YO10269" s="68"/>
      <c r="YP10269" s="68"/>
      <c r="YQ10269" s="68"/>
      <c r="YR10269" s="68"/>
      <c r="YS10269" s="68"/>
      <c r="YT10269" s="68"/>
      <c r="YU10269" s="68"/>
      <c r="YV10269" s="68"/>
      <c r="YW10269" s="68"/>
      <c r="YX10269" s="68">
        <v>0.95278732172165803</v>
      </c>
      <c r="YY10269" s="68"/>
      <c r="YZ10269" s="68"/>
      <c r="ZA10269" s="68"/>
      <c r="ZB10269" s="68"/>
      <c r="ZC10269" s="68"/>
      <c r="ZD10269" s="68"/>
    </row>
    <row r="10270" spans="658:680" x14ac:dyDescent="0.25">
      <c r="YH10270" s="68"/>
      <c r="YI10270" s="68"/>
      <c r="YJ10270" s="68"/>
      <c r="YK10270" s="68"/>
      <c r="YL10270" s="68"/>
      <c r="YM10270" s="68"/>
      <c r="YN10270" s="68"/>
      <c r="YO10270" s="68"/>
      <c r="YP10270" s="68"/>
      <c r="YQ10270" s="68"/>
      <c r="YR10270" s="68"/>
      <c r="YS10270" s="68"/>
      <c r="YT10270" s="68"/>
      <c r="YU10270" s="68"/>
      <c r="YV10270" s="68"/>
      <c r="YW10270" s="68"/>
      <c r="YX10270" s="68">
        <v>0.95277563954035904</v>
      </c>
      <c r="YY10270" s="68"/>
      <c r="YZ10270" s="68"/>
      <c r="ZA10270" s="68"/>
      <c r="ZB10270" s="68"/>
      <c r="ZC10270" s="68"/>
      <c r="ZD10270" s="68"/>
    </row>
    <row r="10271" spans="658:680" x14ac:dyDescent="0.25">
      <c r="YH10271" s="68"/>
      <c r="YI10271" s="68"/>
      <c r="YJ10271" s="68"/>
      <c r="YK10271" s="68"/>
      <c r="YL10271" s="68"/>
      <c r="YM10271" s="68"/>
      <c r="YN10271" s="68"/>
      <c r="YO10271" s="68"/>
      <c r="YP10271" s="68"/>
      <c r="YQ10271" s="68"/>
      <c r="YR10271" s="68"/>
      <c r="YS10271" s="68"/>
      <c r="YT10271" s="68"/>
      <c r="YU10271" s="68"/>
      <c r="YV10271" s="68"/>
      <c r="YW10271" s="68"/>
      <c r="YX10271" s="68">
        <v>0.95277432061650702</v>
      </c>
      <c r="YY10271" s="68"/>
      <c r="YZ10271" s="68"/>
      <c r="ZA10271" s="68"/>
      <c r="ZB10271" s="68"/>
      <c r="ZC10271" s="68"/>
      <c r="ZD10271" s="68"/>
    </row>
    <row r="10272" spans="658:680" x14ac:dyDescent="0.25">
      <c r="YH10272" s="68"/>
      <c r="YI10272" s="68"/>
      <c r="YJ10272" s="68"/>
      <c r="YK10272" s="68"/>
      <c r="YL10272" s="68"/>
      <c r="YM10272" s="68"/>
      <c r="YN10272" s="68"/>
      <c r="YO10272" s="68"/>
      <c r="YP10272" s="68"/>
      <c r="YQ10272" s="68"/>
      <c r="YR10272" s="68"/>
      <c r="YS10272" s="68"/>
      <c r="YT10272" s="68"/>
      <c r="YU10272" s="68"/>
      <c r="YV10272" s="68"/>
      <c r="YW10272" s="68"/>
      <c r="YX10272" s="68">
        <v>0.95276412556604495</v>
      </c>
      <c r="YY10272" s="68"/>
      <c r="YZ10272" s="68"/>
      <c r="ZA10272" s="68"/>
      <c r="ZB10272" s="68"/>
      <c r="ZC10272" s="68"/>
      <c r="ZD10272" s="68"/>
    </row>
    <row r="10273" spans="658:680" x14ac:dyDescent="0.25">
      <c r="YH10273" s="68"/>
      <c r="YI10273" s="68"/>
      <c r="YJ10273" s="68"/>
      <c r="YK10273" s="68"/>
      <c r="YL10273" s="68"/>
      <c r="YM10273" s="68"/>
      <c r="YN10273" s="68"/>
      <c r="YO10273" s="68"/>
      <c r="YP10273" s="68"/>
      <c r="YQ10273" s="68"/>
      <c r="YR10273" s="68"/>
      <c r="YS10273" s="68"/>
      <c r="YT10273" s="68"/>
      <c r="YU10273" s="68"/>
      <c r="YV10273" s="68"/>
      <c r="YW10273" s="68"/>
      <c r="YX10273" s="68">
        <v>0.95276186572634203</v>
      </c>
      <c r="YY10273" s="68"/>
      <c r="YZ10273" s="68"/>
      <c r="ZA10273" s="68"/>
      <c r="ZB10273" s="68"/>
      <c r="ZC10273" s="68"/>
      <c r="ZD10273" s="68"/>
    </row>
    <row r="10274" spans="658:680" x14ac:dyDescent="0.25">
      <c r="YH10274" s="68"/>
      <c r="YI10274" s="68"/>
      <c r="YJ10274" s="68"/>
      <c r="YK10274" s="68"/>
      <c r="YL10274" s="68"/>
      <c r="YM10274" s="68"/>
      <c r="YN10274" s="68"/>
      <c r="YO10274" s="68"/>
      <c r="YP10274" s="68"/>
      <c r="YQ10274" s="68"/>
      <c r="YR10274" s="68"/>
      <c r="YS10274" s="68"/>
      <c r="YT10274" s="68"/>
      <c r="YU10274" s="68"/>
      <c r="YV10274" s="68"/>
      <c r="YW10274" s="68"/>
      <c r="YX10274" s="68">
        <v>0.95275448692048204</v>
      </c>
      <c r="YY10274" s="68"/>
      <c r="YZ10274" s="68"/>
      <c r="ZA10274" s="68"/>
      <c r="ZB10274" s="68"/>
      <c r="ZC10274" s="68"/>
      <c r="ZD10274" s="68"/>
    </row>
    <row r="10275" spans="658:680" x14ac:dyDescent="0.25">
      <c r="YH10275" s="68"/>
      <c r="YI10275" s="68"/>
      <c r="YJ10275" s="68"/>
      <c r="YK10275" s="68"/>
      <c r="YL10275" s="68"/>
      <c r="YM10275" s="68"/>
      <c r="YN10275" s="68"/>
      <c r="YO10275" s="68"/>
      <c r="YP10275" s="68"/>
      <c r="YQ10275" s="68"/>
      <c r="YR10275" s="68"/>
      <c r="YS10275" s="68"/>
      <c r="YT10275" s="68"/>
      <c r="YU10275" s="68"/>
      <c r="YV10275" s="68"/>
      <c r="YW10275" s="68"/>
      <c r="YX10275" s="68">
        <v>0.95275126105565</v>
      </c>
      <c r="YY10275" s="68"/>
      <c r="YZ10275" s="68"/>
      <c r="ZA10275" s="68"/>
      <c r="ZB10275" s="68"/>
      <c r="ZC10275" s="68"/>
      <c r="ZD10275" s="68"/>
    </row>
    <row r="10276" spans="658:680" x14ac:dyDescent="0.25">
      <c r="YH10276" s="68"/>
      <c r="YI10276" s="68"/>
      <c r="YJ10276" s="68"/>
      <c r="YK10276" s="68"/>
      <c r="YL10276" s="68"/>
      <c r="YM10276" s="68"/>
      <c r="YN10276" s="68"/>
      <c r="YO10276" s="68"/>
      <c r="YP10276" s="68"/>
      <c r="YQ10276" s="68"/>
      <c r="YR10276" s="68"/>
      <c r="YS10276" s="68"/>
      <c r="YT10276" s="68"/>
      <c r="YU10276" s="68"/>
      <c r="YV10276" s="68"/>
      <c r="YW10276" s="68"/>
      <c r="YX10276" s="68">
        <v>0.95275063807725902</v>
      </c>
      <c r="YY10276" s="68"/>
      <c r="YZ10276" s="68"/>
      <c r="ZA10276" s="68"/>
      <c r="ZB10276" s="68"/>
      <c r="ZC10276" s="68"/>
      <c r="ZD10276" s="68"/>
    </row>
    <row r="10277" spans="658:680" x14ac:dyDescent="0.25">
      <c r="YH10277" s="68"/>
      <c r="YI10277" s="68"/>
      <c r="YJ10277" s="68"/>
      <c r="YK10277" s="68"/>
      <c r="YL10277" s="68"/>
      <c r="YM10277" s="68"/>
      <c r="YN10277" s="68"/>
      <c r="YO10277" s="68"/>
      <c r="YP10277" s="68"/>
      <c r="YQ10277" s="68"/>
      <c r="YR10277" s="68"/>
      <c r="YS10277" s="68"/>
      <c r="YT10277" s="68"/>
      <c r="YU10277" s="68"/>
      <c r="YV10277" s="68"/>
      <c r="YW10277" s="68"/>
      <c r="YX10277" s="68">
        <v>0.95274493842455998</v>
      </c>
      <c r="YY10277" s="68"/>
      <c r="YZ10277" s="68"/>
      <c r="ZA10277" s="68"/>
      <c r="ZB10277" s="68"/>
      <c r="ZC10277" s="68"/>
      <c r="ZD10277" s="68"/>
    </row>
    <row r="10278" spans="658:680" x14ac:dyDescent="0.25">
      <c r="YH10278" s="68"/>
      <c r="YI10278" s="68"/>
      <c r="YJ10278" s="68"/>
      <c r="YK10278" s="68"/>
      <c r="YL10278" s="68"/>
      <c r="YM10278" s="68"/>
      <c r="YN10278" s="68"/>
      <c r="YO10278" s="68"/>
      <c r="YP10278" s="68"/>
      <c r="YQ10278" s="68"/>
      <c r="YR10278" s="68"/>
      <c r="YS10278" s="68"/>
      <c r="YT10278" s="68"/>
      <c r="YU10278" s="68"/>
      <c r="YV10278" s="68"/>
      <c r="YW10278" s="68"/>
      <c r="YX10278" s="68">
        <v>0.95274283704316398</v>
      </c>
      <c r="YY10278" s="68"/>
      <c r="YZ10278" s="68"/>
      <c r="ZA10278" s="68"/>
      <c r="ZB10278" s="68"/>
      <c r="ZC10278" s="68"/>
      <c r="ZD10278" s="68"/>
    </row>
    <row r="10279" spans="658:680" x14ac:dyDescent="0.25">
      <c r="YH10279" s="68"/>
      <c r="YI10279" s="68"/>
      <c r="YJ10279" s="68"/>
      <c r="YK10279" s="68"/>
      <c r="YL10279" s="68"/>
      <c r="YM10279" s="68"/>
      <c r="YN10279" s="68"/>
      <c r="YO10279" s="68"/>
      <c r="YP10279" s="68"/>
      <c r="YQ10279" s="68"/>
      <c r="YR10279" s="68"/>
      <c r="YS10279" s="68"/>
      <c r="YT10279" s="68"/>
      <c r="YU10279" s="68"/>
      <c r="YV10279" s="68"/>
      <c r="YW10279" s="68"/>
      <c r="YX10279" s="68">
        <v>0.95274060395803195</v>
      </c>
      <c r="YY10279" s="68"/>
      <c r="YZ10279" s="68"/>
      <c r="ZA10279" s="68"/>
      <c r="ZB10279" s="68"/>
      <c r="ZC10279" s="68"/>
      <c r="ZD10279" s="68"/>
    </row>
    <row r="10280" spans="658:680" x14ac:dyDescent="0.25">
      <c r="YH10280" s="68"/>
      <c r="YI10280" s="68"/>
      <c r="YJ10280" s="68"/>
      <c r="YK10280" s="68"/>
      <c r="YL10280" s="68"/>
      <c r="YM10280" s="68"/>
      <c r="YN10280" s="68"/>
      <c r="YO10280" s="68"/>
      <c r="YP10280" s="68"/>
      <c r="YQ10280" s="68"/>
      <c r="YR10280" s="68"/>
      <c r="YS10280" s="68"/>
      <c r="YT10280" s="68"/>
      <c r="YU10280" s="68"/>
      <c r="YV10280" s="68"/>
      <c r="YW10280" s="68"/>
      <c r="YX10280" s="68">
        <v>0.952739668447112</v>
      </c>
      <c r="YY10280" s="68"/>
      <c r="YZ10280" s="68"/>
      <c r="ZA10280" s="68"/>
      <c r="ZB10280" s="68"/>
      <c r="ZC10280" s="68"/>
      <c r="ZD10280" s="68"/>
    </row>
    <row r="10281" spans="658:680" x14ac:dyDescent="0.25">
      <c r="YH10281" s="68"/>
      <c r="YI10281" s="68"/>
      <c r="YJ10281" s="68"/>
      <c r="YK10281" s="68"/>
      <c r="YL10281" s="68"/>
      <c r="YM10281" s="68"/>
      <c r="YN10281" s="68"/>
      <c r="YO10281" s="68"/>
      <c r="YP10281" s="68"/>
      <c r="YQ10281" s="68"/>
      <c r="YR10281" s="68"/>
      <c r="YS10281" s="68"/>
      <c r="YT10281" s="68"/>
      <c r="YU10281" s="68"/>
      <c r="YV10281" s="68"/>
      <c r="YW10281" s="68"/>
      <c r="YX10281" s="68">
        <v>0.95273319626512698</v>
      </c>
      <c r="YY10281" s="68"/>
      <c r="YZ10281" s="68"/>
      <c r="ZA10281" s="68"/>
      <c r="ZB10281" s="68"/>
      <c r="ZC10281" s="68"/>
      <c r="ZD10281" s="68"/>
    </row>
    <row r="10282" spans="658:680" x14ac:dyDescent="0.25">
      <c r="YH10282" s="68"/>
      <c r="YI10282" s="68"/>
      <c r="YJ10282" s="68"/>
      <c r="YK10282" s="68"/>
      <c r="YL10282" s="68"/>
      <c r="YM10282" s="68"/>
      <c r="YN10282" s="68"/>
      <c r="YO10282" s="68"/>
      <c r="YP10282" s="68"/>
      <c r="YQ10282" s="68"/>
      <c r="YR10282" s="68"/>
      <c r="YS10282" s="68"/>
      <c r="YT10282" s="68"/>
      <c r="YU10282" s="68"/>
      <c r="YV10282" s="68"/>
      <c r="YW10282" s="68"/>
      <c r="YX10282" s="68">
        <v>0.952711421459986</v>
      </c>
      <c r="YY10282" s="68"/>
      <c r="YZ10282" s="68"/>
      <c r="ZA10282" s="68"/>
      <c r="ZB10282" s="68"/>
      <c r="ZC10282" s="68"/>
      <c r="ZD10282" s="68"/>
    </row>
    <row r="10283" spans="658:680" x14ac:dyDescent="0.25">
      <c r="YH10283" s="68"/>
      <c r="YI10283" s="68"/>
      <c r="YJ10283" s="68"/>
      <c r="YK10283" s="68"/>
      <c r="YL10283" s="68"/>
      <c r="YM10283" s="68"/>
      <c r="YN10283" s="68"/>
      <c r="YO10283" s="68"/>
      <c r="YP10283" s="68"/>
      <c r="YQ10283" s="68"/>
      <c r="YR10283" s="68"/>
      <c r="YS10283" s="68"/>
      <c r="YT10283" s="68"/>
      <c r="YU10283" s="68"/>
      <c r="YV10283" s="68"/>
      <c r="YW10283" s="68"/>
      <c r="YX10283" s="68">
        <v>0.95270359155804596</v>
      </c>
      <c r="YY10283" s="68"/>
      <c r="YZ10283" s="68"/>
      <c r="ZA10283" s="68"/>
      <c r="ZB10283" s="68"/>
      <c r="ZC10283" s="68"/>
      <c r="ZD10283" s="68"/>
    </row>
    <row r="10284" spans="658:680" x14ac:dyDescent="0.25">
      <c r="YH10284" s="68"/>
      <c r="YI10284" s="68"/>
      <c r="YJ10284" s="68"/>
      <c r="YK10284" s="68"/>
      <c r="YL10284" s="68"/>
      <c r="YM10284" s="68"/>
      <c r="YN10284" s="68"/>
      <c r="YO10284" s="68"/>
      <c r="YP10284" s="68"/>
      <c r="YQ10284" s="68"/>
      <c r="YR10284" s="68"/>
      <c r="YS10284" s="68"/>
      <c r="YT10284" s="68"/>
      <c r="YU10284" s="68"/>
      <c r="YV10284" s="68"/>
      <c r="YW10284" s="68"/>
      <c r="YX10284" s="68">
        <v>0.952692201415972</v>
      </c>
      <c r="YY10284" s="68"/>
      <c r="YZ10284" s="68"/>
      <c r="ZA10284" s="68"/>
      <c r="ZB10284" s="68"/>
      <c r="ZC10284" s="68"/>
      <c r="ZD10284" s="68"/>
    </row>
    <row r="10285" spans="658:680" x14ac:dyDescent="0.25">
      <c r="YH10285" s="68"/>
      <c r="YI10285" s="68"/>
      <c r="YJ10285" s="68"/>
      <c r="YK10285" s="68"/>
      <c r="YL10285" s="68"/>
      <c r="YM10285" s="68"/>
      <c r="YN10285" s="68"/>
      <c r="YO10285" s="68"/>
      <c r="YP10285" s="68"/>
      <c r="YQ10285" s="68"/>
      <c r="YR10285" s="68"/>
      <c r="YS10285" s="68"/>
      <c r="YT10285" s="68"/>
      <c r="YU10285" s="68"/>
      <c r="YV10285" s="68"/>
      <c r="YW10285" s="68"/>
      <c r="YX10285" s="68">
        <v>0.95268163757088198</v>
      </c>
      <c r="YY10285" s="68"/>
      <c r="YZ10285" s="68"/>
      <c r="ZA10285" s="68"/>
      <c r="ZB10285" s="68"/>
      <c r="ZC10285" s="68"/>
      <c r="ZD10285" s="68"/>
    </row>
    <row r="10286" spans="658:680" x14ac:dyDescent="0.25">
      <c r="YH10286" s="68"/>
      <c r="YI10286" s="68"/>
      <c r="YJ10286" s="68"/>
      <c r="YK10286" s="68"/>
      <c r="YL10286" s="68"/>
      <c r="YM10286" s="68"/>
      <c r="YN10286" s="68"/>
      <c r="YO10286" s="68"/>
      <c r="YP10286" s="68"/>
      <c r="YQ10286" s="68"/>
      <c r="YR10286" s="68"/>
      <c r="YS10286" s="68"/>
      <c r="YT10286" s="68"/>
      <c r="YU10286" s="68"/>
      <c r="YV10286" s="68"/>
      <c r="YW10286" s="68"/>
      <c r="YX10286" s="68">
        <v>0.95267888736562001</v>
      </c>
      <c r="YY10286" s="68"/>
      <c r="YZ10286" s="68"/>
      <c r="ZA10286" s="68"/>
      <c r="ZB10286" s="68"/>
      <c r="ZC10286" s="68"/>
      <c r="ZD10286" s="68"/>
    </row>
    <row r="10287" spans="658:680" x14ac:dyDescent="0.25">
      <c r="YH10287" s="68"/>
      <c r="YI10287" s="68"/>
      <c r="YJ10287" s="68"/>
      <c r="YK10287" s="68"/>
      <c r="YL10287" s="68"/>
      <c r="YM10287" s="68"/>
      <c r="YN10287" s="68"/>
      <c r="YO10287" s="68"/>
      <c r="YP10287" s="68"/>
      <c r="YQ10287" s="68"/>
      <c r="YR10287" s="68"/>
      <c r="YS10287" s="68"/>
      <c r="YT10287" s="68"/>
      <c r="YU10287" s="68"/>
      <c r="YV10287" s="68"/>
      <c r="YW10287" s="68"/>
      <c r="YX10287" s="68">
        <v>0.95267388381486795</v>
      </c>
      <c r="YY10287" s="68"/>
      <c r="YZ10287" s="68"/>
      <c r="ZA10287" s="68"/>
      <c r="ZB10287" s="68"/>
      <c r="ZC10287" s="68"/>
      <c r="ZD10287" s="68"/>
    </row>
    <row r="10288" spans="658:680" x14ac:dyDescent="0.25">
      <c r="YH10288" s="68"/>
      <c r="YI10288" s="68"/>
      <c r="YJ10288" s="68"/>
      <c r="YK10288" s="68"/>
      <c r="YL10288" s="68"/>
      <c r="YM10288" s="68"/>
      <c r="YN10288" s="68"/>
      <c r="YO10288" s="68"/>
      <c r="YP10288" s="68"/>
      <c r="YQ10288" s="68"/>
      <c r="YR10288" s="68"/>
      <c r="YS10288" s="68"/>
      <c r="YT10288" s="68"/>
      <c r="YU10288" s="68"/>
      <c r="YV10288" s="68"/>
      <c r="YW10288" s="68"/>
      <c r="YX10288" s="68">
        <v>0.95265853406018697</v>
      </c>
      <c r="YY10288" s="68"/>
      <c r="YZ10288" s="68"/>
      <c r="ZA10288" s="68"/>
      <c r="ZB10288" s="68"/>
      <c r="ZC10288" s="68"/>
      <c r="ZD10288" s="68"/>
    </row>
    <row r="10289" spans="658:680" x14ac:dyDescent="0.25">
      <c r="YH10289" s="68"/>
      <c r="YI10289" s="68"/>
      <c r="YJ10289" s="68"/>
      <c r="YK10289" s="68"/>
      <c r="YL10289" s="68"/>
      <c r="YM10289" s="68"/>
      <c r="YN10289" s="68"/>
      <c r="YO10289" s="68"/>
      <c r="YP10289" s="68"/>
      <c r="YQ10289" s="68"/>
      <c r="YR10289" s="68"/>
      <c r="YS10289" s="68"/>
      <c r="YT10289" s="68"/>
      <c r="YU10289" s="68"/>
      <c r="YV10289" s="68"/>
      <c r="YW10289" s="68"/>
      <c r="YX10289" s="68">
        <v>0.95265080277710501</v>
      </c>
      <c r="YY10289" s="68"/>
      <c r="YZ10289" s="68"/>
      <c r="ZA10289" s="68"/>
      <c r="ZB10289" s="68"/>
      <c r="ZC10289" s="68"/>
      <c r="ZD10289" s="68"/>
    </row>
    <row r="10290" spans="658:680" x14ac:dyDescent="0.25">
      <c r="YH10290" s="68"/>
      <c r="YI10290" s="68"/>
      <c r="YJ10290" s="68"/>
      <c r="YK10290" s="68"/>
      <c r="YL10290" s="68"/>
      <c r="YM10290" s="68"/>
      <c r="YN10290" s="68"/>
      <c r="YO10290" s="68"/>
      <c r="YP10290" s="68"/>
      <c r="YQ10290" s="68"/>
      <c r="YR10290" s="68"/>
      <c r="YS10290" s="68"/>
      <c r="YT10290" s="68"/>
      <c r="YU10290" s="68"/>
      <c r="YV10290" s="68"/>
      <c r="YW10290" s="68"/>
      <c r="YX10290" s="68">
        <v>0.95262407482898004</v>
      </c>
      <c r="YY10290" s="68"/>
      <c r="YZ10290" s="68"/>
      <c r="ZA10290" s="68"/>
      <c r="ZB10290" s="68"/>
      <c r="ZC10290" s="68"/>
      <c r="ZD10290" s="68"/>
    </row>
    <row r="10291" spans="658:680" x14ac:dyDescent="0.25">
      <c r="YH10291" s="68"/>
      <c r="YI10291" s="68"/>
      <c r="YJ10291" s="68"/>
      <c r="YK10291" s="68"/>
      <c r="YL10291" s="68"/>
      <c r="YM10291" s="68"/>
      <c r="YN10291" s="68"/>
      <c r="YO10291" s="68"/>
      <c r="YP10291" s="68"/>
      <c r="YQ10291" s="68"/>
      <c r="YR10291" s="68"/>
      <c r="YS10291" s="68"/>
      <c r="YT10291" s="68"/>
      <c r="YU10291" s="68"/>
      <c r="YV10291" s="68"/>
      <c r="YW10291" s="68"/>
      <c r="YX10291" s="68">
        <v>0.95260655471455802</v>
      </c>
      <c r="YY10291" s="68"/>
      <c r="YZ10291" s="68"/>
      <c r="ZA10291" s="68"/>
      <c r="ZB10291" s="68"/>
      <c r="ZC10291" s="68"/>
      <c r="ZD10291" s="68"/>
    </row>
    <row r="10292" spans="658:680" x14ac:dyDescent="0.25">
      <c r="YH10292" s="68"/>
      <c r="YI10292" s="68"/>
      <c r="YJ10292" s="68"/>
      <c r="YK10292" s="68"/>
      <c r="YL10292" s="68"/>
      <c r="YM10292" s="68"/>
      <c r="YN10292" s="68"/>
      <c r="YO10292" s="68"/>
      <c r="YP10292" s="68"/>
      <c r="YQ10292" s="68"/>
      <c r="YR10292" s="68"/>
      <c r="YS10292" s="68"/>
      <c r="YT10292" s="68"/>
      <c r="YU10292" s="68"/>
      <c r="YV10292" s="68"/>
      <c r="YW10292" s="68"/>
      <c r="YX10292" s="68">
        <v>0.95259475849231201</v>
      </c>
      <c r="YY10292" s="68"/>
      <c r="YZ10292" s="68"/>
      <c r="ZA10292" s="68"/>
      <c r="ZB10292" s="68"/>
      <c r="ZC10292" s="68"/>
      <c r="ZD10292" s="68"/>
    </row>
    <row r="10293" spans="658:680" x14ac:dyDescent="0.25">
      <c r="YH10293" s="68"/>
      <c r="YI10293" s="68"/>
      <c r="YJ10293" s="68"/>
      <c r="YK10293" s="68"/>
      <c r="YL10293" s="68"/>
      <c r="YM10293" s="68"/>
      <c r="YN10293" s="68"/>
      <c r="YO10293" s="68"/>
      <c r="YP10293" s="68"/>
      <c r="YQ10293" s="68"/>
      <c r="YR10293" s="68"/>
      <c r="YS10293" s="68"/>
      <c r="YT10293" s="68"/>
      <c r="YU10293" s="68"/>
      <c r="YV10293" s="68"/>
      <c r="YW10293" s="68"/>
      <c r="YX10293" s="68">
        <v>0.95258035207233505</v>
      </c>
      <c r="YY10293" s="68"/>
      <c r="YZ10293" s="68"/>
      <c r="ZA10293" s="68"/>
      <c r="ZB10293" s="68"/>
      <c r="ZC10293" s="68"/>
      <c r="ZD10293" s="68"/>
    </row>
    <row r="10294" spans="658:680" x14ac:dyDescent="0.25">
      <c r="YH10294" s="68"/>
      <c r="YI10294" s="68"/>
      <c r="YJ10294" s="68"/>
      <c r="YK10294" s="68"/>
      <c r="YL10294" s="68"/>
      <c r="YM10294" s="68"/>
      <c r="YN10294" s="68"/>
      <c r="YO10294" s="68"/>
      <c r="YP10294" s="68"/>
      <c r="YQ10294" s="68"/>
      <c r="YR10294" s="68"/>
      <c r="YS10294" s="68"/>
      <c r="YT10294" s="68"/>
      <c r="YU10294" s="68"/>
      <c r="YV10294" s="68"/>
      <c r="YW10294" s="68"/>
      <c r="YX10294" s="68">
        <v>0.952580183743716</v>
      </c>
      <c r="YY10294" s="68"/>
      <c r="YZ10294" s="68"/>
      <c r="ZA10294" s="68"/>
      <c r="ZB10294" s="68"/>
      <c r="ZC10294" s="68"/>
      <c r="ZD10294" s="68"/>
    </row>
    <row r="10295" spans="658:680" x14ac:dyDescent="0.25">
      <c r="YH10295" s="68"/>
      <c r="YI10295" s="68"/>
      <c r="YJ10295" s="68"/>
      <c r="YK10295" s="68"/>
      <c r="YL10295" s="68"/>
      <c r="YM10295" s="68"/>
      <c r="YN10295" s="68"/>
      <c r="YO10295" s="68"/>
      <c r="YP10295" s="68"/>
      <c r="YQ10295" s="68"/>
      <c r="YR10295" s="68"/>
      <c r="YS10295" s="68"/>
      <c r="YT10295" s="68"/>
      <c r="YU10295" s="68"/>
      <c r="YV10295" s="68"/>
      <c r="YW10295" s="68"/>
      <c r="YX10295" s="68">
        <v>0.952577381998017</v>
      </c>
      <c r="YY10295" s="68"/>
      <c r="YZ10295" s="68"/>
      <c r="ZA10295" s="68"/>
      <c r="ZB10295" s="68"/>
      <c r="ZC10295" s="68"/>
      <c r="ZD10295" s="68"/>
    </row>
    <row r="10296" spans="658:680" x14ac:dyDescent="0.25">
      <c r="YH10296" s="68"/>
      <c r="YI10296" s="68"/>
      <c r="YJ10296" s="68"/>
      <c r="YK10296" s="68"/>
      <c r="YL10296" s="68"/>
      <c r="YM10296" s="68"/>
      <c r="YN10296" s="68"/>
      <c r="YO10296" s="68"/>
      <c r="YP10296" s="68"/>
      <c r="YQ10296" s="68"/>
      <c r="YR10296" s="68"/>
      <c r="YS10296" s="68"/>
      <c r="YT10296" s="68"/>
      <c r="YU10296" s="68"/>
      <c r="YV10296" s="68"/>
      <c r="YW10296" s="68"/>
      <c r="YX10296" s="68">
        <v>0.95257710579531696</v>
      </c>
      <c r="YY10296" s="68"/>
      <c r="YZ10296" s="68"/>
      <c r="ZA10296" s="68"/>
      <c r="ZB10296" s="68"/>
      <c r="ZC10296" s="68"/>
      <c r="ZD10296" s="68"/>
    </row>
    <row r="10297" spans="658:680" x14ac:dyDescent="0.25">
      <c r="YH10297" s="68"/>
      <c r="YI10297" s="68"/>
      <c r="YJ10297" s="68"/>
      <c r="YK10297" s="68"/>
      <c r="YL10297" s="68"/>
      <c r="YM10297" s="68"/>
      <c r="YN10297" s="68"/>
      <c r="YO10297" s="68"/>
      <c r="YP10297" s="68"/>
      <c r="YQ10297" s="68"/>
      <c r="YR10297" s="68"/>
      <c r="YS10297" s="68"/>
      <c r="YT10297" s="68"/>
      <c r="YU10297" s="68"/>
      <c r="YV10297" s="68"/>
      <c r="YW10297" s="68"/>
      <c r="YX10297" s="68">
        <v>0.95255927482068903</v>
      </c>
      <c r="YY10297" s="68"/>
      <c r="YZ10297" s="68"/>
      <c r="ZA10297" s="68"/>
      <c r="ZB10297" s="68"/>
      <c r="ZC10297" s="68"/>
      <c r="ZD10297" s="68"/>
    </row>
    <row r="10298" spans="658:680" x14ac:dyDescent="0.25">
      <c r="YH10298" s="68"/>
      <c r="YI10298" s="68"/>
      <c r="YJ10298" s="68"/>
      <c r="YK10298" s="68"/>
      <c r="YL10298" s="68"/>
      <c r="YM10298" s="68"/>
      <c r="YN10298" s="68"/>
      <c r="YO10298" s="68"/>
      <c r="YP10298" s="68"/>
      <c r="YQ10298" s="68"/>
      <c r="YR10298" s="68"/>
      <c r="YS10298" s="68"/>
      <c r="YT10298" s="68"/>
      <c r="YU10298" s="68"/>
      <c r="YV10298" s="68"/>
      <c r="YW10298" s="68"/>
      <c r="YX10298" s="68">
        <v>0.95253670743812202</v>
      </c>
      <c r="YY10298" s="68"/>
      <c r="YZ10298" s="68"/>
      <c r="ZA10298" s="68"/>
      <c r="ZB10298" s="68"/>
      <c r="ZC10298" s="68"/>
      <c r="ZD10298" s="68"/>
    </row>
    <row r="10299" spans="658:680" x14ac:dyDescent="0.25">
      <c r="YH10299" s="68"/>
      <c r="YI10299" s="68"/>
      <c r="YJ10299" s="68"/>
      <c r="YK10299" s="68"/>
      <c r="YL10299" s="68"/>
      <c r="YM10299" s="68"/>
      <c r="YN10299" s="68"/>
      <c r="YO10299" s="68"/>
      <c r="YP10299" s="68"/>
      <c r="YQ10299" s="68"/>
      <c r="YR10299" s="68"/>
      <c r="YS10299" s="68"/>
      <c r="YT10299" s="68"/>
      <c r="YU10299" s="68"/>
      <c r="YV10299" s="68"/>
      <c r="YW10299" s="68"/>
      <c r="YX10299" s="68">
        <v>0.952529970444978</v>
      </c>
      <c r="YY10299" s="68"/>
      <c r="YZ10299" s="68"/>
      <c r="ZA10299" s="68"/>
      <c r="ZB10299" s="68"/>
      <c r="ZC10299" s="68"/>
      <c r="ZD10299" s="68"/>
    </row>
    <row r="10300" spans="658:680" x14ac:dyDescent="0.25">
      <c r="YH10300" s="68"/>
      <c r="YI10300" s="68"/>
      <c r="YJ10300" s="68"/>
      <c r="YK10300" s="68"/>
      <c r="YL10300" s="68"/>
      <c r="YM10300" s="68"/>
      <c r="YN10300" s="68"/>
      <c r="YO10300" s="68"/>
      <c r="YP10300" s="68"/>
      <c r="YQ10300" s="68"/>
      <c r="YR10300" s="68"/>
      <c r="YS10300" s="68"/>
      <c r="YT10300" s="68"/>
      <c r="YU10300" s="68"/>
      <c r="YV10300" s="68"/>
      <c r="YW10300" s="68"/>
      <c r="YX10300" s="68">
        <v>0.95252180240107898</v>
      </c>
      <c r="YY10300" s="68"/>
      <c r="YZ10300" s="68"/>
      <c r="ZA10300" s="68"/>
      <c r="ZB10300" s="68"/>
      <c r="ZC10300" s="68"/>
      <c r="ZD10300" s="68"/>
    </row>
    <row r="10301" spans="658:680" x14ac:dyDescent="0.25">
      <c r="YH10301" s="68"/>
      <c r="YI10301" s="68"/>
      <c r="YJ10301" s="68"/>
      <c r="YK10301" s="68"/>
      <c r="YL10301" s="68"/>
      <c r="YM10301" s="68"/>
      <c r="YN10301" s="68"/>
      <c r="YO10301" s="68"/>
      <c r="YP10301" s="68"/>
      <c r="YQ10301" s="68"/>
      <c r="YR10301" s="68"/>
      <c r="YS10301" s="68"/>
      <c r="YT10301" s="68"/>
      <c r="YU10301" s="68"/>
      <c r="YV10301" s="68"/>
      <c r="YW10301" s="68"/>
      <c r="YX10301" s="68">
        <v>0.95251980140361103</v>
      </c>
      <c r="YY10301" s="68"/>
      <c r="YZ10301" s="68"/>
      <c r="ZA10301" s="68"/>
      <c r="ZB10301" s="68"/>
      <c r="ZC10301" s="68"/>
      <c r="ZD10301" s="68"/>
    </row>
    <row r="10302" spans="658:680" x14ac:dyDescent="0.25">
      <c r="YH10302" s="68"/>
      <c r="YI10302" s="68"/>
      <c r="YJ10302" s="68"/>
      <c r="YK10302" s="68"/>
      <c r="YL10302" s="68"/>
      <c r="YM10302" s="68"/>
      <c r="YN10302" s="68"/>
      <c r="YO10302" s="68"/>
      <c r="YP10302" s="68"/>
      <c r="YQ10302" s="68"/>
      <c r="YR10302" s="68"/>
      <c r="YS10302" s="68"/>
      <c r="YT10302" s="68"/>
      <c r="YU10302" s="68"/>
      <c r="YV10302" s="68"/>
      <c r="YW10302" s="68"/>
      <c r="YX10302" s="68">
        <v>0.952518642160327</v>
      </c>
      <c r="YY10302" s="68"/>
      <c r="YZ10302" s="68"/>
      <c r="ZA10302" s="68"/>
      <c r="ZB10302" s="68"/>
      <c r="ZC10302" s="68"/>
      <c r="ZD10302" s="68"/>
    </row>
    <row r="10303" spans="658:680" x14ac:dyDescent="0.25">
      <c r="YH10303" s="68"/>
      <c r="YI10303" s="68"/>
      <c r="YJ10303" s="68"/>
      <c r="YK10303" s="68"/>
      <c r="YL10303" s="68"/>
      <c r="YM10303" s="68"/>
      <c r="YN10303" s="68"/>
      <c r="YO10303" s="68"/>
      <c r="YP10303" s="68"/>
      <c r="YQ10303" s="68"/>
      <c r="YR10303" s="68"/>
      <c r="YS10303" s="68"/>
      <c r="YT10303" s="68"/>
      <c r="YU10303" s="68"/>
      <c r="YV10303" s="68"/>
      <c r="YW10303" s="68"/>
      <c r="YX10303" s="68">
        <v>0.95251553569429503</v>
      </c>
      <c r="YY10303" s="68"/>
      <c r="YZ10303" s="68"/>
      <c r="ZA10303" s="68"/>
      <c r="ZB10303" s="68"/>
      <c r="ZC10303" s="68"/>
      <c r="ZD10303" s="68"/>
    </row>
    <row r="10304" spans="658:680" x14ac:dyDescent="0.25">
      <c r="YH10304" s="68"/>
      <c r="YI10304" s="68"/>
      <c r="YJ10304" s="68"/>
      <c r="YK10304" s="68"/>
      <c r="YL10304" s="68"/>
      <c r="YM10304" s="68"/>
      <c r="YN10304" s="68"/>
      <c r="YO10304" s="68"/>
      <c r="YP10304" s="68"/>
      <c r="YQ10304" s="68"/>
      <c r="YR10304" s="68"/>
      <c r="YS10304" s="68"/>
      <c r="YT10304" s="68"/>
      <c r="YU10304" s="68"/>
      <c r="YV10304" s="68"/>
      <c r="YW10304" s="68"/>
      <c r="YX10304" s="68">
        <v>0.95250520116691095</v>
      </c>
      <c r="YY10304" s="68"/>
      <c r="YZ10304" s="68"/>
      <c r="ZA10304" s="68"/>
      <c r="ZB10304" s="68"/>
      <c r="ZC10304" s="68"/>
      <c r="ZD10304" s="68"/>
    </row>
    <row r="10305" spans="658:680" x14ac:dyDescent="0.25">
      <c r="YH10305" s="68"/>
      <c r="YI10305" s="68"/>
      <c r="YJ10305" s="68"/>
      <c r="YK10305" s="68"/>
      <c r="YL10305" s="68"/>
      <c r="YM10305" s="68"/>
      <c r="YN10305" s="68"/>
      <c r="YO10305" s="68"/>
      <c r="YP10305" s="68"/>
      <c r="YQ10305" s="68"/>
      <c r="YR10305" s="68"/>
      <c r="YS10305" s="68"/>
      <c r="YT10305" s="68"/>
      <c r="YU10305" s="68"/>
      <c r="YV10305" s="68"/>
      <c r="YW10305" s="68"/>
      <c r="YX10305" s="68">
        <v>0.95248724730580603</v>
      </c>
      <c r="YY10305" s="68"/>
      <c r="YZ10305" s="68"/>
      <c r="ZA10305" s="68"/>
      <c r="ZB10305" s="68"/>
      <c r="ZC10305" s="68"/>
      <c r="ZD10305" s="68"/>
    </row>
    <row r="10306" spans="658:680" x14ac:dyDescent="0.25">
      <c r="YH10306" s="68"/>
      <c r="YI10306" s="68"/>
      <c r="YJ10306" s="68"/>
      <c r="YK10306" s="68"/>
      <c r="YL10306" s="68"/>
      <c r="YM10306" s="68"/>
      <c r="YN10306" s="68"/>
      <c r="YO10306" s="68"/>
      <c r="YP10306" s="68"/>
      <c r="YQ10306" s="68"/>
      <c r="YR10306" s="68"/>
      <c r="YS10306" s="68"/>
      <c r="YT10306" s="68"/>
      <c r="YU10306" s="68"/>
      <c r="YV10306" s="68"/>
      <c r="YW10306" s="68"/>
      <c r="YX10306" s="68">
        <v>0.95248462858527205</v>
      </c>
      <c r="YY10306" s="68"/>
      <c r="YZ10306" s="68"/>
      <c r="ZA10306" s="68"/>
      <c r="ZB10306" s="68"/>
      <c r="ZC10306" s="68"/>
      <c r="ZD10306" s="68"/>
    </row>
    <row r="10307" spans="658:680" x14ac:dyDescent="0.25">
      <c r="YH10307" s="68"/>
      <c r="YI10307" s="68"/>
      <c r="YJ10307" s="68"/>
      <c r="YK10307" s="68"/>
      <c r="YL10307" s="68"/>
      <c r="YM10307" s="68"/>
      <c r="YN10307" s="68"/>
      <c r="YO10307" s="68"/>
      <c r="YP10307" s="68"/>
      <c r="YQ10307" s="68"/>
      <c r="YR10307" s="68"/>
      <c r="YS10307" s="68"/>
      <c r="YT10307" s="68"/>
      <c r="YU10307" s="68"/>
      <c r="YV10307" s="68"/>
      <c r="YW10307" s="68"/>
      <c r="YX10307" s="68">
        <v>0.95248345817271796</v>
      </c>
      <c r="YY10307" s="68"/>
      <c r="YZ10307" s="68"/>
      <c r="ZA10307" s="68"/>
      <c r="ZB10307" s="68"/>
      <c r="ZC10307" s="68"/>
      <c r="ZD10307" s="68"/>
    </row>
    <row r="10308" spans="658:680" x14ac:dyDescent="0.25">
      <c r="YH10308" s="68"/>
      <c r="YI10308" s="68"/>
      <c r="YJ10308" s="68"/>
      <c r="YK10308" s="68"/>
      <c r="YL10308" s="68"/>
      <c r="YM10308" s="68"/>
      <c r="YN10308" s="68"/>
      <c r="YO10308" s="68"/>
      <c r="YP10308" s="68"/>
      <c r="YQ10308" s="68"/>
      <c r="YR10308" s="68"/>
      <c r="YS10308" s="68"/>
      <c r="YT10308" s="68"/>
      <c r="YU10308" s="68"/>
      <c r="YV10308" s="68"/>
      <c r="YW10308" s="68"/>
      <c r="YX10308" s="68">
        <v>0.95247961049512697</v>
      </c>
      <c r="YY10308" s="68"/>
      <c r="YZ10308" s="68"/>
      <c r="ZA10308" s="68"/>
      <c r="ZB10308" s="68"/>
      <c r="ZC10308" s="68"/>
      <c r="ZD10308" s="68"/>
    </row>
    <row r="10309" spans="658:680" x14ac:dyDescent="0.25">
      <c r="YH10309" s="68"/>
      <c r="YI10309" s="68"/>
      <c r="YJ10309" s="68"/>
      <c r="YK10309" s="68"/>
      <c r="YL10309" s="68"/>
      <c r="YM10309" s="68"/>
      <c r="YN10309" s="68"/>
      <c r="YO10309" s="68"/>
      <c r="YP10309" s="68"/>
      <c r="YQ10309" s="68"/>
      <c r="YR10309" s="68"/>
      <c r="YS10309" s="68"/>
      <c r="YT10309" s="68"/>
      <c r="YU10309" s="68"/>
      <c r="YV10309" s="68"/>
      <c r="YW10309" s="68"/>
      <c r="YX10309" s="68">
        <v>0.95247876728672998</v>
      </c>
      <c r="YY10309" s="68"/>
      <c r="YZ10309" s="68"/>
      <c r="ZA10309" s="68"/>
      <c r="ZB10309" s="68"/>
      <c r="ZC10309" s="68"/>
      <c r="ZD10309" s="68"/>
    </row>
    <row r="10310" spans="658:680" x14ac:dyDescent="0.25">
      <c r="YH10310" s="68"/>
      <c r="YI10310" s="68"/>
      <c r="YJ10310" s="68"/>
      <c r="YK10310" s="68"/>
      <c r="YL10310" s="68"/>
      <c r="YM10310" s="68"/>
      <c r="YN10310" s="68"/>
      <c r="YO10310" s="68"/>
      <c r="YP10310" s="68"/>
      <c r="YQ10310" s="68"/>
      <c r="YR10310" s="68"/>
      <c r="YS10310" s="68"/>
      <c r="YT10310" s="68"/>
      <c r="YU10310" s="68"/>
      <c r="YV10310" s="68"/>
      <c r="YW10310" s="68"/>
      <c r="YX10310" s="68">
        <v>0.95247335546912903</v>
      </c>
      <c r="YY10310" s="68"/>
      <c r="YZ10310" s="68"/>
      <c r="ZA10310" s="68"/>
      <c r="ZB10310" s="68"/>
      <c r="ZC10310" s="68"/>
      <c r="ZD10310" s="68"/>
    </row>
    <row r="10311" spans="658:680" x14ac:dyDescent="0.25">
      <c r="YH10311" s="68"/>
      <c r="YI10311" s="68"/>
      <c r="YJ10311" s="68"/>
      <c r="YK10311" s="68"/>
      <c r="YL10311" s="68"/>
      <c r="YM10311" s="68"/>
      <c r="YN10311" s="68"/>
      <c r="YO10311" s="68"/>
      <c r="YP10311" s="68"/>
      <c r="YQ10311" s="68"/>
      <c r="YR10311" s="68"/>
      <c r="YS10311" s="68"/>
      <c r="YT10311" s="68"/>
      <c r="YU10311" s="68"/>
      <c r="YV10311" s="68"/>
      <c r="YW10311" s="68"/>
      <c r="YX10311" s="68">
        <v>0.95246941542035701</v>
      </c>
      <c r="YY10311" s="68"/>
      <c r="YZ10311" s="68"/>
      <c r="ZA10311" s="68"/>
      <c r="ZB10311" s="68"/>
      <c r="ZC10311" s="68"/>
      <c r="ZD10311" s="68"/>
    </row>
    <row r="10312" spans="658:680" x14ac:dyDescent="0.25">
      <c r="YH10312" s="68"/>
      <c r="YI10312" s="68"/>
      <c r="YJ10312" s="68"/>
      <c r="YK10312" s="68"/>
      <c r="YL10312" s="68"/>
      <c r="YM10312" s="68"/>
      <c r="YN10312" s="68"/>
      <c r="YO10312" s="68"/>
      <c r="YP10312" s="68"/>
      <c r="YQ10312" s="68"/>
      <c r="YR10312" s="68"/>
      <c r="YS10312" s="68"/>
      <c r="YT10312" s="68"/>
      <c r="YU10312" s="68"/>
      <c r="YV10312" s="68"/>
      <c r="YW10312" s="68"/>
      <c r="YX10312" s="68">
        <v>0.95246297733268503</v>
      </c>
      <c r="YY10312" s="68"/>
      <c r="YZ10312" s="68"/>
      <c r="ZA10312" s="68"/>
      <c r="ZB10312" s="68"/>
      <c r="ZC10312" s="68"/>
      <c r="ZD10312" s="68"/>
    </row>
    <row r="10313" spans="658:680" x14ac:dyDescent="0.25">
      <c r="YH10313" s="68"/>
      <c r="YI10313" s="68"/>
      <c r="YJ10313" s="68"/>
      <c r="YK10313" s="68"/>
      <c r="YL10313" s="68"/>
      <c r="YM10313" s="68"/>
      <c r="YN10313" s="68"/>
      <c r="YO10313" s="68"/>
      <c r="YP10313" s="68"/>
      <c r="YQ10313" s="68"/>
      <c r="YR10313" s="68"/>
      <c r="YS10313" s="68"/>
      <c r="YT10313" s="68"/>
      <c r="YU10313" s="68"/>
      <c r="YV10313" s="68"/>
      <c r="YW10313" s="68"/>
      <c r="YX10313" s="68">
        <v>0.95245546273914605</v>
      </c>
      <c r="YY10313" s="68"/>
      <c r="YZ10313" s="68"/>
      <c r="ZA10313" s="68"/>
      <c r="ZB10313" s="68"/>
      <c r="ZC10313" s="68"/>
      <c r="ZD10313" s="68"/>
    </row>
    <row r="10314" spans="658:680" x14ac:dyDescent="0.25">
      <c r="YH10314" s="68"/>
      <c r="YI10314" s="68"/>
      <c r="YJ10314" s="68"/>
      <c r="YK10314" s="68"/>
      <c r="YL10314" s="68"/>
      <c r="YM10314" s="68"/>
      <c r="YN10314" s="68"/>
      <c r="YO10314" s="68"/>
      <c r="YP10314" s="68"/>
      <c r="YQ10314" s="68"/>
      <c r="YR10314" s="68"/>
      <c r="YS10314" s="68"/>
      <c r="YT10314" s="68"/>
      <c r="YU10314" s="68"/>
      <c r="YV10314" s="68"/>
      <c r="YW10314" s="68"/>
      <c r="YX10314" s="68">
        <v>0.95244717439731996</v>
      </c>
      <c r="YY10314" s="68"/>
      <c r="YZ10314" s="68"/>
      <c r="ZA10314" s="68"/>
      <c r="ZB10314" s="68"/>
      <c r="ZC10314" s="68"/>
      <c r="ZD10314" s="68"/>
    </row>
    <row r="10315" spans="658:680" x14ac:dyDescent="0.25">
      <c r="YH10315" s="68"/>
      <c r="YI10315" s="68"/>
      <c r="YJ10315" s="68"/>
      <c r="YK10315" s="68"/>
      <c r="YL10315" s="68"/>
      <c r="YM10315" s="68"/>
      <c r="YN10315" s="68"/>
      <c r="YO10315" s="68"/>
      <c r="YP10315" s="68"/>
      <c r="YQ10315" s="68"/>
      <c r="YR10315" s="68"/>
      <c r="YS10315" s="68"/>
      <c r="YT10315" s="68"/>
      <c r="YU10315" s="68"/>
      <c r="YV10315" s="68"/>
      <c r="YW10315" s="68"/>
      <c r="YX10315" s="68">
        <v>0.95244609763558197</v>
      </c>
      <c r="YY10315" s="68"/>
      <c r="YZ10315" s="68"/>
      <c r="ZA10315" s="68"/>
      <c r="ZB10315" s="68"/>
      <c r="ZC10315" s="68"/>
      <c r="ZD10315" s="68"/>
    </row>
    <row r="10316" spans="658:680" x14ac:dyDescent="0.25">
      <c r="YH10316" s="68"/>
      <c r="YI10316" s="68"/>
      <c r="YJ10316" s="68"/>
      <c r="YK10316" s="68"/>
      <c r="YL10316" s="68"/>
      <c r="YM10316" s="68"/>
      <c r="YN10316" s="68"/>
      <c r="YO10316" s="68"/>
      <c r="YP10316" s="68"/>
      <c r="YQ10316" s="68"/>
      <c r="YR10316" s="68"/>
      <c r="YS10316" s="68"/>
      <c r="YT10316" s="68"/>
      <c r="YU10316" s="68"/>
      <c r="YV10316" s="68"/>
      <c r="YW10316" s="68"/>
      <c r="YX10316" s="68">
        <v>0.952436924711623</v>
      </c>
      <c r="YY10316" s="68"/>
      <c r="YZ10316" s="68"/>
      <c r="ZA10316" s="68"/>
      <c r="ZB10316" s="68"/>
      <c r="ZC10316" s="68"/>
      <c r="ZD10316" s="68"/>
    </row>
    <row r="10317" spans="658:680" x14ac:dyDescent="0.25">
      <c r="YH10317" s="68"/>
      <c r="YI10317" s="68"/>
      <c r="YJ10317" s="68"/>
      <c r="YK10317" s="68"/>
      <c r="YL10317" s="68"/>
      <c r="YM10317" s="68"/>
      <c r="YN10317" s="68"/>
      <c r="YO10317" s="68"/>
      <c r="YP10317" s="68"/>
      <c r="YQ10317" s="68"/>
      <c r="YR10317" s="68"/>
      <c r="YS10317" s="68"/>
      <c r="YT10317" s="68"/>
      <c r="YU10317" s="68"/>
      <c r="YV10317" s="68"/>
      <c r="YW10317" s="68"/>
      <c r="YX10317" s="68">
        <v>0.95243344813007103</v>
      </c>
      <c r="YY10317" s="68"/>
      <c r="YZ10317" s="68"/>
      <c r="ZA10317" s="68"/>
      <c r="ZB10317" s="68"/>
      <c r="ZC10317" s="68"/>
      <c r="ZD10317" s="68"/>
    </row>
    <row r="10318" spans="658:680" x14ac:dyDescent="0.25">
      <c r="YH10318" s="68"/>
      <c r="YI10318" s="68"/>
      <c r="YJ10318" s="68"/>
      <c r="YK10318" s="68"/>
      <c r="YL10318" s="68"/>
      <c r="YM10318" s="68"/>
      <c r="YN10318" s="68"/>
      <c r="YO10318" s="68"/>
      <c r="YP10318" s="68"/>
      <c r="YQ10318" s="68"/>
      <c r="YR10318" s="68"/>
      <c r="YS10318" s="68"/>
      <c r="YT10318" s="68"/>
      <c r="YU10318" s="68"/>
      <c r="YV10318" s="68"/>
      <c r="YW10318" s="68"/>
      <c r="YX10318" s="68">
        <v>0.95242462991405297</v>
      </c>
      <c r="YY10318" s="68"/>
      <c r="YZ10318" s="68"/>
      <c r="ZA10318" s="68"/>
      <c r="ZB10318" s="68"/>
      <c r="ZC10318" s="68"/>
      <c r="ZD10318" s="68"/>
    </row>
    <row r="10319" spans="658:680" x14ac:dyDescent="0.25">
      <c r="YH10319" s="68"/>
      <c r="YI10319" s="68"/>
      <c r="YJ10319" s="68"/>
      <c r="YK10319" s="68"/>
      <c r="YL10319" s="68"/>
      <c r="YM10319" s="68"/>
      <c r="YN10319" s="68"/>
      <c r="YO10319" s="68"/>
      <c r="YP10319" s="68"/>
      <c r="YQ10319" s="68"/>
      <c r="YR10319" s="68"/>
      <c r="YS10319" s="68"/>
      <c r="YT10319" s="68"/>
      <c r="YU10319" s="68"/>
      <c r="YV10319" s="68"/>
      <c r="YW10319" s="68"/>
      <c r="YX10319" s="68">
        <v>0.95241043318968199</v>
      </c>
      <c r="YY10319" s="68"/>
      <c r="YZ10319" s="68"/>
      <c r="ZA10319" s="68"/>
      <c r="ZB10319" s="68"/>
      <c r="ZC10319" s="68"/>
      <c r="ZD10319" s="68"/>
    </row>
    <row r="10320" spans="658:680" x14ac:dyDescent="0.25">
      <c r="YH10320" s="68"/>
      <c r="YI10320" s="68"/>
      <c r="YJ10320" s="68"/>
      <c r="YK10320" s="68"/>
      <c r="YL10320" s="68"/>
      <c r="YM10320" s="68"/>
      <c r="YN10320" s="68"/>
      <c r="YO10320" s="68"/>
      <c r="YP10320" s="68"/>
      <c r="YQ10320" s="68"/>
      <c r="YR10320" s="68"/>
      <c r="YS10320" s="68"/>
      <c r="YT10320" s="68"/>
      <c r="YU10320" s="68"/>
      <c r="YV10320" s="68"/>
      <c r="YW10320" s="68"/>
      <c r="YX10320" s="68">
        <v>0.95241033938214203</v>
      </c>
      <c r="YY10320" s="68"/>
      <c r="YZ10320" s="68"/>
      <c r="ZA10320" s="68"/>
      <c r="ZB10320" s="68"/>
      <c r="ZC10320" s="68"/>
      <c r="ZD10320" s="68"/>
    </row>
    <row r="10321" spans="658:680" x14ac:dyDescent="0.25">
      <c r="YH10321" s="68"/>
      <c r="YI10321" s="68"/>
      <c r="YJ10321" s="68"/>
      <c r="YK10321" s="68"/>
      <c r="YL10321" s="68"/>
      <c r="YM10321" s="68"/>
      <c r="YN10321" s="68"/>
      <c r="YO10321" s="68"/>
      <c r="YP10321" s="68"/>
      <c r="YQ10321" s="68"/>
      <c r="YR10321" s="68"/>
      <c r="YS10321" s="68"/>
      <c r="YT10321" s="68"/>
      <c r="YU10321" s="68"/>
      <c r="YV10321" s="68"/>
      <c r="YW10321" s="68"/>
      <c r="YX10321" s="68">
        <v>0.95240053982496098</v>
      </c>
      <c r="YY10321" s="68"/>
      <c r="YZ10321" s="68"/>
      <c r="ZA10321" s="68"/>
      <c r="ZB10321" s="68"/>
      <c r="ZC10321" s="68"/>
      <c r="ZD10321" s="68"/>
    </row>
    <row r="10322" spans="658:680" x14ac:dyDescent="0.25">
      <c r="YH10322" s="68"/>
      <c r="YI10322" s="68"/>
      <c r="YJ10322" s="68"/>
      <c r="YK10322" s="68"/>
      <c r="YL10322" s="68"/>
      <c r="YM10322" s="68"/>
      <c r="YN10322" s="68"/>
      <c r="YO10322" s="68"/>
      <c r="YP10322" s="68"/>
      <c r="YQ10322" s="68"/>
      <c r="YR10322" s="68"/>
      <c r="YS10322" s="68"/>
      <c r="YT10322" s="68"/>
      <c r="YU10322" s="68"/>
      <c r="YV10322" s="68"/>
      <c r="YW10322" s="68"/>
      <c r="YX10322" s="68">
        <v>0.95239763675383304</v>
      </c>
      <c r="YY10322" s="68"/>
      <c r="YZ10322" s="68"/>
      <c r="ZA10322" s="68"/>
      <c r="ZB10322" s="68"/>
      <c r="ZC10322" s="68"/>
      <c r="ZD10322" s="68"/>
    </row>
    <row r="10323" spans="658:680" x14ac:dyDescent="0.25">
      <c r="YH10323" s="68"/>
      <c r="YI10323" s="68"/>
      <c r="YJ10323" s="68"/>
      <c r="YK10323" s="68"/>
      <c r="YL10323" s="68"/>
      <c r="YM10323" s="68"/>
      <c r="YN10323" s="68"/>
      <c r="YO10323" s="68"/>
      <c r="YP10323" s="68"/>
      <c r="YQ10323" s="68"/>
      <c r="YR10323" s="68"/>
      <c r="YS10323" s="68"/>
      <c r="YT10323" s="68"/>
      <c r="YU10323" s="68"/>
      <c r="YV10323" s="68"/>
      <c r="YW10323" s="68"/>
      <c r="YX10323" s="68">
        <v>0.95237716885202695</v>
      </c>
      <c r="YY10323" s="68"/>
      <c r="YZ10323" s="68"/>
      <c r="ZA10323" s="68"/>
      <c r="ZB10323" s="68"/>
      <c r="ZC10323" s="68"/>
      <c r="ZD10323" s="68"/>
    </row>
    <row r="10324" spans="658:680" x14ac:dyDescent="0.25">
      <c r="YH10324" s="68"/>
      <c r="YI10324" s="68"/>
      <c r="YJ10324" s="68"/>
      <c r="YK10324" s="68"/>
      <c r="YL10324" s="68"/>
      <c r="YM10324" s="68"/>
      <c r="YN10324" s="68"/>
      <c r="YO10324" s="68"/>
      <c r="YP10324" s="68"/>
      <c r="YQ10324" s="68"/>
      <c r="YR10324" s="68"/>
      <c r="YS10324" s="68"/>
      <c r="YT10324" s="68"/>
      <c r="YU10324" s="68"/>
      <c r="YV10324" s="68"/>
      <c r="YW10324" s="68"/>
      <c r="YX10324" s="68">
        <v>0.95237134150779701</v>
      </c>
      <c r="YY10324" s="68"/>
      <c r="YZ10324" s="68"/>
      <c r="ZA10324" s="68"/>
      <c r="ZB10324" s="68"/>
      <c r="ZC10324" s="68"/>
      <c r="ZD10324" s="68"/>
    </row>
    <row r="10325" spans="658:680" x14ac:dyDescent="0.25">
      <c r="YH10325" s="68"/>
      <c r="YI10325" s="68"/>
      <c r="YJ10325" s="68"/>
      <c r="YK10325" s="68"/>
      <c r="YL10325" s="68"/>
      <c r="YM10325" s="68"/>
      <c r="YN10325" s="68"/>
      <c r="YO10325" s="68"/>
      <c r="YP10325" s="68"/>
      <c r="YQ10325" s="68"/>
      <c r="YR10325" s="68"/>
      <c r="YS10325" s="68"/>
      <c r="YT10325" s="68"/>
      <c r="YU10325" s="68"/>
      <c r="YV10325" s="68"/>
      <c r="YW10325" s="68"/>
      <c r="YX10325" s="68">
        <v>0.95236721357363696</v>
      </c>
      <c r="YY10325" s="68"/>
      <c r="YZ10325" s="68"/>
      <c r="ZA10325" s="68"/>
      <c r="ZB10325" s="68"/>
      <c r="ZC10325" s="68"/>
      <c r="ZD10325" s="68"/>
    </row>
    <row r="10326" spans="658:680" x14ac:dyDescent="0.25">
      <c r="YH10326" s="68"/>
      <c r="YI10326" s="68"/>
      <c r="YJ10326" s="68"/>
      <c r="YK10326" s="68"/>
      <c r="YL10326" s="68"/>
      <c r="YM10326" s="68"/>
      <c r="YN10326" s="68"/>
      <c r="YO10326" s="68"/>
      <c r="YP10326" s="68"/>
      <c r="YQ10326" s="68"/>
      <c r="YR10326" s="68"/>
      <c r="YS10326" s="68"/>
      <c r="YT10326" s="68"/>
      <c r="YU10326" s="68"/>
      <c r="YV10326" s="68"/>
      <c r="YW10326" s="68"/>
      <c r="YX10326" s="68">
        <v>0.95235801524673203</v>
      </c>
      <c r="YY10326" s="68"/>
      <c r="YZ10326" s="68"/>
      <c r="ZA10326" s="68"/>
      <c r="ZB10326" s="68"/>
      <c r="ZC10326" s="68"/>
      <c r="ZD10326" s="68"/>
    </row>
    <row r="10327" spans="658:680" x14ac:dyDescent="0.25">
      <c r="YH10327" s="68"/>
      <c r="YI10327" s="68"/>
      <c r="YJ10327" s="68"/>
      <c r="YK10327" s="68"/>
      <c r="YL10327" s="68"/>
      <c r="YM10327" s="68"/>
      <c r="YN10327" s="68"/>
      <c r="YO10327" s="68"/>
      <c r="YP10327" s="68"/>
      <c r="YQ10327" s="68"/>
      <c r="YR10327" s="68"/>
      <c r="YS10327" s="68"/>
      <c r="YT10327" s="68"/>
      <c r="YU10327" s="68"/>
      <c r="YV10327" s="68"/>
      <c r="YW10327" s="68"/>
      <c r="YX10327" s="68">
        <v>0.95235691220048502</v>
      </c>
      <c r="YY10327" s="68"/>
      <c r="YZ10327" s="68"/>
      <c r="ZA10327" s="68"/>
      <c r="ZB10327" s="68"/>
      <c r="ZC10327" s="68"/>
      <c r="ZD10327" s="68"/>
    </row>
    <row r="10328" spans="658:680" x14ac:dyDescent="0.25">
      <c r="YH10328" s="68"/>
      <c r="YI10328" s="68"/>
      <c r="YJ10328" s="68"/>
      <c r="YK10328" s="68"/>
      <c r="YL10328" s="68"/>
      <c r="YM10328" s="68"/>
      <c r="YN10328" s="68"/>
      <c r="YO10328" s="68"/>
      <c r="YP10328" s="68"/>
      <c r="YQ10328" s="68"/>
      <c r="YR10328" s="68"/>
      <c r="YS10328" s="68"/>
      <c r="YT10328" s="68"/>
      <c r="YU10328" s="68"/>
      <c r="YV10328" s="68"/>
      <c r="YW10328" s="68"/>
      <c r="YX10328" s="68">
        <v>0.95232330179291502</v>
      </c>
      <c r="YY10328" s="68"/>
      <c r="YZ10328" s="68"/>
      <c r="ZA10328" s="68"/>
      <c r="ZB10328" s="68"/>
      <c r="ZC10328" s="68"/>
      <c r="ZD10328" s="68"/>
    </row>
    <row r="10329" spans="658:680" x14ac:dyDescent="0.25">
      <c r="YH10329" s="68"/>
      <c r="YI10329" s="68"/>
      <c r="YJ10329" s="68"/>
      <c r="YK10329" s="68"/>
      <c r="YL10329" s="68"/>
      <c r="YM10329" s="68"/>
      <c r="YN10329" s="68"/>
      <c r="YO10329" s="68"/>
      <c r="YP10329" s="68"/>
      <c r="YQ10329" s="68"/>
      <c r="YR10329" s="68"/>
      <c r="YS10329" s="68"/>
      <c r="YT10329" s="68"/>
      <c r="YU10329" s="68"/>
      <c r="YV10329" s="68"/>
      <c r="YW10329" s="68"/>
      <c r="YX10329" s="68">
        <v>0.95230918587602398</v>
      </c>
      <c r="YY10329" s="68"/>
      <c r="YZ10329" s="68"/>
      <c r="ZA10329" s="68"/>
      <c r="ZB10329" s="68"/>
      <c r="ZC10329" s="68"/>
      <c r="ZD10329" s="68"/>
    </row>
    <row r="10330" spans="658:680" x14ac:dyDescent="0.25">
      <c r="YH10330" s="68"/>
      <c r="YI10330" s="68"/>
      <c r="YJ10330" s="68"/>
      <c r="YK10330" s="68"/>
      <c r="YL10330" s="68"/>
      <c r="YM10330" s="68"/>
      <c r="YN10330" s="68"/>
      <c r="YO10330" s="68"/>
      <c r="YP10330" s="68"/>
      <c r="YQ10330" s="68"/>
      <c r="YR10330" s="68"/>
      <c r="YS10330" s="68"/>
      <c r="YT10330" s="68"/>
      <c r="YU10330" s="68"/>
      <c r="YV10330" s="68"/>
      <c r="YW10330" s="68"/>
      <c r="YX10330" s="68">
        <v>0.95228705251513901</v>
      </c>
      <c r="YY10330" s="68"/>
      <c r="YZ10330" s="68"/>
      <c r="ZA10330" s="68"/>
      <c r="ZB10330" s="68"/>
      <c r="ZC10330" s="68"/>
      <c r="ZD10330" s="68"/>
    </row>
    <row r="10331" spans="658:680" x14ac:dyDescent="0.25">
      <c r="YH10331" s="68"/>
      <c r="YI10331" s="68"/>
      <c r="YJ10331" s="68"/>
      <c r="YK10331" s="68"/>
      <c r="YL10331" s="68"/>
      <c r="YM10331" s="68"/>
      <c r="YN10331" s="68"/>
      <c r="YO10331" s="68"/>
      <c r="YP10331" s="68"/>
      <c r="YQ10331" s="68"/>
      <c r="YR10331" s="68"/>
      <c r="YS10331" s="68"/>
      <c r="YT10331" s="68"/>
      <c r="YU10331" s="68"/>
      <c r="YV10331" s="68"/>
      <c r="YW10331" s="68"/>
      <c r="YX10331" s="68">
        <v>0.952285863383449</v>
      </c>
      <c r="YY10331" s="68"/>
      <c r="YZ10331" s="68"/>
      <c r="ZA10331" s="68"/>
      <c r="ZB10331" s="68"/>
      <c r="ZC10331" s="68"/>
      <c r="ZD10331" s="68"/>
    </row>
    <row r="10332" spans="658:680" x14ac:dyDescent="0.25">
      <c r="YH10332" s="68"/>
      <c r="YI10332" s="68"/>
      <c r="YJ10332" s="68"/>
      <c r="YK10332" s="68"/>
      <c r="YL10332" s="68"/>
      <c r="YM10332" s="68"/>
      <c r="YN10332" s="68"/>
      <c r="YO10332" s="68"/>
      <c r="YP10332" s="68"/>
      <c r="YQ10332" s="68"/>
      <c r="YR10332" s="68"/>
      <c r="YS10332" s="68"/>
      <c r="YT10332" s="68"/>
      <c r="YU10332" s="68"/>
      <c r="YV10332" s="68"/>
      <c r="YW10332" s="68"/>
      <c r="YX10332" s="68">
        <v>0.95228250853891006</v>
      </c>
      <c r="YY10332" s="68"/>
      <c r="YZ10332" s="68"/>
      <c r="ZA10332" s="68"/>
      <c r="ZB10332" s="68"/>
      <c r="ZC10332" s="68"/>
      <c r="ZD10332" s="68"/>
    </row>
    <row r="10333" spans="658:680" x14ac:dyDescent="0.25">
      <c r="YH10333" s="68"/>
      <c r="YI10333" s="68"/>
      <c r="YJ10333" s="68"/>
      <c r="YK10333" s="68"/>
      <c r="YL10333" s="68"/>
      <c r="YM10333" s="68"/>
      <c r="YN10333" s="68"/>
      <c r="YO10333" s="68"/>
      <c r="YP10333" s="68"/>
      <c r="YQ10333" s="68"/>
      <c r="YR10333" s="68"/>
      <c r="YS10333" s="68"/>
      <c r="YT10333" s="68"/>
      <c r="YU10333" s="68"/>
      <c r="YV10333" s="68"/>
      <c r="YW10333" s="68"/>
      <c r="YX10333" s="68">
        <v>0.95227287933431604</v>
      </c>
      <c r="YY10333" s="68"/>
      <c r="YZ10333" s="68"/>
      <c r="ZA10333" s="68"/>
      <c r="ZB10333" s="68"/>
      <c r="ZC10333" s="68"/>
      <c r="ZD10333" s="68"/>
    </row>
    <row r="10334" spans="658:680" x14ac:dyDescent="0.25">
      <c r="YH10334" s="68"/>
      <c r="YI10334" s="68"/>
      <c r="YJ10334" s="68"/>
      <c r="YK10334" s="68"/>
      <c r="YL10334" s="68"/>
      <c r="YM10334" s="68"/>
      <c r="YN10334" s="68"/>
      <c r="YO10334" s="68"/>
      <c r="YP10334" s="68"/>
      <c r="YQ10334" s="68"/>
      <c r="YR10334" s="68"/>
      <c r="YS10334" s="68"/>
      <c r="YT10334" s="68"/>
      <c r="YU10334" s="68"/>
      <c r="YV10334" s="68"/>
      <c r="YW10334" s="68"/>
      <c r="YX10334" s="68">
        <v>0.95226289897024496</v>
      </c>
      <c r="YY10334" s="68"/>
      <c r="YZ10334" s="68"/>
      <c r="ZA10334" s="68"/>
      <c r="ZB10334" s="68"/>
      <c r="ZC10334" s="68"/>
      <c r="ZD10334" s="68"/>
    </row>
    <row r="10335" spans="658:680" x14ac:dyDescent="0.25">
      <c r="YH10335" s="68"/>
      <c r="YI10335" s="68"/>
      <c r="YJ10335" s="68"/>
      <c r="YK10335" s="68"/>
      <c r="YL10335" s="68"/>
      <c r="YM10335" s="68"/>
      <c r="YN10335" s="68"/>
      <c r="YO10335" s="68"/>
      <c r="YP10335" s="68"/>
      <c r="YQ10335" s="68"/>
      <c r="YR10335" s="68"/>
      <c r="YS10335" s="68"/>
      <c r="YT10335" s="68"/>
      <c r="YU10335" s="68"/>
      <c r="YV10335" s="68"/>
      <c r="YW10335" s="68"/>
      <c r="YX10335" s="68">
        <v>0.95224988399757005</v>
      </c>
      <c r="YY10335" s="68"/>
      <c r="YZ10335" s="68"/>
      <c r="ZA10335" s="68"/>
      <c r="ZB10335" s="68"/>
      <c r="ZC10335" s="68"/>
      <c r="ZD10335" s="68"/>
    </row>
    <row r="10336" spans="658:680" x14ac:dyDescent="0.25">
      <c r="YH10336" s="68"/>
      <c r="YI10336" s="68"/>
      <c r="YJ10336" s="68"/>
      <c r="YK10336" s="68"/>
      <c r="YL10336" s="68"/>
      <c r="YM10336" s="68"/>
      <c r="YN10336" s="68"/>
      <c r="YO10336" s="68"/>
      <c r="YP10336" s="68"/>
      <c r="YQ10336" s="68"/>
      <c r="YR10336" s="68"/>
      <c r="YS10336" s="68"/>
      <c r="YT10336" s="68"/>
      <c r="YU10336" s="68"/>
      <c r="YV10336" s="68"/>
      <c r="YW10336" s="68"/>
      <c r="YX10336" s="68">
        <v>0.95223447900657798</v>
      </c>
      <c r="YY10336" s="68"/>
      <c r="YZ10336" s="68"/>
      <c r="ZA10336" s="68"/>
      <c r="ZB10336" s="68"/>
      <c r="ZC10336" s="68"/>
      <c r="ZD10336" s="68"/>
    </row>
    <row r="10337" spans="658:680" x14ac:dyDescent="0.25">
      <c r="YH10337" s="68"/>
      <c r="YI10337" s="68"/>
      <c r="YJ10337" s="68"/>
      <c r="YK10337" s="68"/>
      <c r="YL10337" s="68"/>
      <c r="YM10337" s="68"/>
      <c r="YN10337" s="68"/>
      <c r="YO10337" s="68"/>
      <c r="YP10337" s="68"/>
      <c r="YQ10337" s="68"/>
      <c r="YR10337" s="68"/>
      <c r="YS10337" s="68"/>
      <c r="YT10337" s="68"/>
      <c r="YU10337" s="68"/>
      <c r="YV10337" s="68"/>
      <c r="YW10337" s="68"/>
      <c r="YX10337" s="68">
        <v>0.95220640429590697</v>
      </c>
      <c r="YY10337" s="68"/>
      <c r="YZ10337" s="68"/>
      <c r="ZA10337" s="68"/>
      <c r="ZB10337" s="68"/>
      <c r="ZC10337" s="68"/>
      <c r="ZD10337" s="68"/>
    </row>
    <row r="10338" spans="658:680" x14ac:dyDescent="0.25">
      <c r="YH10338" s="68"/>
      <c r="YI10338" s="68"/>
      <c r="YJ10338" s="68"/>
      <c r="YK10338" s="68"/>
      <c r="YL10338" s="68"/>
      <c r="YM10338" s="68"/>
      <c r="YN10338" s="68"/>
      <c r="YO10338" s="68"/>
      <c r="YP10338" s="68"/>
      <c r="YQ10338" s="68"/>
      <c r="YR10338" s="68"/>
      <c r="YS10338" s="68"/>
      <c r="YT10338" s="68"/>
      <c r="YU10338" s="68"/>
      <c r="YV10338" s="68"/>
      <c r="YW10338" s="68"/>
      <c r="YX10338" s="68">
        <v>0.95214298704264699</v>
      </c>
      <c r="YY10338" s="68"/>
      <c r="YZ10338" s="68"/>
      <c r="ZA10338" s="68"/>
      <c r="ZB10338" s="68"/>
      <c r="ZC10338" s="68"/>
      <c r="ZD10338" s="68"/>
    </row>
    <row r="10339" spans="658:680" x14ac:dyDescent="0.25">
      <c r="YH10339" s="68"/>
      <c r="YI10339" s="68"/>
      <c r="YJ10339" s="68"/>
      <c r="YK10339" s="68"/>
      <c r="YL10339" s="68"/>
      <c r="YM10339" s="68"/>
      <c r="YN10339" s="68"/>
      <c r="YO10339" s="68"/>
      <c r="YP10339" s="68"/>
      <c r="YQ10339" s="68"/>
      <c r="YR10339" s="68"/>
      <c r="YS10339" s="68"/>
      <c r="YT10339" s="68"/>
      <c r="YU10339" s="68"/>
      <c r="YV10339" s="68"/>
      <c r="YW10339" s="68"/>
      <c r="YX10339" s="68">
        <v>0.952138142560085</v>
      </c>
      <c r="YY10339" s="68"/>
      <c r="YZ10339" s="68"/>
      <c r="ZA10339" s="68"/>
      <c r="ZB10339" s="68"/>
      <c r="ZC10339" s="68"/>
      <c r="ZD10339" s="68"/>
    </row>
    <row r="10340" spans="658:680" x14ac:dyDescent="0.25">
      <c r="YH10340" s="68"/>
      <c r="YI10340" s="68"/>
      <c r="YJ10340" s="68"/>
      <c r="YK10340" s="68"/>
      <c r="YL10340" s="68"/>
      <c r="YM10340" s="68"/>
      <c r="YN10340" s="68"/>
      <c r="YO10340" s="68"/>
      <c r="YP10340" s="68"/>
      <c r="YQ10340" s="68"/>
      <c r="YR10340" s="68"/>
      <c r="YS10340" s="68"/>
      <c r="YT10340" s="68"/>
      <c r="YU10340" s="68"/>
      <c r="YV10340" s="68"/>
      <c r="YW10340" s="68"/>
      <c r="YX10340" s="68">
        <v>0.95213128753660004</v>
      </c>
      <c r="YY10340" s="68"/>
      <c r="YZ10340" s="68"/>
      <c r="ZA10340" s="68"/>
      <c r="ZB10340" s="68"/>
      <c r="ZC10340" s="68"/>
      <c r="ZD10340" s="68"/>
    </row>
    <row r="10341" spans="658:680" x14ac:dyDescent="0.25">
      <c r="YH10341" s="68"/>
      <c r="YI10341" s="68"/>
      <c r="YJ10341" s="68"/>
      <c r="YK10341" s="68"/>
      <c r="YL10341" s="68"/>
      <c r="YM10341" s="68"/>
      <c r="YN10341" s="68"/>
      <c r="YO10341" s="68"/>
      <c r="YP10341" s="68"/>
      <c r="YQ10341" s="68"/>
      <c r="YR10341" s="68"/>
      <c r="YS10341" s="68"/>
      <c r="YT10341" s="68"/>
      <c r="YU10341" s="68"/>
      <c r="YV10341" s="68"/>
      <c r="YW10341" s="68"/>
      <c r="YX10341" s="68">
        <v>0.95212462302671197</v>
      </c>
      <c r="YY10341" s="68"/>
      <c r="YZ10341" s="68"/>
      <c r="ZA10341" s="68"/>
      <c r="ZB10341" s="68"/>
      <c r="ZC10341" s="68"/>
      <c r="ZD10341" s="68"/>
    </row>
    <row r="10342" spans="658:680" x14ac:dyDescent="0.25">
      <c r="YH10342" s="68"/>
      <c r="YI10342" s="68"/>
      <c r="YJ10342" s="68"/>
      <c r="YK10342" s="68"/>
      <c r="YL10342" s="68"/>
      <c r="YM10342" s="68"/>
      <c r="YN10342" s="68"/>
      <c r="YO10342" s="68"/>
      <c r="YP10342" s="68"/>
      <c r="YQ10342" s="68"/>
      <c r="YR10342" s="68"/>
      <c r="YS10342" s="68"/>
      <c r="YT10342" s="68"/>
      <c r="YU10342" s="68"/>
      <c r="YV10342" s="68"/>
      <c r="YW10342" s="68"/>
      <c r="YX10342" s="68">
        <v>0.95210990275599505</v>
      </c>
      <c r="YY10342" s="68"/>
      <c r="YZ10342" s="68"/>
      <c r="ZA10342" s="68"/>
      <c r="ZB10342" s="68"/>
      <c r="ZC10342" s="68"/>
      <c r="ZD10342" s="68"/>
    </row>
    <row r="10343" spans="658:680" x14ac:dyDescent="0.25">
      <c r="YH10343" s="68"/>
      <c r="YI10343" s="68"/>
      <c r="YJ10343" s="68"/>
      <c r="YK10343" s="68"/>
      <c r="YL10343" s="68"/>
      <c r="YM10343" s="68"/>
      <c r="YN10343" s="68"/>
      <c r="YO10343" s="68"/>
      <c r="YP10343" s="68"/>
      <c r="YQ10343" s="68"/>
      <c r="YR10343" s="68"/>
      <c r="YS10343" s="68"/>
      <c r="YT10343" s="68"/>
      <c r="YU10343" s="68"/>
      <c r="YV10343" s="68"/>
      <c r="YW10343" s="68"/>
      <c r="YX10343" s="68">
        <v>0.95210199136644302</v>
      </c>
      <c r="YY10343" s="68"/>
      <c r="YZ10343" s="68"/>
      <c r="ZA10343" s="68"/>
      <c r="ZB10343" s="68"/>
      <c r="ZC10343" s="68"/>
      <c r="ZD10343" s="68"/>
    </row>
    <row r="10344" spans="658:680" x14ac:dyDescent="0.25">
      <c r="YH10344" s="68"/>
      <c r="YI10344" s="68"/>
      <c r="YJ10344" s="68"/>
      <c r="YK10344" s="68"/>
      <c r="YL10344" s="68"/>
      <c r="YM10344" s="68"/>
      <c r="YN10344" s="68"/>
      <c r="YO10344" s="68"/>
      <c r="YP10344" s="68"/>
      <c r="YQ10344" s="68"/>
      <c r="YR10344" s="68"/>
      <c r="YS10344" s="68"/>
      <c r="YT10344" s="68"/>
      <c r="YU10344" s="68"/>
      <c r="YV10344" s="68"/>
      <c r="YW10344" s="68"/>
      <c r="YX10344" s="68">
        <v>0.95208974134869295</v>
      </c>
      <c r="YY10344" s="68"/>
      <c r="YZ10344" s="68"/>
      <c r="ZA10344" s="68"/>
      <c r="ZB10344" s="68"/>
      <c r="ZC10344" s="68"/>
      <c r="ZD10344" s="68"/>
    </row>
    <row r="10345" spans="658:680" x14ac:dyDescent="0.25">
      <c r="YH10345" s="68"/>
      <c r="YI10345" s="68"/>
      <c r="YJ10345" s="68"/>
      <c r="YK10345" s="68"/>
      <c r="YL10345" s="68"/>
      <c r="YM10345" s="68"/>
      <c r="YN10345" s="68"/>
      <c r="YO10345" s="68"/>
      <c r="YP10345" s="68"/>
      <c r="YQ10345" s="68"/>
      <c r="YR10345" s="68"/>
      <c r="YS10345" s="68"/>
      <c r="YT10345" s="68"/>
      <c r="YU10345" s="68"/>
      <c r="YV10345" s="68"/>
      <c r="YW10345" s="68"/>
      <c r="YX10345" s="68">
        <v>0.95206665811948898</v>
      </c>
      <c r="YY10345" s="68"/>
      <c r="YZ10345" s="68"/>
      <c r="ZA10345" s="68"/>
      <c r="ZB10345" s="68"/>
      <c r="ZC10345" s="68"/>
      <c r="ZD10345" s="68"/>
    </row>
    <row r="10346" spans="658:680" x14ac:dyDescent="0.25">
      <c r="YH10346" s="68"/>
      <c r="YI10346" s="68"/>
      <c r="YJ10346" s="68"/>
      <c r="YK10346" s="68"/>
      <c r="YL10346" s="68"/>
      <c r="YM10346" s="68"/>
      <c r="YN10346" s="68"/>
      <c r="YO10346" s="68"/>
      <c r="YP10346" s="68"/>
      <c r="YQ10346" s="68"/>
      <c r="YR10346" s="68"/>
      <c r="YS10346" s="68"/>
      <c r="YT10346" s="68"/>
      <c r="YU10346" s="68"/>
      <c r="YV10346" s="68"/>
      <c r="YW10346" s="68"/>
      <c r="YX10346" s="68">
        <v>0.95204479754879701</v>
      </c>
      <c r="YY10346" s="68"/>
      <c r="YZ10346" s="68"/>
      <c r="ZA10346" s="68"/>
      <c r="ZB10346" s="68"/>
      <c r="ZC10346" s="68"/>
      <c r="ZD10346" s="68"/>
    </row>
    <row r="10347" spans="658:680" x14ac:dyDescent="0.25">
      <c r="YH10347" s="68"/>
      <c r="YI10347" s="68"/>
      <c r="YJ10347" s="68"/>
      <c r="YK10347" s="68"/>
      <c r="YL10347" s="68"/>
      <c r="YM10347" s="68"/>
      <c r="YN10347" s="68"/>
      <c r="YO10347" s="68"/>
      <c r="YP10347" s="68"/>
      <c r="YQ10347" s="68"/>
      <c r="YR10347" s="68"/>
      <c r="YS10347" s="68"/>
      <c r="YT10347" s="68"/>
      <c r="YU10347" s="68"/>
      <c r="YV10347" s="68"/>
      <c r="YW10347" s="68"/>
      <c r="YX10347" s="68">
        <v>0.95203165868269302</v>
      </c>
      <c r="YY10347" s="68"/>
      <c r="YZ10347" s="68"/>
      <c r="ZA10347" s="68"/>
      <c r="ZB10347" s="68"/>
      <c r="ZC10347" s="68"/>
      <c r="ZD10347" s="68"/>
    </row>
    <row r="10348" spans="658:680" x14ac:dyDescent="0.25">
      <c r="YH10348" s="68"/>
      <c r="YI10348" s="68"/>
      <c r="YJ10348" s="68"/>
      <c r="YK10348" s="68"/>
      <c r="YL10348" s="68"/>
      <c r="YM10348" s="68"/>
      <c r="YN10348" s="68"/>
      <c r="YO10348" s="68"/>
      <c r="YP10348" s="68"/>
      <c r="YQ10348" s="68"/>
      <c r="YR10348" s="68"/>
      <c r="YS10348" s="68"/>
      <c r="YT10348" s="68"/>
      <c r="YU10348" s="68"/>
      <c r="YV10348" s="68"/>
      <c r="YW10348" s="68"/>
      <c r="YX10348" s="68">
        <v>0.95203148018270001</v>
      </c>
      <c r="YY10348" s="68"/>
      <c r="YZ10348" s="68"/>
      <c r="ZA10348" s="68"/>
      <c r="ZB10348" s="68"/>
      <c r="ZC10348" s="68"/>
      <c r="ZD10348" s="68"/>
    </row>
    <row r="10349" spans="658:680" x14ac:dyDescent="0.25">
      <c r="YH10349" s="68"/>
      <c r="YI10349" s="68"/>
      <c r="YJ10349" s="68"/>
      <c r="YK10349" s="68"/>
      <c r="YL10349" s="68"/>
      <c r="YM10349" s="68"/>
      <c r="YN10349" s="68"/>
      <c r="YO10349" s="68"/>
      <c r="YP10349" s="68"/>
      <c r="YQ10349" s="68"/>
      <c r="YR10349" s="68"/>
      <c r="YS10349" s="68"/>
      <c r="YT10349" s="68"/>
      <c r="YU10349" s="68"/>
      <c r="YV10349" s="68"/>
      <c r="YW10349" s="68"/>
      <c r="YX10349" s="68">
        <v>0.95199430907806004</v>
      </c>
      <c r="YY10349" s="68"/>
      <c r="YZ10349" s="68"/>
      <c r="ZA10349" s="68"/>
      <c r="ZB10349" s="68"/>
      <c r="ZC10349" s="68"/>
      <c r="ZD10349" s="68"/>
    </row>
    <row r="10350" spans="658:680" x14ac:dyDescent="0.25">
      <c r="YH10350" s="68"/>
      <c r="YI10350" s="68"/>
      <c r="YJ10350" s="68"/>
      <c r="YK10350" s="68"/>
      <c r="YL10350" s="68"/>
      <c r="YM10350" s="68"/>
      <c r="YN10350" s="68"/>
      <c r="YO10350" s="68"/>
      <c r="YP10350" s="68"/>
      <c r="YQ10350" s="68"/>
      <c r="YR10350" s="68"/>
      <c r="YS10350" s="68"/>
      <c r="YT10350" s="68"/>
      <c r="YU10350" s="68"/>
      <c r="YV10350" s="68"/>
      <c r="YW10350" s="68"/>
      <c r="YX10350" s="68">
        <v>0.95197404332959601</v>
      </c>
      <c r="YY10350" s="68"/>
      <c r="YZ10350" s="68"/>
      <c r="ZA10350" s="68"/>
      <c r="ZB10350" s="68"/>
      <c r="ZC10350" s="68"/>
      <c r="ZD10350" s="68"/>
    </row>
    <row r="10351" spans="658:680" x14ac:dyDescent="0.25">
      <c r="YH10351" s="68"/>
      <c r="YI10351" s="68"/>
      <c r="YJ10351" s="68"/>
      <c r="YK10351" s="68"/>
      <c r="YL10351" s="68"/>
      <c r="YM10351" s="68"/>
      <c r="YN10351" s="68"/>
      <c r="YO10351" s="68"/>
      <c r="YP10351" s="68"/>
      <c r="YQ10351" s="68"/>
      <c r="YR10351" s="68"/>
      <c r="YS10351" s="68"/>
      <c r="YT10351" s="68"/>
      <c r="YU10351" s="68"/>
      <c r="YV10351" s="68"/>
      <c r="YW10351" s="68"/>
      <c r="YX10351" s="68">
        <v>0.951968222874786</v>
      </c>
      <c r="YY10351" s="68"/>
      <c r="YZ10351" s="68"/>
      <c r="ZA10351" s="68"/>
      <c r="ZB10351" s="68"/>
      <c r="ZC10351" s="68"/>
      <c r="ZD10351" s="68"/>
    </row>
    <row r="10352" spans="658:680" x14ac:dyDescent="0.25">
      <c r="YH10352" s="68"/>
      <c r="YI10352" s="68"/>
      <c r="YJ10352" s="68"/>
      <c r="YK10352" s="68"/>
      <c r="YL10352" s="68"/>
      <c r="YM10352" s="68"/>
      <c r="YN10352" s="68"/>
      <c r="YO10352" s="68"/>
      <c r="YP10352" s="68"/>
      <c r="YQ10352" s="68"/>
      <c r="YR10352" s="68"/>
      <c r="YS10352" s="68"/>
      <c r="YT10352" s="68"/>
      <c r="YU10352" s="68"/>
      <c r="YV10352" s="68"/>
      <c r="YW10352" s="68"/>
      <c r="YX10352" s="68">
        <v>0.95196785518302196</v>
      </c>
      <c r="YY10352" s="68"/>
      <c r="YZ10352" s="68"/>
      <c r="ZA10352" s="68"/>
      <c r="ZB10352" s="68"/>
      <c r="ZC10352" s="68"/>
      <c r="ZD10352" s="68"/>
    </row>
    <row r="10353" spans="658:680" x14ac:dyDescent="0.25">
      <c r="YH10353" s="68"/>
      <c r="YI10353" s="68"/>
      <c r="YJ10353" s="68"/>
      <c r="YK10353" s="68"/>
      <c r="YL10353" s="68"/>
      <c r="YM10353" s="68"/>
      <c r="YN10353" s="68"/>
      <c r="YO10353" s="68"/>
      <c r="YP10353" s="68"/>
      <c r="YQ10353" s="68"/>
      <c r="YR10353" s="68"/>
      <c r="YS10353" s="68"/>
      <c r="YT10353" s="68"/>
      <c r="YU10353" s="68"/>
      <c r="YV10353" s="68"/>
      <c r="YW10353" s="68"/>
      <c r="YX10353" s="68">
        <v>0.95194832054906697</v>
      </c>
      <c r="YY10353" s="68"/>
      <c r="YZ10353" s="68"/>
      <c r="ZA10353" s="68"/>
      <c r="ZB10353" s="68"/>
      <c r="ZC10353" s="68"/>
      <c r="ZD10353" s="68"/>
    </row>
    <row r="10354" spans="658:680" x14ac:dyDescent="0.25">
      <c r="YH10354" s="68"/>
      <c r="YI10354" s="68"/>
      <c r="YJ10354" s="68"/>
      <c r="YK10354" s="68"/>
      <c r="YL10354" s="68"/>
      <c r="YM10354" s="68"/>
      <c r="YN10354" s="68"/>
      <c r="YO10354" s="68"/>
      <c r="YP10354" s="68"/>
      <c r="YQ10354" s="68"/>
      <c r="YR10354" s="68"/>
      <c r="YS10354" s="68"/>
      <c r="YT10354" s="68"/>
      <c r="YU10354" s="68"/>
      <c r="YV10354" s="68"/>
      <c r="YW10354" s="68"/>
      <c r="YX10354" s="68">
        <v>0.95193937758889302</v>
      </c>
      <c r="YY10354" s="68"/>
      <c r="YZ10354" s="68"/>
      <c r="ZA10354" s="68"/>
      <c r="ZB10354" s="68"/>
      <c r="ZC10354" s="68"/>
      <c r="ZD10354" s="68"/>
    </row>
    <row r="10355" spans="658:680" x14ac:dyDescent="0.25">
      <c r="YH10355" s="68"/>
      <c r="YI10355" s="68"/>
      <c r="YJ10355" s="68"/>
      <c r="YK10355" s="68"/>
      <c r="YL10355" s="68"/>
      <c r="YM10355" s="68"/>
      <c r="YN10355" s="68"/>
      <c r="YO10355" s="68"/>
      <c r="YP10355" s="68"/>
      <c r="YQ10355" s="68"/>
      <c r="YR10355" s="68"/>
      <c r="YS10355" s="68"/>
      <c r="YT10355" s="68"/>
      <c r="YU10355" s="68"/>
      <c r="YV10355" s="68"/>
      <c r="YW10355" s="68"/>
      <c r="YX10355" s="68">
        <v>0.95193363697120903</v>
      </c>
      <c r="YY10355" s="68"/>
      <c r="YZ10355" s="68"/>
      <c r="ZA10355" s="68"/>
      <c r="ZB10355" s="68"/>
      <c r="ZC10355" s="68"/>
      <c r="ZD10355" s="68"/>
    </row>
    <row r="10356" spans="658:680" x14ac:dyDescent="0.25">
      <c r="YH10356" s="68"/>
      <c r="YI10356" s="68"/>
      <c r="YJ10356" s="68"/>
      <c r="YK10356" s="68"/>
      <c r="YL10356" s="68"/>
      <c r="YM10356" s="68"/>
      <c r="YN10356" s="68"/>
      <c r="YO10356" s="68"/>
      <c r="YP10356" s="68"/>
      <c r="YQ10356" s="68"/>
      <c r="YR10356" s="68"/>
      <c r="YS10356" s="68"/>
      <c r="YT10356" s="68"/>
      <c r="YU10356" s="68"/>
      <c r="YV10356" s="68"/>
      <c r="YW10356" s="68"/>
      <c r="YX10356" s="68">
        <v>0.95190795547545404</v>
      </c>
      <c r="YY10356" s="68"/>
      <c r="YZ10356" s="68"/>
      <c r="ZA10356" s="68"/>
      <c r="ZB10356" s="68"/>
      <c r="ZC10356" s="68"/>
      <c r="ZD10356" s="68"/>
    </row>
    <row r="10357" spans="658:680" x14ac:dyDescent="0.25">
      <c r="YH10357" s="68"/>
      <c r="YI10357" s="68"/>
      <c r="YJ10357" s="68"/>
      <c r="YK10357" s="68"/>
      <c r="YL10357" s="68"/>
      <c r="YM10357" s="68"/>
      <c r="YN10357" s="68"/>
      <c r="YO10357" s="68"/>
      <c r="YP10357" s="68"/>
      <c r="YQ10357" s="68"/>
      <c r="YR10357" s="68"/>
      <c r="YS10357" s="68"/>
      <c r="YT10357" s="68"/>
      <c r="YU10357" s="68"/>
      <c r="YV10357" s="68"/>
      <c r="YW10357" s="68"/>
      <c r="YX10357" s="68">
        <v>0.95190594263554895</v>
      </c>
      <c r="YY10357" s="68"/>
      <c r="YZ10357" s="68"/>
      <c r="ZA10357" s="68"/>
      <c r="ZB10357" s="68"/>
      <c r="ZC10357" s="68"/>
      <c r="ZD10357" s="68"/>
    </row>
    <row r="10358" spans="658:680" x14ac:dyDescent="0.25">
      <c r="YH10358" s="68"/>
      <c r="YI10358" s="68"/>
      <c r="YJ10358" s="68"/>
      <c r="YK10358" s="68"/>
      <c r="YL10358" s="68"/>
      <c r="YM10358" s="68"/>
      <c r="YN10358" s="68"/>
      <c r="YO10358" s="68"/>
      <c r="YP10358" s="68"/>
      <c r="YQ10358" s="68"/>
      <c r="YR10358" s="68"/>
      <c r="YS10358" s="68"/>
      <c r="YT10358" s="68"/>
      <c r="YU10358" s="68"/>
      <c r="YV10358" s="68"/>
      <c r="YW10358" s="68"/>
      <c r="YX10358" s="68">
        <v>0.95189835818333901</v>
      </c>
      <c r="YY10358" s="68"/>
      <c r="YZ10358" s="68"/>
      <c r="ZA10358" s="68"/>
      <c r="ZB10358" s="68"/>
      <c r="ZC10358" s="68"/>
      <c r="ZD10358" s="68"/>
    </row>
    <row r="10359" spans="658:680" x14ac:dyDescent="0.25">
      <c r="YH10359" s="68"/>
      <c r="YI10359" s="68"/>
      <c r="YJ10359" s="68"/>
      <c r="YK10359" s="68"/>
      <c r="YL10359" s="68"/>
      <c r="YM10359" s="68"/>
      <c r="YN10359" s="68"/>
      <c r="YO10359" s="68"/>
      <c r="YP10359" s="68"/>
      <c r="YQ10359" s="68"/>
      <c r="YR10359" s="68"/>
      <c r="YS10359" s="68"/>
      <c r="YT10359" s="68"/>
      <c r="YU10359" s="68"/>
      <c r="YV10359" s="68"/>
      <c r="YW10359" s="68"/>
      <c r="YX10359" s="68">
        <v>0.95187367318314697</v>
      </c>
      <c r="YY10359" s="68"/>
      <c r="YZ10359" s="68"/>
      <c r="ZA10359" s="68"/>
      <c r="ZB10359" s="68"/>
      <c r="ZC10359" s="68"/>
      <c r="ZD10359" s="68"/>
    </row>
    <row r="10360" spans="658:680" x14ac:dyDescent="0.25">
      <c r="YH10360" s="68"/>
      <c r="YI10360" s="68"/>
      <c r="YJ10360" s="68"/>
      <c r="YK10360" s="68"/>
      <c r="YL10360" s="68"/>
      <c r="YM10360" s="68"/>
      <c r="YN10360" s="68"/>
      <c r="YO10360" s="68"/>
      <c r="YP10360" s="68"/>
      <c r="YQ10360" s="68"/>
      <c r="YR10360" s="68"/>
      <c r="YS10360" s="68"/>
      <c r="YT10360" s="68"/>
      <c r="YU10360" s="68"/>
      <c r="YV10360" s="68"/>
      <c r="YW10360" s="68"/>
      <c r="YX10360" s="68">
        <v>0.95185255902054899</v>
      </c>
      <c r="YY10360" s="68"/>
      <c r="YZ10360" s="68"/>
      <c r="ZA10360" s="68"/>
      <c r="ZB10360" s="68"/>
      <c r="ZC10360" s="68"/>
      <c r="ZD10360" s="68"/>
    </row>
    <row r="10361" spans="658:680" x14ac:dyDescent="0.25">
      <c r="YH10361" s="68"/>
      <c r="YI10361" s="68"/>
      <c r="YJ10361" s="68"/>
      <c r="YK10361" s="68"/>
      <c r="YL10361" s="68"/>
      <c r="YM10361" s="68"/>
      <c r="YN10361" s="68"/>
      <c r="YO10361" s="68"/>
      <c r="YP10361" s="68"/>
      <c r="YQ10361" s="68"/>
      <c r="YR10361" s="68"/>
      <c r="YS10361" s="68"/>
      <c r="YT10361" s="68"/>
      <c r="YU10361" s="68"/>
      <c r="YV10361" s="68"/>
      <c r="YW10361" s="68"/>
      <c r="YX10361" s="68">
        <v>0.951847738207244</v>
      </c>
      <c r="YY10361" s="68"/>
      <c r="YZ10361" s="68"/>
      <c r="ZA10361" s="68"/>
      <c r="ZB10361" s="68"/>
      <c r="ZC10361" s="68"/>
      <c r="ZD10361" s="68"/>
    </row>
    <row r="10362" spans="658:680" x14ac:dyDescent="0.25">
      <c r="YH10362" s="68"/>
      <c r="YI10362" s="68"/>
      <c r="YJ10362" s="68"/>
      <c r="YK10362" s="68"/>
      <c r="YL10362" s="68"/>
      <c r="YM10362" s="68"/>
      <c r="YN10362" s="68"/>
      <c r="YO10362" s="68"/>
      <c r="YP10362" s="68"/>
      <c r="YQ10362" s="68"/>
      <c r="YR10362" s="68"/>
      <c r="YS10362" s="68"/>
      <c r="YT10362" s="68"/>
      <c r="YU10362" s="68"/>
      <c r="YV10362" s="68"/>
      <c r="YW10362" s="68"/>
      <c r="YX10362" s="68">
        <v>0.95184694664008596</v>
      </c>
      <c r="YY10362" s="68"/>
      <c r="YZ10362" s="68"/>
      <c r="ZA10362" s="68"/>
      <c r="ZB10362" s="68"/>
      <c r="ZC10362" s="68"/>
      <c r="ZD10362" s="68"/>
    </row>
    <row r="10363" spans="658:680" x14ac:dyDescent="0.25">
      <c r="YH10363" s="68"/>
      <c r="YI10363" s="68"/>
      <c r="YJ10363" s="68"/>
      <c r="YK10363" s="68"/>
      <c r="YL10363" s="68"/>
      <c r="YM10363" s="68"/>
      <c r="YN10363" s="68"/>
      <c r="YO10363" s="68"/>
      <c r="YP10363" s="68"/>
      <c r="YQ10363" s="68"/>
      <c r="YR10363" s="68"/>
      <c r="YS10363" s="68"/>
      <c r="YT10363" s="68"/>
      <c r="YU10363" s="68"/>
      <c r="YV10363" s="68"/>
      <c r="YW10363" s="68"/>
      <c r="YX10363" s="68">
        <v>0.95184101758537698</v>
      </c>
      <c r="YY10363" s="68"/>
      <c r="YZ10363" s="68"/>
      <c r="ZA10363" s="68"/>
      <c r="ZB10363" s="68"/>
      <c r="ZC10363" s="68"/>
      <c r="ZD10363" s="68"/>
    </row>
    <row r="10364" spans="658:680" x14ac:dyDescent="0.25">
      <c r="YH10364" s="68"/>
      <c r="YI10364" s="68"/>
      <c r="YJ10364" s="68"/>
      <c r="YK10364" s="68"/>
      <c r="YL10364" s="68"/>
      <c r="YM10364" s="68"/>
      <c r="YN10364" s="68"/>
      <c r="YO10364" s="68"/>
      <c r="YP10364" s="68"/>
      <c r="YQ10364" s="68"/>
      <c r="YR10364" s="68"/>
      <c r="YS10364" s="68"/>
      <c r="YT10364" s="68"/>
      <c r="YU10364" s="68"/>
      <c r="YV10364" s="68"/>
      <c r="YW10364" s="68"/>
      <c r="YX10364" s="68">
        <v>0.951839534336132</v>
      </c>
      <c r="YY10364" s="68"/>
      <c r="YZ10364" s="68"/>
      <c r="ZA10364" s="68"/>
      <c r="ZB10364" s="68"/>
      <c r="ZC10364" s="68"/>
      <c r="ZD10364" s="68"/>
    </row>
    <row r="10365" spans="658:680" x14ac:dyDescent="0.25">
      <c r="YH10365" s="68"/>
      <c r="YI10365" s="68"/>
      <c r="YJ10365" s="68"/>
      <c r="YK10365" s="68"/>
      <c r="YL10365" s="68"/>
      <c r="YM10365" s="68"/>
      <c r="YN10365" s="68"/>
      <c r="YO10365" s="68"/>
      <c r="YP10365" s="68"/>
      <c r="YQ10365" s="68"/>
      <c r="YR10365" s="68"/>
      <c r="YS10365" s="68"/>
      <c r="YT10365" s="68"/>
      <c r="YU10365" s="68"/>
      <c r="YV10365" s="68"/>
      <c r="YW10365" s="68"/>
      <c r="YX10365" s="68">
        <v>0.95181093555048202</v>
      </c>
      <c r="YY10365" s="68"/>
      <c r="YZ10365" s="68"/>
      <c r="ZA10365" s="68"/>
      <c r="ZB10365" s="68"/>
      <c r="ZC10365" s="68"/>
      <c r="ZD10365" s="68"/>
    </row>
    <row r="10366" spans="658:680" x14ac:dyDescent="0.25">
      <c r="YH10366" s="68"/>
      <c r="YI10366" s="68"/>
      <c r="YJ10366" s="68"/>
      <c r="YK10366" s="68"/>
      <c r="YL10366" s="68"/>
      <c r="YM10366" s="68"/>
      <c r="YN10366" s="68"/>
      <c r="YO10366" s="68"/>
      <c r="YP10366" s="68"/>
      <c r="YQ10366" s="68"/>
      <c r="YR10366" s="68"/>
      <c r="YS10366" s="68"/>
      <c r="YT10366" s="68"/>
      <c r="YU10366" s="68"/>
      <c r="YV10366" s="68"/>
      <c r="YW10366" s="68"/>
      <c r="YX10366" s="68">
        <v>0.95180128442792</v>
      </c>
      <c r="YY10366" s="68"/>
      <c r="YZ10366" s="68"/>
      <c r="ZA10366" s="68"/>
      <c r="ZB10366" s="68"/>
      <c r="ZC10366" s="68"/>
      <c r="ZD10366" s="68"/>
    </row>
    <row r="10367" spans="658:680" x14ac:dyDescent="0.25">
      <c r="YH10367" s="68"/>
      <c r="YI10367" s="68"/>
      <c r="YJ10367" s="68"/>
      <c r="YK10367" s="68"/>
      <c r="YL10367" s="68"/>
      <c r="YM10367" s="68"/>
      <c r="YN10367" s="68"/>
      <c r="YO10367" s="68"/>
      <c r="YP10367" s="68"/>
      <c r="YQ10367" s="68"/>
      <c r="YR10367" s="68"/>
      <c r="YS10367" s="68"/>
      <c r="YT10367" s="68"/>
      <c r="YU10367" s="68"/>
      <c r="YV10367" s="68"/>
      <c r="YW10367" s="68"/>
      <c r="YX10367" s="68">
        <v>0.95179550636854604</v>
      </c>
      <c r="YY10367" s="68"/>
      <c r="YZ10367" s="68"/>
      <c r="ZA10367" s="68"/>
      <c r="ZB10367" s="68"/>
      <c r="ZC10367" s="68"/>
      <c r="ZD10367" s="68"/>
    </row>
    <row r="10368" spans="658:680" x14ac:dyDescent="0.25">
      <c r="YH10368" s="68"/>
      <c r="YI10368" s="68"/>
      <c r="YJ10368" s="68"/>
      <c r="YK10368" s="68"/>
      <c r="YL10368" s="68"/>
      <c r="YM10368" s="68"/>
      <c r="YN10368" s="68"/>
      <c r="YO10368" s="68"/>
      <c r="YP10368" s="68"/>
      <c r="YQ10368" s="68"/>
      <c r="YR10368" s="68"/>
      <c r="YS10368" s="68"/>
      <c r="YT10368" s="68"/>
      <c r="YU10368" s="68"/>
      <c r="YV10368" s="68"/>
      <c r="YW10368" s="68"/>
      <c r="YX10368" s="68">
        <v>0.95178298251596005</v>
      </c>
      <c r="YY10368" s="68"/>
      <c r="YZ10368" s="68"/>
      <c r="ZA10368" s="68"/>
      <c r="ZB10368" s="68"/>
      <c r="ZC10368" s="68"/>
      <c r="ZD10368" s="68"/>
    </row>
    <row r="10369" spans="658:680" x14ac:dyDescent="0.25">
      <c r="YH10369" s="68"/>
      <c r="YI10369" s="68"/>
      <c r="YJ10369" s="68"/>
      <c r="YK10369" s="68"/>
      <c r="YL10369" s="68"/>
      <c r="YM10369" s="68"/>
      <c r="YN10369" s="68"/>
      <c r="YO10369" s="68"/>
      <c r="YP10369" s="68"/>
      <c r="YQ10369" s="68"/>
      <c r="YR10369" s="68"/>
      <c r="YS10369" s="68"/>
      <c r="YT10369" s="68"/>
      <c r="YU10369" s="68"/>
      <c r="YV10369" s="68"/>
      <c r="YW10369" s="68"/>
      <c r="YX10369" s="68">
        <v>0.95176995607857995</v>
      </c>
      <c r="YY10369" s="68"/>
      <c r="YZ10369" s="68"/>
      <c r="ZA10369" s="68"/>
      <c r="ZB10369" s="68"/>
      <c r="ZC10369" s="68"/>
      <c r="ZD10369" s="68"/>
    </row>
    <row r="10370" spans="658:680" x14ac:dyDescent="0.25">
      <c r="YH10370" s="68"/>
      <c r="YI10370" s="68"/>
      <c r="YJ10370" s="68"/>
      <c r="YK10370" s="68"/>
      <c r="YL10370" s="68"/>
      <c r="YM10370" s="68"/>
      <c r="YN10370" s="68"/>
      <c r="YO10370" s="68"/>
      <c r="YP10370" s="68"/>
      <c r="YQ10370" s="68"/>
      <c r="YR10370" s="68"/>
      <c r="YS10370" s="68"/>
      <c r="YT10370" s="68"/>
      <c r="YU10370" s="68"/>
      <c r="YV10370" s="68"/>
      <c r="YW10370" s="68"/>
      <c r="YX10370" s="68">
        <v>0.95176398730537703</v>
      </c>
      <c r="YY10370" s="68"/>
      <c r="YZ10370" s="68"/>
      <c r="ZA10370" s="68"/>
      <c r="ZB10370" s="68"/>
      <c r="ZC10370" s="68"/>
      <c r="ZD10370" s="68"/>
    </row>
    <row r="10371" spans="658:680" x14ac:dyDescent="0.25">
      <c r="YH10371" s="68"/>
      <c r="YI10371" s="68"/>
      <c r="YJ10371" s="68"/>
      <c r="YK10371" s="68"/>
      <c r="YL10371" s="68"/>
      <c r="YM10371" s="68"/>
      <c r="YN10371" s="68"/>
      <c r="YO10371" s="68"/>
      <c r="YP10371" s="68"/>
      <c r="YQ10371" s="68"/>
      <c r="YR10371" s="68"/>
      <c r="YS10371" s="68"/>
      <c r="YT10371" s="68"/>
      <c r="YU10371" s="68"/>
      <c r="YV10371" s="68"/>
      <c r="YW10371" s="68"/>
      <c r="YX10371" s="68">
        <v>0.95174599734450405</v>
      </c>
      <c r="YY10371" s="68"/>
      <c r="YZ10371" s="68"/>
      <c r="ZA10371" s="68"/>
      <c r="ZB10371" s="68"/>
      <c r="ZC10371" s="68"/>
      <c r="ZD10371" s="68"/>
    </row>
    <row r="10372" spans="658:680" x14ac:dyDescent="0.25">
      <c r="YH10372" s="68"/>
      <c r="YI10372" s="68"/>
      <c r="YJ10372" s="68"/>
      <c r="YK10372" s="68"/>
      <c r="YL10372" s="68"/>
      <c r="YM10372" s="68"/>
      <c r="YN10372" s="68"/>
      <c r="YO10372" s="68"/>
      <c r="YP10372" s="68"/>
      <c r="YQ10372" s="68"/>
      <c r="YR10372" s="68"/>
      <c r="YS10372" s="68"/>
      <c r="YT10372" s="68"/>
      <c r="YU10372" s="68"/>
      <c r="YV10372" s="68"/>
      <c r="YW10372" s="68"/>
      <c r="YX10372" s="68">
        <v>0.95171967308634697</v>
      </c>
      <c r="YY10372" s="68"/>
      <c r="YZ10372" s="68"/>
      <c r="ZA10372" s="68"/>
      <c r="ZB10372" s="68"/>
      <c r="ZC10372" s="68"/>
      <c r="ZD10372" s="68"/>
    </row>
    <row r="10373" spans="658:680" x14ac:dyDescent="0.25">
      <c r="YH10373" s="68"/>
      <c r="YI10373" s="68"/>
      <c r="YJ10373" s="68"/>
      <c r="YK10373" s="68"/>
      <c r="YL10373" s="68"/>
      <c r="YM10373" s="68"/>
      <c r="YN10373" s="68"/>
      <c r="YO10373" s="68"/>
      <c r="YP10373" s="68"/>
      <c r="YQ10373" s="68"/>
      <c r="YR10373" s="68"/>
      <c r="YS10373" s="68"/>
      <c r="YT10373" s="68"/>
      <c r="YU10373" s="68"/>
      <c r="YV10373" s="68"/>
      <c r="YW10373" s="68"/>
      <c r="YX10373" s="68">
        <v>0.95170782200729998</v>
      </c>
      <c r="YY10373" s="68"/>
      <c r="YZ10373" s="68"/>
      <c r="ZA10373" s="68"/>
      <c r="ZB10373" s="68"/>
      <c r="ZC10373" s="68"/>
      <c r="ZD10373" s="68"/>
    </row>
    <row r="10374" spans="658:680" x14ac:dyDescent="0.25">
      <c r="YH10374" s="68"/>
      <c r="YI10374" s="68"/>
      <c r="YJ10374" s="68"/>
      <c r="YK10374" s="68"/>
      <c r="YL10374" s="68"/>
      <c r="YM10374" s="68"/>
      <c r="YN10374" s="68"/>
      <c r="YO10374" s="68"/>
      <c r="YP10374" s="68"/>
      <c r="YQ10374" s="68"/>
      <c r="YR10374" s="68"/>
      <c r="YS10374" s="68"/>
      <c r="YT10374" s="68"/>
      <c r="YU10374" s="68"/>
      <c r="YV10374" s="68"/>
      <c r="YW10374" s="68"/>
      <c r="YX10374" s="68">
        <v>0.95170204764369803</v>
      </c>
      <c r="YY10374" s="68"/>
      <c r="YZ10374" s="68"/>
      <c r="ZA10374" s="68"/>
      <c r="ZB10374" s="68"/>
      <c r="ZC10374" s="68"/>
      <c r="ZD10374" s="68"/>
    </row>
    <row r="10375" spans="658:680" x14ac:dyDescent="0.25">
      <c r="YH10375" s="68"/>
      <c r="YI10375" s="68"/>
      <c r="YJ10375" s="68"/>
      <c r="YK10375" s="68"/>
      <c r="YL10375" s="68"/>
      <c r="YM10375" s="68"/>
      <c r="YN10375" s="68"/>
      <c r="YO10375" s="68"/>
      <c r="YP10375" s="68"/>
      <c r="YQ10375" s="68"/>
      <c r="YR10375" s="68"/>
      <c r="YS10375" s="68"/>
      <c r="YT10375" s="68"/>
      <c r="YU10375" s="68"/>
      <c r="YV10375" s="68"/>
      <c r="YW10375" s="68"/>
      <c r="YX10375" s="68">
        <v>0.951685418362612</v>
      </c>
      <c r="YY10375" s="68"/>
      <c r="YZ10375" s="68"/>
      <c r="ZA10375" s="68"/>
      <c r="ZB10375" s="68"/>
      <c r="ZC10375" s="68"/>
      <c r="ZD10375" s="68"/>
    </row>
    <row r="10376" spans="658:680" x14ac:dyDescent="0.25">
      <c r="YH10376" s="68"/>
      <c r="YI10376" s="68"/>
      <c r="YJ10376" s="68"/>
      <c r="YK10376" s="68"/>
      <c r="YL10376" s="68"/>
      <c r="YM10376" s="68"/>
      <c r="YN10376" s="68"/>
      <c r="YO10376" s="68"/>
      <c r="YP10376" s="68"/>
      <c r="YQ10376" s="68"/>
      <c r="YR10376" s="68"/>
      <c r="YS10376" s="68"/>
      <c r="YT10376" s="68"/>
      <c r="YU10376" s="68"/>
      <c r="YV10376" s="68"/>
      <c r="YW10376" s="68"/>
      <c r="YX10376" s="68">
        <v>0.95167630031216599</v>
      </c>
      <c r="YY10376" s="68"/>
      <c r="YZ10376" s="68"/>
      <c r="ZA10376" s="68"/>
      <c r="ZB10376" s="68"/>
      <c r="ZC10376" s="68"/>
      <c r="ZD10376" s="68"/>
    </row>
    <row r="10377" spans="658:680" x14ac:dyDescent="0.25">
      <c r="YH10377" s="68"/>
      <c r="YI10377" s="68"/>
      <c r="YJ10377" s="68"/>
      <c r="YK10377" s="68"/>
      <c r="YL10377" s="68"/>
      <c r="YM10377" s="68"/>
      <c r="YN10377" s="68"/>
      <c r="YO10377" s="68"/>
      <c r="YP10377" s="68"/>
      <c r="YQ10377" s="68"/>
      <c r="YR10377" s="68"/>
      <c r="YS10377" s="68"/>
      <c r="YT10377" s="68"/>
      <c r="YU10377" s="68"/>
      <c r="YV10377" s="68"/>
      <c r="YW10377" s="68"/>
      <c r="YX10377" s="68">
        <v>0.95166095497695702</v>
      </c>
      <c r="YY10377" s="68"/>
      <c r="YZ10377" s="68"/>
      <c r="ZA10377" s="68"/>
      <c r="ZB10377" s="68"/>
      <c r="ZC10377" s="68"/>
      <c r="ZD10377" s="68"/>
    </row>
    <row r="10378" spans="658:680" x14ac:dyDescent="0.25">
      <c r="YH10378" s="68"/>
      <c r="YI10378" s="68"/>
      <c r="YJ10378" s="68"/>
      <c r="YK10378" s="68"/>
      <c r="YL10378" s="68"/>
      <c r="YM10378" s="68"/>
      <c r="YN10378" s="68"/>
      <c r="YO10378" s="68"/>
      <c r="YP10378" s="68"/>
      <c r="YQ10378" s="68"/>
      <c r="YR10378" s="68"/>
      <c r="YS10378" s="68"/>
      <c r="YT10378" s="68"/>
      <c r="YU10378" s="68"/>
      <c r="YV10378" s="68"/>
      <c r="YW10378" s="68"/>
      <c r="YX10378" s="68">
        <v>0.95163404212527003</v>
      </c>
      <c r="YY10378" s="68"/>
      <c r="YZ10378" s="68"/>
      <c r="ZA10378" s="68"/>
      <c r="ZB10378" s="68"/>
      <c r="ZC10378" s="68"/>
      <c r="ZD10378" s="68"/>
    </row>
    <row r="10379" spans="658:680" x14ac:dyDescent="0.25">
      <c r="YH10379" s="68"/>
      <c r="YI10379" s="68"/>
      <c r="YJ10379" s="68"/>
      <c r="YK10379" s="68"/>
      <c r="YL10379" s="68"/>
      <c r="YM10379" s="68"/>
      <c r="YN10379" s="68"/>
      <c r="YO10379" s="68"/>
      <c r="YP10379" s="68"/>
      <c r="YQ10379" s="68"/>
      <c r="YR10379" s="68"/>
      <c r="YS10379" s="68"/>
      <c r="YT10379" s="68"/>
      <c r="YU10379" s="68"/>
      <c r="YV10379" s="68"/>
      <c r="YW10379" s="68"/>
      <c r="YX10379" s="68">
        <v>0.951622824019555</v>
      </c>
      <c r="YY10379" s="68"/>
      <c r="YZ10379" s="68"/>
      <c r="ZA10379" s="68"/>
      <c r="ZB10379" s="68"/>
      <c r="ZC10379" s="68"/>
      <c r="ZD10379" s="68"/>
    </row>
    <row r="10380" spans="658:680" x14ac:dyDescent="0.25">
      <c r="YH10380" s="68"/>
      <c r="YI10380" s="68"/>
      <c r="YJ10380" s="68"/>
      <c r="YK10380" s="68"/>
      <c r="YL10380" s="68"/>
      <c r="YM10380" s="68"/>
      <c r="YN10380" s="68"/>
      <c r="YO10380" s="68"/>
      <c r="YP10380" s="68"/>
      <c r="YQ10380" s="68"/>
      <c r="YR10380" s="68"/>
      <c r="YS10380" s="68"/>
      <c r="YT10380" s="68"/>
      <c r="YU10380" s="68"/>
      <c r="YV10380" s="68"/>
      <c r="YW10380" s="68"/>
      <c r="YX10380" s="68">
        <v>0.95161589476570096</v>
      </c>
      <c r="YY10380" s="68"/>
      <c r="YZ10380" s="68"/>
      <c r="ZA10380" s="68"/>
      <c r="ZB10380" s="68"/>
      <c r="ZC10380" s="68"/>
      <c r="ZD10380" s="68"/>
    </row>
    <row r="10381" spans="658:680" x14ac:dyDescent="0.25">
      <c r="YH10381" s="68"/>
      <c r="YI10381" s="68"/>
      <c r="YJ10381" s="68"/>
      <c r="YK10381" s="68"/>
      <c r="YL10381" s="68"/>
      <c r="YM10381" s="68"/>
      <c r="YN10381" s="68"/>
      <c r="YO10381" s="68"/>
      <c r="YP10381" s="68"/>
      <c r="YQ10381" s="68"/>
      <c r="YR10381" s="68"/>
      <c r="YS10381" s="68"/>
      <c r="YT10381" s="68"/>
      <c r="YU10381" s="68"/>
      <c r="YV10381" s="68"/>
      <c r="YW10381" s="68"/>
      <c r="YX10381" s="68">
        <v>0.95160824863788596</v>
      </c>
      <c r="YY10381" s="68"/>
      <c r="YZ10381" s="68"/>
      <c r="ZA10381" s="68"/>
      <c r="ZB10381" s="68"/>
      <c r="ZC10381" s="68"/>
      <c r="ZD10381" s="68"/>
    </row>
    <row r="10382" spans="658:680" x14ac:dyDescent="0.25">
      <c r="YH10382" s="68"/>
      <c r="YI10382" s="68"/>
      <c r="YJ10382" s="68"/>
      <c r="YK10382" s="68"/>
      <c r="YL10382" s="68"/>
      <c r="YM10382" s="68"/>
      <c r="YN10382" s="68"/>
      <c r="YO10382" s="68"/>
      <c r="YP10382" s="68"/>
      <c r="YQ10382" s="68"/>
      <c r="YR10382" s="68"/>
      <c r="YS10382" s="68"/>
      <c r="YT10382" s="68"/>
      <c r="YU10382" s="68"/>
      <c r="YV10382" s="68"/>
      <c r="YW10382" s="68"/>
      <c r="YX10382" s="68">
        <v>0.95159691700126503</v>
      </c>
      <c r="YY10382" s="68"/>
      <c r="YZ10382" s="68"/>
      <c r="ZA10382" s="68"/>
      <c r="ZB10382" s="68"/>
      <c r="ZC10382" s="68"/>
      <c r="ZD10382" s="68"/>
    </row>
    <row r="10383" spans="658:680" x14ac:dyDescent="0.25">
      <c r="YH10383" s="68"/>
      <c r="YI10383" s="68"/>
      <c r="YJ10383" s="68"/>
      <c r="YK10383" s="68"/>
      <c r="YL10383" s="68"/>
      <c r="YM10383" s="68"/>
      <c r="YN10383" s="68"/>
      <c r="YO10383" s="68"/>
      <c r="YP10383" s="68"/>
      <c r="YQ10383" s="68"/>
      <c r="YR10383" s="68"/>
      <c r="YS10383" s="68"/>
      <c r="YT10383" s="68"/>
      <c r="YU10383" s="68"/>
      <c r="YV10383" s="68"/>
      <c r="YW10383" s="68"/>
      <c r="YX10383" s="68">
        <v>0.95159096063395399</v>
      </c>
      <c r="YY10383" s="68"/>
      <c r="YZ10383" s="68"/>
      <c r="ZA10383" s="68"/>
      <c r="ZB10383" s="68"/>
      <c r="ZC10383" s="68"/>
      <c r="ZD10383" s="68"/>
    </row>
    <row r="10384" spans="658:680" x14ac:dyDescent="0.25">
      <c r="YH10384" s="68"/>
      <c r="YI10384" s="68"/>
      <c r="YJ10384" s="68"/>
      <c r="YK10384" s="68"/>
      <c r="YL10384" s="68"/>
      <c r="YM10384" s="68"/>
      <c r="YN10384" s="68"/>
      <c r="YO10384" s="68"/>
      <c r="YP10384" s="68"/>
      <c r="YQ10384" s="68"/>
      <c r="YR10384" s="68"/>
      <c r="YS10384" s="68"/>
      <c r="YT10384" s="68"/>
      <c r="YU10384" s="68"/>
      <c r="YV10384" s="68"/>
      <c r="YW10384" s="68"/>
      <c r="YX10384" s="68">
        <v>0.95158524561449598</v>
      </c>
      <c r="YY10384" s="68"/>
      <c r="YZ10384" s="68"/>
      <c r="ZA10384" s="68"/>
      <c r="ZB10384" s="68"/>
      <c r="ZC10384" s="68"/>
      <c r="ZD10384" s="68"/>
    </row>
    <row r="10385" spans="658:680" x14ac:dyDescent="0.25">
      <c r="YH10385" s="68"/>
      <c r="YI10385" s="68"/>
      <c r="YJ10385" s="68"/>
      <c r="YK10385" s="68"/>
      <c r="YL10385" s="68"/>
      <c r="YM10385" s="68"/>
      <c r="YN10385" s="68"/>
      <c r="YO10385" s="68"/>
      <c r="YP10385" s="68"/>
      <c r="YQ10385" s="68"/>
      <c r="YR10385" s="68"/>
      <c r="YS10385" s="68"/>
      <c r="YT10385" s="68"/>
      <c r="YU10385" s="68"/>
      <c r="YV10385" s="68"/>
      <c r="YW10385" s="68"/>
      <c r="YX10385" s="68">
        <v>0.95157474372570205</v>
      </c>
      <c r="YY10385" s="68"/>
      <c r="YZ10385" s="68"/>
      <c r="ZA10385" s="68"/>
      <c r="ZB10385" s="68"/>
      <c r="ZC10385" s="68"/>
      <c r="ZD10385" s="68"/>
    </row>
    <row r="10386" spans="658:680" x14ac:dyDescent="0.25">
      <c r="YH10386" s="68"/>
      <c r="YI10386" s="68"/>
      <c r="YJ10386" s="68"/>
      <c r="YK10386" s="68"/>
      <c r="YL10386" s="68"/>
      <c r="YM10386" s="68"/>
      <c r="YN10386" s="68"/>
      <c r="YO10386" s="68"/>
      <c r="YP10386" s="68"/>
      <c r="YQ10386" s="68"/>
      <c r="YR10386" s="68"/>
      <c r="YS10386" s="68"/>
      <c r="YT10386" s="68"/>
      <c r="YU10386" s="68"/>
      <c r="YV10386" s="68"/>
      <c r="YW10386" s="68"/>
      <c r="YX10386" s="68">
        <v>0.95157438782277404</v>
      </c>
      <c r="YY10386" s="68"/>
      <c r="YZ10386" s="68"/>
      <c r="ZA10386" s="68"/>
      <c r="ZB10386" s="68"/>
      <c r="ZC10386" s="68"/>
      <c r="ZD10386" s="68"/>
    </row>
    <row r="10387" spans="658:680" x14ac:dyDescent="0.25">
      <c r="YH10387" s="68"/>
      <c r="YI10387" s="68"/>
      <c r="YJ10387" s="68"/>
      <c r="YK10387" s="68"/>
      <c r="YL10387" s="68"/>
      <c r="YM10387" s="68"/>
      <c r="YN10387" s="68"/>
      <c r="YO10387" s="68"/>
      <c r="YP10387" s="68"/>
      <c r="YQ10387" s="68"/>
      <c r="YR10387" s="68"/>
      <c r="YS10387" s="68"/>
      <c r="YT10387" s="68"/>
      <c r="YU10387" s="68"/>
      <c r="YV10387" s="68"/>
      <c r="YW10387" s="68"/>
      <c r="YX10387" s="68">
        <v>0.95157438279939899</v>
      </c>
      <c r="YY10387" s="68"/>
      <c r="YZ10387" s="68"/>
      <c r="ZA10387" s="68"/>
      <c r="ZB10387" s="68"/>
      <c r="ZC10387" s="68"/>
      <c r="ZD10387" s="68"/>
    </row>
    <row r="10388" spans="658:680" x14ac:dyDescent="0.25">
      <c r="YH10388" s="68"/>
      <c r="YI10388" s="68"/>
      <c r="YJ10388" s="68"/>
      <c r="YK10388" s="68"/>
      <c r="YL10388" s="68"/>
      <c r="YM10388" s="68"/>
      <c r="YN10388" s="68"/>
      <c r="YO10388" s="68"/>
      <c r="YP10388" s="68"/>
      <c r="YQ10388" s="68"/>
      <c r="YR10388" s="68"/>
      <c r="YS10388" s="68"/>
      <c r="YT10388" s="68"/>
      <c r="YU10388" s="68"/>
      <c r="YV10388" s="68"/>
      <c r="YW10388" s="68"/>
      <c r="YX10388" s="68">
        <v>0.95157238337938899</v>
      </c>
      <c r="YY10388" s="68"/>
      <c r="YZ10388" s="68"/>
      <c r="ZA10388" s="68"/>
      <c r="ZB10388" s="68"/>
      <c r="ZC10388" s="68"/>
      <c r="ZD10388" s="68"/>
    </row>
    <row r="10389" spans="658:680" x14ac:dyDescent="0.25">
      <c r="YH10389" s="68"/>
      <c r="YI10389" s="68"/>
      <c r="YJ10389" s="68"/>
      <c r="YK10389" s="68"/>
      <c r="YL10389" s="68"/>
      <c r="YM10389" s="68"/>
      <c r="YN10389" s="68"/>
      <c r="YO10389" s="68"/>
      <c r="YP10389" s="68"/>
      <c r="YQ10389" s="68"/>
      <c r="YR10389" s="68"/>
      <c r="YS10389" s="68"/>
      <c r="YT10389" s="68"/>
      <c r="YU10389" s="68"/>
      <c r="YV10389" s="68"/>
      <c r="YW10389" s="68"/>
      <c r="YX10389" s="68">
        <v>0.95155494992213097</v>
      </c>
      <c r="YY10389" s="68"/>
      <c r="YZ10389" s="68"/>
      <c r="ZA10389" s="68"/>
      <c r="ZB10389" s="68"/>
      <c r="ZC10389" s="68"/>
      <c r="ZD10389" s="68"/>
    </row>
    <row r="10390" spans="658:680" x14ac:dyDescent="0.25">
      <c r="YH10390" s="68"/>
      <c r="YI10390" s="68"/>
      <c r="YJ10390" s="68"/>
      <c r="YK10390" s="68"/>
      <c r="YL10390" s="68"/>
      <c r="YM10390" s="68"/>
      <c r="YN10390" s="68"/>
      <c r="YO10390" s="68"/>
      <c r="YP10390" s="68"/>
      <c r="YQ10390" s="68"/>
      <c r="YR10390" s="68"/>
      <c r="YS10390" s="68"/>
      <c r="YT10390" s="68"/>
      <c r="YU10390" s="68"/>
      <c r="YV10390" s="68"/>
      <c r="YW10390" s="68"/>
      <c r="YX10390" s="68">
        <v>0.95153875373261199</v>
      </c>
      <c r="YY10390" s="68"/>
      <c r="YZ10390" s="68"/>
      <c r="ZA10390" s="68"/>
      <c r="ZB10390" s="68"/>
      <c r="ZC10390" s="68"/>
      <c r="ZD10390" s="68"/>
    </row>
    <row r="10391" spans="658:680" x14ac:dyDescent="0.25">
      <c r="YH10391" s="68"/>
      <c r="YI10391" s="68"/>
      <c r="YJ10391" s="68"/>
      <c r="YK10391" s="68"/>
      <c r="YL10391" s="68"/>
      <c r="YM10391" s="68"/>
      <c r="YN10391" s="68"/>
      <c r="YO10391" s="68"/>
      <c r="YP10391" s="68"/>
      <c r="YQ10391" s="68"/>
      <c r="YR10391" s="68"/>
      <c r="YS10391" s="68"/>
      <c r="YT10391" s="68"/>
      <c r="YU10391" s="68"/>
      <c r="YV10391" s="68"/>
      <c r="YW10391" s="68"/>
      <c r="YX10391" s="68">
        <v>0.95152678822063497</v>
      </c>
      <c r="YY10391" s="68"/>
      <c r="YZ10391" s="68"/>
      <c r="ZA10391" s="68"/>
      <c r="ZB10391" s="68"/>
      <c r="ZC10391" s="68"/>
      <c r="ZD10391" s="68"/>
    </row>
    <row r="10392" spans="658:680" x14ac:dyDescent="0.25">
      <c r="YH10392" s="68"/>
      <c r="YI10392" s="68"/>
      <c r="YJ10392" s="68"/>
      <c r="YK10392" s="68"/>
      <c r="YL10392" s="68"/>
      <c r="YM10392" s="68"/>
      <c r="YN10392" s="68"/>
      <c r="YO10392" s="68"/>
      <c r="YP10392" s="68"/>
      <c r="YQ10392" s="68"/>
      <c r="YR10392" s="68"/>
      <c r="YS10392" s="68"/>
      <c r="YT10392" s="68"/>
      <c r="YU10392" s="68"/>
      <c r="YV10392" s="68"/>
      <c r="YW10392" s="68"/>
      <c r="YX10392" s="68">
        <v>0.95151604626498199</v>
      </c>
      <c r="YY10392" s="68"/>
      <c r="YZ10392" s="68"/>
      <c r="ZA10392" s="68"/>
      <c r="ZB10392" s="68"/>
      <c r="ZC10392" s="68"/>
      <c r="ZD10392" s="68"/>
    </row>
    <row r="10393" spans="658:680" x14ac:dyDescent="0.25">
      <c r="YH10393" s="68"/>
      <c r="YI10393" s="68"/>
      <c r="YJ10393" s="68"/>
      <c r="YK10393" s="68"/>
      <c r="YL10393" s="68"/>
      <c r="YM10393" s="68"/>
      <c r="YN10393" s="68"/>
      <c r="YO10393" s="68"/>
      <c r="YP10393" s="68"/>
      <c r="YQ10393" s="68"/>
      <c r="YR10393" s="68"/>
      <c r="YS10393" s="68"/>
      <c r="YT10393" s="68"/>
      <c r="YU10393" s="68"/>
      <c r="YV10393" s="68"/>
      <c r="YW10393" s="68"/>
      <c r="YX10393" s="68">
        <v>0.95151539893388004</v>
      </c>
      <c r="YY10393" s="68"/>
      <c r="YZ10393" s="68"/>
      <c r="ZA10393" s="68"/>
      <c r="ZB10393" s="68"/>
      <c r="ZC10393" s="68"/>
      <c r="ZD10393" s="68"/>
    </row>
    <row r="10394" spans="658:680" x14ac:dyDescent="0.25">
      <c r="YH10394" s="68"/>
      <c r="YI10394" s="68"/>
      <c r="YJ10394" s="68"/>
      <c r="YK10394" s="68"/>
      <c r="YL10394" s="68"/>
      <c r="YM10394" s="68"/>
      <c r="YN10394" s="68"/>
      <c r="YO10394" s="68"/>
      <c r="YP10394" s="68"/>
      <c r="YQ10394" s="68"/>
      <c r="YR10394" s="68"/>
      <c r="YS10394" s="68"/>
      <c r="YT10394" s="68"/>
      <c r="YU10394" s="68"/>
      <c r="YV10394" s="68"/>
      <c r="YW10394" s="68"/>
      <c r="YX10394" s="68">
        <v>0.95151385687220902</v>
      </c>
      <c r="YY10394" s="68"/>
      <c r="YZ10394" s="68"/>
      <c r="ZA10394" s="68"/>
      <c r="ZB10394" s="68"/>
      <c r="ZC10394" s="68"/>
      <c r="ZD10394" s="68"/>
    </row>
    <row r="10395" spans="658:680" x14ac:dyDescent="0.25">
      <c r="YH10395" s="68"/>
      <c r="YI10395" s="68"/>
      <c r="YJ10395" s="68"/>
      <c r="YK10395" s="68"/>
      <c r="YL10395" s="68"/>
      <c r="YM10395" s="68"/>
      <c r="YN10395" s="68"/>
      <c r="YO10395" s="68"/>
      <c r="YP10395" s="68"/>
      <c r="YQ10395" s="68"/>
      <c r="YR10395" s="68"/>
      <c r="YS10395" s="68"/>
      <c r="YT10395" s="68"/>
      <c r="YU10395" s="68"/>
      <c r="YV10395" s="68"/>
      <c r="YW10395" s="68"/>
      <c r="YX10395" s="68">
        <v>0.95150986118210001</v>
      </c>
      <c r="YY10395" s="68"/>
      <c r="YZ10395" s="68"/>
      <c r="ZA10395" s="68"/>
      <c r="ZB10395" s="68"/>
      <c r="ZC10395" s="68"/>
      <c r="ZD10395" s="68"/>
    </row>
    <row r="10396" spans="658:680" x14ac:dyDescent="0.25">
      <c r="YH10396" s="68"/>
      <c r="YI10396" s="68"/>
      <c r="YJ10396" s="68"/>
      <c r="YK10396" s="68"/>
      <c r="YL10396" s="68"/>
      <c r="YM10396" s="68"/>
      <c r="YN10396" s="68"/>
      <c r="YO10396" s="68"/>
      <c r="YP10396" s="68"/>
      <c r="YQ10396" s="68"/>
      <c r="YR10396" s="68"/>
      <c r="YS10396" s="68"/>
      <c r="YT10396" s="68"/>
      <c r="YU10396" s="68"/>
      <c r="YV10396" s="68"/>
      <c r="YW10396" s="68"/>
      <c r="YX10396" s="68">
        <v>0.95150063402269902</v>
      </c>
      <c r="YY10396" s="68"/>
      <c r="YZ10396" s="68"/>
      <c r="ZA10396" s="68"/>
      <c r="ZB10396" s="68"/>
      <c r="ZC10396" s="68"/>
      <c r="ZD10396" s="68"/>
    </row>
    <row r="10397" spans="658:680" x14ac:dyDescent="0.25">
      <c r="YH10397" s="68"/>
      <c r="YI10397" s="68"/>
      <c r="YJ10397" s="68"/>
      <c r="YK10397" s="68"/>
      <c r="YL10397" s="68"/>
      <c r="YM10397" s="68"/>
      <c r="YN10397" s="68"/>
      <c r="YO10397" s="68"/>
      <c r="YP10397" s="68"/>
      <c r="YQ10397" s="68"/>
      <c r="YR10397" s="68"/>
      <c r="YS10397" s="68"/>
      <c r="YT10397" s="68"/>
      <c r="YU10397" s="68"/>
      <c r="YV10397" s="68"/>
      <c r="YW10397" s="68"/>
      <c r="YX10397" s="68">
        <v>0.95149669454296004</v>
      </c>
      <c r="YY10397" s="68"/>
      <c r="YZ10397" s="68"/>
      <c r="ZA10397" s="68"/>
      <c r="ZB10397" s="68"/>
      <c r="ZC10397" s="68"/>
      <c r="ZD10397" s="68"/>
    </row>
    <row r="10398" spans="658:680" x14ac:dyDescent="0.25">
      <c r="YH10398" s="68"/>
      <c r="YI10398" s="68"/>
      <c r="YJ10398" s="68"/>
      <c r="YK10398" s="68"/>
      <c r="YL10398" s="68"/>
      <c r="YM10398" s="68"/>
      <c r="YN10398" s="68"/>
      <c r="YO10398" s="68"/>
      <c r="YP10398" s="68"/>
      <c r="YQ10398" s="68"/>
      <c r="YR10398" s="68"/>
      <c r="YS10398" s="68"/>
      <c r="YT10398" s="68"/>
      <c r="YU10398" s="68"/>
      <c r="YV10398" s="68"/>
      <c r="YW10398" s="68"/>
      <c r="YX10398" s="68">
        <v>0.95149574281891802</v>
      </c>
      <c r="YY10398" s="68"/>
      <c r="YZ10398" s="68"/>
      <c r="ZA10398" s="68"/>
      <c r="ZB10398" s="68"/>
      <c r="ZC10398" s="68"/>
      <c r="ZD10398" s="68"/>
    </row>
    <row r="10399" spans="658:680" x14ac:dyDescent="0.25">
      <c r="YH10399" s="68"/>
      <c r="YI10399" s="68"/>
      <c r="YJ10399" s="68"/>
      <c r="YK10399" s="68"/>
      <c r="YL10399" s="68"/>
      <c r="YM10399" s="68"/>
      <c r="YN10399" s="68"/>
      <c r="YO10399" s="68"/>
      <c r="YP10399" s="68"/>
      <c r="YQ10399" s="68"/>
      <c r="YR10399" s="68"/>
      <c r="YS10399" s="68"/>
      <c r="YT10399" s="68"/>
      <c r="YU10399" s="68"/>
      <c r="YV10399" s="68"/>
      <c r="YW10399" s="68"/>
      <c r="YX10399" s="68">
        <v>0.95148220396588101</v>
      </c>
      <c r="YY10399" s="68"/>
      <c r="YZ10399" s="68"/>
      <c r="ZA10399" s="68"/>
      <c r="ZB10399" s="68"/>
      <c r="ZC10399" s="68"/>
      <c r="ZD10399" s="68"/>
    </row>
    <row r="10400" spans="658:680" x14ac:dyDescent="0.25">
      <c r="YH10400" s="68"/>
      <c r="YI10400" s="68"/>
      <c r="YJ10400" s="68"/>
      <c r="YK10400" s="68"/>
      <c r="YL10400" s="68"/>
      <c r="YM10400" s="68"/>
      <c r="YN10400" s="68"/>
      <c r="YO10400" s="68"/>
      <c r="YP10400" s="68"/>
      <c r="YQ10400" s="68"/>
      <c r="YR10400" s="68"/>
      <c r="YS10400" s="68"/>
      <c r="YT10400" s="68"/>
      <c r="YU10400" s="68"/>
      <c r="YV10400" s="68"/>
      <c r="YW10400" s="68"/>
      <c r="YX10400" s="68">
        <v>0.95141753730579703</v>
      </c>
      <c r="YY10400" s="68"/>
      <c r="YZ10400" s="68"/>
      <c r="ZA10400" s="68"/>
      <c r="ZB10400" s="68"/>
      <c r="ZC10400" s="68"/>
      <c r="ZD10400" s="68"/>
    </row>
    <row r="10401" spans="658:680" x14ac:dyDescent="0.25">
      <c r="YH10401" s="68"/>
      <c r="YI10401" s="68"/>
      <c r="YJ10401" s="68"/>
      <c r="YK10401" s="68"/>
      <c r="YL10401" s="68"/>
      <c r="YM10401" s="68"/>
      <c r="YN10401" s="68"/>
      <c r="YO10401" s="68"/>
      <c r="YP10401" s="68"/>
      <c r="YQ10401" s="68"/>
      <c r="YR10401" s="68"/>
      <c r="YS10401" s="68"/>
      <c r="YT10401" s="68"/>
      <c r="YU10401" s="68"/>
      <c r="YV10401" s="68"/>
      <c r="YW10401" s="68"/>
      <c r="YX10401" s="68">
        <v>0.95141713850610699</v>
      </c>
      <c r="YY10401" s="68"/>
      <c r="YZ10401" s="68"/>
      <c r="ZA10401" s="68"/>
      <c r="ZB10401" s="68"/>
      <c r="ZC10401" s="68"/>
      <c r="ZD10401" s="68"/>
    </row>
    <row r="10402" spans="658:680" x14ac:dyDescent="0.25">
      <c r="YH10402" s="68"/>
      <c r="YI10402" s="68"/>
      <c r="YJ10402" s="68"/>
      <c r="YK10402" s="68"/>
      <c r="YL10402" s="68"/>
      <c r="YM10402" s="68"/>
      <c r="YN10402" s="68"/>
      <c r="YO10402" s="68"/>
      <c r="YP10402" s="68"/>
      <c r="YQ10402" s="68"/>
      <c r="YR10402" s="68"/>
      <c r="YS10402" s="68"/>
      <c r="YT10402" s="68"/>
      <c r="YU10402" s="68"/>
      <c r="YV10402" s="68"/>
      <c r="YW10402" s="68"/>
      <c r="YX10402" s="68">
        <v>0.95137286422925305</v>
      </c>
      <c r="YY10402" s="68"/>
      <c r="YZ10402" s="68"/>
      <c r="ZA10402" s="68"/>
      <c r="ZB10402" s="68"/>
      <c r="ZC10402" s="68"/>
      <c r="ZD10402" s="68"/>
    </row>
    <row r="10403" spans="658:680" x14ac:dyDescent="0.25">
      <c r="YH10403" s="68"/>
      <c r="YI10403" s="68"/>
      <c r="YJ10403" s="68"/>
      <c r="YK10403" s="68"/>
      <c r="YL10403" s="68"/>
      <c r="YM10403" s="68"/>
      <c r="YN10403" s="68"/>
      <c r="YO10403" s="68"/>
      <c r="YP10403" s="68"/>
      <c r="YQ10403" s="68"/>
      <c r="YR10403" s="68"/>
      <c r="YS10403" s="68"/>
      <c r="YT10403" s="68"/>
      <c r="YU10403" s="68"/>
      <c r="YV10403" s="68"/>
      <c r="YW10403" s="68"/>
      <c r="YX10403" s="68">
        <v>0.95136339269063297</v>
      </c>
      <c r="YY10403" s="68"/>
      <c r="YZ10403" s="68"/>
      <c r="ZA10403" s="68"/>
      <c r="ZB10403" s="68"/>
      <c r="ZC10403" s="68"/>
      <c r="ZD10403" s="68"/>
    </row>
    <row r="10404" spans="658:680" x14ac:dyDescent="0.25">
      <c r="YH10404" s="68"/>
      <c r="YI10404" s="68"/>
      <c r="YJ10404" s="68"/>
      <c r="YK10404" s="68"/>
      <c r="YL10404" s="68"/>
      <c r="YM10404" s="68"/>
      <c r="YN10404" s="68"/>
      <c r="YO10404" s="68"/>
      <c r="YP10404" s="68"/>
      <c r="YQ10404" s="68"/>
      <c r="YR10404" s="68"/>
      <c r="YS10404" s="68"/>
      <c r="YT10404" s="68"/>
      <c r="YU10404" s="68"/>
      <c r="YV10404" s="68"/>
      <c r="YW10404" s="68"/>
      <c r="YX10404" s="68">
        <v>0.95136075526743402</v>
      </c>
      <c r="YY10404" s="68"/>
      <c r="YZ10404" s="68"/>
      <c r="ZA10404" s="68"/>
      <c r="ZB10404" s="68"/>
      <c r="ZC10404" s="68"/>
      <c r="ZD10404" s="68"/>
    </row>
    <row r="10405" spans="658:680" x14ac:dyDescent="0.25">
      <c r="YH10405" s="68"/>
      <c r="YI10405" s="68"/>
      <c r="YJ10405" s="68"/>
      <c r="YK10405" s="68"/>
      <c r="YL10405" s="68"/>
      <c r="YM10405" s="68"/>
      <c r="YN10405" s="68"/>
      <c r="YO10405" s="68"/>
      <c r="YP10405" s="68"/>
      <c r="YQ10405" s="68"/>
      <c r="YR10405" s="68"/>
      <c r="YS10405" s="68"/>
      <c r="YT10405" s="68"/>
      <c r="YU10405" s="68"/>
      <c r="YV10405" s="68"/>
      <c r="YW10405" s="68"/>
      <c r="YX10405" s="68">
        <v>0.95135861175029801</v>
      </c>
      <c r="YY10405" s="68"/>
      <c r="YZ10405" s="68"/>
      <c r="ZA10405" s="68"/>
      <c r="ZB10405" s="68"/>
      <c r="ZC10405" s="68"/>
      <c r="ZD10405" s="68"/>
    </row>
    <row r="10406" spans="658:680" x14ac:dyDescent="0.25">
      <c r="YH10406" s="68"/>
      <c r="YI10406" s="68"/>
      <c r="YJ10406" s="68"/>
      <c r="YK10406" s="68"/>
      <c r="YL10406" s="68"/>
      <c r="YM10406" s="68"/>
      <c r="YN10406" s="68"/>
      <c r="YO10406" s="68"/>
      <c r="YP10406" s="68"/>
      <c r="YQ10406" s="68"/>
      <c r="YR10406" s="68"/>
      <c r="YS10406" s="68"/>
      <c r="YT10406" s="68"/>
      <c r="YU10406" s="68"/>
      <c r="YV10406" s="68"/>
      <c r="YW10406" s="68"/>
      <c r="YX10406" s="68">
        <v>0.95135843386986996</v>
      </c>
      <c r="YY10406" s="68"/>
      <c r="YZ10406" s="68"/>
      <c r="ZA10406" s="68"/>
      <c r="ZB10406" s="68"/>
      <c r="ZC10406" s="68"/>
      <c r="ZD10406" s="68"/>
    </row>
    <row r="10407" spans="658:680" x14ac:dyDescent="0.25">
      <c r="YH10407" s="68"/>
      <c r="YI10407" s="68"/>
      <c r="YJ10407" s="68"/>
      <c r="YK10407" s="68"/>
      <c r="YL10407" s="68"/>
      <c r="YM10407" s="68"/>
      <c r="YN10407" s="68"/>
      <c r="YO10407" s="68"/>
      <c r="YP10407" s="68"/>
      <c r="YQ10407" s="68"/>
      <c r="YR10407" s="68"/>
      <c r="YS10407" s="68"/>
      <c r="YT10407" s="68"/>
      <c r="YU10407" s="68"/>
      <c r="YV10407" s="68"/>
      <c r="YW10407" s="68"/>
      <c r="YX10407" s="68">
        <v>0.951340828980616</v>
      </c>
      <c r="YY10407" s="68"/>
      <c r="YZ10407" s="68"/>
      <c r="ZA10407" s="68"/>
      <c r="ZB10407" s="68"/>
      <c r="ZC10407" s="68"/>
      <c r="ZD10407" s="68"/>
    </row>
    <row r="10408" spans="658:680" x14ac:dyDescent="0.25">
      <c r="YH10408" s="68"/>
      <c r="YI10408" s="68"/>
      <c r="YJ10408" s="68"/>
      <c r="YK10408" s="68"/>
      <c r="YL10408" s="68"/>
      <c r="YM10408" s="68"/>
      <c r="YN10408" s="68"/>
      <c r="YO10408" s="68"/>
      <c r="YP10408" s="68"/>
      <c r="YQ10408" s="68"/>
      <c r="YR10408" s="68"/>
      <c r="YS10408" s="68"/>
      <c r="YT10408" s="68"/>
      <c r="YU10408" s="68"/>
      <c r="YV10408" s="68"/>
      <c r="YW10408" s="68"/>
      <c r="YX10408" s="68">
        <v>0.95132257833420497</v>
      </c>
      <c r="YY10408" s="68"/>
      <c r="YZ10408" s="68"/>
      <c r="ZA10408" s="68"/>
      <c r="ZB10408" s="68"/>
      <c r="ZC10408" s="68"/>
      <c r="ZD10408" s="68"/>
    </row>
    <row r="10409" spans="658:680" x14ac:dyDescent="0.25">
      <c r="YH10409" s="68"/>
      <c r="YI10409" s="68"/>
      <c r="YJ10409" s="68"/>
      <c r="YK10409" s="68"/>
      <c r="YL10409" s="68"/>
      <c r="YM10409" s="68"/>
      <c r="YN10409" s="68"/>
      <c r="YO10409" s="68"/>
      <c r="YP10409" s="68"/>
      <c r="YQ10409" s="68"/>
      <c r="YR10409" s="68"/>
      <c r="YS10409" s="68"/>
      <c r="YT10409" s="68"/>
      <c r="YU10409" s="68"/>
      <c r="YV10409" s="68"/>
      <c r="YW10409" s="68"/>
      <c r="YX10409" s="68">
        <v>0.95131320793589702</v>
      </c>
      <c r="YY10409" s="68"/>
      <c r="YZ10409" s="68"/>
      <c r="ZA10409" s="68"/>
      <c r="ZB10409" s="68"/>
      <c r="ZC10409" s="68"/>
      <c r="ZD10409" s="68"/>
    </row>
    <row r="10410" spans="658:680" x14ac:dyDescent="0.25">
      <c r="YH10410" s="68"/>
      <c r="YI10410" s="68"/>
      <c r="YJ10410" s="68"/>
      <c r="YK10410" s="68"/>
      <c r="YL10410" s="68"/>
      <c r="YM10410" s="68"/>
      <c r="YN10410" s="68"/>
      <c r="YO10410" s="68"/>
      <c r="YP10410" s="68"/>
      <c r="YQ10410" s="68"/>
      <c r="YR10410" s="68"/>
      <c r="YS10410" s="68"/>
      <c r="YT10410" s="68"/>
      <c r="YU10410" s="68"/>
      <c r="YV10410" s="68"/>
      <c r="YW10410" s="68"/>
      <c r="YX10410" s="68">
        <v>0.95129726207830501</v>
      </c>
      <c r="YY10410" s="68"/>
      <c r="YZ10410" s="68"/>
      <c r="ZA10410" s="68"/>
      <c r="ZB10410" s="68"/>
      <c r="ZC10410" s="68"/>
      <c r="ZD10410" s="68"/>
    </row>
    <row r="10411" spans="658:680" x14ac:dyDescent="0.25">
      <c r="YH10411" s="68"/>
      <c r="YI10411" s="68"/>
      <c r="YJ10411" s="68"/>
      <c r="YK10411" s="68"/>
      <c r="YL10411" s="68"/>
      <c r="YM10411" s="68"/>
      <c r="YN10411" s="68"/>
      <c r="YO10411" s="68"/>
      <c r="YP10411" s="68"/>
      <c r="YQ10411" s="68"/>
      <c r="YR10411" s="68"/>
      <c r="YS10411" s="68"/>
      <c r="YT10411" s="68"/>
      <c r="YU10411" s="68"/>
      <c r="YV10411" s="68"/>
      <c r="YW10411" s="68"/>
      <c r="YX10411" s="68">
        <v>0.95129213023289305</v>
      </c>
      <c r="YY10411" s="68"/>
      <c r="YZ10411" s="68"/>
      <c r="ZA10411" s="68"/>
      <c r="ZB10411" s="68"/>
      <c r="ZC10411" s="68"/>
      <c r="ZD10411" s="68"/>
    </row>
    <row r="10412" spans="658:680" x14ac:dyDescent="0.25">
      <c r="YH10412" s="68"/>
      <c r="YI10412" s="68"/>
      <c r="YJ10412" s="68"/>
      <c r="YK10412" s="68"/>
      <c r="YL10412" s="68"/>
      <c r="YM10412" s="68"/>
      <c r="YN10412" s="68"/>
      <c r="YO10412" s="68"/>
      <c r="YP10412" s="68"/>
      <c r="YQ10412" s="68"/>
      <c r="YR10412" s="68"/>
      <c r="YS10412" s="68"/>
      <c r="YT10412" s="68"/>
      <c r="YU10412" s="68"/>
      <c r="YV10412" s="68"/>
      <c r="YW10412" s="68"/>
      <c r="YX10412" s="68">
        <v>0.95128553422226803</v>
      </c>
      <c r="YY10412" s="68"/>
      <c r="YZ10412" s="68"/>
      <c r="ZA10412" s="68"/>
      <c r="ZB10412" s="68"/>
      <c r="ZC10412" s="68"/>
      <c r="ZD10412" s="68"/>
    </row>
    <row r="10413" spans="658:680" x14ac:dyDescent="0.25">
      <c r="YH10413" s="68"/>
      <c r="YI10413" s="68"/>
      <c r="YJ10413" s="68"/>
      <c r="YK10413" s="68"/>
      <c r="YL10413" s="68"/>
      <c r="YM10413" s="68"/>
      <c r="YN10413" s="68"/>
      <c r="YO10413" s="68"/>
      <c r="YP10413" s="68"/>
      <c r="YQ10413" s="68"/>
      <c r="YR10413" s="68"/>
      <c r="YS10413" s="68"/>
      <c r="YT10413" s="68"/>
      <c r="YU10413" s="68"/>
      <c r="YV10413" s="68"/>
      <c r="YW10413" s="68"/>
      <c r="YX10413" s="68">
        <v>0.95127068391083403</v>
      </c>
      <c r="YY10413" s="68"/>
      <c r="YZ10413" s="68"/>
      <c r="ZA10413" s="68"/>
      <c r="ZB10413" s="68"/>
      <c r="ZC10413" s="68"/>
      <c r="ZD10413" s="68"/>
    </row>
    <row r="10414" spans="658:680" x14ac:dyDescent="0.25">
      <c r="YH10414" s="68"/>
      <c r="YI10414" s="68"/>
      <c r="YJ10414" s="68"/>
      <c r="YK10414" s="68"/>
      <c r="YL10414" s="68"/>
      <c r="YM10414" s="68"/>
      <c r="YN10414" s="68"/>
      <c r="YO10414" s="68"/>
      <c r="YP10414" s="68"/>
      <c r="YQ10414" s="68"/>
      <c r="YR10414" s="68"/>
      <c r="YS10414" s="68"/>
      <c r="YT10414" s="68"/>
      <c r="YU10414" s="68"/>
      <c r="YV10414" s="68"/>
      <c r="YW10414" s="68"/>
      <c r="YX10414" s="68">
        <v>0.95126972571428103</v>
      </c>
      <c r="YY10414" s="68"/>
      <c r="YZ10414" s="68"/>
      <c r="ZA10414" s="68"/>
      <c r="ZB10414" s="68"/>
      <c r="ZC10414" s="68"/>
      <c r="ZD10414" s="68"/>
    </row>
    <row r="10415" spans="658:680" x14ac:dyDescent="0.25">
      <c r="YH10415" s="68"/>
      <c r="YI10415" s="68"/>
      <c r="YJ10415" s="68"/>
      <c r="YK10415" s="68"/>
      <c r="YL10415" s="68"/>
      <c r="YM10415" s="68"/>
      <c r="YN10415" s="68"/>
      <c r="YO10415" s="68"/>
      <c r="YP10415" s="68"/>
      <c r="YQ10415" s="68"/>
      <c r="YR10415" s="68"/>
      <c r="YS10415" s="68"/>
      <c r="YT10415" s="68"/>
      <c r="YU10415" s="68"/>
      <c r="YV10415" s="68"/>
      <c r="YW10415" s="68"/>
      <c r="YX10415" s="68">
        <v>0.95126735030628695</v>
      </c>
      <c r="YY10415" s="68"/>
      <c r="YZ10415" s="68"/>
      <c r="ZA10415" s="68"/>
      <c r="ZB10415" s="68"/>
      <c r="ZC10415" s="68"/>
      <c r="ZD10415" s="68"/>
    </row>
    <row r="10416" spans="658:680" x14ac:dyDescent="0.25">
      <c r="YH10416" s="68"/>
      <c r="YI10416" s="68"/>
      <c r="YJ10416" s="68"/>
      <c r="YK10416" s="68"/>
      <c r="YL10416" s="68"/>
      <c r="YM10416" s="68"/>
      <c r="YN10416" s="68"/>
      <c r="YO10416" s="68"/>
      <c r="YP10416" s="68"/>
      <c r="YQ10416" s="68"/>
      <c r="YR10416" s="68"/>
      <c r="YS10416" s="68"/>
      <c r="YT10416" s="68"/>
      <c r="YU10416" s="68"/>
      <c r="YV10416" s="68"/>
      <c r="YW10416" s="68"/>
      <c r="YX10416" s="68">
        <v>0.95126426124572805</v>
      </c>
      <c r="YY10416" s="68"/>
      <c r="YZ10416" s="68"/>
      <c r="ZA10416" s="68"/>
      <c r="ZB10416" s="68"/>
      <c r="ZC10416" s="68"/>
      <c r="ZD10416" s="68"/>
    </row>
    <row r="10417" spans="658:680" x14ac:dyDescent="0.25">
      <c r="YH10417" s="68"/>
      <c r="YI10417" s="68"/>
      <c r="YJ10417" s="68"/>
      <c r="YK10417" s="68"/>
      <c r="YL10417" s="68"/>
      <c r="YM10417" s="68"/>
      <c r="YN10417" s="68"/>
      <c r="YO10417" s="68"/>
      <c r="YP10417" s="68"/>
      <c r="YQ10417" s="68"/>
      <c r="YR10417" s="68"/>
      <c r="YS10417" s="68"/>
      <c r="YT10417" s="68"/>
      <c r="YU10417" s="68"/>
      <c r="YV10417" s="68"/>
      <c r="YW10417" s="68"/>
      <c r="YX10417" s="68">
        <v>0.951258272231014</v>
      </c>
      <c r="YY10417" s="68"/>
      <c r="YZ10417" s="68"/>
      <c r="ZA10417" s="68"/>
      <c r="ZB10417" s="68"/>
      <c r="ZC10417" s="68"/>
      <c r="ZD10417" s="68"/>
    </row>
    <row r="10418" spans="658:680" x14ac:dyDescent="0.25">
      <c r="YH10418" s="68"/>
      <c r="YI10418" s="68"/>
      <c r="YJ10418" s="68"/>
      <c r="YK10418" s="68"/>
      <c r="YL10418" s="68"/>
      <c r="YM10418" s="68"/>
      <c r="YN10418" s="68"/>
      <c r="YO10418" s="68"/>
      <c r="YP10418" s="68"/>
      <c r="YQ10418" s="68"/>
      <c r="YR10418" s="68"/>
      <c r="YS10418" s="68"/>
      <c r="YT10418" s="68"/>
      <c r="YU10418" s="68"/>
      <c r="YV10418" s="68"/>
      <c r="YW10418" s="68"/>
      <c r="YX10418" s="68">
        <v>0.95125819106073894</v>
      </c>
      <c r="YY10418" s="68"/>
      <c r="YZ10418" s="68"/>
      <c r="ZA10418" s="68"/>
      <c r="ZB10418" s="68"/>
      <c r="ZC10418" s="68"/>
      <c r="ZD10418" s="68"/>
    </row>
    <row r="10419" spans="658:680" x14ac:dyDescent="0.25">
      <c r="YH10419" s="68"/>
      <c r="YI10419" s="68"/>
      <c r="YJ10419" s="68"/>
      <c r="YK10419" s="68"/>
      <c r="YL10419" s="68"/>
      <c r="YM10419" s="68"/>
      <c r="YN10419" s="68"/>
      <c r="YO10419" s="68"/>
      <c r="YP10419" s="68"/>
      <c r="YQ10419" s="68"/>
      <c r="YR10419" s="68"/>
      <c r="YS10419" s="68"/>
      <c r="YT10419" s="68"/>
      <c r="YU10419" s="68"/>
      <c r="YV10419" s="68"/>
      <c r="YW10419" s="68"/>
      <c r="YX10419" s="68">
        <v>0.95125338751504096</v>
      </c>
      <c r="YY10419" s="68"/>
      <c r="YZ10419" s="68"/>
      <c r="ZA10419" s="68"/>
      <c r="ZB10419" s="68"/>
      <c r="ZC10419" s="68"/>
      <c r="ZD10419" s="68"/>
    </row>
    <row r="10420" spans="658:680" x14ac:dyDescent="0.25">
      <c r="YH10420" s="68"/>
      <c r="YI10420" s="68"/>
      <c r="YJ10420" s="68"/>
      <c r="YK10420" s="68"/>
      <c r="YL10420" s="68"/>
      <c r="YM10420" s="68"/>
      <c r="YN10420" s="68"/>
      <c r="YO10420" s="68"/>
      <c r="YP10420" s="68"/>
      <c r="YQ10420" s="68"/>
      <c r="YR10420" s="68"/>
      <c r="YS10420" s="68"/>
      <c r="YT10420" s="68"/>
      <c r="YU10420" s="68"/>
      <c r="YV10420" s="68"/>
      <c r="YW10420" s="68"/>
      <c r="YX10420" s="68">
        <v>0.95125163387021805</v>
      </c>
      <c r="YY10420" s="68"/>
      <c r="YZ10420" s="68"/>
      <c r="ZA10420" s="68"/>
      <c r="ZB10420" s="68"/>
      <c r="ZC10420" s="68"/>
      <c r="ZD10420" s="68"/>
    </row>
    <row r="10421" spans="658:680" x14ac:dyDescent="0.25">
      <c r="YH10421" s="68"/>
      <c r="YI10421" s="68"/>
      <c r="YJ10421" s="68"/>
      <c r="YK10421" s="68"/>
      <c r="YL10421" s="68"/>
      <c r="YM10421" s="68"/>
      <c r="YN10421" s="68"/>
      <c r="YO10421" s="68"/>
      <c r="YP10421" s="68"/>
      <c r="YQ10421" s="68"/>
      <c r="YR10421" s="68"/>
      <c r="YS10421" s="68"/>
      <c r="YT10421" s="68"/>
      <c r="YU10421" s="68"/>
      <c r="YV10421" s="68"/>
      <c r="YW10421" s="68"/>
      <c r="YX10421" s="68">
        <v>0.95124532766945902</v>
      </c>
      <c r="YY10421" s="68"/>
      <c r="YZ10421" s="68"/>
      <c r="ZA10421" s="68"/>
      <c r="ZB10421" s="68"/>
      <c r="ZC10421" s="68"/>
      <c r="ZD10421" s="68"/>
    </row>
    <row r="10422" spans="658:680" x14ac:dyDescent="0.25">
      <c r="YH10422" s="68"/>
      <c r="YI10422" s="68"/>
      <c r="YJ10422" s="68"/>
      <c r="YK10422" s="68"/>
      <c r="YL10422" s="68"/>
      <c r="YM10422" s="68"/>
      <c r="YN10422" s="68"/>
      <c r="YO10422" s="68"/>
      <c r="YP10422" s="68"/>
      <c r="YQ10422" s="68"/>
      <c r="YR10422" s="68"/>
      <c r="YS10422" s="68"/>
      <c r="YT10422" s="68"/>
      <c r="YU10422" s="68"/>
      <c r="YV10422" s="68"/>
      <c r="YW10422" s="68"/>
      <c r="YX10422" s="68">
        <v>0.95122488596636801</v>
      </c>
      <c r="YY10422" s="68"/>
      <c r="YZ10422" s="68"/>
      <c r="ZA10422" s="68"/>
      <c r="ZB10422" s="68"/>
      <c r="ZC10422" s="68"/>
      <c r="ZD10422" s="68"/>
    </row>
    <row r="10423" spans="658:680" x14ac:dyDescent="0.25">
      <c r="YH10423" s="68"/>
      <c r="YI10423" s="68"/>
      <c r="YJ10423" s="68"/>
      <c r="YK10423" s="68"/>
      <c r="YL10423" s="68"/>
      <c r="YM10423" s="68"/>
      <c r="YN10423" s="68"/>
      <c r="YO10423" s="68"/>
      <c r="YP10423" s="68"/>
      <c r="YQ10423" s="68"/>
      <c r="YR10423" s="68"/>
      <c r="YS10423" s="68"/>
      <c r="YT10423" s="68"/>
      <c r="YU10423" s="68"/>
      <c r="YV10423" s="68"/>
      <c r="YW10423" s="68"/>
      <c r="YX10423" s="68">
        <v>0.95122127813633495</v>
      </c>
      <c r="YY10423" s="68"/>
      <c r="YZ10423" s="68"/>
      <c r="ZA10423" s="68"/>
      <c r="ZB10423" s="68"/>
      <c r="ZC10423" s="68"/>
      <c r="ZD10423" s="68"/>
    </row>
    <row r="10424" spans="658:680" x14ac:dyDescent="0.25">
      <c r="YH10424" s="68"/>
      <c r="YI10424" s="68"/>
      <c r="YJ10424" s="68"/>
      <c r="YK10424" s="68"/>
      <c r="YL10424" s="68"/>
      <c r="YM10424" s="68"/>
      <c r="YN10424" s="68"/>
      <c r="YO10424" s="68"/>
      <c r="YP10424" s="68"/>
      <c r="YQ10424" s="68"/>
      <c r="YR10424" s="68"/>
      <c r="YS10424" s="68"/>
      <c r="YT10424" s="68"/>
      <c r="YU10424" s="68"/>
      <c r="YV10424" s="68"/>
      <c r="YW10424" s="68"/>
      <c r="YX10424" s="68">
        <v>0.95121845059714905</v>
      </c>
      <c r="YY10424" s="68"/>
      <c r="YZ10424" s="68"/>
      <c r="ZA10424" s="68"/>
      <c r="ZB10424" s="68"/>
      <c r="ZC10424" s="68"/>
      <c r="ZD10424" s="68"/>
    </row>
    <row r="10425" spans="658:680" x14ac:dyDescent="0.25">
      <c r="YH10425" s="68"/>
      <c r="YI10425" s="68"/>
      <c r="YJ10425" s="68"/>
      <c r="YK10425" s="68"/>
      <c r="YL10425" s="68"/>
      <c r="YM10425" s="68"/>
      <c r="YN10425" s="68"/>
      <c r="YO10425" s="68"/>
      <c r="YP10425" s="68"/>
      <c r="YQ10425" s="68"/>
      <c r="YR10425" s="68"/>
      <c r="YS10425" s="68"/>
      <c r="YT10425" s="68"/>
      <c r="YU10425" s="68"/>
      <c r="YV10425" s="68"/>
      <c r="YW10425" s="68"/>
      <c r="YX10425" s="68">
        <v>0.95121567813389596</v>
      </c>
      <c r="YY10425" s="68"/>
      <c r="YZ10425" s="68"/>
      <c r="ZA10425" s="68"/>
      <c r="ZB10425" s="68"/>
      <c r="ZC10425" s="68"/>
      <c r="ZD10425" s="68"/>
    </row>
    <row r="10426" spans="658:680" x14ac:dyDescent="0.25">
      <c r="YH10426" s="68"/>
      <c r="YI10426" s="68"/>
      <c r="YJ10426" s="68"/>
      <c r="YK10426" s="68"/>
      <c r="YL10426" s="68"/>
      <c r="YM10426" s="68"/>
      <c r="YN10426" s="68"/>
      <c r="YO10426" s="68"/>
      <c r="YP10426" s="68"/>
      <c r="YQ10426" s="68"/>
      <c r="YR10426" s="68"/>
      <c r="YS10426" s="68"/>
      <c r="YT10426" s="68"/>
      <c r="YU10426" s="68"/>
      <c r="YV10426" s="68"/>
      <c r="YW10426" s="68"/>
      <c r="YX10426" s="68">
        <v>0.95121392499851598</v>
      </c>
      <c r="YY10426" s="68"/>
      <c r="YZ10426" s="68"/>
      <c r="ZA10426" s="68"/>
      <c r="ZB10426" s="68"/>
      <c r="ZC10426" s="68"/>
      <c r="ZD10426" s="68"/>
    </row>
    <row r="10427" spans="658:680" x14ac:dyDescent="0.25">
      <c r="YH10427" s="68"/>
      <c r="YI10427" s="68"/>
      <c r="YJ10427" s="68"/>
      <c r="YK10427" s="68"/>
      <c r="YL10427" s="68"/>
      <c r="YM10427" s="68"/>
      <c r="YN10427" s="68"/>
      <c r="YO10427" s="68"/>
      <c r="YP10427" s="68"/>
      <c r="YQ10427" s="68"/>
      <c r="YR10427" s="68"/>
      <c r="YS10427" s="68"/>
      <c r="YT10427" s="68"/>
      <c r="YU10427" s="68"/>
      <c r="YV10427" s="68"/>
      <c r="YW10427" s="68"/>
      <c r="YX10427" s="68">
        <v>0.951211373131438</v>
      </c>
      <c r="YY10427" s="68"/>
      <c r="YZ10427" s="68"/>
      <c r="ZA10427" s="68"/>
      <c r="ZB10427" s="68"/>
      <c r="ZC10427" s="68"/>
      <c r="ZD10427" s="68"/>
    </row>
    <row r="10428" spans="658:680" x14ac:dyDescent="0.25">
      <c r="YH10428" s="68"/>
      <c r="YI10428" s="68"/>
      <c r="YJ10428" s="68"/>
      <c r="YK10428" s="68"/>
      <c r="YL10428" s="68"/>
      <c r="YM10428" s="68"/>
      <c r="YN10428" s="68"/>
      <c r="YO10428" s="68"/>
      <c r="YP10428" s="68"/>
      <c r="YQ10428" s="68"/>
      <c r="YR10428" s="68"/>
      <c r="YS10428" s="68"/>
      <c r="YT10428" s="68"/>
      <c r="YU10428" s="68"/>
      <c r="YV10428" s="68"/>
      <c r="YW10428" s="68"/>
      <c r="YX10428" s="68">
        <v>0.95120351400923797</v>
      </c>
      <c r="YY10428" s="68"/>
      <c r="YZ10428" s="68"/>
      <c r="ZA10428" s="68"/>
      <c r="ZB10428" s="68"/>
      <c r="ZC10428" s="68"/>
      <c r="ZD10428" s="68"/>
    </row>
    <row r="10429" spans="658:680" x14ac:dyDescent="0.25">
      <c r="YH10429" s="68"/>
      <c r="YI10429" s="68"/>
      <c r="YJ10429" s="68"/>
      <c r="YK10429" s="68"/>
      <c r="YL10429" s="68"/>
      <c r="YM10429" s="68"/>
      <c r="YN10429" s="68"/>
      <c r="YO10429" s="68"/>
      <c r="YP10429" s="68"/>
      <c r="YQ10429" s="68"/>
      <c r="YR10429" s="68"/>
      <c r="YS10429" s="68"/>
      <c r="YT10429" s="68"/>
      <c r="YU10429" s="68"/>
      <c r="YV10429" s="68"/>
      <c r="YW10429" s="68"/>
      <c r="YX10429" s="68">
        <v>0.95118729095894605</v>
      </c>
      <c r="YY10429" s="68"/>
      <c r="YZ10429" s="68"/>
      <c r="ZA10429" s="68"/>
      <c r="ZB10429" s="68"/>
      <c r="ZC10429" s="68"/>
      <c r="ZD10429" s="68"/>
    </row>
    <row r="10430" spans="658:680" x14ac:dyDescent="0.25">
      <c r="YH10430" s="68"/>
      <c r="YI10430" s="68"/>
      <c r="YJ10430" s="68"/>
      <c r="YK10430" s="68"/>
      <c r="YL10430" s="68"/>
      <c r="YM10430" s="68"/>
      <c r="YN10430" s="68"/>
      <c r="YO10430" s="68"/>
      <c r="YP10430" s="68"/>
      <c r="YQ10430" s="68"/>
      <c r="YR10430" s="68"/>
      <c r="YS10430" s="68"/>
      <c r="YT10430" s="68"/>
      <c r="YU10430" s="68"/>
      <c r="YV10430" s="68"/>
      <c r="YW10430" s="68"/>
      <c r="YX10430" s="68">
        <v>0.95117993117526201</v>
      </c>
      <c r="YY10430" s="68"/>
      <c r="YZ10430" s="68"/>
      <c r="ZA10430" s="68"/>
      <c r="ZB10430" s="68"/>
      <c r="ZC10430" s="68"/>
      <c r="ZD10430" s="68"/>
    </row>
    <row r="10431" spans="658:680" x14ac:dyDescent="0.25">
      <c r="YH10431" s="68"/>
      <c r="YI10431" s="68"/>
      <c r="YJ10431" s="68"/>
      <c r="YK10431" s="68"/>
      <c r="YL10431" s="68"/>
      <c r="YM10431" s="68"/>
      <c r="YN10431" s="68"/>
      <c r="YO10431" s="68"/>
      <c r="YP10431" s="68"/>
      <c r="YQ10431" s="68"/>
      <c r="YR10431" s="68"/>
      <c r="YS10431" s="68"/>
      <c r="YT10431" s="68"/>
      <c r="YU10431" s="68"/>
      <c r="YV10431" s="68"/>
      <c r="YW10431" s="68"/>
      <c r="YX10431" s="68">
        <v>0.95116547987014399</v>
      </c>
      <c r="YY10431" s="68"/>
      <c r="YZ10431" s="68"/>
      <c r="ZA10431" s="68"/>
      <c r="ZB10431" s="68"/>
      <c r="ZC10431" s="68"/>
      <c r="ZD10431" s="68"/>
    </row>
    <row r="10432" spans="658:680" x14ac:dyDescent="0.25">
      <c r="YH10432" s="68"/>
      <c r="YI10432" s="68"/>
      <c r="YJ10432" s="68"/>
      <c r="YK10432" s="68"/>
      <c r="YL10432" s="68"/>
      <c r="YM10432" s="68"/>
      <c r="YN10432" s="68"/>
      <c r="YO10432" s="68"/>
      <c r="YP10432" s="68"/>
      <c r="YQ10432" s="68"/>
      <c r="YR10432" s="68"/>
      <c r="YS10432" s="68"/>
      <c r="YT10432" s="68"/>
      <c r="YU10432" s="68"/>
      <c r="YV10432" s="68"/>
      <c r="YW10432" s="68"/>
      <c r="YX10432" s="68">
        <v>0.95116472581045497</v>
      </c>
      <c r="YY10432" s="68"/>
      <c r="YZ10432" s="68"/>
      <c r="ZA10432" s="68"/>
      <c r="ZB10432" s="68"/>
      <c r="ZC10432" s="68"/>
      <c r="ZD10432" s="68"/>
    </row>
    <row r="10433" spans="658:680" x14ac:dyDescent="0.25">
      <c r="YH10433" s="68"/>
      <c r="YI10433" s="68"/>
      <c r="YJ10433" s="68"/>
      <c r="YK10433" s="68"/>
      <c r="YL10433" s="68"/>
      <c r="YM10433" s="68"/>
      <c r="YN10433" s="68"/>
      <c r="YO10433" s="68"/>
      <c r="YP10433" s="68"/>
      <c r="YQ10433" s="68"/>
      <c r="YR10433" s="68"/>
      <c r="YS10433" s="68"/>
      <c r="YT10433" s="68"/>
      <c r="YU10433" s="68"/>
      <c r="YV10433" s="68"/>
      <c r="YW10433" s="68"/>
      <c r="YX10433" s="68">
        <v>0.95112954667311</v>
      </c>
      <c r="YY10433" s="68"/>
      <c r="YZ10433" s="68"/>
      <c r="ZA10433" s="68"/>
      <c r="ZB10433" s="68"/>
      <c r="ZC10433" s="68"/>
      <c r="ZD10433" s="68"/>
    </row>
    <row r="10434" spans="658:680" x14ac:dyDescent="0.25">
      <c r="YH10434" s="68"/>
      <c r="YI10434" s="68"/>
      <c r="YJ10434" s="68"/>
      <c r="YK10434" s="68"/>
      <c r="YL10434" s="68"/>
      <c r="YM10434" s="68"/>
      <c r="YN10434" s="68"/>
      <c r="YO10434" s="68"/>
      <c r="YP10434" s="68"/>
      <c r="YQ10434" s="68"/>
      <c r="YR10434" s="68"/>
      <c r="YS10434" s="68"/>
      <c r="YT10434" s="68"/>
      <c r="YU10434" s="68"/>
      <c r="YV10434" s="68"/>
      <c r="YW10434" s="68"/>
      <c r="YX10434" s="68">
        <v>0.95112721484158202</v>
      </c>
      <c r="YY10434" s="68"/>
      <c r="YZ10434" s="68"/>
      <c r="ZA10434" s="68"/>
      <c r="ZB10434" s="68"/>
      <c r="ZC10434" s="68"/>
      <c r="ZD10434" s="68"/>
    </row>
    <row r="10435" spans="658:680" x14ac:dyDescent="0.25">
      <c r="YH10435" s="68"/>
      <c r="YI10435" s="68"/>
      <c r="YJ10435" s="68"/>
      <c r="YK10435" s="68"/>
      <c r="YL10435" s="68"/>
      <c r="YM10435" s="68"/>
      <c r="YN10435" s="68"/>
      <c r="YO10435" s="68"/>
      <c r="YP10435" s="68"/>
      <c r="YQ10435" s="68"/>
      <c r="YR10435" s="68"/>
      <c r="YS10435" s="68"/>
      <c r="YT10435" s="68"/>
      <c r="YU10435" s="68"/>
      <c r="YV10435" s="68"/>
      <c r="YW10435" s="68"/>
      <c r="YX10435" s="68">
        <v>0.95111740832769198</v>
      </c>
      <c r="YY10435" s="68"/>
      <c r="YZ10435" s="68"/>
      <c r="ZA10435" s="68"/>
      <c r="ZB10435" s="68"/>
      <c r="ZC10435" s="68"/>
      <c r="ZD10435" s="68"/>
    </row>
    <row r="10436" spans="658:680" x14ac:dyDescent="0.25">
      <c r="YH10436" s="68"/>
      <c r="YI10436" s="68"/>
      <c r="YJ10436" s="68"/>
      <c r="YK10436" s="68"/>
      <c r="YL10436" s="68"/>
      <c r="YM10436" s="68"/>
      <c r="YN10436" s="68"/>
      <c r="YO10436" s="68"/>
      <c r="YP10436" s="68"/>
      <c r="YQ10436" s="68"/>
      <c r="YR10436" s="68"/>
      <c r="YS10436" s="68"/>
      <c r="YT10436" s="68"/>
      <c r="YU10436" s="68"/>
      <c r="YV10436" s="68"/>
      <c r="YW10436" s="68"/>
      <c r="YX10436" s="68">
        <v>0.95111113506454004</v>
      </c>
      <c r="YY10436" s="68"/>
      <c r="YZ10436" s="68"/>
      <c r="ZA10436" s="68"/>
      <c r="ZB10436" s="68"/>
      <c r="ZC10436" s="68"/>
      <c r="ZD10436" s="68"/>
    </row>
    <row r="10437" spans="658:680" x14ac:dyDescent="0.25">
      <c r="YH10437" s="68"/>
      <c r="YI10437" s="68"/>
      <c r="YJ10437" s="68"/>
      <c r="YK10437" s="68"/>
      <c r="YL10437" s="68"/>
      <c r="YM10437" s="68"/>
      <c r="YN10437" s="68"/>
      <c r="YO10437" s="68"/>
      <c r="YP10437" s="68"/>
      <c r="YQ10437" s="68"/>
      <c r="YR10437" s="68"/>
      <c r="YS10437" s="68"/>
      <c r="YT10437" s="68"/>
      <c r="YU10437" s="68"/>
      <c r="YV10437" s="68"/>
      <c r="YW10437" s="68"/>
      <c r="YX10437" s="68">
        <v>0.95111075809133205</v>
      </c>
      <c r="YY10437" s="68"/>
      <c r="YZ10437" s="68"/>
      <c r="ZA10437" s="68"/>
      <c r="ZB10437" s="68"/>
      <c r="ZC10437" s="68"/>
      <c r="ZD10437" s="68"/>
    </row>
    <row r="10438" spans="658:680" x14ac:dyDescent="0.25">
      <c r="YH10438" s="68"/>
      <c r="YI10438" s="68"/>
      <c r="YJ10438" s="68"/>
      <c r="YK10438" s="68"/>
      <c r="YL10438" s="68"/>
      <c r="YM10438" s="68"/>
      <c r="YN10438" s="68"/>
      <c r="YO10438" s="68"/>
      <c r="YP10438" s="68"/>
      <c r="YQ10438" s="68"/>
      <c r="YR10438" s="68"/>
      <c r="YS10438" s="68"/>
      <c r="YT10438" s="68"/>
      <c r="YU10438" s="68"/>
      <c r="YV10438" s="68"/>
      <c r="YW10438" s="68"/>
      <c r="YX10438" s="68">
        <v>0.95110975508407303</v>
      </c>
      <c r="YY10438" s="68"/>
      <c r="YZ10438" s="68"/>
      <c r="ZA10438" s="68"/>
      <c r="ZB10438" s="68"/>
      <c r="ZC10438" s="68"/>
      <c r="ZD10438" s="68"/>
    </row>
    <row r="10439" spans="658:680" x14ac:dyDescent="0.25">
      <c r="YH10439" s="68"/>
      <c r="YI10439" s="68"/>
      <c r="YJ10439" s="68"/>
      <c r="YK10439" s="68"/>
      <c r="YL10439" s="68"/>
      <c r="YM10439" s="68"/>
      <c r="YN10439" s="68"/>
      <c r="YO10439" s="68"/>
      <c r="YP10439" s="68"/>
      <c r="YQ10439" s="68"/>
      <c r="YR10439" s="68"/>
      <c r="YS10439" s="68"/>
      <c r="YT10439" s="68"/>
      <c r="YU10439" s="68"/>
      <c r="YV10439" s="68"/>
      <c r="YW10439" s="68"/>
      <c r="YX10439" s="68">
        <v>0.95109807669686497</v>
      </c>
      <c r="YY10439" s="68"/>
      <c r="YZ10439" s="68"/>
      <c r="ZA10439" s="68"/>
      <c r="ZB10439" s="68"/>
      <c r="ZC10439" s="68"/>
      <c r="ZD10439" s="68"/>
    </row>
    <row r="10440" spans="658:680" x14ac:dyDescent="0.25">
      <c r="YH10440" s="68"/>
      <c r="YI10440" s="68"/>
      <c r="YJ10440" s="68"/>
      <c r="YK10440" s="68"/>
      <c r="YL10440" s="68"/>
      <c r="YM10440" s="68"/>
      <c r="YN10440" s="68"/>
      <c r="YO10440" s="68"/>
      <c r="YP10440" s="68"/>
      <c r="YQ10440" s="68"/>
      <c r="YR10440" s="68"/>
      <c r="YS10440" s="68"/>
      <c r="YT10440" s="68"/>
      <c r="YU10440" s="68"/>
      <c r="YV10440" s="68"/>
      <c r="YW10440" s="68"/>
      <c r="YX10440" s="68">
        <v>0.95108366899502295</v>
      </c>
      <c r="YY10440" s="68"/>
      <c r="YZ10440" s="68"/>
      <c r="ZA10440" s="68"/>
      <c r="ZB10440" s="68"/>
      <c r="ZC10440" s="68"/>
      <c r="ZD10440" s="68"/>
    </row>
    <row r="10441" spans="658:680" x14ac:dyDescent="0.25">
      <c r="YH10441" s="68"/>
      <c r="YI10441" s="68"/>
      <c r="YJ10441" s="68"/>
      <c r="YK10441" s="68"/>
      <c r="YL10441" s="68"/>
      <c r="YM10441" s="68"/>
      <c r="YN10441" s="68"/>
      <c r="YO10441" s="68"/>
      <c r="YP10441" s="68"/>
      <c r="YQ10441" s="68"/>
      <c r="YR10441" s="68"/>
      <c r="YS10441" s="68"/>
      <c r="YT10441" s="68"/>
      <c r="YU10441" s="68"/>
      <c r="YV10441" s="68"/>
      <c r="YW10441" s="68"/>
      <c r="YX10441" s="68">
        <v>0.951080164268164</v>
      </c>
      <c r="YY10441" s="68"/>
      <c r="YZ10441" s="68"/>
      <c r="ZA10441" s="68"/>
      <c r="ZB10441" s="68"/>
      <c r="ZC10441" s="68"/>
      <c r="ZD10441" s="68"/>
    </row>
    <row r="10442" spans="658:680" x14ac:dyDescent="0.25">
      <c r="YH10442" s="68"/>
      <c r="YI10442" s="68"/>
      <c r="YJ10442" s="68"/>
      <c r="YK10442" s="68"/>
      <c r="YL10442" s="68"/>
      <c r="YM10442" s="68"/>
      <c r="YN10442" s="68"/>
      <c r="YO10442" s="68"/>
      <c r="YP10442" s="68"/>
      <c r="YQ10442" s="68"/>
      <c r="YR10442" s="68"/>
      <c r="YS10442" s="68"/>
      <c r="YT10442" s="68"/>
      <c r="YU10442" s="68"/>
      <c r="YV10442" s="68"/>
      <c r="YW10442" s="68"/>
      <c r="YX10442" s="68">
        <v>0.95103393822160698</v>
      </c>
      <c r="YY10442" s="68"/>
      <c r="YZ10442" s="68"/>
      <c r="ZA10442" s="68"/>
      <c r="ZB10442" s="68"/>
      <c r="ZC10442" s="68"/>
      <c r="ZD10442" s="68"/>
    </row>
    <row r="10443" spans="658:680" x14ac:dyDescent="0.25">
      <c r="YH10443" s="68"/>
      <c r="YI10443" s="68"/>
      <c r="YJ10443" s="68"/>
      <c r="YK10443" s="68"/>
      <c r="YL10443" s="68"/>
      <c r="YM10443" s="68"/>
      <c r="YN10443" s="68"/>
      <c r="YO10443" s="68"/>
      <c r="YP10443" s="68"/>
      <c r="YQ10443" s="68"/>
      <c r="YR10443" s="68"/>
      <c r="YS10443" s="68"/>
      <c r="YT10443" s="68"/>
      <c r="YU10443" s="68"/>
      <c r="YV10443" s="68"/>
      <c r="YW10443" s="68"/>
      <c r="YX10443" s="68">
        <v>0.95103192134166603</v>
      </c>
      <c r="YY10443" s="68"/>
      <c r="YZ10443" s="68"/>
      <c r="ZA10443" s="68"/>
      <c r="ZB10443" s="68"/>
      <c r="ZC10443" s="68"/>
      <c r="ZD10443" s="68"/>
    </row>
    <row r="10444" spans="658:680" x14ac:dyDescent="0.25">
      <c r="YH10444" s="68"/>
      <c r="YI10444" s="68"/>
      <c r="YJ10444" s="68"/>
      <c r="YK10444" s="68"/>
      <c r="YL10444" s="68"/>
      <c r="YM10444" s="68"/>
      <c r="YN10444" s="68"/>
      <c r="YO10444" s="68"/>
      <c r="YP10444" s="68"/>
      <c r="YQ10444" s="68"/>
      <c r="YR10444" s="68"/>
      <c r="YS10444" s="68"/>
      <c r="YT10444" s="68"/>
      <c r="YU10444" s="68"/>
      <c r="YV10444" s="68"/>
      <c r="YW10444" s="68"/>
      <c r="YX10444" s="68">
        <v>0.95102402876404402</v>
      </c>
      <c r="YY10444" s="68"/>
      <c r="YZ10444" s="68"/>
      <c r="ZA10444" s="68"/>
      <c r="ZB10444" s="68"/>
      <c r="ZC10444" s="68"/>
      <c r="ZD10444" s="68"/>
    </row>
    <row r="10445" spans="658:680" x14ac:dyDescent="0.25">
      <c r="YH10445" s="68"/>
      <c r="YI10445" s="68"/>
      <c r="YJ10445" s="68"/>
      <c r="YK10445" s="68"/>
      <c r="YL10445" s="68"/>
      <c r="YM10445" s="68"/>
      <c r="YN10445" s="68"/>
      <c r="YO10445" s="68"/>
      <c r="YP10445" s="68"/>
      <c r="YQ10445" s="68"/>
      <c r="YR10445" s="68"/>
      <c r="YS10445" s="68"/>
      <c r="YT10445" s="68"/>
      <c r="YU10445" s="68"/>
      <c r="YV10445" s="68"/>
      <c r="YW10445" s="68"/>
      <c r="YX10445" s="68">
        <v>0.95099448859084801</v>
      </c>
      <c r="YY10445" s="68"/>
      <c r="YZ10445" s="68"/>
      <c r="ZA10445" s="68"/>
      <c r="ZB10445" s="68"/>
      <c r="ZC10445" s="68"/>
      <c r="ZD10445" s="68"/>
    </row>
    <row r="10446" spans="658:680" x14ac:dyDescent="0.25">
      <c r="YH10446" s="68"/>
      <c r="YI10446" s="68"/>
      <c r="YJ10446" s="68"/>
      <c r="YK10446" s="68"/>
      <c r="YL10446" s="68"/>
      <c r="YM10446" s="68"/>
      <c r="YN10446" s="68"/>
      <c r="YO10446" s="68"/>
      <c r="YP10446" s="68"/>
      <c r="YQ10446" s="68"/>
      <c r="YR10446" s="68"/>
      <c r="YS10446" s="68"/>
      <c r="YT10446" s="68"/>
      <c r="YU10446" s="68"/>
      <c r="YV10446" s="68"/>
      <c r="YW10446" s="68"/>
      <c r="YX10446" s="68">
        <v>0.95095508996142997</v>
      </c>
      <c r="YY10446" s="68"/>
      <c r="YZ10446" s="68"/>
      <c r="ZA10446" s="68"/>
      <c r="ZB10446" s="68"/>
      <c r="ZC10446" s="68"/>
      <c r="ZD10446" s="68"/>
    </row>
    <row r="10447" spans="658:680" x14ac:dyDescent="0.25">
      <c r="YH10447" s="68"/>
      <c r="YI10447" s="68"/>
      <c r="YJ10447" s="68"/>
      <c r="YK10447" s="68"/>
      <c r="YL10447" s="68"/>
      <c r="YM10447" s="68"/>
      <c r="YN10447" s="68"/>
      <c r="YO10447" s="68"/>
      <c r="YP10447" s="68"/>
      <c r="YQ10447" s="68"/>
      <c r="YR10447" s="68"/>
      <c r="YS10447" s="68"/>
      <c r="YT10447" s="68"/>
      <c r="YU10447" s="68"/>
      <c r="YV10447" s="68"/>
      <c r="YW10447" s="68"/>
      <c r="YX10447" s="68">
        <v>0.95093917852577903</v>
      </c>
      <c r="YY10447" s="68"/>
      <c r="YZ10447" s="68"/>
      <c r="ZA10447" s="68"/>
      <c r="ZB10447" s="68"/>
      <c r="ZC10447" s="68"/>
      <c r="ZD10447" s="68"/>
    </row>
    <row r="10448" spans="658:680" x14ac:dyDescent="0.25">
      <c r="YH10448" s="68"/>
      <c r="YI10448" s="68"/>
      <c r="YJ10448" s="68"/>
      <c r="YK10448" s="68"/>
      <c r="YL10448" s="68"/>
      <c r="YM10448" s="68"/>
      <c r="YN10448" s="68"/>
      <c r="YO10448" s="68"/>
      <c r="YP10448" s="68"/>
      <c r="YQ10448" s="68"/>
      <c r="YR10448" s="68"/>
      <c r="YS10448" s="68"/>
      <c r="YT10448" s="68"/>
      <c r="YU10448" s="68"/>
      <c r="YV10448" s="68"/>
      <c r="YW10448" s="68"/>
      <c r="YX10448" s="68">
        <v>0.95091707590341601</v>
      </c>
      <c r="YY10448" s="68"/>
      <c r="YZ10448" s="68"/>
      <c r="ZA10448" s="68"/>
      <c r="ZB10448" s="68"/>
      <c r="ZC10448" s="68"/>
      <c r="ZD10448" s="68"/>
    </row>
    <row r="10449" spans="658:680" x14ac:dyDescent="0.25">
      <c r="YH10449" s="68"/>
      <c r="YI10449" s="68"/>
      <c r="YJ10449" s="68"/>
      <c r="YK10449" s="68"/>
      <c r="YL10449" s="68"/>
      <c r="YM10449" s="68"/>
      <c r="YN10449" s="68"/>
      <c r="YO10449" s="68"/>
      <c r="YP10449" s="68"/>
      <c r="YQ10449" s="68"/>
      <c r="YR10449" s="68"/>
      <c r="YS10449" s="68"/>
      <c r="YT10449" s="68"/>
      <c r="YU10449" s="68"/>
      <c r="YV10449" s="68"/>
      <c r="YW10449" s="68"/>
      <c r="YX10449" s="68">
        <v>0.95090574177352705</v>
      </c>
      <c r="YY10449" s="68"/>
      <c r="YZ10449" s="68"/>
      <c r="ZA10449" s="68"/>
      <c r="ZB10449" s="68"/>
      <c r="ZC10449" s="68"/>
      <c r="ZD10449" s="68"/>
    </row>
    <row r="10450" spans="658:680" x14ac:dyDescent="0.25">
      <c r="YH10450" s="68"/>
      <c r="YI10450" s="68"/>
      <c r="YJ10450" s="68"/>
      <c r="YK10450" s="68"/>
      <c r="YL10450" s="68"/>
      <c r="YM10450" s="68"/>
      <c r="YN10450" s="68"/>
      <c r="YO10450" s="68"/>
      <c r="YP10450" s="68"/>
      <c r="YQ10450" s="68"/>
      <c r="YR10450" s="68"/>
      <c r="YS10450" s="68"/>
      <c r="YT10450" s="68"/>
      <c r="YU10450" s="68"/>
      <c r="YV10450" s="68"/>
      <c r="YW10450" s="68"/>
      <c r="YX10450" s="68">
        <v>0.95089401488656999</v>
      </c>
      <c r="YY10450" s="68"/>
      <c r="YZ10450" s="68"/>
      <c r="ZA10450" s="68"/>
      <c r="ZB10450" s="68"/>
      <c r="ZC10450" s="68"/>
      <c r="ZD10450" s="68"/>
    </row>
    <row r="10451" spans="658:680" x14ac:dyDescent="0.25">
      <c r="YH10451" s="68"/>
      <c r="YI10451" s="68"/>
      <c r="YJ10451" s="68"/>
      <c r="YK10451" s="68"/>
      <c r="YL10451" s="68"/>
      <c r="YM10451" s="68"/>
      <c r="YN10451" s="68"/>
      <c r="YO10451" s="68"/>
      <c r="YP10451" s="68"/>
      <c r="YQ10451" s="68"/>
      <c r="YR10451" s="68"/>
      <c r="YS10451" s="68"/>
      <c r="YT10451" s="68"/>
      <c r="YU10451" s="68"/>
      <c r="YV10451" s="68"/>
      <c r="YW10451" s="68"/>
      <c r="YX10451" s="68">
        <v>0.9508924109943</v>
      </c>
      <c r="YY10451" s="68"/>
      <c r="YZ10451" s="68"/>
      <c r="ZA10451" s="68"/>
      <c r="ZB10451" s="68"/>
      <c r="ZC10451" s="68"/>
      <c r="ZD10451" s="68"/>
    </row>
    <row r="10452" spans="658:680" x14ac:dyDescent="0.25">
      <c r="YH10452" s="68"/>
      <c r="YI10452" s="68"/>
      <c r="YJ10452" s="68"/>
      <c r="YK10452" s="68"/>
      <c r="YL10452" s="68"/>
      <c r="YM10452" s="68"/>
      <c r="YN10452" s="68"/>
      <c r="YO10452" s="68"/>
      <c r="YP10452" s="68"/>
      <c r="YQ10452" s="68"/>
      <c r="YR10452" s="68"/>
      <c r="YS10452" s="68"/>
      <c r="YT10452" s="68"/>
      <c r="YU10452" s="68"/>
      <c r="YV10452" s="68"/>
      <c r="YW10452" s="68"/>
      <c r="YX10452" s="68">
        <v>0.95083133457538005</v>
      </c>
      <c r="YY10452" s="68"/>
      <c r="YZ10452" s="68"/>
      <c r="ZA10452" s="68"/>
      <c r="ZB10452" s="68"/>
      <c r="ZC10452" s="68"/>
      <c r="ZD10452" s="68"/>
    </row>
    <row r="10453" spans="658:680" x14ac:dyDescent="0.25">
      <c r="YH10453" s="68"/>
      <c r="YI10453" s="68"/>
      <c r="YJ10453" s="68"/>
      <c r="YK10453" s="68"/>
      <c r="YL10453" s="68"/>
      <c r="YM10453" s="68"/>
      <c r="YN10453" s="68"/>
      <c r="YO10453" s="68"/>
      <c r="YP10453" s="68"/>
      <c r="YQ10453" s="68"/>
      <c r="YR10453" s="68"/>
      <c r="YS10453" s="68"/>
      <c r="YT10453" s="68"/>
      <c r="YU10453" s="68"/>
      <c r="YV10453" s="68"/>
      <c r="YW10453" s="68"/>
      <c r="YX10453" s="68">
        <v>0.95082118986734399</v>
      </c>
      <c r="YY10453" s="68"/>
      <c r="YZ10453" s="68"/>
      <c r="ZA10453" s="68"/>
      <c r="ZB10453" s="68"/>
      <c r="ZC10453" s="68"/>
      <c r="ZD10453" s="68"/>
    </row>
    <row r="10454" spans="658:680" x14ac:dyDescent="0.25">
      <c r="YH10454" s="68"/>
      <c r="YI10454" s="68"/>
      <c r="YJ10454" s="68"/>
      <c r="YK10454" s="68"/>
      <c r="YL10454" s="68"/>
      <c r="YM10454" s="68"/>
      <c r="YN10454" s="68"/>
      <c r="YO10454" s="68"/>
      <c r="YP10454" s="68"/>
      <c r="YQ10454" s="68"/>
      <c r="YR10454" s="68"/>
      <c r="YS10454" s="68"/>
      <c r="YT10454" s="68"/>
      <c r="YU10454" s="68"/>
      <c r="YV10454" s="68"/>
      <c r="YW10454" s="68"/>
      <c r="YX10454" s="68">
        <v>0.95081567408895196</v>
      </c>
      <c r="YY10454" s="68"/>
      <c r="YZ10454" s="68"/>
      <c r="ZA10454" s="68"/>
      <c r="ZB10454" s="68"/>
      <c r="ZC10454" s="68"/>
      <c r="ZD10454" s="68"/>
    </row>
    <row r="10455" spans="658:680" x14ac:dyDescent="0.25">
      <c r="YH10455" s="68"/>
      <c r="YI10455" s="68"/>
      <c r="YJ10455" s="68"/>
      <c r="YK10455" s="68"/>
      <c r="YL10455" s="68"/>
      <c r="YM10455" s="68"/>
      <c r="YN10455" s="68"/>
      <c r="YO10455" s="68"/>
      <c r="YP10455" s="68"/>
      <c r="YQ10455" s="68"/>
      <c r="YR10455" s="68"/>
      <c r="YS10455" s="68"/>
      <c r="YT10455" s="68"/>
      <c r="YU10455" s="68"/>
      <c r="YV10455" s="68"/>
      <c r="YW10455" s="68"/>
      <c r="YX10455" s="68">
        <v>0.95080081993304899</v>
      </c>
      <c r="YY10455" s="68"/>
      <c r="YZ10455" s="68"/>
      <c r="ZA10455" s="68"/>
      <c r="ZB10455" s="68"/>
      <c r="ZC10455" s="68"/>
      <c r="ZD10455" s="68"/>
    </row>
    <row r="10456" spans="658:680" x14ac:dyDescent="0.25">
      <c r="YH10456" s="68"/>
      <c r="YI10456" s="68"/>
      <c r="YJ10456" s="68"/>
      <c r="YK10456" s="68"/>
      <c r="YL10456" s="68"/>
      <c r="YM10456" s="68"/>
      <c r="YN10456" s="68"/>
      <c r="YO10456" s="68"/>
      <c r="YP10456" s="68"/>
      <c r="YQ10456" s="68"/>
      <c r="YR10456" s="68"/>
      <c r="YS10456" s="68"/>
      <c r="YT10456" s="68"/>
      <c r="YU10456" s="68"/>
      <c r="YV10456" s="68"/>
      <c r="YW10456" s="68"/>
      <c r="YX10456" s="68">
        <v>0.95079835429564197</v>
      </c>
      <c r="YY10456" s="68"/>
      <c r="YZ10456" s="68"/>
      <c r="ZA10456" s="68"/>
      <c r="ZB10456" s="68"/>
      <c r="ZC10456" s="68"/>
      <c r="ZD10456" s="68"/>
    </row>
    <row r="10457" spans="658:680" x14ac:dyDescent="0.25">
      <c r="YH10457" s="68"/>
      <c r="YI10457" s="68"/>
      <c r="YJ10457" s="68"/>
      <c r="YK10457" s="68"/>
      <c r="YL10457" s="68"/>
      <c r="YM10457" s="68"/>
      <c r="YN10457" s="68"/>
      <c r="YO10457" s="68"/>
      <c r="YP10457" s="68"/>
      <c r="YQ10457" s="68"/>
      <c r="YR10457" s="68"/>
      <c r="YS10457" s="68"/>
      <c r="YT10457" s="68"/>
      <c r="YU10457" s="68"/>
      <c r="YV10457" s="68"/>
      <c r="YW10457" s="68"/>
      <c r="YX10457" s="68">
        <v>0.95077131101477297</v>
      </c>
      <c r="YY10457" s="68"/>
      <c r="YZ10457" s="68"/>
      <c r="ZA10457" s="68"/>
      <c r="ZB10457" s="68"/>
      <c r="ZC10457" s="68"/>
      <c r="ZD10457" s="68"/>
    </row>
    <row r="10458" spans="658:680" x14ac:dyDescent="0.25">
      <c r="YH10458" s="68"/>
      <c r="YI10458" s="68"/>
      <c r="YJ10458" s="68"/>
      <c r="YK10458" s="68"/>
      <c r="YL10458" s="68"/>
      <c r="YM10458" s="68"/>
      <c r="YN10458" s="68"/>
      <c r="YO10458" s="68"/>
      <c r="YP10458" s="68"/>
      <c r="YQ10458" s="68"/>
      <c r="YR10458" s="68"/>
      <c r="YS10458" s="68"/>
      <c r="YT10458" s="68"/>
      <c r="YU10458" s="68"/>
      <c r="YV10458" s="68"/>
      <c r="YW10458" s="68"/>
      <c r="YX10458" s="68">
        <v>0.95076987500403998</v>
      </c>
      <c r="YY10458" s="68"/>
      <c r="YZ10458" s="68"/>
      <c r="ZA10458" s="68"/>
      <c r="ZB10458" s="68"/>
      <c r="ZC10458" s="68"/>
      <c r="ZD10458" s="68"/>
    </row>
    <row r="10459" spans="658:680" x14ac:dyDescent="0.25">
      <c r="YH10459" s="68"/>
      <c r="YI10459" s="68"/>
      <c r="YJ10459" s="68"/>
      <c r="YK10459" s="68"/>
      <c r="YL10459" s="68"/>
      <c r="YM10459" s="68"/>
      <c r="YN10459" s="68"/>
      <c r="YO10459" s="68"/>
      <c r="YP10459" s="68"/>
      <c r="YQ10459" s="68"/>
      <c r="YR10459" s="68"/>
      <c r="YS10459" s="68"/>
      <c r="YT10459" s="68"/>
      <c r="YU10459" s="68"/>
      <c r="YV10459" s="68"/>
      <c r="YW10459" s="68"/>
      <c r="YX10459" s="68">
        <v>0.95076175598024504</v>
      </c>
      <c r="YY10459" s="68"/>
      <c r="YZ10459" s="68"/>
      <c r="ZA10459" s="68"/>
      <c r="ZB10459" s="68"/>
      <c r="ZC10459" s="68"/>
      <c r="ZD10459" s="68"/>
    </row>
    <row r="10460" spans="658:680" x14ac:dyDescent="0.25">
      <c r="YH10460" s="68"/>
      <c r="YI10460" s="68"/>
      <c r="YJ10460" s="68"/>
      <c r="YK10460" s="68"/>
      <c r="YL10460" s="68"/>
      <c r="YM10460" s="68"/>
      <c r="YN10460" s="68"/>
      <c r="YO10460" s="68"/>
      <c r="YP10460" s="68"/>
      <c r="YQ10460" s="68"/>
      <c r="YR10460" s="68"/>
      <c r="YS10460" s="68"/>
      <c r="YT10460" s="68"/>
      <c r="YU10460" s="68"/>
      <c r="YV10460" s="68"/>
      <c r="YW10460" s="68"/>
      <c r="YX10460" s="68">
        <v>0.95076031477616196</v>
      </c>
      <c r="YY10460" s="68"/>
      <c r="YZ10460" s="68"/>
      <c r="ZA10460" s="68"/>
      <c r="ZB10460" s="68"/>
      <c r="ZC10460" s="68"/>
      <c r="ZD10460" s="68"/>
    </row>
    <row r="10461" spans="658:680" x14ac:dyDescent="0.25">
      <c r="YH10461" s="68"/>
      <c r="YI10461" s="68"/>
      <c r="YJ10461" s="68"/>
      <c r="YK10461" s="68"/>
      <c r="YL10461" s="68"/>
      <c r="YM10461" s="68"/>
      <c r="YN10461" s="68"/>
      <c r="YO10461" s="68"/>
      <c r="YP10461" s="68"/>
      <c r="YQ10461" s="68"/>
      <c r="YR10461" s="68"/>
      <c r="YS10461" s="68"/>
      <c r="YT10461" s="68"/>
      <c r="YU10461" s="68"/>
      <c r="YV10461" s="68"/>
      <c r="YW10461" s="68"/>
      <c r="YX10461" s="68">
        <v>0.95075441602343602</v>
      </c>
      <c r="YY10461" s="68"/>
      <c r="YZ10461" s="68"/>
      <c r="ZA10461" s="68"/>
      <c r="ZB10461" s="68"/>
      <c r="ZC10461" s="68"/>
      <c r="ZD10461" s="68"/>
    </row>
    <row r="10462" spans="658:680" x14ac:dyDescent="0.25">
      <c r="YH10462" s="68"/>
      <c r="YI10462" s="68"/>
      <c r="YJ10462" s="68"/>
      <c r="YK10462" s="68"/>
      <c r="YL10462" s="68"/>
      <c r="YM10462" s="68"/>
      <c r="YN10462" s="68"/>
      <c r="YO10462" s="68"/>
      <c r="YP10462" s="68"/>
      <c r="YQ10462" s="68"/>
      <c r="YR10462" s="68"/>
      <c r="YS10462" s="68"/>
      <c r="YT10462" s="68"/>
      <c r="YU10462" s="68"/>
      <c r="YV10462" s="68"/>
      <c r="YW10462" s="68"/>
      <c r="YX10462" s="68">
        <v>0.95074217207092504</v>
      </c>
      <c r="YY10462" s="68"/>
      <c r="YZ10462" s="68"/>
      <c r="ZA10462" s="68"/>
      <c r="ZB10462" s="68"/>
      <c r="ZC10462" s="68"/>
      <c r="ZD10462" s="68"/>
    </row>
    <row r="10463" spans="658:680" x14ac:dyDescent="0.25">
      <c r="YH10463" s="68"/>
      <c r="YI10463" s="68"/>
      <c r="YJ10463" s="68"/>
      <c r="YK10463" s="68"/>
      <c r="YL10463" s="68"/>
      <c r="YM10463" s="68"/>
      <c r="YN10463" s="68"/>
      <c r="YO10463" s="68"/>
      <c r="YP10463" s="68"/>
      <c r="YQ10463" s="68"/>
      <c r="YR10463" s="68"/>
      <c r="YS10463" s="68"/>
      <c r="YT10463" s="68"/>
      <c r="YU10463" s="68"/>
      <c r="YV10463" s="68"/>
      <c r="YW10463" s="68"/>
      <c r="YX10463" s="68">
        <v>0.95071644419802104</v>
      </c>
      <c r="YY10463" s="68"/>
      <c r="YZ10463" s="68"/>
      <c r="ZA10463" s="68"/>
      <c r="ZB10463" s="68"/>
      <c r="ZC10463" s="68"/>
      <c r="ZD10463" s="68"/>
    </row>
    <row r="10464" spans="658:680" x14ac:dyDescent="0.25">
      <c r="YH10464" s="68"/>
      <c r="YI10464" s="68"/>
      <c r="YJ10464" s="68"/>
      <c r="YK10464" s="68"/>
      <c r="YL10464" s="68"/>
      <c r="YM10464" s="68"/>
      <c r="YN10464" s="68"/>
      <c r="YO10464" s="68"/>
      <c r="YP10464" s="68"/>
      <c r="YQ10464" s="68"/>
      <c r="YR10464" s="68"/>
      <c r="YS10464" s="68"/>
      <c r="YT10464" s="68"/>
      <c r="YU10464" s="68"/>
      <c r="YV10464" s="68"/>
      <c r="YW10464" s="68"/>
      <c r="YX10464" s="68">
        <v>0.95070986842059702</v>
      </c>
      <c r="YY10464" s="68"/>
      <c r="YZ10464" s="68"/>
      <c r="ZA10464" s="68"/>
      <c r="ZB10464" s="68"/>
      <c r="ZC10464" s="68"/>
      <c r="ZD10464" s="68"/>
    </row>
    <row r="10465" spans="658:680" x14ac:dyDescent="0.25">
      <c r="YH10465" s="68"/>
      <c r="YI10465" s="68"/>
      <c r="YJ10465" s="68"/>
      <c r="YK10465" s="68"/>
      <c r="YL10465" s="68"/>
      <c r="YM10465" s="68"/>
      <c r="YN10465" s="68"/>
      <c r="YO10465" s="68"/>
      <c r="YP10465" s="68"/>
      <c r="YQ10465" s="68"/>
      <c r="YR10465" s="68"/>
      <c r="YS10465" s="68"/>
      <c r="YT10465" s="68"/>
      <c r="YU10465" s="68"/>
      <c r="YV10465" s="68"/>
      <c r="YW10465" s="68"/>
      <c r="YX10465" s="68">
        <v>0.95067121994406401</v>
      </c>
      <c r="YY10465" s="68"/>
      <c r="YZ10465" s="68"/>
      <c r="ZA10465" s="68"/>
      <c r="ZB10465" s="68"/>
      <c r="ZC10465" s="68"/>
      <c r="ZD10465" s="68"/>
    </row>
    <row r="10466" spans="658:680" x14ac:dyDescent="0.25">
      <c r="YH10466" s="68"/>
      <c r="YI10466" s="68"/>
      <c r="YJ10466" s="68"/>
      <c r="YK10466" s="68"/>
      <c r="YL10466" s="68"/>
      <c r="YM10466" s="68"/>
      <c r="YN10466" s="68"/>
      <c r="YO10466" s="68"/>
      <c r="YP10466" s="68"/>
      <c r="YQ10466" s="68"/>
      <c r="YR10466" s="68"/>
      <c r="YS10466" s="68"/>
      <c r="YT10466" s="68"/>
      <c r="YU10466" s="68"/>
      <c r="YV10466" s="68"/>
      <c r="YW10466" s="68"/>
      <c r="YX10466" s="68">
        <v>0.95067053777363097</v>
      </c>
      <c r="YY10466" s="68"/>
      <c r="YZ10466" s="68"/>
      <c r="ZA10466" s="68"/>
      <c r="ZB10466" s="68"/>
      <c r="ZC10466" s="68"/>
      <c r="ZD10466" s="68"/>
    </row>
    <row r="10467" spans="658:680" x14ac:dyDescent="0.25">
      <c r="YH10467" s="68"/>
      <c r="YI10467" s="68"/>
      <c r="YJ10467" s="68"/>
      <c r="YK10467" s="68"/>
      <c r="YL10467" s="68"/>
      <c r="YM10467" s="68"/>
      <c r="YN10467" s="68"/>
      <c r="YO10467" s="68"/>
      <c r="YP10467" s="68"/>
      <c r="YQ10467" s="68"/>
      <c r="YR10467" s="68"/>
      <c r="YS10467" s="68"/>
      <c r="YT10467" s="68"/>
      <c r="YU10467" s="68"/>
      <c r="YV10467" s="68"/>
      <c r="YW10467" s="68"/>
      <c r="YX10467" s="68">
        <v>0.95066840931786101</v>
      </c>
      <c r="YY10467" s="68"/>
      <c r="YZ10467" s="68"/>
      <c r="ZA10467" s="68"/>
      <c r="ZB10467" s="68"/>
      <c r="ZC10467" s="68"/>
      <c r="ZD10467" s="68"/>
    </row>
    <row r="10468" spans="658:680" x14ac:dyDescent="0.25">
      <c r="YH10468" s="68"/>
      <c r="YI10468" s="68"/>
      <c r="YJ10468" s="68"/>
      <c r="YK10468" s="68"/>
      <c r="YL10468" s="68"/>
      <c r="YM10468" s="68"/>
      <c r="YN10468" s="68"/>
      <c r="YO10468" s="68"/>
      <c r="YP10468" s="68"/>
      <c r="YQ10468" s="68"/>
      <c r="YR10468" s="68"/>
      <c r="YS10468" s="68"/>
      <c r="YT10468" s="68"/>
      <c r="YU10468" s="68"/>
      <c r="YV10468" s="68"/>
      <c r="YW10468" s="68"/>
      <c r="YX10468" s="68">
        <v>0.95065890862121205</v>
      </c>
      <c r="YY10468" s="68"/>
      <c r="YZ10468" s="68"/>
      <c r="ZA10468" s="68"/>
      <c r="ZB10468" s="68"/>
      <c r="ZC10468" s="68"/>
      <c r="ZD10468" s="68"/>
    </row>
    <row r="10469" spans="658:680" x14ac:dyDescent="0.25">
      <c r="YH10469" s="68"/>
      <c r="YI10469" s="68"/>
      <c r="YJ10469" s="68"/>
      <c r="YK10469" s="68"/>
      <c r="YL10469" s="68"/>
      <c r="YM10469" s="68"/>
      <c r="YN10469" s="68"/>
      <c r="YO10469" s="68"/>
      <c r="YP10469" s="68"/>
      <c r="YQ10469" s="68"/>
      <c r="YR10469" s="68"/>
      <c r="YS10469" s="68"/>
      <c r="YT10469" s="68"/>
      <c r="YU10469" s="68"/>
      <c r="YV10469" s="68"/>
      <c r="YW10469" s="68"/>
      <c r="YX10469" s="68">
        <v>0.95065485550186202</v>
      </c>
      <c r="YY10469" s="68"/>
      <c r="YZ10469" s="68"/>
      <c r="ZA10469" s="68"/>
      <c r="ZB10469" s="68"/>
      <c r="ZC10469" s="68"/>
      <c r="ZD10469" s="68"/>
    </row>
    <row r="10470" spans="658:680" x14ac:dyDescent="0.25">
      <c r="YH10470" s="68"/>
      <c r="YI10470" s="68"/>
      <c r="YJ10470" s="68"/>
      <c r="YK10470" s="68"/>
      <c r="YL10470" s="68"/>
      <c r="YM10470" s="68"/>
      <c r="YN10470" s="68"/>
      <c r="YO10470" s="68"/>
      <c r="YP10470" s="68"/>
      <c r="YQ10470" s="68"/>
      <c r="YR10470" s="68"/>
      <c r="YS10470" s="68"/>
      <c r="YT10470" s="68"/>
      <c r="YU10470" s="68"/>
      <c r="YV10470" s="68"/>
      <c r="YW10470" s="68"/>
      <c r="YX10470" s="68">
        <v>0.950653020820453</v>
      </c>
      <c r="YY10470" s="68"/>
      <c r="YZ10470" s="68"/>
      <c r="ZA10470" s="68"/>
      <c r="ZB10470" s="68"/>
      <c r="ZC10470" s="68"/>
      <c r="ZD10470" s="68"/>
    </row>
    <row r="10471" spans="658:680" x14ac:dyDescent="0.25">
      <c r="YH10471" s="68"/>
      <c r="YI10471" s="68"/>
      <c r="YJ10471" s="68"/>
      <c r="YK10471" s="68"/>
      <c r="YL10471" s="68"/>
      <c r="YM10471" s="68"/>
      <c r="YN10471" s="68"/>
      <c r="YO10471" s="68"/>
      <c r="YP10471" s="68"/>
      <c r="YQ10471" s="68"/>
      <c r="YR10471" s="68"/>
      <c r="YS10471" s="68"/>
      <c r="YT10471" s="68"/>
      <c r="YU10471" s="68"/>
      <c r="YV10471" s="68"/>
      <c r="YW10471" s="68"/>
      <c r="YX10471" s="68">
        <v>0.95064682705669901</v>
      </c>
      <c r="YY10471" s="68"/>
      <c r="YZ10471" s="68"/>
      <c r="ZA10471" s="68"/>
      <c r="ZB10471" s="68"/>
      <c r="ZC10471" s="68"/>
      <c r="ZD10471" s="68"/>
    </row>
    <row r="10472" spans="658:680" x14ac:dyDescent="0.25">
      <c r="YH10472" s="68"/>
      <c r="YI10472" s="68"/>
      <c r="YJ10472" s="68"/>
      <c r="YK10472" s="68"/>
      <c r="YL10472" s="68"/>
      <c r="YM10472" s="68"/>
      <c r="YN10472" s="68"/>
      <c r="YO10472" s="68"/>
      <c r="YP10472" s="68"/>
      <c r="YQ10472" s="68"/>
      <c r="YR10472" s="68"/>
      <c r="YS10472" s="68"/>
      <c r="YT10472" s="68"/>
      <c r="YU10472" s="68"/>
      <c r="YV10472" s="68"/>
      <c r="YW10472" s="68"/>
      <c r="YX10472" s="68">
        <v>0.95064385058585399</v>
      </c>
      <c r="YY10472" s="68"/>
      <c r="YZ10472" s="68"/>
      <c r="ZA10472" s="68"/>
      <c r="ZB10472" s="68"/>
      <c r="ZC10472" s="68"/>
      <c r="ZD10472" s="68"/>
    </row>
    <row r="10473" spans="658:680" x14ac:dyDescent="0.25">
      <c r="YH10473" s="68"/>
      <c r="YI10473" s="68"/>
      <c r="YJ10473" s="68"/>
      <c r="YK10473" s="68"/>
      <c r="YL10473" s="68"/>
      <c r="YM10473" s="68"/>
      <c r="YN10473" s="68"/>
      <c r="YO10473" s="68"/>
      <c r="YP10473" s="68"/>
      <c r="YQ10473" s="68"/>
      <c r="YR10473" s="68"/>
      <c r="YS10473" s="68"/>
      <c r="YT10473" s="68"/>
      <c r="YU10473" s="68"/>
      <c r="YV10473" s="68"/>
      <c r="YW10473" s="68"/>
      <c r="YX10473" s="68">
        <v>0.95063659285037605</v>
      </c>
      <c r="YY10473" s="68"/>
      <c r="YZ10473" s="68"/>
      <c r="ZA10473" s="68"/>
      <c r="ZB10473" s="68"/>
      <c r="ZC10473" s="68"/>
      <c r="ZD10473" s="68"/>
    </row>
    <row r="10474" spans="658:680" x14ac:dyDescent="0.25">
      <c r="YH10474" s="68"/>
      <c r="YI10474" s="68"/>
      <c r="YJ10474" s="68"/>
      <c r="YK10474" s="68"/>
      <c r="YL10474" s="68"/>
      <c r="YM10474" s="68"/>
      <c r="YN10474" s="68"/>
      <c r="YO10474" s="68"/>
      <c r="YP10474" s="68"/>
      <c r="YQ10474" s="68"/>
      <c r="YR10474" s="68"/>
      <c r="YS10474" s="68"/>
      <c r="YT10474" s="68"/>
      <c r="YU10474" s="68"/>
      <c r="YV10474" s="68"/>
      <c r="YW10474" s="68"/>
      <c r="YX10474" s="68">
        <v>0.95063339048668805</v>
      </c>
      <c r="YY10474" s="68"/>
      <c r="YZ10474" s="68"/>
      <c r="ZA10474" s="68"/>
      <c r="ZB10474" s="68"/>
      <c r="ZC10474" s="68"/>
      <c r="ZD10474" s="68"/>
    </row>
    <row r="10475" spans="658:680" x14ac:dyDescent="0.25">
      <c r="YH10475" s="68"/>
      <c r="YI10475" s="68"/>
      <c r="YJ10475" s="68"/>
      <c r="YK10475" s="68"/>
      <c r="YL10475" s="68"/>
      <c r="YM10475" s="68"/>
      <c r="YN10475" s="68"/>
      <c r="YO10475" s="68"/>
      <c r="YP10475" s="68"/>
      <c r="YQ10475" s="68"/>
      <c r="YR10475" s="68"/>
      <c r="YS10475" s="68"/>
      <c r="YT10475" s="68"/>
      <c r="YU10475" s="68"/>
      <c r="YV10475" s="68"/>
      <c r="YW10475" s="68"/>
      <c r="YX10475" s="68">
        <v>0.95062161018827795</v>
      </c>
      <c r="YY10475" s="68"/>
      <c r="YZ10475" s="68"/>
      <c r="ZA10475" s="68"/>
      <c r="ZB10475" s="68"/>
      <c r="ZC10475" s="68"/>
      <c r="ZD10475" s="68"/>
    </row>
    <row r="10476" spans="658:680" x14ac:dyDescent="0.25">
      <c r="YH10476" s="68"/>
      <c r="YI10476" s="68"/>
      <c r="YJ10476" s="68"/>
      <c r="YK10476" s="68"/>
      <c r="YL10476" s="68"/>
      <c r="YM10476" s="68"/>
      <c r="YN10476" s="68"/>
      <c r="YO10476" s="68"/>
      <c r="YP10476" s="68"/>
      <c r="YQ10476" s="68"/>
      <c r="YR10476" s="68"/>
      <c r="YS10476" s="68"/>
      <c r="YT10476" s="68"/>
      <c r="YU10476" s="68"/>
      <c r="YV10476" s="68"/>
      <c r="YW10476" s="68"/>
      <c r="YX10476" s="68">
        <v>0.95061595471887494</v>
      </c>
      <c r="YY10476" s="68"/>
      <c r="YZ10476" s="68"/>
      <c r="ZA10476" s="68"/>
      <c r="ZB10476" s="68"/>
      <c r="ZC10476" s="68"/>
      <c r="ZD10476" s="68"/>
    </row>
    <row r="10477" spans="658:680" x14ac:dyDescent="0.25">
      <c r="YH10477" s="68"/>
      <c r="YI10477" s="68"/>
      <c r="YJ10477" s="68"/>
      <c r="YK10477" s="68"/>
      <c r="YL10477" s="68"/>
      <c r="YM10477" s="68"/>
      <c r="YN10477" s="68"/>
      <c r="YO10477" s="68"/>
      <c r="YP10477" s="68"/>
      <c r="YQ10477" s="68"/>
      <c r="YR10477" s="68"/>
      <c r="YS10477" s="68"/>
      <c r="YT10477" s="68"/>
      <c r="YU10477" s="68"/>
      <c r="YV10477" s="68"/>
      <c r="YW10477" s="68"/>
      <c r="YX10477" s="68">
        <v>0.95060407864713403</v>
      </c>
      <c r="YY10477" s="68"/>
      <c r="YZ10477" s="68"/>
      <c r="ZA10477" s="68"/>
      <c r="ZB10477" s="68"/>
      <c r="ZC10477" s="68"/>
      <c r="ZD10477" s="68"/>
    </row>
    <row r="10478" spans="658:680" x14ac:dyDescent="0.25">
      <c r="YH10478" s="68"/>
      <c r="YI10478" s="68"/>
      <c r="YJ10478" s="68"/>
      <c r="YK10478" s="68"/>
      <c r="YL10478" s="68"/>
      <c r="YM10478" s="68"/>
      <c r="YN10478" s="68"/>
      <c r="YO10478" s="68"/>
      <c r="YP10478" s="68"/>
      <c r="YQ10478" s="68"/>
      <c r="YR10478" s="68"/>
      <c r="YS10478" s="68"/>
      <c r="YT10478" s="68"/>
      <c r="YU10478" s="68"/>
      <c r="YV10478" s="68"/>
      <c r="YW10478" s="68"/>
      <c r="YX10478" s="68">
        <v>0.95057709283509695</v>
      </c>
      <c r="YY10478" s="68"/>
      <c r="YZ10478" s="68"/>
      <c r="ZA10478" s="68"/>
      <c r="ZB10478" s="68"/>
      <c r="ZC10478" s="68"/>
      <c r="ZD10478" s="68"/>
    </row>
    <row r="10479" spans="658:680" x14ac:dyDescent="0.25">
      <c r="YH10479" s="68"/>
      <c r="YI10479" s="68"/>
      <c r="YJ10479" s="68"/>
      <c r="YK10479" s="68"/>
      <c r="YL10479" s="68"/>
      <c r="YM10479" s="68"/>
      <c r="YN10479" s="68"/>
      <c r="YO10479" s="68"/>
      <c r="YP10479" s="68"/>
      <c r="YQ10479" s="68"/>
      <c r="YR10479" s="68"/>
      <c r="YS10479" s="68"/>
      <c r="YT10479" s="68"/>
      <c r="YU10479" s="68"/>
      <c r="YV10479" s="68"/>
      <c r="YW10479" s="68"/>
      <c r="YX10479" s="68">
        <v>0.95056624513882104</v>
      </c>
      <c r="YY10479" s="68"/>
      <c r="YZ10479" s="68"/>
      <c r="ZA10479" s="68"/>
      <c r="ZB10479" s="68"/>
      <c r="ZC10479" s="68"/>
      <c r="ZD10479" s="68"/>
    </row>
    <row r="10480" spans="658:680" x14ac:dyDescent="0.25">
      <c r="YH10480" s="68"/>
      <c r="YI10480" s="68"/>
      <c r="YJ10480" s="68"/>
      <c r="YK10480" s="68"/>
      <c r="YL10480" s="68"/>
      <c r="YM10480" s="68"/>
      <c r="YN10480" s="68"/>
      <c r="YO10480" s="68"/>
      <c r="YP10480" s="68"/>
      <c r="YQ10480" s="68"/>
      <c r="YR10480" s="68"/>
      <c r="YS10480" s="68"/>
      <c r="YT10480" s="68"/>
      <c r="YU10480" s="68"/>
      <c r="YV10480" s="68"/>
      <c r="YW10480" s="68"/>
      <c r="YX10480" s="68">
        <v>0.95056177372443496</v>
      </c>
      <c r="YY10480" s="68"/>
      <c r="YZ10480" s="68"/>
      <c r="ZA10480" s="68"/>
      <c r="ZB10480" s="68"/>
      <c r="ZC10480" s="68"/>
      <c r="ZD10480" s="68"/>
    </row>
    <row r="10481" spans="658:680" x14ac:dyDescent="0.25">
      <c r="YH10481" s="68"/>
      <c r="YI10481" s="68"/>
      <c r="YJ10481" s="68"/>
      <c r="YK10481" s="68"/>
      <c r="YL10481" s="68"/>
      <c r="YM10481" s="68"/>
      <c r="YN10481" s="68"/>
      <c r="YO10481" s="68"/>
      <c r="YP10481" s="68"/>
      <c r="YQ10481" s="68"/>
      <c r="YR10481" s="68"/>
      <c r="YS10481" s="68"/>
      <c r="YT10481" s="68"/>
      <c r="YU10481" s="68"/>
      <c r="YV10481" s="68"/>
      <c r="YW10481" s="68"/>
      <c r="YX10481" s="68">
        <v>0.95055909524729698</v>
      </c>
      <c r="YY10481" s="68"/>
      <c r="YZ10481" s="68"/>
      <c r="ZA10481" s="68"/>
      <c r="ZB10481" s="68"/>
      <c r="ZC10481" s="68"/>
      <c r="ZD10481" s="68"/>
    </row>
    <row r="10482" spans="658:680" x14ac:dyDescent="0.25">
      <c r="YH10482" s="68"/>
      <c r="YI10482" s="68"/>
      <c r="YJ10482" s="68"/>
      <c r="YK10482" s="68"/>
      <c r="YL10482" s="68"/>
      <c r="YM10482" s="68"/>
      <c r="YN10482" s="68"/>
      <c r="YO10482" s="68"/>
      <c r="YP10482" s="68"/>
      <c r="YQ10482" s="68"/>
      <c r="YR10482" s="68"/>
      <c r="YS10482" s="68"/>
      <c r="YT10482" s="68"/>
      <c r="YU10482" s="68"/>
      <c r="YV10482" s="68"/>
      <c r="YW10482" s="68"/>
      <c r="YX10482" s="68">
        <v>0.95053468012761499</v>
      </c>
      <c r="YY10482" s="68"/>
      <c r="YZ10482" s="68"/>
      <c r="ZA10482" s="68"/>
      <c r="ZB10482" s="68"/>
      <c r="ZC10482" s="68"/>
      <c r="ZD10482" s="68"/>
    </row>
    <row r="10483" spans="658:680" x14ac:dyDescent="0.25">
      <c r="YH10483" s="68"/>
      <c r="YI10483" s="68"/>
      <c r="YJ10483" s="68"/>
      <c r="YK10483" s="68"/>
      <c r="YL10483" s="68"/>
      <c r="YM10483" s="68"/>
      <c r="YN10483" s="68"/>
      <c r="YO10483" s="68"/>
      <c r="YP10483" s="68"/>
      <c r="YQ10483" s="68"/>
      <c r="YR10483" s="68"/>
      <c r="YS10483" s="68"/>
      <c r="YT10483" s="68"/>
      <c r="YU10483" s="68"/>
      <c r="YV10483" s="68"/>
      <c r="YW10483" s="68"/>
      <c r="YX10483" s="68">
        <v>0.95050086142761703</v>
      </c>
      <c r="YY10483" s="68"/>
      <c r="YZ10483" s="68"/>
      <c r="ZA10483" s="68"/>
      <c r="ZB10483" s="68"/>
      <c r="ZC10483" s="68"/>
      <c r="ZD10483" s="68"/>
    </row>
    <row r="10484" spans="658:680" x14ac:dyDescent="0.25">
      <c r="YH10484" s="68"/>
      <c r="YI10484" s="68"/>
      <c r="YJ10484" s="68"/>
      <c r="YK10484" s="68"/>
      <c r="YL10484" s="68"/>
      <c r="YM10484" s="68"/>
      <c r="YN10484" s="68"/>
      <c r="YO10484" s="68"/>
      <c r="YP10484" s="68"/>
      <c r="YQ10484" s="68"/>
      <c r="YR10484" s="68"/>
      <c r="YS10484" s="68"/>
      <c r="YT10484" s="68"/>
      <c r="YU10484" s="68"/>
      <c r="YV10484" s="68"/>
      <c r="YW10484" s="68"/>
      <c r="YX10484" s="68">
        <v>0.95048229181816202</v>
      </c>
      <c r="YY10484" s="68"/>
      <c r="YZ10484" s="68"/>
      <c r="ZA10484" s="68"/>
      <c r="ZB10484" s="68"/>
      <c r="ZC10484" s="68"/>
      <c r="ZD10484" s="68"/>
    </row>
    <row r="10485" spans="658:680" x14ac:dyDescent="0.25">
      <c r="YH10485" s="68"/>
      <c r="YI10485" s="68"/>
      <c r="YJ10485" s="68"/>
      <c r="YK10485" s="68"/>
      <c r="YL10485" s="68"/>
      <c r="YM10485" s="68"/>
      <c r="YN10485" s="68"/>
      <c r="YO10485" s="68"/>
      <c r="YP10485" s="68"/>
      <c r="YQ10485" s="68"/>
      <c r="YR10485" s="68"/>
      <c r="YS10485" s="68"/>
      <c r="YT10485" s="68"/>
      <c r="YU10485" s="68"/>
      <c r="YV10485" s="68"/>
      <c r="YW10485" s="68"/>
      <c r="YX10485" s="68">
        <v>0.95047614462559205</v>
      </c>
      <c r="YY10485" s="68"/>
      <c r="YZ10485" s="68"/>
      <c r="ZA10485" s="68"/>
      <c r="ZB10485" s="68"/>
      <c r="ZC10485" s="68"/>
      <c r="ZD10485" s="68"/>
    </row>
    <row r="10486" spans="658:680" x14ac:dyDescent="0.25">
      <c r="YH10486" s="68"/>
      <c r="YI10486" s="68"/>
      <c r="YJ10486" s="68"/>
      <c r="YK10486" s="68"/>
      <c r="YL10486" s="68"/>
      <c r="YM10486" s="68"/>
      <c r="YN10486" s="68"/>
      <c r="YO10486" s="68"/>
      <c r="YP10486" s="68"/>
      <c r="YQ10486" s="68"/>
      <c r="YR10486" s="68"/>
      <c r="YS10486" s="68"/>
      <c r="YT10486" s="68"/>
      <c r="YU10486" s="68"/>
      <c r="YV10486" s="68"/>
      <c r="YW10486" s="68"/>
      <c r="YX10486" s="68">
        <v>0.95045660861709202</v>
      </c>
      <c r="YY10486" s="68"/>
      <c r="YZ10486" s="68"/>
      <c r="ZA10486" s="68"/>
      <c r="ZB10486" s="68"/>
      <c r="ZC10486" s="68"/>
      <c r="ZD10486" s="68"/>
    </row>
    <row r="10487" spans="658:680" x14ac:dyDescent="0.25">
      <c r="YH10487" s="68"/>
      <c r="YI10487" s="68"/>
      <c r="YJ10487" s="68"/>
      <c r="YK10487" s="68"/>
      <c r="YL10487" s="68"/>
      <c r="YM10487" s="68"/>
      <c r="YN10487" s="68"/>
      <c r="YO10487" s="68"/>
      <c r="YP10487" s="68"/>
      <c r="YQ10487" s="68"/>
      <c r="YR10487" s="68"/>
      <c r="YS10487" s="68"/>
      <c r="YT10487" s="68"/>
      <c r="YU10487" s="68"/>
      <c r="YV10487" s="68"/>
      <c r="YW10487" s="68"/>
      <c r="YX10487" s="68">
        <v>0.95045622018715803</v>
      </c>
      <c r="YY10487" s="68"/>
      <c r="YZ10487" s="68"/>
      <c r="ZA10487" s="68"/>
      <c r="ZB10487" s="68"/>
      <c r="ZC10487" s="68"/>
      <c r="ZD10487" s="68"/>
    </row>
    <row r="10488" spans="658:680" x14ac:dyDescent="0.25">
      <c r="YH10488" s="68"/>
      <c r="YI10488" s="68"/>
      <c r="YJ10488" s="68"/>
      <c r="YK10488" s="68"/>
      <c r="YL10488" s="68"/>
      <c r="YM10488" s="68"/>
      <c r="YN10488" s="68"/>
      <c r="YO10488" s="68"/>
      <c r="YP10488" s="68"/>
      <c r="YQ10488" s="68"/>
      <c r="YR10488" s="68"/>
      <c r="YS10488" s="68"/>
      <c r="YT10488" s="68"/>
      <c r="YU10488" s="68"/>
      <c r="YV10488" s="68"/>
      <c r="YW10488" s="68"/>
      <c r="YX10488" s="68">
        <v>0.95045143264864995</v>
      </c>
      <c r="YY10488" s="68"/>
      <c r="YZ10488" s="68"/>
      <c r="ZA10488" s="68"/>
      <c r="ZB10488" s="68"/>
      <c r="ZC10488" s="68"/>
      <c r="ZD10488" s="68"/>
    </row>
    <row r="10489" spans="658:680" x14ac:dyDescent="0.25">
      <c r="YH10489" s="68"/>
      <c r="YI10489" s="68"/>
      <c r="YJ10489" s="68"/>
      <c r="YK10489" s="68"/>
      <c r="YL10489" s="68"/>
      <c r="YM10489" s="68"/>
      <c r="YN10489" s="68"/>
      <c r="YO10489" s="68"/>
      <c r="YP10489" s="68"/>
      <c r="YQ10489" s="68"/>
      <c r="YR10489" s="68"/>
      <c r="YS10489" s="68"/>
      <c r="YT10489" s="68"/>
      <c r="YU10489" s="68"/>
      <c r="YV10489" s="68"/>
      <c r="YW10489" s="68"/>
      <c r="YX10489" s="68">
        <v>0.95044894101190303</v>
      </c>
      <c r="YY10489" s="68"/>
      <c r="YZ10489" s="68"/>
      <c r="ZA10489" s="68"/>
      <c r="ZB10489" s="68"/>
      <c r="ZC10489" s="68"/>
      <c r="ZD10489" s="68"/>
    </row>
    <row r="10490" spans="658:680" x14ac:dyDescent="0.25">
      <c r="YH10490" s="68"/>
      <c r="YI10490" s="68"/>
      <c r="YJ10490" s="68"/>
      <c r="YK10490" s="68"/>
      <c r="YL10490" s="68"/>
      <c r="YM10490" s="68"/>
      <c r="YN10490" s="68"/>
      <c r="YO10490" s="68"/>
      <c r="YP10490" s="68"/>
      <c r="YQ10490" s="68"/>
      <c r="YR10490" s="68"/>
      <c r="YS10490" s="68"/>
      <c r="YT10490" s="68"/>
      <c r="YU10490" s="68"/>
      <c r="YV10490" s="68"/>
      <c r="YW10490" s="68"/>
      <c r="YX10490" s="68">
        <v>0.95044286901911501</v>
      </c>
      <c r="YY10490" s="68"/>
      <c r="YZ10490" s="68"/>
      <c r="ZA10490" s="68"/>
      <c r="ZB10490" s="68"/>
      <c r="ZC10490" s="68"/>
      <c r="ZD10490" s="68"/>
    </row>
    <row r="10491" spans="658:680" x14ac:dyDescent="0.25">
      <c r="YH10491" s="68"/>
      <c r="YI10491" s="68"/>
      <c r="YJ10491" s="68"/>
      <c r="YK10491" s="68"/>
      <c r="YL10491" s="68"/>
      <c r="YM10491" s="68"/>
      <c r="YN10491" s="68"/>
      <c r="YO10491" s="68"/>
      <c r="YP10491" s="68"/>
      <c r="YQ10491" s="68"/>
      <c r="YR10491" s="68"/>
      <c r="YS10491" s="68"/>
      <c r="YT10491" s="68"/>
      <c r="YU10491" s="68"/>
      <c r="YV10491" s="68"/>
      <c r="YW10491" s="68"/>
      <c r="YX10491" s="68">
        <v>0.95044169930442501</v>
      </c>
      <c r="YY10491" s="68"/>
      <c r="YZ10491" s="68"/>
      <c r="ZA10491" s="68"/>
      <c r="ZB10491" s="68"/>
      <c r="ZC10491" s="68"/>
      <c r="ZD10491" s="68"/>
    </row>
    <row r="10492" spans="658:680" x14ac:dyDescent="0.25">
      <c r="YH10492" s="68"/>
      <c r="YI10492" s="68"/>
      <c r="YJ10492" s="68"/>
      <c r="YK10492" s="68"/>
      <c r="YL10492" s="68"/>
      <c r="YM10492" s="68"/>
      <c r="YN10492" s="68"/>
      <c r="YO10492" s="68"/>
      <c r="YP10492" s="68"/>
      <c r="YQ10492" s="68"/>
      <c r="YR10492" s="68"/>
      <c r="YS10492" s="68"/>
      <c r="YT10492" s="68"/>
      <c r="YU10492" s="68"/>
      <c r="YV10492" s="68"/>
      <c r="YW10492" s="68"/>
      <c r="YX10492" s="68">
        <v>0.95043884356834596</v>
      </c>
      <c r="YY10492" s="68"/>
      <c r="YZ10492" s="68"/>
      <c r="ZA10492" s="68"/>
      <c r="ZB10492" s="68"/>
      <c r="ZC10492" s="68"/>
      <c r="ZD10492" s="68"/>
    </row>
    <row r="10493" spans="658:680" x14ac:dyDescent="0.25">
      <c r="YH10493" s="68"/>
      <c r="YI10493" s="68"/>
      <c r="YJ10493" s="68"/>
      <c r="YK10493" s="68"/>
      <c r="YL10493" s="68"/>
      <c r="YM10493" s="68"/>
      <c r="YN10493" s="68"/>
      <c r="YO10493" s="68"/>
      <c r="YP10493" s="68"/>
      <c r="YQ10493" s="68"/>
      <c r="YR10493" s="68"/>
      <c r="YS10493" s="68"/>
      <c r="YT10493" s="68"/>
      <c r="YU10493" s="68"/>
      <c r="YV10493" s="68"/>
      <c r="YW10493" s="68"/>
      <c r="YX10493" s="68">
        <v>0.95043717462621102</v>
      </c>
      <c r="YY10493" s="68"/>
      <c r="YZ10493" s="68"/>
      <c r="ZA10493" s="68"/>
      <c r="ZB10493" s="68"/>
      <c r="ZC10493" s="68"/>
      <c r="ZD10493" s="68"/>
    </row>
    <row r="10494" spans="658:680" x14ac:dyDescent="0.25">
      <c r="YH10494" s="68"/>
      <c r="YI10494" s="68"/>
      <c r="YJ10494" s="68"/>
      <c r="YK10494" s="68"/>
      <c r="YL10494" s="68"/>
      <c r="YM10494" s="68"/>
      <c r="YN10494" s="68"/>
      <c r="YO10494" s="68"/>
      <c r="YP10494" s="68"/>
      <c r="YQ10494" s="68"/>
      <c r="YR10494" s="68"/>
      <c r="YS10494" s="68"/>
      <c r="YT10494" s="68"/>
      <c r="YU10494" s="68"/>
      <c r="YV10494" s="68"/>
      <c r="YW10494" s="68"/>
      <c r="YX10494" s="68">
        <v>0.95041254420392596</v>
      </c>
      <c r="YY10494" s="68"/>
      <c r="YZ10494" s="68"/>
      <c r="ZA10494" s="68"/>
      <c r="ZB10494" s="68"/>
      <c r="ZC10494" s="68"/>
      <c r="ZD10494" s="68"/>
    </row>
    <row r="10495" spans="658:680" x14ac:dyDescent="0.25">
      <c r="YH10495" s="68"/>
      <c r="YI10495" s="68"/>
      <c r="YJ10495" s="68"/>
      <c r="YK10495" s="68"/>
      <c r="YL10495" s="68"/>
      <c r="YM10495" s="68"/>
      <c r="YN10495" s="68"/>
      <c r="YO10495" s="68"/>
      <c r="YP10495" s="68"/>
      <c r="YQ10495" s="68"/>
      <c r="YR10495" s="68"/>
      <c r="YS10495" s="68"/>
      <c r="YT10495" s="68"/>
      <c r="YU10495" s="68"/>
      <c r="YV10495" s="68"/>
      <c r="YW10495" s="68"/>
      <c r="YX10495" s="68">
        <v>0.95041068462870304</v>
      </c>
      <c r="YY10495" s="68"/>
      <c r="YZ10495" s="68"/>
      <c r="ZA10495" s="68"/>
      <c r="ZB10495" s="68"/>
      <c r="ZC10495" s="68"/>
      <c r="ZD10495" s="68"/>
    </row>
    <row r="10496" spans="658:680" x14ac:dyDescent="0.25">
      <c r="YH10496" s="68"/>
      <c r="YI10496" s="68"/>
      <c r="YJ10496" s="68"/>
      <c r="YK10496" s="68"/>
      <c r="YL10496" s="68"/>
      <c r="YM10496" s="68"/>
      <c r="YN10496" s="68"/>
      <c r="YO10496" s="68"/>
      <c r="YP10496" s="68"/>
      <c r="YQ10496" s="68"/>
      <c r="YR10496" s="68"/>
      <c r="YS10496" s="68"/>
      <c r="YT10496" s="68"/>
      <c r="YU10496" s="68"/>
      <c r="YV10496" s="68"/>
      <c r="YW10496" s="68"/>
      <c r="YX10496" s="68">
        <v>0.95040536775926499</v>
      </c>
      <c r="YY10496" s="68"/>
      <c r="YZ10496" s="68"/>
      <c r="ZA10496" s="68"/>
      <c r="ZB10496" s="68"/>
      <c r="ZC10496" s="68"/>
      <c r="ZD10496" s="68"/>
    </row>
    <row r="10497" spans="658:680" x14ac:dyDescent="0.25">
      <c r="YH10497" s="68"/>
      <c r="YI10497" s="68"/>
      <c r="YJ10497" s="68"/>
      <c r="YK10497" s="68"/>
      <c r="YL10497" s="68"/>
      <c r="YM10497" s="68"/>
      <c r="YN10497" s="68"/>
      <c r="YO10497" s="68"/>
      <c r="YP10497" s="68"/>
      <c r="YQ10497" s="68"/>
      <c r="YR10497" s="68"/>
      <c r="YS10497" s="68"/>
      <c r="YT10497" s="68"/>
      <c r="YU10497" s="68"/>
      <c r="YV10497" s="68"/>
      <c r="YW10497" s="68"/>
      <c r="YX10497" s="68">
        <v>0.95039027804579701</v>
      </c>
      <c r="YY10497" s="68"/>
      <c r="YZ10497" s="68"/>
      <c r="ZA10497" s="68"/>
      <c r="ZB10497" s="68"/>
      <c r="ZC10497" s="68"/>
      <c r="ZD10497" s="68"/>
    </row>
    <row r="10498" spans="658:680" x14ac:dyDescent="0.25">
      <c r="YH10498" s="68"/>
      <c r="YI10498" s="68"/>
      <c r="YJ10498" s="68"/>
      <c r="YK10498" s="68"/>
      <c r="YL10498" s="68"/>
      <c r="YM10498" s="68"/>
      <c r="YN10498" s="68"/>
      <c r="YO10498" s="68"/>
      <c r="YP10498" s="68"/>
      <c r="YQ10498" s="68"/>
      <c r="YR10498" s="68"/>
      <c r="YS10498" s="68"/>
      <c r="YT10498" s="68"/>
      <c r="YU10498" s="68"/>
      <c r="YV10498" s="68"/>
      <c r="YW10498" s="68"/>
      <c r="YX10498" s="68">
        <v>0.95038792117596305</v>
      </c>
      <c r="YY10498" s="68"/>
      <c r="YZ10498" s="68"/>
      <c r="ZA10498" s="68"/>
      <c r="ZB10498" s="68"/>
      <c r="ZC10498" s="68"/>
      <c r="ZD10498" s="68"/>
    </row>
    <row r="10499" spans="658:680" x14ac:dyDescent="0.25">
      <c r="YH10499" s="68"/>
      <c r="YI10499" s="68"/>
      <c r="YJ10499" s="68"/>
      <c r="YK10499" s="68"/>
      <c r="YL10499" s="68"/>
      <c r="YM10499" s="68"/>
      <c r="YN10499" s="68"/>
      <c r="YO10499" s="68"/>
      <c r="YP10499" s="68"/>
      <c r="YQ10499" s="68"/>
      <c r="YR10499" s="68"/>
      <c r="YS10499" s="68"/>
      <c r="YT10499" s="68"/>
      <c r="YU10499" s="68"/>
      <c r="YV10499" s="68"/>
      <c r="YW10499" s="68"/>
      <c r="YX10499" s="68">
        <v>0.95038196037654998</v>
      </c>
      <c r="YY10499" s="68"/>
      <c r="YZ10499" s="68"/>
      <c r="ZA10499" s="68"/>
      <c r="ZB10499" s="68"/>
      <c r="ZC10499" s="68"/>
      <c r="ZD10499" s="68"/>
    </row>
    <row r="10500" spans="658:680" x14ac:dyDescent="0.25">
      <c r="YH10500" s="68"/>
      <c r="YI10500" s="68"/>
      <c r="YJ10500" s="68"/>
      <c r="YK10500" s="68"/>
      <c r="YL10500" s="68"/>
      <c r="YM10500" s="68"/>
      <c r="YN10500" s="68"/>
      <c r="YO10500" s="68"/>
      <c r="YP10500" s="68"/>
      <c r="YQ10500" s="68"/>
      <c r="YR10500" s="68"/>
      <c r="YS10500" s="68"/>
      <c r="YT10500" s="68"/>
      <c r="YU10500" s="68"/>
      <c r="YV10500" s="68"/>
      <c r="YW10500" s="68"/>
      <c r="YX10500" s="68">
        <v>0.95038057962760003</v>
      </c>
      <c r="YY10500" s="68"/>
      <c r="YZ10500" s="68"/>
      <c r="ZA10500" s="68"/>
      <c r="ZB10500" s="68"/>
      <c r="ZC10500" s="68"/>
      <c r="ZD10500" s="68"/>
    </row>
    <row r="10501" spans="658:680" x14ac:dyDescent="0.25">
      <c r="YH10501" s="68"/>
      <c r="YI10501" s="68"/>
      <c r="YJ10501" s="68"/>
      <c r="YK10501" s="68"/>
      <c r="YL10501" s="68"/>
      <c r="YM10501" s="68"/>
      <c r="YN10501" s="68"/>
      <c r="YO10501" s="68"/>
      <c r="YP10501" s="68"/>
      <c r="YQ10501" s="68"/>
      <c r="YR10501" s="68"/>
      <c r="YS10501" s="68"/>
      <c r="YT10501" s="68"/>
      <c r="YU10501" s="68"/>
      <c r="YV10501" s="68"/>
      <c r="YW10501" s="68"/>
      <c r="YX10501" s="68">
        <v>0.950377841390735</v>
      </c>
      <c r="YY10501" s="68"/>
      <c r="YZ10501" s="68"/>
      <c r="ZA10501" s="68"/>
      <c r="ZB10501" s="68"/>
      <c r="ZC10501" s="68"/>
      <c r="ZD10501" s="68"/>
    </row>
    <row r="10502" spans="658:680" x14ac:dyDescent="0.25">
      <c r="YH10502" s="68"/>
      <c r="YI10502" s="68"/>
      <c r="YJ10502" s="68"/>
      <c r="YK10502" s="68"/>
      <c r="YL10502" s="68"/>
      <c r="YM10502" s="68"/>
      <c r="YN10502" s="68"/>
      <c r="YO10502" s="68"/>
      <c r="YP10502" s="68"/>
      <c r="YQ10502" s="68"/>
      <c r="YR10502" s="68"/>
      <c r="YS10502" s="68"/>
      <c r="YT10502" s="68"/>
      <c r="YU10502" s="68"/>
      <c r="YV10502" s="68"/>
      <c r="YW10502" s="68"/>
      <c r="YX10502" s="68">
        <v>0.95036803079593402</v>
      </c>
      <c r="YY10502" s="68"/>
      <c r="YZ10502" s="68"/>
      <c r="ZA10502" s="68"/>
      <c r="ZB10502" s="68"/>
      <c r="ZC10502" s="68"/>
      <c r="ZD10502" s="68"/>
    </row>
    <row r="10503" spans="658:680" x14ac:dyDescent="0.25">
      <c r="YH10503" s="68"/>
      <c r="YI10503" s="68"/>
      <c r="YJ10503" s="68"/>
      <c r="YK10503" s="68"/>
      <c r="YL10503" s="68"/>
      <c r="YM10503" s="68"/>
      <c r="YN10503" s="68"/>
      <c r="YO10503" s="68"/>
      <c r="YP10503" s="68"/>
      <c r="YQ10503" s="68"/>
      <c r="YR10503" s="68"/>
      <c r="YS10503" s="68"/>
      <c r="YT10503" s="68"/>
      <c r="YU10503" s="68"/>
      <c r="YV10503" s="68"/>
      <c r="YW10503" s="68"/>
      <c r="YX10503" s="68">
        <v>0.95035737732777503</v>
      </c>
      <c r="YY10503" s="68"/>
      <c r="YZ10503" s="68"/>
      <c r="ZA10503" s="68"/>
      <c r="ZB10503" s="68"/>
      <c r="ZC10503" s="68"/>
      <c r="ZD10503" s="68"/>
    </row>
    <row r="10504" spans="658:680" x14ac:dyDescent="0.25">
      <c r="YH10504" s="68"/>
      <c r="YI10504" s="68"/>
      <c r="YJ10504" s="68"/>
      <c r="YK10504" s="68"/>
      <c r="YL10504" s="68"/>
      <c r="YM10504" s="68"/>
      <c r="YN10504" s="68"/>
      <c r="YO10504" s="68"/>
      <c r="YP10504" s="68"/>
      <c r="YQ10504" s="68"/>
      <c r="YR10504" s="68"/>
      <c r="YS10504" s="68"/>
      <c r="YT10504" s="68"/>
      <c r="YU10504" s="68"/>
      <c r="YV10504" s="68"/>
      <c r="YW10504" s="68"/>
      <c r="YX10504" s="68">
        <v>0.95035521441340198</v>
      </c>
      <c r="YY10504" s="68"/>
      <c r="YZ10504" s="68"/>
      <c r="ZA10504" s="68"/>
      <c r="ZB10504" s="68"/>
      <c r="ZC10504" s="68"/>
      <c r="ZD10504" s="68"/>
    </row>
    <row r="10505" spans="658:680" x14ac:dyDescent="0.25">
      <c r="YH10505" s="68"/>
      <c r="YI10505" s="68"/>
      <c r="YJ10505" s="68"/>
      <c r="YK10505" s="68"/>
      <c r="YL10505" s="68"/>
      <c r="YM10505" s="68"/>
      <c r="YN10505" s="68"/>
      <c r="YO10505" s="68"/>
      <c r="YP10505" s="68"/>
      <c r="YQ10505" s="68"/>
      <c r="YR10505" s="68"/>
      <c r="YS10505" s="68"/>
      <c r="YT10505" s="68"/>
      <c r="YU10505" s="68"/>
      <c r="YV10505" s="68"/>
      <c r="YW10505" s="68"/>
      <c r="YX10505" s="68">
        <v>0.95035006099311103</v>
      </c>
      <c r="YY10505" s="68"/>
      <c r="YZ10505" s="68"/>
      <c r="ZA10505" s="68"/>
      <c r="ZB10505" s="68"/>
      <c r="ZC10505" s="68"/>
      <c r="ZD10505" s="68"/>
    </row>
    <row r="10506" spans="658:680" x14ac:dyDescent="0.25">
      <c r="YH10506" s="68"/>
      <c r="YI10506" s="68"/>
      <c r="YJ10506" s="68"/>
      <c r="YK10506" s="68"/>
      <c r="YL10506" s="68"/>
      <c r="YM10506" s="68"/>
      <c r="YN10506" s="68"/>
      <c r="YO10506" s="68"/>
      <c r="YP10506" s="68"/>
      <c r="YQ10506" s="68"/>
      <c r="YR10506" s="68"/>
      <c r="YS10506" s="68"/>
      <c r="YT10506" s="68"/>
      <c r="YU10506" s="68"/>
      <c r="YV10506" s="68"/>
      <c r="YW10506" s="68"/>
      <c r="YX10506" s="68">
        <v>0.95034287904395798</v>
      </c>
      <c r="YY10506" s="68"/>
      <c r="YZ10506" s="68"/>
      <c r="ZA10506" s="68"/>
      <c r="ZB10506" s="68"/>
      <c r="ZC10506" s="68"/>
      <c r="ZD10506" s="68"/>
    </row>
    <row r="10507" spans="658:680" x14ac:dyDescent="0.25">
      <c r="YH10507" s="68"/>
      <c r="YI10507" s="68"/>
      <c r="YJ10507" s="68"/>
      <c r="YK10507" s="68"/>
      <c r="YL10507" s="68"/>
      <c r="YM10507" s="68"/>
      <c r="YN10507" s="68"/>
      <c r="YO10507" s="68"/>
      <c r="YP10507" s="68"/>
      <c r="YQ10507" s="68"/>
      <c r="YR10507" s="68"/>
      <c r="YS10507" s="68"/>
      <c r="YT10507" s="68"/>
      <c r="YU10507" s="68"/>
      <c r="YV10507" s="68"/>
      <c r="YW10507" s="68"/>
      <c r="YX10507" s="68">
        <v>0.95032909454185399</v>
      </c>
      <c r="YY10507" s="68"/>
      <c r="YZ10507" s="68"/>
      <c r="ZA10507" s="68"/>
      <c r="ZB10507" s="68"/>
      <c r="ZC10507" s="68"/>
      <c r="ZD10507" s="68"/>
    </row>
    <row r="10508" spans="658:680" x14ac:dyDescent="0.25">
      <c r="YH10508" s="68"/>
      <c r="YI10508" s="68"/>
      <c r="YJ10508" s="68"/>
      <c r="YK10508" s="68"/>
      <c r="YL10508" s="68"/>
      <c r="YM10508" s="68"/>
      <c r="YN10508" s="68"/>
      <c r="YO10508" s="68"/>
      <c r="YP10508" s="68"/>
      <c r="YQ10508" s="68"/>
      <c r="YR10508" s="68"/>
      <c r="YS10508" s="68"/>
      <c r="YT10508" s="68"/>
      <c r="YU10508" s="68"/>
      <c r="YV10508" s="68"/>
      <c r="YW10508" s="68"/>
      <c r="YX10508" s="68">
        <v>0.95032776748828196</v>
      </c>
      <c r="YY10508" s="68"/>
      <c r="YZ10508" s="68"/>
      <c r="ZA10508" s="68"/>
      <c r="ZB10508" s="68"/>
      <c r="ZC10508" s="68"/>
      <c r="ZD10508" s="68"/>
    </row>
    <row r="10509" spans="658:680" x14ac:dyDescent="0.25">
      <c r="YH10509" s="68"/>
      <c r="YI10509" s="68"/>
      <c r="YJ10509" s="68"/>
      <c r="YK10509" s="68"/>
      <c r="YL10509" s="68"/>
      <c r="YM10509" s="68"/>
      <c r="YN10509" s="68"/>
      <c r="YO10509" s="68"/>
      <c r="YP10509" s="68"/>
      <c r="YQ10509" s="68"/>
      <c r="YR10509" s="68"/>
      <c r="YS10509" s="68"/>
      <c r="YT10509" s="68"/>
      <c r="YU10509" s="68"/>
      <c r="YV10509" s="68"/>
      <c r="YW10509" s="68"/>
      <c r="YX10509" s="68">
        <v>0.95031956456048505</v>
      </c>
      <c r="YY10509" s="68"/>
      <c r="YZ10509" s="68"/>
      <c r="ZA10509" s="68"/>
      <c r="ZB10509" s="68"/>
      <c r="ZC10509" s="68"/>
      <c r="ZD10509" s="68"/>
    </row>
    <row r="10510" spans="658:680" x14ac:dyDescent="0.25">
      <c r="YH10510" s="68"/>
      <c r="YI10510" s="68"/>
      <c r="YJ10510" s="68"/>
      <c r="YK10510" s="68"/>
      <c r="YL10510" s="68"/>
      <c r="YM10510" s="68"/>
      <c r="YN10510" s="68"/>
      <c r="YO10510" s="68"/>
      <c r="YP10510" s="68"/>
      <c r="YQ10510" s="68"/>
      <c r="YR10510" s="68"/>
      <c r="YS10510" s="68"/>
      <c r="YT10510" s="68"/>
      <c r="YU10510" s="68"/>
      <c r="YV10510" s="68"/>
      <c r="YW10510" s="68"/>
      <c r="YX10510" s="68">
        <v>0.95031761280685501</v>
      </c>
      <c r="YY10510" s="68"/>
      <c r="YZ10510" s="68"/>
      <c r="ZA10510" s="68"/>
      <c r="ZB10510" s="68"/>
      <c r="ZC10510" s="68"/>
      <c r="ZD10510" s="68"/>
    </row>
    <row r="10511" spans="658:680" x14ac:dyDescent="0.25">
      <c r="YH10511" s="68"/>
      <c r="YI10511" s="68"/>
      <c r="YJ10511" s="68"/>
      <c r="YK10511" s="68"/>
      <c r="YL10511" s="68"/>
      <c r="YM10511" s="68"/>
      <c r="YN10511" s="68"/>
      <c r="YO10511" s="68"/>
      <c r="YP10511" s="68"/>
      <c r="YQ10511" s="68"/>
      <c r="YR10511" s="68"/>
      <c r="YS10511" s="68"/>
      <c r="YT10511" s="68"/>
      <c r="YU10511" s="68"/>
      <c r="YV10511" s="68"/>
      <c r="YW10511" s="68"/>
      <c r="YX10511" s="68">
        <v>0.95031319006895998</v>
      </c>
      <c r="YY10511" s="68"/>
      <c r="YZ10511" s="68"/>
      <c r="ZA10511" s="68"/>
      <c r="ZB10511" s="68"/>
      <c r="ZC10511" s="68"/>
      <c r="ZD10511" s="68"/>
    </row>
    <row r="10512" spans="658:680" x14ac:dyDescent="0.25">
      <c r="YH10512" s="68"/>
      <c r="YI10512" s="68"/>
      <c r="YJ10512" s="68"/>
      <c r="YK10512" s="68"/>
      <c r="YL10512" s="68"/>
      <c r="YM10512" s="68"/>
      <c r="YN10512" s="68"/>
      <c r="YO10512" s="68"/>
      <c r="YP10512" s="68"/>
      <c r="YQ10512" s="68"/>
      <c r="YR10512" s="68"/>
      <c r="YS10512" s="68"/>
      <c r="YT10512" s="68"/>
      <c r="YU10512" s="68"/>
      <c r="YV10512" s="68"/>
      <c r="YW10512" s="68"/>
      <c r="YX10512" s="68">
        <v>0.95031244407776705</v>
      </c>
      <c r="YY10512" s="68"/>
      <c r="YZ10512" s="68"/>
      <c r="ZA10512" s="68"/>
      <c r="ZB10512" s="68"/>
      <c r="ZC10512" s="68"/>
      <c r="ZD10512" s="68"/>
    </row>
    <row r="10513" spans="658:680" x14ac:dyDescent="0.25">
      <c r="YH10513" s="68"/>
      <c r="YI10513" s="68"/>
      <c r="YJ10513" s="68"/>
      <c r="YK10513" s="68"/>
      <c r="YL10513" s="68"/>
      <c r="YM10513" s="68"/>
      <c r="YN10513" s="68"/>
      <c r="YO10513" s="68"/>
      <c r="YP10513" s="68"/>
      <c r="YQ10513" s="68"/>
      <c r="YR10513" s="68"/>
      <c r="YS10513" s="68"/>
      <c r="YT10513" s="68"/>
      <c r="YU10513" s="68"/>
      <c r="YV10513" s="68"/>
      <c r="YW10513" s="68"/>
      <c r="YX10513" s="68">
        <v>0.95030404636632104</v>
      </c>
      <c r="YY10513" s="68"/>
      <c r="YZ10513" s="68"/>
      <c r="ZA10513" s="68"/>
      <c r="ZB10513" s="68"/>
      <c r="ZC10513" s="68"/>
      <c r="ZD10513" s="68"/>
    </row>
    <row r="10514" spans="658:680" x14ac:dyDescent="0.25">
      <c r="YH10514" s="68"/>
      <c r="YI10514" s="68"/>
      <c r="YJ10514" s="68"/>
      <c r="YK10514" s="68"/>
      <c r="YL10514" s="68"/>
      <c r="YM10514" s="68"/>
      <c r="YN10514" s="68"/>
      <c r="YO10514" s="68"/>
      <c r="YP10514" s="68"/>
      <c r="YQ10514" s="68"/>
      <c r="YR10514" s="68"/>
      <c r="YS10514" s="68"/>
      <c r="YT10514" s="68"/>
      <c r="YU10514" s="68"/>
      <c r="YV10514" s="68"/>
      <c r="YW10514" s="68"/>
      <c r="YX10514" s="68">
        <v>0.95029505265279202</v>
      </c>
      <c r="YY10514" s="68"/>
      <c r="YZ10514" s="68"/>
      <c r="ZA10514" s="68"/>
      <c r="ZB10514" s="68"/>
      <c r="ZC10514" s="68"/>
      <c r="ZD10514" s="68"/>
    </row>
    <row r="10515" spans="658:680" x14ac:dyDescent="0.25">
      <c r="YH10515" s="68"/>
      <c r="YI10515" s="68"/>
      <c r="YJ10515" s="68"/>
      <c r="YK10515" s="68"/>
      <c r="YL10515" s="68"/>
      <c r="YM10515" s="68"/>
      <c r="YN10515" s="68"/>
      <c r="YO10515" s="68"/>
      <c r="YP10515" s="68"/>
      <c r="YQ10515" s="68"/>
      <c r="YR10515" s="68"/>
      <c r="YS10515" s="68"/>
      <c r="YT10515" s="68"/>
      <c r="YU10515" s="68"/>
      <c r="YV10515" s="68"/>
      <c r="YW10515" s="68"/>
      <c r="YX10515" s="68">
        <v>0.95027748167345805</v>
      </c>
      <c r="YY10515" s="68"/>
      <c r="YZ10515" s="68"/>
      <c r="ZA10515" s="68"/>
      <c r="ZB10515" s="68"/>
      <c r="ZC10515" s="68"/>
      <c r="ZD10515" s="68"/>
    </row>
    <row r="10516" spans="658:680" x14ac:dyDescent="0.25">
      <c r="YH10516" s="68"/>
      <c r="YI10516" s="68"/>
      <c r="YJ10516" s="68"/>
      <c r="YK10516" s="68"/>
      <c r="YL10516" s="68"/>
      <c r="YM10516" s="68"/>
      <c r="YN10516" s="68"/>
      <c r="YO10516" s="68"/>
      <c r="YP10516" s="68"/>
      <c r="YQ10516" s="68"/>
      <c r="YR10516" s="68"/>
      <c r="YS10516" s="68"/>
      <c r="YT10516" s="68"/>
      <c r="YU10516" s="68"/>
      <c r="YV10516" s="68"/>
      <c r="YW10516" s="68"/>
      <c r="YX10516" s="68">
        <v>0.95027553937632703</v>
      </c>
      <c r="YY10516" s="68"/>
      <c r="YZ10516" s="68"/>
      <c r="ZA10516" s="68"/>
      <c r="ZB10516" s="68"/>
      <c r="ZC10516" s="68"/>
      <c r="ZD10516" s="68"/>
    </row>
    <row r="10517" spans="658:680" x14ac:dyDescent="0.25">
      <c r="YH10517" s="68"/>
      <c r="YI10517" s="68"/>
      <c r="YJ10517" s="68"/>
      <c r="YK10517" s="68"/>
      <c r="YL10517" s="68"/>
      <c r="YM10517" s="68"/>
      <c r="YN10517" s="68"/>
      <c r="YO10517" s="68"/>
      <c r="YP10517" s="68"/>
      <c r="YQ10517" s="68"/>
      <c r="YR10517" s="68"/>
      <c r="YS10517" s="68"/>
      <c r="YT10517" s="68"/>
      <c r="YU10517" s="68"/>
      <c r="YV10517" s="68"/>
      <c r="YW10517" s="68"/>
      <c r="YX10517" s="68">
        <v>0.95026425677665405</v>
      </c>
      <c r="YY10517" s="68"/>
      <c r="YZ10517" s="68"/>
      <c r="ZA10517" s="68"/>
      <c r="ZB10517" s="68"/>
      <c r="ZC10517" s="68"/>
      <c r="ZD10517" s="68"/>
    </row>
    <row r="10518" spans="658:680" x14ac:dyDescent="0.25">
      <c r="YH10518" s="68"/>
      <c r="YI10518" s="68"/>
      <c r="YJ10518" s="68"/>
      <c r="YK10518" s="68"/>
      <c r="YL10518" s="68"/>
      <c r="YM10518" s="68"/>
      <c r="YN10518" s="68"/>
      <c r="YO10518" s="68"/>
      <c r="YP10518" s="68"/>
      <c r="YQ10518" s="68"/>
      <c r="YR10518" s="68"/>
      <c r="YS10518" s="68"/>
      <c r="YT10518" s="68"/>
      <c r="YU10518" s="68"/>
      <c r="YV10518" s="68"/>
      <c r="YW10518" s="68"/>
      <c r="YX10518" s="68">
        <v>0.95024461120287795</v>
      </c>
      <c r="YY10518" s="68"/>
      <c r="YZ10518" s="68"/>
      <c r="ZA10518" s="68"/>
      <c r="ZB10518" s="68"/>
      <c r="ZC10518" s="68"/>
      <c r="ZD10518" s="68"/>
    </row>
    <row r="10519" spans="658:680" x14ac:dyDescent="0.25">
      <c r="YH10519" s="68"/>
      <c r="YI10519" s="68"/>
      <c r="YJ10519" s="68"/>
      <c r="YK10519" s="68"/>
      <c r="YL10519" s="68"/>
      <c r="YM10519" s="68"/>
      <c r="YN10519" s="68"/>
      <c r="YO10519" s="68"/>
      <c r="YP10519" s="68"/>
      <c r="YQ10519" s="68"/>
      <c r="YR10519" s="68"/>
      <c r="YS10519" s="68"/>
      <c r="YT10519" s="68"/>
      <c r="YU10519" s="68"/>
      <c r="YV10519" s="68"/>
      <c r="YW10519" s="68"/>
      <c r="YX10519" s="68">
        <v>0.950242189688567</v>
      </c>
      <c r="YY10519" s="68"/>
      <c r="YZ10519" s="68"/>
      <c r="ZA10519" s="68"/>
      <c r="ZB10519" s="68"/>
      <c r="ZC10519" s="68"/>
      <c r="ZD10519" s="68"/>
    </row>
    <row r="10520" spans="658:680" x14ac:dyDescent="0.25">
      <c r="YH10520" s="68"/>
      <c r="YI10520" s="68"/>
      <c r="YJ10520" s="68"/>
      <c r="YK10520" s="68"/>
      <c r="YL10520" s="68"/>
      <c r="YM10520" s="68"/>
      <c r="YN10520" s="68"/>
      <c r="YO10520" s="68"/>
      <c r="YP10520" s="68"/>
      <c r="YQ10520" s="68"/>
      <c r="YR10520" s="68"/>
      <c r="YS10520" s="68"/>
      <c r="YT10520" s="68"/>
      <c r="YU10520" s="68"/>
      <c r="YV10520" s="68"/>
      <c r="YW10520" s="68"/>
      <c r="YX10520" s="68">
        <v>0.95022453281861197</v>
      </c>
      <c r="YY10520" s="68"/>
      <c r="YZ10520" s="68"/>
      <c r="ZA10520" s="68"/>
      <c r="ZB10520" s="68"/>
      <c r="ZC10520" s="68"/>
      <c r="ZD10520" s="68"/>
    </row>
    <row r="10521" spans="658:680" x14ac:dyDescent="0.25">
      <c r="YH10521" s="68"/>
      <c r="YI10521" s="68"/>
      <c r="YJ10521" s="68"/>
      <c r="YK10521" s="68"/>
      <c r="YL10521" s="68"/>
      <c r="YM10521" s="68"/>
      <c r="YN10521" s="68"/>
      <c r="YO10521" s="68"/>
      <c r="YP10521" s="68"/>
      <c r="YQ10521" s="68"/>
      <c r="YR10521" s="68"/>
      <c r="YS10521" s="68"/>
      <c r="YT10521" s="68"/>
      <c r="YU10521" s="68"/>
      <c r="YV10521" s="68"/>
      <c r="YW10521" s="68"/>
      <c r="YX10521" s="68">
        <v>0.95022408894103205</v>
      </c>
      <c r="YY10521" s="68"/>
      <c r="YZ10521" s="68"/>
      <c r="ZA10521" s="68"/>
      <c r="ZB10521" s="68"/>
      <c r="ZC10521" s="68"/>
      <c r="ZD10521" s="68"/>
    </row>
    <row r="10522" spans="658:680" x14ac:dyDescent="0.25">
      <c r="YH10522" s="68"/>
      <c r="YI10522" s="68"/>
      <c r="YJ10522" s="68"/>
      <c r="YK10522" s="68"/>
      <c r="YL10522" s="68"/>
      <c r="YM10522" s="68"/>
      <c r="YN10522" s="68"/>
      <c r="YO10522" s="68"/>
      <c r="YP10522" s="68"/>
      <c r="YQ10522" s="68"/>
      <c r="YR10522" s="68"/>
      <c r="YS10522" s="68"/>
      <c r="YT10522" s="68"/>
      <c r="YU10522" s="68"/>
      <c r="YV10522" s="68"/>
      <c r="YW10522" s="68"/>
      <c r="YX10522" s="68">
        <v>0.950204487687626</v>
      </c>
      <c r="YY10522" s="68"/>
      <c r="YZ10522" s="68"/>
      <c r="ZA10522" s="68"/>
      <c r="ZB10522" s="68"/>
      <c r="ZC10522" s="68"/>
      <c r="ZD10522" s="68"/>
    </row>
    <row r="10523" spans="658:680" x14ac:dyDescent="0.25">
      <c r="YH10523" s="68"/>
      <c r="YI10523" s="68"/>
      <c r="YJ10523" s="68"/>
      <c r="YK10523" s="68"/>
      <c r="YL10523" s="68"/>
      <c r="YM10523" s="68"/>
      <c r="YN10523" s="68"/>
      <c r="YO10523" s="68"/>
      <c r="YP10523" s="68"/>
      <c r="YQ10523" s="68"/>
      <c r="YR10523" s="68"/>
      <c r="YS10523" s="68"/>
      <c r="YT10523" s="68"/>
      <c r="YU10523" s="68"/>
      <c r="YV10523" s="68"/>
      <c r="YW10523" s="68"/>
      <c r="YX10523" s="68">
        <v>0.950193815890505</v>
      </c>
      <c r="YY10523" s="68"/>
      <c r="YZ10523" s="68"/>
      <c r="ZA10523" s="68"/>
      <c r="ZB10523" s="68"/>
      <c r="ZC10523" s="68"/>
      <c r="ZD10523" s="68"/>
    </row>
    <row r="10524" spans="658:680" x14ac:dyDescent="0.25">
      <c r="YH10524" s="68"/>
      <c r="YI10524" s="68"/>
      <c r="YJ10524" s="68"/>
      <c r="YK10524" s="68"/>
      <c r="YL10524" s="68"/>
      <c r="YM10524" s="68"/>
      <c r="YN10524" s="68"/>
      <c r="YO10524" s="68"/>
      <c r="YP10524" s="68"/>
      <c r="YQ10524" s="68"/>
      <c r="YR10524" s="68"/>
      <c r="YS10524" s="68"/>
      <c r="YT10524" s="68"/>
      <c r="YU10524" s="68"/>
      <c r="YV10524" s="68"/>
      <c r="YW10524" s="68"/>
      <c r="YX10524" s="68">
        <v>0.95019127575755602</v>
      </c>
      <c r="YY10524" s="68"/>
      <c r="YZ10524" s="68"/>
      <c r="ZA10524" s="68"/>
      <c r="ZB10524" s="68"/>
      <c r="ZC10524" s="68"/>
      <c r="ZD10524" s="68"/>
    </row>
    <row r="10525" spans="658:680" x14ac:dyDescent="0.25">
      <c r="YH10525" s="68"/>
      <c r="YI10525" s="68"/>
      <c r="YJ10525" s="68"/>
      <c r="YK10525" s="68"/>
      <c r="YL10525" s="68"/>
      <c r="YM10525" s="68"/>
      <c r="YN10525" s="68"/>
      <c r="YO10525" s="68"/>
      <c r="YP10525" s="68"/>
      <c r="YQ10525" s="68"/>
      <c r="YR10525" s="68"/>
      <c r="YS10525" s="68"/>
      <c r="YT10525" s="68"/>
      <c r="YU10525" s="68"/>
      <c r="YV10525" s="68"/>
      <c r="YW10525" s="68"/>
      <c r="YX10525" s="68">
        <v>0.95018049506777102</v>
      </c>
      <c r="YY10525" s="68"/>
      <c r="YZ10525" s="68"/>
      <c r="ZA10525" s="68"/>
      <c r="ZB10525" s="68"/>
      <c r="ZC10525" s="68"/>
      <c r="ZD10525" s="68"/>
    </row>
    <row r="10526" spans="658:680" x14ac:dyDescent="0.25">
      <c r="YH10526" s="68"/>
      <c r="YI10526" s="68"/>
      <c r="YJ10526" s="68"/>
      <c r="YK10526" s="68"/>
      <c r="YL10526" s="68"/>
      <c r="YM10526" s="68"/>
      <c r="YN10526" s="68"/>
      <c r="YO10526" s="68"/>
      <c r="YP10526" s="68"/>
      <c r="YQ10526" s="68"/>
      <c r="YR10526" s="68"/>
      <c r="YS10526" s="68"/>
      <c r="YT10526" s="68"/>
      <c r="YU10526" s="68"/>
      <c r="YV10526" s="68"/>
      <c r="YW10526" s="68"/>
      <c r="YX10526" s="68">
        <v>0.95017909080020102</v>
      </c>
      <c r="YY10526" s="68"/>
      <c r="YZ10526" s="68"/>
      <c r="ZA10526" s="68"/>
      <c r="ZB10526" s="68"/>
      <c r="ZC10526" s="68"/>
      <c r="ZD10526" s="68"/>
    </row>
    <row r="10527" spans="658:680" x14ac:dyDescent="0.25">
      <c r="YH10527" s="68"/>
      <c r="YI10527" s="68"/>
      <c r="YJ10527" s="68"/>
      <c r="YK10527" s="68"/>
      <c r="YL10527" s="68"/>
      <c r="YM10527" s="68"/>
      <c r="YN10527" s="68"/>
      <c r="YO10527" s="68"/>
      <c r="YP10527" s="68"/>
      <c r="YQ10527" s="68"/>
      <c r="YR10527" s="68"/>
      <c r="YS10527" s="68"/>
      <c r="YT10527" s="68"/>
      <c r="YU10527" s="68"/>
      <c r="YV10527" s="68"/>
      <c r="YW10527" s="68"/>
      <c r="YX10527" s="68">
        <v>0.950165708027916</v>
      </c>
      <c r="YY10527" s="68"/>
      <c r="YZ10527" s="68"/>
      <c r="ZA10527" s="68"/>
      <c r="ZB10527" s="68"/>
      <c r="ZC10527" s="68"/>
      <c r="ZD10527" s="68"/>
    </row>
    <row r="10528" spans="658:680" x14ac:dyDescent="0.25">
      <c r="YH10528" s="68"/>
      <c r="YI10528" s="68"/>
      <c r="YJ10528" s="68"/>
      <c r="YK10528" s="68"/>
      <c r="YL10528" s="68"/>
      <c r="YM10528" s="68"/>
      <c r="YN10528" s="68"/>
      <c r="YO10528" s="68"/>
      <c r="YP10528" s="68"/>
      <c r="YQ10528" s="68"/>
      <c r="YR10528" s="68"/>
      <c r="YS10528" s="68"/>
      <c r="YT10528" s="68"/>
      <c r="YU10528" s="68"/>
      <c r="YV10528" s="68"/>
      <c r="YW10528" s="68"/>
      <c r="YX10528" s="68">
        <v>0.95012217124284304</v>
      </c>
      <c r="YY10528" s="68"/>
      <c r="YZ10528" s="68"/>
      <c r="ZA10528" s="68"/>
      <c r="ZB10528" s="68"/>
      <c r="ZC10528" s="68"/>
      <c r="ZD10528" s="68"/>
    </row>
    <row r="10529" spans="658:680" x14ac:dyDescent="0.25">
      <c r="YH10529" s="68"/>
      <c r="YI10529" s="68"/>
      <c r="YJ10529" s="68"/>
      <c r="YK10529" s="68"/>
      <c r="YL10529" s="68"/>
      <c r="YM10529" s="68"/>
      <c r="YN10529" s="68"/>
      <c r="YO10529" s="68"/>
      <c r="YP10529" s="68"/>
      <c r="YQ10529" s="68"/>
      <c r="YR10529" s="68"/>
      <c r="YS10529" s="68"/>
      <c r="YT10529" s="68"/>
      <c r="YU10529" s="68"/>
      <c r="YV10529" s="68"/>
      <c r="YW10529" s="68"/>
      <c r="YX10529" s="68">
        <v>0.95012097963089603</v>
      </c>
      <c r="YY10529" s="68"/>
      <c r="YZ10529" s="68"/>
      <c r="ZA10529" s="68"/>
      <c r="ZB10529" s="68"/>
      <c r="ZC10529" s="68"/>
      <c r="ZD10529" s="68"/>
    </row>
    <row r="10530" spans="658:680" x14ac:dyDescent="0.25">
      <c r="YH10530" s="68"/>
      <c r="YI10530" s="68"/>
      <c r="YJ10530" s="68"/>
      <c r="YK10530" s="68"/>
      <c r="YL10530" s="68"/>
      <c r="YM10530" s="68"/>
      <c r="YN10530" s="68"/>
      <c r="YO10530" s="68"/>
      <c r="YP10530" s="68"/>
      <c r="YQ10530" s="68"/>
      <c r="YR10530" s="68"/>
      <c r="YS10530" s="68"/>
      <c r="YT10530" s="68"/>
      <c r="YU10530" s="68"/>
      <c r="YV10530" s="68"/>
      <c r="YW10530" s="68"/>
      <c r="YX10530" s="68">
        <v>0.95011015787330799</v>
      </c>
      <c r="YY10530" s="68"/>
      <c r="YZ10530" s="68"/>
      <c r="ZA10530" s="68"/>
      <c r="ZB10530" s="68"/>
      <c r="ZC10530" s="68"/>
      <c r="ZD10530" s="68"/>
    </row>
    <row r="10531" spans="658:680" x14ac:dyDescent="0.25">
      <c r="YH10531" s="68"/>
      <c r="YI10531" s="68"/>
      <c r="YJ10531" s="68"/>
      <c r="YK10531" s="68"/>
      <c r="YL10531" s="68"/>
      <c r="YM10531" s="68"/>
      <c r="YN10531" s="68"/>
      <c r="YO10531" s="68"/>
      <c r="YP10531" s="68"/>
      <c r="YQ10531" s="68"/>
      <c r="YR10531" s="68"/>
      <c r="YS10531" s="68"/>
      <c r="YT10531" s="68"/>
      <c r="YU10531" s="68"/>
      <c r="YV10531" s="68"/>
      <c r="YW10531" s="68"/>
      <c r="YX10531" s="68">
        <v>0.95009985501817396</v>
      </c>
      <c r="YY10531" s="68"/>
      <c r="YZ10531" s="68"/>
      <c r="ZA10531" s="68"/>
      <c r="ZB10531" s="68"/>
      <c r="ZC10531" s="68"/>
      <c r="ZD10531" s="68"/>
    </row>
    <row r="10532" spans="658:680" x14ac:dyDescent="0.25">
      <c r="YH10532" s="68"/>
      <c r="YI10532" s="68"/>
      <c r="YJ10532" s="68"/>
      <c r="YK10532" s="68"/>
      <c r="YL10532" s="68"/>
      <c r="YM10532" s="68"/>
      <c r="YN10532" s="68"/>
      <c r="YO10532" s="68"/>
      <c r="YP10532" s="68"/>
      <c r="YQ10532" s="68"/>
      <c r="YR10532" s="68"/>
      <c r="YS10532" s="68"/>
      <c r="YT10532" s="68"/>
      <c r="YU10532" s="68"/>
      <c r="YV10532" s="68"/>
      <c r="YW10532" s="68"/>
      <c r="YX10532" s="68">
        <v>0.95008129261733698</v>
      </c>
      <c r="YY10532" s="68"/>
      <c r="YZ10532" s="68"/>
      <c r="ZA10532" s="68"/>
      <c r="ZB10532" s="68"/>
      <c r="ZC10532" s="68"/>
      <c r="ZD10532" s="68"/>
    </row>
    <row r="10533" spans="658:680" x14ac:dyDescent="0.25">
      <c r="YH10533" s="68"/>
      <c r="YI10533" s="68"/>
      <c r="YJ10533" s="68"/>
      <c r="YK10533" s="68"/>
      <c r="YL10533" s="68"/>
      <c r="YM10533" s="68"/>
      <c r="YN10533" s="68"/>
      <c r="YO10533" s="68"/>
      <c r="YP10533" s="68"/>
      <c r="YQ10533" s="68"/>
      <c r="YR10533" s="68"/>
      <c r="YS10533" s="68"/>
      <c r="YT10533" s="68"/>
      <c r="YU10533" s="68"/>
      <c r="YV10533" s="68"/>
      <c r="YW10533" s="68"/>
      <c r="YX10533" s="68">
        <v>0.95006325075450104</v>
      </c>
      <c r="YY10533" s="68"/>
      <c r="YZ10533" s="68"/>
      <c r="ZA10533" s="68"/>
      <c r="ZB10533" s="68"/>
      <c r="ZC10533" s="68"/>
      <c r="ZD10533" s="68"/>
    </row>
    <row r="10534" spans="658:680" x14ac:dyDescent="0.25">
      <c r="YH10534" s="68"/>
      <c r="YI10534" s="68"/>
      <c r="YJ10534" s="68"/>
      <c r="YK10534" s="68"/>
      <c r="YL10534" s="68"/>
      <c r="YM10534" s="68"/>
      <c r="YN10534" s="68"/>
      <c r="YO10534" s="68"/>
      <c r="YP10534" s="68"/>
      <c r="YQ10534" s="68"/>
      <c r="YR10534" s="68"/>
      <c r="YS10534" s="68"/>
      <c r="YT10534" s="68"/>
      <c r="YU10534" s="68"/>
      <c r="YV10534" s="68"/>
      <c r="YW10534" s="68"/>
      <c r="YX10534" s="68">
        <v>0.950052617540325</v>
      </c>
      <c r="YY10534" s="68"/>
      <c r="YZ10534" s="68"/>
      <c r="ZA10534" s="68"/>
      <c r="ZB10534" s="68"/>
      <c r="ZC10534" s="68"/>
      <c r="ZD10534" s="68"/>
    </row>
    <row r="10535" spans="658:680" x14ac:dyDescent="0.25">
      <c r="YH10535" s="68"/>
      <c r="YI10535" s="68"/>
      <c r="YJ10535" s="68"/>
      <c r="YK10535" s="68"/>
      <c r="YL10535" s="68"/>
      <c r="YM10535" s="68"/>
      <c r="YN10535" s="68"/>
      <c r="YO10535" s="68"/>
      <c r="YP10535" s="68"/>
      <c r="YQ10535" s="68"/>
      <c r="YR10535" s="68"/>
      <c r="YS10535" s="68"/>
      <c r="YT10535" s="68"/>
      <c r="YU10535" s="68"/>
      <c r="YV10535" s="68"/>
      <c r="YW10535" s="68"/>
      <c r="YX10535" s="68">
        <v>0.95002059046159104</v>
      </c>
      <c r="YY10535" s="68"/>
      <c r="YZ10535" s="68"/>
      <c r="ZA10535" s="68"/>
      <c r="ZB10535" s="68"/>
      <c r="ZC10535" s="68"/>
      <c r="ZD10535" s="68"/>
    </row>
    <row r="10536" spans="658:680" x14ac:dyDescent="0.25">
      <c r="YH10536" s="68"/>
      <c r="YI10536" s="68"/>
      <c r="YJ10536" s="68"/>
      <c r="YK10536" s="68"/>
      <c r="YL10536" s="68"/>
      <c r="YM10536" s="68"/>
      <c r="YN10536" s="68"/>
      <c r="YO10536" s="68"/>
      <c r="YP10536" s="68"/>
      <c r="YQ10536" s="68"/>
      <c r="YR10536" s="68"/>
      <c r="YS10536" s="68"/>
      <c r="YT10536" s="68"/>
      <c r="YU10536" s="68"/>
      <c r="YV10536" s="68"/>
      <c r="YW10536" s="68"/>
      <c r="YX10536" s="68">
        <v>0.95000902588221103</v>
      </c>
      <c r="YY10536" s="68"/>
      <c r="YZ10536" s="68"/>
      <c r="ZA10536" s="68"/>
      <c r="ZB10536" s="68"/>
      <c r="ZC10536" s="68"/>
      <c r="ZD10536" s="68"/>
    </row>
    <row r="10537" spans="658:680" x14ac:dyDescent="0.25">
      <c r="YH10537" s="68"/>
      <c r="YI10537" s="68"/>
      <c r="YJ10537" s="68"/>
      <c r="YK10537" s="68"/>
      <c r="YL10537" s="68"/>
      <c r="YM10537" s="68"/>
      <c r="YN10537" s="68"/>
      <c r="YO10537" s="68"/>
      <c r="YP10537" s="68"/>
      <c r="YQ10537" s="68"/>
      <c r="YR10537" s="68"/>
      <c r="YS10537" s="68"/>
      <c r="YT10537" s="68"/>
      <c r="YU10537" s="68"/>
      <c r="YV10537" s="68"/>
      <c r="YW10537" s="68"/>
      <c r="YX10537" s="68">
        <v>0.94999020449657001</v>
      </c>
      <c r="YY10537" s="68"/>
      <c r="YZ10537" s="68"/>
      <c r="ZA10537" s="68"/>
      <c r="ZB10537" s="68"/>
      <c r="ZC10537" s="68"/>
      <c r="ZD10537" s="68"/>
    </row>
    <row r="10538" spans="658:680" x14ac:dyDescent="0.25">
      <c r="YH10538" s="68"/>
      <c r="YI10538" s="68"/>
      <c r="YJ10538" s="68"/>
      <c r="YK10538" s="68"/>
      <c r="YL10538" s="68"/>
      <c r="YM10538" s="68"/>
      <c r="YN10538" s="68"/>
      <c r="YO10538" s="68"/>
      <c r="YP10538" s="68"/>
      <c r="YQ10538" s="68"/>
      <c r="YR10538" s="68"/>
      <c r="YS10538" s="68"/>
      <c r="YT10538" s="68"/>
      <c r="YU10538" s="68"/>
      <c r="YV10538" s="68"/>
      <c r="YW10538" s="68"/>
      <c r="YX10538" s="68">
        <v>0.94998518495166495</v>
      </c>
      <c r="YY10538" s="68"/>
      <c r="YZ10538" s="68"/>
      <c r="ZA10538" s="68"/>
      <c r="ZB10538" s="68"/>
      <c r="ZC10538" s="68"/>
      <c r="ZD10538" s="68"/>
    </row>
    <row r="10539" spans="658:680" x14ac:dyDescent="0.25">
      <c r="YH10539" s="68"/>
      <c r="YI10539" s="68"/>
      <c r="YJ10539" s="68"/>
      <c r="YK10539" s="68"/>
      <c r="YL10539" s="68"/>
      <c r="YM10539" s="68"/>
      <c r="YN10539" s="68"/>
      <c r="YO10539" s="68"/>
      <c r="YP10539" s="68"/>
      <c r="YQ10539" s="68"/>
      <c r="YR10539" s="68"/>
      <c r="YS10539" s="68"/>
      <c r="YT10539" s="68"/>
      <c r="YU10539" s="68"/>
      <c r="YV10539" s="68"/>
      <c r="YW10539" s="68"/>
      <c r="YX10539" s="68">
        <v>0.94997725762424501</v>
      </c>
      <c r="YY10539" s="68"/>
      <c r="YZ10539" s="68"/>
      <c r="ZA10539" s="68"/>
      <c r="ZB10539" s="68"/>
      <c r="ZC10539" s="68"/>
      <c r="ZD10539" s="68"/>
    </row>
    <row r="10540" spans="658:680" x14ac:dyDescent="0.25">
      <c r="YH10540" s="68"/>
      <c r="YI10540" s="68"/>
      <c r="YJ10540" s="68"/>
      <c r="YK10540" s="68"/>
      <c r="YL10540" s="68"/>
      <c r="YM10540" s="68"/>
      <c r="YN10540" s="68"/>
      <c r="YO10540" s="68"/>
      <c r="YP10540" s="68"/>
      <c r="YQ10540" s="68"/>
      <c r="YR10540" s="68"/>
      <c r="YS10540" s="68"/>
      <c r="YT10540" s="68"/>
      <c r="YU10540" s="68"/>
      <c r="YV10540" s="68"/>
      <c r="YW10540" s="68"/>
      <c r="YX10540" s="68">
        <v>0.94996220601058401</v>
      </c>
      <c r="YY10540" s="68"/>
      <c r="YZ10540" s="68"/>
      <c r="ZA10540" s="68"/>
      <c r="ZB10540" s="68"/>
      <c r="ZC10540" s="68"/>
      <c r="ZD10540" s="68"/>
    </row>
    <row r="10541" spans="658:680" x14ac:dyDescent="0.25">
      <c r="YH10541" s="68"/>
      <c r="YI10541" s="68"/>
      <c r="YJ10541" s="68"/>
      <c r="YK10541" s="68"/>
      <c r="YL10541" s="68"/>
      <c r="YM10541" s="68"/>
      <c r="YN10541" s="68"/>
      <c r="YO10541" s="68"/>
      <c r="YP10541" s="68"/>
      <c r="YQ10541" s="68"/>
      <c r="YR10541" s="68"/>
      <c r="YS10541" s="68"/>
      <c r="YT10541" s="68"/>
      <c r="YU10541" s="68"/>
      <c r="YV10541" s="68"/>
      <c r="YW10541" s="68"/>
      <c r="YX10541" s="68">
        <v>0.94993072154515201</v>
      </c>
      <c r="YY10541" s="68"/>
      <c r="YZ10541" s="68"/>
      <c r="ZA10541" s="68"/>
      <c r="ZB10541" s="68"/>
      <c r="ZC10541" s="68"/>
      <c r="ZD10541" s="68"/>
    </row>
    <row r="10542" spans="658:680" x14ac:dyDescent="0.25">
      <c r="YH10542" s="68"/>
      <c r="YI10542" s="68"/>
      <c r="YJ10542" s="68"/>
      <c r="YK10542" s="68"/>
      <c r="YL10542" s="68"/>
      <c r="YM10542" s="68"/>
      <c r="YN10542" s="68"/>
      <c r="YO10542" s="68"/>
      <c r="YP10542" s="68"/>
      <c r="YQ10542" s="68"/>
      <c r="YR10542" s="68"/>
      <c r="YS10542" s="68"/>
      <c r="YT10542" s="68"/>
      <c r="YU10542" s="68"/>
      <c r="YV10542" s="68"/>
      <c r="YW10542" s="68"/>
      <c r="YX10542" s="68">
        <v>0.94991504088213197</v>
      </c>
      <c r="YY10542" s="68"/>
      <c r="YZ10542" s="68"/>
      <c r="ZA10542" s="68"/>
      <c r="ZB10542" s="68"/>
      <c r="ZC10542" s="68"/>
      <c r="ZD10542" s="68"/>
    </row>
    <row r="10543" spans="658:680" x14ac:dyDescent="0.25">
      <c r="YH10543" s="68"/>
      <c r="YI10543" s="68"/>
      <c r="YJ10543" s="68"/>
      <c r="YK10543" s="68"/>
      <c r="YL10543" s="68"/>
      <c r="YM10543" s="68"/>
      <c r="YN10543" s="68"/>
      <c r="YO10543" s="68"/>
      <c r="YP10543" s="68"/>
      <c r="YQ10543" s="68"/>
      <c r="YR10543" s="68"/>
      <c r="YS10543" s="68"/>
      <c r="YT10543" s="68"/>
      <c r="YU10543" s="68"/>
      <c r="YV10543" s="68"/>
      <c r="YW10543" s="68"/>
      <c r="YX10543" s="68">
        <v>0.94987398164711201</v>
      </c>
      <c r="YY10543" s="68"/>
      <c r="YZ10543" s="68"/>
      <c r="ZA10543" s="68"/>
      <c r="ZB10543" s="68"/>
      <c r="ZC10543" s="68"/>
      <c r="ZD10543" s="68"/>
    </row>
    <row r="10544" spans="658:680" x14ac:dyDescent="0.25">
      <c r="YH10544" s="68"/>
      <c r="YI10544" s="68"/>
      <c r="YJ10544" s="68"/>
      <c r="YK10544" s="68"/>
      <c r="YL10544" s="68"/>
      <c r="YM10544" s="68"/>
      <c r="YN10544" s="68"/>
      <c r="YO10544" s="68"/>
      <c r="YP10544" s="68"/>
      <c r="YQ10544" s="68"/>
      <c r="YR10544" s="68"/>
      <c r="YS10544" s="68"/>
      <c r="YT10544" s="68"/>
      <c r="YU10544" s="68"/>
      <c r="YV10544" s="68"/>
      <c r="YW10544" s="68"/>
      <c r="YX10544" s="68">
        <v>0.949863404210605</v>
      </c>
      <c r="YY10544" s="68"/>
      <c r="YZ10544" s="68"/>
      <c r="ZA10544" s="68"/>
      <c r="ZB10544" s="68"/>
      <c r="ZC10544" s="68"/>
      <c r="ZD10544" s="68"/>
    </row>
    <row r="10545" spans="658:680" x14ac:dyDescent="0.25">
      <c r="YH10545" s="68"/>
      <c r="YI10545" s="68"/>
      <c r="YJ10545" s="68"/>
      <c r="YK10545" s="68"/>
      <c r="YL10545" s="68"/>
      <c r="YM10545" s="68"/>
      <c r="YN10545" s="68"/>
      <c r="YO10545" s="68"/>
      <c r="YP10545" s="68"/>
      <c r="YQ10545" s="68"/>
      <c r="YR10545" s="68"/>
      <c r="YS10545" s="68"/>
      <c r="YT10545" s="68"/>
      <c r="YU10545" s="68"/>
      <c r="YV10545" s="68"/>
      <c r="YW10545" s="68"/>
      <c r="YX10545" s="68">
        <v>0.94985165020546203</v>
      </c>
      <c r="YY10545" s="68"/>
      <c r="YZ10545" s="68"/>
      <c r="ZA10545" s="68"/>
      <c r="ZB10545" s="68"/>
      <c r="ZC10545" s="68"/>
      <c r="ZD10545" s="68"/>
    </row>
    <row r="10546" spans="658:680" x14ac:dyDescent="0.25">
      <c r="YH10546" s="68"/>
      <c r="YI10546" s="68"/>
      <c r="YJ10546" s="68"/>
      <c r="YK10546" s="68"/>
      <c r="YL10546" s="68"/>
      <c r="YM10546" s="68"/>
      <c r="YN10546" s="68"/>
      <c r="YO10546" s="68"/>
      <c r="YP10546" s="68"/>
      <c r="YQ10546" s="68"/>
      <c r="YR10546" s="68"/>
      <c r="YS10546" s="68"/>
      <c r="YT10546" s="68"/>
      <c r="YU10546" s="68"/>
      <c r="YV10546" s="68"/>
      <c r="YW10546" s="68"/>
      <c r="YX10546" s="68">
        <v>0.94982007027397997</v>
      </c>
      <c r="YY10546" s="68"/>
      <c r="YZ10546" s="68"/>
      <c r="ZA10546" s="68"/>
      <c r="ZB10546" s="68"/>
      <c r="ZC10546" s="68"/>
      <c r="ZD10546" s="68"/>
    </row>
    <row r="10547" spans="658:680" x14ac:dyDescent="0.25">
      <c r="YH10547" s="68"/>
      <c r="YI10547" s="68"/>
      <c r="YJ10547" s="68"/>
      <c r="YK10547" s="68"/>
      <c r="YL10547" s="68"/>
      <c r="YM10547" s="68"/>
      <c r="YN10547" s="68"/>
      <c r="YO10547" s="68"/>
      <c r="YP10547" s="68"/>
      <c r="YQ10547" s="68"/>
      <c r="YR10547" s="68"/>
      <c r="YS10547" s="68"/>
      <c r="YT10547" s="68"/>
      <c r="YU10547" s="68"/>
      <c r="YV10547" s="68"/>
      <c r="YW10547" s="68"/>
      <c r="YX10547" s="68">
        <v>0.94979128290033299</v>
      </c>
      <c r="YY10547" s="68"/>
      <c r="YZ10547" s="68"/>
      <c r="ZA10547" s="68"/>
      <c r="ZB10547" s="68"/>
      <c r="ZC10547" s="68"/>
      <c r="ZD10547" s="68"/>
    </row>
    <row r="10548" spans="658:680" x14ac:dyDescent="0.25">
      <c r="YH10548" s="68"/>
      <c r="YI10548" s="68"/>
      <c r="YJ10548" s="68"/>
      <c r="YK10548" s="68"/>
      <c r="YL10548" s="68"/>
      <c r="YM10548" s="68"/>
      <c r="YN10548" s="68"/>
      <c r="YO10548" s="68"/>
      <c r="YP10548" s="68"/>
      <c r="YQ10548" s="68"/>
      <c r="YR10548" s="68"/>
      <c r="YS10548" s="68"/>
      <c r="YT10548" s="68"/>
      <c r="YU10548" s="68"/>
      <c r="YV10548" s="68"/>
      <c r="YW10548" s="68"/>
      <c r="YX10548" s="68">
        <v>0.94977491202266395</v>
      </c>
      <c r="YY10548" s="68"/>
      <c r="YZ10548" s="68"/>
      <c r="ZA10548" s="68"/>
      <c r="ZB10548" s="68"/>
      <c r="ZC10548" s="68"/>
      <c r="ZD10548" s="68"/>
    </row>
    <row r="10549" spans="658:680" x14ac:dyDescent="0.25">
      <c r="YH10549" s="68"/>
      <c r="YI10549" s="68"/>
      <c r="YJ10549" s="68"/>
      <c r="YK10549" s="68"/>
      <c r="YL10549" s="68"/>
      <c r="YM10549" s="68"/>
      <c r="YN10549" s="68"/>
      <c r="YO10549" s="68"/>
      <c r="YP10549" s="68"/>
      <c r="YQ10549" s="68"/>
      <c r="YR10549" s="68"/>
      <c r="YS10549" s="68"/>
      <c r="YT10549" s="68"/>
      <c r="YU10549" s="68"/>
      <c r="YV10549" s="68"/>
      <c r="YW10549" s="68"/>
      <c r="YX10549" s="68">
        <v>0.94975689533048002</v>
      </c>
      <c r="YY10549" s="68"/>
      <c r="YZ10549" s="68"/>
      <c r="ZA10549" s="68"/>
      <c r="ZB10549" s="68"/>
      <c r="ZC10549" s="68"/>
      <c r="ZD10549" s="68"/>
    </row>
    <row r="10550" spans="658:680" x14ac:dyDescent="0.25">
      <c r="YH10550" s="68"/>
      <c r="YI10550" s="68"/>
      <c r="YJ10550" s="68"/>
      <c r="YK10550" s="68"/>
      <c r="YL10550" s="68"/>
      <c r="YM10550" s="68"/>
      <c r="YN10550" s="68"/>
      <c r="YO10550" s="68"/>
      <c r="YP10550" s="68"/>
      <c r="YQ10550" s="68"/>
      <c r="YR10550" s="68"/>
      <c r="YS10550" s="68"/>
      <c r="YT10550" s="68"/>
      <c r="YU10550" s="68"/>
      <c r="YV10550" s="68"/>
      <c r="YW10550" s="68"/>
      <c r="YX10550" s="68">
        <v>0.94972203919395104</v>
      </c>
      <c r="YY10550" s="68"/>
      <c r="YZ10550" s="68"/>
      <c r="ZA10550" s="68"/>
      <c r="ZB10550" s="68"/>
      <c r="ZC10550" s="68"/>
      <c r="ZD10550" s="68"/>
    </row>
    <row r="10551" spans="658:680" x14ac:dyDescent="0.25">
      <c r="YH10551" s="68"/>
      <c r="YI10551" s="68"/>
      <c r="YJ10551" s="68"/>
      <c r="YK10551" s="68"/>
      <c r="YL10551" s="68"/>
      <c r="YM10551" s="68"/>
      <c r="YN10551" s="68"/>
      <c r="YO10551" s="68"/>
      <c r="YP10551" s="68"/>
      <c r="YQ10551" s="68"/>
      <c r="YR10551" s="68"/>
      <c r="YS10551" s="68"/>
      <c r="YT10551" s="68"/>
      <c r="YU10551" s="68"/>
      <c r="YV10551" s="68"/>
      <c r="YW10551" s="68"/>
      <c r="YX10551" s="68">
        <v>0.94969696120806801</v>
      </c>
      <c r="YY10551" s="68"/>
      <c r="YZ10551" s="68"/>
      <c r="ZA10551" s="68"/>
      <c r="ZB10551" s="68"/>
      <c r="ZC10551" s="68"/>
      <c r="ZD10551" s="68"/>
    </row>
    <row r="10552" spans="658:680" x14ac:dyDescent="0.25">
      <c r="YH10552" s="68"/>
      <c r="YI10552" s="68"/>
      <c r="YJ10552" s="68"/>
      <c r="YK10552" s="68"/>
      <c r="YL10552" s="68"/>
      <c r="YM10552" s="68"/>
      <c r="YN10552" s="68"/>
      <c r="YO10552" s="68"/>
      <c r="YP10552" s="68"/>
      <c r="YQ10552" s="68"/>
      <c r="YR10552" s="68"/>
      <c r="YS10552" s="68"/>
      <c r="YT10552" s="68"/>
      <c r="YU10552" s="68"/>
      <c r="YV10552" s="68"/>
      <c r="YW10552" s="68"/>
      <c r="YX10552" s="68">
        <v>0.94969128662924496</v>
      </c>
      <c r="YY10552" s="68"/>
      <c r="YZ10552" s="68"/>
      <c r="ZA10552" s="68"/>
      <c r="ZB10552" s="68"/>
      <c r="ZC10552" s="68"/>
      <c r="ZD10552" s="68"/>
    </row>
    <row r="10553" spans="658:680" x14ac:dyDescent="0.25">
      <c r="YH10553" s="68"/>
      <c r="YI10553" s="68"/>
      <c r="YJ10553" s="68"/>
      <c r="YK10553" s="68"/>
      <c r="YL10553" s="68"/>
      <c r="YM10553" s="68"/>
      <c r="YN10553" s="68"/>
      <c r="YO10553" s="68"/>
      <c r="YP10553" s="68"/>
      <c r="YQ10553" s="68"/>
      <c r="YR10553" s="68"/>
      <c r="YS10553" s="68"/>
      <c r="YT10553" s="68"/>
      <c r="YU10553" s="68"/>
      <c r="YV10553" s="68"/>
      <c r="YW10553" s="68"/>
      <c r="YX10553" s="68">
        <v>0.94965817094247396</v>
      </c>
      <c r="YY10553" s="68"/>
      <c r="YZ10553" s="68"/>
      <c r="ZA10553" s="68"/>
      <c r="ZB10553" s="68"/>
      <c r="ZC10553" s="68"/>
      <c r="ZD10553" s="68"/>
    </row>
    <row r="10554" spans="658:680" x14ac:dyDescent="0.25">
      <c r="YH10554" s="68"/>
      <c r="YI10554" s="68"/>
      <c r="YJ10554" s="68"/>
      <c r="YK10554" s="68"/>
      <c r="YL10554" s="68"/>
      <c r="YM10554" s="68"/>
      <c r="YN10554" s="68"/>
      <c r="YO10554" s="68"/>
      <c r="YP10554" s="68"/>
      <c r="YQ10554" s="68"/>
      <c r="YR10554" s="68"/>
      <c r="YS10554" s="68"/>
      <c r="YT10554" s="68"/>
      <c r="YU10554" s="68"/>
      <c r="YV10554" s="68"/>
      <c r="YW10554" s="68"/>
      <c r="YX10554" s="68">
        <v>0.949640743345458</v>
      </c>
      <c r="YY10554" s="68"/>
      <c r="YZ10554" s="68"/>
      <c r="ZA10554" s="68"/>
      <c r="ZB10554" s="68"/>
      <c r="ZC10554" s="68"/>
      <c r="ZD10554" s="68"/>
    </row>
    <row r="10555" spans="658:680" x14ac:dyDescent="0.25">
      <c r="YH10555" s="68"/>
      <c r="YI10555" s="68"/>
      <c r="YJ10555" s="68"/>
      <c r="YK10555" s="68"/>
      <c r="YL10555" s="68"/>
      <c r="YM10555" s="68"/>
      <c r="YN10555" s="68"/>
      <c r="YO10555" s="68"/>
      <c r="YP10555" s="68"/>
      <c r="YQ10555" s="68"/>
      <c r="YR10555" s="68"/>
      <c r="YS10555" s="68"/>
      <c r="YT10555" s="68"/>
      <c r="YU10555" s="68"/>
      <c r="YV10555" s="68"/>
      <c r="YW10555" s="68"/>
      <c r="YX10555" s="68">
        <v>0.949635304072732</v>
      </c>
      <c r="YY10555" s="68"/>
      <c r="YZ10555" s="68"/>
      <c r="ZA10555" s="68"/>
      <c r="ZB10555" s="68"/>
      <c r="ZC10555" s="68"/>
      <c r="ZD10555" s="68"/>
    </row>
    <row r="10556" spans="658:680" x14ac:dyDescent="0.25">
      <c r="YH10556" s="68"/>
      <c r="YI10556" s="68"/>
      <c r="YJ10556" s="68"/>
      <c r="YK10556" s="68"/>
      <c r="YL10556" s="68"/>
      <c r="YM10556" s="68"/>
      <c r="YN10556" s="68"/>
      <c r="YO10556" s="68"/>
      <c r="YP10556" s="68"/>
      <c r="YQ10556" s="68"/>
      <c r="YR10556" s="68"/>
      <c r="YS10556" s="68"/>
      <c r="YT10556" s="68"/>
      <c r="YU10556" s="68"/>
      <c r="YV10556" s="68"/>
      <c r="YW10556" s="68"/>
      <c r="YX10556" s="68">
        <v>0.94962027211826705</v>
      </c>
      <c r="YY10556" s="68"/>
      <c r="YZ10556" s="68"/>
      <c r="ZA10556" s="68"/>
      <c r="ZB10556" s="68"/>
      <c r="ZC10556" s="68"/>
      <c r="ZD10556" s="68"/>
    </row>
    <row r="10557" spans="658:680" x14ac:dyDescent="0.25">
      <c r="YH10557" s="68"/>
      <c r="YI10557" s="68"/>
      <c r="YJ10557" s="68"/>
      <c r="YK10557" s="68"/>
      <c r="YL10557" s="68"/>
      <c r="YM10557" s="68"/>
      <c r="YN10557" s="68"/>
      <c r="YO10557" s="68"/>
      <c r="YP10557" s="68"/>
      <c r="YQ10557" s="68"/>
      <c r="YR10557" s="68"/>
      <c r="YS10557" s="68"/>
      <c r="YT10557" s="68"/>
      <c r="YU10557" s="68"/>
      <c r="YV10557" s="68"/>
      <c r="YW10557" s="68"/>
      <c r="YX10557" s="68">
        <v>0.94961093016359499</v>
      </c>
      <c r="YY10557" s="68"/>
      <c r="YZ10557" s="68"/>
      <c r="ZA10557" s="68"/>
      <c r="ZB10557" s="68"/>
      <c r="ZC10557" s="68"/>
      <c r="ZD10557" s="68"/>
    </row>
    <row r="10558" spans="658:680" x14ac:dyDescent="0.25">
      <c r="YH10558" s="68"/>
      <c r="YI10558" s="68"/>
      <c r="YJ10558" s="68"/>
      <c r="YK10558" s="68"/>
      <c r="YL10558" s="68"/>
      <c r="YM10558" s="68"/>
      <c r="YN10558" s="68"/>
      <c r="YO10558" s="68"/>
      <c r="YP10558" s="68"/>
      <c r="YQ10558" s="68"/>
      <c r="YR10558" s="68"/>
      <c r="YS10558" s="68"/>
      <c r="YT10558" s="68"/>
      <c r="YU10558" s="68"/>
      <c r="YV10558" s="68"/>
      <c r="YW10558" s="68"/>
      <c r="YX10558" s="68">
        <v>0.949598937918121</v>
      </c>
      <c r="YY10558" s="68"/>
      <c r="YZ10558" s="68"/>
      <c r="ZA10558" s="68"/>
      <c r="ZB10558" s="68"/>
      <c r="ZC10558" s="68"/>
      <c r="ZD10558" s="68"/>
    </row>
    <row r="10559" spans="658:680" x14ac:dyDescent="0.25">
      <c r="YH10559" s="68"/>
      <c r="YI10559" s="68"/>
      <c r="YJ10559" s="68"/>
      <c r="YK10559" s="68"/>
      <c r="YL10559" s="68"/>
      <c r="YM10559" s="68"/>
      <c r="YN10559" s="68"/>
      <c r="YO10559" s="68"/>
      <c r="YP10559" s="68"/>
      <c r="YQ10559" s="68"/>
      <c r="YR10559" s="68"/>
      <c r="YS10559" s="68"/>
      <c r="YT10559" s="68"/>
      <c r="YU10559" s="68"/>
      <c r="YV10559" s="68"/>
      <c r="YW10559" s="68"/>
      <c r="YX10559" s="68">
        <v>0.949598395665192</v>
      </c>
      <c r="YY10559" s="68"/>
      <c r="YZ10559" s="68"/>
      <c r="ZA10559" s="68"/>
      <c r="ZB10559" s="68"/>
      <c r="ZC10559" s="68"/>
      <c r="ZD10559" s="68"/>
    </row>
    <row r="10560" spans="658:680" x14ac:dyDescent="0.25">
      <c r="YH10560" s="68"/>
      <c r="YI10560" s="68"/>
      <c r="YJ10560" s="68"/>
      <c r="YK10560" s="68"/>
      <c r="YL10560" s="68"/>
      <c r="YM10560" s="68"/>
      <c r="YN10560" s="68"/>
      <c r="YO10560" s="68"/>
      <c r="YP10560" s="68"/>
      <c r="YQ10560" s="68"/>
      <c r="YR10560" s="68"/>
      <c r="YS10560" s="68"/>
      <c r="YT10560" s="68"/>
      <c r="YU10560" s="68"/>
      <c r="YV10560" s="68"/>
      <c r="YW10560" s="68"/>
      <c r="YX10560" s="68">
        <v>0.94958657406525004</v>
      </c>
      <c r="YY10560" s="68"/>
      <c r="YZ10560" s="68"/>
      <c r="ZA10560" s="68"/>
      <c r="ZB10560" s="68"/>
      <c r="ZC10560" s="68"/>
      <c r="ZD10560" s="68"/>
    </row>
    <row r="10561" spans="658:680" x14ac:dyDescent="0.25">
      <c r="YH10561" s="68"/>
      <c r="YI10561" s="68"/>
      <c r="YJ10561" s="68"/>
      <c r="YK10561" s="68"/>
      <c r="YL10561" s="68"/>
      <c r="YM10561" s="68"/>
      <c r="YN10561" s="68"/>
      <c r="YO10561" s="68"/>
      <c r="YP10561" s="68"/>
      <c r="YQ10561" s="68"/>
      <c r="YR10561" s="68"/>
      <c r="YS10561" s="68"/>
      <c r="YT10561" s="68"/>
      <c r="YU10561" s="68"/>
      <c r="YV10561" s="68"/>
      <c r="YW10561" s="68"/>
      <c r="YX10561" s="68">
        <v>0.949578602757711</v>
      </c>
      <c r="YY10561" s="68"/>
      <c r="YZ10561" s="68"/>
      <c r="ZA10561" s="68"/>
      <c r="ZB10561" s="68"/>
      <c r="ZC10561" s="68"/>
      <c r="ZD10561" s="68"/>
    </row>
    <row r="10562" spans="658:680" x14ac:dyDescent="0.25">
      <c r="YH10562" s="68"/>
      <c r="YI10562" s="68"/>
      <c r="YJ10562" s="68"/>
      <c r="YK10562" s="68"/>
      <c r="YL10562" s="68"/>
      <c r="YM10562" s="68"/>
      <c r="YN10562" s="68"/>
      <c r="YO10562" s="68"/>
      <c r="YP10562" s="68"/>
      <c r="YQ10562" s="68"/>
      <c r="YR10562" s="68"/>
      <c r="YS10562" s="68"/>
      <c r="YT10562" s="68"/>
      <c r="YU10562" s="68"/>
      <c r="YV10562" s="68"/>
      <c r="YW10562" s="68"/>
      <c r="YX10562" s="68">
        <v>0.94957438176573195</v>
      </c>
      <c r="YY10562" s="68"/>
      <c r="YZ10562" s="68"/>
      <c r="ZA10562" s="68"/>
      <c r="ZB10562" s="68"/>
      <c r="ZC10562" s="68"/>
      <c r="ZD10562" s="68"/>
    </row>
    <row r="10563" spans="658:680" x14ac:dyDescent="0.25">
      <c r="YH10563" s="68"/>
      <c r="YI10563" s="68"/>
      <c r="YJ10563" s="68"/>
      <c r="YK10563" s="68"/>
      <c r="YL10563" s="68"/>
      <c r="YM10563" s="68"/>
      <c r="YN10563" s="68"/>
      <c r="YO10563" s="68"/>
      <c r="YP10563" s="68"/>
      <c r="YQ10563" s="68"/>
      <c r="YR10563" s="68"/>
      <c r="YS10563" s="68"/>
      <c r="YT10563" s="68"/>
      <c r="YU10563" s="68"/>
      <c r="YV10563" s="68"/>
      <c r="YW10563" s="68"/>
      <c r="YX10563" s="68">
        <v>0.94957401630225002</v>
      </c>
      <c r="YY10563" s="68"/>
      <c r="YZ10563" s="68"/>
      <c r="ZA10563" s="68"/>
      <c r="ZB10563" s="68"/>
      <c r="ZC10563" s="68"/>
      <c r="ZD10563" s="68"/>
    </row>
    <row r="10564" spans="658:680" x14ac:dyDescent="0.25">
      <c r="YH10564" s="68"/>
      <c r="YI10564" s="68"/>
      <c r="YJ10564" s="68"/>
      <c r="YK10564" s="68"/>
      <c r="YL10564" s="68"/>
      <c r="YM10564" s="68"/>
      <c r="YN10564" s="68"/>
      <c r="YO10564" s="68"/>
      <c r="YP10564" s="68"/>
      <c r="YQ10564" s="68"/>
      <c r="YR10564" s="68"/>
      <c r="YS10564" s="68"/>
      <c r="YT10564" s="68"/>
      <c r="YU10564" s="68"/>
      <c r="YV10564" s="68"/>
      <c r="YW10564" s="68"/>
      <c r="YX10564" s="68">
        <v>0.94952853065076603</v>
      </c>
      <c r="YY10564" s="68"/>
      <c r="YZ10564" s="68"/>
      <c r="ZA10564" s="68"/>
      <c r="ZB10564" s="68"/>
      <c r="ZC10564" s="68"/>
      <c r="ZD10564" s="68"/>
    </row>
    <row r="10565" spans="658:680" x14ac:dyDescent="0.25">
      <c r="YH10565" s="68"/>
      <c r="YI10565" s="68"/>
      <c r="YJ10565" s="68"/>
      <c r="YK10565" s="68"/>
      <c r="YL10565" s="68"/>
      <c r="YM10565" s="68"/>
      <c r="YN10565" s="68"/>
      <c r="YO10565" s="68"/>
      <c r="YP10565" s="68"/>
      <c r="YQ10565" s="68"/>
      <c r="YR10565" s="68"/>
      <c r="YS10565" s="68"/>
      <c r="YT10565" s="68"/>
      <c r="YU10565" s="68"/>
      <c r="YV10565" s="68"/>
      <c r="YW10565" s="68"/>
      <c r="YX10565" s="68">
        <v>0.94952081377876696</v>
      </c>
      <c r="YY10565" s="68"/>
      <c r="YZ10565" s="68"/>
      <c r="ZA10565" s="68"/>
      <c r="ZB10565" s="68"/>
      <c r="ZC10565" s="68"/>
      <c r="ZD10565" s="68"/>
    </row>
    <row r="10566" spans="658:680" x14ac:dyDescent="0.25">
      <c r="YH10566" s="68"/>
      <c r="YI10566" s="68"/>
      <c r="YJ10566" s="68"/>
      <c r="YK10566" s="68"/>
      <c r="YL10566" s="68"/>
      <c r="YM10566" s="68"/>
      <c r="YN10566" s="68"/>
      <c r="YO10566" s="68"/>
      <c r="YP10566" s="68"/>
      <c r="YQ10566" s="68"/>
      <c r="YR10566" s="68"/>
      <c r="YS10566" s="68"/>
      <c r="YT10566" s="68"/>
      <c r="YU10566" s="68"/>
      <c r="YV10566" s="68"/>
      <c r="YW10566" s="68"/>
      <c r="YX10566" s="68">
        <v>0.94951190354819803</v>
      </c>
      <c r="YY10566" s="68"/>
      <c r="YZ10566" s="68"/>
      <c r="ZA10566" s="68"/>
      <c r="ZB10566" s="68"/>
      <c r="ZC10566" s="68"/>
      <c r="ZD10566" s="68"/>
    </row>
    <row r="10567" spans="658:680" x14ac:dyDescent="0.25">
      <c r="YH10567" s="68"/>
      <c r="YI10567" s="68"/>
      <c r="YJ10567" s="68"/>
      <c r="YK10567" s="68"/>
      <c r="YL10567" s="68"/>
      <c r="YM10567" s="68"/>
      <c r="YN10567" s="68"/>
      <c r="YO10567" s="68"/>
      <c r="YP10567" s="68"/>
      <c r="YQ10567" s="68"/>
      <c r="YR10567" s="68"/>
      <c r="YS10567" s="68"/>
      <c r="YT10567" s="68"/>
      <c r="YU10567" s="68"/>
      <c r="YV10567" s="68"/>
      <c r="YW10567" s="68"/>
      <c r="YX10567" s="68">
        <v>0.94949327251126803</v>
      </c>
      <c r="YY10567" s="68"/>
      <c r="YZ10567" s="68"/>
      <c r="ZA10567" s="68"/>
      <c r="ZB10567" s="68"/>
      <c r="ZC10567" s="68"/>
      <c r="ZD10567" s="68"/>
    </row>
    <row r="10568" spans="658:680" x14ac:dyDescent="0.25">
      <c r="YH10568" s="68"/>
      <c r="YI10568" s="68"/>
      <c r="YJ10568" s="68"/>
      <c r="YK10568" s="68"/>
      <c r="YL10568" s="68"/>
      <c r="YM10568" s="68"/>
      <c r="YN10568" s="68"/>
      <c r="YO10568" s="68"/>
      <c r="YP10568" s="68"/>
      <c r="YQ10568" s="68"/>
      <c r="YR10568" s="68"/>
      <c r="YS10568" s="68"/>
      <c r="YT10568" s="68"/>
      <c r="YU10568" s="68"/>
      <c r="YV10568" s="68"/>
      <c r="YW10568" s="68"/>
      <c r="YX10568" s="68">
        <v>0.94946394173112802</v>
      </c>
      <c r="YY10568" s="68"/>
      <c r="YZ10568" s="68"/>
      <c r="ZA10568" s="68"/>
      <c r="ZB10568" s="68"/>
      <c r="ZC10568" s="68"/>
      <c r="ZD10568" s="68"/>
    </row>
    <row r="10569" spans="658:680" x14ac:dyDescent="0.25">
      <c r="YH10569" s="68"/>
      <c r="YI10569" s="68"/>
      <c r="YJ10569" s="68"/>
      <c r="YK10569" s="68"/>
      <c r="YL10569" s="68"/>
      <c r="YM10569" s="68"/>
      <c r="YN10569" s="68"/>
      <c r="YO10569" s="68"/>
      <c r="YP10569" s="68"/>
      <c r="YQ10569" s="68"/>
      <c r="YR10569" s="68"/>
      <c r="YS10569" s="68"/>
      <c r="YT10569" s="68"/>
      <c r="YU10569" s="68"/>
      <c r="YV10569" s="68"/>
      <c r="YW10569" s="68"/>
      <c r="YX10569" s="68">
        <v>0.94946259680913703</v>
      </c>
      <c r="YY10569" s="68"/>
      <c r="YZ10569" s="68"/>
      <c r="ZA10569" s="68"/>
      <c r="ZB10569" s="68"/>
      <c r="ZC10569" s="68"/>
      <c r="ZD10569" s="68"/>
    </row>
    <row r="10570" spans="658:680" x14ac:dyDescent="0.25">
      <c r="YH10570" s="68"/>
      <c r="YI10570" s="68"/>
      <c r="YJ10570" s="68"/>
      <c r="YK10570" s="68"/>
      <c r="YL10570" s="68"/>
      <c r="YM10570" s="68"/>
      <c r="YN10570" s="68"/>
      <c r="YO10570" s="68"/>
      <c r="YP10570" s="68"/>
      <c r="YQ10570" s="68"/>
      <c r="YR10570" s="68"/>
      <c r="YS10570" s="68"/>
      <c r="YT10570" s="68"/>
      <c r="YU10570" s="68"/>
      <c r="YV10570" s="68"/>
      <c r="YW10570" s="68"/>
      <c r="YX10570" s="68">
        <v>0.94946028566022</v>
      </c>
      <c r="YY10570" s="68"/>
      <c r="YZ10570" s="68"/>
      <c r="ZA10570" s="68"/>
      <c r="ZB10570" s="68"/>
      <c r="ZC10570" s="68"/>
      <c r="ZD10570" s="68"/>
    </row>
    <row r="10571" spans="658:680" x14ac:dyDescent="0.25">
      <c r="YH10571" s="68"/>
      <c r="YI10571" s="68"/>
      <c r="YJ10571" s="68"/>
      <c r="YK10571" s="68"/>
      <c r="YL10571" s="68"/>
      <c r="YM10571" s="68"/>
      <c r="YN10571" s="68"/>
      <c r="YO10571" s="68"/>
      <c r="YP10571" s="68"/>
      <c r="YQ10571" s="68"/>
      <c r="YR10571" s="68"/>
      <c r="YS10571" s="68"/>
      <c r="YT10571" s="68"/>
      <c r="YU10571" s="68"/>
      <c r="YV10571" s="68"/>
      <c r="YW10571" s="68"/>
      <c r="YX10571" s="68">
        <v>0.94944067557012701</v>
      </c>
      <c r="YY10571" s="68"/>
      <c r="YZ10571" s="68"/>
      <c r="ZA10571" s="68"/>
      <c r="ZB10571" s="68"/>
      <c r="ZC10571" s="68"/>
      <c r="ZD10571" s="68"/>
    </row>
    <row r="10572" spans="658:680" x14ac:dyDescent="0.25">
      <c r="YH10572" s="68"/>
      <c r="YI10572" s="68"/>
      <c r="YJ10572" s="68"/>
      <c r="YK10572" s="68"/>
      <c r="YL10572" s="68"/>
      <c r="YM10572" s="68"/>
      <c r="YN10572" s="68"/>
      <c r="YO10572" s="68"/>
      <c r="YP10572" s="68"/>
      <c r="YQ10572" s="68"/>
      <c r="YR10572" s="68"/>
      <c r="YS10572" s="68"/>
      <c r="YT10572" s="68"/>
      <c r="YU10572" s="68"/>
      <c r="YV10572" s="68"/>
      <c r="YW10572" s="68"/>
      <c r="YX10572" s="68">
        <v>0.94943750865358301</v>
      </c>
      <c r="YY10572" s="68"/>
      <c r="YZ10572" s="68"/>
      <c r="ZA10572" s="68"/>
      <c r="ZB10572" s="68"/>
      <c r="ZC10572" s="68"/>
      <c r="ZD10572" s="68"/>
    </row>
    <row r="10573" spans="658:680" x14ac:dyDescent="0.25">
      <c r="YH10573" s="68"/>
      <c r="YI10573" s="68"/>
      <c r="YJ10573" s="68"/>
      <c r="YK10573" s="68"/>
      <c r="YL10573" s="68"/>
      <c r="YM10573" s="68"/>
      <c r="YN10573" s="68"/>
      <c r="YO10573" s="68"/>
      <c r="YP10573" s="68"/>
      <c r="YQ10573" s="68"/>
      <c r="YR10573" s="68"/>
      <c r="YS10573" s="68"/>
      <c r="YT10573" s="68"/>
      <c r="YU10573" s="68"/>
      <c r="YV10573" s="68"/>
      <c r="YW10573" s="68"/>
      <c r="YX10573" s="68">
        <v>0.94942111432328902</v>
      </c>
      <c r="YY10573" s="68"/>
      <c r="YZ10573" s="68"/>
      <c r="ZA10573" s="68"/>
      <c r="ZB10573" s="68"/>
      <c r="ZC10573" s="68"/>
      <c r="ZD10573" s="68"/>
    </row>
    <row r="10574" spans="658:680" x14ac:dyDescent="0.25">
      <c r="YH10574" s="68"/>
      <c r="YI10574" s="68"/>
      <c r="YJ10574" s="68"/>
      <c r="YK10574" s="68"/>
      <c r="YL10574" s="68"/>
      <c r="YM10574" s="68"/>
      <c r="YN10574" s="68"/>
      <c r="YO10574" s="68"/>
      <c r="YP10574" s="68"/>
      <c r="YQ10574" s="68"/>
      <c r="YR10574" s="68"/>
      <c r="YS10574" s="68"/>
      <c r="YT10574" s="68"/>
      <c r="YU10574" s="68"/>
      <c r="YV10574" s="68"/>
      <c r="YW10574" s="68"/>
      <c r="YX10574" s="68">
        <v>0.94941850857115795</v>
      </c>
      <c r="YY10574" s="68"/>
      <c r="YZ10574" s="68"/>
      <c r="ZA10574" s="68"/>
      <c r="ZB10574" s="68"/>
      <c r="ZC10574" s="68"/>
      <c r="ZD10574" s="68"/>
    </row>
    <row r="10575" spans="658:680" x14ac:dyDescent="0.25">
      <c r="YH10575" s="68"/>
      <c r="YI10575" s="68"/>
      <c r="YJ10575" s="68"/>
      <c r="YK10575" s="68"/>
      <c r="YL10575" s="68"/>
      <c r="YM10575" s="68"/>
      <c r="YN10575" s="68"/>
      <c r="YO10575" s="68"/>
      <c r="YP10575" s="68"/>
      <c r="YQ10575" s="68"/>
      <c r="YR10575" s="68"/>
      <c r="YS10575" s="68"/>
      <c r="YT10575" s="68"/>
      <c r="YU10575" s="68"/>
      <c r="YV10575" s="68"/>
      <c r="YW10575" s="68"/>
      <c r="YX10575" s="68">
        <v>0.94939833825193298</v>
      </c>
      <c r="YY10575" s="68"/>
      <c r="YZ10575" s="68"/>
      <c r="ZA10575" s="68"/>
      <c r="ZB10575" s="68"/>
      <c r="ZC10575" s="68"/>
      <c r="ZD10575" s="68"/>
    </row>
    <row r="10576" spans="658:680" x14ac:dyDescent="0.25">
      <c r="YH10576" s="68"/>
      <c r="YI10576" s="68"/>
      <c r="YJ10576" s="68"/>
      <c r="YK10576" s="68"/>
      <c r="YL10576" s="68"/>
      <c r="YM10576" s="68"/>
      <c r="YN10576" s="68"/>
      <c r="YO10576" s="68"/>
      <c r="YP10576" s="68"/>
      <c r="YQ10576" s="68"/>
      <c r="YR10576" s="68"/>
      <c r="YS10576" s="68"/>
      <c r="YT10576" s="68"/>
      <c r="YU10576" s="68"/>
      <c r="YV10576" s="68"/>
      <c r="YW10576" s="68"/>
      <c r="YX10576" s="68">
        <v>0.94937518826103695</v>
      </c>
      <c r="YY10576" s="68"/>
      <c r="YZ10576" s="68"/>
      <c r="ZA10576" s="68"/>
      <c r="ZB10576" s="68"/>
      <c r="ZC10576" s="68"/>
      <c r="ZD10576" s="68"/>
    </row>
    <row r="10577" spans="658:680" x14ac:dyDescent="0.25">
      <c r="YH10577" s="68"/>
      <c r="YI10577" s="68"/>
      <c r="YJ10577" s="68"/>
      <c r="YK10577" s="68"/>
      <c r="YL10577" s="68"/>
      <c r="YM10577" s="68"/>
      <c r="YN10577" s="68"/>
      <c r="YO10577" s="68"/>
      <c r="YP10577" s="68"/>
      <c r="YQ10577" s="68"/>
      <c r="YR10577" s="68"/>
      <c r="YS10577" s="68"/>
      <c r="YT10577" s="68"/>
      <c r="YU10577" s="68"/>
      <c r="YV10577" s="68"/>
      <c r="YW10577" s="68"/>
      <c r="YX10577" s="68">
        <v>0.94936864304640201</v>
      </c>
      <c r="YY10577" s="68"/>
      <c r="YZ10577" s="68"/>
      <c r="ZA10577" s="68"/>
      <c r="ZB10577" s="68"/>
      <c r="ZC10577" s="68"/>
      <c r="ZD10577" s="68"/>
    </row>
    <row r="10578" spans="658:680" x14ac:dyDescent="0.25">
      <c r="YH10578" s="68"/>
      <c r="YI10578" s="68"/>
      <c r="YJ10578" s="68"/>
      <c r="YK10578" s="68"/>
      <c r="YL10578" s="68"/>
      <c r="YM10578" s="68"/>
      <c r="YN10578" s="68"/>
      <c r="YO10578" s="68"/>
      <c r="YP10578" s="68"/>
      <c r="YQ10578" s="68"/>
      <c r="YR10578" s="68"/>
      <c r="YS10578" s="68"/>
      <c r="YT10578" s="68"/>
      <c r="YU10578" s="68"/>
      <c r="YV10578" s="68"/>
      <c r="YW10578" s="68"/>
      <c r="YX10578" s="68">
        <v>0.94935117061155805</v>
      </c>
      <c r="YY10578" s="68"/>
      <c r="YZ10578" s="68"/>
      <c r="ZA10578" s="68"/>
      <c r="ZB10578" s="68"/>
      <c r="ZC10578" s="68"/>
      <c r="ZD10578" s="68"/>
    </row>
    <row r="10579" spans="658:680" x14ac:dyDescent="0.25">
      <c r="YH10579" s="68"/>
      <c r="YI10579" s="68"/>
      <c r="YJ10579" s="68"/>
      <c r="YK10579" s="68"/>
      <c r="YL10579" s="68"/>
      <c r="YM10579" s="68"/>
      <c r="YN10579" s="68"/>
      <c r="YO10579" s="68"/>
      <c r="YP10579" s="68"/>
      <c r="YQ10579" s="68"/>
      <c r="YR10579" s="68"/>
      <c r="YS10579" s="68"/>
      <c r="YT10579" s="68"/>
      <c r="YU10579" s="68"/>
      <c r="YV10579" s="68"/>
      <c r="YW10579" s="68"/>
      <c r="YX10579" s="68">
        <v>0.94934838388501497</v>
      </c>
      <c r="YY10579" s="68"/>
      <c r="YZ10579" s="68"/>
      <c r="ZA10579" s="68"/>
      <c r="ZB10579" s="68"/>
      <c r="ZC10579" s="68"/>
      <c r="ZD10579" s="68"/>
    </row>
    <row r="10580" spans="658:680" x14ac:dyDescent="0.25">
      <c r="YH10580" s="68"/>
      <c r="YI10580" s="68"/>
      <c r="YJ10580" s="68"/>
      <c r="YK10580" s="68"/>
      <c r="YL10580" s="68"/>
      <c r="YM10580" s="68"/>
      <c r="YN10580" s="68"/>
      <c r="YO10580" s="68"/>
      <c r="YP10580" s="68"/>
      <c r="YQ10580" s="68"/>
      <c r="YR10580" s="68"/>
      <c r="YS10580" s="68"/>
      <c r="YT10580" s="68"/>
      <c r="YU10580" s="68"/>
      <c r="YV10580" s="68"/>
      <c r="YW10580" s="68"/>
      <c r="YX10580" s="68">
        <v>0.94933514456092705</v>
      </c>
      <c r="YY10580" s="68"/>
      <c r="YZ10580" s="68"/>
      <c r="ZA10580" s="68"/>
      <c r="ZB10580" s="68"/>
      <c r="ZC10580" s="68"/>
      <c r="ZD10580" s="68"/>
    </row>
    <row r="10581" spans="658:680" x14ac:dyDescent="0.25">
      <c r="YH10581" s="68"/>
      <c r="YI10581" s="68"/>
      <c r="YJ10581" s="68"/>
      <c r="YK10581" s="68"/>
      <c r="YL10581" s="68"/>
      <c r="YM10581" s="68"/>
      <c r="YN10581" s="68"/>
      <c r="YO10581" s="68"/>
      <c r="YP10581" s="68"/>
      <c r="YQ10581" s="68"/>
      <c r="YR10581" s="68"/>
      <c r="YS10581" s="68"/>
      <c r="YT10581" s="68"/>
      <c r="YU10581" s="68"/>
      <c r="YV10581" s="68"/>
      <c r="YW10581" s="68"/>
      <c r="YX10581" s="68">
        <v>0.94929832376375101</v>
      </c>
      <c r="YY10581" s="68"/>
      <c r="YZ10581" s="68"/>
      <c r="ZA10581" s="68"/>
      <c r="ZB10581" s="68"/>
      <c r="ZC10581" s="68"/>
      <c r="ZD10581" s="68"/>
    </row>
    <row r="10582" spans="658:680" x14ac:dyDescent="0.25">
      <c r="YH10582" s="68"/>
      <c r="YI10582" s="68"/>
      <c r="YJ10582" s="68"/>
      <c r="YK10582" s="68"/>
      <c r="YL10582" s="68"/>
      <c r="YM10582" s="68"/>
      <c r="YN10582" s="68"/>
      <c r="YO10582" s="68"/>
      <c r="YP10582" s="68"/>
      <c r="YQ10582" s="68"/>
      <c r="YR10582" s="68"/>
      <c r="YS10582" s="68"/>
      <c r="YT10582" s="68"/>
      <c r="YU10582" s="68"/>
      <c r="YV10582" s="68"/>
      <c r="YW10582" s="68"/>
      <c r="YX10582" s="68">
        <v>0.94929343461799898</v>
      </c>
      <c r="YY10582" s="68"/>
      <c r="YZ10582" s="68"/>
      <c r="ZA10582" s="68"/>
      <c r="ZB10582" s="68"/>
      <c r="ZC10582" s="68"/>
      <c r="ZD10582" s="68"/>
    </row>
    <row r="10583" spans="658:680" x14ac:dyDescent="0.25">
      <c r="YH10583" s="68"/>
      <c r="YI10583" s="68"/>
      <c r="YJ10583" s="68"/>
      <c r="YK10583" s="68"/>
      <c r="YL10583" s="68"/>
      <c r="YM10583" s="68"/>
      <c r="YN10583" s="68"/>
      <c r="YO10583" s="68"/>
      <c r="YP10583" s="68"/>
      <c r="YQ10583" s="68"/>
      <c r="YR10583" s="68"/>
      <c r="YS10583" s="68"/>
      <c r="YT10583" s="68"/>
      <c r="YU10583" s="68"/>
      <c r="YV10583" s="68"/>
      <c r="YW10583" s="68"/>
      <c r="YX10583" s="68">
        <v>0.94925932517396705</v>
      </c>
      <c r="YY10583" s="68"/>
      <c r="YZ10583" s="68"/>
      <c r="ZA10583" s="68"/>
      <c r="ZB10583" s="68"/>
      <c r="ZC10583" s="68"/>
      <c r="ZD10583" s="68"/>
    </row>
    <row r="10584" spans="658:680" x14ac:dyDescent="0.25">
      <c r="YH10584" s="68"/>
      <c r="YI10584" s="68"/>
      <c r="YJ10584" s="68"/>
      <c r="YK10584" s="68"/>
      <c r="YL10584" s="68"/>
      <c r="YM10584" s="68"/>
      <c r="YN10584" s="68"/>
      <c r="YO10584" s="68"/>
      <c r="YP10584" s="68"/>
      <c r="YQ10584" s="68"/>
      <c r="YR10584" s="68"/>
      <c r="YS10584" s="68"/>
      <c r="YT10584" s="68"/>
      <c r="YU10584" s="68"/>
      <c r="YV10584" s="68"/>
      <c r="YW10584" s="68"/>
      <c r="YX10584" s="68">
        <v>0.94925338875316501</v>
      </c>
      <c r="YY10584" s="68"/>
      <c r="YZ10584" s="68"/>
      <c r="ZA10584" s="68"/>
      <c r="ZB10584" s="68"/>
      <c r="ZC10584" s="68"/>
      <c r="ZD10584" s="68"/>
    </row>
    <row r="10585" spans="658:680" x14ac:dyDescent="0.25">
      <c r="YH10585" s="68"/>
      <c r="YI10585" s="68"/>
      <c r="YJ10585" s="68"/>
      <c r="YK10585" s="68"/>
      <c r="YL10585" s="68"/>
      <c r="YM10585" s="68"/>
      <c r="YN10585" s="68"/>
      <c r="YO10585" s="68"/>
      <c r="YP10585" s="68"/>
      <c r="YQ10585" s="68"/>
      <c r="YR10585" s="68"/>
      <c r="YS10585" s="68"/>
      <c r="YT10585" s="68"/>
      <c r="YU10585" s="68"/>
      <c r="YV10585" s="68"/>
      <c r="YW10585" s="68"/>
      <c r="YX10585" s="68">
        <v>0.94924164225868102</v>
      </c>
      <c r="YY10585" s="68"/>
      <c r="YZ10585" s="68"/>
      <c r="ZA10585" s="68"/>
      <c r="ZB10585" s="68"/>
      <c r="ZC10585" s="68"/>
      <c r="ZD10585" s="68"/>
    </row>
    <row r="10586" spans="658:680" x14ac:dyDescent="0.25">
      <c r="YH10586" s="68"/>
      <c r="YI10586" s="68"/>
      <c r="YJ10586" s="68"/>
      <c r="YK10586" s="68"/>
      <c r="YL10586" s="68"/>
      <c r="YM10586" s="68"/>
      <c r="YN10586" s="68"/>
      <c r="YO10586" s="68"/>
      <c r="YP10586" s="68"/>
      <c r="YQ10586" s="68"/>
      <c r="YR10586" s="68"/>
      <c r="YS10586" s="68"/>
      <c r="YT10586" s="68"/>
      <c r="YU10586" s="68"/>
      <c r="YV10586" s="68"/>
      <c r="YW10586" s="68"/>
      <c r="YX10586" s="68">
        <v>0.94924006691678398</v>
      </c>
      <c r="YY10586" s="68"/>
      <c r="YZ10586" s="68"/>
      <c r="ZA10586" s="68"/>
      <c r="ZB10586" s="68"/>
      <c r="ZC10586" s="68"/>
      <c r="ZD10586" s="68"/>
    </row>
    <row r="10587" spans="658:680" x14ac:dyDescent="0.25">
      <c r="YH10587" s="68"/>
      <c r="YI10587" s="68"/>
      <c r="YJ10587" s="68"/>
      <c r="YK10587" s="68"/>
      <c r="YL10587" s="68"/>
      <c r="YM10587" s="68"/>
      <c r="YN10587" s="68"/>
      <c r="YO10587" s="68"/>
      <c r="YP10587" s="68"/>
      <c r="YQ10587" s="68"/>
      <c r="YR10587" s="68"/>
      <c r="YS10587" s="68"/>
      <c r="YT10587" s="68"/>
      <c r="YU10587" s="68"/>
      <c r="YV10587" s="68"/>
      <c r="YW10587" s="68"/>
      <c r="YX10587" s="68">
        <v>0.94922306587762695</v>
      </c>
      <c r="YY10587" s="68"/>
      <c r="YZ10587" s="68"/>
      <c r="ZA10587" s="68"/>
      <c r="ZB10587" s="68"/>
      <c r="ZC10587" s="68"/>
      <c r="ZD10587" s="68"/>
    </row>
    <row r="10588" spans="658:680" x14ac:dyDescent="0.25">
      <c r="YH10588" s="68"/>
      <c r="YI10588" s="68"/>
      <c r="YJ10588" s="68"/>
      <c r="YK10588" s="68"/>
      <c r="YL10588" s="68"/>
      <c r="YM10588" s="68"/>
      <c r="YN10588" s="68"/>
      <c r="YO10588" s="68"/>
      <c r="YP10588" s="68"/>
      <c r="YQ10588" s="68"/>
      <c r="YR10588" s="68"/>
      <c r="YS10588" s="68"/>
      <c r="YT10588" s="68"/>
      <c r="YU10588" s="68"/>
      <c r="YV10588" s="68"/>
      <c r="YW10588" s="68"/>
      <c r="YX10588" s="68">
        <v>0.94922258824883798</v>
      </c>
      <c r="YY10588" s="68"/>
      <c r="YZ10588" s="68"/>
      <c r="ZA10588" s="68"/>
      <c r="ZB10588" s="68"/>
      <c r="ZC10588" s="68"/>
      <c r="ZD10588" s="68"/>
    </row>
    <row r="10589" spans="658:680" x14ac:dyDescent="0.25">
      <c r="YH10589" s="68"/>
      <c r="YI10589" s="68"/>
      <c r="YJ10589" s="68"/>
      <c r="YK10589" s="68"/>
      <c r="YL10589" s="68"/>
      <c r="YM10589" s="68"/>
      <c r="YN10589" s="68"/>
      <c r="YO10589" s="68"/>
      <c r="YP10589" s="68"/>
      <c r="YQ10589" s="68"/>
      <c r="YR10589" s="68"/>
      <c r="YS10589" s="68"/>
      <c r="YT10589" s="68"/>
      <c r="YU10589" s="68"/>
      <c r="YV10589" s="68"/>
      <c r="YW10589" s="68"/>
      <c r="YX10589" s="68">
        <v>0.949222528544994</v>
      </c>
      <c r="YY10589" s="68"/>
      <c r="YZ10589" s="68"/>
      <c r="ZA10589" s="68"/>
      <c r="ZB10589" s="68"/>
      <c r="ZC10589" s="68"/>
      <c r="ZD10589" s="68"/>
    </row>
    <row r="10590" spans="658:680" x14ac:dyDescent="0.25">
      <c r="YH10590" s="68"/>
      <c r="YI10590" s="68"/>
      <c r="YJ10590" s="68"/>
      <c r="YK10590" s="68"/>
      <c r="YL10590" s="68"/>
      <c r="YM10590" s="68"/>
      <c r="YN10590" s="68"/>
      <c r="YO10590" s="68"/>
      <c r="YP10590" s="68"/>
      <c r="YQ10590" s="68"/>
      <c r="YR10590" s="68"/>
      <c r="YS10590" s="68"/>
      <c r="YT10590" s="68"/>
      <c r="YU10590" s="68"/>
      <c r="YV10590" s="68"/>
      <c r="YW10590" s="68"/>
      <c r="YX10590" s="68">
        <v>0.94921732425679595</v>
      </c>
      <c r="YY10590" s="68"/>
      <c r="YZ10590" s="68"/>
      <c r="ZA10590" s="68"/>
      <c r="ZB10590" s="68"/>
      <c r="ZC10590" s="68"/>
      <c r="ZD10590" s="68"/>
    </row>
    <row r="10591" spans="658:680" x14ac:dyDescent="0.25">
      <c r="YH10591" s="68"/>
      <c r="YI10591" s="68"/>
      <c r="YJ10591" s="68"/>
      <c r="YK10591" s="68"/>
      <c r="YL10591" s="68"/>
      <c r="YM10591" s="68"/>
      <c r="YN10591" s="68"/>
      <c r="YO10591" s="68"/>
      <c r="YP10591" s="68"/>
      <c r="YQ10591" s="68"/>
      <c r="YR10591" s="68"/>
      <c r="YS10591" s="68"/>
      <c r="YT10591" s="68"/>
      <c r="YU10591" s="68"/>
      <c r="YV10591" s="68"/>
      <c r="YW10591" s="68"/>
      <c r="YX10591" s="68">
        <v>0.94920594825605697</v>
      </c>
      <c r="YY10591" s="68"/>
      <c r="YZ10591" s="68"/>
      <c r="ZA10591" s="68"/>
      <c r="ZB10591" s="68"/>
      <c r="ZC10591" s="68"/>
      <c r="ZD10591" s="68"/>
    </row>
    <row r="10592" spans="658:680" x14ac:dyDescent="0.25">
      <c r="YH10592" s="68"/>
      <c r="YI10592" s="68"/>
      <c r="YJ10592" s="68"/>
      <c r="YK10592" s="68"/>
      <c r="YL10592" s="68"/>
      <c r="YM10592" s="68"/>
      <c r="YN10592" s="68"/>
      <c r="YO10592" s="68"/>
      <c r="YP10592" s="68"/>
      <c r="YQ10592" s="68"/>
      <c r="YR10592" s="68"/>
      <c r="YS10592" s="68"/>
      <c r="YT10592" s="68"/>
      <c r="YU10592" s="68"/>
      <c r="YV10592" s="68"/>
      <c r="YW10592" s="68"/>
      <c r="YX10592" s="68">
        <v>0.94919245483317305</v>
      </c>
      <c r="YY10592" s="68"/>
      <c r="YZ10592" s="68"/>
      <c r="ZA10592" s="68"/>
      <c r="ZB10592" s="68"/>
      <c r="ZC10592" s="68"/>
      <c r="ZD10592" s="68"/>
    </row>
    <row r="10593" spans="658:680" x14ac:dyDescent="0.25">
      <c r="YH10593" s="68"/>
      <c r="YI10593" s="68"/>
      <c r="YJ10593" s="68"/>
      <c r="YK10593" s="68"/>
      <c r="YL10593" s="68"/>
      <c r="YM10593" s="68"/>
      <c r="YN10593" s="68"/>
      <c r="YO10593" s="68"/>
      <c r="YP10593" s="68"/>
      <c r="YQ10593" s="68"/>
      <c r="YR10593" s="68"/>
      <c r="YS10593" s="68"/>
      <c r="YT10593" s="68"/>
      <c r="YU10593" s="68"/>
      <c r="YV10593" s="68"/>
      <c r="YW10593" s="68"/>
      <c r="YX10593" s="68">
        <v>0.94918791314953799</v>
      </c>
      <c r="YY10593" s="68"/>
      <c r="YZ10593" s="68"/>
      <c r="ZA10593" s="68"/>
      <c r="ZB10593" s="68"/>
      <c r="ZC10593" s="68"/>
      <c r="ZD10593" s="68"/>
    </row>
    <row r="10594" spans="658:680" x14ac:dyDescent="0.25">
      <c r="YH10594" s="68"/>
      <c r="YI10594" s="68"/>
      <c r="YJ10594" s="68"/>
      <c r="YK10594" s="68"/>
      <c r="YL10594" s="68"/>
      <c r="YM10594" s="68"/>
      <c r="YN10594" s="68"/>
      <c r="YO10594" s="68"/>
      <c r="YP10594" s="68"/>
      <c r="YQ10594" s="68"/>
      <c r="YR10594" s="68"/>
      <c r="YS10594" s="68"/>
      <c r="YT10594" s="68"/>
      <c r="YU10594" s="68"/>
      <c r="YV10594" s="68"/>
      <c r="YW10594" s="68"/>
      <c r="YX10594" s="68">
        <v>0.94918725270745996</v>
      </c>
      <c r="YY10594" s="68"/>
      <c r="YZ10594" s="68"/>
      <c r="ZA10594" s="68"/>
      <c r="ZB10594" s="68"/>
      <c r="ZC10594" s="68"/>
      <c r="ZD10594" s="68"/>
    </row>
    <row r="10595" spans="658:680" x14ac:dyDescent="0.25">
      <c r="YH10595" s="68"/>
      <c r="YI10595" s="68"/>
      <c r="YJ10595" s="68"/>
      <c r="YK10595" s="68"/>
      <c r="YL10595" s="68"/>
      <c r="YM10595" s="68"/>
      <c r="YN10595" s="68"/>
      <c r="YO10595" s="68"/>
      <c r="YP10595" s="68"/>
      <c r="YQ10595" s="68"/>
      <c r="YR10595" s="68"/>
      <c r="YS10595" s="68"/>
      <c r="YT10595" s="68"/>
      <c r="YU10595" s="68"/>
      <c r="YV10595" s="68"/>
      <c r="YW10595" s="68"/>
      <c r="YX10595" s="68">
        <v>0.94917780415431097</v>
      </c>
      <c r="YY10595" s="68"/>
      <c r="YZ10595" s="68"/>
      <c r="ZA10595" s="68"/>
      <c r="ZB10595" s="68"/>
      <c r="ZC10595" s="68"/>
      <c r="ZD10595" s="68"/>
    </row>
    <row r="10596" spans="658:680" x14ac:dyDescent="0.25">
      <c r="YH10596" s="68"/>
      <c r="YI10596" s="68"/>
      <c r="YJ10596" s="68"/>
      <c r="YK10596" s="68"/>
      <c r="YL10596" s="68"/>
      <c r="YM10596" s="68"/>
      <c r="YN10596" s="68"/>
      <c r="YO10596" s="68"/>
      <c r="YP10596" s="68"/>
      <c r="YQ10596" s="68"/>
      <c r="YR10596" s="68"/>
      <c r="YS10596" s="68"/>
      <c r="YT10596" s="68"/>
      <c r="YU10596" s="68"/>
      <c r="YV10596" s="68"/>
      <c r="YW10596" s="68"/>
      <c r="YX10596" s="68">
        <v>0.94917400366217697</v>
      </c>
      <c r="YY10596" s="68"/>
      <c r="YZ10596" s="68"/>
      <c r="ZA10596" s="68"/>
      <c r="ZB10596" s="68"/>
      <c r="ZC10596" s="68"/>
      <c r="ZD10596" s="68"/>
    </row>
    <row r="10597" spans="658:680" x14ac:dyDescent="0.25">
      <c r="YH10597" s="68"/>
      <c r="YI10597" s="68"/>
      <c r="YJ10597" s="68"/>
      <c r="YK10597" s="68"/>
      <c r="YL10597" s="68"/>
      <c r="YM10597" s="68"/>
      <c r="YN10597" s="68"/>
      <c r="YO10597" s="68"/>
      <c r="YP10597" s="68"/>
      <c r="YQ10597" s="68"/>
      <c r="YR10597" s="68"/>
      <c r="YS10597" s="68"/>
      <c r="YT10597" s="68"/>
      <c r="YU10597" s="68"/>
      <c r="YV10597" s="68"/>
      <c r="YW10597" s="68"/>
      <c r="YX10597" s="68">
        <v>0.94912363151314405</v>
      </c>
      <c r="YY10597" s="68"/>
      <c r="YZ10597" s="68"/>
      <c r="ZA10597" s="68"/>
      <c r="ZB10597" s="68"/>
      <c r="ZC10597" s="68"/>
      <c r="ZD10597" s="68"/>
    </row>
    <row r="10598" spans="658:680" x14ac:dyDescent="0.25">
      <c r="YH10598" s="68"/>
      <c r="YI10598" s="68"/>
      <c r="YJ10598" s="68"/>
      <c r="YK10598" s="68"/>
      <c r="YL10598" s="68"/>
      <c r="YM10598" s="68"/>
      <c r="YN10598" s="68"/>
      <c r="YO10598" s="68"/>
      <c r="YP10598" s="68"/>
      <c r="YQ10598" s="68"/>
      <c r="YR10598" s="68"/>
      <c r="YS10598" s="68"/>
      <c r="YT10598" s="68"/>
      <c r="YU10598" s="68"/>
      <c r="YV10598" s="68"/>
      <c r="YW10598" s="68"/>
      <c r="YX10598" s="68">
        <v>0.94911775764456396</v>
      </c>
      <c r="YY10598" s="68"/>
      <c r="YZ10598" s="68"/>
      <c r="ZA10598" s="68"/>
      <c r="ZB10598" s="68"/>
      <c r="ZC10598" s="68"/>
      <c r="ZD10598" s="68"/>
    </row>
    <row r="10599" spans="658:680" x14ac:dyDescent="0.25">
      <c r="YH10599" s="68"/>
      <c r="YI10599" s="68"/>
      <c r="YJ10599" s="68"/>
      <c r="YK10599" s="68"/>
      <c r="YL10599" s="68"/>
      <c r="YM10599" s="68"/>
      <c r="YN10599" s="68"/>
      <c r="YO10599" s="68"/>
      <c r="YP10599" s="68"/>
      <c r="YQ10599" s="68"/>
      <c r="YR10599" s="68"/>
      <c r="YS10599" s="68"/>
      <c r="YT10599" s="68"/>
      <c r="YU10599" s="68"/>
      <c r="YV10599" s="68"/>
      <c r="YW10599" s="68"/>
      <c r="YX10599" s="68">
        <v>0.94911362055257098</v>
      </c>
      <c r="YY10599" s="68"/>
      <c r="YZ10599" s="68"/>
      <c r="ZA10599" s="68"/>
      <c r="ZB10599" s="68"/>
      <c r="ZC10599" s="68"/>
      <c r="ZD10599" s="68"/>
    </row>
    <row r="10600" spans="658:680" x14ac:dyDescent="0.25">
      <c r="YH10600" s="68"/>
      <c r="YI10600" s="68"/>
      <c r="YJ10600" s="68"/>
      <c r="YK10600" s="68"/>
      <c r="YL10600" s="68"/>
      <c r="YM10600" s="68"/>
      <c r="YN10600" s="68"/>
      <c r="YO10600" s="68"/>
      <c r="YP10600" s="68"/>
      <c r="YQ10600" s="68"/>
      <c r="YR10600" s="68"/>
      <c r="YS10600" s="68"/>
      <c r="YT10600" s="68"/>
      <c r="YU10600" s="68"/>
      <c r="YV10600" s="68"/>
      <c r="YW10600" s="68"/>
      <c r="YX10600" s="68">
        <v>0.94911130503934005</v>
      </c>
      <c r="YY10600" s="68"/>
      <c r="YZ10600" s="68"/>
      <c r="ZA10600" s="68"/>
      <c r="ZB10600" s="68"/>
      <c r="ZC10600" s="68"/>
      <c r="ZD10600" s="68"/>
    </row>
    <row r="10601" spans="658:680" x14ac:dyDescent="0.25">
      <c r="YH10601" s="68"/>
      <c r="YI10601" s="68"/>
      <c r="YJ10601" s="68"/>
      <c r="YK10601" s="68"/>
      <c r="YL10601" s="68"/>
      <c r="YM10601" s="68"/>
      <c r="YN10601" s="68"/>
      <c r="YO10601" s="68"/>
      <c r="YP10601" s="68"/>
      <c r="YQ10601" s="68"/>
      <c r="YR10601" s="68"/>
      <c r="YS10601" s="68"/>
      <c r="YT10601" s="68"/>
      <c r="YU10601" s="68"/>
      <c r="YV10601" s="68"/>
      <c r="YW10601" s="68"/>
      <c r="YX10601" s="68">
        <v>0.94910487840029401</v>
      </c>
      <c r="YY10601" s="68"/>
      <c r="YZ10601" s="68"/>
      <c r="ZA10601" s="68"/>
      <c r="ZB10601" s="68"/>
      <c r="ZC10601" s="68"/>
      <c r="ZD10601" s="68"/>
    </row>
    <row r="10602" spans="658:680" x14ac:dyDescent="0.25">
      <c r="YH10602" s="68"/>
      <c r="YI10602" s="68"/>
      <c r="YJ10602" s="68"/>
      <c r="YK10602" s="68"/>
      <c r="YL10602" s="68"/>
      <c r="YM10602" s="68"/>
      <c r="YN10602" s="68"/>
      <c r="YO10602" s="68"/>
      <c r="YP10602" s="68"/>
      <c r="YQ10602" s="68"/>
      <c r="YR10602" s="68"/>
      <c r="YS10602" s="68"/>
      <c r="YT10602" s="68"/>
      <c r="YU10602" s="68"/>
      <c r="YV10602" s="68"/>
      <c r="YW10602" s="68"/>
      <c r="YX10602" s="68">
        <v>0.94909917275701206</v>
      </c>
      <c r="YY10602" s="68"/>
      <c r="YZ10602" s="68"/>
      <c r="ZA10602" s="68"/>
      <c r="ZB10602" s="68"/>
      <c r="ZC10602" s="68"/>
      <c r="ZD10602" s="68"/>
    </row>
    <row r="10603" spans="658:680" x14ac:dyDescent="0.25">
      <c r="YH10603" s="68"/>
      <c r="YI10603" s="68"/>
      <c r="YJ10603" s="68"/>
      <c r="YK10603" s="68"/>
      <c r="YL10603" s="68"/>
      <c r="YM10603" s="68"/>
      <c r="YN10603" s="68"/>
      <c r="YO10603" s="68"/>
      <c r="YP10603" s="68"/>
      <c r="YQ10603" s="68"/>
      <c r="YR10603" s="68"/>
      <c r="YS10603" s="68"/>
      <c r="YT10603" s="68"/>
      <c r="YU10603" s="68"/>
      <c r="YV10603" s="68"/>
      <c r="YW10603" s="68"/>
      <c r="YX10603" s="68">
        <v>0.94909432597327403</v>
      </c>
      <c r="YY10603" s="68"/>
      <c r="YZ10603" s="68"/>
      <c r="ZA10603" s="68"/>
      <c r="ZB10603" s="68"/>
      <c r="ZC10603" s="68"/>
      <c r="ZD10603" s="68"/>
    </row>
    <row r="10604" spans="658:680" x14ac:dyDescent="0.25">
      <c r="YH10604" s="68"/>
      <c r="YI10604" s="68"/>
      <c r="YJ10604" s="68"/>
      <c r="YK10604" s="68"/>
      <c r="YL10604" s="68"/>
      <c r="YM10604" s="68"/>
      <c r="YN10604" s="68"/>
      <c r="YO10604" s="68"/>
      <c r="YP10604" s="68"/>
      <c r="YQ10604" s="68"/>
      <c r="YR10604" s="68"/>
      <c r="YS10604" s="68"/>
      <c r="YT10604" s="68"/>
      <c r="YU10604" s="68"/>
      <c r="YV10604" s="68"/>
      <c r="YW10604" s="68"/>
      <c r="YX10604" s="68">
        <v>0.94909127719726805</v>
      </c>
      <c r="YY10604" s="68"/>
      <c r="YZ10604" s="68"/>
      <c r="ZA10604" s="68"/>
      <c r="ZB10604" s="68"/>
      <c r="ZC10604" s="68"/>
      <c r="ZD10604" s="68"/>
    </row>
    <row r="10605" spans="658:680" x14ac:dyDescent="0.25">
      <c r="YH10605" s="68"/>
      <c r="YI10605" s="68"/>
      <c r="YJ10605" s="68"/>
      <c r="YK10605" s="68"/>
      <c r="YL10605" s="68"/>
      <c r="YM10605" s="68"/>
      <c r="YN10605" s="68"/>
      <c r="YO10605" s="68"/>
      <c r="YP10605" s="68"/>
      <c r="YQ10605" s="68"/>
      <c r="YR10605" s="68"/>
      <c r="YS10605" s="68"/>
      <c r="YT10605" s="68"/>
      <c r="YU10605" s="68"/>
      <c r="YV10605" s="68"/>
      <c r="YW10605" s="68"/>
      <c r="YX10605" s="68">
        <v>0.94906863015718101</v>
      </c>
      <c r="YY10605" s="68"/>
      <c r="YZ10605" s="68"/>
      <c r="ZA10605" s="68"/>
      <c r="ZB10605" s="68"/>
      <c r="ZC10605" s="68"/>
      <c r="ZD10605" s="68"/>
    </row>
    <row r="10606" spans="658:680" x14ac:dyDescent="0.25">
      <c r="YH10606" s="68"/>
      <c r="YI10606" s="68"/>
      <c r="YJ10606" s="68"/>
      <c r="YK10606" s="68"/>
      <c r="YL10606" s="68"/>
      <c r="YM10606" s="68"/>
      <c r="YN10606" s="68"/>
      <c r="YO10606" s="68"/>
      <c r="YP10606" s="68"/>
      <c r="YQ10606" s="68"/>
      <c r="YR10606" s="68"/>
      <c r="YS10606" s="68"/>
      <c r="YT10606" s="68"/>
      <c r="YU10606" s="68"/>
      <c r="YV10606" s="68"/>
      <c r="YW10606" s="68"/>
      <c r="YX10606" s="68">
        <v>0.94904859077621795</v>
      </c>
      <c r="YY10606" s="68"/>
      <c r="YZ10606" s="68"/>
      <c r="ZA10606" s="68"/>
      <c r="ZB10606" s="68"/>
      <c r="ZC10606" s="68"/>
      <c r="ZD10606" s="68"/>
    </row>
    <row r="10607" spans="658:680" x14ac:dyDescent="0.25">
      <c r="YH10607" s="68"/>
      <c r="YI10607" s="68"/>
      <c r="YJ10607" s="68"/>
      <c r="YK10607" s="68"/>
      <c r="YL10607" s="68"/>
      <c r="YM10607" s="68"/>
      <c r="YN10607" s="68"/>
      <c r="YO10607" s="68"/>
      <c r="YP10607" s="68"/>
      <c r="YQ10607" s="68"/>
      <c r="YR10607" s="68"/>
      <c r="YS10607" s="68"/>
      <c r="YT10607" s="68"/>
      <c r="YU10607" s="68"/>
      <c r="YV10607" s="68"/>
      <c r="YW10607" s="68"/>
      <c r="YX10607" s="68">
        <v>0.949047820990224</v>
      </c>
      <c r="YY10607" s="68"/>
      <c r="YZ10607" s="68"/>
      <c r="ZA10607" s="68"/>
      <c r="ZB10607" s="68"/>
      <c r="ZC10607" s="68"/>
      <c r="ZD10607" s="68"/>
    </row>
    <row r="10608" spans="658:680" x14ac:dyDescent="0.25">
      <c r="YH10608" s="68"/>
      <c r="YI10608" s="68"/>
      <c r="YJ10608" s="68"/>
      <c r="YK10608" s="68"/>
      <c r="YL10608" s="68"/>
      <c r="YM10608" s="68"/>
      <c r="YN10608" s="68"/>
      <c r="YO10608" s="68"/>
      <c r="YP10608" s="68"/>
      <c r="YQ10608" s="68"/>
      <c r="YR10608" s="68"/>
      <c r="YS10608" s="68"/>
      <c r="YT10608" s="68"/>
      <c r="YU10608" s="68"/>
      <c r="YV10608" s="68"/>
      <c r="YW10608" s="68"/>
      <c r="YX10608" s="68">
        <v>0.94904503858168998</v>
      </c>
      <c r="YY10608" s="68"/>
      <c r="YZ10608" s="68"/>
      <c r="ZA10608" s="68"/>
      <c r="ZB10608" s="68"/>
      <c r="ZC10608" s="68"/>
      <c r="ZD10608" s="68"/>
    </row>
    <row r="10609" spans="658:680" x14ac:dyDescent="0.25">
      <c r="YH10609" s="68"/>
      <c r="YI10609" s="68"/>
      <c r="YJ10609" s="68"/>
      <c r="YK10609" s="68"/>
      <c r="YL10609" s="68"/>
      <c r="YM10609" s="68"/>
      <c r="YN10609" s="68"/>
      <c r="YO10609" s="68"/>
      <c r="YP10609" s="68"/>
      <c r="YQ10609" s="68"/>
      <c r="YR10609" s="68"/>
      <c r="YS10609" s="68"/>
      <c r="YT10609" s="68"/>
      <c r="YU10609" s="68"/>
      <c r="YV10609" s="68"/>
      <c r="YW10609" s="68"/>
      <c r="YX10609" s="68">
        <v>0.949041448667445</v>
      </c>
      <c r="YY10609" s="68"/>
      <c r="YZ10609" s="68"/>
      <c r="ZA10609" s="68"/>
      <c r="ZB10609" s="68"/>
      <c r="ZC10609" s="68"/>
      <c r="ZD10609" s="68"/>
    </row>
    <row r="10610" spans="658:680" x14ac:dyDescent="0.25">
      <c r="YH10610" s="68"/>
      <c r="YI10610" s="68"/>
      <c r="YJ10610" s="68"/>
      <c r="YK10610" s="68"/>
      <c r="YL10610" s="68"/>
      <c r="YM10610" s="68"/>
      <c r="YN10610" s="68"/>
      <c r="YO10610" s="68"/>
      <c r="YP10610" s="68"/>
      <c r="YQ10610" s="68"/>
      <c r="YR10610" s="68"/>
      <c r="YS10610" s="68"/>
      <c r="YT10610" s="68"/>
      <c r="YU10610" s="68"/>
      <c r="YV10610" s="68"/>
      <c r="YW10610" s="68"/>
      <c r="YX10610" s="68">
        <v>0.949029882871122</v>
      </c>
      <c r="YY10610" s="68"/>
      <c r="YZ10610" s="68"/>
      <c r="ZA10610" s="68"/>
      <c r="ZB10610" s="68"/>
      <c r="ZC10610" s="68"/>
      <c r="ZD10610" s="68"/>
    </row>
    <row r="10611" spans="658:680" x14ac:dyDescent="0.25">
      <c r="YH10611" s="68"/>
      <c r="YI10611" s="68"/>
      <c r="YJ10611" s="68"/>
      <c r="YK10611" s="68"/>
      <c r="YL10611" s="68"/>
      <c r="YM10611" s="68"/>
      <c r="YN10611" s="68"/>
      <c r="YO10611" s="68"/>
      <c r="YP10611" s="68"/>
      <c r="YQ10611" s="68"/>
      <c r="YR10611" s="68"/>
      <c r="YS10611" s="68"/>
      <c r="YT10611" s="68"/>
      <c r="YU10611" s="68"/>
      <c r="YV10611" s="68"/>
      <c r="YW10611" s="68"/>
      <c r="YX10611" s="68">
        <v>0.94901595880128398</v>
      </c>
      <c r="YY10611" s="68"/>
      <c r="YZ10611" s="68"/>
      <c r="ZA10611" s="68"/>
      <c r="ZB10611" s="68"/>
      <c r="ZC10611" s="68"/>
      <c r="ZD10611" s="68"/>
    </row>
    <row r="10612" spans="658:680" x14ac:dyDescent="0.25">
      <c r="YH10612" s="68"/>
      <c r="YI10612" s="68"/>
      <c r="YJ10612" s="68"/>
      <c r="YK10612" s="68"/>
      <c r="YL10612" s="68"/>
      <c r="YM10612" s="68"/>
      <c r="YN10612" s="68"/>
      <c r="YO10612" s="68"/>
      <c r="YP10612" s="68"/>
      <c r="YQ10612" s="68"/>
      <c r="YR10612" s="68"/>
      <c r="YS10612" s="68"/>
      <c r="YT10612" s="68"/>
      <c r="YU10612" s="68"/>
      <c r="YV10612" s="68"/>
      <c r="YW10612" s="68"/>
      <c r="YX10612" s="68">
        <v>0.94894124705731198</v>
      </c>
      <c r="YY10612" s="68"/>
      <c r="YZ10612" s="68"/>
      <c r="ZA10612" s="68"/>
      <c r="ZB10612" s="68"/>
      <c r="ZC10612" s="68"/>
      <c r="ZD10612" s="68"/>
    </row>
    <row r="10613" spans="658:680" x14ac:dyDescent="0.25">
      <c r="YH10613" s="68"/>
      <c r="YI10613" s="68"/>
      <c r="YJ10613" s="68"/>
      <c r="YK10613" s="68"/>
      <c r="YL10613" s="68"/>
      <c r="YM10613" s="68"/>
      <c r="YN10613" s="68"/>
      <c r="YO10613" s="68"/>
      <c r="YP10613" s="68"/>
      <c r="YQ10613" s="68"/>
      <c r="YR10613" s="68"/>
      <c r="YS10613" s="68"/>
      <c r="YT10613" s="68"/>
      <c r="YU10613" s="68"/>
      <c r="YV10613" s="68"/>
      <c r="YW10613" s="68"/>
      <c r="YX10613" s="68">
        <v>0.94893345697773002</v>
      </c>
      <c r="YY10613" s="68"/>
      <c r="YZ10613" s="68"/>
      <c r="ZA10613" s="68"/>
      <c r="ZB10613" s="68"/>
      <c r="ZC10613" s="68"/>
      <c r="ZD10613" s="68"/>
    </row>
    <row r="10614" spans="658:680" x14ac:dyDescent="0.25">
      <c r="YH10614" s="68"/>
      <c r="YI10614" s="68"/>
      <c r="YJ10614" s="68"/>
      <c r="YK10614" s="68"/>
      <c r="YL10614" s="68"/>
      <c r="YM10614" s="68"/>
      <c r="YN10614" s="68"/>
      <c r="YO10614" s="68"/>
      <c r="YP10614" s="68"/>
      <c r="YQ10614" s="68"/>
      <c r="YR10614" s="68"/>
      <c r="YS10614" s="68"/>
      <c r="YT10614" s="68"/>
      <c r="YU10614" s="68"/>
      <c r="YV10614" s="68"/>
      <c r="YW10614" s="68"/>
      <c r="YX10614" s="68">
        <v>0.94892684567292196</v>
      </c>
      <c r="YY10614" s="68"/>
      <c r="YZ10614" s="68"/>
      <c r="ZA10614" s="68"/>
      <c r="ZB10614" s="68"/>
      <c r="ZC10614" s="68"/>
      <c r="ZD10614" s="68"/>
    </row>
    <row r="10615" spans="658:680" x14ac:dyDescent="0.25">
      <c r="YH10615" s="68"/>
      <c r="YI10615" s="68"/>
      <c r="YJ10615" s="68"/>
      <c r="YK10615" s="68"/>
      <c r="YL10615" s="68"/>
      <c r="YM10615" s="68"/>
      <c r="YN10615" s="68"/>
      <c r="YO10615" s="68"/>
      <c r="YP10615" s="68"/>
      <c r="YQ10615" s="68"/>
      <c r="YR10615" s="68"/>
      <c r="YS10615" s="68"/>
      <c r="YT10615" s="68"/>
      <c r="YU10615" s="68"/>
      <c r="YV10615" s="68"/>
      <c r="YW10615" s="68"/>
      <c r="YX10615" s="68">
        <v>0.94892432493558398</v>
      </c>
      <c r="YY10615" s="68"/>
      <c r="YZ10615" s="68"/>
      <c r="ZA10615" s="68"/>
      <c r="ZB10615" s="68"/>
      <c r="ZC10615" s="68"/>
      <c r="ZD10615" s="68"/>
    </row>
    <row r="10616" spans="658:680" x14ac:dyDescent="0.25">
      <c r="YH10616" s="68"/>
      <c r="YI10616" s="68"/>
      <c r="YJ10616" s="68"/>
      <c r="YK10616" s="68"/>
      <c r="YL10616" s="68"/>
      <c r="YM10616" s="68"/>
      <c r="YN10616" s="68"/>
      <c r="YO10616" s="68"/>
      <c r="YP10616" s="68"/>
      <c r="YQ10616" s="68"/>
      <c r="YR10616" s="68"/>
      <c r="YS10616" s="68"/>
      <c r="YT10616" s="68"/>
      <c r="YU10616" s="68"/>
      <c r="YV10616" s="68"/>
      <c r="YW10616" s="68"/>
      <c r="YX10616" s="68">
        <v>0.94892163702364996</v>
      </c>
      <c r="YY10616" s="68"/>
      <c r="YZ10616" s="68"/>
      <c r="ZA10616" s="68"/>
      <c r="ZB10616" s="68"/>
      <c r="ZC10616" s="68"/>
      <c r="ZD10616" s="68"/>
    </row>
    <row r="10617" spans="658:680" x14ac:dyDescent="0.25">
      <c r="YH10617" s="68"/>
      <c r="YI10617" s="68"/>
      <c r="YJ10617" s="68"/>
      <c r="YK10617" s="68"/>
      <c r="YL10617" s="68"/>
      <c r="YM10617" s="68"/>
      <c r="YN10617" s="68"/>
      <c r="YO10617" s="68"/>
      <c r="YP10617" s="68"/>
      <c r="YQ10617" s="68"/>
      <c r="YR10617" s="68"/>
      <c r="YS10617" s="68"/>
      <c r="YT10617" s="68"/>
      <c r="YU10617" s="68"/>
      <c r="YV10617" s="68"/>
      <c r="YW10617" s="68"/>
      <c r="YX10617" s="68">
        <v>0.94891797606991501</v>
      </c>
      <c r="YY10617" s="68"/>
      <c r="YZ10617" s="68"/>
      <c r="ZA10617" s="68"/>
      <c r="ZB10617" s="68"/>
      <c r="ZC10617" s="68"/>
      <c r="ZD10617" s="68"/>
    </row>
    <row r="10618" spans="658:680" x14ac:dyDescent="0.25">
      <c r="YH10618" s="68"/>
      <c r="YI10618" s="68"/>
      <c r="YJ10618" s="68"/>
      <c r="YK10618" s="68"/>
      <c r="YL10618" s="68"/>
      <c r="YM10618" s="68"/>
      <c r="YN10618" s="68"/>
      <c r="YO10618" s="68"/>
      <c r="YP10618" s="68"/>
      <c r="YQ10618" s="68"/>
      <c r="YR10618" s="68"/>
      <c r="YS10618" s="68"/>
      <c r="YT10618" s="68"/>
      <c r="YU10618" s="68"/>
      <c r="YV10618" s="68"/>
      <c r="YW10618" s="68"/>
      <c r="YX10618" s="68">
        <v>0.94891772516567996</v>
      </c>
      <c r="YY10618" s="68"/>
      <c r="YZ10618" s="68"/>
      <c r="ZA10618" s="68"/>
      <c r="ZB10618" s="68"/>
      <c r="ZC10618" s="68"/>
      <c r="ZD10618" s="68"/>
    </row>
    <row r="10619" spans="658:680" x14ac:dyDescent="0.25">
      <c r="YH10619" s="68"/>
      <c r="YI10619" s="68"/>
      <c r="YJ10619" s="68"/>
      <c r="YK10619" s="68"/>
      <c r="YL10619" s="68"/>
      <c r="YM10619" s="68"/>
      <c r="YN10619" s="68"/>
      <c r="YO10619" s="68"/>
      <c r="YP10619" s="68"/>
      <c r="YQ10619" s="68"/>
      <c r="YR10619" s="68"/>
      <c r="YS10619" s="68"/>
      <c r="YT10619" s="68"/>
      <c r="YU10619" s="68"/>
      <c r="YV10619" s="68"/>
      <c r="YW10619" s="68"/>
      <c r="YX10619" s="68">
        <v>0.94890905187973495</v>
      </c>
      <c r="YY10619" s="68"/>
      <c r="YZ10619" s="68"/>
      <c r="ZA10619" s="68"/>
      <c r="ZB10619" s="68"/>
      <c r="ZC10619" s="68"/>
      <c r="ZD10619" s="68"/>
    </row>
    <row r="10620" spans="658:680" x14ac:dyDescent="0.25">
      <c r="YH10620" s="68"/>
      <c r="YI10620" s="68"/>
      <c r="YJ10620" s="68"/>
      <c r="YK10620" s="68"/>
      <c r="YL10620" s="68"/>
      <c r="YM10620" s="68"/>
      <c r="YN10620" s="68"/>
      <c r="YO10620" s="68"/>
      <c r="YP10620" s="68"/>
      <c r="YQ10620" s="68"/>
      <c r="YR10620" s="68"/>
      <c r="YS10620" s="68"/>
      <c r="YT10620" s="68"/>
      <c r="YU10620" s="68"/>
      <c r="YV10620" s="68"/>
      <c r="YW10620" s="68"/>
      <c r="YX10620" s="68">
        <v>0.94890800873216796</v>
      </c>
      <c r="YY10620" s="68"/>
      <c r="YZ10620" s="68"/>
      <c r="ZA10620" s="68"/>
      <c r="ZB10620" s="68"/>
      <c r="ZC10620" s="68"/>
      <c r="ZD10620" s="68"/>
    </row>
    <row r="10621" spans="658:680" x14ac:dyDescent="0.25">
      <c r="YH10621" s="68"/>
      <c r="YI10621" s="68"/>
      <c r="YJ10621" s="68"/>
      <c r="YK10621" s="68"/>
      <c r="YL10621" s="68"/>
      <c r="YM10621" s="68"/>
      <c r="YN10621" s="68"/>
      <c r="YO10621" s="68"/>
      <c r="YP10621" s="68"/>
      <c r="YQ10621" s="68"/>
      <c r="YR10621" s="68"/>
      <c r="YS10621" s="68"/>
      <c r="YT10621" s="68"/>
      <c r="YU10621" s="68"/>
      <c r="YV10621" s="68"/>
      <c r="YW10621" s="68"/>
      <c r="YX10621" s="68">
        <v>0.94890405747968598</v>
      </c>
      <c r="YY10621" s="68"/>
      <c r="YZ10621" s="68"/>
      <c r="ZA10621" s="68"/>
      <c r="ZB10621" s="68"/>
      <c r="ZC10621" s="68"/>
      <c r="ZD10621" s="68"/>
    </row>
    <row r="10622" spans="658:680" x14ac:dyDescent="0.25">
      <c r="YH10622" s="68"/>
      <c r="YI10622" s="68"/>
      <c r="YJ10622" s="68"/>
      <c r="YK10622" s="68"/>
      <c r="YL10622" s="68"/>
      <c r="YM10622" s="68"/>
      <c r="YN10622" s="68"/>
      <c r="YO10622" s="68"/>
      <c r="YP10622" s="68"/>
      <c r="YQ10622" s="68"/>
      <c r="YR10622" s="68"/>
      <c r="YS10622" s="68"/>
      <c r="YT10622" s="68"/>
      <c r="YU10622" s="68"/>
      <c r="YV10622" s="68"/>
      <c r="YW10622" s="68"/>
      <c r="YX10622" s="68">
        <v>0.94888777475625496</v>
      </c>
      <c r="YY10622" s="68"/>
      <c r="YZ10622" s="68"/>
      <c r="ZA10622" s="68"/>
      <c r="ZB10622" s="68"/>
      <c r="ZC10622" s="68"/>
      <c r="ZD10622" s="68"/>
    </row>
    <row r="10623" spans="658:680" x14ac:dyDescent="0.25">
      <c r="YH10623" s="68"/>
      <c r="YI10623" s="68"/>
      <c r="YJ10623" s="68"/>
      <c r="YK10623" s="68"/>
      <c r="YL10623" s="68"/>
      <c r="YM10623" s="68"/>
      <c r="YN10623" s="68"/>
      <c r="YO10623" s="68"/>
      <c r="YP10623" s="68"/>
      <c r="YQ10623" s="68"/>
      <c r="YR10623" s="68"/>
      <c r="YS10623" s="68"/>
      <c r="YT10623" s="68"/>
      <c r="YU10623" s="68"/>
      <c r="YV10623" s="68"/>
      <c r="YW10623" s="68"/>
      <c r="YX10623" s="68">
        <v>0.94888486327269395</v>
      </c>
      <c r="YY10623" s="68"/>
      <c r="YZ10623" s="68"/>
      <c r="ZA10623" s="68"/>
      <c r="ZB10623" s="68"/>
      <c r="ZC10623" s="68"/>
      <c r="ZD10623" s="68"/>
    </row>
    <row r="10624" spans="658:680" x14ac:dyDescent="0.25">
      <c r="YH10624" s="68"/>
      <c r="YI10624" s="68"/>
      <c r="YJ10624" s="68"/>
      <c r="YK10624" s="68"/>
      <c r="YL10624" s="68"/>
      <c r="YM10624" s="68"/>
      <c r="YN10624" s="68"/>
      <c r="YO10624" s="68"/>
      <c r="YP10624" s="68"/>
      <c r="YQ10624" s="68"/>
      <c r="YR10624" s="68"/>
      <c r="YS10624" s="68"/>
      <c r="YT10624" s="68"/>
      <c r="YU10624" s="68"/>
      <c r="YV10624" s="68"/>
      <c r="YW10624" s="68"/>
      <c r="YX10624" s="68">
        <v>0.94888036173912005</v>
      </c>
      <c r="YY10624" s="68"/>
      <c r="YZ10624" s="68"/>
      <c r="ZA10624" s="68"/>
      <c r="ZB10624" s="68"/>
      <c r="ZC10624" s="68"/>
      <c r="ZD10624" s="68"/>
    </row>
    <row r="10625" spans="658:680" x14ac:dyDescent="0.25">
      <c r="YH10625" s="68"/>
      <c r="YI10625" s="68"/>
      <c r="YJ10625" s="68"/>
      <c r="YK10625" s="68"/>
      <c r="YL10625" s="68"/>
      <c r="YM10625" s="68"/>
      <c r="YN10625" s="68"/>
      <c r="YO10625" s="68"/>
      <c r="YP10625" s="68"/>
      <c r="YQ10625" s="68"/>
      <c r="YR10625" s="68"/>
      <c r="YS10625" s="68"/>
      <c r="YT10625" s="68"/>
      <c r="YU10625" s="68"/>
      <c r="YV10625" s="68"/>
      <c r="YW10625" s="68"/>
      <c r="YX10625" s="68">
        <v>0.94887393308904899</v>
      </c>
      <c r="YY10625" s="68"/>
      <c r="YZ10625" s="68"/>
      <c r="ZA10625" s="68"/>
      <c r="ZB10625" s="68"/>
      <c r="ZC10625" s="68"/>
      <c r="ZD10625" s="68"/>
    </row>
    <row r="10626" spans="658:680" x14ac:dyDescent="0.25">
      <c r="YH10626" s="68"/>
      <c r="YI10626" s="68"/>
      <c r="YJ10626" s="68"/>
      <c r="YK10626" s="68"/>
      <c r="YL10626" s="68"/>
      <c r="YM10626" s="68"/>
      <c r="YN10626" s="68"/>
      <c r="YO10626" s="68"/>
      <c r="YP10626" s="68"/>
      <c r="YQ10626" s="68"/>
      <c r="YR10626" s="68"/>
      <c r="YS10626" s="68"/>
      <c r="YT10626" s="68"/>
      <c r="YU10626" s="68"/>
      <c r="YV10626" s="68"/>
      <c r="YW10626" s="68"/>
      <c r="YX10626" s="68">
        <v>0.94887005536830404</v>
      </c>
      <c r="YY10626" s="68"/>
      <c r="YZ10626" s="68"/>
      <c r="ZA10626" s="68"/>
      <c r="ZB10626" s="68"/>
      <c r="ZC10626" s="68"/>
      <c r="ZD10626" s="68"/>
    </row>
    <row r="10627" spans="658:680" x14ac:dyDescent="0.25">
      <c r="YH10627" s="68"/>
      <c r="YI10627" s="68"/>
      <c r="YJ10627" s="68"/>
      <c r="YK10627" s="68"/>
      <c r="YL10627" s="68"/>
      <c r="YM10627" s="68"/>
      <c r="YN10627" s="68"/>
      <c r="YO10627" s="68"/>
      <c r="YP10627" s="68"/>
      <c r="YQ10627" s="68"/>
      <c r="YR10627" s="68"/>
      <c r="YS10627" s="68"/>
      <c r="YT10627" s="68"/>
      <c r="YU10627" s="68"/>
      <c r="YV10627" s="68"/>
      <c r="YW10627" s="68"/>
      <c r="YX10627" s="68">
        <v>0.94884996912569197</v>
      </c>
      <c r="YY10627" s="68"/>
      <c r="YZ10627" s="68"/>
      <c r="ZA10627" s="68"/>
      <c r="ZB10627" s="68"/>
      <c r="ZC10627" s="68"/>
      <c r="ZD10627" s="68"/>
    </row>
    <row r="10628" spans="658:680" x14ac:dyDescent="0.25">
      <c r="YH10628" s="68"/>
      <c r="YI10628" s="68"/>
      <c r="YJ10628" s="68"/>
      <c r="YK10628" s="68"/>
      <c r="YL10628" s="68"/>
      <c r="YM10628" s="68"/>
      <c r="YN10628" s="68"/>
      <c r="YO10628" s="68"/>
      <c r="YP10628" s="68"/>
      <c r="YQ10628" s="68"/>
      <c r="YR10628" s="68"/>
      <c r="YS10628" s="68"/>
      <c r="YT10628" s="68"/>
      <c r="YU10628" s="68"/>
      <c r="YV10628" s="68"/>
      <c r="YW10628" s="68"/>
      <c r="YX10628" s="68">
        <v>0.94884678187510696</v>
      </c>
      <c r="YY10628" s="68"/>
      <c r="YZ10628" s="68"/>
      <c r="ZA10628" s="68"/>
      <c r="ZB10628" s="68"/>
      <c r="ZC10628" s="68"/>
      <c r="ZD10628" s="68"/>
    </row>
    <row r="10629" spans="658:680" x14ac:dyDescent="0.25">
      <c r="YH10629" s="68"/>
      <c r="YI10629" s="68"/>
      <c r="YJ10629" s="68"/>
      <c r="YK10629" s="68"/>
      <c r="YL10629" s="68"/>
      <c r="YM10629" s="68"/>
      <c r="YN10629" s="68"/>
      <c r="YO10629" s="68"/>
      <c r="YP10629" s="68"/>
      <c r="YQ10629" s="68"/>
      <c r="YR10629" s="68"/>
      <c r="YS10629" s="68"/>
      <c r="YT10629" s="68"/>
      <c r="YU10629" s="68"/>
      <c r="YV10629" s="68"/>
      <c r="YW10629" s="68"/>
      <c r="YX10629" s="68">
        <v>0.94883763062877402</v>
      </c>
      <c r="YY10629" s="68"/>
      <c r="YZ10629" s="68"/>
      <c r="ZA10629" s="68"/>
      <c r="ZB10629" s="68"/>
      <c r="ZC10629" s="68"/>
      <c r="ZD10629" s="68"/>
    </row>
    <row r="10630" spans="658:680" x14ac:dyDescent="0.25">
      <c r="YH10630" s="68"/>
      <c r="YI10630" s="68"/>
      <c r="YJ10630" s="68"/>
      <c r="YK10630" s="68"/>
      <c r="YL10630" s="68"/>
      <c r="YM10630" s="68"/>
      <c r="YN10630" s="68"/>
      <c r="YO10630" s="68"/>
      <c r="YP10630" s="68"/>
      <c r="YQ10630" s="68"/>
      <c r="YR10630" s="68"/>
      <c r="YS10630" s="68"/>
      <c r="YT10630" s="68"/>
      <c r="YU10630" s="68"/>
      <c r="YV10630" s="68"/>
      <c r="YW10630" s="68"/>
      <c r="YX10630" s="68">
        <v>0.94883476787990395</v>
      </c>
      <c r="YY10630" s="68"/>
      <c r="YZ10630" s="68"/>
      <c r="ZA10630" s="68"/>
      <c r="ZB10630" s="68"/>
      <c r="ZC10630" s="68"/>
      <c r="ZD10630" s="68"/>
    </row>
    <row r="10631" spans="658:680" x14ac:dyDescent="0.25">
      <c r="YH10631" s="68"/>
      <c r="YI10631" s="68"/>
      <c r="YJ10631" s="68"/>
      <c r="YK10631" s="68"/>
      <c r="YL10631" s="68"/>
      <c r="YM10631" s="68"/>
      <c r="YN10631" s="68"/>
      <c r="YO10631" s="68"/>
      <c r="YP10631" s="68"/>
      <c r="YQ10631" s="68"/>
      <c r="YR10631" s="68"/>
      <c r="YS10631" s="68"/>
      <c r="YT10631" s="68"/>
      <c r="YU10631" s="68"/>
      <c r="YV10631" s="68"/>
      <c r="YW10631" s="68"/>
      <c r="YX10631" s="68">
        <v>0.94883429865034796</v>
      </c>
      <c r="YY10631" s="68"/>
      <c r="YZ10631" s="68"/>
      <c r="ZA10631" s="68"/>
      <c r="ZB10631" s="68"/>
      <c r="ZC10631" s="68"/>
      <c r="ZD10631" s="68"/>
    </row>
    <row r="10632" spans="658:680" x14ac:dyDescent="0.25">
      <c r="YH10632" s="68"/>
      <c r="YI10632" s="68"/>
      <c r="YJ10632" s="68"/>
      <c r="YK10632" s="68"/>
      <c r="YL10632" s="68"/>
      <c r="YM10632" s="68"/>
      <c r="YN10632" s="68"/>
      <c r="YO10632" s="68"/>
      <c r="YP10632" s="68"/>
      <c r="YQ10632" s="68"/>
      <c r="YR10632" s="68"/>
      <c r="YS10632" s="68"/>
      <c r="YT10632" s="68"/>
      <c r="YU10632" s="68"/>
      <c r="YV10632" s="68"/>
      <c r="YW10632" s="68"/>
      <c r="YX10632" s="68">
        <v>0.94882640388545503</v>
      </c>
      <c r="YY10632" s="68"/>
      <c r="YZ10632" s="68"/>
      <c r="ZA10632" s="68"/>
      <c r="ZB10632" s="68"/>
      <c r="ZC10632" s="68"/>
      <c r="ZD10632" s="68"/>
    </row>
    <row r="10633" spans="658:680" x14ac:dyDescent="0.25">
      <c r="YH10633" s="68"/>
      <c r="YI10633" s="68"/>
      <c r="YJ10633" s="68"/>
      <c r="YK10633" s="68"/>
      <c r="YL10633" s="68"/>
      <c r="YM10633" s="68"/>
      <c r="YN10633" s="68"/>
      <c r="YO10633" s="68"/>
      <c r="YP10633" s="68"/>
      <c r="YQ10633" s="68"/>
      <c r="YR10633" s="68"/>
      <c r="YS10633" s="68"/>
      <c r="YT10633" s="68"/>
      <c r="YU10633" s="68"/>
      <c r="YV10633" s="68"/>
      <c r="YW10633" s="68"/>
      <c r="YX10633" s="68">
        <v>0.94879927028072097</v>
      </c>
      <c r="YY10633" s="68"/>
      <c r="YZ10633" s="68"/>
      <c r="ZA10633" s="68"/>
      <c r="ZB10633" s="68"/>
      <c r="ZC10633" s="68"/>
      <c r="ZD10633" s="68"/>
    </row>
    <row r="10634" spans="658:680" x14ac:dyDescent="0.25">
      <c r="YH10634" s="68"/>
      <c r="YI10634" s="68"/>
      <c r="YJ10634" s="68"/>
      <c r="YK10634" s="68"/>
      <c r="YL10634" s="68"/>
      <c r="YM10634" s="68"/>
      <c r="YN10634" s="68"/>
      <c r="YO10634" s="68"/>
      <c r="YP10634" s="68"/>
      <c r="YQ10634" s="68"/>
      <c r="YR10634" s="68"/>
      <c r="YS10634" s="68"/>
      <c r="YT10634" s="68"/>
      <c r="YU10634" s="68"/>
      <c r="YV10634" s="68"/>
      <c r="YW10634" s="68"/>
      <c r="YX10634" s="68">
        <v>0.948787510313852</v>
      </c>
      <c r="YY10634" s="68"/>
      <c r="YZ10634" s="68"/>
      <c r="ZA10634" s="68"/>
      <c r="ZB10634" s="68"/>
      <c r="ZC10634" s="68"/>
      <c r="ZD10634" s="68"/>
    </row>
    <row r="10635" spans="658:680" x14ac:dyDescent="0.25">
      <c r="YH10635" s="68"/>
      <c r="YI10635" s="68"/>
      <c r="YJ10635" s="68"/>
      <c r="YK10635" s="68"/>
      <c r="YL10635" s="68"/>
      <c r="YM10635" s="68"/>
      <c r="YN10635" s="68"/>
      <c r="YO10635" s="68"/>
      <c r="YP10635" s="68"/>
      <c r="YQ10635" s="68"/>
      <c r="YR10635" s="68"/>
      <c r="YS10635" s="68"/>
      <c r="YT10635" s="68"/>
      <c r="YU10635" s="68"/>
      <c r="YV10635" s="68"/>
      <c r="YW10635" s="68"/>
      <c r="YX10635" s="68">
        <v>0.94876941137401105</v>
      </c>
      <c r="YY10635" s="68"/>
      <c r="YZ10635" s="68"/>
      <c r="ZA10635" s="68"/>
      <c r="ZB10635" s="68"/>
      <c r="ZC10635" s="68"/>
      <c r="ZD10635" s="68"/>
    </row>
    <row r="10636" spans="658:680" x14ac:dyDescent="0.25">
      <c r="YH10636" s="68"/>
      <c r="YI10636" s="68"/>
      <c r="YJ10636" s="68"/>
      <c r="YK10636" s="68"/>
      <c r="YL10636" s="68"/>
      <c r="YM10636" s="68"/>
      <c r="YN10636" s="68"/>
      <c r="YO10636" s="68"/>
      <c r="YP10636" s="68"/>
      <c r="YQ10636" s="68"/>
      <c r="YR10636" s="68"/>
      <c r="YS10636" s="68"/>
      <c r="YT10636" s="68"/>
      <c r="YU10636" s="68"/>
      <c r="YV10636" s="68"/>
      <c r="YW10636" s="68"/>
      <c r="YX10636" s="68">
        <v>0.94876207403383706</v>
      </c>
      <c r="YY10636" s="68"/>
      <c r="YZ10636" s="68"/>
      <c r="ZA10636" s="68"/>
      <c r="ZB10636" s="68"/>
      <c r="ZC10636" s="68"/>
      <c r="ZD10636" s="68"/>
    </row>
    <row r="10637" spans="658:680" x14ac:dyDescent="0.25">
      <c r="YH10637" s="68"/>
      <c r="YI10637" s="68"/>
      <c r="YJ10637" s="68"/>
      <c r="YK10637" s="68"/>
      <c r="YL10637" s="68"/>
      <c r="YM10637" s="68"/>
      <c r="YN10637" s="68"/>
      <c r="YO10637" s="68"/>
      <c r="YP10637" s="68"/>
      <c r="YQ10637" s="68"/>
      <c r="YR10637" s="68"/>
      <c r="YS10637" s="68"/>
      <c r="YT10637" s="68"/>
      <c r="YU10637" s="68"/>
      <c r="YV10637" s="68"/>
      <c r="YW10637" s="68"/>
      <c r="YX10637" s="68">
        <v>0.94875211609423804</v>
      </c>
      <c r="YY10637" s="68"/>
      <c r="YZ10637" s="68"/>
      <c r="ZA10637" s="68"/>
      <c r="ZB10637" s="68"/>
      <c r="ZC10637" s="68"/>
      <c r="ZD10637" s="68"/>
    </row>
    <row r="10638" spans="658:680" x14ac:dyDescent="0.25">
      <c r="YH10638" s="68"/>
      <c r="YI10638" s="68"/>
      <c r="YJ10638" s="68"/>
      <c r="YK10638" s="68"/>
      <c r="YL10638" s="68"/>
      <c r="YM10638" s="68"/>
      <c r="YN10638" s="68"/>
      <c r="YO10638" s="68"/>
      <c r="YP10638" s="68"/>
      <c r="YQ10638" s="68"/>
      <c r="YR10638" s="68"/>
      <c r="YS10638" s="68"/>
      <c r="YT10638" s="68"/>
      <c r="YU10638" s="68"/>
      <c r="YV10638" s="68"/>
      <c r="YW10638" s="68"/>
      <c r="YX10638" s="68">
        <v>0.94870830222111302</v>
      </c>
      <c r="YY10638" s="68"/>
      <c r="YZ10638" s="68"/>
      <c r="ZA10638" s="68"/>
      <c r="ZB10638" s="68"/>
      <c r="ZC10638" s="68"/>
      <c r="ZD10638" s="68"/>
    </row>
    <row r="10639" spans="658:680" x14ac:dyDescent="0.25">
      <c r="YH10639" s="68"/>
      <c r="YI10639" s="68"/>
      <c r="YJ10639" s="68"/>
      <c r="YK10639" s="68"/>
      <c r="YL10639" s="68"/>
      <c r="YM10639" s="68"/>
      <c r="YN10639" s="68"/>
      <c r="YO10639" s="68"/>
      <c r="YP10639" s="68"/>
      <c r="YQ10639" s="68"/>
      <c r="YR10639" s="68"/>
      <c r="YS10639" s="68"/>
      <c r="YT10639" s="68"/>
      <c r="YU10639" s="68"/>
      <c r="YV10639" s="68"/>
      <c r="YW10639" s="68"/>
      <c r="YX10639" s="68">
        <v>0.94869130941415303</v>
      </c>
      <c r="YY10639" s="68"/>
      <c r="YZ10639" s="68"/>
      <c r="ZA10639" s="68"/>
      <c r="ZB10639" s="68"/>
      <c r="ZC10639" s="68"/>
      <c r="ZD10639" s="68"/>
    </row>
    <row r="10640" spans="658:680" x14ac:dyDescent="0.25">
      <c r="YH10640" s="68"/>
      <c r="YI10640" s="68"/>
      <c r="YJ10640" s="68"/>
      <c r="YK10640" s="68"/>
      <c r="YL10640" s="68"/>
      <c r="YM10640" s="68"/>
      <c r="YN10640" s="68"/>
      <c r="YO10640" s="68"/>
      <c r="YP10640" s="68"/>
      <c r="YQ10640" s="68"/>
      <c r="YR10640" s="68"/>
      <c r="YS10640" s="68"/>
      <c r="YT10640" s="68"/>
      <c r="YU10640" s="68"/>
      <c r="YV10640" s="68"/>
      <c r="YW10640" s="68"/>
      <c r="YX10640" s="68">
        <v>0.94867943018038903</v>
      </c>
      <c r="YY10640" s="68"/>
      <c r="YZ10640" s="68"/>
      <c r="ZA10640" s="68"/>
      <c r="ZB10640" s="68"/>
      <c r="ZC10640" s="68"/>
      <c r="ZD10640" s="68"/>
    </row>
    <row r="10641" spans="658:680" x14ac:dyDescent="0.25">
      <c r="YH10641" s="68"/>
      <c r="YI10641" s="68"/>
      <c r="YJ10641" s="68"/>
      <c r="YK10641" s="68"/>
      <c r="YL10641" s="68"/>
      <c r="YM10641" s="68"/>
      <c r="YN10641" s="68"/>
      <c r="YO10641" s="68"/>
      <c r="YP10641" s="68"/>
      <c r="YQ10641" s="68"/>
      <c r="YR10641" s="68"/>
      <c r="YS10641" s="68"/>
      <c r="YT10641" s="68"/>
      <c r="YU10641" s="68"/>
      <c r="YV10641" s="68"/>
      <c r="YW10641" s="68"/>
      <c r="YX10641" s="68">
        <v>0.94867521185182702</v>
      </c>
      <c r="YY10641" s="68"/>
      <c r="YZ10641" s="68"/>
      <c r="ZA10641" s="68"/>
      <c r="ZB10641" s="68"/>
      <c r="ZC10641" s="68"/>
      <c r="ZD10641" s="68"/>
    </row>
    <row r="10642" spans="658:680" x14ac:dyDescent="0.25">
      <c r="YH10642" s="68"/>
      <c r="YI10642" s="68"/>
      <c r="YJ10642" s="68"/>
      <c r="YK10642" s="68"/>
      <c r="YL10642" s="68"/>
      <c r="YM10642" s="68"/>
      <c r="YN10642" s="68"/>
      <c r="YO10642" s="68"/>
      <c r="YP10642" s="68"/>
      <c r="YQ10642" s="68"/>
      <c r="YR10642" s="68"/>
      <c r="YS10642" s="68"/>
      <c r="YT10642" s="68"/>
      <c r="YU10642" s="68"/>
      <c r="YV10642" s="68"/>
      <c r="YW10642" s="68"/>
      <c r="YX10642" s="68">
        <v>0.94867391725921302</v>
      </c>
      <c r="YY10642" s="68"/>
      <c r="YZ10642" s="68"/>
      <c r="ZA10642" s="68"/>
      <c r="ZB10642" s="68"/>
      <c r="ZC10642" s="68"/>
      <c r="ZD10642" s="68"/>
    </row>
    <row r="10643" spans="658:680" x14ac:dyDescent="0.25">
      <c r="YH10643" s="68"/>
      <c r="YI10643" s="68"/>
      <c r="YJ10643" s="68"/>
      <c r="YK10643" s="68"/>
      <c r="YL10643" s="68"/>
      <c r="YM10643" s="68"/>
      <c r="YN10643" s="68"/>
      <c r="YO10643" s="68"/>
      <c r="YP10643" s="68"/>
      <c r="YQ10643" s="68"/>
      <c r="YR10643" s="68"/>
      <c r="YS10643" s="68"/>
      <c r="YT10643" s="68"/>
      <c r="YU10643" s="68"/>
      <c r="YV10643" s="68"/>
      <c r="YW10643" s="68"/>
      <c r="YX10643" s="68">
        <v>0.94866293814289004</v>
      </c>
      <c r="YY10643" s="68"/>
      <c r="YZ10643" s="68"/>
      <c r="ZA10643" s="68"/>
      <c r="ZB10643" s="68"/>
      <c r="ZC10643" s="68"/>
      <c r="ZD10643" s="68"/>
    </row>
    <row r="10644" spans="658:680" x14ac:dyDescent="0.25">
      <c r="YH10644" s="68"/>
      <c r="YI10644" s="68"/>
      <c r="YJ10644" s="68"/>
      <c r="YK10644" s="68"/>
      <c r="YL10644" s="68"/>
      <c r="YM10644" s="68"/>
      <c r="YN10644" s="68"/>
      <c r="YO10644" s="68"/>
      <c r="YP10644" s="68"/>
      <c r="YQ10644" s="68"/>
      <c r="YR10644" s="68"/>
      <c r="YS10644" s="68"/>
      <c r="YT10644" s="68"/>
      <c r="YU10644" s="68"/>
      <c r="YV10644" s="68"/>
      <c r="YW10644" s="68"/>
      <c r="YX10644" s="68">
        <v>0.94865688125136904</v>
      </c>
      <c r="YY10644" s="68"/>
      <c r="YZ10644" s="68"/>
      <c r="ZA10644" s="68"/>
      <c r="ZB10644" s="68"/>
      <c r="ZC10644" s="68"/>
      <c r="ZD10644" s="68"/>
    </row>
    <row r="10645" spans="658:680" x14ac:dyDescent="0.25">
      <c r="YH10645" s="68"/>
      <c r="YI10645" s="68"/>
      <c r="YJ10645" s="68"/>
      <c r="YK10645" s="68"/>
      <c r="YL10645" s="68"/>
      <c r="YM10645" s="68"/>
      <c r="YN10645" s="68"/>
      <c r="YO10645" s="68"/>
      <c r="YP10645" s="68"/>
      <c r="YQ10645" s="68"/>
      <c r="YR10645" s="68"/>
      <c r="YS10645" s="68"/>
      <c r="YT10645" s="68"/>
      <c r="YU10645" s="68"/>
      <c r="YV10645" s="68"/>
      <c r="YW10645" s="68"/>
      <c r="YX10645" s="68">
        <v>0.94864958252418696</v>
      </c>
      <c r="YY10645" s="68"/>
      <c r="YZ10645" s="68"/>
      <c r="ZA10645" s="68"/>
      <c r="ZB10645" s="68"/>
      <c r="ZC10645" s="68"/>
      <c r="ZD10645" s="68"/>
    </row>
    <row r="10646" spans="658:680" x14ac:dyDescent="0.25">
      <c r="YH10646" s="68"/>
      <c r="YI10646" s="68"/>
      <c r="YJ10646" s="68"/>
      <c r="YK10646" s="68"/>
      <c r="YL10646" s="68"/>
      <c r="YM10646" s="68"/>
      <c r="YN10646" s="68"/>
      <c r="YO10646" s="68"/>
      <c r="YP10646" s="68"/>
      <c r="YQ10646" s="68"/>
      <c r="YR10646" s="68"/>
      <c r="YS10646" s="68"/>
      <c r="YT10646" s="68"/>
      <c r="YU10646" s="68"/>
      <c r="YV10646" s="68"/>
      <c r="YW10646" s="68"/>
      <c r="YX10646" s="68">
        <v>0.94863641408397603</v>
      </c>
      <c r="YY10646" s="68"/>
      <c r="YZ10646" s="68"/>
      <c r="ZA10646" s="68"/>
      <c r="ZB10646" s="68"/>
      <c r="ZC10646" s="68"/>
      <c r="ZD10646" s="68"/>
    </row>
    <row r="10647" spans="658:680" x14ac:dyDescent="0.25">
      <c r="YH10647" s="68"/>
      <c r="YI10647" s="68"/>
      <c r="YJ10647" s="68"/>
      <c r="YK10647" s="68"/>
      <c r="YL10647" s="68"/>
      <c r="YM10647" s="68"/>
      <c r="YN10647" s="68"/>
      <c r="YO10647" s="68"/>
      <c r="YP10647" s="68"/>
      <c r="YQ10647" s="68"/>
      <c r="YR10647" s="68"/>
      <c r="YS10647" s="68"/>
      <c r="YT10647" s="68"/>
      <c r="YU10647" s="68"/>
      <c r="YV10647" s="68"/>
      <c r="YW10647" s="68"/>
      <c r="YX10647" s="68">
        <v>0.94863252167510204</v>
      </c>
      <c r="YY10647" s="68"/>
      <c r="YZ10647" s="68"/>
      <c r="ZA10647" s="68"/>
      <c r="ZB10647" s="68"/>
      <c r="ZC10647" s="68"/>
      <c r="ZD10647" s="68"/>
    </row>
    <row r="10648" spans="658:680" x14ac:dyDescent="0.25">
      <c r="YH10648" s="68"/>
      <c r="YI10648" s="68"/>
      <c r="YJ10648" s="68"/>
      <c r="YK10648" s="68"/>
      <c r="YL10648" s="68"/>
      <c r="YM10648" s="68"/>
      <c r="YN10648" s="68"/>
      <c r="YO10648" s="68"/>
      <c r="YP10648" s="68"/>
      <c r="YQ10648" s="68"/>
      <c r="YR10648" s="68"/>
      <c r="YS10648" s="68"/>
      <c r="YT10648" s="68"/>
      <c r="YU10648" s="68"/>
      <c r="YV10648" s="68"/>
      <c r="YW10648" s="68"/>
      <c r="YX10648" s="68">
        <v>0.94862142470307798</v>
      </c>
      <c r="YY10648" s="68"/>
      <c r="YZ10648" s="68"/>
      <c r="ZA10648" s="68"/>
      <c r="ZB10648" s="68"/>
      <c r="ZC10648" s="68"/>
      <c r="ZD10648" s="68"/>
    </row>
    <row r="10649" spans="658:680" x14ac:dyDescent="0.25">
      <c r="YH10649" s="68"/>
      <c r="YI10649" s="68"/>
      <c r="YJ10649" s="68"/>
      <c r="YK10649" s="68"/>
      <c r="YL10649" s="68"/>
      <c r="YM10649" s="68"/>
      <c r="YN10649" s="68"/>
      <c r="YO10649" s="68"/>
      <c r="YP10649" s="68"/>
      <c r="YQ10649" s="68"/>
      <c r="YR10649" s="68"/>
      <c r="YS10649" s="68"/>
      <c r="YT10649" s="68"/>
      <c r="YU10649" s="68"/>
      <c r="YV10649" s="68"/>
      <c r="YW10649" s="68"/>
      <c r="YX10649" s="68">
        <v>0.94859435806147296</v>
      </c>
      <c r="YY10649" s="68"/>
      <c r="YZ10649" s="68"/>
      <c r="ZA10649" s="68"/>
      <c r="ZB10649" s="68"/>
      <c r="ZC10649" s="68"/>
      <c r="ZD10649" s="68"/>
    </row>
    <row r="10650" spans="658:680" x14ac:dyDescent="0.25">
      <c r="YH10650" s="68"/>
      <c r="YI10650" s="68"/>
      <c r="YJ10650" s="68"/>
      <c r="YK10650" s="68"/>
      <c r="YL10650" s="68"/>
      <c r="YM10650" s="68"/>
      <c r="YN10650" s="68"/>
      <c r="YO10650" s="68"/>
      <c r="YP10650" s="68"/>
      <c r="YQ10650" s="68"/>
      <c r="YR10650" s="68"/>
      <c r="YS10650" s="68"/>
      <c r="YT10650" s="68"/>
      <c r="YU10650" s="68"/>
      <c r="YV10650" s="68"/>
      <c r="YW10650" s="68"/>
      <c r="YX10650" s="68">
        <v>0.94859155990842303</v>
      </c>
      <c r="YY10650" s="68"/>
      <c r="YZ10650" s="68"/>
      <c r="ZA10650" s="68"/>
      <c r="ZB10650" s="68"/>
      <c r="ZC10650" s="68"/>
      <c r="ZD10650" s="68"/>
    </row>
    <row r="10651" spans="658:680" x14ac:dyDescent="0.25">
      <c r="YH10651" s="68"/>
      <c r="YI10651" s="68"/>
      <c r="YJ10651" s="68"/>
      <c r="YK10651" s="68"/>
      <c r="YL10651" s="68"/>
      <c r="YM10651" s="68"/>
      <c r="YN10651" s="68"/>
      <c r="YO10651" s="68"/>
      <c r="YP10651" s="68"/>
      <c r="YQ10651" s="68"/>
      <c r="YR10651" s="68"/>
      <c r="YS10651" s="68"/>
      <c r="YT10651" s="68"/>
      <c r="YU10651" s="68"/>
      <c r="YV10651" s="68"/>
      <c r="YW10651" s="68"/>
      <c r="YX10651" s="68">
        <v>0.94855367340837904</v>
      </c>
      <c r="YY10651" s="68"/>
      <c r="YZ10651" s="68"/>
      <c r="ZA10651" s="68"/>
      <c r="ZB10651" s="68"/>
      <c r="ZC10651" s="68"/>
      <c r="ZD10651" s="68"/>
    </row>
    <row r="10652" spans="658:680" x14ac:dyDescent="0.25">
      <c r="YH10652" s="68"/>
      <c r="YI10652" s="68"/>
      <c r="YJ10652" s="68"/>
      <c r="YK10652" s="68"/>
      <c r="YL10652" s="68"/>
      <c r="YM10652" s="68"/>
      <c r="YN10652" s="68"/>
      <c r="YO10652" s="68"/>
      <c r="YP10652" s="68"/>
      <c r="YQ10652" s="68"/>
      <c r="YR10652" s="68"/>
      <c r="YS10652" s="68"/>
      <c r="YT10652" s="68"/>
      <c r="YU10652" s="68"/>
      <c r="YV10652" s="68"/>
      <c r="YW10652" s="68"/>
      <c r="YX10652" s="68">
        <v>0.94854599818555796</v>
      </c>
      <c r="YY10652" s="68"/>
      <c r="YZ10652" s="68"/>
      <c r="ZA10652" s="68"/>
      <c r="ZB10652" s="68"/>
      <c r="ZC10652" s="68"/>
      <c r="ZD10652" s="68"/>
    </row>
    <row r="10653" spans="658:680" x14ac:dyDescent="0.25">
      <c r="YH10653" s="68"/>
      <c r="YI10653" s="68"/>
      <c r="YJ10653" s="68"/>
      <c r="YK10653" s="68"/>
      <c r="YL10653" s="68"/>
      <c r="YM10653" s="68"/>
      <c r="YN10653" s="68"/>
      <c r="YO10653" s="68"/>
      <c r="YP10653" s="68"/>
      <c r="YQ10653" s="68"/>
      <c r="YR10653" s="68"/>
      <c r="YS10653" s="68"/>
      <c r="YT10653" s="68"/>
      <c r="YU10653" s="68"/>
      <c r="YV10653" s="68"/>
      <c r="YW10653" s="68"/>
      <c r="YX10653" s="68">
        <v>0.94854366814081104</v>
      </c>
      <c r="YY10653" s="68"/>
      <c r="YZ10653" s="68"/>
      <c r="ZA10653" s="68"/>
      <c r="ZB10653" s="68"/>
      <c r="ZC10653" s="68"/>
      <c r="ZD10653" s="68"/>
    </row>
    <row r="10654" spans="658:680" x14ac:dyDescent="0.25">
      <c r="YH10654" s="68"/>
      <c r="YI10654" s="68"/>
      <c r="YJ10654" s="68"/>
      <c r="YK10654" s="68"/>
      <c r="YL10654" s="68"/>
      <c r="YM10654" s="68"/>
      <c r="YN10654" s="68"/>
      <c r="YO10654" s="68"/>
      <c r="YP10654" s="68"/>
      <c r="YQ10654" s="68"/>
      <c r="YR10654" s="68"/>
      <c r="YS10654" s="68"/>
      <c r="YT10654" s="68"/>
      <c r="YU10654" s="68"/>
      <c r="YV10654" s="68"/>
      <c r="YW10654" s="68"/>
      <c r="YX10654" s="68">
        <v>0.94852917050341401</v>
      </c>
      <c r="YY10654" s="68"/>
      <c r="YZ10654" s="68"/>
      <c r="ZA10654" s="68"/>
      <c r="ZB10654" s="68"/>
      <c r="ZC10654" s="68"/>
      <c r="ZD10654" s="68"/>
    </row>
    <row r="10655" spans="658:680" x14ac:dyDescent="0.25">
      <c r="YH10655" s="68"/>
      <c r="YI10655" s="68"/>
      <c r="YJ10655" s="68"/>
      <c r="YK10655" s="68"/>
      <c r="YL10655" s="68"/>
      <c r="YM10655" s="68"/>
      <c r="YN10655" s="68"/>
      <c r="YO10655" s="68"/>
      <c r="YP10655" s="68"/>
      <c r="YQ10655" s="68"/>
      <c r="YR10655" s="68"/>
      <c r="YS10655" s="68"/>
      <c r="YT10655" s="68"/>
      <c r="YU10655" s="68"/>
      <c r="YV10655" s="68"/>
      <c r="YW10655" s="68"/>
      <c r="YX10655" s="68">
        <v>0.94851081230592804</v>
      </c>
      <c r="YY10655" s="68"/>
      <c r="YZ10655" s="68"/>
      <c r="ZA10655" s="68"/>
      <c r="ZB10655" s="68"/>
      <c r="ZC10655" s="68"/>
      <c r="ZD10655" s="68"/>
    </row>
    <row r="10656" spans="658:680" x14ac:dyDescent="0.25">
      <c r="YH10656" s="68"/>
      <c r="YI10656" s="68"/>
      <c r="YJ10656" s="68"/>
      <c r="YK10656" s="68"/>
      <c r="YL10656" s="68"/>
      <c r="YM10656" s="68"/>
      <c r="YN10656" s="68"/>
      <c r="YO10656" s="68"/>
      <c r="YP10656" s="68"/>
      <c r="YQ10656" s="68"/>
      <c r="YR10656" s="68"/>
      <c r="YS10656" s="68"/>
      <c r="YT10656" s="68"/>
      <c r="YU10656" s="68"/>
      <c r="YV10656" s="68"/>
      <c r="YW10656" s="68"/>
      <c r="YX10656" s="68">
        <v>0.948509275033106</v>
      </c>
      <c r="YY10656" s="68"/>
      <c r="YZ10656" s="68"/>
      <c r="ZA10656" s="68"/>
      <c r="ZB10656" s="68"/>
      <c r="ZC10656" s="68"/>
      <c r="ZD10656" s="68"/>
    </row>
    <row r="10657" spans="658:680" x14ac:dyDescent="0.25">
      <c r="YH10657" s="68"/>
      <c r="YI10657" s="68"/>
      <c r="YJ10657" s="68"/>
      <c r="YK10657" s="68"/>
      <c r="YL10657" s="68"/>
      <c r="YM10657" s="68"/>
      <c r="YN10657" s="68"/>
      <c r="YO10657" s="68"/>
      <c r="YP10657" s="68"/>
      <c r="YQ10657" s="68"/>
      <c r="YR10657" s="68"/>
      <c r="YS10657" s="68"/>
      <c r="YT10657" s="68"/>
      <c r="YU10657" s="68"/>
      <c r="YV10657" s="68"/>
      <c r="YW10657" s="68"/>
      <c r="YX10657" s="68">
        <v>0.94850482507143696</v>
      </c>
      <c r="YY10657" s="68"/>
      <c r="YZ10657" s="68"/>
      <c r="ZA10657" s="68"/>
      <c r="ZB10657" s="68"/>
      <c r="ZC10657" s="68"/>
      <c r="ZD10657" s="68"/>
    </row>
    <row r="10658" spans="658:680" x14ac:dyDescent="0.25">
      <c r="YH10658" s="68"/>
      <c r="YI10658" s="68"/>
      <c r="YJ10658" s="68"/>
      <c r="YK10658" s="68"/>
      <c r="YL10658" s="68"/>
      <c r="YM10658" s="68"/>
      <c r="YN10658" s="68"/>
      <c r="YO10658" s="68"/>
      <c r="YP10658" s="68"/>
      <c r="YQ10658" s="68"/>
      <c r="YR10658" s="68"/>
      <c r="YS10658" s="68"/>
      <c r="YT10658" s="68"/>
      <c r="YU10658" s="68"/>
      <c r="YV10658" s="68"/>
      <c r="YW10658" s="68"/>
      <c r="YX10658" s="68">
        <v>0.94847352883632097</v>
      </c>
      <c r="YY10658" s="68"/>
      <c r="YZ10658" s="68"/>
      <c r="ZA10658" s="68"/>
      <c r="ZB10658" s="68"/>
      <c r="ZC10658" s="68"/>
      <c r="ZD10658" s="68"/>
    </row>
    <row r="10659" spans="658:680" x14ac:dyDescent="0.25">
      <c r="YH10659" s="68"/>
      <c r="YI10659" s="68"/>
      <c r="YJ10659" s="68"/>
      <c r="YK10659" s="68"/>
      <c r="YL10659" s="68"/>
      <c r="YM10659" s="68"/>
      <c r="YN10659" s="68"/>
      <c r="YO10659" s="68"/>
      <c r="YP10659" s="68"/>
      <c r="YQ10659" s="68"/>
      <c r="YR10659" s="68"/>
      <c r="YS10659" s="68"/>
      <c r="YT10659" s="68"/>
      <c r="YU10659" s="68"/>
      <c r="YV10659" s="68"/>
      <c r="YW10659" s="68"/>
      <c r="YX10659" s="68">
        <v>0.94846824162505805</v>
      </c>
      <c r="YY10659" s="68"/>
      <c r="YZ10659" s="68"/>
      <c r="ZA10659" s="68"/>
      <c r="ZB10659" s="68"/>
      <c r="ZC10659" s="68"/>
      <c r="ZD10659" s="68"/>
    </row>
    <row r="10660" spans="658:680" x14ac:dyDescent="0.25">
      <c r="YH10660" s="68"/>
      <c r="YI10660" s="68"/>
      <c r="YJ10660" s="68"/>
      <c r="YK10660" s="68"/>
      <c r="YL10660" s="68"/>
      <c r="YM10660" s="68"/>
      <c r="YN10660" s="68"/>
      <c r="YO10660" s="68"/>
      <c r="YP10660" s="68"/>
      <c r="YQ10660" s="68"/>
      <c r="YR10660" s="68"/>
      <c r="YS10660" s="68"/>
      <c r="YT10660" s="68"/>
      <c r="YU10660" s="68"/>
      <c r="YV10660" s="68"/>
      <c r="YW10660" s="68"/>
      <c r="YX10660" s="68">
        <v>0.94846411853724399</v>
      </c>
      <c r="YY10660" s="68"/>
      <c r="YZ10660" s="68"/>
      <c r="ZA10660" s="68"/>
      <c r="ZB10660" s="68"/>
      <c r="ZC10660" s="68"/>
      <c r="ZD10660" s="68"/>
    </row>
    <row r="10661" spans="658:680" x14ac:dyDescent="0.25">
      <c r="YH10661" s="68"/>
      <c r="YI10661" s="68"/>
      <c r="YJ10661" s="68"/>
      <c r="YK10661" s="68"/>
      <c r="YL10661" s="68"/>
      <c r="YM10661" s="68"/>
      <c r="YN10661" s="68"/>
      <c r="YO10661" s="68"/>
      <c r="YP10661" s="68"/>
      <c r="YQ10661" s="68"/>
      <c r="YR10661" s="68"/>
      <c r="YS10661" s="68"/>
      <c r="YT10661" s="68"/>
      <c r="YU10661" s="68"/>
      <c r="YV10661" s="68"/>
      <c r="YW10661" s="68"/>
      <c r="YX10661" s="68">
        <v>0.94842878568994504</v>
      </c>
      <c r="YY10661" s="68"/>
      <c r="YZ10661" s="68"/>
      <c r="ZA10661" s="68"/>
      <c r="ZB10661" s="68"/>
      <c r="ZC10661" s="68"/>
      <c r="ZD10661" s="68"/>
    </row>
    <row r="10662" spans="658:680" x14ac:dyDescent="0.25">
      <c r="YH10662" s="68"/>
      <c r="YI10662" s="68"/>
      <c r="YJ10662" s="68"/>
      <c r="YK10662" s="68"/>
      <c r="YL10662" s="68"/>
      <c r="YM10662" s="68"/>
      <c r="YN10662" s="68"/>
      <c r="YO10662" s="68"/>
      <c r="YP10662" s="68"/>
      <c r="YQ10662" s="68"/>
      <c r="YR10662" s="68"/>
      <c r="YS10662" s="68"/>
      <c r="YT10662" s="68"/>
      <c r="YU10662" s="68"/>
      <c r="YV10662" s="68"/>
      <c r="YW10662" s="68"/>
      <c r="YX10662" s="68">
        <v>0.94842535364583402</v>
      </c>
      <c r="YY10662" s="68"/>
      <c r="YZ10662" s="68"/>
      <c r="ZA10662" s="68"/>
      <c r="ZB10662" s="68"/>
      <c r="ZC10662" s="68"/>
      <c r="ZD10662" s="68"/>
    </row>
    <row r="10663" spans="658:680" x14ac:dyDescent="0.25">
      <c r="YH10663" s="68"/>
      <c r="YI10663" s="68"/>
      <c r="YJ10663" s="68"/>
      <c r="YK10663" s="68"/>
      <c r="YL10663" s="68"/>
      <c r="YM10663" s="68"/>
      <c r="YN10663" s="68"/>
      <c r="YO10663" s="68"/>
      <c r="YP10663" s="68"/>
      <c r="YQ10663" s="68"/>
      <c r="YR10663" s="68"/>
      <c r="YS10663" s="68"/>
      <c r="YT10663" s="68"/>
      <c r="YU10663" s="68"/>
      <c r="YV10663" s="68"/>
      <c r="YW10663" s="68"/>
      <c r="YX10663" s="68">
        <v>0.94842391955957694</v>
      </c>
      <c r="YY10663" s="68"/>
      <c r="YZ10663" s="68"/>
      <c r="ZA10663" s="68"/>
      <c r="ZB10663" s="68"/>
      <c r="ZC10663" s="68"/>
      <c r="ZD10663" s="68"/>
    </row>
    <row r="10664" spans="658:680" x14ac:dyDescent="0.25">
      <c r="YH10664" s="68"/>
      <c r="YI10664" s="68"/>
      <c r="YJ10664" s="68"/>
      <c r="YK10664" s="68"/>
      <c r="YL10664" s="68"/>
      <c r="YM10664" s="68"/>
      <c r="YN10664" s="68"/>
      <c r="YO10664" s="68"/>
      <c r="YP10664" s="68"/>
      <c r="YQ10664" s="68"/>
      <c r="YR10664" s="68"/>
      <c r="YS10664" s="68"/>
      <c r="YT10664" s="68"/>
      <c r="YU10664" s="68"/>
      <c r="YV10664" s="68"/>
      <c r="YW10664" s="68"/>
      <c r="YX10664" s="68">
        <v>0.94841424171408295</v>
      </c>
      <c r="YY10664" s="68"/>
      <c r="YZ10664" s="68"/>
      <c r="ZA10664" s="68"/>
      <c r="ZB10664" s="68"/>
      <c r="ZC10664" s="68"/>
      <c r="ZD10664" s="68"/>
    </row>
    <row r="10665" spans="658:680" x14ac:dyDescent="0.25">
      <c r="YH10665" s="68"/>
      <c r="YI10665" s="68"/>
      <c r="YJ10665" s="68"/>
      <c r="YK10665" s="68"/>
      <c r="YL10665" s="68"/>
      <c r="YM10665" s="68"/>
      <c r="YN10665" s="68"/>
      <c r="YO10665" s="68"/>
      <c r="YP10665" s="68"/>
      <c r="YQ10665" s="68"/>
      <c r="YR10665" s="68"/>
      <c r="YS10665" s="68"/>
      <c r="YT10665" s="68"/>
      <c r="YU10665" s="68"/>
      <c r="YV10665" s="68"/>
      <c r="YW10665" s="68"/>
      <c r="YX10665" s="68">
        <v>0.94840965403850497</v>
      </c>
      <c r="YY10665" s="68"/>
      <c r="YZ10665" s="68"/>
      <c r="ZA10665" s="68"/>
      <c r="ZB10665" s="68"/>
      <c r="ZC10665" s="68"/>
      <c r="ZD10665" s="68"/>
    </row>
    <row r="10666" spans="658:680" x14ac:dyDescent="0.25">
      <c r="YH10666" s="68"/>
      <c r="YI10666" s="68"/>
      <c r="YJ10666" s="68"/>
      <c r="YK10666" s="68"/>
      <c r="YL10666" s="68"/>
      <c r="YM10666" s="68"/>
      <c r="YN10666" s="68"/>
      <c r="YO10666" s="68"/>
      <c r="YP10666" s="68"/>
      <c r="YQ10666" s="68"/>
      <c r="YR10666" s="68"/>
      <c r="YS10666" s="68"/>
      <c r="YT10666" s="68"/>
      <c r="YU10666" s="68"/>
      <c r="YV10666" s="68"/>
      <c r="YW10666" s="68"/>
      <c r="YX10666" s="68">
        <v>0.94839384128863302</v>
      </c>
      <c r="YY10666" s="68"/>
      <c r="YZ10666" s="68"/>
      <c r="ZA10666" s="68"/>
      <c r="ZB10666" s="68"/>
      <c r="ZC10666" s="68"/>
      <c r="ZD10666" s="68"/>
    </row>
    <row r="10667" spans="658:680" x14ac:dyDescent="0.25">
      <c r="YH10667" s="68"/>
      <c r="YI10667" s="68"/>
      <c r="YJ10667" s="68"/>
      <c r="YK10667" s="68"/>
      <c r="YL10667" s="68"/>
      <c r="YM10667" s="68"/>
      <c r="YN10667" s="68"/>
      <c r="YO10667" s="68"/>
      <c r="YP10667" s="68"/>
      <c r="YQ10667" s="68"/>
      <c r="YR10667" s="68"/>
      <c r="YS10667" s="68"/>
      <c r="YT10667" s="68"/>
      <c r="YU10667" s="68"/>
      <c r="YV10667" s="68"/>
      <c r="YW10667" s="68"/>
      <c r="YX10667" s="68">
        <v>0.94837953634237504</v>
      </c>
      <c r="YY10667" s="68"/>
      <c r="YZ10667" s="68"/>
      <c r="ZA10667" s="68"/>
      <c r="ZB10667" s="68"/>
      <c r="ZC10667" s="68"/>
      <c r="ZD10667" s="68"/>
    </row>
    <row r="10668" spans="658:680" x14ac:dyDescent="0.25">
      <c r="YH10668" s="68"/>
      <c r="YI10668" s="68"/>
      <c r="YJ10668" s="68"/>
      <c r="YK10668" s="68"/>
      <c r="YL10668" s="68"/>
      <c r="YM10668" s="68"/>
      <c r="YN10668" s="68"/>
      <c r="YO10668" s="68"/>
      <c r="YP10668" s="68"/>
      <c r="YQ10668" s="68"/>
      <c r="YR10668" s="68"/>
      <c r="YS10668" s="68"/>
      <c r="YT10668" s="68"/>
      <c r="YU10668" s="68"/>
      <c r="YV10668" s="68"/>
      <c r="YW10668" s="68"/>
      <c r="YX10668" s="68">
        <v>0.94837498178949797</v>
      </c>
      <c r="YY10668" s="68"/>
      <c r="YZ10668" s="68"/>
      <c r="ZA10668" s="68"/>
      <c r="ZB10668" s="68"/>
      <c r="ZC10668" s="68"/>
      <c r="ZD10668" s="68"/>
    </row>
    <row r="10669" spans="658:680" x14ac:dyDescent="0.25">
      <c r="YH10669" s="68"/>
      <c r="YI10669" s="68"/>
      <c r="YJ10669" s="68"/>
      <c r="YK10669" s="68"/>
      <c r="YL10669" s="68"/>
      <c r="YM10669" s="68"/>
      <c r="YN10669" s="68"/>
      <c r="YO10669" s="68"/>
      <c r="YP10669" s="68"/>
      <c r="YQ10669" s="68"/>
      <c r="YR10669" s="68"/>
      <c r="YS10669" s="68"/>
      <c r="YT10669" s="68"/>
      <c r="YU10669" s="68"/>
      <c r="YV10669" s="68"/>
      <c r="YW10669" s="68"/>
      <c r="YX10669" s="68">
        <v>0.94837403777209595</v>
      </c>
      <c r="YY10669" s="68"/>
      <c r="YZ10669" s="68"/>
      <c r="ZA10669" s="68"/>
      <c r="ZB10669" s="68"/>
      <c r="ZC10669" s="68"/>
      <c r="ZD10669" s="68"/>
    </row>
    <row r="10670" spans="658:680" x14ac:dyDescent="0.25">
      <c r="YH10670" s="68"/>
      <c r="YI10670" s="68"/>
      <c r="YJ10670" s="68"/>
      <c r="YK10670" s="68"/>
      <c r="YL10670" s="68"/>
      <c r="YM10670" s="68"/>
      <c r="YN10670" s="68"/>
      <c r="YO10670" s="68"/>
      <c r="YP10670" s="68"/>
      <c r="YQ10670" s="68"/>
      <c r="YR10670" s="68"/>
      <c r="YS10670" s="68"/>
      <c r="YT10670" s="68"/>
      <c r="YU10670" s="68"/>
      <c r="YV10670" s="68"/>
      <c r="YW10670" s="68"/>
      <c r="YX10670" s="68">
        <v>0.94836008691118101</v>
      </c>
      <c r="YY10670" s="68"/>
      <c r="YZ10670" s="68"/>
      <c r="ZA10670" s="68"/>
      <c r="ZB10670" s="68"/>
      <c r="ZC10670" s="68"/>
      <c r="ZD10670" s="68"/>
    </row>
    <row r="10671" spans="658:680" x14ac:dyDescent="0.25">
      <c r="YH10671" s="68"/>
      <c r="YI10671" s="68"/>
      <c r="YJ10671" s="68"/>
      <c r="YK10671" s="68"/>
      <c r="YL10671" s="68"/>
      <c r="YM10671" s="68"/>
      <c r="YN10671" s="68"/>
      <c r="YO10671" s="68"/>
      <c r="YP10671" s="68"/>
      <c r="YQ10671" s="68"/>
      <c r="YR10671" s="68"/>
      <c r="YS10671" s="68"/>
      <c r="YT10671" s="68"/>
      <c r="YU10671" s="68"/>
      <c r="YV10671" s="68"/>
      <c r="YW10671" s="68"/>
      <c r="YX10671" s="68">
        <v>0.948359318329699</v>
      </c>
      <c r="YY10671" s="68"/>
      <c r="YZ10671" s="68"/>
      <c r="ZA10671" s="68"/>
      <c r="ZB10671" s="68"/>
      <c r="ZC10671" s="68"/>
      <c r="ZD10671" s="68"/>
    </row>
    <row r="10672" spans="658:680" x14ac:dyDescent="0.25">
      <c r="YH10672" s="68"/>
      <c r="YI10672" s="68"/>
      <c r="YJ10672" s="68"/>
      <c r="YK10672" s="68"/>
      <c r="YL10672" s="68"/>
      <c r="YM10672" s="68"/>
      <c r="YN10672" s="68"/>
      <c r="YO10672" s="68"/>
      <c r="YP10672" s="68"/>
      <c r="YQ10672" s="68"/>
      <c r="YR10672" s="68"/>
      <c r="YS10672" s="68"/>
      <c r="YT10672" s="68"/>
      <c r="YU10672" s="68"/>
      <c r="YV10672" s="68"/>
      <c r="YW10672" s="68"/>
      <c r="YX10672" s="68">
        <v>0.94835277923097205</v>
      </c>
      <c r="YY10672" s="68"/>
      <c r="YZ10672" s="68"/>
      <c r="ZA10672" s="68"/>
      <c r="ZB10672" s="68"/>
      <c r="ZC10672" s="68"/>
      <c r="ZD10672" s="68"/>
    </row>
    <row r="10673" spans="658:680" x14ac:dyDescent="0.25">
      <c r="YH10673" s="68"/>
      <c r="YI10673" s="68"/>
      <c r="YJ10673" s="68"/>
      <c r="YK10673" s="68"/>
      <c r="YL10673" s="68"/>
      <c r="YM10673" s="68"/>
      <c r="YN10673" s="68"/>
      <c r="YO10673" s="68"/>
      <c r="YP10673" s="68"/>
      <c r="YQ10673" s="68"/>
      <c r="YR10673" s="68"/>
      <c r="YS10673" s="68"/>
      <c r="YT10673" s="68"/>
      <c r="YU10673" s="68"/>
      <c r="YV10673" s="68"/>
      <c r="YW10673" s="68"/>
      <c r="YX10673" s="68">
        <v>0.94835187934879706</v>
      </c>
      <c r="YY10673" s="68"/>
      <c r="YZ10673" s="68"/>
      <c r="ZA10673" s="68"/>
      <c r="ZB10673" s="68"/>
      <c r="ZC10673" s="68"/>
      <c r="ZD10673" s="68"/>
    </row>
    <row r="10674" spans="658:680" x14ac:dyDescent="0.25">
      <c r="YH10674" s="68"/>
      <c r="YI10674" s="68"/>
      <c r="YJ10674" s="68"/>
      <c r="YK10674" s="68"/>
      <c r="YL10674" s="68"/>
      <c r="YM10674" s="68"/>
      <c r="YN10674" s="68"/>
      <c r="YO10674" s="68"/>
      <c r="YP10674" s="68"/>
      <c r="YQ10674" s="68"/>
      <c r="YR10674" s="68"/>
      <c r="YS10674" s="68"/>
      <c r="YT10674" s="68"/>
      <c r="YU10674" s="68"/>
      <c r="YV10674" s="68"/>
      <c r="YW10674" s="68"/>
      <c r="YX10674" s="68">
        <v>0.94834618624729194</v>
      </c>
      <c r="YY10674" s="68"/>
      <c r="YZ10674" s="68"/>
      <c r="ZA10674" s="68"/>
      <c r="ZB10674" s="68"/>
      <c r="ZC10674" s="68"/>
      <c r="ZD10674" s="68"/>
    </row>
    <row r="10675" spans="658:680" x14ac:dyDescent="0.25">
      <c r="YH10675" s="68"/>
      <c r="YI10675" s="68"/>
      <c r="YJ10675" s="68"/>
      <c r="YK10675" s="68"/>
      <c r="YL10675" s="68"/>
      <c r="YM10675" s="68"/>
      <c r="YN10675" s="68"/>
      <c r="YO10675" s="68"/>
      <c r="YP10675" s="68"/>
      <c r="YQ10675" s="68"/>
      <c r="YR10675" s="68"/>
      <c r="YS10675" s="68"/>
      <c r="YT10675" s="68"/>
      <c r="YU10675" s="68"/>
      <c r="YV10675" s="68"/>
      <c r="YW10675" s="68"/>
      <c r="YX10675" s="68">
        <v>0.94834494978148698</v>
      </c>
      <c r="YY10675" s="68"/>
      <c r="YZ10675" s="68"/>
      <c r="ZA10675" s="68"/>
      <c r="ZB10675" s="68"/>
      <c r="ZC10675" s="68"/>
      <c r="ZD10675" s="68"/>
    </row>
    <row r="10676" spans="658:680" x14ac:dyDescent="0.25">
      <c r="YH10676" s="68"/>
      <c r="YI10676" s="68"/>
      <c r="YJ10676" s="68"/>
      <c r="YK10676" s="68"/>
      <c r="YL10676" s="68"/>
      <c r="YM10676" s="68"/>
      <c r="YN10676" s="68"/>
      <c r="YO10676" s="68"/>
      <c r="YP10676" s="68"/>
      <c r="YQ10676" s="68"/>
      <c r="YR10676" s="68"/>
      <c r="YS10676" s="68"/>
      <c r="YT10676" s="68"/>
      <c r="YU10676" s="68"/>
      <c r="YV10676" s="68"/>
      <c r="YW10676" s="68"/>
      <c r="YX10676" s="68">
        <v>0.94833799194925295</v>
      </c>
      <c r="YY10676" s="68"/>
      <c r="YZ10676" s="68"/>
      <c r="ZA10676" s="68"/>
      <c r="ZB10676" s="68"/>
      <c r="ZC10676" s="68"/>
      <c r="ZD10676" s="68"/>
    </row>
    <row r="10677" spans="658:680" x14ac:dyDescent="0.25">
      <c r="YH10677" s="68"/>
      <c r="YI10677" s="68"/>
      <c r="YJ10677" s="68"/>
      <c r="YK10677" s="68"/>
      <c r="YL10677" s="68"/>
      <c r="YM10677" s="68"/>
      <c r="YN10677" s="68"/>
      <c r="YO10677" s="68"/>
      <c r="YP10677" s="68"/>
      <c r="YQ10677" s="68"/>
      <c r="YR10677" s="68"/>
      <c r="YS10677" s="68"/>
      <c r="YT10677" s="68"/>
      <c r="YU10677" s="68"/>
      <c r="YV10677" s="68"/>
      <c r="YW10677" s="68"/>
      <c r="YX10677" s="68">
        <v>0.948333246072674</v>
      </c>
      <c r="YY10677" s="68"/>
      <c r="YZ10677" s="68"/>
      <c r="ZA10677" s="68"/>
      <c r="ZB10677" s="68"/>
      <c r="ZC10677" s="68"/>
      <c r="ZD10677" s="68"/>
    </row>
    <row r="10678" spans="658:680" x14ac:dyDescent="0.25">
      <c r="YH10678" s="68"/>
      <c r="YI10678" s="68"/>
      <c r="YJ10678" s="68"/>
      <c r="YK10678" s="68"/>
      <c r="YL10678" s="68"/>
      <c r="YM10678" s="68"/>
      <c r="YN10678" s="68"/>
      <c r="YO10678" s="68"/>
      <c r="YP10678" s="68"/>
      <c r="YQ10678" s="68"/>
      <c r="YR10678" s="68"/>
      <c r="YS10678" s="68"/>
      <c r="YT10678" s="68"/>
      <c r="YU10678" s="68"/>
      <c r="YV10678" s="68"/>
      <c r="YW10678" s="68"/>
      <c r="YX10678" s="68">
        <v>0.94833165738302805</v>
      </c>
      <c r="YY10678" s="68"/>
      <c r="YZ10678" s="68"/>
      <c r="ZA10678" s="68"/>
      <c r="ZB10678" s="68"/>
      <c r="ZC10678" s="68"/>
      <c r="ZD10678" s="68"/>
    </row>
    <row r="10679" spans="658:680" x14ac:dyDescent="0.25">
      <c r="YH10679" s="68"/>
      <c r="YI10679" s="68"/>
      <c r="YJ10679" s="68"/>
      <c r="YK10679" s="68"/>
      <c r="YL10679" s="68"/>
      <c r="YM10679" s="68"/>
      <c r="YN10679" s="68"/>
      <c r="YO10679" s="68"/>
      <c r="YP10679" s="68"/>
      <c r="YQ10679" s="68"/>
      <c r="YR10679" s="68"/>
      <c r="YS10679" s="68"/>
      <c r="YT10679" s="68"/>
      <c r="YU10679" s="68"/>
      <c r="YV10679" s="68"/>
      <c r="YW10679" s="68"/>
      <c r="YX10679" s="68">
        <v>0.94832793457099596</v>
      </c>
      <c r="YY10679" s="68"/>
      <c r="YZ10679" s="68"/>
      <c r="ZA10679" s="68"/>
      <c r="ZB10679" s="68"/>
      <c r="ZC10679" s="68"/>
      <c r="ZD10679" s="68"/>
    </row>
    <row r="10680" spans="658:680" x14ac:dyDescent="0.25">
      <c r="YH10680" s="68"/>
      <c r="YI10680" s="68"/>
      <c r="YJ10680" s="68"/>
      <c r="YK10680" s="68"/>
      <c r="YL10680" s="68"/>
      <c r="YM10680" s="68"/>
      <c r="YN10680" s="68"/>
      <c r="YO10680" s="68"/>
      <c r="YP10680" s="68"/>
      <c r="YQ10680" s="68"/>
      <c r="YR10680" s="68"/>
      <c r="YS10680" s="68"/>
      <c r="YT10680" s="68"/>
      <c r="YU10680" s="68"/>
      <c r="YV10680" s="68"/>
      <c r="YW10680" s="68"/>
      <c r="YX10680" s="68">
        <v>0.94832142027488098</v>
      </c>
      <c r="YY10680" s="68"/>
      <c r="YZ10680" s="68"/>
      <c r="ZA10680" s="68"/>
      <c r="ZB10680" s="68"/>
      <c r="ZC10680" s="68"/>
      <c r="ZD10680" s="68"/>
    </row>
    <row r="10681" spans="658:680" x14ac:dyDescent="0.25">
      <c r="YH10681" s="68"/>
      <c r="YI10681" s="68"/>
      <c r="YJ10681" s="68"/>
      <c r="YK10681" s="68"/>
      <c r="YL10681" s="68"/>
      <c r="YM10681" s="68"/>
      <c r="YN10681" s="68"/>
      <c r="YO10681" s="68"/>
      <c r="YP10681" s="68"/>
      <c r="YQ10681" s="68"/>
      <c r="YR10681" s="68"/>
      <c r="YS10681" s="68"/>
      <c r="YT10681" s="68"/>
      <c r="YU10681" s="68"/>
      <c r="YV10681" s="68"/>
      <c r="YW10681" s="68"/>
      <c r="YX10681" s="68">
        <v>0.94831206710202298</v>
      </c>
      <c r="YY10681" s="68"/>
      <c r="YZ10681" s="68"/>
      <c r="ZA10681" s="68"/>
      <c r="ZB10681" s="68"/>
      <c r="ZC10681" s="68"/>
      <c r="ZD10681" s="68"/>
    </row>
    <row r="10682" spans="658:680" x14ac:dyDescent="0.25">
      <c r="YH10682" s="68"/>
      <c r="YI10682" s="68"/>
      <c r="YJ10682" s="68"/>
      <c r="YK10682" s="68"/>
      <c r="YL10682" s="68"/>
      <c r="YM10682" s="68"/>
      <c r="YN10682" s="68"/>
      <c r="YO10682" s="68"/>
      <c r="YP10682" s="68"/>
      <c r="YQ10682" s="68"/>
      <c r="YR10682" s="68"/>
      <c r="YS10682" s="68"/>
      <c r="YT10682" s="68"/>
      <c r="YU10682" s="68"/>
      <c r="YV10682" s="68"/>
      <c r="YW10682" s="68"/>
      <c r="YX10682" s="68">
        <v>0.94829849596886395</v>
      </c>
      <c r="YY10682" s="68"/>
      <c r="YZ10682" s="68"/>
      <c r="ZA10682" s="68"/>
      <c r="ZB10682" s="68"/>
      <c r="ZC10682" s="68"/>
      <c r="ZD10682" s="68"/>
    </row>
    <row r="10683" spans="658:680" x14ac:dyDescent="0.25">
      <c r="YH10683" s="68"/>
      <c r="YI10683" s="68"/>
      <c r="YJ10683" s="68"/>
      <c r="YK10683" s="68"/>
      <c r="YL10683" s="68"/>
      <c r="YM10683" s="68"/>
      <c r="YN10683" s="68"/>
      <c r="YO10683" s="68"/>
      <c r="YP10683" s="68"/>
      <c r="YQ10683" s="68"/>
      <c r="YR10683" s="68"/>
      <c r="YS10683" s="68"/>
      <c r="YT10683" s="68"/>
      <c r="YU10683" s="68"/>
      <c r="YV10683" s="68"/>
      <c r="YW10683" s="68"/>
      <c r="YX10683" s="68">
        <v>0.94828205161000001</v>
      </c>
      <c r="YY10683" s="68"/>
      <c r="YZ10683" s="68"/>
      <c r="ZA10683" s="68"/>
      <c r="ZB10683" s="68"/>
      <c r="ZC10683" s="68"/>
      <c r="ZD10683" s="68"/>
    </row>
    <row r="10684" spans="658:680" x14ac:dyDescent="0.25">
      <c r="YH10684" s="68"/>
      <c r="YI10684" s="68"/>
      <c r="YJ10684" s="68"/>
      <c r="YK10684" s="68"/>
      <c r="YL10684" s="68"/>
      <c r="YM10684" s="68"/>
      <c r="YN10684" s="68"/>
      <c r="YO10684" s="68"/>
      <c r="YP10684" s="68"/>
      <c r="YQ10684" s="68"/>
      <c r="YR10684" s="68"/>
      <c r="YS10684" s="68"/>
      <c r="YT10684" s="68"/>
      <c r="YU10684" s="68"/>
      <c r="YV10684" s="68"/>
      <c r="YW10684" s="68"/>
      <c r="YX10684" s="68">
        <v>0.94827663502357595</v>
      </c>
      <c r="YY10684" s="68"/>
      <c r="YZ10684" s="68"/>
      <c r="ZA10684" s="68"/>
      <c r="ZB10684" s="68"/>
      <c r="ZC10684" s="68"/>
      <c r="ZD10684" s="68"/>
    </row>
    <row r="10685" spans="658:680" x14ac:dyDescent="0.25">
      <c r="YH10685" s="68"/>
      <c r="YI10685" s="68"/>
      <c r="YJ10685" s="68"/>
      <c r="YK10685" s="68"/>
      <c r="YL10685" s="68"/>
      <c r="YM10685" s="68"/>
      <c r="YN10685" s="68"/>
      <c r="YO10685" s="68"/>
      <c r="YP10685" s="68"/>
      <c r="YQ10685" s="68"/>
      <c r="YR10685" s="68"/>
      <c r="YS10685" s="68"/>
      <c r="YT10685" s="68"/>
      <c r="YU10685" s="68"/>
      <c r="YV10685" s="68"/>
      <c r="YW10685" s="68"/>
      <c r="YX10685" s="68">
        <v>0.94826076735560805</v>
      </c>
      <c r="YY10685" s="68"/>
      <c r="YZ10685" s="68"/>
      <c r="ZA10685" s="68"/>
      <c r="ZB10685" s="68"/>
      <c r="ZC10685" s="68"/>
      <c r="ZD10685" s="68"/>
    </row>
    <row r="10686" spans="658:680" x14ac:dyDescent="0.25">
      <c r="YH10686" s="68"/>
      <c r="YI10686" s="68"/>
      <c r="YJ10686" s="68"/>
      <c r="YK10686" s="68"/>
      <c r="YL10686" s="68"/>
      <c r="YM10686" s="68"/>
      <c r="YN10686" s="68"/>
      <c r="YO10686" s="68"/>
      <c r="YP10686" s="68"/>
      <c r="YQ10686" s="68"/>
      <c r="YR10686" s="68"/>
      <c r="YS10686" s="68"/>
      <c r="YT10686" s="68"/>
      <c r="YU10686" s="68"/>
      <c r="YV10686" s="68"/>
      <c r="YW10686" s="68"/>
      <c r="YX10686" s="68">
        <v>0.94824247407977302</v>
      </c>
      <c r="YY10686" s="68"/>
      <c r="YZ10686" s="68"/>
      <c r="ZA10686" s="68"/>
      <c r="ZB10686" s="68"/>
      <c r="ZC10686" s="68"/>
      <c r="ZD10686" s="68"/>
    </row>
    <row r="10687" spans="658:680" x14ac:dyDescent="0.25">
      <c r="YH10687" s="68"/>
      <c r="YI10687" s="68"/>
      <c r="YJ10687" s="68"/>
      <c r="YK10687" s="68"/>
      <c r="YL10687" s="68"/>
      <c r="YM10687" s="68"/>
      <c r="YN10687" s="68"/>
      <c r="YO10687" s="68"/>
      <c r="YP10687" s="68"/>
      <c r="YQ10687" s="68"/>
      <c r="YR10687" s="68"/>
      <c r="YS10687" s="68"/>
      <c r="YT10687" s="68"/>
      <c r="YU10687" s="68"/>
      <c r="YV10687" s="68"/>
      <c r="YW10687" s="68"/>
      <c r="YX10687" s="68">
        <v>0.94824229162127205</v>
      </c>
      <c r="YY10687" s="68"/>
      <c r="YZ10687" s="68"/>
      <c r="ZA10687" s="68"/>
      <c r="ZB10687" s="68"/>
      <c r="ZC10687" s="68"/>
      <c r="ZD10687" s="68"/>
    </row>
    <row r="10688" spans="658:680" x14ac:dyDescent="0.25">
      <c r="YH10688" s="68"/>
      <c r="YI10688" s="68"/>
      <c r="YJ10688" s="68"/>
      <c r="YK10688" s="68"/>
      <c r="YL10688" s="68"/>
      <c r="YM10688" s="68"/>
      <c r="YN10688" s="68"/>
      <c r="YO10688" s="68"/>
      <c r="YP10688" s="68"/>
      <c r="YQ10688" s="68"/>
      <c r="YR10688" s="68"/>
      <c r="YS10688" s="68"/>
      <c r="YT10688" s="68"/>
      <c r="YU10688" s="68"/>
      <c r="YV10688" s="68"/>
      <c r="YW10688" s="68"/>
      <c r="YX10688" s="68">
        <v>0.94822583849394704</v>
      </c>
      <c r="YY10688" s="68"/>
      <c r="YZ10688" s="68"/>
      <c r="ZA10688" s="68"/>
      <c r="ZB10688" s="68"/>
      <c r="ZC10688" s="68"/>
      <c r="ZD10688" s="68"/>
    </row>
    <row r="10689" spans="658:680" x14ac:dyDescent="0.25">
      <c r="YH10689" s="68"/>
      <c r="YI10689" s="68"/>
      <c r="YJ10689" s="68"/>
      <c r="YK10689" s="68"/>
      <c r="YL10689" s="68"/>
      <c r="YM10689" s="68"/>
      <c r="YN10689" s="68"/>
      <c r="YO10689" s="68"/>
      <c r="YP10689" s="68"/>
      <c r="YQ10689" s="68"/>
      <c r="YR10689" s="68"/>
      <c r="YS10689" s="68"/>
      <c r="YT10689" s="68"/>
      <c r="YU10689" s="68"/>
      <c r="YV10689" s="68"/>
      <c r="YW10689" s="68"/>
      <c r="YX10689" s="68">
        <v>0.94821490234904504</v>
      </c>
      <c r="YY10689" s="68"/>
      <c r="YZ10689" s="68"/>
      <c r="ZA10689" s="68"/>
      <c r="ZB10689" s="68"/>
      <c r="ZC10689" s="68"/>
      <c r="ZD10689" s="68"/>
    </row>
    <row r="10690" spans="658:680" x14ac:dyDescent="0.25">
      <c r="YH10690" s="68"/>
      <c r="YI10690" s="68"/>
      <c r="YJ10690" s="68"/>
      <c r="YK10690" s="68"/>
      <c r="YL10690" s="68"/>
      <c r="YM10690" s="68"/>
      <c r="YN10690" s="68"/>
      <c r="YO10690" s="68"/>
      <c r="YP10690" s="68"/>
      <c r="YQ10690" s="68"/>
      <c r="YR10690" s="68"/>
      <c r="YS10690" s="68"/>
      <c r="YT10690" s="68"/>
      <c r="YU10690" s="68"/>
      <c r="YV10690" s="68"/>
      <c r="YW10690" s="68"/>
      <c r="YX10690" s="68">
        <v>0.94821019072516299</v>
      </c>
      <c r="YY10690" s="68"/>
      <c r="YZ10690" s="68"/>
      <c r="ZA10690" s="68"/>
      <c r="ZB10690" s="68"/>
      <c r="ZC10690" s="68"/>
      <c r="ZD10690" s="68"/>
    </row>
    <row r="10691" spans="658:680" x14ac:dyDescent="0.25">
      <c r="YH10691" s="68"/>
      <c r="YI10691" s="68"/>
      <c r="YJ10691" s="68"/>
      <c r="YK10691" s="68"/>
      <c r="YL10691" s="68"/>
      <c r="YM10691" s="68"/>
      <c r="YN10691" s="68"/>
      <c r="YO10691" s="68"/>
      <c r="YP10691" s="68"/>
      <c r="YQ10691" s="68"/>
      <c r="YR10691" s="68"/>
      <c r="YS10691" s="68"/>
      <c r="YT10691" s="68"/>
      <c r="YU10691" s="68"/>
      <c r="YV10691" s="68"/>
      <c r="YW10691" s="68"/>
      <c r="YX10691" s="68">
        <v>0.94820140566829603</v>
      </c>
      <c r="YY10691" s="68"/>
      <c r="YZ10691" s="68"/>
      <c r="ZA10691" s="68"/>
      <c r="ZB10691" s="68"/>
      <c r="ZC10691" s="68"/>
      <c r="ZD10691" s="68"/>
    </row>
    <row r="10692" spans="658:680" x14ac:dyDescent="0.25">
      <c r="YH10692" s="68"/>
      <c r="YI10692" s="68"/>
      <c r="YJ10692" s="68"/>
      <c r="YK10692" s="68"/>
      <c r="YL10692" s="68"/>
      <c r="YM10692" s="68"/>
      <c r="YN10692" s="68"/>
      <c r="YO10692" s="68"/>
      <c r="YP10692" s="68"/>
      <c r="YQ10692" s="68"/>
      <c r="YR10692" s="68"/>
      <c r="YS10692" s="68"/>
      <c r="YT10692" s="68"/>
      <c r="YU10692" s="68"/>
      <c r="YV10692" s="68"/>
      <c r="YW10692" s="68"/>
      <c r="YX10692" s="68">
        <v>0.94819814300161198</v>
      </c>
      <c r="YY10692" s="68"/>
      <c r="YZ10692" s="68"/>
      <c r="ZA10692" s="68"/>
      <c r="ZB10692" s="68"/>
      <c r="ZC10692" s="68"/>
      <c r="ZD10692" s="68"/>
    </row>
    <row r="10693" spans="658:680" x14ac:dyDescent="0.25">
      <c r="YH10693" s="68"/>
      <c r="YI10693" s="68"/>
      <c r="YJ10693" s="68"/>
      <c r="YK10693" s="68"/>
      <c r="YL10693" s="68"/>
      <c r="YM10693" s="68"/>
      <c r="YN10693" s="68"/>
      <c r="YO10693" s="68"/>
      <c r="YP10693" s="68"/>
      <c r="YQ10693" s="68"/>
      <c r="YR10693" s="68"/>
      <c r="YS10693" s="68"/>
      <c r="YT10693" s="68"/>
      <c r="YU10693" s="68"/>
      <c r="YV10693" s="68"/>
      <c r="YW10693" s="68"/>
      <c r="YX10693" s="68">
        <v>0.94819649419410401</v>
      </c>
      <c r="YY10693" s="68"/>
      <c r="YZ10693" s="68"/>
      <c r="ZA10693" s="68"/>
      <c r="ZB10693" s="68"/>
      <c r="ZC10693" s="68"/>
      <c r="ZD10693" s="68"/>
    </row>
    <row r="10694" spans="658:680" x14ac:dyDescent="0.25">
      <c r="YH10694" s="68"/>
      <c r="YI10694" s="68"/>
      <c r="YJ10694" s="68"/>
      <c r="YK10694" s="68"/>
      <c r="YL10694" s="68"/>
      <c r="YM10694" s="68"/>
      <c r="YN10694" s="68"/>
      <c r="YO10694" s="68"/>
      <c r="YP10694" s="68"/>
      <c r="YQ10694" s="68"/>
      <c r="YR10694" s="68"/>
      <c r="YS10694" s="68"/>
      <c r="YT10694" s="68"/>
      <c r="YU10694" s="68"/>
      <c r="YV10694" s="68"/>
      <c r="YW10694" s="68"/>
      <c r="YX10694" s="68">
        <v>0.948189052392995</v>
      </c>
      <c r="YY10694" s="68"/>
      <c r="YZ10694" s="68"/>
      <c r="ZA10694" s="68"/>
      <c r="ZB10694" s="68"/>
      <c r="ZC10694" s="68"/>
      <c r="ZD10694" s="68"/>
    </row>
    <row r="10695" spans="658:680" x14ac:dyDescent="0.25">
      <c r="YH10695" s="68"/>
      <c r="YI10695" s="68"/>
      <c r="YJ10695" s="68"/>
      <c r="YK10695" s="68"/>
      <c r="YL10695" s="68"/>
      <c r="YM10695" s="68"/>
      <c r="YN10695" s="68"/>
      <c r="YO10695" s="68"/>
      <c r="YP10695" s="68"/>
      <c r="YQ10695" s="68"/>
      <c r="YR10695" s="68"/>
      <c r="YS10695" s="68"/>
      <c r="YT10695" s="68"/>
      <c r="YU10695" s="68"/>
      <c r="YV10695" s="68"/>
      <c r="YW10695" s="68"/>
      <c r="YX10695" s="68">
        <v>0.94818890643129805</v>
      </c>
      <c r="YY10695" s="68"/>
      <c r="YZ10695" s="68"/>
      <c r="ZA10695" s="68"/>
      <c r="ZB10695" s="68"/>
      <c r="ZC10695" s="68"/>
      <c r="ZD10695" s="68"/>
    </row>
    <row r="10696" spans="658:680" x14ac:dyDescent="0.25">
      <c r="YH10696" s="68"/>
      <c r="YI10696" s="68"/>
      <c r="YJ10696" s="68"/>
      <c r="YK10696" s="68"/>
      <c r="YL10696" s="68"/>
      <c r="YM10696" s="68"/>
      <c r="YN10696" s="68"/>
      <c r="YO10696" s="68"/>
      <c r="YP10696" s="68"/>
      <c r="YQ10696" s="68"/>
      <c r="YR10696" s="68"/>
      <c r="YS10696" s="68"/>
      <c r="YT10696" s="68"/>
      <c r="YU10696" s="68"/>
      <c r="YV10696" s="68"/>
      <c r="YW10696" s="68"/>
      <c r="YX10696" s="68">
        <v>0.94818260271900301</v>
      </c>
      <c r="YY10696" s="68"/>
      <c r="YZ10696" s="68"/>
      <c r="ZA10696" s="68"/>
      <c r="ZB10696" s="68"/>
      <c r="ZC10696" s="68"/>
      <c r="ZD10696" s="68"/>
    </row>
    <row r="10697" spans="658:680" x14ac:dyDescent="0.25">
      <c r="YH10697" s="68"/>
      <c r="YI10697" s="68"/>
      <c r="YJ10697" s="68"/>
      <c r="YK10697" s="68"/>
      <c r="YL10697" s="68"/>
      <c r="YM10697" s="68"/>
      <c r="YN10697" s="68"/>
      <c r="YO10697" s="68"/>
      <c r="YP10697" s="68"/>
      <c r="YQ10697" s="68"/>
      <c r="YR10697" s="68"/>
      <c r="YS10697" s="68"/>
      <c r="YT10697" s="68"/>
      <c r="YU10697" s="68"/>
      <c r="YV10697" s="68"/>
      <c r="YW10697" s="68"/>
      <c r="YX10697" s="68">
        <v>0.94817261010902598</v>
      </c>
      <c r="YY10697" s="68"/>
      <c r="YZ10697" s="68"/>
      <c r="ZA10697" s="68"/>
      <c r="ZB10697" s="68"/>
      <c r="ZC10697" s="68"/>
      <c r="ZD10697" s="68"/>
    </row>
    <row r="10698" spans="658:680" x14ac:dyDescent="0.25">
      <c r="YH10698" s="68"/>
      <c r="YI10698" s="68"/>
      <c r="YJ10698" s="68"/>
      <c r="YK10698" s="68"/>
      <c r="YL10698" s="68"/>
      <c r="YM10698" s="68"/>
      <c r="YN10698" s="68"/>
      <c r="YO10698" s="68"/>
      <c r="YP10698" s="68"/>
      <c r="YQ10698" s="68"/>
      <c r="YR10698" s="68"/>
      <c r="YS10698" s="68"/>
      <c r="YT10698" s="68"/>
      <c r="YU10698" s="68"/>
      <c r="YV10698" s="68"/>
      <c r="YW10698" s="68"/>
      <c r="YX10698" s="68">
        <v>0.94816799006874597</v>
      </c>
      <c r="YY10698" s="68"/>
      <c r="YZ10698" s="68"/>
      <c r="ZA10698" s="68"/>
      <c r="ZB10698" s="68"/>
      <c r="ZC10698" s="68"/>
      <c r="ZD10698" s="68"/>
    </row>
    <row r="10699" spans="658:680" x14ac:dyDescent="0.25">
      <c r="YH10699" s="68"/>
      <c r="YI10699" s="68"/>
      <c r="YJ10699" s="68"/>
      <c r="YK10699" s="68"/>
      <c r="YL10699" s="68"/>
      <c r="YM10699" s="68"/>
      <c r="YN10699" s="68"/>
      <c r="YO10699" s="68"/>
      <c r="YP10699" s="68"/>
      <c r="YQ10699" s="68"/>
      <c r="YR10699" s="68"/>
      <c r="YS10699" s="68"/>
      <c r="YT10699" s="68"/>
      <c r="YU10699" s="68"/>
      <c r="YV10699" s="68"/>
      <c r="YW10699" s="68"/>
      <c r="YX10699" s="68">
        <v>0.94816413730997695</v>
      </c>
      <c r="YY10699" s="68"/>
      <c r="YZ10699" s="68"/>
      <c r="ZA10699" s="68"/>
      <c r="ZB10699" s="68"/>
      <c r="ZC10699" s="68"/>
      <c r="ZD10699" s="68"/>
    </row>
    <row r="10700" spans="658:680" x14ac:dyDescent="0.25">
      <c r="YH10700" s="68"/>
      <c r="YI10700" s="68"/>
      <c r="YJ10700" s="68"/>
      <c r="YK10700" s="68"/>
      <c r="YL10700" s="68"/>
      <c r="YM10700" s="68"/>
      <c r="YN10700" s="68"/>
      <c r="YO10700" s="68"/>
      <c r="YP10700" s="68"/>
      <c r="YQ10700" s="68"/>
      <c r="YR10700" s="68"/>
      <c r="YS10700" s="68"/>
      <c r="YT10700" s="68"/>
      <c r="YU10700" s="68"/>
      <c r="YV10700" s="68"/>
      <c r="YW10700" s="68"/>
      <c r="YX10700" s="68">
        <v>0.94814568157375601</v>
      </c>
      <c r="YY10700" s="68"/>
      <c r="YZ10700" s="68"/>
      <c r="ZA10700" s="68"/>
      <c r="ZB10700" s="68"/>
      <c r="ZC10700" s="68"/>
      <c r="ZD10700" s="68"/>
    </row>
    <row r="10701" spans="658:680" x14ac:dyDescent="0.25">
      <c r="YH10701" s="68"/>
      <c r="YI10701" s="68"/>
      <c r="YJ10701" s="68"/>
      <c r="YK10701" s="68"/>
      <c r="YL10701" s="68"/>
      <c r="YM10701" s="68"/>
      <c r="YN10701" s="68"/>
      <c r="YO10701" s="68"/>
      <c r="YP10701" s="68"/>
      <c r="YQ10701" s="68"/>
      <c r="YR10701" s="68"/>
      <c r="YS10701" s="68"/>
      <c r="YT10701" s="68"/>
      <c r="YU10701" s="68"/>
      <c r="YV10701" s="68"/>
      <c r="YW10701" s="68"/>
      <c r="YX10701" s="68">
        <v>0.948139797911008</v>
      </c>
      <c r="YY10701" s="68"/>
      <c r="YZ10701" s="68"/>
      <c r="ZA10701" s="68"/>
      <c r="ZB10701" s="68"/>
      <c r="ZC10701" s="68"/>
      <c r="ZD10701" s="68"/>
    </row>
    <row r="10702" spans="658:680" x14ac:dyDescent="0.25">
      <c r="YH10702" s="68"/>
      <c r="YI10702" s="68"/>
      <c r="YJ10702" s="68"/>
      <c r="YK10702" s="68"/>
      <c r="YL10702" s="68"/>
      <c r="YM10702" s="68"/>
      <c r="YN10702" s="68"/>
      <c r="YO10702" s="68"/>
      <c r="YP10702" s="68"/>
      <c r="YQ10702" s="68"/>
      <c r="YR10702" s="68"/>
      <c r="YS10702" s="68"/>
      <c r="YT10702" s="68"/>
      <c r="YU10702" s="68"/>
      <c r="YV10702" s="68"/>
      <c r="YW10702" s="68"/>
      <c r="YX10702" s="68">
        <v>0.94813678080727404</v>
      </c>
      <c r="YY10702" s="68"/>
      <c r="YZ10702" s="68"/>
      <c r="ZA10702" s="68"/>
      <c r="ZB10702" s="68"/>
      <c r="ZC10702" s="68"/>
      <c r="ZD10702" s="68"/>
    </row>
    <row r="10703" spans="658:680" x14ac:dyDescent="0.25">
      <c r="YH10703" s="68"/>
      <c r="YI10703" s="68"/>
      <c r="YJ10703" s="68"/>
      <c r="YK10703" s="68"/>
      <c r="YL10703" s="68"/>
      <c r="YM10703" s="68"/>
      <c r="YN10703" s="68"/>
      <c r="YO10703" s="68"/>
      <c r="YP10703" s="68"/>
      <c r="YQ10703" s="68"/>
      <c r="YR10703" s="68"/>
      <c r="YS10703" s="68"/>
      <c r="YT10703" s="68"/>
      <c r="YU10703" s="68"/>
      <c r="YV10703" s="68"/>
      <c r="YW10703" s="68"/>
      <c r="YX10703" s="68">
        <v>0.94813340101549004</v>
      </c>
      <c r="YY10703" s="68"/>
      <c r="YZ10703" s="68"/>
      <c r="ZA10703" s="68"/>
      <c r="ZB10703" s="68"/>
      <c r="ZC10703" s="68"/>
      <c r="ZD10703" s="68"/>
    </row>
    <row r="10704" spans="658:680" x14ac:dyDescent="0.25">
      <c r="YH10704" s="68"/>
      <c r="YI10704" s="68"/>
      <c r="YJ10704" s="68"/>
      <c r="YK10704" s="68"/>
      <c r="YL10704" s="68"/>
      <c r="YM10704" s="68"/>
      <c r="YN10704" s="68"/>
      <c r="YO10704" s="68"/>
      <c r="YP10704" s="68"/>
      <c r="YQ10704" s="68"/>
      <c r="YR10704" s="68"/>
      <c r="YS10704" s="68"/>
      <c r="YT10704" s="68"/>
      <c r="YU10704" s="68"/>
      <c r="YV10704" s="68"/>
      <c r="YW10704" s="68"/>
      <c r="YX10704" s="68">
        <v>0.94811704392062401</v>
      </c>
      <c r="YY10704" s="68"/>
      <c r="YZ10704" s="68"/>
      <c r="ZA10704" s="68"/>
      <c r="ZB10704" s="68"/>
      <c r="ZC10704" s="68"/>
      <c r="ZD10704" s="68"/>
    </row>
    <row r="10705" spans="658:680" x14ac:dyDescent="0.25">
      <c r="YH10705" s="68"/>
      <c r="YI10705" s="68"/>
      <c r="YJ10705" s="68"/>
      <c r="YK10705" s="68"/>
      <c r="YL10705" s="68"/>
      <c r="YM10705" s="68"/>
      <c r="YN10705" s="68"/>
      <c r="YO10705" s="68"/>
      <c r="YP10705" s="68"/>
      <c r="YQ10705" s="68"/>
      <c r="YR10705" s="68"/>
      <c r="YS10705" s="68"/>
      <c r="YT10705" s="68"/>
      <c r="YU10705" s="68"/>
      <c r="YV10705" s="68"/>
      <c r="YW10705" s="68"/>
      <c r="YX10705" s="68">
        <v>0.94809400992745396</v>
      </c>
      <c r="YY10705" s="68"/>
      <c r="YZ10705" s="68"/>
      <c r="ZA10705" s="68"/>
      <c r="ZB10705" s="68"/>
      <c r="ZC10705" s="68"/>
      <c r="ZD10705" s="68"/>
    </row>
    <row r="10706" spans="658:680" x14ac:dyDescent="0.25">
      <c r="YH10706" s="68"/>
      <c r="YI10706" s="68"/>
      <c r="YJ10706" s="68"/>
      <c r="YK10706" s="68"/>
      <c r="YL10706" s="68"/>
      <c r="YM10706" s="68"/>
      <c r="YN10706" s="68"/>
      <c r="YO10706" s="68"/>
      <c r="YP10706" s="68"/>
      <c r="YQ10706" s="68"/>
      <c r="YR10706" s="68"/>
      <c r="YS10706" s="68"/>
      <c r="YT10706" s="68"/>
      <c r="YU10706" s="68"/>
      <c r="YV10706" s="68"/>
      <c r="YW10706" s="68"/>
      <c r="YX10706" s="68">
        <v>0.94807617837845104</v>
      </c>
      <c r="YY10706" s="68"/>
      <c r="YZ10706" s="68"/>
      <c r="ZA10706" s="68"/>
      <c r="ZB10706" s="68"/>
      <c r="ZC10706" s="68"/>
      <c r="ZD10706" s="68"/>
    </row>
    <row r="10707" spans="658:680" x14ac:dyDescent="0.25">
      <c r="YH10707" s="68"/>
      <c r="YI10707" s="68"/>
      <c r="YJ10707" s="68"/>
      <c r="YK10707" s="68"/>
      <c r="YL10707" s="68"/>
      <c r="YM10707" s="68"/>
      <c r="YN10707" s="68"/>
      <c r="YO10707" s="68"/>
      <c r="YP10707" s="68"/>
      <c r="YQ10707" s="68"/>
      <c r="YR10707" s="68"/>
      <c r="YS10707" s="68"/>
      <c r="YT10707" s="68"/>
      <c r="YU10707" s="68"/>
      <c r="YV10707" s="68"/>
      <c r="YW10707" s="68"/>
      <c r="YX10707" s="68">
        <v>0.94804729619539096</v>
      </c>
      <c r="YY10707" s="68"/>
      <c r="YZ10707" s="68"/>
      <c r="ZA10707" s="68"/>
      <c r="ZB10707" s="68"/>
      <c r="ZC10707" s="68"/>
      <c r="ZD10707" s="68"/>
    </row>
    <row r="10708" spans="658:680" x14ac:dyDescent="0.25">
      <c r="YH10708" s="68"/>
      <c r="YI10708" s="68"/>
      <c r="YJ10708" s="68"/>
      <c r="YK10708" s="68"/>
      <c r="YL10708" s="68"/>
      <c r="YM10708" s="68"/>
      <c r="YN10708" s="68"/>
      <c r="YO10708" s="68"/>
      <c r="YP10708" s="68"/>
      <c r="YQ10708" s="68"/>
      <c r="YR10708" s="68"/>
      <c r="YS10708" s="68"/>
      <c r="YT10708" s="68"/>
      <c r="YU10708" s="68"/>
      <c r="YV10708" s="68"/>
      <c r="YW10708" s="68"/>
      <c r="YX10708" s="68">
        <v>0.948029856806059</v>
      </c>
      <c r="YY10708" s="68"/>
      <c r="YZ10708" s="68"/>
      <c r="ZA10708" s="68"/>
      <c r="ZB10708" s="68"/>
      <c r="ZC10708" s="68"/>
      <c r="ZD10708" s="68"/>
    </row>
    <row r="10709" spans="658:680" x14ac:dyDescent="0.25">
      <c r="YH10709" s="68"/>
      <c r="YI10709" s="68"/>
      <c r="YJ10709" s="68"/>
      <c r="YK10709" s="68"/>
      <c r="YL10709" s="68"/>
      <c r="YM10709" s="68"/>
      <c r="YN10709" s="68"/>
      <c r="YO10709" s="68"/>
      <c r="YP10709" s="68"/>
      <c r="YQ10709" s="68"/>
      <c r="YR10709" s="68"/>
      <c r="YS10709" s="68"/>
      <c r="YT10709" s="68"/>
      <c r="YU10709" s="68"/>
      <c r="YV10709" s="68"/>
      <c r="YW10709" s="68"/>
      <c r="YX10709" s="68">
        <v>0.94800510469190302</v>
      </c>
      <c r="YY10709" s="68"/>
      <c r="YZ10709" s="68"/>
      <c r="ZA10709" s="68"/>
      <c r="ZB10709" s="68"/>
      <c r="ZC10709" s="68"/>
      <c r="ZD10709" s="68"/>
    </row>
    <row r="10710" spans="658:680" x14ac:dyDescent="0.25">
      <c r="YH10710" s="68"/>
      <c r="YI10710" s="68"/>
      <c r="YJ10710" s="68"/>
      <c r="YK10710" s="68"/>
      <c r="YL10710" s="68"/>
      <c r="YM10710" s="68"/>
      <c r="YN10710" s="68"/>
      <c r="YO10710" s="68"/>
      <c r="YP10710" s="68"/>
      <c r="YQ10710" s="68"/>
      <c r="YR10710" s="68"/>
      <c r="YS10710" s="68"/>
      <c r="YT10710" s="68"/>
      <c r="YU10710" s="68"/>
      <c r="YV10710" s="68"/>
      <c r="YW10710" s="68"/>
      <c r="YX10710" s="68">
        <v>0.94799355600260005</v>
      </c>
      <c r="YY10710" s="68"/>
      <c r="YZ10710" s="68"/>
      <c r="ZA10710" s="68"/>
      <c r="ZB10710" s="68"/>
      <c r="ZC10710" s="68"/>
      <c r="ZD10710" s="68"/>
    </row>
    <row r="10711" spans="658:680" x14ac:dyDescent="0.25">
      <c r="YH10711" s="68"/>
      <c r="YI10711" s="68"/>
      <c r="YJ10711" s="68"/>
      <c r="YK10711" s="68"/>
      <c r="YL10711" s="68"/>
      <c r="YM10711" s="68"/>
      <c r="YN10711" s="68"/>
      <c r="YO10711" s="68"/>
      <c r="YP10711" s="68"/>
      <c r="YQ10711" s="68"/>
      <c r="YR10711" s="68"/>
      <c r="YS10711" s="68"/>
      <c r="YT10711" s="68"/>
      <c r="YU10711" s="68"/>
      <c r="YV10711" s="68"/>
      <c r="YW10711" s="68"/>
      <c r="YX10711" s="68">
        <v>0.94798918668413001</v>
      </c>
      <c r="YY10711" s="68"/>
      <c r="YZ10711" s="68"/>
      <c r="ZA10711" s="68"/>
      <c r="ZB10711" s="68"/>
      <c r="ZC10711" s="68"/>
      <c r="ZD10711" s="68"/>
    </row>
    <row r="10712" spans="658:680" x14ac:dyDescent="0.25">
      <c r="YH10712" s="68"/>
      <c r="YI10712" s="68"/>
      <c r="YJ10712" s="68"/>
      <c r="YK10712" s="68"/>
      <c r="YL10712" s="68"/>
      <c r="YM10712" s="68"/>
      <c r="YN10712" s="68"/>
      <c r="YO10712" s="68"/>
      <c r="YP10712" s="68"/>
      <c r="YQ10712" s="68"/>
      <c r="YR10712" s="68"/>
      <c r="YS10712" s="68"/>
      <c r="YT10712" s="68"/>
      <c r="YU10712" s="68"/>
      <c r="YV10712" s="68"/>
      <c r="YW10712" s="68"/>
      <c r="YX10712" s="68">
        <v>0.94797971126326597</v>
      </c>
      <c r="YY10712" s="68"/>
      <c r="YZ10712" s="68"/>
      <c r="ZA10712" s="68"/>
      <c r="ZB10712" s="68"/>
      <c r="ZC10712" s="68"/>
      <c r="ZD10712" s="68"/>
    </row>
    <row r="10713" spans="658:680" x14ac:dyDescent="0.25">
      <c r="YH10713" s="68"/>
      <c r="YI10713" s="68"/>
      <c r="YJ10713" s="68"/>
      <c r="YK10713" s="68"/>
      <c r="YL10713" s="68"/>
      <c r="YM10713" s="68"/>
      <c r="YN10713" s="68"/>
      <c r="YO10713" s="68"/>
      <c r="YP10713" s="68"/>
      <c r="YQ10713" s="68"/>
      <c r="YR10713" s="68"/>
      <c r="YS10713" s="68"/>
      <c r="YT10713" s="68"/>
      <c r="YU10713" s="68"/>
      <c r="YV10713" s="68"/>
      <c r="YW10713" s="68"/>
      <c r="YX10713" s="68">
        <v>0.94797870099215797</v>
      </c>
      <c r="YY10713" s="68"/>
      <c r="YZ10713" s="68"/>
      <c r="ZA10713" s="68"/>
      <c r="ZB10713" s="68"/>
      <c r="ZC10713" s="68"/>
      <c r="ZD10713" s="68"/>
    </row>
    <row r="10714" spans="658:680" x14ac:dyDescent="0.25">
      <c r="YH10714" s="68"/>
      <c r="YI10714" s="68"/>
      <c r="YJ10714" s="68"/>
      <c r="YK10714" s="68"/>
      <c r="YL10714" s="68"/>
      <c r="YM10714" s="68"/>
      <c r="YN10714" s="68"/>
      <c r="YO10714" s="68"/>
      <c r="YP10714" s="68"/>
      <c r="YQ10714" s="68"/>
      <c r="YR10714" s="68"/>
      <c r="YS10714" s="68"/>
      <c r="YT10714" s="68"/>
      <c r="YU10714" s="68"/>
      <c r="YV10714" s="68"/>
      <c r="YW10714" s="68"/>
      <c r="YX10714" s="68">
        <v>0.94797339456111496</v>
      </c>
      <c r="YY10714" s="68"/>
      <c r="YZ10714" s="68"/>
      <c r="ZA10714" s="68"/>
      <c r="ZB10714" s="68"/>
      <c r="ZC10714" s="68"/>
      <c r="ZD10714" s="68"/>
    </row>
    <row r="10715" spans="658:680" x14ac:dyDescent="0.25">
      <c r="YH10715" s="68"/>
      <c r="YI10715" s="68"/>
      <c r="YJ10715" s="68"/>
      <c r="YK10715" s="68"/>
      <c r="YL10715" s="68"/>
      <c r="YM10715" s="68"/>
      <c r="YN10715" s="68"/>
      <c r="YO10715" s="68"/>
      <c r="YP10715" s="68"/>
      <c r="YQ10715" s="68"/>
      <c r="YR10715" s="68"/>
      <c r="YS10715" s="68"/>
      <c r="YT10715" s="68"/>
      <c r="YU10715" s="68"/>
      <c r="YV10715" s="68"/>
      <c r="YW10715" s="68"/>
      <c r="YX10715" s="68">
        <v>0.94796216172342795</v>
      </c>
      <c r="YY10715" s="68"/>
      <c r="YZ10715" s="68"/>
      <c r="ZA10715" s="68"/>
      <c r="ZB10715" s="68"/>
      <c r="ZC10715" s="68"/>
      <c r="ZD10715" s="68"/>
    </row>
    <row r="10716" spans="658:680" x14ac:dyDescent="0.25">
      <c r="YH10716" s="68"/>
      <c r="YI10716" s="68"/>
      <c r="YJ10716" s="68"/>
      <c r="YK10716" s="68"/>
      <c r="YL10716" s="68"/>
      <c r="YM10716" s="68"/>
      <c r="YN10716" s="68"/>
      <c r="YO10716" s="68"/>
      <c r="YP10716" s="68"/>
      <c r="YQ10716" s="68"/>
      <c r="YR10716" s="68"/>
      <c r="YS10716" s="68"/>
      <c r="YT10716" s="68"/>
      <c r="YU10716" s="68"/>
      <c r="YV10716" s="68"/>
      <c r="YW10716" s="68"/>
      <c r="YX10716" s="68">
        <v>0.94796105735842096</v>
      </c>
      <c r="YY10716" s="68"/>
      <c r="YZ10716" s="68"/>
      <c r="ZA10716" s="68"/>
      <c r="ZB10716" s="68"/>
      <c r="ZC10716" s="68"/>
      <c r="ZD10716" s="68"/>
    </row>
    <row r="10717" spans="658:680" x14ac:dyDescent="0.25">
      <c r="YH10717" s="68"/>
      <c r="YI10717" s="68"/>
      <c r="YJ10717" s="68"/>
      <c r="YK10717" s="68"/>
      <c r="YL10717" s="68"/>
      <c r="YM10717" s="68"/>
      <c r="YN10717" s="68"/>
      <c r="YO10717" s="68"/>
      <c r="YP10717" s="68"/>
      <c r="YQ10717" s="68"/>
      <c r="YR10717" s="68"/>
      <c r="YS10717" s="68"/>
      <c r="YT10717" s="68"/>
      <c r="YU10717" s="68"/>
      <c r="YV10717" s="68"/>
      <c r="YW10717" s="68"/>
      <c r="YX10717" s="68">
        <v>0.94792967098381398</v>
      </c>
      <c r="YY10717" s="68"/>
      <c r="YZ10717" s="68"/>
      <c r="ZA10717" s="68"/>
      <c r="ZB10717" s="68"/>
      <c r="ZC10717" s="68"/>
      <c r="ZD10717" s="68"/>
    </row>
    <row r="10718" spans="658:680" x14ac:dyDescent="0.25">
      <c r="YH10718" s="68"/>
      <c r="YI10718" s="68"/>
      <c r="YJ10718" s="68"/>
      <c r="YK10718" s="68"/>
      <c r="YL10718" s="68"/>
      <c r="YM10718" s="68"/>
      <c r="YN10718" s="68"/>
      <c r="YO10718" s="68"/>
      <c r="YP10718" s="68"/>
      <c r="YQ10718" s="68"/>
      <c r="YR10718" s="68"/>
      <c r="YS10718" s="68"/>
      <c r="YT10718" s="68"/>
      <c r="YU10718" s="68"/>
      <c r="YV10718" s="68"/>
      <c r="YW10718" s="68"/>
      <c r="YX10718" s="68">
        <v>0.947907767455614</v>
      </c>
      <c r="YY10718" s="68"/>
      <c r="YZ10718" s="68"/>
      <c r="ZA10718" s="68"/>
      <c r="ZB10718" s="68"/>
      <c r="ZC10718" s="68"/>
      <c r="ZD10718" s="68"/>
    </row>
    <row r="10719" spans="658:680" x14ac:dyDescent="0.25">
      <c r="YH10719" s="68"/>
      <c r="YI10719" s="68"/>
      <c r="YJ10719" s="68"/>
      <c r="YK10719" s="68"/>
      <c r="YL10719" s="68"/>
      <c r="YM10719" s="68"/>
      <c r="YN10719" s="68"/>
      <c r="YO10719" s="68"/>
      <c r="YP10719" s="68"/>
      <c r="YQ10719" s="68"/>
      <c r="YR10719" s="68"/>
      <c r="YS10719" s="68"/>
      <c r="YT10719" s="68"/>
      <c r="YU10719" s="68"/>
      <c r="YV10719" s="68"/>
      <c r="YW10719" s="68"/>
      <c r="YX10719" s="68">
        <v>0.94788329493636303</v>
      </c>
      <c r="YY10719" s="68"/>
      <c r="YZ10719" s="68"/>
      <c r="ZA10719" s="68"/>
      <c r="ZB10719" s="68"/>
      <c r="ZC10719" s="68"/>
      <c r="ZD10719" s="68"/>
    </row>
    <row r="10720" spans="658:680" x14ac:dyDescent="0.25">
      <c r="YH10720" s="68"/>
      <c r="YI10720" s="68"/>
      <c r="YJ10720" s="68"/>
      <c r="YK10720" s="68"/>
      <c r="YL10720" s="68"/>
      <c r="YM10720" s="68"/>
      <c r="YN10720" s="68"/>
      <c r="YO10720" s="68"/>
      <c r="YP10720" s="68"/>
      <c r="YQ10720" s="68"/>
      <c r="YR10720" s="68"/>
      <c r="YS10720" s="68"/>
      <c r="YT10720" s="68"/>
      <c r="YU10720" s="68"/>
      <c r="YV10720" s="68"/>
      <c r="YW10720" s="68"/>
      <c r="YX10720" s="68">
        <v>0.94785699429833803</v>
      </c>
      <c r="YY10720" s="68"/>
      <c r="YZ10720" s="68"/>
      <c r="ZA10720" s="68"/>
      <c r="ZB10720" s="68"/>
      <c r="ZC10720" s="68"/>
      <c r="ZD10720" s="68"/>
    </row>
    <row r="10721" spans="658:680" x14ac:dyDescent="0.25">
      <c r="YH10721" s="68"/>
      <c r="YI10721" s="68"/>
      <c r="YJ10721" s="68"/>
      <c r="YK10721" s="68"/>
      <c r="YL10721" s="68"/>
      <c r="YM10721" s="68"/>
      <c r="YN10721" s="68"/>
      <c r="YO10721" s="68"/>
      <c r="YP10721" s="68"/>
      <c r="YQ10721" s="68"/>
      <c r="YR10721" s="68"/>
      <c r="YS10721" s="68"/>
      <c r="YT10721" s="68"/>
      <c r="YU10721" s="68"/>
      <c r="YV10721" s="68"/>
      <c r="YW10721" s="68"/>
      <c r="YX10721" s="68">
        <v>0.94785596479096501</v>
      </c>
      <c r="YY10721" s="68"/>
      <c r="YZ10721" s="68"/>
      <c r="ZA10721" s="68"/>
      <c r="ZB10721" s="68"/>
      <c r="ZC10721" s="68"/>
      <c r="ZD10721" s="68"/>
    </row>
    <row r="10722" spans="658:680" x14ac:dyDescent="0.25">
      <c r="YH10722" s="68"/>
      <c r="YI10722" s="68"/>
      <c r="YJ10722" s="68"/>
      <c r="YK10722" s="68"/>
      <c r="YL10722" s="68"/>
      <c r="YM10722" s="68"/>
      <c r="YN10722" s="68"/>
      <c r="YO10722" s="68"/>
      <c r="YP10722" s="68"/>
      <c r="YQ10722" s="68"/>
      <c r="YR10722" s="68"/>
      <c r="YS10722" s="68"/>
      <c r="YT10722" s="68"/>
      <c r="YU10722" s="68"/>
      <c r="YV10722" s="68"/>
      <c r="YW10722" s="68"/>
      <c r="YX10722" s="68">
        <v>0.94785396166813896</v>
      </c>
      <c r="YY10722" s="68"/>
      <c r="YZ10722" s="68"/>
      <c r="ZA10722" s="68"/>
      <c r="ZB10722" s="68"/>
      <c r="ZC10722" s="68"/>
      <c r="ZD10722" s="68"/>
    </row>
    <row r="10723" spans="658:680" x14ac:dyDescent="0.25">
      <c r="YH10723" s="68"/>
      <c r="YI10723" s="68"/>
      <c r="YJ10723" s="68"/>
      <c r="YK10723" s="68"/>
      <c r="YL10723" s="68"/>
      <c r="YM10723" s="68"/>
      <c r="YN10723" s="68"/>
      <c r="YO10723" s="68"/>
      <c r="YP10723" s="68"/>
      <c r="YQ10723" s="68"/>
      <c r="YR10723" s="68"/>
      <c r="YS10723" s="68"/>
      <c r="YT10723" s="68"/>
      <c r="YU10723" s="68"/>
      <c r="YV10723" s="68"/>
      <c r="YW10723" s="68"/>
      <c r="YX10723" s="68">
        <v>0.94784926169609895</v>
      </c>
      <c r="YY10723" s="68"/>
      <c r="YZ10723" s="68"/>
      <c r="ZA10723" s="68"/>
      <c r="ZB10723" s="68"/>
      <c r="ZC10723" s="68"/>
      <c r="ZD10723" s="68"/>
    </row>
    <row r="10724" spans="658:680" x14ac:dyDescent="0.25">
      <c r="YH10724" s="68"/>
      <c r="YI10724" s="68"/>
      <c r="YJ10724" s="68"/>
      <c r="YK10724" s="68"/>
      <c r="YL10724" s="68"/>
      <c r="YM10724" s="68"/>
      <c r="YN10724" s="68"/>
      <c r="YO10724" s="68"/>
      <c r="YP10724" s="68"/>
      <c r="YQ10724" s="68"/>
      <c r="YR10724" s="68"/>
      <c r="YS10724" s="68"/>
      <c r="YT10724" s="68"/>
      <c r="YU10724" s="68"/>
      <c r="YV10724" s="68"/>
      <c r="YW10724" s="68"/>
      <c r="YX10724" s="68">
        <v>0.94783667544501704</v>
      </c>
      <c r="YY10724" s="68"/>
      <c r="YZ10724" s="68"/>
      <c r="ZA10724" s="68"/>
      <c r="ZB10724" s="68"/>
      <c r="ZC10724" s="68"/>
      <c r="ZD10724" s="68"/>
    </row>
    <row r="10725" spans="658:680" x14ac:dyDescent="0.25">
      <c r="YH10725" s="68"/>
      <c r="YI10725" s="68"/>
      <c r="YJ10725" s="68"/>
      <c r="YK10725" s="68"/>
      <c r="YL10725" s="68"/>
      <c r="YM10725" s="68"/>
      <c r="YN10725" s="68"/>
      <c r="YO10725" s="68"/>
      <c r="YP10725" s="68"/>
      <c r="YQ10725" s="68"/>
      <c r="YR10725" s="68"/>
      <c r="YS10725" s="68"/>
      <c r="YT10725" s="68"/>
      <c r="YU10725" s="68"/>
      <c r="YV10725" s="68"/>
      <c r="YW10725" s="68"/>
      <c r="YX10725" s="68">
        <v>0.94782283119450805</v>
      </c>
      <c r="YY10725" s="68"/>
      <c r="YZ10725" s="68"/>
      <c r="ZA10725" s="68"/>
      <c r="ZB10725" s="68"/>
      <c r="ZC10725" s="68"/>
      <c r="ZD10725" s="68"/>
    </row>
    <row r="10726" spans="658:680" x14ac:dyDescent="0.25">
      <c r="YH10726" s="68"/>
      <c r="YI10726" s="68"/>
      <c r="YJ10726" s="68"/>
      <c r="YK10726" s="68"/>
      <c r="YL10726" s="68"/>
      <c r="YM10726" s="68"/>
      <c r="YN10726" s="68"/>
      <c r="YO10726" s="68"/>
      <c r="YP10726" s="68"/>
      <c r="YQ10726" s="68"/>
      <c r="YR10726" s="68"/>
      <c r="YS10726" s="68"/>
      <c r="YT10726" s="68"/>
      <c r="YU10726" s="68"/>
      <c r="YV10726" s="68"/>
      <c r="YW10726" s="68"/>
      <c r="YX10726" s="68">
        <v>0.94780459951818197</v>
      </c>
      <c r="YY10726" s="68"/>
      <c r="YZ10726" s="68"/>
      <c r="ZA10726" s="68"/>
      <c r="ZB10726" s="68"/>
      <c r="ZC10726" s="68"/>
      <c r="ZD10726" s="68"/>
    </row>
    <row r="10727" spans="658:680" x14ac:dyDescent="0.25">
      <c r="YH10727" s="68"/>
      <c r="YI10727" s="68"/>
      <c r="YJ10727" s="68"/>
      <c r="YK10727" s="68"/>
      <c r="YL10727" s="68"/>
      <c r="YM10727" s="68"/>
      <c r="YN10727" s="68"/>
      <c r="YO10727" s="68"/>
      <c r="YP10727" s="68"/>
      <c r="YQ10727" s="68"/>
      <c r="YR10727" s="68"/>
      <c r="YS10727" s="68"/>
      <c r="YT10727" s="68"/>
      <c r="YU10727" s="68"/>
      <c r="YV10727" s="68"/>
      <c r="YW10727" s="68"/>
      <c r="YX10727" s="68">
        <v>0.94780238607087397</v>
      </c>
      <c r="YY10727" s="68"/>
      <c r="YZ10727" s="68"/>
      <c r="ZA10727" s="68"/>
      <c r="ZB10727" s="68"/>
      <c r="ZC10727" s="68"/>
      <c r="ZD10727" s="68"/>
    </row>
    <row r="10728" spans="658:680" x14ac:dyDescent="0.25">
      <c r="YH10728" s="68"/>
      <c r="YI10728" s="68"/>
      <c r="YJ10728" s="68"/>
      <c r="YK10728" s="68"/>
      <c r="YL10728" s="68"/>
      <c r="YM10728" s="68"/>
      <c r="YN10728" s="68"/>
      <c r="YO10728" s="68"/>
      <c r="YP10728" s="68"/>
      <c r="YQ10728" s="68"/>
      <c r="YR10728" s="68"/>
      <c r="YS10728" s="68"/>
      <c r="YT10728" s="68"/>
      <c r="YU10728" s="68"/>
      <c r="YV10728" s="68"/>
      <c r="YW10728" s="68"/>
      <c r="YX10728" s="68">
        <v>0.94779052157657695</v>
      </c>
      <c r="YY10728" s="68"/>
      <c r="YZ10728" s="68"/>
      <c r="ZA10728" s="68"/>
      <c r="ZB10728" s="68"/>
      <c r="ZC10728" s="68"/>
      <c r="ZD10728" s="68"/>
    </row>
    <row r="10729" spans="658:680" x14ac:dyDescent="0.25">
      <c r="YH10729" s="68"/>
      <c r="YI10729" s="68"/>
      <c r="YJ10729" s="68"/>
      <c r="YK10729" s="68"/>
      <c r="YL10729" s="68"/>
      <c r="YM10729" s="68"/>
      <c r="YN10729" s="68"/>
      <c r="YO10729" s="68"/>
      <c r="YP10729" s="68"/>
      <c r="YQ10729" s="68"/>
      <c r="YR10729" s="68"/>
      <c r="YS10729" s="68"/>
      <c r="YT10729" s="68"/>
      <c r="YU10729" s="68"/>
      <c r="YV10729" s="68"/>
      <c r="YW10729" s="68"/>
      <c r="YX10729" s="68">
        <v>0.94777744043787504</v>
      </c>
      <c r="YY10729" s="68"/>
      <c r="YZ10729" s="68"/>
      <c r="ZA10729" s="68"/>
      <c r="ZB10729" s="68"/>
      <c r="ZC10729" s="68"/>
      <c r="ZD10729" s="68"/>
    </row>
    <row r="10730" spans="658:680" x14ac:dyDescent="0.25">
      <c r="YH10730" s="68"/>
      <c r="YI10730" s="68"/>
      <c r="YJ10730" s="68"/>
      <c r="YK10730" s="68"/>
      <c r="YL10730" s="68"/>
      <c r="YM10730" s="68"/>
      <c r="YN10730" s="68"/>
      <c r="YO10730" s="68"/>
      <c r="YP10730" s="68"/>
      <c r="YQ10730" s="68"/>
      <c r="YR10730" s="68"/>
      <c r="YS10730" s="68"/>
      <c r="YT10730" s="68"/>
      <c r="YU10730" s="68"/>
      <c r="YV10730" s="68"/>
      <c r="YW10730" s="68"/>
      <c r="YX10730" s="68">
        <v>0.94777425743990995</v>
      </c>
      <c r="YY10730" s="68"/>
      <c r="YZ10730" s="68"/>
      <c r="ZA10730" s="68"/>
      <c r="ZB10730" s="68"/>
      <c r="ZC10730" s="68"/>
      <c r="ZD10730" s="68"/>
    </row>
    <row r="10731" spans="658:680" x14ac:dyDescent="0.25">
      <c r="YH10731" s="68"/>
      <c r="YI10731" s="68"/>
      <c r="YJ10731" s="68"/>
      <c r="YK10731" s="68"/>
      <c r="YL10731" s="68"/>
      <c r="YM10731" s="68"/>
      <c r="YN10731" s="68"/>
      <c r="YO10731" s="68"/>
      <c r="YP10731" s="68"/>
      <c r="YQ10731" s="68"/>
      <c r="YR10731" s="68"/>
      <c r="YS10731" s="68"/>
      <c r="YT10731" s="68"/>
      <c r="YU10731" s="68"/>
      <c r="YV10731" s="68"/>
      <c r="YW10731" s="68"/>
      <c r="YX10731" s="68">
        <v>0.94777199660377798</v>
      </c>
      <c r="YY10731" s="68"/>
      <c r="YZ10731" s="68"/>
      <c r="ZA10731" s="68"/>
      <c r="ZB10731" s="68"/>
      <c r="ZC10731" s="68"/>
      <c r="ZD10731" s="68"/>
    </row>
    <row r="10732" spans="658:680" x14ac:dyDescent="0.25">
      <c r="YH10732" s="68"/>
      <c r="YI10732" s="68"/>
      <c r="YJ10732" s="68"/>
      <c r="YK10732" s="68"/>
      <c r="YL10732" s="68"/>
      <c r="YM10732" s="68"/>
      <c r="YN10732" s="68"/>
      <c r="YO10732" s="68"/>
      <c r="YP10732" s="68"/>
      <c r="YQ10732" s="68"/>
      <c r="YR10732" s="68"/>
      <c r="YS10732" s="68"/>
      <c r="YT10732" s="68"/>
      <c r="YU10732" s="68"/>
      <c r="YV10732" s="68"/>
      <c r="YW10732" s="68"/>
      <c r="YX10732" s="68">
        <v>0.94776922206806602</v>
      </c>
      <c r="YY10732" s="68"/>
      <c r="YZ10732" s="68"/>
      <c r="ZA10732" s="68"/>
      <c r="ZB10732" s="68"/>
      <c r="ZC10732" s="68"/>
      <c r="ZD10732" s="68"/>
    </row>
    <row r="10733" spans="658:680" x14ac:dyDescent="0.25">
      <c r="YH10733" s="68"/>
      <c r="YI10733" s="68"/>
      <c r="YJ10733" s="68"/>
      <c r="YK10733" s="68"/>
      <c r="YL10733" s="68"/>
      <c r="YM10733" s="68"/>
      <c r="YN10733" s="68"/>
      <c r="YO10733" s="68"/>
      <c r="YP10733" s="68"/>
      <c r="YQ10733" s="68"/>
      <c r="YR10733" s="68"/>
      <c r="YS10733" s="68"/>
      <c r="YT10733" s="68"/>
      <c r="YU10733" s="68"/>
      <c r="YV10733" s="68"/>
      <c r="YW10733" s="68"/>
      <c r="YX10733" s="68">
        <v>0.94773666644746102</v>
      </c>
      <c r="YY10733" s="68"/>
      <c r="YZ10733" s="68"/>
      <c r="ZA10733" s="68"/>
      <c r="ZB10733" s="68"/>
      <c r="ZC10733" s="68"/>
      <c r="ZD10733" s="68"/>
    </row>
    <row r="10734" spans="658:680" x14ac:dyDescent="0.25">
      <c r="YH10734" s="68"/>
      <c r="YI10734" s="68"/>
      <c r="YJ10734" s="68"/>
      <c r="YK10734" s="68"/>
      <c r="YL10734" s="68"/>
      <c r="YM10734" s="68"/>
      <c r="YN10734" s="68"/>
      <c r="YO10734" s="68"/>
      <c r="YP10734" s="68"/>
      <c r="YQ10734" s="68"/>
      <c r="YR10734" s="68"/>
      <c r="YS10734" s="68"/>
      <c r="YT10734" s="68"/>
      <c r="YU10734" s="68"/>
      <c r="YV10734" s="68"/>
      <c r="YW10734" s="68"/>
      <c r="YX10734" s="68">
        <v>0.94772936121005702</v>
      </c>
      <c r="YY10734" s="68"/>
      <c r="YZ10734" s="68"/>
      <c r="ZA10734" s="68"/>
      <c r="ZB10734" s="68"/>
      <c r="ZC10734" s="68"/>
      <c r="ZD10734" s="68"/>
    </row>
    <row r="10735" spans="658:680" x14ac:dyDescent="0.25">
      <c r="YH10735" s="68"/>
      <c r="YI10735" s="68"/>
      <c r="YJ10735" s="68"/>
      <c r="YK10735" s="68"/>
      <c r="YL10735" s="68"/>
      <c r="YM10735" s="68"/>
      <c r="YN10735" s="68"/>
      <c r="YO10735" s="68"/>
      <c r="YP10735" s="68"/>
      <c r="YQ10735" s="68"/>
      <c r="YR10735" s="68"/>
      <c r="YS10735" s="68"/>
      <c r="YT10735" s="68"/>
      <c r="YU10735" s="68"/>
      <c r="YV10735" s="68"/>
      <c r="YW10735" s="68"/>
      <c r="YX10735" s="68">
        <v>0.94772742594388004</v>
      </c>
      <c r="YY10735" s="68"/>
      <c r="YZ10735" s="68"/>
      <c r="ZA10735" s="68"/>
      <c r="ZB10735" s="68"/>
      <c r="ZC10735" s="68"/>
      <c r="ZD10735" s="68"/>
    </row>
    <row r="10736" spans="658:680" x14ac:dyDescent="0.25">
      <c r="YH10736" s="68"/>
      <c r="YI10736" s="68"/>
      <c r="YJ10736" s="68"/>
      <c r="YK10736" s="68"/>
      <c r="YL10736" s="68"/>
      <c r="YM10736" s="68"/>
      <c r="YN10736" s="68"/>
      <c r="YO10736" s="68"/>
      <c r="YP10736" s="68"/>
      <c r="YQ10736" s="68"/>
      <c r="YR10736" s="68"/>
      <c r="YS10736" s="68"/>
      <c r="YT10736" s="68"/>
      <c r="YU10736" s="68"/>
      <c r="YV10736" s="68"/>
      <c r="YW10736" s="68"/>
      <c r="YX10736" s="68">
        <v>0.94771999600511103</v>
      </c>
      <c r="YY10736" s="68"/>
      <c r="YZ10736" s="68"/>
      <c r="ZA10736" s="68"/>
      <c r="ZB10736" s="68"/>
      <c r="ZC10736" s="68"/>
      <c r="ZD10736" s="68"/>
    </row>
    <row r="10737" spans="658:680" x14ac:dyDescent="0.25">
      <c r="YH10737" s="68"/>
      <c r="YI10737" s="68"/>
      <c r="YJ10737" s="68"/>
      <c r="YK10737" s="68"/>
      <c r="YL10737" s="68"/>
      <c r="YM10737" s="68"/>
      <c r="YN10737" s="68"/>
      <c r="YO10737" s="68"/>
      <c r="YP10737" s="68"/>
      <c r="YQ10737" s="68"/>
      <c r="YR10737" s="68"/>
      <c r="YS10737" s="68"/>
      <c r="YT10737" s="68"/>
      <c r="YU10737" s="68"/>
      <c r="YV10737" s="68"/>
      <c r="YW10737" s="68"/>
      <c r="YX10737" s="68">
        <v>0.94771377520972699</v>
      </c>
      <c r="YY10737" s="68"/>
      <c r="YZ10737" s="68"/>
      <c r="ZA10737" s="68"/>
      <c r="ZB10737" s="68"/>
      <c r="ZC10737" s="68"/>
      <c r="ZD10737" s="68"/>
    </row>
    <row r="10738" spans="658:680" x14ac:dyDescent="0.25">
      <c r="YH10738" s="68"/>
      <c r="YI10738" s="68"/>
      <c r="YJ10738" s="68"/>
      <c r="YK10738" s="68"/>
      <c r="YL10738" s="68"/>
      <c r="YM10738" s="68"/>
      <c r="YN10738" s="68"/>
      <c r="YO10738" s="68"/>
      <c r="YP10738" s="68"/>
      <c r="YQ10738" s="68"/>
      <c r="YR10738" s="68"/>
      <c r="YS10738" s="68"/>
      <c r="YT10738" s="68"/>
      <c r="YU10738" s="68"/>
      <c r="YV10738" s="68"/>
      <c r="YW10738" s="68"/>
      <c r="YX10738" s="68">
        <v>0.94770530796244701</v>
      </c>
      <c r="YY10738" s="68"/>
      <c r="YZ10738" s="68"/>
      <c r="ZA10738" s="68"/>
      <c r="ZB10738" s="68"/>
      <c r="ZC10738" s="68"/>
      <c r="ZD10738" s="68"/>
    </row>
    <row r="10739" spans="658:680" x14ac:dyDescent="0.25">
      <c r="YH10739" s="68"/>
      <c r="YI10739" s="68"/>
      <c r="YJ10739" s="68"/>
      <c r="YK10739" s="68"/>
      <c r="YL10739" s="68"/>
      <c r="YM10739" s="68"/>
      <c r="YN10739" s="68"/>
      <c r="YO10739" s="68"/>
      <c r="YP10739" s="68"/>
      <c r="YQ10739" s="68"/>
      <c r="YR10739" s="68"/>
      <c r="YS10739" s="68"/>
      <c r="YT10739" s="68"/>
      <c r="YU10739" s="68"/>
      <c r="YV10739" s="68"/>
      <c r="YW10739" s="68"/>
      <c r="YX10739" s="68">
        <v>0.94769027716794396</v>
      </c>
      <c r="YY10739" s="68"/>
      <c r="YZ10739" s="68"/>
      <c r="ZA10739" s="68"/>
      <c r="ZB10739" s="68"/>
      <c r="ZC10739" s="68"/>
      <c r="ZD10739" s="68"/>
    </row>
    <row r="10740" spans="658:680" x14ac:dyDescent="0.25">
      <c r="YH10740" s="68"/>
      <c r="YI10740" s="68"/>
      <c r="YJ10740" s="68"/>
      <c r="YK10740" s="68"/>
      <c r="YL10740" s="68"/>
      <c r="YM10740" s="68"/>
      <c r="YN10740" s="68"/>
      <c r="YO10740" s="68"/>
      <c r="YP10740" s="68"/>
      <c r="YQ10740" s="68"/>
      <c r="YR10740" s="68"/>
      <c r="YS10740" s="68"/>
      <c r="YT10740" s="68"/>
      <c r="YU10740" s="68"/>
      <c r="YV10740" s="68"/>
      <c r="YW10740" s="68"/>
      <c r="YX10740" s="68">
        <v>0.94768917071515602</v>
      </c>
      <c r="YY10740" s="68"/>
      <c r="YZ10740" s="68"/>
      <c r="ZA10740" s="68"/>
      <c r="ZB10740" s="68"/>
      <c r="ZC10740" s="68"/>
      <c r="ZD10740" s="68"/>
    </row>
    <row r="10741" spans="658:680" x14ac:dyDescent="0.25">
      <c r="YH10741" s="68"/>
      <c r="YI10741" s="68"/>
      <c r="YJ10741" s="68"/>
      <c r="YK10741" s="68"/>
      <c r="YL10741" s="68"/>
      <c r="YM10741" s="68"/>
      <c r="YN10741" s="68"/>
      <c r="YO10741" s="68"/>
      <c r="YP10741" s="68"/>
      <c r="YQ10741" s="68"/>
      <c r="YR10741" s="68"/>
      <c r="YS10741" s="68"/>
      <c r="YT10741" s="68"/>
      <c r="YU10741" s="68"/>
      <c r="YV10741" s="68"/>
      <c r="YW10741" s="68"/>
      <c r="YX10741" s="68">
        <v>0.94766254875768197</v>
      </c>
      <c r="YY10741" s="68"/>
      <c r="YZ10741" s="68"/>
      <c r="ZA10741" s="68"/>
      <c r="ZB10741" s="68"/>
      <c r="ZC10741" s="68"/>
      <c r="ZD10741" s="68"/>
    </row>
    <row r="10742" spans="658:680" x14ac:dyDescent="0.25">
      <c r="YH10742" s="68"/>
      <c r="YI10742" s="68"/>
      <c r="YJ10742" s="68"/>
      <c r="YK10742" s="68"/>
      <c r="YL10742" s="68"/>
      <c r="YM10742" s="68"/>
      <c r="YN10742" s="68"/>
      <c r="YO10742" s="68"/>
      <c r="YP10742" s="68"/>
      <c r="YQ10742" s="68"/>
      <c r="YR10742" s="68"/>
      <c r="YS10742" s="68"/>
      <c r="YT10742" s="68"/>
      <c r="YU10742" s="68"/>
      <c r="YV10742" s="68"/>
      <c r="YW10742" s="68"/>
      <c r="YX10742" s="68">
        <v>0.94765370004378402</v>
      </c>
      <c r="YY10742" s="68"/>
      <c r="YZ10742" s="68"/>
      <c r="ZA10742" s="68"/>
      <c r="ZB10742" s="68"/>
      <c r="ZC10742" s="68"/>
      <c r="ZD10742" s="68"/>
    </row>
    <row r="10743" spans="658:680" x14ac:dyDescent="0.25">
      <c r="YH10743" s="68"/>
      <c r="YI10743" s="68"/>
      <c r="YJ10743" s="68"/>
      <c r="YK10743" s="68"/>
      <c r="YL10743" s="68"/>
      <c r="YM10743" s="68"/>
      <c r="YN10743" s="68"/>
      <c r="YO10743" s="68"/>
      <c r="YP10743" s="68"/>
      <c r="YQ10743" s="68"/>
      <c r="YR10743" s="68"/>
      <c r="YS10743" s="68"/>
      <c r="YT10743" s="68"/>
      <c r="YU10743" s="68"/>
      <c r="YV10743" s="68"/>
      <c r="YW10743" s="68"/>
      <c r="YX10743" s="68">
        <v>0.94765076494401101</v>
      </c>
      <c r="YY10743" s="68"/>
      <c r="YZ10743" s="68"/>
      <c r="ZA10743" s="68"/>
      <c r="ZB10743" s="68"/>
      <c r="ZC10743" s="68"/>
      <c r="ZD10743" s="68"/>
    </row>
    <row r="10744" spans="658:680" x14ac:dyDescent="0.25">
      <c r="YH10744" s="68"/>
      <c r="YI10744" s="68"/>
      <c r="YJ10744" s="68"/>
      <c r="YK10744" s="68"/>
      <c r="YL10744" s="68"/>
      <c r="YM10744" s="68"/>
      <c r="YN10744" s="68"/>
      <c r="YO10744" s="68"/>
      <c r="YP10744" s="68"/>
      <c r="YQ10744" s="68"/>
      <c r="YR10744" s="68"/>
      <c r="YS10744" s="68"/>
      <c r="YT10744" s="68"/>
      <c r="YU10744" s="68"/>
      <c r="YV10744" s="68"/>
      <c r="YW10744" s="68"/>
      <c r="YX10744" s="68">
        <v>0.94762788464561598</v>
      </c>
      <c r="YY10744" s="68"/>
      <c r="YZ10744" s="68"/>
      <c r="ZA10744" s="68"/>
      <c r="ZB10744" s="68"/>
      <c r="ZC10744" s="68"/>
      <c r="ZD10744" s="68"/>
    </row>
    <row r="10745" spans="658:680" x14ac:dyDescent="0.25">
      <c r="YH10745" s="68"/>
      <c r="YI10745" s="68"/>
      <c r="YJ10745" s="68"/>
      <c r="YK10745" s="68"/>
      <c r="YL10745" s="68"/>
      <c r="YM10745" s="68"/>
      <c r="YN10745" s="68"/>
      <c r="YO10745" s="68"/>
      <c r="YP10745" s="68"/>
      <c r="YQ10745" s="68"/>
      <c r="YR10745" s="68"/>
      <c r="YS10745" s="68"/>
      <c r="YT10745" s="68"/>
      <c r="YU10745" s="68"/>
      <c r="YV10745" s="68"/>
      <c r="YW10745" s="68"/>
      <c r="YX10745" s="68">
        <v>0.94760533102820599</v>
      </c>
      <c r="YY10745" s="68"/>
      <c r="YZ10745" s="68"/>
      <c r="ZA10745" s="68"/>
      <c r="ZB10745" s="68"/>
      <c r="ZC10745" s="68"/>
      <c r="ZD10745" s="68"/>
    </row>
    <row r="10746" spans="658:680" x14ac:dyDescent="0.25">
      <c r="YH10746" s="68"/>
      <c r="YI10746" s="68"/>
      <c r="YJ10746" s="68"/>
      <c r="YK10746" s="68"/>
      <c r="YL10746" s="68"/>
      <c r="YM10746" s="68"/>
      <c r="YN10746" s="68"/>
      <c r="YO10746" s="68"/>
      <c r="YP10746" s="68"/>
      <c r="YQ10746" s="68"/>
      <c r="YR10746" s="68"/>
      <c r="YS10746" s="68"/>
      <c r="YT10746" s="68"/>
      <c r="YU10746" s="68"/>
      <c r="YV10746" s="68"/>
      <c r="YW10746" s="68"/>
      <c r="YX10746" s="68">
        <v>0.94758830837183505</v>
      </c>
      <c r="YY10746" s="68"/>
      <c r="YZ10746" s="68"/>
      <c r="ZA10746" s="68"/>
      <c r="ZB10746" s="68"/>
      <c r="ZC10746" s="68"/>
      <c r="ZD10746" s="68"/>
    </row>
    <row r="10747" spans="658:680" x14ac:dyDescent="0.25">
      <c r="YH10747" s="68"/>
      <c r="YI10747" s="68"/>
      <c r="YJ10747" s="68"/>
      <c r="YK10747" s="68"/>
      <c r="YL10747" s="68"/>
      <c r="YM10747" s="68"/>
      <c r="YN10747" s="68"/>
      <c r="YO10747" s="68"/>
      <c r="YP10747" s="68"/>
      <c r="YQ10747" s="68"/>
      <c r="YR10747" s="68"/>
      <c r="YS10747" s="68"/>
      <c r="YT10747" s="68"/>
      <c r="YU10747" s="68"/>
      <c r="YV10747" s="68"/>
      <c r="YW10747" s="68"/>
      <c r="YX10747" s="68">
        <v>0.947577401638795</v>
      </c>
      <c r="YY10747" s="68"/>
      <c r="YZ10747" s="68"/>
      <c r="ZA10747" s="68"/>
      <c r="ZB10747" s="68"/>
      <c r="ZC10747" s="68"/>
      <c r="ZD10747" s="68"/>
    </row>
    <row r="10748" spans="658:680" x14ac:dyDescent="0.25">
      <c r="YH10748" s="68"/>
      <c r="YI10748" s="68"/>
      <c r="YJ10748" s="68"/>
      <c r="YK10748" s="68"/>
      <c r="YL10748" s="68"/>
      <c r="YM10748" s="68"/>
      <c r="YN10748" s="68"/>
      <c r="YO10748" s="68"/>
      <c r="YP10748" s="68"/>
      <c r="YQ10748" s="68"/>
      <c r="YR10748" s="68"/>
      <c r="YS10748" s="68"/>
      <c r="YT10748" s="68"/>
      <c r="YU10748" s="68"/>
      <c r="YV10748" s="68"/>
      <c r="YW10748" s="68"/>
      <c r="YX10748" s="68">
        <v>0.94757630955956795</v>
      </c>
      <c r="YY10748" s="68"/>
      <c r="YZ10748" s="68"/>
      <c r="ZA10748" s="68"/>
      <c r="ZB10748" s="68"/>
      <c r="ZC10748" s="68"/>
      <c r="ZD10748" s="68"/>
    </row>
    <row r="10749" spans="658:680" x14ac:dyDescent="0.25">
      <c r="YH10749" s="68"/>
      <c r="YI10749" s="68"/>
      <c r="YJ10749" s="68"/>
      <c r="YK10749" s="68"/>
      <c r="YL10749" s="68"/>
      <c r="YM10749" s="68"/>
      <c r="YN10749" s="68"/>
      <c r="YO10749" s="68"/>
      <c r="YP10749" s="68"/>
      <c r="YQ10749" s="68"/>
      <c r="YR10749" s="68"/>
      <c r="YS10749" s="68"/>
      <c r="YT10749" s="68"/>
      <c r="YU10749" s="68"/>
      <c r="YV10749" s="68"/>
      <c r="YW10749" s="68"/>
      <c r="YX10749" s="68">
        <v>0.94756815926100701</v>
      </c>
      <c r="YY10749" s="68"/>
      <c r="YZ10749" s="68"/>
      <c r="ZA10749" s="68"/>
      <c r="ZB10749" s="68"/>
      <c r="ZC10749" s="68"/>
      <c r="ZD10749" s="68"/>
    </row>
    <row r="10750" spans="658:680" x14ac:dyDescent="0.25">
      <c r="YH10750" s="68"/>
      <c r="YI10750" s="68"/>
      <c r="YJ10750" s="68"/>
      <c r="YK10750" s="68"/>
      <c r="YL10750" s="68"/>
      <c r="YM10750" s="68"/>
      <c r="YN10750" s="68"/>
      <c r="YO10750" s="68"/>
      <c r="YP10750" s="68"/>
      <c r="YQ10750" s="68"/>
      <c r="YR10750" s="68"/>
      <c r="YS10750" s="68"/>
      <c r="YT10750" s="68"/>
      <c r="YU10750" s="68"/>
      <c r="YV10750" s="68"/>
      <c r="YW10750" s="68"/>
      <c r="YX10750" s="68">
        <v>0.94756128890042102</v>
      </c>
      <c r="YY10750" s="68"/>
      <c r="YZ10750" s="68"/>
      <c r="ZA10750" s="68"/>
      <c r="ZB10750" s="68"/>
      <c r="ZC10750" s="68"/>
      <c r="ZD10750" s="68"/>
    </row>
    <row r="10751" spans="658:680" x14ac:dyDescent="0.25">
      <c r="YH10751" s="68"/>
      <c r="YI10751" s="68"/>
      <c r="YJ10751" s="68"/>
      <c r="YK10751" s="68"/>
      <c r="YL10751" s="68"/>
      <c r="YM10751" s="68"/>
      <c r="YN10751" s="68"/>
      <c r="YO10751" s="68"/>
      <c r="YP10751" s="68"/>
      <c r="YQ10751" s="68"/>
      <c r="YR10751" s="68"/>
      <c r="YS10751" s="68"/>
      <c r="YT10751" s="68"/>
      <c r="YU10751" s="68"/>
      <c r="YV10751" s="68"/>
      <c r="YW10751" s="68"/>
      <c r="YX10751" s="68">
        <v>0.94755538440554898</v>
      </c>
      <c r="YY10751" s="68"/>
      <c r="YZ10751" s="68"/>
      <c r="ZA10751" s="68"/>
      <c r="ZB10751" s="68"/>
      <c r="ZC10751" s="68"/>
      <c r="ZD10751" s="68"/>
    </row>
    <row r="10752" spans="658:680" x14ac:dyDescent="0.25">
      <c r="YH10752" s="68"/>
      <c r="YI10752" s="68"/>
      <c r="YJ10752" s="68"/>
      <c r="YK10752" s="68"/>
      <c r="YL10752" s="68"/>
      <c r="YM10752" s="68"/>
      <c r="YN10752" s="68"/>
      <c r="YO10752" s="68"/>
      <c r="YP10752" s="68"/>
      <c r="YQ10752" s="68"/>
      <c r="YR10752" s="68"/>
      <c r="YS10752" s="68"/>
      <c r="YT10752" s="68"/>
      <c r="YU10752" s="68"/>
      <c r="YV10752" s="68"/>
      <c r="YW10752" s="68"/>
      <c r="YX10752" s="68">
        <v>0.94753213809661097</v>
      </c>
      <c r="YY10752" s="68"/>
      <c r="YZ10752" s="68"/>
      <c r="ZA10752" s="68"/>
      <c r="ZB10752" s="68"/>
      <c r="ZC10752" s="68"/>
      <c r="ZD10752" s="68"/>
    </row>
    <row r="10753" spans="658:680" x14ac:dyDescent="0.25">
      <c r="YH10753" s="68"/>
      <c r="YI10753" s="68"/>
      <c r="YJ10753" s="68"/>
      <c r="YK10753" s="68"/>
      <c r="YL10753" s="68"/>
      <c r="YM10753" s="68"/>
      <c r="YN10753" s="68"/>
      <c r="YO10753" s="68"/>
      <c r="YP10753" s="68"/>
      <c r="YQ10753" s="68"/>
      <c r="YR10753" s="68"/>
      <c r="YS10753" s="68"/>
      <c r="YT10753" s="68"/>
      <c r="YU10753" s="68"/>
      <c r="YV10753" s="68"/>
      <c r="YW10753" s="68"/>
      <c r="YX10753" s="68">
        <v>0.947507094740205</v>
      </c>
      <c r="YY10753" s="68"/>
      <c r="YZ10753" s="68"/>
      <c r="ZA10753" s="68"/>
      <c r="ZB10753" s="68"/>
      <c r="ZC10753" s="68"/>
      <c r="ZD10753" s="68"/>
    </row>
    <row r="10754" spans="658:680" x14ac:dyDescent="0.25">
      <c r="YH10754" s="68"/>
      <c r="YI10754" s="68"/>
      <c r="YJ10754" s="68"/>
      <c r="YK10754" s="68"/>
      <c r="YL10754" s="68"/>
      <c r="YM10754" s="68"/>
      <c r="YN10754" s="68"/>
      <c r="YO10754" s="68"/>
      <c r="YP10754" s="68"/>
      <c r="YQ10754" s="68"/>
      <c r="YR10754" s="68"/>
      <c r="YS10754" s="68"/>
      <c r="YT10754" s="68"/>
      <c r="YU10754" s="68"/>
      <c r="YV10754" s="68"/>
      <c r="YW10754" s="68"/>
      <c r="YX10754" s="68">
        <v>0.94749491685125198</v>
      </c>
      <c r="YY10754" s="68"/>
      <c r="YZ10754" s="68"/>
      <c r="ZA10754" s="68"/>
      <c r="ZB10754" s="68"/>
      <c r="ZC10754" s="68"/>
      <c r="ZD10754" s="68"/>
    </row>
    <row r="10755" spans="658:680" x14ac:dyDescent="0.25">
      <c r="YH10755" s="68"/>
      <c r="YI10755" s="68"/>
      <c r="YJ10755" s="68"/>
      <c r="YK10755" s="68"/>
      <c r="YL10755" s="68"/>
      <c r="YM10755" s="68"/>
      <c r="YN10755" s="68"/>
      <c r="YO10755" s="68"/>
      <c r="YP10755" s="68"/>
      <c r="YQ10755" s="68"/>
      <c r="YR10755" s="68"/>
      <c r="YS10755" s="68"/>
      <c r="YT10755" s="68"/>
      <c r="YU10755" s="68"/>
      <c r="YV10755" s="68"/>
      <c r="YW10755" s="68"/>
      <c r="YX10755" s="68">
        <v>0.94747115531743098</v>
      </c>
      <c r="YY10755" s="68"/>
      <c r="YZ10755" s="68"/>
      <c r="ZA10755" s="68"/>
      <c r="ZB10755" s="68"/>
      <c r="ZC10755" s="68"/>
      <c r="ZD10755" s="68"/>
    </row>
    <row r="10756" spans="658:680" x14ac:dyDescent="0.25">
      <c r="YH10756" s="68"/>
      <c r="YI10756" s="68"/>
      <c r="YJ10756" s="68"/>
      <c r="YK10756" s="68"/>
      <c r="YL10756" s="68"/>
      <c r="YM10756" s="68"/>
      <c r="YN10756" s="68"/>
      <c r="YO10756" s="68"/>
      <c r="YP10756" s="68"/>
      <c r="YQ10756" s="68"/>
      <c r="YR10756" s="68"/>
      <c r="YS10756" s="68"/>
      <c r="YT10756" s="68"/>
      <c r="YU10756" s="68"/>
      <c r="YV10756" s="68"/>
      <c r="YW10756" s="68"/>
      <c r="YX10756" s="68">
        <v>0.94746695548143001</v>
      </c>
      <c r="YY10756" s="68"/>
      <c r="YZ10756" s="68"/>
      <c r="ZA10756" s="68"/>
      <c r="ZB10756" s="68"/>
      <c r="ZC10756" s="68"/>
      <c r="ZD10756" s="68"/>
    </row>
    <row r="10757" spans="658:680" x14ac:dyDescent="0.25">
      <c r="YH10757" s="68"/>
      <c r="YI10757" s="68"/>
      <c r="YJ10757" s="68"/>
      <c r="YK10757" s="68"/>
      <c r="YL10757" s="68"/>
      <c r="YM10757" s="68"/>
      <c r="YN10757" s="68"/>
      <c r="YO10757" s="68"/>
      <c r="YP10757" s="68"/>
      <c r="YQ10757" s="68"/>
      <c r="YR10757" s="68"/>
      <c r="YS10757" s="68"/>
      <c r="YT10757" s="68"/>
      <c r="YU10757" s="68"/>
      <c r="YV10757" s="68"/>
      <c r="YW10757" s="68"/>
      <c r="YX10757" s="68">
        <v>0.94744788821896098</v>
      </c>
      <c r="YY10757" s="68"/>
      <c r="YZ10757" s="68"/>
      <c r="ZA10757" s="68"/>
      <c r="ZB10757" s="68"/>
      <c r="ZC10757" s="68"/>
      <c r="ZD10757" s="68"/>
    </row>
    <row r="10758" spans="658:680" x14ac:dyDescent="0.25">
      <c r="YH10758" s="68"/>
      <c r="YI10758" s="68"/>
      <c r="YJ10758" s="68"/>
      <c r="YK10758" s="68"/>
      <c r="YL10758" s="68"/>
      <c r="YM10758" s="68"/>
      <c r="YN10758" s="68"/>
      <c r="YO10758" s="68"/>
      <c r="YP10758" s="68"/>
      <c r="YQ10758" s="68"/>
      <c r="YR10758" s="68"/>
      <c r="YS10758" s="68"/>
      <c r="YT10758" s="68"/>
      <c r="YU10758" s="68"/>
      <c r="YV10758" s="68"/>
      <c r="YW10758" s="68"/>
      <c r="YX10758" s="68">
        <v>0.94744164379260098</v>
      </c>
      <c r="YY10758" s="68"/>
      <c r="YZ10758" s="68"/>
      <c r="ZA10758" s="68"/>
      <c r="ZB10758" s="68"/>
      <c r="ZC10758" s="68"/>
      <c r="ZD10758" s="68"/>
    </row>
    <row r="10759" spans="658:680" x14ac:dyDescent="0.25">
      <c r="YH10759" s="68"/>
      <c r="YI10759" s="68"/>
      <c r="YJ10759" s="68"/>
      <c r="YK10759" s="68"/>
      <c r="YL10759" s="68"/>
      <c r="YM10759" s="68"/>
      <c r="YN10759" s="68"/>
      <c r="YO10759" s="68"/>
      <c r="YP10759" s="68"/>
      <c r="YQ10759" s="68"/>
      <c r="YR10759" s="68"/>
      <c r="YS10759" s="68"/>
      <c r="YT10759" s="68"/>
      <c r="YU10759" s="68"/>
      <c r="YV10759" s="68"/>
      <c r="YW10759" s="68"/>
      <c r="YX10759" s="68">
        <v>0.94742931524403795</v>
      </c>
      <c r="YY10759" s="68"/>
      <c r="YZ10759" s="68"/>
      <c r="ZA10759" s="68"/>
      <c r="ZB10759" s="68"/>
      <c r="ZC10759" s="68"/>
      <c r="ZD10759" s="68"/>
    </row>
    <row r="10760" spans="658:680" x14ac:dyDescent="0.25">
      <c r="YH10760" s="68"/>
      <c r="YI10760" s="68"/>
      <c r="YJ10760" s="68"/>
      <c r="YK10760" s="68"/>
      <c r="YL10760" s="68"/>
      <c r="YM10760" s="68"/>
      <c r="YN10760" s="68"/>
      <c r="YO10760" s="68"/>
      <c r="YP10760" s="68"/>
      <c r="YQ10760" s="68"/>
      <c r="YR10760" s="68"/>
      <c r="YS10760" s="68"/>
      <c r="YT10760" s="68"/>
      <c r="YU10760" s="68"/>
      <c r="YV10760" s="68"/>
      <c r="YW10760" s="68"/>
      <c r="YX10760" s="68">
        <v>0.94742324381869802</v>
      </c>
      <c r="YY10760" s="68"/>
      <c r="YZ10760" s="68"/>
      <c r="ZA10760" s="68"/>
      <c r="ZB10760" s="68"/>
      <c r="ZC10760" s="68"/>
      <c r="ZD10760" s="68"/>
    </row>
    <row r="10761" spans="658:680" x14ac:dyDescent="0.25">
      <c r="YH10761" s="68"/>
      <c r="YI10761" s="68"/>
      <c r="YJ10761" s="68"/>
      <c r="YK10761" s="68"/>
      <c r="YL10761" s="68"/>
      <c r="YM10761" s="68"/>
      <c r="YN10761" s="68"/>
      <c r="YO10761" s="68"/>
      <c r="YP10761" s="68"/>
      <c r="YQ10761" s="68"/>
      <c r="YR10761" s="68"/>
      <c r="YS10761" s="68"/>
      <c r="YT10761" s="68"/>
      <c r="YU10761" s="68"/>
      <c r="YV10761" s="68"/>
      <c r="YW10761" s="68"/>
      <c r="YX10761" s="68">
        <v>0.94741884928173503</v>
      </c>
      <c r="YY10761" s="68"/>
      <c r="YZ10761" s="68"/>
      <c r="ZA10761" s="68"/>
      <c r="ZB10761" s="68"/>
      <c r="ZC10761" s="68"/>
      <c r="ZD10761" s="68"/>
    </row>
    <row r="10762" spans="658:680" x14ac:dyDescent="0.25">
      <c r="YH10762" s="68"/>
      <c r="YI10762" s="68"/>
      <c r="YJ10762" s="68"/>
      <c r="YK10762" s="68"/>
      <c r="YL10762" s="68"/>
      <c r="YM10762" s="68"/>
      <c r="YN10762" s="68"/>
      <c r="YO10762" s="68"/>
      <c r="YP10762" s="68"/>
      <c r="YQ10762" s="68"/>
      <c r="YR10762" s="68"/>
      <c r="YS10762" s="68"/>
      <c r="YT10762" s="68"/>
      <c r="YU10762" s="68"/>
      <c r="YV10762" s="68"/>
      <c r="YW10762" s="68"/>
      <c r="YX10762" s="68">
        <v>0.94738800192774297</v>
      </c>
      <c r="YY10762" s="68"/>
      <c r="YZ10762" s="68"/>
      <c r="ZA10762" s="68"/>
      <c r="ZB10762" s="68"/>
      <c r="ZC10762" s="68"/>
      <c r="ZD10762" s="68"/>
    </row>
    <row r="10763" spans="658:680" x14ac:dyDescent="0.25">
      <c r="YH10763" s="68"/>
      <c r="YI10763" s="68"/>
      <c r="YJ10763" s="68"/>
      <c r="YK10763" s="68"/>
      <c r="YL10763" s="68"/>
      <c r="YM10763" s="68"/>
      <c r="YN10763" s="68"/>
      <c r="YO10763" s="68"/>
      <c r="YP10763" s="68"/>
      <c r="YQ10763" s="68"/>
      <c r="YR10763" s="68"/>
      <c r="YS10763" s="68"/>
      <c r="YT10763" s="68"/>
      <c r="YU10763" s="68"/>
      <c r="YV10763" s="68"/>
      <c r="YW10763" s="68"/>
      <c r="YX10763" s="68">
        <v>0.94737853865031596</v>
      </c>
      <c r="YY10763" s="68"/>
      <c r="YZ10763" s="68"/>
      <c r="ZA10763" s="68"/>
      <c r="ZB10763" s="68"/>
      <c r="ZC10763" s="68"/>
      <c r="ZD10763" s="68"/>
    </row>
    <row r="10764" spans="658:680" x14ac:dyDescent="0.25">
      <c r="YH10764" s="68"/>
      <c r="YI10764" s="68"/>
      <c r="YJ10764" s="68"/>
      <c r="YK10764" s="68"/>
      <c r="YL10764" s="68"/>
      <c r="YM10764" s="68"/>
      <c r="YN10764" s="68"/>
      <c r="YO10764" s="68"/>
      <c r="YP10764" s="68"/>
      <c r="YQ10764" s="68"/>
      <c r="YR10764" s="68"/>
      <c r="YS10764" s="68"/>
      <c r="YT10764" s="68"/>
      <c r="YU10764" s="68"/>
      <c r="YV10764" s="68"/>
      <c r="YW10764" s="68"/>
      <c r="YX10764" s="68">
        <v>0.94736729895268701</v>
      </c>
      <c r="YY10764" s="68"/>
      <c r="YZ10764" s="68"/>
      <c r="ZA10764" s="68"/>
      <c r="ZB10764" s="68"/>
      <c r="ZC10764" s="68"/>
      <c r="ZD10764" s="68"/>
    </row>
    <row r="10765" spans="658:680" x14ac:dyDescent="0.25">
      <c r="YH10765" s="68"/>
      <c r="YI10765" s="68"/>
      <c r="YJ10765" s="68"/>
      <c r="YK10765" s="68"/>
      <c r="YL10765" s="68"/>
      <c r="YM10765" s="68"/>
      <c r="YN10765" s="68"/>
      <c r="YO10765" s="68"/>
      <c r="YP10765" s="68"/>
      <c r="YQ10765" s="68"/>
      <c r="YR10765" s="68"/>
      <c r="YS10765" s="68"/>
      <c r="YT10765" s="68"/>
      <c r="YU10765" s="68"/>
      <c r="YV10765" s="68"/>
      <c r="YW10765" s="68"/>
      <c r="YX10765" s="68">
        <v>0.94736147595339404</v>
      </c>
      <c r="YY10765" s="68"/>
      <c r="YZ10765" s="68"/>
      <c r="ZA10765" s="68"/>
      <c r="ZB10765" s="68"/>
      <c r="ZC10765" s="68"/>
      <c r="ZD10765" s="68"/>
    </row>
    <row r="10766" spans="658:680" x14ac:dyDescent="0.25">
      <c r="YH10766" s="68"/>
      <c r="YI10766" s="68"/>
      <c r="YJ10766" s="68"/>
      <c r="YK10766" s="68"/>
      <c r="YL10766" s="68"/>
      <c r="YM10766" s="68"/>
      <c r="YN10766" s="68"/>
      <c r="YO10766" s="68"/>
      <c r="YP10766" s="68"/>
      <c r="YQ10766" s="68"/>
      <c r="YR10766" s="68"/>
      <c r="YS10766" s="68"/>
      <c r="YT10766" s="68"/>
      <c r="YU10766" s="68"/>
      <c r="YV10766" s="68"/>
      <c r="YW10766" s="68"/>
      <c r="YX10766" s="68">
        <v>0.94735232638824796</v>
      </c>
      <c r="YY10766" s="68"/>
      <c r="YZ10766" s="68"/>
      <c r="ZA10766" s="68"/>
      <c r="ZB10766" s="68"/>
      <c r="ZC10766" s="68"/>
      <c r="ZD10766" s="68"/>
    </row>
    <row r="10767" spans="658:680" x14ac:dyDescent="0.25">
      <c r="YH10767" s="68"/>
      <c r="YI10767" s="68"/>
      <c r="YJ10767" s="68"/>
      <c r="YK10767" s="68"/>
      <c r="YL10767" s="68"/>
      <c r="YM10767" s="68"/>
      <c r="YN10767" s="68"/>
      <c r="YO10767" s="68"/>
      <c r="YP10767" s="68"/>
      <c r="YQ10767" s="68"/>
      <c r="YR10767" s="68"/>
      <c r="YS10767" s="68"/>
      <c r="YT10767" s="68"/>
      <c r="YU10767" s="68"/>
      <c r="YV10767" s="68"/>
      <c r="YW10767" s="68"/>
      <c r="YX10767" s="68">
        <v>0.94735061360645401</v>
      </c>
      <c r="YY10767" s="68"/>
      <c r="YZ10767" s="68"/>
      <c r="ZA10767" s="68"/>
      <c r="ZB10767" s="68"/>
      <c r="ZC10767" s="68"/>
      <c r="ZD10767" s="68"/>
    </row>
    <row r="10768" spans="658:680" x14ac:dyDescent="0.25">
      <c r="YH10768" s="68"/>
      <c r="YI10768" s="68"/>
      <c r="YJ10768" s="68"/>
      <c r="YK10768" s="68"/>
      <c r="YL10768" s="68"/>
      <c r="YM10768" s="68"/>
      <c r="YN10768" s="68"/>
      <c r="YO10768" s="68"/>
      <c r="YP10768" s="68"/>
      <c r="YQ10768" s="68"/>
      <c r="YR10768" s="68"/>
      <c r="YS10768" s="68"/>
      <c r="YT10768" s="68"/>
      <c r="YU10768" s="68"/>
      <c r="YV10768" s="68"/>
      <c r="YW10768" s="68"/>
      <c r="YX10768" s="68">
        <v>0.94734073413146702</v>
      </c>
      <c r="YY10768" s="68"/>
      <c r="YZ10768" s="68"/>
      <c r="ZA10768" s="68"/>
      <c r="ZB10768" s="68"/>
      <c r="ZC10768" s="68"/>
      <c r="ZD10768" s="68"/>
    </row>
    <row r="10769" spans="658:680" x14ac:dyDescent="0.25">
      <c r="YH10769" s="68"/>
      <c r="YI10769" s="68"/>
      <c r="YJ10769" s="68"/>
      <c r="YK10769" s="68"/>
      <c r="YL10769" s="68"/>
      <c r="YM10769" s="68"/>
      <c r="YN10769" s="68"/>
      <c r="YO10769" s="68"/>
      <c r="YP10769" s="68"/>
      <c r="YQ10769" s="68"/>
      <c r="YR10769" s="68"/>
      <c r="YS10769" s="68"/>
      <c r="YT10769" s="68"/>
      <c r="YU10769" s="68"/>
      <c r="YV10769" s="68"/>
      <c r="YW10769" s="68"/>
      <c r="YX10769" s="68">
        <v>0.94733759901662895</v>
      </c>
      <c r="YY10769" s="68"/>
      <c r="YZ10769" s="68"/>
      <c r="ZA10769" s="68"/>
      <c r="ZB10769" s="68"/>
      <c r="ZC10769" s="68"/>
      <c r="ZD10769" s="68"/>
    </row>
    <row r="10770" spans="658:680" x14ac:dyDescent="0.25">
      <c r="YH10770" s="68"/>
      <c r="YI10770" s="68"/>
      <c r="YJ10770" s="68"/>
      <c r="YK10770" s="68"/>
      <c r="YL10770" s="68"/>
      <c r="YM10770" s="68"/>
      <c r="YN10770" s="68"/>
      <c r="YO10770" s="68"/>
      <c r="YP10770" s="68"/>
      <c r="YQ10770" s="68"/>
      <c r="YR10770" s="68"/>
      <c r="YS10770" s="68"/>
      <c r="YT10770" s="68"/>
      <c r="YU10770" s="68"/>
      <c r="YV10770" s="68"/>
      <c r="YW10770" s="68"/>
      <c r="YX10770" s="68">
        <v>0.94733229281672304</v>
      </c>
      <c r="YY10770" s="68"/>
      <c r="YZ10770" s="68"/>
      <c r="ZA10770" s="68"/>
      <c r="ZB10770" s="68"/>
      <c r="ZC10770" s="68"/>
      <c r="ZD10770" s="68"/>
    </row>
    <row r="10771" spans="658:680" x14ac:dyDescent="0.25">
      <c r="YH10771" s="68"/>
      <c r="YI10771" s="68"/>
      <c r="YJ10771" s="68"/>
      <c r="YK10771" s="68"/>
      <c r="YL10771" s="68"/>
      <c r="YM10771" s="68"/>
      <c r="YN10771" s="68"/>
      <c r="YO10771" s="68"/>
      <c r="YP10771" s="68"/>
      <c r="YQ10771" s="68"/>
      <c r="YR10771" s="68"/>
      <c r="YS10771" s="68"/>
      <c r="YT10771" s="68"/>
      <c r="YU10771" s="68"/>
      <c r="YV10771" s="68"/>
      <c r="YW10771" s="68"/>
      <c r="YX10771" s="68">
        <v>0.94731779109589898</v>
      </c>
      <c r="YY10771" s="68"/>
      <c r="YZ10771" s="68"/>
      <c r="ZA10771" s="68"/>
      <c r="ZB10771" s="68"/>
      <c r="ZC10771" s="68"/>
      <c r="ZD10771" s="68"/>
    </row>
    <row r="10772" spans="658:680" x14ac:dyDescent="0.25">
      <c r="YH10772" s="68"/>
      <c r="YI10772" s="68"/>
      <c r="YJ10772" s="68"/>
      <c r="YK10772" s="68"/>
      <c r="YL10772" s="68"/>
      <c r="YM10772" s="68"/>
      <c r="YN10772" s="68"/>
      <c r="YO10772" s="68"/>
      <c r="YP10772" s="68"/>
      <c r="YQ10772" s="68"/>
      <c r="YR10772" s="68"/>
      <c r="YS10772" s="68"/>
      <c r="YT10772" s="68"/>
      <c r="YU10772" s="68"/>
      <c r="YV10772" s="68"/>
      <c r="YW10772" s="68"/>
      <c r="YX10772" s="68">
        <v>0.94728052091500303</v>
      </c>
      <c r="YY10772" s="68"/>
      <c r="YZ10772" s="68"/>
      <c r="ZA10772" s="68"/>
      <c r="ZB10772" s="68"/>
      <c r="ZC10772" s="68"/>
      <c r="ZD10772" s="68"/>
    </row>
    <row r="10773" spans="658:680" x14ac:dyDescent="0.25">
      <c r="YH10773" s="68"/>
      <c r="YI10773" s="68"/>
      <c r="YJ10773" s="68"/>
      <c r="YK10773" s="68"/>
      <c r="YL10773" s="68"/>
      <c r="YM10773" s="68"/>
      <c r="YN10773" s="68"/>
      <c r="YO10773" s="68"/>
      <c r="YP10773" s="68"/>
      <c r="YQ10773" s="68"/>
      <c r="YR10773" s="68"/>
      <c r="YS10773" s="68"/>
      <c r="YT10773" s="68"/>
      <c r="YU10773" s="68"/>
      <c r="YV10773" s="68"/>
      <c r="YW10773" s="68"/>
      <c r="YX10773" s="68">
        <v>0.94727053125066596</v>
      </c>
      <c r="YY10773" s="68"/>
      <c r="YZ10773" s="68"/>
      <c r="ZA10773" s="68"/>
      <c r="ZB10773" s="68"/>
      <c r="ZC10773" s="68"/>
      <c r="ZD10773" s="68"/>
    </row>
    <row r="10774" spans="658:680" x14ac:dyDescent="0.25">
      <c r="YH10774" s="68"/>
      <c r="YI10774" s="68"/>
      <c r="YJ10774" s="68"/>
      <c r="YK10774" s="68"/>
      <c r="YL10774" s="68"/>
      <c r="YM10774" s="68"/>
      <c r="YN10774" s="68"/>
      <c r="YO10774" s="68"/>
      <c r="YP10774" s="68"/>
      <c r="YQ10774" s="68"/>
      <c r="YR10774" s="68"/>
      <c r="YS10774" s="68"/>
      <c r="YT10774" s="68"/>
      <c r="YU10774" s="68"/>
      <c r="YV10774" s="68"/>
      <c r="YW10774" s="68"/>
      <c r="YX10774" s="68">
        <v>0.94726998567968701</v>
      </c>
      <c r="YY10774" s="68"/>
      <c r="YZ10774" s="68"/>
      <c r="ZA10774" s="68"/>
      <c r="ZB10774" s="68"/>
      <c r="ZC10774" s="68"/>
      <c r="ZD10774" s="68"/>
    </row>
    <row r="10775" spans="658:680" x14ac:dyDescent="0.25">
      <c r="YH10775" s="68"/>
      <c r="YI10775" s="68"/>
      <c r="YJ10775" s="68"/>
      <c r="YK10775" s="68"/>
      <c r="YL10775" s="68"/>
      <c r="YM10775" s="68"/>
      <c r="YN10775" s="68"/>
      <c r="YO10775" s="68"/>
      <c r="YP10775" s="68"/>
      <c r="YQ10775" s="68"/>
      <c r="YR10775" s="68"/>
      <c r="YS10775" s="68"/>
      <c r="YT10775" s="68"/>
      <c r="YU10775" s="68"/>
      <c r="YV10775" s="68"/>
      <c r="YW10775" s="68"/>
      <c r="YX10775" s="68">
        <v>0.94726768863899902</v>
      </c>
      <c r="YY10775" s="68"/>
      <c r="YZ10775" s="68"/>
      <c r="ZA10775" s="68"/>
      <c r="ZB10775" s="68"/>
      <c r="ZC10775" s="68"/>
      <c r="ZD10775" s="68"/>
    </row>
    <row r="10776" spans="658:680" x14ac:dyDescent="0.25">
      <c r="YH10776" s="68"/>
      <c r="YI10776" s="68"/>
      <c r="YJ10776" s="68"/>
      <c r="YK10776" s="68"/>
      <c r="YL10776" s="68"/>
      <c r="YM10776" s="68"/>
      <c r="YN10776" s="68"/>
      <c r="YO10776" s="68"/>
      <c r="YP10776" s="68"/>
      <c r="YQ10776" s="68"/>
      <c r="YR10776" s="68"/>
      <c r="YS10776" s="68"/>
      <c r="YT10776" s="68"/>
      <c r="YU10776" s="68"/>
      <c r="YV10776" s="68"/>
      <c r="YW10776" s="68"/>
      <c r="YX10776" s="68">
        <v>0.94726609542431295</v>
      </c>
      <c r="YY10776" s="68"/>
      <c r="YZ10776" s="68"/>
      <c r="ZA10776" s="68"/>
      <c r="ZB10776" s="68"/>
      <c r="ZC10776" s="68"/>
      <c r="ZD10776" s="68"/>
    </row>
    <row r="10777" spans="658:680" x14ac:dyDescent="0.25">
      <c r="YH10777" s="68"/>
      <c r="YI10777" s="68"/>
      <c r="YJ10777" s="68"/>
      <c r="YK10777" s="68"/>
      <c r="YL10777" s="68"/>
      <c r="YM10777" s="68"/>
      <c r="YN10777" s="68"/>
      <c r="YO10777" s="68"/>
      <c r="YP10777" s="68"/>
      <c r="YQ10777" s="68"/>
      <c r="YR10777" s="68"/>
      <c r="YS10777" s="68"/>
      <c r="YT10777" s="68"/>
      <c r="YU10777" s="68"/>
      <c r="YV10777" s="68"/>
      <c r="YW10777" s="68"/>
      <c r="YX10777" s="68">
        <v>0.94725990296453799</v>
      </c>
      <c r="YY10777" s="68"/>
      <c r="YZ10777" s="68"/>
      <c r="ZA10777" s="68"/>
      <c r="ZB10777" s="68"/>
      <c r="ZC10777" s="68"/>
      <c r="ZD10777" s="68"/>
    </row>
    <row r="10778" spans="658:680" x14ac:dyDescent="0.25">
      <c r="YH10778" s="68"/>
      <c r="YI10778" s="68"/>
      <c r="YJ10778" s="68"/>
      <c r="YK10778" s="68"/>
      <c r="YL10778" s="68"/>
      <c r="YM10778" s="68"/>
      <c r="YN10778" s="68"/>
      <c r="YO10778" s="68"/>
      <c r="YP10778" s="68"/>
      <c r="YQ10778" s="68"/>
      <c r="YR10778" s="68"/>
      <c r="YS10778" s="68"/>
      <c r="YT10778" s="68"/>
      <c r="YU10778" s="68"/>
      <c r="YV10778" s="68"/>
      <c r="YW10778" s="68"/>
      <c r="YX10778" s="68">
        <v>0.94725364433493597</v>
      </c>
      <c r="YY10778" s="68"/>
      <c r="YZ10778" s="68"/>
      <c r="ZA10778" s="68"/>
      <c r="ZB10778" s="68"/>
      <c r="ZC10778" s="68"/>
      <c r="ZD10778" s="68"/>
    </row>
    <row r="10779" spans="658:680" x14ac:dyDescent="0.25">
      <c r="YH10779" s="68"/>
      <c r="YI10779" s="68"/>
      <c r="YJ10779" s="68"/>
      <c r="YK10779" s="68"/>
      <c r="YL10779" s="68"/>
      <c r="YM10779" s="68"/>
      <c r="YN10779" s="68"/>
      <c r="YO10779" s="68"/>
      <c r="YP10779" s="68"/>
      <c r="YQ10779" s="68"/>
      <c r="YR10779" s="68"/>
      <c r="YS10779" s="68"/>
      <c r="YT10779" s="68"/>
      <c r="YU10779" s="68"/>
      <c r="YV10779" s="68"/>
      <c r="YW10779" s="68"/>
      <c r="YX10779" s="68">
        <v>0.94724448608532796</v>
      </c>
      <c r="YY10779" s="68"/>
      <c r="YZ10779" s="68"/>
      <c r="ZA10779" s="68"/>
      <c r="ZB10779" s="68"/>
      <c r="ZC10779" s="68"/>
      <c r="ZD10779" s="68"/>
    </row>
    <row r="10780" spans="658:680" x14ac:dyDescent="0.25">
      <c r="YH10780" s="68"/>
      <c r="YI10780" s="68"/>
      <c r="YJ10780" s="68"/>
      <c r="YK10780" s="68"/>
      <c r="YL10780" s="68"/>
      <c r="YM10780" s="68"/>
      <c r="YN10780" s="68"/>
      <c r="YO10780" s="68"/>
      <c r="YP10780" s="68"/>
      <c r="YQ10780" s="68"/>
      <c r="YR10780" s="68"/>
      <c r="YS10780" s="68"/>
      <c r="YT10780" s="68"/>
      <c r="YU10780" s="68"/>
      <c r="YV10780" s="68"/>
      <c r="YW10780" s="68"/>
      <c r="YX10780" s="68">
        <v>0.94721932404472398</v>
      </c>
      <c r="YY10780" s="68"/>
      <c r="YZ10780" s="68"/>
      <c r="ZA10780" s="68"/>
      <c r="ZB10780" s="68"/>
      <c r="ZC10780" s="68"/>
      <c r="ZD10780" s="68"/>
    </row>
    <row r="10781" spans="658:680" x14ac:dyDescent="0.25">
      <c r="YH10781" s="68"/>
      <c r="YI10781" s="68"/>
      <c r="YJ10781" s="68"/>
      <c r="YK10781" s="68"/>
      <c r="YL10781" s="68"/>
      <c r="YM10781" s="68"/>
      <c r="YN10781" s="68"/>
      <c r="YO10781" s="68"/>
      <c r="YP10781" s="68"/>
      <c r="YQ10781" s="68"/>
      <c r="YR10781" s="68"/>
      <c r="YS10781" s="68"/>
      <c r="YT10781" s="68"/>
      <c r="YU10781" s="68"/>
      <c r="YV10781" s="68"/>
      <c r="YW10781" s="68"/>
      <c r="YX10781" s="68">
        <v>0.94721531379223201</v>
      </c>
      <c r="YY10781" s="68"/>
      <c r="YZ10781" s="68"/>
      <c r="ZA10781" s="68"/>
      <c r="ZB10781" s="68"/>
      <c r="ZC10781" s="68"/>
      <c r="ZD10781" s="68"/>
    </row>
    <row r="10782" spans="658:680" x14ac:dyDescent="0.25">
      <c r="YH10782" s="68"/>
      <c r="YI10782" s="68"/>
      <c r="YJ10782" s="68"/>
      <c r="YK10782" s="68"/>
      <c r="YL10782" s="68"/>
      <c r="YM10782" s="68"/>
      <c r="YN10782" s="68"/>
      <c r="YO10782" s="68"/>
      <c r="YP10782" s="68"/>
      <c r="YQ10782" s="68"/>
      <c r="YR10782" s="68"/>
      <c r="YS10782" s="68"/>
      <c r="YT10782" s="68"/>
      <c r="YU10782" s="68"/>
      <c r="YV10782" s="68"/>
      <c r="YW10782" s="68"/>
      <c r="YX10782" s="68">
        <v>0.94720173925837203</v>
      </c>
      <c r="YY10782" s="68"/>
      <c r="YZ10782" s="68"/>
      <c r="ZA10782" s="68"/>
      <c r="ZB10782" s="68"/>
      <c r="ZC10782" s="68"/>
      <c r="ZD10782" s="68"/>
    </row>
    <row r="10783" spans="658:680" x14ac:dyDescent="0.25">
      <c r="YH10783" s="68"/>
      <c r="YI10783" s="68"/>
      <c r="YJ10783" s="68"/>
      <c r="YK10783" s="68"/>
      <c r="YL10783" s="68"/>
      <c r="YM10783" s="68"/>
      <c r="YN10783" s="68"/>
      <c r="YO10783" s="68"/>
      <c r="YP10783" s="68"/>
      <c r="YQ10783" s="68"/>
      <c r="YR10783" s="68"/>
      <c r="YS10783" s="68"/>
      <c r="YT10783" s="68"/>
      <c r="YU10783" s="68"/>
      <c r="YV10783" s="68"/>
      <c r="YW10783" s="68"/>
      <c r="YX10783" s="68">
        <v>0.94719267683227304</v>
      </c>
      <c r="YY10783" s="68"/>
      <c r="YZ10783" s="68"/>
      <c r="ZA10783" s="68"/>
      <c r="ZB10783" s="68"/>
      <c r="ZC10783" s="68"/>
      <c r="ZD10783" s="68"/>
    </row>
    <row r="10784" spans="658:680" x14ac:dyDescent="0.25">
      <c r="YH10784" s="68"/>
      <c r="YI10784" s="68"/>
      <c r="YJ10784" s="68"/>
      <c r="YK10784" s="68"/>
      <c r="YL10784" s="68"/>
      <c r="YM10784" s="68"/>
      <c r="YN10784" s="68"/>
      <c r="YO10784" s="68"/>
      <c r="YP10784" s="68"/>
      <c r="YQ10784" s="68"/>
      <c r="YR10784" s="68"/>
      <c r="YS10784" s="68"/>
      <c r="YT10784" s="68"/>
      <c r="YU10784" s="68"/>
      <c r="YV10784" s="68"/>
      <c r="YW10784" s="68"/>
      <c r="YX10784" s="68">
        <v>0.94718497237214305</v>
      </c>
      <c r="YY10784" s="68"/>
      <c r="YZ10784" s="68"/>
      <c r="ZA10784" s="68"/>
      <c r="ZB10784" s="68"/>
      <c r="ZC10784" s="68"/>
      <c r="ZD10784" s="68"/>
    </row>
    <row r="10785" spans="658:680" x14ac:dyDescent="0.25">
      <c r="YH10785" s="68"/>
      <c r="YI10785" s="68"/>
      <c r="YJ10785" s="68"/>
      <c r="YK10785" s="68"/>
      <c r="YL10785" s="68"/>
      <c r="YM10785" s="68"/>
      <c r="YN10785" s="68"/>
      <c r="YO10785" s="68"/>
      <c r="YP10785" s="68"/>
      <c r="YQ10785" s="68"/>
      <c r="YR10785" s="68"/>
      <c r="YS10785" s="68"/>
      <c r="YT10785" s="68"/>
      <c r="YU10785" s="68"/>
      <c r="YV10785" s="68"/>
      <c r="YW10785" s="68"/>
      <c r="YX10785" s="68">
        <v>0.94717063625533005</v>
      </c>
      <c r="YY10785" s="68"/>
      <c r="YZ10785" s="68"/>
      <c r="ZA10785" s="68"/>
      <c r="ZB10785" s="68"/>
      <c r="ZC10785" s="68"/>
      <c r="ZD10785" s="68"/>
    </row>
    <row r="10786" spans="658:680" x14ac:dyDescent="0.25">
      <c r="YH10786" s="68"/>
      <c r="YI10786" s="68"/>
      <c r="YJ10786" s="68"/>
      <c r="YK10786" s="68"/>
      <c r="YL10786" s="68"/>
      <c r="YM10786" s="68"/>
      <c r="YN10786" s="68"/>
      <c r="YO10786" s="68"/>
      <c r="YP10786" s="68"/>
      <c r="YQ10786" s="68"/>
      <c r="YR10786" s="68"/>
      <c r="YS10786" s="68"/>
      <c r="YT10786" s="68"/>
      <c r="YU10786" s="68"/>
      <c r="YV10786" s="68"/>
      <c r="YW10786" s="68"/>
      <c r="YX10786" s="68">
        <v>0.94713025601535705</v>
      </c>
      <c r="YY10786" s="68"/>
      <c r="YZ10786" s="68"/>
      <c r="ZA10786" s="68"/>
      <c r="ZB10786" s="68"/>
      <c r="ZC10786" s="68"/>
      <c r="ZD10786" s="68"/>
    </row>
    <row r="10787" spans="658:680" x14ac:dyDescent="0.25">
      <c r="YH10787" s="68"/>
      <c r="YI10787" s="68"/>
      <c r="YJ10787" s="68"/>
      <c r="YK10787" s="68"/>
      <c r="YL10787" s="68"/>
      <c r="YM10787" s="68"/>
      <c r="YN10787" s="68"/>
      <c r="YO10787" s="68"/>
      <c r="YP10787" s="68"/>
      <c r="YQ10787" s="68"/>
      <c r="YR10787" s="68"/>
      <c r="YS10787" s="68"/>
      <c r="YT10787" s="68"/>
      <c r="YU10787" s="68"/>
      <c r="YV10787" s="68"/>
      <c r="YW10787" s="68"/>
      <c r="YX10787" s="68">
        <v>0.94712876667477397</v>
      </c>
      <c r="YY10787" s="68"/>
      <c r="YZ10787" s="68"/>
      <c r="ZA10787" s="68"/>
      <c r="ZB10787" s="68"/>
      <c r="ZC10787" s="68"/>
      <c r="ZD10787" s="68"/>
    </row>
    <row r="10788" spans="658:680" x14ac:dyDescent="0.25">
      <c r="YH10788" s="68"/>
      <c r="YI10788" s="68"/>
      <c r="YJ10788" s="68"/>
      <c r="YK10788" s="68"/>
      <c r="YL10788" s="68"/>
      <c r="YM10788" s="68"/>
      <c r="YN10788" s="68"/>
      <c r="YO10788" s="68"/>
      <c r="YP10788" s="68"/>
      <c r="YQ10788" s="68"/>
      <c r="YR10788" s="68"/>
      <c r="YS10788" s="68"/>
      <c r="YT10788" s="68"/>
      <c r="YU10788" s="68"/>
      <c r="YV10788" s="68"/>
      <c r="YW10788" s="68"/>
      <c r="YX10788" s="68">
        <v>0.94712857957604102</v>
      </c>
      <c r="YY10788" s="68"/>
      <c r="YZ10788" s="68"/>
      <c r="ZA10788" s="68"/>
      <c r="ZB10788" s="68"/>
      <c r="ZC10788" s="68"/>
      <c r="ZD10788" s="68"/>
    </row>
    <row r="10789" spans="658:680" x14ac:dyDescent="0.25">
      <c r="YH10789" s="68"/>
      <c r="YI10789" s="68"/>
      <c r="YJ10789" s="68"/>
      <c r="YK10789" s="68"/>
      <c r="YL10789" s="68"/>
      <c r="YM10789" s="68"/>
      <c r="YN10789" s="68"/>
      <c r="YO10789" s="68"/>
      <c r="YP10789" s="68"/>
      <c r="YQ10789" s="68"/>
      <c r="YR10789" s="68"/>
      <c r="YS10789" s="68"/>
      <c r="YT10789" s="68"/>
      <c r="YU10789" s="68"/>
      <c r="YV10789" s="68"/>
      <c r="YW10789" s="68"/>
      <c r="YX10789" s="68">
        <v>0.94712045488671204</v>
      </c>
      <c r="YY10789" s="68"/>
      <c r="YZ10789" s="68"/>
      <c r="ZA10789" s="68"/>
      <c r="ZB10789" s="68"/>
      <c r="ZC10789" s="68"/>
      <c r="ZD10789" s="68"/>
    </row>
    <row r="10790" spans="658:680" x14ac:dyDescent="0.25">
      <c r="YH10790" s="68"/>
      <c r="YI10790" s="68"/>
      <c r="YJ10790" s="68"/>
      <c r="YK10790" s="68"/>
      <c r="YL10790" s="68"/>
      <c r="YM10790" s="68"/>
      <c r="YN10790" s="68"/>
      <c r="YO10790" s="68"/>
      <c r="YP10790" s="68"/>
      <c r="YQ10790" s="68"/>
      <c r="YR10790" s="68"/>
      <c r="YS10790" s="68"/>
      <c r="YT10790" s="68"/>
      <c r="YU10790" s="68"/>
      <c r="YV10790" s="68"/>
      <c r="YW10790" s="68"/>
      <c r="YX10790" s="68">
        <v>0.94711086460559701</v>
      </c>
      <c r="YY10790" s="68"/>
      <c r="YZ10790" s="68"/>
      <c r="ZA10790" s="68"/>
      <c r="ZB10790" s="68"/>
      <c r="ZC10790" s="68"/>
      <c r="ZD10790" s="68"/>
    </row>
    <row r="10791" spans="658:680" x14ac:dyDescent="0.25">
      <c r="YH10791" s="68"/>
      <c r="YI10791" s="68"/>
      <c r="YJ10791" s="68"/>
      <c r="YK10791" s="68"/>
      <c r="YL10791" s="68"/>
      <c r="YM10791" s="68"/>
      <c r="YN10791" s="68"/>
      <c r="YO10791" s="68"/>
      <c r="YP10791" s="68"/>
      <c r="YQ10791" s="68"/>
      <c r="YR10791" s="68"/>
      <c r="YS10791" s="68"/>
      <c r="YT10791" s="68"/>
      <c r="YU10791" s="68"/>
      <c r="YV10791" s="68"/>
      <c r="YW10791" s="68"/>
      <c r="YX10791" s="68">
        <v>0.94710633337373995</v>
      </c>
      <c r="YY10791" s="68"/>
      <c r="YZ10791" s="68"/>
      <c r="ZA10791" s="68"/>
      <c r="ZB10791" s="68"/>
      <c r="ZC10791" s="68"/>
      <c r="ZD10791" s="68"/>
    </row>
    <row r="10792" spans="658:680" x14ac:dyDescent="0.25">
      <c r="YH10792" s="68"/>
      <c r="YI10792" s="68"/>
      <c r="YJ10792" s="68"/>
      <c r="YK10792" s="68"/>
      <c r="YL10792" s="68"/>
      <c r="YM10792" s="68"/>
      <c r="YN10792" s="68"/>
      <c r="YO10792" s="68"/>
      <c r="YP10792" s="68"/>
      <c r="YQ10792" s="68"/>
      <c r="YR10792" s="68"/>
      <c r="YS10792" s="68"/>
      <c r="YT10792" s="68"/>
      <c r="YU10792" s="68"/>
      <c r="YV10792" s="68"/>
      <c r="YW10792" s="68"/>
      <c r="YX10792" s="68">
        <v>0.94710264717305703</v>
      </c>
      <c r="YY10792" s="68"/>
      <c r="YZ10792" s="68"/>
      <c r="ZA10792" s="68"/>
      <c r="ZB10792" s="68"/>
      <c r="ZC10792" s="68"/>
      <c r="ZD10792" s="68"/>
    </row>
    <row r="10793" spans="658:680" x14ac:dyDescent="0.25">
      <c r="YH10793" s="68"/>
      <c r="YI10793" s="68"/>
      <c r="YJ10793" s="68"/>
      <c r="YK10793" s="68"/>
      <c r="YL10793" s="68"/>
      <c r="YM10793" s="68"/>
      <c r="YN10793" s="68"/>
      <c r="YO10793" s="68"/>
      <c r="YP10793" s="68"/>
      <c r="YQ10793" s="68"/>
      <c r="YR10793" s="68"/>
      <c r="YS10793" s="68"/>
      <c r="YT10793" s="68"/>
      <c r="YU10793" s="68"/>
      <c r="YV10793" s="68"/>
      <c r="YW10793" s="68"/>
      <c r="YX10793" s="68">
        <v>0.94709186845320703</v>
      </c>
      <c r="YY10793" s="68"/>
      <c r="YZ10793" s="68"/>
      <c r="ZA10793" s="68"/>
      <c r="ZB10793" s="68"/>
      <c r="ZC10793" s="68"/>
      <c r="ZD10793" s="68"/>
    </row>
    <row r="10794" spans="658:680" x14ac:dyDescent="0.25">
      <c r="YH10794" s="68"/>
      <c r="YI10794" s="68"/>
      <c r="YJ10794" s="68"/>
      <c r="YK10794" s="68"/>
      <c r="YL10794" s="68"/>
      <c r="YM10794" s="68"/>
      <c r="YN10794" s="68"/>
      <c r="YO10794" s="68"/>
      <c r="YP10794" s="68"/>
      <c r="YQ10794" s="68"/>
      <c r="YR10794" s="68"/>
      <c r="YS10794" s="68"/>
      <c r="YT10794" s="68"/>
      <c r="YU10794" s="68"/>
      <c r="YV10794" s="68"/>
      <c r="YW10794" s="68"/>
      <c r="YX10794" s="68">
        <v>0.94706656506785003</v>
      </c>
      <c r="YY10794" s="68"/>
      <c r="YZ10794" s="68"/>
      <c r="ZA10794" s="68"/>
      <c r="ZB10794" s="68"/>
      <c r="ZC10794" s="68"/>
      <c r="ZD10794" s="68"/>
    </row>
    <row r="10795" spans="658:680" x14ac:dyDescent="0.25">
      <c r="YH10795" s="68"/>
      <c r="YI10795" s="68"/>
      <c r="YJ10795" s="68"/>
      <c r="YK10795" s="68"/>
      <c r="YL10795" s="68"/>
      <c r="YM10795" s="68"/>
      <c r="YN10795" s="68"/>
      <c r="YO10795" s="68"/>
      <c r="YP10795" s="68"/>
      <c r="YQ10795" s="68"/>
      <c r="YR10795" s="68"/>
      <c r="YS10795" s="68"/>
      <c r="YT10795" s="68"/>
      <c r="YU10795" s="68"/>
      <c r="YV10795" s="68"/>
      <c r="YW10795" s="68"/>
      <c r="YX10795" s="68">
        <v>0.94702674204496995</v>
      </c>
      <c r="YY10795" s="68"/>
      <c r="YZ10795" s="68"/>
      <c r="ZA10795" s="68"/>
      <c r="ZB10795" s="68"/>
      <c r="ZC10795" s="68"/>
      <c r="ZD10795" s="68"/>
    </row>
    <row r="10796" spans="658:680" x14ac:dyDescent="0.25">
      <c r="YH10796" s="68"/>
      <c r="YI10796" s="68"/>
      <c r="YJ10796" s="68"/>
      <c r="YK10796" s="68"/>
      <c r="YL10796" s="68"/>
      <c r="YM10796" s="68"/>
      <c r="YN10796" s="68"/>
      <c r="YO10796" s="68"/>
      <c r="YP10796" s="68"/>
      <c r="YQ10796" s="68"/>
      <c r="YR10796" s="68"/>
      <c r="YS10796" s="68"/>
      <c r="YT10796" s="68"/>
      <c r="YU10796" s="68"/>
      <c r="YV10796" s="68"/>
      <c r="YW10796" s="68"/>
      <c r="YX10796" s="68">
        <v>0.94700451305970501</v>
      </c>
      <c r="YY10796" s="68"/>
      <c r="YZ10796" s="68"/>
      <c r="ZA10796" s="68"/>
      <c r="ZB10796" s="68"/>
      <c r="ZC10796" s="68"/>
      <c r="ZD10796" s="68"/>
    </row>
    <row r="10797" spans="658:680" x14ac:dyDescent="0.25">
      <c r="YH10797" s="68"/>
      <c r="YI10797" s="68"/>
      <c r="YJ10797" s="68"/>
      <c r="YK10797" s="68"/>
      <c r="YL10797" s="68"/>
      <c r="YM10797" s="68"/>
      <c r="YN10797" s="68"/>
      <c r="YO10797" s="68"/>
      <c r="YP10797" s="68"/>
      <c r="YQ10797" s="68"/>
      <c r="YR10797" s="68"/>
      <c r="YS10797" s="68"/>
      <c r="YT10797" s="68"/>
      <c r="YU10797" s="68"/>
      <c r="YV10797" s="68"/>
      <c r="YW10797" s="68"/>
      <c r="YX10797" s="68">
        <v>0.94698452797853905</v>
      </c>
      <c r="YY10797" s="68"/>
      <c r="YZ10797" s="68"/>
      <c r="ZA10797" s="68"/>
      <c r="ZB10797" s="68"/>
      <c r="ZC10797" s="68"/>
      <c r="ZD10797" s="68"/>
    </row>
    <row r="10798" spans="658:680" x14ac:dyDescent="0.25">
      <c r="YH10798" s="68"/>
      <c r="YI10798" s="68"/>
      <c r="YJ10798" s="68"/>
      <c r="YK10798" s="68"/>
      <c r="YL10798" s="68"/>
      <c r="YM10798" s="68"/>
      <c r="YN10798" s="68"/>
      <c r="YO10798" s="68"/>
      <c r="YP10798" s="68"/>
      <c r="YQ10798" s="68"/>
      <c r="YR10798" s="68"/>
      <c r="YS10798" s="68"/>
      <c r="YT10798" s="68"/>
      <c r="YU10798" s="68"/>
      <c r="YV10798" s="68"/>
      <c r="YW10798" s="68"/>
      <c r="YX10798" s="68">
        <v>0.94697933832345305</v>
      </c>
      <c r="YY10798" s="68"/>
      <c r="YZ10798" s="68"/>
      <c r="ZA10798" s="68"/>
      <c r="ZB10798" s="68"/>
      <c r="ZC10798" s="68"/>
      <c r="ZD10798" s="68"/>
    </row>
    <row r="10799" spans="658:680" x14ac:dyDescent="0.25">
      <c r="YH10799" s="68"/>
      <c r="YI10799" s="68"/>
      <c r="YJ10799" s="68"/>
      <c r="YK10799" s="68"/>
      <c r="YL10799" s="68"/>
      <c r="YM10799" s="68"/>
      <c r="YN10799" s="68"/>
      <c r="YO10799" s="68"/>
      <c r="YP10799" s="68"/>
      <c r="YQ10799" s="68"/>
      <c r="YR10799" s="68"/>
      <c r="YS10799" s="68"/>
      <c r="YT10799" s="68"/>
      <c r="YU10799" s="68"/>
      <c r="YV10799" s="68"/>
      <c r="YW10799" s="68"/>
      <c r="YX10799" s="68">
        <v>0.94697654070564397</v>
      </c>
      <c r="YY10799" s="68"/>
      <c r="YZ10799" s="68"/>
      <c r="ZA10799" s="68"/>
      <c r="ZB10799" s="68"/>
      <c r="ZC10799" s="68"/>
      <c r="ZD10799" s="68"/>
    </row>
    <row r="10800" spans="658:680" x14ac:dyDescent="0.25">
      <c r="YH10800" s="68"/>
      <c r="YI10800" s="68"/>
      <c r="YJ10800" s="68"/>
      <c r="YK10800" s="68"/>
      <c r="YL10800" s="68"/>
      <c r="YM10800" s="68"/>
      <c r="YN10800" s="68"/>
      <c r="YO10800" s="68"/>
      <c r="YP10800" s="68"/>
      <c r="YQ10800" s="68"/>
      <c r="YR10800" s="68"/>
      <c r="YS10800" s="68"/>
      <c r="YT10800" s="68"/>
      <c r="YU10800" s="68"/>
      <c r="YV10800" s="68"/>
      <c r="YW10800" s="68"/>
      <c r="YX10800" s="68">
        <v>0.94696069114137804</v>
      </c>
      <c r="YY10800" s="68"/>
      <c r="YZ10800" s="68"/>
      <c r="ZA10800" s="68"/>
      <c r="ZB10800" s="68"/>
      <c r="ZC10800" s="68"/>
      <c r="ZD10800" s="68"/>
    </row>
    <row r="10801" spans="658:680" x14ac:dyDescent="0.25">
      <c r="YH10801" s="68"/>
      <c r="YI10801" s="68"/>
      <c r="YJ10801" s="68"/>
      <c r="YK10801" s="68"/>
      <c r="YL10801" s="68"/>
      <c r="YM10801" s="68"/>
      <c r="YN10801" s="68"/>
      <c r="YO10801" s="68"/>
      <c r="YP10801" s="68"/>
      <c r="YQ10801" s="68"/>
      <c r="YR10801" s="68"/>
      <c r="YS10801" s="68"/>
      <c r="YT10801" s="68"/>
      <c r="YU10801" s="68"/>
      <c r="YV10801" s="68"/>
      <c r="YW10801" s="68"/>
      <c r="YX10801" s="68">
        <v>0.94694883055466295</v>
      </c>
      <c r="YY10801" s="68"/>
      <c r="YZ10801" s="68"/>
      <c r="ZA10801" s="68"/>
      <c r="ZB10801" s="68"/>
      <c r="ZC10801" s="68"/>
      <c r="ZD10801" s="68"/>
    </row>
    <row r="10802" spans="658:680" x14ac:dyDescent="0.25">
      <c r="YH10802" s="68"/>
      <c r="YI10802" s="68"/>
      <c r="YJ10802" s="68"/>
      <c r="YK10802" s="68"/>
      <c r="YL10802" s="68"/>
      <c r="YM10802" s="68"/>
      <c r="YN10802" s="68"/>
      <c r="YO10802" s="68"/>
      <c r="YP10802" s="68"/>
      <c r="YQ10802" s="68"/>
      <c r="YR10802" s="68"/>
      <c r="YS10802" s="68"/>
      <c r="YT10802" s="68"/>
      <c r="YU10802" s="68"/>
      <c r="YV10802" s="68"/>
      <c r="YW10802" s="68"/>
      <c r="YX10802" s="68">
        <v>0.94688657382752695</v>
      </c>
      <c r="YY10802" s="68"/>
      <c r="YZ10802" s="68"/>
      <c r="ZA10802" s="68"/>
      <c r="ZB10802" s="68"/>
      <c r="ZC10802" s="68"/>
      <c r="ZD10802" s="68"/>
    </row>
    <row r="10803" spans="658:680" x14ac:dyDescent="0.25">
      <c r="YH10803" s="68"/>
      <c r="YI10803" s="68"/>
      <c r="YJ10803" s="68"/>
      <c r="YK10803" s="68"/>
      <c r="YL10803" s="68"/>
      <c r="YM10803" s="68"/>
      <c r="YN10803" s="68"/>
      <c r="YO10803" s="68"/>
      <c r="YP10803" s="68"/>
      <c r="YQ10803" s="68"/>
      <c r="YR10803" s="68"/>
      <c r="YS10803" s="68"/>
      <c r="YT10803" s="68"/>
      <c r="YU10803" s="68"/>
      <c r="YV10803" s="68"/>
      <c r="YW10803" s="68"/>
      <c r="YX10803" s="68">
        <v>0.94688314761602999</v>
      </c>
      <c r="YY10803" s="68"/>
      <c r="YZ10803" s="68"/>
      <c r="ZA10803" s="68"/>
      <c r="ZB10803" s="68"/>
      <c r="ZC10803" s="68"/>
      <c r="ZD10803" s="68"/>
    </row>
    <row r="10804" spans="658:680" x14ac:dyDescent="0.25">
      <c r="YH10804" s="68"/>
      <c r="YI10804" s="68"/>
      <c r="YJ10804" s="68"/>
      <c r="YK10804" s="68"/>
      <c r="YL10804" s="68"/>
      <c r="YM10804" s="68"/>
      <c r="YN10804" s="68"/>
      <c r="YO10804" s="68"/>
      <c r="YP10804" s="68"/>
      <c r="YQ10804" s="68"/>
      <c r="YR10804" s="68"/>
      <c r="YS10804" s="68"/>
      <c r="YT10804" s="68"/>
      <c r="YU10804" s="68"/>
      <c r="YV10804" s="68"/>
      <c r="YW10804" s="68"/>
      <c r="YX10804" s="68">
        <v>0.94688254728163401</v>
      </c>
      <c r="YY10804" s="68"/>
      <c r="YZ10804" s="68"/>
      <c r="ZA10804" s="68"/>
      <c r="ZB10804" s="68"/>
      <c r="ZC10804" s="68"/>
      <c r="ZD10804" s="68"/>
    </row>
    <row r="10805" spans="658:680" x14ac:dyDescent="0.25">
      <c r="YH10805" s="68"/>
      <c r="YI10805" s="68"/>
      <c r="YJ10805" s="68"/>
      <c r="YK10805" s="68"/>
      <c r="YL10805" s="68"/>
      <c r="YM10805" s="68"/>
      <c r="YN10805" s="68"/>
      <c r="YO10805" s="68"/>
      <c r="YP10805" s="68"/>
      <c r="YQ10805" s="68"/>
      <c r="YR10805" s="68"/>
      <c r="YS10805" s="68"/>
      <c r="YT10805" s="68"/>
      <c r="YU10805" s="68"/>
      <c r="YV10805" s="68"/>
      <c r="YW10805" s="68"/>
      <c r="YX10805" s="68">
        <v>0.94687987174256505</v>
      </c>
      <c r="YY10805" s="68"/>
      <c r="YZ10805" s="68"/>
      <c r="ZA10805" s="68"/>
      <c r="ZB10805" s="68"/>
      <c r="ZC10805" s="68"/>
      <c r="ZD10805" s="68"/>
    </row>
    <row r="10806" spans="658:680" x14ac:dyDescent="0.25">
      <c r="YH10806" s="68"/>
      <c r="YI10806" s="68"/>
      <c r="YJ10806" s="68"/>
      <c r="YK10806" s="68"/>
      <c r="YL10806" s="68"/>
      <c r="YM10806" s="68"/>
      <c r="YN10806" s="68"/>
      <c r="YO10806" s="68"/>
      <c r="YP10806" s="68"/>
      <c r="YQ10806" s="68"/>
      <c r="YR10806" s="68"/>
      <c r="YS10806" s="68"/>
      <c r="YT10806" s="68"/>
      <c r="YU10806" s="68"/>
      <c r="YV10806" s="68"/>
      <c r="YW10806" s="68"/>
      <c r="YX10806" s="68">
        <v>0.94687250795977196</v>
      </c>
      <c r="YY10806" s="68"/>
      <c r="YZ10806" s="68"/>
      <c r="ZA10806" s="68"/>
      <c r="ZB10806" s="68"/>
      <c r="ZC10806" s="68"/>
      <c r="ZD10806" s="68"/>
    </row>
    <row r="10807" spans="658:680" x14ac:dyDescent="0.25">
      <c r="YH10807" s="68"/>
      <c r="YI10807" s="68"/>
      <c r="YJ10807" s="68"/>
      <c r="YK10807" s="68"/>
      <c r="YL10807" s="68"/>
      <c r="YM10807" s="68"/>
      <c r="YN10807" s="68"/>
      <c r="YO10807" s="68"/>
      <c r="YP10807" s="68"/>
      <c r="YQ10807" s="68"/>
      <c r="YR10807" s="68"/>
      <c r="YS10807" s="68"/>
      <c r="YT10807" s="68"/>
      <c r="YU10807" s="68"/>
      <c r="YV10807" s="68"/>
      <c r="YW10807" s="68"/>
      <c r="YX10807" s="68">
        <v>0.94686803625841298</v>
      </c>
      <c r="YY10807" s="68"/>
      <c r="YZ10807" s="68"/>
      <c r="ZA10807" s="68"/>
      <c r="ZB10807" s="68"/>
      <c r="ZC10807" s="68"/>
      <c r="ZD10807" s="68"/>
    </row>
    <row r="10808" spans="658:680" x14ac:dyDescent="0.25">
      <c r="YH10808" s="68"/>
      <c r="YI10808" s="68"/>
      <c r="YJ10808" s="68"/>
      <c r="YK10808" s="68"/>
      <c r="YL10808" s="68"/>
      <c r="YM10808" s="68"/>
      <c r="YN10808" s="68"/>
      <c r="YO10808" s="68"/>
      <c r="YP10808" s="68"/>
      <c r="YQ10808" s="68"/>
      <c r="YR10808" s="68"/>
      <c r="YS10808" s="68"/>
      <c r="YT10808" s="68"/>
      <c r="YU10808" s="68"/>
      <c r="YV10808" s="68"/>
      <c r="YW10808" s="68"/>
      <c r="YX10808" s="68">
        <v>0.94685800985935797</v>
      </c>
      <c r="YY10808" s="68"/>
      <c r="YZ10808" s="68"/>
      <c r="ZA10808" s="68"/>
      <c r="ZB10808" s="68"/>
      <c r="ZC10808" s="68"/>
      <c r="ZD10808" s="68"/>
    </row>
    <row r="10809" spans="658:680" x14ac:dyDescent="0.25">
      <c r="YH10809" s="68"/>
      <c r="YI10809" s="68"/>
      <c r="YJ10809" s="68"/>
      <c r="YK10809" s="68"/>
      <c r="YL10809" s="68"/>
      <c r="YM10809" s="68"/>
      <c r="YN10809" s="68"/>
      <c r="YO10809" s="68"/>
      <c r="YP10809" s="68"/>
      <c r="YQ10809" s="68"/>
      <c r="YR10809" s="68"/>
      <c r="YS10809" s="68"/>
      <c r="YT10809" s="68"/>
      <c r="YU10809" s="68"/>
      <c r="YV10809" s="68"/>
      <c r="YW10809" s="68"/>
      <c r="YX10809" s="68">
        <v>0.94685236096150305</v>
      </c>
      <c r="YY10809" s="68"/>
      <c r="YZ10809" s="68"/>
      <c r="ZA10809" s="68"/>
      <c r="ZB10809" s="68"/>
      <c r="ZC10809" s="68"/>
      <c r="ZD10809" s="68"/>
    </row>
    <row r="10810" spans="658:680" x14ac:dyDescent="0.25">
      <c r="YH10810" s="68"/>
      <c r="YI10810" s="68"/>
      <c r="YJ10810" s="68"/>
      <c r="YK10810" s="68"/>
      <c r="YL10810" s="68"/>
      <c r="YM10810" s="68"/>
      <c r="YN10810" s="68"/>
      <c r="YO10810" s="68"/>
      <c r="YP10810" s="68"/>
      <c r="YQ10810" s="68"/>
      <c r="YR10810" s="68"/>
      <c r="YS10810" s="68"/>
      <c r="YT10810" s="68"/>
      <c r="YU10810" s="68"/>
      <c r="YV10810" s="68"/>
      <c r="YW10810" s="68"/>
      <c r="YX10810" s="68">
        <v>0.94684413188057104</v>
      </c>
      <c r="YY10810" s="68"/>
      <c r="YZ10810" s="68"/>
      <c r="ZA10810" s="68"/>
      <c r="ZB10810" s="68"/>
      <c r="ZC10810" s="68"/>
      <c r="ZD10810" s="68"/>
    </row>
    <row r="10811" spans="658:680" x14ac:dyDescent="0.25">
      <c r="YH10811" s="68"/>
      <c r="YI10811" s="68"/>
      <c r="YJ10811" s="68"/>
      <c r="YK10811" s="68"/>
      <c r="YL10811" s="68"/>
      <c r="YM10811" s="68"/>
      <c r="YN10811" s="68"/>
      <c r="YO10811" s="68"/>
      <c r="YP10811" s="68"/>
      <c r="YQ10811" s="68"/>
      <c r="YR10811" s="68"/>
      <c r="YS10811" s="68"/>
      <c r="YT10811" s="68"/>
      <c r="YU10811" s="68"/>
      <c r="YV10811" s="68"/>
      <c r="YW10811" s="68"/>
      <c r="YX10811" s="68">
        <v>0.94681106978012597</v>
      </c>
      <c r="YY10811" s="68"/>
      <c r="YZ10811" s="68"/>
      <c r="ZA10811" s="68"/>
      <c r="ZB10811" s="68"/>
      <c r="ZC10811" s="68"/>
      <c r="ZD10811" s="68"/>
    </row>
    <row r="10812" spans="658:680" x14ac:dyDescent="0.25">
      <c r="YH10812" s="68"/>
      <c r="YI10812" s="68"/>
      <c r="YJ10812" s="68"/>
      <c r="YK10812" s="68"/>
      <c r="YL10812" s="68"/>
      <c r="YM10812" s="68"/>
      <c r="YN10812" s="68"/>
      <c r="YO10812" s="68"/>
      <c r="YP10812" s="68"/>
      <c r="YQ10812" s="68"/>
      <c r="YR10812" s="68"/>
      <c r="YS10812" s="68"/>
      <c r="YT10812" s="68"/>
      <c r="YU10812" s="68"/>
      <c r="YV10812" s="68"/>
      <c r="YW10812" s="68"/>
      <c r="YX10812" s="68">
        <v>0.94679422352862896</v>
      </c>
      <c r="YY10812" s="68"/>
      <c r="YZ10812" s="68"/>
      <c r="ZA10812" s="68"/>
      <c r="ZB10812" s="68"/>
      <c r="ZC10812" s="68"/>
      <c r="ZD10812" s="68"/>
    </row>
    <row r="10813" spans="658:680" x14ac:dyDescent="0.25">
      <c r="YH10813" s="68"/>
      <c r="YI10813" s="68"/>
      <c r="YJ10813" s="68"/>
      <c r="YK10813" s="68"/>
      <c r="YL10813" s="68"/>
      <c r="YM10813" s="68"/>
      <c r="YN10813" s="68"/>
      <c r="YO10813" s="68"/>
      <c r="YP10813" s="68"/>
      <c r="YQ10813" s="68"/>
      <c r="YR10813" s="68"/>
      <c r="YS10813" s="68"/>
      <c r="YT10813" s="68"/>
      <c r="YU10813" s="68"/>
      <c r="YV10813" s="68"/>
      <c r="YW10813" s="68"/>
      <c r="YX10813" s="68">
        <v>0.94673058724696502</v>
      </c>
      <c r="YY10813" s="68"/>
      <c r="YZ10813" s="68"/>
      <c r="ZA10813" s="68"/>
      <c r="ZB10813" s="68"/>
      <c r="ZC10813" s="68"/>
      <c r="ZD10813" s="68"/>
    </row>
    <row r="10814" spans="658:680" x14ac:dyDescent="0.25">
      <c r="YH10814" s="68"/>
      <c r="YI10814" s="68"/>
      <c r="YJ10814" s="68"/>
      <c r="YK10814" s="68"/>
      <c r="YL10814" s="68"/>
      <c r="YM10814" s="68"/>
      <c r="YN10814" s="68"/>
      <c r="YO10814" s="68"/>
      <c r="YP10814" s="68"/>
      <c r="YQ10814" s="68"/>
      <c r="YR10814" s="68"/>
      <c r="YS10814" s="68"/>
      <c r="YT10814" s="68"/>
      <c r="YU10814" s="68"/>
      <c r="YV10814" s="68"/>
      <c r="YW10814" s="68"/>
      <c r="YX10814" s="68">
        <v>0.94670159023354294</v>
      </c>
      <c r="YY10814" s="68"/>
      <c r="YZ10814" s="68"/>
      <c r="ZA10814" s="68"/>
      <c r="ZB10814" s="68"/>
      <c r="ZC10814" s="68"/>
      <c r="ZD10814" s="68"/>
    </row>
    <row r="10815" spans="658:680" x14ac:dyDescent="0.25">
      <c r="YH10815" s="68"/>
      <c r="YI10815" s="68"/>
      <c r="YJ10815" s="68"/>
      <c r="YK10815" s="68"/>
      <c r="YL10815" s="68"/>
      <c r="YM10815" s="68"/>
      <c r="YN10815" s="68"/>
      <c r="YO10815" s="68"/>
      <c r="YP10815" s="68"/>
      <c r="YQ10815" s="68"/>
      <c r="YR10815" s="68"/>
      <c r="YS10815" s="68"/>
      <c r="YT10815" s="68"/>
      <c r="YU10815" s="68"/>
      <c r="YV10815" s="68"/>
      <c r="YW10815" s="68"/>
      <c r="YX10815" s="68">
        <v>0.94669139689022597</v>
      </c>
      <c r="YY10815" s="68"/>
      <c r="YZ10815" s="68"/>
      <c r="ZA10815" s="68"/>
      <c r="ZB10815" s="68"/>
      <c r="ZC10815" s="68"/>
      <c r="ZD10815" s="68"/>
    </row>
    <row r="10816" spans="658:680" x14ac:dyDescent="0.25">
      <c r="YH10816" s="68"/>
      <c r="YI10816" s="68"/>
      <c r="YJ10816" s="68"/>
      <c r="YK10816" s="68"/>
      <c r="YL10816" s="68"/>
      <c r="YM10816" s="68"/>
      <c r="YN10816" s="68"/>
      <c r="YO10816" s="68"/>
      <c r="YP10816" s="68"/>
      <c r="YQ10816" s="68"/>
      <c r="YR10816" s="68"/>
      <c r="YS10816" s="68"/>
      <c r="YT10816" s="68"/>
      <c r="YU10816" s="68"/>
      <c r="YV10816" s="68"/>
      <c r="YW10816" s="68"/>
      <c r="YX10816" s="68">
        <v>0.94668966584679803</v>
      </c>
      <c r="YY10816" s="68"/>
      <c r="YZ10816" s="68"/>
      <c r="ZA10816" s="68"/>
      <c r="ZB10816" s="68"/>
      <c r="ZC10816" s="68"/>
      <c r="ZD10816" s="68"/>
    </row>
    <row r="10817" spans="658:680" x14ac:dyDescent="0.25">
      <c r="YH10817" s="68"/>
      <c r="YI10817" s="68"/>
      <c r="YJ10817" s="68"/>
      <c r="YK10817" s="68"/>
      <c r="YL10817" s="68"/>
      <c r="YM10817" s="68"/>
      <c r="YN10817" s="68"/>
      <c r="YO10817" s="68"/>
      <c r="YP10817" s="68"/>
      <c r="YQ10817" s="68"/>
      <c r="YR10817" s="68"/>
      <c r="YS10817" s="68"/>
      <c r="YT10817" s="68"/>
      <c r="YU10817" s="68"/>
      <c r="YV10817" s="68"/>
      <c r="YW10817" s="68"/>
      <c r="YX10817" s="68">
        <v>0.94668844003138697</v>
      </c>
      <c r="YY10817" s="68"/>
      <c r="YZ10817" s="68"/>
      <c r="ZA10817" s="68"/>
      <c r="ZB10817" s="68"/>
      <c r="ZC10817" s="68"/>
      <c r="ZD10817" s="68"/>
    </row>
    <row r="10818" spans="658:680" x14ac:dyDescent="0.25">
      <c r="YH10818" s="68"/>
      <c r="YI10818" s="68"/>
      <c r="YJ10818" s="68"/>
      <c r="YK10818" s="68"/>
      <c r="YL10818" s="68"/>
      <c r="YM10818" s="68"/>
      <c r="YN10818" s="68"/>
      <c r="YO10818" s="68"/>
      <c r="YP10818" s="68"/>
      <c r="YQ10818" s="68"/>
      <c r="YR10818" s="68"/>
      <c r="YS10818" s="68"/>
      <c r="YT10818" s="68"/>
      <c r="YU10818" s="68"/>
      <c r="YV10818" s="68"/>
      <c r="YW10818" s="68"/>
      <c r="YX10818" s="68">
        <v>0.94668296107310601</v>
      </c>
      <c r="YY10818" s="68"/>
      <c r="YZ10818" s="68"/>
      <c r="ZA10818" s="68"/>
      <c r="ZB10818" s="68"/>
      <c r="ZC10818" s="68"/>
      <c r="ZD10818" s="68"/>
    </row>
    <row r="10819" spans="658:680" x14ac:dyDescent="0.25">
      <c r="YH10819" s="68"/>
      <c r="YI10819" s="68"/>
      <c r="YJ10819" s="68"/>
      <c r="YK10819" s="68"/>
      <c r="YL10819" s="68"/>
      <c r="YM10819" s="68"/>
      <c r="YN10819" s="68"/>
      <c r="YO10819" s="68"/>
      <c r="YP10819" s="68"/>
      <c r="YQ10819" s="68"/>
      <c r="YR10819" s="68"/>
      <c r="YS10819" s="68"/>
      <c r="YT10819" s="68"/>
      <c r="YU10819" s="68"/>
      <c r="YV10819" s="68"/>
      <c r="YW10819" s="68"/>
      <c r="YX10819" s="68">
        <v>0.94668223023366005</v>
      </c>
      <c r="YY10819" s="68"/>
      <c r="YZ10819" s="68"/>
      <c r="ZA10819" s="68"/>
      <c r="ZB10819" s="68"/>
      <c r="ZC10819" s="68"/>
      <c r="ZD10819" s="68"/>
    </row>
    <row r="10820" spans="658:680" x14ac:dyDescent="0.25">
      <c r="YH10820" s="68"/>
      <c r="YI10820" s="68"/>
      <c r="YJ10820" s="68"/>
      <c r="YK10820" s="68"/>
      <c r="YL10820" s="68"/>
      <c r="YM10820" s="68"/>
      <c r="YN10820" s="68"/>
      <c r="YO10820" s="68"/>
      <c r="YP10820" s="68"/>
      <c r="YQ10820" s="68"/>
      <c r="YR10820" s="68"/>
      <c r="YS10820" s="68"/>
      <c r="YT10820" s="68"/>
      <c r="YU10820" s="68"/>
      <c r="YV10820" s="68"/>
      <c r="YW10820" s="68"/>
      <c r="YX10820" s="68">
        <v>0.946676599352135</v>
      </c>
      <c r="YY10820" s="68"/>
      <c r="YZ10820" s="68"/>
      <c r="ZA10820" s="68"/>
      <c r="ZB10820" s="68"/>
      <c r="ZC10820" s="68"/>
      <c r="ZD10820" s="68"/>
    </row>
    <row r="10821" spans="658:680" x14ac:dyDescent="0.25">
      <c r="YH10821" s="68"/>
      <c r="YI10821" s="68"/>
      <c r="YJ10821" s="68"/>
      <c r="YK10821" s="68"/>
      <c r="YL10821" s="68"/>
      <c r="YM10821" s="68"/>
      <c r="YN10821" s="68"/>
      <c r="YO10821" s="68"/>
      <c r="YP10821" s="68"/>
      <c r="YQ10821" s="68"/>
      <c r="YR10821" s="68"/>
      <c r="YS10821" s="68"/>
      <c r="YT10821" s="68"/>
      <c r="YU10821" s="68"/>
      <c r="YV10821" s="68"/>
      <c r="YW10821" s="68"/>
      <c r="YX10821" s="68">
        <v>0.94667022249153598</v>
      </c>
      <c r="YY10821" s="68"/>
      <c r="YZ10821" s="68"/>
      <c r="ZA10821" s="68"/>
      <c r="ZB10821" s="68"/>
      <c r="ZC10821" s="68"/>
      <c r="ZD10821" s="68"/>
    </row>
    <row r="10822" spans="658:680" x14ac:dyDescent="0.25">
      <c r="YH10822" s="68"/>
      <c r="YI10822" s="68"/>
      <c r="YJ10822" s="68"/>
      <c r="YK10822" s="68"/>
      <c r="YL10822" s="68"/>
      <c r="YM10822" s="68"/>
      <c r="YN10822" s="68"/>
      <c r="YO10822" s="68"/>
      <c r="YP10822" s="68"/>
      <c r="YQ10822" s="68"/>
      <c r="YR10822" s="68"/>
      <c r="YS10822" s="68"/>
      <c r="YT10822" s="68"/>
      <c r="YU10822" s="68"/>
      <c r="YV10822" s="68"/>
      <c r="YW10822" s="68"/>
      <c r="YX10822" s="68">
        <v>0.94666560459875004</v>
      </c>
      <c r="YY10822" s="68"/>
      <c r="YZ10822" s="68"/>
      <c r="ZA10822" s="68"/>
      <c r="ZB10822" s="68"/>
      <c r="ZC10822" s="68"/>
      <c r="ZD10822" s="68"/>
    </row>
    <row r="10823" spans="658:680" x14ac:dyDescent="0.25">
      <c r="YH10823" s="68"/>
      <c r="YI10823" s="68"/>
      <c r="YJ10823" s="68"/>
      <c r="YK10823" s="68"/>
      <c r="YL10823" s="68"/>
      <c r="YM10823" s="68"/>
      <c r="YN10823" s="68"/>
      <c r="YO10823" s="68"/>
      <c r="YP10823" s="68"/>
      <c r="YQ10823" s="68"/>
      <c r="YR10823" s="68"/>
      <c r="YS10823" s="68"/>
      <c r="YT10823" s="68"/>
      <c r="YU10823" s="68"/>
      <c r="YV10823" s="68"/>
      <c r="YW10823" s="68"/>
      <c r="YX10823" s="68">
        <v>0.94665984417467997</v>
      </c>
      <c r="YY10823" s="68"/>
      <c r="YZ10823" s="68"/>
      <c r="ZA10823" s="68"/>
      <c r="ZB10823" s="68"/>
      <c r="ZC10823" s="68"/>
      <c r="ZD10823" s="68"/>
    </row>
    <row r="10824" spans="658:680" x14ac:dyDescent="0.25">
      <c r="YH10824" s="68"/>
      <c r="YI10824" s="68"/>
      <c r="YJ10824" s="68"/>
      <c r="YK10824" s="68"/>
      <c r="YL10824" s="68"/>
      <c r="YM10824" s="68"/>
      <c r="YN10824" s="68"/>
      <c r="YO10824" s="68"/>
      <c r="YP10824" s="68"/>
      <c r="YQ10824" s="68"/>
      <c r="YR10824" s="68"/>
      <c r="YS10824" s="68"/>
      <c r="YT10824" s="68"/>
      <c r="YU10824" s="68"/>
      <c r="YV10824" s="68"/>
      <c r="YW10824" s="68"/>
      <c r="YX10824" s="68">
        <v>0.94665851085924901</v>
      </c>
      <c r="YY10824" s="68"/>
      <c r="YZ10824" s="68"/>
      <c r="ZA10824" s="68"/>
      <c r="ZB10824" s="68"/>
      <c r="ZC10824" s="68"/>
      <c r="ZD10824" s="68"/>
    </row>
    <row r="10825" spans="658:680" x14ac:dyDescent="0.25">
      <c r="YH10825" s="68"/>
      <c r="YI10825" s="68"/>
      <c r="YJ10825" s="68"/>
      <c r="YK10825" s="68"/>
      <c r="YL10825" s="68"/>
      <c r="YM10825" s="68"/>
      <c r="YN10825" s="68"/>
      <c r="YO10825" s="68"/>
      <c r="YP10825" s="68"/>
      <c r="YQ10825" s="68"/>
      <c r="YR10825" s="68"/>
      <c r="YS10825" s="68"/>
      <c r="YT10825" s="68"/>
      <c r="YU10825" s="68"/>
      <c r="YV10825" s="68"/>
      <c r="YW10825" s="68"/>
      <c r="YX10825" s="68">
        <v>0.94665346776478698</v>
      </c>
      <c r="YY10825" s="68"/>
      <c r="YZ10825" s="68"/>
      <c r="ZA10825" s="68"/>
      <c r="ZB10825" s="68"/>
      <c r="ZC10825" s="68"/>
      <c r="ZD10825" s="68"/>
    </row>
    <row r="10826" spans="658:680" x14ac:dyDescent="0.25">
      <c r="YH10826" s="68"/>
      <c r="YI10826" s="68"/>
      <c r="YJ10826" s="68"/>
      <c r="YK10826" s="68"/>
      <c r="YL10826" s="68"/>
      <c r="YM10826" s="68"/>
      <c r="YN10826" s="68"/>
      <c r="YO10826" s="68"/>
      <c r="YP10826" s="68"/>
      <c r="YQ10826" s="68"/>
      <c r="YR10826" s="68"/>
      <c r="YS10826" s="68"/>
      <c r="YT10826" s="68"/>
      <c r="YU10826" s="68"/>
      <c r="YV10826" s="68"/>
      <c r="YW10826" s="68"/>
      <c r="YX10826" s="68">
        <v>0.94664371434085504</v>
      </c>
      <c r="YY10826" s="68"/>
      <c r="YZ10826" s="68"/>
      <c r="ZA10826" s="68"/>
      <c r="ZB10826" s="68"/>
      <c r="ZC10826" s="68"/>
      <c r="ZD10826" s="68"/>
    </row>
    <row r="10827" spans="658:680" x14ac:dyDescent="0.25">
      <c r="YH10827" s="68"/>
      <c r="YI10827" s="68"/>
      <c r="YJ10827" s="68"/>
      <c r="YK10827" s="68"/>
      <c r="YL10827" s="68"/>
      <c r="YM10827" s="68"/>
      <c r="YN10827" s="68"/>
      <c r="YO10827" s="68"/>
      <c r="YP10827" s="68"/>
      <c r="YQ10827" s="68"/>
      <c r="YR10827" s="68"/>
      <c r="YS10827" s="68"/>
      <c r="YT10827" s="68"/>
      <c r="YU10827" s="68"/>
      <c r="YV10827" s="68"/>
      <c r="YW10827" s="68"/>
      <c r="YX10827" s="68">
        <v>0.94663710239905796</v>
      </c>
      <c r="YY10827" s="68"/>
      <c r="YZ10827" s="68"/>
      <c r="ZA10827" s="68"/>
      <c r="ZB10827" s="68"/>
      <c r="ZC10827" s="68"/>
      <c r="ZD10827" s="68"/>
    </row>
    <row r="10828" spans="658:680" x14ac:dyDescent="0.25">
      <c r="YH10828" s="68"/>
      <c r="YI10828" s="68"/>
      <c r="YJ10828" s="68"/>
      <c r="YK10828" s="68"/>
      <c r="YL10828" s="68"/>
      <c r="YM10828" s="68"/>
      <c r="YN10828" s="68"/>
      <c r="YO10828" s="68"/>
      <c r="YP10828" s="68"/>
      <c r="YQ10828" s="68"/>
      <c r="YR10828" s="68"/>
      <c r="YS10828" s="68"/>
      <c r="YT10828" s="68"/>
      <c r="YU10828" s="68"/>
      <c r="YV10828" s="68"/>
      <c r="YW10828" s="68"/>
      <c r="YX10828" s="68">
        <v>0.94663148591353097</v>
      </c>
      <c r="YY10828" s="68"/>
      <c r="YZ10828" s="68"/>
      <c r="ZA10828" s="68"/>
      <c r="ZB10828" s="68"/>
      <c r="ZC10828" s="68"/>
      <c r="ZD10828" s="68"/>
    </row>
    <row r="10829" spans="658:680" x14ac:dyDescent="0.25">
      <c r="YH10829" s="68"/>
      <c r="YI10829" s="68"/>
      <c r="YJ10829" s="68"/>
      <c r="YK10829" s="68"/>
      <c r="YL10829" s="68"/>
      <c r="YM10829" s="68"/>
      <c r="YN10829" s="68"/>
      <c r="YO10829" s="68"/>
      <c r="YP10829" s="68"/>
      <c r="YQ10829" s="68"/>
      <c r="YR10829" s="68"/>
      <c r="YS10829" s="68"/>
      <c r="YT10829" s="68"/>
      <c r="YU10829" s="68"/>
      <c r="YV10829" s="68"/>
      <c r="YW10829" s="68"/>
      <c r="YX10829" s="68">
        <v>0.94662883218576699</v>
      </c>
      <c r="YY10829" s="68"/>
      <c r="YZ10829" s="68"/>
      <c r="ZA10829" s="68"/>
      <c r="ZB10829" s="68"/>
      <c r="ZC10829" s="68"/>
      <c r="ZD10829" s="68"/>
    </row>
    <row r="10830" spans="658:680" x14ac:dyDescent="0.25">
      <c r="YH10830" s="68"/>
      <c r="YI10830" s="68"/>
      <c r="YJ10830" s="68"/>
      <c r="YK10830" s="68"/>
      <c r="YL10830" s="68"/>
      <c r="YM10830" s="68"/>
      <c r="YN10830" s="68"/>
      <c r="YO10830" s="68"/>
      <c r="YP10830" s="68"/>
      <c r="YQ10830" s="68"/>
      <c r="YR10830" s="68"/>
      <c r="YS10830" s="68"/>
      <c r="YT10830" s="68"/>
      <c r="YU10830" s="68"/>
      <c r="YV10830" s="68"/>
      <c r="YW10830" s="68"/>
      <c r="YX10830" s="68">
        <v>0.94662678739850104</v>
      </c>
      <c r="YY10830" s="68"/>
      <c r="YZ10830" s="68"/>
      <c r="ZA10830" s="68"/>
      <c r="ZB10830" s="68"/>
      <c r="ZC10830" s="68"/>
      <c r="ZD10830" s="68"/>
    </row>
    <row r="10831" spans="658:680" x14ac:dyDescent="0.25">
      <c r="YH10831" s="68"/>
      <c r="YI10831" s="68"/>
      <c r="YJ10831" s="68"/>
      <c r="YK10831" s="68"/>
      <c r="YL10831" s="68"/>
      <c r="YM10831" s="68"/>
      <c r="YN10831" s="68"/>
      <c r="YO10831" s="68"/>
      <c r="YP10831" s="68"/>
      <c r="YQ10831" s="68"/>
      <c r="YR10831" s="68"/>
      <c r="YS10831" s="68"/>
      <c r="YT10831" s="68"/>
      <c r="YU10831" s="68"/>
      <c r="YV10831" s="68"/>
      <c r="YW10831" s="68"/>
      <c r="YX10831" s="68">
        <v>0.94661042959920305</v>
      </c>
      <c r="YY10831" s="68"/>
      <c r="YZ10831" s="68"/>
      <c r="ZA10831" s="68"/>
      <c r="ZB10831" s="68"/>
      <c r="ZC10831" s="68"/>
      <c r="ZD10831" s="68"/>
    </row>
    <row r="10832" spans="658:680" x14ac:dyDescent="0.25">
      <c r="YH10832" s="68"/>
      <c r="YI10832" s="68"/>
      <c r="YJ10832" s="68"/>
      <c r="YK10832" s="68"/>
      <c r="YL10832" s="68"/>
      <c r="YM10832" s="68"/>
      <c r="YN10832" s="68"/>
      <c r="YO10832" s="68"/>
      <c r="YP10832" s="68"/>
      <c r="YQ10832" s="68"/>
      <c r="YR10832" s="68"/>
      <c r="YS10832" s="68"/>
      <c r="YT10832" s="68"/>
      <c r="YU10832" s="68"/>
      <c r="YV10832" s="68"/>
      <c r="YW10832" s="68"/>
      <c r="YX10832" s="68">
        <v>0.94660541183457703</v>
      </c>
      <c r="YY10832" s="68"/>
      <c r="YZ10832" s="68"/>
      <c r="ZA10832" s="68"/>
      <c r="ZB10832" s="68"/>
      <c r="ZC10832" s="68"/>
      <c r="ZD10832" s="68"/>
    </row>
    <row r="10833" spans="658:680" x14ac:dyDescent="0.25">
      <c r="YH10833" s="68"/>
      <c r="YI10833" s="68"/>
      <c r="YJ10833" s="68"/>
      <c r="YK10833" s="68"/>
      <c r="YL10833" s="68"/>
      <c r="YM10833" s="68"/>
      <c r="YN10833" s="68"/>
      <c r="YO10833" s="68"/>
      <c r="YP10833" s="68"/>
      <c r="YQ10833" s="68"/>
      <c r="YR10833" s="68"/>
      <c r="YS10833" s="68"/>
      <c r="YT10833" s="68"/>
      <c r="YU10833" s="68"/>
      <c r="YV10833" s="68"/>
      <c r="YW10833" s="68"/>
      <c r="YX10833" s="68">
        <v>0.94660239662117796</v>
      </c>
      <c r="YY10833" s="68"/>
      <c r="YZ10833" s="68"/>
      <c r="ZA10833" s="68"/>
      <c r="ZB10833" s="68"/>
      <c r="ZC10833" s="68"/>
      <c r="ZD10833" s="68"/>
    </row>
    <row r="10834" spans="658:680" x14ac:dyDescent="0.25">
      <c r="YH10834" s="68"/>
      <c r="YI10834" s="68"/>
      <c r="YJ10834" s="68"/>
      <c r="YK10834" s="68"/>
      <c r="YL10834" s="68"/>
      <c r="YM10834" s="68"/>
      <c r="YN10834" s="68"/>
      <c r="YO10834" s="68"/>
      <c r="YP10834" s="68"/>
      <c r="YQ10834" s="68"/>
      <c r="YR10834" s="68"/>
      <c r="YS10834" s="68"/>
      <c r="YT10834" s="68"/>
      <c r="YU10834" s="68"/>
      <c r="YV10834" s="68"/>
      <c r="YW10834" s="68"/>
      <c r="YX10834" s="68">
        <v>0.94656452458992302</v>
      </c>
      <c r="YY10834" s="68"/>
      <c r="YZ10834" s="68"/>
      <c r="ZA10834" s="68"/>
      <c r="ZB10834" s="68"/>
      <c r="ZC10834" s="68"/>
      <c r="ZD10834" s="68"/>
    </row>
    <row r="10835" spans="658:680" x14ac:dyDescent="0.25">
      <c r="YH10835" s="68"/>
      <c r="YI10835" s="68"/>
      <c r="YJ10835" s="68"/>
      <c r="YK10835" s="68"/>
      <c r="YL10835" s="68"/>
      <c r="YM10835" s="68"/>
      <c r="YN10835" s="68"/>
      <c r="YO10835" s="68"/>
      <c r="YP10835" s="68"/>
      <c r="YQ10835" s="68"/>
      <c r="YR10835" s="68"/>
      <c r="YS10835" s="68"/>
      <c r="YT10835" s="68"/>
      <c r="YU10835" s="68"/>
      <c r="YV10835" s="68"/>
      <c r="YW10835" s="68"/>
      <c r="YX10835" s="68">
        <v>0.94655936811674701</v>
      </c>
      <c r="YY10835" s="68"/>
      <c r="YZ10835" s="68"/>
      <c r="ZA10835" s="68"/>
      <c r="ZB10835" s="68"/>
      <c r="ZC10835" s="68"/>
      <c r="ZD10835" s="68"/>
    </row>
    <row r="10836" spans="658:680" x14ac:dyDescent="0.25">
      <c r="YH10836" s="68"/>
      <c r="YI10836" s="68"/>
      <c r="YJ10836" s="68"/>
      <c r="YK10836" s="68"/>
      <c r="YL10836" s="68"/>
      <c r="YM10836" s="68"/>
      <c r="YN10836" s="68"/>
      <c r="YO10836" s="68"/>
      <c r="YP10836" s="68"/>
      <c r="YQ10836" s="68"/>
      <c r="YR10836" s="68"/>
      <c r="YS10836" s="68"/>
      <c r="YT10836" s="68"/>
      <c r="YU10836" s="68"/>
      <c r="YV10836" s="68"/>
      <c r="YW10836" s="68"/>
      <c r="YX10836" s="68">
        <v>0.946536813356191</v>
      </c>
      <c r="YY10836" s="68"/>
      <c r="YZ10836" s="68"/>
      <c r="ZA10836" s="68"/>
      <c r="ZB10836" s="68"/>
      <c r="ZC10836" s="68"/>
      <c r="ZD10836" s="68"/>
    </row>
    <row r="10837" spans="658:680" x14ac:dyDescent="0.25">
      <c r="YH10837" s="68"/>
      <c r="YI10837" s="68"/>
      <c r="YJ10837" s="68"/>
      <c r="YK10837" s="68"/>
      <c r="YL10837" s="68"/>
      <c r="YM10837" s="68"/>
      <c r="YN10837" s="68"/>
      <c r="YO10837" s="68"/>
      <c r="YP10837" s="68"/>
      <c r="YQ10837" s="68"/>
      <c r="YR10837" s="68"/>
      <c r="YS10837" s="68"/>
      <c r="YT10837" s="68"/>
      <c r="YU10837" s="68"/>
      <c r="YV10837" s="68"/>
      <c r="YW10837" s="68"/>
      <c r="YX10837" s="68">
        <v>0.94653664318933295</v>
      </c>
      <c r="YY10837" s="68"/>
      <c r="YZ10837" s="68"/>
      <c r="ZA10837" s="68"/>
      <c r="ZB10837" s="68"/>
      <c r="ZC10837" s="68"/>
      <c r="ZD10837" s="68"/>
    </row>
    <row r="10838" spans="658:680" x14ac:dyDescent="0.25">
      <c r="YH10838" s="68"/>
      <c r="YI10838" s="68"/>
      <c r="YJ10838" s="68"/>
      <c r="YK10838" s="68"/>
      <c r="YL10838" s="68"/>
      <c r="YM10838" s="68"/>
      <c r="YN10838" s="68"/>
      <c r="YO10838" s="68"/>
      <c r="YP10838" s="68"/>
      <c r="YQ10838" s="68"/>
      <c r="YR10838" s="68"/>
      <c r="YS10838" s="68"/>
      <c r="YT10838" s="68"/>
      <c r="YU10838" s="68"/>
      <c r="YV10838" s="68"/>
      <c r="YW10838" s="68"/>
      <c r="YX10838" s="68">
        <v>0.94653161233461303</v>
      </c>
      <c r="YY10838" s="68"/>
      <c r="YZ10838" s="68"/>
      <c r="ZA10838" s="68"/>
      <c r="ZB10838" s="68"/>
      <c r="ZC10838" s="68"/>
      <c r="ZD10838" s="68"/>
    </row>
    <row r="10839" spans="658:680" x14ac:dyDescent="0.25">
      <c r="YH10839" s="68"/>
      <c r="YI10839" s="68"/>
      <c r="YJ10839" s="68"/>
      <c r="YK10839" s="68"/>
      <c r="YL10839" s="68"/>
      <c r="YM10839" s="68"/>
      <c r="YN10839" s="68"/>
      <c r="YO10839" s="68"/>
      <c r="YP10839" s="68"/>
      <c r="YQ10839" s="68"/>
      <c r="YR10839" s="68"/>
      <c r="YS10839" s="68"/>
      <c r="YT10839" s="68"/>
      <c r="YU10839" s="68"/>
      <c r="YV10839" s="68"/>
      <c r="YW10839" s="68"/>
      <c r="YX10839" s="68">
        <v>0.94651616456923404</v>
      </c>
      <c r="YY10839" s="68"/>
      <c r="YZ10839" s="68"/>
      <c r="ZA10839" s="68"/>
      <c r="ZB10839" s="68"/>
      <c r="ZC10839" s="68"/>
      <c r="ZD10839" s="68"/>
    </row>
    <row r="10840" spans="658:680" x14ac:dyDescent="0.25">
      <c r="YH10840" s="68"/>
      <c r="YI10840" s="68"/>
      <c r="YJ10840" s="68"/>
      <c r="YK10840" s="68"/>
      <c r="YL10840" s="68"/>
      <c r="YM10840" s="68"/>
      <c r="YN10840" s="68"/>
      <c r="YO10840" s="68"/>
      <c r="YP10840" s="68"/>
      <c r="YQ10840" s="68"/>
      <c r="YR10840" s="68"/>
      <c r="YS10840" s="68"/>
      <c r="YT10840" s="68"/>
      <c r="YU10840" s="68"/>
      <c r="YV10840" s="68"/>
      <c r="YW10840" s="68"/>
      <c r="YX10840" s="68">
        <v>0.94651294284607101</v>
      </c>
      <c r="YY10840" s="68"/>
      <c r="YZ10840" s="68"/>
      <c r="ZA10840" s="68"/>
      <c r="ZB10840" s="68"/>
      <c r="ZC10840" s="68"/>
      <c r="ZD10840" s="68"/>
    </row>
    <row r="10841" spans="658:680" x14ac:dyDescent="0.25">
      <c r="YH10841" s="68"/>
      <c r="YI10841" s="68"/>
      <c r="YJ10841" s="68"/>
      <c r="YK10841" s="68"/>
      <c r="YL10841" s="68"/>
      <c r="YM10841" s="68"/>
      <c r="YN10841" s="68"/>
      <c r="YO10841" s="68"/>
      <c r="YP10841" s="68"/>
      <c r="YQ10841" s="68"/>
      <c r="YR10841" s="68"/>
      <c r="YS10841" s="68"/>
      <c r="YT10841" s="68"/>
      <c r="YU10841" s="68"/>
      <c r="YV10841" s="68"/>
      <c r="YW10841" s="68"/>
      <c r="YX10841" s="68">
        <v>0.94648255587049701</v>
      </c>
      <c r="YY10841" s="68"/>
      <c r="YZ10841" s="68"/>
      <c r="ZA10841" s="68"/>
      <c r="ZB10841" s="68"/>
      <c r="ZC10841" s="68"/>
      <c r="ZD10841" s="68"/>
    </row>
    <row r="10842" spans="658:680" x14ac:dyDescent="0.25">
      <c r="YH10842" s="68"/>
      <c r="YI10842" s="68"/>
      <c r="YJ10842" s="68"/>
      <c r="YK10842" s="68"/>
      <c r="YL10842" s="68"/>
      <c r="YM10842" s="68"/>
      <c r="YN10842" s="68"/>
      <c r="YO10842" s="68"/>
      <c r="YP10842" s="68"/>
      <c r="YQ10842" s="68"/>
      <c r="YR10842" s="68"/>
      <c r="YS10842" s="68"/>
      <c r="YT10842" s="68"/>
      <c r="YU10842" s="68"/>
      <c r="YV10842" s="68"/>
      <c r="YW10842" s="68"/>
      <c r="YX10842" s="68">
        <v>0.94646477922102101</v>
      </c>
      <c r="YY10842" s="68"/>
      <c r="YZ10842" s="68"/>
      <c r="ZA10842" s="68"/>
      <c r="ZB10842" s="68"/>
      <c r="ZC10842" s="68"/>
      <c r="ZD10842" s="68"/>
    </row>
    <row r="10843" spans="658:680" x14ac:dyDescent="0.25">
      <c r="YH10843" s="68"/>
      <c r="YI10843" s="68"/>
      <c r="YJ10843" s="68"/>
      <c r="YK10843" s="68"/>
      <c r="YL10843" s="68"/>
      <c r="YM10843" s="68"/>
      <c r="YN10843" s="68"/>
      <c r="YO10843" s="68"/>
      <c r="YP10843" s="68"/>
      <c r="YQ10843" s="68"/>
      <c r="YR10843" s="68"/>
      <c r="YS10843" s="68"/>
      <c r="YT10843" s="68"/>
      <c r="YU10843" s="68"/>
      <c r="YV10843" s="68"/>
      <c r="YW10843" s="68"/>
      <c r="YX10843" s="68">
        <v>0.94643013973568801</v>
      </c>
      <c r="YY10843" s="68"/>
      <c r="YZ10843" s="68"/>
      <c r="ZA10843" s="68"/>
      <c r="ZB10843" s="68"/>
      <c r="ZC10843" s="68"/>
      <c r="ZD10843" s="68"/>
    </row>
    <row r="10844" spans="658:680" x14ac:dyDescent="0.25">
      <c r="YH10844" s="68"/>
      <c r="YI10844" s="68"/>
      <c r="YJ10844" s="68"/>
      <c r="YK10844" s="68"/>
      <c r="YL10844" s="68"/>
      <c r="YM10844" s="68"/>
      <c r="YN10844" s="68"/>
      <c r="YO10844" s="68"/>
      <c r="YP10844" s="68"/>
      <c r="YQ10844" s="68"/>
      <c r="YR10844" s="68"/>
      <c r="YS10844" s="68"/>
      <c r="YT10844" s="68"/>
      <c r="YU10844" s="68"/>
      <c r="YV10844" s="68"/>
      <c r="YW10844" s="68"/>
      <c r="YX10844" s="68">
        <v>0.94640839409599498</v>
      </c>
      <c r="YY10844" s="68"/>
      <c r="YZ10844" s="68"/>
      <c r="ZA10844" s="68"/>
      <c r="ZB10844" s="68"/>
      <c r="ZC10844" s="68"/>
      <c r="ZD10844" s="68"/>
    </row>
    <row r="10845" spans="658:680" x14ac:dyDescent="0.25">
      <c r="YH10845" s="68"/>
      <c r="YI10845" s="68"/>
      <c r="YJ10845" s="68"/>
      <c r="YK10845" s="68"/>
      <c r="YL10845" s="68"/>
      <c r="YM10845" s="68"/>
      <c r="YN10845" s="68"/>
      <c r="YO10845" s="68"/>
      <c r="YP10845" s="68"/>
      <c r="YQ10845" s="68"/>
      <c r="YR10845" s="68"/>
      <c r="YS10845" s="68"/>
      <c r="YT10845" s="68"/>
      <c r="YU10845" s="68"/>
      <c r="YV10845" s="68"/>
      <c r="YW10845" s="68"/>
      <c r="YX10845" s="68">
        <v>0.94640573712338305</v>
      </c>
      <c r="YY10845" s="68"/>
      <c r="YZ10845" s="68"/>
      <c r="ZA10845" s="68"/>
      <c r="ZB10845" s="68"/>
      <c r="ZC10845" s="68"/>
      <c r="ZD10845" s="68"/>
    </row>
    <row r="10846" spans="658:680" x14ac:dyDescent="0.25">
      <c r="YH10846" s="68"/>
      <c r="YI10846" s="68"/>
      <c r="YJ10846" s="68"/>
      <c r="YK10846" s="68"/>
      <c r="YL10846" s="68"/>
      <c r="YM10846" s="68"/>
      <c r="YN10846" s="68"/>
      <c r="YO10846" s="68"/>
      <c r="YP10846" s="68"/>
      <c r="YQ10846" s="68"/>
      <c r="YR10846" s="68"/>
      <c r="YS10846" s="68"/>
      <c r="YT10846" s="68"/>
      <c r="YU10846" s="68"/>
      <c r="YV10846" s="68"/>
      <c r="YW10846" s="68"/>
      <c r="YX10846" s="68">
        <v>0.94638566398285895</v>
      </c>
      <c r="YY10846" s="68"/>
      <c r="YZ10846" s="68"/>
      <c r="ZA10846" s="68"/>
      <c r="ZB10846" s="68"/>
      <c r="ZC10846" s="68"/>
      <c r="ZD10846" s="68"/>
    </row>
    <row r="10847" spans="658:680" x14ac:dyDescent="0.25">
      <c r="YH10847" s="68"/>
      <c r="YI10847" s="68"/>
      <c r="YJ10847" s="68"/>
      <c r="YK10847" s="68"/>
      <c r="YL10847" s="68"/>
      <c r="YM10847" s="68"/>
      <c r="YN10847" s="68"/>
      <c r="YO10847" s="68"/>
      <c r="YP10847" s="68"/>
      <c r="YQ10847" s="68"/>
      <c r="YR10847" s="68"/>
      <c r="YS10847" s="68"/>
      <c r="YT10847" s="68"/>
      <c r="YU10847" s="68"/>
      <c r="YV10847" s="68"/>
      <c r="YW10847" s="68"/>
      <c r="YX10847" s="68">
        <v>0.94638004250847996</v>
      </c>
      <c r="YY10847" s="68"/>
      <c r="YZ10847" s="68"/>
      <c r="ZA10847" s="68"/>
      <c r="ZB10847" s="68"/>
      <c r="ZC10847" s="68"/>
      <c r="ZD10847" s="68"/>
    </row>
    <row r="10848" spans="658:680" x14ac:dyDescent="0.25">
      <c r="YH10848" s="68"/>
      <c r="YI10848" s="68"/>
      <c r="YJ10848" s="68"/>
      <c r="YK10848" s="68"/>
      <c r="YL10848" s="68"/>
      <c r="YM10848" s="68"/>
      <c r="YN10848" s="68"/>
      <c r="YO10848" s="68"/>
      <c r="YP10848" s="68"/>
      <c r="YQ10848" s="68"/>
      <c r="YR10848" s="68"/>
      <c r="YS10848" s="68"/>
      <c r="YT10848" s="68"/>
      <c r="YU10848" s="68"/>
      <c r="YV10848" s="68"/>
      <c r="YW10848" s="68"/>
      <c r="YX10848" s="68">
        <v>0.946360275094004</v>
      </c>
      <c r="YY10848" s="68"/>
      <c r="YZ10848" s="68"/>
      <c r="ZA10848" s="68"/>
      <c r="ZB10848" s="68"/>
      <c r="ZC10848" s="68"/>
      <c r="ZD10848" s="68"/>
    </row>
    <row r="10849" spans="658:680" x14ac:dyDescent="0.25">
      <c r="YH10849" s="68"/>
      <c r="YI10849" s="68"/>
      <c r="YJ10849" s="68"/>
      <c r="YK10849" s="68"/>
      <c r="YL10849" s="68"/>
      <c r="YM10849" s="68"/>
      <c r="YN10849" s="68"/>
      <c r="YO10849" s="68"/>
      <c r="YP10849" s="68"/>
      <c r="YQ10849" s="68"/>
      <c r="YR10849" s="68"/>
      <c r="YS10849" s="68"/>
      <c r="YT10849" s="68"/>
      <c r="YU10849" s="68"/>
      <c r="YV10849" s="68"/>
      <c r="YW10849" s="68"/>
      <c r="YX10849" s="68">
        <v>0.94633354528140201</v>
      </c>
      <c r="YY10849" s="68"/>
      <c r="YZ10849" s="68"/>
      <c r="ZA10849" s="68"/>
      <c r="ZB10849" s="68"/>
      <c r="ZC10849" s="68"/>
      <c r="ZD10849" s="68"/>
    </row>
    <row r="10850" spans="658:680" x14ac:dyDescent="0.25">
      <c r="YH10850" s="68"/>
      <c r="YI10850" s="68"/>
      <c r="YJ10850" s="68"/>
      <c r="YK10850" s="68"/>
      <c r="YL10850" s="68"/>
      <c r="YM10850" s="68"/>
      <c r="YN10850" s="68"/>
      <c r="YO10850" s="68"/>
      <c r="YP10850" s="68"/>
      <c r="YQ10850" s="68"/>
      <c r="YR10850" s="68"/>
      <c r="YS10850" s="68"/>
      <c r="YT10850" s="68"/>
      <c r="YU10850" s="68"/>
      <c r="YV10850" s="68"/>
      <c r="YW10850" s="68"/>
      <c r="YX10850" s="68">
        <v>0.94629516327171803</v>
      </c>
      <c r="YY10850" s="68"/>
      <c r="YZ10850" s="68"/>
      <c r="ZA10850" s="68"/>
      <c r="ZB10850" s="68"/>
      <c r="ZC10850" s="68"/>
      <c r="ZD10850" s="68"/>
    </row>
    <row r="10851" spans="658:680" x14ac:dyDescent="0.25">
      <c r="YH10851" s="68"/>
      <c r="YI10851" s="68"/>
      <c r="YJ10851" s="68"/>
      <c r="YK10851" s="68"/>
      <c r="YL10851" s="68"/>
      <c r="YM10851" s="68"/>
      <c r="YN10851" s="68"/>
      <c r="YO10851" s="68"/>
      <c r="YP10851" s="68"/>
      <c r="YQ10851" s="68"/>
      <c r="YR10851" s="68"/>
      <c r="YS10851" s="68"/>
      <c r="YT10851" s="68"/>
      <c r="YU10851" s="68"/>
      <c r="YV10851" s="68"/>
      <c r="YW10851" s="68"/>
      <c r="YX10851" s="68">
        <v>0.94625707667474201</v>
      </c>
      <c r="YY10851" s="68"/>
      <c r="YZ10851" s="68"/>
      <c r="ZA10851" s="68"/>
      <c r="ZB10851" s="68"/>
      <c r="ZC10851" s="68"/>
      <c r="ZD10851" s="68"/>
    </row>
    <row r="10852" spans="658:680" x14ac:dyDescent="0.25">
      <c r="YH10852" s="68"/>
      <c r="YI10852" s="68"/>
      <c r="YJ10852" s="68"/>
      <c r="YK10852" s="68"/>
      <c r="YL10852" s="68"/>
      <c r="YM10852" s="68"/>
      <c r="YN10852" s="68"/>
      <c r="YO10852" s="68"/>
      <c r="YP10852" s="68"/>
      <c r="YQ10852" s="68"/>
      <c r="YR10852" s="68"/>
      <c r="YS10852" s="68"/>
      <c r="YT10852" s="68"/>
      <c r="YU10852" s="68"/>
      <c r="YV10852" s="68"/>
      <c r="YW10852" s="68"/>
      <c r="YX10852" s="68">
        <v>0.94623376342338705</v>
      </c>
      <c r="YY10852" s="68"/>
      <c r="YZ10852" s="68"/>
      <c r="ZA10852" s="68"/>
      <c r="ZB10852" s="68"/>
      <c r="ZC10852" s="68"/>
      <c r="ZD10852" s="68"/>
    </row>
    <row r="10853" spans="658:680" x14ac:dyDescent="0.25">
      <c r="YH10853" s="68"/>
      <c r="YI10853" s="68"/>
      <c r="YJ10853" s="68"/>
      <c r="YK10853" s="68"/>
      <c r="YL10853" s="68"/>
      <c r="YM10853" s="68"/>
      <c r="YN10853" s="68"/>
      <c r="YO10853" s="68"/>
      <c r="YP10853" s="68"/>
      <c r="YQ10853" s="68"/>
      <c r="YR10853" s="68"/>
      <c r="YS10853" s="68"/>
      <c r="YT10853" s="68"/>
      <c r="YU10853" s="68"/>
      <c r="YV10853" s="68"/>
      <c r="YW10853" s="68"/>
      <c r="YX10853" s="68">
        <v>0.94622133434692202</v>
      </c>
      <c r="YY10853" s="68"/>
      <c r="YZ10853" s="68"/>
      <c r="ZA10853" s="68"/>
      <c r="ZB10853" s="68"/>
      <c r="ZC10853" s="68"/>
      <c r="ZD10853" s="68"/>
    </row>
    <row r="10854" spans="658:680" x14ac:dyDescent="0.25">
      <c r="YH10854" s="68"/>
      <c r="YI10854" s="68"/>
      <c r="YJ10854" s="68"/>
      <c r="YK10854" s="68"/>
      <c r="YL10854" s="68"/>
      <c r="YM10854" s="68"/>
      <c r="YN10854" s="68"/>
      <c r="YO10854" s="68"/>
      <c r="YP10854" s="68"/>
      <c r="YQ10854" s="68"/>
      <c r="YR10854" s="68"/>
      <c r="YS10854" s="68"/>
      <c r="YT10854" s="68"/>
      <c r="YU10854" s="68"/>
      <c r="YV10854" s="68"/>
      <c r="YW10854" s="68"/>
      <c r="YX10854" s="68">
        <v>0.94620133894342495</v>
      </c>
      <c r="YY10854" s="68"/>
      <c r="YZ10854" s="68"/>
      <c r="ZA10854" s="68"/>
      <c r="ZB10854" s="68"/>
      <c r="ZC10854" s="68"/>
      <c r="ZD10854" s="68"/>
    </row>
    <row r="10855" spans="658:680" x14ac:dyDescent="0.25">
      <c r="YH10855" s="68"/>
      <c r="YI10855" s="68"/>
      <c r="YJ10855" s="68"/>
      <c r="YK10855" s="68"/>
      <c r="YL10855" s="68"/>
      <c r="YM10855" s="68"/>
      <c r="YN10855" s="68"/>
      <c r="YO10855" s="68"/>
      <c r="YP10855" s="68"/>
      <c r="YQ10855" s="68"/>
      <c r="YR10855" s="68"/>
      <c r="YS10855" s="68"/>
      <c r="YT10855" s="68"/>
      <c r="YU10855" s="68"/>
      <c r="YV10855" s="68"/>
      <c r="YW10855" s="68"/>
      <c r="YX10855" s="68">
        <v>0.94617054791938704</v>
      </c>
      <c r="YY10855" s="68"/>
      <c r="YZ10855" s="68"/>
      <c r="ZA10855" s="68"/>
      <c r="ZB10855" s="68"/>
      <c r="ZC10855" s="68"/>
      <c r="ZD10855" s="68"/>
    </row>
    <row r="10856" spans="658:680" x14ac:dyDescent="0.25">
      <c r="YH10856" s="68"/>
      <c r="YI10856" s="68"/>
      <c r="YJ10856" s="68"/>
      <c r="YK10856" s="68"/>
      <c r="YL10856" s="68"/>
      <c r="YM10856" s="68"/>
      <c r="YN10856" s="68"/>
      <c r="YO10856" s="68"/>
      <c r="YP10856" s="68"/>
      <c r="YQ10856" s="68"/>
      <c r="YR10856" s="68"/>
      <c r="YS10856" s="68"/>
      <c r="YT10856" s="68"/>
      <c r="YU10856" s="68"/>
      <c r="YV10856" s="68"/>
      <c r="YW10856" s="68"/>
      <c r="YX10856" s="68">
        <v>0.94615652004496198</v>
      </c>
      <c r="YY10856" s="68"/>
      <c r="YZ10856" s="68"/>
      <c r="ZA10856" s="68"/>
      <c r="ZB10856" s="68"/>
      <c r="ZC10856" s="68"/>
      <c r="ZD10856" s="68"/>
    </row>
    <row r="10857" spans="658:680" x14ac:dyDescent="0.25">
      <c r="YH10857" s="68"/>
      <c r="YI10857" s="68"/>
      <c r="YJ10857" s="68"/>
      <c r="YK10857" s="68"/>
      <c r="YL10857" s="68"/>
      <c r="YM10857" s="68"/>
      <c r="YN10857" s="68"/>
      <c r="YO10857" s="68"/>
      <c r="YP10857" s="68"/>
      <c r="YQ10857" s="68"/>
      <c r="YR10857" s="68"/>
      <c r="YS10857" s="68"/>
      <c r="YT10857" s="68"/>
      <c r="YU10857" s="68"/>
      <c r="YV10857" s="68"/>
      <c r="YW10857" s="68"/>
      <c r="YX10857" s="68">
        <v>0.946122028726334</v>
      </c>
      <c r="YY10857" s="68"/>
      <c r="YZ10857" s="68"/>
      <c r="ZA10857" s="68"/>
      <c r="ZB10857" s="68"/>
      <c r="ZC10857" s="68"/>
      <c r="ZD10857" s="68"/>
    </row>
    <row r="10858" spans="658:680" x14ac:dyDescent="0.25">
      <c r="YH10858" s="68"/>
      <c r="YI10858" s="68"/>
      <c r="YJ10858" s="68"/>
      <c r="YK10858" s="68"/>
      <c r="YL10858" s="68"/>
      <c r="YM10858" s="68"/>
      <c r="YN10858" s="68"/>
      <c r="YO10858" s="68"/>
      <c r="YP10858" s="68"/>
      <c r="YQ10858" s="68"/>
      <c r="YR10858" s="68"/>
      <c r="YS10858" s="68"/>
      <c r="YT10858" s="68"/>
      <c r="YU10858" s="68"/>
      <c r="YV10858" s="68"/>
      <c r="YW10858" s="68"/>
      <c r="YX10858" s="68">
        <v>0.94610839347370401</v>
      </c>
      <c r="YY10858" s="68"/>
      <c r="YZ10858" s="68"/>
      <c r="ZA10858" s="68"/>
      <c r="ZB10858" s="68"/>
      <c r="ZC10858" s="68"/>
      <c r="ZD10858" s="68"/>
    </row>
    <row r="10859" spans="658:680" x14ac:dyDescent="0.25">
      <c r="YH10859" s="68"/>
      <c r="YI10859" s="68"/>
      <c r="YJ10859" s="68"/>
      <c r="YK10859" s="68"/>
      <c r="YL10859" s="68"/>
      <c r="YM10859" s="68"/>
      <c r="YN10859" s="68"/>
      <c r="YO10859" s="68"/>
      <c r="YP10859" s="68"/>
      <c r="YQ10859" s="68"/>
      <c r="YR10859" s="68"/>
      <c r="YS10859" s="68"/>
      <c r="YT10859" s="68"/>
      <c r="YU10859" s="68"/>
      <c r="YV10859" s="68"/>
      <c r="YW10859" s="68"/>
      <c r="YX10859" s="68">
        <v>0.94608251984732605</v>
      </c>
      <c r="YY10859" s="68"/>
      <c r="YZ10859" s="68"/>
      <c r="ZA10859" s="68"/>
      <c r="ZB10859" s="68"/>
      <c r="ZC10859" s="68"/>
      <c r="ZD10859" s="68"/>
    </row>
    <row r="10860" spans="658:680" x14ac:dyDescent="0.25">
      <c r="YH10860" s="68"/>
      <c r="YI10860" s="68"/>
      <c r="YJ10860" s="68"/>
      <c r="YK10860" s="68"/>
      <c r="YL10860" s="68"/>
      <c r="YM10860" s="68"/>
      <c r="YN10860" s="68"/>
      <c r="YO10860" s="68"/>
      <c r="YP10860" s="68"/>
      <c r="YQ10860" s="68"/>
      <c r="YR10860" s="68"/>
      <c r="YS10860" s="68"/>
      <c r="YT10860" s="68"/>
      <c r="YU10860" s="68"/>
      <c r="YV10860" s="68"/>
      <c r="YW10860" s="68"/>
      <c r="YX10860" s="68">
        <v>0.94608217014304496</v>
      </c>
      <c r="YY10860" s="68"/>
      <c r="YZ10860" s="68"/>
      <c r="ZA10860" s="68"/>
      <c r="ZB10860" s="68"/>
      <c r="ZC10860" s="68"/>
      <c r="ZD10860" s="68"/>
    </row>
    <row r="10861" spans="658:680" x14ac:dyDescent="0.25">
      <c r="YH10861" s="68"/>
      <c r="YI10861" s="68"/>
      <c r="YJ10861" s="68"/>
      <c r="YK10861" s="68"/>
      <c r="YL10861" s="68"/>
      <c r="YM10861" s="68"/>
      <c r="YN10861" s="68"/>
      <c r="YO10861" s="68"/>
      <c r="YP10861" s="68"/>
      <c r="YQ10861" s="68"/>
      <c r="YR10861" s="68"/>
      <c r="YS10861" s="68"/>
      <c r="YT10861" s="68"/>
      <c r="YU10861" s="68"/>
      <c r="YV10861" s="68"/>
      <c r="YW10861" s="68"/>
      <c r="YX10861" s="68">
        <v>0.94607988725681302</v>
      </c>
      <c r="YY10861" s="68"/>
      <c r="YZ10861" s="68"/>
      <c r="ZA10861" s="68"/>
      <c r="ZB10861" s="68"/>
      <c r="ZC10861" s="68"/>
      <c r="ZD10861" s="68"/>
    </row>
    <row r="10862" spans="658:680" x14ac:dyDescent="0.25">
      <c r="YH10862" s="68"/>
      <c r="YI10862" s="68"/>
      <c r="YJ10862" s="68"/>
      <c r="YK10862" s="68"/>
      <c r="YL10862" s="68"/>
      <c r="YM10862" s="68"/>
      <c r="YN10862" s="68"/>
      <c r="YO10862" s="68"/>
      <c r="YP10862" s="68"/>
      <c r="YQ10862" s="68"/>
      <c r="YR10862" s="68"/>
      <c r="YS10862" s="68"/>
      <c r="YT10862" s="68"/>
      <c r="YU10862" s="68"/>
      <c r="YV10862" s="68"/>
      <c r="YW10862" s="68"/>
      <c r="YX10862" s="68">
        <v>0.94606088637259</v>
      </c>
      <c r="YY10862" s="68"/>
      <c r="YZ10862" s="68"/>
      <c r="ZA10862" s="68"/>
      <c r="ZB10862" s="68"/>
      <c r="ZC10862" s="68"/>
      <c r="ZD10862" s="68"/>
    </row>
    <row r="10863" spans="658:680" x14ac:dyDescent="0.25">
      <c r="YH10863" s="68"/>
      <c r="YI10863" s="68"/>
      <c r="YJ10863" s="68"/>
      <c r="YK10863" s="68"/>
      <c r="YL10863" s="68"/>
      <c r="YM10863" s="68"/>
      <c r="YN10863" s="68"/>
      <c r="YO10863" s="68"/>
      <c r="YP10863" s="68"/>
      <c r="YQ10863" s="68"/>
      <c r="YR10863" s="68"/>
      <c r="YS10863" s="68"/>
      <c r="YT10863" s="68"/>
      <c r="YU10863" s="68"/>
      <c r="YV10863" s="68"/>
      <c r="YW10863" s="68"/>
      <c r="YX10863" s="68">
        <v>0.94605594132599602</v>
      </c>
      <c r="YY10863" s="68"/>
      <c r="YZ10863" s="68"/>
      <c r="ZA10863" s="68"/>
      <c r="ZB10863" s="68"/>
      <c r="ZC10863" s="68"/>
      <c r="ZD10863" s="68"/>
    </row>
    <row r="10864" spans="658:680" x14ac:dyDescent="0.25">
      <c r="YH10864" s="68"/>
      <c r="YI10864" s="68"/>
      <c r="YJ10864" s="68"/>
      <c r="YK10864" s="68"/>
      <c r="YL10864" s="68"/>
      <c r="YM10864" s="68"/>
      <c r="YN10864" s="68"/>
      <c r="YO10864" s="68"/>
      <c r="YP10864" s="68"/>
      <c r="YQ10864" s="68"/>
      <c r="YR10864" s="68"/>
      <c r="YS10864" s="68"/>
      <c r="YT10864" s="68"/>
      <c r="YU10864" s="68"/>
      <c r="YV10864" s="68"/>
      <c r="YW10864" s="68"/>
      <c r="YX10864" s="68">
        <v>0.94605416377666895</v>
      </c>
      <c r="YY10864" s="68"/>
      <c r="YZ10864" s="68"/>
      <c r="ZA10864" s="68"/>
      <c r="ZB10864" s="68"/>
      <c r="ZC10864" s="68"/>
      <c r="ZD10864" s="68"/>
    </row>
    <row r="10865" spans="658:680" x14ac:dyDescent="0.25">
      <c r="YH10865" s="68"/>
      <c r="YI10865" s="68"/>
      <c r="YJ10865" s="68"/>
      <c r="YK10865" s="68"/>
      <c r="YL10865" s="68"/>
      <c r="YM10865" s="68"/>
      <c r="YN10865" s="68"/>
      <c r="YO10865" s="68"/>
      <c r="YP10865" s="68"/>
      <c r="YQ10865" s="68"/>
      <c r="YR10865" s="68"/>
      <c r="YS10865" s="68"/>
      <c r="YT10865" s="68"/>
      <c r="YU10865" s="68"/>
      <c r="YV10865" s="68"/>
      <c r="YW10865" s="68"/>
      <c r="YX10865" s="68">
        <v>0.94604845652497005</v>
      </c>
      <c r="YY10865" s="68"/>
      <c r="YZ10865" s="68"/>
      <c r="ZA10865" s="68"/>
      <c r="ZB10865" s="68"/>
      <c r="ZC10865" s="68"/>
      <c r="ZD10865" s="68"/>
    </row>
    <row r="10866" spans="658:680" x14ac:dyDescent="0.25">
      <c r="YH10866" s="68"/>
      <c r="YI10866" s="68"/>
      <c r="YJ10866" s="68"/>
      <c r="YK10866" s="68"/>
      <c r="YL10866" s="68"/>
      <c r="YM10866" s="68"/>
      <c r="YN10866" s="68"/>
      <c r="YO10866" s="68"/>
      <c r="YP10866" s="68"/>
      <c r="YQ10866" s="68"/>
      <c r="YR10866" s="68"/>
      <c r="YS10866" s="68"/>
      <c r="YT10866" s="68"/>
      <c r="YU10866" s="68"/>
      <c r="YV10866" s="68"/>
      <c r="YW10866" s="68"/>
      <c r="YX10866" s="68">
        <v>0.94603443196833703</v>
      </c>
      <c r="YY10866" s="68"/>
      <c r="YZ10866" s="68"/>
      <c r="ZA10866" s="68"/>
      <c r="ZB10866" s="68"/>
      <c r="ZC10866" s="68"/>
      <c r="ZD10866" s="68"/>
    </row>
    <row r="10867" spans="658:680" x14ac:dyDescent="0.25">
      <c r="YH10867" s="68"/>
      <c r="YI10867" s="68"/>
      <c r="YJ10867" s="68"/>
      <c r="YK10867" s="68"/>
      <c r="YL10867" s="68"/>
      <c r="YM10867" s="68"/>
      <c r="YN10867" s="68"/>
      <c r="YO10867" s="68"/>
      <c r="YP10867" s="68"/>
      <c r="YQ10867" s="68"/>
      <c r="YR10867" s="68"/>
      <c r="YS10867" s="68"/>
      <c r="YT10867" s="68"/>
      <c r="YU10867" s="68"/>
      <c r="YV10867" s="68"/>
      <c r="YW10867" s="68"/>
      <c r="YX10867" s="68">
        <v>0.94602475457801605</v>
      </c>
      <c r="YY10867" s="68"/>
      <c r="YZ10867" s="68"/>
      <c r="ZA10867" s="68"/>
      <c r="ZB10867" s="68"/>
      <c r="ZC10867" s="68"/>
      <c r="ZD10867" s="68"/>
    </row>
    <row r="10868" spans="658:680" x14ac:dyDescent="0.25">
      <c r="YH10868" s="68"/>
      <c r="YI10868" s="68"/>
      <c r="YJ10868" s="68"/>
      <c r="YK10868" s="68"/>
      <c r="YL10868" s="68"/>
      <c r="YM10868" s="68"/>
      <c r="YN10868" s="68"/>
      <c r="YO10868" s="68"/>
      <c r="YP10868" s="68"/>
      <c r="YQ10868" s="68"/>
      <c r="YR10868" s="68"/>
      <c r="YS10868" s="68"/>
      <c r="YT10868" s="68"/>
      <c r="YU10868" s="68"/>
      <c r="YV10868" s="68"/>
      <c r="YW10868" s="68"/>
      <c r="YX10868" s="68">
        <v>0.94602145236730195</v>
      </c>
      <c r="YY10868" s="68"/>
      <c r="YZ10868" s="68"/>
      <c r="ZA10868" s="68"/>
      <c r="ZB10868" s="68"/>
      <c r="ZC10868" s="68"/>
      <c r="ZD10868" s="68"/>
    </row>
    <row r="10869" spans="658:680" x14ac:dyDescent="0.25">
      <c r="YH10869" s="68"/>
      <c r="YI10869" s="68"/>
      <c r="YJ10869" s="68"/>
      <c r="YK10869" s="68"/>
      <c r="YL10869" s="68"/>
      <c r="YM10869" s="68"/>
      <c r="YN10869" s="68"/>
      <c r="YO10869" s="68"/>
      <c r="YP10869" s="68"/>
      <c r="YQ10869" s="68"/>
      <c r="YR10869" s="68"/>
      <c r="YS10869" s="68"/>
      <c r="YT10869" s="68"/>
      <c r="YU10869" s="68"/>
      <c r="YV10869" s="68"/>
      <c r="YW10869" s="68"/>
      <c r="YX10869" s="68">
        <v>0.94601464538345104</v>
      </c>
      <c r="YY10869" s="68"/>
      <c r="YZ10869" s="68"/>
      <c r="ZA10869" s="68"/>
      <c r="ZB10869" s="68"/>
      <c r="ZC10869" s="68"/>
      <c r="ZD10869" s="68"/>
    </row>
    <row r="10870" spans="658:680" x14ac:dyDescent="0.25">
      <c r="YH10870" s="68"/>
      <c r="YI10870" s="68"/>
      <c r="YJ10870" s="68"/>
      <c r="YK10870" s="68"/>
      <c r="YL10870" s="68"/>
      <c r="YM10870" s="68"/>
      <c r="YN10870" s="68"/>
      <c r="YO10870" s="68"/>
      <c r="YP10870" s="68"/>
      <c r="YQ10870" s="68"/>
      <c r="YR10870" s="68"/>
      <c r="YS10870" s="68"/>
      <c r="YT10870" s="68"/>
      <c r="YU10870" s="68"/>
      <c r="YV10870" s="68"/>
      <c r="YW10870" s="68"/>
      <c r="YX10870" s="68">
        <v>0.94600452300780502</v>
      </c>
      <c r="YY10870" s="68"/>
      <c r="YZ10870" s="68"/>
      <c r="ZA10870" s="68"/>
      <c r="ZB10870" s="68"/>
      <c r="ZC10870" s="68"/>
      <c r="ZD10870" s="68"/>
    </row>
    <row r="10871" spans="658:680" x14ac:dyDescent="0.25">
      <c r="YH10871" s="68"/>
      <c r="YI10871" s="68"/>
      <c r="YJ10871" s="68"/>
      <c r="YK10871" s="68"/>
      <c r="YL10871" s="68"/>
      <c r="YM10871" s="68"/>
      <c r="YN10871" s="68"/>
      <c r="YO10871" s="68"/>
      <c r="YP10871" s="68"/>
      <c r="YQ10871" s="68"/>
      <c r="YR10871" s="68"/>
      <c r="YS10871" s="68"/>
      <c r="YT10871" s="68"/>
      <c r="YU10871" s="68"/>
      <c r="YV10871" s="68"/>
      <c r="YW10871" s="68"/>
      <c r="YX10871" s="68">
        <v>0.94599940620901102</v>
      </c>
      <c r="YY10871" s="68"/>
      <c r="YZ10871" s="68"/>
      <c r="ZA10871" s="68"/>
      <c r="ZB10871" s="68"/>
      <c r="ZC10871" s="68"/>
      <c r="ZD10871" s="68"/>
    </row>
    <row r="10872" spans="658:680" x14ac:dyDescent="0.25">
      <c r="YH10872" s="68"/>
      <c r="YI10872" s="68"/>
      <c r="YJ10872" s="68"/>
      <c r="YK10872" s="68"/>
      <c r="YL10872" s="68"/>
      <c r="YM10872" s="68"/>
      <c r="YN10872" s="68"/>
      <c r="YO10872" s="68"/>
      <c r="YP10872" s="68"/>
      <c r="YQ10872" s="68"/>
      <c r="YR10872" s="68"/>
      <c r="YS10872" s="68"/>
      <c r="YT10872" s="68"/>
      <c r="YU10872" s="68"/>
      <c r="YV10872" s="68"/>
      <c r="YW10872" s="68"/>
      <c r="YX10872" s="68">
        <v>0.94597674463864301</v>
      </c>
      <c r="YY10872" s="68"/>
      <c r="YZ10872" s="68"/>
      <c r="ZA10872" s="68"/>
      <c r="ZB10872" s="68"/>
      <c r="ZC10872" s="68"/>
      <c r="ZD10872" s="68"/>
    </row>
    <row r="10873" spans="658:680" x14ac:dyDescent="0.25">
      <c r="YH10873" s="68"/>
      <c r="YI10873" s="68"/>
      <c r="YJ10873" s="68"/>
      <c r="YK10873" s="68"/>
      <c r="YL10873" s="68"/>
      <c r="YM10873" s="68"/>
      <c r="YN10873" s="68"/>
      <c r="YO10873" s="68"/>
      <c r="YP10873" s="68"/>
      <c r="YQ10873" s="68"/>
      <c r="YR10873" s="68"/>
      <c r="YS10873" s="68"/>
      <c r="YT10873" s="68"/>
      <c r="YU10873" s="68"/>
      <c r="YV10873" s="68"/>
      <c r="YW10873" s="68"/>
      <c r="YX10873" s="68">
        <v>0.94590903585156705</v>
      </c>
      <c r="YY10873" s="68"/>
      <c r="YZ10873" s="68"/>
      <c r="ZA10873" s="68"/>
      <c r="ZB10873" s="68"/>
      <c r="ZC10873" s="68"/>
      <c r="ZD10873" s="68"/>
    </row>
    <row r="10874" spans="658:680" x14ac:dyDescent="0.25">
      <c r="YH10874" s="68"/>
      <c r="YI10874" s="68"/>
      <c r="YJ10874" s="68"/>
      <c r="YK10874" s="68"/>
      <c r="YL10874" s="68"/>
      <c r="YM10874" s="68"/>
      <c r="YN10874" s="68"/>
      <c r="YO10874" s="68"/>
      <c r="YP10874" s="68"/>
      <c r="YQ10874" s="68"/>
      <c r="YR10874" s="68"/>
      <c r="YS10874" s="68"/>
      <c r="YT10874" s="68"/>
      <c r="YU10874" s="68"/>
      <c r="YV10874" s="68"/>
      <c r="YW10874" s="68"/>
      <c r="YX10874" s="68">
        <v>0.94589453806937396</v>
      </c>
      <c r="YY10874" s="68"/>
      <c r="YZ10874" s="68"/>
      <c r="ZA10874" s="68"/>
      <c r="ZB10874" s="68"/>
      <c r="ZC10874" s="68"/>
      <c r="ZD10874" s="68"/>
    </row>
    <row r="10875" spans="658:680" x14ac:dyDescent="0.25">
      <c r="YH10875" s="68"/>
      <c r="YI10875" s="68"/>
      <c r="YJ10875" s="68"/>
      <c r="YK10875" s="68"/>
      <c r="YL10875" s="68"/>
      <c r="YM10875" s="68"/>
      <c r="YN10875" s="68"/>
      <c r="YO10875" s="68"/>
      <c r="YP10875" s="68"/>
      <c r="YQ10875" s="68"/>
      <c r="YR10875" s="68"/>
      <c r="YS10875" s="68"/>
      <c r="YT10875" s="68"/>
      <c r="YU10875" s="68"/>
      <c r="YV10875" s="68"/>
      <c r="YW10875" s="68"/>
      <c r="YX10875" s="68">
        <v>0.945884846456711</v>
      </c>
      <c r="YY10875" s="68"/>
      <c r="YZ10875" s="68"/>
      <c r="ZA10875" s="68"/>
      <c r="ZB10875" s="68"/>
      <c r="ZC10875" s="68"/>
      <c r="ZD10875" s="68"/>
    </row>
    <row r="10876" spans="658:680" x14ac:dyDescent="0.25">
      <c r="YH10876" s="68"/>
      <c r="YI10876" s="68"/>
      <c r="YJ10876" s="68"/>
      <c r="YK10876" s="68"/>
      <c r="YL10876" s="68"/>
      <c r="YM10876" s="68"/>
      <c r="YN10876" s="68"/>
      <c r="YO10876" s="68"/>
      <c r="YP10876" s="68"/>
      <c r="YQ10876" s="68"/>
      <c r="YR10876" s="68"/>
      <c r="YS10876" s="68"/>
      <c r="YT10876" s="68"/>
      <c r="YU10876" s="68"/>
      <c r="YV10876" s="68"/>
      <c r="YW10876" s="68"/>
      <c r="YX10876" s="68">
        <v>0.94588111017640097</v>
      </c>
      <c r="YY10876" s="68"/>
      <c r="YZ10876" s="68"/>
      <c r="ZA10876" s="68"/>
      <c r="ZB10876" s="68"/>
      <c r="ZC10876" s="68"/>
      <c r="ZD10876" s="68"/>
    </row>
    <row r="10877" spans="658:680" x14ac:dyDescent="0.25">
      <c r="YH10877" s="68"/>
      <c r="YI10877" s="68"/>
      <c r="YJ10877" s="68"/>
      <c r="YK10877" s="68"/>
      <c r="YL10877" s="68"/>
      <c r="YM10877" s="68"/>
      <c r="YN10877" s="68"/>
      <c r="YO10877" s="68"/>
      <c r="YP10877" s="68"/>
      <c r="YQ10877" s="68"/>
      <c r="YR10877" s="68"/>
      <c r="YS10877" s="68"/>
      <c r="YT10877" s="68"/>
      <c r="YU10877" s="68"/>
      <c r="YV10877" s="68"/>
      <c r="YW10877" s="68"/>
      <c r="YX10877" s="68">
        <v>0.94585641381753205</v>
      </c>
      <c r="YY10877" s="68"/>
      <c r="YZ10877" s="68"/>
      <c r="ZA10877" s="68"/>
      <c r="ZB10877" s="68"/>
      <c r="ZC10877" s="68"/>
      <c r="ZD10877" s="68"/>
    </row>
    <row r="10878" spans="658:680" x14ac:dyDescent="0.25">
      <c r="YH10878" s="68"/>
      <c r="YI10878" s="68"/>
      <c r="YJ10878" s="68"/>
      <c r="YK10878" s="68"/>
      <c r="YL10878" s="68"/>
      <c r="YM10878" s="68"/>
      <c r="YN10878" s="68"/>
      <c r="YO10878" s="68"/>
      <c r="YP10878" s="68"/>
      <c r="YQ10878" s="68"/>
      <c r="YR10878" s="68"/>
      <c r="YS10878" s="68"/>
      <c r="YT10878" s="68"/>
      <c r="YU10878" s="68"/>
      <c r="YV10878" s="68"/>
      <c r="YW10878" s="68"/>
      <c r="YX10878" s="68">
        <v>0.945845296356712</v>
      </c>
      <c r="YY10878" s="68"/>
      <c r="YZ10878" s="68"/>
      <c r="ZA10878" s="68"/>
      <c r="ZB10878" s="68"/>
      <c r="ZC10878" s="68"/>
      <c r="ZD10878" s="68"/>
    </row>
    <row r="10879" spans="658:680" x14ac:dyDescent="0.25">
      <c r="YH10879" s="68"/>
      <c r="YI10879" s="68"/>
      <c r="YJ10879" s="68"/>
      <c r="YK10879" s="68"/>
      <c r="YL10879" s="68"/>
      <c r="YM10879" s="68"/>
      <c r="YN10879" s="68"/>
      <c r="YO10879" s="68"/>
      <c r="YP10879" s="68"/>
      <c r="YQ10879" s="68"/>
      <c r="YR10879" s="68"/>
      <c r="YS10879" s="68"/>
      <c r="YT10879" s="68"/>
      <c r="YU10879" s="68"/>
      <c r="YV10879" s="68"/>
      <c r="YW10879" s="68"/>
      <c r="YX10879" s="68">
        <v>0.94583562482594297</v>
      </c>
      <c r="YY10879" s="68"/>
      <c r="YZ10879" s="68"/>
      <c r="ZA10879" s="68"/>
      <c r="ZB10879" s="68"/>
      <c r="ZC10879" s="68"/>
      <c r="ZD10879" s="68"/>
    </row>
    <row r="10880" spans="658:680" x14ac:dyDescent="0.25">
      <c r="YH10880" s="68"/>
      <c r="YI10880" s="68"/>
      <c r="YJ10880" s="68"/>
      <c r="YK10880" s="68"/>
      <c r="YL10880" s="68"/>
      <c r="YM10880" s="68"/>
      <c r="YN10880" s="68"/>
      <c r="YO10880" s="68"/>
      <c r="YP10880" s="68"/>
      <c r="YQ10880" s="68"/>
      <c r="YR10880" s="68"/>
      <c r="YS10880" s="68"/>
      <c r="YT10880" s="68"/>
      <c r="YU10880" s="68"/>
      <c r="YV10880" s="68"/>
      <c r="YW10880" s="68"/>
      <c r="YX10880" s="68">
        <v>0.94582632355163998</v>
      </c>
      <c r="YY10880" s="68"/>
      <c r="YZ10880" s="68"/>
      <c r="ZA10880" s="68"/>
      <c r="ZB10880" s="68"/>
      <c r="ZC10880" s="68"/>
      <c r="ZD10880" s="68"/>
    </row>
    <row r="10881" spans="658:680" x14ac:dyDescent="0.25">
      <c r="YH10881" s="68"/>
      <c r="YI10881" s="68"/>
      <c r="YJ10881" s="68"/>
      <c r="YK10881" s="68"/>
      <c r="YL10881" s="68"/>
      <c r="YM10881" s="68"/>
      <c r="YN10881" s="68"/>
      <c r="YO10881" s="68"/>
      <c r="YP10881" s="68"/>
      <c r="YQ10881" s="68"/>
      <c r="YR10881" s="68"/>
      <c r="YS10881" s="68"/>
      <c r="YT10881" s="68"/>
      <c r="YU10881" s="68"/>
      <c r="YV10881" s="68"/>
      <c r="YW10881" s="68"/>
      <c r="YX10881" s="68">
        <v>0.94582590120765997</v>
      </c>
      <c r="YY10881" s="68"/>
      <c r="YZ10881" s="68"/>
      <c r="ZA10881" s="68"/>
      <c r="ZB10881" s="68"/>
      <c r="ZC10881" s="68"/>
      <c r="ZD10881" s="68"/>
    </row>
    <row r="10882" spans="658:680" x14ac:dyDescent="0.25">
      <c r="YH10882" s="68"/>
      <c r="YI10882" s="68"/>
      <c r="YJ10882" s="68"/>
      <c r="YK10882" s="68"/>
      <c r="YL10882" s="68"/>
      <c r="YM10882" s="68"/>
      <c r="YN10882" s="68"/>
      <c r="YO10882" s="68"/>
      <c r="YP10882" s="68"/>
      <c r="YQ10882" s="68"/>
      <c r="YR10882" s="68"/>
      <c r="YS10882" s="68"/>
      <c r="YT10882" s="68"/>
      <c r="YU10882" s="68"/>
      <c r="YV10882" s="68"/>
      <c r="YW10882" s="68"/>
      <c r="YX10882" s="68">
        <v>0.94582505731420496</v>
      </c>
      <c r="YY10882" s="68"/>
      <c r="YZ10882" s="68"/>
      <c r="ZA10882" s="68"/>
      <c r="ZB10882" s="68"/>
      <c r="ZC10882" s="68"/>
      <c r="ZD10882" s="68"/>
    </row>
    <row r="10883" spans="658:680" x14ac:dyDescent="0.25">
      <c r="YH10883" s="68"/>
      <c r="YI10883" s="68"/>
      <c r="YJ10883" s="68"/>
      <c r="YK10883" s="68"/>
      <c r="YL10883" s="68"/>
      <c r="YM10883" s="68"/>
      <c r="YN10883" s="68"/>
      <c r="YO10883" s="68"/>
      <c r="YP10883" s="68"/>
      <c r="YQ10883" s="68"/>
      <c r="YR10883" s="68"/>
      <c r="YS10883" s="68"/>
      <c r="YT10883" s="68"/>
      <c r="YU10883" s="68"/>
      <c r="YV10883" s="68"/>
      <c r="YW10883" s="68"/>
      <c r="YX10883" s="68">
        <v>0.94582087451019403</v>
      </c>
      <c r="YY10883" s="68"/>
      <c r="YZ10883" s="68"/>
      <c r="ZA10883" s="68"/>
      <c r="ZB10883" s="68"/>
      <c r="ZC10883" s="68"/>
      <c r="ZD10883" s="68"/>
    </row>
    <row r="10884" spans="658:680" x14ac:dyDescent="0.25">
      <c r="YH10884" s="68"/>
      <c r="YI10884" s="68"/>
      <c r="YJ10884" s="68"/>
      <c r="YK10884" s="68"/>
      <c r="YL10884" s="68"/>
      <c r="YM10884" s="68"/>
      <c r="YN10884" s="68"/>
      <c r="YO10884" s="68"/>
      <c r="YP10884" s="68"/>
      <c r="YQ10884" s="68"/>
      <c r="YR10884" s="68"/>
      <c r="YS10884" s="68"/>
      <c r="YT10884" s="68"/>
      <c r="YU10884" s="68"/>
      <c r="YV10884" s="68"/>
      <c r="YW10884" s="68"/>
      <c r="YX10884" s="68">
        <v>0.94581907462251202</v>
      </c>
      <c r="YY10884" s="68"/>
      <c r="YZ10884" s="68"/>
      <c r="ZA10884" s="68"/>
      <c r="ZB10884" s="68"/>
      <c r="ZC10884" s="68"/>
      <c r="ZD10884" s="68"/>
    </row>
    <row r="10885" spans="658:680" x14ac:dyDescent="0.25">
      <c r="YH10885" s="68"/>
      <c r="YI10885" s="68"/>
      <c r="YJ10885" s="68"/>
      <c r="YK10885" s="68"/>
      <c r="YL10885" s="68"/>
      <c r="YM10885" s="68"/>
      <c r="YN10885" s="68"/>
      <c r="YO10885" s="68"/>
      <c r="YP10885" s="68"/>
      <c r="YQ10885" s="68"/>
      <c r="YR10885" s="68"/>
      <c r="YS10885" s="68"/>
      <c r="YT10885" s="68"/>
      <c r="YU10885" s="68"/>
      <c r="YV10885" s="68"/>
      <c r="YW10885" s="68"/>
      <c r="YX10885" s="68">
        <v>0.94581541617920994</v>
      </c>
      <c r="YY10885" s="68"/>
      <c r="YZ10885" s="68"/>
      <c r="ZA10885" s="68"/>
      <c r="ZB10885" s="68"/>
      <c r="ZC10885" s="68"/>
      <c r="ZD10885" s="68"/>
    </row>
    <row r="10886" spans="658:680" x14ac:dyDescent="0.25">
      <c r="YH10886" s="68"/>
      <c r="YI10886" s="68"/>
      <c r="YJ10886" s="68"/>
      <c r="YK10886" s="68"/>
      <c r="YL10886" s="68"/>
      <c r="YM10886" s="68"/>
      <c r="YN10886" s="68"/>
      <c r="YO10886" s="68"/>
      <c r="YP10886" s="68"/>
      <c r="YQ10886" s="68"/>
      <c r="YR10886" s="68"/>
      <c r="YS10886" s="68"/>
      <c r="YT10886" s="68"/>
      <c r="YU10886" s="68"/>
      <c r="YV10886" s="68"/>
      <c r="YW10886" s="68"/>
      <c r="YX10886" s="68">
        <v>0.945779880127401</v>
      </c>
      <c r="YY10886" s="68"/>
      <c r="YZ10886" s="68"/>
      <c r="ZA10886" s="68"/>
      <c r="ZB10886" s="68"/>
      <c r="ZC10886" s="68"/>
      <c r="ZD10886" s="68"/>
    </row>
    <row r="10887" spans="658:680" x14ac:dyDescent="0.25">
      <c r="YH10887" s="68"/>
      <c r="YI10887" s="68"/>
      <c r="YJ10887" s="68"/>
      <c r="YK10887" s="68"/>
      <c r="YL10887" s="68"/>
      <c r="YM10887" s="68"/>
      <c r="YN10887" s="68"/>
      <c r="YO10887" s="68"/>
      <c r="YP10887" s="68"/>
      <c r="YQ10887" s="68"/>
      <c r="YR10887" s="68"/>
      <c r="YS10887" s="68"/>
      <c r="YT10887" s="68"/>
      <c r="YU10887" s="68"/>
      <c r="YV10887" s="68"/>
      <c r="YW10887" s="68"/>
      <c r="YX10887" s="68">
        <v>0.945761336465897</v>
      </c>
      <c r="YY10887" s="68"/>
      <c r="YZ10887" s="68"/>
      <c r="ZA10887" s="68"/>
      <c r="ZB10887" s="68"/>
      <c r="ZC10887" s="68"/>
      <c r="ZD10887" s="68"/>
    </row>
    <row r="10888" spans="658:680" x14ac:dyDescent="0.25">
      <c r="YH10888" s="68"/>
      <c r="YI10888" s="68"/>
      <c r="YJ10888" s="68"/>
      <c r="YK10888" s="68"/>
      <c r="YL10888" s="68"/>
      <c r="YM10888" s="68"/>
      <c r="YN10888" s="68"/>
      <c r="YO10888" s="68"/>
      <c r="YP10888" s="68"/>
      <c r="YQ10888" s="68"/>
      <c r="YR10888" s="68"/>
      <c r="YS10888" s="68"/>
      <c r="YT10888" s="68"/>
      <c r="YU10888" s="68"/>
      <c r="YV10888" s="68"/>
      <c r="YW10888" s="68"/>
      <c r="YX10888" s="68">
        <v>0.94575832018093497</v>
      </c>
      <c r="YY10888" s="68"/>
      <c r="YZ10888" s="68"/>
      <c r="ZA10888" s="68"/>
      <c r="ZB10888" s="68"/>
      <c r="ZC10888" s="68"/>
      <c r="ZD10888" s="68"/>
    </row>
    <row r="10889" spans="658:680" x14ac:dyDescent="0.25">
      <c r="YH10889" s="68"/>
      <c r="YI10889" s="68"/>
      <c r="YJ10889" s="68"/>
      <c r="YK10889" s="68"/>
      <c r="YL10889" s="68"/>
      <c r="YM10889" s="68"/>
      <c r="YN10889" s="68"/>
      <c r="YO10889" s="68"/>
      <c r="YP10889" s="68"/>
      <c r="YQ10889" s="68"/>
      <c r="YR10889" s="68"/>
      <c r="YS10889" s="68"/>
      <c r="YT10889" s="68"/>
      <c r="YU10889" s="68"/>
      <c r="YV10889" s="68"/>
      <c r="YW10889" s="68"/>
      <c r="YX10889" s="68">
        <v>0.94575276618743898</v>
      </c>
      <c r="YY10889" s="68"/>
      <c r="YZ10889" s="68"/>
      <c r="ZA10889" s="68"/>
      <c r="ZB10889" s="68"/>
      <c r="ZC10889" s="68"/>
      <c r="ZD10889" s="68"/>
    </row>
    <row r="10890" spans="658:680" x14ac:dyDescent="0.25">
      <c r="YH10890" s="68"/>
      <c r="YI10890" s="68"/>
      <c r="YJ10890" s="68"/>
      <c r="YK10890" s="68"/>
      <c r="YL10890" s="68"/>
      <c r="YM10890" s="68"/>
      <c r="YN10890" s="68"/>
      <c r="YO10890" s="68"/>
      <c r="YP10890" s="68"/>
      <c r="YQ10890" s="68"/>
      <c r="YR10890" s="68"/>
      <c r="YS10890" s="68"/>
      <c r="YT10890" s="68"/>
      <c r="YU10890" s="68"/>
      <c r="YV10890" s="68"/>
      <c r="YW10890" s="68"/>
      <c r="YX10890" s="68">
        <v>0.94566997662016905</v>
      </c>
      <c r="YY10890" s="68"/>
      <c r="YZ10890" s="68"/>
      <c r="ZA10890" s="68"/>
      <c r="ZB10890" s="68"/>
      <c r="ZC10890" s="68"/>
      <c r="ZD10890" s="68"/>
    </row>
    <row r="10891" spans="658:680" x14ac:dyDescent="0.25">
      <c r="YH10891" s="68"/>
      <c r="YI10891" s="68"/>
      <c r="YJ10891" s="68"/>
      <c r="YK10891" s="68"/>
      <c r="YL10891" s="68"/>
      <c r="YM10891" s="68"/>
      <c r="YN10891" s="68"/>
      <c r="YO10891" s="68"/>
      <c r="YP10891" s="68"/>
      <c r="YQ10891" s="68"/>
      <c r="YR10891" s="68"/>
      <c r="YS10891" s="68"/>
      <c r="YT10891" s="68"/>
      <c r="YU10891" s="68"/>
      <c r="YV10891" s="68"/>
      <c r="YW10891" s="68"/>
      <c r="YX10891" s="68">
        <v>0.945647614556272</v>
      </c>
      <c r="YY10891" s="68"/>
      <c r="YZ10891" s="68"/>
      <c r="ZA10891" s="68"/>
      <c r="ZB10891" s="68"/>
      <c r="ZC10891" s="68"/>
      <c r="ZD10891" s="68"/>
    </row>
    <row r="10892" spans="658:680" x14ac:dyDescent="0.25">
      <c r="YH10892" s="68"/>
      <c r="YI10892" s="68"/>
      <c r="YJ10892" s="68"/>
      <c r="YK10892" s="68"/>
      <c r="YL10892" s="68"/>
      <c r="YM10892" s="68"/>
      <c r="YN10892" s="68"/>
      <c r="YO10892" s="68"/>
      <c r="YP10892" s="68"/>
      <c r="YQ10892" s="68"/>
      <c r="YR10892" s="68"/>
      <c r="YS10892" s="68"/>
      <c r="YT10892" s="68"/>
      <c r="YU10892" s="68"/>
      <c r="YV10892" s="68"/>
      <c r="YW10892" s="68"/>
      <c r="YX10892" s="68">
        <v>0.94561323003097297</v>
      </c>
      <c r="YY10892" s="68"/>
      <c r="YZ10892" s="68"/>
      <c r="ZA10892" s="68"/>
      <c r="ZB10892" s="68"/>
      <c r="ZC10892" s="68"/>
      <c r="ZD10892" s="68"/>
    </row>
    <row r="10893" spans="658:680" x14ac:dyDescent="0.25">
      <c r="YH10893" s="68"/>
      <c r="YI10893" s="68"/>
      <c r="YJ10893" s="68"/>
      <c r="YK10893" s="68"/>
      <c r="YL10893" s="68"/>
      <c r="YM10893" s="68"/>
      <c r="YN10893" s="68"/>
      <c r="YO10893" s="68"/>
      <c r="YP10893" s="68"/>
      <c r="YQ10893" s="68"/>
      <c r="YR10893" s="68"/>
      <c r="YS10893" s="68"/>
      <c r="YT10893" s="68"/>
      <c r="YU10893" s="68"/>
      <c r="YV10893" s="68"/>
      <c r="YW10893" s="68"/>
      <c r="YX10893" s="68">
        <v>0.945593384281323</v>
      </c>
      <c r="YY10893" s="68"/>
      <c r="YZ10893" s="68"/>
      <c r="ZA10893" s="68"/>
      <c r="ZB10893" s="68"/>
      <c r="ZC10893" s="68"/>
      <c r="ZD10893" s="68"/>
    </row>
    <row r="10894" spans="658:680" x14ac:dyDescent="0.25">
      <c r="YH10894" s="68"/>
      <c r="YI10894" s="68"/>
      <c r="YJ10894" s="68"/>
      <c r="YK10894" s="68"/>
      <c r="YL10894" s="68"/>
      <c r="YM10894" s="68"/>
      <c r="YN10894" s="68"/>
      <c r="YO10894" s="68"/>
      <c r="YP10894" s="68"/>
      <c r="YQ10894" s="68"/>
      <c r="YR10894" s="68"/>
      <c r="YS10894" s="68"/>
      <c r="YT10894" s="68"/>
      <c r="YU10894" s="68"/>
      <c r="YV10894" s="68"/>
      <c r="YW10894" s="68"/>
      <c r="YX10894" s="68">
        <v>0.94558788147053896</v>
      </c>
      <c r="YY10894" s="68"/>
      <c r="YZ10894" s="68"/>
      <c r="ZA10894" s="68"/>
      <c r="ZB10894" s="68"/>
      <c r="ZC10894" s="68"/>
      <c r="ZD10894" s="68"/>
    </row>
    <row r="10895" spans="658:680" x14ac:dyDescent="0.25">
      <c r="YH10895" s="68"/>
      <c r="YI10895" s="68"/>
      <c r="YJ10895" s="68"/>
      <c r="YK10895" s="68"/>
      <c r="YL10895" s="68"/>
      <c r="YM10895" s="68"/>
      <c r="YN10895" s="68"/>
      <c r="YO10895" s="68"/>
      <c r="YP10895" s="68"/>
      <c r="YQ10895" s="68"/>
      <c r="YR10895" s="68"/>
      <c r="YS10895" s="68"/>
      <c r="YT10895" s="68"/>
      <c r="YU10895" s="68"/>
      <c r="YV10895" s="68"/>
      <c r="YW10895" s="68"/>
      <c r="YX10895" s="68">
        <v>0.94558682953622797</v>
      </c>
      <c r="YY10895" s="68"/>
      <c r="YZ10895" s="68"/>
      <c r="ZA10895" s="68"/>
      <c r="ZB10895" s="68"/>
      <c r="ZC10895" s="68"/>
      <c r="ZD10895" s="68"/>
    </row>
    <row r="10896" spans="658:680" x14ac:dyDescent="0.25">
      <c r="YH10896" s="68"/>
      <c r="YI10896" s="68"/>
      <c r="YJ10896" s="68"/>
      <c r="YK10896" s="68"/>
      <c r="YL10896" s="68"/>
      <c r="YM10896" s="68"/>
      <c r="YN10896" s="68"/>
      <c r="YO10896" s="68"/>
      <c r="YP10896" s="68"/>
      <c r="YQ10896" s="68"/>
      <c r="YR10896" s="68"/>
      <c r="YS10896" s="68"/>
      <c r="YT10896" s="68"/>
      <c r="YU10896" s="68"/>
      <c r="YV10896" s="68"/>
      <c r="YW10896" s="68"/>
      <c r="YX10896" s="68">
        <v>0.94558374443901205</v>
      </c>
      <c r="YY10896" s="68"/>
      <c r="YZ10896" s="68"/>
      <c r="ZA10896" s="68"/>
      <c r="ZB10896" s="68"/>
      <c r="ZC10896" s="68"/>
      <c r="ZD10896" s="68"/>
    </row>
    <row r="10897" spans="658:680" x14ac:dyDescent="0.25">
      <c r="YH10897" s="68"/>
      <c r="YI10897" s="68"/>
      <c r="YJ10897" s="68"/>
      <c r="YK10897" s="68"/>
      <c r="YL10897" s="68"/>
      <c r="YM10897" s="68"/>
      <c r="YN10897" s="68"/>
      <c r="YO10897" s="68"/>
      <c r="YP10897" s="68"/>
      <c r="YQ10897" s="68"/>
      <c r="YR10897" s="68"/>
      <c r="YS10897" s="68"/>
      <c r="YT10897" s="68"/>
      <c r="YU10897" s="68"/>
      <c r="YV10897" s="68"/>
      <c r="YW10897" s="68"/>
      <c r="YX10897" s="68">
        <v>0.94558261028609103</v>
      </c>
      <c r="YY10897" s="68"/>
      <c r="YZ10897" s="68"/>
      <c r="ZA10897" s="68"/>
      <c r="ZB10897" s="68"/>
      <c r="ZC10897" s="68"/>
      <c r="ZD10897" s="68"/>
    </row>
    <row r="10898" spans="658:680" x14ac:dyDescent="0.25">
      <c r="YH10898" s="68"/>
      <c r="YI10898" s="68"/>
      <c r="YJ10898" s="68"/>
      <c r="YK10898" s="68"/>
      <c r="YL10898" s="68"/>
      <c r="YM10898" s="68"/>
      <c r="YN10898" s="68"/>
      <c r="YO10898" s="68"/>
      <c r="YP10898" s="68"/>
      <c r="YQ10898" s="68"/>
      <c r="YR10898" s="68"/>
      <c r="YS10898" s="68"/>
      <c r="YT10898" s="68"/>
      <c r="YU10898" s="68"/>
      <c r="YV10898" s="68"/>
      <c r="YW10898" s="68"/>
      <c r="YX10898" s="68">
        <v>0.94558054923961399</v>
      </c>
      <c r="YY10898" s="68"/>
      <c r="YZ10898" s="68"/>
      <c r="ZA10898" s="68"/>
      <c r="ZB10898" s="68"/>
      <c r="ZC10898" s="68"/>
      <c r="ZD10898" s="68"/>
    </row>
    <row r="10899" spans="658:680" x14ac:dyDescent="0.25">
      <c r="YH10899" s="68"/>
      <c r="YI10899" s="68"/>
      <c r="YJ10899" s="68"/>
      <c r="YK10899" s="68"/>
      <c r="YL10899" s="68"/>
      <c r="YM10899" s="68"/>
      <c r="YN10899" s="68"/>
      <c r="YO10899" s="68"/>
      <c r="YP10899" s="68"/>
      <c r="YQ10899" s="68"/>
      <c r="YR10899" s="68"/>
      <c r="YS10899" s="68"/>
      <c r="YT10899" s="68"/>
      <c r="YU10899" s="68"/>
      <c r="YV10899" s="68"/>
      <c r="YW10899" s="68"/>
      <c r="YX10899" s="68">
        <v>0.94557833306878503</v>
      </c>
      <c r="YY10899" s="68"/>
      <c r="YZ10899" s="68"/>
      <c r="ZA10899" s="68"/>
      <c r="ZB10899" s="68"/>
      <c r="ZC10899" s="68"/>
      <c r="ZD10899" s="68"/>
    </row>
    <row r="10900" spans="658:680" x14ac:dyDescent="0.25">
      <c r="YH10900" s="68"/>
      <c r="YI10900" s="68"/>
      <c r="YJ10900" s="68"/>
      <c r="YK10900" s="68"/>
      <c r="YL10900" s="68"/>
      <c r="YM10900" s="68"/>
      <c r="YN10900" s="68"/>
      <c r="YO10900" s="68"/>
      <c r="YP10900" s="68"/>
      <c r="YQ10900" s="68"/>
      <c r="YR10900" s="68"/>
      <c r="YS10900" s="68"/>
      <c r="YT10900" s="68"/>
      <c r="YU10900" s="68"/>
      <c r="YV10900" s="68"/>
      <c r="YW10900" s="68"/>
      <c r="YX10900" s="68">
        <v>0.94556899546551798</v>
      </c>
      <c r="YY10900" s="68"/>
      <c r="YZ10900" s="68"/>
      <c r="ZA10900" s="68"/>
      <c r="ZB10900" s="68"/>
      <c r="ZC10900" s="68"/>
      <c r="ZD10900" s="68"/>
    </row>
    <row r="10901" spans="658:680" x14ac:dyDescent="0.25">
      <c r="YH10901" s="68"/>
      <c r="YI10901" s="68"/>
      <c r="YJ10901" s="68"/>
      <c r="YK10901" s="68"/>
      <c r="YL10901" s="68"/>
      <c r="YM10901" s="68"/>
      <c r="YN10901" s="68"/>
      <c r="YO10901" s="68"/>
      <c r="YP10901" s="68"/>
      <c r="YQ10901" s="68"/>
      <c r="YR10901" s="68"/>
      <c r="YS10901" s="68"/>
      <c r="YT10901" s="68"/>
      <c r="YU10901" s="68"/>
      <c r="YV10901" s="68"/>
      <c r="YW10901" s="68"/>
      <c r="YX10901" s="68">
        <v>0.94555289043467505</v>
      </c>
      <c r="YY10901" s="68"/>
      <c r="YZ10901" s="68"/>
      <c r="ZA10901" s="68"/>
      <c r="ZB10901" s="68"/>
      <c r="ZC10901" s="68"/>
      <c r="ZD10901" s="68"/>
    </row>
    <row r="10902" spans="658:680" x14ac:dyDescent="0.25">
      <c r="YH10902" s="68"/>
      <c r="YI10902" s="68"/>
      <c r="YJ10902" s="68"/>
      <c r="YK10902" s="68"/>
      <c r="YL10902" s="68"/>
      <c r="YM10902" s="68"/>
      <c r="YN10902" s="68"/>
      <c r="YO10902" s="68"/>
      <c r="YP10902" s="68"/>
      <c r="YQ10902" s="68"/>
      <c r="YR10902" s="68"/>
      <c r="YS10902" s="68"/>
      <c r="YT10902" s="68"/>
      <c r="YU10902" s="68"/>
      <c r="YV10902" s="68"/>
      <c r="YW10902" s="68"/>
      <c r="YX10902" s="68">
        <v>0.945547811647383</v>
      </c>
      <c r="YY10902" s="68"/>
      <c r="YZ10902" s="68"/>
      <c r="ZA10902" s="68"/>
      <c r="ZB10902" s="68"/>
      <c r="ZC10902" s="68"/>
      <c r="ZD10902" s="68"/>
    </row>
    <row r="10903" spans="658:680" x14ac:dyDescent="0.25">
      <c r="YH10903" s="68"/>
      <c r="YI10903" s="68"/>
      <c r="YJ10903" s="68"/>
      <c r="YK10903" s="68"/>
      <c r="YL10903" s="68"/>
      <c r="YM10903" s="68"/>
      <c r="YN10903" s="68"/>
      <c r="YO10903" s="68"/>
      <c r="YP10903" s="68"/>
      <c r="YQ10903" s="68"/>
      <c r="YR10903" s="68"/>
      <c r="YS10903" s="68"/>
      <c r="YT10903" s="68"/>
      <c r="YU10903" s="68"/>
      <c r="YV10903" s="68"/>
      <c r="YW10903" s="68"/>
      <c r="YX10903" s="68">
        <v>0.94553349518365304</v>
      </c>
      <c r="YY10903" s="68"/>
      <c r="YZ10903" s="68"/>
      <c r="ZA10903" s="68"/>
      <c r="ZB10903" s="68"/>
      <c r="ZC10903" s="68"/>
      <c r="ZD10903" s="68"/>
    </row>
    <row r="10904" spans="658:680" x14ac:dyDescent="0.25">
      <c r="YH10904" s="68"/>
      <c r="YI10904" s="68"/>
      <c r="YJ10904" s="68"/>
      <c r="YK10904" s="68"/>
      <c r="YL10904" s="68"/>
      <c r="YM10904" s="68"/>
      <c r="YN10904" s="68"/>
      <c r="YO10904" s="68"/>
      <c r="YP10904" s="68"/>
      <c r="YQ10904" s="68"/>
      <c r="YR10904" s="68"/>
      <c r="YS10904" s="68"/>
      <c r="YT10904" s="68"/>
      <c r="YU10904" s="68"/>
      <c r="YV10904" s="68"/>
      <c r="YW10904" s="68"/>
      <c r="YX10904" s="68">
        <v>0.94553177060369897</v>
      </c>
      <c r="YY10904" s="68"/>
      <c r="YZ10904" s="68"/>
      <c r="ZA10904" s="68"/>
      <c r="ZB10904" s="68"/>
      <c r="ZC10904" s="68"/>
      <c r="ZD10904" s="68"/>
    </row>
    <row r="10905" spans="658:680" x14ac:dyDescent="0.25">
      <c r="YH10905" s="68"/>
      <c r="YI10905" s="68"/>
      <c r="YJ10905" s="68"/>
      <c r="YK10905" s="68"/>
      <c r="YL10905" s="68"/>
      <c r="YM10905" s="68"/>
      <c r="YN10905" s="68"/>
      <c r="YO10905" s="68"/>
      <c r="YP10905" s="68"/>
      <c r="YQ10905" s="68"/>
      <c r="YR10905" s="68"/>
      <c r="YS10905" s="68"/>
      <c r="YT10905" s="68"/>
      <c r="YU10905" s="68"/>
      <c r="YV10905" s="68"/>
      <c r="YW10905" s="68"/>
      <c r="YX10905" s="68">
        <v>0.94549000849161202</v>
      </c>
      <c r="YY10905" s="68"/>
      <c r="YZ10905" s="68"/>
      <c r="ZA10905" s="68"/>
      <c r="ZB10905" s="68"/>
      <c r="ZC10905" s="68"/>
      <c r="ZD10905" s="68"/>
    </row>
    <row r="10906" spans="658:680" x14ac:dyDescent="0.25">
      <c r="YH10906" s="68"/>
      <c r="YI10906" s="68"/>
      <c r="YJ10906" s="68"/>
      <c r="YK10906" s="68"/>
      <c r="YL10906" s="68"/>
      <c r="YM10906" s="68"/>
      <c r="YN10906" s="68"/>
      <c r="YO10906" s="68"/>
      <c r="YP10906" s="68"/>
      <c r="YQ10906" s="68"/>
      <c r="YR10906" s="68"/>
      <c r="YS10906" s="68"/>
      <c r="YT10906" s="68"/>
      <c r="YU10906" s="68"/>
      <c r="YV10906" s="68"/>
      <c r="YW10906" s="68"/>
      <c r="YX10906" s="68">
        <v>0.94543439435223797</v>
      </c>
      <c r="YY10906" s="68"/>
      <c r="YZ10906" s="68"/>
      <c r="ZA10906" s="68"/>
      <c r="ZB10906" s="68"/>
      <c r="ZC10906" s="68"/>
      <c r="ZD10906" s="68"/>
    </row>
    <row r="10907" spans="658:680" x14ac:dyDescent="0.25">
      <c r="YH10907" s="68"/>
      <c r="YI10907" s="68"/>
      <c r="YJ10907" s="68"/>
      <c r="YK10907" s="68"/>
      <c r="YL10907" s="68"/>
      <c r="YM10907" s="68"/>
      <c r="YN10907" s="68"/>
      <c r="YO10907" s="68"/>
      <c r="YP10907" s="68"/>
      <c r="YQ10907" s="68"/>
      <c r="YR10907" s="68"/>
      <c r="YS10907" s="68"/>
      <c r="YT10907" s="68"/>
      <c r="YU10907" s="68"/>
      <c r="YV10907" s="68"/>
      <c r="YW10907" s="68"/>
      <c r="YX10907" s="68">
        <v>0.94542279583346001</v>
      </c>
      <c r="YY10907" s="68"/>
      <c r="YZ10907" s="68"/>
      <c r="ZA10907" s="68"/>
      <c r="ZB10907" s="68"/>
      <c r="ZC10907" s="68"/>
      <c r="ZD10907" s="68"/>
    </row>
    <row r="10908" spans="658:680" x14ac:dyDescent="0.25">
      <c r="YH10908" s="68"/>
      <c r="YI10908" s="68"/>
      <c r="YJ10908" s="68"/>
      <c r="YK10908" s="68"/>
      <c r="YL10908" s="68"/>
      <c r="YM10908" s="68"/>
      <c r="YN10908" s="68"/>
      <c r="YO10908" s="68"/>
      <c r="YP10908" s="68"/>
      <c r="YQ10908" s="68"/>
      <c r="YR10908" s="68"/>
      <c r="YS10908" s="68"/>
      <c r="YT10908" s="68"/>
      <c r="YU10908" s="68"/>
      <c r="YV10908" s="68"/>
      <c r="YW10908" s="68"/>
      <c r="YX10908" s="68">
        <v>0.94541791976995704</v>
      </c>
      <c r="YY10908" s="68"/>
      <c r="YZ10908" s="68"/>
      <c r="ZA10908" s="68"/>
      <c r="ZB10908" s="68"/>
      <c r="ZC10908" s="68"/>
      <c r="ZD10908" s="68"/>
    </row>
    <row r="10909" spans="658:680" x14ac:dyDescent="0.25">
      <c r="YH10909" s="68"/>
      <c r="YI10909" s="68"/>
      <c r="YJ10909" s="68"/>
      <c r="YK10909" s="68"/>
      <c r="YL10909" s="68"/>
      <c r="YM10909" s="68"/>
      <c r="YN10909" s="68"/>
      <c r="YO10909" s="68"/>
      <c r="YP10909" s="68"/>
      <c r="YQ10909" s="68"/>
      <c r="YR10909" s="68"/>
      <c r="YS10909" s="68"/>
      <c r="YT10909" s="68"/>
      <c r="YU10909" s="68"/>
      <c r="YV10909" s="68"/>
      <c r="YW10909" s="68"/>
      <c r="YX10909" s="68">
        <v>0.94540206069103305</v>
      </c>
      <c r="YY10909" s="68"/>
      <c r="YZ10909" s="68"/>
      <c r="ZA10909" s="68"/>
      <c r="ZB10909" s="68"/>
      <c r="ZC10909" s="68"/>
      <c r="ZD10909" s="68"/>
    </row>
    <row r="10910" spans="658:680" x14ac:dyDescent="0.25">
      <c r="YH10910" s="68"/>
      <c r="YI10910" s="68"/>
      <c r="YJ10910" s="68"/>
      <c r="YK10910" s="68"/>
      <c r="YL10910" s="68"/>
      <c r="YM10910" s="68"/>
      <c r="YN10910" s="68"/>
      <c r="YO10910" s="68"/>
      <c r="YP10910" s="68"/>
      <c r="YQ10910" s="68"/>
      <c r="YR10910" s="68"/>
      <c r="YS10910" s="68"/>
      <c r="YT10910" s="68"/>
      <c r="YU10910" s="68"/>
      <c r="YV10910" s="68"/>
      <c r="YW10910" s="68"/>
      <c r="YX10910" s="68">
        <v>0.94539325406136698</v>
      </c>
      <c r="YY10910" s="68"/>
      <c r="YZ10910" s="68"/>
      <c r="ZA10910" s="68"/>
      <c r="ZB10910" s="68"/>
      <c r="ZC10910" s="68"/>
      <c r="ZD10910" s="68"/>
    </row>
    <row r="10911" spans="658:680" x14ac:dyDescent="0.25">
      <c r="YH10911" s="68"/>
      <c r="YI10911" s="68"/>
      <c r="YJ10911" s="68"/>
      <c r="YK10911" s="68"/>
      <c r="YL10911" s="68"/>
      <c r="YM10911" s="68"/>
      <c r="YN10911" s="68"/>
      <c r="YO10911" s="68"/>
      <c r="YP10911" s="68"/>
      <c r="YQ10911" s="68"/>
      <c r="YR10911" s="68"/>
      <c r="YS10911" s="68"/>
      <c r="YT10911" s="68"/>
      <c r="YU10911" s="68"/>
      <c r="YV10911" s="68"/>
      <c r="YW10911" s="68"/>
      <c r="YX10911" s="68">
        <v>0.94537953240275896</v>
      </c>
      <c r="YY10911" s="68"/>
      <c r="YZ10911" s="68"/>
      <c r="ZA10911" s="68"/>
      <c r="ZB10911" s="68"/>
      <c r="ZC10911" s="68"/>
      <c r="ZD10911" s="68"/>
    </row>
    <row r="10912" spans="658:680" x14ac:dyDescent="0.25">
      <c r="YH10912" s="68"/>
      <c r="YI10912" s="68"/>
      <c r="YJ10912" s="68"/>
      <c r="YK10912" s="68"/>
      <c r="YL10912" s="68"/>
      <c r="YM10912" s="68"/>
      <c r="YN10912" s="68"/>
      <c r="YO10912" s="68"/>
      <c r="YP10912" s="68"/>
      <c r="YQ10912" s="68"/>
      <c r="YR10912" s="68"/>
      <c r="YS10912" s="68"/>
      <c r="YT10912" s="68"/>
      <c r="YU10912" s="68"/>
      <c r="YV10912" s="68"/>
      <c r="YW10912" s="68"/>
      <c r="YX10912" s="68">
        <v>0.94536119343874203</v>
      </c>
      <c r="YY10912" s="68"/>
      <c r="YZ10912" s="68"/>
      <c r="ZA10912" s="68"/>
      <c r="ZB10912" s="68"/>
      <c r="ZC10912" s="68"/>
      <c r="ZD10912" s="68"/>
    </row>
    <row r="10913" spans="658:680" x14ac:dyDescent="0.25">
      <c r="YH10913" s="68"/>
      <c r="YI10913" s="68"/>
      <c r="YJ10913" s="68"/>
      <c r="YK10913" s="68"/>
      <c r="YL10913" s="68"/>
      <c r="YM10913" s="68"/>
      <c r="YN10913" s="68"/>
      <c r="YO10913" s="68"/>
      <c r="YP10913" s="68"/>
      <c r="YQ10913" s="68"/>
      <c r="YR10913" s="68"/>
      <c r="YS10913" s="68"/>
      <c r="YT10913" s="68"/>
      <c r="YU10913" s="68"/>
      <c r="YV10913" s="68"/>
      <c r="YW10913" s="68"/>
      <c r="YX10913" s="68">
        <v>0.94535019495532602</v>
      </c>
      <c r="YY10913" s="68"/>
      <c r="YZ10913" s="68"/>
      <c r="ZA10913" s="68"/>
      <c r="ZB10913" s="68"/>
      <c r="ZC10913" s="68"/>
      <c r="ZD10913" s="68"/>
    </row>
    <row r="10914" spans="658:680" x14ac:dyDescent="0.25">
      <c r="YH10914" s="68"/>
      <c r="YI10914" s="68"/>
      <c r="YJ10914" s="68"/>
      <c r="YK10914" s="68"/>
      <c r="YL10914" s="68"/>
      <c r="YM10914" s="68"/>
      <c r="YN10914" s="68"/>
      <c r="YO10914" s="68"/>
      <c r="YP10914" s="68"/>
      <c r="YQ10914" s="68"/>
      <c r="YR10914" s="68"/>
      <c r="YS10914" s="68"/>
      <c r="YT10914" s="68"/>
      <c r="YU10914" s="68"/>
      <c r="YV10914" s="68"/>
      <c r="YW10914" s="68"/>
      <c r="YX10914" s="68">
        <v>0.94534769861008705</v>
      </c>
      <c r="YY10914" s="68"/>
      <c r="YZ10914" s="68"/>
      <c r="ZA10914" s="68"/>
      <c r="ZB10914" s="68"/>
      <c r="ZC10914" s="68"/>
      <c r="ZD10914" s="68"/>
    </row>
    <row r="10915" spans="658:680" x14ac:dyDescent="0.25">
      <c r="YH10915" s="68"/>
      <c r="YI10915" s="68"/>
      <c r="YJ10915" s="68"/>
      <c r="YK10915" s="68"/>
      <c r="YL10915" s="68"/>
      <c r="YM10915" s="68"/>
      <c r="YN10915" s="68"/>
      <c r="YO10915" s="68"/>
      <c r="YP10915" s="68"/>
      <c r="YQ10915" s="68"/>
      <c r="YR10915" s="68"/>
      <c r="YS10915" s="68"/>
      <c r="YT10915" s="68"/>
      <c r="YU10915" s="68"/>
      <c r="YV10915" s="68"/>
      <c r="YW10915" s="68"/>
      <c r="YX10915" s="68">
        <v>0.94534371512897897</v>
      </c>
      <c r="YY10915" s="68"/>
      <c r="YZ10915" s="68"/>
      <c r="ZA10915" s="68"/>
      <c r="ZB10915" s="68"/>
      <c r="ZC10915" s="68"/>
      <c r="ZD10915" s="68"/>
    </row>
    <row r="10916" spans="658:680" x14ac:dyDescent="0.25">
      <c r="YH10916" s="68"/>
      <c r="YI10916" s="68"/>
      <c r="YJ10916" s="68"/>
      <c r="YK10916" s="68"/>
      <c r="YL10916" s="68"/>
      <c r="YM10916" s="68"/>
      <c r="YN10916" s="68"/>
      <c r="YO10916" s="68"/>
      <c r="YP10916" s="68"/>
      <c r="YQ10916" s="68"/>
      <c r="YR10916" s="68"/>
      <c r="YS10916" s="68"/>
      <c r="YT10916" s="68"/>
      <c r="YU10916" s="68"/>
      <c r="YV10916" s="68"/>
      <c r="YW10916" s="68"/>
      <c r="YX10916" s="68">
        <v>0.94530225706450599</v>
      </c>
      <c r="YY10916" s="68"/>
      <c r="YZ10916" s="68"/>
      <c r="ZA10916" s="68"/>
      <c r="ZB10916" s="68"/>
      <c r="ZC10916" s="68"/>
      <c r="ZD10916" s="68"/>
    </row>
    <row r="10917" spans="658:680" x14ac:dyDescent="0.25">
      <c r="YH10917" s="68"/>
      <c r="YI10917" s="68"/>
      <c r="YJ10917" s="68"/>
      <c r="YK10917" s="68"/>
      <c r="YL10917" s="68"/>
      <c r="YM10917" s="68"/>
      <c r="YN10917" s="68"/>
      <c r="YO10917" s="68"/>
      <c r="YP10917" s="68"/>
      <c r="YQ10917" s="68"/>
      <c r="YR10917" s="68"/>
      <c r="YS10917" s="68"/>
      <c r="YT10917" s="68"/>
      <c r="YU10917" s="68"/>
      <c r="YV10917" s="68"/>
      <c r="YW10917" s="68"/>
      <c r="YX10917" s="68">
        <v>0.94530208275383598</v>
      </c>
      <c r="YY10917" s="68"/>
      <c r="YZ10917" s="68"/>
      <c r="ZA10917" s="68"/>
      <c r="ZB10917" s="68"/>
      <c r="ZC10917" s="68"/>
      <c r="ZD10917" s="68"/>
    </row>
    <row r="10918" spans="658:680" x14ac:dyDescent="0.25">
      <c r="YH10918" s="68"/>
      <c r="YI10918" s="68"/>
      <c r="YJ10918" s="68"/>
      <c r="YK10918" s="68"/>
      <c r="YL10918" s="68"/>
      <c r="YM10918" s="68"/>
      <c r="YN10918" s="68"/>
      <c r="YO10918" s="68"/>
      <c r="YP10918" s="68"/>
      <c r="YQ10918" s="68"/>
      <c r="YR10918" s="68"/>
      <c r="YS10918" s="68"/>
      <c r="YT10918" s="68"/>
      <c r="YU10918" s="68"/>
      <c r="YV10918" s="68"/>
      <c r="YW10918" s="68"/>
      <c r="YX10918" s="68">
        <v>0.94525560748663395</v>
      </c>
      <c r="YY10918" s="68"/>
      <c r="YZ10918" s="68"/>
      <c r="ZA10918" s="68"/>
      <c r="ZB10918" s="68"/>
      <c r="ZC10918" s="68"/>
      <c r="ZD10918" s="68"/>
    </row>
    <row r="10919" spans="658:680" x14ac:dyDescent="0.25">
      <c r="YH10919" s="68"/>
      <c r="YI10919" s="68"/>
      <c r="YJ10919" s="68"/>
      <c r="YK10919" s="68"/>
      <c r="YL10919" s="68"/>
      <c r="YM10919" s="68"/>
      <c r="YN10919" s="68"/>
      <c r="YO10919" s="68"/>
      <c r="YP10919" s="68"/>
      <c r="YQ10919" s="68"/>
      <c r="YR10919" s="68"/>
      <c r="YS10919" s="68"/>
      <c r="YT10919" s="68"/>
      <c r="YU10919" s="68"/>
      <c r="YV10919" s="68"/>
      <c r="YW10919" s="68"/>
      <c r="YX10919" s="68">
        <v>0.94523380286761605</v>
      </c>
      <c r="YY10919" s="68"/>
      <c r="YZ10919" s="68"/>
      <c r="ZA10919" s="68"/>
      <c r="ZB10919" s="68"/>
      <c r="ZC10919" s="68"/>
      <c r="ZD10919" s="68"/>
    </row>
    <row r="10920" spans="658:680" x14ac:dyDescent="0.25">
      <c r="YH10920" s="68"/>
      <c r="YI10920" s="68"/>
      <c r="YJ10920" s="68"/>
      <c r="YK10920" s="68"/>
      <c r="YL10920" s="68"/>
      <c r="YM10920" s="68"/>
      <c r="YN10920" s="68"/>
      <c r="YO10920" s="68"/>
      <c r="YP10920" s="68"/>
      <c r="YQ10920" s="68"/>
      <c r="YR10920" s="68"/>
      <c r="YS10920" s="68"/>
      <c r="YT10920" s="68"/>
      <c r="YU10920" s="68"/>
      <c r="YV10920" s="68"/>
      <c r="YW10920" s="68"/>
      <c r="YX10920" s="68">
        <v>0.945190795982495</v>
      </c>
      <c r="YY10920" s="68"/>
      <c r="YZ10920" s="68"/>
      <c r="ZA10920" s="68"/>
      <c r="ZB10920" s="68"/>
      <c r="ZC10920" s="68"/>
      <c r="ZD10920" s="68"/>
    </row>
    <row r="10921" spans="658:680" x14ac:dyDescent="0.25">
      <c r="YH10921" s="68"/>
      <c r="YI10921" s="68"/>
      <c r="YJ10921" s="68"/>
      <c r="YK10921" s="68"/>
      <c r="YL10921" s="68"/>
      <c r="YM10921" s="68"/>
      <c r="YN10921" s="68"/>
      <c r="YO10921" s="68"/>
      <c r="YP10921" s="68"/>
      <c r="YQ10921" s="68"/>
      <c r="YR10921" s="68"/>
      <c r="YS10921" s="68"/>
      <c r="YT10921" s="68"/>
      <c r="YU10921" s="68"/>
      <c r="YV10921" s="68"/>
      <c r="YW10921" s="68"/>
      <c r="YX10921" s="68">
        <v>0.94519059198560995</v>
      </c>
      <c r="YY10921" s="68"/>
      <c r="YZ10921" s="68"/>
      <c r="ZA10921" s="68"/>
      <c r="ZB10921" s="68"/>
      <c r="ZC10921" s="68"/>
      <c r="ZD10921" s="68"/>
    </row>
    <row r="10922" spans="658:680" x14ac:dyDescent="0.25">
      <c r="YH10922" s="68"/>
      <c r="YI10922" s="68"/>
      <c r="YJ10922" s="68"/>
      <c r="YK10922" s="68"/>
      <c r="YL10922" s="68"/>
      <c r="YM10922" s="68"/>
      <c r="YN10922" s="68"/>
      <c r="YO10922" s="68"/>
      <c r="YP10922" s="68"/>
      <c r="YQ10922" s="68"/>
      <c r="YR10922" s="68"/>
      <c r="YS10922" s="68"/>
      <c r="YT10922" s="68"/>
      <c r="YU10922" s="68"/>
      <c r="YV10922" s="68"/>
      <c r="YW10922" s="68"/>
      <c r="YX10922" s="68">
        <v>0.94517953865069804</v>
      </c>
      <c r="YY10922" s="68"/>
      <c r="YZ10922" s="68"/>
      <c r="ZA10922" s="68"/>
      <c r="ZB10922" s="68"/>
      <c r="ZC10922" s="68"/>
      <c r="ZD10922" s="68"/>
    </row>
    <row r="10923" spans="658:680" x14ac:dyDescent="0.25">
      <c r="YH10923" s="68"/>
      <c r="YI10923" s="68"/>
      <c r="YJ10923" s="68"/>
      <c r="YK10923" s="68"/>
      <c r="YL10923" s="68"/>
      <c r="YM10923" s="68"/>
      <c r="YN10923" s="68"/>
      <c r="YO10923" s="68"/>
      <c r="YP10923" s="68"/>
      <c r="YQ10923" s="68"/>
      <c r="YR10923" s="68"/>
      <c r="YS10923" s="68"/>
      <c r="YT10923" s="68"/>
      <c r="YU10923" s="68"/>
      <c r="YV10923" s="68"/>
      <c r="YW10923" s="68"/>
      <c r="YX10923" s="68">
        <v>0.94517098686482104</v>
      </c>
      <c r="YY10923" s="68"/>
      <c r="YZ10923" s="68"/>
      <c r="ZA10923" s="68"/>
      <c r="ZB10923" s="68"/>
      <c r="ZC10923" s="68"/>
      <c r="ZD10923" s="68"/>
    </row>
    <row r="10924" spans="658:680" x14ac:dyDescent="0.25">
      <c r="YH10924" s="68"/>
      <c r="YI10924" s="68"/>
      <c r="YJ10924" s="68"/>
      <c r="YK10924" s="68"/>
      <c r="YL10924" s="68"/>
      <c r="YM10924" s="68"/>
      <c r="YN10924" s="68"/>
      <c r="YO10924" s="68"/>
      <c r="YP10924" s="68"/>
      <c r="YQ10924" s="68"/>
      <c r="YR10924" s="68"/>
      <c r="YS10924" s="68"/>
      <c r="YT10924" s="68"/>
      <c r="YU10924" s="68"/>
      <c r="YV10924" s="68"/>
      <c r="YW10924" s="68"/>
      <c r="YX10924" s="68">
        <v>0.94513493926112702</v>
      </c>
      <c r="YY10924" s="68"/>
      <c r="YZ10924" s="68"/>
      <c r="ZA10924" s="68"/>
      <c r="ZB10924" s="68"/>
      <c r="ZC10924" s="68"/>
      <c r="ZD10924" s="68"/>
    </row>
    <row r="10925" spans="658:680" x14ac:dyDescent="0.25">
      <c r="YH10925" s="68"/>
      <c r="YI10925" s="68"/>
      <c r="YJ10925" s="68"/>
      <c r="YK10925" s="68"/>
      <c r="YL10925" s="68"/>
      <c r="YM10925" s="68"/>
      <c r="YN10925" s="68"/>
      <c r="YO10925" s="68"/>
      <c r="YP10925" s="68"/>
      <c r="YQ10925" s="68"/>
      <c r="YR10925" s="68"/>
      <c r="YS10925" s="68"/>
      <c r="YT10925" s="68"/>
      <c r="YU10925" s="68"/>
      <c r="YV10925" s="68"/>
      <c r="YW10925" s="68"/>
      <c r="YX10925" s="68">
        <v>0.94511328418990903</v>
      </c>
      <c r="YY10925" s="68"/>
      <c r="YZ10925" s="68"/>
      <c r="ZA10925" s="68"/>
      <c r="ZB10925" s="68"/>
      <c r="ZC10925" s="68"/>
      <c r="ZD10925" s="68"/>
    </row>
    <row r="10926" spans="658:680" x14ac:dyDescent="0.25">
      <c r="YH10926" s="68"/>
      <c r="YI10926" s="68"/>
      <c r="YJ10926" s="68"/>
      <c r="YK10926" s="68"/>
      <c r="YL10926" s="68"/>
      <c r="YM10926" s="68"/>
      <c r="YN10926" s="68"/>
      <c r="YO10926" s="68"/>
      <c r="YP10926" s="68"/>
      <c r="YQ10926" s="68"/>
      <c r="YR10926" s="68"/>
      <c r="YS10926" s="68"/>
      <c r="YT10926" s="68"/>
      <c r="YU10926" s="68"/>
      <c r="YV10926" s="68"/>
      <c r="YW10926" s="68"/>
      <c r="YX10926" s="68">
        <v>0.94509312344187502</v>
      </c>
      <c r="YY10926" s="68"/>
      <c r="YZ10926" s="68"/>
      <c r="ZA10926" s="68"/>
      <c r="ZB10926" s="68"/>
      <c r="ZC10926" s="68"/>
      <c r="ZD10926" s="68"/>
    </row>
    <row r="10927" spans="658:680" x14ac:dyDescent="0.25">
      <c r="YH10927" s="68"/>
      <c r="YI10927" s="68"/>
      <c r="YJ10927" s="68"/>
      <c r="YK10927" s="68"/>
      <c r="YL10927" s="68"/>
      <c r="YM10927" s="68"/>
      <c r="YN10927" s="68"/>
      <c r="YO10927" s="68"/>
      <c r="YP10927" s="68"/>
      <c r="YQ10927" s="68"/>
      <c r="YR10927" s="68"/>
      <c r="YS10927" s="68"/>
      <c r="YT10927" s="68"/>
      <c r="YU10927" s="68"/>
      <c r="YV10927" s="68"/>
      <c r="YW10927" s="68"/>
      <c r="YX10927" s="68">
        <v>0.945089340915515</v>
      </c>
      <c r="YY10927" s="68"/>
      <c r="YZ10927" s="68"/>
      <c r="ZA10927" s="68"/>
      <c r="ZB10927" s="68"/>
      <c r="ZC10927" s="68"/>
      <c r="ZD10927" s="68"/>
    </row>
    <row r="10928" spans="658:680" x14ac:dyDescent="0.25">
      <c r="YH10928" s="68"/>
      <c r="YI10928" s="68"/>
      <c r="YJ10928" s="68"/>
      <c r="YK10928" s="68"/>
      <c r="YL10928" s="68"/>
      <c r="YM10928" s="68"/>
      <c r="YN10928" s="68"/>
      <c r="YO10928" s="68"/>
      <c r="YP10928" s="68"/>
      <c r="YQ10928" s="68"/>
      <c r="YR10928" s="68"/>
      <c r="YS10928" s="68"/>
      <c r="YT10928" s="68"/>
      <c r="YU10928" s="68"/>
      <c r="YV10928" s="68"/>
      <c r="YW10928" s="68"/>
      <c r="YX10928" s="68">
        <v>0.94508092595872195</v>
      </c>
      <c r="YY10928" s="68"/>
      <c r="YZ10928" s="68"/>
      <c r="ZA10928" s="68"/>
      <c r="ZB10928" s="68"/>
      <c r="ZC10928" s="68"/>
      <c r="ZD10928" s="68"/>
    </row>
    <row r="10929" spans="658:680" x14ac:dyDescent="0.25">
      <c r="YH10929" s="68"/>
      <c r="YI10929" s="68"/>
      <c r="YJ10929" s="68"/>
      <c r="YK10929" s="68"/>
      <c r="YL10929" s="68"/>
      <c r="YM10929" s="68"/>
      <c r="YN10929" s="68"/>
      <c r="YO10929" s="68"/>
      <c r="YP10929" s="68"/>
      <c r="YQ10929" s="68"/>
      <c r="YR10929" s="68"/>
      <c r="YS10929" s="68"/>
      <c r="YT10929" s="68"/>
      <c r="YU10929" s="68"/>
      <c r="YV10929" s="68"/>
      <c r="YW10929" s="68"/>
      <c r="YX10929" s="68">
        <v>0.94506761709256304</v>
      </c>
      <c r="YY10929" s="68"/>
      <c r="YZ10929" s="68"/>
      <c r="ZA10929" s="68"/>
      <c r="ZB10929" s="68"/>
      <c r="ZC10929" s="68"/>
      <c r="ZD10929" s="68"/>
    </row>
    <row r="10930" spans="658:680" x14ac:dyDescent="0.25">
      <c r="YH10930" s="68"/>
      <c r="YI10930" s="68"/>
      <c r="YJ10930" s="68"/>
      <c r="YK10930" s="68"/>
      <c r="YL10930" s="68"/>
      <c r="YM10930" s="68"/>
      <c r="YN10930" s="68"/>
      <c r="YO10930" s="68"/>
      <c r="YP10930" s="68"/>
      <c r="YQ10930" s="68"/>
      <c r="YR10930" s="68"/>
      <c r="YS10930" s="68"/>
      <c r="YT10930" s="68"/>
      <c r="YU10930" s="68"/>
      <c r="YV10930" s="68"/>
      <c r="YW10930" s="68"/>
      <c r="YX10930" s="68">
        <v>0.94504813679468702</v>
      </c>
      <c r="YY10930" s="68"/>
      <c r="YZ10930" s="68"/>
      <c r="ZA10930" s="68"/>
      <c r="ZB10930" s="68"/>
      <c r="ZC10930" s="68"/>
      <c r="ZD10930" s="68"/>
    </row>
    <row r="10931" spans="658:680" x14ac:dyDescent="0.25">
      <c r="YH10931" s="68"/>
      <c r="YI10931" s="68"/>
      <c r="YJ10931" s="68"/>
      <c r="YK10931" s="68"/>
      <c r="YL10931" s="68"/>
      <c r="YM10931" s="68"/>
      <c r="YN10931" s="68"/>
      <c r="YO10931" s="68"/>
      <c r="YP10931" s="68"/>
      <c r="YQ10931" s="68"/>
      <c r="YR10931" s="68"/>
      <c r="YS10931" s="68"/>
      <c r="YT10931" s="68"/>
      <c r="YU10931" s="68"/>
      <c r="YV10931" s="68"/>
      <c r="YW10931" s="68"/>
      <c r="YX10931" s="68">
        <v>0.94503001607016102</v>
      </c>
      <c r="YY10931" s="68"/>
      <c r="YZ10931" s="68"/>
      <c r="ZA10931" s="68"/>
      <c r="ZB10931" s="68"/>
      <c r="ZC10931" s="68"/>
      <c r="ZD10931" s="68"/>
    </row>
    <row r="10932" spans="658:680" x14ac:dyDescent="0.25">
      <c r="YH10932" s="68"/>
      <c r="YI10932" s="68"/>
      <c r="YJ10932" s="68"/>
      <c r="YK10932" s="68"/>
      <c r="YL10932" s="68"/>
      <c r="YM10932" s="68"/>
      <c r="YN10932" s="68"/>
      <c r="YO10932" s="68"/>
      <c r="YP10932" s="68"/>
      <c r="YQ10932" s="68"/>
      <c r="YR10932" s="68"/>
      <c r="YS10932" s="68"/>
      <c r="YT10932" s="68"/>
      <c r="YU10932" s="68"/>
      <c r="YV10932" s="68"/>
      <c r="YW10932" s="68"/>
      <c r="YX10932" s="68">
        <v>0.94500901908016799</v>
      </c>
      <c r="YY10932" s="68"/>
      <c r="YZ10932" s="68"/>
      <c r="ZA10932" s="68"/>
      <c r="ZB10932" s="68"/>
      <c r="ZC10932" s="68"/>
      <c r="ZD10932" s="68"/>
    </row>
    <row r="10933" spans="658:680" x14ac:dyDescent="0.25">
      <c r="YH10933" s="68"/>
      <c r="YI10933" s="68"/>
      <c r="YJ10933" s="68"/>
      <c r="YK10933" s="68"/>
      <c r="YL10933" s="68"/>
      <c r="YM10933" s="68"/>
      <c r="YN10933" s="68"/>
      <c r="YO10933" s="68"/>
      <c r="YP10933" s="68"/>
      <c r="YQ10933" s="68"/>
      <c r="YR10933" s="68"/>
      <c r="YS10933" s="68"/>
      <c r="YT10933" s="68"/>
      <c r="YU10933" s="68"/>
      <c r="YV10933" s="68"/>
      <c r="YW10933" s="68"/>
      <c r="YX10933" s="68">
        <v>0.944974684889899</v>
      </c>
      <c r="YY10933" s="68"/>
      <c r="YZ10933" s="68"/>
      <c r="ZA10933" s="68"/>
      <c r="ZB10933" s="68"/>
      <c r="ZC10933" s="68"/>
      <c r="ZD10933" s="68"/>
    </row>
    <row r="10934" spans="658:680" x14ac:dyDescent="0.25">
      <c r="YH10934" s="68"/>
      <c r="YI10934" s="68"/>
      <c r="YJ10934" s="68"/>
      <c r="YK10934" s="68"/>
      <c r="YL10934" s="68"/>
      <c r="YM10934" s="68"/>
      <c r="YN10934" s="68"/>
      <c r="YO10934" s="68"/>
      <c r="YP10934" s="68"/>
      <c r="YQ10934" s="68"/>
      <c r="YR10934" s="68"/>
      <c r="YS10934" s="68"/>
      <c r="YT10934" s="68"/>
      <c r="YU10934" s="68"/>
      <c r="YV10934" s="68"/>
      <c r="YW10934" s="68"/>
      <c r="YX10934" s="68">
        <v>0.944964170984253</v>
      </c>
      <c r="YY10934" s="68"/>
      <c r="YZ10934" s="68"/>
      <c r="ZA10934" s="68"/>
      <c r="ZB10934" s="68"/>
      <c r="ZC10934" s="68"/>
      <c r="ZD10934" s="68"/>
    </row>
    <row r="10935" spans="658:680" x14ac:dyDescent="0.25">
      <c r="YH10935" s="68"/>
      <c r="YI10935" s="68"/>
      <c r="YJ10935" s="68"/>
      <c r="YK10935" s="68"/>
      <c r="YL10935" s="68"/>
      <c r="YM10935" s="68"/>
      <c r="YN10935" s="68"/>
      <c r="YO10935" s="68"/>
      <c r="YP10935" s="68"/>
      <c r="YQ10935" s="68"/>
      <c r="YR10935" s="68"/>
      <c r="YS10935" s="68"/>
      <c r="YT10935" s="68"/>
      <c r="YU10935" s="68"/>
      <c r="YV10935" s="68"/>
      <c r="YW10935" s="68"/>
      <c r="YX10935" s="68">
        <v>0.94496029491120803</v>
      </c>
      <c r="YY10935" s="68"/>
      <c r="YZ10935" s="68"/>
      <c r="ZA10935" s="68"/>
      <c r="ZB10935" s="68"/>
      <c r="ZC10935" s="68"/>
      <c r="ZD10935" s="68"/>
    </row>
    <row r="10936" spans="658:680" x14ac:dyDescent="0.25">
      <c r="YH10936" s="68"/>
      <c r="YI10936" s="68"/>
      <c r="YJ10936" s="68"/>
      <c r="YK10936" s="68"/>
      <c r="YL10936" s="68"/>
      <c r="YM10936" s="68"/>
      <c r="YN10936" s="68"/>
      <c r="YO10936" s="68"/>
      <c r="YP10936" s="68"/>
      <c r="YQ10936" s="68"/>
      <c r="YR10936" s="68"/>
      <c r="YS10936" s="68"/>
      <c r="YT10936" s="68"/>
      <c r="YU10936" s="68"/>
      <c r="YV10936" s="68"/>
      <c r="YW10936" s="68"/>
      <c r="YX10936" s="68">
        <v>0.94494976294185895</v>
      </c>
      <c r="YY10936" s="68"/>
      <c r="YZ10936" s="68"/>
      <c r="ZA10936" s="68"/>
      <c r="ZB10936" s="68"/>
      <c r="ZC10936" s="68"/>
      <c r="ZD10936" s="68"/>
    </row>
    <row r="10937" spans="658:680" x14ac:dyDescent="0.25">
      <c r="YH10937" s="68"/>
      <c r="YI10937" s="68"/>
      <c r="YJ10937" s="68"/>
      <c r="YK10937" s="68"/>
      <c r="YL10937" s="68"/>
      <c r="YM10937" s="68"/>
      <c r="YN10937" s="68"/>
      <c r="YO10937" s="68"/>
      <c r="YP10937" s="68"/>
      <c r="YQ10937" s="68"/>
      <c r="YR10937" s="68"/>
      <c r="YS10937" s="68"/>
      <c r="YT10937" s="68"/>
      <c r="YU10937" s="68"/>
      <c r="YV10937" s="68"/>
      <c r="YW10937" s="68"/>
      <c r="YX10937" s="68">
        <v>0.944942178647739</v>
      </c>
      <c r="YY10937" s="68"/>
      <c r="YZ10937" s="68"/>
      <c r="ZA10937" s="68"/>
      <c r="ZB10937" s="68"/>
      <c r="ZC10937" s="68"/>
      <c r="ZD10937" s="68"/>
    </row>
    <row r="10938" spans="658:680" x14ac:dyDescent="0.25">
      <c r="YH10938" s="68"/>
      <c r="YI10938" s="68"/>
      <c r="YJ10938" s="68"/>
      <c r="YK10938" s="68"/>
      <c r="YL10938" s="68"/>
      <c r="YM10938" s="68"/>
      <c r="YN10938" s="68"/>
      <c r="YO10938" s="68"/>
      <c r="YP10938" s="68"/>
      <c r="YQ10938" s="68"/>
      <c r="YR10938" s="68"/>
      <c r="YS10938" s="68"/>
      <c r="YT10938" s="68"/>
      <c r="YU10938" s="68"/>
      <c r="YV10938" s="68"/>
      <c r="YW10938" s="68"/>
      <c r="YX10938" s="68">
        <v>0.94493744651401701</v>
      </c>
      <c r="YY10938" s="68"/>
      <c r="YZ10938" s="68"/>
      <c r="ZA10938" s="68"/>
      <c r="ZB10938" s="68"/>
      <c r="ZC10938" s="68"/>
      <c r="ZD10938" s="68"/>
    </row>
    <row r="10939" spans="658:680" x14ac:dyDescent="0.25">
      <c r="YH10939" s="68"/>
      <c r="YI10939" s="68"/>
      <c r="YJ10939" s="68"/>
      <c r="YK10939" s="68"/>
      <c r="YL10939" s="68"/>
      <c r="YM10939" s="68"/>
      <c r="YN10939" s="68"/>
      <c r="YO10939" s="68"/>
      <c r="YP10939" s="68"/>
      <c r="YQ10939" s="68"/>
      <c r="YR10939" s="68"/>
      <c r="YS10939" s="68"/>
      <c r="YT10939" s="68"/>
      <c r="YU10939" s="68"/>
      <c r="YV10939" s="68"/>
      <c r="YW10939" s="68"/>
      <c r="YX10939" s="68">
        <v>0.94492185129724104</v>
      </c>
      <c r="YY10939" s="68"/>
      <c r="YZ10939" s="68"/>
      <c r="ZA10939" s="68"/>
      <c r="ZB10939" s="68"/>
      <c r="ZC10939" s="68"/>
      <c r="ZD10939" s="68"/>
    </row>
    <row r="10940" spans="658:680" x14ac:dyDescent="0.25">
      <c r="YH10940" s="68"/>
      <c r="YI10940" s="68"/>
      <c r="YJ10940" s="68"/>
      <c r="YK10940" s="68"/>
      <c r="YL10940" s="68"/>
      <c r="YM10940" s="68"/>
      <c r="YN10940" s="68"/>
      <c r="YO10940" s="68"/>
      <c r="YP10940" s="68"/>
      <c r="YQ10940" s="68"/>
      <c r="YR10940" s="68"/>
      <c r="YS10940" s="68"/>
      <c r="YT10940" s="68"/>
      <c r="YU10940" s="68"/>
      <c r="YV10940" s="68"/>
      <c r="YW10940" s="68"/>
      <c r="YX10940" s="68">
        <v>0.94491506551325999</v>
      </c>
      <c r="YY10940" s="68"/>
      <c r="YZ10940" s="68"/>
      <c r="ZA10940" s="68"/>
      <c r="ZB10940" s="68"/>
      <c r="ZC10940" s="68"/>
      <c r="ZD10940" s="68"/>
    </row>
    <row r="10941" spans="658:680" x14ac:dyDescent="0.25">
      <c r="YH10941" s="68"/>
      <c r="YI10941" s="68"/>
      <c r="YJ10941" s="68"/>
      <c r="YK10941" s="68"/>
      <c r="YL10941" s="68"/>
      <c r="YM10941" s="68"/>
      <c r="YN10941" s="68"/>
      <c r="YO10941" s="68"/>
      <c r="YP10941" s="68"/>
      <c r="YQ10941" s="68"/>
      <c r="YR10941" s="68"/>
      <c r="YS10941" s="68"/>
      <c r="YT10941" s="68"/>
      <c r="YU10941" s="68"/>
      <c r="YV10941" s="68"/>
      <c r="YW10941" s="68"/>
      <c r="YX10941" s="68">
        <v>0.94486995655247097</v>
      </c>
      <c r="YY10941" s="68"/>
      <c r="YZ10941" s="68"/>
      <c r="ZA10941" s="68"/>
      <c r="ZB10941" s="68"/>
      <c r="ZC10941" s="68"/>
      <c r="ZD10941" s="68"/>
    </row>
    <row r="10942" spans="658:680" x14ac:dyDescent="0.25">
      <c r="YH10942" s="68"/>
      <c r="YI10942" s="68"/>
      <c r="YJ10942" s="68"/>
      <c r="YK10942" s="68"/>
      <c r="YL10942" s="68"/>
      <c r="YM10942" s="68"/>
      <c r="YN10942" s="68"/>
      <c r="YO10942" s="68"/>
      <c r="YP10942" s="68"/>
      <c r="YQ10942" s="68"/>
      <c r="YR10942" s="68"/>
      <c r="YS10942" s="68"/>
      <c r="YT10942" s="68"/>
      <c r="YU10942" s="68"/>
      <c r="YV10942" s="68"/>
      <c r="YW10942" s="68"/>
      <c r="YX10942" s="68">
        <v>0.94486015434493698</v>
      </c>
      <c r="YY10942" s="68"/>
      <c r="YZ10942" s="68"/>
      <c r="ZA10942" s="68"/>
      <c r="ZB10942" s="68"/>
      <c r="ZC10942" s="68"/>
      <c r="ZD10942" s="68"/>
    </row>
    <row r="10943" spans="658:680" x14ac:dyDescent="0.25">
      <c r="YH10943" s="68"/>
      <c r="YI10943" s="68"/>
      <c r="YJ10943" s="68"/>
      <c r="YK10943" s="68"/>
      <c r="YL10943" s="68"/>
      <c r="YM10943" s="68"/>
      <c r="YN10943" s="68"/>
      <c r="YO10943" s="68"/>
      <c r="YP10943" s="68"/>
      <c r="YQ10943" s="68"/>
      <c r="YR10943" s="68"/>
      <c r="YS10943" s="68"/>
      <c r="YT10943" s="68"/>
      <c r="YU10943" s="68"/>
      <c r="YV10943" s="68"/>
      <c r="YW10943" s="68"/>
      <c r="YX10943" s="68">
        <v>0.94485910712696697</v>
      </c>
      <c r="YY10943" s="68"/>
      <c r="YZ10943" s="68"/>
      <c r="ZA10943" s="68"/>
      <c r="ZB10943" s="68"/>
      <c r="ZC10943" s="68"/>
      <c r="ZD10943" s="68"/>
    </row>
    <row r="10944" spans="658:680" x14ac:dyDescent="0.25">
      <c r="YH10944" s="68"/>
      <c r="YI10944" s="68"/>
      <c r="YJ10944" s="68"/>
      <c r="YK10944" s="68"/>
      <c r="YL10944" s="68"/>
      <c r="YM10944" s="68"/>
      <c r="YN10944" s="68"/>
      <c r="YO10944" s="68"/>
      <c r="YP10944" s="68"/>
      <c r="YQ10944" s="68"/>
      <c r="YR10944" s="68"/>
      <c r="YS10944" s="68"/>
      <c r="YT10944" s="68"/>
      <c r="YU10944" s="68"/>
      <c r="YV10944" s="68"/>
      <c r="YW10944" s="68"/>
      <c r="YX10944" s="68">
        <v>0.94485366518032099</v>
      </c>
      <c r="YY10944" s="68"/>
      <c r="YZ10944" s="68"/>
      <c r="ZA10944" s="68"/>
      <c r="ZB10944" s="68"/>
      <c r="ZC10944" s="68"/>
      <c r="ZD10944" s="68"/>
    </row>
    <row r="10945" spans="658:680" x14ac:dyDescent="0.25">
      <c r="YH10945" s="68"/>
      <c r="YI10945" s="68"/>
      <c r="YJ10945" s="68"/>
      <c r="YK10945" s="68"/>
      <c r="YL10945" s="68"/>
      <c r="YM10945" s="68"/>
      <c r="YN10945" s="68"/>
      <c r="YO10945" s="68"/>
      <c r="YP10945" s="68"/>
      <c r="YQ10945" s="68"/>
      <c r="YR10945" s="68"/>
      <c r="YS10945" s="68"/>
      <c r="YT10945" s="68"/>
      <c r="YU10945" s="68"/>
      <c r="YV10945" s="68"/>
      <c r="YW10945" s="68"/>
      <c r="YX10945" s="68">
        <v>0.94484958721465295</v>
      </c>
      <c r="YY10945" s="68"/>
      <c r="YZ10945" s="68"/>
      <c r="ZA10945" s="68"/>
      <c r="ZB10945" s="68"/>
      <c r="ZC10945" s="68"/>
      <c r="ZD10945" s="68"/>
    </row>
    <row r="10946" spans="658:680" x14ac:dyDescent="0.25">
      <c r="YH10946" s="68"/>
      <c r="YI10946" s="68"/>
      <c r="YJ10946" s="68"/>
      <c r="YK10946" s="68"/>
      <c r="YL10946" s="68"/>
      <c r="YM10946" s="68"/>
      <c r="YN10946" s="68"/>
      <c r="YO10946" s="68"/>
      <c r="YP10946" s="68"/>
      <c r="YQ10946" s="68"/>
      <c r="YR10946" s="68"/>
      <c r="YS10946" s="68"/>
      <c r="YT10946" s="68"/>
      <c r="YU10946" s="68"/>
      <c r="YV10946" s="68"/>
      <c r="YW10946" s="68"/>
      <c r="YX10946" s="68">
        <v>0.944839500885995</v>
      </c>
      <c r="YY10946" s="68"/>
      <c r="YZ10946" s="68"/>
      <c r="ZA10946" s="68"/>
      <c r="ZB10946" s="68"/>
      <c r="ZC10946" s="68"/>
      <c r="ZD10946" s="68"/>
    </row>
    <row r="10947" spans="658:680" x14ac:dyDescent="0.25">
      <c r="YH10947" s="68"/>
      <c r="YI10947" s="68"/>
      <c r="YJ10947" s="68"/>
      <c r="YK10947" s="68"/>
      <c r="YL10947" s="68"/>
      <c r="YM10947" s="68"/>
      <c r="YN10947" s="68"/>
      <c r="YO10947" s="68"/>
      <c r="YP10947" s="68"/>
      <c r="YQ10947" s="68"/>
      <c r="YR10947" s="68"/>
      <c r="YS10947" s="68"/>
      <c r="YT10947" s="68"/>
      <c r="YU10947" s="68"/>
      <c r="YV10947" s="68"/>
      <c r="YW10947" s="68"/>
      <c r="YX10947" s="68">
        <v>0.94483195141000897</v>
      </c>
      <c r="YY10947" s="68"/>
      <c r="YZ10947" s="68"/>
      <c r="ZA10947" s="68"/>
      <c r="ZB10947" s="68"/>
      <c r="ZC10947" s="68"/>
      <c r="ZD10947" s="68"/>
    </row>
    <row r="10948" spans="658:680" x14ac:dyDescent="0.25">
      <c r="YH10948" s="68"/>
      <c r="YI10948" s="68"/>
      <c r="YJ10948" s="68"/>
      <c r="YK10948" s="68"/>
      <c r="YL10948" s="68"/>
      <c r="YM10948" s="68"/>
      <c r="YN10948" s="68"/>
      <c r="YO10948" s="68"/>
      <c r="YP10948" s="68"/>
      <c r="YQ10948" s="68"/>
      <c r="YR10948" s="68"/>
      <c r="YS10948" s="68"/>
      <c r="YT10948" s="68"/>
      <c r="YU10948" s="68"/>
      <c r="YV10948" s="68"/>
      <c r="YW10948" s="68"/>
      <c r="YX10948" s="68">
        <v>0.94482988123202905</v>
      </c>
      <c r="YY10948" s="68"/>
      <c r="YZ10948" s="68"/>
      <c r="ZA10948" s="68"/>
      <c r="ZB10948" s="68"/>
      <c r="ZC10948" s="68"/>
      <c r="ZD10948" s="68"/>
    </row>
    <row r="10949" spans="658:680" x14ac:dyDescent="0.25">
      <c r="YH10949" s="68"/>
      <c r="YI10949" s="68"/>
      <c r="YJ10949" s="68"/>
      <c r="YK10949" s="68"/>
      <c r="YL10949" s="68"/>
      <c r="YM10949" s="68"/>
      <c r="YN10949" s="68"/>
      <c r="YO10949" s="68"/>
      <c r="YP10949" s="68"/>
      <c r="YQ10949" s="68"/>
      <c r="YR10949" s="68"/>
      <c r="YS10949" s="68"/>
      <c r="YT10949" s="68"/>
      <c r="YU10949" s="68"/>
      <c r="YV10949" s="68"/>
      <c r="YW10949" s="68"/>
      <c r="YX10949" s="68">
        <v>0.94478195779802798</v>
      </c>
      <c r="YY10949" s="68"/>
      <c r="YZ10949" s="68"/>
      <c r="ZA10949" s="68"/>
      <c r="ZB10949" s="68"/>
      <c r="ZC10949" s="68"/>
      <c r="ZD10949" s="68"/>
    </row>
    <row r="10950" spans="658:680" x14ac:dyDescent="0.25">
      <c r="YH10950" s="68"/>
      <c r="YI10950" s="68"/>
      <c r="YJ10950" s="68"/>
      <c r="YK10950" s="68"/>
      <c r="YL10950" s="68"/>
      <c r="YM10950" s="68"/>
      <c r="YN10950" s="68"/>
      <c r="YO10950" s="68"/>
      <c r="YP10950" s="68"/>
      <c r="YQ10950" s="68"/>
      <c r="YR10950" s="68"/>
      <c r="YS10950" s="68"/>
      <c r="YT10950" s="68"/>
      <c r="YU10950" s="68"/>
      <c r="YV10950" s="68"/>
      <c r="YW10950" s="68"/>
      <c r="YX10950" s="68">
        <v>0.94473073131796503</v>
      </c>
      <c r="YY10950" s="68"/>
      <c r="YZ10950" s="68"/>
      <c r="ZA10950" s="68"/>
      <c r="ZB10950" s="68"/>
      <c r="ZC10950" s="68"/>
      <c r="ZD10950" s="68"/>
    </row>
    <row r="10951" spans="658:680" x14ac:dyDescent="0.25">
      <c r="YH10951" s="68"/>
      <c r="YI10951" s="68"/>
      <c r="YJ10951" s="68"/>
      <c r="YK10951" s="68"/>
      <c r="YL10951" s="68"/>
      <c r="YM10951" s="68"/>
      <c r="YN10951" s="68"/>
      <c r="YO10951" s="68"/>
      <c r="YP10951" s="68"/>
      <c r="YQ10951" s="68"/>
      <c r="YR10951" s="68"/>
      <c r="YS10951" s="68"/>
      <c r="YT10951" s="68"/>
      <c r="YU10951" s="68"/>
      <c r="YV10951" s="68"/>
      <c r="YW10951" s="68"/>
      <c r="YX10951" s="68">
        <v>0.94467541195347204</v>
      </c>
      <c r="YY10951" s="68"/>
      <c r="YZ10951" s="68"/>
      <c r="ZA10951" s="68"/>
      <c r="ZB10951" s="68"/>
      <c r="ZC10951" s="68"/>
      <c r="ZD10951" s="68"/>
    </row>
    <row r="10952" spans="658:680" x14ac:dyDescent="0.25">
      <c r="YH10952" s="68"/>
      <c r="YI10952" s="68"/>
      <c r="YJ10952" s="68"/>
      <c r="YK10952" s="68"/>
      <c r="YL10952" s="68"/>
      <c r="YM10952" s="68"/>
      <c r="YN10952" s="68"/>
      <c r="YO10952" s="68"/>
      <c r="YP10952" s="68"/>
      <c r="YQ10952" s="68"/>
      <c r="YR10952" s="68"/>
      <c r="YS10952" s="68"/>
      <c r="YT10952" s="68"/>
      <c r="YU10952" s="68"/>
      <c r="YV10952" s="68"/>
      <c r="YW10952" s="68"/>
      <c r="YX10952" s="68">
        <v>0.94463619319390502</v>
      </c>
      <c r="YY10952" s="68"/>
      <c r="YZ10952" s="68"/>
      <c r="ZA10952" s="68"/>
      <c r="ZB10952" s="68"/>
      <c r="ZC10952" s="68"/>
      <c r="ZD10952" s="68"/>
    </row>
    <row r="10953" spans="658:680" x14ac:dyDescent="0.25">
      <c r="YH10953" s="68"/>
      <c r="YI10953" s="68"/>
      <c r="YJ10953" s="68"/>
      <c r="YK10953" s="68"/>
      <c r="YL10953" s="68"/>
      <c r="YM10953" s="68"/>
      <c r="YN10953" s="68"/>
      <c r="YO10953" s="68"/>
      <c r="YP10953" s="68"/>
      <c r="YQ10953" s="68"/>
      <c r="YR10953" s="68"/>
      <c r="YS10953" s="68"/>
      <c r="YT10953" s="68"/>
      <c r="YU10953" s="68"/>
      <c r="YV10953" s="68"/>
      <c r="YW10953" s="68"/>
      <c r="YX10953" s="68">
        <v>0.944619624700202</v>
      </c>
      <c r="YY10953" s="68"/>
      <c r="YZ10953" s="68"/>
      <c r="ZA10953" s="68"/>
      <c r="ZB10953" s="68"/>
      <c r="ZC10953" s="68"/>
      <c r="ZD10953" s="68"/>
    </row>
    <row r="10954" spans="658:680" x14ac:dyDescent="0.25">
      <c r="YH10954" s="68"/>
      <c r="YI10954" s="68"/>
      <c r="YJ10954" s="68"/>
      <c r="YK10954" s="68"/>
      <c r="YL10954" s="68"/>
      <c r="YM10954" s="68"/>
      <c r="YN10954" s="68"/>
      <c r="YO10954" s="68"/>
      <c r="YP10954" s="68"/>
      <c r="YQ10954" s="68"/>
      <c r="YR10954" s="68"/>
      <c r="YS10954" s="68"/>
      <c r="YT10954" s="68"/>
      <c r="YU10954" s="68"/>
      <c r="YV10954" s="68"/>
      <c r="YW10954" s="68"/>
      <c r="YX10954" s="68">
        <v>0.94459703920648297</v>
      </c>
      <c r="YY10954" s="68"/>
      <c r="YZ10954" s="68"/>
      <c r="ZA10954" s="68"/>
      <c r="ZB10954" s="68"/>
      <c r="ZC10954" s="68"/>
      <c r="ZD10954" s="68"/>
    </row>
    <row r="10955" spans="658:680" x14ac:dyDescent="0.25">
      <c r="YH10955" s="68"/>
      <c r="YI10955" s="68"/>
      <c r="YJ10955" s="68"/>
      <c r="YK10955" s="68"/>
      <c r="YL10955" s="68"/>
      <c r="YM10955" s="68"/>
      <c r="YN10955" s="68"/>
      <c r="YO10955" s="68"/>
      <c r="YP10955" s="68"/>
      <c r="YQ10955" s="68"/>
      <c r="YR10955" s="68"/>
      <c r="YS10955" s="68"/>
      <c r="YT10955" s="68"/>
      <c r="YU10955" s="68"/>
      <c r="YV10955" s="68"/>
      <c r="YW10955" s="68"/>
      <c r="YX10955" s="68">
        <v>0.94457032375809902</v>
      </c>
      <c r="YY10955" s="68"/>
      <c r="YZ10955" s="68"/>
      <c r="ZA10955" s="68"/>
      <c r="ZB10955" s="68"/>
      <c r="ZC10955" s="68"/>
      <c r="ZD10955" s="68"/>
    </row>
    <row r="10956" spans="658:680" x14ac:dyDescent="0.25">
      <c r="YH10956" s="68"/>
      <c r="YI10956" s="68"/>
      <c r="YJ10956" s="68"/>
      <c r="YK10956" s="68"/>
      <c r="YL10956" s="68"/>
      <c r="YM10956" s="68"/>
      <c r="YN10956" s="68"/>
      <c r="YO10956" s="68"/>
      <c r="YP10956" s="68"/>
      <c r="YQ10956" s="68"/>
      <c r="YR10956" s="68"/>
      <c r="YS10956" s="68"/>
      <c r="YT10956" s="68"/>
      <c r="YU10956" s="68"/>
      <c r="YV10956" s="68"/>
      <c r="YW10956" s="68"/>
      <c r="YX10956" s="68">
        <v>0.94455974645504004</v>
      </c>
      <c r="YY10956" s="68"/>
      <c r="YZ10956" s="68"/>
      <c r="ZA10956" s="68"/>
      <c r="ZB10956" s="68"/>
      <c r="ZC10956" s="68"/>
      <c r="ZD10956" s="68"/>
    </row>
    <row r="10957" spans="658:680" x14ac:dyDescent="0.25">
      <c r="YH10957" s="68"/>
      <c r="YI10957" s="68"/>
      <c r="YJ10957" s="68"/>
      <c r="YK10957" s="68"/>
      <c r="YL10957" s="68"/>
      <c r="YM10957" s="68"/>
      <c r="YN10957" s="68"/>
      <c r="YO10957" s="68"/>
      <c r="YP10957" s="68"/>
      <c r="YQ10957" s="68"/>
      <c r="YR10957" s="68"/>
      <c r="YS10957" s="68"/>
      <c r="YT10957" s="68"/>
      <c r="YU10957" s="68"/>
      <c r="YV10957" s="68"/>
      <c r="YW10957" s="68"/>
      <c r="YX10957" s="68">
        <v>0.94455255105446101</v>
      </c>
      <c r="YY10957" s="68"/>
      <c r="YZ10957" s="68"/>
      <c r="ZA10957" s="68"/>
      <c r="ZB10957" s="68"/>
      <c r="ZC10957" s="68"/>
      <c r="ZD10957" s="68"/>
    </row>
    <row r="10958" spans="658:680" x14ac:dyDescent="0.25">
      <c r="YH10958" s="68"/>
      <c r="YI10958" s="68"/>
      <c r="YJ10958" s="68"/>
      <c r="YK10958" s="68"/>
      <c r="YL10958" s="68"/>
      <c r="YM10958" s="68"/>
      <c r="YN10958" s="68"/>
      <c r="YO10958" s="68"/>
      <c r="YP10958" s="68"/>
      <c r="YQ10958" s="68"/>
      <c r="YR10958" s="68"/>
      <c r="YS10958" s="68"/>
      <c r="YT10958" s="68"/>
      <c r="YU10958" s="68"/>
      <c r="YV10958" s="68"/>
      <c r="YW10958" s="68"/>
      <c r="YX10958" s="68">
        <v>0.94450085415985496</v>
      </c>
      <c r="YY10958" s="68"/>
      <c r="YZ10958" s="68"/>
      <c r="ZA10958" s="68"/>
      <c r="ZB10958" s="68"/>
      <c r="ZC10958" s="68"/>
      <c r="ZD10958" s="68"/>
    </row>
    <row r="10959" spans="658:680" x14ac:dyDescent="0.25">
      <c r="YH10959" s="68"/>
      <c r="YI10959" s="68"/>
      <c r="YJ10959" s="68"/>
      <c r="YK10959" s="68"/>
      <c r="YL10959" s="68"/>
      <c r="YM10959" s="68"/>
      <c r="YN10959" s="68"/>
      <c r="YO10959" s="68"/>
      <c r="YP10959" s="68"/>
      <c r="YQ10959" s="68"/>
      <c r="YR10959" s="68"/>
      <c r="YS10959" s="68"/>
      <c r="YT10959" s="68"/>
      <c r="YU10959" s="68"/>
      <c r="YV10959" s="68"/>
      <c r="YW10959" s="68"/>
      <c r="YX10959" s="68">
        <v>0.94448731850290601</v>
      </c>
      <c r="YY10959" s="68"/>
      <c r="YZ10959" s="68"/>
      <c r="ZA10959" s="68"/>
      <c r="ZB10959" s="68"/>
      <c r="ZC10959" s="68"/>
      <c r="ZD10959" s="68"/>
    </row>
    <row r="10960" spans="658:680" x14ac:dyDescent="0.25">
      <c r="YH10960" s="68"/>
      <c r="YI10960" s="68"/>
      <c r="YJ10960" s="68"/>
      <c r="YK10960" s="68"/>
      <c r="YL10960" s="68"/>
      <c r="YM10960" s="68"/>
      <c r="YN10960" s="68"/>
      <c r="YO10960" s="68"/>
      <c r="YP10960" s="68"/>
      <c r="YQ10960" s="68"/>
      <c r="YR10960" s="68"/>
      <c r="YS10960" s="68"/>
      <c r="YT10960" s="68"/>
      <c r="YU10960" s="68"/>
      <c r="YV10960" s="68"/>
      <c r="YW10960" s="68"/>
      <c r="YX10960" s="68">
        <v>0.94447116351032601</v>
      </c>
      <c r="YY10960" s="68"/>
      <c r="YZ10960" s="68"/>
      <c r="ZA10960" s="68"/>
      <c r="ZB10960" s="68"/>
      <c r="ZC10960" s="68"/>
      <c r="ZD10960" s="68"/>
    </row>
    <row r="10961" spans="658:680" x14ac:dyDescent="0.25">
      <c r="YH10961" s="68"/>
      <c r="YI10961" s="68"/>
      <c r="YJ10961" s="68"/>
      <c r="YK10961" s="68"/>
      <c r="YL10961" s="68"/>
      <c r="YM10961" s="68"/>
      <c r="YN10961" s="68"/>
      <c r="YO10961" s="68"/>
      <c r="YP10961" s="68"/>
      <c r="YQ10961" s="68"/>
      <c r="YR10961" s="68"/>
      <c r="YS10961" s="68"/>
      <c r="YT10961" s="68"/>
      <c r="YU10961" s="68"/>
      <c r="YV10961" s="68"/>
      <c r="YW10961" s="68"/>
      <c r="YX10961" s="68">
        <v>0.94443372675787196</v>
      </c>
      <c r="YY10961" s="68"/>
      <c r="YZ10961" s="68"/>
      <c r="ZA10961" s="68"/>
      <c r="ZB10961" s="68"/>
      <c r="ZC10961" s="68"/>
      <c r="ZD10961" s="68"/>
    </row>
    <row r="10962" spans="658:680" x14ac:dyDescent="0.25">
      <c r="YH10962" s="68"/>
      <c r="YI10962" s="68"/>
      <c r="YJ10962" s="68"/>
      <c r="YK10962" s="68"/>
      <c r="YL10962" s="68"/>
      <c r="YM10962" s="68"/>
      <c r="YN10962" s="68"/>
      <c r="YO10962" s="68"/>
      <c r="YP10962" s="68"/>
      <c r="YQ10962" s="68"/>
      <c r="YR10962" s="68"/>
      <c r="YS10962" s="68"/>
      <c r="YT10962" s="68"/>
      <c r="YU10962" s="68"/>
      <c r="YV10962" s="68"/>
      <c r="YW10962" s="68"/>
      <c r="YX10962" s="68">
        <v>0.944420238126918</v>
      </c>
      <c r="YY10962" s="68"/>
      <c r="YZ10962" s="68"/>
      <c r="ZA10962" s="68"/>
      <c r="ZB10962" s="68"/>
      <c r="ZC10962" s="68"/>
      <c r="ZD10962" s="68"/>
    </row>
    <row r="10963" spans="658:680" x14ac:dyDescent="0.25">
      <c r="YH10963" s="68"/>
      <c r="YI10963" s="68"/>
      <c r="YJ10963" s="68"/>
      <c r="YK10963" s="68"/>
      <c r="YL10963" s="68"/>
      <c r="YM10963" s="68"/>
      <c r="YN10963" s="68"/>
      <c r="YO10963" s="68"/>
      <c r="YP10963" s="68"/>
      <c r="YQ10963" s="68"/>
      <c r="YR10963" s="68"/>
      <c r="YS10963" s="68"/>
      <c r="YT10963" s="68"/>
      <c r="YU10963" s="68"/>
      <c r="YV10963" s="68"/>
      <c r="YW10963" s="68"/>
      <c r="YX10963" s="68">
        <v>0.94441561386234596</v>
      </c>
      <c r="YY10963" s="68"/>
      <c r="YZ10963" s="68"/>
      <c r="ZA10963" s="68"/>
      <c r="ZB10963" s="68"/>
      <c r="ZC10963" s="68"/>
      <c r="ZD10963" s="68"/>
    </row>
    <row r="10964" spans="658:680" x14ac:dyDescent="0.25">
      <c r="YH10964" s="68"/>
      <c r="YI10964" s="68"/>
      <c r="YJ10964" s="68"/>
      <c r="YK10964" s="68"/>
      <c r="YL10964" s="68"/>
      <c r="YM10964" s="68"/>
      <c r="YN10964" s="68"/>
      <c r="YO10964" s="68"/>
      <c r="YP10964" s="68"/>
      <c r="YQ10964" s="68"/>
      <c r="YR10964" s="68"/>
      <c r="YS10964" s="68"/>
      <c r="YT10964" s="68"/>
      <c r="YU10964" s="68"/>
      <c r="YV10964" s="68"/>
      <c r="YW10964" s="68"/>
      <c r="YX10964" s="68">
        <v>0.94434896575930505</v>
      </c>
      <c r="YY10964" s="68"/>
      <c r="YZ10964" s="68"/>
      <c r="ZA10964" s="68"/>
      <c r="ZB10964" s="68"/>
      <c r="ZC10964" s="68"/>
      <c r="ZD10964" s="68"/>
    </row>
    <row r="10965" spans="658:680" x14ac:dyDescent="0.25">
      <c r="YH10965" s="68"/>
      <c r="YI10965" s="68"/>
      <c r="YJ10965" s="68"/>
      <c r="YK10965" s="68"/>
      <c r="YL10965" s="68"/>
      <c r="YM10965" s="68"/>
      <c r="YN10965" s="68"/>
      <c r="YO10965" s="68"/>
      <c r="YP10965" s="68"/>
      <c r="YQ10965" s="68"/>
      <c r="YR10965" s="68"/>
      <c r="YS10965" s="68"/>
      <c r="YT10965" s="68"/>
      <c r="YU10965" s="68"/>
      <c r="YV10965" s="68"/>
      <c r="YW10965" s="68"/>
      <c r="YX10965" s="68">
        <v>0.94434591615088503</v>
      </c>
      <c r="YY10965" s="68"/>
      <c r="YZ10965" s="68"/>
      <c r="ZA10965" s="68"/>
      <c r="ZB10965" s="68"/>
      <c r="ZC10965" s="68"/>
      <c r="ZD10965" s="68"/>
    </row>
    <row r="10966" spans="658:680" x14ac:dyDescent="0.25">
      <c r="YH10966" s="68"/>
      <c r="YI10966" s="68"/>
      <c r="YJ10966" s="68"/>
      <c r="YK10966" s="68"/>
      <c r="YL10966" s="68"/>
      <c r="YM10966" s="68"/>
      <c r="YN10966" s="68"/>
      <c r="YO10966" s="68"/>
      <c r="YP10966" s="68"/>
      <c r="YQ10966" s="68"/>
      <c r="YR10966" s="68"/>
      <c r="YS10966" s="68"/>
      <c r="YT10966" s="68"/>
      <c r="YU10966" s="68"/>
      <c r="YV10966" s="68"/>
      <c r="YW10966" s="68"/>
      <c r="YX10966" s="68">
        <v>0.94434479843621499</v>
      </c>
      <c r="YY10966" s="68"/>
      <c r="YZ10966" s="68"/>
      <c r="ZA10966" s="68"/>
      <c r="ZB10966" s="68"/>
      <c r="ZC10966" s="68"/>
      <c r="ZD10966" s="68"/>
    </row>
    <row r="10967" spans="658:680" x14ac:dyDescent="0.25">
      <c r="YH10967" s="68"/>
      <c r="YI10967" s="68"/>
      <c r="YJ10967" s="68"/>
      <c r="YK10967" s="68"/>
      <c r="YL10967" s="68"/>
      <c r="YM10967" s="68"/>
      <c r="YN10967" s="68"/>
      <c r="YO10967" s="68"/>
      <c r="YP10967" s="68"/>
      <c r="YQ10967" s="68"/>
      <c r="YR10967" s="68"/>
      <c r="YS10967" s="68"/>
      <c r="YT10967" s="68"/>
      <c r="YU10967" s="68"/>
      <c r="YV10967" s="68"/>
      <c r="YW10967" s="68"/>
      <c r="YX10967" s="68">
        <v>0.94430225111619004</v>
      </c>
      <c r="YY10967" s="68"/>
      <c r="YZ10967" s="68"/>
      <c r="ZA10967" s="68"/>
      <c r="ZB10967" s="68"/>
      <c r="ZC10967" s="68"/>
      <c r="ZD10967" s="68"/>
    </row>
    <row r="10968" spans="658:680" x14ac:dyDescent="0.25">
      <c r="YH10968" s="68"/>
      <c r="YI10968" s="68"/>
      <c r="YJ10968" s="68"/>
      <c r="YK10968" s="68"/>
      <c r="YL10968" s="68"/>
      <c r="YM10968" s="68"/>
      <c r="YN10968" s="68"/>
      <c r="YO10968" s="68"/>
      <c r="YP10968" s="68"/>
      <c r="YQ10968" s="68"/>
      <c r="YR10968" s="68"/>
      <c r="YS10968" s="68"/>
      <c r="YT10968" s="68"/>
      <c r="YU10968" s="68"/>
      <c r="YV10968" s="68"/>
      <c r="YW10968" s="68"/>
      <c r="YX10968" s="68">
        <v>0.94429450440377805</v>
      </c>
      <c r="YY10968" s="68"/>
      <c r="YZ10968" s="68"/>
      <c r="ZA10968" s="68"/>
      <c r="ZB10968" s="68"/>
      <c r="ZC10968" s="68"/>
      <c r="ZD10968" s="68"/>
    </row>
    <row r="10969" spans="658:680" x14ac:dyDescent="0.25">
      <c r="YH10969" s="68"/>
      <c r="YI10969" s="68"/>
      <c r="YJ10969" s="68"/>
      <c r="YK10969" s="68"/>
      <c r="YL10969" s="68"/>
      <c r="YM10969" s="68"/>
      <c r="YN10969" s="68"/>
      <c r="YO10969" s="68"/>
      <c r="YP10969" s="68"/>
      <c r="YQ10969" s="68"/>
      <c r="YR10969" s="68"/>
      <c r="YS10969" s="68"/>
      <c r="YT10969" s="68"/>
      <c r="YU10969" s="68"/>
      <c r="YV10969" s="68"/>
      <c r="YW10969" s="68"/>
      <c r="YX10969" s="68">
        <v>0.94426561849327595</v>
      </c>
      <c r="YY10969" s="68"/>
      <c r="YZ10969" s="68"/>
      <c r="ZA10969" s="68"/>
      <c r="ZB10969" s="68"/>
      <c r="ZC10969" s="68"/>
      <c r="ZD10969" s="68"/>
    </row>
    <row r="10970" spans="658:680" x14ac:dyDescent="0.25">
      <c r="YH10970" s="68"/>
      <c r="YI10970" s="68"/>
      <c r="YJ10970" s="68"/>
      <c r="YK10970" s="68"/>
      <c r="YL10970" s="68"/>
      <c r="YM10970" s="68"/>
      <c r="YN10970" s="68"/>
      <c r="YO10970" s="68"/>
      <c r="YP10970" s="68"/>
      <c r="YQ10970" s="68"/>
      <c r="YR10970" s="68"/>
      <c r="YS10970" s="68"/>
      <c r="YT10970" s="68"/>
      <c r="YU10970" s="68"/>
      <c r="YV10970" s="68"/>
      <c r="YW10970" s="68"/>
      <c r="YX10970" s="68">
        <v>0.94426340113666496</v>
      </c>
      <c r="YY10970" s="68"/>
      <c r="YZ10970" s="68"/>
      <c r="ZA10970" s="68"/>
      <c r="ZB10970" s="68"/>
      <c r="ZC10970" s="68"/>
      <c r="ZD10970" s="68"/>
    </row>
    <row r="10971" spans="658:680" x14ac:dyDescent="0.25">
      <c r="YH10971" s="68"/>
      <c r="YI10971" s="68"/>
      <c r="YJ10971" s="68"/>
      <c r="YK10971" s="68"/>
      <c r="YL10971" s="68"/>
      <c r="YM10971" s="68"/>
      <c r="YN10971" s="68"/>
      <c r="YO10971" s="68"/>
      <c r="YP10971" s="68"/>
      <c r="YQ10971" s="68"/>
      <c r="YR10971" s="68"/>
      <c r="YS10971" s="68"/>
      <c r="YT10971" s="68"/>
      <c r="YU10971" s="68"/>
      <c r="YV10971" s="68"/>
      <c r="YW10971" s="68"/>
      <c r="YX10971" s="68">
        <v>0.94425843194861503</v>
      </c>
      <c r="YY10971" s="68"/>
      <c r="YZ10971" s="68"/>
      <c r="ZA10971" s="68"/>
      <c r="ZB10971" s="68"/>
      <c r="ZC10971" s="68"/>
      <c r="ZD10971" s="68"/>
    </row>
    <row r="10972" spans="658:680" x14ac:dyDescent="0.25">
      <c r="YH10972" s="68"/>
      <c r="YI10972" s="68"/>
      <c r="YJ10972" s="68"/>
      <c r="YK10972" s="68"/>
      <c r="YL10972" s="68"/>
      <c r="YM10972" s="68"/>
      <c r="YN10972" s="68"/>
      <c r="YO10972" s="68"/>
      <c r="YP10972" s="68"/>
      <c r="YQ10972" s="68"/>
      <c r="YR10972" s="68"/>
      <c r="YS10972" s="68"/>
      <c r="YT10972" s="68"/>
      <c r="YU10972" s="68"/>
      <c r="YV10972" s="68"/>
      <c r="YW10972" s="68"/>
      <c r="YX10972" s="68">
        <v>0.94424385993267901</v>
      </c>
      <c r="YY10972" s="68"/>
      <c r="YZ10972" s="68"/>
      <c r="ZA10972" s="68"/>
      <c r="ZB10972" s="68"/>
      <c r="ZC10972" s="68"/>
      <c r="ZD10972" s="68"/>
    </row>
    <row r="10973" spans="658:680" x14ac:dyDescent="0.25">
      <c r="YH10973" s="68"/>
      <c r="YI10973" s="68"/>
      <c r="YJ10973" s="68"/>
      <c r="YK10973" s="68"/>
      <c r="YL10973" s="68"/>
      <c r="YM10973" s="68"/>
      <c r="YN10973" s="68"/>
      <c r="YO10973" s="68"/>
      <c r="YP10973" s="68"/>
      <c r="YQ10973" s="68"/>
      <c r="YR10973" s="68"/>
      <c r="YS10973" s="68"/>
      <c r="YT10973" s="68"/>
      <c r="YU10973" s="68"/>
      <c r="YV10973" s="68"/>
      <c r="YW10973" s="68"/>
      <c r="YX10973" s="68">
        <v>0.94420778738634703</v>
      </c>
      <c r="YY10973" s="68"/>
      <c r="YZ10973" s="68"/>
      <c r="ZA10973" s="68"/>
      <c r="ZB10973" s="68"/>
      <c r="ZC10973" s="68"/>
      <c r="ZD10973" s="68"/>
    </row>
    <row r="10974" spans="658:680" x14ac:dyDescent="0.25">
      <c r="YH10974" s="68"/>
      <c r="YI10974" s="68"/>
      <c r="YJ10974" s="68"/>
      <c r="YK10974" s="68"/>
      <c r="YL10974" s="68"/>
      <c r="YM10974" s="68"/>
      <c r="YN10974" s="68"/>
      <c r="YO10974" s="68"/>
      <c r="YP10974" s="68"/>
      <c r="YQ10974" s="68"/>
      <c r="YR10974" s="68"/>
      <c r="YS10974" s="68"/>
      <c r="YT10974" s="68"/>
      <c r="YU10974" s="68"/>
      <c r="YV10974" s="68"/>
      <c r="YW10974" s="68"/>
      <c r="YX10974" s="68">
        <v>0.944206530445454</v>
      </c>
      <c r="YY10974" s="68"/>
      <c r="YZ10974" s="68"/>
      <c r="ZA10974" s="68"/>
      <c r="ZB10974" s="68"/>
      <c r="ZC10974" s="68"/>
      <c r="ZD10974" s="68"/>
    </row>
    <row r="10975" spans="658:680" x14ac:dyDescent="0.25">
      <c r="YH10975" s="68"/>
      <c r="YI10975" s="68"/>
      <c r="YJ10975" s="68"/>
      <c r="YK10975" s="68"/>
      <c r="YL10975" s="68"/>
      <c r="YM10975" s="68"/>
      <c r="YN10975" s="68"/>
      <c r="YO10975" s="68"/>
      <c r="YP10975" s="68"/>
      <c r="YQ10975" s="68"/>
      <c r="YR10975" s="68"/>
      <c r="YS10975" s="68"/>
      <c r="YT10975" s="68"/>
      <c r="YU10975" s="68"/>
      <c r="YV10975" s="68"/>
      <c r="YW10975" s="68"/>
      <c r="YX10975" s="68">
        <v>0.94412787948434096</v>
      </c>
      <c r="YY10975" s="68"/>
      <c r="YZ10975" s="68"/>
      <c r="ZA10975" s="68"/>
      <c r="ZB10975" s="68"/>
      <c r="ZC10975" s="68"/>
      <c r="ZD10975" s="68"/>
    </row>
    <row r="10976" spans="658:680" x14ac:dyDescent="0.25">
      <c r="YH10976" s="68"/>
      <c r="YI10976" s="68"/>
      <c r="YJ10976" s="68"/>
      <c r="YK10976" s="68"/>
      <c r="YL10976" s="68"/>
      <c r="YM10976" s="68"/>
      <c r="YN10976" s="68"/>
      <c r="YO10976" s="68"/>
      <c r="YP10976" s="68"/>
      <c r="YQ10976" s="68"/>
      <c r="YR10976" s="68"/>
      <c r="YS10976" s="68"/>
      <c r="YT10976" s="68"/>
      <c r="YU10976" s="68"/>
      <c r="YV10976" s="68"/>
      <c r="YW10976" s="68"/>
      <c r="YX10976" s="68">
        <v>0.94412643819928899</v>
      </c>
      <c r="YY10976" s="68"/>
      <c r="YZ10976" s="68"/>
      <c r="ZA10976" s="68"/>
      <c r="ZB10976" s="68"/>
      <c r="ZC10976" s="68"/>
      <c r="ZD10976" s="68"/>
    </row>
    <row r="10977" spans="658:680" x14ac:dyDescent="0.25">
      <c r="YH10977" s="68"/>
      <c r="YI10977" s="68"/>
      <c r="YJ10977" s="68"/>
      <c r="YK10977" s="68"/>
      <c r="YL10977" s="68"/>
      <c r="YM10977" s="68"/>
      <c r="YN10977" s="68"/>
      <c r="YO10977" s="68"/>
      <c r="YP10977" s="68"/>
      <c r="YQ10977" s="68"/>
      <c r="YR10977" s="68"/>
      <c r="YS10977" s="68"/>
      <c r="YT10977" s="68"/>
      <c r="YU10977" s="68"/>
      <c r="YV10977" s="68"/>
      <c r="YW10977" s="68"/>
      <c r="YX10977" s="68">
        <v>0.94411456917215497</v>
      </c>
      <c r="YY10977" s="68"/>
      <c r="YZ10977" s="68"/>
      <c r="ZA10977" s="68"/>
      <c r="ZB10977" s="68"/>
      <c r="ZC10977" s="68"/>
      <c r="ZD10977" s="68"/>
    </row>
    <row r="10978" spans="658:680" x14ac:dyDescent="0.25">
      <c r="YH10978" s="68"/>
      <c r="YI10978" s="68"/>
      <c r="YJ10978" s="68"/>
      <c r="YK10978" s="68"/>
      <c r="YL10978" s="68"/>
      <c r="YM10978" s="68"/>
      <c r="YN10978" s="68"/>
      <c r="YO10978" s="68"/>
      <c r="YP10978" s="68"/>
      <c r="YQ10978" s="68"/>
      <c r="YR10978" s="68"/>
      <c r="YS10978" s="68"/>
      <c r="YT10978" s="68"/>
      <c r="YU10978" s="68"/>
      <c r="YV10978" s="68"/>
      <c r="YW10978" s="68"/>
      <c r="YX10978" s="68">
        <v>0.94407392857706995</v>
      </c>
      <c r="YY10978" s="68"/>
      <c r="YZ10978" s="68"/>
      <c r="ZA10978" s="68"/>
      <c r="ZB10978" s="68"/>
      <c r="ZC10978" s="68"/>
      <c r="ZD10978" s="68"/>
    </row>
    <row r="10979" spans="658:680" x14ac:dyDescent="0.25">
      <c r="YH10979" s="68"/>
      <c r="YI10979" s="68"/>
      <c r="YJ10979" s="68"/>
      <c r="YK10979" s="68"/>
      <c r="YL10979" s="68"/>
      <c r="YM10979" s="68"/>
      <c r="YN10979" s="68"/>
      <c r="YO10979" s="68"/>
      <c r="YP10979" s="68"/>
      <c r="YQ10979" s="68"/>
      <c r="YR10979" s="68"/>
      <c r="YS10979" s="68"/>
      <c r="YT10979" s="68"/>
      <c r="YU10979" s="68"/>
      <c r="YV10979" s="68"/>
      <c r="YW10979" s="68"/>
      <c r="YX10979" s="68">
        <v>0.94406111025369999</v>
      </c>
      <c r="YY10979" s="68"/>
      <c r="YZ10979" s="68"/>
      <c r="ZA10979" s="68"/>
      <c r="ZB10979" s="68"/>
      <c r="ZC10979" s="68"/>
      <c r="ZD10979" s="68"/>
    </row>
    <row r="10980" spans="658:680" x14ac:dyDescent="0.25">
      <c r="YH10980" s="68"/>
      <c r="YI10980" s="68"/>
      <c r="YJ10980" s="68"/>
      <c r="YK10980" s="68"/>
      <c r="YL10980" s="68"/>
      <c r="YM10980" s="68"/>
      <c r="YN10980" s="68"/>
      <c r="YO10980" s="68"/>
      <c r="YP10980" s="68"/>
      <c r="YQ10980" s="68"/>
      <c r="YR10980" s="68"/>
      <c r="YS10980" s="68"/>
      <c r="YT10980" s="68"/>
      <c r="YU10980" s="68"/>
      <c r="YV10980" s="68"/>
      <c r="YW10980" s="68"/>
      <c r="YX10980" s="68">
        <v>0.94406094688277298</v>
      </c>
      <c r="YY10980" s="68"/>
      <c r="YZ10980" s="68"/>
      <c r="ZA10980" s="68"/>
      <c r="ZB10980" s="68"/>
      <c r="ZC10980" s="68"/>
      <c r="ZD10980" s="68"/>
    </row>
    <row r="10981" spans="658:680" x14ac:dyDescent="0.25">
      <c r="YH10981" s="68"/>
      <c r="YI10981" s="68"/>
      <c r="YJ10981" s="68"/>
      <c r="YK10981" s="68"/>
      <c r="YL10981" s="68"/>
      <c r="YM10981" s="68"/>
      <c r="YN10981" s="68"/>
      <c r="YO10981" s="68"/>
      <c r="YP10981" s="68"/>
      <c r="YQ10981" s="68"/>
      <c r="YR10981" s="68"/>
      <c r="YS10981" s="68"/>
      <c r="YT10981" s="68"/>
      <c r="YU10981" s="68"/>
      <c r="YV10981" s="68"/>
      <c r="YW10981" s="68"/>
      <c r="YX10981" s="68">
        <v>0.94403919232122602</v>
      </c>
      <c r="YY10981" s="68"/>
      <c r="YZ10981" s="68"/>
      <c r="ZA10981" s="68"/>
      <c r="ZB10981" s="68"/>
      <c r="ZC10981" s="68"/>
      <c r="ZD10981" s="68"/>
    </row>
    <row r="10982" spans="658:680" x14ac:dyDescent="0.25">
      <c r="YH10982" s="68"/>
      <c r="YI10982" s="68"/>
      <c r="YJ10982" s="68"/>
      <c r="YK10982" s="68"/>
      <c r="YL10982" s="68"/>
      <c r="YM10982" s="68"/>
      <c r="YN10982" s="68"/>
      <c r="YO10982" s="68"/>
      <c r="YP10982" s="68"/>
      <c r="YQ10982" s="68"/>
      <c r="YR10982" s="68"/>
      <c r="YS10982" s="68"/>
      <c r="YT10982" s="68"/>
      <c r="YU10982" s="68"/>
      <c r="YV10982" s="68"/>
      <c r="YW10982" s="68"/>
      <c r="YX10982" s="68">
        <v>0.94403260549507595</v>
      </c>
      <c r="YY10982" s="68"/>
      <c r="YZ10982" s="68"/>
      <c r="ZA10982" s="68"/>
      <c r="ZB10982" s="68"/>
      <c r="ZC10982" s="68"/>
      <c r="ZD10982" s="68"/>
    </row>
    <row r="10983" spans="658:680" x14ac:dyDescent="0.25">
      <c r="YH10983" s="68"/>
      <c r="YI10983" s="68"/>
      <c r="YJ10983" s="68"/>
      <c r="YK10983" s="68"/>
      <c r="YL10983" s="68"/>
      <c r="YM10983" s="68"/>
      <c r="YN10983" s="68"/>
      <c r="YO10983" s="68"/>
      <c r="YP10983" s="68"/>
      <c r="YQ10983" s="68"/>
      <c r="YR10983" s="68"/>
      <c r="YS10983" s="68"/>
      <c r="YT10983" s="68"/>
      <c r="YU10983" s="68"/>
      <c r="YV10983" s="68"/>
      <c r="YW10983" s="68"/>
      <c r="YX10983" s="68">
        <v>0.94401467328547894</v>
      </c>
      <c r="YY10983" s="68"/>
      <c r="YZ10983" s="68"/>
      <c r="ZA10983" s="68"/>
      <c r="ZB10983" s="68"/>
      <c r="ZC10983" s="68"/>
      <c r="ZD10983" s="68"/>
    </row>
    <row r="10984" spans="658:680" x14ac:dyDescent="0.25">
      <c r="YH10984" s="68"/>
      <c r="YI10984" s="68"/>
      <c r="YJ10984" s="68"/>
      <c r="YK10984" s="68"/>
      <c r="YL10984" s="68"/>
      <c r="YM10984" s="68"/>
      <c r="YN10984" s="68"/>
      <c r="YO10984" s="68"/>
      <c r="YP10984" s="68"/>
      <c r="YQ10984" s="68"/>
      <c r="YR10984" s="68"/>
      <c r="YS10984" s="68"/>
      <c r="YT10984" s="68"/>
      <c r="YU10984" s="68"/>
      <c r="YV10984" s="68"/>
      <c r="YW10984" s="68"/>
      <c r="YX10984" s="68">
        <v>0.944011636344528</v>
      </c>
      <c r="YY10984" s="68"/>
      <c r="YZ10984" s="68"/>
      <c r="ZA10984" s="68"/>
      <c r="ZB10984" s="68"/>
      <c r="ZC10984" s="68"/>
      <c r="ZD10984" s="68"/>
    </row>
    <row r="10985" spans="658:680" x14ac:dyDescent="0.25">
      <c r="YH10985" s="68"/>
      <c r="YI10985" s="68"/>
      <c r="YJ10985" s="68"/>
      <c r="YK10985" s="68"/>
      <c r="YL10985" s="68"/>
      <c r="YM10985" s="68"/>
      <c r="YN10985" s="68"/>
      <c r="YO10985" s="68"/>
      <c r="YP10985" s="68"/>
      <c r="YQ10985" s="68"/>
      <c r="YR10985" s="68"/>
      <c r="YS10985" s="68"/>
      <c r="YT10985" s="68"/>
      <c r="YU10985" s="68"/>
      <c r="YV10985" s="68"/>
      <c r="YW10985" s="68"/>
      <c r="YX10985" s="68">
        <v>0.94399295011475803</v>
      </c>
      <c r="YY10985" s="68"/>
      <c r="YZ10985" s="68"/>
      <c r="ZA10985" s="68"/>
      <c r="ZB10985" s="68"/>
      <c r="ZC10985" s="68"/>
      <c r="ZD10985" s="68"/>
    </row>
    <row r="10986" spans="658:680" x14ac:dyDescent="0.25">
      <c r="YH10986" s="68"/>
      <c r="YI10986" s="68"/>
      <c r="YJ10986" s="68"/>
      <c r="YK10986" s="68"/>
      <c r="YL10986" s="68"/>
      <c r="YM10986" s="68"/>
      <c r="YN10986" s="68"/>
      <c r="YO10986" s="68"/>
      <c r="YP10986" s="68"/>
      <c r="YQ10986" s="68"/>
      <c r="YR10986" s="68"/>
      <c r="YS10986" s="68"/>
      <c r="YT10986" s="68"/>
      <c r="YU10986" s="68"/>
      <c r="YV10986" s="68"/>
      <c r="YW10986" s="68"/>
      <c r="YX10986" s="68">
        <v>0.94398545355401897</v>
      </c>
      <c r="YY10986" s="68"/>
      <c r="YZ10986" s="68"/>
      <c r="ZA10986" s="68"/>
      <c r="ZB10986" s="68"/>
      <c r="ZC10986" s="68"/>
      <c r="ZD10986" s="68"/>
    </row>
    <row r="10987" spans="658:680" x14ac:dyDescent="0.25">
      <c r="YH10987" s="68"/>
      <c r="YI10987" s="68"/>
      <c r="YJ10987" s="68"/>
      <c r="YK10987" s="68"/>
      <c r="YL10987" s="68"/>
      <c r="YM10987" s="68"/>
      <c r="YN10987" s="68"/>
      <c r="YO10987" s="68"/>
      <c r="YP10987" s="68"/>
      <c r="YQ10987" s="68"/>
      <c r="YR10987" s="68"/>
      <c r="YS10987" s="68"/>
      <c r="YT10987" s="68"/>
      <c r="YU10987" s="68"/>
      <c r="YV10987" s="68"/>
      <c r="YW10987" s="68"/>
      <c r="YX10987" s="68">
        <v>0.94398192281646398</v>
      </c>
      <c r="YY10987" s="68"/>
      <c r="YZ10987" s="68"/>
      <c r="ZA10987" s="68"/>
      <c r="ZB10987" s="68"/>
      <c r="ZC10987" s="68"/>
      <c r="ZD10987" s="68"/>
    </row>
    <row r="10988" spans="658:680" x14ac:dyDescent="0.25">
      <c r="YH10988" s="68"/>
      <c r="YI10988" s="68"/>
      <c r="YJ10988" s="68"/>
      <c r="YK10988" s="68"/>
      <c r="YL10988" s="68"/>
      <c r="YM10988" s="68"/>
      <c r="YN10988" s="68"/>
      <c r="YO10988" s="68"/>
      <c r="YP10988" s="68"/>
      <c r="YQ10988" s="68"/>
      <c r="YR10988" s="68"/>
      <c r="YS10988" s="68"/>
      <c r="YT10988" s="68"/>
      <c r="YU10988" s="68"/>
      <c r="YV10988" s="68"/>
      <c r="YW10988" s="68"/>
      <c r="YX10988" s="68">
        <v>0.94397234457609003</v>
      </c>
      <c r="YY10988" s="68"/>
      <c r="YZ10988" s="68"/>
      <c r="ZA10988" s="68"/>
      <c r="ZB10988" s="68"/>
      <c r="ZC10988" s="68"/>
      <c r="ZD10988" s="68"/>
    </row>
    <row r="10989" spans="658:680" x14ac:dyDescent="0.25">
      <c r="YH10989" s="68"/>
      <c r="YI10989" s="68"/>
      <c r="YJ10989" s="68"/>
      <c r="YK10989" s="68"/>
      <c r="YL10989" s="68"/>
      <c r="YM10989" s="68"/>
      <c r="YN10989" s="68"/>
      <c r="YO10989" s="68"/>
      <c r="YP10989" s="68"/>
      <c r="YQ10989" s="68"/>
      <c r="YR10989" s="68"/>
      <c r="YS10989" s="68"/>
      <c r="YT10989" s="68"/>
      <c r="YU10989" s="68"/>
      <c r="YV10989" s="68"/>
      <c r="YW10989" s="68"/>
      <c r="YX10989" s="68">
        <v>0.94395956883430898</v>
      </c>
      <c r="YY10989" s="68"/>
      <c r="YZ10989" s="68"/>
      <c r="ZA10989" s="68"/>
      <c r="ZB10989" s="68"/>
      <c r="ZC10989" s="68"/>
      <c r="ZD10989" s="68"/>
    </row>
    <row r="10990" spans="658:680" x14ac:dyDescent="0.25">
      <c r="YH10990" s="68"/>
      <c r="YI10990" s="68"/>
      <c r="YJ10990" s="68"/>
      <c r="YK10990" s="68"/>
      <c r="YL10990" s="68"/>
      <c r="YM10990" s="68"/>
      <c r="YN10990" s="68"/>
      <c r="YO10990" s="68"/>
      <c r="YP10990" s="68"/>
      <c r="YQ10990" s="68"/>
      <c r="YR10990" s="68"/>
      <c r="YS10990" s="68"/>
      <c r="YT10990" s="68"/>
      <c r="YU10990" s="68"/>
      <c r="YV10990" s="68"/>
      <c r="YW10990" s="68"/>
      <c r="YX10990" s="68">
        <v>0.94393993842406398</v>
      </c>
      <c r="YY10990" s="68"/>
      <c r="YZ10990" s="68"/>
      <c r="ZA10990" s="68"/>
      <c r="ZB10990" s="68"/>
      <c r="ZC10990" s="68"/>
      <c r="ZD10990" s="68"/>
    </row>
    <row r="10991" spans="658:680" x14ac:dyDescent="0.25">
      <c r="YH10991" s="68"/>
      <c r="YI10991" s="68"/>
      <c r="YJ10991" s="68"/>
      <c r="YK10991" s="68"/>
      <c r="YL10991" s="68"/>
      <c r="YM10991" s="68"/>
      <c r="YN10991" s="68"/>
      <c r="YO10991" s="68"/>
      <c r="YP10991" s="68"/>
      <c r="YQ10991" s="68"/>
      <c r="YR10991" s="68"/>
      <c r="YS10991" s="68"/>
      <c r="YT10991" s="68"/>
      <c r="YU10991" s="68"/>
      <c r="YV10991" s="68"/>
      <c r="YW10991" s="68"/>
      <c r="YX10991" s="68">
        <v>0.94393740416971195</v>
      </c>
      <c r="YY10991" s="68"/>
      <c r="YZ10991" s="68"/>
      <c r="ZA10991" s="68"/>
      <c r="ZB10991" s="68"/>
      <c r="ZC10991" s="68"/>
      <c r="ZD10991" s="68"/>
    </row>
    <row r="10992" spans="658:680" x14ac:dyDescent="0.25">
      <c r="YH10992" s="68"/>
      <c r="YI10992" s="68"/>
      <c r="YJ10992" s="68"/>
      <c r="YK10992" s="68"/>
      <c r="YL10992" s="68"/>
      <c r="YM10992" s="68"/>
      <c r="YN10992" s="68"/>
      <c r="YO10992" s="68"/>
      <c r="YP10992" s="68"/>
      <c r="YQ10992" s="68"/>
      <c r="YR10992" s="68"/>
      <c r="YS10992" s="68"/>
      <c r="YT10992" s="68"/>
      <c r="YU10992" s="68"/>
      <c r="YV10992" s="68"/>
      <c r="YW10992" s="68"/>
      <c r="YX10992" s="68">
        <v>0.94392729327555003</v>
      </c>
      <c r="YY10992" s="68"/>
      <c r="YZ10992" s="68"/>
      <c r="ZA10992" s="68"/>
      <c r="ZB10992" s="68"/>
      <c r="ZC10992" s="68"/>
      <c r="ZD10992" s="68"/>
    </row>
    <row r="10993" spans="658:680" x14ac:dyDescent="0.25">
      <c r="YH10993" s="68"/>
      <c r="YI10993" s="68"/>
      <c r="YJ10993" s="68"/>
      <c r="YK10993" s="68"/>
      <c r="YL10993" s="68"/>
      <c r="YM10993" s="68"/>
      <c r="YN10993" s="68"/>
      <c r="YO10993" s="68"/>
      <c r="YP10993" s="68"/>
      <c r="YQ10993" s="68"/>
      <c r="YR10993" s="68"/>
      <c r="YS10993" s="68"/>
      <c r="YT10993" s="68"/>
      <c r="YU10993" s="68"/>
      <c r="YV10993" s="68"/>
      <c r="YW10993" s="68"/>
      <c r="YX10993" s="68">
        <v>0.94389883597906798</v>
      </c>
      <c r="YY10993" s="68"/>
      <c r="YZ10993" s="68"/>
      <c r="ZA10993" s="68"/>
      <c r="ZB10993" s="68"/>
      <c r="ZC10993" s="68"/>
      <c r="ZD10993" s="68"/>
    </row>
    <row r="10994" spans="658:680" x14ac:dyDescent="0.25">
      <c r="YH10994" s="68"/>
      <c r="YI10994" s="68"/>
      <c r="YJ10994" s="68"/>
      <c r="YK10994" s="68"/>
      <c r="YL10994" s="68"/>
      <c r="YM10994" s="68"/>
      <c r="YN10994" s="68"/>
      <c r="YO10994" s="68"/>
      <c r="YP10994" s="68"/>
      <c r="YQ10994" s="68"/>
      <c r="YR10994" s="68"/>
      <c r="YS10994" s="68"/>
      <c r="YT10994" s="68"/>
      <c r="YU10994" s="68"/>
      <c r="YV10994" s="68"/>
      <c r="YW10994" s="68"/>
      <c r="YX10994" s="68">
        <v>0.94389727161655901</v>
      </c>
      <c r="YY10994" s="68"/>
      <c r="YZ10994" s="68"/>
      <c r="ZA10994" s="68"/>
      <c r="ZB10994" s="68"/>
      <c r="ZC10994" s="68"/>
      <c r="ZD10994" s="68"/>
    </row>
    <row r="10995" spans="658:680" x14ac:dyDescent="0.25">
      <c r="YH10995" s="68"/>
      <c r="YI10995" s="68"/>
      <c r="YJ10995" s="68"/>
      <c r="YK10995" s="68"/>
      <c r="YL10995" s="68"/>
      <c r="YM10995" s="68"/>
      <c r="YN10995" s="68"/>
      <c r="YO10995" s="68"/>
      <c r="YP10995" s="68"/>
      <c r="YQ10995" s="68"/>
      <c r="YR10995" s="68"/>
      <c r="YS10995" s="68"/>
      <c r="YT10995" s="68"/>
      <c r="YU10995" s="68"/>
      <c r="YV10995" s="68"/>
      <c r="YW10995" s="68"/>
      <c r="YX10995" s="68">
        <v>0.94389344116155005</v>
      </c>
      <c r="YY10995" s="68"/>
      <c r="YZ10995" s="68"/>
      <c r="ZA10995" s="68"/>
      <c r="ZB10995" s="68"/>
      <c r="ZC10995" s="68"/>
      <c r="ZD10995" s="68"/>
    </row>
    <row r="10996" spans="658:680" x14ac:dyDescent="0.25">
      <c r="YH10996" s="68"/>
      <c r="YI10996" s="68"/>
      <c r="YJ10996" s="68"/>
      <c r="YK10996" s="68"/>
      <c r="YL10996" s="68"/>
      <c r="YM10996" s="68"/>
      <c r="YN10996" s="68"/>
      <c r="YO10996" s="68"/>
      <c r="YP10996" s="68"/>
      <c r="YQ10996" s="68"/>
      <c r="YR10996" s="68"/>
      <c r="YS10996" s="68"/>
      <c r="YT10996" s="68"/>
      <c r="YU10996" s="68"/>
      <c r="YV10996" s="68"/>
      <c r="YW10996" s="68"/>
      <c r="YX10996" s="68">
        <v>0.94388786617436204</v>
      </c>
      <c r="YY10996" s="68"/>
      <c r="YZ10996" s="68"/>
      <c r="ZA10996" s="68"/>
      <c r="ZB10996" s="68"/>
      <c r="ZC10996" s="68"/>
      <c r="ZD10996" s="68"/>
    </row>
    <row r="10997" spans="658:680" x14ac:dyDescent="0.25">
      <c r="YH10997" s="68"/>
      <c r="YI10997" s="68"/>
      <c r="YJ10997" s="68"/>
      <c r="YK10997" s="68"/>
      <c r="YL10997" s="68"/>
      <c r="YM10997" s="68"/>
      <c r="YN10997" s="68"/>
      <c r="YO10997" s="68"/>
      <c r="YP10997" s="68"/>
      <c r="YQ10997" s="68"/>
      <c r="YR10997" s="68"/>
      <c r="YS10997" s="68"/>
      <c r="YT10997" s="68"/>
      <c r="YU10997" s="68"/>
      <c r="YV10997" s="68"/>
      <c r="YW10997" s="68"/>
      <c r="YX10997" s="68">
        <v>0.94386821551827704</v>
      </c>
      <c r="YY10997" s="68"/>
      <c r="YZ10997" s="68"/>
      <c r="ZA10997" s="68"/>
      <c r="ZB10997" s="68"/>
      <c r="ZC10997" s="68"/>
      <c r="ZD10997" s="68"/>
    </row>
    <row r="10998" spans="658:680" x14ac:dyDescent="0.25">
      <c r="YH10998" s="68"/>
      <c r="YI10998" s="68"/>
      <c r="YJ10998" s="68"/>
      <c r="YK10998" s="68"/>
      <c r="YL10998" s="68"/>
      <c r="YM10998" s="68"/>
      <c r="YN10998" s="68"/>
      <c r="YO10998" s="68"/>
      <c r="YP10998" s="68"/>
      <c r="YQ10998" s="68"/>
      <c r="YR10998" s="68"/>
      <c r="YS10998" s="68"/>
      <c r="YT10998" s="68"/>
      <c r="YU10998" s="68"/>
      <c r="YV10998" s="68"/>
      <c r="YW10998" s="68"/>
      <c r="YX10998" s="68">
        <v>0.94385588128297304</v>
      </c>
      <c r="YY10998" s="68"/>
      <c r="YZ10998" s="68"/>
      <c r="ZA10998" s="68"/>
      <c r="ZB10998" s="68"/>
      <c r="ZC10998" s="68"/>
      <c r="ZD10998" s="68"/>
    </row>
    <row r="10999" spans="658:680" x14ac:dyDescent="0.25">
      <c r="YH10999" s="68"/>
      <c r="YI10999" s="68"/>
      <c r="YJ10999" s="68"/>
      <c r="YK10999" s="68"/>
      <c r="YL10999" s="68"/>
      <c r="YM10999" s="68"/>
      <c r="YN10999" s="68"/>
      <c r="YO10999" s="68"/>
      <c r="YP10999" s="68"/>
      <c r="YQ10999" s="68"/>
      <c r="YR10999" s="68"/>
      <c r="YS10999" s="68"/>
      <c r="YT10999" s="68"/>
      <c r="YU10999" s="68"/>
      <c r="YV10999" s="68"/>
      <c r="YW10999" s="68"/>
      <c r="YX10999" s="68">
        <v>0.94384697687193697</v>
      </c>
      <c r="YY10999" s="68"/>
      <c r="YZ10999" s="68"/>
      <c r="ZA10999" s="68"/>
      <c r="ZB10999" s="68"/>
      <c r="ZC10999" s="68"/>
      <c r="ZD10999" s="68"/>
    </row>
    <row r="11000" spans="658:680" x14ac:dyDescent="0.25">
      <c r="YH11000" s="68"/>
      <c r="YI11000" s="68"/>
      <c r="YJ11000" s="68"/>
      <c r="YK11000" s="68"/>
      <c r="YL11000" s="68"/>
      <c r="YM11000" s="68"/>
      <c r="YN11000" s="68"/>
      <c r="YO11000" s="68"/>
      <c r="YP11000" s="68"/>
      <c r="YQ11000" s="68"/>
      <c r="YR11000" s="68"/>
      <c r="YS11000" s="68"/>
      <c r="YT11000" s="68"/>
      <c r="YU11000" s="68"/>
      <c r="YV11000" s="68"/>
      <c r="YW11000" s="68"/>
      <c r="YX11000" s="68">
        <v>0.94384625296067604</v>
      </c>
      <c r="YY11000" s="68"/>
      <c r="YZ11000" s="68"/>
      <c r="ZA11000" s="68"/>
      <c r="ZB11000" s="68"/>
      <c r="ZC11000" s="68"/>
      <c r="ZD11000" s="68"/>
    </row>
    <row r="11001" spans="658:680" x14ac:dyDescent="0.25">
      <c r="YH11001" s="68"/>
      <c r="YI11001" s="68"/>
      <c r="YJ11001" s="68"/>
      <c r="YK11001" s="68"/>
      <c r="YL11001" s="68"/>
      <c r="YM11001" s="68"/>
      <c r="YN11001" s="68"/>
      <c r="YO11001" s="68"/>
      <c r="YP11001" s="68"/>
      <c r="YQ11001" s="68"/>
      <c r="YR11001" s="68"/>
      <c r="YS11001" s="68"/>
      <c r="YT11001" s="68"/>
      <c r="YU11001" s="68"/>
      <c r="YV11001" s="68"/>
      <c r="YW11001" s="68"/>
      <c r="YX11001" s="68">
        <v>0.94383380942069295</v>
      </c>
      <c r="YY11001" s="68"/>
      <c r="YZ11001" s="68"/>
      <c r="ZA11001" s="68"/>
      <c r="ZB11001" s="68"/>
      <c r="ZC11001" s="68"/>
      <c r="ZD11001" s="68"/>
    </row>
    <row r="11002" spans="658:680" x14ac:dyDescent="0.25">
      <c r="YH11002" s="68"/>
      <c r="YI11002" s="68"/>
      <c r="YJ11002" s="68"/>
      <c r="YK11002" s="68"/>
      <c r="YL11002" s="68"/>
      <c r="YM11002" s="68"/>
      <c r="YN11002" s="68"/>
      <c r="YO11002" s="68"/>
      <c r="YP11002" s="68"/>
      <c r="YQ11002" s="68"/>
      <c r="YR11002" s="68"/>
      <c r="YS11002" s="68"/>
      <c r="YT11002" s="68"/>
      <c r="YU11002" s="68"/>
      <c r="YV11002" s="68"/>
      <c r="YW11002" s="68"/>
      <c r="YX11002" s="68">
        <v>0.94383377825154302</v>
      </c>
      <c r="YY11002" s="68"/>
      <c r="YZ11002" s="68"/>
      <c r="ZA11002" s="68"/>
      <c r="ZB11002" s="68"/>
      <c r="ZC11002" s="68"/>
      <c r="ZD11002" s="68"/>
    </row>
    <row r="11003" spans="658:680" x14ac:dyDescent="0.25">
      <c r="YH11003" s="68"/>
      <c r="YI11003" s="68"/>
      <c r="YJ11003" s="68"/>
      <c r="YK11003" s="68"/>
      <c r="YL11003" s="68"/>
      <c r="YM11003" s="68"/>
      <c r="YN11003" s="68"/>
      <c r="YO11003" s="68"/>
      <c r="YP11003" s="68"/>
      <c r="YQ11003" s="68"/>
      <c r="YR11003" s="68"/>
      <c r="YS11003" s="68"/>
      <c r="YT11003" s="68"/>
      <c r="YU11003" s="68"/>
      <c r="YV11003" s="68"/>
      <c r="YW11003" s="68"/>
      <c r="YX11003" s="68">
        <v>0.94383061132632096</v>
      </c>
      <c r="YY11003" s="68"/>
      <c r="YZ11003" s="68"/>
      <c r="ZA11003" s="68"/>
      <c r="ZB11003" s="68"/>
      <c r="ZC11003" s="68"/>
      <c r="ZD11003" s="68"/>
    </row>
    <row r="11004" spans="658:680" x14ac:dyDescent="0.25">
      <c r="YH11004" s="68"/>
      <c r="YI11004" s="68"/>
      <c r="YJ11004" s="68"/>
      <c r="YK11004" s="68"/>
      <c r="YL11004" s="68"/>
      <c r="YM11004" s="68"/>
      <c r="YN11004" s="68"/>
      <c r="YO11004" s="68"/>
      <c r="YP11004" s="68"/>
      <c r="YQ11004" s="68"/>
      <c r="YR11004" s="68"/>
      <c r="YS11004" s="68"/>
      <c r="YT11004" s="68"/>
      <c r="YU11004" s="68"/>
      <c r="YV11004" s="68"/>
      <c r="YW11004" s="68"/>
      <c r="YX11004" s="68">
        <v>0.94381983737139297</v>
      </c>
      <c r="YY11004" s="68"/>
      <c r="YZ11004" s="68"/>
      <c r="ZA11004" s="68"/>
      <c r="ZB11004" s="68"/>
      <c r="ZC11004" s="68"/>
      <c r="ZD11004" s="68"/>
    </row>
    <row r="11005" spans="658:680" x14ac:dyDescent="0.25">
      <c r="YH11005" s="68"/>
      <c r="YI11005" s="68"/>
      <c r="YJ11005" s="68"/>
      <c r="YK11005" s="68"/>
      <c r="YL11005" s="68"/>
      <c r="YM11005" s="68"/>
      <c r="YN11005" s="68"/>
      <c r="YO11005" s="68"/>
      <c r="YP11005" s="68"/>
      <c r="YQ11005" s="68"/>
      <c r="YR11005" s="68"/>
      <c r="YS11005" s="68"/>
      <c r="YT11005" s="68"/>
      <c r="YU11005" s="68"/>
      <c r="YV11005" s="68"/>
      <c r="YW11005" s="68"/>
      <c r="YX11005" s="68">
        <v>0.943815801890034</v>
      </c>
      <c r="YY11005" s="68"/>
      <c r="YZ11005" s="68"/>
      <c r="ZA11005" s="68"/>
      <c r="ZB11005" s="68"/>
      <c r="ZC11005" s="68"/>
      <c r="ZD11005" s="68"/>
    </row>
    <row r="11006" spans="658:680" x14ac:dyDescent="0.25">
      <c r="YH11006" s="68"/>
      <c r="YI11006" s="68"/>
      <c r="YJ11006" s="68"/>
      <c r="YK11006" s="68"/>
      <c r="YL11006" s="68"/>
      <c r="YM11006" s="68"/>
      <c r="YN11006" s="68"/>
      <c r="YO11006" s="68"/>
      <c r="YP11006" s="68"/>
      <c r="YQ11006" s="68"/>
      <c r="YR11006" s="68"/>
      <c r="YS11006" s="68"/>
      <c r="YT11006" s="68"/>
      <c r="YU11006" s="68"/>
      <c r="YV11006" s="68"/>
      <c r="YW11006" s="68"/>
      <c r="YX11006" s="68">
        <v>0.94381530200082797</v>
      </c>
      <c r="YY11006" s="68"/>
      <c r="YZ11006" s="68"/>
      <c r="ZA11006" s="68"/>
      <c r="ZB11006" s="68"/>
      <c r="ZC11006" s="68"/>
      <c r="ZD11006" s="68"/>
    </row>
    <row r="11007" spans="658:680" x14ac:dyDescent="0.25">
      <c r="YH11007" s="68"/>
      <c r="YI11007" s="68"/>
      <c r="YJ11007" s="68"/>
      <c r="YK11007" s="68"/>
      <c r="YL11007" s="68"/>
      <c r="YM11007" s="68"/>
      <c r="YN11007" s="68"/>
      <c r="YO11007" s="68"/>
      <c r="YP11007" s="68"/>
      <c r="YQ11007" s="68"/>
      <c r="YR11007" s="68"/>
      <c r="YS11007" s="68"/>
      <c r="YT11007" s="68"/>
      <c r="YU11007" s="68"/>
      <c r="YV11007" s="68"/>
      <c r="YW11007" s="68"/>
      <c r="YX11007" s="68">
        <v>0.94381141018544001</v>
      </c>
      <c r="YY11007" s="68"/>
      <c r="YZ11007" s="68"/>
      <c r="ZA11007" s="68"/>
      <c r="ZB11007" s="68"/>
      <c r="ZC11007" s="68"/>
      <c r="ZD11007" s="68"/>
    </row>
    <row r="11008" spans="658:680" x14ac:dyDescent="0.25">
      <c r="YH11008" s="68"/>
      <c r="YI11008" s="68"/>
      <c r="YJ11008" s="68"/>
      <c r="YK11008" s="68"/>
      <c r="YL11008" s="68"/>
      <c r="YM11008" s="68"/>
      <c r="YN11008" s="68"/>
      <c r="YO11008" s="68"/>
      <c r="YP11008" s="68"/>
      <c r="YQ11008" s="68"/>
      <c r="YR11008" s="68"/>
      <c r="YS11008" s="68"/>
      <c r="YT11008" s="68"/>
      <c r="YU11008" s="68"/>
      <c r="YV11008" s="68"/>
      <c r="YW11008" s="68"/>
      <c r="YX11008" s="68">
        <v>0.94380340693224796</v>
      </c>
      <c r="YY11008" s="68"/>
      <c r="YZ11008" s="68"/>
      <c r="ZA11008" s="68"/>
      <c r="ZB11008" s="68"/>
      <c r="ZC11008" s="68"/>
      <c r="ZD11008" s="68"/>
    </row>
    <row r="11009" spans="658:680" x14ac:dyDescent="0.25">
      <c r="YH11009" s="68"/>
      <c r="YI11009" s="68"/>
      <c r="YJ11009" s="68"/>
      <c r="YK11009" s="68"/>
      <c r="YL11009" s="68"/>
      <c r="YM11009" s="68"/>
      <c r="YN11009" s="68"/>
      <c r="YO11009" s="68"/>
      <c r="YP11009" s="68"/>
      <c r="YQ11009" s="68"/>
      <c r="YR11009" s="68"/>
      <c r="YS11009" s="68"/>
      <c r="YT11009" s="68"/>
      <c r="YU11009" s="68"/>
      <c r="YV11009" s="68"/>
      <c r="YW11009" s="68"/>
      <c r="YX11009" s="68">
        <v>0.94379699131906802</v>
      </c>
      <c r="YY11009" s="68"/>
      <c r="YZ11009" s="68"/>
      <c r="ZA11009" s="68"/>
      <c r="ZB11009" s="68"/>
      <c r="ZC11009" s="68"/>
      <c r="ZD11009" s="68"/>
    </row>
    <row r="11010" spans="658:680" x14ac:dyDescent="0.25">
      <c r="YH11010" s="68"/>
      <c r="YI11010" s="68"/>
      <c r="YJ11010" s="68"/>
      <c r="YK11010" s="68"/>
      <c r="YL11010" s="68"/>
      <c r="YM11010" s="68"/>
      <c r="YN11010" s="68"/>
      <c r="YO11010" s="68"/>
      <c r="YP11010" s="68"/>
      <c r="YQ11010" s="68"/>
      <c r="YR11010" s="68"/>
      <c r="YS11010" s="68"/>
      <c r="YT11010" s="68"/>
      <c r="YU11010" s="68"/>
      <c r="YV11010" s="68"/>
      <c r="YW11010" s="68"/>
      <c r="YX11010" s="68">
        <v>0.943780596660178</v>
      </c>
      <c r="YY11010" s="68"/>
      <c r="YZ11010" s="68"/>
      <c r="ZA11010" s="68"/>
      <c r="ZB11010" s="68"/>
      <c r="ZC11010" s="68"/>
      <c r="ZD11010" s="68"/>
    </row>
    <row r="11011" spans="658:680" x14ac:dyDescent="0.25">
      <c r="YH11011" s="68"/>
      <c r="YI11011" s="68"/>
      <c r="YJ11011" s="68"/>
      <c r="YK11011" s="68"/>
      <c r="YL11011" s="68"/>
      <c r="YM11011" s="68"/>
      <c r="YN11011" s="68"/>
      <c r="YO11011" s="68"/>
      <c r="YP11011" s="68"/>
      <c r="YQ11011" s="68"/>
      <c r="YR11011" s="68"/>
      <c r="YS11011" s="68"/>
      <c r="YT11011" s="68"/>
      <c r="YU11011" s="68"/>
      <c r="YV11011" s="68"/>
      <c r="YW11011" s="68"/>
      <c r="YX11011" s="68">
        <v>0.94376310043595002</v>
      </c>
      <c r="YY11011" s="68"/>
      <c r="YZ11011" s="68"/>
      <c r="ZA11011" s="68"/>
      <c r="ZB11011" s="68"/>
      <c r="ZC11011" s="68"/>
      <c r="ZD11011" s="68"/>
    </row>
    <row r="11012" spans="658:680" x14ac:dyDescent="0.25">
      <c r="YH11012" s="68"/>
      <c r="YI11012" s="68"/>
      <c r="YJ11012" s="68"/>
      <c r="YK11012" s="68"/>
      <c r="YL11012" s="68"/>
      <c r="YM11012" s="68"/>
      <c r="YN11012" s="68"/>
      <c r="YO11012" s="68"/>
      <c r="YP11012" s="68"/>
      <c r="YQ11012" s="68"/>
      <c r="YR11012" s="68"/>
      <c r="YS11012" s="68"/>
      <c r="YT11012" s="68"/>
      <c r="YU11012" s="68"/>
      <c r="YV11012" s="68"/>
      <c r="YW11012" s="68"/>
      <c r="YX11012" s="68">
        <v>0.94375532370294701</v>
      </c>
      <c r="YY11012" s="68"/>
      <c r="YZ11012" s="68"/>
      <c r="ZA11012" s="68"/>
      <c r="ZB11012" s="68"/>
      <c r="ZC11012" s="68"/>
      <c r="ZD11012" s="68"/>
    </row>
    <row r="11013" spans="658:680" x14ac:dyDescent="0.25">
      <c r="YH11013" s="68"/>
      <c r="YI11013" s="68"/>
      <c r="YJ11013" s="68"/>
      <c r="YK11013" s="68"/>
      <c r="YL11013" s="68"/>
      <c r="YM11013" s="68"/>
      <c r="YN11013" s="68"/>
      <c r="YO11013" s="68"/>
      <c r="YP11013" s="68"/>
      <c r="YQ11013" s="68"/>
      <c r="YR11013" s="68"/>
      <c r="YS11013" s="68"/>
      <c r="YT11013" s="68"/>
      <c r="YU11013" s="68"/>
      <c r="YV11013" s="68"/>
      <c r="YW11013" s="68"/>
      <c r="YX11013" s="68">
        <v>0.94372595653379598</v>
      </c>
      <c r="YY11013" s="68"/>
      <c r="YZ11013" s="68"/>
      <c r="ZA11013" s="68"/>
      <c r="ZB11013" s="68"/>
      <c r="ZC11013" s="68"/>
      <c r="ZD11013" s="68"/>
    </row>
    <row r="11014" spans="658:680" x14ac:dyDescent="0.25">
      <c r="YH11014" s="68"/>
      <c r="YI11014" s="68"/>
      <c r="YJ11014" s="68"/>
      <c r="YK11014" s="68"/>
      <c r="YL11014" s="68"/>
      <c r="YM11014" s="68"/>
      <c r="YN11014" s="68"/>
      <c r="YO11014" s="68"/>
      <c r="YP11014" s="68"/>
      <c r="YQ11014" s="68"/>
      <c r="YR11014" s="68"/>
      <c r="YS11014" s="68"/>
      <c r="YT11014" s="68"/>
      <c r="YU11014" s="68"/>
      <c r="YV11014" s="68"/>
      <c r="YW11014" s="68"/>
      <c r="YX11014" s="68">
        <v>0.94372391083159801</v>
      </c>
      <c r="YY11014" s="68"/>
      <c r="YZ11014" s="68"/>
      <c r="ZA11014" s="68"/>
      <c r="ZB11014" s="68"/>
      <c r="ZC11014" s="68"/>
      <c r="ZD11014" s="68"/>
    </row>
    <row r="11015" spans="658:680" x14ac:dyDescent="0.25">
      <c r="YH11015" s="68"/>
      <c r="YI11015" s="68"/>
      <c r="YJ11015" s="68"/>
      <c r="YK11015" s="68"/>
      <c r="YL11015" s="68"/>
      <c r="YM11015" s="68"/>
      <c r="YN11015" s="68"/>
      <c r="YO11015" s="68"/>
      <c r="YP11015" s="68"/>
      <c r="YQ11015" s="68"/>
      <c r="YR11015" s="68"/>
      <c r="YS11015" s="68"/>
      <c r="YT11015" s="68"/>
      <c r="YU11015" s="68"/>
      <c r="YV11015" s="68"/>
      <c r="YW11015" s="68"/>
      <c r="YX11015" s="68">
        <v>0.94372237454059604</v>
      </c>
      <c r="YY11015" s="68"/>
      <c r="YZ11015" s="68"/>
      <c r="ZA11015" s="68"/>
      <c r="ZB11015" s="68"/>
      <c r="ZC11015" s="68"/>
      <c r="ZD11015" s="68"/>
    </row>
    <row r="11016" spans="658:680" x14ac:dyDescent="0.25">
      <c r="YH11016" s="68"/>
      <c r="YI11016" s="68"/>
      <c r="YJ11016" s="68"/>
      <c r="YK11016" s="68"/>
      <c r="YL11016" s="68"/>
      <c r="YM11016" s="68"/>
      <c r="YN11016" s="68"/>
      <c r="YO11016" s="68"/>
      <c r="YP11016" s="68"/>
      <c r="YQ11016" s="68"/>
      <c r="YR11016" s="68"/>
      <c r="YS11016" s="68"/>
      <c r="YT11016" s="68"/>
      <c r="YU11016" s="68"/>
      <c r="YV11016" s="68"/>
      <c r="YW11016" s="68"/>
      <c r="YX11016" s="68">
        <v>0.943693686388274</v>
      </c>
      <c r="YY11016" s="68"/>
      <c r="YZ11016" s="68"/>
      <c r="ZA11016" s="68"/>
      <c r="ZB11016" s="68"/>
      <c r="ZC11016" s="68"/>
      <c r="ZD11016" s="68"/>
    </row>
    <row r="11017" spans="658:680" x14ac:dyDescent="0.25">
      <c r="YH11017" s="68"/>
      <c r="YI11017" s="68"/>
      <c r="YJ11017" s="68"/>
      <c r="YK11017" s="68"/>
      <c r="YL11017" s="68"/>
      <c r="YM11017" s="68"/>
      <c r="YN11017" s="68"/>
      <c r="YO11017" s="68"/>
      <c r="YP11017" s="68"/>
      <c r="YQ11017" s="68"/>
      <c r="YR11017" s="68"/>
      <c r="YS11017" s="68"/>
      <c r="YT11017" s="68"/>
      <c r="YU11017" s="68"/>
      <c r="YV11017" s="68"/>
      <c r="YW11017" s="68"/>
      <c r="YX11017" s="68">
        <v>0.94368854948778602</v>
      </c>
      <c r="YY11017" s="68"/>
      <c r="YZ11017" s="68"/>
      <c r="ZA11017" s="68"/>
      <c r="ZB11017" s="68"/>
      <c r="ZC11017" s="68"/>
      <c r="ZD11017" s="68"/>
    </row>
    <row r="11018" spans="658:680" x14ac:dyDescent="0.25">
      <c r="YH11018" s="68"/>
      <c r="YI11018" s="68"/>
      <c r="YJ11018" s="68"/>
      <c r="YK11018" s="68"/>
      <c r="YL11018" s="68"/>
      <c r="YM11018" s="68"/>
      <c r="YN11018" s="68"/>
      <c r="YO11018" s="68"/>
      <c r="YP11018" s="68"/>
      <c r="YQ11018" s="68"/>
      <c r="YR11018" s="68"/>
      <c r="YS11018" s="68"/>
      <c r="YT11018" s="68"/>
      <c r="YU11018" s="68"/>
      <c r="YV11018" s="68"/>
      <c r="YW11018" s="68"/>
      <c r="YX11018" s="68">
        <v>0.943672985866989</v>
      </c>
      <c r="YY11018" s="68"/>
      <c r="YZ11018" s="68"/>
      <c r="ZA11018" s="68"/>
      <c r="ZB11018" s="68"/>
      <c r="ZC11018" s="68"/>
      <c r="ZD11018" s="68"/>
    </row>
    <row r="11019" spans="658:680" x14ac:dyDescent="0.25">
      <c r="YH11019" s="68"/>
      <c r="YI11019" s="68"/>
      <c r="YJ11019" s="68"/>
      <c r="YK11019" s="68"/>
      <c r="YL11019" s="68"/>
      <c r="YM11019" s="68"/>
      <c r="YN11019" s="68"/>
      <c r="YO11019" s="68"/>
      <c r="YP11019" s="68"/>
      <c r="YQ11019" s="68"/>
      <c r="YR11019" s="68"/>
      <c r="YS11019" s="68"/>
      <c r="YT11019" s="68"/>
      <c r="YU11019" s="68"/>
      <c r="YV11019" s="68"/>
      <c r="YW11019" s="68"/>
      <c r="YX11019" s="68">
        <v>0.94367291479096305</v>
      </c>
      <c r="YY11019" s="68"/>
      <c r="YZ11019" s="68"/>
      <c r="ZA11019" s="68"/>
      <c r="ZB11019" s="68"/>
      <c r="ZC11019" s="68"/>
      <c r="ZD11019" s="68"/>
    </row>
    <row r="11020" spans="658:680" x14ac:dyDescent="0.25">
      <c r="YH11020" s="68"/>
      <c r="YI11020" s="68"/>
      <c r="YJ11020" s="68"/>
      <c r="YK11020" s="68"/>
      <c r="YL11020" s="68"/>
      <c r="YM11020" s="68"/>
      <c r="YN11020" s="68"/>
      <c r="YO11020" s="68"/>
      <c r="YP11020" s="68"/>
      <c r="YQ11020" s="68"/>
      <c r="YR11020" s="68"/>
      <c r="YS11020" s="68"/>
      <c r="YT11020" s="68"/>
      <c r="YU11020" s="68"/>
      <c r="YV11020" s="68"/>
      <c r="YW11020" s="68"/>
      <c r="YX11020" s="68">
        <v>0.94367163680171895</v>
      </c>
      <c r="YY11020" s="68"/>
      <c r="YZ11020" s="68"/>
      <c r="ZA11020" s="68"/>
      <c r="ZB11020" s="68"/>
      <c r="ZC11020" s="68"/>
      <c r="ZD11020" s="68"/>
    </row>
    <row r="11021" spans="658:680" x14ac:dyDescent="0.25">
      <c r="YH11021" s="68"/>
      <c r="YI11021" s="68"/>
      <c r="YJ11021" s="68"/>
      <c r="YK11021" s="68"/>
      <c r="YL11021" s="68"/>
      <c r="YM11021" s="68"/>
      <c r="YN11021" s="68"/>
      <c r="YO11021" s="68"/>
      <c r="YP11021" s="68"/>
      <c r="YQ11021" s="68"/>
      <c r="YR11021" s="68"/>
      <c r="YS11021" s="68"/>
      <c r="YT11021" s="68"/>
      <c r="YU11021" s="68"/>
      <c r="YV11021" s="68"/>
      <c r="YW11021" s="68"/>
      <c r="YX11021" s="68">
        <v>0.94366988202050495</v>
      </c>
      <c r="YY11021" s="68"/>
      <c r="YZ11021" s="68"/>
      <c r="ZA11021" s="68"/>
      <c r="ZB11021" s="68"/>
      <c r="ZC11021" s="68"/>
      <c r="ZD11021" s="68"/>
    </row>
    <row r="11022" spans="658:680" x14ac:dyDescent="0.25">
      <c r="YH11022" s="68"/>
      <c r="YI11022" s="68"/>
      <c r="YJ11022" s="68"/>
      <c r="YK11022" s="68"/>
      <c r="YL11022" s="68"/>
      <c r="YM11022" s="68"/>
      <c r="YN11022" s="68"/>
      <c r="YO11022" s="68"/>
      <c r="YP11022" s="68"/>
      <c r="YQ11022" s="68"/>
      <c r="YR11022" s="68"/>
      <c r="YS11022" s="68"/>
      <c r="YT11022" s="68"/>
      <c r="YU11022" s="68"/>
      <c r="YV11022" s="68"/>
      <c r="YW11022" s="68"/>
      <c r="YX11022" s="68">
        <v>0.94366850873421704</v>
      </c>
      <c r="YY11022" s="68"/>
      <c r="YZ11022" s="68"/>
      <c r="ZA11022" s="68"/>
      <c r="ZB11022" s="68"/>
      <c r="ZC11022" s="68"/>
      <c r="ZD11022" s="68"/>
    </row>
    <row r="11023" spans="658:680" x14ac:dyDescent="0.25">
      <c r="YH11023" s="68"/>
      <c r="YI11023" s="68"/>
      <c r="YJ11023" s="68"/>
      <c r="YK11023" s="68"/>
      <c r="YL11023" s="68"/>
      <c r="YM11023" s="68"/>
      <c r="YN11023" s="68"/>
      <c r="YO11023" s="68"/>
      <c r="YP11023" s="68"/>
      <c r="YQ11023" s="68"/>
      <c r="YR11023" s="68"/>
      <c r="YS11023" s="68"/>
      <c r="YT11023" s="68"/>
      <c r="YU11023" s="68"/>
      <c r="YV11023" s="68"/>
      <c r="YW11023" s="68"/>
      <c r="YX11023" s="68">
        <v>0.94365279620431697</v>
      </c>
      <c r="YY11023" s="68"/>
      <c r="YZ11023" s="68"/>
      <c r="ZA11023" s="68"/>
      <c r="ZB11023" s="68"/>
      <c r="ZC11023" s="68"/>
      <c r="ZD11023" s="68"/>
    </row>
    <row r="11024" spans="658:680" x14ac:dyDescent="0.25">
      <c r="YH11024" s="68"/>
      <c r="YI11024" s="68"/>
      <c r="YJ11024" s="68"/>
      <c r="YK11024" s="68"/>
      <c r="YL11024" s="68"/>
      <c r="YM11024" s="68"/>
      <c r="YN11024" s="68"/>
      <c r="YO11024" s="68"/>
      <c r="YP11024" s="68"/>
      <c r="YQ11024" s="68"/>
      <c r="YR11024" s="68"/>
      <c r="YS11024" s="68"/>
      <c r="YT11024" s="68"/>
      <c r="YU11024" s="68"/>
      <c r="YV11024" s="68"/>
      <c r="YW11024" s="68"/>
      <c r="YX11024" s="68">
        <v>0.943646400503663</v>
      </c>
      <c r="YY11024" s="68"/>
      <c r="YZ11024" s="68"/>
      <c r="ZA11024" s="68"/>
      <c r="ZB11024" s="68"/>
      <c r="ZC11024" s="68"/>
      <c r="ZD11024" s="68"/>
    </row>
    <row r="11025" spans="658:680" x14ac:dyDescent="0.25">
      <c r="YH11025" s="68"/>
      <c r="YI11025" s="68"/>
      <c r="YJ11025" s="68"/>
      <c r="YK11025" s="68"/>
      <c r="YL11025" s="68"/>
      <c r="YM11025" s="68"/>
      <c r="YN11025" s="68"/>
      <c r="YO11025" s="68"/>
      <c r="YP11025" s="68"/>
      <c r="YQ11025" s="68"/>
      <c r="YR11025" s="68"/>
      <c r="YS11025" s="68"/>
      <c r="YT11025" s="68"/>
      <c r="YU11025" s="68"/>
      <c r="YV11025" s="68"/>
      <c r="YW11025" s="68"/>
      <c r="YX11025" s="68">
        <v>0.94364139112176904</v>
      </c>
      <c r="YY11025" s="68"/>
      <c r="YZ11025" s="68"/>
      <c r="ZA11025" s="68"/>
      <c r="ZB11025" s="68"/>
      <c r="ZC11025" s="68"/>
      <c r="ZD11025" s="68"/>
    </row>
    <row r="11026" spans="658:680" x14ac:dyDescent="0.25">
      <c r="YH11026" s="68"/>
      <c r="YI11026" s="68"/>
      <c r="YJ11026" s="68"/>
      <c r="YK11026" s="68"/>
      <c r="YL11026" s="68"/>
      <c r="YM11026" s="68"/>
      <c r="YN11026" s="68"/>
      <c r="YO11026" s="68"/>
      <c r="YP11026" s="68"/>
      <c r="YQ11026" s="68"/>
      <c r="YR11026" s="68"/>
      <c r="YS11026" s="68"/>
      <c r="YT11026" s="68"/>
      <c r="YU11026" s="68"/>
      <c r="YV11026" s="68"/>
      <c r="YW11026" s="68"/>
      <c r="YX11026" s="68">
        <v>0.943629553887678</v>
      </c>
      <c r="YY11026" s="68"/>
      <c r="YZ11026" s="68"/>
      <c r="ZA11026" s="68"/>
      <c r="ZB11026" s="68"/>
      <c r="ZC11026" s="68"/>
      <c r="ZD11026" s="68"/>
    </row>
    <row r="11027" spans="658:680" x14ac:dyDescent="0.25">
      <c r="YH11027" s="68"/>
      <c r="YI11027" s="68"/>
      <c r="YJ11027" s="68"/>
      <c r="YK11027" s="68"/>
      <c r="YL11027" s="68"/>
      <c r="YM11027" s="68"/>
      <c r="YN11027" s="68"/>
      <c r="YO11027" s="68"/>
      <c r="YP11027" s="68"/>
      <c r="YQ11027" s="68"/>
      <c r="YR11027" s="68"/>
      <c r="YS11027" s="68"/>
      <c r="YT11027" s="68"/>
      <c r="YU11027" s="68"/>
      <c r="YV11027" s="68"/>
      <c r="YW11027" s="68"/>
      <c r="YX11027" s="68">
        <v>0.94360862547270496</v>
      </c>
      <c r="YY11027" s="68"/>
      <c r="YZ11027" s="68"/>
      <c r="ZA11027" s="68"/>
      <c r="ZB11027" s="68"/>
      <c r="ZC11027" s="68"/>
      <c r="ZD11027" s="68"/>
    </row>
    <row r="11028" spans="658:680" x14ac:dyDescent="0.25">
      <c r="YH11028" s="68"/>
      <c r="YI11028" s="68"/>
      <c r="YJ11028" s="68"/>
      <c r="YK11028" s="68"/>
      <c r="YL11028" s="68"/>
      <c r="YM11028" s="68"/>
      <c r="YN11028" s="68"/>
      <c r="YO11028" s="68"/>
      <c r="YP11028" s="68"/>
      <c r="YQ11028" s="68"/>
      <c r="YR11028" s="68"/>
      <c r="YS11028" s="68"/>
      <c r="YT11028" s="68"/>
      <c r="YU11028" s="68"/>
      <c r="YV11028" s="68"/>
      <c r="YW11028" s="68"/>
      <c r="YX11028" s="68">
        <v>0.94359253315205904</v>
      </c>
      <c r="YY11028" s="68"/>
      <c r="YZ11028" s="68"/>
      <c r="ZA11028" s="68"/>
      <c r="ZB11028" s="68"/>
      <c r="ZC11028" s="68"/>
      <c r="ZD11028" s="68"/>
    </row>
    <row r="11029" spans="658:680" x14ac:dyDescent="0.25">
      <c r="YH11029" s="68"/>
      <c r="YI11029" s="68"/>
      <c r="YJ11029" s="68"/>
      <c r="YK11029" s="68"/>
      <c r="YL11029" s="68"/>
      <c r="YM11029" s="68"/>
      <c r="YN11029" s="68"/>
      <c r="YO11029" s="68"/>
      <c r="YP11029" s="68"/>
      <c r="YQ11029" s="68"/>
      <c r="YR11029" s="68"/>
      <c r="YS11029" s="68"/>
      <c r="YT11029" s="68"/>
      <c r="YU11029" s="68"/>
      <c r="YV11029" s="68"/>
      <c r="YW11029" s="68"/>
      <c r="YX11029" s="68">
        <v>0.94353422912121399</v>
      </c>
      <c r="YY11029" s="68"/>
      <c r="YZ11029" s="68"/>
      <c r="ZA11029" s="68"/>
      <c r="ZB11029" s="68"/>
      <c r="ZC11029" s="68"/>
      <c r="ZD11029" s="68"/>
    </row>
    <row r="11030" spans="658:680" x14ac:dyDescent="0.25">
      <c r="YH11030" s="68"/>
      <c r="YI11030" s="68"/>
      <c r="YJ11030" s="68"/>
      <c r="YK11030" s="68"/>
      <c r="YL11030" s="68"/>
      <c r="YM11030" s="68"/>
      <c r="YN11030" s="68"/>
      <c r="YO11030" s="68"/>
      <c r="YP11030" s="68"/>
      <c r="YQ11030" s="68"/>
      <c r="YR11030" s="68"/>
      <c r="YS11030" s="68"/>
      <c r="YT11030" s="68"/>
      <c r="YU11030" s="68"/>
      <c r="YV11030" s="68"/>
      <c r="YW11030" s="68"/>
      <c r="YX11030" s="68">
        <v>0.94351160892430197</v>
      </c>
      <c r="YY11030" s="68"/>
      <c r="YZ11030" s="68"/>
      <c r="ZA11030" s="68"/>
      <c r="ZB11030" s="68"/>
      <c r="ZC11030" s="68"/>
      <c r="ZD11030" s="68"/>
    </row>
    <row r="11031" spans="658:680" x14ac:dyDescent="0.25">
      <c r="YH11031" s="68"/>
      <c r="YI11031" s="68"/>
      <c r="YJ11031" s="68"/>
      <c r="YK11031" s="68"/>
      <c r="YL11031" s="68"/>
      <c r="YM11031" s="68"/>
      <c r="YN11031" s="68"/>
      <c r="YO11031" s="68"/>
      <c r="YP11031" s="68"/>
      <c r="YQ11031" s="68"/>
      <c r="YR11031" s="68"/>
      <c r="YS11031" s="68"/>
      <c r="YT11031" s="68"/>
      <c r="YU11031" s="68"/>
      <c r="YV11031" s="68"/>
      <c r="YW11031" s="68"/>
      <c r="YX11031" s="68">
        <v>0.94351038143608301</v>
      </c>
      <c r="YY11031" s="68"/>
      <c r="YZ11031" s="68"/>
      <c r="ZA11031" s="68"/>
      <c r="ZB11031" s="68"/>
      <c r="ZC11031" s="68"/>
      <c r="ZD11031" s="68"/>
    </row>
    <row r="11032" spans="658:680" x14ac:dyDescent="0.25">
      <c r="YH11032" s="68"/>
      <c r="YI11032" s="68"/>
      <c r="YJ11032" s="68"/>
      <c r="YK11032" s="68"/>
      <c r="YL11032" s="68"/>
      <c r="YM11032" s="68"/>
      <c r="YN11032" s="68"/>
      <c r="YO11032" s="68"/>
      <c r="YP11032" s="68"/>
      <c r="YQ11032" s="68"/>
      <c r="YR11032" s="68"/>
      <c r="YS11032" s="68"/>
      <c r="YT11032" s="68"/>
      <c r="YU11032" s="68"/>
      <c r="YV11032" s="68"/>
      <c r="YW11032" s="68"/>
      <c r="YX11032" s="68">
        <v>0.94350010968728903</v>
      </c>
      <c r="YY11032" s="68"/>
      <c r="YZ11032" s="68"/>
      <c r="ZA11032" s="68"/>
      <c r="ZB11032" s="68"/>
      <c r="ZC11032" s="68"/>
      <c r="ZD11032" s="68"/>
    </row>
    <row r="11033" spans="658:680" x14ac:dyDescent="0.25">
      <c r="YH11033" s="68"/>
      <c r="YI11033" s="68"/>
      <c r="YJ11033" s="68"/>
      <c r="YK11033" s="68"/>
      <c r="YL11033" s="68"/>
      <c r="YM11033" s="68"/>
      <c r="YN11033" s="68"/>
      <c r="YO11033" s="68"/>
      <c r="YP11033" s="68"/>
      <c r="YQ11033" s="68"/>
      <c r="YR11033" s="68"/>
      <c r="YS11033" s="68"/>
      <c r="YT11033" s="68"/>
      <c r="YU11033" s="68"/>
      <c r="YV11033" s="68"/>
      <c r="YW11033" s="68"/>
      <c r="YX11033" s="68">
        <v>0.94349926924575001</v>
      </c>
      <c r="YY11033" s="68"/>
      <c r="YZ11033" s="68"/>
      <c r="ZA11033" s="68"/>
      <c r="ZB11033" s="68"/>
      <c r="ZC11033" s="68"/>
      <c r="ZD11033" s="68"/>
    </row>
    <row r="11034" spans="658:680" x14ac:dyDescent="0.25">
      <c r="YH11034" s="68"/>
      <c r="YI11034" s="68"/>
      <c r="YJ11034" s="68"/>
      <c r="YK11034" s="68"/>
      <c r="YL11034" s="68"/>
      <c r="YM11034" s="68"/>
      <c r="YN11034" s="68"/>
      <c r="YO11034" s="68"/>
      <c r="YP11034" s="68"/>
      <c r="YQ11034" s="68"/>
      <c r="YR11034" s="68"/>
      <c r="YS11034" s="68"/>
      <c r="YT11034" s="68"/>
      <c r="YU11034" s="68"/>
      <c r="YV11034" s="68"/>
      <c r="YW11034" s="68"/>
      <c r="YX11034" s="68">
        <v>0.943498514494162</v>
      </c>
      <c r="YY11034" s="68"/>
      <c r="YZ11034" s="68"/>
      <c r="ZA11034" s="68"/>
      <c r="ZB11034" s="68"/>
      <c r="ZC11034" s="68"/>
      <c r="ZD11034" s="68"/>
    </row>
    <row r="11035" spans="658:680" x14ac:dyDescent="0.25">
      <c r="YH11035" s="68"/>
      <c r="YI11035" s="68"/>
      <c r="YJ11035" s="68"/>
      <c r="YK11035" s="68"/>
      <c r="YL11035" s="68"/>
      <c r="YM11035" s="68"/>
      <c r="YN11035" s="68"/>
      <c r="YO11035" s="68"/>
      <c r="YP11035" s="68"/>
      <c r="YQ11035" s="68"/>
      <c r="YR11035" s="68"/>
      <c r="YS11035" s="68"/>
      <c r="YT11035" s="68"/>
      <c r="YU11035" s="68"/>
      <c r="YV11035" s="68"/>
      <c r="YW11035" s="68"/>
      <c r="YX11035" s="68">
        <v>0.94349669760252897</v>
      </c>
      <c r="YY11035" s="68"/>
      <c r="YZ11035" s="68"/>
      <c r="ZA11035" s="68"/>
      <c r="ZB11035" s="68"/>
      <c r="ZC11035" s="68"/>
      <c r="ZD11035" s="68"/>
    </row>
    <row r="11036" spans="658:680" x14ac:dyDescent="0.25">
      <c r="YH11036" s="68"/>
      <c r="YI11036" s="68"/>
      <c r="YJ11036" s="68"/>
      <c r="YK11036" s="68"/>
      <c r="YL11036" s="68"/>
      <c r="YM11036" s="68"/>
      <c r="YN11036" s="68"/>
      <c r="YO11036" s="68"/>
      <c r="YP11036" s="68"/>
      <c r="YQ11036" s="68"/>
      <c r="YR11036" s="68"/>
      <c r="YS11036" s="68"/>
      <c r="YT11036" s="68"/>
      <c r="YU11036" s="68"/>
      <c r="YV11036" s="68"/>
      <c r="YW11036" s="68"/>
      <c r="YX11036" s="68">
        <v>0.94347290407057305</v>
      </c>
      <c r="YY11036" s="68"/>
      <c r="YZ11036" s="68"/>
      <c r="ZA11036" s="68"/>
      <c r="ZB11036" s="68"/>
      <c r="ZC11036" s="68"/>
      <c r="ZD11036" s="68"/>
    </row>
    <row r="11037" spans="658:680" x14ac:dyDescent="0.25">
      <c r="YH11037" s="68"/>
      <c r="YI11037" s="68"/>
      <c r="YJ11037" s="68"/>
      <c r="YK11037" s="68"/>
      <c r="YL11037" s="68"/>
      <c r="YM11037" s="68"/>
      <c r="YN11037" s="68"/>
      <c r="YO11037" s="68"/>
      <c r="YP11037" s="68"/>
      <c r="YQ11037" s="68"/>
      <c r="YR11037" s="68"/>
      <c r="YS11037" s="68"/>
      <c r="YT11037" s="68"/>
      <c r="YU11037" s="68"/>
      <c r="YV11037" s="68"/>
      <c r="YW11037" s="68"/>
      <c r="YX11037" s="68">
        <v>0.94346678905056203</v>
      </c>
      <c r="YY11037" s="68"/>
      <c r="YZ11037" s="68"/>
      <c r="ZA11037" s="68"/>
      <c r="ZB11037" s="68"/>
      <c r="ZC11037" s="68"/>
      <c r="ZD11037" s="68"/>
    </row>
    <row r="11038" spans="658:680" x14ac:dyDescent="0.25">
      <c r="YH11038" s="68"/>
      <c r="YI11038" s="68"/>
      <c r="YJ11038" s="68"/>
      <c r="YK11038" s="68"/>
      <c r="YL11038" s="68"/>
      <c r="YM11038" s="68"/>
      <c r="YN11038" s="68"/>
      <c r="YO11038" s="68"/>
      <c r="YP11038" s="68"/>
      <c r="YQ11038" s="68"/>
      <c r="YR11038" s="68"/>
      <c r="YS11038" s="68"/>
      <c r="YT11038" s="68"/>
      <c r="YU11038" s="68"/>
      <c r="YV11038" s="68"/>
      <c r="YW11038" s="68"/>
      <c r="YX11038" s="68">
        <v>0.94344259457687096</v>
      </c>
      <c r="YY11038" s="68"/>
      <c r="YZ11038" s="68"/>
      <c r="ZA11038" s="68"/>
      <c r="ZB11038" s="68"/>
      <c r="ZC11038" s="68"/>
      <c r="ZD11038" s="68"/>
    </row>
    <row r="11039" spans="658:680" x14ac:dyDescent="0.25">
      <c r="YH11039" s="68"/>
      <c r="YI11039" s="68"/>
      <c r="YJ11039" s="68"/>
      <c r="YK11039" s="68"/>
      <c r="YL11039" s="68"/>
      <c r="YM11039" s="68"/>
      <c r="YN11039" s="68"/>
      <c r="YO11039" s="68"/>
      <c r="YP11039" s="68"/>
      <c r="YQ11039" s="68"/>
      <c r="YR11039" s="68"/>
      <c r="YS11039" s="68"/>
      <c r="YT11039" s="68"/>
      <c r="YU11039" s="68"/>
      <c r="YV11039" s="68"/>
      <c r="YW11039" s="68"/>
      <c r="YX11039" s="68">
        <v>0.94343582966850104</v>
      </c>
      <c r="YY11039" s="68"/>
      <c r="YZ11039" s="68"/>
      <c r="ZA11039" s="68"/>
      <c r="ZB11039" s="68"/>
      <c r="ZC11039" s="68"/>
      <c r="ZD11039" s="68"/>
    </row>
    <row r="11040" spans="658:680" x14ac:dyDescent="0.25">
      <c r="YH11040" s="68"/>
      <c r="YI11040" s="68"/>
      <c r="YJ11040" s="68"/>
      <c r="YK11040" s="68"/>
      <c r="YL11040" s="68"/>
      <c r="YM11040" s="68"/>
      <c r="YN11040" s="68"/>
      <c r="YO11040" s="68"/>
      <c r="YP11040" s="68"/>
      <c r="YQ11040" s="68"/>
      <c r="YR11040" s="68"/>
      <c r="YS11040" s="68"/>
      <c r="YT11040" s="68"/>
      <c r="YU11040" s="68"/>
      <c r="YV11040" s="68"/>
      <c r="YW11040" s="68"/>
      <c r="YX11040" s="68">
        <v>0.94342693946054801</v>
      </c>
      <c r="YY11040" s="68"/>
      <c r="YZ11040" s="68"/>
      <c r="ZA11040" s="68"/>
      <c r="ZB11040" s="68"/>
      <c r="ZC11040" s="68"/>
      <c r="ZD11040" s="68"/>
    </row>
    <row r="11041" spans="658:680" x14ac:dyDescent="0.25">
      <c r="YH11041" s="68"/>
      <c r="YI11041" s="68"/>
      <c r="YJ11041" s="68"/>
      <c r="YK11041" s="68"/>
      <c r="YL11041" s="68"/>
      <c r="YM11041" s="68"/>
      <c r="YN11041" s="68"/>
      <c r="YO11041" s="68"/>
      <c r="YP11041" s="68"/>
      <c r="YQ11041" s="68"/>
      <c r="YR11041" s="68"/>
      <c r="YS11041" s="68"/>
      <c r="YT11041" s="68"/>
      <c r="YU11041" s="68"/>
      <c r="YV11041" s="68"/>
      <c r="YW11041" s="68"/>
      <c r="YX11041" s="68">
        <v>0.94340697306036003</v>
      </c>
      <c r="YY11041" s="68"/>
      <c r="YZ11041" s="68"/>
      <c r="ZA11041" s="68"/>
      <c r="ZB11041" s="68"/>
      <c r="ZC11041" s="68"/>
      <c r="ZD11041" s="68"/>
    </row>
    <row r="11042" spans="658:680" x14ac:dyDescent="0.25">
      <c r="YH11042" s="68"/>
      <c r="YI11042" s="68"/>
      <c r="YJ11042" s="68"/>
      <c r="YK11042" s="68"/>
      <c r="YL11042" s="68"/>
      <c r="YM11042" s="68"/>
      <c r="YN11042" s="68"/>
      <c r="YO11042" s="68"/>
      <c r="YP11042" s="68"/>
      <c r="YQ11042" s="68"/>
      <c r="YR11042" s="68"/>
      <c r="YS11042" s="68"/>
      <c r="YT11042" s="68"/>
      <c r="YU11042" s="68"/>
      <c r="YV11042" s="68"/>
      <c r="YW11042" s="68"/>
      <c r="YX11042" s="68">
        <v>0.94340528033259696</v>
      </c>
      <c r="YY11042" s="68"/>
      <c r="YZ11042" s="68"/>
      <c r="ZA11042" s="68"/>
      <c r="ZB11042" s="68"/>
      <c r="ZC11042" s="68"/>
      <c r="ZD11042" s="68"/>
    </row>
    <row r="11043" spans="658:680" x14ac:dyDescent="0.25">
      <c r="YH11043" s="68"/>
      <c r="YI11043" s="68"/>
      <c r="YJ11043" s="68"/>
      <c r="YK11043" s="68"/>
      <c r="YL11043" s="68"/>
      <c r="YM11043" s="68"/>
      <c r="YN11043" s="68"/>
      <c r="YO11043" s="68"/>
      <c r="YP11043" s="68"/>
      <c r="YQ11043" s="68"/>
      <c r="YR11043" s="68"/>
      <c r="YS11043" s="68"/>
      <c r="YT11043" s="68"/>
      <c r="YU11043" s="68"/>
      <c r="YV11043" s="68"/>
      <c r="YW11043" s="68"/>
      <c r="YX11043" s="68">
        <v>0.94339352338471405</v>
      </c>
      <c r="YY11043" s="68"/>
      <c r="YZ11043" s="68"/>
      <c r="ZA11043" s="68"/>
      <c r="ZB11043" s="68"/>
      <c r="ZC11043" s="68"/>
      <c r="ZD11043" s="68"/>
    </row>
    <row r="11044" spans="658:680" x14ac:dyDescent="0.25">
      <c r="YH11044" s="68"/>
      <c r="YI11044" s="68"/>
      <c r="YJ11044" s="68"/>
      <c r="YK11044" s="68"/>
      <c r="YL11044" s="68"/>
      <c r="YM11044" s="68"/>
      <c r="YN11044" s="68"/>
      <c r="YO11044" s="68"/>
      <c r="YP11044" s="68"/>
      <c r="YQ11044" s="68"/>
      <c r="YR11044" s="68"/>
      <c r="YS11044" s="68"/>
      <c r="YT11044" s="68"/>
      <c r="YU11044" s="68"/>
      <c r="YV11044" s="68"/>
      <c r="YW11044" s="68"/>
      <c r="YX11044" s="68">
        <v>0.94339351772074898</v>
      </c>
      <c r="YY11044" s="68"/>
      <c r="YZ11044" s="68"/>
      <c r="ZA11044" s="68"/>
      <c r="ZB11044" s="68"/>
      <c r="ZC11044" s="68"/>
      <c r="ZD11044" s="68"/>
    </row>
    <row r="11045" spans="658:680" x14ac:dyDescent="0.25">
      <c r="YH11045" s="68"/>
      <c r="YI11045" s="68"/>
      <c r="YJ11045" s="68"/>
      <c r="YK11045" s="68"/>
      <c r="YL11045" s="68"/>
      <c r="YM11045" s="68"/>
      <c r="YN11045" s="68"/>
      <c r="YO11045" s="68"/>
      <c r="YP11045" s="68"/>
      <c r="YQ11045" s="68"/>
      <c r="YR11045" s="68"/>
      <c r="YS11045" s="68"/>
      <c r="YT11045" s="68"/>
      <c r="YU11045" s="68"/>
      <c r="YV11045" s="68"/>
      <c r="YW11045" s="68"/>
      <c r="YX11045" s="68">
        <v>0.94334864509760297</v>
      </c>
      <c r="YY11045" s="68"/>
      <c r="YZ11045" s="68"/>
      <c r="ZA11045" s="68"/>
      <c r="ZB11045" s="68"/>
      <c r="ZC11045" s="68"/>
      <c r="ZD11045" s="68"/>
    </row>
    <row r="11046" spans="658:680" x14ac:dyDescent="0.25">
      <c r="YH11046" s="68"/>
      <c r="YI11046" s="68"/>
      <c r="YJ11046" s="68"/>
      <c r="YK11046" s="68"/>
      <c r="YL11046" s="68"/>
      <c r="YM11046" s="68"/>
      <c r="YN11046" s="68"/>
      <c r="YO11046" s="68"/>
      <c r="YP11046" s="68"/>
      <c r="YQ11046" s="68"/>
      <c r="YR11046" s="68"/>
      <c r="YS11046" s="68"/>
      <c r="YT11046" s="68"/>
      <c r="YU11046" s="68"/>
      <c r="YV11046" s="68"/>
      <c r="YW11046" s="68"/>
      <c r="YX11046" s="68">
        <v>0.94332339316472202</v>
      </c>
      <c r="YY11046" s="68"/>
      <c r="YZ11046" s="68"/>
      <c r="ZA11046" s="68"/>
      <c r="ZB11046" s="68"/>
      <c r="ZC11046" s="68"/>
      <c r="ZD11046" s="68"/>
    </row>
    <row r="11047" spans="658:680" x14ac:dyDescent="0.25">
      <c r="YH11047" s="68"/>
      <c r="YI11047" s="68"/>
      <c r="YJ11047" s="68"/>
      <c r="YK11047" s="68"/>
      <c r="YL11047" s="68"/>
      <c r="YM11047" s="68"/>
      <c r="YN11047" s="68"/>
      <c r="YO11047" s="68"/>
      <c r="YP11047" s="68"/>
      <c r="YQ11047" s="68"/>
      <c r="YR11047" s="68"/>
      <c r="YS11047" s="68"/>
      <c r="YT11047" s="68"/>
      <c r="YU11047" s="68"/>
      <c r="YV11047" s="68"/>
      <c r="YW11047" s="68"/>
      <c r="YX11047" s="68">
        <v>0.94328677977987896</v>
      </c>
      <c r="YY11047" s="68"/>
      <c r="YZ11047" s="68"/>
      <c r="ZA11047" s="68"/>
      <c r="ZB11047" s="68"/>
      <c r="ZC11047" s="68"/>
      <c r="ZD11047" s="68"/>
    </row>
    <row r="11048" spans="658:680" x14ac:dyDescent="0.25">
      <c r="YH11048" s="68"/>
      <c r="YI11048" s="68"/>
      <c r="YJ11048" s="68"/>
      <c r="YK11048" s="68"/>
      <c r="YL11048" s="68"/>
      <c r="YM11048" s="68"/>
      <c r="YN11048" s="68"/>
      <c r="YO11048" s="68"/>
      <c r="YP11048" s="68"/>
      <c r="YQ11048" s="68"/>
      <c r="YR11048" s="68"/>
      <c r="YS11048" s="68"/>
      <c r="YT11048" s="68"/>
      <c r="YU11048" s="68"/>
      <c r="YV11048" s="68"/>
      <c r="YW11048" s="68"/>
      <c r="YX11048" s="68">
        <v>0.94327968818805497</v>
      </c>
      <c r="YY11048" s="68"/>
      <c r="YZ11048" s="68"/>
      <c r="ZA11048" s="68"/>
      <c r="ZB11048" s="68"/>
      <c r="ZC11048" s="68"/>
      <c r="ZD11048" s="68"/>
    </row>
    <row r="11049" spans="658:680" x14ac:dyDescent="0.25">
      <c r="YH11049" s="68"/>
      <c r="YI11049" s="68"/>
      <c r="YJ11049" s="68"/>
      <c r="YK11049" s="68"/>
      <c r="YL11049" s="68"/>
      <c r="YM11049" s="68"/>
      <c r="YN11049" s="68"/>
      <c r="YO11049" s="68"/>
      <c r="YP11049" s="68"/>
      <c r="YQ11049" s="68"/>
      <c r="YR11049" s="68"/>
      <c r="YS11049" s="68"/>
      <c r="YT11049" s="68"/>
      <c r="YU11049" s="68"/>
      <c r="YV11049" s="68"/>
      <c r="YW11049" s="68"/>
      <c r="YX11049" s="68">
        <v>0.94327600185181004</v>
      </c>
      <c r="YY11049" s="68"/>
      <c r="YZ11049" s="68"/>
      <c r="ZA11049" s="68"/>
      <c r="ZB11049" s="68"/>
      <c r="ZC11049" s="68"/>
      <c r="ZD11049" s="68"/>
    </row>
    <row r="11050" spans="658:680" x14ac:dyDescent="0.25">
      <c r="YH11050" s="68"/>
      <c r="YI11050" s="68"/>
      <c r="YJ11050" s="68"/>
      <c r="YK11050" s="68"/>
      <c r="YL11050" s="68"/>
      <c r="YM11050" s="68"/>
      <c r="YN11050" s="68"/>
      <c r="YO11050" s="68"/>
      <c r="YP11050" s="68"/>
      <c r="YQ11050" s="68"/>
      <c r="YR11050" s="68"/>
      <c r="YS11050" s="68"/>
      <c r="YT11050" s="68"/>
      <c r="YU11050" s="68"/>
      <c r="YV11050" s="68"/>
      <c r="YW11050" s="68"/>
      <c r="YX11050" s="68">
        <v>0.94325553691119501</v>
      </c>
      <c r="YY11050" s="68"/>
      <c r="YZ11050" s="68"/>
      <c r="ZA11050" s="68"/>
      <c r="ZB11050" s="68"/>
      <c r="ZC11050" s="68"/>
      <c r="ZD11050" s="68"/>
    </row>
    <row r="11051" spans="658:680" x14ac:dyDescent="0.25">
      <c r="YH11051" s="68"/>
      <c r="YI11051" s="68"/>
      <c r="YJ11051" s="68"/>
      <c r="YK11051" s="68"/>
      <c r="YL11051" s="68"/>
      <c r="YM11051" s="68"/>
      <c r="YN11051" s="68"/>
      <c r="YO11051" s="68"/>
      <c r="YP11051" s="68"/>
      <c r="YQ11051" s="68"/>
      <c r="YR11051" s="68"/>
      <c r="YS11051" s="68"/>
      <c r="YT11051" s="68"/>
      <c r="YU11051" s="68"/>
      <c r="YV11051" s="68"/>
      <c r="YW11051" s="68"/>
      <c r="YX11051" s="68">
        <v>0.94324898047869998</v>
      </c>
      <c r="YY11051" s="68"/>
      <c r="YZ11051" s="68"/>
      <c r="ZA11051" s="68"/>
      <c r="ZB11051" s="68"/>
      <c r="ZC11051" s="68"/>
      <c r="ZD11051" s="68"/>
    </row>
    <row r="11052" spans="658:680" x14ac:dyDescent="0.25">
      <c r="YH11052" s="68"/>
      <c r="YI11052" s="68"/>
      <c r="YJ11052" s="68"/>
      <c r="YK11052" s="68"/>
      <c r="YL11052" s="68"/>
      <c r="YM11052" s="68"/>
      <c r="YN11052" s="68"/>
      <c r="YO11052" s="68"/>
      <c r="YP11052" s="68"/>
      <c r="YQ11052" s="68"/>
      <c r="YR11052" s="68"/>
      <c r="YS11052" s="68"/>
      <c r="YT11052" s="68"/>
      <c r="YU11052" s="68"/>
      <c r="YV11052" s="68"/>
      <c r="YW11052" s="68"/>
      <c r="YX11052" s="68">
        <v>0.94316204369642598</v>
      </c>
      <c r="YY11052" s="68"/>
      <c r="YZ11052" s="68"/>
      <c r="ZA11052" s="68"/>
      <c r="ZB11052" s="68"/>
      <c r="ZC11052" s="68"/>
      <c r="ZD11052" s="68"/>
    </row>
    <row r="11053" spans="658:680" x14ac:dyDescent="0.25">
      <c r="YH11053" s="68"/>
      <c r="YI11053" s="68"/>
      <c r="YJ11053" s="68"/>
      <c r="YK11053" s="68"/>
      <c r="YL11053" s="68"/>
      <c r="YM11053" s="68"/>
      <c r="YN11053" s="68"/>
      <c r="YO11053" s="68"/>
      <c r="YP11053" s="68"/>
      <c r="YQ11053" s="68"/>
      <c r="YR11053" s="68"/>
      <c r="YS11053" s="68"/>
      <c r="YT11053" s="68"/>
      <c r="YU11053" s="68"/>
      <c r="YV11053" s="68"/>
      <c r="YW11053" s="68"/>
      <c r="YX11053" s="68">
        <v>0.94315373558305404</v>
      </c>
      <c r="YY11053" s="68"/>
      <c r="YZ11053" s="68"/>
      <c r="ZA11053" s="68"/>
      <c r="ZB11053" s="68"/>
      <c r="ZC11053" s="68"/>
      <c r="ZD11053" s="68"/>
    </row>
    <row r="11054" spans="658:680" x14ac:dyDescent="0.25">
      <c r="YH11054" s="68"/>
      <c r="YI11054" s="68"/>
      <c r="YJ11054" s="68"/>
      <c r="YK11054" s="68"/>
      <c r="YL11054" s="68"/>
      <c r="YM11054" s="68"/>
      <c r="YN11054" s="68"/>
      <c r="YO11054" s="68"/>
      <c r="YP11054" s="68"/>
      <c r="YQ11054" s="68"/>
      <c r="YR11054" s="68"/>
      <c r="YS11054" s="68"/>
      <c r="YT11054" s="68"/>
      <c r="YU11054" s="68"/>
      <c r="YV11054" s="68"/>
      <c r="YW11054" s="68"/>
      <c r="YX11054" s="68">
        <v>0.94311804794786203</v>
      </c>
      <c r="YY11054" s="68"/>
      <c r="YZ11054" s="68"/>
      <c r="ZA11054" s="68"/>
      <c r="ZB11054" s="68"/>
      <c r="ZC11054" s="68"/>
      <c r="ZD11054" s="68"/>
    </row>
    <row r="11055" spans="658:680" x14ac:dyDescent="0.25">
      <c r="YH11055" s="68"/>
      <c r="YI11055" s="68"/>
      <c r="YJ11055" s="68"/>
      <c r="YK11055" s="68"/>
      <c r="YL11055" s="68"/>
      <c r="YM11055" s="68"/>
      <c r="YN11055" s="68"/>
      <c r="YO11055" s="68"/>
      <c r="YP11055" s="68"/>
      <c r="YQ11055" s="68"/>
      <c r="YR11055" s="68"/>
      <c r="YS11055" s="68"/>
      <c r="YT11055" s="68"/>
      <c r="YU11055" s="68"/>
      <c r="YV11055" s="68"/>
      <c r="YW11055" s="68"/>
      <c r="YX11055" s="68">
        <v>0.94311615200361198</v>
      </c>
      <c r="YY11055" s="68"/>
      <c r="YZ11055" s="68"/>
      <c r="ZA11055" s="68"/>
      <c r="ZB11055" s="68"/>
      <c r="ZC11055" s="68"/>
      <c r="ZD11055" s="68"/>
    </row>
    <row r="11056" spans="658:680" x14ac:dyDescent="0.25">
      <c r="YH11056" s="68"/>
      <c r="YI11056" s="68"/>
      <c r="YJ11056" s="68"/>
      <c r="YK11056" s="68"/>
      <c r="YL11056" s="68"/>
      <c r="YM11056" s="68"/>
      <c r="YN11056" s="68"/>
      <c r="YO11056" s="68"/>
      <c r="YP11056" s="68"/>
      <c r="YQ11056" s="68"/>
      <c r="YR11056" s="68"/>
      <c r="YS11056" s="68"/>
      <c r="YT11056" s="68"/>
      <c r="YU11056" s="68"/>
      <c r="YV11056" s="68"/>
      <c r="YW11056" s="68"/>
      <c r="YX11056" s="68">
        <v>0.94308520546879804</v>
      </c>
      <c r="YY11056" s="68"/>
      <c r="YZ11056" s="68"/>
      <c r="ZA11056" s="68"/>
      <c r="ZB11056" s="68"/>
      <c r="ZC11056" s="68"/>
      <c r="ZD11056" s="68"/>
    </row>
    <row r="11057" spans="658:680" x14ac:dyDescent="0.25">
      <c r="YH11057" s="68"/>
      <c r="YI11057" s="68"/>
      <c r="YJ11057" s="68"/>
      <c r="YK11057" s="68"/>
      <c r="YL11057" s="68"/>
      <c r="YM11057" s="68"/>
      <c r="YN11057" s="68"/>
      <c r="YO11057" s="68"/>
      <c r="YP11057" s="68"/>
      <c r="YQ11057" s="68"/>
      <c r="YR11057" s="68"/>
      <c r="YS11057" s="68"/>
      <c r="YT11057" s="68"/>
      <c r="YU11057" s="68"/>
      <c r="YV11057" s="68"/>
      <c r="YW11057" s="68"/>
      <c r="YX11057" s="68">
        <v>0.94308367992215902</v>
      </c>
      <c r="YY11057" s="68"/>
      <c r="YZ11057" s="68"/>
      <c r="ZA11057" s="68"/>
      <c r="ZB11057" s="68"/>
      <c r="ZC11057" s="68"/>
      <c r="ZD11057" s="68"/>
    </row>
    <row r="11058" spans="658:680" x14ac:dyDescent="0.25">
      <c r="YH11058" s="68"/>
      <c r="YI11058" s="68"/>
      <c r="YJ11058" s="68"/>
      <c r="YK11058" s="68"/>
      <c r="YL11058" s="68"/>
      <c r="YM11058" s="68"/>
      <c r="YN11058" s="68"/>
      <c r="YO11058" s="68"/>
      <c r="YP11058" s="68"/>
      <c r="YQ11058" s="68"/>
      <c r="YR11058" s="68"/>
      <c r="YS11058" s="68"/>
      <c r="YT11058" s="68"/>
      <c r="YU11058" s="68"/>
      <c r="YV11058" s="68"/>
      <c r="YW11058" s="68"/>
      <c r="YX11058" s="68">
        <v>0.943080536848517</v>
      </c>
      <c r="YY11058" s="68"/>
      <c r="YZ11058" s="68"/>
      <c r="ZA11058" s="68"/>
      <c r="ZB11058" s="68"/>
      <c r="ZC11058" s="68"/>
      <c r="ZD11058" s="68"/>
    </row>
    <row r="11059" spans="658:680" x14ac:dyDescent="0.25">
      <c r="YH11059" s="68"/>
      <c r="YI11059" s="68"/>
      <c r="YJ11059" s="68"/>
      <c r="YK11059" s="68"/>
      <c r="YL11059" s="68"/>
      <c r="YM11059" s="68"/>
      <c r="YN11059" s="68"/>
      <c r="YO11059" s="68"/>
      <c r="YP11059" s="68"/>
      <c r="YQ11059" s="68"/>
      <c r="YR11059" s="68"/>
      <c r="YS11059" s="68"/>
      <c r="YT11059" s="68"/>
      <c r="YU11059" s="68"/>
      <c r="YV11059" s="68"/>
      <c r="YW11059" s="68"/>
      <c r="YX11059" s="68">
        <v>0.94302450046651498</v>
      </c>
      <c r="YY11059" s="68"/>
      <c r="YZ11059" s="68"/>
      <c r="ZA11059" s="68"/>
      <c r="ZB11059" s="68"/>
      <c r="ZC11059" s="68"/>
      <c r="ZD11059" s="68"/>
    </row>
    <row r="11060" spans="658:680" x14ac:dyDescent="0.25">
      <c r="YH11060" s="68"/>
      <c r="YI11060" s="68"/>
      <c r="YJ11060" s="68"/>
      <c r="YK11060" s="68"/>
      <c r="YL11060" s="68"/>
      <c r="YM11060" s="68"/>
      <c r="YN11060" s="68"/>
      <c r="YO11060" s="68"/>
      <c r="YP11060" s="68"/>
      <c r="YQ11060" s="68"/>
      <c r="YR11060" s="68"/>
      <c r="YS11060" s="68"/>
      <c r="YT11060" s="68"/>
      <c r="YU11060" s="68"/>
      <c r="YV11060" s="68"/>
      <c r="YW11060" s="68"/>
      <c r="YX11060" s="68">
        <v>0.94302427963434299</v>
      </c>
      <c r="YY11060" s="68"/>
      <c r="YZ11060" s="68"/>
      <c r="ZA11060" s="68"/>
      <c r="ZB11060" s="68"/>
      <c r="ZC11060" s="68"/>
      <c r="ZD11060" s="68"/>
    </row>
    <row r="11061" spans="658:680" x14ac:dyDescent="0.25">
      <c r="YH11061" s="68"/>
      <c r="YI11061" s="68"/>
      <c r="YJ11061" s="68"/>
      <c r="YK11061" s="68"/>
      <c r="YL11061" s="68"/>
      <c r="YM11061" s="68"/>
      <c r="YN11061" s="68"/>
      <c r="YO11061" s="68"/>
      <c r="YP11061" s="68"/>
      <c r="YQ11061" s="68"/>
      <c r="YR11061" s="68"/>
      <c r="YS11061" s="68"/>
      <c r="YT11061" s="68"/>
      <c r="YU11061" s="68"/>
      <c r="YV11061" s="68"/>
      <c r="YW11061" s="68"/>
      <c r="YX11061" s="68">
        <v>0.94293203367314904</v>
      </c>
      <c r="YY11061" s="68"/>
      <c r="YZ11061" s="68"/>
      <c r="ZA11061" s="68"/>
      <c r="ZB11061" s="68"/>
      <c r="ZC11061" s="68"/>
      <c r="ZD11061" s="68"/>
    </row>
    <row r="11062" spans="658:680" x14ac:dyDescent="0.25">
      <c r="YH11062" s="68"/>
      <c r="YI11062" s="68"/>
      <c r="YJ11062" s="68"/>
      <c r="YK11062" s="68"/>
      <c r="YL11062" s="68"/>
      <c r="YM11062" s="68"/>
      <c r="YN11062" s="68"/>
      <c r="YO11062" s="68"/>
      <c r="YP11062" s="68"/>
      <c r="YQ11062" s="68"/>
      <c r="YR11062" s="68"/>
      <c r="YS11062" s="68"/>
      <c r="YT11062" s="68"/>
      <c r="YU11062" s="68"/>
      <c r="YV11062" s="68"/>
      <c r="YW11062" s="68"/>
      <c r="YX11062" s="68">
        <v>0.94292969525394099</v>
      </c>
      <c r="YY11062" s="68"/>
      <c r="YZ11062" s="68"/>
      <c r="ZA11062" s="68"/>
      <c r="ZB11062" s="68"/>
      <c r="ZC11062" s="68"/>
      <c r="ZD11062" s="68"/>
    </row>
    <row r="11063" spans="658:680" x14ac:dyDescent="0.25">
      <c r="YH11063" s="68"/>
      <c r="YI11063" s="68"/>
      <c r="YJ11063" s="68"/>
      <c r="YK11063" s="68"/>
      <c r="YL11063" s="68"/>
      <c r="YM11063" s="68"/>
      <c r="YN11063" s="68"/>
      <c r="YO11063" s="68"/>
      <c r="YP11063" s="68"/>
      <c r="YQ11063" s="68"/>
      <c r="YR11063" s="68"/>
      <c r="YS11063" s="68"/>
      <c r="YT11063" s="68"/>
      <c r="YU11063" s="68"/>
      <c r="YV11063" s="68"/>
      <c r="YW11063" s="68"/>
      <c r="YX11063" s="68">
        <v>0.94284457077820205</v>
      </c>
      <c r="YY11063" s="68"/>
      <c r="YZ11063" s="68"/>
      <c r="ZA11063" s="68"/>
      <c r="ZB11063" s="68"/>
      <c r="ZC11063" s="68"/>
      <c r="ZD11063" s="68"/>
    </row>
    <row r="11064" spans="658:680" x14ac:dyDescent="0.25">
      <c r="YH11064" s="68"/>
      <c r="YI11064" s="68"/>
      <c r="YJ11064" s="68"/>
      <c r="YK11064" s="68"/>
      <c r="YL11064" s="68"/>
      <c r="YM11064" s="68"/>
      <c r="YN11064" s="68"/>
      <c r="YO11064" s="68"/>
      <c r="YP11064" s="68"/>
      <c r="YQ11064" s="68"/>
      <c r="YR11064" s="68"/>
      <c r="YS11064" s="68"/>
      <c r="YT11064" s="68"/>
      <c r="YU11064" s="68"/>
      <c r="YV11064" s="68"/>
      <c r="YW11064" s="68"/>
      <c r="YX11064" s="68">
        <v>0.94282350874235998</v>
      </c>
      <c r="YY11064" s="68"/>
      <c r="YZ11064" s="68"/>
      <c r="ZA11064" s="68"/>
      <c r="ZB11064" s="68"/>
      <c r="ZC11064" s="68"/>
      <c r="ZD11064" s="68"/>
    </row>
    <row r="11065" spans="658:680" x14ac:dyDescent="0.25">
      <c r="YH11065" s="68"/>
      <c r="YI11065" s="68"/>
      <c r="YJ11065" s="68"/>
      <c r="YK11065" s="68"/>
      <c r="YL11065" s="68"/>
      <c r="YM11065" s="68"/>
      <c r="YN11065" s="68"/>
      <c r="YO11065" s="68"/>
      <c r="YP11065" s="68"/>
      <c r="YQ11065" s="68"/>
      <c r="YR11065" s="68"/>
      <c r="YS11065" s="68"/>
      <c r="YT11065" s="68"/>
      <c r="YU11065" s="68"/>
      <c r="YV11065" s="68"/>
      <c r="YW11065" s="68"/>
      <c r="YX11065" s="68">
        <v>0.94280569597103903</v>
      </c>
      <c r="YY11065" s="68"/>
      <c r="YZ11065" s="68"/>
      <c r="ZA11065" s="68"/>
      <c r="ZB11065" s="68"/>
      <c r="ZC11065" s="68"/>
      <c r="ZD11065" s="68"/>
    </row>
    <row r="11066" spans="658:680" x14ac:dyDescent="0.25">
      <c r="YH11066" s="68"/>
      <c r="YI11066" s="68"/>
      <c r="YJ11066" s="68"/>
      <c r="YK11066" s="68"/>
      <c r="YL11066" s="68"/>
      <c r="YM11066" s="68"/>
      <c r="YN11066" s="68"/>
      <c r="YO11066" s="68"/>
      <c r="YP11066" s="68"/>
      <c r="YQ11066" s="68"/>
      <c r="YR11066" s="68"/>
      <c r="YS11066" s="68"/>
      <c r="YT11066" s="68"/>
      <c r="YU11066" s="68"/>
      <c r="YV11066" s="68"/>
      <c r="YW11066" s="68"/>
      <c r="YX11066" s="68">
        <v>0.94280140902542797</v>
      </c>
      <c r="YY11066" s="68"/>
      <c r="YZ11066" s="68"/>
      <c r="ZA11066" s="68"/>
      <c r="ZB11066" s="68"/>
      <c r="ZC11066" s="68"/>
      <c r="ZD11066" s="68"/>
    </row>
    <row r="11067" spans="658:680" x14ac:dyDescent="0.25">
      <c r="YH11067" s="68"/>
      <c r="YI11067" s="68"/>
      <c r="YJ11067" s="68"/>
      <c r="YK11067" s="68"/>
      <c r="YL11067" s="68"/>
      <c r="YM11067" s="68"/>
      <c r="YN11067" s="68"/>
      <c r="YO11067" s="68"/>
      <c r="YP11067" s="68"/>
      <c r="YQ11067" s="68"/>
      <c r="YR11067" s="68"/>
      <c r="YS11067" s="68"/>
      <c r="YT11067" s="68"/>
      <c r="YU11067" s="68"/>
      <c r="YV11067" s="68"/>
      <c r="YW11067" s="68"/>
      <c r="YX11067" s="68">
        <v>0.94280003836369197</v>
      </c>
      <c r="YY11067" s="68"/>
      <c r="YZ11067" s="68"/>
      <c r="ZA11067" s="68"/>
      <c r="ZB11067" s="68"/>
      <c r="ZC11067" s="68"/>
      <c r="ZD11067" s="68"/>
    </row>
    <row r="11068" spans="658:680" x14ac:dyDescent="0.25">
      <c r="YH11068" s="68"/>
      <c r="YI11068" s="68"/>
      <c r="YJ11068" s="68"/>
      <c r="YK11068" s="68"/>
      <c r="YL11068" s="68"/>
      <c r="YM11068" s="68"/>
      <c r="YN11068" s="68"/>
      <c r="YO11068" s="68"/>
      <c r="YP11068" s="68"/>
      <c r="YQ11068" s="68"/>
      <c r="YR11068" s="68"/>
      <c r="YS11068" s="68"/>
      <c r="YT11068" s="68"/>
      <c r="YU11068" s="68"/>
      <c r="YV11068" s="68"/>
      <c r="YW11068" s="68"/>
      <c r="YX11068" s="68">
        <v>0.94279611193400903</v>
      </c>
      <c r="YY11068" s="68"/>
      <c r="YZ11068" s="68"/>
      <c r="ZA11068" s="68"/>
      <c r="ZB11068" s="68"/>
      <c r="ZC11068" s="68"/>
      <c r="ZD11068" s="68"/>
    </row>
    <row r="11069" spans="658:680" x14ac:dyDescent="0.25">
      <c r="YH11069" s="68"/>
      <c r="YI11069" s="68"/>
      <c r="YJ11069" s="68"/>
      <c r="YK11069" s="68"/>
      <c r="YL11069" s="68"/>
      <c r="YM11069" s="68"/>
      <c r="YN11069" s="68"/>
      <c r="YO11069" s="68"/>
      <c r="YP11069" s="68"/>
      <c r="YQ11069" s="68"/>
      <c r="YR11069" s="68"/>
      <c r="YS11069" s="68"/>
      <c r="YT11069" s="68"/>
      <c r="YU11069" s="68"/>
      <c r="YV11069" s="68"/>
      <c r="YW11069" s="68"/>
      <c r="YX11069" s="68">
        <v>0.94278829235427397</v>
      </c>
      <c r="YY11069" s="68"/>
      <c r="YZ11069" s="68"/>
      <c r="ZA11069" s="68"/>
      <c r="ZB11069" s="68"/>
      <c r="ZC11069" s="68"/>
      <c r="ZD11069" s="68"/>
    </row>
    <row r="11070" spans="658:680" x14ac:dyDescent="0.25">
      <c r="YH11070" s="68"/>
      <c r="YI11070" s="68"/>
      <c r="YJ11070" s="68"/>
      <c r="YK11070" s="68"/>
      <c r="YL11070" s="68"/>
      <c r="YM11070" s="68"/>
      <c r="YN11070" s="68"/>
      <c r="YO11070" s="68"/>
      <c r="YP11070" s="68"/>
      <c r="YQ11070" s="68"/>
      <c r="YR11070" s="68"/>
      <c r="YS11070" s="68"/>
      <c r="YT11070" s="68"/>
      <c r="YU11070" s="68"/>
      <c r="YV11070" s="68"/>
      <c r="YW11070" s="68"/>
      <c r="YX11070" s="68">
        <v>0.94277665944976796</v>
      </c>
      <c r="YY11070" s="68"/>
      <c r="YZ11070" s="68"/>
      <c r="ZA11070" s="68"/>
      <c r="ZB11070" s="68"/>
      <c r="ZC11070" s="68"/>
      <c r="ZD11070" s="68"/>
    </row>
    <row r="11071" spans="658:680" x14ac:dyDescent="0.25">
      <c r="YH11071" s="68"/>
      <c r="YI11071" s="68"/>
      <c r="YJ11071" s="68"/>
      <c r="YK11071" s="68"/>
      <c r="YL11071" s="68"/>
      <c r="YM11071" s="68"/>
      <c r="YN11071" s="68"/>
      <c r="YO11071" s="68"/>
      <c r="YP11071" s="68"/>
      <c r="YQ11071" s="68"/>
      <c r="YR11071" s="68"/>
      <c r="YS11071" s="68"/>
      <c r="YT11071" s="68"/>
      <c r="YU11071" s="68"/>
      <c r="YV11071" s="68"/>
      <c r="YW11071" s="68"/>
      <c r="YX11071" s="68">
        <v>0.94272986487590904</v>
      </c>
      <c r="YY11071" s="68"/>
      <c r="YZ11071" s="68"/>
      <c r="ZA11071" s="68"/>
      <c r="ZB11071" s="68"/>
      <c r="ZC11071" s="68"/>
      <c r="ZD11071" s="68"/>
    </row>
    <row r="11072" spans="658:680" x14ac:dyDescent="0.25">
      <c r="YH11072" s="68"/>
      <c r="YI11072" s="68"/>
      <c r="YJ11072" s="68"/>
      <c r="YK11072" s="68"/>
      <c r="YL11072" s="68"/>
      <c r="YM11072" s="68"/>
      <c r="YN11072" s="68"/>
      <c r="YO11072" s="68"/>
      <c r="YP11072" s="68"/>
      <c r="YQ11072" s="68"/>
      <c r="YR11072" s="68"/>
      <c r="YS11072" s="68"/>
      <c r="YT11072" s="68"/>
      <c r="YU11072" s="68"/>
      <c r="YV11072" s="68"/>
      <c r="YW11072" s="68"/>
      <c r="YX11072" s="68">
        <v>0.94270625263539498</v>
      </c>
      <c r="YY11072" s="68"/>
      <c r="YZ11072" s="68"/>
      <c r="ZA11072" s="68"/>
      <c r="ZB11072" s="68"/>
      <c r="ZC11072" s="68"/>
      <c r="ZD11072" s="68"/>
    </row>
    <row r="11073" spans="658:680" x14ac:dyDescent="0.25">
      <c r="YH11073" s="68"/>
      <c r="YI11073" s="68"/>
      <c r="YJ11073" s="68"/>
      <c r="YK11073" s="68"/>
      <c r="YL11073" s="68"/>
      <c r="YM11073" s="68"/>
      <c r="YN11073" s="68"/>
      <c r="YO11073" s="68"/>
      <c r="YP11073" s="68"/>
      <c r="YQ11073" s="68"/>
      <c r="YR11073" s="68"/>
      <c r="YS11073" s="68"/>
      <c r="YT11073" s="68"/>
      <c r="YU11073" s="68"/>
      <c r="YV11073" s="68"/>
      <c r="YW11073" s="68"/>
      <c r="YX11073" s="68">
        <v>0.94270255765770306</v>
      </c>
      <c r="YY11073" s="68"/>
      <c r="YZ11073" s="68"/>
      <c r="ZA11073" s="68"/>
      <c r="ZB11073" s="68"/>
      <c r="ZC11073" s="68"/>
      <c r="ZD11073" s="68"/>
    </row>
    <row r="11074" spans="658:680" x14ac:dyDescent="0.25">
      <c r="YH11074" s="68"/>
      <c r="YI11074" s="68"/>
      <c r="YJ11074" s="68"/>
      <c r="YK11074" s="68"/>
      <c r="YL11074" s="68"/>
      <c r="YM11074" s="68"/>
      <c r="YN11074" s="68"/>
      <c r="YO11074" s="68"/>
      <c r="YP11074" s="68"/>
      <c r="YQ11074" s="68"/>
      <c r="YR11074" s="68"/>
      <c r="YS11074" s="68"/>
      <c r="YT11074" s="68"/>
      <c r="YU11074" s="68"/>
      <c r="YV11074" s="68"/>
      <c r="YW11074" s="68"/>
      <c r="YX11074" s="68">
        <v>0.94268146788957896</v>
      </c>
      <c r="YY11074" s="68"/>
      <c r="YZ11074" s="68"/>
      <c r="ZA11074" s="68"/>
      <c r="ZB11074" s="68"/>
      <c r="ZC11074" s="68"/>
      <c r="ZD11074" s="68"/>
    </row>
    <row r="11075" spans="658:680" x14ac:dyDescent="0.25">
      <c r="YH11075" s="68"/>
      <c r="YI11075" s="68"/>
      <c r="YJ11075" s="68"/>
      <c r="YK11075" s="68"/>
      <c r="YL11075" s="68"/>
      <c r="YM11075" s="68"/>
      <c r="YN11075" s="68"/>
      <c r="YO11075" s="68"/>
      <c r="YP11075" s="68"/>
      <c r="YQ11075" s="68"/>
      <c r="YR11075" s="68"/>
      <c r="YS11075" s="68"/>
      <c r="YT11075" s="68"/>
      <c r="YU11075" s="68"/>
      <c r="YV11075" s="68"/>
      <c r="YW11075" s="68"/>
      <c r="YX11075" s="68">
        <v>0.94262079886714201</v>
      </c>
      <c r="YY11075" s="68"/>
      <c r="YZ11075" s="68"/>
      <c r="ZA11075" s="68"/>
      <c r="ZB11075" s="68"/>
      <c r="ZC11075" s="68"/>
      <c r="ZD11075" s="68"/>
    </row>
    <row r="11076" spans="658:680" x14ac:dyDescent="0.25">
      <c r="YH11076" s="68"/>
      <c r="YI11076" s="68"/>
      <c r="YJ11076" s="68"/>
      <c r="YK11076" s="68"/>
      <c r="YL11076" s="68"/>
      <c r="YM11076" s="68"/>
      <c r="YN11076" s="68"/>
      <c r="YO11076" s="68"/>
      <c r="YP11076" s="68"/>
      <c r="YQ11076" s="68"/>
      <c r="YR11076" s="68"/>
      <c r="YS11076" s="68"/>
      <c r="YT11076" s="68"/>
      <c r="YU11076" s="68"/>
      <c r="YV11076" s="68"/>
      <c r="YW11076" s="68"/>
      <c r="YX11076" s="68">
        <v>0.94260106330064597</v>
      </c>
      <c r="YY11076" s="68"/>
      <c r="YZ11076" s="68"/>
      <c r="ZA11076" s="68"/>
      <c r="ZB11076" s="68"/>
      <c r="ZC11076" s="68"/>
      <c r="ZD11076" s="68"/>
    </row>
    <row r="11077" spans="658:680" x14ac:dyDescent="0.25">
      <c r="YH11077" s="68"/>
      <c r="YI11077" s="68"/>
      <c r="YJ11077" s="68"/>
      <c r="YK11077" s="68"/>
      <c r="YL11077" s="68"/>
      <c r="YM11077" s="68"/>
      <c r="YN11077" s="68"/>
      <c r="YO11077" s="68"/>
      <c r="YP11077" s="68"/>
      <c r="YQ11077" s="68"/>
      <c r="YR11077" s="68"/>
      <c r="YS11077" s="68"/>
      <c r="YT11077" s="68"/>
      <c r="YU11077" s="68"/>
      <c r="YV11077" s="68"/>
      <c r="YW11077" s="68"/>
      <c r="YX11077" s="68">
        <v>0.94259721541433195</v>
      </c>
      <c r="YY11077" s="68"/>
      <c r="YZ11077" s="68"/>
      <c r="ZA11077" s="68"/>
      <c r="ZB11077" s="68"/>
      <c r="ZC11077" s="68"/>
      <c r="ZD11077" s="68"/>
    </row>
    <row r="11078" spans="658:680" x14ac:dyDescent="0.25">
      <c r="YH11078" s="68"/>
      <c r="YI11078" s="68"/>
      <c r="YJ11078" s="68"/>
      <c r="YK11078" s="68"/>
      <c r="YL11078" s="68"/>
      <c r="YM11078" s="68"/>
      <c r="YN11078" s="68"/>
      <c r="YO11078" s="68"/>
      <c r="YP11078" s="68"/>
      <c r="YQ11078" s="68"/>
      <c r="YR11078" s="68"/>
      <c r="YS11078" s="68"/>
      <c r="YT11078" s="68"/>
      <c r="YU11078" s="68"/>
      <c r="YV11078" s="68"/>
      <c r="YW11078" s="68"/>
      <c r="YX11078" s="68">
        <v>0.94258858272463597</v>
      </c>
      <c r="YY11078" s="68"/>
      <c r="YZ11078" s="68"/>
      <c r="ZA11078" s="68"/>
      <c r="ZB11078" s="68"/>
      <c r="ZC11078" s="68"/>
      <c r="ZD11078" s="68"/>
    </row>
    <row r="11079" spans="658:680" x14ac:dyDescent="0.25">
      <c r="YH11079" s="68"/>
      <c r="YI11079" s="68"/>
      <c r="YJ11079" s="68"/>
      <c r="YK11079" s="68"/>
      <c r="YL11079" s="68"/>
      <c r="YM11079" s="68"/>
      <c r="YN11079" s="68"/>
      <c r="YO11079" s="68"/>
      <c r="YP11079" s="68"/>
      <c r="YQ11079" s="68"/>
      <c r="YR11079" s="68"/>
      <c r="YS11079" s="68"/>
      <c r="YT11079" s="68"/>
      <c r="YU11079" s="68"/>
      <c r="YV11079" s="68"/>
      <c r="YW11079" s="68"/>
      <c r="YX11079" s="68">
        <v>0.94255582462194498</v>
      </c>
      <c r="YY11079" s="68"/>
      <c r="YZ11079" s="68"/>
      <c r="ZA11079" s="68"/>
      <c r="ZB11079" s="68"/>
      <c r="ZC11079" s="68"/>
      <c r="ZD11079" s="68"/>
    </row>
    <row r="11080" spans="658:680" x14ac:dyDescent="0.25">
      <c r="YH11080" s="68"/>
      <c r="YI11080" s="68"/>
      <c r="YJ11080" s="68"/>
      <c r="YK11080" s="68"/>
      <c r="YL11080" s="68"/>
      <c r="YM11080" s="68"/>
      <c r="YN11080" s="68"/>
      <c r="YO11080" s="68"/>
      <c r="YP11080" s="68"/>
      <c r="YQ11080" s="68"/>
      <c r="YR11080" s="68"/>
      <c r="YS11080" s="68"/>
      <c r="YT11080" s="68"/>
      <c r="YU11080" s="68"/>
      <c r="YV11080" s="68"/>
      <c r="YW11080" s="68"/>
      <c r="YX11080" s="68">
        <v>0.94251381376686705</v>
      </c>
      <c r="YY11080" s="68"/>
      <c r="YZ11080" s="68"/>
      <c r="ZA11080" s="68"/>
      <c r="ZB11080" s="68"/>
      <c r="ZC11080" s="68"/>
      <c r="ZD11080" s="68"/>
    </row>
    <row r="11081" spans="658:680" x14ac:dyDescent="0.25">
      <c r="YH11081" s="68"/>
      <c r="YI11081" s="68"/>
      <c r="YJ11081" s="68"/>
      <c r="YK11081" s="68"/>
      <c r="YL11081" s="68"/>
      <c r="YM11081" s="68"/>
      <c r="YN11081" s="68"/>
      <c r="YO11081" s="68"/>
      <c r="YP11081" s="68"/>
      <c r="YQ11081" s="68"/>
      <c r="YR11081" s="68"/>
      <c r="YS11081" s="68"/>
      <c r="YT11081" s="68"/>
      <c r="YU11081" s="68"/>
      <c r="YV11081" s="68"/>
      <c r="YW11081" s="68"/>
      <c r="YX11081" s="68">
        <v>0.94250986011209203</v>
      </c>
      <c r="YY11081" s="68"/>
      <c r="YZ11081" s="68"/>
      <c r="ZA11081" s="68"/>
      <c r="ZB11081" s="68"/>
      <c r="ZC11081" s="68"/>
      <c r="ZD11081" s="68"/>
    </row>
    <row r="11082" spans="658:680" x14ac:dyDescent="0.25">
      <c r="YH11082" s="68"/>
      <c r="YI11082" s="68"/>
      <c r="YJ11082" s="68"/>
      <c r="YK11082" s="68"/>
      <c r="YL11082" s="68"/>
      <c r="YM11082" s="68"/>
      <c r="YN11082" s="68"/>
      <c r="YO11082" s="68"/>
      <c r="YP11082" s="68"/>
      <c r="YQ11082" s="68"/>
      <c r="YR11082" s="68"/>
      <c r="YS11082" s="68"/>
      <c r="YT11082" s="68"/>
      <c r="YU11082" s="68"/>
      <c r="YV11082" s="68"/>
      <c r="YW11082" s="68"/>
      <c r="YX11082" s="68">
        <v>0.94250095434200398</v>
      </c>
      <c r="YY11082" s="68"/>
      <c r="YZ11082" s="68"/>
      <c r="ZA11082" s="68"/>
      <c r="ZB11082" s="68"/>
      <c r="ZC11082" s="68"/>
      <c r="ZD11082" s="68"/>
    </row>
    <row r="11083" spans="658:680" x14ac:dyDescent="0.25">
      <c r="YH11083" s="68"/>
      <c r="YI11083" s="68"/>
      <c r="YJ11083" s="68"/>
      <c r="YK11083" s="68"/>
      <c r="YL11083" s="68"/>
      <c r="YM11083" s="68"/>
      <c r="YN11083" s="68"/>
      <c r="YO11083" s="68"/>
      <c r="YP11083" s="68"/>
      <c r="YQ11083" s="68"/>
      <c r="YR11083" s="68"/>
      <c r="YS11083" s="68"/>
      <c r="YT11083" s="68"/>
      <c r="YU11083" s="68"/>
      <c r="YV11083" s="68"/>
      <c r="YW11083" s="68"/>
      <c r="YX11083" s="68">
        <v>0.94248103765239899</v>
      </c>
      <c r="YY11083" s="68"/>
      <c r="YZ11083" s="68"/>
      <c r="ZA11083" s="68"/>
      <c r="ZB11083" s="68"/>
      <c r="ZC11083" s="68"/>
      <c r="ZD11083" s="68"/>
    </row>
    <row r="11084" spans="658:680" x14ac:dyDescent="0.25">
      <c r="YH11084" s="68"/>
      <c r="YI11084" s="68"/>
      <c r="YJ11084" s="68"/>
      <c r="YK11084" s="68"/>
      <c r="YL11084" s="68"/>
      <c r="YM11084" s="68"/>
      <c r="YN11084" s="68"/>
      <c r="YO11084" s="68"/>
      <c r="YP11084" s="68"/>
      <c r="YQ11084" s="68"/>
      <c r="YR11084" s="68"/>
      <c r="YS11084" s="68"/>
      <c r="YT11084" s="68"/>
      <c r="YU11084" s="68"/>
      <c r="YV11084" s="68"/>
      <c r="YW11084" s="68"/>
      <c r="YX11084" s="68">
        <v>0.94246024204752799</v>
      </c>
      <c r="YY11084" s="68"/>
      <c r="YZ11084" s="68"/>
      <c r="ZA11084" s="68"/>
      <c r="ZB11084" s="68"/>
      <c r="ZC11084" s="68"/>
      <c r="ZD11084" s="68"/>
    </row>
    <row r="11085" spans="658:680" x14ac:dyDescent="0.25">
      <c r="YH11085" s="68"/>
      <c r="YI11085" s="68"/>
      <c r="YJ11085" s="68"/>
      <c r="YK11085" s="68"/>
      <c r="YL11085" s="68"/>
      <c r="YM11085" s="68"/>
      <c r="YN11085" s="68"/>
      <c r="YO11085" s="68"/>
      <c r="YP11085" s="68"/>
      <c r="YQ11085" s="68"/>
      <c r="YR11085" s="68"/>
      <c r="YS11085" s="68"/>
      <c r="YT11085" s="68"/>
      <c r="YU11085" s="68"/>
      <c r="YV11085" s="68"/>
      <c r="YW11085" s="68"/>
      <c r="YX11085" s="68">
        <v>0.94245122306611795</v>
      </c>
      <c r="YY11085" s="68"/>
      <c r="YZ11085" s="68"/>
      <c r="ZA11085" s="68"/>
      <c r="ZB11085" s="68"/>
      <c r="ZC11085" s="68"/>
      <c r="ZD11085" s="68"/>
    </row>
    <row r="11086" spans="658:680" x14ac:dyDescent="0.25">
      <c r="YH11086" s="68"/>
      <c r="YI11086" s="68"/>
      <c r="YJ11086" s="68"/>
      <c r="YK11086" s="68"/>
      <c r="YL11086" s="68"/>
      <c r="YM11086" s="68"/>
      <c r="YN11086" s="68"/>
      <c r="YO11086" s="68"/>
      <c r="YP11086" s="68"/>
      <c r="YQ11086" s="68"/>
      <c r="YR11086" s="68"/>
      <c r="YS11086" s="68"/>
      <c r="YT11086" s="68"/>
      <c r="YU11086" s="68"/>
      <c r="YV11086" s="68"/>
      <c r="YW11086" s="68"/>
      <c r="YX11086" s="68">
        <v>0.94241352135160705</v>
      </c>
      <c r="YY11086" s="68"/>
      <c r="YZ11086" s="68"/>
      <c r="ZA11086" s="68"/>
      <c r="ZB11086" s="68"/>
      <c r="ZC11086" s="68"/>
      <c r="ZD11086" s="68"/>
    </row>
    <row r="11087" spans="658:680" x14ac:dyDescent="0.25">
      <c r="YH11087" s="68"/>
      <c r="YI11087" s="68"/>
      <c r="YJ11087" s="68"/>
      <c r="YK11087" s="68"/>
      <c r="YL11087" s="68"/>
      <c r="YM11087" s="68"/>
      <c r="YN11087" s="68"/>
      <c r="YO11087" s="68"/>
      <c r="YP11087" s="68"/>
      <c r="YQ11087" s="68"/>
      <c r="YR11087" s="68"/>
      <c r="YS11087" s="68"/>
      <c r="YT11087" s="68"/>
      <c r="YU11087" s="68"/>
      <c r="YV11087" s="68"/>
      <c r="YW11087" s="68"/>
      <c r="YX11087" s="68">
        <v>0.94241265179443701</v>
      </c>
      <c r="YY11087" s="68"/>
      <c r="YZ11087" s="68"/>
      <c r="ZA11087" s="68"/>
      <c r="ZB11087" s="68"/>
      <c r="ZC11087" s="68"/>
      <c r="ZD11087" s="68"/>
    </row>
    <row r="11088" spans="658:680" x14ac:dyDescent="0.25">
      <c r="YH11088" s="68"/>
      <c r="YI11088" s="68"/>
      <c r="YJ11088" s="68"/>
      <c r="YK11088" s="68"/>
      <c r="YL11088" s="68"/>
      <c r="YM11088" s="68"/>
      <c r="YN11088" s="68"/>
      <c r="YO11088" s="68"/>
      <c r="YP11088" s="68"/>
      <c r="YQ11088" s="68"/>
      <c r="YR11088" s="68"/>
      <c r="YS11088" s="68"/>
      <c r="YT11088" s="68"/>
      <c r="YU11088" s="68"/>
      <c r="YV11088" s="68"/>
      <c r="YW11088" s="68"/>
      <c r="YX11088" s="68">
        <v>0.94233309788200503</v>
      </c>
      <c r="YY11088" s="68"/>
      <c r="YZ11088" s="68"/>
      <c r="ZA11088" s="68"/>
      <c r="ZB11088" s="68"/>
      <c r="ZC11088" s="68"/>
      <c r="ZD11088" s="68"/>
    </row>
    <row r="11089" spans="658:680" x14ac:dyDescent="0.25">
      <c r="YH11089" s="68"/>
      <c r="YI11089" s="68"/>
      <c r="YJ11089" s="68"/>
      <c r="YK11089" s="68"/>
      <c r="YL11089" s="68"/>
      <c r="YM11089" s="68"/>
      <c r="YN11089" s="68"/>
      <c r="YO11089" s="68"/>
      <c r="YP11089" s="68"/>
      <c r="YQ11089" s="68"/>
      <c r="YR11089" s="68"/>
      <c r="YS11089" s="68"/>
      <c r="YT11089" s="68"/>
      <c r="YU11089" s="68"/>
      <c r="YV11089" s="68"/>
      <c r="YW11089" s="68"/>
      <c r="YX11089" s="68">
        <v>0.94231453901541695</v>
      </c>
      <c r="YY11089" s="68"/>
      <c r="YZ11089" s="68"/>
      <c r="ZA11089" s="68"/>
      <c r="ZB11089" s="68"/>
      <c r="ZC11089" s="68"/>
      <c r="ZD11089" s="68"/>
    </row>
    <row r="11090" spans="658:680" x14ac:dyDescent="0.25">
      <c r="YH11090" s="68"/>
      <c r="YI11090" s="68"/>
      <c r="YJ11090" s="68"/>
      <c r="YK11090" s="68"/>
      <c r="YL11090" s="68"/>
      <c r="YM11090" s="68"/>
      <c r="YN11090" s="68"/>
      <c r="YO11090" s="68"/>
      <c r="YP11090" s="68"/>
      <c r="YQ11090" s="68"/>
      <c r="YR11090" s="68"/>
      <c r="YS11090" s="68"/>
      <c r="YT11090" s="68"/>
      <c r="YU11090" s="68"/>
      <c r="YV11090" s="68"/>
      <c r="YW11090" s="68"/>
      <c r="YX11090" s="68">
        <v>0.94228420654436595</v>
      </c>
      <c r="YY11090" s="68"/>
      <c r="YZ11090" s="68"/>
      <c r="ZA11090" s="68"/>
      <c r="ZB11090" s="68"/>
      <c r="ZC11090" s="68"/>
      <c r="ZD11090" s="68"/>
    </row>
    <row r="11091" spans="658:680" x14ac:dyDescent="0.25">
      <c r="YH11091" s="68"/>
      <c r="YI11091" s="68"/>
      <c r="YJ11091" s="68"/>
      <c r="YK11091" s="68"/>
      <c r="YL11091" s="68"/>
      <c r="YM11091" s="68"/>
      <c r="YN11091" s="68"/>
      <c r="YO11091" s="68"/>
      <c r="YP11091" s="68"/>
      <c r="YQ11091" s="68"/>
      <c r="YR11091" s="68"/>
      <c r="YS11091" s="68"/>
      <c r="YT11091" s="68"/>
      <c r="YU11091" s="68"/>
      <c r="YV11091" s="68"/>
      <c r="YW11091" s="68"/>
      <c r="YX11091" s="68">
        <v>0.94222538480872797</v>
      </c>
      <c r="YY11091" s="68"/>
      <c r="YZ11091" s="68"/>
      <c r="ZA11091" s="68"/>
      <c r="ZB11091" s="68"/>
      <c r="ZC11091" s="68"/>
      <c r="ZD11091" s="68"/>
    </row>
    <row r="11092" spans="658:680" x14ac:dyDescent="0.25">
      <c r="YH11092" s="68"/>
      <c r="YI11092" s="68"/>
      <c r="YJ11092" s="68"/>
      <c r="YK11092" s="68"/>
      <c r="YL11092" s="68"/>
      <c r="YM11092" s="68"/>
      <c r="YN11092" s="68"/>
      <c r="YO11092" s="68"/>
      <c r="YP11092" s="68"/>
      <c r="YQ11092" s="68"/>
      <c r="YR11092" s="68"/>
      <c r="YS11092" s="68"/>
      <c r="YT11092" s="68"/>
      <c r="YU11092" s="68"/>
      <c r="YV11092" s="68"/>
      <c r="YW11092" s="68"/>
      <c r="YX11092" s="68">
        <v>0.94220744985634797</v>
      </c>
      <c r="YY11092" s="68"/>
      <c r="YZ11092" s="68"/>
      <c r="ZA11092" s="68"/>
      <c r="ZB11092" s="68"/>
      <c r="ZC11092" s="68"/>
      <c r="ZD11092" s="68"/>
    </row>
    <row r="11093" spans="658:680" x14ac:dyDescent="0.25">
      <c r="YH11093" s="68"/>
      <c r="YI11093" s="68"/>
      <c r="YJ11093" s="68"/>
      <c r="YK11093" s="68"/>
      <c r="YL11093" s="68"/>
      <c r="YM11093" s="68"/>
      <c r="YN11093" s="68"/>
      <c r="YO11093" s="68"/>
      <c r="YP11093" s="68"/>
      <c r="YQ11093" s="68"/>
      <c r="YR11093" s="68"/>
      <c r="YS11093" s="68"/>
      <c r="YT11093" s="68"/>
      <c r="YU11093" s="68"/>
      <c r="YV11093" s="68"/>
      <c r="YW11093" s="68"/>
      <c r="YX11093" s="68">
        <v>0.942184175434297</v>
      </c>
      <c r="YY11093" s="68"/>
      <c r="YZ11093" s="68"/>
      <c r="ZA11093" s="68"/>
      <c r="ZB11093" s="68"/>
      <c r="ZC11093" s="68"/>
      <c r="ZD11093" s="68"/>
    </row>
    <row r="11094" spans="658:680" x14ac:dyDescent="0.25">
      <c r="YH11094" s="68"/>
      <c r="YI11094" s="68"/>
      <c r="YJ11094" s="68"/>
      <c r="YK11094" s="68"/>
      <c r="YL11094" s="68"/>
      <c r="YM11094" s="68"/>
      <c r="YN11094" s="68"/>
      <c r="YO11094" s="68"/>
      <c r="YP11094" s="68"/>
      <c r="YQ11094" s="68"/>
      <c r="YR11094" s="68"/>
      <c r="YS11094" s="68"/>
      <c r="YT11094" s="68"/>
      <c r="YU11094" s="68"/>
      <c r="YV11094" s="68"/>
      <c r="YW11094" s="68"/>
      <c r="YX11094" s="68">
        <v>0.94218296321115902</v>
      </c>
      <c r="YY11094" s="68"/>
      <c r="YZ11094" s="68"/>
      <c r="ZA11094" s="68"/>
      <c r="ZB11094" s="68"/>
      <c r="ZC11094" s="68"/>
      <c r="ZD11094" s="68"/>
    </row>
    <row r="11095" spans="658:680" x14ac:dyDescent="0.25">
      <c r="YH11095" s="68"/>
      <c r="YI11095" s="68"/>
      <c r="YJ11095" s="68"/>
      <c r="YK11095" s="68"/>
      <c r="YL11095" s="68"/>
      <c r="YM11095" s="68"/>
      <c r="YN11095" s="68"/>
      <c r="YO11095" s="68"/>
      <c r="YP11095" s="68"/>
      <c r="YQ11095" s="68"/>
      <c r="YR11095" s="68"/>
      <c r="YS11095" s="68"/>
      <c r="YT11095" s="68"/>
      <c r="YU11095" s="68"/>
      <c r="YV11095" s="68"/>
      <c r="YW11095" s="68"/>
      <c r="YX11095" s="68">
        <v>0.94215392750304106</v>
      </c>
      <c r="YY11095" s="68"/>
      <c r="YZ11095" s="68"/>
      <c r="ZA11095" s="68"/>
      <c r="ZB11095" s="68"/>
      <c r="ZC11095" s="68"/>
      <c r="ZD11095" s="68"/>
    </row>
    <row r="11096" spans="658:680" x14ac:dyDescent="0.25">
      <c r="YH11096" s="68"/>
      <c r="YI11096" s="68"/>
      <c r="YJ11096" s="68"/>
      <c r="YK11096" s="68"/>
      <c r="YL11096" s="68"/>
      <c r="YM11096" s="68"/>
      <c r="YN11096" s="68"/>
      <c r="YO11096" s="68"/>
      <c r="YP11096" s="68"/>
      <c r="YQ11096" s="68"/>
      <c r="YR11096" s="68"/>
      <c r="YS11096" s="68"/>
      <c r="YT11096" s="68"/>
      <c r="YU11096" s="68"/>
      <c r="YV11096" s="68"/>
      <c r="YW11096" s="68"/>
      <c r="YX11096" s="68">
        <v>0.942130306495644</v>
      </c>
      <c r="YY11096" s="68"/>
      <c r="YZ11096" s="68"/>
      <c r="ZA11096" s="68"/>
      <c r="ZB11096" s="68"/>
      <c r="ZC11096" s="68"/>
      <c r="ZD11096" s="68"/>
    </row>
    <row r="11097" spans="658:680" x14ac:dyDescent="0.25">
      <c r="YH11097" s="68"/>
      <c r="YI11097" s="68"/>
      <c r="YJ11097" s="68"/>
      <c r="YK11097" s="68"/>
      <c r="YL11097" s="68"/>
      <c r="YM11097" s="68"/>
      <c r="YN11097" s="68"/>
      <c r="YO11097" s="68"/>
      <c r="YP11097" s="68"/>
      <c r="YQ11097" s="68"/>
      <c r="YR11097" s="68"/>
      <c r="YS11097" s="68"/>
      <c r="YT11097" s="68"/>
      <c r="YU11097" s="68"/>
      <c r="YV11097" s="68"/>
      <c r="YW11097" s="68"/>
      <c r="YX11097" s="68">
        <v>0.94210618716688699</v>
      </c>
      <c r="YY11097" s="68"/>
      <c r="YZ11097" s="68"/>
      <c r="ZA11097" s="68"/>
      <c r="ZB11097" s="68"/>
      <c r="ZC11097" s="68"/>
      <c r="ZD11097" s="68"/>
    </row>
    <row r="11098" spans="658:680" x14ac:dyDescent="0.25">
      <c r="YH11098" s="68"/>
      <c r="YI11098" s="68"/>
      <c r="YJ11098" s="68"/>
      <c r="YK11098" s="68"/>
      <c r="YL11098" s="68"/>
      <c r="YM11098" s="68"/>
      <c r="YN11098" s="68"/>
      <c r="YO11098" s="68"/>
      <c r="YP11098" s="68"/>
      <c r="YQ11098" s="68"/>
      <c r="YR11098" s="68"/>
      <c r="YS11098" s="68"/>
      <c r="YT11098" s="68"/>
      <c r="YU11098" s="68"/>
      <c r="YV11098" s="68"/>
      <c r="YW11098" s="68"/>
      <c r="YX11098" s="68">
        <v>0.94209418544705603</v>
      </c>
      <c r="YY11098" s="68"/>
      <c r="YZ11098" s="68"/>
      <c r="ZA11098" s="68"/>
      <c r="ZB11098" s="68"/>
      <c r="ZC11098" s="68"/>
      <c r="ZD11098" s="68"/>
    </row>
    <row r="11099" spans="658:680" x14ac:dyDescent="0.25">
      <c r="YH11099" s="68"/>
      <c r="YI11099" s="68"/>
      <c r="YJ11099" s="68"/>
      <c r="YK11099" s="68"/>
      <c r="YL11099" s="68"/>
      <c r="YM11099" s="68"/>
      <c r="YN11099" s="68"/>
      <c r="YO11099" s="68"/>
      <c r="YP11099" s="68"/>
      <c r="YQ11099" s="68"/>
      <c r="YR11099" s="68"/>
      <c r="YS11099" s="68"/>
      <c r="YT11099" s="68"/>
      <c r="YU11099" s="68"/>
      <c r="YV11099" s="68"/>
      <c r="YW11099" s="68"/>
      <c r="YX11099" s="68">
        <v>0.94209050428310703</v>
      </c>
      <c r="YY11099" s="68"/>
      <c r="YZ11099" s="68"/>
      <c r="ZA11099" s="68"/>
      <c r="ZB11099" s="68"/>
      <c r="ZC11099" s="68"/>
      <c r="ZD11099" s="68"/>
    </row>
    <row r="11100" spans="658:680" x14ac:dyDescent="0.25">
      <c r="YH11100" s="68"/>
      <c r="YI11100" s="68"/>
      <c r="YJ11100" s="68"/>
      <c r="YK11100" s="68"/>
      <c r="YL11100" s="68"/>
      <c r="YM11100" s="68"/>
      <c r="YN11100" s="68"/>
      <c r="YO11100" s="68"/>
      <c r="YP11100" s="68"/>
      <c r="YQ11100" s="68"/>
      <c r="YR11100" s="68"/>
      <c r="YS11100" s="68"/>
      <c r="YT11100" s="68"/>
      <c r="YU11100" s="68"/>
      <c r="YV11100" s="68"/>
      <c r="YW11100" s="68"/>
      <c r="YX11100" s="68">
        <v>0.94208000096498901</v>
      </c>
      <c r="YY11100" s="68"/>
      <c r="YZ11100" s="68"/>
      <c r="ZA11100" s="68"/>
      <c r="ZB11100" s="68"/>
      <c r="ZC11100" s="68"/>
      <c r="ZD11100" s="68"/>
    </row>
    <row r="11101" spans="658:680" x14ac:dyDescent="0.25">
      <c r="YH11101" s="68"/>
      <c r="YI11101" s="68"/>
      <c r="YJ11101" s="68"/>
      <c r="YK11101" s="68"/>
      <c r="YL11101" s="68"/>
      <c r="YM11101" s="68"/>
      <c r="YN11101" s="68"/>
      <c r="YO11101" s="68"/>
      <c r="YP11101" s="68"/>
      <c r="YQ11101" s="68"/>
      <c r="YR11101" s="68"/>
      <c r="YS11101" s="68"/>
      <c r="YT11101" s="68"/>
      <c r="YU11101" s="68"/>
      <c r="YV11101" s="68"/>
      <c r="YW11101" s="68"/>
      <c r="YX11101" s="68">
        <v>0.94205913953531595</v>
      </c>
      <c r="YY11101" s="68"/>
      <c r="YZ11101" s="68"/>
      <c r="ZA11101" s="68"/>
      <c r="ZB11101" s="68"/>
      <c r="ZC11101" s="68"/>
      <c r="ZD11101" s="68"/>
    </row>
    <row r="11102" spans="658:680" x14ac:dyDescent="0.25">
      <c r="YH11102" s="68"/>
      <c r="YI11102" s="68"/>
      <c r="YJ11102" s="68"/>
      <c r="YK11102" s="68"/>
      <c r="YL11102" s="68"/>
      <c r="YM11102" s="68"/>
      <c r="YN11102" s="68"/>
      <c r="YO11102" s="68"/>
      <c r="YP11102" s="68"/>
      <c r="YQ11102" s="68"/>
      <c r="YR11102" s="68"/>
      <c r="YS11102" s="68"/>
      <c r="YT11102" s="68"/>
      <c r="YU11102" s="68"/>
      <c r="YV11102" s="68"/>
      <c r="YW11102" s="68"/>
      <c r="YX11102" s="68">
        <v>0.94204181271595</v>
      </c>
      <c r="YY11102" s="68"/>
      <c r="YZ11102" s="68"/>
      <c r="ZA11102" s="68"/>
      <c r="ZB11102" s="68"/>
      <c r="ZC11102" s="68"/>
      <c r="ZD11102" s="68"/>
    </row>
    <row r="11103" spans="658:680" x14ac:dyDescent="0.25">
      <c r="YH11103" s="68"/>
      <c r="YI11103" s="68"/>
      <c r="YJ11103" s="68"/>
      <c r="YK11103" s="68"/>
      <c r="YL11103" s="68"/>
      <c r="YM11103" s="68"/>
      <c r="YN11103" s="68"/>
      <c r="YO11103" s="68"/>
      <c r="YP11103" s="68"/>
      <c r="YQ11103" s="68"/>
      <c r="YR11103" s="68"/>
      <c r="YS11103" s="68"/>
      <c r="YT11103" s="68"/>
      <c r="YU11103" s="68"/>
      <c r="YV11103" s="68"/>
      <c r="YW11103" s="68"/>
      <c r="YX11103" s="68">
        <v>0.94203283884040601</v>
      </c>
      <c r="YY11103" s="68"/>
      <c r="YZ11103" s="68"/>
      <c r="ZA11103" s="68"/>
      <c r="ZB11103" s="68"/>
      <c r="ZC11103" s="68"/>
      <c r="ZD11103" s="68"/>
    </row>
    <row r="11104" spans="658:680" x14ac:dyDescent="0.25">
      <c r="YH11104" s="68"/>
      <c r="YI11104" s="68"/>
      <c r="YJ11104" s="68"/>
      <c r="YK11104" s="68"/>
      <c r="YL11104" s="68"/>
      <c r="YM11104" s="68"/>
      <c r="YN11104" s="68"/>
      <c r="YO11104" s="68"/>
      <c r="YP11104" s="68"/>
      <c r="YQ11104" s="68"/>
      <c r="YR11104" s="68"/>
      <c r="YS11104" s="68"/>
      <c r="YT11104" s="68"/>
      <c r="YU11104" s="68"/>
      <c r="YV11104" s="68"/>
      <c r="YW11104" s="68"/>
      <c r="YX11104" s="68">
        <v>0.942029789768835</v>
      </c>
      <c r="YY11104" s="68"/>
      <c r="YZ11104" s="68"/>
      <c r="ZA11104" s="68"/>
      <c r="ZB11104" s="68"/>
      <c r="ZC11104" s="68"/>
      <c r="ZD11104" s="68"/>
    </row>
    <row r="11105" spans="658:680" x14ac:dyDescent="0.25">
      <c r="YH11105" s="68"/>
      <c r="YI11105" s="68"/>
      <c r="YJ11105" s="68"/>
      <c r="YK11105" s="68"/>
      <c r="YL11105" s="68"/>
      <c r="YM11105" s="68"/>
      <c r="YN11105" s="68"/>
      <c r="YO11105" s="68"/>
      <c r="YP11105" s="68"/>
      <c r="YQ11105" s="68"/>
      <c r="YR11105" s="68"/>
      <c r="YS11105" s="68"/>
      <c r="YT11105" s="68"/>
      <c r="YU11105" s="68"/>
      <c r="YV11105" s="68"/>
      <c r="YW11105" s="68"/>
      <c r="YX11105" s="68">
        <v>0.94202788648789104</v>
      </c>
      <c r="YY11105" s="68"/>
      <c r="YZ11105" s="68"/>
      <c r="ZA11105" s="68"/>
      <c r="ZB11105" s="68"/>
      <c r="ZC11105" s="68"/>
      <c r="ZD11105" s="68"/>
    </row>
    <row r="11106" spans="658:680" x14ac:dyDescent="0.25">
      <c r="YH11106" s="68"/>
      <c r="YI11106" s="68"/>
      <c r="YJ11106" s="68"/>
      <c r="YK11106" s="68"/>
      <c r="YL11106" s="68"/>
      <c r="YM11106" s="68"/>
      <c r="YN11106" s="68"/>
      <c r="YO11106" s="68"/>
      <c r="YP11106" s="68"/>
      <c r="YQ11106" s="68"/>
      <c r="YR11106" s="68"/>
      <c r="YS11106" s="68"/>
      <c r="YT11106" s="68"/>
      <c r="YU11106" s="68"/>
      <c r="YV11106" s="68"/>
      <c r="YW11106" s="68"/>
      <c r="YX11106" s="68">
        <v>0.94201771911225396</v>
      </c>
      <c r="YY11106" s="68"/>
      <c r="YZ11106" s="68"/>
      <c r="ZA11106" s="68"/>
      <c r="ZB11106" s="68"/>
      <c r="ZC11106" s="68"/>
      <c r="ZD11106" s="68"/>
    </row>
    <row r="11107" spans="658:680" x14ac:dyDescent="0.25">
      <c r="YH11107" s="68"/>
      <c r="YI11107" s="68"/>
      <c r="YJ11107" s="68"/>
      <c r="YK11107" s="68"/>
      <c r="YL11107" s="68"/>
      <c r="YM11107" s="68"/>
      <c r="YN11107" s="68"/>
      <c r="YO11107" s="68"/>
      <c r="YP11107" s="68"/>
      <c r="YQ11107" s="68"/>
      <c r="YR11107" s="68"/>
      <c r="YS11107" s="68"/>
      <c r="YT11107" s="68"/>
      <c r="YU11107" s="68"/>
      <c r="YV11107" s="68"/>
      <c r="YW11107" s="68"/>
      <c r="YX11107" s="68">
        <v>0.94201494511473005</v>
      </c>
      <c r="YY11107" s="68"/>
      <c r="YZ11107" s="68"/>
      <c r="ZA11107" s="68"/>
      <c r="ZB11107" s="68"/>
      <c r="ZC11107" s="68"/>
      <c r="ZD11107" s="68"/>
    </row>
    <row r="11108" spans="658:680" x14ac:dyDescent="0.25">
      <c r="YH11108" s="68"/>
      <c r="YI11108" s="68"/>
      <c r="YJ11108" s="68"/>
      <c r="YK11108" s="68"/>
      <c r="YL11108" s="68"/>
      <c r="YM11108" s="68"/>
      <c r="YN11108" s="68"/>
      <c r="YO11108" s="68"/>
      <c r="YP11108" s="68"/>
      <c r="YQ11108" s="68"/>
      <c r="YR11108" s="68"/>
      <c r="YS11108" s="68"/>
      <c r="YT11108" s="68"/>
      <c r="YU11108" s="68"/>
      <c r="YV11108" s="68"/>
      <c r="YW11108" s="68"/>
      <c r="YX11108" s="68">
        <v>0.942005819916509</v>
      </c>
      <c r="YY11108" s="68"/>
      <c r="YZ11108" s="68"/>
      <c r="ZA11108" s="68"/>
      <c r="ZB11108" s="68"/>
      <c r="ZC11108" s="68"/>
      <c r="ZD11108" s="68"/>
    </row>
    <row r="11109" spans="658:680" x14ac:dyDescent="0.25">
      <c r="YH11109" s="68"/>
      <c r="YI11109" s="68"/>
      <c r="YJ11109" s="68"/>
      <c r="YK11109" s="68"/>
      <c r="YL11109" s="68"/>
      <c r="YM11109" s="68"/>
      <c r="YN11109" s="68"/>
      <c r="YO11109" s="68"/>
      <c r="YP11109" s="68"/>
      <c r="YQ11109" s="68"/>
      <c r="YR11109" s="68"/>
      <c r="YS11109" s="68"/>
      <c r="YT11109" s="68"/>
      <c r="YU11109" s="68"/>
      <c r="YV11109" s="68"/>
      <c r="YW11109" s="68"/>
      <c r="YX11109" s="68">
        <v>0.94199374779862699</v>
      </c>
      <c r="YY11109" s="68"/>
      <c r="YZ11109" s="68"/>
      <c r="ZA11109" s="68"/>
      <c r="ZB11109" s="68"/>
      <c r="ZC11109" s="68"/>
      <c r="ZD11109" s="68"/>
    </row>
    <row r="11110" spans="658:680" x14ac:dyDescent="0.25">
      <c r="YH11110" s="68"/>
      <c r="YI11110" s="68"/>
      <c r="YJ11110" s="68"/>
      <c r="YK11110" s="68"/>
      <c r="YL11110" s="68"/>
      <c r="YM11110" s="68"/>
      <c r="YN11110" s="68"/>
      <c r="YO11110" s="68"/>
      <c r="YP11110" s="68"/>
      <c r="YQ11110" s="68"/>
      <c r="YR11110" s="68"/>
      <c r="YS11110" s="68"/>
      <c r="YT11110" s="68"/>
      <c r="YU11110" s="68"/>
      <c r="YV11110" s="68"/>
      <c r="YW11110" s="68"/>
      <c r="YX11110" s="68">
        <v>0.94198996501600896</v>
      </c>
      <c r="YY11110" s="68"/>
      <c r="YZ11110" s="68"/>
      <c r="ZA11110" s="68"/>
      <c r="ZB11110" s="68"/>
      <c r="ZC11110" s="68"/>
      <c r="ZD11110" s="68"/>
    </row>
    <row r="11111" spans="658:680" x14ac:dyDescent="0.25">
      <c r="YH11111" s="68"/>
      <c r="YI11111" s="68"/>
      <c r="YJ11111" s="68"/>
      <c r="YK11111" s="68"/>
      <c r="YL11111" s="68"/>
      <c r="YM11111" s="68"/>
      <c r="YN11111" s="68"/>
      <c r="YO11111" s="68"/>
      <c r="YP11111" s="68"/>
      <c r="YQ11111" s="68"/>
      <c r="YR11111" s="68"/>
      <c r="YS11111" s="68"/>
      <c r="YT11111" s="68"/>
      <c r="YU11111" s="68"/>
      <c r="YV11111" s="68"/>
      <c r="YW11111" s="68"/>
      <c r="YX11111" s="68">
        <v>0.941963827863875</v>
      </c>
      <c r="YY11111" s="68"/>
      <c r="YZ11111" s="68"/>
      <c r="ZA11111" s="68"/>
      <c r="ZB11111" s="68"/>
      <c r="ZC11111" s="68"/>
      <c r="ZD11111" s="68"/>
    </row>
    <row r="11112" spans="658:680" x14ac:dyDescent="0.25">
      <c r="YH11112" s="68"/>
      <c r="YI11112" s="68"/>
      <c r="YJ11112" s="68"/>
      <c r="YK11112" s="68"/>
      <c r="YL11112" s="68"/>
      <c r="YM11112" s="68"/>
      <c r="YN11112" s="68"/>
      <c r="YO11112" s="68"/>
      <c r="YP11112" s="68"/>
      <c r="YQ11112" s="68"/>
      <c r="YR11112" s="68"/>
      <c r="YS11112" s="68"/>
      <c r="YT11112" s="68"/>
      <c r="YU11112" s="68"/>
      <c r="YV11112" s="68"/>
      <c r="YW11112" s="68"/>
      <c r="YX11112" s="68">
        <v>0.94195817128536097</v>
      </c>
      <c r="YY11112" s="68"/>
      <c r="YZ11112" s="68"/>
      <c r="ZA11112" s="68"/>
      <c r="ZB11112" s="68"/>
      <c r="ZC11112" s="68"/>
      <c r="ZD11112" s="68"/>
    </row>
    <row r="11113" spans="658:680" x14ac:dyDescent="0.25">
      <c r="YH11113" s="68"/>
      <c r="YI11113" s="68"/>
      <c r="YJ11113" s="68"/>
      <c r="YK11113" s="68"/>
      <c r="YL11113" s="68"/>
      <c r="YM11113" s="68"/>
      <c r="YN11113" s="68"/>
      <c r="YO11113" s="68"/>
      <c r="YP11113" s="68"/>
      <c r="YQ11113" s="68"/>
      <c r="YR11113" s="68"/>
      <c r="YS11113" s="68"/>
      <c r="YT11113" s="68"/>
      <c r="YU11113" s="68"/>
      <c r="YV11113" s="68"/>
      <c r="YW11113" s="68"/>
      <c r="YX11113" s="68">
        <v>0.941944306325595</v>
      </c>
      <c r="YY11113" s="68"/>
      <c r="YZ11113" s="68"/>
      <c r="ZA11113" s="68"/>
      <c r="ZB11113" s="68"/>
      <c r="ZC11113" s="68"/>
      <c r="ZD11113" s="68"/>
    </row>
    <row r="11114" spans="658:680" x14ac:dyDescent="0.25">
      <c r="YH11114" s="68"/>
      <c r="YI11114" s="68"/>
      <c r="YJ11114" s="68"/>
      <c r="YK11114" s="68"/>
      <c r="YL11114" s="68"/>
      <c r="YM11114" s="68"/>
      <c r="YN11114" s="68"/>
      <c r="YO11114" s="68"/>
      <c r="YP11114" s="68"/>
      <c r="YQ11114" s="68"/>
      <c r="YR11114" s="68"/>
      <c r="YS11114" s="68"/>
      <c r="YT11114" s="68"/>
      <c r="YU11114" s="68"/>
      <c r="YV11114" s="68"/>
      <c r="YW11114" s="68"/>
      <c r="YX11114" s="68">
        <v>0.94192945808491402</v>
      </c>
      <c r="YY11114" s="68"/>
      <c r="YZ11114" s="68"/>
      <c r="ZA11114" s="68"/>
      <c r="ZB11114" s="68"/>
      <c r="ZC11114" s="68"/>
      <c r="ZD11114" s="68"/>
    </row>
    <row r="11115" spans="658:680" x14ac:dyDescent="0.25">
      <c r="YH11115" s="68"/>
      <c r="YI11115" s="68"/>
      <c r="YJ11115" s="68"/>
      <c r="YK11115" s="68"/>
      <c r="YL11115" s="68"/>
      <c r="YM11115" s="68"/>
      <c r="YN11115" s="68"/>
      <c r="YO11115" s="68"/>
      <c r="YP11115" s="68"/>
      <c r="YQ11115" s="68"/>
      <c r="YR11115" s="68"/>
      <c r="YS11115" s="68"/>
      <c r="YT11115" s="68"/>
      <c r="YU11115" s="68"/>
      <c r="YV11115" s="68"/>
      <c r="YW11115" s="68"/>
      <c r="YX11115" s="68">
        <v>0.94187159891803895</v>
      </c>
      <c r="YY11115" s="68"/>
      <c r="YZ11115" s="68"/>
      <c r="ZA11115" s="68"/>
      <c r="ZB11115" s="68"/>
      <c r="ZC11115" s="68"/>
      <c r="ZD11115" s="68"/>
    </row>
    <row r="11116" spans="658:680" x14ac:dyDescent="0.25">
      <c r="YH11116" s="68"/>
      <c r="YI11116" s="68"/>
      <c r="YJ11116" s="68"/>
      <c r="YK11116" s="68"/>
      <c r="YL11116" s="68"/>
      <c r="YM11116" s="68"/>
      <c r="YN11116" s="68"/>
      <c r="YO11116" s="68"/>
      <c r="YP11116" s="68"/>
      <c r="YQ11116" s="68"/>
      <c r="YR11116" s="68"/>
      <c r="YS11116" s="68"/>
      <c r="YT11116" s="68"/>
      <c r="YU11116" s="68"/>
      <c r="YV11116" s="68"/>
      <c r="YW11116" s="68"/>
      <c r="YX11116" s="68">
        <v>0.94185297840376103</v>
      </c>
      <c r="YY11116" s="68"/>
      <c r="YZ11116" s="68"/>
      <c r="ZA11116" s="68"/>
      <c r="ZB11116" s="68"/>
      <c r="ZC11116" s="68"/>
      <c r="ZD11116" s="68"/>
    </row>
    <row r="11117" spans="658:680" x14ac:dyDescent="0.25">
      <c r="YH11117" s="68"/>
      <c r="YI11117" s="68"/>
      <c r="YJ11117" s="68"/>
      <c r="YK11117" s="68"/>
      <c r="YL11117" s="68"/>
      <c r="YM11117" s="68"/>
      <c r="YN11117" s="68"/>
      <c r="YO11117" s="68"/>
      <c r="YP11117" s="68"/>
      <c r="YQ11117" s="68"/>
      <c r="YR11117" s="68"/>
      <c r="YS11117" s="68"/>
      <c r="YT11117" s="68"/>
      <c r="YU11117" s="68"/>
      <c r="YV11117" s="68"/>
      <c r="YW11117" s="68"/>
      <c r="YX11117" s="68">
        <v>0.94184579971569704</v>
      </c>
      <c r="YY11117" s="68"/>
      <c r="YZ11117" s="68"/>
      <c r="ZA11117" s="68"/>
      <c r="ZB11117" s="68"/>
      <c r="ZC11117" s="68"/>
      <c r="ZD11117" s="68"/>
    </row>
    <row r="11118" spans="658:680" x14ac:dyDescent="0.25">
      <c r="YH11118" s="68"/>
      <c r="YI11118" s="68"/>
      <c r="YJ11118" s="68"/>
      <c r="YK11118" s="68"/>
      <c r="YL11118" s="68"/>
      <c r="YM11118" s="68"/>
      <c r="YN11118" s="68"/>
      <c r="YO11118" s="68"/>
      <c r="YP11118" s="68"/>
      <c r="YQ11118" s="68"/>
      <c r="YR11118" s="68"/>
      <c r="YS11118" s="68"/>
      <c r="YT11118" s="68"/>
      <c r="YU11118" s="68"/>
      <c r="YV11118" s="68"/>
      <c r="YW11118" s="68"/>
      <c r="YX11118" s="68">
        <v>0.94179293696500599</v>
      </c>
      <c r="YY11118" s="68"/>
      <c r="YZ11118" s="68"/>
      <c r="ZA11118" s="68"/>
      <c r="ZB11118" s="68"/>
      <c r="ZC11118" s="68"/>
      <c r="ZD11118" s="68"/>
    </row>
    <row r="11119" spans="658:680" x14ac:dyDescent="0.25">
      <c r="YH11119" s="68"/>
      <c r="YI11119" s="68"/>
      <c r="YJ11119" s="68"/>
      <c r="YK11119" s="68"/>
      <c r="YL11119" s="68"/>
      <c r="YM11119" s="68"/>
      <c r="YN11119" s="68"/>
      <c r="YO11119" s="68"/>
      <c r="YP11119" s="68"/>
      <c r="YQ11119" s="68"/>
      <c r="YR11119" s="68"/>
      <c r="YS11119" s="68"/>
      <c r="YT11119" s="68"/>
      <c r="YU11119" s="68"/>
      <c r="YV11119" s="68"/>
      <c r="YW11119" s="68"/>
      <c r="YX11119" s="68">
        <v>0.94175534837601405</v>
      </c>
      <c r="YY11119" s="68"/>
      <c r="YZ11119" s="68"/>
      <c r="ZA11119" s="68"/>
      <c r="ZB11119" s="68"/>
      <c r="ZC11119" s="68"/>
      <c r="ZD11119" s="68"/>
    </row>
    <row r="11120" spans="658:680" x14ac:dyDescent="0.25">
      <c r="YH11120" s="68"/>
      <c r="YI11120" s="68"/>
      <c r="YJ11120" s="68"/>
      <c r="YK11120" s="68"/>
      <c r="YL11120" s="68"/>
      <c r="YM11120" s="68"/>
      <c r="YN11120" s="68"/>
      <c r="YO11120" s="68"/>
      <c r="YP11120" s="68"/>
      <c r="YQ11120" s="68"/>
      <c r="YR11120" s="68"/>
      <c r="YS11120" s="68"/>
      <c r="YT11120" s="68"/>
      <c r="YU11120" s="68"/>
      <c r="YV11120" s="68"/>
      <c r="YW11120" s="68"/>
      <c r="YX11120" s="68">
        <v>0.94174313056607695</v>
      </c>
      <c r="YY11120" s="68"/>
      <c r="YZ11120" s="68"/>
      <c r="ZA11120" s="68"/>
      <c r="ZB11120" s="68"/>
      <c r="ZC11120" s="68"/>
      <c r="ZD11120" s="68"/>
    </row>
    <row r="11121" spans="658:680" x14ac:dyDescent="0.25">
      <c r="YH11121" s="68"/>
      <c r="YI11121" s="68"/>
      <c r="YJ11121" s="68"/>
      <c r="YK11121" s="68"/>
      <c r="YL11121" s="68"/>
      <c r="YM11121" s="68"/>
      <c r="YN11121" s="68"/>
      <c r="YO11121" s="68"/>
      <c r="YP11121" s="68"/>
      <c r="YQ11121" s="68"/>
      <c r="YR11121" s="68"/>
      <c r="YS11121" s="68"/>
      <c r="YT11121" s="68"/>
      <c r="YU11121" s="68"/>
      <c r="YV11121" s="68"/>
      <c r="YW11121" s="68"/>
      <c r="YX11121" s="68">
        <v>0.94171350901233097</v>
      </c>
      <c r="YY11121" s="68"/>
      <c r="YZ11121" s="68"/>
      <c r="ZA11121" s="68"/>
      <c r="ZB11121" s="68"/>
      <c r="ZC11121" s="68"/>
      <c r="ZD11121" s="68"/>
    </row>
    <row r="11122" spans="658:680" x14ac:dyDescent="0.25">
      <c r="YH11122" s="68"/>
      <c r="YI11122" s="68"/>
      <c r="YJ11122" s="68"/>
      <c r="YK11122" s="68"/>
      <c r="YL11122" s="68"/>
      <c r="YM11122" s="68"/>
      <c r="YN11122" s="68"/>
      <c r="YO11122" s="68"/>
      <c r="YP11122" s="68"/>
      <c r="YQ11122" s="68"/>
      <c r="YR11122" s="68"/>
      <c r="YS11122" s="68"/>
      <c r="YT11122" s="68"/>
      <c r="YU11122" s="68"/>
      <c r="YV11122" s="68"/>
      <c r="YW11122" s="68"/>
      <c r="YX11122" s="68">
        <v>0.94165833813695798</v>
      </c>
      <c r="YY11122" s="68"/>
      <c r="YZ11122" s="68"/>
      <c r="ZA11122" s="68"/>
      <c r="ZB11122" s="68"/>
      <c r="ZC11122" s="68"/>
      <c r="ZD11122" s="68"/>
    </row>
    <row r="11123" spans="658:680" x14ac:dyDescent="0.25">
      <c r="YH11123" s="68"/>
      <c r="YI11123" s="68"/>
      <c r="YJ11123" s="68"/>
      <c r="YK11123" s="68"/>
      <c r="YL11123" s="68"/>
      <c r="YM11123" s="68"/>
      <c r="YN11123" s="68"/>
      <c r="YO11123" s="68"/>
      <c r="YP11123" s="68"/>
      <c r="YQ11123" s="68"/>
      <c r="YR11123" s="68"/>
      <c r="YS11123" s="68"/>
      <c r="YT11123" s="68"/>
      <c r="YU11123" s="68"/>
      <c r="YV11123" s="68"/>
      <c r="YW11123" s="68"/>
      <c r="YX11123" s="68">
        <v>0.94163239337385995</v>
      </c>
      <c r="YY11123" s="68"/>
      <c r="YZ11123" s="68"/>
      <c r="ZA11123" s="68"/>
      <c r="ZB11123" s="68"/>
      <c r="ZC11123" s="68"/>
      <c r="ZD11123" s="68"/>
    </row>
    <row r="11124" spans="658:680" x14ac:dyDescent="0.25">
      <c r="YH11124" s="68"/>
      <c r="YI11124" s="68"/>
      <c r="YJ11124" s="68"/>
      <c r="YK11124" s="68"/>
      <c r="YL11124" s="68"/>
      <c r="YM11124" s="68"/>
      <c r="YN11124" s="68"/>
      <c r="YO11124" s="68"/>
      <c r="YP11124" s="68"/>
      <c r="YQ11124" s="68"/>
      <c r="YR11124" s="68"/>
      <c r="YS11124" s="68"/>
      <c r="YT11124" s="68"/>
      <c r="YU11124" s="68"/>
      <c r="YV11124" s="68"/>
      <c r="YW11124" s="68"/>
      <c r="YX11124" s="68">
        <v>0.94157127129028595</v>
      </c>
      <c r="YY11124" s="68"/>
      <c r="YZ11124" s="68"/>
      <c r="ZA11124" s="68"/>
      <c r="ZB11124" s="68"/>
      <c r="ZC11124" s="68"/>
      <c r="ZD11124" s="68"/>
    </row>
    <row r="11125" spans="658:680" x14ac:dyDescent="0.25">
      <c r="YH11125" s="68"/>
      <c r="YI11125" s="68"/>
      <c r="YJ11125" s="68"/>
      <c r="YK11125" s="68"/>
      <c r="YL11125" s="68"/>
      <c r="YM11125" s="68"/>
      <c r="YN11125" s="68"/>
      <c r="YO11125" s="68"/>
      <c r="YP11125" s="68"/>
      <c r="YQ11125" s="68"/>
      <c r="YR11125" s="68"/>
      <c r="YS11125" s="68"/>
      <c r="YT11125" s="68"/>
      <c r="YU11125" s="68"/>
      <c r="YV11125" s="68"/>
      <c r="YW11125" s="68"/>
      <c r="YX11125" s="68">
        <v>0.941541694286398</v>
      </c>
      <c r="YY11125" s="68"/>
      <c r="YZ11125" s="68"/>
      <c r="ZA11125" s="68"/>
      <c r="ZB11125" s="68"/>
      <c r="ZC11125" s="68"/>
      <c r="ZD11125" s="68"/>
    </row>
    <row r="11126" spans="658:680" x14ac:dyDescent="0.25">
      <c r="YH11126" s="68"/>
      <c r="YI11126" s="68"/>
      <c r="YJ11126" s="68"/>
      <c r="YK11126" s="68"/>
      <c r="YL11126" s="68"/>
      <c r="YM11126" s="68"/>
      <c r="YN11126" s="68"/>
      <c r="YO11126" s="68"/>
      <c r="YP11126" s="68"/>
      <c r="YQ11126" s="68"/>
      <c r="YR11126" s="68"/>
      <c r="YS11126" s="68"/>
      <c r="YT11126" s="68"/>
      <c r="YU11126" s="68"/>
      <c r="YV11126" s="68"/>
      <c r="YW11126" s="68"/>
      <c r="YX11126" s="68">
        <v>0.94150844105670095</v>
      </c>
      <c r="YY11126" s="68"/>
      <c r="YZ11126" s="68"/>
      <c r="ZA11126" s="68"/>
      <c r="ZB11126" s="68"/>
      <c r="ZC11126" s="68"/>
      <c r="ZD11126" s="68"/>
    </row>
    <row r="11127" spans="658:680" x14ac:dyDescent="0.25">
      <c r="YH11127" s="68"/>
      <c r="YI11127" s="68"/>
      <c r="YJ11127" s="68"/>
      <c r="YK11127" s="68"/>
      <c r="YL11127" s="68"/>
      <c r="YM11127" s="68"/>
      <c r="YN11127" s="68"/>
      <c r="YO11127" s="68"/>
      <c r="YP11127" s="68"/>
      <c r="YQ11127" s="68"/>
      <c r="YR11127" s="68"/>
      <c r="YS11127" s="68"/>
      <c r="YT11127" s="68"/>
      <c r="YU11127" s="68"/>
      <c r="YV11127" s="68"/>
      <c r="YW11127" s="68"/>
      <c r="YX11127" s="68">
        <v>0.94149800556123997</v>
      </c>
      <c r="YY11127" s="68"/>
      <c r="YZ11127" s="68"/>
      <c r="ZA11127" s="68"/>
      <c r="ZB11127" s="68"/>
      <c r="ZC11127" s="68"/>
      <c r="ZD11127" s="68"/>
    </row>
    <row r="11128" spans="658:680" x14ac:dyDescent="0.25">
      <c r="YH11128" s="68"/>
      <c r="YI11128" s="68"/>
      <c r="YJ11128" s="68"/>
      <c r="YK11128" s="68"/>
      <c r="YL11128" s="68"/>
      <c r="YM11128" s="68"/>
      <c r="YN11128" s="68"/>
      <c r="YO11128" s="68"/>
      <c r="YP11128" s="68"/>
      <c r="YQ11128" s="68"/>
      <c r="YR11128" s="68"/>
      <c r="YS11128" s="68"/>
      <c r="YT11128" s="68"/>
      <c r="YU11128" s="68"/>
      <c r="YV11128" s="68"/>
      <c r="YW11128" s="68"/>
      <c r="YX11128" s="68">
        <v>0.94144995177562996</v>
      </c>
      <c r="YY11128" s="68"/>
      <c r="YZ11128" s="68"/>
      <c r="ZA11128" s="68"/>
      <c r="ZB11128" s="68"/>
      <c r="ZC11128" s="68"/>
      <c r="ZD11128" s="68"/>
    </row>
    <row r="11129" spans="658:680" x14ac:dyDescent="0.25">
      <c r="YH11129" s="68"/>
      <c r="YI11129" s="68"/>
      <c r="YJ11129" s="68"/>
      <c r="YK11129" s="68"/>
      <c r="YL11129" s="68"/>
      <c r="YM11129" s="68"/>
      <c r="YN11129" s="68"/>
      <c r="YO11129" s="68"/>
      <c r="YP11129" s="68"/>
      <c r="YQ11129" s="68"/>
      <c r="YR11129" s="68"/>
      <c r="YS11129" s="68"/>
      <c r="YT11129" s="68"/>
      <c r="YU11129" s="68"/>
      <c r="YV11129" s="68"/>
      <c r="YW11129" s="68"/>
      <c r="YX11129" s="68">
        <v>0.94134906622858905</v>
      </c>
      <c r="YY11129" s="68"/>
      <c r="YZ11129" s="68"/>
      <c r="ZA11129" s="68"/>
      <c r="ZB11129" s="68"/>
      <c r="ZC11129" s="68"/>
      <c r="ZD11129" s="68"/>
    </row>
    <row r="11130" spans="658:680" x14ac:dyDescent="0.25">
      <c r="YH11130" s="68"/>
      <c r="YI11130" s="68"/>
      <c r="YJ11130" s="68"/>
      <c r="YK11130" s="68"/>
      <c r="YL11130" s="68"/>
      <c r="YM11130" s="68"/>
      <c r="YN11130" s="68"/>
      <c r="YO11130" s="68"/>
      <c r="YP11130" s="68"/>
      <c r="YQ11130" s="68"/>
      <c r="YR11130" s="68"/>
      <c r="YS11130" s="68"/>
      <c r="YT11130" s="68"/>
      <c r="YU11130" s="68"/>
      <c r="YV11130" s="68"/>
      <c r="YW11130" s="68"/>
      <c r="YX11130" s="68">
        <v>0.94133655423589102</v>
      </c>
      <c r="YY11130" s="68"/>
      <c r="YZ11130" s="68"/>
      <c r="ZA11130" s="68"/>
      <c r="ZB11130" s="68"/>
      <c r="ZC11130" s="68"/>
      <c r="ZD11130" s="68"/>
    </row>
    <row r="11131" spans="658:680" x14ac:dyDescent="0.25">
      <c r="YH11131" s="68"/>
      <c r="YI11131" s="68"/>
      <c r="YJ11131" s="68"/>
      <c r="YK11131" s="68"/>
      <c r="YL11131" s="68"/>
      <c r="YM11131" s="68"/>
      <c r="YN11131" s="68"/>
      <c r="YO11131" s="68"/>
      <c r="YP11131" s="68"/>
      <c r="YQ11131" s="68"/>
      <c r="YR11131" s="68"/>
      <c r="YS11131" s="68"/>
      <c r="YT11131" s="68"/>
      <c r="YU11131" s="68"/>
      <c r="YV11131" s="68"/>
      <c r="YW11131" s="68"/>
      <c r="YX11131" s="68">
        <v>0.94131438368706399</v>
      </c>
      <c r="YY11131" s="68"/>
      <c r="YZ11131" s="68"/>
      <c r="ZA11131" s="68"/>
      <c r="ZB11131" s="68"/>
      <c r="ZC11131" s="68"/>
      <c r="ZD11131" s="68"/>
    </row>
    <row r="11132" spans="658:680" x14ac:dyDescent="0.25">
      <c r="YH11132" s="68"/>
      <c r="YI11132" s="68"/>
      <c r="YJ11132" s="68"/>
      <c r="YK11132" s="68"/>
      <c r="YL11132" s="68"/>
      <c r="YM11132" s="68"/>
      <c r="YN11132" s="68"/>
      <c r="YO11132" s="68"/>
      <c r="YP11132" s="68"/>
      <c r="YQ11132" s="68"/>
      <c r="YR11132" s="68"/>
      <c r="YS11132" s="68"/>
      <c r="YT11132" s="68"/>
      <c r="YU11132" s="68"/>
      <c r="YV11132" s="68"/>
      <c r="YW11132" s="68"/>
      <c r="YX11132" s="68">
        <v>0.94129265272913998</v>
      </c>
      <c r="YY11132" s="68"/>
      <c r="YZ11132" s="68"/>
      <c r="ZA11132" s="68"/>
      <c r="ZB11132" s="68"/>
      <c r="ZC11132" s="68"/>
      <c r="ZD11132" s="68"/>
    </row>
    <row r="11133" spans="658:680" x14ac:dyDescent="0.25">
      <c r="YH11133" s="68"/>
      <c r="YI11133" s="68"/>
      <c r="YJ11133" s="68"/>
      <c r="YK11133" s="68"/>
      <c r="YL11133" s="68"/>
      <c r="YM11133" s="68"/>
      <c r="YN11133" s="68"/>
      <c r="YO11133" s="68"/>
      <c r="YP11133" s="68"/>
      <c r="YQ11133" s="68"/>
      <c r="YR11133" s="68"/>
      <c r="YS11133" s="68"/>
      <c r="YT11133" s="68"/>
      <c r="YU11133" s="68"/>
      <c r="YV11133" s="68"/>
      <c r="YW11133" s="68"/>
      <c r="YX11133" s="68">
        <v>0.94126172649075401</v>
      </c>
      <c r="YY11133" s="68"/>
      <c r="YZ11133" s="68"/>
      <c r="ZA11133" s="68"/>
      <c r="ZB11133" s="68"/>
      <c r="ZC11133" s="68"/>
      <c r="ZD11133" s="68"/>
    </row>
    <row r="11134" spans="658:680" x14ac:dyDescent="0.25">
      <c r="YH11134" s="68"/>
      <c r="YI11134" s="68"/>
      <c r="YJ11134" s="68"/>
      <c r="YK11134" s="68"/>
      <c r="YL11134" s="68"/>
      <c r="YM11134" s="68"/>
      <c r="YN11134" s="68"/>
      <c r="YO11134" s="68"/>
      <c r="YP11134" s="68"/>
      <c r="YQ11134" s="68"/>
      <c r="YR11134" s="68"/>
      <c r="YS11134" s="68"/>
      <c r="YT11134" s="68"/>
      <c r="YU11134" s="68"/>
      <c r="YV11134" s="68"/>
      <c r="YW11134" s="68"/>
      <c r="YX11134" s="68">
        <v>0.94125979274803695</v>
      </c>
      <c r="YY11134" s="68"/>
      <c r="YZ11134" s="68"/>
      <c r="ZA11134" s="68"/>
      <c r="ZB11134" s="68"/>
      <c r="ZC11134" s="68"/>
      <c r="ZD11134" s="68"/>
    </row>
    <row r="11135" spans="658:680" x14ac:dyDescent="0.25">
      <c r="YH11135" s="68"/>
      <c r="YI11135" s="68"/>
      <c r="YJ11135" s="68"/>
      <c r="YK11135" s="68"/>
      <c r="YL11135" s="68"/>
      <c r="YM11135" s="68"/>
      <c r="YN11135" s="68"/>
      <c r="YO11135" s="68"/>
      <c r="YP11135" s="68"/>
      <c r="YQ11135" s="68"/>
      <c r="YR11135" s="68"/>
      <c r="YS11135" s="68"/>
      <c r="YT11135" s="68"/>
      <c r="YU11135" s="68"/>
      <c r="YV11135" s="68"/>
      <c r="YW11135" s="68"/>
      <c r="YX11135" s="68">
        <v>0.94125426980979598</v>
      </c>
      <c r="YY11135" s="68"/>
      <c r="YZ11135" s="68"/>
      <c r="ZA11135" s="68"/>
      <c r="ZB11135" s="68"/>
      <c r="ZC11135" s="68"/>
      <c r="ZD11135" s="68"/>
    </row>
    <row r="11136" spans="658:680" x14ac:dyDescent="0.25">
      <c r="YH11136" s="68"/>
      <c r="YI11136" s="68"/>
      <c r="YJ11136" s="68"/>
      <c r="YK11136" s="68"/>
      <c r="YL11136" s="68"/>
      <c r="YM11136" s="68"/>
      <c r="YN11136" s="68"/>
      <c r="YO11136" s="68"/>
      <c r="YP11136" s="68"/>
      <c r="YQ11136" s="68"/>
      <c r="YR11136" s="68"/>
      <c r="YS11136" s="68"/>
      <c r="YT11136" s="68"/>
      <c r="YU11136" s="68"/>
      <c r="YV11136" s="68"/>
      <c r="YW11136" s="68"/>
      <c r="YX11136" s="68">
        <v>0.94124192727431599</v>
      </c>
      <c r="YY11136" s="68"/>
      <c r="YZ11136" s="68"/>
      <c r="ZA11136" s="68"/>
      <c r="ZB11136" s="68"/>
      <c r="ZC11136" s="68"/>
      <c r="ZD11136" s="68"/>
    </row>
    <row r="11137" spans="658:680" x14ac:dyDescent="0.25">
      <c r="YH11137" s="68"/>
      <c r="YI11137" s="68"/>
      <c r="YJ11137" s="68"/>
      <c r="YK11137" s="68"/>
      <c r="YL11137" s="68"/>
      <c r="YM11137" s="68"/>
      <c r="YN11137" s="68"/>
      <c r="YO11137" s="68"/>
      <c r="YP11137" s="68"/>
      <c r="YQ11137" s="68"/>
      <c r="YR11137" s="68"/>
      <c r="YS11137" s="68"/>
      <c r="YT11137" s="68"/>
      <c r="YU11137" s="68"/>
      <c r="YV11137" s="68"/>
      <c r="YW11137" s="68"/>
      <c r="YX11137" s="68">
        <v>0.94123748915781302</v>
      </c>
      <c r="YY11137" s="68"/>
      <c r="YZ11137" s="68"/>
      <c r="ZA11137" s="68"/>
      <c r="ZB11137" s="68"/>
      <c r="ZC11137" s="68"/>
      <c r="ZD11137" s="68"/>
    </row>
    <row r="11138" spans="658:680" x14ac:dyDescent="0.25">
      <c r="YH11138" s="68"/>
      <c r="YI11138" s="68"/>
      <c r="YJ11138" s="68"/>
      <c r="YK11138" s="68"/>
      <c r="YL11138" s="68"/>
      <c r="YM11138" s="68"/>
      <c r="YN11138" s="68"/>
      <c r="YO11138" s="68"/>
      <c r="YP11138" s="68"/>
      <c r="YQ11138" s="68"/>
      <c r="YR11138" s="68"/>
      <c r="YS11138" s="68"/>
      <c r="YT11138" s="68"/>
      <c r="YU11138" s="68"/>
      <c r="YV11138" s="68"/>
      <c r="YW11138" s="68"/>
      <c r="YX11138" s="68">
        <v>0.94121390005982397</v>
      </c>
      <c r="YY11138" s="68"/>
      <c r="YZ11138" s="68"/>
      <c r="ZA11138" s="68"/>
      <c r="ZB11138" s="68"/>
      <c r="ZC11138" s="68"/>
      <c r="ZD11138" s="68"/>
    </row>
    <row r="11139" spans="658:680" x14ac:dyDescent="0.25">
      <c r="YH11139" s="68"/>
      <c r="YI11139" s="68"/>
      <c r="YJ11139" s="68"/>
      <c r="YK11139" s="68"/>
      <c r="YL11139" s="68"/>
      <c r="YM11139" s="68"/>
      <c r="YN11139" s="68"/>
      <c r="YO11139" s="68"/>
      <c r="YP11139" s="68"/>
      <c r="YQ11139" s="68"/>
      <c r="YR11139" s="68"/>
      <c r="YS11139" s="68"/>
      <c r="YT11139" s="68"/>
      <c r="YU11139" s="68"/>
      <c r="YV11139" s="68"/>
      <c r="YW11139" s="68"/>
      <c r="YX11139" s="68">
        <v>0.94116535377139199</v>
      </c>
      <c r="YY11139" s="68"/>
      <c r="YZ11139" s="68"/>
      <c r="ZA11139" s="68"/>
      <c r="ZB11139" s="68"/>
      <c r="ZC11139" s="68"/>
      <c r="ZD11139" s="68"/>
    </row>
    <row r="11140" spans="658:680" x14ac:dyDescent="0.25">
      <c r="YH11140" s="68"/>
      <c r="YI11140" s="68"/>
      <c r="YJ11140" s="68"/>
      <c r="YK11140" s="68"/>
      <c r="YL11140" s="68"/>
      <c r="YM11140" s="68"/>
      <c r="YN11140" s="68"/>
      <c r="YO11140" s="68"/>
      <c r="YP11140" s="68"/>
      <c r="YQ11140" s="68"/>
      <c r="YR11140" s="68"/>
      <c r="YS11140" s="68"/>
      <c r="YT11140" s="68"/>
      <c r="YU11140" s="68"/>
      <c r="YV11140" s="68"/>
      <c r="YW11140" s="68"/>
      <c r="YX11140" s="68">
        <v>0.94116315086434499</v>
      </c>
      <c r="YY11140" s="68"/>
      <c r="YZ11140" s="68"/>
      <c r="ZA11140" s="68"/>
      <c r="ZB11140" s="68"/>
      <c r="ZC11140" s="68"/>
      <c r="ZD11140" s="68"/>
    </row>
    <row r="11141" spans="658:680" x14ac:dyDescent="0.25">
      <c r="YH11141" s="68"/>
      <c r="YI11141" s="68"/>
      <c r="YJ11141" s="68"/>
      <c r="YK11141" s="68"/>
      <c r="YL11141" s="68"/>
      <c r="YM11141" s="68"/>
      <c r="YN11141" s="68"/>
      <c r="YO11141" s="68"/>
      <c r="YP11141" s="68"/>
      <c r="YQ11141" s="68"/>
      <c r="YR11141" s="68"/>
      <c r="YS11141" s="68"/>
      <c r="YT11141" s="68"/>
      <c r="YU11141" s="68"/>
      <c r="YV11141" s="68"/>
      <c r="YW11141" s="68"/>
      <c r="YX11141" s="68">
        <v>0.94115822864779197</v>
      </c>
      <c r="YY11141" s="68"/>
      <c r="YZ11141" s="68"/>
      <c r="ZA11141" s="68"/>
      <c r="ZB11141" s="68"/>
      <c r="ZC11141" s="68"/>
      <c r="ZD11141" s="68"/>
    </row>
    <row r="11142" spans="658:680" x14ac:dyDescent="0.25">
      <c r="YH11142" s="68"/>
      <c r="YI11142" s="68"/>
      <c r="YJ11142" s="68"/>
      <c r="YK11142" s="68"/>
      <c r="YL11142" s="68"/>
      <c r="YM11142" s="68"/>
      <c r="YN11142" s="68"/>
      <c r="YO11142" s="68"/>
      <c r="YP11142" s="68"/>
      <c r="YQ11142" s="68"/>
      <c r="YR11142" s="68"/>
      <c r="YS11142" s="68"/>
      <c r="YT11142" s="68"/>
      <c r="YU11142" s="68"/>
      <c r="YV11142" s="68"/>
      <c r="YW11142" s="68"/>
      <c r="YX11142" s="68">
        <v>0.94115785022782805</v>
      </c>
      <c r="YY11142" s="68"/>
      <c r="YZ11142" s="68"/>
      <c r="ZA11142" s="68"/>
      <c r="ZB11142" s="68"/>
      <c r="ZC11142" s="68"/>
      <c r="ZD11142" s="68"/>
    </row>
    <row r="11143" spans="658:680" x14ac:dyDescent="0.25">
      <c r="YH11143" s="68"/>
      <c r="YI11143" s="68"/>
      <c r="YJ11143" s="68"/>
      <c r="YK11143" s="68"/>
      <c r="YL11143" s="68"/>
      <c r="YM11143" s="68"/>
      <c r="YN11143" s="68"/>
      <c r="YO11143" s="68"/>
      <c r="YP11143" s="68"/>
      <c r="YQ11143" s="68"/>
      <c r="YR11143" s="68"/>
      <c r="YS11143" s="68"/>
      <c r="YT11143" s="68"/>
      <c r="YU11143" s="68"/>
      <c r="YV11143" s="68"/>
      <c r="YW11143" s="68"/>
      <c r="YX11143" s="68">
        <v>0.94115520794204899</v>
      </c>
      <c r="YY11143" s="68"/>
      <c r="YZ11143" s="68"/>
      <c r="ZA11143" s="68"/>
      <c r="ZB11143" s="68"/>
      <c r="ZC11143" s="68"/>
      <c r="ZD11143" s="68"/>
    </row>
    <row r="11144" spans="658:680" x14ac:dyDescent="0.25">
      <c r="YH11144" s="68"/>
      <c r="YI11144" s="68"/>
      <c r="YJ11144" s="68"/>
      <c r="YK11144" s="68"/>
      <c r="YL11144" s="68"/>
      <c r="YM11144" s="68"/>
      <c r="YN11144" s="68"/>
      <c r="YO11144" s="68"/>
      <c r="YP11144" s="68"/>
      <c r="YQ11144" s="68"/>
      <c r="YR11144" s="68"/>
      <c r="YS11144" s="68"/>
      <c r="YT11144" s="68"/>
      <c r="YU11144" s="68"/>
      <c r="YV11144" s="68"/>
      <c r="YW11144" s="68"/>
      <c r="YX11144" s="68">
        <v>0.94113546909052403</v>
      </c>
      <c r="YY11144" s="68"/>
      <c r="YZ11144" s="68"/>
      <c r="ZA11144" s="68"/>
      <c r="ZB11144" s="68"/>
      <c r="ZC11144" s="68"/>
      <c r="ZD11144" s="68"/>
    </row>
    <row r="11145" spans="658:680" x14ac:dyDescent="0.25">
      <c r="YH11145" s="68"/>
      <c r="YI11145" s="68"/>
      <c r="YJ11145" s="68"/>
      <c r="YK11145" s="68"/>
      <c r="YL11145" s="68"/>
      <c r="YM11145" s="68"/>
      <c r="YN11145" s="68"/>
      <c r="YO11145" s="68"/>
      <c r="YP11145" s="68"/>
      <c r="YQ11145" s="68"/>
      <c r="YR11145" s="68"/>
      <c r="YS11145" s="68"/>
      <c r="YT11145" s="68"/>
      <c r="YU11145" s="68"/>
      <c r="YV11145" s="68"/>
      <c r="YW11145" s="68"/>
      <c r="YX11145" s="68">
        <v>0.94113290479443701</v>
      </c>
      <c r="YY11145" s="68"/>
      <c r="YZ11145" s="68"/>
      <c r="ZA11145" s="68"/>
      <c r="ZB11145" s="68"/>
      <c r="ZC11145" s="68"/>
      <c r="ZD11145" s="68"/>
    </row>
    <row r="11146" spans="658:680" x14ac:dyDescent="0.25">
      <c r="YH11146" s="68"/>
      <c r="YI11146" s="68"/>
      <c r="YJ11146" s="68"/>
      <c r="YK11146" s="68"/>
      <c r="YL11146" s="68"/>
      <c r="YM11146" s="68"/>
      <c r="YN11146" s="68"/>
      <c r="YO11146" s="68"/>
      <c r="YP11146" s="68"/>
      <c r="YQ11146" s="68"/>
      <c r="YR11146" s="68"/>
      <c r="YS11146" s="68"/>
      <c r="YT11146" s="68"/>
      <c r="YU11146" s="68"/>
      <c r="YV11146" s="68"/>
      <c r="YW11146" s="68"/>
      <c r="YX11146" s="68">
        <v>0.94112537254488005</v>
      </c>
      <c r="YY11146" s="68"/>
      <c r="YZ11146" s="68"/>
      <c r="ZA11146" s="68"/>
      <c r="ZB11146" s="68"/>
      <c r="ZC11146" s="68"/>
      <c r="ZD11146" s="68"/>
    </row>
    <row r="11147" spans="658:680" x14ac:dyDescent="0.25">
      <c r="YH11147" s="68"/>
      <c r="YI11147" s="68"/>
      <c r="YJ11147" s="68"/>
      <c r="YK11147" s="68"/>
      <c r="YL11147" s="68"/>
      <c r="YM11147" s="68"/>
      <c r="YN11147" s="68"/>
      <c r="YO11147" s="68"/>
      <c r="YP11147" s="68"/>
      <c r="YQ11147" s="68"/>
      <c r="YR11147" s="68"/>
      <c r="YS11147" s="68"/>
      <c r="YT11147" s="68"/>
      <c r="YU11147" s="68"/>
      <c r="YV11147" s="68"/>
      <c r="YW11147" s="68"/>
      <c r="YX11147" s="68">
        <v>0.94109365190258298</v>
      </c>
      <c r="YY11147" s="68"/>
      <c r="YZ11147" s="68"/>
      <c r="ZA11147" s="68"/>
      <c r="ZB11147" s="68"/>
      <c r="ZC11147" s="68"/>
      <c r="ZD11147" s="68"/>
    </row>
    <row r="11148" spans="658:680" x14ac:dyDescent="0.25">
      <c r="YH11148" s="68"/>
      <c r="YI11148" s="68"/>
      <c r="YJ11148" s="68"/>
      <c r="YK11148" s="68"/>
      <c r="YL11148" s="68"/>
      <c r="YM11148" s="68"/>
      <c r="YN11148" s="68"/>
      <c r="YO11148" s="68"/>
      <c r="YP11148" s="68"/>
      <c r="YQ11148" s="68"/>
      <c r="YR11148" s="68"/>
      <c r="YS11148" s="68"/>
      <c r="YT11148" s="68"/>
      <c r="YU11148" s="68"/>
      <c r="YV11148" s="68"/>
      <c r="YW11148" s="68"/>
      <c r="YX11148" s="68">
        <v>0.94105965483823395</v>
      </c>
      <c r="YY11148" s="68"/>
      <c r="YZ11148" s="68"/>
      <c r="ZA11148" s="68"/>
      <c r="ZB11148" s="68"/>
      <c r="ZC11148" s="68"/>
      <c r="ZD11148" s="68"/>
    </row>
    <row r="11149" spans="658:680" x14ac:dyDescent="0.25">
      <c r="YH11149" s="68"/>
      <c r="YI11149" s="68"/>
      <c r="YJ11149" s="68"/>
      <c r="YK11149" s="68"/>
      <c r="YL11149" s="68"/>
      <c r="YM11149" s="68"/>
      <c r="YN11149" s="68"/>
      <c r="YO11149" s="68"/>
      <c r="YP11149" s="68"/>
      <c r="YQ11149" s="68"/>
      <c r="YR11149" s="68"/>
      <c r="YS11149" s="68"/>
      <c r="YT11149" s="68"/>
      <c r="YU11149" s="68"/>
      <c r="YV11149" s="68"/>
      <c r="YW11149" s="68"/>
      <c r="YX11149" s="68">
        <v>0.94104917377782904</v>
      </c>
      <c r="YY11149" s="68"/>
      <c r="YZ11149" s="68"/>
      <c r="ZA11149" s="68"/>
      <c r="ZB11149" s="68"/>
      <c r="ZC11149" s="68"/>
      <c r="ZD11149" s="68"/>
    </row>
    <row r="11150" spans="658:680" x14ac:dyDescent="0.25">
      <c r="YH11150" s="68"/>
      <c r="YI11150" s="68"/>
      <c r="YJ11150" s="68"/>
      <c r="YK11150" s="68"/>
      <c r="YL11150" s="68"/>
      <c r="YM11150" s="68"/>
      <c r="YN11150" s="68"/>
      <c r="YO11150" s="68"/>
      <c r="YP11150" s="68"/>
      <c r="YQ11150" s="68"/>
      <c r="YR11150" s="68"/>
      <c r="YS11150" s="68"/>
      <c r="YT11150" s="68"/>
      <c r="YU11150" s="68"/>
      <c r="YV11150" s="68"/>
      <c r="YW11150" s="68"/>
      <c r="YX11150" s="68">
        <v>0.94101698834826497</v>
      </c>
      <c r="YY11150" s="68"/>
      <c r="YZ11150" s="68"/>
      <c r="ZA11150" s="68"/>
      <c r="ZB11150" s="68"/>
      <c r="ZC11150" s="68"/>
      <c r="ZD11150" s="68"/>
    </row>
    <row r="11151" spans="658:680" x14ac:dyDescent="0.25">
      <c r="YH11151" s="68"/>
      <c r="YI11151" s="68"/>
      <c r="YJ11151" s="68"/>
      <c r="YK11151" s="68"/>
      <c r="YL11151" s="68"/>
      <c r="YM11151" s="68"/>
      <c r="YN11151" s="68"/>
      <c r="YO11151" s="68"/>
      <c r="YP11151" s="68"/>
      <c r="YQ11151" s="68"/>
      <c r="YR11151" s="68"/>
      <c r="YS11151" s="68"/>
      <c r="YT11151" s="68"/>
      <c r="YU11151" s="68"/>
      <c r="YV11151" s="68"/>
      <c r="YW11151" s="68"/>
      <c r="YX11151" s="68">
        <v>0.941002335484596</v>
      </c>
      <c r="YY11151" s="68"/>
      <c r="YZ11151" s="68"/>
      <c r="ZA11151" s="68"/>
      <c r="ZB11151" s="68"/>
      <c r="ZC11151" s="68"/>
      <c r="ZD11151" s="68"/>
    </row>
    <row r="11152" spans="658:680" x14ac:dyDescent="0.25">
      <c r="YH11152" s="68"/>
      <c r="YI11152" s="68"/>
      <c r="YJ11152" s="68"/>
      <c r="YK11152" s="68"/>
      <c r="YL11152" s="68"/>
      <c r="YM11152" s="68"/>
      <c r="YN11152" s="68"/>
      <c r="YO11152" s="68"/>
      <c r="YP11152" s="68"/>
      <c r="YQ11152" s="68"/>
      <c r="YR11152" s="68"/>
      <c r="YS11152" s="68"/>
      <c r="YT11152" s="68"/>
      <c r="YU11152" s="68"/>
      <c r="YV11152" s="68"/>
      <c r="YW11152" s="68"/>
      <c r="YX11152" s="68">
        <v>0.94099383713319495</v>
      </c>
      <c r="YY11152" s="68"/>
      <c r="YZ11152" s="68"/>
      <c r="ZA11152" s="68"/>
      <c r="ZB11152" s="68"/>
      <c r="ZC11152" s="68"/>
      <c r="ZD11152" s="68"/>
    </row>
    <row r="11153" spans="658:680" x14ac:dyDescent="0.25">
      <c r="YH11153" s="68"/>
      <c r="YI11153" s="68"/>
      <c r="YJ11153" s="68"/>
      <c r="YK11153" s="68"/>
      <c r="YL11153" s="68"/>
      <c r="YM11153" s="68"/>
      <c r="YN11153" s="68"/>
      <c r="YO11153" s="68"/>
      <c r="YP11153" s="68"/>
      <c r="YQ11153" s="68"/>
      <c r="YR11153" s="68"/>
      <c r="YS11153" s="68"/>
      <c r="YT11153" s="68"/>
      <c r="YU11153" s="68"/>
      <c r="YV11153" s="68"/>
      <c r="YW11153" s="68"/>
      <c r="YX11153" s="68">
        <v>0.94097749153745502</v>
      </c>
      <c r="YY11153" s="68"/>
      <c r="YZ11153" s="68"/>
      <c r="ZA11153" s="68"/>
      <c r="ZB11153" s="68"/>
      <c r="ZC11153" s="68"/>
      <c r="ZD11153" s="68"/>
    </row>
    <row r="11154" spans="658:680" x14ac:dyDescent="0.25">
      <c r="YH11154" s="68"/>
      <c r="YI11154" s="68"/>
      <c r="YJ11154" s="68"/>
      <c r="YK11154" s="68"/>
      <c r="YL11154" s="68"/>
      <c r="YM11154" s="68"/>
      <c r="YN11154" s="68"/>
      <c r="YO11154" s="68"/>
      <c r="YP11154" s="68"/>
      <c r="YQ11154" s="68"/>
      <c r="YR11154" s="68"/>
      <c r="YS11154" s="68"/>
      <c r="YT11154" s="68"/>
      <c r="YU11154" s="68"/>
      <c r="YV11154" s="68"/>
      <c r="YW11154" s="68"/>
      <c r="YX11154" s="68">
        <v>0.940909232571149</v>
      </c>
      <c r="YY11154" s="68"/>
      <c r="YZ11154" s="68"/>
      <c r="ZA11154" s="68"/>
      <c r="ZB11154" s="68"/>
      <c r="ZC11154" s="68"/>
      <c r="ZD11154" s="68"/>
    </row>
    <row r="11155" spans="658:680" x14ac:dyDescent="0.25">
      <c r="YH11155" s="68"/>
      <c r="YI11155" s="68"/>
      <c r="YJ11155" s="68"/>
      <c r="YK11155" s="68"/>
      <c r="YL11155" s="68"/>
      <c r="YM11155" s="68"/>
      <c r="YN11155" s="68"/>
      <c r="YO11155" s="68"/>
      <c r="YP11155" s="68"/>
      <c r="YQ11155" s="68"/>
      <c r="YR11155" s="68"/>
      <c r="YS11155" s="68"/>
      <c r="YT11155" s="68"/>
      <c r="YU11155" s="68"/>
      <c r="YV11155" s="68"/>
      <c r="YW11155" s="68"/>
      <c r="YX11155" s="68">
        <v>0.940895544755188</v>
      </c>
      <c r="YY11155" s="68"/>
      <c r="YZ11155" s="68"/>
      <c r="ZA11155" s="68"/>
      <c r="ZB11155" s="68"/>
      <c r="ZC11155" s="68"/>
      <c r="ZD11155" s="68"/>
    </row>
    <row r="11156" spans="658:680" x14ac:dyDescent="0.25">
      <c r="YH11156" s="68"/>
      <c r="YI11156" s="68"/>
      <c r="YJ11156" s="68"/>
      <c r="YK11156" s="68"/>
      <c r="YL11156" s="68"/>
      <c r="YM11156" s="68"/>
      <c r="YN11156" s="68"/>
      <c r="YO11156" s="68"/>
      <c r="YP11156" s="68"/>
      <c r="YQ11156" s="68"/>
      <c r="YR11156" s="68"/>
      <c r="YS11156" s="68"/>
      <c r="YT11156" s="68"/>
      <c r="YU11156" s="68"/>
      <c r="YV11156" s="68"/>
      <c r="YW11156" s="68"/>
      <c r="YX11156" s="68">
        <v>0.940894824036834</v>
      </c>
      <c r="YY11156" s="68"/>
      <c r="YZ11156" s="68"/>
      <c r="ZA11156" s="68"/>
      <c r="ZB11156" s="68"/>
      <c r="ZC11156" s="68"/>
      <c r="ZD11156" s="68"/>
    </row>
    <row r="11157" spans="658:680" x14ac:dyDescent="0.25">
      <c r="YH11157" s="68"/>
      <c r="YI11157" s="68"/>
      <c r="YJ11157" s="68"/>
      <c r="YK11157" s="68"/>
      <c r="YL11157" s="68"/>
      <c r="YM11157" s="68"/>
      <c r="YN11157" s="68"/>
      <c r="YO11157" s="68"/>
      <c r="YP11157" s="68"/>
      <c r="YQ11157" s="68"/>
      <c r="YR11157" s="68"/>
      <c r="YS11157" s="68"/>
      <c r="YT11157" s="68"/>
      <c r="YU11157" s="68"/>
      <c r="YV11157" s="68"/>
      <c r="YW11157" s="68"/>
      <c r="YX11157" s="68">
        <v>0.94085557024384203</v>
      </c>
      <c r="YY11157" s="68"/>
      <c r="YZ11157" s="68"/>
      <c r="ZA11157" s="68"/>
      <c r="ZB11157" s="68"/>
      <c r="ZC11157" s="68"/>
      <c r="ZD11157" s="68"/>
    </row>
    <row r="11158" spans="658:680" x14ac:dyDescent="0.25">
      <c r="YH11158" s="68"/>
      <c r="YI11158" s="68"/>
      <c r="YJ11158" s="68"/>
      <c r="YK11158" s="68"/>
      <c r="YL11158" s="68"/>
      <c r="YM11158" s="68"/>
      <c r="YN11158" s="68"/>
      <c r="YO11158" s="68"/>
      <c r="YP11158" s="68"/>
      <c r="YQ11158" s="68"/>
      <c r="YR11158" s="68"/>
      <c r="YS11158" s="68"/>
      <c r="YT11158" s="68"/>
      <c r="YU11158" s="68"/>
      <c r="YV11158" s="68"/>
      <c r="YW11158" s="68"/>
      <c r="YX11158" s="68">
        <v>0.94080354000202004</v>
      </c>
      <c r="YY11158" s="68"/>
      <c r="YZ11158" s="68"/>
      <c r="ZA11158" s="68"/>
      <c r="ZB11158" s="68"/>
      <c r="ZC11158" s="68"/>
      <c r="ZD11158" s="68"/>
    </row>
    <row r="11159" spans="658:680" x14ac:dyDescent="0.25">
      <c r="YH11159" s="68"/>
      <c r="YI11159" s="68"/>
      <c r="YJ11159" s="68"/>
      <c r="YK11159" s="68"/>
      <c r="YL11159" s="68"/>
      <c r="YM11159" s="68"/>
      <c r="YN11159" s="68"/>
      <c r="YO11159" s="68"/>
      <c r="YP11159" s="68"/>
      <c r="YQ11159" s="68"/>
      <c r="YR11159" s="68"/>
      <c r="YS11159" s="68"/>
      <c r="YT11159" s="68"/>
      <c r="YU11159" s="68"/>
      <c r="YV11159" s="68"/>
      <c r="YW11159" s="68"/>
      <c r="YX11159" s="68">
        <v>0.94080331999274402</v>
      </c>
      <c r="YY11159" s="68"/>
      <c r="YZ11159" s="68"/>
      <c r="ZA11159" s="68"/>
      <c r="ZB11159" s="68"/>
      <c r="ZC11159" s="68"/>
      <c r="ZD11159" s="68"/>
    </row>
    <row r="11160" spans="658:680" x14ac:dyDescent="0.25">
      <c r="YH11160" s="68"/>
      <c r="YI11160" s="68"/>
      <c r="YJ11160" s="68"/>
      <c r="YK11160" s="68"/>
      <c r="YL11160" s="68"/>
      <c r="YM11160" s="68"/>
      <c r="YN11160" s="68"/>
      <c r="YO11160" s="68"/>
      <c r="YP11160" s="68"/>
      <c r="YQ11160" s="68"/>
      <c r="YR11160" s="68"/>
      <c r="YS11160" s="68"/>
      <c r="YT11160" s="68"/>
      <c r="YU11160" s="68"/>
      <c r="YV11160" s="68"/>
      <c r="YW11160" s="68"/>
      <c r="YX11160" s="68">
        <v>0.94078996199061304</v>
      </c>
      <c r="YY11160" s="68"/>
      <c r="YZ11160" s="68"/>
      <c r="ZA11160" s="68"/>
      <c r="ZB11160" s="68"/>
      <c r="ZC11160" s="68"/>
      <c r="ZD11160" s="68"/>
    </row>
    <row r="11161" spans="658:680" x14ac:dyDescent="0.25">
      <c r="YH11161" s="68"/>
      <c r="YI11161" s="68"/>
      <c r="YJ11161" s="68"/>
      <c r="YK11161" s="68"/>
      <c r="YL11161" s="68"/>
      <c r="YM11161" s="68"/>
      <c r="YN11161" s="68"/>
      <c r="YO11161" s="68"/>
      <c r="YP11161" s="68"/>
      <c r="YQ11161" s="68"/>
      <c r="YR11161" s="68"/>
      <c r="YS11161" s="68"/>
      <c r="YT11161" s="68"/>
      <c r="YU11161" s="68"/>
      <c r="YV11161" s="68"/>
      <c r="YW11161" s="68"/>
      <c r="YX11161" s="68">
        <v>0.94077412348175804</v>
      </c>
      <c r="YY11161" s="68"/>
      <c r="YZ11161" s="68"/>
      <c r="ZA11161" s="68"/>
      <c r="ZB11161" s="68"/>
      <c r="ZC11161" s="68"/>
      <c r="ZD11161" s="68"/>
    </row>
    <row r="11162" spans="658:680" x14ac:dyDescent="0.25">
      <c r="YH11162" s="68"/>
      <c r="YI11162" s="68"/>
      <c r="YJ11162" s="68"/>
      <c r="YK11162" s="68"/>
      <c r="YL11162" s="68"/>
      <c r="YM11162" s="68"/>
      <c r="YN11162" s="68"/>
      <c r="YO11162" s="68"/>
      <c r="YP11162" s="68"/>
      <c r="YQ11162" s="68"/>
      <c r="YR11162" s="68"/>
      <c r="YS11162" s="68"/>
      <c r="YT11162" s="68"/>
      <c r="YU11162" s="68"/>
      <c r="YV11162" s="68"/>
      <c r="YW11162" s="68"/>
      <c r="YX11162" s="68">
        <v>0.94075898044740502</v>
      </c>
      <c r="YY11162" s="68"/>
      <c r="YZ11162" s="68"/>
      <c r="ZA11162" s="68"/>
      <c r="ZB11162" s="68"/>
      <c r="ZC11162" s="68"/>
      <c r="ZD11162" s="68"/>
    </row>
    <row r="11163" spans="658:680" x14ac:dyDescent="0.25">
      <c r="YH11163" s="68"/>
      <c r="YI11163" s="68"/>
      <c r="YJ11163" s="68"/>
      <c r="YK11163" s="68"/>
      <c r="YL11163" s="68"/>
      <c r="YM11163" s="68"/>
      <c r="YN11163" s="68"/>
      <c r="YO11163" s="68"/>
      <c r="YP11163" s="68"/>
      <c r="YQ11163" s="68"/>
      <c r="YR11163" s="68"/>
      <c r="YS11163" s="68"/>
      <c r="YT11163" s="68"/>
      <c r="YU11163" s="68"/>
      <c r="YV11163" s="68"/>
      <c r="YW11163" s="68"/>
      <c r="YX11163" s="68">
        <v>0.94072703963251902</v>
      </c>
      <c r="YY11163" s="68"/>
      <c r="YZ11163" s="68"/>
      <c r="ZA11163" s="68"/>
      <c r="ZB11163" s="68"/>
      <c r="ZC11163" s="68"/>
      <c r="ZD11163" s="68"/>
    </row>
    <row r="11164" spans="658:680" x14ac:dyDescent="0.25">
      <c r="YH11164" s="68"/>
      <c r="YI11164" s="68"/>
      <c r="YJ11164" s="68"/>
      <c r="YK11164" s="68"/>
      <c r="YL11164" s="68"/>
      <c r="YM11164" s="68"/>
      <c r="YN11164" s="68"/>
      <c r="YO11164" s="68"/>
      <c r="YP11164" s="68"/>
      <c r="YQ11164" s="68"/>
      <c r="YR11164" s="68"/>
      <c r="YS11164" s="68"/>
      <c r="YT11164" s="68"/>
      <c r="YU11164" s="68"/>
      <c r="YV11164" s="68"/>
      <c r="YW11164" s="68"/>
      <c r="YX11164" s="68">
        <v>0.94069473632946898</v>
      </c>
      <c r="YY11164" s="68"/>
      <c r="YZ11164" s="68"/>
      <c r="ZA11164" s="68"/>
      <c r="ZB11164" s="68"/>
      <c r="ZC11164" s="68"/>
      <c r="ZD11164" s="68"/>
    </row>
    <row r="11165" spans="658:680" x14ac:dyDescent="0.25">
      <c r="YH11165" s="68"/>
      <c r="YI11165" s="68"/>
      <c r="YJ11165" s="68"/>
      <c r="YK11165" s="68"/>
      <c r="YL11165" s="68"/>
      <c r="YM11165" s="68"/>
      <c r="YN11165" s="68"/>
      <c r="YO11165" s="68"/>
      <c r="YP11165" s="68"/>
      <c r="YQ11165" s="68"/>
      <c r="YR11165" s="68"/>
      <c r="YS11165" s="68"/>
      <c r="YT11165" s="68"/>
      <c r="YU11165" s="68"/>
      <c r="YV11165" s="68"/>
      <c r="YW11165" s="68"/>
      <c r="YX11165" s="68">
        <v>0.94066351161581696</v>
      </c>
      <c r="YY11165" s="68"/>
      <c r="YZ11165" s="68"/>
      <c r="ZA11165" s="68"/>
      <c r="ZB11165" s="68"/>
      <c r="ZC11165" s="68"/>
      <c r="ZD11165" s="68"/>
    </row>
    <row r="11166" spans="658:680" x14ac:dyDescent="0.25">
      <c r="YH11166" s="68"/>
      <c r="YI11166" s="68"/>
      <c r="YJ11166" s="68"/>
      <c r="YK11166" s="68"/>
      <c r="YL11166" s="68"/>
      <c r="YM11166" s="68"/>
      <c r="YN11166" s="68"/>
      <c r="YO11166" s="68"/>
      <c r="YP11166" s="68"/>
      <c r="YQ11166" s="68"/>
      <c r="YR11166" s="68"/>
      <c r="YS11166" s="68"/>
      <c r="YT11166" s="68"/>
      <c r="YU11166" s="68"/>
      <c r="YV11166" s="68"/>
      <c r="YW11166" s="68"/>
      <c r="YX11166" s="68">
        <v>0.94062418632538602</v>
      </c>
      <c r="YY11166" s="68"/>
      <c r="YZ11166" s="68"/>
      <c r="ZA11166" s="68"/>
      <c r="ZB11166" s="68"/>
      <c r="ZC11166" s="68"/>
      <c r="ZD11166" s="68"/>
    </row>
    <row r="11167" spans="658:680" x14ac:dyDescent="0.25">
      <c r="YH11167" s="68"/>
      <c r="YI11167" s="68"/>
      <c r="YJ11167" s="68"/>
      <c r="YK11167" s="68"/>
      <c r="YL11167" s="68"/>
      <c r="YM11167" s="68"/>
      <c r="YN11167" s="68"/>
      <c r="YO11167" s="68"/>
      <c r="YP11167" s="68"/>
      <c r="YQ11167" s="68"/>
      <c r="YR11167" s="68"/>
      <c r="YS11167" s="68"/>
      <c r="YT11167" s="68"/>
      <c r="YU11167" s="68"/>
      <c r="YV11167" s="68"/>
      <c r="YW11167" s="68"/>
      <c r="YX11167" s="68">
        <v>0.94061682591839202</v>
      </c>
      <c r="YY11167" s="68"/>
      <c r="YZ11167" s="68"/>
      <c r="ZA11167" s="68"/>
      <c r="ZB11167" s="68"/>
      <c r="ZC11167" s="68"/>
      <c r="ZD11167" s="68"/>
    </row>
    <row r="11168" spans="658:680" x14ac:dyDescent="0.25">
      <c r="YH11168" s="68"/>
      <c r="YI11168" s="68"/>
      <c r="YJ11168" s="68"/>
      <c r="YK11168" s="68"/>
      <c r="YL11168" s="68"/>
      <c r="YM11168" s="68"/>
      <c r="YN11168" s="68"/>
      <c r="YO11168" s="68"/>
      <c r="YP11168" s="68"/>
      <c r="YQ11168" s="68"/>
      <c r="YR11168" s="68"/>
      <c r="YS11168" s="68"/>
      <c r="YT11168" s="68"/>
      <c r="YU11168" s="68"/>
      <c r="YV11168" s="68"/>
      <c r="YW11168" s="68"/>
      <c r="YX11168" s="68">
        <v>0.94055103266166895</v>
      </c>
      <c r="YY11168" s="68"/>
      <c r="YZ11168" s="68"/>
      <c r="ZA11168" s="68"/>
      <c r="ZB11168" s="68"/>
      <c r="ZC11168" s="68"/>
      <c r="ZD11168" s="68"/>
    </row>
    <row r="11169" spans="658:680" x14ac:dyDescent="0.25">
      <c r="YH11169" s="68"/>
      <c r="YI11169" s="68"/>
      <c r="YJ11169" s="68"/>
      <c r="YK11169" s="68"/>
      <c r="YL11169" s="68"/>
      <c r="YM11169" s="68"/>
      <c r="YN11169" s="68"/>
      <c r="YO11169" s="68"/>
      <c r="YP11169" s="68"/>
      <c r="YQ11169" s="68"/>
      <c r="YR11169" s="68"/>
      <c r="YS11169" s="68"/>
      <c r="YT11169" s="68"/>
      <c r="YU11169" s="68"/>
      <c r="YV11169" s="68"/>
      <c r="YW11169" s="68"/>
      <c r="YX11169" s="68">
        <v>0.94052895874493803</v>
      </c>
      <c r="YY11169" s="68"/>
      <c r="YZ11169" s="68"/>
      <c r="ZA11169" s="68"/>
      <c r="ZB11169" s="68"/>
      <c r="ZC11169" s="68"/>
      <c r="ZD11169" s="68"/>
    </row>
    <row r="11170" spans="658:680" x14ac:dyDescent="0.25">
      <c r="YH11170" s="68"/>
      <c r="YI11170" s="68"/>
      <c r="YJ11170" s="68"/>
      <c r="YK11170" s="68"/>
      <c r="YL11170" s="68"/>
      <c r="YM11170" s="68"/>
      <c r="YN11170" s="68"/>
      <c r="YO11170" s="68"/>
      <c r="YP11170" s="68"/>
      <c r="YQ11170" s="68"/>
      <c r="YR11170" s="68"/>
      <c r="YS11170" s="68"/>
      <c r="YT11170" s="68"/>
      <c r="YU11170" s="68"/>
      <c r="YV11170" s="68"/>
      <c r="YW11170" s="68"/>
      <c r="YX11170" s="68">
        <v>0.94047112304210301</v>
      </c>
      <c r="YY11170" s="68"/>
      <c r="YZ11170" s="68"/>
      <c r="ZA11170" s="68"/>
      <c r="ZB11170" s="68"/>
      <c r="ZC11170" s="68"/>
      <c r="ZD11170" s="68"/>
    </row>
    <row r="11171" spans="658:680" x14ac:dyDescent="0.25">
      <c r="YH11171" s="68"/>
      <c r="YI11171" s="68"/>
      <c r="YJ11171" s="68"/>
      <c r="YK11171" s="68"/>
      <c r="YL11171" s="68"/>
      <c r="YM11171" s="68"/>
      <c r="YN11171" s="68"/>
      <c r="YO11171" s="68"/>
      <c r="YP11171" s="68"/>
      <c r="YQ11171" s="68"/>
      <c r="YR11171" s="68"/>
      <c r="YS11171" s="68"/>
      <c r="YT11171" s="68"/>
      <c r="YU11171" s="68"/>
      <c r="YV11171" s="68"/>
      <c r="YW11171" s="68"/>
      <c r="YX11171" s="68">
        <v>0.94045159932064504</v>
      </c>
      <c r="YY11171" s="68"/>
      <c r="YZ11171" s="68"/>
      <c r="ZA11171" s="68"/>
      <c r="ZB11171" s="68"/>
      <c r="ZC11171" s="68"/>
      <c r="ZD11171" s="68"/>
    </row>
    <row r="11172" spans="658:680" x14ac:dyDescent="0.25">
      <c r="YH11172" s="68"/>
      <c r="YI11172" s="68"/>
      <c r="YJ11172" s="68"/>
      <c r="YK11172" s="68"/>
      <c r="YL11172" s="68"/>
      <c r="YM11172" s="68"/>
      <c r="YN11172" s="68"/>
      <c r="YO11172" s="68"/>
      <c r="YP11172" s="68"/>
      <c r="YQ11172" s="68"/>
      <c r="YR11172" s="68"/>
      <c r="YS11172" s="68"/>
      <c r="YT11172" s="68"/>
      <c r="YU11172" s="68"/>
      <c r="YV11172" s="68"/>
      <c r="YW11172" s="68"/>
      <c r="YX11172" s="68">
        <v>0.94043414359934596</v>
      </c>
      <c r="YY11172" s="68"/>
      <c r="YZ11172" s="68"/>
      <c r="ZA11172" s="68"/>
      <c r="ZB11172" s="68"/>
      <c r="ZC11172" s="68"/>
      <c r="ZD11172" s="68"/>
    </row>
    <row r="11173" spans="658:680" x14ac:dyDescent="0.25">
      <c r="YH11173" s="68"/>
      <c r="YI11173" s="68"/>
      <c r="YJ11173" s="68"/>
      <c r="YK11173" s="68"/>
      <c r="YL11173" s="68"/>
      <c r="YM11173" s="68"/>
      <c r="YN11173" s="68"/>
      <c r="YO11173" s="68"/>
      <c r="YP11173" s="68"/>
      <c r="YQ11173" s="68"/>
      <c r="YR11173" s="68"/>
      <c r="YS11173" s="68"/>
      <c r="YT11173" s="68"/>
      <c r="YU11173" s="68"/>
      <c r="YV11173" s="68"/>
      <c r="YW11173" s="68"/>
      <c r="YX11173" s="68">
        <v>0.94039014708448398</v>
      </c>
      <c r="YY11173" s="68"/>
      <c r="YZ11173" s="68"/>
      <c r="ZA11173" s="68"/>
      <c r="ZB11173" s="68"/>
      <c r="ZC11173" s="68"/>
      <c r="ZD11173" s="68"/>
    </row>
    <row r="11174" spans="658:680" x14ac:dyDescent="0.25">
      <c r="YH11174" s="68"/>
      <c r="YI11174" s="68"/>
      <c r="YJ11174" s="68"/>
      <c r="YK11174" s="68"/>
      <c r="YL11174" s="68"/>
      <c r="YM11174" s="68"/>
      <c r="YN11174" s="68"/>
      <c r="YO11174" s="68"/>
      <c r="YP11174" s="68"/>
      <c r="YQ11174" s="68"/>
      <c r="YR11174" s="68"/>
      <c r="YS11174" s="68"/>
      <c r="YT11174" s="68"/>
      <c r="YU11174" s="68"/>
      <c r="YV11174" s="68"/>
      <c r="YW11174" s="68"/>
      <c r="YX11174" s="68">
        <v>0.94034664318702399</v>
      </c>
      <c r="YY11174" s="68"/>
      <c r="YZ11174" s="68"/>
      <c r="ZA11174" s="68"/>
      <c r="ZB11174" s="68"/>
      <c r="ZC11174" s="68"/>
      <c r="ZD11174" s="68"/>
    </row>
    <row r="11175" spans="658:680" x14ac:dyDescent="0.25">
      <c r="YH11175" s="68"/>
      <c r="YI11175" s="68"/>
      <c r="YJ11175" s="68"/>
      <c r="YK11175" s="68"/>
      <c r="YL11175" s="68"/>
      <c r="YM11175" s="68"/>
      <c r="YN11175" s="68"/>
      <c r="YO11175" s="68"/>
      <c r="YP11175" s="68"/>
      <c r="YQ11175" s="68"/>
      <c r="YR11175" s="68"/>
      <c r="YS11175" s="68"/>
      <c r="YT11175" s="68"/>
      <c r="YU11175" s="68"/>
      <c r="YV11175" s="68"/>
      <c r="YW11175" s="68"/>
      <c r="YX11175" s="68">
        <v>0.940343047453158</v>
      </c>
      <c r="YY11175" s="68"/>
      <c r="YZ11175" s="68"/>
      <c r="ZA11175" s="68"/>
      <c r="ZB11175" s="68"/>
      <c r="ZC11175" s="68"/>
      <c r="ZD11175" s="68"/>
    </row>
    <row r="11176" spans="658:680" x14ac:dyDescent="0.25">
      <c r="YH11176" s="68"/>
      <c r="YI11176" s="68"/>
      <c r="YJ11176" s="68"/>
      <c r="YK11176" s="68"/>
      <c r="YL11176" s="68"/>
      <c r="YM11176" s="68"/>
      <c r="YN11176" s="68"/>
      <c r="YO11176" s="68"/>
      <c r="YP11176" s="68"/>
      <c r="YQ11176" s="68"/>
      <c r="YR11176" s="68"/>
      <c r="YS11176" s="68"/>
      <c r="YT11176" s="68"/>
      <c r="YU11176" s="68"/>
      <c r="YV11176" s="68"/>
      <c r="YW11176" s="68"/>
      <c r="YX11176" s="68">
        <v>0.940320760946742</v>
      </c>
      <c r="YY11176" s="68"/>
      <c r="YZ11176" s="68"/>
      <c r="ZA11176" s="68"/>
      <c r="ZB11176" s="68"/>
      <c r="ZC11176" s="68"/>
      <c r="ZD11176" s="68"/>
    </row>
    <row r="11177" spans="658:680" x14ac:dyDescent="0.25">
      <c r="YH11177" s="68"/>
      <c r="YI11177" s="68"/>
      <c r="YJ11177" s="68"/>
      <c r="YK11177" s="68"/>
      <c r="YL11177" s="68"/>
      <c r="YM11177" s="68"/>
      <c r="YN11177" s="68"/>
      <c r="YO11177" s="68"/>
      <c r="YP11177" s="68"/>
      <c r="YQ11177" s="68"/>
      <c r="YR11177" s="68"/>
      <c r="YS11177" s="68"/>
      <c r="YT11177" s="68"/>
      <c r="YU11177" s="68"/>
      <c r="YV11177" s="68"/>
      <c r="YW11177" s="68"/>
      <c r="YX11177" s="68">
        <v>0.94031287317688295</v>
      </c>
      <c r="YY11177" s="68"/>
      <c r="YZ11177" s="68"/>
      <c r="ZA11177" s="68"/>
      <c r="ZB11177" s="68"/>
      <c r="ZC11177" s="68"/>
      <c r="ZD11177" s="68"/>
    </row>
    <row r="11178" spans="658:680" x14ac:dyDescent="0.25">
      <c r="YH11178" s="68"/>
      <c r="YI11178" s="68"/>
      <c r="YJ11178" s="68"/>
      <c r="YK11178" s="68"/>
      <c r="YL11178" s="68"/>
      <c r="YM11178" s="68"/>
      <c r="YN11178" s="68"/>
      <c r="YO11178" s="68"/>
      <c r="YP11178" s="68"/>
      <c r="YQ11178" s="68"/>
      <c r="YR11178" s="68"/>
      <c r="YS11178" s="68"/>
      <c r="YT11178" s="68"/>
      <c r="YU11178" s="68"/>
      <c r="YV11178" s="68"/>
      <c r="YW11178" s="68"/>
      <c r="YX11178" s="68">
        <v>0.94031270120162602</v>
      </c>
      <c r="YY11178" s="68"/>
      <c r="YZ11178" s="68"/>
      <c r="ZA11178" s="68"/>
      <c r="ZB11178" s="68"/>
      <c r="ZC11178" s="68"/>
      <c r="ZD11178" s="68"/>
    </row>
    <row r="11179" spans="658:680" x14ac:dyDescent="0.25">
      <c r="YH11179" s="68"/>
      <c r="YI11179" s="68"/>
      <c r="YJ11179" s="68"/>
      <c r="YK11179" s="68"/>
      <c r="YL11179" s="68"/>
      <c r="YM11179" s="68"/>
      <c r="YN11179" s="68"/>
      <c r="YO11179" s="68"/>
      <c r="YP11179" s="68"/>
      <c r="YQ11179" s="68"/>
      <c r="YR11179" s="68"/>
      <c r="YS11179" s="68"/>
      <c r="YT11179" s="68"/>
      <c r="YU11179" s="68"/>
      <c r="YV11179" s="68"/>
      <c r="YW11179" s="68"/>
      <c r="YX11179" s="68">
        <v>0.94030603321235295</v>
      </c>
      <c r="YY11179" s="68"/>
      <c r="YZ11179" s="68"/>
      <c r="ZA11179" s="68"/>
      <c r="ZB11179" s="68"/>
      <c r="ZC11179" s="68"/>
      <c r="ZD11179" s="68"/>
    </row>
    <row r="11180" spans="658:680" x14ac:dyDescent="0.25">
      <c r="YH11180" s="68"/>
      <c r="YI11180" s="68"/>
      <c r="YJ11180" s="68"/>
      <c r="YK11180" s="68"/>
      <c r="YL11180" s="68"/>
      <c r="YM11180" s="68"/>
      <c r="YN11180" s="68"/>
      <c r="YO11180" s="68"/>
      <c r="YP11180" s="68"/>
      <c r="YQ11180" s="68"/>
      <c r="YR11180" s="68"/>
      <c r="YS11180" s="68"/>
      <c r="YT11180" s="68"/>
      <c r="YU11180" s="68"/>
      <c r="YV11180" s="68"/>
      <c r="YW11180" s="68"/>
      <c r="YX11180" s="68">
        <v>0.94030576106228203</v>
      </c>
      <c r="YY11180" s="68"/>
      <c r="YZ11180" s="68"/>
      <c r="ZA11180" s="68"/>
      <c r="ZB11180" s="68"/>
      <c r="ZC11180" s="68"/>
      <c r="ZD11180" s="68"/>
    </row>
    <row r="11181" spans="658:680" x14ac:dyDescent="0.25">
      <c r="YH11181" s="68"/>
      <c r="YI11181" s="68"/>
      <c r="YJ11181" s="68"/>
      <c r="YK11181" s="68"/>
      <c r="YL11181" s="68"/>
      <c r="YM11181" s="68"/>
      <c r="YN11181" s="68"/>
      <c r="YO11181" s="68"/>
      <c r="YP11181" s="68"/>
      <c r="YQ11181" s="68"/>
      <c r="YR11181" s="68"/>
      <c r="YS11181" s="68"/>
      <c r="YT11181" s="68"/>
      <c r="YU11181" s="68"/>
      <c r="YV11181" s="68"/>
      <c r="YW11181" s="68"/>
      <c r="YX11181" s="68">
        <v>0.94022709344820099</v>
      </c>
      <c r="YY11181" s="68"/>
      <c r="YZ11181" s="68"/>
      <c r="ZA11181" s="68"/>
      <c r="ZB11181" s="68"/>
      <c r="ZC11181" s="68"/>
      <c r="ZD11181" s="68"/>
    </row>
    <row r="11182" spans="658:680" x14ac:dyDescent="0.25">
      <c r="YH11182" s="68"/>
      <c r="YI11182" s="68"/>
      <c r="YJ11182" s="68"/>
      <c r="YK11182" s="68"/>
      <c r="YL11182" s="68"/>
      <c r="YM11182" s="68"/>
      <c r="YN11182" s="68"/>
      <c r="YO11182" s="68"/>
      <c r="YP11182" s="68"/>
      <c r="YQ11182" s="68"/>
      <c r="YR11182" s="68"/>
      <c r="YS11182" s="68"/>
      <c r="YT11182" s="68"/>
      <c r="YU11182" s="68"/>
      <c r="YV11182" s="68"/>
      <c r="YW11182" s="68"/>
      <c r="YX11182" s="68">
        <v>0.94019453389611796</v>
      </c>
      <c r="YY11182" s="68"/>
      <c r="YZ11182" s="68"/>
      <c r="ZA11182" s="68"/>
      <c r="ZB11182" s="68"/>
      <c r="ZC11182" s="68"/>
      <c r="ZD11182" s="68"/>
    </row>
    <row r="11183" spans="658:680" x14ac:dyDescent="0.25">
      <c r="YH11183" s="68"/>
      <c r="YI11183" s="68"/>
      <c r="YJ11183" s="68"/>
      <c r="YK11183" s="68"/>
      <c r="YL11183" s="68"/>
      <c r="YM11183" s="68"/>
      <c r="YN11183" s="68"/>
      <c r="YO11183" s="68"/>
      <c r="YP11183" s="68"/>
      <c r="YQ11183" s="68"/>
      <c r="YR11183" s="68"/>
      <c r="YS11183" s="68"/>
      <c r="YT11183" s="68"/>
      <c r="YU11183" s="68"/>
      <c r="YV11183" s="68"/>
      <c r="YW11183" s="68"/>
      <c r="YX11183" s="68">
        <v>0.94019366529750104</v>
      </c>
      <c r="YY11183" s="68"/>
      <c r="YZ11183" s="68"/>
      <c r="ZA11183" s="68"/>
      <c r="ZB11183" s="68"/>
      <c r="ZC11183" s="68"/>
      <c r="ZD11183" s="68"/>
    </row>
    <row r="11184" spans="658:680" x14ac:dyDescent="0.25">
      <c r="YH11184" s="68"/>
      <c r="YI11184" s="68"/>
      <c r="YJ11184" s="68"/>
      <c r="YK11184" s="68"/>
      <c r="YL11184" s="68"/>
      <c r="YM11184" s="68"/>
      <c r="YN11184" s="68"/>
      <c r="YO11184" s="68"/>
      <c r="YP11184" s="68"/>
      <c r="YQ11184" s="68"/>
      <c r="YR11184" s="68"/>
      <c r="YS11184" s="68"/>
      <c r="YT11184" s="68"/>
      <c r="YU11184" s="68"/>
      <c r="YV11184" s="68"/>
      <c r="YW11184" s="68"/>
      <c r="YX11184" s="68">
        <v>0.94018761713222898</v>
      </c>
      <c r="YY11184" s="68"/>
      <c r="YZ11184" s="68"/>
      <c r="ZA11184" s="68"/>
      <c r="ZB11184" s="68"/>
      <c r="ZC11184" s="68"/>
      <c r="ZD11184" s="68"/>
    </row>
    <row r="11185" spans="658:680" x14ac:dyDescent="0.25">
      <c r="YH11185" s="68"/>
      <c r="YI11185" s="68"/>
      <c r="YJ11185" s="68"/>
      <c r="YK11185" s="68"/>
      <c r="YL11185" s="68"/>
      <c r="YM11185" s="68"/>
      <c r="YN11185" s="68"/>
      <c r="YO11185" s="68"/>
      <c r="YP11185" s="68"/>
      <c r="YQ11185" s="68"/>
      <c r="YR11185" s="68"/>
      <c r="YS11185" s="68"/>
      <c r="YT11185" s="68"/>
      <c r="YU11185" s="68"/>
      <c r="YV11185" s="68"/>
      <c r="YW11185" s="68"/>
      <c r="YX11185" s="68">
        <v>0.94018748395949203</v>
      </c>
      <c r="YY11185" s="68"/>
      <c r="YZ11185" s="68"/>
      <c r="ZA11185" s="68"/>
      <c r="ZB11185" s="68"/>
      <c r="ZC11185" s="68"/>
      <c r="ZD11185" s="68"/>
    </row>
    <row r="11186" spans="658:680" x14ac:dyDescent="0.25">
      <c r="YH11186" s="68"/>
      <c r="YI11186" s="68"/>
      <c r="YJ11186" s="68"/>
      <c r="YK11186" s="68"/>
      <c r="YL11186" s="68"/>
      <c r="YM11186" s="68"/>
      <c r="YN11186" s="68"/>
      <c r="YO11186" s="68"/>
      <c r="YP11186" s="68"/>
      <c r="YQ11186" s="68"/>
      <c r="YR11186" s="68"/>
      <c r="YS11186" s="68"/>
      <c r="YT11186" s="68"/>
      <c r="YU11186" s="68"/>
      <c r="YV11186" s="68"/>
      <c r="YW11186" s="68"/>
      <c r="YX11186" s="68">
        <v>0.94015570921532299</v>
      </c>
      <c r="YY11186" s="68"/>
      <c r="YZ11186" s="68"/>
      <c r="ZA11186" s="68"/>
      <c r="ZB11186" s="68"/>
      <c r="ZC11186" s="68"/>
      <c r="ZD11186" s="68"/>
    </row>
    <row r="11187" spans="658:680" x14ac:dyDescent="0.25">
      <c r="YH11187" s="68"/>
      <c r="YI11187" s="68"/>
      <c r="YJ11187" s="68"/>
      <c r="YK11187" s="68"/>
      <c r="YL11187" s="68"/>
      <c r="YM11187" s="68"/>
      <c r="YN11187" s="68"/>
      <c r="YO11187" s="68"/>
      <c r="YP11187" s="68"/>
      <c r="YQ11187" s="68"/>
      <c r="YR11187" s="68"/>
      <c r="YS11187" s="68"/>
      <c r="YT11187" s="68"/>
      <c r="YU11187" s="68"/>
      <c r="YV11187" s="68"/>
      <c r="YW11187" s="68"/>
      <c r="YX11187" s="68">
        <v>0.94015294629245505</v>
      </c>
      <c r="YY11187" s="68"/>
      <c r="YZ11187" s="68"/>
      <c r="ZA11187" s="68"/>
      <c r="ZB11187" s="68"/>
      <c r="ZC11187" s="68"/>
      <c r="ZD11187" s="68"/>
    </row>
    <row r="11188" spans="658:680" x14ac:dyDescent="0.25">
      <c r="YH11188" s="68"/>
      <c r="YI11188" s="68"/>
      <c r="YJ11188" s="68"/>
      <c r="YK11188" s="68"/>
      <c r="YL11188" s="68"/>
      <c r="YM11188" s="68"/>
      <c r="YN11188" s="68"/>
      <c r="YO11188" s="68"/>
      <c r="YP11188" s="68"/>
      <c r="YQ11188" s="68"/>
      <c r="YR11188" s="68"/>
      <c r="YS11188" s="68"/>
      <c r="YT11188" s="68"/>
      <c r="YU11188" s="68"/>
      <c r="YV11188" s="68"/>
      <c r="YW11188" s="68"/>
      <c r="YX11188" s="68">
        <v>0.94012592331385703</v>
      </c>
      <c r="YY11188" s="68"/>
      <c r="YZ11188" s="68"/>
      <c r="ZA11188" s="68"/>
      <c r="ZB11188" s="68"/>
      <c r="ZC11188" s="68"/>
      <c r="ZD11188" s="68"/>
    </row>
    <row r="11189" spans="658:680" x14ac:dyDescent="0.25">
      <c r="YH11189" s="68"/>
      <c r="YI11189" s="68"/>
      <c r="YJ11189" s="68"/>
      <c r="YK11189" s="68"/>
      <c r="YL11189" s="68"/>
      <c r="YM11189" s="68"/>
      <c r="YN11189" s="68"/>
      <c r="YO11189" s="68"/>
      <c r="YP11189" s="68"/>
      <c r="YQ11189" s="68"/>
      <c r="YR11189" s="68"/>
      <c r="YS11189" s="68"/>
      <c r="YT11189" s="68"/>
      <c r="YU11189" s="68"/>
      <c r="YV11189" s="68"/>
      <c r="YW11189" s="68"/>
      <c r="YX11189" s="68">
        <v>0.94012439739285103</v>
      </c>
      <c r="YY11189" s="68"/>
      <c r="YZ11189" s="68"/>
      <c r="ZA11189" s="68"/>
      <c r="ZB11189" s="68"/>
      <c r="ZC11189" s="68"/>
      <c r="ZD11189" s="68"/>
    </row>
    <row r="11190" spans="658:680" x14ac:dyDescent="0.25">
      <c r="YH11190" s="68"/>
      <c r="YI11190" s="68"/>
      <c r="YJ11190" s="68"/>
      <c r="YK11190" s="68"/>
      <c r="YL11190" s="68"/>
      <c r="YM11190" s="68"/>
      <c r="YN11190" s="68"/>
      <c r="YO11190" s="68"/>
      <c r="YP11190" s="68"/>
      <c r="YQ11190" s="68"/>
      <c r="YR11190" s="68"/>
      <c r="YS11190" s="68"/>
      <c r="YT11190" s="68"/>
      <c r="YU11190" s="68"/>
      <c r="YV11190" s="68"/>
      <c r="YW11190" s="68"/>
      <c r="YX11190" s="68">
        <v>0.94010636057684005</v>
      </c>
      <c r="YY11190" s="68"/>
      <c r="YZ11190" s="68"/>
      <c r="ZA11190" s="68"/>
      <c r="ZB11190" s="68"/>
      <c r="ZC11190" s="68"/>
      <c r="ZD11190" s="68"/>
    </row>
    <row r="11191" spans="658:680" x14ac:dyDescent="0.25">
      <c r="YH11191" s="68"/>
      <c r="YI11191" s="68"/>
      <c r="YJ11191" s="68"/>
      <c r="YK11191" s="68"/>
      <c r="YL11191" s="68"/>
      <c r="YM11191" s="68"/>
      <c r="YN11191" s="68"/>
      <c r="YO11191" s="68"/>
      <c r="YP11191" s="68"/>
      <c r="YQ11191" s="68"/>
      <c r="YR11191" s="68"/>
      <c r="YS11191" s="68"/>
      <c r="YT11191" s="68"/>
      <c r="YU11191" s="68"/>
      <c r="YV11191" s="68"/>
      <c r="YW11191" s="68"/>
      <c r="YX11191" s="68">
        <v>0.94009808391859195</v>
      </c>
      <c r="YY11191" s="68"/>
      <c r="YZ11191" s="68"/>
      <c r="ZA11191" s="68"/>
      <c r="ZB11191" s="68"/>
      <c r="ZC11191" s="68"/>
      <c r="ZD11191" s="68"/>
    </row>
    <row r="11192" spans="658:680" x14ac:dyDescent="0.25">
      <c r="YH11192" s="68"/>
      <c r="YI11192" s="68"/>
      <c r="YJ11192" s="68"/>
      <c r="YK11192" s="68"/>
      <c r="YL11192" s="68"/>
      <c r="YM11192" s="68"/>
      <c r="YN11192" s="68"/>
      <c r="YO11192" s="68"/>
      <c r="YP11192" s="68"/>
      <c r="YQ11192" s="68"/>
      <c r="YR11192" s="68"/>
      <c r="YS11192" s="68"/>
      <c r="YT11192" s="68"/>
      <c r="YU11192" s="68"/>
      <c r="YV11192" s="68"/>
      <c r="YW11192" s="68"/>
      <c r="YX11192" s="68">
        <v>0.94006301729577102</v>
      </c>
      <c r="YY11192" s="68"/>
      <c r="YZ11192" s="68"/>
      <c r="ZA11192" s="68"/>
      <c r="ZB11192" s="68"/>
      <c r="ZC11192" s="68"/>
      <c r="ZD11192" s="68"/>
    </row>
    <row r="11193" spans="658:680" x14ac:dyDescent="0.25">
      <c r="YH11193" s="68"/>
      <c r="YI11193" s="68"/>
      <c r="YJ11193" s="68"/>
      <c r="YK11193" s="68"/>
      <c r="YL11193" s="68"/>
      <c r="YM11193" s="68"/>
      <c r="YN11193" s="68"/>
      <c r="YO11193" s="68"/>
      <c r="YP11193" s="68"/>
      <c r="YQ11193" s="68"/>
      <c r="YR11193" s="68"/>
      <c r="YS11193" s="68"/>
      <c r="YT11193" s="68"/>
      <c r="YU11193" s="68"/>
      <c r="YV11193" s="68"/>
      <c r="YW11193" s="68"/>
      <c r="YX11193" s="68">
        <v>0.94000804776914304</v>
      </c>
      <c r="YY11193" s="68"/>
      <c r="YZ11193" s="68"/>
      <c r="ZA11193" s="68"/>
      <c r="ZB11193" s="68"/>
      <c r="ZC11193" s="68"/>
      <c r="ZD11193" s="68"/>
    </row>
    <row r="11194" spans="658:680" x14ac:dyDescent="0.25">
      <c r="YH11194" s="68"/>
      <c r="YI11194" s="68"/>
      <c r="YJ11194" s="68"/>
      <c r="YK11194" s="68"/>
      <c r="YL11194" s="68"/>
      <c r="YM11194" s="68"/>
      <c r="YN11194" s="68"/>
      <c r="YO11194" s="68"/>
      <c r="YP11194" s="68"/>
      <c r="YQ11194" s="68"/>
      <c r="YR11194" s="68"/>
      <c r="YS11194" s="68"/>
      <c r="YT11194" s="68"/>
      <c r="YU11194" s="68"/>
      <c r="YV11194" s="68"/>
      <c r="YW11194" s="68"/>
      <c r="YX11194" s="68">
        <v>0.93996153783639702</v>
      </c>
      <c r="YY11194" s="68"/>
      <c r="YZ11194" s="68"/>
      <c r="ZA11194" s="68"/>
      <c r="ZB11194" s="68"/>
      <c r="ZC11194" s="68"/>
      <c r="ZD11194" s="68"/>
    </row>
    <row r="11195" spans="658:680" x14ac:dyDescent="0.25">
      <c r="YH11195" s="68"/>
      <c r="YI11195" s="68"/>
      <c r="YJ11195" s="68"/>
      <c r="YK11195" s="68"/>
      <c r="YL11195" s="68"/>
      <c r="YM11195" s="68"/>
      <c r="YN11195" s="68"/>
      <c r="YO11195" s="68"/>
      <c r="YP11195" s="68"/>
      <c r="YQ11195" s="68"/>
      <c r="YR11195" s="68"/>
      <c r="YS11195" s="68"/>
      <c r="YT11195" s="68"/>
      <c r="YU11195" s="68"/>
      <c r="YV11195" s="68"/>
      <c r="YW11195" s="68"/>
      <c r="YX11195" s="68">
        <v>0.93994593356511502</v>
      </c>
      <c r="YY11195" s="68"/>
      <c r="YZ11195" s="68"/>
      <c r="ZA11195" s="68"/>
      <c r="ZB11195" s="68"/>
      <c r="ZC11195" s="68"/>
      <c r="ZD11195" s="68"/>
    </row>
    <row r="11196" spans="658:680" x14ac:dyDescent="0.25">
      <c r="YH11196" s="68"/>
      <c r="YI11196" s="68"/>
      <c r="YJ11196" s="68"/>
      <c r="YK11196" s="68"/>
      <c r="YL11196" s="68"/>
      <c r="YM11196" s="68"/>
      <c r="YN11196" s="68"/>
      <c r="YO11196" s="68"/>
      <c r="YP11196" s="68"/>
      <c r="YQ11196" s="68"/>
      <c r="YR11196" s="68"/>
      <c r="YS11196" s="68"/>
      <c r="YT11196" s="68"/>
      <c r="YU11196" s="68"/>
      <c r="YV11196" s="68"/>
      <c r="YW11196" s="68"/>
      <c r="YX11196" s="68">
        <v>0.93993172472100095</v>
      </c>
      <c r="YY11196" s="68"/>
      <c r="YZ11196" s="68"/>
      <c r="ZA11196" s="68"/>
      <c r="ZB11196" s="68"/>
      <c r="ZC11196" s="68"/>
      <c r="ZD11196" s="68"/>
    </row>
    <row r="11197" spans="658:680" x14ac:dyDescent="0.25">
      <c r="YH11197" s="68"/>
      <c r="YI11197" s="68"/>
      <c r="YJ11197" s="68"/>
      <c r="YK11197" s="68"/>
      <c r="YL11197" s="68"/>
      <c r="YM11197" s="68"/>
      <c r="YN11197" s="68"/>
      <c r="YO11197" s="68"/>
      <c r="YP11197" s="68"/>
      <c r="YQ11197" s="68"/>
      <c r="YR11197" s="68"/>
      <c r="YS11197" s="68"/>
      <c r="YT11197" s="68"/>
      <c r="YU11197" s="68"/>
      <c r="YV11197" s="68"/>
      <c r="YW11197" s="68"/>
      <c r="YX11197" s="68">
        <v>0.93991405861796096</v>
      </c>
      <c r="YY11197" s="68"/>
      <c r="YZ11197" s="68"/>
      <c r="ZA11197" s="68"/>
      <c r="ZB11197" s="68"/>
      <c r="ZC11197" s="68"/>
      <c r="ZD11197" s="68"/>
    </row>
    <row r="11198" spans="658:680" x14ac:dyDescent="0.25">
      <c r="YH11198" s="68"/>
      <c r="YI11198" s="68"/>
      <c r="YJ11198" s="68"/>
      <c r="YK11198" s="68"/>
      <c r="YL11198" s="68"/>
      <c r="YM11198" s="68"/>
      <c r="YN11198" s="68"/>
      <c r="YO11198" s="68"/>
      <c r="YP11198" s="68"/>
      <c r="YQ11198" s="68"/>
      <c r="YR11198" s="68"/>
      <c r="YS11198" s="68"/>
      <c r="YT11198" s="68"/>
      <c r="YU11198" s="68"/>
      <c r="YV11198" s="68"/>
      <c r="YW11198" s="68"/>
      <c r="YX11198" s="68">
        <v>0.93991265873784002</v>
      </c>
      <c r="YY11198" s="68"/>
      <c r="YZ11198" s="68"/>
      <c r="ZA11198" s="68"/>
      <c r="ZB11198" s="68"/>
      <c r="ZC11198" s="68"/>
      <c r="ZD11198" s="68"/>
    </row>
    <row r="11199" spans="658:680" x14ac:dyDescent="0.25">
      <c r="YH11199" s="68"/>
      <c r="YI11199" s="68"/>
      <c r="YJ11199" s="68"/>
      <c r="YK11199" s="68"/>
      <c r="YL11199" s="68"/>
      <c r="YM11199" s="68"/>
      <c r="YN11199" s="68"/>
      <c r="YO11199" s="68"/>
      <c r="YP11199" s="68"/>
      <c r="YQ11199" s="68"/>
      <c r="YR11199" s="68"/>
      <c r="YS11199" s="68"/>
      <c r="YT11199" s="68"/>
      <c r="YU11199" s="68"/>
      <c r="YV11199" s="68"/>
      <c r="YW11199" s="68"/>
      <c r="YX11199" s="68">
        <v>0.93991125114083596</v>
      </c>
      <c r="YY11199" s="68"/>
      <c r="YZ11199" s="68"/>
      <c r="ZA11199" s="68"/>
      <c r="ZB11199" s="68"/>
      <c r="ZC11199" s="68"/>
      <c r="ZD11199" s="68"/>
    </row>
    <row r="11200" spans="658:680" x14ac:dyDescent="0.25">
      <c r="YH11200" s="68"/>
      <c r="YI11200" s="68"/>
      <c r="YJ11200" s="68"/>
      <c r="YK11200" s="68"/>
      <c r="YL11200" s="68"/>
      <c r="YM11200" s="68"/>
      <c r="YN11200" s="68"/>
      <c r="YO11200" s="68"/>
      <c r="YP11200" s="68"/>
      <c r="YQ11200" s="68"/>
      <c r="YR11200" s="68"/>
      <c r="YS11200" s="68"/>
      <c r="YT11200" s="68"/>
      <c r="YU11200" s="68"/>
      <c r="YV11200" s="68"/>
      <c r="YW11200" s="68"/>
      <c r="YX11200" s="68">
        <v>0.93987130374674299</v>
      </c>
      <c r="YY11200" s="68"/>
      <c r="YZ11200" s="68"/>
      <c r="ZA11200" s="68"/>
      <c r="ZB11200" s="68"/>
      <c r="ZC11200" s="68"/>
      <c r="ZD11200" s="68"/>
    </row>
    <row r="11201" spans="658:680" x14ac:dyDescent="0.25">
      <c r="YH11201" s="68"/>
      <c r="YI11201" s="68"/>
      <c r="YJ11201" s="68"/>
      <c r="YK11201" s="68"/>
      <c r="YL11201" s="68"/>
      <c r="YM11201" s="68"/>
      <c r="YN11201" s="68"/>
      <c r="YO11201" s="68"/>
      <c r="YP11201" s="68"/>
      <c r="YQ11201" s="68"/>
      <c r="YR11201" s="68"/>
      <c r="YS11201" s="68"/>
      <c r="YT11201" s="68"/>
      <c r="YU11201" s="68"/>
      <c r="YV11201" s="68"/>
      <c r="YW11201" s="68"/>
      <c r="YX11201" s="68">
        <v>0.93978912726508101</v>
      </c>
      <c r="YY11201" s="68"/>
      <c r="YZ11201" s="68"/>
      <c r="ZA11201" s="68"/>
      <c r="ZB11201" s="68"/>
      <c r="ZC11201" s="68"/>
      <c r="ZD11201" s="68"/>
    </row>
    <row r="11202" spans="658:680" x14ac:dyDescent="0.25">
      <c r="YH11202" s="68"/>
      <c r="YI11202" s="68"/>
      <c r="YJ11202" s="68"/>
      <c r="YK11202" s="68"/>
      <c r="YL11202" s="68"/>
      <c r="YM11202" s="68"/>
      <c r="YN11202" s="68"/>
      <c r="YO11202" s="68"/>
      <c r="YP11202" s="68"/>
      <c r="YQ11202" s="68"/>
      <c r="YR11202" s="68"/>
      <c r="YS11202" s="68"/>
      <c r="YT11202" s="68"/>
      <c r="YU11202" s="68"/>
      <c r="YV11202" s="68"/>
      <c r="YW11202" s="68"/>
      <c r="YX11202" s="68">
        <v>0.93973839288327898</v>
      </c>
      <c r="YY11202" s="68"/>
      <c r="YZ11202" s="68"/>
      <c r="ZA11202" s="68"/>
      <c r="ZB11202" s="68"/>
      <c r="ZC11202" s="68"/>
      <c r="ZD11202" s="68"/>
    </row>
    <row r="11203" spans="658:680" x14ac:dyDescent="0.25">
      <c r="YH11203" s="68"/>
      <c r="YI11203" s="68"/>
      <c r="YJ11203" s="68"/>
      <c r="YK11203" s="68"/>
      <c r="YL11203" s="68"/>
      <c r="YM11203" s="68"/>
      <c r="YN11203" s="68"/>
      <c r="YO11203" s="68"/>
      <c r="YP11203" s="68"/>
      <c r="YQ11203" s="68"/>
      <c r="YR11203" s="68"/>
      <c r="YS11203" s="68"/>
      <c r="YT11203" s="68"/>
      <c r="YU11203" s="68"/>
      <c r="YV11203" s="68"/>
      <c r="YW11203" s="68"/>
      <c r="YX11203" s="68">
        <v>0.93971632234640301</v>
      </c>
      <c r="YY11203" s="68"/>
      <c r="YZ11203" s="68"/>
      <c r="ZA11203" s="68"/>
      <c r="ZB11203" s="68"/>
      <c r="ZC11203" s="68"/>
      <c r="ZD11203" s="68"/>
    </row>
    <row r="11204" spans="658:680" x14ac:dyDescent="0.25">
      <c r="YH11204" s="68"/>
      <c r="YI11204" s="68"/>
      <c r="YJ11204" s="68"/>
      <c r="YK11204" s="68"/>
      <c r="YL11204" s="68"/>
      <c r="YM11204" s="68"/>
      <c r="YN11204" s="68"/>
      <c r="YO11204" s="68"/>
      <c r="YP11204" s="68"/>
      <c r="YQ11204" s="68"/>
      <c r="YR11204" s="68"/>
      <c r="YS11204" s="68"/>
      <c r="YT11204" s="68"/>
      <c r="YU11204" s="68"/>
      <c r="YV11204" s="68"/>
      <c r="YW11204" s="68"/>
      <c r="YX11204" s="68">
        <v>0.93970087542304903</v>
      </c>
      <c r="YY11204" s="68"/>
      <c r="YZ11204" s="68"/>
      <c r="ZA11204" s="68"/>
      <c r="ZB11204" s="68"/>
      <c r="ZC11204" s="68"/>
      <c r="ZD11204" s="68"/>
    </row>
    <row r="11205" spans="658:680" x14ac:dyDescent="0.25">
      <c r="YH11205" s="68"/>
      <c r="YI11205" s="68"/>
      <c r="YJ11205" s="68"/>
      <c r="YK11205" s="68"/>
      <c r="YL11205" s="68"/>
      <c r="YM11205" s="68"/>
      <c r="YN11205" s="68"/>
      <c r="YO11205" s="68"/>
      <c r="YP11205" s="68"/>
      <c r="YQ11205" s="68"/>
      <c r="YR11205" s="68"/>
      <c r="YS11205" s="68"/>
      <c r="YT11205" s="68"/>
      <c r="YU11205" s="68"/>
      <c r="YV11205" s="68"/>
      <c r="YW11205" s="68"/>
      <c r="YX11205" s="68">
        <v>0.93966768815113899</v>
      </c>
      <c r="YY11205" s="68"/>
      <c r="YZ11205" s="68"/>
      <c r="ZA11205" s="68"/>
      <c r="ZB11205" s="68"/>
      <c r="ZC11205" s="68"/>
      <c r="ZD11205" s="68"/>
    </row>
    <row r="11206" spans="658:680" x14ac:dyDescent="0.25">
      <c r="YH11206" s="68"/>
      <c r="YI11206" s="68"/>
      <c r="YJ11206" s="68"/>
      <c r="YK11206" s="68"/>
      <c r="YL11206" s="68"/>
      <c r="YM11206" s="68"/>
      <c r="YN11206" s="68"/>
      <c r="YO11206" s="68"/>
      <c r="YP11206" s="68"/>
      <c r="YQ11206" s="68"/>
      <c r="YR11206" s="68"/>
      <c r="YS11206" s="68"/>
      <c r="YT11206" s="68"/>
      <c r="YU11206" s="68"/>
      <c r="YV11206" s="68"/>
      <c r="YW11206" s="68"/>
      <c r="YX11206" s="68">
        <v>0.93965908573411205</v>
      </c>
      <c r="YY11206" s="68"/>
      <c r="YZ11206" s="68"/>
      <c r="ZA11206" s="68"/>
      <c r="ZB11206" s="68"/>
      <c r="ZC11206" s="68"/>
      <c r="ZD11206" s="68"/>
    </row>
    <row r="11207" spans="658:680" x14ac:dyDescent="0.25">
      <c r="YH11207" s="68"/>
      <c r="YI11207" s="68"/>
      <c r="YJ11207" s="68"/>
      <c r="YK11207" s="68"/>
      <c r="YL11207" s="68"/>
      <c r="YM11207" s="68"/>
      <c r="YN11207" s="68"/>
      <c r="YO11207" s="68"/>
      <c r="YP11207" s="68"/>
      <c r="YQ11207" s="68"/>
      <c r="YR11207" s="68"/>
      <c r="YS11207" s="68"/>
      <c r="YT11207" s="68"/>
      <c r="YU11207" s="68"/>
      <c r="YV11207" s="68"/>
      <c r="YW11207" s="68"/>
      <c r="YX11207" s="68">
        <v>0.93964182015179998</v>
      </c>
      <c r="YY11207" s="68"/>
      <c r="YZ11207" s="68"/>
      <c r="ZA11207" s="68"/>
      <c r="ZB11207" s="68"/>
      <c r="ZC11207" s="68"/>
      <c r="ZD11207" s="68"/>
    </row>
    <row r="11208" spans="658:680" x14ac:dyDescent="0.25">
      <c r="YH11208" s="68"/>
      <c r="YI11208" s="68"/>
      <c r="YJ11208" s="68"/>
      <c r="YK11208" s="68"/>
      <c r="YL11208" s="68"/>
      <c r="YM11208" s="68"/>
      <c r="YN11208" s="68"/>
      <c r="YO11208" s="68"/>
      <c r="YP11208" s="68"/>
      <c r="YQ11208" s="68"/>
      <c r="YR11208" s="68"/>
      <c r="YS11208" s="68"/>
      <c r="YT11208" s="68"/>
      <c r="YU11208" s="68"/>
      <c r="YV11208" s="68"/>
      <c r="YW11208" s="68"/>
      <c r="YX11208" s="68">
        <v>0.93964087795270201</v>
      </c>
      <c r="YY11208" s="68"/>
      <c r="YZ11208" s="68"/>
      <c r="ZA11208" s="68"/>
      <c r="ZB11208" s="68"/>
      <c r="ZC11208" s="68"/>
      <c r="ZD11208" s="68"/>
    </row>
    <row r="11209" spans="658:680" x14ac:dyDescent="0.25">
      <c r="YH11209" s="68"/>
      <c r="YI11209" s="68"/>
      <c r="YJ11209" s="68"/>
      <c r="YK11209" s="68"/>
      <c r="YL11209" s="68"/>
      <c r="YM11209" s="68"/>
      <c r="YN11209" s="68"/>
      <c r="YO11209" s="68"/>
      <c r="YP11209" s="68"/>
      <c r="YQ11209" s="68"/>
      <c r="YR11209" s="68"/>
      <c r="YS11209" s="68"/>
      <c r="YT11209" s="68"/>
      <c r="YU11209" s="68"/>
      <c r="YV11209" s="68"/>
      <c r="YW11209" s="68"/>
      <c r="YX11209" s="68">
        <v>0.93961423617427398</v>
      </c>
      <c r="YY11209" s="68"/>
      <c r="YZ11209" s="68"/>
      <c r="ZA11209" s="68"/>
      <c r="ZB11209" s="68"/>
      <c r="ZC11209" s="68"/>
      <c r="ZD11209" s="68"/>
    </row>
    <row r="11210" spans="658:680" x14ac:dyDescent="0.25">
      <c r="YH11210" s="68"/>
      <c r="YI11210" s="68"/>
      <c r="YJ11210" s="68"/>
      <c r="YK11210" s="68"/>
      <c r="YL11210" s="68"/>
      <c r="YM11210" s="68"/>
      <c r="YN11210" s="68"/>
      <c r="YO11210" s="68"/>
      <c r="YP11210" s="68"/>
      <c r="YQ11210" s="68"/>
      <c r="YR11210" s="68"/>
      <c r="YS11210" s="68"/>
      <c r="YT11210" s="68"/>
      <c r="YU11210" s="68"/>
      <c r="YV11210" s="68"/>
      <c r="YW11210" s="68"/>
      <c r="YX11210" s="68">
        <v>0.93958554598572896</v>
      </c>
      <c r="YY11210" s="68"/>
      <c r="YZ11210" s="68"/>
      <c r="ZA11210" s="68"/>
      <c r="ZB11210" s="68"/>
      <c r="ZC11210" s="68"/>
      <c r="ZD11210" s="68"/>
    </row>
    <row r="11211" spans="658:680" x14ac:dyDescent="0.25">
      <c r="YH11211" s="68"/>
      <c r="YI11211" s="68"/>
      <c r="YJ11211" s="68"/>
      <c r="YK11211" s="68"/>
      <c r="YL11211" s="68"/>
      <c r="YM11211" s="68"/>
      <c r="YN11211" s="68"/>
      <c r="YO11211" s="68"/>
      <c r="YP11211" s="68"/>
      <c r="YQ11211" s="68"/>
      <c r="YR11211" s="68"/>
      <c r="YS11211" s="68"/>
      <c r="YT11211" s="68"/>
      <c r="YU11211" s="68"/>
      <c r="YV11211" s="68"/>
      <c r="YW11211" s="68"/>
      <c r="YX11211" s="68">
        <v>0.93949861190030004</v>
      </c>
      <c r="YY11211" s="68"/>
      <c r="YZ11211" s="68"/>
      <c r="ZA11211" s="68"/>
      <c r="ZB11211" s="68"/>
      <c r="ZC11211" s="68"/>
      <c r="ZD11211" s="68"/>
    </row>
    <row r="11212" spans="658:680" x14ac:dyDescent="0.25">
      <c r="YH11212" s="68"/>
      <c r="YI11212" s="68"/>
      <c r="YJ11212" s="68"/>
      <c r="YK11212" s="68"/>
      <c r="YL11212" s="68"/>
      <c r="YM11212" s="68"/>
      <c r="YN11212" s="68"/>
      <c r="YO11212" s="68"/>
      <c r="YP11212" s="68"/>
      <c r="YQ11212" s="68"/>
      <c r="YR11212" s="68"/>
      <c r="YS11212" s="68"/>
      <c r="YT11212" s="68"/>
      <c r="YU11212" s="68"/>
      <c r="YV11212" s="68"/>
      <c r="YW11212" s="68"/>
      <c r="YX11212" s="68">
        <v>0.93948274251546304</v>
      </c>
      <c r="YY11212" s="68"/>
      <c r="YZ11212" s="68"/>
      <c r="ZA11212" s="68"/>
      <c r="ZB11212" s="68"/>
      <c r="ZC11212" s="68"/>
      <c r="ZD11212" s="68"/>
    </row>
    <row r="11213" spans="658:680" x14ac:dyDescent="0.25">
      <c r="YH11213" s="68"/>
      <c r="YI11213" s="68"/>
      <c r="YJ11213" s="68"/>
      <c r="YK11213" s="68"/>
      <c r="YL11213" s="68"/>
      <c r="YM11213" s="68"/>
      <c r="YN11213" s="68"/>
      <c r="YO11213" s="68"/>
      <c r="YP11213" s="68"/>
      <c r="YQ11213" s="68"/>
      <c r="YR11213" s="68"/>
      <c r="YS11213" s="68"/>
      <c r="YT11213" s="68"/>
      <c r="YU11213" s="68"/>
      <c r="YV11213" s="68"/>
      <c r="YW11213" s="68"/>
      <c r="YX11213" s="68">
        <v>0.93946027437882895</v>
      </c>
      <c r="YY11213" s="68"/>
      <c r="YZ11213" s="68"/>
      <c r="ZA11213" s="68"/>
      <c r="ZB11213" s="68"/>
      <c r="ZC11213" s="68"/>
      <c r="ZD11213" s="68"/>
    </row>
    <row r="11214" spans="658:680" x14ac:dyDescent="0.25">
      <c r="YH11214" s="68"/>
      <c r="YI11214" s="68"/>
      <c r="YJ11214" s="68"/>
      <c r="YK11214" s="68"/>
      <c r="YL11214" s="68"/>
      <c r="YM11214" s="68"/>
      <c r="YN11214" s="68"/>
      <c r="YO11214" s="68"/>
      <c r="YP11214" s="68"/>
      <c r="YQ11214" s="68"/>
      <c r="YR11214" s="68"/>
      <c r="YS11214" s="68"/>
      <c r="YT11214" s="68"/>
      <c r="YU11214" s="68"/>
      <c r="YV11214" s="68"/>
      <c r="YW11214" s="68"/>
      <c r="YX11214" s="68">
        <v>0.93944548947315798</v>
      </c>
      <c r="YY11214" s="68"/>
      <c r="YZ11214" s="68"/>
      <c r="ZA11214" s="68"/>
      <c r="ZB11214" s="68"/>
      <c r="ZC11214" s="68"/>
      <c r="ZD11214" s="68"/>
    </row>
    <row r="11215" spans="658:680" x14ac:dyDescent="0.25">
      <c r="YH11215" s="68"/>
      <c r="YI11215" s="68"/>
      <c r="YJ11215" s="68"/>
      <c r="YK11215" s="68"/>
      <c r="YL11215" s="68"/>
      <c r="YM11215" s="68"/>
      <c r="YN11215" s="68"/>
      <c r="YO11215" s="68"/>
      <c r="YP11215" s="68"/>
      <c r="YQ11215" s="68"/>
      <c r="YR11215" s="68"/>
      <c r="YS11215" s="68"/>
      <c r="YT11215" s="68"/>
      <c r="YU11215" s="68"/>
      <c r="YV11215" s="68"/>
      <c r="YW11215" s="68"/>
      <c r="YX11215" s="68">
        <v>0.93942443744428905</v>
      </c>
      <c r="YY11215" s="68"/>
      <c r="YZ11215" s="68"/>
      <c r="ZA11215" s="68"/>
      <c r="ZB11215" s="68"/>
      <c r="ZC11215" s="68"/>
      <c r="ZD11215" s="68"/>
    </row>
    <row r="11216" spans="658:680" x14ac:dyDescent="0.25">
      <c r="YH11216" s="68"/>
      <c r="YI11216" s="68"/>
      <c r="YJ11216" s="68"/>
      <c r="YK11216" s="68"/>
      <c r="YL11216" s="68"/>
      <c r="YM11216" s="68"/>
      <c r="YN11216" s="68"/>
      <c r="YO11216" s="68"/>
      <c r="YP11216" s="68"/>
      <c r="YQ11216" s="68"/>
      <c r="YR11216" s="68"/>
      <c r="YS11216" s="68"/>
      <c r="YT11216" s="68"/>
      <c r="YU11216" s="68"/>
      <c r="YV11216" s="68"/>
      <c r="YW11216" s="68"/>
      <c r="YX11216" s="68">
        <v>0.93941059636867796</v>
      </c>
      <c r="YY11216" s="68"/>
      <c r="YZ11216" s="68"/>
      <c r="ZA11216" s="68"/>
      <c r="ZB11216" s="68"/>
      <c r="ZC11216" s="68"/>
      <c r="ZD11216" s="68"/>
    </row>
    <row r="11217" spans="658:680" x14ac:dyDescent="0.25">
      <c r="YH11217" s="68"/>
      <c r="YI11217" s="68"/>
      <c r="YJ11217" s="68"/>
      <c r="YK11217" s="68"/>
      <c r="YL11217" s="68"/>
      <c r="YM11217" s="68"/>
      <c r="YN11217" s="68"/>
      <c r="YO11217" s="68"/>
      <c r="YP11217" s="68"/>
      <c r="YQ11217" s="68"/>
      <c r="YR11217" s="68"/>
      <c r="YS11217" s="68"/>
      <c r="YT11217" s="68"/>
      <c r="YU11217" s="68"/>
      <c r="YV11217" s="68"/>
      <c r="YW11217" s="68"/>
      <c r="YX11217" s="68">
        <v>0.93937521000554702</v>
      </c>
      <c r="YY11217" s="68"/>
      <c r="YZ11217" s="68"/>
      <c r="ZA11217" s="68"/>
      <c r="ZB11217" s="68"/>
      <c r="ZC11217" s="68"/>
      <c r="ZD11217" s="68"/>
    </row>
    <row r="11218" spans="658:680" x14ac:dyDescent="0.25">
      <c r="YH11218" s="68"/>
      <c r="YI11218" s="68"/>
      <c r="YJ11218" s="68"/>
      <c r="YK11218" s="68"/>
      <c r="YL11218" s="68"/>
      <c r="YM11218" s="68"/>
      <c r="YN11218" s="68"/>
      <c r="YO11218" s="68"/>
      <c r="YP11218" s="68"/>
      <c r="YQ11218" s="68"/>
      <c r="YR11218" s="68"/>
      <c r="YS11218" s="68"/>
      <c r="YT11218" s="68"/>
      <c r="YU11218" s="68"/>
      <c r="YV11218" s="68"/>
      <c r="YW11218" s="68"/>
      <c r="YX11218" s="68">
        <v>0.93935049718650498</v>
      </c>
      <c r="YY11218" s="68"/>
      <c r="YZ11218" s="68"/>
      <c r="ZA11218" s="68"/>
      <c r="ZB11218" s="68"/>
      <c r="ZC11218" s="68"/>
      <c r="ZD11218" s="68"/>
    </row>
    <row r="11219" spans="658:680" x14ac:dyDescent="0.25">
      <c r="YH11219" s="68"/>
      <c r="YI11219" s="68"/>
      <c r="YJ11219" s="68"/>
      <c r="YK11219" s="68"/>
      <c r="YL11219" s="68"/>
      <c r="YM11219" s="68"/>
      <c r="YN11219" s="68"/>
      <c r="YO11219" s="68"/>
      <c r="YP11219" s="68"/>
      <c r="YQ11219" s="68"/>
      <c r="YR11219" s="68"/>
      <c r="YS11219" s="68"/>
      <c r="YT11219" s="68"/>
      <c r="YU11219" s="68"/>
      <c r="YV11219" s="68"/>
      <c r="YW11219" s="68"/>
      <c r="YX11219" s="68">
        <v>0.93934113543023201</v>
      </c>
      <c r="YY11219" s="68"/>
      <c r="YZ11219" s="68"/>
      <c r="ZA11219" s="68"/>
      <c r="ZB11219" s="68"/>
      <c r="ZC11219" s="68"/>
      <c r="ZD11219" s="68"/>
    </row>
    <row r="11220" spans="658:680" x14ac:dyDescent="0.25">
      <c r="YH11220" s="68"/>
      <c r="YI11220" s="68"/>
      <c r="YJ11220" s="68"/>
      <c r="YK11220" s="68"/>
      <c r="YL11220" s="68"/>
      <c r="YM11220" s="68"/>
      <c r="YN11220" s="68"/>
      <c r="YO11220" s="68"/>
      <c r="YP11220" s="68"/>
      <c r="YQ11220" s="68"/>
      <c r="YR11220" s="68"/>
      <c r="YS11220" s="68"/>
      <c r="YT11220" s="68"/>
      <c r="YU11220" s="68"/>
      <c r="YV11220" s="68"/>
      <c r="YW11220" s="68"/>
      <c r="YX11220" s="68">
        <v>0.93931382096883098</v>
      </c>
      <c r="YY11220" s="68"/>
      <c r="YZ11220" s="68"/>
      <c r="ZA11220" s="68"/>
      <c r="ZB11220" s="68"/>
      <c r="ZC11220" s="68"/>
      <c r="ZD11220" s="68"/>
    </row>
    <row r="11221" spans="658:680" x14ac:dyDescent="0.25">
      <c r="YH11221" s="68"/>
      <c r="YI11221" s="68"/>
      <c r="YJ11221" s="68"/>
      <c r="YK11221" s="68"/>
      <c r="YL11221" s="68"/>
      <c r="YM11221" s="68"/>
      <c r="YN11221" s="68"/>
      <c r="YO11221" s="68"/>
      <c r="YP11221" s="68"/>
      <c r="YQ11221" s="68"/>
      <c r="YR11221" s="68"/>
      <c r="YS11221" s="68"/>
      <c r="YT11221" s="68"/>
      <c r="YU11221" s="68"/>
      <c r="YV11221" s="68"/>
      <c r="YW11221" s="68"/>
      <c r="YX11221" s="68">
        <v>0.939299153390041</v>
      </c>
      <c r="YY11221" s="68"/>
      <c r="YZ11221" s="68"/>
      <c r="ZA11221" s="68"/>
      <c r="ZB11221" s="68"/>
      <c r="ZC11221" s="68"/>
      <c r="ZD11221" s="68"/>
    </row>
    <row r="11222" spans="658:680" x14ac:dyDescent="0.25">
      <c r="YH11222" s="68"/>
      <c r="YI11222" s="68"/>
      <c r="YJ11222" s="68"/>
      <c r="YK11222" s="68"/>
      <c r="YL11222" s="68"/>
      <c r="YM11222" s="68"/>
      <c r="YN11222" s="68"/>
      <c r="YO11222" s="68"/>
      <c r="YP11222" s="68"/>
      <c r="YQ11222" s="68"/>
      <c r="YR11222" s="68"/>
      <c r="YS11222" s="68"/>
      <c r="YT11222" s="68"/>
      <c r="YU11222" s="68"/>
      <c r="YV11222" s="68"/>
      <c r="YW11222" s="68"/>
      <c r="YX11222" s="68">
        <v>0.93929668539587796</v>
      </c>
      <c r="YY11222" s="68"/>
      <c r="YZ11222" s="68"/>
      <c r="ZA11222" s="68"/>
      <c r="ZB11222" s="68"/>
      <c r="ZC11222" s="68"/>
      <c r="ZD11222" s="68"/>
    </row>
    <row r="11223" spans="658:680" x14ac:dyDescent="0.25">
      <c r="YH11223" s="68"/>
      <c r="YI11223" s="68"/>
      <c r="YJ11223" s="68"/>
      <c r="YK11223" s="68"/>
      <c r="YL11223" s="68"/>
      <c r="YM11223" s="68"/>
      <c r="YN11223" s="68"/>
      <c r="YO11223" s="68"/>
      <c r="YP11223" s="68"/>
      <c r="YQ11223" s="68"/>
      <c r="YR11223" s="68"/>
      <c r="YS11223" s="68"/>
      <c r="YT11223" s="68"/>
      <c r="YU11223" s="68"/>
      <c r="YV11223" s="68"/>
      <c r="YW11223" s="68"/>
      <c r="YX11223" s="68">
        <v>0.93929120546539602</v>
      </c>
      <c r="YY11223" s="68"/>
      <c r="YZ11223" s="68"/>
      <c r="ZA11223" s="68"/>
      <c r="ZB11223" s="68"/>
      <c r="ZC11223" s="68"/>
      <c r="ZD11223" s="68"/>
    </row>
    <row r="11224" spans="658:680" x14ac:dyDescent="0.25">
      <c r="YH11224" s="68"/>
      <c r="YI11224" s="68"/>
      <c r="YJ11224" s="68"/>
      <c r="YK11224" s="68"/>
      <c r="YL11224" s="68"/>
      <c r="YM11224" s="68"/>
      <c r="YN11224" s="68"/>
      <c r="YO11224" s="68"/>
      <c r="YP11224" s="68"/>
      <c r="YQ11224" s="68"/>
      <c r="YR11224" s="68"/>
      <c r="YS11224" s="68"/>
      <c r="YT11224" s="68"/>
      <c r="YU11224" s="68"/>
      <c r="YV11224" s="68"/>
      <c r="YW11224" s="68"/>
      <c r="YX11224" s="68">
        <v>0.939260118609201</v>
      </c>
      <c r="YY11224" s="68"/>
      <c r="YZ11224" s="68"/>
      <c r="ZA11224" s="68"/>
      <c r="ZB11224" s="68"/>
      <c r="ZC11224" s="68"/>
      <c r="ZD11224" s="68"/>
    </row>
    <row r="11225" spans="658:680" x14ac:dyDescent="0.25">
      <c r="YH11225" s="68"/>
      <c r="YI11225" s="68"/>
      <c r="YJ11225" s="68"/>
      <c r="YK11225" s="68"/>
      <c r="YL11225" s="68"/>
      <c r="YM11225" s="68"/>
      <c r="YN11225" s="68"/>
      <c r="YO11225" s="68"/>
      <c r="YP11225" s="68"/>
      <c r="YQ11225" s="68"/>
      <c r="YR11225" s="68"/>
      <c r="YS11225" s="68"/>
      <c r="YT11225" s="68"/>
      <c r="YU11225" s="68"/>
      <c r="YV11225" s="68"/>
      <c r="YW11225" s="68"/>
      <c r="YX11225" s="68">
        <v>0.93925885136926601</v>
      </c>
      <c r="YY11225" s="68"/>
      <c r="YZ11225" s="68"/>
      <c r="ZA11225" s="68"/>
      <c r="ZB11225" s="68"/>
      <c r="ZC11225" s="68"/>
      <c r="ZD11225" s="68"/>
    </row>
    <row r="11226" spans="658:680" x14ac:dyDescent="0.25">
      <c r="YH11226" s="68"/>
      <c r="YI11226" s="68"/>
      <c r="YJ11226" s="68"/>
      <c r="YK11226" s="68"/>
      <c r="YL11226" s="68"/>
      <c r="YM11226" s="68"/>
      <c r="YN11226" s="68"/>
      <c r="YO11226" s="68"/>
      <c r="YP11226" s="68"/>
      <c r="YQ11226" s="68"/>
      <c r="YR11226" s="68"/>
      <c r="YS11226" s="68"/>
      <c r="YT11226" s="68"/>
      <c r="YU11226" s="68"/>
      <c r="YV11226" s="68"/>
      <c r="YW11226" s="68"/>
      <c r="YX11226" s="68">
        <v>0.93924612324745904</v>
      </c>
      <c r="YY11226" s="68"/>
      <c r="YZ11226" s="68"/>
      <c r="ZA11226" s="68"/>
      <c r="ZB11226" s="68"/>
      <c r="ZC11226" s="68"/>
      <c r="ZD11226" s="68"/>
    </row>
    <row r="11227" spans="658:680" x14ac:dyDescent="0.25">
      <c r="YH11227" s="68"/>
      <c r="YI11227" s="68"/>
      <c r="YJ11227" s="68"/>
      <c r="YK11227" s="68"/>
      <c r="YL11227" s="68"/>
      <c r="YM11227" s="68"/>
      <c r="YN11227" s="68"/>
      <c r="YO11227" s="68"/>
      <c r="YP11227" s="68"/>
      <c r="YQ11227" s="68"/>
      <c r="YR11227" s="68"/>
      <c r="YS11227" s="68"/>
      <c r="YT11227" s="68"/>
      <c r="YU11227" s="68"/>
      <c r="YV11227" s="68"/>
      <c r="YW11227" s="68"/>
      <c r="YX11227" s="68">
        <v>0.93923814156194496</v>
      </c>
      <c r="YY11227" s="68"/>
      <c r="YZ11227" s="68"/>
      <c r="ZA11227" s="68"/>
      <c r="ZB11227" s="68"/>
      <c r="ZC11227" s="68"/>
      <c r="ZD11227" s="68"/>
    </row>
    <row r="11228" spans="658:680" x14ac:dyDescent="0.25">
      <c r="YH11228" s="68"/>
      <c r="YI11228" s="68"/>
      <c r="YJ11228" s="68"/>
      <c r="YK11228" s="68"/>
      <c r="YL11228" s="68"/>
      <c r="YM11228" s="68"/>
      <c r="YN11228" s="68"/>
      <c r="YO11228" s="68"/>
      <c r="YP11228" s="68"/>
      <c r="YQ11228" s="68"/>
      <c r="YR11228" s="68"/>
      <c r="YS11228" s="68"/>
      <c r="YT11228" s="68"/>
      <c r="YU11228" s="68"/>
      <c r="YV11228" s="68"/>
      <c r="YW11228" s="68"/>
      <c r="YX11228" s="68">
        <v>0.93922800016656205</v>
      </c>
      <c r="YY11228" s="68"/>
      <c r="YZ11228" s="68"/>
      <c r="ZA11228" s="68"/>
      <c r="ZB11228" s="68"/>
      <c r="ZC11228" s="68"/>
      <c r="ZD11228" s="68"/>
    </row>
    <row r="11229" spans="658:680" x14ac:dyDescent="0.25">
      <c r="YH11229" s="68"/>
      <c r="YI11229" s="68"/>
      <c r="YJ11229" s="68"/>
      <c r="YK11229" s="68"/>
      <c r="YL11229" s="68"/>
      <c r="YM11229" s="68"/>
      <c r="YN11229" s="68"/>
      <c r="YO11229" s="68"/>
      <c r="YP11229" s="68"/>
      <c r="YQ11229" s="68"/>
      <c r="YR11229" s="68"/>
      <c r="YS11229" s="68"/>
      <c r="YT11229" s="68"/>
      <c r="YU11229" s="68"/>
      <c r="YV11229" s="68"/>
      <c r="YW11229" s="68"/>
      <c r="YX11229" s="68">
        <v>0.93917541548572203</v>
      </c>
      <c r="YY11229" s="68"/>
      <c r="YZ11229" s="68"/>
      <c r="ZA11229" s="68"/>
      <c r="ZB11229" s="68"/>
      <c r="ZC11229" s="68"/>
      <c r="ZD11229" s="68"/>
    </row>
    <row r="11230" spans="658:680" x14ac:dyDescent="0.25">
      <c r="YH11230" s="68"/>
      <c r="YI11230" s="68"/>
      <c r="YJ11230" s="68"/>
      <c r="YK11230" s="68"/>
      <c r="YL11230" s="68"/>
      <c r="YM11230" s="68"/>
      <c r="YN11230" s="68"/>
      <c r="YO11230" s="68"/>
      <c r="YP11230" s="68"/>
      <c r="YQ11230" s="68"/>
      <c r="YR11230" s="68"/>
      <c r="YS11230" s="68"/>
      <c r="YT11230" s="68"/>
      <c r="YU11230" s="68"/>
      <c r="YV11230" s="68"/>
      <c r="YW11230" s="68"/>
      <c r="YX11230" s="68">
        <v>0.93916856401417403</v>
      </c>
      <c r="YY11230" s="68"/>
      <c r="YZ11230" s="68"/>
      <c r="ZA11230" s="68"/>
      <c r="ZB11230" s="68"/>
      <c r="ZC11230" s="68"/>
      <c r="ZD11230" s="68"/>
    </row>
    <row r="11231" spans="658:680" x14ac:dyDescent="0.25">
      <c r="YH11231" s="68"/>
      <c r="YI11231" s="68"/>
      <c r="YJ11231" s="68"/>
      <c r="YK11231" s="68"/>
      <c r="YL11231" s="68"/>
      <c r="YM11231" s="68"/>
      <c r="YN11231" s="68"/>
      <c r="YO11231" s="68"/>
      <c r="YP11231" s="68"/>
      <c r="YQ11231" s="68"/>
      <c r="YR11231" s="68"/>
      <c r="YS11231" s="68"/>
      <c r="YT11231" s="68"/>
      <c r="YU11231" s="68"/>
      <c r="YV11231" s="68"/>
      <c r="YW11231" s="68"/>
      <c r="YX11231" s="68">
        <v>0.93915153582266997</v>
      </c>
      <c r="YY11231" s="68"/>
      <c r="YZ11231" s="68"/>
      <c r="ZA11231" s="68"/>
      <c r="ZB11231" s="68"/>
      <c r="ZC11231" s="68"/>
      <c r="ZD11231" s="68"/>
    </row>
    <row r="11232" spans="658:680" x14ac:dyDescent="0.25">
      <c r="YH11232" s="68"/>
      <c r="YI11232" s="68"/>
      <c r="YJ11232" s="68"/>
      <c r="YK11232" s="68"/>
      <c r="YL11232" s="68"/>
      <c r="YM11232" s="68"/>
      <c r="YN11232" s="68"/>
      <c r="YO11232" s="68"/>
      <c r="YP11232" s="68"/>
      <c r="YQ11232" s="68"/>
      <c r="YR11232" s="68"/>
      <c r="YS11232" s="68"/>
      <c r="YT11232" s="68"/>
      <c r="YU11232" s="68"/>
      <c r="YV11232" s="68"/>
      <c r="YW11232" s="68"/>
      <c r="YX11232" s="68">
        <v>0.93907731775027903</v>
      </c>
      <c r="YY11232" s="68"/>
      <c r="YZ11232" s="68"/>
      <c r="ZA11232" s="68"/>
      <c r="ZB11232" s="68"/>
      <c r="ZC11232" s="68"/>
      <c r="ZD11232" s="68"/>
    </row>
    <row r="11233" spans="658:680" x14ac:dyDescent="0.25">
      <c r="YH11233" s="68"/>
      <c r="YI11233" s="68"/>
      <c r="YJ11233" s="68"/>
      <c r="YK11233" s="68"/>
      <c r="YL11233" s="68"/>
      <c r="YM11233" s="68"/>
      <c r="YN11233" s="68"/>
      <c r="YO11233" s="68"/>
      <c r="YP11233" s="68"/>
      <c r="YQ11233" s="68"/>
      <c r="YR11233" s="68"/>
      <c r="YS11233" s="68"/>
      <c r="YT11233" s="68"/>
      <c r="YU11233" s="68"/>
      <c r="YV11233" s="68"/>
      <c r="YW11233" s="68"/>
      <c r="YX11233" s="68">
        <v>0.93907208031126399</v>
      </c>
      <c r="YY11233" s="68"/>
      <c r="YZ11233" s="68"/>
      <c r="ZA11233" s="68"/>
      <c r="ZB11233" s="68"/>
      <c r="ZC11233" s="68"/>
      <c r="ZD11233" s="68"/>
    </row>
    <row r="11234" spans="658:680" x14ac:dyDescent="0.25">
      <c r="YH11234" s="68"/>
      <c r="YI11234" s="68"/>
      <c r="YJ11234" s="68"/>
      <c r="YK11234" s="68"/>
      <c r="YL11234" s="68"/>
      <c r="YM11234" s="68"/>
      <c r="YN11234" s="68"/>
      <c r="YO11234" s="68"/>
      <c r="YP11234" s="68"/>
      <c r="YQ11234" s="68"/>
      <c r="YR11234" s="68"/>
      <c r="YS11234" s="68"/>
      <c r="YT11234" s="68"/>
      <c r="YU11234" s="68"/>
      <c r="YV11234" s="68"/>
      <c r="YW11234" s="68"/>
      <c r="YX11234" s="68">
        <v>0.93904069045984695</v>
      </c>
      <c r="YY11234" s="68"/>
      <c r="YZ11234" s="68"/>
      <c r="ZA11234" s="68"/>
      <c r="ZB11234" s="68"/>
      <c r="ZC11234" s="68"/>
      <c r="ZD11234" s="68"/>
    </row>
    <row r="11235" spans="658:680" x14ac:dyDescent="0.25">
      <c r="YH11235" s="68"/>
      <c r="YI11235" s="68"/>
      <c r="YJ11235" s="68"/>
      <c r="YK11235" s="68"/>
      <c r="YL11235" s="68"/>
      <c r="YM11235" s="68"/>
      <c r="YN11235" s="68"/>
      <c r="YO11235" s="68"/>
      <c r="YP11235" s="68"/>
      <c r="YQ11235" s="68"/>
      <c r="YR11235" s="68"/>
      <c r="YS11235" s="68"/>
      <c r="YT11235" s="68"/>
      <c r="YU11235" s="68"/>
      <c r="YV11235" s="68"/>
      <c r="YW11235" s="68"/>
      <c r="YX11235" s="68">
        <v>0.93902267736468703</v>
      </c>
      <c r="YY11235" s="68"/>
      <c r="YZ11235" s="68"/>
      <c r="ZA11235" s="68"/>
      <c r="ZB11235" s="68"/>
      <c r="ZC11235" s="68"/>
      <c r="ZD11235" s="68"/>
    </row>
    <row r="11236" spans="658:680" x14ac:dyDescent="0.25">
      <c r="YH11236" s="68"/>
      <c r="YI11236" s="68"/>
      <c r="YJ11236" s="68"/>
      <c r="YK11236" s="68"/>
      <c r="YL11236" s="68"/>
      <c r="YM11236" s="68"/>
      <c r="YN11236" s="68"/>
      <c r="YO11236" s="68"/>
      <c r="YP11236" s="68"/>
      <c r="YQ11236" s="68"/>
      <c r="YR11236" s="68"/>
      <c r="YS11236" s="68"/>
      <c r="YT11236" s="68"/>
      <c r="YU11236" s="68"/>
      <c r="YV11236" s="68"/>
      <c r="YW11236" s="68"/>
      <c r="YX11236" s="68">
        <v>0.93900380431865604</v>
      </c>
      <c r="YY11236" s="68"/>
      <c r="YZ11236" s="68"/>
      <c r="ZA11236" s="68"/>
      <c r="ZB11236" s="68"/>
      <c r="ZC11236" s="68"/>
      <c r="ZD11236" s="68"/>
    </row>
    <row r="11237" spans="658:680" x14ac:dyDescent="0.25">
      <c r="YH11237" s="68"/>
      <c r="YI11237" s="68"/>
      <c r="YJ11237" s="68"/>
      <c r="YK11237" s="68"/>
      <c r="YL11237" s="68"/>
      <c r="YM11237" s="68"/>
      <c r="YN11237" s="68"/>
      <c r="YO11237" s="68"/>
      <c r="YP11237" s="68"/>
      <c r="YQ11237" s="68"/>
      <c r="YR11237" s="68"/>
      <c r="YS11237" s="68"/>
      <c r="YT11237" s="68"/>
      <c r="YU11237" s="68"/>
      <c r="YV11237" s="68"/>
      <c r="YW11237" s="68"/>
      <c r="YX11237" s="68">
        <v>0.93900190518202398</v>
      </c>
      <c r="YY11237" s="68"/>
      <c r="YZ11237" s="68"/>
      <c r="ZA11237" s="68"/>
      <c r="ZB11237" s="68"/>
      <c r="ZC11237" s="68"/>
      <c r="ZD11237" s="68"/>
    </row>
    <row r="11238" spans="658:680" x14ac:dyDescent="0.25">
      <c r="YH11238" s="68"/>
      <c r="YI11238" s="68"/>
      <c r="YJ11238" s="68"/>
      <c r="YK11238" s="68"/>
      <c r="YL11238" s="68"/>
      <c r="YM11238" s="68"/>
      <c r="YN11238" s="68"/>
      <c r="YO11238" s="68"/>
      <c r="YP11238" s="68"/>
      <c r="YQ11238" s="68"/>
      <c r="YR11238" s="68"/>
      <c r="YS11238" s="68"/>
      <c r="YT11238" s="68"/>
      <c r="YU11238" s="68"/>
      <c r="YV11238" s="68"/>
      <c r="YW11238" s="68"/>
      <c r="YX11238" s="68">
        <v>0.93900096513995901</v>
      </c>
      <c r="YY11238" s="68"/>
      <c r="YZ11238" s="68"/>
      <c r="ZA11238" s="68"/>
      <c r="ZB11238" s="68"/>
      <c r="ZC11238" s="68"/>
      <c r="ZD11238" s="68"/>
    </row>
    <row r="11239" spans="658:680" x14ac:dyDescent="0.25">
      <c r="YH11239" s="68"/>
      <c r="YI11239" s="68"/>
      <c r="YJ11239" s="68"/>
      <c r="YK11239" s="68"/>
      <c r="YL11239" s="68"/>
      <c r="YM11239" s="68"/>
      <c r="YN11239" s="68"/>
      <c r="YO11239" s="68"/>
      <c r="YP11239" s="68"/>
      <c r="YQ11239" s="68"/>
      <c r="YR11239" s="68"/>
      <c r="YS11239" s="68"/>
      <c r="YT11239" s="68"/>
      <c r="YU11239" s="68"/>
      <c r="YV11239" s="68"/>
      <c r="YW11239" s="68"/>
      <c r="YX11239" s="68">
        <v>0.938953005216009</v>
      </c>
      <c r="YY11239" s="68"/>
      <c r="YZ11239" s="68"/>
      <c r="ZA11239" s="68"/>
      <c r="ZB11239" s="68"/>
      <c r="ZC11239" s="68"/>
      <c r="ZD11239" s="68"/>
    </row>
    <row r="11240" spans="658:680" x14ac:dyDescent="0.25">
      <c r="YH11240" s="68"/>
      <c r="YI11240" s="68"/>
      <c r="YJ11240" s="68"/>
      <c r="YK11240" s="68"/>
      <c r="YL11240" s="68"/>
      <c r="YM11240" s="68"/>
      <c r="YN11240" s="68"/>
      <c r="YO11240" s="68"/>
      <c r="YP11240" s="68"/>
      <c r="YQ11240" s="68"/>
      <c r="YR11240" s="68"/>
      <c r="YS11240" s="68"/>
      <c r="YT11240" s="68"/>
      <c r="YU11240" s="68"/>
      <c r="YV11240" s="68"/>
      <c r="YW11240" s="68"/>
      <c r="YX11240" s="68">
        <v>0.93889120387192304</v>
      </c>
      <c r="YY11240" s="68"/>
      <c r="YZ11240" s="68"/>
      <c r="ZA11240" s="68"/>
      <c r="ZB11240" s="68"/>
      <c r="ZC11240" s="68"/>
      <c r="ZD11240" s="68"/>
    </row>
    <row r="11241" spans="658:680" x14ac:dyDescent="0.25">
      <c r="YH11241" s="68"/>
      <c r="YI11241" s="68"/>
      <c r="YJ11241" s="68"/>
      <c r="YK11241" s="68"/>
      <c r="YL11241" s="68"/>
      <c r="YM11241" s="68"/>
      <c r="YN11241" s="68"/>
      <c r="YO11241" s="68"/>
      <c r="YP11241" s="68"/>
      <c r="YQ11241" s="68"/>
      <c r="YR11241" s="68"/>
      <c r="YS11241" s="68"/>
      <c r="YT11241" s="68"/>
      <c r="YU11241" s="68"/>
      <c r="YV11241" s="68"/>
      <c r="YW11241" s="68"/>
      <c r="YX11241" s="68">
        <v>0.93887735011779205</v>
      </c>
      <c r="YY11241" s="68"/>
      <c r="YZ11241" s="68"/>
      <c r="ZA11241" s="68"/>
      <c r="ZB11241" s="68"/>
      <c r="ZC11241" s="68"/>
      <c r="ZD11241" s="68"/>
    </row>
    <row r="11242" spans="658:680" x14ac:dyDescent="0.25">
      <c r="YH11242" s="68"/>
      <c r="YI11242" s="68"/>
      <c r="YJ11242" s="68"/>
      <c r="YK11242" s="68"/>
      <c r="YL11242" s="68"/>
      <c r="YM11242" s="68"/>
      <c r="YN11242" s="68"/>
      <c r="YO11242" s="68"/>
      <c r="YP11242" s="68"/>
      <c r="YQ11242" s="68"/>
      <c r="YR11242" s="68"/>
      <c r="YS11242" s="68"/>
      <c r="YT11242" s="68"/>
      <c r="YU11242" s="68"/>
      <c r="YV11242" s="68"/>
      <c r="YW11242" s="68"/>
      <c r="YX11242" s="68">
        <v>0.93882475780808095</v>
      </c>
      <c r="YY11242" s="68"/>
      <c r="YZ11242" s="68"/>
      <c r="ZA11242" s="68"/>
      <c r="ZB11242" s="68"/>
      <c r="ZC11242" s="68"/>
      <c r="ZD11242" s="68"/>
    </row>
    <row r="11243" spans="658:680" x14ac:dyDescent="0.25">
      <c r="YH11243" s="68"/>
      <c r="YI11243" s="68"/>
      <c r="YJ11243" s="68"/>
      <c r="YK11243" s="68"/>
      <c r="YL11243" s="68"/>
      <c r="YM11243" s="68"/>
      <c r="YN11243" s="68"/>
      <c r="YO11243" s="68"/>
      <c r="YP11243" s="68"/>
      <c r="YQ11243" s="68"/>
      <c r="YR11243" s="68"/>
      <c r="YS11243" s="68"/>
      <c r="YT11243" s="68"/>
      <c r="YU11243" s="68"/>
      <c r="YV11243" s="68"/>
      <c r="YW11243" s="68"/>
      <c r="YX11243" s="68">
        <v>0.93880293803960602</v>
      </c>
      <c r="YY11243" s="68"/>
      <c r="YZ11243" s="68"/>
      <c r="ZA11243" s="68"/>
      <c r="ZB11243" s="68"/>
      <c r="ZC11243" s="68"/>
      <c r="ZD11243" s="68"/>
    </row>
    <row r="11244" spans="658:680" x14ac:dyDescent="0.25">
      <c r="YH11244" s="68"/>
      <c r="YI11244" s="68"/>
      <c r="YJ11244" s="68"/>
      <c r="YK11244" s="68"/>
      <c r="YL11244" s="68"/>
      <c r="YM11244" s="68"/>
      <c r="YN11244" s="68"/>
      <c r="YO11244" s="68"/>
      <c r="YP11244" s="68"/>
      <c r="YQ11244" s="68"/>
      <c r="YR11244" s="68"/>
      <c r="YS11244" s="68"/>
      <c r="YT11244" s="68"/>
      <c r="YU11244" s="68"/>
      <c r="YV11244" s="68"/>
      <c r="YW11244" s="68"/>
      <c r="YX11244" s="68">
        <v>0.93873749697158104</v>
      </c>
      <c r="YY11244" s="68"/>
      <c r="YZ11244" s="68"/>
      <c r="ZA11244" s="68"/>
      <c r="ZB11244" s="68"/>
      <c r="ZC11244" s="68"/>
      <c r="ZD11244" s="68"/>
    </row>
    <row r="11245" spans="658:680" x14ac:dyDescent="0.25">
      <c r="YH11245" s="68"/>
      <c r="YI11245" s="68"/>
      <c r="YJ11245" s="68"/>
      <c r="YK11245" s="68"/>
      <c r="YL11245" s="68"/>
      <c r="YM11245" s="68"/>
      <c r="YN11245" s="68"/>
      <c r="YO11245" s="68"/>
      <c r="YP11245" s="68"/>
      <c r="YQ11245" s="68"/>
      <c r="YR11245" s="68"/>
      <c r="YS11245" s="68"/>
      <c r="YT11245" s="68"/>
      <c r="YU11245" s="68"/>
      <c r="YV11245" s="68"/>
      <c r="YW11245" s="68"/>
      <c r="YX11245" s="68">
        <v>0.93868246094803498</v>
      </c>
      <c r="YY11245" s="68"/>
      <c r="YZ11245" s="68"/>
      <c r="ZA11245" s="68"/>
      <c r="ZB11245" s="68"/>
      <c r="ZC11245" s="68"/>
      <c r="ZD11245" s="68"/>
    </row>
    <row r="11246" spans="658:680" x14ac:dyDescent="0.25">
      <c r="YH11246" s="68"/>
      <c r="YI11246" s="68"/>
      <c r="YJ11246" s="68"/>
      <c r="YK11246" s="68"/>
      <c r="YL11246" s="68"/>
      <c r="YM11246" s="68"/>
      <c r="YN11246" s="68"/>
      <c r="YO11246" s="68"/>
      <c r="YP11246" s="68"/>
      <c r="YQ11246" s="68"/>
      <c r="YR11246" s="68"/>
      <c r="YS11246" s="68"/>
      <c r="YT11246" s="68"/>
      <c r="YU11246" s="68"/>
      <c r="YV11246" s="68"/>
      <c r="YW11246" s="68"/>
      <c r="YX11246" s="68">
        <v>0.93864232826437399</v>
      </c>
      <c r="YY11246" s="68"/>
      <c r="YZ11246" s="68"/>
      <c r="ZA11246" s="68"/>
      <c r="ZB11246" s="68"/>
      <c r="ZC11246" s="68"/>
      <c r="ZD11246" s="68"/>
    </row>
    <row r="11247" spans="658:680" x14ac:dyDescent="0.25">
      <c r="YH11247" s="68"/>
      <c r="YI11247" s="68"/>
      <c r="YJ11247" s="68"/>
      <c r="YK11247" s="68"/>
      <c r="YL11247" s="68"/>
      <c r="YM11247" s="68"/>
      <c r="YN11247" s="68"/>
      <c r="YO11247" s="68"/>
      <c r="YP11247" s="68"/>
      <c r="YQ11247" s="68"/>
      <c r="YR11247" s="68"/>
      <c r="YS11247" s="68"/>
      <c r="YT11247" s="68"/>
      <c r="YU11247" s="68"/>
      <c r="YV11247" s="68"/>
      <c r="YW11247" s="68"/>
      <c r="YX11247" s="68">
        <v>0.93863540361012898</v>
      </c>
      <c r="YY11247" s="68"/>
      <c r="YZ11247" s="68"/>
      <c r="ZA11247" s="68"/>
      <c r="ZB11247" s="68"/>
      <c r="ZC11247" s="68"/>
      <c r="ZD11247" s="68"/>
    </row>
    <row r="11248" spans="658:680" x14ac:dyDescent="0.25">
      <c r="YH11248" s="68"/>
      <c r="YI11248" s="68"/>
      <c r="YJ11248" s="68"/>
      <c r="YK11248" s="68"/>
      <c r="YL11248" s="68"/>
      <c r="YM11248" s="68"/>
      <c r="YN11248" s="68"/>
      <c r="YO11248" s="68"/>
      <c r="YP11248" s="68"/>
      <c r="YQ11248" s="68"/>
      <c r="YR11248" s="68"/>
      <c r="YS11248" s="68"/>
      <c r="YT11248" s="68"/>
      <c r="YU11248" s="68"/>
      <c r="YV11248" s="68"/>
      <c r="YW11248" s="68"/>
      <c r="YX11248" s="68">
        <v>0.93855011744532302</v>
      </c>
      <c r="YY11248" s="68"/>
      <c r="YZ11248" s="68"/>
      <c r="ZA11248" s="68"/>
      <c r="ZB11248" s="68"/>
      <c r="ZC11248" s="68"/>
      <c r="ZD11248" s="68"/>
    </row>
    <row r="11249" spans="658:680" x14ac:dyDescent="0.25">
      <c r="YH11249" s="68"/>
      <c r="YI11249" s="68"/>
      <c r="YJ11249" s="68"/>
      <c r="YK11249" s="68"/>
      <c r="YL11249" s="68"/>
      <c r="YM11249" s="68"/>
      <c r="YN11249" s="68"/>
      <c r="YO11249" s="68"/>
      <c r="YP11249" s="68"/>
      <c r="YQ11249" s="68"/>
      <c r="YR11249" s="68"/>
      <c r="YS11249" s="68"/>
      <c r="YT11249" s="68"/>
      <c r="YU11249" s="68"/>
      <c r="YV11249" s="68"/>
      <c r="YW11249" s="68"/>
      <c r="YX11249" s="68">
        <v>0.93850752971810403</v>
      </c>
      <c r="YY11249" s="68"/>
      <c r="YZ11249" s="68"/>
      <c r="ZA11249" s="68"/>
      <c r="ZB11249" s="68"/>
      <c r="ZC11249" s="68"/>
      <c r="ZD11249" s="68"/>
    </row>
    <row r="11250" spans="658:680" x14ac:dyDescent="0.25">
      <c r="YH11250" s="68"/>
      <c r="YI11250" s="68"/>
      <c r="YJ11250" s="68"/>
      <c r="YK11250" s="68"/>
      <c r="YL11250" s="68"/>
      <c r="YM11250" s="68"/>
      <c r="YN11250" s="68"/>
      <c r="YO11250" s="68"/>
      <c r="YP11250" s="68"/>
      <c r="YQ11250" s="68"/>
      <c r="YR11250" s="68"/>
      <c r="YS11250" s="68"/>
      <c r="YT11250" s="68"/>
      <c r="YU11250" s="68"/>
      <c r="YV11250" s="68"/>
      <c r="YW11250" s="68"/>
      <c r="YX11250" s="68">
        <v>0.93850620720317302</v>
      </c>
      <c r="YY11250" s="68"/>
      <c r="YZ11250" s="68"/>
      <c r="ZA11250" s="68"/>
      <c r="ZB11250" s="68"/>
      <c r="ZC11250" s="68"/>
      <c r="ZD11250" s="68"/>
    </row>
    <row r="11251" spans="658:680" x14ac:dyDescent="0.25">
      <c r="YH11251" s="68"/>
      <c r="YI11251" s="68"/>
      <c r="YJ11251" s="68"/>
      <c r="YK11251" s="68"/>
      <c r="YL11251" s="68"/>
      <c r="YM11251" s="68"/>
      <c r="YN11251" s="68"/>
      <c r="YO11251" s="68"/>
      <c r="YP11251" s="68"/>
      <c r="YQ11251" s="68"/>
      <c r="YR11251" s="68"/>
      <c r="YS11251" s="68"/>
      <c r="YT11251" s="68"/>
      <c r="YU11251" s="68"/>
      <c r="YV11251" s="68"/>
      <c r="YW11251" s="68"/>
      <c r="YX11251" s="68">
        <v>0.93838834012410099</v>
      </c>
      <c r="YY11251" s="68"/>
      <c r="YZ11251" s="68"/>
      <c r="ZA11251" s="68"/>
      <c r="ZB11251" s="68"/>
      <c r="ZC11251" s="68"/>
      <c r="ZD11251" s="68"/>
    </row>
    <row r="11252" spans="658:680" x14ac:dyDescent="0.25">
      <c r="YH11252" s="68"/>
      <c r="YI11252" s="68"/>
      <c r="YJ11252" s="68"/>
      <c r="YK11252" s="68"/>
      <c r="YL11252" s="68"/>
      <c r="YM11252" s="68"/>
      <c r="YN11252" s="68"/>
      <c r="YO11252" s="68"/>
      <c r="YP11252" s="68"/>
      <c r="YQ11252" s="68"/>
      <c r="YR11252" s="68"/>
      <c r="YS11252" s="68"/>
      <c r="YT11252" s="68"/>
      <c r="YU11252" s="68"/>
      <c r="YV11252" s="68"/>
      <c r="YW11252" s="68"/>
      <c r="YX11252" s="68">
        <v>0.93838145531058104</v>
      </c>
      <c r="YY11252" s="68"/>
      <c r="YZ11252" s="68"/>
      <c r="ZA11252" s="68"/>
      <c r="ZB11252" s="68"/>
      <c r="ZC11252" s="68"/>
      <c r="ZD11252" s="68"/>
    </row>
    <row r="11253" spans="658:680" x14ac:dyDescent="0.25">
      <c r="YH11253" s="68"/>
      <c r="YI11253" s="68"/>
      <c r="YJ11253" s="68"/>
      <c r="YK11253" s="68"/>
      <c r="YL11253" s="68"/>
      <c r="YM11253" s="68"/>
      <c r="YN11253" s="68"/>
      <c r="YO11253" s="68"/>
      <c r="YP11253" s="68"/>
      <c r="YQ11253" s="68"/>
      <c r="YR11253" s="68"/>
      <c r="YS11253" s="68"/>
      <c r="YT11253" s="68"/>
      <c r="YU11253" s="68"/>
      <c r="YV11253" s="68"/>
      <c r="YW11253" s="68"/>
      <c r="YX11253" s="68">
        <v>0.93835102680126203</v>
      </c>
      <c r="YY11253" s="68"/>
      <c r="YZ11253" s="68"/>
      <c r="ZA11253" s="68"/>
      <c r="ZB11253" s="68"/>
      <c r="ZC11253" s="68"/>
      <c r="ZD11253" s="68"/>
    </row>
    <row r="11254" spans="658:680" x14ac:dyDescent="0.25">
      <c r="YH11254" s="68"/>
      <c r="YI11254" s="68"/>
      <c r="YJ11254" s="68"/>
      <c r="YK11254" s="68"/>
      <c r="YL11254" s="68"/>
      <c r="YM11254" s="68"/>
      <c r="YN11254" s="68"/>
      <c r="YO11254" s="68"/>
      <c r="YP11254" s="68"/>
      <c r="YQ11254" s="68"/>
      <c r="YR11254" s="68"/>
      <c r="YS11254" s="68"/>
      <c r="YT11254" s="68"/>
      <c r="YU11254" s="68"/>
      <c r="YV11254" s="68"/>
      <c r="YW11254" s="68"/>
      <c r="YX11254" s="68">
        <v>0.938322922423935</v>
      </c>
      <c r="YY11254" s="68"/>
      <c r="YZ11254" s="68"/>
      <c r="ZA11254" s="68"/>
      <c r="ZB11254" s="68"/>
      <c r="ZC11254" s="68"/>
      <c r="ZD11254" s="68"/>
    </row>
    <row r="11255" spans="658:680" x14ac:dyDescent="0.25">
      <c r="YH11255" s="68"/>
      <c r="YI11255" s="68"/>
      <c r="YJ11255" s="68"/>
      <c r="YK11255" s="68"/>
      <c r="YL11255" s="68"/>
      <c r="YM11255" s="68"/>
      <c r="YN11255" s="68"/>
      <c r="YO11255" s="68"/>
      <c r="YP11255" s="68"/>
      <c r="YQ11255" s="68"/>
      <c r="YR11255" s="68"/>
      <c r="YS11255" s="68"/>
      <c r="YT11255" s="68"/>
      <c r="YU11255" s="68"/>
      <c r="YV11255" s="68"/>
      <c r="YW11255" s="68"/>
      <c r="YX11255" s="68">
        <v>0.93831977552374501</v>
      </c>
      <c r="YY11255" s="68"/>
      <c r="YZ11255" s="68"/>
      <c r="ZA11255" s="68"/>
      <c r="ZB11255" s="68"/>
      <c r="ZC11255" s="68"/>
      <c r="ZD11255" s="68"/>
    </row>
    <row r="11256" spans="658:680" x14ac:dyDescent="0.25">
      <c r="YH11256" s="68"/>
      <c r="YI11256" s="68"/>
      <c r="YJ11256" s="68"/>
      <c r="YK11256" s="68"/>
      <c r="YL11256" s="68"/>
      <c r="YM11256" s="68"/>
      <c r="YN11256" s="68"/>
      <c r="YO11256" s="68"/>
      <c r="YP11256" s="68"/>
      <c r="YQ11256" s="68"/>
      <c r="YR11256" s="68"/>
      <c r="YS11256" s="68"/>
      <c r="YT11256" s="68"/>
      <c r="YU11256" s="68"/>
      <c r="YV11256" s="68"/>
      <c r="YW11256" s="68"/>
      <c r="YX11256" s="68">
        <v>0.93826955036217996</v>
      </c>
      <c r="YY11256" s="68"/>
      <c r="YZ11256" s="68"/>
      <c r="ZA11256" s="68"/>
      <c r="ZB11256" s="68"/>
      <c r="ZC11256" s="68"/>
      <c r="ZD11256" s="68"/>
    </row>
    <row r="11257" spans="658:680" x14ac:dyDescent="0.25">
      <c r="YH11257" s="68"/>
      <c r="YI11257" s="68"/>
      <c r="YJ11257" s="68"/>
      <c r="YK11257" s="68"/>
      <c r="YL11257" s="68"/>
      <c r="YM11257" s="68"/>
      <c r="YN11257" s="68"/>
      <c r="YO11257" s="68"/>
      <c r="YP11257" s="68"/>
      <c r="YQ11257" s="68"/>
      <c r="YR11257" s="68"/>
      <c r="YS11257" s="68"/>
      <c r="YT11257" s="68"/>
      <c r="YU11257" s="68"/>
      <c r="YV11257" s="68"/>
      <c r="YW11257" s="68"/>
      <c r="YX11257" s="68">
        <v>0.93826955036217996</v>
      </c>
      <c r="YY11257" s="68"/>
      <c r="YZ11257" s="68"/>
      <c r="ZA11257" s="68"/>
      <c r="ZB11257" s="68"/>
      <c r="ZC11257" s="68"/>
      <c r="ZD11257" s="68"/>
    </row>
    <row r="11258" spans="658:680" x14ac:dyDescent="0.25">
      <c r="YH11258" s="68"/>
      <c r="YI11258" s="68"/>
      <c r="YJ11258" s="68"/>
      <c r="YK11258" s="68"/>
      <c r="YL11258" s="68"/>
      <c r="YM11258" s="68"/>
      <c r="YN11258" s="68"/>
      <c r="YO11258" s="68"/>
      <c r="YP11258" s="68"/>
      <c r="YQ11258" s="68"/>
      <c r="YR11258" s="68"/>
      <c r="YS11258" s="68"/>
      <c r="YT11258" s="68"/>
      <c r="YU11258" s="68"/>
      <c r="YV11258" s="68"/>
      <c r="YW11258" s="68"/>
      <c r="YX11258" s="68">
        <v>0.93826955036217996</v>
      </c>
      <c r="YY11258" s="68"/>
      <c r="YZ11258" s="68"/>
      <c r="ZA11258" s="68"/>
      <c r="ZB11258" s="68"/>
      <c r="ZC11258" s="68"/>
      <c r="ZD11258" s="68"/>
    </row>
    <row r="11259" spans="658:680" x14ac:dyDescent="0.25">
      <c r="YH11259" s="68"/>
      <c r="YI11259" s="68"/>
      <c r="YJ11259" s="68"/>
      <c r="YK11259" s="68"/>
      <c r="YL11259" s="68"/>
      <c r="YM11259" s="68"/>
      <c r="YN11259" s="68"/>
      <c r="YO11259" s="68"/>
      <c r="YP11259" s="68"/>
      <c r="YQ11259" s="68"/>
      <c r="YR11259" s="68"/>
      <c r="YS11259" s="68"/>
      <c r="YT11259" s="68"/>
      <c r="YU11259" s="68"/>
      <c r="YV11259" s="68"/>
      <c r="YW11259" s="68"/>
      <c r="YX11259" s="68">
        <v>0.93826955036217996</v>
      </c>
      <c r="YY11259" s="68"/>
      <c r="YZ11259" s="68"/>
      <c r="ZA11259" s="68"/>
      <c r="ZB11259" s="68"/>
      <c r="ZC11259" s="68"/>
      <c r="ZD11259" s="68"/>
    </row>
    <row r="11260" spans="658:680" x14ac:dyDescent="0.25">
      <c r="YH11260" s="68"/>
      <c r="YI11260" s="68"/>
      <c r="YJ11260" s="68"/>
      <c r="YK11260" s="68"/>
      <c r="YL11260" s="68"/>
      <c r="YM11260" s="68"/>
      <c r="YN11260" s="68"/>
      <c r="YO11260" s="68"/>
      <c r="YP11260" s="68"/>
      <c r="YQ11260" s="68"/>
      <c r="YR11260" s="68"/>
      <c r="YS11260" s="68"/>
      <c r="YT11260" s="68"/>
      <c r="YU11260" s="68"/>
      <c r="YV11260" s="68"/>
      <c r="YW11260" s="68"/>
      <c r="YX11260" s="68">
        <v>0.93826955036217996</v>
      </c>
      <c r="YY11260" s="68"/>
      <c r="YZ11260" s="68"/>
      <c r="ZA11260" s="68"/>
      <c r="ZB11260" s="68"/>
      <c r="ZC11260" s="68"/>
      <c r="ZD11260" s="68"/>
    </row>
    <row r="11261" spans="658:680" x14ac:dyDescent="0.25">
      <c r="YH11261" s="68"/>
      <c r="YI11261" s="68"/>
      <c r="YJ11261" s="68"/>
      <c r="YK11261" s="68"/>
      <c r="YL11261" s="68"/>
      <c r="YM11261" s="68"/>
      <c r="YN11261" s="68"/>
      <c r="YO11261" s="68"/>
      <c r="YP11261" s="68"/>
      <c r="YQ11261" s="68"/>
      <c r="YR11261" s="68"/>
      <c r="YS11261" s="68"/>
      <c r="YT11261" s="68"/>
      <c r="YU11261" s="68"/>
      <c r="YV11261" s="68"/>
      <c r="YW11261" s="68"/>
      <c r="YX11261" s="68">
        <v>0.93826955036217996</v>
      </c>
      <c r="YY11261" s="68"/>
      <c r="YZ11261" s="68"/>
      <c r="ZA11261" s="68"/>
      <c r="ZB11261" s="68"/>
      <c r="ZC11261" s="68"/>
      <c r="ZD11261" s="68"/>
    </row>
    <row r="11262" spans="658:680" x14ac:dyDescent="0.25">
      <c r="YH11262" s="68"/>
      <c r="YI11262" s="68"/>
      <c r="YJ11262" s="68"/>
      <c r="YK11262" s="68"/>
      <c r="YL11262" s="68"/>
      <c r="YM11262" s="68"/>
      <c r="YN11262" s="68"/>
      <c r="YO11262" s="68"/>
      <c r="YP11262" s="68"/>
      <c r="YQ11262" s="68"/>
      <c r="YR11262" s="68"/>
      <c r="YS11262" s="68"/>
      <c r="YT11262" s="68"/>
      <c r="YU11262" s="68"/>
      <c r="YV11262" s="68"/>
      <c r="YW11262" s="68"/>
      <c r="YX11262" s="68">
        <v>0.93826955036217996</v>
      </c>
      <c r="YY11262" s="68"/>
      <c r="YZ11262" s="68"/>
      <c r="ZA11262" s="68"/>
      <c r="ZB11262" s="68"/>
      <c r="ZC11262" s="68"/>
      <c r="ZD11262" s="68"/>
    </row>
    <row r="11263" spans="658:680" x14ac:dyDescent="0.25">
      <c r="YH11263" s="68"/>
      <c r="YI11263" s="68"/>
      <c r="YJ11263" s="68"/>
      <c r="YK11263" s="68"/>
      <c r="YL11263" s="68"/>
      <c r="YM11263" s="68"/>
      <c r="YN11263" s="68"/>
      <c r="YO11263" s="68"/>
      <c r="YP11263" s="68"/>
      <c r="YQ11263" s="68"/>
      <c r="YR11263" s="68"/>
      <c r="YS11263" s="68"/>
      <c r="YT11263" s="68"/>
      <c r="YU11263" s="68"/>
      <c r="YV11263" s="68"/>
      <c r="YW11263" s="68"/>
      <c r="YX11263" s="68">
        <v>0.93826955036217996</v>
      </c>
      <c r="YY11263" s="68"/>
      <c r="YZ11263" s="68"/>
      <c r="ZA11263" s="68"/>
      <c r="ZB11263" s="68"/>
      <c r="ZC11263" s="68"/>
      <c r="ZD11263" s="68"/>
    </row>
    <row r="11264" spans="658:680" x14ac:dyDescent="0.25">
      <c r="YH11264" s="68"/>
      <c r="YI11264" s="68"/>
      <c r="YJ11264" s="68"/>
      <c r="YK11264" s="68"/>
      <c r="YL11264" s="68"/>
      <c r="YM11264" s="68"/>
      <c r="YN11264" s="68"/>
      <c r="YO11264" s="68"/>
      <c r="YP11264" s="68"/>
      <c r="YQ11264" s="68"/>
      <c r="YR11264" s="68"/>
      <c r="YS11264" s="68"/>
      <c r="YT11264" s="68"/>
      <c r="YU11264" s="68"/>
      <c r="YV11264" s="68"/>
      <c r="YW11264" s="68"/>
      <c r="YX11264" s="68">
        <v>0.93826955036217996</v>
      </c>
      <c r="YY11264" s="68"/>
      <c r="YZ11264" s="68"/>
      <c r="ZA11264" s="68"/>
      <c r="ZB11264" s="68"/>
      <c r="ZC11264" s="68"/>
      <c r="ZD11264" s="68"/>
    </row>
    <row r="11265" spans="658:680" x14ac:dyDescent="0.25">
      <c r="YH11265" s="68"/>
      <c r="YI11265" s="68"/>
      <c r="YJ11265" s="68"/>
      <c r="YK11265" s="68"/>
      <c r="YL11265" s="68"/>
      <c r="YM11265" s="68"/>
      <c r="YN11265" s="68"/>
      <c r="YO11265" s="68"/>
      <c r="YP11265" s="68"/>
      <c r="YQ11265" s="68"/>
      <c r="YR11265" s="68"/>
      <c r="YS11265" s="68"/>
      <c r="YT11265" s="68"/>
      <c r="YU11265" s="68"/>
      <c r="YV11265" s="68"/>
      <c r="YW11265" s="68"/>
      <c r="YX11265" s="68">
        <v>0.93826955036217996</v>
      </c>
      <c r="YY11265" s="68"/>
      <c r="YZ11265" s="68"/>
      <c r="ZA11265" s="68"/>
      <c r="ZB11265" s="68"/>
      <c r="ZC11265" s="68"/>
      <c r="ZD11265" s="68"/>
    </row>
    <row r="11266" spans="658:680" x14ac:dyDescent="0.25">
      <c r="YH11266" s="68"/>
      <c r="YI11266" s="68"/>
      <c r="YJ11266" s="68"/>
      <c r="YK11266" s="68"/>
      <c r="YL11266" s="68"/>
      <c r="YM11266" s="68"/>
      <c r="YN11266" s="68"/>
      <c r="YO11266" s="68"/>
      <c r="YP11266" s="68"/>
      <c r="YQ11266" s="68"/>
      <c r="YR11266" s="68"/>
      <c r="YS11266" s="68"/>
      <c r="YT11266" s="68"/>
      <c r="YU11266" s="68"/>
      <c r="YV11266" s="68"/>
      <c r="YW11266" s="68"/>
      <c r="YX11266" s="68">
        <v>0.93826955036217996</v>
      </c>
      <c r="YY11266" s="68"/>
      <c r="YZ11266" s="68"/>
      <c r="ZA11266" s="68"/>
      <c r="ZB11266" s="68"/>
      <c r="ZC11266" s="68"/>
      <c r="ZD11266" s="68"/>
    </row>
    <row r="11267" spans="658:680" x14ac:dyDescent="0.25">
      <c r="YH11267" s="68"/>
      <c r="YI11267" s="68"/>
      <c r="YJ11267" s="68"/>
      <c r="YK11267" s="68"/>
      <c r="YL11267" s="68"/>
      <c r="YM11267" s="68"/>
      <c r="YN11267" s="68"/>
      <c r="YO11267" s="68"/>
      <c r="YP11267" s="68"/>
      <c r="YQ11267" s="68"/>
      <c r="YR11267" s="68"/>
      <c r="YS11267" s="68"/>
      <c r="YT11267" s="68"/>
      <c r="YU11267" s="68"/>
      <c r="YV11267" s="68"/>
      <c r="YW11267" s="68"/>
      <c r="YX11267" s="68">
        <v>0.93826955036217996</v>
      </c>
      <c r="YY11267" s="68"/>
      <c r="YZ11267" s="68"/>
      <c r="ZA11267" s="68"/>
      <c r="ZB11267" s="68"/>
      <c r="ZC11267" s="68"/>
      <c r="ZD11267" s="68"/>
    </row>
    <row r="11268" spans="658:680" x14ac:dyDescent="0.25">
      <c r="YH11268" s="68"/>
      <c r="YI11268" s="68"/>
      <c r="YJ11268" s="68"/>
      <c r="YK11268" s="68"/>
      <c r="YL11268" s="68"/>
      <c r="YM11268" s="68"/>
      <c r="YN11268" s="68"/>
      <c r="YO11268" s="68"/>
      <c r="YP11268" s="68"/>
      <c r="YQ11268" s="68"/>
      <c r="YR11268" s="68"/>
      <c r="YS11268" s="68"/>
      <c r="YT11268" s="68"/>
      <c r="YU11268" s="68"/>
      <c r="YV11268" s="68"/>
      <c r="YW11268" s="68"/>
      <c r="YX11268" s="68">
        <v>0.93826955036217996</v>
      </c>
      <c r="YY11268" s="68"/>
      <c r="YZ11268" s="68"/>
      <c r="ZA11268" s="68"/>
      <c r="ZB11268" s="68"/>
      <c r="ZC11268" s="68"/>
      <c r="ZD11268" s="68"/>
    </row>
    <row r="11269" spans="658:680" x14ac:dyDescent="0.25">
      <c r="YH11269" s="68"/>
      <c r="YI11269" s="68"/>
      <c r="YJ11269" s="68"/>
      <c r="YK11269" s="68"/>
      <c r="YL11269" s="68"/>
      <c r="YM11269" s="68"/>
      <c r="YN11269" s="68"/>
      <c r="YO11269" s="68"/>
      <c r="YP11269" s="68"/>
      <c r="YQ11269" s="68"/>
      <c r="YR11269" s="68"/>
      <c r="YS11269" s="68"/>
      <c r="YT11269" s="68"/>
      <c r="YU11269" s="68"/>
      <c r="YV11269" s="68"/>
      <c r="YW11269" s="68"/>
      <c r="YX11269" s="68">
        <v>0.93826955036217996</v>
      </c>
      <c r="YY11269" s="68"/>
      <c r="YZ11269" s="68"/>
      <c r="ZA11269" s="68"/>
      <c r="ZB11269" s="68"/>
      <c r="ZC11269" s="68"/>
      <c r="ZD11269" s="68"/>
    </row>
    <row r="11270" spans="658:680" x14ac:dyDescent="0.25">
      <c r="YH11270" s="68"/>
      <c r="YI11270" s="68"/>
      <c r="YJ11270" s="68"/>
      <c r="YK11270" s="68"/>
      <c r="YL11270" s="68"/>
      <c r="YM11270" s="68"/>
      <c r="YN11270" s="68"/>
      <c r="YO11270" s="68"/>
      <c r="YP11270" s="68"/>
      <c r="YQ11270" s="68"/>
      <c r="YR11270" s="68"/>
      <c r="YS11270" s="68"/>
      <c r="YT11270" s="68"/>
      <c r="YU11270" s="68"/>
      <c r="YV11270" s="68"/>
      <c r="YW11270" s="68"/>
      <c r="YX11270" s="68">
        <v>0.93826955036217996</v>
      </c>
      <c r="YY11270" s="68"/>
      <c r="YZ11270" s="68"/>
      <c r="ZA11270" s="68"/>
      <c r="ZB11270" s="68"/>
      <c r="ZC11270" s="68"/>
      <c r="ZD11270" s="68"/>
    </row>
    <row r="11271" spans="658:680" x14ac:dyDescent="0.25">
      <c r="YH11271" s="68"/>
      <c r="YI11271" s="68"/>
      <c r="YJ11271" s="68"/>
      <c r="YK11271" s="68"/>
      <c r="YL11271" s="68"/>
      <c r="YM11271" s="68"/>
      <c r="YN11271" s="68"/>
      <c r="YO11271" s="68"/>
      <c r="YP11271" s="68"/>
      <c r="YQ11271" s="68"/>
      <c r="YR11271" s="68"/>
      <c r="YS11271" s="68"/>
      <c r="YT11271" s="68"/>
      <c r="YU11271" s="68"/>
      <c r="YV11271" s="68"/>
      <c r="YW11271" s="68"/>
      <c r="YX11271" s="68">
        <v>0.93826955036217996</v>
      </c>
      <c r="YY11271" s="68"/>
      <c r="YZ11271" s="68"/>
      <c r="ZA11271" s="68"/>
      <c r="ZB11271" s="68"/>
      <c r="ZC11271" s="68"/>
      <c r="ZD11271" s="68"/>
    </row>
    <row r="11272" spans="658:680" x14ac:dyDescent="0.25">
      <c r="YH11272" s="68"/>
      <c r="YI11272" s="68"/>
      <c r="YJ11272" s="68"/>
      <c r="YK11272" s="68"/>
      <c r="YL11272" s="68"/>
      <c r="YM11272" s="68"/>
      <c r="YN11272" s="68"/>
      <c r="YO11272" s="68"/>
      <c r="YP11272" s="68"/>
      <c r="YQ11272" s="68"/>
      <c r="YR11272" s="68"/>
      <c r="YS11272" s="68"/>
      <c r="YT11272" s="68"/>
      <c r="YU11272" s="68"/>
      <c r="YV11272" s="68"/>
      <c r="YW11272" s="68"/>
      <c r="YX11272" s="68">
        <v>0.93826955036217996</v>
      </c>
      <c r="YY11272" s="68"/>
      <c r="YZ11272" s="68"/>
      <c r="ZA11272" s="68"/>
      <c r="ZB11272" s="68"/>
      <c r="ZC11272" s="68"/>
      <c r="ZD11272" s="68"/>
    </row>
    <row r="11273" spans="658:680" x14ac:dyDescent="0.25">
      <c r="YH11273" s="68"/>
      <c r="YI11273" s="68"/>
      <c r="YJ11273" s="68"/>
      <c r="YK11273" s="68"/>
      <c r="YL11273" s="68"/>
      <c r="YM11273" s="68"/>
      <c r="YN11273" s="68"/>
      <c r="YO11273" s="68"/>
      <c r="YP11273" s="68"/>
      <c r="YQ11273" s="68"/>
      <c r="YR11273" s="68"/>
      <c r="YS11273" s="68"/>
      <c r="YT11273" s="68"/>
      <c r="YU11273" s="68"/>
      <c r="YV11273" s="68"/>
      <c r="YW11273" s="68"/>
      <c r="YX11273" s="68">
        <v>0.93826955036217996</v>
      </c>
      <c r="YY11273" s="68"/>
      <c r="YZ11273" s="68"/>
      <c r="ZA11273" s="68"/>
      <c r="ZB11273" s="68"/>
      <c r="ZC11273" s="68"/>
      <c r="ZD11273" s="68"/>
    </row>
    <row r="11274" spans="658:680" x14ac:dyDescent="0.25">
      <c r="YH11274" s="68"/>
      <c r="YI11274" s="68"/>
      <c r="YJ11274" s="68"/>
      <c r="YK11274" s="68"/>
      <c r="YL11274" s="68"/>
      <c r="YM11274" s="68"/>
      <c r="YN11274" s="68"/>
      <c r="YO11274" s="68"/>
      <c r="YP11274" s="68"/>
      <c r="YQ11274" s="68"/>
      <c r="YR11274" s="68"/>
      <c r="YS11274" s="68"/>
      <c r="YT11274" s="68"/>
      <c r="YU11274" s="68"/>
      <c r="YV11274" s="68"/>
      <c r="YW11274" s="68"/>
      <c r="YX11274" s="68">
        <v>0.93826955036217996</v>
      </c>
      <c r="YY11274" s="68"/>
      <c r="YZ11274" s="68"/>
      <c r="ZA11274" s="68"/>
      <c r="ZB11274" s="68"/>
      <c r="ZC11274" s="68"/>
      <c r="ZD11274" s="68"/>
    </row>
    <row r="11275" spans="658:680" x14ac:dyDescent="0.25">
      <c r="YH11275" s="68"/>
      <c r="YI11275" s="68"/>
      <c r="YJ11275" s="68"/>
      <c r="YK11275" s="68"/>
      <c r="YL11275" s="68"/>
      <c r="YM11275" s="68"/>
      <c r="YN11275" s="68"/>
      <c r="YO11275" s="68"/>
      <c r="YP11275" s="68"/>
      <c r="YQ11275" s="68"/>
      <c r="YR11275" s="68"/>
      <c r="YS11275" s="68"/>
      <c r="YT11275" s="68"/>
      <c r="YU11275" s="68"/>
      <c r="YV11275" s="68"/>
      <c r="YW11275" s="68"/>
      <c r="YX11275" s="68">
        <v>0.93826955036217996</v>
      </c>
      <c r="YY11275" s="68"/>
      <c r="YZ11275" s="68"/>
      <c r="ZA11275" s="68"/>
      <c r="ZB11275" s="68"/>
      <c r="ZC11275" s="68"/>
      <c r="ZD11275" s="68"/>
    </row>
    <row r="11276" spans="658:680" x14ac:dyDescent="0.25">
      <c r="YH11276" s="68"/>
      <c r="YI11276" s="68"/>
      <c r="YJ11276" s="68"/>
      <c r="YK11276" s="68"/>
      <c r="YL11276" s="68"/>
      <c r="YM11276" s="68"/>
      <c r="YN11276" s="68"/>
      <c r="YO11276" s="68"/>
      <c r="YP11276" s="68"/>
      <c r="YQ11276" s="68"/>
      <c r="YR11276" s="68"/>
      <c r="YS11276" s="68"/>
      <c r="YT11276" s="68"/>
      <c r="YU11276" s="68"/>
      <c r="YV11276" s="68"/>
      <c r="YW11276" s="68"/>
      <c r="YX11276" s="68">
        <v>0.93826955036217996</v>
      </c>
      <c r="YY11276" s="68"/>
      <c r="YZ11276" s="68"/>
      <c r="ZA11276" s="68"/>
      <c r="ZB11276" s="68"/>
      <c r="ZC11276" s="68"/>
      <c r="ZD11276" s="68"/>
    </row>
    <row r="11277" spans="658:680" x14ac:dyDescent="0.25">
      <c r="YH11277" s="68"/>
      <c r="YI11277" s="68"/>
      <c r="YJ11277" s="68"/>
      <c r="YK11277" s="68"/>
      <c r="YL11277" s="68"/>
      <c r="YM11277" s="68"/>
      <c r="YN11277" s="68"/>
      <c r="YO11277" s="68"/>
      <c r="YP11277" s="68"/>
      <c r="YQ11277" s="68"/>
      <c r="YR11277" s="68"/>
      <c r="YS11277" s="68"/>
      <c r="YT11277" s="68"/>
      <c r="YU11277" s="68"/>
      <c r="YV11277" s="68"/>
      <c r="YW11277" s="68"/>
      <c r="YX11277" s="68">
        <v>0.93826955036217996</v>
      </c>
      <c r="YY11277" s="68"/>
      <c r="YZ11277" s="68"/>
      <c r="ZA11277" s="68"/>
      <c r="ZB11277" s="68"/>
      <c r="ZC11277" s="68"/>
      <c r="ZD11277" s="68"/>
    </row>
    <row r="11278" spans="658:680" x14ac:dyDescent="0.25">
      <c r="YH11278" s="68"/>
      <c r="YI11278" s="68"/>
      <c r="YJ11278" s="68"/>
      <c r="YK11278" s="68"/>
      <c r="YL11278" s="68"/>
      <c r="YM11278" s="68"/>
      <c r="YN11278" s="68"/>
      <c r="YO11278" s="68"/>
      <c r="YP11278" s="68"/>
      <c r="YQ11278" s="68"/>
      <c r="YR11278" s="68"/>
      <c r="YS11278" s="68"/>
      <c r="YT11278" s="68"/>
      <c r="YU11278" s="68"/>
      <c r="YV11278" s="68"/>
      <c r="YW11278" s="68"/>
      <c r="YX11278" s="68">
        <v>0.93826955036217996</v>
      </c>
      <c r="YY11278" s="68"/>
      <c r="YZ11278" s="68"/>
      <c r="ZA11278" s="68"/>
      <c r="ZB11278" s="68"/>
      <c r="ZC11278" s="68"/>
      <c r="ZD11278" s="68"/>
    </row>
    <row r="11279" spans="658:680" x14ac:dyDescent="0.25">
      <c r="YH11279" s="68"/>
      <c r="YI11279" s="68"/>
      <c r="YJ11279" s="68"/>
      <c r="YK11279" s="68"/>
      <c r="YL11279" s="68"/>
      <c r="YM11279" s="68"/>
      <c r="YN11279" s="68"/>
      <c r="YO11279" s="68"/>
      <c r="YP11279" s="68"/>
      <c r="YQ11279" s="68"/>
      <c r="YR11279" s="68"/>
      <c r="YS11279" s="68"/>
      <c r="YT11279" s="68"/>
      <c r="YU11279" s="68"/>
      <c r="YV11279" s="68"/>
      <c r="YW11279" s="68"/>
      <c r="YX11279" s="68">
        <v>0.93826955036217996</v>
      </c>
      <c r="YY11279" s="68"/>
      <c r="YZ11279" s="68"/>
      <c r="ZA11279" s="68"/>
      <c r="ZB11279" s="68"/>
      <c r="ZC11279" s="68"/>
      <c r="ZD11279" s="68"/>
    </row>
    <row r="11280" spans="658:680" x14ac:dyDescent="0.25">
      <c r="YH11280" s="68"/>
      <c r="YI11280" s="68"/>
      <c r="YJ11280" s="68"/>
      <c r="YK11280" s="68"/>
      <c r="YL11280" s="68"/>
      <c r="YM11280" s="68"/>
      <c r="YN11280" s="68"/>
      <c r="YO11280" s="68"/>
      <c r="YP11280" s="68"/>
      <c r="YQ11280" s="68"/>
      <c r="YR11280" s="68"/>
      <c r="YS11280" s="68"/>
      <c r="YT11280" s="68"/>
      <c r="YU11280" s="68"/>
      <c r="YV11280" s="68"/>
      <c r="YW11280" s="68"/>
      <c r="YX11280" s="68">
        <v>0.93826955036217996</v>
      </c>
      <c r="YY11280" s="68"/>
      <c r="YZ11280" s="68"/>
      <c r="ZA11280" s="68"/>
      <c r="ZB11280" s="68"/>
      <c r="ZC11280" s="68"/>
      <c r="ZD11280" s="68"/>
    </row>
    <row r="11281" spans="658:680" x14ac:dyDescent="0.25">
      <c r="YH11281" s="68"/>
      <c r="YI11281" s="68"/>
      <c r="YJ11281" s="68"/>
      <c r="YK11281" s="68"/>
      <c r="YL11281" s="68"/>
      <c r="YM11281" s="68"/>
      <c r="YN11281" s="68"/>
      <c r="YO11281" s="68"/>
      <c r="YP11281" s="68"/>
      <c r="YQ11281" s="68"/>
      <c r="YR11281" s="68"/>
      <c r="YS11281" s="68"/>
      <c r="YT11281" s="68"/>
      <c r="YU11281" s="68"/>
      <c r="YV11281" s="68"/>
      <c r="YW11281" s="68"/>
      <c r="YX11281" s="68">
        <v>0.93824209433316097</v>
      </c>
      <c r="YY11281" s="68"/>
      <c r="YZ11281" s="68"/>
      <c r="ZA11281" s="68"/>
      <c r="ZB11281" s="68"/>
      <c r="ZC11281" s="68"/>
      <c r="ZD11281" s="68"/>
    </row>
    <row r="11282" spans="658:680" x14ac:dyDescent="0.25">
      <c r="YH11282" s="68"/>
      <c r="YI11282" s="68"/>
      <c r="YJ11282" s="68"/>
      <c r="YK11282" s="68"/>
      <c r="YL11282" s="68"/>
      <c r="YM11282" s="68"/>
      <c r="YN11282" s="68"/>
      <c r="YO11282" s="68"/>
      <c r="YP11282" s="68"/>
      <c r="YQ11282" s="68"/>
      <c r="YR11282" s="68"/>
      <c r="YS11282" s="68"/>
      <c r="YT11282" s="68"/>
      <c r="YU11282" s="68"/>
      <c r="YV11282" s="68"/>
      <c r="YW11282" s="68"/>
      <c r="YX11282" s="68">
        <v>0.93818990414939296</v>
      </c>
      <c r="YY11282" s="68"/>
      <c r="YZ11282" s="68"/>
      <c r="ZA11282" s="68"/>
      <c r="ZB11282" s="68"/>
      <c r="ZC11282" s="68"/>
      <c r="ZD11282" s="68"/>
    </row>
    <row r="11283" spans="658:680" x14ac:dyDescent="0.25">
      <c r="YH11283" s="68"/>
      <c r="YI11283" s="68"/>
      <c r="YJ11283" s="68"/>
      <c r="YK11283" s="68"/>
      <c r="YL11283" s="68"/>
      <c r="YM11283" s="68"/>
      <c r="YN11283" s="68"/>
      <c r="YO11283" s="68"/>
      <c r="YP11283" s="68"/>
      <c r="YQ11283" s="68"/>
      <c r="YR11283" s="68"/>
      <c r="YS11283" s="68"/>
      <c r="YT11283" s="68"/>
      <c r="YU11283" s="68"/>
      <c r="YV11283" s="68"/>
      <c r="YW11283" s="68"/>
      <c r="YX11283" s="68">
        <v>0.93818231752520198</v>
      </c>
      <c r="YY11283" s="68"/>
      <c r="YZ11283" s="68"/>
      <c r="ZA11283" s="68"/>
      <c r="ZB11283" s="68"/>
      <c r="ZC11283" s="68"/>
      <c r="ZD11283" s="68"/>
    </row>
    <row r="11284" spans="658:680" x14ac:dyDescent="0.25">
      <c r="YH11284" s="68"/>
      <c r="YI11284" s="68"/>
      <c r="YJ11284" s="68"/>
      <c r="YK11284" s="68"/>
      <c r="YL11284" s="68"/>
      <c r="YM11284" s="68"/>
      <c r="YN11284" s="68"/>
      <c r="YO11284" s="68"/>
      <c r="YP11284" s="68"/>
      <c r="YQ11284" s="68"/>
      <c r="YR11284" s="68"/>
      <c r="YS11284" s="68"/>
      <c r="YT11284" s="68"/>
      <c r="YU11284" s="68"/>
      <c r="YV11284" s="68"/>
      <c r="YW11284" s="68"/>
      <c r="YX11284" s="68">
        <v>0.93817113060000601</v>
      </c>
      <c r="YY11284" s="68"/>
      <c r="YZ11284" s="68"/>
      <c r="ZA11284" s="68"/>
      <c r="ZB11284" s="68"/>
      <c r="ZC11284" s="68"/>
      <c r="ZD11284" s="68"/>
    </row>
    <row r="11285" spans="658:680" x14ac:dyDescent="0.25">
      <c r="YH11285" s="68"/>
      <c r="YI11285" s="68"/>
      <c r="YJ11285" s="68"/>
      <c r="YK11285" s="68"/>
      <c r="YL11285" s="68"/>
      <c r="YM11285" s="68"/>
      <c r="YN11285" s="68"/>
      <c r="YO11285" s="68"/>
      <c r="YP11285" s="68"/>
      <c r="YQ11285" s="68"/>
      <c r="YR11285" s="68"/>
      <c r="YS11285" s="68"/>
      <c r="YT11285" s="68"/>
      <c r="YU11285" s="68"/>
      <c r="YV11285" s="68"/>
      <c r="YW11285" s="68"/>
      <c r="YX11285" s="68">
        <v>0.93815514897126695</v>
      </c>
      <c r="YY11285" s="68"/>
      <c r="YZ11285" s="68"/>
      <c r="ZA11285" s="68"/>
      <c r="ZB11285" s="68"/>
      <c r="ZC11285" s="68"/>
      <c r="ZD11285" s="68"/>
    </row>
    <row r="11286" spans="658:680" x14ac:dyDescent="0.25">
      <c r="YH11286" s="68"/>
      <c r="YI11286" s="68"/>
      <c r="YJ11286" s="68"/>
      <c r="YK11286" s="68"/>
      <c r="YL11286" s="68"/>
      <c r="YM11286" s="68"/>
      <c r="YN11286" s="68"/>
      <c r="YO11286" s="68"/>
      <c r="YP11286" s="68"/>
      <c r="YQ11286" s="68"/>
      <c r="YR11286" s="68"/>
      <c r="YS11286" s="68"/>
      <c r="YT11286" s="68"/>
      <c r="YU11286" s="68"/>
      <c r="YV11286" s="68"/>
      <c r="YW11286" s="68"/>
      <c r="YX11286" s="68">
        <v>0.93811615526095404</v>
      </c>
      <c r="YY11286" s="68"/>
      <c r="YZ11286" s="68"/>
      <c r="ZA11286" s="68"/>
      <c r="ZB11286" s="68"/>
      <c r="ZC11286" s="68"/>
      <c r="ZD11286" s="68"/>
    </row>
    <row r="11287" spans="658:680" x14ac:dyDescent="0.25">
      <c r="YH11287" s="68"/>
      <c r="YI11287" s="68"/>
      <c r="YJ11287" s="68"/>
      <c r="YK11287" s="68"/>
      <c r="YL11287" s="68"/>
      <c r="YM11287" s="68"/>
      <c r="YN11287" s="68"/>
      <c r="YO11287" s="68"/>
      <c r="YP11287" s="68"/>
      <c r="YQ11287" s="68"/>
      <c r="YR11287" s="68"/>
      <c r="YS11287" s="68"/>
      <c r="YT11287" s="68"/>
      <c r="YU11287" s="68"/>
      <c r="YV11287" s="68"/>
      <c r="YW11287" s="68"/>
      <c r="YX11287" s="68">
        <v>0.93809447763634901</v>
      </c>
      <c r="YY11287" s="68"/>
      <c r="YZ11287" s="68"/>
      <c r="ZA11287" s="68"/>
      <c r="ZB11287" s="68"/>
      <c r="ZC11287" s="68"/>
      <c r="ZD11287" s="68"/>
    </row>
    <row r="11288" spans="658:680" x14ac:dyDescent="0.25">
      <c r="YH11288" s="68"/>
      <c r="YI11288" s="68"/>
      <c r="YJ11288" s="68"/>
      <c r="YK11288" s="68"/>
      <c r="YL11288" s="68"/>
      <c r="YM11288" s="68"/>
      <c r="YN11288" s="68"/>
      <c r="YO11288" s="68"/>
      <c r="YP11288" s="68"/>
      <c r="YQ11288" s="68"/>
      <c r="YR11288" s="68"/>
      <c r="YS11288" s="68"/>
      <c r="YT11288" s="68"/>
      <c r="YU11288" s="68"/>
      <c r="YV11288" s="68"/>
      <c r="YW11288" s="68"/>
      <c r="YX11288" s="68">
        <v>0.93809055838842104</v>
      </c>
      <c r="YY11288" s="68"/>
      <c r="YZ11288" s="68"/>
      <c r="ZA11288" s="68"/>
      <c r="ZB11288" s="68"/>
      <c r="ZC11288" s="68"/>
      <c r="ZD11288" s="68"/>
    </row>
    <row r="11289" spans="658:680" x14ac:dyDescent="0.25">
      <c r="YH11289" s="68"/>
      <c r="YI11289" s="68"/>
      <c r="YJ11289" s="68"/>
      <c r="YK11289" s="68"/>
      <c r="YL11289" s="68"/>
      <c r="YM11289" s="68"/>
      <c r="YN11289" s="68"/>
      <c r="YO11289" s="68"/>
      <c r="YP11289" s="68"/>
      <c r="YQ11289" s="68"/>
      <c r="YR11289" s="68"/>
      <c r="YS11289" s="68"/>
      <c r="YT11289" s="68"/>
      <c r="YU11289" s="68"/>
      <c r="YV11289" s="68"/>
      <c r="YW11289" s="68"/>
      <c r="YX11289" s="68">
        <v>0.93802599635892403</v>
      </c>
      <c r="YY11289" s="68"/>
      <c r="YZ11289" s="68"/>
      <c r="ZA11289" s="68"/>
      <c r="ZB11289" s="68"/>
      <c r="ZC11289" s="68"/>
      <c r="ZD11289" s="68"/>
    </row>
    <row r="11290" spans="658:680" x14ac:dyDescent="0.25">
      <c r="YH11290" s="68"/>
      <c r="YI11290" s="68"/>
      <c r="YJ11290" s="68"/>
      <c r="YK11290" s="68"/>
      <c r="YL11290" s="68"/>
      <c r="YM11290" s="68"/>
      <c r="YN11290" s="68"/>
      <c r="YO11290" s="68"/>
      <c r="YP11290" s="68"/>
      <c r="YQ11290" s="68"/>
      <c r="YR11290" s="68"/>
      <c r="YS11290" s="68"/>
      <c r="YT11290" s="68"/>
      <c r="YU11290" s="68"/>
      <c r="YV11290" s="68"/>
      <c r="YW11290" s="68"/>
      <c r="YX11290" s="68">
        <v>0.93792291794978799</v>
      </c>
      <c r="YY11290" s="68"/>
      <c r="YZ11290" s="68"/>
      <c r="ZA11290" s="68"/>
      <c r="ZB11290" s="68"/>
      <c r="ZC11290" s="68"/>
      <c r="ZD11290" s="68"/>
    </row>
    <row r="11291" spans="658:680" x14ac:dyDescent="0.25">
      <c r="YH11291" s="68"/>
      <c r="YI11291" s="68"/>
      <c r="YJ11291" s="68"/>
      <c r="YK11291" s="68"/>
      <c r="YL11291" s="68"/>
      <c r="YM11291" s="68"/>
      <c r="YN11291" s="68"/>
      <c r="YO11291" s="68"/>
      <c r="YP11291" s="68"/>
      <c r="YQ11291" s="68"/>
      <c r="YR11291" s="68"/>
      <c r="YS11291" s="68"/>
      <c r="YT11291" s="68"/>
      <c r="YU11291" s="68"/>
      <c r="YV11291" s="68"/>
      <c r="YW11291" s="68"/>
      <c r="YX11291" s="68">
        <v>0.93790400131585205</v>
      </c>
      <c r="YY11291" s="68"/>
      <c r="YZ11291" s="68"/>
      <c r="ZA11291" s="68"/>
      <c r="ZB11291" s="68"/>
      <c r="ZC11291" s="68"/>
      <c r="ZD11291" s="68"/>
    </row>
    <row r="11292" spans="658:680" x14ac:dyDescent="0.25">
      <c r="YH11292" s="68"/>
      <c r="YI11292" s="68"/>
      <c r="YJ11292" s="68"/>
      <c r="YK11292" s="68"/>
      <c r="YL11292" s="68"/>
      <c r="YM11292" s="68"/>
      <c r="YN11292" s="68"/>
      <c r="YO11292" s="68"/>
      <c r="YP11292" s="68"/>
      <c r="YQ11292" s="68"/>
      <c r="YR11292" s="68"/>
      <c r="YS11292" s="68"/>
      <c r="YT11292" s="68"/>
      <c r="YU11292" s="68"/>
      <c r="YV11292" s="68"/>
      <c r="YW11292" s="68"/>
      <c r="YX11292" s="68">
        <v>0.93788908055414399</v>
      </c>
      <c r="YY11292" s="68"/>
      <c r="YZ11292" s="68"/>
      <c r="ZA11292" s="68"/>
      <c r="ZB11292" s="68"/>
      <c r="ZC11292" s="68"/>
      <c r="ZD11292" s="68"/>
    </row>
    <row r="11293" spans="658:680" x14ac:dyDescent="0.25">
      <c r="YH11293" s="68"/>
      <c r="YI11293" s="68"/>
      <c r="YJ11293" s="68"/>
      <c r="YK11293" s="68"/>
      <c r="YL11293" s="68"/>
      <c r="YM11293" s="68"/>
      <c r="YN11293" s="68"/>
      <c r="YO11293" s="68"/>
      <c r="YP11293" s="68"/>
      <c r="YQ11293" s="68"/>
      <c r="YR11293" s="68"/>
      <c r="YS11293" s="68"/>
      <c r="YT11293" s="68"/>
      <c r="YU11293" s="68"/>
      <c r="YV11293" s="68"/>
      <c r="YW11293" s="68"/>
      <c r="YX11293" s="68">
        <v>0.93783552226607103</v>
      </c>
      <c r="YY11293" s="68"/>
      <c r="YZ11293" s="68"/>
      <c r="ZA11293" s="68"/>
      <c r="ZB11293" s="68"/>
      <c r="ZC11293" s="68"/>
      <c r="ZD11293" s="68"/>
    </row>
    <row r="11294" spans="658:680" x14ac:dyDescent="0.25">
      <c r="YH11294" s="68"/>
      <c r="YI11294" s="68"/>
      <c r="YJ11294" s="68"/>
      <c r="YK11294" s="68"/>
      <c r="YL11294" s="68"/>
      <c r="YM11294" s="68"/>
      <c r="YN11294" s="68"/>
      <c r="YO11294" s="68"/>
      <c r="YP11294" s="68"/>
      <c r="YQ11294" s="68"/>
      <c r="YR11294" s="68"/>
      <c r="YS11294" s="68"/>
      <c r="YT11294" s="68"/>
      <c r="YU11294" s="68"/>
      <c r="YV11294" s="68"/>
      <c r="YW11294" s="68"/>
      <c r="YX11294" s="68">
        <v>0.93782467469884601</v>
      </c>
      <c r="YY11294" s="68"/>
      <c r="YZ11294" s="68"/>
      <c r="ZA11294" s="68"/>
      <c r="ZB11294" s="68"/>
      <c r="ZC11294" s="68"/>
      <c r="ZD11294" s="68"/>
    </row>
    <row r="11295" spans="658:680" x14ac:dyDescent="0.25">
      <c r="YH11295" s="68"/>
      <c r="YI11295" s="68"/>
      <c r="YJ11295" s="68"/>
      <c r="YK11295" s="68"/>
      <c r="YL11295" s="68"/>
      <c r="YM11295" s="68"/>
      <c r="YN11295" s="68"/>
      <c r="YO11295" s="68"/>
      <c r="YP11295" s="68"/>
      <c r="YQ11295" s="68"/>
      <c r="YR11295" s="68"/>
      <c r="YS11295" s="68"/>
      <c r="YT11295" s="68"/>
      <c r="YU11295" s="68"/>
      <c r="YV11295" s="68"/>
      <c r="YW11295" s="68"/>
      <c r="YX11295" s="68">
        <v>0.93779219449574203</v>
      </c>
      <c r="YY11295" s="68"/>
      <c r="YZ11295" s="68"/>
      <c r="ZA11295" s="68"/>
      <c r="ZB11295" s="68"/>
      <c r="ZC11295" s="68"/>
      <c r="ZD11295" s="68"/>
    </row>
    <row r="11296" spans="658:680" x14ac:dyDescent="0.25">
      <c r="YH11296" s="68"/>
      <c r="YI11296" s="68"/>
      <c r="YJ11296" s="68"/>
      <c r="YK11296" s="68"/>
      <c r="YL11296" s="68"/>
      <c r="YM11296" s="68"/>
      <c r="YN11296" s="68"/>
      <c r="YO11296" s="68"/>
      <c r="YP11296" s="68"/>
      <c r="YQ11296" s="68"/>
      <c r="YR11296" s="68"/>
      <c r="YS11296" s="68"/>
      <c r="YT11296" s="68"/>
      <c r="YU11296" s="68"/>
      <c r="YV11296" s="68"/>
      <c r="YW11296" s="68"/>
      <c r="YX11296" s="68">
        <v>0.93778915934234497</v>
      </c>
      <c r="YY11296" s="68"/>
      <c r="YZ11296" s="68"/>
      <c r="ZA11296" s="68"/>
      <c r="ZB11296" s="68"/>
      <c r="ZC11296" s="68"/>
      <c r="ZD11296" s="68"/>
    </row>
    <row r="11297" spans="658:680" x14ac:dyDescent="0.25">
      <c r="YH11297" s="68"/>
      <c r="YI11297" s="68"/>
      <c r="YJ11297" s="68"/>
      <c r="YK11297" s="68"/>
      <c r="YL11297" s="68"/>
      <c r="YM11297" s="68"/>
      <c r="YN11297" s="68"/>
      <c r="YO11297" s="68"/>
      <c r="YP11297" s="68"/>
      <c r="YQ11297" s="68"/>
      <c r="YR11297" s="68"/>
      <c r="YS11297" s="68"/>
      <c r="YT11297" s="68"/>
      <c r="YU11297" s="68"/>
      <c r="YV11297" s="68"/>
      <c r="YW11297" s="68"/>
      <c r="YX11297" s="68">
        <v>0.93773848489728595</v>
      </c>
      <c r="YY11297" s="68"/>
      <c r="YZ11297" s="68"/>
      <c r="ZA11297" s="68"/>
      <c r="ZB11297" s="68"/>
      <c r="ZC11297" s="68"/>
      <c r="ZD11297" s="68"/>
    </row>
    <row r="11298" spans="658:680" x14ac:dyDescent="0.25">
      <c r="YH11298" s="68"/>
      <c r="YI11298" s="68"/>
      <c r="YJ11298" s="68"/>
      <c r="YK11298" s="68"/>
      <c r="YL11298" s="68"/>
      <c r="YM11298" s="68"/>
      <c r="YN11298" s="68"/>
      <c r="YO11298" s="68"/>
      <c r="YP11298" s="68"/>
      <c r="YQ11298" s="68"/>
      <c r="YR11298" s="68"/>
      <c r="YS11298" s="68"/>
      <c r="YT11298" s="68"/>
      <c r="YU11298" s="68"/>
      <c r="YV11298" s="68"/>
      <c r="YW11298" s="68"/>
      <c r="YX11298" s="68">
        <v>0.93772790494302405</v>
      </c>
      <c r="YY11298" s="68"/>
      <c r="YZ11298" s="68"/>
      <c r="ZA11298" s="68"/>
      <c r="ZB11298" s="68"/>
      <c r="ZC11298" s="68"/>
      <c r="ZD11298" s="68"/>
    </row>
    <row r="11299" spans="658:680" x14ac:dyDescent="0.25">
      <c r="YH11299" s="68"/>
      <c r="YI11299" s="68"/>
      <c r="YJ11299" s="68"/>
      <c r="YK11299" s="68"/>
      <c r="YL11299" s="68"/>
      <c r="YM11299" s="68"/>
      <c r="YN11299" s="68"/>
      <c r="YO11299" s="68"/>
      <c r="YP11299" s="68"/>
      <c r="YQ11299" s="68"/>
      <c r="YR11299" s="68"/>
      <c r="YS11299" s="68"/>
      <c r="YT11299" s="68"/>
      <c r="YU11299" s="68"/>
      <c r="YV11299" s="68"/>
      <c r="YW11299" s="68"/>
      <c r="YX11299" s="68">
        <v>0.93772483273651897</v>
      </c>
      <c r="YY11299" s="68"/>
      <c r="YZ11299" s="68"/>
      <c r="ZA11299" s="68"/>
      <c r="ZB11299" s="68"/>
      <c r="ZC11299" s="68"/>
      <c r="ZD11299" s="68"/>
    </row>
    <row r="11300" spans="658:680" x14ac:dyDescent="0.25">
      <c r="YH11300" s="68"/>
      <c r="YI11300" s="68"/>
      <c r="YJ11300" s="68"/>
      <c r="YK11300" s="68"/>
      <c r="YL11300" s="68"/>
      <c r="YM11300" s="68"/>
      <c r="YN11300" s="68"/>
      <c r="YO11300" s="68"/>
      <c r="YP11300" s="68"/>
      <c r="YQ11300" s="68"/>
      <c r="YR11300" s="68"/>
      <c r="YS11300" s="68"/>
      <c r="YT11300" s="68"/>
      <c r="YU11300" s="68"/>
      <c r="YV11300" s="68"/>
      <c r="YW11300" s="68"/>
      <c r="YX11300" s="68">
        <v>0.93771397706039294</v>
      </c>
      <c r="YY11300" s="68"/>
      <c r="YZ11300" s="68"/>
      <c r="ZA11300" s="68"/>
      <c r="ZB11300" s="68"/>
      <c r="ZC11300" s="68"/>
      <c r="ZD11300" s="68"/>
    </row>
    <row r="11301" spans="658:680" x14ac:dyDescent="0.25">
      <c r="YH11301" s="68"/>
      <c r="YI11301" s="68"/>
      <c r="YJ11301" s="68"/>
      <c r="YK11301" s="68"/>
      <c r="YL11301" s="68"/>
      <c r="YM11301" s="68"/>
      <c r="YN11301" s="68"/>
      <c r="YO11301" s="68"/>
      <c r="YP11301" s="68"/>
      <c r="YQ11301" s="68"/>
      <c r="YR11301" s="68"/>
      <c r="YS11301" s="68"/>
      <c r="YT11301" s="68"/>
      <c r="YU11301" s="68"/>
      <c r="YV11301" s="68"/>
      <c r="YW11301" s="68"/>
      <c r="YX11301" s="68">
        <v>0.93771180870790405</v>
      </c>
      <c r="YY11301" s="68"/>
      <c r="YZ11301" s="68"/>
      <c r="ZA11301" s="68"/>
      <c r="ZB11301" s="68"/>
      <c r="ZC11301" s="68"/>
      <c r="ZD11301" s="68"/>
    </row>
    <row r="11302" spans="658:680" x14ac:dyDescent="0.25">
      <c r="YH11302" s="68"/>
      <c r="YI11302" s="68"/>
      <c r="YJ11302" s="68"/>
      <c r="YK11302" s="68"/>
      <c r="YL11302" s="68"/>
      <c r="YM11302" s="68"/>
      <c r="YN11302" s="68"/>
      <c r="YO11302" s="68"/>
      <c r="YP11302" s="68"/>
      <c r="YQ11302" s="68"/>
      <c r="YR11302" s="68"/>
      <c r="YS11302" s="68"/>
      <c r="YT11302" s="68"/>
      <c r="YU11302" s="68"/>
      <c r="YV11302" s="68"/>
      <c r="YW11302" s="68"/>
      <c r="YX11302" s="68">
        <v>0.937688045624683</v>
      </c>
      <c r="YY11302" s="68"/>
      <c r="YZ11302" s="68"/>
      <c r="ZA11302" s="68"/>
      <c r="ZB11302" s="68"/>
      <c r="ZC11302" s="68"/>
      <c r="ZD11302" s="68"/>
    </row>
    <row r="11303" spans="658:680" x14ac:dyDescent="0.25">
      <c r="YH11303" s="68"/>
      <c r="YI11303" s="68"/>
      <c r="YJ11303" s="68"/>
      <c r="YK11303" s="68"/>
      <c r="YL11303" s="68"/>
      <c r="YM11303" s="68"/>
      <c r="YN11303" s="68"/>
      <c r="YO11303" s="68"/>
      <c r="YP11303" s="68"/>
      <c r="YQ11303" s="68"/>
      <c r="YR11303" s="68"/>
      <c r="YS11303" s="68"/>
      <c r="YT11303" s="68"/>
      <c r="YU11303" s="68"/>
      <c r="YV11303" s="68"/>
      <c r="YW11303" s="68"/>
      <c r="YX11303" s="68">
        <v>0.93766304394563804</v>
      </c>
      <c r="YY11303" s="68"/>
      <c r="YZ11303" s="68"/>
      <c r="ZA11303" s="68"/>
      <c r="ZB11303" s="68"/>
      <c r="ZC11303" s="68"/>
      <c r="ZD11303" s="68"/>
    </row>
    <row r="11304" spans="658:680" x14ac:dyDescent="0.25">
      <c r="YH11304" s="68"/>
      <c r="YI11304" s="68"/>
      <c r="YJ11304" s="68"/>
      <c r="YK11304" s="68"/>
      <c r="YL11304" s="68"/>
      <c r="YM11304" s="68"/>
      <c r="YN11304" s="68"/>
      <c r="YO11304" s="68"/>
      <c r="YP11304" s="68"/>
      <c r="YQ11304" s="68"/>
      <c r="YR11304" s="68"/>
      <c r="YS11304" s="68"/>
      <c r="YT11304" s="68"/>
      <c r="YU11304" s="68"/>
      <c r="YV11304" s="68"/>
      <c r="YW11304" s="68"/>
      <c r="YX11304" s="68">
        <v>0.93764366765038898</v>
      </c>
      <c r="YY11304" s="68"/>
      <c r="YZ11304" s="68"/>
      <c r="ZA11304" s="68"/>
      <c r="ZB11304" s="68"/>
      <c r="ZC11304" s="68"/>
      <c r="ZD11304" s="68"/>
    </row>
    <row r="11305" spans="658:680" x14ac:dyDescent="0.25">
      <c r="YH11305" s="68"/>
      <c r="YI11305" s="68"/>
      <c r="YJ11305" s="68"/>
      <c r="YK11305" s="68"/>
      <c r="YL11305" s="68"/>
      <c r="YM11305" s="68"/>
      <c r="YN11305" s="68"/>
      <c r="YO11305" s="68"/>
      <c r="YP11305" s="68"/>
      <c r="YQ11305" s="68"/>
      <c r="YR11305" s="68"/>
      <c r="YS11305" s="68"/>
      <c r="YT11305" s="68"/>
      <c r="YU11305" s="68"/>
      <c r="YV11305" s="68"/>
      <c r="YW11305" s="68"/>
      <c r="YX11305" s="68">
        <v>0.93759670534214101</v>
      </c>
      <c r="YY11305" s="68"/>
      <c r="YZ11305" s="68"/>
      <c r="ZA11305" s="68"/>
      <c r="ZB11305" s="68"/>
      <c r="ZC11305" s="68"/>
      <c r="ZD11305" s="68"/>
    </row>
    <row r="11306" spans="658:680" x14ac:dyDescent="0.25">
      <c r="YH11306" s="68"/>
      <c r="YI11306" s="68"/>
      <c r="YJ11306" s="68"/>
      <c r="YK11306" s="68"/>
      <c r="YL11306" s="68"/>
      <c r="YM11306" s="68"/>
      <c r="YN11306" s="68"/>
      <c r="YO11306" s="68"/>
      <c r="YP11306" s="68"/>
      <c r="YQ11306" s="68"/>
      <c r="YR11306" s="68"/>
      <c r="YS11306" s="68"/>
      <c r="YT11306" s="68"/>
      <c r="YU11306" s="68"/>
      <c r="YV11306" s="68"/>
      <c r="YW11306" s="68"/>
      <c r="YX11306" s="68">
        <v>0.93759528573126905</v>
      </c>
      <c r="YY11306" s="68"/>
      <c r="YZ11306" s="68"/>
      <c r="ZA11306" s="68"/>
      <c r="ZB11306" s="68"/>
      <c r="ZC11306" s="68"/>
      <c r="ZD11306" s="68"/>
    </row>
    <row r="11307" spans="658:680" x14ac:dyDescent="0.25">
      <c r="YH11307" s="68"/>
      <c r="YI11307" s="68"/>
      <c r="YJ11307" s="68"/>
      <c r="YK11307" s="68"/>
      <c r="YL11307" s="68"/>
      <c r="YM11307" s="68"/>
      <c r="YN11307" s="68"/>
      <c r="YO11307" s="68"/>
      <c r="YP11307" s="68"/>
      <c r="YQ11307" s="68"/>
      <c r="YR11307" s="68"/>
      <c r="YS11307" s="68"/>
      <c r="YT11307" s="68"/>
      <c r="YU11307" s="68"/>
      <c r="YV11307" s="68"/>
      <c r="YW11307" s="68"/>
      <c r="YX11307" s="68">
        <v>0.93758594344246704</v>
      </c>
      <c r="YY11307" s="68"/>
      <c r="YZ11307" s="68"/>
      <c r="ZA11307" s="68"/>
      <c r="ZB11307" s="68"/>
      <c r="ZC11307" s="68"/>
      <c r="ZD11307" s="68"/>
    </row>
    <row r="11308" spans="658:680" x14ac:dyDescent="0.25">
      <c r="YH11308" s="68"/>
      <c r="YI11308" s="68"/>
      <c r="YJ11308" s="68"/>
      <c r="YK11308" s="68"/>
      <c r="YL11308" s="68"/>
      <c r="YM11308" s="68"/>
      <c r="YN11308" s="68"/>
      <c r="YO11308" s="68"/>
      <c r="YP11308" s="68"/>
      <c r="YQ11308" s="68"/>
      <c r="YR11308" s="68"/>
      <c r="YS11308" s="68"/>
      <c r="YT11308" s="68"/>
      <c r="YU11308" s="68"/>
      <c r="YV11308" s="68"/>
      <c r="YW11308" s="68"/>
      <c r="YX11308" s="68">
        <v>0.93758489762073405</v>
      </c>
      <c r="YY11308" s="68"/>
      <c r="YZ11308" s="68"/>
      <c r="ZA11308" s="68"/>
      <c r="ZB11308" s="68"/>
      <c r="ZC11308" s="68"/>
      <c r="ZD11308" s="68"/>
    </row>
    <row r="11309" spans="658:680" x14ac:dyDescent="0.25">
      <c r="YH11309" s="68"/>
      <c r="YI11309" s="68"/>
      <c r="YJ11309" s="68"/>
      <c r="YK11309" s="68"/>
      <c r="YL11309" s="68"/>
      <c r="YM11309" s="68"/>
      <c r="YN11309" s="68"/>
      <c r="YO11309" s="68"/>
      <c r="YP11309" s="68"/>
      <c r="YQ11309" s="68"/>
      <c r="YR11309" s="68"/>
      <c r="YS11309" s="68"/>
      <c r="YT11309" s="68"/>
      <c r="YU11309" s="68"/>
      <c r="YV11309" s="68"/>
      <c r="YW11309" s="68"/>
      <c r="YX11309" s="68">
        <v>0.93757896944212105</v>
      </c>
      <c r="YY11309" s="68"/>
      <c r="YZ11309" s="68"/>
      <c r="ZA11309" s="68"/>
      <c r="ZB11309" s="68"/>
      <c r="ZC11309" s="68"/>
      <c r="ZD11309" s="68"/>
    </row>
    <row r="11310" spans="658:680" x14ac:dyDescent="0.25">
      <c r="YH11310" s="68"/>
      <c r="YI11310" s="68"/>
      <c r="YJ11310" s="68"/>
      <c r="YK11310" s="68"/>
      <c r="YL11310" s="68"/>
      <c r="YM11310" s="68"/>
      <c r="YN11310" s="68"/>
      <c r="YO11310" s="68"/>
      <c r="YP11310" s="68"/>
      <c r="YQ11310" s="68"/>
      <c r="YR11310" s="68"/>
      <c r="YS11310" s="68"/>
      <c r="YT11310" s="68"/>
      <c r="YU11310" s="68"/>
      <c r="YV11310" s="68"/>
      <c r="YW11310" s="68"/>
      <c r="YX11310" s="68">
        <v>0.93756481233933098</v>
      </c>
      <c r="YY11310" s="68"/>
      <c r="YZ11310" s="68"/>
      <c r="ZA11310" s="68"/>
      <c r="ZB11310" s="68"/>
      <c r="ZC11310" s="68"/>
      <c r="ZD11310" s="68"/>
    </row>
    <row r="11311" spans="658:680" x14ac:dyDescent="0.25">
      <c r="YH11311" s="68"/>
      <c r="YI11311" s="68"/>
      <c r="YJ11311" s="68"/>
      <c r="YK11311" s="68"/>
      <c r="YL11311" s="68"/>
      <c r="YM11311" s="68"/>
      <c r="YN11311" s="68"/>
      <c r="YO11311" s="68"/>
      <c r="YP11311" s="68"/>
      <c r="YQ11311" s="68"/>
      <c r="YR11311" s="68"/>
      <c r="YS11311" s="68"/>
      <c r="YT11311" s="68"/>
      <c r="YU11311" s="68"/>
      <c r="YV11311" s="68"/>
      <c r="YW11311" s="68"/>
      <c r="YX11311" s="68">
        <v>0.93749453029180596</v>
      </c>
      <c r="YY11311" s="68"/>
      <c r="YZ11311" s="68"/>
      <c r="ZA11311" s="68"/>
      <c r="ZB11311" s="68"/>
      <c r="ZC11311" s="68"/>
      <c r="ZD11311" s="68"/>
    </row>
    <row r="11312" spans="658:680" x14ac:dyDescent="0.25">
      <c r="YH11312" s="68"/>
      <c r="YI11312" s="68"/>
      <c r="YJ11312" s="68"/>
      <c r="YK11312" s="68"/>
      <c r="YL11312" s="68"/>
      <c r="YM11312" s="68"/>
      <c r="YN11312" s="68"/>
      <c r="YO11312" s="68"/>
      <c r="YP11312" s="68"/>
      <c r="YQ11312" s="68"/>
      <c r="YR11312" s="68"/>
      <c r="YS11312" s="68"/>
      <c r="YT11312" s="68"/>
      <c r="YU11312" s="68"/>
      <c r="YV11312" s="68"/>
      <c r="YW11312" s="68"/>
      <c r="YX11312" s="68">
        <v>0.93741078732648897</v>
      </c>
      <c r="YY11312" s="68"/>
      <c r="YZ11312" s="68"/>
      <c r="ZA11312" s="68"/>
      <c r="ZB11312" s="68"/>
      <c r="ZC11312" s="68"/>
      <c r="ZD11312" s="68"/>
    </row>
    <row r="11313" spans="658:680" x14ac:dyDescent="0.25">
      <c r="YH11313" s="68"/>
      <c r="YI11313" s="68"/>
      <c r="YJ11313" s="68"/>
      <c r="YK11313" s="68"/>
      <c r="YL11313" s="68"/>
      <c r="YM11313" s="68"/>
      <c r="YN11313" s="68"/>
      <c r="YO11313" s="68"/>
      <c r="YP11313" s="68"/>
      <c r="YQ11313" s="68"/>
      <c r="YR11313" s="68"/>
      <c r="YS11313" s="68"/>
      <c r="YT11313" s="68"/>
      <c r="YU11313" s="68"/>
      <c r="YV11313" s="68"/>
      <c r="YW11313" s="68"/>
      <c r="YX11313" s="68">
        <v>0.93740734080442001</v>
      </c>
      <c r="YY11313" s="68"/>
      <c r="YZ11313" s="68"/>
      <c r="ZA11313" s="68"/>
      <c r="ZB11313" s="68"/>
      <c r="ZC11313" s="68"/>
      <c r="ZD11313" s="68"/>
    </row>
    <row r="11314" spans="658:680" x14ac:dyDescent="0.25">
      <c r="YH11314" s="68"/>
      <c r="YI11314" s="68"/>
      <c r="YJ11314" s="68"/>
      <c r="YK11314" s="68"/>
      <c r="YL11314" s="68"/>
      <c r="YM11314" s="68"/>
      <c r="YN11314" s="68"/>
      <c r="YO11314" s="68"/>
      <c r="YP11314" s="68"/>
      <c r="YQ11314" s="68"/>
      <c r="YR11314" s="68"/>
      <c r="YS11314" s="68"/>
      <c r="YT11314" s="68"/>
      <c r="YU11314" s="68"/>
      <c r="YV11314" s="68"/>
      <c r="YW11314" s="68"/>
      <c r="YX11314" s="68">
        <v>0.93734260053468599</v>
      </c>
      <c r="YY11314" s="68"/>
      <c r="YZ11314" s="68"/>
      <c r="ZA11314" s="68"/>
      <c r="ZB11314" s="68"/>
      <c r="ZC11314" s="68"/>
      <c r="ZD11314" s="68"/>
    </row>
    <row r="11315" spans="658:680" x14ac:dyDescent="0.25">
      <c r="YH11315" s="68"/>
      <c r="YI11315" s="68"/>
      <c r="YJ11315" s="68"/>
      <c r="YK11315" s="68"/>
      <c r="YL11315" s="68"/>
      <c r="YM11315" s="68"/>
      <c r="YN11315" s="68"/>
      <c r="YO11315" s="68"/>
      <c r="YP11315" s="68"/>
      <c r="YQ11315" s="68"/>
      <c r="YR11315" s="68"/>
      <c r="YS11315" s="68"/>
      <c r="YT11315" s="68"/>
      <c r="YU11315" s="68"/>
      <c r="YV11315" s="68"/>
      <c r="YW11315" s="68"/>
      <c r="YX11315" s="68">
        <v>0.93726368264607696</v>
      </c>
      <c r="YY11315" s="68"/>
      <c r="YZ11315" s="68"/>
      <c r="ZA11315" s="68"/>
      <c r="ZB11315" s="68"/>
      <c r="ZC11315" s="68"/>
      <c r="ZD11315" s="68"/>
    </row>
    <row r="11316" spans="658:680" x14ac:dyDescent="0.25">
      <c r="YH11316" s="68"/>
      <c r="YI11316" s="68"/>
      <c r="YJ11316" s="68"/>
      <c r="YK11316" s="68"/>
      <c r="YL11316" s="68"/>
      <c r="YM11316" s="68"/>
      <c r="YN11316" s="68"/>
      <c r="YO11316" s="68"/>
      <c r="YP11316" s="68"/>
      <c r="YQ11316" s="68"/>
      <c r="YR11316" s="68"/>
      <c r="YS11316" s="68"/>
      <c r="YT11316" s="68"/>
      <c r="YU11316" s="68"/>
      <c r="YV11316" s="68"/>
      <c r="YW11316" s="68"/>
      <c r="YX11316" s="68">
        <v>0.93722603495909196</v>
      </c>
      <c r="YY11316" s="68"/>
      <c r="YZ11316" s="68"/>
      <c r="ZA11316" s="68"/>
      <c r="ZB11316" s="68"/>
      <c r="ZC11316" s="68"/>
      <c r="ZD11316" s="68"/>
    </row>
    <row r="11317" spans="658:680" x14ac:dyDescent="0.25">
      <c r="YH11317" s="68"/>
      <c r="YI11317" s="68"/>
      <c r="YJ11317" s="68"/>
      <c r="YK11317" s="68"/>
      <c r="YL11317" s="68"/>
      <c r="YM11317" s="68"/>
      <c r="YN11317" s="68"/>
      <c r="YO11317" s="68"/>
      <c r="YP11317" s="68"/>
      <c r="YQ11317" s="68"/>
      <c r="YR11317" s="68"/>
      <c r="YS11317" s="68"/>
      <c r="YT11317" s="68"/>
      <c r="YU11317" s="68"/>
      <c r="YV11317" s="68"/>
      <c r="YW11317" s="68"/>
      <c r="YX11317" s="68">
        <v>0.937221973902998</v>
      </c>
      <c r="YY11317" s="68"/>
      <c r="YZ11317" s="68"/>
      <c r="ZA11317" s="68"/>
      <c r="ZB11317" s="68"/>
      <c r="ZC11317" s="68"/>
      <c r="ZD11317" s="68"/>
    </row>
    <row r="11318" spans="658:680" x14ac:dyDescent="0.25">
      <c r="YH11318" s="68"/>
      <c r="YI11318" s="68"/>
      <c r="YJ11318" s="68"/>
      <c r="YK11318" s="68"/>
      <c r="YL11318" s="68"/>
      <c r="YM11318" s="68"/>
      <c r="YN11318" s="68"/>
      <c r="YO11318" s="68"/>
      <c r="YP11318" s="68"/>
      <c r="YQ11318" s="68"/>
      <c r="YR11318" s="68"/>
      <c r="YS11318" s="68"/>
      <c r="YT11318" s="68"/>
      <c r="YU11318" s="68"/>
      <c r="YV11318" s="68"/>
      <c r="YW11318" s="68"/>
      <c r="YX11318" s="68">
        <v>0.93720949604586901</v>
      </c>
      <c r="YY11318" s="68"/>
      <c r="YZ11318" s="68"/>
      <c r="ZA11318" s="68"/>
      <c r="ZB11318" s="68"/>
      <c r="ZC11318" s="68"/>
      <c r="ZD11318" s="68"/>
    </row>
    <row r="11319" spans="658:680" x14ac:dyDescent="0.25">
      <c r="YH11319" s="68"/>
      <c r="YI11319" s="68"/>
      <c r="YJ11319" s="68"/>
      <c r="YK11319" s="68"/>
      <c r="YL11319" s="68"/>
      <c r="YM11319" s="68"/>
      <c r="YN11319" s="68"/>
      <c r="YO11319" s="68"/>
      <c r="YP11319" s="68"/>
      <c r="YQ11319" s="68"/>
      <c r="YR11319" s="68"/>
      <c r="YS11319" s="68"/>
      <c r="YT11319" s="68"/>
      <c r="YU11319" s="68"/>
      <c r="YV11319" s="68"/>
      <c r="YW11319" s="68"/>
      <c r="YX11319" s="68">
        <v>0.93714074008404602</v>
      </c>
      <c r="YY11319" s="68"/>
      <c r="YZ11319" s="68"/>
      <c r="ZA11319" s="68"/>
      <c r="ZB11319" s="68"/>
      <c r="ZC11319" s="68"/>
      <c r="ZD11319" s="68"/>
    </row>
    <row r="11320" spans="658:680" x14ac:dyDescent="0.25">
      <c r="YH11320" s="68"/>
      <c r="YI11320" s="68"/>
      <c r="YJ11320" s="68"/>
      <c r="YK11320" s="68"/>
      <c r="YL11320" s="68"/>
      <c r="YM11320" s="68"/>
      <c r="YN11320" s="68"/>
      <c r="YO11320" s="68"/>
      <c r="YP11320" s="68"/>
      <c r="YQ11320" s="68"/>
      <c r="YR11320" s="68"/>
      <c r="YS11320" s="68"/>
      <c r="YT11320" s="68"/>
      <c r="YU11320" s="68"/>
      <c r="YV11320" s="68"/>
      <c r="YW11320" s="68"/>
      <c r="YX11320" s="68">
        <v>0.93708703959141904</v>
      </c>
      <c r="YY11320" s="68"/>
      <c r="YZ11320" s="68"/>
      <c r="ZA11320" s="68"/>
      <c r="ZB11320" s="68"/>
      <c r="ZC11320" s="68"/>
      <c r="ZD11320" s="68"/>
    </row>
    <row r="11321" spans="658:680" x14ac:dyDescent="0.25">
      <c r="YH11321" s="68"/>
      <c r="YI11321" s="68"/>
      <c r="YJ11321" s="68"/>
      <c r="YK11321" s="68"/>
      <c r="YL11321" s="68"/>
      <c r="YM11321" s="68"/>
      <c r="YN11321" s="68"/>
      <c r="YO11321" s="68"/>
      <c r="YP11321" s="68"/>
      <c r="YQ11321" s="68"/>
      <c r="YR11321" s="68"/>
      <c r="YS11321" s="68"/>
      <c r="YT11321" s="68"/>
      <c r="YU11321" s="68"/>
      <c r="YV11321" s="68"/>
      <c r="YW11321" s="68"/>
      <c r="YX11321" s="68">
        <v>0.937078883226381</v>
      </c>
      <c r="YY11321" s="68"/>
      <c r="YZ11321" s="68"/>
      <c r="ZA11321" s="68"/>
      <c r="ZB11321" s="68"/>
      <c r="ZC11321" s="68"/>
      <c r="ZD11321" s="68"/>
    </row>
    <row r="11322" spans="658:680" x14ac:dyDescent="0.25">
      <c r="YH11322" s="68"/>
      <c r="YI11322" s="68"/>
      <c r="YJ11322" s="68"/>
      <c r="YK11322" s="68"/>
      <c r="YL11322" s="68"/>
      <c r="YM11322" s="68"/>
      <c r="YN11322" s="68"/>
      <c r="YO11322" s="68"/>
      <c r="YP11322" s="68"/>
      <c r="YQ11322" s="68"/>
      <c r="YR11322" s="68"/>
      <c r="YS11322" s="68"/>
      <c r="YT11322" s="68"/>
      <c r="YU11322" s="68"/>
      <c r="YV11322" s="68"/>
      <c r="YW11322" s="68"/>
      <c r="YX11322" s="68">
        <v>0.93706605568229995</v>
      </c>
      <c r="YY11322" s="68"/>
      <c r="YZ11322" s="68"/>
      <c r="ZA11322" s="68"/>
      <c r="ZB11322" s="68"/>
      <c r="ZC11322" s="68"/>
      <c r="ZD11322" s="68"/>
    </row>
    <row r="11323" spans="658:680" x14ac:dyDescent="0.25">
      <c r="YH11323" s="68"/>
      <c r="YI11323" s="68"/>
      <c r="YJ11323" s="68"/>
      <c r="YK11323" s="68"/>
      <c r="YL11323" s="68"/>
      <c r="YM11323" s="68"/>
      <c r="YN11323" s="68"/>
      <c r="YO11323" s="68"/>
      <c r="YP11323" s="68"/>
      <c r="YQ11323" s="68"/>
      <c r="YR11323" s="68"/>
      <c r="YS11323" s="68"/>
      <c r="YT11323" s="68"/>
      <c r="YU11323" s="68"/>
      <c r="YV11323" s="68"/>
      <c r="YW11323" s="68"/>
      <c r="YX11323" s="68">
        <v>0.93705994710463902</v>
      </c>
      <c r="YY11323" s="68"/>
      <c r="YZ11323" s="68"/>
      <c r="ZA11323" s="68"/>
      <c r="ZB11323" s="68"/>
      <c r="ZC11323" s="68"/>
      <c r="ZD11323" s="68"/>
    </row>
    <row r="11324" spans="658:680" x14ac:dyDescent="0.25">
      <c r="YH11324" s="68"/>
      <c r="YI11324" s="68"/>
      <c r="YJ11324" s="68"/>
      <c r="YK11324" s="68"/>
      <c r="YL11324" s="68"/>
      <c r="YM11324" s="68"/>
      <c r="YN11324" s="68"/>
      <c r="YO11324" s="68"/>
      <c r="YP11324" s="68"/>
      <c r="YQ11324" s="68"/>
      <c r="YR11324" s="68"/>
      <c r="YS11324" s="68"/>
      <c r="YT11324" s="68"/>
      <c r="YU11324" s="68"/>
      <c r="YV11324" s="68"/>
      <c r="YW11324" s="68"/>
      <c r="YX11324" s="68">
        <v>0.93700033836770602</v>
      </c>
      <c r="YY11324" s="68"/>
      <c r="YZ11324" s="68"/>
      <c r="ZA11324" s="68"/>
      <c r="ZB11324" s="68"/>
      <c r="ZC11324" s="68"/>
      <c r="ZD11324" s="68"/>
    </row>
    <row r="11325" spans="658:680" x14ac:dyDescent="0.25">
      <c r="YH11325" s="68"/>
      <c r="YI11325" s="68"/>
      <c r="YJ11325" s="68"/>
      <c r="YK11325" s="68"/>
      <c r="YL11325" s="68"/>
      <c r="YM11325" s="68"/>
      <c r="YN11325" s="68"/>
      <c r="YO11325" s="68"/>
      <c r="YP11325" s="68"/>
      <c r="YQ11325" s="68"/>
      <c r="YR11325" s="68"/>
      <c r="YS11325" s="68"/>
      <c r="YT11325" s="68"/>
      <c r="YU11325" s="68"/>
      <c r="YV11325" s="68"/>
      <c r="YW11325" s="68"/>
      <c r="YX11325" s="68">
        <v>0.936988075136583</v>
      </c>
      <c r="YY11325" s="68"/>
      <c r="YZ11325" s="68"/>
      <c r="ZA11325" s="68"/>
      <c r="ZB11325" s="68"/>
      <c r="ZC11325" s="68"/>
      <c r="ZD11325" s="68"/>
    </row>
    <row r="11326" spans="658:680" x14ac:dyDescent="0.25">
      <c r="YH11326" s="68"/>
      <c r="YI11326" s="68"/>
      <c r="YJ11326" s="68"/>
      <c r="YK11326" s="68"/>
      <c r="YL11326" s="68"/>
      <c r="YM11326" s="68"/>
      <c r="YN11326" s="68"/>
      <c r="YO11326" s="68"/>
      <c r="YP11326" s="68"/>
      <c r="YQ11326" s="68"/>
      <c r="YR11326" s="68"/>
      <c r="YS11326" s="68"/>
      <c r="YT11326" s="68"/>
      <c r="YU11326" s="68"/>
      <c r="YV11326" s="68"/>
      <c r="YW11326" s="68"/>
      <c r="YX11326" s="68">
        <v>0.93698319833687504</v>
      </c>
      <c r="YY11326" s="68"/>
      <c r="YZ11326" s="68"/>
      <c r="ZA11326" s="68"/>
      <c r="ZB11326" s="68"/>
      <c r="ZC11326" s="68"/>
      <c r="ZD11326" s="68"/>
    </row>
    <row r="11327" spans="658:680" x14ac:dyDescent="0.25">
      <c r="YH11327" s="68"/>
      <c r="YI11327" s="68"/>
      <c r="YJ11327" s="68"/>
      <c r="YK11327" s="68"/>
      <c r="YL11327" s="68"/>
      <c r="YM11327" s="68"/>
      <c r="YN11327" s="68"/>
      <c r="YO11327" s="68"/>
      <c r="YP11327" s="68"/>
      <c r="YQ11327" s="68"/>
      <c r="YR11327" s="68"/>
      <c r="YS11327" s="68"/>
      <c r="YT11327" s="68"/>
      <c r="YU11327" s="68"/>
      <c r="YV11327" s="68"/>
      <c r="YW11327" s="68"/>
      <c r="YX11327" s="68">
        <v>0.93691994236615705</v>
      </c>
      <c r="YY11327" s="68"/>
      <c r="YZ11327" s="68"/>
      <c r="ZA11327" s="68"/>
      <c r="ZB11327" s="68"/>
      <c r="ZC11327" s="68"/>
      <c r="ZD11327" s="68"/>
    </row>
    <row r="11328" spans="658:680" x14ac:dyDescent="0.25">
      <c r="YH11328" s="68"/>
      <c r="YI11328" s="68"/>
      <c r="YJ11328" s="68"/>
      <c r="YK11328" s="68"/>
      <c r="YL11328" s="68"/>
      <c r="YM11328" s="68"/>
      <c r="YN11328" s="68"/>
      <c r="YO11328" s="68"/>
      <c r="YP11328" s="68"/>
      <c r="YQ11328" s="68"/>
      <c r="YR11328" s="68"/>
      <c r="YS11328" s="68"/>
      <c r="YT11328" s="68"/>
      <c r="YU11328" s="68"/>
      <c r="YV11328" s="68"/>
      <c r="YW11328" s="68"/>
      <c r="YX11328" s="68">
        <v>0.93688761761094896</v>
      </c>
      <c r="YY11328" s="68"/>
      <c r="YZ11328" s="68"/>
      <c r="ZA11328" s="68"/>
      <c r="ZB11328" s="68"/>
      <c r="ZC11328" s="68"/>
      <c r="ZD11328" s="68"/>
    </row>
    <row r="11329" spans="658:680" x14ac:dyDescent="0.25">
      <c r="YH11329" s="68"/>
      <c r="YI11329" s="68"/>
      <c r="YJ11329" s="68"/>
      <c r="YK11329" s="68"/>
      <c r="YL11329" s="68"/>
      <c r="YM11329" s="68"/>
      <c r="YN11329" s="68"/>
      <c r="YO11329" s="68"/>
      <c r="YP11329" s="68"/>
      <c r="YQ11329" s="68"/>
      <c r="YR11329" s="68"/>
      <c r="YS11329" s="68"/>
      <c r="YT11329" s="68"/>
      <c r="YU11329" s="68"/>
      <c r="YV11329" s="68"/>
      <c r="YW11329" s="68"/>
      <c r="YX11329" s="68">
        <v>0.93688475066197596</v>
      </c>
      <c r="YY11329" s="68"/>
      <c r="YZ11329" s="68"/>
      <c r="ZA11329" s="68"/>
      <c r="ZB11329" s="68"/>
      <c r="ZC11329" s="68"/>
      <c r="ZD11329" s="68"/>
    </row>
    <row r="11330" spans="658:680" x14ac:dyDescent="0.25">
      <c r="YH11330" s="68"/>
      <c r="YI11330" s="68"/>
      <c r="YJ11330" s="68"/>
      <c r="YK11330" s="68"/>
      <c r="YL11330" s="68"/>
      <c r="YM11330" s="68"/>
      <c r="YN11330" s="68"/>
      <c r="YO11330" s="68"/>
      <c r="YP11330" s="68"/>
      <c r="YQ11330" s="68"/>
      <c r="YR11330" s="68"/>
      <c r="YS11330" s="68"/>
      <c r="YT11330" s="68"/>
      <c r="YU11330" s="68"/>
      <c r="YV11330" s="68"/>
      <c r="YW11330" s="68"/>
      <c r="YX11330" s="68">
        <v>0.93688158631447405</v>
      </c>
      <c r="YY11330" s="68"/>
      <c r="YZ11330" s="68"/>
      <c r="ZA11330" s="68"/>
      <c r="ZB11330" s="68"/>
      <c r="ZC11330" s="68"/>
      <c r="ZD11330" s="68"/>
    </row>
    <row r="11331" spans="658:680" x14ac:dyDescent="0.25">
      <c r="YH11331" s="68"/>
      <c r="YI11331" s="68"/>
      <c r="YJ11331" s="68"/>
      <c r="YK11331" s="68"/>
      <c r="YL11331" s="68"/>
      <c r="YM11331" s="68"/>
      <c r="YN11331" s="68"/>
      <c r="YO11331" s="68"/>
      <c r="YP11331" s="68"/>
      <c r="YQ11331" s="68"/>
      <c r="YR11331" s="68"/>
      <c r="YS11331" s="68"/>
      <c r="YT11331" s="68"/>
      <c r="YU11331" s="68"/>
      <c r="YV11331" s="68"/>
      <c r="YW11331" s="68"/>
      <c r="YX11331" s="68">
        <v>0.93686221608238296</v>
      </c>
      <c r="YY11331" s="68"/>
      <c r="YZ11331" s="68"/>
      <c r="ZA11331" s="68"/>
      <c r="ZB11331" s="68"/>
      <c r="ZC11331" s="68"/>
      <c r="ZD11331" s="68"/>
    </row>
    <row r="11332" spans="658:680" x14ac:dyDescent="0.25">
      <c r="YH11332" s="68"/>
      <c r="YI11332" s="68"/>
      <c r="YJ11332" s="68"/>
      <c r="YK11332" s="68"/>
      <c r="YL11332" s="68"/>
      <c r="YM11332" s="68"/>
      <c r="YN11332" s="68"/>
      <c r="YO11332" s="68"/>
      <c r="YP11332" s="68"/>
      <c r="YQ11332" s="68"/>
      <c r="YR11332" s="68"/>
      <c r="YS11332" s="68"/>
      <c r="YT11332" s="68"/>
      <c r="YU11332" s="68"/>
      <c r="YV11332" s="68"/>
      <c r="YW11332" s="68"/>
      <c r="YX11332" s="68">
        <v>0.93685016814141597</v>
      </c>
      <c r="YY11332" s="68"/>
      <c r="YZ11332" s="68"/>
      <c r="ZA11332" s="68"/>
      <c r="ZB11332" s="68"/>
      <c r="ZC11332" s="68"/>
      <c r="ZD11332" s="68"/>
    </row>
    <row r="11333" spans="658:680" x14ac:dyDescent="0.25">
      <c r="YH11333" s="68"/>
      <c r="YI11333" s="68"/>
      <c r="YJ11333" s="68"/>
      <c r="YK11333" s="68"/>
      <c r="YL11333" s="68"/>
      <c r="YM11333" s="68"/>
      <c r="YN11333" s="68"/>
      <c r="YO11333" s="68"/>
      <c r="YP11333" s="68"/>
      <c r="YQ11333" s="68"/>
      <c r="YR11333" s="68"/>
      <c r="YS11333" s="68"/>
      <c r="YT11333" s="68"/>
      <c r="YU11333" s="68"/>
      <c r="YV11333" s="68"/>
      <c r="YW11333" s="68"/>
      <c r="YX11333" s="68">
        <v>0.936839608658245</v>
      </c>
      <c r="YY11333" s="68"/>
      <c r="YZ11333" s="68"/>
      <c r="ZA11333" s="68"/>
      <c r="ZB11333" s="68"/>
      <c r="ZC11333" s="68"/>
      <c r="ZD11333" s="68"/>
    </row>
    <row r="11334" spans="658:680" x14ac:dyDescent="0.25">
      <c r="YH11334" s="68"/>
      <c r="YI11334" s="68"/>
      <c r="YJ11334" s="68"/>
      <c r="YK11334" s="68"/>
      <c r="YL11334" s="68"/>
      <c r="YM11334" s="68"/>
      <c r="YN11334" s="68"/>
      <c r="YO11334" s="68"/>
      <c r="YP11334" s="68"/>
      <c r="YQ11334" s="68"/>
      <c r="YR11334" s="68"/>
      <c r="YS11334" s="68"/>
      <c r="YT11334" s="68"/>
      <c r="YU11334" s="68"/>
      <c r="YV11334" s="68"/>
      <c r="YW11334" s="68"/>
      <c r="YX11334" s="68">
        <v>0.936788810819152</v>
      </c>
      <c r="YY11334" s="68"/>
      <c r="YZ11334" s="68"/>
      <c r="ZA11334" s="68"/>
      <c r="ZB11334" s="68"/>
      <c r="ZC11334" s="68"/>
      <c r="ZD11334" s="68"/>
    </row>
    <row r="11335" spans="658:680" x14ac:dyDescent="0.25">
      <c r="YH11335" s="68"/>
      <c r="YI11335" s="68"/>
      <c r="YJ11335" s="68"/>
      <c r="YK11335" s="68"/>
      <c r="YL11335" s="68"/>
      <c r="YM11335" s="68"/>
      <c r="YN11335" s="68"/>
      <c r="YO11335" s="68"/>
      <c r="YP11335" s="68"/>
      <c r="YQ11335" s="68"/>
      <c r="YR11335" s="68"/>
      <c r="YS11335" s="68"/>
      <c r="YT11335" s="68"/>
      <c r="YU11335" s="68"/>
      <c r="YV11335" s="68"/>
      <c r="YW11335" s="68"/>
      <c r="YX11335" s="68">
        <v>0.93676026408633295</v>
      </c>
      <c r="YY11335" s="68"/>
      <c r="YZ11335" s="68"/>
      <c r="ZA11335" s="68"/>
      <c r="ZB11335" s="68"/>
      <c r="ZC11335" s="68"/>
      <c r="ZD11335" s="68"/>
    </row>
    <row r="11336" spans="658:680" x14ac:dyDescent="0.25">
      <c r="YH11336" s="68"/>
      <c r="YI11336" s="68"/>
      <c r="YJ11336" s="68"/>
      <c r="YK11336" s="68"/>
      <c r="YL11336" s="68"/>
      <c r="YM11336" s="68"/>
      <c r="YN11336" s="68"/>
      <c r="YO11336" s="68"/>
      <c r="YP11336" s="68"/>
      <c r="YQ11336" s="68"/>
      <c r="YR11336" s="68"/>
      <c r="YS11336" s="68"/>
      <c r="YT11336" s="68"/>
      <c r="YU11336" s="68"/>
      <c r="YV11336" s="68"/>
      <c r="YW11336" s="68"/>
      <c r="YX11336" s="68">
        <v>0.93670560544384296</v>
      </c>
      <c r="YY11336" s="68"/>
      <c r="YZ11336" s="68"/>
      <c r="ZA11336" s="68"/>
      <c r="ZB11336" s="68"/>
      <c r="ZC11336" s="68"/>
      <c r="ZD11336" s="68"/>
    </row>
    <row r="11337" spans="658:680" x14ac:dyDescent="0.25">
      <c r="YH11337" s="68"/>
      <c r="YI11337" s="68"/>
      <c r="YJ11337" s="68"/>
      <c r="YK11337" s="68"/>
      <c r="YL11337" s="68"/>
      <c r="YM11337" s="68"/>
      <c r="YN11337" s="68"/>
      <c r="YO11337" s="68"/>
      <c r="YP11337" s="68"/>
      <c r="YQ11337" s="68"/>
      <c r="YR11337" s="68"/>
      <c r="YS11337" s="68"/>
      <c r="YT11337" s="68"/>
      <c r="YU11337" s="68"/>
      <c r="YV11337" s="68"/>
      <c r="YW11337" s="68"/>
      <c r="YX11337" s="68">
        <v>0.93667098876207899</v>
      </c>
      <c r="YY11337" s="68"/>
      <c r="YZ11337" s="68"/>
      <c r="ZA11337" s="68"/>
      <c r="ZB11337" s="68"/>
      <c r="ZC11337" s="68"/>
      <c r="ZD11337" s="68"/>
    </row>
    <row r="11338" spans="658:680" x14ac:dyDescent="0.25">
      <c r="YH11338" s="68"/>
      <c r="YI11338" s="68"/>
      <c r="YJ11338" s="68"/>
      <c r="YK11338" s="68"/>
      <c r="YL11338" s="68"/>
      <c r="YM11338" s="68"/>
      <c r="YN11338" s="68"/>
      <c r="YO11338" s="68"/>
      <c r="YP11338" s="68"/>
      <c r="YQ11338" s="68"/>
      <c r="YR11338" s="68"/>
      <c r="YS11338" s="68"/>
      <c r="YT11338" s="68"/>
      <c r="YU11338" s="68"/>
      <c r="YV11338" s="68"/>
      <c r="YW11338" s="68"/>
      <c r="YX11338" s="68">
        <v>0.93666204489391602</v>
      </c>
      <c r="YY11338" s="68"/>
      <c r="YZ11338" s="68"/>
      <c r="ZA11338" s="68"/>
      <c r="ZB11338" s="68"/>
      <c r="ZC11338" s="68"/>
      <c r="ZD11338" s="68"/>
    </row>
    <row r="11339" spans="658:680" x14ac:dyDescent="0.25">
      <c r="YH11339" s="68"/>
      <c r="YI11339" s="68"/>
      <c r="YJ11339" s="68"/>
      <c r="YK11339" s="68"/>
      <c r="YL11339" s="68"/>
      <c r="YM11339" s="68"/>
      <c r="YN11339" s="68"/>
      <c r="YO11339" s="68"/>
      <c r="YP11339" s="68"/>
      <c r="YQ11339" s="68"/>
      <c r="YR11339" s="68"/>
      <c r="YS11339" s="68"/>
      <c r="YT11339" s="68"/>
      <c r="YU11339" s="68"/>
      <c r="YV11339" s="68"/>
      <c r="YW11339" s="68"/>
      <c r="YX11339" s="68">
        <v>0.93665526086465301</v>
      </c>
      <c r="YY11339" s="68"/>
      <c r="YZ11339" s="68"/>
      <c r="ZA11339" s="68"/>
      <c r="ZB11339" s="68"/>
      <c r="ZC11339" s="68"/>
      <c r="ZD11339" s="68"/>
    </row>
    <row r="11340" spans="658:680" x14ac:dyDescent="0.25">
      <c r="YH11340" s="68"/>
      <c r="YI11340" s="68"/>
      <c r="YJ11340" s="68"/>
      <c r="YK11340" s="68"/>
      <c r="YL11340" s="68"/>
      <c r="YM11340" s="68"/>
      <c r="YN11340" s="68"/>
      <c r="YO11340" s="68"/>
      <c r="YP11340" s="68"/>
      <c r="YQ11340" s="68"/>
      <c r="YR11340" s="68"/>
      <c r="YS11340" s="68"/>
      <c r="YT11340" s="68"/>
      <c r="YU11340" s="68"/>
      <c r="YV11340" s="68"/>
      <c r="YW11340" s="68"/>
      <c r="YX11340" s="68">
        <v>0.93665349427697497</v>
      </c>
      <c r="YY11340" s="68"/>
      <c r="YZ11340" s="68"/>
      <c r="ZA11340" s="68"/>
      <c r="ZB11340" s="68"/>
      <c r="ZC11340" s="68"/>
      <c r="ZD11340" s="68"/>
    </row>
    <row r="11341" spans="658:680" x14ac:dyDescent="0.25">
      <c r="YH11341" s="68"/>
      <c r="YI11341" s="68"/>
      <c r="YJ11341" s="68"/>
      <c r="YK11341" s="68"/>
      <c r="YL11341" s="68"/>
      <c r="YM11341" s="68"/>
      <c r="YN11341" s="68"/>
      <c r="YO11341" s="68"/>
      <c r="YP11341" s="68"/>
      <c r="YQ11341" s="68"/>
      <c r="YR11341" s="68"/>
      <c r="YS11341" s="68"/>
      <c r="YT11341" s="68"/>
      <c r="YU11341" s="68"/>
      <c r="YV11341" s="68"/>
      <c r="YW11341" s="68"/>
      <c r="YX11341" s="68">
        <v>0.936646461924593</v>
      </c>
      <c r="YY11341" s="68"/>
      <c r="YZ11341" s="68"/>
      <c r="ZA11341" s="68"/>
      <c r="ZB11341" s="68"/>
      <c r="ZC11341" s="68"/>
      <c r="ZD11341" s="68"/>
    </row>
    <row r="11342" spans="658:680" x14ac:dyDescent="0.25">
      <c r="YH11342" s="68"/>
      <c r="YI11342" s="68"/>
      <c r="YJ11342" s="68"/>
      <c r="YK11342" s="68"/>
      <c r="YL11342" s="68"/>
      <c r="YM11342" s="68"/>
      <c r="YN11342" s="68"/>
      <c r="YO11342" s="68"/>
      <c r="YP11342" s="68"/>
      <c r="YQ11342" s="68"/>
      <c r="YR11342" s="68"/>
      <c r="YS11342" s="68"/>
      <c r="YT11342" s="68"/>
      <c r="YU11342" s="68"/>
      <c r="YV11342" s="68"/>
      <c r="YW11342" s="68"/>
      <c r="YX11342" s="68">
        <v>0.93663327042696098</v>
      </c>
      <c r="YY11342" s="68"/>
      <c r="YZ11342" s="68"/>
      <c r="ZA11342" s="68"/>
      <c r="ZB11342" s="68"/>
      <c r="ZC11342" s="68"/>
      <c r="ZD11342" s="68"/>
    </row>
    <row r="11343" spans="658:680" x14ac:dyDescent="0.25">
      <c r="YH11343" s="68"/>
      <c r="YI11343" s="68"/>
      <c r="YJ11343" s="68"/>
      <c r="YK11343" s="68"/>
      <c r="YL11343" s="68"/>
      <c r="YM11343" s="68"/>
      <c r="YN11343" s="68"/>
      <c r="YO11343" s="68"/>
      <c r="YP11343" s="68"/>
      <c r="YQ11343" s="68"/>
      <c r="YR11343" s="68"/>
      <c r="YS11343" s="68"/>
      <c r="YT11343" s="68"/>
      <c r="YU11343" s="68"/>
      <c r="YV11343" s="68"/>
      <c r="YW11343" s="68"/>
      <c r="YX11343" s="68">
        <v>0.93656720249363001</v>
      </c>
      <c r="YY11343" s="68"/>
      <c r="YZ11343" s="68"/>
      <c r="ZA11343" s="68"/>
      <c r="ZB11343" s="68"/>
      <c r="ZC11343" s="68"/>
      <c r="ZD11343" s="68"/>
    </row>
    <row r="11344" spans="658:680" x14ac:dyDescent="0.25">
      <c r="YH11344" s="68"/>
      <c r="YI11344" s="68"/>
      <c r="YJ11344" s="68"/>
      <c r="YK11344" s="68"/>
      <c r="YL11344" s="68"/>
      <c r="YM11344" s="68"/>
      <c r="YN11344" s="68"/>
      <c r="YO11344" s="68"/>
      <c r="YP11344" s="68"/>
      <c r="YQ11344" s="68"/>
      <c r="YR11344" s="68"/>
      <c r="YS11344" s="68"/>
      <c r="YT11344" s="68"/>
      <c r="YU11344" s="68"/>
      <c r="YV11344" s="68"/>
      <c r="YW11344" s="68"/>
      <c r="YX11344" s="68">
        <v>0.93651055660299298</v>
      </c>
      <c r="YY11344" s="68"/>
      <c r="YZ11344" s="68"/>
      <c r="ZA11344" s="68"/>
      <c r="ZB11344" s="68"/>
      <c r="ZC11344" s="68"/>
      <c r="ZD11344" s="68"/>
    </row>
    <row r="11345" spans="658:680" x14ac:dyDescent="0.25">
      <c r="YH11345" s="68"/>
      <c r="YI11345" s="68"/>
      <c r="YJ11345" s="68"/>
      <c r="YK11345" s="68"/>
      <c r="YL11345" s="68"/>
      <c r="YM11345" s="68"/>
      <c r="YN11345" s="68"/>
      <c r="YO11345" s="68"/>
      <c r="YP11345" s="68"/>
      <c r="YQ11345" s="68"/>
      <c r="YR11345" s="68"/>
      <c r="YS11345" s="68"/>
      <c r="YT11345" s="68"/>
      <c r="YU11345" s="68"/>
      <c r="YV11345" s="68"/>
      <c r="YW11345" s="68"/>
      <c r="YX11345" s="68">
        <v>0.936418353058869</v>
      </c>
      <c r="YY11345" s="68"/>
      <c r="YZ11345" s="68"/>
      <c r="ZA11345" s="68"/>
      <c r="ZB11345" s="68"/>
      <c r="ZC11345" s="68"/>
      <c r="ZD11345" s="68"/>
    </row>
    <row r="11346" spans="658:680" x14ac:dyDescent="0.25">
      <c r="YH11346" s="68"/>
      <c r="YI11346" s="68"/>
      <c r="YJ11346" s="68"/>
      <c r="YK11346" s="68"/>
      <c r="YL11346" s="68"/>
      <c r="YM11346" s="68"/>
      <c r="YN11346" s="68"/>
      <c r="YO11346" s="68"/>
      <c r="YP11346" s="68"/>
      <c r="YQ11346" s="68"/>
      <c r="YR11346" s="68"/>
      <c r="YS11346" s="68"/>
      <c r="YT11346" s="68"/>
      <c r="YU11346" s="68"/>
      <c r="YV11346" s="68"/>
      <c r="YW11346" s="68"/>
      <c r="YX11346" s="68">
        <v>0.936410831257798</v>
      </c>
      <c r="YY11346" s="68"/>
      <c r="YZ11346" s="68"/>
      <c r="ZA11346" s="68"/>
      <c r="ZB11346" s="68"/>
      <c r="ZC11346" s="68"/>
      <c r="ZD11346" s="68"/>
    </row>
    <row r="11347" spans="658:680" x14ac:dyDescent="0.25">
      <c r="YH11347" s="68"/>
      <c r="YI11347" s="68"/>
      <c r="YJ11347" s="68"/>
      <c r="YK11347" s="68"/>
      <c r="YL11347" s="68"/>
      <c r="YM11347" s="68"/>
      <c r="YN11347" s="68"/>
      <c r="YO11347" s="68"/>
      <c r="YP11347" s="68"/>
      <c r="YQ11347" s="68"/>
      <c r="YR11347" s="68"/>
      <c r="YS11347" s="68"/>
      <c r="YT11347" s="68"/>
      <c r="YU11347" s="68"/>
      <c r="YV11347" s="68"/>
      <c r="YW11347" s="68"/>
      <c r="YX11347" s="68">
        <v>0.93640648924987502</v>
      </c>
      <c r="YY11347" s="68"/>
      <c r="YZ11347" s="68"/>
      <c r="ZA11347" s="68"/>
      <c r="ZB11347" s="68"/>
      <c r="ZC11347" s="68"/>
      <c r="ZD11347" s="68"/>
    </row>
    <row r="11348" spans="658:680" x14ac:dyDescent="0.25">
      <c r="YH11348" s="68"/>
      <c r="YI11348" s="68"/>
      <c r="YJ11348" s="68"/>
      <c r="YK11348" s="68"/>
      <c r="YL11348" s="68"/>
      <c r="YM11348" s="68"/>
      <c r="YN11348" s="68"/>
      <c r="YO11348" s="68"/>
      <c r="YP11348" s="68"/>
      <c r="YQ11348" s="68"/>
      <c r="YR11348" s="68"/>
      <c r="YS11348" s="68"/>
      <c r="YT11348" s="68"/>
      <c r="YU11348" s="68"/>
      <c r="YV11348" s="68"/>
      <c r="YW11348" s="68"/>
      <c r="YX11348" s="68">
        <v>0.936280393012771</v>
      </c>
      <c r="YY11348" s="68"/>
      <c r="YZ11348" s="68"/>
      <c r="ZA11348" s="68"/>
      <c r="ZB11348" s="68"/>
      <c r="ZC11348" s="68"/>
      <c r="ZD11348" s="68"/>
    </row>
    <row r="11349" spans="658:680" x14ac:dyDescent="0.25">
      <c r="YH11349" s="68"/>
      <c r="YI11349" s="68"/>
      <c r="YJ11349" s="68"/>
      <c r="YK11349" s="68"/>
      <c r="YL11349" s="68"/>
      <c r="YM11349" s="68"/>
      <c r="YN11349" s="68"/>
      <c r="YO11349" s="68"/>
      <c r="YP11349" s="68"/>
      <c r="YQ11349" s="68"/>
      <c r="YR11349" s="68"/>
      <c r="YS11349" s="68"/>
      <c r="YT11349" s="68"/>
      <c r="YU11349" s="68"/>
      <c r="YV11349" s="68"/>
      <c r="YW11349" s="68"/>
      <c r="YX11349" s="68">
        <v>0.93626593308569095</v>
      </c>
      <c r="YY11349" s="68"/>
      <c r="YZ11349" s="68"/>
      <c r="ZA11349" s="68"/>
      <c r="ZB11349" s="68"/>
      <c r="ZC11349" s="68"/>
      <c r="ZD11349" s="68"/>
    </row>
    <row r="11350" spans="658:680" x14ac:dyDescent="0.25">
      <c r="YH11350" s="68"/>
      <c r="YI11350" s="68"/>
      <c r="YJ11350" s="68"/>
      <c r="YK11350" s="68"/>
      <c r="YL11350" s="68"/>
      <c r="YM11350" s="68"/>
      <c r="YN11350" s="68"/>
      <c r="YO11350" s="68"/>
      <c r="YP11350" s="68"/>
      <c r="YQ11350" s="68"/>
      <c r="YR11350" s="68"/>
      <c r="YS11350" s="68"/>
      <c r="YT11350" s="68"/>
      <c r="YU11350" s="68"/>
      <c r="YV11350" s="68"/>
      <c r="YW11350" s="68"/>
      <c r="YX11350" s="68">
        <v>0.93624939117813299</v>
      </c>
      <c r="YY11350" s="68"/>
      <c r="YZ11350" s="68"/>
      <c r="ZA11350" s="68"/>
      <c r="ZB11350" s="68"/>
      <c r="ZC11350" s="68"/>
      <c r="ZD11350" s="68"/>
    </row>
    <row r="11351" spans="658:680" x14ac:dyDescent="0.25">
      <c r="YH11351" s="68"/>
      <c r="YI11351" s="68"/>
      <c r="YJ11351" s="68"/>
      <c r="YK11351" s="68"/>
      <c r="YL11351" s="68"/>
      <c r="YM11351" s="68"/>
      <c r="YN11351" s="68"/>
      <c r="YO11351" s="68"/>
      <c r="YP11351" s="68"/>
      <c r="YQ11351" s="68"/>
      <c r="YR11351" s="68"/>
      <c r="YS11351" s="68"/>
      <c r="YT11351" s="68"/>
      <c r="YU11351" s="68"/>
      <c r="YV11351" s="68"/>
      <c r="YW11351" s="68"/>
      <c r="YX11351" s="68">
        <v>0.93623758093250897</v>
      </c>
      <c r="YY11351" s="68"/>
      <c r="YZ11351" s="68"/>
      <c r="ZA11351" s="68"/>
      <c r="ZB11351" s="68"/>
      <c r="ZC11351" s="68"/>
      <c r="ZD11351" s="68"/>
    </row>
    <row r="11352" spans="658:680" x14ac:dyDescent="0.25">
      <c r="YH11352" s="68"/>
      <c r="YI11352" s="68"/>
      <c r="YJ11352" s="68"/>
      <c r="YK11352" s="68"/>
      <c r="YL11352" s="68"/>
      <c r="YM11352" s="68"/>
      <c r="YN11352" s="68"/>
      <c r="YO11352" s="68"/>
      <c r="YP11352" s="68"/>
      <c r="YQ11352" s="68"/>
      <c r="YR11352" s="68"/>
      <c r="YS11352" s="68"/>
      <c r="YT11352" s="68"/>
      <c r="YU11352" s="68"/>
      <c r="YV11352" s="68"/>
      <c r="YW11352" s="68"/>
      <c r="YX11352" s="68">
        <v>0.93619360312950095</v>
      </c>
      <c r="YY11352" s="68"/>
      <c r="YZ11352" s="68"/>
      <c r="ZA11352" s="68"/>
      <c r="ZB11352" s="68"/>
      <c r="ZC11352" s="68"/>
      <c r="ZD11352" s="68"/>
    </row>
    <row r="11353" spans="658:680" x14ac:dyDescent="0.25">
      <c r="YH11353" s="68"/>
      <c r="YI11353" s="68"/>
      <c r="YJ11353" s="68"/>
      <c r="YK11353" s="68"/>
      <c r="YL11353" s="68"/>
      <c r="YM11353" s="68"/>
      <c r="YN11353" s="68"/>
      <c r="YO11353" s="68"/>
      <c r="YP11353" s="68"/>
      <c r="YQ11353" s="68"/>
      <c r="YR11353" s="68"/>
      <c r="YS11353" s="68"/>
      <c r="YT11353" s="68"/>
      <c r="YU11353" s="68"/>
      <c r="YV11353" s="68"/>
      <c r="YW11353" s="68"/>
      <c r="YX11353" s="68">
        <v>0.936191589823264</v>
      </c>
      <c r="YY11353" s="68"/>
      <c r="YZ11353" s="68"/>
      <c r="ZA11353" s="68"/>
      <c r="ZB11353" s="68"/>
      <c r="ZC11353" s="68"/>
      <c r="ZD11353" s="68"/>
    </row>
    <row r="11354" spans="658:680" x14ac:dyDescent="0.25">
      <c r="YH11354" s="68"/>
      <c r="YI11354" s="68"/>
      <c r="YJ11354" s="68"/>
      <c r="YK11354" s="68"/>
      <c r="YL11354" s="68"/>
      <c r="YM11354" s="68"/>
      <c r="YN11354" s="68"/>
      <c r="YO11354" s="68"/>
      <c r="YP11354" s="68"/>
      <c r="YQ11354" s="68"/>
      <c r="YR11354" s="68"/>
      <c r="YS11354" s="68"/>
      <c r="YT11354" s="68"/>
      <c r="YU11354" s="68"/>
      <c r="YV11354" s="68"/>
      <c r="YW11354" s="68"/>
      <c r="YX11354" s="68">
        <v>0.93617042300658204</v>
      </c>
      <c r="YY11354" s="68"/>
      <c r="YZ11354" s="68"/>
      <c r="ZA11354" s="68"/>
      <c r="ZB11354" s="68"/>
      <c r="ZC11354" s="68"/>
      <c r="ZD11354" s="68"/>
    </row>
    <row r="11355" spans="658:680" x14ac:dyDescent="0.25">
      <c r="YH11355" s="68"/>
      <c r="YI11355" s="68"/>
      <c r="YJ11355" s="68"/>
      <c r="YK11355" s="68"/>
      <c r="YL11355" s="68"/>
      <c r="YM11355" s="68"/>
      <c r="YN11355" s="68"/>
      <c r="YO11355" s="68"/>
      <c r="YP11355" s="68"/>
      <c r="YQ11355" s="68"/>
      <c r="YR11355" s="68"/>
      <c r="YS11355" s="68"/>
      <c r="YT11355" s="68"/>
      <c r="YU11355" s="68"/>
      <c r="YV11355" s="68"/>
      <c r="YW11355" s="68"/>
      <c r="YX11355" s="68">
        <v>0.93616111114652401</v>
      </c>
      <c r="YY11355" s="68"/>
      <c r="YZ11355" s="68"/>
      <c r="ZA11355" s="68"/>
      <c r="ZB11355" s="68"/>
      <c r="ZC11355" s="68"/>
      <c r="ZD11355" s="68"/>
    </row>
    <row r="11356" spans="658:680" x14ac:dyDescent="0.25">
      <c r="YH11356" s="68"/>
      <c r="YI11356" s="68"/>
      <c r="YJ11356" s="68"/>
      <c r="YK11356" s="68"/>
      <c r="YL11356" s="68"/>
      <c r="YM11356" s="68"/>
      <c r="YN11356" s="68"/>
      <c r="YO11356" s="68"/>
      <c r="YP11356" s="68"/>
      <c r="YQ11356" s="68"/>
      <c r="YR11356" s="68"/>
      <c r="YS11356" s="68"/>
      <c r="YT11356" s="68"/>
      <c r="YU11356" s="68"/>
      <c r="YV11356" s="68"/>
      <c r="YW11356" s="68"/>
      <c r="YX11356" s="68">
        <v>0.93615085498365203</v>
      </c>
      <c r="YY11356" s="68"/>
      <c r="YZ11356" s="68"/>
      <c r="ZA11356" s="68"/>
      <c r="ZB11356" s="68"/>
      <c r="ZC11356" s="68"/>
      <c r="ZD11356" s="68"/>
    </row>
    <row r="11357" spans="658:680" x14ac:dyDescent="0.25">
      <c r="YH11357" s="68"/>
      <c r="YI11357" s="68"/>
      <c r="YJ11357" s="68"/>
      <c r="YK11357" s="68"/>
      <c r="YL11357" s="68"/>
      <c r="YM11357" s="68"/>
      <c r="YN11357" s="68"/>
      <c r="YO11357" s="68"/>
      <c r="YP11357" s="68"/>
      <c r="YQ11357" s="68"/>
      <c r="YR11357" s="68"/>
      <c r="YS11357" s="68"/>
      <c r="YT11357" s="68"/>
      <c r="YU11357" s="68"/>
      <c r="YV11357" s="68"/>
      <c r="YW11357" s="68"/>
      <c r="YX11357" s="68">
        <v>0.93612971765278397</v>
      </c>
      <c r="YY11357" s="68"/>
      <c r="YZ11357" s="68"/>
      <c r="ZA11357" s="68"/>
      <c r="ZB11357" s="68"/>
      <c r="ZC11357" s="68"/>
      <c r="ZD11357" s="68"/>
    </row>
    <row r="11358" spans="658:680" x14ac:dyDescent="0.25">
      <c r="YH11358" s="68"/>
      <c r="YI11358" s="68"/>
      <c r="YJ11358" s="68"/>
      <c r="YK11358" s="68"/>
      <c r="YL11358" s="68"/>
      <c r="YM11358" s="68"/>
      <c r="YN11358" s="68"/>
      <c r="YO11358" s="68"/>
      <c r="YP11358" s="68"/>
      <c r="YQ11358" s="68"/>
      <c r="YR11358" s="68"/>
      <c r="YS11358" s="68"/>
      <c r="YT11358" s="68"/>
      <c r="YU11358" s="68"/>
      <c r="YV11358" s="68"/>
      <c r="YW11358" s="68"/>
      <c r="YX11358" s="68">
        <v>0.93606811486682695</v>
      </c>
      <c r="YY11358" s="68"/>
      <c r="YZ11358" s="68"/>
      <c r="ZA11358" s="68"/>
      <c r="ZB11358" s="68"/>
      <c r="ZC11358" s="68"/>
      <c r="ZD11358" s="68"/>
    </row>
    <row r="11359" spans="658:680" x14ac:dyDescent="0.25">
      <c r="YH11359" s="68"/>
      <c r="YI11359" s="68"/>
      <c r="YJ11359" s="68"/>
      <c r="YK11359" s="68"/>
      <c r="YL11359" s="68"/>
      <c r="YM11359" s="68"/>
      <c r="YN11359" s="68"/>
      <c r="YO11359" s="68"/>
      <c r="YP11359" s="68"/>
      <c r="YQ11359" s="68"/>
      <c r="YR11359" s="68"/>
      <c r="YS11359" s="68"/>
      <c r="YT11359" s="68"/>
      <c r="YU11359" s="68"/>
      <c r="YV11359" s="68"/>
      <c r="YW11359" s="68"/>
      <c r="YX11359" s="68">
        <v>0.93605882623992698</v>
      </c>
      <c r="YY11359" s="68"/>
      <c r="YZ11359" s="68"/>
      <c r="ZA11359" s="68"/>
      <c r="ZB11359" s="68"/>
      <c r="ZC11359" s="68"/>
      <c r="ZD11359" s="68"/>
    </row>
    <row r="11360" spans="658:680" x14ac:dyDescent="0.25">
      <c r="YH11360" s="68"/>
      <c r="YI11360" s="68"/>
      <c r="YJ11360" s="68"/>
      <c r="YK11360" s="68"/>
      <c r="YL11360" s="68"/>
      <c r="YM11360" s="68"/>
      <c r="YN11360" s="68"/>
      <c r="YO11360" s="68"/>
      <c r="YP11360" s="68"/>
      <c r="YQ11360" s="68"/>
      <c r="YR11360" s="68"/>
      <c r="YS11360" s="68"/>
      <c r="YT11360" s="68"/>
      <c r="YU11360" s="68"/>
      <c r="YV11360" s="68"/>
      <c r="YW11360" s="68"/>
      <c r="YX11360" s="68">
        <v>0.93604154416807706</v>
      </c>
      <c r="YY11360" s="68"/>
      <c r="YZ11360" s="68"/>
      <c r="ZA11360" s="68"/>
      <c r="ZB11360" s="68"/>
      <c r="ZC11360" s="68"/>
      <c r="ZD11360" s="68"/>
    </row>
    <row r="11361" spans="658:680" x14ac:dyDescent="0.25">
      <c r="YH11361" s="68"/>
      <c r="YI11361" s="68"/>
      <c r="YJ11361" s="68"/>
      <c r="YK11361" s="68"/>
      <c r="YL11361" s="68"/>
      <c r="YM11361" s="68"/>
      <c r="YN11361" s="68"/>
      <c r="YO11361" s="68"/>
      <c r="YP11361" s="68"/>
      <c r="YQ11361" s="68"/>
      <c r="YR11361" s="68"/>
      <c r="YS11361" s="68"/>
      <c r="YT11361" s="68"/>
      <c r="YU11361" s="68"/>
      <c r="YV11361" s="68"/>
      <c r="YW11361" s="68"/>
      <c r="YX11361" s="68">
        <v>0.93603926041691898</v>
      </c>
      <c r="YY11361" s="68"/>
      <c r="YZ11361" s="68"/>
      <c r="ZA11361" s="68"/>
      <c r="ZB11361" s="68"/>
      <c r="ZC11361" s="68"/>
      <c r="ZD11361" s="68"/>
    </row>
    <row r="11362" spans="658:680" x14ac:dyDescent="0.25">
      <c r="YH11362" s="68"/>
      <c r="YI11362" s="68"/>
      <c r="YJ11362" s="68"/>
      <c r="YK11362" s="68"/>
      <c r="YL11362" s="68"/>
      <c r="YM11362" s="68"/>
      <c r="YN11362" s="68"/>
      <c r="YO11362" s="68"/>
      <c r="YP11362" s="68"/>
      <c r="YQ11362" s="68"/>
      <c r="YR11362" s="68"/>
      <c r="YS11362" s="68"/>
      <c r="YT11362" s="68"/>
      <c r="YU11362" s="68"/>
      <c r="YV11362" s="68"/>
      <c r="YW11362" s="68"/>
      <c r="YX11362" s="68">
        <v>0.93600536457657602</v>
      </c>
      <c r="YY11362" s="68"/>
      <c r="YZ11362" s="68"/>
      <c r="ZA11362" s="68"/>
      <c r="ZB11362" s="68"/>
      <c r="ZC11362" s="68"/>
      <c r="ZD11362" s="68"/>
    </row>
    <row r="11363" spans="658:680" x14ac:dyDescent="0.25">
      <c r="YH11363" s="68"/>
      <c r="YI11363" s="68"/>
      <c r="YJ11363" s="68"/>
      <c r="YK11363" s="68"/>
      <c r="YL11363" s="68"/>
      <c r="YM11363" s="68"/>
      <c r="YN11363" s="68"/>
      <c r="YO11363" s="68"/>
      <c r="YP11363" s="68"/>
      <c r="YQ11363" s="68"/>
      <c r="YR11363" s="68"/>
      <c r="YS11363" s="68"/>
      <c r="YT11363" s="68"/>
      <c r="YU11363" s="68"/>
      <c r="YV11363" s="68"/>
      <c r="YW11363" s="68"/>
      <c r="YX11363" s="68">
        <v>0.93599101986622602</v>
      </c>
      <c r="YY11363" s="68"/>
      <c r="YZ11363" s="68"/>
      <c r="ZA11363" s="68"/>
      <c r="ZB11363" s="68"/>
      <c r="ZC11363" s="68"/>
      <c r="ZD11363" s="68"/>
    </row>
    <row r="11364" spans="658:680" x14ac:dyDescent="0.25">
      <c r="YH11364" s="68"/>
      <c r="YI11364" s="68"/>
      <c r="YJ11364" s="68"/>
      <c r="YK11364" s="68"/>
      <c r="YL11364" s="68"/>
      <c r="YM11364" s="68"/>
      <c r="YN11364" s="68"/>
      <c r="YO11364" s="68"/>
      <c r="YP11364" s="68"/>
      <c r="YQ11364" s="68"/>
      <c r="YR11364" s="68"/>
      <c r="YS11364" s="68"/>
      <c r="YT11364" s="68"/>
      <c r="YU11364" s="68"/>
      <c r="YV11364" s="68"/>
      <c r="YW11364" s="68"/>
      <c r="YX11364" s="68">
        <v>0.93599087906841105</v>
      </c>
      <c r="YY11364" s="68"/>
      <c r="YZ11364" s="68"/>
      <c r="ZA11364" s="68"/>
      <c r="ZB11364" s="68"/>
      <c r="ZC11364" s="68"/>
      <c r="ZD11364" s="68"/>
    </row>
    <row r="11365" spans="658:680" x14ac:dyDescent="0.25">
      <c r="YH11365" s="68"/>
      <c r="YI11365" s="68"/>
      <c r="YJ11365" s="68"/>
      <c r="YK11365" s="68"/>
      <c r="YL11365" s="68"/>
      <c r="YM11365" s="68"/>
      <c r="YN11365" s="68"/>
      <c r="YO11365" s="68"/>
      <c r="YP11365" s="68"/>
      <c r="YQ11365" s="68"/>
      <c r="YR11365" s="68"/>
      <c r="YS11365" s="68"/>
      <c r="YT11365" s="68"/>
      <c r="YU11365" s="68"/>
      <c r="YV11365" s="68"/>
      <c r="YW11365" s="68"/>
      <c r="YX11365" s="68">
        <v>0.93594409924654898</v>
      </c>
      <c r="YY11365" s="68"/>
      <c r="YZ11365" s="68"/>
      <c r="ZA11365" s="68"/>
      <c r="ZB11365" s="68"/>
      <c r="ZC11365" s="68"/>
      <c r="ZD11365" s="68"/>
    </row>
    <row r="11366" spans="658:680" x14ac:dyDescent="0.25">
      <c r="YH11366" s="68"/>
      <c r="YI11366" s="68"/>
      <c r="YJ11366" s="68"/>
      <c r="YK11366" s="68"/>
      <c r="YL11366" s="68"/>
      <c r="YM11366" s="68"/>
      <c r="YN11366" s="68"/>
      <c r="YO11366" s="68"/>
      <c r="YP11366" s="68"/>
      <c r="YQ11366" s="68"/>
      <c r="YR11366" s="68"/>
      <c r="YS11366" s="68"/>
      <c r="YT11366" s="68"/>
      <c r="YU11366" s="68"/>
      <c r="YV11366" s="68"/>
      <c r="YW11366" s="68"/>
      <c r="YX11366" s="68">
        <v>0.93588840253813499</v>
      </c>
      <c r="YY11366" s="68"/>
      <c r="YZ11366" s="68"/>
      <c r="ZA11366" s="68"/>
      <c r="ZB11366" s="68"/>
      <c r="ZC11366" s="68"/>
      <c r="ZD11366" s="68"/>
    </row>
    <row r="11367" spans="658:680" x14ac:dyDescent="0.25">
      <c r="YH11367" s="68"/>
      <c r="YI11367" s="68"/>
      <c r="YJ11367" s="68"/>
      <c r="YK11367" s="68"/>
      <c r="YL11367" s="68"/>
      <c r="YM11367" s="68"/>
      <c r="YN11367" s="68"/>
      <c r="YO11367" s="68"/>
      <c r="YP11367" s="68"/>
      <c r="YQ11367" s="68"/>
      <c r="YR11367" s="68"/>
      <c r="YS11367" s="68"/>
      <c r="YT11367" s="68"/>
      <c r="YU11367" s="68"/>
      <c r="YV11367" s="68"/>
      <c r="YW11367" s="68"/>
      <c r="YX11367" s="68">
        <v>0.93587503041373898</v>
      </c>
      <c r="YY11367" s="68"/>
      <c r="YZ11367" s="68"/>
      <c r="ZA11367" s="68"/>
      <c r="ZB11367" s="68"/>
      <c r="ZC11367" s="68"/>
      <c r="ZD11367" s="68"/>
    </row>
    <row r="11368" spans="658:680" x14ac:dyDescent="0.25">
      <c r="YH11368" s="68"/>
      <c r="YI11368" s="68"/>
      <c r="YJ11368" s="68"/>
      <c r="YK11368" s="68"/>
      <c r="YL11368" s="68"/>
      <c r="YM11368" s="68"/>
      <c r="YN11368" s="68"/>
      <c r="YO11368" s="68"/>
      <c r="YP11368" s="68"/>
      <c r="YQ11368" s="68"/>
      <c r="YR11368" s="68"/>
      <c r="YS11368" s="68"/>
      <c r="YT11368" s="68"/>
      <c r="YU11368" s="68"/>
      <c r="YV11368" s="68"/>
      <c r="YW11368" s="68"/>
      <c r="YX11368" s="68">
        <v>0.93586572747294705</v>
      </c>
      <c r="YY11368" s="68"/>
      <c r="YZ11368" s="68"/>
      <c r="ZA11368" s="68"/>
      <c r="ZB11368" s="68"/>
      <c r="ZC11368" s="68"/>
      <c r="ZD11368" s="68"/>
    </row>
    <row r="11369" spans="658:680" x14ac:dyDescent="0.25">
      <c r="YH11369" s="68"/>
      <c r="YI11369" s="68"/>
      <c r="YJ11369" s="68"/>
      <c r="YK11369" s="68"/>
      <c r="YL11369" s="68"/>
      <c r="YM11369" s="68"/>
      <c r="YN11369" s="68"/>
      <c r="YO11369" s="68"/>
      <c r="YP11369" s="68"/>
      <c r="YQ11369" s="68"/>
      <c r="YR11369" s="68"/>
      <c r="YS11369" s="68"/>
      <c r="YT11369" s="68"/>
      <c r="YU11369" s="68"/>
      <c r="YV11369" s="68"/>
      <c r="YW11369" s="68"/>
      <c r="YX11369" s="68">
        <v>0.93583664582178105</v>
      </c>
      <c r="YY11369" s="68"/>
      <c r="YZ11369" s="68"/>
      <c r="ZA11369" s="68"/>
      <c r="ZB11369" s="68"/>
      <c r="ZC11369" s="68"/>
      <c r="ZD11369" s="68"/>
    </row>
    <row r="11370" spans="658:680" x14ac:dyDescent="0.25">
      <c r="YH11370" s="68"/>
      <c r="YI11370" s="68"/>
      <c r="YJ11370" s="68"/>
      <c r="YK11370" s="68"/>
      <c r="YL11370" s="68"/>
      <c r="YM11370" s="68"/>
      <c r="YN11370" s="68"/>
      <c r="YO11370" s="68"/>
      <c r="YP11370" s="68"/>
      <c r="YQ11370" s="68"/>
      <c r="YR11370" s="68"/>
      <c r="YS11370" s="68"/>
      <c r="YT11370" s="68"/>
      <c r="YU11370" s="68"/>
      <c r="YV11370" s="68"/>
      <c r="YW11370" s="68"/>
      <c r="YX11370" s="68">
        <v>0.93581121684492996</v>
      </c>
      <c r="YY11370" s="68"/>
      <c r="YZ11370" s="68"/>
      <c r="ZA11370" s="68"/>
      <c r="ZB11370" s="68"/>
      <c r="ZC11370" s="68"/>
      <c r="ZD11370" s="68"/>
    </row>
    <row r="11371" spans="658:680" x14ac:dyDescent="0.25">
      <c r="YH11371" s="68"/>
      <c r="YI11371" s="68"/>
      <c r="YJ11371" s="68"/>
      <c r="YK11371" s="68"/>
      <c r="YL11371" s="68"/>
      <c r="YM11371" s="68"/>
      <c r="YN11371" s="68"/>
      <c r="YO11371" s="68"/>
      <c r="YP11371" s="68"/>
      <c r="YQ11371" s="68"/>
      <c r="YR11371" s="68"/>
      <c r="YS11371" s="68"/>
      <c r="YT11371" s="68"/>
      <c r="YU11371" s="68"/>
      <c r="YV11371" s="68"/>
      <c r="YW11371" s="68"/>
      <c r="YX11371" s="68">
        <v>0.93580441625646005</v>
      </c>
      <c r="YY11371" s="68"/>
      <c r="YZ11371" s="68"/>
      <c r="ZA11371" s="68"/>
      <c r="ZB11371" s="68"/>
      <c r="ZC11371" s="68"/>
      <c r="ZD11371" s="68"/>
    </row>
    <row r="11372" spans="658:680" x14ac:dyDescent="0.25">
      <c r="YH11372" s="68"/>
      <c r="YI11372" s="68"/>
      <c r="YJ11372" s="68"/>
      <c r="YK11372" s="68"/>
      <c r="YL11372" s="68"/>
      <c r="YM11372" s="68"/>
      <c r="YN11372" s="68"/>
      <c r="YO11372" s="68"/>
      <c r="YP11372" s="68"/>
      <c r="YQ11372" s="68"/>
      <c r="YR11372" s="68"/>
      <c r="YS11372" s="68"/>
      <c r="YT11372" s="68"/>
      <c r="YU11372" s="68"/>
      <c r="YV11372" s="68"/>
      <c r="YW11372" s="68"/>
      <c r="YX11372" s="68">
        <v>0.93574482282805704</v>
      </c>
      <c r="YY11372" s="68"/>
      <c r="YZ11372" s="68"/>
      <c r="ZA11372" s="68"/>
      <c r="ZB11372" s="68"/>
      <c r="ZC11372" s="68"/>
      <c r="ZD11372" s="68"/>
    </row>
    <row r="11373" spans="658:680" x14ac:dyDescent="0.25">
      <c r="YH11373" s="68"/>
      <c r="YI11373" s="68"/>
      <c r="YJ11373" s="68"/>
      <c r="YK11373" s="68"/>
      <c r="YL11373" s="68"/>
      <c r="YM11373" s="68"/>
      <c r="YN11373" s="68"/>
      <c r="YO11373" s="68"/>
      <c r="YP11373" s="68"/>
      <c r="YQ11373" s="68"/>
      <c r="YR11373" s="68"/>
      <c r="YS11373" s="68"/>
      <c r="YT11373" s="68"/>
      <c r="YU11373" s="68"/>
      <c r="YV11373" s="68"/>
      <c r="YW11373" s="68"/>
      <c r="YX11373" s="68">
        <v>0.93574417159225098</v>
      </c>
      <c r="YY11373" s="68"/>
      <c r="YZ11373" s="68"/>
      <c r="ZA11373" s="68"/>
      <c r="ZB11373" s="68"/>
      <c r="ZC11373" s="68"/>
      <c r="ZD11373" s="68"/>
    </row>
    <row r="11374" spans="658:680" x14ac:dyDescent="0.25">
      <c r="YH11374" s="68"/>
      <c r="YI11374" s="68"/>
      <c r="YJ11374" s="68"/>
      <c r="YK11374" s="68"/>
      <c r="YL11374" s="68"/>
      <c r="YM11374" s="68"/>
      <c r="YN11374" s="68"/>
      <c r="YO11374" s="68"/>
      <c r="YP11374" s="68"/>
      <c r="YQ11374" s="68"/>
      <c r="YR11374" s="68"/>
      <c r="YS11374" s="68"/>
      <c r="YT11374" s="68"/>
      <c r="YU11374" s="68"/>
      <c r="YV11374" s="68"/>
      <c r="YW11374" s="68"/>
      <c r="YX11374" s="68">
        <v>0.93573545634996402</v>
      </c>
      <c r="YY11374" s="68"/>
      <c r="YZ11374" s="68"/>
      <c r="ZA11374" s="68"/>
      <c r="ZB11374" s="68"/>
      <c r="ZC11374" s="68"/>
      <c r="ZD11374" s="68"/>
    </row>
    <row r="11375" spans="658:680" x14ac:dyDescent="0.25">
      <c r="YH11375" s="68"/>
      <c r="YI11375" s="68"/>
      <c r="YJ11375" s="68"/>
      <c r="YK11375" s="68"/>
      <c r="YL11375" s="68"/>
      <c r="YM11375" s="68"/>
      <c r="YN11375" s="68"/>
      <c r="YO11375" s="68"/>
      <c r="YP11375" s="68"/>
      <c r="YQ11375" s="68"/>
      <c r="YR11375" s="68"/>
      <c r="YS11375" s="68"/>
      <c r="YT11375" s="68"/>
      <c r="YU11375" s="68"/>
      <c r="YV11375" s="68"/>
      <c r="YW11375" s="68"/>
      <c r="YX11375" s="68">
        <v>0.93572523958801701</v>
      </c>
      <c r="YY11375" s="68"/>
      <c r="YZ11375" s="68"/>
      <c r="ZA11375" s="68"/>
      <c r="ZB11375" s="68"/>
      <c r="ZC11375" s="68"/>
      <c r="ZD11375" s="68"/>
    </row>
    <row r="11376" spans="658:680" x14ac:dyDescent="0.25">
      <c r="YH11376" s="68"/>
      <c r="YI11376" s="68"/>
      <c r="YJ11376" s="68"/>
      <c r="YK11376" s="68"/>
      <c r="YL11376" s="68"/>
      <c r="YM11376" s="68"/>
      <c r="YN11376" s="68"/>
      <c r="YO11376" s="68"/>
      <c r="YP11376" s="68"/>
      <c r="YQ11376" s="68"/>
      <c r="YR11376" s="68"/>
      <c r="YS11376" s="68"/>
      <c r="YT11376" s="68"/>
      <c r="YU11376" s="68"/>
      <c r="YV11376" s="68"/>
      <c r="YW11376" s="68"/>
      <c r="YX11376" s="68">
        <v>0.93568440484984094</v>
      </c>
      <c r="YY11376" s="68"/>
      <c r="YZ11376" s="68"/>
      <c r="ZA11376" s="68"/>
      <c r="ZB11376" s="68"/>
      <c r="ZC11376" s="68"/>
      <c r="ZD11376" s="68"/>
    </row>
    <row r="11377" spans="658:680" x14ac:dyDescent="0.25">
      <c r="YH11377" s="68"/>
      <c r="YI11377" s="68"/>
      <c r="YJ11377" s="68"/>
      <c r="YK11377" s="68"/>
      <c r="YL11377" s="68"/>
      <c r="YM11377" s="68"/>
      <c r="YN11377" s="68"/>
      <c r="YO11377" s="68"/>
      <c r="YP11377" s="68"/>
      <c r="YQ11377" s="68"/>
      <c r="YR11377" s="68"/>
      <c r="YS11377" s="68"/>
      <c r="YT11377" s="68"/>
      <c r="YU11377" s="68"/>
      <c r="YV11377" s="68"/>
      <c r="YW11377" s="68"/>
      <c r="YX11377" s="68">
        <v>0.93568121469225596</v>
      </c>
      <c r="YY11377" s="68"/>
      <c r="YZ11377" s="68"/>
      <c r="ZA11377" s="68"/>
      <c r="ZB11377" s="68"/>
      <c r="ZC11377" s="68"/>
      <c r="ZD11377" s="68"/>
    </row>
    <row r="11378" spans="658:680" x14ac:dyDescent="0.25">
      <c r="YH11378" s="68"/>
      <c r="YI11378" s="68"/>
      <c r="YJ11378" s="68"/>
      <c r="YK11378" s="68"/>
      <c r="YL11378" s="68"/>
      <c r="YM11378" s="68"/>
      <c r="YN11378" s="68"/>
      <c r="YO11378" s="68"/>
      <c r="YP11378" s="68"/>
      <c r="YQ11378" s="68"/>
      <c r="YR11378" s="68"/>
      <c r="YS11378" s="68"/>
      <c r="YT11378" s="68"/>
      <c r="YU11378" s="68"/>
      <c r="YV11378" s="68"/>
      <c r="YW11378" s="68"/>
      <c r="YX11378" s="68">
        <v>0.93567823167983499</v>
      </c>
      <c r="YY11378" s="68"/>
      <c r="YZ11378" s="68"/>
      <c r="ZA11378" s="68"/>
      <c r="ZB11378" s="68"/>
      <c r="ZC11378" s="68"/>
      <c r="ZD11378" s="68"/>
    </row>
    <row r="11379" spans="658:680" x14ac:dyDescent="0.25">
      <c r="YH11379" s="68"/>
      <c r="YI11379" s="68"/>
      <c r="YJ11379" s="68"/>
      <c r="YK11379" s="68"/>
      <c r="YL11379" s="68"/>
      <c r="YM11379" s="68"/>
      <c r="YN11379" s="68"/>
      <c r="YO11379" s="68"/>
      <c r="YP11379" s="68"/>
      <c r="YQ11379" s="68"/>
      <c r="YR11379" s="68"/>
      <c r="YS11379" s="68"/>
      <c r="YT11379" s="68"/>
      <c r="YU11379" s="68"/>
      <c r="YV11379" s="68"/>
      <c r="YW11379" s="68"/>
      <c r="YX11379" s="68">
        <v>0.93565043740805598</v>
      </c>
      <c r="YY11379" s="68"/>
      <c r="YZ11379" s="68"/>
      <c r="ZA11379" s="68"/>
      <c r="ZB11379" s="68"/>
      <c r="ZC11379" s="68"/>
      <c r="ZD11379" s="68"/>
    </row>
    <row r="11380" spans="658:680" x14ac:dyDescent="0.25">
      <c r="YH11380" s="68"/>
      <c r="YI11380" s="68"/>
      <c r="YJ11380" s="68"/>
      <c r="YK11380" s="68"/>
      <c r="YL11380" s="68"/>
      <c r="YM11380" s="68"/>
      <c r="YN11380" s="68"/>
      <c r="YO11380" s="68"/>
      <c r="YP11380" s="68"/>
      <c r="YQ11380" s="68"/>
      <c r="YR11380" s="68"/>
      <c r="YS11380" s="68"/>
      <c r="YT11380" s="68"/>
      <c r="YU11380" s="68"/>
      <c r="YV11380" s="68"/>
      <c r="YW11380" s="68"/>
      <c r="YX11380" s="68">
        <v>0.93562817223057904</v>
      </c>
      <c r="YY11380" s="68"/>
      <c r="YZ11380" s="68"/>
      <c r="ZA11380" s="68"/>
      <c r="ZB11380" s="68"/>
      <c r="ZC11380" s="68"/>
      <c r="ZD11380" s="68"/>
    </row>
    <row r="11381" spans="658:680" x14ac:dyDescent="0.25">
      <c r="YH11381" s="68"/>
      <c r="YI11381" s="68"/>
      <c r="YJ11381" s="68"/>
      <c r="YK11381" s="68"/>
      <c r="YL11381" s="68"/>
      <c r="YM11381" s="68"/>
      <c r="YN11381" s="68"/>
      <c r="YO11381" s="68"/>
      <c r="YP11381" s="68"/>
      <c r="YQ11381" s="68"/>
      <c r="YR11381" s="68"/>
      <c r="YS11381" s="68"/>
      <c r="YT11381" s="68"/>
      <c r="YU11381" s="68"/>
      <c r="YV11381" s="68"/>
      <c r="YW11381" s="68"/>
      <c r="YX11381" s="68">
        <v>0.93562718074259899</v>
      </c>
      <c r="YY11381" s="68"/>
      <c r="YZ11381" s="68"/>
      <c r="ZA11381" s="68"/>
      <c r="ZB11381" s="68"/>
      <c r="ZC11381" s="68"/>
      <c r="ZD11381" s="68"/>
    </row>
    <row r="11382" spans="658:680" x14ac:dyDescent="0.25">
      <c r="YH11382" s="68"/>
      <c r="YI11382" s="68"/>
      <c r="YJ11382" s="68"/>
      <c r="YK11382" s="68"/>
      <c r="YL11382" s="68"/>
      <c r="YM11382" s="68"/>
      <c r="YN11382" s="68"/>
      <c r="YO11382" s="68"/>
      <c r="YP11382" s="68"/>
      <c r="YQ11382" s="68"/>
      <c r="YR11382" s="68"/>
      <c r="YS11382" s="68"/>
      <c r="YT11382" s="68"/>
      <c r="YU11382" s="68"/>
      <c r="YV11382" s="68"/>
      <c r="YW11382" s="68"/>
      <c r="YX11382" s="68">
        <v>0.93562208964440796</v>
      </c>
      <c r="YY11382" s="68"/>
      <c r="YZ11382" s="68"/>
      <c r="ZA11382" s="68"/>
      <c r="ZB11382" s="68"/>
      <c r="ZC11382" s="68"/>
      <c r="ZD11382" s="68"/>
    </row>
    <row r="11383" spans="658:680" x14ac:dyDescent="0.25">
      <c r="YH11383" s="68"/>
      <c r="YI11383" s="68"/>
      <c r="YJ11383" s="68"/>
      <c r="YK11383" s="68"/>
      <c r="YL11383" s="68"/>
      <c r="YM11383" s="68"/>
      <c r="YN11383" s="68"/>
      <c r="YO11383" s="68"/>
      <c r="YP11383" s="68"/>
      <c r="YQ11383" s="68"/>
      <c r="YR11383" s="68"/>
      <c r="YS11383" s="68"/>
      <c r="YT11383" s="68"/>
      <c r="YU11383" s="68"/>
      <c r="YV11383" s="68"/>
      <c r="YW11383" s="68"/>
      <c r="YX11383" s="68">
        <v>0.93562034169970498</v>
      </c>
      <c r="YY11383" s="68"/>
      <c r="YZ11383" s="68"/>
      <c r="ZA11383" s="68"/>
      <c r="ZB11383" s="68"/>
      <c r="ZC11383" s="68"/>
      <c r="ZD11383" s="68"/>
    </row>
    <row r="11384" spans="658:680" x14ac:dyDescent="0.25">
      <c r="YH11384" s="68"/>
      <c r="YI11384" s="68"/>
      <c r="YJ11384" s="68"/>
      <c r="YK11384" s="68"/>
      <c r="YL11384" s="68"/>
      <c r="YM11384" s="68"/>
      <c r="YN11384" s="68"/>
      <c r="YO11384" s="68"/>
      <c r="YP11384" s="68"/>
      <c r="YQ11384" s="68"/>
      <c r="YR11384" s="68"/>
      <c r="YS11384" s="68"/>
      <c r="YT11384" s="68"/>
      <c r="YU11384" s="68"/>
      <c r="YV11384" s="68"/>
      <c r="YW11384" s="68"/>
      <c r="YX11384" s="68">
        <v>0.93557803411255502</v>
      </c>
      <c r="YY11384" s="68"/>
      <c r="YZ11384" s="68"/>
      <c r="ZA11384" s="68"/>
      <c r="ZB11384" s="68"/>
      <c r="ZC11384" s="68"/>
      <c r="ZD11384" s="68"/>
    </row>
    <row r="11385" spans="658:680" x14ac:dyDescent="0.25">
      <c r="YH11385" s="68"/>
      <c r="YI11385" s="68"/>
      <c r="YJ11385" s="68"/>
      <c r="YK11385" s="68"/>
      <c r="YL11385" s="68"/>
      <c r="YM11385" s="68"/>
      <c r="YN11385" s="68"/>
      <c r="YO11385" s="68"/>
      <c r="YP11385" s="68"/>
      <c r="YQ11385" s="68"/>
      <c r="YR11385" s="68"/>
      <c r="YS11385" s="68"/>
      <c r="YT11385" s="68"/>
      <c r="YU11385" s="68"/>
      <c r="YV11385" s="68"/>
      <c r="YW11385" s="68"/>
      <c r="YX11385" s="68">
        <v>0.93555892923679995</v>
      </c>
      <c r="YY11385" s="68"/>
      <c r="YZ11385" s="68"/>
      <c r="ZA11385" s="68"/>
      <c r="ZB11385" s="68"/>
      <c r="ZC11385" s="68"/>
      <c r="ZD11385" s="68"/>
    </row>
    <row r="11386" spans="658:680" x14ac:dyDescent="0.25">
      <c r="YH11386" s="68"/>
      <c r="YI11386" s="68"/>
      <c r="YJ11386" s="68"/>
      <c r="YK11386" s="68"/>
      <c r="YL11386" s="68"/>
      <c r="YM11386" s="68"/>
      <c r="YN11386" s="68"/>
      <c r="YO11386" s="68"/>
      <c r="YP11386" s="68"/>
      <c r="YQ11386" s="68"/>
      <c r="YR11386" s="68"/>
      <c r="YS11386" s="68"/>
      <c r="YT11386" s="68"/>
      <c r="YU11386" s="68"/>
      <c r="YV11386" s="68"/>
      <c r="YW11386" s="68"/>
      <c r="YX11386" s="68">
        <v>0.93554050881653095</v>
      </c>
      <c r="YY11386" s="68"/>
      <c r="YZ11386" s="68"/>
      <c r="ZA11386" s="68"/>
      <c r="ZB11386" s="68"/>
      <c r="ZC11386" s="68"/>
      <c r="ZD11386" s="68"/>
    </row>
    <row r="11387" spans="658:680" x14ac:dyDescent="0.25">
      <c r="YH11387" s="68"/>
      <c r="YI11387" s="68"/>
      <c r="YJ11387" s="68"/>
      <c r="YK11387" s="68"/>
      <c r="YL11387" s="68"/>
      <c r="YM11387" s="68"/>
      <c r="YN11387" s="68"/>
      <c r="YO11387" s="68"/>
      <c r="YP11387" s="68"/>
      <c r="YQ11387" s="68"/>
      <c r="YR11387" s="68"/>
      <c r="YS11387" s="68"/>
      <c r="YT11387" s="68"/>
      <c r="YU11387" s="68"/>
      <c r="YV11387" s="68"/>
      <c r="YW11387" s="68"/>
      <c r="YX11387" s="68">
        <v>0.93551367861046797</v>
      </c>
      <c r="YY11387" s="68"/>
      <c r="YZ11387" s="68"/>
      <c r="ZA11387" s="68"/>
      <c r="ZB11387" s="68"/>
      <c r="ZC11387" s="68"/>
      <c r="ZD11387" s="68"/>
    </row>
    <row r="11388" spans="658:680" x14ac:dyDescent="0.25">
      <c r="YH11388" s="68"/>
      <c r="YI11388" s="68"/>
      <c r="YJ11388" s="68"/>
      <c r="YK11388" s="68"/>
      <c r="YL11388" s="68"/>
      <c r="YM11388" s="68"/>
      <c r="YN11388" s="68"/>
      <c r="YO11388" s="68"/>
      <c r="YP11388" s="68"/>
      <c r="YQ11388" s="68"/>
      <c r="YR11388" s="68"/>
      <c r="YS11388" s="68"/>
      <c r="YT11388" s="68"/>
      <c r="YU11388" s="68"/>
      <c r="YV11388" s="68"/>
      <c r="YW11388" s="68"/>
      <c r="YX11388" s="68">
        <v>0.93550007869926699</v>
      </c>
      <c r="YY11388" s="68"/>
      <c r="YZ11388" s="68"/>
      <c r="ZA11388" s="68"/>
      <c r="ZB11388" s="68"/>
      <c r="ZC11388" s="68"/>
      <c r="ZD11388" s="68"/>
    </row>
    <row r="11389" spans="658:680" x14ac:dyDescent="0.25">
      <c r="YH11389" s="68"/>
      <c r="YI11389" s="68"/>
      <c r="YJ11389" s="68"/>
      <c r="YK11389" s="68"/>
      <c r="YL11389" s="68"/>
      <c r="YM11389" s="68"/>
      <c r="YN11389" s="68"/>
      <c r="YO11389" s="68"/>
      <c r="YP11389" s="68"/>
      <c r="YQ11389" s="68"/>
      <c r="YR11389" s="68"/>
      <c r="YS11389" s="68"/>
      <c r="YT11389" s="68"/>
      <c r="YU11389" s="68"/>
      <c r="YV11389" s="68"/>
      <c r="YW11389" s="68"/>
      <c r="YX11389" s="68">
        <v>0.93549704006588696</v>
      </c>
      <c r="YY11389" s="68"/>
      <c r="YZ11389" s="68"/>
      <c r="ZA11389" s="68"/>
      <c r="ZB11389" s="68"/>
      <c r="ZC11389" s="68"/>
      <c r="ZD11389" s="68"/>
    </row>
    <row r="11390" spans="658:680" x14ac:dyDescent="0.25">
      <c r="YH11390" s="68"/>
      <c r="YI11390" s="68"/>
      <c r="YJ11390" s="68"/>
      <c r="YK11390" s="68"/>
      <c r="YL11390" s="68"/>
      <c r="YM11390" s="68"/>
      <c r="YN11390" s="68"/>
      <c r="YO11390" s="68"/>
      <c r="YP11390" s="68"/>
      <c r="YQ11390" s="68"/>
      <c r="YR11390" s="68"/>
      <c r="YS11390" s="68"/>
      <c r="YT11390" s="68"/>
      <c r="YU11390" s="68"/>
      <c r="YV11390" s="68"/>
      <c r="YW11390" s="68"/>
      <c r="YX11390" s="68">
        <v>0.93548452197851695</v>
      </c>
      <c r="YY11390" s="68"/>
      <c r="YZ11390" s="68"/>
      <c r="ZA11390" s="68"/>
      <c r="ZB11390" s="68"/>
      <c r="ZC11390" s="68"/>
      <c r="ZD11390" s="68"/>
    </row>
    <row r="11391" spans="658:680" x14ac:dyDescent="0.25">
      <c r="YH11391" s="68"/>
      <c r="YI11391" s="68"/>
      <c r="YJ11391" s="68"/>
      <c r="YK11391" s="68"/>
      <c r="YL11391" s="68"/>
      <c r="YM11391" s="68"/>
      <c r="YN11391" s="68"/>
      <c r="YO11391" s="68"/>
      <c r="YP11391" s="68"/>
      <c r="YQ11391" s="68"/>
      <c r="YR11391" s="68"/>
      <c r="YS11391" s="68"/>
      <c r="YT11391" s="68"/>
      <c r="YU11391" s="68"/>
      <c r="YV11391" s="68"/>
      <c r="YW11391" s="68"/>
      <c r="YX11391" s="68">
        <v>0.93546558109519595</v>
      </c>
      <c r="YY11391" s="68"/>
      <c r="YZ11391" s="68"/>
      <c r="ZA11391" s="68"/>
      <c r="ZB11391" s="68"/>
      <c r="ZC11391" s="68"/>
      <c r="ZD11391" s="68"/>
    </row>
    <row r="11392" spans="658:680" x14ac:dyDescent="0.25">
      <c r="YH11392" s="68"/>
      <c r="YI11392" s="68"/>
      <c r="YJ11392" s="68"/>
      <c r="YK11392" s="68"/>
      <c r="YL11392" s="68"/>
      <c r="YM11392" s="68"/>
      <c r="YN11392" s="68"/>
      <c r="YO11392" s="68"/>
      <c r="YP11392" s="68"/>
      <c r="YQ11392" s="68"/>
      <c r="YR11392" s="68"/>
      <c r="YS11392" s="68"/>
      <c r="YT11392" s="68"/>
      <c r="YU11392" s="68"/>
      <c r="YV11392" s="68"/>
      <c r="YW11392" s="68"/>
      <c r="YX11392" s="68">
        <v>0.93546246529942501</v>
      </c>
      <c r="YY11392" s="68"/>
      <c r="YZ11392" s="68"/>
      <c r="ZA11392" s="68"/>
      <c r="ZB11392" s="68"/>
      <c r="ZC11392" s="68"/>
      <c r="ZD11392" s="68"/>
    </row>
    <row r="11393" spans="658:680" x14ac:dyDescent="0.25">
      <c r="YH11393" s="68"/>
      <c r="YI11393" s="68"/>
      <c r="YJ11393" s="68"/>
      <c r="YK11393" s="68"/>
      <c r="YL11393" s="68"/>
      <c r="YM11393" s="68"/>
      <c r="YN11393" s="68"/>
      <c r="YO11393" s="68"/>
      <c r="YP11393" s="68"/>
      <c r="YQ11393" s="68"/>
      <c r="YR11393" s="68"/>
      <c r="YS11393" s="68"/>
      <c r="YT11393" s="68"/>
      <c r="YU11393" s="68"/>
      <c r="YV11393" s="68"/>
      <c r="YW11393" s="68"/>
      <c r="YX11393" s="68">
        <v>0.93543040211384498</v>
      </c>
      <c r="YY11393" s="68"/>
      <c r="YZ11393" s="68"/>
      <c r="ZA11393" s="68"/>
      <c r="ZB11393" s="68"/>
      <c r="ZC11393" s="68"/>
      <c r="ZD11393" s="68"/>
    </row>
    <row r="11394" spans="658:680" x14ac:dyDescent="0.25">
      <c r="YH11394" s="68"/>
      <c r="YI11394" s="68"/>
      <c r="YJ11394" s="68"/>
      <c r="YK11394" s="68"/>
      <c r="YL11394" s="68"/>
      <c r="YM11394" s="68"/>
      <c r="YN11394" s="68"/>
      <c r="YO11394" s="68"/>
      <c r="YP11394" s="68"/>
      <c r="YQ11394" s="68"/>
      <c r="YR11394" s="68"/>
      <c r="YS11394" s="68"/>
      <c r="YT11394" s="68"/>
      <c r="YU11394" s="68"/>
      <c r="YV11394" s="68"/>
      <c r="YW11394" s="68"/>
      <c r="YX11394" s="68">
        <v>0.93538462125229005</v>
      </c>
      <c r="YY11394" s="68"/>
      <c r="YZ11394" s="68"/>
      <c r="ZA11394" s="68"/>
      <c r="ZB11394" s="68"/>
      <c r="ZC11394" s="68"/>
      <c r="ZD11394" s="68"/>
    </row>
    <row r="11395" spans="658:680" x14ac:dyDescent="0.25">
      <c r="YH11395" s="68"/>
      <c r="YI11395" s="68"/>
      <c r="YJ11395" s="68"/>
      <c r="YK11395" s="68"/>
      <c r="YL11395" s="68"/>
      <c r="YM11395" s="68"/>
      <c r="YN11395" s="68"/>
      <c r="YO11395" s="68"/>
      <c r="YP11395" s="68"/>
      <c r="YQ11395" s="68"/>
      <c r="YR11395" s="68"/>
      <c r="YS11395" s="68"/>
      <c r="YT11395" s="68"/>
      <c r="YU11395" s="68"/>
      <c r="YV11395" s="68"/>
      <c r="YW11395" s="68"/>
      <c r="YX11395" s="68">
        <v>0.93537646161718002</v>
      </c>
      <c r="YY11395" s="68"/>
      <c r="YZ11395" s="68"/>
      <c r="ZA11395" s="68"/>
      <c r="ZB11395" s="68"/>
      <c r="ZC11395" s="68"/>
      <c r="ZD11395" s="68"/>
    </row>
    <row r="11396" spans="658:680" x14ac:dyDescent="0.25">
      <c r="YH11396" s="68"/>
      <c r="YI11396" s="68"/>
      <c r="YJ11396" s="68"/>
      <c r="YK11396" s="68"/>
      <c r="YL11396" s="68"/>
      <c r="YM11396" s="68"/>
      <c r="YN11396" s="68"/>
      <c r="YO11396" s="68"/>
      <c r="YP11396" s="68"/>
      <c r="YQ11396" s="68"/>
      <c r="YR11396" s="68"/>
      <c r="YS11396" s="68"/>
      <c r="YT11396" s="68"/>
      <c r="YU11396" s="68"/>
      <c r="YV11396" s="68"/>
      <c r="YW11396" s="68"/>
      <c r="YX11396" s="68">
        <v>0.93534216707581797</v>
      </c>
      <c r="YY11396" s="68"/>
      <c r="YZ11396" s="68"/>
      <c r="ZA11396" s="68"/>
      <c r="ZB11396" s="68"/>
      <c r="ZC11396" s="68"/>
      <c r="ZD11396" s="68"/>
    </row>
    <row r="11397" spans="658:680" x14ac:dyDescent="0.25">
      <c r="YH11397" s="68"/>
      <c r="YI11397" s="68"/>
      <c r="YJ11397" s="68"/>
      <c r="YK11397" s="68"/>
      <c r="YL11397" s="68"/>
      <c r="YM11397" s="68"/>
      <c r="YN11397" s="68"/>
      <c r="YO11397" s="68"/>
      <c r="YP11397" s="68"/>
      <c r="YQ11397" s="68"/>
      <c r="YR11397" s="68"/>
      <c r="YS11397" s="68"/>
      <c r="YT11397" s="68"/>
      <c r="YU11397" s="68"/>
      <c r="YV11397" s="68"/>
      <c r="YW11397" s="68"/>
      <c r="YX11397" s="68">
        <v>0.93533750125790005</v>
      </c>
      <c r="YY11397" s="68"/>
      <c r="YZ11397" s="68"/>
      <c r="ZA11397" s="68"/>
      <c r="ZB11397" s="68"/>
      <c r="ZC11397" s="68"/>
      <c r="ZD11397" s="68"/>
    </row>
    <row r="11398" spans="658:680" x14ac:dyDescent="0.25">
      <c r="YH11398" s="68"/>
      <c r="YI11398" s="68"/>
      <c r="YJ11398" s="68"/>
      <c r="YK11398" s="68"/>
      <c r="YL11398" s="68"/>
      <c r="YM11398" s="68"/>
      <c r="YN11398" s="68"/>
      <c r="YO11398" s="68"/>
      <c r="YP11398" s="68"/>
      <c r="YQ11398" s="68"/>
      <c r="YR11398" s="68"/>
      <c r="YS11398" s="68"/>
      <c r="YT11398" s="68"/>
      <c r="YU11398" s="68"/>
      <c r="YV11398" s="68"/>
      <c r="YW11398" s="68"/>
      <c r="YX11398" s="68">
        <v>0.93530418029278595</v>
      </c>
      <c r="YY11398" s="68"/>
      <c r="YZ11398" s="68"/>
      <c r="ZA11398" s="68"/>
      <c r="ZB11398" s="68"/>
      <c r="ZC11398" s="68"/>
      <c r="ZD11398" s="68"/>
    </row>
    <row r="11399" spans="658:680" x14ac:dyDescent="0.25">
      <c r="YH11399" s="68"/>
      <c r="YI11399" s="68"/>
      <c r="YJ11399" s="68"/>
      <c r="YK11399" s="68"/>
      <c r="YL11399" s="68"/>
      <c r="YM11399" s="68"/>
      <c r="YN11399" s="68"/>
      <c r="YO11399" s="68"/>
      <c r="YP11399" s="68"/>
      <c r="YQ11399" s="68"/>
      <c r="YR11399" s="68"/>
      <c r="YS11399" s="68"/>
      <c r="YT11399" s="68"/>
      <c r="YU11399" s="68"/>
      <c r="YV11399" s="68"/>
      <c r="YW11399" s="68"/>
      <c r="YX11399" s="68">
        <v>0.93522801662314903</v>
      </c>
      <c r="YY11399" s="68"/>
      <c r="YZ11399" s="68"/>
      <c r="ZA11399" s="68"/>
      <c r="ZB11399" s="68"/>
      <c r="ZC11399" s="68"/>
      <c r="ZD11399" s="68"/>
    </row>
    <row r="11400" spans="658:680" x14ac:dyDescent="0.25">
      <c r="YH11400" s="68"/>
      <c r="YI11400" s="68"/>
      <c r="YJ11400" s="68"/>
      <c r="YK11400" s="68"/>
      <c r="YL11400" s="68"/>
      <c r="YM11400" s="68"/>
      <c r="YN11400" s="68"/>
      <c r="YO11400" s="68"/>
      <c r="YP11400" s="68"/>
      <c r="YQ11400" s="68"/>
      <c r="YR11400" s="68"/>
      <c r="YS11400" s="68"/>
      <c r="YT11400" s="68"/>
      <c r="YU11400" s="68"/>
      <c r="YV11400" s="68"/>
      <c r="YW11400" s="68"/>
      <c r="YX11400" s="68">
        <v>0.935217594532748</v>
      </c>
      <c r="YY11400" s="68"/>
      <c r="YZ11400" s="68"/>
      <c r="ZA11400" s="68"/>
      <c r="ZB11400" s="68"/>
      <c r="ZC11400" s="68"/>
      <c r="ZD11400" s="68"/>
    </row>
    <row r="11401" spans="658:680" x14ac:dyDescent="0.25">
      <c r="YH11401" s="68"/>
      <c r="YI11401" s="68"/>
      <c r="YJ11401" s="68"/>
      <c r="YK11401" s="68"/>
      <c r="YL11401" s="68"/>
      <c r="YM11401" s="68"/>
      <c r="YN11401" s="68"/>
      <c r="YO11401" s="68"/>
      <c r="YP11401" s="68"/>
      <c r="YQ11401" s="68"/>
      <c r="YR11401" s="68"/>
      <c r="YS11401" s="68"/>
      <c r="YT11401" s="68"/>
      <c r="YU11401" s="68"/>
      <c r="YV11401" s="68"/>
      <c r="YW11401" s="68"/>
      <c r="YX11401" s="68">
        <v>0.93520262255407005</v>
      </c>
      <c r="YY11401" s="68"/>
      <c r="YZ11401" s="68"/>
      <c r="ZA11401" s="68"/>
      <c r="ZB11401" s="68"/>
      <c r="ZC11401" s="68"/>
      <c r="ZD11401" s="68"/>
    </row>
    <row r="11402" spans="658:680" x14ac:dyDescent="0.25">
      <c r="YH11402" s="68"/>
      <c r="YI11402" s="68"/>
      <c r="YJ11402" s="68"/>
      <c r="YK11402" s="68"/>
      <c r="YL11402" s="68"/>
      <c r="YM11402" s="68"/>
      <c r="YN11402" s="68"/>
      <c r="YO11402" s="68"/>
      <c r="YP11402" s="68"/>
      <c r="YQ11402" s="68"/>
      <c r="YR11402" s="68"/>
      <c r="YS11402" s="68"/>
      <c r="YT11402" s="68"/>
      <c r="YU11402" s="68"/>
      <c r="YV11402" s="68"/>
      <c r="YW11402" s="68"/>
      <c r="YX11402" s="68">
        <v>0.93507207501101297</v>
      </c>
      <c r="YY11402" s="68"/>
      <c r="YZ11402" s="68"/>
      <c r="ZA11402" s="68"/>
      <c r="ZB11402" s="68"/>
      <c r="ZC11402" s="68"/>
      <c r="ZD11402" s="68"/>
    </row>
    <row r="11403" spans="658:680" x14ac:dyDescent="0.25">
      <c r="YH11403" s="68"/>
      <c r="YI11403" s="68"/>
      <c r="YJ11403" s="68"/>
      <c r="YK11403" s="68"/>
      <c r="YL11403" s="68"/>
      <c r="YM11403" s="68"/>
      <c r="YN11403" s="68"/>
      <c r="YO11403" s="68"/>
      <c r="YP11403" s="68"/>
      <c r="YQ11403" s="68"/>
      <c r="YR11403" s="68"/>
      <c r="YS11403" s="68"/>
      <c r="YT11403" s="68"/>
      <c r="YU11403" s="68"/>
      <c r="YV11403" s="68"/>
      <c r="YW11403" s="68"/>
      <c r="YX11403" s="68">
        <v>0.93505053381782999</v>
      </c>
      <c r="YY11403" s="68"/>
      <c r="YZ11403" s="68"/>
      <c r="ZA11403" s="68"/>
      <c r="ZB11403" s="68"/>
      <c r="ZC11403" s="68"/>
      <c r="ZD11403" s="68"/>
    </row>
    <row r="11404" spans="658:680" x14ac:dyDescent="0.25">
      <c r="YH11404" s="68"/>
      <c r="YI11404" s="68"/>
      <c r="YJ11404" s="68"/>
      <c r="YK11404" s="68"/>
      <c r="YL11404" s="68"/>
      <c r="YM11404" s="68"/>
      <c r="YN11404" s="68"/>
      <c r="YO11404" s="68"/>
      <c r="YP11404" s="68"/>
      <c r="YQ11404" s="68"/>
      <c r="YR11404" s="68"/>
      <c r="YS11404" s="68"/>
      <c r="YT11404" s="68"/>
      <c r="YU11404" s="68"/>
      <c r="YV11404" s="68"/>
      <c r="YW11404" s="68"/>
      <c r="YX11404" s="68">
        <v>0.93503396698421304</v>
      </c>
      <c r="YY11404" s="68"/>
      <c r="YZ11404" s="68"/>
      <c r="ZA11404" s="68"/>
      <c r="ZB11404" s="68"/>
      <c r="ZC11404" s="68"/>
      <c r="ZD11404" s="68"/>
    </row>
    <row r="11405" spans="658:680" x14ac:dyDescent="0.25">
      <c r="YH11405" s="68"/>
      <c r="YI11405" s="68"/>
      <c r="YJ11405" s="68"/>
      <c r="YK11405" s="68"/>
      <c r="YL11405" s="68"/>
      <c r="YM11405" s="68"/>
      <c r="YN11405" s="68"/>
      <c r="YO11405" s="68"/>
      <c r="YP11405" s="68"/>
      <c r="YQ11405" s="68"/>
      <c r="YR11405" s="68"/>
      <c r="YS11405" s="68"/>
      <c r="YT11405" s="68"/>
      <c r="YU11405" s="68"/>
      <c r="YV11405" s="68"/>
      <c r="YW11405" s="68"/>
      <c r="YX11405" s="68">
        <v>0.93501375008257903</v>
      </c>
      <c r="YY11405" s="68"/>
      <c r="YZ11405" s="68"/>
      <c r="ZA11405" s="68"/>
      <c r="ZB11405" s="68"/>
      <c r="ZC11405" s="68"/>
      <c r="ZD11405" s="68"/>
    </row>
    <row r="11406" spans="658:680" x14ac:dyDescent="0.25">
      <c r="YH11406" s="68"/>
      <c r="YI11406" s="68"/>
      <c r="YJ11406" s="68"/>
      <c r="YK11406" s="68"/>
      <c r="YL11406" s="68"/>
      <c r="YM11406" s="68"/>
      <c r="YN11406" s="68"/>
      <c r="YO11406" s="68"/>
      <c r="YP11406" s="68"/>
      <c r="YQ11406" s="68"/>
      <c r="YR11406" s="68"/>
      <c r="YS11406" s="68"/>
      <c r="YT11406" s="68"/>
      <c r="YU11406" s="68"/>
      <c r="YV11406" s="68"/>
      <c r="YW11406" s="68"/>
      <c r="YX11406" s="68">
        <v>0.93499120078213005</v>
      </c>
      <c r="YY11406" s="68"/>
      <c r="YZ11406" s="68"/>
      <c r="ZA11406" s="68"/>
      <c r="ZB11406" s="68"/>
      <c r="ZC11406" s="68"/>
      <c r="ZD11406" s="68"/>
    </row>
    <row r="11407" spans="658:680" x14ac:dyDescent="0.25">
      <c r="YH11407" s="68"/>
      <c r="YI11407" s="68"/>
      <c r="YJ11407" s="68"/>
      <c r="YK11407" s="68"/>
      <c r="YL11407" s="68"/>
      <c r="YM11407" s="68"/>
      <c r="YN11407" s="68"/>
      <c r="YO11407" s="68"/>
      <c r="YP11407" s="68"/>
      <c r="YQ11407" s="68"/>
      <c r="YR11407" s="68"/>
      <c r="YS11407" s="68"/>
      <c r="YT11407" s="68"/>
      <c r="YU11407" s="68"/>
      <c r="YV11407" s="68"/>
      <c r="YW11407" s="68"/>
      <c r="YX11407" s="68">
        <v>0.93497419825511896</v>
      </c>
      <c r="YY11407" s="68"/>
      <c r="YZ11407" s="68"/>
      <c r="ZA11407" s="68"/>
      <c r="ZB11407" s="68"/>
      <c r="ZC11407" s="68"/>
      <c r="ZD11407" s="68"/>
    </row>
    <row r="11408" spans="658:680" x14ac:dyDescent="0.25">
      <c r="YH11408" s="68"/>
      <c r="YI11408" s="68"/>
      <c r="YJ11408" s="68"/>
      <c r="YK11408" s="68"/>
      <c r="YL11408" s="68"/>
      <c r="YM11408" s="68"/>
      <c r="YN11408" s="68"/>
      <c r="YO11408" s="68"/>
      <c r="YP11408" s="68"/>
      <c r="YQ11408" s="68"/>
      <c r="YR11408" s="68"/>
      <c r="YS11408" s="68"/>
      <c r="YT11408" s="68"/>
      <c r="YU11408" s="68"/>
      <c r="YV11408" s="68"/>
      <c r="YW11408" s="68"/>
      <c r="YX11408" s="68">
        <v>0.93497395372564096</v>
      </c>
      <c r="YY11408" s="68"/>
      <c r="YZ11408" s="68"/>
      <c r="ZA11408" s="68"/>
      <c r="ZB11408" s="68"/>
      <c r="ZC11408" s="68"/>
      <c r="ZD11408" s="68"/>
    </row>
    <row r="11409" spans="658:680" x14ac:dyDescent="0.25">
      <c r="YH11409" s="68"/>
      <c r="YI11409" s="68"/>
      <c r="YJ11409" s="68"/>
      <c r="YK11409" s="68"/>
      <c r="YL11409" s="68"/>
      <c r="YM11409" s="68"/>
      <c r="YN11409" s="68"/>
      <c r="YO11409" s="68"/>
      <c r="YP11409" s="68"/>
      <c r="YQ11409" s="68"/>
      <c r="YR11409" s="68"/>
      <c r="YS11409" s="68"/>
      <c r="YT11409" s="68"/>
      <c r="YU11409" s="68"/>
      <c r="YV11409" s="68"/>
      <c r="YW11409" s="68"/>
      <c r="YX11409" s="68">
        <v>0.93489940535396499</v>
      </c>
      <c r="YY11409" s="68"/>
      <c r="YZ11409" s="68"/>
      <c r="ZA11409" s="68"/>
      <c r="ZB11409" s="68"/>
      <c r="ZC11409" s="68"/>
      <c r="ZD11409" s="68"/>
    </row>
    <row r="11410" spans="658:680" x14ac:dyDescent="0.25">
      <c r="YH11410" s="68"/>
      <c r="YI11410" s="68"/>
      <c r="YJ11410" s="68"/>
      <c r="YK11410" s="68"/>
      <c r="YL11410" s="68"/>
      <c r="YM11410" s="68"/>
      <c r="YN11410" s="68"/>
      <c r="YO11410" s="68"/>
      <c r="YP11410" s="68"/>
      <c r="YQ11410" s="68"/>
      <c r="YR11410" s="68"/>
      <c r="YS11410" s="68"/>
      <c r="YT11410" s="68"/>
      <c r="YU11410" s="68"/>
      <c r="YV11410" s="68"/>
      <c r="YW11410" s="68"/>
      <c r="YX11410" s="68">
        <v>0.93489247112065998</v>
      </c>
      <c r="YY11410" s="68"/>
      <c r="YZ11410" s="68"/>
      <c r="ZA11410" s="68"/>
      <c r="ZB11410" s="68"/>
      <c r="ZC11410" s="68"/>
      <c r="ZD11410" s="68"/>
    </row>
    <row r="11411" spans="658:680" x14ac:dyDescent="0.25">
      <c r="YH11411" s="68"/>
      <c r="YI11411" s="68"/>
      <c r="YJ11411" s="68"/>
      <c r="YK11411" s="68"/>
      <c r="YL11411" s="68"/>
      <c r="YM11411" s="68"/>
      <c r="YN11411" s="68"/>
      <c r="YO11411" s="68"/>
      <c r="YP11411" s="68"/>
      <c r="YQ11411" s="68"/>
      <c r="YR11411" s="68"/>
      <c r="YS11411" s="68"/>
      <c r="YT11411" s="68"/>
      <c r="YU11411" s="68"/>
      <c r="YV11411" s="68"/>
      <c r="YW11411" s="68"/>
      <c r="YX11411" s="68">
        <v>0.93486022434271399</v>
      </c>
      <c r="YY11411" s="68"/>
      <c r="YZ11411" s="68"/>
      <c r="ZA11411" s="68"/>
      <c r="ZB11411" s="68"/>
      <c r="ZC11411" s="68"/>
      <c r="ZD11411" s="68"/>
    </row>
    <row r="11412" spans="658:680" x14ac:dyDescent="0.25">
      <c r="YH11412" s="68"/>
      <c r="YI11412" s="68"/>
      <c r="YJ11412" s="68"/>
      <c r="YK11412" s="68"/>
      <c r="YL11412" s="68"/>
      <c r="YM11412" s="68"/>
      <c r="YN11412" s="68"/>
      <c r="YO11412" s="68"/>
      <c r="YP11412" s="68"/>
      <c r="YQ11412" s="68"/>
      <c r="YR11412" s="68"/>
      <c r="YS11412" s="68"/>
      <c r="YT11412" s="68"/>
      <c r="YU11412" s="68"/>
      <c r="YV11412" s="68"/>
      <c r="YW11412" s="68"/>
      <c r="YX11412" s="68">
        <v>0.93477286185567299</v>
      </c>
      <c r="YY11412" s="68"/>
      <c r="YZ11412" s="68"/>
      <c r="ZA11412" s="68"/>
      <c r="ZB11412" s="68"/>
      <c r="ZC11412" s="68"/>
      <c r="ZD11412" s="68"/>
    </row>
    <row r="11413" spans="658:680" x14ac:dyDescent="0.25">
      <c r="YH11413" s="68"/>
      <c r="YI11413" s="68"/>
      <c r="YJ11413" s="68"/>
      <c r="YK11413" s="68"/>
      <c r="YL11413" s="68"/>
      <c r="YM11413" s="68"/>
      <c r="YN11413" s="68"/>
      <c r="YO11413" s="68"/>
      <c r="YP11413" s="68"/>
      <c r="YQ11413" s="68"/>
      <c r="YR11413" s="68"/>
      <c r="YS11413" s="68"/>
      <c r="YT11413" s="68"/>
      <c r="YU11413" s="68"/>
      <c r="YV11413" s="68"/>
      <c r="YW11413" s="68"/>
      <c r="YX11413" s="68">
        <v>0.93473511314578805</v>
      </c>
      <c r="YY11413" s="68"/>
      <c r="YZ11413" s="68"/>
      <c r="ZA11413" s="68"/>
      <c r="ZB11413" s="68"/>
      <c r="ZC11413" s="68"/>
      <c r="ZD11413" s="68"/>
    </row>
    <row r="11414" spans="658:680" x14ac:dyDescent="0.25">
      <c r="YH11414" s="68"/>
      <c r="YI11414" s="68"/>
      <c r="YJ11414" s="68"/>
      <c r="YK11414" s="68"/>
      <c r="YL11414" s="68"/>
      <c r="YM11414" s="68"/>
      <c r="YN11414" s="68"/>
      <c r="YO11414" s="68"/>
      <c r="YP11414" s="68"/>
      <c r="YQ11414" s="68"/>
      <c r="YR11414" s="68"/>
      <c r="YS11414" s="68"/>
      <c r="YT11414" s="68"/>
      <c r="YU11414" s="68"/>
      <c r="YV11414" s="68"/>
      <c r="YW11414" s="68"/>
      <c r="YX11414" s="68">
        <v>0.93472822443081505</v>
      </c>
      <c r="YY11414" s="68"/>
      <c r="YZ11414" s="68"/>
      <c r="ZA11414" s="68"/>
      <c r="ZB11414" s="68"/>
      <c r="ZC11414" s="68"/>
      <c r="ZD11414" s="68"/>
    </row>
    <row r="11415" spans="658:680" x14ac:dyDescent="0.25">
      <c r="YH11415" s="68"/>
      <c r="YI11415" s="68"/>
      <c r="YJ11415" s="68"/>
      <c r="YK11415" s="68"/>
      <c r="YL11415" s="68"/>
      <c r="YM11415" s="68"/>
      <c r="YN11415" s="68"/>
      <c r="YO11415" s="68"/>
      <c r="YP11415" s="68"/>
      <c r="YQ11415" s="68"/>
      <c r="YR11415" s="68"/>
      <c r="YS11415" s="68"/>
      <c r="YT11415" s="68"/>
      <c r="YU11415" s="68"/>
      <c r="YV11415" s="68"/>
      <c r="YW11415" s="68"/>
      <c r="YX11415" s="68">
        <v>0.93469311313349701</v>
      </c>
      <c r="YY11415" s="68"/>
      <c r="YZ11415" s="68"/>
      <c r="ZA11415" s="68"/>
      <c r="ZB11415" s="68"/>
      <c r="ZC11415" s="68"/>
      <c r="ZD11415" s="68"/>
    </row>
    <row r="11416" spans="658:680" x14ac:dyDescent="0.25">
      <c r="YH11416" s="68"/>
      <c r="YI11416" s="68"/>
      <c r="YJ11416" s="68"/>
      <c r="YK11416" s="68"/>
      <c r="YL11416" s="68"/>
      <c r="YM11416" s="68"/>
      <c r="YN11416" s="68"/>
      <c r="YO11416" s="68"/>
      <c r="YP11416" s="68"/>
      <c r="YQ11416" s="68"/>
      <c r="YR11416" s="68"/>
      <c r="YS11416" s="68"/>
      <c r="YT11416" s="68"/>
      <c r="YU11416" s="68"/>
      <c r="YV11416" s="68"/>
      <c r="YW11416" s="68"/>
      <c r="YX11416" s="68">
        <v>0.93467171674763605</v>
      </c>
      <c r="YY11416" s="68"/>
      <c r="YZ11416" s="68"/>
      <c r="ZA11416" s="68"/>
      <c r="ZB11416" s="68"/>
      <c r="ZC11416" s="68"/>
      <c r="ZD11416" s="68"/>
    </row>
    <row r="11417" spans="658:680" x14ac:dyDescent="0.25">
      <c r="YH11417" s="68"/>
      <c r="YI11417" s="68"/>
      <c r="YJ11417" s="68"/>
      <c r="YK11417" s="68"/>
      <c r="YL11417" s="68"/>
      <c r="YM11417" s="68"/>
      <c r="YN11417" s="68"/>
      <c r="YO11417" s="68"/>
      <c r="YP11417" s="68"/>
      <c r="YQ11417" s="68"/>
      <c r="YR11417" s="68"/>
      <c r="YS11417" s="68"/>
      <c r="YT11417" s="68"/>
      <c r="YU11417" s="68"/>
      <c r="YV11417" s="68"/>
      <c r="YW11417" s="68"/>
      <c r="YX11417" s="68">
        <v>0.93464091446617703</v>
      </c>
      <c r="YY11417" s="68"/>
      <c r="YZ11417" s="68"/>
      <c r="ZA11417" s="68"/>
      <c r="ZB11417" s="68"/>
      <c r="ZC11417" s="68"/>
      <c r="ZD11417" s="68"/>
    </row>
    <row r="11418" spans="658:680" x14ac:dyDescent="0.25">
      <c r="YH11418" s="68"/>
      <c r="YI11418" s="68"/>
      <c r="YJ11418" s="68"/>
      <c r="YK11418" s="68"/>
      <c r="YL11418" s="68"/>
      <c r="YM11418" s="68"/>
      <c r="YN11418" s="68"/>
      <c r="YO11418" s="68"/>
      <c r="YP11418" s="68"/>
      <c r="YQ11418" s="68"/>
      <c r="YR11418" s="68"/>
      <c r="YS11418" s="68"/>
      <c r="YT11418" s="68"/>
      <c r="YU11418" s="68"/>
      <c r="YV11418" s="68"/>
      <c r="YW11418" s="68"/>
      <c r="YX11418" s="68">
        <v>0.93463430862774499</v>
      </c>
      <c r="YY11418" s="68"/>
      <c r="YZ11418" s="68"/>
      <c r="ZA11418" s="68"/>
      <c r="ZB11418" s="68"/>
      <c r="ZC11418" s="68"/>
      <c r="ZD11418" s="68"/>
    </row>
    <row r="11419" spans="658:680" x14ac:dyDescent="0.25">
      <c r="YH11419" s="68"/>
      <c r="YI11419" s="68"/>
      <c r="YJ11419" s="68"/>
      <c r="YK11419" s="68"/>
      <c r="YL11419" s="68"/>
      <c r="YM11419" s="68"/>
      <c r="YN11419" s="68"/>
      <c r="YO11419" s="68"/>
      <c r="YP11419" s="68"/>
      <c r="YQ11419" s="68"/>
      <c r="YR11419" s="68"/>
      <c r="YS11419" s="68"/>
      <c r="YT11419" s="68"/>
      <c r="YU11419" s="68"/>
      <c r="YV11419" s="68"/>
      <c r="YW11419" s="68"/>
      <c r="YX11419" s="68">
        <v>0.93462781074725398</v>
      </c>
      <c r="YY11419" s="68"/>
      <c r="YZ11419" s="68"/>
      <c r="ZA11419" s="68"/>
      <c r="ZB11419" s="68"/>
      <c r="ZC11419" s="68"/>
      <c r="ZD11419" s="68"/>
    </row>
    <row r="11420" spans="658:680" x14ac:dyDescent="0.25">
      <c r="YH11420" s="68"/>
      <c r="YI11420" s="68"/>
      <c r="YJ11420" s="68"/>
      <c r="YK11420" s="68"/>
      <c r="YL11420" s="68"/>
      <c r="YM11420" s="68"/>
      <c r="YN11420" s="68"/>
      <c r="YO11420" s="68"/>
      <c r="YP11420" s="68"/>
      <c r="YQ11420" s="68"/>
      <c r="YR11420" s="68"/>
      <c r="YS11420" s="68"/>
      <c r="YT11420" s="68"/>
      <c r="YU11420" s="68"/>
      <c r="YV11420" s="68"/>
      <c r="YW11420" s="68"/>
      <c r="YX11420" s="68">
        <v>0.934591319944583</v>
      </c>
      <c r="YY11420" s="68"/>
      <c r="YZ11420" s="68"/>
      <c r="ZA11420" s="68"/>
      <c r="ZB11420" s="68"/>
      <c r="ZC11420" s="68"/>
      <c r="ZD11420" s="68"/>
    </row>
    <row r="11421" spans="658:680" x14ac:dyDescent="0.25">
      <c r="YH11421" s="68"/>
      <c r="YI11421" s="68"/>
      <c r="YJ11421" s="68"/>
      <c r="YK11421" s="68"/>
      <c r="YL11421" s="68"/>
      <c r="YM11421" s="68"/>
      <c r="YN11421" s="68"/>
      <c r="YO11421" s="68"/>
      <c r="YP11421" s="68"/>
      <c r="YQ11421" s="68"/>
      <c r="YR11421" s="68"/>
      <c r="YS11421" s="68"/>
      <c r="YT11421" s="68"/>
      <c r="YU11421" s="68"/>
      <c r="YV11421" s="68"/>
      <c r="YW11421" s="68"/>
      <c r="YX11421" s="68">
        <v>0.934501953935159</v>
      </c>
      <c r="YY11421" s="68"/>
      <c r="YZ11421" s="68"/>
      <c r="ZA11421" s="68"/>
      <c r="ZB11421" s="68"/>
      <c r="ZC11421" s="68"/>
      <c r="ZD11421" s="68"/>
    </row>
    <row r="11422" spans="658:680" x14ac:dyDescent="0.25">
      <c r="YH11422" s="68"/>
      <c r="YI11422" s="68"/>
      <c r="YJ11422" s="68"/>
      <c r="YK11422" s="68"/>
      <c r="YL11422" s="68"/>
      <c r="YM11422" s="68"/>
      <c r="YN11422" s="68"/>
      <c r="YO11422" s="68"/>
      <c r="YP11422" s="68"/>
      <c r="YQ11422" s="68"/>
      <c r="YR11422" s="68"/>
      <c r="YS11422" s="68"/>
      <c r="YT11422" s="68"/>
      <c r="YU11422" s="68"/>
      <c r="YV11422" s="68"/>
      <c r="YW11422" s="68"/>
      <c r="YX11422" s="68">
        <v>0.93449105673609401</v>
      </c>
      <c r="YY11422" s="68"/>
      <c r="YZ11422" s="68"/>
      <c r="ZA11422" s="68"/>
      <c r="ZB11422" s="68"/>
      <c r="ZC11422" s="68"/>
      <c r="ZD11422" s="68"/>
    </row>
    <row r="11423" spans="658:680" x14ac:dyDescent="0.25">
      <c r="YH11423" s="68"/>
      <c r="YI11423" s="68"/>
      <c r="YJ11423" s="68"/>
      <c r="YK11423" s="68"/>
      <c r="YL11423" s="68"/>
      <c r="YM11423" s="68"/>
      <c r="YN11423" s="68"/>
      <c r="YO11423" s="68"/>
      <c r="YP11423" s="68"/>
      <c r="YQ11423" s="68"/>
      <c r="YR11423" s="68"/>
      <c r="YS11423" s="68"/>
      <c r="YT11423" s="68"/>
      <c r="YU11423" s="68"/>
      <c r="YV11423" s="68"/>
      <c r="YW11423" s="68"/>
      <c r="YX11423" s="68">
        <v>0.934469477866818</v>
      </c>
      <c r="YY11423" s="68"/>
      <c r="YZ11423" s="68"/>
      <c r="ZA11423" s="68"/>
      <c r="ZB11423" s="68"/>
      <c r="ZC11423" s="68"/>
      <c r="ZD11423" s="68"/>
    </row>
    <row r="11424" spans="658:680" x14ac:dyDescent="0.25">
      <c r="YH11424" s="68"/>
      <c r="YI11424" s="68"/>
      <c r="YJ11424" s="68"/>
      <c r="YK11424" s="68"/>
      <c r="YL11424" s="68"/>
      <c r="YM11424" s="68"/>
      <c r="YN11424" s="68"/>
      <c r="YO11424" s="68"/>
      <c r="YP11424" s="68"/>
      <c r="YQ11424" s="68"/>
      <c r="YR11424" s="68"/>
      <c r="YS11424" s="68"/>
      <c r="YT11424" s="68"/>
      <c r="YU11424" s="68"/>
      <c r="YV11424" s="68"/>
      <c r="YW11424" s="68"/>
      <c r="YX11424" s="68">
        <v>0.93445920153303397</v>
      </c>
      <c r="YY11424" s="68"/>
      <c r="YZ11424" s="68"/>
      <c r="ZA11424" s="68"/>
      <c r="ZB11424" s="68"/>
      <c r="ZC11424" s="68"/>
      <c r="ZD11424" s="68"/>
    </row>
    <row r="11425" spans="658:680" x14ac:dyDescent="0.25">
      <c r="YH11425" s="68"/>
      <c r="YI11425" s="68"/>
      <c r="YJ11425" s="68"/>
      <c r="YK11425" s="68"/>
      <c r="YL11425" s="68"/>
      <c r="YM11425" s="68"/>
      <c r="YN11425" s="68"/>
      <c r="YO11425" s="68"/>
      <c r="YP11425" s="68"/>
      <c r="YQ11425" s="68"/>
      <c r="YR11425" s="68"/>
      <c r="YS11425" s="68"/>
      <c r="YT11425" s="68"/>
      <c r="YU11425" s="68"/>
      <c r="YV11425" s="68"/>
      <c r="YW11425" s="68"/>
      <c r="YX11425" s="68">
        <v>0.93443308954050397</v>
      </c>
      <c r="YY11425" s="68"/>
      <c r="YZ11425" s="68"/>
      <c r="ZA11425" s="68"/>
      <c r="ZB11425" s="68"/>
      <c r="ZC11425" s="68"/>
      <c r="ZD11425" s="68"/>
    </row>
    <row r="11426" spans="658:680" x14ac:dyDescent="0.25">
      <c r="YH11426" s="68"/>
      <c r="YI11426" s="68"/>
      <c r="YJ11426" s="68"/>
      <c r="YK11426" s="68"/>
      <c r="YL11426" s="68"/>
      <c r="YM11426" s="68"/>
      <c r="YN11426" s="68"/>
      <c r="YO11426" s="68"/>
      <c r="YP11426" s="68"/>
      <c r="YQ11426" s="68"/>
      <c r="YR11426" s="68"/>
      <c r="YS11426" s="68"/>
      <c r="YT11426" s="68"/>
      <c r="YU11426" s="68"/>
      <c r="YV11426" s="68"/>
      <c r="YW11426" s="68"/>
      <c r="YX11426" s="68">
        <v>0.93433363492281396</v>
      </c>
      <c r="YY11426" s="68"/>
      <c r="YZ11426" s="68"/>
      <c r="ZA11426" s="68"/>
      <c r="ZB11426" s="68"/>
      <c r="ZC11426" s="68"/>
      <c r="ZD11426" s="68"/>
    </row>
    <row r="11427" spans="658:680" x14ac:dyDescent="0.25">
      <c r="YH11427" s="68"/>
      <c r="YI11427" s="68"/>
      <c r="YJ11427" s="68"/>
      <c r="YK11427" s="68"/>
      <c r="YL11427" s="68"/>
      <c r="YM11427" s="68"/>
      <c r="YN11427" s="68"/>
      <c r="YO11427" s="68"/>
      <c r="YP11427" s="68"/>
      <c r="YQ11427" s="68"/>
      <c r="YR11427" s="68"/>
      <c r="YS11427" s="68"/>
      <c r="YT11427" s="68"/>
      <c r="YU11427" s="68"/>
      <c r="YV11427" s="68"/>
      <c r="YW11427" s="68"/>
      <c r="YX11427" s="68">
        <v>0.93433305669394096</v>
      </c>
      <c r="YY11427" s="68"/>
      <c r="YZ11427" s="68"/>
      <c r="ZA11427" s="68"/>
      <c r="ZB11427" s="68"/>
      <c r="ZC11427" s="68"/>
      <c r="ZD11427" s="68"/>
    </row>
    <row r="11428" spans="658:680" x14ac:dyDescent="0.25">
      <c r="YH11428" s="68"/>
      <c r="YI11428" s="68"/>
      <c r="YJ11428" s="68"/>
      <c r="YK11428" s="68"/>
      <c r="YL11428" s="68"/>
      <c r="YM11428" s="68"/>
      <c r="YN11428" s="68"/>
      <c r="YO11428" s="68"/>
      <c r="YP11428" s="68"/>
      <c r="YQ11428" s="68"/>
      <c r="YR11428" s="68"/>
      <c r="YS11428" s="68"/>
      <c r="YT11428" s="68"/>
      <c r="YU11428" s="68"/>
      <c r="YV11428" s="68"/>
      <c r="YW11428" s="68"/>
      <c r="YX11428" s="68">
        <v>0.93433291890360304</v>
      </c>
      <c r="YY11428" s="68"/>
      <c r="YZ11428" s="68"/>
      <c r="ZA11428" s="68"/>
      <c r="ZB11428" s="68"/>
      <c r="ZC11428" s="68"/>
      <c r="ZD11428" s="68"/>
    </row>
    <row r="11429" spans="658:680" x14ac:dyDescent="0.25">
      <c r="YH11429" s="68"/>
      <c r="YI11429" s="68"/>
      <c r="YJ11429" s="68"/>
      <c r="YK11429" s="68"/>
      <c r="YL11429" s="68"/>
      <c r="YM11429" s="68"/>
      <c r="YN11429" s="68"/>
      <c r="YO11429" s="68"/>
      <c r="YP11429" s="68"/>
      <c r="YQ11429" s="68"/>
      <c r="YR11429" s="68"/>
      <c r="YS11429" s="68"/>
      <c r="YT11429" s="68"/>
      <c r="YU11429" s="68"/>
      <c r="YV11429" s="68"/>
      <c r="YW11429" s="68"/>
      <c r="YX11429" s="68">
        <v>0.934321193828756</v>
      </c>
      <c r="YY11429" s="68"/>
      <c r="YZ11429" s="68"/>
      <c r="ZA11429" s="68"/>
      <c r="ZB11429" s="68"/>
      <c r="ZC11429" s="68"/>
      <c r="ZD11429" s="68"/>
    </row>
    <row r="11430" spans="658:680" x14ac:dyDescent="0.25">
      <c r="YH11430" s="68"/>
      <c r="YI11430" s="68"/>
      <c r="YJ11430" s="68"/>
      <c r="YK11430" s="68"/>
      <c r="YL11430" s="68"/>
      <c r="YM11430" s="68"/>
      <c r="YN11430" s="68"/>
      <c r="YO11430" s="68"/>
      <c r="YP11430" s="68"/>
      <c r="YQ11430" s="68"/>
      <c r="YR11430" s="68"/>
      <c r="YS11430" s="68"/>
      <c r="YT11430" s="68"/>
      <c r="YU11430" s="68"/>
      <c r="YV11430" s="68"/>
      <c r="YW11430" s="68"/>
      <c r="YX11430" s="68">
        <v>0.93431489093697195</v>
      </c>
      <c r="YY11430" s="68"/>
      <c r="YZ11430" s="68"/>
      <c r="ZA11430" s="68"/>
      <c r="ZB11430" s="68"/>
      <c r="ZC11430" s="68"/>
      <c r="ZD11430" s="68"/>
    </row>
    <row r="11431" spans="658:680" x14ac:dyDescent="0.25">
      <c r="YH11431" s="68"/>
      <c r="YI11431" s="68"/>
      <c r="YJ11431" s="68"/>
      <c r="YK11431" s="68"/>
      <c r="YL11431" s="68"/>
      <c r="YM11431" s="68"/>
      <c r="YN11431" s="68"/>
      <c r="YO11431" s="68"/>
      <c r="YP11431" s="68"/>
      <c r="YQ11431" s="68"/>
      <c r="YR11431" s="68"/>
      <c r="YS11431" s="68"/>
      <c r="YT11431" s="68"/>
      <c r="YU11431" s="68"/>
      <c r="YV11431" s="68"/>
      <c r="YW11431" s="68"/>
      <c r="YX11431" s="68">
        <v>0.93431209968498596</v>
      </c>
      <c r="YY11431" s="68"/>
      <c r="YZ11431" s="68"/>
      <c r="ZA11431" s="68"/>
      <c r="ZB11431" s="68"/>
      <c r="ZC11431" s="68"/>
      <c r="ZD11431" s="68"/>
    </row>
    <row r="11432" spans="658:680" x14ac:dyDescent="0.25">
      <c r="YH11432" s="68"/>
      <c r="YI11432" s="68"/>
      <c r="YJ11432" s="68"/>
      <c r="YK11432" s="68"/>
      <c r="YL11432" s="68"/>
      <c r="YM11432" s="68"/>
      <c r="YN11432" s="68"/>
      <c r="YO11432" s="68"/>
      <c r="YP11432" s="68"/>
      <c r="YQ11432" s="68"/>
      <c r="YR11432" s="68"/>
      <c r="YS11432" s="68"/>
      <c r="YT11432" s="68"/>
      <c r="YU11432" s="68"/>
      <c r="YV11432" s="68"/>
      <c r="YW11432" s="68"/>
      <c r="YX11432" s="68">
        <v>0.93428589380117899</v>
      </c>
      <c r="YY11432" s="68"/>
      <c r="YZ11432" s="68"/>
      <c r="ZA11432" s="68"/>
      <c r="ZB11432" s="68"/>
      <c r="ZC11432" s="68"/>
      <c r="ZD11432" s="68"/>
    </row>
    <row r="11433" spans="658:680" x14ac:dyDescent="0.25">
      <c r="YH11433" s="68"/>
      <c r="YI11433" s="68"/>
      <c r="YJ11433" s="68"/>
      <c r="YK11433" s="68"/>
      <c r="YL11433" s="68"/>
      <c r="YM11433" s="68"/>
      <c r="YN11433" s="68"/>
      <c r="YO11433" s="68"/>
      <c r="YP11433" s="68"/>
      <c r="YQ11433" s="68"/>
      <c r="YR11433" s="68"/>
      <c r="YS11433" s="68"/>
      <c r="YT11433" s="68"/>
      <c r="YU11433" s="68"/>
      <c r="YV11433" s="68"/>
      <c r="YW11433" s="68"/>
      <c r="YX11433" s="68">
        <v>0.93427025641182204</v>
      </c>
      <c r="YY11433" s="68"/>
      <c r="YZ11433" s="68"/>
      <c r="ZA11433" s="68"/>
      <c r="ZB11433" s="68"/>
      <c r="ZC11433" s="68"/>
      <c r="ZD11433" s="68"/>
    </row>
    <row r="11434" spans="658:680" x14ac:dyDescent="0.25">
      <c r="YH11434" s="68"/>
      <c r="YI11434" s="68"/>
      <c r="YJ11434" s="68"/>
      <c r="YK11434" s="68"/>
      <c r="YL11434" s="68"/>
      <c r="YM11434" s="68"/>
      <c r="YN11434" s="68"/>
      <c r="YO11434" s="68"/>
      <c r="YP11434" s="68"/>
      <c r="YQ11434" s="68"/>
      <c r="YR11434" s="68"/>
      <c r="YS11434" s="68"/>
      <c r="YT11434" s="68"/>
      <c r="YU11434" s="68"/>
      <c r="YV11434" s="68"/>
      <c r="YW11434" s="68"/>
      <c r="YX11434" s="68">
        <v>0.93423265698814595</v>
      </c>
      <c r="YY11434" s="68"/>
      <c r="YZ11434" s="68"/>
      <c r="ZA11434" s="68"/>
      <c r="ZB11434" s="68"/>
      <c r="ZC11434" s="68"/>
      <c r="ZD11434" s="68"/>
    </row>
    <row r="11435" spans="658:680" x14ac:dyDescent="0.25">
      <c r="YH11435" s="68"/>
      <c r="YI11435" s="68"/>
      <c r="YJ11435" s="68"/>
      <c r="YK11435" s="68"/>
      <c r="YL11435" s="68"/>
      <c r="YM11435" s="68"/>
      <c r="YN11435" s="68"/>
      <c r="YO11435" s="68"/>
      <c r="YP11435" s="68"/>
      <c r="YQ11435" s="68"/>
      <c r="YR11435" s="68"/>
      <c r="YS11435" s="68"/>
      <c r="YT11435" s="68"/>
      <c r="YU11435" s="68"/>
      <c r="YV11435" s="68"/>
      <c r="YW11435" s="68"/>
      <c r="YX11435" s="68">
        <v>0.93422091784318095</v>
      </c>
      <c r="YY11435" s="68"/>
      <c r="YZ11435" s="68"/>
      <c r="ZA11435" s="68"/>
      <c r="ZB11435" s="68"/>
      <c r="ZC11435" s="68"/>
      <c r="ZD11435" s="68"/>
    </row>
    <row r="11436" spans="658:680" x14ac:dyDescent="0.25">
      <c r="YH11436" s="68"/>
      <c r="YI11436" s="68"/>
      <c r="YJ11436" s="68"/>
      <c r="YK11436" s="68"/>
      <c r="YL11436" s="68"/>
      <c r="YM11436" s="68"/>
      <c r="YN11436" s="68"/>
      <c r="YO11436" s="68"/>
      <c r="YP11436" s="68"/>
      <c r="YQ11436" s="68"/>
      <c r="YR11436" s="68"/>
      <c r="YS11436" s="68"/>
      <c r="YT11436" s="68"/>
      <c r="YU11436" s="68"/>
      <c r="YV11436" s="68"/>
      <c r="YW11436" s="68"/>
      <c r="YX11436" s="68">
        <v>0.93420928560727101</v>
      </c>
      <c r="YY11436" s="68"/>
      <c r="YZ11436" s="68"/>
      <c r="ZA11436" s="68"/>
      <c r="ZB11436" s="68"/>
      <c r="ZC11436" s="68"/>
      <c r="ZD11436" s="68"/>
    </row>
    <row r="11437" spans="658:680" x14ac:dyDescent="0.25">
      <c r="YH11437" s="68"/>
      <c r="YI11437" s="68"/>
      <c r="YJ11437" s="68"/>
      <c r="YK11437" s="68"/>
      <c r="YL11437" s="68"/>
      <c r="YM11437" s="68"/>
      <c r="YN11437" s="68"/>
      <c r="YO11437" s="68"/>
      <c r="YP11437" s="68"/>
      <c r="YQ11437" s="68"/>
      <c r="YR11437" s="68"/>
      <c r="YS11437" s="68"/>
      <c r="YT11437" s="68"/>
      <c r="YU11437" s="68"/>
      <c r="YV11437" s="68"/>
      <c r="YW11437" s="68"/>
      <c r="YX11437" s="68">
        <v>0.93417558930240496</v>
      </c>
      <c r="YY11437" s="68"/>
      <c r="YZ11437" s="68"/>
      <c r="ZA11437" s="68"/>
      <c r="ZB11437" s="68"/>
      <c r="ZC11437" s="68"/>
      <c r="ZD11437" s="68"/>
    </row>
    <row r="11438" spans="658:680" x14ac:dyDescent="0.25">
      <c r="YH11438" s="68"/>
      <c r="YI11438" s="68"/>
      <c r="YJ11438" s="68"/>
      <c r="YK11438" s="68"/>
      <c r="YL11438" s="68"/>
      <c r="YM11438" s="68"/>
      <c r="YN11438" s="68"/>
      <c r="YO11438" s="68"/>
      <c r="YP11438" s="68"/>
      <c r="YQ11438" s="68"/>
      <c r="YR11438" s="68"/>
      <c r="YS11438" s="68"/>
      <c r="YT11438" s="68"/>
      <c r="YU11438" s="68"/>
      <c r="YV11438" s="68"/>
      <c r="YW11438" s="68"/>
      <c r="YX11438" s="68">
        <v>0.93416944724920803</v>
      </c>
      <c r="YY11438" s="68"/>
      <c r="YZ11438" s="68"/>
      <c r="ZA11438" s="68"/>
      <c r="ZB11438" s="68"/>
      <c r="ZC11438" s="68"/>
      <c r="ZD11438" s="68"/>
    </row>
    <row r="11439" spans="658:680" x14ac:dyDescent="0.25">
      <c r="YH11439" s="68"/>
      <c r="YI11439" s="68"/>
      <c r="YJ11439" s="68"/>
      <c r="YK11439" s="68"/>
      <c r="YL11439" s="68"/>
      <c r="YM11439" s="68"/>
      <c r="YN11439" s="68"/>
      <c r="YO11439" s="68"/>
      <c r="YP11439" s="68"/>
      <c r="YQ11439" s="68"/>
      <c r="YR11439" s="68"/>
      <c r="YS11439" s="68"/>
      <c r="YT11439" s="68"/>
      <c r="YU11439" s="68"/>
      <c r="YV11439" s="68"/>
      <c r="YW11439" s="68"/>
      <c r="YX11439" s="68">
        <v>0.93415700335668095</v>
      </c>
      <c r="YY11439" s="68"/>
      <c r="YZ11439" s="68"/>
      <c r="ZA11439" s="68"/>
      <c r="ZB11439" s="68"/>
      <c r="ZC11439" s="68"/>
      <c r="ZD11439" s="68"/>
    </row>
    <row r="11440" spans="658:680" x14ac:dyDescent="0.25">
      <c r="YH11440" s="68"/>
      <c r="YI11440" s="68"/>
      <c r="YJ11440" s="68"/>
      <c r="YK11440" s="68"/>
      <c r="YL11440" s="68"/>
      <c r="YM11440" s="68"/>
      <c r="YN11440" s="68"/>
      <c r="YO11440" s="68"/>
      <c r="YP11440" s="68"/>
      <c r="YQ11440" s="68"/>
      <c r="YR11440" s="68"/>
      <c r="YS11440" s="68"/>
      <c r="YT11440" s="68"/>
      <c r="YU11440" s="68"/>
      <c r="YV11440" s="68"/>
      <c r="YW11440" s="68"/>
      <c r="YX11440" s="68">
        <v>0.93408688011475705</v>
      </c>
      <c r="YY11440" s="68"/>
      <c r="YZ11440" s="68"/>
      <c r="ZA11440" s="68"/>
      <c r="ZB11440" s="68"/>
      <c r="ZC11440" s="68"/>
      <c r="ZD11440" s="68"/>
    </row>
    <row r="11441" spans="658:680" x14ac:dyDescent="0.25">
      <c r="YH11441" s="68"/>
      <c r="YI11441" s="68"/>
      <c r="YJ11441" s="68"/>
      <c r="YK11441" s="68"/>
      <c r="YL11441" s="68"/>
      <c r="YM11441" s="68"/>
      <c r="YN11441" s="68"/>
      <c r="YO11441" s="68"/>
      <c r="YP11441" s="68"/>
      <c r="YQ11441" s="68"/>
      <c r="YR11441" s="68"/>
      <c r="YS11441" s="68"/>
      <c r="YT11441" s="68"/>
      <c r="YU11441" s="68"/>
      <c r="YV11441" s="68"/>
      <c r="YW11441" s="68"/>
      <c r="YX11441" s="68">
        <v>0.93405120379717599</v>
      </c>
      <c r="YY11441" s="68"/>
      <c r="YZ11441" s="68"/>
      <c r="ZA11441" s="68"/>
      <c r="ZB11441" s="68"/>
      <c r="ZC11441" s="68"/>
      <c r="ZD11441" s="68"/>
    </row>
    <row r="11442" spans="658:680" x14ac:dyDescent="0.25">
      <c r="YH11442" s="68"/>
      <c r="YI11442" s="68"/>
      <c r="YJ11442" s="68"/>
      <c r="YK11442" s="68"/>
      <c r="YL11442" s="68"/>
      <c r="YM11442" s="68"/>
      <c r="YN11442" s="68"/>
      <c r="YO11442" s="68"/>
      <c r="YP11442" s="68"/>
      <c r="YQ11442" s="68"/>
      <c r="YR11442" s="68"/>
      <c r="YS11442" s="68"/>
      <c r="YT11442" s="68"/>
      <c r="YU11442" s="68"/>
      <c r="YV11442" s="68"/>
      <c r="YW11442" s="68"/>
      <c r="YX11442" s="68">
        <v>0.93399281050245897</v>
      </c>
      <c r="YY11442" s="68"/>
      <c r="YZ11442" s="68"/>
      <c r="ZA11442" s="68"/>
      <c r="ZB11442" s="68"/>
      <c r="ZC11442" s="68"/>
      <c r="ZD11442" s="68"/>
    </row>
    <row r="11443" spans="658:680" x14ac:dyDescent="0.25">
      <c r="YH11443" s="68"/>
      <c r="YI11443" s="68"/>
      <c r="YJ11443" s="68"/>
      <c r="YK11443" s="68"/>
      <c r="YL11443" s="68"/>
      <c r="YM11443" s="68"/>
      <c r="YN11443" s="68"/>
      <c r="YO11443" s="68"/>
      <c r="YP11443" s="68"/>
      <c r="YQ11443" s="68"/>
      <c r="YR11443" s="68"/>
      <c r="YS11443" s="68"/>
      <c r="YT11443" s="68"/>
      <c r="YU11443" s="68"/>
      <c r="YV11443" s="68"/>
      <c r="YW11443" s="68"/>
      <c r="YX11443" s="68">
        <v>0.93398922157503805</v>
      </c>
      <c r="YY11443" s="68"/>
      <c r="YZ11443" s="68"/>
      <c r="ZA11443" s="68"/>
      <c r="ZB11443" s="68"/>
      <c r="ZC11443" s="68"/>
      <c r="ZD11443" s="68"/>
    </row>
    <row r="11444" spans="658:680" x14ac:dyDescent="0.25">
      <c r="YH11444" s="68"/>
      <c r="YI11444" s="68"/>
      <c r="YJ11444" s="68"/>
      <c r="YK11444" s="68"/>
      <c r="YL11444" s="68"/>
      <c r="YM11444" s="68"/>
      <c r="YN11444" s="68"/>
      <c r="YO11444" s="68"/>
      <c r="YP11444" s="68"/>
      <c r="YQ11444" s="68"/>
      <c r="YR11444" s="68"/>
      <c r="YS11444" s="68"/>
      <c r="YT11444" s="68"/>
      <c r="YU11444" s="68"/>
      <c r="YV11444" s="68"/>
      <c r="YW11444" s="68"/>
      <c r="YX11444" s="68">
        <v>0.93393810857133297</v>
      </c>
      <c r="YY11444" s="68"/>
      <c r="YZ11444" s="68"/>
      <c r="ZA11444" s="68"/>
      <c r="ZB11444" s="68"/>
      <c r="ZC11444" s="68"/>
      <c r="ZD11444" s="68"/>
    </row>
    <row r="11445" spans="658:680" x14ac:dyDescent="0.25">
      <c r="YH11445" s="68"/>
      <c r="YI11445" s="68"/>
      <c r="YJ11445" s="68"/>
      <c r="YK11445" s="68"/>
      <c r="YL11445" s="68"/>
      <c r="YM11445" s="68"/>
      <c r="YN11445" s="68"/>
      <c r="YO11445" s="68"/>
      <c r="YP11445" s="68"/>
      <c r="YQ11445" s="68"/>
      <c r="YR11445" s="68"/>
      <c r="YS11445" s="68"/>
      <c r="YT11445" s="68"/>
      <c r="YU11445" s="68"/>
      <c r="YV11445" s="68"/>
      <c r="YW11445" s="68"/>
      <c r="YX11445" s="68">
        <v>0.93393442509703795</v>
      </c>
      <c r="YY11445" s="68"/>
      <c r="YZ11445" s="68"/>
      <c r="ZA11445" s="68"/>
      <c r="ZB11445" s="68"/>
      <c r="ZC11445" s="68"/>
      <c r="ZD11445" s="68"/>
    </row>
    <row r="11446" spans="658:680" x14ac:dyDescent="0.25">
      <c r="YH11446" s="68"/>
      <c r="YI11446" s="68"/>
      <c r="YJ11446" s="68"/>
      <c r="YK11446" s="68"/>
      <c r="YL11446" s="68"/>
      <c r="YM11446" s="68"/>
      <c r="YN11446" s="68"/>
      <c r="YO11446" s="68"/>
      <c r="YP11446" s="68"/>
      <c r="YQ11446" s="68"/>
      <c r="YR11446" s="68"/>
      <c r="YS11446" s="68"/>
      <c r="YT11446" s="68"/>
      <c r="YU11446" s="68"/>
      <c r="YV11446" s="68"/>
      <c r="YW11446" s="68"/>
      <c r="YX11446" s="68">
        <v>0.93391657320786603</v>
      </c>
      <c r="YY11446" s="68"/>
      <c r="YZ11446" s="68"/>
      <c r="ZA11446" s="68"/>
      <c r="ZB11446" s="68"/>
      <c r="ZC11446" s="68"/>
      <c r="ZD11446" s="68"/>
    </row>
    <row r="11447" spans="658:680" x14ac:dyDescent="0.25">
      <c r="YH11447" s="68"/>
      <c r="YI11447" s="68"/>
      <c r="YJ11447" s="68"/>
      <c r="YK11447" s="68"/>
      <c r="YL11447" s="68"/>
      <c r="YM11447" s="68"/>
      <c r="YN11447" s="68"/>
      <c r="YO11447" s="68"/>
      <c r="YP11447" s="68"/>
      <c r="YQ11447" s="68"/>
      <c r="YR11447" s="68"/>
      <c r="YS11447" s="68"/>
      <c r="YT11447" s="68"/>
      <c r="YU11447" s="68"/>
      <c r="YV11447" s="68"/>
      <c r="YW11447" s="68"/>
      <c r="YX11447" s="68">
        <v>0.93391569568990396</v>
      </c>
      <c r="YY11447" s="68"/>
      <c r="YZ11447" s="68"/>
      <c r="ZA11447" s="68"/>
      <c r="ZB11447" s="68"/>
      <c r="ZC11447" s="68"/>
      <c r="ZD11447" s="68"/>
    </row>
    <row r="11448" spans="658:680" x14ac:dyDescent="0.25">
      <c r="YH11448" s="68"/>
      <c r="YI11448" s="68"/>
      <c r="YJ11448" s="68"/>
      <c r="YK11448" s="68"/>
      <c r="YL11448" s="68"/>
      <c r="YM11448" s="68"/>
      <c r="YN11448" s="68"/>
      <c r="YO11448" s="68"/>
      <c r="YP11448" s="68"/>
      <c r="YQ11448" s="68"/>
      <c r="YR11448" s="68"/>
      <c r="YS11448" s="68"/>
      <c r="YT11448" s="68"/>
      <c r="YU11448" s="68"/>
      <c r="YV11448" s="68"/>
      <c r="YW11448" s="68"/>
      <c r="YX11448" s="68">
        <v>0.93391051917161705</v>
      </c>
      <c r="YY11448" s="68"/>
      <c r="YZ11448" s="68"/>
      <c r="ZA11448" s="68"/>
      <c r="ZB11448" s="68"/>
      <c r="ZC11448" s="68"/>
      <c r="ZD11448" s="68"/>
    </row>
    <row r="11449" spans="658:680" x14ac:dyDescent="0.25">
      <c r="YH11449" s="68"/>
      <c r="YI11449" s="68"/>
      <c r="YJ11449" s="68"/>
      <c r="YK11449" s="68"/>
      <c r="YL11449" s="68"/>
      <c r="YM11449" s="68"/>
      <c r="YN11449" s="68"/>
      <c r="YO11449" s="68"/>
      <c r="YP11449" s="68"/>
      <c r="YQ11449" s="68"/>
      <c r="YR11449" s="68"/>
      <c r="YS11449" s="68"/>
      <c r="YT11449" s="68"/>
      <c r="YU11449" s="68"/>
      <c r="YV11449" s="68"/>
      <c r="YW11449" s="68"/>
      <c r="YX11449" s="68">
        <v>0.93386372993783695</v>
      </c>
      <c r="YY11449" s="68"/>
      <c r="YZ11449" s="68"/>
      <c r="ZA11449" s="68"/>
      <c r="ZB11449" s="68"/>
      <c r="ZC11449" s="68"/>
      <c r="ZD11449" s="68"/>
    </row>
    <row r="11450" spans="658:680" x14ac:dyDescent="0.25">
      <c r="YH11450" s="68"/>
      <c r="YI11450" s="68"/>
      <c r="YJ11450" s="68"/>
      <c r="YK11450" s="68"/>
      <c r="YL11450" s="68"/>
      <c r="YM11450" s="68"/>
      <c r="YN11450" s="68"/>
      <c r="YO11450" s="68"/>
      <c r="YP11450" s="68"/>
      <c r="YQ11450" s="68"/>
      <c r="YR11450" s="68"/>
      <c r="YS11450" s="68"/>
      <c r="YT11450" s="68"/>
      <c r="YU11450" s="68"/>
      <c r="YV11450" s="68"/>
      <c r="YW11450" s="68"/>
      <c r="YX11450" s="68">
        <v>0.933850630885668</v>
      </c>
      <c r="YY11450" s="68"/>
      <c r="YZ11450" s="68"/>
      <c r="ZA11450" s="68"/>
      <c r="ZB11450" s="68"/>
      <c r="ZC11450" s="68"/>
      <c r="ZD11450" s="68"/>
    </row>
    <row r="11451" spans="658:680" x14ac:dyDescent="0.25">
      <c r="YH11451" s="68"/>
      <c r="YI11451" s="68"/>
      <c r="YJ11451" s="68"/>
      <c r="YK11451" s="68"/>
      <c r="YL11451" s="68"/>
      <c r="YM11451" s="68"/>
      <c r="YN11451" s="68"/>
      <c r="YO11451" s="68"/>
      <c r="YP11451" s="68"/>
      <c r="YQ11451" s="68"/>
      <c r="YR11451" s="68"/>
      <c r="YS11451" s="68"/>
      <c r="YT11451" s="68"/>
      <c r="YU11451" s="68"/>
      <c r="YV11451" s="68"/>
      <c r="YW11451" s="68"/>
      <c r="YX11451" s="68">
        <v>0.93384407422995996</v>
      </c>
      <c r="YY11451" s="68"/>
      <c r="YZ11451" s="68"/>
      <c r="ZA11451" s="68"/>
      <c r="ZB11451" s="68"/>
      <c r="ZC11451" s="68"/>
      <c r="ZD11451" s="68"/>
    </row>
    <row r="11452" spans="658:680" x14ac:dyDescent="0.25">
      <c r="YH11452" s="68"/>
      <c r="YI11452" s="68"/>
      <c r="YJ11452" s="68"/>
      <c r="YK11452" s="68"/>
      <c r="YL11452" s="68"/>
      <c r="YM11452" s="68"/>
      <c r="YN11452" s="68"/>
      <c r="YO11452" s="68"/>
      <c r="YP11452" s="68"/>
      <c r="YQ11452" s="68"/>
      <c r="YR11452" s="68"/>
      <c r="YS11452" s="68"/>
      <c r="YT11452" s="68"/>
      <c r="YU11452" s="68"/>
      <c r="YV11452" s="68"/>
      <c r="YW11452" s="68"/>
      <c r="YX11452" s="68">
        <v>0.93382360902847195</v>
      </c>
      <c r="YY11452" s="68"/>
      <c r="YZ11452" s="68"/>
      <c r="ZA11452" s="68"/>
      <c r="ZB11452" s="68"/>
      <c r="ZC11452" s="68"/>
      <c r="ZD11452" s="68"/>
    </row>
    <row r="11453" spans="658:680" x14ac:dyDescent="0.25">
      <c r="YH11453" s="68"/>
      <c r="YI11453" s="68"/>
      <c r="YJ11453" s="68"/>
      <c r="YK11453" s="68"/>
      <c r="YL11453" s="68"/>
      <c r="YM11453" s="68"/>
      <c r="YN11453" s="68"/>
      <c r="YO11453" s="68"/>
      <c r="YP11453" s="68"/>
      <c r="YQ11453" s="68"/>
      <c r="YR11453" s="68"/>
      <c r="YS11453" s="68"/>
      <c r="YT11453" s="68"/>
      <c r="YU11453" s="68"/>
      <c r="YV11453" s="68"/>
      <c r="YW11453" s="68"/>
      <c r="YX11453" s="68">
        <v>0.93378646076866401</v>
      </c>
      <c r="YY11453" s="68"/>
      <c r="YZ11453" s="68"/>
      <c r="ZA11453" s="68"/>
      <c r="ZB11453" s="68"/>
      <c r="ZC11453" s="68"/>
      <c r="ZD11453" s="68"/>
    </row>
    <row r="11454" spans="658:680" x14ac:dyDescent="0.25">
      <c r="YH11454" s="68"/>
      <c r="YI11454" s="68"/>
      <c r="YJ11454" s="68"/>
      <c r="YK11454" s="68"/>
      <c r="YL11454" s="68"/>
      <c r="YM11454" s="68"/>
      <c r="YN11454" s="68"/>
      <c r="YO11454" s="68"/>
      <c r="YP11454" s="68"/>
      <c r="YQ11454" s="68"/>
      <c r="YR11454" s="68"/>
      <c r="YS11454" s="68"/>
      <c r="YT11454" s="68"/>
      <c r="YU11454" s="68"/>
      <c r="YV11454" s="68"/>
      <c r="YW11454" s="68"/>
      <c r="YX11454" s="68">
        <v>0.93375654859420398</v>
      </c>
      <c r="YY11454" s="68"/>
      <c r="YZ11454" s="68"/>
      <c r="ZA11454" s="68"/>
      <c r="ZB11454" s="68"/>
      <c r="ZC11454" s="68"/>
      <c r="ZD11454" s="68"/>
    </row>
    <row r="11455" spans="658:680" x14ac:dyDescent="0.25">
      <c r="YH11455" s="68"/>
      <c r="YI11455" s="68"/>
      <c r="YJ11455" s="68"/>
      <c r="YK11455" s="68"/>
      <c r="YL11455" s="68"/>
      <c r="YM11455" s="68"/>
      <c r="YN11455" s="68"/>
      <c r="YO11455" s="68"/>
      <c r="YP11455" s="68"/>
      <c r="YQ11455" s="68"/>
      <c r="YR11455" s="68"/>
      <c r="YS11455" s="68"/>
      <c r="YT11455" s="68"/>
      <c r="YU11455" s="68"/>
      <c r="YV11455" s="68"/>
      <c r="YW11455" s="68"/>
      <c r="YX11455" s="68">
        <v>0.93375104841019096</v>
      </c>
      <c r="YY11455" s="68"/>
      <c r="YZ11455" s="68"/>
      <c r="ZA11455" s="68"/>
      <c r="ZB11455" s="68"/>
      <c r="ZC11455" s="68"/>
      <c r="ZD11455" s="68"/>
    </row>
    <row r="11456" spans="658:680" x14ac:dyDescent="0.25">
      <c r="YH11456" s="68"/>
      <c r="YI11456" s="68"/>
      <c r="YJ11456" s="68"/>
      <c r="YK11456" s="68"/>
      <c r="YL11456" s="68"/>
      <c r="YM11456" s="68"/>
      <c r="YN11456" s="68"/>
      <c r="YO11456" s="68"/>
      <c r="YP11456" s="68"/>
      <c r="YQ11456" s="68"/>
      <c r="YR11456" s="68"/>
      <c r="YS11456" s="68"/>
      <c r="YT11456" s="68"/>
      <c r="YU11456" s="68"/>
      <c r="YV11456" s="68"/>
      <c r="YW11456" s="68"/>
      <c r="YX11456" s="68">
        <v>0.93373172615995703</v>
      </c>
      <c r="YY11456" s="68"/>
      <c r="YZ11456" s="68"/>
      <c r="ZA11456" s="68"/>
      <c r="ZB11456" s="68"/>
      <c r="ZC11456" s="68"/>
      <c r="ZD11456" s="68"/>
    </row>
    <row r="11457" spans="658:680" x14ac:dyDescent="0.25">
      <c r="YH11457" s="68"/>
      <c r="YI11457" s="68"/>
      <c r="YJ11457" s="68"/>
      <c r="YK11457" s="68"/>
      <c r="YL11457" s="68"/>
      <c r="YM11457" s="68"/>
      <c r="YN11457" s="68"/>
      <c r="YO11457" s="68"/>
      <c r="YP11457" s="68"/>
      <c r="YQ11457" s="68"/>
      <c r="YR11457" s="68"/>
      <c r="YS11457" s="68"/>
      <c r="YT11457" s="68"/>
      <c r="YU11457" s="68"/>
      <c r="YV11457" s="68"/>
      <c r="YW11457" s="68"/>
      <c r="YX11457" s="68">
        <v>0.933652813757752</v>
      </c>
      <c r="YY11457" s="68"/>
      <c r="YZ11457" s="68"/>
      <c r="ZA11457" s="68"/>
      <c r="ZB11457" s="68"/>
      <c r="ZC11457" s="68"/>
      <c r="ZD11457" s="68"/>
    </row>
    <row r="11458" spans="658:680" x14ac:dyDescent="0.25">
      <c r="YH11458" s="68"/>
      <c r="YI11458" s="68"/>
      <c r="YJ11458" s="68"/>
      <c r="YK11458" s="68"/>
      <c r="YL11458" s="68"/>
      <c r="YM11458" s="68"/>
      <c r="YN11458" s="68"/>
      <c r="YO11458" s="68"/>
      <c r="YP11458" s="68"/>
      <c r="YQ11458" s="68"/>
      <c r="YR11458" s="68"/>
      <c r="YS11458" s="68"/>
      <c r="YT11458" s="68"/>
      <c r="YU11458" s="68"/>
      <c r="YV11458" s="68"/>
      <c r="YW11458" s="68"/>
      <c r="YX11458" s="68">
        <v>0.93362163793833597</v>
      </c>
      <c r="YY11458" s="68"/>
      <c r="YZ11458" s="68"/>
      <c r="ZA11458" s="68"/>
      <c r="ZB11458" s="68"/>
      <c r="ZC11458" s="68"/>
      <c r="ZD11458" s="68"/>
    </row>
    <row r="11459" spans="658:680" x14ac:dyDescent="0.25">
      <c r="YH11459" s="68"/>
      <c r="YI11459" s="68"/>
      <c r="YJ11459" s="68"/>
      <c r="YK11459" s="68"/>
      <c r="YL11459" s="68"/>
      <c r="YM11459" s="68"/>
      <c r="YN11459" s="68"/>
      <c r="YO11459" s="68"/>
      <c r="YP11459" s="68"/>
      <c r="YQ11459" s="68"/>
      <c r="YR11459" s="68"/>
      <c r="YS11459" s="68"/>
      <c r="YT11459" s="68"/>
      <c r="YU11459" s="68"/>
      <c r="YV11459" s="68"/>
      <c r="YW11459" s="68"/>
      <c r="YX11459" s="68">
        <v>0.93362094895065295</v>
      </c>
      <c r="YY11459" s="68"/>
      <c r="YZ11459" s="68"/>
      <c r="ZA11459" s="68"/>
      <c r="ZB11459" s="68"/>
      <c r="ZC11459" s="68"/>
      <c r="ZD11459" s="68"/>
    </row>
    <row r="11460" spans="658:680" x14ac:dyDescent="0.25">
      <c r="YH11460" s="68"/>
      <c r="YI11460" s="68"/>
      <c r="YJ11460" s="68"/>
      <c r="YK11460" s="68"/>
      <c r="YL11460" s="68"/>
      <c r="YM11460" s="68"/>
      <c r="YN11460" s="68"/>
      <c r="YO11460" s="68"/>
      <c r="YP11460" s="68"/>
      <c r="YQ11460" s="68"/>
      <c r="YR11460" s="68"/>
      <c r="YS11460" s="68"/>
      <c r="YT11460" s="68"/>
      <c r="YU11460" s="68"/>
      <c r="YV11460" s="68"/>
      <c r="YW11460" s="68"/>
      <c r="YX11460" s="68">
        <v>0.933497625514352</v>
      </c>
      <c r="YY11460" s="68"/>
      <c r="YZ11460" s="68"/>
      <c r="ZA11460" s="68"/>
      <c r="ZB11460" s="68"/>
      <c r="ZC11460" s="68"/>
      <c r="ZD11460" s="68"/>
    </row>
    <row r="11461" spans="658:680" x14ac:dyDescent="0.25">
      <c r="YH11461" s="68"/>
      <c r="YI11461" s="68"/>
      <c r="YJ11461" s="68"/>
      <c r="YK11461" s="68"/>
      <c r="YL11461" s="68"/>
      <c r="YM11461" s="68"/>
      <c r="YN11461" s="68"/>
      <c r="YO11461" s="68"/>
      <c r="YP11461" s="68"/>
      <c r="YQ11461" s="68"/>
      <c r="YR11461" s="68"/>
      <c r="YS11461" s="68"/>
      <c r="YT11461" s="68"/>
      <c r="YU11461" s="68"/>
      <c r="YV11461" s="68"/>
      <c r="YW11461" s="68"/>
      <c r="YX11461" s="68">
        <v>0.93348061970342999</v>
      </c>
      <c r="YY11461" s="68"/>
      <c r="YZ11461" s="68"/>
      <c r="ZA11461" s="68"/>
      <c r="ZB11461" s="68"/>
      <c r="ZC11461" s="68"/>
      <c r="ZD11461" s="68"/>
    </row>
    <row r="11462" spans="658:680" x14ac:dyDescent="0.25">
      <c r="YH11462" s="68"/>
      <c r="YI11462" s="68"/>
      <c r="YJ11462" s="68"/>
      <c r="YK11462" s="68"/>
      <c r="YL11462" s="68"/>
      <c r="YM11462" s="68"/>
      <c r="YN11462" s="68"/>
      <c r="YO11462" s="68"/>
      <c r="YP11462" s="68"/>
      <c r="YQ11462" s="68"/>
      <c r="YR11462" s="68"/>
      <c r="YS11462" s="68"/>
      <c r="YT11462" s="68"/>
      <c r="YU11462" s="68"/>
      <c r="YV11462" s="68"/>
      <c r="YW11462" s="68"/>
      <c r="YX11462" s="68">
        <v>0.93344364712602401</v>
      </c>
      <c r="YY11462" s="68"/>
      <c r="YZ11462" s="68"/>
      <c r="ZA11462" s="68"/>
      <c r="ZB11462" s="68"/>
      <c r="ZC11462" s="68"/>
      <c r="ZD11462" s="68"/>
    </row>
    <row r="11463" spans="658:680" x14ac:dyDescent="0.25">
      <c r="YH11463" s="68"/>
      <c r="YI11463" s="68"/>
      <c r="YJ11463" s="68"/>
      <c r="YK11463" s="68"/>
      <c r="YL11463" s="68"/>
      <c r="YM11463" s="68"/>
      <c r="YN11463" s="68"/>
      <c r="YO11463" s="68"/>
      <c r="YP11463" s="68"/>
      <c r="YQ11463" s="68"/>
      <c r="YR11463" s="68"/>
      <c r="YS11463" s="68"/>
      <c r="YT11463" s="68"/>
      <c r="YU11463" s="68"/>
      <c r="YV11463" s="68"/>
      <c r="YW11463" s="68"/>
      <c r="YX11463" s="68">
        <v>0.93340279018641203</v>
      </c>
      <c r="YY11463" s="68"/>
      <c r="YZ11463" s="68"/>
      <c r="ZA11463" s="68"/>
      <c r="ZB11463" s="68"/>
      <c r="ZC11463" s="68"/>
      <c r="ZD11463" s="68"/>
    </row>
    <row r="11464" spans="658:680" x14ac:dyDescent="0.25">
      <c r="YH11464" s="68"/>
      <c r="YI11464" s="68"/>
      <c r="YJ11464" s="68"/>
      <c r="YK11464" s="68"/>
      <c r="YL11464" s="68"/>
      <c r="YM11464" s="68"/>
      <c r="YN11464" s="68"/>
      <c r="YO11464" s="68"/>
      <c r="YP11464" s="68"/>
      <c r="YQ11464" s="68"/>
      <c r="YR11464" s="68"/>
      <c r="YS11464" s="68"/>
      <c r="YT11464" s="68"/>
      <c r="YU11464" s="68"/>
      <c r="YV11464" s="68"/>
      <c r="YW11464" s="68"/>
      <c r="YX11464" s="68">
        <v>0.93326596308394205</v>
      </c>
      <c r="YY11464" s="68"/>
      <c r="YZ11464" s="68"/>
      <c r="ZA11464" s="68"/>
      <c r="ZB11464" s="68"/>
      <c r="ZC11464" s="68"/>
      <c r="ZD11464" s="68"/>
    </row>
    <row r="11465" spans="658:680" x14ac:dyDescent="0.25">
      <c r="YH11465" s="68"/>
      <c r="YI11465" s="68"/>
      <c r="YJ11465" s="68"/>
      <c r="YK11465" s="68"/>
      <c r="YL11465" s="68"/>
      <c r="YM11465" s="68"/>
      <c r="YN11465" s="68"/>
      <c r="YO11465" s="68"/>
      <c r="YP11465" s="68"/>
      <c r="YQ11465" s="68"/>
      <c r="YR11465" s="68"/>
      <c r="YS11465" s="68"/>
      <c r="YT11465" s="68"/>
      <c r="YU11465" s="68"/>
      <c r="YV11465" s="68"/>
      <c r="YW11465" s="68"/>
      <c r="YX11465" s="68">
        <v>0.93316089828322202</v>
      </c>
      <c r="YY11465" s="68"/>
      <c r="YZ11465" s="68"/>
      <c r="ZA11465" s="68"/>
      <c r="ZB11465" s="68"/>
      <c r="ZC11465" s="68"/>
      <c r="ZD11465" s="68"/>
    </row>
    <row r="11466" spans="658:680" x14ac:dyDescent="0.25">
      <c r="YH11466" s="68"/>
      <c r="YI11466" s="68"/>
      <c r="YJ11466" s="68"/>
      <c r="YK11466" s="68"/>
      <c r="YL11466" s="68"/>
      <c r="YM11466" s="68"/>
      <c r="YN11466" s="68"/>
      <c r="YO11466" s="68"/>
      <c r="YP11466" s="68"/>
      <c r="YQ11466" s="68"/>
      <c r="YR11466" s="68"/>
      <c r="YS11466" s="68"/>
      <c r="YT11466" s="68"/>
      <c r="YU11466" s="68"/>
      <c r="YV11466" s="68"/>
      <c r="YW11466" s="68"/>
      <c r="YX11466" s="68">
        <v>0.933148897290769</v>
      </c>
      <c r="YY11466" s="68"/>
      <c r="YZ11466" s="68"/>
      <c r="ZA11466" s="68"/>
      <c r="ZB11466" s="68"/>
      <c r="ZC11466" s="68"/>
      <c r="ZD11466" s="68"/>
    </row>
    <row r="11467" spans="658:680" x14ac:dyDescent="0.25">
      <c r="YH11467" s="68"/>
      <c r="YI11467" s="68"/>
      <c r="YJ11467" s="68"/>
      <c r="YK11467" s="68"/>
      <c r="YL11467" s="68"/>
      <c r="YM11467" s="68"/>
      <c r="YN11467" s="68"/>
      <c r="YO11467" s="68"/>
      <c r="YP11467" s="68"/>
      <c r="YQ11467" s="68"/>
      <c r="YR11467" s="68"/>
      <c r="YS11467" s="68"/>
      <c r="YT11467" s="68"/>
      <c r="YU11467" s="68"/>
      <c r="YV11467" s="68"/>
      <c r="YW11467" s="68"/>
      <c r="YX11467" s="68">
        <v>0.933114146542522</v>
      </c>
      <c r="YY11467" s="68"/>
      <c r="YZ11467" s="68"/>
      <c r="ZA11467" s="68"/>
      <c r="ZB11467" s="68"/>
      <c r="ZC11467" s="68"/>
      <c r="ZD11467" s="68"/>
    </row>
    <row r="11468" spans="658:680" x14ac:dyDescent="0.25">
      <c r="YH11468" s="68"/>
      <c r="YI11468" s="68"/>
      <c r="YJ11468" s="68"/>
      <c r="YK11468" s="68"/>
      <c r="YL11468" s="68"/>
      <c r="YM11468" s="68"/>
      <c r="YN11468" s="68"/>
      <c r="YO11468" s="68"/>
      <c r="YP11468" s="68"/>
      <c r="YQ11468" s="68"/>
      <c r="YR11468" s="68"/>
      <c r="YS11468" s="68"/>
      <c r="YT11468" s="68"/>
      <c r="YU11468" s="68"/>
      <c r="YV11468" s="68"/>
      <c r="YW11468" s="68"/>
      <c r="YX11468" s="68">
        <v>0.93308873704487405</v>
      </c>
      <c r="YY11468" s="68"/>
      <c r="YZ11468" s="68"/>
      <c r="ZA11468" s="68"/>
      <c r="ZB11468" s="68"/>
      <c r="ZC11468" s="68"/>
      <c r="ZD11468" s="68"/>
    </row>
    <row r="11469" spans="658:680" x14ac:dyDescent="0.25">
      <c r="YH11469" s="68"/>
      <c r="YI11469" s="68"/>
      <c r="YJ11469" s="68"/>
      <c r="YK11469" s="68"/>
      <c r="YL11469" s="68"/>
      <c r="YM11469" s="68"/>
      <c r="YN11469" s="68"/>
      <c r="YO11469" s="68"/>
      <c r="YP11469" s="68"/>
      <c r="YQ11469" s="68"/>
      <c r="YR11469" s="68"/>
      <c r="YS11469" s="68"/>
      <c r="YT11469" s="68"/>
      <c r="YU11469" s="68"/>
      <c r="YV11469" s="68"/>
      <c r="YW11469" s="68"/>
      <c r="YX11469" s="68">
        <v>0.93304020686095201</v>
      </c>
      <c r="YY11469" s="68"/>
      <c r="YZ11469" s="68"/>
      <c r="ZA11469" s="68"/>
      <c r="ZB11469" s="68"/>
      <c r="ZC11469" s="68"/>
      <c r="ZD11469" s="68"/>
    </row>
    <row r="11470" spans="658:680" x14ac:dyDescent="0.25">
      <c r="YH11470" s="68"/>
      <c r="YI11470" s="68"/>
      <c r="YJ11470" s="68"/>
      <c r="YK11470" s="68"/>
      <c r="YL11470" s="68"/>
      <c r="YM11470" s="68"/>
      <c r="YN11470" s="68"/>
      <c r="YO11470" s="68"/>
      <c r="YP11470" s="68"/>
      <c r="YQ11470" s="68"/>
      <c r="YR11470" s="68"/>
      <c r="YS11470" s="68"/>
      <c r="YT11470" s="68"/>
      <c r="YU11470" s="68"/>
      <c r="YV11470" s="68"/>
      <c r="YW11470" s="68"/>
      <c r="YX11470" s="68">
        <v>0.93294412746803501</v>
      </c>
      <c r="YY11470" s="68"/>
      <c r="YZ11470" s="68"/>
      <c r="ZA11470" s="68"/>
      <c r="ZB11470" s="68"/>
      <c r="ZC11470" s="68"/>
      <c r="ZD11470" s="68"/>
    </row>
    <row r="11471" spans="658:680" x14ac:dyDescent="0.25">
      <c r="YH11471" s="68"/>
      <c r="YI11471" s="68"/>
      <c r="YJ11471" s="68"/>
      <c r="YK11471" s="68"/>
      <c r="YL11471" s="68"/>
      <c r="YM11471" s="68"/>
      <c r="YN11471" s="68"/>
      <c r="YO11471" s="68"/>
      <c r="YP11471" s="68"/>
      <c r="YQ11471" s="68"/>
      <c r="YR11471" s="68"/>
      <c r="YS11471" s="68"/>
      <c r="YT11471" s="68"/>
      <c r="YU11471" s="68"/>
      <c r="YV11471" s="68"/>
      <c r="YW11471" s="68"/>
      <c r="YX11471" s="68">
        <v>0.93281068568909797</v>
      </c>
      <c r="YY11471" s="68"/>
      <c r="YZ11471" s="68"/>
      <c r="ZA11471" s="68"/>
      <c r="ZB11471" s="68"/>
      <c r="ZC11471" s="68"/>
      <c r="ZD11471" s="68"/>
    </row>
    <row r="11472" spans="658:680" x14ac:dyDescent="0.25">
      <c r="YH11472" s="68"/>
      <c r="YI11472" s="68"/>
      <c r="YJ11472" s="68"/>
      <c r="YK11472" s="68"/>
      <c r="YL11472" s="68"/>
      <c r="YM11472" s="68"/>
      <c r="YN11472" s="68"/>
      <c r="YO11472" s="68"/>
      <c r="YP11472" s="68"/>
      <c r="YQ11472" s="68"/>
      <c r="YR11472" s="68"/>
      <c r="YS11472" s="68"/>
      <c r="YT11472" s="68"/>
      <c r="YU11472" s="68"/>
      <c r="YV11472" s="68"/>
      <c r="YW11472" s="68"/>
      <c r="YX11472" s="68">
        <v>0.93279816057320197</v>
      </c>
      <c r="YY11472" s="68"/>
      <c r="YZ11472" s="68"/>
      <c r="ZA11472" s="68"/>
      <c r="ZB11472" s="68"/>
      <c r="ZC11472" s="68"/>
      <c r="ZD11472" s="68"/>
    </row>
    <row r="11473" spans="658:680" x14ac:dyDescent="0.25">
      <c r="YH11473" s="68"/>
      <c r="YI11473" s="68"/>
      <c r="YJ11473" s="68"/>
      <c r="YK11473" s="68"/>
      <c r="YL11473" s="68"/>
      <c r="YM11473" s="68"/>
      <c r="YN11473" s="68"/>
      <c r="YO11473" s="68"/>
      <c r="YP11473" s="68"/>
      <c r="YQ11473" s="68"/>
      <c r="YR11473" s="68"/>
      <c r="YS11473" s="68"/>
      <c r="YT11473" s="68"/>
      <c r="YU11473" s="68"/>
      <c r="YV11473" s="68"/>
      <c r="YW11473" s="68"/>
      <c r="YX11473" s="68">
        <v>0.93279280886203597</v>
      </c>
      <c r="YY11473" s="68"/>
      <c r="YZ11473" s="68"/>
      <c r="ZA11473" s="68"/>
      <c r="ZB11473" s="68"/>
      <c r="ZC11473" s="68"/>
      <c r="ZD11473" s="68"/>
    </row>
    <row r="11474" spans="658:680" x14ac:dyDescent="0.25">
      <c r="YH11474" s="68"/>
      <c r="YI11474" s="68"/>
      <c r="YJ11474" s="68"/>
      <c r="YK11474" s="68"/>
      <c r="YL11474" s="68"/>
      <c r="YM11474" s="68"/>
      <c r="YN11474" s="68"/>
      <c r="YO11474" s="68"/>
      <c r="YP11474" s="68"/>
      <c r="YQ11474" s="68"/>
      <c r="YR11474" s="68"/>
      <c r="YS11474" s="68"/>
      <c r="YT11474" s="68"/>
      <c r="YU11474" s="68"/>
      <c r="YV11474" s="68"/>
      <c r="YW11474" s="68"/>
      <c r="YX11474" s="68">
        <v>0.93278528288495499</v>
      </c>
      <c r="YY11474" s="68"/>
      <c r="YZ11474" s="68"/>
      <c r="ZA11474" s="68"/>
      <c r="ZB11474" s="68"/>
      <c r="ZC11474" s="68"/>
      <c r="ZD11474" s="68"/>
    </row>
    <row r="11475" spans="658:680" x14ac:dyDescent="0.25">
      <c r="YH11475" s="68"/>
      <c r="YI11475" s="68"/>
      <c r="YJ11475" s="68"/>
      <c r="YK11475" s="68"/>
      <c r="YL11475" s="68"/>
      <c r="YM11475" s="68"/>
      <c r="YN11475" s="68"/>
      <c r="YO11475" s="68"/>
      <c r="YP11475" s="68"/>
      <c r="YQ11475" s="68"/>
      <c r="YR11475" s="68"/>
      <c r="YS11475" s="68"/>
      <c r="YT11475" s="68"/>
      <c r="YU11475" s="68"/>
      <c r="YV11475" s="68"/>
      <c r="YW11475" s="68"/>
      <c r="YX11475" s="68">
        <v>0.93276243628612898</v>
      </c>
      <c r="YY11475" s="68"/>
      <c r="YZ11475" s="68"/>
      <c r="ZA11475" s="68"/>
      <c r="ZB11475" s="68"/>
      <c r="ZC11475" s="68"/>
      <c r="ZD11475" s="68"/>
    </row>
    <row r="11476" spans="658:680" x14ac:dyDescent="0.25">
      <c r="YH11476" s="68"/>
      <c r="YI11476" s="68"/>
      <c r="YJ11476" s="68"/>
      <c r="YK11476" s="68"/>
      <c r="YL11476" s="68"/>
      <c r="YM11476" s="68"/>
      <c r="YN11476" s="68"/>
      <c r="YO11476" s="68"/>
      <c r="YP11476" s="68"/>
      <c r="YQ11476" s="68"/>
      <c r="YR11476" s="68"/>
      <c r="YS11476" s="68"/>
      <c r="YT11476" s="68"/>
      <c r="YU11476" s="68"/>
      <c r="YV11476" s="68"/>
      <c r="YW11476" s="68"/>
      <c r="YX11476" s="68">
        <v>0.93268397044826801</v>
      </c>
      <c r="YY11476" s="68"/>
      <c r="YZ11476" s="68"/>
      <c r="ZA11476" s="68"/>
      <c r="ZB11476" s="68"/>
      <c r="ZC11476" s="68"/>
      <c r="ZD11476" s="68"/>
    </row>
    <row r="11477" spans="658:680" x14ac:dyDescent="0.25">
      <c r="YH11477" s="68"/>
      <c r="YI11477" s="68"/>
      <c r="YJ11477" s="68"/>
      <c r="YK11477" s="68"/>
      <c r="YL11477" s="68"/>
      <c r="YM11477" s="68"/>
      <c r="YN11477" s="68"/>
      <c r="YO11477" s="68"/>
      <c r="YP11477" s="68"/>
      <c r="YQ11477" s="68"/>
      <c r="YR11477" s="68"/>
      <c r="YS11477" s="68"/>
      <c r="YT11477" s="68"/>
      <c r="YU11477" s="68"/>
      <c r="YV11477" s="68"/>
      <c r="YW11477" s="68"/>
      <c r="YX11477" s="68">
        <v>0.932667245447655</v>
      </c>
      <c r="YY11477" s="68"/>
      <c r="YZ11477" s="68"/>
      <c r="ZA11477" s="68"/>
      <c r="ZB11477" s="68"/>
      <c r="ZC11477" s="68"/>
      <c r="ZD11477" s="68"/>
    </row>
    <row r="11478" spans="658:680" x14ac:dyDescent="0.25">
      <c r="YH11478" s="68"/>
      <c r="YI11478" s="68"/>
      <c r="YJ11478" s="68"/>
      <c r="YK11478" s="68"/>
      <c r="YL11478" s="68"/>
      <c r="YM11478" s="68"/>
      <c r="YN11478" s="68"/>
      <c r="YO11478" s="68"/>
      <c r="YP11478" s="68"/>
      <c r="YQ11478" s="68"/>
      <c r="YR11478" s="68"/>
      <c r="YS11478" s="68"/>
      <c r="YT11478" s="68"/>
      <c r="YU11478" s="68"/>
      <c r="YV11478" s="68"/>
      <c r="YW11478" s="68"/>
      <c r="YX11478" s="68">
        <v>0.93265246869172902</v>
      </c>
      <c r="YY11478" s="68"/>
      <c r="YZ11478" s="68"/>
      <c r="ZA11478" s="68"/>
      <c r="ZB11478" s="68"/>
      <c r="ZC11478" s="68"/>
      <c r="ZD11478" s="68"/>
    </row>
    <row r="11479" spans="658:680" x14ac:dyDescent="0.25">
      <c r="YH11479" s="68"/>
      <c r="YI11479" s="68"/>
      <c r="YJ11479" s="68"/>
      <c r="YK11479" s="68"/>
      <c r="YL11479" s="68"/>
      <c r="YM11479" s="68"/>
      <c r="YN11479" s="68"/>
      <c r="YO11479" s="68"/>
      <c r="YP11479" s="68"/>
      <c r="YQ11479" s="68"/>
      <c r="YR11479" s="68"/>
      <c r="YS11479" s="68"/>
      <c r="YT11479" s="68"/>
      <c r="YU11479" s="68"/>
      <c r="YV11479" s="68"/>
      <c r="YW11479" s="68"/>
      <c r="YX11479" s="68">
        <v>0.93264801180924795</v>
      </c>
      <c r="YY11479" s="68"/>
      <c r="YZ11479" s="68"/>
      <c r="ZA11479" s="68"/>
      <c r="ZB11479" s="68"/>
      <c r="ZC11479" s="68"/>
      <c r="ZD11479" s="68"/>
    </row>
    <row r="11480" spans="658:680" x14ac:dyDescent="0.25">
      <c r="YH11480" s="68"/>
      <c r="YI11480" s="68"/>
      <c r="YJ11480" s="68"/>
      <c r="YK11480" s="68"/>
      <c r="YL11480" s="68"/>
      <c r="YM11480" s="68"/>
      <c r="YN11480" s="68"/>
      <c r="YO11480" s="68"/>
      <c r="YP11480" s="68"/>
      <c r="YQ11480" s="68"/>
      <c r="YR11480" s="68"/>
      <c r="YS11480" s="68"/>
      <c r="YT11480" s="68"/>
      <c r="YU11480" s="68"/>
      <c r="YV11480" s="68"/>
      <c r="YW11480" s="68"/>
      <c r="YX11480" s="68">
        <v>0.93257851381915302</v>
      </c>
      <c r="YY11480" s="68"/>
      <c r="YZ11480" s="68"/>
      <c r="ZA11480" s="68"/>
      <c r="ZB11480" s="68"/>
      <c r="ZC11480" s="68"/>
      <c r="ZD11480" s="68"/>
    </row>
    <row r="11481" spans="658:680" x14ac:dyDescent="0.25">
      <c r="YH11481" s="68"/>
      <c r="YI11481" s="68"/>
      <c r="YJ11481" s="68"/>
      <c r="YK11481" s="68"/>
      <c r="YL11481" s="68"/>
      <c r="YM11481" s="68"/>
      <c r="YN11481" s="68"/>
      <c r="YO11481" s="68"/>
      <c r="YP11481" s="68"/>
      <c r="YQ11481" s="68"/>
      <c r="YR11481" s="68"/>
      <c r="YS11481" s="68"/>
      <c r="YT11481" s="68"/>
      <c r="YU11481" s="68"/>
      <c r="YV11481" s="68"/>
      <c r="YW11481" s="68"/>
      <c r="YX11481" s="68">
        <v>0.93254243290185102</v>
      </c>
      <c r="YY11481" s="68"/>
      <c r="YZ11481" s="68"/>
      <c r="ZA11481" s="68"/>
      <c r="ZB11481" s="68"/>
      <c r="ZC11481" s="68"/>
      <c r="ZD11481" s="68"/>
    </row>
    <row r="11482" spans="658:680" x14ac:dyDescent="0.25">
      <c r="YH11482" s="68"/>
      <c r="YI11482" s="68"/>
      <c r="YJ11482" s="68"/>
      <c r="YK11482" s="68"/>
      <c r="YL11482" s="68"/>
      <c r="YM11482" s="68"/>
      <c r="YN11482" s="68"/>
      <c r="YO11482" s="68"/>
      <c r="YP11482" s="68"/>
      <c r="YQ11482" s="68"/>
      <c r="YR11482" s="68"/>
      <c r="YS11482" s="68"/>
      <c r="YT11482" s="68"/>
      <c r="YU11482" s="68"/>
      <c r="YV11482" s="68"/>
      <c r="YW11482" s="68"/>
      <c r="YX11482" s="68">
        <v>0.93251244392408805</v>
      </c>
      <c r="YY11482" s="68"/>
      <c r="YZ11482" s="68"/>
      <c r="ZA11482" s="68"/>
      <c r="ZB11482" s="68"/>
      <c r="ZC11482" s="68"/>
      <c r="ZD11482" s="68"/>
    </row>
    <row r="11483" spans="658:680" x14ac:dyDescent="0.25">
      <c r="YH11483" s="68"/>
      <c r="YI11483" s="68"/>
      <c r="YJ11483" s="68"/>
      <c r="YK11483" s="68"/>
      <c r="YL11483" s="68"/>
      <c r="YM11483" s="68"/>
      <c r="YN11483" s="68"/>
      <c r="YO11483" s="68"/>
      <c r="YP11483" s="68"/>
      <c r="YQ11483" s="68"/>
      <c r="YR11483" s="68"/>
      <c r="YS11483" s="68"/>
      <c r="YT11483" s="68"/>
      <c r="YU11483" s="68"/>
      <c r="YV11483" s="68"/>
      <c r="YW11483" s="68"/>
      <c r="YX11483" s="68">
        <v>0.93247712565236496</v>
      </c>
      <c r="YY11483" s="68"/>
      <c r="YZ11483" s="68"/>
      <c r="ZA11483" s="68"/>
      <c r="ZB11483" s="68"/>
      <c r="ZC11483" s="68"/>
      <c r="ZD11483" s="68"/>
    </row>
    <row r="11484" spans="658:680" x14ac:dyDescent="0.25">
      <c r="YH11484" s="68"/>
      <c r="YI11484" s="68"/>
      <c r="YJ11484" s="68"/>
      <c r="YK11484" s="68"/>
      <c r="YL11484" s="68"/>
      <c r="YM11484" s="68"/>
      <c r="YN11484" s="68"/>
      <c r="YO11484" s="68"/>
      <c r="YP11484" s="68"/>
      <c r="YQ11484" s="68"/>
      <c r="YR11484" s="68"/>
      <c r="YS11484" s="68"/>
      <c r="YT11484" s="68"/>
      <c r="YU11484" s="68"/>
      <c r="YV11484" s="68"/>
      <c r="YW11484" s="68"/>
      <c r="YX11484" s="68">
        <v>0.93245064842130398</v>
      </c>
      <c r="YY11484" s="68"/>
      <c r="YZ11484" s="68"/>
      <c r="ZA11484" s="68"/>
      <c r="ZB11484" s="68"/>
      <c r="ZC11484" s="68"/>
      <c r="ZD11484" s="68"/>
    </row>
    <row r="11485" spans="658:680" x14ac:dyDescent="0.25">
      <c r="YH11485" s="68"/>
      <c r="YI11485" s="68"/>
      <c r="YJ11485" s="68"/>
      <c r="YK11485" s="68"/>
      <c r="YL11485" s="68"/>
      <c r="YM11485" s="68"/>
      <c r="YN11485" s="68"/>
      <c r="YO11485" s="68"/>
      <c r="YP11485" s="68"/>
      <c r="YQ11485" s="68"/>
      <c r="YR11485" s="68"/>
      <c r="YS11485" s="68"/>
      <c r="YT11485" s="68"/>
      <c r="YU11485" s="68"/>
      <c r="YV11485" s="68"/>
      <c r="YW11485" s="68"/>
      <c r="YX11485" s="68">
        <v>0.93238869822537496</v>
      </c>
      <c r="YY11485" s="68"/>
      <c r="YZ11485" s="68"/>
      <c r="ZA11485" s="68"/>
      <c r="ZB11485" s="68"/>
      <c r="ZC11485" s="68"/>
      <c r="ZD11485" s="68"/>
    </row>
    <row r="11486" spans="658:680" x14ac:dyDescent="0.25">
      <c r="YH11486" s="68"/>
      <c r="YI11486" s="68"/>
      <c r="YJ11486" s="68"/>
      <c r="YK11486" s="68"/>
      <c r="YL11486" s="68"/>
      <c r="YM11486" s="68"/>
      <c r="YN11486" s="68"/>
      <c r="YO11486" s="68"/>
      <c r="YP11486" s="68"/>
      <c r="YQ11486" s="68"/>
      <c r="YR11486" s="68"/>
      <c r="YS11486" s="68"/>
      <c r="YT11486" s="68"/>
      <c r="YU11486" s="68"/>
      <c r="YV11486" s="68"/>
      <c r="YW11486" s="68"/>
      <c r="YX11486" s="68">
        <v>0.93237386192701699</v>
      </c>
      <c r="YY11486" s="68"/>
      <c r="YZ11486" s="68"/>
      <c r="ZA11486" s="68"/>
      <c r="ZB11486" s="68"/>
      <c r="ZC11486" s="68"/>
      <c r="ZD11486" s="68"/>
    </row>
    <row r="11487" spans="658:680" x14ac:dyDescent="0.25">
      <c r="YH11487" s="68"/>
      <c r="YI11487" s="68"/>
      <c r="YJ11487" s="68"/>
      <c r="YK11487" s="68"/>
      <c r="YL11487" s="68"/>
      <c r="YM11487" s="68"/>
      <c r="YN11487" s="68"/>
      <c r="YO11487" s="68"/>
      <c r="YP11487" s="68"/>
      <c r="YQ11487" s="68"/>
      <c r="YR11487" s="68"/>
      <c r="YS11487" s="68"/>
      <c r="YT11487" s="68"/>
      <c r="YU11487" s="68"/>
      <c r="YV11487" s="68"/>
      <c r="YW11487" s="68"/>
      <c r="YX11487" s="68">
        <v>0.93237267280980296</v>
      </c>
      <c r="YY11487" s="68"/>
      <c r="YZ11487" s="68"/>
      <c r="ZA11487" s="68"/>
      <c r="ZB11487" s="68"/>
      <c r="ZC11487" s="68"/>
      <c r="ZD11487" s="68"/>
    </row>
    <row r="11488" spans="658:680" x14ac:dyDescent="0.25">
      <c r="YH11488" s="68"/>
      <c r="YI11488" s="68"/>
      <c r="YJ11488" s="68"/>
      <c r="YK11488" s="68"/>
      <c r="YL11488" s="68"/>
      <c r="YM11488" s="68"/>
      <c r="YN11488" s="68"/>
      <c r="YO11488" s="68"/>
      <c r="YP11488" s="68"/>
      <c r="YQ11488" s="68"/>
      <c r="YR11488" s="68"/>
      <c r="YS11488" s="68"/>
      <c r="YT11488" s="68"/>
      <c r="YU11488" s="68"/>
      <c r="YV11488" s="68"/>
      <c r="YW11488" s="68"/>
      <c r="YX11488" s="68">
        <v>0.93236925348334998</v>
      </c>
      <c r="YY11488" s="68"/>
      <c r="YZ11488" s="68"/>
      <c r="ZA11488" s="68"/>
      <c r="ZB11488" s="68"/>
      <c r="ZC11488" s="68"/>
      <c r="ZD11488" s="68"/>
    </row>
    <row r="11489" spans="658:680" x14ac:dyDescent="0.25">
      <c r="YH11489" s="68"/>
      <c r="YI11489" s="68"/>
      <c r="YJ11489" s="68"/>
      <c r="YK11489" s="68"/>
      <c r="YL11489" s="68"/>
      <c r="YM11489" s="68"/>
      <c r="YN11489" s="68"/>
      <c r="YO11489" s="68"/>
      <c r="YP11489" s="68"/>
      <c r="YQ11489" s="68"/>
      <c r="YR11489" s="68"/>
      <c r="YS11489" s="68"/>
      <c r="YT11489" s="68"/>
      <c r="YU11489" s="68"/>
      <c r="YV11489" s="68"/>
      <c r="YW11489" s="68"/>
      <c r="YX11489" s="68">
        <v>0.93225220964469702</v>
      </c>
      <c r="YY11489" s="68"/>
      <c r="YZ11489" s="68"/>
      <c r="ZA11489" s="68"/>
      <c r="ZB11489" s="68"/>
      <c r="ZC11489" s="68"/>
      <c r="ZD11489" s="68"/>
    </row>
    <row r="11490" spans="658:680" x14ac:dyDescent="0.25">
      <c r="YH11490" s="68"/>
      <c r="YI11490" s="68"/>
      <c r="YJ11490" s="68"/>
      <c r="YK11490" s="68"/>
      <c r="YL11490" s="68"/>
      <c r="YM11490" s="68"/>
      <c r="YN11490" s="68"/>
      <c r="YO11490" s="68"/>
      <c r="YP11490" s="68"/>
      <c r="YQ11490" s="68"/>
      <c r="YR11490" s="68"/>
      <c r="YS11490" s="68"/>
      <c r="YT11490" s="68"/>
      <c r="YU11490" s="68"/>
      <c r="YV11490" s="68"/>
      <c r="YW11490" s="68"/>
      <c r="YX11490" s="68">
        <v>0.93223026279703902</v>
      </c>
      <c r="YY11490" s="68"/>
      <c r="YZ11490" s="68"/>
      <c r="ZA11490" s="68"/>
      <c r="ZB11490" s="68"/>
      <c r="ZC11490" s="68"/>
      <c r="ZD11490" s="68"/>
    </row>
    <row r="11491" spans="658:680" x14ac:dyDescent="0.25">
      <c r="YH11491" s="68"/>
      <c r="YI11491" s="68"/>
      <c r="YJ11491" s="68"/>
      <c r="YK11491" s="68"/>
      <c r="YL11491" s="68"/>
      <c r="YM11491" s="68"/>
      <c r="YN11491" s="68"/>
      <c r="YO11491" s="68"/>
      <c r="YP11491" s="68"/>
      <c r="YQ11491" s="68"/>
      <c r="YR11491" s="68"/>
      <c r="YS11491" s="68"/>
      <c r="YT11491" s="68"/>
      <c r="YU11491" s="68"/>
      <c r="YV11491" s="68"/>
      <c r="YW11491" s="68"/>
      <c r="YX11491" s="68">
        <v>0.93220157037292595</v>
      </c>
      <c r="YY11491" s="68"/>
      <c r="YZ11491" s="68"/>
      <c r="ZA11491" s="68"/>
      <c r="ZB11491" s="68"/>
      <c r="ZC11491" s="68"/>
      <c r="ZD11491" s="68"/>
    </row>
    <row r="11492" spans="658:680" x14ac:dyDescent="0.25">
      <c r="YH11492" s="68"/>
      <c r="YI11492" s="68"/>
      <c r="YJ11492" s="68"/>
      <c r="YK11492" s="68"/>
      <c r="YL11492" s="68"/>
      <c r="YM11492" s="68"/>
      <c r="YN11492" s="68"/>
      <c r="YO11492" s="68"/>
      <c r="YP11492" s="68"/>
      <c r="YQ11492" s="68"/>
      <c r="YR11492" s="68"/>
      <c r="YS11492" s="68"/>
      <c r="YT11492" s="68"/>
      <c r="YU11492" s="68"/>
      <c r="YV11492" s="68"/>
      <c r="YW11492" s="68"/>
      <c r="YX11492" s="68">
        <v>0.93216741790299196</v>
      </c>
      <c r="YY11492" s="68"/>
      <c r="YZ11492" s="68"/>
      <c r="ZA11492" s="68"/>
      <c r="ZB11492" s="68"/>
      <c r="ZC11492" s="68"/>
      <c r="ZD11492" s="68"/>
    </row>
    <row r="11493" spans="658:680" x14ac:dyDescent="0.25">
      <c r="YH11493" s="68"/>
      <c r="YI11493" s="68"/>
      <c r="YJ11493" s="68"/>
      <c r="YK11493" s="68"/>
      <c r="YL11493" s="68"/>
      <c r="YM11493" s="68"/>
      <c r="YN11493" s="68"/>
      <c r="YO11493" s="68"/>
      <c r="YP11493" s="68"/>
      <c r="YQ11493" s="68"/>
      <c r="YR11493" s="68"/>
      <c r="YS11493" s="68"/>
      <c r="YT11493" s="68"/>
      <c r="YU11493" s="68"/>
      <c r="YV11493" s="68"/>
      <c r="YW11493" s="68"/>
      <c r="YX11493" s="68">
        <v>0.93215611845060997</v>
      </c>
      <c r="YY11493" s="68"/>
      <c r="YZ11493" s="68"/>
      <c r="ZA11493" s="68"/>
      <c r="ZB11493" s="68"/>
      <c r="ZC11493" s="68"/>
      <c r="ZD11493" s="68"/>
    </row>
    <row r="11494" spans="658:680" x14ac:dyDescent="0.25">
      <c r="YH11494" s="68"/>
      <c r="YI11494" s="68"/>
      <c r="YJ11494" s="68"/>
      <c r="YK11494" s="68"/>
      <c r="YL11494" s="68"/>
      <c r="YM11494" s="68"/>
      <c r="YN11494" s="68"/>
      <c r="YO11494" s="68"/>
      <c r="YP11494" s="68"/>
      <c r="YQ11494" s="68"/>
      <c r="YR11494" s="68"/>
      <c r="YS11494" s="68"/>
      <c r="YT11494" s="68"/>
      <c r="YU11494" s="68"/>
      <c r="YV11494" s="68"/>
      <c r="YW11494" s="68"/>
      <c r="YX11494" s="68">
        <v>0.93211651022528497</v>
      </c>
      <c r="YY11494" s="68"/>
      <c r="YZ11494" s="68"/>
      <c r="ZA11494" s="68"/>
      <c r="ZB11494" s="68"/>
      <c r="ZC11494" s="68"/>
      <c r="ZD11494" s="68"/>
    </row>
    <row r="11495" spans="658:680" x14ac:dyDescent="0.25">
      <c r="YH11495" s="68"/>
      <c r="YI11495" s="68"/>
      <c r="YJ11495" s="68"/>
      <c r="YK11495" s="68"/>
      <c r="YL11495" s="68"/>
      <c r="YM11495" s="68"/>
      <c r="YN11495" s="68"/>
      <c r="YO11495" s="68"/>
      <c r="YP11495" s="68"/>
      <c r="YQ11495" s="68"/>
      <c r="YR11495" s="68"/>
      <c r="YS11495" s="68"/>
      <c r="YT11495" s="68"/>
      <c r="YU11495" s="68"/>
      <c r="YV11495" s="68"/>
      <c r="YW11495" s="68"/>
      <c r="YX11495" s="68">
        <v>0.93208092661879105</v>
      </c>
      <c r="YY11495" s="68"/>
      <c r="YZ11495" s="68"/>
      <c r="ZA11495" s="68"/>
      <c r="ZB11495" s="68"/>
      <c r="ZC11495" s="68"/>
      <c r="ZD11495" s="68"/>
    </row>
    <row r="11496" spans="658:680" x14ac:dyDescent="0.25">
      <c r="YH11496" s="68"/>
      <c r="YI11496" s="68"/>
      <c r="YJ11496" s="68"/>
      <c r="YK11496" s="68"/>
      <c r="YL11496" s="68"/>
      <c r="YM11496" s="68"/>
      <c r="YN11496" s="68"/>
      <c r="YO11496" s="68"/>
      <c r="YP11496" s="68"/>
      <c r="YQ11496" s="68"/>
      <c r="YR11496" s="68"/>
      <c r="YS11496" s="68"/>
      <c r="YT11496" s="68"/>
      <c r="YU11496" s="68"/>
      <c r="YV11496" s="68"/>
      <c r="YW11496" s="68"/>
      <c r="YX11496" s="68">
        <v>0.93206931093669998</v>
      </c>
      <c r="YY11496" s="68"/>
      <c r="YZ11496" s="68"/>
      <c r="ZA11496" s="68"/>
      <c r="ZB11496" s="68"/>
      <c r="ZC11496" s="68"/>
      <c r="ZD11496" s="68"/>
    </row>
    <row r="11497" spans="658:680" x14ac:dyDescent="0.25">
      <c r="YH11497" s="68"/>
      <c r="YI11497" s="68"/>
      <c r="YJ11497" s="68"/>
      <c r="YK11497" s="68"/>
      <c r="YL11497" s="68"/>
      <c r="YM11497" s="68"/>
      <c r="YN11497" s="68"/>
      <c r="YO11497" s="68"/>
      <c r="YP11497" s="68"/>
      <c r="YQ11497" s="68"/>
      <c r="YR11497" s="68"/>
      <c r="YS11497" s="68"/>
      <c r="YT11497" s="68"/>
      <c r="YU11497" s="68"/>
      <c r="YV11497" s="68"/>
      <c r="YW11497" s="68"/>
      <c r="YX11497" s="68">
        <v>0.93198870635178399</v>
      </c>
      <c r="YY11497" s="68"/>
      <c r="YZ11497" s="68"/>
      <c r="ZA11497" s="68"/>
      <c r="ZB11497" s="68"/>
      <c r="ZC11497" s="68"/>
      <c r="ZD11497" s="68"/>
    </row>
    <row r="11498" spans="658:680" x14ac:dyDescent="0.25">
      <c r="YH11498" s="68"/>
      <c r="YI11498" s="68"/>
      <c r="YJ11498" s="68"/>
      <c r="YK11498" s="68"/>
      <c r="YL11498" s="68"/>
      <c r="YM11498" s="68"/>
      <c r="YN11498" s="68"/>
      <c r="YO11498" s="68"/>
      <c r="YP11498" s="68"/>
      <c r="YQ11498" s="68"/>
      <c r="YR11498" s="68"/>
      <c r="YS11498" s="68"/>
      <c r="YT11498" s="68"/>
      <c r="YU11498" s="68"/>
      <c r="YV11498" s="68"/>
      <c r="YW11498" s="68"/>
      <c r="YX11498" s="68">
        <v>0.93187631590675502</v>
      </c>
      <c r="YY11498" s="68"/>
      <c r="YZ11498" s="68"/>
      <c r="ZA11498" s="68"/>
      <c r="ZB11498" s="68"/>
      <c r="ZC11498" s="68"/>
      <c r="ZD11498" s="68"/>
    </row>
    <row r="11499" spans="658:680" x14ac:dyDescent="0.25">
      <c r="YH11499" s="68"/>
      <c r="YI11499" s="68"/>
      <c r="YJ11499" s="68"/>
      <c r="YK11499" s="68"/>
      <c r="YL11499" s="68"/>
      <c r="YM11499" s="68"/>
      <c r="YN11499" s="68"/>
      <c r="YO11499" s="68"/>
      <c r="YP11499" s="68"/>
      <c r="YQ11499" s="68"/>
      <c r="YR11499" s="68"/>
      <c r="YS11499" s="68"/>
      <c r="YT11499" s="68"/>
      <c r="YU11499" s="68"/>
      <c r="YV11499" s="68"/>
      <c r="YW11499" s="68"/>
      <c r="YX11499" s="68">
        <v>0.93175653905877198</v>
      </c>
      <c r="YY11499" s="68"/>
      <c r="YZ11499" s="68"/>
      <c r="ZA11499" s="68"/>
      <c r="ZB11499" s="68"/>
      <c r="ZC11499" s="68"/>
      <c r="ZD11499" s="68"/>
    </row>
    <row r="11500" spans="658:680" x14ac:dyDescent="0.25">
      <c r="YH11500" s="68"/>
      <c r="YI11500" s="68"/>
      <c r="YJ11500" s="68"/>
      <c r="YK11500" s="68"/>
      <c r="YL11500" s="68"/>
      <c r="YM11500" s="68"/>
      <c r="YN11500" s="68"/>
      <c r="YO11500" s="68"/>
      <c r="YP11500" s="68"/>
      <c r="YQ11500" s="68"/>
      <c r="YR11500" s="68"/>
      <c r="YS11500" s="68"/>
      <c r="YT11500" s="68"/>
      <c r="YU11500" s="68"/>
      <c r="YV11500" s="68"/>
      <c r="YW11500" s="68"/>
      <c r="YX11500" s="68">
        <v>0.93175112604751498</v>
      </c>
      <c r="YY11500" s="68"/>
      <c r="YZ11500" s="68"/>
      <c r="ZA11500" s="68"/>
      <c r="ZB11500" s="68"/>
      <c r="ZC11500" s="68"/>
      <c r="ZD11500" s="68"/>
    </row>
    <row r="11501" spans="658:680" x14ac:dyDescent="0.25">
      <c r="YH11501" s="68"/>
      <c r="YI11501" s="68"/>
      <c r="YJ11501" s="68"/>
      <c r="YK11501" s="68"/>
      <c r="YL11501" s="68"/>
      <c r="YM11501" s="68"/>
      <c r="YN11501" s="68"/>
      <c r="YO11501" s="68"/>
      <c r="YP11501" s="68"/>
      <c r="YQ11501" s="68"/>
      <c r="YR11501" s="68"/>
      <c r="YS11501" s="68"/>
      <c r="YT11501" s="68"/>
      <c r="YU11501" s="68"/>
      <c r="YV11501" s="68"/>
      <c r="YW11501" s="68"/>
      <c r="YX11501" s="68">
        <v>0.93165187819863804</v>
      </c>
      <c r="YY11501" s="68"/>
      <c r="YZ11501" s="68"/>
      <c r="ZA11501" s="68"/>
      <c r="ZB11501" s="68"/>
      <c r="ZC11501" s="68"/>
      <c r="ZD11501" s="68"/>
    </row>
    <row r="11502" spans="658:680" x14ac:dyDescent="0.25">
      <c r="YH11502" s="68"/>
      <c r="YI11502" s="68"/>
      <c r="YJ11502" s="68"/>
      <c r="YK11502" s="68"/>
      <c r="YL11502" s="68"/>
      <c r="YM11502" s="68"/>
      <c r="YN11502" s="68"/>
      <c r="YO11502" s="68"/>
      <c r="YP11502" s="68"/>
      <c r="YQ11502" s="68"/>
      <c r="YR11502" s="68"/>
      <c r="YS11502" s="68"/>
      <c r="YT11502" s="68"/>
      <c r="YU11502" s="68"/>
      <c r="YV11502" s="68"/>
      <c r="YW11502" s="68"/>
      <c r="YX11502" s="68">
        <v>0.93164371703374005</v>
      </c>
      <c r="YY11502" s="68"/>
      <c r="YZ11502" s="68"/>
      <c r="ZA11502" s="68"/>
      <c r="ZB11502" s="68"/>
      <c r="ZC11502" s="68"/>
      <c r="ZD11502" s="68"/>
    </row>
    <row r="11503" spans="658:680" x14ac:dyDescent="0.25">
      <c r="YH11503" s="68"/>
      <c r="YI11503" s="68"/>
      <c r="YJ11503" s="68"/>
      <c r="YK11503" s="68"/>
      <c r="YL11503" s="68"/>
      <c r="YM11503" s="68"/>
      <c r="YN11503" s="68"/>
      <c r="YO11503" s="68"/>
      <c r="YP11503" s="68"/>
      <c r="YQ11503" s="68"/>
      <c r="YR11503" s="68"/>
      <c r="YS11503" s="68"/>
      <c r="YT11503" s="68"/>
      <c r="YU11503" s="68"/>
      <c r="YV11503" s="68"/>
      <c r="YW11503" s="68"/>
      <c r="YX11503" s="68">
        <v>0.93162499410605504</v>
      </c>
      <c r="YY11503" s="68"/>
      <c r="YZ11503" s="68"/>
      <c r="ZA11503" s="68"/>
      <c r="ZB11503" s="68"/>
      <c r="ZC11503" s="68"/>
      <c r="ZD11503" s="68"/>
    </row>
    <row r="11504" spans="658:680" x14ac:dyDescent="0.25">
      <c r="YH11504" s="68"/>
      <c r="YI11504" s="68"/>
      <c r="YJ11504" s="68"/>
      <c r="YK11504" s="68"/>
      <c r="YL11504" s="68"/>
      <c r="YM11504" s="68"/>
      <c r="YN11504" s="68"/>
      <c r="YO11504" s="68"/>
      <c r="YP11504" s="68"/>
      <c r="YQ11504" s="68"/>
      <c r="YR11504" s="68"/>
      <c r="YS11504" s="68"/>
      <c r="YT11504" s="68"/>
      <c r="YU11504" s="68"/>
      <c r="YV11504" s="68"/>
      <c r="YW11504" s="68"/>
      <c r="YX11504" s="68">
        <v>0.93150910325024205</v>
      </c>
      <c r="YY11504" s="68"/>
      <c r="YZ11504" s="68"/>
      <c r="ZA11504" s="68"/>
      <c r="ZB11504" s="68"/>
      <c r="ZC11504" s="68"/>
      <c r="ZD11504" s="68"/>
    </row>
    <row r="11505" spans="658:680" x14ac:dyDescent="0.25">
      <c r="YH11505" s="68"/>
      <c r="YI11505" s="68"/>
      <c r="YJ11505" s="68"/>
      <c r="YK11505" s="68"/>
      <c r="YL11505" s="68"/>
      <c r="YM11505" s="68"/>
      <c r="YN11505" s="68"/>
      <c r="YO11505" s="68"/>
      <c r="YP11505" s="68"/>
      <c r="YQ11505" s="68"/>
      <c r="YR11505" s="68"/>
      <c r="YS11505" s="68"/>
      <c r="YT11505" s="68"/>
      <c r="YU11505" s="68"/>
      <c r="YV11505" s="68"/>
      <c r="YW11505" s="68"/>
      <c r="YX11505" s="68">
        <v>0.93145201618570805</v>
      </c>
      <c r="YY11505" s="68"/>
      <c r="YZ11505" s="68"/>
      <c r="ZA11505" s="68"/>
      <c r="ZB11505" s="68"/>
      <c r="ZC11505" s="68"/>
      <c r="ZD11505" s="68"/>
    </row>
    <row r="11506" spans="658:680" x14ac:dyDescent="0.25">
      <c r="YH11506" s="68"/>
      <c r="YI11506" s="68"/>
      <c r="YJ11506" s="68"/>
      <c r="YK11506" s="68"/>
      <c r="YL11506" s="68"/>
      <c r="YM11506" s="68"/>
      <c r="YN11506" s="68"/>
      <c r="YO11506" s="68"/>
      <c r="YP11506" s="68"/>
      <c r="YQ11506" s="68"/>
      <c r="YR11506" s="68"/>
      <c r="YS11506" s="68"/>
      <c r="YT11506" s="68"/>
      <c r="YU11506" s="68"/>
      <c r="YV11506" s="68"/>
      <c r="YW11506" s="68"/>
      <c r="YX11506" s="68">
        <v>0.93144130119222102</v>
      </c>
      <c r="YY11506" s="68"/>
      <c r="YZ11506" s="68"/>
      <c r="ZA11506" s="68"/>
      <c r="ZB11506" s="68"/>
      <c r="ZC11506" s="68"/>
      <c r="ZD11506" s="68"/>
    </row>
    <row r="11507" spans="658:680" x14ac:dyDescent="0.25">
      <c r="YH11507" s="68"/>
      <c r="YI11507" s="68"/>
      <c r="YJ11507" s="68"/>
      <c r="YK11507" s="68"/>
      <c r="YL11507" s="68"/>
      <c r="YM11507" s="68"/>
      <c r="YN11507" s="68"/>
      <c r="YO11507" s="68"/>
      <c r="YP11507" s="68"/>
      <c r="YQ11507" s="68"/>
      <c r="YR11507" s="68"/>
      <c r="YS11507" s="68"/>
      <c r="YT11507" s="68"/>
      <c r="YU11507" s="68"/>
      <c r="YV11507" s="68"/>
      <c r="YW11507" s="68"/>
      <c r="YX11507" s="68">
        <v>0.93141113763040795</v>
      </c>
      <c r="YY11507" s="68"/>
      <c r="YZ11507" s="68"/>
      <c r="ZA11507" s="68"/>
      <c r="ZB11507" s="68"/>
      <c r="ZC11507" s="68"/>
      <c r="ZD11507" s="68"/>
    </row>
    <row r="11508" spans="658:680" x14ac:dyDescent="0.25">
      <c r="YH11508" s="68"/>
      <c r="YI11508" s="68"/>
      <c r="YJ11508" s="68"/>
      <c r="YK11508" s="68"/>
      <c r="YL11508" s="68"/>
      <c r="YM11508" s="68"/>
      <c r="YN11508" s="68"/>
      <c r="YO11508" s="68"/>
      <c r="YP11508" s="68"/>
      <c r="YQ11508" s="68"/>
      <c r="YR11508" s="68"/>
      <c r="YS11508" s="68"/>
      <c r="YT11508" s="68"/>
      <c r="YU11508" s="68"/>
      <c r="YV11508" s="68"/>
      <c r="YW11508" s="68"/>
      <c r="YX11508" s="68">
        <v>0.93137009126723302</v>
      </c>
      <c r="YY11508" s="68"/>
      <c r="YZ11508" s="68"/>
      <c r="ZA11508" s="68"/>
      <c r="ZB11508" s="68"/>
      <c r="ZC11508" s="68"/>
      <c r="ZD11508" s="68"/>
    </row>
    <row r="11509" spans="658:680" x14ac:dyDescent="0.25">
      <c r="YH11509" s="68"/>
      <c r="YI11509" s="68"/>
      <c r="YJ11509" s="68"/>
      <c r="YK11509" s="68"/>
      <c r="YL11509" s="68"/>
      <c r="YM11509" s="68"/>
      <c r="YN11509" s="68"/>
      <c r="YO11509" s="68"/>
      <c r="YP11509" s="68"/>
      <c r="YQ11509" s="68"/>
      <c r="YR11509" s="68"/>
      <c r="YS11509" s="68"/>
      <c r="YT11509" s="68"/>
      <c r="YU11509" s="68"/>
      <c r="YV11509" s="68"/>
      <c r="YW11509" s="68"/>
      <c r="YX11509" s="68">
        <v>0.93133179563835899</v>
      </c>
      <c r="YY11509" s="68"/>
      <c r="YZ11509" s="68"/>
      <c r="ZA11509" s="68"/>
      <c r="ZB11509" s="68"/>
      <c r="ZC11509" s="68"/>
      <c r="ZD11509" s="68"/>
    </row>
    <row r="11510" spans="658:680" x14ac:dyDescent="0.25">
      <c r="YH11510" s="68"/>
      <c r="YI11510" s="68"/>
      <c r="YJ11510" s="68"/>
      <c r="YK11510" s="68"/>
      <c r="YL11510" s="68"/>
      <c r="YM11510" s="68"/>
      <c r="YN11510" s="68"/>
      <c r="YO11510" s="68"/>
      <c r="YP11510" s="68"/>
      <c r="YQ11510" s="68"/>
      <c r="YR11510" s="68"/>
      <c r="YS11510" s="68"/>
      <c r="YT11510" s="68"/>
      <c r="YU11510" s="68"/>
      <c r="YV11510" s="68"/>
      <c r="YW11510" s="68"/>
      <c r="YX11510" s="68">
        <v>0.93130548574216898</v>
      </c>
      <c r="YY11510" s="68"/>
      <c r="YZ11510" s="68"/>
      <c r="ZA11510" s="68"/>
      <c r="ZB11510" s="68"/>
      <c r="ZC11510" s="68"/>
      <c r="ZD11510" s="68"/>
    </row>
    <row r="11511" spans="658:680" x14ac:dyDescent="0.25">
      <c r="YH11511" s="68"/>
      <c r="YI11511" s="68"/>
      <c r="YJ11511" s="68"/>
      <c r="YK11511" s="68"/>
      <c r="YL11511" s="68"/>
      <c r="YM11511" s="68"/>
      <c r="YN11511" s="68"/>
      <c r="YO11511" s="68"/>
      <c r="YP11511" s="68"/>
      <c r="YQ11511" s="68"/>
      <c r="YR11511" s="68"/>
      <c r="YS11511" s="68"/>
      <c r="YT11511" s="68"/>
      <c r="YU11511" s="68"/>
      <c r="YV11511" s="68"/>
      <c r="YW11511" s="68"/>
      <c r="YX11511" s="68">
        <v>0.93130388189520297</v>
      </c>
      <c r="YY11511" s="68"/>
      <c r="YZ11511" s="68"/>
      <c r="ZA11511" s="68"/>
      <c r="ZB11511" s="68"/>
      <c r="ZC11511" s="68"/>
      <c r="ZD11511" s="68"/>
    </row>
    <row r="11512" spans="658:680" x14ac:dyDescent="0.25">
      <c r="YH11512" s="68"/>
      <c r="YI11512" s="68"/>
      <c r="YJ11512" s="68"/>
      <c r="YK11512" s="68"/>
      <c r="YL11512" s="68"/>
      <c r="YM11512" s="68"/>
      <c r="YN11512" s="68"/>
      <c r="YO11512" s="68"/>
      <c r="YP11512" s="68"/>
      <c r="YQ11512" s="68"/>
      <c r="YR11512" s="68"/>
      <c r="YS11512" s="68"/>
      <c r="YT11512" s="68"/>
      <c r="YU11512" s="68"/>
      <c r="YV11512" s="68"/>
      <c r="YW11512" s="68"/>
      <c r="YX11512" s="68">
        <v>0.93128869165752703</v>
      </c>
      <c r="YY11512" s="68"/>
      <c r="YZ11512" s="68"/>
      <c r="ZA11512" s="68"/>
      <c r="ZB11512" s="68"/>
      <c r="ZC11512" s="68"/>
      <c r="ZD11512" s="68"/>
    </row>
    <row r="11513" spans="658:680" x14ac:dyDescent="0.25">
      <c r="YH11513" s="68"/>
      <c r="YI11513" s="68"/>
      <c r="YJ11513" s="68"/>
      <c r="YK11513" s="68"/>
      <c r="YL11513" s="68"/>
      <c r="YM11513" s="68"/>
      <c r="YN11513" s="68"/>
      <c r="YO11513" s="68"/>
      <c r="YP11513" s="68"/>
      <c r="YQ11513" s="68"/>
      <c r="YR11513" s="68"/>
      <c r="YS11513" s="68"/>
      <c r="YT11513" s="68"/>
      <c r="YU11513" s="68"/>
      <c r="YV11513" s="68"/>
      <c r="YW11513" s="68"/>
      <c r="YX11513" s="68">
        <v>0.93128715971662301</v>
      </c>
      <c r="YY11513" s="68"/>
      <c r="YZ11513" s="68"/>
      <c r="ZA11513" s="68"/>
      <c r="ZB11513" s="68"/>
      <c r="ZC11513" s="68"/>
      <c r="ZD11513" s="68"/>
    </row>
    <row r="11514" spans="658:680" x14ac:dyDescent="0.25">
      <c r="YH11514" s="68"/>
      <c r="YI11514" s="68"/>
      <c r="YJ11514" s="68"/>
      <c r="YK11514" s="68"/>
      <c r="YL11514" s="68"/>
      <c r="YM11514" s="68"/>
      <c r="YN11514" s="68"/>
      <c r="YO11514" s="68"/>
      <c r="YP11514" s="68"/>
      <c r="YQ11514" s="68"/>
      <c r="YR11514" s="68"/>
      <c r="YS11514" s="68"/>
      <c r="YT11514" s="68"/>
      <c r="YU11514" s="68"/>
      <c r="YV11514" s="68"/>
      <c r="YW11514" s="68"/>
      <c r="YX11514" s="68">
        <v>0.93126459919784399</v>
      </c>
      <c r="YY11514" s="68"/>
      <c r="YZ11514" s="68"/>
      <c r="ZA11514" s="68"/>
      <c r="ZB11514" s="68"/>
      <c r="ZC11514" s="68"/>
      <c r="ZD11514" s="68"/>
    </row>
    <row r="11515" spans="658:680" x14ac:dyDescent="0.25">
      <c r="YH11515" s="68"/>
      <c r="YI11515" s="68"/>
      <c r="YJ11515" s="68"/>
      <c r="YK11515" s="68"/>
      <c r="YL11515" s="68"/>
      <c r="YM11515" s="68"/>
      <c r="YN11515" s="68"/>
      <c r="YO11515" s="68"/>
      <c r="YP11515" s="68"/>
      <c r="YQ11515" s="68"/>
      <c r="YR11515" s="68"/>
      <c r="YS11515" s="68"/>
      <c r="YT11515" s="68"/>
      <c r="YU11515" s="68"/>
      <c r="YV11515" s="68"/>
      <c r="YW11515" s="68"/>
      <c r="YX11515" s="68">
        <v>0.93124507003901402</v>
      </c>
      <c r="YY11515" s="68"/>
      <c r="YZ11515" s="68"/>
      <c r="ZA11515" s="68"/>
      <c r="ZB11515" s="68"/>
      <c r="ZC11515" s="68"/>
      <c r="ZD11515" s="68"/>
    </row>
    <row r="11516" spans="658:680" x14ac:dyDescent="0.25">
      <c r="YH11516" s="68"/>
      <c r="YI11516" s="68"/>
      <c r="YJ11516" s="68"/>
      <c r="YK11516" s="68"/>
      <c r="YL11516" s="68"/>
      <c r="YM11516" s="68"/>
      <c r="YN11516" s="68"/>
      <c r="YO11516" s="68"/>
      <c r="YP11516" s="68"/>
      <c r="YQ11516" s="68"/>
      <c r="YR11516" s="68"/>
      <c r="YS11516" s="68"/>
      <c r="YT11516" s="68"/>
      <c r="YU11516" s="68"/>
      <c r="YV11516" s="68"/>
      <c r="YW11516" s="68"/>
      <c r="YX11516" s="68">
        <v>0.93124470988034103</v>
      </c>
      <c r="YY11516" s="68"/>
      <c r="YZ11516" s="68"/>
      <c r="ZA11516" s="68"/>
      <c r="ZB11516" s="68"/>
      <c r="ZC11516" s="68"/>
      <c r="ZD11516" s="68"/>
    </row>
    <row r="11517" spans="658:680" x14ac:dyDescent="0.25">
      <c r="YH11517" s="68"/>
      <c r="YI11517" s="68"/>
      <c r="YJ11517" s="68"/>
      <c r="YK11517" s="68"/>
      <c r="YL11517" s="68"/>
      <c r="YM11517" s="68"/>
      <c r="YN11517" s="68"/>
      <c r="YO11517" s="68"/>
      <c r="YP11517" s="68"/>
      <c r="YQ11517" s="68"/>
      <c r="YR11517" s="68"/>
      <c r="YS11517" s="68"/>
      <c r="YT11517" s="68"/>
      <c r="YU11517" s="68"/>
      <c r="YV11517" s="68"/>
      <c r="YW11517" s="68"/>
      <c r="YX11517" s="68">
        <v>0.93121169168412599</v>
      </c>
      <c r="YY11517" s="68"/>
      <c r="YZ11517" s="68"/>
      <c r="ZA11517" s="68"/>
      <c r="ZB11517" s="68"/>
      <c r="ZC11517" s="68"/>
      <c r="ZD11517" s="68"/>
    </row>
    <row r="11518" spans="658:680" x14ac:dyDescent="0.25">
      <c r="YH11518" s="68"/>
      <c r="YI11518" s="68"/>
      <c r="YJ11518" s="68"/>
      <c r="YK11518" s="68"/>
      <c r="YL11518" s="68"/>
      <c r="YM11518" s="68"/>
      <c r="YN11518" s="68"/>
      <c r="YO11518" s="68"/>
      <c r="YP11518" s="68"/>
      <c r="YQ11518" s="68"/>
      <c r="YR11518" s="68"/>
      <c r="YS11518" s="68"/>
      <c r="YT11518" s="68"/>
      <c r="YU11518" s="68"/>
      <c r="YV11518" s="68"/>
      <c r="YW11518" s="68"/>
      <c r="YX11518" s="68">
        <v>0.93118881263495301</v>
      </c>
      <c r="YY11518" s="68"/>
      <c r="YZ11518" s="68"/>
      <c r="ZA11518" s="68"/>
      <c r="ZB11518" s="68"/>
      <c r="ZC11518" s="68"/>
      <c r="ZD11518" s="68"/>
    </row>
    <row r="11519" spans="658:680" x14ac:dyDescent="0.25">
      <c r="YH11519" s="68"/>
      <c r="YI11519" s="68"/>
      <c r="YJ11519" s="68"/>
      <c r="YK11519" s="68"/>
      <c r="YL11519" s="68"/>
      <c r="YM11519" s="68"/>
      <c r="YN11519" s="68"/>
      <c r="YO11519" s="68"/>
      <c r="YP11519" s="68"/>
      <c r="YQ11519" s="68"/>
      <c r="YR11519" s="68"/>
      <c r="YS11519" s="68"/>
      <c r="YT11519" s="68"/>
      <c r="YU11519" s="68"/>
      <c r="YV11519" s="68"/>
      <c r="YW11519" s="68"/>
      <c r="YX11519" s="68">
        <v>0.93111775483066295</v>
      </c>
      <c r="YY11519" s="68"/>
      <c r="YZ11519" s="68"/>
      <c r="ZA11519" s="68"/>
      <c r="ZB11519" s="68"/>
      <c r="ZC11519" s="68"/>
      <c r="ZD11519" s="68"/>
    </row>
    <row r="11520" spans="658:680" x14ac:dyDescent="0.25">
      <c r="YH11520" s="68"/>
      <c r="YI11520" s="68"/>
      <c r="YJ11520" s="68"/>
      <c r="YK11520" s="68"/>
      <c r="YL11520" s="68"/>
      <c r="YM11520" s="68"/>
      <c r="YN11520" s="68"/>
      <c r="YO11520" s="68"/>
      <c r="YP11520" s="68"/>
      <c r="YQ11520" s="68"/>
      <c r="YR11520" s="68"/>
      <c r="YS11520" s="68"/>
      <c r="YT11520" s="68"/>
      <c r="YU11520" s="68"/>
      <c r="YV11520" s="68"/>
      <c r="YW11520" s="68"/>
      <c r="YX11520" s="68">
        <v>0.93106089295822803</v>
      </c>
      <c r="YY11520" s="68"/>
      <c r="YZ11520" s="68"/>
      <c r="ZA11520" s="68"/>
      <c r="ZB11520" s="68"/>
      <c r="ZC11520" s="68"/>
      <c r="ZD11520" s="68"/>
    </row>
    <row r="11521" spans="658:680" x14ac:dyDescent="0.25">
      <c r="YH11521" s="68"/>
      <c r="YI11521" s="68"/>
      <c r="YJ11521" s="68"/>
      <c r="YK11521" s="68"/>
      <c r="YL11521" s="68"/>
      <c r="YM11521" s="68"/>
      <c r="YN11521" s="68"/>
      <c r="YO11521" s="68"/>
      <c r="YP11521" s="68"/>
      <c r="YQ11521" s="68"/>
      <c r="YR11521" s="68"/>
      <c r="YS11521" s="68"/>
      <c r="YT11521" s="68"/>
      <c r="YU11521" s="68"/>
      <c r="YV11521" s="68"/>
      <c r="YW11521" s="68"/>
      <c r="YX11521" s="68">
        <v>0.93105456528385699</v>
      </c>
      <c r="YY11521" s="68"/>
      <c r="YZ11521" s="68"/>
      <c r="ZA11521" s="68"/>
      <c r="ZB11521" s="68"/>
      <c r="ZC11521" s="68"/>
      <c r="ZD11521" s="68"/>
    </row>
    <row r="11522" spans="658:680" x14ac:dyDescent="0.25">
      <c r="YH11522" s="68"/>
      <c r="YI11522" s="68"/>
      <c r="YJ11522" s="68"/>
      <c r="YK11522" s="68"/>
      <c r="YL11522" s="68"/>
      <c r="YM11522" s="68"/>
      <c r="YN11522" s="68"/>
      <c r="YO11522" s="68"/>
      <c r="YP11522" s="68"/>
      <c r="YQ11522" s="68"/>
      <c r="YR11522" s="68"/>
      <c r="YS11522" s="68"/>
      <c r="YT11522" s="68"/>
      <c r="YU11522" s="68"/>
      <c r="YV11522" s="68"/>
      <c r="YW11522" s="68"/>
      <c r="YX11522" s="68">
        <v>0.93105158227639195</v>
      </c>
      <c r="YY11522" s="68"/>
      <c r="YZ11522" s="68"/>
      <c r="ZA11522" s="68"/>
      <c r="ZB11522" s="68"/>
      <c r="ZC11522" s="68"/>
      <c r="ZD11522" s="68"/>
    </row>
    <row r="11523" spans="658:680" x14ac:dyDescent="0.25">
      <c r="YH11523" s="68"/>
      <c r="YI11523" s="68"/>
      <c r="YJ11523" s="68"/>
      <c r="YK11523" s="68"/>
      <c r="YL11523" s="68"/>
      <c r="YM11523" s="68"/>
      <c r="YN11523" s="68"/>
      <c r="YO11523" s="68"/>
      <c r="YP11523" s="68"/>
      <c r="YQ11523" s="68"/>
      <c r="YR11523" s="68"/>
      <c r="YS11523" s="68"/>
      <c r="YT11523" s="68"/>
      <c r="YU11523" s="68"/>
      <c r="YV11523" s="68"/>
      <c r="YW11523" s="68"/>
      <c r="YX11523" s="68">
        <v>0.93104609830395901</v>
      </c>
      <c r="YY11523" s="68"/>
      <c r="YZ11523" s="68"/>
      <c r="ZA11523" s="68"/>
      <c r="ZB11523" s="68"/>
      <c r="ZC11523" s="68"/>
      <c r="ZD11523" s="68"/>
    </row>
    <row r="11524" spans="658:680" x14ac:dyDescent="0.25">
      <c r="YH11524" s="68"/>
      <c r="YI11524" s="68"/>
      <c r="YJ11524" s="68"/>
      <c r="YK11524" s="68"/>
      <c r="YL11524" s="68"/>
      <c r="YM11524" s="68"/>
      <c r="YN11524" s="68"/>
      <c r="YO11524" s="68"/>
      <c r="YP11524" s="68"/>
      <c r="YQ11524" s="68"/>
      <c r="YR11524" s="68"/>
      <c r="YS11524" s="68"/>
      <c r="YT11524" s="68"/>
      <c r="YU11524" s="68"/>
      <c r="YV11524" s="68"/>
      <c r="YW11524" s="68"/>
      <c r="YX11524" s="68">
        <v>0.93103067813521001</v>
      </c>
      <c r="YY11524" s="68"/>
      <c r="YZ11524" s="68"/>
      <c r="ZA11524" s="68"/>
      <c r="ZB11524" s="68"/>
      <c r="ZC11524" s="68"/>
      <c r="ZD11524" s="68"/>
    </row>
    <row r="11525" spans="658:680" x14ac:dyDescent="0.25">
      <c r="YH11525" s="68"/>
      <c r="YI11525" s="68"/>
      <c r="YJ11525" s="68"/>
      <c r="YK11525" s="68"/>
      <c r="YL11525" s="68"/>
      <c r="YM11525" s="68"/>
      <c r="YN11525" s="68"/>
      <c r="YO11525" s="68"/>
      <c r="YP11525" s="68"/>
      <c r="YQ11525" s="68"/>
      <c r="YR11525" s="68"/>
      <c r="YS11525" s="68"/>
      <c r="YT11525" s="68"/>
      <c r="YU11525" s="68"/>
      <c r="YV11525" s="68"/>
      <c r="YW11525" s="68"/>
      <c r="YX11525" s="68">
        <v>0.93099499005891795</v>
      </c>
      <c r="YY11525" s="68"/>
      <c r="YZ11525" s="68"/>
      <c r="ZA11525" s="68"/>
      <c r="ZB11525" s="68"/>
      <c r="ZC11525" s="68"/>
      <c r="ZD11525" s="68"/>
    </row>
    <row r="11526" spans="658:680" x14ac:dyDescent="0.25">
      <c r="YH11526" s="68"/>
      <c r="YI11526" s="68"/>
      <c r="YJ11526" s="68"/>
      <c r="YK11526" s="68"/>
      <c r="YL11526" s="68"/>
      <c r="YM11526" s="68"/>
      <c r="YN11526" s="68"/>
      <c r="YO11526" s="68"/>
      <c r="YP11526" s="68"/>
      <c r="YQ11526" s="68"/>
      <c r="YR11526" s="68"/>
      <c r="YS11526" s="68"/>
      <c r="YT11526" s="68"/>
      <c r="YU11526" s="68"/>
      <c r="YV11526" s="68"/>
      <c r="YW11526" s="68"/>
      <c r="YX11526" s="68">
        <v>0.93095562597961901</v>
      </c>
      <c r="YY11526" s="68"/>
      <c r="YZ11526" s="68"/>
      <c r="ZA11526" s="68"/>
      <c r="ZB11526" s="68"/>
      <c r="ZC11526" s="68"/>
      <c r="ZD11526" s="68"/>
    </row>
    <row r="11527" spans="658:680" x14ac:dyDescent="0.25">
      <c r="YH11527" s="68"/>
      <c r="YI11527" s="68"/>
      <c r="YJ11527" s="68"/>
      <c r="YK11527" s="68"/>
      <c r="YL11527" s="68"/>
      <c r="YM11527" s="68"/>
      <c r="YN11527" s="68"/>
      <c r="YO11527" s="68"/>
      <c r="YP11527" s="68"/>
      <c r="YQ11527" s="68"/>
      <c r="YR11527" s="68"/>
      <c r="YS11527" s="68"/>
      <c r="YT11527" s="68"/>
      <c r="YU11527" s="68"/>
      <c r="YV11527" s="68"/>
      <c r="YW11527" s="68"/>
      <c r="YX11527" s="68">
        <v>0.93092777885737898</v>
      </c>
      <c r="YY11527" s="68"/>
      <c r="YZ11527" s="68"/>
      <c r="ZA11527" s="68"/>
      <c r="ZB11527" s="68"/>
      <c r="ZC11527" s="68"/>
      <c r="ZD11527" s="68"/>
    </row>
    <row r="11528" spans="658:680" x14ac:dyDescent="0.25">
      <c r="YH11528" s="68"/>
      <c r="YI11528" s="68"/>
      <c r="YJ11528" s="68"/>
      <c r="YK11528" s="68"/>
      <c r="YL11528" s="68"/>
      <c r="YM11528" s="68"/>
      <c r="YN11528" s="68"/>
      <c r="YO11528" s="68"/>
      <c r="YP11528" s="68"/>
      <c r="YQ11528" s="68"/>
      <c r="YR11528" s="68"/>
      <c r="YS11528" s="68"/>
      <c r="YT11528" s="68"/>
      <c r="YU11528" s="68"/>
      <c r="YV11528" s="68"/>
      <c r="YW11528" s="68"/>
      <c r="YX11528" s="68">
        <v>0.93091128212573104</v>
      </c>
      <c r="YY11528" s="68"/>
      <c r="YZ11528" s="68"/>
      <c r="ZA11528" s="68"/>
      <c r="ZB11528" s="68"/>
      <c r="ZC11528" s="68"/>
      <c r="ZD11528" s="68"/>
    </row>
    <row r="11529" spans="658:680" x14ac:dyDescent="0.25">
      <c r="YH11529" s="68"/>
      <c r="YI11529" s="68"/>
      <c r="YJ11529" s="68"/>
      <c r="YK11529" s="68"/>
      <c r="YL11529" s="68"/>
      <c r="YM11529" s="68"/>
      <c r="YN11529" s="68"/>
      <c r="YO11529" s="68"/>
      <c r="YP11529" s="68"/>
      <c r="YQ11529" s="68"/>
      <c r="YR11529" s="68"/>
      <c r="YS11529" s="68"/>
      <c r="YT11529" s="68"/>
      <c r="YU11529" s="68"/>
      <c r="YV11529" s="68"/>
      <c r="YW11529" s="68"/>
      <c r="YX11529" s="68">
        <v>0.930892767346718</v>
      </c>
      <c r="YY11529" s="68"/>
      <c r="YZ11529" s="68"/>
      <c r="ZA11529" s="68"/>
      <c r="ZB11529" s="68"/>
      <c r="ZC11529" s="68"/>
      <c r="ZD11529" s="68"/>
    </row>
    <row r="11530" spans="658:680" x14ac:dyDescent="0.25">
      <c r="YH11530" s="68"/>
      <c r="YI11530" s="68"/>
      <c r="YJ11530" s="68"/>
      <c r="YK11530" s="68"/>
      <c r="YL11530" s="68"/>
      <c r="YM11530" s="68"/>
      <c r="YN11530" s="68"/>
      <c r="YO11530" s="68"/>
      <c r="YP11530" s="68"/>
      <c r="YQ11530" s="68"/>
      <c r="YR11530" s="68"/>
      <c r="YS11530" s="68"/>
      <c r="YT11530" s="68"/>
      <c r="YU11530" s="68"/>
      <c r="YV11530" s="68"/>
      <c r="YW11530" s="68"/>
      <c r="YX11530" s="68">
        <v>0.93089098675886495</v>
      </c>
      <c r="YY11530" s="68"/>
      <c r="YZ11530" s="68"/>
      <c r="ZA11530" s="68"/>
      <c r="ZB11530" s="68"/>
      <c r="ZC11530" s="68"/>
      <c r="ZD11530" s="68"/>
    </row>
    <row r="11531" spans="658:680" x14ac:dyDescent="0.25">
      <c r="YH11531" s="68"/>
      <c r="YI11531" s="68"/>
      <c r="YJ11531" s="68"/>
      <c r="YK11531" s="68"/>
      <c r="YL11531" s="68"/>
      <c r="YM11531" s="68"/>
      <c r="YN11531" s="68"/>
      <c r="YO11531" s="68"/>
      <c r="YP11531" s="68"/>
      <c r="YQ11531" s="68"/>
      <c r="YR11531" s="68"/>
      <c r="YS11531" s="68"/>
      <c r="YT11531" s="68"/>
      <c r="YU11531" s="68"/>
      <c r="YV11531" s="68"/>
      <c r="YW11531" s="68"/>
      <c r="YX11531" s="68">
        <v>0.930834168254559</v>
      </c>
      <c r="YY11531" s="68"/>
      <c r="YZ11531" s="68"/>
      <c r="ZA11531" s="68"/>
      <c r="ZB11531" s="68"/>
      <c r="ZC11531" s="68"/>
      <c r="ZD11531" s="68"/>
    </row>
    <row r="11532" spans="658:680" x14ac:dyDescent="0.25">
      <c r="YH11532" s="68"/>
      <c r="YI11532" s="68"/>
      <c r="YJ11532" s="68"/>
      <c r="YK11532" s="68"/>
      <c r="YL11532" s="68"/>
      <c r="YM11532" s="68"/>
      <c r="YN11532" s="68"/>
      <c r="YO11532" s="68"/>
      <c r="YP11532" s="68"/>
      <c r="YQ11532" s="68"/>
      <c r="YR11532" s="68"/>
      <c r="YS11532" s="68"/>
      <c r="YT11532" s="68"/>
      <c r="YU11532" s="68"/>
      <c r="YV11532" s="68"/>
      <c r="YW11532" s="68"/>
      <c r="YX11532" s="68">
        <v>0.93078089019320398</v>
      </c>
      <c r="YY11532" s="68"/>
      <c r="YZ11532" s="68"/>
      <c r="ZA11532" s="68"/>
      <c r="ZB11532" s="68"/>
      <c r="ZC11532" s="68"/>
      <c r="ZD11532" s="68"/>
    </row>
    <row r="11533" spans="658:680" x14ac:dyDescent="0.25">
      <c r="YH11533" s="68"/>
      <c r="YI11533" s="68"/>
      <c r="YJ11533" s="68"/>
      <c r="YK11533" s="68"/>
      <c r="YL11533" s="68"/>
      <c r="YM11533" s="68"/>
      <c r="YN11533" s="68"/>
      <c r="YO11533" s="68"/>
      <c r="YP11533" s="68"/>
      <c r="YQ11533" s="68"/>
      <c r="YR11533" s="68"/>
      <c r="YS11533" s="68"/>
      <c r="YT11533" s="68"/>
      <c r="YU11533" s="68"/>
      <c r="YV11533" s="68"/>
      <c r="YW11533" s="68"/>
      <c r="YX11533" s="68">
        <v>0.93074859514127695</v>
      </c>
      <c r="YY11533" s="68"/>
      <c r="YZ11533" s="68"/>
      <c r="ZA11533" s="68"/>
      <c r="ZB11533" s="68"/>
      <c r="ZC11533" s="68"/>
      <c r="ZD11533" s="68"/>
    </row>
    <row r="11534" spans="658:680" x14ac:dyDescent="0.25">
      <c r="YH11534" s="68"/>
      <c r="YI11534" s="68"/>
      <c r="YJ11534" s="68"/>
      <c r="YK11534" s="68"/>
      <c r="YL11534" s="68"/>
      <c r="YM11534" s="68"/>
      <c r="YN11534" s="68"/>
      <c r="YO11534" s="68"/>
      <c r="YP11534" s="68"/>
      <c r="YQ11534" s="68"/>
      <c r="YR11534" s="68"/>
      <c r="YS11534" s="68"/>
      <c r="YT11534" s="68"/>
      <c r="YU11534" s="68"/>
      <c r="YV11534" s="68"/>
      <c r="YW11534" s="68"/>
      <c r="YX11534" s="68">
        <v>0.93074563079751804</v>
      </c>
      <c r="YY11534" s="68"/>
      <c r="YZ11534" s="68"/>
      <c r="ZA11534" s="68"/>
      <c r="ZB11534" s="68"/>
      <c r="ZC11534" s="68"/>
      <c r="ZD11534" s="68"/>
    </row>
    <row r="11535" spans="658:680" x14ac:dyDescent="0.25">
      <c r="YH11535" s="68"/>
      <c r="YI11535" s="68"/>
      <c r="YJ11535" s="68"/>
      <c r="YK11535" s="68"/>
      <c r="YL11535" s="68"/>
      <c r="YM11535" s="68"/>
      <c r="YN11535" s="68"/>
      <c r="YO11535" s="68"/>
      <c r="YP11535" s="68"/>
      <c r="YQ11535" s="68"/>
      <c r="YR11535" s="68"/>
      <c r="YS11535" s="68"/>
      <c r="YT11535" s="68"/>
      <c r="YU11535" s="68"/>
      <c r="YV11535" s="68"/>
      <c r="YW11535" s="68"/>
      <c r="YX11535" s="68">
        <v>0.93068323180032597</v>
      </c>
      <c r="YY11535" s="68"/>
      <c r="YZ11535" s="68"/>
      <c r="ZA11535" s="68"/>
      <c r="ZB11535" s="68"/>
      <c r="ZC11535" s="68"/>
      <c r="ZD11535" s="68"/>
    </row>
    <row r="11536" spans="658:680" x14ac:dyDescent="0.25">
      <c r="YH11536" s="68"/>
      <c r="YI11536" s="68"/>
      <c r="YJ11536" s="68"/>
      <c r="YK11536" s="68"/>
      <c r="YL11536" s="68"/>
      <c r="YM11536" s="68"/>
      <c r="YN11536" s="68"/>
      <c r="YO11536" s="68"/>
      <c r="YP11536" s="68"/>
      <c r="YQ11536" s="68"/>
      <c r="YR11536" s="68"/>
      <c r="YS11536" s="68"/>
      <c r="YT11536" s="68"/>
      <c r="YU11536" s="68"/>
      <c r="YV11536" s="68"/>
      <c r="YW11536" s="68"/>
      <c r="YX11536" s="68">
        <v>0.93064115772620504</v>
      </c>
      <c r="YY11536" s="68"/>
      <c r="YZ11536" s="68"/>
      <c r="ZA11536" s="68"/>
      <c r="ZB11536" s="68"/>
      <c r="ZC11536" s="68"/>
      <c r="ZD11536" s="68"/>
    </row>
    <row r="11537" spans="658:680" x14ac:dyDescent="0.25">
      <c r="YH11537" s="68"/>
      <c r="YI11537" s="68"/>
      <c r="YJ11537" s="68"/>
      <c r="YK11537" s="68"/>
      <c r="YL11537" s="68"/>
      <c r="YM11537" s="68"/>
      <c r="YN11537" s="68"/>
      <c r="YO11537" s="68"/>
      <c r="YP11537" s="68"/>
      <c r="YQ11537" s="68"/>
      <c r="YR11537" s="68"/>
      <c r="YS11537" s="68"/>
      <c r="YT11537" s="68"/>
      <c r="YU11537" s="68"/>
      <c r="YV11537" s="68"/>
      <c r="YW11537" s="68"/>
      <c r="YX11537" s="68">
        <v>0.93059791307272999</v>
      </c>
      <c r="YY11537" s="68"/>
      <c r="YZ11537" s="68"/>
      <c r="ZA11537" s="68"/>
      <c r="ZB11537" s="68"/>
      <c r="ZC11537" s="68"/>
      <c r="ZD11537" s="68"/>
    </row>
    <row r="11538" spans="658:680" x14ac:dyDescent="0.25">
      <c r="YH11538" s="68"/>
      <c r="YI11538" s="68"/>
      <c r="YJ11538" s="68"/>
      <c r="YK11538" s="68"/>
      <c r="YL11538" s="68"/>
      <c r="YM11538" s="68"/>
      <c r="YN11538" s="68"/>
      <c r="YO11538" s="68"/>
      <c r="YP11538" s="68"/>
      <c r="YQ11538" s="68"/>
      <c r="YR11538" s="68"/>
      <c r="YS11538" s="68"/>
      <c r="YT11538" s="68"/>
      <c r="YU11538" s="68"/>
      <c r="YV11538" s="68"/>
      <c r="YW11538" s="68"/>
      <c r="YX11538" s="68">
        <v>0.93059206136470596</v>
      </c>
      <c r="YY11538" s="68"/>
      <c r="YZ11538" s="68"/>
      <c r="ZA11538" s="68"/>
      <c r="ZB11538" s="68"/>
      <c r="ZC11538" s="68"/>
      <c r="ZD11538" s="68"/>
    </row>
    <row r="11539" spans="658:680" x14ac:dyDescent="0.25">
      <c r="YH11539" s="68"/>
      <c r="YI11539" s="68"/>
      <c r="YJ11539" s="68"/>
      <c r="YK11539" s="68"/>
      <c r="YL11539" s="68"/>
      <c r="YM11539" s="68"/>
      <c r="YN11539" s="68"/>
      <c r="YO11539" s="68"/>
      <c r="YP11539" s="68"/>
      <c r="YQ11539" s="68"/>
      <c r="YR11539" s="68"/>
      <c r="YS11539" s="68"/>
      <c r="YT11539" s="68"/>
      <c r="YU11539" s="68"/>
      <c r="YV11539" s="68"/>
      <c r="YW11539" s="68"/>
      <c r="YX11539" s="68">
        <v>0.93058822692282295</v>
      </c>
      <c r="YY11539" s="68"/>
      <c r="YZ11539" s="68"/>
      <c r="ZA11539" s="68"/>
      <c r="ZB11539" s="68"/>
      <c r="ZC11539" s="68"/>
      <c r="ZD11539" s="68"/>
    </row>
    <row r="11540" spans="658:680" x14ac:dyDescent="0.25">
      <c r="YH11540" s="68"/>
      <c r="YI11540" s="68"/>
      <c r="YJ11540" s="68"/>
      <c r="YK11540" s="68"/>
      <c r="YL11540" s="68"/>
      <c r="YM11540" s="68"/>
      <c r="YN11540" s="68"/>
      <c r="YO11540" s="68"/>
      <c r="YP11540" s="68"/>
      <c r="YQ11540" s="68"/>
      <c r="YR11540" s="68"/>
      <c r="YS11540" s="68"/>
      <c r="YT11540" s="68"/>
      <c r="YU11540" s="68"/>
      <c r="YV11540" s="68"/>
      <c r="YW11540" s="68"/>
      <c r="YX11540" s="68">
        <v>0.93056111594977597</v>
      </c>
      <c r="YY11540" s="68"/>
      <c r="YZ11540" s="68"/>
      <c r="ZA11540" s="68"/>
      <c r="ZB11540" s="68"/>
      <c r="ZC11540" s="68"/>
      <c r="ZD11540" s="68"/>
    </row>
    <row r="11541" spans="658:680" x14ac:dyDescent="0.25">
      <c r="YH11541" s="68"/>
      <c r="YI11541" s="68"/>
      <c r="YJ11541" s="68"/>
      <c r="YK11541" s="68"/>
      <c r="YL11541" s="68"/>
      <c r="YM11541" s="68"/>
      <c r="YN11541" s="68"/>
      <c r="YO11541" s="68"/>
      <c r="YP11541" s="68"/>
      <c r="YQ11541" s="68"/>
      <c r="YR11541" s="68"/>
      <c r="YS11541" s="68"/>
      <c r="YT11541" s="68"/>
      <c r="YU11541" s="68"/>
      <c r="YV11541" s="68"/>
      <c r="YW11541" s="68"/>
      <c r="YX11541" s="68">
        <v>0.93054446063841201</v>
      </c>
      <c r="YY11541" s="68"/>
      <c r="YZ11541" s="68"/>
      <c r="ZA11541" s="68"/>
      <c r="ZB11541" s="68"/>
      <c r="ZC11541" s="68"/>
      <c r="ZD11541" s="68"/>
    </row>
    <row r="11542" spans="658:680" x14ac:dyDescent="0.25">
      <c r="YH11542" s="68"/>
      <c r="YI11542" s="68"/>
      <c r="YJ11542" s="68"/>
      <c r="YK11542" s="68"/>
      <c r="YL11542" s="68"/>
      <c r="YM11542" s="68"/>
      <c r="YN11542" s="68"/>
      <c r="YO11542" s="68"/>
      <c r="YP11542" s="68"/>
      <c r="YQ11542" s="68"/>
      <c r="YR11542" s="68"/>
      <c r="YS11542" s="68"/>
      <c r="YT11542" s="68"/>
      <c r="YU11542" s="68"/>
      <c r="YV11542" s="68"/>
      <c r="YW11542" s="68"/>
      <c r="YX11542" s="68">
        <v>0.93053371427601905</v>
      </c>
      <c r="YY11542" s="68"/>
      <c r="YZ11542" s="68"/>
      <c r="ZA11542" s="68"/>
      <c r="ZB11542" s="68"/>
      <c r="ZC11542" s="68"/>
      <c r="ZD11542" s="68"/>
    </row>
    <row r="11543" spans="658:680" x14ac:dyDescent="0.25">
      <c r="YH11543" s="68"/>
      <c r="YI11543" s="68"/>
      <c r="YJ11543" s="68"/>
      <c r="YK11543" s="68"/>
      <c r="YL11543" s="68"/>
      <c r="YM11543" s="68"/>
      <c r="YN11543" s="68"/>
      <c r="YO11543" s="68"/>
      <c r="YP11543" s="68"/>
      <c r="YQ11543" s="68"/>
      <c r="YR11543" s="68"/>
      <c r="YS11543" s="68"/>
      <c r="YT11543" s="68"/>
      <c r="YU11543" s="68"/>
      <c r="YV11543" s="68"/>
      <c r="YW11543" s="68"/>
      <c r="YX11543" s="68">
        <v>0.93049662125825106</v>
      </c>
      <c r="YY11543" s="68"/>
      <c r="YZ11543" s="68"/>
      <c r="ZA11543" s="68"/>
      <c r="ZB11543" s="68"/>
      <c r="ZC11543" s="68"/>
      <c r="ZD11543" s="68"/>
    </row>
    <row r="11544" spans="658:680" x14ac:dyDescent="0.25">
      <c r="YH11544" s="68"/>
      <c r="YI11544" s="68"/>
      <c r="YJ11544" s="68"/>
      <c r="YK11544" s="68"/>
      <c r="YL11544" s="68"/>
      <c r="YM11544" s="68"/>
      <c r="YN11544" s="68"/>
      <c r="YO11544" s="68"/>
      <c r="YP11544" s="68"/>
      <c r="YQ11544" s="68"/>
      <c r="YR11544" s="68"/>
      <c r="YS11544" s="68"/>
      <c r="YT11544" s="68"/>
      <c r="YU11544" s="68"/>
      <c r="YV11544" s="68"/>
      <c r="YW11544" s="68"/>
      <c r="YX11544" s="68">
        <v>0.93046710624907503</v>
      </c>
      <c r="YY11544" s="68"/>
      <c r="YZ11544" s="68"/>
      <c r="ZA11544" s="68"/>
      <c r="ZB11544" s="68"/>
      <c r="ZC11544" s="68"/>
      <c r="ZD11544" s="68"/>
    </row>
    <row r="11545" spans="658:680" x14ac:dyDescent="0.25">
      <c r="YH11545" s="68"/>
      <c r="YI11545" s="68"/>
      <c r="YJ11545" s="68"/>
      <c r="YK11545" s="68"/>
      <c r="YL11545" s="68"/>
      <c r="YM11545" s="68"/>
      <c r="YN11545" s="68"/>
      <c r="YO11545" s="68"/>
      <c r="YP11545" s="68"/>
      <c r="YQ11545" s="68"/>
      <c r="YR11545" s="68"/>
      <c r="YS11545" s="68"/>
      <c r="YT11545" s="68"/>
      <c r="YU11545" s="68"/>
      <c r="YV11545" s="68"/>
      <c r="YW11545" s="68"/>
      <c r="YX11545" s="68">
        <v>0.93045057294411704</v>
      </c>
      <c r="YY11545" s="68"/>
      <c r="YZ11545" s="68"/>
      <c r="ZA11545" s="68"/>
      <c r="ZB11545" s="68"/>
      <c r="ZC11545" s="68"/>
      <c r="ZD11545" s="68"/>
    </row>
    <row r="11546" spans="658:680" x14ac:dyDescent="0.25">
      <c r="YH11546" s="68"/>
      <c r="YI11546" s="68"/>
      <c r="YJ11546" s="68"/>
      <c r="YK11546" s="68"/>
      <c r="YL11546" s="68"/>
      <c r="YM11546" s="68"/>
      <c r="YN11546" s="68"/>
      <c r="YO11546" s="68"/>
      <c r="YP11546" s="68"/>
      <c r="YQ11546" s="68"/>
      <c r="YR11546" s="68"/>
      <c r="YS11546" s="68"/>
      <c r="YT11546" s="68"/>
      <c r="YU11546" s="68"/>
      <c r="YV11546" s="68"/>
      <c r="YW11546" s="68"/>
      <c r="YX11546" s="68">
        <v>0.93043329009236597</v>
      </c>
      <c r="YY11546" s="68"/>
      <c r="YZ11546" s="68"/>
      <c r="ZA11546" s="68"/>
      <c r="ZB11546" s="68"/>
      <c r="ZC11546" s="68"/>
      <c r="ZD11546" s="68"/>
    </row>
    <row r="11547" spans="658:680" x14ac:dyDescent="0.25">
      <c r="YH11547" s="68"/>
      <c r="YI11547" s="68"/>
      <c r="YJ11547" s="68"/>
      <c r="YK11547" s="68"/>
      <c r="YL11547" s="68"/>
      <c r="YM11547" s="68"/>
      <c r="YN11547" s="68"/>
      <c r="YO11547" s="68"/>
      <c r="YP11547" s="68"/>
      <c r="YQ11547" s="68"/>
      <c r="YR11547" s="68"/>
      <c r="YS11547" s="68"/>
      <c r="YT11547" s="68"/>
      <c r="YU11547" s="68"/>
      <c r="YV11547" s="68"/>
      <c r="YW11547" s="68"/>
      <c r="YX11547" s="68">
        <v>0.93041897889495895</v>
      </c>
      <c r="YY11547" s="68"/>
      <c r="YZ11547" s="68"/>
      <c r="ZA11547" s="68"/>
      <c r="ZB11547" s="68"/>
      <c r="ZC11547" s="68"/>
      <c r="ZD11547" s="68"/>
    </row>
    <row r="11548" spans="658:680" x14ac:dyDescent="0.25">
      <c r="YH11548" s="68"/>
      <c r="YI11548" s="68"/>
      <c r="YJ11548" s="68"/>
      <c r="YK11548" s="68"/>
      <c r="YL11548" s="68"/>
      <c r="YM11548" s="68"/>
      <c r="YN11548" s="68"/>
      <c r="YO11548" s="68"/>
      <c r="YP11548" s="68"/>
      <c r="YQ11548" s="68"/>
      <c r="YR11548" s="68"/>
      <c r="YS11548" s="68"/>
      <c r="YT11548" s="68"/>
      <c r="YU11548" s="68"/>
      <c r="YV11548" s="68"/>
      <c r="YW11548" s="68"/>
      <c r="YX11548" s="68">
        <v>0.93038931291423999</v>
      </c>
      <c r="YY11548" s="68"/>
      <c r="YZ11548" s="68"/>
      <c r="ZA11548" s="68"/>
      <c r="ZB11548" s="68"/>
      <c r="ZC11548" s="68"/>
      <c r="ZD11548" s="68"/>
    </row>
    <row r="11549" spans="658:680" x14ac:dyDescent="0.25">
      <c r="YH11549" s="68"/>
      <c r="YI11549" s="68"/>
      <c r="YJ11549" s="68"/>
      <c r="YK11549" s="68"/>
      <c r="YL11549" s="68"/>
      <c r="YM11549" s="68"/>
      <c r="YN11549" s="68"/>
      <c r="YO11549" s="68"/>
      <c r="YP11549" s="68"/>
      <c r="YQ11549" s="68"/>
      <c r="YR11549" s="68"/>
      <c r="YS11549" s="68"/>
      <c r="YT11549" s="68"/>
      <c r="YU11549" s="68"/>
      <c r="YV11549" s="68"/>
      <c r="YW11549" s="68"/>
      <c r="YX11549" s="68">
        <v>0.93032677625575899</v>
      </c>
      <c r="YY11549" s="68"/>
      <c r="YZ11549" s="68"/>
      <c r="ZA11549" s="68"/>
      <c r="ZB11549" s="68"/>
      <c r="ZC11549" s="68"/>
      <c r="ZD11549" s="68"/>
    </row>
    <row r="11550" spans="658:680" x14ac:dyDescent="0.25">
      <c r="YH11550" s="68"/>
      <c r="YI11550" s="68"/>
      <c r="YJ11550" s="68"/>
      <c r="YK11550" s="68"/>
      <c r="YL11550" s="68"/>
      <c r="YM11550" s="68"/>
      <c r="YN11550" s="68"/>
      <c r="YO11550" s="68"/>
      <c r="YP11550" s="68"/>
      <c r="YQ11550" s="68"/>
      <c r="YR11550" s="68"/>
      <c r="YS11550" s="68"/>
      <c r="YT11550" s="68"/>
      <c r="YU11550" s="68"/>
      <c r="YV11550" s="68"/>
      <c r="YW11550" s="68"/>
      <c r="YX11550" s="68">
        <v>0.93032311033994497</v>
      </c>
      <c r="YY11550" s="68"/>
      <c r="YZ11550" s="68"/>
      <c r="ZA11550" s="68"/>
      <c r="ZB11550" s="68"/>
      <c r="ZC11550" s="68"/>
      <c r="ZD11550" s="68"/>
    </row>
    <row r="11551" spans="658:680" x14ac:dyDescent="0.25">
      <c r="YH11551" s="68"/>
      <c r="YI11551" s="68"/>
      <c r="YJ11551" s="68"/>
      <c r="YK11551" s="68"/>
      <c r="YL11551" s="68"/>
      <c r="YM11551" s="68"/>
      <c r="YN11551" s="68"/>
      <c r="YO11551" s="68"/>
      <c r="YP11551" s="68"/>
      <c r="YQ11551" s="68"/>
      <c r="YR11551" s="68"/>
      <c r="YS11551" s="68"/>
      <c r="YT11551" s="68"/>
      <c r="YU11551" s="68"/>
      <c r="YV11551" s="68"/>
      <c r="YW11551" s="68"/>
      <c r="YX11551" s="68">
        <v>0.93030299257817795</v>
      </c>
      <c r="YY11551" s="68"/>
      <c r="YZ11551" s="68"/>
      <c r="ZA11551" s="68"/>
      <c r="ZB11551" s="68"/>
      <c r="ZC11551" s="68"/>
      <c r="ZD11551" s="68"/>
    </row>
    <row r="11552" spans="658:680" x14ac:dyDescent="0.25">
      <c r="YH11552" s="68"/>
      <c r="YI11552" s="68"/>
      <c r="YJ11552" s="68"/>
      <c r="YK11552" s="68"/>
      <c r="YL11552" s="68"/>
      <c r="YM11552" s="68"/>
      <c r="YN11552" s="68"/>
      <c r="YO11552" s="68"/>
      <c r="YP11552" s="68"/>
      <c r="YQ11552" s="68"/>
      <c r="YR11552" s="68"/>
      <c r="YS11552" s="68"/>
      <c r="YT11552" s="68"/>
      <c r="YU11552" s="68"/>
      <c r="YV11552" s="68"/>
      <c r="YW11552" s="68"/>
      <c r="YX11552" s="68">
        <v>0.93027334585971999</v>
      </c>
      <c r="YY11552" s="68"/>
      <c r="YZ11552" s="68"/>
      <c r="ZA11552" s="68"/>
      <c r="ZB11552" s="68"/>
      <c r="ZC11552" s="68"/>
      <c r="ZD11552" s="68"/>
    </row>
    <row r="11553" spans="658:680" x14ac:dyDescent="0.25">
      <c r="YH11553" s="68"/>
      <c r="YI11553" s="68"/>
      <c r="YJ11553" s="68"/>
      <c r="YK11553" s="68"/>
      <c r="YL11553" s="68"/>
      <c r="YM11553" s="68"/>
      <c r="YN11553" s="68"/>
      <c r="YO11553" s="68"/>
      <c r="YP11553" s="68"/>
      <c r="YQ11553" s="68"/>
      <c r="YR11553" s="68"/>
      <c r="YS11553" s="68"/>
      <c r="YT11553" s="68"/>
      <c r="YU11553" s="68"/>
      <c r="YV11553" s="68"/>
      <c r="YW11553" s="68"/>
      <c r="YX11553" s="68">
        <v>0.93024423102693499</v>
      </c>
      <c r="YY11553" s="68"/>
      <c r="YZ11553" s="68"/>
      <c r="ZA11553" s="68"/>
      <c r="ZB11553" s="68"/>
      <c r="ZC11553" s="68"/>
      <c r="ZD11553" s="68"/>
    </row>
    <row r="11554" spans="658:680" x14ac:dyDescent="0.25">
      <c r="YH11554" s="68"/>
      <c r="YI11554" s="68"/>
      <c r="YJ11554" s="68"/>
      <c r="YK11554" s="68"/>
      <c r="YL11554" s="68"/>
      <c r="YM11554" s="68"/>
      <c r="YN11554" s="68"/>
      <c r="YO11554" s="68"/>
      <c r="YP11554" s="68"/>
      <c r="YQ11554" s="68"/>
      <c r="YR11554" s="68"/>
      <c r="YS11554" s="68"/>
      <c r="YT11554" s="68"/>
      <c r="YU11554" s="68"/>
      <c r="YV11554" s="68"/>
      <c r="YW11554" s="68"/>
      <c r="YX11554" s="68">
        <v>0.93022377938647205</v>
      </c>
      <c r="YY11554" s="68"/>
      <c r="YZ11554" s="68"/>
      <c r="ZA11554" s="68"/>
      <c r="ZB11554" s="68"/>
      <c r="ZC11554" s="68"/>
      <c r="ZD11554" s="68"/>
    </row>
    <row r="11555" spans="658:680" x14ac:dyDescent="0.25">
      <c r="YH11555" s="68"/>
      <c r="YI11555" s="68"/>
      <c r="YJ11555" s="68"/>
      <c r="YK11555" s="68"/>
      <c r="YL11555" s="68"/>
      <c r="YM11555" s="68"/>
      <c r="YN11555" s="68"/>
      <c r="YO11555" s="68"/>
      <c r="YP11555" s="68"/>
      <c r="YQ11555" s="68"/>
      <c r="YR11555" s="68"/>
      <c r="YS11555" s="68"/>
      <c r="YT11555" s="68"/>
      <c r="YU11555" s="68"/>
      <c r="YV11555" s="68"/>
      <c r="YW11555" s="68"/>
      <c r="YX11555" s="68">
        <v>0.93020232578509399</v>
      </c>
      <c r="YY11555" s="68"/>
      <c r="YZ11555" s="68"/>
      <c r="ZA11555" s="68"/>
      <c r="ZB11555" s="68"/>
      <c r="ZC11555" s="68"/>
      <c r="ZD11555" s="68"/>
    </row>
    <row r="11556" spans="658:680" x14ac:dyDescent="0.25">
      <c r="YH11556" s="68"/>
      <c r="YI11556" s="68"/>
      <c r="YJ11556" s="68"/>
      <c r="YK11556" s="68"/>
      <c r="YL11556" s="68"/>
      <c r="YM11556" s="68"/>
      <c r="YN11556" s="68"/>
      <c r="YO11556" s="68"/>
      <c r="YP11556" s="68"/>
      <c r="YQ11556" s="68"/>
      <c r="YR11556" s="68"/>
      <c r="YS11556" s="68"/>
      <c r="YT11556" s="68"/>
      <c r="YU11556" s="68"/>
      <c r="YV11556" s="68"/>
      <c r="YW11556" s="68"/>
      <c r="YX11556" s="68">
        <v>0.93012857379477798</v>
      </c>
      <c r="YY11556" s="68"/>
      <c r="YZ11556" s="68"/>
      <c r="ZA11556" s="68"/>
      <c r="ZB11556" s="68"/>
      <c r="ZC11556" s="68"/>
      <c r="ZD11556" s="68"/>
    </row>
    <row r="11557" spans="658:680" x14ac:dyDescent="0.25">
      <c r="YH11557" s="68"/>
      <c r="YI11557" s="68"/>
      <c r="YJ11557" s="68"/>
      <c r="YK11557" s="68"/>
      <c r="YL11557" s="68"/>
      <c r="YM11557" s="68"/>
      <c r="YN11557" s="68"/>
      <c r="YO11557" s="68"/>
      <c r="YP11557" s="68"/>
      <c r="YQ11557" s="68"/>
      <c r="YR11557" s="68"/>
      <c r="YS11557" s="68"/>
      <c r="YT11557" s="68"/>
      <c r="YU11557" s="68"/>
      <c r="YV11557" s="68"/>
      <c r="YW11557" s="68"/>
      <c r="YX11557" s="68">
        <v>0.93006670334592401</v>
      </c>
      <c r="YY11557" s="68"/>
      <c r="YZ11557" s="68"/>
      <c r="ZA11557" s="68"/>
      <c r="ZB11557" s="68"/>
      <c r="ZC11557" s="68"/>
      <c r="ZD11557" s="68"/>
    </row>
    <row r="11558" spans="658:680" x14ac:dyDescent="0.25">
      <c r="YH11558" s="68"/>
      <c r="YI11558" s="68"/>
      <c r="YJ11558" s="68"/>
      <c r="YK11558" s="68"/>
      <c r="YL11558" s="68"/>
      <c r="YM11558" s="68"/>
      <c r="YN11558" s="68"/>
      <c r="YO11558" s="68"/>
      <c r="YP11558" s="68"/>
      <c r="YQ11558" s="68"/>
      <c r="YR11558" s="68"/>
      <c r="YS11558" s="68"/>
      <c r="YT11558" s="68"/>
      <c r="YU11558" s="68"/>
      <c r="YV11558" s="68"/>
      <c r="YW11558" s="68"/>
      <c r="YX11558" s="68">
        <v>0.92996774411880301</v>
      </c>
      <c r="YY11558" s="68"/>
      <c r="YZ11558" s="68"/>
      <c r="ZA11558" s="68"/>
      <c r="ZB11558" s="68"/>
      <c r="ZC11558" s="68"/>
      <c r="ZD11558" s="68"/>
    </row>
    <row r="11559" spans="658:680" x14ac:dyDescent="0.25">
      <c r="YH11559" s="68"/>
      <c r="YI11559" s="68"/>
      <c r="YJ11559" s="68"/>
      <c r="YK11559" s="68"/>
      <c r="YL11559" s="68"/>
      <c r="YM11559" s="68"/>
      <c r="YN11559" s="68"/>
      <c r="YO11559" s="68"/>
      <c r="YP11559" s="68"/>
      <c r="YQ11559" s="68"/>
      <c r="YR11559" s="68"/>
      <c r="YS11559" s="68"/>
      <c r="YT11559" s="68"/>
      <c r="YU11559" s="68"/>
      <c r="YV11559" s="68"/>
      <c r="YW11559" s="68"/>
      <c r="YX11559" s="68">
        <v>0.92995532618930099</v>
      </c>
      <c r="YY11559" s="68"/>
      <c r="YZ11559" s="68"/>
      <c r="ZA11559" s="68"/>
      <c r="ZB11559" s="68"/>
      <c r="ZC11559" s="68"/>
      <c r="ZD11559" s="68"/>
    </row>
    <row r="11560" spans="658:680" x14ac:dyDescent="0.25">
      <c r="YH11560" s="68"/>
      <c r="YI11560" s="68"/>
      <c r="YJ11560" s="68"/>
      <c r="YK11560" s="68"/>
      <c r="YL11560" s="68"/>
      <c r="YM11560" s="68"/>
      <c r="YN11560" s="68"/>
      <c r="YO11560" s="68"/>
      <c r="YP11560" s="68"/>
      <c r="YQ11560" s="68"/>
      <c r="YR11560" s="68"/>
      <c r="YS11560" s="68"/>
      <c r="YT11560" s="68"/>
      <c r="YU11560" s="68"/>
      <c r="YV11560" s="68"/>
      <c r="YW11560" s="68"/>
      <c r="YX11560" s="68">
        <v>0.92994670064190899</v>
      </c>
      <c r="YY11560" s="68"/>
      <c r="YZ11560" s="68"/>
      <c r="ZA11560" s="68"/>
      <c r="ZB11560" s="68"/>
      <c r="ZC11560" s="68"/>
      <c r="ZD11560" s="68"/>
    </row>
    <row r="11561" spans="658:680" x14ac:dyDescent="0.25">
      <c r="YH11561" s="68"/>
      <c r="YI11561" s="68"/>
      <c r="YJ11561" s="68"/>
      <c r="YK11561" s="68"/>
      <c r="YL11561" s="68"/>
      <c r="YM11561" s="68"/>
      <c r="YN11561" s="68"/>
      <c r="YO11561" s="68"/>
      <c r="YP11561" s="68"/>
      <c r="YQ11561" s="68"/>
      <c r="YR11561" s="68"/>
      <c r="YS11561" s="68"/>
      <c r="YT11561" s="68"/>
      <c r="YU11561" s="68"/>
      <c r="YV11561" s="68"/>
      <c r="YW11561" s="68"/>
      <c r="YX11561" s="68">
        <v>0.92991487280033402</v>
      </c>
      <c r="YY11561" s="68"/>
      <c r="YZ11561" s="68"/>
      <c r="ZA11561" s="68"/>
      <c r="ZB11561" s="68"/>
      <c r="ZC11561" s="68"/>
      <c r="ZD11561" s="68"/>
    </row>
    <row r="11562" spans="658:680" x14ac:dyDescent="0.25">
      <c r="YH11562" s="68"/>
      <c r="YI11562" s="68"/>
      <c r="YJ11562" s="68"/>
      <c r="YK11562" s="68"/>
      <c r="YL11562" s="68"/>
      <c r="YM11562" s="68"/>
      <c r="YN11562" s="68"/>
      <c r="YO11562" s="68"/>
      <c r="YP11562" s="68"/>
      <c r="YQ11562" s="68"/>
      <c r="YR11562" s="68"/>
      <c r="YS11562" s="68"/>
      <c r="YT11562" s="68"/>
      <c r="YU11562" s="68"/>
      <c r="YV11562" s="68"/>
      <c r="YW11562" s="68"/>
      <c r="YX11562" s="68">
        <v>0.92987439562216001</v>
      </c>
      <c r="YY11562" s="68"/>
      <c r="YZ11562" s="68"/>
      <c r="ZA11562" s="68"/>
      <c r="ZB11562" s="68"/>
      <c r="ZC11562" s="68"/>
      <c r="ZD11562" s="68"/>
    </row>
    <row r="11563" spans="658:680" x14ac:dyDescent="0.25">
      <c r="YH11563" s="68"/>
      <c r="YI11563" s="68"/>
      <c r="YJ11563" s="68"/>
      <c r="YK11563" s="68"/>
      <c r="YL11563" s="68"/>
      <c r="YM11563" s="68"/>
      <c r="YN11563" s="68"/>
      <c r="YO11563" s="68"/>
      <c r="YP11563" s="68"/>
      <c r="YQ11563" s="68"/>
      <c r="YR11563" s="68"/>
      <c r="YS11563" s="68"/>
      <c r="YT11563" s="68"/>
      <c r="YU11563" s="68"/>
      <c r="YV11563" s="68"/>
      <c r="YW11563" s="68"/>
      <c r="YX11563" s="68">
        <v>0.92982785026667403</v>
      </c>
      <c r="YY11563" s="68"/>
      <c r="YZ11563" s="68"/>
      <c r="ZA11563" s="68"/>
      <c r="ZB11563" s="68"/>
      <c r="ZC11563" s="68"/>
      <c r="ZD11563" s="68"/>
    </row>
    <row r="11564" spans="658:680" x14ac:dyDescent="0.25">
      <c r="YH11564" s="68"/>
      <c r="YI11564" s="68"/>
      <c r="YJ11564" s="68"/>
      <c r="YK11564" s="68"/>
      <c r="YL11564" s="68"/>
      <c r="YM11564" s="68"/>
      <c r="YN11564" s="68"/>
      <c r="YO11564" s="68"/>
      <c r="YP11564" s="68"/>
      <c r="YQ11564" s="68"/>
      <c r="YR11564" s="68"/>
      <c r="YS11564" s="68"/>
      <c r="YT11564" s="68"/>
      <c r="YU11564" s="68"/>
      <c r="YV11564" s="68"/>
      <c r="YW11564" s="68"/>
      <c r="YX11564" s="68">
        <v>0.92982539346342097</v>
      </c>
      <c r="YY11564" s="68"/>
      <c r="YZ11564" s="68"/>
      <c r="ZA11564" s="68"/>
      <c r="ZB11564" s="68"/>
      <c r="ZC11564" s="68"/>
      <c r="ZD11564" s="68"/>
    </row>
    <row r="11565" spans="658:680" x14ac:dyDescent="0.25">
      <c r="YH11565" s="68"/>
      <c r="YI11565" s="68"/>
      <c r="YJ11565" s="68"/>
      <c r="YK11565" s="68"/>
      <c r="YL11565" s="68"/>
      <c r="YM11565" s="68"/>
      <c r="YN11565" s="68"/>
      <c r="YO11565" s="68"/>
      <c r="YP11565" s="68"/>
      <c r="YQ11565" s="68"/>
      <c r="YR11565" s="68"/>
      <c r="YS11565" s="68"/>
      <c r="YT11565" s="68"/>
      <c r="YU11565" s="68"/>
      <c r="YV11565" s="68"/>
      <c r="YW11565" s="68"/>
      <c r="YX11565" s="68">
        <v>0.92970057088117697</v>
      </c>
      <c r="YY11565" s="68"/>
      <c r="YZ11565" s="68"/>
      <c r="ZA11565" s="68"/>
      <c r="ZB11565" s="68"/>
      <c r="ZC11565" s="68"/>
      <c r="ZD11565" s="68"/>
    </row>
    <row r="11566" spans="658:680" x14ac:dyDescent="0.25">
      <c r="YH11566" s="68"/>
      <c r="YI11566" s="68"/>
      <c r="YJ11566" s="68"/>
      <c r="YK11566" s="68"/>
      <c r="YL11566" s="68"/>
      <c r="YM11566" s="68"/>
      <c r="YN11566" s="68"/>
      <c r="YO11566" s="68"/>
      <c r="YP11566" s="68"/>
      <c r="YQ11566" s="68"/>
      <c r="YR11566" s="68"/>
      <c r="YS11566" s="68"/>
      <c r="YT11566" s="68"/>
      <c r="YU11566" s="68"/>
      <c r="YV11566" s="68"/>
      <c r="YW11566" s="68"/>
      <c r="YX11566" s="68">
        <v>0.92967410511095505</v>
      </c>
      <c r="YY11566" s="68"/>
      <c r="YZ11566" s="68"/>
      <c r="ZA11566" s="68"/>
      <c r="ZB11566" s="68"/>
      <c r="ZC11566" s="68"/>
      <c r="ZD11566" s="68"/>
    </row>
    <row r="11567" spans="658:680" x14ac:dyDescent="0.25">
      <c r="YH11567" s="68"/>
      <c r="YI11567" s="68"/>
      <c r="YJ11567" s="68"/>
      <c r="YK11567" s="68"/>
      <c r="YL11567" s="68"/>
      <c r="YM11567" s="68"/>
      <c r="YN11567" s="68"/>
      <c r="YO11567" s="68"/>
      <c r="YP11567" s="68"/>
      <c r="YQ11567" s="68"/>
      <c r="YR11567" s="68"/>
      <c r="YS11567" s="68"/>
      <c r="YT11567" s="68"/>
      <c r="YU11567" s="68"/>
      <c r="YV11567" s="68"/>
      <c r="YW11567" s="68"/>
      <c r="YX11567" s="68">
        <v>0.92965425894923903</v>
      </c>
      <c r="YY11567" s="68"/>
      <c r="YZ11567" s="68"/>
      <c r="ZA11567" s="68"/>
      <c r="ZB11567" s="68"/>
      <c r="ZC11567" s="68"/>
      <c r="ZD11567" s="68"/>
    </row>
    <row r="11568" spans="658:680" x14ac:dyDescent="0.25">
      <c r="YH11568" s="68"/>
      <c r="YI11568" s="68"/>
      <c r="YJ11568" s="68"/>
      <c r="YK11568" s="68"/>
      <c r="YL11568" s="68"/>
      <c r="YM11568" s="68"/>
      <c r="YN11568" s="68"/>
      <c r="YO11568" s="68"/>
      <c r="YP11568" s="68"/>
      <c r="YQ11568" s="68"/>
      <c r="YR11568" s="68"/>
      <c r="YS11568" s="68"/>
      <c r="YT11568" s="68"/>
      <c r="YU11568" s="68"/>
      <c r="YV11568" s="68"/>
      <c r="YW11568" s="68"/>
      <c r="YX11568" s="68">
        <v>0.92960696118988295</v>
      </c>
      <c r="YY11568" s="68"/>
      <c r="YZ11568" s="68"/>
      <c r="ZA11568" s="68"/>
      <c r="ZB11568" s="68"/>
      <c r="ZC11568" s="68"/>
      <c r="ZD11568" s="68"/>
    </row>
    <row r="11569" spans="658:680" x14ac:dyDescent="0.25">
      <c r="YH11569" s="68"/>
      <c r="YI11569" s="68"/>
      <c r="YJ11569" s="68"/>
      <c r="YK11569" s="68"/>
      <c r="YL11569" s="68"/>
      <c r="YM11569" s="68"/>
      <c r="YN11569" s="68"/>
      <c r="YO11569" s="68"/>
      <c r="YP11569" s="68"/>
      <c r="YQ11569" s="68"/>
      <c r="YR11569" s="68"/>
      <c r="YS11569" s="68"/>
      <c r="YT11569" s="68"/>
      <c r="YU11569" s="68"/>
      <c r="YV11569" s="68"/>
      <c r="YW11569" s="68"/>
      <c r="YX11569" s="68">
        <v>0.92950988369865395</v>
      </c>
      <c r="YY11569" s="68"/>
      <c r="YZ11569" s="68"/>
      <c r="ZA11569" s="68"/>
      <c r="ZB11569" s="68"/>
      <c r="ZC11569" s="68"/>
      <c r="ZD11569" s="68"/>
    </row>
    <row r="11570" spans="658:680" x14ac:dyDescent="0.25">
      <c r="YH11570" s="68"/>
      <c r="YI11570" s="68"/>
      <c r="YJ11570" s="68"/>
      <c r="YK11570" s="68"/>
      <c r="YL11570" s="68"/>
      <c r="YM11570" s="68"/>
      <c r="YN11570" s="68"/>
      <c r="YO11570" s="68"/>
      <c r="YP11570" s="68"/>
      <c r="YQ11570" s="68"/>
      <c r="YR11570" s="68"/>
      <c r="YS11570" s="68"/>
      <c r="YT11570" s="68"/>
      <c r="YU11570" s="68"/>
      <c r="YV11570" s="68"/>
      <c r="YW11570" s="68"/>
      <c r="YX11570" s="68">
        <v>0.92947999411367299</v>
      </c>
      <c r="YY11570" s="68"/>
      <c r="YZ11570" s="68"/>
      <c r="ZA11570" s="68"/>
      <c r="ZB11570" s="68"/>
      <c r="ZC11570" s="68"/>
      <c r="ZD11570" s="68"/>
    </row>
    <row r="11571" spans="658:680" x14ac:dyDescent="0.25">
      <c r="YH11571" s="68"/>
      <c r="YI11571" s="68"/>
      <c r="YJ11571" s="68"/>
      <c r="YK11571" s="68"/>
      <c r="YL11571" s="68"/>
      <c r="YM11571" s="68"/>
      <c r="YN11571" s="68"/>
      <c r="YO11571" s="68"/>
      <c r="YP11571" s="68"/>
      <c r="YQ11571" s="68"/>
      <c r="YR11571" s="68"/>
      <c r="YS11571" s="68"/>
      <c r="YT11571" s="68"/>
      <c r="YU11571" s="68"/>
      <c r="YV11571" s="68"/>
      <c r="YW11571" s="68"/>
      <c r="YX11571" s="68">
        <v>0.92943825291624005</v>
      </c>
      <c r="YY11571" s="68"/>
      <c r="YZ11571" s="68"/>
      <c r="ZA11571" s="68"/>
      <c r="ZB11571" s="68"/>
      <c r="ZC11571" s="68"/>
      <c r="ZD11571" s="68"/>
    </row>
    <row r="11572" spans="658:680" x14ac:dyDescent="0.25">
      <c r="YH11572" s="68"/>
      <c r="YI11572" s="68"/>
      <c r="YJ11572" s="68"/>
      <c r="YK11572" s="68"/>
      <c r="YL11572" s="68"/>
      <c r="YM11572" s="68"/>
      <c r="YN11572" s="68"/>
      <c r="YO11572" s="68"/>
      <c r="YP11572" s="68"/>
      <c r="YQ11572" s="68"/>
      <c r="YR11572" s="68"/>
      <c r="YS11572" s="68"/>
      <c r="YT11572" s="68"/>
      <c r="YU11572" s="68"/>
      <c r="YV11572" s="68"/>
      <c r="YW11572" s="68"/>
      <c r="YX11572" s="68">
        <v>0.92943407391973998</v>
      </c>
      <c r="YY11572" s="68"/>
      <c r="YZ11572" s="68"/>
      <c r="ZA11572" s="68"/>
      <c r="ZB11572" s="68"/>
      <c r="ZC11572" s="68"/>
      <c r="ZD11572" s="68"/>
    </row>
    <row r="11573" spans="658:680" x14ac:dyDescent="0.25">
      <c r="YH11573" s="68"/>
      <c r="YI11573" s="68"/>
      <c r="YJ11573" s="68"/>
      <c r="YK11573" s="68"/>
      <c r="YL11573" s="68"/>
      <c r="YM11573" s="68"/>
      <c r="YN11573" s="68"/>
      <c r="YO11573" s="68"/>
      <c r="YP11573" s="68"/>
      <c r="YQ11573" s="68"/>
      <c r="YR11573" s="68"/>
      <c r="YS11573" s="68"/>
      <c r="YT11573" s="68"/>
      <c r="YU11573" s="68"/>
      <c r="YV11573" s="68"/>
      <c r="YW11573" s="68"/>
      <c r="YX11573" s="68">
        <v>0.92942411782588896</v>
      </c>
      <c r="YY11573" s="68"/>
      <c r="YZ11573" s="68"/>
      <c r="ZA11573" s="68"/>
      <c r="ZB11573" s="68"/>
      <c r="ZC11573" s="68"/>
      <c r="ZD11573" s="68"/>
    </row>
    <row r="11574" spans="658:680" x14ac:dyDescent="0.25">
      <c r="YH11574" s="68"/>
      <c r="YI11574" s="68"/>
      <c r="YJ11574" s="68"/>
      <c r="YK11574" s="68"/>
      <c r="YL11574" s="68"/>
      <c r="YM11574" s="68"/>
      <c r="YN11574" s="68"/>
      <c r="YO11574" s="68"/>
      <c r="YP11574" s="68"/>
      <c r="YQ11574" s="68"/>
      <c r="YR11574" s="68"/>
      <c r="YS11574" s="68"/>
      <c r="YT11574" s="68"/>
      <c r="YU11574" s="68"/>
      <c r="YV11574" s="68"/>
      <c r="YW11574" s="68"/>
      <c r="YX11574" s="68">
        <v>0.92940247949925803</v>
      </c>
      <c r="YY11574" s="68"/>
      <c r="YZ11574" s="68"/>
      <c r="ZA11574" s="68"/>
      <c r="ZB11574" s="68"/>
      <c r="ZC11574" s="68"/>
      <c r="ZD11574" s="68"/>
    </row>
    <row r="11575" spans="658:680" x14ac:dyDescent="0.25">
      <c r="YH11575" s="68"/>
      <c r="YI11575" s="68"/>
      <c r="YJ11575" s="68"/>
      <c r="YK11575" s="68"/>
      <c r="YL11575" s="68"/>
      <c r="YM11575" s="68"/>
      <c r="YN11575" s="68"/>
      <c r="YO11575" s="68"/>
      <c r="YP11575" s="68"/>
      <c r="YQ11575" s="68"/>
      <c r="YR11575" s="68"/>
      <c r="YS11575" s="68"/>
      <c r="YT11575" s="68"/>
      <c r="YU11575" s="68"/>
      <c r="YV11575" s="68"/>
      <c r="YW11575" s="68"/>
      <c r="YX11575" s="68">
        <v>0.92939666714704405</v>
      </c>
      <c r="YY11575" s="68"/>
      <c r="YZ11575" s="68"/>
      <c r="ZA11575" s="68"/>
      <c r="ZB11575" s="68"/>
      <c r="ZC11575" s="68"/>
      <c r="ZD11575" s="68"/>
    </row>
    <row r="11576" spans="658:680" x14ac:dyDescent="0.25">
      <c r="YH11576" s="68"/>
      <c r="YI11576" s="68"/>
      <c r="YJ11576" s="68"/>
      <c r="YK11576" s="68"/>
      <c r="YL11576" s="68"/>
      <c r="YM11576" s="68"/>
      <c r="YN11576" s="68"/>
      <c r="YO11576" s="68"/>
      <c r="YP11576" s="68"/>
      <c r="YQ11576" s="68"/>
      <c r="YR11576" s="68"/>
      <c r="YS11576" s="68"/>
      <c r="YT11576" s="68"/>
      <c r="YU11576" s="68"/>
      <c r="YV11576" s="68"/>
      <c r="YW11576" s="68"/>
      <c r="YX11576" s="68">
        <v>0.92933314637442199</v>
      </c>
      <c r="YY11576" s="68"/>
      <c r="YZ11576" s="68"/>
      <c r="ZA11576" s="68"/>
      <c r="ZB11576" s="68"/>
      <c r="ZC11576" s="68"/>
      <c r="ZD11576" s="68"/>
    </row>
    <row r="11577" spans="658:680" x14ac:dyDescent="0.25">
      <c r="YH11577" s="68"/>
      <c r="YI11577" s="68"/>
      <c r="YJ11577" s="68"/>
      <c r="YK11577" s="68"/>
      <c r="YL11577" s="68"/>
      <c r="YM11577" s="68"/>
      <c r="YN11577" s="68"/>
      <c r="YO11577" s="68"/>
      <c r="YP11577" s="68"/>
      <c r="YQ11577" s="68"/>
      <c r="YR11577" s="68"/>
      <c r="YS11577" s="68"/>
      <c r="YT11577" s="68"/>
      <c r="YU11577" s="68"/>
      <c r="YV11577" s="68"/>
      <c r="YW11577" s="68"/>
      <c r="YX11577" s="68">
        <v>0.929321721503922</v>
      </c>
      <c r="YY11577" s="68"/>
      <c r="YZ11577" s="68"/>
      <c r="ZA11577" s="68"/>
      <c r="ZB11577" s="68"/>
      <c r="ZC11577" s="68"/>
      <c r="ZD11577" s="68"/>
    </row>
    <row r="11578" spans="658:680" x14ac:dyDescent="0.25">
      <c r="YH11578" s="68"/>
      <c r="YI11578" s="68"/>
      <c r="YJ11578" s="68"/>
      <c r="YK11578" s="68"/>
      <c r="YL11578" s="68"/>
      <c r="YM11578" s="68"/>
      <c r="YN11578" s="68"/>
      <c r="YO11578" s="68"/>
      <c r="YP11578" s="68"/>
      <c r="YQ11578" s="68"/>
      <c r="YR11578" s="68"/>
      <c r="YS11578" s="68"/>
      <c r="YT11578" s="68"/>
      <c r="YU11578" s="68"/>
      <c r="YV11578" s="68"/>
      <c r="YW11578" s="68"/>
      <c r="YX11578" s="68">
        <v>0.92928040428621494</v>
      </c>
      <c r="YY11578" s="68"/>
      <c r="YZ11578" s="68"/>
      <c r="ZA11578" s="68"/>
      <c r="ZB11578" s="68"/>
      <c r="ZC11578" s="68"/>
      <c r="ZD11578" s="68"/>
    </row>
    <row r="11579" spans="658:680" x14ac:dyDescent="0.25">
      <c r="YH11579" s="68"/>
      <c r="YI11579" s="68"/>
      <c r="YJ11579" s="68"/>
      <c r="YK11579" s="68"/>
      <c r="YL11579" s="68"/>
      <c r="YM11579" s="68"/>
      <c r="YN11579" s="68"/>
      <c r="YO11579" s="68"/>
      <c r="YP11579" s="68"/>
      <c r="YQ11579" s="68"/>
      <c r="YR11579" s="68"/>
      <c r="YS11579" s="68"/>
      <c r="YT11579" s="68"/>
      <c r="YU11579" s="68"/>
      <c r="YV11579" s="68"/>
      <c r="YW11579" s="68"/>
      <c r="YX11579" s="68">
        <v>0.92921345546900003</v>
      </c>
      <c r="YY11579" s="68"/>
      <c r="YZ11579" s="68"/>
      <c r="ZA11579" s="68"/>
      <c r="ZB11579" s="68"/>
      <c r="ZC11579" s="68"/>
      <c r="ZD11579" s="68"/>
    </row>
    <row r="11580" spans="658:680" x14ac:dyDescent="0.25">
      <c r="YH11580" s="68"/>
      <c r="YI11580" s="68"/>
      <c r="YJ11580" s="68"/>
      <c r="YK11580" s="68"/>
      <c r="YL11580" s="68"/>
      <c r="YM11580" s="68"/>
      <c r="YN11580" s="68"/>
      <c r="YO11580" s="68"/>
      <c r="YP11580" s="68"/>
      <c r="YQ11580" s="68"/>
      <c r="YR11580" s="68"/>
      <c r="YS11580" s="68"/>
      <c r="YT11580" s="68"/>
      <c r="YU11580" s="68"/>
      <c r="YV11580" s="68"/>
      <c r="YW11580" s="68"/>
      <c r="YX11580" s="68">
        <v>0.92915972936741698</v>
      </c>
      <c r="YY11580" s="68"/>
      <c r="YZ11580" s="68"/>
      <c r="ZA11580" s="68"/>
      <c r="ZB11580" s="68"/>
      <c r="ZC11580" s="68"/>
      <c r="ZD11580" s="68"/>
    </row>
    <row r="11581" spans="658:680" x14ac:dyDescent="0.25">
      <c r="YH11581" s="68"/>
      <c r="YI11581" s="68"/>
      <c r="YJ11581" s="68"/>
      <c r="YK11581" s="68"/>
      <c r="YL11581" s="68"/>
      <c r="YM11581" s="68"/>
      <c r="YN11581" s="68"/>
      <c r="YO11581" s="68"/>
      <c r="YP11581" s="68"/>
      <c r="YQ11581" s="68"/>
      <c r="YR11581" s="68"/>
      <c r="YS11581" s="68"/>
      <c r="YT11581" s="68"/>
      <c r="YU11581" s="68"/>
      <c r="YV11581" s="68"/>
      <c r="YW11581" s="68"/>
      <c r="YX11581" s="68">
        <v>0.929147177042289</v>
      </c>
      <c r="YY11581" s="68"/>
      <c r="YZ11581" s="68"/>
      <c r="ZA11581" s="68"/>
      <c r="ZB11581" s="68"/>
      <c r="ZC11581" s="68"/>
      <c r="ZD11581" s="68"/>
    </row>
    <row r="11582" spans="658:680" x14ac:dyDescent="0.25">
      <c r="YH11582" s="68"/>
      <c r="YI11582" s="68"/>
      <c r="YJ11582" s="68"/>
      <c r="YK11582" s="68"/>
      <c r="YL11582" s="68"/>
      <c r="YM11582" s="68"/>
      <c r="YN11582" s="68"/>
      <c r="YO11582" s="68"/>
      <c r="YP11582" s="68"/>
      <c r="YQ11582" s="68"/>
      <c r="YR11582" s="68"/>
      <c r="YS11582" s="68"/>
      <c r="YT11582" s="68"/>
      <c r="YU11582" s="68"/>
      <c r="YV11582" s="68"/>
      <c r="YW11582" s="68"/>
      <c r="YX11582" s="68">
        <v>0.92911905375575599</v>
      </c>
      <c r="YY11582" s="68"/>
      <c r="YZ11582" s="68"/>
      <c r="ZA11582" s="68"/>
      <c r="ZB11582" s="68"/>
      <c r="ZC11582" s="68"/>
      <c r="ZD11582" s="68"/>
    </row>
    <row r="11583" spans="658:680" x14ac:dyDescent="0.25">
      <c r="YH11583" s="68"/>
      <c r="YI11583" s="68"/>
      <c r="YJ11583" s="68"/>
      <c r="YK11583" s="68"/>
      <c r="YL11583" s="68"/>
      <c r="YM11583" s="68"/>
      <c r="YN11583" s="68"/>
      <c r="YO11583" s="68"/>
      <c r="YP11583" s="68"/>
      <c r="YQ11583" s="68"/>
      <c r="YR11583" s="68"/>
      <c r="YS11583" s="68"/>
      <c r="YT11583" s="68"/>
      <c r="YU11583" s="68"/>
      <c r="YV11583" s="68"/>
      <c r="YW11583" s="68"/>
      <c r="YX11583" s="68">
        <v>0.92911432177920095</v>
      </c>
      <c r="YY11583" s="68"/>
      <c r="YZ11583" s="68"/>
      <c r="ZA11583" s="68"/>
      <c r="ZB11583" s="68"/>
      <c r="ZC11583" s="68"/>
      <c r="ZD11583" s="68"/>
    </row>
    <row r="11584" spans="658:680" x14ac:dyDescent="0.25">
      <c r="YH11584" s="68"/>
      <c r="YI11584" s="68"/>
      <c r="YJ11584" s="68"/>
      <c r="YK11584" s="68"/>
      <c r="YL11584" s="68"/>
      <c r="YM11584" s="68"/>
      <c r="YN11584" s="68"/>
      <c r="YO11584" s="68"/>
      <c r="YP11584" s="68"/>
      <c r="YQ11584" s="68"/>
      <c r="YR11584" s="68"/>
      <c r="YS11584" s="68"/>
      <c r="YT11584" s="68"/>
      <c r="YU11584" s="68"/>
      <c r="YV11584" s="68"/>
      <c r="YW11584" s="68"/>
      <c r="YX11584" s="68">
        <v>0.92904102859079396</v>
      </c>
      <c r="YY11584" s="68"/>
      <c r="YZ11584" s="68"/>
      <c r="ZA11584" s="68"/>
      <c r="ZB11584" s="68"/>
      <c r="ZC11584" s="68"/>
      <c r="ZD11584" s="68"/>
    </row>
    <row r="11585" spans="658:680" x14ac:dyDescent="0.25">
      <c r="YH11585" s="68"/>
      <c r="YI11585" s="68"/>
      <c r="YJ11585" s="68"/>
      <c r="YK11585" s="68"/>
      <c r="YL11585" s="68"/>
      <c r="YM11585" s="68"/>
      <c r="YN11585" s="68"/>
      <c r="YO11585" s="68"/>
      <c r="YP11585" s="68"/>
      <c r="YQ11585" s="68"/>
      <c r="YR11585" s="68"/>
      <c r="YS11585" s="68"/>
      <c r="YT11585" s="68"/>
      <c r="YU11585" s="68"/>
      <c r="YV11585" s="68"/>
      <c r="YW11585" s="68"/>
      <c r="YX11585" s="68">
        <v>0.92896682353112803</v>
      </c>
      <c r="YY11585" s="68"/>
      <c r="YZ11585" s="68"/>
      <c r="ZA11585" s="68"/>
      <c r="ZB11585" s="68"/>
      <c r="ZC11585" s="68"/>
      <c r="ZD11585" s="68"/>
    </row>
    <row r="11586" spans="658:680" x14ac:dyDescent="0.25">
      <c r="YH11586" s="68"/>
      <c r="YI11586" s="68"/>
      <c r="YJ11586" s="68"/>
      <c r="YK11586" s="68"/>
      <c r="YL11586" s="68"/>
      <c r="YM11586" s="68"/>
      <c r="YN11586" s="68"/>
      <c r="YO11586" s="68"/>
      <c r="YP11586" s="68"/>
      <c r="YQ11586" s="68"/>
      <c r="YR11586" s="68"/>
      <c r="YS11586" s="68"/>
      <c r="YT11586" s="68"/>
      <c r="YU11586" s="68"/>
      <c r="YV11586" s="68"/>
      <c r="YW11586" s="68"/>
      <c r="YX11586" s="68">
        <v>0.92894663162998503</v>
      </c>
      <c r="YY11586" s="68"/>
      <c r="YZ11586" s="68"/>
      <c r="ZA11586" s="68"/>
      <c r="ZB11586" s="68"/>
      <c r="ZC11586" s="68"/>
      <c r="ZD11586" s="68"/>
    </row>
    <row r="11587" spans="658:680" x14ac:dyDescent="0.25">
      <c r="YH11587" s="68"/>
      <c r="YI11587" s="68"/>
      <c r="YJ11587" s="68"/>
      <c r="YK11587" s="68"/>
      <c r="YL11587" s="68"/>
      <c r="YM11587" s="68"/>
      <c r="YN11587" s="68"/>
      <c r="YO11587" s="68"/>
      <c r="YP11587" s="68"/>
      <c r="YQ11587" s="68"/>
      <c r="YR11587" s="68"/>
      <c r="YS11587" s="68"/>
      <c r="YT11587" s="68"/>
      <c r="YU11587" s="68"/>
      <c r="YV11587" s="68"/>
      <c r="YW11587" s="68"/>
      <c r="YX11587" s="68">
        <v>0.92893257364821502</v>
      </c>
      <c r="YY11587" s="68"/>
      <c r="YZ11587" s="68"/>
      <c r="ZA11587" s="68"/>
      <c r="ZB11587" s="68"/>
      <c r="ZC11587" s="68"/>
      <c r="ZD11587" s="68"/>
    </row>
    <row r="11588" spans="658:680" x14ac:dyDescent="0.25">
      <c r="YH11588" s="68"/>
      <c r="YI11588" s="68"/>
      <c r="YJ11588" s="68"/>
      <c r="YK11588" s="68"/>
      <c r="YL11588" s="68"/>
      <c r="YM11588" s="68"/>
      <c r="YN11588" s="68"/>
      <c r="YO11588" s="68"/>
      <c r="YP11588" s="68"/>
      <c r="YQ11588" s="68"/>
      <c r="YR11588" s="68"/>
      <c r="YS11588" s="68"/>
      <c r="YT11588" s="68"/>
      <c r="YU11588" s="68"/>
      <c r="YV11588" s="68"/>
      <c r="YW11588" s="68"/>
      <c r="YX11588" s="68">
        <v>0.92888338209436405</v>
      </c>
      <c r="YY11588" s="68"/>
      <c r="YZ11588" s="68"/>
      <c r="ZA11588" s="68"/>
      <c r="ZB11588" s="68"/>
      <c r="ZC11588" s="68"/>
      <c r="ZD11588" s="68"/>
    </row>
    <row r="11589" spans="658:680" x14ac:dyDescent="0.25">
      <c r="YH11589" s="68"/>
      <c r="YI11589" s="68"/>
      <c r="YJ11589" s="68"/>
      <c r="YK11589" s="68"/>
      <c r="YL11589" s="68"/>
      <c r="YM11589" s="68"/>
      <c r="YN11589" s="68"/>
      <c r="YO11589" s="68"/>
      <c r="YP11589" s="68"/>
      <c r="YQ11589" s="68"/>
      <c r="YR11589" s="68"/>
      <c r="YS11589" s="68"/>
      <c r="YT11589" s="68"/>
      <c r="YU11589" s="68"/>
      <c r="YV11589" s="68"/>
      <c r="YW11589" s="68"/>
      <c r="YX11589" s="68">
        <v>0.92883880914043104</v>
      </c>
      <c r="YY11589" s="68"/>
      <c r="YZ11589" s="68"/>
      <c r="ZA11589" s="68"/>
      <c r="ZB11589" s="68"/>
      <c r="ZC11589" s="68"/>
      <c r="ZD11589" s="68"/>
    </row>
    <row r="11590" spans="658:680" x14ac:dyDescent="0.25">
      <c r="YH11590" s="68"/>
      <c r="YI11590" s="68"/>
      <c r="YJ11590" s="68"/>
      <c r="YK11590" s="68"/>
      <c r="YL11590" s="68"/>
      <c r="YM11590" s="68"/>
      <c r="YN11590" s="68"/>
      <c r="YO11590" s="68"/>
      <c r="YP11590" s="68"/>
      <c r="YQ11590" s="68"/>
      <c r="YR11590" s="68"/>
      <c r="YS11590" s="68"/>
      <c r="YT11590" s="68"/>
      <c r="YU11590" s="68"/>
      <c r="YV11590" s="68"/>
      <c r="YW11590" s="68"/>
      <c r="YX11590" s="68">
        <v>0.92883292755734403</v>
      </c>
      <c r="YY11590" s="68"/>
      <c r="YZ11590" s="68"/>
      <c r="ZA11590" s="68"/>
      <c r="ZB11590" s="68"/>
      <c r="ZC11590" s="68"/>
      <c r="ZD11590" s="68"/>
    </row>
    <row r="11591" spans="658:680" x14ac:dyDescent="0.25">
      <c r="YH11591" s="68"/>
      <c r="YI11591" s="68"/>
      <c r="YJ11591" s="68"/>
      <c r="YK11591" s="68"/>
      <c r="YL11591" s="68"/>
      <c r="YM11591" s="68"/>
      <c r="YN11591" s="68"/>
      <c r="YO11591" s="68"/>
      <c r="YP11591" s="68"/>
      <c r="YQ11591" s="68"/>
      <c r="YR11591" s="68"/>
      <c r="YS11591" s="68"/>
      <c r="YT11591" s="68"/>
      <c r="YU11591" s="68"/>
      <c r="YV11591" s="68"/>
      <c r="YW11591" s="68"/>
      <c r="YX11591" s="68">
        <v>0.928785922086931</v>
      </c>
      <c r="YY11591" s="68"/>
      <c r="YZ11591" s="68"/>
      <c r="ZA11591" s="68"/>
      <c r="ZB11591" s="68"/>
      <c r="ZC11591" s="68"/>
      <c r="ZD11591" s="68"/>
    </row>
    <row r="11592" spans="658:680" x14ac:dyDescent="0.25">
      <c r="YH11592" s="68"/>
      <c r="YI11592" s="68"/>
      <c r="YJ11592" s="68"/>
      <c r="YK11592" s="68"/>
      <c r="YL11592" s="68"/>
      <c r="YM11592" s="68"/>
      <c r="YN11592" s="68"/>
      <c r="YO11592" s="68"/>
      <c r="YP11592" s="68"/>
      <c r="YQ11592" s="68"/>
      <c r="YR11592" s="68"/>
      <c r="YS11592" s="68"/>
      <c r="YT11592" s="68"/>
      <c r="YU11592" s="68"/>
      <c r="YV11592" s="68"/>
      <c r="YW11592" s="68"/>
      <c r="YX11592" s="68">
        <v>0.92878157900793501</v>
      </c>
      <c r="YY11592" s="68"/>
      <c r="YZ11592" s="68"/>
      <c r="ZA11592" s="68"/>
      <c r="ZB11592" s="68"/>
      <c r="ZC11592" s="68"/>
      <c r="ZD11592" s="68"/>
    </row>
    <row r="11593" spans="658:680" x14ac:dyDescent="0.25">
      <c r="YH11593" s="68"/>
      <c r="YI11593" s="68"/>
      <c r="YJ11593" s="68"/>
      <c r="YK11593" s="68"/>
      <c r="YL11593" s="68"/>
      <c r="YM11593" s="68"/>
      <c r="YN11593" s="68"/>
      <c r="YO11593" s="68"/>
      <c r="YP11593" s="68"/>
      <c r="YQ11593" s="68"/>
      <c r="YR11593" s="68"/>
      <c r="YS11593" s="68"/>
      <c r="YT11593" s="68"/>
      <c r="YU11593" s="68"/>
      <c r="YV11593" s="68"/>
      <c r="YW11593" s="68"/>
      <c r="YX11593" s="68">
        <v>0.92873147899842501</v>
      </c>
      <c r="YY11593" s="68"/>
      <c r="YZ11593" s="68"/>
      <c r="ZA11593" s="68"/>
      <c r="ZB11593" s="68"/>
      <c r="ZC11593" s="68"/>
      <c r="ZD11593" s="68"/>
    </row>
    <row r="11594" spans="658:680" x14ac:dyDescent="0.25">
      <c r="YH11594" s="68"/>
      <c r="YI11594" s="68"/>
      <c r="YJ11594" s="68"/>
      <c r="YK11594" s="68"/>
      <c r="YL11594" s="68"/>
      <c r="YM11594" s="68"/>
      <c r="YN11594" s="68"/>
      <c r="YO11594" s="68"/>
      <c r="YP11594" s="68"/>
      <c r="YQ11594" s="68"/>
      <c r="YR11594" s="68"/>
      <c r="YS11594" s="68"/>
      <c r="YT11594" s="68"/>
      <c r="YU11594" s="68"/>
      <c r="YV11594" s="68"/>
      <c r="YW11594" s="68"/>
      <c r="YX11594" s="68">
        <v>0.92871849169350496</v>
      </c>
      <c r="YY11594" s="68"/>
      <c r="YZ11594" s="68"/>
      <c r="ZA11594" s="68"/>
      <c r="ZB11594" s="68"/>
      <c r="ZC11594" s="68"/>
      <c r="ZD11594" s="68"/>
    </row>
    <row r="11595" spans="658:680" x14ac:dyDescent="0.25">
      <c r="YH11595" s="68"/>
      <c r="YI11595" s="68"/>
      <c r="YJ11595" s="68"/>
      <c r="YK11595" s="68"/>
      <c r="YL11595" s="68"/>
      <c r="YM11595" s="68"/>
      <c r="YN11595" s="68"/>
      <c r="YO11595" s="68"/>
      <c r="YP11595" s="68"/>
      <c r="YQ11595" s="68"/>
      <c r="YR11595" s="68"/>
      <c r="YS11595" s="68"/>
      <c r="YT11595" s="68"/>
      <c r="YU11595" s="68"/>
      <c r="YV11595" s="68"/>
      <c r="YW11595" s="68"/>
      <c r="YX11595" s="68">
        <v>0.92869069277593896</v>
      </c>
      <c r="YY11595" s="68"/>
      <c r="YZ11595" s="68"/>
      <c r="ZA11595" s="68"/>
      <c r="ZB11595" s="68"/>
      <c r="ZC11595" s="68"/>
      <c r="ZD11595" s="68"/>
    </row>
    <row r="11596" spans="658:680" x14ac:dyDescent="0.25">
      <c r="YH11596" s="68"/>
      <c r="YI11596" s="68"/>
      <c r="YJ11596" s="68"/>
      <c r="YK11596" s="68"/>
      <c r="YL11596" s="68"/>
      <c r="YM11596" s="68"/>
      <c r="YN11596" s="68"/>
      <c r="YO11596" s="68"/>
      <c r="YP11596" s="68"/>
      <c r="YQ11596" s="68"/>
      <c r="YR11596" s="68"/>
      <c r="YS11596" s="68"/>
      <c r="YT11596" s="68"/>
      <c r="YU11596" s="68"/>
      <c r="YV11596" s="68"/>
      <c r="YW11596" s="68"/>
      <c r="YX11596" s="68">
        <v>0.92868924004346998</v>
      </c>
      <c r="YY11596" s="68"/>
      <c r="YZ11596" s="68"/>
      <c r="ZA11596" s="68"/>
      <c r="ZB11596" s="68"/>
      <c r="ZC11596" s="68"/>
      <c r="ZD11596" s="68"/>
    </row>
    <row r="11597" spans="658:680" x14ac:dyDescent="0.25">
      <c r="YH11597" s="68"/>
      <c r="YI11597" s="68"/>
      <c r="YJ11597" s="68"/>
      <c r="YK11597" s="68"/>
      <c r="YL11597" s="68"/>
      <c r="YM11597" s="68"/>
      <c r="YN11597" s="68"/>
      <c r="YO11597" s="68"/>
      <c r="YP11597" s="68"/>
      <c r="YQ11597" s="68"/>
      <c r="YR11597" s="68"/>
      <c r="YS11597" s="68"/>
      <c r="YT11597" s="68"/>
      <c r="YU11597" s="68"/>
      <c r="YV11597" s="68"/>
      <c r="YW11597" s="68"/>
      <c r="YX11597" s="68">
        <v>0.92868145638171096</v>
      </c>
      <c r="YY11597" s="68"/>
      <c r="YZ11597" s="68"/>
      <c r="ZA11597" s="68"/>
      <c r="ZB11597" s="68"/>
      <c r="ZC11597" s="68"/>
      <c r="ZD11597" s="68"/>
    </row>
    <row r="11598" spans="658:680" x14ac:dyDescent="0.25">
      <c r="YH11598" s="68"/>
      <c r="YI11598" s="68"/>
      <c r="YJ11598" s="68"/>
      <c r="YK11598" s="68"/>
      <c r="YL11598" s="68"/>
      <c r="YM11598" s="68"/>
      <c r="YN11598" s="68"/>
      <c r="YO11598" s="68"/>
      <c r="YP11598" s="68"/>
      <c r="YQ11598" s="68"/>
      <c r="YR11598" s="68"/>
      <c r="YS11598" s="68"/>
      <c r="YT11598" s="68"/>
      <c r="YU11598" s="68"/>
      <c r="YV11598" s="68"/>
      <c r="YW11598" s="68"/>
      <c r="YX11598" s="68">
        <v>0.92860850042668996</v>
      </c>
      <c r="YY11598" s="68"/>
      <c r="YZ11598" s="68"/>
      <c r="ZA11598" s="68"/>
      <c r="ZB11598" s="68"/>
      <c r="ZC11598" s="68"/>
      <c r="ZD11598" s="68"/>
    </row>
    <row r="11599" spans="658:680" x14ac:dyDescent="0.25">
      <c r="YH11599" s="68"/>
      <c r="YI11599" s="68"/>
      <c r="YJ11599" s="68"/>
      <c r="YK11599" s="68"/>
      <c r="YL11599" s="68"/>
      <c r="YM11599" s="68"/>
      <c r="YN11599" s="68"/>
      <c r="YO11599" s="68"/>
      <c r="YP11599" s="68"/>
      <c r="YQ11599" s="68"/>
      <c r="YR11599" s="68"/>
      <c r="YS11599" s="68"/>
      <c r="YT11599" s="68"/>
      <c r="YU11599" s="68"/>
      <c r="YV11599" s="68"/>
      <c r="YW11599" s="68"/>
      <c r="YX11599" s="68">
        <v>0.92857533061694597</v>
      </c>
      <c r="YY11599" s="68"/>
      <c r="YZ11599" s="68"/>
      <c r="ZA11599" s="68"/>
      <c r="ZB11599" s="68"/>
      <c r="ZC11599" s="68"/>
      <c r="ZD11599" s="68"/>
    </row>
    <row r="11600" spans="658:680" x14ac:dyDescent="0.25">
      <c r="YH11600" s="68"/>
      <c r="YI11600" s="68"/>
      <c r="YJ11600" s="68"/>
      <c r="YK11600" s="68"/>
      <c r="YL11600" s="68"/>
      <c r="YM11600" s="68"/>
      <c r="YN11600" s="68"/>
      <c r="YO11600" s="68"/>
      <c r="YP11600" s="68"/>
      <c r="YQ11600" s="68"/>
      <c r="YR11600" s="68"/>
      <c r="YS11600" s="68"/>
      <c r="YT11600" s="68"/>
      <c r="YU11600" s="68"/>
      <c r="YV11600" s="68"/>
      <c r="YW11600" s="68"/>
      <c r="YX11600" s="68">
        <v>0.92848918303022199</v>
      </c>
      <c r="YY11600" s="68"/>
      <c r="YZ11600" s="68"/>
      <c r="ZA11600" s="68"/>
      <c r="ZB11600" s="68"/>
      <c r="ZC11600" s="68"/>
      <c r="ZD11600" s="68"/>
    </row>
    <row r="11601" spans="658:680" x14ac:dyDescent="0.25">
      <c r="YH11601" s="68"/>
      <c r="YI11601" s="68"/>
      <c r="YJ11601" s="68"/>
      <c r="YK11601" s="68"/>
      <c r="YL11601" s="68"/>
      <c r="YM11601" s="68"/>
      <c r="YN11601" s="68"/>
      <c r="YO11601" s="68"/>
      <c r="YP11601" s="68"/>
      <c r="YQ11601" s="68"/>
      <c r="YR11601" s="68"/>
      <c r="YS11601" s="68"/>
      <c r="YT11601" s="68"/>
      <c r="YU11601" s="68"/>
      <c r="YV11601" s="68"/>
      <c r="YW11601" s="68"/>
      <c r="YX11601" s="68">
        <v>0.928463531013902</v>
      </c>
      <c r="YY11601" s="68"/>
      <c r="YZ11601" s="68"/>
      <c r="ZA11601" s="68"/>
      <c r="ZB11601" s="68"/>
      <c r="ZC11601" s="68"/>
      <c r="ZD11601" s="68"/>
    </row>
    <row r="11602" spans="658:680" x14ac:dyDescent="0.25">
      <c r="YH11602" s="68"/>
      <c r="YI11602" s="68"/>
      <c r="YJ11602" s="68"/>
      <c r="YK11602" s="68"/>
      <c r="YL11602" s="68"/>
      <c r="YM11602" s="68"/>
      <c r="YN11602" s="68"/>
      <c r="YO11602" s="68"/>
      <c r="YP11602" s="68"/>
      <c r="YQ11602" s="68"/>
      <c r="YR11602" s="68"/>
      <c r="YS11602" s="68"/>
      <c r="YT11602" s="68"/>
      <c r="YU11602" s="68"/>
      <c r="YV11602" s="68"/>
      <c r="YW11602" s="68"/>
      <c r="YX11602" s="68">
        <v>0.92846067417371803</v>
      </c>
      <c r="YY11602" s="68"/>
      <c r="YZ11602" s="68"/>
      <c r="ZA11602" s="68"/>
      <c r="ZB11602" s="68"/>
      <c r="ZC11602" s="68"/>
      <c r="ZD11602" s="68"/>
    </row>
    <row r="11603" spans="658:680" x14ac:dyDescent="0.25">
      <c r="YH11603" s="68"/>
      <c r="YI11603" s="68"/>
      <c r="YJ11603" s="68"/>
      <c r="YK11603" s="68"/>
      <c r="YL11603" s="68"/>
      <c r="YM11603" s="68"/>
      <c r="YN11603" s="68"/>
      <c r="YO11603" s="68"/>
      <c r="YP11603" s="68"/>
      <c r="YQ11603" s="68"/>
      <c r="YR11603" s="68"/>
      <c r="YS11603" s="68"/>
      <c r="YT11603" s="68"/>
      <c r="YU11603" s="68"/>
      <c r="YV11603" s="68"/>
      <c r="YW11603" s="68"/>
      <c r="YX11603" s="68">
        <v>0.92843004838333099</v>
      </c>
      <c r="YY11603" s="68"/>
      <c r="YZ11603" s="68"/>
      <c r="ZA11603" s="68"/>
      <c r="ZB11603" s="68"/>
      <c r="ZC11603" s="68"/>
      <c r="ZD11603" s="68"/>
    </row>
    <row r="11604" spans="658:680" x14ac:dyDescent="0.25">
      <c r="YH11604" s="68"/>
      <c r="YI11604" s="68"/>
      <c r="YJ11604" s="68"/>
      <c r="YK11604" s="68"/>
      <c r="YL11604" s="68"/>
      <c r="YM11604" s="68"/>
      <c r="YN11604" s="68"/>
      <c r="YO11604" s="68"/>
      <c r="YP11604" s="68"/>
      <c r="YQ11604" s="68"/>
      <c r="YR11604" s="68"/>
      <c r="YS11604" s="68"/>
      <c r="YT11604" s="68"/>
      <c r="YU11604" s="68"/>
      <c r="YV11604" s="68"/>
      <c r="YW11604" s="68"/>
      <c r="YX11604" s="68">
        <v>0.92838305107187502</v>
      </c>
      <c r="YY11604" s="68"/>
      <c r="YZ11604" s="68"/>
      <c r="ZA11604" s="68"/>
      <c r="ZB11604" s="68"/>
      <c r="ZC11604" s="68"/>
      <c r="ZD11604" s="68"/>
    </row>
    <row r="11605" spans="658:680" x14ac:dyDescent="0.25">
      <c r="YH11605" s="68"/>
      <c r="YI11605" s="68"/>
      <c r="YJ11605" s="68"/>
      <c r="YK11605" s="68"/>
      <c r="YL11605" s="68"/>
      <c r="YM11605" s="68"/>
      <c r="YN11605" s="68"/>
      <c r="YO11605" s="68"/>
      <c r="YP11605" s="68"/>
      <c r="YQ11605" s="68"/>
      <c r="YR11605" s="68"/>
      <c r="YS11605" s="68"/>
      <c r="YT11605" s="68"/>
      <c r="YU11605" s="68"/>
      <c r="YV11605" s="68"/>
      <c r="YW11605" s="68"/>
      <c r="YX11605" s="68">
        <v>0.92832765294812403</v>
      </c>
      <c r="YY11605" s="68"/>
      <c r="YZ11605" s="68"/>
      <c r="ZA11605" s="68"/>
      <c r="ZB11605" s="68"/>
      <c r="ZC11605" s="68"/>
      <c r="ZD11605" s="68"/>
    </row>
    <row r="11606" spans="658:680" x14ac:dyDescent="0.25">
      <c r="YH11606" s="68"/>
      <c r="YI11606" s="68"/>
      <c r="YJ11606" s="68"/>
      <c r="YK11606" s="68"/>
      <c r="YL11606" s="68"/>
      <c r="YM11606" s="68"/>
      <c r="YN11606" s="68"/>
      <c r="YO11606" s="68"/>
      <c r="YP11606" s="68"/>
      <c r="YQ11606" s="68"/>
      <c r="YR11606" s="68"/>
      <c r="YS11606" s="68"/>
      <c r="YT11606" s="68"/>
      <c r="YU11606" s="68"/>
      <c r="YV11606" s="68"/>
      <c r="YW11606" s="68"/>
      <c r="YX11606" s="68">
        <v>0.928258909651686</v>
      </c>
      <c r="YY11606" s="68"/>
      <c r="YZ11606" s="68"/>
      <c r="ZA11606" s="68"/>
      <c r="ZB11606" s="68"/>
      <c r="ZC11606" s="68"/>
      <c r="ZD11606" s="68"/>
    </row>
    <row r="11607" spans="658:680" x14ac:dyDescent="0.25">
      <c r="YH11607" s="68"/>
      <c r="YI11607" s="68"/>
      <c r="YJ11607" s="68"/>
      <c r="YK11607" s="68"/>
      <c r="YL11607" s="68"/>
      <c r="YM11607" s="68"/>
      <c r="YN11607" s="68"/>
      <c r="YO11607" s="68"/>
      <c r="YP11607" s="68"/>
      <c r="YQ11607" s="68"/>
      <c r="YR11607" s="68"/>
      <c r="YS11607" s="68"/>
      <c r="YT11607" s="68"/>
      <c r="YU11607" s="68"/>
      <c r="YV11607" s="68"/>
      <c r="YW11607" s="68"/>
      <c r="YX11607" s="68">
        <v>0.92825628867606902</v>
      </c>
      <c r="YY11607" s="68"/>
      <c r="YZ11607" s="68"/>
      <c r="ZA11607" s="68"/>
      <c r="ZB11607" s="68"/>
      <c r="ZC11607" s="68"/>
      <c r="ZD11607" s="68"/>
    </row>
    <row r="11608" spans="658:680" x14ac:dyDescent="0.25">
      <c r="YH11608" s="68"/>
      <c r="YI11608" s="68"/>
      <c r="YJ11608" s="68"/>
      <c r="YK11608" s="68"/>
      <c r="YL11608" s="68"/>
      <c r="YM11608" s="68"/>
      <c r="YN11608" s="68"/>
      <c r="YO11608" s="68"/>
      <c r="YP11608" s="68"/>
      <c r="YQ11608" s="68"/>
      <c r="YR11608" s="68"/>
      <c r="YS11608" s="68"/>
      <c r="YT11608" s="68"/>
      <c r="YU11608" s="68"/>
      <c r="YV11608" s="68"/>
      <c r="YW11608" s="68"/>
      <c r="YX11608" s="68">
        <v>0.92823024105376895</v>
      </c>
      <c r="YY11608" s="68"/>
      <c r="YZ11608" s="68"/>
      <c r="ZA11608" s="68"/>
      <c r="ZB11608" s="68"/>
      <c r="ZC11608" s="68"/>
      <c r="ZD11608" s="68"/>
    </row>
    <row r="11609" spans="658:680" x14ac:dyDescent="0.25">
      <c r="YH11609" s="68"/>
      <c r="YI11609" s="68"/>
      <c r="YJ11609" s="68"/>
      <c r="YK11609" s="68"/>
      <c r="YL11609" s="68"/>
      <c r="YM11609" s="68"/>
      <c r="YN11609" s="68"/>
      <c r="YO11609" s="68"/>
      <c r="YP11609" s="68"/>
      <c r="YQ11609" s="68"/>
      <c r="YR11609" s="68"/>
      <c r="YS11609" s="68"/>
      <c r="YT11609" s="68"/>
      <c r="YU11609" s="68"/>
      <c r="YV11609" s="68"/>
      <c r="YW11609" s="68"/>
      <c r="YX11609" s="68">
        <v>0.92822028319342498</v>
      </c>
      <c r="YY11609" s="68"/>
      <c r="YZ11609" s="68"/>
      <c r="ZA11609" s="68"/>
      <c r="ZB11609" s="68"/>
      <c r="ZC11609" s="68"/>
      <c r="ZD11609" s="68"/>
    </row>
    <row r="11610" spans="658:680" x14ac:dyDescent="0.25">
      <c r="YH11610" s="68"/>
      <c r="YI11610" s="68"/>
      <c r="YJ11610" s="68"/>
      <c r="YK11610" s="68"/>
      <c r="YL11610" s="68"/>
      <c r="YM11610" s="68"/>
      <c r="YN11610" s="68"/>
      <c r="YO11610" s="68"/>
      <c r="YP11610" s="68"/>
      <c r="YQ11610" s="68"/>
      <c r="YR11610" s="68"/>
      <c r="YS11610" s="68"/>
      <c r="YT11610" s="68"/>
      <c r="YU11610" s="68"/>
      <c r="YV11610" s="68"/>
      <c r="YW11610" s="68"/>
      <c r="YX11610" s="68">
        <v>0.928176907587273</v>
      </c>
      <c r="YY11610" s="68"/>
      <c r="YZ11610" s="68"/>
      <c r="ZA11610" s="68"/>
      <c r="ZB11610" s="68"/>
      <c r="ZC11610" s="68"/>
      <c r="ZD11610" s="68"/>
    </row>
    <row r="11611" spans="658:680" x14ac:dyDescent="0.25">
      <c r="YH11611" s="68"/>
      <c r="YI11611" s="68"/>
      <c r="YJ11611" s="68"/>
      <c r="YK11611" s="68"/>
      <c r="YL11611" s="68"/>
      <c r="YM11611" s="68"/>
      <c r="YN11611" s="68"/>
      <c r="YO11611" s="68"/>
      <c r="YP11611" s="68"/>
      <c r="YQ11611" s="68"/>
      <c r="YR11611" s="68"/>
      <c r="YS11611" s="68"/>
      <c r="YT11611" s="68"/>
      <c r="YU11611" s="68"/>
      <c r="YV11611" s="68"/>
      <c r="YW11611" s="68"/>
      <c r="YX11611" s="68">
        <v>0.92814708962342296</v>
      </c>
      <c r="YY11611" s="68"/>
      <c r="YZ11611" s="68"/>
      <c r="ZA11611" s="68"/>
      <c r="ZB11611" s="68"/>
      <c r="ZC11611" s="68"/>
      <c r="ZD11611" s="68"/>
    </row>
    <row r="11612" spans="658:680" x14ac:dyDescent="0.25">
      <c r="YH11612" s="68"/>
      <c r="YI11612" s="68"/>
      <c r="YJ11612" s="68"/>
      <c r="YK11612" s="68"/>
      <c r="YL11612" s="68"/>
      <c r="YM11612" s="68"/>
      <c r="YN11612" s="68"/>
      <c r="YO11612" s="68"/>
      <c r="YP11612" s="68"/>
      <c r="YQ11612" s="68"/>
      <c r="YR11612" s="68"/>
      <c r="YS11612" s="68"/>
      <c r="YT11612" s="68"/>
      <c r="YU11612" s="68"/>
      <c r="YV11612" s="68"/>
      <c r="YW11612" s="68"/>
      <c r="YX11612" s="68">
        <v>0.92812528560649898</v>
      </c>
      <c r="YY11612" s="68"/>
      <c r="YZ11612" s="68"/>
      <c r="ZA11612" s="68"/>
      <c r="ZB11612" s="68"/>
      <c r="ZC11612" s="68"/>
      <c r="ZD11612" s="68"/>
    </row>
    <row r="11613" spans="658:680" x14ac:dyDescent="0.25">
      <c r="YH11613" s="68"/>
      <c r="YI11613" s="68"/>
      <c r="YJ11613" s="68"/>
      <c r="YK11613" s="68"/>
      <c r="YL11613" s="68"/>
      <c r="YM11613" s="68"/>
      <c r="YN11613" s="68"/>
      <c r="YO11613" s="68"/>
      <c r="YP11613" s="68"/>
      <c r="YQ11613" s="68"/>
      <c r="YR11613" s="68"/>
      <c r="YS11613" s="68"/>
      <c r="YT11613" s="68"/>
      <c r="YU11613" s="68"/>
      <c r="YV11613" s="68"/>
      <c r="YW11613" s="68"/>
      <c r="YX11613" s="68">
        <v>0.92811057068753799</v>
      </c>
      <c r="YY11613" s="68"/>
      <c r="YZ11613" s="68"/>
      <c r="ZA11613" s="68"/>
      <c r="ZB11613" s="68"/>
      <c r="ZC11613" s="68"/>
      <c r="ZD11613" s="68"/>
    </row>
    <row r="11614" spans="658:680" x14ac:dyDescent="0.25">
      <c r="YH11614" s="68"/>
      <c r="YI11614" s="68"/>
      <c r="YJ11614" s="68"/>
      <c r="YK11614" s="68"/>
      <c r="YL11614" s="68"/>
      <c r="YM11614" s="68"/>
      <c r="YN11614" s="68"/>
      <c r="YO11614" s="68"/>
      <c r="YP11614" s="68"/>
      <c r="YQ11614" s="68"/>
      <c r="YR11614" s="68"/>
      <c r="YS11614" s="68"/>
      <c r="YT11614" s="68"/>
      <c r="YU11614" s="68"/>
      <c r="YV11614" s="68"/>
      <c r="YW11614" s="68"/>
      <c r="YX11614" s="68">
        <v>0.92807747614893898</v>
      </c>
      <c r="YY11614" s="68"/>
      <c r="YZ11614" s="68"/>
      <c r="ZA11614" s="68"/>
      <c r="ZB11614" s="68"/>
      <c r="ZC11614" s="68"/>
      <c r="ZD11614" s="68"/>
    </row>
    <row r="11615" spans="658:680" x14ac:dyDescent="0.25">
      <c r="YH11615" s="68"/>
      <c r="YI11615" s="68"/>
      <c r="YJ11615" s="68"/>
      <c r="YK11615" s="68"/>
      <c r="YL11615" s="68"/>
      <c r="YM11615" s="68"/>
      <c r="YN11615" s="68"/>
      <c r="YO11615" s="68"/>
      <c r="YP11615" s="68"/>
      <c r="YQ11615" s="68"/>
      <c r="YR11615" s="68"/>
      <c r="YS11615" s="68"/>
      <c r="YT11615" s="68"/>
      <c r="YU11615" s="68"/>
      <c r="YV11615" s="68"/>
      <c r="YW11615" s="68"/>
      <c r="YX11615" s="68">
        <v>0.92805033421660199</v>
      </c>
      <c r="YY11615" s="68"/>
      <c r="YZ11615" s="68"/>
      <c r="ZA11615" s="68"/>
      <c r="ZB11615" s="68"/>
      <c r="ZC11615" s="68"/>
      <c r="ZD11615" s="68"/>
    </row>
    <row r="11616" spans="658:680" x14ac:dyDescent="0.25">
      <c r="YH11616" s="68"/>
      <c r="YI11616" s="68"/>
      <c r="YJ11616" s="68"/>
      <c r="YK11616" s="68"/>
      <c r="YL11616" s="68"/>
      <c r="YM11616" s="68"/>
      <c r="YN11616" s="68"/>
      <c r="YO11616" s="68"/>
      <c r="YP11616" s="68"/>
      <c r="YQ11616" s="68"/>
      <c r="YR11616" s="68"/>
      <c r="YS11616" s="68"/>
      <c r="YT11616" s="68"/>
      <c r="YU11616" s="68"/>
      <c r="YV11616" s="68"/>
      <c r="YW11616" s="68"/>
      <c r="YX11616" s="68">
        <v>0.92804847824963599</v>
      </c>
      <c r="YY11616" s="68"/>
      <c r="YZ11616" s="68"/>
      <c r="ZA11616" s="68"/>
      <c r="ZB11616" s="68"/>
      <c r="ZC11616" s="68"/>
      <c r="ZD11616" s="68"/>
    </row>
    <row r="11617" spans="658:680" x14ac:dyDescent="0.25">
      <c r="YH11617" s="68"/>
      <c r="YI11617" s="68"/>
      <c r="YJ11617" s="68"/>
      <c r="YK11617" s="68"/>
      <c r="YL11617" s="68"/>
      <c r="YM11617" s="68"/>
      <c r="YN11617" s="68"/>
      <c r="YO11617" s="68"/>
      <c r="YP11617" s="68"/>
      <c r="YQ11617" s="68"/>
      <c r="YR11617" s="68"/>
      <c r="YS11617" s="68"/>
      <c r="YT11617" s="68"/>
      <c r="YU11617" s="68"/>
      <c r="YV11617" s="68"/>
      <c r="YW11617" s="68"/>
      <c r="YX11617" s="68">
        <v>0.92804062275829802</v>
      </c>
      <c r="YY11617" s="68"/>
      <c r="YZ11617" s="68"/>
      <c r="ZA11617" s="68"/>
      <c r="ZB11617" s="68"/>
      <c r="ZC11617" s="68"/>
      <c r="ZD11617" s="68"/>
    </row>
    <row r="11618" spans="658:680" x14ac:dyDescent="0.25">
      <c r="YH11618" s="68"/>
      <c r="YI11618" s="68"/>
      <c r="YJ11618" s="68"/>
      <c r="YK11618" s="68"/>
      <c r="YL11618" s="68"/>
      <c r="YM11618" s="68"/>
      <c r="YN11618" s="68"/>
      <c r="YO11618" s="68"/>
      <c r="YP11618" s="68"/>
      <c r="YQ11618" s="68"/>
      <c r="YR11618" s="68"/>
      <c r="YS11618" s="68"/>
      <c r="YT11618" s="68"/>
      <c r="YU11618" s="68"/>
      <c r="YV11618" s="68"/>
      <c r="YW11618" s="68"/>
      <c r="YX11618" s="68">
        <v>0.92802499995027599</v>
      </c>
      <c r="YY11618" s="68"/>
      <c r="YZ11618" s="68"/>
      <c r="ZA11618" s="68"/>
      <c r="ZB11618" s="68"/>
      <c r="ZC11618" s="68"/>
      <c r="ZD11618" s="68"/>
    </row>
    <row r="11619" spans="658:680" x14ac:dyDescent="0.25">
      <c r="YH11619" s="68"/>
      <c r="YI11619" s="68"/>
      <c r="YJ11619" s="68"/>
      <c r="YK11619" s="68"/>
      <c r="YL11619" s="68"/>
      <c r="YM11619" s="68"/>
      <c r="YN11619" s="68"/>
      <c r="YO11619" s="68"/>
      <c r="YP11619" s="68"/>
      <c r="YQ11619" s="68"/>
      <c r="YR11619" s="68"/>
      <c r="YS11619" s="68"/>
      <c r="YT11619" s="68"/>
      <c r="YU11619" s="68"/>
      <c r="YV11619" s="68"/>
      <c r="YW11619" s="68"/>
      <c r="YX11619" s="68">
        <v>0.92802144472649095</v>
      </c>
      <c r="YY11619" s="68"/>
      <c r="YZ11619" s="68"/>
      <c r="ZA11619" s="68"/>
      <c r="ZB11619" s="68"/>
      <c r="ZC11619" s="68"/>
      <c r="ZD11619" s="68"/>
    </row>
    <row r="11620" spans="658:680" x14ac:dyDescent="0.25">
      <c r="YH11620" s="68"/>
      <c r="YI11620" s="68"/>
      <c r="YJ11620" s="68"/>
      <c r="YK11620" s="68"/>
      <c r="YL11620" s="68"/>
      <c r="YM11620" s="68"/>
      <c r="YN11620" s="68"/>
      <c r="YO11620" s="68"/>
      <c r="YP11620" s="68"/>
      <c r="YQ11620" s="68"/>
      <c r="YR11620" s="68"/>
      <c r="YS11620" s="68"/>
      <c r="YT11620" s="68"/>
      <c r="YU11620" s="68"/>
      <c r="YV11620" s="68"/>
      <c r="YW11620" s="68"/>
      <c r="YX11620" s="68">
        <v>0.92802049999723901</v>
      </c>
      <c r="YY11620" s="68"/>
      <c r="YZ11620" s="68"/>
      <c r="ZA11620" s="68"/>
      <c r="ZB11620" s="68"/>
      <c r="ZC11620" s="68"/>
      <c r="ZD11620" s="68"/>
    </row>
    <row r="11621" spans="658:680" x14ac:dyDescent="0.25">
      <c r="YH11621" s="68"/>
      <c r="YI11621" s="68"/>
      <c r="YJ11621" s="68"/>
      <c r="YK11621" s="68"/>
      <c r="YL11621" s="68"/>
      <c r="YM11621" s="68"/>
      <c r="YN11621" s="68"/>
      <c r="YO11621" s="68"/>
      <c r="YP11621" s="68"/>
      <c r="YQ11621" s="68"/>
      <c r="YR11621" s="68"/>
      <c r="YS11621" s="68"/>
      <c r="YT11621" s="68"/>
      <c r="YU11621" s="68"/>
      <c r="YV11621" s="68"/>
      <c r="YW11621" s="68"/>
      <c r="YX11621" s="68">
        <v>0.92801358124605005</v>
      </c>
      <c r="YY11621" s="68"/>
      <c r="YZ11621" s="68"/>
      <c r="ZA11621" s="68"/>
      <c r="ZB11621" s="68"/>
      <c r="ZC11621" s="68"/>
      <c r="ZD11621" s="68"/>
    </row>
    <row r="11622" spans="658:680" x14ac:dyDescent="0.25">
      <c r="YH11622" s="68"/>
      <c r="YI11622" s="68"/>
      <c r="YJ11622" s="68"/>
      <c r="YK11622" s="68"/>
      <c r="YL11622" s="68"/>
      <c r="YM11622" s="68"/>
      <c r="YN11622" s="68"/>
      <c r="YO11622" s="68"/>
      <c r="YP11622" s="68"/>
      <c r="YQ11622" s="68"/>
      <c r="YR11622" s="68"/>
      <c r="YS11622" s="68"/>
      <c r="YT11622" s="68"/>
      <c r="YU11622" s="68"/>
      <c r="YV11622" s="68"/>
      <c r="YW11622" s="68"/>
      <c r="YX11622" s="68">
        <v>0.92800600865550797</v>
      </c>
      <c r="YY11622" s="68"/>
      <c r="YZ11622" s="68"/>
      <c r="ZA11622" s="68"/>
      <c r="ZB11622" s="68"/>
      <c r="ZC11622" s="68"/>
      <c r="ZD11622" s="68"/>
    </row>
    <row r="11623" spans="658:680" x14ac:dyDescent="0.25">
      <c r="YH11623" s="68"/>
      <c r="YI11623" s="68"/>
      <c r="YJ11623" s="68"/>
      <c r="YK11623" s="68"/>
      <c r="YL11623" s="68"/>
      <c r="YM11623" s="68"/>
      <c r="YN11623" s="68"/>
      <c r="YO11623" s="68"/>
      <c r="YP11623" s="68"/>
      <c r="YQ11623" s="68"/>
      <c r="YR11623" s="68"/>
      <c r="YS11623" s="68"/>
      <c r="YT11623" s="68"/>
      <c r="YU11623" s="68"/>
      <c r="YV11623" s="68"/>
      <c r="YW11623" s="68"/>
      <c r="YX11623" s="68">
        <v>0.92800499660370195</v>
      </c>
      <c r="YY11623" s="68"/>
      <c r="YZ11623" s="68"/>
      <c r="ZA11623" s="68"/>
      <c r="ZB11623" s="68"/>
      <c r="ZC11623" s="68"/>
      <c r="ZD11623" s="68"/>
    </row>
    <row r="11624" spans="658:680" x14ac:dyDescent="0.25">
      <c r="YH11624" s="68"/>
      <c r="YI11624" s="68"/>
      <c r="YJ11624" s="68"/>
      <c r="YK11624" s="68"/>
      <c r="YL11624" s="68"/>
      <c r="YM11624" s="68"/>
      <c r="YN11624" s="68"/>
      <c r="YO11624" s="68"/>
      <c r="YP11624" s="68"/>
      <c r="YQ11624" s="68"/>
      <c r="YR11624" s="68"/>
      <c r="YS11624" s="68"/>
      <c r="YT11624" s="68"/>
      <c r="YU11624" s="68"/>
      <c r="YV11624" s="68"/>
      <c r="YW11624" s="68"/>
      <c r="YX11624" s="68">
        <v>0.92797681314328295</v>
      </c>
      <c r="YY11624" s="68"/>
      <c r="YZ11624" s="68"/>
      <c r="ZA11624" s="68"/>
      <c r="ZB11624" s="68"/>
      <c r="ZC11624" s="68"/>
      <c r="ZD11624" s="68"/>
    </row>
    <row r="11625" spans="658:680" x14ac:dyDescent="0.25">
      <c r="YH11625" s="68"/>
      <c r="YI11625" s="68"/>
      <c r="YJ11625" s="68"/>
      <c r="YK11625" s="68"/>
      <c r="YL11625" s="68"/>
      <c r="YM11625" s="68"/>
      <c r="YN11625" s="68"/>
      <c r="YO11625" s="68"/>
      <c r="YP11625" s="68"/>
      <c r="YQ11625" s="68"/>
      <c r="YR11625" s="68"/>
      <c r="YS11625" s="68"/>
      <c r="YT11625" s="68"/>
      <c r="YU11625" s="68"/>
      <c r="YV11625" s="68"/>
      <c r="YW11625" s="68"/>
      <c r="YX11625" s="68">
        <v>0.92796855737880102</v>
      </c>
      <c r="YY11625" s="68"/>
      <c r="YZ11625" s="68"/>
      <c r="ZA11625" s="68"/>
      <c r="ZB11625" s="68"/>
      <c r="ZC11625" s="68"/>
      <c r="ZD11625" s="68"/>
    </row>
    <row r="11626" spans="658:680" x14ac:dyDescent="0.25">
      <c r="YH11626" s="68"/>
      <c r="YI11626" s="68"/>
      <c r="YJ11626" s="68"/>
      <c r="YK11626" s="68"/>
      <c r="YL11626" s="68"/>
      <c r="YM11626" s="68"/>
      <c r="YN11626" s="68"/>
      <c r="YO11626" s="68"/>
      <c r="YP11626" s="68"/>
      <c r="YQ11626" s="68"/>
      <c r="YR11626" s="68"/>
      <c r="YS11626" s="68"/>
      <c r="YT11626" s="68"/>
      <c r="YU11626" s="68"/>
      <c r="YV11626" s="68"/>
      <c r="YW11626" s="68"/>
      <c r="YX11626" s="68">
        <v>0.92792759369478905</v>
      </c>
      <c r="YY11626" s="68"/>
      <c r="YZ11626" s="68"/>
      <c r="ZA11626" s="68"/>
      <c r="ZB11626" s="68"/>
      <c r="ZC11626" s="68"/>
      <c r="ZD11626" s="68"/>
    </row>
    <row r="11627" spans="658:680" x14ac:dyDescent="0.25">
      <c r="YH11627" s="68"/>
      <c r="YI11627" s="68"/>
      <c r="YJ11627" s="68"/>
      <c r="YK11627" s="68"/>
      <c r="YL11627" s="68"/>
      <c r="YM11627" s="68"/>
      <c r="YN11627" s="68"/>
      <c r="YO11627" s="68"/>
      <c r="YP11627" s="68"/>
      <c r="YQ11627" s="68"/>
      <c r="YR11627" s="68"/>
      <c r="YS11627" s="68"/>
      <c r="YT11627" s="68"/>
      <c r="YU11627" s="68"/>
      <c r="YV11627" s="68"/>
      <c r="YW11627" s="68"/>
      <c r="YX11627" s="68">
        <v>0.92792699567388404</v>
      </c>
      <c r="YY11627" s="68"/>
      <c r="YZ11627" s="68"/>
      <c r="ZA11627" s="68"/>
      <c r="ZB11627" s="68"/>
      <c r="ZC11627" s="68"/>
      <c r="ZD11627" s="68"/>
    </row>
    <row r="11628" spans="658:680" x14ac:dyDescent="0.25">
      <c r="YH11628" s="68"/>
      <c r="YI11628" s="68"/>
      <c r="YJ11628" s="68"/>
      <c r="YK11628" s="68"/>
      <c r="YL11628" s="68"/>
      <c r="YM11628" s="68"/>
      <c r="YN11628" s="68"/>
      <c r="YO11628" s="68"/>
      <c r="YP11628" s="68"/>
      <c r="YQ11628" s="68"/>
      <c r="YR11628" s="68"/>
      <c r="YS11628" s="68"/>
      <c r="YT11628" s="68"/>
      <c r="YU11628" s="68"/>
      <c r="YV11628" s="68"/>
      <c r="YW11628" s="68"/>
      <c r="YX11628" s="68">
        <v>0.927911485629064</v>
      </c>
      <c r="YY11628" s="68"/>
      <c r="YZ11628" s="68"/>
      <c r="ZA11628" s="68"/>
      <c r="ZB11628" s="68"/>
      <c r="ZC11628" s="68"/>
      <c r="ZD11628" s="68"/>
    </row>
    <row r="11629" spans="658:680" x14ac:dyDescent="0.25">
      <c r="YH11629" s="68"/>
      <c r="YI11629" s="68"/>
      <c r="YJ11629" s="68"/>
      <c r="YK11629" s="68"/>
      <c r="YL11629" s="68"/>
      <c r="YM11629" s="68"/>
      <c r="YN11629" s="68"/>
      <c r="YO11629" s="68"/>
      <c r="YP11629" s="68"/>
      <c r="YQ11629" s="68"/>
      <c r="YR11629" s="68"/>
      <c r="YS11629" s="68"/>
      <c r="YT11629" s="68"/>
      <c r="YU11629" s="68"/>
      <c r="YV11629" s="68"/>
      <c r="YW11629" s="68"/>
      <c r="YX11629" s="68">
        <v>0.92784593043171404</v>
      </c>
      <c r="YY11629" s="68"/>
      <c r="YZ11629" s="68"/>
      <c r="ZA11629" s="68"/>
      <c r="ZB11629" s="68"/>
      <c r="ZC11629" s="68"/>
      <c r="ZD11629" s="68"/>
    </row>
    <row r="11630" spans="658:680" x14ac:dyDescent="0.25">
      <c r="YH11630" s="68"/>
      <c r="YI11630" s="68"/>
      <c r="YJ11630" s="68"/>
      <c r="YK11630" s="68"/>
      <c r="YL11630" s="68"/>
      <c r="YM11630" s="68"/>
      <c r="YN11630" s="68"/>
      <c r="YO11630" s="68"/>
      <c r="YP11630" s="68"/>
      <c r="YQ11630" s="68"/>
      <c r="YR11630" s="68"/>
      <c r="YS11630" s="68"/>
      <c r="YT11630" s="68"/>
      <c r="YU11630" s="68"/>
      <c r="YV11630" s="68"/>
      <c r="YW11630" s="68"/>
      <c r="YX11630" s="68">
        <v>0.92782251674294502</v>
      </c>
      <c r="YY11630" s="68"/>
      <c r="YZ11630" s="68"/>
      <c r="ZA11630" s="68"/>
      <c r="ZB11630" s="68"/>
      <c r="ZC11630" s="68"/>
      <c r="ZD11630" s="68"/>
    </row>
    <row r="11631" spans="658:680" x14ac:dyDescent="0.25">
      <c r="YH11631" s="68"/>
      <c r="YI11631" s="68"/>
      <c r="YJ11631" s="68"/>
      <c r="YK11631" s="68"/>
      <c r="YL11631" s="68"/>
      <c r="YM11631" s="68"/>
      <c r="YN11631" s="68"/>
      <c r="YO11631" s="68"/>
      <c r="YP11631" s="68"/>
      <c r="YQ11631" s="68"/>
      <c r="YR11631" s="68"/>
      <c r="YS11631" s="68"/>
      <c r="YT11631" s="68"/>
      <c r="YU11631" s="68"/>
      <c r="YV11631" s="68"/>
      <c r="YW11631" s="68"/>
      <c r="YX11631" s="68">
        <v>0.92782166519665599</v>
      </c>
      <c r="YY11631" s="68"/>
      <c r="YZ11631" s="68"/>
      <c r="ZA11631" s="68"/>
      <c r="ZB11631" s="68"/>
      <c r="ZC11631" s="68"/>
      <c r="ZD11631" s="68"/>
    </row>
    <row r="11632" spans="658:680" x14ac:dyDescent="0.25">
      <c r="YH11632" s="68"/>
      <c r="YI11632" s="68"/>
      <c r="YJ11632" s="68"/>
      <c r="YK11632" s="68"/>
      <c r="YL11632" s="68"/>
      <c r="YM11632" s="68"/>
      <c r="YN11632" s="68"/>
      <c r="YO11632" s="68"/>
      <c r="YP11632" s="68"/>
      <c r="YQ11632" s="68"/>
      <c r="YR11632" s="68"/>
      <c r="YS11632" s="68"/>
      <c r="YT11632" s="68"/>
      <c r="YU11632" s="68"/>
      <c r="YV11632" s="68"/>
      <c r="YW11632" s="68"/>
      <c r="YX11632" s="68">
        <v>0.92781388216666305</v>
      </c>
      <c r="YY11632" s="68"/>
      <c r="YZ11632" s="68"/>
      <c r="ZA11632" s="68"/>
      <c r="ZB11632" s="68"/>
      <c r="ZC11632" s="68"/>
      <c r="ZD11632" s="68"/>
    </row>
    <row r="11633" spans="658:680" x14ac:dyDescent="0.25">
      <c r="YH11633" s="68"/>
      <c r="YI11633" s="68"/>
      <c r="YJ11633" s="68"/>
      <c r="YK11633" s="68"/>
      <c r="YL11633" s="68"/>
      <c r="YM11633" s="68"/>
      <c r="YN11633" s="68"/>
      <c r="YO11633" s="68"/>
      <c r="YP11633" s="68"/>
      <c r="YQ11633" s="68"/>
      <c r="YR11633" s="68"/>
      <c r="YS11633" s="68"/>
      <c r="YT11633" s="68"/>
      <c r="YU11633" s="68"/>
      <c r="YV11633" s="68"/>
      <c r="YW11633" s="68"/>
      <c r="YX11633" s="68">
        <v>0.92781232292322102</v>
      </c>
      <c r="YY11633" s="68"/>
      <c r="YZ11633" s="68"/>
      <c r="ZA11633" s="68"/>
      <c r="ZB11633" s="68"/>
      <c r="ZC11633" s="68"/>
      <c r="ZD11633" s="68"/>
    </row>
    <row r="11634" spans="658:680" x14ac:dyDescent="0.25">
      <c r="YH11634" s="68"/>
      <c r="YI11634" s="68"/>
      <c r="YJ11634" s="68"/>
      <c r="YK11634" s="68"/>
      <c r="YL11634" s="68"/>
      <c r="YM11634" s="68"/>
      <c r="YN11634" s="68"/>
      <c r="YO11634" s="68"/>
      <c r="YP11634" s="68"/>
      <c r="YQ11634" s="68"/>
      <c r="YR11634" s="68"/>
      <c r="YS11634" s="68"/>
      <c r="YT11634" s="68"/>
      <c r="YU11634" s="68"/>
      <c r="YV11634" s="68"/>
      <c r="YW11634" s="68"/>
      <c r="YX11634" s="68">
        <v>0.927798323506138</v>
      </c>
      <c r="YY11634" s="68"/>
      <c r="YZ11634" s="68"/>
      <c r="ZA11634" s="68"/>
      <c r="ZB11634" s="68"/>
      <c r="ZC11634" s="68"/>
      <c r="ZD11634" s="68"/>
    </row>
    <row r="11635" spans="658:680" x14ac:dyDescent="0.25">
      <c r="YH11635" s="68"/>
      <c r="YI11635" s="68"/>
      <c r="YJ11635" s="68"/>
      <c r="YK11635" s="68"/>
      <c r="YL11635" s="68"/>
      <c r="YM11635" s="68"/>
      <c r="YN11635" s="68"/>
      <c r="YO11635" s="68"/>
      <c r="YP11635" s="68"/>
      <c r="YQ11635" s="68"/>
      <c r="YR11635" s="68"/>
      <c r="YS11635" s="68"/>
      <c r="YT11635" s="68"/>
      <c r="YU11635" s="68"/>
      <c r="YV11635" s="68"/>
      <c r="YW11635" s="68"/>
      <c r="YX11635" s="68">
        <v>0.92778775658671597</v>
      </c>
      <c r="YY11635" s="68"/>
      <c r="YZ11635" s="68"/>
      <c r="ZA11635" s="68"/>
      <c r="ZB11635" s="68"/>
      <c r="ZC11635" s="68"/>
      <c r="ZD11635" s="68"/>
    </row>
    <row r="11636" spans="658:680" x14ac:dyDescent="0.25">
      <c r="YH11636" s="68"/>
      <c r="YI11636" s="68"/>
      <c r="YJ11636" s="68"/>
      <c r="YK11636" s="68"/>
      <c r="YL11636" s="68"/>
      <c r="YM11636" s="68"/>
      <c r="YN11636" s="68"/>
      <c r="YO11636" s="68"/>
      <c r="YP11636" s="68"/>
      <c r="YQ11636" s="68"/>
      <c r="YR11636" s="68"/>
      <c r="YS11636" s="68"/>
      <c r="YT11636" s="68"/>
      <c r="YU11636" s="68"/>
      <c r="YV11636" s="68"/>
      <c r="YW11636" s="68"/>
      <c r="YX11636" s="68">
        <v>0.92777126807050003</v>
      </c>
      <c r="YY11636" s="68"/>
      <c r="YZ11636" s="68"/>
      <c r="ZA11636" s="68"/>
      <c r="ZB11636" s="68"/>
      <c r="ZC11636" s="68"/>
      <c r="ZD11636" s="68"/>
    </row>
    <row r="11637" spans="658:680" x14ac:dyDescent="0.25">
      <c r="YH11637" s="68"/>
      <c r="YI11637" s="68"/>
      <c r="YJ11637" s="68"/>
      <c r="YK11637" s="68"/>
      <c r="YL11637" s="68"/>
      <c r="YM11637" s="68"/>
      <c r="YN11637" s="68"/>
      <c r="YO11637" s="68"/>
      <c r="YP11637" s="68"/>
      <c r="YQ11637" s="68"/>
      <c r="YR11637" s="68"/>
      <c r="YS11637" s="68"/>
      <c r="YT11637" s="68"/>
      <c r="YU11637" s="68"/>
      <c r="YV11637" s="68"/>
      <c r="YW11637" s="68"/>
      <c r="YX11637" s="68">
        <v>0.92774872326695101</v>
      </c>
      <c r="YY11637" s="68"/>
      <c r="YZ11637" s="68"/>
      <c r="ZA11637" s="68"/>
      <c r="ZB11637" s="68"/>
      <c r="ZC11637" s="68"/>
      <c r="ZD11637" s="68"/>
    </row>
    <row r="11638" spans="658:680" x14ac:dyDescent="0.25">
      <c r="YH11638" s="68"/>
      <c r="YI11638" s="68"/>
      <c r="YJ11638" s="68"/>
      <c r="YK11638" s="68"/>
      <c r="YL11638" s="68"/>
      <c r="YM11638" s="68"/>
      <c r="YN11638" s="68"/>
      <c r="YO11638" s="68"/>
      <c r="YP11638" s="68"/>
      <c r="YQ11638" s="68"/>
      <c r="YR11638" s="68"/>
      <c r="YS11638" s="68"/>
      <c r="YT11638" s="68"/>
      <c r="YU11638" s="68"/>
      <c r="YV11638" s="68"/>
      <c r="YW11638" s="68"/>
      <c r="YX11638" s="68">
        <v>0.92771749194555797</v>
      </c>
      <c r="YY11638" s="68"/>
      <c r="YZ11638" s="68"/>
      <c r="ZA11638" s="68"/>
      <c r="ZB11638" s="68"/>
      <c r="ZC11638" s="68"/>
      <c r="ZD11638" s="68"/>
    </row>
    <row r="11639" spans="658:680" x14ac:dyDescent="0.25">
      <c r="YH11639" s="68"/>
      <c r="YI11639" s="68"/>
      <c r="YJ11639" s="68"/>
      <c r="YK11639" s="68"/>
      <c r="YL11639" s="68"/>
      <c r="YM11639" s="68"/>
      <c r="YN11639" s="68"/>
      <c r="YO11639" s="68"/>
      <c r="YP11639" s="68"/>
      <c r="YQ11639" s="68"/>
      <c r="YR11639" s="68"/>
      <c r="YS11639" s="68"/>
      <c r="YT11639" s="68"/>
      <c r="YU11639" s="68"/>
      <c r="YV11639" s="68"/>
      <c r="YW11639" s="68"/>
      <c r="YX11639" s="68">
        <v>0.927707663204282</v>
      </c>
      <c r="YY11639" s="68"/>
      <c r="YZ11639" s="68"/>
      <c r="ZA11639" s="68"/>
      <c r="ZB11639" s="68"/>
      <c r="ZC11639" s="68"/>
      <c r="ZD11639" s="68"/>
    </row>
    <row r="11640" spans="658:680" x14ac:dyDescent="0.25">
      <c r="YH11640" s="68"/>
      <c r="YI11640" s="68"/>
      <c r="YJ11640" s="68"/>
      <c r="YK11640" s="68"/>
      <c r="YL11640" s="68"/>
      <c r="YM11640" s="68"/>
      <c r="YN11640" s="68"/>
      <c r="YO11640" s="68"/>
      <c r="YP11640" s="68"/>
      <c r="YQ11640" s="68"/>
      <c r="YR11640" s="68"/>
      <c r="YS11640" s="68"/>
      <c r="YT11640" s="68"/>
      <c r="YU11640" s="68"/>
      <c r="YV11640" s="68"/>
      <c r="YW11640" s="68"/>
      <c r="YX11640" s="68">
        <v>0.92770105946660497</v>
      </c>
      <c r="YY11640" s="68"/>
      <c r="YZ11640" s="68"/>
      <c r="ZA11640" s="68"/>
      <c r="ZB11640" s="68"/>
      <c r="ZC11640" s="68"/>
      <c r="ZD11640" s="68"/>
    </row>
    <row r="11641" spans="658:680" x14ac:dyDescent="0.25">
      <c r="YH11641" s="68"/>
      <c r="YI11641" s="68"/>
      <c r="YJ11641" s="68"/>
      <c r="YK11641" s="68"/>
      <c r="YL11641" s="68"/>
      <c r="YM11641" s="68"/>
      <c r="YN11641" s="68"/>
      <c r="YO11641" s="68"/>
      <c r="YP11641" s="68"/>
      <c r="YQ11641" s="68"/>
      <c r="YR11641" s="68"/>
      <c r="YS11641" s="68"/>
      <c r="YT11641" s="68"/>
      <c r="YU11641" s="68"/>
      <c r="YV11641" s="68"/>
      <c r="YW11641" s="68"/>
      <c r="YX11641" s="68">
        <v>0.927665857500242</v>
      </c>
      <c r="YY11641" s="68"/>
      <c r="YZ11641" s="68"/>
      <c r="ZA11641" s="68"/>
      <c r="ZB11641" s="68"/>
      <c r="ZC11641" s="68"/>
      <c r="ZD11641" s="68"/>
    </row>
    <row r="11642" spans="658:680" x14ac:dyDescent="0.25">
      <c r="YH11642" s="68"/>
      <c r="YI11642" s="68"/>
      <c r="YJ11642" s="68"/>
      <c r="YK11642" s="68"/>
      <c r="YL11642" s="68"/>
      <c r="YM11642" s="68"/>
      <c r="YN11642" s="68"/>
      <c r="YO11642" s="68"/>
      <c r="YP11642" s="68"/>
      <c r="YQ11642" s="68"/>
      <c r="YR11642" s="68"/>
      <c r="YS11642" s="68"/>
      <c r="YT11642" s="68"/>
      <c r="YU11642" s="68"/>
      <c r="YV11642" s="68"/>
      <c r="YW11642" s="68"/>
      <c r="YX11642" s="68">
        <v>0.92765419107470604</v>
      </c>
      <c r="YY11642" s="68"/>
      <c r="YZ11642" s="68"/>
      <c r="ZA11642" s="68"/>
      <c r="ZB11642" s="68"/>
      <c r="ZC11642" s="68"/>
      <c r="ZD11642" s="68"/>
    </row>
    <row r="11643" spans="658:680" x14ac:dyDescent="0.25">
      <c r="YH11643" s="68"/>
      <c r="YI11643" s="68"/>
      <c r="YJ11643" s="68"/>
      <c r="YK11643" s="68"/>
      <c r="YL11643" s="68"/>
      <c r="YM11643" s="68"/>
      <c r="YN11643" s="68"/>
      <c r="YO11643" s="68"/>
      <c r="YP11643" s="68"/>
      <c r="YQ11643" s="68"/>
      <c r="YR11643" s="68"/>
      <c r="YS11643" s="68"/>
      <c r="YT11643" s="68"/>
      <c r="YU11643" s="68"/>
      <c r="YV11643" s="68"/>
      <c r="YW11643" s="68"/>
      <c r="YX11643" s="68">
        <v>0.92763592583148502</v>
      </c>
      <c r="YY11643" s="68"/>
      <c r="YZ11643" s="68"/>
      <c r="ZA11643" s="68"/>
      <c r="ZB11643" s="68"/>
      <c r="ZC11643" s="68"/>
      <c r="ZD11643" s="68"/>
    </row>
    <row r="11644" spans="658:680" x14ac:dyDescent="0.25">
      <c r="YH11644" s="68"/>
      <c r="YI11644" s="68"/>
      <c r="YJ11644" s="68"/>
      <c r="YK11644" s="68"/>
      <c r="YL11644" s="68"/>
      <c r="YM11644" s="68"/>
      <c r="YN11644" s="68"/>
      <c r="YO11644" s="68"/>
      <c r="YP11644" s="68"/>
      <c r="YQ11644" s="68"/>
      <c r="YR11644" s="68"/>
      <c r="YS11644" s="68"/>
      <c r="YT11644" s="68"/>
      <c r="YU11644" s="68"/>
      <c r="YV11644" s="68"/>
      <c r="YW11644" s="68"/>
      <c r="YX11644" s="68">
        <v>0.92762389119369504</v>
      </c>
      <c r="YY11644" s="68"/>
      <c r="YZ11644" s="68"/>
      <c r="ZA11644" s="68"/>
      <c r="ZB11644" s="68"/>
      <c r="ZC11644" s="68"/>
      <c r="ZD11644" s="68"/>
    </row>
    <row r="11645" spans="658:680" x14ac:dyDescent="0.25">
      <c r="YH11645" s="68"/>
      <c r="YI11645" s="68"/>
      <c r="YJ11645" s="68"/>
      <c r="YK11645" s="68"/>
      <c r="YL11645" s="68"/>
      <c r="YM11645" s="68"/>
      <c r="YN11645" s="68"/>
      <c r="YO11645" s="68"/>
      <c r="YP11645" s="68"/>
      <c r="YQ11645" s="68"/>
      <c r="YR11645" s="68"/>
      <c r="YS11645" s="68"/>
      <c r="YT11645" s="68"/>
      <c r="YU11645" s="68"/>
      <c r="YV11645" s="68"/>
      <c r="YW11645" s="68"/>
      <c r="YX11645" s="68">
        <v>0.92762079245512796</v>
      </c>
      <c r="YY11645" s="68"/>
      <c r="YZ11645" s="68"/>
      <c r="ZA11645" s="68"/>
      <c r="ZB11645" s="68"/>
      <c r="ZC11645" s="68"/>
      <c r="ZD11645" s="68"/>
    </row>
    <row r="11646" spans="658:680" x14ac:dyDescent="0.25">
      <c r="YH11646" s="68"/>
      <c r="YI11646" s="68"/>
      <c r="YJ11646" s="68"/>
      <c r="YK11646" s="68"/>
      <c r="YL11646" s="68"/>
      <c r="YM11646" s="68"/>
      <c r="YN11646" s="68"/>
      <c r="YO11646" s="68"/>
      <c r="YP11646" s="68"/>
      <c r="YQ11646" s="68"/>
      <c r="YR11646" s="68"/>
      <c r="YS11646" s="68"/>
      <c r="YT11646" s="68"/>
      <c r="YU11646" s="68"/>
      <c r="YV11646" s="68"/>
      <c r="YW11646" s="68"/>
      <c r="YX11646" s="68">
        <v>0.92760955115135102</v>
      </c>
      <c r="YY11646" s="68"/>
      <c r="YZ11646" s="68"/>
      <c r="ZA11646" s="68"/>
      <c r="ZB11646" s="68"/>
      <c r="ZC11646" s="68"/>
      <c r="ZD11646" s="68"/>
    </row>
    <row r="11647" spans="658:680" x14ac:dyDescent="0.25">
      <c r="YH11647" s="68"/>
      <c r="YI11647" s="68"/>
      <c r="YJ11647" s="68"/>
      <c r="YK11647" s="68"/>
      <c r="YL11647" s="68"/>
      <c r="YM11647" s="68"/>
      <c r="YN11647" s="68"/>
      <c r="YO11647" s="68"/>
      <c r="YP11647" s="68"/>
      <c r="YQ11647" s="68"/>
      <c r="YR11647" s="68"/>
      <c r="YS11647" s="68"/>
      <c r="YT11647" s="68"/>
      <c r="YU11647" s="68"/>
      <c r="YV11647" s="68"/>
      <c r="YW11647" s="68"/>
      <c r="YX11647" s="68">
        <v>0.92755771125284203</v>
      </c>
      <c r="YY11647" s="68"/>
      <c r="YZ11647" s="68"/>
      <c r="ZA11647" s="68"/>
      <c r="ZB11647" s="68"/>
      <c r="ZC11647" s="68"/>
      <c r="ZD11647" s="68"/>
    </row>
    <row r="11648" spans="658:680" x14ac:dyDescent="0.25">
      <c r="YH11648" s="68"/>
      <c r="YI11648" s="68"/>
      <c r="YJ11648" s="68"/>
      <c r="YK11648" s="68"/>
      <c r="YL11648" s="68"/>
      <c r="YM11648" s="68"/>
      <c r="YN11648" s="68"/>
      <c r="YO11648" s="68"/>
      <c r="YP11648" s="68"/>
      <c r="YQ11648" s="68"/>
      <c r="YR11648" s="68"/>
      <c r="YS11648" s="68"/>
      <c r="YT11648" s="68"/>
      <c r="YU11648" s="68"/>
      <c r="YV11648" s="68"/>
      <c r="YW11648" s="68"/>
      <c r="YX11648" s="68">
        <v>0.92753107432051496</v>
      </c>
      <c r="YY11648" s="68"/>
      <c r="YZ11648" s="68"/>
      <c r="ZA11648" s="68"/>
      <c r="ZB11648" s="68"/>
      <c r="ZC11648" s="68"/>
      <c r="ZD11648" s="68"/>
    </row>
    <row r="11649" spans="658:680" x14ac:dyDescent="0.25">
      <c r="YH11649" s="68"/>
      <c r="YI11649" s="68"/>
      <c r="YJ11649" s="68"/>
      <c r="YK11649" s="68"/>
      <c r="YL11649" s="68"/>
      <c r="YM11649" s="68"/>
      <c r="YN11649" s="68"/>
      <c r="YO11649" s="68"/>
      <c r="YP11649" s="68"/>
      <c r="YQ11649" s="68"/>
      <c r="YR11649" s="68"/>
      <c r="YS11649" s="68"/>
      <c r="YT11649" s="68"/>
      <c r="YU11649" s="68"/>
      <c r="YV11649" s="68"/>
      <c r="YW11649" s="68"/>
      <c r="YX11649" s="68">
        <v>0.92752877859000804</v>
      </c>
      <c r="YY11649" s="68"/>
      <c r="YZ11649" s="68"/>
      <c r="ZA11649" s="68"/>
      <c r="ZB11649" s="68"/>
      <c r="ZC11649" s="68"/>
      <c r="ZD11649" s="68"/>
    </row>
    <row r="11650" spans="658:680" x14ac:dyDescent="0.25">
      <c r="YH11650" s="68"/>
      <c r="YI11650" s="68"/>
      <c r="YJ11650" s="68"/>
      <c r="YK11650" s="68"/>
      <c r="YL11650" s="68"/>
      <c r="YM11650" s="68"/>
      <c r="YN11650" s="68"/>
      <c r="YO11650" s="68"/>
      <c r="YP11650" s="68"/>
      <c r="YQ11650" s="68"/>
      <c r="YR11650" s="68"/>
      <c r="YS11650" s="68"/>
      <c r="YT11650" s="68"/>
      <c r="YU11650" s="68"/>
      <c r="YV11650" s="68"/>
      <c r="YW11650" s="68"/>
      <c r="YX11650" s="68">
        <v>0.92752393010323297</v>
      </c>
      <c r="YY11650" s="68"/>
      <c r="YZ11650" s="68"/>
      <c r="ZA11650" s="68"/>
      <c r="ZB11650" s="68"/>
      <c r="ZC11650" s="68"/>
      <c r="ZD11650" s="68"/>
    </row>
    <row r="11651" spans="658:680" x14ac:dyDescent="0.25">
      <c r="YH11651" s="68"/>
      <c r="YI11651" s="68"/>
      <c r="YJ11651" s="68"/>
      <c r="YK11651" s="68"/>
      <c r="YL11651" s="68"/>
      <c r="YM11651" s="68"/>
      <c r="YN11651" s="68"/>
      <c r="YO11651" s="68"/>
      <c r="YP11651" s="68"/>
      <c r="YQ11651" s="68"/>
      <c r="YR11651" s="68"/>
      <c r="YS11651" s="68"/>
      <c r="YT11651" s="68"/>
      <c r="YU11651" s="68"/>
      <c r="YV11651" s="68"/>
      <c r="YW11651" s="68"/>
      <c r="YX11651" s="68">
        <v>0.92751997033564404</v>
      </c>
      <c r="YY11651" s="68"/>
      <c r="YZ11651" s="68"/>
      <c r="ZA11651" s="68"/>
      <c r="ZB11651" s="68"/>
      <c r="ZC11651" s="68"/>
      <c r="ZD11651" s="68"/>
    </row>
    <row r="11652" spans="658:680" x14ac:dyDescent="0.25">
      <c r="YH11652" s="68"/>
      <c r="YI11652" s="68"/>
      <c r="YJ11652" s="68"/>
      <c r="YK11652" s="68"/>
      <c r="YL11652" s="68"/>
      <c r="YM11652" s="68"/>
      <c r="YN11652" s="68"/>
      <c r="YO11652" s="68"/>
      <c r="YP11652" s="68"/>
      <c r="YQ11652" s="68"/>
      <c r="YR11652" s="68"/>
      <c r="YS11652" s="68"/>
      <c r="YT11652" s="68"/>
      <c r="YU11652" s="68"/>
      <c r="YV11652" s="68"/>
      <c r="YW11652" s="68"/>
      <c r="YX11652" s="68">
        <v>0.92750030661015603</v>
      </c>
      <c r="YY11652" s="68"/>
      <c r="YZ11652" s="68"/>
      <c r="ZA11652" s="68"/>
      <c r="ZB11652" s="68"/>
      <c r="ZC11652" s="68"/>
      <c r="ZD11652" s="68"/>
    </row>
    <row r="11653" spans="658:680" x14ac:dyDescent="0.25">
      <c r="YH11653" s="68"/>
      <c r="YI11653" s="68"/>
      <c r="YJ11653" s="68"/>
      <c r="YK11653" s="68"/>
      <c r="YL11653" s="68"/>
      <c r="YM11653" s="68"/>
      <c r="YN11653" s="68"/>
      <c r="YO11653" s="68"/>
      <c r="YP11653" s="68"/>
      <c r="YQ11653" s="68"/>
      <c r="YR11653" s="68"/>
      <c r="YS11653" s="68"/>
      <c r="YT11653" s="68"/>
      <c r="YU11653" s="68"/>
      <c r="YV11653" s="68"/>
      <c r="YW11653" s="68"/>
      <c r="YX11653" s="68">
        <v>0.92746335536254998</v>
      </c>
      <c r="YY11653" s="68"/>
      <c r="YZ11653" s="68"/>
      <c r="ZA11653" s="68"/>
      <c r="ZB11653" s="68"/>
      <c r="ZC11653" s="68"/>
      <c r="ZD11653" s="68"/>
    </row>
    <row r="11654" spans="658:680" x14ac:dyDescent="0.25">
      <c r="YH11654" s="68"/>
      <c r="YI11654" s="68"/>
      <c r="YJ11654" s="68"/>
      <c r="YK11654" s="68"/>
      <c r="YL11654" s="68"/>
      <c r="YM11654" s="68"/>
      <c r="YN11654" s="68"/>
      <c r="YO11654" s="68"/>
      <c r="YP11654" s="68"/>
      <c r="YQ11654" s="68"/>
      <c r="YR11654" s="68"/>
      <c r="YS11654" s="68"/>
      <c r="YT11654" s="68"/>
      <c r="YU11654" s="68"/>
      <c r="YV11654" s="68"/>
      <c r="YW11654" s="68"/>
      <c r="YX11654" s="68">
        <v>0.92737777843348201</v>
      </c>
      <c r="YY11654" s="68"/>
      <c r="YZ11654" s="68"/>
      <c r="ZA11654" s="68"/>
      <c r="ZB11654" s="68"/>
      <c r="ZC11654" s="68"/>
      <c r="ZD11654" s="68"/>
    </row>
    <row r="11655" spans="658:680" x14ac:dyDescent="0.25">
      <c r="YH11655" s="68"/>
      <c r="YI11655" s="68"/>
      <c r="YJ11655" s="68"/>
      <c r="YK11655" s="68"/>
      <c r="YL11655" s="68"/>
      <c r="YM11655" s="68"/>
      <c r="YN11655" s="68"/>
      <c r="YO11655" s="68"/>
      <c r="YP11655" s="68"/>
      <c r="YQ11655" s="68"/>
      <c r="YR11655" s="68"/>
      <c r="YS11655" s="68"/>
      <c r="YT11655" s="68"/>
      <c r="YU11655" s="68"/>
      <c r="YV11655" s="68"/>
      <c r="YW11655" s="68"/>
      <c r="YX11655" s="68">
        <v>0.92736752609129303</v>
      </c>
      <c r="YY11655" s="68"/>
      <c r="YZ11655" s="68"/>
      <c r="ZA11655" s="68"/>
      <c r="ZB11655" s="68"/>
      <c r="ZC11655" s="68"/>
      <c r="ZD11655" s="68"/>
    </row>
    <row r="11656" spans="658:680" x14ac:dyDescent="0.25">
      <c r="YH11656" s="68"/>
      <c r="YI11656" s="68"/>
      <c r="YJ11656" s="68"/>
      <c r="YK11656" s="68"/>
      <c r="YL11656" s="68"/>
      <c r="YM11656" s="68"/>
      <c r="YN11656" s="68"/>
      <c r="YO11656" s="68"/>
      <c r="YP11656" s="68"/>
      <c r="YQ11656" s="68"/>
      <c r="YR11656" s="68"/>
      <c r="YS11656" s="68"/>
      <c r="YT11656" s="68"/>
      <c r="YU11656" s="68"/>
      <c r="YV11656" s="68"/>
      <c r="YW11656" s="68"/>
      <c r="YX11656" s="68">
        <v>0.92735924718753404</v>
      </c>
      <c r="YY11656" s="68"/>
      <c r="YZ11656" s="68"/>
      <c r="ZA11656" s="68"/>
      <c r="ZB11656" s="68"/>
      <c r="ZC11656" s="68"/>
      <c r="ZD11656" s="68"/>
    </row>
    <row r="11657" spans="658:680" x14ac:dyDescent="0.25">
      <c r="YH11657" s="68"/>
      <c r="YI11657" s="68"/>
      <c r="YJ11657" s="68"/>
      <c r="YK11657" s="68"/>
      <c r="YL11657" s="68"/>
      <c r="YM11657" s="68"/>
      <c r="YN11657" s="68"/>
      <c r="YO11657" s="68"/>
      <c r="YP11657" s="68"/>
      <c r="YQ11657" s="68"/>
      <c r="YR11657" s="68"/>
      <c r="YS11657" s="68"/>
      <c r="YT11657" s="68"/>
      <c r="YU11657" s="68"/>
      <c r="YV11657" s="68"/>
      <c r="YW11657" s="68"/>
      <c r="YX11657" s="68">
        <v>0.92731367988441604</v>
      </c>
      <c r="YY11657" s="68"/>
      <c r="YZ11657" s="68"/>
      <c r="ZA11657" s="68"/>
      <c r="ZB11657" s="68"/>
      <c r="ZC11657" s="68"/>
      <c r="ZD11657" s="68"/>
    </row>
    <row r="11658" spans="658:680" x14ac:dyDescent="0.25">
      <c r="YH11658" s="68"/>
      <c r="YI11658" s="68"/>
      <c r="YJ11658" s="68"/>
      <c r="YK11658" s="68"/>
      <c r="YL11658" s="68"/>
      <c r="YM11658" s="68"/>
      <c r="YN11658" s="68"/>
      <c r="YO11658" s="68"/>
      <c r="YP11658" s="68"/>
      <c r="YQ11658" s="68"/>
      <c r="YR11658" s="68"/>
      <c r="YS11658" s="68"/>
      <c r="YT11658" s="68"/>
      <c r="YU11658" s="68"/>
      <c r="YV11658" s="68"/>
      <c r="YW11658" s="68"/>
      <c r="YX11658" s="68">
        <v>0.92729925307378602</v>
      </c>
      <c r="YY11658" s="68"/>
      <c r="YZ11658" s="68"/>
      <c r="ZA11658" s="68"/>
      <c r="ZB11658" s="68"/>
      <c r="ZC11658" s="68"/>
      <c r="ZD11658" s="68"/>
    </row>
    <row r="11659" spans="658:680" x14ac:dyDescent="0.25">
      <c r="YH11659" s="68"/>
      <c r="YI11659" s="68"/>
      <c r="YJ11659" s="68"/>
      <c r="YK11659" s="68"/>
      <c r="YL11659" s="68"/>
      <c r="YM11659" s="68"/>
      <c r="YN11659" s="68"/>
      <c r="YO11659" s="68"/>
      <c r="YP11659" s="68"/>
      <c r="YQ11659" s="68"/>
      <c r="YR11659" s="68"/>
      <c r="YS11659" s="68"/>
      <c r="YT11659" s="68"/>
      <c r="YU11659" s="68"/>
      <c r="YV11659" s="68"/>
      <c r="YW11659" s="68"/>
      <c r="YX11659" s="68">
        <v>0.92729733057141295</v>
      </c>
      <c r="YY11659" s="68"/>
      <c r="YZ11659" s="68"/>
      <c r="ZA11659" s="68"/>
      <c r="ZB11659" s="68"/>
      <c r="ZC11659" s="68"/>
      <c r="ZD11659" s="68"/>
    </row>
    <row r="11660" spans="658:680" x14ac:dyDescent="0.25">
      <c r="YH11660" s="68"/>
      <c r="YI11660" s="68"/>
      <c r="YJ11660" s="68"/>
      <c r="YK11660" s="68"/>
      <c r="YL11660" s="68"/>
      <c r="YM11660" s="68"/>
      <c r="YN11660" s="68"/>
      <c r="YO11660" s="68"/>
      <c r="YP11660" s="68"/>
      <c r="YQ11660" s="68"/>
      <c r="YR11660" s="68"/>
      <c r="YS11660" s="68"/>
      <c r="YT11660" s="68"/>
      <c r="YU11660" s="68"/>
      <c r="YV11660" s="68"/>
      <c r="YW11660" s="68"/>
      <c r="YX11660" s="68">
        <v>0.92728832244811699</v>
      </c>
      <c r="YY11660" s="68"/>
      <c r="YZ11660" s="68"/>
      <c r="ZA11660" s="68"/>
      <c r="ZB11660" s="68"/>
      <c r="ZC11660" s="68"/>
      <c r="ZD11660" s="68"/>
    </row>
    <row r="11661" spans="658:680" x14ac:dyDescent="0.25">
      <c r="YH11661" s="68"/>
      <c r="YI11661" s="68"/>
      <c r="YJ11661" s="68"/>
      <c r="YK11661" s="68"/>
      <c r="YL11661" s="68"/>
      <c r="YM11661" s="68"/>
      <c r="YN11661" s="68"/>
      <c r="YO11661" s="68"/>
      <c r="YP11661" s="68"/>
      <c r="YQ11661" s="68"/>
      <c r="YR11661" s="68"/>
      <c r="YS11661" s="68"/>
      <c r="YT11661" s="68"/>
      <c r="YU11661" s="68"/>
      <c r="YV11661" s="68"/>
      <c r="YW11661" s="68"/>
      <c r="YX11661" s="68">
        <v>0.92727553375017902</v>
      </c>
      <c r="YY11661" s="68"/>
      <c r="YZ11661" s="68"/>
      <c r="ZA11661" s="68"/>
      <c r="ZB11661" s="68"/>
      <c r="ZC11661" s="68"/>
      <c r="ZD11661" s="68"/>
    </row>
    <row r="11662" spans="658:680" x14ac:dyDescent="0.25">
      <c r="YH11662" s="68"/>
      <c r="YI11662" s="68"/>
      <c r="YJ11662" s="68"/>
      <c r="YK11662" s="68"/>
      <c r="YL11662" s="68"/>
      <c r="YM11662" s="68"/>
      <c r="YN11662" s="68"/>
      <c r="YO11662" s="68"/>
      <c r="YP11662" s="68"/>
      <c r="YQ11662" s="68"/>
      <c r="YR11662" s="68"/>
      <c r="YS11662" s="68"/>
      <c r="YT11662" s="68"/>
      <c r="YU11662" s="68"/>
      <c r="YV11662" s="68"/>
      <c r="YW11662" s="68"/>
      <c r="YX11662" s="68">
        <v>0.92723194592894798</v>
      </c>
      <c r="YY11662" s="68"/>
      <c r="YZ11662" s="68"/>
      <c r="ZA11662" s="68"/>
      <c r="ZB11662" s="68"/>
      <c r="ZC11662" s="68"/>
      <c r="ZD11662" s="68"/>
    </row>
    <row r="11663" spans="658:680" x14ac:dyDescent="0.25">
      <c r="YH11663" s="68"/>
      <c r="YI11663" s="68"/>
      <c r="YJ11663" s="68"/>
      <c r="YK11663" s="68"/>
      <c r="YL11663" s="68"/>
      <c r="YM11663" s="68"/>
      <c r="YN11663" s="68"/>
      <c r="YO11663" s="68"/>
      <c r="YP11663" s="68"/>
      <c r="YQ11663" s="68"/>
      <c r="YR11663" s="68"/>
      <c r="YS11663" s="68"/>
      <c r="YT11663" s="68"/>
      <c r="YU11663" s="68"/>
      <c r="YV11663" s="68"/>
      <c r="YW11663" s="68"/>
      <c r="YX11663" s="68">
        <v>0.92722998684539104</v>
      </c>
      <c r="YY11663" s="68"/>
      <c r="YZ11663" s="68"/>
      <c r="ZA11663" s="68"/>
      <c r="ZB11663" s="68"/>
      <c r="ZC11663" s="68"/>
      <c r="ZD11663" s="68"/>
    </row>
    <row r="11664" spans="658:680" x14ac:dyDescent="0.25">
      <c r="YH11664" s="68"/>
      <c r="YI11664" s="68"/>
      <c r="YJ11664" s="68"/>
      <c r="YK11664" s="68"/>
      <c r="YL11664" s="68"/>
      <c r="YM11664" s="68"/>
      <c r="YN11664" s="68"/>
      <c r="YO11664" s="68"/>
      <c r="YP11664" s="68"/>
      <c r="YQ11664" s="68"/>
      <c r="YR11664" s="68"/>
      <c r="YS11664" s="68"/>
      <c r="YT11664" s="68"/>
      <c r="YU11664" s="68"/>
      <c r="YV11664" s="68"/>
      <c r="YW11664" s="68"/>
      <c r="YX11664" s="68">
        <v>0.92720078637618897</v>
      </c>
      <c r="YY11664" s="68"/>
      <c r="YZ11664" s="68"/>
      <c r="ZA11664" s="68"/>
      <c r="ZB11664" s="68"/>
      <c r="ZC11664" s="68"/>
      <c r="ZD11664" s="68"/>
    </row>
    <row r="11665" spans="658:680" x14ac:dyDescent="0.25">
      <c r="YH11665" s="68"/>
      <c r="YI11665" s="68"/>
      <c r="YJ11665" s="68"/>
      <c r="YK11665" s="68"/>
      <c r="YL11665" s="68"/>
      <c r="YM11665" s="68"/>
      <c r="YN11665" s="68"/>
      <c r="YO11665" s="68"/>
      <c r="YP11665" s="68"/>
      <c r="YQ11665" s="68"/>
      <c r="YR11665" s="68"/>
      <c r="YS11665" s="68"/>
      <c r="YT11665" s="68"/>
      <c r="YU11665" s="68"/>
      <c r="YV11665" s="68"/>
      <c r="YW11665" s="68"/>
      <c r="YX11665" s="68">
        <v>0.92719152636773905</v>
      </c>
      <c r="YY11665" s="68"/>
      <c r="YZ11665" s="68"/>
      <c r="ZA11665" s="68"/>
      <c r="ZB11665" s="68"/>
      <c r="ZC11665" s="68"/>
      <c r="ZD11665" s="68"/>
    </row>
    <row r="11666" spans="658:680" x14ac:dyDescent="0.25">
      <c r="YH11666" s="68"/>
      <c r="YI11666" s="68"/>
      <c r="YJ11666" s="68"/>
      <c r="YK11666" s="68"/>
      <c r="YL11666" s="68"/>
      <c r="YM11666" s="68"/>
      <c r="YN11666" s="68"/>
      <c r="YO11666" s="68"/>
      <c r="YP11666" s="68"/>
      <c r="YQ11666" s="68"/>
      <c r="YR11666" s="68"/>
      <c r="YS11666" s="68"/>
      <c r="YT11666" s="68"/>
      <c r="YU11666" s="68"/>
      <c r="YV11666" s="68"/>
      <c r="YW11666" s="68"/>
      <c r="YX11666" s="68">
        <v>0.92712676704236696</v>
      </c>
      <c r="YY11666" s="68"/>
      <c r="YZ11666" s="68"/>
      <c r="ZA11666" s="68"/>
      <c r="ZB11666" s="68"/>
      <c r="ZC11666" s="68"/>
      <c r="ZD11666" s="68"/>
    </row>
    <row r="11667" spans="658:680" x14ac:dyDescent="0.25">
      <c r="YH11667" s="68"/>
      <c r="YI11667" s="68"/>
      <c r="YJ11667" s="68"/>
      <c r="YK11667" s="68"/>
      <c r="YL11667" s="68"/>
      <c r="YM11667" s="68"/>
      <c r="YN11667" s="68"/>
      <c r="YO11667" s="68"/>
      <c r="YP11667" s="68"/>
      <c r="YQ11667" s="68"/>
      <c r="YR11667" s="68"/>
      <c r="YS11667" s="68"/>
      <c r="YT11667" s="68"/>
      <c r="YU11667" s="68"/>
      <c r="YV11667" s="68"/>
      <c r="YW11667" s="68"/>
      <c r="YX11667" s="68">
        <v>0.927088297982812</v>
      </c>
      <c r="YY11667" s="68"/>
      <c r="YZ11667" s="68"/>
      <c r="ZA11667" s="68"/>
      <c r="ZB11667" s="68"/>
      <c r="ZC11667" s="68"/>
      <c r="ZD11667" s="68"/>
    </row>
    <row r="11668" spans="658:680" x14ac:dyDescent="0.25">
      <c r="YH11668" s="68"/>
      <c r="YI11668" s="68"/>
      <c r="YJ11668" s="68"/>
      <c r="YK11668" s="68"/>
      <c r="YL11668" s="68"/>
      <c r="YM11668" s="68"/>
      <c r="YN11668" s="68"/>
      <c r="YO11668" s="68"/>
      <c r="YP11668" s="68"/>
      <c r="YQ11668" s="68"/>
      <c r="YR11668" s="68"/>
      <c r="YS11668" s="68"/>
      <c r="YT11668" s="68"/>
      <c r="YU11668" s="68"/>
      <c r="YV11668" s="68"/>
      <c r="YW11668" s="68"/>
      <c r="YX11668" s="68">
        <v>0.926983114445602</v>
      </c>
      <c r="YY11668" s="68"/>
      <c r="YZ11668" s="68"/>
      <c r="ZA11668" s="68"/>
      <c r="ZB11668" s="68"/>
      <c r="ZC11668" s="68"/>
      <c r="ZD11668" s="68"/>
    </row>
    <row r="11669" spans="658:680" x14ac:dyDescent="0.25">
      <c r="YH11669" s="68"/>
      <c r="YI11669" s="68"/>
      <c r="YJ11669" s="68"/>
      <c r="YK11669" s="68"/>
      <c r="YL11669" s="68"/>
      <c r="YM11669" s="68"/>
      <c r="YN11669" s="68"/>
      <c r="YO11669" s="68"/>
      <c r="YP11669" s="68"/>
      <c r="YQ11669" s="68"/>
      <c r="YR11669" s="68"/>
      <c r="YS11669" s="68"/>
      <c r="YT11669" s="68"/>
      <c r="YU11669" s="68"/>
      <c r="YV11669" s="68"/>
      <c r="YW11669" s="68"/>
      <c r="YX11669" s="68">
        <v>0.926982929007509</v>
      </c>
      <c r="YY11669" s="68"/>
      <c r="YZ11669" s="68"/>
      <c r="ZA11669" s="68"/>
      <c r="ZB11669" s="68"/>
      <c r="ZC11669" s="68"/>
      <c r="ZD11669" s="68"/>
    </row>
    <row r="11670" spans="658:680" x14ac:dyDescent="0.25">
      <c r="YH11670" s="68"/>
      <c r="YI11670" s="68"/>
      <c r="YJ11670" s="68"/>
      <c r="YK11670" s="68"/>
      <c r="YL11670" s="68"/>
      <c r="YM11670" s="68"/>
      <c r="YN11670" s="68"/>
      <c r="YO11670" s="68"/>
      <c r="YP11670" s="68"/>
      <c r="YQ11670" s="68"/>
      <c r="YR11670" s="68"/>
      <c r="YS11670" s="68"/>
      <c r="YT11670" s="68"/>
      <c r="YU11670" s="68"/>
      <c r="YV11670" s="68"/>
      <c r="YW11670" s="68"/>
      <c r="YX11670" s="68">
        <v>0.92695458364616401</v>
      </c>
      <c r="YY11670" s="68"/>
      <c r="YZ11670" s="68"/>
      <c r="ZA11670" s="68"/>
      <c r="ZB11670" s="68"/>
      <c r="ZC11670" s="68"/>
      <c r="ZD11670" s="68"/>
    </row>
    <row r="11671" spans="658:680" x14ac:dyDescent="0.25">
      <c r="YH11671" s="68"/>
      <c r="YI11671" s="68"/>
      <c r="YJ11671" s="68"/>
      <c r="YK11671" s="68"/>
      <c r="YL11671" s="68"/>
      <c r="YM11671" s="68"/>
      <c r="YN11671" s="68"/>
      <c r="YO11671" s="68"/>
      <c r="YP11671" s="68"/>
      <c r="YQ11671" s="68"/>
      <c r="YR11671" s="68"/>
      <c r="YS11671" s="68"/>
      <c r="YT11671" s="68"/>
      <c r="YU11671" s="68"/>
      <c r="YV11671" s="68"/>
      <c r="YW11671" s="68"/>
      <c r="YX11671" s="68">
        <v>0.92690727004237805</v>
      </c>
      <c r="YY11671" s="68"/>
      <c r="YZ11671" s="68"/>
      <c r="ZA11671" s="68"/>
      <c r="ZB11671" s="68"/>
      <c r="ZC11671" s="68"/>
      <c r="ZD11671" s="68"/>
    </row>
    <row r="11672" spans="658:680" x14ac:dyDescent="0.25">
      <c r="YH11672" s="68"/>
      <c r="YI11672" s="68"/>
      <c r="YJ11672" s="68"/>
      <c r="YK11672" s="68"/>
      <c r="YL11672" s="68"/>
      <c r="YM11672" s="68"/>
      <c r="YN11672" s="68"/>
      <c r="YO11672" s="68"/>
      <c r="YP11672" s="68"/>
      <c r="YQ11672" s="68"/>
      <c r="YR11672" s="68"/>
      <c r="YS11672" s="68"/>
      <c r="YT11672" s="68"/>
      <c r="YU11672" s="68"/>
      <c r="YV11672" s="68"/>
      <c r="YW11672" s="68"/>
      <c r="YX11672" s="68">
        <v>0.92690587498668897</v>
      </c>
      <c r="YY11672" s="68"/>
      <c r="YZ11672" s="68"/>
      <c r="ZA11672" s="68"/>
      <c r="ZB11672" s="68"/>
      <c r="ZC11672" s="68"/>
      <c r="ZD11672" s="68"/>
    </row>
    <row r="11673" spans="658:680" x14ac:dyDescent="0.25">
      <c r="YH11673" s="68"/>
      <c r="YI11673" s="68"/>
      <c r="YJ11673" s="68"/>
      <c r="YK11673" s="68"/>
      <c r="YL11673" s="68"/>
      <c r="YM11673" s="68"/>
      <c r="YN11673" s="68"/>
      <c r="YO11673" s="68"/>
      <c r="YP11673" s="68"/>
      <c r="YQ11673" s="68"/>
      <c r="YR11673" s="68"/>
      <c r="YS11673" s="68"/>
      <c r="YT11673" s="68"/>
      <c r="YU11673" s="68"/>
      <c r="YV11673" s="68"/>
      <c r="YW11673" s="68"/>
      <c r="YX11673" s="68">
        <v>0.92688561155482496</v>
      </c>
      <c r="YY11673" s="68"/>
      <c r="YZ11673" s="68"/>
      <c r="ZA11673" s="68"/>
      <c r="ZB11673" s="68"/>
      <c r="ZC11673" s="68"/>
      <c r="ZD11673" s="68"/>
    </row>
    <row r="11674" spans="658:680" x14ac:dyDescent="0.25">
      <c r="YH11674" s="68"/>
      <c r="YI11674" s="68"/>
      <c r="YJ11674" s="68"/>
      <c r="YK11674" s="68"/>
      <c r="YL11674" s="68"/>
      <c r="YM11674" s="68"/>
      <c r="YN11674" s="68"/>
      <c r="YO11674" s="68"/>
      <c r="YP11674" s="68"/>
      <c r="YQ11674" s="68"/>
      <c r="YR11674" s="68"/>
      <c r="YS11674" s="68"/>
      <c r="YT11674" s="68"/>
      <c r="YU11674" s="68"/>
      <c r="YV11674" s="68"/>
      <c r="YW11674" s="68"/>
      <c r="YX11674" s="68">
        <v>0.92687320492199599</v>
      </c>
      <c r="YY11674" s="68"/>
      <c r="YZ11674" s="68"/>
      <c r="ZA11674" s="68"/>
      <c r="ZB11674" s="68"/>
      <c r="ZC11674" s="68"/>
      <c r="ZD11674" s="68"/>
    </row>
    <row r="11675" spans="658:680" x14ac:dyDescent="0.25">
      <c r="YH11675" s="68"/>
      <c r="YI11675" s="68"/>
      <c r="YJ11675" s="68"/>
      <c r="YK11675" s="68"/>
      <c r="YL11675" s="68"/>
      <c r="YM11675" s="68"/>
      <c r="YN11675" s="68"/>
      <c r="YO11675" s="68"/>
      <c r="YP11675" s="68"/>
      <c r="YQ11675" s="68"/>
      <c r="YR11675" s="68"/>
      <c r="YS11675" s="68"/>
      <c r="YT11675" s="68"/>
      <c r="YU11675" s="68"/>
      <c r="YV11675" s="68"/>
      <c r="YW11675" s="68"/>
      <c r="YX11675" s="68">
        <v>0.92686986015226502</v>
      </c>
      <c r="YY11675" s="68"/>
      <c r="YZ11675" s="68"/>
      <c r="ZA11675" s="68"/>
      <c r="ZB11675" s="68"/>
      <c r="ZC11675" s="68"/>
      <c r="ZD11675" s="68"/>
    </row>
    <row r="11676" spans="658:680" x14ac:dyDescent="0.25">
      <c r="YH11676" s="68"/>
      <c r="YI11676" s="68"/>
      <c r="YJ11676" s="68"/>
      <c r="YK11676" s="68"/>
      <c r="YL11676" s="68"/>
      <c r="YM11676" s="68"/>
      <c r="YN11676" s="68"/>
      <c r="YO11676" s="68"/>
      <c r="YP11676" s="68"/>
      <c r="YQ11676" s="68"/>
      <c r="YR11676" s="68"/>
      <c r="YS11676" s="68"/>
      <c r="YT11676" s="68"/>
      <c r="YU11676" s="68"/>
      <c r="YV11676" s="68"/>
      <c r="YW11676" s="68"/>
      <c r="YX11676" s="68">
        <v>0.92684486346837702</v>
      </c>
      <c r="YY11676" s="68"/>
      <c r="YZ11676" s="68"/>
      <c r="ZA11676" s="68"/>
      <c r="ZB11676" s="68"/>
      <c r="ZC11676" s="68"/>
      <c r="ZD11676" s="68"/>
    </row>
    <row r="11677" spans="658:680" x14ac:dyDescent="0.25">
      <c r="YH11677" s="68"/>
      <c r="YI11677" s="68"/>
      <c r="YJ11677" s="68"/>
      <c r="YK11677" s="68"/>
      <c r="YL11677" s="68"/>
      <c r="YM11677" s="68"/>
      <c r="YN11677" s="68"/>
      <c r="YO11677" s="68"/>
      <c r="YP11677" s="68"/>
      <c r="YQ11677" s="68"/>
      <c r="YR11677" s="68"/>
      <c r="YS11677" s="68"/>
      <c r="YT11677" s="68"/>
      <c r="YU11677" s="68"/>
      <c r="YV11677" s="68"/>
      <c r="YW11677" s="68"/>
      <c r="YX11677" s="68">
        <v>0.92683891281785302</v>
      </c>
      <c r="YY11677" s="68"/>
      <c r="YZ11677" s="68"/>
      <c r="ZA11677" s="68"/>
      <c r="ZB11677" s="68"/>
      <c r="ZC11677" s="68"/>
      <c r="ZD11677" s="68"/>
    </row>
    <row r="11678" spans="658:680" x14ac:dyDescent="0.25">
      <c r="YH11678" s="68"/>
      <c r="YI11678" s="68"/>
      <c r="YJ11678" s="68"/>
      <c r="YK11678" s="68"/>
      <c r="YL11678" s="68"/>
      <c r="YM11678" s="68"/>
      <c r="YN11678" s="68"/>
      <c r="YO11678" s="68"/>
      <c r="YP11678" s="68"/>
      <c r="YQ11678" s="68"/>
      <c r="YR11678" s="68"/>
      <c r="YS11678" s="68"/>
      <c r="YT11678" s="68"/>
      <c r="YU11678" s="68"/>
      <c r="YV11678" s="68"/>
      <c r="YW11678" s="68"/>
      <c r="YX11678" s="68">
        <v>0.92680310220048601</v>
      </c>
      <c r="YY11678" s="68"/>
      <c r="YZ11678" s="68"/>
      <c r="ZA11678" s="68"/>
      <c r="ZB11678" s="68"/>
      <c r="ZC11678" s="68"/>
      <c r="ZD11678" s="68"/>
    </row>
    <row r="11679" spans="658:680" x14ac:dyDescent="0.25">
      <c r="YH11679" s="68"/>
      <c r="YI11679" s="68"/>
      <c r="YJ11679" s="68"/>
      <c r="YK11679" s="68"/>
      <c r="YL11679" s="68"/>
      <c r="YM11679" s="68"/>
      <c r="YN11679" s="68"/>
      <c r="YO11679" s="68"/>
      <c r="YP11679" s="68"/>
      <c r="YQ11679" s="68"/>
      <c r="YR11679" s="68"/>
      <c r="YS11679" s="68"/>
      <c r="YT11679" s="68"/>
      <c r="YU11679" s="68"/>
      <c r="YV11679" s="68"/>
      <c r="YW11679" s="68"/>
      <c r="YX11679" s="68">
        <v>0.92679507280865503</v>
      </c>
      <c r="YY11679" s="68"/>
      <c r="YZ11679" s="68"/>
      <c r="ZA11679" s="68"/>
      <c r="ZB11679" s="68"/>
      <c r="ZC11679" s="68"/>
      <c r="ZD11679" s="68"/>
    </row>
    <row r="11680" spans="658:680" x14ac:dyDescent="0.25">
      <c r="YH11680" s="68"/>
      <c r="YI11680" s="68"/>
      <c r="YJ11680" s="68"/>
      <c r="YK11680" s="68"/>
      <c r="YL11680" s="68"/>
      <c r="YM11680" s="68"/>
      <c r="YN11680" s="68"/>
      <c r="YO11680" s="68"/>
      <c r="YP11680" s="68"/>
      <c r="YQ11680" s="68"/>
      <c r="YR11680" s="68"/>
      <c r="YS11680" s="68"/>
      <c r="YT11680" s="68"/>
      <c r="YU11680" s="68"/>
      <c r="YV11680" s="68"/>
      <c r="YW11680" s="68"/>
      <c r="YX11680" s="68">
        <v>0.92675265758232095</v>
      </c>
      <c r="YY11680" s="68"/>
      <c r="YZ11680" s="68"/>
      <c r="ZA11680" s="68"/>
      <c r="ZB11680" s="68"/>
      <c r="ZC11680" s="68"/>
      <c r="ZD11680" s="68"/>
    </row>
    <row r="11681" spans="658:680" x14ac:dyDescent="0.25">
      <c r="YH11681" s="68"/>
      <c r="YI11681" s="68"/>
      <c r="YJ11681" s="68"/>
      <c r="YK11681" s="68"/>
      <c r="YL11681" s="68"/>
      <c r="YM11681" s="68"/>
      <c r="YN11681" s="68"/>
      <c r="YO11681" s="68"/>
      <c r="YP11681" s="68"/>
      <c r="YQ11681" s="68"/>
      <c r="YR11681" s="68"/>
      <c r="YS11681" s="68"/>
      <c r="YT11681" s="68"/>
      <c r="YU11681" s="68"/>
      <c r="YV11681" s="68"/>
      <c r="YW11681" s="68"/>
      <c r="YX11681" s="68">
        <v>0.92670256356979797</v>
      </c>
      <c r="YY11681" s="68"/>
      <c r="YZ11681" s="68"/>
      <c r="ZA11681" s="68"/>
      <c r="ZB11681" s="68"/>
      <c r="ZC11681" s="68"/>
      <c r="ZD11681" s="68"/>
    </row>
    <row r="11682" spans="658:680" x14ac:dyDescent="0.25">
      <c r="YH11682" s="68"/>
      <c r="YI11682" s="68"/>
      <c r="YJ11682" s="68"/>
      <c r="YK11682" s="68"/>
      <c r="YL11682" s="68"/>
      <c r="YM11682" s="68"/>
      <c r="YN11682" s="68"/>
      <c r="YO11682" s="68"/>
      <c r="YP11682" s="68"/>
      <c r="YQ11682" s="68"/>
      <c r="YR11682" s="68"/>
      <c r="YS11682" s="68"/>
      <c r="YT11682" s="68"/>
      <c r="YU11682" s="68"/>
      <c r="YV11682" s="68"/>
      <c r="YW11682" s="68"/>
      <c r="YX11682" s="68">
        <v>0.92667878206845899</v>
      </c>
      <c r="YY11682" s="68"/>
      <c r="YZ11682" s="68"/>
      <c r="ZA11682" s="68"/>
      <c r="ZB11682" s="68"/>
      <c r="ZC11682" s="68"/>
      <c r="ZD11682" s="68"/>
    </row>
    <row r="11683" spans="658:680" x14ac:dyDescent="0.25">
      <c r="YH11683" s="68"/>
      <c r="YI11683" s="68"/>
      <c r="YJ11683" s="68"/>
      <c r="YK11683" s="68"/>
      <c r="YL11683" s="68"/>
      <c r="YM11683" s="68"/>
      <c r="YN11683" s="68"/>
      <c r="YO11683" s="68"/>
      <c r="YP11683" s="68"/>
      <c r="YQ11683" s="68"/>
      <c r="YR11683" s="68"/>
      <c r="YS11683" s="68"/>
      <c r="YT11683" s="68"/>
      <c r="YU11683" s="68"/>
      <c r="YV11683" s="68"/>
      <c r="YW11683" s="68"/>
      <c r="YX11683" s="68">
        <v>0.92667510660150199</v>
      </c>
      <c r="YY11683" s="68"/>
      <c r="YZ11683" s="68"/>
      <c r="ZA11683" s="68"/>
      <c r="ZB11683" s="68"/>
      <c r="ZC11683" s="68"/>
      <c r="ZD11683" s="68"/>
    </row>
    <row r="11684" spans="658:680" x14ac:dyDescent="0.25">
      <c r="YH11684" s="68"/>
      <c r="YI11684" s="68"/>
      <c r="YJ11684" s="68"/>
      <c r="YK11684" s="68"/>
      <c r="YL11684" s="68"/>
      <c r="YM11684" s="68"/>
      <c r="YN11684" s="68"/>
      <c r="YO11684" s="68"/>
      <c r="YP11684" s="68"/>
      <c r="YQ11684" s="68"/>
      <c r="YR11684" s="68"/>
      <c r="YS11684" s="68"/>
      <c r="YT11684" s="68"/>
      <c r="YU11684" s="68"/>
      <c r="YV11684" s="68"/>
      <c r="YW11684" s="68"/>
      <c r="YX11684" s="68">
        <v>0.92661753946607395</v>
      </c>
      <c r="YY11684" s="68"/>
      <c r="YZ11684" s="68"/>
      <c r="ZA11684" s="68"/>
      <c r="ZB11684" s="68"/>
      <c r="ZC11684" s="68"/>
      <c r="ZD11684" s="68"/>
    </row>
    <row r="11685" spans="658:680" x14ac:dyDescent="0.25">
      <c r="YH11685" s="68"/>
      <c r="YI11685" s="68"/>
      <c r="YJ11685" s="68"/>
      <c r="YK11685" s="68"/>
      <c r="YL11685" s="68"/>
      <c r="YM11685" s="68"/>
      <c r="YN11685" s="68"/>
      <c r="YO11685" s="68"/>
      <c r="YP11685" s="68"/>
      <c r="YQ11685" s="68"/>
      <c r="YR11685" s="68"/>
      <c r="YS11685" s="68"/>
      <c r="YT11685" s="68"/>
      <c r="YU11685" s="68"/>
      <c r="YV11685" s="68"/>
      <c r="YW11685" s="68"/>
      <c r="YX11685" s="68">
        <v>0.92660569682042104</v>
      </c>
      <c r="YY11685" s="68"/>
      <c r="YZ11685" s="68"/>
      <c r="ZA11685" s="68"/>
      <c r="ZB11685" s="68"/>
      <c r="ZC11685" s="68"/>
      <c r="ZD11685" s="68"/>
    </row>
    <row r="11686" spans="658:680" x14ac:dyDescent="0.25">
      <c r="YH11686" s="68"/>
      <c r="YI11686" s="68"/>
      <c r="YJ11686" s="68"/>
      <c r="YK11686" s="68"/>
      <c r="YL11686" s="68"/>
      <c r="YM11686" s="68"/>
      <c r="YN11686" s="68"/>
      <c r="YO11686" s="68"/>
      <c r="YP11686" s="68"/>
      <c r="YQ11686" s="68"/>
      <c r="YR11686" s="68"/>
      <c r="YS11686" s="68"/>
      <c r="YT11686" s="68"/>
      <c r="YU11686" s="68"/>
      <c r="YV11686" s="68"/>
      <c r="YW11686" s="68"/>
      <c r="YX11686" s="68">
        <v>0.92657487270666306</v>
      </c>
      <c r="YY11686" s="68"/>
      <c r="YZ11686" s="68"/>
      <c r="ZA11686" s="68"/>
      <c r="ZB11686" s="68"/>
      <c r="ZC11686" s="68"/>
      <c r="ZD11686" s="68"/>
    </row>
    <row r="11687" spans="658:680" x14ac:dyDescent="0.25">
      <c r="YH11687" s="68"/>
      <c r="YI11687" s="68"/>
      <c r="YJ11687" s="68"/>
      <c r="YK11687" s="68"/>
      <c r="YL11687" s="68"/>
      <c r="YM11687" s="68"/>
      <c r="YN11687" s="68"/>
      <c r="YO11687" s="68"/>
      <c r="YP11687" s="68"/>
      <c r="YQ11687" s="68"/>
      <c r="YR11687" s="68"/>
      <c r="YS11687" s="68"/>
      <c r="YT11687" s="68"/>
      <c r="YU11687" s="68"/>
      <c r="YV11687" s="68"/>
      <c r="YW11687" s="68"/>
      <c r="YX11687" s="68">
        <v>0.926571642054417</v>
      </c>
      <c r="YY11687" s="68"/>
      <c r="YZ11687" s="68"/>
      <c r="ZA11687" s="68"/>
      <c r="ZB11687" s="68"/>
      <c r="ZC11687" s="68"/>
      <c r="ZD11687" s="68"/>
    </row>
    <row r="11688" spans="658:680" x14ac:dyDescent="0.25">
      <c r="YH11688" s="68"/>
      <c r="YI11688" s="68"/>
      <c r="YJ11688" s="68"/>
      <c r="YK11688" s="68"/>
      <c r="YL11688" s="68"/>
      <c r="YM11688" s="68"/>
      <c r="YN11688" s="68"/>
      <c r="YO11688" s="68"/>
      <c r="YP11688" s="68"/>
      <c r="YQ11688" s="68"/>
      <c r="YR11688" s="68"/>
      <c r="YS11688" s="68"/>
      <c r="YT11688" s="68"/>
      <c r="YU11688" s="68"/>
      <c r="YV11688" s="68"/>
      <c r="YW11688" s="68"/>
      <c r="YX11688" s="68">
        <v>0.92657031570520698</v>
      </c>
      <c r="YY11688" s="68"/>
      <c r="YZ11688" s="68"/>
      <c r="ZA11688" s="68"/>
      <c r="ZB11688" s="68"/>
      <c r="ZC11688" s="68"/>
      <c r="ZD11688" s="68"/>
    </row>
    <row r="11689" spans="658:680" x14ac:dyDescent="0.25">
      <c r="YH11689" s="68"/>
      <c r="YI11689" s="68"/>
      <c r="YJ11689" s="68"/>
      <c r="YK11689" s="68"/>
      <c r="YL11689" s="68"/>
      <c r="YM11689" s="68"/>
      <c r="YN11689" s="68"/>
      <c r="YO11689" s="68"/>
      <c r="YP11689" s="68"/>
      <c r="YQ11689" s="68"/>
      <c r="YR11689" s="68"/>
      <c r="YS11689" s="68"/>
      <c r="YT11689" s="68"/>
      <c r="YU11689" s="68"/>
      <c r="YV11689" s="68"/>
      <c r="YW11689" s="68"/>
      <c r="YX11689" s="68">
        <v>0.92655827451547901</v>
      </c>
      <c r="YY11689" s="68"/>
      <c r="YZ11689" s="68"/>
      <c r="ZA11689" s="68"/>
      <c r="ZB11689" s="68"/>
      <c r="ZC11689" s="68"/>
      <c r="ZD11689" s="68"/>
    </row>
    <row r="11690" spans="658:680" x14ac:dyDescent="0.25">
      <c r="YH11690" s="68"/>
      <c r="YI11690" s="68"/>
      <c r="YJ11690" s="68"/>
      <c r="YK11690" s="68"/>
      <c r="YL11690" s="68"/>
      <c r="YM11690" s="68"/>
      <c r="YN11690" s="68"/>
      <c r="YO11690" s="68"/>
      <c r="YP11690" s="68"/>
      <c r="YQ11690" s="68"/>
      <c r="YR11690" s="68"/>
      <c r="YS11690" s="68"/>
      <c r="YT11690" s="68"/>
      <c r="YU11690" s="68"/>
      <c r="YV11690" s="68"/>
      <c r="YW11690" s="68"/>
      <c r="YX11690" s="68">
        <v>0.92654087103612803</v>
      </c>
      <c r="YY11690" s="68"/>
      <c r="YZ11690" s="68"/>
      <c r="ZA11690" s="68"/>
      <c r="ZB11690" s="68"/>
      <c r="ZC11690" s="68"/>
      <c r="ZD11690" s="68"/>
    </row>
    <row r="11691" spans="658:680" x14ac:dyDescent="0.25">
      <c r="YH11691" s="68"/>
      <c r="YI11691" s="68"/>
      <c r="YJ11691" s="68"/>
      <c r="YK11691" s="68"/>
      <c r="YL11691" s="68"/>
      <c r="YM11691" s="68"/>
      <c r="YN11691" s="68"/>
      <c r="YO11691" s="68"/>
      <c r="YP11691" s="68"/>
      <c r="YQ11691" s="68"/>
      <c r="YR11691" s="68"/>
      <c r="YS11691" s="68"/>
      <c r="YT11691" s="68"/>
      <c r="YU11691" s="68"/>
      <c r="YV11691" s="68"/>
      <c r="YW11691" s="68"/>
      <c r="YX11691" s="68">
        <v>0.926516016058892</v>
      </c>
      <c r="YY11691" s="68"/>
      <c r="YZ11691" s="68"/>
      <c r="ZA11691" s="68"/>
      <c r="ZB11691" s="68"/>
      <c r="ZC11691" s="68"/>
      <c r="ZD11691" s="68"/>
    </row>
    <row r="11692" spans="658:680" x14ac:dyDescent="0.25">
      <c r="YH11692" s="68"/>
      <c r="YI11692" s="68"/>
      <c r="YJ11692" s="68"/>
      <c r="YK11692" s="68"/>
      <c r="YL11692" s="68"/>
      <c r="YM11692" s="68"/>
      <c r="YN11692" s="68"/>
      <c r="YO11692" s="68"/>
      <c r="YP11692" s="68"/>
      <c r="YQ11692" s="68"/>
      <c r="YR11692" s="68"/>
      <c r="YS11692" s="68"/>
      <c r="YT11692" s="68"/>
      <c r="YU11692" s="68"/>
      <c r="YV11692" s="68"/>
      <c r="YW11692" s="68"/>
      <c r="YX11692" s="68">
        <v>0.92651580070676898</v>
      </c>
      <c r="YY11692" s="68"/>
      <c r="YZ11692" s="68"/>
      <c r="ZA11692" s="68"/>
      <c r="ZB11692" s="68"/>
      <c r="ZC11692" s="68"/>
      <c r="ZD11692" s="68"/>
    </row>
    <row r="11693" spans="658:680" x14ac:dyDescent="0.25">
      <c r="YH11693" s="68"/>
      <c r="YI11693" s="68"/>
      <c r="YJ11693" s="68"/>
      <c r="YK11693" s="68"/>
      <c r="YL11693" s="68"/>
      <c r="YM11693" s="68"/>
      <c r="YN11693" s="68"/>
      <c r="YO11693" s="68"/>
      <c r="YP11693" s="68"/>
      <c r="YQ11693" s="68"/>
      <c r="YR11693" s="68"/>
      <c r="YS11693" s="68"/>
      <c r="YT11693" s="68"/>
      <c r="YU11693" s="68"/>
      <c r="YV11693" s="68"/>
      <c r="YW11693" s="68"/>
      <c r="YX11693" s="68">
        <v>0.92649608413951001</v>
      </c>
      <c r="YY11693" s="68"/>
      <c r="YZ11693" s="68"/>
      <c r="ZA11693" s="68"/>
      <c r="ZB11693" s="68"/>
      <c r="ZC11693" s="68"/>
      <c r="ZD11693" s="68"/>
    </row>
    <row r="11694" spans="658:680" x14ac:dyDescent="0.25">
      <c r="YH11694" s="68"/>
      <c r="YI11694" s="68"/>
      <c r="YJ11694" s="68"/>
      <c r="YK11694" s="68"/>
      <c r="YL11694" s="68"/>
      <c r="YM11694" s="68"/>
      <c r="YN11694" s="68"/>
      <c r="YO11694" s="68"/>
      <c r="YP11694" s="68"/>
      <c r="YQ11694" s="68"/>
      <c r="YR11694" s="68"/>
      <c r="YS11694" s="68"/>
      <c r="YT11694" s="68"/>
      <c r="YU11694" s="68"/>
      <c r="YV11694" s="68"/>
      <c r="YW11694" s="68"/>
      <c r="YX11694" s="68">
        <v>0.92648041172881201</v>
      </c>
      <c r="YY11694" s="68"/>
      <c r="YZ11694" s="68"/>
      <c r="ZA11694" s="68"/>
      <c r="ZB11694" s="68"/>
      <c r="ZC11694" s="68"/>
      <c r="ZD11694" s="68"/>
    </row>
    <row r="11695" spans="658:680" x14ac:dyDescent="0.25">
      <c r="YH11695" s="68"/>
      <c r="YI11695" s="68"/>
      <c r="YJ11695" s="68"/>
      <c r="YK11695" s="68"/>
      <c r="YL11695" s="68"/>
      <c r="YM11695" s="68"/>
      <c r="YN11695" s="68"/>
      <c r="YO11695" s="68"/>
      <c r="YP11695" s="68"/>
      <c r="YQ11695" s="68"/>
      <c r="YR11695" s="68"/>
      <c r="YS11695" s="68"/>
      <c r="YT11695" s="68"/>
      <c r="YU11695" s="68"/>
      <c r="YV11695" s="68"/>
      <c r="YW11695" s="68"/>
      <c r="YX11695" s="68">
        <v>0.92646366893563903</v>
      </c>
      <c r="YY11695" s="68"/>
      <c r="YZ11695" s="68"/>
      <c r="ZA11695" s="68"/>
      <c r="ZB11695" s="68"/>
      <c r="ZC11695" s="68"/>
      <c r="ZD11695" s="68"/>
    </row>
    <row r="11696" spans="658:680" x14ac:dyDescent="0.25">
      <c r="YH11696" s="68"/>
      <c r="YI11696" s="68"/>
      <c r="YJ11696" s="68"/>
      <c r="YK11696" s="68"/>
      <c r="YL11696" s="68"/>
      <c r="YM11696" s="68"/>
      <c r="YN11696" s="68"/>
      <c r="YO11696" s="68"/>
      <c r="YP11696" s="68"/>
      <c r="YQ11696" s="68"/>
      <c r="YR11696" s="68"/>
      <c r="YS11696" s="68"/>
      <c r="YT11696" s="68"/>
      <c r="YU11696" s="68"/>
      <c r="YV11696" s="68"/>
      <c r="YW11696" s="68"/>
      <c r="YX11696" s="68">
        <v>0.92637983758209996</v>
      </c>
      <c r="YY11696" s="68"/>
      <c r="YZ11696" s="68"/>
      <c r="ZA11696" s="68"/>
      <c r="ZB11696" s="68"/>
      <c r="ZC11696" s="68"/>
      <c r="ZD11696" s="68"/>
    </row>
    <row r="11697" spans="658:680" x14ac:dyDescent="0.25">
      <c r="YH11697" s="68"/>
      <c r="YI11697" s="68"/>
      <c r="YJ11697" s="68"/>
      <c r="YK11697" s="68"/>
      <c r="YL11697" s="68"/>
      <c r="YM11697" s="68"/>
      <c r="YN11697" s="68"/>
      <c r="YO11697" s="68"/>
      <c r="YP11697" s="68"/>
      <c r="YQ11697" s="68"/>
      <c r="YR11697" s="68"/>
      <c r="YS11697" s="68"/>
      <c r="YT11697" s="68"/>
      <c r="YU11697" s="68"/>
      <c r="YV11697" s="68"/>
      <c r="YW11697" s="68"/>
      <c r="YX11697" s="68">
        <v>0.92637674790403601</v>
      </c>
      <c r="YY11697" s="68"/>
      <c r="YZ11697" s="68"/>
      <c r="ZA11697" s="68"/>
      <c r="ZB11697" s="68"/>
      <c r="ZC11697" s="68"/>
      <c r="ZD11697" s="68"/>
    </row>
    <row r="11698" spans="658:680" x14ac:dyDescent="0.25">
      <c r="YH11698" s="68"/>
      <c r="YI11698" s="68"/>
      <c r="YJ11698" s="68"/>
      <c r="YK11698" s="68"/>
      <c r="YL11698" s="68"/>
      <c r="YM11698" s="68"/>
      <c r="YN11698" s="68"/>
      <c r="YO11698" s="68"/>
      <c r="YP11698" s="68"/>
      <c r="YQ11698" s="68"/>
      <c r="YR11698" s="68"/>
      <c r="YS11698" s="68"/>
      <c r="YT11698" s="68"/>
      <c r="YU11698" s="68"/>
      <c r="YV11698" s="68"/>
      <c r="YW11698" s="68"/>
      <c r="YX11698" s="68">
        <v>0.92637370005258302</v>
      </c>
      <c r="YY11698" s="68"/>
      <c r="YZ11698" s="68"/>
      <c r="ZA11698" s="68"/>
      <c r="ZB11698" s="68"/>
      <c r="ZC11698" s="68"/>
      <c r="ZD11698" s="68"/>
    </row>
    <row r="11699" spans="658:680" x14ac:dyDescent="0.25">
      <c r="YH11699" s="68"/>
      <c r="YI11699" s="68"/>
      <c r="YJ11699" s="68"/>
      <c r="YK11699" s="68"/>
      <c r="YL11699" s="68"/>
      <c r="YM11699" s="68"/>
      <c r="YN11699" s="68"/>
      <c r="YO11699" s="68"/>
      <c r="YP11699" s="68"/>
      <c r="YQ11699" s="68"/>
      <c r="YR11699" s="68"/>
      <c r="YS11699" s="68"/>
      <c r="YT11699" s="68"/>
      <c r="YU11699" s="68"/>
      <c r="YV11699" s="68"/>
      <c r="YW11699" s="68"/>
      <c r="YX11699" s="68">
        <v>0.92637020455544605</v>
      </c>
      <c r="YY11699" s="68"/>
      <c r="YZ11699" s="68"/>
      <c r="ZA11699" s="68"/>
      <c r="ZB11699" s="68"/>
      <c r="ZC11699" s="68"/>
      <c r="ZD11699" s="68"/>
    </row>
    <row r="11700" spans="658:680" x14ac:dyDescent="0.25">
      <c r="YH11700" s="68"/>
      <c r="YI11700" s="68"/>
      <c r="YJ11700" s="68"/>
      <c r="YK11700" s="68"/>
      <c r="YL11700" s="68"/>
      <c r="YM11700" s="68"/>
      <c r="YN11700" s="68"/>
      <c r="YO11700" s="68"/>
      <c r="YP11700" s="68"/>
      <c r="YQ11700" s="68"/>
      <c r="YR11700" s="68"/>
      <c r="YS11700" s="68"/>
      <c r="YT11700" s="68"/>
      <c r="YU11700" s="68"/>
      <c r="YV11700" s="68"/>
      <c r="YW11700" s="68"/>
      <c r="YX11700" s="68">
        <v>0.92634972787751102</v>
      </c>
      <c r="YY11700" s="68"/>
      <c r="YZ11700" s="68"/>
      <c r="ZA11700" s="68"/>
      <c r="ZB11700" s="68"/>
      <c r="ZC11700" s="68"/>
      <c r="ZD11700" s="68"/>
    </row>
    <row r="11701" spans="658:680" x14ac:dyDescent="0.25">
      <c r="YH11701" s="68"/>
      <c r="YI11701" s="68"/>
      <c r="YJ11701" s="68"/>
      <c r="YK11701" s="68"/>
      <c r="YL11701" s="68"/>
      <c r="YM11701" s="68"/>
      <c r="YN11701" s="68"/>
      <c r="YO11701" s="68"/>
      <c r="YP11701" s="68"/>
      <c r="YQ11701" s="68"/>
      <c r="YR11701" s="68"/>
      <c r="YS11701" s="68"/>
      <c r="YT11701" s="68"/>
      <c r="YU11701" s="68"/>
      <c r="YV11701" s="68"/>
      <c r="YW11701" s="68"/>
      <c r="YX11701" s="68">
        <v>0.92634241303553</v>
      </c>
      <c r="YY11701" s="68"/>
      <c r="YZ11701" s="68"/>
      <c r="ZA11701" s="68"/>
      <c r="ZB11701" s="68"/>
      <c r="ZC11701" s="68"/>
      <c r="ZD11701" s="68"/>
    </row>
    <row r="11702" spans="658:680" x14ac:dyDescent="0.25">
      <c r="YH11702" s="68"/>
      <c r="YI11702" s="68"/>
      <c r="YJ11702" s="68"/>
      <c r="YK11702" s="68"/>
      <c r="YL11702" s="68"/>
      <c r="YM11702" s="68"/>
      <c r="YN11702" s="68"/>
      <c r="YO11702" s="68"/>
      <c r="YP11702" s="68"/>
      <c r="YQ11702" s="68"/>
      <c r="YR11702" s="68"/>
      <c r="YS11702" s="68"/>
      <c r="YT11702" s="68"/>
      <c r="YU11702" s="68"/>
      <c r="YV11702" s="68"/>
      <c r="YW11702" s="68"/>
      <c r="YX11702" s="68">
        <v>0.92633449009455904</v>
      </c>
      <c r="YY11702" s="68"/>
      <c r="YZ11702" s="68"/>
      <c r="ZA11702" s="68"/>
      <c r="ZB11702" s="68"/>
      <c r="ZC11702" s="68"/>
      <c r="ZD11702" s="68"/>
    </row>
    <row r="11703" spans="658:680" x14ac:dyDescent="0.25">
      <c r="YH11703" s="68"/>
      <c r="YI11703" s="68"/>
      <c r="YJ11703" s="68"/>
      <c r="YK11703" s="68"/>
      <c r="YL11703" s="68"/>
      <c r="YM11703" s="68"/>
      <c r="YN11703" s="68"/>
      <c r="YO11703" s="68"/>
      <c r="YP11703" s="68"/>
      <c r="YQ11703" s="68"/>
      <c r="YR11703" s="68"/>
      <c r="YS11703" s="68"/>
      <c r="YT11703" s="68"/>
      <c r="YU11703" s="68"/>
      <c r="YV11703" s="68"/>
      <c r="YW11703" s="68"/>
      <c r="YX11703" s="68">
        <v>0.92631754703061697</v>
      </c>
      <c r="YY11703" s="68"/>
      <c r="YZ11703" s="68"/>
      <c r="ZA11703" s="68"/>
      <c r="ZB11703" s="68"/>
      <c r="ZC11703" s="68"/>
      <c r="ZD11703" s="68"/>
    </row>
    <row r="11704" spans="658:680" x14ac:dyDescent="0.25">
      <c r="YH11704" s="68"/>
      <c r="YI11704" s="68"/>
      <c r="YJ11704" s="68"/>
      <c r="YK11704" s="68"/>
      <c r="YL11704" s="68"/>
      <c r="YM11704" s="68"/>
      <c r="YN11704" s="68"/>
      <c r="YO11704" s="68"/>
      <c r="YP11704" s="68"/>
      <c r="YQ11704" s="68"/>
      <c r="YR11704" s="68"/>
      <c r="YS11704" s="68"/>
      <c r="YT11704" s="68"/>
      <c r="YU11704" s="68"/>
      <c r="YV11704" s="68"/>
      <c r="YW11704" s="68"/>
      <c r="YX11704" s="68">
        <v>0.92630546803144698</v>
      </c>
      <c r="YY11704" s="68"/>
      <c r="YZ11704" s="68"/>
      <c r="ZA11704" s="68"/>
      <c r="ZB11704" s="68"/>
      <c r="ZC11704" s="68"/>
      <c r="ZD11704" s="68"/>
    </row>
    <row r="11705" spans="658:680" x14ac:dyDescent="0.25">
      <c r="YH11705" s="68"/>
      <c r="YI11705" s="68"/>
      <c r="YJ11705" s="68"/>
      <c r="YK11705" s="68"/>
      <c r="YL11705" s="68"/>
      <c r="YM11705" s="68"/>
      <c r="YN11705" s="68"/>
      <c r="YO11705" s="68"/>
      <c r="YP11705" s="68"/>
      <c r="YQ11705" s="68"/>
      <c r="YR11705" s="68"/>
      <c r="YS11705" s="68"/>
      <c r="YT11705" s="68"/>
      <c r="YU11705" s="68"/>
      <c r="YV11705" s="68"/>
      <c r="YW11705" s="68"/>
      <c r="YX11705" s="68">
        <v>0.926302643113883</v>
      </c>
      <c r="YY11705" s="68"/>
      <c r="YZ11705" s="68"/>
      <c r="ZA11705" s="68"/>
      <c r="ZB11705" s="68"/>
      <c r="ZC11705" s="68"/>
      <c r="ZD11705" s="68"/>
    </row>
    <row r="11706" spans="658:680" x14ac:dyDescent="0.25">
      <c r="YH11706" s="68"/>
      <c r="YI11706" s="68"/>
      <c r="YJ11706" s="68"/>
      <c r="YK11706" s="68"/>
      <c r="YL11706" s="68"/>
      <c r="YM11706" s="68"/>
      <c r="YN11706" s="68"/>
      <c r="YO11706" s="68"/>
      <c r="YP11706" s="68"/>
      <c r="YQ11706" s="68"/>
      <c r="YR11706" s="68"/>
      <c r="YS11706" s="68"/>
      <c r="YT11706" s="68"/>
      <c r="YU11706" s="68"/>
      <c r="YV11706" s="68"/>
      <c r="YW11706" s="68"/>
      <c r="YX11706" s="68">
        <v>0.926270346853171</v>
      </c>
      <c r="YY11706" s="68"/>
      <c r="YZ11706" s="68"/>
      <c r="ZA11706" s="68"/>
      <c r="ZB11706" s="68"/>
      <c r="ZC11706" s="68"/>
      <c r="ZD11706" s="68"/>
    </row>
    <row r="11707" spans="658:680" x14ac:dyDescent="0.25">
      <c r="YH11707" s="68"/>
      <c r="YI11707" s="68"/>
      <c r="YJ11707" s="68"/>
      <c r="YK11707" s="68"/>
      <c r="YL11707" s="68"/>
      <c r="YM11707" s="68"/>
      <c r="YN11707" s="68"/>
      <c r="YO11707" s="68"/>
      <c r="YP11707" s="68"/>
      <c r="YQ11707" s="68"/>
      <c r="YR11707" s="68"/>
      <c r="YS11707" s="68"/>
      <c r="YT11707" s="68"/>
      <c r="YU11707" s="68"/>
      <c r="YV11707" s="68"/>
      <c r="YW11707" s="68"/>
      <c r="YX11707" s="68">
        <v>0.92622590390285997</v>
      </c>
      <c r="YY11707" s="68"/>
      <c r="YZ11707" s="68"/>
      <c r="ZA11707" s="68"/>
      <c r="ZB11707" s="68"/>
      <c r="ZC11707" s="68"/>
      <c r="ZD11707" s="68"/>
    </row>
    <row r="11708" spans="658:680" x14ac:dyDescent="0.25">
      <c r="YH11708" s="68"/>
      <c r="YI11708" s="68"/>
      <c r="YJ11708" s="68"/>
      <c r="YK11708" s="68"/>
      <c r="YL11708" s="68"/>
      <c r="YM11708" s="68"/>
      <c r="YN11708" s="68"/>
      <c r="YO11708" s="68"/>
      <c r="YP11708" s="68"/>
      <c r="YQ11708" s="68"/>
      <c r="YR11708" s="68"/>
      <c r="YS11708" s="68"/>
      <c r="YT11708" s="68"/>
      <c r="YU11708" s="68"/>
      <c r="YV11708" s="68"/>
      <c r="YW11708" s="68"/>
      <c r="YX11708" s="68">
        <v>0.92622160514024798</v>
      </c>
      <c r="YY11708" s="68"/>
      <c r="YZ11708" s="68"/>
      <c r="ZA11708" s="68"/>
      <c r="ZB11708" s="68"/>
      <c r="ZC11708" s="68"/>
      <c r="ZD11708" s="68"/>
    </row>
    <row r="11709" spans="658:680" x14ac:dyDescent="0.25">
      <c r="YH11709" s="68"/>
      <c r="YI11709" s="68"/>
      <c r="YJ11709" s="68"/>
      <c r="YK11709" s="68"/>
      <c r="YL11709" s="68"/>
      <c r="YM11709" s="68"/>
      <c r="YN11709" s="68"/>
      <c r="YO11709" s="68"/>
      <c r="YP11709" s="68"/>
      <c r="YQ11709" s="68"/>
      <c r="YR11709" s="68"/>
      <c r="YS11709" s="68"/>
      <c r="YT11709" s="68"/>
      <c r="YU11709" s="68"/>
      <c r="YV11709" s="68"/>
      <c r="YW11709" s="68"/>
      <c r="YX11709" s="68">
        <v>0.92622100147485198</v>
      </c>
      <c r="YY11709" s="68"/>
      <c r="YZ11709" s="68"/>
      <c r="ZA11709" s="68"/>
      <c r="ZB11709" s="68"/>
      <c r="ZC11709" s="68"/>
      <c r="ZD11709" s="68"/>
    </row>
    <row r="11710" spans="658:680" x14ac:dyDescent="0.25">
      <c r="YH11710" s="68"/>
      <c r="YI11710" s="68"/>
      <c r="YJ11710" s="68"/>
      <c r="YK11710" s="68"/>
      <c r="YL11710" s="68"/>
      <c r="YM11710" s="68"/>
      <c r="YN11710" s="68"/>
      <c r="YO11710" s="68"/>
      <c r="YP11710" s="68"/>
      <c r="YQ11710" s="68"/>
      <c r="YR11710" s="68"/>
      <c r="YS11710" s="68"/>
      <c r="YT11710" s="68"/>
      <c r="YU11710" s="68"/>
      <c r="YV11710" s="68"/>
      <c r="YW11710" s="68"/>
      <c r="YX11710" s="68">
        <v>0.92621326520792902</v>
      </c>
      <c r="YY11710" s="68"/>
      <c r="YZ11710" s="68"/>
      <c r="ZA11710" s="68"/>
      <c r="ZB11710" s="68"/>
      <c r="ZC11710" s="68"/>
      <c r="ZD11710" s="68"/>
    </row>
    <row r="11711" spans="658:680" x14ac:dyDescent="0.25">
      <c r="YH11711" s="68"/>
      <c r="YI11711" s="68"/>
      <c r="YJ11711" s="68"/>
      <c r="YK11711" s="68"/>
      <c r="YL11711" s="68"/>
      <c r="YM11711" s="68"/>
      <c r="YN11711" s="68"/>
      <c r="YO11711" s="68"/>
      <c r="YP11711" s="68"/>
      <c r="YQ11711" s="68"/>
      <c r="YR11711" s="68"/>
      <c r="YS11711" s="68"/>
      <c r="YT11711" s="68"/>
      <c r="YU11711" s="68"/>
      <c r="YV11711" s="68"/>
      <c r="YW11711" s="68"/>
      <c r="YX11711" s="68">
        <v>0.92617067731589298</v>
      </c>
      <c r="YY11711" s="68"/>
      <c r="YZ11711" s="68"/>
      <c r="ZA11711" s="68"/>
      <c r="ZB11711" s="68"/>
      <c r="ZC11711" s="68"/>
      <c r="ZD11711" s="68"/>
    </row>
    <row r="11712" spans="658:680" x14ac:dyDescent="0.25">
      <c r="YH11712" s="68"/>
      <c r="YI11712" s="68"/>
      <c r="YJ11712" s="68"/>
      <c r="YK11712" s="68"/>
      <c r="YL11712" s="68"/>
      <c r="YM11712" s="68"/>
      <c r="YN11712" s="68"/>
      <c r="YO11712" s="68"/>
      <c r="YP11712" s="68"/>
      <c r="YQ11712" s="68"/>
      <c r="YR11712" s="68"/>
      <c r="YS11712" s="68"/>
      <c r="YT11712" s="68"/>
      <c r="YU11712" s="68"/>
      <c r="YV11712" s="68"/>
      <c r="YW11712" s="68"/>
      <c r="YX11712" s="68">
        <v>0.92616759975541296</v>
      </c>
      <c r="YY11712" s="68"/>
      <c r="YZ11712" s="68"/>
      <c r="ZA11712" s="68"/>
      <c r="ZB11712" s="68"/>
      <c r="ZC11712" s="68"/>
      <c r="ZD11712" s="68"/>
    </row>
    <row r="11713" spans="658:680" x14ac:dyDescent="0.25">
      <c r="YH11713" s="68"/>
      <c r="YI11713" s="68"/>
      <c r="YJ11713" s="68"/>
      <c r="YK11713" s="68"/>
      <c r="YL11713" s="68"/>
      <c r="YM11713" s="68"/>
      <c r="YN11713" s="68"/>
      <c r="YO11713" s="68"/>
      <c r="YP11713" s="68"/>
      <c r="YQ11713" s="68"/>
      <c r="YR11713" s="68"/>
      <c r="YS11713" s="68"/>
      <c r="YT11713" s="68"/>
      <c r="YU11713" s="68"/>
      <c r="YV11713" s="68"/>
      <c r="YW11713" s="68"/>
      <c r="YX11713" s="68">
        <v>0.92615850190548199</v>
      </c>
      <c r="YY11713" s="68"/>
      <c r="YZ11713" s="68"/>
      <c r="ZA11713" s="68"/>
      <c r="ZB11713" s="68"/>
      <c r="ZC11713" s="68"/>
      <c r="ZD11713" s="68"/>
    </row>
    <row r="11714" spans="658:680" x14ac:dyDescent="0.25">
      <c r="YH11714" s="68"/>
      <c r="YI11714" s="68"/>
      <c r="YJ11714" s="68"/>
      <c r="YK11714" s="68"/>
      <c r="YL11714" s="68"/>
      <c r="YM11714" s="68"/>
      <c r="YN11714" s="68"/>
      <c r="YO11714" s="68"/>
      <c r="YP11714" s="68"/>
      <c r="YQ11714" s="68"/>
      <c r="YR11714" s="68"/>
      <c r="YS11714" s="68"/>
      <c r="YT11714" s="68"/>
      <c r="YU11714" s="68"/>
      <c r="YV11714" s="68"/>
      <c r="YW11714" s="68"/>
      <c r="YX11714" s="68">
        <v>0.92614564606118499</v>
      </c>
      <c r="YY11714" s="68"/>
      <c r="YZ11714" s="68"/>
      <c r="ZA11714" s="68"/>
      <c r="ZB11714" s="68"/>
      <c r="ZC11714" s="68"/>
      <c r="ZD11714" s="68"/>
    </row>
    <row r="11715" spans="658:680" x14ac:dyDescent="0.25">
      <c r="YH11715" s="68"/>
      <c r="YI11715" s="68"/>
      <c r="YJ11715" s="68"/>
      <c r="YK11715" s="68"/>
      <c r="YL11715" s="68"/>
      <c r="YM11715" s="68"/>
      <c r="YN11715" s="68"/>
      <c r="YO11715" s="68"/>
      <c r="YP11715" s="68"/>
      <c r="YQ11715" s="68"/>
      <c r="YR11715" s="68"/>
      <c r="YS11715" s="68"/>
      <c r="YT11715" s="68"/>
      <c r="YU11715" s="68"/>
      <c r="YV11715" s="68"/>
      <c r="YW11715" s="68"/>
      <c r="YX11715" s="68">
        <v>0.92612892243235501</v>
      </c>
      <c r="YY11715" s="68"/>
      <c r="YZ11715" s="68"/>
      <c r="ZA11715" s="68"/>
      <c r="ZB11715" s="68"/>
      <c r="ZC11715" s="68"/>
      <c r="ZD11715" s="68"/>
    </row>
    <row r="11716" spans="658:680" x14ac:dyDescent="0.25">
      <c r="YH11716" s="68"/>
      <c r="YI11716" s="68"/>
      <c r="YJ11716" s="68"/>
      <c r="YK11716" s="68"/>
      <c r="YL11716" s="68"/>
      <c r="YM11716" s="68"/>
      <c r="YN11716" s="68"/>
      <c r="YO11716" s="68"/>
      <c r="YP11716" s="68"/>
      <c r="YQ11716" s="68"/>
      <c r="YR11716" s="68"/>
      <c r="YS11716" s="68"/>
      <c r="YT11716" s="68"/>
      <c r="YU11716" s="68"/>
      <c r="YV11716" s="68"/>
      <c r="YW11716" s="68"/>
      <c r="YX11716" s="68">
        <v>0.92607441223445897</v>
      </c>
      <c r="YY11716" s="68"/>
      <c r="YZ11716" s="68"/>
      <c r="ZA11716" s="68"/>
      <c r="ZB11716" s="68"/>
      <c r="ZC11716" s="68"/>
      <c r="ZD11716" s="68"/>
    </row>
    <row r="11717" spans="658:680" x14ac:dyDescent="0.25">
      <c r="YH11717" s="68"/>
      <c r="YI11717" s="68"/>
      <c r="YJ11717" s="68"/>
      <c r="YK11717" s="68"/>
      <c r="YL11717" s="68"/>
      <c r="YM11717" s="68"/>
      <c r="YN11717" s="68"/>
      <c r="YO11717" s="68"/>
      <c r="YP11717" s="68"/>
      <c r="YQ11717" s="68"/>
      <c r="YR11717" s="68"/>
      <c r="YS11717" s="68"/>
      <c r="YT11717" s="68"/>
      <c r="YU11717" s="68"/>
      <c r="YV11717" s="68"/>
      <c r="YW11717" s="68"/>
      <c r="YX11717" s="68">
        <v>0.92607008067598395</v>
      </c>
      <c r="YY11717" s="68"/>
      <c r="YZ11717" s="68"/>
      <c r="ZA11717" s="68"/>
      <c r="ZB11717" s="68"/>
      <c r="ZC11717" s="68"/>
      <c r="ZD11717" s="68"/>
    </row>
    <row r="11718" spans="658:680" x14ac:dyDescent="0.25">
      <c r="YH11718" s="68"/>
      <c r="YI11718" s="68"/>
      <c r="YJ11718" s="68"/>
      <c r="YK11718" s="68"/>
      <c r="YL11718" s="68"/>
      <c r="YM11718" s="68"/>
      <c r="YN11718" s="68"/>
      <c r="YO11718" s="68"/>
      <c r="YP11718" s="68"/>
      <c r="YQ11718" s="68"/>
      <c r="YR11718" s="68"/>
      <c r="YS11718" s="68"/>
      <c r="YT11718" s="68"/>
      <c r="YU11718" s="68"/>
      <c r="YV11718" s="68"/>
      <c r="YW11718" s="68"/>
      <c r="YX11718" s="68">
        <v>0.92604245960985199</v>
      </c>
      <c r="YY11718" s="68"/>
      <c r="YZ11718" s="68"/>
      <c r="ZA11718" s="68"/>
      <c r="ZB11718" s="68"/>
      <c r="ZC11718" s="68"/>
      <c r="ZD11718" s="68"/>
    </row>
    <row r="11719" spans="658:680" x14ac:dyDescent="0.25">
      <c r="YH11719" s="68"/>
      <c r="YI11719" s="68"/>
      <c r="YJ11719" s="68"/>
      <c r="YK11719" s="68"/>
      <c r="YL11719" s="68"/>
      <c r="YM11719" s="68"/>
      <c r="YN11719" s="68"/>
      <c r="YO11719" s="68"/>
      <c r="YP11719" s="68"/>
      <c r="YQ11719" s="68"/>
      <c r="YR11719" s="68"/>
      <c r="YS11719" s="68"/>
      <c r="YT11719" s="68"/>
      <c r="YU11719" s="68"/>
      <c r="YV11719" s="68"/>
      <c r="YW11719" s="68"/>
      <c r="YX11719" s="68">
        <v>0.92603368490387905</v>
      </c>
      <c r="YY11719" s="68"/>
      <c r="YZ11719" s="68"/>
      <c r="ZA11719" s="68"/>
      <c r="ZB11719" s="68"/>
      <c r="ZC11719" s="68"/>
      <c r="ZD11719" s="68"/>
    </row>
    <row r="11720" spans="658:680" x14ac:dyDescent="0.25">
      <c r="YH11720" s="68"/>
      <c r="YI11720" s="68"/>
      <c r="YJ11720" s="68"/>
      <c r="YK11720" s="68"/>
      <c r="YL11720" s="68"/>
      <c r="YM11720" s="68"/>
      <c r="YN11720" s="68"/>
      <c r="YO11720" s="68"/>
      <c r="YP11720" s="68"/>
      <c r="YQ11720" s="68"/>
      <c r="YR11720" s="68"/>
      <c r="YS11720" s="68"/>
      <c r="YT11720" s="68"/>
      <c r="YU11720" s="68"/>
      <c r="YV11720" s="68"/>
      <c r="YW11720" s="68"/>
      <c r="YX11720" s="68">
        <v>0.92599741162246696</v>
      </c>
      <c r="YY11720" s="68"/>
      <c r="YZ11720" s="68"/>
      <c r="ZA11720" s="68"/>
      <c r="ZB11720" s="68"/>
      <c r="ZC11720" s="68"/>
      <c r="ZD11720" s="68"/>
    </row>
    <row r="11721" spans="658:680" x14ac:dyDescent="0.25">
      <c r="YH11721" s="68"/>
      <c r="YI11721" s="68"/>
      <c r="YJ11721" s="68"/>
      <c r="YK11721" s="68"/>
      <c r="YL11721" s="68"/>
      <c r="YM11721" s="68"/>
      <c r="YN11721" s="68"/>
      <c r="YO11721" s="68"/>
      <c r="YP11721" s="68"/>
      <c r="YQ11721" s="68"/>
      <c r="YR11721" s="68"/>
      <c r="YS11721" s="68"/>
      <c r="YT11721" s="68"/>
      <c r="YU11721" s="68"/>
      <c r="YV11721" s="68"/>
      <c r="YW11721" s="68"/>
      <c r="YX11721" s="68">
        <v>0.92597398399148301</v>
      </c>
      <c r="YY11721" s="68"/>
      <c r="YZ11721" s="68"/>
      <c r="ZA11721" s="68"/>
      <c r="ZB11721" s="68"/>
      <c r="ZC11721" s="68"/>
      <c r="ZD11721" s="68"/>
    </row>
    <row r="11722" spans="658:680" x14ac:dyDescent="0.25">
      <c r="YH11722" s="68"/>
      <c r="YI11722" s="68"/>
      <c r="YJ11722" s="68"/>
      <c r="YK11722" s="68"/>
      <c r="YL11722" s="68"/>
      <c r="YM11722" s="68"/>
      <c r="YN11722" s="68"/>
      <c r="YO11722" s="68"/>
      <c r="YP11722" s="68"/>
      <c r="YQ11722" s="68"/>
      <c r="YR11722" s="68"/>
      <c r="YS11722" s="68"/>
      <c r="YT11722" s="68"/>
      <c r="YU11722" s="68"/>
      <c r="YV11722" s="68"/>
      <c r="YW11722" s="68"/>
      <c r="YX11722" s="68">
        <v>0.92593500790942296</v>
      </c>
      <c r="YY11722" s="68"/>
      <c r="YZ11722" s="68"/>
      <c r="ZA11722" s="68"/>
      <c r="ZB11722" s="68"/>
      <c r="ZC11722" s="68"/>
      <c r="ZD11722" s="68"/>
    </row>
    <row r="11723" spans="658:680" x14ac:dyDescent="0.25">
      <c r="YH11723" s="68"/>
      <c r="YI11723" s="68"/>
      <c r="YJ11723" s="68"/>
      <c r="YK11723" s="68"/>
      <c r="YL11723" s="68"/>
      <c r="YM11723" s="68"/>
      <c r="YN11723" s="68"/>
      <c r="YO11723" s="68"/>
      <c r="YP11723" s="68"/>
      <c r="YQ11723" s="68"/>
      <c r="YR11723" s="68"/>
      <c r="YS11723" s="68"/>
      <c r="YT11723" s="68"/>
      <c r="YU11723" s="68"/>
      <c r="YV11723" s="68"/>
      <c r="YW11723" s="68"/>
      <c r="YX11723" s="68">
        <v>0.92589608555868497</v>
      </c>
      <c r="YY11723" s="68"/>
      <c r="YZ11723" s="68"/>
      <c r="ZA11723" s="68"/>
      <c r="ZB11723" s="68"/>
      <c r="ZC11723" s="68"/>
      <c r="ZD11723" s="68"/>
    </row>
    <row r="11724" spans="658:680" x14ac:dyDescent="0.25">
      <c r="YH11724" s="68"/>
      <c r="YI11724" s="68"/>
      <c r="YJ11724" s="68"/>
      <c r="YK11724" s="68"/>
      <c r="YL11724" s="68"/>
      <c r="YM11724" s="68"/>
      <c r="YN11724" s="68"/>
      <c r="YO11724" s="68"/>
      <c r="YP11724" s="68"/>
      <c r="YQ11724" s="68"/>
      <c r="YR11724" s="68"/>
      <c r="YS11724" s="68"/>
      <c r="YT11724" s="68"/>
      <c r="YU11724" s="68"/>
      <c r="YV11724" s="68"/>
      <c r="YW11724" s="68"/>
      <c r="YX11724" s="68">
        <v>0.92589243933620202</v>
      </c>
      <c r="YY11724" s="68"/>
      <c r="YZ11724" s="68"/>
      <c r="ZA11724" s="68"/>
      <c r="ZB11724" s="68"/>
      <c r="ZC11724" s="68"/>
      <c r="ZD11724" s="68"/>
    </row>
    <row r="11725" spans="658:680" x14ac:dyDescent="0.25">
      <c r="YH11725" s="68"/>
      <c r="YI11725" s="68"/>
      <c r="YJ11725" s="68"/>
      <c r="YK11725" s="68"/>
      <c r="YL11725" s="68"/>
      <c r="YM11725" s="68"/>
      <c r="YN11725" s="68"/>
      <c r="YO11725" s="68"/>
      <c r="YP11725" s="68"/>
      <c r="YQ11725" s="68"/>
      <c r="YR11725" s="68"/>
      <c r="YS11725" s="68"/>
      <c r="YT11725" s="68"/>
      <c r="YU11725" s="68"/>
      <c r="YV11725" s="68"/>
      <c r="YW11725" s="68"/>
      <c r="YX11725" s="68">
        <v>0.92589010002563998</v>
      </c>
      <c r="YY11725" s="68"/>
      <c r="YZ11725" s="68"/>
      <c r="ZA11725" s="68"/>
      <c r="ZB11725" s="68"/>
      <c r="ZC11725" s="68"/>
      <c r="ZD11725" s="68"/>
    </row>
    <row r="11726" spans="658:680" x14ac:dyDescent="0.25">
      <c r="YH11726" s="68"/>
      <c r="YI11726" s="68"/>
      <c r="YJ11726" s="68"/>
      <c r="YK11726" s="68"/>
      <c r="YL11726" s="68"/>
      <c r="YM11726" s="68"/>
      <c r="YN11726" s="68"/>
      <c r="YO11726" s="68"/>
      <c r="YP11726" s="68"/>
      <c r="YQ11726" s="68"/>
      <c r="YR11726" s="68"/>
      <c r="YS11726" s="68"/>
      <c r="YT11726" s="68"/>
      <c r="YU11726" s="68"/>
      <c r="YV11726" s="68"/>
      <c r="YW11726" s="68"/>
      <c r="YX11726" s="68">
        <v>0.92587603928102202</v>
      </c>
      <c r="YY11726" s="68"/>
      <c r="YZ11726" s="68"/>
      <c r="ZA11726" s="68"/>
      <c r="ZB11726" s="68"/>
      <c r="ZC11726" s="68"/>
      <c r="ZD11726" s="68"/>
    </row>
    <row r="11727" spans="658:680" x14ac:dyDescent="0.25">
      <c r="YH11727" s="68"/>
      <c r="YI11727" s="68"/>
      <c r="YJ11727" s="68"/>
      <c r="YK11727" s="68"/>
      <c r="YL11727" s="68"/>
      <c r="YM11727" s="68"/>
      <c r="YN11727" s="68"/>
      <c r="YO11727" s="68"/>
      <c r="YP11727" s="68"/>
      <c r="YQ11727" s="68"/>
      <c r="YR11727" s="68"/>
      <c r="YS11727" s="68"/>
      <c r="YT11727" s="68"/>
      <c r="YU11727" s="68"/>
      <c r="YV11727" s="68"/>
      <c r="YW11727" s="68"/>
      <c r="YX11727" s="68">
        <v>0.92584562991958397</v>
      </c>
      <c r="YY11727" s="68"/>
      <c r="YZ11727" s="68"/>
      <c r="ZA11727" s="68"/>
      <c r="ZB11727" s="68"/>
      <c r="ZC11727" s="68"/>
      <c r="ZD11727" s="68"/>
    </row>
    <row r="11728" spans="658:680" x14ac:dyDescent="0.25">
      <c r="YH11728" s="68"/>
      <c r="YI11728" s="68"/>
      <c r="YJ11728" s="68"/>
      <c r="YK11728" s="68"/>
      <c r="YL11728" s="68"/>
      <c r="YM11728" s="68"/>
      <c r="YN11728" s="68"/>
      <c r="YO11728" s="68"/>
      <c r="YP11728" s="68"/>
      <c r="YQ11728" s="68"/>
      <c r="YR11728" s="68"/>
      <c r="YS11728" s="68"/>
      <c r="YT11728" s="68"/>
      <c r="YU11728" s="68"/>
      <c r="YV11728" s="68"/>
      <c r="YW11728" s="68"/>
      <c r="YX11728" s="68">
        <v>0.92581449081268297</v>
      </c>
      <c r="YY11728" s="68"/>
      <c r="YZ11728" s="68"/>
      <c r="ZA11728" s="68"/>
      <c r="ZB11728" s="68"/>
      <c r="ZC11728" s="68"/>
      <c r="ZD11728" s="68"/>
    </row>
    <row r="11729" spans="658:680" x14ac:dyDescent="0.25">
      <c r="YH11729" s="68"/>
      <c r="YI11729" s="68"/>
      <c r="YJ11729" s="68"/>
      <c r="YK11729" s="68"/>
      <c r="YL11729" s="68"/>
      <c r="YM11729" s="68"/>
      <c r="YN11729" s="68"/>
      <c r="YO11729" s="68"/>
      <c r="YP11729" s="68"/>
      <c r="YQ11729" s="68"/>
      <c r="YR11729" s="68"/>
      <c r="YS11729" s="68"/>
      <c r="YT11729" s="68"/>
      <c r="YU11729" s="68"/>
      <c r="YV11729" s="68"/>
      <c r="YW11729" s="68"/>
      <c r="YX11729" s="68">
        <v>0.92580370657673505</v>
      </c>
      <c r="YY11729" s="68"/>
      <c r="YZ11729" s="68"/>
      <c r="ZA11729" s="68"/>
      <c r="ZB11729" s="68"/>
      <c r="ZC11729" s="68"/>
      <c r="ZD11729" s="68"/>
    </row>
    <row r="11730" spans="658:680" x14ac:dyDescent="0.25">
      <c r="YH11730" s="68"/>
      <c r="YI11730" s="68"/>
      <c r="YJ11730" s="68"/>
      <c r="YK11730" s="68"/>
      <c r="YL11730" s="68"/>
      <c r="YM11730" s="68"/>
      <c r="YN11730" s="68"/>
      <c r="YO11730" s="68"/>
      <c r="YP11730" s="68"/>
      <c r="YQ11730" s="68"/>
      <c r="YR11730" s="68"/>
      <c r="YS11730" s="68"/>
      <c r="YT11730" s="68"/>
      <c r="YU11730" s="68"/>
      <c r="YV11730" s="68"/>
      <c r="YW11730" s="68"/>
      <c r="YX11730" s="68">
        <v>0.92576116498598904</v>
      </c>
      <c r="YY11730" s="68"/>
      <c r="YZ11730" s="68"/>
      <c r="ZA11730" s="68"/>
      <c r="ZB11730" s="68"/>
      <c r="ZC11730" s="68"/>
      <c r="ZD11730" s="68"/>
    </row>
    <row r="11731" spans="658:680" x14ac:dyDescent="0.25">
      <c r="YH11731" s="68"/>
      <c r="YI11731" s="68"/>
      <c r="YJ11731" s="68"/>
      <c r="YK11731" s="68"/>
      <c r="YL11731" s="68"/>
      <c r="YM11731" s="68"/>
      <c r="YN11731" s="68"/>
      <c r="YO11731" s="68"/>
      <c r="YP11731" s="68"/>
      <c r="YQ11731" s="68"/>
      <c r="YR11731" s="68"/>
      <c r="YS11731" s="68"/>
      <c r="YT11731" s="68"/>
      <c r="YU11731" s="68"/>
      <c r="YV11731" s="68"/>
      <c r="YW11731" s="68"/>
      <c r="YX11731" s="68">
        <v>0.92575071282913901</v>
      </c>
      <c r="YY11731" s="68"/>
      <c r="YZ11731" s="68"/>
      <c r="ZA11731" s="68"/>
      <c r="ZB11731" s="68"/>
      <c r="ZC11731" s="68"/>
      <c r="ZD11731" s="68"/>
    </row>
    <row r="11732" spans="658:680" x14ac:dyDescent="0.25">
      <c r="YH11732" s="68"/>
      <c r="YI11732" s="68"/>
      <c r="YJ11732" s="68"/>
      <c r="YK11732" s="68"/>
      <c r="YL11732" s="68"/>
      <c r="YM11732" s="68"/>
      <c r="YN11732" s="68"/>
      <c r="YO11732" s="68"/>
      <c r="YP11732" s="68"/>
      <c r="YQ11732" s="68"/>
      <c r="YR11732" s="68"/>
      <c r="YS11732" s="68"/>
      <c r="YT11732" s="68"/>
      <c r="YU11732" s="68"/>
      <c r="YV11732" s="68"/>
      <c r="YW11732" s="68"/>
      <c r="YX11732" s="68">
        <v>0.92574288807693095</v>
      </c>
      <c r="YY11732" s="68"/>
      <c r="YZ11732" s="68"/>
      <c r="ZA11732" s="68"/>
      <c r="ZB11732" s="68"/>
      <c r="ZC11732" s="68"/>
      <c r="ZD11732" s="68"/>
    </row>
    <row r="11733" spans="658:680" x14ac:dyDescent="0.25">
      <c r="YH11733" s="68"/>
      <c r="YI11733" s="68"/>
      <c r="YJ11733" s="68"/>
      <c r="YK11733" s="68"/>
      <c r="YL11733" s="68"/>
      <c r="YM11733" s="68"/>
      <c r="YN11733" s="68"/>
      <c r="YO11733" s="68"/>
      <c r="YP11733" s="68"/>
      <c r="YQ11733" s="68"/>
      <c r="YR11733" s="68"/>
      <c r="YS11733" s="68"/>
      <c r="YT11733" s="68"/>
      <c r="YU11733" s="68"/>
      <c r="YV11733" s="68"/>
      <c r="YW11733" s="68"/>
      <c r="YX11733" s="68">
        <v>0.92573483840397297</v>
      </c>
      <c r="YY11733" s="68"/>
      <c r="YZ11733" s="68"/>
      <c r="ZA11733" s="68"/>
      <c r="ZB11733" s="68"/>
      <c r="ZC11733" s="68"/>
      <c r="ZD11733" s="68"/>
    </row>
    <row r="11734" spans="658:680" x14ac:dyDescent="0.25">
      <c r="YH11734" s="68"/>
      <c r="YI11734" s="68"/>
      <c r="YJ11734" s="68"/>
      <c r="YK11734" s="68"/>
      <c r="YL11734" s="68"/>
      <c r="YM11734" s="68"/>
      <c r="YN11734" s="68"/>
      <c r="YO11734" s="68"/>
      <c r="YP11734" s="68"/>
      <c r="YQ11734" s="68"/>
      <c r="YR11734" s="68"/>
      <c r="YS11734" s="68"/>
      <c r="YT11734" s="68"/>
      <c r="YU11734" s="68"/>
      <c r="YV11734" s="68"/>
      <c r="YW11734" s="68"/>
      <c r="YX11734" s="68">
        <v>0.92573440781375804</v>
      </c>
      <c r="YY11734" s="68"/>
      <c r="YZ11734" s="68"/>
      <c r="ZA11734" s="68"/>
      <c r="ZB11734" s="68"/>
      <c r="ZC11734" s="68"/>
      <c r="ZD11734" s="68"/>
    </row>
    <row r="11735" spans="658:680" x14ac:dyDescent="0.25">
      <c r="YH11735" s="68"/>
      <c r="YI11735" s="68"/>
      <c r="YJ11735" s="68"/>
      <c r="YK11735" s="68"/>
      <c r="YL11735" s="68"/>
      <c r="YM11735" s="68"/>
      <c r="YN11735" s="68"/>
      <c r="YO11735" s="68"/>
      <c r="YP11735" s="68"/>
      <c r="YQ11735" s="68"/>
      <c r="YR11735" s="68"/>
      <c r="YS11735" s="68"/>
      <c r="YT11735" s="68"/>
      <c r="YU11735" s="68"/>
      <c r="YV11735" s="68"/>
      <c r="YW11735" s="68"/>
      <c r="YX11735" s="68">
        <v>0.925729436471732</v>
      </c>
      <c r="YY11735" s="68"/>
      <c r="YZ11735" s="68"/>
      <c r="ZA11735" s="68"/>
      <c r="ZB11735" s="68"/>
      <c r="ZC11735" s="68"/>
      <c r="ZD11735" s="68"/>
    </row>
    <row r="11736" spans="658:680" x14ac:dyDescent="0.25">
      <c r="YH11736" s="68"/>
      <c r="YI11736" s="68"/>
      <c r="YJ11736" s="68"/>
      <c r="YK11736" s="68"/>
      <c r="YL11736" s="68"/>
      <c r="YM11736" s="68"/>
      <c r="YN11736" s="68"/>
      <c r="YO11736" s="68"/>
      <c r="YP11736" s="68"/>
      <c r="YQ11736" s="68"/>
      <c r="YR11736" s="68"/>
      <c r="YS11736" s="68"/>
      <c r="YT11736" s="68"/>
      <c r="YU11736" s="68"/>
      <c r="YV11736" s="68"/>
      <c r="YW11736" s="68"/>
      <c r="YX11736" s="68">
        <v>0.92572261996386496</v>
      </c>
      <c r="YY11736" s="68"/>
      <c r="YZ11736" s="68"/>
      <c r="ZA11736" s="68"/>
      <c r="ZB11736" s="68"/>
      <c r="ZC11736" s="68"/>
      <c r="ZD11736" s="68"/>
    </row>
    <row r="11737" spans="658:680" x14ac:dyDescent="0.25">
      <c r="YH11737" s="68"/>
      <c r="YI11737" s="68"/>
      <c r="YJ11737" s="68"/>
      <c r="YK11737" s="68"/>
      <c r="YL11737" s="68"/>
      <c r="YM11737" s="68"/>
      <c r="YN11737" s="68"/>
      <c r="YO11737" s="68"/>
      <c r="YP11737" s="68"/>
      <c r="YQ11737" s="68"/>
      <c r="YR11737" s="68"/>
      <c r="YS11737" s="68"/>
      <c r="YT11737" s="68"/>
      <c r="YU11737" s="68"/>
      <c r="YV11737" s="68"/>
      <c r="YW11737" s="68"/>
      <c r="YX11737" s="68">
        <v>0.92570402613089997</v>
      </c>
      <c r="YY11737" s="68"/>
      <c r="YZ11737" s="68"/>
      <c r="ZA11737" s="68"/>
      <c r="ZB11737" s="68"/>
      <c r="ZC11737" s="68"/>
      <c r="ZD11737" s="68"/>
    </row>
    <row r="11738" spans="658:680" x14ac:dyDescent="0.25">
      <c r="YH11738" s="68"/>
      <c r="YI11738" s="68"/>
      <c r="YJ11738" s="68"/>
      <c r="YK11738" s="68"/>
      <c r="YL11738" s="68"/>
      <c r="YM11738" s="68"/>
      <c r="YN11738" s="68"/>
      <c r="YO11738" s="68"/>
      <c r="YP11738" s="68"/>
      <c r="YQ11738" s="68"/>
      <c r="YR11738" s="68"/>
      <c r="YS11738" s="68"/>
      <c r="YT11738" s="68"/>
      <c r="YU11738" s="68"/>
      <c r="YV11738" s="68"/>
      <c r="YW11738" s="68"/>
      <c r="YX11738" s="68">
        <v>0.92570102405285803</v>
      </c>
      <c r="YY11738" s="68"/>
      <c r="YZ11738" s="68"/>
      <c r="ZA11738" s="68"/>
      <c r="ZB11738" s="68"/>
      <c r="ZC11738" s="68"/>
      <c r="ZD11738" s="68"/>
    </row>
    <row r="11739" spans="658:680" x14ac:dyDescent="0.25">
      <c r="YH11739" s="68"/>
      <c r="YI11739" s="68"/>
      <c r="YJ11739" s="68"/>
      <c r="YK11739" s="68"/>
      <c r="YL11739" s="68"/>
      <c r="YM11739" s="68"/>
      <c r="YN11739" s="68"/>
      <c r="YO11739" s="68"/>
      <c r="YP11739" s="68"/>
      <c r="YQ11739" s="68"/>
      <c r="YR11739" s="68"/>
      <c r="YS11739" s="68"/>
      <c r="YT11739" s="68"/>
      <c r="YU11739" s="68"/>
      <c r="YV11739" s="68"/>
      <c r="YW11739" s="68"/>
      <c r="YX11739" s="68">
        <v>0.92566143609622298</v>
      </c>
      <c r="YY11739" s="68"/>
      <c r="YZ11739" s="68"/>
      <c r="ZA11739" s="68"/>
      <c r="ZB11739" s="68"/>
      <c r="ZC11739" s="68"/>
      <c r="ZD11739" s="68"/>
    </row>
    <row r="11740" spans="658:680" x14ac:dyDescent="0.25">
      <c r="YH11740" s="68"/>
      <c r="YI11740" s="68"/>
      <c r="YJ11740" s="68"/>
      <c r="YK11740" s="68"/>
      <c r="YL11740" s="68"/>
      <c r="YM11740" s="68"/>
      <c r="YN11740" s="68"/>
      <c r="YO11740" s="68"/>
      <c r="YP11740" s="68"/>
      <c r="YQ11740" s="68"/>
      <c r="YR11740" s="68"/>
      <c r="YS11740" s="68"/>
      <c r="YT11740" s="68"/>
      <c r="YU11740" s="68"/>
      <c r="YV11740" s="68"/>
      <c r="YW11740" s="68"/>
      <c r="YX11740" s="68">
        <v>0.92563431199035195</v>
      </c>
      <c r="YY11740" s="68"/>
      <c r="YZ11740" s="68"/>
      <c r="ZA11740" s="68"/>
      <c r="ZB11740" s="68"/>
      <c r="ZC11740" s="68"/>
      <c r="ZD11740" s="68"/>
    </row>
    <row r="11741" spans="658:680" x14ac:dyDescent="0.25">
      <c r="YH11741" s="68"/>
      <c r="YI11741" s="68"/>
      <c r="YJ11741" s="68"/>
      <c r="YK11741" s="68"/>
      <c r="YL11741" s="68"/>
      <c r="YM11741" s="68"/>
      <c r="YN11741" s="68"/>
      <c r="YO11741" s="68"/>
      <c r="YP11741" s="68"/>
      <c r="YQ11741" s="68"/>
      <c r="YR11741" s="68"/>
      <c r="YS11741" s="68"/>
      <c r="YT11741" s="68"/>
      <c r="YU11741" s="68"/>
      <c r="YV11741" s="68"/>
      <c r="YW11741" s="68"/>
      <c r="YX11741" s="68">
        <v>0.92557194509713803</v>
      </c>
      <c r="YY11741" s="68"/>
      <c r="YZ11741" s="68"/>
      <c r="ZA11741" s="68"/>
      <c r="ZB11741" s="68"/>
      <c r="ZC11741" s="68"/>
      <c r="ZD11741" s="68"/>
    </row>
    <row r="11742" spans="658:680" x14ac:dyDescent="0.25">
      <c r="YH11742" s="68"/>
      <c r="YI11742" s="68"/>
      <c r="YJ11742" s="68"/>
      <c r="YK11742" s="68"/>
      <c r="YL11742" s="68"/>
      <c r="YM11742" s="68"/>
      <c r="YN11742" s="68"/>
      <c r="YO11742" s="68"/>
      <c r="YP11742" s="68"/>
      <c r="YQ11742" s="68"/>
      <c r="YR11742" s="68"/>
      <c r="YS11742" s="68"/>
      <c r="YT11742" s="68"/>
      <c r="YU11742" s="68"/>
      <c r="YV11742" s="68"/>
      <c r="YW11742" s="68"/>
      <c r="YX11742" s="68">
        <v>0.92556982512975206</v>
      </c>
      <c r="YY11742" s="68"/>
      <c r="YZ11742" s="68"/>
      <c r="ZA11742" s="68"/>
      <c r="ZB11742" s="68"/>
      <c r="ZC11742" s="68"/>
      <c r="ZD11742" s="68"/>
    </row>
    <row r="11743" spans="658:680" x14ac:dyDescent="0.25">
      <c r="YH11743" s="68"/>
      <c r="YI11743" s="68"/>
      <c r="YJ11743" s="68"/>
      <c r="YK11743" s="68"/>
      <c r="YL11743" s="68"/>
      <c r="YM11743" s="68"/>
      <c r="YN11743" s="68"/>
      <c r="YO11743" s="68"/>
      <c r="YP11743" s="68"/>
      <c r="YQ11743" s="68"/>
      <c r="YR11743" s="68"/>
      <c r="YS11743" s="68"/>
      <c r="YT11743" s="68"/>
      <c r="YU11743" s="68"/>
      <c r="YV11743" s="68"/>
      <c r="YW11743" s="68"/>
      <c r="YX11743" s="68">
        <v>0.925564587749657</v>
      </c>
      <c r="YY11743" s="68"/>
      <c r="YZ11743" s="68"/>
      <c r="ZA11743" s="68"/>
      <c r="ZB11743" s="68"/>
      <c r="ZC11743" s="68"/>
      <c r="ZD11743" s="68"/>
    </row>
    <row r="11744" spans="658:680" x14ac:dyDescent="0.25">
      <c r="YH11744" s="68"/>
      <c r="YI11744" s="68"/>
      <c r="YJ11744" s="68"/>
      <c r="YK11744" s="68"/>
      <c r="YL11744" s="68"/>
      <c r="YM11744" s="68"/>
      <c r="YN11744" s="68"/>
      <c r="YO11744" s="68"/>
      <c r="YP11744" s="68"/>
      <c r="YQ11744" s="68"/>
      <c r="YR11744" s="68"/>
      <c r="YS11744" s="68"/>
      <c r="YT11744" s="68"/>
      <c r="YU11744" s="68"/>
      <c r="YV11744" s="68"/>
      <c r="YW11744" s="68"/>
      <c r="YX11744" s="68">
        <v>0.92551403854159198</v>
      </c>
      <c r="YY11744" s="68"/>
      <c r="YZ11744" s="68"/>
      <c r="ZA11744" s="68"/>
      <c r="ZB11744" s="68"/>
      <c r="ZC11744" s="68"/>
      <c r="ZD11744" s="68"/>
    </row>
    <row r="11745" spans="658:680" x14ac:dyDescent="0.25">
      <c r="YH11745" s="68"/>
      <c r="YI11745" s="68"/>
      <c r="YJ11745" s="68"/>
      <c r="YK11745" s="68"/>
      <c r="YL11745" s="68"/>
      <c r="YM11745" s="68"/>
      <c r="YN11745" s="68"/>
      <c r="YO11745" s="68"/>
      <c r="YP11745" s="68"/>
      <c r="YQ11745" s="68"/>
      <c r="YR11745" s="68"/>
      <c r="YS11745" s="68"/>
      <c r="YT11745" s="68"/>
      <c r="YU11745" s="68"/>
      <c r="YV11745" s="68"/>
      <c r="YW11745" s="68"/>
      <c r="YX11745" s="68">
        <v>0.92547904807279402</v>
      </c>
      <c r="YY11745" s="68"/>
      <c r="YZ11745" s="68"/>
      <c r="ZA11745" s="68"/>
      <c r="ZB11745" s="68"/>
      <c r="ZC11745" s="68"/>
      <c r="ZD11745" s="68"/>
    </row>
    <row r="11746" spans="658:680" x14ac:dyDescent="0.25">
      <c r="YH11746" s="68"/>
      <c r="YI11746" s="68"/>
      <c r="YJ11746" s="68"/>
      <c r="YK11746" s="68"/>
      <c r="YL11746" s="68"/>
      <c r="YM11746" s="68"/>
      <c r="YN11746" s="68"/>
      <c r="YO11746" s="68"/>
      <c r="YP11746" s="68"/>
      <c r="YQ11746" s="68"/>
      <c r="YR11746" s="68"/>
      <c r="YS11746" s="68"/>
      <c r="YT11746" s="68"/>
      <c r="YU11746" s="68"/>
      <c r="YV11746" s="68"/>
      <c r="YW11746" s="68"/>
      <c r="YX11746" s="68">
        <v>0.92544018911103199</v>
      </c>
      <c r="YY11746" s="68"/>
      <c r="YZ11746" s="68"/>
      <c r="ZA11746" s="68"/>
      <c r="ZB11746" s="68"/>
      <c r="ZC11746" s="68"/>
      <c r="ZD11746" s="68"/>
    </row>
    <row r="11747" spans="658:680" x14ac:dyDescent="0.25">
      <c r="YH11747" s="68"/>
      <c r="YI11747" s="68"/>
      <c r="YJ11747" s="68"/>
      <c r="YK11747" s="68"/>
      <c r="YL11747" s="68"/>
      <c r="YM11747" s="68"/>
      <c r="YN11747" s="68"/>
      <c r="YO11747" s="68"/>
      <c r="YP11747" s="68"/>
      <c r="YQ11747" s="68"/>
      <c r="YR11747" s="68"/>
      <c r="YS11747" s="68"/>
      <c r="YT11747" s="68"/>
      <c r="YU11747" s="68"/>
      <c r="YV11747" s="68"/>
      <c r="YW11747" s="68"/>
      <c r="YX11747" s="68">
        <v>0.92539273319538395</v>
      </c>
      <c r="YY11747" s="68"/>
      <c r="YZ11747" s="68"/>
      <c r="ZA11747" s="68"/>
      <c r="ZB11747" s="68"/>
      <c r="ZC11747" s="68"/>
      <c r="ZD11747" s="68"/>
    </row>
    <row r="11748" spans="658:680" x14ac:dyDescent="0.25">
      <c r="YH11748" s="68"/>
      <c r="YI11748" s="68"/>
      <c r="YJ11748" s="68"/>
      <c r="YK11748" s="68"/>
      <c r="YL11748" s="68"/>
      <c r="YM11748" s="68"/>
      <c r="YN11748" s="68"/>
      <c r="YO11748" s="68"/>
      <c r="YP11748" s="68"/>
      <c r="YQ11748" s="68"/>
      <c r="YR11748" s="68"/>
      <c r="YS11748" s="68"/>
      <c r="YT11748" s="68"/>
      <c r="YU11748" s="68"/>
      <c r="YV11748" s="68"/>
      <c r="YW11748" s="68"/>
      <c r="YX11748" s="68">
        <v>0.925346230415664</v>
      </c>
      <c r="YY11748" s="68"/>
      <c r="YZ11748" s="68"/>
      <c r="ZA11748" s="68"/>
      <c r="ZB11748" s="68"/>
      <c r="ZC11748" s="68"/>
      <c r="ZD11748" s="68"/>
    </row>
    <row r="11749" spans="658:680" x14ac:dyDescent="0.25">
      <c r="YH11749" s="68"/>
      <c r="YI11749" s="68"/>
      <c r="YJ11749" s="68"/>
      <c r="YK11749" s="68"/>
      <c r="YL11749" s="68"/>
      <c r="YM11749" s="68"/>
      <c r="YN11749" s="68"/>
      <c r="YO11749" s="68"/>
      <c r="YP11749" s="68"/>
      <c r="YQ11749" s="68"/>
      <c r="YR11749" s="68"/>
      <c r="YS11749" s="68"/>
      <c r="YT11749" s="68"/>
      <c r="YU11749" s="68"/>
      <c r="YV11749" s="68"/>
      <c r="YW11749" s="68"/>
      <c r="YX11749" s="68">
        <v>0.92531505564490502</v>
      </c>
      <c r="YY11749" s="68"/>
      <c r="YZ11749" s="68"/>
      <c r="ZA11749" s="68"/>
      <c r="ZB11749" s="68"/>
      <c r="ZC11749" s="68"/>
      <c r="ZD11749" s="68"/>
    </row>
    <row r="11750" spans="658:680" x14ac:dyDescent="0.25">
      <c r="YH11750" s="68"/>
      <c r="YI11750" s="68"/>
      <c r="YJ11750" s="68"/>
      <c r="YK11750" s="68"/>
      <c r="YL11750" s="68"/>
      <c r="YM11750" s="68"/>
      <c r="YN11750" s="68"/>
      <c r="YO11750" s="68"/>
      <c r="YP11750" s="68"/>
      <c r="YQ11750" s="68"/>
      <c r="YR11750" s="68"/>
      <c r="YS11750" s="68"/>
      <c r="YT11750" s="68"/>
      <c r="YU11750" s="68"/>
      <c r="YV11750" s="68"/>
      <c r="YW11750" s="68"/>
      <c r="YX11750" s="68">
        <v>0.92529650443220901</v>
      </c>
      <c r="YY11750" s="68"/>
      <c r="YZ11750" s="68"/>
      <c r="ZA11750" s="68"/>
      <c r="ZB11750" s="68"/>
      <c r="ZC11750" s="68"/>
      <c r="ZD11750" s="68"/>
    </row>
    <row r="11751" spans="658:680" x14ac:dyDescent="0.25">
      <c r="YH11751" s="68"/>
      <c r="YI11751" s="68"/>
      <c r="YJ11751" s="68"/>
      <c r="YK11751" s="68"/>
      <c r="YL11751" s="68"/>
      <c r="YM11751" s="68"/>
      <c r="YN11751" s="68"/>
      <c r="YO11751" s="68"/>
      <c r="YP11751" s="68"/>
      <c r="YQ11751" s="68"/>
      <c r="YR11751" s="68"/>
      <c r="YS11751" s="68"/>
      <c r="YT11751" s="68"/>
      <c r="YU11751" s="68"/>
      <c r="YV11751" s="68"/>
      <c r="YW11751" s="68"/>
      <c r="YX11751" s="68">
        <v>0.925292172434656</v>
      </c>
      <c r="YY11751" s="68"/>
      <c r="YZ11751" s="68"/>
      <c r="ZA11751" s="68"/>
      <c r="ZB11751" s="68"/>
      <c r="ZC11751" s="68"/>
      <c r="ZD11751" s="68"/>
    </row>
    <row r="11752" spans="658:680" x14ac:dyDescent="0.25">
      <c r="YH11752" s="68"/>
      <c r="YI11752" s="68"/>
      <c r="YJ11752" s="68"/>
      <c r="YK11752" s="68"/>
      <c r="YL11752" s="68"/>
      <c r="YM11752" s="68"/>
      <c r="YN11752" s="68"/>
      <c r="YO11752" s="68"/>
      <c r="YP11752" s="68"/>
      <c r="YQ11752" s="68"/>
      <c r="YR11752" s="68"/>
      <c r="YS11752" s="68"/>
      <c r="YT11752" s="68"/>
      <c r="YU11752" s="68"/>
      <c r="YV11752" s="68"/>
      <c r="YW11752" s="68"/>
      <c r="YX11752" s="68">
        <v>0.92527000016076599</v>
      </c>
      <c r="YY11752" s="68"/>
      <c r="YZ11752" s="68"/>
      <c r="ZA11752" s="68"/>
      <c r="ZB11752" s="68"/>
      <c r="ZC11752" s="68"/>
      <c r="ZD11752" s="68"/>
    </row>
    <row r="11753" spans="658:680" x14ac:dyDescent="0.25">
      <c r="YH11753" s="68"/>
      <c r="YI11753" s="68"/>
      <c r="YJ11753" s="68"/>
      <c r="YK11753" s="68"/>
      <c r="YL11753" s="68"/>
      <c r="YM11753" s="68"/>
      <c r="YN11753" s="68"/>
      <c r="YO11753" s="68"/>
      <c r="YP11753" s="68"/>
      <c r="YQ11753" s="68"/>
      <c r="YR11753" s="68"/>
      <c r="YS11753" s="68"/>
      <c r="YT11753" s="68"/>
      <c r="YU11753" s="68"/>
      <c r="YV11753" s="68"/>
      <c r="YW11753" s="68"/>
      <c r="YX11753" s="68">
        <v>0.925240629705811</v>
      </c>
      <c r="YY11753" s="68"/>
      <c r="YZ11753" s="68"/>
      <c r="ZA11753" s="68"/>
      <c r="ZB11753" s="68"/>
      <c r="ZC11753" s="68"/>
      <c r="ZD11753" s="68"/>
    </row>
    <row r="11754" spans="658:680" x14ac:dyDescent="0.25">
      <c r="YH11754" s="68"/>
      <c r="YI11754" s="68"/>
      <c r="YJ11754" s="68"/>
      <c r="YK11754" s="68"/>
      <c r="YL11754" s="68"/>
      <c r="YM11754" s="68"/>
      <c r="YN11754" s="68"/>
      <c r="YO11754" s="68"/>
      <c r="YP11754" s="68"/>
      <c r="YQ11754" s="68"/>
      <c r="YR11754" s="68"/>
      <c r="YS11754" s="68"/>
      <c r="YT11754" s="68"/>
      <c r="YU11754" s="68"/>
      <c r="YV11754" s="68"/>
      <c r="YW11754" s="68"/>
      <c r="YX11754" s="68">
        <v>0.92521307421133503</v>
      </c>
      <c r="YY11754" s="68"/>
      <c r="YZ11754" s="68"/>
      <c r="ZA11754" s="68"/>
      <c r="ZB11754" s="68"/>
      <c r="ZC11754" s="68"/>
      <c r="ZD11754" s="68"/>
    </row>
    <row r="11755" spans="658:680" x14ac:dyDescent="0.25">
      <c r="YH11755" s="68"/>
      <c r="YI11755" s="68"/>
      <c r="YJ11755" s="68"/>
      <c r="YK11755" s="68"/>
      <c r="YL11755" s="68"/>
      <c r="YM11755" s="68"/>
      <c r="YN11755" s="68"/>
      <c r="YO11755" s="68"/>
      <c r="YP11755" s="68"/>
      <c r="YQ11755" s="68"/>
      <c r="YR11755" s="68"/>
      <c r="YS11755" s="68"/>
      <c r="YT11755" s="68"/>
      <c r="YU11755" s="68"/>
      <c r="YV11755" s="68"/>
      <c r="YW11755" s="68"/>
      <c r="YX11755" s="68">
        <v>0.92520872619721595</v>
      </c>
      <c r="YY11755" s="68"/>
      <c r="YZ11755" s="68"/>
      <c r="ZA11755" s="68"/>
      <c r="ZB11755" s="68"/>
      <c r="ZC11755" s="68"/>
      <c r="ZD11755" s="68"/>
    </row>
    <row r="11756" spans="658:680" x14ac:dyDescent="0.25">
      <c r="YH11756" s="68"/>
      <c r="YI11756" s="68"/>
      <c r="YJ11756" s="68"/>
      <c r="YK11756" s="68"/>
      <c r="YL11756" s="68"/>
      <c r="YM11756" s="68"/>
      <c r="YN11756" s="68"/>
      <c r="YO11756" s="68"/>
      <c r="YP11756" s="68"/>
      <c r="YQ11756" s="68"/>
      <c r="YR11756" s="68"/>
      <c r="YS11756" s="68"/>
      <c r="YT11756" s="68"/>
      <c r="YU11756" s="68"/>
      <c r="YV11756" s="68"/>
      <c r="YW11756" s="68"/>
      <c r="YX11756" s="68">
        <v>0.92518983805855803</v>
      </c>
      <c r="YY11756" s="68"/>
      <c r="YZ11756" s="68"/>
      <c r="ZA11756" s="68"/>
      <c r="ZB11756" s="68"/>
      <c r="ZC11756" s="68"/>
      <c r="ZD11756" s="68"/>
    </row>
    <row r="11757" spans="658:680" x14ac:dyDescent="0.25">
      <c r="YH11757" s="68"/>
      <c r="YI11757" s="68"/>
      <c r="YJ11757" s="68"/>
      <c r="YK11757" s="68"/>
      <c r="YL11757" s="68"/>
      <c r="YM11757" s="68"/>
      <c r="YN11757" s="68"/>
      <c r="YO11757" s="68"/>
      <c r="YP11757" s="68"/>
      <c r="YQ11757" s="68"/>
      <c r="YR11757" s="68"/>
      <c r="YS11757" s="68"/>
      <c r="YT11757" s="68"/>
      <c r="YU11757" s="68"/>
      <c r="YV11757" s="68"/>
      <c r="YW11757" s="68"/>
      <c r="YX11757" s="68">
        <v>0.92515897486753296</v>
      </c>
      <c r="YY11757" s="68"/>
      <c r="YZ11757" s="68"/>
      <c r="ZA11757" s="68"/>
      <c r="ZB11757" s="68"/>
      <c r="ZC11757" s="68"/>
      <c r="ZD11757" s="68"/>
    </row>
    <row r="11758" spans="658:680" x14ac:dyDescent="0.25">
      <c r="YH11758" s="68"/>
      <c r="YI11758" s="68"/>
      <c r="YJ11758" s="68"/>
      <c r="YK11758" s="68"/>
      <c r="YL11758" s="68"/>
      <c r="YM11758" s="68"/>
      <c r="YN11758" s="68"/>
      <c r="YO11758" s="68"/>
      <c r="YP11758" s="68"/>
      <c r="YQ11758" s="68"/>
      <c r="YR11758" s="68"/>
      <c r="YS11758" s="68"/>
      <c r="YT11758" s="68"/>
      <c r="YU11758" s="68"/>
      <c r="YV11758" s="68"/>
      <c r="YW11758" s="68"/>
      <c r="YX11758" s="68">
        <v>0.92511385533795198</v>
      </c>
      <c r="YY11758" s="68"/>
      <c r="YZ11758" s="68"/>
      <c r="ZA11758" s="68"/>
      <c r="ZB11758" s="68"/>
      <c r="ZC11758" s="68"/>
      <c r="ZD11758" s="68"/>
    </row>
    <row r="11759" spans="658:680" x14ac:dyDescent="0.25">
      <c r="YH11759" s="68"/>
      <c r="YI11759" s="68"/>
      <c r="YJ11759" s="68"/>
      <c r="YK11759" s="68"/>
      <c r="YL11759" s="68"/>
      <c r="YM11759" s="68"/>
      <c r="YN11759" s="68"/>
      <c r="YO11759" s="68"/>
      <c r="YP11759" s="68"/>
      <c r="YQ11759" s="68"/>
      <c r="YR11759" s="68"/>
      <c r="YS11759" s="68"/>
      <c r="YT11759" s="68"/>
      <c r="YU11759" s="68"/>
      <c r="YV11759" s="68"/>
      <c r="YW11759" s="68"/>
      <c r="YX11759" s="68">
        <v>0.92508931535819405</v>
      </c>
      <c r="YY11759" s="68"/>
      <c r="YZ11759" s="68"/>
      <c r="ZA11759" s="68"/>
      <c r="ZB11759" s="68"/>
      <c r="ZC11759" s="68"/>
      <c r="ZD11759" s="68"/>
    </row>
    <row r="11760" spans="658:680" x14ac:dyDescent="0.25">
      <c r="YH11760" s="68"/>
      <c r="YI11760" s="68"/>
      <c r="YJ11760" s="68"/>
      <c r="YK11760" s="68"/>
      <c r="YL11760" s="68"/>
      <c r="YM11760" s="68"/>
      <c r="YN11760" s="68"/>
      <c r="YO11760" s="68"/>
      <c r="YP11760" s="68"/>
      <c r="YQ11760" s="68"/>
      <c r="YR11760" s="68"/>
      <c r="YS11760" s="68"/>
      <c r="YT11760" s="68"/>
      <c r="YU11760" s="68"/>
      <c r="YV11760" s="68"/>
      <c r="YW11760" s="68"/>
      <c r="YX11760" s="68">
        <v>0.92508248027818396</v>
      </c>
      <c r="YY11760" s="68"/>
      <c r="YZ11760" s="68"/>
      <c r="ZA11760" s="68"/>
      <c r="ZB11760" s="68"/>
      <c r="ZC11760" s="68"/>
      <c r="ZD11760" s="68"/>
    </row>
    <row r="11761" spans="658:680" x14ac:dyDescent="0.25">
      <c r="YH11761" s="68"/>
      <c r="YI11761" s="68"/>
      <c r="YJ11761" s="68"/>
      <c r="YK11761" s="68"/>
      <c r="YL11761" s="68"/>
      <c r="YM11761" s="68"/>
      <c r="YN11761" s="68"/>
      <c r="YO11761" s="68"/>
      <c r="YP11761" s="68"/>
      <c r="YQ11761" s="68"/>
      <c r="YR11761" s="68"/>
      <c r="YS11761" s="68"/>
      <c r="YT11761" s="68"/>
      <c r="YU11761" s="68"/>
      <c r="YV11761" s="68"/>
      <c r="YW11761" s="68"/>
      <c r="YX11761" s="68">
        <v>0.92506945146313901</v>
      </c>
      <c r="YY11761" s="68"/>
      <c r="YZ11761" s="68"/>
      <c r="ZA11761" s="68"/>
      <c r="ZB11761" s="68"/>
      <c r="ZC11761" s="68"/>
      <c r="ZD11761" s="68"/>
    </row>
    <row r="11762" spans="658:680" x14ac:dyDescent="0.25">
      <c r="YH11762" s="68"/>
      <c r="YI11762" s="68"/>
      <c r="YJ11762" s="68"/>
      <c r="YK11762" s="68"/>
      <c r="YL11762" s="68"/>
      <c r="YM11762" s="68"/>
      <c r="YN11762" s="68"/>
      <c r="YO11762" s="68"/>
      <c r="YP11762" s="68"/>
      <c r="YQ11762" s="68"/>
      <c r="YR11762" s="68"/>
      <c r="YS11762" s="68"/>
      <c r="YT11762" s="68"/>
      <c r="YU11762" s="68"/>
      <c r="YV11762" s="68"/>
      <c r="YW11762" s="68"/>
      <c r="YX11762" s="68">
        <v>0.92495871349203695</v>
      </c>
      <c r="YY11762" s="68"/>
      <c r="YZ11762" s="68"/>
      <c r="ZA11762" s="68"/>
      <c r="ZB11762" s="68"/>
      <c r="ZC11762" s="68"/>
      <c r="ZD11762" s="68"/>
    </row>
    <row r="11763" spans="658:680" x14ac:dyDescent="0.25">
      <c r="YH11763" s="68"/>
      <c r="YI11763" s="68"/>
      <c r="YJ11763" s="68"/>
      <c r="YK11763" s="68"/>
      <c r="YL11763" s="68"/>
      <c r="YM11763" s="68"/>
      <c r="YN11763" s="68"/>
      <c r="YO11763" s="68"/>
      <c r="YP11763" s="68"/>
      <c r="YQ11763" s="68"/>
      <c r="YR11763" s="68"/>
      <c r="YS11763" s="68"/>
      <c r="YT11763" s="68"/>
      <c r="YU11763" s="68"/>
      <c r="YV11763" s="68"/>
      <c r="YW11763" s="68"/>
      <c r="YX11763" s="68">
        <v>0.92491702439382395</v>
      </c>
      <c r="YY11763" s="68"/>
      <c r="YZ11763" s="68"/>
      <c r="ZA11763" s="68"/>
      <c r="ZB11763" s="68"/>
      <c r="ZC11763" s="68"/>
      <c r="ZD11763" s="68"/>
    </row>
    <row r="11764" spans="658:680" x14ac:dyDescent="0.25">
      <c r="YH11764" s="68"/>
      <c r="YI11764" s="68"/>
      <c r="YJ11764" s="68"/>
      <c r="YK11764" s="68"/>
      <c r="YL11764" s="68"/>
      <c r="YM11764" s="68"/>
      <c r="YN11764" s="68"/>
      <c r="YO11764" s="68"/>
      <c r="YP11764" s="68"/>
      <c r="YQ11764" s="68"/>
      <c r="YR11764" s="68"/>
      <c r="YS11764" s="68"/>
      <c r="YT11764" s="68"/>
      <c r="YU11764" s="68"/>
      <c r="YV11764" s="68"/>
      <c r="YW11764" s="68"/>
      <c r="YX11764" s="68">
        <v>0.92488804929375201</v>
      </c>
      <c r="YY11764" s="68"/>
      <c r="YZ11764" s="68"/>
      <c r="ZA11764" s="68"/>
      <c r="ZB11764" s="68"/>
      <c r="ZC11764" s="68"/>
      <c r="ZD11764" s="68"/>
    </row>
    <row r="11765" spans="658:680" x14ac:dyDescent="0.25">
      <c r="YH11765" s="68"/>
      <c r="YI11765" s="68"/>
      <c r="YJ11765" s="68"/>
      <c r="YK11765" s="68"/>
      <c r="YL11765" s="68"/>
      <c r="YM11765" s="68"/>
      <c r="YN11765" s="68"/>
      <c r="YO11765" s="68"/>
      <c r="YP11765" s="68"/>
      <c r="YQ11765" s="68"/>
      <c r="YR11765" s="68"/>
      <c r="YS11765" s="68"/>
      <c r="YT11765" s="68"/>
      <c r="YU11765" s="68"/>
      <c r="YV11765" s="68"/>
      <c r="YW11765" s="68"/>
      <c r="YX11765" s="68">
        <v>0.92486441856380597</v>
      </c>
      <c r="YY11765" s="68"/>
      <c r="YZ11765" s="68"/>
      <c r="ZA11765" s="68"/>
      <c r="ZB11765" s="68"/>
      <c r="ZC11765" s="68"/>
      <c r="ZD11765" s="68"/>
    </row>
    <row r="11766" spans="658:680" x14ac:dyDescent="0.25">
      <c r="YH11766" s="68"/>
      <c r="YI11766" s="68"/>
      <c r="YJ11766" s="68"/>
      <c r="YK11766" s="68"/>
      <c r="YL11766" s="68"/>
      <c r="YM11766" s="68"/>
      <c r="YN11766" s="68"/>
      <c r="YO11766" s="68"/>
      <c r="YP11766" s="68"/>
      <c r="YQ11766" s="68"/>
      <c r="YR11766" s="68"/>
      <c r="YS11766" s="68"/>
      <c r="YT11766" s="68"/>
      <c r="YU11766" s="68"/>
      <c r="YV11766" s="68"/>
      <c r="YW11766" s="68"/>
      <c r="YX11766" s="68">
        <v>0.92484562467739395</v>
      </c>
      <c r="YY11766" s="68"/>
      <c r="YZ11766" s="68"/>
      <c r="ZA11766" s="68"/>
      <c r="ZB11766" s="68"/>
      <c r="ZC11766" s="68"/>
      <c r="ZD11766" s="68"/>
    </row>
    <row r="11767" spans="658:680" x14ac:dyDescent="0.25">
      <c r="YH11767" s="68"/>
      <c r="YI11767" s="68"/>
      <c r="YJ11767" s="68"/>
      <c r="YK11767" s="68"/>
      <c r="YL11767" s="68"/>
      <c r="YM11767" s="68"/>
      <c r="YN11767" s="68"/>
      <c r="YO11767" s="68"/>
      <c r="YP11767" s="68"/>
      <c r="YQ11767" s="68"/>
      <c r="YR11767" s="68"/>
      <c r="YS11767" s="68"/>
      <c r="YT11767" s="68"/>
      <c r="YU11767" s="68"/>
      <c r="YV11767" s="68"/>
      <c r="YW11767" s="68"/>
      <c r="YX11767" s="68">
        <v>0.92483494417219703</v>
      </c>
      <c r="YY11767" s="68"/>
      <c r="YZ11767" s="68"/>
      <c r="ZA11767" s="68"/>
      <c r="ZB11767" s="68"/>
      <c r="ZC11767" s="68"/>
      <c r="ZD11767" s="68"/>
    </row>
    <row r="11768" spans="658:680" x14ac:dyDescent="0.25">
      <c r="YH11768" s="68"/>
      <c r="YI11768" s="68"/>
      <c r="YJ11768" s="68"/>
      <c r="YK11768" s="68"/>
      <c r="YL11768" s="68"/>
      <c r="YM11768" s="68"/>
      <c r="YN11768" s="68"/>
      <c r="YO11768" s="68"/>
      <c r="YP11768" s="68"/>
      <c r="YQ11768" s="68"/>
      <c r="YR11768" s="68"/>
      <c r="YS11768" s="68"/>
      <c r="YT11768" s="68"/>
      <c r="YU11768" s="68"/>
      <c r="YV11768" s="68"/>
      <c r="YW11768" s="68"/>
      <c r="YX11768" s="68">
        <v>0.92483388461891702</v>
      </c>
      <c r="YY11768" s="68"/>
      <c r="YZ11768" s="68"/>
      <c r="ZA11768" s="68"/>
      <c r="ZB11768" s="68"/>
      <c r="ZC11768" s="68"/>
      <c r="ZD11768" s="68"/>
    </row>
    <row r="11769" spans="658:680" x14ac:dyDescent="0.25">
      <c r="YH11769" s="68"/>
      <c r="YI11769" s="68"/>
      <c r="YJ11769" s="68"/>
      <c r="YK11769" s="68"/>
      <c r="YL11769" s="68"/>
      <c r="YM11769" s="68"/>
      <c r="YN11769" s="68"/>
      <c r="YO11769" s="68"/>
      <c r="YP11769" s="68"/>
      <c r="YQ11769" s="68"/>
      <c r="YR11769" s="68"/>
      <c r="YS11769" s="68"/>
      <c r="YT11769" s="68"/>
      <c r="YU11769" s="68"/>
      <c r="YV11769" s="68"/>
      <c r="YW11769" s="68"/>
      <c r="YX11769" s="68">
        <v>0.92483311596016005</v>
      </c>
      <c r="YY11769" s="68"/>
      <c r="YZ11769" s="68"/>
      <c r="ZA11769" s="68"/>
      <c r="ZB11769" s="68"/>
      <c r="ZC11769" s="68"/>
      <c r="ZD11769" s="68"/>
    </row>
    <row r="11770" spans="658:680" x14ac:dyDescent="0.25">
      <c r="YH11770" s="68"/>
      <c r="YI11770" s="68"/>
      <c r="YJ11770" s="68"/>
      <c r="YK11770" s="68"/>
      <c r="YL11770" s="68"/>
      <c r="YM11770" s="68"/>
      <c r="YN11770" s="68"/>
      <c r="YO11770" s="68"/>
      <c r="YP11770" s="68"/>
      <c r="YQ11770" s="68"/>
      <c r="YR11770" s="68"/>
      <c r="YS11770" s="68"/>
      <c r="YT11770" s="68"/>
      <c r="YU11770" s="68"/>
      <c r="YV11770" s="68"/>
      <c r="YW11770" s="68"/>
      <c r="YX11770" s="68">
        <v>0.92480382608941203</v>
      </c>
      <c r="YY11770" s="68"/>
      <c r="YZ11770" s="68"/>
      <c r="ZA11770" s="68"/>
      <c r="ZB11770" s="68"/>
      <c r="ZC11770" s="68"/>
      <c r="ZD11770" s="68"/>
    </row>
    <row r="11771" spans="658:680" x14ac:dyDescent="0.25">
      <c r="YH11771" s="68"/>
      <c r="YI11771" s="68"/>
      <c r="YJ11771" s="68"/>
      <c r="YK11771" s="68"/>
      <c r="YL11771" s="68"/>
      <c r="YM11771" s="68"/>
      <c r="YN11771" s="68"/>
      <c r="YO11771" s="68"/>
      <c r="YP11771" s="68"/>
      <c r="YQ11771" s="68"/>
      <c r="YR11771" s="68"/>
      <c r="YS11771" s="68"/>
      <c r="YT11771" s="68"/>
      <c r="YU11771" s="68"/>
      <c r="YV11771" s="68"/>
      <c r="YW11771" s="68"/>
      <c r="YX11771" s="68">
        <v>0.92478630290345698</v>
      </c>
      <c r="YY11771" s="68"/>
      <c r="YZ11771" s="68"/>
      <c r="ZA11771" s="68"/>
      <c r="ZB11771" s="68"/>
      <c r="ZC11771" s="68"/>
      <c r="ZD11771" s="68"/>
    </row>
    <row r="11772" spans="658:680" x14ac:dyDescent="0.25">
      <c r="YH11772" s="68"/>
      <c r="YI11772" s="68"/>
      <c r="YJ11772" s="68"/>
      <c r="YK11772" s="68"/>
      <c r="YL11772" s="68"/>
      <c r="YM11772" s="68"/>
      <c r="YN11772" s="68"/>
      <c r="YO11772" s="68"/>
      <c r="YP11772" s="68"/>
      <c r="YQ11772" s="68"/>
      <c r="YR11772" s="68"/>
      <c r="YS11772" s="68"/>
      <c r="YT11772" s="68"/>
      <c r="YU11772" s="68"/>
      <c r="YV11772" s="68"/>
      <c r="YW11772" s="68"/>
      <c r="YX11772" s="68">
        <v>0.92477614690376997</v>
      </c>
      <c r="YY11772" s="68"/>
      <c r="YZ11772" s="68"/>
      <c r="ZA11772" s="68"/>
      <c r="ZB11772" s="68"/>
      <c r="ZC11772" s="68"/>
      <c r="ZD11772" s="68"/>
    </row>
    <row r="11773" spans="658:680" x14ac:dyDescent="0.25">
      <c r="YH11773" s="68"/>
      <c r="YI11773" s="68"/>
      <c r="YJ11773" s="68"/>
      <c r="YK11773" s="68"/>
      <c r="YL11773" s="68"/>
      <c r="YM11773" s="68"/>
      <c r="YN11773" s="68"/>
      <c r="YO11773" s="68"/>
      <c r="YP11773" s="68"/>
      <c r="YQ11773" s="68"/>
      <c r="YR11773" s="68"/>
      <c r="YS11773" s="68"/>
      <c r="YT11773" s="68"/>
      <c r="YU11773" s="68"/>
      <c r="YV11773" s="68"/>
      <c r="YW11773" s="68"/>
      <c r="YX11773" s="68">
        <v>0.92475547806814296</v>
      </c>
      <c r="YY11773" s="68"/>
      <c r="YZ11773" s="68"/>
      <c r="ZA11773" s="68"/>
      <c r="ZB11773" s="68"/>
      <c r="ZC11773" s="68"/>
      <c r="ZD11773" s="68"/>
    </row>
    <row r="11774" spans="658:680" x14ac:dyDescent="0.25">
      <c r="YH11774" s="68"/>
      <c r="YI11774" s="68"/>
      <c r="YJ11774" s="68"/>
      <c r="YK11774" s="68"/>
      <c r="YL11774" s="68"/>
      <c r="YM11774" s="68"/>
      <c r="YN11774" s="68"/>
      <c r="YO11774" s="68"/>
      <c r="YP11774" s="68"/>
      <c r="YQ11774" s="68"/>
      <c r="YR11774" s="68"/>
      <c r="YS11774" s="68"/>
      <c r="YT11774" s="68"/>
      <c r="YU11774" s="68"/>
      <c r="YV11774" s="68"/>
      <c r="YW11774" s="68"/>
      <c r="YX11774" s="68">
        <v>0.92472064410061405</v>
      </c>
      <c r="YY11774" s="68"/>
      <c r="YZ11774" s="68"/>
      <c r="ZA11774" s="68"/>
      <c r="ZB11774" s="68"/>
      <c r="ZC11774" s="68"/>
      <c r="ZD11774" s="68"/>
    </row>
    <row r="11775" spans="658:680" x14ac:dyDescent="0.25">
      <c r="YH11775" s="68"/>
      <c r="YI11775" s="68"/>
      <c r="YJ11775" s="68"/>
      <c r="YK11775" s="68"/>
      <c r="YL11775" s="68"/>
      <c r="YM11775" s="68"/>
      <c r="YN11775" s="68"/>
      <c r="YO11775" s="68"/>
      <c r="YP11775" s="68"/>
      <c r="YQ11775" s="68"/>
      <c r="YR11775" s="68"/>
      <c r="YS11775" s="68"/>
      <c r="YT11775" s="68"/>
      <c r="YU11775" s="68"/>
      <c r="YV11775" s="68"/>
      <c r="YW11775" s="68"/>
      <c r="YX11775" s="68">
        <v>0.92470594723701305</v>
      </c>
      <c r="YY11775" s="68"/>
      <c r="YZ11775" s="68"/>
      <c r="ZA11775" s="68"/>
      <c r="ZB11775" s="68"/>
      <c r="ZC11775" s="68"/>
      <c r="ZD11775" s="68"/>
    </row>
    <row r="11776" spans="658:680" x14ac:dyDescent="0.25">
      <c r="YH11776" s="68"/>
      <c r="YI11776" s="68"/>
      <c r="YJ11776" s="68"/>
      <c r="YK11776" s="68"/>
      <c r="YL11776" s="68"/>
      <c r="YM11776" s="68"/>
      <c r="YN11776" s="68"/>
      <c r="YO11776" s="68"/>
      <c r="YP11776" s="68"/>
      <c r="YQ11776" s="68"/>
      <c r="YR11776" s="68"/>
      <c r="YS11776" s="68"/>
      <c r="YT11776" s="68"/>
      <c r="YU11776" s="68"/>
      <c r="YV11776" s="68"/>
      <c r="YW11776" s="68"/>
      <c r="YX11776" s="68">
        <v>0.92467994720846303</v>
      </c>
      <c r="YY11776" s="68"/>
      <c r="YZ11776" s="68"/>
      <c r="ZA11776" s="68"/>
      <c r="ZB11776" s="68"/>
      <c r="ZC11776" s="68"/>
      <c r="ZD11776" s="68"/>
    </row>
    <row r="11777" spans="658:680" x14ac:dyDescent="0.25">
      <c r="YH11777" s="68"/>
      <c r="YI11777" s="68"/>
      <c r="YJ11777" s="68"/>
      <c r="YK11777" s="68"/>
      <c r="YL11777" s="68"/>
      <c r="YM11777" s="68"/>
      <c r="YN11777" s="68"/>
      <c r="YO11777" s="68"/>
      <c r="YP11777" s="68"/>
      <c r="YQ11777" s="68"/>
      <c r="YR11777" s="68"/>
      <c r="YS11777" s="68"/>
      <c r="YT11777" s="68"/>
      <c r="YU11777" s="68"/>
      <c r="YV11777" s="68"/>
      <c r="YW11777" s="68"/>
      <c r="YX11777" s="68">
        <v>0.92467175680255398</v>
      </c>
      <c r="YY11777" s="68"/>
      <c r="YZ11777" s="68"/>
      <c r="ZA11777" s="68"/>
      <c r="ZB11777" s="68"/>
      <c r="ZC11777" s="68"/>
      <c r="ZD11777" s="68"/>
    </row>
    <row r="11778" spans="658:680" x14ac:dyDescent="0.25">
      <c r="YH11778" s="68"/>
      <c r="YI11778" s="68"/>
      <c r="YJ11778" s="68"/>
      <c r="YK11778" s="68"/>
      <c r="YL11778" s="68"/>
      <c r="YM11778" s="68"/>
      <c r="YN11778" s="68"/>
      <c r="YO11778" s="68"/>
      <c r="YP11778" s="68"/>
      <c r="YQ11778" s="68"/>
      <c r="YR11778" s="68"/>
      <c r="YS11778" s="68"/>
      <c r="YT11778" s="68"/>
      <c r="YU11778" s="68"/>
      <c r="YV11778" s="68"/>
      <c r="YW11778" s="68"/>
      <c r="YX11778" s="68">
        <v>0.92464829654146596</v>
      </c>
      <c r="YY11778" s="68"/>
      <c r="YZ11778" s="68"/>
      <c r="ZA11778" s="68"/>
      <c r="ZB11778" s="68"/>
      <c r="ZC11778" s="68"/>
      <c r="ZD11778" s="68"/>
    </row>
    <row r="11779" spans="658:680" x14ac:dyDescent="0.25">
      <c r="YH11779" s="68"/>
      <c r="YI11779" s="68"/>
      <c r="YJ11779" s="68"/>
      <c r="YK11779" s="68"/>
      <c r="YL11779" s="68"/>
      <c r="YM11779" s="68"/>
      <c r="YN11779" s="68"/>
      <c r="YO11779" s="68"/>
      <c r="YP11779" s="68"/>
      <c r="YQ11779" s="68"/>
      <c r="YR11779" s="68"/>
      <c r="YS11779" s="68"/>
      <c r="YT11779" s="68"/>
      <c r="YU11779" s="68"/>
      <c r="YV11779" s="68"/>
      <c r="YW11779" s="68"/>
      <c r="YX11779" s="68">
        <v>0.92463627329891696</v>
      </c>
      <c r="YY11779" s="68"/>
      <c r="YZ11779" s="68"/>
      <c r="ZA11779" s="68"/>
      <c r="ZB11779" s="68"/>
      <c r="ZC11779" s="68"/>
      <c r="ZD11779" s="68"/>
    </row>
    <row r="11780" spans="658:680" x14ac:dyDescent="0.25">
      <c r="YH11780" s="68"/>
      <c r="YI11780" s="68"/>
      <c r="YJ11780" s="68"/>
      <c r="YK11780" s="68"/>
      <c r="YL11780" s="68"/>
      <c r="YM11780" s="68"/>
      <c r="YN11780" s="68"/>
      <c r="YO11780" s="68"/>
      <c r="YP11780" s="68"/>
      <c r="YQ11780" s="68"/>
      <c r="YR11780" s="68"/>
      <c r="YS11780" s="68"/>
      <c r="YT11780" s="68"/>
      <c r="YU11780" s="68"/>
      <c r="YV11780" s="68"/>
      <c r="YW11780" s="68"/>
      <c r="YX11780" s="68">
        <v>0.92461875007203398</v>
      </c>
      <c r="YY11780" s="68"/>
      <c r="YZ11780" s="68"/>
      <c r="ZA11780" s="68"/>
      <c r="ZB11780" s="68"/>
      <c r="ZC11780" s="68"/>
      <c r="ZD11780" s="68"/>
    </row>
    <row r="11781" spans="658:680" x14ac:dyDescent="0.25">
      <c r="YH11781" s="68"/>
      <c r="YI11781" s="68"/>
      <c r="YJ11781" s="68"/>
      <c r="YK11781" s="68"/>
      <c r="YL11781" s="68"/>
      <c r="YM11781" s="68"/>
      <c r="YN11781" s="68"/>
      <c r="YO11781" s="68"/>
      <c r="YP11781" s="68"/>
      <c r="YQ11781" s="68"/>
      <c r="YR11781" s="68"/>
      <c r="YS11781" s="68"/>
      <c r="YT11781" s="68"/>
      <c r="YU11781" s="68"/>
      <c r="YV11781" s="68"/>
      <c r="YW11781" s="68"/>
      <c r="YX11781" s="68">
        <v>0.92461416869321</v>
      </c>
      <c r="YY11781" s="68"/>
      <c r="YZ11781" s="68"/>
      <c r="ZA11781" s="68"/>
      <c r="ZB11781" s="68"/>
      <c r="ZC11781" s="68"/>
      <c r="ZD11781" s="68"/>
    </row>
    <row r="11782" spans="658:680" x14ac:dyDescent="0.25">
      <c r="YH11782" s="68"/>
      <c r="YI11782" s="68"/>
      <c r="YJ11782" s="68"/>
      <c r="YK11782" s="68"/>
      <c r="YL11782" s="68"/>
      <c r="YM11782" s="68"/>
      <c r="YN11782" s="68"/>
      <c r="YO11782" s="68"/>
      <c r="YP11782" s="68"/>
      <c r="YQ11782" s="68"/>
      <c r="YR11782" s="68"/>
      <c r="YS11782" s="68"/>
      <c r="YT11782" s="68"/>
      <c r="YU11782" s="68"/>
      <c r="YV11782" s="68"/>
      <c r="YW11782" s="68"/>
      <c r="YX11782" s="68">
        <v>0.924603345044264</v>
      </c>
      <c r="YY11782" s="68"/>
      <c r="YZ11782" s="68"/>
      <c r="ZA11782" s="68"/>
      <c r="ZB11782" s="68"/>
      <c r="ZC11782" s="68"/>
      <c r="ZD11782" s="68"/>
    </row>
    <row r="11783" spans="658:680" x14ac:dyDescent="0.25">
      <c r="YH11783" s="68"/>
      <c r="YI11783" s="68"/>
      <c r="YJ11783" s="68"/>
      <c r="YK11783" s="68"/>
      <c r="YL11783" s="68"/>
      <c r="YM11783" s="68"/>
      <c r="YN11783" s="68"/>
      <c r="YO11783" s="68"/>
      <c r="YP11783" s="68"/>
      <c r="YQ11783" s="68"/>
      <c r="YR11783" s="68"/>
      <c r="YS11783" s="68"/>
      <c r="YT11783" s="68"/>
      <c r="YU11783" s="68"/>
      <c r="YV11783" s="68"/>
      <c r="YW11783" s="68"/>
      <c r="YX11783" s="68">
        <v>0.92456934641982103</v>
      </c>
      <c r="YY11783" s="68"/>
      <c r="YZ11783" s="68"/>
      <c r="ZA11783" s="68"/>
      <c r="ZB11783" s="68"/>
      <c r="ZC11783" s="68"/>
      <c r="ZD11783" s="68"/>
    </row>
    <row r="11784" spans="658:680" x14ac:dyDescent="0.25">
      <c r="YH11784" s="68"/>
      <c r="YI11784" s="68"/>
      <c r="YJ11784" s="68"/>
      <c r="YK11784" s="68"/>
      <c r="YL11784" s="68"/>
      <c r="YM11784" s="68"/>
      <c r="YN11784" s="68"/>
      <c r="YO11784" s="68"/>
      <c r="YP11784" s="68"/>
      <c r="YQ11784" s="68"/>
      <c r="YR11784" s="68"/>
      <c r="YS11784" s="68"/>
      <c r="YT11784" s="68"/>
      <c r="YU11784" s="68"/>
      <c r="YV11784" s="68"/>
      <c r="YW11784" s="68"/>
      <c r="YX11784" s="68">
        <v>0.92456899137938597</v>
      </c>
      <c r="YY11784" s="68"/>
      <c r="YZ11784" s="68"/>
      <c r="ZA11784" s="68"/>
      <c r="ZB11784" s="68"/>
      <c r="ZC11784" s="68"/>
      <c r="ZD11784" s="68"/>
    </row>
    <row r="11785" spans="658:680" x14ac:dyDescent="0.25">
      <c r="YH11785" s="68"/>
      <c r="YI11785" s="68"/>
      <c r="YJ11785" s="68"/>
      <c r="YK11785" s="68"/>
      <c r="YL11785" s="68"/>
      <c r="YM11785" s="68"/>
      <c r="YN11785" s="68"/>
      <c r="YO11785" s="68"/>
      <c r="YP11785" s="68"/>
      <c r="YQ11785" s="68"/>
      <c r="YR11785" s="68"/>
      <c r="YS11785" s="68"/>
      <c r="YT11785" s="68"/>
      <c r="YU11785" s="68"/>
      <c r="YV11785" s="68"/>
      <c r="YW11785" s="68"/>
      <c r="YX11785" s="68">
        <v>0.92456467818309196</v>
      </c>
      <c r="YY11785" s="68"/>
      <c r="YZ11785" s="68"/>
      <c r="ZA11785" s="68"/>
      <c r="ZB11785" s="68"/>
      <c r="ZC11785" s="68"/>
      <c r="ZD11785" s="68"/>
    </row>
    <row r="11786" spans="658:680" x14ac:dyDescent="0.25">
      <c r="YH11786" s="68"/>
      <c r="YI11786" s="68"/>
      <c r="YJ11786" s="68"/>
      <c r="YK11786" s="68"/>
      <c r="YL11786" s="68"/>
      <c r="YM11786" s="68"/>
      <c r="YN11786" s="68"/>
      <c r="YO11786" s="68"/>
      <c r="YP11786" s="68"/>
      <c r="YQ11786" s="68"/>
      <c r="YR11786" s="68"/>
      <c r="YS11786" s="68"/>
      <c r="YT11786" s="68"/>
      <c r="YU11786" s="68"/>
      <c r="YV11786" s="68"/>
      <c r="YW11786" s="68"/>
      <c r="YX11786" s="68">
        <v>0.92455493820511603</v>
      </c>
      <c r="YY11786" s="68"/>
      <c r="YZ11786" s="68"/>
      <c r="ZA11786" s="68"/>
      <c r="ZB11786" s="68"/>
      <c r="ZC11786" s="68"/>
      <c r="ZD11786" s="68"/>
    </row>
    <row r="11787" spans="658:680" x14ac:dyDescent="0.25">
      <c r="YH11787" s="68"/>
      <c r="YI11787" s="68"/>
      <c r="YJ11787" s="68"/>
      <c r="YK11787" s="68"/>
      <c r="YL11787" s="68"/>
      <c r="YM11787" s="68"/>
      <c r="YN11787" s="68"/>
      <c r="YO11787" s="68"/>
      <c r="YP11787" s="68"/>
      <c r="YQ11787" s="68"/>
      <c r="YR11787" s="68"/>
      <c r="YS11787" s="68"/>
      <c r="YT11787" s="68"/>
      <c r="YU11787" s="68"/>
      <c r="YV11787" s="68"/>
      <c r="YW11787" s="68"/>
      <c r="YX11787" s="68">
        <v>0.92454440320711795</v>
      </c>
      <c r="YY11787" s="68"/>
      <c r="YZ11787" s="68"/>
      <c r="ZA11787" s="68"/>
      <c r="ZB11787" s="68"/>
      <c r="ZC11787" s="68"/>
      <c r="ZD11787" s="68"/>
    </row>
    <row r="11788" spans="658:680" x14ac:dyDescent="0.25">
      <c r="YH11788" s="68"/>
      <c r="YI11788" s="68"/>
      <c r="YJ11788" s="68"/>
      <c r="YK11788" s="68"/>
      <c r="YL11788" s="68"/>
      <c r="YM11788" s="68"/>
      <c r="YN11788" s="68"/>
      <c r="YO11788" s="68"/>
      <c r="YP11788" s="68"/>
      <c r="YQ11788" s="68"/>
      <c r="YR11788" s="68"/>
      <c r="YS11788" s="68"/>
      <c r="YT11788" s="68"/>
      <c r="YU11788" s="68"/>
      <c r="YV11788" s="68"/>
      <c r="YW11788" s="68"/>
      <c r="YX11788" s="68">
        <v>0.92454373808126999</v>
      </c>
      <c r="YY11788" s="68"/>
      <c r="YZ11788" s="68"/>
      <c r="ZA11788" s="68"/>
      <c r="ZB11788" s="68"/>
      <c r="ZC11788" s="68"/>
      <c r="ZD11788" s="68"/>
    </row>
    <row r="11789" spans="658:680" x14ac:dyDescent="0.25">
      <c r="YH11789" s="68"/>
      <c r="YI11789" s="68"/>
      <c r="YJ11789" s="68"/>
      <c r="YK11789" s="68"/>
      <c r="YL11789" s="68"/>
      <c r="YM11789" s="68"/>
      <c r="YN11789" s="68"/>
      <c r="YO11789" s="68"/>
      <c r="YP11789" s="68"/>
      <c r="YQ11789" s="68"/>
      <c r="YR11789" s="68"/>
      <c r="YS11789" s="68"/>
      <c r="YT11789" s="68"/>
      <c r="YU11789" s="68"/>
      <c r="YV11789" s="68"/>
      <c r="YW11789" s="68"/>
      <c r="YX11789" s="68">
        <v>0.92454178006855803</v>
      </c>
      <c r="YY11789" s="68"/>
      <c r="YZ11789" s="68"/>
      <c r="ZA11789" s="68"/>
      <c r="ZB11789" s="68"/>
      <c r="ZC11789" s="68"/>
      <c r="ZD11789" s="68"/>
    </row>
    <row r="11790" spans="658:680" x14ac:dyDescent="0.25">
      <c r="YH11790" s="68"/>
      <c r="YI11790" s="68"/>
      <c r="YJ11790" s="68"/>
      <c r="YK11790" s="68"/>
      <c r="YL11790" s="68"/>
      <c r="YM11790" s="68"/>
      <c r="YN11790" s="68"/>
      <c r="YO11790" s="68"/>
      <c r="YP11790" s="68"/>
      <c r="YQ11790" s="68"/>
      <c r="YR11790" s="68"/>
      <c r="YS11790" s="68"/>
      <c r="YT11790" s="68"/>
      <c r="YU11790" s="68"/>
      <c r="YV11790" s="68"/>
      <c r="YW11790" s="68"/>
      <c r="YX11790" s="68">
        <v>0.924528936693642</v>
      </c>
      <c r="YY11790" s="68"/>
      <c r="YZ11790" s="68"/>
      <c r="ZA11790" s="68"/>
      <c r="ZB11790" s="68"/>
      <c r="ZC11790" s="68"/>
      <c r="ZD11790" s="68"/>
    </row>
    <row r="11791" spans="658:680" x14ac:dyDescent="0.25">
      <c r="YH11791" s="68"/>
      <c r="YI11791" s="68"/>
      <c r="YJ11791" s="68"/>
      <c r="YK11791" s="68"/>
      <c r="YL11791" s="68"/>
      <c r="YM11791" s="68"/>
      <c r="YN11791" s="68"/>
      <c r="YO11791" s="68"/>
      <c r="YP11791" s="68"/>
      <c r="YQ11791" s="68"/>
      <c r="YR11791" s="68"/>
      <c r="YS11791" s="68"/>
      <c r="YT11791" s="68"/>
      <c r="YU11791" s="68"/>
      <c r="YV11791" s="68"/>
      <c r="YW11791" s="68"/>
      <c r="YX11791" s="68">
        <v>0.92448281925549303</v>
      </c>
      <c r="YY11791" s="68"/>
      <c r="YZ11791" s="68"/>
      <c r="ZA11791" s="68"/>
      <c r="ZB11791" s="68"/>
      <c r="ZC11791" s="68"/>
      <c r="ZD11791" s="68"/>
    </row>
    <row r="11792" spans="658:680" x14ac:dyDescent="0.25">
      <c r="YH11792" s="68"/>
      <c r="YI11792" s="68"/>
      <c r="YJ11792" s="68"/>
      <c r="YK11792" s="68"/>
      <c r="YL11792" s="68"/>
      <c r="YM11792" s="68"/>
      <c r="YN11792" s="68"/>
      <c r="YO11792" s="68"/>
      <c r="YP11792" s="68"/>
      <c r="YQ11792" s="68"/>
      <c r="YR11792" s="68"/>
      <c r="YS11792" s="68"/>
      <c r="YT11792" s="68"/>
      <c r="YU11792" s="68"/>
      <c r="YV11792" s="68"/>
      <c r="YW11792" s="68"/>
      <c r="YX11792" s="68">
        <v>0.92442825037054899</v>
      </c>
      <c r="YY11792" s="68"/>
      <c r="YZ11792" s="68"/>
      <c r="ZA11792" s="68"/>
      <c r="ZB11792" s="68"/>
      <c r="ZC11792" s="68"/>
      <c r="ZD11792" s="68"/>
    </row>
    <row r="11793" spans="658:680" x14ac:dyDescent="0.25">
      <c r="YH11793" s="68"/>
      <c r="YI11793" s="68"/>
      <c r="YJ11793" s="68"/>
      <c r="YK11793" s="68"/>
      <c r="YL11793" s="68"/>
      <c r="YM11793" s="68"/>
      <c r="YN11793" s="68"/>
      <c r="YO11793" s="68"/>
      <c r="YP11793" s="68"/>
      <c r="YQ11793" s="68"/>
      <c r="YR11793" s="68"/>
      <c r="YS11793" s="68"/>
      <c r="YT11793" s="68"/>
      <c r="YU11793" s="68"/>
      <c r="YV11793" s="68"/>
      <c r="YW11793" s="68"/>
      <c r="YX11793" s="68">
        <v>0.92442506879514497</v>
      </c>
      <c r="YY11793" s="68"/>
      <c r="YZ11793" s="68"/>
      <c r="ZA11793" s="68"/>
      <c r="ZB11793" s="68"/>
      <c r="ZC11793" s="68"/>
      <c r="ZD11793" s="68"/>
    </row>
    <row r="11794" spans="658:680" x14ac:dyDescent="0.25">
      <c r="YH11794" s="68"/>
      <c r="YI11794" s="68"/>
      <c r="YJ11794" s="68"/>
      <c r="YK11794" s="68"/>
      <c r="YL11794" s="68"/>
      <c r="YM11794" s="68"/>
      <c r="YN11794" s="68"/>
      <c r="YO11794" s="68"/>
      <c r="YP11794" s="68"/>
      <c r="YQ11794" s="68"/>
      <c r="YR11794" s="68"/>
      <c r="YS11794" s="68"/>
      <c r="YT11794" s="68"/>
      <c r="YU11794" s="68"/>
      <c r="YV11794" s="68"/>
      <c r="YW11794" s="68"/>
      <c r="YX11794" s="68">
        <v>0.92439925410105594</v>
      </c>
      <c r="YY11794" s="68"/>
      <c r="YZ11794" s="68"/>
      <c r="ZA11794" s="68"/>
      <c r="ZB11794" s="68"/>
      <c r="ZC11794" s="68"/>
      <c r="ZD11794" s="68"/>
    </row>
    <row r="11795" spans="658:680" x14ac:dyDescent="0.25">
      <c r="YH11795" s="68"/>
      <c r="YI11795" s="68"/>
      <c r="YJ11795" s="68"/>
      <c r="YK11795" s="68"/>
      <c r="YL11795" s="68"/>
      <c r="YM11795" s="68"/>
      <c r="YN11795" s="68"/>
      <c r="YO11795" s="68"/>
      <c r="YP11795" s="68"/>
      <c r="YQ11795" s="68"/>
      <c r="YR11795" s="68"/>
      <c r="YS11795" s="68"/>
      <c r="YT11795" s="68"/>
      <c r="YU11795" s="68"/>
      <c r="YV11795" s="68"/>
      <c r="YW11795" s="68"/>
      <c r="YX11795" s="68">
        <v>0.92435812045507204</v>
      </c>
      <c r="YY11795" s="68"/>
      <c r="YZ11795" s="68"/>
      <c r="ZA11795" s="68"/>
      <c r="ZB11795" s="68"/>
      <c r="ZC11795" s="68"/>
      <c r="ZD11795" s="68"/>
    </row>
    <row r="11796" spans="658:680" x14ac:dyDescent="0.25">
      <c r="YH11796" s="68"/>
      <c r="YI11796" s="68"/>
      <c r="YJ11796" s="68"/>
      <c r="YK11796" s="68"/>
      <c r="YL11796" s="68"/>
      <c r="YM11796" s="68"/>
      <c r="YN11796" s="68"/>
      <c r="YO11796" s="68"/>
      <c r="YP11796" s="68"/>
      <c r="YQ11796" s="68"/>
      <c r="YR11796" s="68"/>
      <c r="YS11796" s="68"/>
      <c r="YT11796" s="68"/>
      <c r="YU11796" s="68"/>
      <c r="YV11796" s="68"/>
      <c r="YW11796" s="68"/>
      <c r="YX11796" s="68">
        <v>0.92431530304231502</v>
      </c>
      <c r="YY11796" s="68"/>
      <c r="YZ11796" s="68"/>
      <c r="ZA11796" s="68"/>
      <c r="ZB11796" s="68"/>
      <c r="ZC11796" s="68"/>
      <c r="ZD11796" s="68"/>
    </row>
    <row r="11797" spans="658:680" x14ac:dyDescent="0.25">
      <c r="YH11797" s="68"/>
      <c r="YI11797" s="68"/>
      <c r="YJ11797" s="68"/>
      <c r="YK11797" s="68"/>
      <c r="YL11797" s="68"/>
      <c r="YM11797" s="68"/>
      <c r="YN11797" s="68"/>
      <c r="YO11797" s="68"/>
      <c r="YP11797" s="68"/>
      <c r="YQ11797" s="68"/>
      <c r="YR11797" s="68"/>
      <c r="YS11797" s="68"/>
      <c r="YT11797" s="68"/>
      <c r="YU11797" s="68"/>
      <c r="YV11797" s="68"/>
      <c r="YW11797" s="68"/>
      <c r="YX11797" s="68">
        <v>0.92430622814168595</v>
      </c>
      <c r="YY11797" s="68"/>
      <c r="YZ11797" s="68"/>
      <c r="ZA11797" s="68"/>
      <c r="ZB11797" s="68"/>
      <c r="ZC11797" s="68"/>
      <c r="ZD11797" s="68"/>
    </row>
    <row r="11798" spans="658:680" x14ac:dyDescent="0.25">
      <c r="YH11798" s="68"/>
      <c r="YI11798" s="68"/>
      <c r="YJ11798" s="68"/>
      <c r="YK11798" s="68"/>
      <c r="YL11798" s="68"/>
      <c r="YM11798" s="68"/>
      <c r="YN11798" s="68"/>
      <c r="YO11798" s="68"/>
      <c r="YP11798" s="68"/>
      <c r="YQ11798" s="68"/>
      <c r="YR11798" s="68"/>
      <c r="YS11798" s="68"/>
      <c r="YT11798" s="68"/>
      <c r="YU11798" s="68"/>
      <c r="YV11798" s="68"/>
      <c r="YW11798" s="68"/>
      <c r="YX11798" s="68">
        <v>0.92427037851320704</v>
      </c>
      <c r="YY11798" s="68"/>
      <c r="YZ11798" s="68"/>
      <c r="ZA11798" s="68"/>
      <c r="ZB11798" s="68"/>
      <c r="ZC11798" s="68"/>
      <c r="ZD11798" s="68"/>
    </row>
    <row r="11799" spans="658:680" x14ac:dyDescent="0.25">
      <c r="YH11799" s="68"/>
      <c r="YI11799" s="68"/>
      <c r="YJ11799" s="68"/>
      <c r="YK11799" s="68"/>
      <c r="YL11799" s="68"/>
      <c r="YM11799" s="68"/>
      <c r="YN11799" s="68"/>
      <c r="YO11799" s="68"/>
      <c r="YP11799" s="68"/>
      <c r="YQ11799" s="68"/>
      <c r="YR11799" s="68"/>
      <c r="YS11799" s="68"/>
      <c r="YT11799" s="68"/>
      <c r="YU11799" s="68"/>
      <c r="YV11799" s="68"/>
      <c r="YW11799" s="68"/>
      <c r="YX11799" s="68">
        <v>0.92426317813116798</v>
      </c>
      <c r="YY11799" s="68"/>
      <c r="YZ11799" s="68"/>
      <c r="ZA11799" s="68"/>
      <c r="ZB11799" s="68"/>
      <c r="ZC11799" s="68"/>
      <c r="ZD11799" s="68"/>
    </row>
    <row r="11800" spans="658:680" x14ac:dyDescent="0.25">
      <c r="YH11800" s="68"/>
      <c r="YI11800" s="68"/>
      <c r="YJ11800" s="68"/>
      <c r="YK11800" s="68"/>
      <c r="YL11800" s="68"/>
      <c r="YM11800" s="68"/>
      <c r="YN11800" s="68"/>
      <c r="YO11800" s="68"/>
      <c r="YP11800" s="68"/>
      <c r="YQ11800" s="68"/>
      <c r="YR11800" s="68"/>
      <c r="YS11800" s="68"/>
      <c r="YT11800" s="68"/>
      <c r="YU11800" s="68"/>
      <c r="YV11800" s="68"/>
      <c r="YW11800" s="68"/>
      <c r="YX11800" s="68">
        <v>0.92426170771410499</v>
      </c>
      <c r="YY11800" s="68"/>
      <c r="YZ11800" s="68"/>
      <c r="ZA11800" s="68"/>
      <c r="ZB11800" s="68"/>
      <c r="ZC11800" s="68"/>
      <c r="ZD11800" s="68"/>
    </row>
    <row r="11801" spans="658:680" x14ac:dyDescent="0.25">
      <c r="YH11801" s="68"/>
      <c r="YI11801" s="68"/>
      <c r="YJ11801" s="68"/>
      <c r="YK11801" s="68"/>
      <c r="YL11801" s="68"/>
      <c r="YM11801" s="68"/>
      <c r="YN11801" s="68"/>
      <c r="YO11801" s="68"/>
      <c r="YP11801" s="68"/>
      <c r="YQ11801" s="68"/>
      <c r="YR11801" s="68"/>
      <c r="YS11801" s="68"/>
      <c r="YT11801" s="68"/>
      <c r="YU11801" s="68"/>
      <c r="YV11801" s="68"/>
      <c r="YW11801" s="68"/>
      <c r="YX11801" s="68">
        <v>0.92426006455060306</v>
      </c>
      <c r="YY11801" s="68"/>
      <c r="YZ11801" s="68"/>
      <c r="ZA11801" s="68"/>
      <c r="ZB11801" s="68"/>
      <c r="ZC11801" s="68"/>
      <c r="ZD11801" s="68"/>
    </row>
    <row r="11802" spans="658:680" x14ac:dyDescent="0.25">
      <c r="YH11802" s="68"/>
      <c r="YI11802" s="68"/>
      <c r="YJ11802" s="68"/>
      <c r="YK11802" s="68"/>
      <c r="YL11802" s="68"/>
      <c r="YM11802" s="68"/>
      <c r="YN11802" s="68"/>
      <c r="YO11802" s="68"/>
      <c r="YP11802" s="68"/>
      <c r="YQ11802" s="68"/>
      <c r="YR11802" s="68"/>
      <c r="YS11802" s="68"/>
      <c r="YT11802" s="68"/>
      <c r="YU11802" s="68"/>
      <c r="YV11802" s="68"/>
      <c r="YW11802" s="68"/>
      <c r="YX11802" s="68">
        <v>0.92424854025512404</v>
      </c>
      <c r="YY11802" s="68"/>
      <c r="YZ11802" s="68"/>
      <c r="ZA11802" s="68"/>
      <c r="ZB11802" s="68"/>
      <c r="ZC11802" s="68"/>
      <c r="ZD11802" s="68"/>
    </row>
    <row r="11803" spans="658:680" x14ac:dyDescent="0.25">
      <c r="YH11803" s="68"/>
      <c r="YI11803" s="68"/>
      <c r="YJ11803" s="68"/>
      <c r="YK11803" s="68"/>
      <c r="YL11803" s="68"/>
      <c r="YM11803" s="68"/>
      <c r="YN11803" s="68"/>
      <c r="YO11803" s="68"/>
      <c r="YP11803" s="68"/>
      <c r="YQ11803" s="68"/>
      <c r="YR11803" s="68"/>
      <c r="YS11803" s="68"/>
      <c r="YT11803" s="68"/>
      <c r="YU11803" s="68"/>
      <c r="YV11803" s="68"/>
      <c r="YW11803" s="68"/>
      <c r="YX11803" s="68">
        <v>0.92423090800307495</v>
      </c>
      <c r="YY11803" s="68"/>
      <c r="YZ11803" s="68"/>
      <c r="ZA11803" s="68"/>
      <c r="ZB11803" s="68"/>
      <c r="ZC11803" s="68"/>
      <c r="ZD11803" s="68"/>
    </row>
    <row r="11804" spans="658:680" x14ac:dyDescent="0.25">
      <c r="YH11804" s="68"/>
      <c r="YI11804" s="68"/>
      <c r="YJ11804" s="68"/>
      <c r="YK11804" s="68"/>
      <c r="YL11804" s="68"/>
      <c r="YM11804" s="68"/>
      <c r="YN11804" s="68"/>
      <c r="YO11804" s="68"/>
      <c r="YP11804" s="68"/>
      <c r="YQ11804" s="68"/>
      <c r="YR11804" s="68"/>
      <c r="YS11804" s="68"/>
      <c r="YT11804" s="68"/>
      <c r="YU11804" s="68"/>
      <c r="YV11804" s="68"/>
      <c r="YW11804" s="68"/>
      <c r="YX11804" s="68">
        <v>0.92422300388710299</v>
      </c>
      <c r="YY11804" s="68"/>
      <c r="YZ11804" s="68"/>
      <c r="ZA11804" s="68"/>
      <c r="ZB11804" s="68"/>
      <c r="ZC11804" s="68"/>
      <c r="ZD11804" s="68"/>
    </row>
    <row r="11805" spans="658:680" x14ac:dyDescent="0.25">
      <c r="YH11805" s="68"/>
      <c r="YI11805" s="68"/>
      <c r="YJ11805" s="68"/>
      <c r="YK11805" s="68"/>
      <c r="YL11805" s="68"/>
      <c r="YM11805" s="68"/>
      <c r="YN11805" s="68"/>
      <c r="YO11805" s="68"/>
      <c r="YP11805" s="68"/>
      <c r="YQ11805" s="68"/>
      <c r="YR11805" s="68"/>
      <c r="YS11805" s="68"/>
      <c r="YT11805" s="68"/>
      <c r="YU11805" s="68"/>
      <c r="YV11805" s="68"/>
      <c r="YW11805" s="68"/>
      <c r="YX11805" s="68">
        <v>0.92421819465120403</v>
      </c>
      <c r="YY11805" s="68"/>
      <c r="YZ11805" s="68"/>
      <c r="ZA11805" s="68"/>
      <c r="ZB11805" s="68"/>
      <c r="ZC11805" s="68"/>
      <c r="ZD11805" s="68"/>
    </row>
    <row r="11806" spans="658:680" x14ac:dyDescent="0.25">
      <c r="YH11806" s="68"/>
      <c r="YI11806" s="68"/>
      <c r="YJ11806" s="68"/>
      <c r="YK11806" s="68"/>
      <c r="YL11806" s="68"/>
      <c r="YM11806" s="68"/>
      <c r="YN11806" s="68"/>
      <c r="YO11806" s="68"/>
      <c r="YP11806" s="68"/>
      <c r="YQ11806" s="68"/>
      <c r="YR11806" s="68"/>
      <c r="YS11806" s="68"/>
      <c r="YT11806" s="68"/>
      <c r="YU11806" s="68"/>
      <c r="YV11806" s="68"/>
      <c r="YW11806" s="68"/>
      <c r="YX11806" s="68">
        <v>0.92421787192111304</v>
      </c>
      <c r="YY11806" s="68"/>
      <c r="YZ11806" s="68"/>
      <c r="ZA11806" s="68"/>
      <c r="ZB11806" s="68"/>
      <c r="ZC11806" s="68"/>
      <c r="ZD11806" s="68"/>
    </row>
    <row r="11807" spans="658:680" x14ac:dyDescent="0.25">
      <c r="YH11807" s="68"/>
      <c r="YI11807" s="68"/>
      <c r="YJ11807" s="68"/>
      <c r="YK11807" s="68"/>
      <c r="YL11807" s="68"/>
      <c r="YM11807" s="68"/>
      <c r="YN11807" s="68"/>
      <c r="YO11807" s="68"/>
      <c r="YP11807" s="68"/>
      <c r="YQ11807" s="68"/>
      <c r="YR11807" s="68"/>
      <c r="YS11807" s="68"/>
      <c r="YT11807" s="68"/>
      <c r="YU11807" s="68"/>
      <c r="YV11807" s="68"/>
      <c r="YW11807" s="68"/>
      <c r="YX11807" s="68">
        <v>0.92416347218088302</v>
      </c>
      <c r="YY11807" s="68"/>
      <c r="YZ11807" s="68"/>
      <c r="ZA11807" s="68"/>
      <c r="ZB11807" s="68"/>
      <c r="ZC11807" s="68"/>
      <c r="ZD11807" s="68"/>
    </row>
    <row r="11808" spans="658:680" x14ac:dyDescent="0.25">
      <c r="YH11808" s="68"/>
      <c r="YI11808" s="68"/>
      <c r="YJ11808" s="68"/>
      <c r="YK11808" s="68"/>
      <c r="YL11808" s="68"/>
      <c r="YM11808" s="68"/>
      <c r="YN11808" s="68"/>
      <c r="YO11808" s="68"/>
      <c r="YP11808" s="68"/>
      <c r="YQ11808" s="68"/>
      <c r="YR11808" s="68"/>
      <c r="YS11808" s="68"/>
      <c r="YT11808" s="68"/>
      <c r="YU11808" s="68"/>
      <c r="YV11808" s="68"/>
      <c r="YW11808" s="68"/>
      <c r="YX11808" s="68">
        <v>0.92415259740523603</v>
      </c>
      <c r="YY11808" s="68"/>
      <c r="YZ11808" s="68"/>
      <c r="ZA11808" s="68"/>
      <c r="ZB11808" s="68"/>
      <c r="ZC11808" s="68"/>
      <c r="ZD11808" s="68"/>
    </row>
    <row r="11809" spans="658:680" x14ac:dyDescent="0.25">
      <c r="YH11809" s="68"/>
      <c r="YI11809" s="68"/>
      <c r="YJ11809" s="68"/>
      <c r="YK11809" s="68"/>
      <c r="YL11809" s="68"/>
      <c r="YM11809" s="68"/>
      <c r="YN11809" s="68"/>
      <c r="YO11809" s="68"/>
      <c r="YP11809" s="68"/>
      <c r="YQ11809" s="68"/>
      <c r="YR11809" s="68"/>
      <c r="YS11809" s="68"/>
      <c r="YT11809" s="68"/>
      <c r="YU11809" s="68"/>
      <c r="YV11809" s="68"/>
      <c r="YW11809" s="68"/>
      <c r="YX11809" s="68">
        <v>0.92415258913556597</v>
      </c>
      <c r="YY11809" s="68"/>
      <c r="YZ11809" s="68"/>
      <c r="ZA11809" s="68"/>
      <c r="ZB11809" s="68"/>
      <c r="ZC11809" s="68"/>
      <c r="ZD11809" s="68"/>
    </row>
    <row r="11810" spans="658:680" x14ac:dyDescent="0.25">
      <c r="YH11810" s="68"/>
      <c r="YI11810" s="68"/>
      <c r="YJ11810" s="68"/>
      <c r="YK11810" s="68"/>
      <c r="YL11810" s="68"/>
      <c r="YM11810" s="68"/>
      <c r="YN11810" s="68"/>
      <c r="YO11810" s="68"/>
      <c r="YP11810" s="68"/>
      <c r="YQ11810" s="68"/>
      <c r="YR11810" s="68"/>
      <c r="YS11810" s="68"/>
      <c r="YT11810" s="68"/>
      <c r="YU11810" s="68"/>
      <c r="YV11810" s="68"/>
      <c r="YW11810" s="68"/>
      <c r="YX11810" s="68">
        <v>0.92413181428131197</v>
      </c>
      <c r="YY11810" s="68"/>
      <c r="YZ11810" s="68"/>
      <c r="ZA11810" s="68"/>
      <c r="ZB11810" s="68"/>
      <c r="ZC11810" s="68"/>
      <c r="ZD11810" s="68"/>
    </row>
    <row r="11811" spans="658:680" x14ac:dyDescent="0.25">
      <c r="YH11811" s="68"/>
      <c r="YI11811" s="68"/>
      <c r="YJ11811" s="68"/>
      <c r="YK11811" s="68"/>
      <c r="YL11811" s="68"/>
      <c r="YM11811" s="68"/>
      <c r="YN11811" s="68"/>
      <c r="YO11811" s="68"/>
      <c r="YP11811" s="68"/>
      <c r="YQ11811" s="68"/>
      <c r="YR11811" s="68"/>
      <c r="YS11811" s="68"/>
      <c r="YT11811" s="68"/>
      <c r="YU11811" s="68"/>
      <c r="YV11811" s="68"/>
      <c r="YW11811" s="68"/>
      <c r="YX11811" s="68">
        <v>0.92413007309186201</v>
      </c>
      <c r="YY11811" s="68"/>
      <c r="YZ11811" s="68"/>
      <c r="ZA11811" s="68"/>
      <c r="ZB11811" s="68"/>
      <c r="ZC11811" s="68"/>
      <c r="ZD11811" s="68"/>
    </row>
    <row r="11812" spans="658:680" x14ac:dyDescent="0.25">
      <c r="YH11812" s="68"/>
      <c r="YI11812" s="68"/>
      <c r="YJ11812" s="68"/>
      <c r="YK11812" s="68"/>
      <c r="YL11812" s="68"/>
      <c r="YM11812" s="68"/>
      <c r="YN11812" s="68"/>
      <c r="YO11812" s="68"/>
      <c r="YP11812" s="68"/>
      <c r="YQ11812" s="68"/>
      <c r="YR11812" s="68"/>
      <c r="YS11812" s="68"/>
      <c r="YT11812" s="68"/>
      <c r="YU11812" s="68"/>
      <c r="YV11812" s="68"/>
      <c r="YW11812" s="68"/>
      <c r="YX11812" s="68">
        <v>0.92409553941238698</v>
      </c>
      <c r="YY11812" s="68"/>
      <c r="YZ11812" s="68"/>
      <c r="ZA11812" s="68"/>
      <c r="ZB11812" s="68"/>
      <c r="ZC11812" s="68"/>
      <c r="ZD11812" s="68"/>
    </row>
    <row r="11813" spans="658:680" x14ac:dyDescent="0.25">
      <c r="YH11813" s="68"/>
      <c r="YI11813" s="68"/>
      <c r="YJ11813" s="68"/>
      <c r="YK11813" s="68"/>
      <c r="YL11813" s="68"/>
      <c r="YM11813" s="68"/>
      <c r="YN11813" s="68"/>
      <c r="YO11813" s="68"/>
      <c r="YP11813" s="68"/>
      <c r="YQ11813" s="68"/>
      <c r="YR11813" s="68"/>
      <c r="YS11813" s="68"/>
      <c r="YT11813" s="68"/>
      <c r="YU11813" s="68"/>
      <c r="YV11813" s="68"/>
      <c r="YW11813" s="68"/>
      <c r="YX11813" s="68">
        <v>0.92409335020666805</v>
      </c>
      <c r="YY11813" s="68"/>
      <c r="YZ11813" s="68"/>
      <c r="ZA11813" s="68"/>
      <c r="ZB11813" s="68"/>
      <c r="ZC11813" s="68"/>
      <c r="ZD11813" s="68"/>
    </row>
    <row r="11814" spans="658:680" x14ac:dyDescent="0.25">
      <c r="YH11814" s="68"/>
      <c r="YI11814" s="68"/>
      <c r="YJ11814" s="68"/>
      <c r="YK11814" s="68"/>
      <c r="YL11814" s="68"/>
      <c r="YM11814" s="68"/>
      <c r="YN11814" s="68"/>
      <c r="YO11814" s="68"/>
      <c r="YP11814" s="68"/>
      <c r="YQ11814" s="68"/>
      <c r="YR11814" s="68"/>
      <c r="YS11814" s="68"/>
      <c r="YT11814" s="68"/>
      <c r="YU11814" s="68"/>
      <c r="YV11814" s="68"/>
      <c r="YW11814" s="68"/>
      <c r="YX11814" s="68">
        <v>0.92406761881188004</v>
      </c>
      <c r="YY11814" s="68"/>
      <c r="YZ11814" s="68"/>
      <c r="ZA11814" s="68"/>
      <c r="ZB11814" s="68"/>
      <c r="ZC11814" s="68"/>
      <c r="ZD11814" s="68"/>
    </row>
    <row r="11815" spans="658:680" x14ac:dyDescent="0.25">
      <c r="YH11815" s="68"/>
      <c r="YI11815" s="68"/>
      <c r="YJ11815" s="68"/>
      <c r="YK11815" s="68"/>
      <c r="YL11815" s="68"/>
      <c r="YM11815" s="68"/>
      <c r="YN11815" s="68"/>
      <c r="YO11815" s="68"/>
      <c r="YP11815" s="68"/>
      <c r="YQ11815" s="68"/>
      <c r="YR11815" s="68"/>
      <c r="YS11815" s="68"/>
      <c r="YT11815" s="68"/>
      <c r="YU11815" s="68"/>
      <c r="YV11815" s="68"/>
      <c r="YW11815" s="68"/>
      <c r="YX11815" s="68">
        <v>0.92402343966307499</v>
      </c>
      <c r="YY11815" s="68"/>
      <c r="YZ11815" s="68"/>
      <c r="ZA11815" s="68"/>
      <c r="ZB11815" s="68"/>
      <c r="ZC11815" s="68"/>
      <c r="ZD11815" s="68"/>
    </row>
    <row r="11816" spans="658:680" x14ac:dyDescent="0.25">
      <c r="YH11816" s="68"/>
      <c r="YI11816" s="68"/>
      <c r="YJ11816" s="68"/>
      <c r="YK11816" s="68"/>
      <c r="YL11816" s="68"/>
      <c r="YM11816" s="68"/>
      <c r="YN11816" s="68"/>
      <c r="YO11816" s="68"/>
      <c r="YP11816" s="68"/>
      <c r="YQ11816" s="68"/>
      <c r="YR11816" s="68"/>
      <c r="YS11816" s="68"/>
      <c r="YT11816" s="68"/>
      <c r="YU11816" s="68"/>
      <c r="YV11816" s="68"/>
      <c r="YW11816" s="68"/>
      <c r="YX11816" s="68">
        <v>0.92401756026523196</v>
      </c>
      <c r="YY11816" s="68"/>
      <c r="YZ11816" s="68"/>
      <c r="ZA11816" s="68"/>
      <c r="ZB11816" s="68"/>
      <c r="ZC11816" s="68"/>
      <c r="ZD11816" s="68"/>
    </row>
    <row r="11817" spans="658:680" x14ac:dyDescent="0.25">
      <c r="YH11817" s="68"/>
      <c r="YI11817" s="68"/>
      <c r="YJ11817" s="68"/>
      <c r="YK11817" s="68"/>
      <c r="YL11817" s="68"/>
      <c r="YM11817" s="68"/>
      <c r="YN11817" s="68"/>
      <c r="YO11817" s="68"/>
      <c r="YP11817" s="68"/>
      <c r="YQ11817" s="68"/>
      <c r="YR11817" s="68"/>
      <c r="YS11817" s="68"/>
      <c r="YT11817" s="68"/>
      <c r="YU11817" s="68"/>
      <c r="YV11817" s="68"/>
      <c r="YW11817" s="68"/>
      <c r="YX11817" s="68">
        <v>0.92399403132273505</v>
      </c>
      <c r="YY11817" s="68"/>
      <c r="YZ11817" s="68"/>
      <c r="ZA11817" s="68"/>
      <c r="ZB11817" s="68"/>
      <c r="ZC11817" s="68"/>
      <c r="ZD11817" s="68"/>
    </row>
    <row r="11818" spans="658:680" x14ac:dyDescent="0.25">
      <c r="YH11818" s="68"/>
      <c r="YI11818" s="68"/>
      <c r="YJ11818" s="68"/>
      <c r="YK11818" s="68"/>
      <c r="YL11818" s="68"/>
      <c r="YM11818" s="68"/>
      <c r="YN11818" s="68"/>
      <c r="YO11818" s="68"/>
      <c r="YP11818" s="68"/>
      <c r="YQ11818" s="68"/>
      <c r="YR11818" s="68"/>
      <c r="YS11818" s="68"/>
      <c r="YT11818" s="68"/>
      <c r="YU11818" s="68"/>
      <c r="YV11818" s="68"/>
      <c r="YW11818" s="68"/>
      <c r="YX11818" s="68">
        <v>0.92398856264617002</v>
      </c>
      <c r="YY11818" s="68"/>
      <c r="YZ11818" s="68"/>
      <c r="ZA11818" s="68"/>
      <c r="ZB11818" s="68"/>
      <c r="ZC11818" s="68"/>
      <c r="ZD11818" s="68"/>
    </row>
    <row r="11819" spans="658:680" x14ac:dyDescent="0.25">
      <c r="YH11819" s="68"/>
      <c r="YI11819" s="68"/>
      <c r="YJ11819" s="68"/>
      <c r="YK11819" s="68"/>
      <c r="YL11819" s="68"/>
      <c r="YM11819" s="68"/>
      <c r="YN11819" s="68"/>
      <c r="YO11819" s="68"/>
      <c r="YP11819" s="68"/>
      <c r="YQ11819" s="68"/>
      <c r="YR11819" s="68"/>
      <c r="YS11819" s="68"/>
      <c r="YT11819" s="68"/>
      <c r="YU11819" s="68"/>
      <c r="YV11819" s="68"/>
      <c r="YW11819" s="68"/>
      <c r="YX11819" s="68">
        <v>0.92398190315913897</v>
      </c>
      <c r="YY11819" s="68"/>
      <c r="YZ11819" s="68"/>
      <c r="ZA11819" s="68"/>
      <c r="ZB11819" s="68"/>
      <c r="ZC11819" s="68"/>
      <c r="ZD11819" s="68"/>
    </row>
    <row r="11820" spans="658:680" x14ac:dyDescent="0.25">
      <c r="YH11820" s="68"/>
      <c r="YI11820" s="68"/>
      <c r="YJ11820" s="68"/>
      <c r="YK11820" s="68"/>
      <c r="YL11820" s="68"/>
      <c r="YM11820" s="68"/>
      <c r="YN11820" s="68"/>
      <c r="YO11820" s="68"/>
      <c r="YP11820" s="68"/>
      <c r="YQ11820" s="68"/>
      <c r="YR11820" s="68"/>
      <c r="YS11820" s="68"/>
      <c r="YT11820" s="68"/>
      <c r="YU11820" s="68"/>
      <c r="YV11820" s="68"/>
      <c r="YW11820" s="68"/>
      <c r="YX11820" s="68">
        <v>0.92396903056206903</v>
      </c>
      <c r="YY11820" s="68"/>
      <c r="YZ11820" s="68"/>
      <c r="ZA11820" s="68"/>
      <c r="ZB11820" s="68"/>
      <c r="ZC11820" s="68"/>
      <c r="ZD11820" s="68"/>
    </row>
    <row r="11821" spans="658:680" x14ac:dyDescent="0.25">
      <c r="YH11821" s="68"/>
      <c r="YI11821" s="68"/>
      <c r="YJ11821" s="68"/>
      <c r="YK11821" s="68"/>
      <c r="YL11821" s="68"/>
      <c r="YM11821" s="68"/>
      <c r="YN11821" s="68"/>
      <c r="YO11821" s="68"/>
      <c r="YP11821" s="68"/>
      <c r="YQ11821" s="68"/>
      <c r="YR11821" s="68"/>
      <c r="YS11821" s="68"/>
      <c r="YT11821" s="68"/>
      <c r="YU11821" s="68"/>
      <c r="YV11821" s="68"/>
      <c r="YW11821" s="68"/>
      <c r="YX11821" s="68">
        <v>0.92396230878955998</v>
      </c>
      <c r="YY11821" s="68"/>
      <c r="YZ11821" s="68"/>
      <c r="ZA11821" s="68"/>
      <c r="ZB11821" s="68"/>
      <c r="ZC11821" s="68"/>
      <c r="ZD11821" s="68"/>
    </row>
    <row r="11822" spans="658:680" x14ac:dyDescent="0.25">
      <c r="YH11822" s="68"/>
      <c r="YI11822" s="68"/>
      <c r="YJ11822" s="68"/>
      <c r="YK11822" s="68"/>
      <c r="YL11822" s="68"/>
      <c r="YM11822" s="68"/>
      <c r="YN11822" s="68"/>
      <c r="YO11822" s="68"/>
      <c r="YP11822" s="68"/>
      <c r="YQ11822" s="68"/>
      <c r="YR11822" s="68"/>
      <c r="YS11822" s="68"/>
      <c r="YT11822" s="68"/>
      <c r="YU11822" s="68"/>
      <c r="YV11822" s="68"/>
      <c r="YW11822" s="68"/>
      <c r="YX11822" s="68">
        <v>0.92395120982726198</v>
      </c>
      <c r="YY11822" s="68"/>
      <c r="YZ11822" s="68"/>
      <c r="ZA11822" s="68"/>
      <c r="ZB11822" s="68"/>
      <c r="ZC11822" s="68"/>
      <c r="ZD11822" s="68"/>
    </row>
    <row r="11823" spans="658:680" x14ac:dyDescent="0.25">
      <c r="YH11823" s="68"/>
      <c r="YI11823" s="68"/>
      <c r="YJ11823" s="68"/>
      <c r="YK11823" s="68"/>
      <c r="YL11823" s="68"/>
      <c r="YM11823" s="68"/>
      <c r="YN11823" s="68"/>
      <c r="YO11823" s="68"/>
      <c r="YP11823" s="68"/>
      <c r="YQ11823" s="68"/>
      <c r="YR11823" s="68"/>
      <c r="YS11823" s="68"/>
      <c r="YT11823" s="68"/>
      <c r="YU11823" s="68"/>
      <c r="YV11823" s="68"/>
      <c r="YW11823" s="68"/>
      <c r="YX11823" s="68">
        <v>0.92394319348603904</v>
      </c>
      <c r="YY11823" s="68"/>
      <c r="YZ11823" s="68"/>
      <c r="ZA11823" s="68"/>
      <c r="ZB11823" s="68"/>
      <c r="ZC11823" s="68"/>
      <c r="ZD11823" s="68"/>
    </row>
    <row r="11824" spans="658:680" x14ac:dyDescent="0.25">
      <c r="YH11824" s="68"/>
      <c r="YI11824" s="68"/>
      <c r="YJ11824" s="68"/>
      <c r="YK11824" s="68"/>
      <c r="YL11824" s="68"/>
      <c r="YM11824" s="68"/>
      <c r="YN11824" s="68"/>
      <c r="YO11824" s="68"/>
      <c r="YP11824" s="68"/>
      <c r="YQ11824" s="68"/>
      <c r="YR11824" s="68"/>
      <c r="YS11824" s="68"/>
      <c r="YT11824" s="68"/>
      <c r="YU11824" s="68"/>
      <c r="YV11824" s="68"/>
      <c r="YW11824" s="68"/>
      <c r="YX11824" s="68">
        <v>0.92393988858813902</v>
      </c>
      <c r="YY11824" s="68"/>
      <c r="YZ11824" s="68"/>
      <c r="ZA11824" s="68"/>
      <c r="ZB11824" s="68"/>
      <c r="ZC11824" s="68"/>
      <c r="ZD11824" s="68"/>
    </row>
    <row r="11825" spans="658:680" x14ac:dyDescent="0.25">
      <c r="YH11825" s="68"/>
      <c r="YI11825" s="68"/>
      <c r="YJ11825" s="68"/>
      <c r="YK11825" s="68"/>
      <c r="YL11825" s="68"/>
      <c r="YM11825" s="68"/>
      <c r="YN11825" s="68"/>
      <c r="YO11825" s="68"/>
      <c r="YP11825" s="68"/>
      <c r="YQ11825" s="68"/>
      <c r="YR11825" s="68"/>
      <c r="YS11825" s="68"/>
      <c r="YT11825" s="68"/>
      <c r="YU11825" s="68"/>
      <c r="YV11825" s="68"/>
      <c r="YW11825" s="68"/>
      <c r="YX11825" s="68">
        <v>0.92393679044608001</v>
      </c>
      <c r="YY11825" s="68"/>
      <c r="YZ11825" s="68"/>
      <c r="ZA11825" s="68"/>
      <c r="ZB11825" s="68"/>
      <c r="ZC11825" s="68"/>
      <c r="ZD11825" s="68"/>
    </row>
    <row r="11826" spans="658:680" x14ac:dyDescent="0.25">
      <c r="YH11826" s="68"/>
      <c r="YI11826" s="68"/>
      <c r="YJ11826" s="68"/>
      <c r="YK11826" s="68"/>
      <c r="YL11826" s="68"/>
      <c r="YM11826" s="68"/>
      <c r="YN11826" s="68"/>
      <c r="YO11826" s="68"/>
      <c r="YP11826" s="68"/>
      <c r="YQ11826" s="68"/>
      <c r="YR11826" s="68"/>
      <c r="YS11826" s="68"/>
      <c r="YT11826" s="68"/>
      <c r="YU11826" s="68"/>
      <c r="YV11826" s="68"/>
      <c r="YW11826" s="68"/>
      <c r="YX11826" s="68">
        <v>0.92393644330008995</v>
      </c>
      <c r="YY11826" s="68"/>
      <c r="YZ11826" s="68"/>
      <c r="ZA11826" s="68"/>
      <c r="ZB11826" s="68"/>
      <c r="ZC11826" s="68"/>
      <c r="ZD11826" s="68"/>
    </row>
    <row r="11827" spans="658:680" x14ac:dyDescent="0.25">
      <c r="YH11827" s="68"/>
      <c r="YI11827" s="68"/>
      <c r="YJ11827" s="68"/>
      <c r="YK11827" s="68"/>
      <c r="YL11827" s="68"/>
      <c r="YM11827" s="68"/>
      <c r="YN11827" s="68"/>
      <c r="YO11827" s="68"/>
      <c r="YP11827" s="68"/>
      <c r="YQ11827" s="68"/>
      <c r="YR11827" s="68"/>
      <c r="YS11827" s="68"/>
      <c r="YT11827" s="68"/>
      <c r="YU11827" s="68"/>
      <c r="YV11827" s="68"/>
      <c r="YW11827" s="68"/>
      <c r="YX11827" s="68">
        <v>0.92393299029534603</v>
      </c>
      <c r="YY11827" s="68"/>
      <c r="YZ11827" s="68"/>
      <c r="ZA11827" s="68"/>
      <c r="ZB11827" s="68"/>
      <c r="ZC11827" s="68"/>
      <c r="ZD11827" s="68"/>
    </row>
    <row r="11828" spans="658:680" x14ac:dyDescent="0.25">
      <c r="YH11828" s="68"/>
      <c r="YI11828" s="68"/>
      <c r="YJ11828" s="68"/>
      <c r="YK11828" s="68"/>
      <c r="YL11828" s="68"/>
      <c r="YM11828" s="68"/>
      <c r="YN11828" s="68"/>
      <c r="YO11828" s="68"/>
      <c r="YP11828" s="68"/>
      <c r="YQ11828" s="68"/>
      <c r="YR11828" s="68"/>
      <c r="YS11828" s="68"/>
      <c r="YT11828" s="68"/>
      <c r="YU11828" s="68"/>
      <c r="YV11828" s="68"/>
      <c r="YW11828" s="68"/>
      <c r="YX11828" s="68">
        <v>0.92393162717232402</v>
      </c>
      <c r="YY11828" s="68"/>
      <c r="YZ11828" s="68"/>
      <c r="ZA11828" s="68"/>
      <c r="ZB11828" s="68"/>
      <c r="ZC11828" s="68"/>
      <c r="ZD11828" s="68"/>
    </row>
    <row r="11829" spans="658:680" x14ac:dyDescent="0.25">
      <c r="YH11829" s="68"/>
      <c r="YI11829" s="68"/>
      <c r="YJ11829" s="68"/>
      <c r="YK11829" s="68"/>
      <c r="YL11829" s="68"/>
      <c r="YM11829" s="68"/>
      <c r="YN11829" s="68"/>
      <c r="YO11829" s="68"/>
      <c r="YP11829" s="68"/>
      <c r="YQ11829" s="68"/>
      <c r="YR11829" s="68"/>
      <c r="YS11829" s="68"/>
      <c r="YT11829" s="68"/>
      <c r="YU11829" s="68"/>
      <c r="YV11829" s="68"/>
      <c r="YW11829" s="68"/>
      <c r="YX11829" s="68">
        <v>0.92389806757184501</v>
      </c>
      <c r="YY11829" s="68"/>
      <c r="YZ11829" s="68"/>
      <c r="ZA11829" s="68"/>
      <c r="ZB11829" s="68"/>
      <c r="ZC11829" s="68"/>
      <c r="ZD11829" s="68"/>
    </row>
    <row r="11830" spans="658:680" x14ac:dyDescent="0.25">
      <c r="YH11830" s="68"/>
      <c r="YI11830" s="68"/>
      <c r="YJ11830" s="68"/>
      <c r="YK11830" s="68"/>
      <c r="YL11830" s="68"/>
      <c r="YM11830" s="68"/>
      <c r="YN11830" s="68"/>
      <c r="YO11830" s="68"/>
      <c r="YP11830" s="68"/>
      <c r="YQ11830" s="68"/>
      <c r="YR11830" s="68"/>
      <c r="YS11830" s="68"/>
      <c r="YT11830" s="68"/>
      <c r="YU11830" s="68"/>
      <c r="YV11830" s="68"/>
      <c r="YW11830" s="68"/>
      <c r="YX11830" s="68">
        <v>0.92386991669179197</v>
      </c>
      <c r="YY11830" s="68"/>
      <c r="YZ11830" s="68"/>
      <c r="ZA11830" s="68"/>
      <c r="ZB11830" s="68"/>
      <c r="ZC11830" s="68"/>
      <c r="ZD11830" s="68"/>
    </row>
    <row r="11831" spans="658:680" x14ac:dyDescent="0.25">
      <c r="YH11831" s="68"/>
      <c r="YI11831" s="68"/>
      <c r="YJ11831" s="68"/>
      <c r="YK11831" s="68"/>
      <c r="YL11831" s="68"/>
      <c r="YM11831" s="68"/>
      <c r="YN11831" s="68"/>
      <c r="YO11831" s="68"/>
      <c r="YP11831" s="68"/>
      <c r="YQ11831" s="68"/>
      <c r="YR11831" s="68"/>
      <c r="YS11831" s="68"/>
      <c r="YT11831" s="68"/>
      <c r="YU11831" s="68"/>
      <c r="YV11831" s="68"/>
      <c r="YW11831" s="68"/>
      <c r="YX11831" s="68">
        <v>0.92385005240977303</v>
      </c>
      <c r="YY11831" s="68"/>
      <c r="YZ11831" s="68"/>
      <c r="ZA11831" s="68"/>
      <c r="ZB11831" s="68"/>
      <c r="ZC11831" s="68"/>
      <c r="ZD11831" s="68"/>
    </row>
    <row r="11832" spans="658:680" x14ac:dyDescent="0.25">
      <c r="YH11832" s="68"/>
      <c r="YI11832" s="68"/>
      <c r="YJ11832" s="68"/>
      <c r="YK11832" s="68"/>
      <c r="YL11832" s="68"/>
      <c r="YM11832" s="68"/>
      <c r="YN11832" s="68"/>
      <c r="YO11832" s="68"/>
      <c r="YP11832" s="68"/>
      <c r="YQ11832" s="68"/>
      <c r="YR11832" s="68"/>
      <c r="YS11832" s="68"/>
      <c r="YT11832" s="68"/>
      <c r="YU11832" s="68"/>
      <c r="YV11832" s="68"/>
      <c r="YW11832" s="68"/>
      <c r="YX11832" s="68">
        <v>0.92384056803068104</v>
      </c>
      <c r="YY11832" s="68"/>
      <c r="YZ11832" s="68"/>
      <c r="ZA11832" s="68"/>
      <c r="ZB11832" s="68"/>
      <c r="ZC11832" s="68"/>
      <c r="ZD11832" s="68"/>
    </row>
    <row r="11833" spans="658:680" x14ac:dyDescent="0.25">
      <c r="YH11833" s="68"/>
      <c r="YI11833" s="68"/>
      <c r="YJ11833" s="68"/>
      <c r="YK11833" s="68"/>
      <c r="YL11833" s="68"/>
      <c r="YM11833" s="68"/>
      <c r="YN11833" s="68"/>
      <c r="YO11833" s="68"/>
      <c r="YP11833" s="68"/>
      <c r="YQ11833" s="68"/>
      <c r="YR11833" s="68"/>
      <c r="YS11833" s="68"/>
      <c r="YT11833" s="68"/>
      <c r="YU11833" s="68"/>
      <c r="YV11833" s="68"/>
      <c r="YW11833" s="68"/>
      <c r="YX11833" s="68">
        <v>0.92383145204402894</v>
      </c>
      <c r="YY11833" s="68"/>
      <c r="YZ11833" s="68"/>
      <c r="ZA11833" s="68"/>
      <c r="ZB11833" s="68"/>
      <c r="ZC11833" s="68"/>
      <c r="ZD11833" s="68"/>
    </row>
    <row r="11834" spans="658:680" x14ac:dyDescent="0.25">
      <c r="YH11834" s="68"/>
      <c r="YI11834" s="68"/>
      <c r="YJ11834" s="68"/>
      <c r="YK11834" s="68"/>
      <c r="YL11834" s="68"/>
      <c r="YM11834" s="68"/>
      <c r="YN11834" s="68"/>
      <c r="YO11834" s="68"/>
      <c r="YP11834" s="68"/>
      <c r="YQ11834" s="68"/>
      <c r="YR11834" s="68"/>
      <c r="YS11834" s="68"/>
      <c r="YT11834" s="68"/>
      <c r="YU11834" s="68"/>
      <c r="YV11834" s="68"/>
      <c r="YW11834" s="68"/>
      <c r="YX11834" s="68">
        <v>0.92382061422003503</v>
      </c>
      <c r="YY11834" s="68"/>
      <c r="YZ11834" s="68"/>
      <c r="ZA11834" s="68"/>
      <c r="ZB11834" s="68"/>
      <c r="ZC11834" s="68"/>
      <c r="ZD11834" s="68"/>
    </row>
    <row r="11835" spans="658:680" x14ac:dyDescent="0.25">
      <c r="YH11835" s="68"/>
      <c r="YI11835" s="68"/>
      <c r="YJ11835" s="68"/>
      <c r="YK11835" s="68"/>
      <c r="YL11835" s="68"/>
      <c r="YM11835" s="68"/>
      <c r="YN11835" s="68"/>
      <c r="YO11835" s="68"/>
      <c r="YP11835" s="68"/>
      <c r="YQ11835" s="68"/>
      <c r="YR11835" s="68"/>
      <c r="YS11835" s="68"/>
      <c r="YT11835" s="68"/>
      <c r="YU11835" s="68"/>
      <c r="YV11835" s="68"/>
      <c r="YW11835" s="68"/>
      <c r="YX11835" s="68">
        <v>0.92380329610961898</v>
      </c>
      <c r="YY11835" s="68"/>
      <c r="YZ11835" s="68"/>
      <c r="ZA11835" s="68"/>
      <c r="ZB11835" s="68"/>
      <c r="ZC11835" s="68"/>
      <c r="ZD11835" s="68"/>
    </row>
    <row r="11836" spans="658:680" x14ac:dyDescent="0.25">
      <c r="YH11836" s="68"/>
      <c r="YI11836" s="68"/>
      <c r="YJ11836" s="68"/>
      <c r="YK11836" s="68"/>
      <c r="YL11836" s="68"/>
      <c r="YM11836" s="68"/>
      <c r="YN11836" s="68"/>
      <c r="YO11836" s="68"/>
      <c r="YP11836" s="68"/>
      <c r="YQ11836" s="68"/>
      <c r="YR11836" s="68"/>
      <c r="YS11836" s="68"/>
      <c r="YT11836" s="68"/>
      <c r="YU11836" s="68"/>
      <c r="YV11836" s="68"/>
      <c r="YW11836" s="68"/>
      <c r="YX11836" s="68">
        <v>0.92380125180146799</v>
      </c>
      <c r="YY11836" s="68"/>
      <c r="YZ11836" s="68"/>
      <c r="ZA11836" s="68"/>
      <c r="ZB11836" s="68"/>
      <c r="ZC11836" s="68"/>
      <c r="ZD11836" s="68"/>
    </row>
    <row r="11837" spans="658:680" x14ac:dyDescent="0.25">
      <c r="YH11837" s="68"/>
      <c r="YI11837" s="68"/>
      <c r="YJ11837" s="68"/>
      <c r="YK11837" s="68"/>
      <c r="YL11837" s="68"/>
      <c r="YM11837" s="68"/>
      <c r="YN11837" s="68"/>
      <c r="YO11837" s="68"/>
      <c r="YP11837" s="68"/>
      <c r="YQ11837" s="68"/>
      <c r="YR11837" s="68"/>
      <c r="YS11837" s="68"/>
      <c r="YT11837" s="68"/>
      <c r="YU11837" s="68"/>
      <c r="YV11837" s="68"/>
      <c r="YW11837" s="68"/>
      <c r="YX11837" s="68">
        <v>0.92378796965718801</v>
      </c>
      <c r="YY11837" s="68"/>
      <c r="YZ11837" s="68"/>
      <c r="ZA11837" s="68"/>
      <c r="ZB11837" s="68"/>
      <c r="ZC11837" s="68"/>
      <c r="ZD11837" s="68"/>
    </row>
    <row r="11838" spans="658:680" x14ac:dyDescent="0.25">
      <c r="YH11838" s="68"/>
      <c r="YI11838" s="68"/>
      <c r="YJ11838" s="68"/>
      <c r="YK11838" s="68"/>
      <c r="YL11838" s="68"/>
      <c r="YM11838" s="68"/>
      <c r="YN11838" s="68"/>
      <c r="YO11838" s="68"/>
      <c r="YP11838" s="68"/>
      <c r="YQ11838" s="68"/>
      <c r="YR11838" s="68"/>
      <c r="YS11838" s="68"/>
      <c r="YT11838" s="68"/>
      <c r="YU11838" s="68"/>
      <c r="YV11838" s="68"/>
      <c r="YW11838" s="68"/>
      <c r="YX11838" s="68">
        <v>0.92377733960336195</v>
      </c>
      <c r="YY11838" s="68"/>
      <c r="YZ11838" s="68"/>
      <c r="ZA11838" s="68"/>
      <c r="ZB11838" s="68"/>
      <c r="ZC11838" s="68"/>
      <c r="ZD11838" s="68"/>
    </row>
    <row r="11839" spans="658:680" x14ac:dyDescent="0.25">
      <c r="YH11839" s="68"/>
      <c r="YI11839" s="68"/>
      <c r="YJ11839" s="68"/>
      <c r="YK11839" s="68"/>
      <c r="YL11839" s="68"/>
      <c r="YM11839" s="68"/>
      <c r="YN11839" s="68"/>
      <c r="YO11839" s="68"/>
      <c r="YP11839" s="68"/>
      <c r="YQ11839" s="68"/>
      <c r="YR11839" s="68"/>
      <c r="YS11839" s="68"/>
      <c r="YT11839" s="68"/>
      <c r="YU11839" s="68"/>
      <c r="YV11839" s="68"/>
      <c r="YW11839" s="68"/>
      <c r="YX11839" s="68">
        <v>0.92374634889003504</v>
      </c>
      <c r="YY11839" s="68"/>
      <c r="YZ11839" s="68"/>
      <c r="ZA11839" s="68"/>
      <c r="ZB11839" s="68"/>
      <c r="ZC11839" s="68"/>
      <c r="ZD11839" s="68"/>
    </row>
    <row r="11840" spans="658:680" x14ac:dyDescent="0.25">
      <c r="YH11840" s="68"/>
      <c r="YI11840" s="68"/>
      <c r="YJ11840" s="68"/>
      <c r="YK11840" s="68"/>
      <c r="YL11840" s="68"/>
      <c r="YM11840" s="68"/>
      <c r="YN11840" s="68"/>
      <c r="YO11840" s="68"/>
      <c r="YP11840" s="68"/>
      <c r="YQ11840" s="68"/>
      <c r="YR11840" s="68"/>
      <c r="YS11840" s="68"/>
      <c r="YT11840" s="68"/>
      <c r="YU11840" s="68"/>
      <c r="YV11840" s="68"/>
      <c r="YW11840" s="68"/>
      <c r="YX11840" s="68">
        <v>0.92373725643445304</v>
      </c>
      <c r="YY11840" s="68"/>
      <c r="YZ11840" s="68"/>
      <c r="ZA11840" s="68"/>
      <c r="ZB11840" s="68"/>
      <c r="ZC11840" s="68"/>
      <c r="ZD11840" s="68"/>
    </row>
    <row r="11841" spans="658:680" x14ac:dyDescent="0.25">
      <c r="YH11841" s="68"/>
      <c r="YI11841" s="68"/>
      <c r="YJ11841" s="68"/>
      <c r="YK11841" s="68"/>
      <c r="YL11841" s="68"/>
      <c r="YM11841" s="68"/>
      <c r="YN11841" s="68"/>
      <c r="YO11841" s="68"/>
      <c r="YP11841" s="68"/>
      <c r="YQ11841" s="68"/>
      <c r="YR11841" s="68"/>
      <c r="YS11841" s="68"/>
      <c r="YT11841" s="68"/>
      <c r="YU11841" s="68"/>
      <c r="YV11841" s="68"/>
      <c r="YW11841" s="68"/>
      <c r="YX11841" s="68">
        <v>0.92369515596146201</v>
      </c>
      <c r="YY11841" s="68"/>
      <c r="YZ11841" s="68"/>
      <c r="ZA11841" s="68"/>
      <c r="ZB11841" s="68"/>
      <c r="ZC11841" s="68"/>
      <c r="ZD11841" s="68"/>
    </row>
    <row r="11842" spans="658:680" x14ac:dyDescent="0.25">
      <c r="YH11842" s="68"/>
      <c r="YI11842" s="68"/>
      <c r="YJ11842" s="68"/>
      <c r="YK11842" s="68"/>
      <c r="YL11842" s="68"/>
      <c r="YM11842" s="68"/>
      <c r="YN11842" s="68"/>
      <c r="YO11842" s="68"/>
      <c r="YP11842" s="68"/>
      <c r="YQ11842" s="68"/>
      <c r="YR11842" s="68"/>
      <c r="YS11842" s="68"/>
      <c r="YT11842" s="68"/>
      <c r="YU11842" s="68"/>
      <c r="YV11842" s="68"/>
      <c r="YW11842" s="68"/>
      <c r="YX11842" s="68">
        <v>0.923688508211161</v>
      </c>
      <c r="YY11842" s="68"/>
      <c r="YZ11842" s="68"/>
      <c r="ZA11842" s="68"/>
      <c r="ZB11842" s="68"/>
      <c r="ZC11842" s="68"/>
      <c r="ZD11842" s="68"/>
    </row>
    <row r="11843" spans="658:680" x14ac:dyDescent="0.25">
      <c r="YH11843" s="68"/>
      <c r="YI11843" s="68"/>
      <c r="YJ11843" s="68"/>
      <c r="YK11843" s="68"/>
      <c r="YL11843" s="68"/>
      <c r="YM11843" s="68"/>
      <c r="YN11843" s="68"/>
      <c r="YO11843" s="68"/>
      <c r="YP11843" s="68"/>
      <c r="YQ11843" s="68"/>
      <c r="YR11843" s="68"/>
      <c r="YS11843" s="68"/>
      <c r="YT11843" s="68"/>
      <c r="YU11843" s="68"/>
      <c r="YV11843" s="68"/>
      <c r="YW11843" s="68"/>
      <c r="YX11843" s="68">
        <v>0.923686051995807</v>
      </c>
      <c r="YY11843" s="68"/>
      <c r="YZ11843" s="68"/>
      <c r="ZA11843" s="68"/>
      <c r="ZB11843" s="68"/>
      <c r="ZC11843" s="68"/>
      <c r="ZD11843" s="68"/>
    </row>
    <row r="11844" spans="658:680" x14ac:dyDescent="0.25">
      <c r="YH11844" s="68"/>
      <c r="YI11844" s="68"/>
      <c r="YJ11844" s="68"/>
      <c r="YK11844" s="68"/>
      <c r="YL11844" s="68"/>
      <c r="YM11844" s="68"/>
      <c r="YN11844" s="68"/>
      <c r="YO11844" s="68"/>
      <c r="YP11844" s="68"/>
      <c r="YQ11844" s="68"/>
      <c r="YR11844" s="68"/>
      <c r="YS11844" s="68"/>
      <c r="YT11844" s="68"/>
      <c r="YU11844" s="68"/>
      <c r="YV11844" s="68"/>
      <c r="YW11844" s="68"/>
      <c r="YX11844" s="68">
        <v>0.92367841876946299</v>
      </c>
      <c r="YY11844" s="68"/>
      <c r="YZ11844" s="68"/>
      <c r="ZA11844" s="68"/>
      <c r="ZB11844" s="68"/>
      <c r="ZC11844" s="68"/>
      <c r="ZD11844" s="68"/>
    </row>
    <row r="11845" spans="658:680" x14ac:dyDescent="0.25">
      <c r="YH11845" s="68"/>
      <c r="YI11845" s="68"/>
      <c r="YJ11845" s="68"/>
      <c r="YK11845" s="68"/>
      <c r="YL11845" s="68"/>
      <c r="YM11845" s="68"/>
      <c r="YN11845" s="68"/>
      <c r="YO11845" s="68"/>
      <c r="YP11845" s="68"/>
      <c r="YQ11845" s="68"/>
      <c r="YR11845" s="68"/>
      <c r="YS11845" s="68"/>
      <c r="YT11845" s="68"/>
      <c r="YU11845" s="68"/>
      <c r="YV11845" s="68"/>
      <c r="YW11845" s="68"/>
      <c r="YX11845" s="68">
        <v>0.92364506448758599</v>
      </c>
      <c r="YY11845" s="68"/>
      <c r="YZ11845" s="68"/>
      <c r="ZA11845" s="68"/>
      <c r="ZB11845" s="68"/>
      <c r="ZC11845" s="68"/>
      <c r="ZD11845" s="68"/>
    </row>
    <row r="11846" spans="658:680" x14ac:dyDescent="0.25">
      <c r="YH11846" s="68"/>
      <c r="YI11846" s="68"/>
      <c r="YJ11846" s="68"/>
      <c r="YK11846" s="68"/>
      <c r="YL11846" s="68"/>
      <c r="YM11846" s="68"/>
      <c r="YN11846" s="68"/>
      <c r="YO11846" s="68"/>
      <c r="YP11846" s="68"/>
      <c r="YQ11846" s="68"/>
      <c r="YR11846" s="68"/>
      <c r="YS11846" s="68"/>
      <c r="YT11846" s="68"/>
      <c r="YU11846" s="68"/>
      <c r="YV11846" s="68"/>
      <c r="YW11846" s="68"/>
      <c r="YX11846" s="68">
        <v>0.92363280284706994</v>
      </c>
      <c r="YY11846" s="68"/>
      <c r="YZ11846" s="68"/>
      <c r="ZA11846" s="68"/>
      <c r="ZB11846" s="68"/>
      <c r="ZC11846" s="68"/>
      <c r="ZD11846" s="68"/>
    </row>
    <row r="11847" spans="658:680" x14ac:dyDescent="0.25">
      <c r="YH11847" s="68"/>
      <c r="YI11847" s="68"/>
      <c r="YJ11847" s="68"/>
      <c r="YK11847" s="68"/>
      <c r="YL11847" s="68"/>
      <c r="YM11847" s="68"/>
      <c r="YN11847" s="68"/>
      <c r="YO11847" s="68"/>
      <c r="YP11847" s="68"/>
      <c r="YQ11847" s="68"/>
      <c r="YR11847" s="68"/>
      <c r="YS11847" s="68"/>
      <c r="YT11847" s="68"/>
      <c r="YU11847" s="68"/>
      <c r="YV11847" s="68"/>
      <c r="YW11847" s="68"/>
      <c r="YX11847" s="68">
        <v>0.92362879833915601</v>
      </c>
      <c r="YY11847" s="68"/>
      <c r="YZ11847" s="68"/>
      <c r="ZA11847" s="68"/>
      <c r="ZB11847" s="68"/>
      <c r="ZC11847" s="68"/>
      <c r="ZD11847" s="68"/>
    </row>
    <row r="11848" spans="658:680" x14ac:dyDescent="0.25">
      <c r="YH11848" s="68"/>
      <c r="YI11848" s="68"/>
      <c r="YJ11848" s="68"/>
      <c r="YK11848" s="68"/>
      <c r="YL11848" s="68"/>
      <c r="YM11848" s="68"/>
      <c r="YN11848" s="68"/>
      <c r="YO11848" s="68"/>
      <c r="YP11848" s="68"/>
      <c r="YQ11848" s="68"/>
      <c r="YR11848" s="68"/>
      <c r="YS11848" s="68"/>
      <c r="YT11848" s="68"/>
      <c r="YU11848" s="68"/>
      <c r="YV11848" s="68"/>
      <c r="YW11848" s="68"/>
      <c r="YX11848" s="68">
        <v>0.92362417565250898</v>
      </c>
      <c r="YY11848" s="68"/>
      <c r="YZ11848" s="68"/>
      <c r="ZA11848" s="68"/>
      <c r="ZB11848" s="68"/>
      <c r="ZC11848" s="68"/>
      <c r="ZD11848" s="68"/>
    </row>
    <row r="11849" spans="658:680" x14ac:dyDescent="0.25">
      <c r="YH11849" s="68"/>
      <c r="YI11849" s="68"/>
      <c r="YJ11849" s="68"/>
      <c r="YK11849" s="68"/>
      <c r="YL11849" s="68"/>
      <c r="YM11849" s="68"/>
      <c r="YN11849" s="68"/>
      <c r="YO11849" s="68"/>
      <c r="YP11849" s="68"/>
      <c r="YQ11849" s="68"/>
      <c r="YR11849" s="68"/>
      <c r="YS11849" s="68"/>
      <c r="YT11849" s="68"/>
      <c r="YU11849" s="68"/>
      <c r="YV11849" s="68"/>
      <c r="YW11849" s="68"/>
      <c r="YX11849" s="68">
        <v>0.92361486980621499</v>
      </c>
      <c r="YY11849" s="68"/>
      <c r="YZ11849" s="68"/>
      <c r="ZA11849" s="68"/>
      <c r="ZB11849" s="68"/>
      <c r="ZC11849" s="68"/>
      <c r="ZD11849" s="68"/>
    </row>
    <row r="11850" spans="658:680" x14ac:dyDescent="0.25">
      <c r="YH11850" s="68"/>
      <c r="YI11850" s="68"/>
      <c r="YJ11850" s="68"/>
      <c r="YK11850" s="68"/>
      <c r="YL11850" s="68"/>
      <c r="YM11850" s="68"/>
      <c r="YN11850" s="68"/>
      <c r="YO11850" s="68"/>
      <c r="YP11850" s="68"/>
      <c r="YQ11850" s="68"/>
      <c r="YR11850" s="68"/>
      <c r="YS11850" s="68"/>
      <c r="YT11850" s="68"/>
      <c r="YU11850" s="68"/>
      <c r="YV11850" s="68"/>
      <c r="YW11850" s="68"/>
      <c r="YX11850" s="68">
        <v>0.92355103399150895</v>
      </c>
      <c r="YY11850" s="68"/>
      <c r="YZ11850" s="68"/>
      <c r="ZA11850" s="68"/>
      <c r="ZB11850" s="68"/>
      <c r="ZC11850" s="68"/>
      <c r="ZD11850" s="68"/>
    </row>
    <row r="11851" spans="658:680" x14ac:dyDescent="0.25">
      <c r="YH11851" s="68"/>
      <c r="YI11851" s="68"/>
      <c r="YJ11851" s="68"/>
      <c r="YK11851" s="68"/>
      <c r="YL11851" s="68"/>
      <c r="YM11851" s="68"/>
      <c r="YN11851" s="68"/>
      <c r="YO11851" s="68"/>
      <c r="YP11851" s="68"/>
      <c r="YQ11851" s="68"/>
      <c r="YR11851" s="68"/>
      <c r="YS11851" s="68"/>
      <c r="YT11851" s="68"/>
      <c r="YU11851" s="68"/>
      <c r="YV11851" s="68"/>
      <c r="YW11851" s="68"/>
      <c r="YX11851" s="68">
        <v>0.92353906289203602</v>
      </c>
      <c r="YY11851" s="68"/>
      <c r="YZ11851" s="68"/>
      <c r="ZA11851" s="68"/>
      <c r="ZB11851" s="68"/>
      <c r="ZC11851" s="68"/>
      <c r="ZD11851" s="68"/>
    </row>
    <row r="11852" spans="658:680" x14ac:dyDescent="0.25">
      <c r="YH11852" s="68"/>
      <c r="YI11852" s="68"/>
      <c r="YJ11852" s="68"/>
      <c r="YK11852" s="68"/>
      <c r="YL11852" s="68"/>
      <c r="YM11852" s="68"/>
      <c r="YN11852" s="68"/>
      <c r="YO11852" s="68"/>
      <c r="YP11852" s="68"/>
      <c r="YQ11852" s="68"/>
      <c r="YR11852" s="68"/>
      <c r="YS11852" s="68"/>
      <c r="YT11852" s="68"/>
      <c r="YU11852" s="68"/>
      <c r="YV11852" s="68"/>
      <c r="YW11852" s="68"/>
      <c r="YX11852" s="68">
        <v>0.92353894792336999</v>
      </c>
      <c r="YY11852" s="68"/>
      <c r="YZ11852" s="68"/>
      <c r="ZA11852" s="68"/>
      <c r="ZB11852" s="68"/>
      <c r="ZC11852" s="68"/>
      <c r="ZD11852" s="68"/>
    </row>
    <row r="11853" spans="658:680" x14ac:dyDescent="0.25">
      <c r="YH11853" s="68"/>
      <c r="YI11853" s="68"/>
      <c r="YJ11853" s="68"/>
      <c r="YK11853" s="68"/>
      <c r="YL11853" s="68"/>
      <c r="YM11853" s="68"/>
      <c r="YN11853" s="68"/>
      <c r="YO11853" s="68"/>
      <c r="YP11853" s="68"/>
      <c r="YQ11853" s="68"/>
      <c r="YR11853" s="68"/>
      <c r="YS11853" s="68"/>
      <c r="YT11853" s="68"/>
      <c r="YU11853" s="68"/>
      <c r="YV11853" s="68"/>
      <c r="YW11853" s="68"/>
      <c r="YX11853" s="68">
        <v>0.92350905851709597</v>
      </c>
      <c r="YY11853" s="68"/>
      <c r="YZ11853" s="68"/>
      <c r="ZA11853" s="68"/>
      <c r="ZB11853" s="68"/>
      <c r="ZC11853" s="68"/>
      <c r="ZD11853" s="68"/>
    </row>
    <row r="11854" spans="658:680" x14ac:dyDescent="0.25">
      <c r="YH11854" s="68"/>
      <c r="YI11854" s="68"/>
      <c r="YJ11854" s="68"/>
      <c r="YK11854" s="68"/>
      <c r="YL11854" s="68"/>
      <c r="YM11854" s="68"/>
      <c r="YN11854" s="68"/>
      <c r="YO11854" s="68"/>
      <c r="YP11854" s="68"/>
      <c r="YQ11854" s="68"/>
      <c r="YR11854" s="68"/>
      <c r="YS11854" s="68"/>
      <c r="YT11854" s="68"/>
      <c r="YU11854" s="68"/>
      <c r="YV11854" s="68"/>
      <c r="YW11854" s="68"/>
      <c r="YX11854" s="68">
        <v>0.92348661914132502</v>
      </c>
      <c r="YY11854" s="68"/>
      <c r="YZ11854" s="68"/>
      <c r="ZA11854" s="68"/>
      <c r="ZB11854" s="68"/>
      <c r="ZC11854" s="68"/>
      <c r="ZD11854" s="68"/>
    </row>
    <row r="11855" spans="658:680" x14ac:dyDescent="0.25">
      <c r="YH11855" s="68"/>
      <c r="YI11855" s="68"/>
      <c r="YJ11855" s="68"/>
      <c r="YK11855" s="68"/>
      <c r="YL11855" s="68"/>
      <c r="YM11855" s="68"/>
      <c r="YN11855" s="68"/>
      <c r="YO11855" s="68"/>
      <c r="YP11855" s="68"/>
      <c r="YQ11855" s="68"/>
      <c r="YR11855" s="68"/>
      <c r="YS11855" s="68"/>
      <c r="YT11855" s="68"/>
      <c r="YU11855" s="68"/>
      <c r="YV11855" s="68"/>
      <c r="YW11855" s="68"/>
      <c r="YX11855" s="68">
        <v>0.92345235744225096</v>
      </c>
      <c r="YY11855" s="68"/>
      <c r="YZ11855" s="68"/>
      <c r="ZA11855" s="68"/>
      <c r="ZB11855" s="68"/>
      <c r="ZC11855" s="68"/>
      <c r="ZD11855" s="68"/>
    </row>
    <row r="11856" spans="658:680" x14ac:dyDescent="0.25">
      <c r="YH11856" s="68"/>
      <c r="YI11856" s="68"/>
      <c r="YJ11856" s="68"/>
      <c r="YK11856" s="68"/>
      <c r="YL11856" s="68"/>
      <c r="YM11856" s="68"/>
      <c r="YN11856" s="68"/>
      <c r="YO11856" s="68"/>
      <c r="YP11856" s="68"/>
      <c r="YQ11856" s="68"/>
      <c r="YR11856" s="68"/>
      <c r="YS11856" s="68"/>
      <c r="YT11856" s="68"/>
      <c r="YU11856" s="68"/>
      <c r="YV11856" s="68"/>
      <c r="YW11856" s="68"/>
      <c r="YX11856" s="68">
        <v>0.92344882699974096</v>
      </c>
      <c r="YY11856" s="68"/>
      <c r="YZ11856" s="68"/>
      <c r="ZA11856" s="68"/>
      <c r="ZB11856" s="68"/>
      <c r="ZC11856" s="68"/>
      <c r="ZD11856" s="68"/>
    </row>
    <row r="11857" spans="658:680" x14ac:dyDescent="0.25">
      <c r="YH11857" s="68"/>
      <c r="YI11857" s="68"/>
      <c r="YJ11857" s="68"/>
      <c r="YK11857" s="68"/>
      <c r="YL11857" s="68"/>
      <c r="YM11857" s="68"/>
      <c r="YN11857" s="68"/>
      <c r="YO11857" s="68"/>
      <c r="YP11857" s="68"/>
      <c r="YQ11857" s="68"/>
      <c r="YR11857" s="68"/>
      <c r="YS11857" s="68"/>
      <c r="YT11857" s="68"/>
      <c r="YU11857" s="68"/>
      <c r="YV11857" s="68"/>
      <c r="YW11857" s="68"/>
      <c r="YX11857" s="68">
        <v>0.92341775582969299</v>
      </c>
      <c r="YY11857" s="68"/>
      <c r="YZ11857" s="68"/>
      <c r="ZA11857" s="68"/>
      <c r="ZB11857" s="68"/>
      <c r="ZC11857" s="68"/>
      <c r="ZD11857" s="68"/>
    </row>
    <row r="11858" spans="658:680" x14ac:dyDescent="0.25">
      <c r="YH11858" s="68"/>
      <c r="YI11858" s="68"/>
      <c r="YJ11858" s="68"/>
      <c r="YK11858" s="68"/>
      <c r="YL11858" s="68"/>
      <c r="YM11858" s="68"/>
      <c r="YN11858" s="68"/>
      <c r="YO11858" s="68"/>
      <c r="YP11858" s="68"/>
      <c r="YQ11858" s="68"/>
      <c r="YR11858" s="68"/>
      <c r="YS11858" s="68"/>
      <c r="YT11858" s="68"/>
      <c r="YU11858" s="68"/>
      <c r="YV11858" s="68"/>
      <c r="YW11858" s="68"/>
      <c r="YX11858" s="68">
        <v>0.92334009675278805</v>
      </c>
      <c r="YY11858" s="68"/>
      <c r="YZ11858" s="68"/>
      <c r="ZA11858" s="68"/>
      <c r="ZB11858" s="68"/>
      <c r="ZC11858" s="68"/>
      <c r="ZD11858" s="68"/>
    </row>
    <row r="11859" spans="658:680" x14ac:dyDescent="0.25">
      <c r="YH11859" s="68"/>
      <c r="YI11859" s="68"/>
      <c r="YJ11859" s="68"/>
      <c r="YK11859" s="68"/>
      <c r="YL11859" s="68"/>
      <c r="YM11859" s="68"/>
      <c r="YN11859" s="68"/>
      <c r="YO11859" s="68"/>
      <c r="YP11859" s="68"/>
      <c r="YQ11859" s="68"/>
      <c r="YR11859" s="68"/>
      <c r="YS11859" s="68"/>
      <c r="YT11859" s="68"/>
      <c r="YU11859" s="68"/>
      <c r="YV11859" s="68"/>
      <c r="YW11859" s="68"/>
      <c r="YX11859" s="68">
        <v>0.92328276268363696</v>
      </c>
      <c r="YY11859" s="68"/>
      <c r="YZ11859" s="68"/>
      <c r="ZA11859" s="68"/>
      <c r="ZB11859" s="68"/>
      <c r="ZC11859" s="68"/>
      <c r="ZD11859" s="68"/>
    </row>
    <row r="11860" spans="658:680" x14ac:dyDescent="0.25">
      <c r="YH11860" s="68"/>
      <c r="YI11860" s="68"/>
      <c r="YJ11860" s="68"/>
      <c r="YK11860" s="68"/>
      <c r="YL11860" s="68"/>
      <c r="YM11860" s="68"/>
      <c r="YN11860" s="68"/>
      <c r="YO11860" s="68"/>
      <c r="YP11860" s="68"/>
      <c r="YQ11860" s="68"/>
      <c r="YR11860" s="68"/>
      <c r="YS11860" s="68"/>
      <c r="YT11860" s="68"/>
      <c r="YU11860" s="68"/>
      <c r="YV11860" s="68"/>
      <c r="YW11860" s="68"/>
      <c r="YX11860" s="68">
        <v>0.92327864634156998</v>
      </c>
      <c r="YY11860" s="68"/>
      <c r="YZ11860" s="68"/>
      <c r="ZA11860" s="68"/>
      <c r="ZB11860" s="68"/>
      <c r="ZC11860" s="68"/>
      <c r="ZD11860" s="68"/>
    </row>
    <row r="11861" spans="658:680" x14ac:dyDescent="0.25">
      <c r="YH11861" s="68"/>
      <c r="YI11861" s="68"/>
      <c r="YJ11861" s="68"/>
      <c r="YK11861" s="68"/>
      <c r="YL11861" s="68"/>
      <c r="YM11861" s="68"/>
      <c r="YN11861" s="68"/>
      <c r="YO11861" s="68"/>
      <c r="YP11861" s="68"/>
      <c r="YQ11861" s="68"/>
      <c r="YR11861" s="68"/>
      <c r="YS11861" s="68"/>
      <c r="YT11861" s="68"/>
      <c r="YU11861" s="68"/>
      <c r="YV11861" s="68"/>
      <c r="YW11861" s="68"/>
      <c r="YX11861" s="68">
        <v>0.92323615072489695</v>
      </c>
      <c r="YY11861" s="68"/>
      <c r="YZ11861" s="68"/>
      <c r="ZA11861" s="68"/>
      <c r="ZB11861" s="68"/>
      <c r="ZC11861" s="68"/>
      <c r="ZD11861" s="68"/>
    </row>
    <row r="11862" spans="658:680" x14ac:dyDescent="0.25">
      <c r="YH11862" s="68"/>
      <c r="YI11862" s="68"/>
      <c r="YJ11862" s="68"/>
      <c r="YK11862" s="68"/>
      <c r="YL11862" s="68"/>
      <c r="YM11862" s="68"/>
      <c r="YN11862" s="68"/>
      <c r="YO11862" s="68"/>
      <c r="YP11862" s="68"/>
      <c r="YQ11862" s="68"/>
      <c r="YR11862" s="68"/>
      <c r="YS11862" s="68"/>
      <c r="YT11862" s="68"/>
      <c r="YU11862" s="68"/>
      <c r="YV11862" s="68"/>
      <c r="YW11862" s="68"/>
      <c r="YX11862" s="68">
        <v>0.92322670587962996</v>
      </c>
      <c r="YY11862" s="68"/>
      <c r="YZ11862" s="68"/>
      <c r="ZA11862" s="68"/>
      <c r="ZB11862" s="68"/>
      <c r="ZC11862" s="68"/>
      <c r="ZD11862" s="68"/>
    </row>
    <row r="11863" spans="658:680" x14ac:dyDescent="0.25">
      <c r="YH11863" s="68"/>
      <c r="YI11863" s="68"/>
      <c r="YJ11863" s="68"/>
      <c r="YK11863" s="68"/>
      <c r="YL11863" s="68"/>
      <c r="YM11863" s="68"/>
      <c r="YN11863" s="68"/>
      <c r="YO11863" s="68"/>
      <c r="YP11863" s="68"/>
      <c r="YQ11863" s="68"/>
      <c r="YR11863" s="68"/>
      <c r="YS11863" s="68"/>
      <c r="YT11863" s="68"/>
      <c r="YU11863" s="68"/>
      <c r="YV11863" s="68"/>
      <c r="YW11863" s="68"/>
      <c r="YX11863" s="68">
        <v>0.92322415833423299</v>
      </c>
      <c r="YY11863" s="68"/>
      <c r="YZ11863" s="68"/>
      <c r="ZA11863" s="68"/>
      <c r="ZB11863" s="68"/>
      <c r="ZC11863" s="68"/>
      <c r="ZD11863" s="68"/>
    </row>
    <row r="11864" spans="658:680" x14ac:dyDescent="0.25">
      <c r="YH11864" s="68"/>
      <c r="YI11864" s="68"/>
      <c r="YJ11864" s="68"/>
      <c r="YK11864" s="68"/>
      <c r="YL11864" s="68"/>
      <c r="YM11864" s="68"/>
      <c r="YN11864" s="68"/>
      <c r="YO11864" s="68"/>
      <c r="YP11864" s="68"/>
      <c r="YQ11864" s="68"/>
      <c r="YR11864" s="68"/>
      <c r="YS11864" s="68"/>
      <c r="YT11864" s="68"/>
      <c r="YU11864" s="68"/>
      <c r="YV11864" s="68"/>
      <c r="YW11864" s="68"/>
      <c r="YX11864" s="68">
        <v>0.92316830012698203</v>
      </c>
      <c r="YY11864" s="68"/>
      <c r="YZ11864" s="68"/>
      <c r="ZA11864" s="68"/>
      <c r="ZB11864" s="68"/>
      <c r="ZC11864" s="68"/>
      <c r="ZD11864" s="68"/>
    </row>
    <row r="11865" spans="658:680" x14ac:dyDescent="0.25">
      <c r="YH11865" s="68"/>
      <c r="YI11865" s="68"/>
      <c r="YJ11865" s="68"/>
      <c r="YK11865" s="68"/>
      <c r="YL11865" s="68"/>
      <c r="YM11865" s="68"/>
      <c r="YN11865" s="68"/>
      <c r="YO11865" s="68"/>
      <c r="YP11865" s="68"/>
      <c r="YQ11865" s="68"/>
      <c r="YR11865" s="68"/>
      <c r="YS11865" s="68"/>
      <c r="YT11865" s="68"/>
      <c r="YU11865" s="68"/>
      <c r="YV11865" s="68"/>
      <c r="YW11865" s="68"/>
      <c r="YX11865" s="68">
        <v>0.92313091247136103</v>
      </c>
      <c r="YY11865" s="68"/>
      <c r="YZ11865" s="68"/>
      <c r="ZA11865" s="68"/>
      <c r="ZB11865" s="68"/>
      <c r="ZC11865" s="68"/>
      <c r="ZD11865" s="68"/>
    </row>
    <row r="11866" spans="658:680" x14ac:dyDescent="0.25">
      <c r="YH11866" s="68"/>
      <c r="YI11866" s="68"/>
      <c r="YJ11866" s="68"/>
      <c r="YK11866" s="68"/>
      <c r="YL11866" s="68"/>
      <c r="YM11866" s="68"/>
      <c r="YN11866" s="68"/>
      <c r="YO11866" s="68"/>
      <c r="YP11866" s="68"/>
      <c r="YQ11866" s="68"/>
      <c r="YR11866" s="68"/>
      <c r="YS11866" s="68"/>
      <c r="YT11866" s="68"/>
      <c r="YU11866" s="68"/>
      <c r="YV11866" s="68"/>
      <c r="YW11866" s="68"/>
      <c r="YX11866" s="68">
        <v>0.92298572541355695</v>
      </c>
      <c r="YY11866" s="68"/>
      <c r="YZ11866" s="68"/>
      <c r="ZA11866" s="68"/>
      <c r="ZB11866" s="68"/>
      <c r="ZC11866" s="68"/>
      <c r="ZD11866" s="68"/>
    </row>
    <row r="11867" spans="658:680" x14ac:dyDescent="0.25">
      <c r="YH11867" s="68"/>
      <c r="YI11867" s="68"/>
      <c r="YJ11867" s="68"/>
      <c r="YK11867" s="68"/>
      <c r="YL11867" s="68"/>
      <c r="YM11867" s="68"/>
      <c r="YN11867" s="68"/>
      <c r="YO11867" s="68"/>
      <c r="YP11867" s="68"/>
      <c r="YQ11867" s="68"/>
      <c r="YR11867" s="68"/>
      <c r="YS11867" s="68"/>
      <c r="YT11867" s="68"/>
      <c r="YU11867" s="68"/>
      <c r="YV11867" s="68"/>
      <c r="YW11867" s="68"/>
      <c r="YX11867" s="68">
        <v>0.922938281781572</v>
      </c>
      <c r="YY11867" s="68"/>
      <c r="YZ11867" s="68"/>
      <c r="ZA11867" s="68"/>
      <c r="ZB11867" s="68"/>
      <c r="ZC11867" s="68"/>
      <c r="ZD11867" s="68"/>
    </row>
    <row r="11868" spans="658:680" x14ac:dyDescent="0.25">
      <c r="YH11868" s="68"/>
      <c r="YI11868" s="68"/>
      <c r="YJ11868" s="68"/>
      <c r="YK11868" s="68"/>
      <c r="YL11868" s="68"/>
      <c r="YM11868" s="68"/>
      <c r="YN11868" s="68"/>
      <c r="YO11868" s="68"/>
      <c r="YP11868" s="68"/>
      <c r="YQ11868" s="68"/>
      <c r="YR11868" s="68"/>
      <c r="YS11868" s="68"/>
      <c r="YT11868" s="68"/>
      <c r="YU11868" s="68"/>
      <c r="YV11868" s="68"/>
      <c r="YW11868" s="68"/>
      <c r="YX11868" s="68">
        <v>0.92293545588528902</v>
      </c>
      <c r="YY11868" s="68"/>
      <c r="YZ11868" s="68"/>
      <c r="ZA11868" s="68"/>
      <c r="ZB11868" s="68"/>
      <c r="ZC11868" s="68"/>
      <c r="ZD11868" s="68"/>
    </row>
    <row r="11869" spans="658:680" x14ac:dyDescent="0.25">
      <c r="YH11869" s="68"/>
      <c r="YI11869" s="68"/>
      <c r="YJ11869" s="68"/>
      <c r="YK11869" s="68"/>
      <c r="YL11869" s="68"/>
      <c r="YM11869" s="68"/>
      <c r="YN11869" s="68"/>
      <c r="YO11869" s="68"/>
      <c r="YP11869" s="68"/>
      <c r="YQ11869" s="68"/>
      <c r="YR11869" s="68"/>
      <c r="YS11869" s="68"/>
      <c r="YT11869" s="68"/>
      <c r="YU11869" s="68"/>
      <c r="YV11869" s="68"/>
      <c r="YW11869" s="68"/>
      <c r="YX11869" s="68">
        <v>0.92292978039145201</v>
      </c>
      <c r="YY11869" s="68"/>
      <c r="YZ11869" s="68"/>
      <c r="ZA11869" s="68"/>
      <c r="ZB11869" s="68"/>
      <c r="ZC11869" s="68"/>
      <c r="ZD11869" s="68"/>
    </row>
    <row r="11870" spans="658:680" x14ac:dyDescent="0.25">
      <c r="YH11870" s="68"/>
      <c r="YI11870" s="68"/>
      <c r="YJ11870" s="68"/>
      <c r="YK11870" s="68"/>
      <c r="YL11870" s="68"/>
      <c r="YM11870" s="68"/>
      <c r="YN11870" s="68"/>
      <c r="YO11870" s="68"/>
      <c r="YP11870" s="68"/>
      <c r="YQ11870" s="68"/>
      <c r="YR11870" s="68"/>
      <c r="YS11870" s="68"/>
      <c r="YT11870" s="68"/>
      <c r="YU11870" s="68"/>
      <c r="YV11870" s="68"/>
      <c r="YW11870" s="68"/>
      <c r="YX11870" s="68">
        <v>0.92287509718156402</v>
      </c>
      <c r="YY11870" s="68"/>
      <c r="YZ11870" s="68"/>
      <c r="ZA11870" s="68"/>
      <c r="ZB11870" s="68"/>
      <c r="ZC11870" s="68"/>
      <c r="ZD11870" s="68"/>
    </row>
    <row r="11871" spans="658:680" x14ac:dyDescent="0.25">
      <c r="YH11871" s="68"/>
      <c r="YI11871" s="68"/>
      <c r="YJ11871" s="68"/>
      <c r="YK11871" s="68"/>
      <c r="YL11871" s="68"/>
      <c r="YM11871" s="68"/>
      <c r="YN11871" s="68"/>
      <c r="YO11871" s="68"/>
      <c r="YP11871" s="68"/>
      <c r="YQ11871" s="68"/>
      <c r="YR11871" s="68"/>
      <c r="YS11871" s="68"/>
      <c r="YT11871" s="68"/>
      <c r="YU11871" s="68"/>
      <c r="YV11871" s="68"/>
      <c r="YW11871" s="68"/>
      <c r="YX11871" s="68">
        <v>0.92285372789241105</v>
      </c>
      <c r="YY11871" s="68"/>
      <c r="YZ11871" s="68"/>
      <c r="ZA11871" s="68"/>
      <c r="ZB11871" s="68"/>
      <c r="ZC11871" s="68"/>
      <c r="ZD11871" s="68"/>
    </row>
    <row r="11872" spans="658:680" x14ac:dyDescent="0.25">
      <c r="YH11872" s="68"/>
      <c r="YI11872" s="68"/>
      <c r="YJ11872" s="68"/>
      <c r="YK11872" s="68"/>
      <c r="YL11872" s="68"/>
      <c r="YM11872" s="68"/>
      <c r="YN11872" s="68"/>
      <c r="YO11872" s="68"/>
      <c r="YP11872" s="68"/>
      <c r="YQ11872" s="68"/>
      <c r="YR11872" s="68"/>
      <c r="YS11872" s="68"/>
      <c r="YT11872" s="68"/>
      <c r="YU11872" s="68"/>
      <c r="YV11872" s="68"/>
      <c r="YW11872" s="68"/>
      <c r="YX11872" s="68">
        <v>0.922829539393343</v>
      </c>
      <c r="YY11872" s="68"/>
      <c r="YZ11872" s="68"/>
      <c r="ZA11872" s="68"/>
      <c r="ZB11872" s="68"/>
      <c r="ZC11872" s="68"/>
      <c r="ZD11872" s="68"/>
    </row>
    <row r="11873" spans="658:680" x14ac:dyDescent="0.25">
      <c r="YH11873" s="68"/>
      <c r="YI11873" s="68"/>
      <c r="YJ11873" s="68"/>
      <c r="YK11873" s="68"/>
      <c r="YL11873" s="68"/>
      <c r="YM11873" s="68"/>
      <c r="YN11873" s="68"/>
      <c r="YO11873" s="68"/>
      <c r="YP11873" s="68"/>
      <c r="YQ11873" s="68"/>
      <c r="YR11873" s="68"/>
      <c r="YS11873" s="68"/>
      <c r="YT11873" s="68"/>
      <c r="YU11873" s="68"/>
      <c r="YV11873" s="68"/>
      <c r="YW11873" s="68"/>
      <c r="YX11873" s="68">
        <v>0.92282822033040102</v>
      </c>
      <c r="YY11873" s="68"/>
      <c r="YZ11873" s="68"/>
      <c r="ZA11873" s="68"/>
      <c r="ZB11873" s="68"/>
      <c r="ZC11873" s="68"/>
      <c r="ZD11873" s="68"/>
    </row>
    <row r="11874" spans="658:680" x14ac:dyDescent="0.25">
      <c r="YH11874" s="68"/>
      <c r="YI11874" s="68"/>
      <c r="YJ11874" s="68"/>
      <c r="YK11874" s="68"/>
      <c r="YL11874" s="68"/>
      <c r="YM11874" s="68"/>
      <c r="YN11874" s="68"/>
      <c r="YO11874" s="68"/>
      <c r="YP11874" s="68"/>
      <c r="YQ11874" s="68"/>
      <c r="YR11874" s="68"/>
      <c r="YS11874" s="68"/>
      <c r="YT11874" s="68"/>
      <c r="YU11874" s="68"/>
      <c r="YV11874" s="68"/>
      <c r="YW11874" s="68"/>
      <c r="YX11874" s="68">
        <v>0.92281391328103202</v>
      </c>
      <c r="YY11874" s="68"/>
      <c r="YZ11874" s="68"/>
      <c r="ZA11874" s="68"/>
      <c r="ZB11874" s="68"/>
      <c r="ZC11874" s="68"/>
      <c r="ZD11874" s="68"/>
    </row>
    <row r="11875" spans="658:680" x14ac:dyDescent="0.25">
      <c r="YH11875" s="68"/>
      <c r="YI11875" s="68"/>
      <c r="YJ11875" s="68"/>
      <c r="YK11875" s="68"/>
      <c r="YL11875" s="68"/>
      <c r="YM11875" s="68"/>
      <c r="YN11875" s="68"/>
      <c r="YO11875" s="68"/>
      <c r="YP11875" s="68"/>
      <c r="YQ11875" s="68"/>
      <c r="YR11875" s="68"/>
      <c r="YS11875" s="68"/>
      <c r="YT11875" s="68"/>
      <c r="YU11875" s="68"/>
      <c r="YV11875" s="68"/>
      <c r="YW11875" s="68"/>
      <c r="YX11875" s="68">
        <v>0.92278503281838398</v>
      </c>
      <c r="YY11875" s="68"/>
      <c r="YZ11875" s="68"/>
      <c r="ZA11875" s="68"/>
      <c r="ZB11875" s="68"/>
      <c r="ZC11875" s="68"/>
      <c r="ZD11875" s="68"/>
    </row>
    <row r="11876" spans="658:680" x14ac:dyDescent="0.25">
      <c r="YH11876" s="68"/>
      <c r="YI11876" s="68"/>
      <c r="YJ11876" s="68"/>
      <c r="YK11876" s="68"/>
      <c r="YL11876" s="68"/>
      <c r="YM11876" s="68"/>
      <c r="YN11876" s="68"/>
      <c r="YO11876" s="68"/>
      <c r="YP11876" s="68"/>
      <c r="YQ11876" s="68"/>
      <c r="YR11876" s="68"/>
      <c r="YS11876" s="68"/>
      <c r="YT11876" s="68"/>
      <c r="YU11876" s="68"/>
      <c r="YV11876" s="68"/>
      <c r="YW11876" s="68"/>
      <c r="YX11876" s="68">
        <v>0.92278244249513497</v>
      </c>
      <c r="YY11876" s="68"/>
      <c r="YZ11876" s="68"/>
      <c r="ZA11876" s="68"/>
      <c r="ZB11876" s="68"/>
      <c r="ZC11876" s="68"/>
      <c r="ZD11876" s="68"/>
    </row>
    <row r="11877" spans="658:680" x14ac:dyDescent="0.25">
      <c r="YH11877" s="68"/>
      <c r="YI11877" s="68"/>
      <c r="YJ11877" s="68"/>
      <c r="YK11877" s="68"/>
      <c r="YL11877" s="68"/>
      <c r="YM11877" s="68"/>
      <c r="YN11877" s="68"/>
      <c r="YO11877" s="68"/>
      <c r="YP11877" s="68"/>
      <c r="YQ11877" s="68"/>
      <c r="YR11877" s="68"/>
      <c r="YS11877" s="68"/>
      <c r="YT11877" s="68"/>
      <c r="YU11877" s="68"/>
      <c r="YV11877" s="68"/>
      <c r="YW11877" s="68"/>
      <c r="YX11877" s="68">
        <v>0.92276180449871503</v>
      </c>
      <c r="YY11877" s="68"/>
      <c r="YZ11877" s="68"/>
      <c r="ZA11877" s="68"/>
      <c r="ZB11877" s="68"/>
      <c r="ZC11877" s="68"/>
      <c r="ZD11877" s="68"/>
    </row>
    <row r="11878" spans="658:680" x14ac:dyDescent="0.25">
      <c r="YH11878" s="68"/>
      <c r="YI11878" s="68"/>
      <c r="YJ11878" s="68"/>
      <c r="YK11878" s="68"/>
      <c r="YL11878" s="68"/>
      <c r="YM11878" s="68"/>
      <c r="YN11878" s="68"/>
      <c r="YO11878" s="68"/>
      <c r="YP11878" s="68"/>
      <c r="YQ11878" s="68"/>
      <c r="YR11878" s="68"/>
      <c r="YS11878" s="68"/>
      <c r="YT11878" s="68"/>
      <c r="YU11878" s="68"/>
      <c r="YV11878" s="68"/>
      <c r="YW11878" s="68"/>
      <c r="YX11878" s="68">
        <v>0.922755006708467</v>
      </c>
      <c r="YY11878" s="68"/>
      <c r="YZ11878" s="68"/>
      <c r="ZA11878" s="68"/>
      <c r="ZB11878" s="68"/>
      <c r="ZC11878" s="68"/>
      <c r="ZD11878" s="68"/>
    </row>
    <row r="11879" spans="658:680" x14ac:dyDescent="0.25">
      <c r="YH11879" s="68"/>
      <c r="YI11879" s="68"/>
      <c r="YJ11879" s="68"/>
      <c r="YK11879" s="68"/>
      <c r="YL11879" s="68"/>
      <c r="YM11879" s="68"/>
      <c r="YN11879" s="68"/>
      <c r="YO11879" s="68"/>
      <c r="YP11879" s="68"/>
      <c r="YQ11879" s="68"/>
      <c r="YR11879" s="68"/>
      <c r="YS11879" s="68"/>
      <c r="YT11879" s="68"/>
      <c r="YU11879" s="68"/>
      <c r="YV11879" s="68"/>
      <c r="YW11879" s="68"/>
      <c r="YX11879" s="68">
        <v>0.92275230953526999</v>
      </c>
      <c r="YY11879" s="68"/>
      <c r="YZ11879" s="68"/>
      <c r="ZA11879" s="68"/>
      <c r="ZB11879" s="68"/>
      <c r="ZC11879" s="68"/>
      <c r="ZD11879" s="68"/>
    </row>
    <row r="11880" spans="658:680" x14ac:dyDescent="0.25">
      <c r="YH11880" s="68"/>
      <c r="YI11880" s="68"/>
      <c r="YJ11880" s="68"/>
      <c r="YK11880" s="68"/>
      <c r="YL11880" s="68"/>
      <c r="YM11880" s="68"/>
      <c r="YN11880" s="68"/>
      <c r="YO11880" s="68"/>
      <c r="YP11880" s="68"/>
      <c r="YQ11880" s="68"/>
      <c r="YR11880" s="68"/>
      <c r="YS11880" s="68"/>
      <c r="YT11880" s="68"/>
      <c r="YU11880" s="68"/>
      <c r="YV11880" s="68"/>
      <c r="YW11880" s="68"/>
      <c r="YX11880" s="68">
        <v>0.92270650467398196</v>
      </c>
      <c r="YY11880" s="68"/>
      <c r="YZ11880" s="68"/>
      <c r="ZA11880" s="68"/>
      <c r="ZB11880" s="68"/>
      <c r="ZC11880" s="68"/>
      <c r="ZD11880" s="68"/>
    </row>
    <row r="11881" spans="658:680" x14ac:dyDescent="0.25">
      <c r="YH11881" s="68"/>
      <c r="YI11881" s="68"/>
      <c r="YJ11881" s="68"/>
      <c r="YK11881" s="68"/>
      <c r="YL11881" s="68"/>
      <c r="YM11881" s="68"/>
      <c r="YN11881" s="68"/>
      <c r="YO11881" s="68"/>
      <c r="YP11881" s="68"/>
      <c r="YQ11881" s="68"/>
      <c r="YR11881" s="68"/>
      <c r="YS11881" s="68"/>
      <c r="YT11881" s="68"/>
      <c r="YU11881" s="68"/>
      <c r="YV11881" s="68"/>
      <c r="YW11881" s="68"/>
      <c r="YX11881" s="68">
        <v>0.92269678789431597</v>
      </c>
      <c r="YY11881" s="68"/>
      <c r="YZ11881" s="68"/>
      <c r="ZA11881" s="68"/>
      <c r="ZB11881" s="68"/>
      <c r="ZC11881" s="68"/>
      <c r="ZD11881" s="68"/>
    </row>
    <row r="11882" spans="658:680" x14ac:dyDescent="0.25">
      <c r="YH11882" s="68"/>
      <c r="YI11882" s="68"/>
      <c r="YJ11882" s="68"/>
      <c r="YK11882" s="68"/>
      <c r="YL11882" s="68"/>
      <c r="YM11882" s="68"/>
      <c r="YN11882" s="68"/>
      <c r="YO11882" s="68"/>
      <c r="YP11882" s="68"/>
      <c r="YQ11882" s="68"/>
      <c r="YR11882" s="68"/>
      <c r="YS11882" s="68"/>
      <c r="YT11882" s="68"/>
      <c r="YU11882" s="68"/>
      <c r="YV11882" s="68"/>
      <c r="YW11882" s="68"/>
      <c r="YX11882" s="68">
        <v>0.92267899643254303</v>
      </c>
      <c r="YY11882" s="68"/>
      <c r="YZ11882" s="68"/>
      <c r="ZA11882" s="68"/>
      <c r="ZB11882" s="68"/>
      <c r="ZC11882" s="68"/>
      <c r="ZD11882" s="68"/>
    </row>
    <row r="11883" spans="658:680" x14ac:dyDescent="0.25">
      <c r="YH11883" s="68"/>
      <c r="YI11883" s="68"/>
      <c r="YJ11883" s="68"/>
      <c r="YK11883" s="68"/>
      <c r="YL11883" s="68"/>
      <c r="YM11883" s="68"/>
      <c r="YN11883" s="68"/>
      <c r="YO11883" s="68"/>
      <c r="YP11883" s="68"/>
      <c r="YQ11883" s="68"/>
      <c r="YR11883" s="68"/>
      <c r="YS11883" s="68"/>
      <c r="YT11883" s="68"/>
      <c r="YU11883" s="68"/>
      <c r="YV11883" s="68"/>
      <c r="YW11883" s="68"/>
      <c r="YX11883" s="68">
        <v>0.92265091714686098</v>
      </c>
      <c r="YY11883" s="68"/>
      <c r="YZ11883" s="68"/>
      <c r="ZA11883" s="68"/>
      <c r="ZB11883" s="68"/>
      <c r="ZC11883" s="68"/>
      <c r="ZD11883" s="68"/>
    </row>
    <row r="11884" spans="658:680" x14ac:dyDescent="0.25">
      <c r="YH11884" s="68"/>
      <c r="YI11884" s="68"/>
      <c r="YJ11884" s="68"/>
      <c r="YK11884" s="68"/>
      <c r="YL11884" s="68"/>
      <c r="YM11884" s="68"/>
      <c r="YN11884" s="68"/>
      <c r="YO11884" s="68"/>
      <c r="YP11884" s="68"/>
      <c r="YQ11884" s="68"/>
      <c r="YR11884" s="68"/>
      <c r="YS11884" s="68"/>
      <c r="YT11884" s="68"/>
      <c r="YU11884" s="68"/>
      <c r="YV11884" s="68"/>
      <c r="YW11884" s="68"/>
      <c r="YX11884" s="68">
        <v>0.92259901862742</v>
      </c>
      <c r="YY11884" s="68"/>
      <c r="YZ11884" s="68"/>
      <c r="ZA11884" s="68"/>
      <c r="ZB11884" s="68"/>
      <c r="ZC11884" s="68"/>
      <c r="ZD11884" s="68"/>
    </row>
    <row r="11885" spans="658:680" x14ac:dyDescent="0.25">
      <c r="YH11885" s="68"/>
      <c r="YI11885" s="68"/>
      <c r="YJ11885" s="68"/>
      <c r="YK11885" s="68"/>
      <c r="YL11885" s="68"/>
      <c r="YM11885" s="68"/>
      <c r="YN11885" s="68"/>
      <c r="YO11885" s="68"/>
      <c r="YP11885" s="68"/>
      <c r="YQ11885" s="68"/>
      <c r="YR11885" s="68"/>
      <c r="YS11885" s="68"/>
      <c r="YT11885" s="68"/>
      <c r="YU11885" s="68"/>
      <c r="YV11885" s="68"/>
      <c r="YW11885" s="68"/>
      <c r="YX11885" s="68">
        <v>0.92257595288068395</v>
      </c>
      <c r="YY11885" s="68"/>
      <c r="YZ11885" s="68"/>
      <c r="ZA11885" s="68"/>
      <c r="ZB11885" s="68"/>
      <c r="ZC11885" s="68"/>
      <c r="ZD11885" s="68"/>
    </row>
    <row r="11886" spans="658:680" x14ac:dyDescent="0.25">
      <c r="YH11886" s="68"/>
      <c r="YI11886" s="68"/>
      <c r="YJ11886" s="68"/>
      <c r="YK11886" s="68"/>
      <c r="YL11886" s="68"/>
      <c r="YM11886" s="68"/>
      <c r="YN11886" s="68"/>
      <c r="YO11886" s="68"/>
      <c r="YP11886" s="68"/>
      <c r="YQ11886" s="68"/>
      <c r="YR11886" s="68"/>
      <c r="YS11886" s="68"/>
      <c r="YT11886" s="68"/>
      <c r="YU11886" s="68"/>
      <c r="YV11886" s="68"/>
      <c r="YW11886" s="68"/>
      <c r="YX11886" s="68">
        <v>0.92249398879163202</v>
      </c>
      <c r="YY11886" s="68"/>
      <c r="YZ11886" s="68"/>
      <c r="ZA11886" s="68"/>
      <c r="ZB11886" s="68"/>
      <c r="ZC11886" s="68"/>
      <c r="ZD11886" s="68"/>
    </row>
    <row r="11887" spans="658:680" x14ac:dyDescent="0.25">
      <c r="YH11887" s="68"/>
      <c r="YI11887" s="68"/>
      <c r="YJ11887" s="68"/>
      <c r="YK11887" s="68"/>
      <c r="YL11887" s="68"/>
      <c r="YM11887" s="68"/>
      <c r="YN11887" s="68"/>
      <c r="YO11887" s="68"/>
      <c r="YP11887" s="68"/>
      <c r="YQ11887" s="68"/>
      <c r="YR11887" s="68"/>
      <c r="YS11887" s="68"/>
      <c r="YT11887" s="68"/>
      <c r="YU11887" s="68"/>
      <c r="YV11887" s="68"/>
      <c r="YW11887" s="68"/>
      <c r="YX11887" s="68">
        <v>0.92249234485648501</v>
      </c>
      <c r="YY11887" s="68"/>
      <c r="YZ11887" s="68"/>
      <c r="ZA11887" s="68"/>
      <c r="ZB11887" s="68"/>
      <c r="ZC11887" s="68"/>
      <c r="ZD11887" s="68"/>
    </row>
    <row r="11888" spans="658:680" x14ac:dyDescent="0.25">
      <c r="YH11888" s="68"/>
      <c r="YI11888" s="68"/>
      <c r="YJ11888" s="68"/>
      <c r="YK11888" s="68"/>
      <c r="YL11888" s="68"/>
      <c r="YM11888" s="68"/>
      <c r="YN11888" s="68"/>
      <c r="YO11888" s="68"/>
      <c r="YP11888" s="68"/>
      <c r="YQ11888" s="68"/>
      <c r="YR11888" s="68"/>
      <c r="YS11888" s="68"/>
      <c r="YT11888" s="68"/>
      <c r="YU11888" s="68"/>
      <c r="YV11888" s="68"/>
      <c r="YW11888" s="68"/>
      <c r="YX11888" s="68">
        <v>0.92248582967183201</v>
      </c>
      <c r="YY11888" s="68"/>
      <c r="YZ11888" s="68"/>
      <c r="ZA11888" s="68"/>
      <c r="ZB11888" s="68"/>
      <c r="ZC11888" s="68"/>
      <c r="ZD11888" s="68"/>
    </row>
    <row r="11889" spans="658:680" x14ac:dyDescent="0.25">
      <c r="YH11889" s="68"/>
      <c r="YI11889" s="68"/>
      <c r="YJ11889" s="68"/>
      <c r="YK11889" s="68"/>
      <c r="YL11889" s="68"/>
      <c r="YM11889" s="68"/>
      <c r="YN11889" s="68"/>
      <c r="YO11889" s="68"/>
      <c r="YP11889" s="68"/>
      <c r="YQ11889" s="68"/>
      <c r="YR11889" s="68"/>
      <c r="YS11889" s="68"/>
      <c r="YT11889" s="68"/>
      <c r="YU11889" s="68"/>
      <c r="YV11889" s="68"/>
      <c r="YW11889" s="68"/>
      <c r="YX11889" s="68">
        <v>0.92246943557115102</v>
      </c>
      <c r="YY11889" s="68"/>
      <c r="YZ11889" s="68"/>
      <c r="ZA11889" s="68"/>
      <c r="ZB11889" s="68"/>
      <c r="ZC11889" s="68"/>
      <c r="ZD11889" s="68"/>
    </row>
    <row r="11890" spans="658:680" x14ac:dyDescent="0.25">
      <c r="YH11890" s="68"/>
      <c r="YI11890" s="68"/>
      <c r="YJ11890" s="68"/>
      <c r="YK11890" s="68"/>
      <c r="YL11890" s="68"/>
      <c r="YM11890" s="68"/>
      <c r="YN11890" s="68"/>
      <c r="YO11890" s="68"/>
      <c r="YP11890" s="68"/>
      <c r="YQ11890" s="68"/>
      <c r="YR11890" s="68"/>
      <c r="YS11890" s="68"/>
      <c r="YT11890" s="68"/>
      <c r="YU11890" s="68"/>
      <c r="YV11890" s="68"/>
      <c r="YW11890" s="68"/>
      <c r="YX11890" s="68">
        <v>0.92244720438899697</v>
      </c>
      <c r="YY11890" s="68"/>
      <c r="YZ11890" s="68"/>
      <c r="ZA11890" s="68"/>
      <c r="ZB11890" s="68"/>
      <c r="ZC11890" s="68"/>
      <c r="ZD11890" s="68"/>
    </row>
    <row r="11891" spans="658:680" x14ac:dyDescent="0.25">
      <c r="YH11891" s="68"/>
      <c r="YI11891" s="68"/>
      <c r="YJ11891" s="68"/>
      <c r="YK11891" s="68"/>
      <c r="YL11891" s="68"/>
      <c r="YM11891" s="68"/>
      <c r="YN11891" s="68"/>
      <c r="YO11891" s="68"/>
      <c r="YP11891" s="68"/>
      <c r="YQ11891" s="68"/>
      <c r="YR11891" s="68"/>
      <c r="YS11891" s="68"/>
      <c r="YT11891" s="68"/>
      <c r="YU11891" s="68"/>
      <c r="YV11891" s="68"/>
      <c r="YW11891" s="68"/>
      <c r="YX11891" s="68">
        <v>0.92241929989781901</v>
      </c>
      <c r="YY11891" s="68"/>
      <c r="YZ11891" s="68"/>
      <c r="ZA11891" s="68"/>
      <c r="ZB11891" s="68"/>
      <c r="ZC11891" s="68"/>
      <c r="ZD11891" s="68"/>
    </row>
    <row r="11892" spans="658:680" x14ac:dyDescent="0.25">
      <c r="YH11892" s="68"/>
      <c r="YI11892" s="68"/>
      <c r="YJ11892" s="68"/>
      <c r="YK11892" s="68"/>
      <c r="YL11892" s="68"/>
      <c r="YM11892" s="68"/>
      <c r="YN11892" s="68"/>
      <c r="YO11892" s="68"/>
      <c r="YP11892" s="68"/>
      <c r="YQ11892" s="68"/>
      <c r="YR11892" s="68"/>
      <c r="YS11892" s="68"/>
      <c r="YT11892" s="68"/>
      <c r="YU11892" s="68"/>
      <c r="YV11892" s="68"/>
      <c r="YW11892" s="68"/>
      <c r="YX11892" s="68">
        <v>0.92241876587484695</v>
      </c>
      <c r="YY11892" s="68"/>
      <c r="YZ11892" s="68"/>
      <c r="ZA11892" s="68"/>
      <c r="ZB11892" s="68"/>
      <c r="ZC11892" s="68"/>
      <c r="ZD11892" s="68"/>
    </row>
    <row r="11893" spans="658:680" x14ac:dyDescent="0.25">
      <c r="YH11893" s="68"/>
      <c r="YI11893" s="68"/>
      <c r="YJ11893" s="68"/>
      <c r="YK11893" s="68"/>
      <c r="YL11893" s="68"/>
      <c r="YM11893" s="68"/>
      <c r="YN11893" s="68"/>
      <c r="YO11893" s="68"/>
      <c r="YP11893" s="68"/>
      <c r="YQ11893" s="68"/>
      <c r="YR11893" s="68"/>
      <c r="YS11893" s="68"/>
      <c r="YT11893" s="68"/>
      <c r="YU11893" s="68"/>
      <c r="YV11893" s="68"/>
      <c r="YW11893" s="68"/>
      <c r="YX11893" s="68">
        <v>0.92238954809162499</v>
      </c>
      <c r="YY11893" s="68"/>
      <c r="YZ11893" s="68"/>
      <c r="ZA11893" s="68"/>
      <c r="ZB11893" s="68"/>
      <c r="ZC11893" s="68"/>
      <c r="ZD11893" s="68"/>
    </row>
    <row r="11894" spans="658:680" x14ac:dyDescent="0.25">
      <c r="YH11894" s="68"/>
      <c r="YI11894" s="68"/>
      <c r="YJ11894" s="68"/>
      <c r="YK11894" s="68"/>
      <c r="YL11894" s="68"/>
      <c r="YM11894" s="68"/>
      <c r="YN11894" s="68"/>
      <c r="YO11894" s="68"/>
      <c r="YP11894" s="68"/>
      <c r="YQ11894" s="68"/>
      <c r="YR11894" s="68"/>
      <c r="YS11894" s="68"/>
      <c r="YT11894" s="68"/>
      <c r="YU11894" s="68"/>
      <c r="YV11894" s="68"/>
      <c r="YW11894" s="68"/>
      <c r="YX11894" s="68">
        <v>0.92238589010552197</v>
      </c>
      <c r="YY11894" s="68"/>
      <c r="YZ11894" s="68"/>
      <c r="ZA11894" s="68"/>
      <c r="ZB11894" s="68"/>
      <c r="ZC11894" s="68"/>
      <c r="ZD11894" s="68"/>
    </row>
    <row r="11895" spans="658:680" x14ac:dyDescent="0.25">
      <c r="YH11895" s="68"/>
      <c r="YI11895" s="68"/>
      <c r="YJ11895" s="68"/>
      <c r="YK11895" s="68"/>
      <c r="YL11895" s="68"/>
      <c r="YM11895" s="68"/>
      <c r="YN11895" s="68"/>
      <c r="YO11895" s="68"/>
      <c r="YP11895" s="68"/>
      <c r="YQ11895" s="68"/>
      <c r="YR11895" s="68"/>
      <c r="YS11895" s="68"/>
      <c r="YT11895" s="68"/>
      <c r="YU11895" s="68"/>
      <c r="YV11895" s="68"/>
      <c r="YW11895" s="68"/>
      <c r="YX11895" s="68">
        <v>0.92237275253020301</v>
      </c>
      <c r="YY11895" s="68"/>
      <c r="YZ11895" s="68"/>
      <c r="ZA11895" s="68"/>
      <c r="ZB11895" s="68"/>
      <c r="ZC11895" s="68"/>
      <c r="ZD11895" s="68"/>
    </row>
    <row r="11896" spans="658:680" x14ac:dyDescent="0.25">
      <c r="YH11896" s="68"/>
      <c r="YI11896" s="68"/>
      <c r="YJ11896" s="68"/>
      <c r="YK11896" s="68"/>
      <c r="YL11896" s="68"/>
      <c r="YM11896" s="68"/>
      <c r="YN11896" s="68"/>
      <c r="YO11896" s="68"/>
      <c r="YP11896" s="68"/>
      <c r="YQ11896" s="68"/>
      <c r="YR11896" s="68"/>
      <c r="YS11896" s="68"/>
      <c r="YT11896" s="68"/>
      <c r="YU11896" s="68"/>
      <c r="YV11896" s="68"/>
      <c r="YW11896" s="68"/>
      <c r="YX11896" s="68">
        <v>0.92237167676904896</v>
      </c>
      <c r="YY11896" s="68"/>
      <c r="YZ11896" s="68"/>
      <c r="ZA11896" s="68"/>
      <c r="ZB11896" s="68"/>
      <c r="ZC11896" s="68"/>
      <c r="ZD11896" s="68"/>
    </row>
    <row r="11897" spans="658:680" x14ac:dyDescent="0.25">
      <c r="YH11897" s="68"/>
      <c r="YI11897" s="68"/>
      <c r="YJ11897" s="68"/>
      <c r="YK11897" s="68"/>
      <c r="YL11897" s="68"/>
      <c r="YM11897" s="68"/>
      <c r="YN11897" s="68"/>
      <c r="YO11897" s="68"/>
      <c r="YP11897" s="68"/>
      <c r="YQ11897" s="68"/>
      <c r="YR11897" s="68"/>
      <c r="YS11897" s="68"/>
      <c r="YT11897" s="68"/>
      <c r="YU11897" s="68"/>
      <c r="YV11897" s="68"/>
      <c r="YW11897" s="68"/>
      <c r="YX11897" s="68">
        <v>0.92237014589548405</v>
      </c>
      <c r="YY11897" s="68"/>
      <c r="YZ11897" s="68"/>
      <c r="ZA11897" s="68"/>
      <c r="ZB11897" s="68"/>
      <c r="ZC11897" s="68"/>
      <c r="ZD11897" s="68"/>
    </row>
    <row r="11898" spans="658:680" x14ac:dyDescent="0.25">
      <c r="YH11898" s="68"/>
      <c r="YI11898" s="68"/>
      <c r="YJ11898" s="68"/>
      <c r="YK11898" s="68"/>
      <c r="YL11898" s="68"/>
      <c r="YM11898" s="68"/>
      <c r="YN11898" s="68"/>
      <c r="YO11898" s="68"/>
      <c r="YP11898" s="68"/>
      <c r="YQ11898" s="68"/>
      <c r="YR11898" s="68"/>
      <c r="YS11898" s="68"/>
      <c r="YT11898" s="68"/>
      <c r="YU11898" s="68"/>
      <c r="YV11898" s="68"/>
      <c r="YW11898" s="68"/>
      <c r="YX11898" s="68">
        <v>0.92235809903854404</v>
      </c>
      <c r="YY11898" s="68"/>
      <c r="YZ11898" s="68"/>
      <c r="ZA11898" s="68"/>
      <c r="ZB11898" s="68"/>
      <c r="ZC11898" s="68"/>
      <c r="ZD11898" s="68"/>
    </row>
    <row r="11899" spans="658:680" x14ac:dyDescent="0.25">
      <c r="YH11899" s="68"/>
      <c r="YI11899" s="68"/>
      <c r="YJ11899" s="68"/>
      <c r="YK11899" s="68"/>
      <c r="YL11899" s="68"/>
      <c r="YM11899" s="68"/>
      <c r="YN11899" s="68"/>
      <c r="YO11899" s="68"/>
      <c r="YP11899" s="68"/>
      <c r="YQ11899" s="68"/>
      <c r="YR11899" s="68"/>
      <c r="YS11899" s="68"/>
      <c r="YT11899" s="68"/>
      <c r="YU11899" s="68"/>
      <c r="YV11899" s="68"/>
      <c r="YW11899" s="68"/>
      <c r="YX11899" s="68">
        <v>0.92235155735363605</v>
      </c>
      <c r="YY11899" s="68"/>
      <c r="YZ11899" s="68"/>
      <c r="ZA11899" s="68"/>
      <c r="ZB11899" s="68"/>
      <c r="ZC11899" s="68"/>
      <c r="ZD11899" s="68"/>
    </row>
    <row r="11900" spans="658:680" x14ac:dyDescent="0.25">
      <c r="YH11900" s="68"/>
      <c r="YI11900" s="68"/>
      <c r="YJ11900" s="68"/>
      <c r="YK11900" s="68"/>
      <c r="YL11900" s="68"/>
      <c r="YM11900" s="68"/>
      <c r="YN11900" s="68"/>
      <c r="YO11900" s="68"/>
      <c r="YP11900" s="68"/>
      <c r="YQ11900" s="68"/>
      <c r="YR11900" s="68"/>
      <c r="YS11900" s="68"/>
      <c r="YT11900" s="68"/>
      <c r="YU11900" s="68"/>
      <c r="YV11900" s="68"/>
      <c r="YW11900" s="68"/>
      <c r="YX11900" s="68">
        <v>0.92235042117004895</v>
      </c>
      <c r="YY11900" s="68"/>
      <c r="YZ11900" s="68"/>
      <c r="ZA11900" s="68"/>
      <c r="ZB11900" s="68"/>
      <c r="ZC11900" s="68"/>
      <c r="ZD11900" s="68"/>
    </row>
    <row r="11901" spans="658:680" x14ac:dyDescent="0.25">
      <c r="YH11901" s="68"/>
      <c r="YI11901" s="68"/>
      <c r="YJ11901" s="68"/>
      <c r="YK11901" s="68"/>
      <c r="YL11901" s="68"/>
      <c r="YM11901" s="68"/>
      <c r="YN11901" s="68"/>
      <c r="YO11901" s="68"/>
      <c r="YP11901" s="68"/>
      <c r="YQ11901" s="68"/>
      <c r="YR11901" s="68"/>
      <c r="YS11901" s="68"/>
      <c r="YT11901" s="68"/>
      <c r="YU11901" s="68"/>
      <c r="YV11901" s="68"/>
      <c r="YW11901" s="68"/>
      <c r="YX11901" s="68">
        <v>0.92230476713763299</v>
      </c>
      <c r="YY11901" s="68"/>
      <c r="YZ11901" s="68"/>
      <c r="ZA11901" s="68"/>
      <c r="ZB11901" s="68"/>
      <c r="ZC11901" s="68"/>
      <c r="ZD11901" s="68"/>
    </row>
    <row r="11902" spans="658:680" x14ac:dyDescent="0.25">
      <c r="YH11902" s="68"/>
      <c r="YI11902" s="68"/>
      <c r="YJ11902" s="68"/>
      <c r="YK11902" s="68"/>
      <c r="YL11902" s="68"/>
      <c r="YM11902" s="68"/>
      <c r="YN11902" s="68"/>
      <c r="YO11902" s="68"/>
      <c r="YP11902" s="68"/>
      <c r="YQ11902" s="68"/>
      <c r="YR11902" s="68"/>
      <c r="YS11902" s="68"/>
      <c r="YT11902" s="68"/>
      <c r="YU11902" s="68"/>
      <c r="YV11902" s="68"/>
      <c r="YW11902" s="68"/>
      <c r="YX11902" s="68">
        <v>0.92228154265165296</v>
      </c>
      <c r="YY11902" s="68"/>
      <c r="YZ11902" s="68"/>
      <c r="ZA11902" s="68"/>
      <c r="ZB11902" s="68"/>
      <c r="ZC11902" s="68"/>
      <c r="ZD11902" s="68"/>
    </row>
    <row r="11903" spans="658:680" x14ac:dyDescent="0.25">
      <c r="YH11903" s="68"/>
      <c r="YI11903" s="68"/>
      <c r="YJ11903" s="68"/>
      <c r="YK11903" s="68"/>
      <c r="YL11903" s="68"/>
      <c r="YM11903" s="68"/>
      <c r="YN11903" s="68"/>
      <c r="YO11903" s="68"/>
      <c r="YP11903" s="68"/>
      <c r="YQ11903" s="68"/>
      <c r="YR11903" s="68"/>
      <c r="YS11903" s="68"/>
      <c r="YT11903" s="68"/>
      <c r="YU11903" s="68"/>
      <c r="YV11903" s="68"/>
      <c r="YW11903" s="68"/>
      <c r="YX11903" s="68">
        <v>0.92217891212664604</v>
      </c>
      <c r="YY11903" s="68"/>
      <c r="YZ11903" s="68"/>
      <c r="ZA11903" s="68"/>
      <c r="ZB11903" s="68"/>
      <c r="ZC11903" s="68"/>
      <c r="ZD11903" s="68"/>
    </row>
    <row r="11904" spans="658:680" x14ac:dyDescent="0.25">
      <c r="YH11904" s="68"/>
      <c r="YI11904" s="68"/>
      <c r="YJ11904" s="68"/>
      <c r="YK11904" s="68"/>
      <c r="YL11904" s="68"/>
      <c r="YM11904" s="68"/>
      <c r="YN11904" s="68"/>
      <c r="YO11904" s="68"/>
      <c r="YP11904" s="68"/>
      <c r="YQ11904" s="68"/>
      <c r="YR11904" s="68"/>
      <c r="YS11904" s="68"/>
      <c r="YT11904" s="68"/>
      <c r="YU11904" s="68"/>
      <c r="YV11904" s="68"/>
      <c r="YW11904" s="68"/>
      <c r="YX11904" s="68">
        <v>0.92217402017616801</v>
      </c>
      <c r="YY11904" s="68"/>
      <c r="YZ11904" s="68"/>
      <c r="ZA11904" s="68"/>
      <c r="ZB11904" s="68"/>
      <c r="ZC11904" s="68"/>
      <c r="ZD11904" s="68"/>
    </row>
    <row r="11905" spans="658:680" x14ac:dyDescent="0.25">
      <c r="YH11905" s="68"/>
      <c r="YI11905" s="68"/>
      <c r="YJ11905" s="68"/>
      <c r="YK11905" s="68"/>
      <c r="YL11905" s="68"/>
      <c r="YM11905" s="68"/>
      <c r="YN11905" s="68"/>
      <c r="YO11905" s="68"/>
      <c r="YP11905" s="68"/>
      <c r="YQ11905" s="68"/>
      <c r="YR11905" s="68"/>
      <c r="YS11905" s="68"/>
      <c r="YT11905" s="68"/>
      <c r="YU11905" s="68"/>
      <c r="YV11905" s="68"/>
      <c r="YW11905" s="68"/>
      <c r="YX11905" s="68">
        <v>0.92217348046174996</v>
      </c>
      <c r="YY11905" s="68"/>
      <c r="YZ11905" s="68"/>
      <c r="ZA11905" s="68"/>
      <c r="ZB11905" s="68"/>
      <c r="ZC11905" s="68"/>
      <c r="ZD11905" s="68"/>
    </row>
    <row r="11906" spans="658:680" x14ac:dyDescent="0.25">
      <c r="YH11906" s="68"/>
      <c r="YI11906" s="68"/>
      <c r="YJ11906" s="68"/>
      <c r="YK11906" s="68"/>
      <c r="YL11906" s="68"/>
      <c r="YM11906" s="68"/>
      <c r="YN11906" s="68"/>
      <c r="YO11906" s="68"/>
      <c r="YP11906" s="68"/>
      <c r="YQ11906" s="68"/>
      <c r="YR11906" s="68"/>
      <c r="YS11906" s="68"/>
      <c r="YT11906" s="68"/>
      <c r="YU11906" s="68"/>
      <c r="YV11906" s="68"/>
      <c r="YW11906" s="68"/>
      <c r="YX11906" s="68">
        <v>0.92215732072794998</v>
      </c>
      <c r="YY11906" s="68"/>
      <c r="YZ11906" s="68"/>
      <c r="ZA11906" s="68"/>
      <c r="ZB11906" s="68"/>
      <c r="ZC11906" s="68"/>
      <c r="ZD11906" s="68"/>
    </row>
    <row r="11907" spans="658:680" x14ac:dyDescent="0.25">
      <c r="YH11907" s="68"/>
      <c r="YI11907" s="68"/>
      <c r="YJ11907" s="68"/>
      <c r="YK11907" s="68"/>
      <c r="YL11907" s="68"/>
      <c r="YM11907" s="68"/>
      <c r="YN11907" s="68"/>
      <c r="YO11907" s="68"/>
      <c r="YP11907" s="68"/>
      <c r="YQ11907" s="68"/>
      <c r="YR11907" s="68"/>
      <c r="YS11907" s="68"/>
      <c r="YT11907" s="68"/>
      <c r="YU11907" s="68"/>
      <c r="YV11907" s="68"/>
      <c r="YW11907" s="68"/>
      <c r="YX11907" s="68">
        <v>0.92214419074778797</v>
      </c>
      <c r="YY11907" s="68"/>
      <c r="YZ11907" s="68"/>
      <c r="ZA11907" s="68"/>
      <c r="ZB11907" s="68"/>
      <c r="ZC11907" s="68"/>
      <c r="ZD11907" s="68"/>
    </row>
    <row r="11908" spans="658:680" x14ac:dyDescent="0.25">
      <c r="YH11908" s="68"/>
      <c r="YI11908" s="68"/>
      <c r="YJ11908" s="68"/>
      <c r="YK11908" s="68"/>
      <c r="YL11908" s="68"/>
      <c r="YM11908" s="68"/>
      <c r="YN11908" s="68"/>
      <c r="YO11908" s="68"/>
      <c r="YP11908" s="68"/>
      <c r="YQ11908" s="68"/>
      <c r="YR11908" s="68"/>
      <c r="YS11908" s="68"/>
      <c r="YT11908" s="68"/>
      <c r="YU11908" s="68"/>
      <c r="YV11908" s="68"/>
      <c r="YW11908" s="68"/>
      <c r="YX11908" s="68">
        <v>0.92214295376171196</v>
      </c>
      <c r="YY11908" s="68"/>
      <c r="YZ11908" s="68"/>
      <c r="ZA11908" s="68"/>
      <c r="ZB11908" s="68"/>
      <c r="ZC11908" s="68"/>
      <c r="ZD11908" s="68"/>
    </row>
    <row r="11909" spans="658:680" x14ac:dyDescent="0.25">
      <c r="YH11909" s="68"/>
      <c r="YI11909" s="68"/>
      <c r="YJ11909" s="68"/>
      <c r="YK11909" s="68"/>
      <c r="YL11909" s="68"/>
      <c r="YM11909" s="68"/>
      <c r="YN11909" s="68"/>
      <c r="YO11909" s="68"/>
      <c r="YP11909" s="68"/>
      <c r="YQ11909" s="68"/>
      <c r="YR11909" s="68"/>
      <c r="YS11909" s="68"/>
      <c r="YT11909" s="68"/>
      <c r="YU11909" s="68"/>
      <c r="YV11909" s="68"/>
      <c r="YW11909" s="68"/>
      <c r="YX11909" s="68">
        <v>0.92212236946885295</v>
      </c>
      <c r="YY11909" s="68"/>
      <c r="YZ11909" s="68"/>
      <c r="ZA11909" s="68"/>
      <c r="ZB11909" s="68"/>
      <c r="ZC11909" s="68"/>
      <c r="ZD11909" s="68"/>
    </row>
    <row r="11910" spans="658:680" x14ac:dyDescent="0.25">
      <c r="YH11910" s="68"/>
      <c r="YI11910" s="68"/>
      <c r="YJ11910" s="68"/>
      <c r="YK11910" s="68"/>
      <c r="YL11910" s="68"/>
      <c r="YM11910" s="68"/>
      <c r="YN11910" s="68"/>
      <c r="YO11910" s="68"/>
      <c r="YP11910" s="68"/>
      <c r="YQ11910" s="68"/>
      <c r="YR11910" s="68"/>
      <c r="YS11910" s="68"/>
      <c r="YT11910" s="68"/>
      <c r="YU11910" s="68"/>
      <c r="YV11910" s="68"/>
      <c r="YW11910" s="68"/>
      <c r="YX11910" s="68">
        <v>0.92210128772236499</v>
      </c>
      <c r="YY11910" s="68"/>
      <c r="YZ11910" s="68"/>
      <c r="ZA11910" s="68"/>
      <c r="ZB11910" s="68"/>
      <c r="ZC11910" s="68"/>
      <c r="ZD11910" s="68"/>
    </row>
    <row r="11911" spans="658:680" x14ac:dyDescent="0.25">
      <c r="YH11911" s="68"/>
      <c r="YI11911" s="68"/>
      <c r="YJ11911" s="68"/>
      <c r="YK11911" s="68"/>
      <c r="YL11911" s="68"/>
      <c r="YM11911" s="68"/>
      <c r="YN11911" s="68"/>
      <c r="YO11911" s="68"/>
      <c r="YP11911" s="68"/>
      <c r="YQ11911" s="68"/>
      <c r="YR11911" s="68"/>
      <c r="YS11911" s="68"/>
      <c r="YT11911" s="68"/>
      <c r="YU11911" s="68"/>
      <c r="YV11911" s="68"/>
      <c r="YW11911" s="68"/>
      <c r="YX11911" s="68">
        <v>0.92209684063158703</v>
      </c>
      <c r="YY11911" s="68"/>
      <c r="YZ11911" s="68"/>
      <c r="ZA11911" s="68"/>
      <c r="ZB11911" s="68"/>
      <c r="ZC11911" s="68"/>
      <c r="ZD11911" s="68"/>
    </row>
    <row r="11912" spans="658:680" x14ac:dyDescent="0.25">
      <c r="YH11912" s="68"/>
      <c r="YI11912" s="68"/>
      <c r="YJ11912" s="68"/>
      <c r="YK11912" s="68"/>
      <c r="YL11912" s="68"/>
      <c r="YM11912" s="68"/>
      <c r="YN11912" s="68"/>
      <c r="YO11912" s="68"/>
      <c r="YP11912" s="68"/>
      <c r="YQ11912" s="68"/>
      <c r="YR11912" s="68"/>
      <c r="YS11912" s="68"/>
      <c r="YT11912" s="68"/>
      <c r="YU11912" s="68"/>
      <c r="YV11912" s="68"/>
      <c r="YW11912" s="68"/>
      <c r="YX11912" s="68">
        <v>0.92209276577384303</v>
      </c>
      <c r="YY11912" s="68"/>
      <c r="YZ11912" s="68"/>
      <c r="ZA11912" s="68"/>
      <c r="ZB11912" s="68"/>
      <c r="ZC11912" s="68"/>
      <c r="ZD11912" s="68"/>
    </row>
    <row r="11913" spans="658:680" x14ac:dyDescent="0.25">
      <c r="YH11913" s="68"/>
      <c r="YI11913" s="68"/>
      <c r="YJ11913" s="68"/>
      <c r="YK11913" s="68"/>
      <c r="YL11913" s="68"/>
      <c r="YM11913" s="68"/>
      <c r="YN11913" s="68"/>
      <c r="YO11913" s="68"/>
      <c r="YP11913" s="68"/>
      <c r="YQ11913" s="68"/>
      <c r="YR11913" s="68"/>
      <c r="YS11913" s="68"/>
      <c r="YT11913" s="68"/>
      <c r="YU11913" s="68"/>
      <c r="YV11913" s="68"/>
      <c r="YW11913" s="68"/>
      <c r="YX11913" s="68">
        <v>0.92200848713956296</v>
      </c>
      <c r="YY11913" s="68"/>
      <c r="YZ11913" s="68"/>
      <c r="ZA11913" s="68"/>
      <c r="ZB11913" s="68"/>
      <c r="ZC11913" s="68"/>
      <c r="ZD11913" s="68"/>
    </row>
    <row r="11914" spans="658:680" x14ac:dyDescent="0.25">
      <c r="YH11914" s="68"/>
      <c r="YI11914" s="68"/>
      <c r="YJ11914" s="68"/>
      <c r="YK11914" s="68"/>
      <c r="YL11914" s="68"/>
      <c r="YM11914" s="68"/>
      <c r="YN11914" s="68"/>
      <c r="YO11914" s="68"/>
      <c r="YP11914" s="68"/>
      <c r="YQ11914" s="68"/>
      <c r="YR11914" s="68"/>
      <c r="YS11914" s="68"/>
      <c r="YT11914" s="68"/>
      <c r="YU11914" s="68"/>
      <c r="YV11914" s="68"/>
      <c r="YW11914" s="68"/>
      <c r="YX11914" s="68">
        <v>0.92200579200660004</v>
      </c>
      <c r="YY11914" s="68"/>
      <c r="YZ11914" s="68"/>
      <c r="ZA11914" s="68"/>
      <c r="ZB11914" s="68"/>
      <c r="ZC11914" s="68"/>
      <c r="ZD11914" s="68"/>
    </row>
    <row r="11915" spans="658:680" x14ac:dyDescent="0.25">
      <c r="YH11915" s="68"/>
      <c r="YI11915" s="68"/>
      <c r="YJ11915" s="68"/>
      <c r="YK11915" s="68"/>
      <c r="YL11915" s="68"/>
      <c r="YM11915" s="68"/>
      <c r="YN11915" s="68"/>
      <c r="YO11915" s="68"/>
      <c r="YP11915" s="68"/>
      <c r="YQ11915" s="68"/>
      <c r="YR11915" s="68"/>
      <c r="YS11915" s="68"/>
      <c r="YT11915" s="68"/>
      <c r="YU11915" s="68"/>
      <c r="YV11915" s="68"/>
      <c r="YW11915" s="68"/>
      <c r="YX11915" s="68">
        <v>0.92200150369888101</v>
      </c>
      <c r="YY11915" s="68"/>
      <c r="YZ11915" s="68"/>
      <c r="ZA11915" s="68"/>
      <c r="ZB11915" s="68"/>
      <c r="ZC11915" s="68"/>
      <c r="ZD11915" s="68"/>
    </row>
    <row r="11916" spans="658:680" x14ac:dyDescent="0.25">
      <c r="YH11916" s="68"/>
      <c r="YI11916" s="68"/>
      <c r="YJ11916" s="68"/>
      <c r="YK11916" s="68"/>
      <c r="YL11916" s="68"/>
      <c r="YM11916" s="68"/>
      <c r="YN11916" s="68"/>
      <c r="YO11916" s="68"/>
      <c r="YP11916" s="68"/>
      <c r="YQ11916" s="68"/>
      <c r="YR11916" s="68"/>
      <c r="YS11916" s="68"/>
      <c r="YT11916" s="68"/>
      <c r="YU11916" s="68"/>
      <c r="YV11916" s="68"/>
      <c r="YW11916" s="68"/>
      <c r="YX11916" s="68">
        <v>0.92199121178797705</v>
      </c>
      <c r="YY11916" s="68"/>
      <c r="YZ11916" s="68"/>
      <c r="ZA11916" s="68"/>
      <c r="ZB11916" s="68"/>
      <c r="ZC11916" s="68"/>
      <c r="ZD11916" s="68"/>
    </row>
    <row r="11917" spans="658:680" x14ac:dyDescent="0.25">
      <c r="YH11917" s="68"/>
      <c r="YI11917" s="68"/>
      <c r="YJ11917" s="68"/>
      <c r="YK11917" s="68"/>
      <c r="YL11917" s="68"/>
      <c r="YM11917" s="68"/>
      <c r="YN11917" s="68"/>
      <c r="YO11917" s="68"/>
      <c r="YP11917" s="68"/>
      <c r="YQ11917" s="68"/>
      <c r="YR11917" s="68"/>
      <c r="YS11917" s="68"/>
      <c r="YT11917" s="68"/>
      <c r="YU11917" s="68"/>
      <c r="YV11917" s="68"/>
      <c r="YW11917" s="68"/>
      <c r="YX11917" s="68">
        <v>0.92195904819285002</v>
      </c>
      <c r="YY11917" s="68"/>
      <c r="YZ11917" s="68"/>
      <c r="ZA11917" s="68"/>
      <c r="ZB11917" s="68"/>
      <c r="ZC11917" s="68"/>
      <c r="ZD11917" s="68"/>
    </row>
    <row r="11918" spans="658:680" x14ac:dyDescent="0.25">
      <c r="YH11918" s="68"/>
      <c r="YI11918" s="68"/>
      <c r="YJ11918" s="68"/>
      <c r="YK11918" s="68"/>
      <c r="YL11918" s="68"/>
      <c r="YM11918" s="68"/>
      <c r="YN11918" s="68"/>
      <c r="YO11918" s="68"/>
      <c r="YP11918" s="68"/>
      <c r="YQ11918" s="68"/>
      <c r="YR11918" s="68"/>
      <c r="YS11918" s="68"/>
      <c r="YT11918" s="68"/>
      <c r="YU11918" s="68"/>
      <c r="YV11918" s="68"/>
      <c r="YW11918" s="68"/>
      <c r="YX11918" s="68">
        <v>0.92193679303272402</v>
      </c>
      <c r="YY11918" s="68"/>
      <c r="YZ11918" s="68"/>
      <c r="ZA11918" s="68"/>
      <c r="ZB11918" s="68"/>
      <c r="ZC11918" s="68"/>
      <c r="ZD11918" s="68"/>
    </row>
    <row r="11919" spans="658:680" x14ac:dyDescent="0.25">
      <c r="YH11919" s="68"/>
      <c r="YI11919" s="68"/>
      <c r="YJ11919" s="68"/>
      <c r="YK11919" s="68"/>
      <c r="YL11919" s="68"/>
      <c r="YM11919" s="68"/>
      <c r="YN11919" s="68"/>
      <c r="YO11919" s="68"/>
      <c r="YP11919" s="68"/>
      <c r="YQ11919" s="68"/>
      <c r="YR11919" s="68"/>
      <c r="YS11919" s="68"/>
      <c r="YT11919" s="68"/>
      <c r="YU11919" s="68"/>
      <c r="YV11919" s="68"/>
      <c r="YW11919" s="68"/>
      <c r="YX11919" s="68">
        <v>0.92193641868754705</v>
      </c>
      <c r="YY11919" s="68"/>
      <c r="YZ11919" s="68"/>
      <c r="ZA11919" s="68"/>
      <c r="ZB11919" s="68"/>
      <c r="ZC11919" s="68"/>
      <c r="ZD11919" s="68"/>
    </row>
    <row r="11920" spans="658:680" x14ac:dyDescent="0.25">
      <c r="YH11920" s="68"/>
      <c r="YI11920" s="68"/>
      <c r="YJ11920" s="68"/>
      <c r="YK11920" s="68"/>
      <c r="YL11920" s="68"/>
      <c r="YM11920" s="68"/>
      <c r="YN11920" s="68"/>
      <c r="YO11920" s="68"/>
      <c r="YP11920" s="68"/>
      <c r="YQ11920" s="68"/>
      <c r="YR11920" s="68"/>
      <c r="YS11920" s="68"/>
      <c r="YT11920" s="68"/>
      <c r="YU11920" s="68"/>
      <c r="YV11920" s="68"/>
      <c r="YW11920" s="68"/>
      <c r="YX11920" s="68">
        <v>0.92193097297663595</v>
      </c>
      <c r="YY11920" s="68"/>
      <c r="YZ11920" s="68"/>
      <c r="ZA11920" s="68"/>
      <c r="ZB11920" s="68"/>
      <c r="ZC11920" s="68"/>
      <c r="ZD11920" s="68"/>
    </row>
    <row r="11921" spans="658:680" x14ac:dyDescent="0.25">
      <c r="YH11921" s="68"/>
      <c r="YI11921" s="68"/>
      <c r="YJ11921" s="68"/>
      <c r="YK11921" s="68"/>
      <c r="YL11921" s="68"/>
      <c r="YM11921" s="68"/>
      <c r="YN11921" s="68"/>
      <c r="YO11921" s="68"/>
      <c r="YP11921" s="68"/>
      <c r="YQ11921" s="68"/>
      <c r="YR11921" s="68"/>
      <c r="YS11921" s="68"/>
      <c r="YT11921" s="68"/>
      <c r="YU11921" s="68"/>
      <c r="YV11921" s="68"/>
      <c r="YW11921" s="68"/>
      <c r="YX11921" s="68">
        <v>0.92180824519899096</v>
      </c>
      <c r="YY11921" s="68"/>
      <c r="YZ11921" s="68"/>
      <c r="ZA11921" s="68"/>
      <c r="ZB11921" s="68"/>
      <c r="ZC11921" s="68"/>
      <c r="ZD11921" s="68"/>
    </row>
    <row r="11922" spans="658:680" x14ac:dyDescent="0.25">
      <c r="YH11922" s="68"/>
      <c r="YI11922" s="68"/>
      <c r="YJ11922" s="68"/>
      <c r="YK11922" s="68"/>
      <c r="YL11922" s="68"/>
      <c r="YM11922" s="68"/>
      <c r="YN11922" s="68"/>
      <c r="YO11922" s="68"/>
      <c r="YP11922" s="68"/>
      <c r="YQ11922" s="68"/>
      <c r="YR11922" s="68"/>
      <c r="YS11922" s="68"/>
      <c r="YT11922" s="68"/>
      <c r="YU11922" s="68"/>
      <c r="YV11922" s="68"/>
      <c r="YW11922" s="68"/>
      <c r="YX11922" s="68">
        <v>0.92179696376541498</v>
      </c>
      <c r="YY11922" s="68"/>
      <c r="YZ11922" s="68"/>
      <c r="ZA11922" s="68"/>
      <c r="ZB11922" s="68"/>
      <c r="ZC11922" s="68"/>
      <c r="ZD11922" s="68"/>
    </row>
    <row r="11923" spans="658:680" x14ac:dyDescent="0.25">
      <c r="YH11923" s="68"/>
      <c r="YI11923" s="68"/>
      <c r="YJ11923" s="68"/>
      <c r="YK11923" s="68"/>
      <c r="YL11923" s="68"/>
      <c r="YM11923" s="68"/>
      <c r="YN11923" s="68"/>
      <c r="YO11923" s="68"/>
      <c r="YP11923" s="68"/>
      <c r="YQ11923" s="68"/>
      <c r="YR11923" s="68"/>
      <c r="YS11923" s="68"/>
      <c r="YT11923" s="68"/>
      <c r="YU11923" s="68"/>
      <c r="YV11923" s="68"/>
      <c r="YW11923" s="68"/>
      <c r="YX11923" s="68">
        <v>0.92169630790009205</v>
      </c>
      <c r="YY11923" s="68"/>
      <c r="YZ11923" s="68"/>
      <c r="ZA11923" s="68"/>
      <c r="ZB11923" s="68"/>
      <c r="ZC11923" s="68"/>
      <c r="ZD11923" s="68"/>
    </row>
    <row r="11924" spans="658:680" x14ac:dyDescent="0.25">
      <c r="YH11924" s="68"/>
      <c r="YI11924" s="68"/>
      <c r="YJ11924" s="68"/>
      <c r="YK11924" s="68"/>
      <c r="YL11924" s="68"/>
      <c r="YM11924" s="68"/>
      <c r="YN11924" s="68"/>
      <c r="YO11924" s="68"/>
      <c r="YP11924" s="68"/>
      <c r="YQ11924" s="68"/>
      <c r="YR11924" s="68"/>
      <c r="YS11924" s="68"/>
      <c r="YT11924" s="68"/>
      <c r="YU11924" s="68"/>
      <c r="YV11924" s="68"/>
      <c r="YW11924" s="68"/>
      <c r="YX11924" s="68">
        <v>0.921686937274243</v>
      </c>
      <c r="YY11924" s="68"/>
      <c r="YZ11924" s="68"/>
      <c r="ZA11924" s="68"/>
      <c r="ZB11924" s="68"/>
      <c r="ZC11924" s="68"/>
      <c r="ZD11924" s="68"/>
    </row>
    <row r="11925" spans="658:680" x14ac:dyDescent="0.25">
      <c r="YH11925" s="68"/>
      <c r="YI11925" s="68"/>
      <c r="YJ11925" s="68"/>
      <c r="YK11925" s="68"/>
      <c r="YL11925" s="68"/>
      <c r="YM11925" s="68"/>
      <c r="YN11925" s="68"/>
      <c r="YO11925" s="68"/>
      <c r="YP11925" s="68"/>
      <c r="YQ11925" s="68"/>
      <c r="YR11925" s="68"/>
      <c r="YS11925" s="68"/>
      <c r="YT11925" s="68"/>
      <c r="YU11925" s="68"/>
      <c r="YV11925" s="68"/>
      <c r="YW11925" s="68"/>
      <c r="YX11925" s="68">
        <v>0.92167601045243097</v>
      </c>
      <c r="YY11925" s="68"/>
      <c r="YZ11925" s="68"/>
      <c r="ZA11925" s="68"/>
      <c r="ZB11925" s="68"/>
      <c r="ZC11925" s="68"/>
      <c r="ZD11925" s="68"/>
    </row>
    <row r="11926" spans="658:680" x14ac:dyDescent="0.25">
      <c r="YH11926" s="68"/>
      <c r="YI11926" s="68"/>
      <c r="YJ11926" s="68"/>
      <c r="YK11926" s="68"/>
      <c r="YL11926" s="68"/>
      <c r="YM11926" s="68"/>
      <c r="YN11926" s="68"/>
      <c r="YO11926" s="68"/>
      <c r="YP11926" s="68"/>
      <c r="YQ11926" s="68"/>
      <c r="YR11926" s="68"/>
      <c r="YS11926" s="68"/>
      <c r="YT11926" s="68"/>
      <c r="YU11926" s="68"/>
      <c r="YV11926" s="68"/>
      <c r="YW11926" s="68"/>
      <c r="YX11926" s="68">
        <v>0.92150916543962702</v>
      </c>
      <c r="YY11926" s="68"/>
      <c r="YZ11926" s="68"/>
      <c r="ZA11926" s="68"/>
      <c r="ZB11926" s="68"/>
      <c r="ZC11926" s="68"/>
      <c r="ZD11926" s="68"/>
    </row>
    <row r="11927" spans="658:680" x14ac:dyDescent="0.25">
      <c r="YH11927" s="68"/>
      <c r="YI11927" s="68"/>
      <c r="YJ11927" s="68"/>
      <c r="YK11927" s="68"/>
      <c r="YL11927" s="68"/>
      <c r="YM11927" s="68"/>
      <c r="YN11927" s="68"/>
      <c r="YO11927" s="68"/>
      <c r="YP11927" s="68"/>
      <c r="YQ11927" s="68"/>
      <c r="YR11927" s="68"/>
      <c r="YS11927" s="68"/>
      <c r="YT11927" s="68"/>
      <c r="YU11927" s="68"/>
      <c r="YV11927" s="68"/>
      <c r="YW11927" s="68"/>
      <c r="YX11927" s="68">
        <v>0.92139066956680404</v>
      </c>
      <c r="YY11927" s="68"/>
      <c r="YZ11927" s="68"/>
      <c r="ZA11927" s="68"/>
      <c r="ZB11927" s="68"/>
      <c r="ZC11927" s="68"/>
      <c r="ZD11927" s="68"/>
    </row>
    <row r="11928" spans="658:680" x14ac:dyDescent="0.25">
      <c r="YH11928" s="68"/>
      <c r="YI11928" s="68"/>
      <c r="YJ11928" s="68"/>
      <c r="YK11928" s="68"/>
      <c r="YL11928" s="68"/>
      <c r="YM11928" s="68"/>
      <c r="YN11928" s="68"/>
      <c r="YO11928" s="68"/>
      <c r="YP11928" s="68"/>
      <c r="YQ11928" s="68"/>
      <c r="YR11928" s="68"/>
      <c r="YS11928" s="68"/>
      <c r="YT11928" s="68"/>
      <c r="YU11928" s="68"/>
      <c r="YV11928" s="68"/>
      <c r="YW11928" s="68"/>
      <c r="YX11928" s="68">
        <v>0.92137707580685202</v>
      </c>
      <c r="YY11928" s="68"/>
      <c r="YZ11928" s="68"/>
      <c r="ZA11928" s="68"/>
      <c r="ZB11928" s="68"/>
      <c r="ZC11928" s="68"/>
      <c r="ZD11928" s="68"/>
    </row>
    <row r="11929" spans="658:680" x14ac:dyDescent="0.25">
      <c r="YH11929" s="68"/>
      <c r="YI11929" s="68"/>
      <c r="YJ11929" s="68"/>
      <c r="YK11929" s="68"/>
      <c r="YL11929" s="68"/>
      <c r="YM11929" s="68"/>
      <c r="YN11929" s="68"/>
      <c r="YO11929" s="68"/>
      <c r="YP11929" s="68"/>
      <c r="YQ11929" s="68"/>
      <c r="YR11929" s="68"/>
      <c r="YS11929" s="68"/>
      <c r="YT11929" s="68"/>
      <c r="YU11929" s="68"/>
      <c r="YV11929" s="68"/>
      <c r="YW11929" s="68"/>
      <c r="YX11929" s="68">
        <v>0.92127048078761697</v>
      </c>
      <c r="YY11929" s="68"/>
      <c r="YZ11929" s="68"/>
      <c r="ZA11929" s="68"/>
      <c r="ZB11929" s="68"/>
      <c r="ZC11929" s="68"/>
      <c r="ZD11929" s="68"/>
    </row>
    <row r="11930" spans="658:680" x14ac:dyDescent="0.25">
      <c r="YH11930" s="68"/>
      <c r="YI11930" s="68"/>
      <c r="YJ11930" s="68"/>
      <c r="YK11930" s="68"/>
      <c r="YL11930" s="68"/>
      <c r="YM11930" s="68"/>
      <c r="YN11930" s="68"/>
      <c r="YO11930" s="68"/>
      <c r="YP11930" s="68"/>
      <c r="YQ11930" s="68"/>
      <c r="YR11930" s="68"/>
      <c r="YS11930" s="68"/>
      <c r="YT11930" s="68"/>
      <c r="YU11930" s="68"/>
      <c r="YV11930" s="68"/>
      <c r="YW11930" s="68"/>
      <c r="YX11930" s="68">
        <v>0.921241820792705</v>
      </c>
      <c r="YY11930" s="68"/>
      <c r="YZ11930" s="68"/>
      <c r="ZA11930" s="68"/>
      <c r="ZB11930" s="68"/>
      <c r="ZC11930" s="68"/>
      <c r="ZD11930" s="68"/>
    </row>
    <row r="11931" spans="658:680" x14ac:dyDescent="0.25">
      <c r="YH11931" s="68"/>
      <c r="YI11931" s="68"/>
      <c r="YJ11931" s="68"/>
      <c r="YK11931" s="68"/>
      <c r="YL11931" s="68"/>
      <c r="YM11931" s="68"/>
      <c r="YN11931" s="68"/>
      <c r="YO11931" s="68"/>
      <c r="YP11931" s="68"/>
      <c r="YQ11931" s="68"/>
      <c r="YR11931" s="68"/>
      <c r="YS11931" s="68"/>
      <c r="YT11931" s="68"/>
      <c r="YU11931" s="68"/>
      <c r="YV11931" s="68"/>
      <c r="YW11931" s="68"/>
      <c r="YX11931" s="68">
        <v>0.92120604662730299</v>
      </c>
      <c r="YY11931" s="68"/>
      <c r="YZ11931" s="68"/>
      <c r="ZA11931" s="68"/>
      <c r="ZB11931" s="68"/>
      <c r="ZC11931" s="68"/>
      <c r="ZD11931" s="68"/>
    </row>
    <row r="11932" spans="658:680" x14ac:dyDescent="0.25">
      <c r="YH11932" s="68"/>
      <c r="YI11932" s="68"/>
      <c r="YJ11932" s="68"/>
      <c r="YK11932" s="68"/>
      <c r="YL11932" s="68"/>
      <c r="YM11932" s="68"/>
      <c r="YN11932" s="68"/>
      <c r="YO11932" s="68"/>
      <c r="YP11932" s="68"/>
      <c r="YQ11932" s="68"/>
      <c r="YR11932" s="68"/>
      <c r="YS11932" s="68"/>
      <c r="YT11932" s="68"/>
      <c r="YU11932" s="68"/>
      <c r="YV11932" s="68"/>
      <c r="YW11932" s="68"/>
      <c r="YX11932" s="68">
        <v>0.92116818629337904</v>
      </c>
      <c r="YY11932" s="68"/>
      <c r="YZ11932" s="68"/>
      <c r="ZA11932" s="68"/>
      <c r="ZB11932" s="68"/>
      <c r="ZC11932" s="68"/>
      <c r="ZD11932" s="68"/>
    </row>
    <row r="11933" spans="658:680" x14ac:dyDescent="0.25">
      <c r="YH11933" s="68"/>
      <c r="YI11933" s="68"/>
      <c r="YJ11933" s="68"/>
      <c r="YK11933" s="68"/>
      <c r="YL11933" s="68"/>
      <c r="YM11933" s="68"/>
      <c r="YN11933" s="68"/>
      <c r="YO11933" s="68"/>
      <c r="YP11933" s="68"/>
      <c r="YQ11933" s="68"/>
      <c r="YR11933" s="68"/>
      <c r="YS11933" s="68"/>
      <c r="YT11933" s="68"/>
      <c r="YU11933" s="68"/>
      <c r="YV11933" s="68"/>
      <c r="YW11933" s="68"/>
      <c r="YX11933" s="68">
        <v>0.92116391784894103</v>
      </c>
      <c r="YY11933" s="68"/>
      <c r="YZ11933" s="68"/>
      <c r="ZA11933" s="68"/>
      <c r="ZB11933" s="68"/>
      <c r="ZC11933" s="68"/>
      <c r="ZD11933" s="68"/>
    </row>
    <row r="11934" spans="658:680" x14ac:dyDescent="0.25">
      <c r="YH11934" s="68"/>
      <c r="YI11934" s="68"/>
      <c r="YJ11934" s="68"/>
      <c r="YK11934" s="68"/>
      <c r="YL11934" s="68"/>
      <c r="YM11934" s="68"/>
      <c r="YN11934" s="68"/>
      <c r="YO11934" s="68"/>
      <c r="YP11934" s="68"/>
      <c r="YQ11934" s="68"/>
      <c r="YR11934" s="68"/>
      <c r="YS11934" s="68"/>
      <c r="YT11934" s="68"/>
      <c r="YU11934" s="68"/>
      <c r="YV11934" s="68"/>
      <c r="YW11934" s="68"/>
      <c r="YX11934" s="68">
        <v>0.92112523931831303</v>
      </c>
      <c r="YY11934" s="68"/>
      <c r="YZ11934" s="68"/>
      <c r="ZA11934" s="68"/>
      <c r="ZB11934" s="68"/>
      <c r="ZC11934" s="68"/>
      <c r="ZD11934" s="68"/>
    </row>
    <row r="11935" spans="658:680" x14ac:dyDescent="0.25">
      <c r="YH11935" s="68"/>
      <c r="YI11935" s="68"/>
      <c r="YJ11935" s="68"/>
      <c r="YK11935" s="68"/>
      <c r="YL11935" s="68"/>
      <c r="YM11935" s="68"/>
      <c r="YN11935" s="68"/>
      <c r="YO11935" s="68"/>
      <c r="YP11935" s="68"/>
      <c r="YQ11935" s="68"/>
      <c r="YR11935" s="68"/>
      <c r="YS11935" s="68"/>
      <c r="YT11935" s="68"/>
      <c r="YU11935" s="68"/>
      <c r="YV11935" s="68"/>
      <c r="YW11935" s="68"/>
      <c r="YX11935" s="68">
        <v>0.92108961699802705</v>
      </c>
      <c r="YY11935" s="68"/>
      <c r="YZ11935" s="68"/>
      <c r="ZA11935" s="68"/>
      <c r="ZB11935" s="68"/>
      <c r="ZC11935" s="68"/>
      <c r="ZD11935" s="68"/>
    </row>
    <row r="11936" spans="658:680" x14ac:dyDescent="0.25">
      <c r="YH11936" s="68"/>
      <c r="YI11936" s="68"/>
      <c r="YJ11936" s="68"/>
      <c r="YK11936" s="68"/>
      <c r="YL11936" s="68"/>
      <c r="YM11936" s="68"/>
      <c r="YN11936" s="68"/>
      <c r="YO11936" s="68"/>
      <c r="YP11936" s="68"/>
      <c r="YQ11936" s="68"/>
      <c r="YR11936" s="68"/>
      <c r="YS11936" s="68"/>
      <c r="YT11936" s="68"/>
      <c r="YU11936" s="68"/>
      <c r="YV11936" s="68"/>
      <c r="YW11936" s="68"/>
      <c r="YX11936" s="68">
        <v>0.92107222922034304</v>
      </c>
      <c r="YY11936" s="68"/>
      <c r="YZ11936" s="68"/>
      <c r="ZA11936" s="68"/>
      <c r="ZB11936" s="68"/>
      <c r="ZC11936" s="68"/>
      <c r="ZD11936" s="68"/>
    </row>
    <row r="11937" spans="658:680" x14ac:dyDescent="0.25">
      <c r="YH11937" s="68"/>
      <c r="YI11937" s="68"/>
      <c r="YJ11937" s="68"/>
      <c r="YK11937" s="68"/>
      <c r="YL11937" s="68"/>
      <c r="YM11937" s="68"/>
      <c r="YN11937" s="68"/>
      <c r="YO11937" s="68"/>
      <c r="YP11937" s="68"/>
      <c r="YQ11937" s="68"/>
      <c r="YR11937" s="68"/>
      <c r="YS11937" s="68"/>
      <c r="YT11937" s="68"/>
      <c r="YU11937" s="68"/>
      <c r="YV11937" s="68"/>
      <c r="YW11937" s="68"/>
      <c r="YX11937" s="68">
        <v>0.92103481426987999</v>
      </c>
      <c r="YY11937" s="68"/>
      <c r="YZ11937" s="68"/>
      <c r="ZA11937" s="68"/>
      <c r="ZB11937" s="68"/>
      <c r="ZC11937" s="68"/>
      <c r="ZD11937" s="68"/>
    </row>
    <row r="11938" spans="658:680" x14ac:dyDescent="0.25">
      <c r="YH11938" s="68"/>
      <c r="YI11938" s="68"/>
      <c r="YJ11938" s="68"/>
      <c r="YK11938" s="68"/>
      <c r="YL11938" s="68"/>
      <c r="YM11938" s="68"/>
      <c r="YN11938" s="68"/>
      <c r="YO11938" s="68"/>
      <c r="YP11938" s="68"/>
      <c r="YQ11938" s="68"/>
      <c r="YR11938" s="68"/>
      <c r="YS11938" s="68"/>
      <c r="YT11938" s="68"/>
      <c r="YU11938" s="68"/>
      <c r="YV11938" s="68"/>
      <c r="YW11938" s="68"/>
      <c r="YX11938" s="68">
        <v>0.92102072099403298</v>
      </c>
      <c r="YY11938" s="68"/>
      <c r="YZ11938" s="68"/>
      <c r="ZA11938" s="68"/>
      <c r="ZB11938" s="68"/>
      <c r="ZC11938" s="68"/>
      <c r="ZD11938" s="68"/>
    </row>
    <row r="11939" spans="658:680" x14ac:dyDescent="0.25">
      <c r="YH11939" s="68"/>
      <c r="YI11939" s="68"/>
      <c r="YJ11939" s="68"/>
      <c r="YK11939" s="68"/>
      <c r="YL11939" s="68"/>
      <c r="YM11939" s="68"/>
      <c r="YN11939" s="68"/>
      <c r="YO11939" s="68"/>
      <c r="YP11939" s="68"/>
      <c r="YQ11939" s="68"/>
      <c r="YR11939" s="68"/>
      <c r="YS11939" s="68"/>
      <c r="YT11939" s="68"/>
      <c r="YU11939" s="68"/>
      <c r="YV11939" s="68"/>
      <c r="YW11939" s="68"/>
      <c r="YX11939" s="68">
        <v>0.92101824753719397</v>
      </c>
      <c r="YY11939" s="68"/>
      <c r="YZ11939" s="68"/>
      <c r="ZA11939" s="68"/>
      <c r="ZB11939" s="68"/>
      <c r="ZC11939" s="68"/>
      <c r="ZD11939" s="68"/>
    </row>
    <row r="11940" spans="658:680" x14ac:dyDescent="0.25">
      <c r="YH11940" s="68"/>
      <c r="YI11940" s="68"/>
      <c r="YJ11940" s="68"/>
      <c r="YK11940" s="68"/>
      <c r="YL11940" s="68"/>
      <c r="YM11940" s="68"/>
      <c r="YN11940" s="68"/>
      <c r="YO11940" s="68"/>
      <c r="YP11940" s="68"/>
      <c r="YQ11940" s="68"/>
      <c r="YR11940" s="68"/>
      <c r="YS11940" s="68"/>
      <c r="YT11940" s="68"/>
      <c r="YU11940" s="68"/>
      <c r="YV11940" s="68"/>
      <c r="YW11940" s="68"/>
      <c r="YX11940" s="68">
        <v>0.92101017816973296</v>
      </c>
      <c r="YY11940" s="68"/>
      <c r="YZ11940" s="68"/>
      <c r="ZA11940" s="68"/>
      <c r="ZB11940" s="68"/>
      <c r="ZC11940" s="68"/>
      <c r="ZD11940" s="68"/>
    </row>
    <row r="11941" spans="658:680" x14ac:dyDescent="0.25">
      <c r="YH11941" s="68"/>
      <c r="YI11941" s="68"/>
      <c r="YJ11941" s="68"/>
      <c r="YK11941" s="68"/>
      <c r="YL11941" s="68"/>
      <c r="YM11941" s="68"/>
      <c r="YN11941" s="68"/>
      <c r="YO11941" s="68"/>
      <c r="YP11941" s="68"/>
      <c r="YQ11941" s="68"/>
      <c r="YR11941" s="68"/>
      <c r="YS11941" s="68"/>
      <c r="YT11941" s="68"/>
      <c r="YU11941" s="68"/>
      <c r="YV11941" s="68"/>
      <c r="YW11941" s="68"/>
      <c r="YX11941" s="68">
        <v>0.92100874373424402</v>
      </c>
      <c r="YY11941" s="68"/>
      <c r="YZ11941" s="68"/>
      <c r="ZA11941" s="68"/>
      <c r="ZB11941" s="68"/>
      <c r="ZC11941" s="68"/>
      <c r="ZD11941" s="68"/>
    </row>
    <row r="11942" spans="658:680" x14ac:dyDescent="0.25">
      <c r="YH11942" s="68"/>
      <c r="YI11942" s="68"/>
      <c r="YJ11942" s="68"/>
      <c r="YK11942" s="68"/>
      <c r="YL11942" s="68"/>
      <c r="YM11942" s="68"/>
      <c r="YN11942" s="68"/>
      <c r="YO11942" s="68"/>
      <c r="YP11942" s="68"/>
      <c r="YQ11942" s="68"/>
      <c r="YR11942" s="68"/>
      <c r="YS11942" s="68"/>
      <c r="YT11942" s="68"/>
      <c r="YU11942" s="68"/>
      <c r="YV11942" s="68"/>
      <c r="YW11942" s="68"/>
      <c r="YX11942" s="68">
        <v>0.92096911341439702</v>
      </c>
      <c r="YY11942" s="68"/>
      <c r="YZ11942" s="68"/>
      <c r="ZA11942" s="68"/>
      <c r="ZB11942" s="68"/>
      <c r="ZC11942" s="68"/>
      <c r="ZD11942" s="68"/>
    </row>
    <row r="11943" spans="658:680" x14ac:dyDescent="0.25">
      <c r="YH11943" s="68"/>
      <c r="YI11943" s="68"/>
      <c r="YJ11943" s="68"/>
      <c r="YK11943" s="68"/>
      <c r="YL11943" s="68"/>
      <c r="YM11943" s="68"/>
      <c r="YN11943" s="68"/>
      <c r="YO11943" s="68"/>
      <c r="YP11943" s="68"/>
      <c r="YQ11943" s="68"/>
      <c r="YR11943" s="68"/>
      <c r="YS11943" s="68"/>
      <c r="YT11943" s="68"/>
      <c r="YU11943" s="68"/>
      <c r="YV11943" s="68"/>
      <c r="YW11943" s="68"/>
      <c r="YX11943" s="68">
        <v>0.92093950939435698</v>
      </c>
      <c r="YY11943" s="68"/>
      <c r="YZ11943" s="68"/>
      <c r="ZA11943" s="68"/>
      <c r="ZB11943" s="68"/>
      <c r="ZC11943" s="68"/>
      <c r="ZD11943" s="68"/>
    </row>
    <row r="11944" spans="658:680" x14ac:dyDescent="0.25">
      <c r="YH11944" s="68"/>
      <c r="YI11944" s="68"/>
      <c r="YJ11944" s="68"/>
      <c r="YK11944" s="68"/>
      <c r="YL11944" s="68"/>
      <c r="YM11944" s="68"/>
      <c r="YN11944" s="68"/>
      <c r="YO11944" s="68"/>
      <c r="YP11944" s="68"/>
      <c r="YQ11944" s="68"/>
      <c r="YR11944" s="68"/>
      <c r="YS11944" s="68"/>
      <c r="YT11944" s="68"/>
      <c r="YU11944" s="68"/>
      <c r="YV11944" s="68"/>
      <c r="YW11944" s="68"/>
      <c r="YX11944" s="68">
        <v>0.92089727028191004</v>
      </c>
      <c r="YY11944" s="68"/>
      <c r="YZ11944" s="68"/>
      <c r="ZA11944" s="68"/>
      <c r="ZB11944" s="68"/>
      <c r="ZC11944" s="68"/>
      <c r="ZD11944" s="68"/>
    </row>
    <row r="11945" spans="658:680" x14ac:dyDescent="0.25">
      <c r="YH11945" s="68"/>
      <c r="YI11945" s="68"/>
      <c r="YJ11945" s="68"/>
      <c r="YK11945" s="68"/>
      <c r="YL11945" s="68"/>
      <c r="YM11945" s="68"/>
      <c r="YN11945" s="68"/>
      <c r="YO11945" s="68"/>
      <c r="YP11945" s="68"/>
      <c r="YQ11945" s="68"/>
      <c r="YR11945" s="68"/>
      <c r="YS11945" s="68"/>
      <c r="YT11945" s="68"/>
      <c r="YU11945" s="68"/>
      <c r="YV11945" s="68"/>
      <c r="YW11945" s="68"/>
      <c r="YX11945" s="68">
        <v>0.92086773249153198</v>
      </c>
      <c r="YY11945" s="68"/>
      <c r="YZ11945" s="68"/>
      <c r="ZA11945" s="68"/>
      <c r="ZB11945" s="68"/>
      <c r="ZC11945" s="68"/>
      <c r="ZD11945" s="68"/>
    </row>
    <row r="11946" spans="658:680" x14ac:dyDescent="0.25">
      <c r="YH11946" s="68"/>
      <c r="YI11946" s="68"/>
      <c r="YJ11946" s="68"/>
      <c r="YK11946" s="68"/>
      <c r="YL11946" s="68"/>
      <c r="YM11946" s="68"/>
      <c r="YN11946" s="68"/>
      <c r="YO11946" s="68"/>
      <c r="YP11946" s="68"/>
      <c r="YQ11946" s="68"/>
      <c r="YR11946" s="68"/>
      <c r="YS11946" s="68"/>
      <c r="YT11946" s="68"/>
      <c r="YU11946" s="68"/>
      <c r="YV11946" s="68"/>
      <c r="YW11946" s="68"/>
      <c r="YX11946" s="68">
        <v>0.92082526047048696</v>
      </c>
      <c r="YY11946" s="68"/>
      <c r="YZ11946" s="68"/>
      <c r="ZA11946" s="68"/>
      <c r="ZB11946" s="68"/>
      <c r="ZC11946" s="68"/>
      <c r="ZD11946" s="68"/>
    </row>
    <row r="11947" spans="658:680" x14ac:dyDescent="0.25">
      <c r="YH11947" s="68"/>
      <c r="YI11947" s="68"/>
      <c r="YJ11947" s="68"/>
      <c r="YK11947" s="68"/>
      <c r="YL11947" s="68"/>
      <c r="YM11947" s="68"/>
      <c r="YN11947" s="68"/>
      <c r="YO11947" s="68"/>
      <c r="YP11947" s="68"/>
      <c r="YQ11947" s="68"/>
      <c r="YR11947" s="68"/>
      <c r="YS11947" s="68"/>
      <c r="YT11947" s="68"/>
      <c r="YU11947" s="68"/>
      <c r="YV11947" s="68"/>
      <c r="YW11947" s="68"/>
      <c r="YX11947" s="68">
        <v>0.920788643292069</v>
      </c>
      <c r="YY11947" s="68"/>
      <c r="YZ11947" s="68"/>
      <c r="ZA11947" s="68"/>
      <c r="ZB11947" s="68"/>
      <c r="ZC11947" s="68"/>
      <c r="ZD11947" s="68"/>
    </row>
    <row r="11948" spans="658:680" x14ac:dyDescent="0.25">
      <c r="YH11948" s="68"/>
      <c r="YI11948" s="68"/>
      <c r="YJ11948" s="68"/>
      <c r="YK11948" s="68"/>
      <c r="YL11948" s="68"/>
      <c r="YM11948" s="68"/>
      <c r="YN11948" s="68"/>
      <c r="YO11948" s="68"/>
      <c r="YP11948" s="68"/>
      <c r="YQ11948" s="68"/>
      <c r="YR11948" s="68"/>
      <c r="YS11948" s="68"/>
      <c r="YT11948" s="68"/>
      <c r="YU11948" s="68"/>
      <c r="YV11948" s="68"/>
      <c r="YW11948" s="68"/>
      <c r="YX11948" s="68">
        <v>0.92071684653942298</v>
      </c>
      <c r="YY11948" s="68"/>
      <c r="YZ11948" s="68"/>
      <c r="ZA11948" s="68"/>
      <c r="ZB11948" s="68"/>
      <c r="ZC11948" s="68"/>
      <c r="ZD11948" s="68"/>
    </row>
    <row r="11949" spans="658:680" x14ac:dyDescent="0.25">
      <c r="YH11949" s="68"/>
      <c r="YI11949" s="68"/>
      <c r="YJ11949" s="68"/>
      <c r="YK11949" s="68"/>
      <c r="YL11949" s="68"/>
      <c r="YM11949" s="68"/>
      <c r="YN11949" s="68"/>
      <c r="YO11949" s="68"/>
      <c r="YP11949" s="68"/>
      <c r="YQ11949" s="68"/>
      <c r="YR11949" s="68"/>
      <c r="YS11949" s="68"/>
      <c r="YT11949" s="68"/>
      <c r="YU11949" s="68"/>
      <c r="YV11949" s="68"/>
      <c r="YW11949" s="68"/>
      <c r="YX11949" s="68">
        <v>0.920651194140091</v>
      </c>
      <c r="YY11949" s="68"/>
      <c r="YZ11949" s="68"/>
      <c r="ZA11949" s="68"/>
      <c r="ZB11949" s="68"/>
      <c r="ZC11949" s="68"/>
      <c r="ZD11949" s="68"/>
    </row>
    <row r="11950" spans="658:680" x14ac:dyDescent="0.25">
      <c r="YH11950" s="68"/>
      <c r="YI11950" s="68"/>
      <c r="YJ11950" s="68"/>
      <c r="YK11950" s="68"/>
      <c r="YL11950" s="68"/>
      <c r="YM11950" s="68"/>
      <c r="YN11950" s="68"/>
      <c r="YO11950" s="68"/>
      <c r="YP11950" s="68"/>
      <c r="YQ11950" s="68"/>
      <c r="YR11950" s="68"/>
      <c r="YS11950" s="68"/>
      <c r="YT11950" s="68"/>
      <c r="YU11950" s="68"/>
      <c r="YV11950" s="68"/>
      <c r="YW11950" s="68"/>
      <c r="YX11950" s="68">
        <v>0.92056656762586098</v>
      </c>
      <c r="YY11950" s="68"/>
      <c r="YZ11950" s="68"/>
      <c r="ZA11950" s="68"/>
      <c r="ZB11950" s="68"/>
      <c r="ZC11950" s="68"/>
      <c r="ZD11950" s="68"/>
    </row>
    <row r="11951" spans="658:680" x14ac:dyDescent="0.25">
      <c r="YH11951" s="68"/>
      <c r="YI11951" s="68"/>
      <c r="YJ11951" s="68"/>
      <c r="YK11951" s="68"/>
      <c r="YL11951" s="68"/>
      <c r="YM11951" s="68"/>
      <c r="YN11951" s="68"/>
      <c r="YO11951" s="68"/>
      <c r="YP11951" s="68"/>
      <c r="YQ11951" s="68"/>
      <c r="YR11951" s="68"/>
      <c r="YS11951" s="68"/>
      <c r="YT11951" s="68"/>
      <c r="YU11951" s="68"/>
      <c r="YV11951" s="68"/>
      <c r="YW11951" s="68"/>
      <c r="YX11951" s="68">
        <v>0.92053661702761302</v>
      </c>
      <c r="YY11951" s="68"/>
      <c r="YZ11951" s="68"/>
      <c r="ZA11951" s="68"/>
      <c r="ZB11951" s="68"/>
      <c r="ZC11951" s="68"/>
      <c r="ZD11951" s="68"/>
    </row>
    <row r="11952" spans="658:680" x14ac:dyDescent="0.25">
      <c r="YH11952" s="68"/>
      <c r="YI11952" s="68"/>
      <c r="YJ11952" s="68"/>
      <c r="YK11952" s="68"/>
      <c r="YL11952" s="68"/>
      <c r="YM11952" s="68"/>
      <c r="YN11952" s="68"/>
      <c r="YO11952" s="68"/>
      <c r="YP11952" s="68"/>
      <c r="YQ11952" s="68"/>
      <c r="YR11952" s="68"/>
      <c r="YS11952" s="68"/>
      <c r="YT11952" s="68"/>
      <c r="YU11952" s="68"/>
      <c r="YV11952" s="68"/>
      <c r="YW11952" s="68"/>
      <c r="YX11952" s="68">
        <v>0.92053247731084598</v>
      </c>
      <c r="YY11952" s="68"/>
      <c r="YZ11952" s="68"/>
      <c r="ZA11952" s="68"/>
      <c r="ZB11952" s="68"/>
      <c r="ZC11952" s="68"/>
      <c r="ZD11952" s="68"/>
    </row>
    <row r="11953" spans="658:680" x14ac:dyDescent="0.25">
      <c r="YH11953" s="68"/>
      <c r="YI11953" s="68"/>
      <c r="YJ11953" s="68"/>
      <c r="YK11953" s="68"/>
      <c r="YL11953" s="68"/>
      <c r="YM11953" s="68"/>
      <c r="YN11953" s="68"/>
      <c r="YO11953" s="68"/>
      <c r="YP11953" s="68"/>
      <c r="YQ11953" s="68"/>
      <c r="YR11953" s="68"/>
      <c r="YS11953" s="68"/>
      <c r="YT11953" s="68"/>
      <c r="YU11953" s="68"/>
      <c r="YV11953" s="68"/>
      <c r="YW11953" s="68"/>
      <c r="YX11953" s="68">
        <v>0.92053059001391202</v>
      </c>
      <c r="YY11953" s="68"/>
      <c r="YZ11953" s="68"/>
      <c r="ZA11953" s="68"/>
      <c r="ZB11953" s="68"/>
      <c r="ZC11953" s="68"/>
      <c r="ZD11953" s="68"/>
    </row>
    <row r="11954" spans="658:680" x14ac:dyDescent="0.25">
      <c r="YH11954" s="68"/>
      <c r="YI11954" s="68"/>
      <c r="YJ11954" s="68"/>
      <c r="YK11954" s="68"/>
      <c r="YL11954" s="68"/>
      <c r="YM11954" s="68"/>
      <c r="YN11954" s="68"/>
      <c r="YO11954" s="68"/>
      <c r="YP11954" s="68"/>
      <c r="YQ11954" s="68"/>
      <c r="YR11954" s="68"/>
      <c r="YS11954" s="68"/>
      <c r="YT11954" s="68"/>
      <c r="YU11954" s="68"/>
      <c r="YV11954" s="68"/>
      <c r="YW11954" s="68"/>
      <c r="YX11954" s="68">
        <v>0.92048200911478395</v>
      </c>
      <c r="YY11954" s="68"/>
      <c r="YZ11954" s="68"/>
      <c r="ZA11954" s="68"/>
      <c r="ZB11954" s="68"/>
      <c r="ZC11954" s="68"/>
      <c r="ZD11954" s="68"/>
    </row>
    <row r="11955" spans="658:680" x14ac:dyDescent="0.25">
      <c r="YH11955" s="68"/>
      <c r="YI11955" s="68"/>
      <c r="YJ11955" s="68"/>
      <c r="YK11955" s="68"/>
      <c r="YL11955" s="68"/>
      <c r="YM11955" s="68"/>
      <c r="YN11955" s="68"/>
      <c r="YO11955" s="68"/>
      <c r="YP11955" s="68"/>
      <c r="YQ11955" s="68"/>
      <c r="YR11955" s="68"/>
      <c r="YS11955" s="68"/>
      <c r="YT11955" s="68"/>
      <c r="YU11955" s="68"/>
      <c r="YV11955" s="68"/>
      <c r="YW11955" s="68"/>
      <c r="YX11955" s="68">
        <v>0.92047740656922905</v>
      </c>
      <c r="YY11955" s="68"/>
      <c r="YZ11955" s="68"/>
      <c r="ZA11955" s="68"/>
      <c r="ZB11955" s="68"/>
      <c r="ZC11955" s="68"/>
      <c r="ZD11955" s="68"/>
    </row>
    <row r="11956" spans="658:680" x14ac:dyDescent="0.25">
      <c r="YH11956" s="68"/>
      <c r="YI11956" s="68"/>
      <c r="YJ11956" s="68"/>
      <c r="YK11956" s="68"/>
      <c r="YL11956" s="68"/>
      <c r="YM11956" s="68"/>
      <c r="YN11956" s="68"/>
      <c r="YO11956" s="68"/>
      <c r="YP11956" s="68"/>
      <c r="YQ11956" s="68"/>
      <c r="YR11956" s="68"/>
      <c r="YS11956" s="68"/>
      <c r="YT11956" s="68"/>
      <c r="YU11956" s="68"/>
      <c r="YV11956" s="68"/>
      <c r="YW11956" s="68"/>
      <c r="YX11956" s="68">
        <v>0.92045345120288402</v>
      </c>
      <c r="YY11956" s="68"/>
      <c r="YZ11956" s="68"/>
      <c r="ZA11956" s="68"/>
      <c r="ZB11956" s="68"/>
      <c r="ZC11956" s="68"/>
      <c r="ZD11956" s="68"/>
    </row>
    <row r="11957" spans="658:680" x14ac:dyDescent="0.25">
      <c r="YH11957" s="68"/>
      <c r="YI11957" s="68"/>
      <c r="YJ11957" s="68"/>
      <c r="YK11957" s="68"/>
      <c r="YL11957" s="68"/>
      <c r="YM11957" s="68"/>
      <c r="YN11957" s="68"/>
      <c r="YO11957" s="68"/>
      <c r="YP11957" s="68"/>
      <c r="YQ11957" s="68"/>
      <c r="YR11957" s="68"/>
      <c r="YS11957" s="68"/>
      <c r="YT11957" s="68"/>
      <c r="YU11957" s="68"/>
      <c r="YV11957" s="68"/>
      <c r="YW11957" s="68"/>
      <c r="YX11957" s="68">
        <v>0.92044143149384905</v>
      </c>
      <c r="YY11957" s="68"/>
      <c r="YZ11957" s="68"/>
      <c r="ZA11957" s="68"/>
      <c r="ZB11957" s="68"/>
      <c r="ZC11957" s="68"/>
      <c r="ZD11957" s="68"/>
    </row>
    <row r="11958" spans="658:680" x14ac:dyDescent="0.25">
      <c r="YH11958" s="68"/>
      <c r="YI11958" s="68"/>
      <c r="YJ11958" s="68"/>
      <c r="YK11958" s="68"/>
      <c r="YL11958" s="68"/>
      <c r="YM11958" s="68"/>
      <c r="YN11958" s="68"/>
      <c r="YO11958" s="68"/>
      <c r="YP11958" s="68"/>
      <c r="YQ11958" s="68"/>
      <c r="YR11958" s="68"/>
      <c r="YS11958" s="68"/>
      <c r="YT11958" s="68"/>
      <c r="YU11958" s="68"/>
      <c r="YV11958" s="68"/>
      <c r="YW11958" s="68"/>
      <c r="YX11958" s="68">
        <v>0.92039869231963201</v>
      </c>
      <c r="YY11958" s="68"/>
      <c r="YZ11958" s="68"/>
      <c r="ZA11958" s="68"/>
      <c r="ZB11958" s="68"/>
      <c r="ZC11958" s="68"/>
      <c r="ZD11958" s="68"/>
    </row>
    <row r="11959" spans="658:680" x14ac:dyDescent="0.25">
      <c r="YH11959" s="68"/>
      <c r="YI11959" s="68"/>
      <c r="YJ11959" s="68"/>
      <c r="YK11959" s="68"/>
      <c r="YL11959" s="68"/>
      <c r="YM11959" s="68"/>
      <c r="YN11959" s="68"/>
      <c r="YO11959" s="68"/>
      <c r="YP11959" s="68"/>
      <c r="YQ11959" s="68"/>
      <c r="YR11959" s="68"/>
      <c r="YS11959" s="68"/>
      <c r="YT11959" s="68"/>
      <c r="YU11959" s="68"/>
      <c r="YV11959" s="68"/>
      <c r="YW11959" s="68"/>
      <c r="YX11959" s="68">
        <v>0.92039768933958199</v>
      </c>
      <c r="YY11959" s="68"/>
      <c r="YZ11959" s="68"/>
      <c r="ZA11959" s="68"/>
      <c r="ZB11959" s="68"/>
      <c r="ZC11959" s="68"/>
      <c r="ZD11959" s="68"/>
    </row>
    <row r="11960" spans="658:680" x14ac:dyDescent="0.25">
      <c r="YH11960" s="68"/>
      <c r="YI11960" s="68"/>
      <c r="YJ11960" s="68"/>
      <c r="YK11960" s="68"/>
      <c r="YL11960" s="68"/>
      <c r="YM11960" s="68"/>
      <c r="YN11960" s="68"/>
      <c r="YO11960" s="68"/>
      <c r="YP11960" s="68"/>
      <c r="YQ11960" s="68"/>
      <c r="YR11960" s="68"/>
      <c r="YS11960" s="68"/>
      <c r="YT11960" s="68"/>
      <c r="YU11960" s="68"/>
      <c r="YV11960" s="68"/>
      <c r="YW11960" s="68"/>
      <c r="YX11960" s="68">
        <v>0.92036754509770902</v>
      </c>
      <c r="YY11960" s="68"/>
      <c r="YZ11960" s="68"/>
      <c r="ZA11960" s="68"/>
      <c r="ZB11960" s="68"/>
      <c r="ZC11960" s="68"/>
      <c r="ZD11960" s="68"/>
    </row>
    <row r="11961" spans="658:680" x14ac:dyDescent="0.25">
      <c r="YH11961" s="68"/>
      <c r="YI11961" s="68"/>
      <c r="YJ11961" s="68"/>
      <c r="YK11961" s="68"/>
      <c r="YL11961" s="68"/>
      <c r="YM11961" s="68"/>
      <c r="YN11961" s="68"/>
      <c r="YO11961" s="68"/>
      <c r="YP11961" s="68"/>
      <c r="YQ11961" s="68"/>
      <c r="YR11961" s="68"/>
      <c r="YS11961" s="68"/>
      <c r="YT11961" s="68"/>
      <c r="YU11961" s="68"/>
      <c r="YV11961" s="68"/>
      <c r="YW11961" s="68"/>
      <c r="YX11961" s="68">
        <v>0.920319108709168</v>
      </c>
      <c r="YY11961" s="68"/>
      <c r="YZ11961" s="68"/>
      <c r="ZA11961" s="68"/>
      <c r="ZB11961" s="68"/>
      <c r="ZC11961" s="68"/>
      <c r="ZD11961" s="68"/>
    </row>
    <row r="11962" spans="658:680" x14ac:dyDescent="0.25">
      <c r="YH11962" s="68"/>
      <c r="YI11962" s="68"/>
      <c r="YJ11962" s="68"/>
      <c r="YK11962" s="68"/>
      <c r="YL11962" s="68"/>
      <c r="YM11962" s="68"/>
      <c r="YN11962" s="68"/>
      <c r="YO11962" s="68"/>
      <c r="YP11962" s="68"/>
      <c r="YQ11962" s="68"/>
      <c r="YR11962" s="68"/>
      <c r="YS11962" s="68"/>
      <c r="YT11962" s="68"/>
      <c r="YU11962" s="68"/>
      <c r="YV11962" s="68"/>
      <c r="YW11962" s="68"/>
      <c r="YX11962" s="68">
        <v>0.920224429170445</v>
      </c>
      <c r="YY11962" s="68"/>
      <c r="YZ11962" s="68"/>
      <c r="ZA11962" s="68"/>
      <c r="ZB11962" s="68"/>
      <c r="ZC11962" s="68"/>
      <c r="ZD11962" s="68"/>
    </row>
    <row r="11963" spans="658:680" x14ac:dyDescent="0.25">
      <c r="YH11963" s="68"/>
      <c r="YI11963" s="68"/>
      <c r="YJ11963" s="68"/>
      <c r="YK11963" s="68"/>
      <c r="YL11963" s="68"/>
      <c r="YM11963" s="68"/>
      <c r="YN11963" s="68"/>
      <c r="YO11963" s="68"/>
      <c r="YP11963" s="68"/>
      <c r="YQ11963" s="68"/>
      <c r="YR11963" s="68"/>
      <c r="YS11963" s="68"/>
      <c r="YT11963" s="68"/>
      <c r="YU11963" s="68"/>
      <c r="YV11963" s="68"/>
      <c r="YW11963" s="68"/>
      <c r="YX11963" s="68">
        <v>0.920196261884764</v>
      </c>
      <c r="YY11963" s="68"/>
      <c r="YZ11963" s="68"/>
      <c r="ZA11963" s="68"/>
      <c r="ZB11963" s="68"/>
      <c r="ZC11963" s="68"/>
      <c r="ZD11963" s="68"/>
    </row>
    <row r="11964" spans="658:680" x14ac:dyDescent="0.25">
      <c r="YH11964" s="68"/>
      <c r="YI11964" s="68"/>
      <c r="YJ11964" s="68"/>
      <c r="YK11964" s="68"/>
      <c r="YL11964" s="68"/>
      <c r="YM11964" s="68"/>
      <c r="YN11964" s="68"/>
      <c r="YO11964" s="68"/>
      <c r="YP11964" s="68"/>
      <c r="YQ11964" s="68"/>
      <c r="YR11964" s="68"/>
      <c r="YS11964" s="68"/>
      <c r="YT11964" s="68"/>
      <c r="YU11964" s="68"/>
      <c r="YV11964" s="68"/>
      <c r="YW11964" s="68"/>
      <c r="YX11964" s="68">
        <v>0.92016387576005398</v>
      </c>
      <c r="YY11964" s="68"/>
      <c r="YZ11964" s="68"/>
      <c r="ZA11964" s="68"/>
      <c r="ZB11964" s="68"/>
      <c r="ZC11964" s="68"/>
      <c r="ZD11964" s="68"/>
    </row>
    <row r="11965" spans="658:680" x14ac:dyDescent="0.25">
      <c r="YH11965" s="68"/>
      <c r="YI11965" s="68"/>
      <c r="YJ11965" s="68"/>
      <c r="YK11965" s="68"/>
      <c r="YL11965" s="68"/>
      <c r="YM11965" s="68"/>
      <c r="YN11965" s="68"/>
      <c r="YO11965" s="68"/>
      <c r="YP11965" s="68"/>
      <c r="YQ11965" s="68"/>
      <c r="YR11965" s="68"/>
      <c r="YS11965" s="68"/>
      <c r="YT11965" s="68"/>
      <c r="YU11965" s="68"/>
      <c r="YV11965" s="68"/>
      <c r="YW11965" s="68"/>
      <c r="YX11965" s="68">
        <v>0.92015063423940802</v>
      </c>
      <c r="YY11965" s="68"/>
      <c r="YZ11965" s="68"/>
      <c r="ZA11965" s="68"/>
      <c r="ZB11965" s="68"/>
      <c r="ZC11965" s="68"/>
      <c r="ZD11965" s="68"/>
    </row>
    <row r="11966" spans="658:680" x14ac:dyDescent="0.25">
      <c r="YH11966" s="68"/>
      <c r="YI11966" s="68"/>
      <c r="YJ11966" s="68"/>
      <c r="YK11966" s="68"/>
      <c r="YL11966" s="68"/>
      <c r="YM11966" s="68"/>
      <c r="YN11966" s="68"/>
      <c r="YO11966" s="68"/>
      <c r="YP11966" s="68"/>
      <c r="YQ11966" s="68"/>
      <c r="YR11966" s="68"/>
      <c r="YS11966" s="68"/>
      <c r="YT11966" s="68"/>
      <c r="YU11966" s="68"/>
      <c r="YV11966" s="68"/>
      <c r="YW11966" s="68"/>
      <c r="YX11966" s="68">
        <v>0.92011119125344398</v>
      </c>
      <c r="YY11966" s="68"/>
      <c r="YZ11966" s="68"/>
      <c r="ZA11966" s="68"/>
      <c r="ZB11966" s="68"/>
      <c r="ZC11966" s="68"/>
      <c r="ZD11966" s="68"/>
    </row>
    <row r="11967" spans="658:680" x14ac:dyDescent="0.25">
      <c r="YH11967" s="68"/>
      <c r="YI11967" s="68"/>
      <c r="YJ11967" s="68"/>
      <c r="YK11967" s="68"/>
      <c r="YL11967" s="68"/>
      <c r="YM11967" s="68"/>
      <c r="YN11967" s="68"/>
      <c r="YO11967" s="68"/>
      <c r="YP11967" s="68"/>
      <c r="YQ11967" s="68"/>
      <c r="YR11967" s="68"/>
      <c r="YS11967" s="68"/>
      <c r="YT11967" s="68"/>
      <c r="YU11967" s="68"/>
      <c r="YV11967" s="68"/>
      <c r="YW11967" s="68"/>
      <c r="YX11967" s="68">
        <v>0.92010153529016903</v>
      </c>
      <c r="YY11967" s="68"/>
      <c r="YZ11967" s="68"/>
      <c r="ZA11967" s="68"/>
      <c r="ZB11967" s="68"/>
      <c r="ZC11967" s="68"/>
      <c r="ZD11967" s="68"/>
    </row>
    <row r="11968" spans="658:680" x14ac:dyDescent="0.25">
      <c r="YH11968" s="68"/>
      <c r="YI11968" s="68"/>
      <c r="YJ11968" s="68"/>
      <c r="YK11968" s="68"/>
      <c r="YL11968" s="68"/>
      <c r="YM11968" s="68"/>
      <c r="YN11968" s="68"/>
      <c r="YO11968" s="68"/>
      <c r="YP11968" s="68"/>
      <c r="YQ11968" s="68"/>
      <c r="YR11968" s="68"/>
      <c r="YS11968" s="68"/>
      <c r="YT11968" s="68"/>
      <c r="YU11968" s="68"/>
      <c r="YV11968" s="68"/>
      <c r="YW11968" s="68"/>
      <c r="YX11968" s="68">
        <v>0.92005583268437097</v>
      </c>
      <c r="YY11968" s="68"/>
      <c r="YZ11968" s="68"/>
      <c r="ZA11968" s="68"/>
      <c r="ZB11968" s="68"/>
      <c r="ZC11968" s="68"/>
      <c r="ZD11968" s="68"/>
    </row>
    <row r="11969" spans="658:680" x14ac:dyDescent="0.25">
      <c r="YH11969" s="68"/>
      <c r="YI11969" s="68"/>
      <c r="YJ11969" s="68"/>
      <c r="YK11969" s="68"/>
      <c r="YL11969" s="68"/>
      <c r="YM11969" s="68"/>
      <c r="YN11969" s="68"/>
      <c r="YO11969" s="68"/>
      <c r="YP11969" s="68"/>
      <c r="YQ11969" s="68"/>
      <c r="YR11969" s="68"/>
      <c r="YS11969" s="68"/>
      <c r="YT11969" s="68"/>
      <c r="YU11969" s="68"/>
      <c r="YV11969" s="68"/>
      <c r="YW11969" s="68"/>
      <c r="YX11969" s="68">
        <v>0.92005284089425599</v>
      </c>
      <c r="YY11969" s="68"/>
      <c r="YZ11969" s="68"/>
      <c r="ZA11969" s="68"/>
      <c r="ZB11969" s="68"/>
      <c r="ZC11969" s="68"/>
      <c r="ZD11969" s="68"/>
    </row>
    <row r="11970" spans="658:680" x14ac:dyDescent="0.25">
      <c r="YH11970" s="68"/>
      <c r="YI11970" s="68"/>
      <c r="YJ11970" s="68"/>
      <c r="YK11970" s="68"/>
      <c r="YL11970" s="68"/>
      <c r="YM11970" s="68"/>
      <c r="YN11970" s="68"/>
      <c r="YO11970" s="68"/>
      <c r="YP11970" s="68"/>
      <c r="YQ11970" s="68"/>
      <c r="YR11970" s="68"/>
      <c r="YS11970" s="68"/>
      <c r="YT11970" s="68"/>
      <c r="YU11970" s="68"/>
      <c r="YV11970" s="68"/>
      <c r="YW11970" s="68"/>
      <c r="YX11970" s="68">
        <v>0.91999559423348198</v>
      </c>
      <c r="YY11970" s="68"/>
      <c r="YZ11970" s="68"/>
      <c r="ZA11970" s="68"/>
      <c r="ZB11970" s="68"/>
      <c r="ZC11970" s="68"/>
      <c r="ZD11970" s="68"/>
    </row>
    <row r="11971" spans="658:680" x14ac:dyDescent="0.25">
      <c r="YH11971" s="68"/>
      <c r="YI11971" s="68"/>
      <c r="YJ11971" s="68"/>
      <c r="YK11971" s="68"/>
      <c r="YL11971" s="68"/>
      <c r="YM11971" s="68"/>
      <c r="YN11971" s="68"/>
      <c r="YO11971" s="68"/>
      <c r="YP11971" s="68"/>
      <c r="YQ11971" s="68"/>
      <c r="YR11971" s="68"/>
      <c r="YS11971" s="68"/>
      <c r="YT11971" s="68"/>
      <c r="YU11971" s="68"/>
      <c r="YV11971" s="68"/>
      <c r="YW11971" s="68"/>
      <c r="YX11971" s="68">
        <v>0.91994527682020399</v>
      </c>
      <c r="YY11971" s="68"/>
      <c r="YZ11971" s="68"/>
      <c r="ZA11971" s="68"/>
      <c r="ZB11971" s="68"/>
      <c r="ZC11971" s="68"/>
      <c r="ZD11971" s="68"/>
    </row>
    <row r="11972" spans="658:680" x14ac:dyDescent="0.25">
      <c r="YH11972" s="68"/>
      <c r="YI11972" s="68"/>
      <c r="YJ11972" s="68"/>
      <c r="YK11972" s="68"/>
      <c r="YL11972" s="68"/>
      <c r="YM11972" s="68"/>
      <c r="YN11972" s="68"/>
      <c r="YO11972" s="68"/>
      <c r="YP11972" s="68"/>
      <c r="YQ11972" s="68"/>
      <c r="YR11972" s="68"/>
      <c r="YS11972" s="68"/>
      <c r="YT11972" s="68"/>
      <c r="YU11972" s="68"/>
      <c r="YV11972" s="68"/>
      <c r="YW11972" s="68"/>
      <c r="YX11972" s="68">
        <v>0.91991959895598596</v>
      </c>
      <c r="YY11972" s="68"/>
      <c r="YZ11972" s="68"/>
      <c r="ZA11972" s="68"/>
      <c r="ZB11972" s="68"/>
      <c r="ZC11972" s="68"/>
      <c r="ZD11972" s="68"/>
    </row>
    <row r="11973" spans="658:680" x14ac:dyDescent="0.25">
      <c r="YH11973" s="68"/>
      <c r="YI11973" s="68"/>
      <c r="YJ11973" s="68"/>
      <c r="YK11973" s="68"/>
      <c r="YL11973" s="68"/>
      <c r="YM11973" s="68"/>
      <c r="YN11973" s="68"/>
      <c r="YO11973" s="68"/>
      <c r="YP11973" s="68"/>
      <c r="YQ11973" s="68"/>
      <c r="YR11973" s="68"/>
      <c r="YS11973" s="68"/>
      <c r="YT11973" s="68"/>
      <c r="YU11973" s="68"/>
      <c r="YV11973" s="68"/>
      <c r="YW11973" s="68"/>
      <c r="YX11973" s="68">
        <v>0.91988835922252699</v>
      </c>
      <c r="YY11973" s="68"/>
      <c r="YZ11973" s="68"/>
      <c r="ZA11973" s="68"/>
      <c r="ZB11973" s="68"/>
      <c r="ZC11973" s="68"/>
      <c r="ZD11973" s="68"/>
    </row>
    <row r="11974" spans="658:680" x14ac:dyDescent="0.25">
      <c r="YH11974" s="68"/>
      <c r="YI11974" s="68"/>
      <c r="YJ11974" s="68"/>
      <c r="YK11974" s="68"/>
      <c r="YL11974" s="68"/>
      <c r="YM11974" s="68"/>
      <c r="YN11974" s="68"/>
      <c r="YO11974" s="68"/>
      <c r="YP11974" s="68"/>
      <c r="YQ11974" s="68"/>
      <c r="YR11974" s="68"/>
      <c r="YS11974" s="68"/>
      <c r="YT11974" s="68"/>
      <c r="YU11974" s="68"/>
      <c r="YV11974" s="68"/>
      <c r="YW11974" s="68"/>
      <c r="YX11974" s="68">
        <v>0.91988742966501003</v>
      </c>
      <c r="YY11974" s="68"/>
      <c r="YZ11974" s="68"/>
      <c r="ZA11974" s="68"/>
      <c r="ZB11974" s="68"/>
      <c r="ZC11974" s="68"/>
      <c r="ZD11974" s="68"/>
    </row>
    <row r="11975" spans="658:680" x14ac:dyDescent="0.25">
      <c r="YH11975" s="68"/>
      <c r="YI11975" s="68"/>
      <c r="YJ11975" s="68"/>
      <c r="YK11975" s="68"/>
      <c r="YL11975" s="68"/>
      <c r="YM11975" s="68"/>
      <c r="YN11975" s="68"/>
      <c r="YO11975" s="68"/>
      <c r="YP11975" s="68"/>
      <c r="YQ11975" s="68"/>
      <c r="YR11975" s="68"/>
      <c r="YS11975" s="68"/>
      <c r="YT11975" s="68"/>
      <c r="YU11975" s="68"/>
      <c r="YV11975" s="68"/>
      <c r="YW11975" s="68"/>
      <c r="YX11975" s="68">
        <v>0.91984587196200496</v>
      </c>
      <c r="YY11975" s="68"/>
      <c r="YZ11975" s="68"/>
      <c r="ZA11975" s="68"/>
      <c r="ZB11975" s="68"/>
      <c r="ZC11975" s="68"/>
      <c r="ZD11975" s="68"/>
    </row>
    <row r="11976" spans="658:680" x14ac:dyDescent="0.25">
      <c r="YH11976" s="68"/>
      <c r="YI11976" s="68"/>
      <c r="YJ11976" s="68"/>
      <c r="YK11976" s="68"/>
      <c r="YL11976" s="68"/>
      <c r="YM11976" s="68"/>
      <c r="YN11976" s="68"/>
      <c r="YO11976" s="68"/>
      <c r="YP11976" s="68"/>
      <c r="YQ11976" s="68"/>
      <c r="YR11976" s="68"/>
      <c r="YS11976" s="68"/>
      <c r="YT11976" s="68"/>
      <c r="YU11976" s="68"/>
      <c r="YV11976" s="68"/>
      <c r="YW11976" s="68"/>
      <c r="YX11976" s="68">
        <v>0.91977525127514403</v>
      </c>
      <c r="YY11976" s="68"/>
      <c r="YZ11976" s="68"/>
      <c r="ZA11976" s="68"/>
      <c r="ZB11976" s="68"/>
      <c r="ZC11976" s="68"/>
      <c r="ZD11976" s="68"/>
    </row>
    <row r="11977" spans="658:680" x14ac:dyDescent="0.25">
      <c r="YH11977" s="68"/>
      <c r="YI11977" s="68"/>
      <c r="YJ11977" s="68"/>
      <c r="YK11977" s="68"/>
      <c r="YL11977" s="68"/>
      <c r="YM11977" s="68"/>
      <c r="YN11977" s="68"/>
      <c r="YO11977" s="68"/>
      <c r="YP11977" s="68"/>
      <c r="YQ11977" s="68"/>
      <c r="YR11977" s="68"/>
      <c r="YS11977" s="68"/>
      <c r="YT11977" s="68"/>
      <c r="YU11977" s="68"/>
      <c r="YV11977" s="68"/>
      <c r="YW11977" s="68"/>
      <c r="YX11977" s="68">
        <v>0.91975181624074998</v>
      </c>
      <c r="YY11977" s="68"/>
      <c r="YZ11977" s="68"/>
      <c r="ZA11977" s="68"/>
      <c r="ZB11977" s="68"/>
      <c r="ZC11977" s="68"/>
      <c r="ZD11977" s="68"/>
    </row>
    <row r="11978" spans="658:680" x14ac:dyDescent="0.25">
      <c r="YH11978" s="68"/>
      <c r="YI11978" s="68"/>
      <c r="YJ11978" s="68"/>
      <c r="YK11978" s="68"/>
      <c r="YL11978" s="68"/>
      <c r="YM11978" s="68"/>
      <c r="YN11978" s="68"/>
      <c r="YO11978" s="68"/>
      <c r="YP11978" s="68"/>
      <c r="YQ11978" s="68"/>
      <c r="YR11978" s="68"/>
      <c r="YS11978" s="68"/>
      <c r="YT11978" s="68"/>
      <c r="YU11978" s="68"/>
      <c r="YV11978" s="68"/>
      <c r="YW11978" s="68"/>
      <c r="YX11978" s="68">
        <v>0.91968303935014295</v>
      </c>
      <c r="YY11978" s="68"/>
      <c r="YZ11978" s="68"/>
      <c r="ZA11978" s="68"/>
      <c r="ZB11978" s="68"/>
      <c r="ZC11978" s="68"/>
      <c r="ZD11978" s="68"/>
    </row>
    <row r="11979" spans="658:680" x14ac:dyDescent="0.25">
      <c r="YH11979" s="68"/>
      <c r="YI11979" s="68"/>
      <c r="YJ11979" s="68"/>
      <c r="YK11979" s="68"/>
      <c r="YL11979" s="68"/>
      <c r="YM11979" s="68"/>
      <c r="YN11979" s="68"/>
      <c r="YO11979" s="68"/>
      <c r="YP11979" s="68"/>
      <c r="YQ11979" s="68"/>
      <c r="YR11979" s="68"/>
      <c r="YS11979" s="68"/>
      <c r="YT11979" s="68"/>
      <c r="YU11979" s="68"/>
      <c r="YV11979" s="68"/>
      <c r="YW11979" s="68"/>
      <c r="YX11979" s="68">
        <v>0.91967615635812705</v>
      </c>
      <c r="YY11979" s="68"/>
      <c r="YZ11979" s="68"/>
      <c r="ZA11979" s="68"/>
      <c r="ZB11979" s="68"/>
      <c r="ZC11979" s="68"/>
      <c r="ZD11979" s="68"/>
    </row>
    <row r="11980" spans="658:680" x14ac:dyDescent="0.25">
      <c r="YH11980" s="68"/>
      <c r="YI11980" s="68"/>
      <c r="YJ11980" s="68"/>
      <c r="YK11980" s="68"/>
      <c r="YL11980" s="68"/>
      <c r="YM11980" s="68"/>
      <c r="YN11980" s="68"/>
      <c r="YO11980" s="68"/>
      <c r="YP11980" s="68"/>
      <c r="YQ11980" s="68"/>
      <c r="YR11980" s="68"/>
      <c r="YS11980" s="68"/>
      <c r="YT11980" s="68"/>
      <c r="YU11980" s="68"/>
      <c r="YV11980" s="68"/>
      <c r="YW11980" s="68"/>
      <c r="YX11980" s="68">
        <v>0.91964349735786</v>
      </c>
      <c r="YY11980" s="68"/>
      <c r="YZ11980" s="68"/>
      <c r="ZA11980" s="68"/>
      <c r="ZB11980" s="68"/>
      <c r="ZC11980" s="68"/>
      <c r="ZD11980" s="68"/>
    </row>
    <row r="11981" spans="658:680" x14ac:dyDescent="0.25">
      <c r="YH11981" s="68"/>
      <c r="YI11981" s="68"/>
      <c r="YJ11981" s="68"/>
      <c r="YK11981" s="68"/>
      <c r="YL11981" s="68"/>
      <c r="YM11981" s="68"/>
      <c r="YN11981" s="68"/>
      <c r="YO11981" s="68"/>
      <c r="YP11981" s="68"/>
      <c r="YQ11981" s="68"/>
      <c r="YR11981" s="68"/>
      <c r="YS11981" s="68"/>
      <c r="YT11981" s="68"/>
      <c r="YU11981" s="68"/>
      <c r="YV11981" s="68"/>
      <c r="YW11981" s="68"/>
      <c r="YX11981" s="68">
        <v>0.91955031539953602</v>
      </c>
      <c r="YY11981" s="68"/>
      <c r="YZ11981" s="68"/>
      <c r="ZA11981" s="68"/>
      <c r="ZB11981" s="68"/>
      <c r="ZC11981" s="68"/>
      <c r="ZD11981" s="68"/>
    </row>
    <row r="11982" spans="658:680" x14ac:dyDescent="0.25">
      <c r="YH11982" s="68"/>
      <c r="YI11982" s="68"/>
      <c r="YJ11982" s="68"/>
      <c r="YK11982" s="68"/>
      <c r="YL11982" s="68"/>
      <c r="YM11982" s="68"/>
      <c r="YN11982" s="68"/>
      <c r="YO11982" s="68"/>
      <c r="YP11982" s="68"/>
      <c r="YQ11982" s="68"/>
      <c r="YR11982" s="68"/>
      <c r="YS11982" s="68"/>
      <c r="YT11982" s="68"/>
      <c r="YU11982" s="68"/>
      <c r="YV11982" s="68"/>
      <c r="YW11982" s="68"/>
      <c r="YX11982" s="68">
        <v>0.91953705477885805</v>
      </c>
      <c r="YY11982" s="68"/>
      <c r="YZ11982" s="68"/>
      <c r="ZA11982" s="68"/>
      <c r="ZB11982" s="68"/>
      <c r="ZC11982" s="68"/>
      <c r="ZD11982" s="68"/>
    </row>
    <row r="11983" spans="658:680" x14ac:dyDescent="0.25">
      <c r="YH11983" s="68"/>
      <c r="YI11983" s="68"/>
      <c r="YJ11983" s="68"/>
      <c r="YK11983" s="68"/>
      <c r="YL11983" s="68"/>
      <c r="YM11983" s="68"/>
      <c r="YN11983" s="68"/>
      <c r="YO11983" s="68"/>
      <c r="YP11983" s="68"/>
      <c r="YQ11983" s="68"/>
      <c r="YR11983" s="68"/>
      <c r="YS11983" s="68"/>
      <c r="YT11983" s="68"/>
      <c r="YU11983" s="68"/>
      <c r="YV11983" s="68"/>
      <c r="YW11983" s="68"/>
      <c r="YX11983" s="68">
        <v>0.91949101405920197</v>
      </c>
      <c r="YY11983" s="68"/>
      <c r="YZ11983" s="68"/>
      <c r="ZA11983" s="68"/>
      <c r="ZB11983" s="68"/>
      <c r="ZC11983" s="68"/>
      <c r="ZD11983" s="68"/>
    </row>
    <row r="11984" spans="658:680" x14ac:dyDescent="0.25">
      <c r="YH11984" s="68"/>
      <c r="YI11984" s="68"/>
      <c r="YJ11984" s="68"/>
      <c r="YK11984" s="68"/>
      <c r="YL11984" s="68"/>
      <c r="YM11984" s="68"/>
      <c r="YN11984" s="68"/>
      <c r="YO11984" s="68"/>
      <c r="YP11984" s="68"/>
      <c r="YQ11984" s="68"/>
      <c r="YR11984" s="68"/>
      <c r="YS11984" s="68"/>
      <c r="YT11984" s="68"/>
      <c r="YU11984" s="68"/>
      <c r="YV11984" s="68"/>
      <c r="YW11984" s="68"/>
      <c r="YX11984" s="68">
        <v>0.91943817771918501</v>
      </c>
      <c r="YY11984" s="68"/>
      <c r="YZ11984" s="68"/>
      <c r="ZA11984" s="68"/>
      <c r="ZB11984" s="68"/>
      <c r="ZC11984" s="68"/>
      <c r="ZD11984" s="68"/>
    </row>
    <row r="11985" spans="658:680" x14ac:dyDescent="0.25">
      <c r="YH11985" s="68"/>
      <c r="YI11985" s="68"/>
      <c r="YJ11985" s="68"/>
      <c r="YK11985" s="68"/>
      <c r="YL11985" s="68"/>
      <c r="YM11985" s="68"/>
      <c r="YN11985" s="68"/>
      <c r="YO11985" s="68"/>
      <c r="YP11985" s="68"/>
      <c r="YQ11985" s="68"/>
      <c r="YR11985" s="68"/>
      <c r="YS11985" s="68"/>
      <c r="YT11985" s="68"/>
      <c r="YU11985" s="68"/>
      <c r="YV11985" s="68"/>
      <c r="YW11985" s="68"/>
      <c r="YX11985" s="68">
        <v>0.91943583370797499</v>
      </c>
      <c r="YY11985" s="68"/>
      <c r="YZ11985" s="68"/>
      <c r="ZA11985" s="68"/>
      <c r="ZB11985" s="68"/>
      <c r="ZC11985" s="68"/>
      <c r="ZD11985" s="68"/>
    </row>
    <row r="11986" spans="658:680" x14ac:dyDescent="0.25">
      <c r="YH11986" s="68"/>
      <c r="YI11986" s="68"/>
      <c r="YJ11986" s="68"/>
      <c r="YK11986" s="68"/>
      <c r="YL11986" s="68"/>
      <c r="YM11986" s="68"/>
      <c r="YN11986" s="68"/>
      <c r="YO11986" s="68"/>
      <c r="YP11986" s="68"/>
      <c r="YQ11986" s="68"/>
      <c r="YR11986" s="68"/>
      <c r="YS11986" s="68"/>
      <c r="YT11986" s="68"/>
      <c r="YU11986" s="68"/>
      <c r="YV11986" s="68"/>
      <c r="YW11986" s="68"/>
      <c r="YX11986" s="68">
        <v>0.91941634204532796</v>
      </c>
      <c r="YY11986" s="68"/>
      <c r="YZ11986" s="68"/>
      <c r="ZA11986" s="68"/>
      <c r="ZB11986" s="68"/>
      <c r="ZC11986" s="68"/>
      <c r="ZD11986" s="68"/>
    </row>
    <row r="11987" spans="658:680" x14ac:dyDescent="0.25">
      <c r="YH11987" s="68"/>
      <c r="YI11987" s="68"/>
      <c r="YJ11987" s="68"/>
      <c r="YK11987" s="68"/>
      <c r="YL11987" s="68"/>
      <c r="YM11987" s="68"/>
      <c r="YN11987" s="68"/>
      <c r="YO11987" s="68"/>
      <c r="YP11987" s="68"/>
      <c r="YQ11987" s="68"/>
      <c r="YR11987" s="68"/>
      <c r="YS11987" s="68"/>
      <c r="YT11987" s="68"/>
      <c r="YU11987" s="68"/>
      <c r="YV11987" s="68"/>
      <c r="YW11987" s="68"/>
      <c r="YX11987" s="68">
        <v>0.91941311096747802</v>
      </c>
      <c r="YY11987" s="68"/>
      <c r="YZ11987" s="68"/>
      <c r="ZA11987" s="68"/>
      <c r="ZB11987" s="68"/>
      <c r="ZC11987" s="68"/>
      <c r="ZD11987" s="68"/>
    </row>
    <row r="11988" spans="658:680" x14ac:dyDescent="0.25">
      <c r="YH11988" s="68"/>
      <c r="YI11988" s="68"/>
      <c r="YJ11988" s="68"/>
      <c r="YK11988" s="68"/>
      <c r="YL11988" s="68"/>
      <c r="YM11988" s="68"/>
      <c r="YN11988" s="68"/>
      <c r="YO11988" s="68"/>
      <c r="YP11988" s="68"/>
      <c r="YQ11988" s="68"/>
      <c r="YR11988" s="68"/>
      <c r="YS11988" s="68"/>
      <c r="YT11988" s="68"/>
      <c r="YU11988" s="68"/>
      <c r="YV11988" s="68"/>
      <c r="YW11988" s="68"/>
      <c r="YX11988" s="68">
        <v>0.91940030467880496</v>
      </c>
      <c r="YY11988" s="68"/>
      <c r="YZ11988" s="68"/>
      <c r="ZA11988" s="68"/>
      <c r="ZB11988" s="68"/>
      <c r="ZC11988" s="68"/>
      <c r="ZD11988" s="68"/>
    </row>
    <row r="11989" spans="658:680" x14ac:dyDescent="0.25">
      <c r="YH11989" s="68"/>
      <c r="YI11989" s="68"/>
      <c r="YJ11989" s="68"/>
      <c r="YK11989" s="68"/>
      <c r="YL11989" s="68"/>
      <c r="YM11989" s="68"/>
      <c r="YN11989" s="68"/>
      <c r="YO11989" s="68"/>
      <c r="YP11989" s="68"/>
      <c r="YQ11989" s="68"/>
      <c r="YR11989" s="68"/>
      <c r="YS11989" s="68"/>
      <c r="YT11989" s="68"/>
      <c r="YU11989" s="68"/>
      <c r="YV11989" s="68"/>
      <c r="YW11989" s="68"/>
      <c r="YX11989" s="68">
        <v>0.91939064142635596</v>
      </c>
      <c r="YY11989" s="68"/>
      <c r="YZ11989" s="68"/>
      <c r="ZA11989" s="68"/>
      <c r="ZB11989" s="68"/>
      <c r="ZC11989" s="68"/>
      <c r="ZD11989" s="68"/>
    </row>
    <row r="11990" spans="658:680" x14ac:dyDescent="0.25">
      <c r="YH11990" s="68"/>
      <c r="YI11990" s="68"/>
      <c r="YJ11990" s="68"/>
      <c r="YK11990" s="68"/>
      <c r="YL11990" s="68"/>
      <c r="YM11990" s="68"/>
      <c r="YN11990" s="68"/>
      <c r="YO11990" s="68"/>
      <c r="YP11990" s="68"/>
      <c r="YQ11990" s="68"/>
      <c r="YR11990" s="68"/>
      <c r="YS11990" s="68"/>
      <c r="YT11990" s="68"/>
      <c r="YU11990" s="68"/>
      <c r="YV11990" s="68"/>
      <c r="YW11990" s="68"/>
      <c r="YX11990" s="68">
        <v>0.91936256828785901</v>
      </c>
      <c r="YY11990" s="68"/>
      <c r="YZ11990" s="68"/>
      <c r="ZA11990" s="68"/>
      <c r="ZB11990" s="68"/>
      <c r="ZC11990" s="68"/>
      <c r="ZD11990" s="68"/>
    </row>
    <row r="11991" spans="658:680" x14ac:dyDescent="0.25">
      <c r="YH11991" s="68"/>
      <c r="YI11991" s="68"/>
      <c r="YJ11991" s="68"/>
      <c r="YK11991" s="68"/>
      <c r="YL11991" s="68"/>
      <c r="YM11991" s="68"/>
      <c r="YN11991" s="68"/>
      <c r="YO11991" s="68"/>
      <c r="YP11991" s="68"/>
      <c r="YQ11991" s="68"/>
      <c r="YR11991" s="68"/>
      <c r="YS11991" s="68"/>
      <c r="YT11991" s="68"/>
      <c r="YU11991" s="68"/>
      <c r="YV11991" s="68"/>
      <c r="YW11991" s="68"/>
      <c r="YX11991" s="68">
        <v>0.91930641944754299</v>
      </c>
      <c r="YY11991" s="68"/>
      <c r="YZ11991" s="68"/>
      <c r="ZA11991" s="68"/>
      <c r="ZB11991" s="68"/>
      <c r="ZC11991" s="68"/>
      <c r="ZD11991" s="68"/>
    </row>
    <row r="11992" spans="658:680" x14ac:dyDescent="0.25">
      <c r="YH11992" s="68"/>
      <c r="YI11992" s="68"/>
      <c r="YJ11992" s="68"/>
      <c r="YK11992" s="68"/>
      <c r="YL11992" s="68"/>
      <c r="YM11992" s="68"/>
      <c r="YN11992" s="68"/>
      <c r="YO11992" s="68"/>
      <c r="YP11992" s="68"/>
      <c r="YQ11992" s="68"/>
      <c r="YR11992" s="68"/>
      <c r="YS11992" s="68"/>
      <c r="YT11992" s="68"/>
      <c r="YU11992" s="68"/>
      <c r="YV11992" s="68"/>
      <c r="YW11992" s="68"/>
      <c r="YX11992" s="68">
        <v>0.91927391816998705</v>
      </c>
      <c r="YY11992" s="68"/>
      <c r="YZ11992" s="68"/>
      <c r="ZA11992" s="68"/>
      <c r="ZB11992" s="68"/>
      <c r="ZC11992" s="68"/>
      <c r="ZD11992" s="68"/>
    </row>
    <row r="11993" spans="658:680" x14ac:dyDescent="0.25">
      <c r="YH11993" s="68"/>
      <c r="YI11993" s="68"/>
      <c r="YJ11993" s="68"/>
      <c r="YK11993" s="68"/>
      <c r="YL11993" s="68"/>
      <c r="YM11993" s="68"/>
      <c r="YN11993" s="68"/>
      <c r="YO11993" s="68"/>
      <c r="YP11993" s="68"/>
      <c r="YQ11993" s="68"/>
      <c r="YR11993" s="68"/>
      <c r="YS11993" s="68"/>
      <c r="YT11993" s="68"/>
      <c r="YU11993" s="68"/>
      <c r="YV11993" s="68"/>
      <c r="YW11993" s="68"/>
      <c r="YX11993" s="68">
        <v>0.91924350989020098</v>
      </c>
      <c r="YY11993" s="68"/>
      <c r="YZ11993" s="68"/>
      <c r="ZA11993" s="68"/>
      <c r="ZB11993" s="68"/>
      <c r="ZC11993" s="68"/>
      <c r="ZD11993" s="68"/>
    </row>
    <row r="11994" spans="658:680" x14ac:dyDescent="0.25">
      <c r="YH11994" s="68"/>
      <c r="YI11994" s="68"/>
      <c r="YJ11994" s="68"/>
      <c r="YK11994" s="68"/>
      <c r="YL11994" s="68"/>
      <c r="YM11994" s="68"/>
      <c r="YN11994" s="68"/>
      <c r="YO11994" s="68"/>
      <c r="YP11994" s="68"/>
      <c r="YQ11994" s="68"/>
      <c r="YR11994" s="68"/>
      <c r="YS11994" s="68"/>
      <c r="YT11994" s="68"/>
      <c r="YU11994" s="68"/>
      <c r="YV11994" s="68"/>
      <c r="YW11994" s="68"/>
      <c r="YX11994" s="68">
        <v>0.91920121119674802</v>
      </c>
      <c r="YY11994" s="68"/>
      <c r="YZ11994" s="68"/>
      <c r="ZA11994" s="68"/>
      <c r="ZB11994" s="68"/>
      <c r="ZC11994" s="68"/>
      <c r="ZD11994" s="68"/>
    </row>
    <row r="11995" spans="658:680" x14ac:dyDescent="0.25">
      <c r="YH11995" s="68"/>
      <c r="YI11995" s="68"/>
      <c r="YJ11995" s="68"/>
      <c r="YK11995" s="68"/>
      <c r="YL11995" s="68"/>
      <c r="YM11995" s="68"/>
      <c r="YN11995" s="68"/>
      <c r="YO11995" s="68"/>
      <c r="YP11995" s="68"/>
      <c r="YQ11995" s="68"/>
      <c r="YR11995" s="68"/>
      <c r="YS11995" s="68"/>
      <c r="YT11995" s="68"/>
      <c r="YU11995" s="68"/>
      <c r="YV11995" s="68"/>
      <c r="YW11995" s="68"/>
      <c r="YX11995" s="68">
        <v>0.91915231347091297</v>
      </c>
      <c r="YY11995" s="68"/>
      <c r="YZ11995" s="68"/>
      <c r="ZA11995" s="68"/>
      <c r="ZB11995" s="68"/>
      <c r="ZC11995" s="68"/>
      <c r="ZD11995" s="68"/>
    </row>
    <row r="11996" spans="658:680" x14ac:dyDescent="0.25">
      <c r="YH11996" s="68"/>
      <c r="YI11996" s="68"/>
      <c r="YJ11996" s="68"/>
      <c r="YK11996" s="68"/>
      <c r="YL11996" s="68"/>
      <c r="YM11996" s="68"/>
      <c r="YN11996" s="68"/>
      <c r="YO11996" s="68"/>
      <c r="YP11996" s="68"/>
      <c r="YQ11996" s="68"/>
      <c r="YR11996" s="68"/>
      <c r="YS11996" s="68"/>
      <c r="YT11996" s="68"/>
      <c r="YU11996" s="68"/>
      <c r="YV11996" s="68"/>
      <c r="YW11996" s="68"/>
      <c r="YX11996" s="68">
        <v>0.919130822225388</v>
      </c>
      <c r="YY11996" s="68"/>
      <c r="YZ11996" s="68"/>
      <c r="ZA11996" s="68"/>
      <c r="ZB11996" s="68"/>
      <c r="ZC11996" s="68"/>
      <c r="ZD11996" s="68"/>
    </row>
    <row r="11997" spans="658:680" x14ac:dyDescent="0.25">
      <c r="YH11997" s="68"/>
      <c r="YI11997" s="68"/>
      <c r="YJ11997" s="68"/>
      <c r="YK11997" s="68"/>
      <c r="YL11997" s="68"/>
      <c r="YM11997" s="68"/>
      <c r="YN11997" s="68"/>
      <c r="YO11997" s="68"/>
      <c r="YP11997" s="68"/>
      <c r="YQ11997" s="68"/>
      <c r="YR11997" s="68"/>
      <c r="YS11997" s="68"/>
      <c r="YT11997" s="68"/>
      <c r="YU11997" s="68"/>
      <c r="YV11997" s="68"/>
      <c r="YW11997" s="68"/>
      <c r="YX11997" s="68">
        <v>0.91899417823205498</v>
      </c>
      <c r="YY11997" s="68"/>
      <c r="YZ11997" s="68"/>
      <c r="ZA11997" s="68"/>
      <c r="ZB11997" s="68"/>
      <c r="ZC11997" s="68"/>
      <c r="ZD11997" s="68"/>
    </row>
    <row r="11998" spans="658:680" x14ac:dyDescent="0.25">
      <c r="YH11998" s="68"/>
      <c r="YI11998" s="68"/>
      <c r="YJ11998" s="68"/>
      <c r="YK11998" s="68"/>
      <c r="YL11998" s="68"/>
      <c r="YM11998" s="68"/>
      <c r="YN11998" s="68"/>
      <c r="YO11998" s="68"/>
      <c r="YP11998" s="68"/>
      <c r="YQ11998" s="68"/>
      <c r="YR11998" s="68"/>
      <c r="YS11998" s="68"/>
      <c r="YT11998" s="68"/>
      <c r="YU11998" s="68"/>
      <c r="YV11998" s="68"/>
      <c r="YW11998" s="68"/>
      <c r="YX11998" s="68">
        <v>0.91899216021775898</v>
      </c>
      <c r="YY11998" s="68"/>
      <c r="YZ11998" s="68"/>
      <c r="ZA11998" s="68"/>
      <c r="ZB11998" s="68"/>
      <c r="ZC11998" s="68"/>
      <c r="ZD11998" s="68"/>
    </row>
    <row r="11999" spans="658:680" x14ac:dyDescent="0.25">
      <c r="YH11999" s="68"/>
      <c r="YI11999" s="68"/>
      <c r="YJ11999" s="68"/>
      <c r="YK11999" s="68"/>
      <c r="YL11999" s="68"/>
      <c r="YM11999" s="68"/>
      <c r="YN11999" s="68"/>
      <c r="YO11999" s="68"/>
      <c r="YP11999" s="68"/>
      <c r="YQ11999" s="68"/>
      <c r="YR11999" s="68"/>
      <c r="YS11999" s="68"/>
      <c r="YT11999" s="68"/>
      <c r="YU11999" s="68"/>
      <c r="YV11999" s="68"/>
      <c r="YW11999" s="68"/>
      <c r="YX11999" s="68">
        <v>0.91895468561014704</v>
      </c>
      <c r="YY11999" s="68"/>
      <c r="YZ11999" s="68"/>
      <c r="ZA11999" s="68"/>
      <c r="ZB11999" s="68"/>
      <c r="ZC11999" s="68"/>
      <c r="ZD11999" s="68"/>
    </row>
    <row r="12000" spans="658:680" x14ac:dyDescent="0.25">
      <c r="YH12000" s="68"/>
      <c r="YI12000" s="68"/>
      <c r="YJ12000" s="68"/>
      <c r="YK12000" s="68"/>
      <c r="YL12000" s="68"/>
      <c r="YM12000" s="68"/>
      <c r="YN12000" s="68"/>
      <c r="YO12000" s="68"/>
      <c r="YP12000" s="68"/>
      <c r="YQ12000" s="68"/>
      <c r="YR12000" s="68"/>
      <c r="YS12000" s="68"/>
      <c r="YT12000" s="68"/>
      <c r="YU12000" s="68"/>
      <c r="YV12000" s="68"/>
      <c r="YW12000" s="68"/>
      <c r="YX12000" s="68">
        <v>0.91892439208350096</v>
      </c>
      <c r="YY12000" s="68"/>
      <c r="YZ12000" s="68"/>
      <c r="ZA12000" s="68"/>
      <c r="ZB12000" s="68"/>
      <c r="ZC12000" s="68"/>
      <c r="ZD12000" s="68"/>
    </row>
    <row r="12001" spans="658:680" x14ac:dyDescent="0.25">
      <c r="YH12001" s="68"/>
      <c r="YI12001" s="68"/>
      <c r="YJ12001" s="68"/>
      <c r="YK12001" s="68"/>
      <c r="YL12001" s="68"/>
      <c r="YM12001" s="68"/>
      <c r="YN12001" s="68"/>
      <c r="YO12001" s="68"/>
      <c r="YP12001" s="68"/>
      <c r="YQ12001" s="68"/>
      <c r="YR12001" s="68"/>
      <c r="YS12001" s="68"/>
      <c r="YT12001" s="68"/>
      <c r="YU12001" s="68"/>
      <c r="YV12001" s="68"/>
      <c r="YW12001" s="68"/>
      <c r="YX12001" s="68">
        <v>0.91888082439943697</v>
      </c>
      <c r="YY12001" s="68"/>
      <c r="YZ12001" s="68"/>
      <c r="ZA12001" s="68"/>
      <c r="ZB12001" s="68"/>
      <c r="ZC12001" s="68"/>
      <c r="ZD12001" s="68"/>
    </row>
    <row r="12002" spans="658:680" x14ac:dyDescent="0.25">
      <c r="YH12002" s="68"/>
      <c r="YI12002" s="68"/>
      <c r="YJ12002" s="68"/>
      <c r="YK12002" s="68"/>
      <c r="YL12002" s="68"/>
      <c r="YM12002" s="68"/>
      <c r="YN12002" s="68"/>
      <c r="YO12002" s="68"/>
      <c r="YP12002" s="68"/>
      <c r="YQ12002" s="68"/>
      <c r="YR12002" s="68"/>
      <c r="YS12002" s="68"/>
      <c r="YT12002" s="68"/>
      <c r="YU12002" s="68"/>
      <c r="YV12002" s="68"/>
      <c r="YW12002" s="68"/>
      <c r="YX12002" s="68">
        <v>0.91876796206025702</v>
      </c>
      <c r="YY12002" s="68"/>
      <c r="YZ12002" s="68"/>
      <c r="ZA12002" s="68"/>
      <c r="ZB12002" s="68"/>
      <c r="ZC12002" s="68"/>
      <c r="ZD12002" s="68"/>
    </row>
    <row r="12003" spans="658:680" x14ac:dyDescent="0.25">
      <c r="YH12003" s="68"/>
      <c r="YI12003" s="68"/>
      <c r="YJ12003" s="68"/>
      <c r="YK12003" s="68"/>
      <c r="YL12003" s="68"/>
      <c r="YM12003" s="68"/>
      <c r="YN12003" s="68"/>
      <c r="YO12003" s="68"/>
      <c r="YP12003" s="68"/>
      <c r="YQ12003" s="68"/>
      <c r="YR12003" s="68"/>
      <c r="YS12003" s="68"/>
      <c r="YT12003" s="68"/>
      <c r="YU12003" s="68"/>
      <c r="YV12003" s="68"/>
      <c r="YW12003" s="68"/>
      <c r="YX12003" s="68">
        <v>0.91875230621125203</v>
      </c>
      <c r="YY12003" s="68"/>
      <c r="YZ12003" s="68"/>
      <c r="ZA12003" s="68"/>
      <c r="ZB12003" s="68"/>
      <c r="ZC12003" s="68"/>
      <c r="ZD12003" s="68"/>
    </row>
    <row r="12004" spans="658:680" x14ac:dyDescent="0.25">
      <c r="YH12004" s="68"/>
      <c r="YI12004" s="68"/>
      <c r="YJ12004" s="68"/>
      <c r="YK12004" s="68"/>
      <c r="YL12004" s="68"/>
      <c r="YM12004" s="68"/>
      <c r="YN12004" s="68"/>
      <c r="YO12004" s="68"/>
      <c r="YP12004" s="68"/>
      <c r="YQ12004" s="68"/>
      <c r="YR12004" s="68"/>
      <c r="YS12004" s="68"/>
      <c r="YT12004" s="68"/>
      <c r="YU12004" s="68"/>
      <c r="YV12004" s="68"/>
      <c r="YW12004" s="68"/>
      <c r="YX12004" s="68">
        <v>0.91874734802932201</v>
      </c>
      <c r="YY12004" s="68"/>
      <c r="YZ12004" s="68"/>
      <c r="ZA12004" s="68"/>
      <c r="ZB12004" s="68"/>
      <c r="ZC12004" s="68"/>
      <c r="ZD12004" s="68"/>
    </row>
    <row r="12005" spans="658:680" x14ac:dyDescent="0.25">
      <c r="YH12005" s="68"/>
      <c r="YI12005" s="68"/>
      <c r="YJ12005" s="68"/>
      <c r="YK12005" s="68"/>
      <c r="YL12005" s="68"/>
      <c r="YM12005" s="68"/>
      <c r="YN12005" s="68"/>
      <c r="YO12005" s="68"/>
      <c r="YP12005" s="68"/>
      <c r="YQ12005" s="68"/>
      <c r="YR12005" s="68"/>
      <c r="YS12005" s="68"/>
      <c r="YT12005" s="68"/>
      <c r="YU12005" s="68"/>
      <c r="YV12005" s="68"/>
      <c r="YW12005" s="68"/>
      <c r="YX12005" s="68">
        <v>0.91873582390942199</v>
      </c>
      <c r="YY12005" s="68"/>
      <c r="YZ12005" s="68"/>
      <c r="ZA12005" s="68"/>
      <c r="ZB12005" s="68"/>
      <c r="ZC12005" s="68"/>
      <c r="ZD12005" s="68"/>
    </row>
    <row r="12006" spans="658:680" x14ac:dyDescent="0.25">
      <c r="YH12006" s="68"/>
      <c r="YI12006" s="68"/>
      <c r="YJ12006" s="68"/>
      <c r="YK12006" s="68"/>
      <c r="YL12006" s="68"/>
      <c r="YM12006" s="68"/>
      <c r="YN12006" s="68"/>
      <c r="YO12006" s="68"/>
      <c r="YP12006" s="68"/>
      <c r="YQ12006" s="68"/>
      <c r="YR12006" s="68"/>
      <c r="YS12006" s="68"/>
      <c r="YT12006" s="68"/>
      <c r="YU12006" s="68"/>
      <c r="YV12006" s="68"/>
      <c r="YW12006" s="68"/>
      <c r="YX12006" s="68">
        <v>0.91873156602856598</v>
      </c>
      <c r="YY12006" s="68"/>
      <c r="YZ12006" s="68"/>
      <c r="ZA12006" s="68"/>
      <c r="ZB12006" s="68"/>
      <c r="ZC12006" s="68"/>
      <c r="ZD12006" s="68"/>
    </row>
    <row r="12007" spans="658:680" x14ac:dyDescent="0.25">
      <c r="YH12007" s="68"/>
      <c r="YI12007" s="68"/>
      <c r="YJ12007" s="68"/>
      <c r="YK12007" s="68"/>
      <c r="YL12007" s="68"/>
      <c r="YM12007" s="68"/>
      <c r="YN12007" s="68"/>
      <c r="YO12007" s="68"/>
      <c r="YP12007" s="68"/>
      <c r="YQ12007" s="68"/>
      <c r="YR12007" s="68"/>
      <c r="YS12007" s="68"/>
      <c r="YT12007" s="68"/>
      <c r="YU12007" s="68"/>
      <c r="YV12007" s="68"/>
      <c r="YW12007" s="68"/>
      <c r="YX12007" s="68">
        <v>0.91865418481871397</v>
      </c>
      <c r="YY12007" s="68"/>
      <c r="YZ12007" s="68"/>
      <c r="ZA12007" s="68"/>
      <c r="ZB12007" s="68"/>
      <c r="ZC12007" s="68"/>
      <c r="ZD12007" s="68"/>
    </row>
    <row r="12008" spans="658:680" x14ac:dyDescent="0.25">
      <c r="YH12008" s="68"/>
      <c r="YI12008" s="68"/>
      <c r="YJ12008" s="68"/>
      <c r="YK12008" s="68"/>
      <c r="YL12008" s="68"/>
      <c r="YM12008" s="68"/>
      <c r="YN12008" s="68"/>
      <c r="YO12008" s="68"/>
      <c r="YP12008" s="68"/>
      <c r="YQ12008" s="68"/>
      <c r="YR12008" s="68"/>
      <c r="YS12008" s="68"/>
      <c r="YT12008" s="68"/>
      <c r="YU12008" s="68"/>
      <c r="YV12008" s="68"/>
      <c r="YW12008" s="68"/>
      <c r="YX12008" s="68">
        <v>0.91861004110287303</v>
      </c>
      <c r="YY12008" s="68"/>
      <c r="YZ12008" s="68"/>
      <c r="ZA12008" s="68"/>
      <c r="ZB12008" s="68"/>
      <c r="ZC12008" s="68"/>
      <c r="ZD12008" s="68"/>
    </row>
    <row r="12009" spans="658:680" x14ac:dyDescent="0.25">
      <c r="YH12009" s="68"/>
      <c r="YI12009" s="68"/>
      <c r="YJ12009" s="68"/>
      <c r="YK12009" s="68"/>
      <c r="YL12009" s="68"/>
      <c r="YM12009" s="68"/>
      <c r="YN12009" s="68"/>
      <c r="YO12009" s="68"/>
      <c r="YP12009" s="68"/>
      <c r="YQ12009" s="68"/>
      <c r="YR12009" s="68"/>
      <c r="YS12009" s="68"/>
      <c r="YT12009" s="68"/>
      <c r="YU12009" s="68"/>
      <c r="YV12009" s="68"/>
      <c r="YW12009" s="68"/>
      <c r="YX12009" s="68">
        <v>0.91860727898482997</v>
      </c>
      <c r="YY12009" s="68"/>
      <c r="YZ12009" s="68"/>
      <c r="ZA12009" s="68"/>
      <c r="ZB12009" s="68"/>
      <c r="ZC12009" s="68"/>
      <c r="ZD12009" s="68"/>
    </row>
    <row r="12010" spans="658:680" x14ac:dyDescent="0.25">
      <c r="YH12010" s="68"/>
      <c r="YI12010" s="68"/>
      <c r="YJ12010" s="68"/>
      <c r="YK12010" s="68"/>
      <c r="YL12010" s="68"/>
      <c r="YM12010" s="68"/>
      <c r="YN12010" s="68"/>
      <c r="YO12010" s="68"/>
      <c r="YP12010" s="68"/>
      <c r="YQ12010" s="68"/>
      <c r="YR12010" s="68"/>
      <c r="YS12010" s="68"/>
      <c r="YT12010" s="68"/>
      <c r="YU12010" s="68"/>
      <c r="YV12010" s="68"/>
      <c r="YW12010" s="68"/>
      <c r="YX12010" s="68">
        <v>0.91854134928862996</v>
      </c>
      <c r="YY12010" s="68"/>
      <c r="YZ12010" s="68"/>
      <c r="ZA12010" s="68"/>
      <c r="ZB12010" s="68"/>
      <c r="ZC12010" s="68"/>
      <c r="ZD12010" s="68"/>
    </row>
    <row r="12011" spans="658:680" x14ac:dyDescent="0.25">
      <c r="YH12011" s="68"/>
      <c r="YI12011" s="68"/>
      <c r="YJ12011" s="68"/>
      <c r="YK12011" s="68"/>
      <c r="YL12011" s="68"/>
      <c r="YM12011" s="68"/>
      <c r="YN12011" s="68"/>
      <c r="YO12011" s="68"/>
      <c r="YP12011" s="68"/>
      <c r="YQ12011" s="68"/>
      <c r="YR12011" s="68"/>
      <c r="YS12011" s="68"/>
      <c r="YT12011" s="68"/>
      <c r="YU12011" s="68"/>
      <c r="YV12011" s="68"/>
      <c r="YW12011" s="68"/>
      <c r="YX12011" s="68">
        <v>0.91853185480139998</v>
      </c>
      <c r="YY12011" s="68"/>
      <c r="YZ12011" s="68"/>
      <c r="ZA12011" s="68"/>
      <c r="ZB12011" s="68"/>
      <c r="ZC12011" s="68"/>
      <c r="ZD12011" s="68"/>
    </row>
    <row r="12012" spans="658:680" x14ac:dyDescent="0.25">
      <c r="YH12012" s="68"/>
      <c r="YI12012" s="68"/>
      <c r="YJ12012" s="68"/>
      <c r="YK12012" s="68"/>
      <c r="YL12012" s="68"/>
      <c r="YM12012" s="68"/>
      <c r="YN12012" s="68"/>
      <c r="YO12012" s="68"/>
      <c r="YP12012" s="68"/>
      <c r="YQ12012" s="68"/>
      <c r="YR12012" s="68"/>
      <c r="YS12012" s="68"/>
      <c r="YT12012" s="68"/>
      <c r="YU12012" s="68"/>
      <c r="YV12012" s="68"/>
      <c r="YW12012" s="68"/>
      <c r="YX12012" s="68">
        <v>0.91848578056462904</v>
      </c>
      <c r="YY12012" s="68"/>
      <c r="YZ12012" s="68"/>
      <c r="ZA12012" s="68"/>
      <c r="ZB12012" s="68"/>
      <c r="ZC12012" s="68"/>
      <c r="ZD12012" s="68"/>
    </row>
    <row r="12013" spans="658:680" x14ac:dyDescent="0.25">
      <c r="YH12013" s="68"/>
      <c r="YI12013" s="68"/>
      <c r="YJ12013" s="68"/>
      <c r="YK12013" s="68"/>
      <c r="YL12013" s="68"/>
      <c r="YM12013" s="68"/>
      <c r="YN12013" s="68"/>
      <c r="YO12013" s="68"/>
      <c r="YP12013" s="68"/>
      <c r="YQ12013" s="68"/>
      <c r="YR12013" s="68"/>
      <c r="YS12013" s="68"/>
      <c r="YT12013" s="68"/>
      <c r="YU12013" s="68"/>
      <c r="YV12013" s="68"/>
      <c r="YW12013" s="68"/>
      <c r="YX12013" s="68">
        <v>0.91820467352937596</v>
      </c>
      <c r="YY12013" s="68"/>
      <c r="YZ12013" s="68"/>
      <c r="ZA12013" s="68"/>
      <c r="ZB12013" s="68"/>
      <c r="ZC12013" s="68"/>
      <c r="ZD12013" s="68"/>
    </row>
    <row r="12014" spans="658:680" x14ac:dyDescent="0.25">
      <c r="YH12014" s="68"/>
      <c r="YI12014" s="68"/>
      <c r="YJ12014" s="68"/>
      <c r="YK12014" s="68"/>
      <c r="YL12014" s="68"/>
      <c r="YM12014" s="68"/>
      <c r="YN12014" s="68"/>
      <c r="YO12014" s="68"/>
      <c r="YP12014" s="68"/>
      <c r="YQ12014" s="68"/>
      <c r="YR12014" s="68"/>
      <c r="YS12014" s="68"/>
      <c r="YT12014" s="68"/>
      <c r="YU12014" s="68"/>
      <c r="YV12014" s="68"/>
      <c r="YW12014" s="68"/>
      <c r="YX12014" s="68">
        <v>0.91819611066372098</v>
      </c>
      <c r="YY12014" s="68"/>
      <c r="YZ12014" s="68"/>
      <c r="ZA12014" s="68"/>
      <c r="ZB12014" s="68"/>
      <c r="ZC12014" s="68"/>
      <c r="ZD12014" s="68"/>
    </row>
    <row r="12015" spans="658:680" x14ac:dyDescent="0.25">
      <c r="YH12015" s="68"/>
      <c r="YI12015" s="68"/>
      <c r="YJ12015" s="68"/>
      <c r="YK12015" s="68"/>
      <c r="YL12015" s="68"/>
      <c r="YM12015" s="68"/>
      <c r="YN12015" s="68"/>
      <c r="YO12015" s="68"/>
      <c r="YP12015" s="68"/>
      <c r="YQ12015" s="68"/>
      <c r="YR12015" s="68"/>
      <c r="YS12015" s="68"/>
      <c r="YT12015" s="68"/>
      <c r="YU12015" s="68"/>
      <c r="YV12015" s="68"/>
      <c r="YW12015" s="68"/>
      <c r="YX12015" s="68">
        <v>0.91816471584272896</v>
      </c>
      <c r="YY12015" s="68"/>
      <c r="YZ12015" s="68"/>
      <c r="ZA12015" s="68"/>
      <c r="ZB12015" s="68"/>
      <c r="ZC12015" s="68"/>
      <c r="ZD12015" s="68"/>
    </row>
    <row r="12016" spans="658:680" x14ac:dyDescent="0.25">
      <c r="YH12016" s="68"/>
      <c r="YI12016" s="68"/>
      <c r="YJ12016" s="68"/>
      <c r="YK12016" s="68"/>
      <c r="YL12016" s="68"/>
      <c r="YM12016" s="68"/>
      <c r="YN12016" s="68"/>
      <c r="YO12016" s="68"/>
      <c r="YP12016" s="68"/>
      <c r="YQ12016" s="68"/>
      <c r="YR12016" s="68"/>
      <c r="YS12016" s="68"/>
      <c r="YT12016" s="68"/>
      <c r="YU12016" s="68"/>
      <c r="YV12016" s="68"/>
      <c r="YW12016" s="68"/>
      <c r="YX12016" s="68">
        <v>0.91810710386620997</v>
      </c>
      <c r="YY12016" s="68"/>
      <c r="YZ12016" s="68"/>
      <c r="ZA12016" s="68"/>
      <c r="ZB12016" s="68"/>
      <c r="ZC12016" s="68"/>
      <c r="ZD12016" s="68"/>
    </row>
    <row r="12017" spans="658:680" x14ac:dyDescent="0.25">
      <c r="YH12017" s="68"/>
      <c r="YI12017" s="68"/>
      <c r="YJ12017" s="68"/>
      <c r="YK12017" s="68"/>
      <c r="YL12017" s="68"/>
      <c r="YM12017" s="68"/>
      <c r="YN12017" s="68"/>
      <c r="YO12017" s="68"/>
      <c r="YP12017" s="68"/>
      <c r="YQ12017" s="68"/>
      <c r="YR12017" s="68"/>
      <c r="YS12017" s="68"/>
      <c r="YT12017" s="68"/>
      <c r="YU12017" s="68"/>
      <c r="YV12017" s="68"/>
      <c r="YW12017" s="68"/>
      <c r="YX12017" s="68">
        <v>0.91797970902332304</v>
      </c>
      <c r="YY12017" s="68"/>
      <c r="YZ12017" s="68"/>
      <c r="ZA12017" s="68"/>
      <c r="ZB12017" s="68"/>
      <c r="ZC12017" s="68"/>
      <c r="ZD12017" s="68"/>
    </row>
    <row r="12018" spans="658:680" x14ac:dyDescent="0.25">
      <c r="YH12018" s="68"/>
      <c r="YI12018" s="68"/>
      <c r="YJ12018" s="68"/>
      <c r="YK12018" s="68"/>
      <c r="YL12018" s="68"/>
      <c r="YM12018" s="68"/>
      <c r="YN12018" s="68"/>
      <c r="YO12018" s="68"/>
      <c r="YP12018" s="68"/>
      <c r="YQ12018" s="68"/>
      <c r="YR12018" s="68"/>
      <c r="YS12018" s="68"/>
      <c r="YT12018" s="68"/>
      <c r="YU12018" s="68"/>
      <c r="YV12018" s="68"/>
      <c r="YW12018" s="68"/>
      <c r="YX12018" s="68">
        <v>0.91794765818524204</v>
      </c>
      <c r="YY12018" s="68"/>
      <c r="YZ12018" s="68"/>
      <c r="ZA12018" s="68"/>
      <c r="ZB12018" s="68"/>
      <c r="ZC12018" s="68"/>
      <c r="ZD12018" s="68"/>
    </row>
    <row r="12019" spans="658:680" x14ac:dyDescent="0.25">
      <c r="YH12019" s="68"/>
      <c r="YI12019" s="68"/>
      <c r="YJ12019" s="68"/>
      <c r="YK12019" s="68"/>
      <c r="YL12019" s="68"/>
      <c r="YM12019" s="68"/>
      <c r="YN12019" s="68"/>
      <c r="YO12019" s="68"/>
      <c r="YP12019" s="68"/>
      <c r="YQ12019" s="68"/>
      <c r="YR12019" s="68"/>
      <c r="YS12019" s="68"/>
      <c r="YT12019" s="68"/>
      <c r="YU12019" s="68"/>
      <c r="YV12019" s="68"/>
      <c r="YW12019" s="68"/>
      <c r="YX12019" s="68">
        <v>0.91788060922899595</v>
      </c>
      <c r="YY12019" s="68"/>
      <c r="YZ12019" s="68"/>
      <c r="ZA12019" s="68"/>
      <c r="ZB12019" s="68"/>
      <c r="ZC12019" s="68"/>
      <c r="ZD12019" s="68"/>
    </row>
    <row r="12020" spans="658:680" x14ac:dyDescent="0.25">
      <c r="YH12020" s="68"/>
      <c r="YI12020" s="68"/>
      <c r="YJ12020" s="68"/>
      <c r="YK12020" s="68"/>
      <c r="YL12020" s="68"/>
      <c r="YM12020" s="68"/>
      <c r="YN12020" s="68"/>
      <c r="YO12020" s="68"/>
      <c r="YP12020" s="68"/>
      <c r="YQ12020" s="68"/>
      <c r="YR12020" s="68"/>
      <c r="YS12020" s="68"/>
      <c r="YT12020" s="68"/>
      <c r="YU12020" s="68"/>
      <c r="YV12020" s="68"/>
      <c r="YW12020" s="68"/>
      <c r="YX12020" s="68">
        <v>0.91774387276133096</v>
      </c>
      <c r="YY12020" s="68"/>
      <c r="YZ12020" s="68"/>
      <c r="ZA12020" s="68"/>
      <c r="ZB12020" s="68"/>
      <c r="ZC12020" s="68"/>
      <c r="ZD12020" s="68"/>
    </row>
    <row r="12021" spans="658:680" x14ac:dyDescent="0.25">
      <c r="YH12021" s="68"/>
      <c r="YI12021" s="68"/>
      <c r="YJ12021" s="68"/>
      <c r="YK12021" s="68"/>
      <c r="YL12021" s="68"/>
      <c r="YM12021" s="68"/>
      <c r="YN12021" s="68"/>
      <c r="YO12021" s="68"/>
      <c r="YP12021" s="68"/>
      <c r="YQ12021" s="68"/>
      <c r="YR12021" s="68"/>
      <c r="YS12021" s="68"/>
      <c r="YT12021" s="68"/>
      <c r="YU12021" s="68"/>
      <c r="YV12021" s="68"/>
      <c r="YW12021" s="68"/>
      <c r="YX12021" s="68">
        <v>0.917743679661291</v>
      </c>
      <c r="YY12021" s="68"/>
      <c r="YZ12021" s="68"/>
      <c r="ZA12021" s="68"/>
      <c r="ZB12021" s="68"/>
      <c r="ZC12021" s="68"/>
      <c r="ZD12021" s="68"/>
    </row>
    <row r="12022" spans="658:680" x14ac:dyDescent="0.25">
      <c r="YH12022" s="68"/>
      <c r="YI12022" s="68"/>
      <c r="YJ12022" s="68"/>
      <c r="YK12022" s="68"/>
      <c r="YL12022" s="68"/>
      <c r="YM12022" s="68"/>
      <c r="YN12022" s="68"/>
      <c r="YO12022" s="68"/>
      <c r="YP12022" s="68"/>
      <c r="YQ12022" s="68"/>
      <c r="YR12022" s="68"/>
      <c r="YS12022" s="68"/>
      <c r="YT12022" s="68"/>
      <c r="YU12022" s="68"/>
      <c r="YV12022" s="68"/>
      <c r="YW12022" s="68"/>
      <c r="YX12022" s="68">
        <v>0.91765001870567697</v>
      </c>
      <c r="YY12022" s="68"/>
      <c r="YZ12022" s="68"/>
      <c r="ZA12022" s="68"/>
      <c r="ZB12022" s="68"/>
      <c r="ZC12022" s="68"/>
      <c r="ZD12022" s="68"/>
    </row>
    <row r="12023" spans="658:680" x14ac:dyDescent="0.25">
      <c r="YH12023" s="68"/>
      <c r="YI12023" s="68"/>
      <c r="YJ12023" s="68"/>
      <c r="YK12023" s="68"/>
      <c r="YL12023" s="68"/>
      <c r="YM12023" s="68"/>
      <c r="YN12023" s="68"/>
      <c r="YO12023" s="68"/>
      <c r="YP12023" s="68"/>
      <c r="YQ12023" s="68"/>
      <c r="YR12023" s="68"/>
      <c r="YS12023" s="68"/>
      <c r="YT12023" s="68"/>
      <c r="YU12023" s="68"/>
      <c r="YV12023" s="68"/>
      <c r="YW12023" s="68"/>
      <c r="YX12023" s="68">
        <v>0.91764307778105403</v>
      </c>
      <c r="YY12023" s="68"/>
      <c r="YZ12023" s="68"/>
      <c r="ZA12023" s="68"/>
      <c r="ZB12023" s="68"/>
      <c r="ZC12023" s="68"/>
      <c r="ZD12023" s="68"/>
    </row>
    <row r="12024" spans="658:680" x14ac:dyDescent="0.25">
      <c r="YH12024" s="68"/>
      <c r="YI12024" s="68"/>
      <c r="YJ12024" s="68"/>
      <c r="YK12024" s="68"/>
      <c r="YL12024" s="68"/>
      <c r="YM12024" s="68"/>
      <c r="YN12024" s="68"/>
      <c r="YO12024" s="68"/>
      <c r="YP12024" s="68"/>
      <c r="YQ12024" s="68"/>
      <c r="YR12024" s="68"/>
      <c r="YS12024" s="68"/>
      <c r="YT12024" s="68"/>
      <c r="YU12024" s="68"/>
      <c r="YV12024" s="68"/>
      <c r="YW12024" s="68"/>
      <c r="YX12024" s="68">
        <v>0.91755601783721197</v>
      </c>
      <c r="YY12024" s="68"/>
      <c r="YZ12024" s="68"/>
      <c r="ZA12024" s="68"/>
      <c r="ZB12024" s="68"/>
      <c r="ZC12024" s="68"/>
      <c r="ZD12024" s="68"/>
    </row>
    <row r="12025" spans="658:680" x14ac:dyDescent="0.25">
      <c r="YH12025" s="68"/>
      <c r="YI12025" s="68"/>
      <c r="YJ12025" s="68"/>
      <c r="YK12025" s="68"/>
      <c r="YL12025" s="68"/>
      <c r="YM12025" s="68"/>
      <c r="YN12025" s="68"/>
      <c r="YO12025" s="68"/>
      <c r="YP12025" s="68"/>
      <c r="YQ12025" s="68"/>
      <c r="YR12025" s="68"/>
      <c r="YS12025" s="68"/>
      <c r="YT12025" s="68"/>
      <c r="YU12025" s="68"/>
      <c r="YV12025" s="68"/>
      <c r="YW12025" s="68"/>
      <c r="YX12025" s="68">
        <v>0.91754903024050405</v>
      </c>
      <c r="YY12025" s="68"/>
      <c r="YZ12025" s="68"/>
      <c r="ZA12025" s="68"/>
      <c r="ZB12025" s="68"/>
      <c r="ZC12025" s="68"/>
      <c r="ZD12025" s="68"/>
    </row>
    <row r="12026" spans="658:680" x14ac:dyDescent="0.25">
      <c r="YH12026" s="68"/>
      <c r="YI12026" s="68"/>
      <c r="YJ12026" s="68"/>
      <c r="YK12026" s="68"/>
      <c r="YL12026" s="68"/>
      <c r="YM12026" s="68"/>
      <c r="YN12026" s="68"/>
      <c r="YO12026" s="68"/>
      <c r="YP12026" s="68"/>
      <c r="YQ12026" s="68"/>
      <c r="YR12026" s="68"/>
      <c r="YS12026" s="68"/>
      <c r="YT12026" s="68"/>
      <c r="YU12026" s="68"/>
      <c r="YV12026" s="68"/>
      <c r="YW12026" s="68"/>
      <c r="YX12026" s="68">
        <v>0.91753634158776198</v>
      </c>
      <c r="YY12026" s="68"/>
      <c r="YZ12026" s="68"/>
      <c r="ZA12026" s="68"/>
      <c r="ZB12026" s="68"/>
      <c r="ZC12026" s="68"/>
      <c r="ZD12026" s="68"/>
    </row>
    <row r="12027" spans="658:680" x14ac:dyDescent="0.25">
      <c r="YH12027" s="68"/>
      <c r="YI12027" s="68"/>
      <c r="YJ12027" s="68"/>
      <c r="YK12027" s="68"/>
      <c r="YL12027" s="68"/>
      <c r="YM12027" s="68"/>
      <c r="YN12027" s="68"/>
      <c r="YO12027" s="68"/>
      <c r="YP12027" s="68"/>
      <c r="YQ12027" s="68"/>
      <c r="YR12027" s="68"/>
      <c r="YS12027" s="68"/>
      <c r="YT12027" s="68"/>
      <c r="YU12027" s="68"/>
      <c r="YV12027" s="68"/>
      <c r="YW12027" s="68"/>
      <c r="YX12027" s="68">
        <v>0.917534328313659</v>
      </c>
      <c r="YY12027" s="68"/>
      <c r="YZ12027" s="68"/>
      <c r="ZA12027" s="68"/>
      <c r="ZB12027" s="68"/>
      <c r="ZC12027" s="68"/>
      <c r="ZD12027" s="68"/>
    </row>
    <row r="12028" spans="658:680" x14ac:dyDescent="0.25">
      <c r="YH12028" s="68"/>
      <c r="YI12028" s="68"/>
      <c r="YJ12028" s="68"/>
      <c r="YK12028" s="68"/>
      <c r="YL12028" s="68"/>
      <c r="YM12028" s="68"/>
      <c r="YN12028" s="68"/>
      <c r="YO12028" s="68"/>
      <c r="YP12028" s="68"/>
      <c r="YQ12028" s="68"/>
      <c r="YR12028" s="68"/>
      <c r="YS12028" s="68"/>
      <c r="YT12028" s="68"/>
      <c r="YU12028" s="68"/>
      <c r="YV12028" s="68"/>
      <c r="YW12028" s="68"/>
      <c r="YX12028" s="68">
        <v>0.91749741627849402</v>
      </c>
      <c r="YY12028" s="68"/>
      <c r="YZ12028" s="68"/>
      <c r="ZA12028" s="68"/>
      <c r="ZB12028" s="68"/>
      <c r="ZC12028" s="68"/>
      <c r="ZD12028" s="68"/>
    </row>
    <row r="12029" spans="658:680" x14ac:dyDescent="0.25">
      <c r="YH12029" s="68"/>
      <c r="YI12029" s="68"/>
      <c r="YJ12029" s="68"/>
      <c r="YK12029" s="68"/>
      <c r="YL12029" s="68"/>
      <c r="YM12029" s="68"/>
      <c r="YN12029" s="68"/>
      <c r="YO12029" s="68"/>
      <c r="YP12029" s="68"/>
      <c r="YQ12029" s="68"/>
      <c r="YR12029" s="68"/>
      <c r="YS12029" s="68"/>
      <c r="YT12029" s="68"/>
      <c r="YU12029" s="68"/>
      <c r="YV12029" s="68"/>
      <c r="YW12029" s="68"/>
      <c r="YX12029" s="68">
        <v>0.91747544292195704</v>
      </c>
      <c r="YY12029" s="68"/>
      <c r="YZ12029" s="68"/>
      <c r="ZA12029" s="68"/>
      <c r="ZB12029" s="68"/>
      <c r="ZC12029" s="68"/>
      <c r="ZD12029" s="68"/>
    </row>
    <row r="12030" spans="658:680" x14ac:dyDescent="0.25">
      <c r="YH12030" s="68"/>
      <c r="YI12030" s="68"/>
      <c r="YJ12030" s="68"/>
      <c r="YK12030" s="68"/>
      <c r="YL12030" s="68"/>
      <c r="YM12030" s="68"/>
      <c r="YN12030" s="68"/>
      <c r="YO12030" s="68"/>
      <c r="YP12030" s="68"/>
      <c r="YQ12030" s="68"/>
      <c r="YR12030" s="68"/>
      <c r="YS12030" s="68"/>
      <c r="YT12030" s="68"/>
      <c r="YU12030" s="68"/>
      <c r="YV12030" s="68"/>
      <c r="YW12030" s="68"/>
      <c r="YX12030" s="68">
        <v>0.91745770450576003</v>
      </c>
      <c r="YY12030" s="68"/>
      <c r="YZ12030" s="68"/>
      <c r="ZA12030" s="68"/>
      <c r="ZB12030" s="68"/>
      <c r="ZC12030" s="68"/>
      <c r="ZD12030" s="68"/>
    </row>
    <row r="12031" spans="658:680" x14ac:dyDescent="0.25">
      <c r="YH12031" s="68"/>
      <c r="YI12031" s="68"/>
      <c r="YJ12031" s="68"/>
      <c r="YK12031" s="68"/>
      <c r="YL12031" s="68"/>
      <c r="YM12031" s="68"/>
      <c r="YN12031" s="68"/>
      <c r="YO12031" s="68"/>
      <c r="YP12031" s="68"/>
      <c r="YQ12031" s="68"/>
      <c r="YR12031" s="68"/>
      <c r="YS12031" s="68"/>
      <c r="YT12031" s="68"/>
      <c r="YU12031" s="68"/>
      <c r="YV12031" s="68"/>
      <c r="YW12031" s="68"/>
      <c r="YX12031" s="68">
        <v>0.91743717706782202</v>
      </c>
      <c r="YY12031" s="68"/>
      <c r="YZ12031" s="68"/>
      <c r="ZA12031" s="68"/>
      <c r="ZB12031" s="68"/>
      <c r="ZC12031" s="68"/>
      <c r="ZD12031" s="68"/>
    </row>
    <row r="12032" spans="658:680" x14ac:dyDescent="0.25">
      <c r="YH12032" s="68"/>
      <c r="YI12032" s="68"/>
      <c r="YJ12032" s="68"/>
      <c r="YK12032" s="68"/>
      <c r="YL12032" s="68"/>
      <c r="YM12032" s="68"/>
      <c r="YN12032" s="68"/>
      <c r="YO12032" s="68"/>
      <c r="YP12032" s="68"/>
      <c r="YQ12032" s="68"/>
      <c r="YR12032" s="68"/>
      <c r="YS12032" s="68"/>
      <c r="YT12032" s="68"/>
      <c r="YU12032" s="68"/>
      <c r="YV12032" s="68"/>
      <c r="YW12032" s="68"/>
      <c r="YX12032" s="68">
        <v>0.917407201213021</v>
      </c>
      <c r="YY12032" s="68"/>
      <c r="YZ12032" s="68"/>
      <c r="ZA12032" s="68"/>
      <c r="ZB12032" s="68"/>
      <c r="ZC12032" s="68"/>
      <c r="ZD12032" s="68"/>
    </row>
    <row r="12033" spans="658:680" x14ac:dyDescent="0.25">
      <c r="YH12033" s="68"/>
      <c r="YI12033" s="68"/>
      <c r="YJ12033" s="68"/>
      <c r="YK12033" s="68"/>
      <c r="YL12033" s="68"/>
      <c r="YM12033" s="68"/>
      <c r="YN12033" s="68"/>
      <c r="YO12033" s="68"/>
      <c r="YP12033" s="68"/>
      <c r="YQ12033" s="68"/>
      <c r="YR12033" s="68"/>
      <c r="YS12033" s="68"/>
      <c r="YT12033" s="68"/>
      <c r="YU12033" s="68"/>
      <c r="YV12033" s="68"/>
      <c r="YW12033" s="68"/>
      <c r="YX12033" s="68">
        <v>0.91740110061820601</v>
      </c>
      <c r="YY12033" s="68"/>
      <c r="YZ12033" s="68"/>
      <c r="ZA12033" s="68"/>
      <c r="ZB12033" s="68"/>
      <c r="ZC12033" s="68"/>
      <c r="ZD12033" s="68"/>
    </row>
    <row r="12034" spans="658:680" x14ac:dyDescent="0.25">
      <c r="YH12034" s="68"/>
      <c r="YI12034" s="68"/>
      <c r="YJ12034" s="68"/>
      <c r="YK12034" s="68"/>
      <c r="YL12034" s="68"/>
      <c r="YM12034" s="68"/>
      <c r="YN12034" s="68"/>
      <c r="YO12034" s="68"/>
      <c r="YP12034" s="68"/>
      <c r="YQ12034" s="68"/>
      <c r="YR12034" s="68"/>
      <c r="YS12034" s="68"/>
      <c r="YT12034" s="68"/>
      <c r="YU12034" s="68"/>
      <c r="YV12034" s="68"/>
      <c r="YW12034" s="68"/>
      <c r="YX12034" s="68">
        <v>0.91738650450287595</v>
      </c>
      <c r="YY12034" s="68"/>
      <c r="YZ12034" s="68"/>
      <c r="ZA12034" s="68"/>
      <c r="ZB12034" s="68"/>
      <c r="ZC12034" s="68"/>
      <c r="ZD12034" s="68"/>
    </row>
    <row r="12035" spans="658:680" x14ac:dyDescent="0.25">
      <c r="YH12035" s="68"/>
      <c r="YI12035" s="68"/>
      <c r="YJ12035" s="68"/>
      <c r="YK12035" s="68"/>
      <c r="YL12035" s="68"/>
      <c r="YM12035" s="68"/>
      <c r="YN12035" s="68"/>
      <c r="YO12035" s="68"/>
      <c r="YP12035" s="68"/>
      <c r="YQ12035" s="68"/>
      <c r="YR12035" s="68"/>
      <c r="YS12035" s="68"/>
      <c r="YT12035" s="68"/>
      <c r="YU12035" s="68"/>
      <c r="YV12035" s="68"/>
      <c r="YW12035" s="68"/>
      <c r="YX12035" s="68">
        <v>0.91731681339363902</v>
      </c>
      <c r="YY12035" s="68"/>
      <c r="YZ12035" s="68"/>
      <c r="ZA12035" s="68"/>
      <c r="ZB12035" s="68"/>
      <c r="ZC12035" s="68"/>
      <c r="ZD12035" s="68"/>
    </row>
    <row r="12036" spans="658:680" x14ac:dyDescent="0.25">
      <c r="YH12036" s="68"/>
      <c r="YI12036" s="68"/>
      <c r="YJ12036" s="68"/>
      <c r="YK12036" s="68"/>
      <c r="YL12036" s="68"/>
      <c r="YM12036" s="68"/>
      <c r="YN12036" s="68"/>
      <c r="YO12036" s="68"/>
      <c r="YP12036" s="68"/>
      <c r="YQ12036" s="68"/>
      <c r="YR12036" s="68"/>
      <c r="YS12036" s="68"/>
      <c r="YT12036" s="68"/>
      <c r="YU12036" s="68"/>
      <c r="YV12036" s="68"/>
      <c r="YW12036" s="68"/>
      <c r="YX12036" s="68">
        <v>0.91728253660041303</v>
      </c>
      <c r="YY12036" s="68"/>
      <c r="YZ12036" s="68"/>
      <c r="ZA12036" s="68"/>
      <c r="ZB12036" s="68"/>
      <c r="ZC12036" s="68"/>
      <c r="ZD12036" s="68"/>
    </row>
    <row r="12037" spans="658:680" x14ac:dyDescent="0.25">
      <c r="YH12037" s="68"/>
      <c r="YI12037" s="68"/>
      <c r="YJ12037" s="68"/>
      <c r="YK12037" s="68"/>
      <c r="YL12037" s="68"/>
      <c r="YM12037" s="68"/>
      <c r="YN12037" s="68"/>
      <c r="YO12037" s="68"/>
      <c r="YP12037" s="68"/>
      <c r="YQ12037" s="68"/>
      <c r="YR12037" s="68"/>
      <c r="YS12037" s="68"/>
      <c r="YT12037" s="68"/>
      <c r="YU12037" s="68"/>
      <c r="YV12037" s="68"/>
      <c r="YW12037" s="68"/>
      <c r="YX12037" s="68">
        <v>0.91726775756810697</v>
      </c>
      <c r="YY12037" s="68"/>
      <c r="YZ12037" s="68"/>
      <c r="ZA12037" s="68"/>
      <c r="ZB12037" s="68"/>
      <c r="ZC12037" s="68"/>
      <c r="ZD12037" s="68"/>
    </row>
    <row r="12038" spans="658:680" x14ac:dyDescent="0.25">
      <c r="YH12038" s="68"/>
      <c r="YI12038" s="68"/>
      <c r="YJ12038" s="68"/>
      <c r="YK12038" s="68"/>
      <c r="YL12038" s="68"/>
      <c r="YM12038" s="68"/>
      <c r="YN12038" s="68"/>
      <c r="YO12038" s="68"/>
      <c r="YP12038" s="68"/>
      <c r="YQ12038" s="68"/>
      <c r="YR12038" s="68"/>
      <c r="YS12038" s="68"/>
      <c r="YT12038" s="68"/>
      <c r="YU12038" s="68"/>
      <c r="YV12038" s="68"/>
      <c r="YW12038" s="68"/>
      <c r="YX12038" s="68">
        <v>0.91723635363996603</v>
      </c>
      <c r="YY12038" s="68"/>
      <c r="YZ12038" s="68"/>
      <c r="ZA12038" s="68"/>
      <c r="ZB12038" s="68"/>
      <c r="ZC12038" s="68"/>
      <c r="ZD12038" s="68"/>
    </row>
    <row r="12039" spans="658:680" x14ac:dyDescent="0.25">
      <c r="YH12039" s="68"/>
      <c r="YI12039" s="68"/>
      <c r="YJ12039" s="68"/>
      <c r="YK12039" s="68"/>
      <c r="YL12039" s="68"/>
      <c r="YM12039" s="68"/>
      <c r="YN12039" s="68"/>
      <c r="YO12039" s="68"/>
      <c r="YP12039" s="68"/>
      <c r="YQ12039" s="68"/>
      <c r="YR12039" s="68"/>
      <c r="YS12039" s="68"/>
      <c r="YT12039" s="68"/>
      <c r="YU12039" s="68"/>
      <c r="YV12039" s="68"/>
      <c r="YW12039" s="68"/>
      <c r="YX12039" s="68">
        <v>0.91717678975509398</v>
      </c>
      <c r="YY12039" s="68"/>
      <c r="YZ12039" s="68"/>
      <c r="ZA12039" s="68"/>
      <c r="ZB12039" s="68"/>
      <c r="ZC12039" s="68"/>
      <c r="ZD12039" s="68"/>
    </row>
    <row r="12040" spans="658:680" x14ac:dyDescent="0.25">
      <c r="YH12040" s="68"/>
      <c r="YI12040" s="68"/>
      <c r="YJ12040" s="68"/>
      <c r="YK12040" s="68"/>
      <c r="YL12040" s="68"/>
      <c r="YM12040" s="68"/>
      <c r="YN12040" s="68"/>
      <c r="YO12040" s="68"/>
      <c r="YP12040" s="68"/>
      <c r="YQ12040" s="68"/>
      <c r="YR12040" s="68"/>
      <c r="YS12040" s="68"/>
      <c r="YT12040" s="68"/>
      <c r="YU12040" s="68"/>
      <c r="YV12040" s="68"/>
      <c r="YW12040" s="68"/>
      <c r="YX12040" s="68">
        <v>0.91717499905861799</v>
      </c>
      <c r="YY12040" s="68"/>
      <c r="YZ12040" s="68"/>
      <c r="ZA12040" s="68"/>
      <c r="ZB12040" s="68"/>
      <c r="ZC12040" s="68"/>
      <c r="ZD12040" s="68"/>
    </row>
    <row r="12041" spans="658:680" x14ac:dyDescent="0.25">
      <c r="YH12041" s="68"/>
      <c r="YI12041" s="68"/>
      <c r="YJ12041" s="68"/>
      <c r="YK12041" s="68"/>
      <c r="YL12041" s="68"/>
      <c r="YM12041" s="68"/>
      <c r="YN12041" s="68"/>
      <c r="YO12041" s="68"/>
      <c r="YP12041" s="68"/>
      <c r="YQ12041" s="68"/>
      <c r="YR12041" s="68"/>
      <c r="YS12041" s="68"/>
      <c r="YT12041" s="68"/>
      <c r="YU12041" s="68"/>
      <c r="YV12041" s="68"/>
      <c r="YW12041" s="68"/>
      <c r="YX12041" s="68">
        <v>0.91717289797865598</v>
      </c>
      <c r="YY12041" s="68"/>
      <c r="YZ12041" s="68"/>
      <c r="ZA12041" s="68"/>
      <c r="ZB12041" s="68"/>
      <c r="ZC12041" s="68"/>
      <c r="ZD12041" s="68"/>
    </row>
    <row r="12042" spans="658:680" x14ac:dyDescent="0.25">
      <c r="YH12042" s="68"/>
      <c r="YI12042" s="68"/>
      <c r="YJ12042" s="68"/>
      <c r="YK12042" s="68"/>
      <c r="YL12042" s="68"/>
      <c r="YM12042" s="68"/>
      <c r="YN12042" s="68"/>
      <c r="YO12042" s="68"/>
      <c r="YP12042" s="68"/>
      <c r="YQ12042" s="68"/>
      <c r="YR12042" s="68"/>
      <c r="YS12042" s="68"/>
      <c r="YT12042" s="68"/>
      <c r="YU12042" s="68"/>
      <c r="YV12042" s="68"/>
      <c r="YW12042" s="68"/>
      <c r="YX12042" s="68">
        <v>0.91716822420296396</v>
      </c>
      <c r="YY12042" s="68"/>
      <c r="YZ12042" s="68"/>
      <c r="ZA12042" s="68"/>
      <c r="ZB12042" s="68"/>
      <c r="ZC12042" s="68"/>
      <c r="ZD12042" s="68"/>
    </row>
    <row r="12043" spans="658:680" x14ac:dyDescent="0.25">
      <c r="YH12043" s="68"/>
      <c r="YI12043" s="68"/>
      <c r="YJ12043" s="68"/>
      <c r="YK12043" s="68"/>
      <c r="YL12043" s="68"/>
      <c r="YM12043" s="68"/>
      <c r="YN12043" s="68"/>
      <c r="YO12043" s="68"/>
      <c r="YP12043" s="68"/>
      <c r="YQ12043" s="68"/>
      <c r="YR12043" s="68"/>
      <c r="YS12043" s="68"/>
      <c r="YT12043" s="68"/>
      <c r="YU12043" s="68"/>
      <c r="YV12043" s="68"/>
      <c r="YW12043" s="68"/>
      <c r="YX12043" s="68">
        <v>0.91716620828350104</v>
      </c>
      <c r="YY12043" s="68"/>
      <c r="YZ12043" s="68"/>
      <c r="ZA12043" s="68"/>
      <c r="ZB12043" s="68"/>
      <c r="ZC12043" s="68"/>
      <c r="ZD12043" s="68"/>
    </row>
    <row r="12044" spans="658:680" x14ac:dyDescent="0.25">
      <c r="YH12044" s="68"/>
      <c r="YI12044" s="68"/>
      <c r="YJ12044" s="68"/>
      <c r="YK12044" s="68"/>
      <c r="YL12044" s="68"/>
      <c r="YM12044" s="68"/>
      <c r="YN12044" s="68"/>
      <c r="YO12044" s="68"/>
      <c r="YP12044" s="68"/>
      <c r="YQ12044" s="68"/>
      <c r="YR12044" s="68"/>
      <c r="YS12044" s="68"/>
      <c r="YT12044" s="68"/>
      <c r="YU12044" s="68"/>
      <c r="YV12044" s="68"/>
      <c r="YW12044" s="68"/>
      <c r="YX12044" s="68">
        <v>0.91714689705744601</v>
      </c>
      <c r="YY12044" s="68"/>
      <c r="YZ12044" s="68"/>
      <c r="ZA12044" s="68"/>
      <c r="ZB12044" s="68"/>
      <c r="ZC12044" s="68"/>
      <c r="ZD12044" s="68"/>
    </row>
    <row r="12045" spans="658:680" x14ac:dyDescent="0.25">
      <c r="YH12045" s="68"/>
      <c r="YI12045" s="68"/>
      <c r="YJ12045" s="68"/>
      <c r="YK12045" s="68"/>
      <c r="YL12045" s="68"/>
      <c r="YM12045" s="68"/>
      <c r="YN12045" s="68"/>
      <c r="YO12045" s="68"/>
      <c r="YP12045" s="68"/>
      <c r="YQ12045" s="68"/>
      <c r="YR12045" s="68"/>
      <c r="YS12045" s="68"/>
      <c r="YT12045" s="68"/>
      <c r="YU12045" s="68"/>
      <c r="YV12045" s="68"/>
      <c r="YW12045" s="68"/>
      <c r="YX12045" s="68">
        <v>0.91709967461292496</v>
      </c>
      <c r="YY12045" s="68"/>
      <c r="YZ12045" s="68"/>
      <c r="ZA12045" s="68"/>
      <c r="ZB12045" s="68"/>
      <c r="ZC12045" s="68"/>
      <c r="ZD12045" s="68"/>
    </row>
    <row r="12046" spans="658:680" x14ac:dyDescent="0.25">
      <c r="YH12046" s="68"/>
      <c r="YI12046" s="68"/>
      <c r="YJ12046" s="68"/>
      <c r="YK12046" s="68"/>
      <c r="YL12046" s="68"/>
      <c r="YM12046" s="68"/>
      <c r="YN12046" s="68"/>
      <c r="YO12046" s="68"/>
      <c r="YP12046" s="68"/>
      <c r="YQ12046" s="68"/>
      <c r="YR12046" s="68"/>
      <c r="YS12046" s="68"/>
      <c r="YT12046" s="68"/>
      <c r="YU12046" s="68"/>
      <c r="YV12046" s="68"/>
      <c r="YW12046" s="68"/>
      <c r="YX12046" s="68">
        <v>0.91706742751222903</v>
      </c>
      <c r="YY12046" s="68"/>
      <c r="YZ12046" s="68"/>
      <c r="ZA12046" s="68"/>
      <c r="ZB12046" s="68"/>
      <c r="ZC12046" s="68"/>
      <c r="ZD12046" s="68"/>
    </row>
    <row r="12047" spans="658:680" x14ac:dyDescent="0.25">
      <c r="YH12047" s="68"/>
      <c r="YI12047" s="68"/>
      <c r="YJ12047" s="68"/>
      <c r="YK12047" s="68"/>
      <c r="YL12047" s="68"/>
      <c r="YM12047" s="68"/>
      <c r="YN12047" s="68"/>
      <c r="YO12047" s="68"/>
      <c r="YP12047" s="68"/>
      <c r="YQ12047" s="68"/>
      <c r="YR12047" s="68"/>
      <c r="YS12047" s="68"/>
      <c r="YT12047" s="68"/>
      <c r="YU12047" s="68"/>
      <c r="YV12047" s="68"/>
      <c r="YW12047" s="68"/>
      <c r="YX12047" s="68">
        <v>0.91704041631001998</v>
      </c>
      <c r="YY12047" s="68"/>
      <c r="YZ12047" s="68"/>
      <c r="ZA12047" s="68"/>
      <c r="ZB12047" s="68"/>
      <c r="ZC12047" s="68"/>
      <c r="ZD12047" s="68"/>
    </row>
    <row r="12048" spans="658:680" x14ac:dyDescent="0.25">
      <c r="YH12048" s="68"/>
      <c r="YI12048" s="68"/>
      <c r="YJ12048" s="68"/>
      <c r="YK12048" s="68"/>
      <c r="YL12048" s="68"/>
      <c r="YM12048" s="68"/>
      <c r="YN12048" s="68"/>
      <c r="YO12048" s="68"/>
      <c r="YP12048" s="68"/>
      <c r="YQ12048" s="68"/>
      <c r="YR12048" s="68"/>
      <c r="YS12048" s="68"/>
      <c r="YT12048" s="68"/>
      <c r="YU12048" s="68"/>
      <c r="YV12048" s="68"/>
      <c r="YW12048" s="68"/>
      <c r="YX12048" s="68">
        <v>0.91702870967586203</v>
      </c>
      <c r="YY12048" s="68"/>
      <c r="YZ12048" s="68"/>
      <c r="ZA12048" s="68"/>
      <c r="ZB12048" s="68"/>
      <c r="ZC12048" s="68"/>
      <c r="ZD12048" s="68"/>
    </row>
    <row r="12049" spans="658:680" x14ac:dyDescent="0.25">
      <c r="YH12049" s="68"/>
      <c r="YI12049" s="68"/>
      <c r="YJ12049" s="68"/>
      <c r="YK12049" s="68"/>
      <c r="YL12049" s="68"/>
      <c r="YM12049" s="68"/>
      <c r="YN12049" s="68"/>
      <c r="YO12049" s="68"/>
      <c r="YP12049" s="68"/>
      <c r="YQ12049" s="68"/>
      <c r="YR12049" s="68"/>
      <c r="YS12049" s="68"/>
      <c r="YT12049" s="68"/>
      <c r="YU12049" s="68"/>
      <c r="YV12049" s="68"/>
      <c r="YW12049" s="68"/>
      <c r="YX12049" s="68">
        <v>0.91702661135573005</v>
      </c>
      <c r="YY12049" s="68"/>
      <c r="YZ12049" s="68"/>
      <c r="ZA12049" s="68"/>
      <c r="ZB12049" s="68"/>
      <c r="ZC12049" s="68"/>
      <c r="ZD12049" s="68"/>
    </row>
    <row r="12050" spans="658:680" x14ac:dyDescent="0.25">
      <c r="YH12050" s="68"/>
      <c r="YI12050" s="68"/>
      <c r="YJ12050" s="68"/>
      <c r="YK12050" s="68"/>
      <c r="YL12050" s="68"/>
      <c r="YM12050" s="68"/>
      <c r="YN12050" s="68"/>
      <c r="YO12050" s="68"/>
      <c r="YP12050" s="68"/>
      <c r="YQ12050" s="68"/>
      <c r="YR12050" s="68"/>
      <c r="YS12050" s="68"/>
      <c r="YT12050" s="68"/>
      <c r="YU12050" s="68"/>
      <c r="YV12050" s="68"/>
      <c r="YW12050" s="68"/>
      <c r="YX12050" s="68">
        <v>0.91699100281813894</v>
      </c>
      <c r="YY12050" s="68"/>
      <c r="YZ12050" s="68"/>
      <c r="ZA12050" s="68"/>
      <c r="ZB12050" s="68"/>
      <c r="ZC12050" s="68"/>
      <c r="ZD12050" s="68"/>
    </row>
    <row r="12051" spans="658:680" x14ac:dyDescent="0.25">
      <c r="YH12051" s="68"/>
      <c r="YI12051" s="68"/>
      <c r="YJ12051" s="68"/>
      <c r="YK12051" s="68"/>
      <c r="YL12051" s="68"/>
      <c r="YM12051" s="68"/>
      <c r="YN12051" s="68"/>
      <c r="YO12051" s="68"/>
      <c r="YP12051" s="68"/>
      <c r="YQ12051" s="68"/>
      <c r="YR12051" s="68"/>
      <c r="YS12051" s="68"/>
      <c r="YT12051" s="68"/>
      <c r="YU12051" s="68"/>
      <c r="YV12051" s="68"/>
      <c r="YW12051" s="68"/>
      <c r="YX12051" s="68">
        <v>0.91694267368191296</v>
      </c>
      <c r="YY12051" s="68"/>
      <c r="YZ12051" s="68"/>
      <c r="ZA12051" s="68"/>
      <c r="ZB12051" s="68"/>
      <c r="ZC12051" s="68"/>
      <c r="ZD12051" s="68"/>
    </row>
    <row r="12052" spans="658:680" x14ac:dyDescent="0.25">
      <c r="YH12052" s="68"/>
      <c r="YI12052" s="68"/>
      <c r="YJ12052" s="68"/>
      <c r="YK12052" s="68"/>
      <c r="YL12052" s="68"/>
      <c r="YM12052" s="68"/>
      <c r="YN12052" s="68"/>
      <c r="YO12052" s="68"/>
      <c r="YP12052" s="68"/>
      <c r="YQ12052" s="68"/>
      <c r="YR12052" s="68"/>
      <c r="YS12052" s="68"/>
      <c r="YT12052" s="68"/>
      <c r="YU12052" s="68"/>
      <c r="YV12052" s="68"/>
      <c r="YW12052" s="68"/>
      <c r="YX12052" s="68">
        <v>0.91694169718448104</v>
      </c>
      <c r="YY12052" s="68"/>
      <c r="YZ12052" s="68"/>
      <c r="ZA12052" s="68"/>
      <c r="ZB12052" s="68"/>
      <c r="ZC12052" s="68"/>
      <c r="ZD12052" s="68"/>
    </row>
    <row r="12053" spans="658:680" x14ac:dyDescent="0.25">
      <c r="YH12053" s="68"/>
      <c r="YI12053" s="68"/>
      <c r="YJ12053" s="68"/>
      <c r="YK12053" s="68"/>
      <c r="YL12053" s="68"/>
      <c r="YM12053" s="68"/>
      <c r="YN12053" s="68"/>
      <c r="YO12053" s="68"/>
      <c r="YP12053" s="68"/>
      <c r="YQ12053" s="68"/>
      <c r="YR12053" s="68"/>
      <c r="YS12053" s="68"/>
      <c r="YT12053" s="68"/>
      <c r="YU12053" s="68"/>
      <c r="YV12053" s="68"/>
      <c r="YW12053" s="68"/>
      <c r="YX12053" s="68">
        <v>0.91693051760682298</v>
      </c>
      <c r="YY12053" s="68"/>
      <c r="YZ12053" s="68"/>
      <c r="ZA12053" s="68"/>
      <c r="ZB12053" s="68"/>
      <c r="ZC12053" s="68"/>
      <c r="ZD12053" s="68"/>
    </row>
    <row r="12054" spans="658:680" x14ac:dyDescent="0.25">
      <c r="YH12054" s="68"/>
      <c r="YI12054" s="68"/>
      <c r="YJ12054" s="68"/>
      <c r="YK12054" s="68"/>
      <c r="YL12054" s="68"/>
      <c r="YM12054" s="68"/>
      <c r="YN12054" s="68"/>
      <c r="YO12054" s="68"/>
      <c r="YP12054" s="68"/>
      <c r="YQ12054" s="68"/>
      <c r="YR12054" s="68"/>
      <c r="YS12054" s="68"/>
      <c r="YT12054" s="68"/>
      <c r="YU12054" s="68"/>
      <c r="YV12054" s="68"/>
      <c r="YW12054" s="68"/>
      <c r="YX12054" s="68">
        <v>0.91691815072320404</v>
      </c>
      <c r="YY12054" s="68"/>
      <c r="YZ12054" s="68"/>
      <c r="ZA12054" s="68"/>
      <c r="ZB12054" s="68"/>
      <c r="ZC12054" s="68"/>
      <c r="ZD12054" s="68"/>
    </row>
    <row r="12055" spans="658:680" x14ac:dyDescent="0.25">
      <c r="YH12055" s="68"/>
      <c r="YI12055" s="68"/>
      <c r="YJ12055" s="68"/>
      <c r="YK12055" s="68"/>
      <c r="YL12055" s="68"/>
      <c r="YM12055" s="68"/>
      <c r="YN12055" s="68"/>
      <c r="YO12055" s="68"/>
      <c r="YP12055" s="68"/>
      <c r="YQ12055" s="68"/>
      <c r="YR12055" s="68"/>
      <c r="YS12055" s="68"/>
      <c r="YT12055" s="68"/>
      <c r="YU12055" s="68"/>
      <c r="YV12055" s="68"/>
      <c r="YW12055" s="68"/>
      <c r="YX12055" s="68">
        <v>0.91689098055525597</v>
      </c>
      <c r="YY12055" s="68"/>
      <c r="YZ12055" s="68"/>
      <c r="ZA12055" s="68"/>
      <c r="ZB12055" s="68"/>
      <c r="ZC12055" s="68"/>
      <c r="ZD12055" s="68"/>
    </row>
    <row r="12056" spans="658:680" x14ac:dyDescent="0.25">
      <c r="YH12056" s="68"/>
      <c r="YI12056" s="68"/>
      <c r="YJ12056" s="68"/>
      <c r="YK12056" s="68"/>
      <c r="YL12056" s="68"/>
      <c r="YM12056" s="68"/>
      <c r="YN12056" s="68"/>
      <c r="YO12056" s="68"/>
      <c r="YP12056" s="68"/>
      <c r="YQ12056" s="68"/>
      <c r="YR12056" s="68"/>
      <c r="YS12056" s="68"/>
      <c r="YT12056" s="68"/>
      <c r="YU12056" s="68"/>
      <c r="YV12056" s="68"/>
      <c r="YW12056" s="68"/>
      <c r="YX12056" s="68">
        <v>0.91686005391706604</v>
      </c>
      <c r="YY12056" s="68"/>
      <c r="YZ12056" s="68"/>
      <c r="ZA12056" s="68"/>
      <c r="ZB12056" s="68"/>
      <c r="ZC12056" s="68"/>
      <c r="ZD12056" s="68"/>
    </row>
    <row r="12057" spans="658:680" x14ac:dyDescent="0.25">
      <c r="YH12057" s="68"/>
      <c r="YI12057" s="68"/>
      <c r="YJ12057" s="68"/>
      <c r="YK12057" s="68"/>
      <c r="YL12057" s="68"/>
      <c r="YM12057" s="68"/>
      <c r="YN12057" s="68"/>
      <c r="YO12057" s="68"/>
      <c r="YP12057" s="68"/>
      <c r="YQ12057" s="68"/>
      <c r="YR12057" s="68"/>
      <c r="YS12057" s="68"/>
      <c r="YT12057" s="68"/>
      <c r="YU12057" s="68"/>
      <c r="YV12057" s="68"/>
      <c r="YW12057" s="68"/>
      <c r="YX12057" s="68">
        <v>0.91685755845086303</v>
      </c>
      <c r="YY12057" s="68"/>
      <c r="YZ12057" s="68"/>
      <c r="ZA12057" s="68"/>
      <c r="ZB12057" s="68"/>
      <c r="ZC12057" s="68"/>
      <c r="ZD12057" s="68"/>
    </row>
    <row r="12058" spans="658:680" x14ac:dyDescent="0.25">
      <c r="YH12058" s="68"/>
      <c r="YI12058" s="68"/>
      <c r="YJ12058" s="68"/>
      <c r="YK12058" s="68"/>
      <c r="YL12058" s="68"/>
      <c r="YM12058" s="68"/>
      <c r="YN12058" s="68"/>
      <c r="YO12058" s="68"/>
      <c r="YP12058" s="68"/>
      <c r="YQ12058" s="68"/>
      <c r="YR12058" s="68"/>
      <c r="YS12058" s="68"/>
      <c r="YT12058" s="68"/>
      <c r="YU12058" s="68"/>
      <c r="YV12058" s="68"/>
      <c r="YW12058" s="68"/>
      <c r="YX12058" s="68">
        <v>0.91682814181809902</v>
      </c>
      <c r="YY12058" s="68"/>
      <c r="YZ12058" s="68"/>
      <c r="ZA12058" s="68"/>
      <c r="ZB12058" s="68"/>
      <c r="ZC12058" s="68"/>
      <c r="ZD12058" s="68"/>
    </row>
    <row r="12059" spans="658:680" x14ac:dyDescent="0.25">
      <c r="YH12059" s="68"/>
      <c r="YI12059" s="68"/>
      <c r="YJ12059" s="68"/>
      <c r="YK12059" s="68"/>
      <c r="YL12059" s="68"/>
      <c r="YM12059" s="68"/>
      <c r="YN12059" s="68"/>
      <c r="YO12059" s="68"/>
      <c r="YP12059" s="68"/>
      <c r="YQ12059" s="68"/>
      <c r="YR12059" s="68"/>
      <c r="YS12059" s="68"/>
      <c r="YT12059" s="68"/>
      <c r="YU12059" s="68"/>
      <c r="YV12059" s="68"/>
      <c r="YW12059" s="68"/>
      <c r="YX12059" s="68">
        <v>0.91681485323457501</v>
      </c>
      <c r="YY12059" s="68"/>
      <c r="YZ12059" s="68"/>
      <c r="ZA12059" s="68"/>
      <c r="ZB12059" s="68"/>
      <c r="ZC12059" s="68"/>
      <c r="ZD12059" s="68"/>
    </row>
    <row r="12060" spans="658:680" x14ac:dyDescent="0.25">
      <c r="YH12060" s="68"/>
      <c r="YI12060" s="68"/>
      <c r="YJ12060" s="68"/>
      <c r="YK12060" s="68"/>
      <c r="YL12060" s="68"/>
      <c r="YM12060" s="68"/>
      <c r="YN12060" s="68"/>
      <c r="YO12060" s="68"/>
      <c r="YP12060" s="68"/>
      <c r="YQ12060" s="68"/>
      <c r="YR12060" s="68"/>
      <c r="YS12060" s="68"/>
      <c r="YT12060" s="68"/>
      <c r="YU12060" s="68"/>
      <c r="YV12060" s="68"/>
      <c r="YW12060" s="68"/>
      <c r="YX12060" s="68">
        <v>0.91681155555526594</v>
      </c>
      <c r="YY12060" s="68"/>
      <c r="YZ12060" s="68"/>
      <c r="ZA12060" s="68"/>
      <c r="ZB12060" s="68"/>
      <c r="ZC12060" s="68"/>
      <c r="ZD12060" s="68"/>
    </row>
    <row r="12061" spans="658:680" x14ac:dyDescent="0.25">
      <c r="YH12061" s="68"/>
      <c r="YI12061" s="68"/>
      <c r="YJ12061" s="68"/>
      <c r="YK12061" s="68"/>
      <c r="YL12061" s="68"/>
      <c r="YM12061" s="68"/>
      <c r="YN12061" s="68"/>
      <c r="YO12061" s="68"/>
      <c r="YP12061" s="68"/>
      <c r="YQ12061" s="68"/>
      <c r="YR12061" s="68"/>
      <c r="YS12061" s="68"/>
      <c r="YT12061" s="68"/>
      <c r="YU12061" s="68"/>
      <c r="YV12061" s="68"/>
      <c r="YW12061" s="68"/>
      <c r="YX12061" s="68">
        <v>0.91680652999482404</v>
      </c>
      <c r="YY12061" s="68"/>
      <c r="YZ12061" s="68"/>
      <c r="ZA12061" s="68"/>
      <c r="ZB12061" s="68"/>
      <c r="ZC12061" s="68"/>
      <c r="ZD12061" s="68"/>
    </row>
    <row r="12062" spans="658:680" x14ac:dyDescent="0.25">
      <c r="YH12062" s="68"/>
      <c r="YI12062" s="68"/>
      <c r="YJ12062" s="68"/>
      <c r="YK12062" s="68"/>
      <c r="YL12062" s="68"/>
      <c r="YM12062" s="68"/>
      <c r="YN12062" s="68"/>
      <c r="YO12062" s="68"/>
      <c r="YP12062" s="68"/>
      <c r="YQ12062" s="68"/>
      <c r="YR12062" s="68"/>
      <c r="YS12062" s="68"/>
      <c r="YT12062" s="68"/>
      <c r="YU12062" s="68"/>
      <c r="YV12062" s="68"/>
      <c r="YW12062" s="68"/>
      <c r="YX12062" s="68">
        <v>0.91678423247143703</v>
      </c>
      <c r="YY12062" s="68"/>
      <c r="YZ12062" s="68"/>
      <c r="ZA12062" s="68"/>
      <c r="ZB12062" s="68"/>
      <c r="ZC12062" s="68"/>
      <c r="ZD12062" s="68"/>
    </row>
    <row r="12063" spans="658:680" x14ac:dyDescent="0.25">
      <c r="YH12063" s="68"/>
      <c r="YI12063" s="68"/>
      <c r="YJ12063" s="68"/>
      <c r="YK12063" s="68"/>
      <c r="YL12063" s="68"/>
      <c r="YM12063" s="68"/>
      <c r="YN12063" s="68"/>
      <c r="YO12063" s="68"/>
      <c r="YP12063" s="68"/>
      <c r="YQ12063" s="68"/>
      <c r="YR12063" s="68"/>
      <c r="YS12063" s="68"/>
      <c r="YT12063" s="68"/>
      <c r="YU12063" s="68"/>
      <c r="YV12063" s="68"/>
      <c r="YW12063" s="68"/>
      <c r="YX12063" s="68">
        <v>0.916775633963404</v>
      </c>
      <c r="YY12063" s="68"/>
      <c r="YZ12063" s="68"/>
      <c r="ZA12063" s="68"/>
      <c r="ZB12063" s="68"/>
      <c r="ZC12063" s="68"/>
      <c r="ZD12063" s="68"/>
    </row>
    <row r="12064" spans="658:680" x14ac:dyDescent="0.25">
      <c r="YH12064" s="68"/>
      <c r="YI12064" s="68"/>
      <c r="YJ12064" s="68"/>
      <c r="YK12064" s="68"/>
      <c r="YL12064" s="68"/>
      <c r="YM12064" s="68"/>
      <c r="YN12064" s="68"/>
      <c r="YO12064" s="68"/>
      <c r="YP12064" s="68"/>
      <c r="YQ12064" s="68"/>
      <c r="YR12064" s="68"/>
      <c r="YS12064" s="68"/>
      <c r="YT12064" s="68"/>
      <c r="YU12064" s="68"/>
      <c r="YV12064" s="68"/>
      <c r="YW12064" s="68"/>
      <c r="YX12064" s="68">
        <v>0.91675543608504895</v>
      </c>
      <c r="YY12064" s="68"/>
      <c r="YZ12064" s="68"/>
      <c r="ZA12064" s="68"/>
      <c r="ZB12064" s="68"/>
      <c r="ZC12064" s="68"/>
      <c r="ZD12064" s="68"/>
    </row>
    <row r="12065" spans="658:680" x14ac:dyDescent="0.25">
      <c r="YH12065" s="68"/>
      <c r="YI12065" s="68"/>
      <c r="YJ12065" s="68"/>
      <c r="YK12065" s="68"/>
      <c r="YL12065" s="68"/>
      <c r="YM12065" s="68"/>
      <c r="YN12065" s="68"/>
      <c r="YO12065" s="68"/>
      <c r="YP12065" s="68"/>
      <c r="YQ12065" s="68"/>
      <c r="YR12065" s="68"/>
      <c r="YS12065" s="68"/>
      <c r="YT12065" s="68"/>
      <c r="YU12065" s="68"/>
      <c r="YV12065" s="68"/>
      <c r="YW12065" s="68"/>
      <c r="YX12065" s="68">
        <v>0.91675300149962402</v>
      </c>
      <c r="YY12065" s="68"/>
      <c r="YZ12065" s="68"/>
      <c r="ZA12065" s="68"/>
      <c r="ZB12065" s="68"/>
      <c r="ZC12065" s="68"/>
      <c r="ZD12065" s="68"/>
    </row>
    <row r="12066" spans="658:680" x14ac:dyDescent="0.25">
      <c r="YH12066" s="68"/>
      <c r="YI12066" s="68"/>
      <c r="YJ12066" s="68"/>
      <c r="YK12066" s="68"/>
      <c r="YL12066" s="68"/>
      <c r="YM12066" s="68"/>
      <c r="YN12066" s="68"/>
      <c r="YO12066" s="68"/>
      <c r="YP12066" s="68"/>
      <c r="YQ12066" s="68"/>
      <c r="YR12066" s="68"/>
      <c r="YS12066" s="68"/>
      <c r="YT12066" s="68"/>
      <c r="YU12066" s="68"/>
      <c r="YV12066" s="68"/>
      <c r="YW12066" s="68"/>
      <c r="YX12066" s="68">
        <v>0.91675223663041205</v>
      </c>
      <c r="YY12066" s="68"/>
      <c r="YZ12066" s="68"/>
      <c r="ZA12066" s="68"/>
      <c r="ZB12066" s="68"/>
      <c r="ZC12066" s="68"/>
      <c r="ZD12066" s="68"/>
    </row>
    <row r="12067" spans="658:680" x14ac:dyDescent="0.25">
      <c r="YH12067" s="68"/>
      <c r="YI12067" s="68"/>
      <c r="YJ12067" s="68"/>
      <c r="YK12067" s="68"/>
      <c r="YL12067" s="68"/>
      <c r="YM12067" s="68"/>
      <c r="YN12067" s="68"/>
      <c r="YO12067" s="68"/>
      <c r="YP12067" s="68"/>
      <c r="YQ12067" s="68"/>
      <c r="YR12067" s="68"/>
      <c r="YS12067" s="68"/>
      <c r="YT12067" s="68"/>
      <c r="YU12067" s="68"/>
      <c r="YV12067" s="68"/>
      <c r="YW12067" s="68"/>
      <c r="YX12067" s="68">
        <v>0.91674890309961399</v>
      </c>
      <c r="YY12067" s="68"/>
      <c r="YZ12067" s="68"/>
      <c r="ZA12067" s="68"/>
      <c r="ZB12067" s="68"/>
      <c r="ZC12067" s="68"/>
      <c r="ZD12067" s="68"/>
    </row>
    <row r="12068" spans="658:680" x14ac:dyDescent="0.25">
      <c r="YH12068" s="68"/>
      <c r="YI12068" s="68"/>
      <c r="YJ12068" s="68"/>
      <c r="YK12068" s="68"/>
      <c r="YL12068" s="68"/>
      <c r="YM12068" s="68"/>
      <c r="YN12068" s="68"/>
      <c r="YO12068" s="68"/>
      <c r="YP12068" s="68"/>
      <c r="YQ12068" s="68"/>
      <c r="YR12068" s="68"/>
      <c r="YS12068" s="68"/>
      <c r="YT12068" s="68"/>
      <c r="YU12068" s="68"/>
      <c r="YV12068" s="68"/>
      <c r="YW12068" s="68"/>
      <c r="YX12068" s="68">
        <v>0.91673083303998804</v>
      </c>
      <c r="YY12068" s="68"/>
      <c r="YZ12068" s="68"/>
      <c r="ZA12068" s="68"/>
      <c r="ZB12068" s="68"/>
      <c r="ZC12068" s="68"/>
      <c r="ZD12068" s="68"/>
    </row>
    <row r="12069" spans="658:680" x14ac:dyDescent="0.25">
      <c r="YH12069" s="68"/>
      <c r="YI12069" s="68"/>
      <c r="YJ12069" s="68"/>
      <c r="YK12069" s="68"/>
      <c r="YL12069" s="68"/>
      <c r="YM12069" s="68"/>
      <c r="YN12069" s="68"/>
      <c r="YO12069" s="68"/>
      <c r="YP12069" s="68"/>
      <c r="YQ12069" s="68"/>
      <c r="YR12069" s="68"/>
      <c r="YS12069" s="68"/>
      <c r="YT12069" s="68"/>
      <c r="YU12069" s="68"/>
      <c r="YV12069" s="68"/>
      <c r="YW12069" s="68"/>
      <c r="YX12069" s="68">
        <v>0.91672843116464298</v>
      </c>
      <c r="YY12069" s="68"/>
      <c r="YZ12069" s="68"/>
      <c r="ZA12069" s="68"/>
      <c r="ZB12069" s="68"/>
      <c r="ZC12069" s="68"/>
      <c r="ZD12069" s="68"/>
    </row>
    <row r="12070" spans="658:680" x14ac:dyDescent="0.25">
      <c r="YH12070" s="68"/>
      <c r="YI12070" s="68"/>
      <c r="YJ12070" s="68"/>
      <c r="YK12070" s="68"/>
      <c r="YL12070" s="68"/>
      <c r="YM12070" s="68"/>
      <c r="YN12070" s="68"/>
      <c r="YO12070" s="68"/>
      <c r="YP12070" s="68"/>
      <c r="YQ12070" s="68"/>
      <c r="YR12070" s="68"/>
      <c r="YS12070" s="68"/>
      <c r="YT12070" s="68"/>
      <c r="YU12070" s="68"/>
      <c r="YV12070" s="68"/>
      <c r="YW12070" s="68"/>
      <c r="YX12070" s="68">
        <v>0.91672668865095397</v>
      </c>
      <c r="YY12070" s="68"/>
      <c r="YZ12070" s="68"/>
      <c r="ZA12070" s="68"/>
      <c r="ZB12070" s="68"/>
      <c r="ZC12070" s="68"/>
      <c r="ZD12070" s="68"/>
    </row>
    <row r="12071" spans="658:680" x14ac:dyDescent="0.25">
      <c r="YH12071" s="68"/>
      <c r="YI12071" s="68"/>
      <c r="YJ12071" s="68"/>
      <c r="YK12071" s="68"/>
      <c r="YL12071" s="68"/>
      <c r="YM12071" s="68"/>
      <c r="YN12071" s="68"/>
      <c r="YO12071" s="68"/>
      <c r="YP12071" s="68"/>
      <c r="YQ12071" s="68"/>
      <c r="YR12071" s="68"/>
      <c r="YS12071" s="68"/>
      <c r="YT12071" s="68"/>
      <c r="YU12071" s="68"/>
      <c r="YV12071" s="68"/>
      <c r="YW12071" s="68"/>
      <c r="YX12071" s="68">
        <v>0.91672520221607201</v>
      </c>
      <c r="YY12071" s="68"/>
      <c r="YZ12071" s="68"/>
      <c r="ZA12071" s="68"/>
      <c r="ZB12071" s="68"/>
      <c r="ZC12071" s="68"/>
      <c r="ZD12071" s="68"/>
    </row>
    <row r="12072" spans="658:680" x14ac:dyDescent="0.25">
      <c r="YH12072" s="68"/>
      <c r="YI12072" s="68"/>
      <c r="YJ12072" s="68"/>
      <c r="YK12072" s="68"/>
      <c r="YL12072" s="68"/>
      <c r="YM12072" s="68"/>
      <c r="YN12072" s="68"/>
      <c r="YO12072" s="68"/>
      <c r="YP12072" s="68"/>
      <c r="YQ12072" s="68"/>
      <c r="YR12072" s="68"/>
      <c r="YS12072" s="68"/>
      <c r="YT12072" s="68"/>
      <c r="YU12072" s="68"/>
      <c r="YV12072" s="68"/>
      <c r="YW12072" s="68"/>
      <c r="YX12072" s="68">
        <v>0.91670218108638402</v>
      </c>
      <c r="YY12072" s="68"/>
      <c r="YZ12072" s="68"/>
      <c r="ZA12072" s="68"/>
      <c r="ZB12072" s="68"/>
      <c r="ZC12072" s="68"/>
      <c r="ZD12072" s="68"/>
    </row>
    <row r="12073" spans="658:680" x14ac:dyDescent="0.25">
      <c r="YH12073" s="68"/>
      <c r="YI12073" s="68"/>
      <c r="YJ12073" s="68"/>
      <c r="YK12073" s="68"/>
      <c r="YL12073" s="68"/>
      <c r="YM12073" s="68"/>
      <c r="YN12073" s="68"/>
      <c r="YO12073" s="68"/>
      <c r="YP12073" s="68"/>
      <c r="YQ12073" s="68"/>
      <c r="YR12073" s="68"/>
      <c r="YS12073" s="68"/>
      <c r="YT12073" s="68"/>
      <c r="YU12073" s="68"/>
      <c r="YV12073" s="68"/>
      <c r="YW12073" s="68"/>
      <c r="YX12073" s="68">
        <v>0.91670106263982798</v>
      </c>
      <c r="YY12073" s="68"/>
      <c r="YZ12073" s="68"/>
      <c r="ZA12073" s="68"/>
      <c r="ZB12073" s="68"/>
      <c r="ZC12073" s="68"/>
      <c r="ZD12073" s="68"/>
    </row>
    <row r="12074" spans="658:680" x14ac:dyDescent="0.25">
      <c r="YH12074" s="68"/>
      <c r="YI12074" s="68"/>
      <c r="YJ12074" s="68"/>
      <c r="YK12074" s="68"/>
      <c r="YL12074" s="68"/>
      <c r="YM12074" s="68"/>
      <c r="YN12074" s="68"/>
      <c r="YO12074" s="68"/>
      <c r="YP12074" s="68"/>
      <c r="YQ12074" s="68"/>
      <c r="YR12074" s="68"/>
      <c r="YS12074" s="68"/>
      <c r="YT12074" s="68"/>
      <c r="YU12074" s="68"/>
      <c r="YV12074" s="68"/>
      <c r="YW12074" s="68"/>
      <c r="YX12074" s="68">
        <v>0.91669308727249499</v>
      </c>
      <c r="YY12074" s="68"/>
      <c r="YZ12074" s="68"/>
      <c r="ZA12074" s="68"/>
      <c r="ZB12074" s="68"/>
      <c r="ZC12074" s="68"/>
      <c r="ZD12074" s="68"/>
    </row>
    <row r="12075" spans="658:680" x14ac:dyDescent="0.25">
      <c r="YH12075" s="68"/>
      <c r="YI12075" s="68"/>
      <c r="YJ12075" s="68"/>
      <c r="YK12075" s="68"/>
      <c r="YL12075" s="68"/>
      <c r="YM12075" s="68"/>
      <c r="YN12075" s="68"/>
      <c r="YO12075" s="68"/>
      <c r="YP12075" s="68"/>
      <c r="YQ12075" s="68"/>
      <c r="YR12075" s="68"/>
      <c r="YS12075" s="68"/>
      <c r="YT12075" s="68"/>
      <c r="YU12075" s="68"/>
      <c r="YV12075" s="68"/>
      <c r="YW12075" s="68"/>
      <c r="YX12075" s="68">
        <v>0.91667266480656096</v>
      </c>
      <c r="YY12075" s="68"/>
      <c r="YZ12075" s="68"/>
      <c r="ZA12075" s="68"/>
      <c r="ZB12075" s="68"/>
      <c r="ZC12075" s="68"/>
      <c r="ZD12075" s="68"/>
    </row>
    <row r="12076" spans="658:680" x14ac:dyDescent="0.25">
      <c r="YH12076" s="68"/>
      <c r="YI12076" s="68"/>
      <c r="YJ12076" s="68"/>
      <c r="YK12076" s="68"/>
      <c r="YL12076" s="68"/>
      <c r="YM12076" s="68"/>
      <c r="YN12076" s="68"/>
      <c r="YO12076" s="68"/>
      <c r="YP12076" s="68"/>
      <c r="YQ12076" s="68"/>
      <c r="YR12076" s="68"/>
      <c r="YS12076" s="68"/>
      <c r="YT12076" s="68"/>
      <c r="YU12076" s="68"/>
      <c r="YV12076" s="68"/>
      <c r="YW12076" s="68"/>
      <c r="YX12076" s="68">
        <v>0.91663264380825105</v>
      </c>
      <c r="YY12076" s="68"/>
      <c r="YZ12076" s="68"/>
      <c r="ZA12076" s="68"/>
      <c r="ZB12076" s="68"/>
      <c r="ZC12076" s="68"/>
      <c r="ZD12076" s="68"/>
    </row>
    <row r="12077" spans="658:680" x14ac:dyDescent="0.25">
      <c r="YH12077" s="68"/>
      <c r="YI12077" s="68"/>
      <c r="YJ12077" s="68"/>
      <c r="YK12077" s="68"/>
      <c r="YL12077" s="68"/>
      <c r="YM12077" s="68"/>
      <c r="YN12077" s="68"/>
      <c r="YO12077" s="68"/>
      <c r="YP12077" s="68"/>
      <c r="YQ12077" s="68"/>
      <c r="YR12077" s="68"/>
      <c r="YS12077" s="68"/>
      <c r="YT12077" s="68"/>
      <c r="YU12077" s="68"/>
      <c r="YV12077" s="68"/>
      <c r="YW12077" s="68"/>
      <c r="YX12077" s="68">
        <v>0.91661130554419501</v>
      </c>
      <c r="YY12077" s="68"/>
      <c r="YZ12077" s="68"/>
      <c r="ZA12077" s="68"/>
      <c r="ZB12077" s="68"/>
      <c r="ZC12077" s="68"/>
      <c r="ZD12077" s="68"/>
    </row>
    <row r="12078" spans="658:680" x14ac:dyDescent="0.25">
      <c r="YH12078" s="68"/>
      <c r="YI12078" s="68"/>
      <c r="YJ12078" s="68"/>
      <c r="YK12078" s="68"/>
      <c r="YL12078" s="68"/>
      <c r="YM12078" s="68"/>
      <c r="YN12078" s="68"/>
      <c r="YO12078" s="68"/>
      <c r="YP12078" s="68"/>
      <c r="YQ12078" s="68"/>
      <c r="YR12078" s="68"/>
      <c r="YS12078" s="68"/>
      <c r="YT12078" s="68"/>
      <c r="YU12078" s="68"/>
      <c r="YV12078" s="68"/>
      <c r="YW12078" s="68"/>
      <c r="YX12078" s="68">
        <v>0.91659086552920599</v>
      </c>
      <c r="YY12078" s="68"/>
      <c r="YZ12078" s="68"/>
      <c r="ZA12078" s="68"/>
      <c r="ZB12078" s="68"/>
      <c r="ZC12078" s="68"/>
      <c r="ZD12078" s="68"/>
    </row>
    <row r="12079" spans="658:680" x14ac:dyDescent="0.25">
      <c r="YH12079" s="68"/>
      <c r="YI12079" s="68"/>
      <c r="YJ12079" s="68"/>
      <c r="YK12079" s="68"/>
      <c r="YL12079" s="68"/>
      <c r="YM12079" s="68"/>
      <c r="YN12079" s="68"/>
      <c r="YO12079" s="68"/>
      <c r="YP12079" s="68"/>
      <c r="YQ12079" s="68"/>
      <c r="YR12079" s="68"/>
      <c r="YS12079" s="68"/>
      <c r="YT12079" s="68"/>
      <c r="YU12079" s="68"/>
      <c r="YV12079" s="68"/>
      <c r="YW12079" s="68"/>
      <c r="YX12079" s="68">
        <v>0.91653229931674296</v>
      </c>
      <c r="YY12079" s="68"/>
      <c r="YZ12079" s="68"/>
      <c r="ZA12079" s="68"/>
      <c r="ZB12079" s="68"/>
      <c r="ZC12079" s="68"/>
      <c r="ZD12079" s="68"/>
    </row>
    <row r="12080" spans="658:680" x14ac:dyDescent="0.25">
      <c r="YH12080" s="68"/>
      <c r="YI12080" s="68"/>
      <c r="YJ12080" s="68"/>
      <c r="YK12080" s="68"/>
      <c r="YL12080" s="68"/>
      <c r="YM12080" s="68"/>
      <c r="YN12080" s="68"/>
      <c r="YO12080" s="68"/>
      <c r="YP12080" s="68"/>
      <c r="YQ12080" s="68"/>
      <c r="YR12080" s="68"/>
      <c r="YS12080" s="68"/>
      <c r="YT12080" s="68"/>
      <c r="YU12080" s="68"/>
      <c r="YV12080" s="68"/>
      <c r="YW12080" s="68"/>
      <c r="YX12080" s="68">
        <v>0.91652328096025004</v>
      </c>
      <c r="YY12080" s="68"/>
      <c r="YZ12080" s="68"/>
      <c r="ZA12080" s="68"/>
      <c r="ZB12080" s="68"/>
      <c r="ZC12080" s="68"/>
      <c r="ZD12080" s="68"/>
    </row>
    <row r="12081" spans="658:680" x14ac:dyDescent="0.25">
      <c r="YH12081" s="68"/>
      <c r="YI12081" s="68"/>
      <c r="YJ12081" s="68"/>
      <c r="YK12081" s="68"/>
      <c r="YL12081" s="68"/>
      <c r="YM12081" s="68"/>
      <c r="YN12081" s="68"/>
      <c r="YO12081" s="68"/>
      <c r="YP12081" s="68"/>
      <c r="YQ12081" s="68"/>
      <c r="YR12081" s="68"/>
      <c r="YS12081" s="68"/>
      <c r="YT12081" s="68"/>
      <c r="YU12081" s="68"/>
      <c r="YV12081" s="68"/>
      <c r="YW12081" s="68"/>
      <c r="YX12081" s="68">
        <v>0.91651646700274902</v>
      </c>
      <c r="YY12081" s="68"/>
      <c r="YZ12081" s="68"/>
      <c r="ZA12081" s="68"/>
      <c r="ZB12081" s="68"/>
      <c r="ZC12081" s="68"/>
      <c r="ZD12081" s="68"/>
    </row>
    <row r="12082" spans="658:680" x14ac:dyDescent="0.25">
      <c r="YH12082" s="68"/>
      <c r="YI12082" s="68"/>
      <c r="YJ12082" s="68"/>
      <c r="YK12082" s="68"/>
      <c r="YL12082" s="68"/>
      <c r="YM12082" s="68"/>
      <c r="YN12082" s="68"/>
      <c r="YO12082" s="68"/>
      <c r="YP12082" s="68"/>
      <c r="YQ12082" s="68"/>
      <c r="YR12082" s="68"/>
      <c r="YS12082" s="68"/>
      <c r="YT12082" s="68"/>
      <c r="YU12082" s="68"/>
      <c r="YV12082" s="68"/>
      <c r="YW12082" s="68"/>
      <c r="YX12082" s="68">
        <v>0.91646733234727296</v>
      </c>
      <c r="YY12082" s="68"/>
      <c r="YZ12082" s="68"/>
      <c r="ZA12082" s="68"/>
      <c r="ZB12082" s="68"/>
      <c r="ZC12082" s="68"/>
      <c r="ZD12082" s="68"/>
    </row>
    <row r="12083" spans="658:680" x14ac:dyDescent="0.25">
      <c r="YH12083" s="68"/>
      <c r="YI12083" s="68"/>
      <c r="YJ12083" s="68"/>
      <c r="YK12083" s="68"/>
      <c r="YL12083" s="68"/>
      <c r="YM12083" s="68"/>
      <c r="YN12083" s="68"/>
      <c r="YO12083" s="68"/>
      <c r="YP12083" s="68"/>
      <c r="YQ12083" s="68"/>
      <c r="YR12083" s="68"/>
      <c r="YS12083" s="68"/>
      <c r="YT12083" s="68"/>
      <c r="YU12083" s="68"/>
      <c r="YV12083" s="68"/>
      <c r="YW12083" s="68"/>
      <c r="YX12083" s="68">
        <v>0.91645355840568499</v>
      </c>
      <c r="YY12083" s="68"/>
      <c r="YZ12083" s="68"/>
      <c r="ZA12083" s="68"/>
      <c r="ZB12083" s="68"/>
      <c r="ZC12083" s="68"/>
      <c r="ZD12083" s="68"/>
    </row>
    <row r="12084" spans="658:680" x14ac:dyDescent="0.25">
      <c r="YH12084" s="68"/>
      <c r="YI12084" s="68"/>
      <c r="YJ12084" s="68"/>
      <c r="YK12084" s="68"/>
      <c r="YL12084" s="68"/>
      <c r="YM12084" s="68"/>
      <c r="YN12084" s="68"/>
      <c r="YO12084" s="68"/>
      <c r="YP12084" s="68"/>
      <c r="YQ12084" s="68"/>
      <c r="YR12084" s="68"/>
      <c r="YS12084" s="68"/>
      <c r="YT12084" s="68"/>
      <c r="YU12084" s="68"/>
      <c r="YV12084" s="68"/>
      <c r="YW12084" s="68"/>
      <c r="YX12084" s="68">
        <v>0.91635207085328096</v>
      </c>
      <c r="YY12084" s="68"/>
      <c r="YZ12084" s="68"/>
      <c r="ZA12084" s="68"/>
      <c r="ZB12084" s="68"/>
      <c r="ZC12084" s="68"/>
      <c r="ZD12084" s="68"/>
    </row>
    <row r="12085" spans="658:680" x14ac:dyDescent="0.25">
      <c r="YH12085" s="68"/>
      <c r="YI12085" s="68"/>
      <c r="YJ12085" s="68"/>
      <c r="YK12085" s="68"/>
      <c r="YL12085" s="68"/>
      <c r="YM12085" s="68"/>
      <c r="YN12085" s="68"/>
      <c r="YO12085" s="68"/>
      <c r="YP12085" s="68"/>
      <c r="YQ12085" s="68"/>
      <c r="YR12085" s="68"/>
      <c r="YS12085" s="68"/>
      <c r="YT12085" s="68"/>
      <c r="YU12085" s="68"/>
      <c r="YV12085" s="68"/>
      <c r="YW12085" s="68"/>
      <c r="YX12085" s="68">
        <v>0.91632597336710297</v>
      </c>
      <c r="YY12085" s="68"/>
      <c r="YZ12085" s="68"/>
      <c r="ZA12085" s="68"/>
      <c r="ZB12085" s="68"/>
      <c r="ZC12085" s="68"/>
      <c r="ZD12085" s="68"/>
    </row>
    <row r="12086" spans="658:680" x14ac:dyDescent="0.25">
      <c r="YH12086" s="68"/>
      <c r="YI12086" s="68"/>
      <c r="YJ12086" s="68"/>
      <c r="YK12086" s="68"/>
      <c r="YL12086" s="68"/>
      <c r="YM12086" s="68"/>
      <c r="YN12086" s="68"/>
      <c r="YO12086" s="68"/>
      <c r="YP12086" s="68"/>
      <c r="YQ12086" s="68"/>
      <c r="YR12086" s="68"/>
      <c r="YS12086" s="68"/>
      <c r="YT12086" s="68"/>
      <c r="YU12086" s="68"/>
      <c r="YV12086" s="68"/>
      <c r="YW12086" s="68"/>
      <c r="YX12086" s="68">
        <v>0.91628866422236999</v>
      </c>
      <c r="YY12086" s="68"/>
      <c r="YZ12086" s="68"/>
      <c r="ZA12086" s="68"/>
      <c r="ZB12086" s="68"/>
      <c r="ZC12086" s="68"/>
      <c r="ZD12086" s="68"/>
    </row>
    <row r="12087" spans="658:680" x14ac:dyDescent="0.25">
      <c r="YH12087" s="68"/>
      <c r="YI12087" s="68"/>
      <c r="YJ12087" s="68"/>
      <c r="YK12087" s="68"/>
      <c r="YL12087" s="68"/>
      <c r="YM12087" s="68"/>
      <c r="YN12087" s="68"/>
      <c r="YO12087" s="68"/>
      <c r="YP12087" s="68"/>
      <c r="YQ12087" s="68"/>
      <c r="YR12087" s="68"/>
      <c r="YS12087" s="68"/>
      <c r="YT12087" s="68"/>
      <c r="YU12087" s="68"/>
      <c r="YV12087" s="68"/>
      <c r="YW12087" s="68"/>
      <c r="YX12087" s="68">
        <v>0.91627514644825503</v>
      </c>
      <c r="YY12087" s="68"/>
      <c r="YZ12087" s="68"/>
      <c r="ZA12087" s="68"/>
      <c r="ZB12087" s="68"/>
      <c r="ZC12087" s="68"/>
      <c r="ZD12087" s="68"/>
    </row>
    <row r="12088" spans="658:680" x14ac:dyDescent="0.25">
      <c r="YH12088" s="68"/>
      <c r="YI12088" s="68"/>
      <c r="YJ12088" s="68"/>
      <c r="YK12088" s="68"/>
      <c r="YL12088" s="68"/>
      <c r="YM12088" s="68"/>
      <c r="YN12088" s="68"/>
      <c r="YO12088" s="68"/>
      <c r="YP12088" s="68"/>
      <c r="YQ12088" s="68"/>
      <c r="YR12088" s="68"/>
      <c r="YS12088" s="68"/>
      <c r="YT12088" s="68"/>
      <c r="YU12088" s="68"/>
      <c r="YV12088" s="68"/>
      <c r="YW12088" s="68"/>
      <c r="YX12088" s="68">
        <v>0.91627367968456797</v>
      </c>
      <c r="YY12088" s="68"/>
      <c r="YZ12088" s="68"/>
      <c r="ZA12088" s="68"/>
      <c r="ZB12088" s="68"/>
      <c r="ZC12088" s="68"/>
      <c r="ZD12088" s="68"/>
    </row>
    <row r="12089" spans="658:680" x14ac:dyDescent="0.25">
      <c r="YH12089" s="68"/>
      <c r="YI12089" s="68"/>
      <c r="YJ12089" s="68"/>
      <c r="YK12089" s="68"/>
      <c r="YL12089" s="68"/>
      <c r="YM12089" s="68"/>
      <c r="YN12089" s="68"/>
      <c r="YO12089" s="68"/>
      <c r="YP12089" s="68"/>
      <c r="YQ12089" s="68"/>
      <c r="YR12089" s="68"/>
      <c r="YS12089" s="68"/>
      <c r="YT12089" s="68"/>
      <c r="YU12089" s="68"/>
      <c r="YV12089" s="68"/>
      <c r="YW12089" s="68"/>
      <c r="YX12089" s="68">
        <v>0.91621273607198594</v>
      </c>
      <c r="YY12089" s="68"/>
      <c r="YZ12089" s="68"/>
      <c r="ZA12089" s="68"/>
      <c r="ZB12089" s="68"/>
      <c r="ZC12089" s="68"/>
      <c r="ZD12089" s="68"/>
    </row>
    <row r="12090" spans="658:680" x14ac:dyDescent="0.25">
      <c r="YH12090" s="68"/>
      <c r="YI12090" s="68"/>
      <c r="YJ12090" s="68"/>
      <c r="YK12090" s="68"/>
      <c r="YL12090" s="68"/>
      <c r="YM12090" s="68"/>
      <c r="YN12090" s="68"/>
      <c r="YO12090" s="68"/>
      <c r="YP12090" s="68"/>
      <c r="YQ12090" s="68"/>
      <c r="YR12090" s="68"/>
      <c r="YS12090" s="68"/>
      <c r="YT12090" s="68"/>
      <c r="YU12090" s="68"/>
      <c r="YV12090" s="68"/>
      <c r="YW12090" s="68"/>
      <c r="YX12090" s="68">
        <v>0.91618226765570099</v>
      </c>
      <c r="YY12090" s="68"/>
      <c r="YZ12090" s="68"/>
      <c r="ZA12090" s="68"/>
      <c r="ZB12090" s="68"/>
      <c r="ZC12090" s="68"/>
      <c r="ZD12090" s="68"/>
    </row>
    <row r="12091" spans="658:680" x14ac:dyDescent="0.25">
      <c r="YH12091" s="68"/>
      <c r="YI12091" s="68"/>
      <c r="YJ12091" s="68"/>
      <c r="YK12091" s="68"/>
      <c r="YL12091" s="68"/>
      <c r="YM12091" s="68"/>
      <c r="YN12091" s="68"/>
      <c r="YO12091" s="68"/>
      <c r="YP12091" s="68"/>
      <c r="YQ12091" s="68"/>
      <c r="YR12091" s="68"/>
      <c r="YS12091" s="68"/>
      <c r="YT12091" s="68"/>
      <c r="YU12091" s="68"/>
      <c r="YV12091" s="68"/>
      <c r="YW12091" s="68"/>
      <c r="YX12091" s="68">
        <v>0.91617344318069205</v>
      </c>
      <c r="YY12091" s="68"/>
      <c r="YZ12091" s="68"/>
      <c r="ZA12091" s="68"/>
      <c r="ZB12091" s="68"/>
      <c r="ZC12091" s="68"/>
      <c r="ZD12091" s="68"/>
    </row>
    <row r="12092" spans="658:680" x14ac:dyDescent="0.25">
      <c r="YH12092" s="68"/>
      <c r="YI12092" s="68"/>
      <c r="YJ12092" s="68"/>
      <c r="YK12092" s="68"/>
      <c r="YL12092" s="68"/>
      <c r="YM12092" s="68"/>
      <c r="YN12092" s="68"/>
      <c r="YO12092" s="68"/>
      <c r="YP12092" s="68"/>
      <c r="YQ12092" s="68"/>
      <c r="YR12092" s="68"/>
      <c r="YS12092" s="68"/>
      <c r="YT12092" s="68"/>
      <c r="YU12092" s="68"/>
      <c r="YV12092" s="68"/>
      <c r="YW12092" s="68"/>
      <c r="YX12092" s="68">
        <v>0.91616470204566702</v>
      </c>
      <c r="YY12092" s="68"/>
      <c r="YZ12092" s="68"/>
      <c r="ZA12092" s="68"/>
      <c r="ZB12092" s="68"/>
      <c r="ZC12092" s="68"/>
      <c r="ZD12092" s="68"/>
    </row>
    <row r="12093" spans="658:680" x14ac:dyDescent="0.25">
      <c r="YH12093" s="68"/>
      <c r="YI12093" s="68"/>
      <c r="YJ12093" s="68"/>
      <c r="YK12093" s="68"/>
      <c r="YL12093" s="68"/>
      <c r="YM12093" s="68"/>
      <c r="YN12093" s="68"/>
      <c r="YO12093" s="68"/>
      <c r="YP12093" s="68"/>
      <c r="YQ12093" s="68"/>
      <c r="YR12093" s="68"/>
      <c r="YS12093" s="68"/>
      <c r="YT12093" s="68"/>
      <c r="YU12093" s="68"/>
      <c r="YV12093" s="68"/>
      <c r="YW12093" s="68"/>
      <c r="YX12093" s="68">
        <v>0.91615741626570801</v>
      </c>
      <c r="YY12093" s="68"/>
      <c r="YZ12093" s="68"/>
      <c r="ZA12093" s="68"/>
      <c r="ZB12093" s="68"/>
      <c r="ZC12093" s="68"/>
      <c r="ZD12093" s="68"/>
    </row>
    <row r="12094" spans="658:680" x14ac:dyDescent="0.25">
      <c r="YH12094" s="68"/>
      <c r="YI12094" s="68"/>
      <c r="YJ12094" s="68"/>
      <c r="YK12094" s="68"/>
      <c r="YL12094" s="68"/>
      <c r="YM12094" s="68"/>
      <c r="YN12094" s="68"/>
      <c r="YO12094" s="68"/>
      <c r="YP12094" s="68"/>
      <c r="YQ12094" s="68"/>
      <c r="YR12094" s="68"/>
      <c r="YS12094" s="68"/>
      <c r="YT12094" s="68"/>
      <c r="YU12094" s="68"/>
      <c r="YV12094" s="68"/>
      <c r="YW12094" s="68"/>
      <c r="YX12094" s="68">
        <v>0.91609819828480399</v>
      </c>
      <c r="YY12094" s="68"/>
      <c r="YZ12094" s="68"/>
      <c r="ZA12094" s="68"/>
      <c r="ZB12094" s="68"/>
      <c r="ZC12094" s="68"/>
      <c r="ZD12094" s="68"/>
    </row>
    <row r="12095" spans="658:680" x14ac:dyDescent="0.25">
      <c r="YH12095" s="68"/>
      <c r="YI12095" s="68"/>
      <c r="YJ12095" s="68"/>
      <c r="YK12095" s="68"/>
      <c r="YL12095" s="68"/>
      <c r="YM12095" s="68"/>
      <c r="YN12095" s="68"/>
      <c r="YO12095" s="68"/>
      <c r="YP12095" s="68"/>
      <c r="YQ12095" s="68"/>
      <c r="YR12095" s="68"/>
      <c r="YS12095" s="68"/>
      <c r="YT12095" s="68"/>
      <c r="YU12095" s="68"/>
      <c r="YV12095" s="68"/>
      <c r="YW12095" s="68"/>
      <c r="YX12095" s="68">
        <v>0.91608394070995902</v>
      </c>
      <c r="YY12095" s="68"/>
      <c r="YZ12095" s="68"/>
      <c r="ZA12095" s="68"/>
      <c r="ZB12095" s="68"/>
      <c r="ZC12095" s="68"/>
      <c r="ZD12095" s="68"/>
    </row>
    <row r="12096" spans="658:680" x14ac:dyDescent="0.25">
      <c r="YH12096" s="68"/>
      <c r="YI12096" s="68"/>
      <c r="YJ12096" s="68"/>
      <c r="YK12096" s="68"/>
      <c r="YL12096" s="68"/>
      <c r="YM12096" s="68"/>
      <c r="YN12096" s="68"/>
      <c r="YO12096" s="68"/>
      <c r="YP12096" s="68"/>
      <c r="YQ12096" s="68"/>
      <c r="YR12096" s="68"/>
      <c r="YS12096" s="68"/>
      <c r="YT12096" s="68"/>
      <c r="YU12096" s="68"/>
      <c r="YV12096" s="68"/>
      <c r="YW12096" s="68"/>
      <c r="YX12096" s="68">
        <v>0.91607621186705801</v>
      </c>
      <c r="YY12096" s="68"/>
      <c r="YZ12096" s="68"/>
      <c r="ZA12096" s="68"/>
      <c r="ZB12096" s="68"/>
      <c r="ZC12096" s="68"/>
      <c r="ZD12096" s="68"/>
    </row>
    <row r="12097" spans="658:680" x14ac:dyDescent="0.25">
      <c r="YH12097" s="68"/>
      <c r="YI12097" s="68"/>
      <c r="YJ12097" s="68"/>
      <c r="YK12097" s="68"/>
      <c r="YL12097" s="68"/>
      <c r="YM12097" s="68"/>
      <c r="YN12097" s="68"/>
      <c r="YO12097" s="68"/>
      <c r="YP12097" s="68"/>
      <c r="YQ12097" s="68"/>
      <c r="YR12097" s="68"/>
      <c r="YS12097" s="68"/>
      <c r="YT12097" s="68"/>
      <c r="YU12097" s="68"/>
      <c r="YV12097" s="68"/>
      <c r="YW12097" s="68"/>
      <c r="YX12097" s="68">
        <v>0.91605900237288496</v>
      </c>
      <c r="YY12097" s="68"/>
      <c r="YZ12097" s="68"/>
      <c r="ZA12097" s="68"/>
      <c r="ZB12097" s="68"/>
      <c r="ZC12097" s="68"/>
      <c r="ZD12097" s="68"/>
    </row>
    <row r="12098" spans="658:680" x14ac:dyDescent="0.25">
      <c r="YH12098" s="68"/>
      <c r="YI12098" s="68"/>
      <c r="YJ12098" s="68"/>
      <c r="YK12098" s="68"/>
      <c r="YL12098" s="68"/>
      <c r="YM12098" s="68"/>
      <c r="YN12098" s="68"/>
      <c r="YO12098" s="68"/>
      <c r="YP12098" s="68"/>
      <c r="YQ12098" s="68"/>
      <c r="YR12098" s="68"/>
      <c r="YS12098" s="68"/>
      <c r="YT12098" s="68"/>
      <c r="YU12098" s="68"/>
      <c r="YV12098" s="68"/>
      <c r="YW12098" s="68"/>
      <c r="YX12098" s="68">
        <v>0.91597635401887001</v>
      </c>
      <c r="YY12098" s="68"/>
      <c r="YZ12098" s="68"/>
      <c r="ZA12098" s="68"/>
      <c r="ZB12098" s="68"/>
      <c r="ZC12098" s="68"/>
      <c r="ZD12098" s="68"/>
    </row>
    <row r="12099" spans="658:680" x14ac:dyDescent="0.25">
      <c r="YH12099" s="68"/>
      <c r="YI12099" s="68"/>
      <c r="YJ12099" s="68"/>
      <c r="YK12099" s="68"/>
      <c r="YL12099" s="68"/>
      <c r="YM12099" s="68"/>
      <c r="YN12099" s="68"/>
      <c r="YO12099" s="68"/>
      <c r="YP12099" s="68"/>
      <c r="YQ12099" s="68"/>
      <c r="YR12099" s="68"/>
      <c r="YS12099" s="68"/>
      <c r="YT12099" s="68"/>
      <c r="YU12099" s="68"/>
      <c r="YV12099" s="68"/>
      <c r="YW12099" s="68"/>
      <c r="YX12099" s="68">
        <v>0.91593340865378903</v>
      </c>
      <c r="YY12099" s="68"/>
      <c r="YZ12099" s="68"/>
      <c r="ZA12099" s="68"/>
      <c r="ZB12099" s="68"/>
      <c r="ZC12099" s="68"/>
      <c r="ZD12099" s="68"/>
    </row>
    <row r="12100" spans="658:680" x14ac:dyDescent="0.25">
      <c r="YH12100" s="68"/>
      <c r="YI12100" s="68"/>
      <c r="YJ12100" s="68"/>
      <c r="YK12100" s="68"/>
      <c r="YL12100" s="68"/>
      <c r="YM12100" s="68"/>
      <c r="YN12100" s="68"/>
      <c r="YO12100" s="68"/>
      <c r="YP12100" s="68"/>
      <c r="YQ12100" s="68"/>
      <c r="YR12100" s="68"/>
      <c r="YS12100" s="68"/>
      <c r="YT12100" s="68"/>
      <c r="YU12100" s="68"/>
      <c r="YV12100" s="68"/>
      <c r="YW12100" s="68"/>
      <c r="YX12100" s="68">
        <v>0.91589632958542999</v>
      </c>
      <c r="YY12100" s="68"/>
      <c r="YZ12100" s="68"/>
      <c r="ZA12100" s="68"/>
      <c r="ZB12100" s="68"/>
      <c r="ZC12100" s="68"/>
      <c r="ZD12100" s="68"/>
    </row>
    <row r="12101" spans="658:680" x14ac:dyDescent="0.25">
      <c r="YH12101" s="68"/>
      <c r="YI12101" s="68"/>
      <c r="YJ12101" s="68"/>
      <c r="YK12101" s="68"/>
      <c r="YL12101" s="68"/>
      <c r="YM12101" s="68"/>
      <c r="YN12101" s="68"/>
      <c r="YO12101" s="68"/>
      <c r="YP12101" s="68"/>
      <c r="YQ12101" s="68"/>
      <c r="YR12101" s="68"/>
      <c r="YS12101" s="68"/>
      <c r="YT12101" s="68"/>
      <c r="YU12101" s="68"/>
      <c r="YV12101" s="68"/>
      <c r="YW12101" s="68"/>
      <c r="YX12101" s="68">
        <v>0.91585631250801602</v>
      </c>
      <c r="YY12101" s="68"/>
      <c r="YZ12101" s="68"/>
      <c r="ZA12101" s="68"/>
      <c r="ZB12101" s="68"/>
      <c r="ZC12101" s="68"/>
      <c r="ZD12101" s="68"/>
    </row>
    <row r="12102" spans="658:680" x14ac:dyDescent="0.25">
      <c r="YH12102" s="68"/>
      <c r="YI12102" s="68"/>
      <c r="YJ12102" s="68"/>
      <c r="YK12102" s="68"/>
      <c r="YL12102" s="68"/>
      <c r="YM12102" s="68"/>
      <c r="YN12102" s="68"/>
      <c r="YO12102" s="68"/>
      <c r="YP12102" s="68"/>
      <c r="YQ12102" s="68"/>
      <c r="YR12102" s="68"/>
      <c r="YS12102" s="68"/>
      <c r="YT12102" s="68"/>
      <c r="YU12102" s="68"/>
      <c r="YV12102" s="68"/>
      <c r="YW12102" s="68"/>
      <c r="YX12102" s="68">
        <v>0.91585209006840795</v>
      </c>
      <c r="YY12102" s="68"/>
      <c r="YZ12102" s="68"/>
      <c r="ZA12102" s="68"/>
      <c r="ZB12102" s="68"/>
      <c r="ZC12102" s="68"/>
      <c r="ZD12102" s="68"/>
    </row>
    <row r="12103" spans="658:680" x14ac:dyDescent="0.25">
      <c r="YH12103" s="68"/>
      <c r="YI12103" s="68"/>
      <c r="YJ12103" s="68"/>
      <c r="YK12103" s="68"/>
      <c r="YL12103" s="68"/>
      <c r="YM12103" s="68"/>
      <c r="YN12103" s="68"/>
      <c r="YO12103" s="68"/>
      <c r="YP12103" s="68"/>
      <c r="YQ12103" s="68"/>
      <c r="YR12103" s="68"/>
      <c r="YS12103" s="68"/>
      <c r="YT12103" s="68"/>
      <c r="YU12103" s="68"/>
      <c r="YV12103" s="68"/>
      <c r="YW12103" s="68"/>
      <c r="YX12103" s="68">
        <v>0.91584794903048905</v>
      </c>
      <c r="YY12103" s="68"/>
      <c r="YZ12103" s="68"/>
      <c r="ZA12103" s="68"/>
      <c r="ZB12103" s="68"/>
      <c r="ZC12103" s="68"/>
      <c r="ZD12103" s="68"/>
    </row>
    <row r="12104" spans="658:680" x14ac:dyDescent="0.25">
      <c r="YH12104" s="68"/>
      <c r="YI12104" s="68"/>
      <c r="YJ12104" s="68"/>
      <c r="YK12104" s="68"/>
      <c r="YL12104" s="68"/>
      <c r="YM12104" s="68"/>
      <c r="YN12104" s="68"/>
      <c r="YO12104" s="68"/>
      <c r="YP12104" s="68"/>
      <c r="YQ12104" s="68"/>
      <c r="YR12104" s="68"/>
      <c r="YS12104" s="68"/>
      <c r="YT12104" s="68"/>
      <c r="YU12104" s="68"/>
      <c r="YV12104" s="68"/>
      <c r="YW12104" s="68"/>
      <c r="YX12104" s="68">
        <v>0.91584004456185997</v>
      </c>
      <c r="YY12104" s="68"/>
      <c r="YZ12104" s="68"/>
      <c r="ZA12104" s="68"/>
      <c r="ZB12104" s="68"/>
      <c r="ZC12104" s="68"/>
      <c r="ZD12104" s="68"/>
    </row>
    <row r="12105" spans="658:680" x14ac:dyDescent="0.25">
      <c r="YH12105" s="68"/>
      <c r="YI12105" s="68"/>
      <c r="YJ12105" s="68"/>
      <c r="YK12105" s="68"/>
      <c r="YL12105" s="68"/>
      <c r="YM12105" s="68"/>
      <c r="YN12105" s="68"/>
      <c r="YO12105" s="68"/>
      <c r="YP12105" s="68"/>
      <c r="YQ12105" s="68"/>
      <c r="YR12105" s="68"/>
      <c r="YS12105" s="68"/>
      <c r="YT12105" s="68"/>
      <c r="YU12105" s="68"/>
      <c r="YV12105" s="68"/>
      <c r="YW12105" s="68"/>
      <c r="YX12105" s="68">
        <v>0.91580667563364804</v>
      </c>
      <c r="YY12105" s="68"/>
      <c r="YZ12105" s="68"/>
      <c r="ZA12105" s="68"/>
      <c r="ZB12105" s="68"/>
      <c r="ZC12105" s="68"/>
      <c r="ZD12105" s="68"/>
    </row>
    <row r="12106" spans="658:680" x14ac:dyDescent="0.25">
      <c r="YH12106" s="68"/>
      <c r="YI12106" s="68"/>
      <c r="YJ12106" s="68"/>
      <c r="YK12106" s="68"/>
      <c r="YL12106" s="68"/>
      <c r="YM12106" s="68"/>
      <c r="YN12106" s="68"/>
      <c r="YO12106" s="68"/>
      <c r="YP12106" s="68"/>
      <c r="YQ12106" s="68"/>
      <c r="YR12106" s="68"/>
      <c r="YS12106" s="68"/>
      <c r="YT12106" s="68"/>
      <c r="YU12106" s="68"/>
      <c r="YV12106" s="68"/>
      <c r="YW12106" s="68"/>
      <c r="YX12106" s="68">
        <v>0.91577935140505096</v>
      </c>
      <c r="YY12106" s="68"/>
      <c r="YZ12106" s="68"/>
      <c r="ZA12106" s="68"/>
      <c r="ZB12106" s="68"/>
      <c r="ZC12106" s="68"/>
      <c r="ZD12106" s="68"/>
    </row>
    <row r="12107" spans="658:680" x14ac:dyDescent="0.25">
      <c r="YH12107" s="68"/>
      <c r="YI12107" s="68"/>
      <c r="YJ12107" s="68"/>
      <c r="YK12107" s="68"/>
      <c r="YL12107" s="68"/>
      <c r="YM12107" s="68"/>
      <c r="YN12107" s="68"/>
      <c r="YO12107" s="68"/>
      <c r="YP12107" s="68"/>
      <c r="YQ12107" s="68"/>
      <c r="YR12107" s="68"/>
      <c r="YS12107" s="68"/>
      <c r="YT12107" s="68"/>
      <c r="YU12107" s="68"/>
      <c r="YV12107" s="68"/>
      <c r="YW12107" s="68"/>
      <c r="YX12107" s="68">
        <v>0.91575428608272402</v>
      </c>
      <c r="YY12107" s="68"/>
      <c r="YZ12107" s="68"/>
      <c r="ZA12107" s="68"/>
      <c r="ZB12107" s="68"/>
      <c r="ZC12107" s="68"/>
      <c r="ZD12107" s="68"/>
    </row>
    <row r="12108" spans="658:680" x14ac:dyDescent="0.25">
      <c r="YH12108" s="68"/>
      <c r="YI12108" s="68"/>
      <c r="YJ12108" s="68"/>
      <c r="YK12108" s="68"/>
      <c r="YL12108" s="68"/>
      <c r="YM12108" s="68"/>
      <c r="YN12108" s="68"/>
      <c r="YO12108" s="68"/>
      <c r="YP12108" s="68"/>
      <c r="YQ12108" s="68"/>
      <c r="YR12108" s="68"/>
      <c r="YS12108" s="68"/>
      <c r="YT12108" s="68"/>
      <c r="YU12108" s="68"/>
      <c r="YV12108" s="68"/>
      <c r="YW12108" s="68"/>
      <c r="YX12108" s="68">
        <v>0.91571228252891301</v>
      </c>
      <c r="YY12108" s="68"/>
      <c r="YZ12108" s="68"/>
      <c r="ZA12108" s="68"/>
      <c r="ZB12108" s="68"/>
      <c r="ZC12108" s="68"/>
      <c r="ZD12108" s="68"/>
    </row>
    <row r="12109" spans="658:680" x14ac:dyDescent="0.25">
      <c r="YH12109" s="68"/>
      <c r="YI12109" s="68"/>
      <c r="YJ12109" s="68"/>
      <c r="YK12109" s="68"/>
      <c r="YL12109" s="68"/>
      <c r="YM12109" s="68"/>
      <c r="YN12109" s="68"/>
      <c r="YO12109" s="68"/>
      <c r="YP12109" s="68"/>
      <c r="YQ12109" s="68"/>
      <c r="YR12109" s="68"/>
      <c r="YS12109" s="68"/>
      <c r="YT12109" s="68"/>
      <c r="YU12109" s="68"/>
      <c r="YV12109" s="68"/>
      <c r="YW12109" s="68"/>
      <c r="YX12109" s="68">
        <v>0.91568210285476404</v>
      </c>
      <c r="YY12109" s="68"/>
      <c r="YZ12109" s="68"/>
      <c r="ZA12109" s="68"/>
      <c r="ZB12109" s="68"/>
      <c r="ZC12109" s="68"/>
      <c r="ZD12109" s="68"/>
    </row>
    <row r="12110" spans="658:680" x14ac:dyDescent="0.25">
      <c r="YH12110" s="68"/>
      <c r="YI12110" s="68"/>
      <c r="YJ12110" s="68"/>
      <c r="YK12110" s="68"/>
      <c r="YL12110" s="68"/>
      <c r="YM12110" s="68"/>
      <c r="YN12110" s="68"/>
      <c r="YO12110" s="68"/>
      <c r="YP12110" s="68"/>
      <c r="YQ12110" s="68"/>
      <c r="YR12110" s="68"/>
      <c r="YS12110" s="68"/>
      <c r="YT12110" s="68"/>
      <c r="YU12110" s="68"/>
      <c r="YV12110" s="68"/>
      <c r="YW12110" s="68"/>
      <c r="YX12110" s="68">
        <v>0.91565640194241504</v>
      </c>
      <c r="YY12110" s="68"/>
      <c r="YZ12110" s="68"/>
      <c r="ZA12110" s="68"/>
      <c r="ZB12110" s="68"/>
      <c r="ZC12110" s="68"/>
      <c r="ZD12110" s="68"/>
    </row>
    <row r="12111" spans="658:680" x14ac:dyDescent="0.25">
      <c r="YH12111" s="68"/>
      <c r="YI12111" s="68"/>
      <c r="YJ12111" s="68"/>
      <c r="YK12111" s="68"/>
      <c r="YL12111" s="68"/>
      <c r="YM12111" s="68"/>
      <c r="YN12111" s="68"/>
      <c r="YO12111" s="68"/>
      <c r="YP12111" s="68"/>
      <c r="YQ12111" s="68"/>
      <c r="YR12111" s="68"/>
      <c r="YS12111" s="68"/>
      <c r="YT12111" s="68"/>
      <c r="YU12111" s="68"/>
      <c r="YV12111" s="68"/>
      <c r="YW12111" s="68"/>
      <c r="YX12111" s="68">
        <v>0.91564901751389305</v>
      </c>
      <c r="YY12111" s="68"/>
      <c r="YZ12111" s="68"/>
      <c r="ZA12111" s="68"/>
      <c r="ZB12111" s="68"/>
      <c r="ZC12111" s="68"/>
      <c r="ZD12111" s="68"/>
    </row>
    <row r="12112" spans="658:680" x14ac:dyDescent="0.25">
      <c r="YH12112" s="68"/>
      <c r="YI12112" s="68"/>
      <c r="YJ12112" s="68"/>
      <c r="YK12112" s="68"/>
      <c r="YL12112" s="68"/>
      <c r="YM12112" s="68"/>
      <c r="YN12112" s="68"/>
      <c r="YO12112" s="68"/>
      <c r="YP12112" s="68"/>
      <c r="YQ12112" s="68"/>
      <c r="YR12112" s="68"/>
      <c r="YS12112" s="68"/>
      <c r="YT12112" s="68"/>
      <c r="YU12112" s="68"/>
      <c r="YV12112" s="68"/>
      <c r="YW12112" s="68"/>
      <c r="YX12112" s="68">
        <v>0.91564639584872398</v>
      </c>
      <c r="YY12112" s="68"/>
      <c r="YZ12112" s="68"/>
      <c r="ZA12112" s="68"/>
      <c r="ZB12112" s="68"/>
      <c r="ZC12112" s="68"/>
      <c r="ZD12112" s="68"/>
    </row>
    <row r="12113" spans="658:680" x14ac:dyDescent="0.25">
      <c r="YH12113" s="68"/>
      <c r="YI12113" s="68"/>
      <c r="YJ12113" s="68"/>
      <c r="YK12113" s="68"/>
      <c r="YL12113" s="68"/>
      <c r="YM12113" s="68"/>
      <c r="YN12113" s="68"/>
      <c r="YO12113" s="68"/>
      <c r="YP12113" s="68"/>
      <c r="YQ12113" s="68"/>
      <c r="YR12113" s="68"/>
      <c r="YS12113" s="68"/>
      <c r="YT12113" s="68"/>
      <c r="YU12113" s="68"/>
      <c r="YV12113" s="68"/>
      <c r="YW12113" s="68"/>
      <c r="YX12113" s="68">
        <v>0.915612628425435</v>
      </c>
      <c r="YY12113" s="68"/>
      <c r="YZ12113" s="68"/>
      <c r="ZA12113" s="68"/>
      <c r="ZB12113" s="68"/>
      <c r="ZC12113" s="68"/>
      <c r="ZD12113" s="68"/>
    </row>
    <row r="12114" spans="658:680" x14ac:dyDescent="0.25">
      <c r="YH12114" s="68"/>
      <c r="YI12114" s="68"/>
      <c r="YJ12114" s="68"/>
      <c r="YK12114" s="68"/>
      <c r="YL12114" s="68"/>
      <c r="YM12114" s="68"/>
      <c r="YN12114" s="68"/>
      <c r="YO12114" s="68"/>
      <c r="YP12114" s="68"/>
      <c r="YQ12114" s="68"/>
      <c r="YR12114" s="68"/>
      <c r="YS12114" s="68"/>
      <c r="YT12114" s="68"/>
      <c r="YU12114" s="68"/>
      <c r="YV12114" s="68"/>
      <c r="YW12114" s="68"/>
      <c r="YX12114" s="68">
        <v>0.91561206675844498</v>
      </c>
      <c r="YY12114" s="68"/>
      <c r="YZ12114" s="68"/>
      <c r="ZA12114" s="68"/>
      <c r="ZB12114" s="68"/>
      <c r="ZC12114" s="68"/>
      <c r="ZD12114" s="68"/>
    </row>
    <row r="12115" spans="658:680" x14ac:dyDescent="0.25">
      <c r="YH12115" s="68"/>
      <c r="YI12115" s="68"/>
      <c r="YJ12115" s="68"/>
      <c r="YK12115" s="68"/>
      <c r="YL12115" s="68"/>
      <c r="YM12115" s="68"/>
      <c r="YN12115" s="68"/>
      <c r="YO12115" s="68"/>
      <c r="YP12115" s="68"/>
      <c r="YQ12115" s="68"/>
      <c r="YR12115" s="68"/>
      <c r="YS12115" s="68"/>
      <c r="YT12115" s="68"/>
      <c r="YU12115" s="68"/>
      <c r="YV12115" s="68"/>
      <c r="YW12115" s="68"/>
      <c r="YX12115" s="68">
        <v>0.91558728925251698</v>
      </c>
      <c r="YY12115" s="68"/>
      <c r="YZ12115" s="68"/>
      <c r="ZA12115" s="68"/>
      <c r="ZB12115" s="68"/>
      <c r="ZC12115" s="68"/>
      <c r="ZD12115" s="68"/>
    </row>
    <row r="12116" spans="658:680" x14ac:dyDescent="0.25">
      <c r="YH12116" s="68"/>
      <c r="YI12116" s="68"/>
      <c r="YJ12116" s="68"/>
      <c r="YK12116" s="68"/>
      <c r="YL12116" s="68"/>
      <c r="YM12116" s="68"/>
      <c r="YN12116" s="68"/>
      <c r="YO12116" s="68"/>
      <c r="YP12116" s="68"/>
      <c r="YQ12116" s="68"/>
      <c r="YR12116" s="68"/>
      <c r="YS12116" s="68"/>
      <c r="YT12116" s="68"/>
      <c r="YU12116" s="68"/>
      <c r="YV12116" s="68"/>
      <c r="YW12116" s="68"/>
      <c r="YX12116" s="68">
        <v>0.91557693090450698</v>
      </c>
      <c r="YY12116" s="68"/>
      <c r="YZ12116" s="68"/>
      <c r="ZA12116" s="68"/>
      <c r="ZB12116" s="68"/>
      <c r="ZC12116" s="68"/>
      <c r="ZD12116" s="68"/>
    </row>
    <row r="12117" spans="658:680" x14ac:dyDescent="0.25">
      <c r="YH12117" s="68"/>
      <c r="YI12117" s="68"/>
      <c r="YJ12117" s="68"/>
      <c r="YK12117" s="68"/>
      <c r="YL12117" s="68"/>
      <c r="YM12117" s="68"/>
      <c r="YN12117" s="68"/>
      <c r="YO12117" s="68"/>
      <c r="YP12117" s="68"/>
      <c r="YQ12117" s="68"/>
      <c r="YR12117" s="68"/>
      <c r="YS12117" s="68"/>
      <c r="YT12117" s="68"/>
      <c r="YU12117" s="68"/>
      <c r="YV12117" s="68"/>
      <c r="YW12117" s="68"/>
      <c r="YX12117" s="68">
        <v>0.91551393449282503</v>
      </c>
      <c r="YY12117" s="68"/>
      <c r="YZ12117" s="68"/>
      <c r="ZA12117" s="68"/>
      <c r="ZB12117" s="68"/>
      <c r="ZC12117" s="68"/>
      <c r="ZD12117" s="68"/>
    </row>
    <row r="12118" spans="658:680" x14ac:dyDescent="0.25">
      <c r="YH12118" s="68"/>
      <c r="YI12118" s="68"/>
      <c r="YJ12118" s="68"/>
      <c r="YK12118" s="68"/>
      <c r="YL12118" s="68"/>
      <c r="YM12118" s="68"/>
      <c r="YN12118" s="68"/>
      <c r="YO12118" s="68"/>
      <c r="YP12118" s="68"/>
      <c r="YQ12118" s="68"/>
      <c r="YR12118" s="68"/>
      <c r="YS12118" s="68"/>
      <c r="YT12118" s="68"/>
      <c r="YU12118" s="68"/>
      <c r="YV12118" s="68"/>
      <c r="YW12118" s="68"/>
      <c r="YX12118" s="68">
        <v>0.915475950246051</v>
      </c>
      <c r="YY12118" s="68"/>
      <c r="YZ12118" s="68"/>
      <c r="ZA12118" s="68"/>
      <c r="ZB12118" s="68"/>
      <c r="ZC12118" s="68"/>
      <c r="ZD12118" s="68"/>
    </row>
    <row r="12119" spans="658:680" x14ac:dyDescent="0.25">
      <c r="YH12119" s="68"/>
      <c r="YI12119" s="68"/>
      <c r="YJ12119" s="68"/>
      <c r="YK12119" s="68"/>
      <c r="YL12119" s="68"/>
      <c r="YM12119" s="68"/>
      <c r="YN12119" s="68"/>
      <c r="YO12119" s="68"/>
      <c r="YP12119" s="68"/>
      <c r="YQ12119" s="68"/>
      <c r="YR12119" s="68"/>
      <c r="YS12119" s="68"/>
      <c r="YT12119" s="68"/>
      <c r="YU12119" s="68"/>
      <c r="YV12119" s="68"/>
      <c r="YW12119" s="68"/>
      <c r="YX12119" s="68">
        <v>0.91546869000285702</v>
      </c>
      <c r="YY12119" s="68"/>
      <c r="YZ12119" s="68"/>
      <c r="ZA12119" s="68"/>
      <c r="ZB12119" s="68"/>
      <c r="ZC12119" s="68"/>
      <c r="ZD12119" s="68"/>
    </row>
    <row r="12120" spans="658:680" x14ac:dyDescent="0.25">
      <c r="YH12120" s="68"/>
      <c r="YI12120" s="68"/>
      <c r="YJ12120" s="68"/>
      <c r="YK12120" s="68"/>
      <c r="YL12120" s="68"/>
      <c r="YM12120" s="68"/>
      <c r="YN12120" s="68"/>
      <c r="YO12120" s="68"/>
      <c r="YP12120" s="68"/>
      <c r="YQ12120" s="68"/>
      <c r="YR12120" s="68"/>
      <c r="YS12120" s="68"/>
      <c r="YT12120" s="68"/>
      <c r="YU12120" s="68"/>
      <c r="YV12120" s="68"/>
      <c r="YW12120" s="68"/>
      <c r="YX12120" s="68">
        <v>0.91539660365721098</v>
      </c>
      <c r="YY12120" s="68"/>
      <c r="YZ12120" s="68"/>
      <c r="ZA12120" s="68"/>
      <c r="ZB12120" s="68"/>
      <c r="ZC12120" s="68"/>
      <c r="ZD12120" s="68"/>
    </row>
    <row r="12121" spans="658:680" x14ac:dyDescent="0.25">
      <c r="YH12121" s="68"/>
      <c r="YI12121" s="68"/>
      <c r="YJ12121" s="68"/>
      <c r="YK12121" s="68"/>
      <c r="YL12121" s="68"/>
      <c r="YM12121" s="68"/>
      <c r="YN12121" s="68"/>
      <c r="YO12121" s="68"/>
      <c r="YP12121" s="68"/>
      <c r="YQ12121" s="68"/>
      <c r="YR12121" s="68"/>
      <c r="YS12121" s="68"/>
      <c r="YT12121" s="68"/>
      <c r="YU12121" s="68"/>
      <c r="YV12121" s="68"/>
      <c r="YW12121" s="68"/>
      <c r="YX12121" s="68">
        <v>0.915394429634388</v>
      </c>
      <c r="YY12121" s="68"/>
      <c r="YZ12121" s="68"/>
      <c r="ZA12121" s="68"/>
      <c r="ZB12121" s="68"/>
      <c r="ZC12121" s="68"/>
      <c r="ZD12121" s="68"/>
    </row>
    <row r="12122" spans="658:680" x14ac:dyDescent="0.25">
      <c r="YH12122" s="68"/>
      <c r="YI12122" s="68"/>
      <c r="YJ12122" s="68"/>
      <c r="YK12122" s="68"/>
      <c r="YL12122" s="68"/>
      <c r="YM12122" s="68"/>
      <c r="YN12122" s="68"/>
      <c r="YO12122" s="68"/>
      <c r="YP12122" s="68"/>
      <c r="YQ12122" s="68"/>
      <c r="YR12122" s="68"/>
      <c r="YS12122" s="68"/>
      <c r="YT12122" s="68"/>
      <c r="YU12122" s="68"/>
      <c r="YV12122" s="68"/>
      <c r="YW12122" s="68"/>
      <c r="YX12122" s="68">
        <v>0.91539427642427595</v>
      </c>
      <c r="YY12122" s="68"/>
      <c r="YZ12122" s="68"/>
      <c r="ZA12122" s="68"/>
      <c r="ZB12122" s="68"/>
      <c r="ZC12122" s="68"/>
      <c r="ZD12122" s="68"/>
    </row>
    <row r="12123" spans="658:680" x14ac:dyDescent="0.25">
      <c r="YH12123" s="68"/>
      <c r="YI12123" s="68"/>
      <c r="YJ12123" s="68"/>
      <c r="YK12123" s="68"/>
      <c r="YL12123" s="68"/>
      <c r="YM12123" s="68"/>
      <c r="YN12123" s="68"/>
      <c r="YO12123" s="68"/>
      <c r="YP12123" s="68"/>
      <c r="YQ12123" s="68"/>
      <c r="YR12123" s="68"/>
      <c r="YS12123" s="68"/>
      <c r="YT12123" s="68"/>
      <c r="YU12123" s="68"/>
      <c r="YV12123" s="68"/>
      <c r="YW12123" s="68"/>
      <c r="YX12123" s="68">
        <v>0.91535203926266995</v>
      </c>
      <c r="YY12123" s="68"/>
      <c r="YZ12123" s="68"/>
      <c r="ZA12123" s="68"/>
      <c r="ZB12123" s="68"/>
      <c r="ZC12123" s="68"/>
      <c r="ZD12123" s="68"/>
    </row>
    <row r="12124" spans="658:680" x14ac:dyDescent="0.25">
      <c r="YH12124" s="68"/>
      <c r="YI12124" s="68"/>
      <c r="YJ12124" s="68"/>
      <c r="YK12124" s="68"/>
      <c r="YL12124" s="68"/>
      <c r="YM12124" s="68"/>
      <c r="YN12124" s="68"/>
      <c r="YO12124" s="68"/>
      <c r="YP12124" s="68"/>
      <c r="YQ12124" s="68"/>
      <c r="YR12124" s="68"/>
      <c r="YS12124" s="68"/>
      <c r="YT12124" s="68"/>
      <c r="YU12124" s="68"/>
      <c r="YV12124" s="68"/>
      <c r="YW12124" s="68"/>
      <c r="YX12124" s="68">
        <v>0.91534606814575803</v>
      </c>
      <c r="YY12124" s="68"/>
      <c r="YZ12124" s="68"/>
      <c r="ZA12124" s="68"/>
      <c r="ZB12124" s="68"/>
      <c r="ZC12124" s="68"/>
      <c r="ZD12124" s="68"/>
    </row>
    <row r="12125" spans="658:680" x14ac:dyDescent="0.25">
      <c r="YH12125" s="68"/>
      <c r="YI12125" s="68"/>
      <c r="YJ12125" s="68"/>
      <c r="YK12125" s="68"/>
      <c r="YL12125" s="68"/>
      <c r="YM12125" s="68"/>
      <c r="YN12125" s="68"/>
      <c r="YO12125" s="68"/>
      <c r="YP12125" s="68"/>
      <c r="YQ12125" s="68"/>
      <c r="YR12125" s="68"/>
      <c r="YS12125" s="68"/>
      <c r="YT12125" s="68"/>
      <c r="YU12125" s="68"/>
      <c r="YV12125" s="68"/>
      <c r="YW12125" s="68"/>
      <c r="YX12125" s="68">
        <v>0.91526387256173503</v>
      </c>
      <c r="YY12125" s="68"/>
      <c r="YZ12125" s="68"/>
      <c r="ZA12125" s="68"/>
      <c r="ZB12125" s="68"/>
      <c r="ZC12125" s="68"/>
      <c r="ZD12125" s="68"/>
    </row>
    <row r="12126" spans="658:680" x14ac:dyDescent="0.25">
      <c r="YH12126" s="68"/>
      <c r="YI12126" s="68"/>
      <c r="YJ12126" s="68"/>
      <c r="YK12126" s="68"/>
      <c r="YL12126" s="68"/>
      <c r="YM12126" s="68"/>
      <c r="YN12126" s="68"/>
      <c r="YO12126" s="68"/>
      <c r="YP12126" s="68"/>
      <c r="YQ12126" s="68"/>
      <c r="YR12126" s="68"/>
      <c r="YS12126" s="68"/>
      <c r="YT12126" s="68"/>
      <c r="YU12126" s="68"/>
      <c r="YV12126" s="68"/>
      <c r="YW12126" s="68"/>
      <c r="YX12126" s="68">
        <v>0.91526196545084104</v>
      </c>
      <c r="YY12126" s="68"/>
      <c r="YZ12126" s="68"/>
      <c r="ZA12126" s="68"/>
      <c r="ZB12126" s="68"/>
      <c r="ZC12126" s="68"/>
      <c r="ZD12126" s="68"/>
    </row>
    <row r="12127" spans="658:680" x14ac:dyDescent="0.25">
      <c r="YH12127" s="68"/>
      <c r="YI12127" s="68"/>
      <c r="YJ12127" s="68"/>
      <c r="YK12127" s="68"/>
      <c r="YL12127" s="68"/>
      <c r="YM12127" s="68"/>
      <c r="YN12127" s="68"/>
      <c r="YO12127" s="68"/>
      <c r="YP12127" s="68"/>
      <c r="YQ12127" s="68"/>
      <c r="YR12127" s="68"/>
      <c r="YS12127" s="68"/>
      <c r="YT12127" s="68"/>
      <c r="YU12127" s="68"/>
      <c r="YV12127" s="68"/>
      <c r="YW12127" s="68"/>
      <c r="YX12127" s="68">
        <v>0.91521804480441404</v>
      </c>
      <c r="YY12127" s="68"/>
      <c r="YZ12127" s="68"/>
      <c r="ZA12127" s="68"/>
      <c r="ZB12127" s="68"/>
      <c r="ZC12127" s="68"/>
      <c r="ZD12127" s="68"/>
    </row>
    <row r="12128" spans="658:680" x14ac:dyDescent="0.25">
      <c r="YH12128" s="68"/>
      <c r="YI12128" s="68"/>
      <c r="YJ12128" s="68"/>
      <c r="YK12128" s="68"/>
      <c r="YL12128" s="68"/>
      <c r="YM12128" s="68"/>
      <c r="YN12128" s="68"/>
      <c r="YO12128" s="68"/>
      <c r="YP12128" s="68"/>
      <c r="YQ12128" s="68"/>
      <c r="YR12128" s="68"/>
      <c r="YS12128" s="68"/>
      <c r="YT12128" s="68"/>
      <c r="YU12128" s="68"/>
      <c r="YV12128" s="68"/>
      <c r="YW12128" s="68"/>
      <c r="YX12128" s="68">
        <v>0.91519584704586499</v>
      </c>
      <c r="YY12128" s="68"/>
      <c r="YZ12128" s="68"/>
      <c r="ZA12128" s="68"/>
      <c r="ZB12128" s="68"/>
      <c r="ZC12128" s="68"/>
      <c r="ZD12128" s="68"/>
    </row>
    <row r="12129" spans="658:680" x14ac:dyDescent="0.25">
      <c r="YH12129" s="68"/>
      <c r="YI12129" s="68"/>
      <c r="YJ12129" s="68"/>
      <c r="YK12129" s="68"/>
      <c r="YL12129" s="68"/>
      <c r="YM12129" s="68"/>
      <c r="YN12129" s="68"/>
      <c r="YO12129" s="68"/>
      <c r="YP12129" s="68"/>
      <c r="YQ12129" s="68"/>
      <c r="YR12129" s="68"/>
      <c r="YS12129" s="68"/>
      <c r="YT12129" s="68"/>
      <c r="YU12129" s="68"/>
      <c r="YV12129" s="68"/>
      <c r="YW12129" s="68"/>
      <c r="YX12129" s="68">
        <v>0.91514611169716398</v>
      </c>
      <c r="YY12129" s="68"/>
      <c r="YZ12129" s="68"/>
      <c r="ZA12129" s="68"/>
      <c r="ZB12129" s="68"/>
      <c r="ZC12129" s="68"/>
      <c r="ZD12129" s="68"/>
    </row>
    <row r="12130" spans="658:680" x14ac:dyDescent="0.25">
      <c r="YH12130" s="68"/>
      <c r="YI12130" s="68"/>
      <c r="YJ12130" s="68"/>
      <c r="YK12130" s="68"/>
      <c r="YL12130" s="68"/>
      <c r="YM12130" s="68"/>
      <c r="YN12130" s="68"/>
      <c r="YO12130" s="68"/>
      <c r="YP12130" s="68"/>
      <c r="YQ12130" s="68"/>
      <c r="YR12130" s="68"/>
      <c r="YS12130" s="68"/>
      <c r="YT12130" s="68"/>
      <c r="YU12130" s="68"/>
      <c r="YV12130" s="68"/>
      <c r="YW12130" s="68"/>
      <c r="YX12130" s="68">
        <v>0.91513532200947501</v>
      </c>
      <c r="YY12130" s="68"/>
      <c r="YZ12130" s="68"/>
      <c r="ZA12130" s="68"/>
      <c r="ZB12130" s="68"/>
      <c r="ZC12130" s="68"/>
      <c r="ZD12130" s="68"/>
    </row>
    <row r="12131" spans="658:680" x14ac:dyDescent="0.25">
      <c r="YH12131" s="68"/>
      <c r="YI12131" s="68"/>
      <c r="YJ12131" s="68"/>
      <c r="YK12131" s="68"/>
      <c r="YL12131" s="68"/>
      <c r="YM12131" s="68"/>
      <c r="YN12131" s="68"/>
      <c r="YO12131" s="68"/>
      <c r="YP12131" s="68"/>
      <c r="YQ12131" s="68"/>
      <c r="YR12131" s="68"/>
      <c r="YS12131" s="68"/>
      <c r="YT12131" s="68"/>
      <c r="YU12131" s="68"/>
      <c r="YV12131" s="68"/>
      <c r="YW12131" s="68"/>
      <c r="YX12131" s="68">
        <v>0.91513200619939805</v>
      </c>
      <c r="YY12131" s="68"/>
      <c r="YZ12131" s="68"/>
      <c r="ZA12131" s="68"/>
      <c r="ZB12131" s="68"/>
      <c r="ZC12131" s="68"/>
      <c r="ZD12131" s="68"/>
    </row>
    <row r="12132" spans="658:680" x14ac:dyDescent="0.25">
      <c r="YH12132" s="68"/>
      <c r="YI12132" s="68"/>
      <c r="YJ12132" s="68"/>
      <c r="YK12132" s="68"/>
      <c r="YL12132" s="68"/>
      <c r="YM12132" s="68"/>
      <c r="YN12132" s="68"/>
      <c r="YO12132" s="68"/>
      <c r="YP12132" s="68"/>
      <c r="YQ12132" s="68"/>
      <c r="YR12132" s="68"/>
      <c r="YS12132" s="68"/>
      <c r="YT12132" s="68"/>
      <c r="YU12132" s="68"/>
      <c r="YV12132" s="68"/>
      <c r="YW12132" s="68"/>
      <c r="YX12132" s="68">
        <v>0.91512545776408205</v>
      </c>
      <c r="YY12132" s="68"/>
      <c r="YZ12132" s="68"/>
      <c r="ZA12132" s="68"/>
      <c r="ZB12132" s="68"/>
      <c r="ZC12132" s="68"/>
      <c r="ZD12132" s="68"/>
    </row>
    <row r="12133" spans="658:680" x14ac:dyDescent="0.25">
      <c r="YH12133" s="68"/>
      <c r="YI12133" s="68"/>
      <c r="YJ12133" s="68"/>
      <c r="YK12133" s="68"/>
      <c r="YL12133" s="68"/>
      <c r="YM12133" s="68"/>
      <c r="YN12133" s="68"/>
      <c r="YO12133" s="68"/>
      <c r="YP12133" s="68"/>
      <c r="YQ12133" s="68"/>
      <c r="YR12133" s="68"/>
      <c r="YS12133" s="68"/>
      <c r="YT12133" s="68"/>
      <c r="YU12133" s="68"/>
      <c r="YV12133" s="68"/>
      <c r="YW12133" s="68"/>
      <c r="YX12133" s="68">
        <v>0.915114167557594</v>
      </c>
      <c r="YY12133" s="68"/>
      <c r="YZ12133" s="68"/>
      <c r="ZA12133" s="68"/>
      <c r="ZB12133" s="68"/>
      <c r="ZC12133" s="68"/>
      <c r="ZD12133" s="68"/>
    </row>
    <row r="12134" spans="658:680" x14ac:dyDescent="0.25">
      <c r="YH12134" s="68"/>
      <c r="YI12134" s="68"/>
      <c r="YJ12134" s="68"/>
      <c r="YK12134" s="68"/>
      <c r="YL12134" s="68"/>
      <c r="YM12134" s="68"/>
      <c r="YN12134" s="68"/>
      <c r="YO12134" s="68"/>
      <c r="YP12134" s="68"/>
      <c r="YQ12134" s="68"/>
      <c r="YR12134" s="68"/>
      <c r="YS12134" s="68"/>
      <c r="YT12134" s="68"/>
      <c r="YU12134" s="68"/>
      <c r="YV12134" s="68"/>
      <c r="YW12134" s="68"/>
      <c r="YX12134" s="68">
        <v>0.91509907014143299</v>
      </c>
      <c r="YY12134" s="68"/>
      <c r="YZ12134" s="68"/>
      <c r="ZA12134" s="68"/>
      <c r="ZB12134" s="68"/>
      <c r="ZC12134" s="68"/>
      <c r="ZD12134" s="68"/>
    </row>
    <row r="12135" spans="658:680" x14ac:dyDescent="0.25">
      <c r="YH12135" s="68"/>
      <c r="YI12135" s="68"/>
      <c r="YJ12135" s="68"/>
      <c r="YK12135" s="68"/>
      <c r="YL12135" s="68"/>
      <c r="YM12135" s="68"/>
      <c r="YN12135" s="68"/>
      <c r="YO12135" s="68"/>
      <c r="YP12135" s="68"/>
      <c r="YQ12135" s="68"/>
      <c r="YR12135" s="68"/>
      <c r="YS12135" s="68"/>
      <c r="YT12135" s="68"/>
      <c r="YU12135" s="68"/>
      <c r="YV12135" s="68"/>
      <c r="YW12135" s="68"/>
      <c r="YX12135" s="68">
        <v>0.91508283011764902</v>
      </c>
      <c r="YY12135" s="68"/>
      <c r="YZ12135" s="68"/>
      <c r="ZA12135" s="68"/>
      <c r="ZB12135" s="68"/>
      <c r="ZC12135" s="68"/>
      <c r="ZD12135" s="68"/>
    </row>
    <row r="12136" spans="658:680" x14ac:dyDescent="0.25">
      <c r="YH12136" s="68"/>
      <c r="YI12136" s="68"/>
      <c r="YJ12136" s="68"/>
      <c r="YK12136" s="68"/>
      <c r="YL12136" s="68"/>
      <c r="YM12136" s="68"/>
      <c r="YN12136" s="68"/>
      <c r="YO12136" s="68"/>
      <c r="YP12136" s="68"/>
      <c r="YQ12136" s="68"/>
      <c r="YR12136" s="68"/>
      <c r="YS12136" s="68"/>
      <c r="YT12136" s="68"/>
      <c r="YU12136" s="68"/>
      <c r="YV12136" s="68"/>
      <c r="YW12136" s="68"/>
      <c r="YX12136" s="68">
        <v>0.91502678460678599</v>
      </c>
      <c r="YY12136" s="68"/>
      <c r="YZ12136" s="68"/>
      <c r="ZA12136" s="68"/>
      <c r="ZB12136" s="68"/>
      <c r="ZC12136" s="68"/>
      <c r="ZD12136" s="68"/>
    </row>
    <row r="12137" spans="658:680" x14ac:dyDescent="0.25">
      <c r="YH12137" s="68"/>
      <c r="YI12137" s="68"/>
      <c r="YJ12137" s="68"/>
      <c r="YK12137" s="68"/>
      <c r="YL12137" s="68"/>
      <c r="YM12137" s="68"/>
      <c r="YN12137" s="68"/>
      <c r="YO12137" s="68"/>
      <c r="YP12137" s="68"/>
      <c r="YQ12137" s="68"/>
      <c r="YR12137" s="68"/>
      <c r="YS12137" s="68"/>
      <c r="YT12137" s="68"/>
      <c r="YU12137" s="68"/>
      <c r="YV12137" s="68"/>
      <c r="YW12137" s="68"/>
      <c r="YX12137" s="68">
        <v>0.91500200209455296</v>
      </c>
      <c r="YY12137" s="68"/>
      <c r="YZ12137" s="68"/>
      <c r="ZA12137" s="68"/>
      <c r="ZB12137" s="68"/>
      <c r="ZC12137" s="68"/>
      <c r="ZD12137" s="68"/>
    </row>
    <row r="12138" spans="658:680" x14ac:dyDescent="0.25">
      <c r="YH12138" s="68"/>
      <c r="YI12138" s="68"/>
      <c r="YJ12138" s="68"/>
      <c r="YK12138" s="68"/>
      <c r="YL12138" s="68"/>
      <c r="YM12138" s="68"/>
      <c r="YN12138" s="68"/>
      <c r="YO12138" s="68"/>
      <c r="YP12138" s="68"/>
      <c r="YQ12138" s="68"/>
      <c r="YR12138" s="68"/>
      <c r="YS12138" s="68"/>
      <c r="YT12138" s="68"/>
      <c r="YU12138" s="68"/>
      <c r="YV12138" s="68"/>
      <c r="YW12138" s="68"/>
      <c r="YX12138" s="68">
        <v>0.91500120810851604</v>
      </c>
      <c r="YY12138" s="68"/>
      <c r="YZ12138" s="68"/>
      <c r="ZA12138" s="68"/>
      <c r="ZB12138" s="68"/>
      <c r="ZC12138" s="68"/>
      <c r="ZD12138" s="68"/>
    </row>
    <row r="12139" spans="658:680" x14ac:dyDescent="0.25">
      <c r="YH12139" s="68"/>
      <c r="YI12139" s="68"/>
      <c r="YJ12139" s="68"/>
      <c r="YK12139" s="68"/>
      <c r="YL12139" s="68"/>
      <c r="YM12139" s="68"/>
      <c r="YN12139" s="68"/>
      <c r="YO12139" s="68"/>
      <c r="YP12139" s="68"/>
      <c r="YQ12139" s="68"/>
      <c r="YR12139" s="68"/>
      <c r="YS12139" s="68"/>
      <c r="YT12139" s="68"/>
      <c r="YU12139" s="68"/>
      <c r="YV12139" s="68"/>
      <c r="YW12139" s="68"/>
      <c r="YX12139" s="68">
        <v>0.91493589308589296</v>
      </c>
      <c r="YY12139" s="68"/>
      <c r="YZ12139" s="68"/>
      <c r="ZA12139" s="68"/>
      <c r="ZB12139" s="68"/>
      <c r="ZC12139" s="68"/>
      <c r="ZD12139" s="68"/>
    </row>
    <row r="12140" spans="658:680" x14ac:dyDescent="0.25">
      <c r="YH12140" s="68"/>
      <c r="YI12140" s="68"/>
      <c r="YJ12140" s="68"/>
      <c r="YK12140" s="68"/>
      <c r="YL12140" s="68"/>
      <c r="YM12140" s="68"/>
      <c r="YN12140" s="68"/>
      <c r="YO12140" s="68"/>
      <c r="YP12140" s="68"/>
      <c r="YQ12140" s="68"/>
      <c r="YR12140" s="68"/>
      <c r="YS12140" s="68"/>
      <c r="YT12140" s="68"/>
      <c r="YU12140" s="68"/>
      <c r="YV12140" s="68"/>
      <c r="YW12140" s="68"/>
      <c r="YX12140" s="68">
        <v>0.91492070577912399</v>
      </c>
      <c r="YY12140" s="68"/>
      <c r="YZ12140" s="68"/>
      <c r="ZA12140" s="68"/>
      <c r="ZB12140" s="68"/>
      <c r="ZC12140" s="68"/>
      <c r="ZD12140" s="68"/>
    </row>
    <row r="12141" spans="658:680" x14ac:dyDescent="0.25">
      <c r="YH12141" s="68"/>
      <c r="YI12141" s="68"/>
      <c r="YJ12141" s="68"/>
      <c r="YK12141" s="68"/>
      <c r="YL12141" s="68"/>
      <c r="YM12141" s="68"/>
      <c r="YN12141" s="68"/>
      <c r="YO12141" s="68"/>
      <c r="YP12141" s="68"/>
      <c r="YQ12141" s="68"/>
      <c r="YR12141" s="68"/>
      <c r="YS12141" s="68"/>
      <c r="YT12141" s="68"/>
      <c r="YU12141" s="68"/>
      <c r="YV12141" s="68"/>
      <c r="YW12141" s="68"/>
      <c r="YX12141" s="68">
        <v>0.91491663572051796</v>
      </c>
      <c r="YY12141" s="68"/>
      <c r="YZ12141" s="68"/>
      <c r="ZA12141" s="68"/>
      <c r="ZB12141" s="68"/>
      <c r="ZC12141" s="68"/>
      <c r="ZD12141" s="68"/>
    </row>
    <row r="12142" spans="658:680" x14ac:dyDescent="0.25">
      <c r="YH12142" s="68"/>
      <c r="YI12142" s="68"/>
      <c r="YJ12142" s="68"/>
      <c r="YK12142" s="68"/>
      <c r="YL12142" s="68"/>
      <c r="YM12142" s="68"/>
      <c r="YN12142" s="68"/>
      <c r="YO12142" s="68"/>
      <c r="YP12142" s="68"/>
      <c r="YQ12142" s="68"/>
      <c r="YR12142" s="68"/>
      <c r="YS12142" s="68"/>
      <c r="YT12142" s="68"/>
      <c r="YU12142" s="68"/>
      <c r="YV12142" s="68"/>
      <c r="YW12142" s="68"/>
      <c r="YX12142" s="68">
        <v>0.91491321701852202</v>
      </c>
      <c r="YY12142" s="68"/>
      <c r="YZ12142" s="68"/>
      <c r="ZA12142" s="68"/>
      <c r="ZB12142" s="68"/>
      <c r="ZC12142" s="68"/>
      <c r="ZD12142" s="68"/>
    </row>
    <row r="12143" spans="658:680" x14ac:dyDescent="0.25">
      <c r="YH12143" s="68"/>
      <c r="YI12143" s="68"/>
      <c r="YJ12143" s="68"/>
      <c r="YK12143" s="68"/>
      <c r="YL12143" s="68"/>
      <c r="YM12143" s="68"/>
      <c r="YN12143" s="68"/>
      <c r="YO12143" s="68"/>
      <c r="YP12143" s="68"/>
      <c r="YQ12143" s="68"/>
      <c r="YR12143" s="68"/>
      <c r="YS12143" s="68"/>
      <c r="YT12143" s="68"/>
      <c r="YU12143" s="68"/>
      <c r="YV12143" s="68"/>
      <c r="YW12143" s="68"/>
      <c r="YX12143" s="68">
        <v>0.914899816110886</v>
      </c>
      <c r="YY12143" s="68"/>
      <c r="YZ12143" s="68"/>
      <c r="ZA12143" s="68"/>
      <c r="ZB12143" s="68"/>
      <c r="ZC12143" s="68"/>
      <c r="ZD12143" s="68"/>
    </row>
    <row r="12144" spans="658:680" x14ac:dyDescent="0.25">
      <c r="YH12144" s="68"/>
      <c r="YI12144" s="68"/>
      <c r="YJ12144" s="68"/>
      <c r="YK12144" s="68"/>
      <c r="YL12144" s="68"/>
      <c r="YM12144" s="68"/>
      <c r="YN12144" s="68"/>
      <c r="YO12144" s="68"/>
      <c r="YP12144" s="68"/>
      <c r="YQ12144" s="68"/>
      <c r="YR12144" s="68"/>
      <c r="YS12144" s="68"/>
      <c r="YT12144" s="68"/>
      <c r="YU12144" s="68"/>
      <c r="YV12144" s="68"/>
      <c r="YW12144" s="68"/>
      <c r="YX12144" s="68">
        <v>0.91489187250785198</v>
      </c>
      <c r="YY12144" s="68"/>
      <c r="YZ12144" s="68"/>
      <c r="ZA12144" s="68"/>
      <c r="ZB12144" s="68"/>
      <c r="ZC12144" s="68"/>
      <c r="ZD12144" s="68"/>
    </row>
    <row r="12145" spans="658:680" x14ac:dyDescent="0.25">
      <c r="YH12145" s="68"/>
      <c r="YI12145" s="68"/>
      <c r="YJ12145" s="68"/>
      <c r="YK12145" s="68"/>
      <c r="YL12145" s="68"/>
      <c r="YM12145" s="68"/>
      <c r="YN12145" s="68"/>
      <c r="YO12145" s="68"/>
      <c r="YP12145" s="68"/>
      <c r="YQ12145" s="68"/>
      <c r="YR12145" s="68"/>
      <c r="YS12145" s="68"/>
      <c r="YT12145" s="68"/>
      <c r="YU12145" s="68"/>
      <c r="YV12145" s="68"/>
      <c r="YW12145" s="68"/>
      <c r="YX12145" s="68">
        <v>0.914872351247626</v>
      </c>
      <c r="YY12145" s="68"/>
      <c r="YZ12145" s="68"/>
      <c r="ZA12145" s="68"/>
      <c r="ZB12145" s="68"/>
      <c r="ZC12145" s="68"/>
      <c r="ZD12145" s="68"/>
    </row>
    <row r="12146" spans="658:680" x14ac:dyDescent="0.25">
      <c r="YH12146" s="68"/>
      <c r="YI12146" s="68"/>
      <c r="YJ12146" s="68"/>
      <c r="YK12146" s="68"/>
      <c r="YL12146" s="68"/>
      <c r="YM12146" s="68"/>
      <c r="YN12146" s="68"/>
      <c r="YO12146" s="68"/>
      <c r="YP12146" s="68"/>
      <c r="YQ12146" s="68"/>
      <c r="YR12146" s="68"/>
      <c r="YS12146" s="68"/>
      <c r="YT12146" s="68"/>
      <c r="YU12146" s="68"/>
      <c r="YV12146" s="68"/>
      <c r="YW12146" s="68"/>
      <c r="YX12146" s="68">
        <v>0.91484061747821799</v>
      </c>
      <c r="YY12146" s="68"/>
      <c r="YZ12146" s="68"/>
      <c r="ZA12146" s="68"/>
      <c r="ZB12146" s="68"/>
      <c r="ZC12146" s="68"/>
      <c r="ZD12146" s="68"/>
    </row>
    <row r="12147" spans="658:680" x14ac:dyDescent="0.25">
      <c r="YH12147" s="68"/>
      <c r="YI12147" s="68"/>
      <c r="YJ12147" s="68"/>
      <c r="YK12147" s="68"/>
      <c r="YL12147" s="68"/>
      <c r="YM12147" s="68"/>
      <c r="YN12147" s="68"/>
      <c r="YO12147" s="68"/>
      <c r="YP12147" s="68"/>
      <c r="YQ12147" s="68"/>
      <c r="YR12147" s="68"/>
      <c r="YS12147" s="68"/>
      <c r="YT12147" s="68"/>
      <c r="YU12147" s="68"/>
      <c r="YV12147" s="68"/>
      <c r="YW12147" s="68"/>
      <c r="YX12147" s="68">
        <v>0.91477979341554905</v>
      </c>
      <c r="YY12147" s="68"/>
      <c r="YZ12147" s="68"/>
      <c r="ZA12147" s="68"/>
      <c r="ZB12147" s="68"/>
      <c r="ZC12147" s="68"/>
      <c r="ZD12147" s="68"/>
    </row>
    <row r="12148" spans="658:680" x14ac:dyDescent="0.25">
      <c r="YH12148" s="68"/>
      <c r="YI12148" s="68"/>
      <c r="YJ12148" s="68"/>
      <c r="YK12148" s="68"/>
      <c r="YL12148" s="68"/>
      <c r="YM12148" s="68"/>
      <c r="YN12148" s="68"/>
      <c r="YO12148" s="68"/>
      <c r="YP12148" s="68"/>
      <c r="YQ12148" s="68"/>
      <c r="YR12148" s="68"/>
      <c r="YS12148" s="68"/>
      <c r="YT12148" s="68"/>
      <c r="YU12148" s="68"/>
      <c r="YV12148" s="68"/>
      <c r="YW12148" s="68"/>
      <c r="YX12148" s="68">
        <v>0.91477005149653801</v>
      </c>
      <c r="YY12148" s="68"/>
      <c r="YZ12148" s="68"/>
      <c r="ZA12148" s="68"/>
      <c r="ZB12148" s="68"/>
      <c r="ZC12148" s="68"/>
      <c r="ZD12148" s="68"/>
    </row>
    <row r="12149" spans="658:680" x14ac:dyDescent="0.25">
      <c r="YH12149" s="68"/>
      <c r="YI12149" s="68"/>
      <c r="YJ12149" s="68"/>
      <c r="YK12149" s="68"/>
      <c r="YL12149" s="68"/>
      <c r="YM12149" s="68"/>
      <c r="YN12149" s="68"/>
      <c r="YO12149" s="68"/>
      <c r="YP12149" s="68"/>
      <c r="YQ12149" s="68"/>
      <c r="YR12149" s="68"/>
      <c r="YS12149" s="68"/>
      <c r="YT12149" s="68"/>
      <c r="YU12149" s="68"/>
      <c r="YV12149" s="68"/>
      <c r="YW12149" s="68"/>
      <c r="YX12149" s="68">
        <v>0.91471860206162903</v>
      </c>
      <c r="YY12149" s="68"/>
      <c r="YZ12149" s="68"/>
      <c r="ZA12149" s="68"/>
      <c r="ZB12149" s="68"/>
      <c r="ZC12149" s="68"/>
      <c r="ZD12149" s="68"/>
    </row>
    <row r="12150" spans="658:680" x14ac:dyDescent="0.25">
      <c r="YH12150" s="68"/>
      <c r="YI12150" s="68"/>
      <c r="YJ12150" s="68"/>
      <c r="YK12150" s="68"/>
      <c r="YL12150" s="68"/>
      <c r="YM12150" s="68"/>
      <c r="YN12150" s="68"/>
      <c r="YO12150" s="68"/>
      <c r="YP12150" s="68"/>
      <c r="YQ12150" s="68"/>
      <c r="YR12150" s="68"/>
      <c r="YS12150" s="68"/>
      <c r="YT12150" s="68"/>
      <c r="YU12150" s="68"/>
      <c r="YV12150" s="68"/>
      <c r="YW12150" s="68"/>
      <c r="YX12150" s="68">
        <v>0.91464594304519797</v>
      </c>
      <c r="YY12150" s="68"/>
      <c r="YZ12150" s="68"/>
      <c r="ZA12150" s="68"/>
      <c r="ZB12150" s="68"/>
      <c r="ZC12150" s="68"/>
      <c r="ZD12150" s="68"/>
    </row>
    <row r="12151" spans="658:680" x14ac:dyDescent="0.25">
      <c r="YH12151" s="68"/>
      <c r="YI12151" s="68"/>
      <c r="YJ12151" s="68"/>
      <c r="YK12151" s="68"/>
      <c r="YL12151" s="68"/>
      <c r="YM12151" s="68"/>
      <c r="YN12151" s="68"/>
      <c r="YO12151" s="68"/>
      <c r="YP12151" s="68"/>
      <c r="YQ12151" s="68"/>
      <c r="YR12151" s="68"/>
      <c r="YS12151" s="68"/>
      <c r="YT12151" s="68"/>
      <c r="YU12151" s="68"/>
      <c r="YV12151" s="68"/>
      <c r="YW12151" s="68"/>
      <c r="YX12151" s="68">
        <v>0.91461865601479397</v>
      </c>
      <c r="YY12151" s="68"/>
      <c r="YZ12151" s="68"/>
      <c r="ZA12151" s="68"/>
      <c r="ZB12151" s="68"/>
      <c r="ZC12151" s="68"/>
      <c r="ZD12151" s="68"/>
    </row>
    <row r="12152" spans="658:680" x14ac:dyDescent="0.25">
      <c r="YH12152" s="68"/>
      <c r="YI12152" s="68"/>
      <c r="YJ12152" s="68"/>
      <c r="YK12152" s="68"/>
      <c r="YL12152" s="68"/>
      <c r="YM12152" s="68"/>
      <c r="YN12152" s="68"/>
      <c r="YO12152" s="68"/>
      <c r="YP12152" s="68"/>
      <c r="YQ12152" s="68"/>
      <c r="YR12152" s="68"/>
      <c r="YS12152" s="68"/>
      <c r="YT12152" s="68"/>
      <c r="YU12152" s="68"/>
      <c r="YV12152" s="68"/>
      <c r="YW12152" s="68"/>
      <c r="YX12152" s="68">
        <v>0.91456478400266905</v>
      </c>
      <c r="YY12152" s="68"/>
      <c r="YZ12152" s="68"/>
      <c r="ZA12152" s="68"/>
      <c r="ZB12152" s="68"/>
      <c r="ZC12152" s="68"/>
      <c r="ZD12152" s="68"/>
    </row>
    <row r="12153" spans="658:680" x14ac:dyDescent="0.25">
      <c r="YH12153" s="68"/>
      <c r="YI12153" s="68"/>
      <c r="YJ12153" s="68"/>
      <c r="YK12153" s="68"/>
      <c r="YL12153" s="68"/>
      <c r="YM12153" s="68"/>
      <c r="YN12153" s="68"/>
      <c r="YO12153" s="68"/>
      <c r="YP12153" s="68"/>
      <c r="YQ12153" s="68"/>
      <c r="YR12153" s="68"/>
      <c r="YS12153" s="68"/>
      <c r="YT12153" s="68"/>
      <c r="YU12153" s="68"/>
      <c r="YV12153" s="68"/>
      <c r="YW12153" s="68"/>
      <c r="YX12153" s="68">
        <v>0.91453955210666504</v>
      </c>
      <c r="YY12153" s="68"/>
      <c r="YZ12153" s="68"/>
      <c r="ZA12153" s="68"/>
      <c r="ZB12153" s="68"/>
      <c r="ZC12153" s="68"/>
      <c r="ZD12153" s="68"/>
    </row>
    <row r="12154" spans="658:680" x14ac:dyDescent="0.25">
      <c r="YH12154" s="68"/>
      <c r="YI12154" s="68"/>
      <c r="YJ12154" s="68"/>
      <c r="YK12154" s="68"/>
      <c r="YL12154" s="68"/>
      <c r="YM12154" s="68"/>
      <c r="YN12154" s="68"/>
      <c r="YO12154" s="68"/>
      <c r="YP12154" s="68"/>
      <c r="YQ12154" s="68"/>
      <c r="YR12154" s="68"/>
      <c r="YS12154" s="68"/>
      <c r="YT12154" s="68"/>
      <c r="YU12154" s="68"/>
      <c r="YV12154" s="68"/>
      <c r="YW12154" s="68"/>
      <c r="YX12154" s="68">
        <v>0.91451694412467799</v>
      </c>
      <c r="YY12154" s="68"/>
      <c r="YZ12154" s="68"/>
      <c r="ZA12154" s="68"/>
      <c r="ZB12154" s="68"/>
      <c r="ZC12154" s="68"/>
      <c r="ZD12154" s="68"/>
    </row>
    <row r="12155" spans="658:680" x14ac:dyDescent="0.25">
      <c r="YH12155" s="68"/>
      <c r="YI12155" s="68"/>
      <c r="YJ12155" s="68"/>
      <c r="YK12155" s="68"/>
      <c r="YL12155" s="68"/>
      <c r="YM12155" s="68"/>
      <c r="YN12155" s="68"/>
      <c r="YO12155" s="68"/>
      <c r="YP12155" s="68"/>
      <c r="YQ12155" s="68"/>
      <c r="YR12155" s="68"/>
      <c r="YS12155" s="68"/>
      <c r="YT12155" s="68"/>
      <c r="YU12155" s="68"/>
      <c r="YV12155" s="68"/>
      <c r="YW12155" s="68"/>
      <c r="YX12155" s="68">
        <v>0.91451431893162805</v>
      </c>
      <c r="YY12155" s="68"/>
      <c r="YZ12155" s="68"/>
      <c r="ZA12155" s="68"/>
      <c r="ZB12155" s="68"/>
      <c r="ZC12155" s="68"/>
      <c r="ZD12155" s="68"/>
    </row>
    <row r="12156" spans="658:680" x14ac:dyDescent="0.25">
      <c r="YH12156" s="68"/>
      <c r="YI12156" s="68"/>
      <c r="YJ12156" s="68"/>
      <c r="YK12156" s="68"/>
      <c r="YL12156" s="68"/>
      <c r="YM12156" s="68"/>
      <c r="YN12156" s="68"/>
      <c r="YO12156" s="68"/>
      <c r="YP12156" s="68"/>
      <c r="YQ12156" s="68"/>
      <c r="YR12156" s="68"/>
      <c r="YS12156" s="68"/>
      <c r="YT12156" s="68"/>
      <c r="YU12156" s="68"/>
      <c r="YV12156" s="68"/>
      <c r="YW12156" s="68"/>
      <c r="YX12156" s="68">
        <v>0.91450128609167403</v>
      </c>
      <c r="YY12156" s="68"/>
      <c r="YZ12156" s="68"/>
      <c r="ZA12156" s="68"/>
      <c r="ZB12156" s="68"/>
      <c r="ZC12156" s="68"/>
      <c r="ZD12156" s="68"/>
    </row>
    <row r="12157" spans="658:680" x14ac:dyDescent="0.25">
      <c r="YH12157" s="68"/>
      <c r="YI12157" s="68"/>
      <c r="YJ12157" s="68"/>
      <c r="YK12157" s="68"/>
      <c r="YL12157" s="68"/>
      <c r="YM12157" s="68"/>
      <c r="YN12157" s="68"/>
      <c r="YO12157" s="68"/>
      <c r="YP12157" s="68"/>
      <c r="YQ12157" s="68"/>
      <c r="YR12157" s="68"/>
      <c r="YS12157" s="68"/>
      <c r="YT12157" s="68"/>
      <c r="YU12157" s="68"/>
      <c r="YV12157" s="68"/>
      <c r="YW12157" s="68"/>
      <c r="YX12157" s="68">
        <v>0.91450076520572798</v>
      </c>
      <c r="YY12157" s="68"/>
      <c r="YZ12157" s="68"/>
      <c r="ZA12157" s="68"/>
      <c r="ZB12157" s="68"/>
      <c r="ZC12157" s="68"/>
      <c r="ZD12157" s="68"/>
    </row>
    <row r="12158" spans="658:680" x14ac:dyDescent="0.25">
      <c r="YH12158" s="68"/>
      <c r="YI12158" s="68"/>
      <c r="YJ12158" s="68"/>
      <c r="YK12158" s="68"/>
      <c r="YL12158" s="68"/>
      <c r="YM12158" s="68"/>
      <c r="YN12158" s="68"/>
      <c r="YO12158" s="68"/>
      <c r="YP12158" s="68"/>
      <c r="YQ12158" s="68"/>
      <c r="YR12158" s="68"/>
      <c r="YS12158" s="68"/>
      <c r="YT12158" s="68"/>
      <c r="YU12158" s="68"/>
      <c r="YV12158" s="68"/>
      <c r="YW12158" s="68"/>
      <c r="YX12158" s="68">
        <v>0.91445525765956703</v>
      </c>
      <c r="YY12158" s="68"/>
      <c r="YZ12158" s="68"/>
      <c r="ZA12158" s="68"/>
      <c r="ZB12158" s="68"/>
      <c r="ZC12158" s="68"/>
      <c r="ZD12158" s="68"/>
    </row>
    <row r="12159" spans="658:680" x14ac:dyDescent="0.25">
      <c r="YH12159" s="68"/>
      <c r="YI12159" s="68"/>
      <c r="YJ12159" s="68"/>
      <c r="YK12159" s="68"/>
      <c r="YL12159" s="68"/>
      <c r="YM12159" s="68"/>
      <c r="YN12159" s="68"/>
      <c r="YO12159" s="68"/>
      <c r="YP12159" s="68"/>
      <c r="YQ12159" s="68"/>
      <c r="YR12159" s="68"/>
      <c r="YS12159" s="68"/>
      <c r="YT12159" s="68"/>
      <c r="YU12159" s="68"/>
      <c r="YV12159" s="68"/>
      <c r="YW12159" s="68"/>
      <c r="YX12159" s="68">
        <v>0.914415855936628</v>
      </c>
      <c r="YY12159" s="68"/>
      <c r="YZ12159" s="68"/>
      <c r="ZA12159" s="68"/>
      <c r="ZB12159" s="68"/>
      <c r="ZC12159" s="68"/>
      <c r="ZD12159" s="68"/>
    </row>
    <row r="12160" spans="658:680" x14ac:dyDescent="0.25">
      <c r="YH12160" s="68"/>
      <c r="YI12160" s="68"/>
      <c r="YJ12160" s="68"/>
      <c r="YK12160" s="68"/>
      <c r="YL12160" s="68"/>
      <c r="YM12160" s="68"/>
      <c r="YN12160" s="68"/>
      <c r="YO12160" s="68"/>
      <c r="YP12160" s="68"/>
      <c r="YQ12160" s="68"/>
      <c r="YR12160" s="68"/>
      <c r="YS12160" s="68"/>
      <c r="YT12160" s="68"/>
      <c r="YU12160" s="68"/>
      <c r="YV12160" s="68"/>
      <c r="YW12160" s="68"/>
      <c r="YX12160" s="68">
        <v>0.91440823164309504</v>
      </c>
      <c r="YY12160" s="68"/>
      <c r="YZ12160" s="68"/>
      <c r="ZA12160" s="68"/>
      <c r="ZB12160" s="68"/>
      <c r="ZC12160" s="68"/>
      <c r="ZD12160" s="68"/>
    </row>
    <row r="12161" spans="658:680" x14ac:dyDescent="0.25">
      <c r="YH12161" s="68"/>
      <c r="YI12161" s="68"/>
      <c r="YJ12161" s="68"/>
      <c r="YK12161" s="68"/>
      <c r="YL12161" s="68"/>
      <c r="YM12161" s="68"/>
      <c r="YN12161" s="68"/>
      <c r="YO12161" s="68"/>
      <c r="YP12161" s="68"/>
      <c r="YQ12161" s="68"/>
      <c r="YR12161" s="68"/>
      <c r="YS12161" s="68"/>
      <c r="YT12161" s="68"/>
      <c r="YU12161" s="68"/>
      <c r="YV12161" s="68"/>
      <c r="YW12161" s="68"/>
      <c r="YX12161" s="68">
        <v>0.91436175872010095</v>
      </c>
      <c r="YY12161" s="68"/>
      <c r="YZ12161" s="68"/>
      <c r="ZA12161" s="68"/>
      <c r="ZB12161" s="68"/>
      <c r="ZC12161" s="68"/>
      <c r="ZD12161" s="68"/>
    </row>
    <row r="12162" spans="658:680" x14ac:dyDescent="0.25">
      <c r="YH12162" s="68"/>
      <c r="YI12162" s="68"/>
      <c r="YJ12162" s="68"/>
      <c r="YK12162" s="68"/>
      <c r="YL12162" s="68"/>
      <c r="YM12162" s="68"/>
      <c r="YN12162" s="68"/>
      <c r="YO12162" s="68"/>
      <c r="YP12162" s="68"/>
      <c r="YQ12162" s="68"/>
      <c r="YR12162" s="68"/>
      <c r="YS12162" s="68"/>
      <c r="YT12162" s="68"/>
      <c r="YU12162" s="68"/>
      <c r="YV12162" s="68"/>
      <c r="YW12162" s="68"/>
      <c r="YX12162" s="68">
        <v>0.91429641600450495</v>
      </c>
      <c r="YY12162" s="68"/>
      <c r="YZ12162" s="68"/>
      <c r="ZA12162" s="68"/>
      <c r="ZB12162" s="68"/>
      <c r="ZC12162" s="68"/>
      <c r="ZD12162" s="68"/>
    </row>
    <row r="12163" spans="658:680" x14ac:dyDescent="0.25">
      <c r="YH12163" s="68"/>
      <c r="YI12163" s="68"/>
      <c r="YJ12163" s="68"/>
      <c r="YK12163" s="68"/>
      <c r="YL12163" s="68"/>
      <c r="YM12163" s="68"/>
      <c r="YN12163" s="68"/>
      <c r="YO12163" s="68"/>
      <c r="YP12163" s="68"/>
      <c r="YQ12163" s="68"/>
      <c r="YR12163" s="68"/>
      <c r="YS12163" s="68"/>
      <c r="YT12163" s="68"/>
      <c r="YU12163" s="68"/>
      <c r="YV12163" s="68"/>
      <c r="YW12163" s="68"/>
      <c r="YX12163" s="68">
        <v>0.91425527229868198</v>
      </c>
      <c r="YY12163" s="68"/>
      <c r="YZ12163" s="68"/>
      <c r="ZA12163" s="68"/>
      <c r="ZB12163" s="68"/>
      <c r="ZC12163" s="68"/>
      <c r="ZD12163" s="68"/>
    </row>
    <row r="12164" spans="658:680" x14ac:dyDescent="0.25">
      <c r="YH12164" s="68"/>
      <c r="YI12164" s="68"/>
      <c r="YJ12164" s="68"/>
      <c r="YK12164" s="68"/>
      <c r="YL12164" s="68"/>
      <c r="YM12164" s="68"/>
      <c r="YN12164" s="68"/>
      <c r="YO12164" s="68"/>
      <c r="YP12164" s="68"/>
      <c r="YQ12164" s="68"/>
      <c r="YR12164" s="68"/>
      <c r="YS12164" s="68"/>
      <c r="YT12164" s="68"/>
      <c r="YU12164" s="68"/>
      <c r="YV12164" s="68"/>
      <c r="YW12164" s="68"/>
      <c r="YX12164" s="68">
        <v>0.91425237431589002</v>
      </c>
      <c r="YY12164" s="68"/>
      <c r="YZ12164" s="68"/>
      <c r="ZA12164" s="68"/>
      <c r="ZB12164" s="68"/>
      <c r="ZC12164" s="68"/>
      <c r="ZD12164" s="68"/>
    </row>
    <row r="12165" spans="658:680" x14ac:dyDescent="0.25">
      <c r="YH12165" s="68"/>
      <c r="YI12165" s="68"/>
      <c r="YJ12165" s="68"/>
      <c r="YK12165" s="68"/>
      <c r="YL12165" s="68"/>
      <c r="YM12165" s="68"/>
      <c r="YN12165" s="68"/>
      <c r="YO12165" s="68"/>
      <c r="YP12165" s="68"/>
      <c r="YQ12165" s="68"/>
      <c r="YR12165" s="68"/>
      <c r="YS12165" s="68"/>
      <c r="YT12165" s="68"/>
      <c r="YU12165" s="68"/>
      <c r="YV12165" s="68"/>
      <c r="YW12165" s="68"/>
      <c r="YX12165" s="68">
        <v>0.91422227936295397</v>
      </c>
      <c r="YY12165" s="68"/>
      <c r="YZ12165" s="68"/>
      <c r="ZA12165" s="68"/>
      <c r="ZB12165" s="68"/>
      <c r="ZC12165" s="68"/>
      <c r="ZD12165" s="68"/>
    </row>
    <row r="12166" spans="658:680" x14ac:dyDescent="0.25">
      <c r="YH12166" s="68"/>
      <c r="YI12166" s="68"/>
      <c r="YJ12166" s="68"/>
      <c r="YK12166" s="68"/>
      <c r="YL12166" s="68"/>
      <c r="YM12166" s="68"/>
      <c r="YN12166" s="68"/>
      <c r="YO12166" s="68"/>
      <c r="YP12166" s="68"/>
      <c r="YQ12166" s="68"/>
      <c r="YR12166" s="68"/>
      <c r="YS12166" s="68"/>
      <c r="YT12166" s="68"/>
      <c r="YU12166" s="68"/>
      <c r="YV12166" s="68"/>
      <c r="YW12166" s="68"/>
      <c r="YX12166" s="68">
        <v>0.91421569081613296</v>
      </c>
      <c r="YY12166" s="68"/>
      <c r="YZ12166" s="68"/>
      <c r="ZA12166" s="68"/>
      <c r="ZB12166" s="68"/>
      <c r="ZC12166" s="68"/>
      <c r="ZD12166" s="68"/>
    </row>
    <row r="12167" spans="658:680" x14ac:dyDescent="0.25">
      <c r="YH12167" s="68"/>
      <c r="YI12167" s="68"/>
      <c r="YJ12167" s="68"/>
      <c r="YK12167" s="68"/>
      <c r="YL12167" s="68"/>
      <c r="YM12167" s="68"/>
      <c r="YN12167" s="68"/>
      <c r="YO12167" s="68"/>
      <c r="YP12167" s="68"/>
      <c r="YQ12167" s="68"/>
      <c r="YR12167" s="68"/>
      <c r="YS12167" s="68"/>
      <c r="YT12167" s="68"/>
      <c r="YU12167" s="68"/>
      <c r="YV12167" s="68"/>
      <c r="YW12167" s="68"/>
      <c r="YX12167" s="68">
        <v>0.91418632892886897</v>
      </c>
      <c r="YY12167" s="68"/>
      <c r="YZ12167" s="68"/>
      <c r="ZA12167" s="68"/>
      <c r="ZB12167" s="68"/>
      <c r="ZC12167" s="68"/>
      <c r="ZD12167" s="68"/>
    </row>
    <row r="12168" spans="658:680" x14ac:dyDescent="0.25">
      <c r="YH12168" s="68"/>
      <c r="YI12168" s="68"/>
      <c r="YJ12168" s="68"/>
      <c r="YK12168" s="68"/>
      <c r="YL12168" s="68"/>
      <c r="YM12168" s="68"/>
      <c r="YN12168" s="68"/>
      <c r="YO12168" s="68"/>
      <c r="YP12168" s="68"/>
      <c r="YQ12168" s="68"/>
      <c r="YR12168" s="68"/>
      <c r="YS12168" s="68"/>
      <c r="YT12168" s="68"/>
      <c r="YU12168" s="68"/>
      <c r="YV12168" s="68"/>
      <c r="YW12168" s="68"/>
      <c r="YX12168" s="68">
        <v>0.91415494388962404</v>
      </c>
      <c r="YY12168" s="68"/>
      <c r="YZ12168" s="68"/>
      <c r="ZA12168" s="68"/>
      <c r="ZB12168" s="68"/>
      <c r="ZC12168" s="68"/>
      <c r="ZD12168" s="68"/>
    </row>
    <row r="12169" spans="658:680" x14ac:dyDescent="0.25">
      <c r="YH12169" s="68"/>
      <c r="YI12169" s="68"/>
      <c r="YJ12169" s="68"/>
      <c r="YK12169" s="68"/>
      <c r="YL12169" s="68"/>
      <c r="YM12169" s="68"/>
      <c r="YN12169" s="68"/>
      <c r="YO12169" s="68"/>
      <c r="YP12169" s="68"/>
      <c r="YQ12169" s="68"/>
      <c r="YR12169" s="68"/>
      <c r="YS12169" s="68"/>
      <c r="YT12169" s="68"/>
      <c r="YU12169" s="68"/>
      <c r="YV12169" s="68"/>
      <c r="YW12169" s="68"/>
      <c r="YX12169" s="68">
        <v>0.91411664444304597</v>
      </c>
      <c r="YY12169" s="68"/>
      <c r="YZ12169" s="68"/>
      <c r="ZA12169" s="68"/>
      <c r="ZB12169" s="68"/>
      <c r="ZC12169" s="68"/>
      <c r="ZD12169" s="68"/>
    </row>
    <row r="12170" spans="658:680" x14ac:dyDescent="0.25">
      <c r="YH12170" s="68"/>
      <c r="YI12170" s="68"/>
      <c r="YJ12170" s="68"/>
      <c r="YK12170" s="68"/>
      <c r="YL12170" s="68"/>
      <c r="YM12170" s="68"/>
      <c r="YN12170" s="68"/>
      <c r="YO12170" s="68"/>
      <c r="YP12170" s="68"/>
      <c r="YQ12170" s="68"/>
      <c r="YR12170" s="68"/>
      <c r="YS12170" s="68"/>
      <c r="YT12170" s="68"/>
      <c r="YU12170" s="68"/>
      <c r="YV12170" s="68"/>
      <c r="YW12170" s="68"/>
      <c r="YX12170" s="68">
        <v>0.91396248544962899</v>
      </c>
      <c r="YY12170" s="68"/>
      <c r="YZ12170" s="68"/>
      <c r="ZA12170" s="68"/>
      <c r="ZB12170" s="68"/>
      <c r="ZC12170" s="68"/>
      <c r="ZD12170" s="68"/>
    </row>
    <row r="12171" spans="658:680" x14ac:dyDescent="0.25">
      <c r="YH12171" s="68"/>
      <c r="YI12171" s="68"/>
      <c r="YJ12171" s="68"/>
      <c r="YK12171" s="68"/>
      <c r="YL12171" s="68"/>
      <c r="YM12171" s="68"/>
      <c r="YN12171" s="68"/>
      <c r="YO12171" s="68"/>
      <c r="YP12171" s="68"/>
      <c r="YQ12171" s="68"/>
      <c r="YR12171" s="68"/>
      <c r="YS12171" s="68"/>
      <c r="YT12171" s="68"/>
      <c r="YU12171" s="68"/>
      <c r="YV12171" s="68"/>
      <c r="YW12171" s="68"/>
      <c r="YX12171" s="68">
        <v>0.913915517033557</v>
      </c>
      <c r="YY12171" s="68"/>
      <c r="YZ12171" s="68"/>
      <c r="ZA12171" s="68"/>
      <c r="ZB12171" s="68"/>
      <c r="ZC12171" s="68"/>
      <c r="ZD12171" s="68"/>
    </row>
    <row r="12172" spans="658:680" x14ac:dyDescent="0.25">
      <c r="YH12172" s="68"/>
      <c r="YI12172" s="68"/>
      <c r="YJ12172" s="68"/>
      <c r="YK12172" s="68"/>
      <c r="YL12172" s="68"/>
      <c r="YM12172" s="68"/>
      <c r="YN12172" s="68"/>
      <c r="YO12172" s="68"/>
      <c r="YP12172" s="68"/>
      <c r="YQ12172" s="68"/>
      <c r="YR12172" s="68"/>
      <c r="YS12172" s="68"/>
      <c r="YT12172" s="68"/>
      <c r="YU12172" s="68"/>
      <c r="YV12172" s="68"/>
      <c r="YW12172" s="68"/>
      <c r="YX12172" s="68">
        <v>0.91380783523213105</v>
      </c>
      <c r="YY12172" s="68"/>
      <c r="YZ12172" s="68"/>
      <c r="ZA12172" s="68"/>
      <c r="ZB12172" s="68"/>
      <c r="ZC12172" s="68"/>
      <c r="ZD12172" s="68"/>
    </row>
    <row r="12173" spans="658:680" x14ac:dyDescent="0.25">
      <c r="YH12173" s="68"/>
      <c r="YI12173" s="68"/>
      <c r="YJ12173" s="68"/>
      <c r="YK12173" s="68"/>
      <c r="YL12173" s="68"/>
      <c r="YM12173" s="68"/>
      <c r="YN12173" s="68"/>
      <c r="YO12173" s="68"/>
      <c r="YP12173" s="68"/>
      <c r="YQ12173" s="68"/>
      <c r="YR12173" s="68"/>
      <c r="YS12173" s="68"/>
      <c r="YT12173" s="68"/>
      <c r="YU12173" s="68"/>
      <c r="YV12173" s="68"/>
      <c r="YW12173" s="68"/>
      <c r="YX12173" s="68">
        <v>0.91380480736985703</v>
      </c>
      <c r="YY12173" s="68"/>
      <c r="YZ12173" s="68"/>
      <c r="ZA12173" s="68"/>
      <c r="ZB12173" s="68"/>
      <c r="ZC12173" s="68"/>
      <c r="ZD12173" s="68"/>
    </row>
    <row r="12174" spans="658:680" x14ac:dyDescent="0.25">
      <c r="YH12174" s="68"/>
      <c r="YI12174" s="68"/>
      <c r="YJ12174" s="68"/>
      <c r="YK12174" s="68"/>
      <c r="YL12174" s="68"/>
      <c r="YM12174" s="68"/>
      <c r="YN12174" s="68"/>
      <c r="YO12174" s="68"/>
      <c r="YP12174" s="68"/>
      <c r="YQ12174" s="68"/>
      <c r="YR12174" s="68"/>
      <c r="YS12174" s="68"/>
      <c r="YT12174" s="68"/>
      <c r="YU12174" s="68"/>
      <c r="YV12174" s="68"/>
      <c r="YW12174" s="68"/>
      <c r="YX12174" s="68">
        <v>0.91379144652459698</v>
      </c>
      <c r="YY12174" s="68"/>
      <c r="YZ12174" s="68"/>
      <c r="ZA12174" s="68"/>
      <c r="ZB12174" s="68"/>
      <c r="ZC12174" s="68"/>
      <c r="ZD12174" s="68"/>
    </row>
    <row r="12175" spans="658:680" x14ac:dyDescent="0.25">
      <c r="YH12175" s="68"/>
      <c r="YI12175" s="68"/>
      <c r="YJ12175" s="68"/>
      <c r="YK12175" s="68"/>
      <c r="YL12175" s="68"/>
      <c r="YM12175" s="68"/>
      <c r="YN12175" s="68"/>
      <c r="YO12175" s="68"/>
      <c r="YP12175" s="68"/>
      <c r="YQ12175" s="68"/>
      <c r="YR12175" s="68"/>
      <c r="YS12175" s="68"/>
      <c r="YT12175" s="68"/>
      <c r="YU12175" s="68"/>
      <c r="YV12175" s="68"/>
      <c r="YW12175" s="68"/>
      <c r="YX12175" s="68">
        <v>0.91377618796041105</v>
      </c>
      <c r="YY12175" s="68"/>
      <c r="YZ12175" s="68"/>
      <c r="ZA12175" s="68"/>
      <c r="ZB12175" s="68"/>
      <c r="ZC12175" s="68"/>
      <c r="ZD12175" s="68"/>
    </row>
    <row r="12176" spans="658:680" x14ac:dyDescent="0.25">
      <c r="YH12176" s="68"/>
      <c r="YI12176" s="68"/>
      <c r="YJ12176" s="68"/>
      <c r="YK12176" s="68"/>
      <c r="YL12176" s="68"/>
      <c r="YM12176" s="68"/>
      <c r="YN12176" s="68"/>
      <c r="YO12176" s="68"/>
      <c r="YP12176" s="68"/>
      <c r="YQ12176" s="68"/>
      <c r="YR12176" s="68"/>
      <c r="YS12176" s="68"/>
      <c r="YT12176" s="68"/>
      <c r="YU12176" s="68"/>
      <c r="YV12176" s="68"/>
      <c r="YW12176" s="68"/>
      <c r="YX12176" s="68">
        <v>0.91374616001395303</v>
      </c>
      <c r="YY12176" s="68"/>
      <c r="YZ12176" s="68"/>
      <c r="ZA12176" s="68"/>
      <c r="ZB12176" s="68"/>
      <c r="ZC12176" s="68"/>
      <c r="ZD12176" s="68"/>
    </row>
    <row r="12177" spans="658:680" x14ac:dyDescent="0.25">
      <c r="YH12177" s="68"/>
      <c r="YI12177" s="68"/>
      <c r="YJ12177" s="68"/>
      <c r="YK12177" s="68"/>
      <c r="YL12177" s="68"/>
      <c r="YM12177" s="68"/>
      <c r="YN12177" s="68"/>
      <c r="YO12177" s="68"/>
      <c r="YP12177" s="68"/>
      <c r="YQ12177" s="68"/>
      <c r="YR12177" s="68"/>
      <c r="YS12177" s="68"/>
      <c r="YT12177" s="68"/>
      <c r="YU12177" s="68"/>
      <c r="YV12177" s="68"/>
      <c r="YW12177" s="68"/>
      <c r="YX12177" s="68">
        <v>0.91374260691735099</v>
      </c>
      <c r="YY12177" s="68"/>
      <c r="YZ12177" s="68"/>
      <c r="ZA12177" s="68"/>
      <c r="ZB12177" s="68"/>
      <c r="ZC12177" s="68"/>
      <c r="ZD12177" s="68"/>
    </row>
    <row r="12178" spans="658:680" x14ac:dyDescent="0.25">
      <c r="YH12178" s="68"/>
      <c r="YI12178" s="68"/>
      <c r="YJ12178" s="68"/>
      <c r="YK12178" s="68"/>
      <c r="YL12178" s="68"/>
      <c r="YM12178" s="68"/>
      <c r="YN12178" s="68"/>
      <c r="YO12178" s="68"/>
      <c r="YP12178" s="68"/>
      <c r="YQ12178" s="68"/>
      <c r="YR12178" s="68"/>
      <c r="YS12178" s="68"/>
      <c r="YT12178" s="68"/>
      <c r="YU12178" s="68"/>
      <c r="YV12178" s="68"/>
      <c r="YW12178" s="68"/>
      <c r="YX12178" s="68">
        <v>0.91374061850997701</v>
      </c>
      <c r="YY12178" s="68"/>
      <c r="YZ12178" s="68"/>
      <c r="ZA12178" s="68"/>
      <c r="ZB12178" s="68"/>
      <c r="ZC12178" s="68"/>
      <c r="ZD12178" s="68"/>
    </row>
    <row r="12179" spans="658:680" x14ac:dyDescent="0.25">
      <c r="YH12179" s="68"/>
      <c r="YI12179" s="68"/>
      <c r="YJ12179" s="68"/>
      <c r="YK12179" s="68"/>
      <c r="YL12179" s="68"/>
      <c r="YM12179" s="68"/>
      <c r="YN12179" s="68"/>
      <c r="YO12179" s="68"/>
      <c r="YP12179" s="68"/>
      <c r="YQ12179" s="68"/>
      <c r="YR12179" s="68"/>
      <c r="YS12179" s="68"/>
      <c r="YT12179" s="68"/>
      <c r="YU12179" s="68"/>
      <c r="YV12179" s="68"/>
      <c r="YW12179" s="68"/>
      <c r="YX12179" s="68">
        <v>0.91372573336746399</v>
      </c>
      <c r="YY12179" s="68"/>
      <c r="YZ12179" s="68"/>
      <c r="ZA12179" s="68"/>
      <c r="ZB12179" s="68"/>
      <c r="ZC12179" s="68"/>
      <c r="ZD12179" s="68"/>
    </row>
    <row r="12180" spans="658:680" x14ac:dyDescent="0.25">
      <c r="YH12180" s="68"/>
      <c r="YI12180" s="68"/>
      <c r="YJ12180" s="68"/>
      <c r="YK12180" s="68"/>
      <c r="YL12180" s="68"/>
      <c r="YM12180" s="68"/>
      <c r="YN12180" s="68"/>
      <c r="YO12180" s="68"/>
      <c r="YP12180" s="68"/>
      <c r="YQ12180" s="68"/>
      <c r="YR12180" s="68"/>
      <c r="YS12180" s="68"/>
      <c r="YT12180" s="68"/>
      <c r="YU12180" s="68"/>
      <c r="YV12180" s="68"/>
      <c r="YW12180" s="68"/>
      <c r="YX12180" s="68">
        <v>0.91372317013882698</v>
      </c>
      <c r="YY12180" s="68"/>
      <c r="YZ12180" s="68"/>
      <c r="ZA12180" s="68"/>
      <c r="ZB12180" s="68"/>
      <c r="ZC12180" s="68"/>
      <c r="ZD12180" s="68"/>
    </row>
    <row r="12181" spans="658:680" x14ac:dyDescent="0.25">
      <c r="YH12181" s="68"/>
      <c r="YI12181" s="68"/>
      <c r="YJ12181" s="68"/>
      <c r="YK12181" s="68"/>
      <c r="YL12181" s="68"/>
      <c r="YM12181" s="68"/>
      <c r="YN12181" s="68"/>
      <c r="YO12181" s="68"/>
      <c r="YP12181" s="68"/>
      <c r="YQ12181" s="68"/>
      <c r="YR12181" s="68"/>
      <c r="YS12181" s="68"/>
      <c r="YT12181" s="68"/>
      <c r="YU12181" s="68"/>
      <c r="YV12181" s="68"/>
      <c r="YW12181" s="68"/>
      <c r="YX12181" s="68">
        <v>0.91372218432408203</v>
      </c>
      <c r="YY12181" s="68"/>
      <c r="YZ12181" s="68"/>
      <c r="ZA12181" s="68"/>
      <c r="ZB12181" s="68"/>
      <c r="ZC12181" s="68"/>
      <c r="ZD12181" s="68"/>
    </row>
    <row r="12182" spans="658:680" x14ac:dyDescent="0.25">
      <c r="YH12182" s="68"/>
      <c r="YI12182" s="68"/>
      <c r="YJ12182" s="68"/>
      <c r="YK12182" s="68"/>
      <c r="YL12182" s="68"/>
      <c r="YM12182" s="68"/>
      <c r="YN12182" s="68"/>
      <c r="YO12182" s="68"/>
      <c r="YP12182" s="68"/>
      <c r="YQ12182" s="68"/>
      <c r="YR12182" s="68"/>
      <c r="YS12182" s="68"/>
      <c r="YT12182" s="68"/>
      <c r="YU12182" s="68"/>
      <c r="YV12182" s="68"/>
      <c r="YW12182" s="68"/>
      <c r="YX12182" s="68">
        <v>0.91369622211000601</v>
      </c>
      <c r="YY12182" s="68"/>
      <c r="YZ12182" s="68"/>
      <c r="ZA12182" s="68"/>
      <c r="ZB12182" s="68"/>
      <c r="ZC12182" s="68"/>
      <c r="ZD12182" s="68"/>
    </row>
    <row r="12183" spans="658:680" x14ac:dyDescent="0.25">
      <c r="YH12183" s="68"/>
      <c r="YI12183" s="68"/>
      <c r="YJ12183" s="68"/>
      <c r="YK12183" s="68"/>
      <c r="YL12183" s="68"/>
      <c r="YM12183" s="68"/>
      <c r="YN12183" s="68"/>
      <c r="YO12183" s="68"/>
      <c r="YP12183" s="68"/>
      <c r="YQ12183" s="68"/>
      <c r="YR12183" s="68"/>
      <c r="YS12183" s="68"/>
      <c r="YT12183" s="68"/>
      <c r="YU12183" s="68"/>
      <c r="YV12183" s="68"/>
      <c r="YW12183" s="68"/>
      <c r="YX12183" s="68">
        <v>0.91363500780838602</v>
      </c>
      <c r="YY12183" s="68"/>
      <c r="YZ12183" s="68"/>
      <c r="ZA12183" s="68"/>
      <c r="ZB12183" s="68"/>
      <c r="ZC12183" s="68"/>
      <c r="ZD12183" s="68"/>
    </row>
    <row r="12184" spans="658:680" x14ac:dyDescent="0.25">
      <c r="YH12184" s="68"/>
      <c r="YI12184" s="68"/>
      <c r="YJ12184" s="68"/>
      <c r="YK12184" s="68"/>
      <c r="YL12184" s="68"/>
      <c r="YM12184" s="68"/>
      <c r="YN12184" s="68"/>
      <c r="YO12184" s="68"/>
      <c r="YP12184" s="68"/>
      <c r="YQ12184" s="68"/>
      <c r="YR12184" s="68"/>
      <c r="YS12184" s="68"/>
      <c r="YT12184" s="68"/>
      <c r="YU12184" s="68"/>
      <c r="YV12184" s="68"/>
      <c r="YW12184" s="68"/>
      <c r="YX12184" s="68">
        <v>0.91362643396843901</v>
      </c>
      <c r="YY12184" s="68"/>
      <c r="YZ12184" s="68"/>
      <c r="ZA12184" s="68"/>
      <c r="ZB12184" s="68"/>
      <c r="ZC12184" s="68"/>
      <c r="ZD12184" s="68"/>
    </row>
    <row r="12185" spans="658:680" x14ac:dyDescent="0.25">
      <c r="YH12185" s="68"/>
      <c r="YI12185" s="68"/>
      <c r="YJ12185" s="68"/>
      <c r="YK12185" s="68"/>
      <c r="YL12185" s="68"/>
      <c r="YM12185" s="68"/>
      <c r="YN12185" s="68"/>
      <c r="YO12185" s="68"/>
      <c r="YP12185" s="68"/>
      <c r="YQ12185" s="68"/>
      <c r="YR12185" s="68"/>
      <c r="YS12185" s="68"/>
      <c r="YT12185" s="68"/>
      <c r="YU12185" s="68"/>
      <c r="YV12185" s="68"/>
      <c r="YW12185" s="68"/>
      <c r="YX12185" s="68">
        <v>0.91358616293211004</v>
      </c>
      <c r="YY12185" s="68"/>
      <c r="YZ12185" s="68"/>
      <c r="ZA12185" s="68"/>
      <c r="ZB12185" s="68"/>
      <c r="ZC12185" s="68"/>
      <c r="ZD12185" s="68"/>
    </row>
    <row r="12186" spans="658:680" x14ac:dyDescent="0.25">
      <c r="YH12186" s="68"/>
      <c r="YI12186" s="68"/>
      <c r="YJ12186" s="68"/>
      <c r="YK12186" s="68"/>
      <c r="YL12186" s="68"/>
      <c r="YM12186" s="68"/>
      <c r="YN12186" s="68"/>
      <c r="YO12186" s="68"/>
      <c r="YP12186" s="68"/>
      <c r="YQ12186" s="68"/>
      <c r="YR12186" s="68"/>
      <c r="YS12186" s="68"/>
      <c r="YT12186" s="68"/>
      <c r="YU12186" s="68"/>
      <c r="YV12186" s="68"/>
      <c r="YW12186" s="68"/>
      <c r="YX12186" s="68">
        <v>0.91357339644450997</v>
      </c>
      <c r="YY12186" s="68"/>
      <c r="YZ12186" s="68"/>
      <c r="ZA12186" s="68"/>
      <c r="ZB12186" s="68"/>
      <c r="ZC12186" s="68"/>
      <c r="ZD12186" s="68"/>
    </row>
    <row r="12187" spans="658:680" x14ac:dyDescent="0.25">
      <c r="YH12187" s="68"/>
      <c r="YI12187" s="68"/>
      <c r="YJ12187" s="68"/>
      <c r="YK12187" s="68"/>
      <c r="YL12187" s="68"/>
      <c r="YM12187" s="68"/>
      <c r="YN12187" s="68"/>
      <c r="YO12187" s="68"/>
      <c r="YP12187" s="68"/>
      <c r="YQ12187" s="68"/>
      <c r="YR12187" s="68"/>
      <c r="YS12187" s="68"/>
      <c r="YT12187" s="68"/>
      <c r="YU12187" s="68"/>
      <c r="YV12187" s="68"/>
      <c r="YW12187" s="68"/>
      <c r="YX12187" s="68">
        <v>0.91355562204793905</v>
      </c>
      <c r="YY12187" s="68"/>
      <c r="YZ12187" s="68"/>
      <c r="ZA12187" s="68"/>
      <c r="ZB12187" s="68"/>
      <c r="ZC12187" s="68"/>
      <c r="ZD12187" s="68"/>
    </row>
    <row r="12188" spans="658:680" x14ac:dyDescent="0.25">
      <c r="YH12188" s="68"/>
      <c r="YI12188" s="68"/>
      <c r="YJ12188" s="68"/>
      <c r="YK12188" s="68"/>
      <c r="YL12188" s="68"/>
      <c r="YM12188" s="68"/>
      <c r="YN12188" s="68"/>
      <c r="YO12188" s="68"/>
      <c r="YP12188" s="68"/>
      <c r="YQ12188" s="68"/>
      <c r="YR12188" s="68"/>
      <c r="YS12188" s="68"/>
      <c r="YT12188" s="68"/>
      <c r="YU12188" s="68"/>
      <c r="YV12188" s="68"/>
      <c r="YW12188" s="68"/>
      <c r="YX12188" s="68">
        <v>0.91355231639226597</v>
      </c>
      <c r="YY12188" s="68"/>
      <c r="YZ12188" s="68"/>
      <c r="ZA12188" s="68"/>
      <c r="ZB12188" s="68"/>
      <c r="ZC12188" s="68"/>
      <c r="ZD12188" s="68"/>
    </row>
    <row r="12189" spans="658:680" x14ac:dyDescent="0.25">
      <c r="YH12189" s="68"/>
      <c r="YI12189" s="68"/>
      <c r="YJ12189" s="68"/>
      <c r="YK12189" s="68"/>
      <c r="YL12189" s="68"/>
      <c r="YM12189" s="68"/>
      <c r="YN12189" s="68"/>
      <c r="YO12189" s="68"/>
      <c r="YP12189" s="68"/>
      <c r="YQ12189" s="68"/>
      <c r="YR12189" s="68"/>
      <c r="YS12189" s="68"/>
      <c r="YT12189" s="68"/>
      <c r="YU12189" s="68"/>
      <c r="YV12189" s="68"/>
      <c r="YW12189" s="68"/>
      <c r="YX12189" s="68">
        <v>0.91354431351401999</v>
      </c>
      <c r="YY12189" s="68"/>
      <c r="YZ12189" s="68"/>
      <c r="ZA12189" s="68"/>
      <c r="ZB12189" s="68"/>
      <c r="ZC12189" s="68"/>
      <c r="ZD12189" s="68"/>
    </row>
    <row r="12190" spans="658:680" x14ac:dyDescent="0.25">
      <c r="YH12190" s="68"/>
      <c r="YI12190" s="68"/>
      <c r="YJ12190" s="68"/>
      <c r="YK12190" s="68"/>
      <c r="YL12190" s="68"/>
      <c r="YM12190" s="68"/>
      <c r="YN12190" s="68"/>
      <c r="YO12190" s="68"/>
      <c r="YP12190" s="68"/>
      <c r="YQ12190" s="68"/>
      <c r="YR12190" s="68"/>
      <c r="YS12190" s="68"/>
      <c r="YT12190" s="68"/>
      <c r="YU12190" s="68"/>
      <c r="YV12190" s="68"/>
      <c r="YW12190" s="68"/>
      <c r="YX12190" s="68">
        <v>0.91354367078787502</v>
      </c>
      <c r="YY12190" s="68"/>
      <c r="YZ12190" s="68"/>
      <c r="ZA12190" s="68"/>
      <c r="ZB12190" s="68"/>
      <c r="ZC12190" s="68"/>
      <c r="ZD12190" s="68"/>
    </row>
    <row r="12191" spans="658:680" x14ac:dyDescent="0.25">
      <c r="YH12191" s="68"/>
      <c r="YI12191" s="68"/>
      <c r="YJ12191" s="68"/>
      <c r="YK12191" s="68"/>
      <c r="YL12191" s="68"/>
      <c r="YM12191" s="68"/>
      <c r="YN12191" s="68"/>
      <c r="YO12191" s="68"/>
      <c r="YP12191" s="68"/>
      <c r="YQ12191" s="68"/>
      <c r="YR12191" s="68"/>
      <c r="YS12191" s="68"/>
      <c r="YT12191" s="68"/>
      <c r="YU12191" s="68"/>
      <c r="YV12191" s="68"/>
      <c r="YW12191" s="68"/>
      <c r="YX12191" s="68">
        <v>0.91352072259147798</v>
      </c>
      <c r="YY12191" s="68"/>
      <c r="YZ12191" s="68"/>
      <c r="ZA12191" s="68"/>
      <c r="ZB12191" s="68"/>
      <c r="ZC12191" s="68"/>
      <c r="ZD12191" s="68"/>
    </row>
    <row r="12192" spans="658:680" x14ac:dyDescent="0.25">
      <c r="YH12192" s="68"/>
      <c r="YI12192" s="68"/>
      <c r="YJ12192" s="68"/>
      <c r="YK12192" s="68"/>
      <c r="YL12192" s="68"/>
      <c r="YM12192" s="68"/>
      <c r="YN12192" s="68"/>
      <c r="YO12192" s="68"/>
      <c r="YP12192" s="68"/>
      <c r="YQ12192" s="68"/>
      <c r="YR12192" s="68"/>
      <c r="YS12192" s="68"/>
      <c r="YT12192" s="68"/>
      <c r="YU12192" s="68"/>
      <c r="YV12192" s="68"/>
      <c r="YW12192" s="68"/>
      <c r="YX12192" s="68">
        <v>0.91350026317509203</v>
      </c>
      <c r="YY12192" s="68"/>
      <c r="YZ12192" s="68"/>
      <c r="ZA12192" s="68"/>
      <c r="ZB12192" s="68"/>
      <c r="ZC12192" s="68"/>
      <c r="ZD12192" s="68"/>
    </row>
    <row r="12193" spans="658:680" x14ac:dyDescent="0.25">
      <c r="YH12193" s="68"/>
      <c r="YI12193" s="68"/>
      <c r="YJ12193" s="68"/>
      <c r="YK12193" s="68"/>
      <c r="YL12193" s="68"/>
      <c r="YM12193" s="68"/>
      <c r="YN12193" s="68"/>
      <c r="YO12193" s="68"/>
      <c r="YP12193" s="68"/>
      <c r="YQ12193" s="68"/>
      <c r="YR12193" s="68"/>
      <c r="YS12193" s="68"/>
      <c r="YT12193" s="68"/>
      <c r="YU12193" s="68"/>
      <c r="YV12193" s="68"/>
      <c r="YW12193" s="68"/>
      <c r="YX12193" s="68">
        <v>0.913499486345142</v>
      </c>
      <c r="YY12193" s="68"/>
      <c r="YZ12193" s="68"/>
      <c r="ZA12193" s="68"/>
      <c r="ZB12193" s="68"/>
      <c r="ZC12193" s="68"/>
      <c r="ZD12193" s="68"/>
    </row>
    <row r="12194" spans="658:680" x14ac:dyDescent="0.25">
      <c r="YH12194" s="68"/>
      <c r="YI12194" s="68"/>
      <c r="YJ12194" s="68"/>
      <c r="YK12194" s="68"/>
      <c r="YL12194" s="68"/>
      <c r="YM12194" s="68"/>
      <c r="YN12194" s="68"/>
      <c r="YO12194" s="68"/>
      <c r="YP12194" s="68"/>
      <c r="YQ12194" s="68"/>
      <c r="YR12194" s="68"/>
      <c r="YS12194" s="68"/>
      <c r="YT12194" s="68"/>
      <c r="YU12194" s="68"/>
      <c r="YV12194" s="68"/>
      <c r="YW12194" s="68"/>
      <c r="YX12194" s="68">
        <v>0.91347901110538299</v>
      </c>
      <c r="YY12194" s="68"/>
      <c r="YZ12194" s="68"/>
      <c r="ZA12194" s="68"/>
      <c r="ZB12194" s="68"/>
      <c r="ZC12194" s="68"/>
      <c r="ZD12194" s="68"/>
    </row>
    <row r="12195" spans="658:680" x14ac:dyDescent="0.25">
      <c r="YH12195" s="68"/>
      <c r="YI12195" s="68"/>
      <c r="YJ12195" s="68"/>
      <c r="YK12195" s="68"/>
      <c r="YL12195" s="68"/>
      <c r="YM12195" s="68"/>
      <c r="YN12195" s="68"/>
      <c r="YO12195" s="68"/>
      <c r="YP12195" s="68"/>
      <c r="YQ12195" s="68"/>
      <c r="YR12195" s="68"/>
      <c r="YS12195" s="68"/>
      <c r="YT12195" s="68"/>
      <c r="YU12195" s="68"/>
      <c r="YV12195" s="68"/>
      <c r="YW12195" s="68"/>
      <c r="YX12195" s="68">
        <v>0.913473280890027</v>
      </c>
      <c r="YY12195" s="68"/>
      <c r="YZ12195" s="68"/>
      <c r="ZA12195" s="68"/>
      <c r="ZB12195" s="68"/>
      <c r="ZC12195" s="68"/>
      <c r="ZD12195" s="68"/>
    </row>
    <row r="12196" spans="658:680" x14ac:dyDescent="0.25">
      <c r="YH12196" s="68"/>
      <c r="YI12196" s="68"/>
      <c r="YJ12196" s="68"/>
      <c r="YK12196" s="68"/>
      <c r="YL12196" s="68"/>
      <c r="YM12196" s="68"/>
      <c r="YN12196" s="68"/>
      <c r="YO12196" s="68"/>
      <c r="YP12196" s="68"/>
      <c r="YQ12196" s="68"/>
      <c r="YR12196" s="68"/>
      <c r="YS12196" s="68"/>
      <c r="YT12196" s="68"/>
      <c r="YU12196" s="68"/>
      <c r="YV12196" s="68"/>
      <c r="YW12196" s="68"/>
      <c r="YX12196" s="68">
        <v>0.91345080119698097</v>
      </c>
      <c r="YY12196" s="68"/>
      <c r="YZ12196" s="68"/>
      <c r="ZA12196" s="68"/>
      <c r="ZB12196" s="68"/>
      <c r="ZC12196" s="68"/>
      <c r="ZD12196" s="68"/>
    </row>
    <row r="12197" spans="658:680" x14ac:dyDescent="0.25">
      <c r="YH12197" s="68"/>
      <c r="YI12197" s="68"/>
      <c r="YJ12197" s="68"/>
      <c r="YK12197" s="68"/>
      <c r="YL12197" s="68"/>
      <c r="YM12197" s="68"/>
      <c r="YN12197" s="68"/>
      <c r="YO12197" s="68"/>
      <c r="YP12197" s="68"/>
      <c r="YQ12197" s="68"/>
      <c r="YR12197" s="68"/>
      <c r="YS12197" s="68"/>
      <c r="YT12197" s="68"/>
      <c r="YU12197" s="68"/>
      <c r="YV12197" s="68"/>
      <c r="YW12197" s="68"/>
      <c r="YX12197" s="68">
        <v>0.91340813885801497</v>
      </c>
      <c r="YY12197" s="68"/>
      <c r="YZ12197" s="68"/>
      <c r="ZA12197" s="68"/>
      <c r="ZB12197" s="68"/>
      <c r="ZC12197" s="68"/>
      <c r="ZD12197" s="68"/>
    </row>
    <row r="12198" spans="658:680" x14ac:dyDescent="0.25">
      <c r="YH12198" s="68"/>
      <c r="YI12198" s="68"/>
      <c r="YJ12198" s="68"/>
      <c r="YK12198" s="68"/>
      <c r="YL12198" s="68"/>
      <c r="YM12198" s="68"/>
      <c r="YN12198" s="68"/>
      <c r="YO12198" s="68"/>
      <c r="YP12198" s="68"/>
      <c r="YQ12198" s="68"/>
      <c r="YR12198" s="68"/>
      <c r="YS12198" s="68"/>
      <c r="YT12198" s="68"/>
      <c r="YU12198" s="68"/>
      <c r="YV12198" s="68"/>
      <c r="YW12198" s="68"/>
      <c r="YX12198" s="68">
        <v>0.91340664515118297</v>
      </c>
      <c r="YY12198" s="68"/>
      <c r="YZ12198" s="68"/>
      <c r="ZA12198" s="68"/>
      <c r="ZB12198" s="68"/>
      <c r="ZC12198" s="68"/>
      <c r="ZD12198" s="68"/>
    </row>
    <row r="12199" spans="658:680" x14ac:dyDescent="0.25">
      <c r="YH12199" s="68"/>
      <c r="YI12199" s="68"/>
      <c r="YJ12199" s="68"/>
      <c r="YK12199" s="68"/>
      <c r="YL12199" s="68"/>
      <c r="YM12199" s="68"/>
      <c r="YN12199" s="68"/>
      <c r="YO12199" s="68"/>
      <c r="YP12199" s="68"/>
      <c r="YQ12199" s="68"/>
      <c r="YR12199" s="68"/>
      <c r="YS12199" s="68"/>
      <c r="YT12199" s="68"/>
      <c r="YU12199" s="68"/>
      <c r="YV12199" s="68"/>
      <c r="YW12199" s="68"/>
      <c r="YX12199" s="68">
        <v>0.91338751112320704</v>
      </c>
      <c r="YY12199" s="68"/>
      <c r="YZ12199" s="68"/>
      <c r="ZA12199" s="68"/>
      <c r="ZB12199" s="68"/>
      <c r="ZC12199" s="68"/>
      <c r="ZD12199" s="68"/>
    </row>
    <row r="12200" spans="658:680" x14ac:dyDescent="0.25">
      <c r="YH12200" s="68"/>
      <c r="YI12200" s="68"/>
      <c r="YJ12200" s="68"/>
      <c r="YK12200" s="68"/>
      <c r="YL12200" s="68"/>
      <c r="YM12200" s="68"/>
      <c r="YN12200" s="68"/>
      <c r="YO12200" s="68"/>
      <c r="YP12200" s="68"/>
      <c r="YQ12200" s="68"/>
      <c r="YR12200" s="68"/>
      <c r="YS12200" s="68"/>
      <c r="YT12200" s="68"/>
      <c r="YU12200" s="68"/>
      <c r="YV12200" s="68"/>
      <c r="YW12200" s="68"/>
      <c r="YX12200" s="68">
        <v>0.91334784341851305</v>
      </c>
      <c r="YY12200" s="68"/>
      <c r="YZ12200" s="68"/>
      <c r="ZA12200" s="68"/>
      <c r="ZB12200" s="68"/>
      <c r="ZC12200" s="68"/>
      <c r="ZD12200" s="68"/>
    </row>
    <row r="12201" spans="658:680" x14ac:dyDescent="0.25">
      <c r="YH12201" s="68"/>
      <c r="YI12201" s="68"/>
      <c r="YJ12201" s="68"/>
      <c r="YK12201" s="68"/>
      <c r="YL12201" s="68"/>
      <c r="YM12201" s="68"/>
      <c r="YN12201" s="68"/>
      <c r="YO12201" s="68"/>
      <c r="YP12201" s="68"/>
      <c r="YQ12201" s="68"/>
      <c r="YR12201" s="68"/>
      <c r="YS12201" s="68"/>
      <c r="YT12201" s="68"/>
      <c r="YU12201" s="68"/>
      <c r="YV12201" s="68"/>
      <c r="YW12201" s="68"/>
      <c r="YX12201" s="68">
        <v>0.91333064732047797</v>
      </c>
      <c r="YY12201" s="68"/>
      <c r="YZ12201" s="68"/>
      <c r="ZA12201" s="68"/>
      <c r="ZB12201" s="68"/>
      <c r="ZC12201" s="68"/>
      <c r="ZD12201" s="68"/>
    </row>
    <row r="12202" spans="658:680" x14ac:dyDescent="0.25">
      <c r="YH12202" s="68"/>
      <c r="YI12202" s="68"/>
      <c r="YJ12202" s="68"/>
      <c r="YK12202" s="68"/>
      <c r="YL12202" s="68"/>
      <c r="YM12202" s="68"/>
      <c r="YN12202" s="68"/>
      <c r="YO12202" s="68"/>
      <c r="YP12202" s="68"/>
      <c r="YQ12202" s="68"/>
      <c r="YR12202" s="68"/>
      <c r="YS12202" s="68"/>
      <c r="YT12202" s="68"/>
      <c r="YU12202" s="68"/>
      <c r="YV12202" s="68"/>
      <c r="YW12202" s="68"/>
      <c r="YX12202" s="68">
        <v>0.91332200357703697</v>
      </c>
      <c r="YY12202" s="68"/>
      <c r="YZ12202" s="68"/>
      <c r="ZA12202" s="68"/>
      <c r="ZB12202" s="68"/>
      <c r="ZC12202" s="68"/>
      <c r="ZD12202" s="68"/>
    </row>
    <row r="12203" spans="658:680" x14ac:dyDescent="0.25">
      <c r="YH12203" s="68"/>
      <c r="YI12203" s="68"/>
      <c r="YJ12203" s="68"/>
      <c r="YK12203" s="68"/>
      <c r="YL12203" s="68"/>
      <c r="YM12203" s="68"/>
      <c r="YN12203" s="68"/>
      <c r="YO12203" s="68"/>
      <c r="YP12203" s="68"/>
      <c r="YQ12203" s="68"/>
      <c r="YR12203" s="68"/>
      <c r="YS12203" s="68"/>
      <c r="YT12203" s="68"/>
      <c r="YU12203" s="68"/>
      <c r="YV12203" s="68"/>
      <c r="YW12203" s="68"/>
      <c r="YX12203" s="68">
        <v>0.91325619685020898</v>
      </c>
      <c r="YY12203" s="68"/>
      <c r="YZ12203" s="68"/>
      <c r="ZA12203" s="68"/>
      <c r="ZB12203" s="68"/>
      <c r="ZC12203" s="68"/>
      <c r="ZD12203" s="68"/>
    </row>
    <row r="12204" spans="658:680" x14ac:dyDescent="0.25">
      <c r="YH12204" s="68"/>
      <c r="YI12204" s="68"/>
      <c r="YJ12204" s="68"/>
      <c r="YK12204" s="68"/>
      <c r="YL12204" s="68"/>
      <c r="YM12204" s="68"/>
      <c r="YN12204" s="68"/>
      <c r="YO12204" s="68"/>
      <c r="YP12204" s="68"/>
      <c r="YQ12204" s="68"/>
      <c r="YR12204" s="68"/>
      <c r="YS12204" s="68"/>
      <c r="YT12204" s="68"/>
      <c r="YU12204" s="68"/>
      <c r="YV12204" s="68"/>
      <c r="YW12204" s="68"/>
      <c r="YX12204" s="68">
        <v>0.91322203952702996</v>
      </c>
      <c r="YY12204" s="68"/>
      <c r="YZ12204" s="68"/>
      <c r="ZA12204" s="68"/>
      <c r="ZB12204" s="68"/>
      <c r="ZC12204" s="68"/>
      <c r="ZD12204" s="68"/>
    </row>
    <row r="12205" spans="658:680" x14ac:dyDescent="0.25">
      <c r="YH12205" s="68"/>
      <c r="YI12205" s="68"/>
      <c r="YJ12205" s="68"/>
      <c r="YK12205" s="68"/>
      <c r="YL12205" s="68"/>
      <c r="YM12205" s="68"/>
      <c r="YN12205" s="68"/>
      <c r="YO12205" s="68"/>
      <c r="YP12205" s="68"/>
      <c r="YQ12205" s="68"/>
      <c r="YR12205" s="68"/>
      <c r="YS12205" s="68"/>
      <c r="YT12205" s="68"/>
      <c r="YU12205" s="68"/>
      <c r="YV12205" s="68"/>
      <c r="YW12205" s="68"/>
      <c r="YX12205" s="68">
        <v>0.91318202080572097</v>
      </c>
      <c r="YY12205" s="68"/>
      <c r="YZ12205" s="68"/>
      <c r="ZA12205" s="68"/>
      <c r="ZB12205" s="68"/>
      <c r="ZC12205" s="68"/>
      <c r="ZD12205" s="68"/>
    </row>
    <row r="12206" spans="658:680" x14ac:dyDescent="0.25">
      <c r="YH12206" s="68"/>
      <c r="YI12206" s="68"/>
      <c r="YJ12206" s="68"/>
      <c r="YK12206" s="68"/>
      <c r="YL12206" s="68"/>
      <c r="YM12206" s="68"/>
      <c r="YN12206" s="68"/>
      <c r="YO12206" s="68"/>
      <c r="YP12206" s="68"/>
      <c r="YQ12206" s="68"/>
      <c r="YR12206" s="68"/>
      <c r="YS12206" s="68"/>
      <c r="YT12206" s="68"/>
      <c r="YU12206" s="68"/>
      <c r="YV12206" s="68"/>
      <c r="YW12206" s="68"/>
      <c r="YX12206" s="68">
        <v>0.91318112535746998</v>
      </c>
      <c r="YY12206" s="68"/>
      <c r="YZ12206" s="68"/>
      <c r="ZA12206" s="68"/>
      <c r="ZB12206" s="68"/>
      <c r="ZC12206" s="68"/>
      <c r="ZD12206" s="68"/>
    </row>
    <row r="12207" spans="658:680" x14ac:dyDescent="0.25">
      <c r="YH12207" s="68"/>
      <c r="YI12207" s="68"/>
      <c r="YJ12207" s="68"/>
      <c r="YK12207" s="68"/>
      <c r="YL12207" s="68"/>
      <c r="YM12207" s="68"/>
      <c r="YN12207" s="68"/>
      <c r="YO12207" s="68"/>
      <c r="YP12207" s="68"/>
      <c r="YQ12207" s="68"/>
      <c r="YR12207" s="68"/>
      <c r="YS12207" s="68"/>
      <c r="YT12207" s="68"/>
      <c r="YU12207" s="68"/>
      <c r="YV12207" s="68"/>
      <c r="YW12207" s="68"/>
      <c r="YX12207" s="68">
        <v>0.91317960831966005</v>
      </c>
      <c r="YY12207" s="68"/>
      <c r="YZ12207" s="68"/>
      <c r="ZA12207" s="68"/>
      <c r="ZB12207" s="68"/>
      <c r="ZC12207" s="68"/>
      <c r="ZD12207" s="68"/>
    </row>
    <row r="12208" spans="658:680" x14ac:dyDescent="0.25">
      <c r="YH12208" s="68"/>
      <c r="YI12208" s="68"/>
      <c r="YJ12208" s="68"/>
      <c r="YK12208" s="68"/>
      <c r="YL12208" s="68"/>
      <c r="YM12208" s="68"/>
      <c r="YN12208" s="68"/>
      <c r="YO12208" s="68"/>
      <c r="YP12208" s="68"/>
      <c r="YQ12208" s="68"/>
      <c r="YR12208" s="68"/>
      <c r="YS12208" s="68"/>
      <c r="YT12208" s="68"/>
      <c r="YU12208" s="68"/>
      <c r="YV12208" s="68"/>
      <c r="YW12208" s="68"/>
      <c r="YX12208" s="68">
        <v>0.91315170185706596</v>
      </c>
      <c r="YY12208" s="68"/>
      <c r="YZ12208" s="68"/>
      <c r="ZA12208" s="68"/>
      <c r="ZB12208" s="68"/>
      <c r="ZC12208" s="68"/>
      <c r="ZD12208" s="68"/>
    </row>
    <row r="12209" spans="658:680" x14ac:dyDescent="0.25">
      <c r="YH12209" s="68"/>
      <c r="YI12209" s="68"/>
      <c r="YJ12209" s="68"/>
      <c r="YK12209" s="68"/>
      <c r="YL12209" s="68"/>
      <c r="YM12209" s="68"/>
      <c r="YN12209" s="68"/>
      <c r="YO12209" s="68"/>
      <c r="YP12209" s="68"/>
      <c r="YQ12209" s="68"/>
      <c r="YR12209" s="68"/>
      <c r="YS12209" s="68"/>
      <c r="YT12209" s="68"/>
      <c r="YU12209" s="68"/>
      <c r="YV12209" s="68"/>
      <c r="YW12209" s="68"/>
      <c r="YX12209" s="68">
        <v>0.91314798191352697</v>
      </c>
      <c r="YY12209" s="68"/>
      <c r="YZ12209" s="68"/>
      <c r="ZA12209" s="68"/>
      <c r="ZB12209" s="68"/>
      <c r="ZC12209" s="68"/>
      <c r="ZD12209" s="68"/>
    </row>
    <row r="12210" spans="658:680" x14ac:dyDescent="0.25">
      <c r="YH12210" s="68"/>
      <c r="YI12210" s="68"/>
      <c r="YJ12210" s="68"/>
      <c r="YK12210" s="68"/>
      <c r="YL12210" s="68"/>
      <c r="YM12210" s="68"/>
      <c r="YN12210" s="68"/>
      <c r="YO12210" s="68"/>
      <c r="YP12210" s="68"/>
      <c r="YQ12210" s="68"/>
      <c r="YR12210" s="68"/>
      <c r="YS12210" s="68"/>
      <c r="YT12210" s="68"/>
      <c r="YU12210" s="68"/>
      <c r="YV12210" s="68"/>
      <c r="YW12210" s="68"/>
      <c r="YX12210" s="68">
        <v>0.91314228845232404</v>
      </c>
      <c r="YY12210" s="68"/>
      <c r="YZ12210" s="68"/>
      <c r="ZA12210" s="68"/>
      <c r="ZB12210" s="68"/>
      <c r="ZC12210" s="68"/>
      <c r="ZD12210" s="68"/>
    </row>
    <row r="12211" spans="658:680" x14ac:dyDescent="0.25">
      <c r="YH12211" s="68"/>
      <c r="YI12211" s="68"/>
      <c r="YJ12211" s="68"/>
      <c r="YK12211" s="68"/>
      <c r="YL12211" s="68"/>
      <c r="YM12211" s="68"/>
      <c r="YN12211" s="68"/>
      <c r="YO12211" s="68"/>
      <c r="YP12211" s="68"/>
      <c r="YQ12211" s="68"/>
      <c r="YR12211" s="68"/>
      <c r="YS12211" s="68"/>
      <c r="YT12211" s="68"/>
      <c r="YU12211" s="68"/>
      <c r="YV12211" s="68"/>
      <c r="YW12211" s="68"/>
      <c r="YX12211" s="68">
        <v>0.913138615296477</v>
      </c>
      <c r="YY12211" s="68"/>
      <c r="YZ12211" s="68"/>
      <c r="ZA12211" s="68"/>
      <c r="ZB12211" s="68"/>
      <c r="ZC12211" s="68"/>
      <c r="ZD12211" s="68"/>
    </row>
    <row r="12212" spans="658:680" x14ac:dyDescent="0.25">
      <c r="YH12212" s="68"/>
      <c r="YI12212" s="68"/>
      <c r="YJ12212" s="68"/>
      <c r="YK12212" s="68"/>
      <c r="YL12212" s="68"/>
      <c r="YM12212" s="68"/>
      <c r="YN12212" s="68"/>
      <c r="YO12212" s="68"/>
      <c r="YP12212" s="68"/>
      <c r="YQ12212" s="68"/>
      <c r="YR12212" s="68"/>
      <c r="YS12212" s="68"/>
      <c r="YT12212" s="68"/>
      <c r="YU12212" s="68"/>
      <c r="YV12212" s="68"/>
      <c r="YW12212" s="68"/>
      <c r="YX12212" s="68">
        <v>0.91310126099799405</v>
      </c>
      <c r="YY12212" s="68"/>
      <c r="YZ12212" s="68"/>
      <c r="ZA12212" s="68"/>
      <c r="ZB12212" s="68"/>
      <c r="ZC12212" s="68"/>
      <c r="ZD12212" s="68"/>
    </row>
    <row r="12213" spans="658:680" x14ac:dyDescent="0.25">
      <c r="YH12213" s="68"/>
      <c r="YI12213" s="68"/>
      <c r="YJ12213" s="68"/>
      <c r="YK12213" s="68"/>
      <c r="YL12213" s="68"/>
      <c r="YM12213" s="68"/>
      <c r="YN12213" s="68"/>
      <c r="YO12213" s="68"/>
      <c r="YP12213" s="68"/>
      <c r="YQ12213" s="68"/>
      <c r="YR12213" s="68"/>
      <c r="YS12213" s="68"/>
      <c r="YT12213" s="68"/>
      <c r="YU12213" s="68"/>
      <c r="YV12213" s="68"/>
      <c r="YW12213" s="68"/>
      <c r="YX12213" s="68">
        <v>0.91307597772717897</v>
      </c>
      <c r="YY12213" s="68"/>
      <c r="YZ12213" s="68"/>
      <c r="ZA12213" s="68"/>
      <c r="ZB12213" s="68"/>
      <c r="ZC12213" s="68"/>
      <c r="ZD12213" s="68"/>
    </row>
    <row r="12214" spans="658:680" x14ac:dyDescent="0.25">
      <c r="YH12214" s="68"/>
      <c r="YI12214" s="68"/>
      <c r="YJ12214" s="68"/>
      <c r="YK12214" s="68"/>
      <c r="YL12214" s="68"/>
      <c r="YM12214" s="68"/>
      <c r="YN12214" s="68"/>
      <c r="YO12214" s="68"/>
      <c r="YP12214" s="68"/>
      <c r="YQ12214" s="68"/>
      <c r="YR12214" s="68"/>
      <c r="YS12214" s="68"/>
      <c r="YT12214" s="68"/>
      <c r="YU12214" s="68"/>
      <c r="YV12214" s="68"/>
      <c r="YW12214" s="68"/>
      <c r="YX12214" s="68">
        <v>0.91305609356149997</v>
      </c>
      <c r="YY12214" s="68"/>
      <c r="YZ12214" s="68"/>
      <c r="ZA12214" s="68"/>
      <c r="ZB12214" s="68"/>
      <c r="ZC12214" s="68"/>
      <c r="ZD12214" s="68"/>
    </row>
    <row r="12215" spans="658:680" x14ac:dyDescent="0.25">
      <c r="YH12215" s="68"/>
      <c r="YI12215" s="68"/>
      <c r="YJ12215" s="68"/>
      <c r="YK12215" s="68"/>
      <c r="YL12215" s="68"/>
      <c r="YM12215" s="68"/>
      <c r="YN12215" s="68"/>
      <c r="YO12215" s="68"/>
      <c r="YP12215" s="68"/>
      <c r="YQ12215" s="68"/>
      <c r="YR12215" s="68"/>
      <c r="YS12215" s="68"/>
      <c r="YT12215" s="68"/>
      <c r="YU12215" s="68"/>
      <c r="YV12215" s="68"/>
      <c r="YW12215" s="68"/>
      <c r="YX12215" s="68">
        <v>0.91302173141489096</v>
      </c>
      <c r="YY12215" s="68"/>
      <c r="YZ12215" s="68"/>
      <c r="ZA12215" s="68"/>
      <c r="ZB12215" s="68"/>
      <c r="ZC12215" s="68"/>
      <c r="ZD12215" s="68"/>
    </row>
    <row r="12216" spans="658:680" x14ac:dyDescent="0.25">
      <c r="YH12216" s="68"/>
      <c r="YI12216" s="68"/>
      <c r="YJ12216" s="68"/>
      <c r="YK12216" s="68"/>
      <c r="YL12216" s="68"/>
      <c r="YM12216" s="68"/>
      <c r="YN12216" s="68"/>
      <c r="YO12216" s="68"/>
      <c r="YP12216" s="68"/>
      <c r="YQ12216" s="68"/>
      <c r="YR12216" s="68"/>
      <c r="YS12216" s="68"/>
      <c r="YT12216" s="68"/>
      <c r="YU12216" s="68"/>
      <c r="YV12216" s="68"/>
      <c r="YW12216" s="68"/>
      <c r="YX12216" s="68">
        <v>0.91300574493882003</v>
      </c>
      <c r="YY12216" s="68"/>
      <c r="YZ12216" s="68"/>
      <c r="ZA12216" s="68"/>
      <c r="ZB12216" s="68"/>
      <c r="ZC12216" s="68"/>
      <c r="ZD12216" s="68"/>
    </row>
    <row r="12217" spans="658:680" x14ac:dyDescent="0.25">
      <c r="YH12217" s="68"/>
      <c r="YI12217" s="68"/>
      <c r="YJ12217" s="68"/>
      <c r="YK12217" s="68"/>
      <c r="YL12217" s="68"/>
      <c r="YM12217" s="68"/>
      <c r="YN12217" s="68"/>
      <c r="YO12217" s="68"/>
      <c r="YP12217" s="68"/>
      <c r="YQ12217" s="68"/>
      <c r="YR12217" s="68"/>
      <c r="YS12217" s="68"/>
      <c r="YT12217" s="68"/>
      <c r="YU12217" s="68"/>
      <c r="YV12217" s="68"/>
      <c r="YW12217" s="68"/>
      <c r="YX12217" s="68">
        <v>0.91297246569388302</v>
      </c>
      <c r="YY12217" s="68"/>
      <c r="YZ12217" s="68"/>
      <c r="ZA12217" s="68"/>
      <c r="ZB12217" s="68"/>
      <c r="ZC12217" s="68"/>
      <c r="ZD12217" s="68"/>
    </row>
    <row r="12218" spans="658:680" x14ac:dyDescent="0.25">
      <c r="YH12218" s="68"/>
      <c r="YI12218" s="68"/>
      <c r="YJ12218" s="68"/>
      <c r="YK12218" s="68"/>
      <c r="YL12218" s="68"/>
      <c r="YM12218" s="68"/>
      <c r="YN12218" s="68"/>
      <c r="YO12218" s="68"/>
      <c r="YP12218" s="68"/>
      <c r="YQ12218" s="68"/>
      <c r="YR12218" s="68"/>
      <c r="YS12218" s="68"/>
      <c r="YT12218" s="68"/>
      <c r="YU12218" s="68"/>
      <c r="YV12218" s="68"/>
      <c r="YW12218" s="68"/>
      <c r="YX12218" s="68">
        <v>0.91293518062318302</v>
      </c>
      <c r="YY12218" s="68"/>
      <c r="YZ12218" s="68"/>
      <c r="ZA12218" s="68"/>
      <c r="ZB12218" s="68"/>
      <c r="ZC12218" s="68"/>
      <c r="ZD12218" s="68"/>
    </row>
    <row r="12219" spans="658:680" x14ac:dyDescent="0.25">
      <c r="YH12219" s="68"/>
      <c r="YI12219" s="68"/>
      <c r="YJ12219" s="68"/>
      <c r="YK12219" s="68"/>
      <c r="YL12219" s="68"/>
      <c r="YM12219" s="68"/>
      <c r="YN12219" s="68"/>
      <c r="YO12219" s="68"/>
      <c r="YP12219" s="68"/>
      <c r="YQ12219" s="68"/>
      <c r="YR12219" s="68"/>
      <c r="YS12219" s="68"/>
      <c r="YT12219" s="68"/>
      <c r="YU12219" s="68"/>
      <c r="YV12219" s="68"/>
      <c r="YW12219" s="68"/>
      <c r="YX12219" s="68">
        <v>0.91291595772059897</v>
      </c>
      <c r="YY12219" s="68"/>
      <c r="YZ12219" s="68"/>
      <c r="ZA12219" s="68"/>
      <c r="ZB12219" s="68"/>
      <c r="ZC12219" s="68"/>
      <c r="ZD12219" s="68"/>
    </row>
    <row r="12220" spans="658:680" x14ac:dyDescent="0.25">
      <c r="YH12220" s="68"/>
      <c r="YI12220" s="68"/>
      <c r="YJ12220" s="68"/>
      <c r="YK12220" s="68"/>
      <c r="YL12220" s="68"/>
      <c r="YM12220" s="68"/>
      <c r="YN12220" s="68"/>
      <c r="YO12220" s="68"/>
      <c r="YP12220" s="68"/>
      <c r="YQ12220" s="68"/>
      <c r="YR12220" s="68"/>
      <c r="YS12220" s="68"/>
      <c r="YT12220" s="68"/>
      <c r="YU12220" s="68"/>
      <c r="YV12220" s="68"/>
      <c r="YW12220" s="68"/>
      <c r="YX12220" s="68">
        <v>0.91290910160510796</v>
      </c>
      <c r="YY12220" s="68"/>
      <c r="YZ12220" s="68"/>
      <c r="ZA12220" s="68"/>
      <c r="ZB12220" s="68"/>
      <c r="ZC12220" s="68"/>
      <c r="ZD12220" s="68"/>
    </row>
    <row r="12221" spans="658:680" x14ac:dyDescent="0.25">
      <c r="YH12221" s="68"/>
      <c r="YI12221" s="68"/>
      <c r="YJ12221" s="68"/>
      <c r="YK12221" s="68"/>
      <c r="YL12221" s="68"/>
      <c r="YM12221" s="68"/>
      <c r="YN12221" s="68"/>
      <c r="YO12221" s="68"/>
      <c r="YP12221" s="68"/>
      <c r="YQ12221" s="68"/>
      <c r="YR12221" s="68"/>
      <c r="YS12221" s="68"/>
      <c r="YT12221" s="68"/>
      <c r="YU12221" s="68"/>
      <c r="YV12221" s="68"/>
      <c r="YW12221" s="68"/>
      <c r="YX12221" s="68">
        <v>0.91285975396464802</v>
      </c>
      <c r="YY12221" s="68"/>
      <c r="YZ12221" s="68"/>
      <c r="ZA12221" s="68"/>
      <c r="ZB12221" s="68"/>
      <c r="ZC12221" s="68"/>
      <c r="ZD12221" s="68"/>
    </row>
    <row r="12222" spans="658:680" x14ac:dyDescent="0.25">
      <c r="YH12222" s="68"/>
      <c r="YI12222" s="68"/>
      <c r="YJ12222" s="68"/>
      <c r="YK12222" s="68"/>
      <c r="YL12222" s="68"/>
      <c r="YM12222" s="68"/>
      <c r="YN12222" s="68"/>
      <c r="YO12222" s="68"/>
      <c r="YP12222" s="68"/>
      <c r="YQ12222" s="68"/>
      <c r="YR12222" s="68"/>
      <c r="YS12222" s="68"/>
      <c r="YT12222" s="68"/>
      <c r="YU12222" s="68"/>
      <c r="YV12222" s="68"/>
      <c r="YW12222" s="68"/>
      <c r="YX12222" s="68">
        <v>0.91280574815766102</v>
      </c>
      <c r="YY12222" s="68"/>
      <c r="YZ12222" s="68"/>
      <c r="ZA12222" s="68"/>
      <c r="ZB12222" s="68"/>
      <c r="ZC12222" s="68"/>
      <c r="ZD12222" s="68"/>
    </row>
    <row r="12223" spans="658:680" x14ac:dyDescent="0.25">
      <c r="YH12223" s="68"/>
      <c r="YI12223" s="68"/>
      <c r="YJ12223" s="68"/>
      <c r="YK12223" s="68"/>
      <c r="YL12223" s="68"/>
      <c r="YM12223" s="68"/>
      <c r="YN12223" s="68"/>
      <c r="YO12223" s="68"/>
      <c r="YP12223" s="68"/>
      <c r="YQ12223" s="68"/>
      <c r="YR12223" s="68"/>
      <c r="YS12223" s="68"/>
      <c r="YT12223" s="68"/>
      <c r="YU12223" s="68"/>
      <c r="YV12223" s="68"/>
      <c r="YW12223" s="68"/>
      <c r="YX12223" s="68">
        <v>0.91279967866905498</v>
      </c>
      <c r="YY12223" s="68"/>
      <c r="YZ12223" s="68"/>
      <c r="ZA12223" s="68"/>
      <c r="ZB12223" s="68"/>
      <c r="ZC12223" s="68"/>
      <c r="ZD12223" s="68"/>
    </row>
    <row r="12224" spans="658:680" x14ac:dyDescent="0.25">
      <c r="YH12224" s="68"/>
      <c r="YI12224" s="68"/>
      <c r="YJ12224" s="68"/>
      <c r="YK12224" s="68"/>
      <c r="YL12224" s="68"/>
      <c r="YM12224" s="68"/>
      <c r="YN12224" s="68"/>
      <c r="YO12224" s="68"/>
      <c r="YP12224" s="68"/>
      <c r="YQ12224" s="68"/>
      <c r="YR12224" s="68"/>
      <c r="YS12224" s="68"/>
      <c r="YT12224" s="68"/>
      <c r="YU12224" s="68"/>
      <c r="YV12224" s="68"/>
      <c r="YW12224" s="68"/>
      <c r="YX12224" s="68">
        <v>0.91278947452953396</v>
      </c>
      <c r="YY12224" s="68"/>
      <c r="YZ12224" s="68"/>
      <c r="ZA12224" s="68"/>
      <c r="ZB12224" s="68"/>
      <c r="ZC12224" s="68"/>
      <c r="ZD12224" s="68"/>
    </row>
    <row r="12225" spans="658:680" x14ac:dyDescent="0.25">
      <c r="YH12225" s="68"/>
      <c r="YI12225" s="68"/>
      <c r="YJ12225" s="68"/>
      <c r="YK12225" s="68"/>
      <c r="YL12225" s="68"/>
      <c r="YM12225" s="68"/>
      <c r="YN12225" s="68"/>
      <c r="YO12225" s="68"/>
      <c r="YP12225" s="68"/>
      <c r="YQ12225" s="68"/>
      <c r="YR12225" s="68"/>
      <c r="YS12225" s="68"/>
      <c r="YT12225" s="68"/>
      <c r="YU12225" s="68"/>
      <c r="YV12225" s="68"/>
      <c r="YW12225" s="68"/>
      <c r="YX12225" s="68">
        <v>0.912781433472313</v>
      </c>
      <c r="YY12225" s="68"/>
      <c r="YZ12225" s="68"/>
      <c r="ZA12225" s="68"/>
      <c r="ZB12225" s="68"/>
      <c r="ZC12225" s="68"/>
      <c r="ZD12225" s="68"/>
    </row>
    <row r="12226" spans="658:680" x14ac:dyDescent="0.25">
      <c r="YH12226" s="68"/>
      <c r="YI12226" s="68"/>
      <c r="YJ12226" s="68"/>
      <c r="YK12226" s="68"/>
      <c r="YL12226" s="68"/>
      <c r="YM12226" s="68"/>
      <c r="YN12226" s="68"/>
      <c r="YO12226" s="68"/>
      <c r="YP12226" s="68"/>
      <c r="YQ12226" s="68"/>
      <c r="YR12226" s="68"/>
      <c r="YS12226" s="68"/>
      <c r="YT12226" s="68"/>
      <c r="YU12226" s="68"/>
      <c r="YV12226" s="68"/>
      <c r="YW12226" s="68"/>
      <c r="YX12226" s="68">
        <v>0.91276562087689905</v>
      </c>
      <c r="YY12226" s="68"/>
      <c r="YZ12226" s="68"/>
      <c r="ZA12226" s="68"/>
      <c r="ZB12226" s="68"/>
      <c r="ZC12226" s="68"/>
      <c r="ZD12226" s="68"/>
    </row>
    <row r="12227" spans="658:680" x14ac:dyDescent="0.25">
      <c r="YH12227" s="68"/>
      <c r="YI12227" s="68"/>
      <c r="YJ12227" s="68"/>
      <c r="YK12227" s="68"/>
      <c r="YL12227" s="68"/>
      <c r="YM12227" s="68"/>
      <c r="YN12227" s="68"/>
      <c r="YO12227" s="68"/>
      <c r="YP12227" s="68"/>
      <c r="YQ12227" s="68"/>
      <c r="YR12227" s="68"/>
      <c r="YS12227" s="68"/>
      <c r="YT12227" s="68"/>
      <c r="YU12227" s="68"/>
      <c r="YV12227" s="68"/>
      <c r="YW12227" s="68"/>
      <c r="YX12227" s="68">
        <v>0.91271719668826501</v>
      </c>
      <c r="YY12227" s="68"/>
      <c r="YZ12227" s="68"/>
      <c r="ZA12227" s="68"/>
      <c r="ZB12227" s="68"/>
      <c r="ZC12227" s="68"/>
      <c r="ZD12227" s="68"/>
    </row>
    <row r="12228" spans="658:680" x14ac:dyDescent="0.25">
      <c r="YH12228" s="68"/>
      <c r="YI12228" s="68"/>
      <c r="YJ12228" s="68"/>
      <c r="YK12228" s="68"/>
      <c r="YL12228" s="68"/>
      <c r="YM12228" s="68"/>
      <c r="YN12228" s="68"/>
      <c r="YO12228" s="68"/>
      <c r="YP12228" s="68"/>
      <c r="YQ12228" s="68"/>
      <c r="YR12228" s="68"/>
      <c r="YS12228" s="68"/>
      <c r="YT12228" s="68"/>
      <c r="YU12228" s="68"/>
      <c r="YV12228" s="68"/>
      <c r="YW12228" s="68"/>
      <c r="YX12228" s="68">
        <v>0.91270135687735399</v>
      </c>
      <c r="YY12228" s="68"/>
      <c r="YZ12228" s="68"/>
      <c r="ZA12228" s="68"/>
      <c r="ZB12228" s="68"/>
      <c r="ZC12228" s="68"/>
      <c r="ZD12228" s="68"/>
    </row>
    <row r="12229" spans="658:680" x14ac:dyDescent="0.25">
      <c r="YH12229" s="68"/>
      <c r="YI12229" s="68"/>
      <c r="YJ12229" s="68"/>
      <c r="YK12229" s="68"/>
      <c r="YL12229" s="68"/>
      <c r="YM12229" s="68"/>
      <c r="YN12229" s="68"/>
      <c r="YO12229" s="68"/>
      <c r="YP12229" s="68"/>
      <c r="YQ12229" s="68"/>
      <c r="YR12229" s="68"/>
      <c r="YS12229" s="68"/>
      <c r="YT12229" s="68"/>
      <c r="YU12229" s="68"/>
      <c r="YV12229" s="68"/>
      <c r="YW12229" s="68"/>
      <c r="YX12229" s="68">
        <v>0.91260738022285004</v>
      </c>
      <c r="YY12229" s="68"/>
      <c r="YZ12229" s="68"/>
      <c r="ZA12229" s="68"/>
      <c r="ZB12229" s="68"/>
      <c r="ZC12229" s="68"/>
      <c r="ZD12229" s="68"/>
    </row>
    <row r="12230" spans="658:680" x14ac:dyDescent="0.25">
      <c r="YH12230" s="68"/>
      <c r="YI12230" s="68"/>
      <c r="YJ12230" s="68"/>
      <c r="YK12230" s="68"/>
      <c r="YL12230" s="68"/>
      <c r="YM12230" s="68"/>
      <c r="YN12230" s="68"/>
      <c r="YO12230" s="68"/>
      <c r="YP12230" s="68"/>
      <c r="YQ12230" s="68"/>
      <c r="YR12230" s="68"/>
      <c r="YS12230" s="68"/>
      <c r="YT12230" s="68"/>
      <c r="YU12230" s="68"/>
      <c r="YV12230" s="68"/>
      <c r="YW12230" s="68"/>
      <c r="YX12230" s="68">
        <v>0.91258899629291501</v>
      </c>
      <c r="YY12230" s="68"/>
      <c r="YZ12230" s="68"/>
      <c r="ZA12230" s="68"/>
      <c r="ZB12230" s="68"/>
      <c r="ZC12230" s="68"/>
      <c r="ZD12230" s="68"/>
    </row>
    <row r="12231" spans="658:680" x14ac:dyDescent="0.25">
      <c r="YH12231" s="68"/>
      <c r="YI12231" s="68"/>
      <c r="YJ12231" s="68"/>
      <c r="YK12231" s="68"/>
      <c r="YL12231" s="68"/>
      <c r="YM12231" s="68"/>
      <c r="YN12231" s="68"/>
      <c r="YO12231" s="68"/>
      <c r="YP12231" s="68"/>
      <c r="YQ12231" s="68"/>
      <c r="YR12231" s="68"/>
      <c r="YS12231" s="68"/>
      <c r="YT12231" s="68"/>
      <c r="YU12231" s="68"/>
      <c r="YV12231" s="68"/>
      <c r="YW12231" s="68"/>
      <c r="YX12231" s="68">
        <v>0.91252138725437404</v>
      </c>
      <c r="YY12231" s="68"/>
      <c r="YZ12231" s="68"/>
      <c r="ZA12231" s="68"/>
      <c r="ZB12231" s="68"/>
      <c r="ZC12231" s="68"/>
      <c r="ZD12231" s="68"/>
    </row>
    <row r="12232" spans="658:680" x14ac:dyDescent="0.25">
      <c r="YH12232" s="68"/>
      <c r="YI12232" s="68"/>
      <c r="YJ12232" s="68"/>
      <c r="YK12232" s="68"/>
      <c r="YL12232" s="68"/>
      <c r="YM12232" s="68"/>
      <c r="YN12232" s="68"/>
      <c r="YO12232" s="68"/>
      <c r="YP12232" s="68"/>
      <c r="YQ12232" s="68"/>
      <c r="YR12232" s="68"/>
      <c r="YS12232" s="68"/>
      <c r="YT12232" s="68"/>
      <c r="YU12232" s="68"/>
      <c r="YV12232" s="68"/>
      <c r="YW12232" s="68"/>
      <c r="YX12232" s="68">
        <v>0.91250710640319099</v>
      </c>
      <c r="YY12232" s="68"/>
      <c r="YZ12232" s="68"/>
      <c r="ZA12232" s="68"/>
      <c r="ZB12232" s="68"/>
      <c r="ZC12232" s="68"/>
      <c r="ZD12232" s="68"/>
    </row>
    <row r="12233" spans="658:680" x14ac:dyDescent="0.25">
      <c r="YH12233" s="68"/>
      <c r="YI12233" s="68"/>
      <c r="YJ12233" s="68"/>
      <c r="YK12233" s="68"/>
      <c r="YL12233" s="68"/>
      <c r="YM12233" s="68"/>
      <c r="YN12233" s="68"/>
      <c r="YO12233" s="68"/>
      <c r="YP12233" s="68"/>
      <c r="YQ12233" s="68"/>
      <c r="YR12233" s="68"/>
      <c r="YS12233" s="68"/>
      <c r="YT12233" s="68"/>
      <c r="YU12233" s="68"/>
      <c r="YV12233" s="68"/>
      <c r="YW12233" s="68"/>
      <c r="YX12233" s="68">
        <v>0.91248700939996696</v>
      </c>
      <c r="YY12233" s="68"/>
      <c r="YZ12233" s="68"/>
      <c r="ZA12233" s="68"/>
      <c r="ZB12233" s="68"/>
      <c r="ZC12233" s="68"/>
      <c r="ZD12233" s="68"/>
    </row>
    <row r="12234" spans="658:680" x14ac:dyDescent="0.25">
      <c r="YH12234" s="68"/>
      <c r="YI12234" s="68"/>
      <c r="YJ12234" s="68"/>
      <c r="YK12234" s="68"/>
      <c r="YL12234" s="68"/>
      <c r="YM12234" s="68"/>
      <c r="YN12234" s="68"/>
      <c r="YO12234" s="68"/>
      <c r="YP12234" s="68"/>
      <c r="YQ12234" s="68"/>
      <c r="YR12234" s="68"/>
      <c r="YS12234" s="68"/>
      <c r="YT12234" s="68"/>
      <c r="YU12234" s="68"/>
      <c r="YV12234" s="68"/>
      <c r="YW12234" s="68"/>
      <c r="YX12234" s="68">
        <v>0.91243916280329795</v>
      </c>
      <c r="YY12234" s="68"/>
      <c r="YZ12234" s="68"/>
      <c r="ZA12234" s="68"/>
      <c r="ZB12234" s="68"/>
      <c r="ZC12234" s="68"/>
      <c r="ZD12234" s="68"/>
    </row>
    <row r="12235" spans="658:680" x14ac:dyDescent="0.25">
      <c r="YH12235" s="68"/>
      <c r="YI12235" s="68"/>
      <c r="YJ12235" s="68"/>
      <c r="YK12235" s="68"/>
      <c r="YL12235" s="68"/>
      <c r="YM12235" s="68"/>
      <c r="YN12235" s="68"/>
      <c r="YO12235" s="68"/>
      <c r="YP12235" s="68"/>
      <c r="YQ12235" s="68"/>
      <c r="YR12235" s="68"/>
      <c r="YS12235" s="68"/>
      <c r="YT12235" s="68"/>
      <c r="YU12235" s="68"/>
      <c r="YV12235" s="68"/>
      <c r="YW12235" s="68"/>
      <c r="YX12235" s="68">
        <v>0.912361346097876</v>
      </c>
      <c r="YY12235" s="68"/>
      <c r="YZ12235" s="68"/>
      <c r="ZA12235" s="68"/>
      <c r="ZB12235" s="68"/>
      <c r="ZC12235" s="68"/>
      <c r="ZD12235" s="68"/>
    </row>
    <row r="12236" spans="658:680" x14ac:dyDescent="0.25">
      <c r="YH12236" s="68"/>
      <c r="YI12236" s="68"/>
      <c r="YJ12236" s="68"/>
      <c r="YK12236" s="68"/>
      <c r="YL12236" s="68"/>
      <c r="YM12236" s="68"/>
      <c r="YN12236" s="68"/>
      <c r="YO12236" s="68"/>
      <c r="YP12236" s="68"/>
      <c r="YQ12236" s="68"/>
      <c r="YR12236" s="68"/>
      <c r="YS12236" s="68"/>
      <c r="YT12236" s="68"/>
      <c r="YU12236" s="68"/>
      <c r="YV12236" s="68"/>
      <c r="YW12236" s="68"/>
      <c r="YX12236" s="68">
        <v>0.91232928918991196</v>
      </c>
      <c r="YY12236" s="68"/>
      <c r="YZ12236" s="68"/>
      <c r="ZA12236" s="68"/>
      <c r="ZB12236" s="68"/>
      <c r="ZC12236" s="68"/>
      <c r="ZD12236" s="68"/>
    </row>
    <row r="12237" spans="658:680" x14ac:dyDescent="0.25">
      <c r="YH12237" s="68"/>
      <c r="YI12237" s="68"/>
      <c r="YJ12237" s="68"/>
      <c r="YK12237" s="68"/>
      <c r="YL12237" s="68"/>
      <c r="YM12237" s="68"/>
      <c r="YN12237" s="68"/>
      <c r="YO12237" s="68"/>
      <c r="YP12237" s="68"/>
      <c r="YQ12237" s="68"/>
      <c r="YR12237" s="68"/>
      <c r="YS12237" s="68"/>
      <c r="YT12237" s="68"/>
      <c r="YU12237" s="68"/>
      <c r="YV12237" s="68"/>
      <c r="YW12237" s="68"/>
      <c r="YX12237" s="68">
        <v>0.91229519992679098</v>
      </c>
      <c r="YY12237" s="68"/>
      <c r="YZ12237" s="68"/>
      <c r="ZA12237" s="68"/>
      <c r="ZB12237" s="68"/>
      <c r="ZC12237" s="68"/>
      <c r="ZD12237" s="68"/>
    </row>
    <row r="12238" spans="658:680" x14ac:dyDescent="0.25">
      <c r="YH12238" s="68"/>
      <c r="YI12238" s="68"/>
      <c r="YJ12238" s="68"/>
      <c r="YK12238" s="68"/>
      <c r="YL12238" s="68"/>
      <c r="YM12238" s="68"/>
      <c r="YN12238" s="68"/>
      <c r="YO12238" s="68"/>
      <c r="YP12238" s="68"/>
      <c r="YQ12238" s="68"/>
      <c r="YR12238" s="68"/>
      <c r="YS12238" s="68"/>
      <c r="YT12238" s="68"/>
      <c r="YU12238" s="68"/>
      <c r="YV12238" s="68"/>
      <c r="YW12238" s="68"/>
      <c r="YX12238" s="68">
        <v>0.91228350040845596</v>
      </c>
      <c r="YY12238" s="68"/>
      <c r="YZ12238" s="68"/>
      <c r="ZA12238" s="68"/>
      <c r="ZB12238" s="68"/>
      <c r="ZC12238" s="68"/>
      <c r="ZD12238" s="68"/>
    </row>
    <row r="12239" spans="658:680" x14ac:dyDescent="0.25">
      <c r="YH12239" s="68"/>
      <c r="YI12239" s="68"/>
      <c r="YJ12239" s="68"/>
      <c r="YK12239" s="68"/>
      <c r="YL12239" s="68"/>
      <c r="YM12239" s="68"/>
      <c r="YN12239" s="68"/>
      <c r="YO12239" s="68"/>
      <c r="YP12239" s="68"/>
      <c r="YQ12239" s="68"/>
      <c r="YR12239" s="68"/>
      <c r="YS12239" s="68"/>
      <c r="YT12239" s="68"/>
      <c r="YU12239" s="68"/>
      <c r="YV12239" s="68"/>
      <c r="YW12239" s="68"/>
      <c r="YX12239" s="68">
        <v>0.91224921498853595</v>
      </c>
      <c r="YY12239" s="68"/>
      <c r="YZ12239" s="68"/>
      <c r="ZA12239" s="68"/>
      <c r="ZB12239" s="68"/>
      <c r="ZC12239" s="68"/>
      <c r="ZD12239" s="68"/>
    </row>
    <row r="12240" spans="658:680" x14ac:dyDescent="0.25">
      <c r="YH12240" s="68"/>
      <c r="YI12240" s="68"/>
      <c r="YJ12240" s="68"/>
      <c r="YK12240" s="68"/>
      <c r="YL12240" s="68"/>
      <c r="YM12240" s="68"/>
      <c r="YN12240" s="68"/>
      <c r="YO12240" s="68"/>
      <c r="YP12240" s="68"/>
      <c r="YQ12240" s="68"/>
      <c r="YR12240" s="68"/>
      <c r="YS12240" s="68"/>
      <c r="YT12240" s="68"/>
      <c r="YU12240" s="68"/>
      <c r="YV12240" s="68"/>
      <c r="YW12240" s="68"/>
      <c r="YX12240" s="68">
        <v>0.91224489104032302</v>
      </c>
      <c r="YY12240" s="68"/>
      <c r="YZ12240" s="68"/>
      <c r="ZA12240" s="68"/>
      <c r="ZB12240" s="68"/>
      <c r="ZC12240" s="68"/>
      <c r="ZD12240" s="68"/>
    </row>
    <row r="12241" spans="658:680" x14ac:dyDescent="0.25">
      <c r="YH12241" s="68"/>
      <c r="YI12241" s="68"/>
      <c r="YJ12241" s="68"/>
      <c r="YK12241" s="68"/>
      <c r="YL12241" s="68"/>
      <c r="YM12241" s="68"/>
      <c r="YN12241" s="68"/>
      <c r="YO12241" s="68"/>
      <c r="YP12241" s="68"/>
      <c r="YQ12241" s="68"/>
      <c r="YR12241" s="68"/>
      <c r="YS12241" s="68"/>
      <c r="YT12241" s="68"/>
      <c r="YU12241" s="68"/>
      <c r="YV12241" s="68"/>
      <c r="YW12241" s="68"/>
      <c r="YX12241" s="68">
        <v>0.91221544362415197</v>
      </c>
      <c r="YY12241" s="68"/>
      <c r="YZ12241" s="68"/>
      <c r="ZA12241" s="68"/>
      <c r="ZB12241" s="68"/>
      <c r="ZC12241" s="68"/>
      <c r="ZD12241" s="68"/>
    </row>
    <row r="12242" spans="658:680" x14ac:dyDescent="0.25">
      <c r="YH12242" s="68"/>
      <c r="YI12242" s="68"/>
      <c r="YJ12242" s="68"/>
      <c r="YK12242" s="68"/>
      <c r="YL12242" s="68"/>
      <c r="YM12242" s="68"/>
      <c r="YN12242" s="68"/>
      <c r="YO12242" s="68"/>
      <c r="YP12242" s="68"/>
      <c r="YQ12242" s="68"/>
      <c r="YR12242" s="68"/>
      <c r="YS12242" s="68"/>
      <c r="YT12242" s="68"/>
      <c r="YU12242" s="68"/>
      <c r="YV12242" s="68"/>
      <c r="YW12242" s="68"/>
      <c r="YX12242" s="68">
        <v>0.912186035000081</v>
      </c>
      <c r="YY12242" s="68"/>
      <c r="YZ12242" s="68"/>
      <c r="ZA12242" s="68"/>
      <c r="ZB12242" s="68"/>
      <c r="ZC12242" s="68"/>
      <c r="ZD12242" s="68"/>
    </row>
    <row r="12243" spans="658:680" x14ac:dyDescent="0.25">
      <c r="YH12243" s="68"/>
      <c r="YI12243" s="68"/>
      <c r="YJ12243" s="68"/>
      <c r="YK12243" s="68"/>
      <c r="YL12243" s="68"/>
      <c r="YM12243" s="68"/>
      <c r="YN12243" s="68"/>
      <c r="YO12243" s="68"/>
      <c r="YP12243" s="68"/>
      <c r="YQ12243" s="68"/>
      <c r="YR12243" s="68"/>
      <c r="YS12243" s="68"/>
      <c r="YT12243" s="68"/>
      <c r="YU12243" s="68"/>
      <c r="YV12243" s="68"/>
      <c r="YW12243" s="68"/>
      <c r="YX12243" s="68">
        <v>0.91214517237758497</v>
      </c>
      <c r="YY12243" s="68"/>
      <c r="YZ12243" s="68"/>
      <c r="ZA12243" s="68"/>
      <c r="ZB12243" s="68"/>
      <c r="ZC12243" s="68"/>
      <c r="ZD12243" s="68"/>
    </row>
    <row r="12244" spans="658:680" x14ac:dyDescent="0.25">
      <c r="YH12244" s="68"/>
      <c r="YI12244" s="68"/>
      <c r="YJ12244" s="68"/>
      <c r="YK12244" s="68"/>
      <c r="YL12244" s="68"/>
      <c r="YM12244" s="68"/>
      <c r="YN12244" s="68"/>
      <c r="YO12244" s="68"/>
      <c r="YP12244" s="68"/>
      <c r="YQ12244" s="68"/>
      <c r="YR12244" s="68"/>
      <c r="YS12244" s="68"/>
      <c r="YT12244" s="68"/>
      <c r="YU12244" s="68"/>
      <c r="YV12244" s="68"/>
      <c r="YW12244" s="68"/>
      <c r="YX12244" s="68">
        <v>0.91207911106149298</v>
      </c>
      <c r="YY12244" s="68"/>
      <c r="YZ12244" s="68"/>
      <c r="ZA12244" s="68"/>
      <c r="ZB12244" s="68"/>
      <c r="ZC12244" s="68"/>
      <c r="ZD12244" s="68"/>
    </row>
    <row r="12245" spans="658:680" x14ac:dyDescent="0.25">
      <c r="YH12245" s="68"/>
      <c r="YI12245" s="68"/>
      <c r="YJ12245" s="68"/>
      <c r="YK12245" s="68"/>
      <c r="YL12245" s="68"/>
      <c r="YM12245" s="68"/>
      <c r="YN12245" s="68"/>
      <c r="YO12245" s="68"/>
      <c r="YP12245" s="68"/>
      <c r="YQ12245" s="68"/>
      <c r="YR12245" s="68"/>
      <c r="YS12245" s="68"/>
      <c r="YT12245" s="68"/>
      <c r="YU12245" s="68"/>
      <c r="YV12245" s="68"/>
      <c r="YW12245" s="68"/>
      <c r="YX12245" s="68">
        <v>0.91207625902275702</v>
      </c>
      <c r="YY12245" s="68"/>
      <c r="YZ12245" s="68"/>
      <c r="ZA12245" s="68"/>
      <c r="ZB12245" s="68"/>
      <c r="ZC12245" s="68"/>
      <c r="ZD12245" s="68"/>
    </row>
    <row r="12246" spans="658:680" x14ac:dyDescent="0.25">
      <c r="YH12246" s="68"/>
      <c r="YI12246" s="68"/>
      <c r="YJ12246" s="68"/>
      <c r="YK12246" s="68"/>
      <c r="YL12246" s="68"/>
      <c r="YM12246" s="68"/>
      <c r="YN12246" s="68"/>
      <c r="YO12246" s="68"/>
      <c r="YP12246" s="68"/>
      <c r="YQ12246" s="68"/>
      <c r="YR12246" s="68"/>
      <c r="YS12246" s="68"/>
      <c r="YT12246" s="68"/>
      <c r="YU12246" s="68"/>
      <c r="YV12246" s="68"/>
      <c r="YW12246" s="68"/>
      <c r="YX12246" s="68">
        <v>0.91206426333528001</v>
      </c>
      <c r="YY12246" s="68"/>
      <c r="YZ12246" s="68"/>
      <c r="ZA12246" s="68"/>
      <c r="ZB12246" s="68"/>
      <c r="ZC12246" s="68"/>
      <c r="ZD12246" s="68"/>
    </row>
    <row r="12247" spans="658:680" x14ac:dyDescent="0.25">
      <c r="YH12247" s="68"/>
      <c r="YI12247" s="68"/>
      <c r="YJ12247" s="68"/>
      <c r="YK12247" s="68"/>
      <c r="YL12247" s="68"/>
      <c r="YM12247" s="68"/>
      <c r="YN12247" s="68"/>
      <c r="YO12247" s="68"/>
      <c r="YP12247" s="68"/>
      <c r="YQ12247" s="68"/>
      <c r="YR12247" s="68"/>
      <c r="YS12247" s="68"/>
      <c r="YT12247" s="68"/>
      <c r="YU12247" s="68"/>
      <c r="YV12247" s="68"/>
      <c r="YW12247" s="68"/>
      <c r="YX12247" s="68">
        <v>0.91204730908828302</v>
      </c>
      <c r="YY12247" s="68"/>
      <c r="YZ12247" s="68"/>
      <c r="ZA12247" s="68"/>
      <c r="ZB12247" s="68"/>
      <c r="ZC12247" s="68"/>
      <c r="ZD12247" s="68"/>
    </row>
    <row r="12248" spans="658:680" x14ac:dyDescent="0.25">
      <c r="YH12248" s="68"/>
      <c r="YI12248" s="68"/>
      <c r="YJ12248" s="68"/>
      <c r="YK12248" s="68"/>
      <c r="YL12248" s="68"/>
      <c r="YM12248" s="68"/>
      <c r="YN12248" s="68"/>
      <c r="YO12248" s="68"/>
      <c r="YP12248" s="68"/>
      <c r="YQ12248" s="68"/>
      <c r="YR12248" s="68"/>
      <c r="YS12248" s="68"/>
      <c r="YT12248" s="68"/>
      <c r="YU12248" s="68"/>
      <c r="YV12248" s="68"/>
      <c r="YW12248" s="68"/>
      <c r="YX12248" s="68">
        <v>0.91198352405526395</v>
      </c>
      <c r="YY12248" s="68"/>
      <c r="YZ12248" s="68"/>
      <c r="ZA12248" s="68"/>
      <c r="ZB12248" s="68"/>
      <c r="ZC12248" s="68"/>
      <c r="ZD12248" s="68"/>
    </row>
    <row r="12249" spans="658:680" x14ac:dyDescent="0.25">
      <c r="YH12249" s="68"/>
      <c r="YI12249" s="68"/>
      <c r="YJ12249" s="68"/>
      <c r="YK12249" s="68"/>
      <c r="YL12249" s="68"/>
      <c r="YM12249" s="68"/>
      <c r="YN12249" s="68"/>
      <c r="YO12249" s="68"/>
      <c r="YP12249" s="68"/>
      <c r="YQ12249" s="68"/>
      <c r="YR12249" s="68"/>
      <c r="YS12249" s="68"/>
      <c r="YT12249" s="68"/>
      <c r="YU12249" s="68"/>
      <c r="YV12249" s="68"/>
      <c r="YW12249" s="68"/>
      <c r="YX12249" s="68">
        <v>0.91198133667902803</v>
      </c>
      <c r="YY12249" s="68"/>
      <c r="YZ12249" s="68"/>
      <c r="ZA12249" s="68"/>
      <c r="ZB12249" s="68"/>
      <c r="ZC12249" s="68"/>
      <c r="ZD12249" s="68"/>
    </row>
    <row r="12250" spans="658:680" x14ac:dyDescent="0.25">
      <c r="YH12250" s="68"/>
      <c r="YI12250" s="68"/>
      <c r="YJ12250" s="68"/>
      <c r="YK12250" s="68"/>
      <c r="YL12250" s="68"/>
      <c r="YM12250" s="68"/>
      <c r="YN12250" s="68"/>
      <c r="YO12250" s="68"/>
      <c r="YP12250" s="68"/>
      <c r="YQ12250" s="68"/>
      <c r="YR12250" s="68"/>
      <c r="YS12250" s="68"/>
      <c r="YT12250" s="68"/>
      <c r="YU12250" s="68"/>
      <c r="YV12250" s="68"/>
      <c r="YW12250" s="68"/>
      <c r="YX12250" s="68">
        <v>0.911948554803655</v>
      </c>
      <c r="YY12250" s="68"/>
      <c r="YZ12250" s="68"/>
      <c r="ZA12250" s="68"/>
      <c r="ZB12250" s="68"/>
      <c r="ZC12250" s="68"/>
      <c r="ZD12250" s="68"/>
    </row>
    <row r="12251" spans="658:680" x14ac:dyDescent="0.25">
      <c r="YH12251" s="68"/>
      <c r="YI12251" s="68"/>
      <c r="YJ12251" s="68"/>
      <c r="YK12251" s="68"/>
      <c r="YL12251" s="68"/>
      <c r="YM12251" s="68"/>
      <c r="YN12251" s="68"/>
      <c r="YO12251" s="68"/>
      <c r="YP12251" s="68"/>
      <c r="YQ12251" s="68"/>
      <c r="YR12251" s="68"/>
      <c r="YS12251" s="68"/>
      <c r="YT12251" s="68"/>
      <c r="YU12251" s="68"/>
      <c r="YV12251" s="68"/>
      <c r="YW12251" s="68"/>
      <c r="YX12251" s="68">
        <v>0.91193963137876</v>
      </c>
      <c r="YY12251" s="68"/>
      <c r="YZ12251" s="68"/>
      <c r="ZA12251" s="68"/>
      <c r="ZB12251" s="68"/>
      <c r="ZC12251" s="68"/>
      <c r="ZD12251" s="68"/>
    </row>
    <row r="12252" spans="658:680" x14ac:dyDescent="0.25">
      <c r="YH12252" s="68"/>
      <c r="YI12252" s="68"/>
      <c r="YJ12252" s="68"/>
      <c r="YK12252" s="68"/>
      <c r="YL12252" s="68"/>
      <c r="YM12252" s="68"/>
      <c r="YN12252" s="68"/>
      <c r="YO12252" s="68"/>
      <c r="YP12252" s="68"/>
      <c r="YQ12252" s="68"/>
      <c r="YR12252" s="68"/>
      <c r="YS12252" s="68"/>
      <c r="YT12252" s="68"/>
      <c r="YU12252" s="68"/>
      <c r="YV12252" s="68"/>
      <c r="YW12252" s="68"/>
      <c r="YX12252" s="68">
        <v>0.91193739947817198</v>
      </c>
      <c r="YY12252" s="68"/>
      <c r="YZ12252" s="68"/>
      <c r="ZA12252" s="68"/>
      <c r="ZB12252" s="68"/>
      <c r="ZC12252" s="68"/>
      <c r="ZD12252" s="68"/>
    </row>
    <row r="12253" spans="658:680" x14ac:dyDescent="0.25">
      <c r="YH12253" s="68"/>
      <c r="YI12253" s="68"/>
      <c r="YJ12253" s="68"/>
      <c r="YK12253" s="68"/>
      <c r="YL12253" s="68"/>
      <c r="YM12253" s="68"/>
      <c r="YN12253" s="68"/>
      <c r="YO12253" s="68"/>
      <c r="YP12253" s="68"/>
      <c r="YQ12253" s="68"/>
      <c r="YR12253" s="68"/>
      <c r="YS12253" s="68"/>
      <c r="YT12253" s="68"/>
      <c r="YU12253" s="68"/>
      <c r="YV12253" s="68"/>
      <c r="YW12253" s="68"/>
      <c r="YX12253" s="68">
        <v>0.91192739096644804</v>
      </c>
      <c r="YY12253" s="68"/>
      <c r="YZ12253" s="68"/>
      <c r="ZA12253" s="68"/>
      <c r="ZB12253" s="68"/>
      <c r="ZC12253" s="68"/>
      <c r="ZD12253" s="68"/>
    </row>
    <row r="12254" spans="658:680" x14ac:dyDescent="0.25">
      <c r="YH12254" s="68"/>
      <c r="YI12254" s="68"/>
      <c r="YJ12254" s="68"/>
      <c r="YK12254" s="68"/>
      <c r="YL12254" s="68"/>
      <c r="YM12254" s="68"/>
      <c r="YN12254" s="68"/>
      <c r="YO12254" s="68"/>
      <c r="YP12254" s="68"/>
      <c r="YQ12254" s="68"/>
      <c r="YR12254" s="68"/>
      <c r="YS12254" s="68"/>
      <c r="YT12254" s="68"/>
      <c r="YU12254" s="68"/>
      <c r="YV12254" s="68"/>
      <c r="YW12254" s="68"/>
      <c r="YX12254" s="68">
        <v>0.91190122363216797</v>
      </c>
      <c r="YY12254" s="68"/>
      <c r="YZ12254" s="68"/>
      <c r="ZA12254" s="68"/>
      <c r="ZB12254" s="68"/>
      <c r="ZC12254" s="68"/>
      <c r="ZD12254" s="68"/>
    </row>
    <row r="12255" spans="658:680" x14ac:dyDescent="0.25">
      <c r="YH12255" s="68"/>
      <c r="YI12255" s="68"/>
      <c r="YJ12255" s="68"/>
      <c r="YK12255" s="68"/>
      <c r="YL12255" s="68"/>
      <c r="YM12255" s="68"/>
      <c r="YN12255" s="68"/>
      <c r="YO12255" s="68"/>
      <c r="YP12255" s="68"/>
      <c r="YQ12255" s="68"/>
      <c r="YR12255" s="68"/>
      <c r="YS12255" s="68"/>
      <c r="YT12255" s="68"/>
      <c r="YU12255" s="68"/>
      <c r="YV12255" s="68"/>
      <c r="YW12255" s="68"/>
      <c r="YX12255" s="68">
        <v>0.91187198469654895</v>
      </c>
      <c r="YY12255" s="68"/>
      <c r="YZ12255" s="68"/>
      <c r="ZA12255" s="68"/>
      <c r="ZB12255" s="68"/>
      <c r="ZC12255" s="68"/>
      <c r="ZD12255" s="68"/>
    </row>
    <row r="12256" spans="658:680" x14ac:dyDescent="0.25">
      <c r="YH12256" s="68"/>
      <c r="YI12256" s="68"/>
      <c r="YJ12256" s="68"/>
      <c r="YK12256" s="68"/>
      <c r="YL12256" s="68"/>
      <c r="YM12256" s="68"/>
      <c r="YN12256" s="68"/>
      <c r="YO12256" s="68"/>
      <c r="YP12256" s="68"/>
      <c r="YQ12256" s="68"/>
      <c r="YR12256" s="68"/>
      <c r="YS12256" s="68"/>
      <c r="YT12256" s="68"/>
      <c r="YU12256" s="68"/>
      <c r="YV12256" s="68"/>
      <c r="YW12256" s="68"/>
      <c r="YX12256" s="68">
        <v>0.91187140719967097</v>
      </c>
      <c r="YY12256" s="68"/>
      <c r="YZ12256" s="68"/>
      <c r="ZA12256" s="68"/>
      <c r="ZB12256" s="68"/>
      <c r="ZC12256" s="68"/>
      <c r="ZD12256" s="68"/>
    </row>
    <row r="12257" spans="658:680" x14ac:dyDescent="0.25">
      <c r="YH12257" s="68"/>
      <c r="YI12257" s="68"/>
      <c r="YJ12257" s="68"/>
      <c r="YK12257" s="68"/>
      <c r="YL12257" s="68"/>
      <c r="YM12257" s="68"/>
      <c r="YN12257" s="68"/>
      <c r="YO12257" s="68"/>
      <c r="YP12257" s="68"/>
      <c r="YQ12257" s="68"/>
      <c r="YR12257" s="68"/>
      <c r="YS12257" s="68"/>
      <c r="YT12257" s="68"/>
      <c r="YU12257" s="68"/>
      <c r="YV12257" s="68"/>
      <c r="YW12257" s="68"/>
      <c r="YX12257" s="68">
        <v>0.91184918755914302</v>
      </c>
      <c r="YY12257" s="68"/>
      <c r="YZ12257" s="68"/>
      <c r="ZA12257" s="68"/>
      <c r="ZB12257" s="68"/>
      <c r="ZC12257" s="68"/>
      <c r="ZD12257" s="68"/>
    </row>
    <row r="12258" spans="658:680" x14ac:dyDescent="0.25">
      <c r="YH12258" s="68"/>
      <c r="YI12258" s="68"/>
      <c r="YJ12258" s="68"/>
      <c r="YK12258" s="68"/>
      <c r="YL12258" s="68"/>
      <c r="YM12258" s="68"/>
      <c r="YN12258" s="68"/>
      <c r="YO12258" s="68"/>
      <c r="YP12258" s="68"/>
      <c r="YQ12258" s="68"/>
      <c r="YR12258" s="68"/>
      <c r="YS12258" s="68"/>
      <c r="YT12258" s="68"/>
      <c r="YU12258" s="68"/>
      <c r="YV12258" s="68"/>
      <c r="YW12258" s="68"/>
      <c r="YX12258" s="68">
        <v>0.91184760589158498</v>
      </c>
      <c r="YY12258" s="68"/>
      <c r="YZ12258" s="68"/>
      <c r="ZA12258" s="68"/>
      <c r="ZB12258" s="68"/>
      <c r="ZC12258" s="68"/>
      <c r="ZD12258" s="68"/>
    </row>
    <row r="12259" spans="658:680" x14ac:dyDescent="0.25">
      <c r="YH12259" s="68"/>
      <c r="YI12259" s="68"/>
      <c r="YJ12259" s="68"/>
      <c r="YK12259" s="68"/>
      <c r="YL12259" s="68"/>
      <c r="YM12259" s="68"/>
      <c r="YN12259" s="68"/>
      <c r="YO12259" s="68"/>
      <c r="YP12259" s="68"/>
      <c r="YQ12259" s="68"/>
      <c r="YR12259" s="68"/>
      <c r="YS12259" s="68"/>
      <c r="YT12259" s="68"/>
      <c r="YU12259" s="68"/>
      <c r="YV12259" s="68"/>
      <c r="YW12259" s="68"/>
      <c r="YX12259" s="68">
        <v>0.91184729653852004</v>
      </c>
      <c r="YY12259" s="68"/>
      <c r="YZ12259" s="68"/>
      <c r="ZA12259" s="68"/>
      <c r="ZB12259" s="68"/>
      <c r="ZC12259" s="68"/>
      <c r="ZD12259" s="68"/>
    </row>
    <row r="12260" spans="658:680" x14ac:dyDescent="0.25">
      <c r="YH12260" s="68"/>
      <c r="YI12260" s="68"/>
      <c r="YJ12260" s="68"/>
      <c r="YK12260" s="68"/>
      <c r="YL12260" s="68"/>
      <c r="YM12260" s="68"/>
      <c r="YN12260" s="68"/>
      <c r="YO12260" s="68"/>
      <c r="YP12260" s="68"/>
      <c r="YQ12260" s="68"/>
      <c r="YR12260" s="68"/>
      <c r="YS12260" s="68"/>
      <c r="YT12260" s="68"/>
      <c r="YU12260" s="68"/>
      <c r="YV12260" s="68"/>
      <c r="YW12260" s="68"/>
      <c r="YX12260" s="68">
        <v>0.91183529756562898</v>
      </c>
      <c r="YY12260" s="68"/>
      <c r="YZ12260" s="68"/>
      <c r="ZA12260" s="68"/>
      <c r="ZB12260" s="68"/>
      <c r="ZC12260" s="68"/>
      <c r="ZD12260" s="68"/>
    </row>
    <row r="12261" spans="658:680" x14ac:dyDescent="0.25">
      <c r="YH12261" s="68"/>
      <c r="YI12261" s="68"/>
      <c r="YJ12261" s="68"/>
      <c r="YK12261" s="68"/>
      <c r="YL12261" s="68"/>
      <c r="YM12261" s="68"/>
      <c r="YN12261" s="68"/>
      <c r="YO12261" s="68"/>
      <c r="YP12261" s="68"/>
      <c r="YQ12261" s="68"/>
      <c r="YR12261" s="68"/>
      <c r="YS12261" s="68"/>
      <c r="YT12261" s="68"/>
      <c r="YU12261" s="68"/>
      <c r="YV12261" s="68"/>
      <c r="YW12261" s="68"/>
      <c r="YX12261" s="68">
        <v>0.91171004877783901</v>
      </c>
      <c r="YY12261" s="68"/>
      <c r="YZ12261" s="68"/>
      <c r="ZA12261" s="68"/>
      <c r="ZB12261" s="68"/>
      <c r="ZC12261" s="68"/>
      <c r="ZD12261" s="68"/>
    </row>
    <row r="12262" spans="658:680" x14ac:dyDescent="0.25">
      <c r="YH12262" s="68"/>
      <c r="YI12262" s="68"/>
      <c r="YJ12262" s="68"/>
      <c r="YK12262" s="68"/>
      <c r="YL12262" s="68"/>
      <c r="YM12262" s="68"/>
      <c r="YN12262" s="68"/>
      <c r="YO12262" s="68"/>
      <c r="YP12262" s="68"/>
      <c r="YQ12262" s="68"/>
      <c r="YR12262" s="68"/>
      <c r="YS12262" s="68"/>
      <c r="YT12262" s="68"/>
      <c r="YU12262" s="68"/>
      <c r="YV12262" s="68"/>
      <c r="YW12262" s="68"/>
      <c r="YX12262" s="68">
        <v>0.91167249407256401</v>
      </c>
      <c r="YY12262" s="68"/>
      <c r="YZ12262" s="68"/>
      <c r="ZA12262" s="68"/>
      <c r="ZB12262" s="68"/>
      <c r="ZC12262" s="68"/>
      <c r="ZD12262" s="68"/>
    </row>
    <row r="12263" spans="658:680" x14ac:dyDescent="0.25">
      <c r="YH12263" s="68"/>
      <c r="YI12263" s="68"/>
      <c r="YJ12263" s="68"/>
      <c r="YK12263" s="68"/>
      <c r="YL12263" s="68"/>
      <c r="YM12263" s="68"/>
      <c r="YN12263" s="68"/>
      <c r="YO12263" s="68"/>
      <c r="YP12263" s="68"/>
      <c r="YQ12263" s="68"/>
      <c r="YR12263" s="68"/>
      <c r="YS12263" s="68"/>
      <c r="YT12263" s="68"/>
      <c r="YU12263" s="68"/>
      <c r="YV12263" s="68"/>
      <c r="YW12263" s="68"/>
      <c r="YX12263" s="68">
        <v>0.91162528012042798</v>
      </c>
      <c r="YY12263" s="68"/>
      <c r="YZ12263" s="68"/>
      <c r="ZA12263" s="68"/>
      <c r="ZB12263" s="68"/>
      <c r="ZC12263" s="68"/>
      <c r="ZD12263" s="68"/>
    </row>
    <row r="12264" spans="658:680" x14ac:dyDescent="0.25">
      <c r="YH12264" s="68"/>
      <c r="YI12264" s="68"/>
      <c r="YJ12264" s="68"/>
      <c r="YK12264" s="68"/>
      <c r="YL12264" s="68"/>
      <c r="YM12264" s="68"/>
      <c r="YN12264" s="68"/>
      <c r="YO12264" s="68"/>
      <c r="YP12264" s="68"/>
      <c r="YQ12264" s="68"/>
      <c r="YR12264" s="68"/>
      <c r="YS12264" s="68"/>
      <c r="YT12264" s="68"/>
      <c r="YU12264" s="68"/>
      <c r="YV12264" s="68"/>
      <c r="YW12264" s="68"/>
      <c r="YX12264" s="68">
        <v>0.91161821338496796</v>
      </c>
      <c r="YY12264" s="68"/>
      <c r="YZ12264" s="68"/>
      <c r="ZA12264" s="68"/>
      <c r="ZB12264" s="68"/>
      <c r="ZC12264" s="68"/>
      <c r="ZD12264" s="68"/>
    </row>
    <row r="12265" spans="658:680" x14ac:dyDescent="0.25">
      <c r="YH12265" s="68"/>
      <c r="YI12265" s="68"/>
      <c r="YJ12265" s="68"/>
      <c r="YK12265" s="68"/>
      <c r="YL12265" s="68"/>
      <c r="YM12265" s="68"/>
      <c r="YN12265" s="68"/>
      <c r="YO12265" s="68"/>
      <c r="YP12265" s="68"/>
      <c r="YQ12265" s="68"/>
      <c r="YR12265" s="68"/>
      <c r="YS12265" s="68"/>
      <c r="YT12265" s="68"/>
      <c r="YU12265" s="68"/>
      <c r="YV12265" s="68"/>
      <c r="YW12265" s="68"/>
      <c r="YX12265" s="68">
        <v>0.91160440490816397</v>
      </c>
      <c r="YY12265" s="68"/>
      <c r="YZ12265" s="68"/>
      <c r="ZA12265" s="68"/>
      <c r="ZB12265" s="68"/>
      <c r="ZC12265" s="68"/>
      <c r="ZD12265" s="68"/>
    </row>
    <row r="12266" spans="658:680" x14ac:dyDescent="0.25">
      <c r="YH12266" s="68"/>
      <c r="YI12266" s="68"/>
      <c r="YJ12266" s="68"/>
      <c r="YK12266" s="68"/>
      <c r="YL12266" s="68"/>
      <c r="YM12266" s="68"/>
      <c r="YN12266" s="68"/>
      <c r="YO12266" s="68"/>
      <c r="YP12266" s="68"/>
      <c r="YQ12266" s="68"/>
      <c r="YR12266" s="68"/>
      <c r="YS12266" s="68"/>
      <c r="YT12266" s="68"/>
      <c r="YU12266" s="68"/>
      <c r="YV12266" s="68"/>
      <c r="YW12266" s="68"/>
      <c r="YX12266" s="68">
        <v>0.91158462170168697</v>
      </c>
      <c r="YY12266" s="68"/>
      <c r="YZ12266" s="68"/>
      <c r="ZA12266" s="68"/>
      <c r="ZB12266" s="68"/>
      <c r="ZC12266" s="68"/>
      <c r="ZD12266" s="68"/>
    </row>
    <row r="12267" spans="658:680" x14ac:dyDescent="0.25">
      <c r="YH12267" s="68"/>
      <c r="YI12267" s="68"/>
      <c r="YJ12267" s="68"/>
      <c r="YK12267" s="68"/>
      <c r="YL12267" s="68"/>
      <c r="YM12267" s="68"/>
      <c r="YN12267" s="68"/>
      <c r="YO12267" s="68"/>
      <c r="YP12267" s="68"/>
      <c r="YQ12267" s="68"/>
      <c r="YR12267" s="68"/>
      <c r="YS12267" s="68"/>
      <c r="YT12267" s="68"/>
      <c r="YU12267" s="68"/>
      <c r="YV12267" s="68"/>
      <c r="YW12267" s="68"/>
      <c r="YX12267" s="68">
        <v>0.91151202565705003</v>
      </c>
      <c r="YY12267" s="68"/>
      <c r="YZ12267" s="68"/>
      <c r="ZA12267" s="68"/>
      <c r="ZB12267" s="68"/>
      <c r="ZC12267" s="68"/>
      <c r="ZD12267" s="68"/>
    </row>
    <row r="12268" spans="658:680" x14ac:dyDescent="0.25">
      <c r="YH12268" s="68"/>
      <c r="YI12268" s="68"/>
      <c r="YJ12268" s="68"/>
      <c r="YK12268" s="68"/>
      <c r="YL12268" s="68"/>
      <c r="YM12268" s="68"/>
      <c r="YN12268" s="68"/>
      <c r="YO12268" s="68"/>
      <c r="YP12268" s="68"/>
      <c r="YQ12268" s="68"/>
      <c r="YR12268" s="68"/>
      <c r="YS12268" s="68"/>
      <c r="YT12268" s="68"/>
      <c r="YU12268" s="68"/>
      <c r="YV12268" s="68"/>
      <c r="YW12268" s="68"/>
      <c r="YX12268" s="68">
        <v>0.911494763232363</v>
      </c>
      <c r="YY12268" s="68"/>
      <c r="YZ12268" s="68"/>
      <c r="ZA12268" s="68"/>
      <c r="ZB12268" s="68"/>
      <c r="ZC12268" s="68"/>
      <c r="ZD12268" s="68"/>
    </row>
    <row r="12269" spans="658:680" x14ac:dyDescent="0.25">
      <c r="YH12269" s="68"/>
      <c r="YI12269" s="68"/>
      <c r="YJ12269" s="68"/>
      <c r="YK12269" s="68"/>
      <c r="YL12269" s="68"/>
      <c r="YM12269" s="68"/>
      <c r="YN12269" s="68"/>
      <c r="YO12269" s="68"/>
      <c r="YP12269" s="68"/>
      <c r="YQ12269" s="68"/>
      <c r="YR12269" s="68"/>
      <c r="YS12269" s="68"/>
      <c r="YT12269" s="68"/>
      <c r="YU12269" s="68"/>
      <c r="YV12269" s="68"/>
      <c r="YW12269" s="68"/>
      <c r="YX12269" s="68">
        <v>0.91145223578657597</v>
      </c>
      <c r="YY12269" s="68"/>
      <c r="YZ12269" s="68"/>
      <c r="ZA12269" s="68"/>
      <c r="ZB12269" s="68"/>
      <c r="ZC12269" s="68"/>
      <c r="ZD12269" s="68"/>
    </row>
    <row r="12270" spans="658:680" x14ac:dyDescent="0.25">
      <c r="YH12270" s="68"/>
      <c r="YI12270" s="68"/>
      <c r="YJ12270" s="68"/>
      <c r="YK12270" s="68"/>
      <c r="YL12270" s="68"/>
      <c r="YM12270" s="68"/>
      <c r="YN12270" s="68"/>
      <c r="YO12270" s="68"/>
      <c r="YP12270" s="68"/>
      <c r="YQ12270" s="68"/>
      <c r="YR12270" s="68"/>
      <c r="YS12270" s="68"/>
      <c r="YT12270" s="68"/>
      <c r="YU12270" s="68"/>
      <c r="YV12270" s="68"/>
      <c r="YW12270" s="68"/>
      <c r="YX12270" s="68">
        <v>0.91141947796086298</v>
      </c>
      <c r="YY12270" s="68"/>
      <c r="YZ12270" s="68"/>
      <c r="ZA12270" s="68"/>
      <c r="ZB12270" s="68"/>
      <c r="ZC12270" s="68"/>
      <c r="ZD12270" s="68"/>
    </row>
    <row r="12271" spans="658:680" x14ac:dyDescent="0.25">
      <c r="YH12271" s="68"/>
      <c r="YI12271" s="68"/>
      <c r="YJ12271" s="68"/>
      <c r="YK12271" s="68"/>
      <c r="YL12271" s="68"/>
      <c r="YM12271" s="68"/>
      <c r="YN12271" s="68"/>
      <c r="YO12271" s="68"/>
      <c r="YP12271" s="68"/>
      <c r="YQ12271" s="68"/>
      <c r="YR12271" s="68"/>
      <c r="YS12271" s="68"/>
      <c r="YT12271" s="68"/>
      <c r="YU12271" s="68"/>
      <c r="YV12271" s="68"/>
      <c r="YW12271" s="68"/>
      <c r="YX12271" s="68">
        <v>0.91141808809399905</v>
      </c>
      <c r="YY12271" s="68"/>
      <c r="YZ12271" s="68"/>
      <c r="ZA12271" s="68"/>
      <c r="ZB12271" s="68"/>
      <c r="ZC12271" s="68"/>
      <c r="ZD12271" s="68"/>
    </row>
    <row r="12272" spans="658:680" x14ac:dyDescent="0.25">
      <c r="YH12272" s="68"/>
      <c r="YI12272" s="68"/>
      <c r="YJ12272" s="68"/>
      <c r="YK12272" s="68"/>
      <c r="YL12272" s="68"/>
      <c r="YM12272" s="68"/>
      <c r="YN12272" s="68"/>
      <c r="YO12272" s="68"/>
      <c r="YP12272" s="68"/>
      <c r="YQ12272" s="68"/>
      <c r="YR12272" s="68"/>
      <c r="YS12272" s="68"/>
      <c r="YT12272" s="68"/>
      <c r="YU12272" s="68"/>
      <c r="YV12272" s="68"/>
      <c r="YW12272" s="68"/>
      <c r="YX12272" s="68">
        <v>0.91140748028152596</v>
      </c>
      <c r="YY12272" s="68"/>
      <c r="YZ12272" s="68"/>
      <c r="ZA12272" s="68"/>
      <c r="ZB12272" s="68"/>
      <c r="ZC12272" s="68"/>
      <c r="ZD12272" s="68"/>
    </row>
    <row r="12273" spans="658:680" x14ac:dyDescent="0.25">
      <c r="YH12273" s="68"/>
      <c r="YI12273" s="68"/>
      <c r="YJ12273" s="68"/>
      <c r="YK12273" s="68"/>
      <c r="YL12273" s="68"/>
      <c r="YM12273" s="68"/>
      <c r="YN12273" s="68"/>
      <c r="YO12273" s="68"/>
      <c r="YP12273" s="68"/>
      <c r="YQ12273" s="68"/>
      <c r="YR12273" s="68"/>
      <c r="YS12273" s="68"/>
      <c r="YT12273" s="68"/>
      <c r="YU12273" s="68"/>
      <c r="YV12273" s="68"/>
      <c r="YW12273" s="68"/>
      <c r="YX12273" s="68">
        <v>0.91138354913613295</v>
      </c>
      <c r="YY12273" s="68"/>
      <c r="YZ12273" s="68"/>
      <c r="ZA12273" s="68"/>
      <c r="ZB12273" s="68"/>
      <c r="ZC12273" s="68"/>
      <c r="ZD12273" s="68"/>
    </row>
    <row r="12274" spans="658:680" x14ac:dyDescent="0.25">
      <c r="YH12274" s="68"/>
      <c r="YI12274" s="68"/>
      <c r="YJ12274" s="68"/>
      <c r="YK12274" s="68"/>
      <c r="YL12274" s="68"/>
      <c r="YM12274" s="68"/>
      <c r="YN12274" s="68"/>
      <c r="YO12274" s="68"/>
      <c r="YP12274" s="68"/>
      <c r="YQ12274" s="68"/>
      <c r="YR12274" s="68"/>
      <c r="YS12274" s="68"/>
      <c r="YT12274" s="68"/>
      <c r="YU12274" s="68"/>
      <c r="YV12274" s="68"/>
      <c r="YW12274" s="68"/>
      <c r="YX12274" s="68">
        <v>0.91134945680571999</v>
      </c>
      <c r="YY12274" s="68"/>
      <c r="YZ12274" s="68"/>
      <c r="ZA12274" s="68"/>
      <c r="ZB12274" s="68"/>
      <c r="ZC12274" s="68"/>
      <c r="ZD12274" s="68"/>
    </row>
    <row r="12275" spans="658:680" x14ac:dyDescent="0.25">
      <c r="YH12275" s="68"/>
      <c r="YI12275" s="68"/>
      <c r="YJ12275" s="68"/>
      <c r="YK12275" s="68"/>
      <c r="YL12275" s="68"/>
      <c r="YM12275" s="68"/>
      <c r="YN12275" s="68"/>
      <c r="YO12275" s="68"/>
      <c r="YP12275" s="68"/>
      <c r="YQ12275" s="68"/>
      <c r="YR12275" s="68"/>
      <c r="YS12275" s="68"/>
      <c r="YT12275" s="68"/>
      <c r="YU12275" s="68"/>
      <c r="YV12275" s="68"/>
      <c r="YW12275" s="68"/>
      <c r="YX12275" s="68">
        <v>0.91130322912802697</v>
      </c>
      <c r="YY12275" s="68"/>
      <c r="YZ12275" s="68"/>
      <c r="ZA12275" s="68"/>
      <c r="ZB12275" s="68"/>
      <c r="ZC12275" s="68"/>
      <c r="ZD12275" s="68"/>
    </row>
    <row r="12276" spans="658:680" x14ac:dyDescent="0.25">
      <c r="YH12276" s="68"/>
      <c r="YI12276" s="68"/>
      <c r="YJ12276" s="68"/>
      <c r="YK12276" s="68"/>
      <c r="YL12276" s="68"/>
      <c r="YM12276" s="68"/>
      <c r="YN12276" s="68"/>
      <c r="YO12276" s="68"/>
      <c r="YP12276" s="68"/>
      <c r="YQ12276" s="68"/>
      <c r="YR12276" s="68"/>
      <c r="YS12276" s="68"/>
      <c r="YT12276" s="68"/>
      <c r="YU12276" s="68"/>
      <c r="YV12276" s="68"/>
      <c r="YW12276" s="68"/>
      <c r="YX12276" s="68">
        <v>0.911270202609894</v>
      </c>
      <c r="YY12276" s="68"/>
      <c r="YZ12276" s="68"/>
      <c r="ZA12276" s="68"/>
      <c r="ZB12276" s="68"/>
      <c r="ZC12276" s="68"/>
      <c r="ZD12276" s="68"/>
    </row>
    <row r="12277" spans="658:680" x14ac:dyDescent="0.25">
      <c r="YH12277" s="68"/>
      <c r="YI12277" s="68"/>
      <c r="YJ12277" s="68"/>
      <c r="YK12277" s="68"/>
      <c r="YL12277" s="68"/>
      <c r="YM12277" s="68"/>
      <c r="YN12277" s="68"/>
      <c r="YO12277" s="68"/>
      <c r="YP12277" s="68"/>
      <c r="YQ12277" s="68"/>
      <c r="YR12277" s="68"/>
      <c r="YS12277" s="68"/>
      <c r="YT12277" s="68"/>
      <c r="YU12277" s="68"/>
      <c r="YV12277" s="68"/>
      <c r="YW12277" s="68"/>
      <c r="YX12277" s="68">
        <v>0.91126607546554295</v>
      </c>
      <c r="YY12277" s="68"/>
      <c r="YZ12277" s="68"/>
      <c r="ZA12277" s="68"/>
      <c r="ZB12277" s="68"/>
      <c r="ZC12277" s="68"/>
      <c r="ZD12277" s="68"/>
    </row>
    <row r="12278" spans="658:680" x14ac:dyDescent="0.25">
      <c r="YH12278" s="68"/>
      <c r="YI12278" s="68"/>
      <c r="YJ12278" s="68"/>
      <c r="YK12278" s="68"/>
      <c r="YL12278" s="68"/>
      <c r="YM12278" s="68"/>
      <c r="YN12278" s="68"/>
      <c r="YO12278" s="68"/>
      <c r="YP12278" s="68"/>
      <c r="YQ12278" s="68"/>
      <c r="YR12278" s="68"/>
      <c r="YS12278" s="68"/>
      <c r="YT12278" s="68"/>
      <c r="YU12278" s="68"/>
      <c r="YV12278" s="68"/>
      <c r="YW12278" s="68"/>
      <c r="YX12278" s="68">
        <v>0.91125948447428895</v>
      </c>
      <c r="YY12278" s="68"/>
      <c r="YZ12278" s="68"/>
      <c r="ZA12278" s="68"/>
      <c r="ZB12278" s="68"/>
      <c r="ZC12278" s="68"/>
      <c r="ZD12278" s="68"/>
    </row>
    <row r="12279" spans="658:680" x14ac:dyDescent="0.25">
      <c r="YH12279" s="68"/>
      <c r="YI12279" s="68"/>
      <c r="YJ12279" s="68"/>
      <c r="YK12279" s="68"/>
      <c r="YL12279" s="68"/>
      <c r="YM12279" s="68"/>
      <c r="YN12279" s="68"/>
      <c r="YO12279" s="68"/>
      <c r="YP12279" s="68"/>
      <c r="YQ12279" s="68"/>
      <c r="YR12279" s="68"/>
      <c r="YS12279" s="68"/>
      <c r="YT12279" s="68"/>
      <c r="YU12279" s="68"/>
      <c r="YV12279" s="68"/>
      <c r="YW12279" s="68"/>
      <c r="YX12279" s="68">
        <v>0.91123992161873502</v>
      </c>
      <c r="YY12279" s="68"/>
      <c r="YZ12279" s="68"/>
      <c r="ZA12279" s="68"/>
      <c r="ZB12279" s="68"/>
      <c r="ZC12279" s="68"/>
      <c r="ZD12279" s="68"/>
    </row>
    <row r="12280" spans="658:680" x14ac:dyDescent="0.25">
      <c r="YH12280" s="68"/>
      <c r="YI12280" s="68"/>
      <c r="YJ12280" s="68"/>
      <c r="YK12280" s="68"/>
      <c r="YL12280" s="68"/>
      <c r="YM12280" s="68"/>
      <c r="YN12280" s="68"/>
      <c r="YO12280" s="68"/>
      <c r="YP12280" s="68"/>
      <c r="YQ12280" s="68"/>
      <c r="YR12280" s="68"/>
      <c r="YS12280" s="68"/>
      <c r="YT12280" s="68"/>
      <c r="YU12280" s="68"/>
      <c r="YV12280" s="68"/>
      <c r="YW12280" s="68"/>
      <c r="YX12280" s="68">
        <v>0.91121993373362797</v>
      </c>
      <c r="YY12280" s="68"/>
      <c r="YZ12280" s="68"/>
      <c r="ZA12280" s="68"/>
      <c r="ZB12280" s="68"/>
      <c r="ZC12280" s="68"/>
      <c r="ZD12280" s="68"/>
    </row>
    <row r="12281" spans="658:680" x14ac:dyDescent="0.25">
      <c r="YH12281" s="68"/>
      <c r="YI12281" s="68"/>
      <c r="YJ12281" s="68"/>
      <c r="YK12281" s="68"/>
      <c r="YL12281" s="68"/>
      <c r="YM12281" s="68"/>
      <c r="YN12281" s="68"/>
      <c r="YO12281" s="68"/>
      <c r="YP12281" s="68"/>
      <c r="YQ12281" s="68"/>
      <c r="YR12281" s="68"/>
      <c r="YS12281" s="68"/>
      <c r="YT12281" s="68"/>
      <c r="YU12281" s="68"/>
      <c r="YV12281" s="68"/>
      <c r="YW12281" s="68"/>
      <c r="YX12281" s="68">
        <v>0.91117841725100401</v>
      </c>
      <c r="YY12281" s="68"/>
      <c r="YZ12281" s="68"/>
      <c r="ZA12281" s="68"/>
      <c r="ZB12281" s="68"/>
      <c r="ZC12281" s="68"/>
      <c r="ZD12281" s="68"/>
    </row>
    <row r="12282" spans="658:680" x14ac:dyDescent="0.25">
      <c r="YH12282" s="68"/>
      <c r="YI12282" s="68"/>
      <c r="YJ12282" s="68"/>
      <c r="YK12282" s="68"/>
      <c r="YL12282" s="68"/>
      <c r="YM12282" s="68"/>
      <c r="YN12282" s="68"/>
      <c r="YO12282" s="68"/>
      <c r="YP12282" s="68"/>
      <c r="YQ12282" s="68"/>
      <c r="YR12282" s="68"/>
      <c r="YS12282" s="68"/>
      <c r="YT12282" s="68"/>
      <c r="YU12282" s="68"/>
      <c r="YV12282" s="68"/>
      <c r="YW12282" s="68"/>
      <c r="YX12282" s="68">
        <v>0.91117773099198895</v>
      </c>
      <c r="YY12282" s="68"/>
      <c r="YZ12282" s="68"/>
      <c r="ZA12282" s="68"/>
      <c r="ZB12282" s="68"/>
      <c r="ZC12282" s="68"/>
      <c r="ZD12282" s="68"/>
    </row>
    <row r="12283" spans="658:680" x14ac:dyDescent="0.25">
      <c r="YH12283" s="68"/>
      <c r="YI12283" s="68"/>
      <c r="YJ12283" s="68"/>
      <c r="YK12283" s="68"/>
      <c r="YL12283" s="68"/>
      <c r="YM12283" s="68"/>
      <c r="YN12283" s="68"/>
      <c r="YO12283" s="68"/>
      <c r="YP12283" s="68"/>
      <c r="YQ12283" s="68"/>
      <c r="YR12283" s="68"/>
      <c r="YS12283" s="68"/>
      <c r="YT12283" s="68"/>
      <c r="YU12283" s="68"/>
      <c r="YV12283" s="68"/>
      <c r="YW12283" s="68"/>
      <c r="YX12283" s="68">
        <v>0.91110985143330103</v>
      </c>
      <c r="YY12283" s="68"/>
      <c r="YZ12283" s="68"/>
      <c r="ZA12283" s="68"/>
      <c r="ZB12283" s="68"/>
      <c r="ZC12283" s="68"/>
      <c r="ZD12283" s="68"/>
    </row>
    <row r="12284" spans="658:680" x14ac:dyDescent="0.25">
      <c r="YH12284" s="68"/>
      <c r="YI12284" s="68"/>
      <c r="YJ12284" s="68"/>
      <c r="YK12284" s="68"/>
      <c r="YL12284" s="68"/>
      <c r="YM12284" s="68"/>
      <c r="YN12284" s="68"/>
      <c r="YO12284" s="68"/>
      <c r="YP12284" s="68"/>
      <c r="YQ12284" s="68"/>
      <c r="YR12284" s="68"/>
      <c r="YS12284" s="68"/>
      <c r="YT12284" s="68"/>
      <c r="YU12284" s="68"/>
      <c r="YV12284" s="68"/>
      <c r="YW12284" s="68"/>
      <c r="YX12284" s="68">
        <v>0.91107327070318</v>
      </c>
      <c r="YY12284" s="68"/>
      <c r="YZ12284" s="68"/>
      <c r="ZA12284" s="68"/>
      <c r="ZB12284" s="68"/>
      <c r="ZC12284" s="68"/>
      <c r="ZD12284" s="68"/>
    </row>
    <row r="12285" spans="658:680" x14ac:dyDescent="0.25">
      <c r="YH12285" s="68"/>
      <c r="YI12285" s="68"/>
      <c r="YJ12285" s="68"/>
      <c r="YK12285" s="68"/>
      <c r="YL12285" s="68"/>
      <c r="YM12285" s="68"/>
      <c r="YN12285" s="68"/>
      <c r="YO12285" s="68"/>
      <c r="YP12285" s="68"/>
      <c r="YQ12285" s="68"/>
      <c r="YR12285" s="68"/>
      <c r="YS12285" s="68"/>
      <c r="YT12285" s="68"/>
      <c r="YU12285" s="68"/>
      <c r="YV12285" s="68"/>
      <c r="YW12285" s="68"/>
      <c r="YX12285" s="68">
        <v>0.91106457790433903</v>
      </c>
      <c r="YY12285" s="68"/>
      <c r="YZ12285" s="68"/>
      <c r="ZA12285" s="68"/>
      <c r="ZB12285" s="68"/>
      <c r="ZC12285" s="68"/>
      <c r="ZD12285" s="68"/>
    </row>
    <row r="12286" spans="658:680" x14ac:dyDescent="0.25">
      <c r="YH12286" s="68"/>
      <c r="YI12286" s="68"/>
      <c r="YJ12286" s="68"/>
      <c r="YK12286" s="68"/>
      <c r="YL12286" s="68"/>
      <c r="YM12286" s="68"/>
      <c r="YN12286" s="68"/>
      <c r="YO12286" s="68"/>
      <c r="YP12286" s="68"/>
      <c r="YQ12286" s="68"/>
      <c r="YR12286" s="68"/>
      <c r="YS12286" s="68"/>
      <c r="YT12286" s="68"/>
      <c r="YU12286" s="68"/>
      <c r="YV12286" s="68"/>
      <c r="YW12286" s="68"/>
      <c r="YX12286" s="68">
        <v>0.91105851400331395</v>
      </c>
      <c r="YY12286" s="68"/>
      <c r="YZ12286" s="68"/>
      <c r="ZA12286" s="68"/>
      <c r="ZB12286" s="68"/>
      <c r="ZC12286" s="68"/>
      <c r="ZD12286" s="68"/>
    </row>
    <row r="12287" spans="658:680" x14ac:dyDescent="0.25">
      <c r="YH12287" s="68"/>
      <c r="YI12287" s="68"/>
      <c r="YJ12287" s="68"/>
      <c r="YK12287" s="68"/>
      <c r="YL12287" s="68"/>
      <c r="YM12287" s="68"/>
      <c r="YN12287" s="68"/>
      <c r="YO12287" s="68"/>
      <c r="YP12287" s="68"/>
      <c r="YQ12287" s="68"/>
      <c r="YR12287" s="68"/>
      <c r="YS12287" s="68"/>
      <c r="YT12287" s="68"/>
      <c r="YU12287" s="68"/>
      <c r="YV12287" s="68"/>
      <c r="YW12287" s="68"/>
      <c r="YX12287" s="68">
        <v>0.91101510996131396</v>
      </c>
      <c r="YY12287" s="68"/>
      <c r="YZ12287" s="68"/>
      <c r="ZA12287" s="68"/>
      <c r="ZB12287" s="68"/>
      <c r="ZC12287" s="68"/>
      <c r="ZD12287" s="68"/>
    </row>
    <row r="12288" spans="658:680" x14ac:dyDescent="0.25">
      <c r="YH12288" s="68"/>
      <c r="YI12288" s="68"/>
      <c r="YJ12288" s="68"/>
      <c r="YK12288" s="68"/>
      <c r="YL12288" s="68"/>
      <c r="YM12288" s="68"/>
      <c r="YN12288" s="68"/>
      <c r="YO12288" s="68"/>
      <c r="YP12288" s="68"/>
      <c r="YQ12288" s="68"/>
      <c r="YR12288" s="68"/>
      <c r="YS12288" s="68"/>
      <c r="YT12288" s="68"/>
      <c r="YU12288" s="68"/>
      <c r="YV12288" s="68"/>
      <c r="YW12288" s="68"/>
      <c r="YX12288" s="68">
        <v>0.91099704541813997</v>
      </c>
      <c r="YY12288" s="68"/>
      <c r="YZ12288" s="68"/>
      <c r="ZA12288" s="68"/>
      <c r="ZB12288" s="68"/>
      <c r="ZC12288" s="68"/>
      <c r="ZD12288" s="68"/>
    </row>
    <row r="12289" spans="658:680" x14ac:dyDescent="0.25">
      <c r="YH12289" s="68"/>
      <c r="YI12289" s="68"/>
      <c r="YJ12289" s="68"/>
      <c r="YK12289" s="68"/>
      <c r="YL12289" s="68"/>
      <c r="YM12289" s="68"/>
      <c r="YN12289" s="68"/>
      <c r="YO12289" s="68"/>
      <c r="YP12289" s="68"/>
      <c r="YQ12289" s="68"/>
      <c r="YR12289" s="68"/>
      <c r="YS12289" s="68"/>
      <c r="YT12289" s="68"/>
      <c r="YU12289" s="68"/>
      <c r="YV12289" s="68"/>
      <c r="YW12289" s="68"/>
      <c r="YX12289" s="68">
        <v>0.91099471096231699</v>
      </c>
      <c r="YY12289" s="68"/>
      <c r="YZ12289" s="68"/>
      <c r="ZA12289" s="68"/>
      <c r="ZB12289" s="68"/>
      <c r="ZC12289" s="68"/>
      <c r="ZD12289" s="68"/>
    </row>
    <row r="12290" spans="658:680" x14ac:dyDescent="0.25">
      <c r="YH12290" s="68"/>
      <c r="YI12290" s="68"/>
      <c r="YJ12290" s="68"/>
      <c r="YK12290" s="68"/>
      <c r="YL12290" s="68"/>
      <c r="YM12290" s="68"/>
      <c r="YN12290" s="68"/>
      <c r="YO12290" s="68"/>
      <c r="YP12290" s="68"/>
      <c r="YQ12290" s="68"/>
      <c r="YR12290" s="68"/>
      <c r="YS12290" s="68"/>
      <c r="YT12290" s="68"/>
      <c r="YU12290" s="68"/>
      <c r="YV12290" s="68"/>
      <c r="YW12290" s="68"/>
      <c r="YX12290" s="68">
        <v>0.91098860997734199</v>
      </c>
      <c r="YY12290" s="68"/>
      <c r="YZ12290" s="68"/>
      <c r="ZA12290" s="68"/>
      <c r="ZB12290" s="68"/>
      <c r="ZC12290" s="68"/>
      <c r="ZD12290" s="68"/>
    </row>
    <row r="12291" spans="658:680" x14ac:dyDescent="0.25">
      <c r="YH12291" s="68"/>
      <c r="YI12291" s="68"/>
      <c r="YJ12291" s="68"/>
      <c r="YK12291" s="68"/>
      <c r="YL12291" s="68"/>
      <c r="YM12291" s="68"/>
      <c r="YN12291" s="68"/>
      <c r="YO12291" s="68"/>
      <c r="YP12291" s="68"/>
      <c r="YQ12291" s="68"/>
      <c r="YR12291" s="68"/>
      <c r="YS12291" s="68"/>
      <c r="YT12291" s="68"/>
      <c r="YU12291" s="68"/>
      <c r="YV12291" s="68"/>
      <c r="YW12291" s="68"/>
      <c r="YX12291" s="68">
        <v>0.91098818872336695</v>
      </c>
      <c r="YY12291" s="68"/>
      <c r="YZ12291" s="68"/>
      <c r="ZA12291" s="68"/>
      <c r="ZB12291" s="68"/>
      <c r="ZC12291" s="68"/>
      <c r="ZD12291" s="68"/>
    </row>
    <row r="12292" spans="658:680" x14ac:dyDescent="0.25">
      <c r="YH12292" s="68"/>
      <c r="YI12292" s="68"/>
      <c r="YJ12292" s="68"/>
      <c r="YK12292" s="68"/>
      <c r="YL12292" s="68"/>
      <c r="YM12292" s="68"/>
      <c r="YN12292" s="68"/>
      <c r="YO12292" s="68"/>
      <c r="YP12292" s="68"/>
      <c r="YQ12292" s="68"/>
      <c r="YR12292" s="68"/>
      <c r="YS12292" s="68"/>
      <c r="YT12292" s="68"/>
      <c r="YU12292" s="68"/>
      <c r="YV12292" s="68"/>
      <c r="YW12292" s="68"/>
      <c r="YX12292" s="68">
        <v>0.91096363494412202</v>
      </c>
      <c r="YY12292" s="68"/>
      <c r="YZ12292" s="68"/>
      <c r="ZA12292" s="68"/>
      <c r="ZB12292" s="68"/>
      <c r="ZC12292" s="68"/>
      <c r="ZD12292" s="68"/>
    </row>
    <row r="12293" spans="658:680" x14ac:dyDescent="0.25">
      <c r="YH12293" s="68"/>
      <c r="YI12293" s="68"/>
      <c r="YJ12293" s="68"/>
      <c r="YK12293" s="68"/>
      <c r="YL12293" s="68"/>
      <c r="YM12293" s="68"/>
      <c r="YN12293" s="68"/>
      <c r="YO12293" s="68"/>
      <c r="YP12293" s="68"/>
      <c r="YQ12293" s="68"/>
      <c r="YR12293" s="68"/>
      <c r="YS12293" s="68"/>
      <c r="YT12293" s="68"/>
      <c r="YU12293" s="68"/>
      <c r="YV12293" s="68"/>
      <c r="YW12293" s="68"/>
      <c r="YX12293" s="68">
        <v>0.91095794134638297</v>
      </c>
      <c r="YY12293" s="68"/>
      <c r="YZ12293" s="68"/>
      <c r="ZA12293" s="68"/>
      <c r="ZB12293" s="68"/>
      <c r="ZC12293" s="68"/>
      <c r="ZD12293" s="68"/>
    </row>
    <row r="12294" spans="658:680" x14ac:dyDescent="0.25">
      <c r="YH12294" s="68"/>
      <c r="YI12294" s="68"/>
      <c r="YJ12294" s="68"/>
      <c r="YK12294" s="68"/>
      <c r="YL12294" s="68"/>
      <c r="YM12294" s="68"/>
      <c r="YN12294" s="68"/>
      <c r="YO12294" s="68"/>
      <c r="YP12294" s="68"/>
      <c r="YQ12294" s="68"/>
      <c r="YR12294" s="68"/>
      <c r="YS12294" s="68"/>
      <c r="YT12294" s="68"/>
      <c r="YU12294" s="68"/>
      <c r="YV12294" s="68"/>
      <c r="YW12294" s="68"/>
      <c r="YX12294" s="68">
        <v>0.91095551004761599</v>
      </c>
      <c r="YY12294" s="68"/>
      <c r="YZ12294" s="68"/>
      <c r="ZA12294" s="68"/>
      <c r="ZB12294" s="68"/>
      <c r="ZC12294" s="68"/>
      <c r="ZD12294" s="68"/>
    </row>
    <row r="12295" spans="658:680" x14ac:dyDescent="0.25">
      <c r="YH12295" s="68"/>
      <c r="YI12295" s="68"/>
      <c r="YJ12295" s="68"/>
      <c r="YK12295" s="68"/>
      <c r="YL12295" s="68"/>
      <c r="YM12295" s="68"/>
      <c r="YN12295" s="68"/>
      <c r="YO12295" s="68"/>
      <c r="YP12295" s="68"/>
      <c r="YQ12295" s="68"/>
      <c r="YR12295" s="68"/>
      <c r="YS12295" s="68"/>
      <c r="YT12295" s="68"/>
      <c r="YU12295" s="68"/>
      <c r="YV12295" s="68"/>
      <c r="YW12295" s="68"/>
      <c r="YX12295" s="68">
        <v>0.910858730837384</v>
      </c>
      <c r="YY12295" s="68"/>
      <c r="YZ12295" s="68"/>
      <c r="ZA12295" s="68"/>
      <c r="ZB12295" s="68"/>
      <c r="ZC12295" s="68"/>
      <c r="ZD12295" s="68"/>
    </row>
    <row r="12296" spans="658:680" x14ac:dyDescent="0.25">
      <c r="YH12296" s="68"/>
      <c r="YI12296" s="68"/>
      <c r="YJ12296" s="68"/>
      <c r="YK12296" s="68"/>
      <c r="YL12296" s="68"/>
      <c r="YM12296" s="68"/>
      <c r="YN12296" s="68"/>
      <c r="YO12296" s="68"/>
      <c r="YP12296" s="68"/>
      <c r="YQ12296" s="68"/>
      <c r="YR12296" s="68"/>
      <c r="YS12296" s="68"/>
      <c r="YT12296" s="68"/>
      <c r="YU12296" s="68"/>
      <c r="YV12296" s="68"/>
      <c r="YW12296" s="68"/>
      <c r="YX12296" s="68">
        <v>0.91084913824330305</v>
      </c>
      <c r="YY12296" s="68"/>
      <c r="YZ12296" s="68"/>
      <c r="ZA12296" s="68"/>
      <c r="ZB12296" s="68"/>
      <c r="ZC12296" s="68"/>
      <c r="ZD12296" s="68"/>
    </row>
    <row r="12297" spans="658:680" x14ac:dyDescent="0.25">
      <c r="YH12297" s="68"/>
      <c r="YI12297" s="68"/>
      <c r="YJ12297" s="68"/>
      <c r="YK12297" s="68"/>
      <c r="YL12297" s="68"/>
      <c r="YM12297" s="68"/>
      <c r="YN12297" s="68"/>
      <c r="YO12297" s="68"/>
      <c r="YP12297" s="68"/>
      <c r="YQ12297" s="68"/>
      <c r="YR12297" s="68"/>
      <c r="YS12297" s="68"/>
      <c r="YT12297" s="68"/>
      <c r="YU12297" s="68"/>
      <c r="YV12297" s="68"/>
      <c r="YW12297" s="68"/>
      <c r="YX12297" s="68">
        <v>0.91070960434898895</v>
      </c>
      <c r="YY12297" s="68"/>
      <c r="YZ12297" s="68"/>
      <c r="ZA12297" s="68"/>
      <c r="ZB12297" s="68"/>
      <c r="ZC12297" s="68"/>
      <c r="ZD12297" s="68"/>
    </row>
    <row r="12298" spans="658:680" x14ac:dyDescent="0.25">
      <c r="YH12298" s="68"/>
      <c r="YI12298" s="68"/>
      <c r="YJ12298" s="68"/>
      <c r="YK12298" s="68"/>
      <c r="YL12298" s="68"/>
      <c r="YM12298" s="68"/>
      <c r="YN12298" s="68"/>
      <c r="YO12298" s="68"/>
      <c r="YP12298" s="68"/>
      <c r="YQ12298" s="68"/>
      <c r="YR12298" s="68"/>
      <c r="YS12298" s="68"/>
      <c r="YT12298" s="68"/>
      <c r="YU12298" s="68"/>
      <c r="YV12298" s="68"/>
      <c r="YW12298" s="68"/>
      <c r="YX12298" s="68">
        <v>0.91070504651706197</v>
      </c>
      <c r="YY12298" s="68"/>
      <c r="YZ12298" s="68"/>
      <c r="ZA12298" s="68"/>
      <c r="ZB12298" s="68"/>
      <c r="ZC12298" s="68"/>
      <c r="ZD12298" s="68"/>
    </row>
    <row r="12299" spans="658:680" x14ac:dyDescent="0.25">
      <c r="YH12299" s="68"/>
      <c r="YI12299" s="68"/>
      <c r="YJ12299" s="68"/>
      <c r="YK12299" s="68"/>
      <c r="YL12299" s="68"/>
      <c r="YM12299" s="68"/>
      <c r="YN12299" s="68"/>
      <c r="YO12299" s="68"/>
      <c r="YP12299" s="68"/>
      <c r="YQ12299" s="68"/>
      <c r="YR12299" s="68"/>
      <c r="YS12299" s="68"/>
      <c r="YT12299" s="68"/>
      <c r="YU12299" s="68"/>
      <c r="YV12299" s="68"/>
      <c r="YW12299" s="68"/>
      <c r="YX12299" s="68">
        <v>0.91066478525313999</v>
      </c>
      <c r="YY12299" s="68"/>
      <c r="YZ12299" s="68"/>
      <c r="ZA12299" s="68"/>
      <c r="ZB12299" s="68"/>
      <c r="ZC12299" s="68"/>
      <c r="ZD12299" s="68"/>
    </row>
    <row r="12300" spans="658:680" x14ac:dyDescent="0.25">
      <c r="YH12300" s="68"/>
      <c r="YI12300" s="68"/>
      <c r="YJ12300" s="68"/>
      <c r="YK12300" s="68"/>
      <c r="YL12300" s="68"/>
      <c r="YM12300" s="68"/>
      <c r="YN12300" s="68"/>
      <c r="YO12300" s="68"/>
      <c r="YP12300" s="68"/>
      <c r="YQ12300" s="68"/>
      <c r="YR12300" s="68"/>
      <c r="YS12300" s="68"/>
      <c r="YT12300" s="68"/>
      <c r="YU12300" s="68"/>
      <c r="YV12300" s="68"/>
      <c r="YW12300" s="68"/>
      <c r="YX12300" s="68">
        <v>0.91060751917706095</v>
      </c>
      <c r="YY12300" s="68"/>
      <c r="YZ12300" s="68"/>
      <c r="ZA12300" s="68"/>
      <c r="ZB12300" s="68"/>
      <c r="ZC12300" s="68"/>
      <c r="ZD12300" s="68"/>
    </row>
    <row r="12301" spans="658:680" x14ac:dyDescent="0.25">
      <c r="YH12301" s="68"/>
      <c r="YI12301" s="68"/>
      <c r="YJ12301" s="68"/>
      <c r="YK12301" s="68"/>
      <c r="YL12301" s="68"/>
      <c r="YM12301" s="68"/>
      <c r="YN12301" s="68"/>
      <c r="YO12301" s="68"/>
      <c r="YP12301" s="68"/>
      <c r="YQ12301" s="68"/>
      <c r="YR12301" s="68"/>
      <c r="YS12301" s="68"/>
      <c r="YT12301" s="68"/>
      <c r="YU12301" s="68"/>
      <c r="YV12301" s="68"/>
      <c r="YW12301" s="68"/>
      <c r="YX12301" s="68">
        <v>0.91060249290733197</v>
      </c>
      <c r="YY12301" s="68"/>
      <c r="YZ12301" s="68"/>
      <c r="ZA12301" s="68"/>
      <c r="ZB12301" s="68"/>
      <c r="ZC12301" s="68"/>
      <c r="ZD12301" s="68"/>
    </row>
    <row r="12302" spans="658:680" x14ac:dyDescent="0.25">
      <c r="YH12302" s="68"/>
      <c r="YI12302" s="68"/>
      <c r="YJ12302" s="68"/>
      <c r="YK12302" s="68"/>
      <c r="YL12302" s="68"/>
      <c r="YM12302" s="68"/>
      <c r="YN12302" s="68"/>
      <c r="YO12302" s="68"/>
      <c r="YP12302" s="68"/>
      <c r="YQ12302" s="68"/>
      <c r="YR12302" s="68"/>
      <c r="YS12302" s="68"/>
      <c r="YT12302" s="68"/>
      <c r="YU12302" s="68"/>
      <c r="YV12302" s="68"/>
      <c r="YW12302" s="68"/>
      <c r="YX12302" s="68">
        <v>0.91058088462884201</v>
      </c>
      <c r="YY12302" s="68"/>
      <c r="YZ12302" s="68"/>
      <c r="ZA12302" s="68"/>
      <c r="ZB12302" s="68"/>
      <c r="ZC12302" s="68"/>
      <c r="ZD12302" s="68"/>
    </row>
    <row r="12303" spans="658:680" x14ac:dyDescent="0.25">
      <c r="YH12303" s="68"/>
      <c r="YI12303" s="68"/>
      <c r="YJ12303" s="68"/>
      <c r="YK12303" s="68"/>
      <c r="YL12303" s="68"/>
      <c r="YM12303" s="68"/>
      <c r="YN12303" s="68"/>
      <c r="YO12303" s="68"/>
      <c r="YP12303" s="68"/>
      <c r="YQ12303" s="68"/>
      <c r="YR12303" s="68"/>
      <c r="YS12303" s="68"/>
      <c r="YT12303" s="68"/>
      <c r="YU12303" s="68"/>
      <c r="YV12303" s="68"/>
      <c r="YW12303" s="68"/>
      <c r="YX12303" s="68">
        <v>0.91058045705191704</v>
      </c>
      <c r="YY12303" s="68"/>
      <c r="YZ12303" s="68"/>
      <c r="ZA12303" s="68"/>
      <c r="ZB12303" s="68"/>
      <c r="ZC12303" s="68"/>
      <c r="ZD12303" s="68"/>
    </row>
    <row r="12304" spans="658:680" x14ac:dyDescent="0.25">
      <c r="YH12304" s="68"/>
      <c r="YI12304" s="68"/>
      <c r="YJ12304" s="68"/>
      <c r="YK12304" s="68"/>
      <c r="YL12304" s="68"/>
      <c r="YM12304" s="68"/>
      <c r="YN12304" s="68"/>
      <c r="YO12304" s="68"/>
      <c r="YP12304" s="68"/>
      <c r="YQ12304" s="68"/>
      <c r="YR12304" s="68"/>
      <c r="YS12304" s="68"/>
      <c r="YT12304" s="68"/>
      <c r="YU12304" s="68"/>
      <c r="YV12304" s="68"/>
      <c r="YW12304" s="68"/>
      <c r="YX12304" s="68">
        <v>0.91054305905600497</v>
      </c>
      <c r="YY12304" s="68"/>
      <c r="YZ12304" s="68"/>
      <c r="ZA12304" s="68"/>
      <c r="ZB12304" s="68"/>
      <c r="ZC12304" s="68"/>
      <c r="ZD12304" s="68"/>
    </row>
    <row r="12305" spans="658:680" x14ac:dyDescent="0.25">
      <c r="YH12305" s="68"/>
      <c r="YI12305" s="68"/>
      <c r="YJ12305" s="68"/>
      <c r="YK12305" s="68"/>
      <c r="YL12305" s="68"/>
      <c r="YM12305" s="68"/>
      <c r="YN12305" s="68"/>
      <c r="YO12305" s="68"/>
      <c r="YP12305" s="68"/>
      <c r="YQ12305" s="68"/>
      <c r="YR12305" s="68"/>
      <c r="YS12305" s="68"/>
      <c r="YT12305" s="68"/>
      <c r="YU12305" s="68"/>
      <c r="YV12305" s="68"/>
      <c r="YW12305" s="68"/>
      <c r="YX12305" s="68">
        <v>0.91051883665312605</v>
      </c>
      <c r="YY12305" s="68"/>
      <c r="YZ12305" s="68"/>
      <c r="ZA12305" s="68"/>
      <c r="ZB12305" s="68"/>
      <c r="ZC12305" s="68"/>
      <c r="ZD12305" s="68"/>
    </row>
    <row r="12306" spans="658:680" x14ac:dyDescent="0.25">
      <c r="YH12306" s="68"/>
      <c r="YI12306" s="68"/>
      <c r="YJ12306" s="68"/>
      <c r="YK12306" s="68"/>
      <c r="YL12306" s="68"/>
      <c r="YM12306" s="68"/>
      <c r="YN12306" s="68"/>
      <c r="YO12306" s="68"/>
      <c r="YP12306" s="68"/>
      <c r="YQ12306" s="68"/>
      <c r="YR12306" s="68"/>
      <c r="YS12306" s="68"/>
      <c r="YT12306" s="68"/>
      <c r="YU12306" s="68"/>
      <c r="YV12306" s="68"/>
      <c r="YW12306" s="68"/>
      <c r="YX12306" s="68">
        <v>0.910515612970623</v>
      </c>
      <c r="YY12306" s="68"/>
      <c r="YZ12306" s="68"/>
      <c r="ZA12306" s="68"/>
      <c r="ZB12306" s="68"/>
      <c r="ZC12306" s="68"/>
      <c r="ZD12306" s="68"/>
    </row>
    <row r="12307" spans="658:680" x14ac:dyDescent="0.25">
      <c r="YH12307" s="68"/>
      <c r="YI12307" s="68"/>
      <c r="YJ12307" s="68"/>
      <c r="YK12307" s="68"/>
      <c r="YL12307" s="68"/>
      <c r="YM12307" s="68"/>
      <c r="YN12307" s="68"/>
      <c r="YO12307" s="68"/>
      <c r="YP12307" s="68"/>
      <c r="YQ12307" s="68"/>
      <c r="YR12307" s="68"/>
      <c r="YS12307" s="68"/>
      <c r="YT12307" s="68"/>
      <c r="YU12307" s="68"/>
      <c r="YV12307" s="68"/>
      <c r="YW12307" s="68"/>
      <c r="YX12307" s="68">
        <v>0.91047112824175702</v>
      </c>
      <c r="YY12307" s="68"/>
      <c r="YZ12307" s="68"/>
      <c r="ZA12307" s="68"/>
      <c r="ZB12307" s="68"/>
      <c r="ZC12307" s="68"/>
      <c r="ZD12307" s="68"/>
    </row>
    <row r="12308" spans="658:680" x14ac:dyDescent="0.25">
      <c r="YH12308" s="68"/>
      <c r="YI12308" s="68"/>
      <c r="YJ12308" s="68"/>
      <c r="YK12308" s="68"/>
      <c r="YL12308" s="68"/>
      <c r="YM12308" s="68"/>
      <c r="YN12308" s="68"/>
      <c r="YO12308" s="68"/>
      <c r="YP12308" s="68"/>
      <c r="YQ12308" s="68"/>
      <c r="YR12308" s="68"/>
      <c r="YS12308" s="68"/>
      <c r="YT12308" s="68"/>
      <c r="YU12308" s="68"/>
      <c r="YV12308" s="68"/>
      <c r="YW12308" s="68"/>
      <c r="YX12308" s="68">
        <v>0.91041950009761496</v>
      </c>
      <c r="YY12308" s="68"/>
      <c r="YZ12308" s="68"/>
      <c r="ZA12308" s="68"/>
      <c r="ZB12308" s="68"/>
      <c r="ZC12308" s="68"/>
      <c r="ZD12308" s="68"/>
    </row>
    <row r="12309" spans="658:680" x14ac:dyDescent="0.25">
      <c r="YH12309" s="68"/>
      <c r="YI12309" s="68"/>
      <c r="YJ12309" s="68"/>
      <c r="YK12309" s="68"/>
      <c r="YL12309" s="68"/>
      <c r="YM12309" s="68"/>
      <c r="YN12309" s="68"/>
      <c r="YO12309" s="68"/>
      <c r="YP12309" s="68"/>
      <c r="YQ12309" s="68"/>
      <c r="YR12309" s="68"/>
      <c r="YS12309" s="68"/>
      <c r="YT12309" s="68"/>
      <c r="YU12309" s="68"/>
      <c r="YV12309" s="68"/>
      <c r="YW12309" s="68"/>
      <c r="YX12309" s="68">
        <v>0.91039654202185905</v>
      </c>
      <c r="YY12309" s="68"/>
      <c r="YZ12309" s="68"/>
      <c r="ZA12309" s="68"/>
      <c r="ZB12309" s="68"/>
      <c r="ZC12309" s="68"/>
      <c r="ZD12309" s="68"/>
    </row>
    <row r="12310" spans="658:680" x14ac:dyDescent="0.25">
      <c r="YH12310" s="68"/>
      <c r="YI12310" s="68"/>
      <c r="YJ12310" s="68"/>
      <c r="YK12310" s="68"/>
      <c r="YL12310" s="68"/>
      <c r="YM12310" s="68"/>
      <c r="YN12310" s="68"/>
      <c r="YO12310" s="68"/>
      <c r="YP12310" s="68"/>
      <c r="YQ12310" s="68"/>
      <c r="YR12310" s="68"/>
      <c r="YS12310" s="68"/>
      <c r="YT12310" s="68"/>
      <c r="YU12310" s="68"/>
      <c r="YV12310" s="68"/>
      <c r="YW12310" s="68"/>
      <c r="YX12310" s="68">
        <v>0.91035716977144099</v>
      </c>
      <c r="YY12310" s="68"/>
      <c r="YZ12310" s="68"/>
      <c r="ZA12310" s="68"/>
      <c r="ZB12310" s="68"/>
      <c r="ZC12310" s="68"/>
      <c r="ZD12310" s="68"/>
    </row>
    <row r="12311" spans="658:680" x14ac:dyDescent="0.25">
      <c r="YH12311" s="68"/>
      <c r="YI12311" s="68"/>
      <c r="YJ12311" s="68"/>
      <c r="YK12311" s="68"/>
      <c r="YL12311" s="68"/>
      <c r="YM12311" s="68"/>
      <c r="YN12311" s="68"/>
      <c r="YO12311" s="68"/>
      <c r="YP12311" s="68"/>
      <c r="YQ12311" s="68"/>
      <c r="YR12311" s="68"/>
      <c r="YS12311" s="68"/>
      <c r="YT12311" s="68"/>
      <c r="YU12311" s="68"/>
      <c r="YV12311" s="68"/>
      <c r="YW12311" s="68"/>
      <c r="YX12311" s="68">
        <v>0.91029617593333201</v>
      </c>
      <c r="YY12311" s="68"/>
      <c r="YZ12311" s="68"/>
      <c r="ZA12311" s="68"/>
      <c r="ZB12311" s="68"/>
      <c r="ZC12311" s="68"/>
      <c r="ZD12311" s="68"/>
    </row>
    <row r="12312" spans="658:680" x14ac:dyDescent="0.25">
      <c r="YH12312" s="68"/>
      <c r="YI12312" s="68"/>
      <c r="YJ12312" s="68"/>
      <c r="YK12312" s="68"/>
      <c r="YL12312" s="68"/>
      <c r="YM12312" s="68"/>
      <c r="YN12312" s="68"/>
      <c r="YO12312" s="68"/>
      <c r="YP12312" s="68"/>
      <c r="YQ12312" s="68"/>
      <c r="YR12312" s="68"/>
      <c r="YS12312" s="68"/>
      <c r="YT12312" s="68"/>
      <c r="YU12312" s="68"/>
      <c r="YV12312" s="68"/>
      <c r="YW12312" s="68"/>
      <c r="YX12312" s="68">
        <v>0.91024907972063096</v>
      </c>
      <c r="YY12312" s="68"/>
      <c r="YZ12312" s="68"/>
      <c r="ZA12312" s="68"/>
      <c r="ZB12312" s="68"/>
      <c r="ZC12312" s="68"/>
      <c r="ZD12312" s="68"/>
    </row>
    <row r="12313" spans="658:680" x14ac:dyDescent="0.25">
      <c r="YH12313" s="68"/>
      <c r="YI12313" s="68"/>
      <c r="YJ12313" s="68"/>
      <c r="YK12313" s="68"/>
      <c r="YL12313" s="68"/>
      <c r="YM12313" s="68"/>
      <c r="YN12313" s="68"/>
      <c r="YO12313" s="68"/>
      <c r="YP12313" s="68"/>
      <c r="YQ12313" s="68"/>
      <c r="YR12313" s="68"/>
      <c r="YS12313" s="68"/>
      <c r="YT12313" s="68"/>
      <c r="YU12313" s="68"/>
      <c r="YV12313" s="68"/>
      <c r="YW12313" s="68"/>
      <c r="YX12313" s="68">
        <v>0.91024439923076605</v>
      </c>
      <c r="YY12313" s="68"/>
      <c r="YZ12313" s="68"/>
      <c r="ZA12313" s="68"/>
      <c r="ZB12313" s="68"/>
      <c r="ZC12313" s="68"/>
      <c r="ZD12313" s="68"/>
    </row>
    <row r="12314" spans="658:680" x14ac:dyDescent="0.25">
      <c r="YH12314" s="68"/>
      <c r="YI12314" s="68"/>
      <c r="YJ12314" s="68"/>
      <c r="YK12314" s="68"/>
      <c r="YL12314" s="68"/>
      <c r="YM12314" s="68"/>
      <c r="YN12314" s="68"/>
      <c r="YO12314" s="68"/>
      <c r="YP12314" s="68"/>
      <c r="YQ12314" s="68"/>
      <c r="YR12314" s="68"/>
      <c r="YS12314" s="68"/>
      <c r="YT12314" s="68"/>
      <c r="YU12314" s="68"/>
      <c r="YV12314" s="68"/>
      <c r="YW12314" s="68"/>
      <c r="YX12314" s="68">
        <v>0.91023791667255105</v>
      </c>
      <c r="YY12314" s="68"/>
      <c r="YZ12314" s="68"/>
      <c r="ZA12314" s="68"/>
      <c r="ZB12314" s="68"/>
      <c r="ZC12314" s="68"/>
      <c r="ZD12314" s="68"/>
    </row>
    <row r="12315" spans="658:680" x14ac:dyDescent="0.25">
      <c r="YH12315" s="68"/>
      <c r="YI12315" s="68"/>
      <c r="YJ12315" s="68"/>
      <c r="YK12315" s="68"/>
      <c r="YL12315" s="68"/>
      <c r="YM12315" s="68"/>
      <c r="YN12315" s="68"/>
      <c r="YO12315" s="68"/>
      <c r="YP12315" s="68"/>
      <c r="YQ12315" s="68"/>
      <c r="YR12315" s="68"/>
      <c r="YS12315" s="68"/>
      <c r="YT12315" s="68"/>
      <c r="YU12315" s="68"/>
      <c r="YV12315" s="68"/>
      <c r="YW12315" s="68"/>
      <c r="YX12315" s="68">
        <v>0.91021141558647001</v>
      </c>
      <c r="YY12315" s="68"/>
      <c r="YZ12315" s="68"/>
      <c r="ZA12315" s="68"/>
      <c r="ZB12315" s="68"/>
      <c r="ZC12315" s="68"/>
      <c r="ZD12315" s="68"/>
    </row>
    <row r="12316" spans="658:680" x14ac:dyDescent="0.25">
      <c r="YH12316" s="68"/>
      <c r="YI12316" s="68"/>
      <c r="YJ12316" s="68"/>
      <c r="YK12316" s="68"/>
      <c r="YL12316" s="68"/>
      <c r="YM12316" s="68"/>
      <c r="YN12316" s="68"/>
      <c r="YO12316" s="68"/>
      <c r="YP12316" s="68"/>
      <c r="YQ12316" s="68"/>
      <c r="YR12316" s="68"/>
      <c r="YS12316" s="68"/>
      <c r="YT12316" s="68"/>
      <c r="YU12316" s="68"/>
      <c r="YV12316" s="68"/>
      <c r="YW12316" s="68"/>
      <c r="YX12316" s="68">
        <v>0.91020731100230601</v>
      </c>
      <c r="YY12316" s="68"/>
      <c r="YZ12316" s="68"/>
      <c r="ZA12316" s="68"/>
      <c r="ZB12316" s="68"/>
      <c r="ZC12316" s="68"/>
      <c r="ZD12316" s="68"/>
    </row>
    <row r="12317" spans="658:680" x14ac:dyDescent="0.25">
      <c r="YH12317" s="68"/>
      <c r="YI12317" s="68"/>
      <c r="YJ12317" s="68"/>
      <c r="YK12317" s="68"/>
      <c r="YL12317" s="68"/>
      <c r="YM12317" s="68"/>
      <c r="YN12317" s="68"/>
      <c r="YO12317" s="68"/>
      <c r="YP12317" s="68"/>
      <c r="YQ12317" s="68"/>
      <c r="YR12317" s="68"/>
      <c r="YS12317" s="68"/>
      <c r="YT12317" s="68"/>
      <c r="YU12317" s="68"/>
      <c r="YV12317" s="68"/>
      <c r="YW12317" s="68"/>
      <c r="YX12317" s="68">
        <v>0.91019818873546199</v>
      </c>
      <c r="YY12317" s="68"/>
      <c r="YZ12317" s="68"/>
      <c r="ZA12317" s="68"/>
      <c r="ZB12317" s="68"/>
      <c r="ZC12317" s="68"/>
      <c r="ZD12317" s="68"/>
    </row>
    <row r="12318" spans="658:680" x14ac:dyDescent="0.25">
      <c r="YH12318" s="68"/>
      <c r="YI12318" s="68"/>
      <c r="YJ12318" s="68"/>
      <c r="YK12318" s="68"/>
      <c r="YL12318" s="68"/>
      <c r="YM12318" s="68"/>
      <c r="YN12318" s="68"/>
      <c r="YO12318" s="68"/>
      <c r="YP12318" s="68"/>
      <c r="YQ12318" s="68"/>
      <c r="YR12318" s="68"/>
      <c r="YS12318" s="68"/>
      <c r="YT12318" s="68"/>
      <c r="YU12318" s="68"/>
      <c r="YV12318" s="68"/>
      <c r="YW12318" s="68"/>
      <c r="YX12318" s="68">
        <v>0.91015048280732302</v>
      </c>
      <c r="YY12318" s="68"/>
      <c r="YZ12318" s="68"/>
      <c r="ZA12318" s="68"/>
      <c r="ZB12318" s="68"/>
      <c r="ZC12318" s="68"/>
      <c r="ZD12318" s="68"/>
    </row>
    <row r="12319" spans="658:680" x14ac:dyDescent="0.25">
      <c r="YH12319" s="68"/>
      <c r="YI12319" s="68"/>
      <c r="YJ12319" s="68"/>
      <c r="YK12319" s="68"/>
      <c r="YL12319" s="68"/>
      <c r="YM12319" s="68"/>
      <c r="YN12319" s="68"/>
      <c r="YO12319" s="68"/>
      <c r="YP12319" s="68"/>
      <c r="YQ12319" s="68"/>
      <c r="YR12319" s="68"/>
      <c r="YS12319" s="68"/>
      <c r="YT12319" s="68"/>
      <c r="YU12319" s="68"/>
      <c r="YV12319" s="68"/>
      <c r="YW12319" s="68"/>
      <c r="YX12319" s="68">
        <v>0.91010105169025601</v>
      </c>
      <c r="YY12319" s="68"/>
      <c r="YZ12319" s="68"/>
      <c r="ZA12319" s="68"/>
      <c r="ZB12319" s="68"/>
      <c r="ZC12319" s="68"/>
      <c r="ZD12319" s="68"/>
    </row>
    <row r="12320" spans="658:680" x14ac:dyDescent="0.25">
      <c r="YH12320" s="68"/>
      <c r="YI12320" s="68"/>
      <c r="YJ12320" s="68"/>
      <c r="YK12320" s="68"/>
      <c r="YL12320" s="68"/>
      <c r="YM12320" s="68"/>
      <c r="YN12320" s="68"/>
      <c r="YO12320" s="68"/>
      <c r="YP12320" s="68"/>
      <c r="YQ12320" s="68"/>
      <c r="YR12320" s="68"/>
      <c r="YS12320" s="68"/>
      <c r="YT12320" s="68"/>
      <c r="YU12320" s="68"/>
      <c r="YV12320" s="68"/>
      <c r="YW12320" s="68"/>
      <c r="YX12320" s="68">
        <v>0.91008498978449104</v>
      </c>
      <c r="YY12320" s="68"/>
      <c r="YZ12320" s="68"/>
      <c r="ZA12320" s="68"/>
      <c r="ZB12320" s="68"/>
      <c r="ZC12320" s="68"/>
      <c r="ZD12320" s="68"/>
    </row>
    <row r="12321" spans="658:680" x14ac:dyDescent="0.25">
      <c r="YH12321" s="68"/>
      <c r="YI12321" s="68"/>
      <c r="YJ12321" s="68"/>
      <c r="YK12321" s="68"/>
      <c r="YL12321" s="68"/>
      <c r="YM12321" s="68"/>
      <c r="YN12321" s="68"/>
      <c r="YO12321" s="68"/>
      <c r="YP12321" s="68"/>
      <c r="YQ12321" s="68"/>
      <c r="YR12321" s="68"/>
      <c r="YS12321" s="68"/>
      <c r="YT12321" s="68"/>
      <c r="YU12321" s="68"/>
      <c r="YV12321" s="68"/>
      <c r="YW12321" s="68"/>
      <c r="YX12321" s="68">
        <v>0.91000495249209801</v>
      </c>
      <c r="YY12321" s="68"/>
      <c r="YZ12321" s="68"/>
      <c r="ZA12321" s="68"/>
      <c r="ZB12321" s="68"/>
      <c r="ZC12321" s="68"/>
      <c r="ZD12321" s="68"/>
    </row>
    <row r="12322" spans="658:680" x14ac:dyDescent="0.25">
      <c r="YH12322" s="68"/>
      <c r="YI12322" s="68"/>
      <c r="YJ12322" s="68"/>
      <c r="YK12322" s="68"/>
      <c r="YL12322" s="68"/>
      <c r="YM12322" s="68"/>
      <c r="YN12322" s="68"/>
      <c r="YO12322" s="68"/>
      <c r="YP12322" s="68"/>
      <c r="YQ12322" s="68"/>
      <c r="YR12322" s="68"/>
      <c r="YS12322" s="68"/>
      <c r="YT12322" s="68"/>
      <c r="YU12322" s="68"/>
      <c r="YV12322" s="68"/>
      <c r="YW12322" s="68"/>
      <c r="YX12322" s="68">
        <v>0.91000098524250495</v>
      </c>
      <c r="YY12322" s="68"/>
      <c r="YZ12322" s="68"/>
      <c r="ZA12322" s="68"/>
      <c r="ZB12322" s="68"/>
      <c r="ZC12322" s="68"/>
      <c r="ZD12322" s="68"/>
    </row>
    <row r="12323" spans="658:680" x14ac:dyDescent="0.25">
      <c r="YH12323" s="68"/>
      <c r="YI12323" s="68"/>
      <c r="YJ12323" s="68"/>
      <c r="YK12323" s="68"/>
      <c r="YL12323" s="68"/>
      <c r="YM12323" s="68"/>
      <c r="YN12323" s="68"/>
      <c r="YO12323" s="68"/>
      <c r="YP12323" s="68"/>
      <c r="YQ12323" s="68"/>
      <c r="YR12323" s="68"/>
      <c r="YS12323" s="68"/>
      <c r="YT12323" s="68"/>
      <c r="YU12323" s="68"/>
      <c r="YV12323" s="68"/>
      <c r="YW12323" s="68"/>
      <c r="YX12323" s="68">
        <v>0.90999280957031803</v>
      </c>
      <c r="YY12323" s="68"/>
      <c r="YZ12323" s="68"/>
      <c r="ZA12323" s="68"/>
      <c r="ZB12323" s="68"/>
      <c r="ZC12323" s="68"/>
      <c r="ZD12323" s="68"/>
    </row>
    <row r="12324" spans="658:680" x14ac:dyDescent="0.25">
      <c r="YH12324" s="68"/>
      <c r="YI12324" s="68"/>
      <c r="YJ12324" s="68"/>
      <c r="YK12324" s="68"/>
      <c r="YL12324" s="68"/>
      <c r="YM12324" s="68"/>
      <c r="YN12324" s="68"/>
      <c r="YO12324" s="68"/>
      <c r="YP12324" s="68"/>
      <c r="YQ12324" s="68"/>
      <c r="YR12324" s="68"/>
      <c r="YS12324" s="68"/>
      <c r="YT12324" s="68"/>
      <c r="YU12324" s="68"/>
      <c r="YV12324" s="68"/>
      <c r="YW12324" s="68"/>
      <c r="YX12324" s="68">
        <v>0.90996640336899204</v>
      </c>
      <c r="YY12324" s="68"/>
      <c r="YZ12324" s="68"/>
      <c r="ZA12324" s="68"/>
      <c r="ZB12324" s="68"/>
      <c r="ZC12324" s="68"/>
      <c r="ZD12324" s="68"/>
    </row>
    <row r="12325" spans="658:680" x14ac:dyDescent="0.25">
      <c r="YH12325" s="68"/>
      <c r="YI12325" s="68"/>
      <c r="YJ12325" s="68"/>
      <c r="YK12325" s="68"/>
      <c r="YL12325" s="68"/>
      <c r="YM12325" s="68"/>
      <c r="YN12325" s="68"/>
      <c r="YO12325" s="68"/>
      <c r="YP12325" s="68"/>
      <c r="YQ12325" s="68"/>
      <c r="YR12325" s="68"/>
      <c r="YS12325" s="68"/>
      <c r="YT12325" s="68"/>
      <c r="YU12325" s="68"/>
      <c r="YV12325" s="68"/>
      <c r="YW12325" s="68"/>
      <c r="YX12325" s="68">
        <v>0.90992860693797495</v>
      </c>
      <c r="YY12325" s="68"/>
      <c r="YZ12325" s="68"/>
      <c r="ZA12325" s="68"/>
      <c r="ZB12325" s="68"/>
      <c r="ZC12325" s="68"/>
      <c r="ZD12325" s="68"/>
    </row>
    <row r="12326" spans="658:680" x14ac:dyDescent="0.25">
      <c r="YH12326" s="68"/>
      <c r="YI12326" s="68"/>
      <c r="YJ12326" s="68"/>
      <c r="YK12326" s="68"/>
      <c r="YL12326" s="68"/>
      <c r="YM12326" s="68"/>
      <c r="YN12326" s="68"/>
      <c r="YO12326" s="68"/>
      <c r="YP12326" s="68"/>
      <c r="YQ12326" s="68"/>
      <c r="YR12326" s="68"/>
      <c r="YS12326" s="68"/>
      <c r="YT12326" s="68"/>
      <c r="YU12326" s="68"/>
      <c r="YV12326" s="68"/>
      <c r="YW12326" s="68"/>
      <c r="YX12326" s="68">
        <v>0.90991143158793097</v>
      </c>
      <c r="YY12326" s="68"/>
      <c r="YZ12326" s="68"/>
      <c r="ZA12326" s="68"/>
      <c r="ZB12326" s="68"/>
      <c r="ZC12326" s="68"/>
      <c r="ZD12326" s="68"/>
    </row>
    <row r="12327" spans="658:680" x14ac:dyDescent="0.25">
      <c r="YH12327" s="68"/>
      <c r="YI12327" s="68"/>
      <c r="YJ12327" s="68"/>
      <c r="YK12327" s="68"/>
      <c r="YL12327" s="68"/>
      <c r="YM12327" s="68"/>
      <c r="YN12327" s="68"/>
      <c r="YO12327" s="68"/>
      <c r="YP12327" s="68"/>
      <c r="YQ12327" s="68"/>
      <c r="YR12327" s="68"/>
      <c r="YS12327" s="68"/>
      <c r="YT12327" s="68"/>
      <c r="YU12327" s="68"/>
      <c r="YV12327" s="68"/>
      <c r="YW12327" s="68"/>
      <c r="YX12327" s="68">
        <v>0.90990874715963799</v>
      </c>
      <c r="YY12327" s="68"/>
      <c r="YZ12327" s="68"/>
      <c r="ZA12327" s="68"/>
      <c r="ZB12327" s="68"/>
      <c r="ZC12327" s="68"/>
      <c r="ZD12327" s="68"/>
    </row>
    <row r="12328" spans="658:680" x14ac:dyDescent="0.25">
      <c r="YH12328" s="68"/>
      <c r="YI12328" s="68"/>
      <c r="YJ12328" s="68"/>
      <c r="YK12328" s="68"/>
      <c r="YL12328" s="68"/>
      <c r="YM12328" s="68"/>
      <c r="YN12328" s="68"/>
      <c r="YO12328" s="68"/>
      <c r="YP12328" s="68"/>
      <c r="YQ12328" s="68"/>
      <c r="YR12328" s="68"/>
      <c r="YS12328" s="68"/>
      <c r="YT12328" s="68"/>
      <c r="YU12328" s="68"/>
      <c r="YV12328" s="68"/>
      <c r="YW12328" s="68"/>
      <c r="YX12328" s="68">
        <v>0.90988806434637104</v>
      </c>
      <c r="YY12328" s="68"/>
      <c r="YZ12328" s="68"/>
      <c r="ZA12328" s="68"/>
      <c r="ZB12328" s="68"/>
      <c r="ZC12328" s="68"/>
      <c r="ZD12328" s="68"/>
    </row>
    <row r="12329" spans="658:680" x14ac:dyDescent="0.25">
      <c r="YH12329" s="68"/>
      <c r="YI12329" s="68"/>
      <c r="YJ12329" s="68"/>
      <c r="YK12329" s="68"/>
      <c r="YL12329" s="68"/>
      <c r="YM12329" s="68"/>
      <c r="YN12329" s="68"/>
      <c r="YO12329" s="68"/>
      <c r="YP12329" s="68"/>
      <c r="YQ12329" s="68"/>
      <c r="YR12329" s="68"/>
      <c r="YS12329" s="68"/>
      <c r="YT12329" s="68"/>
      <c r="YU12329" s="68"/>
      <c r="YV12329" s="68"/>
      <c r="YW12329" s="68"/>
      <c r="YX12329" s="68">
        <v>0.90984407628888397</v>
      </c>
      <c r="YY12329" s="68"/>
      <c r="YZ12329" s="68"/>
      <c r="ZA12329" s="68"/>
      <c r="ZB12329" s="68"/>
      <c r="ZC12329" s="68"/>
      <c r="ZD12329" s="68"/>
    </row>
    <row r="12330" spans="658:680" x14ac:dyDescent="0.25">
      <c r="YH12330" s="68"/>
      <c r="YI12330" s="68"/>
      <c r="YJ12330" s="68"/>
      <c r="YK12330" s="68"/>
      <c r="YL12330" s="68"/>
      <c r="YM12330" s="68"/>
      <c r="YN12330" s="68"/>
      <c r="YO12330" s="68"/>
      <c r="YP12330" s="68"/>
      <c r="YQ12330" s="68"/>
      <c r="YR12330" s="68"/>
      <c r="YS12330" s="68"/>
      <c r="YT12330" s="68"/>
      <c r="YU12330" s="68"/>
      <c r="YV12330" s="68"/>
      <c r="YW12330" s="68"/>
      <c r="YX12330" s="68">
        <v>0.909831210296975</v>
      </c>
      <c r="YY12330" s="68"/>
      <c r="YZ12330" s="68"/>
      <c r="ZA12330" s="68"/>
      <c r="ZB12330" s="68"/>
      <c r="ZC12330" s="68"/>
      <c r="ZD12330" s="68"/>
    </row>
    <row r="12331" spans="658:680" x14ac:dyDescent="0.25">
      <c r="YH12331" s="68"/>
      <c r="YI12331" s="68"/>
      <c r="YJ12331" s="68"/>
      <c r="YK12331" s="68"/>
      <c r="YL12331" s="68"/>
      <c r="YM12331" s="68"/>
      <c r="YN12331" s="68"/>
      <c r="YO12331" s="68"/>
      <c r="YP12331" s="68"/>
      <c r="YQ12331" s="68"/>
      <c r="YR12331" s="68"/>
      <c r="YS12331" s="68"/>
      <c r="YT12331" s="68"/>
      <c r="YU12331" s="68"/>
      <c r="YV12331" s="68"/>
      <c r="YW12331" s="68"/>
      <c r="YX12331" s="68">
        <v>0.90982660954801498</v>
      </c>
      <c r="YY12331" s="68"/>
      <c r="YZ12331" s="68"/>
      <c r="ZA12331" s="68"/>
      <c r="ZB12331" s="68"/>
      <c r="ZC12331" s="68"/>
      <c r="ZD12331" s="68"/>
    </row>
    <row r="12332" spans="658:680" x14ac:dyDescent="0.25">
      <c r="YH12332" s="68"/>
      <c r="YI12332" s="68"/>
      <c r="YJ12332" s="68"/>
      <c r="YK12332" s="68"/>
      <c r="YL12332" s="68"/>
      <c r="YM12332" s="68"/>
      <c r="YN12332" s="68"/>
      <c r="YO12332" s="68"/>
      <c r="YP12332" s="68"/>
      <c r="YQ12332" s="68"/>
      <c r="YR12332" s="68"/>
      <c r="YS12332" s="68"/>
      <c r="YT12332" s="68"/>
      <c r="YU12332" s="68"/>
      <c r="YV12332" s="68"/>
      <c r="YW12332" s="68"/>
      <c r="YX12332" s="68">
        <v>0.90979634352156902</v>
      </c>
      <c r="YY12332" s="68"/>
      <c r="YZ12332" s="68"/>
      <c r="ZA12332" s="68"/>
      <c r="ZB12332" s="68"/>
      <c r="ZC12332" s="68"/>
      <c r="ZD12332" s="68"/>
    </row>
    <row r="12333" spans="658:680" x14ac:dyDescent="0.25">
      <c r="YH12333" s="68"/>
      <c r="YI12333" s="68"/>
      <c r="YJ12333" s="68"/>
      <c r="YK12333" s="68"/>
      <c r="YL12333" s="68"/>
      <c r="YM12333" s="68"/>
      <c r="YN12333" s="68"/>
      <c r="YO12333" s="68"/>
      <c r="YP12333" s="68"/>
      <c r="YQ12333" s="68"/>
      <c r="YR12333" s="68"/>
      <c r="YS12333" s="68"/>
      <c r="YT12333" s="68"/>
      <c r="YU12333" s="68"/>
      <c r="YV12333" s="68"/>
      <c r="YW12333" s="68"/>
      <c r="YX12333" s="68">
        <v>0.90975770772185605</v>
      </c>
      <c r="YY12333" s="68"/>
      <c r="YZ12333" s="68"/>
      <c r="ZA12333" s="68"/>
      <c r="ZB12333" s="68"/>
      <c r="ZC12333" s="68"/>
      <c r="ZD12333" s="68"/>
    </row>
    <row r="12334" spans="658:680" x14ac:dyDescent="0.25">
      <c r="YH12334" s="68"/>
      <c r="YI12334" s="68"/>
      <c r="YJ12334" s="68"/>
      <c r="YK12334" s="68"/>
      <c r="YL12334" s="68"/>
      <c r="YM12334" s="68"/>
      <c r="YN12334" s="68"/>
      <c r="YO12334" s="68"/>
      <c r="YP12334" s="68"/>
      <c r="YQ12334" s="68"/>
      <c r="YR12334" s="68"/>
      <c r="YS12334" s="68"/>
      <c r="YT12334" s="68"/>
      <c r="YU12334" s="68"/>
      <c r="YV12334" s="68"/>
      <c r="YW12334" s="68"/>
      <c r="YX12334" s="68">
        <v>0.909752471308517</v>
      </c>
      <c r="YY12334" s="68"/>
      <c r="YZ12334" s="68"/>
      <c r="ZA12334" s="68"/>
      <c r="ZB12334" s="68"/>
      <c r="ZC12334" s="68"/>
      <c r="ZD12334" s="68"/>
    </row>
    <row r="12335" spans="658:680" x14ac:dyDescent="0.25">
      <c r="YH12335" s="68"/>
      <c r="YI12335" s="68"/>
      <c r="YJ12335" s="68"/>
      <c r="YK12335" s="68"/>
      <c r="YL12335" s="68"/>
      <c r="YM12335" s="68"/>
      <c r="YN12335" s="68"/>
      <c r="YO12335" s="68"/>
      <c r="YP12335" s="68"/>
      <c r="YQ12335" s="68"/>
      <c r="YR12335" s="68"/>
      <c r="YS12335" s="68"/>
      <c r="YT12335" s="68"/>
      <c r="YU12335" s="68"/>
      <c r="YV12335" s="68"/>
      <c r="YW12335" s="68"/>
      <c r="YX12335" s="68">
        <v>0.90972079221205304</v>
      </c>
      <c r="YY12335" s="68"/>
      <c r="YZ12335" s="68"/>
      <c r="ZA12335" s="68"/>
      <c r="ZB12335" s="68"/>
      <c r="ZC12335" s="68"/>
      <c r="ZD12335" s="68"/>
    </row>
    <row r="12336" spans="658:680" x14ac:dyDescent="0.25">
      <c r="YH12336" s="68"/>
      <c r="YI12336" s="68"/>
      <c r="YJ12336" s="68"/>
      <c r="YK12336" s="68"/>
      <c r="YL12336" s="68"/>
      <c r="YM12336" s="68"/>
      <c r="YN12336" s="68"/>
      <c r="YO12336" s="68"/>
      <c r="YP12336" s="68"/>
      <c r="YQ12336" s="68"/>
      <c r="YR12336" s="68"/>
      <c r="YS12336" s="68"/>
      <c r="YT12336" s="68"/>
      <c r="YU12336" s="68"/>
      <c r="YV12336" s="68"/>
      <c r="YW12336" s="68"/>
      <c r="YX12336" s="68">
        <v>0.90969860307915495</v>
      </c>
      <c r="YY12336" s="68"/>
      <c r="YZ12336" s="68"/>
      <c r="ZA12336" s="68"/>
      <c r="ZB12336" s="68"/>
      <c r="ZC12336" s="68"/>
      <c r="ZD12336" s="68"/>
    </row>
    <row r="12337" spans="658:680" x14ac:dyDescent="0.25">
      <c r="YH12337" s="68"/>
      <c r="YI12337" s="68"/>
      <c r="YJ12337" s="68"/>
      <c r="YK12337" s="68"/>
      <c r="YL12337" s="68"/>
      <c r="YM12337" s="68"/>
      <c r="YN12337" s="68"/>
      <c r="YO12337" s="68"/>
      <c r="YP12337" s="68"/>
      <c r="YQ12337" s="68"/>
      <c r="YR12337" s="68"/>
      <c r="YS12337" s="68"/>
      <c r="YT12337" s="68"/>
      <c r="YU12337" s="68"/>
      <c r="YV12337" s="68"/>
      <c r="YW12337" s="68"/>
      <c r="YX12337" s="68">
        <v>0.90967168592370995</v>
      </c>
      <c r="YY12337" s="68"/>
      <c r="YZ12337" s="68"/>
      <c r="ZA12337" s="68"/>
      <c r="ZB12337" s="68"/>
      <c r="ZC12337" s="68"/>
      <c r="ZD12337" s="68"/>
    </row>
    <row r="12338" spans="658:680" x14ac:dyDescent="0.25">
      <c r="YH12338" s="68"/>
      <c r="YI12338" s="68"/>
      <c r="YJ12338" s="68"/>
      <c r="YK12338" s="68"/>
      <c r="YL12338" s="68"/>
      <c r="YM12338" s="68"/>
      <c r="YN12338" s="68"/>
      <c r="YO12338" s="68"/>
      <c r="YP12338" s="68"/>
      <c r="YQ12338" s="68"/>
      <c r="YR12338" s="68"/>
      <c r="YS12338" s="68"/>
      <c r="YT12338" s="68"/>
      <c r="YU12338" s="68"/>
      <c r="YV12338" s="68"/>
      <c r="YW12338" s="68"/>
      <c r="YX12338" s="68">
        <v>0.90960768015970095</v>
      </c>
      <c r="YY12338" s="68"/>
      <c r="YZ12338" s="68"/>
      <c r="ZA12338" s="68"/>
      <c r="ZB12338" s="68"/>
      <c r="ZC12338" s="68"/>
      <c r="ZD12338" s="68"/>
    </row>
    <row r="12339" spans="658:680" x14ac:dyDescent="0.25">
      <c r="YH12339" s="68"/>
      <c r="YI12339" s="68"/>
      <c r="YJ12339" s="68"/>
      <c r="YK12339" s="68"/>
      <c r="YL12339" s="68"/>
      <c r="YM12339" s="68"/>
      <c r="YN12339" s="68"/>
      <c r="YO12339" s="68"/>
      <c r="YP12339" s="68"/>
      <c r="YQ12339" s="68"/>
      <c r="YR12339" s="68"/>
      <c r="YS12339" s="68"/>
      <c r="YT12339" s="68"/>
      <c r="YU12339" s="68"/>
      <c r="YV12339" s="68"/>
      <c r="YW12339" s="68"/>
      <c r="YX12339" s="68">
        <v>0.90956963915504796</v>
      </c>
      <c r="YY12339" s="68"/>
      <c r="YZ12339" s="68"/>
      <c r="ZA12339" s="68"/>
      <c r="ZB12339" s="68"/>
      <c r="ZC12339" s="68"/>
      <c r="ZD12339" s="68"/>
    </row>
    <row r="12340" spans="658:680" x14ac:dyDescent="0.25">
      <c r="YH12340" s="68"/>
      <c r="YI12340" s="68"/>
      <c r="YJ12340" s="68"/>
      <c r="YK12340" s="68"/>
      <c r="YL12340" s="68"/>
      <c r="YM12340" s="68"/>
      <c r="YN12340" s="68"/>
      <c r="YO12340" s="68"/>
      <c r="YP12340" s="68"/>
      <c r="YQ12340" s="68"/>
      <c r="YR12340" s="68"/>
      <c r="YS12340" s="68"/>
      <c r="YT12340" s="68"/>
      <c r="YU12340" s="68"/>
      <c r="YV12340" s="68"/>
      <c r="YW12340" s="68"/>
      <c r="YX12340" s="68">
        <v>0.90953785358472505</v>
      </c>
      <c r="YY12340" s="68"/>
      <c r="YZ12340" s="68"/>
      <c r="ZA12340" s="68"/>
      <c r="ZB12340" s="68"/>
      <c r="ZC12340" s="68"/>
      <c r="ZD12340" s="68"/>
    </row>
    <row r="12341" spans="658:680" x14ac:dyDescent="0.25">
      <c r="YH12341" s="68"/>
      <c r="YI12341" s="68"/>
      <c r="YJ12341" s="68"/>
      <c r="YK12341" s="68"/>
      <c r="YL12341" s="68"/>
      <c r="YM12341" s="68"/>
      <c r="YN12341" s="68"/>
      <c r="YO12341" s="68"/>
      <c r="YP12341" s="68"/>
      <c r="YQ12341" s="68"/>
      <c r="YR12341" s="68"/>
      <c r="YS12341" s="68"/>
      <c r="YT12341" s="68"/>
      <c r="YU12341" s="68"/>
      <c r="YV12341" s="68"/>
      <c r="YW12341" s="68"/>
      <c r="YX12341" s="68">
        <v>0.90951877114703406</v>
      </c>
      <c r="YY12341" s="68"/>
      <c r="YZ12341" s="68"/>
      <c r="ZA12341" s="68"/>
      <c r="ZB12341" s="68"/>
      <c r="ZC12341" s="68"/>
      <c r="ZD12341" s="68"/>
    </row>
    <row r="12342" spans="658:680" x14ac:dyDescent="0.25">
      <c r="YH12342" s="68"/>
      <c r="YI12342" s="68"/>
      <c r="YJ12342" s="68"/>
      <c r="YK12342" s="68"/>
      <c r="YL12342" s="68"/>
      <c r="YM12342" s="68"/>
      <c r="YN12342" s="68"/>
      <c r="YO12342" s="68"/>
      <c r="YP12342" s="68"/>
      <c r="YQ12342" s="68"/>
      <c r="YR12342" s="68"/>
      <c r="YS12342" s="68"/>
      <c r="YT12342" s="68"/>
      <c r="YU12342" s="68"/>
      <c r="YV12342" s="68"/>
      <c r="YW12342" s="68"/>
      <c r="YX12342" s="68">
        <v>0.90950956407128603</v>
      </c>
      <c r="YY12342" s="68"/>
      <c r="YZ12342" s="68"/>
      <c r="ZA12342" s="68"/>
      <c r="ZB12342" s="68"/>
      <c r="ZC12342" s="68"/>
      <c r="ZD12342" s="68"/>
    </row>
    <row r="12343" spans="658:680" x14ac:dyDescent="0.25">
      <c r="YH12343" s="68"/>
      <c r="YI12343" s="68"/>
      <c r="YJ12343" s="68"/>
      <c r="YK12343" s="68"/>
      <c r="YL12343" s="68"/>
      <c r="YM12343" s="68"/>
      <c r="YN12343" s="68"/>
      <c r="YO12343" s="68"/>
      <c r="YP12343" s="68"/>
      <c r="YQ12343" s="68"/>
      <c r="YR12343" s="68"/>
      <c r="YS12343" s="68"/>
      <c r="YT12343" s="68"/>
      <c r="YU12343" s="68"/>
      <c r="YV12343" s="68"/>
      <c r="YW12343" s="68"/>
      <c r="YX12343" s="68">
        <v>0.90947252075389895</v>
      </c>
      <c r="YY12343" s="68"/>
      <c r="YZ12343" s="68"/>
      <c r="ZA12343" s="68"/>
      <c r="ZB12343" s="68"/>
      <c r="ZC12343" s="68"/>
      <c r="ZD12343" s="68"/>
    </row>
    <row r="12344" spans="658:680" x14ac:dyDescent="0.25">
      <c r="YH12344" s="68"/>
      <c r="YI12344" s="68"/>
      <c r="YJ12344" s="68"/>
      <c r="YK12344" s="68"/>
      <c r="YL12344" s="68"/>
      <c r="YM12344" s="68"/>
      <c r="YN12344" s="68"/>
      <c r="YO12344" s="68"/>
      <c r="YP12344" s="68"/>
      <c r="YQ12344" s="68"/>
      <c r="YR12344" s="68"/>
      <c r="YS12344" s="68"/>
      <c r="YT12344" s="68"/>
      <c r="YU12344" s="68"/>
      <c r="YV12344" s="68"/>
      <c r="YW12344" s="68"/>
      <c r="YX12344" s="68">
        <v>0.90946426198326602</v>
      </c>
      <c r="YY12344" s="68"/>
      <c r="YZ12344" s="68"/>
      <c r="ZA12344" s="68"/>
      <c r="ZB12344" s="68"/>
      <c r="ZC12344" s="68"/>
      <c r="ZD12344" s="68"/>
    </row>
    <row r="12345" spans="658:680" x14ac:dyDescent="0.25">
      <c r="YH12345" s="68"/>
      <c r="YI12345" s="68"/>
      <c r="YJ12345" s="68"/>
      <c r="YK12345" s="68"/>
      <c r="YL12345" s="68"/>
      <c r="YM12345" s="68"/>
      <c r="YN12345" s="68"/>
      <c r="YO12345" s="68"/>
      <c r="YP12345" s="68"/>
      <c r="YQ12345" s="68"/>
      <c r="YR12345" s="68"/>
      <c r="YS12345" s="68"/>
      <c r="YT12345" s="68"/>
      <c r="YU12345" s="68"/>
      <c r="YV12345" s="68"/>
      <c r="YW12345" s="68"/>
      <c r="YX12345" s="68">
        <v>0.90944688200272905</v>
      </c>
      <c r="YY12345" s="68"/>
      <c r="YZ12345" s="68"/>
      <c r="ZA12345" s="68"/>
      <c r="ZB12345" s="68"/>
      <c r="ZC12345" s="68"/>
      <c r="ZD12345" s="68"/>
    </row>
    <row r="12346" spans="658:680" x14ac:dyDescent="0.25">
      <c r="YH12346" s="68"/>
      <c r="YI12346" s="68"/>
      <c r="YJ12346" s="68"/>
      <c r="YK12346" s="68"/>
      <c r="YL12346" s="68"/>
      <c r="YM12346" s="68"/>
      <c r="YN12346" s="68"/>
      <c r="YO12346" s="68"/>
      <c r="YP12346" s="68"/>
      <c r="YQ12346" s="68"/>
      <c r="YR12346" s="68"/>
      <c r="YS12346" s="68"/>
      <c r="YT12346" s="68"/>
      <c r="YU12346" s="68"/>
      <c r="YV12346" s="68"/>
      <c r="YW12346" s="68"/>
      <c r="YX12346" s="68">
        <v>0.90939015088001596</v>
      </c>
      <c r="YY12346" s="68"/>
      <c r="YZ12346" s="68"/>
      <c r="ZA12346" s="68"/>
      <c r="ZB12346" s="68"/>
      <c r="ZC12346" s="68"/>
      <c r="ZD12346" s="68"/>
    </row>
    <row r="12347" spans="658:680" x14ac:dyDescent="0.25">
      <c r="YH12347" s="68"/>
      <c r="YI12347" s="68"/>
      <c r="YJ12347" s="68"/>
      <c r="YK12347" s="68"/>
      <c r="YL12347" s="68"/>
      <c r="YM12347" s="68"/>
      <c r="YN12347" s="68"/>
      <c r="YO12347" s="68"/>
      <c r="YP12347" s="68"/>
      <c r="YQ12347" s="68"/>
      <c r="YR12347" s="68"/>
      <c r="YS12347" s="68"/>
      <c r="YT12347" s="68"/>
      <c r="YU12347" s="68"/>
      <c r="YV12347" s="68"/>
      <c r="YW12347" s="68"/>
      <c r="YX12347" s="68">
        <v>0.90937351104659703</v>
      </c>
      <c r="YY12347" s="68"/>
      <c r="YZ12347" s="68"/>
      <c r="ZA12347" s="68"/>
      <c r="ZB12347" s="68"/>
      <c r="ZC12347" s="68"/>
      <c r="ZD12347" s="68"/>
    </row>
    <row r="12348" spans="658:680" x14ac:dyDescent="0.25">
      <c r="YH12348" s="68"/>
      <c r="YI12348" s="68"/>
      <c r="YJ12348" s="68"/>
      <c r="YK12348" s="68"/>
      <c r="YL12348" s="68"/>
      <c r="YM12348" s="68"/>
      <c r="YN12348" s="68"/>
      <c r="YO12348" s="68"/>
      <c r="YP12348" s="68"/>
      <c r="YQ12348" s="68"/>
      <c r="YR12348" s="68"/>
      <c r="YS12348" s="68"/>
      <c r="YT12348" s="68"/>
      <c r="YU12348" s="68"/>
      <c r="YV12348" s="68"/>
      <c r="YW12348" s="68"/>
      <c r="YX12348" s="68">
        <v>0.90935973544764304</v>
      </c>
      <c r="YY12348" s="68"/>
      <c r="YZ12348" s="68"/>
      <c r="ZA12348" s="68"/>
      <c r="ZB12348" s="68"/>
      <c r="ZC12348" s="68"/>
      <c r="ZD12348" s="68"/>
    </row>
    <row r="12349" spans="658:680" x14ac:dyDescent="0.25">
      <c r="YH12349" s="68"/>
      <c r="YI12349" s="68"/>
      <c r="YJ12349" s="68"/>
      <c r="YK12349" s="68"/>
      <c r="YL12349" s="68"/>
      <c r="YM12349" s="68"/>
      <c r="YN12349" s="68"/>
      <c r="YO12349" s="68"/>
      <c r="YP12349" s="68"/>
      <c r="YQ12349" s="68"/>
      <c r="YR12349" s="68"/>
      <c r="YS12349" s="68"/>
      <c r="YT12349" s="68"/>
      <c r="YU12349" s="68"/>
      <c r="YV12349" s="68"/>
      <c r="YW12349" s="68"/>
      <c r="YX12349" s="68">
        <v>0.90928083038306595</v>
      </c>
      <c r="YY12349" s="68"/>
      <c r="YZ12349" s="68"/>
      <c r="ZA12349" s="68"/>
      <c r="ZB12349" s="68"/>
      <c r="ZC12349" s="68"/>
      <c r="ZD12349" s="68"/>
    </row>
    <row r="12350" spans="658:680" x14ac:dyDescent="0.25">
      <c r="YH12350" s="68"/>
      <c r="YI12350" s="68"/>
      <c r="YJ12350" s="68"/>
      <c r="YK12350" s="68"/>
      <c r="YL12350" s="68"/>
      <c r="YM12350" s="68"/>
      <c r="YN12350" s="68"/>
      <c r="YO12350" s="68"/>
      <c r="YP12350" s="68"/>
      <c r="YQ12350" s="68"/>
      <c r="YR12350" s="68"/>
      <c r="YS12350" s="68"/>
      <c r="YT12350" s="68"/>
      <c r="YU12350" s="68"/>
      <c r="YV12350" s="68"/>
      <c r="YW12350" s="68"/>
      <c r="YX12350" s="68">
        <v>0.909277478917772</v>
      </c>
      <c r="YY12350" s="68"/>
      <c r="YZ12350" s="68"/>
      <c r="ZA12350" s="68"/>
      <c r="ZB12350" s="68"/>
      <c r="ZC12350" s="68"/>
      <c r="ZD12350" s="68"/>
    </row>
    <row r="12351" spans="658:680" x14ac:dyDescent="0.25">
      <c r="YH12351" s="68"/>
      <c r="YI12351" s="68"/>
      <c r="YJ12351" s="68"/>
      <c r="YK12351" s="68"/>
      <c r="YL12351" s="68"/>
      <c r="YM12351" s="68"/>
      <c r="YN12351" s="68"/>
      <c r="YO12351" s="68"/>
      <c r="YP12351" s="68"/>
      <c r="YQ12351" s="68"/>
      <c r="YR12351" s="68"/>
      <c r="YS12351" s="68"/>
      <c r="YT12351" s="68"/>
      <c r="YU12351" s="68"/>
      <c r="YV12351" s="68"/>
      <c r="YW12351" s="68"/>
      <c r="YX12351" s="68">
        <v>0.90926865422481196</v>
      </c>
      <c r="YY12351" s="68"/>
      <c r="YZ12351" s="68"/>
      <c r="ZA12351" s="68"/>
      <c r="ZB12351" s="68"/>
      <c r="ZC12351" s="68"/>
      <c r="ZD12351" s="68"/>
    </row>
    <row r="12352" spans="658:680" x14ac:dyDescent="0.25">
      <c r="YH12352" s="68"/>
      <c r="YI12352" s="68"/>
      <c r="YJ12352" s="68"/>
      <c r="YK12352" s="68"/>
      <c r="YL12352" s="68"/>
      <c r="YM12352" s="68"/>
      <c r="YN12352" s="68"/>
      <c r="YO12352" s="68"/>
      <c r="YP12352" s="68"/>
      <c r="YQ12352" s="68"/>
      <c r="YR12352" s="68"/>
      <c r="YS12352" s="68"/>
      <c r="YT12352" s="68"/>
      <c r="YU12352" s="68"/>
      <c r="YV12352" s="68"/>
      <c r="YW12352" s="68"/>
      <c r="YX12352" s="68">
        <v>0.90926665141379903</v>
      </c>
      <c r="YY12352" s="68"/>
      <c r="YZ12352" s="68"/>
      <c r="ZA12352" s="68"/>
      <c r="ZB12352" s="68"/>
      <c r="ZC12352" s="68"/>
      <c r="ZD12352" s="68"/>
    </row>
    <row r="12353" spans="658:680" x14ac:dyDescent="0.25">
      <c r="YH12353" s="68"/>
      <c r="YI12353" s="68"/>
      <c r="YJ12353" s="68"/>
      <c r="YK12353" s="68"/>
      <c r="YL12353" s="68"/>
      <c r="YM12353" s="68"/>
      <c r="YN12353" s="68"/>
      <c r="YO12353" s="68"/>
      <c r="YP12353" s="68"/>
      <c r="YQ12353" s="68"/>
      <c r="YR12353" s="68"/>
      <c r="YS12353" s="68"/>
      <c r="YT12353" s="68"/>
      <c r="YU12353" s="68"/>
      <c r="YV12353" s="68"/>
      <c r="YW12353" s="68"/>
      <c r="YX12353" s="68">
        <v>0.90925845803625605</v>
      </c>
      <c r="YY12353" s="68"/>
      <c r="YZ12353" s="68"/>
      <c r="ZA12353" s="68"/>
      <c r="ZB12353" s="68"/>
      <c r="ZC12353" s="68"/>
      <c r="ZD12353" s="68"/>
    </row>
    <row r="12354" spans="658:680" x14ac:dyDescent="0.25">
      <c r="YH12354" s="68"/>
      <c r="YI12354" s="68"/>
      <c r="YJ12354" s="68"/>
      <c r="YK12354" s="68"/>
      <c r="YL12354" s="68"/>
      <c r="YM12354" s="68"/>
      <c r="YN12354" s="68"/>
      <c r="YO12354" s="68"/>
      <c r="YP12354" s="68"/>
      <c r="YQ12354" s="68"/>
      <c r="YR12354" s="68"/>
      <c r="YS12354" s="68"/>
      <c r="YT12354" s="68"/>
      <c r="YU12354" s="68"/>
      <c r="YV12354" s="68"/>
      <c r="YW12354" s="68"/>
      <c r="YX12354" s="68">
        <v>0.90925467102976798</v>
      </c>
      <c r="YY12354" s="68"/>
      <c r="YZ12354" s="68"/>
      <c r="ZA12354" s="68"/>
      <c r="ZB12354" s="68"/>
      <c r="ZC12354" s="68"/>
      <c r="ZD12354" s="68"/>
    </row>
    <row r="12355" spans="658:680" x14ac:dyDescent="0.25">
      <c r="YH12355" s="68"/>
      <c r="YI12355" s="68"/>
      <c r="YJ12355" s="68"/>
      <c r="YK12355" s="68"/>
      <c r="YL12355" s="68"/>
      <c r="YM12355" s="68"/>
      <c r="YN12355" s="68"/>
      <c r="YO12355" s="68"/>
      <c r="YP12355" s="68"/>
      <c r="YQ12355" s="68"/>
      <c r="YR12355" s="68"/>
      <c r="YS12355" s="68"/>
      <c r="YT12355" s="68"/>
      <c r="YU12355" s="68"/>
      <c r="YV12355" s="68"/>
      <c r="YW12355" s="68"/>
      <c r="YX12355" s="68">
        <v>0.909254193927442</v>
      </c>
      <c r="YY12355" s="68"/>
      <c r="YZ12355" s="68"/>
      <c r="ZA12355" s="68"/>
      <c r="ZB12355" s="68"/>
      <c r="ZC12355" s="68"/>
      <c r="ZD12355" s="68"/>
    </row>
    <row r="12356" spans="658:680" x14ac:dyDescent="0.25">
      <c r="YH12356" s="68"/>
      <c r="YI12356" s="68"/>
      <c r="YJ12356" s="68"/>
      <c r="YK12356" s="68"/>
      <c r="YL12356" s="68"/>
      <c r="YM12356" s="68"/>
      <c r="YN12356" s="68"/>
      <c r="YO12356" s="68"/>
      <c r="YP12356" s="68"/>
      <c r="YQ12356" s="68"/>
      <c r="YR12356" s="68"/>
      <c r="YS12356" s="68"/>
      <c r="YT12356" s="68"/>
      <c r="YU12356" s="68"/>
      <c r="YV12356" s="68"/>
      <c r="YW12356" s="68"/>
      <c r="YX12356" s="68">
        <v>0.90925246682875105</v>
      </c>
      <c r="YY12356" s="68"/>
      <c r="YZ12356" s="68"/>
      <c r="ZA12356" s="68"/>
      <c r="ZB12356" s="68"/>
      <c r="ZC12356" s="68"/>
      <c r="ZD12356" s="68"/>
    </row>
    <row r="12357" spans="658:680" x14ac:dyDescent="0.25">
      <c r="YH12357" s="68"/>
      <c r="YI12357" s="68"/>
      <c r="YJ12357" s="68"/>
      <c r="YK12357" s="68"/>
      <c r="YL12357" s="68"/>
      <c r="YM12357" s="68"/>
      <c r="YN12357" s="68"/>
      <c r="YO12357" s="68"/>
      <c r="YP12357" s="68"/>
      <c r="YQ12357" s="68"/>
      <c r="YR12357" s="68"/>
      <c r="YS12357" s="68"/>
      <c r="YT12357" s="68"/>
      <c r="YU12357" s="68"/>
      <c r="YV12357" s="68"/>
      <c r="YW12357" s="68"/>
      <c r="YX12357" s="68">
        <v>0.90924424055859199</v>
      </c>
      <c r="YY12357" s="68"/>
      <c r="YZ12357" s="68"/>
      <c r="ZA12357" s="68"/>
      <c r="ZB12357" s="68"/>
      <c r="ZC12357" s="68"/>
      <c r="ZD12357" s="68"/>
    </row>
    <row r="12358" spans="658:680" x14ac:dyDescent="0.25">
      <c r="YH12358" s="68"/>
      <c r="YI12358" s="68"/>
      <c r="YJ12358" s="68"/>
      <c r="YK12358" s="68"/>
      <c r="YL12358" s="68"/>
      <c r="YM12358" s="68"/>
      <c r="YN12358" s="68"/>
      <c r="YO12358" s="68"/>
      <c r="YP12358" s="68"/>
      <c r="YQ12358" s="68"/>
      <c r="YR12358" s="68"/>
      <c r="YS12358" s="68"/>
      <c r="YT12358" s="68"/>
      <c r="YU12358" s="68"/>
      <c r="YV12358" s="68"/>
      <c r="YW12358" s="68"/>
      <c r="YX12358" s="68">
        <v>0.90923798456225102</v>
      </c>
      <c r="YY12358" s="68"/>
      <c r="YZ12358" s="68"/>
      <c r="ZA12358" s="68"/>
      <c r="ZB12358" s="68"/>
      <c r="ZC12358" s="68"/>
      <c r="ZD12358" s="68"/>
    </row>
    <row r="12359" spans="658:680" x14ac:dyDescent="0.25">
      <c r="YH12359" s="68"/>
      <c r="YI12359" s="68"/>
      <c r="YJ12359" s="68"/>
      <c r="YK12359" s="68"/>
      <c r="YL12359" s="68"/>
      <c r="YM12359" s="68"/>
      <c r="YN12359" s="68"/>
      <c r="YO12359" s="68"/>
      <c r="YP12359" s="68"/>
      <c r="YQ12359" s="68"/>
      <c r="YR12359" s="68"/>
      <c r="YS12359" s="68"/>
      <c r="YT12359" s="68"/>
      <c r="YU12359" s="68"/>
      <c r="YV12359" s="68"/>
      <c r="YW12359" s="68"/>
      <c r="YX12359" s="68">
        <v>0.909234677913759</v>
      </c>
      <c r="YY12359" s="68"/>
      <c r="YZ12359" s="68"/>
      <c r="ZA12359" s="68"/>
      <c r="ZB12359" s="68"/>
      <c r="ZC12359" s="68"/>
      <c r="ZD12359" s="68"/>
    </row>
    <row r="12360" spans="658:680" x14ac:dyDescent="0.25">
      <c r="YH12360" s="68"/>
      <c r="YI12360" s="68"/>
      <c r="YJ12360" s="68"/>
      <c r="YK12360" s="68"/>
      <c r="YL12360" s="68"/>
      <c r="YM12360" s="68"/>
      <c r="YN12360" s="68"/>
      <c r="YO12360" s="68"/>
      <c r="YP12360" s="68"/>
      <c r="YQ12360" s="68"/>
      <c r="YR12360" s="68"/>
      <c r="YS12360" s="68"/>
      <c r="YT12360" s="68"/>
      <c r="YU12360" s="68"/>
      <c r="YV12360" s="68"/>
      <c r="YW12360" s="68"/>
      <c r="YX12360" s="68">
        <v>0.909155661180996</v>
      </c>
      <c r="YY12360" s="68"/>
      <c r="YZ12360" s="68"/>
      <c r="ZA12360" s="68"/>
      <c r="ZB12360" s="68"/>
      <c r="ZC12360" s="68"/>
      <c r="ZD12360" s="68"/>
    </row>
    <row r="12361" spans="658:680" x14ac:dyDescent="0.25">
      <c r="YH12361" s="68"/>
      <c r="YI12361" s="68"/>
      <c r="YJ12361" s="68"/>
      <c r="YK12361" s="68"/>
      <c r="YL12361" s="68"/>
      <c r="YM12361" s="68"/>
      <c r="YN12361" s="68"/>
      <c r="YO12361" s="68"/>
      <c r="YP12361" s="68"/>
      <c r="YQ12361" s="68"/>
      <c r="YR12361" s="68"/>
      <c r="YS12361" s="68"/>
      <c r="YT12361" s="68"/>
      <c r="YU12361" s="68"/>
      <c r="YV12361" s="68"/>
      <c r="YW12361" s="68"/>
      <c r="YX12361" s="68">
        <v>0.90915501883176797</v>
      </c>
      <c r="YY12361" s="68"/>
      <c r="YZ12361" s="68"/>
      <c r="ZA12361" s="68"/>
      <c r="ZB12361" s="68"/>
      <c r="ZC12361" s="68"/>
      <c r="ZD12361" s="68"/>
    </row>
    <row r="12362" spans="658:680" x14ac:dyDescent="0.25">
      <c r="YH12362" s="68"/>
      <c r="YI12362" s="68"/>
      <c r="YJ12362" s="68"/>
      <c r="YK12362" s="68"/>
      <c r="YL12362" s="68"/>
      <c r="YM12362" s="68"/>
      <c r="YN12362" s="68"/>
      <c r="YO12362" s="68"/>
      <c r="YP12362" s="68"/>
      <c r="YQ12362" s="68"/>
      <c r="YR12362" s="68"/>
      <c r="YS12362" s="68"/>
      <c r="YT12362" s="68"/>
      <c r="YU12362" s="68"/>
      <c r="YV12362" s="68"/>
      <c r="YW12362" s="68"/>
      <c r="YX12362" s="68">
        <v>0.90915234160695801</v>
      </c>
      <c r="YY12362" s="68"/>
      <c r="YZ12362" s="68"/>
      <c r="ZA12362" s="68"/>
      <c r="ZB12362" s="68"/>
      <c r="ZC12362" s="68"/>
      <c r="ZD12362" s="68"/>
    </row>
    <row r="12363" spans="658:680" x14ac:dyDescent="0.25">
      <c r="YH12363" s="68"/>
      <c r="YI12363" s="68"/>
      <c r="YJ12363" s="68"/>
      <c r="YK12363" s="68"/>
      <c r="YL12363" s="68"/>
      <c r="YM12363" s="68"/>
      <c r="YN12363" s="68"/>
      <c r="YO12363" s="68"/>
      <c r="YP12363" s="68"/>
      <c r="YQ12363" s="68"/>
      <c r="YR12363" s="68"/>
      <c r="YS12363" s="68"/>
      <c r="YT12363" s="68"/>
      <c r="YU12363" s="68"/>
      <c r="YV12363" s="68"/>
      <c r="YW12363" s="68"/>
      <c r="YX12363" s="68">
        <v>0.90905892012664202</v>
      </c>
      <c r="YY12363" s="68"/>
      <c r="YZ12363" s="68"/>
      <c r="ZA12363" s="68"/>
      <c r="ZB12363" s="68"/>
      <c r="ZC12363" s="68"/>
      <c r="ZD12363" s="68"/>
    </row>
    <row r="12364" spans="658:680" x14ac:dyDescent="0.25">
      <c r="YH12364" s="68"/>
      <c r="YI12364" s="68"/>
      <c r="YJ12364" s="68"/>
      <c r="YK12364" s="68"/>
      <c r="YL12364" s="68"/>
      <c r="YM12364" s="68"/>
      <c r="YN12364" s="68"/>
      <c r="YO12364" s="68"/>
      <c r="YP12364" s="68"/>
      <c r="YQ12364" s="68"/>
      <c r="YR12364" s="68"/>
      <c r="YS12364" s="68"/>
      <c r="YT12364" s="68"/>
      <c r="YU12364" s="68"/>
      <c r="YV12364" s="68"/>
      <c r="YW12364" s="68"/>
      <c r="YX12364" s="68">
        <v>0.90904219879015102</v>
      </c>
      <c r="YY12364" s="68"/>
      <c r="YZ12364" s="68"/>
      <c r="ZA12364" s="68"/>
      <c r="ZB12364" s="68"/>
      <c r="ZC12364" s="68"/>
      <c r="ZD12364" s="68"/>
    </row>
    <row r="12365" spans="658:680" x14ac:dyDescent="0.25">
      <c r="YH12365" s="68"/>
      <c r="YI12365" s="68"/>
      <c r="YJ12365" s="68"/>
      <c r="YK12365" s="68"/>
      <c r="YL12365" s="68"/>
      <c r="YM12365" s="68"/>
      <c r="YN12365" s="68"/>
      <c r="YO12365" s="68"/>
      <c r="YP12365" s="68"/>
      <c r="YQ12365" s="68"/>
      <c r="YR12365" s="68"/>
      <c r="YS12365" s="68"/>
      <c r="YT12365" s="68"/>
      <c r="YU12365" s="68"/>
      <c r="YV12365" s="68"/>
      <c r="YW12365" s="68"/>
      <c r="YX12365" s="68">
        <v>0.909035187505562</v>
      </c>
      <c r="YY12365" s="68"/>
      <c r="YZ12365" s="68"/>
      <c r="ZA12365" s="68"/>
      <c r="ZB12365" s="68"/>
      <c r="ZC12365" s="68"/>
      <c r="ZD12365" s="68"/>
    </row>
    <row r="12366" spans="658:680" x14ac:dyDescent="0.25">
      <c r="YH12366" s="68"/>
      <c r="YI12366" s="68"/>
      <c r="YJ12366" s="68"/>
      <c r="YK12366" s="68"/>
      <c r="YL12366" s="68"/>
      <c r="YM12366" s="68"/>
      <c r="YN12366" s="68"/>
      <c r="YO12366" s="68"/>
      <c r="YP12366" s="68"/>
      <c r="YQ12366" s="68"/>
      <c r="YR12366" s="68"/>
      <c r="YS12366" s="68"/>
      <c r="YT12366" s="68"/>
      <c r="YU12366" s="68"/>
      <c r="YV12366" s="68"/>
      <c r="YW12366" s="68"/>
      <c r="YX12366" s="68">
        <v>0.90901788296760699</v>
      </c>
      <c r="YY12366" s="68"/>
      <c r="YZ12366" s="68"/>
      <c r="ZA12366" s="68"/>
      <c r="ZB12366" s="68"/>
      <c r="ZC12366" s="68"/>
      <c r="ZD12366" s="68"/>
    </row>
    <row r="12367" spans="658:680" x14ac:dyDescent="0.25">
      <c r="YH12367" s="68"/>
      <c r="YI12367" s="68"/>
      <c r="YJ12367" s="68"/>
      <c r="YK12367" s="68"/>
      <c r="YL12367" s="68"/>
      <c r="YM12367" s="68"/>
      <c r="YN12367" s="68"/>
      <c r="YO12367" s="68"/>
      <c r="YP12367" s="68"/>
      <c r="YQ12367" s="68"/>
      <c r="YR12367" s="68"/>
      <c r="YS12367" s="68"/>
      <c r="YT12367" s="68"/>
      <c r="YU12367" s="68"/>
      <c r="YV12367" s="68"/>
      <c r="YW12367" s="68"/>
      <c r="YX12367" s="68">
        <v>0.90897671341553599</v>
      </c>
      <c r="YY12367" s="68"/>
      <c r="YZ12367" s="68"/>
      <c r="ZA12367" s="68"/>
      <c r="ZB12367" s="68"/>
      <c r="ZC12367" s="68"/>
      <c r="ZD12367" s="68"/>
    </row>
    <row r="12368" spans="658:680" x14ac:dyDescent="0.25">
      <c r="YH12368" s="68"/>
      <c r="YI12368" s="68"/>
      <c r="YJ12368" s="68"/>
      <c r="YK12368" s="68"/>
      <c r="YL12368" s="68"/>
      <c r="YM12368" s="68"/>
      <c r="YN12368" s="68"/>
      <c r="YO12368" s="68"/>
      <c r="YP12368" s="68"/>
      <c r="YQ12368" s="68"/>
      <c r="YR12368" s="68"/>
      <c r="YS12368" s="68"/>
      <c r="YT12368" s="68"/>
      <c r="YU12368" s="68"/>
      <c r="YV12368" s="68"/>
      <c r="YW12368" s="68"/>
      <c r="YX12368" s="68">
        <v>0.90893023883938795</v>
      </c>
      <c r="YY12368" s="68"/>
      <c r="YZ12368" s="68"/>
      <c r="ZA12368" s="68"/>
      <c r="ZB12368" s="68"/>
      <c r="ZC12368" s="68"/>
      <c r="ZD12368" s="68"/>
    </row>
    <row r="12369" spans="658:680" x14ac:dyDescent="0.25">
      <c r="YH12369" s="68"/>
      <c r="YI12369" s="68"/>
      <c r="YJ12369" s="68"/>
      <c r="YK12369" s="68"/>
      <c r="YL12369" s="68"/>
      <c r="YM12369" s="68"/>
      <c r="YN12369" s="68"/>
      <c r="YO12369" s="68"/>
      <c r="YP12369" s="68"/>
      <c r="YQ12369" s="68"/>
      <c r="YR12369" s="68"/>
      <c r="YS12369" s="68"/>
      <c r="YT12369" s="68"/>
      <c r="YU12369" s="68"/>
      <c r="YV12369" s="68"/>
      <c r="YW12369" s="68"/>
      <c r="YX12369" s="68">
        <v>0.90889603494888804</v>
      </c>
      <c r="YY12369" s="68"/>
      <c r="YZ12369" s="68"/>
      <c r="ZA12369" s="68"/>
      <c r="ZB12369" s="68"/>
      <c r="ZC12369" s="68"/>
      <c r="ZD12369" s="68"/>
    </row>
    <row r="12370" spans="658:680" x14ac:dyDescent="0.25">
      <c r="YH12370" s="68"/>
      <c r="YI12370" s="68"/>
      <c r="YJ12370" s="68"/>
      <c r="YK12370" s="68"/>
      <c r="YL12370" s="68"/>
      <c r="YM12370" s="68"/>
      <c r="YN12370" s="68"/>
      <c r="YO12370" s="68"/>
      <c r="YP12370" s="68"/>
      <c r="YQ12370" s="68"/>
      <c r="YR12370" s="68"/>
      <c r="YS12370" s="68"/>
      <c r="YT12370" s="68"/>
      <c r="YU12370" s="68"/>
      <c r="YV12370" s="68"/>
      <c r="YW12370" s="68"/>
      <c r="YX12370" s="68">
        <v>0.908867328887635</v>
      </c>
      <c r="YY12370" s="68"/>
      <c r="YZ12370" s="68"/>
      <c r="ZA12370" s="68"/>
      <c r="ZB12370" s="68"/>
      <c r="ZC12370" s="68"/>
      <c r="ZD12370" s="68"/>
    </row>
    <row r="12371" spans="658:680" x14ac:dyDescent="0.25">
      <c r="YH12371" s="68"/>
      <c r="YI12371" s="68"/>
      <c r="YJ12371" s="68"/>
      <c r="YK12371" s="68"/>
      <c r="YL12371" s="68"/>
      <c r="YM12371" s="68"/>
      <c r="YN12371" s="68"/>
      <c r="YO12371" s="68"/>
      <c r="YP12371" s="68"/>
      <c r="YQ12371" s="68"/>
      <c r="YR12371" s="68"/>
      <c r="YS12371" s="68"/>
      <c r="YT12371" s="68"/>
      <c r="YU12371" s="68"/>
      <c r="YV12371" s="68"/>
      <c r="YW12371" s="68"/>
      <c r="YX12371" s="68">
        <v>0.90885505083248697</v>
      </c>
      <c r="YY12371" s="68"/>
      <c r="YZ12371" s="68"/>
      <c r="ZA12371" s="68"/>
      <c r="ZB12371" s="68"/>
      <c r="ZC12371" s="68"/>
      <c r="ZD12371" s="68"/>
    </row>
    <row r="12372" spans="658:680" x14ac:dyDescent="0.25">
      <c r="YH12372" s="68"/>
      <c r="YI12372" s="68"/>
      <c r="YJ12372" s="68"/>
      <c r="YK12372" s="68"/>
      <c r="YL12372" s="68"/>
      <c r="YM12372" s="68"/>
      <c r="YN12372" s="68"/>
      <c r="YO12372" s="68"/>
      <c r="YP12372" s="68"/>
      <c r="YQ12372" s="68"/>
      <c r="YR12372" s="68"/>
      <c r="YS12372" s="68"/>
      <c r="YT12372" s="68"/>
      <c r="YU12372" s="68"/>
      <c r="YV12372" s="68"/>
      <c r="YW12372" s="68"/>
      <c r="YX12372" s="68">
        <v>0.908833389653803</v>
      </c>
      <c r="YY12372" s="68"/>
      <c r="YZ12372" s="68"/>
      <c r="ZA12372" s="68"/>
      <c r="ZB12372" s="68"/>
      <c r="ZC12372" s="68"/>
      <c r="ZD12372" s="68"/>
    </row>
    <row r="12373" spans="658:680" x14ac:dyDescent="0.25">
      <c r="YH12373" s="68"/>
      <c r="YI12373" s="68"/>
      <c r="YJ12373" s="68"/>
      <c r="YK12373" s="68"/>
      <c r="YL12373" s="68"/>
      <c r="YM12373" s="68"/>
      <c r="YN12373" s="68"/>
      <c r="YO12373" s="68"/>
      <c r="YP12373" s="68"/>
      <c r="YQ12373" s="68"/>
      <c r="YR12373" s="68"/>
      <c r="YS12373" s="68"/>
      <c r="YT12373" s="68"/>
      <c r="YU12373" s="68"/>
      <c r="YV12373" s="68"/>
      <c r="YW12373" s="68"/>
      <c r="YX12373" s="68">
        <v>0.90881367044184502</v>
      </c>
      <c r="YY12373" s="68"/>
      <c r="YZ12373" s="68"/>
      <c r="ZA12373" s="68"/>
      <c r="ZB12373" s="68"/>
      <c r="ZC12373" s="68"/>
      <c r="ZD12373" s="68"/>
    </row>
    <row r="12374" spans="658:680" x14ac:dyDescent="0.25">
      <c r="YH12374" s="68"/>
      <c r="YI12374" s="68"/>
      <c r="YJ12374" s="68"/>
      <c r="YK12374" s="68"/>
      <c r="YL12374" s="68"/>
      <c r="YM12374" s="68"/>
      <c r="YN12374" s="68"/>
      <c r="YO12374" s="68"/>
      <c r="YP12374" s="68"/>
      <c r="YQ12374" s="68"/>
      <c r="YR12374" s="68"/>
      <c r="YS12374" s="68"/>
      <c r="YT12374" s="68"/>
      <c r="YU12374" s="68"/>
      <c r="YV12374" s="68"/>
      <c r="YW12374" s="68"/>
      <c r="YX12374" s="68">
        <v>0.90880213399947396</v>
      </c>
      <c r="YY12374" s="68"/>
      <c r="YZ12374" s="68"/>
      <c r="ZA12374" s="68"/>
      <c r="ZB12374" s="68"/>
      <c r="ZC12374" s="68"/>
      <c r="ZD12374" s="68"/>
    </row>
    <row r="12375" spans="658:680" x14ac:dyDescent="0.25">
      <c r="YH12375" s="68"/>
      <c r="YI12375" s="68"/>
      <c r="YJ12375" s="68"/>
      <c r="YK12375" s="68"/>
      <c r="YL12375" s="68"/>
      <c r="YM12375" s="68"/>
      <c r="YN12375" s="68"/>
      <c r="YO12375" s="68"/>
      <c r="YP12375" s="68"/>
      <c r="YQ12375" s="68"/>
      <c r="YR12375" s="68"/>
      <c r="YS12375" s="68"/>
      <c r="YT12375" s="68"/>
      <c r="YU12375" s="68"/>
      <c r="YV12375" s="68"/>
      <c r="YW12375" s="68"/>
      <c r="YX12375" s="68">
        <v>0.90877475071012404</v>
      </c>
      <c r="YY12375" s="68"/>
      <c r="YZ12375" s="68"/>
      <c r="ZA12375" s="68"/>
      <c r="ZB12375" s="68"/>
      <c r="ZC12375" s="68"/>
      <c r="ZD12375" s="68"/>
    </row>
    <row r="12376" spans="658:680" x14ac:dyDescent="0.25">
      <c r="YH12376" s="68"/>
      <c r="YI12376" s="68"/>
      <c r="YJ12376" s="68"/>
      <c r="YK12376" s="68"/>
      <c r="YL12376" s="68"/>
      <c r="YM12376" s="68"/>
      <c r="YN12376" s="68"/>
      <c r="YO12376" s="68"/>
      <c r="YP12376" s="68"/>
      <c r="YQ12376" s="68"/>
      <c r="YR12376" s="68"/>
      <c r="YS12376" s="68"/>
      <c r="YT12376" s="68"/>
      <c r="YU12376" s="68"/>
      <c r="YV12376" s="68"/>
      <c r="YW12376" s="68"/>
      <c r="YX12376" s="68">
        <v>0.90875532627391897</v>
      </c>
      <c r="YY12376" s="68"/>
      <c r="YZ12376" s="68"/>
      <c r="ZA12376" s="68"/>
      <c r="ZB12376" s="68"/>
      <c r="ZC12376" s="68"/>
      <c r="ZD12376" s="68"/>
    </row>
    <row r="12377" spans="658:680" x14ac:dyDescent="0.25">
      <c r="YH12377" s="68"/>
      <c r="YI12377" s="68"/>
      <c r="YJ12377" s="68"/>
      <c r="YK12377" s="68"/>
      <c r="YL12377" s="68"/>
      <c r="YM12377" s="68"/>
      <c r="YN12377" s="68"/>
      <c r="YO12377" s="68"/>
      <c r="YP12377" s="68"/>
      <c r="YQ12377" s="68"/>
      <c r="YR12377" s="68"/>
      <c r="YS12377" s="68"/>
      <c r="YT12377" s="68"/>
      <c r="YU12377" s="68"/>
      <c r="YV12377" s="68"/>
      <c r="YW12377" s="68"/>
      <c r="YX12377" s="68">
        <v>0.90873943263453905</v>
      </c>
      <c r="YY12377" s="68"/>
      <c r="YZ12377" s="68"/>
      <c r="ZA12377" s="68"/>
      <c r="ZB12377" s="68"/>
      <c r="ZC12377" s="68"/>
      <c r="ZD12377" s="68"/>
    </row>
    <row r="12378" spans="658:680" x14ac:dyDescent="0.25">
      <c r="YH12378" s="68"/>
      <c r="YI12378" s="68"/>
      <c r="YJ12378" s="68"/>
      <c r="YK12378" s="68"/>
      <c r="YL12378" s="68"/>
      <c r="YM12378" s="68"/>
      <c r="YN12378" s="68"/>
      <c r="YO12378" s="68"/>
      <c r="YP12378" s="68"/>
      <c r="YQ12378" s="68"/>
      <c r="YR12378" s="68"/>
      <c r="YS12378" s="68"/>
      <c r="YT12378" s="68"/>
      <c r="YU12378" s="68"/>
      <c r="YV12378" s="68"/>
      <c r="YW12378" s="68"/>
      <c r="YX12378" s="68">
        <v>0.90871168218146703</v>
      </c>
      <c r="YY12378" s="68"/>
      <c r="YZ12378" s="68"/>
      <c r="ZA12378" s="68"/>
      <c r="ZB12378" s="68"/>
      <c r="ZC12378" s="68"/>
      <c r="ZD12378" s="68"/>
    </row>
    <row r="12379" spans="658:680" x14ac:dyDescent="0.25">
      <c r="YH12379" s="68"/>
      <c r="YI12379" s="68"/>
      <c r="YJ12379" s="68"/>
      <c r="YK12379" s="68"/>
      <c r="YL12379" s="68"/>
      <c r="YM12379" s="68"/>
      <c r="YN12379" s="68"/>
      <c r="YO12379" s="68"/>
      <c r="YP12379" s="68"/>
      <c r="YQ12379" s="68"/>
      <c r="YR12379" s="68"/>
      <c r="YS12379" s="68"/>
      <c r="YT12379" s="68"/>
      <c r="YU12379" s="68"/>
      <c r="YV12379" s="68"/>
      <c r="YW12379" s="68"/>
      <c r="YX12379" s="68">
        <v>0.90870701275564403</v>
      </c>
      <c r="YY12379" s="68"/>
      <c r="YZ12379" s="68"/>
      <c r="ZA12379" s="68"/>
      <c r="ZB12379" s="68"/>
      <c r="ZC12379" s="68"/>
      <c r="ZD12379" s="68"/>
    </row>
    <row r="12380" spans="658:680" x14ac:dyDescent="0.25">
      <c r="YH12380" s="68"/>
      <c r="YI12380" s="68"/>
      <c r="YJ12380" s="68"/>
      <c r="YK12380" s="68"/>
      <c r="YL12380" s="68"/>
      <c r="YM12380" s="68"/>
      <c r="YN12380" s="68"/>
      <c r="YO12380" s="68"/>
      <c r="YP12380" s="68"/>
      <c r="YQ12380" s="68"/>
      <c r="YR12380" s="68"/>
      <c r="YS12380" s="68"/>
      <c r="YT12380" s="68"/>
      <c r="YU12380" s="68"/>
      <c r="YV12380" s="68"/>
      <c r="YW12380" s="68"/>
      <c r="YX12380" s="68">
        <v>0.90869841313047395</v>
      </c>
      <c r="YY12380" s="68"/>
      <c r="YZ12380" s="68"/>
      <c r="ZA12380" s="68"/>
      <c r="ZB12380" s="68"/>
      <c r="ZC12380" s="68"/>
      <c r="ZD12380" s="68"/>
    </row>
    <row r="12381" spans="658:680" x14ac:dyDescent="0.25">
      <c r="YH12381" s="68"/>
      <c r="YI12381" s="68"/>
      <c r="YJ12381" s="68"/>
      <c r="YK12381" s="68"/>
      <c r="YL12381" s="68"/>
      <c r="YM12381" s="68"/>
      <c r="YN12381" s="68"/>
      <c r="YO12381" s="68"/>
      <c r="YP12381" s="68"/>
      <c r="YQ12381" s="68"/>
      <c r="YR12381" s="68"/>
      <c r="YS12381" s="68"/>
      <c r="YT12381" s="68"/>
      <c r="YU12381" s="68"/>
      <c r="YV12381" s="68"/>
      <c r="YW12381" s="68"/>
      <c r="YX12381" s="68">
        <v>0.90865665415446095</v>
      </c>
      <c r="YY12381" s="68"/>
      <c r="YZ12381" s="68"/>
      <c r="ZA12381" s="68"/>
      <c r="ZB12381" s="68"/>
      <c r="ZC12381" s="68"/>
      <c r="ZD12381" s="68"/>
    </row>
    <row r="12382" spans="658:680" x14ac:dyDescent="0.25">
      <c r="YH12382" s="68"/>
      <c r="YI12382" s="68"/>
      <c r="YJ12382" s="68"/>
      <c r="YK12382" s="68"/>
      <c r="YL12382" s="68"/>
      <c r="YM12382" s="68"/>
      <c r="YN12382" s="68"/>
      <c r="YO12382" s="68"/>
      <c r="YP12382" s="68"/>
      <c r="YQ12382" s="68"/>
      <c r="YR12382" s="68"/>
      <c r="YS12382" s="68"/>
      <c r="YT12382" s="68"/>
      <c r="YU12382" s="68"/>
      <c r="YV12382" s="68"/>
      <c r="YW12382" s="68"/>
      <c r="YX12382" s="68">
        <v>0.90863219189679401</v>
      </c>
      <c r="YY12382" s="68"/>
      <c r="YZ12382" s="68"/>
      <c r="ZA12382" s="68"/>
      <c r="ZB12382" s="68"/>
      <c r="ZC12382" s="68"/>
      <c r="ZD12382" s="68"/>
    </row>
    <row r="12383" spans="658:680" x14ac:dyDescent="0.25">
      <c r="YH12383" s="68"/>
      <c r="YI12383" s="68"/>
      <c r="YJ12383" s="68"/>
      <c r="YK12383" s="68"/>
      <c r="YL12383" s="68"/>
      <c r="YM12383" s="68"/>
      <c r="YN12383" s="68"/>
      <c r="YO12383" s="68"/>
      <c r="YP12383" s="68"/>
      <c r="YQ12383" s="68"/>
      <c r="YR12383" s="68"/>
      <c r="YS12383" s="68"/>
      <c r="YT12383" s="68"/>
      <c r="YU12383" s="68"/>
      <c r="YV12383" s="68"/>
      <c r="YW12383" s="68"/>
      <c r="YX12383" s="68">
        <v>0.90860131565838897</v>
      </c>
      <c r="YY12383" s="68"/>
      <c r="YZ12383" s="68"/>
      <c r="ZA12383" s="68"/>
      <c r="ZB12383" s="68"/>
      <c r="ZC12383" s="68"/>
      <c r="ZD12383" s="68"/>
    </row>
    <row r="12384" spans="658:680" x14ac:dyDescent="0.25">
      <c r="YH12384" s="68"/>
      <c r="YI12384" s="68"/>
      <c r="YJ12384" s="68"/>
      <c r="YK12384" s="68"/>
      <c r="YL12384" s="68"/>
      <c r="YM12384" s="68"/>
      <c r="YN12384" s="68"/>
      <c r="YO12384" s="68"/>
      <c r="YP12384" s="68"/>
      <c r="YQ12384" s="68"/>
      <c r="YR12384" s="68"/>
      <c r="YS12384" s="68"/>
      <c r="YT12384" s="68"/>
      <c r="YU12384" s="68"/>
      <c r="YV12384" s="68"/>
      <c r="YW12384" s="68"/>
      <c r="YX12384" s="68">
        <v>0.90850139286433496</v>
      </c>
      <c r="YY12384" s="68"/>
      <c r="YZ12384" s="68"/>
      <c r="ZA12384" s="68"/>
      <c r="ZB12384" s="68"/>
      <c r="ZC12384" s="68"/>
      <c r="ZD12384" s="68"/>
    </row>
    <row r="12385" spans="658:680" x14ac:dyDescent="0.25">
      <c r="YH12385" s="68"/>
      <c r="YI12385" s="68"/>
      <c r="YJ12385" s="68"/>
      <c r="YK12385" s="68"/>
      <c r="YL12385" s="68"/>
      <c r="YM12385" s="68"/>
      <c r="YN12385" s="68"/>
      <c r="YO12385" s="68"/>
      <c r="YP12385" s="68"/>
      <c r="YQ12385" s="68"/>
      <c r="YR12385" s="68"/>
      <c r="YS12385" s="68"/>
      <c r="YT12385" s="68"/>
      <c r="YU12385" s="68"/>
      <c r="YV12385" s="68"/>
      <c r="YW12385" s="68"/>
      <c r="YX12385" s="68">
        <v>0.90850136950907101</v>
      </c>
      <c r="YY12385" s="68"/>
      <c r="YZ12385" s="68"/>
      <c r="ZA12385" s="68"/>
      <c r="ZB12385" s="68"/>
      <c r="ZC12385" s="68"/>
      <c r="ZD12385" s="68"/>
    </row>
    <row r="12386" spans="658:680" x14ac:dyDescent="0.25">
      <c r="YH12386" s="68"/>
      <c r="YI12386" s="68"/>
      <c r="YJ12386" s="68"/>
      <c r="YK12386" s="68"/>
      <c r="YL12386" s="68"/>
      <c r="YM12386" s="68"/>
      <c r="YN12386" s="68"/>
      <c r="YO12386" s="68"/>
      <c r="YP12386" s="68"/>
      <c r="YQ12386" s="68"/>
      <c r="YR12386" s="68"/>
      <c r="YS12386" s="68"/>
      <c r="YT12386" s="68"/>
      <c r="YU12386" s="68"/>
      <c r="YV12386" s="68"/>
      <c r="YW12386" s="68"/>
      <c r="YX12386" s="68">
        <v>0.90847439687394504</v>
      </c>
      <c r="YY12386" s="68"/>
      <c r="YZ12386" s="68"/>
      <c r="ZA12386" s="68"/>
      <c r="ZB12386" s="68"/>
      <c r="ZC12386" s="68"/>
      <c r="ZD12386" s="68"/>
    </row>
    <row r="12387" spans="658:680" x14ac:dyDescent="0.25">
      <c r="YH12387" s="68"/>
      <c r="YI12387" s="68"/>
      <c r="YJ12387" s="68"/>
      <c r="YK12387" s="68"/>
      <c r="YL12387" s="68"/>
      <c r="YM12387" s="68"/>
      <c r="YN12387" s="68"/>
      <c r="YO12387" s="68"/>
      <c r="YP12387" s="68"/>
      <c r="YQ12387" s="68"/>
      <c r="YR12387" s="68"/>
      <c r="YS12387" s="68"/>
      <c r="YT12387" s="68"/>
      <c r="YU12387" s="68"/>
      <c r="YV12387" s="68"/>
      <c r="YW12387" s="68"/>
      <c r="YX12387" s="68">
        <v>0.90847071707850502</v>
      </c>
      <c r="YY12387" s="68"/>
      <c r="YZ12387" s="68"/>
      <c r="ZA12387" s="68"/>
      <c r="ZB12387" s="68"/>
      <c r="ZC12387" s="68"/>
      <c r="ZD12387" s="68"/>
    </row>
    <row r="12388" spans="658:680" x14ac:dyDescent="0.25">
      <c r="YH12388" s="68"/>
      <c r="YI12388" s="68"/>
      <c r="YJ12388" s="68"/>
      <c r="YK12388" s="68"/>
      <c r="YL12388" s="68"/>
      <c r="YM12388" s="68"/>
      <c r="YN12388" s="68"/>
      <c r="YO12388" s="68"/>
      <c r="YP12388" s="68"/>
      <c r="YQ12388" s="68"/>
      <c r="YR12388" s="68"/>
      <c r="YS12388" s="68"/>
      <c r="YT12388" s="68"/>
      <c r="YU12388" s="68"/>
      <c r="YV12388" s="68"/>
      <c r="YW12388" s="68"/>
      <c r="YX12388" s="68">
        <v>0.90834589986304004</v>
      </c>
      <c r="YY12388" s="68"/>
      <c r="YZ12388" s="68"/>
      <c r="ZA12388" s="68"/>
      <c r="ZB12388" s="68"/>
      <c r="ZC12388" s="68"/>
      <c r="ZD12388" s="68"/>
    </row>
    <row r="12389" spans="658:680" x14ac:dyDescent="0.25">
      <c r="YH12389" s="68"/>
      <c r="YI12389" s="68"/>
      <c r="YJ12389" s="68"/>
      <c r="YK12389" s="68"/>
      <c r="YL12389" s="68"/>
      <c r="YM12389" s="68"/>
      <c r="YN12389" s="68"/>
      <c r="YO12389" s="68"/>
      <c r="YP12389" s="68"/>
      <c r="YQ12389" s="68"/>
      <c r="YR12389" s="68"/>
      <c r="YS12389" s="68"/>
      <c r="YT12389" s="68"/>
      <c r="YU12389" s="68"/>
      <c r="YV12389" s="68"/>
      <c r="YW12389" s="68"/>
      <c r="YX12389" s="68">
        <v>0.90834520933019303</v>
      </c>
      <c r="YY12389" s="68"/>
      <c r="YZ12389" s="68"/>
      <c r="ZA12389" s="68"/>
      <c r="ZB12389" s="68"/>
      <c r="ZC12389" s="68"/>
      <c r="ZD12389" s="68"/>
    </row>
    <row r="12390" spans="658:680" x14ac:dyDescent="0.25">
      <c r="YH12390" s="68"/>
      <c r="YI12390" s="68"/>
      <c r="YJ12390" s="68"/>
      <c r="YK12390" s="68"/>
      <c r="YL12390" s="68"/>
      <c r="YM12390" s="68"/>
      <c r="YN12390" s="68"/>
      <c r="YO12390" s="68"/>
      <c r="YP12390" s="68"/>
      <c r="YQ12390" s="68"/>
      <c r="YR12390" s="68"/>
      <c r="YS12390" s="68"/>
      <c r="YT12390" s="68"/>
      <c r="YU12390" s="68"/>
      <c r="YV12390" s="68"/>
      <c r="YW12390" s="68"/>
      <c r="YX12390" s="68">
        <v>0.908322576708533</v>
      </c>
      <c r="YY12390" s="68"/>
      <c r="YZ12390" s="68"/>
      <c r="ZA12390" s="68"/>
      <c r="ZB12390" s="68"/>
      <c r="ZC12390" s="68"/>
      <c r="ZD12390" s="68"/>
    </row>
    <row r="12391" spans="658:680" x14ac:dyDescent="0.25">
      <c r="YH12391" s="68"/>
      <c r="YI12391" s="68"/>
      <c r="YJ12391" s="68"/>
      <c r="YK12391" s="68"/>
      <c r="YL12391" s="68"/>
      <c r="YM12391" s="68"/>
      <c r="YN12391" s="68"/>
      <c r="YO12391" s="68"/>
      <c r="YP12391" s="68"/>
      <c r="YQ12391" s="68"/>
      <c r="YR12391" s="68"/>
      <c r="YS12391" s="68"/>
      <c r="YT12391" s="68"/>
      <c r="YU12391" s="68"/>
      <c r="YV12391" s="68"/>
      <c r="YW12391" s="68"/>
      <c r="YX12391" s="68">
        <v>0.90831660285480498</v>
      </c>
      <c r="YY12391" s="68"/>
      <c r="YZ12391" s="68"/>
      <c r="ZA12391" s="68"/>
      <c r="ZB12391" s="68"/>
      <c r="ZC12391" s="68"/>
      <c r="ZD12391" s="68"/>
    </row>
    <row r="12392" spans="658:680" x14ac:dyDescent="0.25">
      <c r="YH12392" s="68"/>
      <c r="YI12392" s="68"/>
      <c r="YJ12392" s="68"/>
      <c r="YK12392" s="68"/>
      <c r="YL12392" s="68"/>
      <c r="YM12392" s="68"/>
      <c r="YN12392" s="68"/>
      <c r="YO12392" s="68"/>
      <c r="YP12392" s="68"/>
      <c r="YQ12392" s="68"/>
      <c r="YR12392" s="68"/>
      <c r="YS12392" s="68"/>
      <c r="YT12392" s="68"/>
      <c r="YU12392" s="68"/>
      <c r="YV12392" s="68"/>
      <c r="YW12392" s="68"/>
      <c r="YX12392" s="68">
        <v>0.90830835939221</v>
      </c>
      <c r="YY12392" s="68"/>
      <c r="YZ12392" s="68"/>
      <c r="ZA12392" s="68"/>
      <c r="ZB12392" s="68"/>
      <c r="ZC12392" s="68"/>
      <c r="ZD12392" s="68"/>
    </row>
    <row r="12393" spans="658:680" x14ac:dyDescent="0.25">
      <c r="YH12393" s="68"/>
      <c r="YI12393" s="68"/>
      <c r="YJ12393" s="68"/>
      <c r="YK12393" s="68"/>
      <c r="YL12393" s="68"/>
      <c r="YM12393" s="68"/>
      <c r="YN12393" s="68"/>
      <c r="YO12393" s="68"/>
      <c r="YP12393" s="68"/>
      <c r="YQ12393" s="68"/>
      <c r="YR12393" s="68"/>
      <c r="YS12393" s="68"/>
      <c r="YT12393" s="68"/>
      <c r="YU12393" s="68"/>
      <c r="YV12393" s="68"/>
      <c r="YW12393" s="68"/>
      <c r="YX12393" s="68">
        <v>0.90830773879068905</v>
      </c>
      <c r="YY12393" s="68"/>
      <c r="YZ12393" s="68"/>
      <c r="ZA12393" s="68"/>
      <c r="ZB12393" s="68"/>
      <c r="ZC12393" s="68"/>
      <c r="ZD12393" s="68"/>
    </row>
    <row r="12394" spans="658:680" x14ac:dyDescent="0.25">
      <c r="YH12394" s="68"/>
      <c r="YI12394" s="68"/>
      <c r="YJ12394" s="68"/>
      <c r="YK12394" s="68"/>
      <c r="YL12394" s="68"/>
      <c r="YM12394" s="68"/>
      <c r="YN12394" s="68"/>
      <c r="YO12394" s="68"/>
      <c r="YP12394" s="68"/>
      <c r="YQ12394" s="68"/>
      <c r="YR12394" s="68"/>
      <c r="YS12394" s="68"/>
      <c r="YT12394" s="68"/>
      <c r="YU12394" s="68"/>
      <c r="YV12394" s="68"/>
      <c r="YW12394" s="68"/>
      <c r="YX12394" s="68">
        <v>0.90825985661073905</v>
      </c>
      <c r="YY12394" s="68"/>
      <c r="YZ12394" s="68"/>
      <c r="ZA12394" s="68"/>
      <c r="ZB12394" s="68"/>
      <c r="ZC12394" s="68"/>
      <c r="ZD12394" s="68"/>
    </row>
    <row r="12395" spans="658:680" x14ac:dyDescent="0.25">
      <c r="YH12395" s="68"/>
      <c r="YI12395" s="68"/>
      <c r="YJ12395" s="68"/>
      <c r="YK12395" s="68"/>
      <c r="YL12395" s="68"/>
      <c r="YM12395" s="68"/>
      <c r="YN12395" s="68"/>
      <c r="YO12395" s="68"/>
      <c r="YP12395" s="68"/>
      <c r="YQ12395" s="68"/>
      <c r="YR12395" s="68"/>
      <c r="YS12395" s="68"/>
      <c r="YT12395" s="68"/>
      <c r="YU12395" s="68"/>
      <c r="YV12395" s="68"/>
      <c r="YW12395" s="68"/>
      <c r="YX12395" s="68">
        <v>0.908254516301923</v>
      </c>
      <c r="YY12395" s="68"/>
      <c r="YZ12395" s="68"/>
      <c r="ZA12395" s="68"/>
      <c r="ZB12395" s="68"/>
      <c r="ZC12395" s="68"/>
      <c r="ZD12395" s="68"/>
    </row>
    <row r="12396" spans="658:680" x14ac:dyDescent="0.25">
      <c r="YH12396" s="68"/>
      <c r="YI12396" s="68"/>
      <c r="YJ12396" s="68"/>
      <c r="YK12396" s="68"/>
      <c r="YL12396" s="68"/>
      <c r="YM12396" s="68"/>
      <c r="YN12396" s="68"/>
      <c r="YO12396" s="68"/>
      <c r="YP12396" s="68"/>
      <c r="YQ12396" s="68"/>
      <c r="YR12396" s="68"/>
      <c r="YS12396" s="68"/>
      <c r="YT12396" s="68"/>
      <c r="YU12396" s="68"/>
      <c r="YV12396" s="68"/>
      <c r="YW12396" s="68"/>
      <c r="YX12396" s="68">
        <v>0.90824141617381604</v>
      </c>
      <c r="YY12396" s="68"/>
      <c r="YZ12396" s="68"/>
      <c r="ZA12396" s="68"/>
      <c r="ZB12396" s="68"/>
      <c r="ZC12396" s="68"/>
      <c r="ZD12396" s="68"/>
    </row>
    <row r="12397" spans="658:680" x14ac:dyDescent="0.25">
      <c r="YH12397" s="68"/>
      <c r="YI12397" s="68"/>
      <c r="YJ12397" s="68"/>
      <c r="YK12397" s="68"/>
      <c r="YL12397" s="68"/>
      <c r="YM12397" s="68"/>
      <c r="YN12397" s="68"/>
      <c r="YO12397" s="68"/>
      <c r="YP12397" s="68"/>
      <c r="YQ12397" s="68"/>
      <c r="YR12397" s="68"/>
      <c r="YS12397" s="68"/>
      <c r="YT12397" s="68"/>
      <c r="YU12397" s="68"/>
      <c r="YV12397" s="68"/>
      <c r="YW12397" s="68"/>
      <c r="YX12397" s="68">
        <v>0.908227502778852</v>
      </c>
      <c r="YY12397" s="68"/>
      <c r="YZ12397" s="68"/>
      <c r="ZA12397" s="68"/>
      <c r="ZB12397" s="68"/>
      <c r="ZC12397" s="68"/>
      <c r="ZD12397" s="68"/>
    </row>
    <row r="12398" spans="658:680" x14ac:dyDescent="0.25">
      <c r="YH12398" s="68"/>
      <c r="YI12398" s="68"/>
      <c r="YJ12398" s="68"/>
      <c r="YK12398" s="68"/>
      <c r="YL12398" s="68"/>
      <c r="YM12398" s="68"/>
      <c r="YN12398" s="68"/>
      <c r="YO12398" s="68"/>
      <c r="YP12398" s="68"/>
      <c r="YQ12398" s="68"/>
      <c r="YR12398" s="68"/>
      <c r="YS12398" s="68"/>
      <c r="YT12398" s="68"/>
      <c r="YU12398" s="68"/>
      <c r="YV12398" s="68"/>
      <c r="YW12398" s="68"/>
      <c r="YX12398" s="68">
        <v>0.90819135892867597</v>
      </c>
      <c r="YY12398" s="68"/>
      <c r="YZ12398" s="68"/>
      <c r="ZA12398" s="68"/>
      <c r="ZB12398" s="68"/>
      <c r="ZC12398" s="68"/>
      <c r="ZD12398" s="68"/>
    </row>
    <row r="12399" spans="658:680" x14ac:dyDescent="0.25">
      <c r="YH12399" s="68"/>
      <c r="YI12399" s="68"/>
      <c r="YJ12399" s="68"/>
      <c r="YK12399" s="68"/>
      <c r="YL12399" s="68"/>
      <c r="YM12399" s="68"/>
      <c r="YN12399" s="68"/>
      <c r="YO12399" s="68"/>
      <c r="YP12399" s="68"/>
      <c r="YQ12399" s="68"/>
      <c r="YR12399" s="68"/>
      <c r="YS12399" s="68"/>
      <c r="YT12399" s="68"/>
      <c r="YU12399" s="68"/>
      <c r="YV12399" s="68"/>
      <c r="YW12399" s="68"/>
      <c r="YX12399" s="68">
        <v>0.90817992335080999</v>
      </c>
      <c r="YY12399" s="68"/>
      <c r="YZ12399" s="68"/>
      <c r="ZA12399" s="68"/>
      <c r="ZB12399" s="68"/>
      <c r="ZC12399" s="68"/>
      <c r="ZD12399" s="68"/>
    </row>
    <row r="12400" spans="658:680" x14ac:dyDescent="0.25">
      <c r="YH12400" s="68"/>
      <c r="YI12400" s="68"/>
      <c r="YJ12400" s="68"/>
      <c r="YK12400" s="68"/>
      <c r="YL12400" s="68"/>
      <c r="YM12400" s="68"/>
      <c r="YN12400" s="68"/>
      <c r="YO12400" s="68"/>
      <c r="YP12400" s="68"/>
      <c r="YQ12400" s="68"/>
      <c r="YR12400" s="68"/>
      <c r="YS12400" s="68"/>
      <c r="YT12400" s="68"/>
      <c r="YU12400" s="68"/>
      <c r="YV12400" s="68"/>
      <c r="YW12400" s="68"/>
      <c r="YX12400" s="68">
        <v>0.90815652402733305</v>
      </c>
      <c r="YY12400" s="68"/>
      <c r="YZ12400" s="68"/>
      <c r="ZA12400" s="68"/>
      <c r="ZB12400" s="68"/>
      <c r="ZC12400" s="68"/>
      <c r="ZD12400" s="68"/>
    </row>
    <row r="12401" spans="658:680" x14ac:dyDescent="0.25">
      <c r="YH12401" s="68"/>
      <c r="YI12401" s="68"/>
      <c r="YJ12401" s="68"/>
      <c r="YK12401" s="68"/>
      <c r="YL12401" s="68"/>
      <c r="YM12401" s="68"/>
      <c r="YN12401" s="68"/>
      <c r="YO12401" s="68"/>
      <c r="YP12401" s="68"/>
      <c r="YQ12401" s="68"/>
      <c r="YR12401" s="68"/>
      <c r="YS12401" s="68"/>
      <c r="YT12401" s="68"/>
      <c r="YU12401" s="68"/>
      <c r="YV12401" s="68"/>
      <c r="YW12401" s="68"/>
      <c r="YX12401" s="68">
        <v>0.908129664818495</v>
      </c>
      <c r="YY12401" s="68"/>
      <c r="YZ12401" s="68"/>
      <c r="ZA12401" s="68"/>
      <c r="ZB12401" s="68"/>
      <c r="ZC12401" s="68"/>
      <c r="ZD12401" s="68"/>
    </row>
    <row r="12402" spans="658:680" x14ac:dyDescent="0.25">
      <c r="YH12402" s="68"/>
      <c r="YI12402" s="68"/>
      <c r="YJ12402" s="68"/>
      <c r="YK12402" s="68"/>
      <c r="YL12402" s="68"/>
      <c r="YM12402" s="68"/>
      <c r="YN12402" s="68"/>
      <c r="YO12402" s="68"/>
      <c r="YP12402" s="68"/>
      <c r="YQ12402" s="68"/>
      <c r="YR12402" s="68"/>
      <c r="YS12402" s="68"/>
      <c r="YT12402" s="68"/>
      <c r="YU12402" s="68"/>
      <c r="YV12402" s="68"/>
      <c r="YW12402" s="68"/>
      <c r="YX12402" s="68">
        <v>0.90812423006484499</v>
      </c>
      <c r="YY12402" s="68"/>
      <c r="YZ12402" s="68"/>
      <c r="ZA12402" s="68"/>
      <c r="ZB12402" s="68"/>
      <c r="ZC12402" s="68"/>
      <c r="ZD12402" s="68"/>
    </row>
    <row r="12403" spans="658:680" x14ac:dyDescent="0.25">
      <c r="YH12403" s="68"/>
      <c r="YI12403" s="68"/>
      <c r="YJ12403" s="68"/>
      <c r="YK12403" s="68"/>
      <c r="YL12403" s="68"/>
      <c r="YM12403" s="68"/>
      <c r="YN12403" s="68"/>
      <c r="YO12403" s="68"/>
      <c r="YP12403" s="68"/>
      <c r="YQ12403" s="68"/>
      <c r="YR12403" s="68"/>
      <c r="YS12403" s="68"/>
      <c r="YT12403" s="68"/>
      <c r="YU12403" s="68"/>
      <c r="YV12403" s="68"/>
      <c r="YW12403" s="68"/>
      <c r="YX12403" s="68">
        <v>0.90810632971935301</v>
      </c>
      <c r="YY12403" s="68"/>
      <c r="YZ12403" s="68"/>
      <c r="ZA12403" s="68"/>
      <c r="ZB12403" s="68"/>
      <c r="ZC12403" s="68"/>
      <c r="ZD12403" s="68"/>
    </row>
    <row r="12404" spans="658:680" x14ac:dyDescent="0.25">
      <c r="YH12404" s="68"/>
      <c r="YI12404" s="68"/>
      <c r="YJ12404" s="68"/>
      <c r="YK12404" s="68"/>
      <c r="YL12404" s="68"/>
      <c r="YM12404" s="68"/>
      <c r="YN12404" s="68"/>
      <c r="YO12404" s="68"/>
      <c r="YP12404" s="68"/>
      <c r="YQ12404" s="68"/>
      <c r="YR12404" s="68"/>
      <c r="YS12404" s="68"/>
      <c r="YT12404" s="68"/>
      <c r="YU12404" s="68"/>
      <c r="YV12404" s="68"/>
      <c r="YW12404" s="68"/>
      <c r="YX12404" s="68">
        <v>0.90808402782735098</v>
      </c>
      <c r="YY12404" s="68"/>
      <c r="YZ12404" s="68"/>
      <c r="ZA12404" s="68"/>
      <c r="ZB12404" s="68"/>
      <c r="ZC12404" s="68"/>
      <c r="ZD12404" s="68"/>
    </row>
    <row r="12405" spans="658:680" x14ac:dyDescent="0.25">
      <c r="YH12405" s="68"/>
      <c r="YI12405" s="68"/>
      <c r="YJ12405" s="68"/>
      <c r="YK12405" s="68"/>
      <c r="YL12405" s="68"/>
      <c r="YM12405" s="68"/>
      <c r="YN12405" s="68"/>
      <c r="YO12405" s="68"/>
      <c r="YP12405" s="68"/>
      <c r="YQ12405" s="68"/>
      <c r="YR12405" s="68"/>
      <c r="YS12405" s="68"/>
      <c r="YT12405" s="68"/>
      <c r="YU12405" s="68"/>
      <c r="YV12405" s="68"/>
      <c r="YW12405" s="68"/>
      <c r="YX12405" s="68">
        <v>0.90807059324367401</v>
      </c>
      <c r="YY12405" s="68"/>
      <c r="YZ12405" s="68"/>
      <c r="ZA12405" s="68"/>
      <c r="ZB12405" s="68"/>
      <c r="ZC12405" s="68"/>
      <c r="ZD12405" s="68"/>
    </row>
    <row r="12406" spans="658:680" x14ac:dyDescent="0.25">
      <c r="YH12406" s="68"/>
      <c r="YI12406" s="68"/>
      <c r="YJ12406" s="68"/>
      <c r="YK12406" s="68"/>
      <c r="YL12406" s="68"/>
      <c r="YM12406" s="68"/>
      <c r="YN12406" s="68"/>
      <c r="YO12406" s="68"/>
      <c r="YP12406" s="68"/>
      <c r="YQ12406" s="68"/>
      <c r="YR12406" s="68"/>
      <c r="YS12406" s="68"/>
      <c r="YT12406" s="68"/>
      <c r="YU12406" s="68"/>
      <c r="YV12406" s="68"/>
      <c r="YW12406" s="68"/>
      <c r="YX12406" s="68">
        <v>0.90806738058029002</v>
      </c>
      <c r="YY12406" s="68"/>
      <c r="YZ12406" s="68"/>
      <c r="ZA12406" s="68"/>
      <c r="ZB12406" s="68"/>
      <c r="ZC12406" s="68"/>
      <c r="ZD12406" s="68"/>
    </row>
    <row r="12407" spans="658:680" x14ac:dyDescent="0.25">
      <c r="YH12407" s="68"/>
      <c r="YI12407" s="68"/>
      <c r="YJ12407" s="68"/>
      <c r="YK12407" s="68"/>
      <c r="YL12407" s="68"/>
      <c r="YM12407" s="68"/>
      <c r="YN12407" s="68"/>
      <c r="YO12407" s="68"/>
      <c r="YP12407" s="68"/>
      <c r="YQ12407" s="68"/>
      <c r="YR12407" s="68"/>
      <c r="YS12407" s="68"/>
      <c r="YT12407" s="68"/>
      <c r="YU12407" s="68"/>
      <c r="YV12407" s="68"/>
      <c r="YW12407" s="68"/>
      <c r="YX12407" s="68">
        <v>0.90803242903207804</v>
      </c>
      <c r="YY12407" s="68"/>
      <c r="YZ12407" s="68"/>
      <c r="ZA12407" s="68"/>
      <c r="ZB12407" s="68"/>
      <c r="ZC12407" s="68"/>
      <c r="ZD12407" s="68"/>
    </row>
    <row r="12408" spans="658:680" x14ac:dyDescent="0.25">
      <c r="YH12408" s="68"/>
      <c r="YI12408" s="68"/>
      <c r="YJ12408" s="68"/>
      <c r="YK12408" s="68"/>
      <c r="YL12408" s="68"/>
      <c r="YM12408" s="68"/>
      <c r="YN12408" s="68"/>
      <c r="YO12408" s="68"/>
      <c r="YP12408" s="68"/>
      <c r="YQ12408" s="68"/>
      <c r="YR12408" s="68"/>
      <c r="YS12408" s="68"/>
      <c r="YT12408" s="68"/>
      <c r="YU12408" s="68"/>
      <c r="YV12408" s="68"/>
      <c r="YW12408" s="68"/>
      <c r="YX12408" s="68">
        <v>0.90802129420093802</v>
      </c>
      <c r="YY12408" s="68"/>
      <c r="YZ12408" s="68"/>
      <c r="ZA12408" s="68"/>
      <c r="ZB12408" s="68"/>
      <c r="ZC12408" s="68"/>
      <c r="ZD12408" s="68"/>
    </row>
    <row r="12409" spans="658:680" x14ac:dyDescent="0.25">
      <c r="YH12409" s="68"/>
      <c r="YI12409" s="68"/>
      <c r="YJ12409" s="68"/>
      <c r="YK12409" s="68"/>
      <c r="YL12409" s="68"/>
      <c r="YM12409" s="68"/>
      <c r="YN12409" s="68"/>
      <c r="YO12409" s="68"/>
      <c r="YP12409" s="68"/>
      <c r="YQ12409" s="68"/>
      <c r="YR12409" s="68"/>
      <c r="YS12409" s="68"/>
      <c r="YT12409" s="68"/>
      <c r="YU12409" s="68"/>
      <c r="YV12409" s="68"/>
      <c r="YW12409" s="68"/>
      <c r="YX12409" s="68">
        <v>0.90800579732418096</v>
      </c>
      <c r="YY12409" s="68"/>
      <c r="YZ12409" s="68"/>
      <c r="ZA12409" s="68"/>
      <c r="ZB12409" s="68"/>
      <c r="ZC12409" s="68"/>
      <c r="ZD12409" s="68"/>
    </row>
    <row r="12410" spans="658:680" x14ac:dyDescent="0.25">
      <c r="YH12410" s="68"/>
      <c r="YI12410" s="68"/>
      <c r="YJ12410" s="68"/>
      <c r="YK12410" s="68"/>
      <c r="YL12410" s="68"/>
      <c r="YM12410" s="68"/>
      <c r="YN12410" s="68"/>
      <c r="YO12410" s="68"/>
      <c r="YP12410" s="68"/>
      <c r="YQ12410" s="68"/>
      <c r="YR12410" s="68"/>
      <c r="YS12410" s="68"/>
      <c r="YT12410" s="68"/>
      <c r="YU12410" s="68"/>
      <c r="YV12410" s="68"/>
      <c r="YW12410" s="68"/>
      <c r="YX12410" s="68">
        <v>0.90800071937466098</v>
      </c>
      <c r="YY12410" s="68"/>
      <c r="YZ12410" s="68"/>
      <c r="ZA12410" s="68"/>
      <c r="ZB12410" s="68"/>
      <c r="ZC12410" s="68"/>
      <c r="ZD12410" s="68"/>
    </row>
    <row r="12411" spans="658:680" x14ac:dyDescent="0.25">
      <c r="YH12411" s="68"/>
      <c r="YI12411" s="68"/>
      <c r="YJ12411" s="68"/>
      <c r="YK12411" s="68"/>
      <c r="YL12411" s="68"/>
      <c r="YM12411" s="68"/>
      <c r="YN12411" s="68"/>
      <c r="YO12411" s="68"/>
      <c r="YP12411" s="68"/>
      <c r="YQ12411" s="68"/>
      <c r="YR12411" s="68"/>
      <c r="YS12411" s="68"/>
      <c r="YT12411" s="68"/>
      <c r="YU12411" s="68"/>
      <c r="YV12411" s="68"/>
      <c r="YW12411" s="68"/>
      <c r="YX12411" s="68">
        <v>0.907941570185404</v>
      </c>
      <c r="YY12411" s="68"/>
      <c r="YZ12411" s="68"/>
      <c r="ZA12411" s="68"/>
      <c r="ZB12411" s="68"/>
      <c r="ZC12411" s="68"/>
      <c r="ZD12411" s="68"/>
    </row>
    <row r="12412" spans="658:680" x14ac:dyDescent="0.25">
      <c r="YH12412" s="68"/>
      <c r="YI12412" s="68"/>
      <c r="YJ12412" s="68"/>
      <c r="YK12412" s="68"/>
      <c r="YL12412" s="68"/>
      <c r="YM12412" s="68"/>
      <c r="YN12412" s="68"/>
      <c r="YO12412" s="68"/>
      <c r="YP12412" s="68"/>
      <c r="YQ12412" s="68"/>
      <c r="YR12412" s="68"/>
      <c r="YS12412" s="68"/>
      <c r="YT12412" s="68"/>
      <c r="YU12412" s="68"/>
      <c r="YV12412" s="68"/>
      <c r="YW12412" s="68"/>
      <c r="YX12412" s="68">
        <v>0.90793284790193396</v>
      </c>
      <c r="YY12412" s="68"/>
      <c r="YZ12412" s="68"/>
      <c r="ZA12412" s="68"/>
      <c r="ZB12412" s="68"/>
      <c r="ZC12412" s="68"/>
      <c r="ZD12412" s="68"/>
    </row>
    <row r="12413" spans="658:680" x14ac:dyDescent="0.25">
      <c r="YH12413" s="68"/>
      <c r="YI12413" s="68"/>
      <c r="YJ12413" s="68"/>
      <c r="YK12413" s="68"/>
      <c r="YL12413" s="68"/>
      <c r="YM12413" s="68"/>
      <c r="YN12413" s="68"/>
      <c r="YO12413" s="68"/>
      <c r="YP12413" s="68"/>
      <c r="YQ12413" s="68"/>
      <c r="YR12413" s="68"/>
      <c r="YS12413" s="68"/>
      <c r="YT12413" s="68"/>
      <c r="YU12413" s="68"/>
      <c r="YV12413" s="68"/>
      <c r="YW12413" s="68"/>
      <c r="YX12413" s="68">
        <v>0.90790366426562996</v>
      </c>
      <c r="YY12413" s="68"/>
      <c r="YZ12413" s="68"/>
      <c r="ZA12413" s="68"/>
      <c r="ZB12413" s="68"/>
      <c r="ZC12413" s="68"/>
      <c r="ZD12413" s="68"/>
    </row>
    <row r="12414" spans="658:680" x14ac:dyDescent="0.25">
      <c r="YH12414" s="68"/>
      <c r="YI12414" s="68"/>
      <c r="YJ12414" s="68"/>
      <c r="YK12414" s="68"/>
      <c r="YL12414" s="68"/>
      <c r="YM12414" s="68"/>
      <c r="YN12414" s="68"/>
      <c r="YO12414" s="68"/>
      <c r="YP12414" s="68"/>
      <c r="YQ12414" s="68"/>
      <c r="YR12414" s="68"/>
      <c r="YS12414" s="68"/>
      <c r="YT12414" s="68"/>
      <c r="YU12414" s="68"/>
      <c r="YV12414" s="68"/>
      <c r="YW12414" s="68"/>
      <c r="YX12414" s="68">
        <v>0.907866425601216</v>
      </c>
      <c r="YY12414" s="68"/>
      <c r="YZ12414" s="68"/>
      <c r="ZA12414" s="68"/>
      <c r="ZB12414" s="68"/>
      <c r="ZC12414" s="68"/>
      <c r="ZD12414" s="68"/>
    </row>
    <row r="12415" spans="658:680" x14ac:dyDescent="0.25">
      <c r="YH12415" s="68"/>
      <c r="YI12415" s="68"/>
      <c r="YJ12415" s="68"/>
      <c r="YK12415" s="68"/>
      <c r="YL12415" s="68"/>
      <c r="YM12415" s="68"/>
      <c r="YN12415" s="68"/>
      <c r="YO12415" s="68"/>
      <c r="YP12415" s="68"/>
      <c r="YQ12415" s="68"/>
      <c r="YR12415" s="68"/>
      <c r="YS12415" s="68"/>
      <c r="YT12415" s="68"/>
      <c r="YU12415" s="68"/>
      <c r="YV12415" s="68"/>
      <c r="YW12415" s="68"/>
      <c r="YX12415" s="68">
        <v>0.90785545825511704</v>
      </c>
      <c r="YY12415" s="68"/>
      <c r="YZ12415" s="68"/>
      <c r="ZA12415" s="68"/>
      <c r="ZB12415" s="68"/>
      <c r="ZC12415" s="68"/>
      <c r="ZD12415" s="68"/>
    </row>
    <row r="12416" spans="658:680" x14ac:dyDescent="0.25">
      <c r="YH12416" s="68"/>
      <c r="YI12416" s="68"/>
      <c r="YJ12416" s="68"/>
      <c r="YK12416" s="68"/>
      <c r="YL12416" s="68"/>
      <c r="YM12416" s="68"/>
      <c r="YN12416" s="68"/>
      <c r="YO12416" s="68"/>
      <c r="YP12416" s="68"/>
      <c r="YQ12416" s="68"/>
      <c r="YR12416" s="68"/>
      <c r="YS12416" s="68"/>
      <c r="YT12416" s="68"/>
      <c r="YU12416" s="68"/>
      <c r="YV12416" s="68"/>
      <c r="YW12416" s="68"/>
      <c r="YX12416" s="68">
        <v>0.90782343217588102</v>
      </c>
      <c r="YY12416" s="68"/>
      <c r="YZ12416" s="68"/>
      <c r="ZA12416" s="68"/>
      <c r="ZB12416" s="68"/>
      <c r="ZC12416" s="68"/>
      <c r="ZD12416" s="68"/>
    </row>
    <row r="12417" spans="658:680" x14ac:dyDescent="0.25">
      <c r="YH12417" s="68"/>
      <c r="YI12417" s="68"/>
      <c r="YJ12417" s="68"/>
      <c r="YK12417" s="68"/>
      <c r="YL12417" s="68"/>
      <c r="YM12417" s="68"/>
      <c r="YN12417" s="68"/>
      <c r="YO12417" s="68"/>
      <c r="YP12417" s="68"/>
      <c r="YQ12417" s="68"/>
      <c r="YR12417" s="68"/>
      <c r="YS12417" s="68"/>
      <c r="YT12417" s="68"/>
      <c r="YU12417" s="68"/>
      <c r="YV12417" s="68"/>
      <c r="YW12417" s="68"/>
      <c r="YX12417" s="68">
        <v>0.90777680808006</v>
      </c>
      <c r="YY12417" s="68"/>
      <c r="YZ12417" s="68"/>
      <c r="ZA12417" s="68"/>
      <c r="ZB12417" s="68"/>
      <c r="ZC12417" s="68"/>
      <c r="ZD12417" s="68"/>
    </row>
    <row r="12418" spans="658:680" x14ac:dyDescent="0.25">
      <c r="YH12418" s="68"/>
      <c r="YI12418" s="68"/>
      <c r="YJ12418" s="68"/>
      <c r="YK12418" s="68"/>
      <c r="YL12418" s="68"/>
      <c r="YM12418" s="68"/>
      <c r="YN12418" s="68"/>
      <c r="YO12418" s="68"/>
      <c r="YP12418" s="68"/>
      <c r="YQ12418" s="68"/>
      <c r="YR12418" s="68"/>
      <c r="YS12418" s="68"/>
      <c r="YT12418" s="68"/>
      <c r="YU12418" s="68"/>
      <c r="YV12418" s="68"/>
      <c r="YW12418" s="68"/>
      <c r="YX12418" s="68">
        <v>0.90776947664154195</v>
      </c>
      <c r="YY12418" s="68"/>
      <c r="YZ12418" s="68"/>
      <c r="ZA12418" s="68"/>
      <c r="ZB12418" s="68"/>
      <c r="ZC12418" s="68"/>
      <c r="ZD12418" s="68"/>
    </row>
    <row r="12419" spans="658:680" x14ac:dyDescent="0.25">
      <c r="YH12419" s="68"/>
      <c r="YI12419" s="68"/>
      <c r="YJ12419" s="68"/>
      <c r="YK12419" s="68"/>
      <c r="YL12419" s="68"/>
      <c r="YM12419" s="68"/>
      <c r="YN12419" s="68"/>
      <c r="YO12419" s="68"/>
      <c r="YP12419" s="68"/>
      <c r="YQ12419" s="68"/>
      <c r="YR12419" s="68"/>
      <c r="YS12419" s="68"/>
      <c r="YT12419" s="68"/>
      <c r="YU12419" s="68"/>
      <c r="YV12419" s="68"/>
      <c r="YW12419" s="68"/>
      <c r="YX12419" s="68">
        <v>0.90776642263682605</v>
      </c>
      <c r="YY12419" s="68"/>
      <c r="YZ12419" s="68"/>
      <c r="ZA12419" s="68"/>
      <c r="ZB12419" s="68"/>
      <c r="ZC12419" s="68"/>
      <c r="ZD12419" s="68"/>
    </row>
    <row r="12420" spans="658:680" x14ac:dyDescent="0.25">
      <c r="YH12420" s="68"/>
      <c r="YI12420" s="68"/>
      <c r="YJ12420" s="68"/>
      <c r="YK12420" s="68"/>
      <c r="YL12420" s="68"/>
      <c r="YM12420" s="68"/>
      <c r="YN12420" s="68"/>
      <c r="YO12420" s="68"/>
      <c r="YP12420" s="68"/>
      <c r="YQ12420" s="68"/>
      <c r="YR12420" s="68"/>
      <c r="YS12420" s="68"/>
      <c r="YT12420" s="68"/>
      <c r="YU12420" s="68"/>
      <c r="YV12420" s="68"/>
      <c r="YW12420" s="68"/>
      <c r="YX12420" s="68">
        <v>0.907758852835854</v>
      </c>
      <c r="YY12420" s="68"/>
      <c r="YZ12420" s="68"/>
      <c r="ZA12420" s="68"/>
      <c r="ZB12420" s="68"/>
      <c r="ZC12420" s="68"/>
      <c r="ZD12420" s="68"/>
    </row>
    <row r="12421" spans="658:680" x14ac:dyDescent="0.25">
      <c r="YH12421" s="68"/>
      <c r="YI12421" s="68"/>
      <c r="YJ12421" s="68"/>
      <c r="YK12421" s="68"/>
      <c r="YL12421" s="68"/>
      <c r="YM12421" s="68"/>
      <c r="YN12421" s="68"/>
      <c r="YO12421" s="68"/>
      <c r="YP12421" s="68"/>
      <c r="YQ12421" s="68"/>
      <c r="YR12421" s="68"/>
      <c r="YS12421" s="68"/>
      <c r="YT12421" s="68"/>
      <c r="YU12421" s="68"/>
      <c r="YV12421" s="68"/>
      <c r="YW12421" s="68"/>
      <c r="YX12421" s="68">
        <v>0.90769306242709702</v>
      </c>
      <c r="YY12421" s="68"/>
      <c r="YZ12421" s="68"/>
      <c r="ZA12421" s="68"/>
      <c r="ZB12421" s="68"/>
      <c r="ZC12421" s="68"/>
      <c r="ZD12421" s="68"/>
    </row>
    <row r="12422" spans="658:680" x14ac:dyDescent="0.25">
      <c r="YH12422" s="68"/>
      <c r="YI12422" s="68"/>
      <c r="YJ12422" s="68"/>
      <c r="YK12422" s="68"/>
      <c r="YL12422" s="68"/>
      <c r="YM12422" s="68"/>
      <c r="YN12422" s="68"/>
      <c r="YO12422" s="68"/>
      <c r="YP12422" s="68"/>
      <c r="YQ12422" s="68"/>
      <c r="YR12422" s="68"/>
      <c r="YS12422" s="68"/>
      <c r="YT12422" s="68"/>
      <c r="YU12422" s="68"/>
      <c r="YV12422" s="68"/>
      <c r="YW12422" s="68"/>
      <c r="YX12422" s="68">
        <v>0.90767218529555505</v>
      </c>
      <c r="YY12422" s="68"/>
      <c r="YZ12422" s="68"/>
      <c r="ZA12422" s="68"/>
      <c r="ZB12422" s="68"/>
      <c r="ZC12422" s="68"/>
      <c r="ZD12422" s="68"/>
    </row>
    <row r="12423" spans="658:680" x14ac:dyDescent="0.25">
      <c r="YH12423" s="68"/>
      <c r="YI12423" s="68"/>
      <c r="YJ12423" s="68"/>
      <c r="YK12423" s="68"/>
      <c r="YL12423" s="68"/>
      <c r="YM12423" s="68"/>
      <c r="YN12423" s="68"/>
      <c r="YO12423" s="68"/>
      <c r="YP12423" s="68"/>
      <c r="YQ12423" s="68"/>
      <c r="YR12423" s="68"/>
      <c r="YS12423" s="68"/>
      <c r="YT12423" s="68"/>
      <c r="YU12423" s="68"/>
      <c r="YV12423" s="68"/>
      <c r="YW12423" s="68"/>
      <c r="YX12423" s="68">
        <v>0.90766778169762996</v>
      </c>
      <c r="YY12423" s="68"/>
      <c r="YZ12423" s="68"/>
      <c r="ZA12423" s="68"/>
      <c r="ZB12423" s="68"/>
      <c r="ZC12423" s="68"/>
      <c r="ZD12423" s="68"/>
    </row>
    <row r="12424" spans="658:680" x14ac:dyDescent="0.25">
      <c r="YH12424" s="68"/>
      <c r="YI12424" s="68"/>
      <c r="YJ12424" s="68"/>
      <c r="YK12424" s="68"/>
      <c r="YL12424" s="68"/>
      <c r="YM12424" s="68"/>
      <c r="YN12424" s="68"/>
      <c r="YO12424" s="68"/>
      <c r="YP12424" s="68"/>
      <c r="YQ12424" s="68"/>
      <c r="YR12424" s="68"/>
      <c r="YS12424" s="68"/>
      <c r="YT12424" s="68"/>
      <c r="YU12424" s="68"/>
      <c r="YV12424" s="68"/>
      <c r="YW12424" s="68"/>
      <c r="YX12424" s="68">
        <v>0.90765100909604901</v>
      </c>
      <c r="YY12424" s="68"/>
      <c r="YZ12424" s="68"/>
      <c r="ZA12424" s="68"/>
      <c r="ZB12424" s="68"/>
      <c r="ZC12424" s="68"/>
      <c r="ZD12424" s="68"/>
    </row>
    <row r="12425" spans="658:680" x14ac:dyDescent="0.25">
      <c r="YH12425" s="68"/>
      <c r="YI12425" s="68"/>
      <c r="YJ12425" s="68"/>
      <c r="YK12425" s="68"/>
      <c r="YL12425" s="68"/>
      <c r="YM12425" s="68"/>
      <c r="YN12425" s="68"/>
      <c r="YO12425" s="68"/>
      <c r="YP12425" s="68"/>
      <c r="YQ12425" s="68"/>
      <c r="YR12425" s="68"/>
      <c r="YS12425" s="68"/>
      <c r="YT12425" s="68"/>
      <c r="YU12425" s="68"/>
      <c r="YV12425" s="68"/>
      <c r="YW12425" s="68"/>
      <c r="YX12425" s="68">
        <v>0.90761328238323702</v>
      </c>
      <c r="YY12425" s="68"/>
      <c r="YZ12425" s="68"/>
      <c r="ZA12425" s="68"/>
      <c r="ZB12425" s="68"/>
      <c r="ZC12425" s="68"/>
      <c r="ZD12425" s="68"/>
    </row>
    <row r="12426" spans="658:680" x14ac:dyDescent="0.25">
      <c r="YH12426" s="68"/>
      <c r="YI12426" s="68"/>
      <c r="YJ12426" s="68"/>
      <c r="YK12426" s="68"/>
      <c r="YL12426" s="68"/>
      <c r="YM12426" s="68"/>
      <c r="YN12426" s="68"/>
      <c r="YO12426" s="68"/>
      <c r="YP12426" s="68"/>
      <c r="YQ12426" s="68"/>
      <c r="YR12426" s="68"/>
      <c r="YS12426" s="68"/>
      <c r="YT12426" s="68"/>
      <c r="YU12426" s="68"/>
      <c r="YV12426" s="68"/>
      <c r="YW12426" s="68"/>
      <c r="YX12426" s="68">
        <v>0.90760421515474698</v>
      </c>
      <c r="YY12426" s="68"/>
      <c r="YZ12426" s="68"/>
      <c r="ZA12426" s="68"/>
      <c r="ZB12426" s="68"/>
      <c r="ZC12426" s="68"/>
      <c r="ZD12426" s="68"/>
    </row>
    <row r="12427" spans="658:680" x14ac:dyDescent="0.25">
      <c r="YH12427" s="68"/>
      <c r="YI12427" s="68"/>
      <c r="YJ12427" s="68"/>
      <c r="YK12427" s="68"/>
      <c r="YL12427" s="68"/>
      <c r="YM12427" s="68"/>
      <c r="YN12427" s="68"/>
      <c r="YO12427" s="68"/>
      <c r="YP12427" s="68"/>
      <c r="YQ12427" s="68"/>
      <c r="YR12427" s="68"/>
      <c r="YS12427" s="68"/>
      <c r="YT12427" s="68"/>
      <c r="YU12427" s="68"/>
      <c r="YV12427" s="68"/>
      <c r="YW12427" s="68"/>
      <c r="YX12427" s="68">
        <v>0.90759477279451695</v>
      </c>
      <c r="YY12427" s="68"/>
      <c r="YZ12427" s="68"/>
      <c r="ZA12427" s="68"/>
      <c r="ZB12427" s="68"/>
      <c r="ZC12427" s="68"/>
      <c r="ZD12427" s="68"/>
    </row>
    <row r="12428" spans="658:680" x14ac:dyDescent="0.25">
      <c r="YH12428" s="68"/>
      <c r="YI12428" s="68"/>
      <c r="YJ12428" s="68"/>
      <c r="YK12428" s="68"/>
      <c r="YL12428" s="68"/>
      <c r="YM12428" s="68"/>
      <c r="YN12428" s="68"/>
      <c r="YO12428" s="68"/>
      <c r="YP12428" s="68"/>
      <c r="YQ12428" s="68"/>
      <c r="YR12428" s="68"/>
      <c r="YS12428" s="68"/>
      <c r="YT12428" s="68"/>
      <c r="YU12428" s="68"/>
      <c r="YV12428" s="68"/>
      <c r="YW12428" s="68"/>
      <c r="YX12428" s="68">
        <v>0.90759424319005499</v>
      </c>
      <c r="YY12428" s="68"/>
      <c r="YZ12428" s="68"/>
      <c r="ZA12428" s="68"/>
      <c r="ZB12428" s="68"/>
      <c r="ZC12428" s="68"/>
      <c r="ZD12428" s="68"/>
    </row>
    <row r="12429" spans="658:680" x14ac:dyDescent="0.25">
      <c r="YH12429" s="68"/>
      <c r="YI12429" s="68"/>
      <c r="YJ12429" s="68"/>
      <c r="YK12429" s="68"/>
      <c r="YL12429" s="68"/>
      <c r="YM12429" s="68"/>
      <c r="YN12429" s="68"/>
      <c r="YO12429" s="68"/>
      <c r="YP12429" s="68"/>
      <c r="YQ12429" s="68"/>
      <c r="YR12429" s="68"/>
      <c r="YS12429" s="68"/>
      <c r="YT12429" s="68"/>
      <c r="YU12429" s="68"/>
      <c r="YV12429" s="68"/>
      <c r="YW12429" s="68"/>
      <c r="YX12429" s="68">
        <v>0.90754132872409099</v>
      </c>
      <c r="YY12429" s="68"/>
      <c r="YZ12429" s="68"/>
      <c r="ZA12429" s="68"/>
      <c r="ZB12429" s="68"/>
      <c r="ZC12429" s="68"/>
      <c r="ZD12429" s="68"/>
    </row>
    <row r="12430" spans="658:680" x14ac:dyDescent="0.25">
      <c r="YH12430" s="68"/>
      <c r="YI12430" s="68"/>
      <c r="YJ12430" s="68"/>
      <c r="YK12430" s="68"/>
      <c r="YL12430" s="68"/>
      <c r="YM12430" s="68"/>
      <c r="YN12430" s="68"/>
      <c r="YO12430" s="68"/>
      <c r="YP12430" s="68"/>
      <c r="YQ12430" s="68"/>
      <c r="YR12430" s="68"/>
      <c r="YS12430" s="68"/>
      <c r="YT12430" s="68"/>
      <c r="YU12430" s="68"/>
      <c r="YV12430" s="68"/>
      <c r="YW12430" s="68"/>
      <c r="YX12430" s="68">
        <v>0.907519751124647</v>
      </c>
      <c r="YY12430" s="68"/>
      <c r="YZ12430" s="68"/>
      <c r="ZA12430" s="68"/>
      <c r="ZB12430" s="68"/>
      <c r="ZC12430" s="68"/>
      <c r="ZD12430" s="68"/>
    </row>
    <row r="12431" spans="658:680" x14ac:dyDescent="0.25">
      <c r="YH12431" s="68"/>
      <c r="YI12431" s="68"/>
      <c r="YJ12431" s="68"/>
      <c r="YK12431" s="68"/>
      <c r="YL12431" s="68"/>
      <c r="YM12431" s="68"/>
      <c r="YN12431" s="68"/>
      <c r="YO12431" s="68"/>
      <c r="YP12431" s="68"/>
      <c r="YQ12431" s="68"/>
      <c r="YR12431" s="68"/>
      <c r="YS12431" s="68"/>
      <c r="YT12431" s="68"/>
      <c r="YU12431" s="68"/>
      <c r="YV12431" s="68"/>
      <c r="YW12431" s="68"/>
      <c r="YX12431" s="68">
        <v>0.90748513977034895</v>
      </c>
      <c r="YY12431" s="68"/>
      <c r="YZ12431" s="68"/>
      <c r="ZA12431" s="68"/>
      <c r="ZB12431" s="68"/>
      <c r="ZC12431" s="68"/>
      <c r="ZD12431" s="68"/>
    </row>
    <row r="12432" spans="658:680" x14ac:dyDescent="0.25">
      <c r="YH12432" s="68"/>
      <c r="YI12432" s="68"/>
      <c r="YJ12432" s="68"/>
      <c r="YK12432" s="68"/>
      <c r="YL12432" s="68"/>
      <c r="YM12432" s="68"/>
      <c r="YN12432" s="68"/>
      <c r="YO12432" s="68"/>
      <c r="YP12432" s="68"/>
      <c r="YQ12432" s="68"/>
      <c r="YR12432" s="68"/>
      <c r="YS12432" s="68"/>
      <c r="YT12432" s="68"/>
      <c r="YU12432" s="68"/>
      <c r="YV12432" s="68"/>
      <c r="YW12432" s="68"/>
      <c r="YX12432" s="68">
        <v>0.90745722818475605</v>
      </c>
      <c r="YY12432" s="68"/>
      <c r="YZ12432" s="68"/>
      <c r="ZA12432" s="68"/>
      <c r="ZB12432" s="68"/>
      <c r="ZC12432" s="68"/>
      <c r="ZD12432" s="68"/>
    </row>
    <row r="12433" spans="658:680" x14ac:dyDescent="0.25">
      <c r="YH12433" s="68"/>
      <c r="YI12433" s="68"/>
      <c r="YJ12433" s="68"/>
      <c r="YK12433" s="68"/>
      <c r="YL12433" s="68"/>
      <c r="YM12433" s="68"/>
      <c r="YN12433" s="68"/>
      <c r="YO12433" s="68"/>
      <c r="YP12433" s="68"/>
      <c r="YQ12433" s="68"/>
      <c r="YR12433" s="68"/>
      <c r="YS12433" s="68"/>
      <c r="YT12433" s="68"/>
      <c r="YU12433" s="68"/>
      <c r="YV12433" s="68"/>
      <c r="YW12433" s="68"/>
      <c r="YX12433" s="68">
        <v>0.90744547192472202</v>
      </c>
      <c r="YY12433" s="68"/>
      <c r="YZ12433" s="68"/>
      <c r="ZA12433" s="68"/>
      <c r="ZB12433" s="68"/>
      <c r="ZC12433" s="68"/>
      <c r="ZD12433" s="68"/>
    </row>
    <row r="12434" spans="658:680" x14ac:dyDescent="0.25">
      <c r="YH12434" s="68"/>
      <c r="YI12434" s="68"/>
      <c r="YJ12434" s="68"/>
      <c r="YK12434" s="68"/>
      <c r="YL12434" s="68"/>
      <c r="YM12434" s="68"/>
      <c r="YN12434" s="68"/>
      <c r="YO12434" s="68"/>
      <c r="YP12434" s="68"/>
      <c r="YQ12434" s="68"/>
      <c r="YR12434" s="68"/>
      <c r="YS12434" s="68"/>
      <c r="YT12434" s="68"/>
      <c r="YU12434" s="68"/>
      <c r="YV12434" s="68"/>
      <c r="YW12434" s="68"/>
      <c r="YX12434" s="68">
        <v>0.90744434074680902</v>
      </c>
      <c r="YY12434" s="68"/>
      <c r="YZ12434" s="68"/>
      <c r="ZA12434" s="68"/>
      <c r="ZB12434" s="68"/>
      <c r="ZC12434" s="68"/>
      <c r="ZD12434" s="68"/>
    </row>
    <row r="12435" spans="658:680" x14ac:dyDescent="0.25">
      <c r="YH12435" s="68"/>
      <c r="YI12435" s="68"/>
      <c r="YJ12435" s="68"/>
      <c r="YK12435" s="68"/>
      <c r="YL12435" s="68"/>
      <c r="YM12435" s="68"/>
      <c r="YN12435" s="68"/>
      <c r="YO12435" s="68"/>
      <c r="YP12435" s="68"/>
      <c r="YQ12435" s="68"/>
      <c r="YR12435" s="68"/>
      <c r="YS12435" s="68"/>
      <c r="YT12435" s="68"/>
      <c r="YU12435" s="68"/>
      <c r="YV12435" s="68"/>
      <c r="YW12435" s="68"/>
      <c r="YX12435" s="68">
        <v>0.90741566097786297</v>
      </c>
      <c r="YY12435" s="68"/>
      <c r="YZ12435" s="68"/>
      <c r="ZA12435" s="68"/>
      <c r="ZB12435" s="68"/>
      <c r="ZC12435" s="68"/>
      <c r="ZD12435" s="68"/>
    </row>
    <row r="12436" spans="658:680" x14ac:dyDescent="0.25">
      <c r="YH12436" s="68"/>
      <c r="YI12436" s="68"/>
      <c r="YJ12436" s="68"/>
      <c r="YK12436" s="68"/>
      <c r="YL12436" s="68"/>
      <c r="YM12436" s="68"/>
      <c r="YN12436" s="68"/>
      <c r="YO12436" s="68"/>
      <c r="YP12436" s="68"/>
      <c r="YQ12436" s="68"/>
      <c r="YR12436" s="68"/>
      <c r="YS12436" s="68"/>
      <c r="YT12436" s="68"/>
      <c r="YU12436" s="68"/>
      <c r="YV12436" s="68"/>
      <c r="YW12436" s="68"/>
      <c r="YX12436" s="68">
        <v>0.907402238118865</v>
      </c>
      <c r="YY12436" s="68"/>
      <c r="YZ12436" s="68"/>
      <c r="ZA12436" s="68"/>
      <c r="ZB12436" s="68"/>
      <c r="ZC12436" s="68"/>
      <c r="ZD12436" s="68"/>
    </row>
    <row r="12437" spans="658:680" x14ac:dyDescent="0.25">
      <c r="YH12437" s="68"/>
      <c r="YI12437" s="68"/>
      <c r="YJ12437" s="68"/>
      <c r="YK12437" s="68"/>
      <c r="YL12437" s="68"/>
      <c r="YM12437" s="68"/>
      <c r="YN12437" s="68"/>
      <c r="YO12437" s="68"/>
      <c r="YP12437" s="68"/>
      <c r="YQ12437" s="68"/>
      <c r="YR12437" s="68"/>
      <c r="YS12437" s="68"/>
      <c r="YT12437" s="68"/>
      <c r="YU12437" s="68"/>
      <c r="YV12437" s="68"/>
      <c r="YW12437" s="68"/>
      <c r="YX12437" s="68">
        <v>0.90737723425115901</v>
      </c>
      <c r="YY12437" s="68"/>
      <c r="YZ12437" s="68"/>
      <c r="ZA12437" s="68"/>
      <c r="ZB12437" s="68"/>
      <c r="ZC12437" s="68"/>
      <c r="ZD12437" s="68"/>
    </row>
    <row r="12438" spans="658:680" x14ac:dyDescent="0.25">
      <c r="YH12438" s="68"/>
      <c r="YI12438" s="68"/>
      <c r="YJ12438" s="68"/>
      <c r="YK12438" s="68"/>
      <c r="YL12438" s="68"/>
      <c r="YM12438" s="68"/>
      <c r="YN12438" s="68"/>
      <c r="YO12438" s="68"/>
      <c r="YP12438" s="68"/>
      <c r="YQ12438" s="68"/>
      <c r="YR12438" s="68"/>
      <c r="YS12438" s="68"/>
      <c r="YT12438" s="68"/>
      <c r="YU12438" s="68"/>
      <c r="YV12438" s="68"/>
      <c r="YW12438" s="68"/>
      <c r="YX12438" s="68">
        <v>0.90736775547994797</v>
      </c>
      <c r="YY12438" s="68"/>
      <c r="YZ12438" s="68"/>
      <c r="ZA12438" s="68"/>
      <c r="ZB12438" s="68"/>
      <c r="ZC12438" s="68"/>
      <c r="ZD12438" s="68"/>
    </row>
    <row r="12439" spans="658:680" x14ac:dyDescent="0.25">
      <c r="YH12439" s="68"/>
      <c r="YI12439" s="68"/>
      <c r="YJ12439" s="68"/>
      <c r="YK12439" s="68"/>
      <c r="YL12439" s="68"/>
      <c r="YM12439" s="68"/>
      <c r="YN12439" s="68"/>
      <c r="YO12439" s="68"/>
      <c r="YP12439" s="68"/>
      <c r="YQ12439" s="68"/>
      <c r="YR12439" s="68"/>
      <c r="YS12439" s="68"/>
      <c r="YT12439" s="68"/>
      <c r="YU12439" s="68"/>
      <c r="YV12439" s="68"/>
      <c r="YW12439" s="68"/>
      <c r="YX12439" s="68">
        <v>0.90736382474845401</v>
      </c>
      <c r="YY12439" s="68"/>
      <c r="YZ12439" s="68"/>
      <c r="ZA12439" s="68"/>
      <c r="ZB12439" s="68"/>
      <c r="ZC12439" s="68"/>
      <c r="ZD12439" s="68"/>
    </row>
    <row r="12440" spans="658:680" x14ac:dyDescent="0.25">
      <c r="YH12440" s="68"/>
      <c r="YI12440" s="68"/>
      <c r="YJ12440" s="68"/>
      <c r="YK12440" s="68"/>
      <c r="YL12440" s="68"/>
      <c r="YM12440" s="68"/>
      <c r="YN12440" s="68"/>
      <c r="YO12440" s="68"/>
      <c r="YP12440" s="68"/>
      <c r="YQ12440" s="68"/>
      <c r="YR12440" s="68"/>
      <c r="YS12440" s="68"/>
      <c r="YT12440" s="68"/>
      <c r="YU12440" s="68"/>
      <c r="YV12440" s="68"/>
      <c r="YW12440" s="68"/>
      <c r="YX12440" s="68">
        <v>0.90736340926834702</v>
      </c>
      <c r="YY12440" s="68"/>
      <c r="YZ12440" s="68"/>
      <c r="ZA12440" s="68"/>
      <c r="ZB12440" s="68"/>
      <c r="ZC12440" s="68"/>
      <c r="ZD12440" s="68"/>
    </row>
    <row r="12441" spans="658:680" x14ac:dyDescent="0.25">
      <c r="YH12441" s="68"/>
      <c r="YI12441" s="68"/>
      <c r="YJ12441" s="68"/>
      <c r="YK12441" s="68"/>
      <c r="YL12441" s="68"/>
      <c r="YM12441" s="68"/>
      <c r="YN12441" s="68"/>
      <c r="YO12441" s="68"/>
      <c r="YP12441" s="68"/>
      <c r="YQ12441" s="68"/>
      <c r="YR12441" s="68"/>
      <c r="YS12441" s="68"/>
      <c r="YT12441" s="68"/>
      <c r="YU12441" s="68"/>
      <c r="YV12441" s="68"/>
      <c r="YW12441" s="68"/>
      <c r="YX12441" s="68">
        <v>0.90734348968075595</v>
      </c>
      <c r="YY12441" s="68"/>
      <c r="YZ12441" s="68"/>
      <c r="ZA12441" s="68"/>
      <c r="ZB12441" s="68"/>
      <c r="ZC12441" s="68"/>
      <c r="ZD12441" s="68"/>
    </row>
    <row r="12442" spans="658:680" x14ac:dyDescent="0.25">
      <c r="YH12442" s="68"/>
      <c r="YI12442" s="68"/>
      <c r="YJ12442" s="68"/>
      <c r="YK12442" s="68"/>
      <c r="YL12442" s="68"/>
      <c r="YM12442" s="68"/>
      <c r="YN12442" s="68"/>
      <c r="YO12442" s="68"/>
      <c r="YP12442" s="68"/>
      <c r="YQ12442" s="68"/>
      <c r="YR12442" s="68"/>
      <c r="YS12442" s="68"/>
      <c r="YT12442" s="68"/>
      <c r="YU12442" s="68"/>
      <c r="YV12442" s="68"/>
      <c r="YW12442" s="68"/>
      <c r="YX12442" s="68">
        <v>0.907300143024388</v>
      </c>
      <c r="YY12442" s="68"/>
      <c r="YZ12442" s="68"/>
      <c r="ZA12442" s="68"/>
      <c r="ZB12442" s="68"/>
      <c r="ZC12442" s="68"/>
      <c r="ZD12442" s="68"/>
    </row>
    <row r="12443" spans="658:680" x14ac:dyDescent="0.25">
      <c r="YH12443" s="68"/>
      <c r="YI12443" s="68"/>
      <c r="YJ12443" s="68"/>
      <c r="YK12443" s="68"/>
      <c r="YL12443" s="68"/>
      <c r="YM12443" s="68"/>
      <c r="YN12443" s="68"/>
      <c r="YO12443" s="68"/>
      <c r="YP12443" s="68"/>
      <c r="YQ12443" s="68"/>
      <c r="YR12443" s="68"/>
      <c r="YS12443" s="68"/>
      <c r="YT12443" s="68"/>
      <c r="YU12443" s="68"/>
      <c r="YV12443" s="68"/>
      <c r="YW12443" s="68"/>
      <c r="YX12443" s="68">
        <v>0.90720995283484096</v>
      </c>
      <c r="YY12443" s="68"/>
      <c r="YZ12443" s="68"/>
      <c r="ZA12443" s="68"/>
      <c r="ZB12443" s="68"/>
      <c r="ZC12443" s="68"/>
      <c r="ZD12443" s="68"/>
    </row>
    <row r="12444" spans="658:680" x14ac:dyDescent="0.25">
      <c r="YH12444" s="68"/>
      <c r="YI12444" s="68"/>
      <c r="YJ12444" s="68"/>
      <c r="YK12444" s="68"/>
      <c r="YL12444" s="68"/>
      <c r="YM12444" s="68"/>
      <c r="YN12444" s="68"/>
      <c r="YO12444" s="68"/>
      <c r="YP12444" s="68"/>
      <c r="YQ12444" s="68"/>
      <c r="YR12444" s="68"/>
      <c r="YS12444" s="68"/>
      <c r="YT12444" s="68"/>
      <c r="YU12444" s="68"/>
      <c r="YV12444" s="68"/>
      <c r="YW12444" s="68"/>
      <c r="YX12444" s="68">
        <v>0.90719747512657101</v>
      </c>
      <c r="YY12444" s="68"/>
      <c r="YZ12444" s="68"/>
      <c r="ZA12444" s="68"/>
      <c r="ZB12444" s="68"/>
      <c r="ZC12444" s="68"/>
      <c r="ZD12444" s="68"/>
    </row>
    <row r="12445" spans="658:680" x14ac:dyDescent="0.25">
      <c r="YH12445" s="68"/>
      <c r="YI12445" s="68"/>
      <c r="YJ12445" s="68"/>
      <c r="YK12445" s="68"/>
      <c r="YL12445" s="68"/>
      <c r="YM12445" s="68"/>
      <c r="YN12445" s="68"/>
      <c r="YO12445" s="68"/>
      <c r="YP12445" s="68"/>
      <c r="YQ12445" s="68"/>
      <c r="YR12445" s="68"/>
      <c r="YS12445" s="68"/>
      <c r="YT12445" s="68"/>
      <c r="YU12445" s="68"/>
      <c r="YV12445" s="68"/>
      <c r="YW12445" s="68"/>
      <c r="YX12445" s="68">
        <v>0.90719106846229003</v>
      </c>
      <c r="YY12445" s="68"/>
      <c r="YZ12445" s="68"/>
      <c r="ZA12445" s="68"/>
      <c r="ZB12445" s="68"/>
      <c r="ZC12445" s="68"/>
      <c r="ZD12445" s="68"/>
    </row>
    <row r="12446" spans="658:680" x14ac:dyDescent="0.25">
      <c r="YH12446" s="68"/>
      <c r="YI12446" s="68"/>
      <c r="YJ12446" s="68"/>
      <c r="YK12446" s="68"/>
      <c r="YL12446" s="68"/>
      <c r="YM12446" s="68"/>
      <c r="YN12446" s="68"/>
      <c r="YO12446" s="68"/>
      <c r="YP12446" s="68"/>
      <c r="YQ12446" s="68"/>
      <c r="YR12446" s="68"/>
      <c r="YS12446" s="68"/>
      <c r="YT12446" s="68"/>
      <c r="YU12446" s="68"/>
      <c r="YV12446" s="68"/>
      <c r="YW12446" s="68"/>
      <c r="YX12446" s="68">
        <v>0.90717726203126403</v>
      </c>
      <c r="YY12446" s="68"/>
      <c r="YZ12446" s="68"/>
      <c r="ZA12446" s="68"/>
      <c r="ZB12446" s="68"/>
      <c r="ZC12446" s="68"/>
      <c r="ZD12446" s="68"/>
    </row>
    <row r="12447" spans="658:680" x14ac:dyDescent="0.25">
      <c r="YH12447" s="68"/>
      <c r="YI12447" s="68"/>
      <c r="YJ12447" s="68"/>
      <c r="YK12447" s="68"/>
      <c r="YL12447" s="68"/>
      <c r="YM12447" s="68"/>
      <c r="YN12447" s="68"/>
      <c r="YO12447" s="68"/>
      <c r="YP12447" s="68"/>
      <c r="YQ12447" s="68"/>
      <c r="YR12447" s="68"/>
      <c r="YS12447" s="68"/>
      <c r="YT12447" s="68"/>
      <c r="YU12447" s="68"/>
      <c r="YV12447" s="68"/>
      <c r="YW12447" s="68"/>
      <c r="YX12447" s="68">
        <v>0.90717351951624803</v>
      </c>
      <c r="YY12447" s="68"/>
      <c r="YZ12447" s="68"/>
      <c r="ZA12447" s="68"/>
      <c r="ZB12447" s="68"/>
      <c r="ZC12447" s="68"/>
      <c r="ZD12447" s="68"/>
    </row>
    <row r="12448" spans="658:680" x14ac:dyDescent="0.25">
      <c r="YH12448" s="68"/>
      <c r="YI12448" s="68"/>
      <c r="YJ12448" s="68"/>
      <c r="YK12448" s="68"/>
      <c r="YL12448" s="68"/>
      <c r="YM12448" s="68"/>
      <c r="YN12448" s="68"/>
      <c r="YO12448" s="68"/>
      <c r="YP12448" s="68"/>
      <c r="YQ12448" s="68"/>
      <c r="YR12448" s="68"/>
      <c r="YS12448" s="68"/>
      <c r="YT12448" s="68"/>
      <c r="YU12448" s="68"/>
      <c r="YV12448" s="68"/>
      <c r="YW12448" s="68"/>
      <c r="YX12448" s="68">
        <v>0.90715642247823502</v>
      </c>
      <c r="YY12448" s="68"/>
      <c r="YZ12448" s="68"/>
      <c r="ZA12448" s="68"/>
      <c r="ZB12448" s="68"/>
      <c r="ZC12448" s="68"/>
      <c r="ZD12448" s="68"/>
    </row>
    <row r="12449" spans="658:680" x14ac:dyDescent="0.25">
      <c r="YH12449" s="68"/>
      <c r="YI12449" s="68"/>
      <c r="YJ12449" s="68"/>
      <c r="YK12449" s="68"/>
      <c r="YL12449" s="68"/>
      <c r="YM12449" s="68"/>
      <c r="YN12449" s="68"/>
      <c r="YO12449" s="68"/>
      <c r="YP12449" s="68"/>
      <c r="YQ12449" s="68"/>
      <c r="YR12449" s="68"/>
      <c r="YS12449" s="68"/>
      <c r="YT12449" s="68"/>
      <c r="YU12449" s="68"/>
      <c r="YV12449" s="68"/>
      <c r="YW12449" s="68"/>
      <c r="YX12449" s="68">
        <v>0.90708217335728702</v>
      </c>
      <c r="YY12449" s="68"/>
      <c r="YZ12449" s="68"/>
      <c r="ZA12449" s="68"/>
      <c r="ZB12449" s="68"/>
      <c r="ZC12449" s="68"/>
      <c r="ZD12449" s="68"/>
    </row>
    <row r="12450" spans="658:680" x14ac:dyDescent="0.25">
      <c r="YH12450" s="68"/>
      <c r="YI12450" s="68"/>
      <c r="YJ12450" s="68"/>
      <c r="YK12450" s="68"/>
      <c r="YL12450" s="68"/>
      <c r="YM12450" s="68"/>
      <c r="YN12450" s="68"/>
      <c r="YO12450" s="68"/>
      <c r="YP12450" s="68"/>
      <c r="YQ12450" s="68"/>
      <c r="YR12450" s="68"/>
      <c r="YS12450" s="68"/>
      <c r="YT12450" s="68"/>
      <c r="YU12450" s="68"/>
      <c r="YV12450" s="68"/>
      <c r="YW12450" s="68"/>
      <c r="YX12450" s="68">
        <v>0.90707613289309097</v>
      </c>
      <c r="YY12450" s="68"/>
      <c r="YZ12450" s="68"/>
      <c r="ZA12450" s="68"/>
      <c r="ZB12450" s="68"/>
      <c r="ZC12450" s="68"/>
      <c r="ZD12450" s="68"/>
    </row>
    <row r="12451" spans="658:680" x14ac:dyDescent="0.25">
      <c r="YH12451" s="68"/>
      <c r="YI12451" s="68"/>
      <c r="YJ12451" s="68"/>
      <c r="YK12451" s="68"/>
      <c r="YL12451" s="68"/>
      <c r="YM12451" s="68"/>
      <c r="YN12451" s="68"/>
      <c r="YO12451" s="68"/>
      <c r="YP12451" s="68"/>
      <c r="YQ12451" s="68"/>
      <c r="YR12451" s="68"/>
      <c r="YS12451" s="68"/>
      <c r="YT12451" s="68"/>
      <c r="YU12451" s="68"/>
      <c r="YV12451" s="68"/>
      <c r="YW12451" s="68"/>
      <c r="YX12451" s="68">
        <v>0.90704097739499001</v>
      </c>
      <c r="YY12451" s="68"/>
      <c r="YZ12451" s="68"/>
      <c r="ZA12451" s="68"/>
      <c r="ZB12451" s="68"/>
      <c r="ZC12451" s="68"/>
      <c r="ZD12451" s="68"/>
    </row>
    <row r="12452" spans="658:680" x14ac:dyDescent="0.25">
      <c r="YH12452" s="68"/>
      <c r="YI12452" s="68"/>
      <c r="YJ12452" s="68"/>
      <c r="YK12452" s="68"/>
      <c r="YL12452" s="68"/>
      <c r="YM12452" s="68"/>
      <c r="YN12452" s="68"/>
      <c r="YO12452" s="68"/>
      <c r="YP12452" s="68"/>
      <c r="YQ12452" s="68"/>
      <c r="YR12452" s="68"/>
      <c r="YS12452" s="68"/>
      <c r="YT12452" s="68"/>
      <c r="YU12452" s="68"/>
      <c r="YV12452" s="68"/>
      <c r="YW12452" s="68"/>
      <c r="YX12452" s="68">
        <v>0.90702389623465096</v>
      </c>
      <c r="YY12452" s="68"/>
      <c r="YZ12452" s="68"/>
      <c r="ZA12452" s="68"/>
      <c r="ZB12452" s="68"/>
      <c r="ZC12452" s="68"/>
      <c r="ZD12452" s="68"/>
    </row>
    <row r="12453" spans="658:680" x14ac:dyDescent="0.25">
      <c r="YH12453" s="68"/>
      <c r="YI12453" s="68"/>
      <c r="YJ12453" s="68"/>
      <c r="YK12453" s="68"/>
      <c r="YL12453" s="68"/>
      <c r="YM12453" s="68"/>
      <c r="YN12453" s="68"/>
      <c r="YO12453" s="68"/>
      <c r="YP12453" s="68"/>
      <c r="YQ12453" s="68"/>
      <c r="YR12453" s="68"/>
      <c r="YS12453" s="68"/>
      <c r="YT12453" s="68"/>
      <c r="YU12453" s="68"/>
      <c r="YV12453" s="68"/>
      <c r="YW12453" s="68"/>
      <c r="YX12453" s="68">
        <v>0.90699300377835401</v>
      </c>
      <c r="YY12453" s="68"/>
      <c r="YZ12453" s="68"/>
      <c r="ZA12453" s="68"/>
      <c r="ZB12453" s="68"/>
      <c r="ZC12453" s="68"/>
      <c r="ZD12453" s="68"/>
    </row>
    <row r="12454" spans="658:680" x14ac:dyDescent="0.25">
      <c r="YH12454" s="68"/>
      <c r="YI12454" s="68"/>
      <c r="YJ12454" s="68"/>
      <c r="YK12454" s="68"/>
      <c r="YL12454" s="68"/>
      <c r="YM12454" s="68"/>
      <c r="YN12454" s="68"/>
      <c r="YO12454" s="68"/>
      <c r="YP12454" s="68"/>
      <c r="YQ12454" s="68"/>
      <c r="YR12454" s="68"/>
      <c r="YS12454" s="68"/>
      <c r="YT12454" s="68"/>
      <c r="YU12454" s="68"/>
      <c r="YV12454" s="68"/>
      <c r="YW12454" s="68"/>
      <c r="YX12454" s="68">
        <v>0.90696901890341997</v>
      </c>
      <c r="YY12454" s="68"/>
      <c r="YZ12454" s="68"/>
      <c r="ZA12454" s="68"/>
      <c r="ZB12454" s="68"/>
      <c r="ZC12454" s="68"/>
      <c r="ZD12454" s="68"/>
    </row>
    <row r="12455" spans="658:680" x14ac:dyDescent="0.25">
      <c r="YH12455" s="68"/>
      <c r="YI12455" s="68"/>
      <c r="YJ12455" s="68"/>
      <c r="YK12455" s="68"/>
      <c r="YL12455" s="68"/>
      <c r="YM12455" s="68"/>
      <c r="YN12455" s="68"/>
      <c r="YO12455" s="68"/>
      <c r="YP12455" s="68"/>
      <c r="YQ12455" s="68"/>
      <c r="YR12455" s="68"/>
      <c r="YS12455" s="68"/>
      <c r="YT12455" s="68"/>
      <c r="YU12455" s="68"/>
      <c r="YV12455" s="68"/>
      <c r="YW12455" s="68"/>
      <c r="YX12455" s="68">
        <v>0.90696000871998705</v>
      </c>
      <c r="YY12455" s="68"/>
      <c r="YZ12455" s="68"/>
      <c r="ZA12455" s="68"/>
      <c r="ZB12455" s="68"/>
      <c r="ZC12455" s="68"/>
      <c r="ZD12455" s="68"/>
    </row>
    <row r="12456" spans="658:680" x14ac:dyDescent="0.25">
      <c r="YH12456" s="68"/>
      <c r="YI12456" s="68"/>
      <c r="YJ12456" s="68"/>
      <c r="YK12456" s="68"/>
      <c r="YL12456" s="68"/>
      <c r="YM12456" s="68"/>
      <c r="YN12456" s="68"/>
      <c r="YO12456" s="68"/>
      <c r="YP12456" s="68"/>
      <c r="YQ12456" s="68"/>
      <c r="YR12456" s="68"/>
      <c r="YS12456" s="68"/>
      <c r="YT12456" s="68"/>
      <c r="YU12456" s="68"/>
      <c r="YV12456" s="68"/>
      <c r="YW12456" s="68"/>
      <c r="YX12456" s="68">
        <v>0.90695549835974798</v>
      </c>
      <c r="YY12456" s="68"/>
      <c r="YZ12456" s="68"/>
      <c r="ZA12456" s="68"/>
      <c r="ZB12456" s="68"/>
      <c r="ZC12456" s="68"/>
      <c r="ZD12456" s="68"/>
    </row>
    <row r="12457" spans="658:680" x14ac:dyDescent="0.25">
      <c r="YH12457" s="68"/>
      <c r="YI12457" s="68"/>
      <c r="YJ12457" s="68"/>
      <c r="YK12457" s="68"/>
      <c r="YL12457" s="68"/>
      <c r="YM12457" s="68"/>
      <c r="YN12457" s="68"/>
      <c r="YO12457" s="68"/>
      <c r="YP12457" s="68"/>
      <c r="YQ12457" s="68"/>
      <c r="YR12457" s="68"/>
      <c r="YS12457" s="68"/>
      <c r="YT12457" s="68"/>
      <c r="YU12457" s="68"/>
      <c r="YV12457" s="68"/>
      <c r="YW12457" s="68"/>
      <c r="YX12457" s="68">
        <v>0.90687675566015402</v>
      </c>
      <c r="YY12457" s="68"/>
      <c r="YZ12457" s="68"/>
      <c r="ZA12457" s="68"/>
      <c r="ZB12457" s="68"/>
      <c r="ZC12457" s="68"/>
      <c r="ZD12457" s="68"/>
    </row>
    <row r="12458" spans="658:680" x14ac:dyDescent="0.25">
      <c r="YH12458" s="68"/>
      <c r="YI12458" s="68"/>
      <c r="YJ12458" s="68"/>
      <c r="YK12458" s="68"/>
      <c r="YL12458" s="68"/>
      <c r="YM12458" s="68"/>
      <c r="YN12458" s="68"/>
      <c r="YO12458" s="68"/>
      <c r="YP12458" s="68"/>
      <c r="YQ12458" s="68"/>
      <c r="YR12458" s="68"/>
      <c r="YS12458" s="68"/>
      <c r="YT12458" s="68"/>
      <c r="YU12458" s="68"/>
      <c r="YV12458" s="68"/>
      <c r="YW12458" s="68"/>
      <c r="YX12458" s="68">
        <v>0.90686050799288198</v>
      </c>
      <c r="YY12458" s="68"/>
      <c r="YZ12458" s="68"/>
      <c r="ZA12458" s="68"/>
      <c r="ZB12458" s="68"/>
      <c r="ZC12458" s="68"/>
      <c r="ZD12458" s="68"/>
    </row>
    <row r="12459" spans="658:680" x14ac:dyDescent="0.25">
      <c r="YH12459" s="68"/>
      <c r="YI12459" s="68"/>
      <c r="YJ12459" s="68"/>
      <c r="YK12459" s="68"/>
      <c r="YL12459" s="68"/>
      <c r="YM12459" s="68"/>
      <c r="YN12459" s="68"/>
      <c r="YO12459" s="68"/>
      <c r="YP12459" s="68"/>
      <c r="YQ12459" s="68"/>
      <c r="YR12459" s="68"/>
      <c r="YS12459" s="68"/>
      <c r="YT12459" s="68"/>
      <c r="YU12459" s="68"/>
      <c r="YV12459" s="68"/>
      <c r="YW12459" s="68"/>
      <c r="YX12459" s="68">
        <v>0.90685978121755595</v>
      </c>
      <c r="YY12459" s="68"/>
      <c r="YZ12459" s="68"/>
      <c r="ZA12459" s="68"/>
      <c r="ZB12459" s="68"/>
      <c r="ZC12459" s="68"/>
      <c r="ZD12459" s="68"/>
    </row>
    <row r="12460" spans="658:680" x14ac:dyDescent="0.25">
      <c r="YH12460" s="68"/>
      <c r="YI12460" s="68"/>
      <c r="YJ12460" s="68"/>
      <c r="YK12460" s="68"/>
      <c r="YL12460" s="68"/>
      <c r="YM12460" s="68"/>
      <c r="YN12460" s="68"/>
      <c r="YO12460" s="68"/>
      <c r="YP12460" s="68"/>
      <c r="YQ12460" s="68"/>
      <c r="YR12460" s="68"/>
      <c r="YS12460" s="68"/>
      <c r="YT12460" s="68"/>
      <c r="YU12460" s="68"/>
      <c r="YV12460" s="68"/>
      <c r="YW12460" s="68"/>
      <c r="YX12460" s="68">
        <v>0.90680906003833694</v>
      </c>
      <c r="YY12460" s="68"/>
      <c r="YZ12460" s="68"/>
      <c r="ZA12460" s="68"/>
      <c r="ZB12460" s="68"/>
      <c r="ZC12460" s="68"/>
      <c r="ZD12460" s="68"/>
    </row>
    <row r="12461" spans="658:680" x14ac:dyDescent="0.25">
      <c r="YH12461" s="68"/>
      <c r="YI12461" s="68"/>
      <c r="YJ12461" s="68"/>
      <c r="YK12461" s="68"/>
      <c r="YL12461" s="68"/>
      <c r="YM12461" s="68"/>
      <c r="YN12461" s="68"/>
      <c r="YO12461" s="68"/>
      <c r="YP12461" s="68"/>
      <c r="YQ12461" s="68"/>
      <c r="YR12461" s="68"/>
      <c r="YS12461" s="68"/>
      <c r="YT12461" s="68"/>
      <c r="YU12461" s="68"/>
      <c r="YV12461" s="68"/>
      <c r="YW12461" s="68"/>
      <c r="YX12461" s="68">
        <v>0.90675994681779204</v>
      </c>
      <c r="YY12461" s="68"/>
      <c r="YZ12461" s="68"/>
      <c r="ZA12461" s="68"/>
      <c r="ZB12461" s="68"/>
      <c r="ZC12461" s="68"/>
      <c r="ZD12461" s="68"/>
    </row>
    <row r="12462" spans="658:680" x14ac:dyDescent="0.25">
      <c r="YH12462" s="68"/>
      <c r="YI12462" s="68"/>
      <c r="YJ12462" s="68"/>
      <c r="YK12462" s="68"/>
      <c r="YL12462" s="68"/>
      <c r="YM12462" s="68"/>
      <c r="YN12462" s="68"/>
      <c r="YO12462" s="68"/>
      <c r="YP12462" s="68"/>
      <c r="YQ12462" s="68"/>
      <c r="YR12462" s="68"/>
      <c r="YS12462" s="68"/>
      <c r="YT12462" s="68"/>
      <c r="YU12462" s="68"/>
      <c r="YV12462" s="68"/>
      <c r="YW12462" s="68"/>
      <c r="YX12462" s="68">
        <v>0.90673202601859704</v>
      </c>
      <c r="YY12462" s="68"/>
      <c r="YZ12462" s="68"/>
      <c r="ZA12462" s="68"/>
      <c r="ZB12462" s="68"/>
      <c r="ZC12462" s="68"/>
      <c r="ZD12462" s="68"/>
    </row>
    <row r="12463" spans="658:680" x14ac:dyDescent="0.25">
      <c r="YH12463" s="68"/>
      <c r="YI12463" s="68"/>
      <c r="YJ12463" s="68"/>
      <c r="YK12463" s="68"/>
      <c r="YL12463" s="68"/>
      <c r="YM12463" s="68"/>
      <c r="YN12463" s="68"/>
      <c r="YO12463" s="68"/>
      <c r="YP12463" s="68"/>
      <c r="YQ12463" s="68"/>
      <c r="YR12463" s="68"/>
      <c r="YS12463" s="68"/>
      <c r="YT12463" s="68"/>
      <c r="YU12463" s="68"/>
      <c r="YV12463" s="68"/>
      <c r="YW12463" s="68"/>
      <c r="YX12463" s="68">
        <v>0.90656304721151804</v>
      </c>
      <c r="YY12463" s="68"/>
      <c r="YZ12463" s="68"/>
      <c r="ZA12463" s="68"/>
      <c r="ZB12463" s="68"/>
      <c r="ZC12463" s="68"/>
      <c r="ZD12463" s="68"/>
    </row>
    <row r="12464" spans="658:680" x14ac:dyDescent="0.25">
      <c r="YH12464" s="68"/>
      <c r="YI12464" s="68"/>
      <c r="YJ12464" s="68"/>
      <c r="YK12464" s="68"/>
      <c r="YL12464" s="68"/>
      <c r="YM12464" s="68"/>
      <c r="YN12464" s="68"/>
      <c r="YO12464" s="68"/>
      <c r="YP12464" s="68"/>
      <c r="YQ12464" s="68"/>
      <c r="YR12464" s="68"/>
      <c r="YS12464" s="68"/>
      <c r="YT12464" s="68"/>
      <c r="YU12464" s="68"/>
      <c r="YV12464" s="68"/>
      <c r="YW12464" s="68"/>
      <c r="YX12464" s="68">
        <v>0.906528906605792</v>
      </c>
      <c r="YY12464" s="68"/>
      <c r="YZ12464" s="68"/>
      <c r="ZA12464" s="68"/>
      <c r="ZB12464" s="68"/>
      <c r="ZC12464" s="68"/>
      <c r="ZD12464" s="68"/>
    </row>
    <row r="12465" spans="658:680" x14ac:dyDescent="0.25">
      <c r="YH12465" s="68"/>
      <c r="YI12465" s="68"/>
      <c r="YJ12465" s="68"/>
      <c r="YK12465" s="68"/>
      <c r="YL12465" s="68"/>
      <c r="YM12465" s="68"/>
      <c r="YN12465" s="68"/>
      <c r="YO12465" s="68"/>
      <c r="YP12465" s="68"/>
      <c r="YQ12465" s="68"/>
      <c r="YR12465" s="68"/>
      <c r="YS12465" s="68"/>
      <c r="YT12465" s="68"/>
      <c r="YU12465" s="68"/>
      <c r="YV12465" s="68"/>
      <c r="YW12465" s="68"/>
      <c r="YX12465" s="68">
        <v>0.90650235239966104</v>
      </c>
      <c r="YY12465" s="68"/>
      <c r="YZ12465" s="68"/>
      <c r="ZA12465" s="68"/>
      <c r="ZB12465" s="68"/>
      <c r="ZC12465" s="68"/>
      <c r="ZD12465" s="68"/>
    </row>
    <row r="12466" spans="658:680" x14ac:dyDescent="0.25">
      <c r="YH12466" s="68"/>
      <c r="YI12466" s="68"/>
      <c r="YJ12466" s="68"/>
      <c r="YK12466" s="68"/>
      <c r="YL12466" s="68"/>
      <c r="YM12466" s="68"/>
      <c r="YN12466" s="68"/>
      <c r="YO12466" s="68"/>
      <c r="YP12466" s="68"/>
      <c r="YQ12466" s="68"/>
      <c r="YR12466" s="68"/>
      <c r="YS12466" s="68"/>
      <c r="YT12466" s="68"/>
      <c r="YU12466" s="68"/>
      <c r="YV12466" s="68"/>
      <c r="YW12466" s="68"/>
      <c r="YX12466" s="68">
        <v>0.90645625761208504</v>
      </c>
      <c r="YY12466" s="68"/>
      <c r="YZ12466" s="68"/>
      <c r="ZA12466" s="68"/>
      <c r="ZB12466" s="68"/>
      <c r="ZC12466" s="68"/>
      <c r="ZD12466" s="68"/>
    </row>
    <row r="12467" spans="658:680" x14ac:dyDescent="0.25">
      <c r="YH12467" s="68"/>
      <c r="YI12467" s="68"/>
      <c r="YJ12467" s="68"/>
      <c r="YK12467" s="68"/>
      <c r="YL12467" s="68"/>
      <c r="YM12467" s="68"/>
      <c r="YN12467" s="68"/>
      <c r="YO12467" s="68"/>
      <c r="YP12467" s="68"/>
      <c r="YQ12467" s="68"/>
      <c r="YR12467" s="68"/>
      <c r="YS12467" s="68"/>
      <c r="YT12467" s="68"/>
      <c r="YU12467" s="68"/>
      <c r="YV12467" s="68"/>
      <c r="YW12467" s="68"/>
      <c r="YX12467" s="68">
        <v>0.906420976893756</v>
      </c>
      <c r="YY12467" s="68"/>
      <c r="YZ12467" s="68"/>
      <c r="ZA12467" s="68"/>
      <c r="ZB12467" s="68"/>
      <c r="ZC12467" s="68"/>
      <c r="ZD12467" s="68"/>
    </row>
    <row r="12468" spans="658:680" x14ac:dyDescent="0.25">
      <c r="YH12468" s="68"/>
      <c r="YI12468" s="68"/>
      <c r="YJ12468" s="68"/>
      <c r="YK12468" s="68"/>
      <c r="YL12468" s="68"/>
      <c r="YM12468" s="68"/>
      <c r="YN12468" s="68"/>
      <c r="YO12468" s="68"/>
      <c r="YP12468" s="68"/>
      <c r="YQ12468" s="68"/>
      <c r="YR12468" s="68"/>
      <c r="YS12468" s="68"/>
      <c r="YT12468" s="68"/>
      <c r="YU12468" s="68"/>
      <c r="YV12468" s="68"/>
      <c r="YW12468" s="68"/>
      <c r="YX12468" s="68">
        <v>0.90640624446611895</v>
      </c>
      <c r="YY12468" s="68"/>
      <c r="YZ12468" s="68"/>
      <c r="ZA12468" s="68"/>
      <c r="ZB12468" s="68"/>
      <c r="ZC12468" s="68"/>
      <c r="ZD12468" s="68"/>
    </row>
    <row r="12469" spans="658:680" x14ac:dyDescent="0.25">
      <c r="YH12469" s="68"/>
      <c r="YI12469" s="68"/>
      <c r="YJ12469" s="68"/>
      <c r="YK12469" s="68"/>
      <c r="YL12469" s="68"/>
      <c r="YM12469" s="68"/>
      <c r="YN12469" s="68"/>
      <c r="YO12469" s="68"/>
      <c r="YP12469" s="68"/>
      <c r="YQ12469" s="68"/>
      <c r="YR12469" s="68"/>
      <c r="YS12469" s="68"/>
      <c r="YT12469" s="68"/>
      <c r="YU12469" s="68"/>
      <c r="YV12469" s="68"/>
      <c r="YW12469" s="68"/>
      <c r="YX12469" s="68">
        <v>0.90633652444058999</v>
      </c>
      <c r="YY12469" s="68"/>
      <c r="YZ12469" s="68"/>
      <c r="ZA12469" s="68"/>
      <c r="ZB12469" s="68"/>
      <c r="ZC12469" s="68"/>
      <c r="ZD12469" s="68"/>
    </row>
    <row r="12470" spans="658:680" x14ac:dyDescent="0.25">
      <c r="YH12470" s="68"/>
      <c r="YI12470" s="68"/>
      <c r="YJ12470" s="68"/>
      <c r="YK12470" s="68"/>
      <c r="YL12470" s="68"/>
      <c r="YM12470" s="68"/>
      <c r="YN12470" s="68"/>
      <c r="YO12470" s="68"/>
      <c r="YP12470" s="68"/>
      <c r="YQ12470" s="68"/>
      <c r="YR12470" s="68"/>
      <c r="YS12470" s="68"/>
      <c r="YT12470" s="68"/>
      <c r="YU12470" s="68"/>
      <c r="YV12470" s="68"/>
      <c r="YW12470" s="68"/>
      <c r="YX12470" s="68">
        <v>0.90615498522117799</v>
      </c>
      <c r="YY12470" s="68"/>
      <c r="YZ12470" s="68"/>
      <c r="ZA12470" s="68"/>
      <c r="ZB12470" s="68"/>
      <c r="ZC12470" s="68"/>
      <c r="ZD12470" s="68"/>
    </row>
    <row r="12471" spans="658:680" x14ac:dyDescent="0.25">
      <c r="YH12471" s="68"/>
      <c r="YI12471" s="68"/>
      <c r="YJ12471" s="68"/>
      <c r="YK12471" s="68"/>
      <c r="YL12471" s="68"/>
      <c r="YM12471" s="68"/>
      <c r="YN12471" s="68"/>
      <c r="YO12471" s="68"/>
      <c r="YP12471" s="68"/>
      <c r="YQ12471" s="68"/>
      <c r="YR12471" s="68"/>
      <c r="YS12471" s="68"/>
      <c r="YT12471" s="68"/>
      <c r="YU12471" s="68"/>
      <c r="YV12471" s="68"/>
      <c r="YW12471" s="68"/>
      <c r="YX12471" s="68">
        <v>0.90615277876029299</v>
      </c>
      <c r="YY12471" s="68"/>
      <c r="YZ12471" s="68"/>
      <c r="ZA12471" s="68"/>
      <c r="ZB12471" s="68"/>
      <c r="ZC12471" s="68"/>
      <c r="ZD12471" s="68"/>
    </row>
    <row r="12472" spans="658:680" x14ac:dyDescent="0.25">
      <c r="YH12472" s="68"/>
      <c r="YI12472" s="68"/>
      <c r="YJ12472" s="68"/>
      <c r="YK12472" s="68"/>
      <c r="YL12472" s="68"/>
      <c r="YM12472" s="68"/>
      <c r="YN12472" s="68"/>
      <c r="YO12472" s="68"/>
      <c r="YP12472" s="68"/>
      <c r="YQ12472" s="68"/>
      <c r="YR12472" s="68"/>
      <c r="YS12472" s="68"/>
      <c r="YT12472" s="68"/>
      <c r="YU12472" s="68"/>
      <c r="YV12472" s="68"/>
      <c r="YW12472" s="68"/>
      <c r="YX12472" s="68">
        <v>0.90612151670874397</v>
      </c>
      <c r="YY12472" s="68"/>
      <c r="YZ12472" s="68"/>
      <c r="ZA12472" s="68"/>
      <c r="ZB12472" s="68"/>
      <c r="ZC12472" s="68"/>
      <c r="ZD12472" s="68"/>
    </row>
    <row r="12473" spans="658:680" x14ac:dyDescent="0.25">
      <c r="YH12473" s="68"/>
      <c r="YI12473" s="68"/>
      <c r="YJ12473" s="68"/>
      <c r="YK12473" s="68"/>
      <c r="YL12473" s="68"/>
      <c r="YM12473" s="68"/>
      <c r="YN12473" s="68"/>
      <c r="YO12473" s="68"/>
      <c r="YP12473" s="68"/>
      <c r="YQ12473" s="68"/>
      <c r="YR12473" s="68"/>
      <c r="YS12473" s="68"/>
      <c r="YT12473" s="68"/>
      <c r="YU12473" s="68"/>
      <c r="YV12473" s="68"/>
      <c r="YW12473" s="68"/>
      <c r="YX12473" s="68">
        <v>0.90608146213566698</v>
      </c>
      <c r="YY12473" s="68"/>
      <c r="YZ12473" s="68"/>
      <c r="ZA12473" s="68"/>
      <c r="ZB12473" s="68"/>
      <c r="ZC12473" s="68"/>
      <c r="ZD12473" s="68"/>
    </row>
    <row r="12474" spans="658:680" x14ac:dyDescent="0.25">
      <c r="YH12474" s="68"/>
      <c r="YI12474" s="68"/>
      <c r="YJ12474" s="68"/>
      <c r="YK12474" s="68"/>
      <c r="YL12474" s="68"/>
      <c r="YM12474" s="68"/>
      <c r="YN12474" s="68"/>
      <c r="YO12474" s="68"/>
      <c r="YP12474" s="68"/>
      <c r="YQ12474" s="68"/>
      <c r="YR12474" s="68"/>
      <c r="YS12474" s="68"/>
      <c r="YT12474" s="68"/>
      <c r="YU12474" s="68"/>
      <c r="YV12474" s="68"/>
      <c r="YW12474" s="68"/>
      <c r="YX12474" s="68">
        <v>0.90595476075374703</v>
      </c>
      <c r="YY12474" s="68"/>
      <c r="YZ12474" s="68"/>
      <c r="ZA12474" s="68"/>
      <c r="ZB12474" s="68"/>
      <c r="ZC12474" s="68"/>
      <c r="ZD12474" s="68"/>
    </row>
    <row r="12475" spans="658:680" x14ac:dyDescent="0.25">
      <c r="YH12475" s="68"/>
      <c r="YI12475" s="68"/>
      <c r="YJ12475" s="68"/>
      <c r="YK12475" s="68"/>
      <c r="YL12475" s="68"/>
      <c r="YM12475" s="68"/>
      <c r="YN12475" s="68"/>
      <c r="YO12475" s="68"/>
      <c r="YP12475" s="68"/>
      <c r="YQ12475" s="68"/>
      <c r="YR12475" s="68"/>
      <c r="YS12475" s="68"/>
      <c r="YT12475" s="68"/>
      <c r="YU12475" s="68"/>
      <c r="YV12475" s="68"/>
      <c r="YW12475" s="68"/>
      <c r="YX12475" s="68">
        <v>0.90591601868788096</v>
      </c>
      <c r="YY12475" s="68"/>
      <c r="YZ12475" s="68"/>
      <c r="ZA12475" s="68"/>
      <c r="ZB12475" s="68"/>
      <c r="ZC12475" s="68"/>
      <c r="ZD12475" s="68"/>
    </row>
    <row r="12476" spans="658:680" x14ac:dyDescent="0.25">
      <c r="YH12476" s="68"/>
      <c r="YI12476" s="68"/>
      <c r="YJ12476" s="68"/>
      <c r="YK12476" s="68"/>
      <c r="YL12476" s="68"/>
      <c r="YM12476" s="68"/>
      <c r="YN12476" s="68"/>
      <c r="YO12476" s="68"/>
      <c r="YP12476" s="68"/>
      <c r="YQ12476" s="68"/>
      <c r="YR12476" s="68"/>
      <c r="YS12476" s="68"/>
      <c r="YT12476" s="68"/>
      <c r="YU12476" s="68"/>
      <c r="YV12476" s="68"/>
      <c r="YW12476" s="68"/>
      <c r="YX12476" s="68">
        <v>0.90590299211740699</v>
      </c>
      <c r="YY12476" s="68"/>
      <c r="YZ12476" s="68"/>
      <c r="ZA12476" s="68"/>
      <c r="ZB12476" s="68"/>
      <c r="ZC12476" s="68"/>
      <c r="ZD12476" s="68"/>
    </row>
    <row r="12477" spans="658:680" x14ac:dyDescent="0.25">
      <c r="YH12477" s="68"/>
      <c r="YI12477" s="68"/>
      <c r="YJ12477" s="68"/>
      <c r="YK12477" s="68"/>
      <c r="YL12477" s="68"/>
      <c r="YM12477" s="68"/>
      <c r="YN12477" s="68"/>
      <c r="YO12477" s="68"/>
      <c r="YP12477" s="68"/>
      <c r="YQ12477" s="68"/>
      <c r="YR12477" s="68"/>
      <c r="YS12477" s="68"/>
      <c r="YT12477" s="68"/>
      <c r="YU12477" s="68"/>
      <c r="YV12477" s="68"/>
      <c r="YW12477" s="68"/>
      <c r="YX12477" s="68">
        <v>0.90588921532026201</v>
      </c>
      <c r="YY12477" s="68"/>
      <c r="YZ12477" s="68"/>
      <c r="ZA12477" s="68"/>
      <c r="ZB12477" s="68"/>
      <c r="ZC12477" s="68"/>
      <c r="ZD12477" s="68"/>
    </row>
    <row r="12478" spans="658:680" x14ac:dyDescent="0.25">
      <c r="YH12478" s="68"/>
      <c r="YI12478" s="68"/>
      <c r="YJ12478" s="68"/>
      <c r="YK12478" s="68"/>
      <c r="YL12478" s="68"/>
      <c r="YM12478" s="68"/>
      <c r="YN12478" s="68"/>
      <c r="YO12478" s="68"/>
      <c r="YP12478" s="68"/>
      <c r="YQ12478" s="68"/>
      <c r="YR12478" s="68"/>
      <c r="YS12478" s="68"/>
      <c r="YT12478" s="68"/>
      <c r="YU12478" s="68"/>
      <c r="YV12478" s="68"/>
      <c r="YW12478" s="68"/>
      <c r="YX12478" s="68">
        <v>0.90588616912947695</v>
      </c>
      <c r="YY12478" s="68"/>
      <c r="YZ12478" s="68"/>
      <c r="ZA12478" s="68"/>
      <c r="ZB12478" s="68"/>
      <c r="ZC12478" s="68"/>
      <c r="ZD12478" s="68"/>
    </row>
    <row r="12479" spans="658:680" x14ac:dyDescent="0.25">
      <c r="YH12479" s="68"/>
      <c r="YI12479" s="68"/>
      <c r="YJ12479" s="68"/>
      <c r="YK12479" s="68"/>
      <c r="YL12479" s="68"/>
      <c r="YM12479" s="68"/>
      <c r="YN12479" s="68"/>
      <c r="YO12479" s="68"/>
      <c r="YP12479" s="68"/>
      <c r="YQ12479" s="68"/>
      <c r="YR12479" s="68"/>
      <c r="YS12479" s="68"/>
      <c r="YT12479" s="68"/>
      <c r="YU12479" s="68"/>
      <c r="YV12479" s="68"/>
      <c r="YW12479" s="68"/>
      <c r="YX12479" s="68">
        <v>0.90580979185189303</v>
      </c>
      <c r="YY12479" s="68"/>
      <c r="YZ12479" s="68"/>
      <c r="ZA12479" s="68"/>
      <c r="ZB12479" s="68"/>
      <c r="ZC12479" s="68"/>
      <c r="ZD12479" s="68"/>
    </row>
    <row r="12480" spans="658:680" x14ac:dyDescent="0.25">
      <c r="YH12480" s="68"/>
      <c r="YI12480" s="68"/>
      <c r="YJ12480" s="68"/>
      <c r="YK12480" s="68"/>
      <c r="YL12480" s="68"/>
      <c r="YM12480" s="68"/>
      <c r="YN12480" s="68"/>
      <c r="YO12480" s="68"/>
      <c r="YP12480" s="68"/>
      <c r="YQ12480" s="68"/>
      <c r="YR12480" s="68"/>
      <c r="YS12480" s="68"/>
      <c r="YT12480" s="68"/>
      <c r="YU12480" s="68"/>
      <c r="YV12480" s="68"/>
      <c r="YW12480" s="68"/>
      <c r="YX12480" s="68">
        <v>0.90577983088156999</v>
      </c>
      <c r="YY12480" s="68"/>
      <c r="YZ12480" s="68"/>
      <c r="ZA12480" s="68"/>
      <c r="ZB12480" s="68"/>
      <c r="ZC12480" s="68"/>
      <c r="ZD12480" s="68"/>
    </row>
    <row r="12481" spans="658:680" x14ac:dyDescent="0.25">
      <c r="YH12481" s="68"/>
      <c r="YI12481" s="68"/>
      <c r="YJ12481" s="68"/>
      <c r="YK12481" s="68"/>
      <c r="YL12481" s="68"/>
      <c r="YM12481" s="68"/>
      <c r="YN12481" s="68"/>
      <c r="YO12481" s="68"/>
      <c r="YP12481" s="68"/>
      <c r="YQ12481" s="68"/>
      <c r="YR12481" s="68"/>
      <c r="YS12481" s="68"/>
      <c r="YT12481" s="68"/>
      <c r="YU12481" s="68"/>
      <c r="YV12481" s="68"/>
      <c r="YW12481" s="68"/>
      <c r="YX12481" s="68">
        <v>0.90571947012685095</v>
      </c>
      <c r="YY12481" s="68"/>
      <c r="YZ12481" s="68"/>
      <c r="ZA12481" s="68"/>
      <c r="ZB12481" s="68"/>
      <c r="ZC12481" s="68"/>
      <c r="ZD12481" s="68"/>
    </row>
    <row r="12482" spans="658:680" x14ac:dyDescent="0.25">
      <c r="YH12482" s="68"/>
      <c r="YI12482" s="68"/>
      <c r="YJ12482" s="68"/>
      <c r="YK12482" s="68"/>
      <c r="YL12482" s="68"/>
      <c r="YM12482" s="68"/>
      <c r="YN12482" s="68"/>
      <c r="YO12482" s="68"/>
      <c r="YP12482" s="68"/>
      <c r="YQ12482" s="68"/>
      <c r="YR12482" s="68"/>
      <c r="YS12482" s="68"/>
      <c r="YT12482" s="68"/>
      <c r="YU12482" s="68"/>
      <c r="YV12482" s="68"/>
      <c r="YW12482" s="68"/>
      <c r="YX12482" s="68">
        <v>0.90557541478139802</v>
      </c>
      <c r="YY12482" s="68"/>
      <c r="YZ12482" s="68"/>
      <c r="ZA12482" s="68"/>
      <c r="ZB12482" s="68"/>
      <c r="ZC12482" s="68"/>
      <c r="ZD12482" s="68"/>
    </row>
    <row r="12483" spans="658:680" x14ac:dyDescent="0.25">
      <c r="YH12483" s="68"/>
      <c r="YI12483" s="68"/>
      <c r="YJ12483" s="68"/>
      <c r="YK12483" s="68"/>
      <c r="YL12483" s="68"/>
      <c r="YM12483" s="68"/>
      <c r="YN12483" s="68"/>
      <c r="YO12483" s="68"/>
      <c r="YP12483" s="68"/>
      <c r="YQ12483" s="68"/>
      <c r="YR12483" s="68"/>
      <c r="YS12483" s="68"/>
      <c r="YT12483" s="68"/>
      <c r="YU12483" s="68"/>
      <c r="YV12483" s="68"/>
      <c r="YW12483" s="68"/>
      <c r="YX12483" s="68">
        <v>0.90557018525838395</v>
      </c>
      <c r="YY12483" s="68"/>
      <c r="YZ12483" s="68"/>
      <c r="ZA12483" s="68"/>
      <c r="ZB12483" s="68"/>
      <c r="ZC12483" s="68"/>
      <c r="ZD12483" s="68"/>
    </row>
    <row r="12484" spans="658:680" x14ac:dyDescent="0.25">
      <c r="YH12484" s="68"/>
      <c r="YI12484" s="68"/>
      <c r="YJ12484" s="68"/>
      <c r="YK12484" s="68"/>
      <c r="YL12484" s="68"/>
      <c r="YM12484" s="68"/>
      <c r="YN12484" s="68"/>
      <c r="YO12484" s="68"/>
      <c r="YP12484" s="68"/>
      <c r="YQ12484" s="68"/>
      <c r="YR12484" s="68"/>
      <c r="YS12484" s="68"/>
      <c r="YT12484" s="68"/>
      <c r="YU12484" s="68"/>
      <c r="YV12484" s="68"/>
      <c r="YW12484" s="68"/>
      <c r="YX12484" s="68">
        <v>0.90556620557205203</v>
      </c>
      <c r="YY12484" s="68"/>
      <c r="YZ12484" s="68"/>
      <c r="ZA12484" s="68"/>
      <c r="ZB12484" s="68"/>
      <c r="ZC12484" s="68"/>
      <c r="ZD12484" s="68"/>
    </row>
    <row r="12485" spans="658:680" x14ac:dyDescent="0.25">
      <c r="YH12485" s="68"/>
      <c r="YI12485" s="68"/>
      <c r="YJ12485" s="68"/>
      <c r="YK12485" s="68"/>
      <c r="YL12485" s="68"/>
      <c r="YM12485" s="68"/>
      <c r="YN12485" s="68"/>
      <c r="YO12485" s="68"/>
      <c r="YP12485" s="68"/>
      <c r="YQ12485" s="68"/>
      <c r="YR12485" s="68"/>
      <c r="YS12485" s="68"/>
      <c r="YT12485" s="68"/>
      <c r="YU12485" s="68"/>
      <c r="YV12485" s="68"/>
      <c r="YW12485" s="68"/>
      <c r="YX12485" s="68">
        <v>0.90555751799542705</v>
      </c>
      <c r="YY12485" s="68"/>
      <c r="YZ12485" s="68"/>
      <c r="ZA12485" s="68"/>
      <c r="ZB12485" s="68"/>
      <c r="ZC12485" s="68"/>
      <c r="ZD12485" s="68"/>
    </row>
    <row r="12486" spans="658:680" x14ac:dyDescent="0.25">
      <c r="YH12486" s="68"/>
      <c r="YI12486" s="68"/>
      <c r="YJ12486" s="68"/>
      <c r="YK12486" s="68"/>
      <c r="YL12486" s="68"/>
      <c r="YM12486" s="68"/>
      <c r="YN12486" s="68"/>
      <c r="YO12486" s="68"/>
      <c r="YP12486" s="68"/>
      <c r="YQ12486" s="68"/>
      <c r="YR12486" s="68"/>
      <c r="YS12486" s="68"/>
      <c r="YT12486" s="68"/>
      <c r="YU12486" s="68"/>
      <c r="YV12486" s="68"/>
      <c r="YW12486" s="68"/>
      <c r="YX12486" s="68">
        <v>0.90555293019362504</v>
      </c>
      <c r="YY12486" s="68"/>
      <c r="YZ12486" s="68"/>
      <c r="ZA12486" s="68"/>
      <c r="ZB12486" s="68"/>
      <c r="ZC12486" s="68"/>
      <c r="ZD12486" s="68"/>
    </row>
    <row r="12487" spans="658:680" x14ac:dyDescent="0.25">
      <c r="YH12487" s="68"/>
      <c r="YI12487" s="68"/>
      <c r="YJ12487" s="68"/>
      <c r="YK12487" s="68"/>
      <c r="YL12487" s="68"/>
      <c r="YM12487" s="68"/>
      <c r="YN12487" s="68"/>
      <c r="YO12487" s="68"/>
      <c r="YP12487" s="68"/>
      <c r="YQ12487" s="68"/>
      <c r="YR12487" s="68"/>
      <c r="YS12487" s="68"/>
      <c r="YT12487" s="68"/>
      <c r="YU12487" s="68"/>
      <c r="YV12487" s="68"/>
      <c r="YW12487" s="68"/>
      <c r="YX12487" s="68">
        <v>0.90551630521263005</v>
      </c>
      <c r="YY12487" s="68"/>
      <c r="YZ12487" s="68"/>
      <c r="ZA12487" s="68"/>
      <c r="ZB12487" s="68"/>
      <c r="ZC12487" s="68"/>
      <c r="ZD12487" s="68"/>
    </row>
    <row r="12488" spans="658:680" x14ac:dyDescent="0.25">
      <c r="YH12488" s="68"/>
      <c r="YI12488" s="68"/>
      <c r="YJ12488" s="68"/>
      <c r="YK12488" s="68"/>
      <c r="YL12488" s="68"/>
      <c r="YM12488" s="68"/>
      <c r="YN12488" s="68"/>
      <c r="YO12488" s="68"/>
      <c r="YP12488" s="68"/>
      <c r="YQ12488" s="68"/>
      <c r="YR12488" s="68"/>
      <c r="YS12488" s="68"/>
      <c r="YT12488" s="68"/>
      <c r="YU12488" s="68"/>
      <c r="YV12488" s="68"/>
      <c r="YW12488" s="68"/>
      <c r="YX12488" s="68">
        <v>0.905471935290042</v>
      </c>
      <c r="YY12488" s="68"/>
      <c r="YZ12488" s="68"/>
      <c r="ZA12488" s="68"/>
      <c r="ZB12488" s="68"/>
      <c r="ZC12488" s="68"/>
      <c r="ZD12488" s="68"/>
    </row>
    <row r="12489" spans="658:680" x14ac:dyDescent="0.25">
      <c r="YH12489" s="68"/>
      <c r="YI12489" s="68"/>
      <c r="YJ12489" s="68"/>
      <c r="YK12489" s="68"/>
      <c r="YL12489" s="68"/>
      <c r="YM12489" s="68"/>
      <c r="YN12489" s="68"/>
      <c r="YO12489" s="68"/>
      <c r="YP12489" s="68"/>
      <c r="YQ12489" s="68"/>
      <c r="YR12489" s="68"/>
      <c r="YS12489" s="68"/>
      <c r="YT12489" s="68"/>
      <c r="YU12489" s="68"/>
      <c r="YV12489" s="68"/>
      <c r="YW12489" s="68"/>
      <c r="YX12489" s="68">
        <v>0.90545917101926199</v>
      </c>
      <c r="YY12489" s="68"/>
      <c r="YZ12489" s="68"/>
      <c r="ZA12489" s="68"/>
      <c r="ZB12489" s="68"/>
      <c r="ZC12489" s="68"/>
      <c r="ZD12489" s="68"/>
    </row>
    <row r="12490" spans="658:680" x14ac:dyDescent="0.25">
      <c r="YH12490" s="68"/>
      <c r="YI12490" s="68"/>
      <c r="YJ12490" s="68"/>
      <c r="YK12490" s="68"/>
      <c r="YL12490" s="68"/>
      <c r="YM12490" s="68"/>
      <c r="YN12490" s="68"/>
      <c r="YO12490" s="68"/>
      <c r="YP12490" s="68"/>
      <c r="YQ12490" s="68"/>
      <c r="YR12490" s="68"/>
      <c r="YS12490" s="68"/>
      <c r="YT12490" s="68"/>
      <c r="YU12490" s="68"/>
      <c r="YV12490" s="68"/>
      <c r="YW12490" s="68"/>
      <c r="YX12490" s="68">
        <v>0.90544697002164898</v>
      </c>
      <c r="YY12490" s="68"/>
      <c r="YZ12490" s="68"/>
      <c r="ZA12490" s="68"/>
      <c r="ZB12490" s="68"/>
      <c r="ZC12490" s="68"/>
      <c r="ZD12490" s="68"/>
    </row>
    <row r="12491" spans="658:680" x14ac:dyDescent="0.25">
      <c r="YH12491" s="68"/>
      <c r="YI12491" s="68"/>
      <c r="YJ12491" s="68"/>
      <c r="YK12491" s="68"/>
      <c r="YL12491" s="68"/>
      <c r="YM12491" s="68"/>
      <c r="YN12491" s="68"/>
      <c r="YO12491" s="68"/>
      <c r="YP12491" s="68"/>
      <c r="YQ12491" s="68"/>
      <c r="YR12491" s="68"/>
      <c r="YS12491" s="68"/>
      <c r="YT12491" s="68"/>
      <c r="YU12491" s="68"/>
      <c r="YV12491" s="68"/>
      <c r="YW12491" s="68"/>
      <c r="YX12491" s="68">
        <v>0.90544538284360898</v>
      </c>
      <c r="YY12491" s="68"/>
      <c r="YZ12491" s="68"/>
      <c r="ZA12491" s="68"/>
      <c r="ZB12491" s="68"/>
      <c r="ZC12491" s="68"/>
      <c r="ZD12491" s="68"/>
    </row>
    <row r="12492" spans="658:680" x14ac:dyDescent="0.25">
      <c r="YH12492" s="68"/>
      <c r="YI12492" s="68"/>
      <c r="YJ12492" s="68"/>
      <c r="YK12492" s="68"/>
      <c r="YL12492" s="68"/>
      <c r="YM12492" s="68"/>
      <c r="YN12492" s="68"/>
      <c r="YO12492" s="68"/>
      <c r="YP12492" s="68"/>
      <c r="YQ12492" s="68"/>
      <c r="YR12492" s="68"/>
      <c r="YS12492" s="68"/>
      <c r="YT12492" s="68"/>
      <c r="YU12492" s="68"/>
      <c r="YV12492" s="68"/>
      <c r="YW12492" s="68"/>
      <c r="YX12492" s="68">
        <v>0.905345928613429</v>
      </c>
      <c r="YY12492" s="68"/>
      <c r="YZ12492" s="68"/>
      <c r="ZA12492" s="68"/>
      <c r="ZB12492" s="68"/>
      <c r="ZC12492" s="68"/>
      <c r="ZD12492" s="68"/>
    </row>
    <row r="12493" spans="658:680" x14ac:dyDescent="0.25">
      <c r="YH12493" s="68"/>
      <c r="YI12493" s="68"/>
      <c r="YJ12493" s="68"/>
      <c r="YK12493" s="68"/>
      <c r="YL12493" s="68"/>
      <c r="YM12493" s="68"/>
      <c r="YN12493" s="68"/>
      <c r="YO12493" s="68"/>
      <c r="YP12493" s="68"/>
      <c r="YQ12493" s="68"/>
      <c r="YR12493" s="68"/>
      <c r="YS12493" s="68"/>
      <c r="YT12493" s="68"/>
      <c r="YU12493" s="68"/>
      <c r="YV12493" s="68"/>
      <c r="YW12493" s="68"/>
      <c r="YX12493" s="68">
        <v>0.90526384313987396</v>
      </c>
      <c r="YY12493" s="68"/>
      <c r="YZ12493" s="68"/>
      <c r="ZA12493" s="68"/>
      <c r="ZB12493" s="68"/>
      <c r="ZC12493" s="68"/>
      <c r="ZD12493" s="68"/>
    </row>
    <row r="12494" spans="658:680" x14ac:dyDescent="0.25">
      <c r="YH12494" s="68"/>
      <c r="YI12494" s="68"/>
      <c r="YJ12494" s="68"/>
      <c r="YK12494" s="68"/>
      <c r="YL12494" s="68"/>
      <c r="YM12494" s="68"/>
      <c r="YN12494" s="68"/>
      <c r="YO12494" s="68"/>
      <c r="YP12494" s="68"/>
      <c r="YQ12494" s="68"/>
      <c r="YR12494" s="68"/>
      <c r="YS12494" s="68"/>
      <c r="YT12494" s="68"/>
      <c r="YU12494" s="68"/>
      <c r="YV12494" s="68"/>
      <c r="YW12494" s="68"/>
      <c r="YX12494" s="68">
        <v>0.90524729883535004</v>
      </c>
      <c r="YY12494" s="68"/>
      <c r="YZ12494" s="68"/>
      <c r="ZA12494" s="68"/>
      <c r="ZB12494" s="68"/>
      <c r="ZC12494" s="68"/>
      <c r="ZD12494" s="68"/>
    </row>
    <row r="12495" spans="658:680" x14ac:dyDescent="0.25">
      <c r="YH12495" s="68"/>
      <c r="YI12495" s="68"/>
      <c r="YJ12495" s="68"/>
      <c r="YK12495" s="68"/>
      <c r="YL12495" s="68"/>
      <c r="YM12495" s="68"/>
      <c r="YN12495" s="68"/>
      <c r="YO12495" s="68"/>
      <c r="YP12495" s="68"/>
      <c r="YQ12495" s="68"/>
      <c r="YR12495" s="68"/>
      <c r="YS12495" s="68"/>
      <c r="YT12495" s="68"/>
      <c r="YU12495" s="68"/>
      <c r="YV12495" s="68"/>
      <c r="YW12495" s="68"/>
      <c r="YX12495" s="68">
        <v>0.90523223229909699</v>
      </c>
      <c r="YY12495" s="68"/>
      <c r="YZ12495" s="68"/>
      <c r="ZA12495" s="68"/>
      <c r="ZB12495" s="68"/>
      <c r="ZC12495" s="68"/>
      <c r="ZD12495" s="68"/>
    </row>
    <row r="12496" spans="658:680" x14ac:dyDescent="0.25">
      <c r="YH12496" s="68"/>
      <c r="YI12496" s="68"/>
      <c r="YJ12496" s="68"/>
      <c r="YK12496" s="68"/>
      <c r="YL12496" s="68"/>
      <c r="YM12496" s="68"/>
      <c r="YN12496" s="68"/>
      <c r="YO12496" s="68"/>
      <c r="YP12496" s="68"/>
      <c r="YQ12496" s="68"/>
      <c r="YR12496" s="68"/>
      <c r="YS12496" s="68"/>
      <c r="YT12496" s="68"/>
      <c r="YU12496" s="68"/>
      <c r="YV12496" s="68"/>
      <c r="YW12496" s="68"/>
      <c r="YX12496" s="68">
        <v>0.90522653775244899</v>
      </c>
      <c r="YY12496" s="68"/>
      <c r="YZ12496" s="68"/>
      <c r="ZA12496" s="68"/>
      <c r="ZB12496" s="68"/>
      <c r="ZC12496" s="68"/>
      <c r="ZD12496" s="68"/>
    </row>
    <row r="12497" spans="658:680" x14ac:dyDescent="0.25">
      <c r="YH12497" s="68"/>
      <c r="YI12497" s="68"/>
      <c r="YJ12497" s="68"/>
      <c r="YK12497" s="68"/>
      <c r="YL12497" s="68"/>
      <c r="YM12497" s="68"/>
      <c r="YN12497" s="68"/>
      <c r="YO12497" s="68"/>
      <c r="YP12497" s="68"/>
      <c r="YQ12497" s="68"/>
      <c r="YR12497" s="68"/>
      <c r="YS12497" s="68"/>
      <c r="YT12497" s="68"/>
      <c r="YU12497" s="68"/>
      <c r="YV12497" s="68"/>
      <c r="YW12497" s="68"/>
      <c r="YX12497" s="68">
        <v>0.90521436323148297</v>
      </c>
      <c r="YY12497" s="68"/>
      <c r="YZ12497" s="68"/>
      <c r="ZA12497" s="68"/>
      <c r="ZB12497" s="68"/>
      <c r="ZC12497" s="68"/>
      <c r="ZD12497" s="68"/>
    </row>
    <row r="12498" spans="658:680" x14ac:dyDescent="0.25">
      <c r="YH12498" s="68"/>
      <c r="YI12498" s="68"/>
      <c r="YJ12498" s="68"/>
      <c r="YK12498" s="68"/>
      <c r="YL12498" s="68"/>
      <c r="YM12498" s="68"/>
      <c r="YN12498" s="68"/>
      <c r="YO12498" s="68"/>
      <c r="YP12498" s="68"/>
      <c r="YQ12498" s="68"/>
      <c r="YR12498" s="68"/>
      <c r="YS12498" s="68"/>
      <c r="YT12498" s="68"/>
      <c r="YU12498" s="68"/>
      <c r="YV12498" s="68"/>
      <c r="YW12498" s="68"/>
      <c r="YX12498" s="68">
        <v>0.90516854239690603</v>
      </c>
      <c r="YY12498" s="68"/>
      <c r="YZ12498" s="68"/>
      <c r="ZA12498" s="68"/>
      <c r="ZB12498" s="68"/>
      <c r="ZC12498" s="68"/>
      <c r="ZD12498" s="68"/>
    </row>
    <row r="12499" spans="658:680" x14ac:dyDescent="0.25">
      <c r="YH12499" s="68"/>
      <c r="YI12499" s="68"/>
      <c r="YJ12499" s="68"/>
      <c r="YK12499" s="68"/>
      <c r="YL12499" s="68"/>
      <c r="YM12499" s="68"/>
      <c r="YN12499" s="68"/>
      <c r="YO12499" s="68"/>
      <c r="YP12499" s="68"/>
      <c r="YQ12499" s="68"/>
      <c r="YR12499" s="68"/>
      <c r="YS12499" s="68"/>
      <c r="YT12499" s="68"/>
      <c r="YU12499" s="68"/>
      <c r="YV12499" s="68"/>
      <c r="YW12499" s="68"/>
      <c r="YX12499" s="68">
        <v>0.90512039971900404</v>
      </c>
      <c r="YY12499" s="68"/>
      <c r="YZ12499" s="68"/>
      <c r="ZA12499" s="68"/>
      <c r="ZB12499" s="68"/>
      <c r="ZC12499" s="68"/>
      <c r="ZD12499" s="68"/>
    </row>
    <row r="12500" spans="658:680" x14ac:dyDescent="0.25">
      <c r="YH12500" s="68"/>
      <c r="YI12500" s="68"/>
      <c r="YJ12500" s="68"/>
      <c r="YK12500" s="68"/>
      <c r="YL12500" s="68"/>
      <c r="YM12500" s="68"/>
      <c r="YN12500" s="68"/>
      <c r="YO12500" s="68"/>
      <c r="YP12500" s="68"/>
      <c r="YQ12500" s="68"/>
      <c r="YR12500" s="68"/>
      <c r="YS12500" s="68"/>
      <c r="YT12500" s="68"/>
      <c r="YU12500" s="68"/>
      <c r="YV12500" s="68"/>
      <c r="YW12500" s="68"/>
      <c r="YX12500" s="68">
        <v>0.904977540306381</v>
      </c>
      <c r="YY12500" s="68"/>
      <c r="YZ12500" s="68"/>
      <c r="ZA12500" s="68"/>
      <c r="ZB12500" s="68"/>
      <c r="ZC12500" s="68"/>
      <c r="ZD12500" s="68"/>
    </row>
    <row r="12501" spans="658:680" x14ac:dyDescent="0.25">
      <c r="YH12501" s="68"/>
      <c r="YI12501" s="68"/>
      <c r="YJ12501" s="68"/>
      <c r="YK12501" s="68"/>
      <c r="YL12501" s="68"/>
      <c r="YM12501" s="68"/>
      <c r="YN12501" s="68"/>
      <c r="YO12501" s="68"/>
      <c r="YP12501" s="68"/>
      <c r="YQ12501" s="68"/>
      <c r="YR12501" s="68"/>
      <c r="YS12501" s="68"/>
      <c r="YT12501" s="68"/>
      <c r="YU12501" s="68"/>
      <c r="YV12501" s="68"/>
      <c r="YW12501" s="68"/>
      <c r="YX12501" s="68">
        <v>0.90497581408144601</v>
      </c>
      <c r="YY12501" s="68"/>
      <c r="YZ12501" s="68"/>
      <c r="ZA12501" s="68"/>
      <c r="ZB12501" s="68"/>
      <c r="ZC12501" s="68"/>
      <c r="ZD12501" s="68"/>
    </row>
    <row r="12502" spans="658:680" x14ac:dyDescent="0.25">
      <c r="YH12502" s="68"/>
      <c r="YI12502" s="68"/>
      <c r="YJ12502" s="68"/>
      <c r="YK12502" s="68"/>
      <c r="YL12502" s="68"/>
      <c r="YM12502" s="68"/>
      <c r="YN12502" s="68"/>
      <c r="YO12502" s="68"/>
      <c r="YP12502" s="68"/>
      <c r="YQ12502" s="68"/>
      <c r="YR12502" s="68"/>
      <c r="YS12502" s="68"/>
      <c r="YT12502" s="68"/>
      <c r="YU12502" s="68"/>
      <c r="YV12502" s="68"/>
      <c r="YW12502" s="68"/>
      <c r="YX12502" s="68">
        <v>0.90490312167502496</v>
      </c>
      <c r="YY12502" s="68"/>
      <c r="YZ12502" s="68"/>
      <c r="ZA12502" s="68"/>
      <c r="ZB12502" s="68"/>
      <c r="ZC12502" s="68"/>
      <c r="ZD12502" s="68"/>
    </row>
    <row r="12503" spans="658:680" x14ac:dyDescent="0.25">
      <c r="YH12503" s="68"/>
      <c r="YI12503" s="68"/>
      <c r="YJ12503" s="68"/>
      <c r="YK12503" s="68"/>
      <c r="YL12503" s="68"/>
      <c r="YM12503" s="68"/>
      <c r="YN12503" s="68"/>
      <c r="YO12503" s="68"/>
      <c r="YP12503" s="68"/>
      <c r="YQ12503" s="68"/>
      <c r="YR12503" s="68"/>
      <c r="YS12503" s="68"/>
      <c r="YT12503" s="68"/>
      <c r="YU12503" s="68"/>
      <c r="YV12503" s="68"/>
      <c r="YW12503" s="68"/>
      <c r="YX12503" s="68">
        <v>0.90489461622781298</v>
      </c>
      <c r="YY12503" s="68"/>
      <c r="YZ12503" s="68"/>
      <c r="ZA12503" s="68"/>
      <c r="ZB12503" s="68"/>
      <c r="ZC12503" s="68"/>
      <c r="ZD12503" s="68"/>
    </row>
    <row r="12504" spans="658:680" x14ac:dyDescent="0.25">
      <c r="YH12504" s="68"/>
      <c r="YI12504" s="68"/>
      <c r="YJ12504" s="68"/>
      <c r="YK12504" s="68"/>
      <c r="YL12504" s="68"/>
      <c r="YM12504" s="68"/>
      <c r="YN12504" s="68"/>
      <c r="YO12504" s="68"/>
      <c r="YP12504" s="68"/>
      <c r="YQ12504" s="68"/>
      <c r="YR12504" s="68"/>
      <c r="YS12504" s="68"/>
      <c r="YT12504" s="68"/>
      <c r="YU12504" s="68"/>
      <c r="YV12504" s="68"/>
      <c r="YW12504" s="68"/>
      <c r="YX12504" s="68">
        <v>0.90488748976958899</v>
      </c>
      <c r="YY12504" s="68"/>
      <c r="YZ12504" s="68"/>
      <c r="ZA12504" s="68"/>
      <c r="ZB12504" s="68"/>
      <c r="ZC12504" s="68"/>
      <c r="ZD12504" s="68"/>
    </row>
    <row r="12505" spans="658:680" x14ac:dyDescent="0.25">
      <c r="YH12505" s="68"/>
      <c r="YI12505" s="68"/>
      <c r="YJ12505" s="68"/>
      <c r="YK12505" s="68"/>
      <c r="YL12505" s="68"/>
      <c r="YM12505" s="68"/>
      <c r="YN12505" s="68"/>
      <c r="YO12505" s="68"/>
      <c r="YP12505" s="68"/>
      <c r="YQ12505" s="68"/>
      <c r="YR12505" s="68"/>
      <c r="YS12505" s="68"/>
      <c r="YT12505" s="68"/>
      <c r="YU12505" s="68"/>
      <c r="YV12505" s="68"/>
      <c r="YW12505" s="68"/>
      <c r="YX12505" s="68">
        <v>0.90482494639980604</v>
      </c>
      <c r="YY12505" s="68"/>
      <c r="YZ12505" s="68"/>
      <c r="ZA12505" s="68"/>
      <c r="ZB12505" s="68"/>
      <c r="ZC12505" s="68"/>
      <c r="ZD12505" s="68"/>
    </row>
    <row r="12506" spans="658:680" x14ac:dyDescent="0.25">
      <c r="YH12506" s="68"/>
      <c r="YI12506" s="68"/>
      <c r="YJ12506" s="68"/>
      <c r="YK12506" s="68"/>
      <c r="YL12506" s="68"/>
      <c r="YM12506" s="68"/>
      <c r="YN12506" s="68"/>
      <c r="YO12506" s="68"/>
      <c r="YP12506" s="68"/>
      <c r="YQ12506" s="68"/>
      <c r="YR12506" s="68"/>
      <c r="YS12506" s="68"/>
      <c r="YT12506" s="68"/>
      <c r="YU12506" s="68"/>
      <c r="YV12506" s="68"/>
      <c r="YW12506" s="68"/>
      <c r="YX12506" s="68">
        <v>0.90479471817881496</v>
      </c>
      <c r="YY12506" s="68"/>
      <c r="YZ12506" s="68"/>
      <c r="ZA12506" s="68"/>
      <c r="ZB12506" s="68"/>
      <c r="ZC12506" s="68"/>
      <c r="ZD12506" s="68"/>
    </row>
    <row r="12507" spans="658:680" x14ac:dyDescent="0.25">
      <c r="YH12507" s="68"/>
      <c r="YI12507" s="68"/>
      <c r="YJ12507" s="68"/>
      <c r="YK12507" s="68"/>
      <c r="YL12507" s="68"/>
      <c r="YM12507" s="68"/>
      <c r="YN12507" s="68"/>
      <c r="YO12507" s="68"/>
      <c r="YP12507" s="68"/>
      <c r="YQ12507" s="68"/>
      <c r="YR12507" s="68"/>
      <c r="YS12507" s="68"/>
      <c r="YT12507" s="68"/>
      <c r="YU12507" s="68"/>
      <c r="YV12507" s="68"/>
      <c r="YW12507" s="68"/>
      <c r="YX12507" s="68">
        <v>0.90478758194009001</v>
      </c>
      <c r="YY12507" s="68"/>
      <c r="YZ12507" s="68"/>
      <c r="ZA12507" s="68"/>
      <c r="ZB12507" s="68"/>
      <c r="ZC12507" s="68"/>
      <c r="ZD12507" s="68"/>
    </row>
    <row r="12508" spans="658:680" x14ac:dyDescent="0.25">
      <c r="YH12508" s="68"/>
      <c r="YI12508" s="68"/>
      <c r="YJ12508" s="68"/>
      <c r="YK12508" s="68"/>
      <c r="YL12508" s="68"/>
      <c r="YM12508" s="68"/>
      <c r="YN12508" s="68"/>
      <c r="YO12508" s="68"/>
      <c r="YP12508" s="68"/>
      <c r="YQ12508" s="68"/>
      <c r="YR12508" s="68"/>
      <c r="YS12508" s="68"/>
      <c r="YT12508" s="68"/>
      <c r="YU12508" s="68"/>
      <c r="YV12508" s="68"/>
      <c r="YW12508" s="68"/>
      <c r="YX12508" s="68">
        <v>0.90476426374167196</v>
      </c>
      <c r="YY12508" s="68"/>
      <c r="YZ12508" s="68"/>
      <c r="ZA12508" s="68"/>
      <c r="ZB12508" s="68"/>
      <c r="ZC12508" s="68"/>
      <c r="ZD12508" s="68"/>
    </row>
    <row r="12509" spans="658:680" x14ac:dyDescent="0.25">
      <c r="YH12509" s="68"/>
      <c r="YI12509" s="68"/>
      <c r="YJ12509" s="68"/>
      <c r="YK12509" s="68"/>
      <c r="YL12509" s="68"/>
      <c r="YM12509" s="68"/>
      <c r="YN12509" s="68"/>
      <c r="YO12509" s="68"/>
      <c r="YP12509" s="68"/>
      <c r="YQ12509" s="68"/>
      <c r="YR12509" s="68"/>
      <c r="YS12509" s="68"/>
      <c r="YT12509" s="68"/>
      <c r="YU12509" s="68"/>
      <c r="YV12509" s="68"/>
      <c r="YW12509" s="68"/>
      <c r="YX12509" s="68">
        <v>0.90471234126631395</v>
      </c>
      <c r="YY12509" s="68"/>
      <c r="YZ12509" s="68"/>
      <c r="ZA12509" s="68"/>
      <c r="ZB12509" s="68"/>
      <c r="ZC12509" s="68"/>
      <c r="ZD12509" s="68"/>
    </row>
    <row r="12510" spans="658:680" x14ac:dyDescent="0.25">
      <c r="YH12510" s="68"/>
      <c r="YI12510" s="68"/>
      <c r="YJ12510" s="68"/>
      <c r="YK12510" s="68"/>
      <c r="YL12510" s="68"/>
      <c r="YM12510" s="68"/>
      <c r="YN12510" s="68"/>
      <c r="YO12510" s="68"/>
      <c r="YP12510" s="68"/>
      <c r="YQ12510" s="68"/>
      <c r="YR12510" s="68"/>
      <c r="YS12510" s="68"/>
      <c r="YT12510" s="68"/>
      <c r="YU12510" s="68"/>
      <c r="YV12510" s="68"/>
      <c r="YW12510" s="68"/>
      <c r="YX12510" s="68">
        <v>0.90461660656333598</v>
      </c>
      <c r="YY12510" s="68"/>
      <c r="YZ12510" s="68"/>
      <c r="ZA12510" s="68"/>
      <c r="ZB12510" s="68"/>
      <c r="ZC12510" s="68"/>
      <c r="ZD12510" s="68"/>
    </row>
    <row r="12511" spans="658:680" x14ac:dyDescent="0.25">
      <c r="YH12511" s="68"/>
      <c r="YI12511" s="68"/>
      <c r="YJ12511" s="68"/>
      <c r="YK12511" s="68"/>
      <c r="YL12511" s="68"/>
      <c r="YM12511" s="68"/>
      <c r="YN12511" s="68"/>
      <c r="YO12511" s="68"/>
      <c r="YP12511" s="68"/>
      <c r="YQ12511" s="68"/>
      <c r="YR12511" s="68"/>
      <c r="YS12511" s="68"/>
      <c r="YT12511" s="68"/>
      <c r="YU12511" s="68"/>
      <c r="YV12511" s="68"/>
      <c r="YW12511" s="68"/>
      <c r="YX12511" s="68">
        <v>0.90459666218757695</v>
      </c>
      <c r="YY12511" s="68"/>
      <c r="YZ12511" s="68"/>
      <c r="ZA12511" s="68"/>
      <c r="ZB12511" s="68"/>
      <c r="ZC12511" s="68"/>
      <c r="ZD12511" s="68"/>
    </row>
    <row r="12512" spans="658:680" x14ac:dyDescent="0.25">
      <c r="YH12512" s="68"/>
      <c r="YI12512" s="68"/>
      <c r="YJ12512" s="68"/>
      <c r="YK12512" s="68"/>
      <c r="YL12512" s="68"/>
      <c r="YM12512" s="68"/>
      <c r="YN12512" s="68"/>
      <c r="YO12512" s="68"/>
      <c r="YP12512" s="68"/>
      <c r="YQ12512" s="68"/>
      <c r="YR12512" s="68"/>
      <c r="YS12512" s="68"/>
      <c r="YT12512" s="68"/>
      <c r="YU12512" s="68"/>
      <c r="YV12512" s="68"/>
      <c r="YW12512" s="68"/>
      <c r="YX12512" s="68">
        <v>0.90458674255661198</v>
      </c>
      <c r="YY12512" s="68"/>
      <c r="YZ12512" s="68"/>
      <c r="ZA12512" s="68"/>
      <c r="ZB12512" s="68"/>
      <c r="ZC12512" s="68"/>
      <c r="ZD12512" s="68"/>
    </row>
    <row r="12513" spans="658:680" x14ac:dyDescent="0.25">
      <c r="YH12513" s="68"/>
      <c r="YI12513" s="68"/>
      <c r="YJ12513" s="68"/>
      <c r="YK12513" s="68"/>
      <c r="YL12513" s="68"/>
      <c r="YM12513" s="68"/>
      <c r="YN12513" s="68"/>
      <c r="YO12513" s="68"/>
      <c r="YP12513" s="68"/>
      <c r="YQ12513" s="68"/>
      <c r="YR12513" s="68"/>
      <c r="YS12513" s="68"/>
      <c r="YT12513" s="68"/>
      <c r="YU12513" s="68"/>
      <c r="YV12513" s="68"/>
      <c r="YW12513" s="68"/>
      <c r="YX12513" s="68">
        <v>0.90457708118996205</v>
      </c>
      <c r="YY12513" s="68"/>
      <c r="YZ12513" s="68"/>
      <c r="ZA12513" s="68"/>
      <c r="ZB12513" s="68"/>
      <c r="ZC12513" s="68"/>
      <c r="ZD12513" s="68"/>
    </row>
    <row r="12514" spans="658:680" x14ac:dyDescent="0.25">
      <c r="YH12514" s="68"/>
      <c r="YI12514" s="68"/>
      <c r="YJ12514" s="68"/>
      <c r="YK12514" s="68"/>
      <c r="YL12514" s="68"/>
      <c r="YM12514" s="68"/>
      <c r="YN12514" s="68"/>
      <c r="YO12514" s="68"/>
      <c r="YP12514" s="68"/>
      <c r="YQ12514" s="68"/>
      <c r="YR12514" s="68"/>
      <c r="YS12514" s="68"/>
      <c r="YT12514" s="68"/>
      <c r="YU12514" s="68"/>
      <c r="YV12514" s="68"/>
      <c r="YW12514" s="68"/>
      <c r="YX12514" s="68">
        <v>0.90456727274510096</v>
      </c>
      <c r="YY12514" s="68"/>
      <c r="YZ12514" s="68"/>
      <c r="ZA12514" s="68"/>
      <c r="ZB12514" s="68"/>
      <c r="ZC12514" s="68"/>
      <c r="ZD12514" s="68"/>
    </row>
    <row r="12515" spans="658:680" x14ac:dyDescent="0.25">
      <c r="YH12515" s="68"/>
      <c r="YI12515" s="68"/>
      <c r="YJ12515" s="68"/>
      <c r="YK12515" s="68"/>
      <c r="YL12515" s="68"/>
      <c r="YM12515" s="68"/>
      <c r="YN12515" s="68"/>
      <c r="YO12515" s="68"/>
      <c r="YP12515" s="68"/>
      <c r="YQ12515" s="68"/>
      <c r="YR12515" s="68"/>
      <c r="YS12515" s="68"/>
      <c r="YT12515" s="68"/>
      <c r="YU12515" s="68"/>
      <c r="YV12515" s="68"/>
      <c r="YW12515" s="68"/>
      <c r="YX12515" s="68">
        <v>0.90452467620446098</v>
      </c>
      <c r="YY12515" s="68"/>
      <c r="YZ12515" s="68"/>
      <c r="ZA12515" s="68"/>
      <c r="ZB12515" s="68"/>
      <c r="ZC12515" s="68"/>
      <c r="ZD12515" s="68"/>
    </row>
    <row r="12516" spans="658:680" x14ac:dyDescent="0.25">
      <c r="YH12516" s="68"/>
      <c r="YI12516" s="68"/>
      <c r="YJ12516" s="68"/>
      <c r="YK12516" s="68"/>
      <c r="YL12516" s="68"/>
      <c r="YM12516" s="68"/>
      <c r="YN12516" s="68"/>
      <c r="YO12516" s="68"/>
      <c r="YP12516" s="68"/>
      <c r="YQ12516" s="68"/>
      <c r="YR12516" s="68"/>
      <c r="YS12516" s="68"/>
      <c r="YT12516" s="68"/>
      <c r="YU12516" s="68"/>
      <c r="YV12516" s="68"/>
      <c r="YW12516" s="68"/>
      <c r="YX12516" s="68">
        <v>0.90451048832445502</v>
      </c>
      <c r="YY12516" s="68"/>
      <c r="YZ12516" s="68"/>
      <c r="ZA12516" s="68"/>
      <c r="ZB12516" s="68"/>
      <c r="ZC12516" s="68"/>
      <c r="ZD12516" s="68"/>
    </row>
    <row r="12517" spans="658:680" x14ac:dyDescent="0.25">
      <c r="YH12517" s="68"/>
      <c r="YI12517" s="68"/>
      <c r="YJ12517" s="68"/>
      <c r="YK12517" s="68"/>
      <c r="YL12517" s="68"/>
      <c r="YM12517" s="68"/>
      <c r="YN12517" s="68"/>
      <c r="YO12517" s="68"/>
      <c r="YP12517" s="68"/>
      <c r="YQ12517" s="68"/>
      <c r="YR12517" s="68"/>
      <c r="YS12517" s="68"/>
      <c r="YT12517" s="68"/>
      <c r="YU12517" s="68"/>
      <c r="YV12517" s="68"/>
      <c r="YW12517" s="68"/>
      <c r="YX12517" s="68">
        <v>0.90448526701923904</v>
      </c>
      <c r="YY12517" s="68"/>
      <c r="YZ12517" s="68"/>
      <c r="ZA12517" s="68"/>
      <c r="ZB12517" s="68"/>
      <c r="ZC12517" s="68"/>
      <c r="ZD12517" s="68"/>
    </row>
    <row r="12518" spans="658:680" x14ac:dyDescent="0.25">
      <c r="YH12518" s="68"/>
      <c r="YI12518" s="68"/>
      <c r="YJ12518" s="68"/>
      <c r="YK12518" s="68"/>
      <c r="YL12518" s="68"/>
      <c r="YM12518" s="68"/>
      <c r="YN12518" s="68"/>
      <c r="YO12518" s="68"/>
      <c r="YP12518" s="68"/>
      <c r="YQ12518" s="68"/>
      <c r="YR12518" s="68"/>
      <c r="YS12518" s="68"/>
      <c r="YT12518" s="68"/>
      <c r="YU12518" s="68"/>
      <c r="YV12518" s="68"/>
      <c r="YW12518" s="68"/>
      <c r="YX12518" s="68">
        <v>0.90448080245795504</v>
      </c>
      <c r="YY12518" s="68"/>
      <c r="YZ12518" s="68"/>
      <c r="ZA12518" s="68"/>
      <c r="ZB12518" s="68"/>
      <c r="ZC12518" s="68"/>
      <c r="ZD12518" s="68"/>
    </row>
    <row r="12519" spans="658:680" x14ac:dyDescent="0.25">
      <c r="YH12519" s="68"/>
      <c r="YI12519" s="68"/>
      <c r="YJ12519" s="68"/>
      <c r="YK12519" s="68"/>
      <c r="YL12519" s="68"/>
      <c r="YM12519" s="68"/>
      <c r="YN12519" s="68"/>
      <c r="YO12519" s="68"/>
      <c r="YP12519" s="68"/>
      <c r="YQ12519" s="68"/>
      <c r="YR12519" s="68"/>
      <c r="YS12519" s="68"/>
      <c r="YT12519" s="68"/>
      <c r="YU12519" s="68"/>
      <c r="YV12519" s="68"/>
      <c r="YW12519" s="68"/>
      <c r="YX12519" s="68">
        <v>0.90447427492335797</v>
      </c>
      <c r="YY12519" s="68"/>
      <c r="YZ12519" s="68"/>
      <c r="ZA12519" s="68"/>
      <c r="ZB12519" s="68"/>
      <c r="ZC12519" s="68"/>
      <c r="ZD12519" s="68"/>
    </row>
    <row r="12520" spans="658:680" x14ac:dyDescent="0.25">
      <c r="YH12520" s="68"/>
      <c r="YI12520" s="68"/>
      <c r="YJ12520" s="68"/>
      <c r="YK12520" s="68"/>
      <c r="YL12520" s="68"/>
      <c r="YM12520" s="68"/>
      <c r="YN12520" s="68"/>
      <c r="YO12520" s="68"/>
      <c r="YP12520" s="68"/>
      <c r="YQ12520" s="68"/>
      <c r="YR12520" s="68"/>
      <c r="YS12520" s="68"/>
      <c r="YT12520" s="68"/>
      <c r="YU12520" s="68"/>
      <c r="YV12520" s="68"/>
      <c r="YW12520" s="68"/>
      <c r="YX12520" s="68">
        <v>0.90446260432458303</v>
      </c>
      <c r="YY12520" s="68"/>
      <c r="YZ12520" s="68"/>
      <c r="ZA12520" s="68"/>
      <c r="ZB12520" s="68"/>
      <c r="ZC12520" s="68"/>
      <c r="ZD12520" s="68"/>
    </row>
    <row r="12521" spans="658:680" x14ac:dyDescent="0.25">
      <c r="YH12521" s="68"/>
      <c r="YI12521" s="68"/>
      <c r="YJ12521" s="68"/>
      <c r="YK12521" s="68"/>
      <c r="YL12521" s="68"/>
      <c r="YM12521" s="68"/>
      <c r="YN12521" s="68"/>
      <c r="YO12521" s="68"/>
      <c r="YP12521" s="68"/>
      <c r="YQ12521" s="68"/>
      <c r="YR12521" s="68"/>
      <c r="YS12521" s="68"/>
      <c r="YT12521" s="68"/>
      <c r="YU12521" s="68"/>
      <c r="YV12521" s="68"/>
      <c r="YW12521" s="68"/>
      <c r="YX12521" s="68">
        <v>0.90440011250516805</v>
      </c>
      <c r="YY12521" s="68"/>
      <c r="YZ12521" s="68"/>
      <c r="ZA12521" s="68"/>
      <c r="ZB12521" s="68"/>
      <c r="ZC12521" s="68"/>
      <c r="ZD12521" s="68"/>
    </row>
    <row r="12522" spans="658:680" x14ac:dyDescent="0.25">
      <c r="YH12522" s="68"/>
      <c r="YI12522" s="68"/>
      <c r="YJ12522" s="68"/>
      <c r="YK12522" s="68"/>
      <c r="YL12522" s="68"/>
      <c r="YM12522" s="68"/>
      <c r="YN12522" s="68"/>
      <c r="YO12522" s="68"/>
      <c r="YP12522" s="68"/>
      <c r="YQ12522" s="68"/>
      <c r="YR12522" s="68"/>
      <c r="YS12522" s="68"/>
      <c r="YT12522" s="68"/>
      <c r="YU12522" s="68"/>
      <c r="YV12522" s="68"/>
      <c r="YW12522" s="68"/>
      <c r="YX12522" s="68">
        <v>0.90438913762322903</v>
      </c>
      <c r="YY12522" s="68"/>
      <c r="YZ12522" s="68"/>
      <c r="ZA12522" s="68"/>
      <c r="ZB12522" s="68"/>
      <c r="ZC12522" s="68"/>
      <c r="ZD12522" s="68"/>
    </row>
    <row r="12523" spans="658:680" x14ac:dyDescent="0.25">
      <c r="YH12523" s="68"/>
      <c r="YI12523" s="68"/>
      <c r="YJ12523" s="68"/>
      <c r="YK12523" s="68"/>
      <c r="YL12523" s="68"/>
      <c r="YM12523" s="68"/>
      <c r="YN12523" s="68"/>
      <c r="YO12523" s="68"/>
      <c r="YP12523" s="68"/>
      <c r="YQ12523" s="68"/>
      <c r="YR12523" s="68"/>
      <c r="YS12523" s="68"/>
      <c r="YT12523" s="68"/>
      <c r="YU12523" s="68"/>
      <c r="YV12523" s="68"/>
      <c r="YW12523" s="68"/>
      <c r="YX12523" s="68">
        <v>0.90438006285031203</v>
      </c>
      <c r="YY12523" s="68"/>
      <c r="YZ12523" s="68"/>
      <c r="ZA12523" s="68"/>
      <c r="ZB12523" s="68"/>
      <c r="ZC12523" s="68"/>
      <c r="ZD12523" s="68"/>
    </row>
    <row r="12524" spans="658:680" x14ac:dyDescent="0.25">
      <c r="YH12524" s="68"/>
      <c r="YI12524" s="68"/>
      <c r="YJ12524" s="68"/>
      <c r="YK12524" s="68"/>
      <c r="YL12524" s="68"/>
      <c r="YM12524" s="68"/>
      <c r="YN12524" s="68"/>
      <c r="YO12524" s="68"/>
      <c r="YP12524" s="68"/>
      <c r="YQ12524" s="68"/>
      <c r="YR12524" s="68"/>
      <c r="YS12524" s="68"/>
      <c r="YT12524" s="68"/>
      <c r="YU12524" s="68"/>
      <c r="YV12524" s="68"/>
      <c r="YW12524" s="68"/>
      <c r="YX12524" s="68">
        <v>0.90433045873632201</v>
      </c>
      <c r="YY12524" s="68"/>
      <c r="YZ12524" s="68"/>
      <c r="ZA12524" s="68"/>
      <c r="ZB12524" s="68"/>
      <c r="ZC12524" s="68"/>
      <c r="ZD12524" s="68"/>
    </row>
    <row r="12525" spans="658:680" x14ac:dyDescent="0.25">
      <c r="YH12525" s="68"/>
      <c r="YI12525" s="68"/>
      <c r="YJ12525" s="68"/>
      <c r="YK12525" s="68"/>
      <c r="YL12525" s="68"/>
      <c r="YM12525" s="68"/>
      <c r="YN12525" s="68"/>
      <c r="YO12525" s="68"/>
      <c r="YP12525" s="68"/>
      <c r="YQ12525" s="68"/>
      <c r="YR12525" s="68"/>
      <c r="YS12525" s="68"/>
      <c r="YT12525" s="68"/>
      <c r="YU12525" s="68"/>
      <c r="YV12525" s="68"/>
      <c r="YW12525" s="68"/>
      <c r="YX12525" s="68">
        <v>0.90433041585787199</v>
      </c>
      <c r="YY12525" s="68"/>
      <c r="YZ12525" s="68"/>
      <c r="ZA12525" s="68"/>
      <c r="ZB12525" s="68"/>
      <c r="ZC12525" s="68"/>
      <c r="ZD12525" s="68"/>
    </row>
    <row r="12526" spans="658:680" x14ac:dyDescent="0.25">
      <c r="YH12526" s="68"/>
      <c r="YI12526" s="68"/>
      <c r="YJ12526" s="68"/>
      <c r="YK12526" s="68"/>
      <c r="YL12526" s="68"/>
      <c r="YM12526" s="68"/>
      <c r="YN12526" s="68"/>
      <c r="YO12526" s="68"/>
      <c r="YP12526" s="68"/>
      <c r="YQ12526" s="68"/>
      <c r="YR12526" s="68"/>
      <c r="YS12526" s="68"/>
      <c r="YT12526" s="68"/>
      <c r="YU12526" s="68"/>
      <c r="YV12526" s="68"/>
      <c r="YW12526" s="68"/>
      <c r="YX12526" s="68">
        <v>0.90431417700262795</v>
      </c>
      <c r="YY12526" s="68"/>
      <c r="YZ12526" s="68"/>
      <c r="ZA12526" s="68"/>
      <c r="ZB12526" s="68"/>
      <c r="ZC12526" s="68"/>
      <c r="ZD12526" s="68"/>
    </row>
    <row r="12527" spans="658:680" x14ac:dyDescent="0.25">
      <c r="YH12527" s="68"/>
      <c r="YI12527" s="68"/>
      <c r="YJ12527" s="68"/>
      <c r="YK12527" s="68"/>
      <c r="YL12527" s="68"/>
      <c r="YM12527" s="68"/>
      <c r="YN12527" s="68"/>
      <c r="YO12527" s="68"/>
      <c r="YP12527" s="68"/>
      <c r="YQ12527" s="68"/>
      <c r="YR12527" s="68"/>
      <c r="YS12527" s="68"/>
      <c r="YT12527" s="68"/>
      <c r="YU12527" s="68"/>
      <c r="YV12527" s="68"/>
      <c r="YW12527" s="68"/>
      <c r="YX12527" s="68">
        <v>0.90429094988742498</v>
      </c>
      <c r="YY12527" s="68"/>
      <c r="YZ12527" s="68"/>
      <c r="ZA12527" s="68"/>
      <c r="ZB12527" s="68"/>
      <c r="ZC12527" s="68"/>
      <c r="ZD12527" s="68"/>
    </row>
    <row r="12528" spans="658:680" x14ac:dyDescent="0.25">
      <c r="YH12528" s="68"/>
      <c r="YI12528" s="68"/>
      <c r="YJ12528" s="68"/>
      <c r="YK12528" s="68"/>
      <c r="YL12528" s="68"/>
      <c r="YM12528" s="68"/>
      <c r="YN12528" s="68"/>
      <c r="YO12528" s="68"/>
      <c r="YP12528" s="68"/>
      <c r="YQ12528" s="68"/>
      <c r="YR12528" s="68"/>
      <c r="YS12528" s="68"/>
      <c r="YT12528" s="68"/>
      <c r="YU12528" s="68"/>
      <c r="YV12528" s="68"/>
      <c r="YW12528" s="68"/>
      <c r="YX12528" s="68">
        <v>0.90424856980031099</v>
      </c>
      <c r="YY12528" s="68"/>
      <c r="YZ12528" s="68"/>
      <c r="ZA12528" s="68"/>
      <c r="ZB12528" s="68"/>
      <c r="ZC12528" s="68"/>
      <c r="ZD12528" s="68"/>
    </row>
    <row r="12529" spans="658:680" x14ac:dyDescent="0.25">
      <c r="YH12529" s="68"/>
      <c r="YI12529" s="68"/>
      <c r="YJ12529" s="68"/>
      <c r="YK12529" s="68"/>
      <c r="YL12529" s="68"/>
      <c r="YM12529" s="68"/>
      <c r="YN12529" s="68"/>
      <c r="YO12529" s="68"/>
      <c r="YP12529" s="68"/>
      <c r="YQ12529" s="68"/>
      <c r="YR12529" s="68"/>
      <c r="YS12529" s="68"/>
      <c r="YT12529" s="68"/>
      <c r="YU12529" s="68"/>
      <c r="YV12529" s="68"/>
      <c r="YW12529" s="68"/>
      <c r="YX12529" s="68">
        <v>0.90424763370621997</v>
      </c>
      <c r="YY12529" s="68"/>
      <c r="YZ12529" s="68"/>
      <c r="ZA12529" s="68"/>
      <c r="ZB12529" s="68"/>
      <c r="ZC12529" s="68"/>
      <c r="ZD12529" s="68"/>
    </row>
    <row r="12530" spans="658:680" x14ac:dyDescent="0.25">
      <c r="YH12530" s="68"/>
      <c r="YI12530" s="68"/>
      <c r="YJ12530" s="68"/>
      <c r="YK12530" s="68"/>
      <c r="YL12530" s="68"/>
      <c r="YM12530" s="68"/>
      <c r="YN12530" s="68"/>
      <c r="YO12530" s="68"/>
      <c r="YP12530" s="68"/>
      <c r="YQ12530" s="68"/>
      <c r="YR12530" s="68"/>
      <c r="YS12530" s="68"/>
      <c r="YT12530" s="68"/>
      <c r="YU12530" s="68"/>
      <c r="YV12530" s="68"/>
      <c r="YW12530" s="68"/>
      <c r="YX12530" s="68">
        <v>0.90420398129843904</v>
      </c>
      <c r="YY12530" s="68"/>
      <c r="YZ12530" s="68"/>
      <c r="ZA12530" s="68"/>
      <c r="ZB12530" s="68"/>
      <c r="ZC12530" s="68"/>
      <c r="ZD12530" s="68"/>
    </row>
    <row r="12531" spans="658:680" x14ac:dyDescent="0.25">
      <c r="YH12531" s="68"/>
      <c r="YI12531" s="68"/>
      <c r="YJ12531" s="68"/>
      <c r="YK12531" s="68"/>
      <c r="YL12531" s="68"/>
      <c r="YM12531" s="68"/>
      <c r="YN12531" s="68"/>
      <c r="YO12531" s="68"/>
      <c r="YP12531" s="68"/>
      <c r="YQ12531" s="68"/>
      <c r="YR12531" s="68"/>
      <c r="YS12531" s="68"/>
      <c r="YT12531" s="68"/>
      <c r="YU12531" s="68"/>
      <c r="YV12531" s="68"/>
      <c r="YW12531" s="68"/>
      <c r="YX12531" s="68">
        <v>0.90417954620530805</v>
      </c>
      <c r="YY12531" s="68"/>
      <c r="YZ12531" s="68"/>
      <c r="ZA12531" s="68"/>
      <c r="ZB12531" s="68"/>
      <c r="ZC12531" s="68"/>
      <c r="ZD12531" s="68"/>
    </row>
    <row r="12532" spans="658:680" x14ac:dyDescent="0.25">
      <c r="YH12532" s="68"/>
      <c r="YI12532" s="68"/>
      <c r="YJ12532" s="68"/>
      <c r="YK12532" s="68"/>
      <c r="YL12532" s="68"/>
      <c r="YM12532" s="68"/>
      <c r="YN12532" s="68"/>
      <c r="YO12532" s="68"/>
      <c r="YP12532" s="68"/>
      <c r="YQ12532" s="68"/>
      <c r="YR12532" s="68"/>
      <c r="YS12532" s="68"/>
      <c r="YT12532" s="68"/>
      <c r="YU12532" s="68"/>
      <c r="YV12532" s="68"/>
      <c r="YW12532" s="68"/>
      <c r="YX12532" s="68">
        <v>0.90416797533388404</v>
      </c>
      <c r="YY12532" s="68"/>
      <c r="YZ12532" s="68"/>
      <c r="ZA12532" s="68"/>
      <c r="ZB12532" s="68"/>
      <c r="ZC12532" s="68"/>
      <c r="ZD12532" s="68"/>
    </row>
    <row r="12533" spans="658:680" x14ac:dyDescent="0.25">
      <c r="YH12533" s="68"/>
      <c r="YI12533" s="68"/>
      <c r="YJ12533" s="68"/>
      <c r="YK12533" s="68"/>
      <c r="YL12533" s="68"/>
      <c r="YM12533" s="68"/>
      <c r="YN12533" s="68"/>
      <c r="YO12533" s="68"/>
      <c r="YP12533" s="68"/>
      <c r="YQ12533" s="68"/>
      <c r="YR12533" s="68"/>
      <c r="YS12533" s="68"/>
      <c r="YT12533" s="68"/>
      <c r="YU12533" s="68"/>
      <c r="YV12533" s="68"/>
      <c r="YW12533" s="68"/>
      <c r="YX12533" s="68">
        <v>0.904134144577317</v>
      </c>
      <c r="YY12533" s="68"/>
      <c r="YZ12533" s="68"/>
      <c r="ZA12533" s="68"/>
      <c r="ZB12533" s="68"/>
      <c r="ZC12533" s="68"/>
      <c r="ZD12533" s="68"/>
    </row>
    <row r="12534" spans="658:680" x14ac:dyDescent="0.25">
      <c r="YH12534" s="68"/>
      <c r="YI12534" s="68"/>
      <c r="YJ12534" s="68"/>
      <c r="YK12534" s="68"/>
      <c r="YL12534" s="68"/>
      <c r="YM12534" s="68"/>
      <c r="YN12534" s="68"/>
      <c r="YO12534" s="68"/>
      <c r="YP12534" s="68"/>
      <c r="YQ12534" s="68"/>
      <c r="YR12534" s="68"/>
      <c r="YS12534" s="68"/>
      <c r="YT12534" s="68"/>
      <c r="YU12534" s="68"/>
      <c r="YV12534" s="68"/>
      <c r="YW12534" s="68"/>
      <c r="YX12534" s="68">
        <v>0.90407510586389705</v>
      </c>
      <c r="YY12534" s="68"/>
      <c r="YZ12534" s="68"/>
      <c r="ZA12534" s="68"/>
      <c r="ZB12534" s="68"/>
      <c r="ZC12534" s="68"/>
      <c r="ZD12534" s="68"/>
    </row>
    <row r="12535" spans="658:680" x14ac:dyDescent="0.25">
      <c r="YH12535" s="68"/>
      <c r="YI12535" s="68"/>
      <c r="YJ12535" s="68"/>
      <c r="YK12535" s="68"/>
      <c r="YL12535" s="68"/>
      <c r="YM12535" s="68"/>
      <c r="YN12535" s="68"/>
      <c r="YO12535" s="68"/>
      <c r="YP12535" s="68"/>
      <c r="YQ12535" s="68"/>
      <c r="YR12535" s="68"/>
      <c r="YS12535" s="68"/>
      <c r="YT12535" s="68"/>
      <c r="YU12535" s="68"/>
      <c r="YV12535" s="68"/>
      <c r="YW12535" s="68"/>
      <c r="YX12535" s="68">
        <v>0.90403228765871901</v>
      </c>
      <c r="YY12535" s="68"/>
      <c r="YZ12535" s="68"/>
      <c r="ZA12535" s="68"/>
      <c r="ZB12535" s="68"/>
      <c r="ZC12535" s="68"/>
      <c r="ZD12535" s="68"/>
    </row>
    <row r="12536" spans="658:680" x14ac:dyDescent="0.25">
      <c r="YH12536" s="68"/>
      <c r="YI12536" s="68"/>
      <c r="YJ12536" s="68"/>
      <c r="YK12536" s="68"/>
      <c r="YL12536" s="68"/>
      <c r="YM12536" s="68"/>
      <c r="YN12536" s="68"/>
      <c r="YO12536" s="68"/>
      <c r="YP12536" s="68"/>
      <c r="YQ12536" s="68"/>
      <c r="YR12536" s="68"/>
      <c r="YS12536" s="68"/>
      <c r="YT12536" s="68"/>
      <c r="YU12536" s="68"/>
      <c r="YV12536" s="68"/>
      <c r="YW12536" s="68"/>
      <c r="YX12536" s="68">
        <v>0.90402508546701099</v>
      </c>
      <c r="YY12536" s="68"/>
      <c r="YZ12536" s="68"/>
      <c r="ZA12536" s="68"/>
      <c r="ZB12536" s="68"/>
      <c r="ZC12536" s="68"/>
      <c r="ZD12536" s="68"/>
    </row>
    <row r="12537" spans="658:680" x14ac:dyDescent="0.25">
      <c r="YH12537" s="68"/>
      <c r="YI12537" s="68"/>
      <c r="YJ12537" s="68"/>
      <c r="YK12537" s="68"/>
      <c r="YL12537" s="68"/>
      <c r="YM12537" s="68"/>
      <c r="YN12537" s="68"/>
      <c r="YO12537" s="68"/>
      <c r="YP12537" s="68"/>
      <c r="YQ12537" s="68"/>
      <c r="YR12537" s="68"/>
      <c r="YS12537" s="68"/>
      <c r="YT12537" s="68"/>
      <c r="YU12537" s="68"/>
      <c r="YV12537" s="68"/>
      <c r="YW12537" s="68"/>
      <c r="YX12537" s="68">
        <v>0.90399349864277101</v>
      </c>
      <c r="YY12537" s="68"/>
      <c r="YZ12537" s="68"/>
      <c r="ZA12537" s="68"/>
      <c r="ZB12537" s="68"/>
      <c r="ZC12537" s="68"/>
      <c r="ZD12537" s="68"/>
    </row>
    <row r="12538" spans="658:680" x14ac:dyDescent="0.25">
      <c r="YH12538" s="68"/>
      <c r="YI12538" s="68"/>
      <c r="YJ12538" s="68"/>
      <c r="YK12538" s="68"/>
      <c r="YL12538" s="68"/>
      <c r="YM12538" s="68"/>
      <c r="YN12538" s="68"/>
      <c r="YO12538" s="68"/>
      <c r="YP12538" s="68"/>
      <c r="YQ12538" s="68"/>
      <c r="YR12538" s="68"/>
      <c r="YS12538" s="68"/>
      <c r="YT12538" s="68"/>
      <c r="YU12538" s="68"/>
      <c r="YV12538" s="68"/>
      <c r="YW12538" s="68"/>
      <c r="YX12538" s="68">
        <v>0.90396660903647796</v>
      </c>
      <c r="YY12538" s="68"/>
      <c r="YZ12538" s="68"/>
      <c r="ZA12538" s="68"/>
      <c r="ZB12538" s="68"/>
      <c r="ZC12538" s="68"/>
      <c r="ZD12538" s="68"/>
    </row>
    <row r="12539" spans="658:680" x14ac:dyDescent="0.25">
      <c r="YH12539" s="68"/>
      <c r="YI12539" s="68"/>
      <c r="YJ12539" s="68"/>
      <c r="YK12539" s="68"/>
      <c r="YL12539" s="68"/>
      <c r="YM12539" s="68"/>
      <c r="YN12539" s="68"/>
      <c r="YO12539" s="68"/>
      <c r="YP12539" s="68"/>
      <c r="YQ12539" s="68"/>
      <c r="YR12539" s="68"/>
      <c r="YS12539" s="68"/>
      <c r="YT12539" s="68"/>
      <c r="YU12539" s="68"/>
      <c r="YV12539" s="68"/>
      <c r="YW12539" s="68"/>
      <c r="YX12539" s="68">
        <v>0.90395003818796904</v>
      </c>
      <c r="YY12539" s="68"/>
      <c r="YZ12539" s="68"/>
      <c r="ZA12539" s="68"/>
      <c r="ZB12539" s="68"/>
      <c r="ZC12539" s="68"/>
      <c r="ZD12539" s="68"/>
    </row>
    <row r="12540" spans="658:680" x14ac:dyDescent="0.25">
      <c r="YH12540" s="68"/>
      <c r="YI12540" s="68"/>
      <c r="YJ12540" s="68"/>
      <c r="YK12540" s="68"/>
      <c r="YL12540" s="68"/>
      <c r="YM12540" s="68"/>
      <c r="YN12540" s="68"/>
      <c r="YO12540" s="68"/>
      <c r="YP12540" s="68"/>
      <c r="YQ12540" s="68"/>
      <c r="YR12540" s="68"/>
      <c r="YS12540" s="68"/>
      <c r="YT12540" s="68"/>
      <c r="YU12540" s="68"/>
      <c r="YV12540" s="68"/>
      <c r="YW12540" s="68"/>
      <c r="YX12540" s="68">
        <v>0.90395003092096005</v>
      </c>
      <c r="YY12540" s="68"/>
      <c r="YZ12540" s="68"/>
      <c r="ZA12540" s="68"/>
      <c r="ZB12540" s="68"/>
      <c r="ZC12540" s="68"/>
      <c r="ZD12540" s="68"/>
    </row>
    <row r="12541" spans="658:680" x14ac:dyDescent="0.25">
      <c r="YH12541" s="68"/>
      <c r="YI12541" s="68"/>
      <c r="YJ12541" s="68"/>
      <c r="YK12541" s="68"/>
      <c r="YL12541" s="68"/>
      <c r="YM12541" s="68"/>
      <c r="YN12541" s="68"/>
      <c r="YO12541" s="68"/>
      <c r="YP12541" s="68"/>
      <c r="YQ12541" s="68"/>
      <c r="YR12541" s="68"/>
      <c r="YS12541" s="68"/>
      <c r="YT12541" s="68"/>
      <c r="YU12541" s="68"/>
      <c r="YV12541" s="68"/>
      <c r="YW12541" s="68"/>
      <c r="YX12541" s="68">
        <v>0.90394665966008902</v>
      </c>
      <c r="YY12541" s="68"/>
      <c r="YZ12541" s="68"/>
      <c r="ZA12541" s="68"/>
      <c r="ZB12541" s="68"/>
      <c r="ZC12541" s="68"/>
      <c r="ZD12541" s="68"/>
    </row>
    <row r="12542" spans="658:680" x14ac:dyDescent="0.25">
      <c r="YH12542" s="68"/>
      <c r="YI12542" s="68"/>
      <c r="YJ12542" s="68"/>
      <c r="YK12542" s="68"/>
      <c r="YL12542" s="68"/>
      <c r="YM12542" s="68"/>
      <c r="YN12542" s="68"/>
      <c r="YO12542" s="68"/>
      <c r="YP12542" s="68"/>
      <c r="YQ12542" s="68"/>
      <c r="YR12542" s="68"/>
      <c r="YS12542" s="68"/>
      <c r="YT12542" s="68"/>
      <c r="YU12542" s="68"/>
      <c r="YV12542" s="68"/>
      <c r="YW12542" s="68"/>
      <c r="YX12542" s="68">
        <v>0.90390773788654599</v>
      </c>
      <c r="YY12542" s="68"/>
      <c r="YZ12542" s="68"/>
      <c r="ZA12542" s="68"/>
      <c r="ZB12542" s="68"/>
      <c r="ZC12542" s="68"/>
      <c r="ZD12542" s="68"/>
    </row>
    <row r="12543" spans="658:680" x14ac:dyDescent="0.25">
      <c r="YH12543" s="68"/>
      <c r="YI12543" s="68"/>
      <c r="YJ12543" s="68"/>
      <c r="YK12543" s="68"/>
      <c r="YL12543" s="68"/>
      <c r="YM12543" s="68"/>
      <c r="YN12543" s="68"/>
      <c r="YO12543" s="68"/>
      <c r="YP12543" s="68"/>
      <c r="YQ12543" s="68"/>
      <c r="YR12543" s="68"/>
      <c r="YS12543" s="68"/>
      <c r="YT12543" s="68"/>
      <c r="YU12543" s="68"/>
      <c r="YV12543" s="68"/>
      <c r="YW12543" s="68"/>
      <c r="YX12543" s="68">
        <v>0.90383446029729497</v>
      </c>
      <c r="YY12543" s="68"/>
      <c r="YZ12543" s="68"/>
      <c r="ZA12543" s="68"/>
      <c r="ZB12543" s="68"/>
      <c r="ZC12543" s="68"/>
      <c r="ZD12543" s="68"/>
    </row>
    <row r="12544" spans="658:680" x14ac:dyDescent="0.25">
      <c r="YH12544" s="68"/>
      <c r="YI12544" s="68"/>
      <c r="YJ12544" s="68"/>
      <c r="YK12544" s="68"/>
      <c r="YL12544" s="68"/>
      <c r="YM12544" s="68"/>
      <c r="YN12544" s="68"/>
      <c r="YO12544" s="68"/>
      <c r="YP12544" s="68"/>
      <c r="YQ12544" s="68"/>
      <c r="YR12544" s="68"/>
      <c r="YS12544" s="68"/>
      <c r="YT12544" s="68"/>
      <c r="YU12544" s="68"/>
      <c r="YV12544" s="68"/>
      <c r="YW12544" s="68"/>
      <c r="YX12544" s="68">
        <v>0.90367460003604505</v>
      </c>
      <c r="YY12544" s="68"/>
      <c r="YZ12544" s="68"/>
      <c r="ZA12544" s="68"/>
      <c r="ZB12544" s="68"/>
      <c r="ZC12544" s="68"/>
      <c r="ZD12544" s="68"/>
    </row>
    <row r="12545" spans="658:680" x14ac:dyDescent="0.25">
      <c r="YH12545" s="68"/>
      <c r="YI12545" s="68"/>
      <c r="YJ12545" s="68"/>
      <c r="YK12545" s="68"/>
      <c r="YL12545" s="68"/>
      <c r="YM12545" s="68"/>
      <c r="YN12545" s="68"/>
      <c r="YO12545" s="68"/>
      <c r="YP12545" s="68"/>
      <c r="YQ12545" s="68"/>
      <c r="YR12545" s="68"/>
      <c r="YS12545" s="68"/>
      <c r="YT12545" s="68"/>
      <c r="YU12545" s="68"/>
      <c r="YV12545" s="68"/>
      <c r="YW12545" s="68"/>
      <c r="YX12545" s="68">
        <v>0.90365721687001099</v>
      </c>
      <c r="YY12545" s="68"/>
      <c r="YZ12545" s="68"/>
      <c r="ZA12545" s="68"/>
      <c r="ZB12545" s="68"/>
      <c r="ZC12545" s="68"/>
      <c r="ZD12545" s="68"/>
    </row>
    <row r="12546" spans="658:680" x14ac:dyDescent="0.25">
      <c r="YH12546" s="68"/>
      <c r="YI12546" s="68"/>
      <c r="YJ12546" s="68"/>
      <c r="YK12546" s="68"/>
      <c r="YL12546" s="68"/>
      <c r="YM12546" s="68"/>
      <c r="YN12546" s="68"/>
      <c r="YO12546" s="68"/>
      <c r="YP12546" s="68"/>
      <c r="YQ12546" s="68"/>
      <c r="YR12546" s="68"/>
      <c r="YS12546" s="68"/>
      <c r="YT12546" s="68"/>
      <c r="YU12546" s="68"/>
      <c r="YV12546" s="68"/>
      <c r="YW12546" s="68"/>
      <c r="YX12546" s="68">
        <v>0.90361529401640095</v>
      </c>
      <c r="YY12546" s="68"/>
      <c r="YZ12546" s="68"/>
      <c r="ZA12546" s="68"/>
      <c r="ZB12546" s="68"/>
      <c r="ZC12546" s="68"/>
      <c r="ZD12546" s="68"/>
    </row>
    <row r="12547" spans="658:680" x14ac:dyDescent="0.25">
      <c r="YH12547" s="68"/>
      <c r="YI12547" s="68"/>
      <c r="YJ12547" s="68"/>
      <c r="YK12547" s="68"/>
      <c r="YL12547" s="68"/>
      <c r="YM12547" s="68"/>
      <c r="YN12547" s="68"/>
      <c r="YO12547" s="68"/>
      <c r="YP12547" s="68"/>
      <c r="YQ12547" s="68"/>
      <c r="YR12547" s="68"/>
      <c r="YS12547" s="68"/>
      <c r="YT12547" s="68"/>
      <c r="YU12547" s="68"/>
      <c r="YV12547" s="68"/>
      <c r="YW12547" s="68"/>
      <c r="YX12547" s="68">
        <v>0.90360304662231905</v>
      </c>
      <c r="YY12547" s="68"/>
      <c r="YZ12547" s="68"/>
      <c r="ZA12547" s="68"/>
      <c r="ZB12547" s="68"/>
      <c r="ZC12547" s="68"/>
      <c r="ZD12547" s="68"/>
    </row>
    <row r="12548" spans="658:680" x14ac:dyDescent="0.25">
      <c r="YH12548" s="68"/>
      <c r="YI12548" s="68"/>
      <c r="YJ12548" s="68"/>
      <c r="YK12548" s="68"/>
      <c r="YL12548" s="68"/>
      <c r="YM12548" s="68"/>
      <c r="YN12548" s="68"/>
      <c r="YO12548" s="68"/>
      <c r="YP12548" s="68"/>
      <c r="YQ12548" s="68"/>
      <c r="YR12548" s="68"/>
      <c r="YS12548" s="68"/>
      <c r="YT12548" s="68"/>
      <c r="YU12548" s="68"/>
      <c r="YV12548" s="68"/>
      <c r="YW12548" s="68"/>
      <c r="YX12548" s="68">
        <v>0.90353779524988598</v>
      </c>
      <c r="YY12548" s="68"/>
      <c r="YZ12548" s="68"/>
      <c r="ZA12548" s="68"/>
      <c r="ZB12548" s="68"/>
      <c r="ZC12548" s="68"/>
      <c r="ZD12548" s="68"/>
    </row>
    <row r="12549" spans="658:680" x14ac:dyDescent="0.25">
      <c r="YH12549" s="68"/>
      <c r="YI12549" s="68"/>
      <c r="YJ12549" s="68"/>
      <c r="YK12549" s="68"/>
      <c r="YL12549" s="68"/>
      <c r="YM12549" s="68"/>
      <c r="YN12549" s="68"/>
      <c r="YO12549" s="68"/>
      <c r="YP12549" s="68"/>
      <c r="YQ12549" s="68"/>
      <c r="YR12549" s="68"/>
      <c r="YS12549" s="68"/>
      <c r="YT12549" s="68"/>
      <c r="YU12549" s="68"/>
      <c r="YV12549" s="68"/>
      <c r="YW12549" s="68"/>
      <c r="YX12549" s="68">
        <v>0.90350365662155796</v>
      </c>
      <c r="YY12549" s="68"/>
      <c r="YZ12549" s="68"/>
      <c r="ZA12549" s="68"/>
      <c r="ZB12549" s="68"/>
      <c r="ZC12549" s="68"/>
      <c r="ZD12549" s="68"/>
    </row>
    <row r="12550" spans="658:680" x14ac:dyDescent="0.25">
      <c r="YH12550" s="68"/>
      <c r="YI12550" s="68"/>
      <c r="YJ12550" s="68"/>
      <c r="YK12550" s="68"/>
      <c r="YL12550" s="68"/>
      <c r="YM12550" s="68"/>
      <c r="YN12550" s="68"/>
      <c r="YO12550" s="68"/>
      <c r="YP12550" s="68"/>
      <c r="YQ12550" s="68"/>
      <c r="YR12550" s="68"/>
      <c r="YS12550" s="68"/>
      <c r="YT12550" s="68"/>
      <c r="YU12550" s="68"/>
      <c r="YV12550" s="68"/>
      <c r="YW12550" s="68"/>
      <c r="YX12550" s="68">
        <v>0.90349638211908001</v>
      </c>
      <c r="YY12550" s="68"/>
      <c r="YZ12550" s="68"/>
      <c r="ZA12550" s="68"/>
      <c r="ZB12550" s="68"/>
      <c r="ZC12550" s="68"/>
      <c r="ZD12550" s="68"/>
    </row>
    <row r="12551" spans="658:680" x14ac:dyDescent="0.25">
      <c r="YH12551" s="68"/>
      <c r="YI12551" s="68"/>
      <c r="YJ12551" s="68"/>
      <c r="YK12551" s="68"/>
      <c r="YL12551" s="68"/>
      <c r="YM12551" s="68"/>
      <c r="YN12551" s="68"/>
      <c r="YO12551" s="68"/>
      <c r="YP12551" s="68"/>
      <c r="YQ12551" s="68"/>
      <c r="YR12551" s="68"/>
      <c r="YS12551" s="68"/>
      <c r="YT12551" s="68"/>
      <c r="YU12551" s="68"/>
      <c r="YV12551" s="68"/>
      <c r="YW12551" s="68"/>
      <c r="YX12551" s="68">
        <v>0.90344746443216895</v>
      </c>
      <c r="YY12551" s="68"/>
      <c r="YZ12551" s="68"/>
      <c r="ZA12551" s="68"/>
      <c r="ZB12551" s="68"/>
      <c r="ZC12551" s="68"/>
      <c r="ZD12551" s="68"/>
    </row>
    <row r="12552" spans="658:680" x14ac:dyDescent="0.25">
      <c r="YH12552" s="68"/>
      <c r="YI12552" s="68"/>
      <c r="YJ12552" s="68"/>
      <c r="YK12552" s="68"/>
      <c r="YL12552" s="68"/>
      <c r="YM12552" s="68"/>
      <c r="YN12552" s="68"/>
      <c r="YO12552" s="68"/>
      <c r="YP12552" s="68"/>
      <c r="YQ12552" s="68"/>
      <c r="YR12552" s="68"/>
      <c r="YS12552" s="68"/>
      <c r="YT12552" s="68"/>
      <c r="YU12552" s="68"/>
      <c r="YV12552" s="68"/>
      <c r="YW12552" s="68"/>
      <c r="YX12552" s="68">
        <v>0.90340870824764896</v>
      </c>
      <c r="YY12552" s="68"/>
      <c r="YZ12552" s="68"/>
      <c r="ZA12552" s="68"/>
      <c r="ZB12552" s="68"/>
      <c r="ZC12552" s="68"/>
      <c r="ZD12552" s="68"/>
    </row>
    <row r="12553" spans="658:680" x14ac:dyDescent="0.25">
      <c r="YH12553" s="68"/>
      <c r="YI12553" s="68"/>
      <c r="YJ12553" s="68"/>
      <c r="YK12553" s="68"/>
      <c r="YL12553" s="68"/>
      <c r="YM12553" s="68"/>
      <c r="YN12553" s="68"/>
      <c r="YO12553" s="68"/>
      <c r="YP12553" s="68"/>
      <c r="YQ12553" s="68"/>
      <c r="YR12553" s="68"/>
      <c r="YS12553" s="68"/>
      <c r="YT12553" s="68"/>
      <c r="YU12553" s="68"/>
      <c r="YV12553" s="68"/>
      <c r="YW12553" s="68"/>
      <c r="YX12553" s="68">
        <v>0.90340791784028995</v>
      </c>
      <c r="YY12553" s="68"/>
      <c r="YZ12553" s="68"/>
      <c r="ZA12553" s="68"/>
      <c r="ZB12553" s="68"/>
      <c r="ZC12553" s="68"/>
      <c r="ZD12553" s="68"/>
    </row>
    <row r="12554" spans="658:680" x14ac:dyDescent="0.25">
      <c r="YH12554" s="68"/>
      <c r="YI12554" s="68"/>
      <c r="YJ12554" s="68"/>
      <c r="YK12554" s="68"/>
      <c r="YL12554" s="68"/>
      <c r="YM12554" s="68"/>
      <c r="YN12554" s="68"/>
      <c r="YO12554" s="68"/>
      <c r="YP12554" s="68"/>
      <c r="YQ12554" s="68"/>
      <c r="YR12554" s="68"/>
      <c r="YS12554" s="68"/>
      <c r="YT12554" s="68"/>
      <c r="YU12554" s="68"/>
      <c r="YV12554" s="68"/>
      <c r="YW12554" s="68"/>
      <c r="YX12554" s="68">
        <v>0.90340084390420905</v>
      </c>
      <c r="YY12554" s="68"/>
      <c r="YZ12554" s="68"/>
      <c r="ZA12554" s="68"/>
      <c r="ZB12554" s="68"/>
      <c r="ZC12554" s="68"/>
      <c r="ZD12554" s="68"/>
    </row>
    <row r="12555" spans="658:680" x14ac:dyDescent="0.25">
      <c r="YH12555" s="68"/>
      <c r="YI12555" s="68"/>
      <c r="YJ12555" s="68"/>
      <c r="YK12555" s="68"/>
      <c r="YL12555" s="68"/>
      <c r="YM12555" s="68"/>
      <c r="YN12555" s="68"/>
      <c r="YO12555" s="68"/>
      <c r="YP12555" s="68"/>
      <c r="YQ12555" s="68"/>
      <c r="YR12555" s="68"/>
      <c r="YS12555" s="68"/>
      <c r="YT12555" s="68"/>
      <c r="YU12555" s="68"/>
      <c r="YV12555" s="68"/>
      <c r="YW12555" s="68"/>
      <c r="YX12555" s="68">
        <v>0.90337201188132199</v>
      </c>
      <c r="YY12555" s="68"/>
      <c r="YZ12555" s="68"/>
      <c r="ZA12555" s="68"/>
      <c r="ZB12555" s="68"/>
      <c r="ZC12555" s="68"/>
      <c r="ZD12555" s="68"/>
    </row>
    <row r="12556" spans="658:680" x14ac:dyDescent="0.25">
      <c r="YH12556" s="68"/>
      <c r="YI12556" s="68"/>
      <c r="YJ12556" s="68"/>
      <c r="YK12556" s="68"/>
      <c r="YL12556" s="68"/>
      <c r="YM12556" s="68"/>
      <c r="YN12556" s="68"/>
      <c r="YO12556" s="68"/>
      <c r="YP12556" s="68"/>
      <c r="YQ12556" s="68"/>
      <c r="YR12556" s="68"/>
      <c r="YS12556" s="68"/>
      <c r="YT12556" s="68"/>
      <c r="YU12556" s="68"/>
      <c r="YV12556" s="68"/>
      <c r="YW12556" s="68"/>
      <c r="YX12556" s="68">
        <v>0.903260665399791</v>
      </c>
      <c r="YY12556" s="68"/>
      <c r="YZ12556" s="68"/>
      <c r="ZA12556" s="68"/>
      <c r="ZB12556" s="68"/>
      <c r="ZC12556" s="68"/>
      <c r="ZD12556" s="68"/>
    </row>
    <row r="12557" spans="658:680" x14ac:dyDescent="0.25">
      <c r="YH12557" s="68"/>
      <c r="YI12557" s="68"/>
      <c r="YJ12557" s="68"/>
      <c r="YK12557" s="68"/>
      <c r="YL12557" s="68"/>
      <c r="YM12557" s="68"/>
      <c r="YN12557" s="68"/>
      <c r="YO12557" s="68"/>
      <c r="YP12557" s="68"/>
      <c r="YQ12557" s="68"/>
      <c r="YR12557" s="68"/>
      <c r="YS12557" s="68"/>
      <c r="YT12557" s="68"/>
      <c r="YU12557" s="68"/>
      <c r="YV12557" s="68"/>
      <c r="YW12557" s="68"/>
      <c r="YX12557" s="68">
        <v>0.90320114724881395</v>
      </c>
      <c r="YY12557" s="68"/>
      <c r="YZ12557" s="68"/>
      <c r="ZA12557" s="68"/>
      <c r="ZB12557" s="68"/>
      <c r="ZC12557" s="68"/>
      <c r="ZD12557" s="68"/>
    </row>
    <row r="12558" spans="658:680" x14ac:dyDescent="0.25">
      <c r="YH12558" s="68"/>
      <c r="YI12558" s="68"/>
      <c r="YJ12558" s="68"/>
      <c r="YK12558" s="68"/>
      <c r="YL12558" s="68"/>
      <c r="YM12558" s="68"/>
      <c r="YN12558" s="68"/>
      <c r="YO12558" s="68"/>
      <c r="YP12558" s="68"/>
      <c r="YQ12558" s="68"/>
      <c r="YR12558" s="68"/>
      <c r="YS12558" s="68"/>
      <c r="YT12558" s="68"/>
      <c r="YU12558" s="68"/>
      <c r="YV12558" s="68"/>
      <c r="YW12558" s="68"/>
      <c r="YX12558" s="68">
        <v>0.90317875425960104</v>
      </c>
      <c r="YY12558" s="68"/>
      <c r="YZ12558" s="68"/>
      <c r="ZA12558" s="68"/>
      <c r="ZB12558" s="68"/>
      <c r="ZC12558" s="68"/>
      <c r="ZD12558" s="68"/>
    </row>
    <row r="12559" spans="658:680" x14ac:dyDescent="0.25">
      <c r="YH12559" s="68"/>
      <c r="YI12559" s="68"/>
      <c r="YJ12559" s="68"/>
      <c r="YK12559" s="68"/>
      <c r="YL12559" s="68"/>
      <c r="YM12559" s="68"/>
      <c r="YN12559" s="68"/>
      <c r="YO12559" s="68"/>
      <c r="YP12559" s="68"/>
      <c r="YQ12559" s="68"/>
      <c r="YR12559" s="68"/>
      <c r="YS12559" s="68"/>
      <c r="YT12559" s="68"/>
      <c r="YU12559" s="68"/>
      <c r="YV12559" s="68"/>
      <c r="YW12559" s="68"/>
      <c r="YX12559" s="68">
        <v>0.90314444651558601</v>
      </c>
      <c r="YY12559" s="68"/>
      <c r="YZ12559" s="68"/>
      <c r="ZA12559" s="68"/>
      <c r="ZB12559" s="68"/>
      <c r="ZC12559" s="68"/>
      <c r="ZD12559" s="68"/>
    </row>
    <row r="12560" spans="658:680" x14ac:dyDescent="0.25">
      <c r="YH12560" s="68"/>
      <c r="YI12560" s="68"/>
      <c r="YJ12560" s="68"/>
      <c r="YK12560" s="68"/>
      <c r="YL12560" s="68"/>
      <c r="YM12560" s="68"/>
      <c r="YN12560" s="68"/>
      <c r="YO12560" s="68"/>
      <c r="YP12560" s="68"/>
      <c r="YQ12560" s="68"/>
      <c r="YR12560" s="68"/>
      <c r="YS12560" s="68"/>
      <c r="YT12560" s="68"/>
      <c r="YU12560" s="68"/>
      <c r="YV12560" s="68"/>
      <c r="YW12560" s="68"/>
      <c r="YX12560" s="68">
        <v>0.90314194101673295</v>
      </c>
      <c r="YY12560" s="68"/>
      <c r="YZ12560" s="68"/>
      <c r="ZA12560" s="68"/>
      <c r="ZB12560" s="68"/>
      <c r="ZC12560" s="68"/>
      <c r="ZD12560" s="68"/>
    </row>
    <row r="12561" spans="658:680" x14ac:dyDescent="0.25">
      <c r="YH12561" s="68"/>
      <c r="YI12561" s="68"/>
      <c r="YJ12561" s="68"/>
      <c r="YK12561" s="68"/>
      <c r="YL12561" s="68"/>
      <c r="YM12561" s="68"/>
      <c r="YN12561" s="68"/>
      <c r="YO12561" s="68"/>
      <c r="YP12561" s="68"/>
      <c r="YQ12561" s="68"/>
      <c r="YR12561" s="68"/>
      <c r="YS12561" s="68"/>
      <c r="YT12561" s="68"/>
      <c r="YU12561" s="68"/>
      <c r="YV12561" s="68"/>
      <c r="YW12561" s="68"/>
      <c r="YX12561" s="68">
        <v>0.90312207254169696</v>
      </c>
      <c r="YY12561" s="68"/>
      <c r="YZ12561" s="68"/>
      <c r="ZA12561" s="68"/>
      <c r="ZB12561" s="68"/>
      <c r="ZC12561" s="68"/>
      <c r="ZD12561" s="68"/>
    </row>
    <row r="12562" spans="658:680" x14ac:dyDescent="0.25">
      <c r="YH12562" s="68"/>
      <c r="YI12562" s="68"/>
      <c r="YJ12562" s="68"/>
      <c r="YK12562" s="68"/>
      <c r="YL12562" s="68"/>
      <c r="YM12562" s="68"/>
      <c r="YN12562" s="68"/>
      <c r="YO12562" s="68"/>
      <c r="YP12562" s="68"/>
      <c r="YQ12562" s="68"/>
      <c r="YR12562" s="68"/>
      <c r="YS12562" s="68"/>
      <c r="YT12562" s="68"/>
      <c r="YU12562" s="68"/>
      <c r="YV12562" s="68"/>
      <c r="YW12562" s="68"/>
      <c r="YX12562" s="68">
        <v>0.90309640070321595</v>
      </c>
      <c r="YY12562" s="68"/>
      <c r="YZ12562" s="68"/>
      <c r="ZA12562" s="68"/>
      <c r="ZB12562" s="68"/>
      <c r="ZC12562" s="68"/>
      <c r="ZD12562" s="68"/>
    </row>
    <row r="12563" spans="658:680" x14ac:dyDescent="0.25">
      <c r="YH12563" s="68"/>
      <c r="YI12563" s="68"/>
      <c r="YJ12563" s="68"/>
      <c r="YK12563" s="68"/>
      <c r="YL12563" s="68"/>
      <c r="YM12563" s="68"/>
      <c r="YN12563" s="68"/>
      <c r="YO12563" s="68"/>
      <c r="YP12563" s="68"/>
      <c r="YQ12563" s="68"/>
      <c r="YR12563" s="68"/>
      <c r="YS12563" s="68"/>
      <c r="YT12563" s="68"/>
      <c r="YU12563" s="68"/>
      <c r="YV12563" s="68"/>
      <c r="YW12563" s="68"/>
      <c r="YX12563" s="68">
        <v>0.90307466803847103</v>
      </c>
      <c r="YY12563" s="68"/>
      <c r="YZ12563" s="68"/>
      <c r="ZA12563" s="68"/>
      <c r="ZB12563" s="68"/>
      <c r="ZC12563" s="68"/>
      <c r="ZD12563" s="68"/>
    </row>
    <row r="12564" spans="658:680" x14ac:dyDescent="0.25">
      <c r="YH12564" s="68"/>
      <c r="YI12564" s="68"/>
      <c r="YJ12564" s="68"/>
      <c r="YK12564" s="68"/>
      <c r="YL12564" s="68"/>
      <c r="YM12564" s="68"/>
      <c r="YN12564" s="68"/>
      <c r="YO12564" s="68"/>
      <c r="YP12564" s="68"/>
      <c r="YQ12564" s="68"/>
      <c r="YR12564" s="68"/>
      <c r="YS12564" s="68"/>
      <c r="YT12564" s="68"/>
      <c r="YU12564" s="68"/>
      <c r="YV12564" s="68"/>
      <c r="YW12564" s="68"/>
      <c r="YX12564" s="68">
        <v>0.903050360913213</v>
      </c>
      <c r="YY12564" s="68"/>
      <c r="YZ12564" s="68"/>
      <c r="ZA12564" s="68"/>
      <c r="ZB12564" s="68"/>
      <c r="ZC12564" s="68"/>
      <c r="ZD12564" s="68"/>
    </row>
    <row r="12565" spans="658:680" x14ac:dyDescent="0.25">
      <c r="YH12565" s="68"/>
      <c r="YI12565" s="68"/>
      <c r="YJ12565" s="68"/>
      <c r="YK12565" s="68"/>
      <c r="YL12565" s="68"/>
      <c r="YM12565" s="68"/>
      <c r="YN12565" s="68"/>
      <c r="YO12565" s="68"/>
      <c r="YP12565" s="68"/>
      <c r="YQ12565" s="68"/>
      <c r="YR12565" s="68"/>
      <c r="YS12565" s="68"/>
      <c r="YT12565" s="68"/>
      <c r="YU12565" s="68"/>
      <c r="YV12565" s="68"/>
      <c r="YW12565" s="68"/>
      <c r="YX12565" s="68">
        <v>0.90302966453509104</v>
      </c>
      <c r="YY12565" s="68"/>
      <c r="YZ12565" s="68"/>
      <c r="ZA12565" s="68"/>
      <c r="ZB12565" s="68"/>
      <c r="ZC12565" s="68"/>
      <c r="ZD12565" s="68"/>
    </row>
    <row r="12566" spans="658:680" x14ac:dyDescent="0.25">
      <c r="YH12566" s="68"/>
      <c r="YI12566" s="68"/>
      <c r="YJ12566" s="68"/>
      <c r="YK12566" s="68"/>
      <c r="YL12566" s="68"/>
      <c r="YM12566" s="68"/>
      <c r="YN12566" s="68"/>
      <c r="YO12566" s="68"/>
      <c r="YP12566" s="68"/>
      <c r="YQ12566" s="68"/>
      <c r="YR12566" s="68"/>
      <c r="YS12566" s="68"/>
      <c r="YT12566" s="68"/>
      <c r="YU12566" s="68"/>
      <c r="YV12566" s="68"/>
      <c r="YW12566" s="68"/>
      <c r="YX12566" s="68">
        <v>0.90302830695515002</v>
      </c>
      <c r="YY12566" s="68"/>
      <c r="YZ12566" s="68"/>
      <c r="ZA12566" s="68"/>
      <c r="ZB12566" s="68"/>
      <c r="ZC12566" s="68"/>
      <c r="ZD12566" s="68"/>
    </row>
    <row r="12567" spans="658:680" x14ac:dyDescent="0.25">
      <c r="YH12567" s="68"/>
      <c r="YI12567" s="68"/>
      <c r="YJ12567" s="68"/>
      <c r="YK12567" s="68"/>
      <c r="YL12567" s="68"/>
      <c r="YM12567" s="68"/>
      <c r="YN12567" s="68"/>
      <c r="YO12567" s="68"/>
      <c r="YP12567" s="68"/>
      <c r="YQ12567" s="68"/>
      <c r="YR12567" s="68"/>
      <c r="YS12567" s="68"/>
      <c r="YT12567" s="68"/>
      <c r="YU12567" s="68"/>
      <c r="YV12567" s="68"/>
      <c r="YW12567" s="68"/>
      <c r="YX12567" s="68">
        <v>0.902969099045979</v>
      </c>
      <c r="YY12567" s="68"/>
      <c r="YZ12567" s="68"/>
      <c r="ZA12567" s="68"/>
      <c r="ZB12567" s="68"/>
      <c r="ZC12567" s="68"/>
      <c r="ZD12567" s="68"/>
    </row>
    <row r="12568" spans="658:680" x14ac:dyDescent="0.25">
      <c r="YH12568" s="68"/>
      <c r="YI12568" s="68"/>
      <c r="YJ12568" s="68"/>
      <c r="YK12568" s="68"/>
      <c r="YL12568" s="68"/>
      <c r="YM12568" s="68"/>
      <c r="YN12568" s="68"/>
      <c r="YO12568" s="68"/>
      <c r="YP12568" s="68"/>
      <c r="YQ12568" s="68"/>
      <c r="YR12568" s="68"/>
      <c r="YS12568" s="68"/>
      <c r="YT12568" s="68"/>
      <c r="YU12568" s="68"/>
      <c r="YV12568" s="68"/>
      <c r="YW12568" s="68"/>
      <c r="YX12568" s="68">
        <v>0.90295216729130201</v>
      </c>
      <c r="YY12568" s="68"/>
      <c r="YZ12568" s="68"/>
      <c r="ZA12568" s="68"/>
      <c r="ZB12568" s="68"/>
      <c r="ZC12568" s="68"/>
      <c r="ZD12568" s="68"/>
    </row>
    <row r="12569" spans="658:680" x14ac:dyDescent="0.25">
      <c r="YH12569" s="68"/>
      <c r="YI12569" s="68"/>
      <c r="YJ12569" s="68"/>
      <c r="YK12569" s="68"/>
      <c r="YL12569" s="68"/>
      <c r="YM12569" s="68"/>
      <c r="YN12569" s="68"/>
      <c r="YO12569" s="68"/>
      <c r="YP12569" s="68"/>
      <c r="YQ12569" s="68"/>
      <c r="YR12569" s="68"/>
      <c r="YS12569" s="68"/>
      <c r="YT12569" s="68"/>
      <c r="YU12569" s="68"/>
      <c r="YV12569" s="68"/>
      <c r="YW12569" s="68"/>
      <c r="YX12569" s="68">
        <v>0.90294988184752001</v>
      </c>
      <c r="YY12569" s="68"/>
      <c r="YZ12569" s="68"/>
      <c r="ZA12569" s="68"/>
      <c r="ZB12569" s="68"/>
      <c r="ZC12569" s="68"/>
      <c r="ZD12569" s="68"/>
    </row>
    <row r="12570" spans="658:680" x14ac:dyDescent="0.25">
      <c r="YH12570" s="68"/>
      <c r="YI12570" s="68"/>
      <c r="YJ12570" s="68"/>
      <c r="YK12570" s="68"/>
      <c r="YL12570" s="68"/>
      <c r="YM12570" s="68"/>
      <c r="YN12570" s="68"/>
      <c r="YO12570" s="68"/>
      <c r="YP12570" s="68"/>
      <c r="YQ12570" s="68"/>
      <c r="YR12570" s="68"/>
      <c r="YS12570" s="68"/>
      <c r="YT12570" s="68"/>
      <c r="YU12570" s="68"/>
      <c r="YV12570" s="68"/>
      <c r="YW12570" s="68"/>
      <c r="YX12570" s="68">
        <v>0.90293726396313601</v>
      </c>
      <c r="YY12570" s="68"/>
      <c r="YZ12570" s="68"/>
      <c r="ZA12570" s="68"/>
      <c r="ZB12570" s="68"/>
      <c r="ZC12570" s="68"/>
      <c r="ZD12570" s="68"/>
    </row>
    <row r="12571" spans="658:680" x14ac:dyDescent="0.25">
      <c r="YH12571" s="68"/>
      <c r="YI12571" s="68"/>
      <c r="YJ12571" s="68"/>
      <c r="YK12571" s="68"/>
      <c r="YL12571" s="68"/>
      <c r="YM12571" s="68"/>
      <c r="YN12571" s="68"/>
      <c r="YO12571" s="68"/>
      <c r="YP12571" s="68"/>
      <c r="YQ12571" s="68"/>
      <c r="YR12571" s="68"/>
      <c r="YS12571" s="68"/>
      <c r="YT12571" s="68"/>
      <c r="YU12571" s="68"/>
      <c r="YV12571" s="68"/>
      <c r="YW12571" s="68"/>
      <c r="YX12571" s="68">
        <v>0.90293187843424505</v>
      </c>
      <c r="YY12571" s="68"/>
      <c r="YZ12571" s="68"/>
      <c r="ZA12571" s="68"/>
      <c r="ZB12571" s="68"/>
      <c r="ZC12571" s="68"/>
      <c r="ZD12571" s="68"/>
    </row>
    <row r="12572" spans="658:680" x14ac:dyDescent="0.25">
      <c r="YH12572" s="68"/>
      <c r="YI12572" s="68"/>
      <c r="YJ12572" s="68"/>
      <c r="YK12572" s="68"/>
      <c r="YL12572" s="68"/>
      <c r="YM12572" s="68"/>
      <c r="YN12572" s="68"/>
      <c r="YO12572" s="68"/>
      <c r="YP12572" s="68"/>
      <c r="YQ12572" s="68"/>
      <c r="YR12572" s="68"/>
      <c r="YS12572" s="68"/>
      <c r="YT12572" s="68"/>
      <c r="YU12572" s="68"/>
      <c r="YV12572" s="68"/>
      <c r="YW12572" s="68"/>
      <c r="YX12572" s="68">
        <v>0.90290819362961605</v>
      </c>
      <c r="YY12572" s="68"/>
      <c r="YZ12572" s="68"/>
      <c r="ZA12572" s="68"/>
      <c r="ZB12572" s="68"/>
      <c r="ZC12572" s="68"/>
      <c r="ZD12572" s="68"/>
    </row>
    <row r="12573" spans="658:680" x14ac:dyDescent="0.25">
      <c r="YH12573" s="68"/>
      <c r="YI12573" s="68"/>
      <c r="YJ12573" s="68"/>
      <c r="YK12573" s="68"/>
      <c r="YL12573" s="68"/>
      <c r="YM12573" s="68"/>
      <c r="YN12573" s="68"/>
      <c r="YO12573" s="68"/>
      <c r="YP12573" s="68"/>
      <c r="YQ12573" s="68"/>
      <c r="YR12573" s="68"/>
      <c r="YS12573" s="68"/>
      <c r="YT12573" s="68"/>
      <c r="YU12573" s="68"/>
      <c r="YV12573" s="68"/>
      <c r="YW12573" s="68"/>
      <c r="YX12573" s="68">
        <v>0.90288501012836797</v>
      </c>
      <c r="YY12573" s="68"/>
      <c r="YZ12573" s="68"/>
      <c r="ZA12573" s="68"/>
      <c r="ZB12573" s="68"/>
      <c r="ZC12573" s="68"/>
      <c r="ZD12573" s="68"/>
    </row>
    <row r="12574" spans="658:680" x14ac:dyDescent="0.25">
      <c r="YH12574" s="68"/>
      <c r="YI12574" s="68"/>
      <c r="YJ12574" s="68"/>
      <c r="YK12574" s="68"/>
      <c r="YL12574" s="68"/>
      <c r="YM12574" s="68"/>
      <c r="YN12574" s="68"/>
      <c r="YO12574" s="68"/>
      <c r="YP12574" s="68"/>
      <c r="YQ12574" s="68"/>
      <c r="YR12574" s="68"/>
      <c r="YS12574" s="68"/>
      <c r="YT12574" s="68"/>
      <c r="YU12574" s="68"/>
      <c r="YV12574" s="68"/>
      <c r="YW12574" s="68"/>
      <c r="YX12574" s="68">
        <v>0.90288065426466302</v>
      </c>
      <c r="YY12574" s="68"/>
      <c r="YZ12574" s="68"/>
      <c r="ZA12574" s="68"/>
      <c r="ZB12574" s="68"/>
      <c r="ZC12574" s="68"/>
      <c r="ZD12574" s="68"/>
    </row>
    <row r="12575" spans="658:680" x14ac:dyDescent="0.25">
      <c r="YH12575" s="68"/>
      <c r="YI12575" s="68"/>
      <c r="YJ12575" s="68"/>
      <c r="YK12575" s="68"/>
      <c r="YL12575" s="68"/>
      <c r="YM12575" s="68"/>
      <c r="YN12575" s="68"/>
      <c r="YO12575" s="68"/>
      <c r="YP12575" s="68"/>
      <c r="YQ12575" s="68"/>
      <c r="YR12575" s="68"/>
      <c r="YS12575" s="68"/>
      <c r="YT12575" s="68"/>
      <c r="YU12575" s="68"/>
      <c r="YV12575" s="68"/>
      <c r="YW12575" s="68"/>
      <c r="YX12575" s="68">
        <v>0.90285844609273602</v>
      </c>
      <c r="YY12575" s="68"/>
      <c r="YZ12575" s="68"/>
      <c r="ZA12575" s="68"/>
      <c r="ZB12575" s="68"/>
      <c r="ZC12575" s="68"/>
      <c r="ZD12575" s="68"/>
    </row>
    <row r="12576" spans="658:680" x14ac:dyDescent="0.25">
      <c r="YH12576" s="68"/>
      <c r="YI12576" s="68"/>
      <c r="YJ12576" s="68"/>
      <c r="YK12576" s="68"/>
      <c r="YL12576" s="68"/>
      <c r="YM12576" s="68"/>
      <c r="YN12576" s="68"/>
      <c r="YO12576" s="68"/>
      <c r="YP12576" s="68"/>
      <c r="YQ12576" s="68"/>
      <c r="YR12576" s="68"/>
      <c r="YS12576" s="68"/>
      <c r="YT12576" s="68"/>
      <c r="YU12576" s="68"/>
      <c r="YV12576" s="68"/>
      <c r="YW12576" s="68"/>
      <c r="YX12576" s="68">
        <v>0.902838820423567</v>
      </c>
      <c r="YY12576" s="68"/>
      <c r="YZ12576" s="68"/>
      <c r="ZA12576" s="68"/>
      <c r="ZB12576" s="68"/>
      <c r="ZC12576" s="68"/>
      <c r="ZD12576" s="68"/>
    </row>
    <row r="12577" spans="658:680" x14ac:dyDescent="0.25">
      <c r="YH12577" s="68"/>
      <c r="YI12577" s="68"/>
      <c r="YJ12577" s="68"/>
      <c r="YK12577" s="68"/>
      <c r="YL12577" s="68"/>
      <c r="YM12577" s="68"/>
      <c r="YN12577" s="68"/>
      <c r="YO12577" s="68"/>
      <c r="YP12577" s="68"/>
      <c r="YQ12577" s="68"/>
      <c r="YR12577" s="68"/>
      <c r="YS12577" s="68"/>
      <c r="YT12577" s="68"/>
      <c r="YU12577" s="68"/>
      <c r="YV12577" s="68"/>
      <c r="YW12577" s="68"/>
      <c r="YX12577" s="68">
        <v>0.90281500408028004</v>
      </c>
      <c r="YY12577" s="68"/>
      <c r="YZ12577" s="68"/>
      <c r="ZA12577" s="68"/>
      <c r="ZB12577" s="68"/>
      <c r="ZC12577" s="68"/>
      <c r="ZD12577" s="68"/>
    </row>
    <row r="12578" spans="658:680" x14ac:dyDescent="0.25">
      <c r="YH12578" s="68"/>
      <c r="YI12578" s="68"/>
      <c r="YJ12578" s="68"/>
      <c r="YK12578" s="68"/>
      <c r="YL12578" s="68"/>
      <c r="YM12578" s="68"/>
      <c r="YN12578" s="68"/>
      <c r="YO12578" s="68"/>
      <c r="YP12578" s="68"/>
      <c r="YQ12578" s="68"/>
      <c r="YR12578" s="68"/>
      <c r="YS12578" s="68"/>
      <c r="YT12578" s="68"/>
      <c r="YU12578" s="68"/>
      <c r="YV12578" s="68"/>
      <c r="YW12578" s="68"/>
      <c r="YX12578" s="68">
        <v>0.90280018388723504</v>
      </c>
      <c r="YY12578" s="68"/>
      <c r="YZ12578" s="68"/>
      <c r="ZA12578" s="68"/>
      <c r="ZB12578" s="68"/>
      <c r="ZC12578" s="68"/>
      <c r="ZD12578" s="68"/>
    </row>
    <row r="12579" spans="658:680" x14ac:dyDescent="0.25">
      <c r="YH12579" s="68"/>
      <c r="YI12579" s="68"/>
      <c r="YJ12579" s="68"/>
      <c r="YK12579" s="68"/>
      <c r="YL12579" s="68"/>
      <c r="YM12579" s="68"/>
      <c r="YN12579" s="68"/>
      <c r="YO12579" s="68"/>
      <c r="YP12579" s="68"/>
      <c r="YQ12579" s="68"/>
      <c r="YR12579" s="68"/>
      <c r="YS12579" s="68"/>
      <c r="YT12579" s="68"/>
      <c r="YU12579" s="68"/>
      <c r="YV12579" s="68"/>
      <c r="YW12579" s="68"/>
      <c r="YX12579" s="68">
        <v>0.90279385456805705</v>
      </c>
      <c r="YY12579" s="68"/>
      <c r="YZ12579" s="68"/>
      <c r="ZA12579" s="68"/>
      <c r="ZB12579" s="68"/>
      <c r="ZC12579" s="68"/>
      <c r="ZD12579" s="68"/>
    </row>
    <row r="12580" spans="658:680" x14ac:dyDescent="0.25">
      <c r="YH12580" s="68"/>
      <c r="YI12580" s="68"/>
      <c r="YJ12580" s="68"/>
      <c r="YK12580" s="68"/>
      <c r="YL12580" s="68"/>
      <c r="YM12580" s="68"/>
      <c r="YN12580" s="68"/>
      <c r="YO12580" s="68"/>
      <c r="YP12580" s="68"/>
      <c r="YQ12580" s="68"/>
      <c r="YR12580" s="68"/>
      <c r="YS12580" s="68"/>
      <c r="YT12580" s="68"/>
      <c r="YU12580" s="68"/>
      <c r="YV12580" s="68"/>
      <c r="YW12580" s="68"/>
      <c r="YX12580" s="68">
        <v>0.90265048998208397</v>
      </c>
      <c r="YY12580" s="68"/>
      <c r="YZ12580" s="68"/>
      <c r="ZA12580" s="68"/>
      <c r="ZB12580" s="68"/>
      <c r="ZC12580" s="68"/>
      <c r="ZD12580" s="68"/>
    </row>
    <row r="12581" spans="658:680" x14ac:dyDescent="0.25">
      <c r="YH12581" s="68"/>
      <c r="YI12581" s="68"/>
      <c r="YJ12581" s="68"/>
      <c r="YK12581" s="68"/>
      <c r="YL12581" s="68"/>
      <c r="YM12581" s="68"/>
      <c r="YN12581" s="68"/>
      <c r="YO12581" s="68"/>
      <c r="YP12581" s="68"/>
      <c r="YQ12581" s="68"/>
      <c r="YR12581" s="68"/>
      <c r="YS12581" s="68"/>
      <c r="YT12581" s="68"/>
      <c r="YU12581" s="68"/>
      <c r="YV12581" s="68"/>
      <c r="YW12581" s="68"/>
      <c r="YX12581" s="68">
        <v>0.90260454074156604</v>
      </c>
      <c r="YY12581" s="68"/>
      <c r="YZ12581" s="68"/>
      <c r="ZA12581" s="68"/>
      <c r="ZB12581" s="68"/>
      <c r="ZC12581" s="68"/>
      <c r="ZD12581" s="68"/>
    </row>
    <row r="12582" spans="658:680" x14ac:dyDescent="0.25">
      <c r="YH12582" s="68"/>
      <c r="YI12582" s="68"/>
      <c r="YJ12582" s="68"/>
      <c r="YK12582" s="68"/>
      <c r="YL12582" s="68"/>
      <c r="YM12582" s="68"/>
      <c r="YN12582" s="68"/>
      <c r="YO12582" s="68"/>
      <c r="YP12582" s="68"/>
      <c r="YQ12582" s="68"/>
      <c r="YR12582" s="68"/>
      <c r="YS12582" s="68"/>
      <c r="YT12582" s="68"/>
      <c r="YU12582" s="68"/>
      <c r="YV12582" s="68"/>
      <c r="YW12582" s="68"/>
      <c r="YX12582" s="68">
        <v>0.90258420074773205</v>
      </c>
      <c r="YY12582" s="68"/>
      <c r="YZ12582" s="68"/>
      <c r="ZA12582" s="68"/>
      <c r="ZB12582" s="68"/>
      <c r="ZC12582" s="68"/>
      <c r="ZD12582" s="68"/>
    </row>
    <row r="12583" spans="658:680" x14ac:dyDescent="0.25">
      <c r="YH12583" s="68"/>
      <c r="YI12583" s="68"/>
      <c r="YJ12583" s="68"/>
      <c r="YK12583" s="68"/>
      <c r="YL12583" s="68"/>
      <c r="YM12583" s="68"/>
      <c r="YN12583" s="68"/>
      <c r="YO12583" s="68"/>
      <c r="YP12583" s="68"/>
      <c r="YQ12583" s="68"/>
      <c r="YR12583" s="68"/>
      <c r="YS12583" s="68"/>
      <c r="YT12583" s="68"/>
      <c r="YU12583" s="68"/>
      <c r="YV12583" s="68"/>
      <c r="YW12583" s="68"/>
      <c r="YX12583" s="68">
        <v>0.90257834409232596</v>
      </c>
      <c r="YY12583" s="68"/>
      <c r="YZ12583" s="68"/>
      <c r="ZA12583" s="68"/>
      <c r="ZB12583" s="68"/>
      <c r="ZC12583" s="68"/>
      <c r="ZD12583" s="68"/>
    </row>
    <row r="12584" spans="658:680" x14ac:dyDescent="0.25">
      <c r="YH12584" s="68"/>
      <c r="YI12584" s="68"/>
      <c r="YJ12584" s="68"/>
      <c r="YK12584" s="68"/>
      <c r="YL12584" s="68"/>
      <c r="YM12584" s="68"/>
      <c r="YN12584" s="68"/>
      <c r="YO12584" s="68"/>
      <c r="YP12584" s="68"/>
      <c r="YQ12584" s="68"/>
      <c r="YR12584" s="68"/>
      <c r="YS12584" s="68"/>
      <c r="YT12584" s="68"/>
      <c r="YU12584" s="68"/>
      <c r="YV12584" s="68"/>
      <c r="YW12584" s="68"/>
      <c r="YX12584" s="68">
        <v>0.90254571882391799</v>
      </c>
      <c r="YY12584" s="68"/>
      <c r="YZ12584" s="68"/>
      <c r="ZA12584" s="68"/>
      <c r="ZB12584" s="68"/>
      <c r="ZC12584" s="68"/>
      <c r="ZD12584" s="68"/>
    </row>
    <row r="12585" spans="658:680" x14ac:dyDescent="0.25">
      <c r="YH12585" s="68"/>
      <c r="YI12585" s="68"/>
      <c r="YJ12585" s="68"/>
      <c r="YK12585" s="68"/>
      <c r="YL12585" s="68"/>
      <c r="YM12585" s="68"/>
      <c r="YN12585" s="68"/>
      <c r="YO12585" s="68"/>
      <c r="YP12585" s="68"/>
      <c r="YQ12585" s="68"/>
      <c r="YR12585" s="68"/>
      <c r="YS12585" s="68"/>
      <c r="YT12585" s="68"/>
      <c r="YU12585" s="68"/>
      <c r="YV12585" s="68"/>
      <c r="YW12585" s="68"/>
      <c r="YX12585" s="68">
        <v>0.90251858551725805</v>
      </c>
      <c r="YY12585" s="68"/>
      <c r="YZ12585" s="68"/>
      <c r="ZA12585" s="68"/>
      <c r="ZB12585" s="68"/>
      <c r="ZC12585" s="68"/>
      <c r="ZD12585" s="68"/>
    </row>
    <row r="12586" spans="658:680" x14ac:dyDescent="0.25">
      <c r="YH12586" s="68"/>
      <c r="YI12586" s="68"/>
      <c r="YJ12586" s="68"/>
      <c r="YK12586" s="68"/>
      <c r="YL12586" s="68"/>
      <c r="YM12586" s="68"/>
      <c r="YN12586" s="68"/>
      <c r="YO12586" s="68"/>
      <c r="YP12586" s="68"/>
      <c r="YQ12586" s="68"/>
      <c r="YR12586" s="68"/>
      <c r="YS12586" s="68"/>
      <c r="YT12586" s="68"/>
      <c r="YU12586" s="68"/>
      <c r="YV12586" s="68"/>
      <c r="YW12586" s="68"/>
      <c r="YX12586" s="68">
        <v>0.90244090579091996</v>
      </c>
      <c r="YY12586" s="68"/>
      <c r="YZ12586" s="68"/>
      <c r="ZA12586" s="68"/>
      <c r="ZB12586" s="68"/>
      <c r="ZC12586" s="68"/>
      <c r="ZD12586" s="68"/>
    </row>
    <row r="12587" spans="658:680" x14ac:dyDescent="0.25">
      <c r="YH12587" s="68"/>
      <c r="YI12587" s="68"/>
      <c r="YJ12587" s="68"/>
      <c r="YK12587" s="68"/>
      <c r="YL12587" s="68"/>
      <c r="YM12587" s="68"/>
      <c r="YN12587" s="68"/>
      <c r="YO12587" s="68"/>
      <c r="YP12587" s="68"/>
      <c r="YQ12587" s="68"/>
      <c r="YR12587" s="68"/>
      <c r="YS12587" s="68"/>
      <c r="YT12587" s="68"/>
      <c r="YU12587" s="68"/>
      <c r="YV12587" s="68"/>
      <c r="YW12587" s="68"/>
      <c r="YX12587" s="68">
        <v>0.902361905583975</v>
      </c>
      <c r="YY12587" s="68"/>
      <c r="YZ12587" s="68"/>
      <c r="ZA12587" s="68"/>
      <c r="ZB12587" s="68"/>
      <c r="ZC12587" s="68"/>
      <c r="ZD12587" s="68"/>
    </row>
    <row r="12588" spans="658:680" x14ac:dyDescent="0.25">
      <c r="YH12588" s="68"/>
      <c r="YI12588" s="68"/>
      <c r="YJ12588" s="68"/>
      <c r="YK12588" s="68"/>
      <c r="YL12588" s="68"/>
      <c r="YM12588" s="68"/>
      <c r="YN12588" s="68"/>
      <c r="YO12588" s="68"/>
      <c r="YP12588" s="68"/>
      <c r="YQ12588" s="68"/>
      <c r="YR12588" s="68"/>
      <c r="YS12588" s="68"/>
      <c r="YT12588" s="68"/>
      <c r="YU12588" s="68"/>
      <c r="YV12588" s="68"/>
      <c r="YW12588" s="68"/>
      <c r="YX12588" s="68">
        <v>0.90231911109928897</v>
      </c>
      <c r="YY12588" s="68"/>
      <c r="YZ12588" s="68"/>
      <c r="ZA12588" s="68"/>
      <c r="ZB12588" s="68"/>
      <c r="ZC12588" s="68"/>
      <c r="ZD12588" s="68"/>
    </row>
    <row r="12589" spans="658:680" x14ac:dyDescent="0.25">
      <c r="YH12589" s="68"/>
      <c r="YI12589" s="68"/>
      <c r="YJ12589" s="68"/>
      <c r="YK12589" s="68"/>
      <c r="YL12589" s="68"/>
      <c r="YM12589" s="68"/>
      <c r="YN12589" s="68"/>
      <c r="YO12589" s="68"/>
      <c r="YP12589" s="68"/>
      <c r="YQ12589" s="68"/>
      <c r="YR12589" s="68"/>
      <c r="YS12589" s="68"/>
      <c r="YT12589" s="68"/>
      <c r="YU12589" s="68"/>
      <c r="YV12589" s="68"/>
      <c r="YW12589" s="68"/>
      <c r="YX12589" s="68">
        <v>0.90230041965278096</v>
      </c>
      <c r="YY12589" s="68"/>
      <c r="YZ12589" s="68"/>
      <c r="ZA12589" s="68"/>
      <c r="ZB12589" s="68"/>
      <c r="ZC12589" s="68"/>
      <c r="ZD12589" s="68"/>
    </row>
    <row r="12590" spans="658:680" x14ac:dyDescent="0.25">
      <c r="YH12590" s="68"/>
      <c r="YI12590" s="68"/>
      <c r="YJ12590" s="68"/>
      <c r="YK12590" s="68"/>
      <c r="YL12590" s="68"/>
      <c r="YM12590" s="68"/>
      <c r="YN12590" s="68"/>
      <c r="YO12590" s="68"/>
      <c r="YP12590" s="68"/>
      <c r="YQ12590" s="68"/>
      <c r="YR12590" s="68"/>
      <c r="YS12590" s="68"/>
      <c r="YT12590" s="68"/>
      <c r="YU12590" s="68"/>
      <c r="YV12590" s="68"/>
      <c r="YW12590" s="68"/>
      <c r="YX12590" s="68">
        <v>0.902296103216089</v>
      </c>
      <c r="YY12590" s="68"/>
      <c r="YZ12590" s="68"/>
      <c r="ZA12590" s="68"/>
      <c r="ZB12590" s="68"/>
      <c r="ZC12590" s="68"/>
      <c r="ZD12590" s="68"/>
    </row>
    <row r="12591" spans="658:680" x14ac:dyDescent="0.25">
      <c r="YH12591" s="68"/>
      <c r="YI12591" s="68"/>
      <c r="YJ12591" s="68"/>
      <c r="YK12591" s="68"/>
      <c r="YL12591" s="68"/>
      <c r="YM12591" s="68"/>
      <c r="YN12591" s="68"/>
      <c r="YO12591" s="68"/>
      <c r="YP12591" s="68"/>
      <c r="YQ12591" s="68"/>
      <c r="YR12591" s="68"/>
      <c r="YS12591" s="68"/>
      <c r="YT12591" s="68"/>
      <c r="YU12591" s="68"/>
      <c r="YV12591" s="68"/>
      <c r="YW12591" s="68"/>
      <c r="YX12591" s="68">
        <v>0.90220318920387399</v>
      </c>
      <c r="YY12591" s="68"/>
      <c r="YZ12591" s="68"/>
      <c r="ZA12591" s="68"/>
      <c r="ZB12591" s="68"/>
      <c r="ZC12591" s="68"/>
      <c r="ZD12591" s="68"/>
    </row>
    <row r="12592" spans="658:680" x14ac:dyDescent="0.25">
      <c r="YH12592" s="68"/>
      <c r="YI12592" s="68"/>
      <c r="YJ12592" s="68"/>
      <c r="YK12592" s="68"/>
      <c r="YL12592" s="68"/>
      <c r="YM12592" s="68"/>
      <c r="YN12592" s="68"/>
      <c r="YO12592" s="68"/>
      <c r="YP12592" s="68"/>
      <c r="YQ12592" s="68"/>
      <c r="YR12592" s="68"/>
      <c r="YS12592" s="68"/>
      <c r="YT12592" s="68"/>
      <c r="YU12592" s="68"/>
      <c r="YV12592" s="68"/>
      <c r="YW12592" s="68"/>
      <c r="YX12592" s="68">
        <v>0.90220251693346398</v>
      </c>
      <c r="YY12592" s="68"/>
      <c r="YZ12592" s="68"/>
      <c r="ZA12592" s="68"/>
      <c r="ZB12592" s="68"/>
      <c r="ZC12592" s="68"/>
      <c r="ZD12592" s="68"/>
    </row>
    <row r="12593" spans="658:680" x14ac:dyDescent="0.25">
      <c r="YH12593" s="68"/>
      <c r="YI12593" s="68"/>
      <c r="YJ12593" s="68"/>
      <c r="YK12593" s="68"/>
      <c r="YL12593" s="68"/>
      <c r="YM12593" s="68"/>
      <c r="YN12593" s="68"/>
      <c r="YO12593" s="68"/>
      <c r="YP12593" s="68"/>
      <c r="YQ12593" s="68"/>
      <c r="YR12593" s="68"/>
      <c r="YS12593" s="68"/>
      <c r="YT12593" s="68"/>
      <c r="YU12593" s="68"/>
      <c r="YV12593" s="68"/>
      <c r="YW12593" s="68"/>
      <c r="YX12593" s="68">
        <v>0.90219468341444697</v>
      </c>
      <c r="YY12593" s="68"/>
      <c r="YZ12593" s="68"/>
      <c r="ZA12593" s="68"/>
      <c r="ZB12593" s="68"/>
      <c r="ZC12593" s="68"/>
      <c r="ZD12593" s="68"/>
    </row>
    <row r="12594" spans="658:680" x14ac:dyDescent="0.25">
      <c r="YH12594" s="68"/>
      <c r="YI12594" s="68"/>
      <c r="YJ12594" s="68"/>
      <c r="YK12594" s="68"/>
      <c r="YL12594" s="68"/>
      <c r="YM12594" s="68"/>
      <c r="YN12594" s="68"/>
      <c r="YO12594" s="68"/>
      <c r="YP12594" s="68"/>
      <c r="YQ12594" s="68"/>
      <c r="YR12594" s="68"/>
      <c r="YS12594" s="68"/>
      <c r="YT12594" s="68"/>
      <c r="YU12594" s="68"/>
      <c r="YV12594" s="68"/>
      <c r="YW12594" s="68"/>
      <c r="YX12594" s="68">
        <v>0.90217618919992404</v>
      </c>
      <c r="YY12594" s="68"/>
      <c r="YZ12594" s="68"/>
      <c r="ZA12594" s="68"/>
      <c r="ZB12594" s="68"/>
      <c r="ZC12594" s="68"/>
      <c r="ZD12594" s="68"/>
    </row>
    <row r="12595" spans="658:680" x14ac:dyDescent="0.25">
      <c r="YH12595" s="68"/>
      <c r="YI12595" s="68"/>
      <c r="YJ12595" s="68"/>
      <c r="YK12595" s="68"/>
      <c r="YL12595" s="68"/>
      <c r="YM12595" s="68"/>
      <c r="YN12595" s="68"/>
      <c r="YO12595" s="68"/>
      <c r="YP12595" s="68"/>
      <c r="YQ12595" s="68"/>
      <c r="YR12595" s="68"/>
      <c r="YS12595" s="68"/>
      <c r="YT12595" s="68"/>
      <c r="YU12595" s="68"/>
      <c r="YV12595" s="68"/>
      <c r="YW12595" s="68"/>
      <c r="YX12595" s="68">
        <v>0.90217437593989802</v>
      </c>
      <c r="YY12595" s="68"/>
      <c r="YZ12595" s="68"/>
      <c r="ZA12595" s="68"/>
      <c r="ZB12595" s="68"/>
      <c r="ZC12595" s="68"/>
      <c r="ZD12595" s="68"/>
    </row>
    <row r="12596" spans="658:680" x14ac:dyDescent="0.25">
      <c r="YH12596" s="68"/>
      <c r="YI12596" s="68"/>
      <c r="YJ12596" s="68"/>
      <c r="YK12596" s="68"/>
      <c r="YL12596" s="68"/>
      <c r="YM12596" s="68"/>
      <c r="YN12596" s="68"/>
      <c r="YO12596" s="68"/>
      <c r="YP12596" s="68"/>
      <c r="YQ12596" s="68"/>
      <c r="YR12596" s="68"/>
      <c r="YS12596" s="68"/>
      <c r="YT12596" s="68"/>
      <c r="YU12596" s="68"/>
      <c r="YV12596" s="68"/>
      <c r="YW12596" s="68"/>
      <c r="YX12596" s="68">
        <v>0.90217128804290903</v>
      </c>
      <c r="YY12596" s="68"/>
      <c r="YZ12596" s="68"/>
      <c r="ZA12596" s="68"/>
      <c r="ZB12596" s="68"/>
      <c r="ZC12596" s="68"/>
      <c r="ZD12596" s="68"/>
    </row>
    <row r="12597" spans="658:680" x14ac:dyDescent="0.25">
      <c r="YH12597" s="68"/>
      <c r="YI12597" s="68"/>
      <c r="YJ12597" s="68"/>
      <c r="YK12597" s="68"/>
      <c r="YL12597" s="68"/>
      <c r="YM12597" s="68"/>
      <c r="YN12597" s="68"/>
      <c r="YO12597" s="68"/>
      <c r="YP12597" s="68"/>
      <c r="YQ12597" s="68"/>
      <c r="YR12597" s="68"/>
      <c r="YS12597" s="68"/>
      <c r="YT12597" s="68"/>
      <c r="YU12597" s="68"/>
      <c r="YV12597" s="68"/>
      <c r="YW12597" s="68"/>
      <c r="YX12597" s="68">
        <v>0.90214774705254996</v>
      </c>
      <c r="YY12597" s="68"/>
      <c r="YZ12597" s="68"/>
      <c r="ZA12597" s="68"/>
      <c r="ZB12597" s="68"/>
      <c r="ZC12597" s="68"/>
      <c r="ZD12597" s="68"/>
    </row>
    <row r="12598" spans="658:680" x14ac:dyDescent="0.25">
      <c r="YH12598" s="68"/>
      <c r="YI12598" s="68"/>
      <c r="YJ12598" s="68"/>
      <c r="YK12598" s="68"/>
      <c r="YL12598" s="68"/>
      <c r="YM12598" s="68"/>
      <c r="YN12598" s="68"/>
      <c r="YO12598" s="68"/>
      <c r="YP12598" s="68"/>
      <c r="YQ12598" s="68"/>
      <c r="YR12598" s="68"/>
      <c r="YS12598" s="68"/>
      <c r="YT12598" s="68"/>
      <c r="YU12598" s="68"/>
      <c r="YV12598" s="68"/>
      <c r="YW12598" s="68"/>
      <c r="YX12598" s="68">
        <v>0.90206921294391396</v>
      </c>
      <c r="YY12598" s="68"/>
      <c r="YZ12598" s="68"/>
      <c r="ZA12598" s="68"/>
      <c r="ZB12598" s="68"/>
      <c r="ZC12598" s="68"/>
      <c r="ZD12598" s="68"/>
    </row>
    <row r="12599" spans="658:680" x14ac:dyDescent="0.25">
      <c r="YH12599" s="68"/>
      <c r="YI12599" s="68"/>
      <c r="YJ12599" s="68"/>
      <c r="YK12599" s="68"/>
      <c r="YL12599" s="68"/>
      <c r="YM12599" s="68"/>
      <c r="YN12599" s="68"/>
      <c r="YO12599" s="68"/>
      <c r="YP12599" s="68"/>
      <c r="YQ12599" s="68"/>
      <c r="YR12599" s="68"/>
      <c r="YS12599" s="68"/>
      <c r="YT12599" s="68"/>
      <c r="YU12599" s="68"/>
      <c r="YV12599" s="68"/>
      <c r="YW12599" s="68"/>
      <c r="YX12599" s="68">
        <v>0.90202440722108101</v>
      </c>
      <c r="YY12599" s="68"/>
      <c r="YZ12599" s="68"/>
      <c r="ZA12599" s="68"/>
      <c r="ZB12599" s="68"/>
      <c r="ZC12599" s="68"/>
      <c r="ZD12599" s="68"/>
    </row>
    <row r="12600" spans="658:680" x14ac:dyDescent="0.25">
      <c r="YH12600" s="68"/>
      <c r="YI12600" s="68"/>
      <c r="YJ12600" s="68"/>
      <c r="YK12600" s="68"/>
      <c r="YL12600" s="68"/>
      <c r="YM12600" s="68"/>
      <c r="YN12600" s="68"/>
      <c r="YO12600" s="68"/>
      <c r="YP12600" s="68"/>
      <c r="YQ12600" s="68"/>
      <c r="YR12600" s="68"/>
      <c r="YS12600" s="68"/>
      <c r="YT12600" s="68"/>
      <c r="YU12600" s="68"/>
      <c r="YV12600" s="68"/>
      <c r="YW12600" s="68"/>
      <c r="YX12600" s="68">
        <v>0.90202303477236401</v>
      </c>
      <c r="YY12600" s="68"/>
      <c r="YZ12600" s="68"/>
      <c r="ZA12600" s="68"/>
      <c r="ZB12600" s="68"/>
      <c r="ZC12600" s="68"/>
      <c r="ZD12600" s="68"/>
    </row>
    <row r="12601" spans="658:680" x14ac:dyDescent="0.25">
      <c r="YH12601" s="68"/>
      <c r="YI12601" s="68"/>
      <c r="YJ12601" s="68"/>
      <c r="YK12601" s="68"/>
      <c r="YL12601" s="68"/>
      <c r="YM12601" s="68"/>
      <c r="YN12601" s="68"/>
      <c r="YO12601" s="68"/>
      <c r="YP12601" s="68"/>
      <c r="YQ12601" s="68"/>
      <c r="YR12601" s="68"/>
      <c r="YS12601" s="68"/>
      <c r="YT12601" s="68"/>
      <c r="YU12601" s="68"/>
      <c r="YV12601" s="68"/>
      <c r="YW12601" s="68"/>
      <c r="YX12601" s="68">
        <v>0.90199590961093801</v>
      </c>
      <c r="YY12601" s="68"/>
      <c r="YZ12601" s="68"/>
      <c r="ZA12601" s="68"/>
      <c r="ZB12601" s="68"/>
      <c r="ZC12601" s="68"/>
      <c r="ZD12601" s="68"/>
    </row>
    <row r="12602" spans="658:680" x14ac:dyDescent="0.25">
      <c r="YH12602" s="68"/>
      <c r="YI12602" s="68"/>
      <c r="YJ12602" s="68"/>
      <c r="YK12602" s="68"/>
      <c r="YL12602" s="68"/>
      <c r="YM12602" s="68"/>
      <c r="YN12602" s="68"/>
      <c r="YO12602" s="68"/>
      <c r="YP12602" s="68"/>
      <c r="YQ12602" s="68"/>
      <c r="YR12602" s="68"/>
      <c r="YS12602" s="68"/>
      <c r="YT12602" s="68"/>
      <c r="YU12602" s="68"/>
      <c r="YV12602" s="68"/>
      <c r="YW12602" s="68"/>
      <c r="YX12602" s="68">
        <v>0.90199233475141505</v>
      </c>
      <c r="YY12602" s="68"/>
      <c r="YZ12602" s="68"/>
      <c r="ZA12602" s="68"/>
      <c r="ZB12602" s="68"/>
      <c r="ZC12602" s="68"/>
      <c r="ZD12602" s="68"/>
    </row>
    <row r="12603" spans="658:680" x14ac:dyDescent="0.25">
      <c r="YH12603" s="68"/>
      <c r="YI12603" s="68"/>
      <c r="YJ12603" s="68"/>
      <c r="YK12603" s="68"/>
      <c r="YL12603" s="68"/>
      <c r="YM12603" s="68"/>
      <c r="YN12603" s="68"/>
      <c r="YO12603" s="68"/>
      <c r="YP12603" s="68"/>
      <c r="YQ12603" s="68"/>
      <c r="YR12603" s="68"/>
      <c r="YS12603" s="68"/>
      <c r="YT12603" s="68"/>
      <c r="YU12603" s="68"/>
      <c r="YV12603" s="68"/>
      <c r="YW12603" s="68"/>
      <c r="YX12603" s="68">
        <v>0.90198309011546995</v>
      </c>
      <c r="YY12603" s="68"/>
      <c r="YZ12603" s="68"/>
      <c r="ZA12603" s="68"/>
      <c r="ZB12603" s="68"/>
      <c r="ZC12603" s="68"/>
      <c r="ZD12603" s="68"/>
    </row>
    <row r="12604" spans="658:680" x14ac:dyDescent="0.25">
      <c r="YH12604" s="68"/>
      <c r="YI12604" s="68"/>
      <c r="YJ12604" s="68"/>
      <c r="YK12604" s="68"/>
      <c r="YL12604" s="68"/>
      <c r="YM12604" s="68"/>
      <c r="YN12604" s="68"/>
      <c r="YO12604" s="68"/>
      <c r="YP12604" s="68"/>
      <c r="YQ12604" s="68"/>
      <c r="YR12604" s="68"/>
      <c r="YS12604" s="68"/>
      <c r="YT12604" s="68"/>
      <c r="YU12604" s="68"/>
      <c r="YV12604" s="68"/>
      <c r="YW12604" s="68"/>
      <c r="YX12604" s="68">
        <v>0.90197149211254701</v>
      </c>
      <c r="YY12604" s="68"/>
      <c r="YZ12604" s="68"/>
      <c r="ZA12604" s="68"/>
      <c r="ZB12604" s="68"/>
      <c r="ZC12604" s="68"/>
      <c r="ZD12604" s="68"/>
    </row>
    <row r="12605" spans="658:680" x14ac:dyDescent="0.25">
      <c r="YH12605" s="68"/>
      <c r="YI12605" s="68"/>
      <c r="YJ12605" s="68"/>
      <c r="YK12605" s="68"/>
      <c r="YL12605" s="68"/>
      <c r="YM12605" s="68"/>
      <c r="YN12605" s="68"/>
      <c r="YO12605" s="68"/>
      <c r="YP12605" s="68"/>
      <c r="YQ12605" s="68"/>
      <c r="YR12605" s="68"/>
      <c r="YS12605" s="68"/>
      <c r="YT12605" s="68"/>
      <c r="YU12605" s="68"/>
      <c r="YV12605" s="68"/>
      <c r="YW12605" s="68"/>
      <c r="YX12605" s="68">
        <v>0.901860774603787</v>
      </c>
      <c r="YY12605" s="68"/>
      <c r="YZ12605" s="68"/>
      <c r="ZA12605" s="68"/>
      <c r="ZB12605" s="68"/>
      <c r="ZC12605" s="68"/>
      <c r="ZD12605" s="68"/>
    </row>
    <row r="12606" spans="658:680" x14ac:dyDescent="0.25">
      <c r="YH12606" s="68"/>
      <c r="YI12606" s="68"/>
      <c r="YJ12606" s="68"/>
      <c r="YK12606" s="68"/>
      <c r="YL12606" s="68"/>
      <c r="YM12606" s="68"/>
      <c r="YN12606" s="68"/>
      <c r="YO12606" s="68"/>
      <c r="YP12606" s="68"/>
      <c r="YQ12606" s="68"/>
      <c r="YR12606" s="68"/>
      <c r="YS12606" s="68"/>
      <c r="YT12606" s="68"/>
      <c r="YU12606" s="68"/>
      <c r="YV12606" s="68"/>
      <c r="YW12606" s="68"/>
      <c r="YX12606" s="68">
        <v>0.90186018438343596</v>
      </c>
      <c r="YY12606" s="68"/>
      <c r="YZ12606" s="68"/>
      <c r="ZA12606" s="68"/>
      <c r="ZB12606" s="68"/>
      <c r="ZC12606" s="68"/>
      <c r="ZD12606" s="68"/>
    </row>
    <row r="12607" spans="658:680" x14ac:dyDescent="0.25">
      <c r="YH12607" s="68"/>
      <c r="YI12607" s="68"/>
      <c r="YJ12607" s="68"/>
      <c r="YK12607" s="68"/>
      <c r="YL12607" s="68"/>
      <c r="YM12607" s="68"/>
      <c r="YN12607" s="68"/>
      <c r="YO12607" s="68"/>
      <c r="YP12607" s="68"/>
      <c r="YQ12607" s="68"/>
      <c r="YR12607" s="68"/>
      <c r="YS12607" s="68"/>
      <c r="YT12607" s="68"/>
      <c r="YU12607" s="68"/>
      <c r="YV12607" s="68"/>
      <c r="YW12607" s="68"/>
      <c r="YX12607" s="68">
        <v>0.90183901707500602</v>
      </c>
      <c r="YY12607" s="68"/>
      <c r="YZ12607" s="68"/>
      <c r="ZA12607" s="68"/>
      <c r="ZB12607" s="68"/>
      <c r="ZC12607" s="68"/>
      <c r="ZD12607" s="68"/>
    </row>
    <row r="12608" spans="658:680" x14ac:dyDescent="0.25">
      <c r="YH12608" s="68"/>
      <c r="YI12608" s="68"/>
      <c r="YJ12608" s="68"/>
      <c r="YK12608" s="68"/>
      <c r="YL12608" s="68"/>
      <c r="YM12608" s="68"/>
      <c r="YN12608" s="68"/>
      <c r="YO12608" s="68"/>
      <c r="YP12608" s="68"/>
      <c r="YQ12608" s="68"/>
      <c r="YR12608" s="68"/>
      <c r="YS12608" s="68"/>
      <c r="YT12608" s="68"/>
      <c r="YU12608" s="68"/>
      <c r="YV12608" s="68"/>
      <c r="YW12608" s="68"/>
      <c r="YX12608" s="68">
        <v>0.90183007391930603</v>
      </c>
      <c r="YY12608" s="68"/>
      <c r="YZ12608" s="68"/>
      <c r="ZA12608" s="68"/>
      <c r="ZB12608" s="68"/>
      <c r="ZC12608" s="68"/>
      <c r="ZD12608" s="68"/>
    </row>
    <row r="12609" spans="658:680" x14ac:dyDescent="0.25">
      <c r="YH12609" s="68"/>
      <c r="YI12609" s="68"/>
      <c r="YJ12609" s="68"/>
      <c r="YK12609" s="68"/>
      <c r="YL12609" s="68"/>
      <c r="YM12609" s="68"/>
      <c r="YN12609" s="68"/>
      <c r="YO12609" s="68"/>
      <c r="YP12609" s="68"/>
      <c r="YQ12609" s="68"/>
      <c r="YR12609" s="68"/>
      <c r="YS12609" s="68"/>
      <c r="YT12609" s="68"/>
      <c r="YU12609" s="68"/>
      <c r="YV12609" s="68"/>
      <c r="YW12609" s="68"/>
      <c r="YX12609" s="68">
        <v>0.90179635871388997</v>
      </c>
      <c r="YY12609" s="68"/>
      <c r="YZ12609" s="68"/>
      <c r="ZA12609" s="68"/>
      <c r="ZB12609" s="68"/>
      <c r="ZC12609" s="68"/>
      <c r="ZD12609" s="68"/>
    </row>
    <row r="12610" spans="658:680" x14ac:dyDescent="0.25">
      <c r="YH12610" s="68"/>
      <c r="YI12610" s="68"/>
      <c r="YJ12610" s="68"/>
      <c r="YK12610" s="68"/>
      <c r="YL12610" s="68"/>
      <c r="YM12610" s="68"/>
      <c r="YN12610" s="68"/>
      <c r="YO12610" s="68"/>
      <c r="YP12610" s="68"/>
      <c r="YQ12610" s="68"/>
      <c r="YR12610" s="68"/>
      <c r="YS12610" s="68"/>
      <c r="YT12610" s="68"/>
      <c r="YU12610" s="68"/>
      <c r="YV12610" s="68"/>
      <c r="YW12610" s="68"/>
      <c r="YX12610" s="68">
        <v>0.90167025920342903</v>
      </c>
      <c r="YY12610" s="68"/>
      <c r="YZ12610" s="68"/>
      <c r="ZA12610" s="68"/>
      <c r="ZB12610" s="68"/>
      <c r="ZC12610" s="68"/>
      <c r="ZD12610" s="68"/>
    </row>
    <row r="12611" spans="658:680" x14ac:dyDescent="0.25">
      <c r="YH12611" s="68"/>
      <c r="YI12611" s="68"/>
      <c r="YJ12611" s="68"/>
      <c r="YK12611" s="68"/>
      <c r="YL12611" s="68"/>
      <c r="YM12611" s="68"/>
      <c r="YN12611" s="68"/>
      <c r="YO12611" s="68"/>
      <c r="YP12611" s="68"/>
      <c r="YQ12611" s="68"/>
      <c r="YR12611" s="68"/>
      <c r="YS12611" s="68"/>
      <c r="YT12611" s="68"/>
      <c r="YU12611" s="68"/>
      <c r="YV12611" s="68"/>
      <c r="YW12611" s="68"/>
      <c r="YX12611" s="68">
        <v>0.90155545897460398</v>
      </c>
      <c r="YY12611" s="68"/>
      <c r="YZ12611" s="68"/>
      <c r="ZA12611" s="68"/>
      <c r="ZB12611" s="68"/>
      <c r="ZC12611" s="68"/>
      <c r="ZD12611" s="68"/>
    </row>
    <row r="12612" spans="658:680" x14ac:dyDescent="0.25">
      <c r="YH12612" s="68"/>
      <c r="YI12612" s="68"/>
      <c r="YJ12612" s="68"/>
      <c r="YK12612" s="68"/>
      <c r="YL12612" s="68"/>
      <c r="YM12612" s="68"/>
      <c r="YN12612" s="68"/>
      <c r="YO12612" s="68"/>
      <c r="YP12612" s="68"/>
      <c r="YQ12612" s="68"/>
      <c r="YR12612" s="68"/>
      <c r="YS12612" s="68"/>
      <c r="YT12612" s="68"/>
      <c r="YU12612" s="68"/>
      <c r="YV12612" s="68"/>
      <c r="YW12612" s="68"/>
      <c r="YX12612" s="68">
        <v>0.90154390107543003</v>
      </c>
      <c r="YY12612" s="68"/>
      <c r="YZ12612" s="68"/>
      <c r="ZA12612" s="68"/>
      <c r="ZB12612" s="68"/>
      <c r="ZC12612" s="68"/>
      <c r="ZD12612" s="68"/>
    </row>
    <row r="12613" spans="658:680" x14ac:dyDescent="0.25">
      <c r="YH12613" s="68"/>
      <c r="YI12613" s="68"/>
      <c r="YJ12613" s="68"/>
      <c r="YK12613" s="68"/>
      <c r="YL12613" s="68"/>
      <c r="YM12613" s="68"/>
      <c r="YN12613" s="68"/>
      <c r="YO12613" s="68"/>
      <c r="YP12613" s="68"/>
      <c r="YQ12613" s="68"/>
      <c r="YR12613" s="68"/>
      <c r="YS12613" s="68"/>
      <c r="YT12613" s="68"/>
      <c r="YU12613" s="68"/>
      <c r="YV12613" s="68"/>
      <c r="YW12613" s="68"/>
      <c r="YX12613" s="68">
        <v>0.90153925608809704</v>
      </c>
      <c r="YY12613" s="68"/>
      <c r="YZ12613" s="68"/>
      <c r="ZA12613" s="68"/>
      <c r="ZB12613" s="68"/>
      <c r="ZC12613" s="68"/>
      <c r="ZD12613" s="68"/>
    </row>
    <row r="12614" spans="658:680" x14ac:dyDescent="0.25">
      <c r="YH12614" s="68"/>
      <c r="YI12614" s="68"/>
      <c r="YJ12614" s="68"/>
      <c r="YK12614" s="68"/>
      <c r="YL12614" s="68"/>
      <c r="YM12614" s="68"/>
      <c r="YN12614" s="68"/>
      <c r="YO12614" s="68"/>
      <c r="YP12614" s="68"/>
      <c r="YQ12614" s="68"/>
      <c r="YR12614" s="68"/>
      <c r="YS12614" s="68"/>
      <c r="YT12614" s="68"/>
      <c r="YU12614" s="68"/>
      <c r="YV12614" s="68"/>
      <c r="YW12614" s="68"/>
      <c r="YX12614" s="68">
        <v>0.90150617092437602</v>
      </c>
      <c r="YY12614" s="68"/>
      <c r="YZ12614" s="68"/>
      <c r="ZA12614" s="68"/>
      <c r="ZB12614" s="68"/>
      <c r="ZC12614" s="68"/>
      <c r="ZD12614" s="68"/>
    </row>
    <row r="12615" spans="658:680" x14ac:dyDescent="0.25">
      <c r="YH12615" s="68"/>
      <c r="YI12615" s="68"/>
      <c r="YJ12615" s="68"/>
      <c r="YK12615" s="68"/>
      <c r="YL12615" s="68"/>
      <c r="YM12615" s="68"/>
      <c r="YN12615" s="68"/>
      <c r="YO12615" s="68"/>
      <c r="YP12615" s="68"/>
      <c r="YQ12615" s="68"/>
      <c r="YR12615" s="68"/>
      <c r="YS12615" s="68"/>
      <c r="YT12615" s="68"/>
      <c r="YU12615" s="68"/>
      <c r="YV12615" s="68"/>
      <c r="YW12615" s="68"/>
      <c r="YX12615" s="68">
        <v>0.90147676002566501</v>
      </c>
      <c r="YY12615" s="68"/>
      <c r="YZ12615" s="68"/>
      <c r="ZA12615" s="68"/>
      <c r="ZB12615" s="68"/>
      <c r="ZC12615" s="68"/>
      <c r="ZD12615" s="68"/>
    </row>
    <row r="12616" spans="658:680" x14ac:dyDescent="0.25">
      <c r="YH12616" s="68"/>
      <c r="YI12616" s="68"/>
      <c r="YJ12616" s="68"/>
      <c r="YK12616" s="68"/>
      <c r="YL12616" s="68"/>
      <c r="YM12616" s="68"/>
      <c r="YN12616" s="68"/>
      <c r="YO12616" s="68"/>
      <c r="YP12616" s="68"/>
      <c r="YQ12616" s="68"/>
      <c r="YR12616" s="68"/>
      <c r="YS12616" s="68"/>
      <c r="YT12616" s="68"/>
      <c r="YU12616" s="68"/>
      <c r="YV12616" s="68"/>
      <c r="YW12616" s="68"/>
      <c r="YX12616" s="68">
        <v>0.90143105479264396</v>
      </c>
      <c r="YY12616" s="68"/>
      <c r="YZ12616" s="68"/>
      <c r="ZA12616" s="68"/>
      <c r="ZB12616" s="68"/>
      <c r="ZC12616" s="68"/>
      <c r="ZD12616" s="68"/>
    </row>
    <row r="12617" spans="658:680" x14ac:dyDescent="0.25">
      <c r="YH12617" s="68"/>
      <c r="YI12617" s="68"/>
      <c r="YJ12617" s="68"/>
      <c r="YK12617" s="68"/>
      <c r="YL12617" s="68"/>
      <c r="YM12617" s="68"/>
      <c r="YN12617" s="68"/>
      <c r="YO12617" s="68"/>
      <c r="YP12617" s="68"/>
      <c r="YQ12617" s="68"/>
      <c r="YR12617" s="68"/>
      <c r="YS12617" s="68"/>
      <c r="YT12617" s="68"/>
      <c r="YU12617" s="68"/>
      <c r="YV12617" s="68"/>
      <c r="YW12617" s="68"/>
      <c r="YX12617" s="68">
        <v>0.90138947841085004</v>
      </c>
      <c r="YY12617" s="68"/>
      <c r="YZ12617" s="68"/>
      <c r="ZA12617" s="68"/>
      <c r="ZB12617" s="68"/>
      <c r="ZC12617" s="68"/>
      <c r="ZD12617" s="68"/>
    </row>
    <row r="12618" spans="658:680" x14ac:dyDescent="0.25">
      <c r="YH12618" s="68"/>
      <c r="YI12618" s="68"/>
      <c r="YJ12618" s="68"/>
      <c r="YK12618" s="68"/>
      <c r="YL12618" s="68"/>
      <c r="YM12618" s="68"/>
      <c r="YN12618" s="68"/>
      <c r="YO12618" s="68"/>
      <c r="YP12618" s="68"/>
      <c r="YQ12618" s="68"/>
      <c r="YR12618" s="68"/>
      <c r="YS12618" s="68"/>
      <c r="YT12618" s="68"/>
      <c r="YU12618" s="68"/>
      <c r="YV12618" s="68"/>
      <c r="YW12618" s="68"/>
      <c r="YX12618" s="68">
        <v>0.90133794807572598</v>
      </c>
      <c r="YY12618" s="68"/>
      <c r="YZ12618" s="68"/>
      <c r="ZA12618" s="68"/>
      <c r="ZB12618" s="68"/>
      <c r="ZC12618" s="68"/>
      <c r="ZD12618" s="68"/>
    </row>
    <row r="12619" spans="658:680" x14ac:dyDescent="0.25">
      <c r="YH12619" s="68"/>
      <c r="YI12619" s="68"/>
      <c r="YJ12619" s="68"/>
      <c r="YK12619" s="68"/>
      <c r="YL12619" s="68"/>
      <c r="YM12619" s="68"/>
      <c r="YN12619" s="68"/>
      <c r="YO12619" s="68"/>
      <c r="YP12619" s="68"/>
      <c r="YQ12619" s="68"/>
      <c r="YR12619" s="68"/>
      <c r="YS12619" s="68"/>
      <c r="YT12619" s="68"/>
      <c r="YU12619" s="68"/>
      <c r="YV12619" s="68"/>
      <c r="YW12619" s="68"/>
      <c r="YX12619" s="68">
        <v>0.90130419445273302</v>
      </c>
      <c r="YY12619" s="68"/>
      <c r="YZ12619" s="68"/>
      <c r="ZA12619" s="68"/>
      <c r="ZB12619" s="68"/>
      <c r="ZC12619" s="68"/>
      <c r="ZD12619" s="68"/>
    </row>
    <row r="12620" spans="658:680" x14ac:dyDescent="0.25">
      <c r="YH12620" s="68"/>
      <c r="YI12620" s="68"/>
      <c r="YJ12620" s="68"/>
      <c r="YK12620" s="68"/>
      <c r="YL12620" s="68"/>
      <c r="YM12620" s="68"/>
      <c r="YN12620" s="68"/>
      <c r="YO12620" s="68"/>
      <c r="YP12620" s="68"/>
      <c r="YQ12620" s="68"/>
      <c r="YR12620" s="68"/>
      <c r="YS12620" s="68"/>
      <c r="YT12620" s="68"/>
      <c r="YU12620" s="68"/>
      <c r="YV12620" s="68"/>
      <c r="YW12620" s="68"/>
      <c r="YX12620" s="68">
        <v>0.90119985313330597</v>
      </c>
      <c r="YY12620" s="68"/>
      <c r="YZ12620" s="68"/>
      <c r="ZA12620" s="68"/>
      <c r="ZB12620" s="68"/>
      <c r="ZC12620" s="68"/>
      <c r="ZD12620" s="68"/>
    </row>
    <row r="12621" spans="658:680" x14ac:dyDescent="0.25">
      <c r="YH12621" s="68"/>
      <c r="YI12621" s="68"/>
      <c r="YJ12621" s="68"/>
      <c r="YK12621" s="68"/>
      <c r="YL12621" s="68"/>
      <c r="YM12621" s="68"/>
      <c r="YN12621" s="68"/>
      <c r="YO12621" s="68"/>
      <c r="YP12621" s="68"/>
      <c r="YQ12621" s="68"/>
      <c r="YR12621" s="68"/>
      <c r="YS12621" s="68"/>
      <c r="YT12621" s="68"/>
      <c r="YU12621" s="68"/>
      <c r="YV12621" s="68"/>
      <c r="YW12621" s="68"/>
      <c r="YX12621" s="68">
        <v>0.90117840605089505</v>
      </c>
      <c r="YY12621" s="68"/>
      <c r="YZ12621" s="68"/>
      <c r="ZA12621" s="68"/>
      <c r="ZB12621" s="68"/>
      <c r="ZC12621" s="68"/>
      <c r="ZD12621" s="68"/>
    </row>
    <row r="12622" spans="658:680" x14ac:dyDescent="0.25">
      <c r="YH12622" s="68"/>
      <c r="YI12622" s="68"/>
      <c r="YJ12622" s="68"/>
      <c r="YK12622" s="68"/>
      <c r="YL12622" s="68"/>
      <c r="YM12622" s="68"/>
      <c r="YN12622" s="68"/>
      <c r="YO12622" s="68"/>
      <c r="YP12622" s="68"/>
      <c r="YQ12622" s="68"/>
      <c r="YR12622" s="68"/>
      <c r="YS12622" s="68"/>
      <c r="YT12622" s="68"/>
      <c r="YU12622" s="68"/>
      <c r="YV12622" s="68"/>
      <c r="YW12622" s="68"/>
      <c r="YX12622" s="68">
        <v>0.90114679556728305</v>
      </c>
      <c r="YY12622" s="68"/>
      <c r="YZ12622" s="68"/>
      <c r="ZA12622" s="68"/>
      <c r="ZB12622" s="68"/>
      <c r="ZC12622" s="68"/>
      <c r="ZD12622" s="68"/>
    </row>
    <row r="12623" spans="658:680" x14ac:dyDescent="0.25">
      <c r="YH12623" s="68"/>
      <c r="YI12623" s="68"/>
      <c r="YJ12623" s="68"/>
      <c r="YK12623" s="68"/>
      <c r="YL12623" s="68"/>
      <c r="YM12623" s="68"/>
      <c r="YN12623" s="68"/>
      <c r="YO12623" s="68"/>
      <c r="YP12623" s="68"/>
      <c r="YQ12623" s="68"/>
      <c r="YR12623" s="68"/>
      <c r="YS12623" s="68"/>
      <c r="YT12623" s="68"/>
      <c r="YU12623" s="68"/>
      <c r="YV12623" s="68"/>
      <c r="YW12623" s="68"/>
      <c r="YX12623" s="68">
        <v>0.90108713657911099</v>
      </c>
      <c r="YY12623" s="68"/>
      <c r="YZ12623" s="68"/>
      <c r="ZA12623" s="68"/>
      <c r="ZB12623" s="68"/>
      <c r="ZC12623" s="68"/>
      <c r="ZD12623" s="68"/>
    </row>
    <row r="12624" spans="658:680" x14ac:dyDescent="0.25">
      <c r="YH12624" s="68"/>
      <c r="YI12624" s="68"/>
      <c r="YJ12624" s="68"/>
      <c r="YK12624" s="68"/>
      <c r="YL12624" s="68"/>
      <c r="YM12624" s="68"/>
      <c r="YN12624" s="68"/>
      <c r="YO12624" s="68"/>
      <c r="YP12624" s="68"/>
      <c r="YQ12624" s="68"/>
      <c r="YR12624" s="68"/>
      <c r="YS12624" s="68"/>
      <c r="YT12624" s="68"/>
      <c r="YU12624" s="68"/>
      <c r="YV12624" s="68"/>
      <c r="YW12624" s="68"/>
      <c r="YX12624" s="68">
        <v>0.901065288519179</v>
      </c>
      <c r="YY12624" s="68"/>
      <c r="YZ12624" s="68"/>
      <c r="ZA12624" s="68"/>
      <c r="ZB12624" s="68"/>
      <c r="ZC12624" s="68"/>
      <c r="ZD12624" s="68"/>
    </row>
    <row r="12625" spans="658:680" x14ac:dyDescent="0.25">
      <c r="YH12625" s="68"/>
      <c r="YI12625" s="68"/>
      <c r="YJ12625" s="68"/>
      <c r="YK12625" s="68"/>
      <c r="YL12625" s="68"/>
      <c r="YM12625" s="68"/>
      <c r="YN12625" s="68"/>
      <c r="YO12625" s="68"/>
      <c r="YP12625" s="68"/>
      <c r="YQ12625" s="68"/>
      <c r="YR12625" s="68"/>
      <c r="YS12625" s="68"/>
      <c r="YT12625" s="68"/>
      <c r="YU12625" s="68"/>
      <c r="YV12625" s="68"/>
      <c r="YW12625" s="68"/>
      <c r="YX12625" s="68">
        <v>0.90104470936826098</v>
      </c>
      <c r="YY12625" s="68"/>
      <c r="YZ12625" s="68"/>
      <c r="ZA12625" s="68"/>
      <c r="ZB12625" s="68"/>
      <c r="ZC12625" s="68"/>
      <c r="ZD12625" s="68"/>
    </row>
    <row r="12626" spans="658:680" x14ac:dyDescent="0.25">
      <c r="YH12626" s="68"/>
      <c r="YI12626" s="68"/>
      <c r="YJ12626" s="68"/>
      <c r="YK12626" s="68"/>
      <c r="YL12626" s="68"/>
      <c r="YM12626" s="68"/>
      <c r="YN12626" s="68"/>
      <c r="YO12626" s="68"/>
      <c r="YP12626" s="68"/>
      <c r="YQ12626" s="68"/>
      <c r="YR12626" s="68"/>
      <c r="YS12626" s="68"/>
      <c r="YT12626" s="68"/>
      <c r="YU12626" s="68"/>
      <c r="YV12626" s="68"/>
      <c r="YW12626" s="68"/>
      <c r="YX12626" s="68">
        <v>0.901032448745262</v>
      </c>
      <c r="YY12626" s="68"/>
      <c r="YZ12626" s="68"/>
      <c r="ZA12626" s="68"/>
      <c r="ZB12626" s="68"/>
      <c r="ZC12626" s="68"/>
      <c r="ZD12626" s="68"/>
    </row>
    <row r="12627" spans="658:680" x14ac:dyDescent="0.25">
      <c r="YH12627" s="68"/>
      <c r="YI12627" s="68"/>
      <c r="YJ12627" s="68"/>
      <c r="YK12627" s="68"/>
      <c r="YL12627" s="68"/>
      <c r="YM12627" s="68"/>
      <c r="YN12627" s="68"/>
      <c r="YO12627" s="68"/>
      <c r="YP12627" s="68"/>
      <c r="YQ12627" s="68"/>
      <c r="YR12627" s="68"/>
      <c r="YS12627" s="68"/>
      <c r="YT12627" s="68"/>
      <c r="YU12627" s="68"/>
      <c r="YV12627" s="68"/>
      <c r="YW12627" s="68"/>
      <c r="YX12627" s="68">
        <v>0.90092361066954396</v>
      </c>
      <c r="YY12627" s="68"/>
      <c r="YZ12627" s="68"/>
      <c r="ZA12627" s="68"/>
      <c r="ZB12627" s="68"/>
      <c r="ZC12627" s="68"/>
      <c r="ZD12627" s="68"/>
    </row>
    <row r="12628" spans="658:680" x14ac:dyDescent="0.25">
      <c r="YH12628" s="68"/>
      <c r="YI12628" s="68"/>
      <c r="YJ12628" s="68"/>
      <c r="YK12628" s="68"/>
      <c r="YL12628" s="68"/>
      <c r="YM12628" s="68"/>
      <c r="YN12628" s="68"/>
      <c r="YO12628" s="68"/>
      <c r="YP12628" s="68"/>
      <c r="YQ12628" s="68"/>
      <c r="YR12628" s="68"/>
      <c r="YS12628" s="68"/>
      <c r="YT12628" s="68"/>
      <c r="YU12628" s="68"/>
      <c r="YV12628" s="68"/>
      <c r="YW12628" s="68"/>
      <c r="YX12628" s="68">
        <v>0.900818256707693</v>
      </c>
      <c r="YY12628" s="68"/>
      <c r="YZ12628" s="68"/>
      <c r="ZA12628" s="68"/>
      <c r="ZB12628" s="68"/>
      <c r="ZC12628" s="68"/>
      <c r="ZD12628" s="68"/>
    </row>
    <row r="12629" spans="658:680" x14ac:dyDescent="0.25">
      <c r="YH12629" s="68"/>
      <c r="YI12629" s="68"/>
      <c r="YJ12629" s="68"/>
      <c r="YK12629" s="68"/>
      <c r="YL12629" s="68"/>
      <c r="YM12629" s="68"/>
      <c r="YN12629" s="68"/>
      <c r="YO12629" s="68"/>
      <c r="YP12629" s="68"/>
      <c r="YQ12629" s="68"/>
      <c r="YR12629" s="68"/>
      <c r="YS12629" s="68"/>
      <c r="YT12629" s="68"/>
      <c r="YU12629" s="68"/>
      <c r="YV12629" s="68"/>
      <c r="YW12629" s="68"/>
      <c r="YX12629" s="68">
        <v>0.90079349336535097</v>
      </c>
      <c r="YY12629" s="68"/>
      <c r="YZ12629" s="68"/>
      <c r="ZA12629" s="68"/>
      <c r="ZB12629" s="68"/>
      <c r="ZC12629" s="68"/>
      <c r="ZD12629" s="68"/>
    </row>
    <row r="12630" spans="658:680" x14ac:dyDescent="0.25">
      <c r="YH12630" s="68"/>
      <c r="YI12630" s="68"/>
      <c r="YJ12630" s="68"/>
      <c r="YK12630" s="68"/>
      <c r="YL12630" s="68"/>
      <c r="YM12630" s="68"/>
      <c r="YN12630" s="68"/>
      <c r="YO12630" s="68"/>
      <c r="YP12630" s="68"/>
      <c r="YQ12630" s="68"/>
      <c r="YR12630" s="68"/>
      <c r="YS12630" s="68"/>
      <c r="YT12630" s="68"/>
      <c r="YU12630" s="68"/>
      <c r="YV12630" s="68"/>
      <c r="YW12630" s="68"/>
      <c r="YX12630" s="68">
        <v>0.90074845017779603</v>
      </c>
      <c r="YY12630" s="68"/>
      <c r="YZ12630" s="68"/>
      <c r="ZA12630" s="68"/>
      <c r="ZB12630" s="68"/>
      <c r="ZC12630" s="68"/>
      <c r="ZD12630" s="68"/>
    </row>
    <row r="12631" spans="658:680" x14ac:dyDescent="0.25">
      <c r="YH12631" s="68"/>
      <c r="YI12631" s="68"/>
      <c r="YJ12631" s="68"/>
      <c r="YK12631" s="68"/>
      <c r="YL12631" s="68"/>
      <c r="YM12631" s="68"/>
      <c r="YN12631" s="68"/>
      <c r="YO12631" s="68"/>
      <c r="YP12631" s="68"/>
      <c r="YQ12631" s="68"/>
      <c r="YR12631" s="68"/>
      <c r="YS12631" s="68"/>
      <c r="YT12631" s="68"/>
      <c r="YU12631" s="68"/>
      <c r="YV12631" s="68"/>
      <c r="YW12631" s="68"/>
      <c r="YX12631" s="68">
        <v>0.90073758040923002</v>
      </c>
      <c r="YY12631" s="68"/>
      <c r="YZ12631" s="68"/>
      <c r="ZA12631" s="68"/>
      <c r="ZB12631" s="68"/>
      <c r="ZC12631" s="68"/>
      <c r="ZD12631" s="68"/>
    </row>
    <row r="12632" spans="658:680" x14ac:dyDescent="0.25">
      <c r="YH12632" s="68"/>
      <c r="YI12632" s="68"/>
      <c r="YJ12632" s="68"/>
      <c r="YK12632" s="68"/>
      <c r="YL12632" s="68"/>
      <c r="YM12632" s="68"/>
      <c r="YN12632" s="68"/>
      <c r="YO12632" s="68"/>
      <c r="YP12632" s="68"/>
      <c r="YQ12632" s="68"/>
      <c r="YR12632" s="68"/>
      <c r="YS12632" s="68"/>
      <c r="YT12632" s="68"/>
      <c r="YU12632" s="68"/>
      <c r="YV12632" s="68"/>
      <c r="YW12632" s="68"/>
      <c r="YX12632" s="68">
        <v>0.90073396171333697</v>
      </c>
      <c r="YY12632" s="68"/>
      <c r="YZ12632" s="68"/>
      <c r="ZA12632" s="68"/>
      <c r="ZB12632" s="68"/>
      <c r="ZC12632" s="68"/>
      <c r="ZD12632" s="68"/>
    </row>
    <row r="12633" spans="658:680" x14ac:dyDescent="0.25">
      <c r="YH12633" s="68"/>
      <c r="YI12633" s="68"/>
      <c r="YJ12633" s="68"/>
      <c r="YK12633" s="68"/>
      <c r="YL12633" s="68"/>
      <c r="YM12633" s="68"/>
      <c r="YN12633" s="68"/>
      <c r="YO12633" s="68"/>
      <c r="YP12633" s="68"/>
      <c r="YQ12633" s="68"/>
      <c r="YR12633" s="68"/>
      <c r="YS12633" s="68"/>
      <c r="YT12633" s="68"/>
      <c r="YU12633" s="68"/>
      <c r="YV12633" s="68"/>
      <c r="YW12633" s="68"/>
      <c r="YX12633" s="68">
        <v>0.90069418904663001</v>
      </c>
      <c r="YY12633" s="68"/>
      <c r="YZ12633" s="68"/>
      <c r="ZA12633" s="68"/>
      <c r="ZB12633" s="68"/>
      <c r="ZC12633" s="68"/>
      <c r="ZD12633" s="68"/>
    </row>
    <row r="12634" spans="658:680" x14ac:dyDescent="0.25">
      <c r="YH12634" s="68"/>
      <c r="YI12634" s="68"/>
      <c r="YJ12634" s="68"/>
      <c r="YK12634" s="68"/>
      <c r="YL12634" s="68"/>
      <c r="YM12634" s="68"/>
      <c r="YN12634" s="68"/>
      <c r="YO12634" s="68"/>
      <c r="YP12634" s="68"/>
      <c r="YQ12634" s="68"/>
      <c r="YR12634" s="68"/>
      <c r="YS12634" s="68"/>
      <c r="YT12634" s="68"/>
      <c r="YU12634" s="68"/>
      <c r="YV12634" s="68"/>
      <c r="YW12634" s="68"/>
      <c r="YX12634" s="68">
        <v>0.90062574959323105</v>
      </c>
      <c r="YY12634" s="68"/>
      <c r="YZ12634" s="68"/>
      <c r="ZA12634" s="68"/>
      <c r="ZB12634" s="68"/>
      <c r="ZC12634" s="68"/>
      <c r="ZD12634" s="68"/>
    </row>
    <row r="12635" spans="658:680" x14ac:dyDescent="0.25">
      <c r="YH12635" s="68"/>
      <c r="YI12635" s="68"/>
      <c r="YJ12635" s="68"/>
      <c r="YK12635" s="68"/>
      <c r="YL12635" s="68"/>
      <c r="YM12635" s="68"/>
      <c r="YN12635" s="68"/>
      <c r="YO12635" s="68"/>
      <c r="YP12635" s="68"/>
      <c r="YQ12635" s="68"/>
      <c r="YR12635" s="68"/>
      <c r="YS12635" s="68"/>
      <c r="YT12635" s="68"/>
      <c r="YU12635" s="68"/>
      <c r="YV12635" s="68"/>
      <c r="YW12635" s="68"/>
      <c r="YX12635" s="68">
        <v>0.90062110187076405</v>
      </c>
      <c r="YY12635" s="68"/>
      <c r="YZ12635" s="68"/>
      <c r="ZA12635" s="68"/>
      <c r="ZB12635" s="68"/>
      <c r="ZC12635" s="68"/>
      <c r="ZD12635" s="68"/>
    </row>
    <row r="12636" spans="658:680" x14ac:dyDescent="0.25">
      <c r="YH12636" s="68"/>
      <c r="YI12636" s="68"/>
      <c r="YJ12636" s="68"/>
      <c r="YK12636" s="68"/>
      <c r="YL12636" s="68"/>
      <c r="YM12636" s="68"/>
      <c r="YN12636" s="68"/>
      <c r="YO12636" s="68"/>
      <c r="YP12636" s="68"/>
      <c r="YQ12636" s="68"/>
      <c r="YR12636" s="68"/>
      <c r="YS12636" s="68"/>
      <c r="YT12636" s="68"/>
      <c r="YU12636" s="68"/>
      <c r="YV12636" s="68"/>
      <c r="YW12636" s="68"/>
      <c r="YX12636" s="68">
        <v>0.90061748085705595</v>
      </c>
      <c r="YY12636" s="68"/>
      <c r="YZ12636" s="68"/>
      <c r="ZA12636" s="68"/>
      <c r="ZB12636" s="68"/>
      <c r="ZC12636" s="68"/>
      <c r="ZD12636" s="68"/>
    </row>
    <row r="12637" spans="658:680" x14ac:dyDescent="0.25">
      <c r="YH12637" s="68"/>
      <c r="YI12637" s="68"/>
      <c r="YJ12637" s="68"/>
      <c r="YK12637" s="68"/>
      <c r="YL12637" s="68"/>
      <c r="YM12637" s="68"/>
      <c r="YN12637" s="68"/>
      <c r="YO12637" s="68"/>
      <c r="YP12637" s="68"/>
      <c r="YQ12637" s="68"/>
      <c r="YR12637" s="68"/>
      <c r="YS12637" s="68"/>
      <c r="YT12637" s="68"/>
      <c r="YU12637" s="68"/>
      <c r="YV12637" s="68"/>
      <c r="YW12637" s="68"/>
      <c r="YX12637" s="68">
        <v>0.900601212251538</v>
      </c>
      <c r="YY12637" s="68"/>
      <c r="YZ12637" s="68"/>
      <c r="ZA12637" s="68"/>
      <c r="ZB12637" s="68"/>
      <c r="ZC12637" s="68"/>
      <c r="ZD12637" s="68"/>
    </row>
    <row r="12638" spans="658:680" x14ac:dyDescent="0.25">
      <c r="YH12638" s="68"/>
      <c r="YI12638" s="68"/>
      <c r="YJ12638" s="68"/>
      <c r="YK12638" s="68"/>
      <c r="YL12638" s="68"/>
      <c r="YM12638" s="68"/>
      <c r="YN12638" s="68"/>
      <c r="YO12638" s="68"/>
      <c r="YP12638" s="68"/>
      <c r="YQ12638" s="68"/>
      <c r="YR12638" s="68"/>
      <c r="YS12638" s="68"/>
      <c r="YT12638" s="68"/>
      <c r="YU12638" s="68"/>
      <c r="YV12638" s="68"/>
      <c r="YW12638" s="68"/>
      <c r="YX12638" s="68">
        <v>0.90058672978445597</v>
      </c>
      <c r="YY12638" s="68"/>
      <c r="YZ12638" s="68"/>
      <c r="ZA12638" s="68"/>
      <c r="ZB12638" s="68"/>
      <c r="ZC12638" s="68"/>
      <c r="ZD12638" s="68"/>
    </row>
    <row r="12639" spans="658:680" x14ac:dyDescent="0.25">
      <c r="YH12639" s="68"/>
      <c r="YI12639" s="68"/>
      <c r="YJ12639" s="68"/>
      <c r="YK12639" s="68"/>
      <c r="YL12639" s="68"/>
      <c r="YM12639" s="68"/>
      <c r="YN12639" s="68"/>
      <c r="YO12639" s="68"/>
      <c r="YP12639" s="68"/>
      <c r="YQ12639" s="68"/>
      <c r="YR12639" s="68"/>
      <c r="YS12639" s="68"/>
      <c r="YT12639" s="68"/>
      <c r="YU12639" s="68"/>
      <c r="YV12639" s="68"/>
      <c r="YW12639" s="68"/>
      <c r="YX12639" s="68">
        <v>0.90054037829978695</v>
      </c>
      <c r="YY12639" s="68"/>
      <c r="YZ12639" s="68"/>
      <c r="ZA12639" s="68"/>
      <c r="ZB12639" s="68"/>
      <c r="ZC12639" s="68"/>
      <c r="ZD12639" s="68"/>
    </row>
    <row r="12640" spans="658:680" x14ac:dyDescent="0.25">
      <c r="YH12640" s="68"/>
      <c r="YI12640" s="68"/>
      <c r="YJ12640" s="68"/>
      <c r="YK12640" s="68"/>
      <c r="YL12640" s="68"/>
      <c r="YM12640" s="68"/>
      <c r="YN12640" s="68"/>
      <c r="YO12640" s="68"/>
      <c r="YP12640" s="68"/>
      <c r="YQ12640" s="68"/>
      <c r="YR12640" s="68"/>
      <c r="YS12640" s="68"/>
      <c r="YT12640" s="68"/>
      <c r="YU12640" s="68"/>
      <c r="YV12640" s="68"/>
      <c r="YW12640" s="68"/>
      <c r="YX12640" s="68">
        <v>0.90051998947099698</v>
      </c>
      <c r="YY12640" s="68"/>
      <c r="YZ12640" s="68"/>
      <c r="ZA12640" s="68"/>
      <c r="ZB12640" s="68"/>
      <c r="ZC12640" s="68"/>
      <c r="ZD12640" s="68"/>
    </row>
    <row r="12641" spans="658:680" x14ac:dyDescent="0.25">
      <c r="YH12641" s="68"/>
      <c r="YI12641" s="68"/>
      <c r="YJ12641" s="68"/>
      <c r="YK12641" s="68"/>
      <c r="YL12641" s="68"/>
      <c r="YM12641" s="68"/>
      <c r="YN12641" s="68"/>
      <c r="YO12641" s="68"/>
      <c r="YP12641" s="68"/>
      <c r="YQ12641" s="68"/>
      <c r="YR12641" s="68"/>
      <c r="YS12641" s="68"/>
      <c r="YT12641" s="68"/>
      <c r="YU12641" s="68"/>
      <c r="YV12641" s="68"/>
      <c r="YW12641" s="68"/>
      <c r="YX12641" s="68">
        <v>0.90050258383409698</v>
      </c>
      <c r="YY12641" s="68"/>
      <c r="YZ12641" s="68"/>
      <c r="ZA12641" s="68"/>
      <c r="ZB12641" s="68"/>
      <c r="ZC12641" s="68"/>
      <c r="ZD12641" s="68"/>
    </row>
    <row r="12642" spans="658:680" x14ac:dyDescent="0.25">
      <c r="YH12642" s="68"/>
      <c r="YI12642" s="68"/>
      <c r="YJ12642" s="68"/>
      <c r="YK12642" s="68"/>
      <c r="YL12642" s="68"/>
      <c r="YM12642" s="68"/>
      <c r="YN12642" s="68"/>
      <c r="YO12642" s="68"/>
      <c r="YP12642" s="68"/>
      <c r="YQ12642" s="68"/>
      <c r="YR12642" s="68"/>
      <c r="YS12642" s="68"/>
      <c r="YT12642" s="68"/>
      <c r="YU12642" s="68"/>
      <c r="YV12642" s="68"/>
      <c r="YW12642" s="68"/>
      <c r="YX12642" s="68">
        <v>0.90048048969526895</v>
      </c>
      <c r="YY12642" s="68"/>
      <c r="YZ12642" s="68"/>
      <c r="ZA12642" s="68"/>
      <c r="ZB12642" s="68"/>
      <c r="ZC12642" s="68"/>
      <c r="ZD12642" s="68"/>
    </row>
    <row r="12643" spans="658:680" x14ac:dyDescent="0.25">
      <c r="YH12643" s="68"/>
      <c r="YI12643" s="68"/>
      <c r="YJ12643" s="68"/>
      <c r="YK12643" s="68"/>
      <c r="YL12643" s="68"/>
      <c r="YM12643" s="68"/>
      <c r="YN12643" s="68"/>
      <c r="YO12643" s="68"/>
      <c r="YP12643" s="68"/>
      <c r="YQ12643" s="68"/>
      <c r="YR12643" s="68"/>
      <c r="YS12643" s="68"/>
      <c r="YT12643" s="68"/>
      <c r="YU12643" s="68"/>
      <c r="YV12643" s="68"/>
      <c r="YW12643" s="68"/>
      <c r="YX12643" s="68">
        <v>0.90039294035182904</v>
      </c>
      <c r="YY12643" s="68"/>
      <c r="YZ12643" s="68"/>
      <c r="ZA12643" s="68"/>
      <c r="ZB12643" s="68"/>
      <c r="ZC12643" s="68"/>
      <c r="ZD12643" s="68"/>
    </row>
    <row r="12644" spans="658:680" x14ac:dyDescent="0.25">
      <c r="YH12644" s="68"/>
      <c r="YI12644" s="68"/>
      <c r="YJ12644" s="68"/>
      <c r="YK12644" s="68"/>
      <c r="YL12644" s="68"/>
      <c r="YM12644" s="68"/>
      <c r="YN12644" s="68"/>
      <c r="YO12644" s="68"/>
      <c r="YP12644" s="68"/>
      <c r="YQ12644" s="68"/>
      <c r="YR12644" s="68"/>
      <c r="YS12644" s="68"/>
      <c r="YT12644" s="68"/>
      <c r="YU12644" s="68"/>
      <c r="YV12644" s="68"/>
      <c r="YW12644" s="68"/>
      <c r="YX12644" s="68">
        <v>0.90037773461963</v>
      </c>
      <c r="YY12644" s="68"/>
      <c r="YZ12644" s="68"/>
      <c r="ZA12644" s="68"/>
      <c r="ZB12644" s="68"/>
      <c r="ZC12644" s="68"/>
      <c r="ZD12644" s="68"/>
    </row>
    <row r="12645" spans="658:680" x14ac:dyDescent="0.25">
      <c r="YH12645" s="68"/>
      <c r="YI12645" s="68"/>
      <c r="YJ12645" s="68"/>
      <c r="YK12645" s="68"/>
      <c r="YL12645" s="68"/>
      <c r="YM12645" s="68"/>
      <c r="YN12645" s="68"/>
      <c r="YO12645" s="68"/>
      <c r="YP12645" s="68"/>
      <c r="YQ12645" s="68"/>
      <c r="YR12645" s="68"/>
      <c r="YS12645" s="68"/>
      <c r="YT12645" s="68"/>
      <c r="YU12645" s="68"/>
      <c r="YV12645" s="68"/>
      <c r="YW12645" s="68"/>
      <c r="YX12645" s="68">
        <v>0.90037575802937198</v>
      </c>
      <c r="YY12645" s="68"/>
      <c r="YZ12645" s="68"/>
      <c r="ZA12645" s="68"/>
      <c r="ZB12645" s="68"/>
      <c r="ZC12645" s="68"/>
      <c r="ZD12645" s="68"/>
    </row>
    <row r="12646" spans="658:680" x14ac:dyDescent="0.25">
      <c r="YH12646" s="68"/>
      <c r="YI12646" s="68"/>
      <c r="YJ12646" s="68"/>
      <c r="YK12646" s="68"/>
      <c r="YL12646" s="68"/>
      <c r="YM12646" s="68"/>
      <c r="YN12646" s="68"/>
      <c r="YO12646" s="68"/>
      <c r="YP12646" s="68"/>
      <c r="YQ12646" s="68"/>
      <c r="YR12646" s="68"/>
      <c r="YS12646" s="68"/>
      <c r="YT12646" s="68"/>
      <c r="YU12646" s="68"/>
      <c r="YV12646" s="68"/>
      <c r="YW12646" s="68"/>
      <c r="YX12646" s="68">
        <v>0.90035236452125</v>
      </c>
      <c r="YY12646" s="68"/>
      <c r="YZ12646" s="68"/>
      <c r="ZA12646" s="68"/>
      <c r="ZB12646" s="68"/>
      <c r="ZC12646" s="68"/>
      <c r="ZD12646" s="68"/>
    </row>
    <row r="12647" spans="658:680" x14ac:dyDescent="0.25">
      <c r="YH12647" s="68"/>
      <c r="YI12647" s="68"/>
      <c r="YJ12647" s="68"/>
      <c r="YK12647" s="68"/>
      <c r="YL12647" s="68"/>
      <c r="YM12647" s="68"/>
      <c r="YN12647" s="68"/>
      <c r="YO12647" s="68"/>
      <c r="YP12647" s="68"/>
      <c r="YQ12647" s="68"/>
      <c r="YR12647" s="68"/>
      <c r="YS12647" s="68"/>
      <c r="YT12647" s="68"/>
      <c r="YU12647" s="68"/>
      <c r="YV12647" s="68"/>
      <c r="YW12647" s="68"/>
      <c r="YX12647" s="68">
        <v>0.90035230805383704</v>
      </c>
      <c r="YY12647" s="68"/>
      <c r="YZ12647" s="68"/>
      <c r="ZA12647" s="68"/>
      <c r="ZB12647" s="68"/>
      <c r="ZC12647" s="68"/>
      <c r="ZD12647" s="68"/>
    </row>
    <row r="12648" spans="658:680" x14ac:dyDescent="0.25">
      <c r="YH12648" s="68"/>
      <c r="YI12648" s="68"/>
      <c r="YJ12648" s="68"/>
      <c r="YK12648" s="68"/>
      <c r="YL12648" s="68"/>
      <c r="YM12648" s="68"/>
      <c r="YN12648" s="68"/>
      <c r="YO12648" s="68"/>
      <c r="YP12648" s="68"/>
      <c r="YQ12648" s="68"/>
      <c r="YR12648" s="68"/>
      <c r="YS12648" s="68"/>
      <c r="YT12648" s="68"/>
      <c r="YU12648" s="68"/>
      <c r="YV12648" s="68"/>
      <c r="YW12648" s="68"/>
      <c r="YX12648" s="68">
        <v>0.900304495724495</v>
      </c>
      <c r="YY12648" s="68"/>
      <c r="YZ12648" s="68"/>
      <c r="ZA12648" s="68"/>
      <c r="ZB12648" s="68"/>
      <c r="ZC12648" s="68"/>
      <c r="ZD12648" s="68"/>
    </row>
    <row r="12649" spans="658:680" x14ac:dyDescent="0.25">
      <c r="YH12649" s="68"/>
      <c r="YI12649" s="68"/>
      <c r="YJ12649" s="68"/>
      <c r="YK12649" s="68"/>
      <c r="YL12649" s="68"/>
      <c r="YM12649" s="68"/>
      <c r="YN12649" s="68"/>
      <c r="YO12649" s="68"/>
      <c r="YP12649" s="68"/>
      <c r="YQ12649" s="68"/>
      <c r="YR12649" s="68"/>
      <c r="YS12649" s="68"/>
      <c r="YT12649" s="68"/>
      <c r="YU12649" s="68"/>
      <c r="YV12649" s="68"/>
      <c r="YW12649" s="68"/>
      <c r="YX12649" s="68">
        <v>0.90029452493248396</v>
      </c>
      <c r="YY12649" s="68"/>
      <c r="YZ12649" s="68"/>
      <c r="ZA12649" s="68"/>
      <c r="ZB12649" s="68"/>
      <c r="ZC12649" s="68"/>
      <c r="ZD12649" s="68"/>
    </row>
    <row r="12650" spans="658:680" x14ac:dyDescent="0.25">
      <c r="YH12650" s="68"/>
      <c r="YI12650" s="68"/>
      <c r="YJ12650" s="68"/>
      <c r="YK12650" s="68"/>
      <c r="YL12650" s="68"/>
      <c r="YM12650" s="68"/>
      <c r="YN12650" s="68"/>
      <c r="YO12650" s="68"/>
      <c r="YP12650" s="68"/>
      <c r="YQ12650" s="68"/>
      <c r="YR12650" s="68"/>
      <c r="YS12650" s="68"/>
      <c r="YT12650" s="68"/>
      <c r="YU12650" s="68"/>
      <c r="YV12650" s="68"/>
      <c r="YW12650" s="68"/>
      <c r="YX12650" s="68">
        <v>0.90025454339684197</v>
      </c>
      <c r="YY12650" s="68"/>
      <c r="YZ12650" s="68"/>
      <c r="ZA12650" s="68"/>
      <c r="ZB12650" s="68"/>
      <c r="ZC12650" s="68"/>
      <c r="ZD12650" s="68"/>
    </row>
    <row r="12651" spans="658:680" x14ac:dyDescent="0.25">
      <c r="YH12651" s="68"/>
      <c r="YI12651" s="68"/>
      <c r="YJ12651" s="68"/>
      <c r="YK12651" s="68"/>
      <c r="YL12651" s="68"/>
      <c r="YM12651" s="68"/>
      <c r="YN12651" s="68"/>
      <c r="YO12651" s="68"/>
      <c r="YP12651" s="68"/>
      <c r="YQ12651" s="68"/>
      <c r="YR12651" s="68"/>
      <c r="YS12651" s="68"/>
      <c r="YT12651" s="68"/>
      <c r="YU12651" s="68"/>
      <c r="YV12651" s="68"/>
      <c r="YW12651" s="68"/>
      <c r="YX12651" s="68">
        <v>0.90020290958692994</v>
      </c>
      <c r="YY12651" s="68"/>
      <c r="YZ12651" s="68"/>
      <c r="ZA12651" s="68"/>
      <c r="ZB12651" s="68"/>
      <c r="ZC12651" s="68"/>
      <c r="ZD12651" s="68"/>
    </row>
    <row r="12652" spans="658:680" x14ac:dyDescent="0.25">
      <c r="YH12652" s="68"/>
      <c r="YI12652" s="68"/>
      <c r="YJ12652" s="68"/>
      <c r="YK12652" s="68"/>
      <c r="YL12652" s="68"/>
      <c r="YM12652" s="68"/>
      <c r="YN12652" s="68"/>
      <c r="YO12652" s="68"/>
      <c r="YP12652" s="68"/>
      <c r="YQ12652" s="68"/>
      <c r="YR12652" s="68"/>
      <c r="YS12652" s="68"/>
      <c r="YT12652" s="68"/>
      <c r="YU12652" s="68"/>
      <c r="YV12652" s="68"/>
      <c r="YW12652" s="68"/>
      <c r="YX12652" s="68">
        <v>0.90020209051829603</v>
      </c>
      <c r="YY12652" s="68"/>
      <c r="YZ12652" s="68"/>
      <c r="ZA12652" s="68"/>
      <c r="ZB12652" s="68"/>
      <c r="ZC12652" s="68"/>
      <c r="ZD12652" s="68"/>
    </row>
    <row r="12653" spans="658:680" x14ac:dyDescent="0.25">
      <c r="YH12653" s="68"/>
      <c r="YI12653" s="68"/>
      <c r="YJ12653" s="68"/>
      <c r="YK12653" s="68"/>
      <c r="YL12653" s="68"/>
      <c r="YM12653" s="68"/>
      <c r="YN12653" s="68"/>
      <c r="YO12653" s="68"/>
      <c r="YP12653" s="68"/>
      <c r="YQ12653" s="68"/>
      <c r="YR12653" s="68"/>
      <c r="YS12653" s="68"/>
      <c r="YT12653" s="68"/>
      <c r="YU12653" s="68"/>
      <c r="YV12653" s="68"/>
      <c r="YW12653" s="68"/>
      <c r="YX12653" s="68">
        <v>0.90019823383693398</v>
      </c>
      <c r="YY12653" s="68"/>
      <c r="YZ12653" s="68"/>
      <c r="ZA12653" s="68"/>
      <c r="ZB12653" s="68"/>
      <c r="ZC12653" s="68"/>
      <c r="ZD12653" s="68"/>
    </row>
    <row r="12654" spans="658:680" x14ac:dyDescent="0.25">
      <c r="YH12654" s="68"/>
      <c r="YI12654" s="68"/>
      <c r="YJ12654" s="68"/>
      <c r="YK12654" s="68"/>
      <c r="YL12654" s="68"/>
      <c r="YM12654" s="68"/>
      <c r="YN12654" s="68"/>
      <c r="YO12654" s="68"/>
      <c r="YP12654" s="68"/>
      <c r="YQ12654" s="68"/>
      <c r="YR12654" s="68"/>
      <c r="YS12654" s="68"/>
      <c r="YT12654" s="68"/>
      <c r="YU12654" s="68"/>
      <c r="YV12654" s="68"/>
      <c r="YW12654" s="68"/>
      <c r="YX12654" s="68">
        <v>0.90013840274138202</v>
      </c>
      <c r="YY12654" s="68"/>
      <c r="YZ12654" s="68"/>
      <c r="ZA12654" s="68"/>
      <c r="ZB12654" s="68"/>
      <c r="ZC12654" s="68"/>
      <c r="ZD12654" s="68"/>
    </row>
    <row r="12655" spans="658:680" x14ac:dyDescent="0.25">
      <c r="YH12655" s="68"/>
      <c r="YI12655" s="68"/>
      <c r="YJ12655" s="68"/>
      <c r="YK12655" s="68"/>
      <c r="YL12655" s="68"/>
      <c r="YM12655" s="68"/>
      <c r="YN12655" s="68"/>
      <c r="YO12655" s="68"/>
      <c r="YP12655" s="68"/>
      <c r="YQ12655" s="68"/>
      <c r="YR12655" s="68"/>
      <c r="YS12655" s="68"/>
      <c r="YT12655" s="68"/>
      <c r="YU12655" s="68"/>
      <c r="YV12655" s="68"/>
      <c r="YW12655" s="68"/>
      <c r="YX12655" s="68">
        <v>0.90011543767276403</v>
      </c>
      <c r="YY12655" s="68"/>
      <c r="YZ12655" s="68"/>
      <c r="ZA12655" s="68"/>
      <c r="ZB12655" s="68"/>
      <c r="ZC12655" s="68"/>
      <c r="ZD12655" s="68"/>
    </row>
    <row r="12656" spans="658:680" x14ac:dyDescent="0.25">
      <c r="YH12656" s="68"/>
      <c r="YI12656" s="68"/>
      <c r="YJ12656" s="68"/>
      <c r="YK12656" s="68"/>
      <c r="YL12656" s="68"/>
      <c r="YM12656" s="68"/>
      <c r="YN12656" s="68"/>
      <c r="YO12656" s="68"/>
      <c r="YP12656" s="68"/>
      <c r="YQ12656" s="68"/>
      <c r="YR12656" s="68"/>
      <c r="YS12656" s="68"/>
      <c r="YT12656" s="68"/>
      <c r="YU12656" s="68"/>
      <c r="YV12656" s="68"/>
      <c r="YW12656" s="68"/>
      <c r="YX12656" s="68">
        <v>0.90010844160834003</v>
      </c>
      <c r="YY12656" s="68"/>
      <c r="YZ12656" s="68"/>
      <c r="ZA12656" s="68"/>
      <c r="ZB12656" s="68"/>
      <c r="ZC12656" s="68"/>
      <c r="ZD12656" s="68"/>
    </row>
    <row r="12657" spans="658:680" x14ac:dyDescent="0.25">
      <c r="YH12657" s="68"/>
      <c r="YI12657" s="68"/>
      <c r="YJ12657" s="68"/>
      <c r="YK12657" s="68"/>
      <c r="YL12657" s="68"/>
      <c r="YM12657" s="68"/>
      <c r="YN12657" s="68"/>
      <c r="YO12657" s="68"/>
      <c r="YP12657" s="68"/>
      <c r="YQ12657" s="68"/>
      <c r="YR12657" s="68"/>
      <c r="YS12657" s="68"/>
      <c r="YT12657" s="68"/>
      <c r="YU12657" s="68"/>
      <c r="YV12657" s="68"/>
      <c r="YW12657" s="68"/>
      <c r="YX12657" s="68">
        <v>0.90010234789714405</v>
      </c>
      <c r="YY12657" s="68"/>
      <c r="YZ12657" s="68"/>
      <c r="ZA12657" s="68"/>
      <c r="ZB12657" s="68"/>
      <c r="ZC12657" s="68"/>
      <c r="ZD12657" s="68"/>
    </row>
    <row r="12658" spans="658:680" x14ac:dyDescent="0.25">
      <c r="YH12658" s="68"/>
      <c r="YI12658" s="68"/>
      <c r="YJ12658" s="68"/>
      <c r="YK12658" s="68"/>
      <c r="YL12658" s="68"/>
      <c r="YM12658" s="68"/>
      <c r="YN12658" s="68"/>
      <c r="YO12658" s="68"/>
      <c r="YP12658" s="68"/>
      <c r="YQ12658" s="68"/>
      <c r="YR12658" s="68"/>
      <c r="YS12658" s="68"/>
      <c r="YT12658" s="68"/>
      <c r="YU12658" s="68"/>
      <c r="YV12658" s="68"/>
      <c r="YW12658" s="68"/>
      <c r="YX12658" s="68">
        <v>0.90004056537564303</v>
      </c>
      <c r="YY12658" s="68"/>
      <c r="YZ12658" s="68"/>
      <c r="ZA12658" s="68"/>
      <c r="ZB12658" s="68"/>
      <c r="ZC12658" s="68"/>
      <c r="ZD12658" s="68"/>
    </row>
    <row r="12659" spans="658:680" x14ac:dyDescent="0.25">
      <c r="YH12659" s="68"/>
      <c r="YI12659" s="68"/>
      <c r="YJ12659" s="68"/>
      <c r="YK12659" s="68"/>
      <c r="YL12659" s="68"/>
      <c r="YM12659" s="68"/>
      <c r="YN12659" s="68"/>
      <c r="YO12659" s="68"/>
      <c r="YP12659" s="68"/>
      <c r="YQ12659" s="68"/>
      <c r="YR12659" s="68"/>
      <c r="YS12659" s="68"/>
      <c r="YT12659" s="68"/>
      <c r="YU12659" s="68"/>
      <c r="YV12659" s="68"/>
      <c r="YW12659" s="68"/>
      <c r="YX12659" s="68">
        <v>0.90001600668270498</v>
      </c>
      <c r="YY12659" s="68"/>
      <c r="YZ12659" s="68"/>
      <c r="ZA12659" s="68"/>
      <c r="ZB12659" s="68"/>
      <c r="ZC12659" s="68"/>
      <c r="ZD12659" s="68"/>
    </row>
    <row r="12660" spans="658:680" x14ac:dyDescent="0.25">
      <c r="YH12660" s="68"/>
      <c r="YI12660" s="68"/>
      <c r="YJ12660" s="68"/>
      <c r="YK12660" s="68"/>
      <c r="YL12660" s="68"/>
      <c r="YM12660" s="68"/>
      <c r="YN12660" s="68"/>
      <c r="YO12660" s="68"/>
      <c r="YP12660" s="68"/>
      <c r="YQ12660" s="68"/>
      <c r="YR12660" s="68"/>
      <c r="YS12660" s="68"/>
      <c r="YT12660" s="68"/>
      <c r="YU12660" s="68"/>
      <c r="YV12660" s="68"/>
      <c r="YW12660" s="68"/>
      <c r="YX12660" s="68">
        <v>0.90000922079104495</v>
      </c>
      <c r="YY12660" s="68"/>
      <c r="YZ12660" s="68"/>
      <c r="ZA12660" s="68"/>
      <c r="ZB12660" s="68"/>
      <c r="ZC12660" s="68"/>
      <c r="ZD12660" s="68"/>
    </row>
    <row r="12661" spans="658:680" x14ac:dyDescent="0.25">
      <c r="YH12661" s="68"/>
      <c r="YI12661" s="68"/>
      <c r="YJ12661" s="68"/>
      <c r="YK12661" s="68"/>
      <c r="YL12661" s="68"/>
      <c r="YM12661" s="68"/>
      <c r="YN12661" s="68"/>
      <c r="YO12661" s="68"/>
      <c r="YP12661" s="68"/>
      <c r="YQ12661" s="68"/>
      <c r="YR12661" s="68"/>
      <c r="YS12661" s="68"/>
      <c r="YT12661" s="68"/>
      <c r="YU12661" s="68"/>
      <c r="YV12661" s="68"/>
      <c r="YW12661" s="68"/>
      <c r="YX12661" s="68">
        <v>0.89999495324185197</v>
      </c>
      <c r="YY12661" s="68"/>
      <c r="YZ12661" s="68"/>
      <c r="ZA12661" s="68"/>
      <c r="ZB12661" s="68"/>
      <c r="ZC12661" s="68"/>
      <c r="ZD12661" s="68"/>
    </row>
    <row r="12662" spans="658:680" x14ac:dyDescent="0.25">
      <c r="YH12662" s="68"/>
      <c r="YI12662" s="68"/>
      <c r="YJ12662" s="68"/>
      <c r="YK12662" s="68"/>
      <c r="YL12662" s="68"/>
      <c r="YM12662" s="68"/>
      <c r="YN12662" s="68"/>
      <c r="YO12662" s="68"/>
      <c r="YP12662" s="68"/>
      <c r="YQ12662" s="68"/>
      <c r="YR12662" s="68"/>
      <c r="YS12662" s="68"/>
      <c r="YT12662" s="68"/>
      <c r="YU12662" s="68"/>
      <c r="YV12662" s="68"/>
      <c r="YW12662" s="68"/>
      <c r="YX12662" s="68">
        <v>0.89998700318567304</v>
      </c>
      <c r="YY12662" s="68"/>
      <c r="YZ12662" s="68"/>
      <c r="ZA12662" s="68"/>
      <c r="ZB12662" s="68"/>
      <c r="ZC12662" s="68"/>
      <c r="ZD12662" s="68"/>
    </row>
    <row r="12663" spans="658:680" x14ac:dyDescent="0.25">
      <c r="YH12663" s="68"/>
      <c r="YI12663" s="68"/>
      <c r="YJ12663" s="68"/>
      <c r="YK12663" s="68"/>
      <c r="YL12663" s="68"/>
      <c r="YM12663" s="68"/>
      <c r="YN12663" s="68"/>
      <c r="YO12663" s="68"/>
      <c r="YP12663" s="68"/>
      <c r="YQ12663" s="68"/>
      <c r="YR12663" s="68"/>
      <c r="YS12663" s="68"/>
      <c r="YT12663" s="68"/>
      <c r="YU12663" s="68"/>
      <c r="YV12663" s="68"/>
      <c r="YW12663" s="68"/>
      <c r="YX12663" s="68">
        <v>0.89993675628337</v>
      </c>
      <c r="YY12663" s="68"/>
      <c r="YZ12663" s="68"/>
      <c r="ZA12663" s="68"/>
      <c r="ZB12663" s="68"/>
      <c r="ZC12663" s="68"/>
      <c r="ZD12663" s="68"/>
    </row>
    <row r="12664" spans="658:680" x14ac:dyDescent="0.25">
      <c r="YH12664" s="68"/>
      <c r="YI12664" s="68"/>
      <c r="YJ12664" s="68"/>
      <c r="YK12664" s="68"/>
      <c r="YL12664" s="68"/>
      <c r="YM12664" s="68"/>
      <c r="YN12664" s="68"/>
      <c r="YO12664" s="68"/>
      <c r="YP12664" s="68"/>
      <c r="YQ12664" s="68"/>
      <c r="YR12664" s="68"/>
      <c r="YS12664" s="68"/>
      <c r="YT12664" s="68"/>
      <c r="YU12664" s="68"/>
      <c r="YV12664" s="68"/>
      <c r="YW12664" s="68"/>
      <c r="YX12664" s="68">
        <v>0.89989190538163499</v>
      </c>
      <c r="YY12664" s="68"/>
      <c r="YZ12664" s="68"/>
      <c r="ZA12664" s="68"/>
      <c r="ZB12664" s="68"/>
      <c r="ZC12664" s="68"/>
      <c r="ZD12664" s="68"/>
    </row>
    <row r="12665" spans="658:680" x14ac:dyDescent="0.25">
      <c r="YH12665" s="68"/>
      <c r="YI12665" s="68"/>
      <c r="YJ12665" s="68"/>
      <c r="YK12665" s="68"/>
      <c r="YL12665" s="68"/>
      <c r="YM12665" s="68"/>
      <c r="YN12665" s="68"/>
      <c r="YO12665" s="68"/>
      <c r="YP12665" s="68"/>
      <c r="YQ12665" s="68"/>
      <c r="YR12665" s="68"/>
      <c r="YS12665" s="68"/>
      <c r="YT12665" s="68"/>
      <c r="YU12665" s="68"/>
      <c r="YV12665" s="68"/>
      <c r="YW12665" s="68"/>
      <c r="YX12665" s="68">
        <v>0.89989103304129103</v>
      </c>
      <c r="YY12665" s="68"/>
      <c r="YZ12665" s="68"/>
      <c r="ZA12665" s="68"/>
      <c r="ZB12665" s="68"/>
      <c r="ZC12665" s="68"/>
      <c r="ZD12665" s="68"/>
    </row>
    <row r="12666" spans="658:680" x14ac:dyDescent="0.25">
      <c r="YH12666" s="68"/>
      <c r="YI12666" s="68"/>
      <c r="YJ12666" s="68"/>
      <c r="YK12666" s="68"/>
      <c r="YL12666" s="68"/>
      <c r="YM12666" s="68"/>
      <c r="YN12666" s="68"/>
      <c r="YO12666" s="68"/>
      <c r="YP12666" s="68"/>
      <c r="YQ12666" s="68"/>
      <c r="YR12666" s="68"/>
      <c r="YS12666" s="68"/>
      <c r="YT12666" s="68"/>
      <c r="YU12666" s="68"/>
      <c r="YV12666" s="68"/>
      <c r="YW12666" s="68"/>
      <c r="YX12666" s="68">
        <v>0.89987760049901</v>
      </c>
      <c r="YY12666" s="68"/>
      <c r="YZ12666" s="68"/>
      <c r="ZA12666" s="68"/>
      <c r="ZB12666" s="68"/>
      <c r="ZC12666" s="68"/>
      <c r="ZD12666" s="68"/>
    </row>
    <row r="12667" spans="658:680" x14ac:dyDescent="0.25">
      <c r="YH12667" s="68"/>
      <c r="YI12667" s="68"/>
      <c r="YJ12667" s="68"/>
      <c r="YK12667" s="68"/>
      <c r="YL12667" s="68"/>
      <c r="YM12667" s="68"/>
      <c r="YN12667" s="68"/>
      <c r="YO12667" s="68"/>
      <c r="YP12667" s="68"/>
      <c r="YQ12667" s="68"/>
      <c r="YR12667" s="68"/>
      <c r="YS12667" s="68"/>
      <c r="YT12667" s="68"/>
      <c r="YU12667" s="68"/>
      <c r="YV12667" s="68"/>
      <c r="YW12667" s="68"/>
      <c r="YX12667" s="68">
        <v>0.89984302611867895</v>
      </c>
      <c r="YY12667" s="68"/>
      <c r="YZ12667" s="68"/>
      <c r="ZA12667" s="68"/>
      <c r="ZB12667" s="68"/>
      <c r="ZC12667" s="68"/>
      <c r="ZD12667" s="68"/>
    </row>
    <row r="12668" spans="658:680" x14ac:dyDescent="0.25">
      <c r="YH12668" s="68"/>
      <c r="YI12668" s="68"/>
      <c r="YJ12668" s="68"/>
      <c r="YK12668" s="68"/>
      <c r="YL12668" s="68"/>
      <c r="YM12668" s="68"/>
      <c r="YN12668" s="68"/>
      <c r="YO12668" s="68"/>
      <c r="YP12668" s="68"/>
      <c r="YQ12668" s="68"/>
      <c r="YR12668" s="68"/>
      <c r="YS12668" s="68"/>
      <c r="YT12668" s="68"/>
      <c r="YU12668" s="68"/>
      <c r="YV12668" s="68"/>
      <c r="YW12668" s="68"/>
      <c r="YX12668" s="68">
        <v>0.89982068967113704</v>
      </c>
      <c r="YY12668" s="68"/>
      <c r="YZ12668" s="68"/>
      <c r="ZA12668" s="68"/>
      <c r="ZB12668" s="68"/>
      <c r="ZC12668" s="68"/>
      <c r="ZD12668" s="68"/>
    </row>
    <row r="12669" spans="658:680" x14ac:dyDescent="0.25">
      <c r="YH12669" s="68"/>
      <c r="YI12669" s="68"/>
      <c r="YJ12669" s="68"/>
      <c r="YK12669" s="68"/>
      <c r="YL12669" s="68"/>
      <c r="YM12669" s="68"/>
      <c r="YN12669" s="68"/>
      <c r="YO12669" s="68"/>
      <c r="YP12669" s="68"/>
      <c r="YQ12669" s="68"/>
      <c r="YR12669" s="68"/>
      <c r="YS12669" s="68"/>
      <c r="YT12669" s="68"/>
      <c r="YU12669" s="68"/>
      <c r="YV12669" s="68"/>
      <c r="YW12669" s="68"/>
      <c r="YX12669" s="68">
        <v>0.89979168586651304</v>
      </c>
      <c r="YY12669" s="68"/>
      <c r="YZ12669" s="68"/>
      <c r="ZA12669" s="68"/>
      <c r="ZB12669" s="68"/>
      <c r="ZC12669" s="68"/>
      <c r="ZD12669" s="68"/>
    </row>
    <row r="12670" spans="658:680" x14ac:dyDescent="0.25">
      <c r="YH12670" s="68"/>
      <c r="YI12670" s="68"/>
      <c r="YJ12670" s="68"/>
      <c r="YK12670" s="68"/>
      <c r="YL12670" s="68"/>
      <c r="YM12670" s="68"/>
      <c r="YN12670" s="68"/>
      <c r="YO12670" s="68"/>
      <c r="YP12670" s="68"/>
      <c r="YQ12670" s="68"/>
      <c r="YR12670" s="68"/>
      <c r="YS12670" s="68"/>
      <c r="YT12670" s="68"/>
      <c r="YU12670" s="68"/>
      <c r="YV12670" s="68"/>
      <c r="YW12670" s="68"/>
      <c r="YX12670" s="68">
        <v>0.89978922342914502</v>
      </c>
      <c r="YY12670" s="68"/>
      <c r="YZ12670" s="68"/>
      <c r="ZA12670" s="68"/>
      <c r="ZB12670" s="68"/>
      <c r="ZC12670" s="68"/>
      <c r="ZD12670" s="68"/>
    </row>
    <row r="12671" spans="658:680" x14ac:dyDescent="0.25">
      <c r="YH12671" s="68"/>
      <c r="YI12671" s="68"/>
      <c r="YJ12671" s="68"/>
      <c r="YK12671" s="68"/>
      <c r="YL12671" s="68"/>
      <c r="YM12671" s="68"/>
      <c r="YN12671" s="68"/>
      <c r="YO12671" s="68"/>
      <c r="YP12671" s="68"/>
      <c r="YQ12671" s="68"/>
      <c r="YR12671" s="68"/>
      <c r="YS12671" s="68"/>
      <c r="YT12671" s="68"/>
      <c r="YU12671" s="68"/>
      <c r="YV12671" s="68"/>
      <c r="YW12671" s="68"/>
      <c r="YX12671" s="68">
        <v>0.89970533788076301</v>
      </c>
      <c r="YY12671" s="68"/>
      <c r="YZ12671" s="68"/>
      <c r="ZA12671" s="68"/>
      <c r="ZB12671" s="68"/>
      <c r="ZC12671" s="68"/>
      <c r="ZD12671" s="68"/>
    </row>
    <row r="12672" spans="658:680" x14ac:dyDescent="0.25">
      <c r="YH12672" s="68"/>
      <c r="YI12672" s="68"/>
      <c r="YJ12672" s="68"/>
      <c r="YK12672" s="68"/>
      <c r="YL12672" s="68"/>
      <c r="YM12672" s="68"/>
      <c r="YN12672" s="68"/>
      <c r="YO12672" s="68"/>
      <c r="YP12672" s="68"/>
      <c r="YQ12672" s="68"/>
      <c r="YR12672" s="68"/>
      <c r="YS12672" s="68"/>
      <c r="YT12672" s="68"/>
      <c r="YU12672" s="68"/>
      <c r="YV12672" s="68"/>
      <c r="YW12672" s="68"/>
      <c r="YX12672" s="68">
        <v>0.89966012059229905</v>
      </c>
      <c r="YY12672" s="68"/>
      <c r="YZ12672" s="68"/>
      <c r="ZA12672" s="68"/>
      <c r="ZB12672" s="68"/>
      <c r="ZC12672" s="68"/>
      <c r="ZD12672" s="68"/>
    </row>
    <row r="12673" spans="658:680" x14ac:dyDescent="0.25">
      <c r="YH12673" s="68"/>
      <c r="YI12673" s="68"/>
      <c r="YJ12673" s="68"/>
      <c r="YK12673" s="68"/>
      <c r="YL12673" s="68"/>
      <c r="YM12673" s="68"/>
      <c r="YN12673" s="68"/>
      <c r="YO12673" s="68"/>
      <c r="YP12673" s="68"/>
      <c r="YQ12673" s="68"/>
      <c r="YR12673" s="68"/>
      <c r="YS12673" s="68"/>
      <c r="YT12673" s="68"/>
      <c r="YU12673" s="68"/>
      <c r="YV12673" s="68"/>
      <c r="YW12673" s="68"/>
      <c r="YX12673" s="68">
        <v>0.89961310178181397</v>
      </c>
      <c r="YY12673" s="68"/>
      <c r="YZ12673" s="68"/>
      <c r="ZA12673" s="68"/>
      <c r="ZB12673" s="68"/>
      <c r="ZC12673" s="68"/>
      <c r="ZD12673" s="68"/>
    </row>
    <row r="12674" spans="658:680" x14ac:dyDescent="0.25">
      <c r="YH12674" s="68"/>
      <c r="YI12674" s="68"/>
      <c r="YJ12674" s="68"/>
      <c r="YK12674" s="68"/>
      <c r="YL12674" s="68"/>
      <c r="YM12674" s="68"/>
      <c r="YN12674" s="68"/>
      <c r="YO12674" s="68"/>
      <c r="YP12674" s="68"/>
      <c r="YQ12674" s="68"/>
      <c r="YR12674" s="68"/>
      <c r="YS12674" s="68"/>
      <c r="YT12674" s="68"/>
      <c r="YU12674" s="68"/>
      <c r="YV12674" s="68"/>
      <c r="YW12674" s="68"/>
      <c r="YX12674" s="68">
        <v>0.899612953442949</v>
      </c>
      <c r="YY12674" s="68"/>
      <c r="YZ12674" s="68"/>
      <c r="ZA12674" s="68"/>
      <c r="ZB12674" s="68"/>
      <c r="ZC12674" s="68"/>
      <c r="ZD12674" s="68"/>
    </row>
    <row r="12675" spans="658:680" x14ac:dyDescent="0.25">
      <c r="YH12675" s="68"/>
      <c r="YI12675" s="68"/>
      <c r="YJ12675" s="68"/>
      <c r="YK12675" s="68"/>
      <c r="YL12675" s="68"/>
      <c r="YM12675" s="68"/>
      <c r="YN12675" s="68"/>
      <c r="YO12675" s="68"/>
      <c r="YP12675" s="68"/>
      <c r="YQ12675" s="68"/>
      <c r="YR12675" s="68"/>
      <c r="YS12675" s="68"/>
      <c r="YT12675" s="68"/>
      <c r="YU12675" s="68"/>
      <c r="YV12675" s="68"/>
      <c r="YW12675" s="68"/>
      <c r="YX12675" s="68">
        <v>0.89952167170325203</v>
      </c>
      <c r="YY12675" s="68"/>
      <c r="YZ12675" s="68"/>
      <c r="ZA12675" s="68"/>
      <c r="ZB12675" s="68"/>
      <c r="ZC12675" s="68"/>
      <c r="ZD12675" s="68"/>
    </row>
    <row r="12676" spans="658:680" x14ac:dyDescent="0.25">
      <c r="YH12676" s="68"/>
      <c r="YI12676" s="68"/>
      <c r="YJ12676" s="68"/>
      <c r="YK12676" s="68"/>
      <c r="YL12676" s="68"/>
      <c r="YM12676" s="68"/>
      <c r="YN12676" s="68"/>
      <c r="YO12676" s="68"/>
      <c r="YP12676" s="68"/>
      <c r="YQ12676" s="68"/>
      <c r="YR12676" s="68"/>
      <c r="YS12676" s="68"/>
      <c r="YT12676" s="68"/>
      <c r="YU12676" s="68"/>
      <c r="YV12676" s="68"/>
      <c r="YW12676" s="68"/>
      <c r="YX12676" s="68">
        <v>0.89947771189760595</v>
      </c>
      <c r="YY12676" s="68"/>
      <c r="YZ12676" s="68"/>
      <c r="ZA12676" s="68"/>
      <c r="ZB12676" s="68"/>
      <c r="ZC12676" s="68"/>
      <c r="ZD12676" s="68"/>
    </row>
    <row r="12677" spans="658:680" x14ac:dyDescent="0.25">
      <c r="YH12677" s="68"/>
      <c r="YI12677" s="68"/>
      <c r="YJ12677" s="68"/>
      <c r="YK12677" s="68"/>
      <c r="YL12677" s="68"/>
      <c r="YM12677" s="68"/>
      <c r="YN12677" s="68"/>
      <c r="YO12677" s="68"/>
      <c r="YP12677" s="68"/>
      <c r="YQ12677" s="68"/>
      <c r="YR12677" s="68"/>
      <c r="YS12677" s="68"/>
      <c r="YT12677" s="68"/>
      <c r="YU12677" s="68"/>
      <c r="YV12677" s="68"/>
      <c r="YW12677" s="68"/>
      <c r="YX12677" s="68">
        <v>0.89942676664265098</v>
      </c>
      <c r="YY12677" s="68"/>
      <c r="YZ12677" s="68"/>
      <c r="ZA12677" s="68"/>
      <c r="ZB12677" s="68"/>
      <c r="ZC12677" s="68"/>
      <c r="ZD12677" s="68"/>
    </row>
    <row r="12678" spans="658:680" x14ac:dyDescent="0.25">
      <c r="YH12678" s="68"/>
      <c r="YI12678" s="68"/>
      <c r="YJ12678" s="68"/>
      <c r="YK12678" s="68"/>
      <c r="YL12678" s="68"/>
      <c r="YM12678" s="68"/>
      <c r="YN12678" s="68"/>
      <c r="YO12678" s="68"/>
      <c r="YP12678" s="68"/>
      <c r="YQ12678" s="68"/>
      <c r="YR12678" s="68"/>
      <c r="YS12678" s="68"/>
      <c r="YT12678" s="68"/>
      <c r="YU12678" s="68"/>
      <c r="YV12678" s="68"/>
      <c r="YW12678" s="68"/>
      <c r="YX12678" s="68">
        <v>0.89940083587743702</v>
      </c>
      <c r="YY12678" s="68"/>
      <c r="YZ12678" s="68"/>
      <c r="ZA12678" s="68"/>
      <c r="ZB12678" s="68"/>
      <c r="ZC12678" s="68"/>
      <c r="ZD12678" s="68"/>
    </row>
    <row r="12679" spans="658:680" x14ac:dyDescent="0.25">
      <c r="YH12679" s="68"/>
      <c r="YI12679" s="68"/>
      <c r="YJ12679" s="68"/>
      <c r="YK12679" s="68"/>
      <c r="YL12679" s="68"/>
      <c r="YM12679" s="68"/>
      <c r="YN12679" s="68"/>
      <c r="YO12679" s="68"/>
      <c r="YP12679" s="68"/>
      <c r="YQ12679" s="68"/>
      <c r="YR12679" s="68"/>
      <c r="YS12679" s="68"/>
      <c r="YT12679" s="68"/>
      <c r="YU12679" s="68"/>
      <c r="YV12679" s="68"/>
      <c r="YW12679" s="68"/>
      <c r="YX12679" s="68">
        <v>0.89937316272811596</v>
      </c>
      <c r="YY12679" s="68"/>
      <c r="YZ12679" s="68"/>
      <c r="ZA12679" s="68"/>
      <c r="ZB12679" s="68"/>
      <c r="ZC12679" s="68"/>
      <c r="ZD12679" s="68"/>
    </row>
    <row r="12680" spans="658:680" x14ac:dyDescent="0.25">
      <c r="YH12680" s="68"/>
      <c r="YI12680" s="68"/>
      <c r="YJ12680" s="68"/>
      <c r="YK12680" s="68"/>
      <c r="YL12680" s="68"/>
      <c r="YM12680" s="68"/>
      <c r="YN12680" s="68"/>
      <c r="YO12680" s="68"/>
      <c r="YP12680" s="68"/>
      <c r="YQ12680" s="68"/>
      <c r="YR12680" s="68"/>
      <c r="YS12680" s="68"/>
      <c r="YT12680" s="68"/>
      <c r="YU12680" s="68"/>
      <c r="YV12680" s="68"/>
      <c r="YW12680" s="68"/>
      <c r="YX12680" s="68">
        <v>0.89936782349821798</v>
      </c>
      <c r="YY12680" s="68"/>
      <c r="YZ12680" s="68"/>
      <c r="ZA12680" s="68"/>
      <c r="ZB12680" s="68"/>
      <c r="ZC12680" s="68"/>
      <c r="ZD12680" s="68"/>
    </row>
    <row r="12681" spans="658:680" x14ac:dyDescent="0.25">
      <c r="YH12681" s="68"/>
      <c r="YI12681" s="68"/>
      <c r="YJ12681" s="68"/>
      <c r="YK12681" s="68"/>
      <c r="YL12681" s="68"/>
      <c r="YM12681" s="68"/>
      <c r="YN12681" s="68"/>
      <c r="YO12681" s="68"/>
      <c r="YP12681" s="68"/>
      <c r="YQ12681" s="68"/>
      <c r="YR12681" s="68"/>
      <c r="YS12681" s="68"/>
      <c r="YT12681" s="68"/>
      <c r="YU12681" s="68"/>
      <c r="YV12681" s="68"/>
      <c r="YW12681" s="68"/>
      <c r="YX12681" s="68">
        <v>0.89935718438484002</v>
      </c>
      <c r="YY12681" s="68"/>
      <c r="YZ12681" s="68"/>
      <c r="ZA12681" s="68"/>
      <c r="ZB12681" s="68"/>
      <c r="ZC12681" s="68"/>
      <c r="ZD12681" s="68"/>
    </row>
    <row r="12682" spans="658:680" x14ac:dyDescent="0.25">
      <c r="YH12682" s="68"/>
      <c r="YI12682" s="68"/>
      <c r="YJ12682" s="68"/>
      <c r="YK12682" s="68"/>
      <c r="YL12682" s="68"/>
      <c r="YM12682" s="68"/>
      <c r="YN12682" s="68"/>
      <c r="YO12682" s="68"/>
      <c r="YP12682" s="68"/>
      <c r="YQ12682" s="68"/>
      <c r="YR12682" s="68"/>
      <c r="YS12682" s="68"/>
      <c r="YT12682" s="68"/>
      <c r="YU12682" s="68"/>
      <c r="YV12682" s="68"/>
      <c r="YW12682" s="68"/>
      <c r="YX12682" s="68">
        <v>0.89934603269077595</v>
      </c>
      <c r="YY12682" s="68"/>
      <c r="YZ12682" s="68"/>
      <c r="ZA12682" s="68"/>
      <c r="ZB12682" s="68"/>
      <c r="ZC12682" s="68"/>
      <c r="ZD12682" s="68"/>
    </row>
    <row r="12683" spans="658:680" x14ac:dyDescent="0.25">
      <c r="YH12683" s="68"/>
      <c r="YI12683" s="68"/>
      <c r="YJ12683" s="68"/>
      <c r="YK12683" s="68"/>
      <c r="YL12683" s="68"/>
      <c r="YM12683" s="68"/>
      <c r="YN12683" s="68"/>
      <c r="YO12683" s="68"/>
      <c r="YP12683" s="68"/>
      <c r="YQ12683" s="68"/>
      <c r="YR12683" s="68"/>
      <c r="YS12683" s="68"/>
      <c r="YT12683" s="68"/>
      <c r="YU12683" s="68"/>
      <c r="YV12683" s="68"/>
      <c r="YW12683" s="68"/>
      <c r="YX12683" s="68">
        <v>0.89930682519372895</v>
      </c>
      <c r="YY12683" s="68"/>
      <c r="YZ12683" s="68"/>
      <c r="ZA12683" s="68"/>
      <c r="ZB12683" s="68"/>
      <c r="ZC12683" s="68"/>
      <c r="ZD12683" s="68"/>
    </row>
    <row r="12684" spans="658:680" x14ac:dyDescent="0.25">
      <c r="YH12684" s="68"/>
      <c r="YI12684" s="68"/>
      <c r="YJ12684" s="68"/>
      <c r="YK12684" s="68"/>
      <c r="YL12684" s="68"/>
      <c r="YM12684" s="68"/>
      <c r="YN12684" s="68"/>
      <c r="YO12684" s="68"/>
      <c r="YP12684" s="68"/>
      <c r="YQ12684" s="68"/>
      <c r="YR12684" s="68"/>
      <c r="YS12684" s="68"/>
      <c r="YT12684" s="68"/>
      <c r="YU12684" s="68"/>
      <c r="YV12684" s="68"/>
      <c r="YW12684" s="68"/>
      <c r="YX12684" s="68">
        <v>0.89929966134979999</v>
      </c>
      <c r="YY12684" s="68"/>
      <c r="YZ12684" s="68"/>
      <c r="ZA12684" s="68"/>
      <c r="ZB12684" s="68"/>
      <c r="ZC12684" s="68"/>
      <c r="ZD12684" s="68"/>
    </row>
    <row r="12685" spans="658:680" x14ac:dyDescent="0.25">
      <c r="YH12685" s="68"/>
      <c r="YI12685" s="68"/>
      <c r="YJ12685" s="68"/>
      <c r="YK12685" s="68"/>
      <c r="YL12685" s="68"/>
      <c r="YM12685" s="68"/>
      <c r="YN12685" s="68"/>
      <c r="YO12685" s="68"/>
      <c r="YP12685" s="68"/>
      <c r="YQ12685" s="68"/>
      <c r="YR12685" s="68"/>
      <c r="YS12685" s="68"/>
      <c r="YT12685" s="68"/>
      <c r="YU12685" s="68"/>
      <c r="YV12685" s="68"/>
      <c r="YW12685" s="68"/>
      <c r="YX12685" s="68">
        <v>0.89927372810713202</v>
      </c>
      <c r="YY12685" s="68"/>
      <c r="YZ12685" s="68"/>
      <c r="ZA12685" s="68"/>
      <c r="ZB12685" s="68"/>
      <c r="ZC12685" s="68"/>
      <c r="ZD12685" s="68"/>
    </row>
    <row r="12686" spans="658:680" x14ac:dyDescent="0.25">
      <c r="YH12686" s="68"/>
      <c r="YI12686" s="68"/>
      <c r="YJ12686" s="68"/>
      <c r="YK12686" s="68"/>
      <c r="YL12686" s="68"/>
      <c r="YM12686" s="68"/>
      <c r="YN12686" s="68"/>
      <c r="YO12686" s="68"/>
      <c r="YP12686" s="68"/>
      <c r="YQ12686" s="68"/>
      <c r="YR12686" s="68"/>
      <c r="YS12686" s="68"/>
      <c r="YT12686" s="68"/>
      <c r="YU12686" s="68"/>
      <c r="YV12686" s="68"/>
      <c r="YW12686" s="68"/>
      <c r="YX12686" s="68">
        <v>0.899240211998939</v>
      </c>
      <c r="YY12686" s="68"/>
      <c r="YZ12686" s="68"/>
      <c r="ZA12686" s="68"/>
      <c r="ZB12686" s="68"/>
      <c r="ZC12686" s="68"/>
      <c r="ZD12686" s="68"/>
    </row>
    <row r="12687" spans="658:680" x14ac:dyDescent="0.25">
      <c r="YH12687" s="68"/>
      <c r="YI12687" s="68"/>
      <c r="YJ12687" s="68"/>
      <c r="YK12687" s="68"/>
      <c r="YL12687" s="68"/>
      <c r="YM12687" s="68"/>
      <c r="YN12687" s="68"/>
      <c r="YO12687" s="68"/>
      <c r="YP12687" s="68"/>
      <c r="YQ12687" s="68"/>
      <c r="YR12687" s="68"/>
      <c r="YS12687" s="68"/>
      <c r="YT12687" s="68"/>
      <c r="YU12687" s="68"/>
      <c r="YV12687" s="68"/>
      <c r="YW12687" s="68"/>
      <c r="YX12687" s="68">
        <v>0.89921272580570599</v>
      </c>
      <c r="YY12687" s="68"/>
      <c r="YZ12687" s="68"/>
      <c r="ZA12687" s="68"/>
      <c r="ZB12687" s="68"/>
      <c r="ZC12687" s="68"/>
      <c r="ZD12687" s="68"/>
    </row>
    <row r="12688" spans="658:680" x14ac:dyDescent="0.25">
      <c r="YH12688" s="68"/>
      <c r="YI12688" s="68"/>
      <c r="YJ12688" s="68"/>
      <c r="YK12688" s="68"/>
      <c r="YL12688" s="68"/>
      <c r="YM12688" s="68"/>
      <c r="YN12688" s="68"/>
      <c r="YO12688" s="68"/>
      <c r="YP12688" s="68"/>
      <c r="YQ12688" s="68"/>
      <c r="YR12688" s="68"/>
      <c r="YS12688" s="68"/>
      <c r="YT12688" s="68"/>
      <c r="YU12688" s="68"/>
      <c r="YV12688" s="68"/>
      <c r="YW12688" s="68"/>
      <c r="YX12688" s="68">
        <v>0.89918346801528304</v>
      </c>
      <c r="YY12688" s="68"/>
      <c r="YZ12688" s="68"/>
      <c r="ZA12688" s="68"/>
      <c r="ZB12688" s="68"/>
      <c r="ZC12688" s="68"/>
      <c r="ZD12688" s="68"/>
    </row>
    <row r="12689" spans="658:680" x14ac:dyDescent="0.25">
      <c r="YH12689" s="68"/>
      <c r="YI12689" s="68"/>
      <c r="YJ12689" s="68"/>
      <c r="YK12689" s="68"/>
      <c r="YL12689" s="68"/>
      <c r="YM12689" s="68"/>
      <c r="YN12689" s="68"/>
      <c r="YO12689" s="68"/>
      <c r="YP12689" s="68"/>
      <c r="YQ12689" s="68"/>
      <c r="YR12689" s="68"/>
      <c r="YS12689" s="68"/>
      <c r="YT12689" s="68"/>
      <c r="YU12689" s="68"/>
      <c r="YV12689" s="68"/>
      <c r="YW12689" s="68"/>
      <c r="YX12689" s="68">
        <v>0.89918199350398498</v>
      </c>
      <c r="YY12689" s="68"/>
      <c r="YZ12689" s="68"/>
      <c r="ZA12689" s="68"/>
      <c r="ZB12689" s="68"/>
      <c r="ZC12689" s="68"/>
      <c r="ZD12689" s="68"/>
    </row>
    <row r="12690" spans="658:680" x14ac:dyDescent="0.25">
      <c r="YH12690" s="68"/>
      <c r="YI12690" s="68"/>
      <c r="YJ12690" s="68"/>
      <c r="YK12690" s="68"/>
      <c r="YL12690" s="68"/>
      <c r="YM12690" s="68"/>
      <c r="YN12690" s="68"/>
      <c r="YO12690" s="68"/>
      <c r="YP12690" s="68"/>
      <c r="YQ12690" s="68"/>
      <c r="YR12690" s="68"/>
      <c r="YS12690" s="68"/>
      <c r="YT12690" s="68"/>
      <c r="YU12690" s="68"/>
      <c r="YV12690" s="68"/>
      <c r="YW12690" s="68"/>
      <c r="YX12690" s="68">
        <v>0.899179159353097</v>
      </c>
      <c r="YY12690" s="68"/>
      <c r="YZ12690" s="68"/>
      <c r="ZA12690" s="68"/>
      <c r="ZB12690" s="68"/>
      <c r="ZC12690" s="68"/>
      <c r="ZD12690" s="68"/>
    </row>
    <row r="12691" spans="658:680" x14ac:dyDescent="0.25">
      <c r="YH12691" s="68"/>
      <c r="YI12691" s="68"/>
      <c r="YJ12691" s="68"/>
      <c r="YK12691" s="68"/>
      <c r="YL12691" s="68"/>
      <c r="YM12691" s="68"/>
      <c r="YN12691" s="68"/>
      <c r="YO12691" s="68"/>
      <c r="YP12691" s="68"/>
      <c r="YQ12691" s="68"/>
      <c r="YR12691" s="68"/>
      <c r="YS12691" s="68"/>
      <c r="YT12691" s="68"/>
      <c r="YU12691" s="68"/>
      <c r="YV12691" s="68"/>
      <c r="YW12691" s="68"/>
      <c r="YX12691" s="68">
        <v>0.89914722138402103</v>
      </c>
      <c r="YY12691" s="68"/>
      <c r="YZ12691" s="68"/>
      <c r="ZA12691" s="68"/>
      <c r="ZB12691" s="68"/>
      <c r="ZC12691" s="68"/>
      <c r="ZD12691" s="68"/>
    </row>
    <row r="12692" spans="658:680" x14ac:dyDescent="0.25">
      <c r="YH12692" s="68"/>
      <c r="YI12692" s="68"/>
      <c r="YJ12692" s="68"/>
      <c r="YK12692" s="68"/>
      <c r="YL12692" s="68"/>
      <c r="YM12692" s="68"/>
      <c r="YN12692" s="68"/>
      <c r="YO12692" s="68"/>
      <c r="YP12692" s="68"/>
      <c r="YQ12692" s="68"/>
      <c r="YR12692" s="68"/>
      <c r="YS12692" s="68"/>
      <c r="YT12692" s="68"/>
      <c r="YU12692" s="68"/>
      <c r="YV12692" s="68"/>
      <c r="YW12692" s="68"/>
      <c r="YX12692" s="68">
        <v>0.89914605232142497</v>
      </c>
      <c r="YY12692" s="68"/>
      <c r="YZ12692" s="68"/>
      <c r="ZA12692" s="68"/>
      <c r="ZB12692" s="68"/>
      <c r="ZC12692" s="68"/>
      <c r="ZD12692" s="68"/>
    </row>
    <row r="12693" spans="658:680" x14ac:dyDescent="0.25">
      <c r="YH12693" s="68"/>
      <c r="YI12693" s="68"/>
      <c r="YJ12693" s="68"/>
      <c r="YK12693" s="68"/>
      <c r="YL12693" s="68"/>
      <c r="YM12693" s="68"/>
      <c r="YN12693" s="68"/>
      <c r="YO12693" s="68"/>
      <c r="YP12693" s="68"/>
      <c r="YQ12693" s="68"/>
      <c r="YR12693" s="68"/>
      <c r="YS12693" s="68"/>
      <c r="YT12693" s="68"/>
      <c r="YU12693" s="68"/>
      <c r="YV12693" s="68"/>
      <c r="YW12693" s="68"/>
      <c r="YX12693" s="68">
        <v>0.89912964832057596</v>
      </c>
      <c r="YY12693" s="68"/>
      <c r="YZ12693" s="68"/>
      <c r="ZA12693" s="68"/>
      <c r="ZB12693" s="68"/>
      <c r="ZC12693" s="68"/>
      <c r="ZD12693" s="68"/>
    </row>
    <row r="12694" spans="658:680" x14ac:dyDescent="0.25">
      <c r="YH12694" s="68"/>
      <c r="YI12694" s="68"/>
      <c r="YJ12694" s="68"/>
      <c r="YK12694" s="68"/>
      <c r="YL12694" s="68"/>
      <c r="YM12694" s="68"/>
      <c r="YN12694" s="68"/>
      <c r="YO12694" s="68"/>
      <c r="YP12694" s="68"/>
      <c r="YQ12694" s="68"/>
      <c r="YR12694" s="68"/>
      <c r="YS12694" s="68"/>
      <c r="YT12694" s="68"/>
      <c r="YU12694" s="68"/>
      <c r="YV12694" s="68"/>
      <c r="YW12694" s="68"/>
      <c r="YX12694" s="68">
        <v>0.899085707692171</v>
      </c>
      <c r="YY12694" s="68"/>
      <c r="YZ12694" s="68"/>
      <c r="ZA12694" s="68"/>
      <c r="ZB12694" s="68"/>
      <c r="ZC12694" s="68"/>
      <c r="ZD12694" s="68"/>
    </row>
    <row r="12695" spans="658:680" x14ac:dyDescent="0.25">
      <c r="YH12695" s="68"/>
      <c r="YI12695" s="68"/>
      <c r="YJ12695" s="68"/>
      <c r="YK12695" s="68"/>
      <c r="YL12695" s="68"/>
      <c r="YM12695" s="68"/>
      <c r="YN12695" s="68"/>
      <c r="YO12695" s="68"/>
      <c r="YP12695" s="68"/>
      <c r="YQ12695" s="68"/>
      <c r="YR12695" s="68"/>
      <c r="YS12695" s="68"/>
      <c r="YT12695" s="68"/>
      <c r="YU12695" s="68"/>
      <c r="YV12695" s="68"/>
      <c r="YW12695" s="68"/>
      <c r="YX12695" s="68">
        <v>0.89906326322496799</v>
      </c>
      <c r="YY12695" s="68"/>
      <c r="YZ12695" s="68"/>
      <c r="ZA12695" s="68"/>
      <c r="ZB12695" s="68"/>
      <c r="ZC12695" s="68"/>
      <c r="ZD12695" s="68"/>
    </row>
    <row r="12696" spans="658:680" x14ac:dyDescent="0.25">
      <c r="YH12696" s="68"/>
      <c r="YI12696" s="68"/>
      <c r="YJ12696" s="68"/>
      <c r="YK12696" s="68"/>
      <c r="YL12696" s="68"/>
      <c r="YM12696" s="68"/>
      <c r="YN12696" s="68"/>
      <c r="YO12696" s="68"/>
      <c r="YP12696" s="68"/>
      <c r="YQ12696" s="68"/>
      <c r="YR12696" s="68"/>
      <c r="YS12696" s="68"/>
      <c r="YT12696" s="68"/>
      <c r="YU12696" s="68"/>
      <c r="YV12696" s="68"/>
      <c r="YW12696" s="68"/>
      <c r="YX12696" s="68">
        <v>0.899048334668478</v>
      </c>
      <c r="YY12696" s="68"/>
      <c r="YZ12696" s="68"/>
      <c r="ZA12696" s="68"/>
      <c r="ZB12696" s="68"/>
      <c r="ZC12696" s="68"/>
      <c r="ZD12696" s="68"/>
    </row>
    <row r="12697" spans="658:680" x14ac:dyDescent="0.25">
      <c r="YH12697" s="68"/>
      <c r="YI12697" s="68"/>
      <c r="YJ12697" s="68"/>
      <c r="YK12697" s="68"/>
      <c r="YL12697" s="68"/>
      <c r="YM12697" s="68"/>
      <c r="YN12697" s="68"/>
      <c r="YO12697" s="68"/>
      <c r="YP12697" s="68"/>
      <c r="YQ12697" s="68"/>
      <c r="YR12697" s="68"/>
      <c r="YS12697" s="68"/>
      <c r="YT12697" s="68"/>
      <c r="YU12697" s="68"/>
      <c r="YV12697" s="68"/>
      <c r="YW12697" s="68"/>
      <c r="YX12697" s="68">
        <v>0.89903789267249101</v>
      </c>
      <c r="YY12697" s="68"/>
      <c r="YZ12697" s="68"/>
      <c r="ZA12697" s="68"/>
      <c r="ZB12697" s="68"/>
      <c r="ZC12697" s="68"/>
      <c r="ZD12697" s="68"/>
    </row>
    <row r="12698" spans="658:680" x14ac:dyDescent="0.25">
      <c r="YH12698" s="68"/>
      <c r="YI12698" s="68"/>
      <c r="YJ12698" s="68"/>
      <c r="YK12698" s="68"/>
      <c r="YL12698" s="68"/>
      <c r="YM12698" s="68"/>
      <c r="YN12698" s="68"/>
      <c r="YO12698" s="68"/>
      <c r="YP12698" s="68"/>
      <c r="YQ12698" s="68"/>
      <c r="YR12698" s="68"/>
      <c r="YS12698" s="68"/>
      <c r="YT12698" s="68"/>
      <c r="YU12698" s="68"/>
      <c r="YV12698" s="68"/>
      <c r="YW12698" s="68"/>
      <c r="YX12698" s="68">
        <v>0.89902939991317998</v>
      </c>
      <c r="YY12698" s="68"/>
      <c r="YZ12698" s="68"/>
      <c r="ZA12698" s="68"/>
      <c r="ZB12698" s="68"/>
      <c r="ZC12698" s="68"/>
      <c r="ZD12698" s="68"/>
    </row>
    <row r="12699" spans="658:680" x14ac:dyDescent="0.25">
      <c r="YH12699" s="68"/>
      <c r="YI12699" s="68"/>
      <c r="YJ12699" s="68"/>
      <c r="YK12699" s="68"/>
      <c r="YL12699" s="68"/>
      <c r="YM12699" s="68"/>
      <c r="YN12699" s="68"/>
      <c r="YO12699" s="68"/>
      <c r="YP12699" s="68"/>
      <c r="YQ12699" s="68"/>
      <c r="YR12699" s="68"/>
      <c r="YS12699" s="68"/>
      <c r="YT12699" s="68"/>
      <c r="YU12699" s="68"/>
      <c r="YV12699" s="68"/>
      <c r="YW12699" s="68"/>
      <c r="YX12699" s="68">
        <v>0.89899365967509703</v>
      </c>
      <c r="YY12699" s="68"/>
      <c r="YZ12699" s="68"/>
      <c r="ZA12699" s="68"/>
      <c r="ZB12699" s="68"/>
      <c r="ZC12699" s="68"/>
      <c r="ZD12699" s="68"/>
    </row>
    <row r="12700" spans="658:680" x14ac:dyDescent="0.25">
      <c r="YH12700" s="68"/>
      <c r="YI12700" s="68"/>
      <c r="YJ12700" s="68"/>
      <c r="YK12700" s="68"/>
      <c r="YL12700" s="68"/>
      <c r="YM12700" s="68"/>
      <c r="YN12700" s="68"/>
      <c r="YO12700" s="68"/>
      <c r="YP12700" s="68"/>
      <c r="YQ12700" s="68"/>
      <c r="YR12700" s="68"/>
      <c r="YS12700" s="68"/>
      <c r="YT12700" s="68"/>
      <c r="YU12700" s="68"/>
      <c r="YV12700" s="68"/>
      <c r="YW12700" s="68"/>
      <c r="YX12700" s="68">
        <v>0.89898112139966402</v>
      </c>
      <c r="YY12700" s="68"/>
      <c r="YZ12700" s="68"/>
      <c r="ZA12700" s="68"/>
      <c r="ZB12700" s="68"/>
      <c r="ZC12700" s="68"/>
      <c r="ZD12700" s="68"/>
    </row>
    <row r="12701" spans="658:680" x14ac:dyDescent="0.25">
      <c r="YH12701" s="68"/>
      <c r="YI12701" s="68"/>
      <c r="YJ12701" s="68"/>
      <c r="YK12701" s="68"/>
      <c r="YL12701" s="68"/>
      <c r="YM12701" s="68"/>
      <c r="YN12701" s="68"/>
      <c r="YO12701" s="68"/>
      <c r="YP12701" s="68"/>
      <c r="YQ12701" s="68"/>
      <c r="YR12701" s="68"/>
      <c r="YS12701" s="68"/>
      <c r="YT12701" s="68"/>
      <c r="YU12701" s="68"/>
      <c r="YV12701" s="68"/>
      <c r="YW12701" s="68"/>
      <c r="YX12701" s="68">
        <v>0.89895887920734197</v>
      </c>
      <c r="YY12701" s="68"/>
      <c r="YZ12701" s="68"/>
      <c r="ZA12701" s="68"/>
      <c r="ZB12701" s="68"/>
      <c r="ZC12701" s="68"/>
      <c r="ZD12701" s="68"/>
    </row>
    <row r="12702" spans="658:680" x14ac:dyDescent="0.25">
      <c r="YH12702" s="68"/>
      <c r="YI12702" s="68"/>
      <c r="YJ12702" s="68"/>
      <c r="YK12702" s="68"/>
      <c r="YL12702" s="68"/>
      <c r="YM12702" s="68"/>
      <c r="YN12702" s="68"/>
      <c r="YO12702" s="68"/>
      <c r="YP12702" s="68"/>
      <c r="YQ12702" s="68"/>
      <c r="YR12702" s="68"/>
      <c r="YS12702" s="68"/>
      <c r="YT12702" s="68"/>
      <c r="YU12702" s="68"/>
      <c r="YV12702" s="68"/>
      <c r="YW12702" s="68"/>
      <c r="YX12702" s="68">
        <v>0.89895633950422205</v>
      </c>
      <c r="YY12702" s="68"/>
      <c r="YZ12702" s="68"/>
      <c r="ZA12702" s="68"/>
      <c r="ZB12702" s="68"/>
      <c r="ZC12702" s="68"/>
      <c r="ZD12702" s="68"/>
    </row>
    <row r="12703" spans="658:680" x14ac:dyDescent="0.25">
      <c r="YH12703" s="68"/>
      <c r="YI12703" s="68"/>
      <c r="YJ12703" s="68"/>
      <c r="YK12703" s="68"/>
      <c r="YL12703" s="68"/>
      <c r="YM12703" s="68"/>
      <c r="YN12703" s="68"/>
      <c r="YO12703" s="68"/>
      <c r="YP12703" s="68"/>
      <c r="YQ12703" s="68"/>
      <c r="YR12703" s="68"/>
      <c r="YS12703" s="68"/>
      <c r="YT12703" s="68"/>
      <c r="YU12703" s="68"/>
      <c r="YV12703" s="68"/>
      <c r="YW12703" s="68"/>
      <c r="YX12703" s="68">
        <v>0.89893413372804898</v>
      </c>
      <c r="YY12703" s="68"/>
      <c r="YZ12703" s="68"/>
      <c r="ZA12703" s="68"/>
      <c r="ZB12703" s="68"/>
      <c r="ZC12703" s="68"/>
      <c r="ZD12703" s="68"/>
    </row>
    <row r="12704" spans="658:680" x14ac:dyDescent="0.25">
      <c r="YH12704" s="68"/>
      <c r="YI12704" s="68"/>
      <c r="YJ12704" s="68"/>
      <c r="YK12704" s="68"/>
      <c r="YL12704" s="68"/>
      <c r="YM12704" s="68"/>
      <c r="YN12704" s="68"/>
      <c r="YO12704" s="68"/>
      <c r="YP12704" s="68"/>
      <c r="YQ12704" s="68"/>
      <c r="YR12704" s="68"/>
      <c r="YS12704" s="68"/>
      <c r="YT12704" s="68"/>
      <c r="YU12704" s="68"/>
      <c r="YV12704" s="68"/>
      <c r="YW12704" s="68"/>
      <c r="YX12704" s="68">
        <v>0.898920243097029</v>
      </c>
      <c r="YY12704" s="68"/>
      <c r="YZ12704" s="68"/>
      <c r="ZA12704" s="68"/>
      <c r="ZB12704" s="68"/>
      <c r="ZC12704" s="68"/>
      <c r="ZD12704" s="68"/>
    </row>
    <row r="12705" spans="658:680" x14ac:dyDescent="0.25">
      <c r="YH12705" s="68"/>
      <c r="YI12705" s="68"/>
      <c r="YJ12705" s="68"/>
      <c r="YK12705" s="68"/>
      <c r="YL12705" s="68"/>
      <c r="YM12705" s="68"/>
      <c r="YN12705" s="68"/>
      <c r="YO12705" s="68"/>
      <c r="YP12705" s="68"/>
      <c r="YQ12705" s="68"/>
      <c r="YR12705" s="68"/>
      <c r="YS12705" s="68"/>
      <c r="YT12705" s="68"/>
      <c r="YU12705" s="68"/>
      <c r="YV12705" s="68"/>
      <c r="YW12705" s="68"/>
      <c r="YX12705" s="68">
        <v>0.89891063856381004</v>
      </c>
      <c r="YY12705" s="68"/>
      <c r="YZ12705" s="68"/>
      <c r="ZA12705" s="68"/>
      <c r="ZB12705" s="68"/>
      <c r="ZC12705" s="68"/>
      <c r="ZD12705" s="68"/>
    </row>
    <row r="12706" spans="658:680" x14ac:dyDescent="0.25">
      <c r="YH12706" s="68"/>
      <c r="YI12706" s="68"/>
      <c r="YJ12706" s="68"/>
      <c r="YK12706" s="68"/>
      <c r="YL12706" s="68"/>
      <c r="YM12706" s="68"/>
      <c r="YN12706" s="68"/>
      <c r="YO12706" s="68"/>
      <c r="YP12706" s="68"/>
      <c r="YQ12706" s="68"/>
      <c r="YR12706" s="68"/>
      <c r="YS12706" s="68"/>
      <c r="YT12706" s="68"/>
      <c r="YU12706" s="68"/>
      <c r="YV12706" s="68"/>
      <c r="YW12706" s="68"/>
      <c r="YX12706" s="68">
        <v>0.898844376031391</v>
      </c>
      <c r="YY12706" s="68"/>
      <c r="YZ12706" s="68"/>
      <c r="ZA12706" s="68"/>
      <c r="ZB12706" s="68"/>
      <c r="ZC12706" s="68"/>
      <c r="ZD12706" s="68"/>
    </row>
    <row r="12707" spans="658:680" x14ac:dyDescent="0.25">
      <c r="YH12707" s="68"/>
      <c r="YI12707" s="68"/>
      <c r="YJ12707" s="68"/>
      <c r="YK12707" s="68"/>
      <c r="YL12707" s="68"/>
      <c r="YM12707" s="68"/>
      <c r="YN12707" s="68"/>
      <c r="YO12707" s="68"/>
      <c r="YP12707" s="68"/>
      <c r="YQ12707" s="68"/>
      <c r="YR12707" s="68"/>
      <c r="YS12707" s="68"/>
      <c r="YT12707" s="68"/>
      <c r="YU12707" s="68"/>
      <c r="YV12707" s="68"/>
      <c r="YW12707" s="68"/>
      <c r="YX12707" s="68">
        <v>0.89882491807439002</v>
      </c>
      <c r="YY12707" s="68"/>
      <c r="YZ12707" s="68"/>
      <c r="ZA12707" s="68"/>
      <c r="ZB12707" s="68"/>
      <c r="ZC12707" s="68"/>
      <c r="ZD12707" s="68"/>
    </row>
    <row r="12708" spans="658:680" x14ac:dyDescent="0.25">
      <c r="YH12708" s="68"/>
      <c r="YI12708" s="68"/>
      <c r="YJ12708" s="68"/>
      <c r="YK12708" s="68"/>
      <c r="YL12708" s="68"/>
      <c r="YM12708" s="68"/>
      <c r="YN12708" s="68"/>
      <c r="YO12708" s="68"/>
      <c r="YP12708" s="68"/>
      <c r="YQ12708" s="68"/>
      <c r="YR12708" s="68"/>
      <c r="YS12708" s="68"/>
      <c r="YT12708" s="68"/>
      <c r="YU12708" s="68"/>
      <c r="YV12708" s="68"/>
      <c r="YW12708" s="68"/>
      <c r="YX12708" s="68">
        <v>0.89882457831165996</v>
      </c>
      <c r="YY12708" s="68"/>
      <c r="YZ12708" s="68"/>
      <c r="ZA12708" s="68"/>
      <c r="ZB12708" s="68"/>
      <c r="ZC12708" s="68"/>
      <c r="ZD12708" s="68"/>
    </row>
    <row r="12709" spans="658:680" x14ac:dyDescent="0.25">
      <c r="YH12709" s="68"/>
      <c r="YI12709" s="68"/>
      <c r="YJ12709" s="68"/>
      <c r="YK12709" s="68"/>
      <c r="YL12709" s="68"/>
      <c r="YM12709" s="68"/>
      <c r="YN12709" s="68"/>
      <c r="YO12709" s="68"/>
      <c r="YP12709" s="68"/>
      <c r="YQ12709" s="68"/>
      <c r="YR12709" s="68"/>
      <c r="YS12709" s="68"/>
      <c r="YT12709" s="68"/>
      <c r="YU12709" s="68"/>
      <c r="YV12709" s="68"/>
      <c r="YW12709" s="68"/>
      <c r="YX12709" s="68">
        <v>0.89875397653470601</v>
      </c>
      <c r="YY12709" s="68"/>
      <c r="YZ12709" s="68"/>
      <c r="ZA12709" s="68"/>
      <c r="ZB12709" s="68"/>
      <c r="ZC12709" s="68"/>
      <c r="ZD12709" s="68"/>
    </row>
    <row r="12710" spans="658:680" x14ac:dyDescent="0.25">
      <c r="YH12710" s="68"/>
      <c r="YI12710" s="68"/>
      <c r="YJ12710" s="68"/>
      <c r="YK12710" s="68"/>
      <c r="YL12710" s="68"/>
      <c r="YM12710" s="68"/>
      <c r="YN12710" s="68"/>
      <c r="YO12710" s="68"/>
      <c r="YP12710" s="68"/>
      <c r="YQ12710" s="68"/>
      <c r="YR12710" s="68"/>
      <c r="YS12710" s="68"/>
      <c r="YT12710" s="68"/>
      <c r="YU12710" s="68"/>
      <c r="YV12710" s="68"/>
      <c r="YW12710" s="68"/>
      <c r="YX12710" s="68">
        <v>0.89874303483617601</v>
      </c>
      <c r="YY12710" s="68"/>
      <c r="YZ12710" s="68"/>
      <c r="ZA12710" s="68"/>
      <c r="ZB12710" s="68"/>
      <c r="ZC12710" s="68"/>
      <c r="ZD12710" s="68"/>
    </row>
    <row r="12711" spans="658:680" x14ac:dyDescent="0.25">
      <c r="YH12711" s="68"/>
      <c r="YI12711" s="68"/>
      <c r="YJ12711" s="68"/>
      <c r="YK12711" s="68"/>
      <c r="YL12711" s="68"/>
      <c r="YM12711" s="68"/>
      <c r="YN12711" s="68"/>
      <c r="YO12711" s="68"/>
      <c r="YP12711" s="68"/>
      <c r="YQ12711" s="68"/>
      <c r="YR12711" s="68"/>
      <c r="YS12711" s="68"/>
      <c r="YT12711" s="68"/>
      <c r="YU12711" s="68"/>
      <c r="YV12711" s="68"/>
      <c r="YW12711" s="68"/>
      <c r="YX12711" s="68">
        <v>0.89874292156011903</v>
      </c>
      <c r="YY12711" s="68"/>
      <c r="YZ12711" s="68"/>
      <c r="ZA12711" s="68"/>
      <c r="ZB12711" s="68"/>
      <c r="ZC12711" s="68"/>
      <c r="ZD12711" s="68"/>
    </row>
    <row r="12712" spans="658:680" x14ac:dyDescent="0.25">
      <c r="YH12712" s="68"/>
      <c r="YI12712" s="68"/>
      <c r="YJ12712" s="68"/>
      <c r="YK12712" s="68"/>
      <c r="YL12712" s="68"/>
      <c r="YM12712" s="68"/>
      <c r="YN12712" s="68"/>
      <c r="YO12712" s="68"/>
      <c r="YP12712" s="68"/>
      <c r="YQ12712" s="68"/>
      <c r="YR12712" s="68"/>
      <c r="YS12712" s="68"/>
      <c r="YT12712" s="68"/>
      <c r="YU12712" s="68"/>
      <c r="YV12712" s="68"/>
      <c r="YW12712" s="68"/>
      <c r="YX12712" s="68">
        <v>0.89874034351893595</v>
      </c>
      <c r="YY12712" s="68"/>
      <c r="YZ12712" s="68"/>
      <c r="ZA12712" s="68"/>
      <c r="ZB12712" s="68"/>
      <c r="ZC12712" s="68"/>
      <c r="ZD12712" s="68"/>
    </row>
    <row r="12713" spans="658:680" x14ac:dyDescent="0.25">
      <c r="YH12713" s="68"/>
      <c r="YI12713" s="68"/>
      <c r="YJ12713" s="68"/>
      <c r="YK12713" s="68"/>
      <c r="YL12713" s="68"/>
      <c r="YM12713" s="68"/>
      <c r="YN12713" s="68"/>
      <c r="YO12713" s="68"/>
      <c r="YP12713" s="68"/>
      <c r="YQ12713" s="68"/>
      <c r="YR12713" s="68"/>
      <c r="YS12713" s="68"/>
      <c r="YT12713" s="68"/>
      <c r="YU12713" s="68"/>
      <c r="YV12713" s="68"/>
      <c r="YW12713" s="68"/>
      <c r="YX12713" s="68">
        <v>0.89871186486459698</v>
      </c>
      <c r="YY12713" s="68"/>
      <c r="YZ12713" s="68"/>
      <c r="ZA12713" s="68"/>
      <c r="ZB12713" s="68"/>
      <c r="ZC12713" s="68"/>
      <c r="ZD12713" s="68"/>
    </row>
    <row r="12714" spans="658:680" x14ac:dyDescent="0.25">
      <c r="YH12714" s="68"/>
      <c r="YI12714" s="68"/>
      <c r="YJ12714" s="68"/>
      <c r="YK12714" s="68"/>
      <c r="YL12714" s="68"/>
      <c r="YM12714" s="68"/>
      <c r="YN12714" s="68"/>
      <c r="YO12714" s="68"/>
      <c r="YP12714" s="68"/>
      <c r="YQ12714" s="68"/>
      <c r="YR12714" s="68"/>
      <c r="YS12714" s="68"/>
      <c r="YT12714" s="68"/>
      <c r="YU12714" s="68"/>
      <c r="YV12714" s="68"/>
      <c r="YW12714" s="68"/>
      <c r="YX12714" s="68">
        <v>0.89868956594100202</v>
      </c>
      <c r="YY12714" s="68"/>
      <c r="YZ12714" s="68"/>
      <c r="ZA12714" s="68"/>
      <c r="ZB12714" s="68"/>
      <c r="ZC12714" s="68"/>
      <c r="ZD12714" s="68"/>
    </row>
    <row r="12715" spans="658:680" x14ac:dyDescent="0.25">
      <c r="YH12715" s="68"/>
      <c r="YI12715" s="68"/>
      <c r="YJ12715" s="68"/>
      <c r="YK12715" s="68"/>
      <c r="YL12715" s="68"/>
      <c r="YM12715" s="68"/>
      <c r="YN12715" s="68"/>
      <c r="YO12715" s="68"/>
      <c r="YP12715" s="68"/>
      <c r="YQ12715" s="68"/>
      <c r="YR12715" s="68"/>
      <c r="YS12715" s="68"/>
      <c r="YT12715" s="68"/>
      <c r="YU12715" s="68"/>
      <c r="YV12715" s="68"/>
      <c r="YW12715" s="68"/>
      <c r="YX12715" s="68">
        <v>0.89864726555284202</v>
      </c>
      <c r="YY12715" s="68"/>
      <c r="YZ12715" s="68"/>
      <c r="ZA12715" s="68"/>
      <c r="ZB12715" s="68"/>
      <c r="ZC12715" s="68"/>
      <c r="ZD12715" s="68"/>
    </row>
    <row r="12716" spans="658:680" x14ac:dyDescent="0.25">
      <c r="YH12716" s="68"/>
      <c r="YI12716" s="68"/>
      <c r="YJ12716" s="68"/>
      <c r="YK12716" s="68"/>
      <c r="YL12716" s="68"/>
      <c r="YM12716" s="68"/>
      <c r="YN12716" s="68"/>
      <c r="YO12716" s="68"/>
      <c r="YP12716" s="68"/>
      <c r="YQ12716" s="68"/>
      <c r="YR12716" s="68"/>
      <c r="YS12716" s="68"/>
      <c r="YT12716" s="68"/>
      <c r="YU12716" s="68"/>
      <c r="YV12716" s="68"/>
      <c r="YW12716" s="68"/>
      <c r="YX12716" s="68">
        <v>0.89859104313542104</v>
      </c>
      <c r="YY12716" s="68"/>
      <c r="YZ12716" s="68"/>
      <c r="ZA12716" s="68"/>
      <c r="ZB12716" s="68"/>
      <c r="ZC12716" s="68"/>
      <c r="ZD12716" s="68"/>
    </row>
    <row r="12717" spans="658:680" x14ac:dyDescent="0.25">
      <c r="YH12717" s="68"/>
      <c r="YI12717" s="68"/>
      <c r="YJ12717" s="68"/>
      <c r="YK12717" s="68"/>
      <c r="YL12717" s="68"/>
      <c r="YM12717" s="68"/>
      <c r="YN12717" s="68"/>
      <c r="YO12717" s="68"/>
      <c r="YP12717" s="68"/>
      <c r="YQ12717" s="68"/>
      <c r="YR12717" s="68"/>
      <c r="YS12717" s="68"/>
      <c r="YT12717" s="68"/>
      <c r="YU12717" s="68"/>
      <c r="YV12717" s="68"/>
      <c r="YW12717" s="68"/>
      <c r="YX12717" s="68">
        <v>0.89858027234729798</v>
      </c>
      <c r="YY12717" s="68"/>
      <c r="YZ12717" s="68"/>
      <c r="ZA12717" s="68"/>
      <c r="ZB12717" s="68"/>
      <c r="ZC12717" s="68"/>
      <c r="ZD12717" s="68"/>
    </row>
    <row r="12718" spans="658:680" x14ac:dyDescent="0.25">
      <c r="YH12718" s="68"/>
      <c r="YI12718" s="68"/>
      <c r="YJ12718" s="68"/>
      <c r="YK12718" s="68"/>
      <c r="YL12718" s="68"/>
      <c r="YM12718" s="68"/>
      <c r="YN12718" s="68"/>
      <c r="YO12718" s="68"/>
      <c r="YP12718" s="68"/>
      <c r="YQ12718" s="68"/>
      <c r="YR12718" s="68"/>
      <c r="YS12718" s="68"/>
      <c r="YT12718" s="68"/>
      <c r="YU12718" s="68"/>
      <c r="YV12718" s="68"/>
      <c r="YW12718" s="68"/>
      <c r="YX12718" s="68">
        <v>0.89850764992890098</v>
      </c>
      <c r="YY12718" s="68"/>
      <c r="YZ12718" s="68"/>
      <c r="ZA12718" s="68"/>
      <c r="ZB12718" s="68"/>
      <c r="ZC12718" s="68"/>
      <c r="ZD12718" s="68"/>
    </row>
    <row r="12719" spans="658:680" x14ac:dyDescent="0.25">
      <c r="YH12719" s="68"/>
      <c r="YI12719" s="68"/>
      <c r="YJ12719" s="68"/>
      <c r="YK12719" s="68"/>
      <c r="YL12719" s="68"/>
      <c r="YM12719" s="68"/>
      <c r="YN12719" s="68"/>
      <c r="YO12719" s="68"/>
      <c r="YP12719" s="68"/>
      <c r="YQ12719" s="68"/>
      <c r="YR12719" s="68"/>
      <c r="YS12719" s="68"/>
      <c r="YT12719" s="68"/>
      <c r="YU12719" s="68"/>
      <c r="YV12719" s="68"/>
      <c r="YW12719" s="68"/>
      <c r="YX12719" s="68">
        <v>0.898484155329625</v>
      </c>
      <c r="YY12719" s="68"/>
      <c r="YZ12719" s="68"/>
      <c r="ZA12719" s="68"/>
      <c r="ZB12719" s="68"/>
      <c r="ZC12719" s="68"/>
      <c r="ZD12719" s="68"/>
    </row>
    <row r="12720" spans="658:680" x14ac:dyDescent="0.25">
      <c r="YH12720" s="68"/>
      <c r="YI12720" s="68"/>
      <c r="YJ12720" s="68"/>
      <c r="YK12720" s="68"/>
      <c r="YL12720" s="68"/>
      <c r="YM12720" s="68"/>
      <c r="YN12720" s="68"/>
      <c r="YO12720" s="68"/>
      <c r="YP12720" s="68"/>
      <c r="YQ12720" s="68"/>
      <c r="YR12720" s="68"/>
      <c r="YS12720" s="68"/>
      <c r="YT12720" s="68"/>
      <c r="YU12720" s="68"/>
      <c r="YV12720" s="68"/>
      <c r="YW12720" s="68"/>
      <c r="YX12720" s="68">
        <v>0.89848068698486105</v>
      </c>
      <c r="YY12720" s="68"/>
      <c r="YZ12720" s="68"/>
      <c r="ZA12720" s="68"/>
      <c r="ZB12720" s="68"/>
      <c r="ZC12720" s="68"/>
      <c r="ZD12720" s="68"/>
    </row>
    <row r="12721" spans="658:680" x14ac:dyDescent="0.25">
      <c r="YH12721" s="68"/>
      <c r="YI12721" s="68"/>
      <c r="YJ12721" s="68"/>
      <c r="YK12721" s="68"/>
      <c r="YL12721" s="68"/>
      <c r="YM12721" s="68"/>
      <c r="YN12721" s="68"/>
      <c r="YO12721" s="68"/>
      <c r="YP12721" s="68"/>
      <c r="YQ12721" s="68"/>
      <c r="YR12721" s="68"/>
      <c r="YS12721" s="68"/>
      <c r="YT12721" s="68"/>
      <c r="YU12721" s="68"/>
      <c r="YV12721" s="68"/>
      <c r="YW12721" s="68"/>
      <c r="YX12721" s="68">
        <v>0.89846224290485599</v>
      </c>
      <c r="YY12721" s="68"/>
      <c r="YZ12721" s="68"/>
      <c r="ZA12721" s="68"/>
      <c r="ZB12721" s="68"/>
      <c r="ZC12721" s="68"/>
      <c r="ZD12721" s="68"/>
    </row>
    <row r="12722" spans="658:680" x14ac:dyDescent="0.25">
      <c r="YH12722" s="68"/>
      <c r="YI12722" s="68"/>
      <c r="YJ12722" s="68"/>
      <c r="YK12722" s="68"/>
      <c r="YL12722" s="68"/>
      <c r="YM12722" s="68"/>
      <c r="YN12722" s="68"/>
      <c r="YO12722" s="68"/>
      <c r="YP12722" s="68"/>
      <c r="YQ12722" s="68"/>
      <c r="YR12722" s="68"/>
      <c r="YS12722" s="68"/>
      <c r="YT12722" s="68"/>
      <c r="YU12722" s="68"/>
      <c r="YV12722" s="68"/>
      <c r="YW12722" s="68"/>
      <c r="YX12722" s="68">
        <v>0.89845961840210598</v>
      </c>
      <c r="YY12722" s="68"/>
      <c r="YZ12722" s="68"/>
      <c r="ZA12722" s="68"/>
      <c r="ZB12722" s="68"/>
      <c r="ZC12722" s="68"/>
      <c r="ZD12722" s="68"/>
    </row>
    <row r="12723" spans="658:680" x14ac:dyDescent="0.25">
      <c r="YH12723" s="68"/>
      <c r="YI12723" s="68"/>
      <c r="YJ12723" s="68"/>
      <c r="YK12723" s="68"/>
      <c r="YL12723" s="68"/>
      <c r="YM12723" s="68"/>
      <c r="YN12723" s="68"/>
      <c r="YO12723" s="68"/>
      <c r="YP12723" s="68"/>
      <c r="YQ12723" s="68"/>
      <c r="YR12723" s="68"/>
      <c r="YS12723" s="68"/>
      <c r="YT12723" s="68"/>
      <c r="YU12723" s="68"/>
      <c r="YV12723" s="68"/>
      <c r="YW12723" s="68"/>
      <c r="YX12723" s="68">
        <v>0.89841388236743303</v>
      </c>
      <c r="YY12723" s="68"/>
      <c r="YZ12723" s="68"/>
      <c r="ZA12723" s="68"/>
      <c r="ZB12723" s="68"/>
      <c r="ZC12723" s="68"/>
      <c r="ZD12723" s="68"/>
    </row>
    <row r="12724" spans="658:680" x14ac:dyDescent="0.25">
      <c r="YH12724" s="68"/>
      <c r="YI12724" s="68"/>
      <c r="YJ12724" s="68"/>
      <c r="YK12724" s="68"/>
      <c r="YL12724" s="68"/>
      <c r="YM12724" s="68"/>
      <c r="YN12724" s="68"/>
      <c r="YO12724" s="68"/>
      <c r="YP12724" s="68"/>
      <c r="YQ12724" s="68"/>
      <c r="YR12724" s="68"/>
      <c r="YS12724" s="68"/>
      <c r="YT12724" s="68"/>
      <c r="YU12724" s="68"/>
      <c r="YV12724" s="68"/>
      <c r="YW12724" s="68"/>
      <c r="YX12724" s="68">
        <v>0.89841172101226296</v>
      </c>
      <c r="YY12724" s="68"/>
      <c r="YZ12724" s="68"/>
      <c r="ZA12724" s="68"/>
      <c r="ZB12724" s="68"/>
      <c r="ZC12724" s="68"/>
      <c r="ZD12724" s="68"/>
    </row>
    <row r="12725" spans="658:680" x14ac:dyDescent="0.25">
      <c r="YH12725" s="68"/>
      <c r="YI12725" s="68"/>
      <c r="YJ12725" s="68"/>
      <c r="YK12725" s="68"/>
      <c r="YL12725" s="68"/>
      <c r="YM12725" s="68"/>
      <c r="YN12725" s="68"/>
      <c r="YO12725" s="68"/>
      <c r="YP12725" s="68"/>
      <c r="YQ12725" s="68"/>
      <c r="YR12725" s="68"/>
      <c r="YS12725" s="68"/>
      <c r="YT12725" s="68"/>
      <c r="YU12725" s="68"/>
      <c r="YV12725" s="68"/>
      <c r="YW12725" s="68"/>
      <c r="YX12725" s="68">
        <v>0.89838987579862595</v>
      </c>
      <c r="YY12725" s="68"/>
      <c r="YZ12725" s="68"/>
      <c r="ZA12725" s="68"/>
      <c r="ZB12725" s="68"/>
      <c r="ZC12725" s="68"/>
      <c r="ZD12725" s="68"/>
    </row>
    <row r="12726" spans="658:680" x14ac:dyDescent="0.25">
      <c r="YH12726" s="68"/>
      <c r="YI12726" s="68"/>
      <c r="YJ12726" s="68"/>
      <c r="YK12726" s="68"/>
      <c r="YL12726" s="68"/>
      <c r="YM12726" s="68"/>
      <c r="YN12726" s="68"/>
      <c r="YO12726" s="68"/>
      <c r="YP12726" s="68"/>
      <c r="YQ12726" s="68"/>
      <c r="YR12726" s="68"/>
      <c r="YS12726" s="68"/>
      <c r="YT12726" s="68"/>
      <c r="YU12726" s="68"/>
      <c r="YV12726" s="68"/>
      <c r="YW12726" s="68"/>
      <c r="YX12726" s="68">
        <v>0.89838109310945502</v>
      </c>
      <c r="YY12726" s="68"/>
      <c r="YZ12726" s="68"/>
      <c r="ZA12726" s="68"/>
      <c r="ZB12726" s="68"/>
      <c r="ZC12726" s="68"/>
      <c r="ZD12726" s="68"/>
    </row>
    <row r="12727" spans="658:680" x14ac:dyDescent="0.25">
      <c r="YH12727" s="68"/>
      <c r="YI12727" s="68"/>
      <c r="YJ12727" s="68"/>
      <c r="YK12727" s="68"/>
      <c r="YL12727" s="68"/>
      <c r="YM12727" s="68"/>
      <c r="YN12727" s="68"/>
      <c r="YO12727" s="68"/>
      <c r="YP12727" s="68"/>
      <c r="YQ12727" s="68"/>
      <c r="YR12727" s="68"/>
      <c r="YS12727" s="68"/>
      <c r="YT12727" s="68"/>
      <c r="YU12727" s="68"/>
      <c r="YV12727" s="68"/>
      <c r="YW12727" s="68"/>
      <c r="YX12727" s="68">
        <v>0.89836825498875394</v>
      </c>
      <c r="YY12727" s="68"/>
      <c r="YZ12727" s="68"/>
      <c r="ZA12727" s="68"/>
      <c r="ZB12727" s="68"/>
      <c r="ZC12727" s="68"/>
      <c r="ZD12727" s="68"/>
    </row>
    <row r="12728" spans="658:680" x14ac:dyDescent="0.25">
      <c r="YH12728" s="68"/>
      <c r="YI12728" s="68"/>
      <c r="YJ12728" s="68"/>
      <c r="YK12728" s="68"/>
      <c r="YL12728" s="68"/>
      <c r="YM12728" s="68"/>
      <c r="YN12728" s="68"/>
      <c r="YO12728" s="68"/>
      <c r="YP12728" s="68"/>
      <c r="YQ12728" s="68"/>
      <c r="YR12728" s="68"/>
      <c r="YS12728" s="68"/>
      <c r="YT12728" s="68"/>
      <c r="YU12728" s="68"/>
      <c r="YV12728" s="68"/>
      <c r="YW12728" s="68"/>
      <c r="YX12728" s="68">
        <v>0.89834572942026003</v>
      </c>
      <c r="YY12728" s="68"/>
      <c r="YZ12728" s="68"/>
      <c r="ZA12728" s="68"/>
      <c r="ZB12728" s="68"/>
      <c r="ZC12728" s="68"/>
      <c r="ZD12728" s="68"/>
    </row>
    <row r="12729" spans="658:680" x14ac:dyDescent="0.25">
      <c r="YH12729" s="68"/>
      <c r="YI12729" s="68"/>
      <c r="YJ12729" s="68"/>
      <c r="YK12729" s="68"/>
      <c r="YL12729" s="68"/>
      <c r="YM12729" s="68"/>
      <c r="YN12729" s="68"/>
      <c r="YO12729" s="68"/>
      <c r="YP12729" s="68"/>
      <c r="YQ12729" s="68"/>
      <c r="YR12729" s="68"/>
      <c r="YS12729" s="68"/>
      <c r="YT12729" s="68"/>
      <c r="YU12729" s="68"/>
      <c r="YV12729" s="68"/>
      <c r="YW12729" s="68"/>
      <c r="YX12729" s="68">
        <v>0.89827115383621903</v>
      </c>
      <c r="YY12729" s="68"/>
      <c r="YZ12729" s="68"/>
      <c r="ZA12729" s="68"/>
      <c r="ZB12729" s="68"/>
      <c r="ZC12729" s="68"/>
      <c r="ZD12729" s="68"/>
    </row>
    <row r="12730" spans="658:680" x14ac:dyDescent="0.25">
      <c r="YH12730" s="68"/>
      <c r="YI12730" s="68"/>
      <c r="YJ12730" s="68"/>
      <c r="YK12730" s="68"/>
      <c r="YL12730" s="68"/>
      <c r="YM12730" s="68"/>
      <c r="YN12730" s="68"/>
      <c r="YO12730" s="68"/>
      <c r="YP12730" s="68"/>
      <c r="YQ12730" s="68"/>
      <c r="YR12730" s="68"/>
      <c r="YS12730" s="68"/>
      <c r="YT12730" s="68"/>
      <c r="YU12730" s="68"/>
      <c r="YV12730" s="68"/>
      <c r="YW12730" s="68"/>
      <c r="YX12730" s="68">
        <v>0.898235714403948</v>
      </c>
      <c r="YY12730" s="68"/>
      <c r="YZ12730" s="68"/>
      <c r="ZA12730" s="68"/>
      <c r="ZB12730" s="68"/>
      <c r="ZC12730" s="68"/>
      <c r="ZD12730" s="68"/>
    </row>
    <row r="12731" spans="658:680" x14ac:dyDescent="0.25">
      <c r="YH12731" s="68"/>
      <c r="YI12731" s="68"/>
      <c r="YJ12731" s="68"/>
      <c r="YK12731" s="68"/>
      <c r="YL12731" s="68"/>
      <c r="YM12731" s="68"/>
      <c r="YN12731" s="68"/>
      <c r="YO12731" s="68"/>
      <c r="YP12731" s="68"/>
      <c r="YQ12731" s="68"/>
      <c r="YR12731" s="68"/>
      <c r="YS12731" s="68"/>
      <c r="YT12731" s="68"/>
      <c r="YU12731" s="68"/>
      <c r="YV12731" s="68"/>
      <c r="YW12731" s="68"/>
      <c r="YX12731" s="68">
        <v>0.898141871675743</v>
      </c>
      <c r="YY12731" s="68"/>
      <c r="YZ12731" s="68"/>
      <c r="ZA12731" s="68"/>
      <c r="ZB12731" s="68"/>
      <c r="ZC12731" s="68"/>
      <c r="ZD12731" s="68"/>
    </row>
    <row r="12732" spans="658:680" x14ac:dyDescent="0.25">
      <c r="YH12732" s="68"/>
      <c r="YI12732" s="68"/>
      <c r="YJ12732" s="68"/>
      <c r="YK12732" s="68"/>
      <c r="YL12732" s="68"/>
      <c r="YM12732" s="68"/>
      <c r="YN12732" s="68"/>
      <c r="YO12732" s="68"/>
      <c r="YP12732" s="68"/>
      <c r="YQ12732" s="68"/>
      <c r="YR12732" s="68"/>
      <c r="YS12732" s="68"/>
      <c r="YT12732" s="68"/>
      <c r="YU12732" s="68"/>
      <c r="YV12732" s="68"/>
      <c r="YW12732" s="68"/>
      <c r="YX12732" s="68">
        <v>0.89811871696793399</v>
      </c>
      <c r="YY12732" s="68"/>
      <c r="YZ12732" s="68"/>
      <c r="ZA12732" s="68"/>
      <c r="ZB12732" s="68"/>
      <c r="ZC12732" s="68"/>
      <c r="ZD12732" s="68"/>
    </row>
    <row r="12733" spans="658:680" x14ac:dyDescent="0.25">
      <c r="YH12733" s="68"/>
      <c r="YI12733" s="68"/>
      <c r="YJ12733" s="68"/>
      <c r="YK12733" s="68"/>
      <c r="YL12733" s="68"/>
      <c r="YM12733" s="68"/>
      <c r="YN12733" s="68"/>
      <c r="YO12733" s="68"/>
      <c r="YP12733" s="68"/>
      <c r="YQ12733" s="68"/>
      <c r="YR12733" s="68"/>
      <c r="YS12733" s="68"/>
      <c r="YT12733" s="68"/>
      <c r="YU12733" s="68"/>
      <c r="YV12733" s="68"/>
      <c r="YW12733" s="68"/>
      <c r="YX12733" s="68">
        <v>0.89808914167493403</v>
      </c>
      <c r="YY12733" s="68"/>
      <c r="YZ12733" s="68"/>
      <c r="ZA12733" s="68"/>
      <c r="ZB12733" s="68"/>
      <c r="ZC12733" s="68"/>
      <c r="ZD12733" s="68"/>
    </row>
    <row r="12734" spans="658:680" x14ac:dyDescent="0.25">
      <c r="YH12734" s="68"/>
      <c r="YI12734" s="68"/>
      <c r="YJ12734" s="68"/>
      <c r="YK12734" s="68"/>
      <c r="YL12734" s="68"/>
      <c r="YM12734" s="68"/>
      <c r="YN12734" s="68"/>
      <c r="YO12734" s="68"/>
      <c r="YP12734" s="68"/>
      <c r="YQ12734" s="68"/>
      <c r="YR12734" s="68"/>
      <c r="YS12734" s="68"/>
      <c r="YT12734" s="68"/>
      <c r="YU12734" s="68"/>
      <c r="YV12734" s="68"/>
      <c r="YW12734" s="68"/>
      <c r="YX12734" s="68">
        <v>0.89808898024245198</v>
      </c>
      <c r="YY12734" s="68"/>
      <c r="YZ12734" s="68"/>
      <c r="ZA12734" s="68"/>
      <c r="ZB12734" s="68"/>
      <c r="ZC12734" s="68"/>
      <c r="ZD12734" s="68"/>
    </row>
    <row r="12735" spans="658:680" x14ac:dyDescent="0.25">
      <c r="YH12735" s="68"/>
      <c r="YI12735" s="68"/>
      <c r="YJ12735" s="68"/>
      <c r="YK12735" s="68"/>
      <c r="YL12735" s="68"/>
      <c r="YM12735" s="68"/>
      <c r="YN12735" s="68"/>
      <c r="YO12735" s="68"/>
      <c r="YP12735" s="68"/>
      <c r="YQ12735" s="68"/>
      <c r="YR12735" s="68"/>
      <c r="YS12735" s="68"/>
      <c r="YT12735" s="68"/>
      <c r="YU12735" s="68"/>
      <c r="YV12735" s="68"/>
      <c r="YW12735" s="68"/>
      <c r="YX12735" s="68">
        <v>0.89807625089767396</v>
      </c>
      <c r="YY12735" s="68"/>
      <c r="YZ12735" s="68"/>
      <c r="ZA12735" s="68"/>
      <c r="ZB12735" s="68"/>
      <c r="ZC12735" s="68"/>
      <c r="ZD12735" s="68"/>
    </row>
    <row r="12736" spans="658:680" x14ac:dyDescent="0.25">
      <c r="YH12736" s="68"/>
      <c r="YI12736" s="68"/>
      <c r="YJ12736" s="68"/>
      <c r="YK12736" s="68"/>
      <c r="YL12736" s="68"/>
      <c r="YM12736" s="68"/>
      <c r="YN12736" s="68"/>
      <c r="YO12736" s="68"/>
      <c r="YP12736" s="68"/>
      <c r="YQ12736" s="68"/>
      <c r="YR12736" s="68"/>
      <c r="YS12736" s="68"/>
      <c r="YT12736" s="68"/>
      <c r="YU12736" s="68"/>
      <c r="YV12736" s="68"/>
      <c r="YW12736" s="68"/>
      <c r="YX12736" s="68">
        <v>0.89806660223585499</v>
      </c>
      <c r="YY12736" s="68"/>
      <c r="YZ12736" s="68"/>
      <c r="ZA12736" s="68"/>
      <c r="ZB12736" s="68"/>
      <c r="ZC12736" s="68"/>
      <c r="ZD12736" s="68"/>
    </row>
    <row r="12737" spans="658:680" x14ac:dyDescent="0.25">
      <c r="YH12737" s="68"/>
      <c r="YI12737" s="68"/>
      <c r="YJ12737" s="68"/>
      <c r="YK12737" s="68"/>
      <c r="YL12737" s="68"/>
      <c r="YM12737" s="68"/>
      <c r="YN12737" s="68"/>
      <c r="YO12737" s="68"/>
      <c r="YP12737" s="68"/>
      <c r="YQ12737" s="68"/>
      <c r="YR12737" s="68"/>
      <c r="YS12737" s="68"/>
      <c r="YT12737" s="68"/>
      <c r="YU12737" s="68"/>
      <c r="YV12737" s="68"/>
      <c r="YW12737" s="68"/>
      <c r="YX12737" s="68">
        <v>0.89791835282071997</v>
      </c>
      <c r="YY12737" s="68"/>
      <c r="YZ12737" s="68"/>
      <c r="ZA12737" s="68"/>
      <c r="ZB12737" s="68"/>
      <c r="ZC12737" s="68"/>
      <c r="ZD12737" s="68"/>
    </row>
    <row r="12738" spans="658:680" x14ac:dyDescent="0.25">
      <c r="YH12738" s="68"/>
      <c r="YI12738" s="68"/>
      <c r="YJ12738" s="68"/>
      <c r="YK12738" s="68"/>
      <c r="YL12738" s="68"/>
      <c r="YM12738" s="68"/>
      <c r="YN12738" s="68"/>
      <c r="YO12738" s="68"/>
      <c r="YP12738" s="68"/>
      <c r="YQ12738" s="68"/>
      <c r="YR12738" s="68"/>
      <c r="YS12738" s="68"/>
      <c r="YT12738" s="68"/>
      <c r="YU12738" s="68"/>
      <c r="YV12738" s="68"/>
      <c r="YW12738" s="68"/>
      <c r="YX12738" s="68">
        <v>0.89788419587432999</v>
      </c>
      <c r="YY12738" s="68"/>
      <c r="YZ12738" s="68"/>
      <c r="ZA12738" s="68"/>
      <c r="ZB12738" s="68"/>
      <c r="ZC12738" s="68"/>
      <c r="ZD12738" s="68"/>
    </row>
    <row r="12739" spans="658:680" x14ac:dyDescent="0.25">
      <c r="YH12739" s="68"/>
      <c r="YI12739" s="68"/>
      <c r="YJ12739" s="68"/>
      <c r="YK12739" s="68"/>
      <c r="YL12739" s="68"/>
      <c r="YM12739" s="68"/>
      <c r="YN12739" s="68"/>
      <c r="YO12739" s="68"/>
      <c r="YP12739" s="68"/>
      <c r="YQ12739" s="68"/>
      <c r="YR12739" s="68"/>
      <c r="YS12739" s="68"/>
      <c r="YT12739" s="68"/>
      <c r="YU12739" s="68"/>
      <c r="YV12739" s="68"/>
      <c r="YW12739" s="68"/>
      <c r="YX12739" s="68">
        <v>0.89778177685125604</v>
      </c>
      <c r="YY12739" s="68"/>
      <c r="YZ12739" s="68"/>
      <c r="ZA12739" s="68"/>
      <c r="ZB12739" s="68"/>
      <c r="ZC12739" s="68"/>
      <c r="ZD12739" s="68"/>
    </row>
    <row r="12740" spans="658:680" x14ac:dyDescent="0.25">
      <c r="YH12740" s="68"/>
      <c r="YI12740" s="68"/>
      <c r="YJ12740" s="68"/>
      <c r="YK12740" s="68"/>
      <c r="YL12740" s="68"/>
      <c r="YM12740" s="68"/>
      <c r="YN12740" s="68"/>
      <c r="YO12740" s="68"/>
      <c r="YP12740" s="68"/>
      <c r="YQ12740" s="68"/>
      <c r="YR12740" s="68"/>
      <c r="YS12740" s="68"/>
      <c r="YT12740" s="68"/>
      <c r="YU12740" s="68"/>
      <c r="YV12740" s="68"/>
      <c r="YW12740" s="68"/>
      <c r="YX12740" s="68">
        <v>0.89775772445910795</v>
      </c>
      <c r="YY12740" s="68"/>
      <c r="YZ12740" s="68"/>
      <c r="ZA12740" s="68"/>
      <c r="ZB12740" s="68"/>
      <c r="ZC12740" s="68"/>
      <c r="ZD12740" s="68"/>
    </row>
    <row r="12741" spans="658:680" x14ac:dyDescent="0.25">
      <c r="YH12741" s="68"/>
      <c r="YI12741" s="68"/>
      <c r="YJ12741" s="68"/>
      <c r="YK12741" s="68"/>
      <c r="YL12741" s="68"/>
      <c r="YM12741" s="68"/>
      <c r="YN12741" s="68"/>
      <c r="YO12741" s="68"/>
      <c r="YP12741" s="68"/>
      <c r="YQ12741" s="68"/>
      <c r="YR12741" s="68"/>
      <c r="YS12741" s="68"/>
      <c r="YT12741" s="68"/>
      <c r="YU12741" s="68"/>
      <c r="YV12741" s="68"/>
      <c r="YW12741" s="68"/>
      <c r="YX12741" s="68">
        <v>0.89772797260994097</v>
      </c>
      <c r="YY12741" s="68"/>
      <c r="YZ12741" s="68"/>
      <c r="ZA12741" s="68"/>
      <c r="ZB12741" s="68"/>
      <c r="ZC12741" s="68"/>
      <c r="ZD12741" s="68"/>
    </row>
    <row r="12742" spans="658:680" x14ac:dyDescent="0.25">
      <c r="YH12742" s="68"/>
      <c r="YI12742" s="68"/>
      <c r="YJ12742" s="68"/>
      <c r="YK12742" s="68"/>
      <c r="YL12742" s="68"/>
      <c r="YM12742" s="68"/>
      <c r="YN12742" s="68"/>
      <c r="YO12742" s="68"/>
      <c r="YP12742" s="68"/>
      <c r="YQ12742" s="68"/>
      <c r="YR12742" s="68"/>
      <c r="YS12742" s="68"/>
      <c r="YT12742" s="68"/>
      <c r="YU12742" s="68"/>
      <c r="YV12742" s="68"/>
      <c r="YW12742" s="68"/>
      <c r="YX12742" s="68">
        <v>0.89771476535844696</v>
      </c>
      <c r="YY12742" s="68"/>
      <c r="YZ12742" s="68"/>
      <c r="ZA12742" s="68"/>
      <c r="ZB12742" s="68"/>
      <c r="ZC12742" s="68"/>
      <c r="ZD12742" s="68"/>
    </row>
    <row r="12743" spans="658:680" x14ac:dyDescent="0.25">
      <c r="YH12743" s="68"/>
      <c r="YI12743" s="68"/>
      <c r="YJ12743" s="68"/>
      <c r="YK12743" s="68"/>
      <c r="YL12743" s="68"/>
      <c r="YM12743" s="68"/>
      <c r="YN12743" s="68"/>
      <c r="YO12743" s="68"/>
      <c r="YP12743" s="68"/>
      <c r="YQ12743" s="68"/>
      <c r="YR12743" s="68"/>
      <c r="YS12743" s="68"/>
      <c r="YT12743" s="68"/>
      <c r="YU12743" s="68"/>
      <c r="YV12743" s="68"/>
      <c r="YW12743" s="68"/>
      <c r="YX12743" s="68">
        <v>0.89769789901504204</v>
      </c>
      <c r="YY12743" s="68"/>
      <c r="YZ12743" s="68"/>
      <c r="ZA12743" s="68"/>
      <c r="ZB12743" s="68"/>
      <c r="ZC12743" s="68"/>
      <c r="ZD12743" s="68"/>
    </row>
    <row r="12744" spans="658:680" x14ac:dyDescent="0.25">
      <c r="YH12744" s="68"/>
      <c r="YI12744" s="68"/>
      <c r="YJ12744" s="68"/>
      <c r="YK12744" s="68"/>
      <c r="YL12744" s="68"/>
      <c r="YM12744" s="68"/>
      <c r="YN12744" s="68"/>
      <c r="YO12744" s="68"/>
      <c r="YP12744" s="68"/>
      <c r="YQ12744" s="68"/>
      <c r="YR12744" s="68"/>
      <c r="YS12744" s="68"/>
      <c r="YT12744" s="68"/>
      <c r="YU12744" s="68"/>
      <c r="YV12744" s="68"/>
      <c r="YW12744" s="68"/>
      <c r="YX12744" s="68">
        <v>0.89764861844252897</v>
      </c>
      <c r="YY12744" s="68"/>
      <c r="YZ12744" s="68"/>
      <c r="ZA12744" s="68"/>
      <c r="ZB12744" s="68"/>
      <c r="ZC12744" s="68"/>
      <c r="ZD12744" s="68"/>
    </row>
    <row r="12745" spans="658:680" x14ac:dyDescent="0.25">
      <c r="YH12745" s="68"/>
      <c r="YI12745" s="68"/>
      <c r="YJ12745" s="68"/>
      <c r="YK12745" s="68"/>
      <c r="YL12745" s="68"/>
      <c r="YM12745" s="68"/>
      <c r="YN12745" s="68"/>
      <c r="YO12745" s="68"/>
      <c r="YP12745" s="68"/>
      <c r="YQ12745" s="68"/>
      <c r="YR12745" s="68"/>
      <c r="YS12745" s="68"/>
      <c r="YT12745" s="68"/>
      <c r="YU12745" s="68"/>
      <c r="YV12745" s="68"/>
      <c r="YW12745" s="68"/>
      <c r="YX12745" s="68">
        <v>0.89754549038379206</v>
      </c>
      <c r="YY12745" s="68"/>
      <c r="YZ12745" s="68"/>
      <c r="ZA12745" s="68"/>
      <c r="ZB12745" s="68"/>
      <c r="ZC12745" s="68"/>
      <c r="ZD12745" s="68"/>
    </row>
    <row r="12746" spans="658:680" x14ac:dyDescent="0.25">
      <c r="YH12746" s="68"/>
      <c r="YI12746" s="68"/>
      <c r="YJ12746" s="68"/>
      <c r="YK12746" s="68"/>
      <c r="YL12746" s="68"/>
      <c r="YM12746" s="68"/>
      <c r="YN12746" s="68"/>
      <c r="YO12746" s="68"/>
      <c r="YP12746" s="68"/>
      <c r="YQ12746" s="68"/>
      <c r="YR12746" s="68"/>
      <c r="YS12746" s="68"/>
      <c r="YT12746" s="68"/>
      <c r="YU12746" s="68"/>
      <c r="YV12746" s="68"/>
      <c r="YW12746" s="68"/>
      <c r="YX12746" s="68">
        <v>0.897531429383152</v>
      </c>
      <c r="YY12746" s="68"/>
      <c r="YZ12746" s="68"/>
      <c r="ZA12746" s="68"/>
      <c r="ZB12746" s="68"/>
      <c r="ZC12746" s="68"/>
      <c r="ZD12746" s="68"/>
    </row>
    <row r="12747" spans="658:680" x14ac:dyDescent="0.25">
      <c r="YH12747" s="68"/>
      <c r="YI12747" s="68"/>
      <c r="YJ12747" s="68"/>
      <c r="YK12747" s="68"/>
      <c r="YL12747" s="68"/>
      <c r="YM12747" s="68"/>
      <c r="YN12747" s="68"/>
      <c r="YO12747" s="68"/>
      <c r="YP12747" s="68"/>
      <c r="YQ12747" s="68"/>
      <c r="YR12747" s="68"/>
      <c r="YS12747" s="68"/>
      <c r="YT12747" s="68"/>
      <c r="YU12747" s="68"/>
      <c r="YV12747" s="68"/>
      <c r="YW12747" s="68"/>
      <c r="YX12747" s="68">
        <v>0.89751318096069699</v>
      </c>
      <c r="YY12747" s="68"/>
      <c r="YZ12747" s="68"/>
      <c r="ZA12747" s="68"/>
      <c r="ZB12747" s="68"/>
      <c r="ZC12747" s="68"/>
      <c r="ZD12747" s="68"/>
    </row>
    <row r="12748" spans="658:680" x14ac:dyDescent="0.25">
      <c r="YH12748" s="68"/>
      <c r="YI12748" s="68"/>
      <c r="YJ12748" s="68"/>
      <c r="YK12748" s="68"/>
      <c r="YL12748" s="68"/>
      <c r="YM12748" s="68"/>
      <c r="YN12748" s="68"/>
      <c r="YO12748" s="68"/>
      <c r="YP12748" s="68"/>
      <c r="YQ12748" s="68"/>
      <c r="YR12748" s="68"/>
      <c r="YS12748" s="68"/>
      <c r="YT12748" s="68"/>
      <c r="YU12748" s="68"/>
      <c r="YV12748" s="68"/>
      <c r="YW12748" s="68"/>
      <c r="YX12748" s="68">
        <v>0.89750526515970097</v>
      </c>
      <c r="YY12748" s="68"/>
      <c r="YZ12748" s="68"/>
      <c r="ZA12748" s="68"/>
      <c r="ZB12748" s="68"/>
      <c r="ZC12748" s="68"/>
      <c r="ZD12748" s="68"/>
    </row>
    <row r="12749" spans="658:680" x14ac:dyDescent="0.25">
      <c r="YH12749" s="68"/>
      <c r="YI12749" s="68"/>
      <c r="YJ12749" s="68"/>
      <c r="YK12749" s="68"/>
      <c r="YL12749" s="68"/>
      <c r="YM12749" s="68"/>
      <c r="YN12749" s="68"/>
      <c r="YO12749" s="68"/>
      <c r="YP12749" s="68"/>
      <c r="YQ12749" s="68"/>
      <c r="YR12749" s="68"/>
      <c r="YS12749" s="68"/>
      <c r="YT12749" s="68"/>
      <c r="YU12749" s="68"/>
      <c r="YV12749" s="68"/>
      <c r="YW12749" s="68"/>
      <c r="YX12749" s="68">
        <v>0.89747600737438504</v>
      </c>
      <c r="YY12749" s="68"/>
      <c r="YZ12749" s="68"/>
      <c r="ZA12749" s="68"/>
      <c r="ZB12749" s="68"/>
      <c r="ZC12749" s="68"/>
      <c r="ZD12749" s="68"/>
    </row>
    <row r="12750" spans="658:680" x14ac:dyDescent="0.25">
      <c r="YH12750" s="68"/>
      <c r="YI12750" s="68"/>
      <c r="YJ12750" s="68"/>
      <c r="YK12750" s="68"/>
      <c r="YL12750" s="68"/>
      <c r="YM12750" s="68"/>
      <c r="YN12750" s="68"/>
      <c r="YO12750" s="68"/>
      <c r="YP12750" s="68"/>
      <c r="YQ12750" s="68"/>
      <c r="YR12750" s="68"/>
      <c r="YS12750" s="68"/>
      <c r="YT12750" s="68"/>
      <c r="YU12750" s="68"/>
      <c r="YV12750" s="68"/>
      <c r="YW12750" s="68"/>
      <c r="YX12750" s="68">
        <v>0.89746856797723495</v>
      </c>
      <c r="YY12750" s="68"/>
      <c r="YZ12750" s="68"/>
      <c r="ZA12750" s="68"/>
      <c r="ZB12750" s="68"/>
      <c r="ZC12750" s="68"/>
      <c r="ZD12750" s="68"/>
    </row>
    <row r="12751" spans="658:680" x14ac:dyDescent="0.25">
      <c r="YH12751" s="68"/>
      <c r="YI12751" s="68"/>
      <c r="YJ12751" s="68"/>
      <c r="YK12751" s="68"/>
      <c r="YL12751" s="68"/>
      <c r="YM12751" s="68"/>
      <c r="YN12751" s="68"/>
      <c r="YO12751" s="68"/>
      <c r="YP12751" s="68"/>
      <c r="YQ12751" s="68"/>
      <c r="YR12751" s="68"/>
      <c r="YS12751" s="68"/>
      <c r="YT12751" s="68"/>
      <c r="YU12751" s="68"/>
      <c r="YV12751" s="68"/>
      <c r="YW12751" s="68"/>
      <c r="YX12751" s="68">
        <v>0.89746418266908601</v>
      </c>
      <c r="YY12751" s="68"/>
      <c r="YZ12751" s="68"/>
      <c r="ZA12751" s="68"/>
      <c r="ZB12751" s="68"/>
      <c r="ZC12751" s="68"/>
      <c r="ZD12751" s="68"/>
    </row>
    <row r="12752" spans="658:680" x14ac:dyDescent="0.25">
      <c r="YH12752" s="68"/>
      <c r="YI12752" s="68"/>
      <c r="YJ12752" s="68"/>
      <c r="YK12752" s="68"/>
      <c r="YL12752" s="68"/>
      <c r="YM12752" s="68"/>
      <c r="YN12752" s="68"/>
      <c r="YO12752" s="68"/>
      <c r="YP12752" s="68"/>
      <c r="YQ12752" s="68"/>
      <c r="YR12752" s="68"/>
      <c r="YS12752" s="68"/>
      <c r="YT12752" s="68"/>
      <c r="YU12752" s="68"/>
      <c r="YV12752" s="68"/>
      <c r="YW12752" s="68"/>
      <c r="YX12752" s="68">
        <v>0.89744335850208101</v>
      </c>
      <c r="YY12752" s="68"/>
      <c r="YZ12752" s="68"/>
      <c r="ZA12752" s="68"/>
      <c r="ZB12752" s="68"/>
      <c r="ZC12752" s="68"/>
      <c r="ZD12752" s="68"/>
    </row>
    <row r="12753" spans="658:680" x14ac:dyDescent="0.25">
      <c r="YH12753" s="68"/>
      <c r="YI12753" s="68"/>
      <c r="YJ12753" s="68"/>
      <c r="YK12753" s="68"/>
      <c r="YL12753" s="68"/>
      <c r="YM12753" s="68"/>
      <c r="YN12753" s="68"/>
      <c r="YO12753" s="68"/>
      <c r="YP12753" s="68"/>
      <c r="YQ12753" s="68"/>
      <c r="YR12753" s="68"/>
      <c r="YS12753" s="68"/>
      <c r="YT12753" s="68"/>
      <c r="YU12753" s="68"/>
      <c r="YV12753" s="68"/>
      <c r="YW12753" s="68"/>
      <c r="YX12753" s="68">
        <v>0.89744076436018205</v>
      </c>
      <c r="YY12753" s="68"/>
      <c r="YZ12753" s="68"/>
      <c r="ZA12753" s="68"/>
      <c r="ZB12753" s="68"/>
      <c r="ZC12753" s="68"/>
      <c r="ZD12753" s="68"/>
    </row>
    <row r="12754" spans="658:680" x14ac:dyDescent="0.25">
      <c r="YH12754" s="68"/>
      <c r="YI12754" s="68"/>
      <c r="YJ12754" s="68"/>
      <c r="YK12754" s="68"/>
      <c r="YL12754" s="68"/>
      <c r="YM12754" s="68"/>
      <c r="YN12754" s="68"/>
      <c r="YO12754" s="68"/>
      <c r="YP12754" s="68"/>
      <c r="YQ12754" s="68"/>
      <c r="YR12754" s="68"/>
      <c r="YS12754" s="68"/>
      <c r="YT12754" s="68"/>
      <c r="YU12754" s="68"/>
      <c r="YV12754" s="68"/>
      <c r="YW12754" s="68"/>
      <c r="YX12754" s="68">
        <v>0.89743086155966501</v>
      </c>
      <c r="YY12754" s="68"/>
      <c r="YZ12754" s="68"/>
      <c r="ZA12754" s="68"/>
      <c r="ZB12754" s="68"/>
      <c r="ZC12754" s="68"/>
      <c r="ZD12754" s="68"/>
    </row>
    <row r="12755" spans="658:680" x14ac:dyDescent="0.25">
      <c r="YH12755" s="68"/>
      <c r="YI12755" s="68"/>
      <c r="YJ12755" s="68"/>
      <c r="YK12755" s="68"/>
      <c r="YL12755" s="68"/>
      <c r="YM12755" s="68"/>
      <c r="YN12755" s="68"/>
      <c r="YO12755" s="68"/>
      <c r="YP12755" s="68"/>
      <c r="YQ12755" s="68"/>
      <c r="YR12755" s="68"/>
      <c r="YS12755" s="68"/>
      <c r="YT12755" s="68"/>
      <c r="YU12755" s="68"/>
      <c r="YV12755" s="68"/>
      <c r="YW12755" s="68"/>
      <c r="YX12755" s="68">
        <v>0.89742831508668996</v>
      </c>
      <c r="YY12755" s="68"/>
      <c r="YZ12755" s="68"/>
      <c r="ZA12755" s="68"/>
      <c r="ZB12755" s="68"/>
      <c r="ZC12755" s="68"/>
      <c r="ZD12755" s="68"/>
    </row>
    <row r="12756" spans="658:680" x14ac:dyDescent="0.25">
      <c r="YH12756" s="68"/>
      <c r="YI12756" s="68"/>
      <c r="YJ12756" s="68"/>
      <c r="YK12756" s="68"/>
      <c r="YL12756" s="68"/>
      <c r="YM12756" s="68"/>
      <c r="YN12756" s="68"/>
      <c r="YO12756" s="68"/>
      <c r="YP12756" s="68"/>
      <c r="YQ12756" s="68"/>
      <c r="YR12756" s="68"/>
      <c r="YS12756" s="68"/>
      <c r="YT12756" s="68"/>
      <c r="YU12756" s="68"/>
      <c r="YV12756" s="68"/>
      <c r="YW12756" s="68"/>
      <c r="YX12756" s="68">
        <v>0.89740829834119196</v>
      </c>
      <c r="YY12756" s="68"/>
      <c r="YZ12756" s="68"/>
      <c r="ZA12756" s="68"/>
      <c r="ZB12756" s="68"/>
      <c r="ZC12756" s="68"/>
      <c r="ZD12756" s="68"/>
    </row>
    <row r="12757" spans="658:680" x14ac:dyDescent="0.25">
      <c r="YH12757" s="68"/>
      <c r="YI12757" s="68"/>
      <c r="YJ12757" s="68"/>
      <c r="YK12757" s="68"/>
      <c r="YL12757" s="68"/>
      <c r="YM12757" s="68"/>
      <c r="YN12757" s="68"/>
      <c r="YO12757" s="68"/>
      <c r="YP12757" s="68"/>
      <c r="YQ12757" s="68"/>
      <c r="YR12757" s="68"/>
      <c r="YS12757" s="68"/>
      <c r="YT12757" s="68"/>
      <c r="YU12757" s="68"/>
      <c r="YV12757" s="68"/>
      <c r="YW12757" s="68"/>
      <c r="YX12757" s="68">
        <v>0.89740000873293202</v>
      </c>
      <c r="YY12757" s="68"/>
      <c r="YZ12757" s="68"/>
      <c r="ZA12757" s="68"/>
      <c r="ZB12757" s="68"/>
      <c r="ZC12757" s="68"/>
      <c r="ZD12757" s="68"/>
    </row>
    <row r="12758" spans="658:680" x14ac:dyDescent="0.25">
      <c r="YH12758" s="68"/>
      <c r="YI12758" s="68"/>
      <c r="YJ12758" s="68"/>
      <c r="YK12758" s="68"/>
      <c r="YL12758" s="68"/>
      <c r="YM12758" s="68"/>
      <c r="YN12758" s="68"/>
      <c r="YO12758" s="68"/>
      <c r="YP12758" s="68"/>
      <c r="YQ12758" s="68"/>
      <c r="YR12758" s="68"/>
      <c r="YS12758" s="68"/>
      <c r="YT12758" s="68"/>
      <c r="YU12758" s="68"/>
      <c r="YV12758" s="68"/>
      <c r="YW12758" s="68"/>
      <c r="YX12758" s="68">
        <v>0.89739521258774302</v>
      </c>
      <c r="YY12758" s="68"/>
      <c r="YZ12758" s="68"/>
      <c r="ZA12758" s="68"/>
      <c r="ZB12758" s="68"/>
      <c r="ZC12758" s="68"/>
      <c r="ZD12758" s="68"/>
    </row>
    <row r="12759" spans="658:680" x14ac:dyDescent="0.25">
      <c r="YH12759" s="68"/>
      <c r="YI12759" s="68"/>
      <c r="YJ12759" s="68"/>
      <c r="YK12759" s="68"/>
      <c r="YL12759" s="68"/>
      <c r="YM12759" s="68"/>
      <c r="YN12759" s="68"/>
      <c r="YO12759" s="68"/>
      <c r="YP12759" s="68"/>
      <c r="YQ12759" s="68"/>
      <c r="YR12759" s="68"/>
      <c r="YS12759" s="68"/>
      <c r="YT12759" s="68"/>
      <c r="YU12759" s="68"/>
      <c r="YV12759" s="68"/>
      <c r="YW12759" s="68"/>
      <c r="YX12759" s="68">
        <v>0.89737607960126398</v>
      </c>
      <c r="YY12759" s="68"/>
      <c r="YZ12759" s="68"/>
      <c r="ZA12759" s="68"/>
      <c r="ZB12759" s="68"/>
      <c r="ZC12759" s="68"/>
      <c r="ZD12759" s="68"/>
    </row>
    <row r="12760" spans="658:680" x14ac:dyDescent="0.25">
      <c r="YH12760" s="68"/>
      <c r="YI12760" s="68"/>
      <c r="YJ12760" s="68"/>
      <c r="YK12760" s="68"/>
      <c r="YL12760" s="68"/>
      <c r="YM12760" s="68"/>
      <c r="YN12760" s="68"/>
      <c r="YO12760" s="68"/>
      <c r="YP12760" s="68"/>
      <c r="YQ12760" s="68"/>
      <c r="YR12760" s="68"/>
      <c r="YS12760" s="68"/>
      <c r="YT12760" s="68"/>
      <c r="YU12760" s="68"/>
      <c r="YV12760" s="68"/>
      <c r="YW12760" s="68"/>
      <c r="YX12760" s="68">
        <v>0.89737134302239296</v>
      </c>
      <c r="YY12760" s="68"/>
      <c r="YZ12760" s="68"/>
      <c r="ZA12760" s="68"/>
      <c r="ZB12760" s="68"/>
      <c r="ZC12760" s="68"/>
      <c r="ZD12760" s="68"/>
    </row>
    <row r="12761" spans="658:680" x14ac:dyDescent="0.25">
      <c r="YH12761" s="68"/>
      <c r="YI12761" s="68"/>
      <c r="YJ12761" s="68"/>
      <c r="YK12761" s="68"/>
      <c r="YL12761" s="68"/>
      <c r="YM12761" s="68"/>
      <c r="YN12761" s="68"/>
      <c r="YO12761" s="68"/>
      <c r="YP12761" s="68"/>
      <c r="YQ12761" s="68"/>
      <c r="YR12761" s="68"/>
      <c r="YS12761" s="68"/>
      <c r="YT12761" s="68"/>
      <c r="YU12761" s="68"/>
      <c r="YV12761" s="68"/>
      <c r="YW12761" s="68"/>
      <c r="YX12761" s="68">
        <v>0.89733169713159</v>
      </c>
      <c r="YY12761" s="68"/>
      <c r="YZ12761" s="68"/>
      <c r="ZA12761" s="68"/>
      <c r="ZB12761" s="68"/>
      <c r="ZC12761" s="68"/>
      <c r="ZD12761" s="68"/>
    </row>
    <row r="12762" spans="658:680" x14ac:dyDescent="0.25">
      <c r="YH12762" s="68"/>
      <c r="YI12762" s="68"/>
      <c r="YJ12762" s="68"/>
      <c r="YK12762" s="68"/>
      <c r="YL12762" s="68"/>
      <c r="YM12762" s="68"/>
      <c r="YN12762" s="68"/>
      <c r="YO12762" s="68"/>
      <c r="YP12762" s="68"/>
      <c r="YQ12762" s="68"/>
      <c r="YR12762" s="68"/>
      <c r="YS12762" s="68"/>
      <c r="YT12762" s="68"/>
      <c r="YU12762" s="68"/>
      <c r="YV12762" s="68"/>
      <c r="YW12762" s="68"/>
      <c r="YX12762" s="68">
        <v>0.89732634924022303</v>
      </c>
      <c r="YY12762" s="68"/>
      <c r="YZ12762" s="68"/>
      <c r="ZA12762" s="68"/>
      <c r="ZB12762" s="68"/>
      <c r="ZC12762" s="68"/>
      <c r="ZD12762" s="68"/>
    </row>
    <row r="12763" spans="658:680" x14ac:dyDescent="0.25">
      <c r="YH12763" s="68"/>
      <c r="YI12763" s="68"/>
      <c r="YJ12763" s="68"/>
      <c r="YK12763" s="68"/>
      <c r="YL12763" s="68"/>
      <c r="YM12763" s="68"/>
      <c r="YN12763" s="68"/>
      <c r="YO12763" s="68"/>
      <c r="YP12763" s="68"/>
      <c r="YQ12763" s="68"/>
      <c r="YR12763" s="68"/>
      <c r="YS12763" s="68"/>
      <c r="YT12763" s="68"/>
      <c r="YU12763" s="68"/>
      <c r="YV12763" s="68"/>
      <c r="YW12763" s="68"/>
      <c r="YX12763" s="68">
        <v>0.89728283111533902</v>
      </c>
      <c r="YY12763" s="68"/>
      <c r="YZ12763" s="68"/>
      <c r="ZA12763" s="68"/>
      <c r="ZB12763" s="68"/>
      <c r="ZC12763" s="68"/>
      <c r="ZD12763" s="68"/>
    </row>
    <row r="12764" spans="658:680" x14ac:dyDescent="0.25">
      <c r="YH12764" s="68"/>
      <c r="YI12764" s="68"/>
      <c r="YJ12764" s="68"/>
      <c r="YK12764" s="68"/>
      <c r="YL12764" s="68"/>
      <c r="YM12764" s="68"/>
      <c r="YN12764" s="68"/>
      <c r="YO12764" s="68"/>
      <c r="YP12764" s="68"/>
      <c r="YQ12764" s="68"/>
      <c r="YR12764" s="68"/>
      <c r="YS12764" s="68"/>
      <c r="YT12764" s="68"/>
      <c r="YU12764" s="68"/>
      <c r="YV12764" s="68"/>
      <c r="YW12764" s="68"/>
      <c r="YX12764" s="68">
        <v>0.89722733347460804</v>
      </c>
      <c r="YY12764" s="68"/>
      <c r="YZ12764" s="68"/>
      <c r="ZA12764" s="68"/>
      <c r="ZB12764" s="68"/>
      <c r="ZC12764" s="68"/>
      <c r="ZD12764" s="68"/>
    </row>
    <row r="12765" spans="658:680" x14ac:dyDescent="0.25">
      <c r="YH12765" s="68"/>
      <c r="YI12765" s="68"/>
      <c r="YJ12765" s="68"/>
      <c r="YK12765" s="68"/>
      <c r="YL12765" s="68"/>
      <c r="YM12765" s="68"/>
      <c r="YN12765" s="68"/>
      <c r="YO12765" s="68"/>
      <c r="YP12765" s="68"/>
      <c r="YQ12765" s="68"/>
      <c r="YR12765" s="68"/>
      <c r="YS12765" s="68"/>
      <c r="YT12765" s="68"/>
      <c r="YU12765" s="68"/>
      <c r="YV12765" s="68"/>
      <c r="YW12765" s="68"/>
      <c r="YX12765" s="68">
        <v>0.89720618223601201</v>
      </c>
      <c r="YY12765" s="68"/>
      <c r="YZ12765" s="68"/>
      <c r="ZA12765" s="68"/>
      <c r="ZB12765" s="68"/>
      <c r="ZC12765" s="68"/>
      <c r="ZD12765" s="68"/>
    </row>
    <row r="12766" spans="658:680" x14ac:dyDescent="0.25">
      <c r="YH12766" s="68"/>
      <c r="YI12766" s="68"/>
      <c r="YJ12766" s="68"/>
      <c r="YK12766" s="68"/>
      <c r="YL12766" s="68"/>
      <c r="YM12766" s="68"/>
      <c r="YN12766" s="68"/>
      <c r="YO12766" s="68"/>
      <c r="YP12766" s="68"/>
      <c r="YQ12766" s="68"/>
      <c r="YR12766" s="68"/>
      <c r="YS12766" s="68"/>
      <c r="YT12766" s="68"/>
      <c r="YU12766" s="68"/>
      <c r="YV12766" s="68"/>
      <c r="YW12766" s="68"/>
      <c r="YX12766" s="68">
        <v>0.89719103655495303</v>
      </c>
      <c r="YY12766" s="68"/>
      <c r="YZ12766" s="68"/>
      <c r="ZA12766" s="68"/>
      <c r="ZB12766" s="68"/>
      <c r="ZC12766" s="68"/>
      <c r="ZD12766" s="68"/>
    </row>
    <row r="12767" spans="658:680" x14ac:dyDescent="0.25">
      <c r="YH12767" s="68"/>
      <c r="YI12767" s="68"/>
      <c r="YJ12767" s="68"/>
      <c r="YK12767" s="68"/>
      <c r="YL12767" s="68"/>
      <c r="YM12767" s="68"/>
      <c r="YN12767" s="68"/>
      <c r="YO12767" s="68"/>
      <c r="YP12767" s="68"/>
      <c r="YQ12767" s="68"/>
      <c r="YR12767" s="68"/>
      <c r="YS12767" s="68"/>
      <c r="YT12767" s="68"/>
      <c r="YU12767" s="68"/>
      <c r="YV12767" s="68"/>
      <c r="YW12767" s="68"/>
      <c r="YX12767" s="68">
        <v>0.89711483390587299</v>
      </c>
      <c r="YY12767" s="68"/>
      <c r="YZ12767" s="68"/>
      <c r="ZA12767" s="68"/>
      <c r="ZB12767" s="68"/>
      <c r="ZC12767" s="68"/>
      <c r="ZD12767" s="68"/>
    </row>
    <row r="12768" spans="658:680" x14ac:dyDescent="0.25">
      <c r="YH12768" s="68"/>
      <c r="YI12768" s="68"/>
      <c r="YJ12768" s="68"/>
      <c r="YK12768" s="68"/>
      <c r="YL12768" s="68"/>
      <c r="YM12768" s="68"/>
      <c r="YN12768" s="68"/>
      <c r="YO12768" s="68"/>
      <c r="YP12768" s="68"/>
      <c r="YQ12768" s="68"/>
      <c r="YR12768" s="68"/>
      <c r="YS12768" s="68"/>
      <c r="YT12768" s="68"/>
      <c r="YU12768" s="68"/>
      <c r="YV12768" s="68"/>
      <c r="YW12768" s="68"/>
      <c r="YX12768" s="68">
        <v>0.89706042617080695</v>
      </c>
      <c r="YY12768" s="68"/>
      <c r="YZ12768" s="68"/>
      <c r="ZA12768" s="68"/>
      <c r="ZB12768" s="68"/>
      <c r="ZC12768" s="68"/>
      <c r="ZD12768" s="68"/>
    </row>
    <row r="12769" spans="658:680" x14ac:dyDescent="0.25">
      <c r="YH12769" s="68"/>
      <c r="YI12769" s="68"/>
      <c r="YJ12769" s="68"/>
      <c r="YK12769" s="68"/>
      <c r="YL12769" s="68"/>
      <c r="YM12769" s="68"/>
      <c r="YN12769" s="68"/>
      <c r="YO12769" s="68"/>
      <c r="YP12769" s="68"/>
      <c r="YQ12769" s="68"/>
      <c r="YR12769" s="68"/>
      <c r="YS12769" s="68"/>
      <c r="YT12769" s="68"/>
      <c r="YU12769" s="68"/>
      <c r="YV12769" s="68"/>
      <c r="YW12769" s="68"/>
      <c r="YX12769" s="68">
        <v>0.89706020874358805</v>
      </c>
      <c r="YY12769" s="68"/>
      <c r="YZ12769" s="68"/>
      <c r="ZA12769" s="68"/>
      <c r="ZB12769" s="68"/>
      <c r="ZC12769" s="68"/>
      <c r="ZD12769" s="68"/>
    </row>
    <row r="12770" spans="658:680" x14ac:dyDescent="0.25">
      <c r="YH12770" s="68"/>
      <c r="YI12770" s="68"/>
      <c r="YJ12770" s="68"/>
      <c r="YK12770" s="68"/>
      <c r="YL12770" s="68"/>
      <c r="YM12770" s="68"/>
      <c r="YN12770" s="68"/>
      <c r="YO12770" s="68"/>
      <c r="YP12770" s="68"/>
      <c r="YQ12770" s="68"/>
      <c r="YR12770" s="68"/>
      <c r="YS12770" s="68"/>
      <c r="YT12770" s="68"/>
      <c r="YU12770" s="68"/>
      <c r="YV12770" s="68"/>
      <c r="YW12770" s="68"/>
      <c r="YX12770" s="68">
        <v>0.89697654069677202</v>
      </c>
      <c r="YY12770" s="68"/>
      <c r="YZ12770" s="68"/>
      <c r="ZA12770" s="68"/>
      <c r="ZB12770" s="68"/>
      <c r="ZC12770" s="68"/>
      <c r="ZD12770" s="68"/>
    </row>
    <row r="12771" spans="658:680" x14ac:dyDescent="0.25">
      <c r="YH12771" s="68"/>
      <c r="YI12771" s="68"/>
      <c r="YJ12771" s="68"/>
      <c r="YK12771" s="68"/>
      <c r="YL12771" s="68"/>
      <c r="YM12771" s="68"/>
      <c r="YN12771" s="68"/>
      <c r="YO12771" s="68"/>
      <c r="YP12771" s="68"/>
      <c r="YQ12771" s="68"/>
      <c r="YR12771" s="68"/>
      <c r="YS12771" s="68"/>
      <c r="YT12771" s="68"/>
      <c r="YU12771" s="68"/>
      <c r="YV12771" s="68"/>
      <c r="YW12771" s="68"/>
      <c r="YX12771" s="68">
        <v>0.89694494125475399</v>
      </c>
      <c r="YY12771" s="68"/>
      <c r="YZ12771" s="68"/>
      <c r="ZA12771" s="68"/>
      <c r="ZB12771" s="68"/>
      <c r="ZC12771" s="68"/>
      <c r="ZD12771" s="68"/>
    </row>
    <row r="12772" spans="658:680" x14ac:dyDescent="0.25">
      <c r="YH12772" s="68"/>
      <c r="YI12772" s="68"/>
      <c r="YJ12772" s="68"/>
      <c r="YK12772" s="68"/>
      <c r="YL12772" s="68"/>
      <c r="YM12772" s="68"/>
      <c r="YN12772" s="68"/>
      <c r="YO12772" s="68"/>
      <c r="YP12772" s="68"/>
      <c r="YQ12772" s="68"/>
      <c r="YR12772" s="68"/>
      <c r="YS12772" s="68"/>
      <c r="YT12772" s="68"/>
      <c r="YU12772" s="68"/>
      <c r="YV12772" s="68"/>
      <c r="YW12772" s="68"/>
      <c r="YX12772" s="68">
        <v>0.89693218624277904</v>
      </c>
      <c r="YY12772" s="68"/>
      <c r="YZ12772" s="68"/>
      <c r="ZA12772" s="68"/>
      <c r="ZB12772" s="68"/>
      <c r="ZC12772" s="68"/>
      <c r="ZD12772" s="68"/>
    </row>
    <row r="12773" spans="658:680" x14ac:dyDescent="0.25">
      <c r="YH12773" s="68"/>
      <c r="YI12773" s="68"/>
      <c r="YJ12773" s="68"/>
      <c r="YK12773" s="68"/>
      <c r="YL12773" s="68"/>
      <c r="YM12773" s="68"/>
      <c r="YN12773" s="68"/>
      <c r="YO12773" s="68"/>
      <c r="YP12773" s="68"/>
      <c r="YQ12773" s="68"/>
      <c r="YR12773" s="68"/>
      <c r="YS12773" s="68"/>
      <c r="YT12773" s="68"/>
      <c r="YU12773" s="68"/>
      <c r="YV12773" s="68"/>
      <c r="YW12773" s="68"/>
      <c r="YX12773" s="68">
        <v>0.89692447265054298</v>
      </c>
      <c r="YY12773" s="68"/>
      <c r="YZ12773" s="68"/>
      <c r="ZA12773" s="68"/>
      <c r="ZB12773" s="68"/>
      <c r="ZC12773" s="68"/>
      <c r="ZD12773" s="68"/>
    </row>
    <row r="12774" spans="658:680" x14ac:dyDescent="0.25">
      <c r="YH12774" s="68"/>
      <c r="YI12774" s="68"/>
      <c r="YJ12774" s="68"/>
      <c r="YK12774" s="68"/>
      <c r="YL12774" s="68"/>
      <c r="YM12774" s="68"/>
      <c r="YN12774" s="68"/>
      <c r="YO12774" s="68"/>
      <c r="YP12774" s="68"/>
      <c r="YQ12774" s="68"/>
      <c r="YR12774" s="68"/>
      <c r="YS12774" s="68"/>
      <c r="YT12774" s="68"/>
      <c r="YU12774" s="68"/>
      <c r="YV12774" s="68"/>
      <c r="YW12774" s="68"/>
      <c r="YX12774" s="68">
        <v>0.89690869499353698</v>
      </c>
      <c r="YY12774" s="68"/>
      <c r="YZ12774" s="68"/>
      <c r="ZA12774" s="68"/>
      <c r="ZB12774" s="68"/>
      <c r="ZC12774" s="68"/>
      <c r="ZD12774" s="68"/>
    </row>
    <row r="12775" spans="658:680" x14ac:dyDescent="0.25">
      <c r="YH12775" s="68"/>
      <c r="YI12775" s="68"/>
      <c r="YJ12775" s="68"/>
      <c r="YK12775" s="68"/>
      <c r="YL12775" s="68"/>
      <c r="YM12775" s="68"/>
      <c r="YN12775" s="68"/>
      <c r="YO12775" s="68"/>
      <c r="YP12775" s="68"/>
      <c r="YQ12775" s="68"/>
      <c r="YR12775" s="68"/>
      <c r="YS12775" s="68"/>
      <c r="YT12775" s="68"/>
      <c r="YU12775" s="68"/>
      <c r="YV12775" s="68"/>
      <c r="YW12775" s="68"/>
      <c r="YX12775" s="68">
        <v>0.89690682344641803</v>
      </c>
      <c r="YY12775" s="68"/>
      <c r="YZ12775" s="68"/>
      <c r="ZA12775" s="68"/>
      <c r="ZB12775" s="68"/>
      <c r="ZC12775" s="68"/>
      <c r="ZD12775" s="68"/>
    </row>
    <row r="12776" spans="658:680" x14ac:dyDescent="0.25">
      <c r="YH12776" s="68"/>
      <c r="YI12776" s="68"/>
      <c r="YJ12776" s="68"/>
      <c r="YK12776" s="68"/>
      <c r="YL12776" s="68"/>
      <c r="YM12776" s="68"/>
      <c r="YN12776" s="68"/>
      <c r="YO12776" s="68"/>
      <c r="YP12776" s="68"/>
      <c r="YQ12776" s="68"/>
      <c r="YR12776" s="68"/>
      <c r="YS12776" s="68"/>
      <c r="YT12776" s="68"/>
      <c r="YU12776" s="68"/>
      <c r="YV12776" s="68"/>
      <c r="YW12776" s="68"/>
      <c r="YX12776" s="68">
        <v>0.89690337051901903</v>
      </c>
      <c r="YY12776" s="68"/>
      <c r="YZ12776" s="68"/>
      <c r="ZA12776" s="68"/>
      <c r="ZB12776" s="68"/>
      <c r="ZC12776" s="68"/>
      <c r="ZD12776" s="68"/>
    </row>
    <row r="12777" spans="658:680" x14ac:dyDescent="0.25">
      <c r="YH12777" s="68"/>
      <c r="YI12777" s="68"/>
      <c r="YJ12777" s="68"/>
      <c r="YK12777" s="68"/>
      <c r="YL12777" s="68"/>
      <c r="YM12777" s="68"/>
      <c r="YN12777" s="68"/>
      <c r="YO12777" s="68"/>
      <c r="YP12777" s="68"/>
      <c r="YQ12777" s="68"/>
      <c r="YR12777" s="68"/>
      <c r="YS12777" s="68"/>
      <c r="YT12777" s="68"/>
      <c r="YU12777" s="68"/>
      <c r="YV12777" s="68"/>
      <c r="YW12777" s="68"/>
      <c r="YX12777" s="68">
        <v>0.89688218215967697</v>
      </c>
      <c r="YY12777" s="68"/>
      <c r="YZ12777" s="68"/>
      <c r="ZA12777" s="68"/>
      <c r="ZB12777" s="68"/>
      <c r="ZC12777" s="68"/>
      <c r="ZD12777" s="68"/>
    </row>
    <row r="12778" spans="658:680" x14ac:dyDescent="0.25">
      <c r="YH12778" s="68"/>
      <c r="YI12778" s="68"/>
      <c r="YJ12778" s="68"/>
      <c r="YK12778" s="68"/>
      <c r="YL12778" s="68"/>
      <c r="YM12778" s="68"/>
      <c r="YN12778" s="68"/>
      <c r="YO12778" s="68"/>
      <c r="YP12778" s="68"/>
      <c r="YQ12778" s="68"/>
      <c r="YR12778" s="68"/>
      <c r="YS12778" s="68"/>
      <c r="YT12778" s="68"/>
      <c r="YU12778" s="68"/>
      <c r="YV12778" s="68"/>
      <c r="YW12778" s="68"/>
      <c r="YX12778" s="68">
        <v>0.89687749091128699</v>
      </c>
      <c r="YY12778" s="68"/>
      <c r="YZ12778" s="68"/>
      <c r="ZA12778" s="68"/>
      <c r="ZB12778" s="68"/>
      <c r="ZC12778" s="68"/>
      <c r="ZD12778" s="68"/>
    </row>
    <row r="12779" spans="658:680" x14ac:dyDescent="0.25">
      <c r="YH12779" s="68"/>
      <c r="YI12779" s="68"/>
      <c r="YJ12779" s="68"/>
      <c r="YK12779" s="68"/>
      <c r="YL12779" s="68"/>
      <c r="YM12779" s="68"/>
      <c r="YN12779" s="68"/>
      <c r="YO12779" s="68"/>
      <c r="YP12779" s="68"/>
      <c r="YQ12779" s="68"/>
      <c r="YR12779" s="68"/>
      <c r="YS12779" s="68"/>
      <c r="YT12779" s="68"/>
      <c r="YU12779" s="68"/>
      <c r="YV12779" s="68"/>
      <c r="YW12779" s="68"/>
      <c r="YX12779" s="68">
        <v>0.896830118292265</v>
      </c>
      <c r="YY12779" s="68"/>
      <c r="YZ12779" s="68"/>
      <c r="ZA12779" s="68"/>
      <c r="ZB12779" s="68"/>
      <c r="ZC12779" s="68"/>
      <c r="ZD12779" s="68"/>
    </row>
    <row r="12780" spans="658:680" x14ac:dyDescent="0.25">
      <c r="YH12780" s="68"/>
      <c r="YI12780" s="68"/>
      <c r="YJ12780" s="68"/>
      <c r="YK12780" s="68"/>
      <c r="YL12780" s="68"/>
      <c r="YM12780" s="68"/>
      <c r="YN12780" s="68"/>
      <c r="YO12780" s="68"/>
      <c r="YP12780" s="68"/>
      <c r="YQ12780" s="68"/>
      <c r="YR12780" s="68"/>
      <c r="YS12780" s="68"/>
      <c r="YT12780" s="68"/>
      <c r="YU12780" s="68"/>
      <c r="YV12780" s="68"/>
      <c r="YW12780" s="68"/>
      <c r="YX12780" s="68">
        <v>0.89682589166439497</v>
      </c>
      <c r="YY12780" s="68"/>
      <c r="YZ12780" s="68"/>
      <c r="ZA12780" s="68"/>
      <c r="ZB12780" s="68"/>
      <c r="ZC12780" s="68"/>
      <c r="ZD12780" s="68"/>
    </row>
    <row r="12781" spans="658:680" x14ac:dyDescent="0.25">
      <c r="YH12781" s="68"/>
      <c r="YI12781" s="68"/>
      <c r="YJ12781" s="68"/>
      <c r="YK12781" s="68"/>
      <c r="YL12781" s="68"/>
      <c r="YM12781" s="68"/>
      <c r="YN12781" s="68"/>
      <c r="YO12781" s="68"/>
      <c r="YP12781" s="68"/>
      <c r="YQ12781" s="68"/>
      <c r="YR12781" s="68"/>
      <c r="YS12781" s="68"/>
      <c r="YT12781" s="68"/>
      <c r="YU12781" s="68"/>
      <c r="YV12781" s="68"/>
      <c r="YW12781" s="68"/>
      <c r="YX12781" s="68">
        <v>0.89681884250618604</v>
      </c>
      <c r="YY12781" s="68"/>
      <c r="YZ12781" s="68"/>
      <c r="ZA12781" s="68"/>
      <c r="ZB12781" s="68"/>
      <c r="ZC12781" s="68"/>
      <c r="ZD12781" s="68"/>
    </row>
    <row r="12782" spans="658:680" x14ac:dyDescent="0.25">
      <c r="YH12782" s="68"/>
      <c r="YI12782" s="68"/>
      <c r="YJ12782" s="68"/>
      <c r="YK12782" s="68"/>
      <c r="YL12782" s="68"/>
      <c r="YM12782" s="68"/>
      <c r="YN12782" s="68"/>
      <c r="YO12782" s="68"/>
      <c r="YP12782" s="68"/>
      <c r="YQ12782" s="68"/>
      <c r="YR12782" s="68"/>
      <c r="YS12782" s="68"/>
      <c r="YT12782" s="68"/>
      <c r="YU12782" s="68"/>
      <c r="YV12782" s="68"/>
      <c r="YW12782" s="68"/>
      <c r="YX12782" s="68">
        <v>0.89678698050771299</v>
      </c>
      <c r="YY12782" s="68"/>
      <c r="YZ12782" s="68"/>
      <c r="ZA12782" s="68"/>
      <c r="ZB12782" s="68"/>
      <c r="ZC12782" s="68"/>
      <c r="ZD12782" s="68"/>
    </row>
    <row r="12783" spans="658:680" x14ac:dyDescent="0.25">
      <c r="YH12783" s="68"/>
      <c r="YI12783" s="68"/>
      <c r="YJ12783" s="68"/>
      <c r="YK12783" s="68"/>
      <c r="YL12783" s="68"/>
      <c r="YM12783" s="68"/>
      <c r="YN12783" s="68"/>
      <c r="YO12783" s="68"/>
      <c r="YP12783" s="68"/>
      <c r="YQ12783" s="68"/>
      <c r="YR12783" s="68"/>
      <c r="YS12783" s="68"/>
      <c r="YT12783" s="68"/>
      <c r="YU12783" s="68"/>
      <c r="YV12783" s="68"/>
      <c r="YW12783" s="68"/>
      <c r="YX12783" s="68">
        <v>0.89670504151581398</v>
      </c>
      <c r="YY12783" s="68"/>
      <c r="YZ12783" s="68"/>
      <c r="ZA12783" s="68"/>
      <c r="ZB12783" s="68"/>
      <c r="ZC12783" s="68"/>
      <c r="ZD12783" s="68"/>
    </row>
    <row r="12784" spans="658:680" x14ac:dyDescent="0.25">
      <c r="YH12784" s="68"/>
      <c r="YI12784" s="68"/>
      <c r="YJ12784" s="68"/>
      <c r="YK12784" s="68"/>
      <c r="YL12784" s="68"/>
      <c r="YM12784" s="68"/>
      <c r="YN12784" s="68"/>
      <c r="YO12784" s="68"/>
      <c r="YP12784" s="68"/>
      <c r="YQ12784" s="68"/>
      <c r="YR12784" s="68"/>
      <c r="YS12784" s="68"/>
      <c r="YT12784" s="68"/>
      <c r="YU12784" s="68"/>
      <c r="YV12784" s="68"/>
      <c r="YW12784" s="68"/>
      <c r="YX12784" s="68">
        <v>0.896661992186639</v>
      </c>
      <c r="YY12784" s="68"/>
      <c r="YZ12784" s="68"/>
      <c r="ZA12784" s="68"/>
      <c r="ZB12784" s="68"/>
      <c r="ZC12784" s="68"/>
      <c r="ZD12784" s="68"/>
    </row>
    <row r="12785" spans="658:680" x14ac:dyDescent="0.25">
      <c r="YH12785" s="68"/>
      <c r="YI12785" s="68"/>
      <c r="YJ12785" s="68"/>
      <c r="YK12785" s="68"/>
      <c r="YL12785" s="68"/>
      <c r="YM12785" s="68"/>
      <c r="YN12785" s="68"/>
      <c r="YO12785" s="68"/>
      <c r="YP12785" s="68"/>
      <c r="YQ12785" s="68"/>
      <c r="YR12785" s="68"/>
      <c r="YS12785" s="68"/>
      <c r="YT12785" s="68"/>
      <c r="YU12785" s="68"/>
      <c r="YV12785" s="68"/>
      <c r="YW12785" s="68"/>
      <c r="YX12785" s="68">
        <v>0.89661979734201402</v>
      </c>
      <c r="YY12785" s="68"/>
      <c r="YZ12785" s="68"/>
      <c r="ZA12785" s="68"/>
      <c r="ZB12785" s="68"/>
      <c r="ZC12785" s="68"/>
      <c r="ZD12785" s="68"/>
    </row>
    <row r="12786" spans="658:680" x14ac:dyDescent="0.25">
      <c r="YH12786" s="68"/>
      <c r="YI12786" s="68"/>
      <c r="YJ12786" s="68"/>
      <c r="YK12786" s="68"/>
      <c r="YL12786" s="68"/>
      <c r="YM12786" s="68"/>
      <c r="YN12786" s="68"/>
      <c r="YO12786" s="68"/>
      <c r="YP12786" s="68"/>
      <c r="YQ12786" s="68"/>
      <c r="YR12786" s="68"/>
      <c r="YS12786" s="68"/>
      <c r="YT12786" s="68"/>
      <c r="YU12786" s="68"/>
      <c r="YV12786" s="68"/>
      <c r="YW12786" s="68"/>
      <c r="YX12786" s="68">
        <v>0.89657836776168798</v>
      </c>
      <c r="YY12786" s="68"/>
      <c r="YZ12786" s="68"/>
      <c r="ZA12786" s="68"/>
      <c r="ZB12786" s="68"/>
      <c r="ZC12786" s="68"/>
      <c r="ZD12786" s="68"/>
    </row>
    <row r="12787" spans="658:680" x14ac:dyDescent="0.25">
      <c r="YH12787" s="68"/>
      <c r="YI12787" s="68"/>
      <c r="YJ12787" s="68"/>
      <c r="YK12787" s="68"/>
      <c r="YL12787" s="68"/>
      <c r="YM12787" s="68"/>
      <c r="YN12787" s="68"/>
      <c r="YO12787" s="68"/>
      <c r="YP12787" s="68"/>
      <c r="YQ12787" s="68"/>
      <c r="YR12787" s="68"/>
      <c r="YS12787" s="68"/>
      <c r="YT12787" s="68"/>
      <c r="YU12787" s="68"/>
      <c r="YV12787" s="68"/>
      <c r="YW12787" s="68"/>
      <c r="YX12787" s="68">
        <v>0.89657806290543196</v>
      </c>
      <c r="YY12787" s="68"/>
      <c r="YZ12787" s="68"/>
      <c r="ZA12787" s="68"/>
      <c r="ZB12787" s="68"/>
      <c r="ZC12787" s="68"/>
      <c r="ZD12787" s="68"/>
    </row>
    <row r="12788" spans="658:680" x14ac:dyDescent="0.25">
      <c r="YH12788" s="68"/>
      <c r="YI12788" s="68"/>
      <c r="YJ12788" s="68"/>
      <c r="YK12788" s="68"/>
      <c r="YL12788" s="68"/>
      <c r="YM12788" s="68"/>
      <c r="YN12788" s="68"/>
      <c r="YO12788" s="68"/>
      <c r="YP12788" s="68"/>
      <c r="YQ12788" s="68"/>
      <c r="YR12788" s="68"/>
      <c r="YS12788" s="68"/>
      <c r="YT12788" s="68"/>
      <c r="YU12788" s="68"/>
      <c r="YV12788" s="68"/>
      <c r="YW12788" s="68"/>
      <c r="YX12788" s="68">
        <v>0.89655908169695697</v>
      </c>
      <c r="YY12788" s="68"/>
      <c r="YZ12788" s="68"/>
      <c r="ZA12788" s="68"/>
      <c r="ZB12788" s="68"/>
      <c r="ZC12788" s="68"/>
      <c r="ZD12788" s="68"/>
    </row>
    <row r="12789" spans="658:680" x14ac:dyDescent="0.25">
      <c r="YH12789" s="68"/>
      <c r="YI12789" s="68"/>
      <c r="YJ12789" s="68"/>
      <c r="YK12789" s="68"/>
      <c r="YL12789" s="68"/>
      <c r="YM12789" s="68"/>
      <c r="YN12789" s="68"/>
      <c r="YO12789" s="68"/>
      <c r="YP12789" s="68"/>
      <c r="YQ12789" s="68"/>
      <c r="YR12789" s="68"/>
      <c r="YS12789" s="68"/>
      <c r="YT12789" s="68"/>
      <c r="YU12789" s="68"/>
      <c r="YV12789" s="68"/>
      <c r="YW12789" s="68"/>
      <c r="YX12789" s="68">
        <v>0.89651726984866598</v>
      </c>
      <c r="YY12789" s="68"/>
      <c r="YZ12789" s="68"/>
      <c r="ZA12789" s="68"/>
      <c r="ZB12789" s="68"/>
      <c r="ZC12789" s="68"/>
      <c r="ZD12789" s="68"/>
    </row>
    <row r="12790" spans="658:680" x14ac:dyDescent="0.25">
      <c r="YH12790" s="68"/>
      <c r="YI12790" s="68"/>
      <c r="YJ12790" s="68"/>
      <c r="YK12790" s="68"/>
      <c r="YL12790" s="68"/>
      <c r="YM12790" s="68"/>
      <c r="YN12790" s="68"/>
      <c r="YO12790" s="68"/>
      <c r="YP12790" s="68"/>
      <c r="YQ12790" s="68"/>
      <c r="YR12790" s="68"/>
      <c r="YS12790" s="68"/>
      <c r="YT12790" s="68"/>
      <c r="YU12790" s="68"/>
      <c r="YV12790" s="68"/>
      <c r="YW12790" s="68"/>
      <c r="YX12790" s="68">
        <v>0.89650357626687105</v>
      </c>
      <c r="YY12790" s="68"/>
      <c r="YZ12790" s="68"/>
      <c r="ZA12790" s="68"/>
      <c r="ZB12790" s="68"/>
      <c r="ZC12790" s="68"/>
      <c r="ZD12790" s="68"/>
    </row>
    <row r="12791" spans="658:680" x14ac:dyDescent="0.25">
      <c r="YH12791" s="68"/>
      <c r="YI12791" s="68"/>
      <c r="YJ12791" s="68"/>
      <c r="YK12791" s="68"/>
      <c r="YL12791" s="68"/>
      <c r="YM12791" s="68"/>
      <c r="YN12791" s="68"/>
      <c r="YO12791" s="68"/>
      <c r="YP12791" s="68"/>
      <c r="YQ12791" s="68"/>
      <c r="YR12791" s="68"/>
      <c r="YS12791" s="68"/>
      <c r="YT12791" s="68"/>
      <c r="YU12791" s="68"/>
      <c r="YV12791" s="68"/>
      <c r="YW12791" s="68"/>
      <c r="YX12791" s="68">
        <v>0.89649804804981104</v>
      </c>
      <c r="YY12791" s="68"/>
      <c r="YZ12791" s="68"/>
      <c r="ZA12791" s="68"/>
      <c r="ZB12791" s="68"/>
      <c r="ZC12791" s="68"/>
      <c r="ZD12791" s="68"/>
    </row>
    <row r="12792" spans="658:680" x14ac:dyDescent="0.25">
      <c r="YH12792" s="68"/>
      <c r="YI12792" s="68"/>
      <c r="YJ12792" s="68"/>
      <c r="YK12792" s="68"/>
      <c r="YL12792" s="68"/>
      <c r="YM12792" s="68"/>
      <c r="YN12792" s="68"/>
      <c r="YO12792" s="68"/>
      <c r="YP12792" s="68"/>
      <c r="YQ12792" s="68"/>
      <c r="YR12792" s="68"/>
      <c r="YS12792" s="68"/>
      <c r="YT12792" s="68"/>
      <c r="YU12792" s="68"/>
      <c r="YV12792" s="68"/>
      <c r="YW12792" s="68"/>
      <c r="YX12792" s="68">
        <v>0.89642306532019</v>
      </c>
      <c r="YY12792" s="68"/>
      <c r="YZ12792" s="68"/>
      <c r="ZA12792" s="68"/>
      <c r="ZB12792" s="68"/>
      <c r="ZC12792" s="68"/>
      <c r="ZD12792" s="68"/>
    </row>
    <row r="12793" spans="658:680" x14ac:dyDescent="0.25">
      <c r="YH12793" s="68"/>
      <c r="YI12793" s="68"/>
      <c r="YJ12793" s="68"/>
      <c r="YK12793" s="68"/>
      <c r="YL12793" s="68"/>
      <c r="YM12793" s="68"/>
      <c r="YN12793" s="68"/>
      <c r="YO12793" s="68"/>
      <c r="YP12793" s="68"/>
      <c r="YQ12793" s="68"/>
      <c r="YR12793" s="68"/>
      <c r="YS12793" s="68"/>
      <c r="YT12793" s="68"/>
      <c r="YU12793" s="68"/>
      <c r="YV12793" s="68"/>
      <c r="YW12793" s="68"/>
      <c r="YX12793" s="68">
        <v>0.89630231915840797</v>
      </c>
      <c r="YY12793" s="68"/>
      <c r="YZ12793" s="68"/>
      <c r="ZA12793" s="68"/>
      <c r="ZB12793" s="68"/>
      <c r="ZC12793" s="68"/>
      <c r="ZD12793" s="68"/>
    </row>
    <row r="12794" spans="658:680" x14ac:dyDescent="0.25">
      <c r="YH12794" s="68"/>
      <c r="YI12794" s="68"/>
      <c r="YJ12794" s="68"/>
      <c r="YK12794" s="68"/>
      <c r="YL12794" s="68"/>
      <c r="YM12794" s="68"/>
      <c r="YN12794" s="68"/>
      <c r="YO12794" s="68"/>
      <c r="YP12794" s="68"/>
      <c r="YQ12794" s="68"/>
      <c r="YR12794" s="68"/>
      <c r="YS12794" s="68"/>
      <c r="YT12794" s="68"/>
      <c r="YU12794" s="68"/>
      <c r="YV12794" s="68"/>
      <c r="YW12794" s="68"/>
      <c r="YX12794" s="68">
        <v>0.89628889273818901</v>
      </c>
      <c r="YY12794" s="68"/>
      <c r="YZ12794" s="68"/>
      <c r="ZA12794" s="68"/>
      <c r="ZB12794" s="68"/>
      <c r="ZC12794" s="68"/>
      <c r="ZD12794" s="68"/>
    </row>
    <row r="12795" spans="658:680" x14ac:dyDescent="0.25">
      <c r="YH12795" s="68"/>
      <c r="YI12795" s="68"/>
      <c r="YJ12795" s="68"/>
      <c r="YK12795" s="68"/>
      <c r="YL12795" s="68"/>
      <c r="YM12795" s="68"/>
      <c r="YN12795" s="68"/>
      <c r="YO12795" s="68"/>
      <c r="YP12795" s="68"/>
      <c r="YQ12795" s="68"/>
      <c r="YR12795" s="68"/>
      <c r="YS12795" s="68"/>
      <c r="YT12795" s="68"/>
      <c r="YU12795" s="68"/>
      <c r="YV12795" s="68"/>
      <c r="YW12795" s="68"/>
      <c r="YX12795" s="68">
        <v>0.89628729071850999</v>
      </c>
      <c r="YY12795" s="68"/>
      <c r="YZ12795" s="68"/>
      <c r="ZA12795" s="68"/>
      <c r="ZB12795" s="68"/>
      <c r="ZC12795" s="68"/>
      <c r="ZD12795" s="68"/>
    </row>
    <row r="12796" spans="658:680" x14ac:dyDescent="0.25">
      <c r="YH12796" s="68"/>
      <c r="YI12796" s="68"/>
      <c r="YJ12796" s="68"/>
      <c r="YK12796" s="68"/>
      <c r="YL12796" s="68"/>
      <c r="YM12796" s="68"/>
      <c r="YN12796" s="68"/>
      <c r="YO12796" s="68"/>
      <c r="YP12796" s="68"/>
      <c r="YQ12796" s="68"/>
      <c r="YR12796" s="68"/>
      <c r="YS12796" s="68"/>
      <c r="YT12796" s="68"/>
      <c r="YU12796" s="68"/>
      <c r="YV12796" s="68"/>
      <c r="YW12796" s="68"/>
      <c r="YX12796" s="68">
        <v>0.89626082004402297</v>
      </c>
      <c r="YY12796" s="68"/>
      <c r="YZ12796" s="68"/>
      <c r="ZA12796" s="68"/>
      <c r="ZB12796" s="68"/>
      <c r="ZC12796" s="68"/>
      <c r="ZD12796" s="68"/>
    </row>
    <row r="12797" spans="658:680" x14ac:dyDescent="0.25">
      <c r="YH12797" s="68"/>
      <c r="YI12797" s="68"/>
      <c r="YJ12797" s="68"/>
      <c r="YK12797" s="68"/>
      <c r="YL12797" s="68"/>
      <c r="YM12797" s="68"/>
      <c r="YN12797" s="68"/>
      <c r="YO12797" s="68"/>
      <c r="YP12797" s="68"/>
      <c r="YQ12797" s="68"/>
      <c r="YR12797" s="68"/>
      <c r="YS12797" s="68"/>
      <c r="YT12797" s="68"/>
      <c r="YU12797" s="68"/>
      <c r="YV12797" s="68"/>
      <c r="YW12797" s="68"/>
      <c r="YX12797" s="68">
        <v>0.89624600061403503</v>
      </c>
      <c r="YY12797" s="68"/>
      <c r="YZ12797" s="68"/>
      <c r="ZA12797" s="68"/>
      <c r="ZB12797" s="68"/>
      <c r="ZC12797" s="68"/>
      <c r="ZD12797" s="68"/>
    </row>
    <row r="12798" spans="658:680" x14ac:dyDescent="0.25">
      <c r="YH12798" s="68"/>
      <c r="YI12798" s="68"/>
      <c r="YJ12798" s="68"/>
      <c r="YK12798" s="68"/>
      <c r="YL12798" s="68"/>
      <c r="YM12798" s="68"/>
      <c r="YN12798" s="68"/>
      <c r="YO12798" s="68"/>
      <c r="YP12798" s="68"/>
      <c r="YQ12798" s="68"/>
      <c r="YR12798" s="68"/>
      <c r="YS12798" s="68"/>
      <c r="YT12798" s="68"/>
      <c r="YU12798" s="68"/>
      <c r="YV12798" s="68"/>
      <c r="YW12798" s="68"/>
      <c r="YX12798" s="68">
        <v>0.89622694499664701</v>
      </c>
      <c r="YY12798" s="68"/>
      <c r="YZ12798" s="68"/>
      <c r="ZA12798" s="68"/>
      <c r="ZB12798" s="68"/>
      <c r="ZC12798" s="68"/>
      <c r="ZD12798" s="68"/>
    </row>
    <row r="12799" spans="658:680" x14ac:dyDescent="0.25">
      <c r="YH12799" s="68"/>
      <c r="YI12799" s="68"/>
      <c r="YJ12799" s="68"/>
      <c r="YK12799" s="68"/>
      <c r="YL12799" s="68"/>
      <c r="YM12799" s="68"/>
      <c r="YN12799" s="68"/>
      <c r="YO12799" s="68"/>
      <c r="YP12799" s="68"/>
      <c r="YQ12799" s="68"/>
      <c r="YR12799" s="68"/>
      <c r="YS12799" s="68"/>
      <c r="YT12799" s="68"/>
      <c r="YU12799" s="68"/>
      <c r="YV12799" s="68"/>
      <c r="YW12799" s="68"/>
      <c r="YX12799" s="68">
        <v>0.89620338907220098</v>
      </c>
      <c r="YY12799" s="68"/>
      <c r="YZ12799" s="68"/>
      <c r="ZA12799" s="68"/>
      <c r="ZB12799" s="68"/>
      <c r="ZC12799" s="68"/>
      <c r="ZD12799" s="68"/>
    </row>
    <row r="12800" spans="658:680" x14ac:dyDescent="0.25">
      <c r="YH12800" s="68"/>
      <c r="YI12800" s="68"/>
      <c r="YJ12800" s="68"/>
      <c r="YK12800" s="68"/>
      <c r="YL12800" s="68"/>
      <c r="YM12800" s="68"/>
      <c r="YN12800" s="68"/>
      <c r="YO12800" s="68"/>
      <c r="YP12800" s="68"/>
      <c r="YQ12800" s="68"/>
      <c r="YR12800" s="68"/>
      <c r="YS12800" s="68"/>
      <c r="YT12800" s="68"/>
      <c r="YU12800" s="68"/>
      <c r="YV12800" s="68"/>
      <c r="YW12800" s="68"/>
      <c r="YX12800" s="68">
        <v>0.89615296791624699</v>
      </c>
      <c r="YY12800" s="68"/>
      <c r="YZ12800" s="68"/>
      <c r="ZA12800" s="68"/>
      <c r="ZB12800" s="68"/>
      <c r="ZC12800" s="68"/>
      <c r="ZD12800" s="68"/>
    </row>
    <row r="12801" spans="658:680" x14ac:dyDescent="0.25">
      <c r="YH12801" s="68"/>
      <c r="YI12801" s="68"/>
      <c r="YJ12801" s="68"/>
      <c r="YK12801" s="68"/>
      <c r="YL12801" s="68"/>
      <c r="YM12801" s="68"/>
      <c r="YN12801" s="68"/>
      <c r="YO12801" s="68"/>
      <c r="YP12801" s="68"/>
      <c r="YQ12801" s="68"/>
      <c r="YR12801" s="68"/>
      <c r="YS12801" s="68"/>
      <c r="YT12801" s="68"/>
      <c r="YU12801" s="68"/>
      <c r="YV12801" s="68"/>
      <c r="YW12801" s="68"/>
      <c r="YX12801" s="68">
        <v>0.89607817555580604</v>
      </c>
      <c r="YY12801" s="68"/>
      <c r="YZ12801" s="68"/>
      <c r="ZA12801" s="68"/>
      <c r="ZB12801" s="68"/>
      <c r="ZC12801" s="68"/>
      <c r="ZD12801" s="68"/>
    </row>
    <row r="12802" spans="658:680" x14ac:dyDescent="0.25">
      <c r="YH12802" s="68"/>
      <c r="YI12802" s="68"/>
      <c r="YJ12802" s="68"/>
      <c r="YK12802" s="68"/>
      <c r="YL12802" s="68"/>
      <c r="YM12802" s="68"/>
      <c r="YN12802" s="68"/>
      <c r="YO12802" s="68"/>
      <c r="YP12802" s="68"/>
      <c r="YQ12802" s="68"/>
      <c r="YR12802" s="68"/>
      <c r="YS12802" s="68"/>
      <c r="YT12802" s="68"/>
      <c r="YU12802" s="68"/>
      <c r="YV12802" s="68"/>
      <c r="YW12802" s="68"/>
      <c r="YX12802" s="68">
        <v>0.89605823258685502</v>
      </c>
      <c r="YY12802" s="68"/>
      <c r="YZ12802" s="68"/>
      <c r="ZA12802" s="68"/>
      <c r="ZB12802" s="68"/>
      <c r="ZC12802" s="68"/>
      <c r="ZD12802" s="68"/>
    </row>
    <row r="12803" spans="658:680" x14ac:dyDescent="0.25">
      <c r="YH12803" s="68"/>
      <c r="YI12803" s="68"/>
      <c r="YJ12803" s="68"/>
      <c r="YK12803" s="68"/>
      <c r="YL12803" s="68"/>
      <c r="YM12803" s="68"/>
      <c r="YN12803" s="68"/>
      <c r="YO12803" s="68"/>
      <c r="YP12803" s="68"/>
      <c r="YQ12803" s="68"/>
      <c r="YR12803" s="68"/>
      <c r="YS12803" s="68"/>
      <c r="YT12803" s="68"/>
      <c r="YU12803" s="68"/>
      <c r="YV12803" s="68"/>
      <c r="YW12803" s="68"/>
      <c r="YX12803" s="68">
        <v>0.89603109813468096</v>
      </c>
      <c r="YY12803" s="68"/>
      <c r="YZ12803" s="68"/>
      <c r="ZA12803" s="68"/>
      <c r="ZB12803" s="68"/>
      <c r="ZC12803" s="68"/>
      <c r="ZD12803" s="68"/>
    </row>
    <row r="12804" spans="658:680" x14ac:dyDescent="0.25">
      <c r="YH12804" s="68"/>
      <c r="YI12804" s="68"/>
      <c r="YJ12804" s="68"/>
      <c r="YK12804" s="68"/>
      <c r="YL12804" s="68"/>
      <c r="YM12804" s="68"/>
      <c r="YN12804" s="68"/>
      <c r="YO12804" s="68"/>
      <c r="YP12804" s="68"/>
      <c r="YQ12804" s="68"/>
      <c r="YR12804" s="68"/>
      <c r="YS12804" s="68"/>
      <c r="YT12804" s="68"/>
      <c r="YU12804" s="68"/>
      <c r="YV12804" s="68"/>
      <c r="YW12804" s="68"/>
      <c r="YX12804" s="68">
        <v>0.89601617633832897</v>
      </c>
      <c r="YY12804" s="68"/>
      <c r="YZ12804" s="68"/>
      <c r="ZA12804" s="68"/>
      <c r="ZB12804" s="68"/>
      <c r="ZC12804" s="68"/>
      <c r="ZD12804" s="68"/>
    </row>
    <row r="12805" spans="658:680" x14ac:dyDescent="0.25">
      <c r="YH12805" s="68"/>
      <c r="YI12805" s="68"/>
      <c r="YJ12805" s="68"/>
      <c r="YK12805" s="68"/>
      <c r="YL12805" s="68"/>
      <c r="YM12805" s="68"/>
      <c r="YN12805" s="68"/>
      <c r="YO12805" s="68"/>
      <c r="YP12805" s="68"/>
      <c r="YQ12805" s="68"/>
      <c r="YR12805" s="68"/>
      <c r="YS12805" s="68"/>
      <c r="YT12805" s="68"/>
      <c r="YU12805" s="68"/>
      <c r="YV12805" s="68"/>
      <c r="YW12805" s="68"/>
      <c r="YX12805" s="68">
        <v>0.89598226318712004</v>
      </c>
      <c r="YY12805" s="68"/>
      <c r="YZ12805" s="68"/>
      <c r="ZA12805" s="68"/>
      <c r="ZB12805" s="68"/>
      <c r="ZC12805" s="68"/>
      <c r="ZD12805" s="68"/>
    </row>
    <row r="12806" spans="658:680" x14ac:dyDescent="0.25">
      <c r="YH12806" s="68"/>
      <c r="YI12806" s="68"/>
      <c r="YJ12806" s="68"/>
      <c r="YK12806" s="68"/>
      <c r="YL12806" s="68"/>
      <c r="YM12806" s="68"/>
      <c r="YN12806" s="68"/>
      <c r="YO12806" s="68"/>
      <c r="YP12806" s="68"/>
      <c r="YQ12806" s="68"/>
      <c r="YR12806" s="68"/>
      <c r="YS12806" s="68"/>
      <c r="YT12806" s="68"/>
      <c r="YU12806" s="68"/>
      <c r="YV12806" s="68"/>
      <c r="YW12806" s="68"/>
      <c r="YX12806" s="68">
        <v>0.89597156956759705</v>
      </c>
      <c r="YY12806" s="68"/>
      <c r="YZ12806" s="68"/>
      <c r="ZA12806" s="68"/>
      <c r="ZB12806" s="68"/>
      <c r="ZC12806" s="68"/>
      <c r="ZD12806" s="68"/>
    </row>
    <row r="12807" spans="658:680" x14ac:dyDescent="0.25">
      <c r="YH12807" s="68"/>
      <c r="YI12807" s="68"/>
      <c r="YJ12807" s="68"/>
      <c r="YK12807" s="68"/>
      <c r="YL12807" s="68"/>
      <c r="YM12807" s="68"/>
      <c r="YN12807" s="68"/>
      <c r="YO12807" s="68"/>
      <c r="YP12807" s="68"/>
      <c r="YQ12807" s="68"/>
      <c r="YR12807" s="68"/>
      <c r="YS12807" s="68"/>
      <c r="YT12807" s="68"/>
      <c r="YU12807" s="68"/>
      <c r="YV12807" s="68"/>
      <c r="YW12807" s="68"/>
      <c r="YX12807" s="68">
        <v>0.89596853654503195</v>
      </c>
      <c r="YY12807" s="68"/>
      <c r="YZ12807" s="68"/>
      <c r="ZA12807" s="68"/>
      <c r="ZB12807" s="68"/>
      <c r="ZC12807" s="68"/>
      <c r="ZD12807" s="68"/>
    </row>
    <row r="12808" spans="658:680" x14ac:dyDescent="0.25">
      <c r="YH12808" s="68"/>
      <c r="YI12808" s="68"/>
      <c r="YJ12808" s="68"/>
      <c r="YK12808" s="68"/>
      <c r="YL12808" s="68"/>
      <c r="YM12808" s="68"/>
      <c r="YN12808" s="68"/>
      <c r="YO12808" s="68"/>
      <c r="YP12808" s="68"/>
      <c r="YQ12808" s="68"/>
      <c r="YR12808" s="68"/>
      <c r="YS12808" s="68"/>
      <c r="YT12808" s="68"/>
      <c r="YU12808" s="68"/>
      <c r="YV12808" s="68"/>
      <c r="YW12808" s="68"/>
      <c r="YX12808" s="68">
        <v>0.89595089417905904</v>
      </c>
      <c r="YY12808" s="68"/>
      <c r="YZ12808" s="68"/>
      <c r="ZA12808" s="68"/>
      <c r="ZB12808" s="68"/>
      <c r="ZC12808" s="68"/>
      <c r="ZD12808" s="68"/>
    </row>
    <row r="12809" spans="658:680" x14ac:dyDescent="0.25">
      <c r="YH12809" s="68"/>
      <c r="YI12809" s="68"/>
      <c r="YJ12809" s="68"/>
      <c r="YK12809" s="68"/>
      <c r="YL12809" s="68"/>
      <c r="YM12809" s="68"/>
      <c r="YN12809" s="68"/>
      <c r="YO12809" s="68"/>
      <c r="YP12809" s="68"/>
      <c r="YQ12809" s="68"/>
      <c r="YR12809" s="68"/>
      <c r="YS12809" s="68"/>
      <c r="YT12809" s="68"/>
      <c r="YU12809" s="68"/>
      <c r="YV12809" s="68"/>
      <c r="YW12809" s="68"/>
      <c r="YX12809" s="68">
        <v>0.89591621899514196</v>
      </c>
      <c r="YY12809" s="68"/>
      <c r="YZ12809" s="68"/>
      <c r="ZA12809" s="68"/>
      <c r="ZB12809" s="68"/>
      <c r="ZC12809" s="68"/>
      <c r="ZD12809" s="68"/>
    </row>
    <row r="12810" spans="658:680" x14ac:dyDescent="0.25">
      <c r="YH12810" s="68"/>
      <c r="YI12810" s="68"/>
      <c r="YJ12810" s="68"/>
      <c r="YK12810" s="68"/>
      <c r="YL12810" s="68"/>
      <c r="YM12810" s="68"/>
      <c r="YN12810" s="68"/>
      <c r="YO12810" s="68"/>
      <c r="YP12810" s="68"/>
      <c r="YQ12810" s="68"/>
      <c r="YR12810" s="68"/>
      <c r="YS12810" s="68"/>
      <c r="YT12810" s="68"/>
      <c r="YU12810" s="68"/>
      <c r="YV12810" s="68"/>
      <c r="YW12810" s="68"/>
      <c r="YX12810" s="68">
        <v>0.89590797449497706</v>
      </c>
      <c r="YY12810" s="68"/>
      <c r="YZ12810" s="68"/>
      <c r="ZA12810" s="68"/>
      <c r="ZB12810" s="68"/>
      <c r="ZC12810" s="68"/>
      <c r="ZD12810" s="68"/>
    </row>
    <row r="12811" spans="658:680" x14ac:dyDescent="0.25">
      <c r="YH12811" s="68"/>
      <c r="YI12811" s="68"/>
      <c r="YJ12811" s="68"/>
      <c r="YK12811" s="68"/>
      <c r="YL12811" s="68"/>
      <c r="YM12811" s="68"/>
      <c r="YN12811" s="68"/>
      <c r="YO12811" s="68"/>
      <c r="YP12811" s="68"/>
      <c r="YQ12811" s="68"/>
      <c r="YR12811" s="68"/>
      <c r="YS12811" s="68"/>
      <c r="YT12811" s="68"/>
      <c r="YU12811" s="68"/>
      <c r="YV12811" s="68"/>
      <c r="YW12811" s="68"/>
      <c r="YX12811" s="68">
        <v>0.89590087121491802</v>
      </c>
      <c r="YY12811" s="68"/>
      <c r="YZ12811" s="68"/>
      <c r="ZA12811" s="68"/>
      <c r="ZB12811" s="68"/>
      <c r="ZC12811" s="68"/>
      <c r="ZD12811" s="68"/>
    </row>
    <row r="12812" spans="658:680" x14ac:dyDescent="0.25">
      <c r="YH12812" s="68"/>
      <c r="YI12812" s="68"/>
      <c r="YJ12812" s="68"/>
      <c r="YK12812" s="68"/>
      <c r="YL12812" s="68"/>
      <c r="YM12812" s="68"/>
      <c r="YN12812" s="68"/>
      <c r="YO12812" s="68"/>
      <c r="YP12812" s="68"/>
      <c r="YQ12812" s="68"/>
      <c r="YR12812" s="68"/>
      <c r="YS12812" s="68"/>
      <c r="YT12812" s="68"/>
      <c r="YU12812" s="68"/>
      <c r="YV12812" s="68"/>
      <c r="YW12812" s="68"/>
      <c r="YX12812" s="68">
        <v>0.89588384207656802</v>
      </c>
      <c r="YY12812" s="68"/>
      <c r="YZ12812" s="68"/>
      <c r="ZA12812" s="68"/>
      <c r="ZB12812" s="68"/>
      <c r="ZC12812" s="68"/>
      <c r="ZD12812" s="68"/>
    </row>
    <row r="12813" spans="658:680" x14ac:dyDescent="0.25">
      <c r="YH12813" s="68"/>
      <c r="YI12813" s="68"/>
      <c r="YJ12813" s="68"/>
      <c r="YK12813" s="68"/>
      <c r="YL12813" s="68"/>
      <c r="YM12813" s="68"/>
      <c r="YN12813" s="68"/>
      <c r="YO12813" s="68"/>
      <c r="YP12813" s="68"/>
      <c r="YQ12813" s="68"/>
      <c r="YR12813" s="68"/>
      <c r="YS12813" s="68"/>
      <c r="YT12813" s="68"/>
      <c r="YU12813" s="68"/>
      <c r="YV12813" s="68"/>
      <c r="YW12813" s="68"/>
      <c r="YX12813" s="68">
        <v>0.89588296116979704</v>
      </c>
      <c r="YY12813" s="68"/>
      <c r="YZ12813" s="68"/>
      <c r="ZA12813" s="68"/>
      <c r="ZB12813" s="68"/>
      <c r="ZC12813" s="68"/>
      <c r="ZD12813" s="68"/>
    </row>
    <row r="12814" spans="658:680" x14ac:dyDescent="0.25">
      <c r="YH12814" s="68"/>
      <c r="YI12814" s="68"/>
      <c r="YJ12814" s="68"/>
      <c r="YK12814" s="68"/>
      <c r="YL12814" s="68"/>
      <c r="YM12814" s="68"/>
      <c r="YN12814" s="68"/>
      <c r="YO12814" s="68"/>
      <c r="YP12814" s="68"/>
      <c r="YQ12814" s="68"/>
      <c r="YR12814" s="68"/>
      <c r="YS12814" s="68"/>
      <c r="YT12814" s="68"/>
      <c r="YU12814" s="68"/>
      <c r="YV12814" s="68"/>
      <c r="YW12814" s="68"/>
      <c r="YX12814" s="68">
        <v>0.89586209359677005</v>
      </c>
      <c r="YY12814" s="68"/>
      <c r="YZ12814" s="68"/>
      <c r="ZA12814" s="68"/>
      <c r="ZB12814" s="68"/>
      <c r="ZC12814" s="68"/>
      <c r="ZD12814" s="68"/>
    </row>
    <row r="12815" spans="658:680" x14ac:dyDescent="0.25">
      <c r="YH12815" s="68"/>
      <c r="YI12815" s="68"/>
      <c r="YJ12815" s="68"/>
      <c r="YK12815" s="68"/>
      <c r="YL12815" s="68"/>
      <c r="YM12815" s="68"/>
      <c r="YN12815" s="68"/>
      <c r="YO12815" s="68"/>
      <c r="YP12815" s="68"/>
      <c r="YQ12815" s="68"/>
      <c r="YR12815" s="68"/>
      <c r="YS12815" s="68"/>
      <c r="YT12815" s="68"/>
      <c r="YU12815" s="68"/>
      <c r="YV12815" s="68"/>
      <c r="YW12815" s="68"/>
      <c r="YX12815" s="68">
        <v>0.89581559612838702</v>
      </c>
      <c r="YY12815" s="68"/>
      <c r="YZ12815" s="68"/>
      <c r="ZA12815" s="68"/>
      <c r="ZB12815" s="68"/>
      <c r="ZC12815" s="68"/>
      <c r="ZD12815" s="68"/>
    </row>
    <row r="12816" spans="658:680" x14ac:dyDescent="0.25">
      <c r="YH12816" s="68"/>
      <c r="YI12816" s="68"/>
      <c r="YJ12816" s="68"/>
      <c r="YK12816" s="68"/>
      <c r="YL12816" s="68"/>
      <c r="YM12816" s="68"/>
      <c r="YN12816" s="68"/>
      <c r="YO12816" s="68"/>
      <c r="YP12816" s="68"/>
      <c r="YQ12816" s="68"/>
      <c r="YR12816" s="68"/>
      <c r="YS12816" s="68"/>
      <c r="YT12816" s="68"/>
      <c r="YU12816" s="68"/>
      <c r="YV12816" s="68"/>
      <c r="YW12816" s="68"/>
      <c r="YX12816" s="68">
        <v>0.89578274595637997</v>
      </c>
      <c r="YY12816" s="68"/>
      <c r="YZ12816" s="68"/>
      <c r="ZA12816" s="68"/>
      <c r="ZB12816" s="68"/>
      <c r="ZC12816" s="68"/>
      <c r="ZD12816" s="68"/>
    </row>
    <row r="12817" spans="658:680" x14ac:dyDescent="0.25">
      <c r="YH12817" s="68"/>
      <c r="YI12817" s="68"/>
      <c r="YJ12817" s="68"/>
      <c r="YK12817" s="68"/>
      <c r="YL12817" s="68"/>
      <c r="YM12817" s="68"/>
      <c r="YN12817" s="68"/>
      <c r="YO12817" s="68"/>
      <c r="YP12817" s="68"/>
      <c r="YQ12817" s="68"/>
      <c r="YR12817" s="68"/>
      <c r="YS12817" s="68"/>
      <c r="YT12817" s="68"/>
      <c r="YU12817" s="68"/>
      <c r="YV12817" s="68"/>
      <c r="YW12817" s="68"/>
      <c r="YX12817" s="68">
        <v>0.895728859027494</v>
      </c>
      <c r="YY12817" s="68"/>
      <c r="YZ12817" s="68"/>
      <c r="ZA12817" s="68"/>
      <c r="ZB12817" s="68"/>
      <c r="ZC12817" s="68"/>
      <c r="ZD12817" s="68"/>
    </row>
    <row r="12818" spans="658:680" x14ac:dyDescent="0.25">
      <c r="YH12818" s="68"/>
      <c r="YI12818" s="68"/>
      <c r="YJ12818" s="68"/>
      <c r="YK12818" s="68"/>
      <c r="YL12818" s="68"/>
      <c r="YM12818" s="68"/>
      <c r="YN12818" s="68"/>
      <c r="YO12818" s="68"/>
      <c r="YP12818" s="68"/>
      <c r="YQ12818" s="68"/>
      <c r="YR12818" s="68"/>
      <c r="YS12818" s="68"/>
      <c r="YT12818" s="68"/>
      <c r="YU12818" s="68"/>
      <c r="YV12818" s="68"/>
      <c r="YW12818" s="68"/>
      <c r="YX12818" s="68">
        <v>0.89570197865727696</v>
      </c>
      <c r="YY12818" s="68"/>
      <c r="YZ12818" s="68"/>
      <c r="ZA12818" s="68"/>
      <c r="ZB12818" s="68"/>
      <c r="ZC12818" s="68"/>
      <c r="ZD12818" s="68"/>
    </row>
    <row r="12819" spans="658:680" x14ac:dyDescent="0.25">
      <c r="YH12819" s="68"/>
      <c r="YI12819" s="68"/>
      <c r="YJ12819" s="68"/>
      <c r="YK12819" s="68"/>
      <c r="YL12819" s="68"/>
      <c r="YM12819" s="68"/>
      <c r="YN12819" s="68"/>
      <c r="YO12819" s="68"/>
      <c r="YP12819" s="68"/>
      <c r="YQ12819" s="68"/>
      <c r="YR12819" s="68"/>
      <c r="YS12819" s="68"/>
      <c r="YT12819" s="68"/>
      <c r="YU12819" s="68"/>
      <c r="YV12819" s="68"/>
      <c r="YW12819" s="68"/>
      <c r="YX12819" s="68">
        <v>0.895681131656064</v>
      </c>
      <c r="YY12819" s="68"/>
      <c r="YZ12819" s="68"/>
      <c r="ZA12819" s="68"/>
      <c r="ZB12819" s="68"/>
      <c r="ZC12819" s="68"/>
      <c r="ZD12819" s="68"/>
    </row>
    <row r="12820" spans="658:680" x14ac:dyDescent="0.25">
      <c r="YH12820" s="68"/>
      <c r="YI12820" s="68"/>
      <c r="YJ12820" s="68"/>
      <c r="YK12820" s="68"/>
      <c r="YL12820" s="68"/>
      <c r="YM12820" s="68"/>
      <c r="YN12820" s="68"/>
      <c r="YO12820" s="68"/>
      <c r="YP12820" s="68"/>
      <c r="YQ12820" s="68"/>
      <c r="YR12820" s="68"/>
      <c r="YS12820" s="68"/>
      <c r="YT12820" s="68"/>
      <c r="YU12820" s="68"/>
      <c r="YV12820" s="68"/>
      <c r="YW12820" s="68"/>
      <c r="YX12820" s="68">
        <v>0.89567610801228004</v>
      </c>
      <c r="YY12820" s="68"/>
      <c r="YZ12820" s="68"/>
      <c r="ZA12820" s="68"/>
      <c r="ZB12820" s="68"/>
      <c r="ZC12820" s="68"/>
      <c r="ZD12820" s="68"/>
    </row>
    <row r="12821" spans="658:680" x14ac:dyDescent="0.25">
      <c r="YH12821" s="68"/>
      <c r="YI12821" s="68"/>
      <c r="YJ12821" s="68"/>
      <c r="YK12821" s="68"/>
      <c r="YL12821" s="68"/>
      <c r="YM12821" s="68"/>
      <c r="YN12821" s="68"/>
      <c r="YO12821" s="68"/>
      <c r="YP12821" s="68"/>
      <c r="YQ12821" s="68"/>
      <c r="YR12821" s="68"/>
      <c r="YS12821" s="68"/>
      <c r="YT12821" s="68"/>
      <c r="YU12821" s="68"/>
      <c r="YV12821" s="68"/>
      <c r="YW12821" s="68"/>
      <c r="YX12821" s="68">
        <v>0.895658965038717</v>
      </c>
      <c r="YY12821" s="68"/>
      <c r="YZ12821" s="68"/>
      <c r="ZA12821" s="68"/>
      <c r="ZB12821" s="68"/>
      <c r="ZC12821" s="68"/>
      <c r="ZD12821" s="68"/>
    </row>
    <row r="12822" spans="658:680" x14ac:dyDescent="0.25">
      <c r="YH12822" s="68"/>
      <c r="YI12822" s="68"/>
      <c r="YJ12822" s="68"/>
      <c r="YK12822" s="68"/>
      <c r="YL12822" s="68"/>
      <c r="YM12822" s="68"/>
      <c r="YN12822" s="68"/>
      <c r="YO12822" s="68"/>
      <c r="YP12822" s="68"/>
      <c r="YQ12822" s="68"/>
      <c r="YR12822" s="68"/>
      <c r="YS12822" s="68"/>
      <c r="YT12822" s="68"/>
      <c r="YU12822" s="68"/>
      <c r="YV12822" s="68"/>
      <c r="YW12822" s="68"/>
      <c r="YX12822" s="68">
        <v>0.89565762509019797</v>
      </c>
      <c r="YY12822" s="68"/>
      <c r="YZ12822" s="68"/>
      <c r="ZA12822" s="68"/>
      <c r="ZB12822" s="68"/>
      <c r="ZC12822" s="68"/>
      <c r="ZD12822" s="68"/>
    </row>
    <row r="12823" spans="658:680" x14ac:dyDescent="0.25">
      <c r="YH12823" s="68"/>
      <c r="YI12823" s="68"/>
      <c r="YJ12823" s="68"/>
      <c r="YK12823" s="68"/>
      <c r="YL12823" s="68"/>
      <c r="YM12823" s="68"/>
      <c r="YN12823" s="68"/>
      <c r="YO12823" s="68"/>
      <c r="YP12823" s="68"/>
      <c r="YQ12823" s="68"/>
      <c r="YR12823" s="68"/>
      <c r="YS12823" s="68"/>
      <c r="YT12823" s="68"/>
      <c r="YU12823" s="68"/>
      <c r="YV12823" s="68"/>
      <c r="YW12823" s="68"/>
      <c r="YX12823" s="68">
        <v>0.89565445960749002</v>
      </c>
      <c r="YY12823" s="68"/>
      <c r="YZ12823" s="68"/>
      <c r="ZA12823" s="68"/>
      <c r="ZB12823" s="68"/>
      <c r="ZC12823" s="68"/>
      <c r="ZD12823" s="68"/>
    </row>
    <row r="12824" spans="658:680" x14ac:dyDescent="0.25">
      <c r="YH12824" s="68"/>
      <c r="YI12824" s="68"/>
      <c r="YJ12824" s="68"/>
      <c r="YK12824" s="68"/>
      <c r="YL12824" s="68"/>
      <c r="YM12824" s="68"/>
      <c r="YN12824" s="68"/>
      <c r="YO12824" s="68"/>
      <c r="YP12824" s="68"/>
      <c r="YQ12824" s="68"/>
      <c r="YR12824" s="68"/>
      <c r="YS12824" s="68"/>
      <c r="YT12824" s="68"/>
      <c r="YU12824" s="68"/>
      <c r="YV12824" s="68"/>
      <c r="YW12824" s="68"/>
      <c r="YX12824" s="68">
        <v>0.89563429165893105</v>
      </c>
      <c r="YY12824" s="68"/>
      <c r="YZ12824" s="68"/>
      <c r="ZA12824" s="68"/>
      <c r="ZB12824" s="68"/>
      <c r="ZC12824" s="68"/>
      <c r="ZD12824" s="68"/>
    </row>
    <row r="12825" spans="658:680" x14ac:dyDescent="0.25">
      <c r="YH12825" s="68"/>
      <c r="YI12825" s="68"/>
      <c r="YJ12825" s="68"/>
      <c r="YK12825" s="68"/>
      <c r="YL12825" s="68"/>
      <c r="YM12825" s="68"/>
      <c r="YN12825" s="68"/>
      <c r="YO12825" s="68"/>
      <c r="YP12825" s="68"/>
      <c r="YQ12825" s="68"/>
      <c r="YR12825" s="68"/>
      <c r="YS12825" s="68"/>
      <c r="YT12825" s="68"/>
      <c r="YU12825" s="68"/>
      <c r="YV12825" s="68"/>
      <c r="YW12825" s="68"/>
      <c r="YX12825" s="68">
        <v>0.89560348622111896</v>
      </c>
      <c r="YY12825" s="68"/>
      <c r="YZ12825" s="68"/>
      <c r="ZA12825" s="68"/>
      <c r="ZB12825" s="68"/>
      <c r="ZC12825" s="68"/>
      <c r="ZD12825" s="68"/>
    </row>
    <row r="12826" spans="658:680" x14ac:dyDescent="0.25">
      <c r="YH12826" s="68"/>
      <c r="YI12826" s="68"/>
      <c r="YJ12826" s="68"/>
      <c r="YK12826" s="68"/>
      <c r="YL12826" s="68"/>
      <c r="YM12826" s="68"/>
      <c r="YN12826" s="68"/>
      <c r="YO12826" s="68"/>
      <c r="YP12826" s="68"/>
      <c r="YQ12826" s="68"/>
      <c r="YR12826" s="68"/>
      <c r="YS12826" s="68"/>
      <c r="YT12826" s="68"/>
      <c r="YU12826" s="68"/>
      <c r="YV12826" s="68"/>
      <c r="YW12826" s="68"/>
      <c r="YX12826" s="68">
        <v>0.89558352719802903</v>
      </c>
      <c r="YY12826" s="68"/>
      <c r="YZ12826" s="68"/>
      <c r="ZA12826" s="68"/>
      <c r="ZB12826" s="68"/>
      <c r="ZC12826" s="68"/>
      <c r="ZD12826" s="68"/>
    </row>
    <row r="12827" spans="658:680" x14ac:dyDescent="0.25">
      <c r="YH12827" s="68"/>
      <c r="YI12827" s="68"/>
      <c r="YJ12827" s="68"/>
      <c r="YK12827" s="68"/>
      <c r="YL12827" s="68"/>
      <c r="YM12827" s="68"/>
      <c r="YN12827" s="68"/>
      <c r="YO12827" s="68"/>
      <c r="YP12827" s="68"/>
      <c r="YQ12827" s="68"/>
      <c r="YR12827" s="68"/>
      <c r="YS12827" s="68"/>
      <c r="YT12827" s="68"/>
      <c r="YU12827" s="68"/>
      <c r="YV12827" s="68"/>
      <c r="YW12827" s="68"/>
      <c r="YX12827" s="68">
        <v>0.89558238779185995</v>
      </c>
      <c r="YY12827" s="68"/>
      <c r="YZ12827" s="68"/>
      <c r="ZA12827" s="68"/>
      <c r="ZB12827" s="68"/>
      <c r="ZC12827" s="68"/>
      <c r="ZD12827" s="68"/>
    </row>
    <row r="12828" spans="658:680" x14ac:dyDescent="0.25">
      <c r="YH12828" s="68"/>
      <c r="YI12828" s="68"/>
      <c r="YJ12828" s="68"/>
      <c r="YK12828" s="68"/>
      <c r="YL12828" s="68"/>
      <c r="YM12828" s="68"/>
      <c r="YN12828" s="68"/>
      <c r="YO12828" s="68"/>
      <c r="YP12828" s="68"/>
      <c r="YQ12828" s="68"/>
      <c r="YR12828" s="68"/>
      <c r="YS12828" s="68"/>
      <c r="YT12828" s="68"/>
      <c r="YU12828" s="68"/>
      <c r="YV12828" s="68"/>
      <c r="YW12828" s="68"/>
      <c r="YX12828" s="68">
        <v>0.89555843138080304</v>
      </c>
      <c r="YY12828" s="68"/>
      <c r="YZ12828" s="68"/>
      <c r="ZA12828" s="68"/>
      <c r="ZB12828" s="68"/>
      <c r="ZC12828" s="68"/>
      <c r="ZD12828" s="68"/>
    </row>
    <row r="12829" spans="658:680" x14ac:dyDescent="0.25">
      <c r="YH12829" s="68"/>
      <c r="YI12829" s="68"/>
      <c r="YJ12829" s="68"/>
      <c r="YK12829" s="68"/>
      <c r="YL12829" s="68"/>
      <c r="YM12829" s="68"/>
      <c r="YN12829" s="68"/>
      <c r="YO12829" s="68"/>
      <c r="YP12829" s="68"/>
      <c r="YQ12829" s="68"/>
      <c r="YR12829" s="68"/>
      <c r="YS12829" s="68"/>
      <c r="YT12829" s="68"/>
      <c r="YU12829" s="68"/>
      <c r="YV12829" s="68"/>
      <c r="YW12829" s="68"/>
      <c r="YX12829" s="68">
        <v>0.89551751243336997</v>
      </c>
      <c r="YY12829" s="68"/>
      <c r="YZ12829" s="68"/>
      <c r="ZA12829" s="68"/>
      <c r="ZB12829" s="68"/>
      <c r="ZC12829" s="68"/>
      <c r="ZD12829" s="68"/>
    </row>
    <row r="12830" spans="658:680" x14ac:dyDescent="0.25">
      <c r="YH12830" s="68"/>
      <c r="YI12830" s="68"/>
      <c r="YJ12830" s="68"/>
      <c r="YK12830" s="68"/>
      <c r="YL12830" s="68"/>
      <c r="YM12830" s="68"/>
      <c r="YN12830" s="68"/>
      <c r="YO12830" s="68"/>
      <c r="YP12830" s="68"/>
      <c r="YQ12830" s="68"/>
      <c r="YR12830" s="68"/>
      <c r="YS12830" s="68"/>
      <c r="YT12830" s="68"/>
      <c r="YU12830" s="68"/>
      <c r="YV12830" s="68"/>
      <c r="YW12830" s="68"/>
      <c r="YX12830" s="68">
        <v>0.89548922597399505</v>
      </c>
      <c r="YY12830" s="68"/>
      <c r="YZ12830" s="68"/>
      <c r="ZA12830" s="68"/>
      <c r="ZB12830" s="68"/>
      <c r="ZC12830" s="68"/>
      <c r="ZD12830" s="68"/>
    </row>
    <row r="12831" spans="658:680" x14ac:dyDescent="0.25">
      <c r="YH12831" s="68"/>
      <c r="YI12831" s="68"/>
      <c r="YJ12831" s="68"/>
      <c r="YK12831" s="68"/>
      <c r="YL12831" s="68"/>
      <c r="YM12831" s="68"/>
      <c r="YN12831" s="68"/>
      <c r="YO12831" s="68"/>
      <c r="YP12831" s="68"/>
      <c r="YQ12831" s="68"/>
      <c r="YR12831" s="68"/>
      <c r="YS12831" s="68"/>
      <c r="YT12831" s="68"/>
      <c r="YU12831" s="68"/>
      <c r="YV12831" s="68"/>
      <c r="YW12831" s="68"/>
      <c r="YX12831" s="68">
        <v>0.89548311169987005</v>
      </c>
      <c r="YY12831" s="68"/>
      <c r="YZ12831" s="68"/>
      <c r="ZA12831" s="68"/>
      <c r="ZB12831" s="68"/>
      <c r="ZC12831" s="68"/>
      <c r="ZD12831" s="68"/>
    </row>
    <row r="12832" spans="658:680" x14ac:dyDescent="0.25">
      <c r="YH12832" s="68"/>
      <c r="YI12832" s="68"/>
      <c r="YJ12832" s="68"/>
      <c r="YK12832" s="68"/>
      <c r="YL12832" s="68"/>
      <c r="YM12832" s="68"/>
      <c r="YN12832" s="68"/>
      <c r="YO12832" s="68"/>
      <c r="YP12832" s="68"/>
      <c r="YQ12832" s="68"/>
      <c r="YR12832" s="68"/>
      <c r="YS12832" s="68"/>
      <c r="YT12832" s="68"/>
      <c r="YU12832" s="68"/>
      <c r="YV12832" s="68"/>
      <c r="YW12832" s="68"/>
      <c r="YX12832" s="68">
        <v>0.89548026200553699</v>
      </c>
      <c r="YY12832" s="68"/>
      <c r="YZ12832" s="68"/>
      <c r="ZA12832" s="68"/>
      <c r="ZB12832" s="68"/>
      <c r="ZC12832" s="68"/>
      <c r="ZD12832" s="68"/>
    </row>
    <row r="12833" spans="658:680" x14ac:dyDescent="0.25">
      <c r="YH12833" s="68"/>
      <c r="YI12833" s="68"/>
      <c r="YJ12833" s="68"/>
      <c r="YK12833" s="68"/>
      <c r="YL12833" s="68"/>
      <c r="YM12833" s="68"/>
      <c r="YN12833" s="68"/>
      <c r="YO12833" s="68"/>
      <c r="YP12833" s="68"/>
      <c r="YQ12833" s="68"/>
      <c r="YR12833" s="68"/>
      <c r="YS12833" s="68"/>
      <c r="YT12833" s="68"/>
      <c r="YU12833" s="68"/>
      <c r="YV12833" s="68"/>
      <c r="YW12833" s="68"/>
      <c r="YX12833" s="68">
        <v>0.89546318195390995</v>
      </c>
      <c r="YY12833" s="68"/>
      <c r="YZ12833" s="68"/>
      <c r="ZA12833" s="68"/>
      <c r="ZB12833" s="68"/>
      <c r="ZC12833" s="68"/>
      <c r="ZD12833" s="68"/>
    </row>
    <row r="12834" spans="658:680" x14ac:dyDescent="0.25">
      <c r="YH12834" s="68"/>
      <c r="YI12834" s="68"/>
      <c r="YJ12834" s="68"/>
      <c r="YK12834" s="68"/>
      <c r="YL12834" s="68"/>
      <c r="YM12834" s="68"/>
      <c r="YN12834" s="68"/>
      <c r="YO12834" s="68"/>
      <c r="YP12834" s="68"/>
      <c r="YQ12834" s="68"/>
      <c r="YR12834" s="68"/>
      <c r="YS12834" s="68"/>
      <c r="YT12834" s="68"/>
      <c r="YU12834" s="68"/>
      <c r="YV12834" s="68"/>
      <c r="YW12834" s="68"/>
      <c r="YX12834" s="68">
        <v>0.89539113225433298</v>
      </c>
      <c r="YY12834" s="68"/>
      <c r="YZ12834" s="68"/>
      <c r="ZA12834" s="68"/>
      <c r="ZB12834" s="68"/>
      <c r="ZC12834" s="68"/>
      <c r="ZD12834" s="68"/>
    </row>
    <row r="12835" spans="658:680" x14ac:dyDescent="0.25">
      <c r="YH12835" s="68"/>
      <c r="YI12835" s="68"/>
      <c r="YJ12835" s="68"/>
      <c r="YK12835" s="68"/>
      <c r="YL12835" s="68"/>
      <c r="YM12835" s="68"/>
      <c r="YN12835" s="68"/>
      <c r="YO12835" s="68"/>
      <c r="YP12835" s="68"/>
      <c r="YQ12835" s="68"/>
      <c r="YR12835" s="68"/>
      <c r="YS12835" s="68"/>
      <c r="YT12835" s="68"/>
      <c r="YU12835" s="68"/>
      <c r="YV12835" s="68"/>
      <c r="YW12835" s="68"/>
      <c r="YX12835" s="68">
        <v>0.89538906232987003</v>
      </c>
      <c r="YY12835" s="68"/>
      <c r="YZ12835" s="68"/>
      <c r="ZA12835" s="68"/>
      <c r="ZB12835" s="68"/>
      <c r="ZC12835" s="68"/>
      <c r="ZD12835" s="68"/>
    </row>
    <row r="12836" spans="658:680" x14ac:dyDescent="0.25">
      <c r="YH12836" s="68"/>
      <c r="YI12836" s="68"/>
      <c r="YJ12836" s="68"/>
      <c r="YK12836" s="68"/>
      <c r="YL12836" s="68"/>
      <c r="YM12836" s="68"/>
      <c r="YN12836" s="68"/>
      <c r="YO12836" s="68"/>
      <c r="YP12836" s="68"/>
      <c r="YQ12836" s="68"/>
      <c r="YR12836" s="68"/>
      <c r="YS12836" s="68"/>
      <c r="YT12836" s="68"/>
      <c r="YU12836" s="68"/>
      <c r="YV12836" s="68"/>
      <c r="YW12836" s="68"/>
      <c r="YX12836" s="68">
        <v>0.89534155497216805</v>
      </c>
      <c r="YY12836" s="68"/>
      <c r="YZ12836" s="68"/>
      <c r="ZA12836" s="68"/>
      <c r="ZB12836" s="68"/>
      <c r="ZC12836" s="68"/>
      <c r="ZD12836" s="68"/>
    </row>
    <row r="12837" spans="658:680" x14ac:dyDescent="0.25">
      <c r="YH12837" s="68"/>
      <c r="YI12837" s="68"/>
      <c r="YJ12837" s="68"/>
      <c r="YK12837" s="68"/>
      <c r="YL12837" s="68"/>
      <c r="YM12837" s="68"/>
      <c r="YN12837" s="68"/>
      <c r="YO12837" s="68"/>
      <c r="YP12837" s="68"/>
      <c r="YQ12837" s="68"/>
      <c r="YR12837" s="68"/>
      <c r="YS12837" s="68"/>
      <c r="YT12837" s="68"/>
      <c r="YU12837" s="68"/>
      <c r="YV12837" s="68"/>
      <c r="YW12837" s="68"/>
      <c r="YX12837" s="68">
        <v>0.89530835723120095</v>
      </c>
      <c r="YY12837" s="68"/>
      <c r="YZ12837" s="68"/>
      <c r="ZA12837" s="68"/>
      <c r="ZB12837" s="68"/>
      <c r="ZC12837" s="68"/>
      <c r="ZD12837" s="68"/>
    </row>
    <row r="12838" spans="658:680" x14ac:dyDescent="0.25">
      <c r="YH12838" s="68"/>
      <c r="YI12838" s="68"/>
      <c r="YJ12838" s="68"/>
      <c r="YK12838" s="68"/>
      <c r="YL12838" s="68"/>
      <c r="YM12838" s="68"/>
      <c r="YN12838" s="68"/>
      <c r="YO12838" s="68"/>
      <c r="YP12838" s="68"/>
      <c r="YQ12838" s="68"/>
      <c r="YR12838" s="68"/>
      <c r="YS12838" s="68"/>
      <c r="YT12838" s="68"/>
      <c r="YU12838" s="68"/>
      <c r="YV12838" s="68"/>
      <c r="YW12838" s="68"/>
      <c r="YX12838" s="68">
        <v>0.89530730985219797</v>
      </c>
      <c r="YY12838" s="68"/>
      <c r="YZ12838" s="68"/>
      <c r="ZA12838" s="68"/>
      <c r="ZB12838" s="68"/>
      <c r="ZC12838" s="68"/>
      <c r="ZD12838" s="68"/>
    </row>
    <row r="12839" spans="658:680" x14ac:dyDescent="0.25">
      <c r="YH12839" s="68"/>
      <c r="YI12839" s="68"/>
      <c r="YJ12839" s="68"/>
      <c r="YK12839" s="68"/>
      <c r="YL12839" s="68"/>
      <c r="YM12839" s="68"/>
      <c r="YN12839" s="68"/>
      <c r="YO12839" s="68"/>
      <c r="YP12839" s="68"/>
      <c r="YQ12839" s="68"/>
      <c r="YR12839" s="68"/>
      <c r="YS12839" s="68"/>
      <c r="YT12839" s="68"/>
      <c r="YU12839" s="68"/>
      <c r="YV12839" s="68"/>
      <c r="YW12839" s="68"/>
      <c r="YX12839" s="68">
        <v>0.89529434688545295</v>
      </c>
      <c r="YY12839" s="68"/>
      <c r="YZ12839" s="68"/>
      <c r="ZA12839" s="68"/>
      <c r="ZB12839" s="68"/>
      <c r="ZC12839" s="68"/>
      <c r="ZD12839" s="68"/>
    </row>
    <row r="12840" spans="658:680" x14ac:dyDescent="0.25">
      <c r="YH12840" s="68"/>
      <c r="YI12840" s="68"/>
      <c r="YJ12840" s="68"/>
      <c r="YK12840" s="68"/>
      <c r="YL12840" s="68"/>
      <c r="YM12840" s="68"/>
      <c r="YN12840" s="68"/>
      <c r="YO12840" s="68"/>
      <c r="YP12840" s="68"/>
      <c r="YQ12840" s="68"/>
      <c r="YR12840" s="68"/>
      <c r="YS12840" s="68"/>
      <c r="YT12840" s="68"/>
      <c r="YU12840" s="68"/>
      <c r="YV12840" s="68"/>
      <c r="YW12840" s="68"/>
      <c r="YX12840" s="68">
        <v>0.89528726741651099</v>
      </c>
      <c r="YY12840" s="68"/>
      <c r="YZ12840" s="68"/>
      <c r="ZA12840" s="68"/>
      <c r="ZB12840" s="68"/>
      <c r="ZC12840" s="68"/>
      <c r="ZD12840" s="68"/>
    </row>
    <row r="12841" spans="658:680" x14ac:dyDescent="0.25">
      <c r="YH12841" s="68"/>
      <c r="YI12841" s="68"/>
      <c r="YJ12841" s="68"/>
      <c r="YK12841" s="68"/>
      <c r="YL12841" s="68"/>
      <c r="YM12841" s="68"/>
      <c r="YN12841" s="68"/>
      <c r="YO12841" s="68"/>
      <c r="YP12841" s="68"/>
      <c r="YQ12841" s="68"/>
      <c r="YR12841" s="68"/>
      <c r="YS12841" s="68"/>
      <c r="YT12841" s="68"/>
      <c r="YU12841" s="68"/>
      <c r="YV12841" s="68"/>
      <c r="YW12841" s="68"/>
      <c r="YX12841" s="68">
        <v>0.895281057372869</v>
      </c>
      <c r="YY12841" s="68"/>
      <c r="YZ12841" s="68"/>
      <c r="ZA12841" s="68"/>
      <c r="ZB12841" s="68"/>
      <c r="ZC12841" s="68"/>
      <c r="ZD12841" s="68"/>
    </row>
    <row r="12842" spans="658:680" x14ac:dyDescent="0.25">
      <c r="YH12842" s="68"/>
      <c r="YI12842" s="68"/>
      <c r="YJ12842" s="68"/>
      <c r="YK12842" s="68"/>
      <c r="YL12842" s="68"/>
      <c r="YM12842" s="68"/>
      <c r="YN12842" s="68"/>
      <c r="YO12842" s="68"/>
      <c r="YP12842" s="68"/>
      <c r="YQ12842" s="68"/>
      <c r="YR12842" s="68"/>
      <c r="YS12842" s="68"/>
      <c r="YT12842" s="68"/>
      <c r="YU12842" s="68"/>
      <c r="YV12842" s="68"/>
      <c r="YW12842" s="68"/>
      <c r="YX12842" s="68">
        <v>0.89527161550753598</v>
      </c>
      <c r="YY12842" s="68"/>
      <c r="YZ12842" s="68"/>
      <c r="ZA12842" s="68"/>
      <c r="ZB12842" s="68"/>
      <c r="ZC12842" s="68"/>
      <c r="ZD12842" s="68"/>
    </row>
    <row r="12843" spans="658:680" x14ac:dyDescent="0.25">
      <c r="YH12843" s="68"/>
      <c r="YI12843" s="68"/>
      <c r="YJ12843" s="68"/>
      <c r="YK12843" s="68"/>
      <c r="YL12843" s="68"/>
      <c r="YM12843" s="68"/>
      <c r="YN12843" s="68"/>
      <c r="YO12843" s="68"/>
      <c r="YP12843" s="68"/>
      <c r="YQ12843" s="68"/>
      <c r="YR12843" s="68"/>
      <c r="YS12843" s="68"/>
      <c r="YT12843" s="68"/>
      <c r="YU12843" s="68"/>
      <c r="YV12843" s="68"/>
      <c r="YW12843" s="68"/>
      <c r="YX12843" s="68">
        <v>0.89525338071878502</v>
      </c>
      <c r="YY12843" s="68"/>
      <c r="YZ12843" s="68"/>
      <c r="ZA12843" s="68"/>
      <c r="ZB12843" s="68"/>
      <c r="ZC12843" s="68"/>
      <c r="ZD12843" s="68"/>
    </row>
    <row r="12844" spans="658:680" x14ac:dyDescent="0.25">
      <c r="YH12844" s="68"/>
      <c r="YI12844" s="68"/>
      <c r="YJ12844" s="68"/>
      <c r="YK12844" s="68"/>
      <c r="YL12844" s="68"/>
      <c r="YM12844" s="68"/>
      <c r="YN12844" s="68"/>
      <c r="YO12844" s="68"/>
      <c r="YP12844" s="68"/>
      <c r="YQ12844" s="68"/>
      <c r="YR12844" s="68"/>
      <c r="YS12844" s="68"/>
      <c r="YT12844" s="68"/>
      <c r="YU12844" s="68"/>
      <c r="YV12844" s="68"/>
      <c r="YW12844" s="68"/>
      <c r="YX12844" s="68">
        <v>0.89523733801262595</v>
      </c>
      <c r="YY12844" s="68"/>
      <c r="YZ12844" s="68"/>
      <c r="ZA12844" s="68"/>
      <c r="ZB12844" s="68"/>
      <c r="ZC12844" s="68"/>
      <c r="ZD12844" s="68"/>
    </row>
    <row r="12845" spans="658:680" x14ac:dyDescent="0.25">
      <c r="YH12845" s="68"/>
      <c r="YI12845" s="68"/>
      <c r="YJ12845" s="68"/>
      <c r="YK12845" s="68"/>
      <c r="YL12845" s="68"/>
      <c r="YM12845" s="68"/>
      <c r="YN12845" s="68"/>
      <c r="YO12845" s="68"/>
      <c r="YP12845" s="68"/>
      <c r="YQ12845" s="68"/>
      <c r="YR12845" s="68"/>
      <c r="YS12845" s="68"/>
      <c r="YT12845" s="68"/>
      <c r="YU12845" s="68"/>
      <c r="YV12845" s="68"/>
      <c r="YW12845" s="68"/>
      <c r="YX12845" s="68">
        <v>0.89523198669936599</v>
      </c>
      <c r="YY12845" s="68"/>
      <c r="YZ12845" s="68"/>
      <c r="ZA12845" s="68"/>
      <c r="ZB12845" s="68"/>
      <c r="ZC12845" s="68"/>
      <c r="ZD12845" s="68"/>
    </row>
    <row r="12846" spans="658:680" x14ac:dyDescent="0.25">
      <c r="YH12846" s="68"/>
      <c r="YI12846" s="68"/>
      <c r="YJ12846" s="68"/>
      <c r="YK12846" s="68"/>
      <c r="YL12846" s="68"/>
      <c r="YM12846" s="68"/>
      <c r="YN12846" s="68"/>
      <c r="YO12846" s="68"/>
      <c r="YP12846" s="68"/>
      <c r="YQ12846" s="68"/>
      <c r="YR12846" s="68"/>
      <c r="YS12846" s="68"/>
      <c r="YT12846" s="68"/>
      <c r="YU12846" s="68"/>
      <c r="YV12846" s="68"/>
      <c r="YW12846" s="68"/>
      <c r="YX12846" s="68">
        <v>0.89522054617035796</v>
      </c>
      <c r="YY12846" s="68"/>
      <c r="YZ12846" s="68"/>
      <c r="ZA12846" s="68"/>
      <c r="ZB12846" s="68"/>
      <c r="ZC12846" s="68"/>
      <c r="ZD12846" s="68"/>
    </row>
    <row r="12847" spans="658:680" x14ac:dyDescent="0.25">
      <c r="YH12847" s="68"/>
      <c r="YI12847" s="68"/>
      <c r="YJ12847" s="68"/>
      <c r="YK12847" s="68"/>
      <c r="YL12847" s="68"/>
      <c r="YM12847" s="68"/>
      <c r="YN12847" s="68"/>
      <c r="YO12847" s="68"/>
      <c r="YP12847" s="68"/>
      <c r="YQ12847" s="68"/>
      <c r="YR12847" s="68"/>
      <c r="YS12847" s="68"/>
      <c r="YT12847" s="68"/>
      <c r="YU12847" s="68"/>
      <c r="YV12847" s="68"/>
      <c r="YW12847" s="68"/>
      <c r="YX12847" s="68">
        <v>0.89521243967280395</v>
      </c>
      <c r="YY12847" s="68"/>
      <c r="YZ12847" s="68"/>
      <c r="ZA12847" s="68"/>
      <c r="ZB12847" s="68"/>
      <c r="ZC12847" s="68"/>
      <c r="ZD12847" s="68"/>
    </row>
    <row r="12848" spans="658:680" x14ac:dyDescent="0.25">
      <c r="YH12848" s="68"/>
      <c r="YI12848" s="68"/>
      <c r="YJ12848" s="68"/>
      <c r="YK12848" s="68"/>
      <c r="YL12848" s="68"/>
      <c r="YM12848" s="68"/>
      <c r="YN12848" s="68"/>
      <c r="YO12848" s="68"/>
      <c r="YP12848" s="68"/>
      <c r="YQ12848" s="68"/>
      <c r="YR12848" s="68"/>
      <c r="YS12848" s="68"/>
      <c r="YT12848" s="68"/>
      <c r="YU12848" s="68"/>
      <c r="YV12848" s="68"/>
      <c r="YW12848" s="68"/>
      <c r="YX12848" s="68">
        <v>0.89507899333167296</v>
      </c>
      <c r="YY12848" s="68"/>
      <c r="YZ12848" s="68"/>
      <c r="ZA12848" s="68"/>
      <c r="ZB12848" s="68"/>
      <c r="ZC12848" s="68"/>
      <c r="ZD12848" s="68"/>
    </row>
    <row r="12849" spans="658:680" x14ac:dyDescent="0.25">
      <c r="YH12849" s="68"/>
      <c r="YI12849" s="68"/>
      <c r="YJ12849" s="68"/>
      <c r="YK12849" s="68"/>
      <c r="YL12849" s="68"/>
      <c r="YM12849" s="68"/>
      <c r="YN12849" s="68"/>
      <c r="YO12849" s="68"/>
      <c r="YP12849" s="68"/>
      <c r="YQ12849" s="68"/>
      <c r="YR12849" s="68"/>
      <c r="YS12849" s="68"/>
      <c r="YT12849" s="68"/>
      <c r="YU12849" s="68"/>
      <c r="YV12849" s="68"/>
      <c r="YW12849" s="68"/>
      <c r="YX12849" s="68">
        <v>0.89505789139882397</v>
      </c>
      <c r="YY12849" s="68"/>
      <c r="YZ12849" s="68"/>
      <c r="ZA12849" s="68"/>
      <c r="ZB12849" s="68"/>
      <c r="ZC12849" s="68"/>
      <c r="ZD12849" s="68"/>
    </row>
    <row r="12850" spans="658:680" x14ac:dyDescent="0.25">
      <c r="YH12850" s="68"/>
      <c r="YI12850" s="68"/>
      <c r="YJ12850" s="68"/>
      <c r="YK12850" s="68"/>
      <c r="YL12850" s="68"/>
      <c r="YM12850" s="68"/>
      <c r="YN12850" s="68"/>
      <c r="YO12850" s="68"/>
      <c r="YP12850" s="68"/>
      <c r="YQ12850" s="68"/>
      <c r="YR12850" s="68"/>
      <c r="YS12850" s="68"/>
      <c r="YT12850" s="68"/>
      <c r="YU12850" s="68"/>
      <c r="YV12850" s="68"/>
      <c r="YW12850" s="68"/>
      <c r="YX12850" s="68">
        <v>0.89504633905132602</v>
      </c>
      <c r="YY12850" s="68"/>
      <c r="YZ12850" s="68"/>
      <c r="ZA12850" s="68"/>
      <c r="ZB12850" s="68"/>
      <c r="ZC12850" s="68"/>
      <c r="ZD12850" s="68"/>
    </row>
    <row r="12851" spans="658:680" x14ac:dyDescent="0.25">
      <c r="YH12851" s="68"/>
      <c r="YI12851" s="68"/>
      <c r="YJ12851" s="68"/>
      <c r="YK12851" s="68"/>
      <c r="YL12851" s="68"/>
      <c r="YM12851" s="68"/>
      <c r="YN12851" s="68"/>
      <c r="YO12851" s="68"/>
      <c r="YP12851" s="68"/>
      <c r="YQ12851" s="68"/>
      <c r="YR12851" s="68"/>
      <c r="YS12851" s="68"/>
      <c r="YT12851" s="68"/>
      <c r="YU12851" s="68"/>
      <c r="YV12851" s="68"/>
      <c r="YW12851" s="68"/>
      <c r="YX12851" s="68">
        <v>0.89504086460376997</v>
      </c>
      <c r="YY12851" s="68"/>
      <c r="YZ12851" s="68"/>
      <c r="ZA12851" s="68"/>
      <c r="ZB12851" s="68"/>
      <c r="ZC12851" s="68"/>
      <c r="ZD12851" s="68"/>
    </row>
    <row r="12852" spans="658:680" x14ac:dyDescent="0.25">
      <c r="YH12852" s="68"/>
      <c r="YI12852" s="68"/>
      <c r="YJ12852" s="68"/>
      <c r="YK12852" s="68"/>
      <c r="YL12852" s="68"/>
      <c r="YM12852" s="68"/>
      <c r="YN12852" s="68"/>
      <c r="YO12852" s="68"/>
      <c r="YP12852" s="68"/>
      <c r="YQ12852" s="68"/>
      <c r="YR12852" s="68"/>
      <c r="YS12852" s="68"/>
      <c r="YT12852" s="68"/>
      <c r="YU12852" s="68"/>
      <c r="YV12852" s="68"/>
      <c r="YW12852" s="68"/>
      <c r="YX12852" s="68">
        <v>0.89501780327050395</v>
      </c>
      <c r="YY12852" s="68"/>
      <c r="YZ12852" s="68"/>
      <c r="ZA12852" s="68"/>
      <c r="ZB12852" s="68"/>
      <c r="ZC12852" s="68"/>
      <c r="ZD12852" s="68"/>
    </row>
    <row r="12853" spans="658:680" x14ac:dyDescent="0.25">
      <c r="YH12853" s="68"/>
      <c r="YI12853" s="68"/>
      <c r="YJ12853" s="68"/>
      <c r="YK12853" s="68"/>
      <c r="YL12853" s="68"/>
      <c r="YM12853" s="68"/>
      <c r="YN12853" s="68"/>
      <c r="YO12853" s="68"/>
      <c r="YP12853" s="68"/>
      <c r="YQ12853" s="68"/>
      <c r="YR12853" s="68"/>
      <c r="YS12853" s="68"/>
      <c r="YT12853" s="68"/>
      <c r="YU12853" s="68"/>
      <c r="YV12853" s="68"/>
      <c r="YW12853" s="68"/>
      <c r="YX12853" s="68">
        <v>0.89498150041104196</v>
      </c>
      <c r="YY12853" s="68"/>
      <c r="YZ12853" s="68"/>
      <c r="ZA12853" s="68"/>
      <c r="ZB12853" s="68"/>
      <c r="ZC12853" s="68"/>
      <c r="ZD12853" s="68"/>
    </row>
    <row r="12854" spans="658:680" x14ac:dyDescent="0.25">
      <c r="YH12854" s="68"/>
      <c r="YI12854" s="68"/>
      <c r="YJ12854" s="68"/>
      <c r="YK12854" s="68"/>
      <c r="YL12854" s="68"/>
      <c r="YM12854" s="68"/>
      <c r="YN12854" s="68"/>
      <c r="YO12854" s="68"/>
      <c r="YP12854" s="68"/>
      <c r="YQ12854" s="68"/>
      <c r="YR12854" s="68"/>
      <c r="YS12854" s="68"/>
      <c r="YT12854" s="68"/>
      <c r="YU12854" s="68"/>
      <c r="YV12854" s="68"/>
      <c r="YW12854" s="68"/>
      <c r="YX12854" s="68">
        <v>0.89498006606198599</v>
      </c>
      <c r="YY12854" s="68"/>
      <c r="YZ12854" s="68"/>
      <c r="ZA12854" s="68"/>
      <c r="ZB12854" s="68"/>
      <c r="ZC12854" s="68"/>
      <c r="ZD12854" s="68"/>
    </row>
    <row r="12855" spans="658:680" x14ac:dyDescent="0.25">
      <c r="YH12855" s="68"/>
      <c r="YI12855" s="68"/>
      <c r="YJ12855" s="68"/>
      <c r="YK12855" s="68"/>
      <c r="YL12855" s="68"/>
      <c r="YM12855" s="68"/>
      <c r="YN12855" s="68"/>
      <c r="YO12855" s="68"/>
      <c r="YP12855" s="68"/>
      <c r="YQ12855" s="68"/>
      <c r="YR12855" s="68"/>
      <c r="YS12855" s="68"/>
      <c r="YT12855" s="68"/>
      <c r="YU12855" s="68"/>
      <c r="YV12855" s="68"/>
      <c r="YW12855" s="68"/>
      <c r="YX12855" s="68">
        <v>0.89496567618365797</v>
      </c>
      <c r="YY12855" s="68"/>
      <c r="YZ12855" s="68"/>
      <c r="ZA12855" s="68"/>
      <c r="ZB12855" s="68"/>
      <c r="ZC12855" s="68"/>
      <c r="ZD12855" s="68"/>
    </row>
    <row r="12856" spans="658:680" x14ac:dyDescent="0.25">
      <c r="YH12856" s="68"/>
      <c r="YI12856" s="68"/>
      <c r="YJ12856" s="68"/>
      <c r="YK12856" s="68"/>
      <c r="YL12856" s="68"/>
      <c r="YM12856" s="68"/>
      <c r="YN12856" s="68"/>
      <c r="YO12856" s="68"/>
      <c r="YP12856" s="68"/>
      <c r="YQ12856" s="68"/>
      <c r="YR12856" s="68"/>
      <c r="YS12856" s="68"/>
      <c r="YT12856" s="68"/>
      <c r="YU12856" s="68"/>
      <c r="YV12856" s="68"/>
      <c r="YW12856" s="68"/>
      <c r="YX12856" s="68">
        <v>0.89490274624606903</v>
      </c>
      <c r="YY12856" s="68"/>
      <c r="YZ12856" s="68"/>
      <c r="ZA12856" s="68"/>
      <c r="ZB12856" s="68"/>
      <c r="ZC12856" s="68"/>
      <c r="ZD12856" s="68"/>
    </row>
    <row r="12857" spans="658:680" x14ac:dyDescent="0.25">
      <c r="YH12857" s="68"/>
      <c r="YI12857" s="68"/>
      <c r="YJ12857" s="68"/>
      <c r="YK12857" s="68"/>
      <c r="YL12857" s="68"/>
      <c r="YM12857" s="68"/>
      <c r="YN12857" s="68"/>
      <c r="YO12857" s="68"/>
      <c r="YP12857" s="68"/>
      <c r="YQ12857" s="68"/>
      <c r="YR12857" s="68"/>
      <c r="YS12857" s="68"/>
      <c r="YT12857" s="68"/>
      <c r="YU12857" s="68"/>
      <c r="YV12857" s="68"/>
      <c r="YW12857" s="68"/>
      <c r="YX12857" s="68">
        <v>0.894901057486167</v>
      </c>
      <c r="YY12857" s="68"/>
      <c r="YZ12857" s="68"/>
      <c r="ZA12857" s="68"/>
      <c r="ZB12857" s="68"/>
      <c r="ZC12857" s="68"/>
      <c r="ZD12857" s="68"/>
    </row>
    <row r="12858" spans="658:680" x14ac:dyDescent="0.25">
      <c r="YH12858" s="68"/>
      <c r="YI12858" s="68"/>
      <c r="YJ12858" s="68"/>
      <c r="YK12858" s="68"/>
      <c r="YL12858" s="68"/>
      <c r="YM12858" s="68"/>
      <c r="YN12858" s="68"/>
      <c r="YO12858" s="68"/>
      <c r="YP12858" s="68"/>
      <c r="YQ12858" s="68"/>
      <c r="YR12858" s="68"/>
      <c r="YS12858" s="68"/>
      <c r="YT12858" s="68"/>
      <c r="YU12858" s="68"/>
      <c r="YV12858" s="68"/>
      <c r="YW12858" s="68"/>
      <c r="YX12858" s="68">
        <v>0.89489837681750195</v>
      </c>
      <c r="YY12858" s="68"/>
      <c r="YZ12858" s="68"/>
      <c r="ZA12858" s="68"/>
      <c r="ZB12858" s="68"/>
      <c r="ZC12858" s="68"/>
      <c r="ZD12858" s="68"/>
    </row>
    <row r="12859" spans="658:680" x14ac:dyDescent="0.25">
      <c r="YH12859" s="68"/>
      <c r="YI12859" s="68"/>
      <c r="YJ12859" s="68"/>
      <c r="YK12859" s="68"/>
      <c r="YL12859" s="68"/>
      <c r="YM12859" s="68"/>
      <c r="YN12859" s="68"/>
      <c r="YO12859" s="68"/>
      <c r="YP12859" s="68"/>
      <c r="YQ12859" s="68"/>
      <c r="YR12859" s="68"/>
      <c r="YS12859" s="68"/>
      <c r="YT12859" s="68"/>
      <c r="YU12859" s="68"/>
      <c r="YV12859" s="68"/>
      <c r="YW12859" s="68"/>
      <c r="YX12859" s="68">
        <v>0.89489073892483395</v>
      </c>
      <c r="YY12859" s="68"/>
      <c r="YZ12859" s="68"/>
      <c r="ZA12859" s="68"/>
      <c r="ZB12859" s="68"/>
      <c r="ZC12859" s="68"/>
      <c r="ZD12859" s="68"/>
    </row>
    <row r="12860" spans="658:680" x14ac:dyDescent="0.25">
      <c r="YH12860" s="68"/>
      <c r="YI12860" s="68"/>
      <c r="YJ12860" s="68"/>
      <c r="YK12860" s="68"/>
      <c r="YL12860" s="68"/>
      <c r="YM12860" s="68"/>
      <c r="YN12860" s="68"/>
      <c r="YO12860" s="68"/>
      <c r="YP12860" s="68"/>
      <c r="YQ12860" s="68"/>
      <c r="YR12860" s="68"/>
      <c r="YS12860" s="68"/>
      <c r="YT12860" s="68"/>
      <c r="YU12860" s="68"/>
      <c r="YV12860" s="68"/>
      <c r="YW12860" s="68"/>
      <c r="YX12860" s="68">
        <v>0.89486739113038805</v>
      </c>
      <c r="YY12860" s="68"/>
      <c r="YZ12860" s="68"/>
      <c r="ZA12860" s="68"/>
      <c r="ZB12860" s="68"/>
      <c r="ZC12860" s="68"/>
      <c r="ZD12860" s="68"/>
    </row>
    <row r="12861" spans="658:680" x14ac:dyDescent="0.25">
      <c r="YH12861" s="68"/>
      <c r="YI12861" s="68"/>
      <c r="YJ12861" s="68"/>
      <c r="YK12861" s="68"/>
      <c r="YL12861" s="68"/>
      <c r="YM12861" s="68"/>
      <c r="YN12861" s="68"/>
      <c r="YO12861" s="68"/>
      <c r="YP12861" s="68"/>
      <c r="YQ12861" s="68"/>
      <c r="YR12861" s="68"/>
      <c r="YS12861" s="68"/>
      <c r="YT12861" s="68"/>
      <c r="YU12861" s="68"/>
      <c r="YV12861" s="68"/>
      <c r="YW12861" s="68"/>
      <c r="YX12861" s="68">
        <v>0.89485261228802104</v>
      </c>
      <c r="YY12861" s="68"/>
      <c r="YZ12861" s="68"/>
      <c r="ZA12861" s="68"/>
      <c r="ZB12861" s="68"/>
      <c r="ZC12861" s="68"/>
      <c r="ZD12861" s="68"/>
    </row>
    <row r="12862" spans="658:680" x14ac:dyDescent="0.25">
      <c r="YH12862" s="68"/>
      <c r="YI12862" s="68"/>
      <c r="YJ12862" s="68"/>
      <c r="YK12862" s="68"/>
      <c r="YL12862" s="68"/>
      <c r="YM12862" s="68"/>
      <c r="YN12862" s="68"/>
      <c r="YO12862" s="68"/>
      <c r="YP12862" s="68"/>
      <c r="YQ12862" s="68"/>
      <c r="YR12862" s="68"/>
      <c r="YS12862" s="68"/>
      <c r="YT12862" s="68"/>
      <c r="YU12862" s="68"/>
      <c r="YV12862" s="68"/>
      <c r="YW12862" s="68"/>
      <c r="YX12862" s="68">
        <v>0.89484719705329596</v>
      </c>
      <c r="YY12862" s="68"/>
      <c r="YZ12862" s="68"/>
      <c r="ZA12862" s="68"/>
      <c r="ZB12862" s="68"/>
      <c r="ZC12862" s="68"/>
      <c r="ZD12862" s="68"/>
    </row>
    <row r="12863" spans="658:680" x14ac:dyDescent="0.25">
      <c r="YH12863" s="68"/>
      <c r="YI12863" s="68"/>
      <c r="YJ12863" s="68"/>
      <c r="YK12863" s="68"/>
      <c r="YL12863" s="68"/>
      <c r="YM12863" s="68"/>
      <c r="YN12863" s="68"/>
      <c r="YO12863" s="68"/>
      <c r="YP12863" s="68"/>
      <c r="YQ12863" s="68"/>
      <c r="YR12863" s="68"/>
      <c r="YS12863" s="68"/>
      <c r="YT12863" s="68"/>
      <c r="YU12863" s="68"/>
      <c r="YV12863" s="68"/>
      <c r="YW12863" s="68"/>
      <c r="YX12863" s="68">
        <v>0.89481871803923596</v>
      </c>
      <c r="YY12863" s="68"/>
      <c r="YZ12863" s="68"/>
      <c r="ZA12863" s="68"/>
      <c r="ZB12863" s="68"/>
      <c r="ZC12863" s="68"/>
      <c r="ZD12863" s="68"/>
    </row>
    <row r="12864" spans="658:680" x14ac:dyDescent="0.25">
      <c r="YH12864" s="68"/>
      <c r="YI12864" s="68"/>
      <c r="YJ12864" s="68"/>
      <c r="YK12864" s="68"/>
      <c r="YL12864" s="68"/>
      <c r="YM12864" s="68"/>
      <c r="YN12864" s="68"/>
      <c r="YO12864" s="68"/>
      <c r="YP12864" s="68"/>
      <c r="YQ12864" s="68"/>
      <c r="YR12864" s="68"/>
      <c r="YS12864" s="68"/>
      <c r="YT12864" s="68"/>
      <c r="YU12864" s="68"/>
      <c r="YV12864" s="68"/>
      <c r="YW12864" s="68"/>
      <c r="YX12864" s="68">
        <v>0.89481042352890605</v>
      </c>
      <c r="YY12864" s="68"/>
      <c r="YZ12864" s="68"/>
      <c r="ZA12864" s="68"/>
      <c r="ZB12864" s="68"/>
      <c r="ZC12864" s="68"/>
      <c r="ZD12864" s="68"/>
    </row>
    <row r="12865" spans="658:680" x14ac:dyDescent="0.25">
      <c r="YH12865" s="68"/>
      <c r="YI12865" s="68"/>
      <c r="YJ12865" s="68"/>
      <c r="YK12865" s="68"/>
      <c r="YL12865" s="68"/>
      <c r="YM12865" s="68"/>
      <c r="YN12865" s="68"/>
      <c r="YO12865" s="68"/>
      <c r="YP12865" s="68"/>
      <c r="YQ12865" s="68"/>
      <c r="YR12865" s="68"/>
      <c r="YS12865" s="68"/>
      <c r="YT12865" s="68"/>
      <c r="YU12865" s="68"/>
      <c r="YV12865" s="68"/>
      <c r="YW12865" s="68"/>
      <c r="YX12865" s="68">
        <v>0.89477756781645601</v>
      </c>
      <c r="YY12865" s="68"/>
      <c r="YZ12865" s="68"/>
      <c r="ZA12865" s="68"/>
      <c r="ZB12865" s="68"/>
      <c r="ZC12865" s="68"/>
      <c r="ZD12865" s="68"/>
    </row>
    <row r="12866" spans="658:680" x14ac:dyDescent="0.25">
      <c r="YH12866" s="68"/>
      <c r="YI12866" s="68"/>
      <c r="YJ12866" s="68"/>
      <c r="YK12866" s="68"/>
      <c r="YL12866" s="68"/>
      <c r="YM12866" s="68"/>
      <c r="YN12866" s="68"/>
      <c r="YO12866" s="68"/>
      <c r="YP12866" s="68"/>
      <c r="YQ12866" s="68"/>
      <c r="YR12866" s="68"/>
      <c r="YS12866" s="68"/>
      <c r="YT12866" s="68"/>
      <c r="YU12866" s="68"/>
      <c r="YV12866" s="68"/>
      <c r="YW12866" s="68"/>
      <c r="YX12866" s="68">
        <v>0.89477521177292296</v>
      </c>
      <c r="YY12866" s="68"/>
      <c r="YZ12866" s="68"/>
      <c r="ZA12866" s="68"/>
      <c r="ZB12866" s="68"/>
      <c r="ZC12866" s="68"/>
      <c r="ZD12866" s="68"/>
    </row>
    <row r="12867" spans="658:680" x14ac:dyDescent="0.25">
      <c r="YH12867" s="68"/>
      <c r="YI12867" s="68"/>
      <c r="YJ12867" s="68"/>
      <c r="YK12867" s="68"/>
      <c r="YL12867" s="68"/>
      <c r="YM12867" s="68"/>
      <c r="YN12867" s="68"/>
      <c r="YO12867" s="68"/>
      <c r="YP12867" s="68"/>
      <c r="YQ12867" s="68"/>
      <c r="YR12867" s="68"/>
      <c r="YS12867" s="68"/>
      <c r="YT12867" s="68"/>
      <c r="YU12867" s="68"/>
      <c r="YV12867" s="68"/>
      <c r="YW12867" s="68"/>
      <c r="YX12867" s="68">
        <v>0.89476443184058796</v>
      </c>
      <c r="YY12867" s="68"/>
      <c r="YZ12867" s="68"/>
      <c r="ZA12867" s="68"/>
      <c r="ZB12867" s="68"/>
      <c r="ZC12867" s="68"/>
      <c r="ZD12867" s="68"/>
    </row>
    <row r="12868" spans="658:680" x14ac:dyDescent="0.25">
      <c r="YH12868" s="68"/>
      <c r="YI12868" s="68"/>
      <c r="YJ12868" s="68"/>
      <c r="YK12868" s="68"/>
      <c r="YL12868" s="68"/>
      <c r="YM12868" s="68"/>
      <c r="YN12868" s="68"/>
      <c r="YO12868" s="68"/>
      <c r="YP12868" s="68"/>
      <c r="YQ12868" s="68"/>
      <c r="YR12868" s="68"/>
      <c r="YS12868" s="68"/>
      <c r="YT12868" s="68"/>
      <c r="YU12868" s="68"/>
      <c r="YV12868" s="68"/>
      <c r="YW12868" s="68"/>
      <c r="YX12868" s="68">
        <v>0.89476359765654301</v>
      </c>
      <c r="YY12868" s="68"/>
      <c r="YZ12868" s="68"/>
      <c r="ZA12868" s="68"/>
      <c r="ZB12868" s="68"/>
      <c r="ZC12868" s="68"/>
      <c r="ZD12868" s="68"/>
    </row>
    <row r="12869" spans="658:680" x14ac:dyDescent="0.25">
      <c r="YH12869" s="68"/>
      <c r="YI12869" s="68"/>
      <c r="YJ12869" s="68"/>
      <c r="YK12869" s="68"/>
      <c r="YL12869" s="68"/>
      <c r="YM12869" s="68"/>
      <c r="YN12869" s="68"/>
      <c r="YO12869" s="68"/>
      <c r="YP12869" s="68"/>
      <c r="YQ12869" s="68"/>
      <c r="YR12869" s="68"/>
      <c r="YS12869" s="68"/>
      <c r="YT12869" s="68"/>
      <c r="YU12869" s="68"/>
      <c r="YV12869" s="68"/>
      <c r="YW12869" s="68"/>
      <c r="YX12869" s="68">
        <v>0.89468184685059404</v>
      </c>
      <c r="YY12869" s="68"/>
      <c r="YZ12869" s="68"/>
      <c r="ZA12869" s="68"/>
      <c r="ZB12869" s="68"/>
      <c r="ZC12869" s="68"/>
      <c r="ZD12869" s="68"/>
    </row>
    <row r="12870" spans="658:680" x14ac:dyDescent="0.25">
      <c r="YH12870" s="68"/>
      <c r="YI12870" s="68"/>
      <c r="YJ12870" s="68"/>
      <c r="YK12870" s="68"/>
      <c r="YL12870" s="68"/>
      <c r="YM12870" s="68"/>
      <c r="YN12870" s="68"/>
      <c r="YO12870" s="68"/>
      <c r="YP12870" s="68"/>
      <c r="YQ12870" s="68"/>
      <c r="YR12870" s="68"/>
      <c r="YS12870" s="68"/>
      <c r="YT12870" s="68"/>
      <c r="YU12870" s="68"/>
      <c r="YV12870" s="68"/>
      <c r="YW12870" s="68"/>
      <c r="YX12870" s="68">
        <v>0.894654984220421</v>
      </c>
      <c r="YY12870" s="68"/>
      <c r="YZ12870" s="68"/>
      <c r="ZA12870" s="68"/>
      <c r="ZB12870" s="68"/>
      <c r="ZC12870" s="68"/>
      <c r="ZD12870" s="68"/>
    </row>
    <row r="12871" spans="658:680" x14ac:dyDescent="0.25">
      <c r="YH12871" s="68"/>
      <c r="YI12871" s="68"/>
      <c r="YJ12871" s="68"/>
      <c r="YK12871" s="68"/>
      <c r="YL12871" s="68"/>
      <c r="YM12871" s="68"/>
      <c r="YN12871" s="68"/>
      <c r="YO12871" s="68"/>
      <c r="YP12871" s="68"/>
      <c r="YQ12871" s="68"/>
      <c r="YR12871" s="68"/>
      <c r="YS12871" s="68"/>
      <c r="YT12871" s="68"/>
      <c r="YU12871" s="68"/>
      <c r="YV12871" s="68"/>
      <c r="YW12871" s="68"/>
      <c r="YX12871" s="68">
        <v>0.89463009073350197</v>
      </c>
      <c r="YY12871" s="68"/>
      <c r="YZ12871" s="68"/>
      <c r="ZA12871" s="68"/>
      <c r="ZB12871" s="68"/>
      <c r="ZC12871" s="68"/>
      <c r="ZD12871" s="68"/>
    </row>
    <row r="12872" spans="658:680" x14ac:dyDescent="0.25">
      <c r="YH12872" s="68"/>
      <c r="YI12872" s="68"/>
      <c r="YJ12872" s="68"/>
      <c r="YK12872" s="68"/>
      <c r="YL12872" s="68"/>
      <c r="YM12872" s="68"/>
      <c r="YN12872" s="68"/>
      <c r="YO12872" s="68"/>
      <c r="YP12872" s="68"/>
      <c r="YQ12872" s="68"/>
      <c r="YR12872" s="68"/>
      <c r="YS12872" s="68"/>
      <c r="YT12872" s="68"/>
      <c r="YU12872" s="68"/>
      <c r="YV12872" s="68"/>
      <c r="YW12872" s="68"/>
      <c r="YX12872" s="68">
        <v>0.89460300082862498</v>
      </c>
      <c r="YY12872" s="68"/>
      <c r="YZ12872" s="68"/>
      <c r="ZA12872" s="68"/>
      <c r="ZB12872" s="68"/>
      <c r="ZC12872" s="68"/>
      <c r="ZD12872" s="68"/>
    </row>
    <row r="12873" spans="658:680" x14ac:dyDescent="0.25">
      <c r="YH12873" s="68"/>
      <c r="YI12873" s="68"/>
      <c r="YJ12873" s="68"/>
      <c r="YK12873" s="68"/>
      <c r="YL12873" s="68"/>
      <c r="YM12873" s="68"/>
      <c r="YN12873" s="68"/>
      <c r="YO12873" s="68"/>
      <c r="YP12873" s="68"/>
      <c r="YQ12873" s="68"/>
      <c r="YR12873" s="68"/>
      <c r="YS12873" s="68"/>
      <c r="YT12873" s="68"/>
      <c r="YU12873" s="68"/>
      <c r="YV12873" s="68"/>
      <c r="YW12873" s="68"/>
      <c r="YX12873" s="68">
        <v>0.89458336946433104</v>
      </c>
      <c r="YY12873" s="68"/>
      <c r="YZ12873" s="68"/>
      <c r="ZA12873" s="68"/>
      <c r="ZB12873" s="68"/>
      <c r="ZC12873" s="68"/>
      <c r="ZD12873" s="68"/>
    </row>
    <row r="12874" spans="658:680" x14ac:dyDescent="0.25">
      <c r="YH12874" s="68"/>
      <c r="YI12874" s="68"/>
      <c r="YJ12874" s="68"/>
      <c r="YK12874" s="68"/>
      <c r="YL12874" s="68"/>
      <c r="YM12874" s="68"/>
      <c r="YN12874" s="68"/>
      <c r="YO12874" s="68"/>
      <c r="YP12874" s="68"/>
      <c r="YQ12874" s="68"/>
      <c r="YR12874" s="68"/>
      <c r="YS12874" s="68"/>
      <c r="YT12874" s="68"/>
      <c r="YU12874" s="68"/>
      <c r="YV12874" s="68"/>
      <c r="YW12874" s="68"/>
      <c r="YX12874" s="68">
        <v>0.89449156034664301</v>
      </c>
      <c r="YY12874" s="68"/>
      <c r="YZ12874" s="68"/>
      <c r="ZA12874" s="68"/>
      <c r="ZB12874" s="68"/>
      <c r="ZC12874" s="68"/>
      <c r="ZD12874" s="68"/>
    </row>
    <row r="12875" spans="658:680" x14ac:dyDescent="0.25">
      <c r="YH12875" s="68"/>
      <c r="YI12875" s="68"/>
      <c r="YJ12875" s="68"/>
      <c r="YK12875" s="68"/>
      <c r="YL12875" s="68"/>
      <c r="YM12875" s="68"/>
      <c r="YN12875" s="68"/>
      <c r="YO12875" s="68"/>
      <c r="YP12875" s="68"/>
      <c r="YQ12875" s="68"/>
      <c r="YR12875" s="68"/>
      <c r="YS12875" s="68"/>
      <c r="YT12875" s="68"/>
      <c r="YU12875" s="68"/>
      <c r="YV12875" s="68"/>
      <c r="YW12875" s="68"/>
      <c r="YX12875" s="68">
        <v>0.89449080100677203</v>
      </c>
      <c r="YY12875" s="68"/>
      <c r="YZ12875" s="68"/>
      <c r="ZA12875" s="68"/>
      <c r="ZB12875" s="68"/>
      <c r="ZC12875" s="68"/>
      <c r="ZD12875" s="68"/>
    </row>
    <row r="12876" spans="658:680" x14ac:dyDescent="0.25">
      <c r="YH12876" s="68"/>
      <c r="YI12876" s="68"/>
      <c r="YJ12876" s="68"/>
      <c r="YK12876" s="68"/>
      <c r="YL12876" s="68"/>
      <c r="YM12876" s="68"/>
      <c r="YN12876" s="68"/>
      <c r="YO12876" s="68"/>
      <c r="YP12876" s="68"/>
      <c r="YQ12876" s="68"/>
      <c r="YR12876" s="68"/>
      <c r="YS12876" s="68"/>
      <c r="YT12876" s="68"/>
      <c r="YU12876" s="68"/>
      <c r="YV12876" s="68"/>
      <c r="YW12876" s="68"/>
      <c r="YX12876" s="68">
        <v>0.894490260140831</v>
      </c>
      <c r="YY12876" s="68"/>
      <c r="YZ12876" s="68"/>
      <c r="ZA12876" s="68"/>
      <c r="ZB12876" s="68"/>
      <c r="ZC12876" s="68"/>
      <c r="ZD12876" s="68"/>
    </row>
    <row r="12877" spans="658:680" x14ac:dyDescent="0.25">
      <c r="YH12877" s="68"/>
      <c r="YI12877" s="68"/>
      <c r="YJ12877" s="68"/>
      <c r="YK12877" s="68"/>
      <c r="YL12877" s="68"/>
      <c r="YM12877" s="68"/>
      <c r="YN12877" s="68"/>
      <c r="YO12877" s="68"/>
      <c r="YP12877" s="68"/>
      <c r="YQ12877" s="68"/>
      <c r="YR12877" s="68"/>
      <c r="YS12877" s="68"/>
      <c r="YT12877" s="68"/>
      <c r="YU12877" s="68"/>
      <c r="YV12877" s="68"/>
      <c r="YW12877" s="68"/>
      <c r="YX12877" s="68">
        <v>0.89448204558557798</v>
      </c>
      <c r="YY12877" s="68"/>
      <c r="YZ12877" s="68"/>
      <c r="ZA12877" s="68"/>
      <c r="ZB12877" s="68"/>
      <c r="ZC12877" s="68"/>
      <c r="ZD12877" s="68"/>
    </row>
    <row r="12878" spans="658:680" x14ac:dyDescent="0.25">
      <c r="YH12878" s="68"/>
      <c r="YI12878" s="68"/>
      <c r="YJ12878" s="68"/>
      <c r="YK12878" s="68"/>
      <c r="YL12878" s="68"/>
      <c r="YM12878" s="68"/>
      <c r="YN12878" s="68"/>
      <c r="YO12878" s="68"/>
      <c r="YP12878" s="68"/>
      <c r="YQ12878" s="68"/>
      <c r="YR12878" s="68"/>
      <c r="YS12878" s="68"/>
      <c r="YT12878" s="68"/>
      <c r="YU12878" s="68"/>
      <c r="YV12878" s="68"/>
      <c r="YW12878" s="68"/>
      <c r="YX12878" s="68">
        <v>0.89440369537866204</v>
      </c>
      <c r="YY12878" s="68"/>
      <c r="YZ12878" s="68"/>
      <c r="ZA12878" s="68"/>
      <c r="ZB12878" s="68"/>
      <c r="ZC12878" s="68"/>
      <c r="ZD12878" s="68"/>
    </row>
    <row r="12879" spans="658:680" x14ac:dyDescent="0.25">
      <c r="YH12879" s="68"/>
      <c r="YI12879" s="68"/>
      <c r="YJ12879" s="68"/>
      <c r="YK12879" s="68"/>
      <c r="YL12879" s="68"/>
      <c r="YM12879" s="68"/>
      <c r="YN12879" s="68"/>
      <c r="YO12879" s="68"/>
      <c r="YP12879" s="68"/>
      <c r="YQ12879" s="68"/>
      <c r="YR12879" s="68"/>
      <c r="YS12879" s="68"/>
      <c r="YT12879" s="68"/>
      <c r="YU12879" s="68"/>
      <c r="YV12879" s="68"/>
      <c r="YW12879" s="68"/>
      <c r="YX12879" s="68">
        <v>0.89439088979631398</v>
      </c>
      <c r="YY12879" s="68"/>
      <c r="YZ12879" s="68"/>
      <c r="ZA12879" s="68"/>
      <c r="ZB12879" s="68"/>
      <c r="ZC12879" s="68"/>
      <c r="ZD12879" s="68"/>
    </row>
    <row r="12880" spans="658:680" x14ac:dyDescent="0.25">
      <c r="YH12880" s="68"/>
      <c r="YI12880" s="68"/>
      <c r="YJ12880" s="68"/>
      <c r="YK12880" s="68"/>
      <c r="YL12880" s="68"/>
      <c r="YM12880" s="68"/>
      <c r="YN12880" s="68"/>
      <c r="YO12880" s="68"/>
      <c r="YP12880" s="68"/>
      <c r="YQ12880" s="68"/>
      <c r="YR12880" s="68"/>
      <c r="YS12880" s="68"/>
      <c r="YT12880" s="68"/>
      <c r="YU12880" s="68"/>
      <c r="YV12880" s="68"/>
      <c r="YW12880" s="68"/>
      <c r="YX12880" s="68">
        <v>0.89438860796358399</v>
      </c>
      <c r="YY12880" s="68"/>
      <c r="YZ12880" s="68"/>
      <c r="ZA12880" s="68"/>
      <c r="ZB12880" s="68"/>
      <c r="ZC12880" s="68"/>
      <c r="ZD12880" s="68"/>
    </row>
    <row r="12881" spans="658:680" x14ac:dyDescent="0.25">
      <c r="YH12881" s="68"/>
      <c r="YI12881" s="68"/>
      <c r="YJ12881" s="68"/>
      <c r="YK12881" s="68"/>
      <c r="YL12881" s="68"/>
      <c r="YM12881" s="68"/>
      <c r="YN12881" s="68"/>
      <c r="YO12881" s="68"/>
      <c r="YP12881" s="68"/>
      <c r="YQ12881" s="68"/>
      <c r="YR12881" s="68"/>
      <c r="YS12881" s="68"/>
      <c r="YT12881" s="68"/>
      <c r="YU12881" s="68"/>
      <c r="YV12881" s="68"/>
      <c r="YW12881" s="68"/>
      <c r="YX12881" s="68">
        <v>0.89431290168736899</v>
      </c>
      <c r="YY12881" s="68"/>
      <c r="YZ12881" s="68"/>
      <c r="ZA12881" s="68"/>
      <c r="ZB12881" s="68"/>
      <c r="ZC12881" s="68"/>
      <c r="ZD12881" s="68"/>
    </row>
    <row r="12882" spans="658:680" x14ac:dyDescent="0.25">
      <c r="YH12882" s="68"/>
      <c r="YI12882" s="68"/>
      <c r="YJ12882" s="68"/>
      <c r="YK12882" s="68"/>
      <c r="YL12882" s="68"/>
      <c r="YM12882" s="68"/>
      <c r="YN12882" s="68"/>
      <c r="YO12882" s="68"/>
      <c r="YP12882" s="68"/>
      <c r="YQ12882" s="68"/>
      <c r="YR12882" s="68"/>
      <c r="YS12882" s="68"/>
      <c r="YT12882" s="68"/>
      <c r="YU12882" s="68"/>
      <c r="YV12882" s="68"/>
      <c r="YW12882" s="68"/>
      <c r="YX12882" s="68">
        <v>0.89430213176672502</v>
      </c>
      <c r="YY12882" s="68"/>
      <c r="YZ12882" s="68"/>
      <c r="ZA12882" s="68"/>
      <c r="ZB12882" s="68"/>
      <c r="ZC12882" s="68"/>
      <c r="ZD12882" s="68"/>
    </row>
    <row r="12883" spans="658:680" x14ac:dyDescent="0.25">
      <c r="YH12883" s="68"/>
      <c r="YI12883" s="68"/>
      <c r="YJ12883" s="68"/>
      <c r="YK12883" s="68"/>
      <c r="YL12883" s="68"/>
      <c r="YM12883" s="68"/>
      <c r="YN12883" s="68"/>
      <c r="YO12883" s="68"/>
      <c r="YP12883" s="68"/>
      <c r="YQ12883" s="68"/>
      <c r="YR12883" s="68"/>
      <c r="YS12883" s="68"/>
      <c r="YT12883" s="68"/>
      <c r="YU12883" s="68"/>
      <c r="YV12883" s="68"/>
      <c r="YW12883" s="68"/>
      <c r="YX12883" s="68">
        <v>0.89430177793226096</v>
      </c>
      <c r="YY12883" s="68"/>
      <c r="YZ12883" s="68"/>
      <c r="ZA12883" s="68"/>
      <c r="ZB12883" s="68"/>
      <c r="ZC12883" s="68"/>
      <c r="ZD12883" s="68"/>
    </row>
    <row r="12884" spans="658:680" x14ac:dyDescent="0.25">
      <c r="YH12884" s="68"/>
      <c r="YI12884" s="68"/>
      <c r="YJ12884" s="68"/>
      <c r="YK12884" s="68"/>
      <c r="YL12884" s="68"/>
      <c r="YM12884" s="68"/>
      <c r="YN12884" s="68"/>
      <c r="YO12884" s="68"/>
      <c r="YP12884" s="68"/>
      <c r="YQ12884" s="68"/>
      <c r="YR12884" s="68"/>
      <c r="YS12884" s="68"/>
      <c r="YT12884" s="68"/>
      <c r="YU12884" s="68"/>
      <c r="YV12884" s="68"/>
      <c r="YW12884" s="68"/>
      <c r="YX12884" s="68">
        <v>0.89428048885601696</v>
      </c>
      <c r="YY12884" s="68"/>
      <c r="YZ12884" s="68"/>
      <c r="ZA12884" s="68"/>
      <c r="ZB12884" s="68"/>
      <c r="ZC12884" s="68"/>
      <c r="ZD12884" s="68"/>
    </row>
    <row r="12885" spans="658:680" x14ac:dyDescent="0.25">
      <c r="YH12885" s="68"/>
      <c r="YI12885" s="68"/>
      <c r="YJ12885" s="68"/>
      <c r="YK12885" s="68"/>
      <c r="YL12885" s="68"/>
      <c r="YM12885" s="68"/>
      <c r="YN12885" s="68"/>
      <c r="YO12885" s="68"/>
      <c r="YP12885" s="68"/>
      <c r="YQ12885" s="68"/>
      <c r="YR12885" s="68"/>
      <c r="YS12885" s="68"/>
      <c r="YT12885" s="68"/>
      <c r="YU12885" s="68"/>
      <c r="YV12885" s="68"/>
      <c r="YW12885" s="68"/>
      <c r="YX12885" s="68">
        <v>0.89427669362704498</v>
      </c>
      <c r="YY12885" s="68"/>
      <c r="YZ12885" s="68"/>
      <c r="ZA12885" s="68"/>
      <c r="ZB12885" s="68"/>
      <c r="ZC12885" s="68"/>
      <c r="ZD12885" s="68"/>
    </row>
    <row r="12886" spans="658:680" x14ac:dyDescent="0.25">
      <c r="YH12886" s="68"/>
      <c r="YI12886" s="68"/>
      <c r="YJ12886" s="68"/>
      <c r="YK12886" s="68"/>
      <c r="YL12886" s="68"/>
      <c r="YM12886" s="68"/>
      <c r="YN12886" s="68"/>
      <c r="YO12886" s="68"/>
      <c r="YP12886" s="68"/>
      <c r="YQ12886" s="68"/>
      <c r="YR12886" s="68"/>
      <c r="YS12886" s="68"/>
      <c r="YT12886" s="68"/>
      <c r="YU12886" s="68"/>
      <c r="YV12886" s="68"/>
      <c r="YW12886" s="68"/>
      <c r="YX12886" s="68">
        <v>0.894233407327236</v>
      </c>
      <c r="YY12886" s="68"/>
      <c r="YZ12886" s="68"/>
      <c r="ZA12886" s="68"/>
      <c r="ZB12886" s="68"/>
      <c r="ZC12886" s="68"/>
      <c r="ZD12886" s="68"/>
    </row>
    <row r="12887" spans="658:680" x14ac:dyDescent="0.25">
      <c r="YH12887" s="68"/>
      <c r="YI12887" s="68"/>
      <c r="YJ12887" s="68"/>
      <c r="YK12887" s="68"/>
      <c r="YL12887" s="68"/>
      <c r="YM12887" s="68"/>
      <c r="YN12887" s="68"/>
      <c r="YO12887" s="68"/>
      <c r="YP12887" s="68"/>
      <c r="YQ12887" s="68"/>
      <c r="YR12887" s="68"/>
      <c r="YS12887" s="68"/>
      <c r="YT12887" s="68"/>
      <c r="YU12887" s="68"/>
      <c r="YV12887" s="68"/>
      <c r="YW12887" s="68"/>
      <c r="YX12887" s="68">
        <v>0.894217975297943</v>
      </c>
      <c r="YY12887" s="68"/>
      <c r="YZ12887" s="68"/>
      <c r="ZA12887" s="68"/>
      <c r="ZB12887" s="68"/>
      <c r="ZC12887" s="68"/>
      <c r="ZD12887" s="68"/>
    </row>
    <row r="12888" spans="658:680" x14ac:dyDescent="0.25">
      <c r="YH12888" s="68"/>
      <c r="YI12888" s="68"/>
      <c r="YJ12888" s="68"/>
      <c r="YK12888" s="68"/>
      <c r="YL12888" s="68"/>
      <c r="YM12888" s="68"/>
      <c r="YN12888" s="68"/>
      <c r="YO12888" s="68"/>
      <c r="YP12888" s="68"/>
      <c r="YQ12888" s="68"/>
      <c r="YR12888" s="68"/>
      <c r="YS12888" s="68"/>
      <c r="YT12888" s="68"/>
      <c r="YU12888" s="68"/>
      <c r="YV12888" s="68"/>
      <c r="YW12888" s="68"/>
      <c r="YX12888" s="68">
        <v>0.89417159505335897</v>
      </c>
      <c r="YY12888" s="68"/>
      <c r="YZ12888" s="68"/>
      <c r="ZA12888" s="68"/>
      <c r="ZB12888" s="68"/>
      <c r="ZC12888" s="68"/>
      <c r="ZD12888" s="68"/>
    </row>
    <row r="12889" spans="658:680" x14ac:dyDescent="0.25">
      <c r="YH12889" s="68"/>
      <c r="YI12889" s="68"/>
      <c r="YJ12889" s="68"/>
      <c r="YK12889" s="68"/>
      <c r="YL12889" s="68"/>
      <c r="YM12889" s="68"/>
      <c r="YN12889" s="68"/>
      <c r="YO12889" s="68"/>
      <c r="YP12889" s="68"/>
      <c r="YQ12889" s="68"/>
      <c r="YR12889" s="68"/>
      <c r="YS12889" s="68"/>
      <c r="YT12889" s="68"/>
      <c r="YU12889" s="68"/>
      <c r="YV12889" s="68"/>
      <c r="YW12889" s="68"/>
      <c r="YX12889" s="68">
        <v>0.89415264357219904</v>
      </c>
      <c r="YY12889" s="68"/>
      <c r="YZ12889" s="68"/>
      <c r="ZA12889" s="68"/>
      <c r="ZB12889" s="68"/>
      <c r="ZC12889" s="68"/>
      <c r="ZD12889" s="68"/>
    </row>
    <row r="12890" spans="658:680" x14ac:dyDescent="0.25">
      <c r="YH12890" s="68"/>
      <c r="YI12890" s="68"/>
      <c r="YJ12890" s="68"/>
      <c r="YK12890" s="68"/>
      <c r="YL12890" s="68"/>
      <c r="YM12890" s="68"/>
      <c r="YN12890" s="68"/>
      <c r="YO12890" s="68"/>
      <c r="YP12890" s="68"/>
      <c r="YQ12890" s="68"/>
      <c r="YR12890" s="68"/>
      <c r="YS12890" s="68"/>
      <c r="YT12890" s="68"/>
      <c r="YU12890" s="68"/>
      <c r="YV12890" s="68"/>
      <c r="YW12890" s="68"/>
      <c r="YX12890" s="68">
        <v>0.89408982878806498</v>
      </c>
      <c r="YY12890" s="68"/>
      <c r="YZ12890" s="68"/>
      <c r="ZA12890" s="68"/>
      <c r="ZB12890" s="68"/>
      <c r="ZC12890" s="68"/>
      <c r="ZD12890" s="68"/>
    </row>
    <row r="12891" spans="658:680" x14ac:dyDescent="0.25">
      <c r="YH12891" s="68"/>
      <c r="YI12891" s="68"/>
      <c r="YJ12891" s="68"/>
      <c r="YK12891" s="68"/>
      <c r="YL12891" s="68"/>
      <c r="YM12891" s="68"/>
      <c r="YN12891" s="68"/>
      <c r="YO12891" s="68"/>
      <c r="YP12891" s="68"/>
      <c r="YQ12891" s="68"/>
      <c r="YR12891" s="68"/>
      <c r="YS12891" s="68"/>
      <c r="YT12891" s="68"/>
      <c r="YU12891" s="68"/>
      <c r="YV12891" s="68"/>
      <c r="YW12891" s="68"/>
      <c r="YX12891" s="68">
        <v>0.894063005600222</v>
      </c>
      <c r="YY12891" s="68"/>
      <c r="YZ12891" s="68"/>
      <c r="ZA12891" s="68"/>
      <c r="ZB12891" s="68"/>
      <c r="ZC12891" s="68"/>
      <c r="ZD12891" s="68"/>
    </row>
    <row r="12892" spans="658:680" x14ac:dyDescent="0.25">
      <c r="YH12892" s="68"/>
      <c r="YI12892" s="68"/>
      <c r="YJ12892" s="68"/>
      <c r="YK12892" s="68"/>
      <c r="YL12892" s="68"/>
      <c r="YM12892" s="68"/>
      <c r="YN12892" s="68"/>
      <c r="YO12892" s="68"/>
      <c r="YP12892" s="68"/>
      <c r="YQ12892" s="68"/>
      <c r="YR12892" s="68"/>
      <c r="YS12892" s="68"/>
      <c r="YT12892" s="68"/>
      <c r="YU12892" s="68"/>
      <c r="YV12892" s="68"/>
      <c r="YW12892" s="68"/>
      <c r="YX12892" s="68">
        <v>0.89406064884014502</v>
      </c>
      <c r="YY12892" s="68"/>
      <c r="YZ12892" s="68"/>
      <c r="ZA12892" s="68"/>
      <c r="ZB12892" s="68"/>
      <c r="ZC12892" s="68"/>
      <c r="ZD12892" s="68"/>
    </row>
    <row r="12893" spans="658:680" x14ac:dyDescent="0.25">
      <c r="YH12893" s="68"/>
      <c r="YI12893" s="68"/>
      <c r="YJ12893" s="68"/>
      <c r="YK12893" s="68"/>
      <c r="YL12893" s="68"/>
      <c r="YM12893" s="68"/>
      <c r="YN12893" s="68"/>
      <c r="YO12893" s="68"/>
      <c r="YP12893" s="68"/>
      <c r="YQ12893" s="68"/>
      <c r="YR12893" s="68"/>
      <c r="YS12893" s="68"/>
      <c r="YT12893" s="68"/>
      <c r="YU12893" s="68"/>
      <c r="YV12893" s="68"/>
      <c r="YW12893" s="68"/>
      <c r="YX12893" s="68">
        <v>0.89405924702829798</v>
      </c>
      <c r="YY12893" s="68"/>
      <c r="YZ12893" s="68"/>
      <c r="ZA12893" s="68"/>
      <c r="ZB12893" s="68"/>
      <c r="ZC12893" s="68"/>
      <c r="ZD12893" s="68"/>
    </row>
    <row r="12894" spans="658:680" x14ac:dyDescent="0.25">
      <c r="YH12894" s="68"/>
      <c r="YI12894" s="68"/>
      <c r="YJ12894" s="68"/>
      <c r="YK12894" s="68"/>
      <c r="YL12894" s="68"/>
      <c r="YM12894" s="68"/>
      <c r="YN12894" s="68"/>
      <c r="YO12894" s="68"/>
      <c r="YP12894" s="68"/>
      <c r="YQ12894" s="68"/>
      <c r="YR12894" s="68"/>
      <c r="YS12894" s="68"/>
      <c r="YT12894" s="68"/>
      <c r="YU12894" s="68"/>
      <c r="YV12894" s="68"/>
      <c r="YW12894" s="68"/>
      <c r="YX12894" s="68">
        <v>0.89404322764011201</v>
      </c>
      <c r="YY12894" s="68"/>
      <c r="YZ12894" s="68"/>
      <c r="ZA12894" s="68"/>
      <c r="ZB12894" s="68"/>
      <c r="ZC12894" s="68"/>
      <c r="ZD12894" s="68"/>
    </row>
    <row r="12895" spans="658:680" x14ac:dyDescent="0.25">
      <c r="YH12895" s="68"/>
      <c r="YI12895" s="68"/>
      <c r="YJ12895" s="68"/>
      <c r="YK12895" s="68"/>
      <c r="YL12895" s="68"/>
      <c r="YM12895" s="68"/>
      <c r="YN12895" s="68"/>
      <c r="YO12895" s="68"/>
      <c r="YP12895" s="68"/>
      <c r="YQ12895" s="68"/>
      <c r="YR12895" s="68"/>
      <c r="YS12895" s="68"/>
      <c r="YT12895" s="68"/>
      <c r="YU12895" s="68"/>
      <c r="YV12895" s="68"/>
      <c r="YW12895" s="68"/>
      <c r="YX12895" s="68">
        <v>0.89400605832105695</v>
      </c>
      <c r="YY12895" s="68"/>
      <c r="YZ12895" s="68"/>
      <c r="ZA12895" s="68"/>
      <c r="ZB12895" s="68"/>
      <c r="ZC12895" s="68"/>
      <c r="ZD12895" s="68"/>
    </row>
    <row r="12896" spans="658:680" x14ac:dyDescent="0.25">
      <c r="YH12896" s="68"/>
      <c r="YI12896" s="68"/>
      <c r="YJ12896" s="68"/>
      <c r="YK12896" s="68"/>
      <c r="YL12896" s="68"/>
      <c r="YM12896" s="68"/>
      <c r="YN12896" s="68"/>
      <c r="YO12896" s="68"/>
      <c r="YP12896" s="68"/>
      <c r="YQ12896" s="68"/>
      <c r="YR12896" s="68"/>
      <c r="YS12896" s="68"/>
      <c r="YT12896" s="68"/>
      <c r="YU12896" s="68"/>
      <c r="YV12896" s="68"/>
      <c r="YW12896" s="68"/>
      <c r="YX12896" s="68">
        <v>0.89398947571356202</v>
      </c>
      <c r="YY12896" s="68"/>
      <c r="YZ12896" s="68"/>
      <c r="ZA12896" s="68"/>
      <c r="ZB12896" s="68"/>
      <c r="ZC12896" s="68"/>
      <c r="ZD12896" s="68"/>
    </row>
    <row r="12897" spans="658:680" x14ac:dyDescent="0.25">
      <c r="YH12897" s="68"/>
      <c r="YI12897" s="68"/>
      <c r="YJ12897" s="68"/>
      <c r="YK12897" s="68"/>
      <c r="YL12897" s="68"/>
      <c r="YM12897" s="68"/>
      <c r="YN12897" s="68"/>
      <c r="YO12897" s="68"/>
      <c r="YP12897" s="68"/>
      <c r="YQ12897" s="68"/>
      <c r="YR12897" s="68"/>
      <c r="YS12897" s="68"/>
      <c r="YT12897" s="68"/>
      <c r="YU12897" s="68"/>
      <c r="YV12897" s="68"/>
      <c r="YW12897" s="68"/>
      <c r="YX12897" s="68">
        <v>0.89395567772737305</v>
      </c>
      <c r="YY12897" s="68"/>
      <c r="YZ12897" s="68"/>
      <c r="ZA12897" s="68"/>
      <c r="ZB12897" s="68"/>
      <c r="ZC12897" s="68"/>
      <c r="ZD12897" s="68"/>
    </row>
    <row r="12898" spans="658:680" x14ac:dyDescent="0.25">
      <c r="YH12898" s="68"/>
      <c r="YI12898" s="68"/>
      <c r="YJ12898" s="68"/>
      <c r="YK12898" s="68"/>
      <c r="YL12898" s="68"/>
      <c r="YM12898" s="68"/>
      <c r="YN12898" s="68"/>
      <c r="YO12898" s="68"/>
      <c r="YP12898" s="68"/>
      <c r="YQ12898" s="68"/>
      <c r="YR12898" s="68"/>
      <c r="YS12898" s="68"/>
      <c r="YT12898" s="68"/>
      <c r="YU12898" s="68"/>
      <c r="YV12898" s="68"/>
      <c r="YW12898" s="68"/>
      <c r="YX12898" s="68">
        <v>0.89394661732741998</v>
      </c>
      <c r="YY12898" s="68"/>
      <c r="YZ12898" s="68"/>
      <c r="ZA12898" s="68"/>
      <c r="ZB12898" s="68"/>
      <c r="ZC12898" s="68"/>
      <c r="ZD12898" s="68"/>
    </row>
    <row r="12899" spans="658:680" x14ac:dyDescent="0.25">
      <c r="YH12899" s="68"/>
      <c r="YI12899" s="68"/>
      <c r="YJ12899" s="68"/>
      <c r="YK12899" s="68"/>
      <c r="YL12899" s="68"/>
      <c r="YM12899" s="68"/>
      <c r="YN12899" s="68"/>
      <c r="YO12899" s="68"/>
      <c r="YP12899" s="68"/>
      <c r="YQ12899" s="68"/>
      <c r="YR12899" s="68"/>
      <c r="YS12899" s="68"/>
      <c r="YT12899" s="68"/>
      <c r="YU12899" s="68"/>
      <c r="YV12899" s="68"/>
      <c r="YW12899" s="68"/>
      <c r="YX12899" s="68">
        <v>0.89392634992311903</v>
      </c>
      <c r="YY12899" s="68"/>
      <c r="YZ12899" s="68"/>
      <c r="ZA12899" s="68"/>
      <c r="ZB12899" s="68"/>
      <c r="ZC12899" s="68"/>
      <c r="ZD12899" s="68"/>
    </row>
    <row r="12900" spans="658:680" x14ac:dyDescent="0.25">
      <c r="YH12900" s="68"/>
      <c r="YI12900" s="68"/>
      <c r="YJ12900" s="68"/>
      <c r="YK12900" s="68"/>
      <c r="YL12900" s="68"/>
      <c r="YM12900" s="68"/>
      <c r="YN12900" s="68"/>
      <c r="YO12900" s="68"/>
      <c r="YP12900" s="68"/>
      <c r="YQ12900" s="68"/>
      <c r="YR12900" s="68"/>
      <c r="YS12900" s="68"/>
      <c r="YT12900" s="68"/>
      <c r="YU12900" s="68"/>
      <c r="YV12900" s="68"/>
      <c r="YW12900" s="68"/>
      <c r="YX12900" s="68">
        <v>0.89392160940082999</v>
      </c>
      <c r="YY12900" s="68"/>
      <c r="YZ12900" s="68"/>
      <c r="ZA12900" s="68"/>
      <c r="ZB12900" s="68"/>
      <c r="ZC12900" s="68"/>
      <c r="ZD12900" s="68"/>
    </row>
    <row r="12901" spans="658:680" x14ac:dyDescent="0.25">
      <c r="YH12901" s="68"/>
      <c r="YI12901" s="68"/>
      <c r="YJ12901" s="68"/>
      <c r="YK12901" s="68"/>
      <c r="YL12901" s="68"/>
      <c r="YM12901" s="68"/>
      <c r="YN12901" s="68"/>
      <c r="YO12901" s="68"/>
      <c r="YP12901" s="68"/>
      <c r="YQ12901" s="68"/>
      <c r="YR12901" s="68"/>
      <c r="YS12901" s="68"/>
      <c r="YT12901" s="68"/>
      <c r="YU12901" s="68"/>
      <c r="YV12901" s="68"/>
      <c r="YW12901" s="68"/>
      <c r="YX12901" s="68">
        <v>0.89391832576383401</v>
      </c>
      <c r="YY12901" s="68"/>
      <c r="YZ12901" s="68"/>
      <c r="ZA12901" s="68"/>
      <c r="ZB12901" s="68"/>
      <c r="ZC12901" s="68"/>
      <c r="ZD12901" s="68"/>
    </row>
    <row r="12902" spans="658:680" x14ac:dyDescent="0.25">
      <c r="YH12902" s="68"/>
      <c r="YI12902" s="68"/>
      <c r="YJ12902" s="68"/>
      <c r="YK12902" s="68"/>
      <c r="YL12902" s="68"/>
      <c r="YM12902" s="68"/>
      <c r="YN12902" s="68"/>
      <c r="YO12902" s="68"/>
      <c r="YP12902" s="68"/>
      <c r="YQ12902" s="68"/>
      <c r="YR12902" s="68"/>
      <c r="YS12902" s="68"/>
      <c r="YT12902" s="68"/>
      <c r="YU12902" s="68"/>
      <c r="YV12902" s="68"/>
      <c r="YW12902" s="68"/>
      <c r="YX12902" s="68">
        <v>0.89382218946431402</v>
      </c>
      <c r="YY12902" s="68"/>
      <c r="YZ12902" s="68"/>
      <c r="ZA12902" s="68"/>
      <c r="ZB12902" s="68"/>
      <c r="ZC12902" s="68"/>
      <c r="ZD12902" s="68"/>
    </row>
    <row r="12903" spans="658:680" x14ac:dyDescent="0.25">
      <c r="YH12903" s="68"/>
      <c r="YI12903" s="68"/>
      <c r="YJ12903" s="68"/>
      <c r="YK12903" s="68"/>
      <c r="YL12903" s="68"/>
      <c r="YM12903" s="68"/>
      <c r="YN12903" s="68"/>
      <c r="YO12903" s="68"/>
      <c r="YP12903" s="68"/>
      <c r="YQ12903" s="68"/>
      <c r="YR12903" s="68"/>
      <c r="YS12903" s="68"/>
      <c r="YT12903" s="68"/>
      <c r="YU12903" s="68"/>
      <c r="YV12903" s="68"/>
      <c r="YW12903" s="68"/>
      <c r="YX12903" s="68">
        <v>0.89381261275416002</v>
      </c>
      <c r="YY12903" s="68"/>
      <c r="YZ12903" s="68"/>
      <c r="ZA12903" s="68"/>
      <c r="ZB12903" s="68"/>
      <c r="ZC12903" s="68"/>
      <c r="ZD12903" s="68"/>
    </row>
    <row r="12904" spans="658:680" x14ac:dyDescent="0.25">
      <c r="YH12904" s="68"/>
      <c r="YI12904" s="68"/>
      <c r="YJ12904" s="68"/>
      <c r="YK12904" s="68"/>
      <c r="YL12904" s="68"/>
      <c r="YM12904" s="68"/>
      <c r="YN12904" s="68"/>
      <c r="YO12904" s="68"/>
      <c r="YP12904" s="68"/>
      <c r="YQ12904" s="68"/>
      <c r="YR12904" s="68"/>
      <c r="YS12904" s="68"/>
      <c r="YT12904" s="68"/>
      <c r="YU12904" s="68"/>
      <c r="YV12904" s="68"/>
      <c r="YW12904" s="68"/>
      <c r="YX12904" s="68">
        <v>0.89379033554673104</v>
      </c>
      <c r="YY12904" s="68"/>
      <c r="YZ12904" s="68"/>
      <c r="ZA12904" s="68"/>
      <c r="ZB12904" s="68"/>
      <c r="ZC12904" s="68"/>
      <c r="ZD12904" s="68"/>
    </row>
    <row r="12905" spans="658:680" x14ac:dyDescent="0.25">
      <c r="YH12905" s="68"/>
      <c r="YI12905" s="68"/>
      <c r="YJ12905" s="68"/>
      <c r="YK12905" s="68"/>
      <c r="YL12905" s="68"/>
      <c r="YM12905" s="68"/>
      <c r="YN12905" s="68"/>
      <c r="YO12905" s="68"/>
      <c r="YP12905" s="68"/>
      <c r="YQ12905" s="68"/>
      <c r="YR12905" s="68"/>
      <c r="YS12905" s="68"/>
      <c r="YT12905" s="68"/>
      <c r="YU12905" s="68"/>
      <c r="YV12905" s="68"/>
      <c r="YW12905" s="68"/>
      <c r="YX12905" s="68">
        <v>0.89378684924268603</v>
      </c>
      <c r="YY12905" s="68"/>
      <c r="YZ12905" s="68"/>
      <c r="ZA12905" s="68"/>
      <c r="ZB12905" s="68"/>
      <c r="ZC12905" s="68"/>
      <c r="ZD12905" s="68"/>
    </row>
    <row r="12906" spans="658:680" x14ac:dyDescent="0.25">
      <c r="YH12906" s="68"/>
      <c r="YI12906" s="68"/>
      <c r="YJ12906" s="68"/>
      <c r="YK12906" s="68"/>
      <c r="YL12906" s="68"/>
      <c r="YM12906" s="68"/>
      <c r="YN12906" s="68"/>
      <c r="YO12906" s="68"/>
      <c r="YP12906" s="68"/>
      <c r="YQ12906" s="68"/>
      <c r="YR12906" s="68"/>
      <c r="YS12906" s="68"/>
      <c r="YT12906" s="68"/>
      <c r="YU12906" s="68"/>
      <c r="YV12906" s="68"/>
      <c r="YW12906" s="68"/>
      <c r="YX12906" s="68">
        <v>0.89377751168654296</v>
      </c>
      <c r="YY12906" s="68"/>
      <c r="YZ12906" s="68"/>
      <c r="ZA12906" s="68"/>
      <c r="ZB12906" s="68"/>
      <c r="ZC12906" s="68"/>
      <c r="ZD12906" s="68"/>
    </row>
    <row r="12907" spans="658:680" x14ac:dyDescent="0.25">
      <c r="YH12907" s="68"/>
      <c r="YI12907" s="68"/>
      <c r="YJ12907" s="68"/>
      <c r="YK12907" s="68"/>
      <c r="YL12907" s="68"/>
      <c r="YM12907" s="68"/>
      <c r="YN12907" s="68"/>
      <c r="YO12907" s="68"/>
      <c r="YP12907" s="68"/>
      <c r="YQ12907" s="68"/>
      <c r="YR12907" s="68"/>
      <c r="YS12907" s="68"/>
      <c r="YT12907" s="68"/>
      <c r="YU12907" s="68"/>
      <c r="YV12907" s="68"/>
      <c r="YW12907" s="68"/>
      <c r="YX12907" s="68">
        <v>0.89374781875938003</v>
      </c>
      <c r="YY12907" s="68"/>
      <c r="YZ12907" s="68"/>
      <c r="ZA12907" s="68"/>
      <c r="ZB12907" s="68"/>
      <c r="ZC12907" s="68"/>
      <c r="ZD12907" s="68"/>
    </row>
    <row r="12908" spans="658:680" x14ac:dyDescent="0.25">
      <c r="YH12908" s="68"/>
      <c r="YI12908" s="68"/>
      <c r="YJ12908" s="68"/>
      <c r="YK12908" s="68"/>
      <c r="YL12908" s="68"/>
      <c r="YM12908" s="68"/>
      <c r="YN12908" s="68"/>
      <c r="YO12908" s="68"/>
      <c r="YP12908" s="68"/>
      <c r="YQ12908" s="68"/>
      <c r="YR12908" s="68"/>
      <c r="YS12908" s="68"/>
      <c r="YT12908" s="68"/>
      <c r="YU12908" s="68"/>
      <c r="YV12908" s="68"/>
      <c r="YW12908" s="68"/>
      <c r="YX12908" s="68">
        <v>0.89366154177984902</v>
      </c>
      <c r="YY12908" s="68"/>
      <c r="YZ12908" s="68"/>
      <c r="ZA12908" s="68"/>
      <c r="ZB12908" s="68"/>
      <c r="ZC12908" s="68"/>
      <c r="ZD12908" s="68"/>
    </row>
    <row r="12909" spans="658:680" x14ac:dyDescent="0.25">
      <c r="YH12909" s="68"/>
      <c r="YI12909" s="68"/>
      <c r="YJ12909" s="68"/>
      <c r="YK12909" s="68"/>
      <c r="YL12909" s="68"/>
      <c r="YM12909" s="68"/>
      <c r="YN12909" s="68"/>
      <c r="YO12909" s="68"/>
      <c r="YP12909" s="68"/>
      <c r="YQ12909" s="68"/>
      <c r="YR12909" s="68"/>
      <c r="YS12909" s="68"/>
      <c r="YT12909" s="68"/>
      <c r="YU12909" s="68"/>
      <c r="YV12909" s="68"/>
      <c r="YW12909" s="68"/>
      <c r="YX12909" s="68">
        <v>0.89363693453500104</v>
      </c>
      <c r="YY12909" s="68"/>
      <c r="YZ12909" s="68"/>
      <c r="ZA12909" s="68"/>
      <c r="ZB12909" s="68"/>
      <c r="ZC12909" s="68"/>
      <c r="ZD12909" s="68"/>
    </row>
    <row r="12910" spans="658:680" x14ac:dyDescent="0.25">
      <c r="YH12910" s="68"/>
      <c r="YI12910" s="68"/>
      <c r="YJ12910" s="68"/>
      <c r="YK12910" s="68"/>
      <c r="YL12910" s="68"/>
      <c r="YM12910" s="68"/>
      <c r="YN12910" s="68"/>
      <c r="YO12910" s="68"/>
      <c r="YP12910" s="68"/>
      <c r="YQ12910" s="68"/>
      <c r="YR12910" s="68"/>
      <c r="YS12910" s="68"/>
      <c r="YT12910" s="68"/>
      <c r="YU12910" s="68"/>
      <c r="YV12910" s="68"/>
      <c r="YW12910" s="68"/>
      <c r="YX12910" s="68">
        <v>0.893559126811728</v>
      </c>
      <c r="YY12910" s="68"/>
      <c r="YZ12910" s="68"/>
      <c r="ZA12910" s="68"/>
      <c r="ZB12910" s="68"/>
      <c r="ZC12910" s="68"/>
      <c r="ZD12910" s="68"/>
    </row>
    <row r="12911" spans="658:680" x14ac:dyDescent="0.25">
      <c r="YH12911" s="68"/>
      <c r="YI12911" s="68"/>
      <c r="YJ12911" s="68"/>
      <c r="YK12911" s="68"/>
      <c r="YL12911" s="68"/>
      <c r="YM12911" s="68"/>
      <c r="YN12911" s="68"/>
      <c r="YO12911" s="68"/>
      <c r="YP12911" s="68"/>
      <c r="YQ12911" s="68"/>
      <c r="YR12911" s="68"/>
      <c r="YS12911" s="68"/>
      <c r="YT12911" s="68"/>
      <c r="YU12911" s="68"/>
      <c r="YV12911" s="68"/>
      <c r="YW12911" s="68"/>
      <c r="YX12911" s="68">
        <v>0.89355624056001304</v>
      </c>
      <c r="YY12911" s="68"/>
      <c r="YZ12911" s="68"/>
      <c r="ZA12911" s="68"/>
      <c r="ZB12911" s="68"/>
      <c r="ZC12911" s="68"/>
      <c r="ZD12911" s="68"/>
    </row>
    <row r="12912" spans="658:680" x14ac:dyDescent="0.25">
      <c r="YH12912" s="68"/>
      <c r="YI12912" s="68"/>
      <c r="YJ12912" s="68"/>
      <c r="YK12912" s="68"/>
      <c r="YL12912" s="68"/>
      <c r="YM12912" s="68"/>
      <c r="YN12912" s="68"/>
      <c r="YO12912" s="68"/>
      <c r="YP12912" s="68"/>
      <c r="YQ12912" s="68"/>
      <c r="YR12912" s="68"/>
      <c r="YS12912" s="68"/>
      <c r="YT12912" s="68"/>
      <c r="YU12912" s="68"/>
      <c r="YV12912" s="68"/>
      <c r="YW12912" s="68"/>
      <c r="YX12912" s="68">
        <v>0.89351383472178203</v>
      </c>
      <c r="YY12912" s="68"/>
      <c r="YZ12912" s="68"/>
      <c r="ZA12912" s="68"/>
      <c r="ZB12912" s="68"/>
      <c r="ZC12912" s="68"/>
      <c r="ZD12912" s="68"/>
    </row>
    <row r="12913" spans="658:680" x14ac:dyDescent="0.25">
      <c r="YH12913" s="68"/>
      <c r="YI12913" s="68"/>
      <c r="YJ12913" s="68"/>
      <c r="YK12913" s="68"/>
      <c r="YL12913" s="68"/>
      <c r="YM12913" s="68"/>
      <c r="YN12913" s="68"/>
      <c r="YO12913" s="68"/>
      <c r="YP12913" s="68"/>
      <c r="YQ12913" s="68"/>
      <c r="YR12913" s="68"/>
      <c r="YS12913" s="68"/>
      <c r="YT12913" s="68"/>
      <c r="YU12913" s="68"/>
      <c r="YV12913" s="68"/>
      <c r="YW12913" s="68"/>
      <c r="YX12913" s="68">
        <v>0.89347597794614697</v>
      </c>
      <c r="YY12913" s="68"/>
      <c r="YZ12913" s="68"/>
      <c r="ZA12913" s="68"/>
      <c r="ZB12913" s="68"/>
      <c r="ZC12913" s="68"/>
      <c r="ZD12913" s="68"/>
    </row>
    <row r="12914" spans="658:680" x14ac:dyDescent="0.25">
      <c r="YH12914" s="68"/>
      <c r="YI12914" s="68"/>
      <c r="YJ12914" s="68"/>
      <c r="YK12914" s="68"/>
      <c r="YL12914" s="68"/>
      <c r="YM12914" s="68"/>
      <c r="YN12914" s="68"/>
      <c r="YO12914" s="68"/>
      <c r="YP12914" s="68"/>
      <c r="YQ12914" s="68"/>
      <c r="YR12914" s="68"/>
      <c r="YS12914" s="68"/>
      <c r="YT12914" s="68"/>
      <c r="YU12914" s="68"/>
      <c r="YV12914" s="68"/>
      <c r="YW12914" s="68"/>
      <c r="YX12914" s="68">
        <v>0.89342981808843402</v>
      </c>
      <c r="YY12914" s="68"/>
      <c r="YZ12914" s="68"/>
      <c r="ZA12914" s="68"/>
      <c r="ZB12914" s="68"/>
      <c r="ZC12914" s="68"/>
      <c r="ZD12914" s="68"/>
    </row>
    <row r="12915" spans="658:680" x14ac:dyDescent="0.25">
      <c r="YH12915" s="68"/>
      <c r="YI12915" s="68"/>
      <c r="YJ12915" s="68"/>
      <c r="YK12915" s="68"/>
      <c r="YL12915" s="68"/>
      <c r="YM12915" s="68"/>
      <c r="YN12915" s="68"/>
      <c r="YO12915" s="68"/>
      <c r="YP12915" s="68"/>
      <c r="YQ12915" s="68"/>
      <c r="YR12915" s="68"/>
      <c r="YS12915" s="68"/>
      <c r="YT12915" s="68"/>
      <c r="YU12915" s="68"/>
      <c r="YV12915" s="68"/>
      <c r="YW12915" s="68"/>
      <c r="YX12915" s="68">
        <v>0.89342958101943004</v>
      </c>
      <c r="YY12915" s="68"/>
      <c r="YZ12915" s="68"/>
      <c r="ZA12915" s="68"/>
      <c r="ZB12915" s="68"/>
      <c r="ZC12915" s="68"/>
      <c r="ZD12915" s="68"/>
    </row>
    <row r="12916" spans="658:680" x14ac:dyDescent="0.25">
      <c r="YH12916" s="68"/>
      <c r="YI12916" s="68"/>
      <c r="YJ12916" s="68"/>
      <c r="YK12916" s="68"/>
      <c r="YL12916" s="68"/>
      <c r="YM12916" s="68"/>
      <c r="YN12916" s="68"/>
      <c r="YO12916" s="68"/>
      <c r="YP12916" s="68"/>
      <c r="YQ12916" s="68"/>
      <c r="YR12916" s="68"/>
      <c r="YS12916" s="68"/>
      <c r="YT12916" s="68"/>
      <c r="YU12916" s="68"/>
      <c r="YV12916" s="68"/>
      <c r="YW12916" s="68"/>
      <c r="YX12916" s="68">
        <v>0.89340305293440503</v>
      </c>
      <c r="YY12916" s="68"/>
      <c r="YZ12916" s="68"/>
      <c r="ZA12916" s="68"/>
      <c r="ZB12916" s="68"/>
      <c r="ZC12916" s="68"/>
      <c r="ZD12916" s="68"/>
    </row>
    <row r="12917" spans="658:680" x14ac:dyDescent="0.25">
      <c r="YH12917" s="68"/>
      <c r="YI12917" s="68"/>
      <c r="YJ12917" s="68"/>
      <c r="YK12917" s="68"/>
      <c r="YL12917" s="68"/>
      <c r="YM12917" s="68"/>
      <c r="YN12917" s="68"/>
      <c r="YO12917" s="68"/>
      <c r="YP12917" s="68"/>
      <c r="YQ12917" s="68"/>
      <c r="YR12917" s="68"/>
      <c r="YS12917" s="68"/>
      <c r="YT12917" s="68"/>
      <c r="YU12917" s="68"/>
      <c r="YV12917" s="68"/>
      <c r="YW12917" s="68"/>
      <c r="YX12917" s="68">
        <v>0.89339358516281897</v>
      </c>
      <c r="YY12917" s="68"/>
      <c r="YZ12917" s="68"/>
      <c r="ZA12917" s="68"/>
      <c r="ZB12917" s="68"/>
      <c r="ZC12917" s="68"/>
      <c r="ZD12917" s="68"/>
    </row>
    <row r="12918" spans="658:680" x14ac:dyDescent="0.25">
      <c r="YH12918" s="68"/>
      <c r="YI12918" s="68"/>
      <c r="YJ12918" s="68"/>
      <c r="YK12918" s="68"/>
      <c r="YL12918" s="68"/>
      <c r="YM12918" s="68"/>
      <c r="YN12918" s="68"/>
      <c r="YO12918" s="68"/>
      <c r="YP12918" s="68"/>
      <c r="YQ12918" s="68"/>
      <c r="YR12918" s="68"/>
      <c r="YS12918" s="68"/>
      <c r="YT12918" s="68"/>
      <c r="YU12918" s="68"/>
      <c r="YV12918" s="68"/>
      <c r="YW12918" s="68"/>
      <c r="YX12918" s="68">
        <v>0.89339355070380599</v>
      </c>
      <c r="YY12918" s="68"/>
      <c r="YZ12918" s="68"/>
      <c r="ZA12918" s="68"/>
      <c r="ZB12918" s="68"/>
      <c r="ZC12918" s="68"/>
      <c r="ZD12918" s="68"/>
    </row>
    <row r="12919" spans="658:680" x14ac:dyDescent="0.25">
      <c r="YH12919" s="68"/>
      <c r="YI12919" s="68"/>
      <c r="YJ12919" s="68"/>
      <c r="YK12919" s="68"/>
      <c r="YL12919" s="68"/>
      <c r="YM12919" s="68"/>
      <c r="YN12919" s="68"/>
      <c r="YO12919" s="68"/>
      <c r="YP12919" s="68"/>
      <c r="YQ12919" s="68"/>
      <c r="YR12919" s="68"/>
      <c r="YS12919" s="68"/>
      <c r="YT12919" s="68"/>
      <c r="YU12919" s="68"/>
      <c r="YV12919" s="68"/>
      <c r="YW12919" s="68"/>
      <c r="YX12919" s="68">
        <v>0.89331642183485405</v>
      </c>
      <c r="YY12919" s="68"/>
      <c r="YZ12919" s="68"/>
      <c r="ZA12919" s="68"/>
      <c r="ZB12919" s="68"/>
      <c r="ZC12919" s="68"/>
      <c r="ZD12919" s="68"/>
    </row>
    <row r="12920" spans="658:680" x14ac:dyDescent="0.25">
      <c r="YH12920" s="68"/>
      <c r="YI12920" s="68"/>
      <c r="YJ12920" s="68"/>
      <c r="YK12920" s="68"/>
      <c r="YL12920" s="68"/>
      <c r="YM12920" s="68"/>
      <c r="YN12920" s="68"/>
      <c r="YO12920" s="68"/>
      <c r="YP12920" s="68"/>
      <c r="YQ12920" s="68"/>
      <c r="YR12920" s="68"/>
      <c r="YS12920" s="68"/>
      <c r="YT12920" s="68"/>
      <c r="YU12920" s="68"/>
      <c r="YV12920" s="68"/>
      <c r="YW12920" s="68"/>
      <c r="YX12920" s="68">
        <v>0.89327358633531295</v>
      </c>
      <c r="YY12920" s="68"/>
      <c r="YZ12920" s="68"/>
      <c r="ZA12920" s="68"/>
      <c r="ZB12920" s="68"/>
      <c r="ZC12920" s="68"/>
      <c r="ZD12920" s="68"/>
    </row>
    <row r="12921" spans="658:680" x14ac:dyDescent="0.25">
      <c r="YH12921" s="68"/>
      <c r="YI12921" s="68"/>
      <c r="YJ12921" s="68"/>
      <c r="YK12921" s="68"/>
      <c r="YL12921" s="68"/>
      <c r="YM12921" s="68"/>
      <c r="YN12921" s="68"/>
      <c r="YO12921" s="68"/>
      <c r="YP12921" s="68"/>
      <c r="YQ12921" s="68"/>
      <c r="YR12921" s="68"/>
      <c r="YS12921" s="68"/>
      <c r="YT12921" s="68"/>
      <c r="YU12921" s="68"/>
      <c r="YV12921" s="68"/>
      <c r="YW12921" s="68"/>
      <c r="YX12921" s="68">
        <v>0.893249650937608</v>
      </c>
      <c r="YY12921" s="68"/>
      <c r="YZ12921" s="68"/>
      <c r="ZA12921" s="68"/>
      <c r="ZB12921" s="68"/>
      <c r="ZC12921" s="68"/>
      <c r="ZD12921" s="68"/>
    </row>
    <row r="12922" spans="658:680" x14ac:dyDescent="0.25">
      <c r="YH12922" s="68"/>
      <c r="YI12922" s="68"/>
      <c r="YJ12922" s="68"/>
      <c r="YK12922" s="68"/>
      <c r="YL12922" s="68"/>
      <c r="YM12922" s="68"/>
      <c r="YN12922" s="68"/>
      <c r="YO12922" s="68"/>
      <c r="YP12922" s="68"/>
      <c r="YQ12922" s="68"/>
      <c r="YR12922" s="68"/>
      <c r="YS12922" s="68"/>
      <c r="YT12922" s="68"/>
      <c r="YU12922" s="68"/>
      <c r="YV12922" s="68"/>
      <c r="YW12922" s="68"/>
      <c r="YX12922" s="68">
        <v>0.89321508214595202</v>
      </c>
      <c r="YY12922" s="68"/>
      <c r="YZ12922" s="68"/>
      <c r="ZA12922" s="68"/>
      <c r="ZB12922" s="68"/>
      <c r="ZC12922" s="68"/>
      <c r="ZD12922" s="68"/>
    </row>
    <row r="12923" spans="658:680" x14ac:dyDescent="0.25">
      <c r="YH12923" s="68"/>
      <c r="YI12923" s="68"/>
      <c r="YJ12923" s="68"/>
      <c r="YK12923" s="68"/>
      <c r="YL12923" s="68"/>
      <c r="YM12923" s="68"/>
      <c r="YN12923" s="68"/>
      <c r="YO12923" s="68"/>
      <c r="YP12923" s="68"/>
      <c r="YQ12923" s="68"/>
      <c r="YR12923" s="68"/>
      <c r="YS12923" s="68"/>
      <c r="YT12923" s="68"/>
      <c r="YU12923" s="68"/>
      <c r="YV12923" s="68"/>
      <c r="YW12923" s="68"/>
      <c r="YX12923" s="68">
        <v>0.89314071954246799</v>
      </c>
      <c r="YY12923" s="68"/>
      <c r="YZ12923" s="68"/>
      <c r="ZA12923" s="68"/>
      <c r="ZB12923" s="68"/>
      <c r="ZC12923" s="68"/>
      <c r="ZD12923" s="68"/>
    </row>
    <row r="12924" spans="658:680" x14ac:dyDescent="0.25">
      <c r="YH12924" s="68"/>
      <c r="YI12924" s="68"/>
      <c r="YJ12924" s="68"/>
      <c r="YK12924" s="68"/>
      <c r="YL12924" s="68"/>
      <c r="YM12924" s="68"/>
      <c r="YN12924" s="68"/>
      <c r="YO12924" s="68"/>
      <c r="YP12924" s="68"/>
      <c r="YQ12924" s="68"/>
      <c r="YR12924" s="68"/>
      <c r="YS12924" s="68"/>
      <c r="YT12924" s="68"/>
      <c r="YU12924" s="68"/>
      <c r="YV12924" s="68"/>
      <c r="YW12924" s="68"/>
      <c r="YX12924" s="68">
        <v>0.893135177605066</v>
      </c>
      <c r="YY12924" s="68"/>
      <c r="YZ12924" s="68"/>
      <c r="ZA12924" s="68"/>
      <c r="ZB12924" s="68"/>
      <c r="ZC12924" s="68"/>
      <c r="ZD12924" s="68"/>
    </row>
    <row r="12925" spans="658:680" x14ac:dyDescent="0.25">
      <c r="YH12925" s="68"/>
      <c r="YI12925" s="68"/>
      <c r="YJ12925" s="68"/>
      <c r="YK12925" s="68"/>
      <c r="YL12925" s="68"/>
      <c r="YM12925" s="68"/>
      <c r="YN12925" s="68"/>
      <c r="YO12925" s="68"/>
      <c r="YP12925" s="68"/>
      <c r="YQ12925" s="68"/>
      <c r="YR12925" s="68"/>
      <c r="YS12925" s="68"/>
      <c r="YT12925" s="68"/>
      <c r="YU12925" s="68"/>
      <c r="YV12925" s="68"/>
      <c r="YW12925" s="68"/>
      <c r="YX12925" s="68">
        <v>0.89308998875896894</v>
      </c>
      <c r="YY12925" s="68"/>
      <c r="YZ12925" s="68"/>
      <c r="ZA12925" s="68"/>
      <c r="ZB12925" s="68"/>
      <c r="ZC12925" s="68"/>
      <c r="ZD12925" s="68"/>
    </row>
    <row r="12926" spans="658:680" x14ac:dyDescent="0.25">
      <c r="YH12926" s="68"/>
      <c r="YI12926" s="68"/>
      <c r="YJ12926" s="68"/>
      <c r="YK12926" s="68"/>
      <c r="YL12926" s="68"/>
      <c r="YM12926" s="68"/>
      <c r="YN12926" s="68"/>
      <c r="YO12926" s="68"/>
      <c r="YP12926" s="68"/>
      <c r="YQ12926" s="68"/>
      <c r="YR12926" s="68"/>
      <c r="YS12926" s="68"/>
      <c r="YT12926" s="68"/>
      <c r="YU12926" s="68"/>
      <c r="YV12926" s="68"/>
      <c r="YW12926" s="68"/>
      <c r="YX12926" s="68">
        <v>0.89303798884942398</v>
      </c>
      <c r="YY12926" s="68"/>
      <c r="YZ12926" s="68"/>
      <c r="ZA12926" s="68"/>
      <c r="ZB12926" s="68"/>
      <c r="ZC12926" s="68"/>
      <c r="ZD12926" s="68"/>
    </row>
    <row r="12927" spans="658:680" x14ac:dyDescent="0.25">
      <c r="YH12927" s="68"/>
      <c r="YI12927" s="68"/>
      <c r="YJ12927" s="68"/>
      <c r="YK12927" s="68"/>
      <c r="YL12927" s="68"/>
      <c r="YM12927" s="68"/>
      <c r="YN12927" s="68"/>
      <c r="YO12927" s="68"/>
      <c r="YP12927" s="68"/>
      <c r="YQ12927" s="68"/>
      <c r="YR12927" s="68"/>
      <c r="YS12927" s="68"/>
      <c r="YT12927" s="68"/>
      <c r="YU12927" s="68"/>
      <c r="YV12927" s="68"/>
      <c r="YW12927" s="68"/>
      <c r="YX12927" s="68">
        <v>0.89303297918694402</v>
      </c>
      <c r="YY12927" s="68"/>
      <c r="YZ12927" s="68"/>
      <c r="ZA12927" s="68"/>
      <c r="ZB12927" s="68"/>
      <c r="ZC12927" s="68"/>
      <c r="ZD12927" s="68"/>
    </row>
    <row r="12928" spans="658:680" x14ac:dyDescent="0.25">
      <c r="YH12928" s="68"/>
      <c r="YI12928" s="68"/>
      <c r="YJ12928" s="68"/>
      <c r="YK12928" s="68"/>
      <c r="YL12928" s="68"/>
      <c r="YM12928" s="68"/>
      <c r="YN12928" s="68"/>
      <c r="YO12928" s="68"/>
      <c r="YP12928" s="68"/>
      <c r="YQ12928" s="68"/>
      <c r="YR12928" s="68"/>
      <c r="YS12928" s="68"/>
      <c r="YT12928" s="68"/>
      <c r="YU12928" s="68"/>
      <c r="YV12928" s="68"/>
      <c r="YW12928" s="68"/>
      <c r="YX12928" s="68">
        <v>0.89301755203010003</v>
      </c>
      <c r="YY12928" s="68"/>
      <c r="YZ12928" s="68"/>
      <c r="ZA12928" s="68"/>
      <c r="ZB12928" s="68"/>
      <c r="ZC12928" s="68"/>
      <c r="ZD12928" s="68"/>
    </row>
    <row r="12929" spans="658:680" x14ac:dyDescent="0.25">
      <c r="YH12929" s="68"/>
      <c r="YI12929" s="68"/>
      <c r="YJ12929" s="68"/>
      <c r="YK12929" s="68"/>
      <c r="YL12929" s="68"/>
      <c r="YM12929" s="68"/>
      <c r="YN12929" s="68"/>
      <c r="YO12929" s="68"/>
      <c r="YP12929" s="68"/>
      <c r="YQ12929" s="68"/>
      <c r="YR12929" s="68"/>
      <c r="YS12929" s="68"/>
      <c r="YT12929" s="68"/>
      <c r="YU12929" s="68"/>
      <c r="YV12929" s="68"/>
      <c r="YW12929" s="68"/>
      <c r="YX12929" s="68">
        <v>0.89301555844300795</v>
      </c>
      <c r="YY12929" s="68"/>
      <c r="YZ12929" s="68"/>
      <c r="ZA12929" s="68"/>
      <c r="ZB12929" s="68"/>
      <c r="ZC12929" s="68"/>
      <c r="ZD12929" s="68"/>
    </row>
    <row r="12930" spans="658:680" x14ac:dyDescent="0.25">
      <c r="YH12930" s="68"/>
      <c r="YI12930" s="68"/>
      <c r="YJ12930" s="68"/>
      <c r="YK12930" s="68"/>
      <c r="YL12930" s="68"/>
      <c r="YM12930" s="68"/>
      <c r="YN12930" s="68"/>
      <c r="YO12930" s="68"/>
      <c r="YP12930" s="68"/>
      <c r="YQ12930" s="68"/>
      <c r="YR12930" s="68"/>
      <c r="YS12930" s="68"/>
      <c r="YT12930" s="68"/>
      <c r="YU12930" s="68"/>
      <c r="YV12930" s="68"/>
      <c r="YW12930" s="68"/>
      <c r="YX12930" s="68">
        <v>0.89295764566428204</v>
      </c>
      <c r="YY12930" s="68"/>
      <c r="YZ12930" s="68"/>
      <c r="ZA12930" s="68"/>
      <c r="ZB12930" s="68"/>
      <c r="ZC12930" s="68"/>
      <c r="ZD12930" s="68"/>
    </row>
    <row r="12931" spans="658:680" x14ac:dyDescent="0.25">
      <c r="YH12931" s="68"/>
      <c r="YI12931" s="68"/>
      <c r="YJ12931" s="68"/>
      <c r="YK12931" s="68"/>
      <c r="YL12931" s="68"/>
      <c r="YM12931" s="68"/>
      <c r="YN12931" s="68"/>
      <c r="YO12931" s="68"/>
      <c r="YP12931" s="68"/>
      <c r="YQ12931" s="68"/>
      <c r="YR12931" s="68"/>
      <c r="YS12931" s="68"/>
      <c r="YT12931" s="68"/>
      <c r="YU12931" s="68"/>
      <c r="YV12931" s="68"/>
      <c r="YW12931" s="68"/>
      <c r="YX12931" s="68">
        <v>0.89295322692887202</v>
      </c>
      <c r="YY12931" s="68"/>
      <c r="YZ12931" s="68"/>
      <c r="ZA12931" s="68"/>
      <c r="ZB12931" s="68"/>
      <c r="ZC12931" s="68"/>
      <c r="ZD12931" s="68"/>
    </row>
    <row r="12932" spans="658:680" x14ac:dyDescent="0.25">
      <c r="YH12932" s="68"/>
      <c r="YI12932" s="68"/>
      <c r="YJ12932" s="68"/>
      <c r="YK12932" s="68"/>
      <c r="YL12932" s="68"/>
      <c r="YM12932" s="68"/>
      <c r="YN12932" s="68"/>
      <c r="YO12932" s="68"/>
      <c r="YP12932" s="68"/>
      <c r="YQ12932" s="68"/>
      <c r="YR12932" s="68"/>
      <c r="YS12932" s="68"/>
      <c r="YT12932" s="68"/>
      <c r="YU12932" s="68"/>
      <c r="YV12932" s="68"/>
      <c r="YW12932" s="68"/>
      <c r="YX12932" s="68">
        <v>0.89293355793285201</v>
      </c>
      <c r="YY12932" s="68"/>
      <c r="YZ12932" s="68"/>
      <c r="ZA12932" s="68"/>
      <c r="ZB12932" s="68"/>
      <c r="ZC12932" s="68"/>
      <c r="ZD12932" s="68"/>
    </row>
    <row r="12933" spans="658:680" x14ac:dyDescent="0.25">
      <c r="YH12933" s="68"/>
      <c r="YI12933" s="68"/>
      <c r="YJ12933" s="68"/>
      <c r="YK12933" s="68"/>
      <c r="YL12933" s="68"/>
      <c r="YM12933" s="68"/>
      <c r="YN12933" s="68"/>
      <c r="YO12933" s="68"/>
      <c r="YP12933" s="68"/>
      <c r="YQ12933" s="68"/>
      <c r="YR12933" s="68"/>
      <c r="YS12933" s="68"/>
      <c r="YT12933" s="68"/>
      <c r="YU12933" s="68"/>
      <c r="YV12933" s="68"/>
      <c r="YW12933" s="68"/>
      <c r="YX12933" s="68">
        <v>0.89287519185185704</v>
      </c>
      <c r="YY12933" s="68"/>
      <c r="YZ12933" s="68"/>
      <c r="ZA12933" s="68"/>
      <c r="ZB12933" s="68"/>
      <c r="ZC12933" s="68"/>
      <c r="ZD12933" s="68"/>
    </row>
    <row r="12934" spans="658:680" x14ac:dyDescent="0.25">
      <c r="YH12934" s="68"/>
      <c r="YI12934" s="68"/>
      <c r="YJ12934" s="68"/>
      <c r="YK12934" s="68"/>
      <c r="YL12934" s="68"/>
      <c r="YM12934" s="68"/>
      <c r="YN12934" s="68"/>
      <c r="YO12934" s="68"/>
      <c r="YP12934" s="68"/>
      <c r="YQ12934" s="68"/>
      <c r="YR12934" s="68"/>
      <c r="YS12934" s="68"/>
      <c r="YT12934" s="68"/>
      <c r="YU12934" s="68"/>
      <c r="YV12934" s="68"/>
      <c r="YW12934" s="68"/>
      <c r="YX12934" s="68">
        <v>0.89286939654870301</v>
      </c>
      <c r="YY12934" s="68"/>
      <c r="YZ12934" s="68"/>
      <c r="ZA12934" s="68"/>
      <c r="ZB12934" s="68"/>
      <c r="ZC12934" s="68"/>
      <c r="ZD12934" s="68"/>
    </row>
    <row r="12935" spans="658:680" x14ac:dyDescent="0.25">
      <c r="YH12935" s="68"/>
      <c r="YI12935" s="68"/>
      <c r="YJ12935" s="68"/>
      <c r="YK12935" s="68"/>
      <c r="YL12935" s="68"/>
      <c r="YM12935" s="68"/>
      <c r="YN12935" s="68"/>
      <c r="YO12935" s="68"/>
      <c r="YP12935" s="68"/>
      <c r="YQ12935" s="68"/>
      <c r="YR12935" s="68"/>
      <c r="YS12935" s="68"/>
      <c r="YT12935" s="68"/>
      <c r="YU12935" s="68"/>
      <c r="YV12935" s="68"/>
      <c r="YW12935" s="68"/>
      <c r="YX12935" s="68">
        <v>0.892835750649977</v>
      </c>
      <c r="YY12935" s="68"/>
      <c r="YZ12935" s="68"/>
      <c r="ZA12935" s="68"/>
      <c r="ZB12935" s="68"/>
      <c r="ZC12935" s="68"/>
      <c r="ZD12935" s="68"/>
    </row>
    <row r="12936" spans="658:680" x14ac:dyDescent="0.25">
      <c r="YH12936" s="68"/>
      <c r="YI12936" s="68"/>
      <c r="YJ12936" s="68"/>
      <c r="YK12936" s="68"/>
      <c r="YL12936" s="68"/>
      <c r="YM12936" s="68"/>
      <c r="YN12936" s="68"/>
      <c r="YO12936" s="68"/>
      <c r="YP12936" s="68"/>
      <c r="YQ12936" s="68"/>
      <c r="YR12936" s="68"/>
      <c r="YS12936" s="68"/>
      <c r="YT12936" s="68"/>
      <c r="YU12936" s="68"/>
      <c r="YV12936" s="68"/>
      <c r="YW12936" s="68"/>
      <c r="YX12936" s="68">
        <v>0.89280934030441494</v>
      </c>
      <c r="YY12936" s="68"/>
      <c r="YZ12936" s="68"/>
      <c r="ZA12936" s="68"/>
      <c r="ZB12936" s="68"/>
      <c r="ZC12936" s="68"/>
      <c r="ZD12936" s="68"/>
    </row>
    <row r="12937" spans="658:680" x14ac:dyDescent="0.25">
      <c r="YH12937" s="68"/>
      <c r="YI12937" s="68"/>
      <c r="YJ12937" s="68"/>
      <c r="YK12937" s="68"/>
      <c r="YL12937" s="68"/>
      <c r="YM12937" s="68"/>
      <c r="YN12937" s="68"/>
      <c r="YO12937" s="68"/>
      <c r="YP12937" s="68"/>
      <c r="YQ12937" s="68"/>
      <c r="YR12937" s="68"/>
      <c r="YS12937" s="68"/>
      <c r="YT12937" s="68"/>
      <c r="YU12937" s="68"/>
      <c r="YV12937" s="68"/>
      <c r="YW12937" s="68"/>
      <c r="YX12937" s="68">
        <v>0.89278084889057396</v>
      </c>
      <c r="YY12937" s="68"/>
      <c r="YZ12937" s="68"/>
      <c r="ZA12937" s="68"/>
      <c r="ZB12937" s="68"/>
      <c r="ZC12937" s="68"/>
      <c r="ZD12937" s="68"/>
    </row>
    <row r="12938" spans="658:680" x14ac:dyDescent="0.25">
      <c r="YH12938" s="68"/>
      <c r="YI12938" s="68"/>
      <c r="YJ12938" s="68"/>
      <c r="YK12938" s="68"/>
      <c r="YL12938" s="68"/>
      <c r="YM12938" s="68"/>
      <c r="YN12938" s="68"/>
      <c r="YO12938" s="68"/>
      <c r="YP12938" s="68"/>
      <c r="YQ12938" s="68"/>
      <c r="YR12938" s="68"/>
      <c r="YS12938" s="68"/>
      <c r="YT12938" s="68"/>
      <c r="YU12938" s="68"/>
      <c r="YV12938" s="68"/>
      <c r="YW12938" s="68"/>
      <c r="YX12938" s="68">
        <v>0.89275335877402695</v>
      </c>
      <c r="YY12938" s="68"/>
      <c r="YZ12938" s="68"/>
      <c r="ZA12938" s="68"/>
      <c r="ZB12938" s="68"/>
      <c r="ZC12938" s="68"/>
      <c r="ZD12938" s="68"/>
    </row>
    <row r="12939" spans="658:680" x14ac:dyDescent="0.25">
      <c r="YH12939" s="68"/>
      <c r="YI12939" s="68"/>
      <c r="YJ12939" s="68"/>
      <c r="YK12939" s="68"/>
      <c r="YL12939" s="68"/>
      <c r="YM12939" s="68"/>
      <c r="YN12939" s="68"/>
      <c r="YO12939" s="68"/>
      <c r="YP12939" s="68"/>
      <c r="YQ12939" s="68"/>
      <c r="YR12939" s="68"/>
      <c r="YS12939" s="68"/>
      <c r="YT12939" s="68"/>
      <c r="YU12939" s="68"/>
      <c r="YV12939" s="68"/>
      <c r="YW12939" s="68"/>
      <c r="YX12939" s="68">
        <v>0.89274386596078303</v>
      </c>
      <c r="YY12939" s="68"/>
      <c r="YZ12939" s="68"/>
      <c r="ZA12939" s="68"/>
      <c r="ZB12939" s="68"/>
      <c r="ZC12939" s="68"/>
      <c r="ZD12939" s="68"/>
    </row>
    <row r="12940" spans="658:680" x14ac:dyDescent="0.25">
      <c r="YH12940" s="68"/>
      <c r="YI12940" s="68"/>
      <c r="YJ12940" s="68"/>
      <c r="YK12940" s="68"/>
      <c r="YL12940" s="68"/>
      <c r="YM12940" s="68"/>
      <c r="YN12940" s="68"/>
      <c r="YO12940" s="68"/>
      <c r="YP12940" s="68"/>
      <c r="YQ12940" s="68"/>
      <c r="YR12940" s="68"/>
      <c r="YS12940" s="68"/>
      <c r="YT12940" s="68"/>
      <c r="YU12940" s="68"/>
      <c r="YV12940" s="68"/>
      <c r="YW12940" s="68"/>
      <c r="YX12940" s="68">
        <v>0.89274288885289399</v>
      </c>
      <c r="YY12940" s="68"/>
      <c r="YZ12940" s="68"/>
      <c r="ZA12940" s="68"/>
      <c r="ZB12940" s="68"/>
      <c r="ZC12940" s="68"/>
      <c r="ZD12940" s="68"/>
    </row>
    <row r="12941" spans="658:680" x14ac:dyDescent="0.25">
      <c r="YH12941" s="68"/>
      <c r="YI12941" s="68"/>
      <c r="YJ12941" s="68"/>
      <c r="YK12941" s="68"/>
      <c r="YL12941" s="68"/>
      <c r="YM12941" s="68"/>
      <c r="YN12941" s="68"/>
      <c r="YO12941" s="68"/>
      <c r="YP12941" s="68"/>
      <c r="YQ12941" s="68"/>
      <c r="YR12941" s="68"/>
      <c r="YS12941" s="68"/>
      <c r="YT12941" s="68"/>
      <c r="YU12941" s="68"/>
      <c r="YV12941" s="68"/>
      <c r="YW12941" s="68"/>
      <c r="YX12941" s="68">
        <v>0.89274115614760896</v>
      </c>
      <c r="YY12941" s="68"/>
      <c r="YZ12941" s="68"/>
      <c r="ZA12941" s="68"/>
      <c r="ZB12941" s="68"/>
      <c r="ZC12941" s="68"/>
      <c r="ZD12941" s="68"/>
    </row>
    <row r="12942" spans="658:680" x14ac:dyDescent="0.25">
      <c r="YH12942" s="68"/>
      <c r="YI12942" s="68"/>
      <c r="YJ12942" s="68"/>
      <c r="YK12942" s="68"/>
      <c r="YL12942" s="68"/>
      <c r="YM12942" s="68"/>
      <c r="YN12942" s="68"/>
      <c r="YO12942" s="68"/>
      <c r="YP12942" s="68"/>
      <c r="YQ12942" s="68"/>
      <c r="YR12942" s="68"/>
      <c r="YS12942" s="68"/>
      <c r="YT12942" s="68"/>
      <c r="YU12942" s="68"/>
      <c r="YV12942" s="68"/>
      <c r="YW12942" s="68"/>
      <c r="YX12942" s="68">
        <v>0.89269398151193102</v>
      </c>
      <c r="YY12942" s="68"/>
      <c r="YZ12942" s="68"/>
      <c r="ZA12942" s="68"/>
      <c r="ZB12942" s="68"/>
      <c r="ZC12942" s="68"/>
      <c r="ZD12942" s="68"/>
    </row>
    <row r="12943" spans="658:680" x14ac:dyDescent="0.25">
      <c r="YH12943" s="68"/>
      <c r="YI12943" s="68"/>
      <c r="YJ12943" s="68"/>
      <c r="YK12943" s="68"/>
      <c r="YL12943" s="68"/>
      <c r="YM12943" s="68"/>
      <c r="YN12943" s="68"/>
      <c r="YO12943" s="68"/>
      <c r="YP12943" s="68"/>
      <c r="YQ12943" s="68"/>
      <c r="YR12943" s="68"/>
      <c r="YS12943" s="68"/>
      <c r="YT12943" s="68"/>
      <c r="YU12943" s="68"/>
      <c r="YV12943" s="68"/>
      <c r="YW12943" s="68"/>
      <c r="YX12943" s="68">
        <v>0.89264828726828904</v>
      </c>
      <c r="YY12943" s="68"/>
      <c r="YZ12943" s="68"/>
      <c r="ZA12943" s="68"/>
      <c r="ZB12943" s="68"/>
      <c r="ZC12943" s="68"/>
      <c r="ZD12943" s="68"/>
    </row>
    <row r="12944" spans="658:680" x14ac:dyDescent="0.25">
      <c r="YH12944" s="68"/>
      <c r="YI12944" s="68"/>
      <c r="YJ12944" s="68"/>
      <c r="YK12944" s="68"/>
      <c r="YL12944" s="68"/>
      <c r="YM12944" s="68"/>
      <c r="YN12944" s="68"/>
      <c r="YO12944" s="68"/>
      <c r="YP12944" s="68"/>
      <c r="YQ12944" s="68"/>
      <c r="YR12944" s="68"/>
      <c r="YS12944" s="68"/>
      <c r="YT12944" s="68"/>
      <c r="YU12944" s="68"/>
      <c r="YV12944" s="68"/>
      <c r="YW12944" s="68"/>
      <c r="YX12944" s="68">
        <v>0.89260820295260901</v>
      </c>
      <c r="YY12944" s="68"/>
      <c r="YZ12944" s="68"/>
      <c r="ZA12944" s="68"/>
      <c r="ZB12944" s="68"/>
      <c r="ZC12944" s="68"/>
      <c r="ZD12944" s="68"/>
    </row>
    <row r="12945" spans="658:680" x14ac:dyDescent="0.25">
      <c r="YH12945" s="68"/>
      <c r="YI12945" s="68"/>
      <c r="YJ12945" s="68"/>
      <c r="YK12945" s="68"/>
      <c r="YL12945" s="68"/>
      <c r="YM12945" s="68"/>
      <c r="YN12945" s="68"/>
      <c r="YO12945" s="68"/>
      <c r="YP12945" s="68"/>
      <c r="YQ12945" s="68"/>
      <c r="YR12945" s="68"/>
      <c r="YS12945" s="68"/>
      <c r="YT12945" s="68"/>
      <c r="YU12945" s="68"/>
      <c r="YV12945" s="68"/>
      <c r="YW12945" s="68"/>
      <c r="YX12945" s="68">
        <v>0.89260735645860501</v>
      </c>
      <c r="YY12945" s="68"/>
      <c r="YZ12945" s="68"/>
      <c r="ZA12945" s="68"/>
      <c r="ZB12945" s="68"/>
      <c r="ZC12945" s="68"/>
      <c r="ZD12945" s="68"/>
    </row>
    <row r="12946" spans="658:680" x14ac:dyDescent="0.25">
      <c r="YH12946" s="68"/>
      <c r="YI12946" s="68"/>
      <c r="YJ12946" s="68"/>
      <c r="YK12946" s="68"/>
      <c r="YL12946" s="68"/>
      <c r="YM12946" s="68"/>
      <c r="YN12946" s="68"/>
      <c r="YO12946" s="68"/>
      <c r="YP12946" s="68"/>
      <c r="YQ12946" s="68"/>
      <c r="YR12946" s="68"/>
      <c r="YS12946" s="68"/>
      <c r="YT12946" s="68"/>
      <c r="YU12946" s="68"/>
      <c r="YV12946" s="68"/>
      <c r="YW12946" s="68"/>
      <c r="YX12946" s="68">
        <v>0.89257788012727601</v>
      </c>
      <c r="YY12946" s="68"/>
      <c r="YZ12946" s="68"/>
      <c r="ZA12946" s="68"/>
      <c r="ZB12946" s="68"/>
      <c r="ZC12946" s="68"/>
      <c r="ZD12946" s="68"/>
    </row>
    <row r="12947" spans="658:680" x14ac:dyDescent="0.25">
      <c r="YH12947" s="68"/>
      <c r="YI12947" s="68"/>
      <c r="YJ12947" s="68"/>
      <c r="YK12947" s="68"/>
      <c r="YL12947" s="68"/>
      <c r="YM12947" s="68"/>
      <c r="YN12947" s="68"/>
      <c r="YO12947" s="68"/>
      <c r="YP12947" s="68"/>
      <c r="YQ12947" s="68"/>
      <c r="YR12947" s="68"/>
      <c r="YS12947" s="68"/>
      <c r="YT12947" s="68"/>
      <c r="YU12947" s="68"/>
      <c r="YV12947" s="68"/>
      <c r="YW12947" s="68"/>
      <c r="YX12947" s="68">
        <v>0.89253786115051403</v>
      </c>
      <c r="YY12947" s="68"/>
      <c r="YZ12947" s="68"/>
      <c r="ZA12947" s="68"/>
      <c r="ZB12947" s="68"/>
      <c r="ZC12947" s="68"/>
      <c r="ZD12947" s="68"/>
    </row>
    <row r="12948" spans="658:680" x14ac:dyDescent="0.25">
      <c r="YH12948" s="68"/>
      <c r="YI12948" s="68"/>
      <c r="YJ12948" s="68"/>
      <c r="YK12948" s="68"/>
      <c r="YL12948" s="68"/>
      <c r="YM12948" s="68"/>
      <c r="YN12948" s="68"/>
      <c r="YO12948" s="68"/>
      <c r="YP12948" s="68"/>
      <c r="YQ12948" s="68"/>
      <c r="YR12948" s="68"/>
      <c r="YS12948" s="68"/>
      <c r="YT12948" s="68"/>
      <c r="YU12948" s="68"/>
      <c r="YV12948" s="68"/>
      <c r="YW12948" s="68"/>
      <c r="YX12948" s="68">
        <v>0.89253316429394003</v>
      </c>
      <c r="YY12948" s="68"/>
      <c r="YZ12948" s="68"/>
      <c r="ZA12948" s="68"/>
      <c r="ZB12948" s="68"/>
      <c r="ZC12948" s="68"/>
      <c r="ZD12948" s="68"/>
    </row>
    <row r="12949" spans="658:680" x14ac:dyDescent="0.25">
      <c r="YH12949" s="68"/>
      <c r="YI12949" s="68"/>
      <c r="YJ12949" s="68"/>
      <c r="YK12949" s="68"/>
      <c r="YL12949" s="68"/>
      <c r="YM12949" s="68"/>
      <c r="YN12949" s="68"/>
      <c r="YO12949" s="68"/>
      <c r="YP12949" s="68"/>
      <c r="YQ12949" s="68"/>
      <c r="YR12949" s="68"/>
      <c r="YS12949" s="68"/>
      <c r="YT12949" s="68"/>
      <c r="YU12949" s="68"/>
      <c r="YV12949" s="68"/>
      <c r="YW12949" s="68"/>
      <c r="YX12949" s="68">
        <v>0.89252052726966402</v>
      </c>
      <c r="YY12949" s="68"/>
      <c r="YZ12949" s="68"/>
      <c r="ZA12949" s="68"/>
      <c r="ZB12949" s="68"/>
      <c r="ZC12949" s="68"/>
      <c r="ZD12949" s="68"/>
    </row>
    <row r="12950" spans="658:680" x14ac:dyDescent="0.25">
      <c r="YH12950" s="68"/>
      <c r="YI12950" s="68"/>
      <c r="YJ12950" s="68"/>
      <c r="YK12950" s="68"/>
      <c r="YL12950" s="68"/>
      <c r="YM12950" s="68"/>
      <c r="YN12950" s="68"/>
      <c r="YO12950" s="68"/>
      <c r="YP12950" s="68"/>
      <c r="YQ12950" s="68"/>
      <c r="YR12950" s="68"/>
      <c r="YS12950" s="68"/>
      <c r="YT12950" s="68"/>
      <c r="YU12950" s="68"/>
      <c r="YV12950" s="68"/>
      <c r="YW12950" s="68"/>
      <c r="YX12950" s="68">
        <v>0.89251886532031499</v>
      </c>
      <c r="YY12950" s="68"/>
      <c r="YZ12950" s="68"/>
      <c r="ZA12950" s="68"/>
      <c r="ZB12950" s="68"/>
      <c r="ZC12950" s="68"/>
      <c r="ZD12950" s="68"/>
    </row>
    <row r="12951" spans="658:680" x14ac:dyDescent="0.25">
      <c r="YH12951" s="68"/>
      <c r="YI12951" s="68"/>
      <c r="YJ12951" s="68"/>
      <c r="YK12951" s="68"/>
      <c r="YL12951" s="68"/>
      <c r="YM12951" s="68"/>
      <c r="YN12951" s="68"/>
      <c r="YO12951" s="68"/>
      <c r="YP12951" s="68"/>
      <c r="YQ12951" s="68"/>
      <c r="YR12951" s="68"/>
      <c r="YS12951" s="68"/>
      <c r="YT12951" s="68"/>
      <c r="YU12951" s="68"/>
      <c r="YV12951" s="68"/>
      <c r="YW12951" s="68"/>
      <c r="YX12951" s="68">
        <v>0.89248102713992705</v>
      </c>
      <c r="YY12951" s="68"/>
      <c r="YZ12951" s="68"/>
      <c r="ZA12951" s="68"/>
      <c r="ZB12951" s="68"/>
      <c r="ZC12951" s="68"/>
      <c r="ZD12951" s="68"/>
    </row>
    <row r="12952" spans="658:680" x14ac:dyDescent="0.25">
      <c r="YH12952" s="68"/>
      <c r="YI12952" s="68"/>
      <c r="YJ12952" s="68"/>
      <c r="YK12952" s="68"/>
      <c r="YL12952" s="68"/>
      <c r="YM12952" s="68"/>
      <c r="YN12952" s="68"/>
      <c r="YO12952" s="68"/>
      <c r="YP12952" s="68"/>
      <c r="YQ12952" s="68"/>
      <c r="YR12952" s="68"/>
      <c r="YS12952" s="68"/>
      <c r="YT12952" s="68"/>
      <c r="YU12952" s="68"/>
      <c r="YV12952" s="68"/>
      <c r="YW12952" s="68"/>
      <c r="YX12952" s="68">
        <v>0.89247585018249298</v>
      </c>
      <c r="YY12952" s="68"/>
      <c r="YZ12952" s="68"/>
      <c r="ZA12952" s="68"/>
      <c r="ZB12952" s="68"/>
      <c r="ZC12952" s="68"/>
      <c r="ZD12952" s="68"/>
    </row>
    <row r="12953" spans="658:680" x14ac:dyDescent="0.25">
      <c r="YH12953" s="68"/>
      <c r="YI12953" s="68"/>
      <c r="YJ12953" s="68"/>
      <c r="YK12953" s="68"/>
      <c r="YL12953" s="68"/>
      <c r="YM12953" s="68"/>
      <c r="YN12953" s="68"/>
      <c r="YO12953" s="68"/>
      <c r="YP12953" s="68"/>
      <c r="YQ12953" s="68"/>
      <c r="YR12953" s="68"/>
      <c r="YS12953" s="68"/>
      <c r="YT12953" s="68"/>
      <c r="YU12953" s="68"/>
      <c r="YV12953" s="68"/>
      <c r="YW12953" s="68"/>
      <c r="YX12953" s="68">
        <v>0.89243799589625805</v>
      </c>
      <c r="YY12953" s="68"/>
      <c r="YZ12953" s="68"/>
      <c r="ZA12953" s="68"/>
      <c r="ZB12953" s="68"/>
      <c r="ZC12953" s="68"/>
      <c r="ZD12953" s="68"/>
    </row>
    <row r="12954" spans="658:680" x14ac:dyDescent="0.25">
      <c r="YH12954" s="68"/>
      <c r="YI12954" s="68"/>
      <c r="YJ12954" s="68"/>
      <c r="YK12954" s="68"/>
      <c r="YL12954" s="68"/>
      <c r="YM12954" s="68"/>
      <c r="YN12954" s="68"/>
      <c r="YO12954" s="68"/>
      <c r="YP12954" s="68"/>
      <c r="YQ12954" s="68"/>
      <c r="YR12954" s="68"/>
      <c r="YS12954" s="68"/>
      <c r="YT12954" s="68"/>
      <c r="YU12954" s="68"/>
      <c r="YV12954" s="68"/>
      <c r="YW12954" s="68"/>
      <c r="YX12954" s="68">
        <v>0.89243670792918495</v>
      </c>
      <c r="YY12954" s="68"/>
      <c r="YZ12954" s="68"/>
      <c r="ZA12954" s="68"/>
      <c r="ZB12954" s="68"/>
      <c r="ZC12954" s="68"/>
      <c r="ZD12954" s="68"/>
    </row>
    <row r="12955" spans="658:680" x14ac:dyDescent="0.25">
      <c r="YH12955" s="68"/>
      <c r="YI12955" s="68"/>
      <c r="YJ12955" s="68"/>
      <c r="YK12955" s="68"/>
      <c r="YL12955" s="68"/>
      <c r="YM12955" s="68"/>
      <c r="YN12955" s="68"/>
      <c r="YO12955" s="68"/>
      <c r="YP12955" s="68"/>
      <c r="YQ12955" s="68"/>
      <c r="YR12955" s="68"/>
      <c r="YS12955" s="68"/>
      <c r="YT12955" s="68"/>
      <c r="YU12955" s="68"/>
      <c r="YV12955" s="68"/>
      <c r="YW12955" s="68"/>
      <c r="YX12955" s="68">
        <v>0.89242602541525495</v>
      </c>
      <c r="YY12955" s="68"/>
      <c r="YZ12955" s="68"/>
      <c r="ZA12955" s="68"/>
      <c r="ZB12955" s="68"/>
      <c r="ZC12955" s="68"/>
      <c r="ZD12955" s="68"/>
    </row>
    <row r="12956" spans="658:680" x14ac:dyDescent="0.25">
      <c r="YH12956" s="68"/>
      <c r="YI12956" s="68"/>
      <c r="YJ12956" s="68"/>
      <c r="YK12956" s="68"/>
      <c r="YL12956" s="68"/>
      <c r="YM12956" s="68"/>
      <c r="YN12956" s="68"/>
      <c r="YO12956" s="68"/>
      <c r="YP12956" s="68"/>
      <c r="YQ12956" s="68"/>
      <c r="YR12956" s="68"/>
      <c r="YS12956" s="68"/>
      <c r="YT12956" s="68"/>
      <c r="YU12956" s="68"/>
      <c r="YV12956" s="68"/>
      <c r="YW12956" s="68"/>
      <c r="YX12956" s="68">
        <v>0.892396854027111</v>
      </c>
      <c r="YY12956" s="68"/>
      <c r="YZ12956" s="68"/>
      <c r="ZA12956" s="68"/>
      <c r="ZB12956" s="68"/>
      <c r="ZC12956" s="68"/>
      <c r="ZD12956" s="68"/>
    </row>
    <row r="12957" spans="658:680" x14ac:dyDescent="0.25">
      <c r="YH12957" s="68"/>
      <c r="YI12957" s="68"/>
      <c r="YJ12957" s="68"/>
      <c r="YK12957" s="68"/>
      <c r="YL12957" s="68"/>
      <c r="YM12957" s="68"/>
      <c r="YN12957" s="68"/>
      <c r="YO12957" s="68"/>
      <c r="YP12957" s="68"/>
      <c r="YQ12957" s="68"/>
      <c r="YR12957" s="68"/>
      <c r="YS12957" s="68"/>
      <c r="YT12957" s="68"/>
      <c r="YU12957" s="68"/>
      <c r="YV12957" s="68"/>
      <c r="YW12957" s="68"/>
      <c r="YX12957" s="68">
        <v>0.89235835790430196</v>
      </c>
      <c r="YY12957" s="68"/>
      <c r="YZ12957" s="68"/>
      <c r="ZA12957" s="68"/>
      <c r="ZB12957" s="68"/>
      <c r="ZC12957" s="68"/>
      <c r="ZD12957" s="68"/>
    </row>
    <row r="12958" spans="658:680" x14ac:dyDescent="0.25">
      <c r="YH12958" s="68"/>
      <c r="YI12958" s="68"/>
      <c r="YJ12958" s="68"/>
      <c r="YK12958" s="68"/>
      <c r="YL12958" s="68"/>
      <c r="YM12958" s="68"/>
      <c r="YN12958" s="68"/>
      <c r="YO12958" s="68"/>
      <c r="YP12958" s="68"/>
      <c r="YQ12958" s="68"/>
      <c r="YR12958" s="68"/>
      <c r="YS12958" s="68"/>
      <c r="YT12958" s="68"/>
      <c r="YU12958" s="68"/>
      <c r="YV12958" s="68"/>
      <c r="YW12958" s="68"/>
      <c r="YX12958" s="68">
        <v>0.89232151482838795</v>
      </c>
      <c r="YY12958" s="68"/>
      <c r="YZ12958" s="68"/>
      <c r="ZA12958" s="68"/>
      <c r="ZB12958" s="68"/>
      <c r="ZC12958" s="68"/>
      <c r="ZD12958" s="68"/>
    </row>
    <row r="12959" spans="658:680" x14ac:dyDescent="0.25">
      <c r="YH12959" s="68"/>
      <c r="YI12959" s="68"/>
      <c r="YJ12959" s="68"/>
      <c r="YK12959" s="68"/>
      <c r="YL12959" s="68"/>
      <c r="YM12959" s="68"/>
      <c r="YN12959" s="68"/>
      <c r="YO12959" s="68"/>
      <c r="YP12959" s="68"/>
      <c r="YQ12959" s="68"/>
      <c r="YR12959" s="68"/>
      <c r="YS12959" s="68"/>
      <c r="YT12959" s="68"/>
      <c r="YU12959" s="68"/>
      <c r="YV12959" s="68"/>
      <c r="YW12959" s="68"/>
      <c r="YX12959" s="68">
        <v>0.89226948616179003</v>
      </c>
      <c r="YY12959" s="68"/>
      <c r="YZ12959" s="68"/>
      <c r="ZA12959" s="68"/>
      <c r="ZB12959" s="68"/>
      <c r="ZC12959" s="68"/>
      <c r="ZD12959" s="68"/>
    </row>
    <row r="12960" spans="658:680" x14ac:dyDescent="0.25">
      <c r="YH12960" s="68"/>
      <c r="YI12960" s="68"/>
      <c r="YJ12960" s="68"/>
      <c r="YK12960" s="68"/>
      <c r="YL12960" s="68"/>
      <c r="YM12960" s="68"/>
      <c r="YN12960" s="68"/>
      <c r="YO12960" s="68"/>
      <c r="YP12960" s="68"/>
      <c r="YQ12960" s="68"/>
      <c r="YR12960" s="68"/>
      <c r="YS12960" s="68"/>
      <c r="YT12960" s="68"/>
      <c r="YU12960" s="68"/>
      <c r="YV12960" s="68"/>
      <c r="YW12960" s="68"/>
      <c r="YX12960" s="68">
        <v>0.89226349955170903</v>
      </c>
      <c r="YY12960" s="68"/>
      <c r="YZ12960" s="68"/>
      <c r="ZA12960" s="68"/>
      <c r="ZB12960" s="68"/>
      <c r="ZC12960" s="68"/>
      <c r="ZD12960" s="68"/>
    </row>
    <row r="12961" spans="658:680" x14ac:dyDescent="0.25">
      <c r="YH12961" s="68"/>
      <c r="YI12961" s="68"/>
      <c r="YJ12961" s="68"/>
      <c r="YK12961" s="68"/>
      <c r="YL12961" s="68"/>
      <c r="YM12961" s="68"/>
      <c r="YN12961" s="68"/>
      <c r="YO12961" s="68"/>
      <c r="YP12961" s="68"/>
      <c r="YQ12961" s="68"/>
      <c r="YR12961" s="68"/>
      <c r="YS12961" s="68"/>
      <c r="YT12961" s="68"/>
      <c r="YU12961" s="68"/>
      <c r="YV12961" s="68"/>
      <c r="YW12961" s="68"/>
      <c r="YX12961" s="68">
        <v>0.89218700318851096</v>
      </c>
      <c r="YY12961" s="68"/>
      <c r="YZ12961" s="68"/>
      <c r="ZA12961" s="68"/>
      <c r="ZB12961" s="68"/>
      <c r="ZC12961" s="68"/>
      <c r="ZD12961" s="68"/>
    </row>
    <row r="12962" spans="658:680" x14ac:dyDescent="0.25">
      <c r="YH12962" s="68"/>
      <c r="YI12962" s="68"/>
      <c r="YJ12962" s="68"/>
      <c r="YK12962" s="68"/>
      <c r="YL12962" s="68"/>
      <c r="YM12962" s="68"/>
      <c r="YN12962" s="68"/>
      <c r="YO12962" s="68"/>
      <c r="YP12962" s="68"/>
      <c r="YQ12962" s="68"/>
      <c r="YR12962" s="68"/>
      <c r="YS12962" s="68"/>
      <c r="YT12962" s="68"/>
      <c r="YU12962" s="68"/>
      <c r="YV12962" s="68"/>
      <c r="YW12962" s="68"/>
      <c r="YX12962" s="68">
        <v>0.89217593926724703</v>
      </c>
      <c r="YY12962" s="68"/>
      <c r="YZ12962" s="68"/>
      <c r="ZA12962" s="68"/>
      <c r="ZB12962" s="68"/>
      <c r="ZC12962" s="68"/>
      <c r="ZD12962" s="68"/>
    </row>
    <row r="12963" spans="658:680" x14ac:dyDescent="0.25">
      <c r="YH12963" s="68"/>
      <c r="YI12963" s="68"/>
      <c r="YJ12963" s="68"/>
      <c r="YK12963" s="68"/>
      <c r="YL12963" s="68"/>
      <c r="YM12963" s="68"/>
      <c r="YN12963" s="68"/>
      <c r="YO12963" s="68"/>
      <c r="YP12963" s="68"/>
      <c r="YQ12963" s="68"/>
      <c r="YR12963" s="68"/>
      <c r="YS12963" s="68"/>
      <c r="YT12963" s="68"/>
      <c r="YU12963" s="68"/>
      <c r="YV12963" s="68"/>
      <c r="YW12963" s="68"/>
      <c r="YX12963" s="68">
        <v>0.89215292502340704</v>
      </c>
      <c r="YY12963" s="68"/>
      <c r="YZ12963" s="68"/>
      <c r="ZA12963" s="68"/>
      <c r="ZB12963" s="68"/>
      <c r="ZC12963" s="68"/>
      <c r="ZD12963" s="68"/>
    </row>
    <row r="12964" spans="658:680" x14ac:dyDescent="0.25">
      <c r="YH12964" s="68"/>
      <c r="YI12964" s="68"/>
      <c r="YJ12964" s="68"/>
      <c r="YK12964" s="68"/>
      <c r="YL12964" s="68"/>
      <c r="YM12964" s="68"/>
      <c r="YN12964" s="68"/>
      <c r="YO12964" s="68"/>
      <c r="YP12964" s="68"/>
      <c r="YQ12964" s="68"/>
      <c r="YR12964" s="68"/>
      <c r="YS12964" s="68"/>
      <c r="YT12964" s="68"/>
      <c r="YU12964" s="68"/>
      <c r="YV12964" s="68"/>
      <c r="YW12964" s="68"/>
      <c r="YX12964" s="68">
        <v>0.89214104874752698</v>
      </c>
      <c r="YY12964" s="68"/>
      <c r="YZ12964" s="68"/>
      <c r="ZA12964" s="68"/>
      <c r="ZB12964" s="68"/>
      <c r="ZC12964" s="68"/>
      <c r="ZD12964" s="68"/>
    </row>
    <row r="12965" spans="658:680" x14ac:dyDescent="0.25">
      <c r="YH12965" s="68"/>
      <c r="YI12965" s="68"/>
      <c r="YJ12965" s="68"/>
      <c r="YK12965" s="68"/>
      <c r="YL12965" s="68"/>
      <c r="YM12965" s="68"/>
      <c r="YN12965" s="68"/>
      <c r="YO12965" s="68"/>
      <c r="YP12965" s="68"/>
      <c r="YQ12965" s="68"/>
      <c r="YR12965" s="68"/>
      <c r="YS12965" s="68"/>
      <c r="YT12965" s="68"/>
      <c r="YU12965" s="68"/>
      <c r="YV12965" s="68"/>
      <c r="YW12965" s="68"/>
      <c r="YX12965" s="68">
        <v>0.89211399729109597</v>
      </c>
      <c r="YY12965" s="68"/>
      <c r="YZ12965" s="68"/>
      <c r="ZA12965" s="68"/>
      <c r="ZB12965" s="68"/>
      <c r="ZC12965" s="68"/>
      <c r="ZD12965" s="68"/>
    </row>
    <row r="12966" spans="658:680" x14ac:dyDescent="0.25">
      <c r="YH12966" s="68"/>
      <c r="YI12966" s="68"/>
      <c r="YJ12966" s="68"/>
      <c r="YK12966" s="68"/>
      <c r="YL12966" s="68"/>
      <c r="YM12966" s="68"/>
      <c r="YN12966" s="68"/>
      <c r="YO12966" s="68"/>
      <c r="YP12966" s="68"/>
      <c r="YQ12966" s="68"/>
      <c r="YR12966" s="68"/>
      <c r="YS12966" s="68"/>
      <c r="YT12966" s="68"/>
      <c r="YU12966" s="68"/>
      <c r="YV12966" s="68"/>
      <c r="YW12966" s="68"/>
      <c r="YX12966" s="68">
        <v>0.89210229642808903</v>
      </c>
      <c r="YY12966" s="68"/>
      <c r="YZ12966" s="68"/>
      <c r="ZA12966" s="68"/>
      <c r="ZB12966" s="68"/>
      <c r="ZC12966" s="68"/>
      <c r="ZD12966" s="68"/>
    </row>
    <row r="12967" spans="658:680" x14ac:dyDescent="0.25">
      <c r="YH12967" s="68"/>
      <c r="YI12967" s="68"/>
      <c r="YJ12967" s="68"/>
      <c r="YK12967" s="68"/>
      <c r="YL12967" s="68"/>
      <c r="YM12967" s="68"/>
      <c r="YN12967" s="68"/>
      <c r="YO12967" s="68"/>
      <c r="YP12967" s="68"/>
      <c r="YQ12967" s="68"/>
      <c r="YR12967" s="68"/>
      <c r="YS12967" s="68"/>
      <c r="YT12967" s="68"/>
      <c r="YU12967" s="68"/>
      <c r="YV12967" s="68"/>
      <c r="YW12967" s="68"/>
      <c r="YX12967" s="68">
        <v>0.89209501396464097</v>
      </c>
      <c r="YY12967" s="68"/>
      <c r="YZ12967" s="68"/>
      <c r="ZA12967" s="68"/>
      <c r="ZB12967" s="68"/>
      <c r="ZC12967" s="68"/>
      <c r="ZD12967" s="68"/>
    </row>
    <row r="12968" spans="658:680" x14ac:dyDescent="0.25">
      <c r="YH12968" s="68"/>
      <c r="YI12968" s="68"/>
      <c r="YJ12968" s="68"/>
      <c r="YK12968" s="68"/>
      <c r="YL12968" s="68"/>
      <c r="YM12968" s="68"/>
      <c r="YN12968" s="68"/>
      <c r="YO12968" s="68"/>
      <c r="YP12968" s="68"/>
      <c r="YQ12968" s="68"/>
      <c r="YR12968" s="68"/>
      <c r="YS12968" s="68"/>
      <c r="YT12968" s="68"/>
      <c r="YU12968" s="68"/>
      <c r="YV12968" s="68"/>
      <c r="YW12968" s="68"/>
      <c r="YX12968" s="68">
        <v>0.89208394796735702</v>
      </c>
      <c r="YY12968" s="68"/>
      <c r="YZ12968" s="68"/>
      <c r="ZA12968" s="68"/>
      <c r="ZB12968" s="68"/>
      <c r="ZC12968" s="68"/>
      <c r="ZD12968" s="68"/>
    </row>
    <row r="12969" spans="658:680" x14ac:dyDescent="0.25">
      <c r="YH12969" s="68"/>
      <c r="YI12969" s="68"/>
      <c r="YJ12969" s="68"/>
      <c r="YK12969" s="68"/>
      <c r="YL12969" s="68"/>
      <c r="YM12969" s="68"/>
      <c r="YN12969" s="68"/>
      <c r="YO12969" s="68"/>
      <c r="YP12969" s="68"/>
      <c r="YQ12969" s="68"/>
      <c r="YR12969" s="68"/>
      <c r="YS12969" s="68"/>
      <c r="YT12969" s="68"/>
      <c r="YU12969" s="68"/>
      <c r="YV12969" s="68"/>
      <c r="YW12969" s="68"/>
      <c r="YX12969" s="68">
        <v>0.89208183475891201</v>
      </c>
      <c r="YY12969" s="68"/>
      <c r="YZ12969" s="68"/>
      <c r="ZA12969" s="68"/>
      <c r="ZB12969" s="68"/>
      <c r="ZC12969" s="68"/>
      <c r="ZD12969" s="68"/>
    </row>
    <row r="12970" spans="658:680" x14ac:dyDescent="0.25">
      <c r="YH12970" s="68"/>
      <c r="YI12970" s="68"/>
      <c r="YJ12970" s="68"/>
      <c r="YK12970" s="68"/>
      <c r="YL12970" s="68"/>
      <c r="YM12970" s="68"/>
      <c r="YN12970" s="68"/>
      <c r="YO12970" s="68"/>
      <c r="YP12970" s="68"/>
      <c r="YQ12970" s="68"/>
      <c r="YR12970" s="68"/>
      <c r="YS12970" s="68"/>
      <c r="YT12970" s="68"/>
      <c r="YU12970" s="68"/>
      <c r="YV12970" s="68"/>
      <c r="YW12970" s="68"/>
      <c r="YX12970" s="68">
        <v>0.892059942220639</v>
      </c>
      <c r="YY12970" s="68"/>
      <c r="YZ12970" s="68"/>
      <c r="ZA12970" s="68"/>
      <c r="ZB12970" s="68"/>
      <c r="ZC12970" s="68"/>
      <c r="ZD12970" s="68"/>
    </row>
    <row r="12971" spans="658:680" x14ac:dyDescent="0.25">
      <c r="YH12971" s="68"/>
      <c r="YI12971" s="68"/>
      <c r="YJ12971" s="68"/>
      <c r="YK12971" s="68"/>
      <c r="YL12971" s="68"/>
      <c r="YM12971" s="68"/>
      <c r="YN12971" s="68"/>
      <c r="YO12971" s="68"/>
      <c r="YP12971" s="68"/>
      <c r="YQ12971" s="68"/>
      <c r="YR12971" s="68"/>
      <c r="YS12971" s="68"/>
      <c r="YT12971" s="68"/>
      <c r="YU12971" s="68"/>
      <c r="YV12971" s="68"/>
      <c r="YW12971" s="68"/>
      <c r="YX12971" s="68">
        <v>0.892015167137725</v>
      </c>
      <c r="YY12971" s="68"/>
      <c r="YZ12971" s="68"/>
      <c r="ZA12971" s="68"/>
      <c r="ZB12971" s="68"/>
      <c r="ZC12971" s="68"/>
      <c r="ZD12971" s="68"/>
    </row>
    <row r="12972" spans="658:680" x14ac:dyDescent="0.25">
      <c r="YH12972" s="68"/>
      <c r="YI12972" s="68"/>
      <c r="YJ12972" s="68"/>
      <c r="YK12972" s="68"/>
      <c r="YL12972" s="68"/>
      <c r="YM12972" s="68"/>
      <c r="YN12972" s="68"/>
      <c r="YO12972" s="68"/>
      <c r="YP12972" s="68"/>
      <c r="YQ12972" s="68"/>
      <c r="YR12972" s="68"/>
      <c r="YS12972" s="68"/>
      <c r="YT12972" s="68"/>
      <c r="YU12972" s="68"/>
      <c r="YV12972" s="68"/>
      <c r="YW12972" s="68"/>
      <c r="YX12972" s="68">
        <v>0.89199873765829896</v>
      </c>
      <c r="YY12972" s="68"/>
      <c r="YZ12972" s="68"/>
      <c r="ZA12972" s="68"/>
      <c r="ZB12972" s="68"/>
      <c r="ZC12972" s="68"/>
      <c r="ZD12972" s="68"/>
    </row>
    <row r="12973" spans="658:680" x14ac:dyDescent="0.25">
      <c r="YH12973" s="68"/>
      <c r="YI12973" s="68"/>
      <c r="YJ12973" s="68"/>
      <c r="YK12973" s="68"/>
      <c r="YL12973" s="68"/>
      <c r="YM12973" s="68"/>
      <c r="YN12973" s="68"/>
      <c r="YO12973" s="68"/>
      <c r="YP12973" s="68"/>
      <c r="YQ12973" s="68"/>
      <c r="YR12973" s="68"/>
      <c r="YS12973" s="68"/>
      <c r="YT12973" s="68"/>
      <c r="YU12973" s="68"/>
      <c r="YV12973" s="68"/>
      <c r="YW12973" s="68"/>
      <c r="YX12973" s="68">
        <v>0.89199519031673602</v>
      </c>
      <c r="YY12973" s="68"/>
      <c r="YZ12973" s="68"/>
      <c r="ZA12973" s="68"/>
      <c r="ZB12973" s="68"/>
      <c r="ZC12973" s="68"/>
      <c r="ZD12973" s="68"/>
    </row>
    <row r="12974" spans="658:680" x14ac:dyDescent="0.25">
      <c r="YH12974" s="68"/>
      <c r="YI12974" s="68"/>
      <c r="YJ12974" s="68"/>
      <c r="YK12974" s="68"/>
      <c r="YL12974" s="68"/>
      <c r="YM12974" s="68"/>
      <c r="YN12974" s="68"/>
      <c r="YO12974" s="68"/>
      <c r="YP12974" s="68"/>
      <c r="YQ12974" s="68"/>
      <c r="YR12974" s="68"/>
      <c r="YS12974" s="68"/>
      <c r="YT12974" s="68"/>
      <c r="YU12974" s="68"/>
      <c r="YV12974" s="68"/>
      <c r="YW12974" s="68"/>
      <c r="YX12974" s="68">
        <v>0.89194535890222304</v>
      </c>
      <c r="YY12974" s="68"/>
      <c r="YZ12974" s="68"/>
      <c r="ZA12974" s="68"/>
      <c r="ZB12974" s="68"/>
      <c r="ZC12974" s="68"/>
      <c r="ZD12974" s="68"/>
    </row>
    <row r="12975" spans="658:680" x14ac:dyDescent="0.25">
      <c r="YH12975" s="68"/>
      <c r="YI12975" s="68"/>
      <c r="YJ12975" s="68"/>
      <c r="YK12975" s="68"/>
      <c r="YL12975" s="68"/>
      <c r="YM12975" s="68"/>
      <c r="YN12975" s="68"/>
      <c r="YO12975" s="68"/>
      <c r="YP12975" s="68"/>
      <c r="YQ12975" s="68"/>
      <c r="YR12975" s="68"/>
      <c r="YS12975" s="68"/>
      <c r="YT12975" s="68"/>
      <c r="YU12975" s="68"/>
      <c r="YV12975" s="68"/>
      <c r="YW12975" s="68"/>
      <c r="YX12975" s="68">
        <v>0.89187317999946603</v>
      </c>
      <c r="YY12975" s="68"/>
      <c r="YZ12975" s="68"/>
      <c r="ZA12975" s="68"/>
      <c r="ZB12975" s="68"/>
      <c r="ZC12975" s="68"/>
      <c r="ZD12975" s="68"/>
    </row>
    <row r="12976" spans="658:680" x14ac:dyDescent="0.25">
      <c r="YH12976" s="68"/>
      <c r="YI12976" s="68"/>
      <c r="YJ12976" s="68"/>
      <c r="YK12976" s="68"/>
      <c r="YL12976" s="68"/>
      <c r="YM12976" s="68"/>
      <c r="YN12976" s="68"/>
      <c r="YO12976" s="68"/>
      <c r="YP12976" s="68"/>
      <c r="YQ12976" s="68"/>
      <c r="YR12976" s="68"/>
      <c r="YS12976" s="68"/>
      <c r="YT12976" s="68"/>
      <c r="YU12976" s="68"/>
      <c r="YV12976" s="68"/>
      <c r="YW12976" s="68"/>
      <c r="YX12976" s="68">
        <v>0.89186592495392103</v>
      </c>
      <c r="YY12976" s="68"/>
      <c r="YZ12976" s="68"/>
      <c r="ZA12976" s="68"/>
      <c r="ZB12976" s="68"/>
      <c r="ZC12976" s="68"/>
      <c r="ZD12976" s="68"/>
    </row>
    <row r="12977" spans="658:680" x14ac:dyDescent="0.25">
      <c r="YH12977" s="68"/>
      <c r="YI12977" s="68"/>
      <c r="YJ12977" s="68"/>
      <c r="YK12977" s="68"/>
      <c r="YL12977" s="68"/>
      <c r="YM12977" s="68"/>
      <c r="YN12977" s="68"/>
      <c r="YO12977" s="68"/>
      <c r="YP12977" s="68"/>
      <c r="YQ12977" s="68"/>
      <c r="YR12977" s="68"/>
      <c r="YS12977" s="68"/>
      <c r="YT12977" s="68"/>
      <c r="YU12977" s="68"/>
      <c r="YV12977" s="68"/>
      <c r="YW12977" s="68"/>
      <c r="YX12977" s="68">
        <v>0.89182289319912</v>
      </c>
      <c r="YY12977" s="68"/>
      <c r="YZ12977" s="68"/>
      <c r="ZA12977" s="68"/>
      <c r="ZB12977" s="68"/>
      <c r="ZC12977" s="68"/>
      <c r="ZD12977" s="68"/>
    </row>
    <row r="12978" spans="658:680" x14ac:dyDescent="0.25">
      <c r="YH12978" s="68"/>
      <c r="YI12978" s="68"/>
      <c r="YJ12978" s="68"/>
      <c r="YK12978" s="68"/>
      <c r="YL12978" s="68"/>
      <c r="YM12978" s="68"/>
      <c r="YN12978" s="68"/>
      <c r="YO12978" s="68"/>
      <c r="YP12978" s="68"/>
      <c r="YQ12978" s="68"/>
      <c r="YR12978" s="68"/>
      <c r="YS12978" s="68"/>
      <c r="YT12978" s="68"/>
      <c r="YU12978" s="68"/>
      <c r="YV12978" s="68"/>
      <c r="YW12978" s="68"/>
      <c r="YX12978" s="68">
        <v>0.89178469641624003</v>
      </c>
      <c r="YY12978" s="68"/>
      <c r="YZ12978" s="68"/>
      <c r="ZA12978" s="68"/>
      <c r="ZB12978" s="68"/>
      <c r="ZC12978" s="68"/>
      <c r="ZD12978" s="68"/>
    </row>
    <row r="12979" spans="658:680" x14ac:dyDescent="0.25">
      <c r="YH12979" s="68"/>
      <c r="YI12979" s="68"/>
      <c r="YJ12979" s="68"/>
      <c r="YK12979" s="68"/>
      <c r="YL12979" s="68"/>
      <c r="YM12979" s="68"/>
      <c r="YN12979" s="68"/>
      <c r="YO12979" s="68"/>
      <c r="YP12979" s="68"/>
      <c r="YQ12979" s="68"/>
      <c r="YR12979" s="68"/>
      <c r="YS12979" s="68"/>
      <c r="YT12979" s="68"/>
      <c r="YU12979" s="68"/>
      <c r="YV12979" s="68"/>
      <c r="YW12979" s="68"/>
      <c r="YX12979" s="68">
        <v>0.89177212580060505</v>
      </c>
      <c r="YY12979" s="68"/>
      <c r="YZ12979" s="68"/>
      <c r="ZA12979" s="68"/>
      <c r="ZB12979" s="68"/>
      <c r="ZC12979" s="68"/>
      <c r="ZD12979" s="68"/>
    </row>
    <row r="12980" spans="658:680" x14ac:dyDescent="0.25">
      <c r="YH12980" s="68"/>
      <c r="YI12980" s="68"/>
      <c r="YJ12980" s="68"/>
      <c r="YK12980" s="68"/>
      <c r="YL12980" s="68"/>
      <c r="YM12980" s="68"/>
      <c r="YN12980" s="68"/>
      <c r="YO12980" s="68"/>
      <c r="YP12980" s="68"/>
      <c r="YQ12980" s="68"/>
      <c r="YR12980" s="68"/>
      <c r="YS12980" s="68"/>
      <c r="YT12980" s="68"/>
      <c r="YU12980" s="68"/>
      <c r="YV12980" s="68"/>
      <c r="YW12980" s="68"/>
      <c r="YX12980" s="68">
        <v>0.89176913907645206</v>
      </c>
      <c r="YY12980" s="68"/>
      <c r="YZ12980" s="68"/>
      <c r="ZA12980" s="68"/>
      <c r="ZB12980" s="68"/>
      <c r="ZC12980" s="68"/>
      <c r="ZD12980" s="68"/>
    </row>
    <row r="12981" spans="658:680" x14ac:dyDescent="0.25">
      <c r="YH12981" s="68"/>
      <c r="YI12981" s="68"/>
      <c r="YJ12981" s="68"/>
      <c r="YK12981" s="68"/>
      <c r="YL12981" s="68"/>
      <c r="YM12981" s="68"/>
      <c r="YN12981" s="68"/>
      <c r="YO12981" s="68"/>
      <c r="YP12981" s="68"/>
      <c r="YQ12981" s="68"/>
      <c r="YR12981" s="68"/>
      <c r="YS12981" s="68"/>
      <c r="YT12981" s="68"/>
      <c r="YU12981" s="68"/>
      <c r="YV12981" s="68"/>
      <c r="YW12981" s="68"/>
      <c r="YX12981" s="68">
        <v>0.89176732958610405</v>
      </c>
      <c r="YY12981" s="68"/>
      <c r="YZ12981" s="68"/>
      <c r="ZA12981" s="68"/>
      <c r="ZB12981" s="68"/>
      <c r="ZC12981" s="68"/>
      <c r="ZD12981" s="68"/>
    </row>
    <row r="12982" spans="658:680" x14ac:dyDescent="0.25">
      <c r="YH12982" s="68"/>
      <c r="YI12982" s="68"/>
      <c r="YJ12982" s="68"/>
      <c r="YK12982" s="68"/>
      <c r="YL12982" s="68"/>
      <c r="YM12982" s="68"/>
      <c r="YN12982" s="68"/>
      <c r="YO12982" s="68"/>
      <c r="YP12982" s="68"/>
      <c r="YQ12982" s="68"/>
      <c r="YR12982" s="68"/>
      <c r="YS12982" s="68"/>
      <c r="YT12982" s="68"/>
      <c r="YU12982" s="68"/>
      <c r="YV12982" s="68"/>
      <c r="YW12982" s="68"/>
      <c r="YX12982" s="68">
        <v>0.891749859139226</v>
      </c>
      <c r="YY12982" s="68"/>
      <c r="YZ12982" s="68"/>
      <c r="ZA12982" s="68"/>
      <c r="ZB12982" s="68"/>
      <c r="ZC12982" s="68"/>
      <c r="ZD12982" s="68"/>
    </row>
    <row r="12983" spans="658:680" x14ac:dyDescent="0.25">
      <c r="YH12983" s="68"/>
      <c r="YI12983" s="68"/>
      <c r="YJ12983" s="68"/>
      <c r="YK12983" s="68"/>
      <c r="YL12983" s="68"/>
      <c r="YM12983" s="68"/>
      <c r="YN12983" s="68"/>
      <c r="YO12983" s="68"/>
      <c r="YP12983" s="68"/>
      <c r="YQ12983" s="68"/>
      <c r="YR12983" s="68"/>
      <c r="YS12983" s="68"/>
      <c r="YT12983" s="68"/>
      <c r="YU12983" s="68"/>
      <c r="YV12983" s="68"/>
      <c r="YW12983" s="68"/>
      <c r="YX12983" s="68">
        <v>0.89172001715777405</v>
      </c>
      <c r="YY12983" s="68"/>
      <c r="YZ12983" s="68"/>
      <c r="ZA12983" s="68"/>
      <c r="ZB12983" s="68"/>
      <c r="ZC12983" s="68"/>
      <c r="ZD12983" s="68"/>
    </row>
    <row r="12984" spans="658:680" x14ac:dyDescent="0.25">
      <c r="YH12984" s="68"/>
      <c r="YI12984" s="68"/>
      <c r="YJ12984" s="68"/>
      <c r="YK12984" s="68"/>
      <c r="YL12984" s="68"/>
      <c r="YM12984" s="68"/>
      <c r="YN12984" s="68"/>
      <c r="YO12984" s="68"/>
      <c r="YP12984" s="68"/>
      <c r="YQ12984" s="68"/>
      <c r="YR12984" s="68"/>
      <c r="YS12984" s="68"/>
      <c r="YT12984" s="68"/>
      <c r="YU12984" s="68"/>
      <c r="YV12984" s="68"/>
      <c r="YW12984" s="68"/>
      <c r="YX12984" s="68">
        <v>0.89171308521665205</v>
      </c>
      <c r="YY12984" s="68"/>
      <c r="YZ12984" s="68"/>
      <c r="ZA12984" s="68"/>
      <c r="ZB12984" s="68"/>
      <c r="ZC12984" s="68"/>
      <c r="ZD12984" s="68"/>
    </row>
    <row r="12985" spans="658:680" x14ac:dyDescent="0.25">
      <c r="YH12985" s="68"/>
      <c r="YI12985" s="68"/>
      <c r="YJ12985" s="68"/>
      <c r="YK12985" s="68"/>
      <c r="YL12985" s="68"/>
      <c r="YM12985" s="68"/>
      <c r="YN12985" s="68"/>
      <c r="YO12985" s="68"/>
      <c r="YP12985" s="68"/>
      <c r="YQ12985" s="68"/>
      <c r="YR12985" s="68"/>
      <c r="YS12985" s="68"/>
      <c r="YT12985" s="68"/>
      <c r="YU12985" s="68"/>
      <c r="YV12985" s="68"/>
      <c r="YW12985" s="68"/>
      <c r="YX12985" s="68">
        <v>0.89168140430099097</v>
      </c>
      <c r="YY12985" s="68"/>
      <c r="YZ12985" s="68"/>
      <c r="ZA12985" s="68"/>
      <c r="ZB12985" s="68"/>
      <c r="ZC12985" s="68"/>
      <c r="ZD12985" s="68"/>
    </row>
    <row r="12986" spans="658:680" x14ac:dyDescent="0.25">
      <c r="YH12986" s="68"/>
      <c r="YI12986" s="68"/>
      <c r="YJ12986" s="68"/>
      <c r="YK12986" s="68"/>
      <c r="YL12986" s="68"/>
      <c r="YM12986" s="68"/>
      <c r="YN12986" s="68"/>
      <c r="YO12986" s="68"/>
      <c r="YP12986" s="68"/>
      <c r="YQ12986" s="68"/>
      <c r="YR12986" s="68"/>
      <c r="YS12986" s="68"/>
      <c r="YT12986" s="68"/>
      <c r="YU12986" s="68"/>
      <c r="YV12986" s="68"/>
      <c r="YW12986" s="68"/>
      <c r="YX12986" s="68">
        <v>0.89165569062387995</v>
      </c>
      <c r="YY12986" s="68"/>
      <c r="YZ12986" s="68"/>
      <c r="ZA12986" s="68"/>
      <c r="ZB12986" s="68"/>
      <c r="ZC12986" s="68"/>
      <c r="ZD12986" s="68"/>
    </row>
    <row r="12987" spans="658:680" x14ac:dyDescent="0.25">
      <c r="YH12987" s="68"/>
      <c r="YI12987" s="68"/>
      <c r="YJ12987" s="68"/>
      <c r="YK12987" s="68"/>
      <c r="YL12987" s="68"/>
      <c r="YM12987" s="68"/>
      <c r="YN12987" s="68"/>
      <c r="YO12987" s="68"/>
      <c r="YP12987" s="68"/>
      <c r="YQ12987" s="68"/>
      <c r="YR12987" s="68"/>
      <c r="YS12987" s="68"/>
      <c r="YT12987" s="68"/>
      <c r="YU12987" s="68"/>
      <c r="YV12987" s="68"/>
      <c r="YW12987" s="68"/>
      <c r="YX12987" s="68">
        <v>0.89163294353036704</v>
      </c>
      <c r="YY12987" s="68"/>
      <c r="YZ12987" s="68"/>
      <c r="ZA12987" s="68"/>
      <c r="ZB12987" s="68"/>
      <c r="ZC12987" s="68"/>
      <c r="ZD12987" s="68"/>
    </row>
    <row r="12988" spans="658:680" x14ac:dyDescent="0.25">
      <c r="YH12988" s="68"/>
      <c r="YI12988" s="68"/>
      <c r="YJ12988" s="68"/>
      <c r="YK12988" s="68"/>
      <c r="YL12988" s="68"/>
      <c r="YM12988" s="68"/>
      <c r="YN12988" s="68"/>
      <c r="YO12988" s="68"/>
      <c r="YP12988" s="68"/>
      <c r="YQ12988" s="68"/>
      <c r="YR12988" s="68"/>
      <c r="YS12988" s="68"/>
      <c r="YT12988" s="68"/>
      <c r="YU12988" s="68"/>
      <c r="YV12988" s="68"/>
      <c r="YW12988" s="68"/>
      <c r="YX12988" s="68">
        <v>0.89162936801654702</v>
      </c>
      <c r="YY12988" s="68"/>
      <c r="YZ12988" s="68"/>
      <c r="ZA12988" s="68"/>
      <c r="ZB12988" s="68"/>
      <c r="ZC12988" s="68"/>
      <c r="ZD12988" s="68"/>
    </row>
    <row r="12989" spans="658:680" x14ac:dyDescent="0.25">
      <c r="YH12989" s="68"/>
      <c r="YI12989" s="68"/>
      <c r="YJ12989" s="68"/>
      <c r="YK12989" s="68"/>
      <c r="YL12989" s="68"/>
      <c r="YM12989" s="68"/>
      <c r="YN12989" s="68"/>
      <c r="YO12989" s="68"/>
      <c r="YP12989" s="68"/>
      <c r="YQ12989" s="68"/>
      <c r="YR12989" s="68"/>
      <c r="YS12989" s="68"/>
      <c r="YT12989" s="68"/>
      <c r="YU12989" s="68"/>
      <c r="YV12989" s="68"/>
      <c r="YW12989" s="68"/>
      <c r="YX12989" s="68">
        <v>0.89156346798077701</v>
      </c>
      <c r="YY12989" s="68"/>
      <c r="YZ12989" s="68"/>
      <c r="ZA12989" s="68"/>
      <c r="ZB12989" s="68"/>
      <c r="ZC12989" s="68"/>
      <c r="ZD12989" s="68"/>
    </row>
    <row r="12990" spans="658:680" x14ac:dyDescent="0.25">
      <c r="YH12990" s="68"/>
      <c r="YI12990" s="68"/>
      <c r="YJ12990" s="68"/>
      <c r="YK12990" s="68"/>
      <c r="YL12990" s="68"/>
      <c r="YM12990" s="68"/>
      <c r="YN12990" s="68"/>
      <c r="YO12990" s="68"/>
      <c r="YP12990" s="68"/>
      <c r="YQ12990" s="68"/>
      <c r="YR12990" s="68"/>
      <c r="YS12990" s="68"/>
      <c r="YT12990" s="68"/>
      <c r="YU12990" s="68"/>
      <c r="YV12990" s="68"/>
      <c r="YW12990" s="68"/>
      <c r="YX12990" s="68">
        <v>0.89155545619324705</v>
      </c>
      <c r="YY12990" s="68"/>
      <c r="YZ12990" s="68"/>
      <c r="ZA12990" s="68"/>
      <c r="ZB12990" s="68"/>
      <c r="ZC12990" s="68"/>
      <c r="ZD12990" s="68"/>
    </row>
    <row r="12991" spans="658:680" x14ac:dyDescent="0.25">
      <c r="YH12991" s="68"/>
      <c r="YI12991" s="68"/>
      <c r="YJ12991" s="68"/>
      <c r="YK12991" s="68"/>
      <c r="YL12991" s="68"/>
      <c r="YM12991" s="68"/>
      <c r="YN12991" s="68"/>
      <c r="YO12991" s="68"/>
      <c r="YP12991" s="68"/>
      <c r="YQ12991" s="68"/>
      <c r="YR12991" s="68"/>
      <c r="YS12991" s="68"/>
      <c r="YT12991" s="68"/>
      <c r="YU12991" s="68"/>
      <c r="YV12991" s="68"/>
      <c r="YW12991" s="68"/>
      <c r="YX12991" s="68">
        <v>0.89151708306208799</v>
      </c>
      <c r="YY12991" s="68"/>
      <c r="YZ12991" s="68"/>
      <c r="ZA12991" s="68"/>
      <c r="ZB12991" s="68"/>
      <c r="ZC12991" s="68"/>
      <c r="ZD12991" s="68"/>
    </row>
    <row r="12992" spans="658:680" x14ac:dyDescent="0.25">
      <c r="YH12992" s="68"/>
      <c r="YI12992" s="68"/>
      <c r="YJ12992" s="68"/>
      <c r="YK12992" s="68"/>
      <c r="YL12992" s="68"/>
      <c r="YM12992" s="68"/>
      <c r="YN12992" s="68"/>
      <c r="YO12992" s="68"/>
      <c r="YP12992" s="68"/>
      <c r="YQ12992" s="68"/>
      <c r="YR12992" s="68"/>
      <c r="YS12992" s="68"/>
      <c r="YT12992" s="68"/>
      <c r="YU12992" s="68"/>
      <c r="YV12992" s="68"/>
      <c r="YW12992" s="68"/>
      <c r="YX12992" s="68">
        <v>0.89149166189560003</v>
      </c>
      <c r="YY12992" s="68"/>
      <c r="YZ12992" s="68"/>
      <c r="ZA12992" s="68"/>
      <c r="ZB12992" s="68"/>
      <c r="ZC12992" s="68"/>
      <c r="ZD12992" s="68"/>
    </row>
    <row r="12993" spans="658:680" x14ac:dyDescent="0.25">
      <c r="YH12993" s="68"/>
      <c r="YI12993" s="68"/>
      <c r="YJ12993" s="68"/>
      <c r="YK12993" s="68"/>
      <c r="YL12993" s="68"/>
      <c r="YM12993" s="68"/>
      <c r="YN12993" s="68"/>
      <c r="YO12993" s="68"/>
      <c r="YP12993" s="68"/>
      <c r="YQ12993" s="68"/>
      <c r="YR12993" s="68"/>
      <c r="YS12993" s="68"/>
      <c r="YT12993" s="68"/>
      <c r="YU12993" s="68"/>
      <c r="YV12993" s="68"/>
      <c r="YW12993" s="68"/>
      <c r="YX12993" s="68">
        <v>0.89140085500976196</v>
      </c>
      <c r="YY12993" s="68"/>
      <c r="YZ12993" s="68"/>
      <c r="ZA12993" s="68"/>
      <c r="ZB12993" s="68"/>
      <c r="ZC12993" s="68"/>
      <c r="ZD12993" s="68"/>
    </row>
    <row r="12994" spans="658:680" x14ac:dyDescent="0.25">
      <c r="YH12994" s="68"/>
      <c r="YI12994" s="68"/>
      <c r="YJ12994" s="68"/>
      <c r="YK12994" s="68"/>
      <c r="YL12994" s="68"/>
      <c r="YM12994" s="68"/>
      <c r="YN12994" s="68"/>
      <c r="YO12994" s="68"/>
      <c r="YP12994" s="68"/>
      <c r="YQ12994" s="68"/>
      <c r="YR12994" s="68"/>
      <c r="YS12994" s="68"/>
      <c r="YT12994" s="68"/>
      <c r="YU12994" s="68"/>
      <c r="YV12994" s="68"/>
      <c r="YW12994" s="68"/>
      <c r="YX12994" s="68">
        <v>0.89139509350333102</v>
      </c>
      <c r="YY12994" s="68"/>
      <c r="YZ12994" s="68"/>
      <c r="ZA12994" s="68"/>
      <c r="ZB12994" s="68"/>
      <c r="ZC12994" s="68"/>
      <c r="ZD12994" s="68"/>
    </row>
    <row r="12995" spans="658:680" x14ac:dyDescent="0.25">
      <c r="YH12995" s="68"/>
      <c r="YI12995" s="68"/>
      <c r="YJ12995" s="68"/>
      <c r="YK12995" s="68"/>
      <c r="YL12995" s="68"/>
      <c r="YM12995" s="68"/>
      <c r="YN12995" s="68"/>
      <c r="YO12995" s="68"/>
      <c r="YP12995" s="68"/>
      <c r="YQ12995" s="68"/>
      <c r="YR12995" s="68"/>
      <c r="YS12995" s="68"/>
      <c r="YT12995" s="68"/>
      <c r="YU12995" s="68"/>
      <c r="YV12995" s="68"/>
      <c r="YW12995" s="68"/>
      <c r="YX12995" s="68">
        <v>0.89138879883029598</v>
      </c>
      <c r="YY12995" s="68"/>
      <c r="YZ12995" s="68"/>
      <c r="ZA12995" s="68"/>
      <c r="ZB12995" s="68"/>
      <c r="ZC12995" s="68"/>
      <c r="ZD12995" s="68"/>
    </row>
    <row r="12996" spans="658:680" x14ac:dyDescent="0.25">
      <c r="YH12996" s="68"/>
      <c r="YI12996" s="68"/>
      <c r="YJ12996" s="68"/>
      <c r="YK12996" s="68"/>
      <c r="YL12996" s="68"/>
      <c r="YM12996" s="68"/>
      <c r="YN12996" s="68"/>
      <c r="YO12996" s="68"/>
      <c r="YP12996" s="68"/>
      <c r="YQ12996" s="68"/>
      <c r="YR12996" s="68"/>
      <c r="YS12996" s="68"/>
      <c r="YT12996" s="68"/>
      <c r="YU12996" s="68"/>
      <c r="YV12996" s="68"/>
      <c r="YW12996" s="68"/>
      <c r="YX12996" s="68">
        <v>0.89136217970551102</v>
      </c>
      <c r="YY12996" s="68"/>
      <c r="YZ12996" s="68"/>
      <c r="ZA12996" s="68"/>
      <c r="ZB12996" s="68"/>
      <c r="ZC12996" s="68"/>
      <c r="ZD12996" s="68"/>
    </row>
    <row r="12997" spans="658:680" x14ac:dyDescent="0.25">
      <c r="YH12997" s="68"/>
      <c r="YI12997" s="68"/>
      <c r="YJ12997" s="68"/>
      <c r="YK12997" s="68"/>
      <c r="YL12997" s="68"/>
      <c r="YM12997" s="68"/>
      <c r="YN12997" s="68"/>
      <c r="YO12997" s="68"/>
      <c r="YP12997" s="68"/>
      <c r="YQ12997" s="68"/>
      <c r="YR12997" s="68"/>
      <c r="YS12997" s="68"/>
      <c r="YT12997" s="68"/>
      <c r="YU12997" s="68"/>
      <c r="YV12997" s="68"/>
      <c r="YW12997" s="68"/>
      <c r="YX12997" s="68">
        <v>0.89135964604247198</v>
      </c>
      <c r="YY12997" s="68"/>
      <c r="YZ12997" s="68"/>
      <c r="ZA12997" s="68"/>
      <c r="ZB12997" s="68"/>
      <c r="ZC12997" s="68"/>
      <c r="ZD12997" s="68"/>
    </row>
    <row r="12998" spans="658:680" x14ac:dyDescent="0.25">
      <c r="YH12998" s="68"/>
      <c r="YI12998" s="68"/>
      <c r="YJ12998" s="68"/>
      <c r="YK12998" s="68"/>
      <c r="YL12998" s="68"/>
      <c r="YM12998" s="68"/>
      <c r="YN12998" s="68"/>
      <c r="YO12998" s="68"/>
      <c r="YP12998" s="68"/>
      <c r="YQ12998" s="68"/>
      <c r="YR12998" s="68"/>
      <c r="YS12998" s="68"/>
      <c r="YT12998" s="68"/>
      <c r="YU12998" s="68"/>
      <c r="YV12998" s="68"/>
      <c r="YW12998" s="68"/>
      <c r="YX12998" s="68">
        <v>0.89134287509096899</v>
      </c>
      <c r="YY12998" s="68"/>
      <c r="YZ12998" s="68"/>
      <c r="ZA12998" s="68"/>
      <c r="ZB12998" s="68"/>
      <c r="ZC12998" s="68"/>
      <c r="ZD12998" s="68"/>
    </row>
    <row r="12999" spans="658:680" x14ac:dyDescent="0.25">
      <c r="YH12999" s="68"/>
      <c r="YI12999" s="68"/>
      <c r="YJ12999" s="68"/>
      <c r="YK12999" s="68"/>
      <c r="YL12999" s="68"/>
      <c r="YM12999" s="68"/>
      <c r="YN12999" s="68"/>
      <c r="YO12999" s="68"/>
      <c r="YP12999" s="68"/>
      <c r="YQ12999" s="68"/>
      <c r="YR12999" s="68"/>
      <c r="YS12999" s="68"/>
      <c r="YT12999" s="68"/>
      <c r="YU12999" s="68"/>
      <c r="YV12999" s="68"/>
      <c r="YW12999" s="68"/>
      <c r="YX12999" s="68">
        <v>0.891338283329977</v>
      </c>
      <c r="YY12999" s="68"/>
      <c r="YZ12999" s="68"/>
      <c r="ZA12999" s="68"/>
      <c r="ZB12999" s="68"/>
      <c r="ZC12999" s="68"/>
      <c r="ZD12999" s="68"/>
    </row>
    <row r="13000" spans="658:680" x14ac:dyDescent="0.25">
      <c r="YH13000" s="68"/>
      <c r="YI13000" s="68"/>
      <c r="YJ13000" s="68"/>
      <c r="YK13000" s="68"/>
      <c r="YL13000" s="68"/>
      <c r="YM13000" s="68"/>
      <c r="YN13000" s="68"/>
      <c r="YO13000" s="68"/>
      <c r="YP13000" s="68"/>
      <c r="YQ13000" s="68"/>
      <c r="YR13000" s="68"/>
      <c r="YS13000" s="68"/>
      <c r="YT13000" s="68"/>
      <c r="YU13000" s="68"/>
      <c r="YV13000" s="68"/>
      <c r="YW13000" s="68"/>
      <c r="YX13000" s="68">
        <v>0.89133155015122201</v>
      </c>
      <c r="YY13000" s="68"/>
      <c r="YZ13000" s="68"/>
      <c r="ZA13000" s="68"/>
      <c r="ZB13000" s="68"/>
      <c r="ZC13000" s="68"/>
      <c r="ZD13000" s="68"/>
    </row>
    <row r="13001" spans="658:680" x14ac:dyDescent="0.25">
      <c r="YH13001" s="68"/>
      <c r="YI13001" s="68"/>
      <c r="YJ13001" s="68"/>
      <c r="YK13001" s="68"/>
      <c r="YL13001" s="68"/>
      <c r="YM13001" s="68"/>
      <c r="YN13001" s="68"/>
      <c r="YO13001" s="68"/>
      <c r="YP13001" s="68"/>
      <c r="YQ13001" s="68"/>
      <c r="YR13001" s="68"/>
      <c r="YS13001" s="68"/>
      <c r="YT13001" s="68"/>
      <c r="YU13001" s="68"/>
      <c r="YV13001" s="68"/>
      <c r="YW13001" s="68"/>
      <c r="YX13001" s="68">
        <v>0.89132672401295698</v>
      </c>
      <c r="YY13001" s="68"/>
      <c r="YZ13001" s="68"/>
      <c r="ZA13001" s="68"/>
      <c r="ZB13001" s="68"/>
      <c r="ZC13001" s="68"/>
      <c r="ZD13001" s="68"/>
    </row>
    <row r="13002" spans="658:680" x14ac:dyDescent="0.25">
      <c r="YH13002" s="68"/>
      <c r="YI13002" s="68"/>
      <c r="YJ13002" s="68"/>
      <c r="YK13002" s="68"/>
      <c r="YL13002" s="68"/>
      <c r="YM13002" s="68"/>
      <c r="YN13002" s="68"/>
      <c r="YO13002" s="68"/>
      <c r="YP13002" s="68"/>
      <c r="YQ13002" s="68"/>
      <c r="YR13002" s="68"/>
      <c r="YS13002" s="68"/>
      <c r="YT13002" s="68"/>
      <c r="YU13002" s="68"/>
      <c r="YV13002" s="68"/>
      <c r="YW13002" s="68"/>
      <c r="YX13002" s="68">
        <v>0.89131430346699303</v>
      </c>
      <c r="YY13002" s="68"/>
      <c r="YZ13002" s="68"/>
      <c r="ZA13002" s="68"/>
      <c r="ZB13002" s="68"/>
      <c r="ZC13002" s="68"/>
      <c r="ZD13002" s="68"/>
    </row>
    <row r="13003" spans="658:680" x14ac:dyDescent="0.25">
      <c r="YH13003" s="68"/>
      <c r="YI13003" s="68"/>
      <c r="YJ13003" s="68"/>
      <c r="YK13003" s="68"/>
      <c r="YL13003" s="68"/>
      <c r="YM13003" s="68"/>
      <c r="YN13003" s="68"/>
      <c r="YO13003" s="68"/>
      <c r="YP13003" s="68"/>
      <c r="YQ13003" s="68"/>
      <c r="YR13003" s="68"/>
      <c r="YS13003" s="68"/>
      <c r="YT13003" s="68"/>
      <c r="YU13003" s="68"/>
      <c r="YV13003" s="68"/>
      <c r="YW13003" s="68"/>
      <c r="YX13003" s="68">
        <v>0.891232285392759</v>
      </c>
      <c r="YY13003" s="68"/>
      <c r="YZ13003" s="68"/>
      <c r="ZA13003" s="68"/>
      <c r="ZB13003" s="68"/>
      <c r="ZC13003" s="68"/>
      <c r="ZD13003" s="68"/>
    </row>
    <row r="13004" spans="658:680" x14ac:dyDescent="0.25">
      <c r="YH13004" s="68"/>
      <c r="YI13004" s="68"/>
      <c r="YJ13004" s="68"/>
      <c r="YK13004" s="68"/>
      <c r="YL13004" s="68"/>
      <c r="YM13004" s="68"/>
      <c r="YN13004" s="68"/>
      <c r="YO13004" s="68"/>
      <c r="YP13004" s="68"/>
      <c r="YQ13004" s="68"/>
      <c r="YR13004" s="68"/>
      <c r="YS13004" s="68"/>
      <c r="YT13004" s="68"/>
      <c r="YU13004" s="68"/>
      <c r="YV13004" s="68"/>
      <c r="YW13004" s="68"/>
      <c r="YX13004" s="68">
        <v>0.89122042385834199</v>
      </c>
      <c r="YY13004" s="68"/>
      <c r="YZ13004" s="68"/>
      <c r="ZA13004" s="68"/>
      <c r="ZB13004" s="68"/>
      <c r="ZC13004" s="68"/>
      <c r="ZD13004" s="68"/>
    </row>
    <row r="13005" spans="658:680" x14ac:dyDescent="0.25">
      <c r="YH13005" s="68"/>
      <c r="YI13005" s="68"/>
      <c r="YJ13005" s="68"/>
      <c r="YK13005" s="68"/>
      <c r="YL13005" s="68"/>
      <c r="YM13005" s="68"/>
      <c r="YN13005" s="68"/>
      <c r="YO13005" s="68"/>
      <c r="YP13005" s="68"/>
      <c r="YQ13005" s="68"/>
      <c r="YR13005" s="68"/>
      <c r="YS13005" s="68"/>
      <c r="YT13005" s="68"/>
      <c r="YU13005" s="68"/>
      <c r="YV13005" s="68"/>
      <c r="YW13005" s="68"/>
      <c r="YX13005" s="68">
        <v>0.89118341391727696</v>
      </c>
      <c r="YY13005" s="68"/>
      <c r="YZ13005" s="68"/>
      <c r="ZA13005" s="68"/>
      <c r="ZB13005" s="68"/>
      <c r="ZC13005" s="68"/>
      <c r="ZD13005" s="68"/>
    </row>
    <row r="13006" spans="658:680" x14ac:dyDescent="0.25">
      <c r="YH13006" s="68"/>
      <c r="YI13006" s="68"/>
      <c r="YJ13006" s="68"/>
      <c r="YK13006" s="68"/>
      <c r="YL13006" s="68"/>
      <c r="YM13006" s="68"/>
      <c r="YN13006" s="68"/>
      <c r="YO13006" s="68"/>
      <c r="YP13006" s="68"/>
      <c r="YQ13006" s="68"/>
      <c r="YR13006" s="68"/>
      <c r="YS13006" s="68"/>
      <c r="YT13006" s="68"/>
      <c r="YU13006" s="68"/>
      <c r="YV13006" s="68"/>
      <c r="YW13006" s="68"/>
      <c r="YX13006" s="68">
        <v>0.89115523706282096</v>
      </c>
      <c r="YY13006" s="68"/>
      <c r="YZ13006" s="68"/>
      <c r="ZA13006" s="68"/>
      <c r="ZB13006" s="68"/>
      <c r="ZC13006" s="68"/>
      <c r="ZD13006" s="68"/>
    </row>
    <row r="13007" spans="658:680" x14ac:dyDescent="0.25">
      <c r="YH13007" s="68"/>
      <c r="YI13007" s="68"/>
      <c r="YJ13007" s="68"/>
      <c r="YK13007" s="68"/>
      <c r="YL13007" s="68"/>
      <c r="YM13007" s="68"/>
      <c r="YN13007" s="68"/>
      <c r="YO13007" s="68"/>
      <c r="YP13007" s="68"/>
      <c r="YQ13007" s="68"/>
      <c r="YR13007" s="68"/>
      <c r="YS13007" s="68"/>
      <c r="YT13007" s="68"/>
      <c r="YU13007" s="68"/>
      <c r="YV13007" s="68"/>
      <c r="YW13007" s="68"/>
      <c r="YX13007" s="68">
        <v>0.89114418954893304</v>
      </c>
      <c r="YY13007" s="68"/>
      <c r="YZ13007" s="68"/>
      <c r="ZA13007" s="68"/>
      <c r="ZB13007" s="68"/>
      <c r="ZC13007" s="68"/>
      <c r="ZD13007" s="68"/>
    </row>
    <row r="13008" spans="658:680" x14ac:dyDescent="0.25">
      <c r="YH13008" s="68"/>
      <c r="YI13008" s="68"/>
      <c r="YJ13008" s="68"/>
      <c r="YK13008" s="68"/>
      <c r="YL13008" s="68"/>
      <c r="YM13008" s="68"/>
      <c r="YN13008" s="68"/>
      <c r="YO13008" s="68"/>
      <c r="YP13008" s="68"/>
      <c r="YQ13008" s="68"/>
      <c r="YR13008" s="68"/>
      <c r="YS13008" s="68"/>
      <c r="YT13008" s="68"/>
      <c r="YU13008" s="68"/>
      <c r="YV13008" s="68"/>
      <c r="YW13008" s="68"/>
      <c r="YX13008" s="68">
        <v>0.89112344091215601</v>
      </c>
      <c r="YY13008" s="68"/>
      <c r="YZ13008" s="68"/>
      <c r="ZA13008" s="68"/>
      <c r="ZB13008" s="68"/>
      <c r="ZC13008" s="68"/>
      <c r="ZD13008" s="68"/>
    </row>
    <row r="13009" spans="658:680" x14ac:dyDescent="0.25">
      <c r="YH13009" s="68"/>
      <c r="YI13009" s="68"/>
      <c r="YJ13009" s="68"/>
      <c r="YK13009" s="68"/>
      <c r="YL13009" s="68"/>
      <c r="YM13009" s="68"/>
      <c r="YN13009" s="68"/>
      <c r="YO13009" s="68"/>
      <c r="YP13009" s="68"/>
      <c r="YQ13009" s="68"/>
      <c r="YR13009" s="68"/>
      <c r="YS13009" s="68"/>
      <c r="YT13009" s="68"/>
      <c r="YU13009" s="68"/>
      <c r="YV13009" s="68"/>
      <c r="YW13009" s="68"/>
      <c r="YX13009" s="68">
        <v>0.89107905252629105</v>
      </c>
      <c r="YY13009" s="68"/>
      <c r="YZ13009" s="68"/>
      <c r="ZA13009" s="68"/>
      <c r="ZB13009" s="68"/>
      <c r="ZC13009" s="68"/>
      <c r="ZD13009" s="68"/>
    </row>
    <row r="13010" spans="658:680" x14ac:dyDescent="0.25">
      <c r="YH13010" s="68"/>
      <c r="YI13010" s="68"/>
      <c r="YJ13010" s="68"/>
      <c r="YK13010" s="68"/>
      <c r="YL13010" s="68"/>
      <c r="YM13010" s="68"/>
      <c r="YN13010" s="68"/>
      <c r="YO13010" s="68"/>
      <c r="YP13010" s="68"/>
      <c r="YQ13010" s="68"/>
      <c r="YR13010" s="68"/>
      <c r="YS13010" s="68"/>
      <c r="YT13010" s="68"/>
      <c r="YU13010" s="68"/>
      <c r="YV13010" s="68"/>
      <c r="YW13010" s="68"/>
      <c r="YX13010" s="68">
        <v>0.89106993482486696</v>
      </c>
      <c r="YY13010" s="68"/>
      <c r="YZ13010" s="68"/>
      <c r="ZA13010" s="68"/>
      <c r="ZB13010" s="68"/>
      <c r="ZC13010" s="68"/>
      <c r="ZD13010" s="68"/>
    </row>
    <row r="13011" spans="658:680" x14ac:dyDescent="0.25">
      <c r="YH13011" s="68"/>
      <c r="YI13011" s="68"/>
      <c r="YJ13011" s="68"/>
      <c r="YK13011" s="68"/>
      <c r="YL13011" s="68"/>
      <c r="YM13011" s="68"/>
      <c r="YN13011" s="68"/>
      <c r="YO13011" s="68"/>
      <c r="YP13011" s="68"/>
      <c r="YQ13011" s="68"/>
      <c r="YR13011" s="68"/>
      <c r="YS13011" s="68"/>
      <c r="YT13011" s="68"/>
      <c r="YU13011" s="68"/>
      <c r="YV13011" s="68"/>
      <c r="YW13011" s="68"/>
      <c r="YX13011" s="68">
        <v>0.89106980476186703</v>
      </c>
      <c r="YY13011" s="68"/>
      <c r="YZ13011" s="68"/>
      <c r="ZA13011" s="68"/>
      <c r="ZB13011" s="68"/>
      <c r="ZC13011" s="68"/>
      <c r="ZD13011" s="68"/>
    </row>
    <row r="13012" spans="658:680" x14ac:dyDescent="0.25">
      <c r="YH13012" s="68"/>
      <c r="YI13012" s="68"/>
      <c r="YJ13012" s="68"/>
      <c r="YK13012" s="68"/>
      <c r="YL13012" s="68"/>
      <c r="YM13012" s="68"/>
      <c r="YN13012" s="68"/>
      <c r="YO13012" s="68"/>
      <c r="YP13012" s="68"/>
      <c r="YQ13012" s="68"/>
      <c r="YR13012" s="68"/>
      <c r="YS13012" s="68"/>
      <c r="YT13012" s="68"/>
      <c r="YU13012" s="68"/>
      <c r="YV13012" s="68"/>
      <c r="YW13012" s="68"/>
      <c r="YX13012" s="68">
        <v>0.89105869934388304</v>
      </c>
      <c r="YY13012" s="68"/>
      <c r="YZ13012" s="68"/>
      <c r="ZA13012" s="68"/>
      <c r="ZB13012" s="68"/>
      <c r="ZC13012" s="68"/>
      <c r="ZD13012" s="68"/>
    </row>
    <row r="13013" spans="658:680" x14ac:dyDescent="0.25">
      <c r="YH13013" s="68"/>
      <c r="YI13013" s="68"/>
      <c r="YJ13013" s="68"/>
      <c r="YK13013" s="68"/>
      <c r="YL13013" s="68"/>
      <c r="YM13013" s="68"/>
      <c r="YN13013" s="68"/>
      <c r="YO13013" s="68"/>
      <c r="YP13013" s="68"/>
      <c r="YQ13013" s="68"/>
      <c r="YR13013" s="68"/>
      <c r="YS13013" s="68"/>
      <c r="YT13013" s="68"/>
      <c r="YU13013" s="68"/>
      <c r="YV13013" s="68"/>
      <c r="YW13013" s="68"/>
      <c r="YX13013" s="68">
        <v>0.89096886824049304</v>
      </c>
      <c r="YY13013" s="68"/>
      <c r="YZ13013" s="68"/>
      <c r="ZA13013" s="68"/>
      <c r="ZB13013" s="68"/>
      <c r="ZC13013" s="68"/>
      <c r="ZD13013" s="68"/>
    </row>
    <row r="13014" spans="658:680" x14ac:dyDescent="0.25">
      <c r="YH13014" s="68"/>
      <c r="YI13014" s="68"/>
      <c r="YJ13014" s="68"/>
      <c r="YK13014" s="68"/>
      <c r="YL13014" s="68"/>
      <c r="YM13014" s="68"/>
      <c r="YN13014" s="68"/>
      <c r="YO13014" s="68"/>
      <c r="YP13014" s="68"/>
      <c r="YQ13014" s="68"/>
      <c r="YR13014" s="68"/>
      <c r="YS13014" s="68"/>
      <c r="YT13014" s="68"/>
      <c r="YU13014" s="68"/>
      <c r="YV13014" s="68"/>
      <c r="YW13014" s="68"/>
      <c r="YX13014" s="68">
        <v>0.890968738457105</v>
      </c>
      <c r="YY13014" s="68"/>
      <c r="YZ13014" s="68"/>
      <c r="ZA13014" s="68"/>
      <c r="ZB13014" s="68"/>
      <c r="ZC13014" s="68"/>
      <c r="ZD13014" s="68"/>
    </row>
    <row r="13015" spans="658:680" x14ac:dyDescent="0.25">
      <c r="YH13015" s="68"/>
      <c r="YI13015" s="68"/>
      <c r="YJ13015" s="68"/>
      <c r="YK13015" s="68"/>
      <c r="YL13015" s="68"/>
      <c r="YM13015" s="68"/>
      <c r="YN13015" s="68"/>
      <c r="YO13015" s="68"/>
      <c r="YP13015" s="68"/>
      <c r="YQ13015" s="68"/>
      <c r="YR13015" s="68"/>
      <c r="YS13015" s="68"/>
      <c r="YT13015" s="68"/>
      <c r="YU13015" s="68"/>
      <c r="YV13015" s="68"/>
      <c r="YW13015" s="68"/>
      <c r="YX13015" s="68">
        <v>0.89091634576963996</v>
      </c>
      <c r="YY13015" s="68"/>
      <c r="YZ13015" s="68"/>
      <c r="ZA13015" s="68"/>
      <c r="ZB13015" s="68"/>
      <c r="ZC13015" s="68"/>
      <c r="ZD13015" s="68"/>
    </row>
    <row r="13016" spans="658:680" x14ac:dyDescent="0.25">
      <c r="YH13016" s="68"/>
      <c r="YI13016" s="68"/>
      <c r="YJ13016" s="68"/>
      <c r="YK13016" s="68"/>
      <c r="YL13016" s="68"/>
      <c r="YM13016" s="68"/>
      <c r="YN13016" s="68"/>
      <c r="YO13016" s="68"/>
      <c r="YP13016" s="68"/>
      <c r="YQ13016" s="68"/>
      <c r="YR13016" s="68"/>
      <c r="YS13016" s="68"/>
      <c r="YT13016" s="68"/>
      <c r="YU13016" s="68"/>
      <c r="YV13016" s="68"/>
      <c r="YW13016" s="68"/>
      <c r="YX13016" s="68">
        <v>0.89088555130023095</v>
      </c>
      <c r="YY13016" s="68"/>
      <c r="YZ13016" s="68"/>
      <c r="ZA13016" s="68"/>
      <c r="ZB13016" s="68"/>
      <c r="ZC13016" s="68"/>
      <c r="ZD13016" s="68"/>
    </row>
    <row r="13017" spans="658:680" x14ac:dyDescent="0.25">
      <c r="YH13017" s="68"/>
      <c r="YI13017" s="68"/>
      <c r="YJ13017" s="68"/>
      <c r="YK13017" s="68"/>
      <c r="YL13017" s="68"/>
      <c r="YM13017" s="68"/>
      <c r="YN13017" s="68"/>
      <c r="YO13017" s="68"/>
      <c r="YP13017" s="68"/>
      <c r="YQ13017" s="68"/>
      <c r="YR13017" s="68"/>
      <c r="YS13017" s="68"/>
      <c r="YT13017" s="68"/>
      <c r="YU13017" s="68"/>
      <c r="YV13017" s="68"/>
      <c r="YW13017" s="68"/>
      <c r="YX13017" s="68">
        <v>0.89085275529701502</v>
      </c>
      <c r="YY13017" s="68"/>
      <c r="YZ13017" s="68"/>
      <c r="ZA13017" s="68"/>
      <c r="ZB13017" s="68"/>
      <c r="ZC13017" s="68"/>
      <c r="ZD13017" s="68"/>
    </row>
    <row r="13018" spans="658:680" x14ac:dyDescent="0.25">
      <c r="YH13018" s="68"/>
      <c r="YI13018" s="68"/>
      <c r="YJ13018" s="68"/>
      <c r="YK13018" s="68"/>
      <c r="YL13018" s="68"/>
      <c r="YM13018" s="68"/>
      <c r="YN13018" s="68"/>
      <c r="YO13018" s="68"/>
      <c r="YP13018" s="68"/>
      <c r="YQ13018" s="68"/>
      <c r="YR13018" s="68"/>
      <c r="YS13018" s="68"/>
      <c r="YT13018" s="68"/>
      <c r="YU13018" s="68"/>
      <c r="YV13018" s="68"/>
      <c r="YW13018" s="68"/>
      <c r="YX13018" s="68">
        <v>0.89084679920864096</v>
      </c>
      <c r="YY13018" s="68"/>
      <c r="YZ13018" s="68"/>
      <c r="ZA13018" s="68"/>
      <c r="ZB13018" s="68"/>
      <c r="ZC13018" s="68"/>
      <c r="ZD13018" s="68"/>
    </row>
    <row r="13019" spans="658:680" x14ac:dyDescent="0.25">
      <c r="YH13019" s="68"/>
      <c r="YI13019" s="68"/>
      <c r="YJ13019" s="68"/>
      <c r="YK13019" s="68"/>
      <c r="YL13019" s="68"/>
      <c r="YM13019" s="68"/>
      <c r="YN13019" s="68"/>
      <c r="YO13019" s="68"/>
      <c r="YP13019" s="68"/>
      <c r="YQ13019" s="68"/>
      <c r="YR13019" s="68"/>
      <c r="YS13019" s="68"/>
      <c r="YT13019" s="68"/>
      <c r="YU13019" s="68"/>
      <c r="YV13019" s="68"/>
      <c r="YW13019" s="68"/>
      <c r="YX13019" s="68">
        <v>0.89084356375709095</v>
      </c>
      <c r="YY13019" s="68"/>
      <c r="YZ13019" s="68"/>
      <c r="ZA13019" s="68"/>
      <c r="ZB13019" s="68"/>
      <c r="ZC13019" s="68"/>
      <c r="ZD13019" s="68"/>
    </row>
    <row r="13020" spans="658:680" x14ac:dyDescent="0.25">
      <c r="YH13020" s="68"/>
      <c r="YI13020" s="68"/>
      <c r="YJ13020" s="68"/>
      <c r="YK13020" s="68"/>
      <c r="YL13020" s="68"/>
      <c r="YM13020" s="68"/>
      <c r="YN13020" s="68"/>
      <c r="YO13020" s="68"/>
      <c r="YP13020" s="68"/>
      <c r="YQ13020" s="68"/>
      <c r="YR13020" s="68"/>
      <c r="YS13020" s="68"/>
      <c r="YT13020" s="68"/>
      <c r="YU13020" s="68"/>
      <c r="YV13020" s="68"/>
      <c r="YW13020" s="68"/>
      <c r="YX13020" s="68">
        <v>0.89084227484497902</v>
      </c>
      <c r="YY13020" s="68"/>
      <c r="YZ13020" s="68"/>
      <c r="ZA13020" s="68"/>
      <c r="ZB13020" s="68"/>
      <c r="ZC13020" s="68"/>
      <c r="ZD13020" s="68"/>
    </row>
    <row r="13021" spans="658:680" x14ac:dyDescent="0.25">
      <c r="YH13021" s="68"/>
      <c r="YI13021" s="68"/>
      <c r="YJ13021" s="68"/>
      <c r="YK13021" s="68"/>
      <c r="YL13021" s="68"/>
      <c r="YM13021" s="68"/>
      <c r="YN13021" s="68"/>
      <c r="YO13021" s="68"/>
      <c r="YP13021" s="68"/>
      <c r="YQ13021" s="68"/>
      <c r="YR13021" s="68"/>
      <c r="YS13021" s="68"/>
      <c r="YT13021" s="68"/>
      <c r="YU13021" s="68"/>
      <c r="YV13021" s="68"/>
      <c r="YW13021" s="68"/>
      <c r="YX13021" s="68">
        <v>0.89081125502018899</v>
      </c>
      <c r="YY13021" s="68"/>
      <c r="YZ13021" s="68"/>
      <c r="ZA13021" s="68"/>
      <c r="ZB13021" s="68"/>
      <c r="ZC13021" s="68"/>
      <c r="ZD13021" s="68"/>
    </row>
    <row r="13022" spans="658:680" x14ac:dyDescent="0.25">
      <c r="YH13022" s="68"/>
      <c r="YI13022" s="68"/>
      <c r="YJ13022" s="68"/>
      <c r="YK13022" s="68"/>
      <c r="YL13022" s="68"/>
      <c r="YM13022" s="68"/>
      <c r="YN13022" s="68"/>
      <c r="YO13022" s="68"/>
      <c r="YP13022" s="68"/>
      <c r="YQ13022" s="68"/>
      <c r="YR13022" s="68"/>
      <c r="YS13022" s="68"/>
      <c r="YT13022" s="68"/>
      <c r="YU13022" s="68"/>
      <c r="YV13022" s="68"/>
      <c r="YW13022" s="68"/>
      <c r="YX13022" s="68">
        <v>0.89080362658891998</v>
      </c>
      <c r="YY13022" s="68"/>
      <c r="YZ13022" s="68"/>
      <c r="ZA13022" s="68"/>
      <c r="ZB13022" s="68"/>
      <c r="ZC13022" s="68"/>
      <c r="ZD13022" s="68"/>
    </row>
    <row r="13023" spans="658:680" x14ac:dyDescent="0.25">
      <c r="YH13023" s="68"/>
      <c r="YI13023" s="68"/>
      <c r="YJ13023" s="68"/>
      <c r="YK13023" s="68"/>
      <c r="YL13023" s="68"/>
      <c r="YM13023" s="68"/>
      <c r="YN13023" s="68"/>
      <c r="YO13023" s="68"/>
      <c r="YP13023" s="68"/>
      <c r="YQ13023" s="68"/>
      <c r="YR13023" s="68"/>
      <c r="YS13023" s="68"/>
      <c r="YT13023" s="68"/>
      <c r="YU13023" s="68"/>
      <c r="YV13023" s="68"/>
      <c r="YW13023" s="68"/>
      <c r="YX13023" s="68">
        <v>0.89075921399742497</v>
      </c>
      <c r="YY13023" s="68"/>
      <c r="YZ13023" s="68"/>
      <c r="ZA13023" s="68"/>
      <c r="ZB13023" s="68"/>
      <c r="ZC13023" s="68"/>
      <c r="ZD13023" s="68"/>
    </row>
    <row r="13024" spans="658:680" x14ac:dyDescent="0.25">
      <c r="YH13024" s="68"/>
      <c r="YI13024" s="68"/>
      <c r="YJ13024" s="68"/>
      <c r="YK13024" s="68"/>
      <c r="YL13024" s="68"/>
      <c r="YM13024" s="68"/>
      <c r="YN13024" s="68"/>
      <c r="YO13024" s="68"/>
      <c r="YP13024" s="68"/>
      <c r="YQ13024" s="68"/>
      <c r="YR13024" s="68"/>
      <c r="YS13024" s="68"/>
      <c r="YT13024" s="68"/>
      <c r="YU13024" s="68"/>
      <c r="YV13024" s="68"/>
      <c r="YW13024" s="68"/>
      <c r="YX13024" s="68">
        <v>0.89073672101972601</v>
      </c>
      <c r="YY13024" s="68"/>
      <c r="YZ13024" s="68"/>
      <c r="ZA13024" s="68"/>
      <c r="ZB13024" s="68"/>
      <c r="ZC13024" s="68"/>
      <c r="ZD13024" s="68"/>
    </row>
    <row r="13025" spans="658:680" x14ac:dyDescent="0.25">
      <c r="YH13025" s="68"/>
      <c r="YI13025" s="68"/>
      <c r="YJ13025" s="68"/>
      <c r="YK13025" s="68"/>
      <c r="YL13025" s="68"/>
      <c r="YM13025" s="68"/>
      <c r="YN13025" s="68"/>
      <c r="YO13025" s="68"/>
      <c r="YP13025" s="68"/>
      <c r="YQ13025" s="68"/>
      <c r="YR13025" s="68"/>
      <c r="YS13025" s="68"/>
      <c r="YT13025" s="68"/>
      <c r="YU13025" s="68"/>
      <c r="YV13025" s="68"/>
      <c r="YW13025" s="68"/>
      <c r="YX13025" s="68">
        <v>0.890717263058877</v>
      </c>
      <c r="YY13025" s="68"/>
      <c r="YZ13025" s="68"/>
      <c r="ZA13025" s="68"/>
      <c r="ZB13025" s="68"/>
      <c r="ZC13025" s="68"/>
      <c r="ZD13025" s="68"/>
    </row>
    <row r="13026" spans="658:680" x14ac:dyDescent="0.25">
      <c r="YH13026" s="68"/>
      <c r="YI13026" s="68"/>
      <c r="YJ13026" s="68"/>
      <c r="YK13026" s="68"/>
      <c r="YL13026" s="68"/>
      <c r="YM13026" s="68"/>
      <c r="YN13026" s="68"/>
      <c r="YO13026" s="68"/>
      <c r="YP13026" s="68"/>
      <c r="YQ13026" s="68"/>
      <c r="YR13026" s="68"/>
      <c r="YS13026" s="68"/>
      <c r="YT13026" s="68"/>
      <c r="YU13026" s="68"/>
      <c r="YV13026" s="68"/>
      <c r="YW13026" s="68"/>
      <c r="YX13026" s="68">
        <v>0.89069703267503098</v>
      </c>
      <c r="YY13026" s="68"/>
      <c r="YZ13026" s="68"/>
      <c r="ZA13026" s="68"/>
      <c r="ZB13026" s="68"/>
      <c r="ZC13026" s="68"/>
      <c r="ZD13026" s="68"/>
    </row>
    <row r="13027" spans="658:680" x14ac:dyDescent="0.25">
      <c r="YH13027" s="68"/>
      <c r="YI13027" s="68"/>
      <c r="YJ13027" s="68"/>
      <c r="YK13027" s="68"/>
      <c r="YL13027" s="68"/>
      <c r="YM13027" s="68"/>
      <c r="YN13027" s="68"/>
      <c r="YO13027" s="68"/>
      <c r="YP13027" s="68"/>
      <c r="YQ13027" s="68"/>
      <c r="YR13027" s="68"/>
      <c r="YS13027" s="68"/>
      <c r="YT13027" s="68"/>
      <c r="YU13027" s="68"/>
      <c r="YV13027" s="68"/>
      <c r="YW13027" s="68"/>
      <c r="YX13027" s="68">
        <v>0.89062076422356395</v>
      </c>
      <c r="YY13027" s="68"/>
      <c r="YZ13027" s="68"/>
      <c r="ZA13027" s="68"/>
      <c r="ZB13027" s="68"/>
      <c r="ZC13027" s="68"/>
      <c r="ZD13027" s="68"/>
    </row>
    <row r="13028" spans="658:680" x14ac:dyDescent="0.25">
      <c r="YH13028" s="68"/>
      <c r="YI13028" s="68"/>
      <c r="YJ13028" s="68"/>
      <c r="YK13028" s="68"/>
      <c r="YL13028" s="68"/>
      <c r="YM13028" s="68"/>
      <c r="YN13028" s="68"/>
      <c r="YO13028" s="68"/>
      <c r="YP13028" s="68"/>
      <c r="YQ13028" s="68"/>
      <c r="YR13028" s="68"/>
      <c r="YS13028" s="68"/>
      <c r="YT13028" s="68"/>
      <c r="YU13028" s="68"/>
      <c r="YV13028" s="68"/>
      <c r="YW13028" s="68"/>
      <c r="YX13028" s="68">
        <v>0.89054787697515403</v>
      </c>
      <c r="YY13028" s="68"/>
      <c r="YZ13028" s="68"/>
      <c r="ZA13028" s="68"/>
      <c r="ZB13028" s="68"/>
      <c r="ZC13028" s="68"/>
      <c r="ZD13028" s="68"/>
    </row>
    <row r="13029" spans="658:680" x14ac:dyDescent="0.25">
      <c r="YH13029" s="68"/>
      <c r="YI13029" s="68"/>
      <c r="YJ13029" s="68"/>
      <c r="YK13029" s="68"/>
      <c r="YL13029" s="68"/>
      <c r="YM13029" s="68"/>
      <c r="YN13029" s="68"/>
      <c r="YO13029" s="68"/>
      <c r="YP13029" s="68"/>
      <c r="YQ13029" s="68"/>
      <c r="YR13029" s="68"/>
      <c r="YS13029" s="68"/>
      <c r="YT13029" s="68"/>
      <c r="YU13029" s="68"/>
      <c r="YV13029" s="68"/>
      <c r="YW13029" s="68"/>
      <c r="YX13029" s="68">
        <v>0.890536627156436</v>
      </c>
      <c r="YY13029" s="68"/>
      <c r="YZ13029" s="68"/>
      <c r="ZA13029" s="68"/>
      <c r="ZB13029" s="68"/>
      <c r="ZC13029" s="68"/>
      <c r="ZD13029" s="68"/>
    </row>
    <row r="13030" spans="658:680" x14ac:dyDescent="0.25">
      <c r="YH13030" s="68"/>
      <c r="YI13030" s="68"/>
      <c r="YJ13030" s="68"/>
      <c r="YK13030" s="68"/>
      <c r="YL13030" s="68"/>
      <c r="YM13030" s="68"/>
      <c r="YN13030" s="68"/>
      <c r="YO13030" s="68"/>
      <c r="YP13030" s="68"/>
      <c r="YQ13030" s="68"/>
      <c r="YR13030" s="68"/>
      <c r="YS13030" s="68"/>
      <c r="YT13030" s="68"/>
      <c r="YU13030" s="68"/>
      <c r="YV13030" s="68"/>
      <c r="YW13030" s="68"/>
      <c r="YX13030" s="68">
        <v>0.89050639039341595</v>
      </c>
      <c r="YY13030" s="68"/>
      <c r="YZ13030" s="68"/>
      <c r="ZA13030" s="68"/>
      <c r="ZB13030" s="68"/>
      <c r="ZC13030" s="68"/>
      <c r="ZD13030" s="68"/>
    </row>
    <row r="13031" spans="658:680" x14ac:dyDescent="0.25">
      <c r="YH13031" s="68"/>
      <c r="YI13031" s="68"/>
      <c r="YJ13031" s="68"/>
      <c r="YK13031" s="68"/>
      <c r="YL13031" s="68"/>
      <c r="YM13031" s="68"/>
      <c r="YN13031" s="68"/>
      <c r="YO13031" s="68"/>
      <c r="YP13031" s="68"/>
      <c r="YQ13031" s="68"/>
      <c r="YR13031" s="68"/>
      <c r="YS13031" s="68"/>
      <c r="YT13031" s="68"/>
      <c r="YU13031" s="68"/>
      <c r="YV13031" s="68"/>
      <c r="YW13031" s="68"/>
      <c r="YX13031" s="68">
        <v>0.89044782499627095</v>
      </c>
      <c r="YY13031" s="68"/>
      <c r="YZ13031" s="68"/>
      <c r="ZA13031" s="68"/>
      <c r="ZB13031" s="68"/>
      <c r="ZC13031" s="68"/>
      <c r="ZD13031" s="68"/>
    </row>
    <row r="13032" spans="658:680" x14ac:dyDescent="0.25">
      <c r="YH13032" s="68"/>
      <c r="YI13032" s="68"/>
      <c r="YJ13032" s="68"/>
      <c r="YK13032" s="68"/>
      <c r="YL13032" s="68"/>
      <c r="YM13032" s="68"/>
      <c r="YN13032" s="68"/>
      <c r="YO13032" s="68"/>
      <c r="YP13032" s="68"/>
      <c r="YQ13032" s="68"/>
      <c r="YR13032" s="68"/>
      <c r="YS13032" s="68"/>
      <c r="YT13032" s="68"/>
      <c r="YU13032" s="68"/>
      <c r="YV13032" s="68"/>
      <c r="YW13032" s="68"/>
      <c r="YX13032" s="68">
        <v>0.89036837831228199</v>
      </c>
      <c r="YY13032" s="68"/>
      <c r="YZ13032" s="68"/>
      <c r="ZA13032" s="68"/>
      <c r="ZB13032" s="68"/>
      <c r="ZC13032" s="68"/>
      <c r="ZD13032" s="68"/>
    </row>
    <row r="13033" spans="658:680" x14ac:dyDescent="0.25">
      <c r="YH13033" s="68"/>
      <c r="YI13033" s="68"/>
      <c r="YJ13033" s="68"/>
      <c r="YK13033" s="68"/>
      <c r="YL13033" s="68"/>
      <c r="YM13033" s="68"/>
      <c r="YN13033" s="68"/>
      <c r="YO13033" s="68"/>
      <c r="YP13033" s="68"/>
      <c r="YQ13033" s="68"/>
      <c r="YR13033" s="68"/>
      <c r="YS13033" s="68"/>
      <c r="YT13033" s="68"/>
      <c r="YU13033" s="68"/>
      <c r="YV13033" s="68"/>
      <c r="YW13033" s="68"/>
      <c r="YX13033" s="68">
        <v>0.89033561696646601</v>
      </c>
      <c r="YY13033" s="68"/>
      <c r="YZ13033" s="68"/>
      <c r="ZA13033" s="68"/>
      <c r="ZB13033" s="68"/>
      <c r="ZC13033" s="68"/>
      <c r="ZD13033" s="68"/>
    </row>
    <row r="13034" spans="658:680" x14ac:dyDescent="0.25">
      <c r="YH13034" s="68"/>
      <c r="YI13034" s="68"/>
      <c r="YJ13034" s="68"/>
      <c r="YK13034" s="68"/>
      <c r="YL13034" s="68"/>
      <c r="YM13034" s="68"/>
      <c r="YN13034" s="68"/>
      <c r="YO13034" s="68"/>
      <c r="YP13034" s="68"/>
      <c r="YQ13034" s="68"/>
      <c r="YR13034" s="68"/>
      <c r="YS13034" s="68"/>
      <c r="YT13034" s="68"/>
      <c r="YU13034" s="68"/>
      <c r="YV13034" s="68"/>
      <c r="YW13034" s="68"/>
      <c r="YX13034" s="68">
        <v>0.89030390000172799</v>
      </c>
      <c r="YY13034" s="68"/>
      <c r="YZ13034" s="68"/>
      <c r="ZA13034" s="68"/>
      <c r="ZB13034" s="68"/>
      <c r="ZC13034" s="68"/>
      <c r="ZD13034" s="68"/>
    </row>
    <row r="13035" spans="658:680" x14ac:dyDescent="0.25">
      <c r="YH13035" s="68"/>
      <c r="YI13035" s="68"/>
      <c r="YJ13035" s="68"/>
      <c r="YK13035" s="68"/>
      <c r="YL13035" s="68"/>
      <c r="YM13035" s="68"/>
      <c r="YN13035" s="68"/>
      <c r="YO13035" s="68"/>
      <c r="YP13035" s="68"/>
      <c r="YQ13035" s="68"/>
      <c r="YR13035" s="68"/>
      <c r="YS13035" s="68"/>
      <c r="YT13035" s="68"/>
      <c r="YU13035" s="68"/>
      <c r="YV13035" s="68"/>
      <c r="YW13035" s="68"/>
      <c r="YX13035" s="68">
        <v>0.89028778094917504</v>
      </c>
      <c r="YY13035" s="68"/>
      <c r="YZ13035" s="68"/>
      <c r="ZA13035" s="68"/>
      <c r="ZB13035" s="68"/>
      <c r="ZC13035" s="68"/>
      <c r="ZD13035" s="68"/>
    </row>
    <row r="13036" spans="658:680" x14ac:dyDescent="0.25">
      <c r="YH13036" s="68"/>
      <c r="YI13036" s="68"/>
      <c r="YJ13036" s="68"/>
      <c r="YK13036" s="68"/>
      <c r="YL13036" s="68"/>
      <c r="YM13036" s="68"/>
      <c r="YN13036" s="68"/>
      <c r="YO13036" s="68"/>
      <c r="YP13036" s="68"/>
      <c r="YQ13036" s="68"/>
      <c r="YR13036" s="68"/>
      <c r="YS13036" s="68"/>
      <c r="YT13036" s="68"/>
      <c r="YU13036" s="68"/>
      <c r="YV13036" s="68"/>
      <c r="YW13036" s="68"/>
      <c r="YX13036" s="68">
        <v>0.89027160642894199</v>
      </c>
      <c r="YY13036" s="68"/>
      <c r="YZ13036" s="68"/>
      <c r="ZA13036" s="68"/>
      <c r="ZB13036" s="68"/>
      <c r="ZC13036" s="68"/>
      <c r="ZD13036" s="68"/>
    </row>
    <row r="13037" spans="658:680" x14ac:dyDescent="0.25">
      <c r="YH13037" s="68"/>
      <c r="YI13037" s="68"/>
      <c r="YJ13037" s="68"/>
      <c r="YK13037" s="68"/>
      <c r="YL13037" s="68"/>
      <c r="YM13037" s="68"/>
      <c r="YN13037" s="68"/>
      <c r="YO13037" s="68"/>
      <c r="YP13037" s="68"/>
      <c r="YQ13037" s="68"/>
      <c r="YR13037" s="68"/>
      <c r="YS13037" s="68"/>
      <c r="YT13037" s="68"/>
      <c r="YU13037" s="68"/>
      <c r="YV13037" s="68"/>
      <c r="YW13037" s="68"/>
      <c r="YX13037" s="68">
        <v>0.890257253262001</v>
      </c>
      <c r="YY13037" s="68"/>
      <c r="YZ13037" s="68"/>
      <c r="ZA13037" s="68"/>
      <c r="ZB13037" s="68"/>
      <c r="ZC13037" s="68"/>
      <c r="ZD13037" s="68"/>
    </row>
    <row r="13038" spans="658:680" x14ac:dyDescent="0.25">
      <c r="YH13038" s="68"/>
      <c r="YI13038" s="68"/>
      <c r="YJ13038" s="68"/>
      <c r="YK13038" s="68"/>
      <c r="YL13038" s="68"/>
      <c r="YM13038" s="68"/>
      <c r="YN13038" s="68"/>
      <c r="YO13038" s="68"/>
      <c r="YP13038" s="68"/>
      <c r="YQ13038" s="68"/>
      <c r="YR13038" s="68"/>
      <c r="YS13038" s="68"/>
      <c r="YT13038" s="68"/>
      <c r="YU13038" s="68"/>
      <c r="YV13038" s="68"/>
      <c r="YW13038" s="68"/>
      <c r="YX13038" s="68">
        <v>0.89016702992389596</v>
      </c>
      <c r="YY13038" s="68"/>
      <c r="YZ13038" s="68"/>
      <c r="ZA13038" s="68"/>
      <c r="ZB13038" s="68"/>
      <c r="ZC13038" s="68"/>
      <c r="ZD13038" s="68"/>
    </row>
    <row r="13039" spans="658:680" x14ac:dyDescent="0.25">
      <c r="YH13039" s="68"/>
      <c r="YI13039" s="68"/>
      <c r="YJ13039" s="68"/>
      <c r="YK13039" s="68"/>
      <c r="YL13039" s="68"/>
      <c r="YM13039" s="68"/>
      <c r="YN13039" s="68"/>
      <c r="YO13039" s="68"/>
      <c r="YP13039" s="68"/>
      <c r="YQ13039" s="68"/>
      <c r="YR13039" s="68"/>
      <c r="YS13039" s="68"/>
      <c r="YT13039" s="68"/>
      <c r="YU13039" s="68"/>
      <c r="YV13039" s="68"/>
      <c r="YW13039" s="68"/>
      <c r="YX13039" s="68">
        <v>0.89014616432312099</v>
      </c>
      <c r="YY13039" s="68"/>
      <c r="YZ13039" s="68"/>
      <c r="ZA13039" s="68"/>
      <c r="ZB13039" s="68"/>
      <c r="ZC13039" s="68"/>
      <c r="ZD13039" s="68"/>
    </row>
    <row r="13040" spans="658:680" x14ac:dyDescent="0.25">
      <c r="YH13040" s="68"/>
      <c r="YI13040" s="68"/>
      <c r="YJ13040" s="68"/>
      <c r="YK13040" s="68"/>
      <c r="YL13040" s="68"/>
      <c r="YM13040" s="68"/>
      <c r="YN13040" s="68"/>
      <c r="YO13040" s="68"/>
      <c r="YP13040" s="68"/>
      <c r="YQ13040" s="68"/>
      <c r="YR13040" s="68"/>
      <c r="YS13040" s="68"/>
      <c r="YT13040" s="68"/>
      <c r="YU13040" s="68"/>
      <c r="YV13040" s="68"/>
      <c r="YW13040" s="68"/>
      <c r="YX13040" s="68">
        <v>0.89013119251997597</v>
      </c>
      <c r="YY13040" s="68"/>
      <c r="YZ13040" s="68"/>
      <c r="ZA13040" s="68"/>
      <c r="ZB13040" s="68"/>
      <c r="ZC13040" s="68"/>
      <c r="ZD13040" s="68"/>
    </row>
    <row r="13041" spans="658:680" x14ac:dyDescent="0.25">
      <c r="YH13041" s="68"/>
      <c r="YI13041" s="68"/>
      <c r="YJ13041" s="68"/>
      <c r="YK13041" s="68"/>
      <c r="YL13041" s="68"/>
      <c r="YM13041" s="68"/>
      <c r="YN13041" s="68"/>
      <c r="YO13041" s="68"/>
      <c r="YP13041" s="68"/>
      <c r="YQ13041" s="68"/>
      <c r="YR13041" s="68"/>
      <c r="YS13041" s="68"/>
      <c r="YT13041" s="68"/>
      <c r="YU13041" s="68"/>
      <c r="YV13041" s="68"/>
      <c r="YW13041" s="68"/>
      <c r="YX13041" s="68">
        <v>0.89011955634662299</v>
      </c>
      <c r="YY13041" s="68"/>
      <c r="YZ13041" s="68"/>
      <c r="ZA13041" s="68"/>
      <c r="ZB13041" s="68"/>
      <c r="ZC13041" s="68"/>
      <c r="ZD13041" s="68"/>
    </row>
    <row r="13042" spans="658:680" x14ac:dyDescent="0.25">
      <c r="YH13042" s="68"/>
      <c r="YI13042" s="68"/>
      <c r="YJ13042" s="68"/>
      <c r="YK13042" s="68"/>
      <c r="YL13042" s="68"/>
      <c r="YM13042" s="68"/>
      <c r="YN13042" s="68"/>
      <c r="YO13042" s="68"/>
      <c r="YP13042" s="68"/>
      <c r="YQ13042" s="68"/>
      <c r="YR13042" s="68"/>
      <c r="YS13042" s="68"/>
      <c r="YT13042" s="68"/>
      <c r="YU13042" s="68"/>
      <c r="YV13042" s="68"/>
      <c r="YW13042" s="68"/>
      <c r="YX13042" s="68">
        <v>0.89005639198542796</v>
      </c>
      <c r="YY13042" s="68"/>
      <c r="YZ13042" s="68"/>
      <c r="ZA13042" s="68"/>
      <c r="ZB13042" s="68"/>
      <c r="ZC13042" s="68"/>
      <c r="ZD13042" s="68"/>
    </row>
    <row r="13043" spans="658:680" x14ac:dyDescent="0.25">
      <c r="YH13043" s="68"/>
      <c r="YI13043" s="68"/>
      <c r="YJ13043" s="68"/>
      <c r="YK13043" s="68"/>
      <c r="YL13043" s="68"/>
      <c r="YM13043" s="68"/>
      <c r="YN13043" s="68"/>
      <c r="YO13043" s="68"/>
      <c r="YP13043" s="68"/>
      <c r="YQ13043" s="68"/>
      <c r="YR13043" s="68"/>
      <c r="YS13043" s="68"/>
      <c r="YT13043" s="68"/>
      <c r="YU13043" s="68"/>
      <c r="YV13043" s="68"/>
      <c r="YW13043" s="68"/>
      <c r="YX13043" s="68">
        <v>0.89001289410289797</v>
      </c>
      <c r="YY13043" s="68"/>
      <c r="YZ13043" s="68"/>
      <c r="ZA13043" s="68"/>
      <c r="ZB13043" s="68"/>
      <c r="ZC13043" s="68"/>
      <c r="ZD13043" s="68"/>
    </row>
    <row r="13044" spans="658:680" x14ac:dyDescent="0.25">
      <c r="YH13044" s="68"/>
      <c r="YI13044" s="68"/>
      <c r="YJ13044" s="68"/>
      <c r="YK13044" s="68"/>
      <c r="YL13044" s="68"/>
      <c r="YM13044" s="68"/>
      <c r="YN13044" s="68"/>
      <c r="YO13044" s="68"/>
      <c r="YP13044" s="68"/>
      <c r="YQ13044" s="68"/>
      <c r="YR13044" s="68"/>
      <c r="YS13044" s="68"/>
      <c r="YT13044" s="68"/>
      <c r="YU13044" s="68"/>
      <c r="YV13044" s="68"/>
      <c r="YW13044" s="68"/>
      <c r="YX13044" s="68">
        <v>0.88998815017973598</v>
      </c>
      <c r="YY13044" s="68"/>
      <c r="YZ13044" s="68"/>
      <c r="ZA13044" s="68"/>
      <c r="ZB13044" s="68"/>
      <c r="ZC13044" s="68"/>
      <c r="ZD13044" s="68"/>
    </row>
    <row r="13045" spans="658:680" x14ac:dyDescent="0.25">
      <c r="YH13045" s="68"/>
      <c r="YI13045" s="68"/>
      <c r="YJ13045" s="68"/>
      <c r="YK13045" s="68"/>
      <c r="YL13045" s="68"/>
      <c r="YM13045" s="68"/>
      <c r="YN13045" s="68"/>
      <c r="YO13045" s="68"/>
      <c r="YP13045" s="68"/>
      <c r="YQ13045" s="68"/>
      <c r="YR13045" s="68"/>
      <c r="YS13045" s="68"/>
      <c r="YT13045" s="68"/>
      <c r="YU13045" s="68"/>
      <c r="YV13045" s="68"/>
      <c r="YW13045" s="68"/>
      <c r="YX13045" s="68">
        <v>0.88995103687004995</v>
      </c>
      <c r="YY13045" s="68"/>
      <c r="YZ13045" s="68"/>
      <c r="ZA13045" s="68"/>
      <c r="ZB13045" s="68"/>
      <c r="ZC13045" s="68"/>
      <c r="ZD13045" s="68"/>
    </row>
    <row r="13046" spans="658:680" x14ac:dyDescent="0.25">
      <c r="YH13046" s="68"/>
      <c r="YI13046" s="68"/>
      <c r="YJ13046" s="68"/>
      <c r="YK13046" s="68"/>
      <c r="YL13046" s="68"/>
      <c r="YM13046" s="68"/>
      <c r="YN13046" s="68"/>
      <c r="YO13046" s="68"/>
      <c r="YP13046" s="68"/>
      <c r="YQ13046" s="68"/>
      <c r="YR13046" s="68"/>
      <c r="YS13046" s="68"/>
      <c r="YT13046" s="68"/>
      <c r="YU13046" s="68"/>
      <c r="YV13046" s="68"/>
      <c r="YW13046" s="68"/>
      <c r="YX13046" s="68">
        <v>0.88982606715351098</v>
      </c>
      <c r="YY13046" s="68"/>
      <c r="YZ13046" s="68"/>
      <c r="ZA13046" s="68"/>
      <c r="ZB13046" s="68"/>
      <c r="ZC13046" s="68"/>
      <c r="ZD13046" s="68"/>
    </row>
    <row r="13047" spans="658:680" x14ac:dyDescent="0.25">
      <c r="YH13047" s="68"/>
      <c r="YI13047" s="68"/>
      <c r="YJ13047" s="68"/>
      <c r="YK13047" s="68"/>
      <c r="YL13047" s="68"/>
      <c r="YM13047" s="68"/>
      <c r="YN13047" s="68"/>
      <c r="YO13047" s="68"/>
      <c r="YP13047" s="68"/>
      <c r="YQ13047" s="68"/>
      <c r="YR13047" s="68"/>
      <c r="YS13047" s="68"/>
      <c r="YT13047" s="68"/>
      <c r="YU13047" s="68"/>
      <c r="YV13047" s="68"/>
      <c r="YW13047" s="68"/>
      <c r="YX13047" s="68">
        <v>0.88972858916384301</v>
      </c>
      <c r="YY13047" s="68"/>
      <c r="YZ13047" s="68"/>
      <c r="ZA13047" s="68"/>
      <c r="ZB13047" s="68"/>
      <c r="ZC13047" s="68"/>
      <c r="ZD13047" s="68"/>
    </row>
    <row r="13048" spans="658:680" x14ac:dyDescent="0.25">
      <c r="YH13048" s="68"/>
      <c r="YI13048" s="68"/>
      <c r="YJ13048" s="68"/>
      <c r="YK13048" s="68"/>
      <c r="YL13048" s="68"/>
      <c r="YM13048" s="68"/>
      <c r="YN13048" s="68"/>
      <c r="YO13048" s="68"/>
      <c r="YP13048" s="68"/>
      <c r="YQ13048" s="68"/>
      <c r="YR13048" s="68"/>
      <c r="YS13048" s="68"/>
      <c r="YT13048" s="68"/>
      <c r="YU13048" s="68"/>
      <c r="YV13048" s="68"/>
      <c r="YW13048" s="68"/>
      <c r="YX13048" s="68">
        <v>0.88972607024662698</v>
      </c>
      <c r="YY13048" s="68"/>
      <c r="YZ13048" s="68"/>
      <c r="ZA13048" s="68"/>
      <c r="ZB13048" s="68"/>
      <c r="ZC13048" s="68"/>
      <c r="ZD13048" s="68"/>
    </row>
    <row r="13049" spans="658:680" x14ac:dyDescent="0.25">
      <c r="YH13049" s="68"/>
      <c r="YI13049" s="68"/>
      <c r="YJ13049" s="68"/>
      <c r="YK13049" s="68"/>
      <c r="YL13049" s="68"/>
      <c r="YM13049" s="68"/>
      <c r="YN13049" s="68"/>
      <c r="YO13049" s="68"/>
      <c r="YP13049" s="68"/>
      <c r="YQ13049" s="68"/>
      <c r="YR13049" s="68"/>
      <c r="YS13049" s="68"/>
      <c r="YT13049" s="68"/>
      <c r="YU13049" s="68"/>
      <c r="YV13049" s="68"/>
      <c r="YW13049" s="68"/>
      <c r="YX13049" s="68">
        <v>0.88971707756028495</v>
      </c>
      <c r="YY13049" s="68"/>
      <c r="YZ13049" s="68"/>
      <c r="ZA13049" s="68"/>
      <c r="ZB13049" s="68"/>
      <c r="ZC13049" s="68"/>
      <c r="ZD13049" s="68"/>
    </row>
    <row r="13050" spans="658:680" x14ac:dyDescent="0.25">
      <c r="YH13050" s="68"/>
      <c r="YI13050" s="68"/>
      <c r="YJ13050" s="68"/>
      <c r="YK13050" s="68"/>
      <c r="YL13050" s="68"/>
      <c r="YM13050" s="68"/>
      <c r="YN13050" s="68"/>
      <c r="YO13050" s="68"/>
      <c r="YP13050" s="68"/>
      <c r="YQ13050" s="68"/>
      <c r="YR13050" s="68"/>
      <c r="YS13050" s="68"/>
      <c r="YT13050" s="68"/>
      <c r="YU13050" s="68"/>
      <c r="YV13050" s="68"/>
      <c r="YW13050" s="68"/>
      <c r="YX13050" s="68">
        <v>0.88971640947353603</v>
      </c>
      <c r="YY13050" s="68"/>
      <c r="YZ13050" s="68"/>
      <c r="ZA13050" s="68"/>
      <c r="ZB13050" s="68"/>
      <c r="ZC13050" s="68"/>
      <c r="ZD13050" s="68"/>
    </row>
    <row r="13051" spans="658:680" x14ac:dyDescent="0.25">
      <c r="YH13051" s="68"/>
      <c r="YI13051" s="68"/>
      <c r="YJ13051" s="68"/>
      <c r="YK13051" s="68"/>
      <c r="YL13051" s="68"/>
      <c r="YM13051" s="68"/>
      <c r="YN13051" s="68"/>
      <c r="YO13051" s="68"/>
      <c r="YP13051" s="68"/>
      <c r="YQ13051" s="68"/>
      <c r="YR13051" s="68"/>
      <c r="YS13051" s="68"/>
      <c r="YT13051" s="68"/>
      <c r="YU13051" s="68"/>
      <c r="YV13051" s="68"/>
      <c r="YW13051" s="68"/>
      <c r="YX13051" s="68">
        <v>0.88966757255177498</v>
      </c>
      <c r="YY13051" s="68"/>
      <c r="YZ13051" s="68"/>
      <c r="ZA13051" s="68"/>
      <c r="ZB13051" s="68"/>
      <c r="ZC13051" s="68"/>
      <c r="ZD13051" s="68"/>
    </row>
    <row r="13052" spans="658:680" x14ac:dyDescent="0.25">
      <c r="YH13052" s="68"/>
      <c r="YI13052" s="68"/>
      <c r="YJ13052" s="68"/>
      <c r="YK13052" s="68"/>
      <c r="YL13052" s="68"/>
      <c r="YM13052" s="68"/>
      <c r="YN13052" s="68"/>
      <c r="YO13052" s="68"/>
      <c r="YP13052" s="68"/>
      <c r="YQ13052" s="68"/>
      <c r="YR13052" s="68"/>
      <c r="YS13052" s="68"/>
      <c r="YT13052" s="68"/>
      <c r="YU13052" s="68"/>
      <c r="YV13052" s="68"/>
      <c r="YW13052" s="68"/>
      <c r="YX13052" s="68">
        <v>0.88959075423859002</v>
      </c>
      <c r="YY13052" s="68"/>
      <c r="YZ13052" s="68"/>
      <c r="ZA13052" s="68"/>
      <c r="ZB13052" s="68"/>
      <c r="ZC13052" s="68"/>
      <c r="ZD13052" s="68"/>
    </row>
    <row r="13053" spans="658:680" x14ac:dyDescent="0.25">
      <c r="YH13053" s="68"/>
      <c r="YI13053" s="68"/>
      <c r="YJ13053" s="68"/>
      <c r="YK13053" s="68"/>
      <c r="YL13053" s="68"/>
      <c r="YM13053" s="68"/>
      <c r="YN13053" s="68"/>
      <c r="YO13053" s="68"/>
      <c r="YP13053" s="68"/>
      <c r="YQ13053" s="68"/>
      <c r="YR13053" s="68"/>
      <c r="YS13053" s="68"/>
      <c r="YT13053" s="68"/>
      <c r="YU13053" s="68"/>
      <c r="YV13053" s="68"/>
      <c r="YW13053" s="68"/>
      <c r="YX13053" s="68">
        <v>0.88958021880984794</v>
      </c>
      <c r="YY13053" s="68"/>
      <c r="YZ13053" s="68"/>
      <c r="ZA13053" s="68"/>
      <c r="ZB13053" s="68"/>
      <c r="ZC13053" s="68"/>
      <c r="ZD13053" s="68"/>
    </row>
    <row r="13054" spans="658:680" x14ac:dyDescent="0.25">
      <c r="YH13054" s="68"/>
      <c r="YI13054" s="68"/>
      <c r="YJ13054" s="68"/>
      <c r="YK13054" s="68"/>
      <c r="YL13054" s="68"/>
      <c r="YM13054" s="68"/>
      <c r="YN13054" s="68"/>
      <c r="YO13054" s="68"/>
      <c r="YP13054" s="68"/>
      <c r="YQ13054" s="68"/>
      <c r="YR13054" s="68"/>
      <c r="YS13054" s="68"/>
      <c r="YT13054" s="68"/>
      <c r="YU13054" s="68"/>
      <c r="YV13054" s="68"/>
      <c r="YW13054" s="68"/>
      <c r="YX13054" s="68">
        <v>0.88957385035242897</v>
      </c>
      <c r="YY13054" s="68"/>
      <c r="YZ13054" s="68"/>
      <c r="ZA13054" s="68"/>
      <c r="ZB13054" s="68"/>
      <c r="ZC13054" s="68"/>
      <c r="ZD13054" s="68"/>
    </row>
    <row r="13055" spans="658:680" x14ac:dyDescent="0.25">
      <c r="YH13055" s="68"/>
      <c r="YI13055" s="68"/>
      <c r="YJ13055" s="68"/>
      <c r="YK13055" s="68"/>
      <c r="YL13055" s="68"/>
      <c r="YM13055" s="68"/>
      <c r="YN13055" s="68"/>
      <c r="YO13055" s="68"/>
      <c r="YP13055" s="68"/>
      <c r="YQ13055" s="68"/>
      <c r="YR13055" s="68"/>
      <c r="YS13055" s="68"/>
      <c r="YT13055" s="68"/>
      <c r="YU13055" s="68"/>
      <c r="YV13055" s="68"/>
      <c r="YW13055" s="68"/>
      <c r="YX13055" s="68">
        <v>0.88953452196835503</v>
      </c>
      <c r="YY13055" s="68"/>
      <c r="YZ13055" s="68"/>
      <c r="ZA13055" s="68"/>
      <c r="ZB13055" s="68"/>
      <c r="ZC13055" s="68"/>
      <c r="ZD13055" s="68"/>
    </row>
    <row r="13056" spans="658:680" x14ac:dyDescent="0.25">
      <c r="YH13056" s="68"/>
      <c r="YI13056" s="68"/>
      <c r="YJ13056" s="68"/>
      <c r="YK13056" s="68"/>
      <c r="YL13056" s="68"/>
      <c r="YM13056" s="68"/>
      <c r="YN13056" s="68"/>
      <c r="YO13056" s="68"/>
      <c r="YP13056" s="68"/>
      <c r="YQ13056" s="68"/>
      <c r="YR13056" s="68"/>
      <c r="YS13056" s="68"/>
      <c r="YT13056" s="68"/>
      <c r="YU13056" s="68"/>
      <c r="YV13056" s="68"/>
      <c r="YW13056" s="68"/>
      <c r="YX13056" s="68">
        <v>0.88952262998694598</v>
      </c>
      <c r="YY13056" s="68"/>
      <c r="YZ13056" s="68"/>
      <c r="ZA13056" s="68"/>
      <c r="ZB13056" s="68"/>
      <c r="ZC13056" s="68"/>
      <c r="ZD13056" s="68"/>
    </row>
    <row r="13057" spans="658:680" x14ac:dyDescent="0.25">
      <c r="YH13057" s="68"/>
      <c r="YI13057" s="68"/>
      <c r="YJ13057" s="68"/>
      <c r="YK13057" s="68"/>
      <c r="YL13057" s="68"/>
      <c r="YM13057" s="68"/>
      <c r="YN13057" s="68"/>
      <c r="YO13057" s="68"/>
      <c r="YP13057" s="68"/>
      <c r="YQ13057" s="68"/>
      <c r="YR13057" s="68"/>
      <c r="YS13057" s="68"/>
      <c r="YT13057" s="68"/>
      <c r="YU13057" s="68"/>
      <c r="YV13057" s="68"/>
      <c r="YW13057" s="68"/>
      <c r="YX13057" s="68">
        <v>0.88949586543413695</v>
      </c>
      <c r="YY13057" s="68"/>
      <c r="YZ13057" s="68"/>
      <c r="ZA13057" s="68"/>
      <c r="ZB13057" s="68"/>
      <c r="ZC13057" s="68"/>
      <c r="ZD13057" s="68"/>
    </row>
    <row r="13058" spans="658:680" x14ac:dyDescent="0.25">
      <c r="YH13058" s="68"/>
      <c r="YI13058" s="68"/>
      <c r="YJ13058" s="68"/>
      <c r="YK13058" s="68"/>
      <c r="YL13058" s="68"/>
      <c r="YM13058" s="68"/>
      <c r="YN13058" s="68"/>
      <c r="YO13058" s="68"/>
      <c r="YP13058" s="68"/>
      <c r="YQ13058" s="68"/>
      <c r="YR13058" s="68"/>
      <c r="YS13058" s="68"/>
      <c r="YT13058" s="68"/>
      <c r="YU13058" s="68"/>
      <c r="YV13058" s="68"/>
      <c r="YW13058" s="68"/>
      <c r="YX13058" s="68">
        <v>0.88948762645440704</v>
      </c>
      <c r="YY13058" s="68"/>
      <c r="YZ13058" s="68"/>
      <c r="ZA13058" s="68"/>
      <c r="ZB13058" s="68"/>
      <c r="ZC13058" s="68"/>
      <c r="ZD13058" s="68"/>
    </row>
    <row r="13059" spans="658:680" x14ac:dyDescent="0.25">
      <c r="YH13059" s="68"/>
      <c r="YI13059" s="68"/>
      <c r="YJ13059" s="68"/>
      <c r="YK13059" s="68"/>
      <c r="YL13059" s="68"/>
      <c r="YM13059" s="68"/>
      <c r="YN13059" s="68"/>
      <c r="YO13059" s="68"/>
      <c r="YP13059" s="68"/>
      <c r="YQ13059" s="68"/>
      <c r="YR13059" s="68"/>
      <c r="YS13059" s="68"/>
      <c r="YT13059" s="68"/>
      <c r="YU13059" s="68"/>
      <c r="YV13059" s="68"/>
      <c r="YW13059" s="68"/>
      <c r="YX13059" s="68">
        <v>0.88946956210717099</v>
      </c>
      <c r="YY13059" s="68"/>
      <c r="YZ13059" s="68"/>
      <c r="ZA13059" s="68"/>
      <c r="ZB13059" s="68"/>
      <c r="ZC13059" s="68"/>
      <c r="ZD13059" s="68"/>
    </row>
    <row r="13060" spans="658:680" x14ac:dyDescent="0.25">
      <c r="YH13060" s="68"/>
      <c r="YI13060" s="68"/>
      <c r="YJ13060" s="68"/>
      <c r="YK13060" s="68"/>
      <c r="YL13060" s="68"/>
      <c r="YM13060" s="68"/>
      <c r="YN13060" s="68"/>
      <c r="YO13060" s="68"/>
      <c r="YP13060" s="68"/>
      <c r="YQ13060" s="68"/>
      <c r="YR13060" s="68"/>
      <c r="YS13060" s="68"/>
      <c r="YT13060" s="68"/>
      <c r="YU13060" s="68"/>
      <c r="YV13060" s="68"/>
      <c r="YW13060" s="68"/>
      <c r="YX13060" s="68">
        <v>0.88945123799372094</v>
      </c>
      <c r="YY13060" s="68"/>
      <c r="YZ13060" s="68"/>
      <c r="ZA13060" s="68"/>
      <c r="ZB13060" s="68"/>
      <c r="ZC13060" s="68"/>
      <c r="ZD13060" s="68"/>
    </row>
    <row r="13061" spans="658:680" x14ac:dyDescent="0.25">
      <c r="YH13061" s="68"/>
      <c r="YI13061" s="68"/>
      <c r="YJ13061" s="68"/>
      <c r="YK13061" s="68"/>
      <c r="YL13061" s="68"/>
      <c r="YM13061" s="68"/>
      <c r="YN13061" s="68"/>
      <c r="YO13061" s="68"/>
      <c r="YP13061" s="68"/>
      <c r="YQ13061" s="68"/>
      <c r="YR13061" s="68"/>
      <c r="YS13061" s="68"/>
      <c r="YT13061" s="68"/>
      <c r="YU13061" s="68"/>
      <c r="YV13061" s="68"/>
      <c r="YW13061" s="68"/>
      <c r="YX13061" s="68">
        <v>0.88944781920444205</v>
      </c>
      <c r="YY13061" s="68"/>
      <c r="YZ13061" s="68"/>
      <c r="ZA13061" s="68"/>
      <c r="ZB13061" s="68"/>
      <c r="ZC13061" s="68"/>
      <c r="ZD13061" s="68"/>
    </row>
    <row r="13062" spans="658:680" x14ac:dyDescent="0.25">
      <c r="YH13062" s="68"/>
      <c r="YI13062" s="68"/>
      <c r="YJ13062" s="68"/>
      <c r="YK13062" s="68"/>
      <c r="YL13062" s="68"/>
      <c r="YM13062" s="68"/>
      <c r="YN13062" s="68"/>
      <c r="YO13062" s="68"/>
      <c r="YP13062" s="68"/>
      <c r="YQ13062" s="68"/>
      <c r="YR13062" s="68"/>
      <c r="YS13062" s="68"/>
      <c r="YT13062" s="68"/>
      <c r="YU13062" s="68"/>
      <c r="YV13062" s="68"/>
      <c r="YW13062" s="68"/>
      <c r="YX13062" s="68">
        <v>0.88938726995704998</v>
      </c>
      <c r="YY13062" s="68"/>
      <c r="YZ13062" s="68"/>
      <c r="ZA13062" s="68"/>
      <c r="ZB13062" s="68"/>
      <c r="ZC13062" s="68"/>
      <c r="ZD13062" s="68"/>
    </row>
    <row r="13063" spans="658:680" x14ac:dyDescent="0.25">
      <c r="YH13063" s="68"/>
      <c r="YI13063" s="68"/>
      <c r="YJ13063" s="68"/>
      <c r="YK13063" s="68"/>
      <c r="YL13063" s="68"/>
      <c r="YM13063" s="68"/>
      <c r="YN13063" s="68"/>
      <c r="YO13063" s="68"/>
      <c r="YP13063" s="68"/>
      <c r="YQ13063" s="68"/>
      <c r="YR13063" s="68"/>
      <c r="YS13063" s="68"/>
      <c r="YT13063" s="68"/>
      <c r="YU13063" s="68"/>
      <c r="YV13063" s="68"/>
      <c r="YW13063" s="68"/>
      <c r="YX13063" s="68">
        <v>0.88938593662663901</v>
      </c>
      <c r="YY13063" s="68"/>
      <c r="YZ13063" s="68"/>
      <c r="ZA13063" s="68"/>
      <c r="ZB13063" s="68"/>
      <c r="ZC13063" s="68"/>
      <c r="ZD13063" s="68"/>
    </row>
    <row r="13064" spans="658:680" x14ac:dyDescent="0.25">
      <c r="YH13064" s="68"/>
      <c r="YI13064" s="68"/>
      <c r="YJ13064" s="68"/>
      <c r="YK13064" s="68"/>
      <c r="YL13064" s="68"/>
      <c r="YM13064" s="68"/>
      <c r="YN13064" s="68"/>
      <c r="YO13064" s="68"/>
      <c r="YP13064" s="68"/>
      <c r="YQ13064" s="68"/>
      <c r="YR13064" s="68"/>
      <c r="YS13064" s="68"/>
      <c r="YT13064" s="68"/>
      <c r="YU13064" s="68"/>
      <c r="YV13064" s="68"/>
      <c r="YW13064" s="68"/>
      <c r="YX13064" s="68">
        <v>0.88937023405155802</v>
      </c>
      <c r="YY13064" s="68"/>
      <c r="YZ13064" s="68"/>
      <c r="ZA13064" s="68"/>
      <c r="ZB13064" s="68"/>
      <c r="ZC13064" s="68"/>
      <c r="ZD13064" s="68"/>
    </row>
    <row r="13065" spans="658:680" x14ac:dyDescent="0.25">
      <c r="YH13065" s="68"/>
      <c r="YI13065" s="68"/>
      <c r="YJ13065" s="68"/>
      <c r="YK13065" s="68"/>
      <c r="YL13065" s="68"/>
      <c r="YM13065" s="68"/>
      <c r="YN13065" s="68"/>
      <c r="YO13065" s="68"/>
      <c r="YP13065" s="68"/>
      <c r="YQ13065" s="68"/>
      <c r="YR13065" s="68"/>
      <c r="YS13065" s="68"/>
      <c r="YT13065" s="68"/>
      <c r="YU13065" s="68"/>
      <c r="YV13065" s="68"/>
      <c r="YW13065" s="68"/>
      <c r="YX13065" s="68">
        <v>0.88937012051992803</v>
      </c>
      <c r="YY13065" s="68"/>
      <c r="YZ13065" s="68"/>
      <c r="ZA13065" s="68"/>
      <c r="ZB13065" s="68"/>
      <c r="ZC13065" s="68"/>
      <c r="ZD13065" s="68"/>
    </row>
    <row r="13066" spans="658:680" x14ac:dyDescent="0.25">
      <c r="YH13066" s="68"/>
      <c r="YI13066" s="68"/>
      <c r="YJ13066" s="68"/>
      <c r="YK13066" s="68"/>
      <c r="YL13066" s="68"/>
      <c r="YM13066" s="68"/>
      <c r="YN13066" s="68"/>
      <c r="YO13066" s="68"/>
      <c r="YP13066" s="68"/>
      <c r="YQ13066" s="68"/>
      <c r="YR13066" s="68"/>
      <c r="YS13066" s="68"/>
      <c r="YT13066" s="68"/>
      <c r="YU13066" s="68"/>
      <c r="YV13066" s="68"/>
      <c r="YW13066" s="68"/>
      <c r="YX13066" s="68">
        <v>0.88935576354728496</v>
      </c>
      <c r="YY13066" s="68"/>
      <c r="YZ13066" s="68"/>
      <c r="ZA13066" s="68"/>
      <c r="ZB13066" s="68"/>
      <c r="ZC13066" s="68"/>
      <c r="ZD13066" s="68"/>
    </row>
    <row r="13067" spans="658:680" x14ac:dyDescent="0.25">
      <c r="YH13067" s="68"/>
      <c r="YI13067" s="68"/>
      <c r="YJ13067" s="68"/>
      <c r="YK13067" s="68"/>
      <c r="YL13067" s="68"/>
      <c r="YM13067" s="68"/>
      <c r="YN13067" s="68"/>
      <c r="YO13067" s="68"/>
      <c r="YP13067" s="68"/>
      <c r="YQ13067" s="68"/>
      <c r="YR13067" s="68"/>
      <c r="YS13067" s="68"/>
      <c r="YT13067" s="68"/>
      <c r="YU13067" s="68"/>
      <c r="YV13067" s="68"/>
      <c r="YW13067" s="68"/>
      <c r="YX13067" s="68">
        <v>0.88933951946527301</v>
      </c>
      <c r="YY13067" s="68"/>
      <c r="YZ13067" s="68"/>
      <c r="ZA13067" s="68"/>
      <c r="ZB13067" s="68"/>
      <c r="ZC13067" s="68"/>
      <c r="ZD13067" s="68"/>
    </row>
    <row r="13068" spans="658:680" x14ac:dyDescent="0.25">
      <c r="YH13068" s="68"/>
      <c r="YI13068" s="68"/>
      <c r="YJ13068" s="68"/>
      <c r="YK13068" s="68"/>
      <c r="YL13068" s="68"/>
      <c r="YM13068" s="68"/>
      <c r="YN13068" s="68"/>
      <c r="YO13068" s="68"/>
      <c r="YP13068" s="68"/>
      <c r="YQ13068" s="68"/>
      <c r="YR13068" s="68"/>
      <c r="YS13068" s="68"/>
      <c r="YT13068" s="68"/>
      <c r="YU13068" s="68"/>
      <c r="YV13068" s="68"/>
      <c r="YW13068" s="68"/>
      <c r="YX13068" s="68">
        <v>0.88932811907685905</v>
      </c>
      <c r="YY13068" s="68"/>
      <c r="YZ13068" s="68"/>
      <c r="ZA13068" s="68"/>
      <c r="ZB13068" s="68"/>
      <c r="ZC13068" s="68"/>
      <c r="ZD13068" s="68"/>
    </row>
    <row r="13069" spans="658:680" x14ac:dyDescent="0.25">
      <c r="YH13069" s="68"/>
      <c r="YI13069" s="68"/>
      <c r="YJ13069" s="68"/>
      <c r="YK13069" s="68"/>
      <c r="YL13069" s="68"/>
      <c r="YM13069" s="68"/>
      <c r="YN13069" s="68"/>
      <c r="YO13069" s="68"/>
      <c r="YP13069" s="68"/>
      <c r="YQ13069" s="68"/>
      <c r="YR13069" s="68"/>
      <c r="YS13069" s="68"/>
      <c r="YT13069" s="68"/>
      <c r="YU13069" s="68"/>
      <c r="YV13069" s="68"/>
      <c r="YW13069" s="68"/>
      <c r="YX13069" s="68">
        <v>0.88926427116373397</v>
      </c>
      <c r="YY13069" s="68"/>
      <c r="YZ13069" s="68"/>
      <c r="ZA13069" s="68"/>
      <c r="ZB13069" s="68"/>
      <c r="ZC13069" s="68"/>
      <c r="ZD13069" s="68"/>
    </row>
    <row r="13070" spans="658:680" x14ac:dyDescent="0.25">
      <c r="YH13070" s="68"/>
      <c r="YI13070" s="68"/>
      <c r="YJ13070" s="68"/>
      <c r="YK13070" s="68"/>
      <c r="YL13070" s="68"/>
      <c r="YM13070" s="68"/>
      <c r="YN13070" s="68"/>
      <c r="YO13070" s="68"/>
      <c r="YP13070" s="68"/>
      <c r="YQ13070" s="68"/>
      <c r="YR13070" s="68"/>
      <c r="YS13070" s="68"/>
      <c r="YT13070" s="68"/>
      <c r="YU13070" s="68"/>
      <c r="YV13070" s="68"/>
      <c r="YW13070" s="68"/>
      <c r="YX13070" s="68">
        <v>0.889258558418624</v>
      </c>
      <c r="YY13070" s="68"/>
      <c r="YZ13070" s="68"/>
      <c r="ZA13070" s="68"/>
      <c r="ZB13070" s="68"/>
      <c r="ZC13070" s="68"/>
      <c r="ZD13070" s="68"/>
    </row>
    <row r="13071" spans="658:680" x14ac:dyDescent="0.25">
      <c r="YH13071" s="68"/>
      <c r="YI13071" s="68"/>
      <c r="YJ13071" s="68"/>
      <c r="YK13071" s="68"/>
      <c r="YL13071" s="68"/>
      <c r="YM13071" s="68"/>
      <c r="YN13071" s="68"/>
      <c r="YO13071" s="68"/>
      <c r="YP13071" s="68"/>
      <c r="YQ13071" s="68"/>
      <c r="YR13071" s="68"/>
      <c r="YS13071" s="68"/>
      <c r="YT13071" s="68"/>
      <c r="YU13071" s="68"/>
      <c r="YV13071" s="68"/>
      <c r="YW13071" s="68"/>
      <c r="YX13071" s="68">
        <v>0.88924255912212002</v>
      </c>
      <c r="YY13071" s="68"/>
      <c r="YZ13071" s="68"/>
      <c r="ZA13071" s="68"/>
      <c r="ZB13071" s="68"/>
      <c r="ZC13071" s="68"/>
      <c r="ZD13071" s="68"/>
    </row>
    <row r="13072" spans="658:680" x14ac:dyDescent="0.25">
      <c r="YH13072" s="68"/>
      <c r="YI13072" s="68"/>
      <c r="YJ13072" s="68"/>
      <c r="YK13072" s="68"/>
      <c r="YL13072" s="68"/>
      <c r="YM13072" s="68"/>
      <c r="YN13072" s="68"/>
      <c r="YO13072" s="68"/>
      <c r="YP13072" s="68"/>
      <c r="YQ13072" s="68"/>
      <c r="YR13072" s="68"/>
      <c r="YS13072" s="68"/>
      <c r="YT13072" s="68"/>
      <c r="YU13072" s="68"/>
      <c r="YV13072" s="68"/>
      <c r="YW13072" s="68"/>
      <c r="YX13072" s="68">
        <v>0.889149588517955</v>
      </c>
      <c r="YY13072" s="68"/>
      <c r="YZ13072" s="68"/>
      <c r="ZA13072" s="68"/>
      <c r="ZB13072" s="68"/>
      <c r="ZC13072" s="68"/>
      <c r="ZD13072" s="68"/>
    </row>
    <row r="13073" spans="658:680" x14ac:dyDescent="0.25">
      <c r="YH13073" s="68"/>
      <c r="YI13073" s="68"/>
      <c r="YJ13073" s="68"/>
      <c r="YK13073" s="68"/>
      <c r="YL13073" s="68"/>
      <c r="YM13073" s="68"/>
      <c r="YN13073" s="68"/>
      <c r="YO13073" s="68"/>
      <c r="YP13073" s="68"/>
      <c r="YQ13073" s="68"/>
      <c r="YR13073" s="68"/>
      <c r="YS13073" s="68"/>
      <c r="YT13073" s="68"/>
      <c r="YU13073" s="68"/>
      <c r="YV13073" s="68"/>
      <c r="YW13073" s="68"/>
      <c r="YX13073" s="68">
        <v>0.88909559158139895</v>
      </c>
      <c r="YY13073" s="68"/>
      <c r="YZ13073" s="68"/>
      <c r="ZA13073" s="68"/>
      <c r="ZB13073" s="68"/>
      <c r="ZC13073" s="68"/>
      <c r="ZD13073" s="68"/>
    </row>
    <row r="13074" spans="658:680" x14ac:dyDescent="0.25">
      <c r="YH13074" s="68"/>
      <c r="YI13074" s="68"/>
      <c r="YJ13074" s="68"/>
      <c r="YK13074" s="68"/>
      <c r="YL13074" s="68"/>
      <c r="YM13074" s="68"/>
      <c r="YN13074" s="68"/>
      <c r="YO13074" s="68"/>
      <c r="YP13074" s="68"/>
      <c r="YQ13074" s="68"/>
      <c r="YR13074" s="68"/>
      <c r="YS13074" s="68"/>
      <c r="YT13074" s="68"/>
      <c r="YU13074" s="68"/>
      <c r="YV13074" s="68"/>
      <c r="YW13074" s="68"/>
      <c r="YX13074" s="68">
        <v>0.88898761440275997</v>
      </c>
      <c r="YY13074" s="68"/>
      <c r="YZ13074" s="68"/>
      <c r="ZA13074" s="68"/>
      <c r="ZB13074" s="68"/>
      <c r="ZC13074" s="68"/>
      <c r="ZD13074" s="68"/>
    </row>
    <row r="13075" spans="658:680" x14ac:dyDescent="0.25">
      <c r="YH13075" s="68"/>
      <c r="YI13075" s="68"/>
      <c r="YJ13075" s="68"/>
      <c r="YK13075" s="68"/>
      <c r="YL13075" s="68"/>
      <c r="YM13075" s="68"/>
      <c r="YN13075" s="68"/>
      <c r="YO13075" s="68"/>
      <c r="YP13075" s="68"/>
      <c r="YQ13075" s="68"/>
      <c r="YR13075" s="68"/>
      <c r="YS13075" s="68"/>
      <c r="YT13075" s="68"/>
      <c r="YU13075" s="68"/>
      <c r="YV13075" s="68"/>
      <c r="YW13075" s="68"/>
      <c r="YX13075" s="68">
        <v>0.88884510664121796</v>
      </c>
      <c r="YY13075" s="68"/>
      <c r="YZ13075" s="68"/>
      <c r="ZA13075" s="68"/>
      <c r="ZB13075" s="68"/>
      <c r="ZC13075" s="68"/>
      <c r="ZD13075" s="68"/>
    </row>
    <row r="13076" spans="658:680" x14ac:dyDescent="0.25">
      <c r="YH13076" s="68"/>
      <c r="YI13076" s="68"/>
      <c r="YJ13076" s="68"/>
      <c r="YK13076" s="68"/>
      <c r="YL13076" s="68"/>
      <c r="YM13076" s="68"/>
      <c r="YN13076" s="68"/>
      <c r="YO13076" s="68"/>
      <c r="YP13076" s="68"/>
      <c r="YQ13076" s="68"/>
      <c r="YR13076" s="68"/>
      <c r="YS13076" s="68"/>
      <c r="YT13076" s="68"/>
      <c r="YU13076" s="68"/>
      <c r="YV13076" s="68"/>
      <c r="YW13076" s="68"/>
      <c r="YX13076" s="68">
        <v>0.88878677266928896</v>
      </c>
      <c r="YY13076" s="68"/>
      <c r="YZ13076" s="68"/>
      <c r="ZA13076" s="68"/>
      <c r="ZB13076" s="68"/>
      <c r="ZC13076" s="68"/>
      <c r="ZD13076" s="68"/>
    </row>
    <row r="13077" spans="658:680" x14ac:dyDescent="0.25">
      <c r="YH13077" s="68"/>
      <c r="YI13077" s="68"/>
      <c r="YJ13077" s="68"/>
      <c r="YK13077" s="68"/>
      <c r="YL13077" s="68"/>
      <c r="YM13077" s="68"/>
      <c r="YN13077" s="68"/>
      <c r="YO13077" s="68"/>
      <c r="YP13077" s="68"/>
      <c r="YQ13077" s="68"/>
      <c r="YR13077" s="68"/>
      <c r="YS13077" s="68"/>
      <c r="YT13077" s="68"/>
      <c r="YU13077" s="68"/>
      <c r="YV13077" s="68"/>
      <c r="YW13077" s="68"/>
      <c r="YX13077" s="68">
        <v>0.88875776914344895</v>
      </c>
      <c r="YY13077" s="68"/>
      <c r="YZ13077" s="68"/>
      <c r="ZA13077" s="68"/>
      <c r="ZB13077" s="68"/>
      <c r="ZC13077" s="68"/>
      <c r="ZD13077" s="68"/>
    </row>
    <row r="13078" spans="658:680" x14ac:dyDescent="0.25">
      <c r="YH13078" s="68"/>
      <c r="YI13078" s="68"/>
      <c r="YJ13078" s="68"/>
      <c r="YK13078" s="68"/>
      <c r="YL13078" s="68"/>
      <c r="YM13078" s="68"/>
      <c r="YN13078" s="68"/>
      <c r="YO13078" s="68"/>
      <c r="YP13078" s="68"/>
      <c r="YQ13078" s="68"/>
      <c r="YR13078" s="68"/>
      <c r="YS13078" s="68"/>
      <c r="YT13078" s="68"/>
      <c r="YU13078" s="68"/>
      <c r="YV13078" s="68"/>
      <c r="YW13078" s="68"/>
      <c r="YX13078" s="68">
        <v>0.88870636704467099</v>
      </c>
      <c r="YY13078" s="68"/>
      <c r="YZ13078" s="68"/>
      <c r="ZA13078" s="68"/>
      <c r="ZB13078" s="68"/>
      <c r="ZC13078" s="68"/>
      <c r="ZD13078" s="68"/>
    </row>
    <row r="13079" spans="658:680" x14ac:dyDescent="0.25">
      <c r="YH13079" s="68"/>
      <c r="YI13079" s="68"/>
      <c r="YJ13079" s="68"/>
      <c r="YK13079" s="68"/>
      <c r="YL13079" s="68"/>
      <c r="YM13079" s="68"/>
      <c r="YN13079" s="68"/>
      <c r="YO13079" s="68"/>
      <c r="YP13079" s="68"/>
      <c r="YQ13079" s="68"/>
      <c r="YR13079" s="68"/>
      <c r="YS13079" s="68"/>
      <c r="YT13079" s="68"/>
      <c r="YU13079" s="68"/>
      <c r="YV13079" s="68"/>
      <c r="YW13079" s="68"/>
      <c r="YX13079" s="68">
        <v>0.88865988420892705</v>
      </c>
      <c r="YY13079" s="68"/>
      <c r="YZ13079" s="68"/>
      <c r="ZA13079" s="68"/>
      <c r="ZB13079" s="68"/>
      <c r="ZC13079" s="68"/>
      <c r="ZD13079" s="68"/>
    </row>
    <row r="13080" spans="658:680" x14ac:dyDescent="0.25">
      <c r="YH13080" s="68"/>
      <c r="YI13080" s="68"/>
      <c r="YJ13080" s="68"/>
      <c r="YK13080" s="68"/>
      <c r="YL13080" s="68"/>
      <c r="YM13080" s="68"/>
      <c r="YN13080" s="68"/>
      <c r="YO13080" s="68"/>
      <c r="YP13080" s="68"/>
      <c r="YQ13080" s="68"/>
      <c r="YR13080" s="68"/>
      <c r="YS13080" s="68"/>
      <c r="YT13080" s="68"/>
      <c r="YU13080" s="68"/>
      <c r="YV13080" s="68"/>
      <c r="YW13080" s="68"/>
      <c r="YX13080" s="68">
        <v>0.88864925715871501</v>
      </c>
      <c r="YY13080" s="68"/>
      <c r="YZ13080" s="68"/>
      <c r="ZA13080" s="68"/>
      <c r="ZB13080" s="68"/>
      <c r="ZC13080" s="68"/>
      <c r="ZD13080" s="68"/>
    </row>
    <row r="13081" spans="658:680" x14ac:dyDescent="0.25">
      <c r="YH13081" s="68"/>
      <c r="YI13081" s="68"/>
      <c r="YJ13081" s="68"/>
      <c r="YK13081" s="68"/>
      <c r="YL13081" s="68"/>
      <c r="YM13081" s="68"/>
      <c r="YN13081" s="68"/>
      <c r="YO13081" s="68"/>
      <c r="YP13081" s="68"/>
      <c r="YQ13081" s="68"/>
      <c r="YR13081" s="68"/>
      <c r="YS13081" s="68"/>
      <c r="YT13081" s="68"/>
      <c r="YU13081" s="68"/>
      <c r="YV13081" s="68"/>
      <c r="YW13081" s="68"/>
      <c r="YX13081" s="68">
        <v>0.88855651064765795</v>
      </c>
      <c r="YY13081" s="68"/>
      <c r="YZ13081" s="68"/>
      <c r="ZA13081" s="68"/>
      <c r="ZB13081" s="68"/>
      <c r="ZC13081" s="68"/>
      <c r="ZD13081" s="68"/>
    </row>
    <row r="13082" spans="658:680" x14ac:dyDescent="0.25">
      <c r="YH13082" s="68"/>
      <c r="YI13082" s="68"/>
      <c r="YJ13082" s="68"/>
      <c r="YK13082" s="68"/>
      <c r="YL13082" s="68"/>
      <c r="YM13082" s="68"/>
      <c r="YN13082" s="68"/>
      <c r="YO13082" s="68"/>
      <c r="YP13082" s="68"/>
      <c r="YQ13082" s="68"/>
      <c r="YR13082" s="68"/>
      <c r="YS13082" s="68"/>
      <c r="YT13082" s="68"/>
      <c r="YU13082" s="68"/>
      <c r="YV13082" s="68"/>
      <c r="YW13082" s="68"/>
      <c r="YX13082" s="68">
        <v>0.88853535932074201</v>
      </c>
      <c r="YY13082" s="68"/>
      <c r="YZ13082" s="68"/>
      <c r="ZA13082" s="68"/>
      <c r="ZB13082" s="68"/>
      <c r="ZC13082" s="68"/>
      <c r="ZD13082" s="68"/>
    </row>
    <row r="13083" spans="658:680" x14ac:dyDescent="0.25">
      <c r="YH13083" s="68"/>
      <c r="YI13083" s="68"/>
      <c r="YJ13083" s="68"/>
      <c r="YK13083" s="68"/>
      <c r="YL13083" s="68"/>
      <c r="YM13083" s="68"/>
      <c r="YN13083" s="68"/>
      <c r="YO13083" s="68"/>
      <c r="YP13083" s="68"/>
      <c r="YQ13083" s="68"/>
      <c r="YR13083" s="68"/>
      <c r="YS13083" s="68"/>
      <c r="YT13083" s="68"/>
      <c r="YU13083" s="68"/>
      <c r="YV13083" s="68"/>
      <c r="YW13083" s="68"/>
      <c r="YX13083" s="68">
        <v>0.88849221806632195</v>
      </c>
      <c r="YY13083" s="68"/>
      <c r="YZ13083" s="68"/>
      <c r="ZA13083" s="68"/>
      <c r="ZB13083" s="68"/>
      <c r="ZC13083" s="68"/>
      <c r="ZD13083" s="68"/>
    </row>
    <row r="13084" spans="658:680" x14ac:dyDescent="0.25">
      <c r="YH13084" s="68"/>
      <c r="YI13084" s="68"/>
      <c r="YJ13084" s="68"/>
      <c r="YK13084" s="68"/>
      <c r="YL13084" s="68"/>
      <c r="YM13084" s="68"/>
      <c r="YN13084" s="68"/>
      <c r="YO13084" s="68"/>
      <c r="YP13084" s="68"/>
      <c r="YQ13084" s="68"/>
      <c r="YR13084" s="68"/>
      <c r="YS13084" s="68"/>
      <c r="YT13084" s="68"/>
      <c r="YU13084" s="68"/>
      <c r="YV13084" s="68"/>
      <c r="YW13084" s="68"/>
      <c r="YX13084" s="68">
        <v>0.88847388918220005</v>
      </c>
      <c r="YY13084" s="68"/>
      <c r="YZ13084" s="68"/>
      <c r="ZA13084" s="68"/>
      <c r="ZB13084" s="68"/>
      <c r="ZC13084" s="68"/>
      <c r="ZD13084" s="68"/>
    </row>
    <row r="13085" spans="658:680" x14ac:dyDescent="0.25">
      <c r="YH13085" s="68"/>
      <c r="YI13085" s="68"/>
      <c r="YJ13085" s="68"/>
      <c r="YK13085" s="68"/>
      <c r="YL13085" s="68"/>
      <c r="YM13085" s="68"/>
      <c r="YN13085" s="68"/>
      <c r="YO13085" s="68"/>
      <c r="YP13085" s="68"/>
      <c r="YQ13085" s="68"/>
      <c r="YR13085" s="68"/>
      <c r="YS13085" s="68"/>
      <c r="YT13085" s="68"/>
      <c r="YU13085" s="68"/>
      <c r="YV13085" s="68"/>
      <c r="YW13085" s="68"/>
      <c r="YX13085" s="68">
        <v>0.88836800859126597</v>
      </c>
      <c r="YY13085" s="68"/>
      <c r="YZ13085" s="68"/>
      <c r="ZA13085" s="68"/>
      <c r="ZB13085" s="68"/>
      <c r="ZC13085" s="68"/>
      <c r="ZD13085" s="68"/>
    </row>
    <row r="13086" spans="658:680" x14ac:dyDescent="0.25">
      <c r="YH13086" s="68"/>
      <c r="YI13086" s="68"/>
      <c r="YJ13086" s="68"/>
      <c r="YK13086" s="68"/>
      <c r="YL13086" s="68"/>
      <c r="YM13086" s="68"/>
      <c r="YN13086" s="68"/>
      <c r="YO13086" s="68"/>
      <c r="YP13086" s="68"/>
      <c r="YQ13086" s="68"/>
      <c r="YR13086" s="68"/>
      <c r="YS13086" s="68"/>
      <c r="YT13086" s="68"/>
      <c r="YU13086" s="68"/>
      <c r="YV13086" s="68"/>
      <c r="YW13086" s="68"/>
      <c r="YX13086" s="68">
        <v>0.888339739116358</v>
      </c>
      <c r="YY13086" s="68"/>
      <c r="YZ13086" s="68"/>
      <c r="ZA13086" s="68"/>
      <c r="ZB13086" s="68"/>
      <c r="ZC13086" s="68"/>
      <c r="ZD13086" s="68"/>
    </row>
    <row r="13087" spans="658:680" x14ac:dyDescent="0.25">
      <c r="YH13087" s="68"/>
      <c r="YI13087" s="68"/>
      <c r="YJ13087" s="68"/>
      <c r="YK13087" s="68"/>
      <c r="YL13087" s="68"/>
      <c r="YM13087" s="68"/>
      <c r="YN13087" s="68"/>
      <c r="YO13087" s="68"/>
      <c r="YP13087" s="68"/>
      <c r="YQ13087" s="68"/>
      <c r="YR13087" s="68"/>
      <c r="YS13087" s="68"/>
      <c r="YT13087" s="68"/>
      <c r="YU13087" s="68"/>
      <c r="YV13087" s="68"/>
      <c r="YW13087" s="68"/>
      <c r="YX13087" s="68">
        <v>0.888275906445681</v>
      </c>
      <c r="YY13087" s="68"/>
      <c r="YZ13087" s="68"/>
      <c r="ZA13087" s="68"/>
      <c r="ZB13087" s="68"/>
      <c r="ZC13087" s="68"/>
      <c r="ZD13087" s="68"/>
    </row>
    <row r="13088" spans="658:680" x14ac:dyDescent="0.25">
      <c r="YH13088" s="68"/>
      <c r="YI13088" s="68"/>
      <c r="YJ13088" s="68"/>
      <c r="YK13088" s="68"/>
      <c r="YL13088" s="68"/>
      <c r="YM13088" s="68"/>
      <c r="YN13088" s="68"/>
      <c r="YO13088" s="68"/>
      <c r="YP13088" s="68"/>
      <c r="YQ13088" s="68"/>
      <c r="YR13088" s="68"/>
      <c r="YS13088" s="68"/>
      <c r="YT13088" s="68"/>
      <c r="YU13088" s="68"/>
      <c r="YV13088" s="68"/>
      <c r="YW13088" s="68"/>
      <c r="YX13088" s="68">
        <v>0.88823153516262499</v>
      </c>
      <c r="YY13088" s="68"/>
      <c r="YZ13088" s="68"/>
      <c r="ZA13088" s="68"/>
      <c r="ZB13088" s="68"/>
      <c r="ZC13088" s="68"/>
      <c r="ZD13088" s="68"/>
    </row>
    <row r="13089" spans="658:680" x14ac:dyDescent="0.25">
      <c r="YH13089" s="68"/>
      <c r="YI13089" s="68"/>
      <c r="YJ13089" s="68"/>
      <c r="YK13089" s="68"/>
      <c r="YL13089" s="68"/>
      <c r="YM13089" s="68"/>
      <c r="YN13089" s="68"/>
      <c r="YO13089" s="68"/>
      <c r="YP13089" s="68"/>
      <c r="YQ13089" s="68"/>
      <c r="YR13089" s="68"/>
      <c r="YS13089" s="68"/>
      <c r="YT13089" s="68"/>
      <c r="YU13089" s="68"/>
      <c r="YV13089" s="68"/>
      <c r="YW13089" s="68"/>
      <c r="YX13089" s="68">
        <v>0.88815323164332804</v>
      </c>
      <c r="YY13089" s="68"/>
      <c r="YZ13089" s="68"/>
      <c r="ZA13089" s="68"/>
      <c r="ZB13089" s="68"/>
      <c r="ZC13089" s="68"/>
      <c r="ZD13089" s="68"/>
    </row>
    <row r="13090" spans="658:680" x14ac:dyDescent="0.25">
      <c r="YH13090" s="68"/>
      <c r="YI13090" s="68"/>
      <c r="YJ13090" s="68"/>
      <c r="YK13090" s="68"/>
      <c r="YL13090" s="68"/>
      <c r="YM13090" s="68"/>
      <c r="YN13090" s="68"/>
      <c r="YO13090" s="68"/>
      <c r="YP13090" s="68"/>
      <c r="YQ13090" s="68"/>
      <c r="YR13090" s="68"/>
      <c r="YS13090" s="68"/>
      <c r="YT13090" s="68"/>
      <c r="YU13090" s="68"/>
      <c r="YV13090" s="68"/>
      <c r="YW13090" s="68"/>
      <c r="YX13090" s="68">
        <v>0.887952826817337</v>
      </c>
      <c r="YY13090" s="68"/>
      <c r="YZ13090" s="68"/>
      <c r="ZA13090" s="68"/>
      <c r="ZB13090" s="68"/>
      <c r="ZC13090" s="68"/>
      <c r="ZD13090" s="68"/>
    </row>
    <row r="13091" spans="658:680" x14ac:dyDescent="0.25">
      <c r="YH13091" s="68"/>
      <c r="YI13091" s="68"/>
      <c r="YJ13091" s="68"/>
      <c r="YK13091" s="68"/>
      <c r="YL13091" s="68"/>
      <c r="YM13091" s="68"/>
      <c r="YN13091" s="68"/>
      <c r="YO13091" s="68"/>
      <c r="YP13091" s="68"/>
      <c r="YQ13091" s="68"/>
      <c r="YR13091" s="68"/>
      <c r="YS13091" s="68"/>
      <c r="YT13091" s="68"/>
      <c r="YU13091" s="68"/>
      <c r="YV13091" s="68"/>
      <c r="YW13091" s="68"/>
      <c r="YX13091" s="68">
        <v>0.88791690407495105</v>
      </c>
      <c r="YY13091" s="68"/>
      <c r="YZ13091" s="68"/>
      <c r="ZA13091" s="68"/>
      <c r="ZB13091" s="68"/>
      <c r="ZC13091" s="68"/>
      <c r="ZD13091" s="68"/>
    </row>
    <row r="13092" spans="658:680" x14ac:dyDescent="0.25">
      <c r="YH13092" s="68"/>
      <c r="YI13092" s="68"/>
      <c r="YJ13092" s="68"/>
      <c r="YK13092" s="68"/>
      <c r="YL13092" s="68"/>
      <c r="YM13092" s="68"/>
      <c r="YN13092" s="68"/>
      <c r="YO13092" s="68"/>
      <c r="YP13092" s="68"/>
      <c r="YQ13092" s="68"/>
      <c r="YR13092" s="68"/>
      <c r="YS13092" s="68"/>
      <c r="YT13092" s="68"/>
      <c r="YU13092" s="68"/>
      <c r="YV13092" s="68"/>
      <c r="YW13092" s="68"/>
      <c r="YX13092" s="68">
        <v>0.88784719861922001</v>
      </c>
      <c r="YY13092" s="68"/>
      <c r="YZ13092" s="68"/>
      <c r="ZA13092" s="68"/>
      <c r="ZB13092" s="68"/>
      <c r="ZC13092" s="68"/>
      <c r="ZD13092" s="68"/>
    </row>
    <row r="13093" spans="658:680" x14ac:dyDescent="0.25">
      <c r="YH13093" s="68"/>
      <c r="YI13093" s="68"/>
      <c r="YJ13093" s="68"/>
      <c r="YK13093" s="68"/>
      <c r="YL13093" s="68"/>
      <c r="YM13093" s="68"/>
      <c r="YN13093" s="68"/>
      <c r="YO13093" s="68"/>
      <c r="YP13093" s="68"/>
      <c r="YQ13093" s="68"/>
      <c r="YR13093" s="68"/>
      <c r="YS13093" s="68"/>
      <c r="YT13093" s="68"/>
      <c r="YU13093" s="68"/>
      <c r="YV13093" s="68"/>
      <c r="YW13093" s="68"/>
      <c r="YX13093" s="68">
        <v>0.88783250507883105</v>
      </c>
      <c r="YY13093" s="68"/>
      <c r="YZ13093" s="68"/>
      <c r="ZA13093" s="68"/>
      <c r="ZB13093" s="68"/>
      <c r="ZC13093" s="68"/>
      <c r="ZD13093" s="68"/>
    </row>
    <row r="13094" spans="658:680" x14ac:dyDescent="0.25">
      <c r="YH13094" s="68"/>
      <c r="YI13094" s="68"/>
      <c r="YJ13094" s="68"/>
      <c r="YK13094" s="68"/>
      <c r="YL13094" s="68"/>
      <c r="YM13094" s="68"/>
      <c r="YN13094" s="68"/>
      <c r="YO13094" s="68"/>
      <c r="YP13094" s="68"/>
      <c r="YQ13094" s="68"/>
      <c r="YR13094" s="68"/>
      <c r="YS13094" s="68"/>
      <c r="YT13094" s="68"/>
      <c r="YU13094" s="68"/>
      <c r="YV13094" s="68"/>
      <c r="YW13094" s="68"/>
      <c r="YX13094" s="68">
        <v>0.88781330040030004</v>
      </c>
      <c r="YY13094" s="68"/>
      <c r="YZ13094" s="68"/>
      <c r="ZA13094" s="68"/>
      <c r="ZB13094" s="68"/>
      <c r="ZC13094" s="68"/>
      <c r="ZD13094" s="68"/>
    </row>
    <row r="13095" spans="658:680" x14ac:dyDescent="0.25">
      <c r="YH13095" s="68"/>
      <c r="YI13095" s="68"/>
      <c r="YJ13095" s="68"/>
      <c r="YK13095" s="68"/>
      <c r="YL13095" s="68"/>
      <c r="YM13095" s="68"/>
      <c r="YN13095" s="68"/>
      <c r="YO13095" s="68"/>
      <c r="YP13095" s="68"/>
      <c r="YQ13095" s="68"/>
      <c r="YR13095" s="68"/>
      <c r="YS13095" s="68"/>
      <c r="YT13095" s="68"/>
      <c r="YU13095" s="68"/>
      <c r="YV13095" s="68"/>
      <c r="YW13095" s="68"/>
      <c r="YX13095" s="68">
        <v>0.88780242618244898</v>
      </c>
      <c r="YY13095" s="68"/>
      <c r="YZ13095" s="68"/>
      <c r="ZA13095" s="68"/>
      <c r="ZB13095" s="68"/>
      <c r="ZC13095" s="68"/>
      <c r="ZD13095" s="68"/>
    </row>
    <row r="13096" spans="658:680" x14ac:dyDescent="0.25">
      <c r="YH13096" s="68"/>
      <c r="YI13096" s="68"/>
      <c r="YJ13096" s="68"/>
      <c r="YK13096" s="68"/>
      <c r="YL13096" s="68"/>
      <c r="YM13096" s="68"/>
      <c r="YN13096" s="68"/>
      <c r="YO13096" s="68"/>
      <c r="YP13096" s="68"/>
      <c r="YQ13096" s="68"/>
      <c r="YR13096" s="68"/>
      <c r="YS13096" s="68"/>
      <c r="YT13096" s="68"/>
      <c r="YU13096" s="68"/>
      <c r="YV13096" s="68"/>
      <c r="YW13096" s="68"/>
      <c r="YX13096" s="68">
        <v>0.88777887800182198</v>
      </c>
      <c r="YY13096" s="68"/>
      <c r="YZ13096" s="68"/>
      <c r="ZA13096" s="68"/>
      <c r="ZB13096" s="68"/>
      <c r="ZC13096" s="68"/>
      <c r="ZD13096" s="68"/>
    </row>
    <row r="13097" spans="658:680" x14ac:dyDescent="0.25">
      <c r="YH13097" s="68"/>
      <c r="YI13097" s="68"/>
      <c r="YJ13097" s="68"/>
      <c r="YK13097" s="68"/>
      <c r="YL13097" s="68"/>
      <c r="YM13097" s="68"/>
      <c r="YN13097" s="68"/>
      <c r="YO13097" s="68"/>
      <c r="YP13097" s="68"/>
      <c r="YQ13097" s="68"/>
      <c r="YR13097" s="68"/>
      <c r="YS13097" s="68"/>
      <c r="YT13097" s="68"/>
      <c r="YU13097" s="68"/>
      <c r="YV13097" s="68"/>
      <c r="YW13097" s="68"/>
      <c r="YX13097" s="68">
        <v>0.88775081850811299</v>
      </c>
      <c r="YY13097" s="68"/>
      <c r="YZ13097" s="68"/>
      <c r="ZA13097" s="68"/>
      <c r="ZB13097" s="68"/>
      <c r="ZC13097" s="68"/>
      <c r="ZD13097" s="68"/>
    </row>
    <row r="13098" spans="658:680" x14ac:dyDescent="0.25">
      <c r="YH13098" s="68"/>
      <c r="YI13098" s="68"/>
      <c r="YJ13098" s="68"/>
      <c r="YK13098" s="68"/>
      <c r="YL13098" s="68"/>
      <c r="YM13098" s="68"/>
      <c r="YN13098" s="68"/>
      <c r="YO13098" s="68"/>
      <c r="YP13098" s="68"/>
      <c r="YQ13098" s="68"/>
      <c r="YR13098" s="68"/>
      <c r="YS13098" s="68"/>
      <c r="YT13098" s="68"/>
      <c r="YU13098" s="68"/>
      <c r="YV13098" s="68"/>
      <c r="YW13098" s="68"/>
      <c r="YX13098" s="68">
        <v>0.88774965414278395</v>
      </c>
      <c r="YY13098" s="68"/>
      <c r="YZ13098" s="68"/>
      <c r="ZA13098" s="68"/>
      <c r="ZB13098" s="68"/>
      <c r="ZC13098" s="68"/>
      <c r="ZD13098" s="68"/>
    </row>
    <row r="13099" spans="658:680" x14ac:dyDescent="0.25">
      <c r="YH13099" s="68"/>
      <c r="YI13099" s="68"/>
      <c r="YJ13099" s="68"/>
      <c r="YK13099" s="68"/>
      <c r="YL13099" s="68"/>
      <c r="YM13099" s="68"/>
      <c r="YN13099" s="68"/>
      <c r="YO13099" s="68"/>
      <c r="YP13099" s="68"/>
      <c r="YQ13099" s="68"/>
      <c r="YR13099" s="68"/>
      <c r="YS13099" s="68"/>
      <c r="YT13099" s="68"/>
      <c r="YU13099" s="68"/>
      <c r="YV13099" s="68"/>
      <c r="YW13099" s="68"/>
      <c r="YX13099" s="68">
        <v>0.88762984785471799</v>
      </c>
      <c r="YY13099" s="68"/>
      <c r="YZ13099" s="68"/>
      <c r="ZA13099" s="68"/>
      <c r="ZB13099" s="68"/>
      <c r="ZC13099" s="68"/>
      <c r="ZD13099" s="68"/>
    </row>
    <row r="13100" spans="658:680" x14ac:dyDescent="0.25">
      <c r="YH13100" s="68"/>
      <c r="YI13100" s="68"/>
      <c r="YJ13100" s="68"/>
      <c r="YK13100" s="68"/>
      <c r="YL13100" s="68"/>
      <c r="YM13100" s="68"/>
      <c r="YN13100" s="68"/>
      <c r="YO13100" s="68"/>
      <c r="YP13100" s="68"/>
      <c r="YQ13100" s="68"/>
      <c r="YR13100" s="68"/>
      <c r="YS13100" s="68"/>
      <c r="YT13100" s="68"/>
      <c r="YU13100" s="68"/>
      <c r="YV13100" s="68"/>
      <c r="YW13100" s="68"/>
      <c r="YX13100" s="68">
        <v>0.88758778938557303</v>
      </c>
      <c r="YY13100" s="68"/>
      <c r="YZ13100" s="68"/>
      <c r="ZA13100" s="68"/>
      <c r="ZB13100" s="68"/>
      <c r="ZC13100" s="68"/>
      <c r="ZD13100" s="68"/>
    </row>
    <row r="13101" spans="658:680" x14ac:dyDescent="0.25">
      <c r="YH13101" s="68"/>
      <c r="YI13101" s="68"/>
      <c r="YJ13101" s="68"/>
      <c r="YK13101" s="68"/>
      <c r="YL13101" s="68"/>
      <c r="YM13101" s="68"/>
      <c r="YN13101" s="68"/>
      <c r="YO13101" s="68"/>
      <c r="YP13101" s="68"/>
      <c r="YQ13101" s="68"/>
      <c r="YR13101" s="68"/>
      <c r="YS13101" s="68"/>
      <c r="YT13101" s="68"/>
      <c r="YU13101" s="68"/>
      <c r="YV13101" s="68"/>
      <c r="YW13101" s="68"/>
      <c r="YX13101" s="68">
        <v>0.88756085401625195</v>
      </c>
      <c r="YY13101" s="68"/>
      <c r="YZ13101" s="68"/>
      <c r="ZA13101" s="68"/>
      <c r="ZB13101" s="68"/>
      <c r="ZC13101" s="68"/>
      <c r="ZD13101" s="68"/>
    </row>
    <row r="13102" spans="658:680" x14ac:dyDescent="0.25">
      <c r="YH13102" s="68"/>
      <c r="YI13102" s="68"/>
      <c r="YJ13102" s="68"/>
      <c r="YK13102" s="68"/>
      <c r="YL13102" s="68"/>
      <c r="YM13102" s="68"/>
      <c r="YN13102" s="68"/>
      <c r="YO13102" s="68"/>
      <c r="YP13102" s="68"/>
      <c r="YQ13102" s="68"/>
      <c r="YR13102" s="68"/>
      <c r="YS13102" s="68"/>
      <c r="YT13102" s="68"/>
      <c r="YU13102" s="68"/>
      <c r="YV13102" s="68"/>
      <c r="YW13102" s="68"/>
      <c r="YX13102" s="68">
        <v>0.88753901298956706</v>
      </c>
      <c r="YY13102" s="68"/>
      <c r="YZ13102" s="68"/>
      <c r="ZA13102" s="68"/>
      <c r="ZB13102" s="68"/>
      <c r="ZC13102" s="68"/>
      <c r="ZD13102" s="68"/>
    </row>
    <row r="13103" spans="658:680" x14ac:dyDescent="0.25">
      <c r="YH13103" s="68"/>
      <c r="YI13103" s="68"/>
      <c r="YJ13103" s="68"/>
      <c r="YK13103" s="68"/>
      <c r="YL13103" s="68"/>
      <c r="YM13103" s="68"/>
      <c r="YN13103" s="68"/>
      <c r="YO13103" s="68"/>
      <c r="YP13103" s="68"/>
      <c r="YQ13103" s="68"/>
      <c r="YR13103" s="68"/>
      <c r="YS13103" s="68"/>
      <c r="YT13103" s="68"/>
      <c r="YU13103" s="68"/>
      <c r="YV13103" s="68"/>
      <c r="YW13103" s="68"/>
      <c r="YX13103" s="68">
        <v>0.88753429763668101</v>
      </c>
      <c r="YY13103" s="68"/>
      <c r="YZ13103" s="68"/>
      <c r="ZA13103" s="68"/>
      <c r="ZB13103" s="68"/>
      <c r="ZC13103" s="68"/>
      <c r="ZD13103" s="68"/>
    </row>
    <row r="13104" spans="658:680" x14ac:dyDescent="0.25">
      <c r="YH13104" s="68"/>
      <c r="YI13104" s="68"/>
      <c r="YJ13104" s="68"/>
      <c r="YK13104" s="68"/>
      <c r="YL13104" s="68"/>
      <c r="YM13104" s="68"/>
      <c r="YN13104" s="68"/>
      <c r="YO13104" s="68"/>
      <c r="YP13104" s="68"/>
      <c r="YQ13104" s="68"/>
      <c r="YR13104" s="68"/>
      <c r="YS13104" s="68"/>
      <c r="YT13104" s="68"/>
      <c r="YU13104" s="68"/>
      <c r="YV13104" s="68"/>
      <c r="YW13104" s="68"/>
      <c r="YX13104" s="68">
        <v>0.88747600095463797</v>
      </c>
      <c r="YY13104" s="68"/>
      <c r="YZ13104" s="68"/>
      <c r="ZA13104" s="68"/>
      <c r="ZB13104" s="68"/>
      <c r="ZC13104" s="68"/>
      <c r="ZD13104" s="68"/>
    </row>
    <row r="13105" spans="658:680" x14ac:dyDescent="0.25">
      <c r="YH13105" s="68"/>
      <c r="YI13105" s="68"/>
      <c r="YJ13105" s="68"/>
      <c r="YK13105" s="68"/>
      <c r="YL13105" s="68"/>
      <c r="YM13105" s="68"/>
      <c r="YN13105" s="68"/>
      <c r="YO13105" s="68"/>
      <c r="YP13105" s="68"/>
      <c r="YQ13105" s="68"/>
      <c r="YR13105" s="68"/>
      <c r="YS13105" s="68"/>
      <c r="YT13105" s="68"/>
      <c r="YU13105" s="68"/>
      <c r="YV13105" s="68"/>
      <c r="YW13105" s="68"/>
      <c r="YX13105" s="68">
        <v>0.887353576074287</v>
      </c>
      <c r="YY13105" s="68"/>
      <c r="YZ13105" s="68"/>
      <c r="ZA13105" s="68"/>
      <c r="ZB13105" s="68"/>
      <c r="ZC13105" s="68"/>
      <c r="ZD13105" s="68"/>
    </row>
    <row r="13106" spans="658:680" x14ac:dyDescent="0.25">
      <c r="YH13106" s="68"/>
      <c r="YI13106" s="68"/>
      <c r="YJ13106" s="68"/>
      <c r="YK13106" s="68"/>
      <c r="YL13106" s="68"/>
      <c r="YM13106" s="68"/>
      <c r="YN13106" s="68"/>
      <c r="YO13106" s="68"/>
      <c r="YP13106" s="68"/>
      <c r="YQ13106" s="68"/>
      <c r="YR13106" s="68"/>
      <c r="YS13106" s="68"/>
      <c r="YT13106" s="68"/>
      <c r="YU13106" s="68"/>
      <c r="YV13106" s="68"/>
      <c r="YW13106" s="68"/>
      <c r="YX13106" s="68">
        <v>0.88729068002886602</v>
      </c>
      <c r="YY13106" s="68"/>
      <c r="YZ13106" s="68"/>
      <c r="ZA13106" s="68"/>
      <c r="ZB13106" s="68"/>
      <c r="ZC13106" s="68"/>
      <c r="ZD13106" s="68"/>
    </row>
    <row r="13107" spans="658:680" x14ac:dyDescent="0.25">
      <c r="YH13107" s="68"/>
      <c r="YI13107" s="68"/>
      <c r="YJ13107" s="68"/>
      <c r="YK13107" s="68"/>
      <c r="YL13107" s="68"/>
      <c r="YM13107" s="68"/>
      <c r="YN13107" s="68"/>
      <c r="YO13107" s="68"/>
      <c r="YP13107" s="68"/>
      <c r="YQ13107" s="68"/>
      <c r="YR13107" s="68"/>
      <c r="YS13107" s="68"/>
      <c r="YT13107" s="68"/>
      <c r="YU13107" s="68"/>
      <c r="YV13107" s="68"/>
      <c r="YW13107" s="68"/>
      <c r="YX13107" s="68">
        <v>0.88721037358119603</v>
      </c>
      <c r="YY13107" s="68"/>
      <c r="YZ13107" s="68"/>
      <c r="ZA13107" s="68"/>
      <c r="ZB13107" s="68"/>
      <c r="ZC13107" s="68"/>
      <c r="ZD13107" s="68"/>
    </row>
    <row r="13108" spans="658:680" x14ac:dyDescent="0.25">
      <c r="YH13108" s="68"/>
      <c r="YI13108" s="68"/>
      <c r="YJ13108" s="68"/>
      <c r="YK13108" s="68"/>
      <c r="YL13108" s="68"/>
      <c r="YM13108" s="68"/>
      <c r="YN13108" s="68"/>
      <c r="YO13108" s="68"/>
      <c r="YP13108" s="68"/>
      <c r="YQ13108" s="68"/>
      <c r="YR13108" s="68"/>
      <c r="YS13108" s="68"/>
      <c r="YT13108" s="68"/>
      <c r="YU13108" s="68"/>
      <c r="YV13108" s="68"/>
      <c r="YW13108" s="68"/>
      <c r="YX13108" s="68">
        <v>0.88718686960917903</v>
      </c>
      <c r="YY13108" s="68"/>
      <c r="YZ13108" s="68"/>
      <c r="ZA13108" s="68"/>
      <c r="ZB13108" s="68"/>
      <c r="ZC13108" s="68"/>
      <c r="ZD13108" s="68"/>
    </row>
    <row r="13109" spans="658:680" x14ac:dyDescent="0.25">
      <c r="YH13109" s="68"/>
      <c r="YI13109" s="68"/>
      <c r="YJ13109" s="68"/>
      <c r="YK13109" s="68"/>
      <c r="YL13109" s="68"/>
      <c r="YM13109" s="68"/>
      <c r="YN13109" s="68"/>
      <c r="YO13109" s="68"/>
      <c r="YP13109" s="68"/>
      <c r="YQ13109" s="68"/>
      <c r="YR13109" s="68"/>
      <c r="YS13109" s="68"/>
      <c r="YT13109" s="68"/>
      <c r="YU13109" s="68"/>
      <c r="YV13109" s="68"/>
      <c r="YW13109" s="68"/>
      <c r="YX13109" s="68">
        <v>0.88712277012628504</v>
      </c>
      <c r="YY13109" s="68"/>
      <c r="YZ13109" s="68"/>
      <c r="ZA13109" s="68"/>
      <c r="ZB13109" s="68"/>
      <c r="ZC13109" s="68"/>
      <c r="ZD13109" s="68"/>
    </row>
    <row r="13110" spans="658:680" x14ac:dyDescent="0.25">
      <c r="YH13110" s="68"/>
      <c r="YI13110" s="68"/>
      <c r="YJ13110" s="68"/>
      <c r="YK13110" s="68"/>
      <c r="YL13110" s="68"/>
      <c r="YM13110" s="68"/>
      <c r="YN13110" s="68"/>
      <c r="YO13110" s="68"/>
      <c r="YP13110" s="68"/>
      <c r="YQ13110" s="68"/>
      <c r="YR13110" s="68"/>
      <c r="YS13110" s="68"/>
      <c r="YT13110" s="68"/>
      <c r="YU13110" s="68"/>
      <c r="YV13110" s="68"/>
      <c r="YW13110" s="68"/>
      <c r="YX13110" s="68">
        <v>0.88706706404841995</v>
      </c>
      <c r="YY13110" s="68"/>
      <c r="YZ13110" s="68"/>
      <c r="ZA13110" s="68"/>
      <c r="ZB13110" s="68"/>
      <c r="ZC13110" s="68"/>
      <c r="ZD13110" s="68"/>
    </row>
    <row r="13111" spans="658:680" x14ac:dyDescent="0.25">
      <c r="YH13111" s="68"/>
      <c r="YI13111" s="68"/>
      <c r="YJ13111" s="68"/>
      <c r="YK13111" s="68"/>
      <c r="YL13111" s="68"/>
      <c r="YM13111" s="68"/>
      <c r="YN13111" s="68"/>
      <c r="YO13111" s="68"/>
      <c r="YP13111" s="68"/>
      <c r="YQ13111" s="68"/>
      <c r="YR13111" s="68"/>
      <c r="YS13111" s="68"/>
      <c r="YT13111" s="68"/>
      <c r="YU13111" s="68"/>
      <c r="YV13111" s="68"/>
      <c r="YW13111" s="68"/>
      <c r="YX13111" s="68">
        <v>0.88705801331952805</v>
      </c>
      <c r="YY13111" s="68"/>
      <c r="YZ13111" s="68"/>
      <c r="ZA13111" s="68"/>
      <c r="ZB13111" s="68"/>
      <c r="ZC13111" s="68"/>
      <c r="ZD13111" s="68"/>
    </row>
    <row r="13112" spans="658:680" x14ac:dyDescent="0.25">
      <c r="YH13112" s="68"/>
      <c r="YI13112" s="68"/>
      <c r="YJ13112" s="68"/>
      <c r="YK13112" s="68"/>
      <c r="YL13112" s="68"/>
      <c r="YM13112" s="68"/>
      <c r="YN13112" s="68"/>
      <c r="YO13112" s="68"/>
      <c r="YP13112" s="68"/>
      <c r="YQ13112" s="68"/>
      <c r="YR13112" s="68"/>
      <c r="YS13112" s="68"/>
      <c r="YT13112" s="68"/>
      <c r="YU13112" s="68"/>
      <c r="YV13112" s="68"/>
      <c r="YW13112" s="68"/>
      <c r="YX13112" s="68">
        <v>0.88698623795027598</v>
      </c>
      <c r="YY13112" s="68"/>
      <c r="YZ13112" s="68"/>
      <c r="ZA13112" s="68"/>
      <c r="ZB13112" s="68"/>
      <c r="ZC13112" s="68"/>
      <c r="ZD13112" s="68"/>
    </row>
    <row r="13113" spans="658:680" x14ac:dyDescent="0.25">
      <c r="YH13113" s="68"/>
      <c r="YI13113" s="68"/>
      <c r="YJ13113" s="68"/>
      <c r="YK13113" s="68"/>
      <c r="YL13113" s="68"/>
      <c r="YM13113" s="68"/>
      <c r="YN13113" s="68"/>
      <c r="YO13113" s="68"/>
      <c r="YP13113" s="68"/>
      <c r="YQ13113" s="68"/>
      <c r="YR13113" s="68"/>
      <c r="YS13113" s="68"/>
      <c r="YT13113" s="68"/>
      <c r="YU13113" s="68"/>
      <c r="YV13113" s="68"/>
      <c r="YW13113" s="68"/>
      <c r="YX13113" s="68">
        <v>0.88698057136651798</v>
      </c>
      <c r="YY13113" s="68"/>
      <c r="YZ13113" s="68"/>
      <c r="ZA13113" s="68"/>
      <c r="ZB13113" s="68"/>
      <c r="ZC13113" s="68"/>
      <c r="ZD13113" s="68"/>
    </row>
    <row r="13114" spans="658:680" x14ac:dyDescent="0.25">
      <c r="YH13114" s="68"/>
      <c r="YI13114" s="68"/>
      <c r="YJ13114" s="68"/>
      <c r="YK13114" s="68"/>
      <c r="YL13114" s="68"/>
      <c r="YM13114" s="68"/>
      <c r="YN13114" s="68"/>
      <c r="YO13114" s="68"/>
      <c r="YP13114" s="68"/>
      <c r="YQ13114" s="68"/>
      <c r="YR13114" s="68"/>
      <c r="YS13114" s="68"/>
      <c r="YT13114" s="68"/>
      <c r="YU13114" s="68"/>
      <c r="YV13114" s="68"/>
      <c r="YW13114" s="68"/>
      <c r="YX13114" s="68">
        <v>0.88695839366358997</v>
      </c>
      <c r="YY13114" s="68"/>
      <c r="YZ13114" s="68"/>
      <c r="ZA13114" s="68"/>
      <c r="ZB13114" s="68"/>
      <c r="ZC13114" s="68"/>
      <c r="ZD13114" s="68"/>
    </row>
    <row r="13115" spans="658:680" x14ac:dyDescent="0.25">
      <c r="YH13115" s="68"/>
      <c r="YI13115" s="68"/>
      <c r="YJ13115" s="68"/>
      <c r="YK13115" s="68"/>
      <c r="YL13115" s="68"/>
      <c r="YM13115" s="68"/>
      <c r="YN13115" s="68"/>
      <c r="YO13115" s="68"/>
      <c r="YP13115" s="68"/>
      <c r="YQ13115" s="68"/>
      <c r="YR13115" s="68"/>
      <c r="YS13115" s="68"/>
      <c r="YT13115" s="68"/>
      <c r="YU13115" s="68"/>
      <c r="YV13115" s="68"/>
      <c r="YW13115" s="68"/>
      <c r="YX13115" s="68">
        <v>0.88694693978345795</v>
      </c>
      <c r="YY13115" s="68"/>
      <c r="YZ13115" s="68"/>
      <c r="ZA13115" s="68"/>
      <c r="ZB13115" s="68"/>
      <c r="ZC13115" s="68"/>
      <c r="ZD13115" s="68"/>
    </row>
    <row r="13116" spans="658:680" x14ac:dyDescent="0.25">
      <c r="YH13116" s="68"/>
      <c r="YI13116" s="68"/>
      <c r="YJ13116" s="68"/>
      <c r="YK13116" s="68"/>
      <c r="YL13116" s="68"/>
      <c r="YM13116" s="68"/>
      <c r="YN13116" s="68"/>
      <c r="YO13116" s="68"/>
      <c r="YP13116" s="68"/>
      <c r="YQ13116" s="68"/>
      <c r="YR13116" s="68"/>
      <c r="YS13116" s="68"/>
      <c r="YT13116" s="68"/>
      <c r="YU13116" s="68"/>
      <c r="YV13116" s="68"/>
      <c r="YW13116" s="68"/>
      <c r="YX13116" s="68">
        <v>0.88692504536418804</v>
      </c>
      <c r="YY13116" s="68"/>
      <c r="YZ13116" s="68"/>
      <c r="ZA13116" s="68"/>
      <c r="ZB13116" s="68"/>
      <c r="ZC13116" s="68"/>
      <c r="ZD13116" s="68"/>
    </row>
    <row r="13117" spans="658:680" x14ac:dyDescent="0.25">
      <c r="YH13117" s="68"/>
      <c r="YI13117" s="68"/>
      <c r="YJ13117" s="68"/>
      <c r="YK13117" s="68"/>
      <c r="YL13117" s="68"/>
      <c r="YM13117" s="68"/>
      <c r="YN13117" s="68"/>
      <c r="YO13117" s="68"/>
      <c r="YP13117" s="68"/>
      <c r="YQ13117" s="68"/>
      <c r="YR13117" s="68"/>
      <c r="YS13117" s="68"/>
      <c r="YT13117" s="68"/>
      <c r="YU13117" s="68"/>
      <c r="YV13117" s="68"/>
      <c r="YW13117" s="68"/>
      <c r="YX13117" s="68">
        <v>0.88685514117268704</v>
      </c>
      <c r="YY13117" s="68"/>
      <c r="YZ13117" s="68"/>
      <c r="ZA13117" s="68"/>
      <c r="ZB13117" s="68"/>
      <c r="ZC13117" s="68"/>
      <c r="ZD13117" s="68"/>
    </row>
    <row r="13118" spans="658:680" x14ac:dyDescent="0.25">
      <c r="YH13118" s="68"/>
      <c r="YI13118" s="68"/>
      <c r="YJ13118" s="68"/>
      <c r="YK13118" s="68"/>
      <c r="YL13118" s="68"/>
      <c r="YM13118" s="68"/>
      <c r="YN13118" s="68"/>
      <c r="YO13118" s="68"/>
      <c r="YP13118" s="68"/>
      <c r="YQ13118" s="68"/>
      <c r="YR13118" s="68"/>
      <c r="YS13118" s="68"/>
      <c r="YT13118" s="68"/>
      <c r="YU13118" s="68"/>
      <c r="YV13118" s="68"/>
      <c r="YW13118" s="68"/>
      <c r="YX13118" s="68">
        <v>0.88683090439208101</v>
      </c>
      <c r="YY13118" s="68"/>
      <c r="YZ13118" s="68"/>
      <c r="ZA13118" s="68"/>
      <c r="ZB13118" s="68"/>
      <c r="ZC13118" s="68"/>
      <c r="ZD13118" s="68"/>
    </row>
    <row r="13119" spans="658:680" x14ac:dyDescent="0.25">
      <c r="YH13119" s="68"/>
      <c r="YI13119" s="68"/>
      <c r="YJ13119" s="68"/>
      <c r="YK13119" s="68"/>
      <c r="YL13119" s="68"/>
      <c r="YM13119" s="68"/>
      <c r="YN13119" s="68"/>
      <c r="YO13119" s="68"/>
      <c r="YP13119" s="68"/>
      <c r="YQ13119" s="68"/>
      <c r="YR13119" s="68"/>
      <c r="YS13119" s="68"/>
      <c r="YT13119" s="68"/>
      <c r="YU13119" s="68"/>
      <c r="YV13119" s="68"/>
      <c r="YW13119" s="68"/>
      <c r="YX13119" s="68">
        <v>0.88672984245086495</v>
      </c>
      <c r="YY13119" s="68"/>
      <c r="YZ13119" s="68"/>
      <c r="ZA13119" s="68"/>
      <c r="ZB13119" s="68"/>
      <c r="ZC13119" s="68"/>
      <c r="ZD13119" s="68"/>
    </row>
    <row r="13120" spans="658:680" x14ac:dyDescent="0.25">
      <c r="YH13120" s="68"/>
      <c r="YI13120" s="68"/>
      <c r="YJ13120" s="68"/>
      <c r="YK13120" s="68"/>
      <c r="YL13120" s="68"/>
      <c r="YM13120" s="68"/>
      <c r="YN13120" s="68"/>
      <c r="YO13120" s="68"/>
      <c r="YP13120" s="68"/>
      <c r="YQ13120" s="68"/>
      <c r="YR13120" s="68"/>
      <c r="YS13120" s="68"/>
      <c r="YT13120" s="68"/>
      <c r="YU13120" s="68"/>
      <c r="YV13120" s="68"/>
      <c r="YW13120" s="68"/>
      <c r="YX13120" s="68">
        <v>0.88671634732131999</v>
      </c>
      <c r="YY13120" s="68"/>
      <c r="YZ13120" s="68"/>
      <c r="ZA13120" s="68"/>
      <c r="ZB13120" s="68"/>
      <c r="ZC13120" s="68"/>
      <c r="ZD13120" s="68"/>
    </row>
    <row r="13121" spans="658:680" x14ac:dyDescent="0.25">
      <c r="YH13121" s="68"/>
      <c r="YI13121" s="68"/>
      <c r="YJ13121" s="68"/>
      <c r="YK13121" s="68"/>
      <c r="YL13121" s="68"/>
      <c r="YM13121" s="68"/>
      <c r="YN13121" s="68"/>
      <c r="YO13121" s="68"/>
      <c r="YP13121" s="68"/>
      <c r="YQ13121" s="68"/>
      <c r="YR13121" s="68"/>
      <c r="YS13121" s="68"/>
      <c r="YT13121" s="68"/>
      <c r="YU13121" s="68"/>
      <c r="YV13121" s="68"/>
      <c r="YW13121" s="68"/>
      <c r="YX13121" s="68">
        <v>0.88660870023088501</v>
      </c>
      <c r="YY13121" s="68"/>
      <c r="YZ13121" s="68"/>
      <c r="ZA13121" s="68"/>
      <c r="ZB13121" s="68"/>
      <c r="ZC13121" s="68"/>
      <c r="ZD13121" s="68"/>
    </row>
    <row r="13122" spans="658:680" x14ac:dyDescent="0.25">
      <c r="YH13122" s="68"/>
      <c r="YI13122" s="68"/>
      <c r="YJ13122" s="68"/>
      <c r="YK13122" s="68"/>
      <c r="YL13122" s="68"/>
      <c r="YM13122" s="68"/>
      <c r="YN13122" s="68"/>
      <c r="YO13122" s="68"/>
      <c r="YP13122" s="68"/>
      <c r="YQ13122" s="68"/>
      <c r="YR13122" s="68"/>
      <c r="YS13122" s="68"/>
      <c r="YT13122" s="68"/>
      <c r="YU13122" s="68"/>
      <c r="YV13122" s="68"/>
      <c r="YW13122" s="68"/>
      <c r="YX13122" s="68">
        <v>0.88656861194512404</v>
      </c>
      <c r="YY13122" s="68"/>
      <c r="YZ13122" s="68"/>
      <c r="ZA13122" s="68"/>
      <c r="ZB13122" s="68"/>
      <c r="ZC13122" s="68"/>
      <c r="ZD13122" s="68"/>
    </row>
    <row r="13123" spans="658:680" x14ac:dyDescent="0.25">
      <c r="YH13123" s="68"/>
      <c r="YI13123" s="68"/>
      <c r="YJ13123" s="68"/>
      <c r="YK13123" s="68"/>
      <c r="YL13123" s="68"/>
      <c r="YM13123" s="68"/>
      <c r="YN13123" s="68"/>
      <c r="YO13123" s="68"/>
      <c r="YP13123" s="68"/>
      <c r="YQ13123" s="68"/>
      <c r="YR13123" s="68"/>
      <c r="YS13123" s="68"/>
      <c r="YT13123" s="68"/>
      <c r="YU13123" s="68"/>
      <c r="YV13123" s="68"/>
      <c r="YW13123" s="68"/>
      <c r="YX13123" s="68">
        <v>0.88655681187517099</v>
      </c>
      <c r="YY13123" s="68"/>
      <c r="YZ13123" s="68"/>
      <c r="ZA13123" s="68"/>
      <c r="ZB13123" s="68"/>
      <c r="ZC13123" s="68"/>
      <c r="ZD13123" s="68"/>
    </row>
    <row r="13124" spans="658:680" x14ac:dyDescent="0.25">
      <c r="YH13124" s="68"/>
      <c r="YI13124" s="68"/>
      <c r="YJ13124" s="68"/>
      <c r="YK13124" s="68"/>
      <c r="YL13124" s="68"/>
      <c r="YM13124" s="68"/>
      <c r="YN13124" s="68"/>
      <c r="YO13124" s="68"/>
      <c r="YP13124" s="68"/>
      <c r="YQ13124" s="68"/>
      <c r="YR13124" s="68"/>
      <c r="YS13124" s="68"/>
      <c r="YT13124" s="68"/>
      <c r="YU13124" s="68"/>
      <c r="YV13124" s="68"/>
      <c r="YW13124" s="68"/>
      <c r="YX13124" s="68">
        <v>0.88652447938400503</v>
      </c>
      <c r="YY13124" s="68"/>
      <c r="YZ13124" s="68"/>
      <c r="ZA13124" s="68"/>
      <c r="ZB13124" s="68"/>
      <c r="ZC13124" s="68"/>
      <c r="ZD13124" s="68"/>
    </row>
    <row r="13125" spans="658:680" x14ac:dyDescent="0.25">
      <c r="YH13125" s="68"/>
      <c r="YI13125" s="68"/>
      <c r="YJ13125" s="68"/>
      <c r="YK13125" s="68"/>
      <c r="YL13125" s="68"/>
      <c r="YM13125" s="68"/>
      <c r="YN13125" s="68"/>
      <c r="YO13125" s="68"/>
      <c r="YP13125" s="68"/>
      <c r="YQ13125" s="68"/>
      <c r="YR13125" s="68"/>
      <c r="YS13125" s="68"/>
      <c r="YT13125" s="68"/>
      <c r="YU13125" s="68"/>
      <c r="YV13125" s="68"/>
      <c r="YW13125" s="68"/>
      <c r="YX13125" s="68">
        <v>0.886513330022906</v>
      </c>
      <c r="YY13125" s="68"/>
      <c r="YZ13125" s="68"/>
      <c r="ZA13125" s="68"/>
      <c r="ZB13125" s="68"/>
      <c r="ZC13125" s="68"/>
      <c r="ZD13125" s="68"/>
    </row>
    <row r="13126" spans="658:680" x14ac:dyDescent="0.25">
      <c r="YH13126" s="68"/>
      <c r="YI13126" s="68"/>
      <c r="YJ13126" s="68"/>
      <c r="YK13126" s="68"/>
      <c r="YL13126" s="68"/>
      <c r="YM13126" s="68"/>
      <c r="YN13126" s="68"/>
      <c r="YO13126" s="68"/>
      <c r="YP13126" s="68"/>
      <c r="YQ13126" s="68"/>
      <c r="YR13126" s="68"/>
      <c r="YS13126" s="68"/>
      <c r="YT13126" s="68"/>
      <c r="YU13126" s="68"/>
      <c r="YV13126" s="68"/>
      <c r="YW13126" s="68"/>
      <c r="YX13126" s="68">
        <v>0.88644596492227501</v>
      </c>
      <c r="YY13126" s="68"/>
      <c r="YZ13126" s="68"/>
      <c r="ZA13126" s="68"/>
      <c r="ZB13126" s="68"/>
      <c r="ZC13126" s="68"/>
      <c r="ZD13126" s="68"/>
    </row>
    <row r="13127" spans="658:680" x14ac:dyDescent="0.25">
      <c r="YH13127" s="68"/>
      <c r="YI13127" s="68"/>
      <c r="YJ13127" s="68"/>
      <c r="YK13127" s="68"/>
      <c r="YL13127" s="68"/>
      <c r="YM13127" s="68"/>
      <c r="YN13127" s="68"/>
      <c r="YO13127" s="68"/>
      <c r="YP13127" s="68"/>
      <c r="YQ13127" s="68"/>
      <c r="YR13127" s="68"/>
      <c r="YS13127" s="68"/>
      <c r="YT13127" s="68"/>
      <c r="YU13127" s="68"/>
      <c r="YV13127" s="68"/>
      <c r="YW13127" s="68"/>
      <c r="YX13127" s="68">
        <v>0.88633005351648797</v>
      </c>
      <c r="YY13127" s="68"/>
      <c r="YZ13127" s="68"/>
      <c r="ZA13127" s="68"/>
      <c r="ZB13127" s="68"/>
      <c r="ZC13127" s="68"/>
      <c r="ZD13127" s="68"/>
    </row>
    <row r="13128" spans="658:680" x14ac:dyDescent="0.25">
      <c r="YH13128" s="68"/>
      <c r="YI13128" s="68"/>
      <c r="YJ13128" s="68"/>
      <c r="YK13128" s="68"/>
      <c r="YL13128" s="68"/>
      <c r="YM13128" s="68"/>
      <c r="YN13128" s="68"/>
      <c r="YO13128" s="68"/>
      <c r="YP13128" s="68"/>
      <c r="YQ13128" s="68"/>
      <c r="YR13128" s="68"/>
      <c r="YS13128" s="68"/>
      <c r="YT13128" s="68"/>
      <c r="YU13128" s="68"/>
      <c r="YV13128" s="68"/>
      <c r="YW13128" s="68"/>
      <c r="YX13128" s="68">
        <v>0.88627793120926701</v>
      </c>
      <c r="YY13128" s="68"/>
      <c r="YZ13128" s="68"/>
      <c r="ZA13128" s="68"/>
      <c r="ZB13128" s="68"/>
      <c r="ZC13128" s="68"/>
      <c r="ZD13128" s="68"/>
    </row>
    <row r="13129" spans="658:680" x14ac:dyDescent="0.25">
      <c r="YH13129" s="68"/>
      <c r="YI13129" s="68"/>
      <c r="YJ13129" s="68"/>
      <c r="YK13129" s="68"/>
      <c r="YL13129" s="68"/>
      <c r="YM13129" s="68"/>
      <c r="YN13129" s="68"/>
      <c r="YO13129" s="68"/>
      <c r="YP13129" s="68"/>
      <c r="YQ13129" s="68"/>
      <c r="YR13129" s="68"/>
      <c r="YS13129" s="68"/>
      <c r="YT13129" s="68"/>
      <c r="YU13129" s="68"/>
      <c r="YV13129" s="68"/>
      <c r="YW13129" s="68"/>
      <c r="YX13129" s="68">
        <v>0.88624856169995103</v>
      </c>
      <c r="YY13129" s="68"/>
      <c r="YZ13129" s="68"/>
      <c r="ZA13129" s="68"/>
      <c r="ZB13129" s="68"/>
      <c r="ZC13129" s="68"/>
      <c r="ZD13129" s="68"/>
    </row>
    <row r="13130" spans="658:680" x14ac:dyDescent="0.25">
      <c r="YH13130" s="68"/>
      <c r="YI13130" s="68"/>
      <c r="YJ13130" s="68"/>
      <c r="YK13130" s="68"/>
      <c r="YL13130" s="68"/>
      <c r="YM13130" s="68"/>
      <c r="YN13130" s="68"/>
      <c r="YO13130" s="68"/>
      <c r="YP13130" s="68"/>
      <c r="YQ13130" s="68"/>
      <c r="YR13130" s="68"/>
      <c r="YS13130" s="68"/>
      <c r="YT13130" s="68"/>
      <c r="YU13130" s="68"/>
      <c r="YV13130" s="68"/>
      <c r="YW13130" s="68"/>
      <c r="YX13130" s="68">
        <v>0.88624788065467297</v>
      </c>
      <c r="YY13130" s="68"/>
      <c r="YZ13130" s="68"/>
      <c r="ZA13130" s="68"/>
      <c r="ZB13130" s="68"/>
      <c r="ZC13130" s="68"/>
      <c r="ZD13130" s="68"/>
    </row>
    <row r="13131" spans="658:680" x14ac:dyDescent="0.25">
      <c r="YH13131" s="68"/>
      <c r="YI13131" s="68"/>
      <c r="YJ13131" s="68"/>
      <c r="YK13131" s="68"/>
      <c r="YL13131" s="68"/>
      <c r="YM13131" s="68"/>
      <c r="YN13131" s="68"/>
      <c r="YO13131" s="68"/>
      <c r="YP13131" s="68"/>
      <c r="YQ13131" s="68"/>
      <c r="YR13131" s="68"/>
      <c r="YS13131" s="68"/>
      <c r="YT13131" s="68"/>
      <c r="YU13131" s="68"/>
      <c r="YV13131" s="68"/>
      <c r="YW13131" s="68"/>
      <c r="YX13131" s="68">
        <v>0.88619683713775499</v>
      </c>
      <c r="YY13131" s="68"/>
      <c r="YZ13131" s="68"/>
      <c r="ZA13131" s="68"/>
      <c r="ZB13131" s="68"/>
      <c r="ZC13131" s="68"/>
      <c r="ZD13131" s="68"/>
    </row>
    <row r="13132" spans="658:680" x14ac:dyDescent="0.25">
      <c r="YH13132" s="68"/>
      <c r="YI13132" s="68"/>
      <c r="YJ13132" s="68"/>
      <c r="YK13132" s="68"/>
      <c r="YL13132" s="68"/>
      <c r="YM13132" s="68"/>
      <c r="YN13132" s="68"/>
      <c r="YO13132" s="68"/>
      <c r="YP13132" s="68"/>
      <c r="YQ13132" s="68"/>
      <c r="YR13132" s="68"/>
      <c r="YS13132" s="68"/>
      <c r="YT13132" s="68"/>
      <c r="YU13132" s="68"/>
      <c r="YV13132" s="68"/>
      <c r="YW13132" s="68"/>
      <c r="YX13132" s="68">
        <v>0.88619648477572699</v>
      </c>
      <c r="YY13132" s="68"/>
      <c r="YZ13132" s="68"/>
      <c r="ZA13132" s="68"/>
      <c r="ZB13132" s="68"/>
      <c r="ZC13132" s="68"/>
      <c r="ZD13132" s="68"/>
    </row>
    <row r="13133" spans="658:680" x14ac:dyDescent="0.25">
      <c r="YH13133" s="68"/>
      <c r="YI13133" s="68"/>
      <c r="YJ13133" s="68"/>
      <c r="YK13133" s="68"/>
      <c r="YL13133" s="68"/>
      <c r="YM13133" s="68"/>
      <c r="YN13133" s="68"/>
      <c r="YO13133" s="68"/>
      <c r="YP13133" s="68"/>
      <c r="YQ13133" s="68"/>
      <c r="YR13133" s="68"/>
      <c r="YS13133" s="68"/>
      <c r="YT13133" s="68"/>
      <c r="YU13133" s="68"/>
      <c r="YV13133" s="68"/>
      <c r="YW13133" s="68"/>
      <c r="YX13133" s="68">
        <v>0.88619207521170196</v>
      </c>
      <c r="YY13133" s="68"/>
      <c r="YZ13133" s="68"/>
      <c r="ZA13133" s="68"/>
      <c r="ZB13133" s="68"/>
      <c r="ZC13133" s="68"/>
      <c r="ZD13133" s="68"/>
    </row>
    <row r="13134" spans="658:680" x14ac:dyDescent="0.25">
      <c r="YH13134" s="68"/>
      <c r="YI13134" s="68"/>
      <c r="YJ13134" s="68"/>
      <c r="YK13134" s="68"/>
      <c r="YL13134" s="68"/>
      <c r="YM13134" s="68"/>
      <c r="YN13134" s="68"/>
      <c r="YO13134" s="68"/>
      <c r="YP13134" s="68"/>
      <c r="YQ13134" s="68"/>
      <c r="YR13134" s="68"/>
      <c r="YS13134" s="68"/>
      <c r="YT13134" s="68"/>
      <c r="YU13134" s="68"/>
      <c r="YV13134" s="68"/>
      <c r="YW13134" s="68"/>
      <c r="YX13134" s="68">
        <v>0.88618480849802195</v>
      </c>
      <c r="YY13134" s="68"/>
      <c r="YZ13134" s="68"/>
      <c r="ZA13134" s="68"/>
      <c r="ZB13134" s="68"/>
      <c r="ZC13134" s="68"/>
      <c r="ZD13134" s="68"/>
    </row>
    <row r="13135" spans="658:680" x14ac:dyDescent="0.25">
      <c r="YH13135" s="68"/>
      <c r="YI13135" s="68"/>
      <c r="YJ13135" s="68"/>
      <c r="YK13135" s="68"/>
      <c r="YL13135" s="68"/>
      <c r="YM13135" s="68"/>
      <c r="YN13135" s="68"/>
      <c r="YO13135" s="68"/>
      <c r="YP13135" s="68"/>
      <c r="YQ13135" s="68"/>
      <c r="YR13135" s="68"/>
      <c r="YS13135" s="68"/>
      <c r="YT13135" s="68"/>
      <c r="YU13135" s="68"/>
      <c r="YV13135" s="68"/>
      <c r="YW13135" s="68"/>
      <c r="YX13135" s="68">
        <v>0.88615986046035899</v>
      </c>
      <c r="YY13135" s="68"/>
      <c r="YZ13135" s="68"/>
      <c r="ZA13135" s="68"/>
      <c r="ZB13135" s="68"/>
      <c r="ZC13135" s="68"/>
      <c r="ZD13135" s="68"/>
    </row>
    <row r="13136" spans="658:680" x14ac:dyDescent="0.25">
      <c r="YH13136" s="68"/>
      <c r="YI13136" s="68"/>
      <c r="YJ13136" s="68"/>
      <c r="YK13136" s="68"/>
      <c r="YL13136" s="68"/>
      <c r="YM13136" s="68"/>
      <c r="YN13136" s="68"/>
      <c r="YO13136" s="68"/>
      <c r="YP13136" s="68"/>
      <c r="YQ13136" s="68"/>
      <c r="YR13136" s="68"/>
      <c r="YS13136" s="68"/>
      <c r="YT13136" s="68"/>
      <c r="YU13136" s="68"/>
      <c r="YV13136" s="68"/>
      <c r="YW13136" s="68"/>
      <c r="YX13136" s="68">
        <v>0.88612568939560798</v>
      </c>
      <c r="YY13136" s="68"/>
      <c r="YZ13136" s="68"/>
      <c r="ZA13136" s="68"/>
      <c r="ZB13136" s="68"/>
      <c r="ZC13136" s="68"/>
      <c r="ZD13136" s="68"/>
    </row>
    <row r="13137" spans="658:680" x14ac:dyDescent="0.25">
      <c r="YH13137" s="68"/>
      <c r="YI13137" s="68"/>
      <c r="YJ13137" s="68"/>
      <c r="YK13137" s="68"/>
      <c r="YL13137" s="68"/>
      <c r="YM13137" s="68"/>
      <c r="YN13137" s="68"/>
      <c r="YO13137" s="68"/>
      <c r="YP13137" s="68"/>
      <c r="YQ13137" s="68"/>
      <c r="YR13137" s="68"/>
      <c r="YS13137" s="68"/>
      <c r="YT13137" s="68"/>
      <c r="YU13137" s="68"/>
      <c r="YV13137" s="68"/>
      <c r="YW13137" s="68"/>
      <c r="YX13137" s="68">
        <v>0.88611455219606206</v>
      </c>
      <c r="YY13137" s="68"/>
      <c r="YZ13137" s="68"/>
      <c r="ZA13137" s="68"/>
      <c r="ZB13137" s="68"/>
      <c r="ZC13137" s="68"/>
      <c r="ZD13137" s="68"/>
    </row>
    <row r="13138" spans="658:680" x14ac:dyDescent="0.25">
      <c r="YH13138" s="68"/>
      <c r="YI13138" s="68"/>
      <c r="YJ13138" s="68"/>
      <c r="YK13138" s="68"/>
      <c r="YL13138" s="68"/>
      <c r="YM13138" s="68"/>
      <c r="YN13138" s="68"/>
      <c r="YO13138" s="68"/>
      <c r="YP13138" s="68"/>
      <c r="YQ13138" s="68"/>
      <c r="YR13138" s="68"/>
      <c r="YS13138" s="68"/>
      <c r="YT13138" s="68"/>
      <c r="YU13138" s="68"/>
      <c r="YV13138" s="68"/>
      <c r="YW13138" s="68"/>
      <c r="YX13138" s="68">
        <v>0.88606416781421005</v>
      </c>
      <c r="YY13138" s="68"/>
      <c r="YZ13138" s="68"/>
      <c r="ZA13138" s="68"/>
      <c r="ZB13138" s="68"/>
      <c r="ZC13138" s="68"/>
      <c r="ZD13138" s="68"/>
    </row>
    <row r="13139" spans="658:680" x14ac:dyDescent="0.25">
      <c r="YH13139" s="68"/>
      <c r="YI13139" s="68"/>
      <c r="YJ13139" s="68"/>
      <c r="YK13139" s="68"/>
      <c r="YL13139" s="68"/>
      <c r="YM13139" s="68"/>
      <c r="YN13139" s="68"/>
      <c r="YO13139" s="68"/>
      <c r="YP13139" s="68"/>
      <c r="YQ13139" s="68"/>
      <c r="YR13139" s="68"/>
      <c r="YS13139" s="68"/>
      <c r="YT13139" s="68"/>
      <c r="YU13139" s="68"/>
      <c r="YV13139" s="68"/>
      <c r="YW13139" s="68"/>
      <c r="YX13139" s="68">
        <v>0.88599336317585997</v>
      </c>
      <c r="YY13139" s="68"/>
      <c r="YZ13139" s="68"/>
      <c r="ZA13139" s="68"/>
      <c r="ZB13139" s="68"/>
      <c r="ZC13139" s="68"/>
      <c r="ZD13139" s="68"/>
    </row>
    <row r="13140" spans="658:680" x14ac:dyDescent="0.25">
      <c r="YH13140" s="68"/>
      <c r="YI13140" s="68"/>
      <c r="YJ13140" s="68"/>
      <c r="YK13140" s="68"/>
      <c r="YL13140" s="68"/>
      <c r="YM13140" s="68"/>
      <c r="YN13140" s="68"/>
      <c r="YO13140" s="68"/>
      <c r="YP13140" s="68"/>
      <c r="YQ13140" s="68"/>
      <c r="YR13140" s="68"/>
      <c r="YS13140" s="68"/>
      <c r="YT13140" s="68"/>
      <c r="YU13140" s="68"/>
      <c r="YV13140" s="68"/>
      <c r="YW13140" s="68"/>
      <c r="YX13140" s="68">
        <v>0.88592994175518003</v>
      </c>
      <c r="YY13140" s="68"/>
      <c r="YZ13140" s="68"/>
      <c r="ZA13140" s="68"/>
      <c r="ZB13140" s="68"/>
      <c r="ZC13140" s="68"/>
      <c r="ZD13140" s="68"/>
    </row>
    <row r="13141" spans="658:680" x14ac:dyDescent="0.25">
      <c r="YH13141" s="68"/>
      <c r="YI13141" s="68"/>
      <c r="YJ13141" s="68"/>
      <c r="YK13141" s="68"/>
      <c r="YL13141" s="68"/>
      <c r="YM13141" s="68"/>
      <c r="YN13141" s="68"/>
      <c r="YO13141" s="68"/>
      <c r="YP13141" s="68"/>
      <c r="YQ13141" s="68"/>
      <c r="YR13141" s="68"/>
      <c r="YS13141" s="68"/>
      <c r="YT13141" s="68"/>
      <c r="YU13141" s="68"/>
      <c r="YV13141" s="68"/>
      <c r="YW13141" s="68"/>
      <c r="YX13141" s="68">
        <v>0.88591941454885603</v>
      </c>
      <c r="YY13141" s="68"/>
      <c r="YZ13141" s="68"/>
      <c r="ZA13141" s="68"/>
      <c r="ZB13141" s="68"/>
      <c r="ZC13141" s="68"/>
      <c r="ZD13141" s="68"/>
    </row>
    <row r="13142" spans="658:680" x14ac:dyDescent="0.25">
      <c r="YH13142" s="68"/>
      <c r="YI13142" s="68"/>
      <c r="YJ13142" s="68"/>
      <c r="YK13142" s="68"/>
      <c r="YL13142" s="68"/>
      <c r="YM13142" s="68"/>
      <c r="YN13142" s="68"/>
      <c r="YO13142" s="68"/>
      <c r="YP13142" s="68"/>
      <c r="YQ13142" s="68"/>
      <c r="YR13142" s="68"/>
      <c r="YS13142" s="68"/>
      <c r="YT13142" s="68"/>
      <c r="YU13142" s="68"/>
      <c r="YV13142" s="68"/>
      <c r="YW13142" s="68"/>
      <c r="YX13142" s="68">
        <v>0.88590615761254998</v>
      </c>
      <c r="YY13142" s="68"/>
      <c r="YZ13142" s="68"/>
      <c r="ZA13142" s="68"/>
      <c r="ZB13142" s="68"/>
      <c r="ZC13142" s="68"/>
      <c r="ZD13142" s="68"/>
    </row>
    <row r="13143" spans="658:680" x14ac:dyDescent="0.25">
      <c r="YH13143" s="68"/>
      <c r="YI13143" s="68"/>
      <c r="YJ13143" s="68"/>
      <c r="YK13143" s="68"/>
      <c r="YL13143" s="68"/>
      <c r="YM13143" s="68"/>
      <c r="YN13143" s="68"/>
      <c r="YO13143" s="68"/>
      <c r="YP13143" s="68"/>
      <c r="YQ13143" s="68"/>
      <c r="YR13143" s="68"/>
      <c r="YS13143" s="68"/>
      <c r="YT13143" s="68"/>
      <c r="YU13143" s="68"/>
      <c r="YV13143" s="68"/>
      <c r="YW13143" s="68"/>
      <c r="YX13143" s="68">
        <v>0.88586030735608501</v>
      </c>
      <c r="YY13143" s="68"/>
      <c r="YZ13143" s="68"/>
      <c r="ZA13143" s="68"/>
      <c r="ZB13143" s="68"/>
      <c r="ZC13143" s="68"/>
      <c r="ZD13143" s="68"/>
    </row>
    <row r="13144" spans="658:680" x14ac:dyDescent="0.25">
      <c r="YH13144" s="68"/>
      <c r="YI13144" s="68"/>
      <c r="YJ13144" s="68"/>
      <c r="YK13144" s="68"/>
      <c r="YL13144" s="68"/>
      <c r="YM13144" s="68"/>
      <c r="YN13144" s="68"/>
      <c r="YO13144" s="68"/>
      <c r="YP13144" s="68"/>
      <c r="YQ13144" s="68"/>
      <c r="YR13144" s="68"/>
      <c r="YS13144" s="68"/>
      <c r="YT13144" s="68"/>
      <c r="YU13144" s="68"/>
      <c r="YV13144" s="68"/>
      <c r="YW13144" s="68"/>
      <c r="YX13144" s="68">
        <v>0.88579522277806</v>
      </c>
      <c r="YY13144" s="68"/>
      <c r="YZ13144" s="68"/>
      <c r="ZA13144" s="68"/>
      <c r="ZB13144" s="68"/>
      <c r="ZC13144" s="68"/>
      <c r="ZD13144" s="68"/>
    </row>
    <row r="13145" spans="658:680" x14ac:dyDescent="0.25">
      <c r="YH13145" s="68"/>
      <c r="YI13145" s="68"/>
      <c r="YJ13145" s="68"/>
      <c r="YK13145" s="68"/>
      <c r="YL13145" s="68"/>
      <c r="YM13145" s="68"/>
      <c r="YN13145" s="68"/>
      <c r="YO13145" s="68"/>
      <c r="YP13145" s="68"/>
      <c r="YQ13145" s="68"/>
      <c r="YR13145" s="68"/>
      <c r="YS13145" s="68"/>
      <c r="YT13145" s="68"/>
      <c r="YU13145" s="68"/>
      <c r="YV13145" s="68"/>
      <c r="YW13145" s="68"/>
      <c r="YX13145" s="68">
        <v>0.88578833346680896</v>
      </c>
      <c r="YY13145" s="68"/>
      <c r="YZ13145" s="68"/>
      <c r="ZA13145" s="68"/>
      <c r="ZB13145" s="68"/>
      <c r="ZC13145" s="68"/>
      <c r="ZD13145" s="68"/>
    </row>
    <row r="13146" spans="658:680" x14ac:dyDescent="0.25">
      <c r="YH13146" s="68"/>
      <c r="YI13146" s="68"/>
      <c r="YJ13146" s="68"/>
      <c r="YK13146" s="68"/>
      <c r="YL13146" s="68"/>
      <c r="YM13146" s="68"/>
      <c r="YN13146" s="68"/>
      <c r="YO13146" s="68"/>
      <c r="YP13146" s="68"/>
      <c r="YQ13146" s="68"/>
      <c r="YR13146" s="68"/>
      <c r="YS13146" s="68"/>
      <c r="YT13146" s="68"/>
      <c r="YU13146" s="68"/>
      <c r="YV13146" s="68"/>
      <c r="YW13146" s="68"/>
      <c r="YX13146" s="68">
        <v>0.88578312559042705</v>
      </c>
      <c r="YY13146" s="68"/>
      <c r="YZ13146" s="68"/>
      <c r="ZA13146" s="68"/>
      <c r="ZB13146" s="68"/>
      <c r="ZC13146" s="68"/>
      <c r="ZD13146" s="68"/>
    </row>
    <row r="13147" spans="658:680" x14ac:dyDescent="0.25">
      <c r="YH13147" s="68"/>
      <c r="YI13147" s="68"/>
      <c r="YJ13147" s="68"/>
      <c r="YK13147" s="68"/>
      <c r="YL13147" s="68"/>
      <c r="YM13147" s="68"/>
      <c r="YN13147" s="68"/>
      <c r="YO13147" s="68"/>
      <c r="YP13147" s="68"/>
      <c r="YQ13147" s="68"/>
      <c r="YR13147" s="68"/>
      <c r="YS13147" s="68"/>
      <c r="YT13147" s="68"/>
      <c r="YU13147" s="68"/>
      <c r="YV13147" s="68"/>
      <c r="YW13147" s="68"/>
      <c r="YX13147" s="68">
        <v>0.88577482798125295</v>
      </c>
      <c r="YY13147" s="68"/>
      <c r="YZ13147" s="68"/>
      <c r="ZA13147" s="68"/>
      <c r="ZB13147" s="68"/>
      <c r="ZC13147" s="68"/>
      <c r="ZD13147" s="68"/>
    </row>
    <row r="13148" spans="658:680" x14ac:dyDescent="0.25">
      <c r="YH13148" s="68"/>
      <c r="YI13148" s="68"/>
      <c r="YJ13148" s="68"/>
      <c r="YK13148" s="68"/>
      <c r="YL13148" s="68"/>
      <c r="YM13148" s="68"/>
      <c r="YN13148" s="68"/>
      <c r="YO13148" s="68"/>
      <c r="YP13148" s="68"/>
      <c r="YQ13148" s="68"/>
      <c r="YR13148" s="68"/>
      <c r="YS13148" s="68"/>
      <c r="YT13148" s="68"/>
      <c r="YU13148" s="68"/>
      <c r="YV13148" s="68"/>
      <c r="YW13148" s="68"/>
      <c r="YX13148" s="68">
        <v>0.88575155320701404</v>
      </c>
      <c r="YY13148" s="68"/>
      <c r="YZ13148" s="68"/>
      <c r="ZA13148" s="68"/>
      <c r="ZB13148" s="68"/>
      <c r="ZC13148" s="68"/>
      <c r="ZD13148" s="68"/>
    </row>
    <row r="13149" spans="658:680" x14ac:dyDescent="0.25">
      <c r="YH13149" s="68"/>
      <c r="YI13149" s="68"/>
      <c r="YJ13149" s="68"/>
      <c r="YK13149" s="68"/>
      <c r="YL13149" s="68"/>
      <c r="YM13149" s="68"/>
      <c r="YN13149" s="68"/>
      <c r="YO13149" s="68"/>
      <c r="YP13149" s="68"/>
      <c r="YQ13149" s="68"/>
      <c r="YR13149" s="68"/>
      <c r="YS13149" s="68"/>
      <c r="YT13149" s="68"/>
      <c r="YU13149" s="68"/>
      <c r="YV13149" s="68"/>
      <c r="YW13149" s="68"/>
      <c r="YX13149" s="68">
        <v>0.88574602717363105</v>
      </c>
      <c r="YY13149" s="68"/>
      <c r="YZ13149" s="68"/>
      <c r="ZA13149" s="68"/>
      <c r="ZB13149" s="68"/>
      <c r="ZC13149" s="68"/>
      <c r="ZD13149" s="68"/>
    </row>
    <row r="13150" spans="658:680" x14ac:dyDescent="0.25">
      <c r="YH13150" s="68"/>
      <c r="YI13150" s="68"/>
      <c r="YJ13150" s="68"/>
      <c r="YK13150" s="68"/>
      <c r="YL13150" s="68"/>
      <c r="YM13150" s="68"/>
      <c r="YN13150" s="68"/>
      <c r="YO13150" s="68"/>
      <c r="YP13150" s="68"/>
      <c r="YQ13150" s="68"/>
      <c r="YR13150" s="68"/>
      <c r="YS13150" s="68"/>
      <c r="YT13150" s="68"/>
      <c r="YU13150" s="68"/>
      <c r="YV13150" s="68"/>
      <c r="YW13150" s="68"/>
      <c r="YX13150" s="68">
        <v>0.88572612736652101</v>
      </c>
      <c r="YY13150" s="68"/>
      <c r="YZ13150" s="68"/>
      <c r="ZA13150" s="68"/>
      <c r="ZB13150" s="68"/>
      <c r="ZC13150" s="68"/>
      <c r="ZD13150" s="68"/>
    </row>
    <row r="13151" spans="658:680" x14ac:dyDescent="0.25">
      <c r="YH13151" s="68"/>
      <c r="YI13151" s="68"/>
      <c r="YJ13151" s="68"/>
      <c r="YK13151" s="68"/>
      <c r="YL13151" s="68"/>
      <c r="YM13151" s="68"/>
      <c r="YN13151" s="68"/>
      <c r="YO13151" s="68"/>
      <c r="YP13151" s="68"/>
      <c r="YQ13151" s="68"/>
      <c r="YR13151" s="68"/>
      <c r="YS13151" s="68"/>
      <c r="YT13151" s="68"/>
      <c r="YU13151" s="68"/>
      <c r="YV13151" s="68"/>
      <c r="YW13151" s="68"/>
      <c r="YX13151" s="68">
        <v>0.88572518524588495</v>
      </c>
      <c r="YY13151" s="68"/>
      <c r="YZ13151" s="68"/>
      <c r="ZA13151" s="68"/>
      <c r="ZB13151" s="68"/>
      <c r="ZC13151" s="68"/>
      <c r="ZD13151" s="68"/>
    </row>
    <row r="13152" spans="658:680" x14ac:dyDescent="0.25">
      <c r="YH13152" s="68"/>
      <c r="YI13152" s="68"/>
      <c r="YJ13152" s="68"/>
      <c r="YK13152" s="68"/>
      <c r="YL13152" s="68"/>
      <c r="YM13152" s="68"/>
      <c r="YN13152" s="68"/>
      <c r="YO13152" s="68"/>
      <c r="YP13152" s="68"/>
      <c r="YQ13152" s="68"/>
      <c r="YR13152" s="68"/>
      <c r="YS13152" s="68"/>
      <c r="YT13152" s="68"/>
      <c r="YU13152" s="68"/>
      <c r="YV13152" s="68"/>
      <c r="YW13152" s="68"/>
      <c r="YX13152" s="68">
        <v>0.885677104116951</v>
      </c>
      <c r="YY13152" s="68"/>
      <c r="YZ13152" s="68"/>
      <c r="ZA13152" s="68"/>
      <c r="ZB13152" s="68"/>
      <c r="ZC13152" s="68"/>
      <c r="ZD13152" s="68"/>
    </row>
    <row r="13153" spans="658:680" x14ac:dyDescent="0.25">
      <c r="YH13153" s="68"/>
      <c r="YI13153" s="68"/>
      <c r="YJ13153" s="68"/>
      <c r="YK13153" s="68"/>
      <c r="YL13153" s="68"/>
      <c r="YM13153" s="68"/>
      <c r="YN13153" s="68"/>
      <c r="YO13153" s="68"/>
      <c r="YP13153" s="68"/>
      <c r="YQ13153" s="68"/>
      <c r="YR13153" s="68"/>
      <c r="YS13153" s="68"/>
      <c r="YT13153" s="68"/>
      <c r="YU13153" s="68"/>
      <c r="YV13153" s="68"/>
      <c r="YW13153" s="68"/>
      <c r="YX13153" s="68">
        <v>0.88567636851464604</v>
      </c>
      <c r="YY13153" s="68"/>
      <c r="YZ13153" s="68"/>
      <c r="ZA13153" s="68"/>
      <c r="ZB13153" s="68"/>
      <c r="ZC13153" s="68"/>
      <c r="ZD13153" s="68"/>
    </row>
    <row r="13154" spans="658:680" x14ac:dyDescent="0.25">
      <c r="YH13154" s="68"/>
      <c r="YI13154" s="68"/>
      <c r="YJ13154" s="68"/>
      <c r="YK13154" s="68"/>
      <c r="YL13154" s="68"/>
      <c r="YM13154" s="68"/>
      <c r="YN13154" s="68"/>
      <c r="YO13154" s="68"/>
      <c r="YP13154" s="68"/>
      <c r="YQ13154" s="68"/>
      <c r="YR13154" s="68"/>
      <c r="YS13154" s="68"/>
      <c r="YT13154" s="68"/>
      <c r="YU13154" s="68"/>
      <c r="YV13154" s="68"/>
      <c r="YW13154" s="68"/>
      <c r="YX13154" s="68">
        <v>0.88567394760548002</v>
      </c>
      <c r="YY13154" s="68"/>
      <c r="YZ13154" s="68"/>
      <c r="ZA13154" s="68"/>
      <c r="ZB13154" s="68"/>
      <c r="ZC13154" s="68"/>
      <c r="ZD13154" s="68"/>
    </row>
    <row r="13155" spans="658:680" x14ac:dyDescent="0.25">
      <c r="YH13155" s="68"/>
      <c r="YI13155" s="68"/>
      <c r="YJ13155" s="68"/>
      <c r="YK13155" s="68"/>
      <c r="YL13155" s="68"/>
      <c r="YM13155" s="68"/>
      <c r="YN13155" s="68"/>
      <c r="YO13155" s="68"/>
      <c r="YP13155" s="68"/>
      <c r="YQ13155" s="68"/>
      <c r="YR13155" s="68"/>
      <c r="YS13155" s="68"/>
      <c r="YT13155" s="68"/>
      <c r="YU13155" s="68"/>
      <c r="YV13155" s="68"/>
      <c r="YW13155" s="68"/>
      <c r="YX13155" s="68">
        <v>0.88566828472785197</v>
      </c>
      <c r="YY13155" s="68"/>
      <c r="YZ13155" s="68"/>
      <c r="ZA13155" s="68"/>
      <c r="ZB13155" s="68"/>
      <c r="ZC13155" s="68"/>
      <c r="ZD13155" s="68"/>
    </row>
    <row r="13156" spans="658:680" x14ac:dyDescent="0.25">
      <c r="YH13156" s="68"/>
      <c r="YI13156" s="68"/>
      <c r="YJ13156" s="68"/>
      <c r="YK13156" s="68"/>
      <c r="YL13156" s="68"/>
      <c r="YM13156" s="68"/>
      <c r="YN13156" s="68"/>
      <c r="YO13156" s="68"/>
      <c r="YP13156" s="68"/>
      <c r="YQ13156" s="68"/>
      <c r="YR13156" s="68"/>
      <c r="YS13156" s="68"/>
      <c r="YT13156" s="68"/>
      <c r="YU13156" s="68"/>
      <c r="YV13156" s="68"/>
      <c r="YW13156" s="68"/>
      <c r="YX13156" s="68">
        <v>0.88563276143050595</v>
      </c>
      <c r="YY13156" s="68"/>
      <c r="YZ13156" s="68"/>
      <c r="ZA13156" s="68"/>
      <c r="ZB13156" s="68"/>
      <c r="ZC13156" s="68"/>
      <c r="ZD13156" s="68"/>
    </row>
    <row r="13157" spans="658:680" x14ac:dyDescent="0.25">
      <c r="YH13157" s="68"/>
      <c r="YI13157" s="68"/>
      <c r="YJ13157" s="68"/>
      <c r="YK13157" s="68"/>
      <c r="YL13157" s="68"/>
      <c r="YM13157" s="68"/>
      <c r="YN13157" s="68"/>
      <c r="YO13157" s="68"/>
      <c r="YP13157" s="68"/>
      <c r="YQ13157" s="68"/>
      <c r="YR13157" s="68"/>
      <c r="YS13157" s="68"/>
      <c r="YT13157" s="68"/>
      <c r="YU13157" s="68"/>
      <c r="YV13157" s="68"/>
      <c r="YW13157" s="68"/>
      <c r="YX13157" s="68">
        <v>0.88558317478731996</v>
      </c>
      <c r="YY13157" s="68"/>
      <c r="YZ13157" s="68"/>
      <c r="ZA13157" s="68"/>
      <c r="ZB13157" s="68"/>
      <c r="ZC13157" s="68"/>
      <c r="ZD13157" s="68"/>
    </row>
    <row r="13158" spans="658:680" x14ac:dyDescent="0.25">
      <c r="YH13158" s="68"/>
      <c r="YI13158" s="68"/>
      <c r="YJ13158" s="68"/>
      <c r="YK13158" s="68"/>
      <c r="YL13158" s="68"/>
      <c r="YM13158" s="68"/>
      <c r="YN13158" s="68"/>
      <c r="YO13158" s="68"/>
      <c r="YP13158" s="68"/>
      <c r="YQ13158" s="68"/>
      <c r="YR13158" s="68"/>
      <c r="YS13158" s="68"/>
      <c r="YT13158" s="68"/>
      <c r="YU13158" s="68"/>
      <c r="YV13158" s="68"/>
      <c r="YW13158" s="68"/>
      <c r="YX13158" s="68">
        <v>0.88557223553202202</v>
      </c>
      <c r="YY13158" s="68"/>
      <c r="YZ13158" s="68"/>
      <c r="ZA13158" s="68"/>
      <c r="ZB13158" s="68"/>
      <c r="ZC13158" s="68"/>
      <c r="ZD13158" s="68"/>
    </row>
    <row r="13159" spans="658:680" x14ac:dyDescent="0.25">
      <c r="YH13159" s="68"/>
      <c r="YI13159" s="68"/>
      <c r="YJ13159" s="68"/>
      <c r="YK13159" s="68"/>
      <c r="YL13159" s="68"/>
      <c r="YM13159" s="68"/>
      <c r="YN13159" s="68"/>
      <c r="YO13159" s="68"/>
      <c r="YP13159" s="68"/>
      <c r="YQ13159" s="68"/>
      <c r="YR13159" s="68"/>
      <c r="YS13159" s="68"/>
      <c r="YT13159" s="68"/>
      <c r="YU13159" s="68"/>
      <c r="YV13159" s="68"/>
      <c r="YW13159" s="68"/>
      <c r="YX13159" s="68">
        <v>0.88553229284403001</v>
      </c>
      <c r="YY13159" s="68"/>
      <c r="YZ13159" s="68"/>
      <c r="ZA13159" s="68"/>
      <c r="ZB13159" s="68"/>
      <c r="ZC13159" s="68"/>
      <c r="ZD13159" s="68"/>
    </row>
    <row r="13160" spans="658:680" x14ac:dyDescent="0.25">
      <c r="YH13160" s="68"/>
      <c r="YI13160" s="68"/>
      <c r="YJ13160" s="68"/>
      <c r="YK13160" s="68"/>
      <c r="YL13160" s="68"/>
      <c r="YM13160" s="68"/>
      <c r="YN13160" s="68"/>
      <c r="YO13160" s="68"/>
      <c r="YP13160" s="68"/>
      <c r="YQ13160" s="68"/>
      <c r="YR13160" s="68"/>
      <c r="YS13160" s="68"/>
      <c r="YT13160" s="68"/>
      <c r="YU13160" s="68"/>
      <c r="YV13160" s="68"/>
      <c r="YW13160" s="68"/>
      <c r="YX13160" s="68">
        <v>0.88552270660913002</v>
      </c>
      <c r="YY13160" s="68"/>
      <c r="YZ13160" s="68"/>
      <c r="ZA13160" s="68"/>
      <c r="ZB13160" s="68"/>
      <c r="ZC13160" s="68"/>
      <c r="ZD13160" s="68"/>
    </row>
    <row r="13161" spans="658:680" x14ac:dyDescent="0.25">
      <c r="YH13161" s="68"/>
      <c r="YI13161" s="68"/>
      <c r="YJ13161" s="68"/>
      <c r="YK13161" s="68"/>
      <c r="YL13161" s="68"/>
      <c r="YM13161" s="68"/>
      <c r="YN13161" s="68"/>
      <c r="YO13161" s="68"/>
      <c r="YP13161" s="68"/>
      <c r="YQ13161" s="68"/>
      <c r="YR13161" s="68"/>
      <c r="YS13161" s="68"/>
      <c r="YT13161" s="68"/>
      <c r="YU13161" s="68"/>
      <c r="YV13161" s="68"/>
      <c r="YW13161" s="68"/>
      <c r="YX13161" s="68">
        <v>0.88551414503849601</v>
      </c>
      <c r="YY13161" s="68"/>
      <c r="YZ13161" s="68"/>
      <c r="ZA13161" s="68"/>
      <c r="ZB13161" s="68"/>
      <c r="ZC13161" s="68"/>
      <c r="ZD13161" s="68"/>
    </row>
    <row r="13162" spans="658:680" x14ac:dyDescent="0.25">
      <c r="YH13162" s="68"/>
      <c r="YI13162" s="68"/>
      <c r="YJ13162" s="68"/>
      <c r="YK13162" s="68"/>
      <c r="YL13162" s="68"/>
      <c r="YM13162" s="68"/>
      <c r="YN13162" s="68"/>
      <c r="YO13162" s="68"/>
      <c r="YP13162" s="68"/>
      <c r="YQ13162" s="68"/>
      <c r="YR13162" s="68"/>
      <c r="YS13162" s="68"/>
      <c r="YT13162" s="68"/>
      <c r="YU13162" s="68"/>
      <c r="YV13162" s="68"/>
      <c r="YW13162" s="68"/>
      <c r="YX13162" s="68">
        <v>0.88545454530058898</v>
      </c>
      <c r="YY13162" s="68"/>
      <c r="YZ13162" s="68"/>
      <c r="ZA13162" s="68"/>
      <c r="ZB13162" s="68"/>
      <c r="ZC13162" s="68"/>
      <c r="ZD13162" s="68"/>
    </row>
    <row r="13163" spans="658:680" x14ac:dyDescent="0.25">
      <c r="YH13163" s="68"/>
      <c r="YI13163" s="68"/>
      <c r="YJ13163" s="68"/>
      <c r="YK13163" s="68"/>
      <c r="YL13163" s="68"/>
      <c r="YM13163" s="68"/>
      <c r="YN13163" s="68"/>
      <c r="YO13163" s="68"/>
      <c r="YP13163" s="68"/>
      <c r="YQ13163" s="68"/>
      <c r="YR13163" s="68"/>
      <c r="YS13163" s="68"/>
      <c r="YT13163" s="68"/>
      <c r="YU13163" s="68"/>
      <c r="YV13163" s="68"/>
      <c r="YW13163" s="68"/>
      <c r="YX13163" s="68">
        <v>0.88530715652384495</v>
      </c>
      <c r="YY13163" s="68"/>
      <c r="YZ13163" s="68"/>
      <c r="ZA13163" s="68"/>
      <c r="ZB13163" s="68"/>
      <c r="ZC13163" s="68"/>
      <c r="ZD13163" s="68"/>
    </row>
    <row r="13164" spans="658:680" x14ac:dyDescent="0.25">
      <c r="YH13164" s="68"/>
      <c r="YI13164" s="68"/>
      <c r="YJ13164" s="68"/>
      <c r="YK13164" s="68"/>
      <c r="YL13164" s="68"/>
      <c r="YM13164" s="68"/>
      <c r="YN13164" s="68"/>
      <c r="YO13164" s="68"/>
      <c r="YP13164" s="68"/>
      <c r="YQ13164" s="68"/>
      <c r="YR13164" s="68"/>
      <c r="YS13164" s="68"/>
      <c r="YT13164" s="68"/>
      <c r="YU13164" s="68"/>
      <c r="YV13164" s="68"/>
      <c r="YW13164" s="68"/>
      <c r="YX13164" s="68">
        <v>0.88529095374177302</v>
      </c>
      <c r="YY13164" s="68"/>
      <c r="YZ13164" s="68"/>
      <c r="ZA13164" s="68"/>
      <c r="ZB13164" s="68"/>
      <c r="ZC13164" s="68"/>
      <c r="ZD13164" s="68"/>
    </row>
    <row r="13165" spans="658:680" x14ac:dyDescent="0.25">
      <c r="YH13165" s="68"/>
      <c r="YI13165" s="68"/>
      <c r="YJ13165" s="68"/>
      <c r="YK13165" s="68"/>
      <c r="YL13165" s="68"/>
      <c r="YM13165" s="68"/>
      <c r="YN13165" s="68"/>
      <c r="YO13165" s="68"/>
      <c r="YP13165" s="68"/>
      <c r="YQ13165" s="68"/>
      <c r="YR13165" s="68"/>
      <c r="YS13165" s="68"/>
      <c r="YT13165" s="68"/>
      <c r="YU13165" s="68"/>
      <c r="YV13165" s="68"/>
      <c r="YW13165" s="68"/>
      <c r="YX13165" s="68">
        <v>0.885268410522703</v>
      </c>
      <c r="YY13165" s="68"/>
      <c r="YZ13165" s="68"/>
      <c r="ZA13165" s="68"/>
      <c r="ZB13165" s="68"/>
      <c r="ZC13165" s="68"/>
      <c r="ZD13165" s="68"/>
    </row>
    <row r="13166" spans="658:680" x14ac:dyDescent="0.25">
      <c r="YH13166" s="68"/>
      <c r="YI13166" s="68"/>
      <c r="YJ13166" s="68"/>
      <c r="YK13166" s="68"/>
      <c r="YL13166" s="68"/>
      <c r="YM13166" s="68"/>
      <c r="YN13166" s="68"/>
      <c r="YO13166" s="68"/>
      <c r="YP13166" s="68"/>
      <c r="YQ13166" s="68"/>
      <c r="YR13166" s="68"/>
      <c r="YS13166" s="68"/>
      <c r="YT13166" s="68"/>
      <c r="YU13166" s="68"/>
      <c r="YV13166" s="68"/>
      <c r="YW13166" s="68"/>
      <c r="YX13166" s="68">
        <v>0.885246101602569</v>
      </c>
      <c r="YY13166" s="68"/>
      <c r="YZ13166" s="68"/>
      <c r="ZA13166" s="68"/>
      <c r="ZB13166" s="68"/>
      <c r="ZC13166" s="68"/>
      <c r="ZD13166" s="68"/>
    </row>
    <row r="13167" spans="658:680" x14ac:dyDescent="0.25">
      <c r="YH13167" s="68"/>
      <c r="YI13167" s="68"/>
      <c r="YJ13167" s="68"/>
      <c r="YK13167" s="68"/>
      <c r="YL13167" s="68"/>
      <c r="YM13167" s="68"/>
      <c r="YN13167" s="68"/>
      <c r="YO13167" s="68"/>
      <c r="YP13167" s="68"/>
      <c r="YQ13167" s="68"/>
      <c r="YR13167" s="68"/>
      <c r="YS13167" s="68"/>
      <c r="YT13167" s="68"/>
      <c r="YU13167" s="68"/>
      <c r="YV13167" s="68"/>
      <c r="YW13167" s="68"/>
      <c r="YX13167" s="68">
        <v>0.88512907418673004</v>
      </c>
      <c r="YY13167" s="68"/>
      <c r="YZ13167" s="68"/>
      <c r="ZA13167" s="68"/>
      <c r="ZB13167" s="68"/>
      <c r="ZC13167" s="68"/>
      <c r="ZD13167" s="68"/>
    </row>
    <row r="13168" spans="658:680" x14ac:dyDescent="0.25">
      <c r="YH13168" s="68"/>
      <c r="YI13168" s="68"/>
      <c r="YJ13168" s="68"/>
      <c r="YK13168" s="68"/>
      <c r="YL13168" s="68"/>
      <c r="YM13168" s="68"/>
      <c r="YN13168" s="68"/>
      <c r="YO13168" s="68"/>
      <c r="YP13168" s="68"/>
      <c r="YQ13168" s="68"/>
      <c r="YR13168" s="68"/>
      <c r="YS13168" s="68"/>
      <c r="YT13168" s="68"/>
      <c r="YU13168" s="68"/>
      <c r="YV13168" s="68"/>
      <c r="YW13168" s="68"/>
      <c r="YX13168" s="68">
        <v>0.88508801834951401</v>
      </c>
      <c r="YY13168" s="68"/>
      <c r="YZ13168" s="68"/>
      <c r="ZA13168" s="68"/>
      <c r="ZB13168" s="68"/>
      <c r="ZC13168" s="68"/>
      <c r="ZD13168" s="68"/>
    </row>
    <row r="13169" spans="658:680" x14ac:dyDescent="0.25">
      <c r="YH13169" s="68"/>
      <c r="YI13169" s="68"/>
      <c r="YJ13169" s="68"/>
      <c r="YK13169" s="68"/>
      <c r="YL13169" s="68"/>
      <c r="YM13169" s="68"/>
      <c r="YN13169" s="68"/>
      <c r="YO13169" s="68"/>
      <c r="YP13169" s="68"/>
      <c r="YQ13169" s="68"/>
      <c r="YR13169" s="68"/>
      <c r="YS13169" s="68"/>
      <c r="YT13169" s="68"/>
      <c r="YU13169" s="68"/>
      <c r="YV13169" s="68"/>
      <c r="YW13169" s="68"/>
      <c r="YX13169" s="68">
        <v>0.88505192747683903</v>
      </c>
      <c r="YY13169" s="68"/>
      <c r="YZ13169" s="68"/>
      <c r="ZA13169" s="68"/>
      <c r="ZB13169" s="68"/>
      <c r="ZC13169" s="68"/>
      <c r="ZD13169" s="68"/>
    </row>
    <row r="13170" spans="658:680" x14ac:dyDescent="0.25">
      <c r="YH13170" s="68"/>
      <c r="YI13170" s="68"/>
      <c r="YJ13170" s="68"/>
      <c r="YK13170" s="68"/>
      <c r="YL13170" s="68"/>
      <c r="YM13170" s="68"/>
      <c r="YN13170" s="68"/>
      <c r="YO13170" s="68"/>
      <c r="YP13170" s="68"/>
      <c r="YQ13170" s="68"/>
      <c r="YR13170" s="68"/>
      <c r="YS13170" s="68"/>
      <c r="YT13170" s="68"/>
      <c r="YU13170" s="68"/>
      <c r="YV13170" s="68"/>
      <c r="YW13170" s="68"/>
      <c r="YX13170" s="68">
        <v>0.88500358368411403</v>
      </c>
      <c r="YY13170" s="68"/>
      <c r="YZ13170" s="68"/>
      <c r="ZA13170" s="68"/>
      <c r="ZB13170" s="68"/>
      <c r="ZC13170" s="68"/>
      <c r="ZD13170" s="68"/>
    </row>
    <row r="13171" spans="658:680" x14ac:dyDescent="0.25">
      <c r="YH13171" s="68"/>
      <c r="YI13171" s="68"/>
      <c r="YJ13171" s="68"/>
      <c r="YK13171" s="68"/>
      <c r="YL13171" s="68"/>
      <c r="YM13171" s="68"/>
      <c r="YN13171" s="68"/>
      <c r="YO13171" s="68"/>
      <c r="YP13171" s="68"/>
      <c r="YQ13171" s="68"/>
      <c r="YR13171" s="68"/>
      <c r="YS13171" s="68"/>
      <c r="YT13171" s="68"/>
      <c r="YU13171" s="68"/>
      <c r="YV13171" s="68"/>
      <c r="YW13171" s="68"/>
      <c r="YX13171" s="68">
        <v>0.88495720193453997</v>
      </c>
      <c r="YY13171" s="68"/>
      <c r="YZ13171" s="68"/>
      <c r="ZA13171" s="68"/>
      <c r="ZB13171" s="68"/>
      <c r="ZC13171" s="68"/>
      <c r="ZD13171" s="68"/>
    </row>
    <row r="13172" spans="658:680" x14ac:dyDescent="0.25">
      <c r="YH13172" s="68"/>
      <c r="YI13172" s="68"/>
      <c r="YJ13172" s="68"/>
      <c r="YK13172" s="68"/>
      <c r="YL13172" s="68"/>
      <c r="YM13172" s="68"/>
      <c r="YN13172" s="68"/>
      <c r="YO13172" s="68"/>
      <c r="YP13172" s="68"/>
      <c r="YQ13172" s="68"/>
      <c r="YR13172" s="68"/>
      <c r="YS13172" s="68"/>
      <c r="YT13172" s="68"/>
      <c r="YU13172" s="68"/>
      <c r="YV13172" s="68"/>
      <c r="YW13172" s="68"/>
      <c r="YX13172" s="68">
        <v>0.88489495972275301</v>
      </c>
      <c r="YY13172" s="68"/>
      <c r="YZ13172" s="68"/>
      <c r="ZA13172" s="68"/>
      <c r="ZB13172" s="68"/>
      <c r="ZC13172" s="68"/>
      <c r="ZD13172" s="68"/>
    </row>
    <row r="13173" spans="658:680" x14ac:dyDescent="0.25">
      <c r="YH13173" s="68"/>
      <c r="YI13173" s="68"/>
      <c r="YJ13173" s="68"/>
      <c r="YK13173" s="68"/>
      <c r="YL13173" s="68"/>
      <c r="YM13173" s="68"/>
      <c r="YN13173" s="68"/>
      <c r="YO13173" s="68"/>
      <c r="YP13173" s="68"/>
      <c r="YQ13173" s="68"/>
      <c r="YR13173" s="68"/>
      <c r="YS13173" s="68"/>
      <c r="YT13173" s="68"/>
      <c r="YU13173" s="68"/>
      <c r="YV13173" s="68"/>
      <c r="YW13173" s="68"/>
      <c r="YX13173" s="68">
        <v>0.88487018864371503</v>
      </c>
      <c r="YY13173" s="68"/>
      <c r="YZ13173" s="68"/>
      <c r="ZA13173" s="68"/>
      <c r="ZB13173" s="68"/>
      <c r="ZC13173" s="68"/>
      <c r="ZD13173" s="68"/>
    </row>
    <row r="13174" spans="658:680" x14ac:dyDescent="0.25">
      <c r="YH13174" s="68"/>
      <c r="YI13174" s="68"/>
      <c r="YJ13174" s="68"/>
      <c r="YK13174" s="68"/>
      <c r="YL13174" s="68"/>
      <c r="YM13174" s="68"/>
      <c r="YN13174" s="68"/>
      <c r="YO13174" s="68"/>
      <c r="YP13174" s="68"/>
      <c r="YQ13174" s="68"/>
      <c r="YR13174" s="68"/>
      <c r="YS13174" s="68"/>
      <c r="YT13174" s="68"/>
      <c r="YU13174" s="68"/>
      <c r="YV13174" s="68"/>
      <c r="YW13174" s="68"/>
      <c r="YX13174" s="68">
        <v>0.88481834459303199</v>
      </c>
      <c r="YY13174" s="68"/>
      <c r="YZ13174" s="68"/>
      <c r="ZA13174" s="68"/>
      <c r="ZB13174" s="68"/>
      <c r="ZC13174" s="68"/>
      <c r="ZD13174" s="68"/>
    </row>
    <row r="13175" spans="658:680" x14ac:dyDescent="0.25">
      <c r="YH13175" s="68"/>
      <c r="YI13175" s="68"/>
      <c r="YJ13175" s="68"/>
      <c r="YK13175" s="68"/>
      <c r="YL13175" s="68"/>
      <c r="YM13175" s="68"/>
      <c r="YN13175" s="68"/>
      <c r="YO13175" s="68"/>
      <c r="YP13175" s="68"/>
      <c r="YQ13175" s="68"/>
      <c r="YR13175" s="68"/>
      <c r="YS13175" s="68"/>
      <c r="YT13175" s="68"/>
      <c r="YU13175" s="68"/>
      <c r="YV13175" s="68"/>
      <c r="YW13175" s="68"/>
      <c r="YX13175" s="68">
        <v>0.88481811626652696</v>
      </c>
      <c r="YY13175" s="68"/>
      <c r="YZ13175" s="68"/>
      <c r="ZA13175" s="68"/>
      <c r="ZB13175" s="68"/>
      <c r="ZC13175" s="68"/>
      <c r="ZD13175" s="68"/>
    </row>
    <row r="13176" spans="658:680" x14ac:dyDescent="0.25">
      <c r="YH13176" s="68"/>
      <c r="YI13176" s="68"/>
      <c r="YJ13176" s="68"/>
      <c r="YK13176" s="68"/>
      <c r="YL13176" s="68"/>
      <c r="YM13176" s="68"/>
      <c r="YN13176" s="68"/>
      <c r="YO13176" s="68"/>
      <c r="YP13176" s="68"/>
      <c r="YQ13176" s="68"/>
      <c r="YR13176" s="68"/>
      <c r="YS13176" s="68"/>
      <c r="YT13176" s="68"/>
      <c r="YU13176" s="68"/>
      <c r="YV13176" s="68"/>
      <c r="YW13176" s="68"/>
      <c r="YX13176" s="68">
        <v>0.88478300127048404</v>
      </c>
      <c r="YY13176" s="68"/>
      <c r="YZ13176" s="68"/>
      <c r="ZA13176" s="68"/>
      <c r="ZB13176" s="68"/>
      <c r="ZC13176" s="68"/>
      <c r="ZD13176" s="68"/>
    </row>
    <row r="13177" spans="658:680" x14ac:dyDescent="0.25">
      <c r="YH13177" s="68"/>
      <c r="YI13177" s="68"/>
      <c r="YJ13177" s="68"/>
      <c r="YK13177" s="68"/>
      <c r="YL13177" s="68"/>
      <c r="YM13177" s="68"/>
      <c r="YN13177" s="68"/>
      <c r="YO13177" s="68"/>
      <c r="YP13177" s="68"/>
      <c r="YQ13177" s="68"/>
      <c r="YR13177" s="68"/>
      <c r="YS13177" s="68"/>
      <c r="YT13177" s="68"/>
      <c r="YU13177" s="68"/>
      <c r="YV13177" s="68"/>
      <c r="YW13177" s="68"/>
      <c r="YX13177" s="68">
        <v>0.88471627357459404</v>
      </c>
      <c r="YY13177" s="68"/>
      <c r="YZ13177" s="68"/>
      <c r="ZA13177" s="68"/>
      <c r="ZB13177" s="68"/>
      <c r="ZC13177" s="68"/>
      <c r="ZD13177" s="68"/>
    </row>
    <row r="13178" spans="658:680" x14ac:dyDescent="0.25">
      <c r="YH13178" s="68"/>
      <c r="YI13178" s="68"/>
      <c r="YJ13178" s="68"/>
      <c r="YK13178" s="68"/>
      <c r="YL13178" s="68"/>
      <c r="YM13178" s="68"/>
      <c r="YN13178" s="68"/>
      <c r="YO13178" s="68"/>
      <c r="YP13178" s="68"/>
      <c r="YQ13178" s="68"/>
      <c r="YR13178" s="68"/>
      <c r="YS13178" s="68"/>
      <c r="YT13178" s="68"/>
      <c r="YU13178" s="68"/>
      <c r="YV13178" s="68"/>
      <c r="YW13178" s="68"/>
      <c r="YX13178" s="68">
        <v>0.884636404370304</v>
      </c>
      <c r="YY13178" s="68"/>
      <c r="YZ13178" s="68"/>
      <c r="ZA13178" s="68"/>
      <c r="ZB13178" s="68"/>
      <c r="ZC13178" s="68"/>
      <c r="ZD13178" s="68"/>
    </row>
    <row r="13179" spans="658:680" x14ac:dyDescent="0.25">
      <c r="YH13179" s="68"/>
      <c r="YI13179" s="68"/>
      <c r="YJ13179" s="68"/>
      <c r="YK13179" s="68"/>
      <c r="YL13179" s="68"/>
      <c r="YM13179" s="68"/>
      <c r="YN13179" s="68"/>
      <c r="YO13179" s="68"/>
      <c r="YP13179" s="68"/>
      <c r="YQ13179" s="68"/>
      <c r="YR13179" s="68"/>
      <c r="YS13179" s="68"/>
      <c r="YT13179" s="68"/>
      <c r="YU13179" s="68"/>
      <c r="YV13179" s="68"/>
      <c r="YW13179" s="68"/>
      <c r="YX13179" s="68">
        <v>0.88461117475497697</v>
      </c>
      <c r="YY13179" s="68"/>
      <c r="YZ13179" s="68"/>
      <c r="ZA13179" s="68"/>
      <c r="ZB13179" s="68"/>
      <c r="ZC13179" s="68"/>
      <c r="ZD13179" s="68"/>
    </row>
    <row r="13180" spans="658:680" x14ac:dyDescent="0.25">
      <c r="YH13180" s="68"/>
      <c r="YI13180" s="68"/>
      <c r="YJ13180" s="68"/>
      <c r="YK13180" s="68"/>
      <c r="YL13180" s="68"/>
      <c r="YM13180" s="68"/>
      <c r="YN13180" s="68"/>
      <c r="YO13180" s="68"/>
      <c r="YP13180" s="68"/>
      <c r="YQ13180" s="68"/>
      <c r="YR13180" s="68"/>
      <c r="YS13180" s="68"/>
      <c r="YT13180" s="68"/>
      <c r="YU13180" s="68"/>
      <c r="YV13180" s="68"/>
      <c r="YW13180" s="68"/>
      <c r="YX13180" s="68">
        <v>0.88450336871496404</v>
      </c>
      <c r="YY13180" s="68"/>
      <c r="YZ13180" s="68"/>
      <c r="ZA13180" s="68"/>
      <c r="ZB13180" s="68"/>
      <c r="ZC13180" s="68"/>
      <c r="ZD13180" s="68"/>
    </row>
    <row r="13181" spans="658:680" x14ac:dyDescent="0.25">
      <c r="YH13181" s="68"/>
      <c r="YI13181" s="68"/>
      <c r="YJ13181" s="68"/>
      <c r="YK13181" s="68"/>
      <c r="YL13181" s="68"/>
      <c r="YM13181" s="68"/>
      <c r="YN13181" s="68"/>
      <c r="YO13181" s="68"/>
      <c r="YP13181" s="68"/>
      <c r="YQ13181" s="68"/>
      <c r="YR13181" s="68"/>
      <c r="YS13181" s="68"/>
      <c r="YT13181" s="68"/>
      <c r="YU13181" s="68"/>
      <c r="YV13181" s="68"/>
      <c r="YW13181" s="68"/>
      <c r="YX13181" s="68">
        <v>0.88449926213658103</v>
      </c>
      <c r="YY13181" s="68"/>
      <c r="YZ13181" s="68"/>
      <c r="ZA13181" s="68"/>
      <c r="ZB13181" s="68"/>
      <c r="ZC13181" s="68"/>
      <c r="ZD13181" s="68"/>
    </row>
    <row r="13182" spans="658:680" x14ac:dyDescent="0.25">
      <c r="YH13182" s="68"/>
      <c r="YI13182" s="68"/>
      <c r="YJ13182" s="68"/>
      <c r="YK13182" s="68"/>
      <c r="YL13182" s="68"/>
      <c r="YM13182" s="68"/>
      <c r="YN13182" s="68"/>
      <c r="YO13182" s="68"/>
      <c r="YP13182" s="68"/>
      <c r="YQ13182" s="68"/>
      <c r="YR13182" s="68"/>
      <c r="YS13182" s="68"/>
      <c r="YT13182" s="68"/>
      <c r="YU13182" s="68"/>
      <c r="YV13182" s="68"/>
      <c r="YW13182" s="68"/>
      <c r="YX13182" s="68">
        <v>0.88445792925122702</v>
      </c>
      <c r="YY13182" s="68"/>
      <c r="YZ13182" s="68"/>
      <c r="ZA13182" s="68"/>
      <c r="ZB13182" s="68"/>
      <c r="ZC13182" s="68"/>
      <c r="ZD13182" s="68"/>
    </row>
    <row r="13183" spans="658:680" x14ac:dyDescent="0.25">
      <c r="YH13183" s="68"/>
      <c r="YI13183" s="68"/>
      <c r="YJ13183" s="68"/>
      <c r="YK13183" s="68"/>
      <c r="YL13183" s="68"/>
      <c r="YM13183" s="68"/>
      <c r="YN13183" s="68"/>
      <c r="YO13183" s="68"/>
      <c r="YP13183" s="68"/>
      <c r="YQ13183" s="68"/>
      <c r="YR13183" s="68"/>
      <c r="YS13183" s="68"/>
      <c r="YT13183" s="68"/>
      <c r="YU13183" s="68"/>
      <c r="YV13183" s="68"/>
      <c r="YW13183" s="68"/>
      <c r="YX13183" s="68">
        <v>0.88438861490510901</v>
      </c>
      <c r="YY13183" s="68"/>
      <c r="YZ13183" s="68"/>
      <c r="ZA13183" s="68"/>
      <c r="ZB13183" s="68"/>
      <c r="ZC13183" s="68"/>
      <c r="ZD13183" s="68"/>
    </row>
    <row r="13184" spans="658:680" x14ac:dyDescent="0.25">
      <c r="YH13184" s="68"/>
      <c r="YI13184" s="68"/>
      <c r="YJ13184" s="68"/>
      <c r="YK13184" s="68"/>
      <c r="YL13184" s="68"/>
      <c r="YM13184" s="68"/>
      <c r="YN13184" s="68"/>
      <c r="YO13184" s="68"/>
      <c r="YP13184" s="68"/>
      <c r="YQ13184" s="68"/>
      <c r="YR13184" s="68"/>
      <c r="YS13184" s="68"/>
      <c r="YT13184" s="68"/>
      <c r="YU13184" s="68"/>
      <c r="YV13184" s="68"/>
      <c r="YW13184" s="68"/>
      <c r="YX13184" s="68">
        <v>0.88433568330100298</v>
      </c>
      <c r="YY13184" s="68"/>
      <c r="YZ13184" s="68"/>
      <c r="ZA13184" s="68"/>
      <c r="ZB13184" s="68"/>
      <c r="ZC13184" s="68"/>
      <c r="ZD13184" s="68"/>
    </row>
    <row r="13185" spans="658:680" x14ac:dyDescent="0.25">
      <c r="YH13185" s="68"/>
      <c r="YI13185" s="68"/>
      <c r="YJ13185" s="68"/>
      <c r="YK13185" s="68"/>
      <c r="YL13185" s="68"/>
      <c r="YM13185" s="68"/>
      <c r="YN13185" s="68"/>
      <c r="YO13185" s="68"/>
      <c r="YP13185" s="68"/>
      <c r="YQ13185" s="68"/>
      <c r="YR13185" s="68"/>
      <c r="YS13185" s="68"/>
      <c r="YT13185" s="68"/>
      <c r="YU13185" s="68"/>
      <c r="YV13185" s="68"/>
      <c r="YW13185" s="68"/>
      <c r="YX13185" s="68">
        <v>0.88432709259474995</v>
      </c>
      <c r="YY13185" s="68"/>
      <c r="YZ13185" s="68"/>
      <c r="ZA13185" s="68"/>
      <c r="ZB13185" s="68"/>
      <c r="ZC13185" s="68"/>
      <c r="ZD13185" s="68"/>
    </row>
    <row r="13186" spans="658:680" x14ac:dyDescent="0.25">
      <c r="YH13186" s="68"/>
      <c r="YI13186" s="68"/>
      <c r="YJ13186" s="68"/>
      <c r="YK13186" s="68"/>
      <c r="YL13186" s="68"/>
      <c r="YM13186" s="68"/>
      <c r="YN13186" s="68"/>
      <c r="YO13186" s="68"/>
      <c r="YP13186" s="68"/>
      <c r="YQ13186" s="68"/>
      <c r="YR13186" s="68"/>
      <c r="YS13186" s="68"/>
      <c r="YT13186" s="68"/>
      <c r="YU13186" s="68"/>
      <c r="YV13186" s="68"/>
      <c r="YW13186" s="68"/>
      <c r="YX13186" s="68">
        <v>0.88422156781190198</v>
      </c>
      <c r="YY13186" s="68"/>
      <c r="YZ13186" s="68"/>
      <c r="ZA13186" s="68"/>
      <c r="ZB13186" s="68"/>
      <c r="ZC13186" s="68"/>
      <c r="ZD13186" s="68"/>
    </row>
    <row r="13187" spans="658:680" x14ac:dyDescent="0.25">
      <c r="YH13187" s="68"/>
      <c r="YI13187" s="68"/>
      <c r="YJ13187" s="68"/>
      <c r="YK13187" s="68"/>
      <c r="YL13187" s="68"/>
      <c r="YM13187" s="68"/>
      <c r="YN13187" s="68"/>
      <c r="YO13187" s="68"/>
      <c r="YP13187" s="68"/>
      <c r="YQ13187" s="68"/>
      <c r="YR13187" s="68"/>
      <c r="YS13187" s="68"/>
      <c r="YT13187" s="68"/>
      <c r="YU13187" s="68"/>
      <c r="YV13187" s="68"/>
      <c r="YW13187" s="68"/>
      <c r="YX13187" s="68">
        <v>0.88414107507682205</v>
      </c>
      <c r="YY13187" s="68"/>
      <c r="YZ13187" s="68"/>
      <c r="ZA13187" s="68"/>
      <c r="ZB13187" s="68"/>
      <c r="ZC13187" s="68"/>
      <c r="ZD13187" s="68"/>
    </row>
    <row r="13188" spans="658:680" x14ac:dyDescent="0.25">
      <c r="YH13188" s="68"/>
      <c r="YI13188" s="68"/>
      <c r="YJ13188" s="68"/>
      <c r="YK13188" s="68"/>
      <c r="YL13188" s="68"/>
      <c r="YM13188" s="68"/>
      <c r="YN13188" s="68"/>
      <c r="YO13188" s="68"/>
      <c r="YP13188" s="68"/>
      <c r="YQ13188" s="68"/>
      <c r="YR13188" s="68"/>
      <c r="YS13188" s="68"/>
      <c r="YT13188" s="68"/>
      <c r="YU13188" s="68"/>
      <c r="YV13188" s="68"/>
      <c r="YW13188" s="68"/>
      <c r="YX13188" s="68">
        <v>0.88413858983745897</v>
      </c>
      <c r="YY13188" s="68"/>
      <c r="YZ13188" s="68"/>
      <c r="ZA13188" s="68"/>
      <c r="ZB13188" s="68"/>
      <c r="ZC13188" s="68"/>
      <c r="ZD13188" s="68"/>
    </row>
    <row r="13189" spans="658:680" x14ac:dyDescent="0.25">
      <c r="YH13189" s="68"/>
      <c r="YI13189" s="68"/>
      <c r="YJ13189" s="68"/>
      <c r="YK13189" s="68"/>
      <c r="YL13189" s="68"/>
      <c r="YM13189" s="68"/>
      <c r="YN13189" s="68"/>
      <c r="YO13189" s="68"/>
      <c r="YP13189" s="68"/>
      <c r="YQ13189" s="68"/>
      <c r="YR13189" s="68"/>
      <c r="YS13189" s="68"/>
      <c r="YT13189" s="68"/>
      <c r="YU13189" s="68"/>
      <c r="YV13189" s="68"/>
      <c r="YW13189" s="68"/>
      <c r="YX13189" s="68">
        <v>0.88412507837265297</v>
      </c>
      <c r="YY13189" s="68"/>
      <c r="YZ13189" s="68"/>
      <c r="ZA13189" s="68"/>
      <c r="ZB13189" s="68"/>
      <c r="ZC13189" s="68"/>
      <c r="ZD13189" s="68"/>
    </row>
    <row r="13190" spans="658:680" x14ac:dyDescent="0.25">
      <c r="YH13190" s="68"/>
      <c r="YI13190" s="68"/>
      <c r="YJ13190" s="68"/>
      <c r="YK13190" s="68"/>
      <c r="YL13190" s="68"/>
      <c r="YM13190" s="68"/>
      <c r="YN13190" s="68"/>
      <c r="YO13190" s="68"/>
      <c r="YP13190" s="68"/>
      <c r="YQ13190" s="68"/>
      <c r="YR13190" s="68"/>
      <c r="YS13190" s="68"/>
      <c r="YT13190" s="68"/>
      <c r="YU13190" s="68"/>
      <c r="YV13190" s="68"/>
      <c r="YW13190" s="68"/>
      <c r="YX13190" s="68">
        <v>0.88403846474006897</v>
      </c>
      <c r="YY13190" s="68"/>
      <c r="YZ13190" s="68"/>
      <c r="ZA13190" s="68"/>
      <c r="ZB13190" s="68"/>
      <c r="ZC13190" s="68"/>
      <c r="ZD13190" s="68"/>
    </row>
    <row r="13191" spans="658:680" x14ac:dyDescent="0.25">
      <c r="YH13191" s="68"/>
      <c r="YI13191" s="68"/>
      <c r="YJ13191" s="68"/>
      <c r="YK13191" s="68"/>
      <c r="YL13191" s="68"/>
      <c r="YM13191" s="68"/>
      <c r="YN13191" s="68"/>
      <c r="YO13191" s="68"/>
      <c r="YP13191" s="68"/>
      <c r="YQ13191" s="68"/>
      <c r="YR13191" s="68"/>
      <c r="YS13191" s="68"/>
      <c r="YT13191" s="68"/>
      <c r="YU13191" s="68"/>
      <c r="YV13191" s="68"/>
      <c r="YW13191" s="68"/>
      <c r="YX13191" s="68">
        <v>0.88402918241405204</v>
      </c>
      <c r="YY13191" s="68"/>
      <c r="YZ13191" s="68"/>
      <c r="ZA13191" s="68"/>
      <c r="ZB13191" s="68"/>
      <c r="ZC13191" s="68"/>
      <c r="ZD13191" s="68"/>
    </row>
    <row r="13192" spans="658:680" x14ac:dyDescent="0.25">
      <c r="YH13192" s="68"/>
      <c r="YI13192" s="68"/>
      <c r="YJ13192" s="68"/>
      <c r="YK13192" s="68"/>
      <c r="YL13192" s="68"/>
      <c r="YM13192" s="68"/>
      <c r="YN13192" s="68"/>
      <c r="YO13192" s="68"/>
      <c r="YP13192" s="68"/>
      <c r="YQ13192" s="68"/>
      <c r="YR13192" s="68"/>
      <c r="YS13192" s="68"/>
      <c r="YT13192" s="68"/>
      <c r="YU13192" s="68"/>
      <c r="YV13192" s="68"/>
      <c r="YW13192" s="68"/>
      <c r="YX13192" s="68">
        <v>0.88400609764084204</v>
      </c>
      <c r="YY13192" s="68"/>
      <c r="YZ13192" s="68"/>
      <c r="ZA13192" s="68"/>
      <c r="ZB13192" s="68"/>
      <c r="ZC13192" s="68"/>
      <c r="ZD13192" s="68"/>
    </row>
    <row r="13193" spans="658:680" x14ac:dyDescent="0.25">
      <c r="YH13193" s="68"/>
      <c r="YI13193" s="68"/>
      <c r="YJ13193" s="68"/>
      <c r="YK13193" s="68"/>
      <c r="YL13193" s="68"/>
      <c r="YM13193" s="68"/>
      <c r="YN13193" s="68"/>
      <c r="YO13193" s="68"/>
      <c r="YP13193" s="68"/>
      <c r="YQ13193" s="68"/>
      <c r="YR13193" s="68"/>
      <c r="YS13193" s="68"/>
      <c r="YT13193" s="68"/>
      <c r="YU13193" s="68"/>
      <c r="YV13193" s="68"/>
      <c r="YW13193" s="68"/>
      <c r="YX13193" s="68">
        <v>0.88388917607708595</v>
      </c>
      <c r="YY13193" s="68"/>
      <c r="YZ13193" s="68"/>
      <c r="ZA13193" s="68"/>
      <c r="ZB13193" s="68"/>
      <c r="ZC13193" s="68"/>
      <c r="ZD13193" s="68"/>
    </row>
    <row r="13194" spans="658:680" x14ac:dyDescent="0.25">
      <c r="YH13194" s="68"/>
      <c r="YI13194" s="68"/>
      <c r="YJ13194" s="68"/>
      <c r="YK13194" s="68"/>
      <c r="YL13194" s="68"/>
      <c r="YM13194" s="68"/>
      <c r="YN13194" s="68"/>
      <c r="YO13194" s="68"/>
      <c r="YP13194" s="68"/>
      <c r="YQ13194" s="68"/>
      <c r="YR13194" s="68"/>
      <c r="YS13194" s="68"/>
      <c r="YT13194" s="68"/>
      <c r="YU13194" s="68"/>
      <c r="YV13194" s="68"/>
      <c r="YW13194" s="68"/>
      <c r="YX13194" s="68">
        <v>0.88388476036415597</v>
      </c>
      <c r="YY13194" s="68"/>
      <c r="YZ13194" s="68"/>
      <c r="ZA13194" s="68"/>
      <c r="ZB13194" s="68"/>
      <c r="ZC13194" s="68"/>
      <c r="ZD13194" s="68"/>
    </row>
    <row r="13195" spans="658:680" x14ac:dyDescent="0.25">
      <c r="YH13195" s="68"/>
      <c r="YI13195" s="68"/>
      <c r="YJ13195" s="68"/>
      <c r="YK13195" s="68"/>
      <c r="YL13195" s="68"/>
      <c r="YM13195" s="68"/>
      <c r="YN13195" s="68"/>
      <c r="YO13195" s="68"/>
      <c r="YP13195" s="68"/>
      <c r="YQ13195" s="68"/>
      <c r="YR13195" s="68"/>
      <c r="YS13195" s="68"/>
      <c r="YT13195" s="68"/>
      <c r="YU13195" s="68"/>
      <c r="YV13195" s="68"/>
      <c r="YW13195" s="68"/>
      <c r="YX13195" s="68">
        <v>0.88374391715838296</v>
      </c>
      <c r="YY13195" s="68"/>
      <c r="YZ13195" s="68"/>
      <c r="ZA13195" s="68"/>
      <c r="ZB13195" s="68"/>
      <c r="ZC13195" s="68"/>
      <c r="ZD13195" s="68"/>
    </row>
    <row r="13196" spans="658:680" x14ac:dyDescent="0.25">
      <c r="YH13196" s="68"/>
      <c r="YI13196" s="68"/>
      <c r="YJ13196" s="68"/>
      <c r="YK13196" s="68"/>
      <c r="YL13196" s="68"/>
      <c r="YM13196" s="68"/>
      <c r="YN13196" s="68"/>
      <c r="YO13196" s="68"/>
      <c r="YP13196" s="68"/>
      <c r="YQ13196" s="68"/>
      <c r="YR13196" s="68"/>
      <c r="YS13196" s="68"/>
      <c r="YT13196" s="68"/>
      <c r="YU13196" s="68"/>
      <c r="YV13196" s="68"/>
      <c r="YW13196" s="68"/>
      <c r="YX13196" s="68">
        <v>0.88353222829113398</v>
      </c>
      <c r="YY13196" s="68"/>
      <c r="YZ13196" s="68"/>
      <c r="ZA13196" s="68"/>
      <c r="ZB13196" s="68"/>
      <c r="ZC13196" s="68"/>
      <c r="ZD13196" s="68"/>
    </row>
    <row r="13197" spans="658:680" x14ac:dyDescent="0.25">
      <c r="YH13197" s="68"/>
      <c r="YI13197" s="68"/>
      <c r="YJ13197" s="68"/>
      <c r="YK13197" s="68"/>
      <c r="YL13197" s="68"/>
      <c r="YM13197" s="68"/>
      <c r="YN13197" s="68"/>
      <c r="YO13197" s="68"/>
      <c r="YP13197" s="68"/>
      <c r="YQ13197" s="68"/>
      <c r="YR13197" s="68"/>
      <c r="YS13197" s="68"/>
      <c r="YT13197" s="68"/>
      <c r="YU13197" s="68"/>
      <c r="YV13197" s="68"/>
      <c r="YW13197" s="68"/>
      <c r="YX13197" s="68">
        <v>0.88350774031022805</v>
      </c>
      <c r="YY13197" s="68"/>
      <c r="YZ13197" s="68"/>
      <c r="ZA13197" s="68"/>
      <c r="ZB13197" s="68"/>
      <c r="ZC13197" s="68"/>
      <c r="ZD13197" s="68"/>
    </row>
    <row r="13198" spans="658:680" x14ac:dyDescent="0.25">
      <c r="YH13198" s="68"/>
      <c r="YI13198" s="68"/>
      <c r="YJ13198" s="68"/>
      <c r="YK13198" s="68"/>
      <c r="YL13198" s="68"/>
      <c r="YM13198" s="68"/>
      <c r="YN13198" s="68"/>
      <c r="YO13198" s="68"/>
      <c r="YP13198" s="68"/>
      <c r="YQ13198" s="68"/>
      <c r="YR13198" s="68"/>
      <c r="YS13198" s="68"/>
      <c r="YT13198" s="68"/>
      <c r="YU13198" s="68"/>
      <c r="YV13198" s="68"/>
      <c r="YW13198" s="68"/>
      <c r="YX13198" s="68">
        <v>0.88349181629278495</v>
      </c>
      <c r="YY13198" s="68"/>
      <c r="YZ13198" s="68"/>
      <c r="ZA13198" s="68"/>
      <c r="ZB13198" s="68"/>
      <c r="ZC13198" s="68"/>
      <c r="ZD13198" s="68"/>
    </row>
    <row r="13199" spans="658:680" x14ac:dyDescent="0.25">
      <c r="YH13199" s="68"/>
      <c r="YI13199" s="68"/>
      <c r="YJ13199" s="68"/>
      <c r="YK13199" s="68"/>
      <c r="YL13199" s="68"/>
      <c r="YM13199" s="68"/>
      <c r="YN13199" s="68"/>
      <c r="YO13199" s="68"/>
      <c r="YP13199" s="68"/>
      <c r="YQ13199" s="68"/>
      <c r="YR13199" s="68"/>
      <c r="YS13199" s="68"/>
      <c r="YT13199" s="68"/>
      <c r="YU13199" s="68"/>
      <c r="YV13199" s="68"/>
      <c r="YW13199" s="68"/>
      <c r="YX13199" s="68">
        <v>0.88341513778393199</v>
      </c>
      <c r="YY13199" s="68"/>
      <c r="YZ13199" s="68"/>
      <c r="ZA13199" s="68"/>
      <c r="ZB13199" s="68"/>
      <c r="ZC13199" s="68"/>
      <c r="ZD13199" s="68"/>
    </row>
    <row r="13200" spans="658:680" x14ac:dyDescent="0.25">
      <c r="YH13200" s="68"/>
      <c r="YI13200" s="68"/>
      <c r="YJ13200" s="68"/>
      <c r="YK13200" s="68"/>
      <c r="YL13200" s="68"/>
      <c r="YM13200" s="68"/>
      <c r="YN13200" s="68"/>
      <c r="YO13200" s="68"/>
      <c r="YP13200" s="68"/>
      <c r="YQ13200" s="68"/>
      <c r="YR13200" s="68"/>
      <c r="YS13200" s="68"/>
      <c r="YT13200" s="68"/>
      <c r="YU13200" s="68"/>
      <c r="YV13200" s="68"/>
      <c r="YW13200" s="68"/>
      <c r="YX13200" s="68">
        <v>0.88333253345329399</v>
      </c>
      <c r="YY13200" s="68"/>
      <c r="YZ13200" s="68"/>
      <c r="ZA13200" s="68"/>
      <c r="ZB13200" s="68"/>
      <c r="ZC13200" s="68"/>
      <c r="ZD13200" s="68"/>
    </row>
    <row r="13201" spans="658:680" x14ac:dyDescent="0.25">
      <c r="YH13201" s="68"/>
      <c r="YI13201" s="68"/>
      <c r="YJ13201" s="68"/>
      <c r="YK13201" s="68"/>
      <c r="YL13201" s="68"/>
      <c r="YM13201" s="68"/>
      <c r="YN13201" s="68"/>
      <c r="YO13201" s="68"/>
      <c r="YP13201" s="68"/>
      <c r="YQ13201" s="68"/>
      <c r="YR13201" s="68"/>
      <c r="YS13201" s="68"/>
      <c r="YT13201" s="68"/>
      <c r="YU13201" s="68"/>
      <c r="YV13201" s="68"/>
      <c r="YW13201" s="68"/>
      <c r="YX13201" s="68">
        <v>0.88326485302902602</v>
      </c>
      <c r="YY13201" s="68"/>
      <c r="YZ13201" s="68"/>
      <c r="ZA13201" s="68"/>
      <c r="ZB13201" s="68"/>
      <c r="ZC13201" s="68"/>
      <c r="ZD13201" s="68"/>
    </row>
    <row r="13202" spans="658:680" x14ac:dyDescent="0.25">
      <c r="YH13202" s="68"/>
      <c r="YI13202" s="68"/>
      <c r="YJ13202" s="68"/>
      <c r="YK13202" s="68"/>
      <c r="YL13202" s="68"/>
      <c r="YM13202" s="68"/>
      <c r="YN13202" s="68"/>
      <c r="YO13202" s="68"/>
      <c r="YP13202" s="68"/>
      <c r="YQ13202" s="68"/>
      <c r="YR13202" s="68"/>
      <c r="YS13202" s="68"/>
      <c r="YT13202" s="68"/>
      <c r="YU13202" s="68"/>
      <c r="YV13202" s="68"/>
      <c r="YW13202" s="68"/>
      <c r="YX13202" s="68">
        <v>0.88325132404023998</v>
      </c>
      <c r="YY13202" s="68"/>
      <c r="YZ13202" s="68"/>
      <c r="ZA13202" s="68"/>
      <c r="ZB13202" s="68"/>
      <c r="ZC13202" s="68"/>
      <c r="ZD13202" s="68"/>
    </row>
    <row r="13203" spans="658:680" x14ac:dyDescent="0.25">
      <c r="YH13203" s="68"/>
      <c r="YI13203" s="68"/>
      <c r="YJ13203" s="68"/>
      <c r="YK13203" s="68"/>
      <c r="YL13203" s="68"/>
      <c r="YM13203" s="68"/>
      <c r="YN13203" s="68"/>
      <c r="YO13203" s="68"/>
      <c r="YP13203" s="68"/>
      <c r="YQ13203" s="68"/>
      <c r="YR13203" s="68"/>
      <c r="YS13203" s="68"/>
      <c r="YT13203" s="68"/>
      <c r="YU13203" s="68"/>
      <c r="YV13203" s="68"/>
      <c r="YW13203" s="68"/>
      <c r="YX13203" s="68">
        <v>0.88319117243090906</v>
      </c>
      <c r="YY13203" s="68"/>
      <c r="YZ13203" s="68"/>
      <c r="ZA13203" s="68"/>
      <c r="ZB13203" s="68"/>
      <c r="ZC13203" s="68"/>
      <c r="ZD13203" s="68"/>
    </row>
    <row r="13204" spans="658:680" x14ac:dyDescent="0.25">
      <c r="YH13204" s="68"/>
      <c r="YI13204" s="68"/>
      <c r="YJ13204" s="68"/>
      <c r="YK13204" s="68"/>
      <c r="YL13204" s="68"/>
      <c r="YM13204" s="68"/>
      <c r="YN13204" s="68"/>
      <c r="YO13204" s="68"/>
      <c r="YP13204" s="68"/>
      <c r="YQ13204" s="68"/>
      <c r="YR13204" s="68"/>
      <c r="YS13204" s="68"/>
      <c r="YT13204" s="68"/>
      <c r="YU13204" s="68"/>
      <c r="YV13204" s="68"/>
      <c r="YW13204" s="68"/>
      <c r="YX13204" s="68">
        <v>0.88318575962617996</v>
      </c>
      <c r="YY13204" s="68"/>
      <c r="YZ13204" s="68"/>
      <c r="ZA13204" s="68"/>
      <c r="ZB13204" s="68"/>
      <c r="ZC13204" s="68"/>
      <c r="ZD13204" s="68"/>
    </row>
    <row r="13205" spans="658:680" x14ac:dyDescent="0.25">
      <c r="YH13205" s="68"/>
      <c r="YI13205" s="68"/>
      <c r="YJ13205" s="68"/>
      <c r="YK13205" s="68"/>
      <c r="YL13205" s="68"/>
      <c r="YM13205" s="68"/>
      <c r="YN13205" s="68"/>
      <c r="YO13205" s="68"/>
      <c r="YP13205" s="68"/>
      <c r="YQ13205" s="68"/>
      <c r="YR13205" s="68"/>
      <c r="YS13205" s="68"/>
      <c r="YT13205" s="68"/>
      <c r="YU13205" s="68"/>
      <c r="YV13205" s="68"/>
      <c r="YW13205" s="68"/>
      <c r="YX13205" s="68">
        <v>0.88305752044598995</v>
      </c>
      <c r="YY13205" s="68"/>
      <c r="YZ13205" s="68"/>
      <c r="ZA13205" s="68"/>
      <c r="ZB13205" s="68"/>
      <c r="ZC13205" s="68"/>
      <c r="ZD13205" s="68"/>
    </row>
    <row r="13206" spans="658:680" x14ac:dyDescent="0.25">
      <c r="YH13206" s="68"/>
      <c r="YI13206" s="68"/>
      <c r="YJ13206" s="68"/>
      <c r="YK13206" s="68"/>
      <c r="YL13206" s="68"/>
      <c r="YM13206" s="68"/>
      <c r="YN13206" s="68"/>
      <c r="YO13206" s="68"/>
      <c r="YP13206" s="68"/>
      <c r="YQ13206" s="68"/>
      <c r="YR13206" s="68"/>
      <c r="YS13206" s="68"/>
      <c r="YT13206" s="68"/>
      <c r="YU13206" s="68"/>
      <c r="YV13206" s="68"/>
      <c r="YW13206" s="68"/>
      <c r="YX13206" s="68">
        <v>0.88305096266163996</v>
      </c>
      <c r="YY13206" s="68"/>
      <c r="YZ13206" s="68"/>
      <c r="ZA13206" s="68"/>
      <c r="ZB13206" s="68"/>
      <c r="ZC13206" s="68"/>
      <c r="ZD13206" s="68"/>
    </row>
    <row r="13207" spans="658:680" x14ac:dyDescent="0.25">
      <c r="YH13207" s="68"/>
      <c r="YI13207" s="68"/>
      <c r="YJ13207" s="68"/>
      <c r="YK13207" s="68"/>
      <c r="YL13207" s="68"/>
      <c r="YM13207" s="68"/>
      <c r="YN13207" s="68"/>
      <c r="YO13207" s="68"/>
      <c r="YP13207" s="68"/>
      <c r="YQ13207" s="68"/>
      <c r="YR13207" s="68"/>
      <c r="YS13207" s="68"/>
      <c r="YT13207" s="68"/>
      <c r="YU13207" s="68"/>
      <c r="YV13207" s="68"/>
      <c r="YW13207" s="68"/>
      <c r="YX13207" s="68">
        <v>0.88300368357193604</v>
      </c>
      <c r="YY13207" s="68"/>
      <c r="YZ13207" s="68"/>
      <c r="ZA13207" s="68"/>
      <c r="ZB13207" s="68"/>
      <c r="ZC13207" s="68"/>
      <c r="ZD13207" s="68"/>
    </row>
    <row r="13208" spans="658:680" x14ac:dyDescent="0.25">
      <c r="YH13208" s="68"/>
      <c r="YI13208" s="68"/>
      <c r="YJ13208" s="68"/>
      <c r="YK13208" s="68"/>
      <c r="YL13208" s="68"/>
      <c r="YM13208" s="68"/>
      <c r="YN13208" s="68"/>
      <c r="YO13208" s="68"/>
      <c r="YP13208" s="68"/>
      <c r="YQ13208" s="68"/>
      <c r="YR13208" s="68"/>
      <c r="YS13208" s="68"/>
      <c r="YT13208" s="68"/>
      <c r="YU13208" s="68"/>
      <c r="YV13208" s="68"/>
      <c r="YW13208" s="68"/>
      <c r="YX13208" s="68">
        <v>0.88298901682684605</v>
      </c>
      <c r="YY13208" s="68"/>
      <c r="YZ13208" s="68"/>
      <c r="ZA13208" s="68"/>
      <c r="ZB13208" s="68"/>
      <c r="ZC13208" s="68"/>
      <c r="ZD13208" s="68"/>
    </row>
    <row r="13209" spans="658:680" x14ac:dyDescent="0.25">
      <c r="YH13209" s="68"/>
      <c r="YI13209" s="68"/>
      <c r="YJ13209" s="68"/>
      <c r="YK13209" s="68"/>
      <c r="YL13209" s="68"/>
      <c r="YM13209" s="68"/>
      <c r="YN13209" s="68"/>
      <c r="YO13209" s="68"/>
      <c r="YP13209" s="68"/>
      <c r="YQ13209" s="68"/>
      <c r="YR13209" s="68"/>
      <c r="YS13209" s="68"/>
      <c r="YT13209" s="68"/>
      <c r="YU13209" s="68"/>
      <c r="YV13209" s="68"/>
      <c r="YW13209" s="68"/>
      <c r="YX13209" s="68">
        <v>0.88284711689705697</v>
      </c>
      <c r="YY13209" s="68"/>
      <c r="YZ13209" s="68"/>
      <c r="ZA13209" s="68"/>
      <c r="ZB13209" s="68"/>
      <c r="ZC13209" s="68"/>
      <c r="ZD13209" s="68"/>
    </row>
    <row r="13210" spans="658:680" x14ac:dyDescent="0.25">
      <c r="YH13210" s="68"/>
      <c r="YI13210" s="68"/>
      <c r="YJ13210" s="68"/>
      <c r="YK13210" s="68"/>
      <c r="YL13210" s="68"/>
      <c r="YM13210" s="68"/>
      <c r="YN13210" s="68"/>
      <c r="YO13210" s="68"/>
      <c r="YP13210" s="68"/>
      <c r="YQ13210" s="68"/>
      <c r="YR13210" s="68"/>
      <c r="YS13210" s="68"/>
      <c r="YT13210" s="68"/>
      <c r="YU13210" s="68"/>
      <c r="YV13210" s="68"/>
      <c r="YW13210" s="68"/>
      <c r="YX13210" s="68">
        <v>0.88270368294124302</v>
      </c>
      <c r="YY13210" s="68"/>
      <c r="YZ13210" s="68"/>
      <c r="ZA13210" s="68"/>
      <c r="ZB13210" s="68"/>
      <c r="ZC13210" s="68"/>
      <c r="ZD13210" s="68"/>
    </row>
    <row r="13211" spans="658:680" x14ac:dyDescent="0.25">
      <c r="YH13211" s="68"/>
      <c r="YI13211" s="68"/>
      <c r="YJ13211" s="68"/>
      <c r="YK13211" s="68"/>
      <c r="YL13211" s="68"/>
      <c r="YM13211" s="68"/>
      <c r="YN13211" s="68"/>
      <c r="YO13211" s="68"/>
      <c r="YP13211" s="68"/>
      <c r="YQ13211" s="68"/>
      <c r="YR13211" s="68"/>
      <c r="YS13211" s="68"/>
      <c r="YT13211" s="68"/>
      <c r="YU13211" s="68"/>
      <c r="YV13211" s="68"/>
      <c r="YW13211" s="68"/>
      <c r="YX13211" s="68">
        <v>0.88269461022916795</v>
      </c>
      <c r="YY13211" s="68"/>
      <c r="YZ13211" s="68"/>
      <c r="ZA13211" s="68"/>
      <c r="ZB13211" s="68"/>
      <c r="ZC13211" s="68"/>
      <c r="ZD13211" s="68"/>
    </row>
    <row r="13212" spans="658:680" x14ac:dyDescent="0.25">
      <c r="YH13212" s="68"/>
      <c r="YI13212" s="68"/>
      <c r="YJ13212" s="68"/>
      <c r="YK13212" s="68"/>
      <c r="YL13212" s="68"/>
      <c r="YM13212" s="68"/>
      <c r="YN13212" s="68"/>
      <c r="YO13212" s="68"/>
      <c r="YP13212" s="68"/>
      <c r="YQ13212" s="68"/>
      <c r="YR13212" s="68"/>
      <c r="YS13212" s="68"/>
      <c r="YT13212" s="68"/>
      <c r="YU13212" s="68"/>
      <c r="YV13212" s="68"/>
      <c r="YW13212" s="68"/>
      <c r="YX13212" s="68">
        <v>0.88255253379967602</v>
      </c>
      <c r="YY13212" s="68"/>
      <c r="YZ13212" s="68"/>
      <c r="ZA13212" s="68"/>
      <c r="ZB13212" s="68"/>
      <c r="ZC13212" s="68"/>
      <c r="ZD13212" s="68"/>
    </row>
    <row r="13213" spans="658:680" x14ac:dyDescent="0.25">
      <c r="YH13213" s="68"/>
      <c r="YI13213" s="68"/>
      <c r="YJ13213" s="68"/>
      <c r="YK13213" s="68"/>
      <c r="YL13213" s="68"/>
      <c r="YM13213" s="68"/>
      <c r="YN13213" s="68"/>
      <c r="YO13213" s="68"/>
      <c r="YP13213" s="68"/>
      <c r="YQ13213" s="68"/>
      <c r="YR13213" s="68"/>
      <c r="YS13213" s="68"/>
      <c r="YT13213" s="68"/>
      <c r="YU13213" s="68"/>
      <c r="YV13213" s="68"/>
      <c r="YW13213" s="68"/>
      <c r="YX13213" s="68">
        <v>0.88254647650373497</v>
      </c>
      <c r="YY13213" s="68"/>
      <c r="YZ13213" s="68"/>
      <c r="ZA13213" s="68"/>
      <c r="ZB13213" s="68"/>
      <c r="ZC13213" s="68"/>
      <c r="ZD13213" s="68"/>
    </row>
    <row r="13214" spans="658:680" x14ac:dyDescent="0.25">
      <c r="YH13214" s="68"/>
      <c r="YI13214" s="68"/>
      <c r="YJ13214" s="68"/>
      <c r="YK13214" s="68"/>
      <c r="YL13214" s="68"/>
      <c r="YM13214" s="68"/>
      <c r="YN13214" s="68"/>
      <c r="YO13214" s="68"/>
      <c r="YP13214" s="68"/>
      <c r="YQ13214" s="68"/>
      <c r="YR13214" s="68"/>
      <c r="YS13214" s="68"/>
      <c r="YT13214" s="68"/>
      <c r="YU13214" s="68"/>
      <c r="YV13214" s="68"/>
      <c r="YW13214" s="68"/>
      <c r="YX13214" s="68">
        <v>0.88252596203589795</v>
      </c>
      <c r="YY13214" s="68"/>
      <c r="YZ13214" s="68"/>
      <c r="ZA13214" s="68"/>
      <c r="ZB13214" s="68"/>
      <c r="ZC13214" s="68"/>
      <c r="ZD13214" s="68"/>
    </row>
    <row r="13215" spans="658:680" x14ac:dyDescent="0.25">
      <c r="YH13215" s="68"/>
      <c r="YI13215" s="68"/>
      <c r="YJ13215" s="68"/>
      <c r="YK13215" s="68"/>
      <c r="YL13215" s="68"/>
      <c r="YM13215" s="68"/>
      <c r="YN13215" s="68"/>
      <c r="YO13215" s="68"/>
      <c r="YP13215" s="68"/>
      <c r="YQ13215" s="68"/>
      <c r="YR13215" s="68"/>
      <c r="YS13215" s="68"/>
      <c r="YT13215" s="68"/>
      <c r="YU13215" s="68"/>
      <c r="YV13215" s="68"/>
      <c r="YW13215" s="68"/>
      <c r="YX13215" s="68">
        <v>0.88232550309510505</v>
      </c>
      <c r="YY13215" s="68"/>
      <c r="YZ13215" s="68"/>
      <c r="ZA13215" s="68"/>
      <c r="ZB13215" s="68"/>
      <c r="ZC13215" s="68"/>
      <c r="ZD13215" s="68"/>
    </row>
    <row r="13216" spans="658:680" x14ac:dyDescent="0.25">
      <c r="YH13216" s="68"/>
      <c r="YI13216" s="68"/>
      <c r="YJ13216" s="68"/>
      <c r="YK13216" s="68"/>
      <c r="YL13216" s="68"/>
      <c r="YM13216" s="68"/>
      <c r="YN13216" s="68"/>
      <c r="YO13216" s="68"/>
      <c r="YP13216" s="68"/>
      <c r="YQ13216" s="68"/>
      <c r="YR13216" s="68"/>
      <c r="YS13216" s="68"/>
      <c r="YT13216" s="68"/>
      <c r="YU13216" s="68"/>
      <c r="YV13216" s="68"/>
      <c r="YW13216" s="68"/>
      <c r="YX13216" s="68">
        <v>0.882280170434938</v>
      </c>
      <c r="YY13216" s="68"/>
      <c r="YZ13216" s="68"/>
      <c r="ZA13216" s="68"/>
      <c r="ZB13216" s="68"/>
      <c r="ZC13216" s="68"/>
      <c r="ZD13216" s="68"/>
    </row>
    <row r="13217" spans="658:680" x14ac:dyDescent="0.25">
      <c r="YH13217" s="68"/>
      <c r="YI13217" s="68"/>
      <c r="YJ13217" s="68"/>
      <c r="YK13217" s="68"/>
      <c r="YL13217" s="68"/>
      <c r="YM13217" s="68"/>
      <c r="YN13217" s="68"/>
      <c r="YO13217" s="68"/>
      <c r="YP13217" s="68"/>
      <c r="YQ13217" s="68"/>
      <c r="YR13217" s="68"/>
      <c r="YS13217" s="68"/>
      <c r="YT13217" s="68"/>
      <c r="YU13217" s="68"/>
      <c r="YV13217" s="68"/>
      <c r="YW13217" s="68"/>
      <c r="YX13217" s="68">
        <v>0.882162295780756</v>
      </c>
      <c r="YY13217" s="68"/>
      <c r="YZ13217" s="68"/>
      <c r="ZA13217" s="68"/>
      <c r="ZB13217" s="68"/>
      <c r="ZC13217" s="68"/>
      <c r="ZD13217" s="68"/>
    </row>
    <row r="13218" spans="658:680" x14ac:dyDescent="0.25">
      <c r="YH13218" s="68"/>
      <c r="YI13218" s="68"/>
      <c r="YJ13218" s="68"/>
      <c r="YK13218" s="68"/>
      <c r="YL13218" s="68"/>
      <c r="YM13218" s="68"/>
      <c r="YN13218" s="68"/>
      <c r="YO13218" s="68"/>
      <c r="YP13218" s="68"/>
      <c r="YQ13218" s="68"/>
      <c r="YR13218" s="68"/>
      <c r="YS13218" s="68"/>
      <c r="YT13218" s="68"/>
      <c r="YU13218" s="68"/>
      <c r="YV13218" s="68"/>
      <c r="YW13218" s="68"/>
      <c r="YX13218" s="68">
        <v>0.88214786489488795</v>
      </c>
      <c r="YY13218" s="68"/>
      <c r="YZ13218" s="68"/>
      <c r="ZA13218" s="68"/>
      <c r="ZB13218" s="68"/>
      <c r="ZC13218" s="68"/>
      <c r="ZD13218" s="68"/>
    </row>
    <row r="13219" spans="658:680" x14ac:dyDescent="0.25">
      <c r="YH13219" s="68"/>
      <c r="YI13219" s="68"/>
      <c r="YJ13219" s="68"/>
      <c r="YK13219" s="68"/>
      <c r="YL13219" s="68"/>
      <c r="YM13219" s="68"/>
      <c r="YN13219" s="68"/>
      <c r="YO13219" s="68"/>
      <c r="YP13219" s="68"/>
      <c r="YQ13219" s="68"/>
      <c r="YR13219" s="68"/>
      <c r="YS13219" s="68"/>
      <c r="YT13219" s="68"/>
      <c r="YU13219" s="68"/>
      <c r="YV13219" s="68"/>
      <c r="YW13219" s="68"/>
      <c r="YX13219" s="68">
        <v>0.88210208017055702</v>
      </c>
      <c r="YY13219" s="68"/>
      <c r="YZ13219" s="68"/>
      <c r="ZA13219" s="68"/>
      <c r="ZB13219" s="68"/>
      <c r="ZC13219" s="68"/>
      <c r="ZD13219" s="68"/>
    </row>
    <row r="13220" spans="658:680" x14ac:dyDescent="0.25">
      <c r="YH13220" s="68"/>
      <c r="YI13220" s="68"/>
      <c r="YJ13220" s="68"/>
      <c r="YK13220" s="68"/>
      <c r="YL13220" s="68"/>
      <c r="YM13220" s="68"/>
      <c r="YN13220" s="68"/>
      <c r="YO13220" s="68"/>
      <c r="YP13220" s="68"/>
      <c r="YQ13220" s="68"/>
      <c r="YR13220" s="68"/>
      <c r="YS13220" s="68"/>
      <c r="YT13220" s="68"/>
      <c r="YU13220" s="68"/>
      <c r="YV13220" s="68"/>
      <c r="YW13220" s="68"/>
      <c r="YX13220" s="68">
        <v>0.88205829643208</v>
      </c>
      <c r="YY13220" s="68"/>
      <c r="YZ13220" s="68"/>
      <c r="ZA13220" s="68"/>
      <c r="ZB13220" s="68"/>
      <c r="ZC13220" s="68"/>
      <c r="ZD13220" s="68"/>
    </row>
    <row r="13221" spans="658:680" x14ac:dyDescent="0.25">
      <c r="YH13221" s="68"/>
      <c r="YI13221" s="68"/>
      <c r="YJ13221" s="68"/>
      <c r="YK13221" s="68"/>
      <c r="YL13221" s="68"/>
      <c r="YM13221" s="68"/>
      <c r="YN13221" s="68"/>
      <c r="YO13221" s="68"/>
      <c r="YP13221" s="68"/>
      <c r="YQ13221" s="68"/>
      <c r="YR13221" s="68"/>
      <c r="YS13221" s="68"/>
      <c r="YT13221" s="68"/>
      <c r="YU13221" s="68"/>
      <c r="YV13221" s="68"/>
      <c r="YW13221" s="68"/>
      <c r="YX13221" s="68">
        <v>0.88191095533017305</v>
      </c>
      <c r="YY13221" s="68"/>
      <c r="YZ13221" s="68"/>
      <c r="ZA13221" s="68"/>
      <c r="ZB13221" s="68"/>
      <c r="ZC13221" s="68"/>
      <c r="ZD13221" s="68"/>
    </row>
    <row r="13222" spans="658:680" x14ac:dyDescent="0.25">
      <c r="YH13222" s="68"/>
      <c r="YI13222" s="68"/>
      <c r="YJ13222" s="68"/>
      <c r="YK13222" s="68"/>
      <c r="YL13222" s="68"/>
      <c r="YM13222" s="68"/>
      <c r="YN13222" s="68"/>
      <c r="YO13222" s="68"/>
      <c r="YP13222" s="68"/>
      <c r="YQ13222" s="68"/>
      <c r="YR13222" s="68"/>
      <c r="YS13222" s="68"/>
      <c r="YT13222" s="68"/>
      <c r="YU13222" s="68"/>
      <c r="YV13222" s="68"/>
      <c r="YW13222" s="68"/>
      <c r="YX13222" s="68">
        <v>0.88187934551020497</v>
      </c>
      <c r="YY13222" s="68"/>
      <c r="YZ13222" s="68"/>
      <c r="ZA13222" s="68"/>
      <c r="ZB13222" s="68"/>
      <c r="ZC13222" s="68"/>
      <c r="ZD13222" s="68"/>
    </row>
    <row r="13223" spans="658:680" x14ac:dyDescent="0.25">
      <c r="YH13223" s="68"/>
      <c r="YI13223" s="68"/>
      <c r="YJ13223" s="68"/>
      <c r="YK13223" s="68"/>
      <c r="YL13223" s="68"/>
      <c r="YM13223" s="68"/>
      <c r="YN13223" s="68"/>
      <c r="YO13223" s="68"/>
      <c r="YP13223" s="68"/>
      <c r="YQ13223" s="68"/>
      <c r="YR13223" s="68"/>
      <c r="YS13223" s="68"/>
      <c r="YT13223" s="68"/>
      <c r="YU13223" s="68"/>
      <c r="YV13223" s="68"/>
      <c r="YW13223" s="68"/>
      <c r="YX13223" s="68">
        <v>0.88186267766261395</v>
      </c>
      <c r="YY13223" s="68"/>
      <c r="YZ13223" s="68"/>
      <c r="ZA13223" s="68"/>
      <c r="ZB13223" s="68"/>
      <c r="ZC13223" s="68"/>
      <c r="ZD13223" s="68"/>
    </row>
    <row r="13224" spans="658:680" x14ac:dyDescent="0.25">
      <c r="YH13224" s="68"/>
      <c r="YI13224" s="68"/>
      <c r="YJ13224" s="68"/>
      <c r="YK13224" s="68"/>
      <c r="YL13224" s="68"/>
      <c r="YM13224" s="68"/>
      <c r="YN13224" s="68"/>
      <c r="YO13224" s="68"/>
      <c r="YP13224" s="68"/>
      <c r="YQ13224" s="68"/>
      <c r="YR13224" s="68"/>
      <c r="YS13224" s="68"/>
      <c r="YT13224" s="68"/>
      <c r="YU13224" s="68"/>
      <c r="YV13224" s="68"/>
      <c r="YW13224" s="68"/>
      <c r="YX13224" s="68">
        <v>0.88177426948455595</v>
      </c>
      <c r="YY13224" s="68"/>
      <c r="YZ13224" s="68"/>
      <c r="ZA13224" s="68"/>
      <c r="ZB13224" s="68"/>
      <c r="ZC13224" s="68"/>
      <c r="ZD13224" s="68"/>
    </row>
    <row r="13225" spans="658:680" x14ac:dyDescent="0.25">
      <c r="YH13225" s="68"/>
      <c r="YI13225" s="68"/>
      <c r="YJ13225" s="68"/>
      <c r="YK13225" s="68"/>
      <c r="YL13225" s="68"/>
      <c r="YM13225" s="68"/>
      <c r="YN13225" s="68"/>
      <c r="YO13225" s="68"/>
      <c r="YP13225" s="68"/>
      <c r="YQ13225" s="68"/>
      <c r="YR13225" s="68"/>
      <c r="YS13225" s="68"/>
      <c r="YT13225" s="68"/>
      <c r="YU13225" s="68"/>
      <c r="YV13225" s="68"/>
      <c r="YW13225" s="68"/>
      <c r="YX13225" s="68">
        <v>0.88175185130573497</v>
      </c>
      <c r="YY13225" s="68"/>
      <c r="YZ13225" s="68"/>
      <c r="ZA13225" s="68"/>
      <c r="ZB13225" s="68"/>
      <c r="ZC13225" s="68"/>
      <c r="ZD13225" s="68"/>
    </row>
    <row r="13226" spans="658:680" x14ac:dyDescent="0.25">
      <c r="YH13226" s="68"/>
      <c r="YI13226" s="68"/>
      <c r="YJ13226" s="68"/>
      <c r="YK13226" s="68"/>
      <c r="YL13226" s="68"/>
      <c r="YM13226" s="68"/>
      <c r="YN13226" s="68"/>
      <c r="YO13226" s="68"/>
      <c r="YP13226" s="68"/>
      <c r="YQ13226" s="68"/>
      <c r="YR13226" s="68"/>
      <c r="YS13226" s="68"/>
      <c r="YT13226" s="68"/>
      <c r="YU13226" s="68"/>
      <c r="YV13226" s="68"/>
      <c r="YW13226" s="68"/>
      <c r="YX13226" s="68">
        <v>0.88162542203545602</v>
      </c>
      <c r="YY13226" s="68"/>
      <c r="YZ13226" s="68"/>
      <c r="ZA13226" s="68"/>
      <c r="ZB13226" s="68"/>
      <c r="ZC13226" s="68"/>
      <c r="ZD13226" s="68"/>
    </row>
    <row r="13227" spans="658:680" x14ac:dyDescent="0.25">
      <c r="YH13227" s="68"/>
      <c r="YI13227" s="68"/>
      <c r="YJ13227" s="68"/>
      <c r="YK13227" s="68"/>
      <c r="YL13227" s="68"/>
      <c r="YM13227" s="68"/>
      <c r="YN13227" s="68"/>
      <c r="YO13227" s="68"/>
      <c r="YP13227" s="68"/>
      <c r="YQ13227" s="68"/>
      <c r="YR13227" s="68"/>
      <c r="YS13227" s="68"/>
      <c r="YT13227" s="68"/>
      <c r="YU13227" s="68"/>
      <c r="YV13227" s="68"/>
      <c r="YW13227" s="68"/>
      <c r="YX13227" s="68">
        <v>0.88153678156359405</v>
      </c>
      <c r="YY13227" s="68"/>
      <c r="YZ13227" s="68"/>
      <c r="ZA13227" s="68"/>
      <c r="ZB13227" s="68"/>
      <c r="ZC13227" s="68"/>
      <c r="ZD13227" s="68"/>
    </row>
    <row r="13228" spans="658:680" x14ac:dyDescent="0.25">
      <c r="YH13228" s="68"/>
      <c r="YI13228" s="68"/>
      <c r="YJ13228" s="68"/>
      <c r="YK13228" s="68"/>
      <c r="YL13228" s="68"/>
      <c r="YM13228" s="68"/>
      <c r="YN13228" s="68"/>
      <c r="YO13228" s="68"/>
      <c r="YP13228" s="68"/>
      <c r="YQ13228" s="68"/>
      <c r="YR13228" s="68"/>
      <c r="YS13228" s="68"/>
      <c r="YT13228" s="68"/>
      <c r="YU13228" s="68"/>
      <c r="YV13228" s="68"/>
      <c r="YW13228" s="68"/>
      <c r="YX13228" s="68">
        <v>0.88134733698035805</v>
      </c>
      <c r="YY13228" s="68"/>
      <c r="YZ13228" s="68"/>
      <c r="ZA13228" s="68"/>
      <c r="ZB13228" s="68"/>
      <c r="ZC13228" s="68"/>
      <c r="ZD13228" s="68"/>
    </row>
    <row r="13229" spans="658:680" x14ac:dyDescent="0.25">
      <c r="YH13229" s="68"/>
      <c r="YI13229" s="68"/>
      <c r="YJ13229" s="68"/>
      <c r="YK13229" s="68"/>
      <c r="YL13229" s="68"/>
      <c r="YM13229" s="68"/>
      <c r="YN13229" s="68"/>
      <c r="YO13229" s="68"/>
      <c r="YP13229" s="68"/>
      <c r="YQ13229" s="68"/>
      <c r="YR13229" s="68"/>
      <c r="YS13229" s="68"/>
      <c r="YT13229" s="68"/>
      <c r="YU13229" s="68"/>
      <c r="YV13229" s="68"/>
      <c r="YW13229" s="68"/>
      <c r="YX13229" s="68">
        <v>0.88134458155581696</v>
      </c>
      <c r="YY13229" s="68"/>
      <c r="YZ13229" s="68"/>
      <c r="ZA13229" s="68"/>
      <c r="ZB13229" s="68"/>
      <c r="ZC13229" s="68"/>
      <c r="ZD13229" s="68"/>
    </row>
    <row r="13230" spans="658:680" x14ac:dyDescent="0.25">
      <c r="YH13230" s="68"/>
      <c r="YI13230" s="68"/>
      <c r="YJ13230" s="68"/>
      <c r="YK13230" s="68"/>
      <c r="YL13230" s="68"/>
      <c r="YM13230" s="68"/>
      <c r="YN13230" s="68"/>
      <c r="YO13230" s="68"/>
      <c r="YP13230" s="68"/>
      <c r="YQ13230" s="68"/>
      <c r="YR13230" s="68"/>
      <c r="YS13230" s="68"/>
      <c r="YT13230" s="68"/>
      <c r="YU13230" s="68"/>
      <c r="YV13230" s="68"/>
      <c r="YW13230" s="68"/>
      <c r="YX13230" s="68">
        <v>0.88134065058465505</v>
      </c>
      <c r="YY13230" s="68"/>
      <c r="YZ13230" s="68"/>
      <c r="ZA13230" s="68"/>
      <c r="ZB13230" s="68"/>
      <c r="ZC13230" s="68"/>
      <c r="ZD13230" s="68"/>
    </row>
    <row r="13231" spans="658:680" x14ac:dyDescent="0.25">
      <c r="YH13231" s="68"/>
      <c r="YI13231" s="68"/>
      <c r="YJ13231" s="68"/>
      <c r="YK13231" s="68"/>
      <c r="YL13231" s="68"/>
      <c r="YM13231" s="68"/>
      <c r="YN13231" s="68"/>
      <c r="YO13231" s="68"/>
      <c r="YP13231" s="68"/>
      <c r="YQ13231" s="68"/>
      <c r="YR13231" s="68"/>
      <c r="YS13231" s="68"/>
      <c r="YT13231" s="68"/>
      <c r="YU13231" s="68"/>
      <c r="YV13231" s="68"/>
      <c r="YW13231" s="68"/>
      <c r="YX13231" s="68">
        <v>0.88123273784324396</v>
      </c>
      <c r="YY13231" s="68"/>
      <c r="YZ13231" s="68"/>
      <c r="ZA13231" s="68"/>
      <c r="ZB13231" s="68"/>
      <c r="ZC13231" s="68"/>
      <c r="ZD13231" s="68"/>
    </row>
    <row r="13232" spans="658:680" x14ac:dyDescent="0.25">
      <c r="YH13232" s="68"/>
      <c r="YI13232" s="68"/>
      <c r="YJ13232" s="68"/>
      <c r="YK13232" s="68"/>
      <c r="YL13232" s="68"/>
      <c r="YM13232" s="68"/>
      <c r="YN13232" s="68"/>
      <c r="YO13232" s="68"/>
      <c r="YP13232" s="68"/>
      <c r="YQ13232" s="68"/>
      <c r="YR13232" s="68"/>
      <c r="YS13232" s="68"/>
      <c r="YT13232" s="68"/>
      <c r="YU13232" s="68"/>
      <c r="YV13232" s="68"/>
      <c r="YW13232" s="68"/>
      <c r="YX13232" s="68">
        <v>0.88117668397416304</v>
      </c>
      <c r="YY13232" s="68"/>
      <c r="YZ13232" s="68"/>
      <c r="ZA13232" s="68"/>
      <c r="ZB13232" s="68"/>
      <c r="ZC13232" s="68"/>
      <c r="ZD13232" s="68"/>
    </row>
    <row r="13233" spans="658:680" x14ac:dyDescent="0.25">
      <c r="YH13233" s="68"/>
      <c r="YI13233" s="68"/>
      <c r="YJ13233" s="68"/>
      <c r="YK13233" s="68"/>
      <c r="YL13233" s="68"/>
      <c r="YM13233" s="68"/>
      <c r="YN13233" s="68"/>
      <c r="YO13233" s="68"/>
      <c r="YP13233" s="68"/>
      <c r="YQ13233" s="68"/>
      <c r="YR13233" s="68"/>
      <c r="YS13233" s="68"/>
      <c r="YT13233" s="68"/>
      <c r="YU13233" s="68"/>
      <c r="YV13233" s="68"/>
      <c r="YW13233" s="68"/>
      <c r="YX13233" s="68">
        <v>0.88112598891749805</v>
      </c>
      <c r="YY13233" s="68"/>
      <c r="YZ13233" s="68"/>
      <c r="ZA13233" s="68"/>
      <c r="ZB13233" s="68"/>
      <c r="ZC13233" s="68"/>
      <c r="ZD13233" s="68"/>
    </row>
    <row r="13234" spans="658:680" x14ac:dyDescent="0.25">
      <c r="YH13234" s="68"/>
      <c r="YI13234" s="68"/>
      <c r="YJ13234" s="68"/>
      <c r="YK13234" s="68"/>
      <c r="YL13234" s="68"/>
      <c r="YM13234" s="68"/>
      <c r="YN13234" s="68"/>
      <c r="YO13234" s="68"/>
      <c r="YP13234" s="68"/>
      <c r="YQ13234" s="68"/>
      <c r="YR13234" s="68"/>
      <c r="YS13234" s="68"/>
      <c r="YT13234" s="68"/>
      <c r="YU13234" s="68"/>
      <c r="YV13234" s="68"/>
      <c r="YW13234" s="68"/>
      <c r="YX13234" s="68">
        <v>0.88110122976518201</v>
      </c>
      <c r="YY13234" s="68"/>
      <c r="YZ13234" s="68"/>
      <c r="ZA13234" s="68"/>
      <c r="ZB13234" s="68"/>
      <c r="ZC13234" s="68"/>
      <c r="ZD13234" s="68"/>
    </row>
    <row r="13235" spans="658:680" x14ac:dyDescent="0.25">
      <c r="YH13235" s="68"/>
      <c r="YI13235" s="68"/>
      <c r="YJ13235" s="68"/>
      <c r="YK13235" s="68"/>
      <c r="YL13235" s="68"/>
      <c r="YM13235" s="68"/>
      <c r="YN13235" s="68"/>
      <c r="YO13235" s="68"/>
      <c r="YP13235" s="68"/>
      <c r="YQ13235" s="68"/>
      <c r="YR13235" s="68"/>
      <c r="YS13235" s="68"/>
      <c r="YT13235" s="68"/>
      <c r="YU13235" s="68"/>
      <c r="YV13235" s="68"/>
      <c r="YW13235" s="68"/>
      <c r="YX13235" s="68">
        <v>0.88105285757972596</v>
      </c>
      <c r="YY13235" s="68"/>
      <c r="YZ13235" s="68"/>
      <c r="ZA13235" s="68"/>
      <c r="ZB13235" s="68"/>
      <c r="ZC13235" s="68"/>
      <c r="ZD13235" s="68"/>
    </row>
    <row r="13236" spans="658:680" x14ac:dyDescent="0.25">
      <c r="YH13236" s="68"/>
      <c r="YI13236" s="68"/>
      <c r="YJ13236" s="68"/>
      <c r="YK13236" s="68"/>
      <c r="YL13236" s="68"/>
      <c r="YM13236" s="68"/>
      <c r="YN13236" s="68"/>
      <c r="YO13236" s="68"/>
      <c r="YP13236" s="68"/>
      <c r="YQ13236" s="68"/>
      <c r="YR13236" s="68"/>
      <c r="YS13236" s="68"/>
      <c r="YT13236" s="68"/>
      <c r="YU13236" s="68"/>
      <c r="YV13236" s="68"/>
      <c r="YW13236" s="68"/>
      <c r="YX13236" s="68">
        <v>0.88102550764519105</v>
      </c>
      <c r="YY13236" s="68"/>
      <c r="YZ13236" s="68"/>
      <c r="ZA13236" s="68"/>
      <c r="ZB13236" s="68"/>
      <c r="ZC13236" s="68"/>
      <c r="ZD13236" s="68"/>
    </row>
    <row r="13237" spans="658:680" x14ac:dyDescent="0.25">
      <c r="YH13237" s="68"/>
      <c r="YI13237" s="68"/>
      <c r="YJ13237" s="68"/>
      <c r="YK13237" s="68"/>
      <c r="YL13237" s="68"/>
      <c r="YM13237" s="68"/>
      <c r="YN13237" s="68"/>
      <c r="YO13237" s="68"/>
      <c r="YP13237" s="68"/>
      <c r="YQ13237" s="68"/>
      <c r="YR13237" s="68"/>
      <c r="YS13237" s="68"/>
      <c r="YT13237" s="68"/>
      <c r="YU13237" s="68"/>
      <c r="YV13237" s="68"/>
      <c r="YW13237" s="68"/>
      <c r="YX13237" s="68">
        <v>0.880942012014303</v>
      </c>
      <c r="YY13237" s="68"/>
      <c r="YZ13237" s="68"/>
      <c r="ZA13237" s="68"/>
      <c r="ZB13237" s="68"/>
      <c r="ZC13237" s="68"/>
      <c r="ZD13237" s="68"/>
    </row>
    <row r="13238" spans="658:680" x14ac:dyDescent="0.25">
      <c r="YH13238" s="68"/>
      <c r="YI13238" s="68"/>
      <c r="YJ13238" s="68"/>
      <c r="YK13238" s="68"/>
      <c r="YL13238" s="68"/>
      <c r="YM13238" s="68"/>
      <c r="YN13238" s="68"/>
      <c r="YO13238" s="68"/>
      <c r="YP13238" s="68"/>
      <c r="YQ13238" s="68"/>
      <c r="YR13238" s="68"/>
      <c r="YS13238" s="68"/>
      <c r="YT13238" s="68"/>
      <c r="YU13238" s="68"/>
      <c r="YV13238" s="68"/>
      <c r="YW13238" s="68"/>
      <c r="YX13238" s="68">
        <v>0.88090092634513295</v>
      </c>
      <c r="YY13238" s="68"/>
      <c r="YZ13238" s="68"/>
      <c r="ZA13238" s="68"/>
      <c r="ZB13238" s="68"/>
      <c r="ZC13238" s="68"/>
      <c r="ZD13238" s="68"/>
    </row>
    <row r="13239" spans="658:680" x14ac:dyDescent="0.25">
      <c r="YH13239" s="68"/>
      <c r="YI13239" s="68"/>
      <c r="YJ13239" s="68"/>
      <c r="YK13239" s="68"/>
      <c r="YL13239" s="68"/>
      <c r="YM13239" s="68"/>
      <c r="YN13239" s="68"/>
      <c r="YO13239" s="68"/>
      <c r="YP13239" s="68"/>
      <c r="YQ13239" s="68"/>
      <c r="YR13239" s="68"/>
      <c r="YS13239" s="68"/>
      <c r="YT13239" s="68"/>
      <c r="YU13239" s="68"/>
      <c r="YV13239" s="68"/>
      <c r="YW13239" s="68"/>
      <c r="YX13239" s="68">
        <v>0.88082195023858401</v>
      </c>
      <c r="YY13239" s="68"/>
      <c r="YZ13239" s="68"/>
      <c r="ZA13239" s="68"/>
      <c r="ZB13239" s="68"/>
      <c r="ZC13239" s="68"/>
      <c r="ZD13239" s="68"/>
    </row>
    <row r="13240" spans="658:680" x14ac:dyDescent="0.25">
      <c r="YH13240" s="68"/>
      <c r="YI13240" s="68"/>
      <c r="YJ13240" s="68"/>
      <c r="YK13240" s="68"/>
      <c r="YL13240" s="68"/>
      <c r="YM13240" s="68"/>
      <c r="YN13240" s="68"/>
      <c r="YO13240" s="68"/>
      <c r="YP13240" s="68"/>
      <c r="YQ13240" s="68"/>
      <c r="YR13240" s="68"/>
      <c r="YS13240" s="68"/>
      <c r="YT13240" s="68"/>
      <c r="YU13240" s="68"/>
      <c r="YV13240" s="68"/>
      <c r="YW13240" s="68"/>
      <c r="YX13240" s="68">
        <v>0.88080270451769704</v>
      </c>
      <c r="YY13240" s="68"/>
      <c r="YZ13240" s="68"/>
      <c r="ZA13240" s="68"/>
      <c r="ZB13240" s="68"/>
      <c r="ZC13240" s="68"/>
      <c r="ZD13240" s="68"/>
    </row>
    <row r="13241" spans="658:680" x14ac:dyDescent="0.25">
      <c r="YH13241" s="68"/>
      <c r="YI13241" s="68"/>
      <c r="YJ13241" s="68"/>
      <c r="YK13241" s="68"/>
      <c r="YL13241" s="68"/>
      <c r="YM13241" s="68"/>
      <c r="YN13241" s="68"/>
      <c r="YO13241" s="68"/>
      <c r="YP13241" s="68"/>
      <c r="YQ13241" s="68"/>
      <c r="YR13241" s="68"/>
      <c r="YS13241" s="68"/>
      <c r="YT13241" s="68"/>
      <c r="YU13241" s="68"/>
      <c r="YV13241" s="68"/>
      <c r="YW13241" s="68"/>
      <c r="YX13241" s="68">
        <v>0.88074836074582397</v>
      </c>
      <c r="YY13241" s="68"/>
      <c r="YZ13241" s="68"/>
      <c r="ZA13241" s="68"/>
      <c r="ZB13241" s="68"/>
      <c r="ZC13241" s="68"/>
      <c r="ZD13241" s="68"/>
    </row>
    <row r="13242" spans="658:680" x14ac:dyDescent="0.25">
      <c r="YH13242" s="68"/>
      <c r="YI13242" s="68"/>
      <c r="YJ13242" s="68"/>
      <c r="YK13242" s="68"/>
      <c r="YL13242" s="68"/>
      <c r="YM13242" s="68"/>
      <c r="YN13242" s="68"/>
      <c r="YO13242" s="68"/>
      <c r="YP13242" s="68"/>
      <c r="YQ13242" s="68"/>
      <c r="YR13242" s="68"/>
      <c r="YS13242" s="68"/>
      <c r="YT13242" s="68"/>
      <c r="YU13242" s="68"/>
      <c r="YV13242" s="68"/>
      <c r="YW13242" s="68"/>
      <c r="YX13242" s="68">
        <v>0.88068795744517603</v>
      </c>
      <c r="YY13242" s="68"/>
      <c r="YZ13242" s="68"/>
      <c r="ZA13242" s="68"/>
      <c r="ZB13242" s="68"/>
      <c r="ZC13242" s="68"/>
      <c r="ZD13242" s="68"/>
    </row>
    <row r="13243" spans="658:680" x14ac:dyDescent="0.25">
      <c r="YH13243" s="68"/>
      <c r="YI13243" s="68"/>
      <c r="YJ13243" s="68"/>
      <c r="YK13243" s="68"/>
      <c r="YL13243" s="68"/>
      <c r="YM13243" s="68"/>
      <c r="YN13243" s="68"/>
      <c r="YO13243" s="68"/>
      <c r="YP13243" s="68"/>
      <c r="YQ13243" s="68"/>
      <c r="YR13243" s="68"/>
      <c r="YS13243" s="68"/>
      <c r="YT13243" s="68"/>
      <c r="YU13243" s="68"/>
      <c r="YV13243" s="68"/>
      <c r="YW13243" s="68"/>
      <c r="YX13243" s="68">
        <v>0.88066718990086001</v>
      </c>
      <c r="YY13243" s="68"/>
      <c r="YZ13243" s="68"/>
      <c r="ZA13243" s="68"/>
      <c r="ZB13243" s="68"/>
      <c r="ZC13243" s="68"/>
      <c r="ZD13243" s="68"/>
    </row>
    <row r="13244" spans="658:680" x14ac:dyDescent="0.25">
      <c r="YH13244" s="68"/>
      <c r="YI13244" s="68"/>
      <c r="YJ13244" s="68"/>
      <c r="YK13244" s="68"/>
      <c r="YL13244" s="68"/>
      <c r="YM13244" s="68"/>
      <c r="YN13244" s="68"/>
      <c r="YO13244" s="68"/>
      <c r="YP13244" s="68"/>
      <c r="YQ13244" s="68"/>
      <c r="YR13244" s="68"/>
      <c r="YS13244" s="68"/>
      <c r="YT13244" s="68"/>
      <c r="YU13244" s="68"/>
      <c r="YV13244" s="68"/>
      <c r="YW13244" s="68"/>
      <c r="YX13244" s="68">
        <v>0.88061097592937998</v>
      </c>
      <c r="YY13244" s="68"/>
      <c r="YZ13244" s="68"/>
      <c r="ZA13244" s="68"/>
      <c r="ZB13244" s="68"/>
      <c r="ZC13244" s="68"/>
      <c r="ZD13244" s="68"/>
    </row>
    <row r="13245" spans="658:680" x14ac:dyDescent="0.25">
      <c r="YH13245" s="68"/>
      <c r="YI13245" s="68"/>
      <c r="YJ13245" s="68"/>
      <c r="YK13245" s="68"/>
      <c r="YL13245" s="68"/>
      <c r="YM13245" s="68"/>
      <c r="YN13245" s="68"/>
      <c r="YO13245" s="68"/>
      <c r="YP13245" s="68"/>
      <c r="YQ13245" s="68"/>
      <c r="YR13245" s="68"/>
      <c r="YS13245" s="68"/>
      <c r="YT13245" s="68"/>
      <c r="YU13245" s="68"/>
      <c r="YV13245" s="68"/>
      <c r="YW13245" s="68"/>
      <c r="YX13245" s="68">
        <v>0.88060959175605502</v>
      </c>
      <c r="YY13245" s="68"/>
      <c r="YZ13245" s="68"/>
      <c r="ZA13245" s="68"/>
      <c r="ZB13245" s="68"/>
      <c r="ZC13245" s="68"/>
      <c r="ZD13245" s="68"/>
    </row>
    <row r="13246" spans="658:680" x14ac:dyDescent="0.25">
      <c r="YH13246" s="68"/>
      <c r="YI13246" s="68"/>
      <c r="YJ13246" s="68"/>
      <c r="YK13246" s="68"/>
      <c r="YL13246" s="68"/>
      <c r="YM13246" s="68"/>
      <c r="YN13246" s="68"/>
      <c r="YO13246" s="68"/>
      <c r="YP13246" s="68"/>
      <c r="YQ13246" s="68"/>
      <c r="YR13246" s="68"/>
      <c r="YS13246" s="68"/>
      <c r="YT13246" s="68"/>
      <c r="YU13246" s="68"/>
      <c r="YV13246" s="68"/>
      <c r="YW13246" s="68"/>
      <c r="YX13246" s="68">
        <v>0.88059482150882096</v>
      </c>
      <c r="YY13246" s="68"/>
      <c r="YZ13246" s="68"/>
      <c r="ZA13246" s="68"/>
      <c r="ZB13246" s="68"/>
      <c r="ZC13246" s="68"/>
      <c r="ZD13246" s="68"/>
    </row>
    <row r="13247" spans="658:680" x14ac:dyDescent="0.25">
      <c r="YH13247" s="68"/>
      <c r="YI13247" s="68"/>
      <c r="YJ13247" s="68"/>
      <c r="YK13247" s="68"/>
      <c r="YL13247" s="68"/>
      <c r="YM13247" s="68"/>
      <c r="YN13247" s="68"/>
      <c r="YO13247" s="68"/>
      <c r="YP13247" s="68"/>
      <c r="YQ13247" s="68"/>
      <c r="YR13247" s="68"/>
      <c r="YS13247" s="68"/>
      <c r="YT13247" s="68"/>
      <c r="YU13247" s="68"/>
      <c r="YV13247" s="68"/>
      <c r="YW13247" s="68"/>
      <c r="YX13247" s="68">
        <v>0.88047901179310295</v>
      </c>
      <c r="YY13247" s="68"/>
      <c r="YZ13247" s="68"/>
      <c r="ZA13247" s="68"/>
      <c r="ZB13247" s="68"/>
      <c r="ZC13247" s="68"/>
      <c r="ZD13247" s="68"/>
    </row>
    <row r="13248" spans="658:680" x14ac:dyDescent="0.25">
      <c r="YH13248" s="68"/>
      <c r="YI13248" s="68"/>
      <c r="YJ13248" s="68"/>
      <c r="YK13248" s="68"/>
      <c r="YL13248" s="68"/>
      <c r="YM13248" s="68"/>
      <c r="YN13248" s="68"/>
      <c r="YO13248" s="68"/>
      <c r="YP13248" s="68"/>
      <c r="YQ13248" s="68"/>
      <c r="YR13248" s="68"/>
      <c r="YS13248" s="68"/>
      <c r="YT13248" s="68"/>
      <c r="YU13248" s="68"/>
      <c r="YV13248" s="68"/>
      <c r="YW13248" s="68"/>
      <c r="YX13248" s="68">
        <v>0.88044539587277804</v>
      </c>
      <c r="YY13248" s="68"/>
      <c r="YZ13248" s="68"/>
      <c r="ZA13248" s="68"/>
      <c r="ZB13248" s="68"/>
      <c r="ZC13248" s="68"/>
      <c r="ZD13248" s="68"/>
    </row>
    <row r="13249" spans="658:680" x14ac:dyDescent="0.25">
      <c r="YH13249" s="68"/>
      <c r="YI13249" s="68"/>
      <c r="YJ13249" s="68"/>
      <c r="YK13249" s="68"/>
      <c r="YL13249" s="68"/>
      <c r="YM13249" s="68"/>
      <c r="YN13249" s="68"/>
      <c r="YO13249" s="68"/>
      <c r="YP13249" s="68"/>
      <c r="YQ13249" s="68"/>
      <c r="YR13249" s="68"/>
      <c r="YS13249" s="68"/>
      <c r="YT13249" s="68"/>
      <c r="YU13249" s="68"/>
      <c r="YV13249" s="68"/>
      <c r="YW13249" s="68"/>
      <c r="YX13249" s="68">
        <v>0.88042260059798305</v>
      </c>
      <c r="YY13249" s="68"/>
      <c r="YZ13249" s="68"/>
      <c r="ZA13249" s="68"/>
      <c r="ZB13249" s="68"/>
      <c r="ZC13249" s="68"/>
      <c r="ZD13249" s="68"/>
    </row>
    <row r="13250" spans="658:680" x14ac:dyDescent="0.25">
      <c r="YH13250" s="68"/>
      <c r="YI13250" s="68"/>
      <c r="YJ13250" s="68"/>
      <c r="YK13250" s="68"/>
      <c r="YL13250" s="68"/>
      <c r="YM13250" s="68"/>
      <c r="YN13250" s="68"/>
      <c r="YO13250" s="68"/>
      <c r="YP13250" s="68"/>
      <c r="YQ13250" s="68"/>
      <c r="YR13250" s="68"/>
      <c r="YS13250" s="68"/>
      <c r="YT13250" s="68"/>
      <c r="YU13250" s="68"/>
      <c r="YV13250" s="68"/>
      <c r="YW13250" s="68"/>
      <c r="YX13250" s="68">
        <v>0.88028713469006303</v>
      </c>
      <c r="YY13250" s="68"/>
      <c r="YZ13250" s="68"/>
      <c r="ZA13250" s="68"/>
      <c r="ZB13250" s="68"/>
      <c r="ZC13250" s="68"/>
      <c r="ZD13250" s="68"/>
    </row>
    <row r="13251" spans="658:680" x14ac:dyDescent="0.25">
      <c r="YH13251" s="68"/>
      <c r="YI13251" s="68"/>
      <c r="YJ13251" s="68"/>
      <c r="YK13251" s="68"/>
      <c r="YL13251" s="68"/>
      <c r="YM13251" s="68"/>
      <c r="YN13251" s="68"/>
      <c r="YO13251" s="68"/>
      <c r="YP13251" s="68"/>
      <c r="YQ13251" s="68"/>
      <c r="YR13251" s="68"/>
      <c r="YS13251" s="68"/>
      <c r="YT13251" s="68"/>
      <c r="YU13251" s="68"/>
      <c r="YV13251" s="68"/>
      <c r="YW13251" s="68"/>
      <c r="YX13251" s="68">
        <v>0.88009242280257005</v>
      </c>
      <c r="YY13251" s="68"/>
      <c r="YZ13251" s="68"/>
      <c r="ZA13251" s="68"/>
      <c r="ZB13251" s="68"/>
      <c r="ZC13251" s="68"/>
      <c r="ZD13251" s="68"/>
    </row>
    <row r="13252" spans="658:680" x14ac:dyDescent="0.25">
      <c r="YH13252" s="68"/>
      <c r="YI13252" s="68"/>
      <c r="YJ13252" s="68"/>
      <c r="YK13252" s="68"/>
      <c r="YL13252" s="68"/>
      <c r="YM13252" s="68"/>
      <c r="YN13252" s="68"/>
      <c r="YO13252" s="68"/>
      <c r="YP13252" s="68"/>
      <c r="YQ13252" s="68"/>
      <c r="YR13252" s="68"/>
      <c r="YS13252" s="68"/>
      <c r="YT13252" s="68"/>
      <c r="YU13252" s="68"/>
      <c r="YV13252" s="68"/>
      <c r="YW13252" s="68"/>
      <c r="YX13252" s="68">
        <v>0.87999175304781996</v>
      </c>
      <c r="YY13252" s="68"/>
      <c r="YZ13252" s="68"/>
      <c r="ZA13252" s="68"/>
      <c r="ZB13252" s="68"/>
      <c r="ZC13252" s="68"/>
      <c r="ZD13252" s="68"/>
    </row>
    <row r="13253" spans="658:680" x14ac:dyDescent="0.25">
      <c r="YH13253" s="68"/>
      <c r="YI13253" s="68"/>
      <c r="YJ13253" s="68"/>
      <c r="YK13253" s="68"/>
      <c r="YL13253" s="68"/>
      <c r="YM13253" s="68"/>
      <c r="YN13253" s="68"/>
      <c r="YO13253" s="68"/>
      <c r="YP13253" s="68"/>
      <c r="YQ13253" s="68"/>
      <c r="YR13253" s="68"/>
      <c r="YS13253" s="68"/>
      <c r="YT13253" s="68"/>
      <c r="YU13253" s="68"/>
      <c r="YV13253" s="68"/>
      <c r="YW13253" s="68"/>
      <c r="YX13253" s="68">
        <v>0.87996465548737601</v>
      </c>
      <c r="YY13253" s="68"/>
      <c r="YZ13253" s="68"/>
      <c r="ZA13253" s="68"/>
      <c r="ZB13253" s="68"/>
      <c r="ZC13253" s="68"/>
      <c r="ZD13253" s="68"/>
    </row>
    <row r="13254" spans="658:680" x14ac:dyDescent="0.25">
      <c r="YH13254" s="68"/>
      <c r="YI13254" s="68"/>
      <c r="YJ13254" s="68"/>
      <c r="YK13254" s="68"/>
      <c r="YL13254" s="68"/>
      <c r="YM13254" s="68"/>
      <c r="YN13254" s="68"/>
      <c r="YO13254" s="68"/>
      <c r="YP13254" s="68"/>
      <c r="YQ13254" s="68"/>
      <c r="YR13254" s="68"/>
      <c r="YS13254" s="68"/>
      <c r="YT13254" s="68"/>
      <c r="YU13254" s="68"/>
      <c r="YV13254" s="68"/>
      <c r="YW13254" s="68"/>
      <c r="YX13254" s="68">
        <v>0.87991117122295304</v>
      </c>
      <c r="YY13254" s="68"/>
      <c r="YZ13254" s="68"/>
      <c r="ZA13254" s="68"/>
      <c r="ZB13254" s="68"/>
      <c r="ZC13254" s="68"/>
      <c r="ZD13254" s="68"/>
    </row>
    <row r="13255" spans="658:680" x14ac:dyDescent="0.25">
      <c r="YH13255" s="68"/>
      <c r="YI13255" s="68"/>
      <c r="YJ13255" s="68"/>
      <c r="YK13255" s="68"/>
      <c r="YL13255" s="68"/>
      <c r="YM13255" s="68"/>
      <c r="YN13255" s="68"/>
      <c r="YO13255" s="68"/>
      <c r="YP13255" s="68"/>
      <c r="YQ13255" s="68"/>
      <c r="YR13255" s="68"/>
      <c r="YS13255" s="68"/>
      <c r="YT13255" s="68"/>
      <c r="YU13255" s="68"/>
      <c r="YV13255" s="68"/>
      <c r="YW13255" s="68"/>
      <c r="YX13255" s="68">
        <v>0.879838962173354</v>
      </c>
      <c r="YY13255" s="68"/>
      <c r="YZ13255" s="68"/>
      <c r="ZA13255" s="68"/>
      <c r="ZB13255" s="68"/>
      <c r="ZC13255" s="68"/>
      <c r="ZD13255" s="68"/>
    </row>
    <row r="13256" spans="658:680" x14ac:dyDescent="0.25">
      <c r="YH13256" s="68"/>
      <c r="YI13256" s="68"/>
      <c r="YJ13256" s="68"/>
      <c r="YK13256" s="68"/>
      <c r="YL13256" s="68"/>
      <c r="YM13256" s="68"/>
      <c r="YN13256" s="68"/>
      <c r="YO13256" s="68"/>
      <c r="YP13256" s="68"/>
      <c r="YQ13256" s="68"/>
      <c r="YR13256" s="68"/>
      <c r="YS13256" s="68"/>
      <c r="YT13256" s="68"/>
      <c r="YU13256" s="68"/>
      <c r="YV13256" s="68"/>
      <c r="YW13256" s="68"/>
      <c r="YX13256" s="68">
        <v>0.87978528684396395</v>
      </c>
      <c r="YY13256" s="68"/>
      <c r="YZ13256" s="68"/>
      <c r="ZA13256" s="68"/>
      <c r="ZB13256" s="68"/>
      <c r="ZC13256" s="68"/>
      <c r="ZD13256" s="68"/>
    </row>
    <row r="13257" spans="658:680" x14ac:dyDescent="0.25">
      <c r="YH13257" s="68"/>
      <c r="YI13257" s="68"/>
      <c r="YJ13257" s="68"/>
      <c r="YK13257" s="68"/>
      <c r="YL13257" s="68"/>
      <c r="YM13257" s="68"/>
      <c r="YN13257" s="68"/>
      <c r="YO13257" s="68"/>
      <c r="YP13257" s="68"/>
      <c r="YQ13257" s="68"/>
      <c r="YR13257" s="68"/>
      <c r="YS13257" s="68"/>
      <c r="YT13257" s="68"/>
      <c r="YU13257" s="68"/>
      <c r="YV13257" s="68"/>
      <c r="YW13257" s="68"/>
      <c r="YX13257" s="68">
        <v>0.87970515649338499</v>
      </c>
      <c r="YY13257" s="68"/>
      <c r="YZ13257" s="68"/>
      <c r="ZA13257" s="68"/>
      <c r="ZB13257" s="68"/>
      <c r="ZC13257" s="68"/>
      <c r="ZD13257" s="68"/>
    </row>
    <row r="13258" spans="658:680" x14ac:dyDescent="0.25">
      <c r="YH13258" s="68"/>
      <c r="YI13258" s="68"/>
      <c r="YJ13258" s="68"/>
      <c r="YK13258" s="68"/>
      <c r="YL13258" s="68"/>
      <c r="YM13258" s="68"/>
      <c r="YN13258" s="68"/>
      <c r="YO13258" s="68"/>
      <c r="YP13258" s="68"/>
      <c r="YQ13258" s="68"/>
      <c r="YR13258" s="68"/>
      <c r="YS13258" s="68"/>
      <c r="YT13258" s="68"/>
      <c r="YU13258" s="68"/>
      <c r="YV13258" s="68"/>
      <c r="YW13258" s="68"/>
      <c r="YX13258" s="68">
        <v>0.87965537354744305</v>
      </c>
      <c r="YY13258" s="68"/>
      <c r="YZ13258" s="68"/>
      <c r="ZA13258" s="68"/>
      <c r="ZB13258" s="68"/>
      <c r="ZC13258" s="68"/>
      <c r="ZD13258" s="68"/>
    </row>
    <row r="13259" spans="658:680" x14ac:dyDescent="0.25">
      <c r="YH13259" s="68"/>
      <c r="YI13259" s="68"/>
      <c r="YJ13259" s="68"/>
      <c r="YK13259" s="68"/>
      <c r="YL13259" s="68"/>
      <c r="YM13259" s="68"/>
      <c r="YN13259" s="68"/>
      <c r="YO13259" s="68"/>
      <c r="YP13259" s="68"/>
      <c r="YQ13259" s="68"/>
      <c r="YR13259" s="68"/>
      <c r="YS13259" s="68"/>
      <c r="YT13259" s="68"/>
      <c r="YU13259" s="68"/>
      <c r="YV13259" s="68"/>
      <c r="YW13259" s="68"/>
      <c r="YX13259" s="68">
        <v>0.87965358622272505</v>
      </c>
      <c r="YY13259" s="68"/>
      <c r="YZ13259" s="68"/>
      <c r="ZA13259" s="68"/>
      <c r="ZB13259" s="68"/>
      <c r="ZC13259" s="68"/>
      <c r="ZD13259" s="68"/>
    </row>
    <row r="13260" spans="658:680" x14ac:dyDescent="0.25">
      <c r="YH13260" s="68"/>
      <c r="YI13260" s="68"/>
      <c r="YJ13260" s="68"/>
      <c r="YK13260" s="68"/>
      <c r="YL13260" s="68"/>
      <c r="YM13260" s="68"/>
      <c r="YN13260" s="68"/>
      <c r="YO13260" s="68"/>
      <c r="YP13260" s="68"/>
      <c r="YQ13260" s="68"/>
      <c r="YR13260" s="68"/>
      <c r="YS13260" s="68"/>
      <c r="YT13260" s="68"/>
      <c r="YU13260" s="68"/>
      <c r="YV13260" s="68"/>
      <c r="YW13260" s="68"/>
      <c r="YX13260" s="68">
        <v>0.87964130963009302</v>
      </c>
      <c r="YY13260" s="68"/>
      <c r="YZ13260" s="68"/>
      <c r="ZA13260" s="68"/>
      <c r="ZB13260" s="68"/>
      <c r="ZC13260" s="68"/>
      <c r="ZD13260" s="68"/>
    </row>
    <row r="13261" spans="658:680" x14ac:dyDescent="0.25">
      <c r="YH13261" s="68"/>
      <c r="YI13261" s="68"/>
      <c r="YJ13261" s="68"/>
      <c r="YK13261" s="68"/>
      <c r="YL13261" s="68"/>
      <c r="YM13261" s="68"/>
      <c r="YN13261" s="68"/>
      <c r="YO13261" s="68"/>
      <c r="YP13261" s="68"/>
      <c r="YQ13261" s="68"/>
      <c r="YR13261" s="68"/>
      <c r="YS13261" s="68"/>
      <c r="YT13261" s="68"/>
      <c r="YU13261" s="68"/>
      <c r="YV13261" s="68"/>
      <c r="YW13261" s="68"/>
      <c r="YX13261" s="68">
        <v>0.879522288072762</v>
      </c>
      <c r="YY13261" s="68"/>
      <c r="YZ13261" s="68"/>
      <c r="ZA13261" s="68"/>
      <c r="ZB13261" s="68"/>
      <c r="ZC13261" s="68"/>
      <c r="ZD13261" s="68"/>
    </row>
    <row r="13262" spans="658:680" x14ac:dyDescent="0.25">
      <c r="YH13262" s="68"/>
      <c r="YI13262" s="68"/>
      <c r="YJ13262" s="68"/>
      <c r="YK13262" s="68"/>
      <c r="YL13262" s="68"/>
      <c r="YM13262" s="68"/>
      <c r="YN13262" s="68"/>
      <c r="YO13262" s="68"/>
      <c r="YP13262" s="68"/>
      <c r="YQ13262" s="68"/>
      <c r="YR13262" s="68"/>
      <c r="YS13262" s="68"/>
      <c r="YT13262" s="68"/>
      <c r="YU13262" s="68"/>
      <c r="YV13262" s="68"/>
      <c r="YW13262" s="68"/>
      <c r="YX13262" s="68">
        <v>0.87945354637092499</v>
      </c>
      <c r="YY13262" s="68"/>
      <c r="YZ13262" s="68"/>
      <c r="ZA13262" s="68"/>
      <c r="ZB13262" s="68"/>
      <c r="ZC13262" s="68"/>
      <c r="ZD13262" s="68"/>
    </row>
    <row r="13263" spans="658:680" x14ac:dyDescent="0.25">
      <c r="YH13263" s="68"/>
      <c r="YI13263" s="68"/>
      <c r="YJ13263" s="68"/>
      <c r="YK13263" s="68"/>
      <c r="YL13263" s="68"/>
      <c r="YM13263" s="68"/>
      <c r="YN13263" s="68"/>
      <c r="YO13263" s="68"/>
      <c r="YP13263" s="68"/>
      <c r="YQ13263" s="68"/>
      <c r="YR13263" s="68"/>
      <c r="YS13263" s="68"/>
      <c r="YT13263" s="68"/>
      <c r="YU13263" s="68"/>
      <c r="YV13263" s="68"/>
      <c r="YW13263" s="68"/>
      <c r="YX13263" s="68">
        <v>0.87941594957430802</v>
      </c>
      <c r="YY13263" s="68"/>
      <c r="YZ13263" s="68"/>
      <c r="ZA13263" s="68"/>
      <c r="ZB13263" s="68"/>
      <c r="ZC13263" s="68"/>
      <c r="ZD13263" s="68"/>
    </row>
    <row r="13264" spans="658:680" x14ac:dyDescent="0.25">
      <c r="YH13264" s="68"/>
      <c r="YI13264" s="68"/>
      <c r="YJ13264" s="68"/>
      <c r="YK13264" s="68"/>
      <c r="YL13264" s="68"/>
      <c r="YM13264" s="68"/>
      <c r="YN13264" s="68"/>
      <c r="YO13264" s="68"/>
      <c r="YP13264" s="68"/>
      <c r="YQ13264" s="68"/>
      <c r="YR13264" s="68"/>
      <c r="YS13264" s="68"/>
      <c r="YT13264" s="68"/>
      <c r="YU13264" s="68"/>
      <c r="YV13264" s="68"/>
      <c r="YW13264" s="68"/>
      <c r="YX13264" s="68">
        <v>0.87936476466822999</v>
      </c>
      <c r="YY13264" s="68"/>
      <c r="YZ13264" s="68"/>
      <c r="ZA13264" s="68"/>
      <c r="ZB13264" s="68"/>
      <c r="ZC13264" s="68"/>
      <c r="ZD13264" s="68"/>
    </row>
    <row r="13265" spans="658:680" x14ac:dyDescent="0.25">
      <c r="YH13265" s="68"/>
      <c r="YI13265" s="68"/>
      <c r="YJ13265" s="68"/>
      <c r="YK13265" s="68"/>
      <c r="YL13265" s="68"/>
      <c r="YM13265" s="68"/>
      <c r="YN13265" s="68"/>
      <c r="YO13265" s="68"/>
      <c r="YP13265" s="68"/>
      <c r="YQ13265" s="68"/>
      <c r="YR13265" s="68"/>
      <c r="YS13265" s="68"/>
      <c r="YT13265" s="68"/>
      <c r="YU13265" s="68"/>
      <c r="YV13265" s="68"/>
      <c r="YW13265" s="68"/>
      <c r="YX13265" s="68">
        <v>0.87935444136987795</v>
      </c>
      <c r="YY13265" s="68"/>
      <c r="YZ13265" s="68"/>
      <c r="ZA13265" s="68"/>
      <c r="ZB13265" s="68"/>
      <c r="ZC13265" s="68"/>
      <c r="ZD13265" s="68"/>
    </row>
    <row r="13266" spans="658:680" x14ac:dyDescent="0.25">
      <c r="YH13266" s="68"/>
      <c r="YI13266" s="68"/>
      <c r="YJ13266" s="68"/>
      <c r="YK13266" s="68"/>
      <c r="YL13266" s="68"/>
      <c r="YM13266" s="68"/>
      <c r="YN13266" s="68"/>
      <c r="YO13266" s="68"/>
      <c r="YP13266" s="68"/>
      <c r="YQ13266" s="68"/>
      <c r="YR13266" s="68"/>
      <c r="YS13266" s="68"/>
      <c r="YT13266" s="68"/>
      <c r="YU13266" s="68"/>
      <c r="YV13266" s="68"/>
      <c r="YW13266" s="68"/>
      <c r="YX13266" s="68">
        <v>0.87934454415291197</v>
      </c>
      <c r="YY13266" s="68"/>
      <c r="YZ13266" s="68"/>
      <c r="ZA13266" s="68"/>
      <c r="ZB13266" s="68"/>
      <c r="ZC13266" s="68"/>
      <c r="ZD13266" s="68"/>
    </row>
    <row r="13267" spans="658:680" x14ac:dyDescent="0.25">
      <c r="YH13267" s="68"/>
      <c r="YI13267" s="68"/>
      <c r="YJ13267" s="68"/>
      <c r="YK13267" s="68"/>
      <c r="YL13267" s="68"/>
      <c r="YM13267" s="68"/>
      <c r="YN13267" s="68"/>
      <c r="YO13267" s="68"/>
      <c r="YP13267" s="68"/>
      <c r="YQ13267" s="68"/>
      <c r="YR13267" s="68"/>
      <c r="YS13267" s="68"/>
      <c r="YT13267" s="68"/>
      <c r="YU13267" s="68"/>
      <c r="YV13267" s="68"/>
      <c r="YW13267" s="68"/>
      <c r="YX13267" s="68">
        <v>0.87933490621501498</v>
      </c>
      <c r="YY13267" s="68"/>
      <c r="YZ13267" s="68"/>
      <c r="ZA13267" s="68"/>
      <c r="ZB13267" s="68"/>
      <c r="ZC13267" s="68"/>
      <c r="ZD13267" s="68"/>
    </row>
    <row r="13268" spans="658:680" x14ac:dyDescent="0.25">
      <c r="YH13268" s="68"/>
      <c r="YI13268" s="68"/>
      <c r="YJ13268" s="68"/>
      <c r="YK13268" s="68"/>
      <c r="YL13268" s="68"/>
      <c r="YM13268" s="68"/>
      <c r="YN13268" s="68"/>
      <c r="YO13268" s="68"/>
      <c r="YP13268" s="68"/>
      <c r="YQ13268" s="68"/>
      <c r="YR13268" s="68"/>
      <c r="YS13268" s="68"/>
      <c r="YT13268" s="68"/>
      <c r="YU13268" s="68"/>
      <c r="YV13268" s="68"/>
      <c r="YW13268" s="68"/>
      <c r="YX13268" s="68">
        <v>0.87923351275404205</v>
      </c>
      <c r="YY13268" s="68"/>
      <c r="YZ13268" s="68"/>
      <c r="ZA13268" s="68"/>
      <c r="ZB13268" s="68"/>
      <c r="ZC13268" s="68"/>
      <c r="ZD13268" s="68"/>
    </row>
    <row r="13269" spans="658:680" x14ac:dyDescent="0.25">
      <c r="YH13269" s="68"/>
      <c r="YI13269" s="68"/>
      <c r="YJ13269" s="68"/>
      <c r="YK13269" s="68"/>
      <c r="YL13269" s="68"/>
      <c r="YM13269" s="68"/>
      <c r="YN13269" s="68"/>
      <c r="YO13269" s="68"/>
      <c r="YP13269" s="68"/>
      <c r="YQ13269" s="68"/>
      <c r="YR13269" s="68"/>
      <c r="YS13269" s="68"/>
      <c r="YT13269" s="68"/>
      <c r="YU13269" s="68"/>
      <c r="YV13269" s="68"/>
      <c r="YW13269" s="68"/>
      <c r="YX13269" s="68">
        <v>0.87920133437877201</v>
      </c>
      <c r="YY13269" s="68"/>
      <c r="YZ13269" s="68"/>
      <c r="ZA13269" s="68"/>
      <c r="ZB13269" s="68"/>
      <c r="ZC13269" s="68"/>
      <c r="ZD13269" s="68"/>
    </row>
    <row r="13270" spans="658:680" x14ac:dyDescent="0.25">
      <c r="YH13270" s="68"/>
      <c r="YI13270" s="68"/>
      <c r="YJ13270" s="68"/>
      <c r="YK13270" s="68"/>
      <c r="YL13270" s="68"/>
      <c r="YM13270" s="68"/>
      <c r="YN13270" s="68"/>
      <c r="YO13270" s="68"/>
      <c r="YP13270" s="68"/>
      <c r="YQ13270" s="68"/>
      <c r="YR13270" s="68"/>
      <c r="YS13270" s="68"/>
      <c r="YT13270" s="68"/>
      <c r="YU13270" s="68"/>
      <c r="YV13270" s="68"/>
      <c r="YW13270" s="68"/>
      <c r="YX13270" s="68">
        <v>0.87914151314603695</v>
      </c>
      <c r="YY13270" s="68"/>
      <c r="YZ13270" s="68"/>
      <c r="ZA13270" s="68"/>
      <c r="ZB13270" s="68"/>
      <c r="ZC13270" s="68"/>
      <c r="ZD13270" s="68"/>
    </row>
    <row r="13271" spans="658:680" x14ac:dyDescent="0.25">
      <c r="YH13271" s="68"/>
      <c r="YI13271" s="68"/>
      <c r="YJ13271" s="68"/>
      <c r="YK13271" s="68"/>
      <c r="YL13271" s="68"/>
      <c r="YM13271" s="68"/>
      <c r="YN13271" s="68"/>
      <c r="YO13271" s="68"/>
      <c r="YP13271" s="68"/>
      <c r="YQ13271" s="68"/>
      <c r="YR13271" s="68"/>
      <c r="YS13271" s="68"/>
      <c r="YT13271" s="68"/>
      <c r="YU13271" s="68"/>
      <c r="YV13271" s="68"/>
      <c r="YW13271" s="68"/>
      <c r="YX13271" s="68">
        <v>0.87914073013819105</v>
      </c>
      <c r="YY13271" s="68"/>
      <c r="YZ13271" s="68"/>
      <c r="ZA13271" s="68"/>
      <c r="ZB13271" s="68"/>
      <c r="ZC13271" s="68"/>
      <c r="ZD13271" s="68"/>
    </row>
    <row r="13272" spans="658:680" x14ac:dyDescent="0.25">
      <c r="YH13272" s="68"/>
      <c r="YI13272" s="68"/>
      <c r="YJ13272" s="68"/>
      <c r="YK13272" s="68"/>
      <c r="YL13272" s="68"/>
      <c r="YM13272" s="68"/>
      <c r="YN13272" s="68"/>
      <c r="YO13272" s="68"/>
      <c r="YP13272" s="68"/>
      <c r="YQ13272" s="68"/>
      <c r="YR13272" s="68"/>
      <c r="YS13272" s="68"/>
      <c r="YT13272" s="68"/>
      <c r="YU13272" s="68"/>
      <c r="YV13272" s="68"/>
      <c r="YW13272" s="68"/>
      <c r="YX13272" s="68">
        <v>0.87912331151809897</v>
      </c>
      <c r="YY13272" s="68"/>
      <c r="YZ13272" s="68"/>
      <c r="ZA13272" s="68"/>
      <c r="ZB13272" s="68"/>
      <c r="ZC13272" s="68"/>
      <c r="ZD13272" s="68"/>
    </row>
    <row r="13273" spans="658:680" x14ac:dyDescent="0.25">
      <c r="YH13273" s="68"/>
      <c r="YI13273" s="68"/>
      <c r="YJ13273" s="68"/>
      <c r="YK13273" s="68"/>
      <c r="YL13273" s="68"/>
      <c r="YM13273" s="68"/>
      <c r="YN13273" s="68"/>
      <c r="YO13273" s="68"/>
      <c r="YP13273" s="68"/>
      <c r="YQ13273" s="68"/>
      <c r="YR13273" s="68"/>
      <c r="YS13273" s="68"/>
      <c r="YT13273" s="68"/>
      <c r="YU13273" s="68"/>
      <c r="YV13273" s="68"/>
      <c r="YW13273" s="68"/>
      <c r="YX13273" s="68">
        <v>0.879012324607367</v>
      </c>
      <c r="YY13273" s="68"/>
      <c r="YZ13273" s="68"/>
      <c r="ZA13273" s="68"/>
      <c r="ZB13273" s="68"/>
      <c r="ZC13273" s="68"/>
      <c r="ZD13273" s="68"/>
    </row>
    <row r="13274" spans="658:680" x14ac:dyDescent="0.25">
      <c r="YH13274" s="68"/>
      <c r="YI13274" s="68"/>
      <c r="YJ13274" s="68"/>
      <c r="YK13274" s="68"/>
      <c r="YL13274" s="68"/>
      <c r="YM13274" s="68"/>
      <c r="YN13274" s="68"/>
      <c r="YO13274" s="68"/>
      <c r="YP13274" s="68"/>
      <c r="YQ13274" s="68"/>
      <c r="YR13274" s="68"/>
      <c r="YS13274" s="68"/>
      <c r="YT13274" s="68"/>
      <c r="YU13274" s="68"/>
      <c r="YV13274" s="68"/>
      <c r="YW13274" s="68"/>
      <c r="YX13274" s="68">
        <v>0.87897755606126005</v>
      </c>
      <c r="YY13274" s="68"/>
      <c r="YZ13274" s="68"/>
      <c r="ZA13274" s="68"/>
      <c r="ZB13274" s="68"/>
      <c r="ZC13274" s="68"/>
      <c r="ZD13274" s="68"/>
    </row>
    <row r="13275" spans="658:680" x14ac:dyDescent="0.25">
      <c r="YH13275" s="68"/>
      <c r="YI13275" s="68"/>
      <c r="YJ13275" s="68"/>
      <c r="YK13275" s="68"/>
      <c r="YL13275" s="68"/>
      <c r="YM13275" s="68"/>
      <c r="YN13275" s="68"/>
      <c r="YO13275" s="68"/>
      <c r="YP13275" s="68"/>
      <c r="YQ13275" s="68"/>
      <c r="YR13275" s="68"/>
      <c r="YS13275" s="68"/>
      <c r="YT13275" s="68"/>
      <c r="YU13275" s="68"/>
      <c r="YV13275" s="68"/>
      <c r="YW13275" s="68"/>
      <c r="YX13275" s="68">
        <v>0.87895114492487103</v>
      </c>
      <c r="YY13275" s="68"/>
      <c r="YZ13275" s="68"/>
      <c r="ZA13275" s="68"/>
      <c r="ZB13275" s="68"/>
      <c r="ZC13275" s="68"/>
      <c r="ZD13275" s="68"/>
    </row>
    <row r="13276" spans="658:680" x14ac:dyDescent="0.25">
      <c r="YH13276" s="68"/>
      <c r="YI13276" s="68"/>
      <c r="YJ13276" s="68"/>
      <c r="YK13276" s="68"/>
      <c r="YL13276" s="68"/>
      <c r="YM13276" s="68"/>
      <c r="YN13276" s="68"/>
      <c r="YO13276" s="68"/>
      <c r="YP13276" s="68"/>
      <c r="YQ13276" s="68"/>
      <c r="YR13276" s="68"/>
      <c r="YS13276" s="68"/>
      <c r="YT13276" s="68"/>
      <c r="YU13276" s="68"/>
      <c r="YV13276" s="68"/>
      <c r="YW13276" s="68"/>
      <c r="YX13276" s="68">
        <v>0.878946676807699</v>
      </c>
      <c r="YY13276" s="68"/>
      <c r="YZ13276" s="68"/>
      <c r="ZA13276" s="68"/>
      <c r="ZB13276" s="68"/>
      <c r="ZC13276" s="68"/>
      <c r="ZD13276" s="68"/>
    </row>
    <row r="13277" spans="658:680" x14ac:dyDescent="0.25">
      <c r="YH13277" s="68"/>
      <c r="YI13277" s="68"/>
      <c r="YJ13277" s="68"/>
      <c r="YK13277" s="68"/>
      <c r="YL13277" s="68"/>
      <c r="YM13277" s="68"/>
      <c r="YN13277" s="68"/>
      <c r="YO13277" s="68"/>
      <c r="YP13277" s="68"/>
      <c r="YQ13277" s="68"/>
      <c r="YR13277" s="68"/>
      <c r="YS13277" s="68"/>
      <c r="YT13277" s="68"/>
      <c r="YU13277" s="68"/>
      <c r="YV13277" s="68"/>
      <c r="YW13277" s="68"/>
      <c r="YX13277" s="68">
        <v>0.87882245049293894</v>
      </c>
      <c r="YY13277" s="68"/>
      <c r="YZ13277" s="68"/>
      <c r="ZA13277" s="68"/>
      <c r="ZB13277" s="68"/>
      <c r="ZC13277" s="68"/>
      <c r="ZD13277" s="68"/>
    </row>
    <row r="13278" spans="658:680" x14ac:dyDescent="0.25">
      <c r="YH13278" s="68"/>
      <c r="YI13278" s="68"/>
      <c r="YJ13278" s="68"/>
      <c r="YK13278" s="68"/>
      <c r="YL13278" s="68"/>
      <c r="YM13278" s="68"/>
      <c r="YN13278" s="68"/>
      <c r="YO13278" s="68"/>
      <c r="YP13278" s="68"/>
      <c r="YQ13278" s="68"/>
      <c r="YR13278" s="68"/>
      <c r="YS13278" s="68"/>
      <c r="YT13278" s="68"/>
      <c r="YU13278" s="68"/>
      <c r="YV13278" s="68"/>
      <c r="YW13278" s="68"/>
      <c r="YX13278" s="68">
        <v>0.87872779902797904</v>
      </c>
      <c r="YY13278" s="68"/>
      <c r="YZ13278" s="68"/>
      <c r="ZA13278" s="68"/>
      <c r="ZB13278" s="68"/>
      <c r="ZC13278" s="68"/>
      <c r="ZD13278" s="68"/>
    </row>
    <row r="13279" spans="658:680" x14ac:dyDescent="0.25">
      <c r="YH13279" s="68"/>
      <c r="YI13279" s="68"/>
      <c r="YJ13279" s="68"/>
      <c r="YK13279" s="68"/>
      <c r="YL13279" s="68"/>
      <c r="YM13279" s="68"/>
      <c r="YN13279" s="68"/>
      <c r="YO13279" s="68"/>
      <c r="YP13279" s="68"/>
      <c r="YQ13279" s="68"/>
      <c r="YR13279" s="68"/>
      <c r="YS13279" s="68"/>
      <c r="YT13279" s="68"/>
      <c r="YU13279" s="68"/>
      <c r="YV13279" s="68"/>
      <c r="YW13279" s="68"/>
      <c r="YX13279" s="68">
        <v>0.87872015894299105</v>
      </c>
      <c r="YY13279" s="68"/>
      <c r="YZ13279" s="68"/>
      <c r="ZA13279" s="68"/>
      <c r="ZB13279" s="68"/>
      <c r="ZC13279" s="68"/>
      <c r="ZD13279" s="68"/>
    </row>
    <row r="13280" spans="658:680" x14ac:dyDescent="0.25">
      <c r="YH13280" s="68"/>
      <c r="YI13280" s="68"/>
      <c r="YJ13280" s="68"/>
      <c r="YK13280" s="68"/>
      <c r="YL13280" s="68"/>
      <c r="YM13280" s="68"/>
      <c r="YN13280" s="68"/>
      <c r="YO13280" s="68"/>
      <c r="YP13280" s="68"/>
      <c r="YQ13280" s="68"/>
      <c r="YR13280" s="68"/>
      <c r="YS13280" s="68"/>
      <c r="YT13280" s="68"/>
      <c r="YU13280" s="68"/>
      <c r="YV13280" s="68"/>
      <c r="YW13280" s="68"/>
      <c r="YX13280" s="68">
        <v>0.87864600184025698</v>
      </c>
      <c r="YY13280" s="68"/>
      <c r="YZ13280" s="68"/>
      <c r="ZA13280" s="68"/>
      <c r="ZB13280" s="68"/>
      <c r="ZC13280" s="68"/>
      <c r="ZD13280" s="68"/>
    </row>
    <row r="13281" spans="658:680" x14ac:dyDescent="0.25">
      <c r="YH13281" s="68"/>
      <c r="YI13281" s="68"/>
      <c r="YJ13281" s="68"/>
      <c r="YK13281" s="68"/>
      <c r="YL13281" s="68"/>
      <c r="YM13281" s="68"/>
      <c r="YN13281" s="68"/>
      <c r="YO13281" s="68"/>
      <c r="YP13281" s="68"/>
      <c r="YQ13281" s="68"/>
      <c r="YR13281" s="68"/>
      <c r="YS13281" s="68"/>
      <c r="YT13281" s="68"/>
      <c r="YU13281" s="68"/>
      <c r="YV13281" s="68"/>
      <c r="YW13281" s="68"/>
      <c r="YX13281" s="68">
        <v>0.87864490821197405</v>
      </c>
      <c r="YY13281" s="68"/>
      <c r="YZ13281" s="68"/>
      <c r="ZA13281" s="68"/>
      <c r="ZB13281" s="68"/>
      <c r="ZC13281" s="68"/>
      <c r="ZD13281" s="68"/>
    </row>
    <row r="13282" spans="658:680" x14ac:dyDescent="0.25">
      <c r="YH13282" s="68"/>
      <c r="YI13282" s="68"/>
      <c r="YJ13282" s="68"/>
      <c r="YK13282" s="68"/>
      <c r="YL13282" s="68"/>
      <c r="YM13282" s="68"/>
      <c r="YN13282" s="68"/>
      <c r="YO13282" s="68"/>
      <c r="YP13282" s="68"/>
      <c r="YQ13282" s="68"/>
      <c r="YR13282" s="68"/>
      <c r="YS13282" s="68"/>
      <c r="YT13282" s="68"/>
      <c r="YU13282" s="68"/>
      <c r="YV13282" s="68"/>
      <c r="YW13282" s="68"/>
      <c r="YX13282" s="68">
        <v>0.87849864577971704</v>
      </c>
      <c r="YY13282" s="68"/>
      <c r="YZ13282" s="68"/>
      <c r="ZA13282" s="68"/>
      <c r="ZB13282" s="68"/>
      <c r="ZC13282" s="68"/>
      <c r="ZD13282" s="68"/>
    </row>
    <row r="13283" spans="658:680" x14ac:dyDescent="0.25">
      <c r="YH13283" s="68"/>
      <c r="YI13283" s="68"/>
      <c r="YJ13283" s="68"/>
      <c r="YK13283" s="68"/>
      <c r="YL13283" s="68"/>
      <c r="YM13283" s="68"/>
      <c r="YN13283" s="68"/>
      <c r="YO13283" s="68"/>
      <c r="YP13283" s="68"/>
      <c r="YQ13283" s="68"/>
      <c r="YR13283" s="68"/>
      <c r="YS13283" s="68"/>
      <c r="YT13283" s="68"/>
      <c r="YU13283" s="68"/>
      <c r="YV13283" s="68"/>
      <c r="YW13283" s="68"/>
      <c r="YX13283" s="68">
        <v>0.87847303117279496</v>
      </c>
      <c r="YY13283" s="68"/>
      <c r="YZ13283" s="68"/>
      <c r="ZA13283" s="68"/>
      <c r="ZB13283" s="68"/>
      <c r="ZC13283" s="68"/>
      <c r="ZD13283" s="68"/>
    </row>
    <row r="13284" spans="658:680" x14ac:dyDescent="0.25">
      <c r="YH13284" s="68"/>
      <c r="YI13284" s="68"/>
      <c r="YJ13284" s="68"/>
      <c r="YK13284" s="68"/>
      <c r="YL13284" s="68"/>
      <c r="YM13284" s="68"/>
      <c r="YN13284" s="68"/>
      <c r="YO13284" s="68"/>
      <c r="YP13284" s="68"/>
      <c r="YQ13284" s="68"/>
      <c r="YR13284" s="68"/>
      <c r="YS13284" s="68"/>
      <c r="YT13284" s="68"/>
      <c r="YU13284" s="68"/>
      <c r="YV13284" s="68"/>
      <c r="YW13284" s="68"/>
      <c r="YX13284" s="68">
        <v>0.878111833988382</v>
      </c>
      <c r="YY13284" s="68"/>
      <c r="YZ13284" s="68"/>
      <c r="ZA13284" s="68"/>
      <c r="ZB13284" s="68"/>
      <c r="ZC13284" s="68"/>
      <c r="ZD13284" s="68"/>
    </row>
    <row r="13285" spans="658:680" x14ac:dyDescent="0.25">
      <c r="YH13285" s="68"/>
      <c r="YI13285" s="68"/>
      <c r="YJ13285" s="68"/>
      <c r="YK13285" s="68"/>
      <c r="YL13285" s="68"/>
      <c r="YM13285" s="68"/>
      <c r="YN13285" s="68"/>
      <c r="YO13285" s="68"/>
      <c r="YP13285" s="68"/>
      <c r="YQ13285" s="68"/>
      <c r="YR13285" s="68"/>
      <c r="YS13285" s="68"/>
      <c r="YT13285" s="68"/>
      <c r="YU13285" s="68"/>
      <c r="YV13285" s="68"/>
      <c r="YW13285" s="68"/>
      <c r="YX13285" s="68">
        <v>0.87810070309941002</v>
      </c>
      <c r="YY13285" s="68"/>
      <c r="YZ13285" s="68"/>
      <c r="ZA13285" s="68"/>
      <c r="ZB13285" s="68"/>
      <c r="ZC13285" s="68"/>
      <c r="ZD13285" s="68"/>
    </row>
    <row r="13286" spans="658:680" x14ac:dyDescent="0.25">
      <c r="YH13286" s="68"/>
      <c r="YI13286" s="68"/>
      <c r="YJ13286" s="68"/>
      <c r="YK13286" s="68"/>
      <c r="YL13286" s="68"/>
      <c r="YM13286" s="68"/>
      <c r="YN13286" s="68"/>
      <c r="YO13286" s="68"/>
      <c r="YP13286" s="68"/>
      <c r="YQ13286" s="68"/>
      <c r="YR13286" s="68"/>
      <c r="YS13286" s="68"/>
      <c r="YT13286" s="68"/>
      <c r="YU13286" s="68"/>
      <c r="YV13286" s="68"/>
      <c r="YW13286" s="68"/>
      <c r="YX13286" s="68">
        <v>0.87805719990722897</v>
      </c>
      <c r="YY13286" s="68"/>
      <c r="YZ13286" s="68"/>
      <c r="ZA13286" s="68"/>
      <c r="ZB13286" s="68"/>
      <c r="ZC13286" s="68"/>
      <c r="ZD13286" s="68"/>
    </row>
    <row r="13287" spans="658:680" x14ac:dyDescent="0.25">
      <c r="YH13287" s="68"/>
      <c r="YI13287" s="68"/>
      <c r="YJ13287" s="68"/>
      <c r="YK13287" s="68"/>
      <c r="YL13287" s="68"/>
      <c r="YM13287" s="68"/>
      <c r="YN13287" s="68"/>
      <c r="YO13287" s="68"/>
      <c r="YP13287" s="68"/>
      <c r="YQ13287" s="68"/>
      <c r="YR13287" s="68"/>
      <c r="YS13287" s="68"/>
      <c r="YT13287" s="68"/>
      <c r="YU13287" s="68"/>
      <c r="YV13287" s="68"/>
      <c r="YW13287" s="68"/>
      <c r="YX13287" s="68">
        <v>0.87794076636090201</v>
      </c>
      <c r="YY13287" s="68"/>
      <c r="YZ13287" s="68"/>
      <c r="ZA13287" s="68"/>
      <c r="ZB13287" s="68"/>
      <c r="ZC13287" s="68"/>
      <c r="ZD13287" s="68"/>
    </row>
    <row r="13288" spans="658:680" x14ac:dyDescent="0.25">
      <c r="YH13288" s="68"/>
      <c r="YI13288" s="68"/>
      <c r="YJ13288" s="68"/>
      <c r="YK13288" s="68"/>
      <c r="YL13288" s="68"/>
      <c r="YM13288" s="68"/>
      <c r="YN13288" s="68"/>
      <c r="YO13288" s="68"/>
      <c r="YP13288" s="68"/>
      <c r="YQ13288" s="68"/>
      <c r="YR13288" s="68"/>
      <c r="YS13288" s="68"/>
      <c r="YT13288" s="68"/>
      <c r="YU13288" s="68"/>
      <c r="YV13288" s="68"/>
      <c r="YW13288" s="68"/>
      <c r="YX13288" s="68">
        <v>0.87762727156095499</v>
      </c>
      <c r="YY13288" s="68"/>
      <c r="YZ13288" s="68"/>
      <c r="ZA13288" s="68"/>
      <c r="ZB13288" s="68"/>
      <c r="ZC13288" s="68"/>
      <c r="ZD13288" s="68"/>
    </row>
    <row r="13289" spans="658:680" x14ac:dyDescent="0.25">
      <c r="YH13289" s="68"/>
      <c r="YI13289" s="68"/>
      <c r="YJ13289" s="68"/>
      <c r="YK13289" s="68"/>
      <c r="YL13289" s="68"/>
      <c r="YM13289" s="68"/>
      <c r="YN13289" s="68"/>
      <c r="YO13289" s="68"/>
      <c r="YP13289" s="68"/>
      <c r="YQ13289" s="68"/>
      <c r="YR13289" s="68"/>
      <c r="YS13289" s="68"/>
      <c r="YT13289" s="68"/>
      <c r="YU13289" s="68"/>
      <c r="YV13289" s="68"/>
      <c r="YW13289" s="68"/>
      <c r="YX13289" s="68">
        <v>0.87750569055363403</v>
      </c>
      <c r="YY13289" s="68"/>
      <c r="YZ13289" s="68"/>
      <c r="ZA13289" s="68"/>
      <c r="ZB13289" s="68"/>
      <c r="ZC13289" s="68"/>
      <c r="ZD13289" s="68"/>
    </row>
    <row r="13290" spans="658:680" x14ac:dyDescent="0.25">
      <c r="YH13290" s="68"/>
      <c r="YI13290" s="68"/>
      <c r="YJ13290" s="68"/>
      <c r="YK13290" s="68"/>
      <c r="YL13290" s="68"/>
      <c r="YM13290" s="68"/>
      <c r="YN13290" s="68"/>
      <c r="YO13290" s="68"/>
      <c r="YP13290" s="68"/>
      <c r="YQ13290" s="68"/>
      <c r="YR13290" s="68"/>
      <c r="YS13290" s="68"/>
      <c r="YT13290" s="68"/>
      <c r="YU13290" s="68"/>
      <c r="YV13290" s="68"/>
      <c r="YW13290" s="68"/>
      <c r="YX13290" s="68">
        <v>0.877378367029372</v>
      </c>
      <c r="YY13290" s="68"/>
      <c r="YZ13290" s="68"/>
      <c r="ZA13290" s="68"/>
      <c r="ZB13290" s="68"/>
      <c r="ZC13290" s="68"/>
      <c r="ZD13290" s="68"/>
    </row>
    <row r="13291" spans="658:680" x14ac:dyDescent="0.25">
      <c r="YH13291" s="68"/>
      <c r="YI13291" s="68"/>
      <c r="YJ13291" s="68"/>
      <c r="YK13291" s="68"/>
      <c r="YL13291" s="68"/>
      <c r="YM13291" s="68"/>
      <c r="YN13291" s="68"/>
      <c r="YO13291" s="68"/>
      <c r="YP13291" s="68"/>
      <c r="YQ13291" s="68"/>
      <c r="YR13291" s="68"/>
      <c r="YS13291" s="68"/>
      <c r="YT13291" s="68"/>
      <c r="YU13291" s="68"/>
      <c r="YV13291" s="68"/>
      <c r="YW13291" s="68"/>
      <c r="YX13291" s="68">
        <v>0.87734035833310497</v>
      </c>
      <c r="YY13291" s="68"/>
      <c r="YZ13291" s="68"/>
      <c r="ZA13291" s="68"/>
      <c r="ZB13291" s="68"/>
      <c r="ZC13291" s="68"/>
      <c r="ZD13291" s="68"/>
    </row>
    <row r="13292" spans="658:680" x14ac:dyDescent="0.25">
      <c r="YH13292" s="68"/>
      <c r="YI13292" s="68"/>
      <c r="YJ13292" s="68"/>
      <c r="YK13292" s="68"/>
      <c r="YL13292" s="68"/>
      <c r="YM13292" s="68"/>
      <c r="YN13292" s="68"/>
      <c r="YO13292" s="68"/>
      <c r="YP13292" s="68"/>
      <c r="YQ13292" s="68"/>
      <c r="YR13292" s="68"/>
      <c r="YS13292" s="68"/>
      <c r="YT13292" s="68"/>
      <c r="YU13292" s="68"/>
      <c r="YV13292" s="68"/>
      <c r="YW13292" s="68"/>
      <c r="YX13292" s="68">
        <v>0.87718692505303297</v>
      </c>
      <c r="YY13292" s="68"/>
      <c r="YZ13292" s="68"/>
      <c r="ZA13292" s="68"/>
      <c r="ZB13292" s="68"/>
      <c r="ZC13292" s="68"/>
      <c r="ZD13292" s="68"/>
    </row>
    <row r="13293" spans="658:680" x14ac:dyDescent="0.25">
      <c r="YH13293" s="68"/>
      <c r="YI13293" s="68"/>
      <c r="YJ13293" s="68"/>
      <c r="YK13293" s="68"/>
      <c r="YL13293" s="68"/>
      <c r="YM13293" s="68"/>
      <c r="YN13293" s="68"/>
      <c r="YO13293" s="68"/>
      <c r="YP13293" s="68"/>
      <c r="YQ13293" s="68"/>
      <c r="YR13293" s="68"/>
      <c r="YS13293" s="68"/>
      <c r="YT13293" s="68"/>
      <c r="YU13293" s="68"/>
      <c r="YV13293" s="68"/>
      <c r="YW13293" s="68"/>
      <c r="YX13293" s="68">
        <v>0.87716552656194802</v>
      </c>
      <c r="YY13293" s="68"/>
      <c r="YZ13293" s="68"/>
      <c r="ZA13293" s="68"/>
      <c r="ZB13293" s="68"/>
      <c r="ZC13293" s="68"/>
      <c r="ZD13293" s="68"/>
    </row>
    <row r="13294" spans="658:680" x14ac:dyDescent="0.25">
      <c r="YH13294" s="68"/>
      <c r="YI13294" s="68"/>
      <c r="YJ13294" s="68"/>
      <c r="YK13294" s="68"/>
      <c r="YL13294" s="68"/>
      <c r="YM13294" s="68"/>
      <c r="YN13294" s="68"/>
      <c r="YO13294" s="68"/>
      <c r="YP13294" s="68"/>
      <c r="YQ13294" s="68"/>
      <c r="YR13294" s="68"/>
      <c r="YS13294" s="68"/>
      <c r="YT13294" s="68"/>
      <c r="YU13294" s="68"/>
      <c r="YV13294" s="68"/>
      <c r="YW13294" s="68"/>
      <c r="YX13294" s="68">
        <v>0.87715523433773901</v>
      </c>
      <c r="YY13294" s="68"/>
      <c r="YZ13294" s="68"/>
      <c r="ZA13294" s="68"/>
      <c r="ZB13294" s="68"/>
      <c r="ZC13294" s="68"/>
      <c r="ZD13294" s="68"/>
    </row>
    <row r="13295" spans="658:680" x14ac:dyDescent="0.25">
      <c r="YH13295" s="68"/>
      <c r="YI13295" s="68"/>
      <c r="YJ13295" s="68"/>
      <c r="YK13295" s="68"/>
      <c r="YL13295" s="68"/>
      <c r="YM13295" s="68"/>
      <c r="YN13295" s="68"/>
      <c r="YO13295" s="68"/>
      <c r="YP13295" s="68"/>
      <c r="YQ13295" s="68"/>
      <c r="YR13295" s="68"/>
      <c r="YS13295" s="68"/>
      <c r="YT13295" s="68"/>
      <c r="YU13295" s="68"/>
      <c r="YV13295" s="68"/>
      <c r="YW13295" s="68"/>
      <c r="YX13295" s="68">
        <v>0.877073791423576</v>
      </c>
      <c r="YY13295" s="68"/>
      <c r="YZ13295" s="68"/>
      <c r="ZA13295" s="68"/>
      <c r="ZB13295" s="68"/>
      <c r="ZC13295" s="68"/>
      <c r="ZD13295" s="68"/>
    </row>
    <row r="13296" spans="658:680" x14ac:dyDescent="0.25">
      <c r="YH13296" s="68"/>
      <c r="YI13296" s="68"/>
      <c r="YJ13296" s="68"/>
      <c r="YK13296" s="68"/>
      <c r="YL13296" s="68"/>
      <c r="YM13296" s="68"/>
      <c r="YN13296" s="68"/>
      <c r="YO13296" s="68"/>
      <c r="YP13296" s="68"/>
      <c r="YQ13296" s="68"/>
      <c r="YR13296" s="68"/>
      <c r="YS13296" s="68"/>
      <c r="YT13296" s="68"/>
      <c r="YU13296" s="68"/>
      <c r="YV13296" s="68"/>
      <c r="YW13296" s="68"/>
      <c r="YX13296" s="68">
        <v>0.87698545735331801</v>
      </c>
      <c r="YY13296" s="68"/>
      <c r="YZ13296" s="68"/>
      <c r="ZA13296" s="68"/>
      <c r="ZB13296" s="68"/>
      <c r="ZC13296" s="68"/>
      <c r="ZD13296" s="68"/>
    </row>
    <row r="13297" spans="658:680" x14ac:dyDescent="0.25">
      <c r="YH13297" s="68"/>
      <c r="YI13297" s="68"/>
      <c r="YJ13297" s="68"/>
      <c r="YK13297" s="68"/>
      <c r="YL13297" s="68"/>
      <c r="YM13297" s="68"/>
      <c r="YN13297" s="68"/>
      <c r="YO13297" s="68"/>
      <c r="YP13297" s="68"/>
      <c r="YQ13297" s="68"/>
      <c r="YR13297" s="68"/>
      <c r="YS13297" s="68"/>
      <c r="YT13297" s="68"/>
      <c r="YU13297" s="68"/>
      <c r="YV13297" s="68"/>
      <c r="YW13297" s="68"/>
      <c r="YX13297" s="68">
        <v>0.87693649902302195</v>
      </c>
      <c r="YY13297" s="68"/>
      <c r="YZ13297" s="68"/>
      <c r="ZA13297" s="68"/>
      <c r="ZB13297" s="68"/>
      <c r="ZC13297" s="68"/>
      <c r="ZD13297" s="68"/>
    </row>
    <row r="13298" spans="658:680" x14ac:dyDescent="0.25">
      <c r="YH13298" s="68"/>
      <c r="YI13298" s="68"/>
      <c r="YJ13298" s="68"/>
      <c r="YK13298" s="68"/>
      <c r="YL13298" s="68"/>
      <c r="YM13298" s="68"/>
      <c r="YN13298" s="68"/>
      <c r="YO13298" s="68"/>
      <c r="YP13298" s="68"/>
      <c r="YQ13298" s="68"/>
      <c r="YR13298" s="68"/>
      <c r="YS13298" s="68"/>
      <c r="YT13298" s="68"/>
      <c r="YU13298" s="68"/>
      <c r="YV13298" s="68"/>
      <c r="YW13298" s="68"/>
      <c r="YX13298" s="68">
        <v>0.87677231274112699</v>
      </c>
      <c r="YY13298" s="68"/>
      <c r="YZ13298" s="68"/>
      <c r="ZA13298" s="68"/>
      <c r="ZB13298" s="68"/>
      <c r="ZC13298" s="68"/>
      <c r="ZD13298" s="68"/>
    </row>
    <row r="13299" spans="658:680" x14ac:dyDescent="0.25">
      <c r="YH13299" s="68"/>
      <c r="YI13299" s="68"/>
      <c r="YJ13299" s="68"/>
      <c r="YK13299" s="68"/>
      <c r="YL13299" s="68"/>
      <c r="YM13299" s="68"/>
      <c r="YN13299" s="68"/>
      <c r="YO13299" s="68"/>
      <c r="YP13299" s="68"/>
      <c r="YQ13299" s="68"/>
      <c r="YR13299" s="68"/>
      <c r="YS13299" s="68"/>
      <c r="YT13299" s="68"/>
      <c r="YU13299" s="68"/>
      <c r="YV13299" s="68"/>
      <c r="YW13299" s="68"/>
      <c r="YX13299" s="68">
        <v>0.87664011344038395</v>
      </c>
      <c r="YY13299" s="68"/>
      <c r="YZ13299" s="68"/>
      <c r="ZA13299" s="68"/>
      <c r="ZB13299" s="68"/>
      <c r="ZC13299" s="68"/>
      <c r="ZD13299" s="68"/>
    </row>
    <row r="13300" spans="658:680" x14ac:dyDescent="0.25">
      <c r="YH13300" s="68"/>
      <c r="YI13300" s="68"/>
      <c r="YJ13300" s="68"/>
      <c r="YK13300" s="68"/>
      <c r="YL13300" s="68"/>
      <c r="YM13300" s="68"/>
      <c r="YN13300" s="68"/>
      <c r="YO13300" s="68"/>
      <c r="YP13300" s="68"/>
      <c r="YQ13300" s="68"/>
      <c r="YR13300" s="68"/>
      <c r="YS13300" s="68"/>
      <c r="YT13300" s="68"/>
      <c r="YU13300" s="68"/>
      <c r="YV13300" s="68"/>
      <c r="YW13300" s="68"/>
      <c r="YX13300" s="68">
        <v>0.87662152311093899</v>
      </c>
      <c r="YY13300" s="68"/>
      <c r="YZ13300" s="68"/>
      <c r="ZA13300" s="68"/>
      <c r="ZB13300" s="68"/>
      <c r="ZC13300" s="68"/>
      <c r="ZD13300" s="68"/>
    </row>
    <row r="13301" spans="658:680" x14ac:dyDescent="0.25">
      <c r="YH13301" s="68"/>
      <c r="YI13301" s="68"/>
      <c r="YJ13301" s="68"/>
      <c r="YK13301" s="68"/>
      <c r="YL13301" s="68"/>
      <c r="YM13301" s="68"/>
      <c r="YN13301" s="68"/>
      <c r="YO13301" s="68"/>
      <c r="YP13301" s="68"/>
      <c r="YQ13301" s="68"/>
      <c r="YR13301" s="68"/>
      <c r="YS13301" s="68"/>
      <c r="YT13301" s="68"/>
      <c r="YU13301" s="68"/>
      <c r="YV13301" s="68"/>
      <c r="YW13301" s="68"/>
      <c r="YX13301" s="68">
        <v>0.87655389084167601</v>
      </c>
      <c r="YY13301" s="68"/>
      <c r="YZ13301" s="68"/>
      <c r="ZA13301" s="68"/>
      <c r="ZB13301" s="68"/>
      <c r="ZC13301" s="68"/>
      <c r="ZD13301" s="68"/>
    </row>
    <row r="13302" spans="658:680" x14ac:dyDescent="0.25">
      <c r="YH13302" s="68"/>
      <c r="YI13302" s="68"/>
      <c r="YJ13302" s="68"/>
      <c r="YK13302" s="68"/>
      <c r="YL13302" s="68"/>
      <c r="YM13302" s="68"/>
      <c r="YN13302" s="68"/>
      <c r="YO13302" s="68"/>
      <c r="YP13302" s="68"/>
      <c r="YQ13302" s="68"/>
      <c r="YR13302" s="68"/>
      <c r="YS13302" s="68"/>
      <c r="YT13302" s="68"/>
      <c r="YU13302" s="68"/>
      <c r="YV13302" s="68"/>
      <c r="YW13302" s="68"/>
      <c r="YX13302" s="68">
        <v>0.87652895699123401</v>
      </c>
      <c r="YY13302" s="68"/>
      <c r="YZ13302" s="68"/>
      <c r="ZA13302" s="68"/>
      <c r="ZB13302" s="68"/>
      <c r="ZC13302" s="68"/>
      <c r="ZD13302" s="68"/>
    </row>
    <row r="13303" spans="658:680" x14ac:dyDescent="0.25">
      <c r="YH13303" s="68"/>
      <c r="YI13303" s="68"/>
      <c r="YJ13303" s="68"/>
      <c r="YK13303" s="68"/>
      <c r="YL13303" s="68"/>
      <c r="YM13303" s="68"/>
      <c r="YN13303" s="68"/>
      <c r="YO13303" s="68"/>
      <c r="YP13303" s="68"/>
      <c r="YQ13303" s="68"/>
      <c r="YR13303" s="68"/>
      <c r="YS13303" s="68"/>
      <c r="YT13303" s="68"/>
      <c r="YU13303" s="68"/>
      <c r="YV13303" s="68"/>
      <c r="YW13303" s="68"/>
      <c r="YX13303" s="68">
        <v>0.87648852238855002</v>
      </c>
      <c r="YY13303" s="68"/>
      <c r="YZ13303" s="68"/>
      <c r="ZA13303" s="68"/>
      <c r="ZB13303" s="68"/>
      <c r="ZC13303" s="68"/>
      <c r="ZD13303" s="68"/>
    </row>
    <row r="13304" spans="658:680" x14ac:dyDescent="0.25">
      <c r="YH13304" s="68"/>
      <c r="YI13304" s="68"/>
      <c r="YJ13304" s="68"/>
      <c r="YK13304" s="68"/>
      <c r="YL13304" s="68"/>
      <c r="YM13304" s="68"/>
      <c r="YN13304" s="68"/>
      <c r="YO13304" s="68"/>
      <c r="YP13304" s="68"/>
      <c r="YQ13304" s="68"/>
      <c r="YR13304" s="68"/>
      <c r="YS13304" s="68"/>
      <c r="YT13304" s="68"/>
      <c r="YU13304" s="68"/>
      <c r="YV13304" s="68"/>
      <c r="YW13304" s="68"/>
      <c r="YX13304" s="68">
        <v>0.87647314783867603</v>
      </c>
      <c r="YY13304" s="68"/>
      <c r="YZ13304" s="68"/>
      <c r="ZA13304" s="68"/>
      <c r="ZB13304" s="68"/>
      <c r="ZC13304" s="68"/>
      <c r="ZD13304" s="68"/>
    </row>
    <row r="13305" spans="658:680" x14ac:dyDescent="0.25">
      <c r="YH13305" s="68"/>
      <c r="YI13305" s="68"/>
      <c r="YJ13305" s="68"/>
      <c r="YK13305" s="68"/>
      <c r="YL13305" s="68"/>
      <c r="YM13305" s="68"/>
      <c r="YN13305" s="68"/>
      <c r="YO13305" s="68"/>
      <c r="YP13305" s="68"/>
      <c r="YQ13305" s="68"/>
      <c r="YR13305" s="68"/>
      <c r="YS13305" s="68"/>
      <c r="YT13305" s="68"/>
      <c r="YU13305" s="68"/>
      <c r="YV13305" s="68"/>
      <c r="YW13305" s="68"/>
      <c r="YX13305" s="68">
        <v>0.87642653779255797</v>
      </c>
      <c r="YY13305" s="68"/>
      <c r="YZ13305" s="68"/>
      <c r="ZA13305" s="68"/>
      <c r="ZB13305" s="68"/>
      <c r="ZC13305" s="68"/>
      <c r="ZD13305" s="68"/>
    </row>
    <row r="13306" spans="658:680" x14ac:dyDescent="0.25">
      <c r="YH13306" s="68"/>
      <c r="YI13306" s="68"/>
      <c r="YJ13306" s="68"/>
      <c r="YK13306" s="68"/>
      <c r="YL13306" s="68"/>
      <c r="YM13306" s="68"/>
      <c r="YN13306" s="68"/>
      <c r="YO13306" s="68"/>
      <c r="YP13306" s="68"/>
      <c r="YQ13306" s="68"/>
      <c r="YR13306" s="68"/>
      <c r="YS13306" s="68"/>
      <c r="YT13306" s="68"/>
      <c r="YU13306" s="68"/>
      <c r="YV13306" s="68"/>
      <c r="YW13306" s="68"/>
      <c r="YX13306" s="68">
        <v>0.87640486977179399</v>
      </c>
      <c r="YY13306" s="68"/>
      <c r="YZ13306" s="68"/>
      <c r="ZA13306" s="68"/>
      <c r="ZB13306" s="68"/>
      <c r="ZC13306" s="68"/>
      <c r="ZD13306" s="68"/>
    </row>
    <row r="13307" spans="658:680" x14ac:dyDescent="0.25">
      <c r="YH13307" s="68"/>
      <c r="YI13307" s="68"/>
      <c r="YJ13307" s="68"/>
      <c r="YK13307" s="68"/>
      <c r="YL13307" s="68"/>
      <c r="YM13307" s="68"/>
      <c r="YN13307" s="68"/>
      <c r="YO13307" s="68"/>
      <c r="YP13307" s="68"/>
      <c r="YQ13307" s="68"/>
      <c r="YR13307" s="68"/>
      <c r="YS13307" s="68"/>
      <c r="YT13307" s="68"/>
      <c r="YU13307" s="68"/>
      <c r="YV13307" s="68"/>
      <c r="YW13307" s="68"/>
      <c r="YX13307" s="68">
        <v>0.87637852713025099</v>
      </c>
      <c r="YY13307" s="68"/>
      <c r="YZ13307" s="68"/>
      <c r="ZA13307" s="68"/>
      <c r="ZB13307" s="68"/>
      <c r="ZC13307" s="68"/>
      <c r="ZD13307" s="68"/>
    </row>
    <row r="13308" spans="658:680" x14ac:dyDescent="0.25">
      <c r="YH13308" s="68"/>
      <c r="YI13308" s="68"/>
      <c r="YJ13308" s="68"/>
      <c r="YK13308" s="68"/>
      <c r="YL13308" s="68"/>
      <c r="YM13308" s="68"/>
      <c r="YN13308" s="68"/>
      <c r="YO13308" s="68"/>
      <c r="YP13308" s="68"/>
      <c r="YQ13308" s="68"/>
      <c r="YR13308" s="68"/>
      <c r="YS13308" s="68"/>
      <c r="YT13308" s="68"/>
      <c r="YU13308" s="68"/>
      <c r="YV13308" s="68"/>
      <c r="YW13308" s="68"/>
      <c r="YX13308" s="68">
        <v>0.87624371314552896</v>
      </c>
      <c r="YY13308" s="68"/>
      <c r="YZ13308" s="68"/>
      <c r="ZA13308" s="68"/>
      <c r="ZB13308" s="68"/>
      <c r="ZC13308" s="68"/>
      <c r="ZD13308" s="68"/>
    </row>
    <row r="13309" spans="658:680" x14ac:dyDescent="0.25">
      <c r="YH13309" s="68"/>
      <c r="YI13309" s="68"/>
      <c r="YJ13309" s="68"/>
      <c r="YK13309" s="68"/>
      <c r="YL13309" s="68"/>
      <c r="YM13309" s="68"/>
      <c r="YN13309" s="68"/>
      <c r="YO13309" s="68"/>
      <c r="YP13309" s="68"/>
      <c r="YQ13309" s="68"/>
      <c r="YR13309" s="68"/>
      <c r="YS13309" s="68"/>
      <c r="YT13309" s="68"/>
      <c r="YU13309" s="68"/>
      <c r="YV13309" s="68"/>
      <c r="YW13309" s="68"/>
      <c r="YX13309" s="68">
        <v>0.87610817565453303</v>
      </c>
      <c r="YY13309" s="68"/>
      <c r="YZ13309" s="68"/>
      <c r="ZA13309" s="68"/>
      <c r="ZB13309" s="68"/>
      <c r="ZC13309" s="68"/>
      <c r="ZD13309" s="68"/>
    </row>
    <row r="13310" spans="658:680" x14ac:dyDescent="0.25">
      <c r="YH13310" s="68"/>
      <c r="YI13310" s="68"/>
      <c r="YJ13310" s="68"/>
      <c r="YK13310" s="68"/>
      <c r="YL13310" s="68"/>
      <c r="YM13310" s="68"/>
      <c r="YN13310" s="68"/>
      <c r="YO13310" s="68"/>
      <c r="YP13310" s="68"/>
      <c r="YQ13310" s="68"/>
      <c r="YR13310" s="68"/>
      <c r="YS13310" s="68"/>
      <c r="YT13310" s="68"/>
      <c r="YU13310" s="68"/>
      <c r="YV13310" s="68"/>
      <c r="YW13310" s="68"/>
      <c r="YX13310" s="68">
        <v>0.87609393134383096</v>
      </c>
      <c r="YY13310" s="68"/>
      <c r="YZ13310" s="68"/>
      <c r="ZA13310" s="68"/>
      <c r="ZB13310" s="68"/>
      <c r="ZC13310" s="68"/>
      <c r="ZD13310" s="68"/>
    </row>
    <row r="13311" spans="658:680" x14ac:dyDescent="0.25">
      <c r="YH13311" s="68"/>
      <c r="YI13311" s="68"/>
      <c r="YJ13311" s="68"/>
      <c r="YK13311" s="68"/>
      <c r="YL13311" s="68"/>
      <c r="YM13311" s="68"/>
      <c r="YN13311" s="68"/>
      <c r="YO13311" s="68"/>
      <c r="YP13311" s="68"/>
      <c r="YQ13311" s="68"/>
      <c r="YR13311" s="68"/>
      <c r="YS13311" s="68"/>
      <c r="YT13311" s="68"/>
      <c r="YU13311" s="68"/>
      <c r="YV13311" s="68"/>
      <c r="YW13311" s="68"/>
      <c r="YX13311" s="68">
        <v>0.87606619797503305</v>
      </c>
      <c r="YY13311" s="68"/>
      <c r="YZ13311" s="68"/>
      <c r="ZA13311" s="68"/>
      <c r="ZB13311" s="68"/>
      <c r="ZC13311" s="68"/>
      <c r="ZD13311" s="68"/>
    </row>
    <row r="13312" spans="658:680" x14ac:dyDescent="0.25">
      <c r="YH13312" s="68"/>
      <c r="YI13312" s="68"/>
      <c r="YJ13312" s="68"/>
      <c r="YK13312" s="68"/>
      <c r="YL13312" s="68"/>
      <c r="YM13312" s="68"/>
      <c r="YN13312" s="68"/>
      <c r="YO13312" s="68"/>
      <c r="YP13312" s="68"/>
      <c r="YQ13312" s="68"/>
      <c r="YR13312" s="68"/>
      <c r="YS13312" s="68"/>
      <c r="YT13312" s="68"/>
      <c r="YU13312" s="68"/>
      <c r="YV13312" s="68"/>
      <c r="YW13312" s="68"/>
      <c r="YX13312" s="68">
        <v>0.87602168089491295</v>
      </c>
      <c r="YY13312" s="68"/>
      <c r="YZ13312" s="68"/>
      <c r="ZA13312" s="68"/>
      <c r="ZB13312" s="68"/>
      <c r="ZC13312" s="68"/>
      <c r="ZD13312" s="68"/>
    </row>
    <row r="13313" spans="658:680" x14ac:dyDescent="0.25">
      <c r="YH13313" s="68"/>
      <c r="YI13313" s="68"/>
      <c r="YJ13313" s="68"/>
      <c r="YK13313" s="68"/>
      <c r="YL13313" s="68"/>
      <c r="YM13313" s="68"/>
      <c r="YN13313" s="68"/>
      <c r="YO13313" s="68"/>
      <c r="YP13313" s="68"/>
      <c r="YQ13313" s="68"/>
      <c r="YR13313" s="68"/>
      <c r="YS13313" s="68"/>
      <c r="YT13313" s="68"/>
      <c r="YU13313" s="68"/>
      <c r="YV13313" s="68"/>
      <c r="YW13313" s="68"/>
      <c r="YX13313" s="68">
        <v>0.87592864052369701</v>
      </c>
      <c r="YY13313" s="68"/>
      <c r="YZ13313" s="68"/>
      <c r="ZA13313" s="68"/>
      <c r="ZB13313" s="68"/>
      <c r="ZC13313" s="68"/>
      <c r="ZD13313" s="68"/>
    </row>
    <row r="13314" spans="658:680" x14ac:dyDescent="0.25">
      <c r="YH13314" s="68"/>
      <c r="YI13314" s="68"/>
      <c r="YJ13314" s="68"/>
      <c r="YK13314" s="68"/>
      <c r="YL13314" s="68"/>
      <c r="YM13314" s="68"/>
      <c r="YN13314" s="68"/>
      <c r="YO13314" s="68"/>
      <c r="YP13314" s="68"/>
      <c r="YQ13314" s="68"/>
      <c r="YR13314" s="68"/>
      <c r="YS13314" s="68"/>
      <c r="YT13314" s="68"/>
      <c r="YU13314" s="68"/>
      <c r="YV13314" s="68"/>
      <c r="YW13314" s="68"/>
      <c r="YX13314" s="68">
        <v>0.87583181668222698</v>
      </c>
      <c r="YY13314" s="68"/>
      <c r="YZ13314" s="68"/>
      <c r="ZA13314" s="68"/>
      <c r="ZB13314" s="68"/>
      <c r="ZC13314" s="68"/>
      <c r="ZD13314" s="68"/>
    </row>
    <row r="13315" spans="658:680" x14ac:dyDescent="0.25">
      <c r="YH13315" s="68"/>
      <c r="YI13315" s="68"/>
      <c r="YJ13315" s="68"/>
      <c r="YK13315" s="68"/>
      <c r="YL13315" s="68"/>
      <c r="YM13315" s="68"/>
      <c r="YN13315" s="68"/>
      <c r="YO13315" s="68"/>
      <c r="YP13315" s="68"/>
      <c r="YQ13315" s="68"/>
      <c r="YR13315" s="68"/>
      <c r="YS13315" s="68"/>
      <c r="YT13315" s="68"/>
      <c r="YU13315" s="68"/>
      <c r="YV13315" s="68"/>
      <c r="YW13315" s="68"/>
      <c r="YX13315" s="68">
        <v>0.87575728627103899</v>
      </c>
      <c r="YY13315" s="68"/>
      <c r="YZ13315" s="68"/>
      <c r="ZA13315" s="68"/>
      <c r="ZB13315" s="68"/>
      <c r="ZC13315" s="68"/>
      <c r="ZD13315" s="68"/>
    </row>
    <row r="13316" spans="658:680" x14ac:dyDescent="0.25">
      <c r="YH13316" s="68"/>
      <c r="YI13316" s="68"/>
      <c r="YJ13316" s="68"/>
      <c r="YK13316" s="68"/>
      <c r="YL13316" s="68"/>
      <c r="YM13316" s="68"/>
      <c r="YN13316" s="68"/>
      <c r="YO13316" s="68"/>
      <c r="YP13316" s="68"/>
      <c r="YQ13316" s="68"/>
      <c r="YR13316" s="68"/>
      <c r="YS13316" s="68"/>
      <c r="YT13316" s="68"/>
      <c r="YU13316" s="68"/>
      <c r="YV13316" s="68"/>
      <c r="YW13316" s="68"/>
      <c r="YX13316" s="68">
        <v>0.875723476894257</v>
      </c>
      <c r="YY13316" s="68"/>
      <c r="YZ13316" s="68"/>
      <c r="ZA13316" s="68"/>
      <c r="ZB13316" s="68"/>
      <c r="ZC13316" s="68"/>
      <c r="ZD13316" s="68"/>
    </row>
    <row r="13317" spans="658:680" x14ac:dyDescent="0.25">
      <c r="YH13317" s="68"/>
      <c r="YI13317" s="68"/>
      <c r="YJ13317" s="68"/>
      <c r="YK13317" s="68"/>
      <c r="YL13317" s="68"/>
      <c r="YM13317" s="68"/>
      <c r="YN13317" s="68"/>
      <c r="YO13317" s="68"/>
      <c r="YP13317" s="68"/>
      <c r="YQ13317" s="68"/>
      <c r="YR13317" s="68"/>
      <c r="YS13317" s="68"/>
      <c r="YT13317" s="68"/>
      <c r="YU13317" s="68"/>
      <c r="YV13317" s="68"/>
      <c r="YW13317" s="68"/>
      <c r="YX13317" s="68">
        <v>0.87561735317448497</v>
      </c>
      <c r="YY13317" s="68"/>
      <c r="YZ13317" s="68"/>
      <c r="ZA13317" s="68"/>
      <c r="ZB13317" s="68"/>
      <c r="ZC13317" s="68"/>
      <c r="ZD13317" s="68"/>
    </row>
    <row r="13318" spans="658:680" x14ac:dyDescent="0.25">
      <c r="YH13318" s="68"/>
      <c r="YI13318" s="68"/>
      <c r="YJ13318" s="68"/>
      <c r="YK13318" s="68"/>
      <c r="YL13318" s="68"/>
      <c r="YM13318" s="68"/>
      <c r="YN13318" s="68"/>
      <c r="YO13318" s="68"/>
      <c r="YP13318" s="68"/>
      <c r="YQ13318" s="68"/>
      <c r="YR13318" s="68"/>
      <c r="YS13318" s="68"/>
      <c r="YT13318" s="68"/>
      <c r="YU13318" s="68"/>
      <c r="YV13318" s="68"/>
      <c r="YW13318" s="68"/>
      <c r="YX13318" s="68">
        <v>0.87557314838524902</v>
      </c>
      <c r="YY13318" s="68"/>
      <c r="YZ13318" s="68"/>
      <c r="ZA13318" s="68"/>
      <c r="ZB13318" s="68"/>
      <c r="ZC13318" s="68"/>
      <c r="ZD13318" s="68"/>
    </row>
    <row r="13319" spans="658:680" x14ac:dyDescent="0.25">
      <c r="YH13319" s="68"/>
      <c r="YI13319" s="68"/>
      <c r="YJ13319" s="68"/>
      <c r="YK13319" s="68"/>
      <c r="YL13319" s="68"/>
      <c r="YM13319" s="68"/>
      <c r="YN13319" s="68"/>
      <c r="YO13319" s="68"/>
      <c r="YP13319" s="68"/>
      <c r="YQ13319" s="68"/>
      <c r="YR13319" s="68"/>
      <c r="YS13319" s="68"/>
      <c r="YT13319" s="68"/>
      <c r="YU13319" s="68"/>
      <c r="YV13319" s="68"/>
      <c r="YW13319" s="68"/>
      <c r="YX13319" s="68">
        <v>0.87553741728409995</v>
      </c>
      <c r="YY13319" s="68"/>
      <c r="YZ13319" s="68"/>
      <c r="ZA13319" s="68"/>
      <c r="ZB13319" s="68"/>
      <c r="ZC13319" s="68"/>
      <c r="ZD13319" s="68"/>
    </row>
    <row r="13320" spans="658:680" x14ac:dyDescent="0.25">
      <c r="YH13320" s="68"/>
      <c r="YI13320" s="68"/>
      <c r="YJ13320" s="68"/>
      <c r="YK13320" s="68"/>
      <c r="YL13320" s="68"/>
      <c r="YM13320" s="68"/>
      <c r="YN13320" s="68"/>
      <c r="YO13320" s="68"/>
      <c r="YP13320" s="68"/>
      <c r="YQ13320" s="68"/>
      <c r="YR13320" s="68"/>
      <c r="YS13320" s="68"/>
      <c r="YT13320" s="68"/>
      <c r="YU13320" s="68"/>
      <c r="YV13320" s="68"/>
      <c r="YW13320" s="68"/>
      <c r="YX13320" s="68">
        <v>0.87553285884435506</v>
      </c>
      <c r="YY13320" s="68"/>
      <c r="YZ13320" s="68"/>
      <c r="ZA13320" s="68"/>
      <c r="ZB13320" s="68"/>
      <c r="ZC13320" s="68"/>
      <c r="ZD13320" s="68"/>
    </row>
    <row r="13321" spans="658:680" x14ac:dyDescent="0.25">
      <c r="YH13321" s="68"/>
      <c r="YI13321" s="68"/>
      <c r="YJ13321" s="68"/>
      <c r="YK13321" s="68"/>
      <c r="YL13321" s="68"/>
      <c r="YM13321" s="68"/>
      <c r="YN13321" s="68"/>
      <c r="YO13321" s="68"/>
      <c r="YP13321" s="68"/>
      <c r="YQ13321" s="68"/>
      <c r="YR13321" s="68"/>
      <c r="YS13321" s="68"/>
      <c r="YT13321" s="68"/>
      <c r="YU13321" s="68"/>
      <c r="YV13321" s="68"/>
      <c r="YW13321" s="68"/>
      <c r="YX13321" s="68">
        <v>0.87542331333039702</v>
      </c>
      <c r="YY13321" s="68"/>
      <c r="YZ13321" s="68"/>
      <c r="ZA13321" s="68"/>
      <c r="ZB13321" s="68"/>
      <c r="ZC13321" s="68"/>
      <c r="ZD13321" s="68"/>
    </row>
    <row r="13322" spans="658:680" x14ac:dyDescent="0.25">
      <c r="YH13322" s="68"/>
      <c r="YI13322" s="68"/>
      <c r="YJ13322" s="68"/>
      <c r="YK13322" s="68"/>
      <c r="YL13322" s="68"/>
      <c r="YM13322" s="68"/>
      <c r="YN13322" s="68"/>
      <c r="YO13322" s="68"/>
      <c r="YP13322" s="68"/>
      <c r="YQ13322" s="68"/>
      <c r="YR13322" s="68"/>
      <c r="YS13322" s="68"/>
      <c r="YT13322" s="68"/>
      <c r="YU13322" s="68"/>
      <c r="YV13322" s="68"/>
      <c r="YW13322" s="68"/>
      <c r="YX13322" s="68">
        <v>0.87527159347885297</v>
      </c>
      <c r="YY13322" s="68"/>
      <c r="YZ13322" s="68"/>
      <c r="ZA13322" s="68"/>
      <c r="ZB13322" s="68"/>
      <c r="ZC13322" s="68"/>
      <c r="ZD13322" s="68"/>
    </row>
    <row r="13323" spans="658:680" x14ac:dyDescent="0.25">
      <c r="YH13323" s="68"/>
      <c r="YI13323" s="68"/>
      <c r="YJ13323" s="68"/>
      <c r="YK13323" s="68"/>
      <c r="YL13323" s="68"/>
      <c r="YM13323" s="68"/>
      <c r="YN13323" s="68"/>
      <c r="YO13323" s="68"/>
      <c r="YP13323" s="68"/>
      <c r="YQ13323" s="68"/>
      <c r="YR13323" s="68"/>
      <c r="YS13323" s="68"/>
      <c r="YT13323" s="68"/>
      <c r="YU13323" s="68"/>
      <c r="YV13323" s="68"/>
      <c r="YW13323" s="68"/>
      <c r="YX13323" s="68">
        <v>0.87507179473830099</v>
      </c>
      <c r="YY13323" s="68"/>
      <c r="YZ13323" s="68"/>
      <c r="ZA13323" s="68"/>
      <c r="ZB13323" s="68"/>
      <c r="ZC13323" s="68"/>
      <c r="ZD13323" s="68"/>
    </row>
    <row r="13324" spans="658:680" x14ac:dyDescent="0.25">
      <c r="YH13324" s="68"/>
      <c r="YI13324" s="68"/>
      <c r="YJ13324" s="68"/>
      <c r="YK13324" s="68"/>
      <c r="YL13324" s="68"/>
      <c r="YM13324" s="68"/>
      <c r="YN13324" s="68"/>
      <c r="YO13324" s="68"/>
      <c r="YP13324" s="68"/>
      <c r="YQ13324" s="68"/>
      <c r="YR13324" s="68"/>
      <c r="YS13324" s="68"/>
      <c r="YT13324" s="68"/>
      <c r="YU13324" s="68"/>
      <c r="YV13324" s="68"/>
      <c r="YW13324" s="68"/>
      <c r="YX13324" s="68">
        <v>0.875068158147427</v>
      </c>
      <c r="YY13324" s="68"/>
      <c r="YZ13324" s="68"/>
      <c r="ZA13324" s="68"/>
      <c r="ZB13324" s="68"/>
      <c r="ZC13324" s="68"/>
      <c r="ZD13324" s="68"/>
    </row>
    <row r="13325" spans="658:680" x14ac:dyDescent="0.25">
      <c r="YH13325" s="68"/>
      <c r="YI13325" s="68"/>
      <c r="YJ13325" s="68"/>
      <c r="YK13325" s="68"/>
      <c r="YL13325" s="68"/>
      <c r="YM13325" s="68"/>
      <c r="YN13325" s="68"/>
      <c r="YO13325" s="68"/>
      <c r="YP13325" s="68"/>
      <c r="YQ13325" s="68"/>
      <c r="YR13325" s="68"/>
      <c r="YS13325" s="68"/>
      <c r="YT13325" s="68"/>
      <c r="YU13325" s="68"/>
      <c r="YV13325" s="68"/>
      <c r="YW13325" s="68"/>
      <c r="YX13325" s="68">
        <v>0.87506443152958202</v>
      </c>
      <c r="YY13325" s="68"/>
      <c r="YZ13325" s="68"/>
      <c r="ZA13325" s="68"/>
      <c r="ZB13325" s="68"/>
      <c r="ZC13325" s="68"/>
      <c r="ZD13325" s="68"/>
    </row>
    <row r="13326" spans="658:680" x14ac:dyDescent="0.25">
      <c r="YH13326" s="68"/>
      <c r="YI13326" s="68"/>
      <c r="YJ13326" s="68"/>
      <c r="YK13326" s="68"/>
      <c r="YL13326" s="68"/>
      <c r="YM13326" s="68"/>
      <c r="YN13326" s="68"/>
      <c r="YO13326" s="68"/>
      <c r="YP13326" s="68"/>
      <c r="YQ13326" s="68"/>
      <c r="YR13326" s="68"/>
      <c r="YS13326" s="68"/>
      <c r="YT13326" s="68"/>
      <c r="YU13326" s="68"/>
      <c r="YV13326" s="68"/>
      <c r="YW13326" s="68"/>
      <c r="YX13326" s="68">
        <v>0.87502129363388703</v>
      </c>
      <c r="YY13326" s="68"/>
      <c r="YZ13326" s="68"/>
      <c r="ZA13326" s="68"/>
      <c r="ZB13326" s="68"/>
      <c r="ZC13326" s="68"/>
      <c r="ZD13326" s="68"/>
    </row>
    <row r="13327" spans="658:680" x14ac:dyDescent="0.25">
      <c r="YH13327" s="68"/>
      <c r="YI13327" s="68"/>
      <c r="YJ13327" s="68"/>
      <c r="YK13327" s="68"/>
      <c r="YL13327" s="68"/>
      <c r="YM13327" s="68"/>
      <c r="YN13327" s="68"/>
      <c r="YO13327" s="68"/>
      <c r="YP13327" s="68"/>
      <c r="YQ13327" s="68"/>
      <c r="YR13327" s="68"/>
      <c r="YS13327" s="68"/>
      <c r="YT13327" s="68"/>
      <c r="YU13327" s="68"/>
      <c r="YV13327" s="68"/>
      <c r="YW13327" s="68"/>
      <c r="YX13327" s="68">
        <v>0.874993291298094</v>
      </c>
      <c r="YY13327" s="68"/>
      <c r="YZ13327" s="68"/>
      <c r="ZA13327" s="68"/>
      <c r="ZB13327" s="68"/>
      <c r="ZC13327" s="68"/>
      <c r="ZD13327" s="68"/>
    </row>
    <row r="13328" spans="658:680" x14ac:dyDescent="0.25">
      <c r="YH13328" s="68"/>
      <c r="YI13328" s="68"/>
      <c r="YJ13328" s="68"/>
      <c r="YK13328" s="68"/>
      <c r="YL13328" s="68"/>
      <c r="YM13328" s="68"/>
      <c r="YN13328" s="68"/>
      <c r="YO13328" s="68"/>
      <c r="YP13328" s="68"/>
      <c r="YQ13328" s="68"/>
      <c r="YR13328" s="68"/>
      <c r="YS13328" s="68"/>
      <c r="YT13328" s="68"/>
      <c r="YU13328" s="68"/>
      <c r="YV13328" s="68"/>
      <c r="YW13328" s="68"/>
      <c r="YX13328" s="68">
        <v>0.87492912144659996</v>
      </c>
      <c r="YY13328" s="68"/>
      <c r="YZ13328" s="68"/>
      <c r="ZA13328" s="68"/>
      <c r="ZB13328" s="68"/>
      <c r="ZC13328" s="68"/>
      <c r="ZD13328" s="68"/>
    </row>
    <row r="13329" spans="658:680" x14ac:dyDescent="0.25">
      <c r="YH13329" s="68"/>
      <c r="YI13329" s="68"/>
      <c r="YJ13329" s="68"/>
      <c r="YK13329" s="68"/>
      <c r="YL13329" s="68"/>
      <c r="YM13329" s="68"/>
      <c r="YN13329" s="68"/>
      <c r="YO13329" s="68"/>
      <c r="YP13329" s="68"/>
      <c r="YQ13329" s="68"/>
      <c r="YR13329" s="68"/>
      <c r="YS13329" s="68"/>
      <c r="YT13329" s="68"/>
      <c r="YU13329" s="68"/>
      <c r="YV13329" s="68"/>
      <c r="YW13329" s="68"/>
      <c r="YX13329" s="68">
        <v>0.87492392066546798</v>
      </c>
      <c r="YY13329" s="68"/>
      <c r="YZ13329" s="68"/>
      <c r="ZA13329" s="68"/>
      <c r="ZB13329" s="68"/>
      <c r="ZC13329" s="68"/>
      <c r="ZD13329" s="68"/>
    </row>
    <row r="13330" spans="658:680" x14ac:dyDescent="0.25">
      <c r="YH13330" s="68"/>
      <c r="YI13330" s="68"/>
      <c r="YJ13330" s="68"/>
      <c r="YK13330" s="68"/>
      <c r="YL13330" s="68"/>
      <c r="YM13330" s="68"/>
      <c r="YN13330" s="68"/>
      <c r="YO13330" s="68"/>
      <c r="YP13330" s="68"/>
      <c r="YQ13330" s="68"/>
      <c r="YR13330" s="68"/>
      <c r="YS13330" s="68"/>
      <c r="YT13330" s="68"/>
      <c r="YU13330" s="68"/>
      <c r="YV13330" s="68"/>
      <c r="YW13330" s="68"/>
      <c r="YX13330" s="68">
        <v>0.87485729789428501</v>
      </c>
      <c r="YY13330" s="68"/>
      <c r="YZ13330" s="68"/>
      <c r="ZA13330" s="68"/>
      <c r="ZB13330" s="68"/>
      <c r="ZC13330" s="68"/>
      <c r="ZD13330" s="68"/>
    </row>
    <row r="13331" spans="658:680" x14ac:dyDescent="0.25">
      <c r="YH13331" s="68"/>
      <c r="YI13331" s="68"/>
      <c r="YJ13331" s="68"/>
      <c r="YK13331" s="68"/>
      <c r="YL13331" s="68"/>
      <c r="YM13331" s="68"/>
      <c r="YN13331" s="68"/>
      <c r="YO13331" s="68"/>
      <c r="YP13331" s="68"/>
      <c r="YQ13331" s="68"/>
      <c r="YR13331" s="68"/>
      <c r="YS13331" s="68"/>
      <c r="YT13331" s="68"/>
      <c r="YU13331" s="68"/>
      <c r="YV13331" s="68"/>
      <c r="YW13331" s="68"/>
      <c r="YX13331" s="68">
        <v>0.87478662284352304</v>
      </c>
      <c r="YY13331" s="68"/>
      <c r="YZ13331" s="68"/>
      <c r="ZA13331" s="68"/>
      <c r="ZB13331" s="68"/>
      <c r="ZC13331" s="68"/>
      <c r="ZD13331" s="68"/>
    </row>
    <row r="13332" spans="658:680" x14ac:dyDescent="0.25">
      <c r="YH13332" s="68"/>
      <c r="YI13332" s="68"/>
      <c r="YJ13332" s="68"/>
      <c r="YK13332" s="68"/>
      <c r="YL13332" s="68"/>
      <c r="YM13332" s="68"/>
      <c r="YN13332" s="68"/>
      <c r="YO13332" s="68"/>
      <c r="YP13332" s="68"/>
      <c r="YQ13332" s="68"/>
      <c r="YR13332" s="68"/>
      <c r="YS13332" s="68"/>
      <c r="YT13332" s="68"/>
      <c r="YU13332" s="68"/>
      <c r="YV13332" s="68"/>
      <c r="YW13332" s="68"/>
      <c r="YX13332" s="68">
        <v>0.87476628178384297</v>
      </c>
      <c r="YY13332" s="68"/>
      <c r="YZ13332" s="68"/>
      <c r="ZA13332" s="68"/>
      <c r="ZB13332" s="68"/>
      <c r="ZC13332" s="68"/>
      <c r="ZD13332" s="68"/>
    </row>
    <row r="13333" spans="658:680" x14ac:dyDescent="0.25">
      <c r="YH13333" s="68"/>
      <c r="YI13333" s="68"/>
      <c r="YJ13333" s="68"/>
      <c r="YK13333" s="68"/>
      <c r="YL13333" s="68"/>
      <c r="YM13333" s="68"/>
      <c r="YN13333" s="68"/>
      <c r="YO13333" s="68"/>
      <c r="YP13333" s="68"/>
      <c r="YQ13333" s="68"/>
      <c r="YR13333" s="68"/>
      <c r="YS13333" s="68"/>
      <c r="YT13333" s="68"/>
      <c r="YU13333" s="68"/>
      <c r="YV13333" s="68"/>
      <c r="YW13333" s="68"/>
      <c r="YX13333" s="68">
        <v>0.87473075491838403</v>
      </c>
      <c r="YY13333" s="68"/>
      <c r="YZ13333" s="68"/>
      <c r="ZA13333" s="68"/>
      <c r="ZB13333" s="68"/>
      <c r="ZC13333" s="68"/>
      <c r="ZD13333" s="68"/>
    </row>
    <row r="13334" spans="658:680" x14ac:dyDescent="0.25">
      <c r="YH13334" s="68"/>
      <c r="YI13334" s="68"/>
      <c r="YJ13334" s="68"/>
      <c r="YK13334" s="68"/>
      <c r="YL13334" s="68"/>
      <c r="YM13334" s="68"/>
      <c r="YN13334" s="68"/>
      <c r="YO13334" s="68"/>
      <c r="YP13334" s="68"/>
      <c r="YQ13334" s="68"/>
      <c r="YR13334" s="68"/>
      <c r="YS13334" s="68"/>
      <c r="YT13334" s="68"/>
      <c r="YU13334" s="68"/>
      <c r="YV13334" s="68"/>
      <c r="YW13334" s="68"/>
      <c r="YX13334" s="68">
        <v>0.87461408998103995</v>
      </c>
      <c r="YY13334" s="68"/>
      <c r="YZ13334" s="68"/>
      <c r="ZA13334" s="68"/>
      <c r="ZB13334" s="68"/>
      <c r="ZC13334" s="68"/>
      <c r="ZD13334" s="68"/>
    </row>
    <row r="13335" spans="658:680" x14ac:dyDescent="0.25">
      <c r="YH13335" s="68"/>
      <c r="YI13335" s="68"/>
      <c r="YJ13335" s="68"/>
      <c r="YK13335" s="68"/>
      <c r="YL13335" s="68"/>
      <c r="YM13335" s="68"/>
      <c r="YN13335" s="68"/>
      <c r="YO13335" s="68"/>
      <c r="YP13335" s="68"/>
      <c r="YQ13335" s="68"/>
      <c r="YR13335" s="68"/>
      <c r="YS13335" s="68"/>
      <c r="YT13335" s="68"/>
      <c r="YU13335" s="68"/>
      <c r="YV13335" s="68"/>
      <c r="YW13335" s="68"/>
      <c r="YX13335" s="68">
        <v>0.87450234863391396</v>
      </c>
      <c r="YY13335" s="68"/>
      <c r="YZ13335" s="68"/>
      <c r="ZA13335" s="68"/>
      <c r="ZB13335" s="68"/>
      <c r="ZC13335" s="68"/>
      <c r="ZD13335" s="68"/>
    </row>
    <row r="13336" spans="658:680" x14ac:dyDescent="0.25">
      <c r="YH13336" s="68"/>
      <c r="YI13336" s="68"/>
      <c r="YJ13336" s="68"/>
      <c r="YK13336" s="68"/>
      <c r="YL13336" s="68"/>
      <c r="YM13336" s="68"/>
      <c r="YN13336" s="68"/>
      <c r="YO13336" s="68"/>
      <c r="YP13336" s="68"/>
      <c r="YQ13336" s="68"/>
      <c r="YR13336" s="68"/>
      <c r="YS13336" s="68"/>
      <c r="YT13336" s="68"/>
      <c r="YU13336" s="68"/>
      <c r="YV13336" s="68"/>
      <c r="YW13336" s="68"/>
      <c r="YX13336" s="68">
        <v>0.87429567265102404</v>
      </c>
      <c r="YY13336" s="68"/>
      <c r="YZ13336" s="68"/>
      <c r="ZA13336" s="68"/>
      <c r="ZB13336" s="68"/>
      <c r="ZC13336" s="68"/>
      <c r="ZD13336" s="68"/>
    </row>
    <row r="13337" spans="658:680" x14ac:dyDescent="0.25">
      <c r="YH13337" s="68"/>
      <c r="YI13337" s="68"/>
      <c r="YJ13337" s="68"/>
      <c r="YK13337" s="68"/>
      <c r="YL13337" s="68"/>
      <c r="YM13337" s="68"/>
      <c r="YN13337" s="68"/>
      <c r="YO13337" s="68"/>
      <c r="YP13337" s="68"/>
      <c r="YQ13337" s="68"/>
      <c r="YR13337" s="68"/>
      <c r="YS13337" s="68"/>
      <c r="YT13337" s="68"/>
      <c r="YU13337" s="68"/>
      <c r="YV13337" s="68"/>
      <c r="YW13337" s="68"/>
      <c r="YX13337" s="68">
        <v>0.87422219009699298</v>
      </c>
      <c r="YY13337" s="68"/>
      <c r="YZ13337" s="68"/>
      <c r="ZA13337" s="68"/>
      <c r="ZB13337" s="68"/>
      <c r="ZC13337" s="68"/>
      <c r="ZD13337" s="68"/>
    </row>
    <row r="13338" spans="658:680" x14ac:dyDescent="0.25">
      <c r="YH13338" s="68"/>
      <c r="YI13338" s="68"/>
      <c r="YJ13338" s="68"/>
      <c r="YK13338" s="68"/>
      <c r="YL13338" s="68"/>
      <c r="YM13338" s="68"/>
      <c r="YN13338" s="68"/>
      <c r="YO13338" s="68"/>
      <c r="YP13338" s="68"/>
      <c r="YQ13338" s="68"/>
      <c r="YR13338" s="68"/>
      <c r="YS13338" s="68"/>
      <c r="YT13338" s="68"/>
      <c r="YU13338" s="68"/>
      <c r="YV13338" s="68"/>
      <c r="YW13338" s="68"/>
      <c r="YX13338" s="68">
        <v>0.874160374132671</v>
      </c>
      <c r="YY13338" s="68"/>
      <c r="YZ13338" s="68"/>
      <c r="ZA13338" s="68"/>
      <c r="ZB13338" s="68"/>
      <c r="ZC13338" s="68"/>
      <c r="ZD13338" s="68"/>
    </row>
    <row r="13339" spans="658:680" x14ac:dyDescent="0.25">
      <c r="YH13339" s="68"/>
      <c r="YI13339" s="68"/>
      <c r="YJ13339" s="68"/>
      <c r="YK13339" s="68"/>
      <c r="YL13339" s="68"/>
      <c r="YM13339" s="68"/>
      <c r="YN13339" s="68"/>
      <c r="YO13339" s="68"/>
      <c r="YP13339" s="68"/>
      <c r="YQ13339" s="68"/>
      <c r="YR13339" s="68"/>
      <c r="YS13339" s="68"/>
      <c r="YT13339" s="68"/>
      <c r="YU13339" s="68"/>
      <c r="YV13339" s="68"/>
      <c r="YW13339" s="68"/>
      <c r="YX13339" s="68">
        <v>0.87408682525457204</v>
      </c>
      <c r="YY13339" s="68"/>
      <c r="YZ13339" s="68"/>
      <c r="ZA13339" s="68"/>
      <c r="ZB13339" s="68"/>
      <c r="ZC13339" s="68"/>
      <c r="ZD13339" s="68"/>
    </row>
    <row r="13340" spans="658:680" x14ac:dyDescent="0.25">
      <c r="YH13340" s="68"/>
      <c r="YI13340" s="68"/>
      <c r="YJ13340" s="68"/>
      <c r="YK13340" s="68"/>
      <c r="YL13340" s="68"/>
      <c r="YM13340" s="68"/>
      <c r="YN13340" s="68"/>
      <c r="YO13340" s="68"/>
      <c r="YP13340" s="68"/>
      <c r="YQ13340" s="68"/>
      <c r="YR13340" s="68"/>
      <c r="YS13340" s="68"/>
      <c r="YT13340" s="68"/>
      <c r="YU13340" s="68"/>
      <c r="YV13340" s="68"/>
      <c r="YW13340" s="68"/>
      <c r="YX13340" s="68">
        <v>0.874069142205538</v>
      </c>
      <c r="YY13340" s="68"/>
      <c r="YZ13340" s="68"/>
      <c r="ZA13340" s="68"/>
      <c r="ZB13340" s="68"/>
      <c r="ZC13340" s="68"/>
      <c r="ZD13340" s="68"/>
    </row>
    <row r="13341" spans="658:680" x14ac:dyDescent="0.25">
      <c r="YH13341" s="68"/>
      <c r="YI13341" s="68"/>
      <c r="YJ13341" s="68"/>
      <c r="YK13341" s="68"/>
      <c r="YL13341" s="68"/>
      <c r="YM13341" s="68"/>
      <c r="YN13341" s="68"/>
      <c r="YO13341" s="68"/>
      <c r="YP13341" s="68"/>
      <c r="YQ13341" s="68"/>
      <c r="YR13341" s="68"/>
      <c r="YS13341" s="68"/>
      <c r="YT13341" s="68"/>
      <c r="YU13341" s="68"/>
      <c r="YV13341" s="68"/>
      <c r="YW13341" s="68"/>
      <c r="YX13341" s="68">
        <v>0.87401769381274996</v>
      </c>
      <c r="YY13341" s="68"/>
      <c r="YZ13341" s="68"/>
      <c r="ZA13341" s="68"/>
      <c r="ZB13341" s="68"/>
      <c r="ZC13341" s="68"/>
      <c r="ZD13341" s="68"/>
    </row>
    <row r="13342" spans="658:680" x14ac:dyDescent="0.25">
      <c r="YH13342" s="68"/>
      <c r="YI13342" s="68"/>
      <c r="YJ13342" s="68"/>
      <c r="YK13342" s="68"/>
      <c r="YL13342" s="68"/>
      <c r="YM13342" s="68"/>
      <c r="YN13342" s="68"/>
      <c r="YO13342" s="68"/>
      <c r="YP13342" s="68"/>
      <c r="YQ13342" s="68"/>
      <c r="YR13342" s="68"/>
      <c r="YS13342" s="68"/>
      <c r="YT13342" s="68"/>
      <c r="YU13342" s="68"/>
      <c r="YV13342" s="68"/>
      <c r="YW13342" s="68"/>
      <c r="YX13342" s="68">
        <v>0.87395592696722502</v>
      </c>
      <c r="YY13342" s="68"/>
      <c r="YZ13342" s="68"/>
      <c r="ZA13342" s="68"/>
      <c r="ZB13342" s="68"/>
      <c r="ZC13342" s="68"/>
      <c r="ZD13342" s="68"/>
    </row>
    <row r="13343" spans="658:680" x14ac:dyDescent="0.25">
      <c r="YH13343" s="68"/>
      <c r="YI13343" s="68"/>
      <c r="YJ13343" s="68"/>
      <c r="YK13343" s="68"/>
      <c r="YL13343" s="68"/>
      <c r="YM13343" s="68"/>
      <c r="YN13343" s="68"/>
      <c r="YO13343" s="68"/>
      <c r="YP13343" s="68"/>
      <c r="YQ13343" s="68"/>
      <c r="YR13343" s="68"/>
      <c r="YS13343" s="68"/>
      <c r="YT13343" s="68"/>
      <c r="YU13343" s="68"/>
      <c r="YV13343" s="68"/>
      <c r="YW13343" s="68"/>
      <c r="YX13343" s="68">
        <v>0.87392657177772803</v>
      </c>
      <c r="YY13343" s="68"/>
      <c r="YZ13343" s="68"/>
      <c r="ZA13343" s="68"/>
      <c r="ZB13343" s="68"/>
      <c r="ZC13343" s="68"/>
      <c r="ZD13343" s="68"/>
    </row>
    <row r="13344" spans="658:680" x14ac:dyDescent="0.25">
      <c r="YH13344" s="68"/>
      <c r="YI13344" s="68"/>
      <c r="YJ13344" s="68"/>
      <c r="YK13344" s="68"/>
      <c r="YL13344" s="68"/>
      <c r="YM13344" s="68"/>
      <c r="YN13344" s="68"/>
      <c r="YO13344" s="68"/>
      <c r="YP13344" s="68"/>
      <c r="YQ13344" s="68"/>
      <c r="YR13344" s="68"/>
      <c r="YS13344" s="68"/>
      <c r="YT13344" s="68"/>
      <c r="YU13344" s="68"/>
      <c r="YV13344" s="68"/>
      <c r="YW13344" s="68"/>
      <c r="YX13344" s="68">
        <v>0.87386302486842204</v>
      </c>
      <c r="YY13344" s="68"/>
      <c r="YZ13344" s="68"/>
      <c r="ZA13344" s="68"/>
      <c r="ZB13344" s="68"/>
      <c r="ZC13344" s="68"/>
      <c r="ZD13344" s="68"/>
    </row>
    <row r="13345" spans="658:680" x14ac:dyDescent="0.25">
      <c r="YH13345" s="68"/>
      <c r="YI13345" s="68"/>
      <c r="YJ13345" s="68"/>
      <c r="YK13345" s="68"/>
      <c r="YL13345" s="68"/>
      <c r="YM13345" s="68"/>
      <c r="YN13345" s="68"/>
      <c r="YO13345" s="68"/>
      <c r="YP13345" s="68"/>
      <c r="YQ13345" s="68"/>
      <c r="YR13345" s="68"/>
      <c r="YS13345" s="68"/>
      <c r="YT13345" s="68"/>
      <c r="YU13345" s="68"/>
      <c r="YV13345" s="68"/>
      <c r="YW13345" s="68"/>
      <c r="YX13345" s="68">
        <v>0.87372707469889199</v>
      </c>
      <c r="YY13345" s="68"/>
      <c r="YZ13345" s="68"/>
      <c r="ZA13345" s="68"/>
      <c r="ZB13345" s="68"/>
      <c r="ZC13345" s="68"/>
      <c r="ZD13345" s="68"/>
    </row>
    <row r="13346" spans="658:680" x14ac:dyDescent="0.25">
      <c r="YH13346" s="68"/>
      <c r="YI13346" s="68"/>
      <c r="YJ13346" s="68"/>
      <c r="YK13346" s="68"/>
      <c r="YL13346" s="68"/>
      <c r="YM13346" s="68"/>
      <c r="YN13346" s="68"/>
      <c r="YO13346" s="68"/>
      <c r="YP13346" s="68"/>
      <c r="YQ13346" s="68"/>
      <c r="YR13346" s="68"/>
      <c r="YS13346" s="68"/>
      <c r="YT13346" s="68"/>
      <c r="YU13346" s="68"/>
      <c r="YV13346" s="68"/>
      <c r="YW13346" s="68"/>
      <c r="YX13346" s="68">
        <v>0.87368488380213205</v>
      </c>
      <c r="YY13346" s="68"/>
      <c r="YZ13346" s="68"/>
      <c r="ZA13346" s="68"/>
      <c r="ZB13346" s="68"/>
      <c r="ZC13346" s="68"/>
      <c r="ZD13346" s="68"/>
    </row>
    <row r="13347" spans="658:680" x14ac:dyDescent="0.25">
      <c r="YH13347" s="68"/>
      <c r="YI13347" s="68"/>
      <c r="YJ13347" s="68"/>
      <c r="YK13347" s="68"/>
      <c r="YL13347" s="68"/>
      <c r="YM13347" s="68"/>
      <c r="YN13347" s="68"/>
      <c r="YO13347" s="68"/>
      <c r="YP13347" s="68"/>
      <c r="YQ13347" s="68"/>
      <c r="YR13347" s="68"/>
      <c r="YS13347" s="68"/>
      <c r="YT13347" s="68"/>
      <c r="YU13347" s="68"/>
      <c r="YV13347" s="68"/>
      <c r="YW13347" s="68"/>
      <c r="YX13347" s="68">
        <v>0.87362990823087605</v>
      </c>
      <c r="YY13347" s="68"/>
      <c r="YZ13347" s="68"/>
      <c r="ZA13347" s="68"/>
      <c r="ZB13347" s="68"/>
      <c r="ZC13347" s="68"/>
      <c r="ZD13347" s="68"/>
    </row>
    <row r="13348" spans="658:680" x14ac:dyDescent="0.25">
      <c r="YH13348" s="68"/>
      <c r="YI13348" s="68"/>
      <c r="YJ13348" s="68"/>
      <c r="YK13348" s="68"/>
      <c r="YL13348" s="68"/>
      <c r="YM13348" s="68"/>
      <c r="YN13348" s="68"/>
      <c r="YO13348" s="68"/>
      <c r="YP13348" s="68"/>
      <c r="YQ13348" s="68"/>
      <c r="YR13348" s="68"/>
      <c r="YS13348" s="68"/>
      <c r="YT13348" s="68"/>
      <c r="YU13348" s="68"/>
      <c r="YV13348" s="68"/>
      <c r="YW13348" s="68"/>
      <c r="YX13348" s="68">
        <v>0.87360632812154504</v>
      </c>
      <c r="YY13348" s="68"/>
      <c r="YZ13348" s="68"/>
      <c r="ZA13348" s="68"/>
      <c r="ZB13348" s="68"/>
      <c r="ZC13348" s="68"/>
      <c r="ZD13348" s="68"/>
    </row>
    <row r="13349" spans="658:680" x14ac:dyDescent="0.25">
      <c r="YH13349" s="68"/>
      <c r="YI13349" s="68"/>
      <c r="YJ13349" s="68"/>
      <c r="YK13349" s="68"/>
      <c r="YL13349" s="68"/>
      <c r="YM13349" s="68"/>
      <c r="YN13349" s="68"/>
      <c r="YO13349" s="68"/>
      <c r="YP13349" s="68"/>
      <c r="YQ13349" s="68"/>
      <c r="YR13349" s="68"/>
      <c r="YS13349" s="68"/>
      <c r="YT13349" s="68"/>
      <c r="YU13349" s="68"/>
      <c r="YV13349" s="68"/>
      <c r="YW13349" s="68"/>
      <c r="YX13349" s="68">
        <v>0.87356386488330495</v>
      </c>
      <c r="YY13349" s="68"/>
      <c r="YZ13349" s="68"/>
      <c r="ZA13349" s="68"/>
      <c r="ZB13349" s="68"/>
      <c r="ZC13349" s="68"/>
      <c r="ZD13349" s="68"/>
    </row>
    <row r="13350" spans="658:680" x14ac:dyDescent="0.25">
      <c r="YH13350" s="68"/>
      <c r="YI13350" s="68"/>
      <c r="YJ13350" s="68"/>
      <c r="YK13350" s="68"/>
      <c r="YL13350" s="68"/>
      <c r="YM13350" s="68"/>
      <c r="YN13350" s="68"/>
      <c r="YO13350" s="68"/>
      <c r="YP13350" s="68"/>
      <c r="YQ13350" s="68"/>
      <c r="YR13350" s="68"/>
      <c r="YS13350" s="68"/>
      <c r="YT13350" s="68"/>
      <c r="YU13350" s="68"/>
      <c r="YV13350" s="68"/>
      <c r="YW13350" s="68"/>
      <c r="YX13350" s="68">
        <v>0.87349021739149901</v>
      </c>
      <c r="YY13350" s="68"/>
      <c r="YZ13350" s="68"/>
      <c r="ZA13350" s="68"/>
      <c r="ZB13350" s="68"/>
      <c r="ZC13350" s="68"/>
      <c r="ZD13350" s="68"/>
    </row>
    <row r="13351" spans="658:680" x14ac:dyDescent="0.25">
      <c r="YH13351" s="68"/>
      <c r="YI13351" s="68"/>
      <c r="YJ13351" s="68"/>
      <c r="YK13351" s="68"/>
      <c r="YL13351" s="68"/>
      <c r="YM13351" s="68"/>
      <c r="YN13351" s="68"/>
      <c r="YO13351" s="68"/>
      <c r="YP13351" s="68"/>
      <c r="YQ13351" s="68"/>
      <c r="YR13351" s="68"/>
      <c r="YS13351" s="68"/>
      <c r="YT13351" s="68"/>
      <c r="YU13351" s="68"/>
      <c r="YV13351" s="68"/>
      <c r="YW13351" s="68"/>
      <c r="YX13351" s="68">
        <v>0.87345903397556701</v>
      </c>
      <c r="YY13351" s="68"/>
      <c r="YZ13351" s="68"/>
      <c r="ZA13351" s="68"/>
      <c r="ZB13351" s="68"/>
      <c r="ZC13351" s="68"/>
      <c r="ZD13351" s="68"/>
    </row>
    <row r="13352" spans="658:680" x14ac:dyDescent="0.25">
      <c r="YH13352" s="68"/>
      <c r="YI13352" s="68"/>
      <c r="YJ13352" s="68"/>
      <c r="YK13352" s="68"/>
      <c r="YL13352" s="68"/>
      <c r="YM13352" s="68"/>
      <c r="YN13352" s="68"/>
      <c r="YO13352" s="68"/>
      <c r="YP13352" s="68"/>
      <c r="YQ13352" s="68"/>
      <c r="YR13352" s="68"/>
      <c r="YS13352" s="68"/>
      <c r="YT13352" s="68"/>
      <c r="YU13352" s="68"/>
      <c r="YV13352" s="68"/>
      <c r="YW13352" s="68"/>
      <c r="YX13352" s="68">
        <v>0.87335577009794896</v>
      </c>
      <c r="YY13352" s="68"/>
      <c r="YZ13352" s="68"/>
      <c r="ZA13352" s="68"/>
      <c r="ZB13352" s="68"/>
      <c r="ZC13352" s="68"/>
      <c r="ZD13352" s="68"/>
    </row>
    <row r="13353" spans="658:680" x14ac:dyDescent="0.25">
      <c r="YH13353" s="68"/>
      <c r="YI13353" s="68"/>
      <c r="YJ13353" s="68"/>
      <c r="YK13353" s="68"/>
      <c r="YL13353" s="68"/>
      <c r="YM13353" s="68"/>
      <c r="YN13353" s="68"/>
      <c r="YO13353" s="68"/>
      <c r="YP13353" s="68"/>
      <c r="YQ13353" s="68"/>
      <c r="YR13353" s="68"/>
      <c r="YS13353" s="68"/>
      <c r="YT13353" s="68"/>
      <c r="YU13353" s="68"/>
      <c r="YV13353" s="68"/>
      <c r="YW13353" s="68"/>
      <c r="YX13353" s="68">
        <v>0.87328379690888103</v>
      </c>
      <c r="YY13353" s="68"/>
      <c r="YZ13353" s="68"/>
      <c r="ZA13353" s="68"/>
      <c r="ZB13353" s="68"/>
      <c r="ZC13353" s="68"/>
      <c r="ZD13353" s="68"/>
    </row>
    <row r="13354" spans="658:680" x14ac:dyDescent="0.25">
      <c r="YH13354" s="68"/>
      <c r="YI13354" s="68"/>
      <c r="YJ13354" s="68"/>
      <c r="YK13354" s="68"/>
      <c r="YL13354" s="68"/>
      <c r="YM13354" s="68"/>
      <c r="YN13354" s="68"/>
      <c r="YO13354" s="68"/>
      <c r="YP13354" s="68"/>
      <c r="YQ13354" s="68"/>
      <c r="YR13354" s="68"/>
      <c r="YS13354" s="68"/>
      <c r="YT13354" s="68"/>
      <c r="YU13354" s="68"/>
      <c r="YV13354" s="68"/>
      <c r="YW13354" s="68"/>
      <c r="YX13354" s="68">
        <v>0.87317457366999696</v>
      </c>
      <c r="YY13354" s="68"/>
      <c r="YZ13354" s="68"/>
      <c r="ZA13354" s="68"/>
      <c r="ZB13354" s="68"/>
      <c r="ZC13354" s="68"/>
      <c r="ZD13354" s="68"/>
    </row>
    <row r="13355" spans="658:680" x14ac:dyDescent="0.25">
      <c r="YH13355" s="68"/>
      <c r="YI13355" s="68"/>
      <c r="YJ13355" s="68"/>
      <c r="YK13355" s="68"/>
      <c r="YL13355" s="68"/>
      <c r="YM13355" s="68"/>
      <c r="YN13355" s="68"/>
      <c r="YO13355" s="68"/>
      <c r="YP13355" s="68"/>
      <c r="YQ13355" s="68"/>
      <c r="YR13355" s="68"/>
      <c r="YS13355" s="68"/>
      <c r="YT13355" s="68"/>
      <c r="YU13355" s="68"/>
      <c r="YV13355" s="68"/>
      <c r="YW13355" s="68"/>
      <c r="YX13355" s="68">
        <v>0.87302222432076904</v>
      </c>
      <c r="YY13355" s="68"/>
      <c r="YZ13355" s="68"/>
      <c r="ZA13355" s="68"/>
      <c r="ZB13355" s="68"/>
      <c r="ZC13355" s="68"/>
      <c r="ZD13355" s="68"/>
    </row>
    <row r="13356" spans="658:680" x14ac:dyDescent="0.25">
      <c r="YH13356" s="68"/>
      <c r="YI13356" s="68"/>
      <c r="YJ13356" s="68"/>
      <c r="YK13356" s="68"/>
      <c r="YL13356" s="68"/>
      <c r="YM13356" s="68"/>
      <c r="YN13356" s="68"/>
      <c r="YO13356" s="68"/>
      <c r="YP13356" s="68"/>
      <c r="YQ13356" s="68"/>
      <c r="YR13356" s="68"/>
      <c r="YS13356" s="68"/>
      <c r="YT13356" s="68"/>
      <c r="YU13356" s="68"/>
      <c r="YV13356" s="68"/>
      <c r="YW13356" s="68"/>
      <c r="YX13356" s="68">
        <v>0.87299182707692502</v>
      </c>
      <c r="YY13356" s="68"/>
      <c r="YZ13356" s="68"/>
      <c r="ZA13356" s="68"/>
      <c r="ZB13356" s="68"/>
      <c r="ZC13356" s="68"/>
      <c r="ZD13356" s="68"/>
    </row>
    <row r="13357" spans="658:680" x14ac:dyDescent="0.25">
      <c r="YH13357" s="68"/>
      <c r="YI13357" s="68"/>
      <c r="YJ13357" s="68"/>
      <c r="YK13357" s="68"/>
      <c r="YL13357" s="68"/>
      <c r="YM13357" s="68"/>
      <c r="YN13357" s="68"/>
      <c r="YO13357" s="68"/>
      <c r="YP13357" s="68"/>
      <c r="YQ13357" s="68"/>
      <c r="YR13357" s="68"/>
      <c r="YS13357" s="68"/>
      <c r="YT13357" s="68"/>
      <c r="YU13357" s="68"/>
      <c r="YV13357" s="68"/>
      <c r="YW13357" s="68"/>
      <c r="YX13357" s="68">
        <v>0.87298348566971595</v>
      </c>
      <c r="YY13357" s="68"/>
      <c r="YZ13357" s="68"/>
      <c r="ZA13357" s="68"/>
      <c r="ZB13357" s="68"/>
      <c r="ZC13357" s="68"/>
      <c r="ZD13357" s="68"/>
    </row>
    <row r="13358" spans="658:680" x14ac:dyDescent="0.25">
      <c r="YH13358" s="68"/>
      <c r="YI13358" s="68"/>
      <c r="YJ13358" s="68"/>
      <c r="YK13358" s="68"/>
      <c r="YL13358" s="68"/>
      <c r="YM13358" s="68"/>
      <c r="YN13358" s="68"/>
      <c r="YO13358" s="68"/>
      <c r="YP13358" s="68"/>
      <c r="YQ13358" s="68"/>
      <c r="YR13358" s="68"/>
      <c r="YS13358" s="68"/>
      <c r="YT13358" s="68"/>
      <c r="YU13358" s="68"/>
      <c r="YV13358" s="68"/>
      <c r="YW13358" s="68"/>
      <c r="YX13358" s="68">
        <v>0.87296570718135502</v>
      </c>
      <c r="YY13358" s="68"/>
      <c r="YZ13358" s="68"/>
      <c r="ZA13358" s="68"/>
      <c r="ZB13358" s="68"/>
      <c r="ZC13358" s="68"/>
      <c r="ZD13358" s="68"/>
    </row>
    <row r="13359" spans="658:680" x14ac:dyDescent="0.25">
      <c r="YH13359" s="68"/>
      <c r="YI13359" s="68"/>
      <c r="YJ13359" s="68"/>
      <c r="YK13359" s="68"/>
      <c r="YL13359" s="68"/>
      <c r="YM13359" s="68"/>
      <c r="YN13359" s="68"/>
      <c r="YO13359" s="68"/>
      <c r="YP13359" s="68"/>
      <c r="YQ13359" s="68"/>
      <c r="YR13359" s="68"/>
      <c r="YS13359" s="68"/>
      <c r="YT13359" s="68"/>
      <c r="YU13359" s="68"/>
      <c r="YV13359" s="68"/>
      <c r="YW13359" s="68"/>
      <c r="YX13359" s="68">
        <v>0.87291257698184999</v>
      </c>
      <c r="YY13359" s="68"/>
      <c r="YZ13359" s="68"/>
      <c r="ZA13359" s="68"/>
      <c r="ZB13359" s="68"/>
      <c r="ZC13359" s="68"/>
      <c r="ZD13359" s="68"/>
    </row>
    <row r="13360" spans="658:680" x14ac:dyDescent="0.25">
      <c r="YH13360" s="68"/>
      <c r="YI13360" s="68"/>
      <c r="YJ13360" s="68"/>
      <c r="YK13360" s="68"/>
      <c r="YL13360" s="68"/>
      <c r="YM13360" s="68"/>
      <c r="YN13360" s="68"/>
      <c r="YO13360" s="68"/>
      <c r="YP13360" s="68"/>
      <c r="YQ13360" s="68"/>
      <c r="YR13360" s="68"/>
      <c r="YS13360" s="68"/>
      <c r="YT13360" s="68"/>
      <c r="YU13360" s="68"/>
      <c r="YV13360" s="68"/>
      <c r="YW13360" s="68"/>
      <c r="YX13360" s="68">
        <v>0.872805446413493</v>
      </c>
      <c r="YY13360" s="68"/>
      <c r="YZ13360" s="68"/>
      <c r="ZA13360" s="68"/>
      <c r="ZB13360" s="68"/>
      <c r="ZC13360" s="68"/>
      <c r="ZD13360" s="68"/>
    </row>
    <row r="13361" spans="658:680" x14ac:dyDescent="0.25">
      <c r="YH13361" s="68"/>
      <c r="YI13361" s="68"/>
      <c r="YJ13361" s="68"/>
      <c r="YK13361" s="68"/>
      <c r="YL13361" s="68"/>
      <c r="YM13361" s="68"/>
      <c r="YN13361" s="68"/>
      <c r="YO13361" s="68"/>
      <c r="YP13361" s="68"/>
      <c r="YQ13361" s="68"/>
      <c r="YR13361" s="68"/>
      <c r="YS13361" s="68"/>
      <c r="YT13361" s="68"/>
      <c r="YU13361" s="68"/>
      <c r="YV13361" s="68"/>
      <c r="YW13361" s="68"/>
      <c r="YX13361" s="68">
        <v>0.87279504197269997</v>
      </c>
      <c r="YY13361" s="68"/>
      <c r="YZ13361" s="68"/>
      <c r="ZA13361" s="68"/>
      <c r="ZB13361" s="68"/>
      <c r="ZC13361" s="68"/>
      <c r="ZD13361" s="68"/>
    </row>
    <row r="13362" spans="658:680" x14ac:dyDescent="0.25">
      <c r="YH13362" s="68"/>
      <c r="YI13362" s="68"/>
      <c r="YJ13362" s="68"/>
      <c r="YK13362" s="68"/>
      <c r="YL13362" s="68"/>
      <c r="YM13362" s="68"/>
      <c r="YN13362" s="68"/>
      <c r="YO13362" s="68"/>
      <c r="YP13362" s="68"/>
      <c r="YQ13362" s="68"/>
      <c r="YR13362" s="68"/>
      <c r="YS13362" s="68"/>
      <c r="YT13362" s="68"/>
      <c r="YU13362" s="68"/>
      <c r="YV13362" s="68"/>
      <c r="YW13362" s="68"/>
      <c r="YX13362" s="68">
        <v>0.87275821799973496</v>
      </c>
      <c r="YY13362" s="68"/>
      <c r="YZ13362" s="68"/>
      <c r="ZA13362" s="68"/>
      <c r="ZB13362" s="68"/>
      <c r="ZC13362" s="68"/>
      <c r="ZD13362" s="68"/>
    </row>
    <row r="13363" spans="658:680" x14ac:dyDescent="0.25">
      <c r="YH13363" s="68"/>
      <c r="YI13363" s="68"/>
      <c r="YJ13363" s="68"/>
      <c r="YK13363" s="68"/>
      <c r="YL13363" s="68"/>
      <c r="YM13363" s="68"/>
      <c r="YN13363" s="68"/>
      <c r="YO13363" s="68"/>
      <c r="YP13363" s="68"/>
      <c r="YQ13363" s="68"/>
      <c r="YR13363" s="68"/>
      <c r="YS13363" s="68"/>
      <c r="YT13363" s="68"/>
      <c r="YU13363" s="68"/>
      <c r="YV13363" s="68"/>
      <c r="YW13363" s="68"/>
      <c r="YX13363" s="68">
        <v>0.872733558351514</v>
      </c>
      <c r="YY13363" s="68"/>
      <c r="YZ13363" s="68"/>
      <c r="ZA13363" s="68"/>
      <c r="ZB13363" s="68"/>
      <c r="ZC13363" s="68"/>
      <c r="ZD13363" s="68"/>
    </row>
    <row r="13364" spans="658:680" x14ac:dyDescent="0.25">
      <c r="YH13364" s="68"/>
      <c r="YI13364" s="68"/>
      <c r="YJ13364" s="68"/>
      <c r="YK13364" s="68"/>
      <c r="YL13364" s="68"/>
      <c r="YM13364" s="68"/>
      <c r="YN13364" s="68"/>
      <c r="YO13364" s="68"/>
      <c r="YP13364" s="68"/>
      <c r="YQ13364" s="68"/>
      <c r="YR13364" s="68"/>
      <c r="YS13364" s="68"/>
      <c r="YT13364" s="68"/>
      <c r="YU13364" s="68"/>
      <c r="YV13364" s="68"/>
      <c r="YW13364" s="68"/>
      <c r="YX13364" s="68">
        <v>0.87269417884717504</v>
      </c>
      <c r="YY13364" s="68"/>
      <c r="YZ13364" s="68"/>
      <c r="ZA13364" s="68"/>
      <c r="ZB13364" s="68"/>
      <c r="ZC13364" s="68"/>
      <c r="ZD13364" s="68"/>
    </row>
    <row r="13365" spans="658:680" x14ac:dyDescent="0.25">
      <c r="YH13365" s="68"/>
      <c r="YI13365" s="68"/>
      <c r="YJ13365" s="68"/>
      <c r="YK13365" s="68"/>
      <c r="YL13365" s="68"/>
      <c r="YM13365" s="68"/>
      <c r="YN13365" s="68"/>
      <c r="YO13365" s="68"/>
      <c r="YP13365" s="68"/>
      <c r="YQ13365" s="68"/>
      <c r="YR13365" s="68"/>
      <c r="YS13365" s="68"/>
      <c r="YT13365" s="68"/>
      <c r="YU13365" s="68"/>
      <c r="YV13365" s="68"/>
      <c r="YW13365" s="68"/>
      <c r="YX13365" s="68">
        <v>0.87259383638865196</v>
      </c>
      <c r="YY13365" s="68"/>
      <c r="YZ13365" s="68"/>
      <c r="ZA13365" s="68"/>
      <c r="ZB13365" s="68"/>
      <c r="ZC13365" s="68"/>
      <c r="ZD13365" s="68"/>
    </row>
    <row r="13366" spans="658:680" x14ac:dyDescent="0.25">
      <c r="YH13366" s="68"/>
      <c r="YI13366" s="68"/>
      <c r="YJ13366" s="68"/>
      <c r="YK13366" s="68"/>
      <c r="YL13366" s="68"/>
      <c r="YM13366" s="68"/>
      <c r="YN13366" s="68"/>
      <c r="YO13366" s="68"/>
      <c r="YP13366" s="68"/>
      <c r="YQ13366" s="68"/>
      <c r="YR13366" s="68"/>
      <c r="YS13366" s="68"/>
      <c r="YT13366" s="68"/>
      <c r="YU13366" s="68"/>
      <c r="YV13366" s="68"/>
      <c r="YW13366" s="68"/>
      <c r="YX13366" s="68">
        <v>0.87255717937537602</v>
      </c>
      <c r="YY13366" s="68"/>
      <c r="YZ13366" s="68"/>
      <c r="ZA13366" s="68"/>
      <c r="ZB13366" s="68"/>
      <c r="ZC13366" s="68"/>
      <c r="ZD13366" s="68"/>
    </row>
    <row r="13367" spans="658:680" x14ac:dyDescent="0.25">
      <c r="YH13367" s="68"/>
      <c r="YI13367" s="68"/>
      <c r="YJ13367" s="68"/>
      <c r="YK13367" s="68"/>
      <c r="YL13367" s="68"/>
      <c r="YM13367" s="68"/>
      <c r="YN13367" s="68"/>
      <c r="YO13367" s="68"/>
      <c r="YP13367" s="68"/>
      <c r="YQ13367" s="68"/>
      <c r="YR13367" s="68"/>
      <c r="YS13367" s="68"/>
      <c r="YT13367" s="68"/>
      <c r="YU13367" s="68"/>
      <c r="YV13367" s="68"/>
      <c r="YW13367" s="68"/>
      <c r="YX13367" s="68">
        <v>0.87253195784473303</v>
      </c>
      <c r="YY13367" s="68"/>
      <c r="YZ13367" s="68"/>
      <c r="ZA13367" s="68"/>
      <c r="ZB13367" s="68"/>
      <c r="ZC13367" s="68"/>
      <c r="ZD13367" s="68"/>
    </row>
    <row r="13368" spans="658:680" x14ac:dyDescent="0.25">
      <c r="YH13368" s="68"/>
      <c r="YI13368" s="68"/>
      <c r="YJ13368" s="68"/>
      <c r="YK13368" s="68"/>
      <c r="YL13368" s="68"/>
      <c r="YM13368" s="68"/>
      <c r="YN13368" s="68"/>
      <c r="YO13368" s="68"/>
      <c r="YP13368" s="68"/>
      <c r="YQ13368" s="68"/>
      <c r="YR13368" s="68"/>
      <c r="YS13368" s="68"/>
      <c r="YT13368" s="68"/>
      <c r="YU13368" s="68"/>
      <c r="YV13368" s="68"/>
      <c r="YW13368" s="68"/>
      <c r="YX13368" s="68">
        <v>0.87239618044982503</v>
      </c>
      <c r="YY13368" s="68"/>
      <c r="YZ13368" s="68"/>
      <c r="ZA13368" s="68"/>
      <c r="ZB13368" s="68"/>
      <c r="ZC13368" s="68"/>
      <c r="ZD13368" s="68"/>
    </row>
    <row r="13369" spans="658:680" x14ac:dyDescent="0.25">
      <c r="YH13369" s="68"/>
      <c r="YI13369" s="68"/>
      <c r="YJ13369" s="68"/>
      <c r="YK13369" s="68"/>
      <c r="YL13369" s="68"/>
      <c r="YM13369" s="68"/>
      <c r="YN13369" s="68"/>
      <c r="YO13369" s="68"/>
      <c r="YP13369" s="68"/>
      <c r="YQ13369" s="68"/>
      <c r="YR13369" s="68"/>
      <c r="YS13369" s="68"/>
      <c r="YT13369" s="68"/>
      <c r="YU13369" s="68"/>
      <c r="YV13369" s="68"/>
      <c r="YW13369" s="68"/>
      <c r="YX13369" s="68">
        <v>0.87232322904123205</v>
      </c>
      <c r="YY13369" s="68"/>
      <c r="YZ13369" s="68"/>
      <c r="ZA13369" s="68"/>
      <c r="ZB13369" s="68"/>
      <c r="ZC13369" s="68"/>
      <c r="ZD13369" s="68"/>
    </row>
    <row r="13370" spans="658:680" x14ac:dyDescent="0.25">
      <c r="YH13370" s="68"/>
      <c r="YI13370" s="68"/>
      <c r="YJ13370" s="68"/>
      <c r="YK13370" s="68"/>
      <c r="YL13370" s="68"/>
      <c r="YM13370" s="68"/>
      <c r="YN13370" s="68"/>
      <c r="YO13370" s="68"/>
      <c r="YP13370" s="68"/>
      <c r="YQ13370" s="68"/>
      <c r="YR13370" s="68"/>
      <c r="YS13370" s="68"/>
      <c r="YT13370" s="68"/>
      <c r="YU13370" s="68"/>
      <c r="YV13370" s="68"/>
      <c r="YW13370" s="68"/>
      <c r="YX13370" s="68">
        <v>0.87229014254135495</v>
      </c>
      <c r="YY13370" s="68"/>
      <c r="YZ13370" s="68"/>
      <c r="ZA13370" s="68"/>
      <c r="ZB13370" s="68"/>
      <c r="ZC13370" s="68"/>
      <c r="ZD13370" s="68"/>
    </row>
    <row r="13371" spans="658:680" x14ac:dyDescent="0.25">
      <c r="YH13371" s="68"/>
      <c r="YI13371" s="68"/>
      <c r="YJ13371" s="68"/>
      <c r="YK13371" s="68"/>
      <c r="YL13371" s="68"/>
      <c r="YM13371" s="68"/>
      <c r="YN13371" s="68"/>
      <c r="YO13371" s="68"/>
      <c r="YP13371" s="68"/>
      <c r="YQ13371" s="68"/>
      <c r="YR13371" s="68"/>
      <c r="YS13371" s="68"/>
      <c r="YT13371" s="68"/>
      <c r="YU13371" s="68"/>
      <c r="YV13371" s="68"/>
      <c r="YW13371" s="68"/>
      <c r="YX13371" s="68">
        <v>0.87206174788457003</v>
      </c>
      <c r="YY13371" s="68"/>
      <c r="YZ13371" s="68"/>
      <c r="ZA13371" s="68"/>
      <c r="ZB13371" s="68"/>
      <c r="ZC13371" s="68"/>
      <c r="ZD13371" s="68"/>
    </row>
    <row r="13372" spans="658:680" x14ac:dyDescent="0.25">
      <c r="YH13372" s="68"/>
      <c r="YI13372" s="68"/>
      <c r="YJ13372" s="68"/>
      <c r="YK13372" s="68"/>
      <c r="YL13372" s="68"/>
      <c r="YM13372" s="68"/>
      <c r="YN13372" s="68"/>
      <c r="YO13372" s="68"/>
      <c r="YP13372" s="68"/>
      <c r="YQ13372" s="68"/>
      <c r="YR13372" s="68"/>
      <c r="YS13372" s="68"/>
      <c r="YT13372" s="68"/>
      <c r="YU13372" s="68"/>
      <c r="YV13372" s="68"/>
      <c r="YW13372" s="68"/>
      <c r="YX13372" s="68">
        <v>0.87205739336243904</v>
      </c>
      <c r="YY13372" s="68"/>
      <c r="YZ13372" s="68"/>
      <c r="ZA13372" s="68"/>
      <c r="ZB13372" s="68"/>
      <c r="ZC13372" s="68"/>
      <c r="ZD13372" s="68"/>
    </row>
    <row r="13373" spans="658:680" x14ac:dyDescent="0.25">
      <c r="YH13373" s="68"/>
      <c r="YI13373" s="68"/>
      <c r="YJ13373" s="68"/>
      <c r="YK13373" s="68"/>
      <c r="YL13373" s="68"/>
      <c r="YM13373" s="68"/>
      <c r="YN13373" s="68"/>
      <c r="YO13373" s="68"/>
      <c r="YP13373" s="68"/>
      <c r="YQ13373" s="68"/>
      <c r="YR13373" s="68"/>
      <c r="YS13373" s="68"/>
      <c r="YT13373" s="68"/>
      <c r="YU13373" s="68"/>
      <c r="YV13373" s="68"/>
      <c r="YW13373" s="68"/>
      <c r="YX13373" s="68">
        <v>0.87200322895320204</v>
      </c>
      <c r="YY13373" s="68"/>
      <c r="YZ13373" s="68"/>
      <c r="ZA13373" s="68"/>
      <c r="ZB13373" s="68"/>
      <c r="ZC13373" s="68"/>
      <c r="ZD13373" s="68"/>
    </row>
    <row r="13374" spans="658:680" x14ac:dyDescent="0.25">
      <c r="YH13374" s="68"/>
      <c r="YI13374" s="68"/>
      <c r="YJ13374" s="68"/>
      <c r="YK13374" s="68"/>
      <c r="YL13374" s="68"/>
      <c r="YM13374" s="68"/>
      <c r="YN13374" s="68"/>
      <c r="YO13374" s="68"/>
      <c r="YP13374" s="68"/>
      <c r="YQ13374" s="68"/>
      <c r="YR13374" s="68"/>
      <c r="YS13374" s="68"/>
      <c r="YT13374" s="68"/>
      <c r="YU13374" s="68"/>
      <c r="YV13374" s="68"/>
      <c r="YW13374" s="68"/>
      <c r="YX13374" s="68">
        <v>0.87197211972930899</v>
      </c>
      <c r="YY13374" s="68"/>
      <c r="YZ13374" s="68"/>
      <c r="ZA13374" s="68"/>
      <c r="ZB13374" s="68"/>
      <c r="ZC13374" s="68"/>
      <c r="ZD13374" s="68"/>
    </row>
    <row r="13375" spans="658:680" x14ac:dyDescent="0.25">
      <c r="YH13375" s="68"/>
      <c r="YI13375" s="68"/>
      <c r="YJ13375" s="68"/>
      <c r="YK13375" s="68"/>
      <c r="YL13375" s="68"/>
      <c r="YM13375" s="68"/>
      <c r="YN13375" s="68"/>
      <c r="YO13375" s="68"/>
      <c r="YP13375" s="68"/>
      <c r="YQ13375" s="68"/>
      <c r="YR13375" s="68"/>
      <c r="YS13375" s="68"/>
      <c r="YT13375" s="68"/>
      <c r="YU13375" s="68"/>
      <c r="YV13375" s="68"/>
      <c r="YW13375" s="68"/>
      <c r="YX13375" s="68">
        <v>0.87196060229785199</v>
      </c>
      <c r="YY13375" s="68"/>
      <c r="YZ13375" s="68"/>
      <c r="ZA13375" s="68"/>
      <c r="ZB13375" s="68"/>
      <c r="ZC13375" s="68"/>
      <c r="ZD13375" s="68"/>
    </row>
    <row r="13376" spans="658:680" x14ac:dyDescent="0.25">
      <c r="YH13376" s="68"/>
      <c r="YI13376" s="68"/>
      <c r="YJ13376" s="68"/>
      <c r="YK13376" s="68"/>
      <c r="YL13376" s="68"/>
      <c r="YM13376" s="68"/>
      <c r="YN13376" s="68"/>
      <c r="YO13376" s="68"/>
      <c r="YP13376" s="68"/>
      <c r="YQ13376" s="68"/>
      <c r="YR13376" s="68"/>
      <c r="YS13376" s="68"/>
      <c r="YT13376" s="68"/>
      <c r="YU13376" s="68"/>
      <c r="YV13376" s="68"/>
      <c r="YW13376" s="68"/>
      <c r="YX13376" s="68">
        <v>0.87190555123296198</v>
      </c>
      <c r="YY13376" s="68"/>
      <c r="YZ13376" s="68"/>
      <c r="ZA13376" s="68"/>
      <c r="ZB13376" s="68"/>
      <c r="ZC13376" s="68"/>
      <c r="ZD13376" s="68"/>
    </row>
    <row r="13377" spans="658:680" x14ac:dyDescent="0.25">
      <c r="YH13377" s="68"/>
      <c r="YI13377" s="68"/>
      <c r="YJ13377" s="68"/>
      <c r="YK13377" s="68"/>
      <c r="YL13377" s="68"/>
      <c r="YM13377" s="68"/>
      <c r="YN13377" s="68"/>
      <c r="YO13377" s="68"/>
      <c r="YP13377" s="68"/>
      <c r="YQ13377" s="68"/>
      <c r="YR13377" s="68"/>
      <c r="YS13377" s="68"/>
      <c r="YT13377" s="68"/>
      <c r="YU13377" s="68"/>
      <c r="YV13377" s="68"/>
      <c r="YW13377" s="68"/>
      <c r="YX13377" s="68">
        <v>0.8718381697166</v>
      </c>
      <c r="YY13377" s="68"/>
      <c r="YZ13377" s="68"/>
      <c r="ZA13377" s="68"/>
      <c r="ZB13377" s="68"/>
      <c r="ZC13377" s="68"/>
      <c r="ZD13377" s="68"/>
    </row>
    <row r="13378" spans="658:680" x14ac:dyDescent="0.25">
      <c r="YH13378" s="68"/>
      <c r="YI13378" s="68"/>
      <c r="YJ13378" s="68"/>
      <c r="YK13378" s="68"/>
      <c r="YL13378" s="68"/>
      <c r="YM13378" s="68"/>
      <c r="YN13378" s="68"/>
      <c r="YO13378" s="68"/>
      <c r="YP13378" s="68"/>
      <c r="YQ13378" s="68"/>
      <c r="YR13378" s="68"/>
      <c r="YS13378" s="68"/>
      <c r="YT13378" s="68"/>
      <c r="YU13378" s="68"/>
      <c r="YV13378" s="68"/>
      <c r="YW13378" s="68"/>
      <c r="YX13378" s="68">
        <v>0.87179810586058903</v>
      </c>
      <c r="YY13378" s="68"/>
      <c r="YZ13378" s="68"/>
      <c r="ZA13378" s="68"/>
      <c r="ZB13378" s="68"/>
      <c r="ZC13378" s="68"/>
      <c r="ZD13378" s="68"/>
    </row>
    <row r="13379" spans="658:680" x14ac:dyDescent="0.25">
      <c r="YH13379" s="68"/>
      <c r="YI13379" s="68"/>
      <c r="YJ13379" s="68"/>
      <c r="YK13379" s="68"/>
      <c r="YL13379" s="68"/>
      <c r="YM13379" s="68"/>
      <c r="YN13379" s="68"/>
      <c r="YO13379" s="68"/>
      <c r="YP13379" s="68"/>
      <c r="YQ13379" s="68"/>
      <c r="YR13379" s="68"/>
      <c r="YS13379" s="68"/>
      <c r="YT13379" s="68"/>
      <c r="YU13379" s="68"/>
      <c r="YV13379" s="68"/>
      <c r="YW13379" s="68"/>
      <c r="YX13379" s="68">
        <v>0.87177170369607904</v>
      </c>
      <c r="YY13379" s="68"/>
      <c r="YZ13379" s="68"/>
      <c r="ZA13379" s="68"/>
      <c r="ZB13379" s="68"/>
      <c r="ZC13379" s="68"/>
      <c r="ZD13379" s="68"/>
    </row>
    <row r="13380" spans="658:680" x14ac:dyDescent="0.25">
      <c r="YH13380" s="68"/>
      <c r="YI13380" s="68"/>
      <c r="YJ13380" s="68"/>
      <c r="YK13380" s="68"/>
      <c r="YL13380" s="68"/>
      <c r="YM13380" s="68"/>
      <c r="YN13380" s="68"/>
      <c r="YO13380" s="68"/>
      <c r="YP13380" s="68"/>
      <c r="YQ13380" s="68"/>
      <c r="YR13380" s="68"/>
      <c r="YS13380" s="68"/>
      <c r="YT13380" s="68"/>
      <c r="YU13380" s="68"/>
      <c r="YV13380" s="68"/>
      <c r="YW13380" s="68"/>
      <c r="YX13380" s="68">
        <v>0.87175383858386601</v>
      </c>
      <c r="YY13380" s="68"/>
      <c r="YZ13380" s="68"/>
      <c r="ZA13380" s="68"/>
      <c r="ZB13380" s="68"/>
      <c r="ZC13380" s="68"/>
      <c r="ZD13380" s="68"/>
    </row>
    <row r="13381" spans="658:680" x14ac:dyDescent="0.25">
      <c r="YH13381" s="68"/>
      <c r="YI13381" s="68"/>
      <c r="YJ13381" s="68"/>
      <c r="YK13381" s="68"/>
      <c r="YL13381" s="68"/>
      <c r="YM13381" s="68"/>
      <c r="YN13381" s="68"/>
      <c r="YO13381" s="68"/>
      <c r="YP13381" s="68"/>
      <c r="YQ13381" s="68"/>
      <c r="YR13381" s="68"/>
      <c r="YS13381" s="68"/>
      <c r="YT13381" s="68"/>
      <c r="YU13381" s="68"/>
      <c r="YV13381" s="68"/>
      <c r="YW13381" s="68"/>
      <c r="YX13381" s="68">
        <v>0.87173887885226797</v>
      </c>
      <c r="YY13381" s="68"/>
      <c r="YZ13381" s="68"/>
      <c r="ZA13381" s="68"/>
      <c r="ZB13381" s="68"/>
      <c r="ZC13381" s="68"/>
      <c r="ZD13381" s="68"/>
    </row>
    <row r="13382" spans="658:680" x14ac:dyDescent="0.25">
      <c r="YH13382" s="68"/>
      <c r="YI13382" s="68"/>
      <c r="YJ13382" s="68"/>
      <c r="YK13382" s="68"/>
      <c r="YL13382" s="68"/>
      <c r="YM13382" s="68"/>
      <c r="YN13382" s="68"/>
      <c r="YO13382" s="68"/>
      <c r="YP13382" s="68"/>
      <c r="YQ13382" s="68"/>
      <c r="YR13382" s="68"/>
      <c r="YS13382" s="68"/>
      <c r="YT13382" s="68"/>
      <c r="YU13382" s="68"/>
      <c r="YV13382" s="68"/>
      <c r="YW13382" s="68"/>
      <c r="YX13382" s="68">
        <v>0.87172165770167198</v>
      </c>
      <c r="YY13382" s="68"/>
      <c r="YZ13382" s="68"/>
      <c r="ZA13382" s="68"/>
      <c r="ZB13382" s="68"/>
      <c r="ZC13382" s="68"/>
      <c r="ZD13382" s="68"/>
    </row>
    <row r="13383" spans="658:680" x14ac:dyDescent="0.25">
      <c r="YH13383" s="68"/>
      <c r="YI13383" s="68"/>
      <c r="YJ13383" s="68"/>
      <c r="YK13383" s="68"/>
      <c r="YL13383" s="68"/>
      <c r="YM13383" s="68"/>
      <c r="YN13383" s="68"/>
      <c r="YO13383" s="68"/>
      <c r="YP13383" s="68"/>
      <c r="YQ13383" s="68"/>
      <c r="YR13383" s="68"/>
      <c r="YS13383" s="68"/>
      <c r="YT13383" s="68"/>
      <c r="YU13383" s="68"/>
      <c r="YV13383" s="68"/>
      <c r="YW13383" s="68"/>
      <c r="YX13383" s="68">
        <v>0.87150763786607799</v>
      </c>
      <c r="YY13383" s="68"/>
      <c r="YZ13383" s="68"/>
      <c r="ZA13383" s="68"/>
      <c r="ZB13383" s="68"/>
      <c r="ZC13383" s="68"/>
      <c r="ZD13383" s="68"/>
    </row>
    <row r="13384" spans="658:680" x14ac:dyDescent="0.25">
      <c r="YH13384" s="68"/>
      <c r="YI13384" s="68"/>
      <c r="YJ13384" s="68"/>
      <c r="YK13384" s="68"/>
      <c r="YL13384" s="68"/>
      <c r="YM13384" s="68"/>
      <c r="YN13384" s="68"/>
      <c r="YO13384" s="68"/>
      <c r="YP13384" s="68"/>
      <c r="YQ13384" s="68"/>
      <c r="YR13384" s="68"/>
      <c r="YS13384" s="68"/>
      <c r="YT13384" s="68"/>
      <c r="YU13384" s="68"/>
      <c r="YV13384" s="68"/>
      <c r="YW13384" s="68"/>
      <c r="YX13384" s="68">
        <v>0.87139338344149198</v>
      </c>
      <c r="YY13384" s="68"/>
      <c r="YZ13384" s="68"/>
      <c r="ZA13384" s="68"/>
      <c r="ZB13384" s="68"/>
      <c r="ZC13384" s="68"/>
      <c r="ZD13384" s="68"/>
    </row>
    <row r="13385" spans="658:680" x14ac:dyDescent="0.25">
      <c r="YH13385" s="68"/>
      <c r="YI13385" s="68"/>
      <c r="YJ13385" s="68"/>
      <c r="YK13385" s="68"/>
      <c r="YL13385" s="68"/>
      <c r="YM13385" s="68"/>
      <c r="YN13385" s="68"/>
      <c r="YO13385" s="68"/>
      <c r="YP13385" s="68"/>
      <c r="YQ13385" s="68"/>
      <c r="YR13385" s="68"/>
      <c r="YS13385" s="68"/>
      <c r="YT13385" s="68"/>
      <c r="YU13385" s="68"/>
      <c r="YV13385" s="68"/>
      <c r="YW13385" s="68"/>
      <c r="YX13385" s="68">
        <v>0.87134800012658498</v>
      </c>
      <c r="YY13385" s="68"/>
      <c r="YZ13385" s="68"/>
      <c r="ZA13385" s="68"/>
      <c r="ZB13385" s="68"/>
      <c r="ZC13385" s="68"/>
      <c r="ZD13385" s="68"/>
    </row>
    <row r="13386" spans="658:680" x14ac:dyDescent="0.25">
      <c r="YH13386" s="68"/>
      <c r="YI13386" s="68"/>
      <c r="YJ13386" s="68"/>
      <c r="YK13386" s="68"/>
      <c r="YL13386" s="68"/>
      <c r="YM13386" s="68"/>
      <c r="YN13386" s="68"/>
      <c r="YO13386" s="68"/>
      <c r="YP13386" s="68"/>
      <c r="YQ13386" s="68"/>
      <c r="YR13386" s="68"/>
      <c r="YS13386" s="68"/>
      <c r="YT13386" s="68"/>
      <c r="YU13386" s="68"/>
      <c r="YV13386" s="68"/>
      <c r="YW13386" s="68"/>
      <c r="YX13386" s="68">
        <v>0.87115604200140995</v>
      </c>
      <c r="YY13386" s="68"/>
      <c r="YZ13386" s="68"/>
      <c r="ZA13386" s="68"/>
      <c r="ZB13386" s="68"/>
      <c r="ZC13386" s="68"/>
      <c r="ZD13386" s="68"/>
    </row>
    <row r="13387" spans="658:680" x14ac:dyDescent="0.25">
      <c r="YH13387" s="68"/>
      <c r="YI13387" s="68"/>
      <c r="YJ13387" s="68"/>
      <c r="YK13387" s="68"/>
      <c r="YL13387" s="68"/>
      <c r="YM13387" s="68"/>
      <c r="YN13387" s="68"/>
      <c r="YO13387" s="68"/>
      <c r="YP13387" s="68"/>
      <c r="YQ13387" s="68"/>
      <c r="YR13387" s="68"/>
      <c r="YS13387" s="68"/>
      <c r="YT13387" s="68"/>
      <c r="YU13387" s="68"/>
      <c r="YV13387" s="68"/>
      <c r="YW13387" s="68"/>
      <c r="YX13387" s="68">
        <v>0.87110827314210404</v>
      </c>
      <c r="YY13387" s="68"/>
      <c r="YZ13387" s="68"/>
      <c r="ZA13387" s="68"/>
      <c r="ZB13387" s="68"/>
      <c r="ZC13387" s="68"/>
      <c r="ZD13387" s="68"/>
    </row>
    <row r="13388" spans="658:680" x14ac:dyDescent="0.25">
      <c r="YH13388" s="68"/>
      <c r="YI13388" s="68"/>
      <c r="YJ13388" s="68"/>
      <c r="YK13388" s="68"/>
      <c r="YL13388" s="68"/>
      <c r="YM13388" s="68"/>
      <c r="YN13388" s="68"/>
      <c r="YO13388" s="68"/>
      <c r="YP13388" s="68"/>
      <c r="YQ13388" s="68"/>
      <c r="YR13388" s="68"/>
      <c r="YS13388" s="68"/>
      <c r="YT13388" s="68"/>
      <c r="YU13388" s="68"/>
      <c r="YV13388" s="68"/>
      <c r="YW13388" s="68"/>
      <c r="YX13388" s="68">
        <v>0.87107350047283805</v>
      </c>
      <c r="YY13388" s="68"/>
      <c r="YZ13388" s="68"/>
      <c r="ZA13388" s="68"/>
      <c r="ZB13388" s="68"/>
      <c r="ZC13388" s="68"/>
      <c r="ZD13388" s="68"/>
    </row>
    <row r="13389" spans="658:680" x14ac:dyDescent="0.25">
      <c r="YH13389" s="68"/>
      <c r="YI13389" s="68"/>
      <c r="YJ13389" s="68"/>
      <c r="YK13389" s="68"/>
      <c r="YL13389" s="68"/>
      <c r="YM13389" s="68"/>
      <c r="YN13389" s="68"/>
      <c r="YO13389" s="68"/>
      <c r="YP13389" s="68"/>
      <c r="YQ13389" s="68"/>
      <c r="YR13389" s="68"/>
      <c r="YS13389" s="68"/>
      <c r="YT13389" s="68"/>
      <c r="YU13389" s="68"/>
      <c r="YV13389" s="68"/>
      <c r="YW13389" s="68"/>
      <c r="YX13389" s="68">
        <v>0.87101989302625604</v>
      </c>
      <c r="YY13389" s="68"/>
      <c r="YZ13389" s="68"/>
      <c r="ZA13389" s="68"/>
      <c r="ZB13389" s="68"/>
      <c r="ZC13389" s="68"/>
      <c r="ZD13389" s="68"/>
    </row>
    <row r="13390" spans="658:680" x14ac:dyDescent="0.25">
      <c r="YH13390" s="68"/>
      <c r="YI13390" s="68"/>
      <c r="YJ13390" s="68"/>
      <c r="YK13390" s="68"/>
      <c r="YL13390" s="68"/>
      <c r="YM13390" s="68"/>
      <c r="YN13390" s="68"/>
      <c r="YO13390" s="68"/>
      <c r="YP13390" s="68"/>
      <c r="YQ13390" s="68"/>
      <c r="YR13390" s="68"/>
      <c r="YS13390" s="68"/>
      <c r="YT13390" s="68"/>
      <c r="YU13390" s="68"/>
      <c r="YV13390" s="68"/>
      <c r="YW13390" s="68"/>
      <c r="YX13390" s="68">
        <v>0.87101764121746295</v>
      </c>
      <c r="YY13390" s="68"/>
      <c r="YZ13390" s="68"/>
      <c r="ZA13390" s="68"/>
      <c r="ZB13390" s="68"/>
      <c r="ZC13390" s="68"/>
      <c r="ZD13390" s="68"/>
    </row>
    <row r="13391" spans="658:680" x14ac:dyDescent="0.25">
      <c r="YH13391" s="68"/>
      <c r="YI13391" s="68"/>
      <c r="YJ13391" s="68"/>
      <c r="YK13391" s="68"/>
      <c r="YL13391" s="68"/>
      <c r="YM13391" s="68"/>
      <c r="YN13391" s="68"/>
      <c r="YO13391" s="68"/>
      <c r="YP13391" s="68"/>
      <c r="YQ13391" s="68"/>
      <c r="YR13391" s="68"/>
      <c r="YS13391" s="68"/>
      <c r="YT13391" s="68"/>
      <c r="YU13391" s="68"/>
      <c r="YV13391" s="68"/>
      <c r="YW13391" s="68"/>
      <c r="YX13391" s="68">
        <v>0.87096234360706803</v>
      </c>
      <c r="YY13391" s="68"/>
      <c r="YZ13391" s="68"/>
      <c r="ZA13391" s="68"/>
      <c r="ZB13391" s="68"/>
      <c r="ZC13391" s="68"/>
      <c r="ZD13391" s="68"/>
    </row>
    <row r="13392" spans="658:680" x14ac:dyDescent="0.25">
      <c r="YH13392" s="68"/>
      <c r="YI13392" s="68"/>
      <c r="YJ13392" s="68"/>
      <c r="YK13392" s="68"/>
      <c r="YL13392" s="68"/>
      <c r="YM13392" s="68"/>
      <c r="YN13392" s="68"/>
      <c r="YO13392" s="68"/>
      <c r="YP13392" s="68"/>
      <c r="YQ13392" s="68"/>
      <c r="YR13392" s="68"/>
      <c r="YS13392" s="68"/>
      <c r="YT13392" s="68"/>
      <c r="YU13392" s="68"/>
      <c r="YV13392" s="68"/>
      <c r="YW13392" s="68"/>
      <c r="YX13392" s="68">
        <v>0.87088299160988902</v>
      </c>
      <c r="YY13392" s="68"/>
      <c r="YZ13392" s="68"/>
      <c r="ZA13392" s="68"/>
      <c r="ZB13392" s="68"/>
      <c r="ZC13392" s="68"/>
      <c r="ZD13392" s="68"/>
    </row>
    <row r="13393" spans="658:680" x14ac:dyDescent="0.25">
      <c r="YH13393" s="68"/>
      <c r="YI13393" s="68"/>
      <c r="YJ13393" s="68"/>
      <c r="YK13393" s="68"/>
      <c r="YL13393" s="68"/>
      <c r="YM13393" s="68"/>
      <c r="YN13393" s="68"/>
      <c r="YO13393" s="68"/>
      <c r="YP13393" s="68"/>
      <c r="YQ13393" s="68"/>
      <c r="YR13393" s="68"/>
      <c r="YS13393" s="68"/>
      <c r="YT13393" s="68"/>
      <c r="YU13393" s="68"/>
      <c r="YV13393" s="68"/>
      <c r="YW13393" s="68"/>
      <c r="YX13393" s="68">
        <v>0.87083708771812995</v>
      </c>
      <c r="YY13393" s="68"/>
      <c r="YZ13393" s="68"/>
      <c r="ZA13393" s="68"/>
      <c r="ZB13393" s="68"/>
      <c r="ZC13393" s="68"/>
      <c r="ZD13393" s="68"/>
    </row>
    <row r="13394" spans="658:680" x14ac:dyDescent="0.25">
      <c r="YH13394" s="68"/>
      <c r="YI13394" s="68"/>
      <c r="YJ13394" s="68"/>
      <c r="YK13394" s="68"/>
      <c r="YL13394" s="68"/>
      <c r="YM13394" s="68"/>
      <c r="YN13394" s="68"/>
      <c r="YO13394" s="68"/>
      <c r="YP13394" s="68"/>
      <c r="YQ13394" s="68"/>
      <c r="YR13394" s="68"/>
      <c r="YS13394" s="68"/>
      <c r="YT13394" s="68"/>
      <c r="YU13394" s="68"/>
      <c r="YV13394" s="68"/>
      <c r="YW13394" s="68"/>
      <c r="YX13394" s="68">
        <v>0.87079511465846504</v>
      </c>
      <c r="YY13394" s="68"/>
      <c r="YZ13394" s="68"/>
      <c r="ZA13394" s="68"/>
      <c r="ZB13394" s="68"/>
      <c r="ZC13394" s="68"/>
      <c r="ZD13394" s="68"/>
    </row>
    <row r="13395" spans="658:680" x14ac:dyDescent="0.25">
      <c r="YH13395" s="68"/>
      <c r="YI13395" s="68"/>
      <c r="YJ13395" s="68"/>
      <c r="YK13395" s="68"/>
      <c r="YL13395" s="68"/>
      <c r="YM13395" s="68"/>
      <c r="YN13395" s="68"/>
      <c r="YO13395" s="68"/>
      <c r="YP13395" s="68"/>
      <c r="YQ13395" s="68"/>
      <c r="YR13395" s="68"/>
      <c r="YS13395" s="68"/>
      <c r="YT13395" s="68"/>
      <c r="YU13395" s="68"/>
      <c r="YV13395" s="68"/>
      <c r="YW13395" s="68"/>
      <c r="YX13395" s="68">
        <v>0.87078249707684496</v>
      </c>
      <c r="YY13395" s="68"/>
      <c r="YZ13395" s="68"/>
      <c r="ZA13395" s="68"/>
      <c r="ZB13395" s="68"/>
      <c r="ZC13395" s="68"/>
      <c r="ZD13395" s="68"/>
    </row>
    <row r="13396" spans="658:680" x14ac:dyDescent="0.25">
      <c r="YH13396" s="68"/>
      <c r="YI13396" s="68"/>
      <c r="YJ13396" s="68"/>
      <c r="YK13396" s="68"/>
      <c r="YL13396" s="68"/>
      <c r="YM13396" s="68"/>
      <c r="YN13396" s="68"/>
      <c r="YO13396" s="68"/>
      <c r="YP13396" s="68"/>
      <c r="YQ13396" s="68"/>
      <c r="YR13396" s="68"/>
      <c r="YS13396" s="68"/>
      <c r="YT13396" s="68"/>
      <c r="YU13396" s="68"/>
      <c r="YV13396" s="68"/>
      <c r="YW13396" s="68"/>
      <c r="YX13396" s="68">
        <v>0.87077144037040999</v>
      </c>
      <c r="YY13396" s="68"/>
      <c r="YZ13396" s="68"/>
      <c r="ZA13396" s="68"/>
      <c r="ZB13396" s="68"/>
      <c r="ZC13396" s="68"/>
      <c r="ZD13396" s="68"/>
    </row>
    <row r="13397" spans="658:680" x14ac:dyDescent="0.25">
      <c r="YH13397" s="68"/>
      <c r="YI13397" s="68"/>
      <c r="YJ13397" s="68"/>
      <c r="YK13397" s="68"/>
      <c r="YL13397" s="68"/>
      <c r="YM13397" s="68"/>
      <c r="YN13397" s="68"/>
      <c r="YO13397" s="68"/>
      <c r="YP13397" s="68"/>
      <c r="YQ13397" s="68"/>
      <c r="YR13397" s="68"/>
      <c r="YS13397" s="68"/>
      <c r="YT13397" s="68"/>
      <c r="YU13397" s="68"/>
      <c r="YV13397" s="68"/>
      <c r="YW13397" s="68"/>
      <c r="YX13397" s="68">
        <v>0.87075333759644902</v>
      </c>
      <c r="YY13397" s="68"/>
      <c r="YZ13397" s="68"/>
      <c r="ZA13397" s="68"/>
      <c r="ZB13397" s="68"/>
      <c r="ZC13397" s="68"/>
      <c r="ZD13397" s="68"/>
    </row>
    <row r="13398" spans="658:680" x14ac:dyDescent="0.25">
      <c r="YH13398" s="68"/>
      <c r="YI13398" s="68"/>
      <c r="YJ13398" s="68"/>
      <c r="YK13398" s="68"/>
      <c r="YL13398" s="68"/>
      <c r="YM13398" s="68"/>
      <c r="YN13398" s="68"/>
      <c r="YO13398" s="68"/>
      <c r="YP13398" s="68"/>
      <c r="YQ13398" s="68"/>
      <c r="YR13398" s="68"/>
      <c r="YS13398" s="68"/>
      <c r="YT13398" s="68"/>
      <c r="YU13398" s="68"/>
      <c r="YV13398" s="68"/>
      <c r="YW13398" s="68"/>
      <c r="YX13398" s="68">
        <v>0.87074227435907603</v>
      </c>
      <c r="YY13398" s="68"/>
      <c r="YZ13398" s="68"/>
      <c r="ZA13398" s="68"/>
      <c r="ZB13398" s="68"/>
      <c r="ZC13398" s="68"/>
      <c r="ZD13398" s="68"/>
    </row>
    <row r="13399" spans="658:680" x14ac:dyDescent="0.25">
      <c r="YH13399" s="68"/>
      <c r="YI13399" s="68"/>
      <c r="YJ13399" s="68"/>
      <c r="YK13399" s="68"/>
      <c r="YL13399" s="68"/>
      <c r="YM13399" s="68"/>
      <c r="YN13399" s="68"/>
      <c r="YO13399" s="68"/>
      <c r="YP13399" s="68"/>
      <c r="YQ13399" s="68"/>
      <c r="YR13399" s="68"/>
      <c r="YS13399" s="68"/>
      <c r="YT13399" s="68"/>
      <c r="YU13399" s="68"/>
      <c r="YV13399" s="68"/>
      <c r="YW13399" s="68"/>
      <c r="YX13399" s="68">
        <v>0.87072021629198904</v>
      </c>
      <c r="YY13399" s="68"/>
      <c r="YZ13399" s="68"/>
      <c r="ZA13399" s="68"/>
      <c r="ZB13399" s="68"/>
      <c r="ZC13399" s="68"/>
      <c r="ZD13399" s="68"/>
    </row>
    <row r="13400" spans="658:680" x14ac:dyDescent="0.25">
      <c r="YH13400" s="68"/>
      <c r="YI13400" s="68"/>
      <c r="YJ13400" s="68"/>
      <c r="YK13400" s="68"/>
      <c r="YL13400" s="68"/>
      <c r="YM13400" s="68"/>
      <c r="YN13400" s="68"/>
      <c r="YO13400" s="68"/>
      <c r="YP13400" s="68"/>
      <c r="YQ13400" s="68"/>
      <c r="YR13400" s="68"/>
      <c r="YS13400" s="68"/>
      <c r="YT13400" s="68"/>
      <c r="YU13400" s="68"/>
      <c r="YV13400" s="68"/>
      <c r="YW13400" s="68"/>
      <c r="YX13400" s="68">
        <v>0.87069229413310001</v>
      </c>
      <c r="YY13400" s="68"/>
      <c r="YZ13400" s="68"/>
      <c r="ZA13400" s="68"/>
      <c r="ZB13400" s="68"/>
      <c r="ZC13400" s="68"/>
      <c r="ZD13400" s="68"/>
    </row>
    <row r="13401" spans="658:680" x14ac:dyDescent="0.25">
      <c r="YH13401" s="68"/>
      <c r="YI13401" s="68"/>
      <c r="YJ13401" s="68"/>
      <c r="YK13401" s="68"/>
      <c r="YL13401" s="68"/>
      <c r="YM13401" s="68"/>
      <c r="YN13401" s="68"/>
      <c r="YO13401" s="68"/>
      <c r="YP13401" s="68"/>
      <c r="YQ13401" s="68"/>
      <c r="YR13401" s="68"/>
      <c r="YS13401" s="68"/>
      <c r="YT13401" s="68"/>
      <c r="YU13401" s="68"/>
      <c r="YV13401" s="68"/>
      <c r="YW13401" s="68"/>
      <c r="YX13401" s="68">
        <v>0.87060734792680305</v>
      </c>
      <c r="YY13401" s="68"/>
      <c r="YZ13401" s="68"/>
      <c r="ZA13401" s="68"/>
      <c r="ZB13401" s="68"/>
      <c r="ZC13401" s="68"/>
      <c r="ZD13401" s="68"/>
    </row>
    <row r="13402" spans="658:680" x14ac:dyDescent="0.25">
      <c r="YH13402" s="68"/>
      <c r="YI13402" s="68"/>
      <c r="YJ13402" s="68"/>
      <c r="YK13402" s="68"/>
      <c r="YL13402" s="68"/>
      <c r="YM13402" s="68"/>
      <c r="YN13402" s="68"/>
      <c r="YO13402" s="68"/>
      <c r="YP13402" s="68"/>
      <c r="YQ13402" s="68"/>
      <c r="YR13402" s="68"/>
      <c r="YS13402" s="68"/>
      <c r="YT13402" s="68"/>
      <c r="YU13402" s="68"/>
      <c r="YV13402" s="68"/>
      <c r="YW13402" s="68"/>
      <c r="YX13402" s="68">
        <v>0.870605306164282</v>
      </c>
      <c r="YY13402" s="68"/>
      <c r="YZ13402" s="68"/>
      <c r="ZA13402" s="68"/>
      <c r="ZB13402" s="68"/>
      <c r="ZC13402" s="68"/>
      <c r="ZD13402" s="68"/>
    </row>
    <row r="13403" spans="658:680" x14ac:dyDescent="0.25">
      <c r="YH13403" s="68"/>
      <c r="YI13403" s="68"/>
      <c r="YJ13403" s="68"/>
      <c r="YK13403" s="68"/>
      <c r="YL13403" s="68"/>
      <c r="YM13403" s="68"/>
      <c r="YN13403" s="68"/>
      <c r="YO13403" s="68"/>
      <c r="YP13403" s="68"/>
      <c r="YQ13403" s="68"/>
      <c r="YR13403" s="68"/>
      <c r="YS13403" s="68"/>
      <c r="YT13403" s="68"/>
      <c r="YU13403" s="68"/>
      <c r="YV13403" s="68"/>
      <c r="YW13403" s="68"/>
      <c r="YX13403" s="68">
        <v>0.87057311512750801</v>
      </c>
      <c r="YY13403" s="68"/>
      <c r="YZ13403" s="68"/>
      <c r="ZA13403" s="68"/>
      <c r="ZB13403" s="68"/>
      <c r="ZC13403" s="68"/>
      <c r="ZD13403" s="68"/>
    </row>
    <row r="13404" spans="658:680" x14ac:dyDescent="0.25">
      <c r="YH13404" s="68"/>
      <c r="YI13404" s="68"/>
      <c r="YJ13404" s="68"/>
      <c r="YK13404" s="68"/>
      <c r="YL13404" s="68"/>
      <c r="YM13404" s="68"/>
      <c r="YN13404" s="68"/>
      <c r="YO13404" s="68"/>
      <c r="YP13404" s="68"/>
      <c r="YQ13404" s="68"/>
      <c r="YR13404" s="68"/>
      <c r="YS13404" s="68"/>
      <c r="YT13404" s="68"/>
      <c r="YU13404" s="68"/>
      <c r="YV13404" s="68"/>
      <c r="YW13404" s="68"/>
      <c r="YX13404" s="68">
        <v>0.87054472598933696</v>
      </c>
      <c r="YY13404" s="68"/>
      <c r="YZ13404" s="68"/>
      <c r="ZA13404" s="68"/>
      <c r="ZB13404" s="68"/>
      <c r="ZC13404" s="68"/>
      <c r="ZD13404" s="68"/>
    </row>
    <row r="13405" spans="658:680" x14ac:dyDescent="0.25">
      <c r="YH13405" s="68"/>
      <c r="YI13405" s="68"/>
      <c r="YJ13405" s="68"/>
      <c r="YK13405" s="68"/>
      <c r="YL13405" s="68"/>
      <c r="YM13405" s="68"/>
      <c r="YN13405" s="68"/>
      <c r="YO13405" s="68"/>
      <c r="YP13405" s="68"/>
      <c r="YQ13405" s="68"/>
      <c r="YR13405" s="68"/>
      <c r="YS13405" s="68"/>
      <c r="YT13405" s="68"/>
      <c r="YU13405" s="68"/>
      <c r="YV13405" s="68"/>
      <c r="YW13405" s="68"/>
      <c r="YX13405" s="68">
        <v>0.87054072528220405</v>
      </c>
      <c r="YY13405" s="68"/>
      <c r="YZ13405" s="68"/>
      <c r="ZA13405" s="68"/>
      <c r="ZB13405" s="68"/>
      <c r="ZC13405" s="68"/>
      <c r="ZD13405" s="68"/>
    </row>
    <row r="13406" spans="658:680" x14ac:dyDescent="0.25">
      <c r="YH13406" s="68"/>
      <c r="YI13406" s="68"/>
      <c r="YJ13406" s="68"/>
      <c r="YK13406" s="68"/>
      <c r="YL13406" s="68"/>
      <c r="YM13406" s="68"/>
      <c r="YN13406" s="68"/>
      <c r="YO13406" s="68"/>
      <c r="YP13406" s="68"/>
      <c r="YQ13406" s="68"/>
      <c r="YR13406" s="68"/>
      <c r="YS13406" s="68"/>
      <c r="YT13406" s="68"/>
      <c r="YU13406" s="68"/>
      <c r="YV13406" s="68"/>
      <c r="YW13406" s="68"/>
      <c r="YX13406" s="68">
        <v>0.87050936208052998</v>
      </c>
      <c r="YY13406" s="68"/>
      <c r="YZ13406" s="68"/>
      <c r="ZA13406" s="68"/>
      <c r="ZB13406" s="68"/>
      <c r="ZC13406" s="68"/>
      <c r="ZD13406" s="68"/>
    </row>
    <row r="13407" spans="658:680" x14ac:dyDescent="0.25">
      <c r="YH13407" s="68"/>
      <c r="YI13407" s="68"/>
      <c r="YJ13407" s="68"/>
      <c r="YK13407" s="68"/>
      <c r="YL13407" s="68"/>
      <c r="YM13407" s="68"/>
      <c r="YN13407" s="68"/>
      <c r="YO13407" s="68"/>
      <c r="YP13407" s="68"/>
      <c r="YQ13407" s="68"/>
      <c r="YR13407" s="68"/>
      <c r="YS13407" s="68"/>
      <c r="YT13407" s="68"/>
      <c r="YU13407" s="68"/>
      <c r="YV13407" s="68"/>
      <c r="YW13407" s="68"/>
      <c r="YX13407" s="68">
        <v>0.87049986971167104</v>
      </c>
      <c r="YY13407" s="68"/>
      <c r="YZ13407" s="68"/>
      <c r="ZA13407" s="68"/>
      <c r="ZB13407" s="68"/>
      <c r="ZC13407" s="68"/>
      <c r="ZD13407" s="68"/>
    </row>
    <row r="13408" spans="658:680" x14ac:dyDescent="0.25">
      <c r="YH13408" s="68"/>
      <c r="YI13408" s="68"/>
      <c r="YJ13408" s="68"/>
      <c r="YK13408" s="68"/>
      <c r="YL13408" s="68"/>
      <c r="YM13408" s="68"/>
      <c r="YN13408" s="68"/>
      <c r="YO13408" s="68"/>
      <c r="YP13408" s="68"/>
      <c r="YQ13408" s="68"/>
      <c r="YR13408" s="68"/>
      <c r="YS13408" s="68"/>
      <c r="YT13408" s="68"/>
      <c r="YU13408" s="68"/>
      <c r="YV13408" s="68"/>
      <c r="YW13408" s="68"/>
      <c r="YX13408" s="68">
        <v>0.870498328582474</v>
      </c>
      <c r="YY13408" s="68"/>
      <c r="YZ13408" s="68"/>
      <c r="ZA13408" s="68"/>
      <c r="ZB13408" s="68"/>
      <c r="ZC13408" s="68"/>
      <c r="ZD13408" s="68"/>
    </row>
    <row r="13409" spans="658:680" x14ac:dyDescent="0.25">
      <c r="YH13409" s="68"/>
      <c r="YI13409" s="68"/>
      <c r="YJ13409" s="68"/>
      <c r="YK13409" s="68"/>
      <c r="YL13409" s="68"/>
      <c r="YM13409" s="68"/>
      <c r="YN13409" s="68"/>
      <c r="YO13409" s="68"/>
      <c r="YP13409" s="68"/>
      <c r="YQ13409" s="68"/>
      <c r="YR13409" s="68"/>
      <c r="YS13409" s="68"/>
      <c r="YT13409" s="68"/>
      <c r="YU13409" s="68"/>
      <c r="YV13409" s="68"/>
      <c r="YW13409" s="68"/>
      <c r="YX13409" s="68">
        <v>0.87047897549687803</v>
      </c>
      <c r="YY13409" s="68"/>
      <c r="YZ13409" s="68"/>
      <c r="ZA13409" s="68"/>
      <c r="ZB13409" s="68"/>
      <c r="ZC13409" s="68"/>
      <c r="ZD13409" s="68"/>
    </row>
    <row r="13410" spans="658:680" x14ac:dyDescent="0.25">
      <c r="YH13410" s="68"/>
      <c r="YI13410" s="68"/>
      <c r="YJ13410" s="68"/>
      <c r="YK13410" s="68"/>
      <c r="YL13410" s="68"/>
      <c r="YM13410" s="68"/>
      <c r="YN13410" s="68"/>
      <c r="YO13410" s="68"/>
      <c r="YP13410" s="68"/>
      <c r="YQ13410" s="68"/>
      <c r="YR13410" s="68"/>
      <c r="YS13410" s="68"/>
      <c r="YT13410" s="68"/>
      <c r="YU13410" s="68"/>
      <c r="YV13410" s="68"/>
      <c r="YW13410" s="68"/>
      <c r="YX13410" s="68">
        <v>0.87043717434517598</v>
      </c>
      <c r="YY13410" s="68"/>
      <c r="YZ13410" s="68"/>
      <c r="ZA13410" s="68"/>
      <c r="ZB13410" s="68"/>
      <c r="ZC13410" s="68"/>
      <c r="ZD13410" s="68"/>
    </row>
    <row r="13411" spans="658:680" x14ac:dyDescent="0.25">
      <c r="YH13411" s="68"/>
      <c r="YI13411" s="68"/>
      <c r="YJ13411" s="68"/>
      <c r="YK13411" s="68"/>
      <c r="YL13411" s="68"/>
      <c r="YM13411" s="68"/>
      <c r="YN13411" s="68"/>
      <c r="YO13411" s="68"/>
      <c r="YP13411" s="68"/>
      <c r="YQ13411" s="68"/>
      <c r="YR13411" s="68"/>
      <c r="YS13411" s="68"/>
      <c r="YT13411" s="68"/>
      <c r="YU13411" s="68"/>
      <c r="YV13411" s="68"/>
      <c r="YW13411" s="68"/>
      <c r="YX13411" s="68">
        <v>0.87030136055660701</v>
      </c>
      <c r="YY13411" s="68"/>
      <c r="YZ13411" s="68"/>
      <c r="ZA13411" s="68"/>
      <c r="ZB13411" s="68"/>
      <c r="ZC13411" s="68"/>
      <c r="ZD13411" s="68"/>
    </row>
    <row r="13412" spans="658:680" x14ac:dyDescent="0.25">
      <c r="YH13412" s="68"/>
      <c r="YI13412" s="68"/>
      <c r="YJ13412" s="68"/>
      <c r="YK13412" s="68"/>
      <c r="YL13412" s="68"/>
      <c r="YM13412" s="68"/>
      <c r="YN13412" s="68"/>
      <c r="YO13412" s="68"/>
      <c r="YP13412" s="68"/>
      <c r="YQ13412" s="68"/>
      <c r="YR13412" s="68"/>
      <c r="YS13412" s="68"/>
      <c r="YT13412" s="68"/>
      <c r="YU13412" s="68"/>
      <c r="YV13412" s="68"/>
      <c r="YW13412" s="68"/>
      <c r="YX13412" s="68">
        <v>0.87022434758345202</v>
      </c>
      <c r="YY13412" s="68"/>
      <c r="YZ13412" s="68"/>
      <c r="ZA13412" s="68"/>
      <c r="ZB13412" s="68"/>
      <c r="ZC13412" s="68"/>
      <c r="ZD13412" s="68"/>
    </row>
    <row r="13413" spans="658:680" x14ac:dyDescent="0.25">
      <c r="YH13413" s="68"/>
      <c r="YI13413" s="68"/>
      <c r="YJ13413" s="68"/>
      <c r="YK13413" s="68"/>
      <c r="YL13413" s="68"/>
      <c r="YM13413" s="68"/>
      <c r="YN13413" s="68"/>
      <c r="YO13413" s="68"/>
      <c r="YP13413" s="68"/>
      <c r="YQ13413" s="68"/>
      <c r="YR13413" s="68"/>
      <c r="YS13413" s="68"/>
      <c r="YT13413" s="68"/>
      <c r="YU13413" s="68"/>
      <c r="YV13413" s="68"/>
      <c r="YW13413" s="68"/>
      <c r="YX13413" s="68">
        <v>0.87018650881211401</v>
      </c>
      <c r="YY13413" s="68"/>
      <c r="YZ13413" s="68"/>
      <c r="ZA13413" s="68"/>
      <c r="ZB13413" s="68"/>
      <c r="ZC13413" s="68"/>
      <c r="ZD13413" s="68"/>
    </row>
    <row r="13414" spans="658:680" x14ac:dyDescent="0.25">
      <c r="YH13414" s="68"/>
      <c r="YI13414" s="68"/>
      <c r="YJ13414" s="68"/>
      <c r="YK13414" s="68"/>
      <c r="YL13414" s="68"/>
      <c r="YM13414" s="68"/>
      <c r="YN13414" s="68"/>
      <c r="YO13414" s="68"/>
      <c r="YP13414" s="68"/>
      <c r="YQ13414" s="68"/>
      <c r="YR13414" s="68"/>
      <c r="YS13414" s="68"/>
      <c r="YT13414" s="68"/>
      <c r="YU13414" s="68"/>
      <c r="YV13414" s="68"/>
      <c r="YW13414" s="68"/>
      <c r="YX13414" s="68">
        <v>0.86985997237097801</v>
      </c>
      <c r="YY13414" s="68"/>
      <c r="YZ13414" s="68"/>
      <c r="ZA13414" s="68"/>
      <c r="ZB13414" s="68"/>
      <c r="ZC13414" s="68"/>
      <c r="ZD13414" s="68"/>
    </row>
    <row r="13415" spans="658:680" x14ac:dyDescent="0.25">
      <c r="YH13415" s="68"/>
      <c r="YI13415" s="68"/>
      <c r="YJ13415" s="68"/>
      <c r="YK13415" s="68"/>
      <c r="YL13415" s="68"/>
      <c r="YM13415" s="68"/>
      <c r="YN13415" s="68"/>
      <c r="YO13415" s="68"/>
      <c r="YP13415" s="68"/>
      <c r="YQ13415" s="68"/>
      <c r="YR13415" s="68"/>
      <c r="YS13415" s="68"/>
      <c r="YT13415" s="68"/>
      <c r="YU13415" s="68"/>
      <c r="YV13415" s="68"/>
      <c r="YW13415" s="68"/>
      <c r="YX13415" s="68">
        <v>0.86965566019454199</v>
      </c>
      <c r="YY13415" s="68"/>
      <c r="YZ13415" s="68"/>
      <c r="ZA13415" s="68"/>
      <c r="ZB13415" s="68"/>
      <c r="ZC13415" s="68"/>
      <c r="ZD13415" s="68"/>
    </row>
    <row r="13416" spans="658:680" x14ac:dyDescent="0.25">
      <c r="YH13416" s="68"/>
      <c r="YI13416" s="68"/>
      <c r="YJ13416" s="68"/>
      <c r="YK13416" s="68"/>
      <c r="YL13416" s="68"/>
      <c r="YM13416" s="68"/>
      <c r="YN13416" s="68"/>
      <c r="YO13416" s="68"/>
      <c r="YP13416" s="68"/>
      <c r="YQ13416" s="68"/>
      <c r="YR13416" s="68"/>
      <c r="YS13416" s="68"/>
      <c r="YT13416" s="68"/>
      <c r="YU13416" s="68"/>
      <c r="YV13416" s="68"/>
      <c r="YW13416" s="68"/>
      <c r="YX13416" s="68">
        <v>0.86959943580777199</v>
      </c>
      <c r="YY13416" s="68"/>
      <c r="YZ13416" s="68"/>
      <c r="ZA13416" s="68"/>
      <c r="ZB13416" s="68"/>
      <c r="ZC13416" s="68"/>
      <c r="ZD13416" s="68"/>
    </row>
    <row r="13417" spans="658:680" x14ac:dyDescent="0.25">
      <c r="YH13417" s="68"/>
      <c r="YI13417" s="68"/>
      <c r="YJ13417" s="68"/>
      <c r="YK13417" s="68"/>
      <c r="YL13417" s="68"/>
      <c r="YM13417" s="68"/>
      <c r="YN13417" s="68"/>
      <c r="YO13417" s="68"/>
      <c r="YP13417" s="68"/>
      <c r="YQ13417" s="68"/>
      <c r="YR13417" s="68"/>
      <c r="YS13417" s="68"/>
      <c r="YT13417" s="68"/>
      <c r="YU13417" s="68"/>
      <c r="YV13417" s="68"/>
      <c r="YW13417" s="68"/>
      <c r="YX13417" s="68">
        <v>0.86956955625888799</v>
      </c>
      <c r="YY13417" s="68"/>
      <c r="YZ13417" s="68"/>
      <c r="ZA13417" s="68"/>
      <c r="ZB13417" s="68"/>
      <c r="ZC13417" s="68"/>
      <c r="ZD13417" s="68"/>
    </row>
    <row r="13418" spans="658:680" x14ac:dyDescent="0.25">
      <c r="YH13418" s="68"/>
      <c r="YI13418" s="68"/>
      <c r="YJ13418" s="68"/>
      <c r="YK13418" s="68"/>
      <c r="YL13418" s="68"/>
      <c r="YM13418" s="68"/>
      <c r="YN13418" s="68"/>
      <c r="YO13418" s="68"/>
      <c r="YP13418" s="68"/>
      <c r="YQ13418" s="68"/>
      <c r="YR13418" s="68"/>
      <c r="YS13418" s="68"/>
      <c r="YT13418" s="68"/>
      <c r="YU13418" s="68"/>
      <c r="YV13418" s="68"/>
      <c r="YW13418" s="68"/>
      <c r="YX13418" s="68">
        <v>0.86955824831483497</v>
      </c>
      <c r="YY13418" s="68"/>
      <c r="YZ13418" s="68"/>
      <c r="ZA13418" s="68"/>
      <c r="ZB13418" s="68"/>
      <c r="ZC13418" s="68"/>
      <c r="ZD13418" s="68"/>
    </row>
    <row r="13419" spans="658:680" x14ac:dyDescent="0.25">
      <c r="YH13419" s="68"/>
      <c r="YI13419" s="68"/>
      <c r="YJ13419" s="68"/>
      <c r="YK13419" s="68"/>
      <c r="YL13419" s="68"/>
      <c r="YM13419" s="68"/>
      <c r="YN13419" s="68"/>
      <c r="YO13419" s="68"/>
      <c r="YP13419" s="68"/>
      <c r="YQ13419" s="68"/>
      <c r="YR13419" s="68"/>
      <c r="YS13419" s="68"/>
      <c r="YT13419" s="68"/>
      <c r="YU13419" s="68"/>
      <c r="YV13419" s="68"/>
      <c r="YW13419" s="68"/>
      <c r="YX13419" s="68">
        <v>0.86955693868796802</v>
      </c>
      <c r="YY13419" s="68"/>
      <c r="YZ13419" s="68"/>
      <c r="ZA13419" s="68"/>
      <c r="ZB13419" s="68"/>
      <c r="ZC13419" s="68"/>
      <c r="ZD13419" s="68"/>
    </row>
    <row r="13420" spans="658:680" x14ac:dyDescent="0.25">
      <c r="YH13420" s="68"/>
      <c r="YI13420" s="68"/>
      <c r="YJ13420" s="68"/>
      <c r="YK13420" s="68"/>
      <c r="YL13420" s="68"/>
      <c r="YM13420" s="68"/>
      <c r="YN13420" s="68"/>
      <c r="YO13420" s="68"/>
      <c r="YP13420" s="68"/>
      <c r="YQ13420" s="68"/>
      <c r="YR13420" s="68"/>
      <c r="YS13420" s="68"/>
      <c r="YT13420" s="68"/>
      <c r="YU13420" s="68"/>
      <c r="YV13420" s="68"/>
      <c r="YW13420" s="68"/>
      <c r="YX13420" s="68">
        <v>0.86952750096807296</v>
      </c>
      <c r="YY13420" s="68"/>
      <c r="YZ13420" s="68"/>
      <c r="ZA13420" s="68"/>
      <c r="ZB13420" s="68"/>
      <c r="ZC13420" s="68"/>
      <c r="ZD13420" s="68"/>
    </row>
    <row r="13421" spans="658:680" x14ac:dyDescent="0.25">
      <c r="YH13421" s="68"/>
      <c r="YI13421" s="68"/>
      <c r="YJ13421" s="68"/>
      <c r="YK13421" s="68"/>
      <c r="YL13421" s="68"/>
      <c r="YM13421" s="68"/>
      <c r="YN13421" s="68"/>
      <c r="YO13421" s="68"/>
      <c r="YP13421" s="68"/>
      <c r="YQ13421" s="68"/>
      <c r="YR13421" s="68"/>
      <c r="YS13421" s="68"/>
      <c r="YT13421" s="68"/>
      <c r="YU13421" s="68"/>
      <c r="YV13421" s="68"/>
      <c r="YW13421" s="68"/>
      <c r="YX13421" s="68">
        <v>0.86950159360456403</v>
      </c>
      <c r="YY13421" s="68"/>
      <c r="YZ13421" s="68"/>
      <c r="ZA13421" s="68"/>
      <c r="ZB13421" s="68"/>
      <c r="ZC13421" s="68"/>
      <c r="ZD13421" s="68"/>
    </row>
    <row r="13422" spans="658:680" x14ac:dyDescent="0.25">
      <c r="YH13422" s="68"/>
      <c r="YI13422" s="68"/>
      <c r="YJ13422" s="68"/>
      <c r="YK13422" s="68"/>
      <c r="YL13422" s="68"/>
      <c r="YM13422" s="68"/>
      <c r="YN13422" s="68"/>
      <c r="YO13422" s="68"/>
      <c r="YP13422" s="68"/>
      <c r="YQ13422" s="68"/>
      <c r="YR13422" s="68"/>
      <c r="YS13422" s="68"/>
      <c r="YT13422" s="68"/>
      <c r="YU13422" s="68"/>
      <c r="YV13422" s="68"/>
      <c r="YW13422" s="68"/>
      <c r="YX13422" s="68">
        <v>0.86947283792959296</v>
      </c>
      <c r="YY13422" s="68"/>
      <c r="YZ13422" s="68"/>
      <c r="ZA13422" s="68"/>
      <c r="ZB13422" s="68"/>
      <c r="ZC13422" s="68"/>
      <c r="ZD13422" s="68"/>
    </row>
    <row r="13423" spans="658:680" x14ac:dyDescent="0.25">
      <c r="YH13423" s="68"/>
      <c r="YI13423" s="68"/>
      <c r="YJ13423" s="68"/>
      <c r="YK13423" s="68"/>
      <c r="YL13423" s="68"/>
      <c r="YM13423" s="68"/>
      <c r="YN13423" s="68"/>
      <c r="YO13423" s="68"/>
      <c r="YP13423" s="68"/>
      <c r="YQ13423" s="68"/>
      <c r="YR13423" s="68"/>
      <c r="YS13423" s="68"/>
      <c r="YT13423" s="68"/>
      <c r="YU13423" s="68"/>
      <c r="YV13423" s="68"/>
      <c r="YW13423" s="68"/>
      <c r="YX13423" s="68">
        <v>0.86920598267971005</v>
      </c>
      <c r="YY13423" s="68"/>
      <c r="YZ13423" s="68"/>
      <c r="ZA13423" s="68"/>
      <c r="ZB13423" s="68"/>
      <c r="ZC13423" s="68"/>
      <c r="ZD13423" s="68"/>
    </row>
    <row r="13424" spans="658:680" x14ac:dyDescent="0.25">
      <c r="YH13424" s="68"/>
      <c r="YI13424" s="68"/>
      <c r="YJ13424" s="68"/>
      <c r="YK13424" s="68"/>
      <c r="YL13424" s="68"/>
      <c r="YM13424" s="68"/>
      <c r="YN13424" s="68"/>
      <c r="YO13424" s="68"/>
      <c r="YP13424" s="68"/>
      <c r="YQ13424" s="68"/>
      <c r="YR13424" s="68"/>
      <c r="YS13424" s="68"/>
      <c r="YT13424" s="68"/>
      <c r="YU13424" s="68"/>
      <c r="YV13424" s="68"/>
      <c r="YW13424" s="68"/>
      <c r="YX13424" s="68">
        <v>0.86919064537391599</v>
      </c>
      <c r="YY13424" s="68"/>
      <c r="YZ13424" s="68"/>
      <c r="ZA13424" s="68"/>
      <c r="ZB13424" s="68"/>
      <c r="ZC13424" s="68"/>
      <c r="ZD13424" s="68"/>
    </row>
    <row r="13425" spans="658:680" x14ac:dyDescent="0.25">
      <c r="YH13425" s="68"/>
      <c r="YI13425" s="68"/>
      <c r="YJ13425" s="68"/>
      <c r="YK13425" s="68"/>
      <c r="YL13425" s="68"/>
      <c r="YM13425" s="68"/>
      <c r="YN13425" s="68"/>
      <c r="YO13425" s="68"/>
      <c r="YP13425" s="68"/>
      <c r="YQ13425" s="68"/>
      <c r="YR13425" s="68"/>
      <c r="YS13425" s="68"/>
      <c r="YT13425" s="68"/>
      <c r="YU13425" s="68"/>
      <c r="YV13425" s="68"/>
      <c r="YW13425" s="68"/>
      <c r="YX13425" s="68">
        <v>0.86914952359548803</v>
      </c>
      <c r="YY13425" s="68"/>
      <c r="YZ13425" s="68"/>
      <c r="ZA13425" s="68"/>
      <c r="ZB13425" s="68"/>
      <c r="ZC13425" s="68"/>
      <c r="ZD13425" s="68"/>
    </row>
    <row r="13426" spans="658:680" x14ac:dyDescent="0.25">
      <c r="YH13426" s="68"/>
      <c r="YI13426" s="68"/>
      <c r="YJ13426" s="68"/>
      <c r="YK13426" s="68"/>
      <c r="YL13426" s="68"/>
      <c r="YM13426" s="68"/>
      <c r="YN13426" s="68"/>
      <c r="YO13426" s="68"/>
      <c r="YP13426" s="68"/>
      <c r="YQ13426" s="68"/>
      <c r="YR13426" s="68"/>
      <c r="YS13426" s="68"/>
      <c r="YT13426" s="68"/>
      <c r="YU13426" s="68"/>
      <c r="YV13426" s="68"/>
      <c r="YW13426" s="68"/>
      <c r="YX13426" s="68">
        <v>0.869082946791501</v>
      </c>
      <c r="YY13426" s="68"/>
      <c r="YZ13426" s="68"/>
      <c r="ZA13426" s="68"/>
      <c r="ZB13426" s="68"/>
      <c r="ZC13426" s="68"/>
      <c r="ZD13426" s="68"/>
    </row>
    <row r="13427" spans="658:680" x14ac:dyDescent="0.25">
      <c r="YH13427" s="68"/>
      <c r="YI13427" s="68"/>
      <c r="YJ13427" s="68"/>
      <c r="YK13427" s="68"/>
      <c r="YL13427" s="68"/>
      <c r="YM13427" s="68"/>
      <c r="YN13427" s="68"/>
      <c r="YO13427" s="68"/>
      <c r="YP13427" s="68"/>
      <c r="YQ13427" s="68"/>
      <c r="YR13427" s="68"/>
      <c r="YS13427" s="68"/>
      <c r="YT13427" s="68"/>
      <c r="YU13427" s="68"/>
      <c r="YV13427" s="68"/>
      <c r="YW13427" s="68"/>
      <c r="YX13427" s="68">
        <v>0.86897350202007795</v>
      </c>
      <c r="YY13427" s="68"/>
      <c r="YZ13427" s="68"/>
      <c r="ZA13427" s="68"/>
      <c r="ZB13427" s="68"/>
      <c r="ZC13427" s="68"/>
      <c r="ZD13427" s="68"/>
    </row>
    <row r="13428" spans="658:680" x14ac:dyDescent="0.25">
      <c r="YH13428" s="68"/>
      <c r="YI13428" s="68"/>
      <c r="YJ13428" s="68"/>
      <c r="YK13428" s="68"/>
      <c r="YL13428" s="68"/>
      <c r="YM13428" s="68"/>
      <c r="YN13428" s="68"/>
      <c r="YO13428" s="68"/>
      <c r="YP13428" s="68"/>
      <c r="YQ13428" s="68"/>
      <c r="YR13428" s="68"/>
      <c r="YS13428" s="68"/>
      <c r="YT13428" s="68"/>
      <c r="YU13428" s="68"/>
      <c r="YV13428" s="68"/>
      <c r="YW13428" s="68"/>
      <c r="YX13428" s="68">
        <v>0.86895600277306795</v>
      </c>
      <c r="YY13428" s="68"/>
      <c r="YZ13428" s="68"/>
      <c r="ZA13428" s="68"/>
      <c r="ZB13428" s="68"/>
      <c r="ZC13428" s="68"/>
      <c r="ZD13428" s="68"/>
    </row>
    <row r="13429" spans="658:680" x14ac:dyDescent="0.25">
      <c r="YH13429" s="68"/>
      <c r="YI13429" s="68"/>
      <c r="YJ13429" s="68"/>
      <c r="YK13429" s="68"/>
      <c r="YL13429" s="68"/>
      <c r="YM13429" s="68"/>
      <c r="YN13429" s="68"/>
      <c r="YO13429" s="68"/>
      <c r="YP13429" s="68"/>
      <c r="YQ13429" s="68"/>
      <c r="YR13429" s="68"/>
      <c r="YS13429" s="68"/>
      <c r="YT13429" s="68"/>
      <c r="YU13429" s="68"/>
      <c r="YV13429" s="68"/>
      <c r="YW13429" s="68"/>
      <c r="YX13429" s="68">
        <v>0.86893414899583299</v>
      </c>
      <c r="YY13429" s="68"/>
      <c r="YZ13429" s="68"/>
      <c r="ZA13429" s="68"/>
      <c r="ZB13429" s="68"/>
      <c r="ZC13429" s="68"/>
      <c r="ZD13429" s="68"/>
    </row>
    <row r="13430" spans="658:680" x14ac:dyDescent="0.25">
      <c r="YH13430" s="68"/>
      <c r="YI13430" s="68"/>
      <c r="YJ13430" s="68"/>
      <c r="YK13430" s="68"/>
      <c r="YL13430" s="68"/>
      <c r="YM13430" s="68"/>
      <c r="YN13430" s="68"/>
      <c r="YO13430" s="68"/>
      <c r="YP13430" s="68"/>
      <c r="YQ13430" s="68"/>
      <c r="YR13430" s="68"/>
      <c r="YS13430" s="68"/>
      <c r="YT13430" s="68"/>
      <c r="YU13430" s="68"/>
      <c r="YV13430" s="68"/>
      <c r="YW13430" s="68"/>
      <c r="YX13430" s="68">
        <v>0.86891525267800995</v>
      </c>
      <c r="YY13430" s="68"/>
      <c r="YZ13430" s="68"/>
      <c r="ZA13430" s="68"/>
      <c r="ZB13430" s="68"/>
      <c r="ZC13430" s="68"/>
      <c r="ZD13430" s="68"/>
    </row>
    <row r="13431" spans="658:680" x14ac:dyDescent="0.25">
      <c r="YH13431" s="68"/>
      <c r="YI13431" s="68"/>
      <c r="YJ13431" s="68"/>
      <c r="YK13431" s="68"/>
      <c r="YL13431" s="68"/>
      <c r="YM13431" s="68"/>
      <c r="YN13431" s="68"/>
      <c r="YO13431" s="68"/>
      <c r="YP13431" s="68"/>
      <c r="YQ13431" s="68"/>
      <c r="YR13431" s="68"/>
      <c r="YS13431" s="68"/>
      <c r="YT13431" s="68"/>
      <c r="YU13431" s="68"/>
      <c r="YV13431" s="68"/>
      <c r="YW13431" s="68"/>
      <c r="YX13431" s="68">
        <v>0.86872096700808599</v>
      </c>
      <c r="YY13431" s="68"/>
      <c r="YZ13431" s="68"/>
      <c r="ZA13431" s="68"/>
      <c r="ZB13431" s="68"/>
      <c r="ZC13431" s="68"/>
      <c r="ZD13431" s="68"/>
    </row>
    <row r="13432" spans="658:680" x14ac:dyDescent="0.25">
      <c r="YH13432" s="68"/>
      <c r="YI13432" s="68"/>
      <c r="YJ13432" s="68"/>
      <c r="YK13432" s="68"/>
      <c r="YL13432" s="68"/>
      <c r="YM13432" s="68"/>
      <c r="YN13432" s="68"/>
      <c r="YO13432" s="68"/>
      <c r="YP13432" s="68"/>
      <c r="YQ13432" s="68"/>
      <c r="YR13432" s="68"/>
      <c r="YS13432" s="68"/>
      <c r="YT13432" s="68"/>
      <c r="YU13432" s="68"/>
      <c r="YV13432" s="68"/>
      <c r="YW13432" s="68"/>
      <c r="YX13432" s="68">
        <v>0.868556618986146</v>
      </c>
      <c r="YY13432" s="68"/>
      <c r="YZ13432" s="68"/>
      <c r="ZA13432" s="68"/>
      <c r="ZB13432" s="68"/>
      <c r="ZC13432" s="68"/>
      <c r="ZD13432" s="68"/>
    </row>
    <row r="13433" spans="658:680" x14ac:dyDescent="0.25">
      <c r="YH13433" s="68"/>
      <c r="YI13433" s="68"/>
      <c r="YJ13433" s="68"/>
      <c r="YK13433" s="68"/>
      <c r="YL13433" s="68"/>
      <c r="YM13433" s="68"/>
      <c r="YN13433" s="68"/>
      <c r="YO13433" s="68"/>
      <c r="YP13433" s="68"/>
      <c r="YQ13433" s="68"/>
      <c r="YR13433" s="68"/>
      <c r="YS13433" s="68"/>
      <c r="YT13433" s="68"/>
      <c r="YU13433" s="68"/>
      <c r="YV13433" s="68"/>
      <c r="YW13433" s="68"/>
      <c r="YX13433" s="68">
        <v>0.86849385164967297</v>
      </c>
      <c r="YY13433" s="68"/>
      <c r="YZ13433" s="68"/>
      <c r="ZA13433" s="68"/>
      <c r="ZB13433" s="68"/>
      <c r="ZC13433" s="68"/>
      <c r="ZD13433" s="68"/>
    </row>
    <row r="13434" spans="658:680" x14ac:dyDescent="0.25">
      <c r="YH13434" s="68"/>
      <c r="YI13434" s="68"/>
      <c r="YJ13434" s="68"/>
      <c r="YK13434" s="68"/>
      <c r="YL13434" s="68"/>
      <c r="YM13434" s="68"/>
      <c r="YN13434" s="68"/>
      <c r="YO13434" s="68"/>
      <c r="YP13434" s="68"/>
      <c r="YQ13434" s="68"/>
      <c r="YR13434" s="68"/>
      <c r="YS13434" s="68"/>
      <c r="YT13434" s="68"/>
      <c r="YU13434" s="68"/>
      <c r="YV13434" s="68"/>
      <c r="YW13434" s="68"/>
      <c r="YX13434" s="68">
        <v>0.86846905057769297</v>
      </c>
      <c r="YY13434" s="68"/>
      <c r="YZ13434" s="68"/>
      <c r="ZA13434" s="68"/>
      <c r="ZB13434" s="68"/>
      <c r="ZC13434" s="68"/>
      <c r="ZD13434" s="68"/>
    </row>
    <row r="13435" spans="658:680" x14ac:dyDescent="0.25">
      <c r="YH13435" s="68"/>
      <c r="YI13435" s="68"/>
      <c r="YJ13435" s="68"/>
      <c r="YK13435" s="68"/>
      <c r="YL13435" s="68"/>
      <c r="YM13435" s="68"/>
      <c r="YN13435" s="68"/>
      <c r="YO13435" s="68"/>
      <c r="YP13435" s="68"/>
      <c r="YQ13435" s="68"/>
      <c r="YR13435" s="68"/>
      <c r="YS13435" s="68"/>
      <c r="YT13435" s="68"/>
      <c r="YU13435" s="68"/>
      <c r="YV13435" s="68"/>
      <c r="YW13435" s="68"/>
      <c r="YX13435" s="68">
        <v>0.86840694767351201</v>
      </c>
      <c r="YY13435" s="68"/>
      <c r="YZ13435" s="68"/>
      <c r="ZA13435" s="68"/>
      <c r="ZB13435" s="68"/>
      <c r="ZC13435" s="68"/>
      <c r="ZD13435" s="68"/>
    </row>
    <row r="13436" spans="658:680" x14ac:dyDescent="0.25">
      <c r="YH13436" s="68"/>
      <c r="YI13436" s="68"/>
      <c r="YJ13436" s="68"/>
      <c r="YK13436" s="68"/>
      <c r="YL13436" s="68"/>
      <c r="YM13436" s="68"/>
      <c r="YN13436" s="68"/>
      <c r="YO13436" s="68"/>
      <c r="YP13436" s="68"/>
      <c r="YQ13436" s="68"/>
      <c r="YR13436" s="68"/>
      <c r="YS13436" s="68"/>
      <c r="YT13436" s="68"/>
      <c r="YU13436" s="68"/>
      <c r="YV13436" s="68"/>
      <c r="YW13436" s="68"/>
      <c r="YX13436" s="68">
        <v>0.86826334468070698</v>
      </c>
      <c r="YY13436" s="68"/>
      <c r="YZ13436" s="68"/>
      <c r="ZA13436" s="68"/>
      <c r="ZB13436" s="68"/>
      <c r="ZC13436" s="68"/>
      <c r="ZD13436" s="68"/>
    </row>
    <row r="13437" spans="658:680" x14ac:dyDescent="0.25">
      <c r="YH13437" s="68"/>
      <c r="YI13437" s="68"/>
      <c r="YJ13437" s="68"/>
      <c r="YK13437" s="68"/>
      <c r="YL13437" s="68"/>
      <c r="YM13437" s="68"/>
      <c r="YN13437" s="68"/>
      <c r="YO13437" s="68"/>
      <c r="YP13437" s="68"/>
      <c r="YQ13437" s="68"/>
      <c r="YR13437" s="68"/>
      <c r="YS13437" s="68"/>
      <c r="YT13437" s="68"/>
      <c r="YU13437" s="68"/>
      <c r="YV13437" s="68"/>
      <c r="YW13437" s="68"/>
      <c r="YX13437" s="68">
        <v>0.86812529895480095</v>
      </c>
      <c r="YY13437" s="68"/>
      <c r="YZ13437" s="68"/>
      <c r="ZA13437" s="68"/>
      <c r="ZB13437" s="68"/>
      <c r="ZC13437" s="68"/>
      <c r="ZD13437" s="68"/>
    </row>
    <row r="13438" spans="658:680" x14ac:dyDescent="0.25">
      <c r="YH13438" s="68"/>
      <c r="YI13438" s="68"/>
      <c r="YJ13438" s="68"/>
      <c r="YK13438" s="68"/>
      <c r="YL13438" s="68"/>
      <c r="YM13438" s="68"/>
      <c r="YN13438" s="68"/>
      <c r="YO13438" s="68"/>
      <c r="YP13438" s="68"/>
      <c r="YQ13438" s="68"/>
      <c r="YR13438" s="68"/>
      <c r="YS13438" s="68"/>
      <c r="YT13438" s="68"/>
      <c r="YU13438" s="68"/>
      <c r="YV13438" s="68"/>
      <c r="YW13438" s="68"/>
      <c r="YX13438" s="68">
        <v>0.86811356809283502</v>
      </c>
      <c r="YY13438" s="68"/>
      <c r="YZ13438" s="68"/>
      <c r="ZA13438" s="68"/>
      <c r="ZB13438" s="68"/>
      <c r="ZC13438" s="68"/>
      <c r="ZD13438" s="68"/>
    </row>
    <row r="13439" spans="658:680" x14ac:dyDescent="0.25">
      <c r="YH13439" s="68"/>
      <c r="YI13439" s="68"/>
      <c r="YJ13439" s="68"/>
      <c r="YK13439" s="68"/>
      <c r="YL13439" s="68"/>
      <c r="YM13439" s="68"/>
      <c r="YN13439" s="68"/>
      <c r="YO13439" s="68"/>
      <c r="YP13439" s="68"/>
      <c r="YQ13439" s="68"/>
      <c r="YR13439" s="68"/>
      <c r="YS13439" s="68"/>
      <c r="YT13439" s="68"/>
      <c r="YU13439" s="68"/>
      <c r="YV13439" s="68"/>
      <c r="YW13439" s="68"/>
      <c r="YX13439" s="68">
        <v>0.86796750602305095</v>
      </c>
      <c r="YY13439" s="68"/>
      <c r="YZ13439" s="68"/>
      <c r="ZA13439" s="68"/>
      <c r="ZB13439" s="68"/>
      <c r="ZC13439" s="68"/>
      <c r="ZD13439" s="68"/>
    </row>
    <row r="13440" spans="658:680" x14ac:dyDescent="0.25">
      <c r="YH13440" s="68"/>
      <c r="YI13440" s="68"/>
      <c r="YJ13440" s="68"/>
      <c r="YK13440" s="68"/>
      <c r="YL13440" s="68"/>
      <c r="YM13440" s="68"/>
      <c r="YN13440" s="68"/>
      <c r="YO13440" s="68"/>
      <c r="YP13440" s="68"/>
      <c r="YQ13440" s="68"/>
      <c r="YR13440" s="68"/>
      <c r="YS13440" s="68"/>
      <c r="YT13440" s="68"/>
      <c r="YU13440" s="68"/>
      <c r="YV13440" s="68"/>
      <c r="YW13440" s="68"/>
      <c r="YX13440" s="68">
        <v>0.86783154778866001</v>
      </c>
      <c r="YY13440" s="68"/>
      <c r="YZ13440" s="68"/>
      <c r="ZA13440" s="68"/>
      <c r="ZB13440" s="68"/>
      <c r="ZC13440" s="68"/>
      <c r="ZD13440" s="68"/>
    </row>
    <row r="13441" spans="658:680" x14ac:dyDescent="0.25">
      <c r="YH13441" s="68"/>
      <c r="YI13441" s="68"/>
      <c r="YJ13441" s="68"/>
      <c r="YK13441" s="68"/>
      <c r="YL13441" s="68"/>
      <c r="YM13441" s="68"/>
      <c r="YN13441" s="68"/>
      <c r="YO13441" s="68"/>
      <c r="YP13441" s="68"/>
      <c r="YQ13441" s="68"/>
      <c r="YR13441" s="68"/>
      <c r="YS13441" s="68"/>
      <c r="YT13441" s="68"/>
      <c r="YU13441" s="68"/>
      <c r="YV13441" s="68"/>
      <c r="YW13441" s="68"/>
      <c r="YX13441" s="68">
        <v>0.86782523862873095</v>
      </c>
      <c r="YY13441" s="68"/>
      <c r="YZ13441" s="68"/>
      <c r="ZA13441" s="68"/>
      <c r="ZB13441" s="68"/>
      <c r="ZC13441" s="68"/>
      <c r="ZD13441" s="68"/>
    </row>
    <row r="13442" spans="658:680" x14ac:dyDescent="0.25">
      <c r="YH13442" s="68"/>
      <c r="YI13442" s="68"/>
      <c r="YJ13442" s="68"/>
      <c r="YK13442" s="68"/>
      <c r="YL13442" s="68"/>
      <c r="YM13442" s="68"/>
      <c r="YN13442" s="68"/>
      <c r="YO13442" s="68"/>
      <c r="YP13442" s="68"/>
      <c r="YQ13442" s="68"/>
      <c r="YR13442" s="68"/>
      <c r="YS13442" s="68"/>
      <c r="YT13442" s="68"/>
      <c r="YU13442" s="68"/>
      <c r="YV13442" s="68"/>
      <c r="YW13442" s="68"/>
      <c r="YX13442" s="68">
        <v>0.86781135460955905</v>
      </c>
      <c r="YY13442" s="68"/>
      <c r="YZ13442" s="68"/>
      <c r="ZA13442" s="68"/>
      <c r="ZB13442" s="68"/>
      <c r="ZC13442" s="68"/>
      <c r="ZD13442" s="68"/>
    </row>
    <row r="13443" spans="658:680" x14ac:dyDescent="0.25">
      <c r="YH13443" s="68"/>
      <c r="YI13443" s="68"/>
      <c r="YJ13443" s="68"/>
      <c r="YK13443" s="68"/>
      <c r="YL13443" s="68"/>
      <c r="YM13443" s="68"/>
      <c r="YN13443" s="68"/>
      <c r="YO13443" s="68"/>
      <c r="YP13443" s="68"/>
      <c r="YQ13443" s="68"/>
      <c r="YR13443" s="68"/>
      <c r="YS13443" s="68"/>
      <c r="YT13443" s="68"/>
      <c r="YU13443" s="68"/>
      <c r="YV13443" s="68"/>
      <c r="YW13443" s="68"/>
      <c r="YX13443" s="68">
        <v>0.86772012975100798</v>
      </c>
      <c r="YY13443" s="68"/>
      <c r="YZ13443" s="68"/>
      <c r="ZA13443" s="68"/>
      <c r="ZB13443" s="68"/>
      <c r="ZC13443" s="68"/>
      <c r="ZD13443" s="68"/>
    </row>
    <row r="13444" spans="658:680" x14ac:dyDescent="0.25">
      <c r="YH13444" s="68"/>
      <c r="YI13444" s="68"/>
      <c r="YJ13444" s="68"/>
      <c r="YK13444" s="68"/>
      <c r="YL13444" s="68"/>
      <c r="YM13444" s="68"/>
      <c r="YN13444" s="68"/>
      <c r="YO13444" s="68"/>
      <c r="YP13444" s="68"/>
      <c r="YQ13444" s="68"/>
      <c r="YR13444" s="68"/>
      <c r="YS13444" s="68"/>
      <c r="YT13444" s="68"/>
      <c r="YU13444" s="68"/>
      <c r="YV13444" s="68"/>
      <c r="YW13444" s="68"/>
      <c r="YX13444" s="68">
        <v>0.86730095333920498</v>
      </c>
      <c r="YY13444" s="68"/>
      <c r="YZ13444" s="68"/>
      <c r="ZA13444" s="68"/>
      <c r="ZB13444" s="68"/>
      <c r="ZC13444" s="68"/>
      <c r="ZD13444" s="68"/>
    </row>
    <row r="13445" spans="658:680" x14ac:dyDescent="0.25">
      <c r="YH13445" s="68"/>
      <c r="YI13445" s="68"/>
      <c r="YJ13445" s="68"/>
      <c r="YK13445" s="68"/>
      <c r="YL13445" s="68"/>
      <c r="YM13445" s="68"/>
      <c r="YN13445" s="68"/>
      <c r="YO13445" s="68"/>
      <c r="YP13445" s="68"/>
      <c r="YQ13445" s="68"/>
      <c r="YR13445" s="68"/>
      <c r="YS13445" s="68"/>
      <c r="YT13445" s="68"/>
      <c r="YU13445" s="68"/>
      <c r="YV13445" s="68"/>
      <c r="YW13445" s="68"/>
      <c r="YX13445" s="68">
        <v>0.86718217682016296</v>
      </c>
      <c r="YY13445" s="68"/>
      <c r="YZ13445" s="68"/>
      <c r="ZA13445" s="68"/>
      <c r="ZB13445" s="68"/>
      <c r="ZC13445" s="68"/>
      <c r="ZD13445" s="68"/>
    </row>
    <row r="13446" spans="658:680" x14ac:dyDescent="0.25">
      <c r="YH13446" s="68"/>
      <c r="YI13446" s="68"/>
      <c r="YJ13446" s="68"/>
      <c r="YK13446" s="68"/>
      <c r="YL13446" s="68"/>
      <c r="YM13446" s="68"/>
      <c r="YN13446" s="68"/>
      <c r="YO13446" s="68"/>
      <c r="YP13446" s="68"/>
      <c r="YQ13446" s="68"/>
      <c r="YR13446" s="68"/>
      <c r="YS13446" s="68"/>
      <c r="YT13446" s="68"/>
      <c r="YU13446" s="68"/>
      <c r="YV13446" s="68"/>
      <c r="YW13446" s="68"/>
      <c r="YX13446" s="68">
        <v>0.86711751907101198</v>
      </c>
      <c r="YY13446" s="68"/>
      <c r="YZ13446" s="68"/>
      <c r="ZA13446" s="68"/>
      <c r="ZB13446" s="68"/>
      <c r="ZC13446" s="68"/>
      <c r="ZD13446" s="68"/>
    </row>
    <row r="13447" spans="658:680" x14ac:dyDescent="0.25">
      <c r="YH13447" s="68"/>
      <c r="YI13447" s="68"/>
      <c r="YJ13447" s="68"/>
      <c r="YK13447" s="68"/>
      <c r="YL13447" s="68"/>
      <c r="YM13447" s="68"/>
      <c r="YN13447" s="68"/>
      <c r="YO13447" s="68"/>
      <c r="YP13447" s="68"/>
      <c r="YQ13447" s="68"/>
      <c r="YR13447" s="68"/>
      <c r="YS13447" s="68"/>
      <c r="YT13447" s="68"/>
      <c r="YU13447" s="68"/>
      <c r="YV13447" s="68"/>
      <c r="YW13447" s="68"/>
      <c r="YX13447" s="68">
        <v>0.86710274414465704</v>
      </c>
      <c r="YY13447" s="68"/>
      <c r="YZ13447" s="68"/>
      <c r="ZA13447" s="68"/>
      <c r="ZB13447" s="68"/>
      <c r="ZC13447" s="68"/>
      <c r="ZD13447" s="68"/>
    </row>
    <row r="13448" spans="658:680" x14ac:dyDescent="0.25">
      <c r="YH13448" s="68"/>
      <c r="YI13448" s="68"/>
      <c r="YJ13448" s="68"/>
      <c r="YK13448" s="68"/>
      <c r="YL13448" s="68"/>
      <c r="YM13448" s="68"/>
      <c r="YN13448" s="68"/>
      <c r="YO13448" s="68"/>
      <c r="YP13448" s="68"/>
      <c r="YQ13448" s="68"/>
      <c r="YR13448" s="68"/>
      <c r="YS13448" s="68"/>
      <c r="YT13448" s="68"/>
      <c r="YU13448" s="68"/>
      <c r="YV13448" s="68"/>
      <c r="YW13448" s="68"/>
      <c r="YX13448" s="68">
        <v>0.86706361235372698</v>
      </c>
      <c r="YY13448" s="68"/>
      <c r="YZ13448" s="68"/>
      <c r="ZA13448" s="68"/>
      <c r="ZB13448" s="68"/>
      <c r="ZC13448" s="68"/>
      <c r="ZD13448" s="68"/>
    </row>
    <row r="13449" spans="658:680" x14ac:dyDescent="0.25">
      <c r="YH13449" s="68"/>
      <c r="YI13449" s="68"/>
      <c r="YJ13449" s="68"/>
      <c r="YK13449" s="68"/>
      <c r="YL13449" s="68"/>
      <c r="YM13449" s="68"/>
      <c r="YN13449" s="68"/>
      <c r="YO13449" s="68"/>
      <c r="YP13449" s="68"/>
      <c r="YQ13449" s="68"/>
      <c r="YR13449" s="68"/>
      <c r="YS13449" s="68"/>
      <c r="YT13449" s="68"/>
      <c r="YU13449" s="68"/>
      <c r="YV13449" s="68"/>
      <c r="YW13449" s="68"/>
      <c r="YX13449" s="68">
        <v>0.86705861699258502</v>
      </c>
      <c r="YY13449" s="68"/>
      <c r="YZ13449" s="68"/>
      <c r="ZA13449" s="68"/>
      <c r="ZB13449" s="68"/>
      <c r="ZC13449" s="68"/>
      <c r="ZD13449" s="68"/>
    </row>
    <row r="13450" spans="658:680" x14ac:dyDescent="0.25">
      <c r="YH13450" s="68"/>
      <c r="YI13450" s="68"/>
      <c r="YJ13450" s="68"/>
      <c r="YK13450" s="68"/>
      <c r="YL13450" s="68"/>
      <c r="YM13450" s="68"/>
      <c r="YN13450" s="68"/>
      <c r="YO13450" s="68"/>
      <c r="YP13450" s="68"/>
      <c r="YQ13450" s="68"/>
      <c r="YR13450" s="68"/>
      <c r="YS13450" s="68"/>
      <c r="YT13450" s="68"/>
      <c r="YU13450" s="68"/>
      <c r="YV13450" s="68"/>
      <c r="YW13450" s="68"/>
      <c r="YX13450" s="68">
        <v>0.86699390548739697</v>
      </c>
      <c r="YY13450" s="68"/>
      <c r="YZ13450" s="68"/>
      <c r="ZA13450" s="68"/>
      <c r="ZB13450" s="68"/>
      <c r="ZC13450" s="68"/>
      <c r="ZD13450" s="68"/>
    </row>
    <row r="13451" spans="658:680" x14ac:dyDescent="0.25">
      <c r="YH13451" s="68"/>
      <c r="YI13451" s="68"/>
      <c r="YJ13451" s="68"/>
      <c r="YK13451" s="68"/>
      <c r="YL13451" s="68"/>
      <c r="YM13451" s="68"/>
      <c r="YN13451" s="68"/>
      <c r="YO13451" s="68"/>
      <c r="YP13451" s="68"/>
      <c r="YQ13451" s="68"/>
      <c r="YR13451" s="68"/>
      <c r="YS13451" s="68"/>
      <c r="YT13451" s="68"/>
      <c r="YU13451" s="68"/>
      <c r="YV13451" s="68"/>
      <c r="YW13451" s="68"/>
      <c r="YX13451" s="68">
        <v>0.86689606186611201</v>
      </c>
      <c r="YY13451" s="68"/>
      <c r="YZ13451" s="68"/>
      <c r="ZA13451" s="68"/>
      <c r="ZB13451" s="68"/>
      <c r="ZC13451" s="68"/>
      <c r="ZD13451" s="68"/>
    </row>
    <row r="13452" spans="658:680" x14ac:dyDescent="0.25">
      <c r="YH13452" s="68"/>
      <c r="YI13452" s="68"/>
      <c r="YJ13452" s="68"/>
      <c r="YK13452" s="68"/>
      <c r="YL13452" s="68"/>
      <c r="YM13452" s="68"/>
      <c r="YN13452" s="68"/>
      <c r="YO13452" s="68"/>
      <c r="YP13452" s="68"/>
      <c r="YQ13452" s="68"/>
      <c r="YR13452" s="68"/>
      <c r="YS13452" s="68"/>
      <c r="YT13452" s="68"/>
      <c r="YU13452" s="68"/>
      <c r="YV13452" s="68"/>
      <c r="YW13452" s="68"/>
      <c r="YX13452" s="68">
        <v>0.86682594863015305</v>
      </c>
      <c r="YY13452" s="68"/>
      <c r="YZ13452" s="68"/>
      <c r="ZA13452" s="68"/>
      <c r="ZB13452" s="68"/>
      <c r="ZC13452" s="68"/>
      <c r="ZD13452" s="68"/>
    </row>
    <row r="13453" spans="658:680" x14ac:dyDescent="0.25">
      <c r="YH13453" s="68"/>
      <c r="YI13453" s="68"/>
      <c r="YJ13453" s="68"/>
      <c r="YK13453" s="68"/>
      <c r="YL13453" s="68"/>
      <c r="YM13453" s="68"/>
      <c r="YN13453" s="68"/>
      <c r="YO13453" s="68"/>
      <c r="YP13453" s="68"/>
      <c r="YQ13453" s="68"/>
      <c r="YR13453" s="68"/>
      <c r="YS13453" s="68"/>
      <c r="YT13453" s="68"/>
      <c r="YU13453" s="68"/>
      <c r="YV13453" s="68"/>
      <c r="YW13453" s="68"/>
      <c r="YX13453" s="68">
        <v>0.86680861458374203</v>
      </c>
      <c r="YY13453" s="68"/>
      <c r="YZ13453" s="68"/>
      <c r="ZA13453" s="68"/>
      <c r="ZB13453" s="68"/>
      <c r="ZC13453" s="68"/>
      <c r="ZD13453" s="68"/>
    </row>
    <row r="13454" spans="658:680" x14ac:dyDescent="0.25">
      <c r="YH13454" s="68"/>
      <c r="YI13454" s="68"/>
      <c r="YJ13454" s="68"/>
      <c r="YK13454" s="68"/>
      <c r="YL13454" s="68"/>
      <c r="YM13454" s="68"/>
      <c r="YN13454" s="68"/>
      <c r="YO13454" s="68"/>
      <c r="YP13454" s="68"/>
      <c r="YQ13454" s="68"/>
      <c r="YR13454" s="68"/>
      <c r="YS13454" s="68"/>
      <c r="YT13454" s="68"/>
      <c r="YU13454" s="68"/>
      <c r="YV13454" s="68"/>
      <c r="YW13454" s="68"/>
      <c r="YX13454" s="68">
        <v>0.86670747379027602</v>
      </c>
      <c r="YY13454" s="68"/>
      <c r="YZ13454" s="68"/>
      <c r="ZA13454" s="68"/>
      <c r="ZB13454" s="68"/>
      <c r="ZC13454" s="68"/>
      <c r="ZD13454" s="68"/>
    </row>
    <row r="13455" spans="658:680" x14ac:dyDescent="0.25">
      <c r="YH13455" s="68"/>
      <c r="YI13455" s="68"/>
      <c r="YJ13455" s="68"/>
      <c r="YK13455" s="68"/>
      <c r="YL13455" s="68"/>
      <c r="YM13455" s="68"/>
      <c r="YN13455" s="68"/>
      <c r="YO13455" s="68"/>
      <c r="YP13455" s="68"/>
      <c r="YQ13455" s="68"/>
      <c r="YR13455" s="68"/>
      <c r="YS13455" s="68"/>
      <c r="YT13455" s="68"/>
      <c r="YU13455" s="68"/>
      <c r="YV13455" s="68"/>
      <c r="YW13455" s="68"/>
      <c r="YX13455" s="68">
        <v>0.86641463240659899</v>
      </c>
      <c r="YY13455" s="68"/>
      <c r="YZ13455" s="68"/>
      <c r="ZA13455" s="68"/>
      <c r="ZB13455" s="68"/>
      <c r="ZC13455" s="68"/>
      <c r="ZD13455" s="68"/>
    </row>
    <row r="13456" spans="658:680" x14ac:dyDescent="0.25">
      <c r="YH13456" s="68"/>
      <c r="YI13456" s="68"/>
      <c r="YJ13456" s="68"/>
      <c r="YK13456" s="68"/>
      <c r="YL13456" s="68"/>
      <c r="YM13456" s="68"/>
      <c r="YN13456" s="68"/>
      <c r="YO13456" s="68"/>
      <c r="YP13456" s="68"/>
      <c r="YQ13456" s="68"/>
      <c r="YR13456" s="68"/>
      <c r="YS13456" s="68"/>
      <c r="YT13456" s="68"/>
      <c r="YU13456" s="68"/>
      <c r="YV13456" s="68"/>
      <c r="YW13456" s="68"/>
      <c r="YX13456" s="68">
        <v>0.86636439097997198</v>
      </c>
      <c r="YY13456" s="68"/>
      <c r="YZ13456" s="68"/>
      <c r="ZA13456" s="68"/>
      <c r="ZB13456" s="68"/>
      <c r="ZC13456" s="68"/>
      <c r="ZD13456" s="68"/>
    </row>
    <row r="13457" spans="658:680" x14ac:dyDescent="0.25">
      <c r="YH13457" s="68"/>
      <c r="YI13457" s="68"/>
      <c r="YJ13457" s="68"/>
      <c r="YK13457" s="68"/>
      <c r="YL13457" s="68"/>
      <c r="YM13457" s="68"/>
      <c r="YN13457" s="68"/>
      <c r="YO13457" s="68"/>
      <c r="YP13457" s="68"/>
      <c r="YQ13457" s="68"/>
      <c r="YR13457" s="68"/>
      <c r="YS13457" s="68"/>
      <c r="YT13457" s="68"/>
      <c r="YU13457" s="68"/>
      <c r="YV13457" s="68"/>
      <c r="YW13457" s="68"/>
      <c r="YX13457" s="68">
        <v>0.86626444187260798</v>
      </c>
      <c r="YY13457" s="68"/>
      <c r="YZ13457" s="68"/>
      <c r="ZA13457" s="68"/>
      <c r="ZB13457" s="68"/>
      <c r="ZC13457" s="68"/>
      <c r="ZD13457" s="68"/>
    </row>
    <row r="13458" spans="658:680" x14ac:dyDescent="0.25">
      <c r="YH13458" s="68"/>
      <c r="YI13458" s="68"/>
      <c r="YJ13458" s="68"/>
      <c r="YK13458" s="68"/>
      <c r="YL13458" s="68"/>
      <c r="YM13458" s="68"/>
      <c r="YN13458" s="68"/>
      <c r="YO13458" s="68"/>
      <c r="YP13458" s="68"/>
      <c r="YQ13458" s="68"/>
      <c r="YR13458" s="68"/>
      <c r="YS13458" s="68"/>
      <c r="YT13458" s="68"/>
      <c r="YU13458" s="68"/>
      <c r="YV13458" s="68"/>
      <c r="YW13458" s="68"/>
      <c r="YX13458" s="68">
        <v>0.86621309468841101</v>
      </c>
      <c r="YY13458" s="68"/>
      <c r="YZ13458" s="68"/>
      <c r="ZA13458" s="68"/>
      <c r="ZB13458" s="68"/>
      <c r="ZC13458" s="68"/>
      <c r="ZD13458" s="68"/>
    </row>
    <row r="13459" spans="658:680" x14ac:dyDescent="0.25">
      <c r="YH13459" s="68"/>
      <c r="YI13459" s="68"/>
      <c r="YJ13459" s="68"/>
      <c r="YK13459" s="68"/>
      <c r="YL13459" s="68"/>
      <c r="YM13459" s="68"/>
      <c r="YN13459" s="68"/>
      <c r="YO13459" s="68"/>
      <c r="YP13459" s="68"/>
      <c r="YQ13459" s="68"/>
      <c r="YR13459" s="68"/>
      <c r="YS13459" s="68"/>
      <c r="YT13459" s="68"/>
      <c r="YU13459" s="68"/>
      <c r="YV13459" s="68"/>
      <c r="YW13459" s="68"/>
      <c r="YX13459" s="68">
        <v>0.86603773305166498</v>
      </c>
      <c r="YY13459" s="68"/>
      <c r="YZ13459" s="68"/>
      <c r="ZA13459" s="68"/>
      <c r="ZB13459" s="68"/>
      <c r="ZC13459" s="68"/>
      <c r="ZD13459" s="68"/>
    </row>
    <row r="13460" spans="658:680" x14ac:dyDescent="0.25">
      <c r="YH13460" s="68"/>
      <c r="YI13460" s="68"/>
      <c r="YJ13460" s="68"/>
      <c r="YK13460" s="68"/>
      <c r="YL13460" s="68"/>
      <c r="YM13460" s="68"/>
      <c r="YN13460" s="68"/>
      <c r="YO13460" s="68"/>
      <c r="YP13460" s="68"/>
      <c r="YQ13460" s="68"/>
      <c r="YR13460" s="68"/>
      <c r="YS13460" s="68"/>
      <c r="YT13460" s="68"/>
      <c r="YU13460" s="68"/>
      <c r="YV13460" s="68"/>
      <c r="YW13460" s="68"/>
      <c r="YX13460" s="68">
        <v>0.86592014110669802</v>
      </c>
      <c r="YY13460" s="68"/>
      <c r="YZ13460" s="68"/>
      <c r="ZA13460" s="68"/>
      <c r="ZB13460" s="68"/>
      <c r="ZC13460" s="68"/>
      <c r="ZD13460" s="68"/>
    </row>
    <row r="13461" spans="658:680" x14ac:dyDescent="0.25">
      <c r="YH13461" s="68"/>
      <c r="YI13461" s="68"/>
      <c r="YJ13461" s="68"/>
      <c r="YK13461" s="68"/>
      <c r="YL13461" s="68"/>
      <c r="YM13461" s="68"/>
      <c r="YN13461" s="68"/>
      <c r="YO13461" s="68"/>
      <c r="YP13461" s="68"/>
      <c r="YQ13461" s="68"/>
      <c r="YR13461" s="68"/>
      <c r="YS13461" s="68"/>
      <c r="YT13461" s="68"/>
      <c r="YU13461" s="68"/>
      <c r="YV13461" s="68"/>
      <c r="YW13461" s="68"/>
      <c r="YX13461" s="68">
        <v>0.865916036782448</v>
      </c>
      <c r="YY13461" s="68"/>
      <c r="YZ13461" s="68"/>
      <c r="ZA13461" s="68"/>
      <c r="ZB13461" s="68"/>
      <c r="ZC13461" s="68"/>
      <c r="ZD13461" s="68"/>
    </row>
    <row r="13462" spans="658:680" x14ac:dyDescent="0.25">
      <c r="YH13462" s="68"/>
      <c r="YI13462" s="68"/>
      <c r="YJ13462" s="68"/>
      <c r="YK13462" s="68"/>
      <c r="YL13462" s="68"/>
      <c r="YM13462" s="68"/>
      <c r="YN13462" s="68"/>
      <c r="YO13462" s="68"/>
      <c r="YP13462" s="68"/>
      <c r="YQ13462" s="68"/>
      <c r="YR13462" s="68"/>
      <c r="YS13462" s="68"/>
      <c r="YT13462" s="68"/>
      <c r="YU13462" s="68"/>
      <c r="YV13462" s="68"/>
      <c r="YW13462" s="68"/>
      <c r="YX13462" s="68">
        <v>0.865822982879766</v>
      </c>
      <c r="YY13462" s="68"/>
      <c r="YZ13462" s="68"/>
      <c r="ZA13462" s="68"/>
      <c r="ZB13462" s="68"/>
      <c r="ZC13462" s="68"/>
      <c r="ZD13462" s="68"/>
    </row>
    <row r="13463" spans="658:680" x14ac:dyDescent="0.25">
      <c r="YH13463" s="68"/>
      <c r="YI13463" s="68"/>
      <c r="YJ13463" s="68"/>
      <c r="YK13463" s="68"/>
      <c r="YL13463" s="68"/>
      <c r="YM13463" s="68"/>
      <c r="YN13463" s="68"/>
      <c r="YO13463" s="68"/>
      <c r="YP13463" s="68"/>
      <c r="YQ13463" s="68"/>
      <c r="YR13463" s="68"/>
      <c r="YS13463" s="68"/>
      <c r="YT13463" s="68"/>
      <c r="YU13463" s="68"/>
      <c r="YV13463" s="68"/>
      <c r="YW13463" s="68"/>
      <c r="YX13463" s="68">
        <v>0.86551348876525702</v>
      </c>
      <c r="YY13463" s="68"/>
      <c r="YZ13463" s="68"/>
      <c r="ZA13463" s="68"/>
      <c r="ZB13463" s="68"/>
      <c r="ZC13463" s="68"/>
      <c r="ZD13463" s="68"/>
    </row>
    <row r="13464" spans="658:680" x14ac:dyDescent="0.25">
      <c r="YH13464" s="68"/>
      <c r="YI13464" s="68"/>
      <c r="YJ13464" s="68"/>
      <c r="YK13464" s="68"/>
      <c r="YL13464" s="68"/>
      <c r="YM13464" s="68"/>
      <c r="YN13464" s="68"/>
      <c r="YO13464" s="68"/>
      <c r="YP13464" s="68"/>
      <c r="YQ13464" s="68"/>
      <c r="YR13464" s="68"/>
      <c r="YS13464" s="68"/>
      <c r="YT13464" s="68"/>
      <c r="YU13464" s="68"/>
      <c r="YV13464" s="68"/>
      <c r="YW13464" s="68"/>
      <c r="YX13464" s="68">
        <v>0.86540320534819204</v>
      </c>
      <c r="YY13464" s="68"/>
      <c r="YZ13464" s="68"/>
      <c r="ZA13464" s="68"/>
      <c r="ZB13464" s="68"/>
      <c r="ZC13464" s="68"/>
      <c r="ZD13464" s="68"/>
    </row>
    <row r="13465" spans="658:680" x14ac:dyDescent="0.25">
      <c r="YH13465" s="68"/>
      <c r="YI13465" s="68"/>
      <c r="YJ13465" s="68"/>
      <c r="YK13465" s="68"/>
      <c r="YL13465" s="68"/>
      <c r="YM13465" s="68"/>
      <c r="YN13465" s="68"/>
      <c r="YO13465" s="68"/>
      <c r="YP13465" s="68"/>
      <c r="YQ13465" s="68"/>
      <c r="YR13465" s="68"/>
      <c r="YS13465" s="68"/>
      <c r="YT13465" s="68"/>
      <c r="YU13465" s="68"/>
      <c r="YV13465" s="68"/>
      <c r="YW13465" s="68"/>
      <c r="YX13465" s="68">
        <v>0.86535104790597595</v>
      </c>
      <c r="YY13465" s="68"/>
      <c r="YZ13465" s="68"/>
      <c r="ZA13465" s="68"/>
      <c r="ZB13465" s="68"/>
      <c r="ZC13465" s="68"/>
      <c r="ZD13465" s="68"/>
    </row>
    <row r="13466" spans="658:680" x14ac:dyDescent="0.25">
      <c r="YH13466" s="68"/>
      <c r="YI13466" s="68"/>
      <c r="YJ13466" s="68"/>
      <c r="YK13466" s="68"/>
      <c r="YL13466" s="68"/>
      <c r="YM13466" s="68"/>
      <c r="YN13466" s="68"/>
      <c r="YO13466" s="68"/>
      <c r="YP13466" s="68"/>
      <c r="YQ13466" s="68"/>
      <c r="YR13466" s="68"/>
      <c r="YS13466" s="68"/>
      <c r="YT13466" s="68"/>
      <c r="YU13466" s="68"/>
      <c r="YV13466" s="68"/>
      <c r="YW13466" s="68"/>
      <c r="YX13466" s="68">
        <v>0.86512508952867795</v>
      </c>
      <c r="YY13466" s="68"/>
      <c r="YZ13466" s="68"/>
      <c r="ZA13466" s="68"/>
      <c r="ZB13466" s="68"/>
      <c r="ZC13466" s="68"/>
      <c r="ZD13466" s="68"/>
    </row>
    <row r="13467" spans="658:680" x14ac:dyDescent="0.25">
      <c r="YH13467" s="68"/>
      <c r="YI13467" s="68"/>
      <c r="YJ13467" s="68"/>
      <c r="YK13467" s="68"/>
      <c r="YL13467" s="68"/>
      <c r="YM13467" s="68"/>
      <c r="YN13467" s="68"/>
      <c r="YO13467" s="68"/>
      <c r="YP13467" s="68"/>
      <c r="YQ13467" s="68"/>
      <c r="YR13467" s="68"/>
      <c r="YS13467" s="68"/>
      <c r="YT13467" s="68"/>
      <c r="YU13467" s="68"/>
      <c r="YV13467" s="68"/>
      <c r="YW13467" s="68"/>
      <c r="YX13467" s="68">
        <v>0.86502476692321495</v>
      </c>
      <c r="YY13467" s="68"/>
      <c r="YZ13467" s="68"/>
      <c r="ZA13467" s="68"/>
      <c r="ZB13467" s="68"/>
      <c r="ZC13467" s="68"/>
      <c r="ZD13467" s="68"/>
    </row>
    <row r="13468" spans="658:680" x14ac:dyDescent="0.25">
      <c r="YH13468" s="68"/>
      <c r="YI13468" s="68"/>
      <c r="YJ13468" s="68"/>
      <c r="YK13468" s="68"/>
      <c r="YL13468" s="68"/>
      <c r="YM13468" s="68"/>
      <c r="YN13468" s="68"/>
      <c r="YO13468" s="68"/>
      <c r="YP13468" s="68"/>
      <c r="YQ13468" s="68"/>
      <c r="YR13468" s="68"/>
      <c r="YS13468" s="68"/>
      <c r="YT13468" s="68"/>
      <c r="YU13468" s="68"/>
      <c r="YV13468" s="68"/>
      <c r="YW13468" s="68"/>
      <c r="YX13468" s="68">
        <v>0.86494547902249896</v>
      </c>
      <c r="YY13468" s="68"/>
      <c r="YZ13468" s="68"/>
      <c r="ZA13468" s="68"/>
      <c r="ZB13468" s="68"/>
      <c r="ZC13468" s="68"/>
      <c r="ZD13468" s="68"/>
    </row>
    <row r="13469" spans="658:680" x14ac:dyDescent="0.25">
      <c r="YH13469" s="68"/>
      <c r="YI13469" s="68"/>
      <c r="YJ13469" s="68"/>
      <c r="YK13469" s="68"/>
      <c r="YL13469" s="68"/>
      <c r="YM13469" s="68"/>
      <c r="YN13469" s="68"/>
      <c r="YO13469" s="68"/>
      <c r="YP13469" s="68"/>
      <c r="YQ13469" s="68"/>
      <c r="YR13469" s="68"/>
      <c r="YS13469" s="68"/>
      <c r="YT13469" s="68"/>
      <c r="YU13469" s="68"/>
      <c r="YV13469" s="68"/>
      <c r="YW13469" s="68"/>
      <c r="YX13469" s="68">
        <v>0.86492077065022799</v>
      </c>
      <c r="YY13469" s="68"/>
      <c r="YZ13469" s="68"/>
      <c r="ZA13469" s="68"/>
      <c r="ZB13469" s="68"/>
      <c r="ZC13469" s="68"/>
      <c r="ZD13469" s="68"/>
    </row>
    <row r="13470" spans="658:680" x14ac:dyDescent="0.25">
      <c r="YH13470" s="68"/>
      <c r="YI13470" s="68"/>
      <c r="YJ13470" s="68"/>
      <c r="YK13470" s="68"/>
      <c r="YL13470" s="68"/>
      <c r="YM13470" s="68"/>
      <c r="YN13470" s="68"/>
      <c r="YO13470" s="68"/>
      <c r="YP13470" s="68"/>
      <c r="YQ13470" s="68"/>
      <c r="YR13470" s="68"/>
      <c r="YS13470" s="68"/>
      <c r="YT13470" s="68"/>
      <c r="YU13470" s="68"/>
      <c r="YV13470" s="68"/>
      <c r="YW13470" s="68"/>
      <c r="YX13470" s="68">
        <v>0.86491581223734104</v>
      </c>
      <c r="YY13470" s="68"/>
      <c r="YZ13470" s="68"/>
      <c r="ZA13470" s="68"/>
      <c r="ZB13470" s="68"/>
      <c r="ZC13470" s="68"/>
      <c r="ZD13470" s="68"/>
    </row>
    <row r="13471" spans="658:680" x14ac:dyDescent="0.25">
      <c r="YH13471" s="68"/>
      <c r="YI13471" s="68"/>
      <c r="YJ13471" s="68"/>
      <c r="YK13471" s="68"/>
      <c r="YL13471" s="68"/>
      <c r="YM13471" s="68"/>
      <c r="YN13471" s="68"/>
      <c r="YO13471" s="68"/>
      <c r="YP13471" s="68"/>
      <c r="YQ13471" s="68"/>
      <c r="YR13471" s="68"/>
      <c r="YS13471" s="68"/>
      <c r="YT13471" s="68"/>
      <c r="YU13471" s="68"/>
      <c r="YV13471" s="68"/>
      <c r="YW13471" s="68"/>
      <c r="YX13471" s="68">
        <v>0.86487574694867098</v>
      </c>
      <c r="YY13471" s="68"/>
      <c r="YZ13471" s="68"/>
      <c r="ZA13471" s="68"/>
      <c r="ZB13471" s="68"/>
      <c r="ZC13471" s="68"/>
      <c r="ZD13471" s="68"/>
    </row>
    <row r="13472" spans="658:680" x14ac:dyDescent="0.25">
      <c r="YH13472" s="68"/>
      <c r="YI13472" s="68"/>
      <c r="YJ13472" s="68"/>
      <c r="YK13472" s="68"/>
      <c r="YL13472" s="68"/>
      <c r="YM13472" s="68"/>
      <c r="YN13472" s="68"/>
      <c r="YO13472" s="68"/>
      <c r="YP13472" s="68"/>
      <c r="YQ13472" s="68"/>
      <c r="YR13472" s="68"/>
      <c r="YS13472" s="68"/>
      <c r="YT13472" s="68"/>
      <c r="YU13472" s="68"/>
      <c r="YV13472" s="68"/>
      <c r="YW13472" s="68"/>
      <c r="YX13472" s="68">
        <v>0.864865702766075</v>
      </c>
      <c r="YY13472" s="68"/>
      <c r="YZ13472" s="68"/>
      <c r="ZA13472" s="68"/>
      <c r="ZB13472" s="68"/>
      <c r="ZC13472" s="68"/>
      <c r="ZD13472" s="68"/>
    </row>
    <row r="13473" spans="658:680" x14ac:dyDescent="0.25">
      <c r="YH13473" s="68"/>
      <c r="YI13473" s="68"/>
      <c r="YJ13473" s="68"/>
      <c r="YK13473" s="68"/>
      <c r="YL13473" s="68"/>
      <c r="YM13473" s="68"/>
      <c r="YN13473" s="68"/>
      <c r="YO13473" s="68"/>
      <c r="YP13473" s="68"/>
      <c r="YQ13473" s="68"/>
      <c r="YR13473" s="68"/>
      <c r="YS13473" s="68"/>
      <c r="YT13473" s="68"/>
      <c r="YU13473" s="68"/>
      <c r="YV13473" s="68"/>
      <c r="YW13473" s="68"/>
      <c r="YX13473" s="68">
        <v>0.86471644508134005</v>
      </c>
      <c r="YY13473" s="68"/>
      <c r="YZ13473" s="68"/>
      <c r="ZA13473" s="68"/>
      <c r="ZB13473" s="68"/>
      <c r="ZC13473" s="68"/>
      <c r="ZD13473" s="68"/>
    </row>
    <row r="13474" spans="658:680" x14ac:dyDescent="0.25">
      <c r="YH13474" s="68"/>
      <c r="YI13474" s="68"/>
      <c r="YJ13474" s="68"/>
      <c r="YK13474" s="68"/>
      <c r="YL13474" s="68"/>
      <c r="YM13474" s="68"/>
      <c r="YN13474" s="68"/>
      <c r="YO13474" s="68"/>
      <c r="YP13474" s="68"/>
      <c r="YQ13474" s="68"/>
      <c r="YR13474" s="68"/>
      <c r="YS13474" s="68"/>
      <c r="YT13474" s="68"/>
      <c r="YU13474" s="68"/>
      <c r="YV13474" s="68"/>
      <c r="YW13474" s="68"/>
      <c r="YX13474" s="68">
        <v>0.86465633171509104</v>
      </c>
      <c r="YY13474" s="68"/>
      <c r="YZ13474" s="68"/>
      <c r="ZA13474" s="68"/>
      <c r="ZB13474" s="68"/>
      <c r="ZC13474" s="68"/>
      <c r="ZD13474" s="68"/>
    </row>
    <row r="13475" spans="658:680" x14ac:dyDescent="0.25">
      <c r="YH13475" s="68"/>
      <c r="YI13475" s="68"/>
      <c r="YJ13475" s="68"/>
      <c r="YK13475" s="68"/>
      <c r="YL13475" s="68"/>
      <c r="YM13475" s="68"/>
      <c r="YN13475" s="68"/>
      <c r="YO13475" s="68"/>
      <c r="YP13475" s="68"/>
      <c r="YQ13475" s="68"/>
      <c r="YR13475" s="68"/>
      <c r="YS13475" s="68"/>
      <c r="YT13475" s="68"/>
      <c r="YU13475" s="68"/>
      <c r="YV13475" s="68"/>
      <c r="YW13475" s="68"/>
      <c r="YX13475" s="68">
        <v>0.86465074455535296</v>
      </c>
      <c r="YY13475" s="68"/>
      <c r="YZ13475" s="68"/>
      <c r="ZA13475" s="68"/>
      <c r="ZB13475" s="68"/>
      <c r="ZC13475" s="68"/>
      <c r="ZD13475" s="68"/>
    </row>
    <row r="13476" spans="658:680" x14ac:dyDescent="0.25">
      <c r="YH13476" s="68"/>
      <c r="YI13476" s="68"/>
      <c r="YJ13476" s="68"/>
      <c r="YK13476" s="68"/>
      <c r="YL13476" s="68"/>
      <c r="YM13476" s="68"/>
      <c r="YN13476" s="68"/>
      <c r="YO13476" s="68"/>
      <c r="YP13476" s="68"/>
      <c r="YQ13476" s="68"/>
      <c r="YR13476" s="68"/>
      <c r="YS13476" s="68"/>
      <c r="YT13476" s="68"/>
      <c r="YU13476" s="68"/>
      <c r="YV13476" s="68"/>
      <c r="YW13476" s="68"/>
      <c r="YX13476" s="68">
        <v>0.86463403435510899</v>
      </c>
      <c r="YY13476" s="68"/>
      <c r="YZ13476" s="68"/>
      <c r="ZA13476" s="68"/>
      <c r="ZB13476" s="68"/>
      <c r="ZC13476" s="68"/>
      <c r="ZD13476" s="68"/>
    </row>
    <row r="13477" spans="658:680" x14ac:dyDescent="0.25">
      <c r="YH13477" s="68"/>
      <c r="YI13477" s="68"/>
      <c r="YJ13477" s="68"/>
      <c r="YK13477" s="68"/>
      <c r="YL13477" s="68"/>
      <c r="YM13477" s="68"/>
      <c r="YN13477" s="68"/>
      <c r="YO13477" s="68"/>
      <c r="YP13477" s="68"/>
      <c r="YQ13477" s="68"/>
      <c r="YR13477" s="68"/>
      <c r="YS13477" s="68"/>
      <c r="YT13477" s="68"/>
      <c r="YU13477" s="68"/>
      <c r="YV13477" s="68"/>
      <c r="YW13477" s="68"/>
      <c r="YX13477" s="68">
        <v>0.86454747458502601</v>
      </c>
      <c r="YY13477" s="68"/>
      <c r="YZ13477" s="68"/>
      <c r="ZA13477" s="68"/>
      <c r="ZB13477" s="68"/>
      <c r="ZC13477" s="68"/>
      <c r="ZD13477" s="68"/>
    </row>
    <row r="13478" spans="658:680" x14ac:dyDescent="0.25">
      <c r="YH13478" s="68"/>
      <c r="YI13478" s="68"/>
      <c r="YJ13478" s="68"/>
      <c r="YK13478" s="68"/>
      <c r="YL13478" s="68"/>
      <c r="YM13478" s="68"/>
      <c r="YN13478" s="68"/>
      <c r="YO13478" s="68"/>
      <c r="YP13478" s="68"/>
      <c r="YQ13478" s="68"/>
      <c r="YR13478" s="68"/>
      <c r="YS13478" s="68"/>
      <c r="YT13478" s="68"/>
      <c r="YU13478" s="68"/>
      <c r="YV13478" s="68"/>
      <c r="YW13478" s="68"/>
      <c r="YX13478" s="68">
        <v>0.86447127134690405</v>
      </c>
      <c r="YY13478" s="68"/>
      <c r="YZ13478" s="68"/>
      <c r="ZA13478" s="68"/>
      <c r="ZB13478" s="68"/>
      <c r="ZC13478" s="68"/>
      <c r="ZD13478" s="68"/>
    </row>
    <row r="13479" spans="658:680" x14ac:dyDescent="0.25">
      <c r="YH13479" s="68"/>
      <c r="YI13479" s="68"/>
      <c r="YJ13479" s="68"/>
      <c r="YK13479" s="68"/>
      <c r="YL13479" s="68"/>
      <c r="YM13479" s="68"/>
      <c r="YN13479" s="68"/>
      <c r="YO13479" s="68"/>
      <c r="YP13479" s="68"/>
      <c r="YQ13479" s="68"/>
      <c r="YR13479" s="68"/>
      <c r="YS13479" s="68"/>
      <c r="YT13479" s="68"/>
      <c r="YU13479" s="68"/>
      <c r="YV13479" s="68"/>
      <c r="YW13479" s="68"/>
      <c r="YX13479" s="68">
        <v>0.86444848982915801</v>
      </c>
      <c r="YY13479" s="68"/>
      <c r="YZ13479" s="68"/>
      <c r="ZA13479" s="68"/>
      <c r="ZB13479" s="68"/>
      <c r="ZC13479" s="68"/>
      <c r="ZD13479" s="68"/>
    </row>
    <row r="13480" spans="658:680" x14ac:dyDescent="0.25">
      <c r="YH13480" s="68"/>
      <c r="YI13480" s="68"/>
      <c r="YJ13480" s="68"/>
      <c r="YK13480" s="68"/>
      <c r="YL13480" s="68"/>
      <c r="YM13480" s="68"/>
      <c r="YN13480" s="68"/>
      <c r="YO13480" s="68"/>
      <c r="YP13480" s="68"/>
      <c r="YQ13480" s="68"/>
      <c r="YR13480" s="68"/>
      <c r="YS13480" s="68"/>
      <c r="YT13480" s="68"/>
      <c r="YU13480" s="68"/>
      <c r="YV13480" s="68"/>
      <c r="YW13480" s="68"/>
      <c r="YX13480" s="68">
        <v>0.86437780945832399</v>
      </c>
      <c r="YY13480" s="68"/>
      <c r="YZ13480" s="68"/>
      <c r="ZA13480" s="68"/>
      <c r="ZB13480" s="68"/>
      <c r="ZC13480" s="68"/>
      <c r="ZD13480" s="68"/>
    </row>
    <row r="13481" spans="658:680" x14ac:dyDescent="0.25">
      <c r="YH13481" s="68"/>
      <c r="YI13481" s="68"/>
      <c r="YJ13481" s="68"/>
      <c r="YK13481" s="68"/>
      <c r="YL13481" s="68"/>
      <c r="YM13481" s="68"/>
      <c r="YN13481" s="68"/>
      <c r="YO13481" s="68"/>
      <c r="YP13481" s="68"/>
      <c r="YQ13481" s="68"/>
      <c r="YR13481" s="68"/>
      <c r="YS13481" s="68"/>
      <c r="YT13481" s="68"/>
      <c r="YU13481" s="68"/>
      <c r="YV13481" s="68"/>
      <c r="YW13481" s="68"/>
      <c r="YX13481" s="68">
        <v>0.86426228177919895</v>
      </c>
      <c r="YY13481" s="68"/>
      <c r="YZ13481" s="68"/>
      <c r="ZA13481" s="68"/>
      <c r="ZB13481" s="68"/>
      <c r="ZC13481" s="68"/>
      <c r="ZD13481" s="68"/>
    </row>
    <row r="13482" spans="658:680" x14ac:dyDescent="0.25">
      <c r="YH13482" s="68"/>
      <c r="YI13482" s="68"/>
      <c r="YJ13482" s="68"/>
      <c r="YK13482" s="68"/>
      <c r="YL13482" s="68"/>
      <c r="YM13482" s="68"/>
      <c r="YN13482" s="68"/>
      <c r="YO13482" s="68"/>
      <c r="YP13482" s="68"/>
      <c r="YQ13482" s="68"/>
      <c r="YR13482" s="68"/>
      <c r="YS13482" s="68"/>
      <c r="YT13482" s="68"/>
      <c r="YU13482" s="68"/>
      <c r="YV13482" s="68"/>
      <c r="YW13482" s="68"/>
      <c r="YX13482" s="68">
        <v>0.86422390583619002</v>
      </c>
      <c r="YY13482" s="68"/>
      <c r="YZ13482" s="68"/>
      <c r="ZA13482" s="68"/>
      <c r="ZB13482" s="68"/>
      <c r="ZC13482" s="68"/>
      <c r="ZD13482" s="68"/>
    </row>
    <row r="13483" spans="658:680" x14ac:dyDescent="0.25">
      <c r="YH13483" s="68"/>
      <c r="YI13483" s="68"/>
      <c r="YJ13483" s="68"/>
      <c r="YK13483" s="68"/>
      <c r="YL13483" s="68"/>
      <c r="YM13483" s="68"/>
      <c r="YN13483" s="68"/>
      <c r="YO13483" s="68"/>
      <c r="YP13483" s="68"/>
      <c r="YQ13483" s="68"/>
      <c r="YR13483" s="68"/>
      <c r="YS13483" s="68"/>
      <c r="YT13483" s="68"/>
      <c r="YU13483" s="68"/>
      <c r="YV13483" s="68"/>
      <c r="YW13483" s="68"/>
      <c r="YX13483" s="68">
        <v>0.86409418151298301</v>
      </c>
      <c r="YY13483" s="68"/>
      <c r="YZ13483" s="68"/>
      <c r="ZA13483" s="68"/>
      <c r="ZB13483" s="68"/>
      <c r="ZC13483" s="68"/>
      <c r="ZD13483" s="68"/>
    </row>
    <row r="13484" spans="658:680" x14ac:dyDescent="0.25">
      <c r="YH13484" s="68"/>
      <c r="YI13484" s="68"/>
      <c r="YJ13484" s="68"/>
      <c r="YK13484" s="68"/>
      <c r="YL13484" s="68"/>
      <c r="YM13484" s="68"/>
      <c r="YN13484" s="68"/>
      <c r="YO13484" s="68"/>
      <c r="YP13484" s="68"/>
      <c r="YQ13484" s="68"/>
      <c r="YR13484" s="68"/>
      <c r="YS13484" s="68"/>
      <c r="YT13484" s="68"/>
      <c r="YU13484" s="68"/>
      <c r="YV13484" s="68"/>
      <c r="YW13484" s="68"/>
      <c r="YX13484" s="68">
        <v>0.86383805518631895</v>
      </c>
      <c r="YY13484" s="68"/>
      <c r="YZ13484" s="68"/>
      <c r="ZA13484" s="68"/>
      <c r="ZB13484" s="68"/>
      <c r="ZC13484" s="68"/>
      <c r="ZD13484" s="68"/>
    </row>
    <row r="13485" spans="658:680" x14ac:dyDescent="0.25">
      <c r="YH13485" s="68"/>
      <c r="YI13485" s="68"/>
      <c r="YJ13485" s="68"/>
      <c r="YK13485" s="68"/>
      <c r="YL13485" s="68"/>
      <c r="YM13485" s="68"/>
      <c r="YN13485" s="68"/>
      <c r="YO13485" s="68"/>
      <c r="YP13485" s="68"/>
      <c r="YQ13485" s="68"/>
      <c r="YR13485" s="68"/>
      <c r="YS13485" s="68"/>
      <c r="YT13485" s="68"/>
      <c r="YU13485" s="68"/>
      <c r="YV13485" s="68"/>
      <c r="YW13485" s="68"/>
      <c r="YX13485" s="68">
        <v>0.86383456147278503</v>
      </c>
      <c r="YY13485" s="68"/>
      <c r="YZ13485" s="68"/>
      <c r="ZA13485" s="68"/>
      <c r="ZB13485" s="68"/>
      <c r="ZC13485" s="68"/>
      <c r="ZD13485" s="68"/>
    </row>
    <row r="13486" spans="658:680" x14ac:dyDescent="0.25">
      <c r="YH13486" s="68"/>
      <c r="YI13486" s="68"/>
      <c r="YJ13486" s="68"/>
      <c r="YK13486" s="68"/>
      <c r="YL13486" s="68"/>
      <c r="YM13486" s="68"/>
      <c r="YN13486" s="68"/>
      <c r="YO13486" s="68"/>
      <c r="YP13486" s="68"/>
      <c r="YQ13486" s="68"/>
      <c r="YR13486" s="68"/>
      <c r="YS13486" s="68"/>
      <c r="YT13486" s="68"/>
      <c r="YU13486" s="68"/>
      <c r="YV13486" s="68"/>
      <c r="YW13486" s="68"/>
      <c r="YX13486" s="68">
        <v>0.86369462045803203</v>
      </c>
      <c r="YY13486" s="68"/>
      <c r="YZ13486" s="68"/>
      <c r="ZA13486" s="68"/>
      <c r="ZB13486" s="68"/>
      <c r="ZC13486" s="68"/>
      <c r="ZD13486" s="68"/>
    </row>
    <row r="13487" spans="658:680" x14ac:dyDescent="0.25">
      <c r="YH13487" s="68"/>
      <c r="YI13487" s="68"/>
      <c r="YJ13487" s="68"/>
      <c r="YK13487" s="68"/>
      <c r="YL13487" s="68"/>
      <c r="YM13487" s="68"/>
      <c r="YN13487" s="68"/>
      <c r="YO13487" s="68"/>
      <c r="YP13487" s="68"/>
      <c r="YQ13487" s="68"/>
      <c r="YR13487" s="68"/>
      <c r="YS13487" s="68"/>
      <c r="YT13487" s="68"/>
      <c r="YU13487" s="68"/>
      <c r="YV13487" s="68"/>
      <c r="YW13487" s="68"/>
      <c r="YX13487" s="68">
        <v>0.86362533722800805</v>
      </c>
      <c r="YY13487" s="68"/>
      <c r="YZ13487" s="68"/>
      <c r="ZA13487" s="68"/>
      <c r="ZB13487" s="68"/>
      <c r="ZC13487" s="68"/>
      <c r="ZD13487" s="68"/>
    </row>
    <row r="13488" spans="658:680" x14ac:dyDescent="0.25">
      <c r="YH13488" s="68"/>
      <c r="YI13488" s="68"/>
      <c r="YJ13488" s="68"/>
      <c r="YK13488" s="68"/>
      <c r="YL13488" s="68"/>
      <c r="YM13488" s="68"/>
      <c r="YN13488" s="68"/>
      <c r="YO13488" s="68"/>
      <c r="YP13488" s="68"/>
      <c r="YQ13488" s="68"/>
      <c r="YR13488" s="68"/>
      <c r="YS13488" s="68"/>
      <c r="YT13488" s="68"/>
      <c r="YU13488" s="68"/>
      <c r="YV13488" s="68"/>
      <c r="YW13488" s="68"/>
      <c r="YX13488" s="68">
        <v>0.86349637695402603</v>
      </c>
      <c r="YY13488" s="68"/>
      <c r="YZ13488" s="68"/>
      <c r="ZA13488" s="68"/>
      <c r="ZB13488" s="68"/>
      <c r="ZC13488" s="68"/>
      <c r="ZD13488" s="68"/>
    </row>
    <row r="13489" spans="658:680" x14ac:dyDescent="0.25">
      <c r="YH13489" s="68"/>
      <c r="YI13489" s="68"/>
      <c r="YJ13489" s="68"/>
      <c r="YK13489" s="68"/>
      <c r="YL13489" s="68"/>
      <c r="YM13489" s="68"/>
      <c r="YN13489" s="68"/>
      <c r="YO13489" s="68"/>
      <c r="YP13489" s="68"/>
      <c r="YQ13489" s="68"/>
      <c r="YR13489" s="68"/>
      <c r="YS13489" s="68"/>
      <c r="YT13489" s="68"/>
      <c r="YU13489" s="68"/>
      <c r="YV13489" s="68"/>
      <c r="YW13489" s="68"/>
      <c r="YX13489" s="68">
        <v>0.86342583838110298</v>
      </c>
      <c r="YY13489" s="68"/>
      <c r="YZ13489" s="68"/>
      <c r="ZA13489" s="68"/>
      <c r="ZB13489" s="68"/>
      <c r="ZC13489" s="68"/>
      <c r="ZD13489" s="68"/>
    </row>
    <row r="13490" spans="658:680" x14ac:dyDescent="0.25">
      <c r="YH13490" s="68"/>
      <c r="YI13490" s="68"/>
      <c r="YJ13490" s="68"/>
      <c r="YK13490" s="68"/>
      <c r="YL13490" s="68"/>
      <c r="YM13490" s="68"/>
      <c r="YN13490" s="68"/>
      <c r="YO13490" s="68"/>
      <c r="YP13490" s="68"/>
      <c r="YQ13490" s="68"/>
      <c r="YR13490" s="68"/>
      <c r="YS13490" s="68"/>
      <c r="YT13490" s="68"/>
      <c r="YU13490" s="68"/>
      <c r="YV13490" s="68"/>
      <c r="YW13490" s="68"/>
      <c r="YX13490" s="68">
        <v>0.86337556095158796</v>
      </c>
      <c r="YY13490" s="68"/>
      <c r="YZ13490" s="68"/>
      <c r="ZA13490" s="68"/>
      <c r="ZB13490" s="68"/>
      <c r="ZC13490" s="68"/>
      <c r="ZD13490" s="68"/>
    </row>
    <row r="13491" spans="658:680" x14ac:dyDescent="0.25">
      <c r="YH13491" s="68"/>
      <c r="YI13491" s="68"/>
      <c r="YJ13491" s="68"/>
      <c r="YK13491" s="68"/>
      <c r="YL13491" s="68"/>
      <c r="YM13491" s="68"/>
      <c r="YN13491" s="68"/>
      <c r="YO13491" s="68"/>
      <c r="YP13491" s="68"/>
      <c r="YQ13491" s="68"/>
      <c r="YR13491" s="68"/>
      <c r="YS13491" s="68"/>
      <c r="YT13491" s="68"/>
      <c r="YU13491" s="68"/>
      <c r="YV13491" s="68"/>
      <c r="YW13491" s="68"/>
      <c r="YX13491" s="68">
        <v>0.86328759363935603</v>
      </c>
      <c r="YY13491" s="68"/>
      <c r="YZ13491" s="68"/>
      <c r="ZA13491" s="68"/>
      <c r="ZB13491" s="68"/>
      <c r="ZC13491" s="68"/>
      <c r="ZD13491" s="68"/>
    </row>
    <row r="13492" spans="658:680" x14ac:dyDescent="0.25">
      <c r="YH13492" s="68"/>
      <c r="YI13492" s="68"/>
      <c r="YJ13492" s="68"/>
      <c r="YK13492" s="68"/>
      <c r="YL13492" s="68"/>
      <c r="YM13492" s="68"/>
      <c r="YN13492" s="68"/>
      <c r="YO13492" s="68"/>
      <c r="YP13492" s="68"/>
      <c r="YQ13492" s="68"/>
      <c r="YR13492" s="68"/>
      <c r="YS13492" s="68"/>
      <c r="YT13492" s="68"/>
      <c r="YU13492" s="68"/>
      <c r="YV13492" s="68"/>
      <c r="YW13492" s="68"/>
      <c r="YX13492" s="68">
        <v>0.86317848017551901</v>
      </c>
      <c r="YY13492" s="68"/>
      <c r="YZ13492" s="68"/>
      <c r="ZA13492" s="68"/>
      <c r="ZB13492" s="68"/>
      <c r="ZC13492" s="68"/>
      <c r="ZD13492" s="68"/>
    </row>
    <row r="13493" spans="658:680" x14ac:dyDescent="0.25">
      <c r="YH13493" s="68"/>
      <c r="YI13493" s="68"/>
      <c r="YJ13493" s="68"/>
      <c r="YK13493" s="68"/>
      <c r="YL13493" s="68"/>
      <c r="YM13493" s="68"/>
      <c r="YN13493" s="68"/>
      <c r="YO13493" s="68"/>
      <c r="YP13493" s="68"/>
      <c r="YQ13493" s="68"/>
      <c r="YR13493" s="68"/>
      <c r="YS13493" s="68"/>
      <c r="YT13493" s="68"/>
      <c r="YU13493" s="68"/>
      <c r="YV13493" s="68"/>
      <c r="YW13493" s="68"/>
      <c r="YX13493" s="68">
        <v>0.86314707552674796</v>
      </c>
      <c r="YY13493" s="68"/>
      <c r="YZ13493" s="68"/>
      <c r="ZA13493" s="68"/>
      <c r="ZB13493" s="68"/>
      <c r="ZC13493" s="68"/>
      <c r="ZD13493" s="68"/>
    </row>
    <row r="13494" spans="658:680" x14ac:dyDescent="0.25">
      <c r="YH13494" s="68"/>
      <c r="YI13494" s="68"/>
      <c r="YJ13494" s="68"/>
      <c r="YK13494" s="68"/>
      <c r="YL13494" s="68"/>
      <c r="YM13494" s="68"/>
      <c r="YN13494" s="68"/>
      <c r="YO13494" s="68"/>
      <c r="YP13494" s="68"/>
      <c r="YQ13494" s="68"/>
      <c r="YR13494" s="68"/>
      <c r="YS13494" s="68"/>
      <c r="YT13494" s="68"/>
      <c r="YU13494" s="68"/>
      <c r="YV13494" s="68"/>
      <c r="YW13494" s="68"/>
      <c r="YX13494" s="68">
        <v>0.86301505187690597</v>
      </c>
      <c r="YY13494" s="68"/>
      <c r="YZ13494" s="68"/>
      <c r="ZA13494" s="68"/>
      <c r="ZB13494" s="68"/>
      <c r="ZC13494" s="68"/>
      <c r="ZD13494" s="68"/>
    </row>
    <row r="13495" spans="658:680" x14ac:dyDescent="0.25">
      <c r="YH13495" s="68"/>
      <c r="YI13495" s="68"/>
      <c r="YJ13495" s="68"/>
      <c r="YK13495" s="68"/>
      <c r="YL13495" s="68"/>
      <c r="YM13495" s="68"/>
      <c r="YN13495" s="68"/>
      <c r="YO13495" s="68"/>
      <c r="YP13495" s="68"/>
      <c r="YQ13495" s="68"/>
      <c r="YR13495" s="68"/>
      <c r="YS13495" s="68"/>
      <c r="YT13495" s="68"/>
      <c r="YU13495" s="68"/>
      <c r="YV13495" s="68"/>
      <c r="YW13495" s="68"/>
      <c r="YX13495" s="68">
        <v>0.86300099837372302</v>
      </c>
      <c r="YY13495" s="68"/>
      <c r="YZ13495" s="68"/>
      <c r="ZA13495" s="68"/>
      <c r="ZB13495" s="68"/>
      <c r="ZC13495" s="68"/>
      <c r="ZD13495" s="68"/>
    </row>
    <row r="13496" spans="658:680" x14ac:dyDescent="0.25">
      <c r="YH13496" s="68"/>
      <c r="YI13496" s="68"/>
      <c r="YJ13496" s="68"/>
      <c r="YK13496" s="68"/>
      <c r="YL13496" s="68"/>
      <c r="YM13496" s="68"/>
      <c r="YN13496" s="68"/>
      <c r="YO13496" s="68"/>
      <c r="YP13496" s="68"/>
      <c r="YQ13496" s="68"/>
      <c r="YR13496" s="68"/>
      <c r="YS13496" s="68"/>
      <c r="YT13496" s="68"/>
      <c r="YU13496" s="68"/>
      <c r="YV13496" s="68"/>
      <c r="YW13496" s="68"/>
      <c r="YX13496" s="68">
        <v>0.86298269556840201</v>
      </c>
      <c r="YY13496" s="68"/>
      <c r="YZ13496" s="68"/>
      <c r="ZA13496" s="68"/>
      <c r="ZB13496" s="68"/>
      <c r="ZC13496" s="68"/>
      <c r="ZD13496" s="68"/>
    </row>
    <row r="13497" spans="658:680" x14ac:dyDescent="0.25">
      <c r="YH13497" s="68"/>
      <c r="YI13497" s="68"/>
      <c r="YJ13497" s="68"/>
      <c r="YK13497" s="68"/>
      <c r="YL13497" s="68"/>
      <c r="YM13497" s="68"/>
      <c r="YN13497" s="68"/>
      <c r="YO13497" s="68"/>
      <c r="YP13497" s="68"/>
      <c r="YQ13497" s="68"/>
      <c r="YR13497" s="68"/>
      <c r="YS13497" s="68"/>
      <c r="YT13497" s="68"/>
      <c r="YU13497" s="68"/>
      <c r="YV13497" s="68"/>
      <c r="YW13497" s="68"/>
      <c r="YX13497" s="68">
        <v>0.86288480265575496</v>
      </c>
      <c r="YY13497" s="68"/>
      <c r="YZ13497" s="68"/>
      <c r="ZA13497" s="68"/>
      <c r="ZB13497" s="68"/>
      <c r="ZC13497" s="68"/>
      <c r="ZD13497" s="68"/>
    </row>
    <row r="13498" spans="658:680" x14ac:dyDescent="0.25">
      <c r="YH13498" s="68"/>
      <c r="YI13498" s="68"/>
      <c r="YJ13498" s="68"/>
      <c r="YK13498" s="68"/>
      <c r="YL13498" s="68"/>
      <c r="YM13498" s="68"/>
      <c r="YN13498" s="68"/>
      <c r="YO13498" s="68"/>
      <c r="YP13498" s="68"/>
      <c r="YQ13498" s="68"/>
      <c r="YR13498" s="68"/>
      <c r="YS13498" s="68"/>
      <c r="YT13498" s="68"/>
      <c r="YU13498" s="68"/>
      <c r="YV13498" s="68"/>
      <c r="YW13498" s="68"/>
      <c r="YX13498" s="68">
        <v>0.86287265235602295</v>
      </c>
      <c r="YY13498" s="68"/>
      <c r="YZ13498" s="68"/>
      <c r="ZA13498" s="68"/>
      <c r="ZB13498" s="68"/>
      <c r="ZC13498" s="68"/>
      <c r="ZD13498" s="68"/>
    </row>
    <row r="13499" spans="658:680" x14ac:dyDescent="0.25">
      <c r="YH13499" s="68"/>
      <c r="YI13499" s="68"/>
      <c r="YJ13499" s="68"/>
      <c r="YK13499" s="68"/>
      <c r="YL13499" s="68"/>
      <c r="YM13499" s="68"/>
      <c r="YN13499" s="68"/>
      <c r="YO13499" s="68"/>
      <c r="YP13499" s="68"/>
      <c r="YQ13499" s="68"/>
      <c r="YR13499" s="68"/>
      <c r="YS13499" s="68"/>
      <c r="YT13499" s="68"/>
      <c r="YU13499" s="68"/>
      <c r="YV13499" s="68"/>
      <c r="YW13499" s="68"/>
      <c r="YX13499" s="68">
        <v>0.86287165689407797</v>
      </c>
      <c r="YY13499" s="68"/>
      <c r="YZ13499" s="68"/>
      <c r="ZA13499" s="68"/>
      <c r="ZB13499" s="68"/>
      <c r="ZC13499" s="68"/>
      <c r="ZD13499" s="68"/>
    </row>
    <row r="13500" spans="658:680" x14ac:dyDescent="0.25">
      <c r="YH13500" s="68"/>
      <c r="YI13500" s="68"/>
      <c r="YJ13500" s="68"/>
      <c r="YK13500" s="68"/>
      <c r="YL13500" s="68"/>
      <c r="YM13500" s="68"/>
      <c r="YN13500" s="68"/>
      <c r="YO13500" s="68"/>
      <c r="YP13500" s="68"/>
      <c r="YQ13500" s="68"/>
      <c r="YR13500" s="68"/>
      <c r="YS13500" s="68"/>
      <c r="YT13500" s="68"/>
      <c r="YU13500" s="68"/>
      <c r="YV13500" s="68"/>
      <c r="YW13500" s="68"/>
      <c r="YX13500" s="68">
        <v>0.86282252353613698</v>
      </c>
      <c r="YY13500" s="68"/>
      <c r="YZ13500" s="68"/>
      <c r="ZA13500" s="68"/>
      <c r="ZB13500" s="68"/>
      <c r="ZC13500" s="68"/>
      <c r="ZD13500" s="68"/>
    </row>
    <row r="13501" spans="658:680" x14ac:dyDescent="0.25">
      <c r="YH13501" s="68"/>
      <c r="YI13501" s="68"/>
      <c r="YJ13501" s="68"/>
      <c r="YK13501" s="68"/>
      <c r="YL13501" s="68"/>
      <c r="YM13501" s="68"/>
      <c r="YN13501" s="68"/>
      <c r="YO13501" s="68"/>
      <c r="YP13501" s="68"/>
      <c r="YQ13501" s="68"/>
      <c r="YR13501" s="68"/>
      <c r="YS13501" s="68"/>
      <c r="YT13501" s="68"/>
      <c r="YU13501" s="68"/>
      <c r="YV13501" s="68"/>
      <c r="YW13501" s="68"/>
      <c r="YX13501" s="68">
        <v>0.86278014992935703</v>
      </c>
      <c r="YY13501" s="68"/>
      <c r="YZ13501" s="68"/>
      <c r="ZA13501" s="68"/>
      <c r="ZB13501" s="68"/>
      <c r="ZC13501" s="68"/>
      <c r="ZD13501" s="68"/>
    </row>
    <row r="13502" spans="658:680" x14ac:dyDescent="0.25">
      <c r="YH13502" s="68"/>
      <c r="YI13502" s="68"/>
      <c r="YJ13502" s="68"/>
      <c r="YK13502" s="68"/>
      <c r="YL13502" s="68"/>
      <c r="YM13502" s="68"/>
      <c r="YN13502" s="68"/>
      <c r="YO13502" s="68"/>
      <c r="YP13502" s="68"/>
      <c r="YQ13502" s="68"/>
      <c r="YR13502" s="68"/>
      <c r="YS13502" s="68"/>
      <c r="YT13502" s="68"/>
      <c r="YU13502" s="68"/>
      <c r="YV13502" s="68"/>
      <c r="YW13502" s="68"/>
      <c r="YX13502" s="68">
        <v>0.86277426632946597</v>
      </c>
      <c r="YY13502" s="68"/>
      <c r="YZ13502" s="68"/>
      <c r="ZA13502" s="68"/>
      <c r="ZB13502" s="68"/>
      <c r="ZC13502" s="68"/>
      <c r="ZD13502" s="68"/>
    </row>
    <row r="13503" spans="658:680" x14ac:dyDescent="0.25">
      <c r="YH13503" s="68"/>
      <c r="YI13503" s="68"/>
      <c r="YJ13503" s="68"/>
      <c r="YK13503" s="68"/>
      <c r="YL13503" s="68"/>
      <c r="YM13503" s="68"/>
      <c r="YN13503" s="68"/>
      <c r="YO13503" s="68"/>
      <c r="YP13503" s="68"/>
      <c r="YQ13503" s="68"/>
      <c r="YR13503" s="68"/>
      <c r="YS13503" s="68"/>
      <c r="YT13503" s="68"/>
      <c r="YU13503" s="68"/>
      <c r="YV13503" s="68"/>
      <c r="YW13503" s="68"/>
      <c r="YX13503" s="68">
        <v>0.86267369528003801</v>
      </c>
      <c r="YY13503" s="68"/>
      <c r="YZ13503" s="68"/>
      <c r="ZA13503" s="68"/>
      <c r="ZB13503" s="68"/>
      <c r="ZC13503" s="68"/>
      <c r="ZD13503" s="68"/>
    </row>
    <row r="13504" spans="658:680" x14ac:dyDescent="0.25">
      <c r="YH13504" s="68"/>
      <c r="YI13504" s="68"/>
      <c r="YJ13504" s="68"/>
      <c r="YK13504" s="68"/>
      <c r="YL13504" s="68"/>
      <c r="YM13504" s="68"/>
      <c r="YN13504" s="68"/>
      <c r="YO13504" s="68"/>
      <c r="YP13504" s="68"/>
      <c r="YQ13504" s="68"/>
      <c r="YR13504" s="68"/>
      <c r="YS13504" s="68"/>
      <c r="YT13504" s="68"/>
      <c r="YU13504" s="68"/>
      <c r="YV13504" s="68"/>
      <c r="YW13504" s="68"/>
      <c r="YX13504" s="68">
        <v>0.86265092764024298</v>
      </c>
      <c r="YY13504" s="68"/>
      <c r="YZ13504" s="68"/>
      <c r="ZA13504" s="68"/>
      <c r="ZB13504" s="68"/>
      <c r="ZC13504" s="68"/>
      <c r="ZD13504" s="68"/>
    </row>
    <row r="13505" spans="658:680" x14ac:dyDescent="0.25">
      <c r="YH13505" s="68"/>
      <c r="YI13505" s="68"/>
      <c r="YJ13505" s="68"/>
      <c r="YK13505" s="68"/>
      <c r="YL13505" s="68"/>
      <c r="YM13505" s="68"/>
      <c r="YN13505" s="68"/>
      <c r="YO13505" s="68"/>
      <c r="YP13505" s="68"/>
      <c r="YQ13505" s="68"/>
      <c r="YR13505" s="68"/>
      <c r="YS13505" s="68"/>
      <c r="YT13505" s="68"/>
      <c r="YU13505" s="68"/>
      <c r="YV13505" s="68"/>
      <c r="YW13505" s="68"/>
      <c r="YX13505" s="68">
        <v>0.86251035188560499</v>
      </c>
      <c r="YY13505" s="68"/>
      <c r="YZ13505" s="68"/>
      <c r="ZA13505" s="68"/>
      <c r="ZB13505" s="68"/>
      <c r="ZC13505" s="68"/>
      <c r="ZD13505" s="68"/>
    </row>
    <row r="13506" spans="658:680" x14ac:dyDescent="0.25">
      <c r="YH13506" s="68"/>
      <c r="YI13506" s="68"/>
      <c r="YJ13506" s="68"/>
      <c r="YK13506" s="68"/>
      <c r="YL13506" s="68"/>
      <c r="YM13506" s="68"/>
      <c r="YN13506" s="68"/>
      <c r="YO13506" s="68"/>
      <c r="YP13506" s="68"/>
      <c r="YQ13506" s="68"/>
      <c r="YR13506" s="68"/>
      <c r="YS13506" s="68"/>
      <c r="YT13506" s="68"/>
      <c r="YU13506" s="68"/>
      <c r="YV13506" s="68"/>
      <c r="YW13506" s="68"/>
      <c r="YX13506" s="68">
        <v>0.86245150095562395</v>
      </c>
      <c r="YY13506" s="68"/>
      <c r="YZ13506" s="68"/>
      <c r="ZA13506" s="68"/>
      <c r="ZB13506" s="68"/>
      <c r="ZC13506" s="68"/>
      <c r="ZD13506" s="68"/>
    </row>
    <row r="13507" spans="658:680" x14ac:dyDescent="0.25">
      <c r="YH13507" s="68"/>
      <c r="YI13507" s="68"/>
      <c r="YJ13507" s="68"/>
      <c r="YK13507" s="68"/>
      <c r="YL13507" s="68"/>
      <c r="YM13507" s="68"/>
      <c r="YN13507" s="68"/>
      <c r="YO13507" s="68"/>
      <c r="YP13507" s="68"/>
      <c r="YQ13507" s="68"/>
      <c r="YR13507" s="68"/>
      <c r="YS13507" s="68"/>
      <c r="YT13507" s="68"/>
      <c r="YU13507" s="68"/>
      <c r="YV13507" s="68"/>
      <c r="YW13507" s="68"/>
      <c r="YX13507" s="68">
        <v>0.86236682144015298</v>
      </c>
      <c r="YY13507" s="68"/>
      <c r="YZ13507" s="68"/>
      <c r="ZA13507" s="68"/>
      <c r="ZB13507" s="68"/>
      <c r="ZC13507" s="68"/>
      <c r="ZD13507" s="68"/>
    </row>
    <row r="13508" spans="658:680" x14ac:dyDescent="0.25">
      <c r="YH13508" s="68"/>
      <c r="YI13508" s="68"/>
      <c r="YJ13508" s="68"/>
      <c r="YK13508" s="68"/>
      <c r="YL13508" s="68"/>
      <c r="YM13508" s="68"/>
      <c r="YN13508" s="68"/>
      <c r="YO13508" s="68"/>
      <c r="YP13508" s="68"/>
      <c r="YQ13508" s="68"/>
      <c r="YR13508" s="68"/>
      <c r="YS13508" s="68"/>
      <c r="YT13508" s="68"/>
      <c r="YU13508" s="68"/>
      <c r="YV13508" s="68"/>
      <c r="YW13508" s="68"/>
      <c r="YX13508" s="68">
        <v>0.86223739922298503</v>
      </c>
      <c r="YY13508" s="68"/>
      <c r="YZ13508" s="68"/>
      <c r="ZA13508" s="68"/>
      <c r="ZB13508" s="68"/>
      <c r="ZC13508" s="68"/>
      <c r="ZD13508" s="68"/>
    </row>
    <row r="13509" spans="658:680" x14ac:dyDescent="0.25">
      <c r="YH13509" s="68"/>
      <c r="YI13509" s="68"/>
      <c r="YJ13509" s="68"/>
      <c r="YK13509" s="68"/>
      <c r="YL13509" s="68"/>
      <c r="YM13509" s="68"/>
      <c r="YN13509" s="68"/>
      <c r="YO13509" s="68"/>
      <c r="YP13509" s="68"/>
      <c r="YQ13509" s="68"/>
      <c r="YR13509" s="68"/>
      <c r="YS13509" s="68"/>
      <c r="YT13509" s="68"/>
      <c r="YU13509" s="68"/>
      <c r="YV13509" s="68"/>
      <c r="YW13509" s="68"/>
      <c r="YX13509" s="68">
        <v>0.86215974431012199</v>
      </c>
      <c r="YY13509" s="68"/>
      <c r="YZ13509" s="68"/>
      <c r="ZA13509" s="68"/>
      <c r="ZB13509" s="68"/>
      <c r="ZC13509" s="68"/>
      <c r="ZD13509" s="68"/>
    </row>
    <row r="13510" spans="658:680" x14ac:dyDescent="0.25">
      <c r="YH13510" s="68"/>
      <c r="YI13510" s="68"/>
      <c r="YJ13510" s="68"/>
      <c r="YK13510" s="68"/>
      <c r="YL13510" s="68"/>
      <c r="YM13510" s="68"/>
      <c r="YN13510" s="68"/>
      <c r="YO13510" s="68"/>
      <c r="YP13510" s="68"/>
      <c r="YQ13510" s="68"/>
      <c r="YR13510" s="68"/>
      <c r="YS13510" s="68"/>
      <c r="YT13510" s="68"/>
      <c r="YU13510" s="68"/>
      <c r="YV13510" s="68"/>
      <c r="YW13510" s="68"/>
      <c r="YX13510" s="68">
        <v>0.86214548551135695</v>
      </c>
      <c r="YY13510" s="68"/>
      <c r="YZ13510" s="68"/>
      <c r="ZA13510" s="68"/>
      <c r="ZB13510" s="68"/>
      <c r="ZC13510" s="68"/>
      <c r="ZD13510" s="68"/>
    </row>
    <row r="13511" spans="658:680" x14ac:dyDescent="0.25">
      <c r="YH13511" s="68"/>
      <c r="YI13511" s="68"/>
      <c r="YJ13511" s="68"/>
      <c r="YK13511" s="68"/>
      <c r="YL13511" s="68"/>
      <c r="YM13511" s="68"/>
      <c r="YN13511" s="68"/>
      <c r="YO13511" s="68"/>
      <c r="YP13511" s="68"/>
      <c r="YQ13511" s="68"/>
      <c r="YR13511" s="68"/>
      <c r="YS13511" s="68"/>
      <c r="YT13511" s="68"/>
      <c r="YU13511" s="68"/>
      <c r="YV13511" s="68"/>
      <c r="YW13511" s="68"/>
      <c r="YX13511" s="68">
        <v>0.86194427487990999</v>
      </c>
      <c r="YY13511" s="68"/>
      <c r="YZ13511" s="68"/>
      <c r="ZA13511" s="68"/>
      <c r="ZB13511" s="68"/>
      <c r="ZC13511" s="68"/>
      <c r="ZD13511" s="68"/>
    </row>
    <row r="13512" spans="658:680" x14ac:dyDescent="0.25">
      <c r="YH13512" s="68"/>
      <c r="YI13512" s="68"/>
      <c r="YJ13512" s="68"/>
      <c r="YK13512" s="68"/>
      <c r="YL13512" s="68"/>
      <c r="YM13512" s="68"/>
      <c r="YN13512" s="68"/>
      <c r="YO13512" s="68"/>
      <c r="YP13512" s="68"/>
      <c r="YQ13512" s="68"/>
      <c r="YR13512" s="68"/>
      <c r="YS13512" s="68"/>
      <c r="YT13512" s="68"/>
      <c r="YU13512" s="68"/>
      <c r="YV13512" s="68"/>
      <c r="YW13512" s="68"/>
      <c r="YX13512" s="68">
        <v>0.86192265325596995</v>
      </c>
      <c r="YY13512" s="68"/>
      <c r="YZ13512" s="68"/>
      <c r="ZA13512" s="68"/>
      <c r="ZB13512" s="68"/>
      <c r="ZC13512" s="68"/>
      <c r="ZD13512" s="68"/>
    </row>
    <row r="13513" spans="658:680" x14ac:dyDescent="0.25">
      <c r="YH13513" s="68"/>
      <c r="YI13513" s="68"/>
      <c r="YJ13513" s="68"/>
      <c r="YK13513" s="68"/>
      <c r="YL13513" s="68"/>
      <c r="YM13513" s="68"/>
      <c r="YN13513" s="68"/>
      <c r="YO13513" s="68"/>
      <c r="YP13513" s="68"/>
      <c r="YQ13513" s="68"/>
      <c r="YR13513" s="68"/>
      <c r="YS13513" s="68"/>
      <c r="YT13513" s="68"/>
      <c r="YU13513" s="68"/>
      <c r="YV13513" s="68"/>
      <c r="YW13513" s="68"/>
      <c r="YX13513" s="68">
        <v>0.86191052142876701</v>
      </c>
      <c r="YY13513" s="68"/>
      <c r="YZ13513" s="68"/>
      <c r="ZA13513" s="68"/>
      <c r="ZB13513" s="68"/>
      <c r="ZC13513" s="68"/>
      <c r="ZD13513" s="68"/>
    </row>
    <row r="13514" spans="658:680" x14ac:dyDescent="0.25">
      <c r="YH13514" s="68"/>
      <c r="YI13514" s="68"/>
      <c r="YJ13514" s="68"/>
      <c r="YK13514" s="68"/>
      <c r="YL13514" s="68"/>
      <c r="YM13514" s="68"/>
      <c r="YN13514" s="68"/>
      <c r="YO13514" s="68"/>
      <c r="YP13514" s="68"/>
      <c r="YQ13514" s="68"/>
      <c r="YR13514" s="68"/>
      <c r="YS13514" s="68"/>
      <c r="YT13514" s="68"/>
      <c r="YU13514" s="68"/>
      <c r="YV13514" s="68"/>
      <c r="YW13514" s="68"/>
      <c r="YX13514" s="68">
        <v>0.86185857610656302</v>
      </c>
      <c r="YY13514" s="68"/>
      <c r="YZ13514" s="68"/>
      <c r="ZA13514" s="68"/>
      <c r="ZB13514" s="68"/>
      <c r="ZC13514" s="68"/>
      <c r="ZD13514" s="68"/>
    </row>
    <row r="13515" spans="658:680" x14ac:dyDescent="0.25">
      <c r="YH13515" s="68"/>
      <c r="YI13515" s="68"/>
      <c r="YJ13515" s="68"/>
      <c r="YK13515" s="68"/>
      <c r="YL13515" s="68"/>
      <c r="YM13515" s="68"/>
      <c r="YN13515" s="68"/>
      <c r="YO13515" s="68"/>
      <c r="YP13515" s="68"/>
      <c r="YQ13515" s="68"/>
      <c r="YR13515" s="68"/>
      <c r="YS13515" s="68"/>
      <c r="YT13515" s="68"/>
      <c r="YU13515" s="68"/>
      <c r="YV13515" s="68"/>
      <c r="YW13515" s="68"/>
      <c r="YX13515" s="68">
        <v>0.86182229574622204</v>
      </c>
      <c r="YY13515" s="68"/>
      <c r="YZ13515" s="68"/>
      <c r="ZA13515" s="68"/>
      <c r="ZB13515" s="68"/>
      <c r="ZC13515" s="68"/>
      <c r="ZD13515" s="68"/>
    </row>
    <row r="13516" spans="658:680" x14ac:dyDescent="0.25">
      <c r="YH13516" s="68"/>
      <c r="YI13516" s="68"/>
      <c r="YJ13516" s="68"/>
      <c r="YK13516" s="68"/>
      <c r="YL13516" s="68"/>
      <c r="YM13516" s="68"/>
      <c r="YN13516" s="68"/>
      <c r="YO13516" s="68"/>
      <c r="YP13516" s="68"/>
      <c r="YQ13516" s="68"/>
      <c r="YR13516" s="68"/>
      <c r="YS13516" s="68"/>
      <c r="YT13516" s="68"/>
      <c r="YU13516" s="68"/>
      <c r="YV13516" s="68"/>
      <c r="YW13516" s="68"/>
      <c r="YX13516" s="68">
        <v>0.86174206628184202</v>
      </c>
      <c r="YY13516" s="68"/>
      <c r="YZ13516" s="68"/>
      <c r="ZA13516" s="68"/>
      <c r="ZB13516" s="68"/>
      <c r="ZC13516" s="68"/>
      <c r="ZD13516" s="68"/>
    </row>
    <row r="13517" spans="658:680" x14ac:dyDescent="0.25">
      <c r="YH13517" s="68"/>
      <c r="YI13517" s="68"/>
      <c r="YJ13517" s="68"/>
      <c r="YK13517" s="68"/>
      <c r="YL13517" s="68"/>
      <c r="YM13517" s="68"/>
      <c r="YN13517" s="68"/>
      <c r="YO13517" s="68"/>
      <c r="YP13517" s="68"/>
      <c r="YQ13517" s="68"/>
      <c r="YR13517" s="68"/>
      <c r="YS13517" s="68"/>
      <c r="YT13517" s="68"/>
      <c r="YU13517" s="68"/>
      <c r="YV13517" s="68"/>
      <c r="YW13517" s="68"/>
      <c r="YX13517" s="68">
        <v>0.86161836334826403</v>
      </c>
      <c r="YY13517" s="68"/>
      <c r="YZ13517" s="68"/>
      <c r="ZA13517" s="68"/>
      <c r="ZB13517" s="68"/>
      <c r="ZC13517" s="68"/>
      <c r="ZD13517" s="68"/>
    </row>
    <row r="13518" spans="658:680" x14ac:dyDescent="0.25">
      <c r="YH13518" s="68"/>
      <c r="YI13518" s="68"/>
      <c r="YJ13518" s="68"/>
      <c r="YK13518" s="68"/>
      <c r="YL13518" s="68"/>
      <c r="YM13518" s="68"/>
      <c r="YN13518" s="68"/>
      <c r="YO13518" s="68"/>
      <c r="YP13518" s="68"/>
      <c r="YQ13518" s="68"/>
      <c r="YR13518" s="68"/>
      <c r="YS13518" s="68"/>
      <c r="YT13518" s="68"/>
      <c r="YU13518" s="68"/>
      <c r="YV13518" s="68"/>
      <c r="YW13518" s="68"/>
      <c r="YX13518" s="68">
        <v>0.86155525392694199</v>
      </c>
      <c r="YY13518" s="68"/>
      <c r="YZ13518" s="68"/>
      <c r="ZA13518" s="68"/>
      <c r="ZB13518" s="68"/>
      <c r="ZC13518" s="68"/>
      <c r="ZD13518" s="68"/>
    </row>
    <row r="13519" spans="658:680" x14ac:dyDescent="0.25">
      <c r="YH13519" s="68"/>
      <c r="YI13519" s="68"/>
      <c r="YJ13519" s="68"/>
      <c r="YK13519" s="68"/>
      <c r="YL13519" s="68"/>
      <c r="YM13519" s="68"/>
      <c r="YN13519" s="68"/>
      <c r="YO13519" s="68"/>
      <c r="YP13519" s="68"/>
      <c r="YQ13519" s="68"/>
      <c r="YR13519" s="68"/>
      <c r="YS13519" s="68"/>
      <c r="YT13519" s="68"/>
      <c r="YU13519" s="68"/>
      <c r="YV13519" s="68"/>
      <c r="YW13519" s="68"/>
      <c r="YX13519" s="68">
        <v>0.86148494154500399</v>
      </c>
      <c r="YY13519" s="68"/>
      <c r="YZ13519" s="68"/>
      <c r="ZA13519" s="68"/>
      <c r="ZB13519" s="68"/>
      <c r="ZC13519" s="68"/>
      <c r="ZD13519" s="68"/>
    </row>
    <row r="13520" spans="658:680" x14ac:dyDescent="0.25">
      <c r="YH13520" s="68"/>
      <c r="YI13520" s="68"/>
      <c r="YJ13520" s="68"/>
      <c r="YK13520" s="68"/>
      <c r="YL13520" s="68"/>
      <c r="YM13520" s="68"/>
      <c r="YN13520" s="68"/>
      <c r="YO13520" s="68"/>
      <c r="YP13520" s="68"/>
      <c r="YQ13520" s="68"/>
      <c r="YR13520" s="68"/>
      <c r="YS13520" s="68"/>
      <c r="YT13520" s="68"/>
      <c r="YU13520" s="68"/>
      <c r="YV13520" s="68"/>
      <c r="YW13520" s="68"/>
      <c r="YX13520" s="68">
        <v>0.86144077690223197</v>
      </c>
      <c r="YY13520" s="68"/>
      <c r="YZ13520" s="68"/>
      <c r="ZA13520" s="68"/>
      <c r="ZB13520" s="68"/>
      <c r="ZC13520" s="68"/>
      <c r="ZD13520" s="68"/>
    </row>
    <row r="13521" spans="658:680" x14ac:dyDescent="0.25">
      <c r="YH13521" s="68"/>
      <c r="YI13521" s="68"/>
      <c r="YJ13521" s="68"/>
      <c r="YK13521" s="68"/>
      <c r="YL13521" s="68"/>
      <c r="YM13521" s="68"/>
      <c r="YN13521" s="68"/>
      <c r="YO13521" s="68"/>
      <c r="YP13521" s="68"/>
      <c r="YQ13521" s="68"/>
      <c r="YR13521" s="68"/>
      <c r="YS13521" s="68"/>
      <c r="YT13521" s="68"/>
      <c r="YU13521" s="68"/>
      <c r="YV13521" s="68"/>
      <c r="YW13521" s="68"/>
      <c r="YX13521" s="68">
        <v>0.86142028417025895</v>
      </c>
      <c r="YY13521" s="68"/>
      <c r="YZ13521" s="68"/>
      <c r="ZA13521" s="68"/>
      <c r="ZB13521" s="68"/>
      <c r="ZC13521" s="68"/>
      <c r="ZD13521" s="68"/>
    </row>
    <row r="13522" spans="658:680" x14ac:dyDescent="0.25">
      <c r="YH13522" s="68"/>
      <c r="YI13522" s="68"/>
      <c r="YJ13522" s="68"/>
      <c r="YK13522" s="68"/>
      <c r="YL13522" s="68"/>
      <c r="YM13522" s="68"/>
      <c r="YN13522" s="68"/>
      <c r="YO13522" s="68"/>
      <c r="YP13522" s="68"/>
      <c r="YQ13522" s="68"/>
      <c r="YR13522" s="68"/>
      <c r="YS13522" s="68"/>
      <c r="YT13522" s="68"/>
      <c r="YU13522" s="68"/>
      <c r="YV13522" s="68"/>
      <c r="YW13522" s="68"/>
      <c r="YX13522" s="68">
        <v>0.86139006474137803</v>
      </c>
      <c r="YY13522" s="68"/>
      <c r="YZ13522" s="68"/>
      <c r="ZA13522" s="68"/>
      <c r="ZB13522" s="68"/>
      <c r="ZC13522" s="68"/>
      <c r="ZD13522" s="68"/>
    </row>
    <row r="13523" spans="658:680" x14ac:dyDescent="0.25">
      <c r="YH13523" s="68"/>
      <c r="YI13523" s="68"/>
      <c r="YJ13523" s="68"/>
      <c r="YK13523" s="68"/>
      <c r="YL13523" s="68"/>
      <c r="YM13523" s="68"/>
      <c r="YN13523" s="68"/>
      <c r="YO13523" s="68"/>
      <c r="YP13523" s="68"/>
      <c r="YQ13523" s="68"/>
      <c r="YR13523" s="68"/>
      <c r="YS13523" s="68"/>
      <c r="YT13523" s="68"/>
      <c r="YU13523" s="68"/>
      <c r="YV13523" s="68"/>
      <c r="YW13523" s="68"/>
      <c r="YX13523" s="68">
        <v>0.86138385394537398</v>
      </c>
      <c r="YY13523" s="68"/>
      <c r="YZ13523" s="68"/>
      <c r="ZA13523" s="68"/>
      <c r="ZB13523" s="68"/>
      <c r="ZC13523" s="68"/>
      <c r="ZD13523" s="68"/>
    </row>
    <row r="13524" spans="658:680" x14ac:dyDescent="0.25">
      <c r="YH13524" s="68"/>
      <c r="YI13524" s="68"/>
      <c r="YJ13524" s="68"/>
      <c r="YK13524" s="68"/>
      <c r="YL13524" s="68"/>
      <c r="YM13524" s="68"/>
      <c r="YN13524" s="68"/>
      <c r="YO13524" s="68"/>
      <c r="YP13524" s="68"/>
      <c r="YQ13524" s="68"/>
      <c r="YR13524" s="68"/>
      <c r="YS13524" s="68"/>
      <c r="YT13524" s="68"/>
      <c r="YU13524" s="68"/>
      <c r="YV13524" s="68"/>
      <c r="YW13524" s="68"/>
      <c r="YX13524" s="68">
        <v>0.86133046618764497</v>
      </c>
      <c r="YY13524" s="68"/>
      <c r="YZ13524" s="68"/>
      <c r="ZA13524" s="68"/>
      <c r="ZB13524" s="68"/>
      <c r="ZC13524" s="68"/>
      <c r="ZD13524" s="68"/>
    </row>
    <row r="13525" spans="658:680" x14ac:dyDescent="0.25">
      <c r="YH13525" s="68"/>
      <c r="YI13525" s="68"/>
      <c r="YJ13525" s="68"/>
      <c r="YK13525" s="68"/>
      <c r="YL13525" s="68"/>
      <c r="YM13525" s="68"/>
      <c r="YN13525" s="68"/>
      <c r="YO13525" s="68"/>
      <c r="YP13525" s="68"/>
      <c r="YQ13525" s="68"/>
      <c r="YR13525" s="68"/>
      <c r="YS13525" s="68"/>
      <c r="YT13525" s="68"/>
      <c r="YU13525" s="68"/>
      <c r="YV13525" s="68"/>
      <c r="YW13525" s="68"/>
      <c r="YX13525" s="68">
        <v>0.861129669973552</v>
      </c>
      <c r="YY13525" s="68"/>
      <c r="YZ13525" s="68"/>
      <c r="ZA13525" s="68"/>
      <c r="ZB13525" s="68"/>
      <c r="ZC13525" s="68"/>
      <c r="ZD13525" s="68"/>
    </row>
    <row r="13526" spans="658:680" x14ac:dyDescent="0.25">
      <c r="YH13526" s="68"/>
      <c r="YI13526" s="68"/>
      <c r="YJ13526" s="68"/>
      <c r="YK13526" s="68"/>
      <c r="YL13526" s="68"/>
      <c r="YM13526" s="68"/>
      <c r="YN13526" s="68"/>
      <c r="YO13526" s="68"/>
      <c r="YP13526" s="68"/>
      <c r="YQ13526" s="68"/>
      <c r="YR13526" s="68"/>
      <c r="YS13526" s="68"/>
      <c r="YT13526" s="68"/>
      <c r="YU13526" s="68"/>
      <c r="YV13526" s="68"/>
      <c r="YW13526" s="68"/>
      <c r="YX13526" s="68">
        <v>0.8611158610752</v>
      </c>
      <c r="YY13526" s="68"/>
      <c r="YZ13526" s="68"/>
      <c r="ZA13526" s="68"/>
      <c r="ZB13526" s="68"/>
      <c r="ZC13526" s="68"/>
      <c r="ZD13526" s="68"/>
    </row>
    <row r="13527" spans="658:680" x14ac:dyDescent="0.25">
      <c r="YH13527" s="68"/>
      <c r="YI13527" s="68"/>
      <c r="YJ13527" s="68"/>
      <c r="YK13527" s="68"/>
      <c r="YL13527" s="68"/>
      <c r="YM13527" s="68"/>
      <c r="YN13527" s="68"/>
      <c r="YO13527" s="68"/>
      <c r="YP13527" s="68"/>
      <c r="YQ13527" s="68"/>
      <c r="YR13527" s="68"/>
      <c r="YS13527" s="68"/>
      <c r="YT13527" s="68"/>
      <c r="YU13527" s="68"/>
      <c r="YV13527" s="68"/>
      <c r="YW13527" s="68"/>
      <c r="YX13527" s="68">
        <v>0.86100108633533901</v>
      </c>
      <c r="YY13527" s="68"/>
      <c r="YZ13527" s="68"/>
      <c r="ZA13527" s="68"/>
      <c r="ZB13527" s="68"/>
      <c r="ZC13527" s="68"/>
      <c r="ZD13527" s="68"/>
    </row>
    <row r="13528" spans="658:680" x14ac:dyDescent="0.25">
      <c r="YH13528" s="68"/>
      <c r="YI13528" s="68"/>
      <c r="YJ13528" s="68"/>
      <c r="YK13528" s="68"/>
      <c r="YL13528" s="68"/>
      <c r="YM13528" s="68"/>
      <c r="YN13528" s="68"/>
      <c r="YO13528" s="68"/>
      <c r="YP13528" s="68"/>
      <c r="YQ13528" s="68"/>
      <c r="YR13528" s="68"/>
      <c r="YS13528" s="68"/>
      <c r="YT13528" s="68"/>
      <c r="YU13528" s="68"/>
      <c r="YV13528" s="68"/>
      <c r="YW13528" s="68"/>
      <c r="YX13528" s="68">
        <v>0.86098931849568205</v>
      </c>
      <c r="YY13528" s="68"/>
      <c r="YZ13528" s="68"/>
      <c r="ZA13528" s="68"/>
      <c r="ZB13528" s="68"/>
      <c r="ZC13528" s="68"/>
      <c r="ZD13528" s="68"/>
    </row>
    <row r="13529" spans="658:680" x14ac:dyDescent="0.25">
      <c r="YH13529" s="68"/>
      <c r="YI13529" s="68"/>
      <c r="YJ13529" s="68"/>
      <c r="YK13529" s="68"/>
      <c r="YL13529" s="68"/>
      <c r="YM13529" s="68"/>
      <c r="YN13529" s="68"/>
      <c r="YO13529" s="68"/>
      <c r="YP13529" s="68"/>
      <c r="YQ13529" s="68"/>
      <c r="YR13529" s="68"/>
      <c r="YS13529" s="68"/>
      <c r="YT13529" s="68"/>
      <c r="YU13529" s="68"/>
      <c r="YV13529" s="68"/>
      <c r="YW13529" s="68"/>
      <c r="YX13529" s="68">
        <v>0.86094685065037801</v>
      </c>
      <c r="YY13529" s="68"/>
      <c r="YZ13529" s="68"/>
      <c r="ZA13529" s="68"/>
      <c r="ZB13529" s="68"/>
      <c r="ZC13529" s="68"/>
      <c r="ZD13529" s="68"/>
    </row>
    <row r="13530" spans="658:680" x14ac:dyDescent="0.25">
      <c r="YH13530" s="68"/>
      <c r="YI13530" s="68"/>
      <c r="YJ13530" s="68"/>
      <c r="YK13530" s="68"/>
      <c r="YL13530" s="68"/>
      <c r="YM13530" s="68"/>
      <c r="YN13530" s="68"/>
      <c r="YO13530" s="68"/>
      <c r="YP13530" s="68"/>
      <c r="YQ13530" s="68"/>
      <c r="YR13530" s="68"/>
      <c r="YS13530" s="68"/>
      <c r="YT13530" s="68"/>
      <c r="YU13530" s="68"/>
      <c r="YV13530" s="68"/>
      <c r="YW13530" s="68"/>
      <c r="YX13530" s="68">
        <v>0.860846795510541</v>
      </c>
      <c r="YY13530" s="68"/>
      <c r="YZ13530" s="68"/>
      <c r="ZA13530" s="68"/>
      <c r="ZB13530" s="68"/>
      <c r="ZC13530" s="68"/>
      <c r="ZD13530" s="68"/>
    </row>
    <row r="13531" spans="658:680" x14ac:dyDescent="0.25">
      <c r="YH13531" s="68"/>
      <c r="YI13531" s="68"/>
      <c r="YJ13531" s="68"/>
      <c r="YK13531" s="68"/>
      <c r="YL13531" s="68"/>
      <c r="YM13531" s="68"/>
      <c r="YN13531" s="68"/>
      <c r="YO13531" s="68"/>
      <c r="YP13531" s="68"/>
      <c r="YQ13531" s="68"/>
      <c r="YR13531" s="68"/>
      <c r="YS13531" s="68"/>
      <c r="YT13531" s="68"/>
      <c r="YU13531" s="68"/>
      <c r="YV13531" s="68"/>
      <c r="YW13531" s="68"/>
      <c r="YX13531" s="68">
        <v>0.860665552681116</v>
      </c>
      <c r="YY13531" s="68"/>
      <c r="YZ13531" s="68"/>
      <c r="ZA13531" s="68"/>
      <c r="ZB13531" s="68"/>
      <c r="ZC13531" s="68"/>
      <c r="ZD13531" s="68"/>
    </row>
    <row r="13532" spans="658:680" x14ac:dyDescent="0.25">
      <c r="YH13532" s="68"/>
      <c r="YI13532" s="68"/>
      <c r="YJ13532" s="68"/>
      <c r="YK13532" s="68"/>
      <c r="YL13532" s="68"/>
      <c r="YM13532" s="68"/>
      <c r="YN13532" s="68"/>
      <c r="YO13532" s="68"/>
      <c r="YP13532" s="68"/>
      <c r="YQ13532" s="68"/>
      <c r="YR13532" s="68"/>
      <c r="YS13532" s="68"/>
      <c r="YT13532" s="68"/>
      <c r="YU13532" s="68"/>
      <c r="YV13532" s="68"/>
      <c r="YW13532" s="68"/>
      <c r="YX13532" s="68">
        <v>0.86056195981935801</v>
      </c>
      <c r="YY13532" s="68"/>
      <c r="YZ13532" s="68"/>
      <c r="ZA13532" s="68"/>
      <c r="ZB13532" s="68"/>
      <c r="ZC13532" s="68"/>
      <c r="ZD13532" s="68"/>
    </row>
    <row r="13533" spans="658:680" x14ac:dyDescent="0.25">
      <c r="YH13533" s="68"/>
      <c r="YI13533" s="68"/>
      <c r="YJ13533" s="68"/>
      <c r="YK13533" s="68"/>
      <c r="YL13533" s="68"/>
      <c r="YM13533" s="68"/>
      <c r="YN13533" s="68"/>
      <c r="YO13533" s="68"/>
      <c r="YP13533" s="68"/>
      <c r="YQ13533" s="68"/>
      <c r="YR13533" s="68"/>
      <c r="YS13533" s="68"/>
      <c r="YT13533" s="68"/>
      <c r="YU13533" s="68"/>
      <c r="YV13533" s="68"/>
      <c r="YW13533" s="68"/>
      <c r="YX13533" s="68">
        <v>0.86050562940239805</v>
      </c>
      <c r="YY13533" s="68"/>
      <c r="YZ13533" s="68"/>
      <c r="ZA13533" s="68"/>
      <c r="ZB13533" s="68"/>
      <c r="ZC13533" s="68"/>
      <c r="ZD13533" s="68"/>
    </row>
    <row r="13534" spans="658:680" x14ac:dyDescent="0.25">
      <c r="YH13534" s="68"/>
      <c r="YI13534" s="68"/>
      <c r="YJ13534" s="68"/>
      <c r="YK13534" s="68"/>
      <c r="YL13534" s="68"/>
      <c r="YM13534" s="68"/>
      <c r="YN13534" s="68"/>
      <c r="YO13534" s="68"/>
      <c r="YP13534" s="68"/>
      <c r="YQ13534" s="68"/>
      <c r="YR13534" s="68"/>
      <c r="YS13534" s="68"/>
      <c r="YT13534" s="68"/>
      <c r="YU13534" s="68"/>
      <c r="YV13534" s="68"/>
      <c r="YW13534" s="68"/>
      <c r="YX13534" s="68">
        <v>0.86042142683160405</v>
      </c>
      <c r="YY13534" s="68"/>
      <c r="YZ13534" s="68"/>
      <c r="ZA13534" s="68"/>
      <c r="ZB13534" s="68"/>
      <c r="ZC13534" s="68"/>
      <c r="ZD13534" s="68"/>
    </row>
    <row r="13535" spans="658:680" x14ac:dyDescent="0.25">
      <c r="YH13535" s="68"/>
      <c r="YI13535" s="68"/>
      <c r="YJ13535" s="68"/>
      <c r="YK13535" s="68"/>
      <c r="YL13535" s="68"/>
      <c r="YM13535" s="68"/>
      <c r="YN13535" s="68"/>
      <c r="YO13535" s="68"/>
      <c r="YP13535" s="68"/>
      <c r="YQ13535" s="68"/>
      <c r="YR13535" s="68"/>
      <c r="YS13535" s="68"/>
      <c r="YT13535" s="68"/>
      <c r="YU13535" s="68"/>
      <c r="YV13535" s="68"/>
      <c r="YW13535" s="68"/>
      <c r="YX13535" s="68">
        <v>0.86035078593063596</v>
      </c>
      <c r="YY13535" s="68"/>
      <c r="YZ13535" s="68"/>
      <c r="ZA13535" s="68"/>
      <c r="ZB13535" s="68"/>
      <c r="ZC13535" s="68"/>
      <c r="ZD13535" s="68"/>
    </row>
    <row r="13536" spans="658:680" x14ac:dyDescent="0.25">
      <c r="YH13536" s="68"/>
      <c r="YI13536" s="68"/>
      <c r="YJ13536" s="68"/>
      <c r="YK13536" s="68"/>
      <c r="YL13536" s="68"/>
      <c r="YM13536" s="68"/>
      <c r="YN13536" s="68"/>
      <c r="YO13536" s="68"/>
      <c r="YP13536" s="68"/>
      <c r="YQ13536" s="68"/>
      <c r="YR13536" s="68"/>
      <c r="YS13536" s="68"/>
      <c r="YT13536" s="68"/>
      <c r="YU13536" s="68"/>
      <c r="YV13536" s="68"/>
      <c r="YW13536" s="68"/>
      <c r="YX13536" s="68">
        <v>0.86025765910521601</v>
      </c>
      <c r="YY13536" s="68"/>
      <c r="YZ13536" s="68"/>
      <c r="ZA13536" s="68"/>
      <c r="ZB13536" s="68"/>
      <c r="ZC13536" s="68"/>
      <c r="ZD13536" s="68"/>
    </row>
    <row r="13537" spans="658:680" x14ac:dyDescent="0.25">
      <c r="YH13537" s="68"/>
      <c r="YI13537" s="68"/>
      <c r="YJ13537" s="68"/>
      <c r="YK13537" s="68"/>
      <c r="YL13537" s="68"/>
      <c r="YM13537" s="68"/>
      <c r="YN13537" s="68"/>
      <c r="YO13537" s="68"/>
      <c r="YP13537" s="68"/>
      <c r="YQ13537" s="68"/>
      <c r="YR13537" s="68"/>
      <c r="YS13537" s="68"/>
      <c r="YT13537" s="68"/>
      <c r="YU13537" s="68"/>
      <c r="YV13537" s="68"/>
      <c r="YW13537" s="68"/>
      <c r="YX13537" s="68">
        <v>0.86024421696077502</v>
      </c>
      <c r="YY13537" s="68"/>
      <c r="YZ13537" s="68"/>
      <c r="ZA13537" s="68"/>
      <c r="ZB13537" s="68"/>
      <c r="ZC13537" s="68"/>
      <c r="ZD13537" s="68"/>
    </row>
    <row r="13538" spans="658:680" x14ac:dyDescent="0.25">
      <c r="YH13538" s="68"/>
      <c r="YI13538" s="68"/>
      <c r="YJ13538" s="68"/>
      <c r="YK13538" s="68"/>
      <c r="YL13538" s="68"/>
      <c r="YM13538" s="68"/>
      <c r="YN13538" s="68"/>
      <c r="YO13538" s="68"/>
      <c r="YP13538" s="68"/>
      <c r="YQ13538" s="68"/>
      <c r="YR13538" s="68"/>
      <c r="YS13538" s="68"/>
      <c r="YT13538" s="68"/>
      <c r="YU13538" s="68"/>
      <c r="YV13538" s="68"/>
      <c r="YW13538" s="68"/>
      <c r="YX13538" s="68">
        <v>0.86021385145732998</v>
      </c>
      <c r="YY13538" s="68"/>
      <c r="YZ13538" s="68"/>
      <c r="ZA13538" s="68"/>
      <c r="ZB13538" s="68"/>
      <c r="ZC13538" s="68"/>
      <c r="ZD13538" s="68"/>
    </row>
    <row r="13539" spans="658:680" x14ac:dyDescent="0.25">
      <c r="YH13539" s="68"/>
      <c r="YI13539" s="68"/>
      <c r="YJ13539" s="68"/>
      <c r="YK13539" s="68"/>
      <c r="YL13539" s="68"/>
      <c r="YM13539" s="68"/>
      <c r="YN13539" s="68"/>
      <c r="YO13539" s="68"/>
      <c r="YP13539" s="68"/>
      <c r="YQ13539" s="68"/>
      <c r="YR13539" s="68"/>
      <c r="YS13539" s="68"/>
      <c r="YT13539" s="68"/>
      <c r="YU13539" s="68"/>
      <c r="YV13539" s="68"/>
      <c r="YW13539" s="68"/>
      <c r="YX13539" s="68">
        <v>0.86008610730666901</v>
      </c>
      <c r="YY13539" s="68"/>
      <c r="YZ13539" s="68"/>
      <c r="ZA13539" s="68"/>
      <c r="ZB13539" s="68"/>
      <c r="ZC13539" s="68"/>
      <c r="ZD13539" s="68"/>
    </row>
    <row r="13540" spans="658:680" x14ac:dyDescent="0.25">
      <c r="YH13540" s="68"/>
      <c r="YI13540" s="68"/>
      <c r="YJ13540" s="68"/>
      <c r="YK13540" s="68"/>
      <c r="YL13540" s="68"/>
      <c r="YM13540" s="68"/>
      <c r="YN13540" s="68"/>
      <c r="YO13540" s="68"/>
      <c r="YP13540" s="68"/>
      <c r="YQ13540" s="68"/>
      <c r="YR13540" s="68"/>
      <c r="YS13540" s="68"/>
      <c r="YT13540" s="68"/>
      <c r="YU13540" s="68"/>
      <c r="YV13540" s="68"/>
      <c r="YW13540" s="68"/>
      <c r="YX13540" s="68">
        <v>0.859917021168908</v>
      </c>
      <c r="YY13540" s="68"/>
      <c r="YZ13540" s="68"/>
      <c r="ZA13540" s="68"/>
      <c r="ZB13540" s="68"/>
      <c r="ZC13540" s="68"/>
      <c r="ZD13540" s="68"/>
    </row>
    <row r="13541" spans="658:680" x14ac:dyDescent="0.25">
      <c r="YH13541" s="68"/>
      <c r="YI13541" s="68"/>
      <c r="YJ13541" s="68"/>
      <c r="YK13541" s="68"/>
      <c r="YL13541" s="68"/>
      <c r="YM13541" s="68"/>
      <c r="YN13541" s="68"/>
      <c r="YO13541" s="68"/>
      <c r="YP13541" s="68"/>
      <c r="YQ13541" s="68"/>
      <c r="YR13541" s="68"/>
      <c r="YS13541" s="68"/>
      <c r="YT13541" s="68"/>
      <c r="YU13541" s="68"/>
      <c r="YV13541" s="68"/>
      <c r="YW13541" s="68"/>
      <c r="YX13541" s="68">
        <v>0.85988846727534896</v>
      </c>
      <c r="YY13541" s="68"/>
      <c r="YZ13541" s="68"/>
      <c r="ZA13541" s="68"/>
      <c r="ZB13541" s="68"/>
      <c r="ZC13541" s="68"/>
      <c r="ZD13541" s="68"/>
    </row>
    <row r="13542" spans="658:680" x14ac:dyDescent="0.25">
      <c r="YH13542" s="68"/>
      <c r="YI13542" s="68"/>
      <c r="YJ13542" s="68"/>
      <c r="YK13542" s="68"/>
      <c r="YL13542" s="68"/>
      <c r="YM13542" s="68"/>
      <c r="YN13542" s="68"/>
      <c r="YO13542" s="68"/>
      <c r="YP13542" s="68"/>
      <c r="YQ13542" s="68"/>
      <c r="YR13542" s="68"/>
      <c r="YS13542" s="68"/>
      <c r="YT13542" s="68"/>
      <c r="YU13542" s="68"/>
      <c r="YV13542" s="68"/>
      <c r="YW13542" s="68"/>
      <c r="YX13542" s="68">
        <v>0.85983350970359096</v>
      </c>
      <c r="YY13542" s="68"/>
      <c r="YZ13542" s="68"/>
      <c r="ZA13542" s="68"/>
      <c r="ZB13542" s="68"/>
      <c r="ZC13542" s="68"/>
      <c r="ZD13542" s="68"/>
    </row>
    <row r="13543" spans="658:680" x14ac:dyDescent="0.25">
      <c r="YH13543" s="68"/>
      <c r="YI13543" s="68"/>
      <c r="YJ13543" s="68"/>
      <c r="YK13543" s="68"/>
      <c r="YL13543" s="68"/>
      <c r="YM13543" s="68"/>
      <c r="YN13543" s="68"/>
      <c r="YO13543" s="68"/>
      <c r="YP13543" s="68"/>
      <c r="YQ13543" s="68"/>
      <c r="YR13543" s="68"/>
      <c r="YS13543" s="68"/>
      <c r="YT13543" s="68"/>
      <c r="YU13543" s="68"/>
      <c r="YV13543" s="68"/>
      <c r="YW13543" s="68"/>
      <c r="YX13543" s="68">
        <v>0.85975019159883403</v>
      </c>
      <c r="YY13543" s="68"/>
      <c r="YZ13543" s="68"/>
      <c r="ZA13543" s="68"/>
      <c r="ZB13543" s="68"/>
      <c r="ZC13543" s="68"/>
      <c r="ZD13543" s="68"/>
    </row>
    <row r="13544" spans="658:680" x14ac:dyDescent="0.25">
      <c r="YH13544" s="68"/>
      <c r="YI13544" s="68"/>
      <c r="YJ13544" s="68"/>
      <c r="YK13544" s="68"/>
      <c r="YL13544" s="68"/>
      <c r="YM13544" s="68"/>
      <c r="YN13544" s="68"/>
      <c r="YO13544" s="68"/>
      <c r="YP13544" s="68"/>
      <c r="YQ13544" s="68"/>
      <c r="YR13544" s="68"/>
      <c r="YS13544" s="68"/>
      <c r="YT13544" s="68"/>
      <c r="YU13544" s="68"/>
      <c r="YV13544" s="68"/>
      <c r="YW13544" s="68"/>
      <c r="YX13544" s="68">
        <v>0.85961328597294695</v>
      </c>
      <c r="YY13544" s="68"/>
      <c r="YZ13544" s="68"/>
      <c r="ZA13544" s="68"/>
      <c r="ZB13544" s="68"/>
      <c r="ZC13544" s="68"/>
      <c r="ZD13544" s="68"/>
    </row>
    <row r="13545" spans="658:680" x14ac:dyDescent="0.25">
      <c r="YH13545" s="68"/>
      <c r="YI13545" s="68"/>
      <c r="YJ13545" s="68"/>
      <c r="YK13545" s="68"/>
      <c r="YL13545" s="68"/>
      <c r="YM13545" s="68"/>
      <c r="YN13545" s="68"/>
      <c r="YO13545" s="68"/>
      <c r="YP13545" s="68"/>
      <c r="YQ13545" s="68"/>
      <c r="YR13545" s="68"/>
      <c r="YS13545" s="68"/>
      <c r="YT13545" s="68"/>
      <c r="YU13545" s="68"/>
      <c r="YV13545" s="68"/>
      <c r="YW13545" s="68"/>
      <c r="YX13545" s="68">
        <v>0.85958751217336904</v>
      </c>
      <c r="YY13545" s="68"/>
      <c r="YZ13545" s="68"/>
      <c r="ZA13545" s="68"/>
      <c r="ZB13545" s="68"/>
      <c r="ZC13545" s="68"/>
      <c r="ZD13545" s="68"/>
    </row>
    <row r="13546" spans="658:680" x14ac:dyDescent="0.25">
      <c r="YH13546" s="68"/>
      <c r="YI13546" s="68"/>
      <c r="YJ13546" s="68"/>
      <c r="YK13546" s="68"/>
      <c r="YL13546" s="68"/>
      <c r="YM13546" s="68"/>
      <c r="YN13546" s="68"/>
      <c r="YO13546" s="68"/>
      <c r="YP13546" s="68"/>
      <c r="YQ13546" s="68"/>
      <c r="YR13546" s="68"/>
      <c r="YS13546" s="68"/>
      <c r="YT13546" s="68"/>
      <c r="YU13546" s="68"/>
      <c r="YV13546" s="68"/>
      <c r="YW13546" s="68"/>
      <c r="YX13546" s="68">
        <v>0.85958355330767</v>
      </c>
      <c r="YY13546" s="68"/>
      <c r="YZ13546" s="68"/>
      <c r="ZA13546" s="68"/>
      <c r="ZB13546" s="68"/>
      <c r="ZC13546" s="68"/>
      <c r="ZD13546" s="68"/>
    </row>
    <row r="13547" spans="658:680" x14ac:dyDescent="0.25">
      <c r="YH13547" s="68"/>
      <c r="YI13547" s="68"/>
      <c r="YJ13547" s="68"/>
      <c r="YK13547" s="68"/>
      <c r="YL13547" s="68"/>
      <c r="YM13547" s="68"/>
      <c r="YN13547" s="68"/>
      <c r="YO13547" s="68"/>
      <c r="YP13547" s="68"/>
      <c r="YQ13547" s="68"/>
      <c r="YR13547" s="68"/>
      <c r="YS13547" s="68"/>
      <c r="YT13547" s="68"/>
      <c r="YU13547" s="68"/>
      <c r="YV13547" s="68"/>
      <c r="YW13547" s="68"/>
      <c r="YX13547" s="68">
        <v>0.85920471401596199</v>
      </c>
      <c r="YY13547" s="68"/>
      <c r="YZ13547" s="68"/>
      <c r="ZA13547" s="68"/>
      <c r="ZB13547" s="68"/>
      <c r="ZC13547" s="68"/>
      <c r="ZD13547" s="68"/>
    </row>
    <row r="13548" spans="658:680" x14ac:dyDescent="0.25">
      <c r="YH13548" s="68"/>
      <c r="YI13548" s="68"/>
      <c r="YJ13548" s="68"/>
      <c r="YK13548" s="68"/>
      <c r="YL13548" s="68"/>
      <c r="YM13548" s="68"/>
      <c r="YN13548" s="68"/>
      <c r="YO13548" s="68"/>
      <c r="YP13548" s="68"/>
      <c r="YQ13548" s="68"/>
      <c r="YR13548" s="68"/>
      <c r="YS13548" s="68"/>
      <c r="YT13548" s="68"/>
      <c r="YU13548" s="68"/>
      <c r="YV13548" s="68"/>
      <c r="YW13548" s="68"/>
      <c r="YX13548" s="68">
        <v>0.85918185093014099</v>
      </c>
      <c r="YY13548" s="68"/>
      <c r="YZ13548" s="68"/>
      <c r="ZA13548" s="68"/>
      <c r="ZB13548" s="68"/>
      <c r="ZC13548" s="68"/>
      <c r="ZD13548" s="68"/>
    </row>
    <row r="13549" spans="658:680" x14ac:dyDescent="0.25">
      <c r="YH13549" s="68"/>
      <c r="YI13549" s="68"/>
      <c r="YJ13549" s="68"/>
      <c r="YK13549" s="68"/>
      <c r="YL13549" s="68"/>
      <c r="YM13549" s="68"/>
      <c r="YN13549" s="68"/>
      <c r="YO13549" s="68"/>
      <c r="YP13549" s="68"/>
      <c r="YQ13549" s="68"/>
      <c r="YR13549" s="68"/>
      <c r="YS13549" s="68"/>
      <c r="YT13549" s="68"/>
      <c r="YU13549" s="68"/>
      <c r="YV13549" s="68"/>
      <c r="YW13549" s="68"/>
      <c r="YX13549" s="68">
        <v>0.85896422418183205</v>
      </c>
      <c r="YY13549" s="68"/>
      <c r="YZ13549" s="68"/>
      <c r="ZA13549" s="68"/>
      <c r="ZB13549" s="68"/>
      <c r="ZC13549" s="68"/>
      <c r="ZD13549" s="68"/>
    </row>
    <row r="13550" spans="658:680" x14ac:dyDescent="0.25">
      <c r="YH13550" s="68"/>
      <c r="YI13550" s="68"/>
      <c r="YJ13550" s="68"/>
      <c r="YK13550" s="68"/>
      <c r="YL13550" s="68"/>
      <c r="YM13550" s="68"/>
      <c r="YN13550" s="68"/>
      <c r="YO13550" s="68"/>
      <c r="YP13550" s="68"/>
      <c r="YQ13550" s="68"/>
      <c r="YR13550" s="68"/>
      <c r="YS13550" s="68"/>
      <c r="YT13550" s="68"/>
      <c r="YU13550" s="68"/>
      <c r="YV13550" s="68"/>
      <c r="YW13550" s="68"/>
      <c r="YX13550" s="68">
        <v>0.85893575351739404</v>
      </c>
      <c r="YY13550" s="68"/>
      <c r="YZ13550" s="68"/>
      <c r="ZA13550" s="68"/>
      <c r="ZB13550" s="68"/>
      <c r="ZC13550" s="68"/>
      <c r="ZD13550" s="68"/>
    </row>
    <row r="13551" spans="658:680" x14ac:dyDescent="0.25">
      <c r="YH13551" s="68"/>
      <c r="YI13551" s="68"/>
      <c r="YJ13551" s="68"/>
      <c r="YK13551" s="68"/>
      <c r="YL13551" s="68"/>
      <c r="YM13551" s="68"/>
      <c r="YN13551" s="68"/>
      <c r="YO13551" s="68"/>
      <c r="YP13551" s="68"/>
      <c r="YQ13551" s="68"/>
      <c r="YR13551" s="68"/>
      <c r="YS13551" s="68"/>
      <c r="YT13551" s="68"/>
      <c r="YU13551" s="68"/>
      <c r="YV13551" s="68"/>
      <c r="YW13551" s="68"/>
      <c r="YX13551" s="68">
        <v>0.85893453045589296</v>
      </c>
      <c r="YY13551" s="68"/>
      <c r="YZ13551" s="68"/>
      <c r="ZA13551" s="68"/>
      <c r="ZB13551" s="68"/>
      <c r="ZC13551" s="68"/>
      <c r="ZD13551" s="68"/>
    </row>
    <row r="13552" spans="658:680" x14ac:dyDescent="0.25">
      <c r="YH13552" s="68"/>
      <c r="YI13552" s="68"/>
      <c r="YJ13552" s="68"/>
      <c r="YK13552" s="68"/>
      <c r="YL13552" s="68"/>
      <c r="YM13552" s="68"/>
      <c r="YN13552" s="68"/>
      <c r="YO13552" s="68"/>
      <c r="YP13552" s="68"/>
      <c r="YQ13552" s="68"/>
      <c r="YR13552" s="68"/>
      <c r="YS13552" s="68"/>
      <c r="YT13552" s="68"/>
      <c r="YU13552" s="68"/>
      <c r="YV13552" s="68"/>
      <c r="YW13552" s="68"/>
      <c r="YX13552" s="68">
        <v>0.85890922642946699</v>
      </c>
      <c r="YY13552" s="68"/>
      <c r="YZ13552" s="68"/>
      <c r="ZA13552" s="68"/>
      <c r="ZB13552" s="68"/>
      <c r="ZC13552" s="68"/>
      <c r="ZD13552" s="68"/>
    </row>
    <row r="13553" spans="658:680" x14ac:dyDescent="0.25">
      <c r="YH13553" s="68"/>
      <c r="YI13553" s="68"/>
      <c r="YJ13553" s="68"/>
      <c r="YK13553" s="68"/>
      <c r="YL13553" s="68"/>
      <c r="YM13553" s="68"/>
      <c r="YN13553" s="68"/>
      <c r="YO13553" s="68"/>
      <c r="YP13553" s="68"/>
      <c r="YQ13553" s="68"/>
      <c r="YR13553" s="68"/>
      <c r="YS13553" s="68"/>
      <c r="YT13553" s="68"/>
      <c r="YU13553" s="68"/>
      <c r="YV13553" s="68"/>
      <c r="YW13553" s="68"/>
      <c r="YX13553" s="68">
        <v>0.85890581480705297</v>
      </c>
      <c r="YY13553" s="68"/>
      <c r="YZ13553" s="68"/>
      <c r="ZA13553" s="68"/>
      <c r="ZB13553" s="68"/>
      <c r="ZC13553" s="68"/>
      <c r="ZD13553" s="68"/>
    </row>
    <row r="13554" spans="658:680" x14ac:dyDescent="0.25">
      <c r="YH13554" s="68"/>
      <c r="YI13554" s="68"/>
      <c r="YJ13554" s="68"/>
      <c r="YK13554" s="68"/>
      <c r="YL13554" s="68"/>
      <c r="YM13554" s="68"/>
      <c r="YN13554" s="68"/>
      <c r="YO13554" s="68"/>
      <c r="YP13554" s="68"/>
      <c r="YQ13554" s="68"/>
      <c r="YR13554" s="68"/>
      <c r="YS13554" s="68"/>
      <c r="YT13554" s="68"/>
      <c r="YU13554" s="68"/>
      <c r="YV13554" s="68"/>
      <c r="YW13554" s="68"/>
      <c r="YX13554" s="68">
        <v>0.858898489213622</v>
      </c>
      <c r="YY13554" s="68"/>
      <c r="YZ13554" s="68"/>
      <c r="ZA13554" s="68"/>
      <c r="ZB13554" s="68"/>
      <c r="ZC13554" s="68"/>
      <c r="ZD13554" s="68"/>
    </row>
    <row r="13555" spans="658:680" x14ac:dyDescent="0.25">
      <c r="YH13555" s="68"/>
      <c r="YI13555" s="68"/>
      <c r="YJ13555" s="68"/>
      <c r="YK13555" s="68"/>
      <c r="YL13555" s="68"/>
      <c r="YM13555" s="68"/>
      <c r="YN13555" s="68"/>
      <c r="YO13555" s="68"/>
      <c r="YP13555" s="68"/>
      <c r="YQ13555" s="68"/>
      <c r="YR13555" s="68"/>
      <c r="YS13555" s="68"/>
      <c r="YT13555" s="68"/>
      <c r="YU13555" s="68"/>
      <c r="YV13555" s="68"/>
      <c r="YW13555" s="68"/>
      <c r="YX13555" s="68">
        <v>0.85885696589289195</v>
      </c>
      <c r="YY13555" s="68"/>
      <c r="YZ13555" s="68"/>
      <c r="ZA13555" s="68"/>
      <c r="ZB13555" s="68"/>
      <c r="ZC13555" s="68"/>
      <c r="ZD13555" s="68"/>
    </row>
    <row r="13556" spans="658:680" x14ac:dyDescent="0.25">
      <c r="YH13556" s="68"/>
      <c r="YI13556" s="68"/>
      <c r="YJ13556" s="68"/>
      <c r="YK13556" s="68"/>
      <c r="YL13556" s="68"/>
      <c r="YM13556" s="68"/>
      <c r="YN13556" s="68"/>
      <c r="YO13556" s="68"/>
      <c r="YP13556" s="68"/>
      <c r="YQ13556" s="68"/>
      <c r="YR13556" s="68"/>
      <c r="YS13556" s="68"/>
      <c r="YT13556" s="68"/>
      <c r="YU13556" s="68"/>
      <c r="YV13556" s="68"/>
      <c r="YW13556" s="68"/>
      <c r="YX13556" s="68">
        <v>0.85876983212111002</v>
      </c>
      <c r="YY13556" s="68"/>
      <c r="YZ13556" s="68"/>
      <c r="ZA13556" s="68"/>
      <c r="ZB13556" s="68"/>
      <c r="ZC13556" s="68"/>
      <c r="ZD13556" s="68"/>
    </row>
    <row r="13557" spans="658:680" x14ac:dyDescent="0.25">
      <c r="YH13557" s="68"/>
      <c r="YI13557" s="68"/>
      <c r="YJ13557" s="68"/>
      <c r="YK13557" s="68"/>
      <c r="YL13557" s="68"/>
      <c r="YM13557" s="68"/>
      <c r="YN13557" s="68"/>
      <c r="YO13557" s="68"/>
      <c r="YP13557" s="68"/>
      <c r="YQ13557" s="68"/>
      <c r="YR13557" s="68"/>
      <c r="YS13557" s="68"/>
      <c r="YT13557" s="68"/>
      <c r="YU13557" s="68"/>
      <c r="YV13557" s="68"/>
      <c r="YW13557" s="68"/>
      <c r="YX13557" s="68">
        <v>0.85875046268013899</v>
      </c>
      <c r="YY13557" s="68"/>
      <c r="YZ13557" s="68"/>
      <c r="ZA13557" s="68"/>
      <c r="ZB13557" s="68"/>
      <c r="ZC13557" s="68"/>
      <c r="ZD13557" s="68"/>
    </row>
    <row r="13558" spans="658:680" x14ac:dyDescent="0.25">
      <c r="YH13558" s="68"/>
      <c r="YI13558" s="68"/>
      <c r="YJ13558" s="68"/>
      <c r="YK13558" s="68"/>
      <c r="YL13558" s="68"/>
      <c r="YM13558" s="68"/>
      <c r="YN13558" s="68"/>
      <c r="YO13558" s="68"/>
      <c r="YP13558" s="68"/>
      <c r="YQ13558" s="68"/>
      <c r="YR13558" s="68"/>
      <c r="YS13558" s="68"/>
      <c r="YT13558" s="68"/>
      <c r="YU13558" s="68"/>
      <c r="YV13558" s="68"/>
      <c r="YW13558" s="68"/>
      <c r="YX13558" s="68">
        <v>0.85872972204099896</v>
      </c>
      <c r="YY13558" s="68"/>
      <c r="YZ13558" s="68"/>
      <c r="ZA13558" s="68"/>
      <c r="ZB13558" s="68"/>
      <c r="ZC13558" s="68"/>
      <c r="ZD13558" s="68"/>
    </row>
    <row r="13559" spans="658:680" x14ac:dyDescent="0.25">
      <c r="YH13559" s="68"/>
      <c r="YI13559" s="68"/>
      <c r="YJ13559" s="68"/>
      <c r="YK13559" s="68"/>
      <c r="YL13559" s="68"/>
      <c r="YM13559" s="68"/>
      <c r="YN13559" s="68"/>
      <c r="YO13559" s="68"/>
      <c r="YP13559" s="68"/>
      <c r="YQ13559" s="68"/>
      <c r="YR13559" s="68"/>
      <c r="YS13559" s="68"/>
      <c r="YT13559" s="68"/>
      <c r="YU13559" s="68"/>
      <c r="YV13559" s="68"/>
      <c r="YW13559" s="68"/>
      <c r="YX13559" s="68">
        <v>0.85870544672669702</v>
      </c>
      <c r="YY13559" s="68"/>
      <c r="YZ13559" s="68"/>
      <c r="ZA13559" s="68"/>
      <c r="ZB13559" s="68"/>
      <c r="ZC13559" s="68"/>
      <c r="ZD13559" s="68"/>
    </row>
    <row r="13560" spans="658:680" x14ac:dyDescent="0.25">
      <c r="YH13560" s="68"/>
      <c r="YI13560" s="68"/>
      <c r="YJ13560" s="68"/>
      <c r="YK13560" s="68"/>
      <c r="YL13560" s="68"/>
      <c r="YM13560" s="68"/>
      <c r="YN13560" s="68"/>
      <c r="YO13560" s="68"/>
      <c r="YP13560" s="68"/>
      <c r="YQ13560" s="68"/>
      <c r="YR13560" s="68"/>
      <c r="YS13560" s="68"/>
      <c r="YT13560" s="68"/>
      <c r="YU13560" s="68"/>
      <c r="YV13560" s="68"/>
      <c r="YW13560" s="68"/>
      <c r="YX13560" s="68">
        <v>0.858698822850398</v>
      </c>
      <c r="YY13560" s="68"/>
      <c r="YZ13560" s="68"/>
      <c r="ZA13560" s="68"/>
      <c r="ZB13560" s="68"/>
      <c r="ZC13560" s="68"/>
      <c r="ZD13560" s="68"/>
    </row>
    <row r="13561" spans="658:680" x14ac:dyDescent="0.25">
      <c r="YH13561" s="68"/>
      <c r="YI13561" s="68"/>
      <c r="YJ13561" s="68"/>
      <c r="YK13561" s="68"/>
      <c r="YL13561" s="68"/>
      <c r="YM13561" s="68"/>
      <c r="YN13561" s="68"/>
      <c r="YO13561" s="68"/>
      <c r="YP13561" s="68"/>
      <c r="YQ13561" s="68"/>
      <c r="YR13561" s="68"/>
      <c r="YS13561" s="68"/>
      <c r="YT13561" s="68"/>
      <c r="YU13561" s="68"/>
      <c r="YV13561" s="68"/>
      <c r="YW13561" s="68"/>
      <c r="YX13561" s="68">
        <v>0.85861878076359799</v>
      </c>
      <c r="YY13561" s="68"/>
      <c r="YZ13561" s="68"/>
      <c r="ZA13561" s="68"/>
      <c r="ZB13561" s="68"/>
      <c r="ZC13561" s="68"/>
      <c r="ZD13561" s="68"/>
    </row>
    <row r="13562" spans="658:680" x14ac:dyDescent="0.25">
      <c r="YH13562" s="68"/>
      <c r="YI13562" s="68"/>
      <c r="YJ13562" s="68"/>
      <c r="YK13562" s="68"/>
      <c r="YL13562" s="68"/>
      <c r="YM13562" s="68"/>
      <c r="YN13562" s="68"/>
      <c r="YO13562" s="68"/>
      <c r="YP13562" s="68"/>
      <c r="YQ13562" s="68"/>
      <c r="YR13562" s="68"/>
      <c r="YS13562" s="68"/>
      <c r="YT13562" s="68"/>
      <c r="YU13562" s="68"/>
      <c r="YV13562" s="68"/>
      <c r="YW13562" s="68"/>
      <c r="YX13562" s="68">
        <v>0.85854654847547396</v>
      </c>
      <c r="YY13562" s="68"/>
      <c r="YZ13562" s="68"/>
      <c r="ZA13562" s="68"/>
      <c r="ZB13562" s="68"/>
      <c r="ZC13562" s="68"/>
      <c r="ZD13562" s="68"/>
    </row>
    <row r="13563" spans="658:680" x14ac:dyDescent="0.25">
      <c r="YH13563" s="68"/>
      <c r="YI13563" s="68"/>
      <c r="YJ13563" s="68"/>
      <c r="YK13563" s="68"/>
      <c r="YL13563" s="68"/>
      <c r="YM13563" s="68"/>
      <c r="YN13563" s="68"/>
      <c r="YO13563" s="68"/>
      <c r="YP13563" s="68"/>
      <c r="YQ13563" s="68"/>
      <c r="YR13563" s="68"/>
      <c r="YS13563" s="68"/>
      <c r="YT13563" s="68"/>
      <c r="YU13563" s="68"/>
      <c r="YV13563" s="68"/>
      <c r="YW13563" s="68"/>
      <c r="YX13563" s="68">
        <v>0.85853391537159296</v>
      </c>
      <c r="YY13563" s="68"/>
      <c r="YZ13563" s="68"/>
      <c r="ZA13563" s="68"/>
      <c r="ZB13563" s="68"/>
      <c r="ZC13563" s="68"/>
      <c r="ZD13563" s="68"/>
    </row>
    <row r="13564" spans="658:680" x14ac:dyDescent="0.25">
      <c r="YH13564" s="68"/>
      <c r="YI13564" s="68"/>
      <c r="YJ13564" s="68"/>
      <c r="YK13564" s="68"/>
      <c r="YL13564" s="68"/>
      <c r="YM13564" s="68"/>
      <c r="YN13564" s="68"/>
      <c r="YO13564" s="68"/>
      <c r="YP13564" s="68"/>
      <c r="YQ13564" s="68"/>
      <c r="YR13564" s="68"/>
      <c r="YS13564" s="68"/>
      <c r="YT13564" s="68"/>
      <c r="YU13564" s="68"/>
      <c r="YV13564" s="68"/>
      <c r="YW13564" s="68"/>
      <c r="YX13564" s="68">
        <v>0.858382894903299</v>
      </c>
      <c r="YY13564" s="68"/>
      <c r="YZ13564" s="68"/>
      <c r="ZA13564" s="68"/>
      <c r="ZB13564" s="68"/>
      <c r="ZC13564" s="68"/>
      <c r="ZD13564" s="68"/>
    </row>
    <row r="13565" spans="658:680" x14ac:dyDescent="0.25">
      <c r="YH13565" s="68"/>
      <c r="YI13565" s="68"/>
      <c r="YJ13565" s="68"/>
      <c r="YK13565" s="68"/>
      <c r="YL13565" s="68"/>
      <c r="YM13565" s="68"/>
      <c r="YN13565" s="68"/>
      <c r="YO13565" s="68"/>
      <c r="YP13565" s="68"/>
      <c r="YQ13565" s="68"/>
      <c r="YR13565" s="68"/>
      <c r="YS13565" s="68"/>
      <c r="YT13565" s="68"/>
      <c r="YU13565" s="68"/>
      <c r="YV13565" s="68"/>
      <c r="YW13565" s="68"/>
      <c r="YX13565" s="68">
        <v>0.85827559646941498</v>
      </c>
      <c r="YY13565" s="68"/>
      <c r="YZ13565" s="68"/>
      <c r="ZA13565" s="68"/>
      <c r="ZB13565" s="68"/>
      <c r="ZC13565" s="68"/>
      <c r="ZD13565" s="68"/>
    </row>
    <row r="13566" spans="658:680" x14ac:dyDescent="0.25">
      <c r="YH13566" s="68"/>
      <c r="YI13566" s="68"/>
      <c r="YJ13566" s="68"/>
      <c r="YK13566" s="68"/>
      <c r="YL13566" s="68"/>
      <c r="YM13566" s="68"/>
      <c r="YN13566" s="68"/>
      <c r="YO13566" s="68"/>
      <c r="YP13566" s="68"/>
      <c r="YQ13566" s="68"/>
      <c r="YR13566" s="68"/>
      <c r="YS13566" s="68"/>
      <c r="YT13566" s="68"/>
      <c r="YU13566" s="68"/>
      <c r="YV13566" s="68"/>
      <c r="YW13566" s="68"/>
      <c r="YX13566" s="68">
        <v>0.85827021474523801</v>
      </c>
      <c r="YY13566" s="68"/>
      <c r="YZ13566" s="68"/>
      <c r="ZA13566" s="68"/>
      <c r="ZB13566" s="68"/>
      <c r="ZC13566" s="68"/>
      <c r="ZD13566" s="68"/>
    </row>
    <row r="13567" spans="658:680" x14ac:dyDescent="0.25">
      <c r="YH13567" s="68"/>
      <c r="YI13567" s="68"/>
      <c r="YJ13567" s="68"/>
      <c r="YK13567" s="68"/>
      <c r="YL13567" s="68"/>
      <c r="YM13567" s="68"/>
      <c r="YN13567" s="68"/>
      <c r="YO13567" s="68"/>
      <c r="YP13567" s="68"/>
      <c r="YQ13567" s="68"/>
      <c r="YR13567" s="68"/>
      <c r="YS13567" s="68"/>
      <c r="YT13567" s="68"/>
      <c r="YU13567" s="68"/>
      <c r="YV13567" s="68"/>
      <c r="YW13567" s="68"/>
      <c r="YX13567" s="68">
        <v>0.85823713641555999</v>
      </c>
      <c r="YY13567" s="68"/>
      <c r="YZ13567" s="68"/>
      <c r="ZA13567" s="68"/>
      <c r="ZB13567" s="68"/>
      <c r="ZC13567" s="68"/>
      <c r="ZD13567" s="68"/>
    </row>
    <row r="13568" spans="658:680" x14ac:dyDescent="0.25">
      <c r="YH13568" s="68"/>
      <c r="YI13568" s="68"/>
      <c r="YJ13568" s="68"/>
      <c r="YK13568" s="68"/>
      <c r="YL13568" s="68"/>
      <c r="YM13568" s="68"/>
      <c r="YN13568" s="68"/>
      <c r="YO13568" s="68"/>
      <c r="YP13568" s="68"/>
      <c r="YQ13568" s="68"/>
      <c r="YR13568" s="68"/>
      <c r="YS13568" s="68"/>
      <c r="YT13568" s="68"/>
      <c r="YU13568" s="68"/>
      <c r="YV13568" s="68"/>
      <c r="YW13568" s="68"/>
      <c r="YX13568" s="68">
        <v>0.85819791110235999</v>
      </c>
      <c r="YY13568" s="68"/>
      <c r="YZ13568" s="68"/>
      <c r="ZA13568" s="68"/>
      <c r="ZB13568" s="68"/>
      <c r="ZC13568" s="68"/>
      <c r="ZD13568" s="68"/>
    </row>
    <row r="13569" spans="658:680" x14ac:dyDescent="0.25">
      <c r="YH13569" s="68"/>
      <c r="YI13569" s="68"/>
      <c r="YJ13569" s="68"/>
      <c r="YK13569" s="68"/>
      <c r="YL13569" s="68"/>
      <c r="YM13569" s="68"/>
      <c r="YN13569" s="68"/>
      <c r="YO13569" s="68"/>
      <c r="YP13569" s="68"/>
      <c r="YQ13569" s="68"/>
      <c r="YR13569" s="68"/>
      <c r="YS13569" s="68"/>
      <c r="YT13569" s="68"/>
      <c r="YU13569" s="68"/>
      <c r="YV13569" s="68"/>
      <c r="YW13569" s="68"/>
      <c r="YX13569" s="68">
        <v>0.85811427534135298</v>
      </c>
      <c r="YY13569" s="68"/>
      <c r="YZ13569" s="68"/>
      <c r="ZA13569" s="68"/>
      <c r="ZB13569" s="68"/>
      <c r="ZC13569" s="68"/>
      <c r="ZD13569" s="68"/>
    </row>
    <row r="13570" spans="658:680" x14ac:dyDescent="0.25">
      <c r="YH13570" s="68"/>
      <c r="YI13570" s="68"/>
      <c r="YJ13570" s="68"/>
      <c r="YK13570" s="68"/>
      <c r="YL13570" s="68"/>
      <c r="YM13570" s="68"/>
      <c r="YN13570" s="68"/>
      <c r="YO13570" s="68"/>
      <c r="YP13570" s="68"/>
      <c r="YQ13570" s="68"/>
      <c r="YR13570" s="68"/>
      <c r="YS13570" s="68"/>
      <c r="YT13570" s="68"/>
      <c r="YU13570" s="68"/>
      <c r="YV13570" s="68"/>
      <c r="YW13570" s="68"/>
      <c r="YX13570" s="68">
        <v>0.85811252197948595</v>
      </c>
      <c r="YY13570" s="68"/>
      <c r="YZ13570" s="68"/>
      <c r="ZA13570" s="68"/>
      <c r="ZB13570" s="68"/>
      <c r="ZC13570" s="68"/>
      <c r="ZD13570" s="68"/>
    </row>
    <row r="13571" spans="658:680" x14ac:dyDescent="0.25">
      <c r="YH13571" s="68"/>
      <c r="YI13571" s="68"/>
      <c r="YJ13571" s="68"/>
      <c r="YK13571" s="68"/>
      <c r="YL13571" s="68"/>
      <c r="YM13571" s="68"/>
      <c r="YN13571" s="68"/>
      <c r="YO13571" s="68"/>
      <c r="YP13571" s="68"/>
      <c r="YQ13571" s="68"/>
      <c r="YR13571" s="68"/>
      <c r="YS13571" s="68"/>
      <c r="YT13571" s="68"/>
      <c r="YU13571" s="68"/>
      <c r="YV13571" s="68"/>
      <c r="YW13571" s="68"/>
      <c r="YX13571" s="68">
        <v>0.85808424163694996</v>
      </c>
      <c r="YY13571" s="68"/>
      <c r="YZ13571" s="68"/>
      <c r="ZA13571" s="68"/>
      <c r="ZB13571" s="68"/>
      <c r="ZC13571" s="68"/>
      <c r="ZD13571" s="68"/>
    </row>
    <row r="13572" spans="658:680" x14ac:dyDescent="0.25">
      <c r="YH13572" s="68"/>
      <c r="YI13572" s="68"/>
      <c r="YJ13572" s="68"/>
      <c r="YK13572" s="68"/>
      <c r="YL13572" s="68"/>
      <c r="YM13572" s="68"/>
      <c r="YN13572" s="68"/>
      <c r="YO13572" s="68"/>
      <c r="YP13572" s="68"/>
      <c r="YQ13572" s="68"/>
      <c r="YR13572" s="68"/>
      <c r="YS13572" s="68"/>
      <c r="YT13572" s="68"/>
      <c r="YU13572" s="68"/>
      <c r="YV13572" s="68"/>
      <c r="YW13572" s="68"/>
      <c r="YX13572" s="68">
        <v>0.85795807633129395</v>
      </c>
      <c r="YY13572" s="68"/>
      <c r="YZ13572" s="68"/>
      <c r="ZA13572" s="68"/>
      <c r="ZB13572" s="68"/>
      <c r="ZC13572" s="68"/>
      <c r="ZD13572" s="68"/>
    </row>
    <row r="13573" spans="658:680" x14ac:dyDescent="0.25">
      <c r="YH13573" s="68"/>
      <c r="YI13573" s="68"/>
      <c r="YJ13573" s="68"/>
      <c r="YK13573" s="68"/>
      <c r="YL13573" s="68"/>
      <c r="YM13573" s="68"/>
      <c r="YN13573" s="68"/>
      <c r="YO13573" s="68"/>
      <c r="YP13573" s="68"/>
      <c r="YQ13573" s="68"/>
      <c r="YR13573" s="68"/>
      <c r="YS13573" s="68"/>
      <c r="YT13573" s="68"/>
      <c r="YU13573" s="68"/>
      <c r="YV13573" s="68"/>
      <c r="YW13573" s="68"/>
      <c r="YX13573" s="68">
        <v>0.85777091838108099</v>
      </c>
      <c r="YY13573" s="68"/>
      <c r="YZ13573" s="68"/>
      <c r="ZA13573" s="68"/>
      <c r="ZB13573" s="68"/>
      <c r="ZC13573" s="68"/>
      <c r="ZD13573" s="68"/>
    </row>
    <row r="13574" spans="658:680" x14ac:dyDescent="0.25">
      <c r="YH13574" s="68"/>
      <c r="YI13574" s="68"/>
      <c r="YJ13574" s="68"/>
      <c r="YK13574" s="68"/>
      <c r="YL13574" s="68"/>
      <c r="YM13574" s="68"/>
      <c r="YN13574" s="68"/>
      <c r="YO13574" s="68"/>
      <c r="YP13574" s="68"/>
      <c r="YQ13574" s="68"/>
      <c r="YR13574" s="68"/>
      <c r="YS13574" s="68"/>
      <c r="YT13574" s="68"/>
      <c r="YU13574" s="68"/>
      <c r="YV13574" s="68"/>
      <c r="YW13574" s="68"/>
      <c r="YX13574" s="68">
        <v>0.857734737758997</v>
      </c>
      <c r="YY13574" s="68"/>
      <c r="YZ13574" s="68"/>
      <c r="ZA13574" s="68"/>
      <c r="ZB13574" s="68"/>
      <c r="ZC13574" s="68"/>
      <c r="ZD13574" s="68"/>
    </row>
    <row r="13575" spans="658:680" x14ac:dyDescent="0.25">
      <c r="YH13575" s="68"/>
      <c r="YI13575" s="68"/>
      <c r="YJ13575" s="68"/>
      <c r="YK13575" s="68"/>
      <c r="YL13575" s="68"/>
      <c r="YM13575" s="68"/>
      <c r="YN13575" s="68"/>
      <c r="YO13575" s="68"/>
      <c r="YP13575" s="68"/>
      <c r="YQ13575" s="68"/>
      <c r="YR13575" s="68"/>
      <c r="YS13575" s="68"/>
      <c r="YT13575" s="68"/>
      <c r="YU13575" s="68"/>
      <c r="YV13575" s="68"/>
      <c r="YW13575" s="68"/>
      <c r="YX13575" s="68">
        <v>0.857717344529764</v>
      </c>
      <c r="YY13575" s="68"/>
      <c r="YZ13575" s="68"/>
      <c r="ZA13575" s="68"/>
      <c r="ZB13575" s="68"/>
      <c r="ZC13575" s="68"/>
      <c r="ZD13575" s="68"/>
    </row>
    <row r="13576" spans="658:680" x14ac:dyDescent="0.25">
      <c r="YH13576" s="68"/>
      <c r="YI13576" s="68"/>
      <c r="YJ13576" s="68"/>
      <c r="YK13576" s="68"/>
      <c r="YL13576" s="68"/>
      <c r="YM13576" s="68"/>
      <c r="YN13576" s="68"/>
      <c r="YO13576" s="68"/>
      <c r="YP13576" s="68"/>
      <c r="YQ13576" s="68"/>
      <c r="YR13576" s="68"/>
      <c r="YS13576" s="68"/>
      <c r="YT13576" s="68"/>
      <c r="YU13576" s="68"/>
      <c r="YV13576" s="68"/>
      <c r="YW13576" s="68"/>
      <c r="YX13576" s="68">
        <v>0.85764773062192101</v>
      </c>
      <c r="YY13576" s="68"/>
      <c r="YZ13576" s="68"/>
      <c r="ZA13576" s="68"/>
      <c r="ZB13576" s="68"/>
      <c r="ZC13576" s="68"/>
      <c r="ZD13576" s="68"/>
    </row>
    <row r="13577" spans="658:680" x14ac:dyDescent="0.25">
      <c r="YH13577" s="68"/>
      <c r="YI13577" s="68"/>
      <c r="YJ13577" s="68"/>
      <c r="YK13577" s="68"/>
      <c r="YL13577" s="68"/>
      <c r="YM13577" s="68"/>
      <c r="YN13577" s="68"/>
      <c r="YO13577" s="68"/>
      <c r="YP13577" s="68"/>
      <c r="YQ13577" s="68"/>
      <c r="YR13577" s="68"/>
      <c r="YS13577" s="68"/>
      <c r="YT13577" s="68"/>
      <c r="YU13577" s="68"/>
      <c r="YV13577" s="68"/>
      <c r="YW13577" s="68"/>
      <c r="YX13577" s="68">
        <v>0.85760600035757395</v>
      </c>
      <c r="YY13577" s="68"/>
      <c r="YZ13577" s="68"/>
      <c r="ZA13577" s="68"/>
      <c r="ZB13577" s="68"/>
      <c r="ZC13577" s="68"/>
      <c r="ZD13577" s="68"/>
    </row>
    <row r="13578" spans="658:680" x14ac:dyDescent="0.25">
      <c r="YH13578" s="68"/>
      <c r="YI13578" s="68"/>
      <c r="YJ13578" s="68"/>
      <c r="YK13578" s="68"/>
      <c r="YL13578" s="68"/>
      <c r="YM13578" s="68"/>
      <c r="YN13578" s="68"/>
      <c r="YO13578" s="68"/>
      <c r="YP13578" s="68"/>
      <c r="YQ13578" s="68"/>
      <c r="YR13578" s="68"/>
      <c r="YS13578" s="68"/>
      <c r="YT13578" s="68"/>
      <c r="YU13578" s="68"/>
      <c r="YV13578" s="68"/>
      <c r="YW13578" s="68"/>
      <c r="YX13578" s="68">
        <v>0.85758296317953497</v>
      </c>
      <c r="YY13578" s="68"/>
      <c r="YZ13578" s="68"/>
      <c r="ZA13578" s="68"/>
      <c r="ZB13578" s="68"/>
      <c r="ZC13578" s="68"/>
      <c r="ZD13578" s="68"/>
    </row>
    <row r="13579" spans="658:680" x14ac:dyDescent="0.25">
      <c r="YH13579" s="68"/>
      <c r="YI13579" s="68"/>
      <c r="YJ13579" s="68"/>
      <c r="YK13579" s="68"/>
      <c r="YL13579" s="68"/>
      <c r="YM13579" s="68"/>
      <c r="YN13579" s="68"/>
      <c r="YO13579" s="68"/>
      <c r="YP13579" s="68"/>
      <c r="YQ13579" s="68"/>
      <c r="YR13579" s="68"/>
      <c r="YS13579" s="68"/>
      <c r="YT13579" s="68"/>
      <c r="YU13579" s="68"/>
      <c r="YV13579" s="68"/>
      <c r="YW13579" s="68"/>
      <c r="YX13579" s="68">
        <v>0.85752881137956105</v>
      </c>
      <c r="YY13579" s="68"/>
      <c r="YZ13579" s="68"/>
      <c r="ZA13579" s="68"/>
      <c r="ZB13579" s="68"/>
      <c r="ZC13579" s="68"/>
      <c r="ZD13579" s="68"/>
    </row>
    <row r="13580" spans="658:680" x14ac:dyDescent="0.25">
      <c r="YH13580" s="68"/>
      <c r="YI13580" s="68"/>
      <c r="YJ13580" s="68"/>
      <c r="YK13580" s="68"/>
      <c r="YL13580" s="68"/>
      <c r="YM13580" s="68"/>
      <c r="YN13580" s="68"/>
      <c r="YO13580" s="68"/>
      <c r="YP13580" s="68"/>
      <c r="YQ13580" s="68"/>
      <c r="YR13580" s="68"/>
      <c r="YS13580" s="68"/>
      <c r="YT13580" s="68"/>
      <c r="YU13580" s="68"/>
      <c r="YV13580" s="68"/>
      <c r="YW13580" s="68"/>
      <c r="YX13580" s="68">
        <v>0.85739608868740502</v>
      </c>
      <c r="YY13580" s="68"/>
      <c r="YZ13580" s="68"/>
      <c r="ZA13580" s="68"/>
      <c r="ZB13580" s="68"/>
      <c r="ZC13580" s="68"/>
      <c r="ZD13580" s="68"/>
    </row>
    <row r="13581" spans="658:680" x14ac:dyDescent="0.25">
      <c r="YH13581" s="68"/>
      <c r="YI13581" s="68"/>
      <c r="YJ13581" s="68"/>
      <c r="YK13581" s="68"/>
      <c r="YL13581" s="68"/>
      <c r="YM13581" s="68"/>
      <c r="YN13581" s="68"/>
      <c r="YO13581" s="68"/>
      <c r="YP13581" s="68"/>
      <c r="YQ13581" s="68"/>
      <c r="YR13581" s="68"/>
      <c r="YS13581" s="68"/>
      <c r="YT13581" s="68"/>
      <c r="YU13581" s="68"/>
      <c r="YV13581" s="68"/>
      <c r="YW13581" s="68"/>
      <c r="YX13581" s="68">
        <v>0.85736670506295198</v>
      </c>
      <c r="YY13581" s="68"/>
      <c r="YZ13581" s="68"/>
      <c r="ZA13581" s="68"/>
      <c r="ZB13581" s="68"/>
      <c r="ZC13581" s="68"/>
      <c r="ZD13581" s="68"/>
    </row>
    <row r="13582" spans="658:680" x14ac:dyDescent="0.25">
      <c r="YH13582" s="68"/>
      <c r="YI13582" s="68"/>
      <c r="YJ13582" s="68"/>
      <c r="YK13582" s="68"/>
      <c r="YL13582" s="68"/>
      <c r="YM13582" s="68"/>
      <c r="YN13582" s="68"/>
      <c r="YO13582" s="68"/>
      <c r="YP13582" s="68"/>
      <c r="YQ13582" s="68"/>
      <c r="YR13582" s="68"/>
      <c r="YS13582" s="68"/>
      <c r="YT13582" s="68"/>
      <c r="YU13582" s="68"/>
      <c r="YV13582" s="68"/>
      <c r="YW13582" s="68"/>
      <c r="YX13582" s="68">
        <v>0.85728765705404997</v>
      </c>
      <c r="YY13582" s="68"/>
      <c r="YZ13582" s="68"/>
      <c r="ZA13582" s="68"/>
      <c r="ZB13582" s="68"/>
      <c r="ZC13582" s="68"/>
      <c r="ZD13582" s="68"/>
    </row>
    <row r="13583" spans="658:680" x14ac:dyDescent="0.25">
      <c r="YH13583" s="68"/>
      <c r="YI13583" s="68"/>
      <c r="YJ13583" s="68"/>
      <c r="YK13583" s="68"/>
      <c r="YL13583" s="68"/>
      <c r="YM13583" s="68"/>
      <c r="YN13583" s="68"/>
      <c r="YO13583" s="68"/>
      <c r="YP13583" s="68"/>
      <c r="YQ13583" s="68"/>
      <c r="YR13583" s="68"/>
      <c r="YS13583" s="68"/>
      <c r="YT13583" s="68"/>
      <c r="YU13583" s="68"/>
      <c r="YV13583" s="68"/>
      <c r="YW13583" s="68"/>
      <c r="YX13583" s="68">
        <v>0.85726226557522101</v>
      </c>
      <c r="YY13583" s="68"/>
      <c r="YZ13583" s="68"/>
      <c r="ZA13583" s="68"/>
      <c r="ZB13583" s="68"/>
      <c r="ZC13583" s="68"/>
      <c r="ZD13583" s="68"/>
    </row>
    <row r="13584" spans="658:680" x14ac:dyDescent="0.25">
      <c r="YH13584" s="68"/>
      <c r="YI13584" s="68"/>
      <c r="YJ13584" s="68"/>
      <c r="YK13584" s="68"/>
      <c r="YL13584" s="68"/>
      <c r="YM13584" s="68"/>
      <c r="YN13584" s="68"/>
      <c r="YO13584" s="68"/>
      <c r="YP13584" s="68"/>
      <c r="YQ13584" s="68"/>
      <c r="YR13584" s="68"/>
      <c r="YS13584" s="68"/>
      <c r="YT13584" s="68"/>
      <c r="YU13584" s="68"/>
      <c r="YV13584" s="68"/>
      <c r="YW13584" s="68"/>
      <c r="YX13584" s="68">
        <v>0.85721873060065901</v>
      </c>
      <c r="YY13584" s="68"/>
      <c r="YZ13584" s="68"/>
      <c r="ZA13584" s="68"/>
      <c r="ZB13584" s="68"/>
      <c r="ZC13584" s="68"/>
      <c r="ZD13584" s="68"/>
    </row>
    <row r="13585" spans="658:680" x14ac:dyDescent="0.25">
      <c r="YH13585" s="68"/>
      <c r="YI13585" s="68"/>
      <c r="YJ13585" s="68"/>
      <c r="YK13585" s="68"/>
      <c r="YL13585" s="68"/>
      <c r="YM13585" s="68"/>
      <c r="YN13585" s="68"/>
      <c r="YO13585" s="68"/>
      <c r="YP13585" s="68"/>
      <c r="YQ13585" s="68"/>
      <c r="YR13585" s="68"/>
      <c r="YS13585" s="68"/>
      <c r="YT13585" s="68"/>
      <c r="YU13585" s="68"/>
      <c r="YV13585" s="68"/>
      <c r="YW13585" s="68"/>
      <c r="YX13585" s="68">
        <v>0.85716066197621599</v>
      </c>
      <c r="YY13585" s="68"/>
      <c r="YZ13585" s="68"/>
      <c r="ZA13585" s="68"/>
      <c r="ZB13585" s="68"/>
      <c r="ZC13585" s="68"/>
      <c r="ZD13585" s="68"/>
    </row>
    <row r="13586" spans="658:680" x14ac:dyDescent="0.25">
      <c r="YH13586" s="68"/>
      <c r="YI13586" s="68"/>
      <c r="YJ13586" s="68"/>
      <c r="YK13586" s="68"/>
      <c r="YL13586" s="68"/>
      <c r="YM13586" s="68"/>
      <c r="YN13586" s="68"/>
      <c r="YO13586" s="68"/>
      <c r="YP13586" s="68"/>
      <c r="YQ13586" s="68"/>
      <c r="YR13586" s="68"/>
      <c r="YS13586" s="68"/>
      <c r="YT13586" s="68"/>
      <c r="YU13586" s="68"/>
      <c r="YV13586" s="68"/>
      <c r="YW13586" s="68"/>
      <c r="YX13586" s="68">
        <v>0.85713291318834695</v>
      </c>
      <c r="YY13586" s="68"/>
      <c r="YZ13586" s="68"/>
      <c r="ZA13586" s="68"/>
      <c r="ZB13586" s="68"/>
      <c r="ZC13586" s="68"/>
      <c r="ZD13586" s="68"/>
    </row>
    <row r="13587" spans="658:680" x14ac:dyDescent="0.25">
      <c r="YH13587" s="68"/>
      <c r="YI13587" s="68"/>
      <c r="YJ13587" s="68"/>
      <c r="YK13587" s="68"/>
      <c r="YL13587" s="68"/>
      <c r="YM13587" s="68"/>
      <c r="YN13587" s="68"/>
      <c r="YO13587" s="68"/>
      <c r="YP13587" s="68"/>
      <c r="YQ13587" s="68"/>
      <c r="YR13587" s="68"/>
      <c r="YS13587" s="68"/>
      <c r="YT13587" s="68"/>
      <c r="YU13587" s="68"/>
      <c r="YV13587" s="68"/>
      <c r="YW13587" s="68"/>
      <c r="YX13587" s="68">
        <v>0.85711500648573202</v>
      </c>
      <c r="YY13587" s="68"/>
      <c r="YZ13587" s="68"/>
      <c r="ZA13587" s="68"/>
      <c r="ZB13587" s="68"/>
      <c r="ZC13587" s="68"/>
      <c r="ZD13587" s="68"/>
    </row>
    <row r="13588" spans="658:680" x14ac:dyDescent="0.25">
      <c r="YH13588" s="68"/>
      <c r="YI13588" s="68"/>
      <c r="YJ13588" s="68"/>
      <c r="YK13588" s="68"/>
      <c r="YL13588" s="68"/>
      <c r="YM13588" s="68"/>
      <c r="YN13588" s="68"/>
      <c r="YO13588" s="68"/>
      <c r="YP13588" s="68"/>
      <c r="YQ13588" s="68"/>
      <c r="YR13588" s="68"/>
      <c r="YS13588" s="68"/>
      <c r="YT13588" s="68"/>
      <c r="YU13588" s="68"/>
      <c r="YV13588" s="68"/>
      <c r="YW13588" s="68"/>
      <c r="YX13588" s="68">
        <v>0.85693426797630301</v>
      </c>
      <c r="YY13588" s="68"/>
      <c r="YZ13588" s="68"/>
      <c r="ZA13588" s="68"/>
      <c r="ZB13588" s="68"/>
      <c r="ZC13588" s="68"/>
      <c r="ZD13588" s="68"/>
    </row>
    <row r="13589" spans="658:680" x14ac:dyDescent="0.25">
      <c r="YH13589" s="68"/>
      <c r="YI13589" s="68"/>
      <c r="YJ13589" s="68"/>
      <c r="YK13589" s="68"/>
      <c r="YL13589" s="68"/>
      <c r="YM13589" s="68"/>
      <c r="YN13589" s="68"/>
      <c r="YO13589" s="68"/>
      <c r="YP13589" s="68"/>
      <c r="YQ13589" s="68"/>
      <c r="YR13589" s="68"/>
      <c r="YS13589" s="68"/>
      <c r="YT13589" s="68"/>
      <c r="YU13589" s="68"/>
      <c r="YV13589" s="68"/>
      <c r="YW13589" s="68"/>
      <c r="YX13589" s="68">
        <v>0.85689269999573103</v>
      </c>
      <c r="YY13589" s="68"/>
      <c r="YZ13589" s="68"/>
      <c r="ZA13589" s="68"/>
      <c r="ZB13589" s="68"/>
      <c r="ZC13589" s="68"/>
      <c r="ZD13589" s="68"/>
    </row>
    <row r="13590" spans="658:680" x14ac:dyDescent="0.25">
      <c r="YH13590" s="68"/>
      <c r="YI13590" s="68"/>
      <c r="YJ13590" s="68"/>
      <c r="YK13590" s="68"/>
      <c r="YL13590" s="68"/>
      <c r="YM13590" s="68"/>
      <c r="YN13590" s="68"/>
      <c r="YO13590" s="68"/>
      <c r="YP13590" s="68"/>
      <c r="YQ13590" s="68"/>
      <c r="YR13590" s="68"/>
      <c r="YS13590" s="68"/>
      <c r="YT13590" s="68"/>
      <c r="YU13590" s="68"/>
      <c r="YV13590" s="68"/>
      <c r="YW13590" s="68"/>
      <c r="YX13590" s="68">
        <v>0.85678656185470103</v>
      </c>
      <c r="YY13590" s="68"/>
      <c r="YZ13590" s="68"/>
      <c r="ZA13590" s="68"/>
      <c r="ZB13590" s="68"/>
      <c r="ZC13590" s="68"/>
      <c r="ZD13590" s="68"/>
    </row>
    <row r="13591" spans="658:680" x14ac:dyDescent="0.25">
      <c r="YH13591" s="68"/>
      <c r="YI13591" s="68"/>
      <c r="YJ13591" s="68"/>
      <c r="YK13591" s="68"/>
      <c r="YL13591" s="68"/>
      <c r="YM13591" s="68"/>
      <c r="YN13591" s="68"/>
      <c r="YO13591" s="68"/>
      <c r="YP13591" s="68"/>
      <c r="YQ13591" s="68"/>
      <c r="YR13591" s="68"/>
      <c r="YS13591" s="68"/>
      <c r="YT13591" s="68"/>
      <c r="YU13591" s="68"/>
      <c r="YV13591" s="68"/>
      <c r="YW13591" s="68"/>
      <c r="YX13591" s="68">
        <v>0.85676979169329603</v>
      </c>
      <c r="YY13591" s="68"/>
      <c r="YZ13591" s="68"/>
      <c r="ZA13591" s="68"/>
      <c r="ZB13591" s="68"/>
      <c r="ZC13591" s="68"/>
      <c r="ZD13591" s="68"/>
    </row>
    <row r="13592" spans="658:680" x14ac:dyDescent="0.25">
      <c r="YH13592" s="68"/>
      <c r="YI13592" s="68"/>
      <c r="YJ13592" s="68"/>
      <c r="YK13592" s="68"/>
      <c r="YL13592" s="68"/>
      <c r="YM13592" s="68"/>
      <c r="YN13592" s="68"/>
      <c r="YO13592" s="68"/>
      <c r="YP13592" s="68"/>
      <c r="YQ13592" s="68"/>
      <c r="YR13592" s="68"/>
      <c r="YS13592" s="68"/>
      <c r="YT13592" s="68"/>
      <c r="YU13592" s="68"/>
      <c r="YV13592" s="68"/>
      <c r="YW13592" s="68"/>
      <c r="YX13592" s="68">
        <v>0.85671198156073802</v>
      </c>
      <c r="YY13592" s="68"/>
      <c r="YZ13592" s="68"/>
      <c r="ZA13592" s="68"/>
      <c r="ZB13592" s="68"/>
      <c r="ZC13592" s="68"/>
      <c r="ZD13592" s="68"/>
    </row>
    <row r="13593" spans="658:680" x14ac:dyDescent="0.25">
      <c r="YH13593" s="68"/>
      <c r="YI13593" s="68"/>
      <c r="YJ13593" s="68"/>
      <c r="YK13593" s="68"/>
      <c r="YL13593" s="68"/>
      <c r="YM13593" s="68"/>
      <c r="YN13593" s="68"/>
      <c r="YO13593" s="68"/>
      <c r="YP13593" s="68"/>
      <c r="YQ13593" s="68"/>
      <c r="YR13593" s="68"/>
      <c r="YS13593" s="68"/>
      <c r="YT13593" s="68"/>
      <c r="YU13593" s="68"/>
      <c r="YV13593" s="68"/>
      <c r="YW13593" s="68"/>
      <c r="YX13593" s="68">
        <v>0.85670231272796904</v>
      </c>
      <c r="YY13593" s="68"/>
      <c r="YZ13593" s="68"/>
      <c r="ZA13593" s="68"/>
      <c r="ZB13593" s="68"/>
      <c r="ZC13593" s="68"/>
      <c r="ZD13593" s="68"/>
    </row>
    <row r="13594" spans="658:680" x14ac:dyDescent="0.25">
      <c r="YH13594" s="68"/>
      <c r="YI13594" s="68"/>
      <c r="YJ13594" s="68"/>
      <c r="YK13594" s="68"/>
      <c r="YL13594" s="68"/>
      <c r="YM13594" s="68"/>
      <c r="YN13594" s="68"/>
      <c r="YO13594" s="68"/>
      <c r="YP13594" s="68"/>
      <c r="YQ13594" s="68"/>
      <c r="YR13594" s="68"/>
      <c r="YS13594" s="68"/>
      <c r="YT13594" s="68"/>
      <c r="YU13594" s="68"/>
      <c r="YV13594" s="68"/>
      <c r="YW13594" s="68"/>
      <c r="YX13594" s="68">
        <v>0.856630225273177</v>
      </c>
      <c r="YY13594" s="68"/>
      <c r="YZ13594" s="68"/>
      <c r="ZA13594" s="68"/>
      <c r="ZB13594" s="68"/>
      <c r="ZC13594" s="68"/>
      <c r="ZD13594" s="68"/>
    </row>
    <row r="13595" spans="658:680" x14ac:dyDescent="0.25">
      <c r="YH13595" s="68"/>
      <c r="YI13595" s="68"/>
      <c r="YJ13595" s="68"/>
      <c r="YK13595" s="68"/>
      <c r="YL13595" s="68"/>
      <c r="YM13595" s="68"/>
      <c r="YN13595" s="68"/>
      <c r="YO13595" s="68"/>
      <c r="YP13595" s="68"/>
      <c r="YQ13595" s="68"/>
      <c r="YR13595" s="68"/>
      <c r="YS13595" s="68"/>
      <c r="YT13595" s="68"/>
      <c r="YU13595" s="68"/>
      <c r="YV13595" s="68"/>
      <c r="YW13595" s="68"/>
      <c r="YX13595" s="68">
        <v>0.85649506546911103</v>
      </c>
      <c r="YY13595" s="68"/>
      <c r="YZ13595" s="68"/>
      <c r="ZA13595" s="68"/>
      <c r="ZB13595" s="68"/>
      <c r="ZC13595" s="68"/>
      <c r="ZD13595" s="68"/>
    </row>
    <row r="13596" spans="658:680" x14ac:dyDescent="0.25">
      <c r="YH13596" s="68"/>
      <c r="YI13596" s="68"/>
      <c r="YJ13596" s="68"/>
      <c r="YK13596" s="68"/>
      <c r="YL13596" s="68"/>
      <c r="YM13596" s="68"/>
      <c r="YN13596" s="68"/>
      <c r="YO13596" s="68"/>
      <c r="YP13596" s="68"/>
      <c r="YQ13596" s="68"/>
      <c r="YR13596" s="68"/>
      <c r="YS13596" s="68"/>
      <c r="YT13596" s="68"/>
      <c r="YU13596" s="68"/>
      <c r="YV13596" s="68"/>
      <c r="YW13596" s="68"/>
      <c r="YX13596" s="68">
        <v>0.85648606265584304</v>
      </c>
      <c r="YY13596" s="68"/>
      <c r="YZ13596" s="68"/>
      <c r="ZA13596" s="68"/>
      <c r="ZB13596" s="68"/>
      <c r="ZC13596" s="68"/>
      <c r="ZD13596" s="68"/>
    </row>
    <row r="13597" spans="658:680" x14ac:dyDescent="0.25">
      <c r="YH13597" s="68"/>
      <c r="YI13597" s="68"/>
      <c r="YJ13597" s="68"/>
      <c r="YK13597" s="68"/>
      <c r="YL13597" s="68"/>
      <c r="YM13597" s="68"/>
      <c r="YN13597" s="68"/>
      <c r="YO13597" s="68"/>
      <c r="YP13597" s="68"/>
      <c r="YQ13597" s="68"/>
      <c r="YR13597" s="68"/>
      <c r="YS13597" s="68"/>
      <c r="YT13597" s="68"/>
      <c r="YU13597" s="68"/>
      <c r="YV13597" s="68"/>
      <c r="YW13597" s="68"/>
      <c r="YX13597" s="68">
        <v>0.85646692766886101</v>
      </c>
      <c r="YY13597" s="68"/>
      <c r="YZ13597" s="68"/>
      <c r="ZA13597" s="68"/>
      <c r="ZB13597" s="68"/>
      <c r="ZC13597" s="68"/>
      <c r="ZD13597" s="68"/>
    </row>
    <row r="13598" spans="658:680" x14ac:dyDescent="0.25">
      <c r="YH13598" s="68"/>
      <c r="YI13598" s="68"/>
      <c r="YJ13598" s="68"/>
      <c r="YK13598" s="68"/>
      <c r="YL13598" s="68"/>
      <c r="YM13598" s="68"/>
      <c r="YN13598" s="68"/>
      <c r="YO13598" s="68"/>
      <c r="YP13598" s="68"/>
      <c r="YQ13598" s="68"/>
      <c r="YR13598" s="68"/>
      <c r="YS13598" s="68"/>
      <c r="YT13598" s="68"/>
      <c r="YU13598" s="68"/>
      <c r="YV13598" s="68"/>
      <c r="YW13598" s="68"/>
      <c r="YX13598" s="68">
        <v>0.856460384904001</v>
      </c>
      <c r="YY13598" s="68"/>
      <c r="YZ13598" s="68"/>
      <c r="ZA13598" s="68"/>
      <c r="ZB13598" s="68"/>
      <c r="ZC13598" s="68"/>
      <c r="ZD13598" s="68"/>
    </row>
    <row r="13599" spans="658:680" x14ac:dyDescent="0.25">
      <c r="YH13599" s="68"/>
      <c r="YI13599" s="68"/>
      <c r="YJ13599" s="68"/>
      <c r="YK13599" s="68"/>
      <c r="YL13599" s="68"/>
      <c r="YM13599" s="68"/>
      <c r="YN13599" s="68"/>
      <c r="YO13599" s="68"/>
      <c r="YP13599" s="68"/>
      <c r="YQ13599" s="68"/>
      <c r="YR13599" s="68"/>
      <c r="YS13599" s="68"/>
      <c r="YT13599" s="68"/>
      <c r="YU13599" s="68"/>
      <c r="YV13599" s="68"/>
      <c r="YW13599" s="68"/>
      <c r="YX13599" s="68">
        <v>0.85644637463210904</v>
      </c>
      <c r="YY13599" s="68"/>
      <c r="YZ13599" s="68"/>
      <c r="ZA13599" s="68"/>
      <c r="ZB13599" s="68"/>
      <c r="ZC13599" s="68"/>
      <c r="ZD13599" s="68"/>
    </row>
    <row r="13600" spans="658:680" x14ac:dyDescent="0.25">
      <c r="YH13600" s="68"/>
      <c r="YI13600" s="68"/>
      <c r="YJ13600" s="68"/>
      <c r="YK13600" s="68"/>
      <c r="YL13600" s="68"/>
      <c r="YM13600" s="68"/>
      <c r="YN13600" s="68"/>
      <c r="YO13600" s="68"/>
      <c r="YP13600" s="68"/>
      <c r="YQ13600" s="68"/>
      <c r="YR13600" s="68"/>
      <c r="YS13600" s="68"/>
      <c r="YT13600" s="68"/>
      <c r="YU13600" s="68"/>
      <c r="YV13600" s="68"/>
      <c r="YW13600" s="68"/>
      <c r="YX13600" s="68">
        <v>0.85632629967985596</v>
      </c>
      <c r="YY13600" s="68"/>
      <c r="YZ13600" s="68"/>
      <c r="ZA13600" s="68"/>
      <c r="ZB13600" s="68"/>
      <c r="ZC13600" s="68"/>
      <c r="ZD13600" s="68"/>
    </row>
    <row r="13601" spans="658:680" x14ac:dyDescent="0.25">
      <c r="YH13601" s="68"/>
      <c r="YI13601" s="68"/>
      <c r="YJ13601" s="68"/>
      <c r="YK13601" s="68"/>
      <c r="YL13601" s="68"/>
      <c r="YM13601" s="68"/>
      <c r="YN13601" s="68"/>
      <c r="YO13601" s="68"/>
      <c r="YP13601" s="68"/>
      <c r="YQ13601" s="68"/>
      <c r="YR13601" s="68"/>
      <c r="YS13601" s="68"/>
      <c r="YT13601" s="68"/>
      <c r="YU13601" s="68"/>
      <c r="YV13601" s="68"/>
      <c r="YW13601" s="68"/>
      <c r="YX13601" s="68">
        <v>0.85631065395891903</v>
      </c>
      <c r="YY13601" s="68"/>
      <c r="YZ13601" s="68"/>
      <c r="ZA13601" s="68"/>
      <c r="ZB13601" s="68"/>
      <c r="ZC13601" s="68"/>
      <c r="ZD13601" s="68"/>
    </row>
    <row r="13602" spans="658:680" x14ac:dyDescent="0.25">
      <c r="YH13602" s="68"/>
      <c r="YI13602" s="68"/>
      <c r="YJ13602" s="68"/>
      <c r="YK13602" s="68"/>
      <c r="YL13602" s="68"/>
      <c r="YM13602" s="68"/>
      <c r="YN13602" s="68"/>
      <c r="YO13602" s="68"/>
      <c r="YP13602" s="68"/>
      <c r="YQ13602" s="68"/>
      <c r="YR13602" s="68"/>
      <c r="YS13602" s="68"/>
      <c r="YT13602" s="68"/>
      <c r="YU13602" s="68"/>
      <c r="YV13602" s="68"/>
      <c r="YW13602" s="68"/>
      <c r="YX13602" s="68">
        <v>0.85629599437620096</v>
      </c>
      <c r="YY13602" s="68"/>
      <c r="YZ13602" s="68"/>
      <c r="ZA13602" s="68"/>
      <c r="ZB13602" s="68"/>
      <c r="ZC13602" s="68"/>
      <c r="ZD13602" s="68"/>
    </row>
    <row r="13603" spans="658:680" x14ac:dyDescent="0.25">
      <c r="YH13603" s="68"/>
      <c r="YI13603" s="68"/>
      <c r="YJ13603" s="68"/>
      <c r="YK13603" s="68"/>
      <c r="YL13603" s="68"/>
      <c r="YM13603" s="68"/>
      <c r="YN13603" s="68"/>
      <c r="YO13603" s="68"/>
      <c r="YP13603" s="68"/>
      <c r="YQ13603" s="68"/>
      <c r="YR13603" s="68"/>
      <c r="YS13603" s="68"/>
      <c r="YT13603" s="68"/>
      <c r="YU13603" s="68"/>
      <c r="YV13603" s="68"/>
      <c r="YW13603" s="68"/>
      <c r="YX13603" s="68">
        <v>0.85622659634632903</v>
      </c>
      <c r="YY13603" s="68"/>
      <c r="YZ13603" s="68"/>
      <c r="ZA13603" s="68"/>
      <c r="ZB13603" s="68"/>
      <c r="ZC13603" s="68"/>
      <c r="ZD13603" s="68"/>
    </row>
    <row r="13604" spans="658:680" x14ac:dyDescent="0.25">
      <c r="YH13604" s="68"/>
      <c r="YI13604" s="68"/>
      <c r="YJ13604" s="68"/>
      <c r="YK13604" s="68"/>
      <c r="YL13604" s="68"/>
      <c r="YM13604" s="68"/>
      <c r="YN13604" s="68"/>
      <c r="YO13604" s="68"/>
      <c r="YP13604" s="68"/>
      <c r="YQ13604" s="68"/>
      <c r="YR13604" s="68"/>
      <c r="YS13604" s="68"/>
      <c r="YT13604" s="68"/>
      <c r="YU13604" s="68"/>
      <c r="YV13604" s="68"/>
      <c r="YW13604" s="68"/>
      <c r="YX13604" s="68">
        <v>0.85611568180554998</v>
      </c>
      <c r="YY13604" s="68"/>
      <c r="YZ13604" s="68"/>
      <c r="ZA13604" s="68"/>
      <c r="ZB13604" s="68"/>
      <c r="ZC13604" s="68"/>
      <c r="ZD13604" s="68"/>
    </row>
    <row r="13605" spans="658:680" x14ac:dyDescent="0.25">
      <c r="YH13605" s="68"/>
      <c r="YI13605" s="68"/>
      <c r="YJ13605" s="68"/>
      <c r="YK13605" s="68"/>
      <c r="YL13605" s="68"/>
      <c r="YM13605" s="68"/>
      <c r="YN13605" s="68"/>
      <c r="YO13605" s="68"/>
      <c r="YP13605" s="68"/>
      <c r="YQ13605" s="68"/>
      <c r="YR13605" s="68"/>
      <c r="YS13605" s="68"/>
      <c r="YT13605" s="68"/>
      <c r="YU13605" s="68"/>
      <c r="YV13605" s="68"/>
      <c r="YW13605" s="68"/>
      <c r="YX13605" s="68">
        <v>0.85605914007625195</v>
      </c>
      <c r="YY13605" s="68"/>
      <c r="YZ13605" s="68"/>
      <c r="ZA13605" s="68"/>
      <c r="ZB13605" s="68"/>
      <c r="ZC13605" s="68"/>
      <c r="ZD13605" s="68"/>
    </row>
    <row r="13606" spans="658:680" x14ac:dyDescent="0.25">
      <c r="YH13606" s="68"/>
      <c r="YI13606" s="68"/>
      <c r="YJ13606" s="68"/>
      <c r="YK13606" s="68"/>
      <c r="YL13606" s="68"/>
      <c r="YM13606" s="68"/>
      <c r="YN13606" s="68"/>
      <c r="YO13606" s="68"/>
      <c r="YP13606" s="68"/>
      <c r="YQ13606" s="68"/>
      <c r="YR13606" s="68"/>
      <c r="YS13606" s="68"/>
      <c r="YT13606" s="68"/>
      <c r="YU13606" s="68"/>
      <c r="YV13606" s="68"/>
      <c r="YW13606" s="68"/>
      <c r="YX13606" s="68">
        <v>0.85593829318112202</v>
      </c>
      <c r="YY13606" s="68"/>
      <c r="YZ13606" s="68"/>
      <c r="ZA13606" s="68"/>
      <c r="ZB13606" s="68"/>
      <c r="ZC13606" s="68"/>
      <c r="ZD13606" s="68"/>
    </row>
    <row r="13607" spans="658:680" x14ac:dyDescent="0.25">
      <c r="YH13607" s="68"/>
      <c r="YI13607" s="68"/>
      <c r="YJ13607" s="68"/>
      <c r="YK13607" s="68"/>
      <c r="YL13607" s="68"/>
      <c r="YM13607" s="68"/>
      <c r="YN13607" s="68"/>
      <c r="YO13607" s="68"/>
      <c r="YP13607" s="68"/>
      <c r="YQ13607" s="68"/>
      <c r="YR13607" s="68"/>
      <c r="YS13607" s="68"/>
      <c r="YT13607" s="68"/>
      <c r="YU13607" s="68"/>
      <c r="YV13607" s="68"/>
      <c r="YW13607" s="68"/>
      <c r="YX13607" s="68">
        <v>0.85589752699413602</v>
      </c>
      <c r="YY13607" s="68"/>
      <c r="YZ13607" s="68"/>
      <c r="ZA13607" s="68"/>
      <c r="ZB13607" s="68"/>
      <c r="ZC13607" s="68"/>
      <c r="ZD13607" s="68"/>
    </row>
    <row r="13608" spans="658:680" x14ac:dyDescent="0.25">
      <c r="YH13608" s="68"/>
      <c r="YI13608" s="68"/>
      <c r="YJ13608" s="68"/>
      <c r="YK13608" s="68"/>
      <c r="YL13608" s="68"/>
      <c r="YM13608" s="68"/>
      <c r="YN13608" s="68"/>
      <c r="YO13608" s="68"/>
      <c r="YP13608" s="68"/>
      <c r="YQ13608" s="68"/>
      <c r="YR13608" s="68"/>
      <c r="YS13608" s="68"/>
      <c r="YT13608" s="68"/>
      <c r="YU13608" s="68"/>
      <c r="YV13608" s="68"/>
      <c r="YW13608" s="68"/>
      <c r="YX13608" s="68">
        <v>0.85587898650264405</v>
      </c>
      <c r="YY13608" s="68"/>
      <c r="YZ13608" s="68"/>
      <c r="ZA13608" s="68"/>
      <c r="ZB13608" s="68"/>
      <c r="ZC13608" s="68"/>
      <c r="ZD13608" s="68"/>
    </row>
    <row r="13609" spans="658:680" x14ac:dyDescent="0.25">
      <c r="YH13609" s="68"/>
      <c r="YI13609" s="68"/>
      <c r="YJ13609" s="68"/>
      <c r="YK13609" s="68"/>
      <c r="YL13609" s="68"/>
      <c r="YM13609" s="68"/>
      <c r="YN13609" s="68"/>
      <c r="YO13609" s="68"/>
      <c r="YP13609" s="68"/>
      <c r="YQ13609" s="68"/>
      <c r="YR13609" s="68"/>
      <c r="YS13609" s="68"/>
      <c r="YT13609" s="68"/>
      <c r="YU13609" s="68"/>
      <c r="YV13609" s="68"/>
      <c r="YW13609" s="68"/>
      <c r="YX13609" s="68">
        <v>0.855846894447713</v>
      </c>
      <c r="YY13609" s="68"/>
      <c r="YZ13609" s="68"/>
      <c r="ZA13609" s="68"/>
      <c r="ZB13609" s="68"/>
      <c r="ZC13609" s="68"/>
      <c r="ZD13609" s="68"/>
    </row>
    <row r="13610" spans="658:680" x14ac:dyDescent="0.25">
      <c r="YH13610" s="68"/>
      <c r="YI13610" s="68"/>
      <c r="YJ13610" s="68"/>
      <c r="YK13610" s="68"/>
      <c r="YL13610" s="68"/>
      <c r="YM13610" s="68"/>
      <c r="YN13610" s="68"/>
      <c r="YO13610" s="68"/>
      <c r="YP13610" s="68"/>
      <c r="YQ13610" s="68"/>
      <c r="YR13610" s="68"/>
      <c r="YS13610" s="68"/>
      <c r="YT13610" s="68"/>
      <c r="YU13610" s="68"/>
      <c r="YV13610" s="68"/>
      <c r="YW13610" s="68"/>
      <c r="YX13610" s="68">
        <v>0.85579506777855996</v>
      </c>
      <c r="YY13610" s="68"/>
      <c r="YZ13610" s="68"/>
      <c r="ZA13610" s="68"/>
      <c r="ZB13610" s="68"/>
      <c r="ZC13610" s="68"/>
      <c r="ZD13610" s="68"/>
    </row>
    <row r="13611" spans="658:680" x14ac:dyDescent="0.25">
      <c r="YH13611" s="68"/>
      <c r="YI13611" s="68"/>
      <c r="YJ13611" s="68"/>
      <c r="YK13611" s="68"/>
      <c r="YL13611" s="68"/>
      <c r="YM13611" s="68"/>
      <c r="YN13611" s="68"/>
      <c r="YO13611" s="68"/>
      <c r="YP13611" s="68"/>
      <c r="YQ13611" s="68"/>
      <c r="YR13611" s="68"/>
      <c r="YS13611" s="68"/>
      <c r="YT13611" s="68"/>
      <c r="YU13611" s="68"/>
      <c r="YV13611" s="68"/>
      <c r="YW13611" s="68"/>
      <c r="YX13611" s="68">
        <v>0.85567159205904297</v>
      </c>
      <c r="YY13611" s="68"/>
      <c r="YZ13611" s="68"/>
      <c r="ZA13611" s="68"/>
      <c r="ZB13611" s="68"/>
      <c r="ZC13611" s="68"/>
      <c r="ZD13611" s="68"/>
    </row>
    <row r="13612" spans="658:680" x14ac:dyDescent="0.25">
      <c r="YH13612" s="68"/>
      <c r="YI13612" s="68"/>
      <c r="YJ13612" s="68"/>
      <c r="YK13612" s="68"/>
      <c r="YL13612" s="68"/>
      <c r="YM13612" s="68"/>
      <c r="YN13612" s="68"/>
      <c r="YO13612" s="68"/>
      <c r="YP13612" s="68"/>
      <c r="YQ13612" s="68"/>
      <c r="YR13612" s="68"/>
      <c r="YS13612" s="68"/>
      <c r="YT13612" s="68"/>
      <c r="YU13612" s="68"/>
      <c r="YV13612" s="68"/>
      <c r="YW13612" s="68"/>
      <c r="YX13612" s="68">
        <v>0.85553187140987297</v>
      </c>
      <c r="YY13612" s="68"/>
      <c r="YZ13612" s="68"/>
      <c r="ZA13612" s="68"/>
      <c r="ZB13612" s="68"/>
      <c r="ZC13612" s="68"/>
      <c r="ZD13612" s="68"/>
    </row>
    <row r="13613" spans="658:680" x14ac:dyDescent="0.25">
      <c r="YH13613" s="68"/>
      <c r="YI13613" s="68"/>
      <c r="YJ13613" s="68"/>
      <c r="YK13613" s="68"/>
      <c r="YL13613" s="68"/>
      <c r="YM13613" s="68"/>
      <c r="YN13613" s="68"/>
      <c r="YO13613" s="68"/>
      <c r="YP13613" s="68"/>
      <c r="YQ13613" s="68"/>
      <c r="YR13613" s="68"/>
      <c r="YS13613" s="68"/>
      <c r="YT13613" s="68"/>
      <c r="YU13613" s="68"/>
      <c r="YV13613" s="68"/>
      <c r="YW13613" s="68"/>
      <c r="YX13613" s="68">
        <v>0.85542387491114202</v>
      </c>
      <c r="YY13613" s="68"/>
      <c r="YZ13613" s="68"/>
      <c r="ZA13613" s="68"/>
      <c r="ZB13613" s="68"/>
      <c r="ZC13613" s="68"/>
      <c r="ZD13613" s="68"/>
    </row>
    <row r="13614" spans="658:680" x14ac:dyDescent="0.25">
      <c r="YH13614" s="68"/>
      <c r="YI13614" s="68"/>
      <c r="YJ13614" s="68"/>
      <c r="YK13614" s="68"/>
      <c r="YL13614" s="68"/>
      <c r="YM13614" s="68"/>
      <c r="YN13614" s="68"/>
      <c r="YO13614" s="68"/>
      <c r="YP13614" s="68"/>
      <c r="YQ13614" s="68"/>
      <c r="YR13614" s="68"/>
      <c r="YS13614" s="68"/>
      <c r="YT13614" s="68"/>
      <c r="YU13614" s="68"/>
      <c r="YV13614" s="68"/>
      <c r="YW13614" s="68"/>
      <c r="YX13614" s="68">
        <v>0.85524400914274001</v>
      </c>
      <c r="YY13614" s="68"/>
      <c r="YZ13614" s="68"/>
      <c r="ZA13614" s="68"/>
      <c r="ZB13614" s="68"/>
      <c r="ZC13614" s="68"/>
      <c r="ZD13614" s="68"/>
    </row>
    <row r="13615" spans="658:680" x14ac:dyDescent="0.25">
      <c r="YH13615" s="68"/>
      <c r="YI13615" s="68"/>
      <c r="YJ13615" s="68"/>
      <c r="YK13615" s="68"/>
      <c r="YL13615" s="68"/>
      <c r="YM13615" s="68"/>
      <c r="YN13615" s="68"/>
      <c r="YO13615" s="68"/>
      <c r="YP13615" s="68"/>
      <c r="YQ13615" s="68"/>
      <c r="YR13615" s="68"/>
      <c r="YS13615" s="68"/>
      <c r="YT13615" s="68"/>
      <c r="YU13615" s="68"/>
      <c r="YV13615" s="68"/>
      <c r="YW13615" s="68"/>
      <c r="YX13615" s="68">
        <v>0.85508927815125602</v>
      </c>
      <c r="YY13615" s="68"/>
      <c r="YZ13615" s="68"/>
      <c r="ZA13615" s="68"/>
      <c r="ZB13615" s="68"/>
      <c r="ZC13615" s="68"/>
      <c r="ZD13615" s="68"/>
    </row>
    <row r="13616" spans="658:680" x14ac:dyDescent="0.25">
      <c r="YH13616" s="68"/>
      <c r="YI13616" s="68"/>
      <c r="YJ13616" s="68"/>
      <c r="YK13616" s="68"/>
      <c r="YL13616" s="68"/>
      <c r="YM13616" s="68"/>
      <c r="YN13616" s="68"/>
      <c r="YO13616" s="68"/>
      <c r="YP13616" s="68"/>
      <c r="YQ13616" s="68"/>
      <c r="YR13616" s="68"/>
      <c r="YS13616" s="68"/>
      <c r="YT13616" s="68"/>
      <c r="YU13616" s="68"/>
      <c r="YV13616" s="68"/>
      <c r="YW13616" s="68"/>
      <c r="YX13616" s="68">
        <v>0.85508540031468505</v>
      </c>
      <c r="YY13616" s="68"/>
      <c r="YZ13616" s="68"/>
      <c r="ZA13616" s="68"/>
      <c r="ZB13616" s="68"/>
      <c r="ZC13616" s="68"/>
      <c r="ZD13616" s="68"/>
    </row>
    <row r="13617" spans="658:680" x14ac:dyDescent="0.25">
      <c r="YH13617" s="68"/>
      <c r="YI13617" s="68"/>
      <c r="YJ13617" s="68"/>
      <c r="YK13617" s="68"/>
      <c r="YL13617" s="68"/>
      <c r="YM13617" s="68"/>
      <c r="YN13617" s="68"/>
      <c r="YO13617" s="68"/>
      <c r="YP13617" s="68"/>
      <c r="YQ13617" s="68"/>
      <c r="YR13617" s="68"/>
      <c r="YS13617" s="68"/>
      <c r="YT13617" s="68"/>
      <c r="YU13617" s="68"/>
      <c r="YV13617" s="68"/>
      <c r="YW13617" s="68"/>
      <c r="YX13617" s="68">
        <v>0.85504945536598798</v>
      </c>
      <c r="YY13617" s="68"/>
      <c r="YZ13617" s="68"/>
      <c r="ZA13617" s="68"/>
      <c r="ZB13617" s="68"/>
      <c r="ZC13617" s="68"/>
      <c r="ZD13617" s="68"/>
    </row>
    <row r="13618" spans="658:680" x14ac:dyDescent="0.25">
      <c r="YH13618" s="68"/>
      <c r="YI13618" s="68"/>
      <c r="YJ13618" s="68"/>
      <c r="YK13618" s="68"/>
      <c r="YL13618" s="68"/>
      <c r="YM13618" s="68"/>
      <c r="YN13618" s="68"/>
      <c r="YO13618" s="68"/>
      <c r="YP13618" s="68"/>
      <c r="YQ13618" s="68"/>
      <c r="YR13618" s="68"/>
      <c r="YS13618" s="68"/>
      <c r="YT13618" s="68"/>
      <c r="YU13618" s="68"/>
      <c r="YV13618" s="68"/>
      <c r="YW13618" s="68"/>
      <c r="YX13618" s="68">
        <v>0.855032505297321</v>
      </c>
      <c r="YY13618" s="68"/>
      <c r="YZ13618" s="68"/>
      <c r="ZA13618" s="68"/>
      <c r="ZB13618" s="68"/>
      <c r="ZC13618" s="68"/>
      <c r="ZD13618" s="68"/>
    </row>
    <row r="13619" spans="658:680" x14ac:dyDescent="0.25">
      <c r="YH13619" s="68"/>
      <c r="YI13619" s="68"/>
      <c r="YJ13619" s="68"/>
      <c r="YK13619" s="68"/>
      <c r="YL13619" s="68"/>
      <c r="YM13619" s="68"/>
      <c r="YN13619" s="68"/>
      <c r="YO13619" s="68"/>
      <c r="YP13619" s="68"/>
      <c r="YQ13619" s="68"/>
      <c r="YR13619" s="68"/>
      <c r="YS13619" s="68"/>
      <c r="YT13619" s="68"/>
      <c r="YU13619" s="68"/>
      <c r="YV13619" s="68"/>
      <c r="YW13619" s="68"/>
      <c r="YX13619" s="68">
        <v>0.85497456219951096</v>
      </c>
      <c r="YY13619" s="68"/>
      <c r="YZ13619" s="68"/>
      <c r="ZA13619" s="68"/>
      <c r="ZB13619" s="68"/>
      <c r="ZC13619" s="68"/>
      <c r="ZD13619" s="68"/>
    </row>
    <row r="13620" spans="658:680" x14ac:dyDescent="0.25">
      <c r="YH13620" s="68"/>
      <c r="YI13620" s="68"/>
      <c r="YJ13620" s="68"/>
      <c r="YK13620" s="68"/>
      <c r="YL13620" s="68"/>
      <c r="YM13620" s="68"/>
      <c r="YN13620" s="68"/>
      <c r="YO13620" s="68"/>
      <c r="YP13620" s="68"/>
      <c r="YQ13620" s="68"/>
      <c r="YR13620" s="68"/>
      <c r="YS13620" s="68"/>
      <c r="YT13620" s="68"/>
      <c r="YU13620" s="68"/>
      <c r="YV13620" s="68"/>
      <c r="YW13620" s="68"/>
      <c r="YX13620" s="68">
        <v>0.85493057311314402</v>
      </c>
      <c r="YY13620" s="68"/>
      <c r="YZ13620" s="68"/>
      <c r="ZA13620" s="68"/>
      <c r="ZB13620" s="68"/>
      <c r="ZC13620" s="68"/>
      <c r="ZD13620" s="68"/>
    </row>
    <row r="13621" spans="658:680" x14ac:dyDescent="0.25">
      <c r="YH13621" s="68"/>
      <c r="YI13621" s="68"/>
      <c r="YJ13621" s="68"/>
      <c r="YK13621" s="68"/>
      <c r="YL13621" s="68"/>
      <c r="YM13621" s="68"/>
      <c r="YN13621" s="68"/>
      <c r="YO13621" s="68"/>
      <c r="YP13621" s="68"/>
      <c r="YQ13621" s="68"/>
      <c r="YR13621" s="68"/>
      <c r="YS13621" s="68"/>
      <c r="YT13621" s="68"/>
      <c r="YU13621" s="68"/>
      <c r="YV13621" s="68"/>
      <c r="YW13621" s="68"/>
      <c r="YX13621" s="68">
        <v>0.85492910877002704</v>
      </c>
      <c r="YY13621" s="68"/>
      <c r="YZ13621" s="68"/>
      <c r="ZA13621" s="68"/>
      <c r="ZB13621" s="68"/>
      <c r="ZC13621" s="68"/>
      <c r="ZD13621" s="68"/>
    </row>
    <row r="13622" spans="658:680" x14ac:dyDescent="0.25">
      <c r="YH13622" s="68"/>
      <c r="YI13622" s="68"/>
      <c r="YJ13622" s="68"/>
      <c r="YK13622" s="68"/>
      <c r="YL13622" s="68"/>
      <c r="YM13622" s="68"/>
      <c r="YN13622" s="68"/>
      <c r="YO13622" s="68"/>
      <c r="YP13622" s="68"/>
      <c r="YQ13622" s="68"/>
      <c r="YR13622" s="68"/>
      <c r="YS13622" s="68"/>
      <c r="YT13622" s="68"/>
      <c r="YU13622" s="68"/>
      <c r="YV13622" s="68"/>
      <c r="YW13622" s="68"/>
      <c r="YX13622" s="68">
        <v>0.85472595247877703</v>
      </c>
      <c r="YY13622" s="68"/>
      <c r="YZ13622" s="68"/>
      <c r="ZA13622" s="68"/>
      <c r="ZB13622" s="68"/>
      <c r="ZC13622" s="68"/>
      <c r="ZD13622" s="68"/>
    </row>
    <row r="13623" spans="658:680" x14ac:dyDescent="0.25">
      <c r="YH13623" s="68"/>
      <c r="YI13623" s="68"/>
      <c r="YJ13623" s="68"/>
      <c r="YK13623" s="68"/>
      <c r="YL13623" s="68"/>
      <c r="YM13623" s="68"/>
      <c r="YN13623" s="68"/>
      <c r="YO13623" s="68"/>
      <c r="YP13623" s="68"/>
      <c r="YQ13623" s="68"/>
      <c r="YR13623" s="68"/>
      <c r="YS13623" s="68"/>
      <c r="YT13623" s="68"/>
      <c r="YU13623" s="68"/>
      <c r="YV13623" s="68"/>
      <c r="YW13623" s="68"/>
      <c r="YX13623" s="68">
        <v>0.85462978659410604</v>
      </c>
      <c r="YY13623" s="68"/>
      <c r="YZ13623" s="68"/>
      <c r="ZA13623" s="68"/>
      <c r="ZB13623" s="68"/>
      <c r="ZC13623" s="68"/>
      <c r="ZD13623" s="68"/>
    </row>
    <row r="13624" spans="658:680" x14ac:dyDescent="0.25">
      <c r="YH13624" s="68"/>
      <c r="YI13624" s="68"/>
      <c r="YJ13624" s="68"/>
      <c r="YK13624" s="68"/>
      <c r="YL13624" s="68"/>
      <c r="YM13624" s="68"/>
      <c r="YN13624" s="68"/>
      <c r="YO13624" s="68"/>
      <c r="YP13624" s="68"/>
      <c r="YQ13624" s="68"/>
      <c r="YR13624" s="68"/>
      <c r="YS13624" s="68"/>
      <c r="YT13624" s="68"/>
      <c r="YU13624" s="68"/>
      <c r="YV13624" s="68"/>
      <c r="YW13624" s="68"/>
      <c r="YX13624" s="68">
        <v>0.854525692996015</v>
      </c>
      <c r="YY13624" s="68"/>
      <c r="YZ13624" s="68"/>
      <c r="ZA13624" s="68"/>
      <c r="ZB13624" s="68"/>
      <c r="ZC13624" s="68"/>
      <c r="ZD13624" s="68"/>
    </row>
    <row r="13625" spans="658:680" x14ac:dyDescent="0.25">
      <c r="YH13625" s="68"/>
      <c r="YI13625" s="68"/>
      <c r="YJ13625" s="68"/>
      <c r="YK13625" s="68"/>
      <c r="YL13625" s="68"/>
      <c r="YM13625" s="68"/>
      <c r="YN13625" s="68"/>
      <c r="YO13625" s="68"/>
      <c r="YP13625" s="68"/>
      <c r="YQ13625" s="68"/>
      <c r="YR13625" s="68"/>
      <c r="YS13625" s="68"/>
      <c r="YT13625" s="68"/>
      <c r="YU13625" s="68"/>
      <c r="YV13625" s="68"/>
      <c r="YW13625" s="68"/>
      <c r="YX13625" s="68">
        <v>0.85440117750926203</v>
      </c>
      <c r="YY13625" s="68"/>
      <c r="YZ13625" s="68"/>
      <c r="ZA13625" s="68"/>
      <c r="ZB13625" s="68"/>
      <c r="ZC13625" s="68"/>
      <c r="ZD13625" s="68"/>
    </row>
    <row r="13626" spans="658:680" x14ac:dyDescent="0.25">
      <c r="YH13626" s="68"/>
      <c r="YI13626" s="68"/>
      <c r="YJ13626" s="68"/>
      <c r="YK13626" s="68"/>
      <c r="YL13626" s="68"/>
      <c r="YM13626" s="68"/>
      <c r="YN13626" s="68"/>
      <c r="YO13626" s="68"/>
      <c r="YP13626" s="68"/>
      <c r="YQ13626" s="68"/>
      <c r="YR13626" s="68"/>
      <c r="YS13626" s="68"/>
      <c r="YT13626" s="68"/>
      <c r="YU13626" s="68"/>
      <c r="YV13626" s="68"/>
      <c r="YW13626" s="68"/>
      <c r="YX13626" s="68">
        <v>0.85415323682986199</v>
      </c>
      <c r="YY13626" s="68"/>
      <c r="YZ13626" s="68"/>
      <c r="ZA13626" s="68"/>
      <c r="ZB13626" s="68"/>
      <c r="ZC13626" s="68"/>
      <c r="ZD13626" s="68"/>
    </row>
    <row r="13627" spans="658:680" x14ac:dyDescent="0.25">
      <c r="YH13627" s="68"/>
      <c r="YI13627" s="68"/>
      <c r="YJ13627" s="68"/>
      <c r="YK13627" s="68"/>
      <c r="YL13627" s="68"/>
      <c r="YM13627" s="68"/>
      <c r="YN13627" s="68"/>
      <c r="YO13627" s="68"/>
      <c r="YP13627" s="68"/>
      <c r="YQ13627" s="68"/>
      <c r="YR13627" s="68"/>
      <c r="YS13627" s="68"/>
      <c r="YT13627" s="68"/>
      <c r="YU13627" s="68"/>
      <c r="YV13627" s="68"/>
      <c r="YW13627" s="68"/>
      <c r="YX13627" s="68">
        <v>0.85407134078019198</v>
      </c>
      <c r="YY13627" s="68"/>
      <c r="YZ13627" s="68"/>
      <c r="ZA13627" s="68"/>
      <c r="ZB13627" s="68"/>
      <c r="ZC13627" s="68"/>
      <c r="ZD13627" s="68"/>
    </row>
    <row r="13628" spans="658:680" x14ac:dyDescent="0.25">
      <c r="YH13628" s="68"/>
      <c r="YI13628" s="68"/>
      <c r="YJ13628" s="68"/>
      <c r="YK13628" s="68"/>
      <c r="YL13628" s="68"/>
      <c r="YM13628" s="68"/>
      <c r="YN13628" s="68"/>
      <c r="YO13628" s="68"/>
      <c r="YP13628" s="68"/>
      <c r="YQ13628" s="68"/>
      <c r="YR13628" s="68"/>
      <c r="YS13628" s="68"/>
      <c r="YT13628" s="68"/>
      <c r="YU13628" s="68"/>
      <c r="YV13628" s="68"/>
      <c r="YW13628" s="68"/>
      <c r="YX13628" s="68">
        <v>0.85406471951525198</v>
      </c>
      <c r="YY13628" s="68"/>
      <c r="YZ13628" s="68"/>
      <c r="ZA13628" s="68"/>
      <c r="ZB13628" s="68"/>
      <c r="ZC13628" s="68"/>
      <c r="ZD13628" s="68"/>
    </row>
    <row r="13629" spans="658:680" x14ac:dyDescent="0.25">
      <c r="YH13629" s="68"/>
      <c r="YI13629" s="68"/>
      <c r="YJ13629" s="68"/>
      <c r="YK13629" s="68"/>
      <c r="YL13629" s="68"/>
      <c r="YM13629" s="68"/>
      <c r="YN13629" s="68"/>
      <c r="YO13629" s="68"/>
      <c r="YP13629" s="68"/>
      <c r="YQ13629" s="68"/>
      <c r="YR13629" s="68"/>
      <c r="YS13629" s="68"/>
      <c r="YT13629" s="68"/>
      <c r="YU13629" s="68"/>
      <c r="YV13629" s="68"/>
      <c r="YW13629" s="68"/>
      <c r="YX13629" s="68">
        <v>0.85401177368160697</v>
      </c>
      <c r="YY13629" s="68"/>
      <c r="YZ13629" s="68"/>
      <c r="ZA13629" s="68"/>
      <c r="ZB13629" s="68"/>
      <c r="ZC13629" s="68"/>
      <c r="ZD13629" s="68"/>
    </row>
    <row r="13630" spans="658:680" x14ac:dyDescent="0.25">
      <c r="YH13630" s="68"/>
      <c r="YI13630" s="68"/>
      <c r="YJ13630" s="68"/>
      <c r="YK13630" s="68"/>
      <c r="YL13630" s="68"/>
      <c r="YM13630" s="68"/>
      <c r="YN13630" s="68"/>
      <c r="YO13630" s="68"/>
      <c r="YP13630" s="68"/>
      <c r="YQ13630" s="68"/>
      <c r="YR13630" s="68"/>
      <c r="YS13630" s="68"/>
      <c r="YT13630" s="68"/>
      <c r="YU13630" s="68"/>
      <c r="YV13630" s="68"/>
      <c r="YW13630" s="68"/>
      <c r="YX13630" s="68">
        <v>0.85395360306392298</v>
      </c>
      <c r="YY13630" s="68"/>
      <c r="YZ13630" s="68"/>
      <c r="ZA13630" s="68"/>
      <c r="ZB13630" s="68"/>
      <c r="ZC13630" s="68"/>
      <c r="ZD13630" s="68"/>
    </row>
    <row r="13631" spans="658:680" x14ac:dyDescent="0.25">
      <c r="YH13631" s="68"/>
      <c r="YI13631" s="68"/>
      <c r="YJ13631" s="68"/>
      <c r="YK13631" s="68"/>
      <c r="YL13631" s="68"/>
      <c r="YM13631" s="68"/>
      <c r="YN13631" s="68"/>
      <c r="YO13631" s="68"/>
      <c r="YP13631" s="68"/>
      <c r="YQ13631" s="68"/>
      <c r="YR13631" s="68"/>
      <c r="YS13631" s="68"/>
      <c r="YT13631" s="68"/>
      <c r="YU13631" s="68"/>
      <c r="YV13631" s="68"/>
      <c r="YW13631" s="68"/>
      <c r="YX13631" s="68">
        <v>0.85382214639427001</v>
      </c>
      <c r="YY13631" s="68"/>
      <c r="YZ13631" s="68"/>
      <c r="ZA13631" s="68"/>
      <c r="ZB13631" s="68"/>
      <c r="ZC13631" s="68"/>
      <c r="ZD13631" s="68"/>
    </row>
    <row r="13632" spans="658:680" x14ac:dyDescent="0.25">
      <c r="YH13632" s="68"/>
      <c r="YI13632" s="68"/>
      <c r="YJ13632" s="68"/>
      <c r="YK13632" s="68"/>
      <c r="YL13632" s="68"/>
      <c r="YM13632" s="68"/>
      <c r="YN13632" s="68"/>
      <c r="YO13632" s="68"/>
      <c r="YP13632" s="68"/>
      <c r="YQ13632" s="68"/>
      <c r="YR13632" s="68"/>
      <c r="YS13632" s="68"/>
      <c r="YT13632" s="68"/>
      <c r="YU13632" s="68"/>
      <c r="YV13632" s="68"/>
      <c r="YW13632" s="68"/>
      <c r="YX13632" s="68">
        <v>0.853820891936236</v>
      </c>
      <c r="YY13632" s="68"/>
      <c r="YZ13632" s="68"/>
      <c r="ZA13632" s="68"/>
      <c r="ZB13632" s="68"/>
      <c r="ZC13632" s="68"/>
      <c r="ZD13632" s="68"/>
    </row>
    <row r="13633" spans="658:680" x14ac:dyDescent="0.25">
      <c r="YH13633" s="68"/>
      <c r="YI13633" s="68"/>
      <c r="YJ13633" s="68"/>
      <c r="YK13633" s="68"/>
      <c r="YL13633" s="68"/>
      <c r="YM13633" s="68"/>
      <c r="YN13633" s="68"/>
      <c r="YO13633" s="68"/>
      <c r="YP13633" s="68"/>
      <c r="YQ13633" s="68"/>
      <c r="YR13633" s="68"/>
      <c r="YS13633" s="68"/>
      <c r="YT13633" s="68"/>
      <c r="YU13633" s="68"/>
      <c r="YV13633" s="68"/>
      <c r="YW13633" s="68"/>
      <c r="YX13633" s="68">
        <v>0.85375292787441404</v>
      </c>
      <c r="YY13633" s="68"/>
      <c r="YZ13633" s="68"/>
      <c r="ZA13633" s="68"/>
      <c r="ZB13633" s="68"/>
      <c r="ZC13633" s="68"/>
      <c r="ZD13633" s="68"/>
    </row>
    <row r="13634" spans="658:680" x14ac:dyDescent="0.25">
      <c r="YH13634" s="68"/>
      <c r="YI13634" s="68"/>
      <c r="YJ13634" s="68"/>
      <c r="YK13634" s="68"/>
      <c r="YL13634" s="68"/>
      <c r="YM13634" s="68"/>
      <c r="YN13634" s="68"/>
      <c r="YO13634" s="68"/>
      <c r="YP13634" s="68"/>
      <c r="YQ13634" s="68"/>
      <c r="YR13634" s="68"/>
      <c r="YS13634" s="68"/>
      <c r="YT13634" s="68"/>
      <c r="YU13634" s="68"/>
      <c r="YV13634" s="68"/>
      <c r="YW13634" s="68"/>
      <c r="YX13634" s="68">
        <v>0.85361850262600103</v>
      </c>
      <c r="YY13634" s="68"/>
      <c r="YZ13634" s="68"/>
      <c r="ZA13634" s="68"/>
      <c r="ZB13634" s="68"/>
      <c r="ZC13634" s="68"/>
      <c r="ZD13634" s="68"/>
    </row>
    <row r="13635" spans="658:680" x14ac:dyDescent="0.25">
      <c r="YH13635" s="68"/>
      <c r="YI13635" s="68"/>
      <c r="YJ13635" s="68"/>
      <c r="YK13635" s="68"/>
      <c r="YL13635" s="68"/>
      <c r="YM13635" s="68"/>
      <c r="YN13635" s="68"/>
      <c r="YO13635" s="68"/>
      <c r="YP13635" s="68"/>
      <c r="YQ13635" s="68"/>
      <c r="YR13635" s="68"/>
      <c r="YS13635" s="68"/>
      <c r="YT13635" s="68"/>
      <c r="YU13635" s="68"/>
      <c r="YV13635" s="68"/>
      <c r="YW13635" s="68"/>
      <c r="YX13635" s="68">
        <v>0.85353395996185399</v>
      </c>
      <c r="YY13635" s="68"/>
      <c r="YZ13635" s="68"/>
      <c r="ZA13635" s="68"/>
      <c r="ZB13635" s="68"/>
      <c r="ZC13635" s="68"/>
      <c r="ZD13635" s="68"/>
    </row>
    <row r="13636" spans="658:680" x14ac:dyDescent="0.25">
      <c r="YH13636" s="68"/>
      <c r="YI13636" s="68"/>
      <c r="YJ13636" s="68"/>
      <c r="YK13636" s="68"/>
      <c r="YL13636" s="68"/>
      <c r="YM13636" s="68"/>
      <c r="YN13636" s="68"/>
      <c r="YO13636" s="68"/>
      <c r="YP13636" s="68"/>
      <c r="YQ13636" s="68"/>
      <c r="YR13636" s="68"/>
      <c r="YS13636" s="68"/>
      <c r="YT13636" s="68"/>
      <c r="YU13636" s="68"/>
      <c r="YV13636" s="68"/>
      <c r="YW13636" s="68"/>
      <c r="YX13636" s="68">
        <v>0.85345623025365502</v>
      </c>
      <c r="YY13636" s="68"/>
      <c r="YZ13636" s="68"/>
      <c r="ZA13636" s="68"/>
      <c r="ZB13636" s="68"/>
      <c r="ZC13636" s="68"/>
      <c r="ZD13636" s="68"/>
    </row>
    <row r="13637" spans="658:680" x14ac:dyDescent="0.25">
      <c r="YH13637" s="68"/>
      <c r="YI13637" s="68"/>
      <c r="YJ13637" s="68"/>
      <c r="YK13637" s="68"/>
      <c r="YL13637" s="68"/>
      <c r="YM13637" s="68"/>
      <c r="YN13637" s="68"/>
      <c r="YO13637" s="68"/>
      <c r="YP13637" s="68"/>
      <c r="YQ13637" s="68"/>
      <c r="YR13637" s="68"/>
      <c r="YS13637" s="68"/>
      <c r="YT13637" s="68"/>
      <c r="YU13637" s="68"/>
      <c r="YV13637" s="68"/>
      <c r="YW13637" s="68"/>
      <c r="YX13637" s="68">
        <v>0.85331420444717099</v>
      </c>
      <c r="YY13637" s="68"/>
      <c r="YZ13637" s="68"/>
      <c r="ZA13637" s="68"/>
      <c r="ZB13637" s="68"/>
      <c r="ZC13637" s="68"/>
      <c r="ZD13637" s="68"/>
    </row>
    <row r="13638" spans="658:680" x14ac:dyDescent="0.25">
      <c r="YH13638" s="68"/>
      <c r="YI13638" s="68"/>
      <c r="YJ13638" s="68"/>
      <c r="YK13638" s="68"/>
      <c r="YL13638" s="68"/>
      <c r="YM13638" s="68"/>
      <c r="YN13638" s="68"/>
      <c r="YO13638" s="68"/>
      <c r="YP13638" s="68"/>
      <c r="YQ13638" s="68"/>
      <c r="YR13638" s="68"/>
      <c r="YS13638" s="68"/>
      <c r="YT13638" s="68"/>
      <c r="YU13638" s="68"/>
      <c r="YV13638" s="68"/>
      <c r="YW13638" s="68"/>
      <c r="YX13638" s="68">
        <v>0.85329592839906399</v>
      </c>
      <c r="YY13638" s="68"/>
      <c r="YZ13638" s="68"/>
      <c r="ZA13638" s="68"/>
      <c r="ZB13638" s="68"/>
      <c r="ZC13638" s="68"/>
      <c r="ZD13638" s="68"/>
    </row>
    <row r="13639" spans="658:680" x14ac:dyDescent="0.25">
      <c r="YH13639" s="68"/>
      <c r="YI13639" s="68"/>
      <c r="YJ13639" s="68"/>
      <c r="YK13639" s="68"/>
      <c r="YL13639" s="68"/>
      <c r="YM13639" s="68"/>
      <c r="YN13639" s="68"/>
      <c r="YO13639" s="68"/>
      <c r="YP13639" s="68"/>
      <c r="YQ13639" s="68"/>
      <c r="YR13639" s="68"/>
      <c r="YS13639" s="68"/>
      <c r="YT13639" s="68"/>
      <c r="YU13639" s="68"/>
      <c r="YV13639" s="68"/>
      <c r="YW13639" s="68"/>
      <c r="YX13639" s="68">
        <v>0.85325931714909797</v>
      </c>
      <c r="YY13639" s="68"/>
      <c r="YZ13639" s="68"/>
      <c r="ZA13639" s="68"/>
      <c r="ZB13639" s="68"/>
      <c r="ZC13639" s="68"/>
      <c r="ZD13639" s="68"/>
    </row>
    <row r="13640" spans="658:680" x14ac:dyDescent="0.25">
      <c r="YH13640" s="68"/>
      <c r="YI13640" s="68"/>
      <c r="YJ13640" s="68"/>
      <c r="YK13640" s="68"/>
      <c r="YL13640" s="68"/>
      <c r="YM13640" s="68"/>
      <c r="YN13640" s="68"/>
      <c r="YO13640" s="68"/>
      <c r="YP13640" s="68"/>
      <c r="YQ13640" s="68"/>
      <c r="YR13640" s="68"/>
      <c r="YS13640" s="68"/>
      <c r="YT13640" s="68"/>
      <c r="YU13640" s="68"/>
      <c r="YV13640" s="68"/>
      <c r="YW13640" s="68"/>
      <c r="YX13640" s="68">
        <v>0.85321836995227096</v>
      </c>
      <c r="YY13640" s="68"/>
      <c r="YZ13640" s="68"/>
      <c r="ZA13640" s="68"/>
      <c r="ZB13640" s="68"/>
      <c r="ZC13640" s="68"/>
      <c r="ZD13640" s="68"/>
    </row>
    <row r="13641" spans="658:680" x14ac:dyDescent="0.25">
      <c r="YH13641" s="68"/>
      <c r="YI13641" s="68"/>
      <c r="YJ13641" s="68"/>
      <c r="YK13641" s="68"/>
      <c r="YL13641" s="68"/>
      <c r="YM13641" s="68"/>
      <c r="YN13641" s="68"/>
      <c r="YO13641" s="68"/>
      <c r="YP13641" s="68"/>
      <c r="YQ13641" s="68"/>
      <c r="YR13641" s="68"/>
      <c r="YS13641" s="68"/>
      <c r="YT13641" s="68"/>
      <c r="YU13641" s="68"/>
      <c r="YV13641" s="68"/>
      <c r="YW13641" s="68"/>
      <c r="YX13641" s="68">
        <v>0.85316687984297801</v>
      </c>
      <c r="YY13641" s="68"/>
      <c r="YZ13641" s="68"/>
      <c r="ZA13641" s="68"/>
      <c r="ZB13641" s="68"/>
      <c r="ZC13641" s="68"/>
      <c r="ZD13641" s="68"/>
    </row>
    <row r="13642" spans="658:680" x14ac:dyDescent="0.25">
      <c r="YH13642" s="68"/>
      <c r="YI13642" s="68"/>
      <c r="YJ13642" s="68"/>
      <c r="YK13642" s="68"/>
      <c r="YL13642" s="68"/>
      <c r="YM13642" s="68"/>
      <c r="YN13642" s="68"/>
      <c r="YO13642" s="68"/>
      <c r="YP13642" s="68"/>
      <c r="YQ13642" s="68"/>
      <c r="YR13642" s="68"/>
      <c r="YS13642" s="68"/>
      <c r="YT13642" s="68"/>
      <c r="YU13642" s="68"/>
      <c r="YV13642" s="68"/>
      <c r="YW13642" s="68"/>
      <c r="YX13642" s="68">
        <v>0.85316017958912105</v>
      </c>
      <c r="YY13642" s="68"/>
      <c r="YZ13642" s="68"/>
      <c r="ZA13642" s="68"/>
      <c r="ZB13642" s="68"/>
      <c r="ZC13642" s="68"/>
      <c r="ZD13642" s="68"/>
    </row>
    <row r="13643" spans="658:680" x14ac:dyDescent="0.25">
      <c r="YH13643" s="68"/>
      <c r="YI13643" s="68"/>
      <c r="YJ13643" s="68"/>
      <c r="YK13643" s="68"/>
      <c r="YL13643" s="68"/>
      <c r="YM13643" s="68"/>
      <c r="YN13643" s="68"/>
      <c r="YO13643" s="68"/>
      <c r="YP13643" s="68"/>
      <c r="YQ13643" s="68"/>
      <c r="YR13643" s="68"/>
      <c r="YS13643" s="68"/>
      <c r="YT13643" s="68"/>
      <c r="YU13643" s="68"/>
      <c r="YV13643" s="68"/>
      <c r="YW13643" s="68"/>
      <c r="YX13643" s="68">
        <v>0.85315765134291499</v>
      </c>
      <c r="YY13643" s="68"/>
      <c r="YZ13643" s="68"/>
      <c r="ZA13643" s="68"/>
      <c r="ZB13643" s="68"/>
      <c r="ZC13643" s="68"/>
      <c r="ZD13643" s="68"/>
    </row>
    <row r="13644" spans="658:680" x14ac:dyDescent="0.25">
      <c r="YH13644" s="68"/>
      <c r="YI13644" s="68"/>
      <c r="YJ13644" s="68"/>
      <c r="YK13644" s="68"/>
      <c r="YL13644" s="68"/>
      <c r="YM13644" s="68"/>
      <c r="YN13644" s="68"/>
      <c r="YO13644" s="68"/>
      <c r="YP13644" s="68"/>
      <c r="YQ13644" s="68"/>
      <c r="YR13644" s="68"/>
      <c r="YS13644" s="68"/>
      <c r="YT13644" s="68"/>
      <c r="YU13644" s="68"/>
      <c r="YV13644" s="68"/>
      <c r="YW13644" s="68"/>
      <c r="YX13644" s="68">
        <v>0.853135288260087</v>
      </c>
      <c r="YY13644" s="68"/>
      <c r="YZ13644" s="68"/>
      <c r="ZA13644" s="68"/>
      <c r="ZB13644" s="68"/>
      <c r="ZC13644" s="68"/>
      <c r="ZD13644" s="68"/>
    </row>
    <row r="13645" spans="658:680" x14ac:dyDescent="0.25">
      <c r="YH13645" s="68"/>
      <c r="YI13645" s="68"/>
      <c r="YJ13645" s="68"/>
      <c r="YK13645" s="68"/>
      <c r="YL13645" s="68"/>
      <c r="YM13645" s="68"/>
      <c r="YN13645" s="68"/>
      <c r="YO13645" s="68"/>
      <c r="YP13645" s="68"/>
      <c r="YQ13645" s="68"/>
      <c r="YR13645" s="68"/>
      <c r="YS13645" s="68"/>
      <c r="YT13645" s="68"/>
      <c r="YU13645" s="68"/>
      <c r="YV13645" s="68"/>
      <c r="YW13645" s="68"/>
      <c r="YX13645" s="68">
        <v>0.85311884271263905</v>
      </c>
      <c r="YY13645" s="68"/>
      <c r="YZ13645" s="68"/>
      <c r="ZA13645" s="68"/>
      <c r="ZB13645" s="68"/>
      <c r="ZC13645" s="68"/>
      <c r="ZD13645" s="68"/>
    </row>
    <row r="13646" spans="658:680" x14ac:dyDescent="0.25">
      <c r="YH13646" s="68"/>
      <c r="YI13646" s="68"/>
      <c r="YJ13646" s="68"/>
      <c r="YK13646" s="68"/>
      <c r="YL13646" s="68"/>
      <c r="YM13646" s="68"/>
      <c r="YN13646" s="68"/>
      <c r="YO13646" s="68"/>
      <c r="YP13646" s="68"/>
      <c r="YQ13646" s="68"/>
      <c r="YR13646" s="68"/>
      <c r="YS13646" s="68"/>
      <c r="YT13646" s="68"/>
      <c r="YU13646" s="68"/>
      <c r="YV13646" s="68"/>
      <c r="YW13646" s="68"/>
      <c r="YX13646" s="68">
        <v>0.853115668339686</v>
      </c>
      <c r="YY13646" s="68"/>
      <c r="YZ13646" s="68"/>
      <c r="ZA13646" s="68"/>
      <c r="ZB13646" s="68"/>
      <c r="ZC13646" s="68"/>
      <c r="ZD13646" s="68"/>
    </row>
    <row r="13647" spans="658:680" x14ac:dyDescent="0.25">
      <c r="YH13647" s="68"/>
      <c r="YI13647" s="68"/>
      <c r="YJ13647" s="68"/>
      <c r="YK13647" s="68"/>
      <c r="YL13647" s="68"/>
      <c r="YM13647" s="68"/>
      <c r="YN13647" s="68"/>
      <c r="YO13647" s="68"/>
      <c r="YP13647" s="68"/>
      <c r="YQ13647" s="68"/>
      <c r="YR13647" s="68"/>
      <c r="YS13647" s="68"/>
      <c r="YT13647" s="68"/>
      <c r="YU13647" s="68"/>
      <c r="YV13647" s="68"/>
      <c r="YW13647" s="68"/>
      <c r="YX13647" s="68">
        <v>0.85310933343608897</v>
      </c>
      <c r="YY13647" s="68"/>
      <c r="YZ13647" s="68"/>
      <c r="ZA13647" s="68"/>
      <c r="ZB13647" s="68"/>
      <c r="ZC13647" s="68"/>
      <c r="ZD13647" s="68"/>
    </row>
    <row r="13648" spans="658:680" x14ac:dyDescent="0.25">
      <c r="YH13648" s="68"/>
      <c r="YI13648" s="68"/>
      <c r="YJ13648" s="68"/>
      <c r="YK13648" s="68"/>
      <c r="YL13648" s="68"/>
      <c r="YM13648" s="68"/>
      <c r="YN13648" s="68"/>
      <c r="YO13648" s="68"/>
      <c r="YP13648" s="68"/>
      <c r="YQ13648" s="68"/>
      <c r="YR13648" s="68"/>
      <c r="YS13648" s="68"/>
      <c r="YT13648" s="68"/>
      <c r="YU13648" s="68"/>
      <c r="YV13648" s="68"/>
      <c r="YW13648" s="68"/>
      <c r="YX13648" s="68">
        <v>0.85304508298269899</v>
      </c>
      <c r="YY13648" s="68"/>
      <c r="YZ13648" s="68"/>
      <c r="ZA13648" s="68"/>
      <c r="ZB13648" s="68"/>
      <c r="ZC13648" s="68"/>
      <c r="ZD13648" s="68"/>
    </row>
    <row r="13649" spans="658:680" x14ac:dyDescent="0.25">
      <c r="YH13649" s="68"/>
      <c r="YI13649" s="68"/>
      <c r="YJ13649" s="68"/>
      <c r="YK13649" s="68"/>
      <c r="YL13649" s="68"/>
      <c r="YM13649" s="68"/>
      <c r="YN13649" s="68"/>
      <c r="YO13649" s="68"/>
      <c r="YP13649" s="68"/>
      <c r="YQ13649" s="68"/>
      <c r="YR13649" s="68"/>
      <c r="YS13649" s="68"/>
      <c r="YT13649" s="68"/>
      <c r="YU13649" s="68"/>
      <c r="YV13649" s="68"/>
      <c r="YW13649" s="68"/>
      <c r="YX13649" s="68">
        <v>0.85303085291178105</v>
      </c>
      <c r="YY13649" s="68"/>
      <c r="YZ13649" s="68"/>
      <c r="ZA13649" s="68"/>
      <c r="ZB13649" s="68"/>
      <c r="ZC13649" s="68"/>
      <c r="ZD13649" s="68"/>
    </row>
    <row r="13650" spans="658:680" x14ac:dyDescent="0.25">
      <c r="YH13650" s="68"/>
      <c r="YI13650" s="68"/>
      <c r="YJ13650" s="68"/>
      <c r="YK13650" s="68"/>
      <c r="YL13650" s="68"/>
      <c r="YM13650" s="68"/>
      <c r="YN13650" s="68"/>
      <c r="YO13650" s="68"/>
      <c r="YP13650" s="68"/>
      <c r="YQ13650" s="68"/>
      <c r="YR13650" s="68"/>
      <c r="YS13650" s="68"/>
      <c r="YT13650" s="68"/>
      <c r="YU13650" s="68"/>
      <c r="YV13650" s="68"/>
      <c r="YW13650" s="68"/>
      <c r="YX13650" s="68">
        <v>0.85297816772975599</v>
      </c>
      <c r="YY13650" s="68"/>
      <c r="YZ13650" s="68"/>
      <c r="ZA13650" s="68"/>
      <c r="ZB13650" s="68"/>
      <c r="ZC13650" s="68"/>
      <c r="ZD13650" s="68"/>
    </row>
    <row r="13651" spans="658:680" x14ac:dyDescent="0.25">
      <c r="YH13651" s="68"/>
      <c r="YI13651" s="68"/>
      <c r="YJ13651" s="68"/>
      <c r="YK13651" s="68"/>
      <c r="YL13651" s="68"/>
      <c r="YM13651" s="68"/>
      <c r="YN13651" s="68"/>
      <c r="YO13651" s="68"/>
      <c r="YP13651" s="68"/>
      <c r="YQ13651" s="68"/>
      <c r="YR13651" s="68"/>
      <c r="YS13651" s="68"/>
      <c r="YT13651" s="68"/>
      <c r="YU13651" s="68"/>
      <c r="YV13651" s="68"/>
      <c r="YW13651" s="68"/>
      <c r="YX13651" s="68">
        <v>0.85231814684553098</v>
      </c>
      <c r="YY13651" s="68"/>
      <c r="YZ13651" s="68"/>
      <c r="ZA13651" s="68"/>
      <c r="ZB13651" s="68"/>
      <c r="ZC13651" s="68"/>
      <c r="ZD13651" s="68"/>
    </row>
    <row r="13652" spans="658:680" x14ac:dyDescent="0.25">
      <c r="YH13652" s="68"/>
      <c r="YI13652" s="68"/>
      <c r="YJ13652" s="68"/>
      <c r="YK13652" s="68"/>
      <c r="YL13652" s="68"/>
      <c r="YM13652" s="68"/>
      <c r="YN13652" s="68"/>
      <c r="YO13652" s="68"/>
      <c r="YP13652" s="68"/>
      <c r="YQ13652" s="68"/>
      <c r="YR13652" s="68"/>
      <c r="YS13652" s="68"/>
      <c r="YT13652" s="68"/>
      <c r="YU13652" s="68"/>
      <c r="YV13652" s="68"/>
      <c r="YW13652" s="68"/>
      <c r="YX13652" s="68">
        <v>0.85231788911336803</v>
      </c>
      <c r="YY13652" s="68"/>
      <c r="YZ13652" s="68"/>
      <c r="ZA13652" s="68"/>
      <c r="ZB13652" s="68"/>
      <c r="ZC13652" s="68"/>
      <c r="ZD13652" s="68"/>
    </row>
    <row r="13653" spans="658:680" x14ac:dyDescent="0.25">
      <c r="YH13653" s="68"/>
      <c r="YI13653" s="68"/>
      <c r="YJ13653" s="68"/>
      <c r="YK13653" s="68"/>
      <c r="YL13653" s="68"/>
      <c r="YM13653" s="68"/>
      <c r="YN13653" s="68"/>
      <c r="YO13653" s="68"/>
      <c r="YP13653" s="68"/>
      <c r="YQ13653" s="68"/>
      <c r="YR13653" s="68"/>
      <c r="YS13653" s="68"/>
      <c r="YT13653" s="68"/>
      <c r="YU13653" s="68"/>
      <c r="YV13653" s="68"/>
      <c r="YW13653" s="68"/>
      <c r="YX13653" s="68">
        <v>0.85224325141739099</v>
      </c>
      <c r="YY13653" s="68"/>
      <c r="YZ13653" s="68"/>
      <c r="ZA13653" s="68"/>
      <c r="ZB13653" s="68"/>
      <c r="ZC13653" s="68"/>
      <c r="ZD13653" s="68"/>
    </row>
    <row r="13654" spans="658:680" x14ac:dyDescent="0.25">
      <c r="YH13654" s="68"/>
      <c r="YI13654" s="68"/>
      <c r="YJ13654" s="68"/>
      <c r="YK13654" s="68"/>
      <c r="YL13654" s="68"/>
      <c r="YM13654" s="68"/>
      <c r="YN13654" s="68"/>
      <c r="YO13654" s="68"/>
      <c r="YP13654" s="68"/>
      <c r="YQ13654" s="68"/>
      <c r="YR13654" s="68"/>
      <c r="YS13654" s="68"/>
      <c r="YT13654" s="68"/>
      <c r="YU13654" s="68"/>
      <c r="YV13654" s="68"/>
      <c r="YW13654" s="68"/>
      <c r="YX13654" s="68">
        <v>0.85203498816851897</v>
      </c>
      <c r="YY13654" s="68"/>
      <c r="YZ13654" s="68"/>
      <c r="ZA13654" s="68"/>
      <c r="ZB13654" s="68"/>
      <c r="ZC13654" s="68"/>
      <c r="ZD13654" s="68"/>
    </row>
    <row r="13655" spans="658:680" x14ac:dyDescent="0.25">
      <c r="YH13655" s="68"/>
      <c r="YI13655" s="68"/>
      <c r="YJ13655" s="68"/>
      <c r="YK13655" s="68"/>
      <c r="YL13655" s="68"/>
      <c r="YM13655" s="68"/>
      <c r="YN13655" s="68"/>
      <c r="YO13655" s="68"/>
      <c r="YP13655" s="68"/>
      <c r="YQ13655" s="68"/>
      <c r="YR13655" s="68"/>
      <c r="YS13655" s="68"/>
      <c r="YT13655" s="68"/>
      <c r="YU13655" s="68"/>
      <c r="YV13655" s="68"/>
      <c r="YW13655" s="68"/>
      <c r="YX13655" s="68">
        <v>0.85202711803921505</v>
      </c>
      <c r="YY13655" s="68"/>
      <c r="YZ13655" s="68"/>
      <c r="ZA13655" s="68"/>
      <c r="ZB13655" s="68"/>
      <c r="ZC13655" s="68"/>
      <c r="ZD13655" s="68"/>
    </row>
    <row r="13656" spans="658:680" x14ac:dyDescent="0.25">
      <c r="YH13656" s="68"/>
      <c r="YI13656" s="68"/>
      <c r="YJ13656" s="68"/>
      <c r="YK13656" s="68"/>
      <c r="YL13656" s="68"/>
      <c r="YM13656" s="68"/>
      <c r="YN13656" s="68"/>
      <c r="YO13656" s="68"/>
      <c r="YP13656" s="68"/>
      <c r="YQ13656" s="68"/>
      <c r="YR13656" s="68"/>
      <c r="YS13656" s="68"/>
      <c r="YT13656" s="68"/>
      <c r="YU13656" s="68"/>
      <c r="YV13656" s="68"/>
      <c r="YW13656" s="68"/>
      <c r="YX13656" s="68">
        <v>0.85193638215841005</v>
      </c>
      <c r="YY13656" s="68"/>
      <c r="YZ13656" s="68"/>
      <c r="ZA13656" s="68"/>
      <c r="ZB13656" s="68"/>
      <c r="ZC13656" s="68"/>
      <c r="ZD13656" s="68"/>
    </row>
    <row r="13657" spans="658:680" x14ac:dyDescent="0.25">
      <c r="YH13657" s="68"/>
      <c r="YI13657" s="68"/>
      <c r="YJ13657" s="68"/>
      <c r="YK13657" s="68"/>
      <c r="YL13657" s="68"/>
      <c r="YM13657" s="68"/>
      <c r="YN13657" s="68"/>
      <c r="YO13657" s="68"/>
      <c r="YP13657" s="68"/>
      <c r="YQ13657" s="68"/>
      <c r="YR13657" s="68"/>
      <c r="YS13657" s="68"/>
      <c r="YT13657" s="68"/>
      <c r="YU13657" s="68"/>
      <c r="YV13657" s="68"/>
      <c r="YW13657" s="68"/>
      <c r="YX13657" s="68">
        <v>0.85176226133183197</v>
      </c>
      <c r="YY13657" s="68"/>
      <c r="YZ13657" s="68"/>
      <c r="ZA13657" s="68"/>
      <c r="ZB13657" s="68"/>
      <c r="ZC13657" s="68"/>
      <c r="ZD13657" s="68"/>
    </row>
    <row r="13658" spans="658:680" x14ac:dyDescent="0.25">
      <c r="YH13658" s="68"/>
      <c r="YI13658" s="68"/>
      <c r="YJ13658" s="68"/>
      <c r="YK13658" s="68"/>
      <c r="YL13658" s="68"/>
      <c r="YM13658" s="68"/>
      <c r="YN13658" s="68"/>
      <c r="YO13658" s="68"/>
      <c r="YP13658" s="68"/>
      <c r="YQ13658" s="68"/>
      <c r="YR13658" s="68"/>
      <c r="YS13658" s="68"/>
      <c r="YT13658" s="68"/>
      <c r="YU13658" s="68"/>
      <c r="YV13658" s="68"/>
      <c r="YW13658" s="68"/>
      <c r="YX13658" s="68">
        <v>0.85174733587566598</v>
      </c>
      <c r="YY13658" s="68"/>
      <c r="YZ13658" s="68"/>
      <c r="ZA13658" s="68"/>
      <c r="ZB13658" s="68"/>
      <c r="ZC13658" s="68"/>
      <c r="ZD13658" s="68"/>
    </row>
    <row r="13659" spans="658:680" x14ac:dyDescent="0.25">
      <c r="YH13659" s="68"/>
      <c r="YI13659" s="68"/>
      <c r="YJ13659" s="68"/>
      <c r="YK13659" s="68"/>
      <c r="YL13659" s="68"/>
      <c r="YM13659" s="68"/>
      <c r="YN13659" s="68"/>
      <c r="YO13659" s="68"/>
      <c r="YP13659" s="68"/>
      <c r="YQ13659" s="68"/>
      <c r="YR13659" s="68"/>
      <c r="YS13659" s="68"/>
      <c r="YT13659" s="68"/>
      <c r="YU13659" s="68"/>
      <c r="YV13659" s="68"/>
      <c r="YW13659" s="68"/>
      <c r="YX13659" s="68">
        <v>0.85171414729439998</v>
      </c>
      <c r="YY13659" s="68"/>
      <c r="YZ13659" s="68"/>
      <c r="ZA13659" s="68"/>
      <c r="ZB13659" s="68"/>
      <c r="ZC13659" s="68"/>
      <c r="ZD13659" s="68"/>
    </row>
    <row r="13660" spans="658:680" x14ac:dyDescent="0.25">
      <c r="YH13660" s="68"/>
      <c r="YI13660" s="68"/>
      <c r="YJ13660" s="68"/>
      <c r="YK13660" s="68"/>
      <c r="YL13660" s="68"/>
      <c r="YM13660" s="68"/>
      <c r="YN13660" s="68"/>
      <c r="YO13660" s="68"/>
      <c r="YP13660" s="68"/>
      <c r="YQ13660" s="68"/>
      <c r="YR13660" s="68"/>
      <c r="YS13660" s="68"/>
      <c r="YT13660" s="68"/>
      <c r="YU13660" s="68"/>
      <c r="YV13660" s="68"/>
      <c r="YW13660" s="68"/>
      <c r="YX13660" s="68">
        <v>0.85162191725237602</v>
      </c>
      <c r="YY13660" s="68"/>
      <c r="YZ13660" s="68"/>
      <c r="ZA13660" s="68"/>
      <c r="ZB13660" s="68"/>
      <c r="ZC13660" s="68"/>
      <c r="ZD13660" s="68"/>
    </row>
    <row r="13661" spans="658:680" x14ac:dyDescent="0.25">
      <c r="YH13661" s="68"/>
      <c r="YI13661" s="68"/>
      <c r="YJ13661" s="68"/>
      <c r="YK13661" s="68"/>
      <c r="YL13661" s="68"/>
      <c r="YM13661" s="68"/>
      <c r="YN13661" s="68"/>
      <c r="YO13661" s="68"/>
      <c r="YP13661" s="68"/>
      <c r="YQ13661" s="68"/>
      <c r="YR13661" s="68"/>
      <c r="YS13661" s="68"/>
      <c r="YT13661" s="68"/>
      <c r="YU13661" s="68"/>
      <c r="YV13661" s="68"/>
      <c r="YW13661" s="68"/>
      <c r="YX13661" s="68">
        <v>0.85154721342983897</v>
      </c>
      <c r="YY13661" s="68"/>
      <c r="YZ13661" s="68"/>
      <c r="ZA13661" s="68"/>
      <c r="ZB13661" s="68"/>
      <c r="ZC13661" s="68"/>
      <c r="ZD13661" s="68"/>
    </row>
    <row r="13662" spans="658:680" x14ac:dyDescent="0.25">
      <c r="YH13662" s="68"/>
      <c r="YI13662" s="68"/>
      <c r="YJ13662" s="68"/>
      <c r="YK13662" s="68"/>
      <c r="YL13662" s="68"/>
      <c r="YM13662" s="68"/>
      <c r="YN13662" s="68"/>
      <c r="YO13662" s="68"/>
      <c r="YP13662" s="68"/>
      <c r="YQ13662" s="68"/>
      <c r="YR13662" s="68"/>
      <c r="YS13662" s="68"/>
      <c r="YT13662" s="68"/>
      <c r="YU13662" s="68"/>
      <c r="YV13662" s="68"/>
      <c r="YW13662" s="68"/>
      <c r="YX13662" s="68">
        <v>0.85154062451872004</v>
      </c>
      <c r="YY13662" s="68"/>
      <c r="YZ13662" s="68"/>
      <c r="ZA13662" s="68"/>
      <c r="ZB13662" s="68"/>
      <c r="ZC13662" s="68"/>
      <c r="ZD13662" s="68"/>
    </row>
    <row r="13663" spans="658:680" x14ac:dyDescent="0.25">
      <c r="YH13663" s="68"/>
      <c r="YI13663" s="68"/>
      <c r="YJ13663" s="68"/>
      <c r="YK13663" s="68"/>
      <c r="YL13663" s="68"/>
      <c r="YM13663" s="68"/>
      <c r="YN13663" s="68"/>
      <c r="YO13663" s="68"/>
      <c r="YP13663" s="68"/>
      <c r="YQ13663" s="68"/>
      <c r="YR13663" s="68"/>
      <c r="YS13663" s="68"/>
      <c r="YT13663" s="68"/>
      <c r="YU13663" s="68"/>
      <c r="YV13663" s="68"/>
      <c r="YW13663" s="68"/>
      <c r="YX13663" s="68">
        <v>0.85150537771019996</v>
      </c>
      <c r="YY13663" s="68"/>
      <c r="YZ13663" s="68"/>
      <c r="ZA13663" s="68"/>
      <c r="ZB13663" s="68"/>
      <c r="ZC13663" s="68"/>
      <c r="ZD13663" s="68"/>
    </row>
    <row r="13664" spans="658:680" x14ac:dyDescent="0.25">
      <c r="YH13664" s="68"/>
      <c r="YI13664" s="68"/>
      <c r="YJ13664" s="68"/>
      <c r="YK13664" s="68"/>
      <c r="YL13664" s="68"/>
      <c r="YM13664" s="68"/>
      <c r="YN13664" s="68"/>
      <c r="YO13664" s="68"/>
      <c r="YP13664" s="68"/>
      <c r="YQ13664" s="68"/>
      <c r="YR13664" s="68"/>
      <c r="YS13664" s="68"/>
      <c r="YT13664" s="68"/>
      <c r="YU13664" s="68"/>
      <c r="YV13664" s="68"/>
      <c r="YW13664" s="68"/>
      <c r="YX13664" s="68">
        <v>0.85149892571358499</v>
      </c>
      <c r="YY13664" s="68"/>
      <c r="YZ13664" s="68"/>
      <c r="ZA13664" s="68"/>
      <c r="ZB13664" s="68"/>
      <c r="ZC13664" s="68"/>
      <c r="ZD13664" s="68"/>
    </row>
    <row r="13665" spans="658:680" x14ac:dyDescent="0.25">
      <c r="YH13665" s="68"/>
      <c r="YI13665" s="68"/>
      <c r="YJ13665" s="68"/>
      <c r="YK13665" s="68"/>
      <c r="YL13665" s="68"/>
      <c r="YM13665" s="68"/>
      <c r="YN13665" s="68"/>
      <c r="YO13665" s="68"/>
      <c r="YP13665" s="68"/>
      <c r="YQ13665" s="68"/>
      <c r="YR13665" s="68"/>
      <c r="YS13665" s="68"/>
      <c r="YT13665" s="68"/>
      <c r="YU13665" s="68"/>
      <c r="YV13665" s="68"/>
      <c r="YW13665" s="68"/>
      <c r="YX13665" s="68">
        <v>0.85143597568594898</v>
      </c>
      <c r="YY13665" s="68"/>
      <c r="YZ13665" s="68"/>
      <c r="ZA13665" s="68"/>
      <c r="ZB13665" s="68"/>
      <c r="ZC13665" s="68"/>
      <c r="ZD13665" s="68"/>
    </row>
    <row r="13666" spans="658:680" x14ac:dyDescent="0.25">
      <c r="YH13666" s="68"/>
      <c r="YI13666" s="68"/>
      <c r="YJ13666" s="68"/>
      <c r="YK13666" s="68"/>
      <c r="YL13666" s="68"/>
      <c r="YM13666" s="68"/>
      <c r="YN13666" s="68"/>
      <c r="YO13666" s="68"/>
      <c r="YP13666" s="68"/>
      <c r="YQ13666" s="68"/>
      <c r="YR13666" s="68"/>
      <c r="YS13666" s="68"/>
      <c r="YT13666" s="68"/>
      <c r="YU13666" s="68"/>
      <c r="YV13666" s="68"/>
      <c r="YW13666" s="68"/>
      <c r="YX13666" s="68">
        <v>0.85141367247760602</v>
      </c>
      <c r="YY13666" s="68"/>
      <c r="YZ13666" s="68"/>
      <c r="ZA13666" s="68"/>
      <c r="ZB13666" s="68"/>
      <c r="ZC13666" s="68"/>
      <c r="ZD13666" s="68"/>
    </row>
    <row r="13667" spans="658:680" x14ac:dyDescent="0.25">
      <c r="YH13667" s="68"/>
      <c r="YI13667" s="68"/>
      <c r="YJ13667" s="68"/>
      <c r="YK13667" s="68"/>
      <c r="YL13667" s="68"/>
      <c r="YM13667" s="68"/>
      <c r="YN13667" s="68"/>
      <c r="YO13667" s="68"/>
      <c r="YP13667" s="68"/>
      <c r="YQ13667" s="68"/>
      <c r="YR13667" s="68"/>
      <c r="YS13667" s="68"/>
      <c r="YT13667" s="68"/>
      <c r="YU13667" s="68"/>
      <c r="YV13667" s="68"/>
      <c r="YW13667" s="68"/>
      <c r="YX13667" s="68">
        <v>0.85141056566769402</v>
      </c>
      <c r="YY13667" s="68"/>
      <c r="YZ13667" s="68"/>
      <c r="ZA13667" s="68"/>
      <c r="ZB13667" s="68"/>
      <c r="ZC13667" s="68"/>
      <c r="ZD13667" s="68"/>
    </row>
    <row r="13668" spans="658:680" x14ac:dyDescent="0.25">
      <c r="YH13668" s="68"/>
      <c r="YI13668" s="68"/>
      <c r="YJ13668" s="68"/>
      <c r="YK13668" s="68"/>
      <c r="YL13668" s="68"/>
      <c r="YM13668" s="68"/>
      <c r="YN13668" s="68"/>
      <c r="YO13668" s="68"/>
      <c r="YP13668" s="68"/>
      <c r="YQ13668" s="68"/>
      <c r="YR13668" s="68"/>
      <c r="YS13668" s="68"/>
      <c r="YT13668" s="68"/>
      <c r="YU13668" s="68"/>
      <c r="YV13668" s="68"/>
      <c r="YW13668" s="68"/>
      <c r="YX13668" s="68">
        <v>0.85138789522707004</v>
      </c>
      <c r="YY13668" s="68"/>
      <c r="YZ13668" s="68"/>
      <c r="ZA13668" s="68"/>
      <c r="ZB13668" s="68"/>
      <c r="ZC13668" s="68"/>
      <c r="ZD13668" s="68"/>
    </row>
    <row r="13669" spans="658:680" x14ac:dyDescent="0.25">
      <c r="YH13669" s="68"/>
      <c r="YI13669" s="68"/>
      <c r="YJ13669" s="68"/>
      <c r="YK13669" s="68"/>
      <c r="YL13669" s="68"/>
      <c r="YM13669" s="68"/>
      <c r="YN13669" s="68"/>
      <c r="YO13669" s="68"/>
      <c r="YP13669" s="68"/>
      <c r="YQ13669" s="68"/>
      <c r="YR13669" s="68"/>
      <c r="YS13669" s="68"/>
      <c r="YT13669" s="68"/>
      <c r="YU13669" s="68"/>
      <c r="YV13669" s="68"/>
      <c r="YW13669" s="68"/>
      <c r="YX13669" s="68">
        <v>0.85132898145294</v>
      </c>
      <c r="YY13669" s="68"/>
      <c r="YZ13669" s="68"/>
      <c r="ZA13669" s="68"/>
      <c r="ZB13669" s="68"/>
      <c r="ZC13669" s="68"/>
      <c r="ZD13669" s="68"/>
    </row>
    <row r="13670" spans="658:680" x14ac:dyDescent="0.25">
      <c r="YH13670" s="68"/>
      <c r="YI13670" s="68"/>
      <c r="YJ13670" s="68"/>
      <c r="YK13670" s="68"/>
      <c r="YL13670" s="68"/>
      <c r="YM13670" s="68"/>
      <c r="YN13670" s="68"/>
      <c r="YO13670" s="68"/>
      <c r="YP13670" s="68"/>
      <c r="YQ13670" s="68"/>
      <c r="YR13670" s="68"/>
      <c r="YS13670" s="68"/>
      <c r="YT13670" s="68"/>
      <c r="YU13670" s="68"/>
      <c r="YV13670" s="68"/>
      <c r="YW13670" s="68"/>
      <c r="YX13670" s="68">
        <v>0.85132840018727796</v>
      </c>
      <c r="YY13670" s="68"/>
      <c r="YZ13670" s="68"/>
      <c r="ZA13670" s="68"/>
      <c r="ZB13670" s="68"/>
      <c r="ZC13670" s="68"/>
      <c r="ZD13670" s="68"/>
    </row>
    <row r="13671" spans="658:680" x14ac:dyDescent="0.25">
      <c r="YH13671" s="68"/>
      <c r="YI13671" s="68"/>
      <c r="YJ13671" s="68"/>
      <c r="YK13671" s="68"/>
      <c r="YL13671" s="68"/>
      <c r="YM13671" s="68"/>
      <c r="YN13671" s="68"/>
      <c r="YO13671" s="68"/>
      <c r="YP13671" s="68"/>
      <c r="YQ13671" s="68"/>
      <c r="YR13671" s="68"/>
      <c r="YS13671" s="68"/>
      <c r="YT13671" s="68"/>
      <c r="YU13671" s="68"/>
      <c r="YV13671" s="68"/>
      <c r="YW13671" s="68"/>
      <c r="YX13671" s="68">
        <v>0.85129715256215899</v>
      </c>
      <c r="YY13671" s="68"/>
      <c r="YZ13671" s="68"/>
      <c r="ZA13671" s="68"/>
      <c r="ZB13671" s="68"/>
      <c r="ZC13671" s="68"/>
      <c r="ZD13671" s="68"/>
    </row>
    <row r="13672" spans="658:680" x14ac:dyDescent="0.25">
      <c r="YH13672" s="68"/>
      <c r="YI13672" s="68"/>
      <c r="YJ13672" s="68"/>
      <c r="YK13672" s="68"/>
      <c r="YL13672" s="68"/>
      <c r="YM13672" s="68"/>
      <c r="YN13672" s="68"/>
      <c r="YO13672" s="68"/>
      <c r="YP13672" s="68"/>
      <c r="YQ13672" s="68"/>
      <c r="YR13672" s="68"/>
      <c r="YS13672" s="68"/>
      <c r="YT13672" s="68"/>
      <c r="YU13672" s="68"/>
      <c r="YV13672" s="68"/>
      <c r="YW13672" s="68"/>
      <c r="YX13672" s="68">
        <v>0.85119169307153597</v>
      </c>
      <c r="YY13672" s="68"/>
      <c r="YZ13672" s="68"/>
      <c r="ZA13672" s="68"/>
      <c r="ZB13672" s="68"/>
      <c r="ZC13672" s="68"/>
      <c r="ZD13672" s="68"/>
    </row>
    <row r="13673" spans="658:680" x14ac:dyDescent="0.25">
      <c r="YH13673" s="68"/>
      <c r="YI13673" s="68"/>
      <c r="YJ13673" s="68"/>
      <c r="YK13673" s="68"/>
      <c r="YL13673" s="68"/>
      <c r="YM13673" s="68"/>
      <c r="YN13673" s="68"/>
      <c r="YO13673" s="68"/>
      <c r="YP13673" s="68"/>
      <c r="YQ13673" s="68"/>
      <c r="YR13673" s="68"/>
      <c r="YS13673" s="68"/>
      <c r="YT13673" s="68"/>
      <c r="YU13673" s="68"/>
      <c r="YV13673" s="68"/>
      <c r="YW13673" s="68"/>
      <c r="YX13673" s="68">
        <v>0.85118262306674697</v>
      </c>
      <c r="YY13673" s="68"/>
      <c r="YZ13673" s="68"/>
      <c r="ZA13673" s="68"/>
      <c r="ZB13673" s="68"/>
      <c r="ZC13673" s="68"/>
      <c r="ZD13673" s="68"/>
    </row>
    <row r="13674" spans="658:680" x14ac:dyDescent="0.25">
      <c r="YH13674" s="68"/>
      <c r="YI13674" s="68"/>
      <c r="YJ13674" s="68"/>
      <c r="YK13674" s="68"/>
      <c r="YL13674" s="68"/>
      <c r="YM13674" s="68"/>
      <c r="YN13674" s="68"/>
      <c r="YO13674" s="68"/>
      <c r="YP13674" s="68"/>
      <c r="YQ13674" s="68"/>
      <c r="YR13674" s="68"/>
      <c r="YS13674" s="68"/>
      <c r="YT13674" s="68"/>
      <c r="YU13674" s="68"/>
      <c r="YV13674" s="68"/>
      <c r="YW13674" s="68"/>
      <c r="YX13674" s="68">
        <v>0.85117481748139701</v>
      </c>
      <c r="YY13674" s="68"/>
      <c r="YZ13674" s="68"/>
      <c r="ZA13674" s="68"/>
      <c r="ZB13674" s="68"/>
      <c r="ZC13674" s="68"/>
      <c r="ZD13674" s="68"/>
    </row>
    <row r="13675" spans="658:680" x14ac:dyDescent="0.25">
      <c r="YH13675" s="68"/>
      <c r="YI13675" s="68"/>
      <c r="YJ13675" s="68"/>
      <c r="YK13675" s="68"/>
      <c r="YL13675" s="68"/>
      <c r="YM13675" s="68"/>
      <c r="YN13675" s="68"/>
      <c r="YO13675" s="68"/>
      <c r="YP13675" s="68"/>
      <c r="YQ13675" s="68"/>
      <c r="YR13675" s="68"/>
      <c r="YS13675" s="68"/>
      <c r="YT13675" s="68"/>
      <c r="YU13675" s="68"/>
      <c r="YV13675" s="68"/>
      <c r="YW13675" s="68"/>
      <c r="YX13675" s="68">
        <v>0.85116022730056995</v>
      </c>
      <c r="YY13675" s="68"/>
      <c r="YZ13675" s="68"/>
      <c r="ZA13675" s="68"/>
      <c r="ZB13675" s="68"/>
      <c r="ZC13675" s="68"/>
      <c r="ZD13675" s="68"/>
    </row>
    <row r="13676" spans="658:680" x14ac:dyDescent="0.25">
      <c r="YH13676" s="68"/>
      <c r="YI13676" s="68"/>
      <c r="YJ13676" s="68"/>
      <c r="YK13676" s="68"/>
      <c r="YL13676" s="68"/>
      <c r="YM13676" s="68"/>
      <c r="YN13676" s="68"/>
      <c r="YO13676" s="68"/>
      <c r="YP13676" s="68"/>
      <c r="YQ13676" s="68"/>
      <c r="YR13676" s="68"/>
      <c r="YS13676" s="68"/>
      <c r="YT13676" s="68"/>
      <c r="YU13676" s="68"/>
      <c r="YV13676" s="68"/>
      <c r="YW13676" s="68"/>
      <c r="YX13676" s="68">
        <v>0.85115609481802801</v>
      </c>
      <c r="YY13676" s="68"/>
      <c r="YZ13676" s="68"/>
      <c r="ZA13676" s="68"/>
      <c r="ZB13676" s="68"/>
      <c r="ZC13676" s="68"/>
      <c r="ZD13676" s="68"/>
    </row>
    <row r="13677" spans="658:680" x14ac:dyDescent="0.25">
      <c r="YH13677" s="68"/>
      <c r="YI13677" s="68"/>
      <c r="YJ13677" s="68"/>
      <c r="YK13677" s="68"/>
      <c r="YL13677" s="68"/>
      <c r="YM13677" s="68"/>
      <c r="YN13677" s="68"/>
      <c r="YO13677" s="68"/>
      <c r="YP13677" s="68"/>
      <c r="YQ13677" s="68"/>
      <c r="YR13677" s="68"/>
      <c r="YS13677" s="68"/>
      <c r="YT13677" s="68"/>
      <c r="YU13677" s="68"/>
      <c r="YV13677" s="68"/>
      <c r="YW13677" s="68"/>
      <c r="YX13677" s="68">
        <v>0.85107811128469102</v>
      </c>
      <c r="YY13677" s="68"/>
      <c r="YZ13677" s="68"/>
      <c r="ZA13677" s="68"/>
      <c r="ZB13677" s="68"/>
      <c r="ZC13677" s="68"/>
      <c r="ZD13677" s="68"/>
    </row>
    <row r="13678" spans="658:680" x14ac:dyDescent="0.25">
      <c r="YH13678" s="68"/>
      <c r="YI13678" s="68"/>
      <c r="YJ13678" s="68"/>
      <c r="YK13678" s="68"/>
      <c r="YL13678" s="68"/>
      <c r="YM13678" s="68"/>
      <c r="YN13678" s="68"/>
      <c r="YO13678" s="68"/>
      <c r="YP13678" s="68"/>
      <c r="YQ13678" s="68"/>
      <c r="YR13678" s="68"/>
      <c r="YS13678" s="68"/>
      <c r="YT13678" s="68"/>
      <c r="YU13678" s="68"/>
      <c r="YV13678" s="68"/>
      <c r="YW13678" s="68"/>
      <c r="YX13678" s="68">
        <v>0.85107790659989702</v>
      </c>
      <c r="YY13678" s="68"/>
      <c r="YZ13678" s="68"/>
      <c r="ZA13678" s="68"/>
      <c r="ZB13678" s="68"/>
      <c r="ZC13678" s="68"/>
      <c r="ZD13678" s="68"/>
    </row>
    <row r="13679" spans="658:680" x14ac:dyDescent="0.25">
      <c r="YH13679" s="68"/>
      <c r="YI13679" s="68"/>
      <c r="YJ13679" s="68"/>
      <c r="YK13679" s="68"/>
      <c r="YL13679" s="68"/>
      <c r="YM13679" s="68"/>
      <c r="YN13679" s="68"/>
      <c r="YO13679" s="68"/>
      <c r="YP13679" s="68"/>
      <c r="YQ13679" s="68"/>
      <c r="YR13679" s="68"/>
      <c r="YS13679" s="68"/>
      <c r="YT13679" s="68"/>
      <c r="YU13679" s="68"/>
      <c r="YV13679" s="68"/>
      <c r="YW13679" s="68"/>
      <c r="YX13679" s="68">
        <v>0.851062866370914</v>
      </c>
      <c r="YY13679" s="68"/>
      <c r="YZ13679" s="68"/>
      <c r="ZA13679" s="68"/>
      <c r="ZB13679" s="68"/>
      <c r="ZC13679" s="68"/>
      <c r="ZD13679" s="68"/>
    </row>
    <row r="13680" spans="658:680" x14ac:dyDescent="0.25">
      <c r="YH13680" s="68"/>
      <c r="YI13680" s="68"/>
      <c r="YJ13680" s="68"/>
      <c r="YK13680" s="68"/>
      <c r="YL13680" s="68"/>
      <c r="YM13680" s="68"/>
      <c r="YN13680" s="68"/>
      <c r="YO13680" s="68"/>
      <c r="YP13680" s="68"/>
      <c r="YQ13680" s="68"/>
      <c r="YR13680" s="68"/>
      <c r="YS13680" s="68"/>
      <c r="YT13680" s="68"/>
      <c r="YU13680" s="68"/>
      <c r="YV13680" s="68"/>
      <c r="YW13680" s="68"/>
      <c r="YX13680" s="68">
        <v>0.85104436623853996</v>
      </c>
      <c r="YY13680" s="68"/>
      <c r="YZ13680" s="68"/>
      <c r="ZA13680" s="68"/>
      <c r="ZB13680" s="68"/>
      <c r="ZC13680" s="68"/>
      <c r="ZD13680" s="68"/>
    </row>
    <row r="13681" spans="658:680" x14ac:dyDescent="0.25">
      <c r="YH13681" s="68"/>
      <c r="YI13681" s="68"/>
      <c r="YJ13681" s="68"/>
      <c r="YK13681" s="68"/>
      <c r="YL13681" s="68"/>
      <c r="YM13681" s="68"/>
      <c r="YN13681" s="68"/>
      <c r="YO13681" s="68"/>
      <c r="YP13681" s="68"/>
      <c r="YQ13681" s="68"/>
      <c r="YR13681" s="68"/>
      <c r="YS13681" s="68"/>
      <c r="YT13681" s="68"/>
      <c r="YU13681" s="68"/>
      <c r="YV13681" s="68"/>
      <c r="YW13681" s="68"/>
      <c r="YX13681" s="68">
        <v>0.85103444713480103</v>
      </c>
      <c r="YY13681" s="68"/>
      <c r="YZ13681" s="68"/>
      <c r="ZA13681" s="68"/>
      <c r="ZB13681" s="68"/>
      <c r="ZC13681" s="68"/>
      <c r="ZD13681" s="68"/>
    </row>
    <row r="13682" spans="658:680" x14ac:dyDescent="0.25">
      <c r="YH13682" s="68"/>
      <c r="YI13682" s="68"/>
      <c r="YJ13682" s="68"/>
      <c r="YK13682" s="68"/>
      <c r="YL13682" s="68"/>
      <c r="YM13682" s="68"/>
      <c r="YN13682" s="68"/>
      <c r="YO13682" s="68"/>
      <c r="YP13682" s="68"/>
      <c r="YQ13682" s="68"/>
      <c r="YR13682" s="68"/>
      <c r="YS13682" s="68"/>
      <c r="YT13682" s="68"/>
      <c r="YU13682" s="68"/>
      <c r="YV13682" s="68"/>
      <c r="YW13682" s="68"/>
      <c r="YX13682" s="68">
        <v>0.851032774919807</v>
      </c>
      <c r="YY13682" s="68"/>
      <c r="YZ13682" s="68"/>
      <c r="ZA13682" s="68"/>
      <c r="ZB13682" s="68"/>
      <c r="ZC13682" s="68"/>
      <c r="ZD13682" s="68"/>
    </row>
    <row r="13683" spans="658:680" x14ac:dyDescent="0.25">
      <c r="YH13683" s="68"/>
      <c r="YI13683" s="68"/>
      <c r="YJ13683" s="68"/>
      <c r="YK13683" s="68"/>
      <c r="YL13683" s="68"/>
      <c r="YM13683" s="68"/>
      <c r="YN13683" s="68"/>
      <c r="YO13683" s="68"/>
      <c r="YP13683" s="68"/>
      <c r="YQ13683" s="68"/>
      <c r="YR13683" s="68"/>
      <c r="YS13683" s="68"/>
      <c r="YT13683" s="68"/>
      <c r="YU13683" s="68"/>
      <c r="YV13683" s="68"/>
      <c r="YW13683" s="68"/>
      <c r="YX13683" s="68">
        <v>0.85092342919952502</v>
      </c>
      <c r="YY13683" s="68"/>
      <c r="YZ13683" s="68"/>
      <c r="ZA13683" s="68"/>
      <c r="ZB13683" s="68"/>
      <c r="ZC13683" s="68"/>
      <c r="ZD13683" s="68"/>
    </row>
    <row r="13684" spans="658:680" x14ac:dyDescent="0.25">
      <c r="YH13684" s="68"/>
      <c r="YI13684" s="68"/>
      <c r="YJ13684" s="68"/>
      <c r="YK13684" s="68"/>
      <c r="YL13684" s="68"/>
      <c r="YM13684" s="68"/>
      <c r="YN13684" s="68"/>
      <c r="YO13684" s="68"/>
      <c r="YP13684" s="68"/>
      <c r="YQ13684" s="68"/>
      <c r="YR13684" s="68"/>
      <c r="YS13684" s="68"/>
      <c r="YT13684" s="68"/>
      <c r="YU13684" s="68"/>
      <c r="YV13684" s="68"/>
      <c r="YW13684" s="68"/>
      <c r="YX13684" s="68">
        <v>0.85090104939409295</v>
      </c>
      <c r="YY13684" s="68"/>
      <c r="YZ13684" s="68"/>
      <c r="ZA13684" s="68"/>
      <c r="ZB13684" s="68"/>
      <c r="ZC13684" s="68"/>
      <c r="ZD13684" s="68"/>
    </row>
    <row r="13685" spans="658:680" x14ac:dyDescent="0.25">
      <c r="YH13685" s="68"/>
      <c r="YI13685" s="68"/>
      <c r="YJ13685" s="68"/>
      <c r="YK13685" s="68"/>
      <c r="YL13685" s="68"/>
      <c r="YM13685" s="68"/>
      <c r="YN13685" s="68"/>
      <c r="YO13685" s="68"/>
      <c r="YP13685" s="68"/>
      <c r="YQ13685" s="68"/>
      <c r="YR13685" s="68"/>
      <c r="YS13685" s="68"/>
      <c r="YT13685" s="68"/>
      <c r="YU13685" s="68"/>
      <c r="YV13685" s="68"/>
      <c r="YW13685" s="68"/>
      <c r="YX13685" s="68">
        <v>0.85066125029128403</v>
      </c>
      <c r="YY13685" s="68"/>
      <c r="YZ13685" s="68"/>
      <c r="ZA13685" s="68"/>
      <c r="ZB13685" s="68"/>
      <c r="ZC13685" s="68"/>
      <c r="ZD13685" s="68"/>
    </row>
    <row r="13686" spans="658:680" x14ac:dyDescent="0.25">
      <c r="YH13686" s="68"/>
      <c r="YI13686" s="68"/>
      <c r="YJ13686" s="68"/>
      <c r="YK13686" s="68"/>
      <c r="YL13686" s="68"/>
      <c r="YM13686" s="68"/>
      <c r="YN13686" s="68"/>
      <c r="YO13686" s="68"/>
      <c r="YP13686" s="68"/>
      <c r="YQ13686" s="68"/>
      <c r="YR13686" s="68"/>
      <c r="YS13686" s="68"/>
      <c r="YT13686" s="68"/>
      <c r="YU13686" s="68"/>
      <c r="YV13686" s="68"/>
      <c r="YW13686" s="68"/>
      <c r="YX13686" s="68">
        <v>0.85064444369501602</v>
      </c>
      <c r="YY13686" s="68"/>
      <c r="YZ13686" s="68"/>
      <c r="ZA13686" s="68"/>
      <c r="ZB13686" s="68"/>
      <c r="ZC13686" s="68"/>
      <c r="ZD13686" s="68"/>
    </row>
    <row r="13687" spans="658:680" x14ac:dyDescent="0.25">
      <c r="YH13687" s="68"/>
      <c r="YI13687" s="68"/>
      <c r="YJ13687" s="68"/>
      <c r="YK13687" s="68"/>
      <c r="YL13687" s="68"/>
      <c r="YM13687" s="68"/>
      <c r="YN13687" s="68"/>
      <c r="YO13687" s="68"/>
      <c r="YP13687" s="68"/>
      <c r="YQ13687" s="68"/>
      <c r="YR13687" s="68"/>
      <c r="YS13687" s="68"/>
      <c r="YT13687" s="68"/>
      <c r="YU13687" s="68"/>
      <c r="YV13687" s="68"/>
      <c r="YW13687" s="68"/>
      <c r="YX13687" s="68">
        <v>0.85062751412045801</v>
      </c>
      <c r="YY13687" s="68"/>
      <c r="YZ13687" s="68"/>
      <c r="ZA13687" s="68"/>
      <c r="ZB13687" s="68"/>
      <c r="ZC13687" s="68"/>
      <c r="ZD13687" s="68"/>
    </row>
    <row r="13688" spans="658:680" x14ac:dyDescent="0.25">
      <c r="YH13688" s="68"/>
      <c r="YI13688" s="68"/>
      <c r="YJ13688" s="68"/>
      <c r="YK13688" s="68"/>
      <c r="YL13688" s="68"/>
      <c r="YM13688" s="68"/>
      <c r="YN13688" s="68"/>
      <c r="YO13688" s="68"/>
      <c r="YP13688" s="68"/>
      <c r="YQ13688" s="68"/>
      <c r="YR13688" s="68"/>
      <c r="YS13688" s="68"/>
      <c r="YT13688" s="68"/>
      <c r="YU13688" s="68"/>
      <c r="YV13688" s="68"/>
      <c r="YW13688" s="68"/>
      <c r="YX13688" s="68">
        <v>0.85058747211132801</v>
      </c>
      <c r="YY13688" s="68"/>
      <c r="YZ13688" s="68"/>
      <c r="ZA13688" s="68"/>
      <c r="ZB13688" s="68"/>
      <c r="ZC13688" s="68"/>
      <c r="ZD13688" s="68"/>
    </row>
    <row r="13689" spans="658:680" x14ac:dyDescent="0.25">
      <c r="YH13689" s="68"/>
      <c r="YI13689" s="68"/>
      <c r="YJ13689" s="68"/>
      <c r="YK13689" s="68"/>
      <c r="YL13689" s="68"/>
      <c r="YM13689" s="68"/>
      <c r="YN13689" s="68"/>
      <c r="YO13689" s="68"/>
      <c r="YP13689" s="68"/>
      <c r="YQ13689" s="68"/>
      <c r="YR13689" s="68"/>
      <c r="YS13689" s="68"/>
      <c r="YT13689" s="68"/>
      <c r="YU13689" s="68"/>
      <c r="YV13689" s="68"/>
      <c r="YW13689" s="68"/>
      <c r="YX13689" s="68">
        <v>0.85039674336176996</v>
      </c>
      <c r="YY13689" s="68"/>
      <c r="YZ13689" s="68"/>
      <c r="ZA13689" s="68"/>
      <c r="ZB13689" s="68"/>
      <c r="ZC13689" s="68"/>
      <c r="ZD13689" s="68"/>
    </row>
    <row r="13690" spans="658:680" x14ac:dyDescent="0.25">
      <c r="YH13690" s="68"/>
      <c r="YI13690" s="68"/>
      <c r="YJ13690" s="68"/>
      <c r="YK13690" s="68"/>
      <c r="YL13690" s="68"/>
      <c r="YM13690" s="68"/>
      <c r="YN13690" s="68"/>
      <c r="YO13690" s="68"/>
      <c r="YP13690" s="68"/>
      <c r="YQ13690" s="68"/>
      <c r="YR13690" s="68"/>
      <c r="YS13690" s="68"/>
      <c r="YT13690" s="68"/>
      <c r="YU13690" s="68"/>
      <c r="YV13690" s="68"/>
      <c r="YW13690" s="68"/>
      <c r="YX13690" s="68">
        <v>0.85024395482562698</v>
      </c>
      <c r="YY13690" s="68"/>
      <c r="YZ13690" s="68"/>
      <c r="ZA13690" s="68"/>
      <c r="ZB13690" s="68"/>
      <c r="ZC13690" s="68"/>
      <c r="ZD13690" s="68"/>
    </row>
    <row r="13691" spans="658:680" x14ac:dyDescent="0.25">
      <c r="YH13691" s="68"/>
      <c r="YI13691" s="68"/>
      <c r="YJ13691" s="68"/>
      <c r="YK13691" s="68"/>
      <c r="YL13691" s="68"/>
      <c r="YM13691" s="68"/>
      <c r="YN13691" s="68"/>
      <c r="YO13691" s="68"/>
      <c r="YP13691" s="68"/>
      <c r="YQ13691" s="68"/>
      <c r="YR13691" s="68"/>
      <c r="YS13691" s="68"/>
      <c r="YT13691" s="68"/>
      <c r="YU13691" s="68"/>
      <c r="YV13691" s="68"/>
      <c r="YW13691" s="68"/>
      <c r="YX13691" s="68">
        <v>0.85019791022084501</v>
      </c>
      <c r="YY13691" s="68"/>
      <c r="YZ13691" s="68"/>
      <c r="ZA13691" s="68"/>
      <c r="ZB13691" s="68"/>
      <c r="ZC13691" s="68"/>
      <c r="ZD13691" s="68"/>
    </row>
    <row r="13692" spans="658:680" x14ac:dyDescent="0.25">
      <c r="YH13692" s="68"/>
      <c r="YI13692" s="68"/>
      <c r="YJ13692" s="68"/>
      <c r="YK13692" s="68"/>
      <c r="YL13692" s="68"/>
      <c r="YM13692" s="68"/>
      <c r="YN13692" s="68"/>
      <c r="YO13692" s="68"/>
      <c r="YP13692" s="68"/>
      <c r="YQ13692" s="68"/>
      <c r="YR13692" s="68"/>
      <c r="YS13692" s="68"/>
      <c r="YT13692" s="68"/>
      <c r="YU13692" s="68"/>
      <c r="YV13692" s="68"/>
      <c r="YW13692" s="68"/>
      <c r="YX13692" s="68">
        <v>0.85018831956708596</v>
      </c>
      <c r="YY13692" s="68"/>
      <c r="YZ13692" s="68"/>
      <c r="ZA13692" s="68"/>
      <c r="ZB13692" s="68"/>
      <c r="ZC13692" s="68"/>
      <c r="ZD13692" s="68"/>
    </row>
    <row r="13693" spans="658:680" x14ac:dyDescent="0.25">
      <c r="YH13693" s="68"/>
      <c r="YI13693" s="68"/>
      <c r="YJ13693" s="68"/>
      <c r="YK13693" s="68"/>
      <c r="YL13693" s="68"/>
      <c r="YM13693" s="68"/>
      <c r="YN13693" s="68"/>
      <c r="YO13693" s="68"/>
      <c r="YP13693" s="68"/>
      <c r="YQ13693" s="68"/>
      <c r="YR13693" s="68"/>
      <c r="YS13693" s="68"/>
      <c r="YT13693" s="68"/>
      <c r="YU13693" s="68"/>
      <c r="YV13693" s="68"/>
      <c r="YW13693" s="68"/>
      <c r="YX13693" s="68">
        <v>0.84997041039514698</v>
      </c>
      <c r="YY13693" s="68"/>
      <c r="YZ13693" s="68"/>
      <c r="ZA13693" s="68"/>
      <c r="ZB13693" s="68"/>
      <c r="ZC13693" s="68"/>
      <c r="ZD13693" s="68"/>
    </row>
    <row r="13694" spans="658:680" x14ac:dyDescent="0.25">
      <c r="YH13694" s="68"/>
      <c r="YI13694" s="68"/>
      <c r="YJ13694" s="68"/>
      <c r="YK13694" s="68"/>
      <c r="YL13694" s="68"/>
      <c r="YM13694" s="68"/>
      <c r="YN13694" s="68"/>
      <c r="YO13694" s="68"/>
      <c r="YP13694" s="68"/>
      <c r="YQ13694" s="68"/>
      <c r="YR13694" s="68"/>
      <c r="YS13694" s="68"/>
      <c r="YT13694" s="68"/>
      <c r="YU13694" s="68"/>
      <c r="YV13694" s="68"/>
      <c r="YW13694" s="68"/>
      <c r="YX13694" s="68">
        <v>0.84992112427544297</v>
      </c>
      <c r="YY13694" s="68"/>
      <c r="YZ13694" s="68"/>
      <c r="ZA13694" s="68"/>
      <c r="ZB13694" s="68"/>
      <c r="ZC13694" s="68"/>
      <c r="ZD13694" s="68"/>
    </row>
    <row r="13695" spans="658:680" x14ac:dyDescent="0.25">
      <c r="YH13695" s="68"/>
      <c r="YI13695" s="68"/>
      <c r="YJ13695" s="68"/>
      <c r="YK13695" s="68"/>
      <c r="YL13695" s="68"/>
      <c r="YM13695" s="68"/>
      <c r="YN13695" s="68"/>
      <c r="YO13695" s="68"/>
      <c r="YP13695" s="68"/>
      <c r="YQ13695" s="68"/>
      <c r="YR13695" s="68"/>
      <c r="YS13695" s="68"/>
      <c r="YT13695" s="68"/>
      <c r="YU13695" s="68"/>
      <c r="YV13695" s="68"/>
      <c r="YW13695" s="68"/>
      <c r="YX13695" s="68">
        <v>0.84983012081241804</v>
      </c>
      <c r="YY13695" s="68"/>
      <c r="YZ13695" s="68"/>
      <c r="ZA13695" s="68"/>
      <c r="ZB13695" s="68"/>
      <c r="ZC13695" s="68"/>
      <c r="ZD13695" s="68"/>
    </row>
    <row r="13696" spans="658:680" x14ac:dyDescent="0.25">
      <c r="YH13696" s="68"/>
      <c r="YI13696" s="68"/>
      <c r="YJ13696" s="68"/>
      <c r="YK13696" s="68"/>
      <c r="YL13696" s="68"/>
      <c r="YM13696" s="68"/>
      <c r="YN13696" s="68"/>
      <c r="YO13696" s="68"/>
      <c r="YP13696" s="68"/>
      <c r="YQ13696" s="68"/>
      <c r="YR13696" s="68"/>
      <c r="YS13696" s="68"/>
      <c r="YT13696" s="68"/>
      <c r="YU13696" s="68"/>
      <c r="YV13696" s="68"/>
      <c r="YW13696" s="68"/>
      <c r="YX13696" s="68">
        <v>0.84982418600982301</v>
      </c>
      <c r="YY13696" s="68"/>
      <c r="YZ13696" s="68"/>
      <c r="ZA13696" s="68"/>
      <c r="ZB13696" s="68"/>
      <c r="ZC13696" s="68"/>
      <c r="ZD13696" s="68"/>
    </row>
    <row r="13697" spans="658:680" x14ac:dyDescent="0.25">
      <c r="YH13697" s="68"/>
      <c r="YI13697" s="68"/>
      <c r="YJ13697" s="68"/>
      <c r="YK13697" s="68"/>
      <c r="YL13697" s="68"/>
      <c r="YM13697" s="68"/>
      <c r="YN13697" s="68"/>
      <c r="YO13697" s="68"/>
      <c r="YP13697" s="68"/>
      <c r="YQ13697" s="68"/>
      <c r="YR13697" s="68"/>
      <c r="YS13697" s="68"/>
      <c r="YT13697" s="68"/>
      <c r="YU13697" s="68"/>
      <c r="YV13697" s="68"/>
      <c r="YW13697" s="68"/>
      <c r="YX13697" s="68">
        <v>0.84966909059291995</v>
      </c>
      <c r="YY13697" s="68"/>
      <c r="YZ13697" s="68"/>
      <c r="ZA13697" s="68"/>
      <c r="ZB13697" s="68"/>
      <c r="ZC13697" s="68"/>
      <c r="ZD13697" s="68"/>
    </row>
    <row r="13698" spans="658:680" x14ac:dyDescent="0.25">
      <c r="YH13698" s="68"/>
      <c r="YI13698" s="68"/>
      <c r="YJ13698" s="68"/>
      <c r="YK13698" s="68"/>
      <c r="YL13698" s="68"/>
      <c r="YM13698" s="68"/>
      <c r="YN13698" s="68"/>
      <c r="YO13698" s="68"/>
      <c r="YP13698" s="68"/>
      <c r="YQ13698" s="68"/>
      <c r="YR13698" s="68"/>
      <c r="YS13698" s="68"/>
      <c r="YT13698" s="68"/>
      <c r="YU13698" s="68"/>
      <c r="YV13698" s="68"/>
      <c r="YW13698" s="68"/>
      <c r="YX13698" s="68">
        <v>0.84966354268716404</v>
      </c>
      <c r="YY13698" s="68"/>
      <c r="YZ13698" s="68"/>
      <c r="ZA13698" s="68"/>
      <c r="ZB13698" s="68"/>
      <c r="ZC13698" s="68"/>
      <c r="ZD13698" s="68"/>
    </row>
    <row r="13699" spans="658:680" x14ac:dyDescent="0.25">
      <c r="YH13699" s="68"/>
      <c r="YI13699" s="68"/>
      <c r="YJ13699" s="68"/>
      <c r="YK13699" s="68"/>
      <c r="YL13699" s="68"/>
      <c r="YM13699" s="68"/>
      <c r="YN13699" s="68"/>
      <c r="YO13699" s="68"/>
      <c r="YP13699" s="68"/>
      <c r="YQ13699" s="68"/>
      <c r="YR13699" s="68"/>
      <c r="YS13699" s="68"/>
      <c r="YT13699" s="68"/>
      <c r="YU13699" s="68"/>
      <c r="YV13699" s="68"/>
      <c r="YW13699" s="68"/>
      <c r="YX13699" s="68">
        <v>0.84961564041201498</v>
      </c>
      <c r="YY13699" s="68"/>
      <c r="YZ13699" s="68"/>
      <c r="ZA13699" s="68"/>
      <c r="ZB13699" s="68"/>
      <c r="ZC13699" s="68"/>
      <c r="ZD13699" s="68"/>
    </row>
    <row r="13700" spans="658:680" x14ac:dyDescent="0.25">
      <c r="YH13700" s="68"/>
      <c r="YI13700" s="68"/>
      <c r="YJ13700" s="68"/>
      <c r="YK13700" s="68"/>
      <c r="YL13700" s="68"/>
      <c r="YM13700" s="68"/>
      <c r="YN13700" s="68"/>
      <c r="YO13700" s="68"/>
      <c r="YP13700" s="68"/>
      <c r="YQ13700" s="68"/>
      <c r="YR13700" s="68"/>
      <c r="YS13700" s="68"/>
      <c r="YT13700" s="68"/>
      <c r="YU13700" s="68"/>
      <c r="YV13700" s="68"/>
      <c r="YW13700" s="68"/>
      <c r="YX13700" s="68">
        <v>0.84957096552538003</v>
      </c>
      <c r="YY13700" s="68"/>
      <c r="YZ13700" s="68"/>
      <c r="ZA13700" s="68"/>
      <c r="ZB13700" s="68"/>
      <c r="ZC13700" s="68"/>
      <c r="ZD13700" s="68"/>
    </row>
    <row r="13701" spans="658:680" x14ac:dyDescent="0.25">
      <c r="YH13701" s="68"/>
      <c r="YI13701" s="68"/>
      <c r="YJ13701" s="68"/>
      <c r="YK13701" s="68"/>
      <c r="YL13701" s="68"/>
      <c r="YM13701" s="68"/>
      <c r="YN13701" s="68"/>
      <c r="YO13701" s="68"/>
      <c r="YP13701" s="68"/>
      <c r="YQ13701" s="68"/>
      <c r="YR13701" s="68"/>
      <c r="YS13701" s="68"/>
      <c r="YT13701" s="68"/>
      <c r="YU13701" s="68"/>
      <c r="YV13701" s="68"/>
      <c r="YW13701" s="68"/>
      <c r="YX13701" s="68">
        <v>0.849529064069245</v>
      </c>
      <c r="YY13701" s="68"/>
      <c r="YZ13701" s="68"/>
      <c r="ZA13701" s="68"/>
      <c r="ZB13701" s="68"/>
      <c r="ZC13701" s="68"/>
      <c r="ZD13701" s="68"/>
    </row>
    <row r="13702" spans="658:680" x14ac:dyDescent="0.25">
      <c r="YH13702" s="68"/>
      <c r="YI13702" s="68"/>
      <c r="YJ13702" s="68"/>
      <c r="YK13702" s="68"/>
      <c r="YL13702" s="68"/>
      <c r="YM13702" s="68"/>
      <c r="YN13702" s="68"/>
      <c r="YO13702" s="68"/>
      <c r="YP13702" s="68"/>
      <c r="YQ13702" s="68"/>
      <c r="YR13702" s="68"/>
      <c r="YS13702" s="68"/>
      <c r="YT13702" s="68"/>
      <c r="YU13702" s="68"/>
      <c r="YV13702" s="68"/>
      <c r="YW13702" s="68"/>
      <c r="YX13702" s="68">
        <v>0.84949081359435297</v>
      </c>
      <c r="YY13702" s="68"/>
      <c r="YZ13702" s="68"/>
      <c r="ZA13702" s="68"/>
      <c r="ZB13702" s="68"/>
      <c r="ZC13702" s="68"/>
      <c r="ZD13702" s="68"/>
    </row>
    <row r="13703" spans="658:680" x14ac:dyDescent="0.25">
      <c r="YH13703" s="68"/>
      <c r="YI13703" s="68"/>
      <c r="YJ13703" s="68"/>
      <c r="YK13703" s="68"/>
      <c r="YL13703" s="68"/>
      <c r="YM13703" s="68"/>
      <c r="YN13703" s="68"/>
      <c r="YO13703" s="68"/>
      <c r="YP13703" s="68"/>
      <c r="YQ13703" s="68"/>
      <c r="YR13703" s="68"/>
      <c r="YS13703" s="68"/>
      <c r="YT13703" s="68"/>
      <c r="YU13703" s="68"/>
      <c r="YV13703" s="68"/>
      <c r="YW13703" s="68"/>
      <c r="YX13703" s="68">
        <v>0.84946903749626701</v>
      </c>
      <c r="YY13703" s="68"/>
      <c r="YZ13703" s="68"/>
      <c r="ZA13703" s="68"/>
      <c r="ZB13703" s="68"/>
      <c r="ZC13703" s="68"/>
      <c r="ZD13703" s="68"/>
    </row>
    <row r="13704" spans="658:680" x14ac:dyDescent="0.25">
      <c r="YH13704" s="68"/>
      <c r="YI13704" s="68"/>
      <c r="YJ13704" s="68"/>
      <c r="YK13704" s="68"/>
      <c r="YL13704" s="68"/>
      <c r="YM13704" s="68"/>
      <c r="YN13704" s="68"/>
      <c r="YO13704" s="68"/>
      <c r="YP13704" s="68"/>
      <c r="YQ13704" s="68"/>
      <c r="YR13704" s="68"/>
      <c r="YS13704" s="68"/>
      <c r="YT13704" s="68"/>
      <c r="YU13704" s="68"/>
      <c r="YV13704" s="68"/>
      <c r="YW13704" s="68"/>
      <c r="YX13704" s="68">
        <v>0.84937527701361903</v>
      </c>
      <c r="YY13704" s="68"/>
      <c r="YZ13704" s="68"/>
      <c r="ZA13704" s="68"/>
      <c r="ZB13704" s="68"/>
      <c r="ZC13704" s="68"/>
      <c r="ZD13704" s="68"/>
    </row>
    <row r="13705" spans="658:680" x14ac:dyDescent="0.25">
      <c r="YH13705" s="68"/>
      <c r="YI13705" s="68"/>
      <c r="YJ13705" s="68"/>
      <c r="YK13705" s="68"/>
      <c r="YL13705" s="68"/>
      <c r="YM13705" s="68"/>
      <c r="YN13705" s="68"/>
      <c r="YO13705" s="68"/>
      <c r="YP13705" s="68"/>
      <c r="YQ13705" s="68"/>
      <c r="YR13705" s="68"/>
      <c r="YS13705" s="68"/>
      <c r="YT13705" s="68"/>
      <c r="YU13705" s="68"/>
      <c r="YV13705" s="68"/>
      <c r="YW13705" s="68"/>
      <c r="YX13705" s="68">
        <v>0.849373805420508</v>
      </c>
      <c r="YY13705" s="68"/>
      <c r="YZ13705" s="68"/>
      <c r="ZA13705" s="68"/>
      <c r="ZB13705" s="68"/>
      <c r="ZC13705" s="68"/>
      <c r="ZD13705" s="68"/>
    </row>
    <row r="13706" spans="658:680" x14ac:dyDescent="0.25">
      <c r="YH13706" s="68"/>
      <c r="YI13706" s="68"/>
      <c r="YJ13706" s="68"/>
      <c r="YK13706" s="68"/>
      <c r="YL13706" s="68"/>
      <c r="YM13706" s="68"/>
      <c r="YN13706" s="68"/>
      <c r="YO13706" s="68"/>
      <c r="YP13706" s="68"/>
      <c r="YQ13706" s="68"/>
      <c r="YR13706" s="68"/>
      <c r="YS13706" s="68"/>
      <c r="YT13706" s="68"/>
      <c r="YU13706" s="68"/>
      <c r="YV13706" s="68"/>
      <c r="YW13706" s="68"/>
      <c r="YX13706" s="68">
        <v>0.84934255712645901</v>
      </c>
      <c r="YY13706" s="68"/>
      <c r="YZ13706" s="68"/>
      <c r="ZA13706" s="68"/>
      <c r="ZB13706" s="68"/>
      <c r="ZC13706" s="68"/>
      <c r="ZD13706" s="68"/>
    </row>
    <row r="13707" spans="658:680" x14ac:dyDescent="0.25">
      <c r="YH13707" s="68"/>
      <c r="YI13707" s="68"/>
      <c r="YJ13707" s="68"/>
      <c r="YK13707" s="68"/>
      <c r="YL13707" s="68"/>
      <c r="YM13707" s="68"/>
      <c r="YN13707" s="68"/>
      <c r="YO13707" s="68"/>
      <c r="YP13707" s="68"/>
      <c r="YQ13707" s="68"/>
      <c r="YR13707" s="68"/>
      <c r="YS13707" s="68"/>
      <c r="YT13707" s="68"/>
      <c r="YU13707" s="68"/>
      <c r="YV13707" s="68"/>
      <c r="YW13707" s="68"/>
      <c r="YX13707" s="68">
        <v>0.84930737229068798</v>
      </c>
      <c r="YY13707" s="68"/>
      <c r="YZ13707" s="68"/>
      <c r="ZA13707" s="68"/>
      <c r="ZB13707" s="68"/>
      <c r="ZC13707" s="68"/>
      <c r="ZD13707" s="68"/>
    </row>
    <row r="13708" spans="658:680" x14ac:dyDescent="0.25">
      <c r="YH13708" s="68"/>
      <c r="YI13708" s="68"/>
      <c r="YJ13708" s="68"/>
      <c r="YK13708" s="68"/>
      <c r="YL13708" s="68"/>
      <c r="YM13708" s="68"/>
      <c r="YN13708" s="68"/>
      <c r="YO13708" s="68"/>
      <c r="YP13708" s="68"/>
      <c r="YQ13708" s="68"/>
      <c r="YR13708" s="68"/>
      <c r="YS13708" s="68"/>
      <c r="YT13708" s="68"/>
      <c r="YU13708" s="68"/>
      <c r="YV13708" s="68"/>
      <c r="YW13708" s="68"/>
      <c r="YX13708" s="68">
        <v>0.84922242574029705</v>
      </c>
      <c r="YY13708" s="68"/>
      <c r="YZ13708" s="68"/>
      <c r="ZA13708" s="68"/>
      <c r="ZB13708" s="68"/>
      <c r="ZC13708" s="68"/>
      <c r="ZD13708" s="68"/>
    </row>
    <row r="13709" spans="658:680" x14ac:dyDescent="0.25">
      <c r="YH13709" s="68"/>
      <c r="YI13709" s="68"/>
      <c r="YJ13709" s="68"/>
      <c r="YK13709" s="68"/>
      <c r="YL13709" s="68"/>
      <c r="YM13709" s="68"/>
      <c r="YN13709" s="68"/>
      <c r="YO13709" s="68"/>
      <c r="YP13709" s="68"/>
      <c r="YQ13709" s="68"/>
      <c r="YR13709" s="68"/>
      <c r="YS13709" s="68"/>
      <c r="YT13709" s="68"/>
      <c r="YU13709" s="68"/>
      <c r="YV13709" s="68"/>
      <c r="YW13709" s="68"/>
      <c r="YX13709" s="68">
        <v>0.84906731349825904</v>
      </c>
      <c r="YY13709" s="68"/>
      <c r="YZ13709" s="68"/>
      <c r="ZA13709" s="68"/>
      <c r="ZB13709" s="68"/>
      <c r="ZC13709" s="68"/>
      <c r="ZD13709" s="68"/>
    </row>
    <row r="13710" spans="658:680" x14ac:dyDescent="0.25">
      <c r="YH13710" s="68"/>
      <c r="YI13710" s="68"/>
      <c r="YJ13710" s="68"/>
      <c r="YK13710" s="68"/>
      <c r="YL13710" s="68"/>
      <c r="YM13710" s="68"/>
      <c r="YN13710" s="68"/>
      <c r="YO13710" s="68"/>
      <c r="YP13710" s="68"/>
      <c r="YQ13710" s="68"/>
      <c r="YR13710" s="68"/>
      <c r="YS13710" s="68"/>
      <c r="YT13710" s="68"/>
      <c r="YU13710" s="68"/>
      <c r="YV13710" s="68"/>
      <c r="YW13710" s="68"/>
      <c r="YX13710" s="68">
        <v>0.84904755302635504</v>
      </c>
      <c r="YY13710" s="68"/>
      <c r="YZ13710" s="68"/>
      <c r="ZA13710" s="68"/>
      <c r="ZB13710" s="68"/>
      <c r="ZC13710" s="68"/>
      <c r="ZD13710" s="68"/>
    </row>
    <row r="13711" spans="658:680" x14ac:dyDescent="0.25">
      <c r="YH13711" s="68"/>
      <c r="YI13711" s="68"/>
      <c r="YJ13711" s="68"/>
      <c r="YK13711" s="68"/>
      <c r="YL13711" s="68"/>
      <c r="YM13711" s="68"/>
      <c r="YN13711" s="68"/>
      <c r="YO13711" s="68"/>
      <c r="YP13711" s="68"/>
      <c r="YQ13711" s="68"/>
      <c r="YR13711" s="68"/>
      <c r="YS13711" s="68"/>
      <c r="YT13711" s="68"/>
      <c r="YU13711" s="68"/>
      <c r="YV13711" s="68"/>
      <c r="YW13711" s="68"/>
      <c r="YX13711" s="68">
        <v>0.84893329846786503</v>
      </c>
      <c r="YY13711" s="68"/>
      <c r="YZ13711" s="68"/>
      <c r="ZA13711" s="68"/>
      <c r="ZB13711" s="68"/>
      <c r="ZC13711" s="68"/>
      <c r="ZD13711" s="68"/>
    </row>
    <row r="13712" spans="658:680" x14ac:dyDescent="0.25">
      <c r="YH13712" s="68"/>
      <c r="YI13712" s="68"/>
      <c r="YJ13712" s="68"/>
      <c r="YK13712" s="68"/>
      <c r="YL13712" s="68"/>
      <c r="YM13712" s="68"/>
      <c r="YN13712" s="68"/>
      <c r="YO13712" s="68"/>
      <c r="YP13712" s="68"/>
      <c r="YQ13712" s="68"/>
      <c r="YR13712" s="68"/>
      <c r="YS13712" s="68"/>
      <c r="YT13712" s="68"/>
      <c r="YU13712" s="68"/>
      <c r="YV13712" s="68"/>
      <c r="YW13712" s="68"/>
      <c r="YX13712" s="68">
        <v>0.848906495461485</v>
      </c>
      <c r="YY13712" s="68"/>
      <c r="YZ13712" s="68"/>
      <c r="ZA13712" s="68"/>
      <c r="ZB13712" s="68"/>
      <c r="ZC13712" s="68"/>
      <c r="ZD13712" s="68"/>
    </row>
    <row r="13713" spans="658:680" x14ac:dyDescent="0.25">
      <c r="YH13713" s="68"/>
      <c r="YI13713" s="68"/>
      <c r="YJ13713" s="68"/>
      <c r="YK13713" s="68"/>
      <c r="YL13713" s="68"/>
      <c r="YM13713" s="68"/>
      <c r="YN13713" s="68"/>
      <c r="YO13713" s="68"/>
      <c r="YP13713" s="68"/>
      <c r="YQ13713" s="68"/>
      <c r="YR13713" s="68"/>
      <c r="YS13713" s="68"/>
      <c r="YT13713" s="68"/>
      <c r="YU13713" s="68"/>
      <c r="YV13713" s="68"/>
      <c r="YW13713" s="68"/>
      <c r="YX13713" s="68">
        <v>0.84884629127701905</v>
      </c>
      <c r="YY13713" s="68"/>
      <c r="YZ13713" s="68"/>
      <c r="ZA13713" s="68"/>
      <c r="ZB13713" s="68"/>
      <c r="ZC13713" s="68"/>
      <c r="ZD13713" s="68"/>
    </row>
    <row r="13714" spans="658:680" x14ac:dyDescent="0.25">
      <c r="YH13714" s="68"/>
      <c r="YI13714" s="68"/>
      <c r="YJ13714" s="68"/>
      <c r="YK13714" s="68"/>
      <c r="YL13714" s="68"/>
      <c r="YM13714" s="68"/>
      <c r="YN13714" s="68"/>
      <c r="YO13714" s="68"/>
      <c r="YP13714" s="68"/>
      <c r="YQ13714" s="68"/>
      <c r="YR13714" s="68"/>
      <c r="YS13714" s="68"/>
      <c r="YT13714" s="68"/>
      <c r="YU13714" s="68"/>
      <c r="YV13714" s="68"/>
      <c r="YW13714" s="68"/>
      <c r="YX13714" s="68">
        <v>0.84878497561750399</v>
      </c>
      <c r="YY13714" s="68"/>
      <c r="YZ13714" s="68"/>
      <c r="ZA13714" s="68"/>
      <c r="ZB13714" s="68"/>
      <c r="ZC13714" s="68"/>
      <c r="ZD13714" s="68"/>
    </row>
    <row r="13715" spans="658:680" x14ac:dyDescent="0.25">
      <c r="YH13715" s="68"/>
      <c r="YI13715" s="68"/>
      <c r="YJ13715" s="68"/>
      <c r="YK13715" s="68"/>
      <c r="YL13715" s="68"/>
      <c r="YM13715" s="68"/>
      <c r="YN13715" s="68"/>
      <c r="YO13715" s="68"/>
      <c r="YP13715" s="68"/>
      <c r="YQ13715" s="68"/>
      <c r="YR13715" s="68"/>
      <c r="YS13715" s="68"/>
      <c r="YT13715" s="68"/>
      <c r="YU13715" s="68"/>
      <c r="YV13715" s="68"/>
      <c r="YW13715" s="68"/>
      <c r="YX13715" s="68">
        <v>0.84873106805577003</v>
      </c>
      <c r="YY13715" s="68"/>
      <c r="YZ13715" s="68"/>
      <c r="ZA13715" s="68"/>
      <c r="ZB13715" s="68"/>
      <c r="ZC13715" s="68"/>
      <c r="ZD13715" s="68"/>
    </row>
    <row r="13716" spans="658:680" x14ac:dyDescent="0.25">
      <c r="YH13716" s="68"/>
      <c r="YI13716" s="68"/>
      <c r="YJ13716" s="68"/>
      <c r="YK13716" s="68"/>
      <c r="YL13716" s="68"/>
      <c r="YM13716" s="68"/>
      <c r="YN13716" s="68"/>
      <c r="YO13716" s="68"/>
      <c r="YP13716" s="68"/>
      <c r="YQ13716" s="68"/>
      <c r="YR13716" s="68"/>
      <c r="YS13716" s="68"/>
      <c r="YT13716" s="68"/>
      <c r="YU13716" s="68"/>
      <c r="YV13716" s="68"/>
      <c r="YW13716" s="68"/>
      <c r="YX13716" s="68">
        <v>0.84872960712875101</v>
      </c>
      <c r="YY13716" s="68"/>
      <c r="YZ13716" s="68"/>
      <c r="ZA13716" s="68"/>
      <c r="ZB13716" s="68"/>
      <c r="ZC13716" s="68"/>
      <c r="ZD13716" s="68"/>
    </row>
    <row r="13717" spans="658:680" x14ac:dyDescent="0.25">
      <c r="YH13717" s="68"/>
      <c r="YI13717" s="68"/>
      <c r="YJ13717" s="68"/>
      <c r="YK13717" s="68"/>
      <c r="YL13717" s="68"/>
      <c r="YM13717" s="68"/>
      <c r="YN13717" s="68"/>
      <c r="YO13717" s="68"/>
      <c r="YP13717" s="68"/>
      <c r="YQ13717" s="68"/>
      <c r="YR13717" s="68"/>
      <c r="YS13717" s="68"/>
      <c r="YT13717" s="68"/>
      <c r="YU13717" s="68"/>
      <c r="YV13717" s="68"/>
      <c r="YW13717" s="68"/>
      <c r="YX13717" s="68">
        <v>0.84865367535138003</v>
      </c>
      <c r="YY13717" s="68"/>
      <c r="YZ13717" s="68"/>
      <c r="ZA13717" s="68"/>
      <c r="ZB13717" s="68"/>
      <c r="ZC13717" s="68"/>
      <c r="ZD13717" s="68"/>
    </row>
    <row r="13718" spans="658:680" x14ac:dyDescent="0.25">
      <c r="YH13718" s="68"/>
      <c r="YI13718" s="68"/>
      <c r="YJ13718" s="68"/>
      <c r="YK13718" s="68"/>
      <c r="YL13718" s="68"/>
      <c r="YM13718" s="68"/>
      <c r="YN13718" s="68"/>
      <c r="YO13718" s="68"/>
      <c r="YP13718" s="68"/>
      <c r="YQ13718" s="68"/>
      <c r="YR13718" s="68"/>
      <c r="YS13718" s="68"/>
      <c r="YT13718" s="68"/>
      <c r="YU13718" s="68"/>
      <c r="YV13718" s="68"/>
      <c r="YW13718" s="68"/>
      <c r="YX13718" s="68">
        <v>0.84862630898153502</v>
      </c>
      <c r="YY13718" s="68"/>
      <c r="YZ13718" s="68"/>
      <c r="ZA13718" s="68"/>
      <c r="ZB13718" s="68"/>
      <c r="ZC13718" s="68"/>
      <c r="ZD13718" s="68"/>
    </row>
    <row r="13719" spans="658:680" x14ac:dyDescent="0.25">
      <c r="YH13719" s="68"/>
      <c r="YI13719" s="68"/>
      <c r="YJ13719" s="68"/>
      <c r="YK13719" s="68"/>
      <c r="YL13719" s="68"/>
      <c r="YM13719" s="68"/>
      <c r="YN13719" s="68"/>
      <c r="YO13719" s="68"/>
      <c r="YP13719" s="68"/>
      <c r="YQ13719" s="68"/>
      <c r="YR13719" s="68"/>
      <c r="YS13719" s="68"/>
      <c r="YT13719" s="68"/>
      <c r="YU13719" s="68"/>
      <c r="YV13719" s="68"/>
      <c r="YW13719" s="68"/>
      <c r="YX13719" s="68">
        <v>0.84856211053853003</v>
      </c>
      <c r="YY13719" s="68"/>
      <c r="YZ13719" s="68"/>
      <c r="ZA13719" s="68"/>
      <c r="ZB13719" s="68"/>
      <c r="ZC13719" s="68"/>
      <c r="ZD13719" s="68"/>
    </row>
    <row r="13720" spans="658:680" x14ac:dyDescent="0.25">
      <c r="YH13720" s="68"/>
      <c r="YI13720" s="68"/>
      <c r="YJ13720" s="68"/>
      <c r="YK13720" s="68"/>
      <c r="YL13720" s="68"/>
      <c r="YM13720" s="68"/>
      <c r="YN13720" s="68"/>
      <c r="YO13720" s="68"/>
      <c r="YP13720" s="68"/>
      <c r="YQ13720" s="68"/>
      <c r="YR13720" s="68"/>
      <c r="YS13720" s="68"/>
      <c r="YT13720" s="68"/>
      <c r="YU13720" s="68"/>
      <c r="YV13720" s="68"/>
      <c r="YW13720" s="68"/>
      <c r="YX13720" s="68">
        <v>0.84853283979122496</v>
      </c>
      <c r="YY13720" s="68"/>
      <c r="YZ13720" s="68"/>
      <c r="ZA13720" s="68"/>
      <c r="ZB13720" s="68"/>
      <c r="ZC13720" s="68"/>
      <c r="ZD13720" s="68"/>
    </row>
    <row r="13721" spans="658:680" x14ac:dyDescent="0.25">
      <c r="YH13721" s="68"/>
      <c r="YI13721" s="68"/>
      <c r="YJ13721" s="68"/>
      <c r="YK13721" s="68"/>
      <c r="YL13721" s="68"/>
      <c r="YM13721" s="68"/>
      <c r="YN13721" s="68"/>
      <c r="YO13721" s="68"/>
      <c r="YP13721" s="68"/>
      <c r="YQ13721" s="68"/>
      <c r="YR13721" s="68"/>
      <c r="YS13721" s="68"/>
      <c r="YT13721" s="68"/>
      <c r="YU13721" s="68"/>
      <c r="YV13721" s="68"/>
      <c r="YW13721" s="68"/>
      <c r="YX13721" s="68">
        <v>0.84846913379407396</v>
      </c>
      <c r="YY13721" s="68"/>
      <c r="YZ13721" s="68"/>
      <c r="ZA13721" s="68"/>
      <c r="ZB13721" s="68"/>
      <c r="ZC13721" s="68"/>
      <c r="ZD13721" s="68"/>
    </row>
    <row r="13722" spans="658:680" x14ac:dyDescent="0.25">
      <c r="YH13722" s="68"/>
      <c r="YI13722" s="68"/>
      <c r="YJ13722" s="68"/>
      <c r="YK13722" s="68"/>
      <c r="YL13722" s="68"/>
      <c r="YM13722" s="68"/>
      <c r="YN13722" s="68"/>
      <c r="YO13722" s="68"/>
      <c r="YP13722" s="68"/>
      <c r="YQ13722" s="68"/>
      <c r="YR13722" s="68"/>
      <c r="YS13722" s="68"/>
      <c r="YT13722" s="68"/>
      <c r="YU13722" s="68"/>
      <c r="YV13722" s="68"/>
      <c r="YW13722" s="68"/>
      <c r="YX13722" s="68">
        <v>0.84840451390384997</v>
      </c>
      <c r="YY13722" s="68"/>
      <c r="YZ13722" s="68"/>
      <c r="ZA13722" s="68"/>
      <c r="ZB13722" s="68"/>
      <c r="ZC13722" s="68"/>
      <c r="ZD13722" s="68"/>
    </row>
    <row r="13723" spans="658:680" x14ac:dyDescent="0.25">
      <c r="YH13723" s="68"/>
      <c r="YI13723" s="68"/>
      <c r="YJ13723" s="68"/>
      <c r="YK13723" s="68"/>
      <c r="YL13723" s="68"/>
      <c r="YM13723" s="68"/>
      <c r="YN13723" s="68"/>
      <c r="YO13723" s="68"/>
      <c r="YP13723" s="68"/>
      <c r="YQ13723" s="68"/>
      <c r="YR13723" s="68"/>
      <c r="YS13723" s="68"/>
      <c r="YT13723" s="68"/>
      <c r="YU13723" s="68"/>
      <c r="YV13723" s="68"/>
      <c r="YW13723" s="68"/>
      <c r="YX13723" s="68">
        <v>0.84840107487666905</v>
      </c>
      <c r="YY13723" s="68"/>
      <c r="YZ13723" s="68"/>
      <c r="ZA13723" s="68"/>
      <c r="ZB13723" s="68"/>
      <c r="ZC13723" s="68"/>
      <c r="ZD13723" s="68"/>
    </row>
    <row r="13724" spans="658:680" x14ac:dyDescent="0.25">
      <c r="YH13724" s="68"/>
      <c r="YI13724" s="68"/>
      <c r="YJ13724" s="68"/>
      <c r="YK13724" s="68"/>
      <c r="YL13724" s="68"/>
      <c r="YM13724" s="68"/>
      <c r="YN13724" s="68"/>
      <c r="YO13724" s="68"/>
      <c r="YP13724" s="68"/>
      <c r="YQ13724" s="68"/>
      <c r="YR13724" s="68"/>
      <c r="YS13724" s="68"/>
      <c r="YT13724" s="68"/>
      <c r="YU13724" s="68"/>
      <c r="YV13724" s="68"/>
      <c r="YW13724" s="68"/>
      <c r="YX13724" s="68">
        <v>0.84838834160445997</v>
      </c>
      <c r="YY13724" s="68"/>
      <c r="YZ13724" s="68"/>
      <c r="ZA13724" s="68"/>
      <c r="ZB13724" s="68"/>
      <c r="ZC13724" s="68"/>
      <c r="ZD13724" s="68"/>
    </row>
    <row r="13725" spans="658:680" x14ac:dyDescent="0.25">
      <c r="YH13725" s="68"/>
      <c r="YI13725" s="68"/>
      <c r="YJ13725" s="68"/>
      <c r="YK13725" s="68"/>
      <c r="YL13725" s="68"/>
      <c r="YM13725" s="68"/>
      <c r="YN13725" s="68"/>
      <c r="YO13725" s="68"/>
      <c r="YP13725" s="68"/>
      <c r="YQ13725" s="68"/>
      <c r="YR13725" s="68"/>
      <c r="YS13725" s="68"/>
      <c r="YT13725" s="68"/>
      <c r="YU13725" s="68"/>
      <c r="YV13725" s="68"/>
      <c r="YW13725" s="68"/>
      <c r="YX13725" s="68">
        <v>0.84837710030870594</v>
      </c>
      <c r="YY13725" s="68"/>
      <c r="YZ13725" s="68"/>
      <c r="ZA13725" s="68"/>
      <c r="ZB13725" s="68"/>
      <c r="ZC13725" s="68"/>
      <c r="ZD13725" s="68"/>
    </row>
    <row r="13726" spans="658:680" x14ac:dyDescent="0.25">
      <c r="YH13726" s="68"/>
      <c r="YI13726" s="68"/>
      <c r="YJ13726" s="68"/>
      <c r="YK13726" s="68"/>
      <c r="YL13726" s="68"/>
      <c r="YM13726" s="68"/>
      <c r="YN13726" s="68"/>
      <c r="YO13726" s="68"/>
      <c r="YP13726" s="68"/>
      <c r="YQ13726" s="68"/>
      <c r="YR13726" s="68"/>
      <c r="YS13726" s="68"/>
      <c r="YT13726" s="68"/>
      <c r="YU13726" s="68"/>
      <c r="YV13726" s="68"/>
      <c r="YW13726" s="68"/>
      <c r="YX13726" s="68">
        <v>0.84835465595875903</v>
      </c>
      <c r="YY13726" s="68"/>
      <c r="YZ13726" s="68"/>
      <c r="ZA13726" s="68"/>
      <c r="ZB13726" s="68"/>
      <c r="ZC13726" s="68"/>
      <c r="ZD13726" s="68"/>
    </row>
    <row r="13727" spans="658:680" x14ac:dyDescent="0.25">
      <c r="YH13727" s="68"/>
      <c r="YI13727" s="68"/>
      <c r="YJ13727" s="68"/>
      <c r="YK13727" s="68"/>
      <c r="YL13727" s="68"/>
      <c r="YM13727" s="68"/>
      <c r="YN13727" s="68"/>
      <c r="YO13727" s="68"/>
      <c r="YP13727" s="68"/>
      <c r="YQ13727" s="68"/>
      <c r="YR13727" s="68"/>
      <c r="YS13727" s="68"/>
      <c r="YT13727" s="68"/>
      <c r="YU13727" s="68"/>
      <c r="YV13727" s="68"/>
      <c r="YW13727" s="68"/>
      <c r="YX13727" s="68">
        <v>0.848281738456104</v>
      </c>
      <c r="YY13727" s="68"/>
      <c r="YZ13727" s="68"/>
      <c r="ZA13727" s="68"/>
      <c r="ZB13727" s="68"/>
      <c r="ZC13727" s="68"/>
      <c r="ZD13727" s="68"/>
    </row>
    <row r="13728" spans="658:680" x14ac:dyDescent="0.25">
      <c r="YH13728" s="68"/>
      <c r="YI13728" s="68"/>
      <c r="YJ13728" s="68"/>
      <c r="YK13728" s="68"/>
      <c r="YL13728" s="68"/>
      <c r="YM13728" s="68"/>
      <c r="YN13728" s="68"/>
      <c r="YO13728" s="68"/>
      <c r="YP13728" s="68"/>
      <c r="YQ13728" s="68"/>
      <c r="YR13728" s="68"/>
      <c r="YS13728" s="68"/>
      <c r="YT13728" s="68"/>
      <c r="YU13728" s="68"/>
      <c r="YV13728" s="68"/>
      <c r="YW13728" s="68"/>
      <c r="YX13728" s="68">
        <v>0.84826842894293097</v>
      </c>
      <c r="YY13728" s="68"/>
      <c r="YZ13728" s="68"/>
      <c r="ZA13728" s="68"/>
      <c r="ZB13728" s="68"/>
      <c r="ZC13728" s="68"/>
      <c r="ZD13728" s="68"/>
    </row>
    <row r="13729" spans="658:680" x14ac:dyDescent="0.25">
      <c r="YH13729" s="68"/>
      <c r="YI13729" s="68"/>
      <c r="YJ13729" s="68"/>
      <c r="YK13729" s="68"/>
      <c r="YL13729" s="68"/>
      <c r="YM13729" s="68"/>
      <c r="YN13729" s="68"/>
      <c r="YO13729" s="68"/>
      <c r="YP13729" s="68"/>
      <c r="YQ13729" s="68"/>
      <c r="YR13729" s="68"/>
      <c r="YS13729" s="68"/>
      <c r="YT13729" s="68"/>
      <c r="YU13729" s="68"/>
      <c r="YV13729" s="68"/>
      <c r="YW13729" s="68"/>
      <c r="YX13729" s="68">
        <v>0.848204207508644</v>
      </c>
      <c r="YY13729" s="68"/>
      <c r="YZ13729" s="68"/>
      <c r="ZA13729" s="68"/>
      <c r="ZB13729" s="68"/>
      <c r="ZC13729" s="68"/>
      <c r="ZD13729" s="68"/>
    </row>
    <row r="13730" spans="658:680" x14ac:dyDescent="0.25">
      <c r="YH13730" s="68"/>
      <c r="YI13730" s="68"/>
      <c r="YJ13730" s="68"/>
      <c r="YK13730" s="68"/>
      <c r="YL13730" s="68"/>
      <c r="YM13730" s="68"/>
      <c r="YN13730" s="68"/>
      <c r="YO13730" s="68"/>
      <c r="YP13730" s="68"/>
      <c r="YQ13730" s="68"/>
      <c r="YR13730" s="68"/>
      <c r="YS13730" s="68"/>
      <c r="YT13730" s="68"/>
      <c r="YU13730" s="68"/>
      <c r="YV13730" s="68"/>
      <c r="YW13730" s="68"/>
      <c r="YX13730" s="68">
        <v>0.84818492720219096</v>
      </c>
      <c r="YY13730" s="68"/>
      <c r="YZ13730" s="68"/>
      <c r="ZA13730" s="68"/>
      <c r="ZB13730" s="68"/>
      <c r="ZC13730" s="68"/>
      <c r="ZD13730" s="68"/>
    </row>
    <row r="13731" spans="658:680" x14ac:dyDescent="0.25">
      <c r="YH13731" s="68"/>
      <c r="YI13731" s="68"/>
      <c r="YJ13731" s="68"/>
      <c r="YK13731" s="68"/>
      <c r="YL13731" s="68"/>
      <c r="YM13731" s="68"/>
      <c r="YN13731" s="68"/>
      <c r="YO13731" s="68"/>
      <c r="YP13731" s="68"/>
      <c r="YQ13731" s="68"/>
      <c r="YR13731" s="68"/>
      <c r="YS13731" s="68"/>
      <c r="YT13731" s="68"/>
      <c r="YU13731" s="68"/>
      <c r="YV13731" s="68"/>
      <c r="YW13731" s="68"/>
      <c r="YX13731" s="68">
        <v>0.84816603891641495</v>
      </c>
      <c r="YY13731" s="68"/>
      <c r="YZ13731" s="68"/>
      <c r="ZA13731" s="68"/>
      <c r="ZB13731" s="68"/>
      <c r="ZC13731" s="68"/>
      <c r="ZD13731" s="68"/>
    </row>
    <row r="13732" spans="658:680" x14ac:dyDescent="0.25">
      <c r="YH13732" s="68"/>
      <c r="YI13732" s="68"/>
      <c r="YJ13732" s="68"/>
      <c r="YK13732" s="68"/>
      <c r="YL13732" s="68"/>
      <c r="YM13732" s="68"/>
      <c r="YN13732" s="68"/>
      <c r="YO13732" s="68"/>
      <c r="YP13732" s="68"/>
      <c r="YQ13732" s="68"/>
      <c r="YR13732" s="68"/>
      <c r="YS13732" s="68"/>
      <c r="YT13732" s="68"/>
      <c r="YU13732" s="68"/>
      <c r="YV13732" s="68"/>
      <c r="YW13732" s="68"/>
      <c r="YX13732" s="68">
        <v>0.84814116585897303</v>
      </c>
      <c r="YY13732" s="68"/>
      <c r="YZ13732" s="68"/>
      <c r="ZA13732" s="68"/>
      <c r="ZB13732" s="68"/>
      <c r="ZC13732" s="68"/>
      <c r="ZD13732" s="68"/>
    </row>
    <row r="13733" spans="658:680" x14ac:dyDescent="0.25">
      <c r="YH13733" s="68"/>
      <c r="YI13733" s="68"/>
      <c r="YJ13733" s="68"/>
      <c r="YK13733" s="68"/>
      <c r="YL13733" s="68"/>
      <c r="YM13733" s="68"/>
      <c r="YN13733" s="68"/>
      <c r="YO13733" s="68"/>
      <c r="YP13733" s="68"/>
      <c r="YQ13733" s="68"/>
      <c r="YR13733" s="68"/>
      <c r="YS13733" s="68"/>
      <c r="YT13733" s="68"/>
      <c r="YU13733" s="68"/>
      <c r="YV13733" s="68"/>
      <c r="YW13733" s="68"/>
      <c r="YX13733" s="68">
        <v>0.84810218237683099</v>
      </c>
      <c r="YY13733" s="68"/>
      <c r="YZ13733" s="68"/>
      <c r="ZA13733" s="68"/>
      <c r="ZB13733" s="68"/>
      <c r="ZC13733" s="68"/>
      <c r="ZD13733" s="68"/>
    </row>
    <row r="13734" spans="658:680" x14ac:dyDescent="0.25">
      <c r="YH13734" s="68"/>
      <c r="YI13734" s="68"/>
      <c r="YJ13734" s="68"/>
      <c r="YK13734" s="68"/>
      <c r="YL13734" s="68"/>
      <c r="YM13734" s="68"/>
      <c r="YN13734" s="68"/>
      <c r="YO13734" s="68"/>
      <c r="YP13734" s="68"/>
      <c r="YQ13734" s="68"/>
      <c r="YR13734" s="68"/>
      <c r="YS13734" s="68"/>
      <c r="YT13734" s="68"/>
      <c r="YU13734" s="68"/>
      <c r="YV13734" s="68"/>
      <c r="YW13734" s="68"/>
      <c r="YX13734" s="68">
        <v>0.84809388311300604</v>
      </c>
      <c r="YY13734" s="68"/>
      <c r="YZ13734" s="68"/>
      <c r="ZA13734" s="68"/>
      <c r="ZB13734" s="68"/>
      <c r="ZC13734" s="68"/>
      <c r="ZD13734" s="68"/>
    </row>
    <row r="13735" spans="658:680" x14ac:dyDescent="0.25">
      <c r="YH13735" s="68"/>
      <c r="YI13735" s="68"/>
      <c r="YJ13735" s="68"/>
      <c r="YK13735" s="68"/>
      <c r="YL13735" s="68"/>
      <c r="YM13735" s="68"/>
      <c r="YN13735" s="68"/>
      <c r="YO13735" s="68"/>
      <c r="YP13735" s="68"/>
      <c r="YQ13735" s="68"/>
      <c r="YR13735" s="68"/>
      <c r="YS13735" s="68"/>
      <c r="YT13735" s="68"/>
      <c r="YU13735" s="68"/>
      <c r="YV13735" s="68"/>
      <c r="YW13735" s="68"/>
      <c r="YX13735" s="68">
        <v>0.84802241124005295</v>
      </c>
      <c r="YY13735" s="68"/>
      <c r="YZ13735" s="68"/>
      <c r="ZA13735" s="68"/>
      <c r="ZB13735" s="68"/>
      <c r="ZC13735" s="68"/>
      <c r="ZD13735" s="68"/>
    </row>
    <row r="13736" spans="658:680" x14ac:dyDescent="0.25">
      <c r="YH13736" s="68"/>
      <c r="YI13736" s="68"/>
      <c r="YJ13736" s="68"/>
      <c r="YK13736" s="68"/>
      <c r="YL13736" s="68"/>
      <c r="YM13736" s="68"/>
      <c r="YN13736" s="68"/>
      <c r="YO13736" s="68"/>
      <c r="YP13736" s="68"/>
      <c r="YQ13736" s="68"/>
      <c r="YR13736" s="68"/>
      <c r="YS13736" s="68"/>
      <c r="YT13736" s="68"/>
      <c r="YU13736" s="68"/>
      <c r="YV13736" s="68"/>
      <c r="YW13736" s="68"/>
      <c r="YX13736" s="68">
        <v>0.84794711953730895</v>
      </c>
      <c r="YY13736" s="68"/>
      <c r="YZ13736" s="68"/>
      <c r="ZA13736" s="68"/>
      <c r="ZB13736" s="68"/>
      <c r="ZC13736" s="68"/>
      <c r="ZD13736" s="68"/>
    </row>
    <row r="13737" spans="658:680" x14ac:dyDescent="0.25">
      <c r="YH13737" s="68"/>
      <c r="YI13737" s="68"/>
      <c r="YJ13737" s="68"/>
      <c r="YK13737" s="68"/>
      <c r="YL13737" s="68"/>
      <c r="YM13737" s="68"/>
      <c r="YN13737" s="68"/>
      <c r="YO13737" s="68"/>
      <c r="YP13737" s="68"/>
      <c r="YQ13737" s="68"/>
      <c r="YR13737" s="68"/>
      <c r="YS13737" s="68"/>
      <c r="YT13737" s="68"/>
      <c r="YU13737" s="68"/>
      <c r="YV13737" s="68"/>
      <c r="YW13737" s="68"/>
      <c r="YX13737" s="68">
        <v>0.84787914553164401</v>
      </c>
      <c r="YY13737" s="68"/>
      <c r="YZ13737" s="68"/>
      <c r="ZA13737" s="68"/>
      <c r="ZB13737" s="68"/>
      <c r="ZC13737" s="68"/>
      <c r="ZD13737" s="68"/>
    </row>
    <row r="13738" spans="658:680" x14ac:dyDescent="0.25">
      <c r="YH13738" s="68"/>
      <c r="YI13738" s="68"/>
      <c r="YJ13738" s="68"/>
      <c r="YK13738" s="68"/>
      <c r="YL13738" s="68"/>
      <c r="YM13738" s="68"/>
      <c r="YN13738" s="68"/>
      <c r="YO13738" s="68"/>
      <c r="YP13738" s="68"/>
      <c r="YQ13738" s="68"/>
      <c r="YR13738" s="68"/>
      <c r="YS13738" s="68"/>
      <c r="YT13738" s="68"/>
      <c r="YU13738" s="68"/>
      <c r="YV13738" s="68"/>
      <c r="YW13738" s="68"/>
      <c r="YX13738" s="68">
        <v>0.84781626622670903</v>
      </c>
      <c r="YY13738" s="68"/>
      <c r="YZ13738" s="68"/>
      <c r="ZA13738" s="68"/>
      <c r="ZB13738" s="68"/>
      <c r="ZC13738" s="68"/>
      <c r="ZD13738" s="68"/>
    </row>
    <row r="13739" spans="658:680" x14ac:dyDescent="0.25">
      <c r="YH13739" s="68"/>
      <c r="YI13739" s="68"/>
      <c r="YJ13739" s="68"/>
      <c r="YK13739" s="68"/>
      <c r="YL13739" s="68"/>
      <c r="YM13739" s="68"/>
      <c r="YN13739" s="68"/>
      <c r="YO13739" s="68"/>
      <c r="YP13739" s="68"/>
      <c r="YQ13739" s="68"/>
      <c r="YR13739" s="68"/>
      <c r="YS13739" s="68"/>
      <c r="YT13739" s="68"/>
      <c r="YU13739" s="68"/>
      <c r="YV13739" s="68"/>
      <c r="YW13739" s="68"/>
      <c r="YX13739" s="68">
        <v>0.84781356719136203</v>
      </c>
      <c r="YY13739" s="68"/>
      <c r="YZ13739" s="68"/>
      <c r="ZA13739" s="68"/>
      <c r="ZB13739" s="68"/>
      <c r="ZC13739" s="68"/>
      <c r="ZD13739" s="68"/>
    </row>
    <row r="13740" spans="658:680" x14ac:dyDescent="0.25">
      <c r="YH13740" s="68"/>
      <c r="YI13740" s="68"/>
      <c r="YJ13740" s="68"/>
      <c r="YK13740" s="68"/>
      <c r="YL13740" s="68"/>
      <c r="YM13740" s="68"/>
      <c r="YN13740" s="68"/>
      <c r="YO13740" s="68"/>
      <c r="YP13740" s="68"/>
      <c r="YQ13740" s="68"/>
      <c r="YR13740" s="68"/>
      <c r="YS13740" s="68"/>
      <c r="YT13740" s="68"/>
      <c r="YU13740" s="68"/>
      <c r="YV13740" s="68"/>
      <c r="YW13740" s="68"/>
      <c r="YX13740" s="68">
        <v>0.84776562427346502</v>
      </c>
      <c r="YY13740" s="68"/>
      <c r="YZ13740" s="68"/>
      <c r="ZA13740" s="68"/>
      <c r="ZB13740" s="68"/>
      <c r="ZC13740" s="68"/>
      <c r="ZD13740" s="68"/>
    </row>
    <row r="13741" spans="658:680" x14ac:dyDescent="0.25">
      <c r="YH13741" s="68"/>
      <c r="YI13741" s="68"/>
      <c r="YJ13741" s="68"/>
      <c r="YK13741" s="68"/>
      <c r="YL13741" s="68"/>
      <c r="YM13741" s="68"/>
      <c r="YN13741" s="68"/>
      <c r="YO13741" s="68"/>
      <c r="YP13741" s="68"/>
      <c r="YQ13741" s="68"/>
      <c r="YR13741" s="68"/>
      <c r="YS13741" s="68"/>
      <c r="YT13741" s="68"/>
      <c r="YU13741" s="68"/>
      <c r="YV13741" s="68"/>
      <c r="YW13741" s="68"/>
      <c r="YX13741" s="68">
        <v>0.84773205598644197</v>
      </c>
      <c r="YY13741" s="68"/>
      <c r="YZ13741" s="68"/>
      <c r="ZA13741" s="68"/>
      <c r="ZB13741" s="68"/>
      <c r="ZC13741" s="68"/>
      <c r="ZD13741" s="68"/>
    </row>
    <row r="13742" spans="658:680" x14ac:dyDescent="0.25">
      <c r="YH13742" s="68"/>
      <c r="YI13742" s="68"/>
      <c r="YJ13742" s="68"/>
      <c r="YK13742" s="68"/>
      <c r="YL13742" s="68"/>
      <c r="YM13742" s="68"/>
      <c r="YN13742" s="68"/>
      <c r="YO13742" s="68"/>
      <c r="YP13742" s="68"/>
      <c r="YQ13742" s="68"/>
      <c r="YR13742" s="68"/>
      <c r="YS13742" s="68"/>
      <c r="YT13742" s="68"/>
      <c r="YU13742" s="68"/>
      <c r="YV13742" s="68"/>
      <c r="YW13742" s="68"/>
      <c r="YX13742" s="68">
        <v>0.84768863815578999</v>
      </c>
      <c r="YY13742" s="68"/>
      <c r="YZ13742" s="68"/>
      <c r="ZA13742" s="68"/>
      <c r="ZB13742" s="68"/>
      <c r="ZC13742" s="68"/>
      <c r="ZD13742" s="68"/>
    </row>
    <row r="13743" spans="658:680" x14ac:dyDescent="0.25">
      <c r="YH13743" s="68"/>
      <c r="YI13743" s="68"/>
      <c r="YJ13743" s="68"/>
      <c r="YK13743" s="68"/>
      <c r="YL13743" s="68"/>
      <c r="YM13743" s="68"/>
      <c r="YN13743" s="68"/>
      <c r="YO13743" s="68"/>
      <c r="YP13743" s="68"/>
      <c r="YQ13743" s="68"/>
      <c r="YR13743" s="68"/>
      <c r="YS13743" s="68"/>
      <c r="YT13743" s="68"/>
      <c r="YU13743" s="68"/>
      <c r="YV13743" s="68"/>
      <c r="YW13743" s="68"/>
      <c r="YX13743" s="68">
        <v>0.84767709154489601</v>
      </c>
      <c r="YY13743" s="68"/>
      <c r="YZ13743" s="68"/>
      <c r="ZA13743" s="68"/>
      <c r="ZB13743" s="68"/>
      <c r="ZC13743" s="68"/>
      <c r="ZD13743" s="68"/>
    </row>
    <row r="13744" spans="658:680" x14ac:dyDescent="0.25">
      <c r="YH13744" s="68"/>
      <c r="YI13744" s="68"/>
      <c r="YJ13744" s="68"/>
      <c r="YK13744" s="68"/>
      <c r="YL13744" s="68"/>
      <c r="YM13744" s="68"/>
      <c r="YN13744" s="68"/>
      <c r="YO13744" s="68"/>
      <c r="YP13744" s="68"/>
      <c r="YQ13744" s="68"/>
      <c r="YR13744" s="68"/>
      <c r="YS13744" s="68"/>
      <c r="YT13744" s="68"/>
      <c r="YU13744" s="68"/>
      <c r="YV13744" s="68"/>
      <c r="YW13744" s="68"/>
      <c r="YX13744" s="68">
        <v>0.84761165740918198</v>
      </c>
      <c r="YY13744" s="68"/>
      <c r="YZ13744" s="68"/>
      <c r="ZA13744" s="68"/>
      <c r="ZB13744" s="68"/>
      <c r="ZC13744" s="68"/>
      <c r="ZD13744" s="68"/>
    </row>
    <row r="13745" spans="658:680" x14ac:dyDescent="0.25">
      <c r="YH13745" s="68"/>
      <c r="YI13745" s="68"/>
      <c r="YJ13745" s="68"/>
      <c r="YK13745" s="68"/>
      <c r="YL13745" s="68"/>
      <c r="YM13745" s="68"/>
      <c r="YN13745" s="68"/>
      <c r="YO13745" s="68"/>
      <c r="YP13745" s="68"/>
      <c r="YQ13745" s="68"/>
      <c r="YR13745" s="68"/>
      <c r="YS13745" s="68"/>
      <c r="YT13745" s="68"/>
      <c r="YU13745" s="68"/>
      <c r="YV13745" s="68"/>
      <c r="YW13745" s="68"/>
      <c r="YX13745" s="68">
        <v>0.84760200617350301</v>
      </c>
      <c r="YY13745" s="68"/>
      <c r="YZ13745" s="68"/>
      <c r="ZA13745" s="68"/>
      <c r="ZB13745" s="68"/>
      <c r="ZC13745" s="68"/>
      <c r="ZD13745" s="68"/>
    </row>
    <row r="13746" spans="658:680" x14ac:dyDescent="0.25">
      <c r="YH13746" s="68"/>
      <c r="YI13746" s="68"/>
      <c r="YJ13746" s="68"/>
      <c r="YK13746" s="68"/>
      <c r="YL13746" s="68"/>
      <c r="YM13746" s="68"/>
      <c r="YN13746" s="68"/>
      <c r="YO13746" s="68"/>
      <c r="YP13746" s="68"/>
      <c r="YQ13746" s="68"/>
      <c r="YR13746" s="68"/>
      <c r="YS13746" s="68"/>
      <c r="YT13746" s="68"/>
      <c r="YU13746" s="68"/>
      <c r="YV13746" s="68"/>
      <c r="YW13746" s="68"/>
      <c r="YX13746" s="68">
        <v>0.84759961149875995</v>
      </c>
      <c r="YY13746" s="68"/>
      <c r="YZ13746" s="68"/>
      <c r="ZA13746" s="68"/>
      <c r="ZB13746" s="68"/>
      <c r="ZC13746" s="68"/>
      <c r="ZD13746" s="68"/>
    </row>
    <row r="13747" spans="658:680" x14ac:dyDescent="0.25">
      <c r="YH13747" s="68"/>
      <c r="YI13747" s="68"/>
      <c r="YJ13747" s="68"/>
      <c r="YK13747" s="68"/>
      <c r="YL13747" s="68"/>
      <c r="YM13747" s="68"/>
      <c r="YN13747" s="68"/>
      <c r="YO13747" s="68"/>
      <c r="YP13747" s="68"/>
      <c r="YQ13747" s="68"/>
      <c r="YR13747" s="68"/>
      <c r="YS13747" s="68"/>
      <c r="YT13747" s="68"/>
      <c r="YU13747" s="68"/>
      <c r="YV13747" s="68"/>
      <c r="YW13747" s="68"/>
      <c r="YX13747" s="68">
        <v>0.84757945583473804</v>
      </c>
      <c r="YY13747" s="68"/>
      <c r="YZ13747" s="68"/>
      <c r="ZA13747" s="68"/>
      <c r="ZB13747" s="68"/>
      <c r="ZC13747" s="68"/>
      <c r="ZD13747" s="68"/>
    </row>
    <row r="13748" spans="658:680" x14ac:dyDescent="0.25">
      <c r="YH13748" s="68"/>
      <c r="YI13748" s="68"/>
      <c r="YJ13748" s="68"/>
      <c r="YK13748" s="68"/>
      <c r="YL13748" s="68"/>
      <c r="YM13748" s="68"/>
      <c r="YN13748" s="68"/>
      <c r="YO13748" s="68"/>
      <c r="YP13748" s="68"/>
      <c r="YQ13748" s="68"/>
      <c r="YR13748" s="68"/>
      <c r="YS13748" s="68"/>
      <c r="YT13748" s="68"/>
      <c r="YU13748" s="68"/>
      <c r="YV13748" s="68"/>
      <c r="YW13748" s="68"/>
      <c r="YX13748" s="68">
        <v>0.84753357071035795</v>
      </c>
      <c r="YY13748" s="68"/>
      <c r="YZ13748" s="68"/>
      <c r="ZA13748" s="68"/>
      <c r="ZB13748" s="68"/>
      <c r="ZC13748" s="68"/>
      <c r="ZD13748" s="68"/>
    </row>
    <row r="13749" spans="658:680" x14ac:dyDescent="0.25">
      <c r="YH13749" s="68"/>
      <c r="YI13749" s="68"/>
      <c r="YJ13749" s="68"/>
      <c r="YK13749" s="68"/>
      <c r="YL13749" s="68"/>
      <c r="YM13749" s="68"/>
      <c r="YN13749" s="68"/>
      <c r="YO13749" s="68"/>
      <c r="YP13749" s="68"/>
      <c r="YQ13749" s="68"/>
      <c r="YR13749" s="68"/>
      <c r="YS13749" s="68"/>
      <c r="YT13749" s="68"/>
      <c r="YU13749" s="68"/>
      <c r="YV13749" s="68"/>
      <c r="YW13749" s="68"/>
      <c r="YX13749" s="68">
        <v>0.84748045524896598</v>
      </c>
      <c r="YY13749" s="68"/>
      <c r="YZ13749" s="68"/>
      <c r="ZA13749" s="68"/>
      <c r="ZB13749" s="68"/>
      <c r="ZC13749" s="68"/>
      <c r="ZD13749" s="68"/>
    </row>
    <row r="13750" spans="658:680" x14ac:dyDescent="0.25">
      <c r="YH13750" s="68"/>
      <c r="YI13750" s="68"/>
      <c r="YJ13750" s="68"/>
      <c r="YK13750" s="68"/>
      <c r="YL13750" s="68"/>
      <c r="YM13750" s="68"/>
      <c r="YN13750" s="68"/>
      <c r="YO13750" s="68"/>
      <c r="YP13750" s="68"/>
      <c r="YQ13750" s="68"/>
      <c r="YR13750" s="68"/>
      <c r="YS13750" s="68"/>
      <c r="YT13750" s="68"/>
      <c r="YU13750" s="68"/>
      <c r="YV13750" s="68"/>
      <c r="YW13750" s="68"/>
      <c r="YX13750" s="68">
        <v>0.84742646660524701</v>
      </c>
      <c r="YY13750" s="68"/>
      <c r="YZ13750" s="68"/>
      <c r="ZA13750" s="68"/>
      <c r="ZB13750" s="68"/>
      <c r="ZC13750" s="68"/>
      <c r="ZD13750" s="68"/>
    </row>
    <row r="13751" spans="658:680" x14ac:dyDescent="0.25">
      <c r="YH13751" s="68"/>
      <c r="YI13751" s="68"/>
      <c r="YJ13751" s="68"/>
      <c r="YK13751" s="68"/>
      <c r="YL13751" s="68"/>
      <c r="YM13751" s="68"/>
      <c r="YN13751" s="68"/>
      <c r="YO13751" s="68"/>
      <c r="YP13751" s="68"/>
      <c r="YQ13751" s="68"/>
      <c r="YR13751" s="68"/>
      <c r="YS13751" s="68"/>
      <c r="YT13751" s="68"/>
      <c r="YU13751" s="68"/>
      <c r="YV13751" s="68"/>
      <c r="YW13751" s="68"/>
      <c r="YX13751" s="68">
        <v>0.84738397282480105</v>
      </c>
      <c r="YY13751" s="68"/>
      <c r="YZ13751" s="68"/>
      <c r="ZA13751" s="68"/>
      <c r="ZB13751" s="68"/>
      <c r="ZC13751" s="68"/>
      <c r="ZD13751" s="68"/>
    </row>
    <row r="13752" spans="658:680" x14ac:dyDescent="0.25">
      <c r="YH13752" s="68"/>
      <c r="YI13752" s="68"/>
      <c r="YJ13752" s="68"/>
      <c r="YK13752" s="68"/>
      <c r="YL13752" s="68"/>
      <c r="YM13752" s="68"/>
      <c r="YN13752" s="68"/>
      <c r="YO13752" s="68"/>
      <c r="YP13752" s="68"/>
      <c r="YQ13752" s="68"/>
      <c r="YR13752" s="68"/>
      <c r="YS13752" s="68"/>
      <c r="YT13752" s="68"/>
      <c r="YU13752" s="68"/>
      <c r="YV13752" s="68"/>
      <c r="YW13752" s="68"/>
      <c r="YX13752" s="68">
        <v>0.84735779544181999</v>
      </c>
      <c r="YY13752" s="68"/>
      <c r="YZ13752" s="68"/>
      <c r="ZA13752" s="68"/>
      <c r="ZB13752" s="68"/>
      <c r="ZC13752" s="68"/>
      <c r="ZD13752" s="68"/>
    </row>
    <row r="13753" spans="658:680" x14ac:dyDescent="0.25">
      <c r="YH13753" s="68"/>
      <c r="YI13753" s="68"/>
      <c r="YJ13753" s="68"/>
      <c r="YK13753" s="68"/>
      <c r="YL13753" s="68"/>
      <c r="YM13753" s="68"/>
      <c r="YN13753" s="68"/>
      <c r="YO13753" s="68"/>
      <c r="YP13753" s="68"/>
      <c r="YQ13753" s="68"/>
      <c r="YR13753" s="68"/>
      <c r="YS13753" s="68"/>
      <c r="YT13753" s="68"/>
      <c r="YU13753" s="68"/>
      <c r="YV13753" s="68"/>
      <c r="YW13753" s="68"/>
      <c r="YX13753" s="68">
        <v>0.84733652019015504</v>
      </c>
      <c r="YY13753" s="68"/>
      <c r="YZ13753" s="68"/>
      <c r="ZA13753" s="68"/>
      <c r="ZB13753" s="68"/>
      <c r="ZC13753" s="68"/>
      <c r="ZD13753" s="68"/>
    </row>
    <row r="13754" spans="658:680" x14ac:dyDescent="0.25">
      <c r="YH13754" s="68"/>
      <c r="YI13754" s="68"/>
      <c r="YJ13754" s="68"/>
      <c r="YK13754" s="68"/>
      <c r="YL13754" s="68"/>
      <c r="YM13754" s="68"/>
      <c r="YN13754" s="68"/>
      <c r="YO13754" s="68"/>
      <c r="YP13754" s="68"/>
      <c r="YQ13754" s="68"/>
      <c r="YR13754" s="68"/>
      <c r="YS13754" s="68"/>
      <c r="YT13754" s="68"/>
      <c r="YU13754" s="68"/>
      <c r="YV13754" s="68"/>
      <c r="YW13754" s="68"/>
      <c r="YX13754" s="68">
        <v>0.84726089774847502</v>
      </c>
      <c r="YY13754" s="68"/>
      <c r="YZ13754" s="68"/>
      <c r="ZA13754" s="68"/>
      <c r="ZB13754" s="68"/>
      <c r="ZC13754" s="68"/>
      <c r="ZD13754" s="68"/>
    </row>
    <row r="13755" spans="658:680" x14ac:dyDescent="0.25">
      <c r="YH13755" s="68"/>
      <c r="YI13755" s="68"/>
      <c r="YJ13755" s="68"/>
      <c r="YK13755" s="68"/>
      <c r="YL13755" s="68"/>
      <c r="YM13755" s="68"/>
      <c r="YN13755" s="68"/>
      <c r="YO13755" s="68"/>
      <c r="YP13755" s="68"/>
      <c r="YQ13755" s="68"/>
      <c r="YR13755" s="68"/>
      <c r="YS13755" s="68"/>
      <c r="YT13755" s="68"/>
      <c r="YU13755" s="68"/>
      <c r="YV13755" s="68"/>
      <c r="YW13755" s="68"/>
      <c r="YX13755" s="68">
        <v>0.847248573926904</v>
      </c>
      <c r="YY13755" s="68"/>
      <c r="YZ13755" s="68"/>
      <c r="ZA13755" s="68"/>
      <c r="ZB13755" s="68"/>
      <c r="ZC13755" s="68"/>
      <c r="ZD13755" s="68"/>
    </row>
    <row r="13756" spans="658:680" x14ac:dyDescent="0.25">
      <c r="YH13756" s="68"/>
      <c r="YI13756" s="68"/>
      <c r="YJ13756" s="68"/>
      <c r="YK13756" s="68"/>
      <c r="YL13756" s="68"/>
      <c r="YM13756" s="68"/>
      <c r="YN13756" s="68"/>
      <c r="YO13756" s="68"/>
      <c r="YP13756" s="68"/>
      <c r="YQ13756" s="68"/>
      <c r="YR13756" s="68"/>
      <c r="YS13756" s="68"/>
      <c r="YT13756" s="68"/>
      <c r="YU13756" s="68"/>
      <c r="YV13756" s="68"/>
      <c r="YW13756" s="68"/>
      <c r="YX13756" s="68">
        <v>0.84724696493892004</v>
      </c>
      <c r="YY13756" s="68"/>
      <c r="YZ13756" s="68"/>
      <c r="ZA13756" s="68"/>
      <c r="ZB13756" s="68"/>
      <c r="ZC13756" s="68"/>
      <c r="ZD13756" s="68"/>
    </row>
    <row r="13757" spans="658:680" x14ac:dyDescent="0.25">
      <c r="YH13757" s="68"/>
      <c r="YI13757" s="68"/>
      <c r="YJ13757" s="68"/>
      <c r="YK13757" s="68"/>
      <c r="YL13757" s="68"/>
      <c r="YM13757" s="68"/>
      <c r="YN13757" s="68"/>
      <c r="YO13757" s="68"/>
      <c r="YP13757" s="68"/>
      <c r="YQ13757" s="68"/>
      <c r="YR13757" s="68"/>
      <c r="YS13757" s="68"/>
      <c r="YT13757" s="68"/>
      <c r="YU13757" s="68"/>
      <c r="YV13757" s="68"/>
      <c r="YW13757" s="68"/>
      <c r="YX13757" s="68">
        <v>0.84716739983210698</v>
      </c>
      <c r="YY13757" s="68"/>
      <c r="YZ13757" s="68"/>
      <c r="ZA13757" s="68"/>
      <c r="ZB13757" s="68"/>
      <c r="ZC13757" s="68"/>
      <c r="ZD13757" s="68"/>
    </row>
    <row r="13758" spans="658:680" x14ac:dyDescent="0.25">
      <c r="YH13758" s="68"/>
      <c r="YI13758" s="68"/>
      <c r="YJ13758" s="68"/>
      <c r="YK13758" s="68"/>
      <c r="YL13758" s="68"/>
      <c r="YM13758" s="68"/>
      <c r="YN13758" s="68"/>
      <c r="YO13758" s="68"/>
      <c r="YP13758" s="68"/>
      <c r="YQ13758" s="68"/>
      <c r="YR13758" s="68"/>
      <c r="YS13758" s="68"/>
      <c r="YT13758" s="68"/>
      <c r="YU13758" s="68"/>
      <c r="YV13758" s="68"/>
      <c r="YW13758" s="68"/>
      <c r="YX13758" s="68">
        <v>0.847140605381693</v>
      </c>
      <c r="YY13758" s="68"/>
      <c r="YZ13758" s="68"/>
      <c r="ZA13758" s="68"/>
      <c r="ZB13758" s="68"/>
      <c r="ZC13758" s="68"/>
      <c r="ZD13758" s="68"/>
    </row>
    <row r="13759" spans="658:680" x14ac:dyDescent="0.25">
      <c r="YH13759" s="68"/>
      <c r="YI13759" s="68"/>
      <c r="YJ13759" s="68"/>
      <c r="YK13759" s="68"/>
      <c r="YL13759" s="68"/>
      <c r="YM13759" s="68"/>
      <c r="YN13759" s="68"/>
      <c r="YO13759" s="68"/>
      <c r="YP13759" s="68"/>
      <c r="YQ13759" s="68"/>
      <c r="YR13759" s="68"/>
      <c r="YS13759" s="68"/>
      <c r="YT13759" s="68"/>
      <c r="YU13759" s="68"/>
      <c r="YV13759" s="68"/>
      <c r="YW13759" s="68"/>
      <c r="YX13759" s="68">
        <v>0.84713910476644305</v>
      </c>
      <c r="YY13759" s="68"/>
      <c r="YZ13759" s="68"/>
      <c r="ZA13759" s="68"/>
      <c r="ZB13759" s="68"/>
      <c r="ZC13759" s="68"/>
      <c r="ZD13759" s="68"/>
    </row>
    <row r="13760" spans="658:680" x14ac:dyDescent="0.25">
      <c r="YH13760" s="68"/>
      <c r="YI13760" s="68"/>
      <c r="YJ13760" s="68"/>
      <c r="YK13760" s="68"/>
      <c r="YL13760" s="68"/>
      <c r="YM13760" s="68"/>
      <c r="YN13760" s="68"/>
      <c r="YO13760" s="68"/>
      <c r="YP13760" s="68"/>
      <c r="YQ13760" s="68"/>
      <c r="YR13760" s="68"/>
      <c r="YS13760" s="68"/>
      <c r="YT13760" s="68"/>
      <c r="YU13760" s="68"/>
      <c r="YV13760" s="68"/>
      <c r="YW13760" s="68"/>
      <c r="YX13760" s="68">
        <v>0.84710466656610395</v>
      </c>
      <c r="YY13760" s="68"/>
      <c r="YZ13760" s="68"/>
      <c r="ZA13760" s="68"/>
      <c r="ZB13760" s="68"/>
      <c r="ZC13760" s="68"/>
      <c r="ZD13760" s="68"/>
    </row>
    <row r="13761" spans="658:680" x14ac:dyDescent="0.25">
      <c r="YH13761" s="68"/>
      <c r="YI13761" s="68"/>
      <c r="YJ13761" s="68"/>
      <c r="YK13761" s="68"/>
      <c r="YL13761" s="68"/>
      <c r="YM13761" s="68"/>
      <c r="YN13761" s="68"/>
      <c r="YO13761" s="68"/>
      <c r="YP13761" s="68"/>
      <c r="YQ13761" s="68"/>
      <c r="YR13761" s="68"/>
      <c r="YS13761" s="68"/>
      <c r="YT13761" s="68"/>
      <c r="YU13761" s="68"/>
      <c r="YV13761" s="68"/>
      <c r="YW13761" s="68"/>
      <c r="YX13761" s="68">
        <v>0.84709844599076201</v>
      </c>
      <c r="YY13761" s="68"/>
      <c r="YZ13761" s="68"/>
      <c r="ZA13761" s="68"/>
      <c r="ZB13761" s="68"/>
      <c r="ZC13761" s="68"/>
      <c r="ZD13761" s="68"/>
    </row>
    <row r="13762" spans="658:680" x14ac:dyDescent="0.25">
      <c r="YH13762" s="68"/>
      <c r="YI13762" s="68"/>
      <c r="YJ13762" s="68"/>
      <c r="YK13762" s="68"/>
      <c r="YL13762" s="68"/>
      <c r="YM13762" s="68"/>
      <c r="YN13762" s="68"/>
      <c r="YO13762" s="68"/>
      <c r="YP13762" s="68"/>
      <c r="YQ13762" s="68"/>
      <c r="YR13762" s="68"/>
      <c r="YS13762" s="68"/>
      <c r="YT13762" s="68"/>
      <c r="YU13762" s="68"/>
      <c r="YV13762" s="68"/>
      <c r="YW13762" s="68"/>
      <c r="YX13762" s="68">
        <v>0.84705254259807905</v>
      </c>
      <c r="YY13762" s="68"/>
      <c r="YZ13762" s="68"/>
      <c r="ZA13762" s="68"/>
      <c r="ZB13762" s="68"/>
      <c r="ZC13762" s="68"/>
      <c r="ZD13762" s="68"/>
    </row>
    <row r="13763" spans="658:680" x14ac:dyDescent="0.25">
      <c r="YH13763" s="68"/>
      <c r="YI13763" s="68"/>
      <c r="YJ13763" s="68"/>
      <c r="YK13763" s="68"/>
      <c r="YL13763" s="68"/>
      <c r="YM13763" s="68"/>
      <c r="YN13763" s="68"/>
      <c r="YO13763" s="68"/>
      <c r="YP13763" s="68"/>
      <c r="YQ13763" s="68"/>
      <c r="YR13763" s="68"/>
      <c r="YS13763" s="68"/>
      <c r="YT13763" s="68"/>
      <c r="YU13763" s="68"/>
      <c r="YV13763" s="68"/>
      <c r="YW13763" s="68"/>
      <c r="YX13763" s="68">
        <v>0.84702300697069799</v>
      </c>
      <c r="YY13763" s="68"/>
      <c r="YZ13763" s="68"/>
      <c r="ZA13763" s="68"/>
      <c r="ZB13763" s="68"/>
      <c r="ZC13763" s="68"/>
      <c r="ZD13763" s="68"/>
    </row>
    <row r="13764" spans="658:680" x14ac:dyDescent="0.25">
      <c r="YH13764" s="68"/>
      <c r="YI13764" s="68"/>
      <c r="YJ13764" s="68"/>
      <c r="YK13764" s="68"/>
      <c r="YL13764" s="68"/>
      <c r="YM13764" s="68"/>
      <c r="YN13764" s="68"/>
      <c r="YO13764" s="68"/>
      <c r="YP13764" s="68"/>
      <c r="YQ13764" s="68"/>
      <c r="YR13764" s="68"/>
      <c r="YS13764" s="68"/>
      <c r="YT13764" s="68"/>
      <c r="YU13764" s="68"/>
      <c r="YV13764" s="68"/>
      <c r="YW13764" s="68"/>
      <c r="YX13764" s="68">
        <v>0.84694930038990102</v>
      </c>
      <c r="YY13764" s="68"/>
      <c r="YZ13764" s="68"/>
      <c r="ZA13764" s="68"/>
      <c r="ZB13764" s="68"/>
      <c r="ZC13764" s="68"/>
      <c r="ZD13764" s="68"/>
    </row>
    <row r="13765" spans="658:680" x14ac:dyDescent="0.25">
      <c r="YH13765" s="68"/>
      <c r="YI13765" s="68"/>
      <c r="YJ13765" s="68"/>
      <c r="YK13765" s="68"/>
      <c r="YL13765" s="68"/>
      <c r="YM13765" s="68"/>
      <c r="YN13765" s="68"/>
      <c r="YO13765" s="68"/>
      <c r="YP13765" s="68"/>
      <c r="YQ13765" s="68"/>
      <c r="YR13765" s="68"/>
      <c r="YS13765" s="68"/>
      <c r="YT13765" s="68"/>
      <c r="YU13765" s="68"/>
      <c r="YV13765" s="68"/>
      <c r="YW13765" s="68"/>
      <c r="YX13765" s="68">
        <v>0.84691345638679905</v>
      </c>
      <c r="YY13765" s="68"/>
      <c r="YZ13765" s="68"/>
      <c r="ZA13765" s="68"/>
      <c r="ZB13765" s="68"/>
      <c r="ZC13765" s="68"/>
      <c r="ZD13765" s="68"/>
    </row>
    <row r="13766" spans="658:680" x14ac:dyDescent="0.25">
      <c r="YH13766" s="68"/>
      <c r="YI13766" s="68"/>
      <c r="YJ13766" s="68"/>
      <c r="YK13766" s="68"/>
      <c r="YL13766" s="68"/>
      <c r="YM13766" s="68"/>
      <c r="YN13766" s="68"/>
      <c r="YO13766" s="68"/>
      <c r="YP13766" s="68"/>
      <c r="YQ13766" s="68"/>
      <c r="YR13766" s="68"/>
      <c r="YS13766" s="68"/>
      <c r="YT13766" s="68"/>
      <c r="YU13766" s="68"/>
      <c r="YV13766" s="68"/>
      <c r="YW13766" s="68"/>
      <c r="YX13766" s="68">
        <v>0.84689578058953097</v>
      </c>
      <c r="YY13766" s="68"/>
      <c r="YZ13766" s="68"/>
      <c r="ZA13766" s="68"/>
      <c r="ZB13766" s="68"/>
      <c r="ZC13766" s="68"/>
      <c r="ZD13766" s="68"/>
    </row>
    <row r="13767" spans="658:680" x14ac:dyDescent="0.25">
      <c r="YH13767" s="68"/>
      <c r="YI13767" s="68"/>
      <c r="YJ13767" s="68"/>
      <c r="YK13767" s="68"/>
      <c r="YL13767" s="68"/>
      <c r="YM13767" s="68"/>
      <c r="YN13767" s="68"/>
      <c r="YO13767" s="68"/>
      <c r="YP13767" s="68"/>
      <c r="YQ13767" s="68"/>
      <c r="YR13767" s="68"/>
      <c r="YS13767" s="68"/>
      <c r="YT13767" s="68"/>
      <c r="YU13767" s="68"/>
      <c r="YV13767" s="68"/>
      <c r="YW13767" s="68"/>
      <c r="YX13767" s="68">
        <v>0.84685572011505605</v>
      </c>
      <c r="YY13767" s="68"/>
      <c r="YZ13767" s="68"/>
      <c r="ZA13767" s="68"/>
      <c r="ZB13767" s="68"/>
      <c r="ZC13767" s="68"/>
      <c r="ZD13767" s="68"/>
    </row>
    <row r="13768" spans="658:680" x14ac:dyDescent="0.25">
      <c r="YH13768" s="68"/>
      <c r="YI13768" s="68"/>
      <c r="YJ13768" s="68"/>
      <c r="YK13768" s="68"/>
      <c r="YL13768" s="68"/>
      <c r="YM13768" s="68"/>
      <c r="YN13768" s="68"/>
      <c r="YO13768" s="68"/>
      <c r="YP13768" s="68"/>
      <c r="YQ13768" s="68"/>
      <c r="YR13768" s="68"/>
      <c r="YS13768" s="68"/>
      <c r="YT13768" s="68"/>
      <c r="YU13768" s="68"/>
      <c r="YV13768" s="68"/>
      <c r="YW13768" s="68"/>
      <c r="YX13768" s="68">
        <v>0.84682340938107603</v>
      </c>
      <c r="YY13768" s="68"/>
      <c r="YZ13768" s="68"/>
      <c r="ZA13768" s="68"/>
      <c r="ZB13768" s="68"/>
      <c r="ZC13768" s="68"/>
      <c r="ZD13768" s="68"/>
    </row>
    <row r="13769" spans="658:680" x14ac:dyDescent="0.25">
      <c r="YH13769" s="68"/>
      <c r="YI13769" s="68"/>
      <c r="YJ13769" s="68"/>
      <c r="YK13769" s="68"/>
      <c r="YL13769" s="68"/>
      <c r="YM13769" s="68"/>
      <c r="YN13769" s="68"/>
      <c r="YO13769" s="68"/>
      <c r="YP13769" s="68"/>
      <c r="YQ13769" s="68"/>
      <c r="YR13769" s="68"/>
      <c r="YS13769" s="68"/>
      <c r="YT13769" s="68"/>
      <c r="YU13769" s="68"/>
      <c r="YV13769" s="68"/>
      <c r="YW13769" s="68"/>
      <c r="YX13769" s="68">
        <v>0.84681422740874002</v>
      </c>
      <c r="YY13769" s="68"/>
      <c r="YZ13769" s="68"/>
      <c r="ZA13769" s="68"/>
      <c r="ZB13769" s="68"/>
      <c r="ZC13769" s="68"/>
      <c r="ZD13769" s="68"/>
    </row>
    <row r="13770" spans="658:680" x14ac:dyDescent="0.25">
      <c r="YH13770" s="68"/>
      <c r="YI13770" s="68"/>
      <c r="YJ13770" s="68"/>
      <c r="YK13770" s="68"/>
      <c r="YL13770" s="68"/>
      <c r="YM13770" s="68"/>
      <c r="YN13770" s="68"/>
      <c r="YO13770" s="68"/>
      <c r="YP13770" s="68"/>
      <c r="YQ13770" s="68"/>
      <c r="YR13770" s="68"/>
      <c r="YS13770" s="68"/>
      <c r="YT13770" s="68"/>
      <c r="YU13770" s="68"/>
      <c r="YV13770" s="68"/>
      <c r="YW13770" s="68"/>
      <c r="YX13770" s="68">
        <v>0.846812815840156</v>
      </c>
      <c r="YY13770" s="68"/>
      <c r="YZ13770" s="68"/>
      <c r="ZA13770" s="68"/>
      <c r="ZB13770" s="68"/>
      <c r="ZC13770" s="68"/>
      <c r="ZD13770" s="68"/>
    </row>
    <row r="13771" spans="658:680" x14ac:dyDescent="0.25">
      <c r="YH13771" s="68"/>
      <c r="YI13771" s="68"/>
      <c r="YJ13771" s="68"/>
      <c r="YK13771" s="68"/>
      <c r="YL13771" s="68"/>
      <c r="YM13771" s="68"/>
      <c r="YN13771" s="68"/>
      <c r="YO13771" s="68"/>
      <c r="YP13771" s="68"/>
      <c r="YQ13771" s="68"/>
      <c r="YR13771" s="68"/>
      <c r="YS13771" s="68"/>
      <c r="YT13771" s="68"/>
      <c r="YU13771" s="68"/>
      <c r="YV13771" s="68"/>
      <c r="YW13771" s="68"/>
      <c r="YX13771" s="68">
        <v>0.84669279489843097</v>
      </c>
      <c r="YY13771" s="68"/>
      <c r="YZ13771" s="68"/>
      <c r="ZA13771" s="68"/>
      <c r="ZB13771" s="68"/>
      <c r="ZC13771" s="68"/>
      <c r="ZD13771" s="68"/>
    </row>
    <row r="13772" spans="658:680" x14ac:dyDescent="0.25">
      <c r="YH13772" s="68"/>
      <c r="YI13772" s="68"/>
      <c r="YJ13772" s="68"/>
      <c r="YK13772" s="68"/>
      <c r="YL13772" s="68"/>
      <c r="YM13772" s="68"/>
      <c r="YN13772" s="68"/>
      <c r="YO13772" s="68"/>
      <c r="YP13772" s="68"/>
      <c r="YQ13772" s="68"/>
      <c r="YR13772" s="68"/>
      <c r="YS13772" s="68"/>
      <c r="YT13772" s="68"/>
      <c r="YU13772" s="68"/>
      <c r="YV13772" s="68"/>
      <c r="YW13772" s="68"/>
      <c r="YX13772" s="68">
        <v>0.84666058389805698</v>
      </c>
      <c r="YY13772" s="68"/>
      <c r="YZ13772" s="68"/>
      <c r="ZA13772" s="68"/>
      <c r="ZB13772" s="68"/>
      <c r="ZC13772" s="68"/>
      <c r="ZD13772" s="68"/>
    </row>
    <row r="13773" spans="658:680" x14ac:dyDescent="0.25">
      <c r="YH13773" s="68"/>
      <c r="YI13773" s="68"/>
      <c r="YJ13773" s="68"/>
      <c r="YK13773" s="68"/>
      <c r="YL13773" s="68"/>
      <c r="YM13773" s="68"/>
      <c r="YN13773" s="68"/>
      <c r="YO13773" s="68"/>
      <c r="YP13773" s="68"/>
      <c r="YQ13773" s="68"/>
      <c r="YR13773" s="68"/>
      <c r="YS13773" s="68"/>
      <c r="YT13773" s="68"/>
      <c r="YU13773" s="68"/>
      <c r="YV13773" s="68"/>
      <c r="YW13773" s="68"/>
      <c r="YX13773" s="68">
        <v>0.84664963238453295</v>
      </c>
      <c r="YY13773" s="68"/>
      <c r="YZ13773" s="68"/>
      <c r="ZA13773" s="68"/>
      <c r="ZB13773" s="68"/>
      <c r="ZC13773" s="68"/>
      <c r="ZD13773" s="68"/>
    </row>
    <row r="13774" spans="658:680" x14ac:dyDescent="0.25">
      <c r="YH13774" s="68"/>
      <c r="YI13774" s="68"/>
      <c r="YJ13774" s="68"/>
      <c r="YK13774" s="68"/>
      <c r="YL13774" s="68"/>
      <c r="YM13774" s="68"/>
      <c r="YN13774" s="68"/>
      <c r="YO13774" s="68"/>
      <c r="YP13774" s="68"/>
      <c r="YQ13774" s="68"/>
      <c r="YR13774" s="68"/>
      <c r="YS13774" s="68"/>
      <c r="YT13774" s="68"/>
      <c r="YU13774" s="68"/>
      <c r="YV13774" s="68"/>
      <c r="YW13774" s="68"/>
      <c r="YX13774" s="68">
        <v>0.84659992533441397</v>
      </c>
      <c r="YY13774" s="68"/>
      <c r="YZ13774" s="68"/>
      <c r="ZA13774" s="68"/>
      <c r="ZB13774" s="68"/>
      <c r="ZC13774" s="68"/>
      <c r="ZD13774" s="68"/>
    </row>
    <row r="13775" spans="658:680" x14ac:dyDescent="0.25">
      <c r="YH13775" s="68"/>
      <c r="YI13775" s="68"/>
      <c r="YJ13775" s="68"/>
      <c r="YK13775" s="68"/>
      <c r="YL13775" s="68"/>
      <c r="YM13775" s="68"/>
      <c r="YN13775" s="68"/>
      <c r="YO13775" s="68"/>
      <c r="YP13775" s="68"/>
      <c r="YQ13775" s="68"/>
      <c r="YR13775" s="68"/>
      <c r="YS13775" s="68"/>
      <c r="YT13775" s="68"/>
      <c r="YU13775" s="68"/>
      <c r="YV13775" s="68"/>
      <c r="YW13775" s="68"/>
      <c r="YX13775" s="68">
        <v>0.84657044673637005</v>
      </c>
      <c r="YY13775" s="68"/>
      <c r="YZ13775" s="68"/>
      <c r="ZA13775" s="68"/>
      <c r="ZB13775" s="68"/>
      <c r="ZC13775" s="68"/>
      <c r="ZD13775" s="68"/>
    </row>
    <row r="13776" spans="658:680" x14ac:dyDescent="0.25">
      <c r="YH13776" s="68"/>
      <c r="YI13776" s="68"/>
      <c r="YJ13776" s="68"/>
      <c r="YK13776" s="68"/>
      <c r="YL13776" s="68"/>
      <c r="YM13776" s="68"/>
      <c r="YN13776" s="68"/>
      <c r="YO13776" s="68"/>
      <c r="YP13776" s="68"/>
      <c r="YQ13776" s="68"/>
      <c r="YR13776" s="68"/>
      <c r="YS13776" s="68"/>
      <c r="YT13776" s="68"/>
      <c r="YU13776" s="68"/>
      <c r="YV13776" s="68"/>
      <c r="YW13776" s="68"/>
      <c r="YX13776" s="68">
        <v>0.84647552276413096</v>
      </c>
      <c r="YY13776" s="68"/>
      <c r="YZ13776" s="68"/>
      <c r="ZA13776" s="68"/>
      <c r="ZB13776" s="68"/>
      <c r="ZC13776" s="68"/>
      <c r="ZD13776" s="68"/>
    </row>
    <row r="13777" spans="658:680" x14ac:dyDescent="0.25">
      <c r="YH13777" s="68"/>
      <c r="YI13777" s="68"/>
      <c r="YJ13777" s="68"/>
      <c r="YK13777" s="68"/>
      <c r="YL13777" s="68"/>
      <c r="YM13777" s="68"/>
      <c r="YN13777" s="68"/>
      <c r="YO13777" s="68"/>
      <c r="YP13777" s="68"/>
      <c r="YQ13777" s="68"/>
      <c r="YR13777" s="68"/>
      <c r="YS13777" s="68"/>
      <c r="YT13777" s="68"/>
      <c r="YU13777" s="68"/>
      <c r="YV13777" s="68"/>
      <c r="YW13777" s="68"/>
      <c r="YX13777" s="68">
        <v>0.84647162795173903</v>
      </c>
      <c r="YY13777" s="68"/>
      <c r="YZ13777" s="68"/>
      <c r="ZA13777" s="68"/>
      <c r="ZB13777" s="68"/>
      <c r="ZC13777" s="68"/>
      <c r="ZD13777" s="68"/>
    </row>
    <row r="13778" spans="658:680" x14ac:dyDescent="0.25">
      <c r="YH13778" s="68"/>
      <c r="YI13778" s="68"/>
      <c r="YJ13778" s="68"/>
      <c r="YK13778" s="68"/>
      <c r="YL13778" s="68"/>
      <c r="YM13778" s="68"/>
      <c r="YN13778" s="68"/>
      <c r="YO13778" s="68"/>
      <c r="YP13778" s="68"/>
      <c r="YQ13778" s="68"/>
      <c r="YR13778" s="68"/>
      <c r="YS13778" s="68"/>
      <c r="YT13778" s="68"/>
      <c r="YU13778" s="68"/>
      <c r="YV13778" s="68"/>
      <c r="YW13778" s="68"/>
      <c r="YX13778" s="68">
        <v>0.84643380679896996</v>
      </c>
      <c r="YY13778" s="68"/>
      <c r="YZ13778" s="68"/>
      <c r="ZA13778" s="68"/>
      <c r="ZB13778" s="68"/>
      <c r="ZC13778" s="68"/>
      <c r="ZD13778" s="68"/>
    </row>
    <row r="13779" spans="658:680" x14ac:dyDescent="0.25">
      <c r="YH13779" s="68"/>
      <c r="YI13779" s="68"/>
      <c r="YJ13779" s="68"/>
      <c r="YK13779" s="68"/>
      <c r="YL13779" s="68"/>
      <c r="YM13779" s="68"/>
      <c r="YN13779" s="68"/>
      <c r="YO13779" s="68"/>
      <c r="YP13779" s="68"/>
      <c r="YQ13779" s="68"/>
      <c r="YR13779" s="68"/>
      <c r="YS13779" s="68"/>
      <c r="YT13779" s="68"/>
      <c r="YU13779" s="68"/>
      <c r="YV13779" s="68"/>
      <c r="YW13779" s="68"/>
      <c r="YX13779" s="68">
        <v>0.84639295351447497</v>
      </c>
      <c r="YY13779" s="68"/>
      <c r="YZ13779" s="68"/>
      <c r="ZA13779" s="68"/>
      <c r="ZB13779" s="68"/>
      <c r="ZC13779" s="68"/>
      <c r="ZD13779" s="68"/>
    </row>
    <row r="13780" spans="658:680" x14ac:dyDescent="0.25">
      <c r="YH13780" s="68"/>
      <c r="YI13780" s="68"/>
      <c r="YJ13780" s="68"/>
      <c r="YK13780" s="68"/>
      <c r="YL13780" s="68"/>
      <c r="YM13780" s="68"/>
      <c r="YN13780" s="68"/>
      <c r="YO13780" s="68"/>
      <c r="YP13780" s="68"/>
      <c r="YQ13780" s="68"/>
      <c r="YR13780" s="68"/>
      <c r="YS13780" s="68"/>
      <c r="YT13780" s="68"/>
      <c r="YU13780" s="68"/>
      <c r="YV13780" s="68"/>
      <c r="YW13780" s="68"/>
      <c r="YX13780" s="68">
        <v>0.84638320318131</v>
      </c>
      <c r="YY13780" s="68"/>
      <c r="YZ13780" s="68"/>
      <c r="ZA13780" s="68"/>
      <c r="ZB13780" s="68"/>
      <c r="ZC13780" s="68"/>
      <c r="ZD13780" s="68"/>
    </row>
    <row r="13781" spans="658:680" x14ac:dyDescent="0.25">
      <c r="YH13781" s="68"/>
      <c r="YI13781" s="68"/>
      <c r="YJ13781" s="68"/>
      <c r="YK13781" s="68"/>
      <c r="YL13781" s="68"/>
      <c r="YM13781" s="68"/>
      <c r="YN13781" s="68"/>
      <c r="YO13781" s="68"/>
      <c r="YP13781" s="68"/>
      <c r="YQ13781" s="68"/>
      <c r="YR13781" s="68"/>
      <c r="YS13781" s="68"/>
      <c r="YT13781" s="68"/>
      <c r="YU13781" s="68"/>
      <c r="YV13781" s="68"/>
      <c r="YW13781" s="68"/>
      <c r="YX13781" s="68">
        <v>0.84632666527278699</v>
      </c>
      <c r="YY13781" s="68"/>
      <c r="YZ13781" s="68"/>
      <c r="ZA13781" s="68"/>
      <c r="ZB13781" s="68"/>
      <c r="ZC13781" s="68"/>
      <c r="ZD13781" s="68"/>
    </row>
    <row r="13782" spans="658:680" x14ac:dyDescent="0.25">
      <c r="YH13782" s="68"/>
      <c r="YI13782" s="68"/>
      <c r="YJ13782" s="68"/>
      <c r="YK13782" s="68"/>
      <c r="YL13782" s="68"/>
      <c r="YM13782" s="68"/>
      <c r="YN13782" s="68"/>
      <c r="YO13782" s="68"/>
      <c r="YP13782" s="68"/>
      <c r="YQ13782" s="68"/>
      <c r="YR13782" s="68"/>
      <c r="YS13782" s="68"/>
      <c r="YT13782" s="68"/>
      <c r="YU13782" s="68"/>
      <c r="YV13782" s="68"/>
      <c r="YW13782" s="68"/>
      <c r="YX13782" s="68">
        <v>0.84626739278171503</v>
      </c>
      <c r="YY13782" s="68"/>
      <c r="YZ13782" s="68"/>
      <c r="ZA13782" s="68"/>
      <c r="ZB13782" s="68"/>
      <c r="ZC13782" s="68"/>
      <c r="ZD13782" s="68"/>
    </row>
    <row r="13783" spans="658:680" x14ac:dyDescent="0.25">
      <c r="YH13783" s="68"/>
      <c r="YI13783" s="68"/>
      <c r="YJ13783" s="68"/>
      <c r="YK13783" s="68"/>
      <c r="YL13783" s="68"/>
      <c r="YM13783" s="68"/>
      <c r="YN13783" s="68"/>
      <c r="YO13783" s="68"/>
      <c r="YP13783" s="68"/>
      <c r="YQ13783" s="68"/>
      <c r="YR13783" s="68"/>
      <c r="YS13783" s="68"/>
      <c r="YT13783" s="68"/>
      <c r="YU13783" s="68"/>
      <c r="YV13783" s="68"/>
      <c r="YW13783" s="68"/>
      <c r="YX13783" s="68">
        <v>0.84619369260536903</v>
      </c>
      <c r="YY13783" s="68"/>
      <c r="YZ13783" s="68"/>
      <c r="ZA13783" s="68"/>
      <c r="ZB13783" s="68"/>
      <c r="ZC13783" s="68"/>
      <c r="ZD13783" s="68"/>
    </row>
    <row r="13784" spans="658:680" x14ac:dyDescent="0.25">
      <c r="YH13784" s="68"/>
      <c r="YI13784" s="68"/>
      <c r="YJ13784" s="68"/>
      <c r="YK13784" s="68"/>
      <c r="YL13784" s="68"/>
      <c r="YM13784" s="68"/>
      <c r="YN13784" s="68"/>
      <c r="YO13784" s="68"/>
      <c r="YP13784" s="68"/>
      <c r="YQ13784" s="68"/>
      <c r="YR13784" s="68"/>
      <c r="YS13784" s="68"/>
      <c r="YT13784" s="68"/>
      <c r="YU13784" s="68"/>
      <c r="YV13784" s="68"/>
      <c r="YW13784" s="68"/>
      <c r="YX13784" s="68">
        <v>0.84612863456915699</v>
      </c>
      <c r="YY13784" s="68"/>
      <c r="YZ13784" s="68"/>
      <c r="ZA13784" s="68"/>
      <c r="ZB13784" s="68"/>
      <c r="ZC13784" s="68"/>
      <c r="ZD13784" s="68"/>
    </row>
    <row r="13785" spans="658:680" x14ac:dyDescent="0.25">
      <c r="YH13785" s="68"/>
      <c r="YI13785" s="68"/>
      <c r="YJ13785" s="68"/>
      <c r="YK13785" s="68"/>
      <c r="YL13785" s="68"/>
      <c r="YM13785" s="68"/>
      <c r="YN13785" s="68"/>
      <c r="YO13785" s="68"/>
      <c r="YP13785" s="68"/>
      <c r="YQ13785" s="68"/>
      <c r="YR13785" s="68"/>
      <c r="YS13785" s="68"/>
      <c r="YT13785" s="68"/>
      <c r="YU13785" s="68"/>
      <c r="YV13785" s="68"/>
      <c r="YW13785" s="68"/>
      <c r="YX13785" s="68">
        <v>0.84605252987700597</v>
      </c>
      <c r="YY13785" s="68"/>
      <c r="YZ13785" s="68"/>
      <c r="ZA13785" s="68"/>
      <c r="ZB13785" s="68"/>
      <c r="ZC13785" s="68"/>
      <c r="ZD13785" s="68"/>
    </row>
    <row r="13786" spans="658:680" x14ac:dyDescent="0.25">
      <c r="YH13786" s="68"/>
      <c r="YI13786" s="68"/>
      <c r="YJ13786" s="68"/>
      <c r="YK13786" s="68"/>
      <c r="YL13786" s="68"/>
      <c r="YM13786" s="68"/>
      <c r="YN13786" s="68"/>
      <c r="YO13786" s="68"/>
      <c r="YP13786" s="68"/>
      <c r="YQ13786" s="68"/>
      <c r="YR13786" s="68"/>
      <c r="YS13786" s="68"/>
      <c r="YT13786" s="68"/>
      <c r="YU13786" s="68"/>
      <c r="YV13786" s="68"/>
      <c r="YW13786" s="68"/>
      <c r="YX13786" s="68">
        <v>0.84604676011214397</v>
      </c>
      <c r="YY13786" s="68"/>
      <c r="YZ13786" s="68"/>
      <c r="ZA13786" s="68"/>
      <c r="ZB13786" s="68"/>
      <c r="ZC13786" s="68"/>
      <c r="ZD13786" s="68"/>
    </row>
    <row r="13787" spans="658:680" x14ac:dyDescent="0.25">
      <c r="YH13787" s="68"/>
      <c r="YI13787" s="68"/>
      <c r="YJ13787" s="68"/>
      <c r="YK13787" s="68"/>
      <c r="YL13787" s="68"/>
      <c r="YM13787" s="68"/>
      <c r="YN13787" s="68"/>
      <c r="YO13787" s="68"/>
      <c r="YP13787" s="68"/>
      <c r="YQ13787" s="68"/>
      <c r="YR13787" s="68"/>
      <c r="YS13787" s="68"/>
      <c r="YT13787" s="68"/>
      <c r="YU13787" s="68"/>
      <c r="YV13787" s="68"/>
      <c r="YW13787" s="68"/>
      <c r="YX13787" s="68">
        <v>0.84595230014654199</v>
      </c>
      <c r="YY13787" s="68"/>
      <c r="YZ13787" s="68"/>
      <c r="ZA13787" s="68"/>
      <c r="ZB13787" s="68"/>
      <c r="ZC13787" s="68"/>
      <c r="ZD13787" s="68"/>
    </row>
    <row r="13788" spans="658:680" x14ac:dyDescent="0.25">
      <c r="YH13788" s="68"/>
      <c r="YI13788" s="68"/>
      <c r="YJ13788" s="68"/>
      <c r="YK13788" s="68"/>
      <c r="YL13788" s="68"/>
      <c r="YM13788" s="68"/>
      <c r="YN13788" s="68"/>
      <c r="YO13788" s="68"/>
      <c r="YP13788" s="68"/>
      <c r="YQ13788" s="68"/>
      <c r="YR13788" s="68"/>
      <c r="YS13788" s="68"/>
      <c r="YT13788" s="68"/>
      <c r="YU13788" s="68"/>
      <c r="YV13788" s="68"/>
      <c r="YW13788" s="68"/>
      <c r="YX13788" s="68">
        <v>0.84593123023433203</v>
      </c>
      <c r="YY13788" s="68"/>
      <c r="YZ13788" s="68"/>
      <c r="ZA13788" s="68"/>
      <c r="ZB13788" s="68"/>
      <c r="ZC13788" s="68"/>
      <c r="ZD13788" s="68"/>
    </row>
    <row r="13789" spans="658:680" x14ac:dyDescent="0.25">
      <c r="YH13789" s="68"/>
      <c r="YI13789" s="68"/>
      <c r="YJ13789" s="68"/>
      <c r="YK13789" s="68"/>
      <c r="YL13789" s="68"/>
      <c r="YM13789" s="68"/>
      <c r="YN13789" s="68"/>
      <c r="YO13789" s="68"/>
      <c r="YP13789" s="68"/>
      <c r="YQ13789" s="68"/>
      <c r="YR13789" s="68"/>
      <c r="YS13789" s="68"/>
      <c r="YT13789" s="68"/>
      <c r="YU13789" s="68"/>
      <c r="YV13789" s="68"/>
      <c r="YW13789" s="68"/>
      <c r="YX13789" s="68">
        <v>0.84584280736829498</v>
      </c>
      <c r="YY13789" s="68"/>
      <c r="YZ13789" s="68"/>
      <c r="ZA13789" s="68"/>
      <c r="ZB13789" s="68"/>
      <c r="ZC13789" s="68"/>
      <c r="ZD13789" s="68"/>
    </row>
    <row r="13790" spans="658:680" x14ac:dyDescent="0.25">
      <c r="YH13790" s="68"/>
      <c r="YI13790" s="68"/>
      <c r="YJ13790" s="68"/>
      <c r="YK13790" s="68"/>
      <c r="YL13790" s="68"/>
      <c r="YM13790" s="68"/>
      <c r="YN13790" s="68"/>
      <c r="YO13790" s="68"/>
      <c r="YP13790" s="68"/>
      <c r="YQ13790" s="68"/>
      <c r="YR13790" s="68"/>
      <c r="YS13790" s="68"/>
      <c r="YT13790" s="68"/>
      <c r="YU13790" s="68"/>
      <c r="YV13790" s="68"/>
      <c r="YW13790" s="68"/>
      <c r="YX13790" s="68">
        <v>0.84576547482556497</v>
      </c>
      <c r="YY13790" s="68"/>
      <c r="YZ13790" s="68"/>
      <c r="ZA13790" s="68"/>
      <c r="ZB13790" s="68"/>
      <c r="ZC13790" s="68"/>
      <c r="ZD13790" s="68"/>
    </row>
    <row r="13791" spans="658:680" x14ac:dyDescent="0.25">
      <c r="YH13791" s="68"/>
      <c r="YI13791" s="68"/>
      <c r="YJ13791" s="68"/>
      <c r="YK13791" s="68"/>
      <c r="YL13791" s="68"/>
      <c r="YM13791" s="68"/>
      <c r="YN13791" s="68"/>
      <c r="YO13791" s="68"/>
      <c r="YP13791" s="68"/>
      <c r="YQ13791" s="68"/>
      <c r="YR13791" s="68"/>
      <c r="YS13791" s="68"/>
      <c r="YT13791" s="68"/>
      <c r="YU13791" s="68"/>
      <c r="YV13791" s="68"/>
      <c r="YW13791" s="68"/>
      <c r="YX13791" s="68">
        <v>0.84571761013632596</v>
      </c>
      <c r="YY13791" s="68"/>
      <c r="YZ13791" s="68"/>
      <c r="ZA13791" s="68"/>
      <c r="ZB13791" s="68"/>
      <c r="ZC13791" s="68"/>
      <c r="ZD13791" s="68"/>
    </row>
    <row r="13792" spans="658:680" x14ac:dyDescent="0.25">
      <c r="YH13792" s="68"/>
      <c r="YI13792" s="68"/>
      <c r="YJ13792" s="68"/>
      <c r="YK13792" s="68"/>
      <c r="YL13792" s="68"/>
      <c r="YM13792" s="68"/>
      <c r="YN13792" s="68"/>
      <c r="YO13792" s="68"/>
      <c r="YP13792" s="68"/>
      <c r="YQ13792" s="68"/>
      <c r="YR13792" s="68"/>
      <c r="YS13792" s="68"/>
      <c r="YT13792" s="68"/>
      <c r="YU13792" s="68"/>
      <c r="YV13792" s="68"/>
      <c r="YW13792" s="68"/>
      <c r="YX13792" s="68">
        <v>0.84567390977572099</v>
      </c>
      <c r="YY13792" s="68"/>
      <c r="YZ13792" s="68"/>
      <c r="ZA13792" s="68"/>
      <c r="ZB13792" s="68"/>
      <c r="ZC13792" s="68"/>
      <c r="ZD13792" s="68"/>
    </row>
    <row r="13793" spans="658:680" x14ac:dyDescent="0.25">
      <c r="YH13793" s="68"/>
      <c r="YI13793" s="68"/>
      <c r="YJ13793" s="68"/>
      <c r="YK13793" s="68"/>
      <c r="YL13793" s="68"/>
      <c r="YM13793" s="68"/>
      <c r="YN13793" s="68"/>
      <c r="YO13793" s="68"/>
      <c r="YP13793" s="68"/>
      <c r="YQ13793" s="68"/>
      <c r="YR13793" s="68"/>
      <c r="YS13793" s="68"/>
      <c r="YT13793" s="68"/>
      <c r="YU13793" s="68"/>
      <c r="YV13793" s="68"/>
      <c r="YW13793" s="68"/>
      <c r="YX13793" s="68">
        <v>0.84566200216405496</v>
      </c>
      <c r="YY13793" s="68"/>
      <c r="YZ13793" s="68"/>
      <c r="ZA13793" s="68"/>
      <c r="ZB13793" s="68"/>
      <c r="ZC13793" s="68"/>
      <c r="ZD13793" s="68"/>
    </row>
    <row r="13794" spans="658:680" x14ac:dyDescent="0.25">
      <c r="YH13794" s="68"/>
      <c r="YI13794" s="68"/>
      <c r="YJ13794" s="68"/>
      <c r="YK13794" s="68"/>
      <c r="YL13794" s="68"/>
      <c r="YM13794" s="68"/>
      <c r="YN13794" s="68"/>
      <c r="YO13794" s="68"/>
      <c r="YP13794" s="68"/>
      <c r="YQ13794" s="68"/>
      <c r="YR13794" s="68"/>
      <c r="YS13794" s="68"/>
      <c r="YT13794" s="68"/>
      <c r="YU13794" s="68"/>
      <c r="YV13794" s="68"/>
      <c r="YW13794" s="68"/>
      <c r="YX13794" s="68">
        <v>0.84564517513065496</v>
      </c>
      <c r="YY13794" s="68"/>
      <c r="YZ13794" s="68"/>
      <c r="ZA13794" s="68"/>
      <c r="ZB13794" s="68"/>
      <c r="ZC13794" s="68"/>
      <c r="ZD13794" s="68"/>
    </row>
    <row r="13795" spans="658:680" x14ac:dyDescent="0.25">
      <c r="YH13795" s="68"/>
      <c r="YI13795" s="68"/>
      <c r="YJ13795" s="68"/>
      <c r="YK13795" s="68"/>
      <c r="YL13795" s="68"/>
      <c r="YM13795" s="68"/>
      <c r="YN13795" s="68"/>
      <c r="YO13795" s="68"/>
      <c r="YP13795" s="68"/>
      <c r="YQ13795" s="68"/>
      <c r="YR13795" s="68"/>
      <c r="YS13795" s="68"/>
      <c r="YT13795" s="68"/>
      <c r="YU13795" s="68"/>
      <c r="YV13795" s="68"/>
      <c r="YW13795" s="68"/>
      <c r="YX13795" s="68">
        <v>0.84557590403824501</v>
      </c>
      <c r="YY13795" s="68"/>
      <c r="YZ13795" s="68"/>
      <c r="ZA13795" s="68"/>
      <c r="ZB13795" s="68"/>
      <c r="ZC13795" s="68"/>
      <c r="ZD13795" s="68"/>
    </row>
    <row r="13796" spans="658:680" x14ac:dyDescent="0.25">
      <c r="YH13796" s="68"/>
      <c r="YI13796" s="68"/>
      <c r="YJ13796" s="68"/>
      <c r="YK13796" s="68"/>
      <c r="YL13796" s="68"/>
      <c r="YM13796" s="68"/>
      <c r="YN13796" s="68"/>
      <c r="YO13796" s="68"/>
      <c r="YP13796" s="68"/>
      <c r="YQ13796" s="68"/>
      <c r="YR13796" s="68"/>
      <c r="YS13796" s="68"/>
      <c r="YT13796" s="68"/>
      <c r="YU13796" s="68"/>
      <c r="YV13796" s="68"/>
      <c r="YW13796" s="68"/>
      <c r="YX13796" s="68">
        <v>0.84544932920889404</v>
      </c>
      <c r="YY13796" s="68"/>
      <c r="YZ13796" s="68"/>
      <c r="ZA13796" s="68"/>
      <c r="ZB13796" s="68"/>
      <c r="ZC13796" s="68"/>
      <c r="ZD13796" s="68"/>
    </row>
    <row r="13797" spans="658:680" x14ac:dyDescent="0.25">
      <c r="YH13797" s="68"/>
      <c r="YI13797" s="68"/>
      <c r="YJ13797" s="68"/>
      <c r="YK13797" s="68"/>
      <c r="YL13797" s="68"/>
      <c r="YM13797" s="68"/>
      <c r="YN13797" s="68"/>
      <c r="YO13797" s="68"/>
      <c r="YP13797" s="68"/>
      <c r="YQ13797" s="68"/>
      <c r="YR13797" s="68"/>
      <c r="YS13797" s="68"/>
      <c r="YT13797" s="68"/>
      <c r="YU13797" s="68"/>
      <c r="YV13797" s="68"/>
      <c r="YW13797" s="68"/>
      <c r="YX13797" s="68">
        <v>0.84542124788269102</v>
      </c>
      <c r="YY13797" s="68"/>
      <c r="YZ13797" s="68"/>
      <c r="ZA13797" s="68"/>
      <c r="ZB13797" s="68"/>
      <c r="ZC13797" s="68"/>
      <c r="ZD13797" s="68"/>
    </row>
    <row r="13798" spans="658:680" x14ac:dyDescent="0.25">
      <c r="YH13798" s="68"/>
      <c r="YI13798" s="68"/>
      <c r="YJ13798" s="68"/>
      <c r="YK13798" s="68"/>
      <c r="YL13798" s="68"/>
      <c r="YM13798" s="68"/>
      <c r="YN13798" s="68"/>
      <c r="YO13798" s="68"/>
      <c r="YP13798" s="68"/>
      <c r="YQ13798" s="68"/>
      <c r="YR13798" s="68"/>
      <c r="YS13798" s="68"/>
      <c r="YT13798" s="68"/>
      <c r="YU13798" s="68"/>
      <c r="YV13798" s="68"/>
      <c r="YW13798" s="68"/>
      <c r="YX13798" s="68">
        <v>0.84538596114836795</v>
      </c>
      <c r="YY13798" s="68"/>
      <c r="YZ13798" s="68"/>
      <c r="ZA13798" s="68"/>
      <c r="ZB13798" s="68"/>
      <c r="ZC13798" s="68"/>
      <c r="ZD13798" s="68"/>
    </row>
    <row r="13799" spans="658:680" x14ac:dyDescent="0.25">
      <c r="YH13799" s="68"/>
      <c r="YI13799" s="68"/>
      <c r="YJ13799" s="68"/>
      <c r="YK13799" s="68"/>
      <c r="YL13799" s="68"/>
      <c r="YM13799" s="68"/>
      <c r="YN13799" s="68"/>
      <c r="YO13799" s="68"/>
      <c r="YP13799" s="68"/>
      <c r="YQ13799" s="68"/>
      <c r="YR13799" s="68"/>
      <c r="YS13799" s="68"/>
      <c r="YT13799" s="68"/>
      <c r="YU13799" s="68"/>
      <c r="YV13799" s="68"/>
      <c r="YW13799" s="68"/>
      <c r="YX13799" s="68">
        <v>0.84535598145364799</v>
      </c>
      <c r="YY13799" s="68"/>
      <c r="YZ13799" s="68"/>
      <c r="ZA13799" s="68"/>
      <c r="ZB13799" s="68"/>
      <c r="ZC13799" s="68"/>
      <c r="ZD13799" s="68"/>
    </row>
    <row r="13800" spans="658:680" x14ac:dyDescent="0.25">
      <c r="YH13800" s="68"/>
      <c r="YI13800" s="68"/>
      <c r="YJ13800" s="68"/>
      <c r="YK13800" s="68"/>
      <c r="YL13800" s="68"/>
      <c r="YM13800" s="68"/>
      <c r="YN13800" s="68"/>
      <c r="YO13800" s="68"/>
      <c r="YP13800" s="68"/>
      <c r="YQ13800" s="68"/>
      <c r="YR13800" s="68"/>
      <c r="YS13800" s="68"/>
      <c r="YT13800" s="68"/>
      <c r="YU13800" s="68"/>
      <c r="YV13800" s="68"/>
      <c r="YW13800" s="68"/>
      <c r="YX13800" s="68">
        <v>0.84520238158590599</v>
      </c>
      <c r="YY13800" s="68"/>
      <c r="YZ13800" s="68"/>
      <c r="ZA13800" s="68"/>
      <c r="ZB13800" s="68"/>
      <c r="ZC13800" s="68"/>
      <c r="ZD13800" s="68"/>
    </row>
    <row r="13801" spans="658:680" x14ac:dyDescent="0.25">
      <c r="YH13801" s="68"/>
      <c r="YI13801" s="68"/>
      <c r="YJ13801" s="68"/>
      <c r="YK13801" s="68"/>
      <c r="YL13801" s="68"/>
      <c r="YM13801" s="68"/>
      <c r="YN13801" s="68"/>
      <c r="YO13801" s="68"/>
      <c r="YP13801" s="68"/>
      <c r="YQ13801" s="68"/>
      <c r="YR13801" s="68"/>
      <c r="YS13801" s="68"/>
      <c r="YT13801" s="68"/>
      <c r="YU13801" s="68"/>
      <c r="YV13801" s="68"/>
      <c r="YW13801" s="68"/>
      <c r="YX13801" s="68">
        <v>0.84519306213818501</v>
      </c>
      <c r="YY13801" s="68"/>
      <c r="YZ13801" s="68"/>
      <c r="ZA13801" s="68"/>
      <c r="ZB13801" s="68"/>
      <c r="ZC13801" s="68"/>
      <c r="ZD13801" s="68"/>
    </row>
    <row r="13802" spans="658:680" x14ac:dyDescent="0.25">
      <c r="YH13802" s="68"/>
      <c r="YI13802" s="68"/>
      <c r="YJ13802" s="68"/>
      <c r="YK13802" s="68"/>
      <c r="YL13802" s="68"/>
      <c r="YM13802" s="68"/>
      <c r="YN13802" s="68"/>
      <c r="YO13802" s="68"/>
      <c r="YP13802" s="68"/>
      <c r="YQ13802" s="68"/>
      <c r="YR13802" s="68"/>
      <c r="YS13802" s="68"/>
      <c r="YT13802" s="68"/>
      <c r="YU13802" s="68"/>
      <c r="YV13802" s="68"/>
      <c r="YW13802" s="68"/>
      <c r="YX13802" s="68">
        <v>0.84514347704483295</v>
      </c>
      <c r="YY13802" s="68"/>
      <c r="YZ13802" s="68"/>
      <c r="ZA13802" s="68"/>
      <c r="ZB13802" s="68"/>
      <c r="ZC13802" s="68"/>
      <c r="ZD13802" s="68"/>
    </row>
    <row r="13803" spans="658:680" x14ac:dyDescent="0.25">
      <c r="YH13803" s="68"/>
      <c r="YI13803" s="68"/>
      <c r="YJ13803" s="68"/>
      <c r="YK13803" s="68"/>
      <c r="YL13803" s="68"/>
      <c r="YM13803" s="68"/>
      <c r="YN13803" s="68"/>
      <c r="YO13803" s="68"/>
      <c r="YP13803" s="68"/>
      <c r="YQ13803" s="68"/>
      <c r="YR13803" s="68"/>
      <c r="YS13803" s="68"/>
      <c r="YT13803" s="68"/>
      <c r="YU13803" s="68"/>
      <c r="YV13803" s="68"/>
      <c r="YW13803" s="68"/>
      <c r="YX13803" s="68">
        <v>0.84512902539814005</v>
      </c>
      <c r="YY13803" s="68"/>
      <c r="YZ13803" s="68"/>
      <c r="ZA13803" s="68"/>
      <c r="ZB13803" s="68"/>
      <c r="ZC13803" s="68"/>
      <c r="ZD13803" s="68"/>
    </row>
    <row r="13804" spans="658:680" x14ac:dyDescent="0.25">
      <c r="YH13804" s="68"/>
      <c r="YI13804" s="68"/>
      <c r="YJ13804" s="68"/>
      <c r="YK13804" s="68"/>
      <c r="YL13804" s="68"/>
      <c r="YM13804" s="68"/>
      <c r="YN13804" s="68"/>
      <c r="YO13804" s="68"/>
      <c r="YP13804" s="68"/>
      <c r="YQ13804" s="68"/>
      <c r="YR13804" s="68"/>
      <c r="YS13804" s="68"/>
      <c r="YT13804" s="68"/>
      <c r="YU13804" s="68"/>
      <c r="YV13804" s="68"/>
      <c r="YW13804" s="68"/>
      <c r="YX13804" s="68">
        <v>0.845078723171797</v>
      </c>
      <c r="YY13804" s="68"/>
      <c r="YZ13804" s="68"/>
      <c r="ZA13804" s="68"/>
      <c r="ZB13804" s="68"/>
      <c r="ZC13804" s="68"/>
      <c r="ZD13804" s="68"/>
    </row>
    <row r="13805" spans="658:680" x14ac:dyDescent="0.25">
      <c r="YH13805" s="68"/>
      <c r="YI13805" s="68"/>
      <c r="YJ13805" s="68"/>
      <c r="YK13805" s="68"/>
      <c r="YL13805" s="68"/>
      <c r="YM13805" s="68"/>
      <c r="YN13805" s="68"/>
      <c r="YO13805" s="68"/>
      <c r="YP13805" s="68"/>
      <c r="YQ13805" s="68"/>
      <c r="YR13805" s="68"/>
      <c r="YS13805" s="68"/>
      <c r="YT13805" s="68"/>
      <c r="YU13805" s="68"/>
      <c r="YV13805" s="68"/>
      <c r="YW13805" s="68"/>
      <c r="YX13805" s="68">
        <v>0.84506199697641604</v>
      </c>
      <c r="YY13805" s="68"/>
      <c r="YZ13805" s="68"/>
      <c r="ZA13805" s="68"/>
      <c r="ZB13805" s="68"/>
      <c r="ZC13805" s="68"/>
      <c r="ZD13805" s="68"/>
    </row>
    <row r="13806" spans="658:680" x14ac:dyDescent="0.25">
      <c r="YH13806" s="68"/>
      <c r="YI13806" s="68"/>
      <c r="YJ13806" s="68"/>
      <c r="YK13806" s="68"/>
      <c r="YL13806" s="68"/>
      <c r="YM13806" s="68"/>
      <c r="YN13806" s="68"/>
      <c r="YO13806" s="68"/>
      <c r="YP13806" s="68"/>
      <c r="YQ13806" s="68"/>
      <c r="YR13806" s="68"/>
      <c r="YS13806" s="68"/>
      <c r="YT13806" s="68"/>
      <c r="YU13806" s="68"/>
      <c r="YV13806" s="68"/>
      <c r="YW13806" s="68"/>
      <c r="YX13806" s="68">
        <v>0.84500383401672996</v>
      </c>
      <c r="YY13806" s="68"/>
      <c r="YZ13806" s="68"/>
      <c r="ZA13806" s="68"/>
      <c r="ZB13806" s="68"/>
      <c r="ZC13806" s="68"/>
      <c r="ZD13806" s="68"/>
    </row>
    <row r="13807" spans="658:680" x14ac:dyDescent="0.25">
      <c r="YH13807" s="68"/>
      <c r="YI13807" s="68"/>
      <c r="YJ13807" s="68"/>
      <c r="YK13807" s="68"/>
      <c r="YL13807" s="68"/>
      <c r="YM13807" s="68"/>
      <c r="YN13807" s="68"/>
      <c r="YO13807" s="68"/>
      <c r="YP13807" s="68"/>
      <c r="YQ13807" s="68"/>
      <c r="YR13807" s="68"/>
      <c r="YS13807" s="68"/>
      <c r="YT13807" s="68"/>
      <c r="YU13807" s="68"/>
      <c r="YV13807" s="68"/>
      <c r="YW13807" s="68"/>
      <c r="YX13807" s="68">
        <v>0.844912279341688</v>
      </c>
      <c r="YY13807" s="68"/>
      <c r="YZ13807" s="68"/>
      <c r="ZA13807" s="68"/>
      <c r="ZB13807" s="68"/>
      <c r="ZC13807" s="68"/>
      <c r="ZD13807" s="68"/>
    </row>
    <row r="13808" spans="658:680" x14ac:dyDescent="0.25">
      <c r="YH13808" s="68"/>
      <c r="YI13808" s="68"/>
      <c r="YJ13808" s="68"/>
      <c r="YK13808" s="68"/>
      <c r="YL13808" s="68"/>
      <c r="YM13808" s="68"/>
      <c r="YN13808" s="68"/>
      <c r="YO13808" s="68"/>
      <c r="YP13808" s="68"/>
      <c r="YQ13808" s="68"/>
      <c r="YR13808" s="68"/>
      <c r="YS13808" s="68"/>
      <c r="YT13808" s="68"/>
      <c r="YU13808" s="68"/>
      <c r="YV13808" s="68"/>
      <c r="YW13808" s="68"/>
      <c r="YX13808" s="68">
        <v>0.84491084683317197</v>
      </c>
      <c r="YY13808" s="68"/>
      <c r="YZ13808" s="68"/>
      <c r="ZA13808" s="68"/>
      <c r="ZB13808" s="68"/>
      <c r="ZC13808" s="68"/>
      <c r="ZD13808" s="68"/>
    </row>
    <row r="13809" spans="658:680" x14ac:dyDescent="0.25">
      <c r="YH13809" s="68"/>
      <c r="YI13809" s="68"/>
      <c r="YJ13809" s="68"/>
      <c r="YK13809" s="68"/>
      <c r="YL13809" s="68"/>
      <c r="YM13809" s="68"/>
      <c r="YN13809" s="68"/>
      <c r="YO13809" s="68"/>
      <c r="YP13809" s="68"/>
      <c r="YQ13809" s="68"/>
      <c r="YR13809" s="68"/>
      <c r="YS13809" s="68"/>
      <c r="YT13809" s="68"/>
      <c r="YU13809" s="68"/>
      <c r="YV13809" s="68"/>
      <c r="YW13809" s="68"/>
      <c r="YX13809" s="68">
        <v>0.84487166817547199</v>
      </c>
      <c r="YY13809" s="68"/>
      <c r="YZ13809" s="68"/>
      <c r="ZA13809" s="68"/>
      <c r="ZB13809" s="68"/>
      <c r="ZC13809" s="68"/>
      <c r="ZD13809" s="68"/>
    </row>
    <row r="13810" spans="658:680" x14ac:dyDescent="0.25">
      <c r="YH13810" s="68"/>
      <c r="YI13810" s="68"/>
      <c r="YJ13810" s="68"/>
      <c r="YK13810" s="68"/>
      <c r="YL13810" s="68"/>
      <c r="YM13810" s="68"/>
      <c r="YN13810" s="68"/>
      <c r="YO13810" s="68"/>
      <c r="YP13810" s="68"/>
      <c r="YQ13810" s="68"/>
      <c r="YR13810" s="68"/>
      <c r="YS13810" s="68"/>
      <c r="YT13810" s="68"/>
      <c r="YU13810" s="68"/>
      <c r="YV13810" s="68"/>
      <c r="YW13810" s="68"/>
      <c r="YX13810" s="68">
        <v>0.84483695965674099</v>
      </c>
      <c r="YY13810" s="68"/>
      <c r="YZ13810" s="68"/>
      <c r="ZA13810" s="68"/>
      <c r="ZB13810" s="68"/>
      <c r="ZC13810" s="68"/>
      <c r="ZD13810" s="68"/>
    </row>
    <row r="13811" spans="658:680" x14ac:dyDescent="0.25">
      <c r="YH13811" s="68"/>
      <c r="YI13811" s="68"/>
      <c r="YJ13811" s="68"/>
      <c r="YK13811" s="68"/>
      <c r="YL13811" s="68"/>
      <c r="YM13811" s="68"/>
      <c r="YN13811" s="68"/>
      <c r="YO13811" s="68"/>
      <c r="YP13811" s="68"/>
      <c r="YQ13811" s="68"/>
      <c r="YR13811" s="68"/>
      <c r="YS13811" s="68"/>
      <c r="YT13811" s="68"/>
      <c r="YU13811" s="68"/>
      <c r="YV13811" s="68"/>
      <c r="YW13811" s="68"/>
      <c r="YX13811" s="68">
        <v>0.84480903087821102</v>
      </c>
      <c r="YY13811" s="68"/>
      <c r="YZ13811" s="68"/>
      <c r="ZA13811" s="68"/>
      <c r="ZB13811" s="68"/>
      <c r="ZC13811" s="68"/>
      <c r="ZD13811" s="68"/>
    </row>
    <row r="13812" spans="658:680" x14ac:dyDescent="0.25">
      <c r="YH13812" s="68"/>
      <c r="YI13812" s="68"/>
      <c r="YJ13812" s="68"/>
      <c r="YK13812" s="68"/>
      <c r="YL13812" s="68"/>
      <c r="YM13812" s="68"/>
      <c r="YN13812" s="68"/>
      <c r="YO13812" s="68"/>
      <c r="YP13812" s="68"/>
      <c r="YQ13812" s="68"/>
      <c r="YR13812" s="68"/>
      <c r="YS13812" s="68"/>
      <c r="YT13812" s="68"/>
      <c r="YU13812" s="68"/>
      <c r="YV13812" s="68"/>
      <c r="YW13812" s="68"/>
      <c r="YX13812" s="68">
        <v>0.844750227037248</v>
      </c>
      <c r="YY13812" s="68"/>
      <c r="YZ13812" s="68"/>
      <c r="ZA13812" s="68"/>
      <c r="ZB13812" s="68"/>
      <c r="ZC13812" s="68"/>
      <c r="ZD13812" s="68"/>
    </row>
    <row r="13813" spans="658:680" x14ac:dyDescent="0.25">
      <c r="YH13813" s="68"/>
      <c r="YI13813" s="68"/>
      <c r="YJ13813" s="68"/>
      <c r="YK13813" s="68"/>
      <c r="YL13813" s="68"/>
      <c r="YM13813" s="68"/>
      <c r="YN13813" s="68"/>
      <c r="YO13813" s="68"/>
      <c r="YP13813" s="68"/>
      <c r="YQ13813" s="68"/>
      <c r="YR13813" s="68"/>
      <c r="YS13813" s="68"/>
      <c r="YT13813" s="68"/>
      <c r="YU13813" s="68"/>
      <c r="YV13813" s="68"/>
      <c r="YW13813" s="68"/>
      <c r="YX13813" s="68">
        <v>0.84469346394690903</v>
      </c>
      <c r="YY13813" s="68"/>
      <c r="YZ13813" s="68"/>
      <c r="ZA13813" s="68"/>
      <c r="ZB13813" s="68"/>
      <c r="ZC13813" s="68"/>
      <c r="ZD13813" s="68"/>
    </row>
    <row r="13814" spans="658:680" x14ac:dyDescent="0.25">
      <c r="YH13814" s="68"/>
      <c r="YI13814" s="68"/>
      <c r="YJ13814" s="68"/>
      <c r="YK13814" s="68"/>
      <c r="YL13814" s="68"/>
      <c r="YM13814" s="68"/>
      <c r="YN13814" s="68"/>
      <c r="YO13814" s="68"/>
      <c r="YP13814" s="68"/>
      <c r="YQ13814" s="68"/>
      <c r="YR13814" s="68"/>
      <c r="YS13814" s="68"/>
      <c r="YT13814" s="68"/>
      <c r="YU13814" s="68"/>
      <c r="YV13814" s="68"/>
      <c r="YW13814" s="68"/>
      <c r="YX13814" s="68">
        <v>0.844674425046267</v>
      </c>
      <c r="YY13814" s="68"/>
      <c r="YZ13814" s="68"/>
      <c r="ZA13814" s="68"/>
      <c r="ZB13814" s="68"/>
      <c r="ZC13814" s="68"/>
      <c r="ZD13814" s="68"/>
    </row>
    <row r="13815" spans="658:680" x14ac:dyDescent="0.25">
      <c r="YH13815" s="68"/>
      <c r="YI13815" s="68"/>
      <c r="YJ13815" s="68"/>
      <c r="YK13815" s="68"/>
      <c r="YL13815" s="68"/>
      <c r="YM13815" s="68"/>
      <c r="YN13815" s="68"/>
      <c r="YO13815" s="68"/>
      <c r="YP13815" s="68"/>
      <c r="YQ13815" s="68"/>
      <c r="YR13815" s="68"/>
      <c r="YS13815" s="68"/>
      <c r="YT13815" s="68"/>
      <c r="YU13815" s="68"/>
      <c r="YV13815" s="68"/>
      <c r="YW13815" s="68"/>
      <c r="YX13815" s="68">
        <v>0.84463135380347998</v>
      </c>
      <c r="YY13815" s="68"/>
      <c r="YZ13815" s="68"/>
      <c r="ZA13815" s="68"/>
      <c r="ZB13815" s="68"/>
      <c r="ZC13815" s="68"/>
      <c r="ZD13815" s="68"/>
    </row>
    <row r="13816" spans="658:680" x14ac:dyDescent="0.25">
      <c r="YH13816" s="68"/>
      <c r="YI13816" s="68"/>
      <c r="YJ13816" s="68"/>
      <c r="YK13816" s="68"/>
      <c r="YL13816" s="68"/>
      <c r="YM13816" s="68"/>
      <c r="YN13816" s="68"/>
      <c r="YO13816" s="68"/>
      <c r="YP13816" s="68"/>
      <c r="YQ13816" s="68"/>
      <c r="YR13816" s="68"/>
      <c r="YS13816" s="68"/>
      <c r="YT13816" s="68"/>
      <c r="YU13816" s="68"/>
      <c r="YV13816" s="68"/>
      <c r="YW13816" s="68"/>
      <c r="YX13816" s="68">
        <v>0.84445251716337</v>
      </c>
      <c r="YY13816" s="68"/>
      <c r="YZ13816" s="68"/>
      <c r="ZA13816" s="68"/>
      <c r="ZB13816" s="68"/>
      <c r="ZC13816" s="68"/>
      <c r="ZD13816" s="68"/>
    </row>
    <row r="13817" spans="658:680" x14ac:dyDescent="0.25">
      <c r="YH13817" s="68"/>
      <c r="YI13817" s="68"/>
      <c r="YJ13817" s="68"/>
      <c r="YK13817" s="68"/>
      <c r="YL13817" s="68"/>
      <c r="YM13817" s="68"/>
      <c r="YN13817" s="68"/>
      <c r="YO13817" s="68"/>
      <c r="YP13817" s="68"/>
      <c r="YQ13817" s="68"/>
      <c r="YR13817" s="68"/>
      <c r="YS13817" s="68"/>
      <c r="YT13817" s="68"/>
      <c r="YU13817" s="68"/>
      <c r="YV13817" s="68"/>
      <c r="YW13817" s="68"/>
      <c r="YX13817" s="68">
        <v>0.84436447798139802</v>
      </c>
      <c r="YY13817" s="68"/>
      <c r="YZ13817" s="68"/>
      <c r="ZA13817" s="68"/>
      <c r="ZB13817" s="68"/>
      <c r="ZC13817" s="68"/>
      <c r="ZD13817" s="68"/>
    </row>
    <row r="13818" spans="658:680" x14ac:dyDescent="0.25">
      <c r="YH13818" s="68"/>
      <c r="YI13818" s="68"/>
      <c r="YJ13818" s="68"/>
      <c r="YK13818" s="68"/>
      <c r="YL13818" s="68"/>
      <c r="YM13818" s="68"/>
      <c r="YN13818" s="68"/>
      <c r="YO13818" s="68"/>
      <c r="YP13818" s="68"/>
      <c r="YQ13818" s="68"/>
      <c r="YR13818" s="68"/>
      <c r="YS13818" s="68"/>
      <c r="YT13818" s="68"/>
      <c r="YU13818" s="68"/>
      <c r="YV13818" s="68"/>
      <c r="YW13818" s="68"/>
      <c r="YX13818" s="68">
        <v>0.84432383497574404</v>
      </c>
      <c r="YY13818" s="68"/>
      <c r="YZ13818" s="68"/>
      <c r="ZA13818" s="68"/>
      <c r="ZB13818" s="68"/>
      <c r="ZC13818" s="68"/>
      <c r="ZD13818" s="68"/>
    </row>
    <row r="13819" spans="658:680" x14ac:dyDescent="0.25">
      <c r="YH13819" s="68"/>
      <c r="YI13819" s="68"/>
      <c r="YJ13819" s="68"/>
      <c r="YK13819" s="68"/>
      <c r="YL13819" s="68"/>
      <c r="YM13819" s="68"/>
      <c r="YN13819" s="68"/>
      <c r="YO13819" s="68"/>
      <c r="YP13819" s="68"/>
      <c r="YQ13819" s="68"/>
      <c r="YR13819" s="68"/>
      <c r="YS13819" s="68"/>
      <c r="YT13819" s="68"/>
      <c r="YU13819" s="68"/>
      <c r="YV13819" s="68"/>
      <c r="YW13819" s="68"/>
      <c r="YX13819" s="68">
        <v>0.84431810044435396</v>
      </c>
      <c r="YY13819" s="68"/>
      <c r="YZ13819" s="68"/>
      <c r="ZA13819" s="68"/>
      <c r="ZB13819" s="68"/>
      <c r="ZC13819" s="68"/>
      <c r="ZD13819" s="68"/>
    </row>
    <row r="13820" spans="658:680" x14ac:dyDescent="0.25">
      <c r="YH13820" s="68"/>
      <c r="YI13820" s="68"/>
      <c r="YJ13820" s="68"/>
      <c r="YK13820" s="68"/>
      <c r="YL13820" s="68"/>
      <c r="YM13820" s="68"/>
      <c r="YN13820" s="68"/>
      <c r="YO13820" s="68"/>
      <c r="YP13820" s="68"/>
      <c r="YQ13820" s="68"/>
      <c r="YR13820" s="68"/>
      <c r="YS13820" s="68"/>
      <c r="YT13820" s="68"/>
      <c r="YU13820" s="68"/>
      <c r="YV13820" s="68"/>
      <c r="YW13820" s="68"/>
      <c r="YX13820" s="68">
        <v>0.84426251409573105</v>
      </c>
      <c r="YY13820" s="68"/>
      <c r="YZ13820" s="68"/>
      <c r="ZA13820" s="68"/>
      <c r="ZB13820" s="68"/>
      <c r="ZC13820" s="68"/>
      <c r="ZD13820" s="68"/>
    </row>
    <row r="13821" spans="658:680" x14ac:dyDescent="0.25">
      <c r="YH13821" s="68"/>
      <c r="YI13821" s="68"/>
      <c r="YJ13821" s="68"/>
      <c r="YK13821" s="68"/>
      <c r="YL13821" s="68"/>
      <c r="YM13821" s="68"/>
      <c r="YN13821" s="68"/>
      <c r="YO13821" s="68"/>
      <c r="YP13821" s="68"/>
      <c r="YQ13821" s="68"/>
      <c r="YR13821" s="68"/>
      <c r="YS13821" s="68"/>
      <c r="YT13821" s="68"/>
      <c r="YU13821" s="68"/>
      <c r="YV13821" s="68"/>
      <c r="YW13821" s="68"/>
      <c r="YX13821" s="68">
        <v>0.84425748465349904</v>
      </c>
      <c r="YY13821" s="68"/>
      <c r="YZ13821" s="68"/>
      <c r="ZA13821" s="68"/>
      <c r="ZB13821" s="68"/>
      <c r="ZC13821" s="68"/>
      <c r="ZD13821" s="68"/>
    </row>
    <row r="13822" spans="658:680" x14ac:dyDescent="0.25">
      <c r="YH13822" s="68"/>
      <c r="YI13822" s="68"/>
      <c r="YJ13822" s="68"/>
      <c r="YK13822" s="68"/>
      <c r="YL13822" s="68"/>
      <c r="YM13822" s="68"/>
      <c r="YN13822" s="68"/>
      <c r="YO13822" s="68"/>
      <c r="YP13822" s="68"/>
      <c r="YQ13822" s="68"/>
      <c r="YR13822" s="68"/>
      <c r="YS13822" s="68"/>
      <c r="YT13822" s="68"/>
      <c r="YU13822" s="68"/>
      <c r="YV13822" s="68"/>
      <c r="YW13822" s="68"/>
      <c r="YX13822" s="68">
        <v>0.84422167243214896</v>
      </c>
      <c r="YY13822" s="68"/>
      <c r="YZ13822" s="68"/>
      <c r="ZA13822" s="68"/>
      <c r="ZB13822" s="68"/>
      <c r="ZC13822" s="68"/>
      <c r="ZD13822" s="68"/>
    </row>
    <row r="13823" spans="658:680" x14ac:dyDescent="0.25">
      <c r="YH13823" s="68"/>
      <c r="YI13823" s="68"/>
      <c r="YJ13823" s="68"/>
      <c r="YK13823" s="68"/>
      <c r="YL13823" s="68"/>
      <c r="YM13823" s="68"/>
      <c r="YN13823" s="68"/>
      <c r="YO13823" s="68"/>
      <c r="YP13823" s="68"/>
      <c r="YQ13823" s="68"/>
      <c r="YR13823" s="68"/>
      <c r="YS13823" s="68"/>
      <c r="YT13823" s="68"/>
      <c r="YU13823" s="68"/>
      <c r="YV13823" s="68"/>
      <c r="YW13823" s="68"/>
      <c r="YX13823" s="68">
        <v>0.84419704076848301</v>
      </c>
      <c r="YY13823" s="68"/>
      <c r="YZ13823" s="68"/>
      <c r="ZA13823" s="68"/>
      <c r="ZB13823" s="68"/>
      <c r="ZC13823" s="68"/>
      <c r="ZD13823" s="68"/>
    </row>
    <row r="13824" spans="658:680" x14ac:dyDescent="0.25">
      <c r="YH13824" s="68"/>
      <c r="YI13824" s="68"/>
      <c r="YJ13824" s="68"/>
      <c r="YK13824" s="68"/>
      <c r="YL13824" s="68"/>
      <c r="YM13824" s="68"/>
      <c r="YN13824" s="68"/>
      <c r="YO13824" s="68"/>
      <c r="YP13824" s="68"/>
      <c r="YQ13824" s="68"/>
      <c r="YR13824" s="68"/>
      <c r="YS13824" s="68"/>
      <c r="YT13824" s="68"/>
      <c r="YU13824" s="68"/>
      <c r="YV13824" s="68"/>
      <c r="YW13824" s="68"/>
      <c r="YX13824" s="68">
        <v>0.84419578059341305</v>
      </c>
      <c r="YY13824" s="68"/>
      <c r="YZ13824" s="68"/>
      <c r="ZA13824" s="68"/>
      <c r="ZB13824" s="68"/>
      <c r="ZC13824" s="68"/>
      <c r="ZD13824" s="68"/>
    </row>
    <row r="13825" spans="658:680" x14ac:dyDescent="0.25">
      <c r="YH13825" s="68"/>
      <c r="YI13825" s="68"/>
      <c r="YJ13825" s="68"/>
      <c r="YK13825" s="68"/>
      <c r="YL13825" s="68"/>
      <c r="YM13825" s="68"/>
      <c r="YN13825" s="68"/>
      <c r="YO13825" s="68"/>
      <c r="YP13825" s="68"/>
      <c r="YQ13825" s="68"/>
      <c r="YR13825" s="68"/>
      <c r="YS13825" s="68"/>
      <c r="YT13825" s="68"/>
      <c r="YU13825" s="68"/>
      <c r="YV13825" s="68"/>
      <c r="YW13825" s="68"/>
      <c r="YX13825" s="68">
        <v>0.84415576135816295</v>
      </c>
      <c r="YY13825" s="68"/>
      <c r="YZ13825" s="68"/>
      <c r="ZA13825" s="68"/>
      <c r="ZB13825" s="68"/>
      <c r="ZC13825" s="68"/>
      <c r="ZD13825" s="68"/>
    </row>
    <row r="13826" spans="658:680" x14ac:dyDescent="0.25">
      <c r="YH13826" s="68"/>
      <c r="YI13826" s="68"/>
      <c r="YJ13826" s="68"/>
      <c r="YK13826" s="68"/>
      <c r="YL13826" s="68"/>
      <c r="YM13826" s="68"/>
      <c r="YN13826" s="68"/>
      <c r="YO13826" s="68"/>
      <c r="YP13826" s="68"/>
      <c r="YQ13826" s="68"/>
      <c r="YR13826" s="68"/>
      <c r="YS13826" s="68"/>
      <c r="YT13826" s="68"/>
      <c r="YU13826" s="68"/>
      <c r="YV13826" s="68"/>
      <c r="YW13826" s="68"/>
      <c r="YX13826" s="68">
        <v>0.84412053549500299</v>
      </c>
      <c r="YY13826" s="68"/>
      <c r="YZ13826" s="68"/>
      <c r="ZA13826" s="68"/>
      <c r="ZB13826" s="68"/>
      <c r="ZC13826" s="68"/>
      <c r="ZD13826" s="68"/>
    </row>
    <row r="13827" spans="658:680" x14ac:dyDescent="0.25">
      <c r="YH13827" s="68"/>
      <c r="YI13827" s="68"/>
      <c r="YJ13827" s="68"/>
      <c r="YK13827" s="68"/>
      <c r="YL13827" s="68"/>
      <c r="YM13827" s="68"/>
      <c r="YN13827" s="68"/>
      <c r="YO13827" s="68"/>
      <c r="YP13827" s="68"/>
      <c r="YQ13827" s="68"/>
      <c r="YR13827" s="68"/>
      <c r="YS13827" s="68"/>
      <c r="YT13827" s="68"/>
      <c r="YU13827" s="68"/>
      <c r="YV13827" s="68"/>
      <c r="YW13827" s="68"/>
      <c r="YX13827" s="68">
        <v>0.844088272835954</v>
      </c>
      <c r="YY13827" s="68"/>
      <c r="YZ13827" s="68"/>
      <c r="ZA13827" s="68"/>
      <c r="ZB13827" s="68"/>
      <c r="ZC13827" s="68"/>
      <c r="ZD13827" s="68"/>
    </row>
    <row r="13828" spans="658:680" x14ac:dyDescent="0.25">
      <c r="YH13828" s="68"/>
      <c r="YI13828" s="68"/>
      <c r="YJ13828" s="68"/>
      <c r="YK13828" s="68"/>
      <c r="YL13828" s="68"/>
      <c r="YM13828" s="68"/>
      <c r="YN13828" s="68"/>
      <c r="YO13828" s="68"/>
      <c r="YP13828" s="68"/>
      <c r="YQ13828" s="68"/>
      <c r="YR13828" s="68"/>
      <c r="YS13828" s="68"/>
      <c r="YT13828" s="68"/>
      <c r="YU13828" s="68"/>
      <c r="YV13828" s="68"/>
      <c r="YW13828" s="68"/>
      <c r="YX13828" s="68">
        <v>0.84408101526091805</v>
      </c>
      <c r="YY13828" s="68"/>
      <c r="YZ13828" s="68"/>
      <c r="ZA13828" s="68"/>
      <c r="ZB13828" s="68"/>
      <c r="ZC13828" s="68"/>
      <c r="ZD13828" s="68"/>
    </row>
    <row r="13829" spans="658:680" x14ac:dyDescent="0.25">
      <c r="YH13829" s="68"/>
      <c r="YI13829" s="68"/>
      <c r="YJ13829" s="68"/>
      <c r="YK13829" s="68"/>
      <c r="YL13829" s="68"/>
      <c r="YM13829" s="68"/>
      <c r="YN13829" s="68"/>
      <c r="YO13829" s="68"/>
      <c r="YP13829" s="68"/>
      <c r="YQ13829" s="68"/>
      <c r="YR13829" s="68"/>
      <c r="YS13829" s="68"/>
      <c r="YT13829" s="68"/>
      <c r="YU13829" s="68"/>
      <c r="YV13829" s="68"/>
      <c r="YW13829" s="68"/>
      <c r="YX13829" s="68">
        <v>0.84398074744316398</v>
      </c>
      <c r="YY13829" s="68"/>
      <c r="YZ13829" s="68"/>
      <c r="ZA13829" s="68"/>
      <c r="ZB13829" s="68"/>
      <c r="ZC13829" s="68"/>
      <c r="ZD13829" s="68"/>
    </row>
    <row r="13830" spans="658:680" x14ac:dyDescent="0.25">
      <c r="YH13830" s="68"/>
      <c r="YI13830" s="68"/>
      <c r="YJ13830" s="68"/>
      <c r="YK13830" s="68"/>
      <c r="YL13830" s="68"/>
      <c r="YM13830" s="68"/>
      <c r="YN13830" s="68"/>
      <c r="YO13830" s="68"/>
      <c r="YP13830" s="68"/>
      <c r="YQ13830" s="68"/>
      <c r="YR13830" s="68"/>
      <c r="YS13830" s="68"/>
      <c r="YT13830" s="68"/>
      <c r="YU13830" s="68"/>
      <c r="YV13830" s="68"/>
      <c r="YW13830" s="68"/>
      <c r="YX13830" s="68">
        <v>0.84396561046567597</v>
      </c>
      <c r="YY13830" s="68"/>
      <c r="YZ13830" s="68"/>
      <c r="ZA13830" s="68"/>
      <c r="ZB13830" s="68"/>
      <c r="ZC13830" s="68"/>
      <c r="ZD13830" s="68"/>
    </row>
    <row r="13831" spans="658:680" x14ac:dyDescent="0.25">
      <c r="YH13831" s="68"/>
      <c r="YI13831" s="68"/>
      <c r="YJ13831" s="68"/>
      <c r="YK13831" s="68"/>
      <c r="YL13831" s="68"/>
      <c r="YM13831" s="68"/>
      <c r="YN13831" s="68"/>
      <c r="YO13831" s="68"/>
      <c r="YP13831" s="68"/>
      <c r="YQ13831" s="68"/>
      <c r="YR13831" s="68"/>
      <c r="YS13831" s="68"/>
      <c r="YT13831" s="68"/>
      <c r="YU13831" s="68"/>
      <c r="YV13831" s="68"/>
      <c r="YW13831" s="68"/>
      <c r="YX13831" s="68">
        <v>0.843807861942515</v>
      </c>
      <c r="YY13831" s="68"/>
      <c r="YZ13831" s="68"/>
      <c r="ZA13831" s="68"/>
      <c r="ZB13831" s="68"/>
      <c r="ZC13831" s="68"/>
      <c r="ZD13831" s="68"/>
    </row>
    <row r="13832" spans="658:680" x14ac:dyDescent="0.25">
      <c r="YH13832" s="68"/>
      <c r="YI13832" s="68"/>
      <c r="YJ13832" s="68"/>
      <c r="YK13832" s="68"/>
      <c r="YL13832" s="68"/>
      <c r="YM13832" s="68"/>
      <c r="YN13832" s="68"/>
      <c r="YO13832" s="68"/>
      <c r="YP13832" s="68"/>
      <c r="YQ13832" s="68"/>
      <c r="YR13832" s="68"/>
      <c r="YS13832" s="68"/>
      <c r="YT13832" s="68"/>
      <c r="YU13832" s="68"/>
      <c r="YV13832" s="68"/>
      <c r="YW13832" s="68"/>
      <c r="YX13832" s="68">
        <v>0.84372441622627203</v>
      </c>
      <c r="YY13832" s="68"/>
      <c r="YZ13832" s="68"/>
      <c r="ZA13832" s="68"/>
      <c r="ZB13832" s="68"/>
      <c r="ZC13832" s="68"/>
      <c r="ZD13832" s="68"/>
    </row>
    <row r="13833" spans="658:680" x14ac:dyDescent="0.25">
      <c r="YH13833" s="68"/>
      <c r="YI13833" s="68"/>
      <c r="YJ13833" s="68"/>
      <c r="YK13833" s="68"/>
      <c r="YL13833" s="68"/>
      <c r="YM13833" s="68"/>
      <c r="YN13833" s="68"/>
      <c r="YO13833" s="68"/>
      <c r="YP13833" s="68"/>
      <c r="YQ13833" s="68"/>
      <c r="YR13833" s="68"/>
      <c r="YS13833" s="68"/>
      <c r="YT13833" s="68"/>
      <c r="YU13833" s="68"/>
      <c r="YV13833" s="68"/>
      <c r="YW13833" s="68"/>
      <c r="YX13833" s="68">
        <v>0.84370663214868802</v>
      </c>
      <c r="YY13833" s="68"/>
      <c r="YZ13833" s="68"/>
      <c r="ZA13833" s="68"/>
      <c r="ZB13833" s="68"/>
      <c r="ZC13833" s="68"/>
      <c r="ZD13833" s="68"/>
    </row>
    <row r="13834" spans="658:680" x14ac:dyDescent="0.25">
      <c r="YH13834" s="68"/>
      <c r="YI13834" s="68"/>
      <c r="YJ13834" s="68"/>
      <c r="YK13834" s="68"/>
      <c r="YL13834" s="68"/>
      <c r="YM13834" s="68"/>
      <c r="YN13834" s="68"/>
      <c r="YO13834" s="68"/>
      <c r="YP13834" s="68"/>
      <c r="YQ13834" s="68"/>
      <c r="YR13834" s="68"/>
      <c r="YS13834" s="68"/>
      <c r="YT13834" s="68"/>
      <c r="YU13834" s="68"/>
      <c r="YV13834" s="68"/>
      <c r="YW13834" s="68"/>
      <c r="YX13834" s="68">
        <v>0.84360005311888198</v>
      </c>
      <c r="YY13834" s="68"/>
      <c r="YZ13834" s="68"/>
      <c r="ZA13834" s="68"/>
      <c r="ZB13834" s="68"/>
      <c r="ZC13834" s="68"/>
      <c r="ZD13834" s="68"/>
    </row>
    <row r="13835" spans="658:680" x14ac:dyDescent="0.25">
      <c r="YH13835" s="68"/>
      <c r="YI13835" s="68"/>
      <c r="YJ13835" s="68"/>
      <c r="YK13835" s="68"/>
      <c r="YL13835" s="68"/>
      <c r="YM13835" s="68"/>
      <c r="YN13835" s="68"/>
      <c r="YO13835" s="68"/>
      <c r="YP13835" s="68"/>
      <c r="YQ13835" s="68"/>
      <c r="YR13835" s="68"/>
      <c r="YS13835" s="68"/>
      <c r="YT13835" s="68"/>
      <c r="YU13835" s="68"/>
      <c r="YV13835" s="68"/>
      <c r="YW13835" s="68"/>
      <c r="YX13835" s="68">
        <v>0.84359842164411203</v>
      </c>
      <c r="YY13835" s="68"/>
      <c r="YZ13835" s="68"/>
      <c r="ZA13835" s="68"/>
      <c r="ZB13835" s="68"/>
      <c r="ZC13835" s="68"/>
      <c r="ZD13835" s="68"/>
    </row>
    <row r="13836" spans="658:680" x14ac:dyDescent="0.25">
      <c r="YH13836" s="68"/>
      <c r="YI13836" s="68"/>
      <c r="YJ13836" s="68"/>
      <c r="YK13836" s="68"/>
      <c r="YL13836" s="68"/>
      <c r="YM13836" s="68"/>
      <c r="YN13836" s="68"/>
      <c r="YO13836" s="68"/>
      <c r="YP13836" s="68"/>
      <c r="YQ13836" s="68"/>
      <c r="YR13836" s="68"/>
      <c r="YS13836" s="68"/>
      <c r="YT13836" s="68"/>
      <c r="YU13836" s="68"/>
      <c r="YV13836" s="68"/>
      <c r="YW13836" s="68"/>
      <c r="YX13836" s="68">
        <v>0.84357014102821104</v>
      </c>
      <c r="YY13836" s="68"/>
      <c r="YZ13836" s="68"/>
      <c r="ZA13836" s="68"/>
      <c r="ZB13836" s="68"/>
      <c r="ZC13836" s="68"/>
      <c r="ZD13836" s="68"/>
    </row>
    <row r="13837" spans="658:680" x14ac:dyDescent="0.25">
      <c r="YH13837" s="68"/>
      <c r="YI13837" s="68"/>
      <c r="YJ13837" s="68"/>
      <c r="YK13837" s="68"/>
      <c r="YL13837" s="68"/>
      <c r="YM13837" s="68"/>
      <c r="YN13837" s="68"/>
      <c r="YO13837" s="68"/>
      <c r="YP13837" s="68"/>
      <c r="YQ13837" s="68"/>
      <c r="YR13837" s="68"/>
      <c r="YS13837" s="68"/>
      <c r="YT13837" s="68"/>
      <c r="YU13837" s="68"/>
      <c r="YV13837" s="68"/>
      <c r="YW13837" s="68"/>
      <c r="YX13837" s="68">
        <v>0.84352470742851304</v>
      </c>
      <c r="YY13837" s="68"/>
      <c r="YZ13837" s="68"/>
      <c r="ZA13837" s="68"/>
      <c r="ZB13837" s="68"/>
      <c r="ZC13837" s="68"/>
      <c r="ZD13837" s="68"/>
    </row>
    <row r="13838" spans="658:680" x14ac:dyDescent="0.25">
      <c r="YH13838" s="68"/>
      <c r="YI13838" s="68"/>
      <c r="YJ13838" s="68"/>
      <c r="YK13838" s="68"/>
      <c r="YL13838" s="68"/>
      <c r="YM13838" s="68"/>
      <c r="YN13838" s="68"/>
      <c r="YO13838" s="68"/>
      <c r="YP13838" s="68"/>
      <c r="YQ13838" s="68"/>
      <c r="YR13838" s="68"/>
      <c r="YS13838" s="68"/>
      <c r="YT13838" s="68"/>
      <c r="YU13838" s="68"/>
      <c r="YV13838" s="68"/>
      <c r="YW13838" s="68"/>
      <c r="YX13838" s="68">
        <v>0.84344964562995395</v>
      </c>
      <c r="YY13838" s="68"/>
      <c r="YZ13838" s="68"/>
      <c r="ZA13838" s="68"/>
      <c r="ZB13838" s="68"/>
      <c r="ZC13838" s="68"/>
      <c r="ZD13838" s="68"/>
    </row>
    <row r="13839" spans="658:680" x14ac:dyDescent="0.25">
      <c r="YH13839" s="68"/>
      <c r="YI13839" s="68"/>
      <c r="YJ13839" s="68"/>
      <c r="YK13839" s="68"/>
      <c r="YL13839" s="68"/>
      <c r="YM13839" s="68"/>
      <c r="YN13839" s="68"/>
      <c r="YO13839" s="68"/>
      <c r="YP13839" s="68"/>
      <c r="YQ13839" s="68"/>
      <c r="YR13839" s="68"/>
      <c r="YS13839" s="68"/>
      <c r="YT13839" s="68"/>
      <c r="YU13839" s="68"/>
      <c r="YV13839" s="68"/>
      <c r="YW13839" s="68"/>
      <c r="YX13839" s="68">
        <v>0.84342735798385704</v>
      </c>
      <c r="YY13839" s="68"/>
      <c r="YZ13839" s="68"/>
      <c r="ZA13839" s="68"/>
      <c r="ZB13839" s="68"/>
      <c r="ZC13839" s="68"/>
      <c r="ZD13839" s="68"/>
    </row>
    <row r="13840" spans="658:680" x14ac:dyDescent="0.25">
      <c r="YH13840" s="68"/>
      <c r="YI13840" s="68"/>
      <c r="YJ13840" s="68"/>
      <c r="YK13840" s="68"/>
      <c r="YL13840" s="68"/>
      <c r="YM13840" s="68"/>
      <c r="YN13840" s="68"/>
      <c r="YO13840" s="68"/>
      <c r="YP13840" s="68"/>
      <c r="YQ13840" s="68"/>
      <c r="YR13840" s="68"/>
      <c r="YS13840" s="68"/>
      <c r="YT13840" s="68"/>
      <c r="YU13840" s="68"/>
      <c r="YV13840" s="68"/>
      <c r="YW13840" s="68"/>
      <c r="YX13840" s="68">
        <v>0.84342245263800997</v>
      </c>
      <c r="YY13840" s="68"/>
      <c r="YZ13840" s="68"/>
      <c r="ZA13840" s="68"/>
      <c r="ZB13840" s="68"/>
      <c r="ZC13840" s="68"/>
      <c r="ZD13840" s="68"/>
    </row>
    <row r="13841" spans="658:680" x14ac:dyDescent="0.25">
      <c r="YH13841" s="68"/>
      <c r="YI13841" s="68"/>
      <c r="YJ13841" s="68"/>
      <c r="YK13841" s="68"/>
      <c r="YL13841" s="68"/>
      <c r="YM13841" s="68"/>
      <c r="YN13841" s="68"/>
      <c r="YO13841" s="68"/>
      <c r="YP13841" s="68"/>
      <c r="YQ13841" s="68"/>
      <c r="YR13841" s="68"/>
      <c r="YS13841" s="68"/>
      <c r="YT13841" s="68"/>
      <c r="YU13841" s="68"/>
      <c r="YV13841" s="68"/>
      <c r="YW13841" s="68"/>
      <c r="YX13841" s="68">
        <v>0.84336889827014405</v>
      </c>
      <c r="YY13841" s="68"/>
      <c r="YZ13841" s="68"/>
      <c r="ZA13841" s="68"/>
      <c r="ZB13841" s="68"/>
      <c r="ZC13841" s="68"/>
      <c r="ZD13841" s="68"/>
    </row>
    <row r="13842" spans="658:680" x14ac:dyDescent="0.25">
      <c r="YH13842" s="68"/>
      <c r="YI13842" s="68"/>
      <c r="YJ13842" s="68"/>
      <c r="YK13842" s="68"/>
      <c r="YL13842" s="68"/>
      <c r="YM13842" s="68"/>
      <c r="YN13842" s="68"/>
      <c r="YO13842" s="68"/>
      <c r="YP13842" s="68"/>
      <c r="YQ13842" s="68"/>
      <c r="YR13842" s="68"/>
      <c r="YS13842" s="68"/>
      <c r="YT13842" s="68"/>
      <c r="YU13842" s="68"/>
      <c r="YV13842" s="68"/>
      <c r="YW13842" s="68"/>
      <c r="YX13842" s="68">
        <v>0.84336694074149798</v>
      </c>
      <c r="YY13842" s="68"/>
      <c r="YZ13842" s="68"/>
      <c r="ZA13842" s="68"/>
      <c r="ZB13842" s="68"/>
      <c r="ZC13842" s="68"/>
      <c r="ZD13842" s="68"/>
    </row>
    <row r="13843" spans="658:680" x14ac:dyDescent="0.25">
      <c r="YH13843" s="68"/>
      <c r="YI13843" s="68"/>
      <c r="YJ13843" s="68"/>
      <c r="YK13843" s="68"/>
      <c r="YL13843" s="68"/>
      <c r="YM13843" s="68"/>
      <c r="YN13843" s="68"/>
      <c r="YO13843" s="68"/>
      <c r="YP13843" s="68"/>
      <c r="YQ13843" s="68"/>
      <c r="YR13843" s="68"/>
      <c r="YS13843" s="68"/>
      <c r="YT13843" s="68"/>
      <c r="YU13843" s="68"/>
      <c r="YV13843" s="68"/>
      <c r="YW13843" s="68"/>
      <c r="YX13843" s="68">
        <v>0.84313840818354902</v>
      </c>
      <c r="YY13843" s="68"/>
      <c r="YZ13843" s="68"/>
      <c r="ZA13843" s="68"/>
      <c r="ZB13843" s="68"/>
      <c r="ZC13843" s="68"/>
      <c r="ZD13843" s="68"/>
    </row>
    <row r="13844" spans="658:680" x14ac:dyDescent="0.25">
      <c r="YH13844" s="68"/>
      <c r="YI13844" s="68"/>
      <c r="YJ13844" s="68"/>
      <c r="YK13844" s="68"/>
      <c r="YL13844" s="68"/>
      <c r="YM13844" s="68"/>
      <c r="YN13844" s="68"/>
      <c r="YO13844" s="68"/>
      <c r="YP13844" s="68"/>
      <c r="YQ13844" s="68"/>
      <c r="YR13844" s="68"/>
      <c r="YS13844" s="68"/>
      <c r="YT13844" s="68"/>
      <c r="YU13844" s="68"/>
      <c r="YV13844" s="68"/>
      <c r="YW13844" s="68"/>
      <c r="YX13844" s="68">
        <v>0.84312556751798495</v>
      </c>
      <c r="YY13844" s="68"/>
      <c r="YZ13844" s="68"/>
      <c r="ZA13844" s="68"/>
      <c r="ZB13844" s="68"/>
      <c r="ZC13844" s="68"/>
      <c r="ZD13844" s="68"/>
    </row>
    <row r="13845" spans="658:680" x14ac:dyDescent="0.25">
      <c r="YH13845" s="68"/>
      <c r="YI13845" s="68"/>
      <c r="YJ13845" s="68"/>
      <c r="YK13845" s="68"/>
      <c r="YL13845" s="68"/>
      <c r="YM13845" s="68"/>
      <c r="YN13845" s="68"/>
      <c r="YO13845" s="68"/>
      <c r="YP13845" s="68"/>
      <c r="YQ13845" s="68"/>
      <c r="YR13845" s="68"/>
      <c r="YS13845" s="68"/>
      <c r="YT13845" s="68"/>
      <c r="YU13845" s="68"/>
      <c r="YV13845" s="68"/>
      <c r="YW13845" s="68"/>
      <c r="YX13845" s="68">
        <v>0.84305601605256397</v>
      </c>
      <c r="YY13845" s="68"/>
      <c r="YZ13845" s="68"/>
      <c r="ZA13845" s="68"/>
      <c r="ZB13845" s="68"/>
      <c r="ZC13845" s="68"/>
      <c r="ZD13845" s="68"/>
    </row>
    <row r="13846" spans="658:680" x14ac:dyDescent="0.25">
      <c r="YH13846" s="68"/>
      <c r="YI13846" s="68"/>
      <c r="YJ13846" s="68"/>
      <c r="YK13846" s="68"/>
      <c r="YL13846" s="68"/>
      <c r="YM13846" s="68"/>
      <c r="YN13846" s="68"/>
      <c r="YO13846" s="68"/>
      <c r="YP13846" s="68"/>
      <c r="YQ13846" s="68"/>
      <c r="YR13846" s="68"/>
      <c r="YS13846" s="68"/>
      <c r="YT13846" s="68"/>
      <c r="YU13846" s="68"/>
      <c r="YV13846" s="68"/>
      <c r="YW13846" s="68"/>
      <c r="YX13846" s="68">
        <v>0.843040972468587</v>
      </c>
      <c r="YY13846" s="68"/>
      <c r="YZ13846" s="68"/>
      <c r="ZA13846" s="68"/>
      <c r="ZB13846" s="68"/>
      <c r="ZC13846" s="68"/>
      <c r="ZD13846" s="68"/>
    </row>
    <row r="13847" spans="658:680" x14ac:dyDescent="0.25">
      <c r="YH13847" s="68"/>
      <c r="YI13847" s="68"/>
      <c r="YJ13847" s="68"/>
      <c r="YK13847" s="68"/>
      <c r="YL13847" s="68"/>
      <c r="YM13847" s="68"/>
      <c r="YN13847" s="68"/>
      <c r="YO13847" s="68"/>
      <c r="YP13847" s="68"/>
      <c r="YQ13847" s="68"/>
      <c r="YR13847" s="68"/>
      <c r="YS13847" s="68"/>
      <c r="YT13847" s="68"/>
      <c r="YU13847" s="68"/>
      <c r="YV13847" s="68"/>
      <c r="YW13847" s="68"/>
      <c r="YX13847" s="68">
        <v>0.84300915247806296</v>
      </c>
      <c r="YY13847" s="68"/>
      <c r="YZ13847" s="68"/>
      <c r="ZA13847" s="68"/>
      <c r="ZB13847" s="68"/>
      <c r="ZC13847" s="68"/>
      <c r="ZD13847" s="68"/>
    </row>
    <row r="13848" spans="658:680" x14ac:dyDescent="0.25">
      <c r="YH13848" s="68"/>
      <c r="YI13848" s="68"/>
      <c r="YJ13848" s="68"/>
      <c r="YK13848" s="68"/>
      <c r="YL13848" s="68"/>
      <c r="YM13848" s="68"/>
      <c r="YN13848" s="68"/>
      <c r="YO13848" s="68"/>
      <c r="YP13848" s="68"/>
      <c r="YQ13848" s="68"/>
      <c r="YR13848" s="68"/>
      <c r="YS13848" s="68"/>
      <c r="YT13848" s="68"/>
      <c r="YU13848" s="68"/>
      <c r="YV13848" s="68"/>
      <c r="YW13848" s="68"/>
      <c r="YX13848" s="68">
        <v>0.84298140703035596</v>
      </c>
      <c r="YY13848" s="68"/>
      <c r="YZ13848" s="68"/>
      <c r="ZA13848" s="68"/>
      <c r="ZB13848" s="68"/>
      <c r="ZC13848" s="68"/>
      <c r="ZD13848" s="68"/>
    </row>
    <row r="13849" spans="658:680" x14ac:dyDescent="0.25">
      <c r="YH13849" s="68"/>
      <c r="YI13849" s="68"/>
      <c r="YJ13849" s="68"/>
      <c r="YK13849" s="68"/>
      <c r="YL13849" s="68"/>
      <c r="YM13849" s="68"/>
      <c r="YN13849" s="68"/>
      <c r="YO13849" s="68"/>
      <c r="YP13849" s="68"/>
      <c r="YQ13849" s="68"/>
      <c r="YR13849" s="68"/>
      <c r="YS13849" s="68"/>
      <c r="YT13849" s="68"/>
      <c r="YU13849" s="68"/>
      <c r="YV13849" s="68"/>
      <c r="YW13849" s="68"/>
      <c r="YX13849" s="68">
        <v>0.84297626454208496</v>
      </c>
      <c r="YY13849" s="68"/>
      <c r="YZ13849" s="68"/>
      <c r="ZA13849" s="68"/>
      <c r="ZB13849" s="68"/>
      <c r="ZC13849" s="68"/>
      <c r="ZD13849" s="68"/>
    </row>
    <row r="13850" spans="658:680" x14ac:dyDescent="0.25">
      <c r="YH13850" s="68"/>
      <c r="YI13850" s="68"/>
      <c r="YJ13850" s="68"/>
      <c r="YK13850" s="68"/>
      <c r="YL13850" s="68"/>
      <c r="YM13850" s="68"/>
      <c r="YN13850" s="68"/>
      <c r="YO13850" s="68"/>
      <c r="YP13850" s="68"/>
      <c r="YQ13850" s="68"/>
      <c r="YR13850" s="68"/>
      <c r="YS13850" s="68"/>
      <c r="YT13850" s="68"/>
      <c r="YU13850" s="68"/>
      <c r="YV13850" s="68"/>
      <c r="YW13850" s="68"/>
      <c r="YX13850" s="68">
        <v>0.84294049890477396</v>
      </c>
      <c r="YY13850" s="68"/>
      <c r="YZ13850" s="68"/>
      <c r="ZA13850" s="68"/>
      <c r="ZB13850" s="68"/>
      <c r="ZC13850" s="68"/>
      <c r="ZD13850" s="68"/>
    </row>
    <row r="13851" spans="658:680" x14ac:dyDescent="0.25">
      <c r="YH13851" s="68"/>
      <c r="YI13851" s="68"/>
      <c r="YJ13851" s="68"/>
      <c r="YK13851" s="68"/>
      <c r="YL13851" s="68"/>
      <c r="YM13851" s="68"/>
      <c r="YN13851" s="68"/>
      <c r="YO13851" s="68"/>
      <c r="YP13851" s="68"/>
      <c r="YQ13851" s="68"/>
      <c r="YR13851" s="68"/>
      <c r="YS13851" s="68"/>
      <c r="YT13851" s="68"/>
      <c r="YU13851" s="68"/>
      <c r="YV13851" s="68"/>
      <c r="YW13851" s="68"/>
      <c r="YX13851" s="68">
        <v>0.84292870952051302</v>
      </c>
      <c r="YY13851" s="68"/>
      <c r="YZ13851" s="68"/>
      <c r="ZA13851" s="68"/>
      <c r="ZB13851" s="68"/>
      <c r="ZC13851" s="68"/>
      <c r="ZD13851" s="68"/>
    </row>
    <row r="13852" spans="658:680" x14ac:dyDescent="0.25">
      <c r="YH13852" s="68"/>
      <c r="YI13852" s="68"/>
      <c r="YJ13852" s="68"/>
      <c r="YK13852" s="68"/>
      <c r="YL13852" s="68"/>
      <c r="YM13852" s="68"/>
      <c r="YN13852" s="68"/>
      <c r="YO13852" s="68"/>
      <c r="YP13852" s="68"/>
      <c r="YQ13852" s="68"/>
      <c r="YR13852" s="68"/>
      <c r="YS13852" s="68"/>
      <c r="YT13852" s="68"/>
      <c r="YU13852" s="68"/>
      <c r="YV13852" s="68"/>
      <c r="YW13852" s="68"/>
      <c r="YX13852" s="68">
        <v>0.84291787682017905</v>
      </c>
      <c r="YY13852" s="68"/>
      <c r="YZ13852" s="68"/>
      <c r="ZA13852" s="68"/>
      <c r="ZB13852" s="68"/>
      <c r="ZC13852" s="68"/>
      <c r="ZD13852" s="68"/>
    </row>
    <row r="13853" spans="658:680" x14ac:dyDescent="0.25">
      <c r="YH13853" s="68"/>
      <c r="YI13853" s="68"/>
      <c r="YJ13853" s="68"/>
      <c r="YK13853" s="68"/>
      <c r="YL13853" s="68"/>
      <c r="YM13853" s="68"/>
      <c r="YN13853" s="68"/>
      <c r="YO13853" s="68"/>
      <c r="YP13853" s="68"/>
      <c r="YQ13853" s="68"/>
      <c r="YR13853" s="68"/>
      <c r="YS13853" s="68"/>
      <c r="YT13853" s="68"/>
      <c r="YU13853" s="68"/>
      <c r="YV13853" s="68"/>
      <c r="YW13853" s="68"/>
      <c r="YX13853" s="68">
        <v>0.84287540965792895</v>
      </c>
      <c r="YY13853" s="68"/>
      <c r="YZ13853" s="68"/>
      <c r="ZA13853" s="68"/>
      <c r="ZB13853" s="68"/>
      <c r="ZC13853" s="68"/>
      <c r="ZD13853" s="68"/>
    </row>
    <row r="13854" spans="658:680" x14ac:dyDescent="0.25">
      <c r="YH13854" s="68"/>
      <c r="YI13854" s="68"/>
      <c r="YJ13854" s="68"/>
      <c r="YK13854" s="68"/>
      <c r="YL13854" s="68"/>
      <c r="YM13854" s="68"/>
      <c r="YN13854" s="68"/>
      <c r="YO13854" s="68"/>
      <c r="YP13854" s="68"/>
      <c r="YQ13854" s="68"/>
      <c r="YR13854" s="68"/>
      <c r="YS13854" s="68"/>
      <c r="YT13854" s="68"/>
      <c r="YU13854" s="68"/>
      <c r="YV13854" s="68"/>
      <c r="YW13854" s="68"/>
      <c r="YX13854" s="68">
        <v>0.84281376766980298</v>
      </c>
      <c r="YY13854" s="68"/>
      <c r="YZ13854" s="68"/>
      <c r="ZA13854" s="68"/>
      <c r="ZB13854" s="68"/>
      <c r="ZC13854" s="68"/>
      <c r="ZD13854" s="68"/>
    </row>
    <row r="13855" spans="658:680" x14ac:dyDescent="0.25">
      <c r="YH13855" s="68"/>
      <c r="YI13855" s="68"/>
      <c r="YJ13855" s="68"/>
      <c r="YK13855" s="68"/>
      <c r="YL13855" s="68"/>
      <c r="YM13855" s="68"/>
      <c r="YN13855" s="68"/>
      <c r="YO13855" s="68"/>
      <c r="YP13855" s="68"/>
      <c r="YQ13855" s="68"/>
      <c r="YR13855" s="68"/>
      <c r="YS13855" s="68"/>
      <c r="YT13855" s="68"/>
      <c r="YU13855" s="68"/>
      <c r="YV13855" s="68"/>
      <c r="YW13855" s="68"/>
      <c r="YX13855" s="68">
        <v>0.84277027205174204</v>
      </c>
      <c r="YY13855" s="68"/>
      <c r="YZ13855" s="68"/>
      <c r="ZA13855" s="68"/>
      <c r="ZB13855" s="68"/>
      <c r="ZC13855" s="68"/>
      <c r="ZD13855" s="68"/>
    </row>
    <row r="13856" spans="658:680" x14ac:dyDescent="0.25">
      <c r="YH13856" s="68"/>
      <c r="YI13856" s="68"/>
      <c r="YJ13856" s="68"/>
      <c r="YK13856" s="68"/>
      <c r="YL13856" s="68"/>
      <c r="YM13856" s="68"/>
      <c r="YN13856" s="68"/>
      <c r="YO13856" s="68"/>
      <c r="YP13856" s="68"/>
      <c r="YQ13856" s="68"/>
      <c r="YR13856" s="68"/>
      <c r="YS13856" s="68"/>
      <c r="YT13856" s="68"/>
      <c r="YU13856" s="68"/>
      <c r="YV13856" s="68"/>
      <c r="YW13856" s="68"/>
      <c r="YX13856" s="68">
        <v>0.84270317101055903</v>
      </c>
      <c r="YY13856" s="68"/>
      <c r="YZ13856" s="68"/>
      <c r="ZA13856" s="68"/>
      <c r="ZB13856" s="68"/>
      <c r="ZC13856" s="68"/>
      <c r="ZD13856" s="68"/>
    </row>
    <row r="13857" spans="658:680" x14ac:dyDescent="0.25">
      <c r="YH13857" s="68"/>
      <c r="YI13857" s="68"/>
      <c r="YJ13857" s="68"/>
      <c r="YK13857" s="68"/>
      <c r="YL13857" s="68"/>
      <c r="YM13857" s="68"/>
      <c r="YN13857" s="68"/>
      <c r="YO13857" s="68"/>
      <c r="YP13857" s="68"/>
      <c r="YQ13857" s="68"/>
      <c r="YR13857" s="68"/>
      <c r="YS13857" s="68"/>
      <c r="YT13857" s="68"/>
      <c r="YU13857" s="68"/>
      <c r="YV13857" s="68"/>
      <c r="YW13857" s="68"/>
      <c r="YX13857" s="68">
        <v>0.84268518957641403</v>
      </c>
      <c r="YY13857" s="68"/>
      <c r="YZ13857" s="68"/>
      <c r="ZA13857" s="68"/>
      <c r="ZB13857" s="68"/>
      <c r="ZC13857" s="68"/>
      <c r="ZD13857" s="68"/>
    </row>
    <row r="13858" spans="658:680" x14ac:dyDescent="0.25">
      <c r="YH13858" s="68"/>
      <c r="YI13858" s="68"/>
      <c r="YJ13858" s="68"/>
      <c r="YK13858" s="68"/>
      <c r="YL13858" s="68"/>
      <c r="YM13858" s="68"/>
      <c r="YN13858" s="68"/>
      <c r="YO13858" s="68"/>
      <c r="YP13858" s="68"/>
      <c r="YQ13858" s="68"/>
      <c r="YR13858" s="68"/>
      <c r="YS13858" s="68"/>
      <c r="YT13858" s="68"/>
      <c r="YU13858" s="68"/>
      <c r="YV13858" s="68"/>
      <c r="YW13858" s="68"/>
      <c r="YX13858" s="68">
        <v>0.84253595491544397</v>
      </c>
      <c r="YY13858" s="68"/>
      <c r="YZ13858" s="68"/>
      <c r="ZA13858" s="68"/>
      <c r="ZB13858" s="68"/>
      <c r="ZC13858" s="68"/>
      <c r="ZD13858" s="68"/>
    </row>
    <row r="13859" spans="658:680" x14ac:dyDescent="0.25">
      <c r="YH13859" s="68"/>
      <c r="YI13859" s="68"/>
      <c r="YJ13859" s="68"/>
      <c r="YK13859" s="68"/>
      <c r="YL13859" s="68"/>
      <c r="YM13859" s="68"/>
      <c r="YN13859" s="68"/>
      <c r="YO13859" s="68"/>
      <c r="YP13859" s="68"/>
      <c r="YQ13859" s="68"/>
      <c r="YR13859" s="68"/>
      <c r="YS13859" s="68"/>
      <c r="YT13859" s="68"/>
      <c r="YU13859" s="68"/>
      <c r="YV13859" s="68"/>
      <c r="YW13859" s="68"/>
      <c r="YX13859" s="68">
        <v>0.84251263674777499</v>
      </c>
      <c r="YY13859" s="68"/>
      <c r="YZ13859" s="68"/>
      <c r="ZA13859" s="68"/>
      <c r="ZB13859" s="68"/>
      <c r="ZC13859" s="68"/>
      <c r="ZD13859" s="68"/>
    </row>
    <row r="13860" spans="658:680" x14ac:dyDescent="0.25">
      <c r="YH13860" s="68"/>
      <c r="YI13860" s="68"/>
      <c r="YJ13860" s="68"/>
      <c r="YK13860" s="68"/>
      <c r="YL13860" s="68"/>
      <c r="YM13860" s="68"/>
      <c r="YN13860" s="68"/>
      <c r="YO13860" s="68"/>
      <c r="YP13860" s="68"/>
      <c r="YQ13860" s="68"/>
      <c r="YR13860" s="68"/>
      <c r="YS13860" s="68"/>
      <c r="YT13860" s="68"/>
      <c r="YU13860" s="68"/>
      <c r="YV13860" s="68"/>
      <c r="YW13860" s="68"/>
      <c r="YX13860" s="68">
        <v>0.84244057197396505</v>
      </c>
      <c r="YY13860" s="68"/>
      <c r="YZ13860" s="68"/>
      <c r="ZA13860" s="68"/>
      <c r="ZB13860" s="68"/>
      <c r="ZC13860" s="68"/>
      <c r="ZD13860" s="68"/>
    </row>
    <row r="13861" spans="658:680" x14ac:dyDescent="0.25">
      <c r="YH13861" s="68"/>
      <c r="YI13861" s="68"/>
      <c r="YJ13861" s="68"/>
      <c r="YK13861" s="68"/>
      <c r="YL13861" s="68"/>
      <c r="YM13861" s="68"/>
      <c r="YN13861" s="68"/>
      <c r="YO13861" s="68"/>
      <c r="YP13861" s="68"/>
      <c r="YQ13861" s="68"/>
      <c r="YR13861" s="68"/>
      <c r="YS13861" s="68"/>
      <c r="YT13861" s="68"/>
      <c r="YU13861" s="68"/>
      <c r="YV13861" s="68"/>
      <c r="YW13861" s="68"/>
      <c r="YX13861" s="68">
        <v>0.84243703394267599</v>
      </c>
      <c r="YY13861" s="68"/>
      <c r="YZ13861" s="68"/>
      <c r="ZA13861" s="68"/>
      <c r="ZB13861" s="68"/>
      <c r="ZC13861" s="68"/>
      <c r="ZD13861" s="68"/>
    </row>
    <row r="13862" spans="658:680" x14ac:dyDescent="0.25">
      <c r="YH13862" s="68"/>
      <c r="YI13862" s="68"/>
      <c r="YJ13862" s="68"/>
      <c r="YK13862" s="68"/>
      <c r="YL13862" s="68"/>
      <c r="YM13862" s="68"/>
      <c r="YN13862" s="68"/>
      <c r="YO13862" s="68"/>
      <c r="YP13862" s="68"/>
      <c r="YQ13862" s="68"/>
      <c r="YR13862" s="68"/>
      <c r="YS13862" s="68"/>
      <c r="YT13862" s="68"/>
      <c r="YU13862" s="68"/>
      <c r="YV13862" s="68"/>
      <c r="YW13862" s="68"/>
      <c r="YX13862" s="68">
        <v>0.84242064820514695</v>
      </c>
      <c r="YY13862" s="68"/>
      <c r="YZ13862" s="68"/>
      <c r="ZA13862" s="68"/>
      <c r="ZB13862" s="68"/>
      <c r="ZC13862" s="68"/>
      <c r="ZD13862" s="68"/>
    </row>
    <row r="13863" spans="658:680" x14ac:dyDescent="0.25">
      <c r="YH13863" s="68"/>
      <c r="YI13863" s="68"/>
      <c r="YJ13863" s="68"/>
      <c r="YK13863" s="68"/>
      <c r="YL13863" s="68"/>
      <c r="YM13863" s="68"/>
      <c r="YN13863" s="68"/>
      <c r="YO13863" s="68"/>
      <c r="YP13863" s="68"/>
      <c r="YQ13863" s="68"/>
      <c r="YR13863" s="68"/>
      <c r="YS13863" s="68"/>
      <c r="YT13863" s="68"/>
      <c r="YU13863" s="68"/>
      <c r="YV13863" s="68"/>
      <c r="YW13863" s="68"/>
      <c r="YX13863" s="68">
        <v>0.84242011695798302</v>
      </c>
      <c r="YY13863" s="68"/>
      <c r="YZ13863" s="68"/>
      <c r="ZA13863" s="68"/>
      <c r="ZB13863" s="68"/>
      <c r="ZC13863" s="68"/>
      <c r="ZD13863" s="68"/>
    </row>
    <row r="13864" spans="658:680" x14ac:dyDescent="0.25">
      <c r="YH13864" s="68"/>
      <c r="YI13864" s="68"/>
      <c r="YJ13864" s="68"/>
      <c r="YK13864" s="68"/>
      <c r="YL13864" s="68"/>
      <c r="YM13864" s="68"/>
      <c r="YN13864" s="68"/>
      <c r="YO13864" s="68"/>
      <c r="YP13864" s="68"/>
      <c r="YQ13864" s="68"/>
      <c r="YR13864" s="68"/>
      <c r="YS13864" s="68"/>
      <c r="YT13864" s="68"/>
      <c r="YU13864" s="68"/>
      <c r="YV13864" s="68"/>
      <c r="YW13864" s="68"/>
      <c r="YX13864" s="68">
        <v>0.84241711880025005</v>
      </c>
      <c r="YY13864" s="68"/>
      <c r="YZ13864" s="68"/>
      <c r="ZA13864" s="68"/>
      <c r="ZB13864" s="68"/>
      <c r="ZC13864" s="68"/>
      <c r="ZD13864" s="68"/>
    </row>
    <row r="13865" spans="658:680" x14ac:dyDescent="0.25">
      <c r="YH13865" s="68"/>
      <c r="YI13865" s="68"/>
      <c r="YJ13865" s="68"/>
      <c r="YK13865" s="68"/>
      <c r="YL13865" s="68"/>
      <c r="YM13865" s="68"/>
      <c r="YN13865" s="68"/>
      <c r="YO13865" s="68"/>
      <c r="YP13865" s="68"/>
      <c r="YQ13865" s="68"/>
      <c r="YR13865" s="68"/>
      <c r="YS13865" s="68"/>
      <c r="YT13865" s="68"/>
      <c r="YU13865" s="68"/>
      <c r="YV13865" s="68"/>
      <c r="YW13865" s="68"/>
      <c r="YX13865" s="68">
        <v>0.84230789343310097</v>
      </c>
      <c r="YY13865" s="68"/>
      <c r="YZ13865" s="68"/>
      <c r="ZA13865" s="68"/>
      <c r="ZB13865" s="68"/>
      <c r="ZC13865" s="68"/>
      <c r="ZD13865" s="68"/>
    </row>
    <row r="13866" spans="658:680" x14ac:dyDescent="0.25">
      <c r="YH13866" s="68"/>
      <c r="YI13866" s="68"/>
      <c r="YJ13866" s="68"/>
      <c r="YK13866" s="68"/>
      <c r="YL13866" s="68"/>
      <c r="YM13866" s="68"/>
      <c r="YN13866" s="68"/>
      <c r="YO13866" s="68"/>
      <c r="YP13866" s="68"/>
      <c r="YQ13866" s="68"/>
      <c r="YR13866" s="68"/>
      <c r="YS13866" s="68"/>
      <c r="YT13866" s="68"/>
      <c r="YU13866" s="68"/>
      <c r="YV13866" s="68"/>
      <c r="YW13866" s="68"/>
      <c r="YX13866" s="68">
        <v>0.84226793995115201</v>
      </c>
      <c r="YY13866" s="68"/>
      <c r="YZ13866" s="68"/>
      <c r="ZA13866" s="68"/>
      <c r="ZB13866" s="68"/>
      <c r="ZC13866" s="68"/>
      <c r="ZD13866" s="68"/>
    </row>
    <row r="13867" spans="658:680" x14ac:dyDescent="0.25">
      <c r="YH13867" s="68"/>
      <c r="YI13867" s="68"/>
      <c r="YJ13867" s="68"/>
      <c r="YK13867" s="68"/>
      <c r="YL13867" s="68"/>
      <c r="YM13867" s="68"/>
      <c r="YN13867" s="68"/>
      <c r="YO13867" s="68"/>
      <c r="YP13867" s="68"/>
      <c r="YQ13867" s="68"/>
      <c r="YR13867" s="68"/>
      <c r="YS13867" s="68"/>
      <c r="YT13867" s="68"/>
      <c r="YU13867" s="68"/>
      <c r="YV13867" s="68"/>
      <c r="YW13867" s="68"/>
      <c r="YX13867" s="68">
        <v>0.84223931032245802</v>
      </c>
      <c r="YY13867" s="68"/>
      <c r="YZ13867" s="68"/>
      <c r="ZA13867" s="68"/>
      <c r="ZB13867" s="68"/>
      <c r="ZC13867" s="68"/>
      <c r="ZD13867" s="68"/>
    </row>
    <row r="13868" spans="658:680" x14ac:dyDescent="0.25">
      <c r="YH13868" s="68"/>
      <c r="YI13868" s="68"/>
      <c r="YJ13868" s="68"/>
      <c r="YK13868" s="68"/>
      <c r="YL13868" s="68"/>
      <c r="YM13868" s="68"/>
      <c r="YN13868" s="68"/>
      <c r="YO13868" s="68"/>
      <c r="YP13868" s="68"/>
      <c r="YQ13868" s="68"/>
      <c r="YR13868" s="68"/>
      <c r="YS13868" s="68"/>
      <c r="YT13868" s="68"/>
      <c r="YU13868" s="68"/>
      <c r="YV13868" s="68"/>
      <c r="YW13868" s="68"/>
      <c r="YX13868" s="68">
        <v>0.84223443265611597</v>
      </c>
      <c r="YY13868" s="68"/>
      <c r="YZ13868" s="68"/>
      <c r="ZA13868" s="68"/>
      <c r="ZB13868" s="68"/>
      <c r="ZC13868" s="68"/>
      <c r="ZD13868" s="68"/>
    </row>
    <row r="13869" spans="658:680" x14ac:dyDescent="0.25">
      <c r="YH13869" s="68"/>
      <c r="YI13869" s="68"/>
      <c r="YJ13869" s="68"/>
      <c r="YK13869" s="68"/>
      <c r="YL13869" s="68"/>
      <c r="YM13869" s="68"/>
      <c r="YN13869" s="68"/>
      <c r="YO13869" s="68"/>
      <c r="YP13869" s="68"/>
      <c r="YQ13869" s="68"/>
      <c r="YR13869" s="68"/>
      <c r="YS13869" s="68"/>
      <c r="YT13869" s="68"/>
      <c r="YU13869" s="68"/>
      <c r="YV13869" s="68"/>
      <c r="YW13869" s="68"/>
      <c r="YX13869" s="68">
        <v>0.84222772937982304</v>
      </c>
      <c r="YY13869" s="68"/>
      <c r="YZ13869" s="68"/>
      <c r="ZA13869" s="68"/>
      <c r="ZB13869" s="68"/>
      <c r="ZC13869" s="68"/>
      <c r="ZD13869" s="68"/>
    </row>
    <row r="13870" spans="658:680" x14ac:dyDescent="0.25">
      <c r="YH13870" s="68"/>
      <c r="YI13870" s="68"/>
      <c r="YJ13870" s="68"/>
      <c r="YK13870" s="68"/>
      <c r="YL13870" s="68"/>
      <c r="YM13870" s="68"/>
      <c r="YN13870" s="68"/>
      <c r="YO13870" s="68"/>
      <c r="YP13870" s="68"/>
      <c r="YQ13870" s="68"/>
      <c r="YR13870" s="68"/>
      <c r="YS13870" s="68"/>
      <c r="YT13870" s="68"/>
      <c r="YU13870" s="68"/>
      <c r="YV13870" s="68"/>
      <c r="YW13870" s="68"/>
      <c r="YX13870" s="68">
        <v>0.84214303786295297</v>
      </c>
      <c r="YY13870" s="68"/>
      <c r="YZ13870" s="68"/>
      <c r="ZA13870" s="68"/>
      <c r="ZB13870" s="68"/>
      <c r="ZC13870" s="68"/>
      <c r="ZD13870" s="68"/>
    </row>
    <row r="13871" spans="658:680" x14ac:dyDescent="0.25">
      <c r="YH13871" s="68"/>
      <c r="YI13871" s="68"/>
      <c r="YJ13871" s="68"/>
      <c r="YK13871" s="68"/>
      <c r="YL13871" s="68"/>
      <c r="YM13871" s="68"/>
      <c r="YN13871" s="68"/>
      <c r="YO13871" s="68"/>
      <c r="YP13871" s="68"/>
      <c r="YQ13871" s="68"/>
      <c r="YR13871" s="68"/>
      <c r="YS13871" s="68"/>
      <c r="YT13871" s="68"/>
      <c r="YU13871" s="68"/>
      <c r="YV13871" s="68"/>
      <c r="YW13871" s="68"/>
      <c r="YX13871" s="68">
        <v>0.84211092211472904</v>
      </c>
      <c r="YY13871" s="68"/>
      <c r="YZ13871" s="68"/>
      <c r="ZA13871" s="68"/>
      <c r="ZB13871" s="68"/>
      <c r="ZC13871" s="68"/>
      <c r="ZD13871" s="68"/>
    </row>
    <row r="13872" spans="658:680" x14ac:dyDescent="0.25">
      <c r="YH13872" s="68"/>
      <c r="YI13872" s="68"/>
      <c r="YJ13872" s="68"/>
      <c r="YK13872" s="68"/>
      <c r="YL13872" s="68"/>
      <c r="YM13872" s="68"/>
      <c r="YN13872" s="68"/>
      <c r="YO13872" s="68"/>
      <c r="YP13872" s="68"/>
      <c r="YQ13872" s="68"/>
      <c r="YR13872" s="68"/>
      <c r="YS13872" s="68"/>
      <c r="YT13872" s="68"/>
      <c r="YU13872" s="68"/>
      <c r="YV13872" s="68"/>
      <c r="YW13872" s="68"/>
      <c r="YX13872" s="68">
        <v>0.842094809933424</v>
      </c>
      <c r="YY13872" s="68"/>
      <c r="YZ13872" s="68"/>
      <c r="ZA13872" s="68"/>
      <c r="ZB13872" s="68"/>
      <c r="ZC13872" s="68"/>
      <c r="ZD13872" s="68"/>
    </row>
    <row r="13873" spans="658:680" x14ac:dyDescent="0.25">
      <c r="YH13873" s="68"/>
      <c r="YI13873" s="68"/>
      <c r="YJ13873" s="68"/>
      <c r="YK13873" s="68"/>
      <c r="YL13873" s="68"/>
      <c r="YM13873" s="68"/>
      <c r="YN13873" s="68"/>
      <c r="YO13873" s="68"/>
      <c r="YP13873" s="68"/>
      <c r="YQ13873" s="68"/>
      <c r="YR13873" s="68"/>
      <c r="YS13873" s="68"/>
      <c r="YT13873" s="68"/>
      <c r="YU13873" s="68"/>
      <c r="YV13873" s="68"/>
      <c r="YW13873" s="68"/>
      <c r="YX13873" s="68">
        <v>0.84208047778091799</v>
      </c>
      <c r="YY13873" s="68"/>
      <c r="YZ13873" s="68"/>
      <c r="ZA13873" s="68"/>
      <c r="ZB13873" s="68"/>
      <c r="ZC13873" s="68"/>
      <c r="ZD13873" s="68"/>
    </row>
    <row r="13874" spans="658:680" x14ac:dyDescent="0.25">
      <c r="YH13874" s="68"/>
      <c r="YI13874" s="68"/>
      <c r="YJ13874" s="68"/>
      <c r="YK13874" s="68"/>
      <c r="YL13874" s="68"/>
      <c r="YM13874" s="68"/>
      <c r="YN13874" s="68"/>
      <c r="YO13874" s="68"/>
      <c r="YP13874" s="68"/>
      <c r="YQ13874" s="68"/>
      <c r="YR13874" s="68"/>
      <c r="YS13874" s="68"/>
      <c r="YT13874" s="68"/>
      <c r="YU13874" s="68"/>
      <c r="YV13874" s="68"/>
      <c r="YW13874" s="68"/>
      <c r="YX13874" s="68">
        <v>0.84206615854779299</v>
      </c>
      <c r="YY13874" s="68"/>
      <c r="YZ13874" s="68"/>
      <c r="ZA13874" s="68"/>
      <c r="ZB13874" s="68"/>
      <c r="ZC13874" s="68"/>
      <c r="ZD13874" s="68"/>
    </row>
    <row r="13875" spans="658:680" x14ac:dyDescent="0.25">
      <c r="YH13875" s="68"/>
      <c r="YI13875" s="68"/>
      <c r="YJ13875" s="68"/>
      <c r="YK13875" s="68"/>
      <c r="YL13875" s="68"/>
      <c r="YM13875" s="68"/>
      <c r="YN13875" s="68"/>
      <c r="YO13875" s="68"/>
      <c r="YP13875" s="68"/>
      <c r="YQ13875" s="68"/>
      <c r="YR13875" s="68"/>
      <c r="YS13875" s="68"/>
      <c r="YT13875" s="68"/>
      <c r="YU13875" s="68"/>
      <c r="YV13875" s="68"/>
      <c r="YW13875" s="68"/>
      <c r="YX13875" s="68">
        <v>0.842051840569499</v>
      </c>
      <c r="YY13875" s="68"/>
      <c r="YZ13875" s="68"/>
      <c r="ZA13875" s="68"/>
      <c r="ZB13875" s="68"/>
      <c r="ZC13875" s="68"/>
      <c r="ZD13875" s="68"/>
    </row>
    <row r="13876" spans="658:680" x14ac:dyDescent="0.25">
      <c r="YH13876" s="68"/>
      <c r="YI13876" s="68"/>
      <c r="YJ13876" s="68"/>
      <c r="YK13876" s="68"/>
      <c r="YL13876" s="68"/>
      <c r="YM13876" s="68"/>
      <c r="YN13876" s="68"/>
      <c r="YO13876" s="68"/>
      <c r="YP13876" s="68"/>
      <c r="YQ13876" s="68"/>
      <c r="YR13876" s="68"/>
      <c r="YS13876" s="68"/>
      <c r="YT13876" s="68"/>
      <c r="YU13876" s="68"/>
      <c r="YV13876" s="68"/>
      <c r="YW13876" s="68"/>
      <c r="YX13876" s="68">
        <v>0.84204042832998705</v>
      </c>
      <c r="YY13876" s="68"/>
      <c r="YZ13876" s="68"/>
      <c r="ZA13876" s="68"/>
      <c r="ZB13876" s="68"/>
      <c r="ZC13876" s="68"/>
      <c r="ZD13876" s="68"/>
    </row>
    <row r="13877" spans="658:680" x14ac:dyDescent="0.25">
      <c r="YH13877" s="68"/>
      <c r="YI13877" s="68"/>
      <c r="YJ13877" s="68"/>
      <c r="YK13877" s="68"/>
      <c r="YL13877" s="68"/>
      <c r="YM13877" s="68"/>
      <c r="YN13877" s="68"/>
      <c r="YO13877" s="68"/>
      <c r="YP13877" s="68"/>
      <c r="YQ13877" s="68"/>
      <c r="YR13877" s="68"/>
      <c r="YS13877" s="68"/>
      <c r="YT13877" s="68"/>
      <c r="YU13877" s="68"/>
      <c r="YV13877" s="68"/>
      <c r="YW13877" s="68"/>
      <c r="YX13877" s="68">
        <v>0.84193776219506</v>
      </c>
      <c r="YY13877" s="68"/>
      <c r="YZ13877" s="68"/>
      <c r="ZA13877" s="68"/>
      <c r="ZB13877" s="68"/>
      <c r="ZC13877" s="68"/>
      <c r="ZD13877" s="68"/>
    </row>
    <row r="13878" spans="658:680" x14ac:dyDescent="0.25">
      <c r="YH13878" s="68"/>
      <c r="YI13878" s="68"/>
      <c r="YJ13878" s="68"/>
      <c r="YK13878" s="68"/>
      <c r="YL13878" s="68"/>
      <c r="YM13878" s="68"/>
      <c r="YN13878" s="68"/>
      <c r="YO13878" s="68"/>
      <c r="YP13878" s="68"/>
      <c r="YQ13878" s="68"/>
      <c r="YR13878" s="68"/>
      <c r="YS13878" s="68"/>
      <c r="YT13878" s="68"/>
      <c r="YU13878" s="68"/>
      <c r="YV13878" s="68"/>
      <c r="YW13878" s="68"/>
      <c r="YX13878" s="68">
        <v>0.84186618880076403</v>
      </c>
      <c r="YY13878" s="68"/>
      <c r="YZ13878" s="68"/>
      <c r="ZA13878" s="68"/>
      <c r="ZB13878" s="68"/>
      <c r="ZC13878" s="68"/>
      <c r="ZD13878" s="68"/>
    </row>
    <row r="13879" spans="658:680" x14ac:dyDescent="0.25">
      <c r="YH13879" s="68"/>
      <c r="YI13879" s="68"/>
      <c r="YJ13879" s="68"/>
      <c r="YK13879" s="68"/>
      <c r="YL13879" s="68"/>
      <c r="YM13879" s="68"/>
      <c r="YN13879" s="68"/>
      <c r="YO13879" s="68"/>
      <c r="YP13879" s="68"/>
      <c r="YQ13879" s="68"/>
      <c r="YR13879" s="68"/>
      <c r="YS13879" s="68"/>
      <c r="YT13879" s="68"/>
      <c r="YU13879" s="68"/>
      <c r="YV13879" s="68"/>
      <c r="YW13879" s="68"/>
      <c r="YX13879" s="68">
        <v>0.84182890475447603</v>
      </c>
      <c r="YY13879" s="68"/>
      <c r="YZ13879" s="68"/>
      <c r="ZA13879" s="68"/>
      <c r="ZB13879" s="68"/>
      <c r="ZC13879" s="68"/>
      <c r="ZD13879" s="68"/>
    </row>
    <row r="13880" spans="658:680" x14ac:dyDescent="0.25">
      <c r="YH13880" s="68"/>
      <c r="YI13880" s="68"/>
      <c r="YJ13880" s="68"/>
      <c r="YK13880" s="68"/>
      <c r="YL13880" s="68"/>
      <c r="YM13880" s="68"/>
      <c r="YN13880" s="68"/>
      <c r="YO13880" s="68"/>
      <c r="YP13880" s="68"/>
      <c r="YQ13880" s="68"/>
      <c r="YR13880" s="68"/>
      <c r="YS13880" s="68"/>
      <c r="YT13880" s="68"/>
      <c r="YU13880" s="68"/>
      <c r="YV13880" s="68"/>
      <c r="YW13880" s="68"/>
      <c r="YX13880" s="68">
        <v>0.84182388269019004</v>
      </c>
      <c r="YY13880" s="68"/>
      <c r="YZ13880" s="68"/>
      <c r="ZA13880" s="68"/>
      <c r="ZB13880" s="68"/>
      <c r="ZC13880" s="68"/>
      <c r="ZD13880" s="68"/>
    </row>
    <row r="13881" spans="658:680" x14ac:dyDescent="0.25">
      <c r="YH13881" s="68"/>
      <c r="YI13881" s="68"/>
      <c r="YJ13881" s="68"/>
      <c r="YK13881" s="68"/>
      <c r="YL13881" s="68"/>
      <c r="YM13881" s="68"/>
      <c r="YN13881" s="68"/>
      <c r="YO13881" s="68"/>
      <c r="YP13881" s="68"/>
      <c r="YQ13881" s="68"/>
      <c r="YR13881" s="68"/>
      <c r="YS13881" s="68"/>
      <c r="YT13881" s="68"/>
      <c r="YU13881" s="68"/>
      <c r="YV13881" s="68"/>
      <c r="YW13881" s="68"/>
      <c r="YX13881" s="68">
        <v>0.84180962442898299</v>
      </c>
      <c r="YY13881" s="68"/>
      <c r="YZ13881" s="68"/>
      <c r="ZA13881" s="68"/>
      <c r="ZB13881" s="68"/>
      <c r="ZC13881" s="68"/>
      <c r="ZD13881" s="68"/>
    </row>
    <row r="13882" spans="658:680" x14ac:dyDescent="0.25">
      <c r="YH13882" s="68"/>
      <c r="YI13882" s="68"/>
      <c r="YJ13882" s="68"/>
      <c r="YK13882" s="68"/>
      <c r="YL13882" s="68"/>
      <c r="YM13882" s="68"/>
      <c r="YN13882" s="68"/>
      <c r="YO13882" s="68"/>
      <c r="YP13882" s="68"/>
      <c r="YQ13882" s="68"/>
      <c r="YR13882" s="68"/>
      <c r="YS13882" s="68"/>
      <c r="YT13882" s="68"/>
      <c r="YU13882" s="68"/>
      <c r="YV13882" s="68"/>
      <c r="YW13882" s="68"/>
      <c r="YX13882" s="68">
        <v>0.84174879256844903</v>
      </c>
      <c r="YY13882" s="68"/>
      <c r="YZ13882" s="68"/>
      <c r="ZA13882" s="68"/>
      <c r="ZB13882" s="68"/>
      <c r="ZC13882" s="68"/>
      <c r="ZD13882" s="68"/>
    </row>
    <row r="13883" spans="658:680" x14ac:dyDescent="0.25">
      <c r="YH13883" s="68"/>
      <c r="YI13883" s="68"/>
      <c r="YJ13883" s="68"/>
      <c r="YK13883" s="68"/>
      <c r="YL13883" s="68"/>
      <c r="YM13883" s="68"/>
      <c r="YN13883" s="68"/>
      <c r="YO13883" s="68"/>
      <c r="YP13883" s="68"/>
      <c r="YQ13883" s="68"/>
      <c r="YR13883" s="68"/>
      <c r="YS13883" s="68"/>
      <c r="YT13883" s="68"/>
      <c r="YU13883" s="68"/>
      <c r="YV13883" s="68"/>
      <c r="YW13883" s="68"/>
      <c r="YX13883" s="68">
        <v>0.84167650918558801</v>
      </c>
      <c r="YY13883" s="68"/>
      <c r="YZ13883" s="68"/>
      <c r="ZA13883" s="68"/>
      <c r="ZB13883" s="68"/>
      <c r="ZC13883" s="68"/>
      <c r="ZD13883" s="68"/>
    </row>
    <row r="13884" spans="658:680" x14ac:dyDescent="0.25">
      <c r="YH13884" s="68"/>
      <c r="YI13884" s="68"/>
      <c r="YJ13884" s="68"/>
      <c r="YK13884" s="68"/>
      <c r="YL13884" s="68"/>
      <c r="YM13884" s="68"/>
      <c r="YN13884" s="68"/>
      <c r="YO13884" s="68"/>
      <c r="YP13884" s="68"/>
      <c r="YQ13884" s="68"/>
      <c r="YR13884" s="68"/>
      <c r="YS13884" s="68"/>
      <c r="YT13884" s="68"/>
      <c r="YU13884" s="68"/>
      <c r="YV13884" s="68"/>
      <c r="YW13884" s="68"/>
      <c r="YX13884" s="68">
        <v>0.84167590527773795</v>
      </c>
      <c r="YY13884" s="68"/>
      <c r="YZ13884" s="68"/>
      <c r="ZA13884" s="68"/>
      <c r="ZB13884" s="68"/>
      <c r="ZC13884" s="68"/>
      <c r="ZD13884" s="68"/>
    </row>
    <row r="13885" spans="658:680" x14ac:dyDescent="0.25">
      <c r="YH13885" s="68"/>
      <c r="YI13885" s="68"/>
      <c r="YJ13885" s="68"/>
      <c r="YK13885" s="68"/>
      <c r="YL13885" s="68"/>
      <c r="YM13885" s="68"/>
      <c r="YN13885" s="68"/>
      <c r="YO13885" s="68"/>
      <c r="YP13885" s="68"/>
      <c r="YQ13885" s="68"/>
      <c r="YR13885" s="68"/>
      <c r="YS13885" s="68"/>
      <c r="YT13885" s="68"/>
      <c r="YU13885" s="68"/>
      <c r="YV13885" s="68"/>
      <c r="YW13885" s="68"/>
      <c r="YX13885" s="68">
        <v>0.84167535582866704</v>
      </c>
      <c r="YY13885" s="68"/>
      <c r="YZ13885" s="68"/>
      <c r="ZA13885" s="68"/>
      <c r="ZB13885" s="68"/>
      <c r="ZC13885" s="68"/>
      <c r="ZD13885" s="68"/>
    </row>
    <row r="13886" spans="658:680" x14ac:dyDescent="0.25">
      <c r="YH13886" s="68"/>
      <c r="YI13886" s="68"/>
      <c r="YJ13886" s="68"/>
      <c r="YK13886" s="68"/>
      <c r="YL13886" s="68"/>
      <c r="YM13886" s="68"/>
      <c r="YN13886" s="68"/>
      <c r="YO13886" s="68"/>
      <c r="YP13886" s="68"/>
      <c r="YQ13886" s="68"/>
      <c r="YR13886" s="68"/>
      <c r="YS13886" s="68"/>
      <c r="YT13886" s="68"/>
      <c r="YU13886" s="68"/>
      <c r="YV13886" s="68"/>
      <c r="YW13886" s="68"/>
      <c r="YX13886" s="68">
        <v>0.841660771409244</v>
      </c>
      <c r="YY13886" s="68"/>
      <c r="YZ13886" s="68"/>
      <c r="ZA13886" s="68"/>
      <c r="ZB13886" s="68"/>
      <c r="ZC13886" s="68"/>
      <c r="ZD13886" s="68"/>
    </row>
    <row r="13887" spans="658:680" x14ac:dyDescent="0.25">
      <c r="YH13887" s="68"/>
      <c r="YI13887" s="68"/>
      <c r="YJ13887" s="68"/>
      <c r="YK13887" s="68"/>
      <c r="YL13887" s="68"/>
      <c r="YM13887" s="68"/>
      <c r="YN13887" s="68"/>
      <c r="YO13887" s="68"/>
      <c r="YP13887" s="68"/>
      <c r="YQ13887" s="68"/>
      <c r="YR13887" s="68"/>
      <c r="YS13887" s="68"/>
      <c r="YT13887" s="68"/>
      <c r="YU13887" s="68"/>
      <c r="YV13887" s="68"/>
      <c r="YW13887" s="68"/>
      <c r="YX13887" s="68">
        <v>0.84164529612639805</v>
      </c>
      <c r="YY13887" s="68"/>
      <c r="YZ13887" s="68"/>
      <c r="ZA13887" s="68"/>
      <c r="ZB13887" s="68"/>
      <c r="ZC13887" s="68"/>
      <c r="ZD13887" s="68"/>
    </row>
    <row r="13888" spans="658:680" x14ac:dyDescent="0.25">
      <c r="YH13888" s="68"/>
      <c r="YI13888" s="68"/>
      <c r="YJ13888" s="68"/>
      <c r="YK13888" s="68"/>
      <c r="YL13888" s="68"/>
      <c r="YM13888" s="68"/>
      <c r="YN13888" s="68"/>
      <c r="YO13888" s="68"/>
      <c r="YP13888" s="68"/>
      <c r="YQ13888" s="68"/>
      <c r="YR13888" s="68"/>
      <c r="YS13888" s="68"/>
      <c r="YT13888" s="68"/>
      <c r="YU13888" s="68"/>
      <c r="YV13888" s="68"/>
      <c r="YW13888" s="68"/>
      <c r="YX13888" s="68">
        <v>0.84164435241014601</v>
      </c>
      <c r="YY13888" s="68"/>
      <c r="YZ13888" s="68"/>
      <c r="ZA13888" s="68"/>
      <c r="ZB13888" s="68"/>
      <c r="ZC13888" s="68"/>
      <c r="ZD13888" s="68"/>
    </row>
    <row r="13889" spans="658:680" x14ac:dyDescent="0.25">
      <c r="YH13889" s="68"/>
      <c r="YI13889" s="68"/>
      <c r="YJ13889" s="68"/>
      <c r="YK13889" s="68"/>
      <c r="YL13889" s="68"/>
      <c r="YM13889" s="68"/>
      <c r="YN13889" s="68"/>
      <c r="YO13889" s="68"/>
      <c r="YP13889" s="68"/>
      <c r="YQ13889" s="68"/>
      <c r="YR13889" s="68"/>
      <c r="YS13889" s="68"/>
      <c r="YT13889" s="68"/>
      <c r="YU13889" s="68"/>
      <c r="YV13889" s="68"/>
      <c r="YW13889" s="68"/>
      <c r="YX13889" s="68">
        <v>0.84159674220803604</v>
      </c>
      <c r="YY13889" s="68"/>
      <c r="YZ13889" s="68"/>
      <c r="ZA13889" s="68"/>
      <c r="ZB13889" s="68"/>
      <c r="ZC13889" s="68"/>
      <c r="ZD13889" s="68"/>
    </row>
    <row r="13890" spans="658:680" x14ac:dyDescent="0.25">
      <c r="YH13890" s="68"/>
      <c r="YI13890" s="68"/>
      <c r="YJ13890" s="68"/>
      <c r="YK13890" s="68"/>
      <c r="YL13890" s="68"/>
      <c r="YM13890" s="68"/>
      <c r="YN13890" s="68"/>
      <c r="YO13890" s="68"/>
      <c r="YP13890" s="68"/>
      <c r="YQ13890" s="68"/>
      <c r="YR13890" s="68"/>
      <c r="YS13890" s="68"/>
      <c r="YT13890" s="68"/>
      <c r="YU13890" s="68"/>
      <c r="YV13890" s="68"/>
      <c r="YW13890" s="68"/>
      <c r="YX13890" s="68">
        <v>0.841538633106933</v>
      </c>
      <c r="YY13890" s="68"/>
      <c r="YZ13890" s="68"/>
      <c r="ZA13890" s="68"/>
      <c r="ZB13890" s="68"/>
      <c r="ZC13890" s="68"/>
      <c r="ZD13890" s="68"/>
    </row>
    <row r="13891" spans="658:680" x14ac:dyDescent="0.25">
      <c r="YH13891" s="68"/>
      <c r="YI13891" s="68"/>
      <c r="YJ13891" s="68"/>
      <c r="YK13891" s="68"/>
      <c r="YL13891" s="68"/>
      <c r="YM13891" s="68"/>
      <c r="YN13891" s="68"/>
      <c r="YO13891" s="68"/>
      <c r="YP13891" s="68"/>
      <c r="YQ13891" s="68"/>
      <c r="YR13891" s="68"/>
      <c r="YS13891" s="68"/>
      <c r="YT13891" s="68"/>
      <c r="YU13891" s="68"/>
      <c r="YV13891" s="68"/>
      <c r="YW13891" s="68"/>
      <c r="YX13891" s="68">
        <v>0.84152781220274797</v>
      </c>
      <c r="YY13891" s="68"/>
      <c r="YZ13891" s="68"/>
      <c r="ZA13891" s="68"/>
      <c r="ZB13891" s="68"/>
      <c r="ZC13891" s="68"/>
      <c r="ZD13891" s="68"/>
    </row>
    <row r="13892" spans="658:680" x14ac:dyDescent="0.25">
      <c r="YH13892" s="68"/>
      <c r="YI13892" s="68"/>
      <c r="YJ13892" s="68"/>
      <c r="YK13892" s="68"/>
      <c r="YL13892" s="68"/>
      <c r="YM13892" s="68"/>
      <c r="YN13892" s="68"/>
      <c r="YO13892" s="68"/>
      <c r="YP13892" s="68"/>
      <c r="YQ13892" s="68"/>
      <c r="YR13892" s="68"/>
      <c r="YS13892" s="68"/>
      <c r="YT13892" s="68"/>
      <c r="YU13892" s="68"/>
      <c r="YV13892" s="68"/>
      <c r="YW13892" s="68"/>
      <c r="YX13892" s="68">
        <v>0.841461906328272</v>
      </c>
      <c r="YY13892" s="68"/>
      <c r="YZ13892" s="68"/>
      <c r="ZA13892" s="68"/>
      <c r="ZB13892" s="68"/>
      <c r="ZC13892" s="68"/>
      <c r="ZD13892" s="68"/>
    </row>
    <row r="13893" spans="658:680" x14ac:dyDescent="0.25">
      <c r="YH13893" s="68"/>
      <c r="YI13893" s="68"/>
      <c r="YJ13893" s="68"/>
      <c r="YK13893" s="68"/>
      <c r="YL13893" s="68"/>
      <c r="YM13893" s="68"/>
      <c r="YN13893" s="68"/>
      <c r="YO13893" s="68"/>
      <c r="YP13893" s="68"/>
      <c r="YQ13893" s="68"/>
      <c r="YR13893" s="68"/>
      <c r="YS13893" s="68"/>
      <c r="YT13893" s="68"/>
      <c r="YU13893" s="68"/>
      <c r="YV13893" s="68"/>
      <c r="YW13893" s="68"/>
      <c r="YX13893" s="68">
        <v>0.84144553486648799</v>
      </c>
      <c r="YY13893" s="68"/>
      <c r="YZ13893" s="68"/>
      <c r="ZA13893" s="68"/>
      <c r="ZB13893" s="68"/>
      <c r="ZC13893" s="68"/>
      <c r="ZD13893" s="68"/>
    </row>
    <row r="13894" spans="658:680" x14ac:dyDescent="0.25">
      <c r="YH13894" s="68"/>
      <c r="YI13894" s="68"/>
      <c r="YJ13894" s="68"/>
      <c r="YK13894" s="68"/>
      <c r="YL13894" s="68"/>
      <c r="YM13894" s="68"/>
      <c r="YN13894" s="68"/>
      <c r="YO13894" s="68"/>
      <c r="YP13894" s="68"/>
      <c r="YQ13894" s="68"/>
      <c r="YR13894" s="68"/>
      <c r="YS13894" s="68"/>
      <c r="YT13894" s="68"/>
      <c r="YU13894" s="68"/>
      <c r="YV13894" s="68"/>
      <c r="YW13894" s="68"/>
      <c r="YX13894" s="68">
        <v>0.84144358369282501</v>
      </c>
      <c r="YY13894" s="68"/>
      <c r="YZ13894" s="68"/>
      <c r="ZA13894" s="68"/>
      <c r="ZB13894" s="68"/>
      <c r="ZC13894" s="68"/>
      <c r="ZD13894" s="68"/>
    </row>
    <row r="13895" spans="658:680" x14ac:dyDescent="0.25">
      <c r="YH13895" s="68"/>
      <c r="YI13895" s="68"/>
      <c r="YJ13895" s="68"/>
      <c r="YK13895" s="68"/>
      <c r="YL13895" s="68"/>
      <c r="YM13895" s="68"/>
      <c r="YN13895" s="68"/>
      <c r="YO13895" s="68"/>
      <c r="YP13895" s="68"/>
      <c r="YQ13895" s="68"/>
      <c r="YR13895" s="68"/>
      <c r="YS13895" s="68"/>
      <c r="YT13895" s="68"/>
      <c r="YU13895" s="68"/>
      <c r="YV13895" s="68"/>
      <c r="YW13895" s="68"/>
      <c r="YX13895" s="68">
        <v>0.84131378598066997</v>
      </c>
      <c r="YY13895" s="68"/>
      <c r="YZ13895" s="68"/>
      <c r="ZA13895" s="68"/>
      <c r="ZB13895" s="68"/>
      <c r="ZC13895" s="68"/>
      <c r="ZD13895" s="68"/>
    </row>
    <row r="13896" spans="658:680" x14ac:dyDescent="0.25">
      <c r="YH13896" s="68"/>
      <c r="YI13896" s="68"/>
      <c r="YJ13896" s="68"/>
      <c r="YK13896" s="68"/>
      <c r="YL13896" s="68"/>
      <c r="YM13896" s="68"/>
      <c r="YN13896" s="68"/>
      <c r="YO13896" s="68"/>
      <c r="YP13896" s="68"/>
      <c r="YQ13896" s="68"/>
      <c r="YR13896" s="68"/>
      <c r="YS13896" s="68"/>
      <c r="YT13896" s="68"/>
      <c r="YU13896" s="68"/>
      <c r="YV13896" s="68"/>
      <c r="YW13896" s="68"/>
      <c r="YX13896" s="68">
        <v>0.84130541192152397</v>
      </c>
      <c r="YY13896" s="68"/>
      <c r="YZ13896" s="68"/>
      <c r="ZA13896" s="68"/>
      <c r="ZB13896" s="68"/>
      <c r="ZC13896" s="68"/>
      <c r="ZD13896" s="68"/>
    </row>
    <row r="13897" spans="658:680" x14ac:dyDescent="0.25">
      <c r="YH13897" s="68"/>
      <c r="YI13897" s="68"/>
      <c r="YJ13897" s="68"/>
      <c r="YK13897" s="68"/>
      <c r="YL13897" s="68"/>
      <c r="YM13897" s="68"/>
      <c r="YN13897" s="68"/>
      <c r="YO13897" s="68"/>
      <c r="YP13897" s="68"/>
      <c r="YQ13897" s="68"/>
      <c r="YR13897" s="68"/>
      <c r="YS13897" s="68"/>
      <c r="YT13897" s="68"/>
      <c r="YU13897" s="68"/>
      <c r="YV13897" s="68"/>
      <c r="YW13897" s="68"/>
      <c r="YX13897" s="68">
        <v>0.84130344479998198</v>
      </c>
      <c r="YY13897" s="68"/>
      <c r="YZ13897" s="68"/>
      <c r="ZA13897" s="68"/>
      <c r="ZB13897" s="68"/>
      <c r="ZC13897" s="68"/>
      <c r="ZD13897" s="68"/>
    </row>
    <row r="13898" spans="658:680" x14ac:dyDescent="0.25">
      <c r="YH13898" s="68"/>
      <c r="YI13898" s="68"/>
      <c r="YJ13898" s="68"/>
      <c r="YK13898" s="68"/>
      <c r="YL13898" s="68"/>
      <c r="YM13898" s="68"/>
      <c r="YN13898" s="68"/>
      <c r="YO13898" s="68"/>
      <c r="YP13898" s="68"/>
      <c r="YQ13898" s="68"/>
      <c r="YR13898" s="68"/>
      <c r="YS13898" s="68"/>
      <c r="YT13898" s="68"/>
      <c r="YU13898" s="68"/>
      <c r="YV13898" s="68"/>
      <c r="YW13898" s="68"/>
      <c r="YX13898" s="68">
        <v>0.84125075491868595</v>
      </c>
      <c r="YY13898" s="68"/>
      <c r="YZ13898" s="68"/>
      <c r="ZA13898" s="68"/>
      <c r="ZB13898" s="68"/>
      <c r="ZC13898" s="68"/>
      <c r="ZD13898" s="68"/>
    </row>
    <row r="13899" spans="658:680" x14ac:dyDescent="0.25">
      <c r="YH13899" s="68"/>
      <c r="YI13899" s="68"/>
      <c r="YJ13899" s="68"/>
      <c r="YK13899" s="68"/>
      <c r="YL13899" s="68"/>
      <c r="YM13899" s="68"/>
      <c r="YN13899" s="68"/>
      <c r="YO13899" s="68"/>
      <c r="YP13899" s="68"/>
      <c r="YQ13899" s="68"/>
      <c r="YR13899" s="68"/>
      <c r="YS13899" s="68"/>
      <c r="YT13899" s="68"/>
      <c r="YU13899" s="68"/>
      <c r="YV13899" s="68"/>
      <c r="YW13899" s="68"/>
      <c r="YX13899" s="68">
        <v>0.84123288988668399</v>
      </c>
      <c r="YY13899" s="68"/>
      <c r="YZ13899" s="68"/>
      <c r="ZA13899" s="68"/>
      <c r="ZB13899" s="68"/>
      <c r="ZC13899" s="68"/>
      <c r="ZD13899" s="68"/>
    </row>
    <row r="13900" spans="658:680" x14ac:dyDescent="0.25">
      <c r="YH13900" s="68"/>
      <c r="YI13900" s="68"/>
      <c r="YJ13900" s="68"/>
      <c r="YK13900" s="68"/>
      <c r="YL13900" s="68"/>
      <c r="YM13900" s="68"/>
      <c r="YN13900" s="68"/>
      <c r="YO13900" s="68"/>
      <c r="YP13900" s="68"/>
      <c r="YQ13900" s="68"/>
      <c r="YR13900" s="68"/>
      <c r="YS13900" s="68"/>
      <c r="YT13900" s="68"/>
      <c r="YU13900" s="68"/>
      <c r="YV13900" s="68"/>
      <c r="YW13900" s="68"/>
      <c r="YX13900" s="68">
        <v>0.84113937092242796</v>
      </c>
      <c r="YY13900" s="68"/>
      <c r="YZ13900" s="68"/>
      <c r="ZA13900" s="68"/>
      <c r="ZB13900" s="68"/>
      <c r="ZC13900" s="68"/>
      <c r="ZD13900" s="68"/>
    </row>
    <row r="13901" spans="658:680" x14ac:dyDescent="0.25">
      <c r="YH13901" s="68"/>
      <c r="YI13901" s="68"/>
      <c r="YJ13901" s="68"/>
      <c r="YK13901" s="68"/>
      <c r="YL13901" s="68"/>
      <c r="YM13901" s="68"/>
      <c r="YN13901" s="68"/>
      <c r="YO13901" s="68"/>
      <c r="YP13901" s="68"/>
      <c r="YQ13901" s="68"/>
      <c r="YR13901" s="68"/>
      <c r="YS13901" s="68"/>
      <c r="YT13901" s="68"/>
      <c r="YU13901" s="68"/>
      <c r="YV13901" s="68"/>
      <c r="YW13901" s="68"/>
      <c r="YX13901" s="68">
        <v>0.84111525036828805</v>
      </c>
      <c r="YY13901" s="68"/>
      <c r="YZ13901" s="68"/>
      <c r="ZA13901" s="68"/>
      <c r="ZB13901" s="68"/>
      <c r="ZC13901" s="68"/>
      <c r="ZD13901" s="68"/>
    </row>
    <row r="13902" spans="658:680" x14ac:dyDescent="0.25">
      <c r="YH13902" s="68"/>
      <c r="YI13902" s="68"/>
      <c r="YJ13902" s="68"/>
      <c r="YK13902" s="68"/>
      <c r="YL13902" s="68"/>
      <c r="YM13902" s="68"/>
      <c r="YN13902" s="68"/>
      <c r="YO13902" s="68"/>
      <c r="YP13902" s="68"/>
      <c r="YQ13902" s="68"/>
      <c r="YR13902" s="68"/>
      <c r="YS13902" s="68"/>
      <c r="YT13902" s="68"/>
      <c r="YU13902" s="68"/>
      <c r="YV13902" s="68"/>
      <c r="YW13902" s="68"/>
      <c r="YX13902" s="68">
        <v>0.84103986057295899</v>
      </c>
      <c r="YY13902" s="68"/>
      <c r="YZ13902" s="68"/>
      <c r="ZA13902" s="68"/>
      <c r="ZB13902" s="68"/>
      <c r="ZC13902" s="68"/>
      <c r="ZD13902" s="68"/>
    </row>
    <row r="13903" spans="658:680" x14ac:dyDescent="0.25">
      <c r="YH13903" s="68"/>
      <c r="YI13903" s="68"/>
      <c r="YJ13903" s="68"/>
      <c r="YK13903" s="68"/>
      <c r="YL13903" s="68"/>
      <c r="YM13903" s="68"/>
      <c r="YN13903" s="68"/>
      <c r="YO13903" s="68"/>
      <c r="YP13903" s="68"/>
      <c r="YQ13903" s="68"/>
      <c r="YR13903" s="68"/>
      <c r="YS13903" s="68"/>
      <c r="YT13903" s="68"/>
      <c r="YU13903" s="68"/>
      <c r="YV13903" s="68"/>
      <c r="YW13903" s="68"/>
      <c r="YX13903" s="68">
        <v>0.84097652117580901</v>
      </c>
      <c r="YY13903" s="68"/>
      <c r="YZ13903" s="68"/>
      <c r="ZA13903" s="68"/>
      <c r="ZB13903" s="68"/>
      <c r="ZC13903" s="68"/>
      <c r="ZD13903" s="68"/>
    </row>
    <row r="13904" spans="658:680" x14ac:dyDescent="0.25">
      <c r="YH13904" s="68"/>
      <c r="YI13904" s="68"/>
      <c r="YJ13904" s="68"/>
      <c r="YK13904" s="68"/>
      <c r="YL13904" s="68"/>
      <c r="YM13904" s="68"/>
      <c r="YN13904" s="68"/>
      <c r="YO13904" s="68"/>
      <c r="YP13904" s="68"/>
      <c r="YQ13904" s="68"/>
      <c r="YR13904" s="68"/>
      <c r="YS13904" s="68"/>
      <c r="YT13904" s="68"/>
      <c r="YU13904" s="68"/>
      <c r="YV13904" s="68"/>
      <c r="YW13904" s="68"/>
      <c r="YX13904" s="68">
        <v>0.84097569680065198</v>
      </c>
      <c r="YY13904" s="68"/>
      <c r="YZ13904" s="68"/>
      <c r="ZA13904" s="68"/>
      <c r="ZB13904" s="68"/>
      <c r="ZC13904" s="68"/>
      <c r="ZD13904" s="68"/>
    </row>
    <row r="13905" spans="658:680" x14ac:dyDescent="0.25">
      <c r="YH13905" s="68"/>
      <c r="YI13905" s="68"/>
      <c r="YJ13905" s="68"/>
      <c r="YK13905" s="68"/>
      <c r="YL13905" s="68"/>
      <c r="YM13905" s="68"/>
      <c r="YN13905" s="68"/>
      <c r="YO13905" s="68"/>
      <c r="YP13905" s="68"/>
      <c r="YQ13905" s="68"/>
      <c r="YR13905" s="68"/>
      <c r="YS13905" s="68"/>
      <c r="YT13905" s="68"/>
      <c r="YU13905" s="68"/>
      <c r="YV13905" s="68"/>
      <c r="YW13905" s="68"/>
      <c r="YX13905" s="68">
        <v>0.84095195554953595</v>
      </c>
      <c r="YY13905" s="68"/>
      <c r="YZ13905" s="68"/>
      <c r="ZA13905" s="68"/>
      <c r="ZB13905" s="68"/>
      <c r="ZC13905" s="68"/>
      <c r="ZD13905" s="68"/>
    </row>
    <row r="13906" spans="658:680" x14ac:dyDescent="0.25">
      <c r="YH13906" s="68"/>
      <c r="YI13906" s="68"/>
      <c r="YJ13906" s="68"/>
      <c r="YK13906" s="68"/>
      <c r="YL13906" s="68"/>
      <c r="YM13906" s="68"/>
      <c r="YN13906" s="68"/>
      <c r="YO13906" s="68"/>
      <c r="YP13906" s="68"/>
      <c r="YQ13906" s="68"/>
      <c r="YR13906" s="68"/>
      <c r="YS13906" s="68"/>
      <c r="YT13906" s="68"/>
      <c r="YU13906" s="68"/>
      <c r="YV13906" s="68"/>
      <c r="YW13906" s="68"/>
      <c r="YX13906" s="68">
        <v>0.84089075785313805</v>
      </c>
      <c r="YY13906" s="68"/>
      <c r="YZ13906" s="68"/>
      <c r="ZA13906" s="68"/>
      <c r="ZB13906" s="68"/>
      <c r="ZC13906" s="68"/>
      <c r="ZD13906" s="68"/>
    </row>
    <row r="13907" spans="658:680" x14ac:dyDescent="0.25">
      <c r="YH13907" s="68"/>
      <c r="YI13907" s="68"/>
      <c r="YJ13907" s="68"/>
      <c r="YK13907" s="68"/>
      <c r="YL13907" s="68"/>
      <c r="YM13907" s="68"/>
      <c r="YN13907" s="68"/>
      <c r="YO13907" s="68"/>
      <c r="YP13907" s="68"/>
      <c r="YQ13907" s="68"/>
      <c r="YR13907" s="68"/>
      <c r="YS13907" s="68"/>
      <c r="YT13907" s="68"/>
      <c r="YU13907" s="68"/>
      <c r="YV13907" s="68"/>
      <c r="YW13907" s="68"/>
      <c r="YX13907" s="68">
        <v>0.8408677703538</v>
      </c>
      <c r="YY13907" s="68"/>
      <c r="YZ13907" s="68"/>
      <c r="ZA13907" s="68"/>
      <c r="ZB13907" s="68"/>
      <c r="ZC13907" s="68"/>
      <c r="ZD13907" s="68"/>
    </row>
    <row r="13908" spans="658:680" x14ac:dyDescent="0.25">
      <c r="YH13908" s="68"/>
      <c r="YI13908" s="68"/>
      <c r="YJ13908" s="68"/>
      <c r="YK13908" s="68"/>
      <c r="YL13908" s="68"/>
      <c r="YM13908" s="68"/>
      <c r="YN13908" s="68"/>
      <c r="YO13908" s="68"/>
      <c r="YP13908" s="68"/>
      <c r="YQ13908" s="68"/>
      <c r="YR13908" s="68"/>
      <c r="YS13908" s="68"/>
      <c r="YT13908" s="68"/>
      <c r="YU13908" s="68"/>
      <c r="YV13908" s="68"/>
      <c r="YW13908" s="68"/>
      <c r="YX13908" s="68">
        <v>0.84076642594117501</v>
      </c>
      <c r="YY13908" s="68"/>
      <c r="YZ13908" s="68"/>
      <c r="ZA13908" s="68"/>
      <c r="ZB13908" s="68"/>
      <c r="ZC13908" s="68"/>
      <c r="ZD13908" s="68"/>
    </row>
    <row r="13909" spans="658:680" x14ac:dyDescent="0.25">
      <c r="YH13909" s="68"/>
      <c r="YI13909" s="68"/>
      <c r="YJ13909" s="68"/>
      <c r="YK13909" s="68"/>
      <c r="YL13909" s="68"/>
      <c r="YM13909" s="68"/>
      <c r="YN13909" s="68"/>
      <c r="YO13909" s="68"/>
      <c r="YP13909" s="68"/>
      <c r="YQ13909" s="68"/>
      <c r="YR13909" s="68"/>
      <c r="YS13909" s="68"/>
      <c r="YT13909" s="68"/>
      <c r="YU13909" s="68"/>
      <c r="YV13909" s="68"/>
      <c r="YW13909" s="68"/>
      <c r="YX13909" s="68">
        <v>0.84075493612958596</v>
      </c>
      <c r="YY13909" s="68"/>
      <c r="YZ13909" s="68"/>
      <c r="ZA13909" s="68"/>
      <c r="ZB13909" s="68"/>
      <c r="ZC13909" s="68"/>
      <c r="ZD13909" s="68"/>
    </row>
    <row r="13910" spans="658:680" x14ac:dyDescent="0.25">
      <c r="YH13910" s="68"/>
      <c r="YI13910" s="68"/>
      <c r="YJ13910" s="68"/>
      <c r="YK13910" s="68"/>
      <c r="YL13910" s="68"/>
      <c r="YM13910" s="68"/>
      <c r="YN13910" s="68"/>
      <c r="YO13910" s="68"/>
      <c r="YP13910" s="68"/>
      <c r="YQ13910" s="68"/>
      <c r="YR13910" s="68"/>
      <c r="YS13910" s="68"/>
      <c r="YT13910" s="68"/>
      <c r="YU13910" s="68"/>
      <c r="YV13910" s="68"/>
      <c r="YW13910" s="68"/>
      <c r="YX13910" s="68">
        <v>0.84071915605682201</v>
      </c>
      <c r="YY13910" s="68"/>
      <c r="YZ13910" s="68"/>
      <c r="ZA13910" s="68"/>
      <c r="ZB13910" s="68"/>
      <c r="ZC13910" s="68"/>
      <c r="ZD13910" s="68"/>
    </row>
    <row r="13911" spans="658:680" x14ac:dyDescent="0.25">
      <c r="YH13911" s="68"/>
      <c r="YI13911" s="68"/>
      <c r="YJ13911" s="68"/>
      <c r="YK13911" s="68"/>
      <c r="YL13911" s="68"/>
      <c r="YM13911" s="68"/>
      <c r="YN13911" s="68"/>
      <c r="YO13911" s="68"/>
      <c r="YP13911" s="68"/>
      <c r="YQ13911" s="68"/>
      <c r="YR13911" s="68"/>
      <c r="YS13911" s="68"/>
      <c r="YT13911" s="68"/>
      <c r="YU13911" s="68"/>
      <c r="YV13911" s="68"/>
      <c r="YW13911" s="68"/>
      <c r="YX13911" s="68">
        <v>0.84068729855972502</v>
      </c>
      <c r="YY13911" s="68"/>
      <c r="YZ13911" s="68"/>
      <c r="ZA13911" s="68"/>
      <c r="ZB13911" s="68"/>
      <c r="ZC13911" s="68"/>
      <c r="ZD13911" s="68"/>
    </row>
    <row r="13912" spans="658:680" x14ac:dyDescent="0.25">
      <c r="YH13912" s="68"/>
      <c r="YI13912" s="68"/>
      <c r="YJ13912" s="68"/>
      <c r="YK13912" s="68"/>
      <c r="YL13912" s="68"/>
      <c r="YM13912" s="68"/>
      <c r="YN13912" s="68"/>
      <c r="YO13912" s="68"/>
      <c r="YP13912" s="68"/>
      <c r="YQ13912" s="68"/>
      <c r="YR13912" s="68"/>
      <c r="YS13912" s="68"/>
      <c r="YT13912" s="68"/>
      <c r="YU13912" s="68"/>
      <c r="YV13912" s="68"/>
      <c r="YW13912" s="68"/>
      <c r="YX13912" s="68">
        <v>0.84068535028246305</v>
      </c>
      <c r="YY13912" s="68"/>
      <c r="YZ13912" s="68"/>
      <c r="ZA13912" s="68"/>
      <c r="ZB13912" s="68"/>
      <c r="ZC13912" s="68"/>
      <c r="ZD13912" s="68"/>
    </row>
    <row r="13913" spans="658:680" x14ac:dyDescent="0.25">
      <c r="YH13913" s="68"/>
      <c r="YI13913" s="68"/>
      <c r="YJ13913" s="68"/>
      <c r="YK13913" s="68"/>
      <c r="YL13913" s="68"/>
      <c r="YM13913" s="68"/>
      <c r="YN13913" s="68"/>
      <c r="YO13913" s="68"/>
      <c r="YP13913" s="68"/>
      <c r="YQ13913" s="68"/>
      <c r="YR13913" s="68"/>
      <c r="YS13913" s="68"/>
      <c r="YT13913" s="68"/>
      <c r="YU13913" s="68"/>
      <c r="YV13913" s="68"/>
      <c r="YW13913" s="68"/>
      <c r="YX13913" s="68">
        <v>0.84062222616944804</v>
      </c>
      <c r="YY13913" s="68"/>
      <c r="YZ13913" s="68"/>
      <c r="ZA13913" s="68"/>
      <c r="ZB13913" s="68"/>
      <c r="ZC13913" s="68"/>
      <c r="ZD13913" s="68"/>
    </row>
    <row r="13914" spans="658:680" x14ac:dyDescent="0.25">
      <c r="YH13914" s="68"/>
      <c r="YI13914" s="68"/>
      <c r="YJ13914" s="68"/>
      <c r="YK13914" s="68"/>
      <c r="YL13914" s="68"/>
      <c r="YM13914" s="68"/>
      <c r="YN13914" s="68"/>
      <c r="YO13914" s="68"/>
      <c r="YP13914" s="68"/>
      <c r="YQ13914" s="68"/>
      <c r="YR13914" s="68"/>
      <c r="YS13914" s="68"/>
      <c r="YT13914" s="68"/>
      <c r="YU13914" s="68"/>
      <c r="YV13914" s="68"/>
      <c r="YW13914" s="68"/>
      <c r="YX13914" s="68">
        <v>0.84050700607296103</v>
      </c>
      <c r="YY13914" s="68"/>
      <c r="YZ13914" s="68"/>
      <c r="ZA13914" s="68"/>
      <c r="ZB13914" s="68"/>
      <c r="ZC13914" s="68"/>
      <c r="ZD13914" s="68"/>
    </row>
    <row r="13915" spans="658:680" x14ac:dyDescent="0.25">
      <c r="YH13915" s="68"/>
      <c r="YI13915" s="68"/>
      <c r="YJ13915" s="68"/>
      <c r="YK13915" s="68"/>
      <c r="YL13915" s="68"/>
      <c r="YM13915" s="68"/>
      <c r="YN13915" s="68"/>
      <c r="YO13915" s="68"/>
      <c r="YP13915" s="68"/>
      <c r="YQ13915" s="68"/>
      <c r="YR13915" s="68"/>
      <c r="YS13915" s="68"/>
      <c r="YT13915" s="68"/>
      <c r="YU13915" s="68"/>
      <c r="YV13915" s="68"/>
      <c r="YW13915" s="68"/>
      <c r="YX13915" s="68">
        <v>0.84025790509366505</v>
      </c>
      <c r="YY13915" s="68"/>
      <c r="YZ13915" s="68"/>
      <c r="ZA13915" s="68"/>
      <c r="ZB13915" s="68"/>
      <c r="ZC13915" s="68"/>
      <c r="ZD13915" s="68"/>
    </row>
    <row r="13916" spans="658:680" x14ac:dyDescent="0.25">
      <c r="YH13916" s="68"/>
      <c r="YI13916" s="68"/>
      <c r="YJ13916" s="68"/>
      <c r="YK13916" s="68"/>
      <c r="YL13916" s="68"/>
      <c r="YM13916" s="68"/>
      <c r="YN13916" s="68"/>
      <c r="YO13916" s="68"/>
      <c r="YP13916" s="68"/>
      <c r="YQ13916" s="68"/>
      <c r="YR13916" s="68"/>
      <c r="YS13916" s="68"/>
      <c r="YT13916" s="68"/>
      <c r="YU13916" s="68"/>
      <c r="YV13916" s="68"/>
      <c r="YW13916" s="68"/>
      <c r="YX13916" s="68">
        <v>0.84025170004161598</v>
      </c>
      <c r="YY13916" s="68"/>
      <c r="YZ13916" s="68"/>
      <c r="ZA13916" s="68"/>
      <c r="ZB13916" s="68"/>
      <c r="ZC13916" s="68"/>
      <c r="ZD13916" s="68"/>
    </row>
    <row r="13917" spans="658:680" x14ac:dyDescent="0.25">
      <c r="YH13917" s="68"/>
      <c r="YI13917" s="68"/>
      <c r="YJ13917" s="68"/>
      <c r="YK13917" s="68"/>
      <c r="YL13917" s="68"/>
      <c r="YM13917" s="68"/>
      <c r="YN13917" s="68"/>
      <c r="YO13917" s="68"/>
      <c r="YP13917" s="68"/>
      <c r="YQ13917" s="68"/>
      <c r="YR13917" s="68"/>
      <c r="YS13917" s="68"/>
      <c r="YT13917" s="68"/>
      <c r="YU13917" s="68"/>
      <c r="YV13917" s="68"/>
      <c r="YW13917" s="68"/>
      <c r="YX13917" s="68">
        <v>0.84024240665962502</v>
      </c>
      <c r="YY13917" s="68"/>
      <c r="YZ13917" s="68"/>
      <c r="ZA13917" s="68"/>
      <c r="ZB13917" s="68"/>
      <c r="ZC13917" s="68"/>
      <c r="ZD13917" s="68"/>
    </row>
    <row r="13918" spans="658:680" x14ac:dyDescent="0.25">
      <c r="YH13918" s="68"/>
      <c r="YI13918" s="68"/>
      <c r="YJ13918" s="68"/>
      <c r="YK13918" s="68"/>
      <c r="YL13918" s="68"/>
      <c r="YM13918" s="68"/>
      <c r="YN13918" s="68"/>
      <c r="YO13918" s="68"/>
      <c r="YP13918" s="68"/>
      <c r="YQ13918" s="68"/>
      <c r="YR13918" s="68"/>
      <c r="YS13918" s="68"/>
      <c r="YT13918" s="68"/>
      <c r="YU13918" s="68"/>
      <c r="YV13918" s="68"/>
      <c r="YW13918" s="68"/>
      <c r="YX13918" s="68">
        <v>0.84023720530226098</v>
      </c>
      <c r="YY13918" s="68"/>
      <c r="YZ13918" s="68"/>
      <c r="ZA13918" s="68"/>
      <c r="ZB13918" s="68"/>
      <c r="ZC13918" s="68"/>
      <c r="ZD13918" s="68"/>
    </row>
    <row r="13919" spans="658:680" x14ac:dyDescent="0.25">
      <c r="YH13919" s="68"/>
      <c r="YI13919" s="68"/>
      <c r="YJ13919" s="68"/>
      <c r="YK13919" s="68"/>
      <c r="YL13919" s="68"/>
      <c r="YM13919" s="68"/>
      <c r="YN13919" s="68"/>
      <c r="YO13919" s="68"/>
      <c r="YP13919" s="68"/>
      <c r="YQ13919" s="68"/>
      <c r="YR13919" s="68"/>
      <c r="YS13919" s="68"/>
      <c r="YT13919" s="68"/>
      <c r="YU13919" s="68"/>
      <c r="YV13919" s="68"/>
      <c r="YW13919" s="68"/>
      <c r="YX13919" s="68">
        <v>0.84021491871259901</v>
      </c>
      <c r="YY13919" s="68"/>
      <c r="YZ13919" s="68"/>
      <c r="ZA13919" s="68"/>
      <c r="ZB13919" s="68"/>
      <c r="ZC13919" s="68"/>
      <c r="ZD13919" s="68"/>
    </row>
    <row r="13920" spans="658:680" x14ac:dyDescent="0.25">
      <c r="YH13920" s="68"/>
      <c r="YI13920" s="68"/>
      <c r="YJ13920" s="68"/>
      <c r="YK13920" s="68"/>
      <c r="YL13920" s="68"/>
      <c r="YM13920" s="68"/>
      <c r="YN13920" s="68"/>
      <c r="YO13920" s="68"/>
      <c r="YP13920" s="68"/>
      <c r="YQ13920" s="68"/>
      <c r="YR13920" s="68"/>
      <c r="YS13920" s="68"/>
      <c r="YT13920" s="68"/>
      <c r="YU13920" s="68"/>
      <c r="YV13920" s="68"/>
      <c r="YW13920" s="68"/>
      <c r="YX13920" s="68">
        <v>0.84020467452251901</v>
      </c>
      <c r="YY13920" s="68"/>
      <c r="YZ13920" s="68"/>
      <c r="ZA13920" s="68"/>
      <c r="ZB13920" s="68"/>
      <c r="ZC13920" s="68"/>
      <c r="ZD13920" s="68"/>
    </row>
    <row r="13921" spans="658:680" x14ac:dyDescent="0.25">
      <c r="YH13921" s="68"/>
      <c r="YI13921" s="68"/>
      <c r="YJ13921" s="68"/>
      <c r="YK13921" s="68"/>
      <c r="YL13921" s="68"/>
      <c r="YM13921" s="68"/>
      <c r="YN13921" s="68"/>
      <c r="YO13921" s="68"/>
      <c r="YP13921" s="68"/>
      <c r="YQ13921" s="68"/>
      <c r="YR13921" s="68"/>
      <c r="YS13921" s="68"/>
      <c r="YT13921" s="68"/>
      <c r="YU13921" s="68"/>
      <c r="YV13921" s="68"/>
      <c r="YW13921" s="68"/>
      <c r="YX13921" s="68">
        <v>0.84017833954283105</v>
      </c>
      <c r="YY13921" s="68"/>
      <c r="YZ13921" s="68"/>
      <c r="ZA13921" s="68"/>
      <c r="ZB13921" s="68"/>
      <c r="ZC13921" s="68"/>
      <c r="ZD13921" s="68"/>
    </row>
    <row r="13922" spans="658:680" x14ac:dyDescent="0.25">
      <c r="YH13922" s="68"/>
      <c r="YI13922" s="68"/>
      <c r="YJ13922" s="68"/>
      <c r="YK13922" s="68"/>
      <c r="YL13922" s="68"/>
      <c r="YM13922" s="68"/>
      <c r="YN13922" s="68"/>
      <c r="YO13922" s="68"/>
      <c r="YP13922" s="68"/>
      <c r="YQ13922" s="68"/>
      <c r="YR13922" s="68"/>
      <c r="YS13922" s="68"/>
      <c r="YT13922" s="68"/>
      <c r="YU13922" s="68"/>
      <c r="YV13922" s="68"/>
      <c r="YW13922" s="68"/>
      <c r="YX13922" s="68">
        <v>0.84017498939394697</v>
      </c>
      <c r="YY13922" s="68"/>
      <c r="YZ13922" s="68"/>
      <c r="ZA13922" s="68"/>
      <c r="ZB13922" s="68"/>
      <c r="ZC13922" s="68"/>
      <c r="ZD13922" s="68"/>
    </row>
    <row r="13923" spans="658:680" x14ac:dyDescent="0.25">
      <c r="YH13923" s="68"/>
      <c r="YI13923" s="68"/>
      <c r="YJ13923" s="68"/>
      <c r="YK13923" s="68"/>
      <c r="YL13923" s="68"/>
      <c r="YM13923" s="68"/>
      <c r="YN13923" s="68"/>
      <c r="YO13923" s="68"/>
      <c r="YP13923" s="68"/>
      <c r="YQ13923" s="68"/>
      <c r="YR13923" s="68"/>
      <c r="YS13923" s="68"/>
      <c r="YT13923" s="68"/>
      <c r="YU13923" s="68"/>
      <c r="YV13923" s="68"/>
      <c r="YW13923" s="68"/>
      <c r="YX13923" s="68">
        <v>0.84013367119377902</v>
      </c>
      <c r="YY13923" s="68"/>
      <c r="YZ13923" s="68"/>
      <c r="ZA13923" s="68"/>
      <c r="ZB13923" s="68"/>
      <c r="ZC13923" s="68"/>
      <c r="ZD13923" s="68"/>
    </row>
    <row r="13924" spans="658:680" x14ac:dyDescent="0.25">
      <c r="YH13924" s="68"/>
      <c r="YI13924" s="68"/>
      <c r="YJ13924" s="68"/>
      <c r="YK13924" s="68"/>
      <c r="YL13924" s="68"/>
      <c r="YM13924" s="68"/>
      <c r="YN13924" s="68"/>
      <c r="YO13924" s="68"/>
      <c r="YP13924" s="68"/>
      <c r="YQ13924" s="68"/>
      <c r="YR13924" s="68"/>
      <c r="YS13924" s="68"/>
      <c r="YT13924" s="68"/>
      <c r="YU13924" s="68"/>
      <c r="YV13924" s="68"/>
      <c r="YW13924" s="68"/>
      <c r="YX13924" s="68">
        <v>0.84013170293231798</v>
      </c>
      <c r="YY13924" s="68"/>
      <c r="YZ13924" s="68"/>
      <c r="ZA13924" s="68"/>
      <c r="ZB13924" s="68"/>
      <c r="ZC13924" s="68"/>
      <c r="ZD13924" s="68"/>
    </row>
    <row r="13925" spans="658:680" x14ac:dyDescent="0.25">
      <c r="YH13925" s="68"/>
      <c r="YI13925" s="68"/>
      <c r="YJ13925" s="68"/>
      <c r="YK13925" s="68"/>
      <c r="YL13925" s="68"/>
      <c r="YM13925" s="68"/>
      <c r="YN13925" s="68"/>
      <c r="YO13925" s="68"/>
      <c r="YP13925" s="68"/>
      <c r="YQ13925" s="68"/>
      <c r="YR13925" s="68"/>
      <c r="YS13925" s="68"/>
      <c r="YT13925" s="68"/>
      <c r="YU13925" s="68"/>
      <c r="YV13925" s="68"/>
      <c r="YW13925" s="68"/>
      <c r="YX13925" s="68">
        <v>0.84012106481447402</v>
      </c>
      <c r="YY13925" s="68"/>
      <c r="YZ13925" s="68"/>
      <c r="ZA13925" s="68"/>
      <c r="ZB13925" s="68"/>
      <c r="ZC13925" s="68"/>
      <c r="ZD13925" s="68"/>
    </row>
    <row r="13926" spans="658:680" x14ac:dyDescent="0.25">
      <c r="YH13926" s="68"/>
      <c r="YI13926" s="68"/>
      <c r="YJ13926" s="68"/>
      <c r="YK13926" s="68"/>
      <c r="YL13926" s="68"/>
      <c r="YM13926" s="68"/>
      <c r="YN13926" s="68"/>
      <c r="YO13926" s="68"/>
      <c r="YP13926" s="68"/>
      <c r="YQ13926" s="68"/>
      <c r="YR13926" s="68"/>
      <c r="YS13926" s="68"/>
      <c r="YT13926" s="68"/>
      <c r="YU13926" s="68"/>
      <c r="YV13926" s="68"/>
      <c r="YW13926" s="68"/>
      <c r="YX13926" s="68">
        <v>0.84010688931617805</v>
      </c>
      <c r="YY13926" s="68"/>
      <c r="YZ13926" s="68"/>
      <c r="ZA13926" s="68"/>
      <c r="ZB13926" s="68"/>
      <c r="ZC13926" s="68"/>
      <c r="ZD13926" s="68"/>
    </row>
    <row r="13927" spans="658:680" x14ac:dyDescent="0.25">
      <c r="YH13927" s="68"/>
      <c r="YI13927" s="68"/>
      <c r="YJ13927" s="68"/>
      <c r="YK13927" s="68"/>
      <c r="YL13927" s="68"/>
      <c r="YM13927" s="68"/>
      <c r="YN13927" s="68"/>
      <c r="YO13927" s="68"/>
      <c r="YP13927" s="68"/>
      <c r="YQ13927" s="68"/>
      <c r="YR13927" s="68"/>
      <c r="YS13927" s="68"/>
      <c r="YT13927" s="68"/>
      <c r="YU13927" s="68"/>
      <c r="YV13927" s="68"/>
      <c r="YW13927" s="68"/>
      <c r="YX13927" s="68">
        <v>0.84010597588379099</v>
      </c>
      <c r="YY13927" s="68"/>
      <c r="YZ13927" s="68"/>
      <c r="ZA13927" s="68"/>
      <c r="ZB13927" s="68"/>
      <c r="ZC13927" s="68"/>
      <c r="ZD13927" s="68"/>
    </row>
    <row r="13928" spans="658:680" x14ac:dyDescent="0.25">
      <c r="YH13928" s="68"/>
      <c r="YI13928" s="68"/>
      <c r="YJ13928" s="68"/>
      <c r="YK13928" s="68"/>
      <c r="YL13928" s="68"/>
      <c r="YM13928" s="68"/>
      <c r="YN13928" s="68"/>
      <c r="YO13928" s="68"/>
      <c r="YP13928" s="68"/>
      <c r="YQ13928" s="68"/>
      <c r="YR13928" s="68"/>
      <c r="YS13928" s="68"/>
      <c r="YT13928" s="68"/>
      <c r="YU13928" s="68"/>
      <c r="YV13928" s="68"/>
      <c r="YW13928" s="68"/>
      <c r="YX13928" s="68">
        <v>0.84004047969125395</v>
      </c>
      <c r="YY13928" s="68"/>
      <c r="YZ13928" s="68"/>
      <c r="ZA13928" s="68"/>
      <c r="ZB13928" s="68"/>
      <c r="ZC13928" s="68"/>
      <c r="ZD13928" s="68"/>
    </row>
    <row r="13929" spans="658:680" x14ac:dyDescent="0.25">
      <c r="YH13929" s="68"/>
      <c r="YI13929" s="68"/>
      <c r="YJ13929" s="68"/>
      <c r="YK13929" s="68"/>
      <c r="YL13929" s="68"/>
      <c r="YM13929" s="68"/>
      <c r="YN13929" s="68"/>
      <c r="YO13929" s="68"/>
      <c r="YP13929" s="68"/>
      <c r="YQ13929" s="68"/>
      <c r="YR13929" s="68"/>
      <c r="YS13929" s="68"/>
      <c r="YT13929" s="68"/>
      <c r="YU13929" s="68"/>
      <c r="YV13929" s="68"/>
      <c r="YW13929" s="68"/>
      <c r="YX13929" s="68">
        <v>0.84003533933250496</v>
      </c>
      <c r="YY13929" s="68"/>
      <c r="YZ13929" s="68"/>
      <c r="ZA13929" s="68"/>
      <c r="ZB13929" s="68"/>
      <c r="ZC13929" s="68"/>
      <c r="ZD13929" s="68"/>
    </row>
    <row r="13930" spans="658:680" x14ac:dyDescent="0.25">
      <c r="YH13930" s="68"/>
      <c r="YI13930" s="68"/>
      <c r="YJ13930" s="68"/>
      <c r="YK13930" s="68"/>
      <c r="YL13930" s="68"/>
      <c r="YM13930" s="68"/>
      <c r="YN13930" s="68"/>
      <c r="YO13930" s="68"/>
      <c r="YP13930" s="68"/>
      <c r="YQ13930" s="68"/>
      <c r="YR13930" s="68"/>
      <c r="YS13930" s="68"/>
      <c r="YT13930" s="68"/>
      <c r="YU13930" s="68"/>
      <c r="YV13930" s="68"/>
      <c r="YW13930" s="68"/>
      <c r="YX13930" s="68">
        <v>0.83998820924348605</v>
      </c>
      <c r="YY13930" s="68"/>
      <c r="YZ13930" s="68"/>
      <c r="ZA13930" s="68"/>
      <c r="ZB13930" s="68"/>
      <c r="ZC13930" s="68"/>
      <c r="ZD13930" s="68"/>
    </row>
    <row r="13931" spans="658:680" x14ac:dyDescent="0.25">
      <c r="YH13931" s="68"/>
      <c r="YI13931" s="68"/>
      <c r="YJ13931" s="68"/>
      <c r="YK13931" s="68"/>
      <c r="YL13931" s="68"/>
      <c r="YM13931" s="68"/>
      <c r="YN13931" s="68"/>
      <c r="YO13931" s="68"/>
      <c r="YP13931" s="68"/>
      <c r="YQ13931" s="68"/>
      <c r="YR13931" s="68"/>
      <c r="YS13931" s="68"/>
      <c r="YT13931" s="68"/>
      <c r="YU13931" s="68"/>
      <c r="YV13931" s="68"/>
      <c r="YW13931" s="68"/>
      <c r="YX13931" s="68">
        <v>0.83997875535777899</v>
      </c>
      <c r="YY13931" s="68"/>
      <c r="YZ13931" s="68"/>
      <c r="ZA13931" s="68"/>
      <c r="ZB13931" s="68"/>
      <c r="ZC13931" s="68"/>
      <c r="ZD13931" s="68"/>
    </row>
    <row r="13932" spans="658:680" x14ac:dyDescent="0.25">
      <c r="YH13932" s="68"/>
      <c r="YI13932" s="68"/>
      <c r="YJ13932" s="68"/>
      <c r="YK13932" s="68"/>
      <c r="YL13932" s="68"/>
      <c r="YM13932" s="68"/>
      <c r="YN13932" s="68"/>
      <c r="YO13932" s="68"/>
      <c r="YP13932" s="68"/>
      <c r="YQ13932" s="68"/>
      <c r="YR13932" s="68"/>
      <c r="YS13932" s="68"/>
      <c r="YT13932" s="68"/>
      <c r="YU13932" s="68"/>
      <c r="YV13932" s="68"/>
      <c r="YW13932" s="68"/>
      <c r="YX13932" s="68">
        <v>0.839951753178107</v>
      </c>
      <c r="YY13932" s="68"/>
      <c r="YZ13932" s="68"/>
      <c r="ZA13932" s="68"/>
      <c r="ZB13932" s="68"/>
      <c r="ZC13932" s="68"/>
      <c r="ZD13932" s="68"/>
    </row>
    <row r="13933" spans="658:680" x14ac:dyDescent="0.25">
      <c r="YH13933" s="68"/>
      <c r="YI13933" s="68"/>
      <c r="YJ13933" s="68"/>
      <c r="YK13933" s="68"/>
      <c r="YL13933" s="68"/>
      <c r="YM13933" s="68"/>
      <c r="YN13933" s="68"/>
      <c r="YO13933" s="68"/>
      <c r="YP13933" s="68"/>
      <c r="YQ13933" s="68"/>
      <c r="YR13933" s="68"/>
      <c r="YS13933" s="68"/>
      <c r="YT13933" s="68"/>
      <c r="YU13933" s="68"/>
      <c r="YV13933" s="68"/>
      <c r="YW13933" s="68"/>
      <c r="YX13933" s="68">
        <v>0.839911814142279</v>
      </c>
      <c r="YY13933" s="68"/>
      <c r="YZ13933" s="68"/>
      <c r="ZA13933" s="68"/>
      <c r="ZB13933" s="68"/>
      <c r="ZC13933" s="68"/>
      <c r="ZD13933" s="68"/>
    </row>
    <row r="13934" spans="658:680" x14ac:dyDescent="0.25">
      <c r="YH13934" s="68"/>
      <c r="YI13934" s="68"/>
      <c r="YJ13934" s="68"/>
      <c r="YK13934" s="68"/>
      <c r="YL13934" s="68"/>
      <c r="YM13934" s="68"/>
      <c r="YN13934" s="68"/>
      <c r="YO13934" s="68"/>
      <c r="YP13934" s="68"/>
      <c r="YQ13934" s="68"/>
      <c r="YR13934" s="68"/>
      <c r="YS13934" s="68"/>
      <c r="YT13934" s="68"/>
      <c r="YU13934" s="68"/>
      <c r="YV13934" s="68"/>
      <c r="YW13934" s="68"/>
      <c r="YX13934" s="68">
        <v>0.83990717100721102</v>
      </c>
      <c r="YY13934" s="68"/>
      <c r="YZ13934" s="68"/>
      <c r="ZA13934" s="68"/>
      <c r="ZB13934" s="68"/>
      <c r="ZC13934" s="68"/>
      <c r="ZD13934" s="68"/>
    </row>
    <row r="13935" spans="658:680" x14ac:dyDescent="0.25">
      <c r="YH13935" s="68"/>
      <c r="YI13935" s="68"/>
      <c r="YJ13935" s="68"/>
      <c r="YK13935" s="68"/>
      <c r="YL13935" s="68"/>
      <c r="YM13935" s="68"/>
      <c r="YN13935" s="68"/>
      <c r="YO13935" s="68"/>
      <c r="YP13935" s="68"/>
      <c r="YQ13935" s="68"/>
      <c r="YR13935" s="68"/>
      <c r="YS13935" s="68"/>
      <c r="YT13935" s="68"/>
      <c r="YU13935" s="68"/>
      <c r="YV13935" s="68"/>
      <c r="YW13935" s="68"/>
      <c r="YX13935" s="68">
        <v>0.83988593392022404</v>
      </c>
      <c r="YY13935" s="68"/>
      <c r="YZ13935" s="68"/>
      <c r="ZA13935" s="68"/>
      <c r="ZB13935" s="68"/>
      <c r="ZC13935" s="68"/>
      <c r="ZD13935" s="68"/>
    </row>
    <row r="13936" spans="658:680" x14ac:dyDescent="0.25">
      <c r="YH13936" s="68"/>
      <c r="YI13936" s="68"/>
      <c r="YJ13936" s="68"/>
      <c r="YK13936" s="68"/>
      <c r="YL13936" s="68"/>
      <c r="YM13936" s="68"/>
      <c r="YN13936" s="68"/>
      <c r="YO13936" s="68"/>
      <c r="YP13936" s="68"/>
      <c r="YQ13936" s="68"/>
      <c r="YR13936" s="68"/>
      <c r="YS13936" s="68"/>
      <c r="YT13936" s="68"/>
      <c r="YU13936" s="68"/>
      <c r="YV13936" s="68"/>
      <c r="YW13936" s="68"/>
      <c r="YX13936" s="68">
        <v>0.83987241209212005</v>
      </c>
      <c r="YY13936" s="68"/>
      <c r="YZ13936" s="68"/>
      <c r="ZA13936" s="68"/>
      <c r="ZB13936" s="68"/>
      <c r="ZC13936" s="68"/>
      <c r="ZD13936" s="68"/>
    </row>
    <row r="13937" spans="658:680" x14ac:dyDescent="0.25">
      <c r="YH13937" s="68"/>
      <c r="YI13937" s="68"/>
      <c r="YJ13937" s="68"/>
      <c r="YK13937" s="68"/>
      <c r="YL13937" s="68"/>
      <c r="YM13937" s="68"/>
      <c r="YN13937" s="68"/>
      <c r="YO13937" s="68"/>
      <c r="YP13937" s="68"/>
      <c r="YQ13937" s="68"/>
      <c r="YR13937" s="68"/>
      <c r="YS13937" s="68"/>
      <c r="YT13937" s="68"/>
      <c r="YU13937" s="68"/>
      <c r="YV13937" s="68"/>
      <c r="YW13937" s="68"/>
      <c r="YX13937" s="68">
        <v>0.83978812823404203</v>
      </c>
      <c r="YY13937" s="68"/>
      <c r="YZ13937" s="68"/>
      <c r="ZA13937" s="68"/>
      <c r="ZB13937" s="68"/>
      <c r="ZC13937" s="68"/>
      <c r="ZD13937" s="68"/>
    </row>
    <row r="13938" spans="658:680" x14ac:dyDescent="0.25">
      <c r="YH13938" s="68"/>
      <c r="YI13938" s="68"/>
      <c r="YJ13938" s="68"/>
      <c r="YK13938" s="68"/>
      <c r="YL13938" s="68"/>
      <c r="YM13938" s="68"/>
      <c r="YN13938" s="68"/>
      <c r="YO13938" s="68"/>
      <c r="YP13938" s="68"/>
      <c r="YQ13938" s="68"/>
      <c r="YR13938" s="68"/>
      <c r="YS13938" s="68"/>
      <c r="YT13938" s="68"/>
      <c r="YU13938" s="68"/>
      <c r="YV13938" s="68"/>
      <c r="YW13938" s="68"/>
      <c r="YX13938" s="68">
        <v>0.83978221100839401</v>
      </c>
      <c r="YY13938" s="68"/>
      <c r="YZ13938" s="68"/>
      <c r="ZA13938" s="68"/>
      <c r="ZB13938" s="68"/>
      <c r="ZC13938" s="68"/>
      <c r="ZD13938" s="68"/>
    </row>
    <row r="13939" spans="658:680" x14ac:dyDescent="0.25">
      <c r="YH13939" s="68"/>
      <c r="YI13939" s="68"/>
      <c r="YJ13939" s="68"/>
      <c r="YK13939" s="68"/>
      <c r="YL13939" s="68"/>
      <c r="YM13939" s="68"/>
      <c r="YN13939" s="68"/>
      <c r="YO13939" s="68"/>
      <c r="YP13939" s="68"/>
      <c r="YQ13939" s="68"/>
      <c r="YR13939" s="68"/>
      <c r="YS13939" s="68"/>
      <c r="YT13939" s="68"/>
      <c r="YU13939" s="68"/>
      <c r="YV13939" s="68"/>
      <c r="YW13939" s="68"/>
      <c r="YX13939" s="68">
        <v>0.83972559084361498</v>
      </c>
      <c r="YY13939" s="68"/>
      <c r="YZ13939" s="68"/>
      <c r="ZA13939" s="68"/>
      <c r="ZB13939" s="68"/>
      <c r="ZC13939" s="68"/>
      <c r="ZD13939" s="68"/>
    </row>
    <row r="13940" spans="658:680" x14ac:dyDescent="0.25">
      <c r="YH13940" s="68"/>
      <c r="YI13940" s="68"/>
      <c r="YJ13940" s="68"/>
      <c r="YK13940" s="68"/>
      <c r="YL13940" s="68"/>
      <c r="YM13940" s="68"/>
      <c r="YN13940" s="68"/>
      <c r="YO13940" s="68"/>
      <c r="YP13940" s="68"/>
      <c r="YQ13940" s="68"/>
      <c r="YR13940" s="68"/>
      <c r="YS13940" s="68"/>
      <c r="YT13940" s="68"/>
      <c r="YU13940" s="68"/>
      <c r="YV13940" s="68"/>
      <c r="YW13940" s="68"/>
      <c r="YX13940" s="68">
        <v>0.83969517642163305</v>
      </c>
      <c r="YY13940" s="68"/>
      <c r="YZ13940" s="68"/>
      <c r="ZA13940" s="68"/>
      <c r="ZB13940" s="68"/>
      <c r="ZC13940" s="68"/>
      <c r="ZD13940" s="68"/>
    </row>
    <row r="13941" spans="658:680" x14ac:dyDescent="0.25">
      <c r="YH13941" s="68"/>
      <c r="YI13941" s="68"/>
      <c r="YJ13941" s="68"/>
      <c r="YK13941" s="68"/>
      <c r="YL13941" s="68"/>
      <c r="YM13941" s="68"/>
      <c r="YN13941" s="68"/>
      <c r="YO13941" s="68"/>
      <c r="YP13941" s="68"/>
      <c r="YQ13941" s="68"/>
      <c r="YR13941" s="68"/>
      <c r="YS13941" s="68"/>
      <c r="YT13941" s="68"/>
      <c r="YU13941" s="68"/>
      <c r="YV13941" s="68"/>
      <c r="YW13941" s="68"/>
      <c r="YX13941" s="68">
        <v>0.83965895913984601</v>
      </c>
      <c r="YY13941" s="68"/>
      <c r="YZ13941" s="68"/>
      <c r="ZA13941" s="68"/>
      <c r="ZB13941" s="68"/>
      <c r="ZC13941" s="68"/>
      <c r="ZD13941" s="68"/>
    </row>
    <row r="13942" spans="658:680" x14ac:dyDescent="0.25">
      <c r="YH13942" s="68"/>
      <c r="YI13942" s="68"/>
      <c r="YJ13942" s="68"/>
      <c r="YK13942" s="68"/>
      <c r="YL13942" s="68"/>
      <c r="YM13942" s="68"/>
      <c r="YN13942" s="68"/>
      <c r="YO13942" s="68"/>
      <c r="YP13942" s="68"/>
      <c r="YQ13942" s="68"/>
      <c r="YR13942" s="68"/>
      <c r="YS13942" s="68"/>
      <c r="YT13942" s="68"/>
      <c r="YU13942" s="68"/>
      <c r="YV13942" s="68"/>
      <c r="YW13942" s="68"/>
      <c r="YX13942" s="68">
        <v>0.83965404001055499</v>
      </c>
      <c r="YY13942" s="68"/>
      <c r="YZ13942" s="68"/>
      <c r="ZA13942" s="68"/>
      <c r="ZB13942" s="68"/>
      <c r="ZC13942" s="68"/>
      <c r="ZD13942" s="68"/>
    </row>
    <row r="13943" spans="658:680" x14ac:dyDescent="0.25">
      <c r="YH13943" s="68"/>
      <c r="YI13943" s="68"/>
      <c r="YJ13943" s="68"/>
      <c r="YK13943" s="68"/>
      <c r="YL13943" s="68"/>
      <c r="YM13943" s="68"/>
      <c r="YN13943" s="68"/>
      <c r="YO13943" s="68"/>
      <c r="YP13943" s="68"/>
      <c r="YQ13943" s="68"/>
      <c r="YR13943" s="68"/>
      <c r="YS13943" s="68"/>
      <c r="YT13943" s="68"/>
      <c r="YU13943" s="68"/>
      <c r="YV13943" s="68"/>
      <c r="YW13943" s="68"/>
      <c r="YX13943" s="68">
        <v>0.83962582512444595</v>
      </c>
      <c r="YY13943" s="68"/>
      <c r="YZ13943" s="68"/>
      <c r="ZA13943" s="68"/>
      <c r="ZB13943" s="68"/>
      <c r="ZC13943" s="68"/>
      <c r="ZD13943" s="68"/>
    </row>
    <row r="13944" spans="658:680" x14ac:dyDescent="0.25">
      <c r="YH13944" s="68"/>
      <c r="YI13944" s="68"/>
      <c r="YJ13944" s="68"/>
      <c r="YK13944" s="68"/>
      <c r="YL13944" s="68"/>
      <c r="YM13944" s="68"/>
      <c r="YN13944" s="68"/>
      <c r="YO13944" s="68"/>
      <c r="YP13944" s="68"/>
      <c r="YQ13944" s="68"/>
      <c r="YR13944" s="68"/>
      <c r="YS13944" s="68"/>
      <c r="YT13944" s="68"/>
      <c r="YU13944" s="68"/>
      <c r="YV13944" s="68"/>
      <c r="YW13944" s="68"/>
      <c r="YX13944" s="68">
        <v>0.83956799083522105</v>
      </c>
      <c r="YY13944" s="68"/>
      <c r="YZ13944" s="68"/>
      <c r="ZA13944" s="68"/>
      <c r="ZB13944" s="68"/>
      <c r="ZC13944" s="68"/>
      <c r="ZD13944" s="68"/>
    </row>
    <row r="13945" spans="658:680" x14ac:dyDescent="0.25">
      <c r="YH13945" s="68"/>
      <c r="YI13945" s="68"/>
      <c r="YJ13945" s="68"/>
      <c r="YK13945" s="68"/>
      <c r="YL13945" s="68"/>
      <c r="YM13945" s="68"/>
      <c r="YN13945" s="68"/>
      <c r="YO13945" s="68"/>
      <c r="YP13945" s="68"/>
      <c r="YQ13945" s="68"/>
      <c r="YR13945" s="68"/>
      <c r="YS13945" s="68"/>
      <c r="YT13945" s="68"/>
      <c r="YU13945" s="68"/>
      <c r="YV13945" s="68"/>
      <c r="YW13945" s="68"/>
      <c r="YX13945" s="68">
        <v>0.83955703818541905</v>
      </c>
      <c r="YY13945" s="68"/>
      <c r="YZ13945" s="68"/>
      <c r="ZA13945" s="68"/>
      <c r="ZB13945" s="68"/>
      <c r="ZC13945" s="68"/>
      <c r="ZD13945" s="68"/>
    </row>
    <row r="13946" spans="658:680" x14ac:dyDescent="0.25">
      <c r="YH13946" s="68"/>
      <c r="YI13946" s="68"/>
      <c r="YJ13946" s="68"/>
      <c r="YK13946" s="68"/>
      <c r="YL13946" s="68"/>
      <c r="YM13946" s="68"/>
      <c r="YN13946" s="68"/>
      <c r="YO13946" s="68"/>
      <c r="YP13946" s="68"/>
      <c r="YQ13946" s="68"/>
      <c r="YR13946" s="68"/>
      <c r="YS13946" s="68"/>
      <c r="YT13946" s="68"/>
      <c r="YU13946" s="68"/>
      <c r="YV13946" s="68"/>
      <c r="YW13946" s="68"/>
      <c r="YX13946" s="68">
        <v>0.83955028665798803</v>
      </c>
      <c r="YY13946" s="68"/>
      <c r="YZ13946" s="68"/>
      <c r="ZA13946" s="68"/>
      <c r="ZB13946" s="68"/>
      <c r="ZC13946" s="68"/>
      <c r="ZD13946" s="68"/>
    </row>
    <row r="13947" spans="658:680" x14ac:dyDescent="0.25">
      <c r="YH13947" s="68"/>
      <c r="YI13947" s="68"/>
      <c r="YJ13947" s="68"/>
      <c r="YK13947" s="68"/>
      <c r="YL13947" s="68"/>
      <c r="YM13947" s="68"/>
      <c r="YN13947" s="68"/>
      <c r="YO13947" s="68"/>
      <c r="YP13947" s="68"/>
      <c r="YQ13947" s="68"/>
      <c r="YR13947" s="68"/>
      <c r="YS13947" s="68"/>
      <c r="YT13947" s="68"/>
      <c r="YU13947" s="68"/>
      <c r="YV13947" s="68"/>
      <c r="YW13947" s="68"/>
      <c r="YX13947" s="68">
        <v>0.83941400673109001</v>
      </c>
      <c r="YY13947" s="68"/>
      <c r="YZ13947" s="68"/>
      <c r="ZA13947" s="68"/>
      <c r="ZB13947" s="68"/>
      <c r="ZC13947" s="68"/>
      <c r="ZD13947" s="68"/>
    </row>
    <row r="13948" spans="658:680" x14ac:dyDescent="0.25">
      <c r="YH13948" s="68"/>
      <c r="YI13948" s="68"/>
      <c r="YJ13948" s="68"/>
      <c r="YK13948" s="68"/>
      <c r="YL13948" s="68"/>
      <c r="YM13948" s="68"/>
      <c r="YN13948" s="68"/>
      <c r="YO13948" s="68"/>
      <c r="YP13948" s="68"/>
      <c r="YQ13948" s="68"/>
      <c r="YR13948" s="68"/>
      <c r="YS13948" s="68"/>
      <c r="YT13948" s="68"/>
      <c r="YU13948" s="68"/>
      <c r="YV13948" s="68"/>
      <c r="YW13948" s="68"/>
      <c r="YX13948" s="68">
        <v>0.83939109748445195</v>
      </c>
      <c r="YY13948" s="68"/>
      <c r="YZ13948" s="68"/>
      <c r="ZA13948" s="68"/>
      <c r="ZB13948" s="68"/>
      <c r="ZC13948" s="68"/>
      <c r="ZD13948" s="68"/>
    </row>
    <row r="13949" spans="658:680" x14ac:dyDescent="0.25">
      <c r="YH13949" s="68"/>
      <c r="YI13949" s="68"/>
      <c r="YJ13949" s="68"/>
      <c r="YK13949" s="68"/>
      <c r="YL13949" s="68"/>
      <c r="YM13949" s="68"/>
      <c r="YN13949" s="68"/>
      <c r="YO13949" s="68"/>
      <c r="YP13949" s="68"/>
      <c r="YQ13949" s="68"/>
      <c r="YR13949" s="68"/>
      <c r="YS13949" s="68"/>
      <c r="YT13949" s="68"/>
      <c r="YU13949" s="68"/>
      <c r="YV13949" s="68"/>
      <c r="YW13949" s="68"/>
      <c r="YX13949" s="68">
        <v>0.83927036094714602</v>
      </c>
      <c r="YY13949" s="68"/>
      <c r="YZ13949" s="68"/>
      <c r="ZA13949" s="68"/>
      <c r="ZB13949" s="68"/>
      <c r="ZC13949" s="68"/>
      <c r="ZD13949" s="68"/>
    </row>
    <row r="13950" spans="658:680" x14ac:dyDescent="0.25">
      <c r="YH13950" s="68"/>
      <c r="YI13950" s="68"/>
      <c r="YJ13950" s="68"/>
      <c r="YK13950" s="68"/>
      <c r="YL13950" s="68"/>
      <c r="YM13950" s="68"/>
      <c r="YN13950" s="68"/>
      <c r="YO13950" s="68"/>
      <c r="YP13950" s="68"/>
      <c r="YQ13950" s="68"/>
      <c r="YR13950" s="68"/>
      <c r="YS13950" s="68"/>
      <c r="YT13950" s="68"/>
      <c r="YU13950" s="68"/>
      <c r="YV13950" s="68"/>
      <c r="YW13950" s="68"/>
      <c r="YX13950" s="68">
        <v>0.839257174383782</v>
      </c>
      <c r="YY13950" s="68"/>
      <c r="YZ13950" s="68"/>
      <c r="ZA13950" s="68"/>
      <c r="ZB13950" s="68"/>
      <c r="ZC13950" s="68"/>
      <c r="ZD13950" s="68"/>
    </row>
    <row r="13951" spans="658:680" x14ac:dyDescent="0.25">
      <c r="YH13951" s="68"/>
      <c r="YI13951" s="68"/>
      <c r="YJ13951" s="68"/>
      <c r="YK13951" s="68"/>
      <c r="YL13951" s="68"/>
      <c r="YM13951" s="68"/>
      <c r="YN13951" s="68"/>
      <c r="YO13951" s="68"/>
      <c r="YP13951" s="68"/>
      <c r="YQ13951" s="68"/>
      <c r="YR13951" s="68"/>
      <c r="YS13951" s="68"/>
      <c r="YT13951" s="68"/>
      <c r="YU13951" s="68"/>
      <c r="YV13951" s="68"/>
      <c r="YW13951" s="68"/>
      <c r="YX13951" s="68">
        <v>0.839240283914651</v>
      </c>
      <c r="YY13951" s="68"/>
      <c r="YZ13951" s="68"/>
      <c r="ZA13951" s="68"/>
      <c r="ZB13951" s="68"/>
      <c r="ZC13951" s="68"/>
      <c r="ZD13951" s="68"/>
    </row>
    <row r="13952" spans="658:680" x14ac:dyDescent="0.25">
      <c r="YH13952" s="68"/>
      <c r="YI13952" s="68"/>
      <c r="YJ13952" s="68"/>
      <c r="YK13952" s="68"/>
      <c r="YL13952" s="68"/>
      <c r="YM13952" s="68"/>
      <c r="YN13952" s="68"/>
      <c r="YO13952" s="68"/>
      <c r="YP13952" s="68"/>
      <c r="YQ13952" s="68"/>
      <c r="YR13952" s="68"/>
      <c r="YS13952" s="68"/>
      <c r="YT13952" s="68"/>
      <c r="YU13952" s="68"/>
      <c r="YV13952" s="68"/>
      <c r="YW13952" s="68"/>
      <c r="YX13952" s="68">
        <v>0.83917651188787701</v>
      </c>
      <c r="YY13952" s="68"/>
      <c r="YZ13952" s="68"/>
      <c r="ZA13952" s="68"/>
      <c r="ZB13952" s="68"/>
      <c r="ZC13952" s="68"/>
      <c r="ZD13952" s="68"/>
    </row>
    <row r="13953" spans="658:680" x14ac:dyDescent="0.25">
      <c r="YH13953" s="68"/>
      <c r="YI13953" s="68"/>
      <c r="YJ13953" s="68"/>
      <c r="YK13953" s="68"/>
      <c r="YL13953" s="68"/>
      <c r="YM13953" s="68"/>
      <c r="YN13953" s="68"/>
      <c r="YO13953" s="68"/>
      <c r="YP13953" s="68"/>
      <c r="YQ13953" s="68"/>
      <c r="YR13953" s="68"/>
      <c r="YS13953" s="68"/>
      <c r="YT13953" s="68"/>
      <c r="YU13953" s="68"/>
      <c r="YV13953" s="68"/>
      <c r="YW13953" s="68"/>
      <c r="YX13953" s="68">
        <v>0.83911076521727102</v>
      </c>
      <c r="YY13953" s="68"/>
      <c r="YZ13953" s="68"/>
      <c r="ZA13953" s="68"/>
      <c r="ZB13953" s="68"/>
      <c r="ZC13953" s="68"/>
      <c r="ZD13953" s="68"/>
    </row>
    <row r="13954" spans="658:680" x14ac:dyDescent="0.25">
      <c r="YH13954" s="68"/>
      <c r="YI13954" s="68"/>
      <c r="YJ13954" s="68"/>
      <c r="YK13954" s="68"/>
      <c r="YL13954" s="68"/>
      <c r="YM13954" s="68"/>
      <c r="YN13954" s="68"/>
      <c r="YO13954" s="68"/>
      <c r="YP13954" s="68"/>
      <c r="YQ13954" s="68"/>
      <c r="YR13954" s="68"/>
      <c r="YS13954" s="68"/>
      <c r="YT13954" s="68"/>
      <c r="YU13954" s="68"/>
      <c r="YV13954" s="68"/>
      <c r="YW13954" s="68"/>
      <c r="YX13954" s="68">
        <v>0.83902756064067097</v>
      </c>
      <c r="YY13954" s="68"/>
      <c r="YZ13954" s="68"/>
      <c r="ZA13954" s="68"/>
      <c r="ZB13954" s="68"/>
      <c r="ZC13954" s="68"/>
      <c r="ZD13954" s="68"/>
    </row>
    <row r="13955" spans="658:680" x14ac:dyDescent="0.25">
      <c r="YH13955" s="68"/>
      <c r="YI13955" s="68"/>
      <c r="YJ13955" s="68"/>
      <c r="YK13955" s="68"/>
      <c r="YL13955" s="68"/>
      <c r="YM13955" s="68"/>
      <c r="YN13955" s="68"/>
      <c r="YO13955" s="68"/>
      <c r="YP13955" s="68"/>
      <c r="YQ13955" s="68"/>
      <c r="YR13955" s="68"/>
      <c r="YS13955" s="68"/>
      <c r="YT13955" s="68"/>
      <c r="YU13955" s="68"/>
      <c r="YV13955" s="68"/>
      <c r="YW13955" s="68"/>
      <c r="YX13955" s="68">
        <v>0.83900412758510701</v>
      </c>
      <c r="YY13955" s="68"/>
      <c r="YZ13955" s="68"/>
      <c r="ZA13955" s="68"/>
      <c r="ZB13955" s="68"/>
      <c r="ZC13955" s="68"/>
      <c r="ZD13955" s="68"/>
    </row>
    <row r="13956" spans="658:680" x14ac:dyDescent="0.25">
      <c r="YH13956" s="68"/>
      <c r="YI13956" s="68"/>
      <c r="YJ13956" s="68"/>
      <c r="YK13956" s="68"/>
      <c r="YL13956" s="68"/>
      <c r="YM13956" s="68"/>
      <c r="YN13956" s="68"/>
      <c r="YO13956" s="68"/>
      <c r="YP13956" s="68"/>
      <c r="YQ13956" s="68"/>
      <c r="YR13956" s="68"/>
      <c r="YS13956" s="68"/>
      <c r="YT13956" s="68"/>
      <c r="YU13956" s="68"/>
      <c r="YV13956" s="68"/>
      <c r="YW13956" s="68"/>
      <c r="YX13956" s="68">
        <v>0.83899477207701101</v>
      </c>
      <c r="YY13956" s="68"/>
      <c r="YZ13956" s="68"/>
      <c r="ZA13956" s="68"/>
      <c r="ZB13956" s="68"/>
      <c r="ZC13956" s="68"/>
      <c r="ZD13956" s="68"/>
    </row>
    <row r="13957" spans="658:680" x14ac:dyDescent="0.25">
      <c r="YH13957" s="68"/>
      <c r="YI13957" s="68"/>
      <c r="YJ13957" s="68"/>
      <c r="YK13957" s="68"/>
      <c r="YL13957" s="68"/>
      <c r="YM13957" s="68"/>
      <c r="YN13957" s="68"/>
      <c r="YO13957" s="68"/>
      <c r="YP13957" s="68"/>
      <c r="YQ13957" s="68"/>
      <c r="YR13957" s="68"/>
      <c r="YS13957" s="68"/>
      <c r="YT13957" s="68"/>
      <c r="YU13957" s="68"/>
      <c r="YV13957" s="68"/>
      <c r="YW13957" s="68"/>
      <c r="YX13957" s="68">
        <v>0.83899075853365201</v>
      </c>
      <c r="YY13957" s="68"/>
      <c r="YZ13957" s="68"/>
      <c r="ZA13957" s="68"/>
      <c r="ZB13957" s="68"/>
      <c r="ZC13957" s="68"/>
      <c r="ZD13957" s="68"/>
    </row>
    <row r="13958" spans="658:680" x14ac:dyDescent="0.25">
      <c r="YH13958" s="68"/>
      <c r="YI13958" s="68"/>
      <c r="YJ13958" s="68"/>
      <c r="YK13958" s="68"/>
      <c r="YL13958" s="68"/>
      <c r="YM13958" s="68"/>
      <c r="YN13958" s="68"/>
      <c r="YO13958" s="68"/>
      <c r="YP13958" s="68"/>
      <c r="YQ13958" s="68"/>
      <c r="YR13958" s="68"/>
      <c r="YS13958" s="68"/>
      <c r="YT13958" s="68"/>
      <c r="YU13958" s="68"/>
      <c r="YV13958" s="68"/>
      <c r="YW13958" s="68"/>
      <c r="YX13958" s="68">
        <v>0.83890061725665499</v>
      </c>
      <c r="YY13958" s="68"/>
      <c r="YZ13958" s="68"/>
      <c r="ZA13958" s="68"/>
      <c r="ZB13958" s="68"/>
      <c r="ZC13958" s="68"/>
      <c r="ZD13958" s="68"/>
    </row>
    <row r="13959" spans="658:680" x14ac:dyDescent="0.25">
      <c r="YH13959" s="68"/>
      <c r="YI13959" s="68"/>
      <c r="YJ13959" s="68"/>
      <c r="YK13959" s="68"/>
      <c r="YL13959" s="68"/>
      <c r="YM13959" s="68"/>
      <c r="YN13959" s="68"/>
      <c r="YO13959" s="68"/>
      <c r="YP13959" s="68"/>
      <c r="YQ13959" s="68"/>
      <c r="YR13959" s="68"/>
      <c r="YS13959" s="68"/>
      <c r="YT13959" s="68"/>
      <c r="YU13959" s="68"/>
      <c r="YV13959" s="68"/>
      <c r="YW13959" s="68"/>
      <c r="YX13959" s="68">
        <v>0.83889262704430001</v>
      </c>
      <c r="YY13959" s="68"/>
      <c r="YZ13959" s="68"/>
      <c r="ZA13959" s="68"/>
      <c r="ZB13959" s="68"/>
      <c r="ZC13959" s="68"/>
      <c r="ZD13959" s="68"/>
    </row>
    <row r="13960" spans="658:680" x14ac:dyDescent="0.25">
      <c r="YH13960" s="68"/>
      <c r="YI13960" s="68"/>
      <c r="YJ13960" s="68"/>
      <c r="YK13960" s="68"/>
      <c r="YL13960" s="68"/>
      <c r="YM13960" s="68"/>
      <c r="YN13960" s="68"/>
      <c r="YO13960" s="68"/>
      <c r="YP13960" s="68"/>
      <c r="YQ13960" s="68"/>
      <c r="YR13960" s="68"/>
      <c r="YS13960" s="68"/>
      <c r="YT13960" s="68"/>
      <c r="YU13960" s="68"/>
      <c r="YV13960" s="68"/>
      <c r="YW13960" s="68"/>
      <c r="YX13960" s="68">
        <v>0.83884891054193</v>
      </c>
      <c r="YY13960" s="68"/>
      <c r="YZ13960" s="68"/>
      <c r="ZA13960" s="68"/>
      <c r="ZB13960" s="68"/>
      <c r="ZC13960" s="68"/>
      <c r="ZD13960" s="68"/>
    </row>
    <row r="13961" spans="658:680" x14ac:dyDescent="0.25">
      <c r="YH13961" s="68"/>
      <c r="YI13961" s="68"/>
      <c r="YJ13961" s="68"/>
      <c r="YK13961" s="68"/>
      <c r="YL13961" s="68"/>
      <c r="YM13961" s="68"/>
      <c r="YN13961" s="68"/>
      <c r="YO13961" s="68"/>
      <c r="YP13961" s="68"/>
      <c r="YQ13961" s="68"/>
      <c r="YR13961" s="68"/>
      <c r="YS13961" s="68"/>
      <c r="YT13961" s="68"/>
      <c r="YU13961" s="68"/>
      <c r="YV13961" s="68"/>
      <c r="YW13961" s="68"/>
      <c r="YX13961" s="68">
        <v>0.83883900614256601</v>
      </c>
      <c r="YY13961" s="68"/>
      <c r="YZ13961" s="68"/>
      <c r="ZA13961" s="68"/>
      <c r="ZB13961" s="68"/>
      <c r="ZC13961" s="68"/>
      <c r="ZD13961" s="68"/>
    </row>
    <row r="13962" spans="658:680" x14ac:dyDescent="0.25">
      <c r="YH13962" s="68"/>
      <c r="YI13962" s="68"/>
      <c r="YJ13962" s="68"/>
      <c r="YK13962" s="68"/>
      <c r="YL13962" s="68"/>
      <c r="YM13962" s="68"/>
      <c r="YN13962" s="68"/>
      <c r="YO13962" s="68"/>
      <c r="YP13962" s="68"/>
      <c r="YQ13962" s="68"/>
      <c r="YR13962" s="68"/>
      <c r="YS13962" s="68"/>
      <c r="YT13962" s="68"/>
      <c r="YU13962" s="68"/>
      <c r="YV13962" s="68"/>
      <c r="YW13962" s="68"/>
      <c r="YX13962" s="68">
        <v>0.83883069552647604</v>
      </c>
      <c r="YY13962" s="68"/>
      <c r="YZ13962" s="68"/>
      <c r="ZA13962" s="68"/>
      <c r="ZB13962" s="68"/>
      <c r="ZC13962" s="68"/>
      <c r="ZD13962" s="68"/>
    </row>
    <row r="13963" spans="658:680" x14ac:dyDescent="0.25">
      <c r="YH13963" s="68"/>
      <c r="YI13963" s="68"/>
      <c r="YJ13963" s="68"/>
      <c r="YK13963" s="68"/>
      <c r="YL13963" s="68"/>
      <c r="YM13963" s="68"/>
      <c r="YN13963" s="68"/>
      <c r="YO13963" s="68"/>
      <c r="YP13963" s="68"/>
      <c r="YQ13963" s="68"/>
      <c r="YR13963" s="68"/>
      <c r="YS13963" s="68"/>
      <c r="YT13963" s="68"/>
      <c r="YU13963" s="68"/>
      <c r="YV13963" s="68"/>
      <c r="YW13963" s="68"/>
      <c r="YX13963" s="68">
        <v>0.83875948473832895</v>
      </c>
      <c r="YY13963" s="68"/>
      <c r="YZ13963" s="68"/>
      <c r="ZA13963" s="68"/>
      <c r="ZB13963" s="68"/>
      <c r="ZC13963" s="68"/>
      <c r="ZD13963" s="68"/>
    </row>
    <row r="13964" spans="658:680" x14ac:dyDescent="0.25">
      <c r="YH13964" s="68"/>
      <c r="YI13964" s="68"/>
      <c r="YJ13964" s="68"/>
      <c r="YK13964" s="68"/>
      <c r="YL13964" s="68"/>
      <c r="YM13964" s="68"/>
      <c r="YN13964" s="68"/>
      <c r="YO13964" s="68"/>
      <c r="YP13964" s="68"/>
      <c r="YQ13964" s="68"/>
      <c r="YR13964" s="68"/>
      <c r="YS13964" s="68"/>
      <c r="YT13964" s="68"/>
      <c r="YU13964" s="68"/>
      <c r="YV13964" s="68"/>
      <c r="YW13964" s="68"/>
      <c r="YX13964" s="68">
        <v>0.83862462985243602</v>
      </c>
      <c r="YY13964" s="68"/>
      <c r="YZ13964" s="68"/>
      <c r="ZA13964" s="68"/>
      <c r="ZB13964" s="68"/>
      <c r="ZC13964" s="68"/>
      <c r="ZD13964" s="68"/>
    </row>
    <row r="13965" spans="658:680" x14ac:dyDescent="0.25">
      <c r="YH13965" s="68"/>
      <c r="YI13965" s="68"/>
      <c r="YJ13965" s="68"/>
      <c r="YK13965" s="68"/>
      <c r="YL13965" s="68"/>
      <c r="YM13965" s="68"/>
      <c r="YN13965" s="68"/>
      <c r="YO13965" s="68"/>
      <c r="YP13965" s="68"/>
      <c r="YQ13965" s="68"/>
      <c r="YR13965" s="68"/>
      <c r="YS13965" s="68"/>
      <c r="YT13965" s="68"/>
      <c r="YU13965" s="68"/>
      <c r="YV13965" s="68"/>
      <c r="YW13965" s="68"/>
      <c r="YX13965" s="68">
        <v>0.83851595921247801</v>
      </c>
      <c r="YY13965" s="68"/>
      <c r="YZ13965" s="68"/>
      <c r="ZA13965" s="68"/>
      <c r="ZB13965" s="68"/>
      <c r="ZC13965" s="68"/>
      <c r="ZD13965" s="68"/>
    </row>
    <row r="13966" spans="658:680" x14ac:dyDescent="0.25">
      <c r="YH13966" s="68"/>
      <c r="YI13966" s="68"/>
      <c r="YJ13966" s="68"/>
      <c r="YK13966" s="68"/>
      <c r="YL13966" s="68"/>
      <c r="YM13966" s="68"/>
      <c r="YN13966" s="68"/>
      <c r="YO13966" s="68"/>
      <c r="YP13966" s="68"/>
      <c r="YQ13966" s="68"/>
      <c r="YR13966" s="68"/>
      <c r="YS13966" s="68"/>
      <c r="YT13966" s="68"/>
      <c r="YU13966" s="68"/>
      <c r="YV13966" s="68"/>
      <c r="YW13966" s="68"/>
      <c r="YX13966" s="68">
        <v>0.83849447777270802</v>
      </c>
      <c r="YY13966" s="68"/>
      <c r="YZ13966" s="68"/>
      <c r="ZA13966" s="68"/>
      <c r="ZB13966" s="68"/>
      <c r="ZC13966" s="68"/>
      <c r="ZD13966" s="68"/>
    </row>
    <row r="13967" spans="658:680" x14ac:dyDescent="0.25">
      <c r="YH13967" s="68"/>
      <c r="YI13967" s="68"/>
      <c r="YJ13967" s="68"/>
      <c r="YK13967" s="68"/>
      <c r="YL13967" s="68"/>
      <c r="YM13967" s="68"/>
      <c r="YN13967" s="68"/>
      <c r="YO13967" s="68"/>
      <c r="YP13967" s="68"/>
      <c r="YQ13967" s="68"/>
      <c r="YR13967" s="68"/>
      <c r="YS13967" s="68"/>
      <c r="YT13967" s="68"/>
      <c r="YU13967" s="68"/>
      <c r="YV13967" s="68"/>
      <c r="YW13967" s="68"/>
      <c r="YX13967" s="68">
        <v>0.83846171689784599</v>
      </c>
      <c r="YY13967" s="68"/>
      <c r="YZ13967" s="68"/>
      <c r="ZA13967" s="68"/>
      <c r="ZB13967" s="68"/>
      <c r="ZC13967" s="68"/>
      <c r="ZD13967" s="68"/>
    </row>
    <row r="13968" spans="658:680" x14ac:dyDescent="0.25">
      <c r="YH13968" s="68"/>
      <c r="YI13968" s="68"/>
      <c r="YJ13968" s="68"/>
      <c r="YK13968" s="68"/>
      <c r="YL13968" s="68"/>
      <c r="YM13968" s="68"/>
      <c r="YN13968" s="68"/>
      <c r="YO13968" s="68"/>
      <c r="YP13968" s="68"/>
      <c r="YQ13968" s="68"/>
      <c r="YR13968" s="68"/>
      <c r="YS13968" s="68"/>
      <c r="YT13968" s="68"/>
      <c r="YU13968" s="68"/>
      <c r="YV13968" s="68"/>
      <c r="YW13968" s="68"/>
      <c r="YX13968" s="68">
        <v>0.83841267722246604</v>
      </c>
      <c r="YY13968" s="68"/>
      <c r="YZ13968" s="68"/>
      <c r="ZA13968" s="68"/>
      <c r="ZB13968" s="68"/>
      <c r="ZC13968" s="68"/>
      <c r="ZD13968" s="68"/>
    </row>
    <row r="13969" spans="658:680" x14ac:dyDescent="0.25">
      <c r="YH13969" s="68"/>
      <c r="YI13969" s="68"/>
      <c r="YJ13969" s="68"/>
      <c r="YK13969" s="68"/>
      <c r="YL13969" s="68"/>
      <c r="YM13969" s="68"/>
      <c r="YN13969" s="68"/>
      <c r="YO13969" s="68"/>
      <c r="YP13969" s="68"/>
      <c r="YQ13969" s="68"/>
      <c r="YR13969" s="68"/>
      <c r="YS13969" s="68"/>
      <c r="YT13969" s="68"/>
      <c r="YU13969" s="68"/>
      <c r="YV13969" s="68"/>
      <c r="YW13969" s="68"/>
      <c r="YX13969" s="68">
        <v>0.83828714445934405</v>
      </c>
      <c r="YY13969" s="68"/>
      <c r="YZ13969" s="68"/>
      <c r="ZA13969" s="68"/>
      <c r="ZB13969" s="68"/>
      <c r="ZC13969" s="68"/>
      <c r="ZD13969" s="68"/>
    </row>
    <row r="13970" spans="658:680" x14ac:dyDescent="0.25">
      <c r="YH13970" s="68"/>
      <c r="YI13970" s="68"/>
      <c r="YJ13970" s="68"/>
      <c r="YK13970" s="68"/>
      <c r="YL13970" s="68"/>
      <c r="YM13970" s="68"/>
      <c r="YN13970" s="68"/>
      <c r="YO13970" s="68"/>
      <c r="YP13970" s="68"/>
      <c r="YQ13970" s="68"/>
      <c r="YR13970" s="68"/>
      <c r="YS13970" s="68"/>
      <c r="YT13970" s="68"/>
      <c r="YU13970" s="68"/>
      <c r="YV13970" s="68"/>
      <c r="YW13970" s="68"/>
      <c r="YX13970" s="68">
        <v>0.83827767457977598</v>
      </c>
      <c r="YY13970" s="68"/>
      <c r="YZ13970" s="68"/>
      <c r="ZA13970" s="68"/>
      <c r="ZB13970" s="68"/>
      <c r="ZC13970" s="68"/>
      <c r="ZD13970" s="68"/>
    </row>
    <row r="13971" spans="658:680" x14ac:dyDescent="0.25">
      <c r="YH13971" s="68"/>
      <c r="YI13971" s="68"/>
      <c r="YJ13971" s="68"/>
      <c r="YK13971" s="68"/>
      <c r="YL13971" s="68"/>
      <c r="YM13971" s="68"/>
      <c r="YN13971" s="68"/>
      <c r="YO13971" s="68"/>
      <c r="YP13971" s="68"/>
      <c r="YQ13971" s="68"/>
      <c r="YR13971" s="68"/>
      <c r="YS13971" s="68"/>
      <c r="YT13971" s="68"/>
      <c r="YU13971" s="68"/>
      <c r="YV13971" s="68"/>
      <c r="YW13971" s="68"/>
      <c r="YX13971" s="68">
        <v>0.83819345749362595</v>
      </c>
      <c r="YY13971" s="68"/>
      <c r="YZ13971" s="68"/>
      <c r="ZA13971" s="68"/>
      <c r="ZB13971" s="68"/>
      <c r="ZC13971" s="68"/>
      <c r="ZD13971" s="68"/>
    </row>
    <row r="13972" spans="658:680" x14ac:dyDescent="0.25">
      <c r="YH13972" s="68"/>
      <c r="YI13972" s="68"/>
      <c r="YJ13972" s="68"/>
      <c r="YK13972" s="68"/>
      <c r="YL13972" s="68"/>
      <c r="YM13972" s="68"/>
      <c r="YN13972" s="68"/>
      <c r="YO13972" s="68"/>
      <c r="YP13972" s="68"/>
      <c r="YQ13972" s="68"/>
      <c r="YR13972" s="68"/>
      <c r="YS13972" s="68"/>
      <c r="YT13972" s="68"/>
      <c r="YU13972" s="68"/>
      <c r="YV13972" s="68"/>
      <c r="YW13972" s="68"/>
      <c r="YX13972" s="68">
        <v>0.83818771163361705</v>
      </c>
      <c r="YY13972" s="68"/>
      <c r="YZ13972" s="68"/>
      <c r="ZA13972" s="68"/>
      <c r="ZB13972" s="68"/>
      <c r="ZC13972" s="68"/>
      <c r="ZD13972" s="68"/>
    </row>
    <row r="13973" spans="658:680" x14ac:dyDescent="0.25">
      <c r="YH13973" s="68"/>
      <c r="YI13973" s="68"/>
      <c r="YJ13973" s="68"/>
      <c r="YK13973" s="68"/>
      <c r="YL13973" s="68"/>
      <c r="YM13973" s="68"/>
      <c r="YN13973" s="68"/>
      <c r="YO13973" s="68"/>
      <c r="YP13973" s="68"/>
      <c r="YQ13973" s="68"/>
      <c r="YR13973" s="68"/>
      <c r="YS13973" s="68"/>
      <c r="YT13973" s="68"/>
      <c r="YU13973" s="68"/>
      <c r="YV13973" s="68"/>
      <c r="YW13973" s="68"/>
      <c r="YX13973" s="68">
        <v>0.83810989681378001</v>
      </c>
      <c r="YY13973" s="68"/>
      <c r="YZ13973" s="68"/>
      <c r="ZA13973" s="68"/>
      <c r="ZB13973" s="68"/>
      <c r="ZC13973" s="68"/>
      <c r="ZD13973" s="68"/>
    </row>
    <row r="13974" spans="658:680" x14ac:dyDescent="0.25">
      <c r="YH13974" s="68"/>
      <c r="YI13974" s="68"/>
      <c r="YJ13974" s="68"/>
      <c r="YK13974" s="68"/>
      <c r="YL13974" s="68"/>
      <c r="YM13974" s="68"/>
      <c r="YN13974" s="68"/>
      <c r="YO13974" s="68"/>
      <c r="YP13974" s="68"/>
      <c r="YQ13974" s="68"/>
      <c r="YR13974" s="68"/>
      <c r="YS13974" s="68"/>
      <c r="YT13974" s="68"/>
      <c r="YU13974" s="68"/>
      <c r="YV13974" s="68"/>
      <c r="YW13974" s="68"/>
      <c r="YX13974" s="68">
        <v>0.83808061020706204</v>
      </c>
      <c r="YY13974" s="68"/>
      <c r="YZ13974" s="68"/>
      <c r="ZA13974" s="68"/>
      <c r="ZB13974" s="68"/>
      <c r="ZC13974" s="68"/>
      <c r="ZD13974" s="68"/>
    </row>
    <row r="13975" spans="658:680" x14ac:dyDescent="0.25">
      <c r="YH13975" s="68"/>
      <c r="YI13975" s="68"/>
      <c r="YJ13975" s="68"/>
      <c r="YK13975" s="68"/>
      <c r="YL13975" s="68"/>
      <c r="YM13975" s="68"/>
      <c r="YN13975" s="68"/>
      <c r="YO13975" s="68"/>
      <c r="YP13975" s="68"/>
      <c r="YQ13975" s="68"/>
      <c r="YR13975" s="68"/>
      <c r="YS13975" s="68"/>
      <c r="YT13975" s="68"/>
      <c r="YU13975" s="68"/>
      <c r="YV13975" s="68"/>
      <c r="YW13975" s="68"/>
      <c r="YX13975" s="68">
        <v>0.83800674361469996</v>
      </c>
      <c r="YY13975" s="68"/>
      <c r="YZ13975" s="68"/>
      <c r="ZA13975" s="68"/>
      <c r="ZB13975" s="68"/>
      <c r="ZC13975" s="68"/>
      <c r="ZD13975" s="68"/>
    </row>
    <row r="13976" spans="658:680" x14ac:dyDescent="0.25">
      <c r="YH13976" s="68"/>
      <c r="YI13976" s="68"/>
      <c r="YJ13976" s="68"/>
      <c r="YK13976" s="68"/>
      <c r="YL13976" s="68"/>
      <c r="YM13976" s="68"/>
      <c r="YN13976" s="68"/>
      <c r="YO13976" s="68"/>
      <c r="YP13976" s="68"/>
      <c r="YQ13976" s="68"/>
      <c r="YR13976" s="68"/>
      <c r="YS13976" s="68"/>
      <c r="YT13976" s="68"/>
      <c r="YU13976" s="68"/>
      <c r="YV13976" s="68"/>
      <c r="YW13976" s="68"/>
      <c r="YX13976" s="68">
        <v>0.83792446380496799</v>
      </c>
      <c r="YY13976" s="68"/>
      <c r="YZ13976" s="68"/>
      <c r="ZA13976" s="68"/>
      <c r="ZB13976" s="68"/>
      <c r="ZC13976" s="68"/>
      <c r="ZD13976" s="68"/>
    </row>
    <row r="13977" spans="658:680" x14ac:dyDescent="0.25">
      <c r="YH13977" s="68"/>
      <c r="YI13977" s="68"/>
      <c r="YJ13977" s="68"/>
      <c r="YK13977" s="68"/>
      <c r="YL13977" s="68"/>
      <c r="YM13977" s="68"/>
      <c r="YN13977" s="68"/>
      <c r="YO13977" s="68"/>
      <c r="YP13977" s="68"/>
      <c r="YQ13977" s="68"/>
      <c r="YR13977" s="68"/>
      <c r="YS13977" s="68"/>
      <c r="YT13977" s="68"/>
      <c r="YU13977" s="68"/>
      <c r="YV13977" s="68"/>
      <c r="YW13977" s="68"/>
      <c r="YX13977" s="68">
        <v>0.83786053771857405</v>
      </c>
      <c r="YY13977" s="68"/>
      <c r="YZ13977" s="68"/>
      <c r="ZA13977" s="68"/>
      <c r="ZB13977" s="68"/>
      <c r="ZC13977" s="68"/>
      <c r="ZD13977" s="68"/>
    </row>
    <row r="13978" spans="658:680" x14ac:dyDescent="0.25">
      <c r="YH13978" s="68"/>
      <c r="YI13978" s="68"/>
      <c r="YJ13978" s="68"/>
      <c r="YK13978" s="68"/>
      <c r="YL13978" s="68"/>
      <c r="YM13978" s="68"/>
      <c r="YN13978" s="68"/>
      <c r="YO13978" s="68"/>
      <c r="YP13978" s="68"/>
      <c r="YQ13978" s="68"/>
      <c r="YR13978" s="68"/>
      <c r="YS13978" s="68"/>
      <c r="YT13978" s="68"/>
      <c r="YU13978" s="68"/>
      <c r="YV13978" s="68"/>
      <c r="YW13978" s="68"/>
      <c r="YX13978" s="68">
        <v>0.83783164535042798</v>
      </c>
      <c r="YY13978" s="68"/>
      <c r="YZ13978" s="68"/>
      <c r="ZA13978" s="68"/>
      <c r="ZB13978" s="68"/>
      <c r="ZC13978" s="68"/>
      <c r="ZD13978" s="68"/>
    </row>
    <row r="13979" spans="658:680" x14ac:dyDescent="0.25">
      <c r="YH13979" s="68"/>
      <c r="YI13979" s="68"/>
      <c r="YJ13979" s="68"/>
      <c r="YK13979" s="68"/>
      <c r="YL13979" s="68"/>
      <c r="YM13979" s="68"/>
      <c r="YN13979" s="68"/>
      <c r="YO13979" s="68"/>
      <c r="YP13979" s="68"/>
      <c r="YQ13979" s="68"/>
      <c r="YR13979" s="68"/>
      <c r="YS13979" s="68"/>
      <c r="YT13979" s="68"/>
      <c r="YU13979" s="68"/>
      <c r="YV13979" s="68"/>
      <c r="YW13979" s="68"/>
      <c r="YX13979" s="68">
        <v>0.83777321869210597</v>
      </c>
      <c r="YY13979" s="68"/>
      <c r="YZ13979" s="68"/>
      <c r="ZA13979" s="68"/>
      <c r="ZB13979" s="68"/>
      <c r="ZC13979" s="68"/>
      <c r="ZD13979" s="68"/>
    </row>
    <row r="13980" spans="658:680" x14ac:dyDescent="0.25">
      <c r="YH13980" s="68"/>
      <c r="YI13980" s="68"/>
      <c r="YJ13980" s="68"/>
      <c r="YK13980" s="68"/>
      <c r="YL13980" s="68"/>
      <c r="YM13980" s="68"/>
      <c r="YN13980" s="68"/>
      <c r="YO13980" s="68"/>
      <c r="YP13980" s="68"/>
      <c r="YQ13980" s="68"/>
      <c r="YR13980" s="68"/>
      <c r="YS13980" s="68"/>
      <c r="YT13980" s="68"/>
      <c r="YU13980" s="68"/>
      <c r="YV13980" s="68"/>
      <c r="YW13980" s="68"/>
      <c r="YX13980" s="68">
        <v>0.83776748401152801</v>
      </c>
      <c r="YY13980" s="68"/>
      <c r="YZ13980" s="68"/>
      <c r="ZA13980" s="68"/>
      <c r="ZB13980" s="68"/>
      <c r="ZC13980" s="68"/>
      <c r="ZD13980" s="68"/>
    </row>
    <row r="13981" spans="658:680" x14ac:dyDescent="0.25">
      <c r="YH13981" s="68"/>
      <c r="YI13981" s="68"/>
      <c r="YJ13981" s="68"/>
      <c r="YK13981" s="68"/>
      <c r="YL13981" s="68"/>
      <c r="YM13981" s="68"/>
      <c r="YN13981" s="68"/>
      <c r="YO13981" s="68"/>
      <c r="YP13981" s="68"/>
      <c r="YQ13981" s="68"/>
      <c r="YR13981" s="68"/>
      <c r="YS13981" s="68"/>
      <c r="YT13981" s="68"/>
      <c r="YU13981" s="68"/>
      <c r="YV13981" s="68"/>
      <c r="YW13981" s="68"/>
      <c r="YX13981" s="68">
        <v>0.83772873505811496</v>
      </c>
      <c r="YY13981" s="68"/>
      <c r="YZ13981" s="68"/>
      <c r="ZA13981" s="68"/>
      <c r="ZB13981" s="68"/>
      <c r="ZC13981" s="68"/>
      <c r="ZD13981" s="68"/>
    </row>
    <row r="13982" spans="658:680" x14ac:dyDescent="0.25">
      <c r="YH13982" s="68"/>
      <c r="YI13982" s="68"/>
      <c r="YJ13982" s="68"/>
      <c r="YK13982" s="68"/>
      <c r="YL13982" s="68"/>
      <c r="YM13982" s="68"/>
      <c r="YN13982" s="68"/>
      <c r="YO13982" s="68"/>
      <c r="YP13982" s="68"/>
      <c r="YQ13982" s="68"/>
      <c r="YR13982" s="68"/>
      <c r="YS13982" s="68"/>
      <c r="YT13982" s="68"/>
      <c r="YU13982" s="68"/>
      <c r="YV13982" s="68"/>
      <c r="YW13982" s="68"/>
      <c r="YX13982" s="68">
        <v>0.83772602243766803</v>
      </c>
      <c r="YY13982" s="68"/>
      <c r="YZ13982" s="68"/>
      <c r="ZA13982" s="68"/>
      <c r="ZB13982" s="68"/>
      <c r="ZC13982" s="68"/>
      <c r="ZD13982" s="68"/>
    </row>
    <row r="13983" spans="658:680" x14ac:dyDescent="0.25">
      <c r="YH13983" s="68"/>
      <c r="YI13983" s="68"/>
      <c r="YJ13983" s="68"/>
      <c r="YK13983" s="68"/>
      <c r="YL13983" s="68"/>
      <c r="YM13983" s="68"/>
      <c r="YN13983" s="68"/>
      <c r="YO13983" s="68"/>
      <c r="YP13983" s="68"/>
      <c r="YQ13983" s="68"/>
      <c r="YR13983" s="68"/>
      <c r="YS13983" s="68"/>
      <c r="YT13983" s="68"/>
      <c r="YU13983" s="68"/>
      <c r="YV13983" s="68"/>
      <c r="YW13983" s="68"/>
      <c r="YX13983" s="68">
        <v>0.83767046307479798</v>
      </c>
      <c r="YY13983" s="68"/>
      <c r="YZ13983" s="68"/>
      <c r="ZA13983" s="68"/>
      <c r="ZB13983" s="68"/>
      <c r="ZC13983" s="68"/>
      <c r="ZD13983" s="68"/>
    </row>
    <row r="13984" spans="658:680" x14ac:dyDescent="0.25">
      <c r="YH13984" s="68"/>
      <c r="YI13984" s="68"/>
      <c r="YJ13984" s="68"/>
      <c r="YK13984" s="68"/>
      <c r="YL13984" s="68"/>
      <c r="YM13984" s="68"/>
      <c r="YN13984" s="68"/>
      <c r="YO13984" s="68"/>
      <c r="YP13984" s="68"/>
      <c r="YQ13984" s="68"/>
      <c r="YR13984" s="68"/>
      <c r="YS13984" s="68"/>
      <c r="YT13984" s="68"/>
      <c r="YU13984" s="68"/>
      <c r="YV13984" s="68"/>
      <c r="YW13984" s="68"/>
      <c r="YX13984" s="68">
        <v>0.837613098954615</v>
      </c>
      <c r="YY13984" s="68"/>
      <c r="YZ13984" s="68"/>
      <c r="ZA13984" s="68"/>
      <c r="ZB13984" s="68"/>
      <c r="ZC13984" s="68"/>
      <c r="ZD13984" s="68"/>
    </row>
    <row r="13985" spans="658:680" x14ac:dyDescent="0.25">
      <c r="YH13985" s="68"/>
      <c r="YI13985" s="68"/>
      <c r="YJ13985" s="68"/>
      <c r="YK13985" s="68"/>
      <c r="YL13985" s="68"/>
      <c r="YM13985" s="68"/>
      <c r="YN13985" s="68"/>
      <c r="YO13985" s="68"/>
      <c r="YP13985" s="68"/>
      <c r="YQ13985" s="68"/>
      <c r="YR13985" s="68"/>
      <c r="YS13985" s="68"/>
      <c r="YT13985" s="68"/>
      <c r="YU13985" s="68"/>
      <c r="YV13985" s="68"/>
      <c r="YW13985" s="68"/>
      <c r="YX13985" s="68">
        <v>0.83753567540660701</v>
      </c>
      <c r="YY13985" s="68"/>
      <c r="YZ13985" s="68"/>
      <c r="ZA13985" s="68"/>
      <c r="ZB13985" s="68"/>
      <c r="ZC13985" s="68"/>
      <c r="ZD13985" s="68"/>
    </row>
    <row r="13986" spans="658:680" x14ac:dyDescent="0.25">
      <c r="YH13986" s="68"/>
      <c r="YI13986" s="68"/>
      <c r="YJ13986" s="68"/>
      <c r="YK13986" s="68"/>
      <c r="YL13986" s="68"/>
      <c r="YM13986" s="68"/>
      <c r="YN13986" s="68"/>
      <c r="YO13986" s="68"/>
      <c r="YP13986" s="68"/>
      <c r="YQ13986" s="68"/>
      <c r="YR13986" s="68"/>
      <c r="YS13986" s="68"/>
      <c r="YT13986" s="68"/>
      <c r="YU13986" s="68"/>
      <c r="YV13986" s="68"/>
      <c r="YW13986" s="68"/>
      <c r="YX13986" s="68">
        <v>0.837531484491148</v>
      </c>
      <c r="YY13986" s="68"/>
      <c r="YZ13986" s="68"/>
      <c r="ZA13986" s="68"/>
      <c r="ZB13986" s="68"/>
      <c r="ZC13986" s="68"/>
      <c r="ZD13986" s="68"/>
    </row>
    <row r="13987" spans="658:680" x14ac:dyDescent="0.25">
      <c r="YH13987" s="68"/>
      <c r="YI13987" s="68"/>
      <c r="YJ13987" s="68"/>
      <c r="YK13987" s="68"/>
      <c r="YL13987" s="68"/>
      <c r="YM13987" s="68"/>
      <c r="YN13987" s="68"/>
      <c r="YO13987" s="68"/>
      <c r="YP13987" s="68"/>
      <c r="YQ13987" s="68"/>
      <c r="YR13987" s="68"/>
      <c r="YS13987" s="68"/>
      <c r="YT13987" s="68"/>
      <c r="YU13987" s="68"/>
      <c r="YV13987" s="68"/>
      <c r="YW13987" s="68"/>
      <c r="YX13987" s="68">
        <v>0.83752040913529102</v>
      </c>
      <c r="YY13987" s="68"/>
      <c r="YZ13987" s="68"/>
      <c r="ZA13987" s="68"/>
      <c r="ZB13987" s="68"/>
      <c r="ZC13987" s="68"/>
      <c r="ZD13987" s="68"/>
    </row>
    <row r="13988" spans="658:680" x14ac:dyDescent="0.25">
      <c r="YH13988" s="68"/>
      <c r="YI13988" s="68"/>
      <c r="YJ13988" s="68"/>
      <c r="YK13988" s="68"/>
      <c r="YL13988" s="68"/>
      <c r="YM13988" s="68"/>
      <c r="YN13988" s="68"/>
      <c r="YO13988" s="68"/>
      <c r="YP13988" s="68"/>
      <c r="YQ13988" s="68"/>
      <c r="YR13988" s="68"/>
      <c r="YS13988" s="68"/>
      <c r="YT13988" s="68"/>
      <c r="YU13988" s="68"/>
      <c r="YV13988" s="68"/>
      <c r="YW13988" s="68"/>
      <c r="YX13988" s="68">
        <v>0.83750470422183398</v>
      </c>
      <c r="YY13988" s="68"/>
      <c r="YZ13988" s="68"/>
      <c r="ZA13988" s="68"/>
      <c r="ZB13988" s="68"/>
      <c r="ZC13988" s="68"/>
      <c r="ZD13988" s="68"/>
    </row>
    <row r="13989" spans="658:680" x14ac:dyDescent="0.25">
      <c r="YH13989" s="68"/>
      <c r="YI13989" s="68"/>
      <c r="YJ13989" s="68"/>
      <c r="YK13989" s="68"/>
      <c r="YL13989" s="68"/>
      <c r="YM13989" s="68"/>
      <c r="YN13989" s="68"/>
      <c r="YO13989" s="68"/>
      <c r="YP13989" s="68"/>
      <c r="YQ13989" s="68"/>
      <c r="YR13989" s="68"/>
      <c r="YS13989" s="68"/>
      <c r="YT13989" s="68"/>
      <c r="YU13989" s="68"/>
      <c r="YV13989" s="68"/>
      <c r="YW13989" s="68"/>
      <c r="YX13989" s="68">
        <v>0.83731768701577003</v>
      </c>
      <c r="YY13989" s="68"/>
      <c r="YZ13989" s="68"/>
      <c r="ZA13989" s="68"/>
      <c r="ZB13989" s="68"/>
      <c r="ZC13989" s="68"/>
      <c r="ZD13989" s="68"/>
    </row>
    <row r="13990" spans="658:680" x14ac:dyDescent="0.25">
      <c r="YH13990" s="68"/>
      <c r="YI13990" s="68"/>
      <c r="YJ13990" s="68"/>
      <c r="YK13990" s="68"/>
      <c r="YL13990" s="68"/>
      <c r="YM13990" s="68"/>
      <c r="YN13990" s="68"/>
      <c r="YO13990" s="68"/>
      <c r="YP13990" s="68"/>
      <c r="YQ13990" s="68"/>
      <c r="YR13990" s="68"/>
      <c r="YS13990" s="68"/>
      <c r="YT13990" s="68"/>
      <c r="YU13990" s="68"/>
      <c r="YV13990" s="68"/>
      <c r="YW13990" s="68"/>
      <c r="YX13990" s="68">
        <v>0.83727182622648</v>
      </c>
      <c r="YY13990" s="68"/>
      <c r="YZ13990" s="68"/>
      <c r="ZA13990" s="68"/>
      <c r="ZB13990" s="68"/>
      <c r="ZC13990" s="68"/>
      <c r="ZD13990" s="68"/>
    </row>
    <row r="13991" spans="658:680" x14ac:dyDescent="0.25">
      <c r="YH13991" s="68"/>
      <c r="YI13991" s="68"/>
      <c r="YJ13991" s="68"/>
      <c r="YK13991" s="68"/>
      <c r="YL13991" s="68"/>
      <c r="YM13991" s="68"/>
      <c r="YN13991" s="68"/>
      <c r="YO13991" s="68"/>
      <c r="YP13991" s="68"/>
      <c r="YQ13991" s="68"/>
      <c r="YR13991" s="68"/>
      <c r="YS13991" s="68"/>
      <c r="YT13991" s="68"/>
      <c r="YU13991" s="68"/>
      <c r="YV13991" s="68"/>
      <c r="YW13991" s="68"/>
      <c r="YX13991" s="68">
        <v>0.83724386964609898</v>
      </c>
      <c r="YY13991" s="68"/>
      <c r="YZ13991" s="68"/>
      <c r="ZA13991" s="68"/>
      <c r="ZB13991" s="68"/>
      <c r="ZC13991" s="68"/>
      <c r="ZD13991" s="68"/>
    </row>
    <row r="13992" spans="658:680" x14ac:dyDescent="0.25">
      <c r="YH13992" s="68"/>
      <c r="YI13992" s="68"/>
      <c r="YJ13992" s="68"/>
      <c r="YK13992" s="68"/>
      <c r="YL13992" s="68"/>
      <c r="YM13992" s="68"/>
      <c r="YN13992" s="68"/>
      <c r="YO13992" s="68"/>
      <c r="YP13992" s="68"/>
      <c r="YQ13992" s="68"/>
      <c r="YR13992" s="68"/>
      <c r="YS13992" s="68"/>
      <c r="YT13992" s="68"/>
      <c r="YU13992" s="68"/>
      <c r="YV13992" s="68"/>
      <c r="YW13992" s="68"/>
      <c r="YX13992" s="68">
        <v>0.83711068136989597</v>
      </c>
      <c r="YY13992" s="68"/>
      <c r="YZ13992" s="68"/>
      <c r="ZA13992" s="68"/>
      <c r="ZB13992" s="68"/>
      <c r="ZC13992" s="68"/>
      <c r="ZD13992" s="68"/>
    </row>
    <row r="13993" spans="658:680" x14ac:dyDescent="0.25">
      <c r="YH13993" s="68"/>
      <c r="YI13993" s="68"/>
      <c r="YJ13993" s="68"/>
      <c r="YK13993" s="68"/>
      <c r="YL13993" s="68"/>
      <c r="YM13993" s="68"/>
      <c r="YN13993" s="68"/>
      <c r="YO13993" s="68"/>
      <c r="YP13993" s="68"/>
      <c r="YQ13993" s="68"/>
      <c r="YR13993" s="68"/>
      <c r="YS13993" s="68"/>
      <c r="YT13993" s="68"/>
      <c r="YU13993" s="68"/>
      <c r="YV13993" s="68"/>
      <c r="YW13993" s="68"/>
      <c r="YX13993" s="68">
        <v>0.83708474249860598</v>
      </c>
      <c r="YY13993" s="68"/>
      <c r="YZ13993" s="68"/>
      <c r="ZA13993" s="68"/>
      <c r="ZB13993" s="68"/>
      <c r="ZC13993" s="68"/>
      <c r="ZD13993" s="68"/>
    </row>
    <row r="13994" spans="658:680" x14ac:dyDescent="0.25">
      <c r="YH13994" s="68"/>
      <c r="YI13994" s="68"/>
      <c r="YJ13994" s="68"/>
      <c r="YK13994" s="68"/>
      <c r="YL13994" s="68"/>
      <c r="YM13994" s="68"/>
      <c r="YN13994" s="68"/>
      <c r="YO13994" s="68"/>
      <c r="YP13994" s="68"/>
      <c r="YQ13994" s="68"/>
      <c r="YR13994" s="68"/>
      <c r="YS13994" s="68"/>
      <c r="YT13994" s="68"/>
      <c r="YU13994" s="68"/>
      <c r="YV13994" s="68"/>
      <c r="YW13994" s="68"/>
      <c r="YX13994" s="68">
        <v>0.837067905126336</v>
      </c>
      <c r="YY13994" s="68"/>
      <c r="YZ13994" s="68"/>
      <c r="ZA13994" s="68"/>
      <c r="ZB13994" s="68"/>
      <c r="ZC13994" s="68"/>
      <c r="ZD13994" s="68"/>
    </row>
    <row r="13995" spans="658:680" x14ac:dyDescent="0.25">
      <c r="YH13995" s="68"/>
      <c r="YI13995" s="68"/>
      <c r="YJ13995" s="68"/>
      <c r="YK13995" s="68"/>
      <c r="YL13995" s="68"/>
      <c r="YM13995" s="68"/>
      <c r="YN13995" s="68"/>
      <c r="YO13995" s="68"/>
      <c r="YP13995" s="68"/>
      <c r="YQ13995" s="68"/>
      <c r="YR13995" s="68"/>
      <c r="YS13995" s="68"/>
      <c r="YT13995" s="68"/>
      <c r="YU13995" s="68"/>
      <c r="YV13995" s="68"/>
      <c r="YW13995" s="68"/>
      <c r="YX13995" s="68">
        <v>0.83701384982701699</v>
      </c>
      <c r="YY13995" s="68"/>
      <c r="YZ13995" s="68"/>
      <c r="ZA13995" s="68"/>
      <c r="ZB13995" s="68"/>
      <c r="ZC13995" s="68"/>
      <c r="ZD13995" s="68"/>
    </row>
    <row r="13996" spans="658:680" x14ac:dyDescent="0.25">
      <c r="YH13996" s="68"/>
      <c r="YI13996" s="68"/>
      <c r="YJ13996" s="68"/>
      <c r="YK13996" s="68"/>
      <c r="YL13996" s="68"/>
      <c r="YM13996" s="68"/>
      <c r="YN13996" s="68"/>
      <c r="YO13996" s="68"/>
      <c r="YP13996" s="68"/>
      <c r="YQ13996" s="68"/>
      <c r="YR13996" s="68"/>
      <c r="YS13996" s="68"/>
      <c r="YT13996" s="68"/>
      <c r="YU13996" s="68"/>
      <c r="YV13996" s="68"/>
      <c r="YW13996" s="68"/>
      <c r="YX13996" s="68">
        <v>0.83693150040575104</v>
      </c>
      <c r="YY13996" s="68"/>
      <c r="YZ13996" s="68"/>
      <c r="ZA13996" s="68"/>
      <c r="ZB13996" s="68"/>
      <c r="ZC13996" s="68"/>
      <c r="ZD13996" s="68"/>
    </row>
    <row r="13997" spans="658:680" x14ac:dyDescent="0.25">
      <c r="YH13997" s="68"/>
      <c r="YI13997" s="68"/>
      <c r="YJ13997" s="68"/>
      <c r="YK13997" s="68"/>
      <c r="YL13997" s="68"/>
      <c r="YM13997" s="68"/>
      <c r="YN13997" s="68"/>
      <c r="YO13997" s="68"/>
      <c r="YP13997" s="68"/>
      <c r="YQ13997" s="68"/>
      <c r="YR13997" s="68"/>
      <c r="YS13997" s="68"/>
      <c r="YT13997" s="68"/>
      <c r="YU13997" s="68"/>
      <c r="YV13997" s="68"/>
      <c r="YW13997" s="68"/>
      <c r="YX13997" s="68">
        <v>0.83692790980303</v>
      </c>
      <c r="YY13997" s="68"/>
      <c r="YZ13997" s="68"/>
      <c r="ZA13997" s="68"/>
      <c r="ZB13997" s="68"/>
      <c r="ZC13997" s="68"/>
      <c r="ZD13997" s="68"/>
    </row>
    <row r="13998" spans="658:680" x14ac:dyDescent="0.25">
      <c r="YH13998" s="68"/>
      <c r="YI13998" s="68"/>
      <c r="YJ13998" s="68"/>
      <c r="YK13998" s="68"/>
      <c r="YL13998" s="68"/>
      <c r="YM13998" s="68"/>
      <c r="YN13998" s="68"/>
      <c r="YO13998" s="68"/>
      <c r="YP13998" s="68"/>
      <c r="YQ13998" s="68"/>
      <c r="YR13998" s="68"/>
      <c r="YS13998" s="68"/>
      <c r="YT13998" s="68"/>
      <c r="YU13998" s="68"/>
      <c r="YV13998" s="68"/>
      <c r="YW13998" s="68"/>
      <c r="YX13998" s="68">
        <v>0.83687635491935197</v>
      </c>
      <c r="YY13998" s="68"/>
      <c r="YZ13998" s="68"/>
      <c r="ZA13998" s="68"/>
      <c r="ZB13998" s="68"/>
      <c r="ZC13998" s="68"/>
      <c r="ZD13998" s="68"/>
    </row>
    <row r="13999" spans="658:680" x14ac:dyDescent="0.25">
      <c r="YH13999" s="68"/>
      <c r="YI13999" s="68"/>
      <c r="YJ13999" s="68"/>
      <c r="YK13999" s="68"/>
      <c r="YL13999" s="68"/>
      <c r="YM13999" s="68"/>
      <c r="YN13999" s="68"/>
      <c r="YO13999" s="68"/>
      <c r="YP13999" s="68"/>
      <c r="YQ13999" s="68"/>
      <c r="YR13999" s="68"/>
      <c r="YS13999" s="68"/>
      <c r="YT13999" s="68"/>
      <c r="YU13999" s="68"/>
      <c r="YV13999" s="68"/>
      <c r="YW13999" s="68"/>
      <c r="YX13999" s="68">
        <v>0.83678432358746402</v>
      </c>
      <c r="YY13999" s="68"/>
      <c r="YZ13999" s="68"/>
      <c r="ZA13999" s="68"/>
      <c r="ZB13999" s="68"/>
      <c r="ZC13999" s="68"/>
      <c r="ZD13999" s="68"/>
    </row>
    <row r="14000" spans="658:680" x14ac:dyDescent="0.25">
      <c r="YH14000" s="68"/>
      <c r="YI14000" s="68"/>
      <c r="YJ14000" s="68"/>
      <c r="YK14000" s="68"/>
      <c r="YL14000" s="68"/>
      <c r="YM14000" s="68"/>
      <c r="YN14000" s="68"/>
      <c r="YO14000" s="68"/>
      <c r="YP14000" s="68"/>
      <c r="YQ14000" s="68"/>
      <c r="YR14000" s="68"/>
      <c r="YS14000" s="68"/>
      <c r="YT14000" s="68"/>
      <c r="YU14000" s="68"/>
      <c r="YV14000" s="68"/>
      <c r="YW14000" s="68"/>
      <c r="YX14000" s="68">
        <v>0.83668620060329801</v>
      </c>
      <c r="YY14000" s="68"/>
      <c r="YZ14000" s="68"/>
      <c r="ZA14000" s="68"/>
      <c r="ZB14000" s="68"/>
      <c r="ZC14000" s="68"/>
      <c r="ZD14000" s="68"/>
    </row>
    <row r="14001" spans="658:680" x14ac:dyDescent="0.25">
      <c r="YH14001" s="68"/>
      <c r="YI14001" s="68"/>
      <c r="YJ14001" s="68"/>
      <c r="YK14001" s="68"/>
      <c r="YL14001" s="68"/>
      <c r="YM14001" s="68"/>
      <c r="YN14001" s="68"/>
      <c r="YO14001" s="68"/>
      <c r="YP14001" s="68"/>
      <c r="YQ14001" s="68"/>
      <c r="YR14001" s="68"/>
      <c r="YS14001" s="68"/>
      <c r="YT14001" s="68"/>
      <c r="YU14001" s="68"/>
      <c r="YV14001" s="68"/>
      <c r="YW14001" s="68"/>
      <c r="YX14001" s="68">
        <v>0.83640255559169696</v>
      </c>
      <c r="YY14001" s="68"/>
      <c r="YZ14001" s="68"/>
      <c r="ZA14001" s="68"/>
      <c r="ZB14001" s="68"/>
      <c r="ZC14001" s="68"/>
      <c r="ZD14001" s="68"/>
    </row>
    <row r="14002" spans="658:680" x14ac:dyDescent="0.25">
      <c r="YH14002" s="68"/>
      <c r="YI14002" s="68"/>
      <c r="YJ14002" s="68"/>
      <c r="YK14002" s="68"/>
      <c r="YL14002" s="68"/>
      <c r="YM14002" s="68"/>
      <c r="YN14002" s="68"/>
      <c r="YO14002" s="68"/>
      <c r="YP14002" s="68"/>
      <c r="YQ14002" s="68"/>
      <c r="YR14002" s="68"/>
      <c r="YS14002" s="68"/>
      <c r="YT14002" s="68"/>
      <c r="YU14002" s="68"/>
      <c r="YV14002" s="68"/>
      <c r="YW14002" s="68"/>
      <c r="YX14002" s="68">
        <v>0.83638488995323601</v>
      </c>
      <c r="YY14002" s="68"/>
      <c r="YZ14002" s="68"/>
      <c r="ZA14002" s="68"/>
      <c r="ZB14002" s="68"/>
      <c r="ZC14002" s="68"/>
      <c r="ZD14002" s="68"/>
    </row>
    <row r="14003" spans="658:680" x14ac:dyDescent="0.25">
      <c r="YH14003" s="68"/>
      <c r="YI14003" s="68"/>
      <c r="YJ14003" s="68"/>
      <c r="YK14003" s="68"/>
      <c r="YL14003" s="68"/>
      <c r="YM14003" s="68"/>
      <c r="YN14003" s="68"/>
      <c r="YO14003" s="68"/>
      <c r="YP14003" s="68"/>
      <c r="YQ14003" s="68"/>
      <c r="YR14003" s="68"/>
      <c r="YS14003" s="68"/>
      <c r="YT14003" s="68"/>
      <c r="YU14003" s="68"/>
      <c r="YV14003" s="68"/>
      <c r="YW14003" s="68"/>
      <c r="YX14003" s="68">
        <v>0.83632066863561805</v>
      </c>
      <c r="YY14003" s="68"/>
      <c r="YZ14003" s="68"/>
      <c r="ZA14003" s="68"/>
      <c r="ZB14003" s="68"/>
      <c r="ZC14003" s="68"/>
      <c r="ZD14003" s="68"/>
    </row>
    <row r="14004" spans="658:680" x14ac:dyDescent="0.25">
      <c r="YH14004" s="68"/>
      <c r="YI14004" s="68"/>
      <c r="YJ14004" s="68"/>
      <c r="YK14004" s="68"/>
      <c r="YL14004" s="68"/>
      <c r="YM14004" s="68"/>
      <c r="YN14004" s="68"/>
      <c r="YO14004" s="68"/>
      <c r="YP14004" s="68"/>
      <c r="YQ14004" s="68"/>
      <c r="YR14004" s="68"/>
      <c r="YS14004" s="68"/>
      <c r="YT14004" s="68"/>
      <c r="YU14004" s="68"/>
      <c r="YV14004" s="68"/>
      <c r="YW14004" s="68"/>
      <c r="YX14004" s="68">
        <v>0.8362866651284</v>
      </c>
      <c r="YY14004" s="68"/>
      <c r="YZ14004" s="68"/>
      <c r="ZA14004" s="68"/>
      <c r="ZB14004" s="68"/>
      <c r="ZC14004" s="68"/>
      <c r="ZD14004" s="68"/>
    </row>
    <row r="14005" spans="658:680" x14ac:dyDescent="0.25">
      <c r="YH14005" s="68"/>
      <c r="YI14005" s="68"/>
      <c r="YJ14005" s="68"/>
      <c r="YK14005" s="68"/>
      <c r="YL14005" s="68"/>
      <c r="YM14005" s="68"/>
      <c r="YN14005" s="68"/>
      <c r="YO14005" s="68"/>
      <c r="YP14005" s="68"/>
      <c r="YQ14005" s="68"/>
      <c r="YR14005" s="68"/>
      <c r="YS14005" s="68"/>
      <c r="YT14005" s="68"/>
      <c r="YU14005" s="68"/>
      <c r="YV14005" s="68"/>
      <c r="YW14005" s="68"/>
      <c r="YX14005" s="68">
        <v>0.83603212224855905</v>
      </c>
      <c r="YY14005" s="68"/>
      <c r="YZ14005" s="68"/>
      <c r="ZA14005" s="68"/>
      <c r="ZB14005" s="68"/>
      <c r="ZC14005" s="68"/>
      <c r="ZD14005" s="68"/>
    </row>
    <row r="14006" spans="658:680" x14ac:dyDescent="0.25">
      <c r="YH14006" s="68"/>
      <c r="YI14006" s="68"/>
      <c r="YJ14006" s="68"/>
      <c r="YK14006" s="68"/>
      <c r="YL14006" s="68"/>
      <c r="YM14006" s="68"/>
      <c r="YN14006" s="68"/>
      <c r="YO14006" s="68"/>
      <c r="YP14006" s="68"/>
      <c r="YQ14006" s="68"/>
      <c r="YR14006" s="68"/>
      <c r="YS14006" s="68"/>
      <c r="YT14006" s="68"/>
      <c r="YU14006" s="68"/>
      <c r="YV14006" s="68"/>
      <c r="YW14006" s="68"/>
      <c r="YX14006" s="68">
        <v>0.835757265079491</v>
      </c>
      <c r="YY14006" s="68"/>
      <c r="YZ14006" s="68"/>
      <c r="ZA14006" s="68"/>
      <c r="ZB14006" s="68"/>
      <c r="ZC14006" s="68"/>
      <c r="ZD14006" s="68"/>
    </row>
    <row r="14007" spans="658:680" x14ac:dyDescent="0.25">
      <c r="YH14007" s="68"/>
      <c r="YI14007" s="68"/>
      <c r="YJ14007" s="68"/>
      <c r="YK14007" s="68"/>
      <c r="YL14007" s="68"/>
      <c r="YM14007" s="68"/>
      <c r="YN14007" s="68"/>
      <c r="YO14007" s="68"/>
      <c r="YP14007" s="68"/>
      <c r="YQ14007" s="68"/>
      <c r="YR14007" s="68"/>
      <c r="YS14007" s="68"/>
      <c r="YT14007" s="68"/>
      <c r="YU14007" s="68"/>
      <c r="YV14007" s="68"/>
      <c r="YW14007" s="68"/>
      <c r="YX14007" s="68">
        <v>0.83557558270438803</v>
      </c>
      <c r="YY14007" s="68"/>
      <c r="YZ14007" s="68"/>
      <c r="ZA14007" s="68"/>
      <c r="ZB14007" s="68"/>
      <c r="ZC14007" s="68"/>
      <c r="ZD14007" s="68"/>
    </row>
    <row r="14008" spans="658:680" x14ac:dyDescent="0.25">
      <c r="YH14008" s="68"/>
      <c r="YI14008" s="68"/>
      <c r="YJ14008" s="68"/>
      <c r="YK14008" s="68"/>
      <c r="YL14008" s="68"/>
      <c r="YM14008" s="68"/>
      <c r="YN14008" s="68"/>
      <c r="YO14008" s="68"/>
      <c r="YP14008" s="68"/>
      <c r="YQ14008" s="68"/>
      <c r="YR14008" s="68"/>
      <c r="YS14008" s="68"/>
      <c r="YT14008" s="68"/>
      <c r="YU14008" s="68"/>
      <c r="YV14008" s="68"/>
      <c r="YW14008" s="68"/>
      <c r="YX14008" s="68">
        <v>0.83546479749542302</v>
      </c>
      <c r="YY14008" s="68"/>
      <c r="YZ14008" s="68"/>
      <c r="ZA14008" s="68"/>
      <c r="ZB14008" s="68"/>
      <c r="ZC14008" s="68"/>
      <c r="ZD14008" s="68"/>
    </row>
    <row r="14009" spans="658:680" x14ac:dyDescent="0.25">
      <c r="YH14009" s="68"/>
      <c r="YI14009" s="68"/>
      <c r="YJ14009" s="68"/>
      <c r="YK14009" s="68"/>
      <c r="YL14009" s="68"/>
      <c r="YM14009" s="68"/>
      <c r="YN14009" s="68"/>
      <c r="YO14009" s="68"/>
      <c r="YP14009" s="68"/>
      <c r="YQ14009" s="68"/>
      <c r="YR14009" s="68"/>
      <c r="YS14009" s="68"/>
      <c r="YT14009" s="68"/>
      <c r="YU14009" s="68"/>
      <c r="YV14009" s="68"/>
      <c r="YW14009" s="68"/>
      <c r="YX14009" s="68">
        <v>0.835440940546055</v>
      </c>
      <c r="YY14009" s="68"/>
      <c r="YZ14009" s="68"/>
      <c r="ZA14009" s="68"/>
      <c r="ZB14009" s="68"/>
      <c r="ZC14009" s="68"/>
      <c r="ZD14009" s="68"/>
    </row>
    <row r="14010" spans="658:680" x14ac:dyDescent="0.25">
      <c r="YH14010" s="68"/>
      <c r="YI14010" s="68"/>
      <c r="YJ14010" s="68"/>
      <c r="YK14010" s="68"/>
      <c r="YL14010" s="68"/>
      <c r="YM14010" s="68"/>
      <c r="YN14010" s="68"/>
      <c r="YO14010" s="68"/>
      <c r="YP14010" s="68"/>
      <c r="YQ14010" s="68"/>
      <c r="YR14010" s="68"/>
      <c r="YS14010" s="68"/>
      <c r="YT14010" s="68"/>
      <c r="YU14010" s="68"/>
      <c r="YV14010" s="68"/>
      <c r="YW14010" s="68"/>
      <c r="YX14010" s="68">
        <v>0.83512674660671504</v>
      </c>
      <c r="YY14010" s="68"/>
      <c r="YZ14010" s="68"/>
      <c r="ZA14010" s="68"/>
      <c r="ZB14010" s="68"/>
      <c r="ZC14010" s="68"/>
      <c r="ZD14010" s="68"/>
    </row>
    <row r="14011" spans="658:680" x14ac:dyDescent="0.25">
      <c r="YH14011" s="68"/>
      <c r="YI14011" s="68"/>
      <c r="YJ14011" s="68"/>
      <c r="YK14011" s="68"/>
      <c r="YL14011" s="68"/>
      <c r="YM14011" s="68"/>
      <c r="YN14011" s="68"/>
      <c r="YO14011" s="68"/>
      <c r="YP14011" s="68"/>
      <c r="YQ14011" s="68"/>
      <c r="YR14011" s="68"/>
      <c r="YS14011" s="68"/>
      <c r="YT14011" s="68"/>
      <c r="YU14011" s="68"/>
      <c r="YV14011" s="68"/>
      <c r="YW14011" s="68"/>
      <c r="YX14011" s="68">
        <v>0.83501891076535795</v>
      </c>
      <c r="YY14011" s="68"/>
      <c r="YZ14011" s="68"/>
      <c r="ZA14011" s="68"/>
      <c r="ZB14011" s="68"/>
      <c r="ZC14011" s="68"/>
      <c r="ZD14011" s="68"/>
    </row>
    <row r="14012" spans="658:680" x14ac:dyDescent="0.25">
      <c r="YH14012" s="68"/>
      <c r="YI14012" s="68"/>
      <c r="YJ14012" s="68"/>
      <c r="YK14012" s="68"/>
      <c r="YL14012" s="68"/>
      <c r="YM14012" s="68"/>
      <c r="YN14012" s="68"/>
      <c r="YO14012" s="68"/>
      <c r="YP14012" s="68"/>
      <c r="YQ14012" s="68"/>
      <c r="YR14012" s="68"/>
      <c r="YS14012" s="68"/>
      <c r="YT14012" s="68"/>
      <c r="YU14012" s="68"/>
      <c r="YV14012" s="68"/>
      <c r="YW14012" s="68"/>
      <c r="YX14012" s="68">
        <v>0.83481192092521805</v>
      </c>
      <c r="YY14012" s="68"/>
      <c r="YZ14012" s="68"/>
      <c r="ZA14012" s="68"/>
      <c r="ZB14012" s="68"/>
      <c r="ZC14012" s="68"/>
      <c r="ZD14012" s="68"/>
    </row>
    <row r="14013" spans="658:680" x14ac:dyDescent="0.25">
      <c r="YH14013" s="68"/>
      <c r="YI14013" s="68"/>
      <c r="YJ14013" s="68"/>
      <c r="YK14013" s="68"/>
      <c r="YL14013" s="68"/>
      <c r="YM14013" s="68"/>
      <c r="YN14013" s="68"/>
      <c r="YO14013" s="68"/>
      <c r="YP14013" s="68"/>
      <c r="YQ14013" s="68"/>
      <c r="YR14013" s="68"/>
      <c r="YS14013" s="68"/>
      <c r="YT14013" s="68"/>
      <c r="YU14013" s="68"/>
      <c r="YV14013" s="68"/>
      <c r="YW14013" s="68"/>
      <c r="YX14013" s="68">
        <v>0.83468285118910202</v>
      </c>
      <c r="YY14013" s="68"/>
      <c r="YZ14013" s="68"/>
      <c r="ZA14013" s="68"/>
      <c r="ZB14013" s="68"/>
      <c r="ZC14013" s="68"/>
      <c r="ZD14013" s="68"/>
    </row>
    <row r="14014" spans="658:680" x14ac:dyDescent="0.25">
      <c r="YH14014" s="68"/>
      <c r="YI14014" s="68"/>
      <c r="YJ14014" s="68"/>
      <c r="YK14014" s="68"/>
      <c r="YL14014" s="68"/>
      <c r="YM14014" s="68"/>
      <c r="YN14014" s="68"/>
      <c r="YO14014" s="68"/>
      <c r="YP14014" s="68"/>
      <c r="YQ14014" s="68"/>
      <c r="YR14014" s="68"/>
      <c r="YS14014" s="68"/>
      <c r="YT14014" s="68"/>
      <c r="YU14014" s="68"/>
      <c r="YV14014" s="68"/>
      <c r="YW14014" s="68"/>
      <c r="YX14014" s="68">
        <v>0.83444909611426299</v>
      </c>
      <c r="YY14014" s="68"/>
      <c r="YZ14014" s="68"/>
      <c r="ZA14014" s="68"/>
      <c r="ZB14014" s="68"/>
      <c r="ZC14014" s="68"/>
      <c r="ZD14014" s="68"/>
    </row>
    <row r="14015" spans="658:680" x14ac:dyDescent="0.25">
      <c r="YH14015" s="68"/>
      <c r="YI14015" s="68"/>
      <c r="YJ14015" s="68"/>
      <c r="YK14015" s="68"/>
      <c r="YL14015" s="68"/>
      <c r="YM14015" s="68"/>
      <c r="YN14015" s="68"/>
      <c r="YO14015" s="68"/>
      <c r="YP14015" s="68"/>
      <c r="YQ14015" s="68"/>
      <c r="YR14015" s="68"/>
      <c r="YS14015" s="68"/>
      <c r="YT14015" s="68"/>
      <c r="YU14015" s="68"/>
      <c r="YV14015" s="68"/>
      <c r="YW14015" s="68"/>
      <c r="YX14015" s="68">
        <v>0.83410801759188402</v>
      </c>
      <c r="YY14015" s="68"/>
      <c r="YZ14015" s="68"/>
      <c r="ZA14015" s="68"/>
      <c r="ZB14015" s="68"/>
      <c r="ZC14015" s="68"/>
      <c r="ZD14015" s="68"/>
    </row>
    <row r="14016" spans="658:680" x14ac:dyDescent="0.25">
      <c r="YH14016" s="68"/>
      <c r="YI14016" s="68"/>
      <c r="YJ14016" s="68"/>
      <c r="YK14016" s="68"/>
      <c r="YL14016" s="68"/>
      <c r="YM14016" s="68"/>
      <c r="YN14016" s="68"/>
      <c r="YO14016" s="68"/>
      <c r="YP14016" s="68"/>
      <c r="YQ14016" s="68"/>
      <c r="YR14016" s="68"/>
      <c r="YS14016" s="68"/>
      <c r="YT14016" s="68"/>
      <c r="YU14016" s="68"/>
      <c r="YV14016" s="68"/>
      <c r="YW14016" s="68"/>
      <c r="YX14016" s="68">
        <v>0.83407783180806705</v>
      </c>
      <c r="YY14016" s="68"/>
      <c r="YZ14016" s="68"/>
      <c r="ZA14016" s="68"/>
      <c r="ZB14016" s="68"/>
      <c r="ZC14016" s="68"/>
      <c r="ZD14016" s="68"/>
    </row>
    <row r="14017" spans="658:680" x14ac:dyDescent="0.25">
      <c r="YH14017" s="68"/>
      <c r="YI14017" s="68"/>
      <c r="YJ14017" s="68"/>
      <c r="YK14017" s="68"/>
      <c r="YL14017" s="68"/>
      <c r="YM14017" s="68"/>
      <c r="YN14017" s="68"/>
      <c r="YO14017" s="68"/>
      <c r="YP14017" s="68"/>
      <c r="YQ14017" s="68"/>
      <c r="YR14017" s="68"/>
      <c r="YS14017" s="68"/>
      <c r="YT14017" s="68"/>
      <c r="YU14017" s="68"/>
      <c r="YV14017" s="68"/>
      <c r="YW14017" s="68"/>
      <c r="YX14017" s="68">
        <v>0.83407369317353997</v>
      </c>
      <c r="YY14017" s="68"/>
      <c r="YZ14017" s="68"/>
      <c r="ZA14017" s="68"/>
      <c r="ZB14017" s="68"/>
      <c r="ZC14017" s="68"/>
      <c r="ZD14017" s="68"/>
    </row>
    <row r="14018" spans="658:680" x14ac:dyDescent="0.25">
      <c r="YH14018" s="68"/>
      <c r="YI14018" s="68"/>
      <c r="YJ14018" s="68"/>
      <c r="YK14018" s="68"/>
      <c r="YL14018" s="68"/>
      <c r="YM14018" s="68"/>
      <c r="YN14018" s="68"/>
      <c r="YO14018" s="68"/>
      <c r="YP14018" s="68"/>
      <c r="YQ14018" s="68"/>
      <c r="YR14018" s="68"/>
      <c r="YS14018" s="68"/>
      <c r="YT14018" s="68"/>
      <c r="YU14018" s="68"/>
      <c r="YV14018" s="68"/>
      <c r="YW14018" s="68"/>
      <c r="YX14018" s="68">
        <v>0.83406901525229005</v>
      </c>
      <c r="YY14018" s="68"/>
      <c r="YZ14018" s="68"/>
      <c r="ZA14018" s="68"/>
      <c r="ZB14018" s="68"/>
      <c r="ZC14018" s="68"/>
      <c r="ZD14018" s="68"/>
    </row>
    <row r="14019" spans="658:680" x14ac:dyDescent="0.25">
      <c r="YH14019" s="68"/>
      <c r="YI14019" s="68"/>
      <c r="YJ14019" s="68"/>
      <c r="YK14019" s="68"/>
      <c r="YL14019" s="68"/>
      <c r="YM14019" s="68"/>
      <c r="YN14019" s="68"/>
      <c r="YO14019" s="68"/>
      <c r="YP14019" s="68"/>
      <c r="YQ14019" s="68"/>
      <c r="YR14019" s="68"/>
      <c r="YS14019" s="68"/>
      <c r="YT14019" s="68"/>
      <c r="YU14019" s="68"/>
      <c r="YV14019" s="68"/>
      <c r="YW14019" s="68"/>
      <c r="YX14019" s="68">
        <v>0.83406417742362704</v>
      </c>
      <c r="YY14019" s="68"/>
      <c r="YZ14019" s="68"/>
      <c r="ZA14019" s="68"/>
      <c r="ZB14019" s="68"/>
      <c r="ZC14019" s="68"/>
      <c r="ZD14019" s="68"/>
    </row>
    <row r="14020" spans="658:680" x14ac:dyDescent="0.25">
      <c r="YH14020" s="68"/>
      <c r="YI14020" s="68"/>
      <c r="YJ14020" s="68"/>
      <c r="YK14020" s="68"/>
      <c r="YL14020" s="68"/>
      <c r="YM14020" s="68"/>
      <c r="YN14020" s="68"/>
      <c r="YO14020" s="68"/>
      <c r="YP14020" s="68"/>
      <c r="YQ14020" s="68"/>
      <c r="YR14020" s="68"/>
      <c r="YS14020" s="68"/>
      <c r="YT14020" s="68"/>
      <c r="YU14020" s="68"/>
      <c r="YV14020" s="68"/>
      <c r="YW14020" s="68"/>
      <c r="YX14020" s="68">
        <v>0.83380163827943399</v>
      </c>
      <c r="YY14020" s="68"/>
      <c r="YZ14020" s="68"/>
      <c r="ZA14020" s="68"/>
      <c r="ZB14020" s="68"/>
      <c r="ZC14020" s="68"/>
      <c r="ZD14020" s="68"/>
    </row>
    <row r="14021" spans="658:680" x14ac:dyDescent="0.25">
      <c r="YH14021" s="68"/>
      <c r="YI14021" s="68"/>
      <c r="YJ14021" s="68"/>
      <c r="YK14021" s="68"/>
      <c r="YL14021" s="68"/>
      <c r="YM14021" s="68"/>
      <c r="YN14021" s="68"/>
      <c r="YO14021" s="68"/>
      <c r="YP14021" s="68"/>
      <c r="YQ14021" s="68"/>
      <c r="YR14021" s="68"/>
      <c r="YS14021" s="68"/>
      <c r="YT14021" s="68"/>
      <c r="YU14021" s="68"/>
      <c r="YV14021" s="68"/>
      <c r="YW14021" s="68"/>
      <c r="YX14021" s="68">
        <v>0.83379304528742504</v>
      </c>
      <c r="YY14021" s="68"/>
      <c r="YZ14021" s="68"/>
      <c r="ZA14021" s="68"/>
      <c r="ZB14021" s="68"/>
      <c r="ZC14021" s="68"/>
      <c r="ZD14021" s="68"/>
    </row>
    <row r="14022" spans="658:680" x14ac:dyDescent="0.25">
      <c r="YH14022" s="68"/>
      <c r="YI14022" s="68"/>
      <c r="YJ14022" s="68"/>
      <c r="YK14022" s="68"/>
      <c r="YL14022" s="68"/>
      <c r="YM14022" s="68"/>
      <c r="YN14022" s="68"/>
      <c r="YO14022" s="68"/>
      <c r="YP14022" s="68"/>
      <c r="YQ14022" s="68"/>
      <c r="YR14022" s="68"/>
      <c r="YS14022" s="68"/>
      <c r="YT14022" s="68"/>
      <c r="YU14022" s="68"/>
      <c r="YV14022" s="68"/>
      <c r="YW14022" s="68"/>
      <c r="YX14022" s="68">
        <v>0.83372607055081005</v>
      </c>
      <c r="YY14022" s="68"/>
      <c r="YZ14022" s="68"/>
      <c r="ZA14022" s="68"/>
      <c r="ZB14022" s="68"/>
      <c r="ZC14022" s="68"/>
      <c r="ZD14022" s="68"/>
    </row>
    <row r="14023" spans="658:680" x14ac:dyDescent="0.25">
      <c r="YH14023" s="68"/>
      <c r="YI14023" s="68"/>
      <c r="YJ14023" s="68"/>
      <c r="YK14023" s="68"/>
      <c r="YL14023" s="68"/>
      <c r="YM14023" s="68"/>
      <c r="YN14023" s="68"/>
      <c r="YO14023" s="68"/>
      <c r="YP14023" s="68"/>
      <c r="YQ14023" s="68"/>
      <c r="YR14023" s="68"/>
      <c r="YS14023" s="68"/>
      <c r="YT14023" s="68"/>
      <c r="YU14023" s="68"/>
      <c r="YV14023" s="68"/>
      <c r="YW14023" s="68"/>
      <c r="YX14023" s="68">
        <v>0.83356248319336002</v>
      </c>
      <c r="YY14023" s="68"/>
      <c r="YZ14023" s="68"/>
      <c r="ZA14023" s="68"/>
      <c r="ZB14023" s="68"/>
      <c r="ZC14023" s="68"/>
      <c r="ZD14023" s="68"/>
    </row>
    <row r="14024" spans="658:680" x14ac:dyDescent="0.25">
      <c r="YH14024" s="68"/>
      <c r="YI14024" s="68"/>
      <c r="YJ14024" s="68"/>
      <c r="YK14024" s="68"/>
      <c r="YL14024" s="68"/>
      <c r="YM14024" s="68"/>
      <c r="YN14024" s="68"/>
      <c r="YO14024" s="68"/>
      <c r="YP14024" s="68"/>
      <c r="YQ14024" s="68"/>
      <c r="YR14024" s="68"/>
      <c r="YS14024" s="68"/>
      <c r="YT14024" s="68"/>
      <c r="YU14024" s="68"/>
      <c r="YV14024" s="68"/>
      <c r="YW14024" s="68"/>
      <c r="YX14024" s="68">
        <v>0.83353883430769704</v>
      </c>
      <c r="YY14024" s="68"/>
      <c r="YZ14024" s="68"/>
      <c r="ZA14024" s="68"/>
      <c r="ZB14024" s="68"/>
      <c r="ZC14024" s="68"/>
      <c r="ZD14024" s="68"/>
    </row>
    <row r="14025" spans="658:680" x14ac:dyDescent="0.25">
      <c r="YH14025" s="68"/>
      <c r="YI14025" s="68"/>
      <c r="YJ14025" s="68"/>
      <c r="YK14025" s="68"/>
      <c r="YL14025" s="68"/>
      <c r="YM14025" s="68"/>
      <c r="YN14025" s="68"/>
      <c r="YO14025" s="68"/>
      <c r="YP14025" s="68"/>
      <c r="YQ14025" s="68"/>
      <c r="YR14025" s="68"/>
      <c r="YS14025" s="68"/>
      <c r="YT14025" s="68"/>
      <c r="YU14025" s="68"/>
      <c r="YV14025" s="68"/>
      <c r="YW14025" s="68"/>
      <c r="YX14025" s="68">
        <v>0.83320436995939096</v>
      </c>
      <c r="YY14025" s="68"/>
      <c r="YZ14025" s="68"/>
      <c r="ZA14025" s="68"/>
      <c r="ZB14025" s="68"/>
      <c r="ZC14025" s="68"/>
      <c r="ZD14025" s="68"/>
    </row>
    <row r="14026" spans="658:680" x14ac:dyDescent="0.25">
      <c r="YH14026" s="68"/>
      <c r="YI14026" s="68"/>
      <c r="YJ14026" s="68"/>
      <c r="YK14026" s="68"/>
      <c r="YL14026" s="68"/>
      <c r="YM14026" s="68"/>
      <c r="YN14026" s="68"/>
      <c r="YO14026" s="68"/>
      <c r="YP14026" s="68"/>
      <c r="YQ14026" s="68"/>
      <c r="YR14026" s="68"/>
      <c r="YS14026" s="68"/>
      <c r="YT14026" s="68"/>
      <c r="YU14026" s="68"/>
      <c r="YV14026" s="68"/>
      <c r="YW14026" s="68"/>
      <c r="YX14026" s="68">
        <v>0.83317574692617702</v>
      </c>
      <c r="YY14026" s="68"/>
      <c r="YZ14026" s="68"/>
      <c r="ZA14026" s="68"/>
      <c r="ZB14026" s="68"/>
      <c r="ZC14026" s="68"/>
      <c r="ZD14026" s="68"/>
    </row>
    <row r="14027" spans="658:680" x14ac:dyDescent="0.25">
      <c r="YH14027" s="68"/>
      <c r="YI14027" s="68"/>
      <c r="YJ14027" s="68"/>
      <c r="YK14027" s="68"/>
      <c r="YL14027" s="68"/>
      <c r="YM14027" s="68"/>
      <c r="YN14027" s="68"/>
      <c r="YO14027" s="68"/>
      <c r="YP14027" s="68"/>
      <c r="YQ14027" s="68"/>
      <c r="YR14027" s="68"/>
      <c r="YS14027" s="68"/>
      <c r="YT14027" s="68"/>
      <c r="YU14027" s="68"/>
      <c r="YV14027" s="68"/>
      <c r="YW14027" s="68"/>
      <c r="YX14027" s="68">
        <v>0.83312778521353803</v>
      </c>
      <c r="YY14027" s="68"/>
      <c r="YZ14027" s="68"/>
      <c r="ZA14027" s="68"/>
      <c r="ZB14027" s="68"/>
      <c r="ZC14027" s="68"/>
      <c r="ZD14027" s="68"/>
    </row>
    <row r="14028" spans="658:680" x14ac:dyDescent="0.25">
      <c r="YH14028" s="68"/>
      <c r="YI14028" s="68"/>
      <c r="YJ14028" s="68"/>
      <c r="YK14028" s="68"/>
      <c r="YL14028" s="68"/>
      <c r="YM14028" s="68"/>
      <c r="YN14028" s="68"/>
      <c r="YO14028" s="68"/>
      <c r="YP14028" s="68"/>
      <c r="YQ14028" s="68"/>
      <c r="YR14028" s="68"/>
      <c r="YS14028" s="68"/>
      <c r="YT14028" s="68"/>
      <c r="YU14028" s="68"/>
      <c r="YV14028" s="68"/>
      <c r="YW14028" s="68"/>
      <c r="YX14028" s="68">
        <v>0.83308004091626797</v>
      </c>
      <c r="YY14028" s="68"/>
      <c r="YZ14028" s="68"/>
      <c r="ZA14028" s="68"/>
      <c r="ZB14028" s="68"/>
      <c r="ZC14028" s="68"/>
      <c r="ZD14028" s="68"/>
    </row>
    <row r="14029" spans="658:680" x14ac:dyDescent="0.25">
      <c r="YH14029" s="68"/>
      <c r="YI14029" s="68"/>
      <c r="YJ14029" s="68"/>
      <c r="YK14029" s="68"/>
      <c r="YL14029" s="68"/>
      <c r="YM14029" s="68"/>
      <c r="YN14029" s="68"/>
      <c r="YO14029" s="68"/>
      <c r="YP14029" s="68"/>
      <c r="YQ14029" s="68"/>
      <c r="YR14029" s="68"/>
      <c r="YS14029" s="68"/>
      <c r="YT14029" s="68"/>
      <c r="YU14029" s="68"/>
      <c r="YV14029" s="68"/>
      <c r="YW14029" s="68"/>
      <c r="YX14029" s="68">
        <v>0.83274282159704305</v>
      </c>
      <c r="YY14029" s="68"/>
      <c r="YZ14029" s="68"/>
      <c r="ZA14029" s="68"/>
      <c r="ZB14029" s="68"/>
      <c r="ZC14029" s="68"/>
      <c r="ZD14029" s="68"/>
    </row>
    <row r="14030" spans="658:680" x14ac:dyDescent="0.25">
      <c r="YH14030" s="68"/>
      <c r="YI14030" s="68"/>
      <c r="YJ14030" s="68"/>
      <c r="YK14030" s="68"/>
      <c r="YL14030" s="68"/>
      <c r="YM14030" s="68"/>
      <c r="YN14030" s="68"/>
      <c r="YO14030" s="68"/>
      <c r="YP14030" s="68"/>
      <c r="YQ14030" s="68"/>
      <c r="YR14030" s="68"/>
      <c r="YS14030" s="68"/>
      <c r="YT14030" s="68"/>
      <c r="YU14030" s="68"/>
      <c r="YV14030" s="68"/>
      <c r="YW14030" s="68"/>
      <c r="YX14030" s="68">
        <v>0.83271678832076701</v>
      </c>
      <c r="YY14030" s="68"/>
      <c r="YZ14030" s="68"/>
      <c r="ZA14030" s="68"/>
      <c r="ZB14030" s="68"/>
      <c r="ZC14030" s="68"/>
      <c r="ZD14030" s="68"/>
    </row>
    <row r="14031" spans="658:680" x14ac:dyDescent="0.25">
      <c r="YH14031" s="68"/>
      <c r="YI14031" s="68"/>
      <c r="YJ14031" s="68"/>
      <c r="YK14031" s="68"/>
      <c r="YL14031" s="68"/>
      <c r="YM14031" s="68"/>
      <c r="YN14031" s="68"/>
      <c r="YO14031" s="68"/>
      <c r="YP14031" s="68"/>
      <c r="YQ14031" s="68"/>
      <c r="YR14031" s="68"/>
      <c r="YS14031" s="68"/>
      <c r="YT14031" s="68"/>
      <c r="YU14031" s="68"/>
      <c r="YV14031" s="68"/>
      <c r="YW14031" s="68"/>
      <c r="YX14031" s="68">
        <v>0.83249121153207595</v>
      </c>
      <c r="YY14031" s="68"/>
      <c r="YZ14031" s="68"/>
      <c r="ZA14031" s="68"/>
      <c r="ZB14031" s="68"/>
      <c r="ZC14031" s="68"/>
      <c r="ZD14031" s="68"/>
    </row>
    <row r="14032" spans="658:680" x14ac:dyDescent="0.25">
      <c r="YH14032" s="68"/>
      <c r="YI14032" s="68"/>
      <c r="YJ14032" s="68"/>
      <c r="YK14032" s="68"/>
      <c r="YL14032" s="68"/>
      <c r="YM14032" s="68"/>
      <c r="YN14032" s="68"/>
      <c r="YO14032" s="68"/>
      <c r="YP14032" s="68"/>
      <c r="YQ14032" s="68"/>
      <c r="YR14032" s="68"/>
      <c r="YS14032" s="68"/>
      <c r="YT14032" s="68"/>
      <c r="YU14032" s="68"/>
      <c r="YV14032" s="68"/>
      <c r="YW14032" s="68"/>
      <c r="YX14032" s="68">
        <v>0.83239754860515203</v>
      </c>
      <c r="YY14032" s="68"/>
      <c r="YZ14032" s="68"/>
      <c r="ZA14032" s="68"/>
      <c r="ZB14032" s="68"/>
      <c r="ZC14032" s="68"/>
      <c r="ZD14032" s="68"/>
    </row>
    <row r="14033" spans="658:680" x14ac:dyDescent="0.25">
      <c r="YH14033" s="68"/>
      <c r="YI14033" s="68"/>
      <c r="YJ14033" s="68"/>
      <c r="YK14033" s="68"/>
      <c r="YL14033" s="68"/>
      <c r="YM14033" s="68"/>
      <c r="YN14033" s="68"/>
      <c r="YO14033" s="68"/>
      <c r="YP14033" s="68"/>
      <c r="YQ14033" s="68"/>
      <c r="YR14033" s="68"/>
      <c r="YS14033" s="68"/>
      <c r="YT14033" s="68"/>
      <c r="YU14033" s="68"/>
      <c r="YV14033" s="68"/>
      <c r="YW14033" s="68"/>
      <c r="YX14033" s="68">
        <v>0.8322649630426</v>
      </c>
      <c r="YY14033" s="68"/>
      <c r="YZ14033" s="68"/>
      <c r="ZA14033" s="68"/>
      <c r="ZB14033" s="68"/>
      <c r="ZC14033" s="68"/>
      <c r="ZD14033" s="68"/>
    </row>
    <row r="14034" spans="658:680" x14ac:dyDescent="0.25">
      <c r="YH14034" s="68"/>
      <c r="YI14034" s="68"/>
      <c r="YJ14034" s="68"/>
      <c r="YK14034" s="68"/>
      <c r="YL14034" s="68"/>
      <c r="YM14034" s="68"/>
      <c r="YN14034" s="68"/>
      <c r="YO14034" s="68"/>
      <c r="YP14034" s="68"/>
      <c r="YQ14034" s="68"/>
      <c r="YR14034" s="68"/>
      <c r="YS14034" s="68"/>
      <c r="YT14034" s="68"/>
      <c r="YU14034" s="68"/>
      <c r="YV14034" s="68"/>
      <c r="YW14034" s="68"/>
      <c r="YX14034" s="68">
        <v>0.83216617663041703</v>
      </c>
      <c r="YY14034" s="68"/>
      <c r="YZ14034" s="68"/>
      <c r="ZA14034" s="68"/>
      <c r="ZB14034" s="68"/>
      <c r="ZC14034" s="68"/>
      <c r="ZD14034" s="68"/>
    </row>
    <row r="14035" spans="658:680" x14ac:dyDescent="0.25">
      <c r="YH14035" s="68"/>
      <c r="YI14035" s="68"/>
      <c r="YJ14035" s="68"/>
      <c r="YK14035" s="68"/>
      <c r="YL14035" s="68"/>
      <c r="YM14035" s="68"/>
      <c r="YN14035" s="68"/>
      <c r="YO14035" s="68"/>
      <c r="YP14035" s="68"/>
      <c r="YQ14035" s="68"/>
      <c r="YR14035" s="68"/>
      <c r="YS14035" s="68"/>
      <c r="YT14035" s="68"/>
      <c r="YU14035" s="68"/>
      <c r="YV14035" s="68"/>
      <c r="YW14035" s="68"/>
      <c r="YX14035" s="68">
        <v>0.83200840271068399</v>
      </c>
      <c r="YY14035" s="68"/>
      <c r="YZ14035" s="68"/>
      <c r="ZA14035" s="68"/>
      <c r="ZB14035" s="68"/>
      <c r="ZC14035" s="68"/>
      <c r="ZD14035" s="68"/>
    </row>
    <row r="14036" spans="658:680" x14ac:dyDescent="0.25">
      <c r="YH14036" s="68"/>
      <c r="YI14036" s="68"/>
      <c r="YJ14036" s="68"/>
      <c r="YK14036" s="68"/>
      <c r="YL14036" s="68"/>
      <c r="YM14036" s="68"/>
      <c r="YN14036" s="68"/>
      <c r="YO14036" s="68"/>
      <c r="YP14036" s="68"/>
      <c r="YQ14036" s="68"/>
      <c r="YR14036" s="68"/>
      <c r="YS14036" s="68"/>
      <c r="YT14036" s="68"/>
      <c r="YU14036" s="68"/>
      <c r="YV14036" s="68"/>
      <c r="YW14036" s="68"/>
      <c r="YX14036" s="68">
        <v>0.83186879277924797</v>
      </c>
      <c r="YY14036" s="68"/>
      <c r="YZ14036" s="68"/>
      <c r="ZA14036" s="68"/>
      <c r="ZB14036" s="68"/>
      <c r="ZC14036" s="68"/>
      <c r="ZD14036" s="68"/>
    </row>
    <row r="14037" spans="658:680" x14ac:dyDescent="0.25">
      <c r="YH14037" s="68"/>
      <c r="YI14037" s="68"/>
      <c r="YJ14037" s="68"/>
      <c r="YK14037" s="68"/>
      <c r="YL14037" s="68"/>
      <c r="YM14037" s="68"/>
      <c r="YN14037" s="68"/>
      <c r="YO14037" s="68"/>
      <c r="YP14037" s="68"/>
      <c r="YQ14037" s="68"/>
      <c r="YR14037" s="68"/>
      <c r="YS14037" s="68"/>
      <c r="YT14037" s="68"/>
      <c r="YU14037" s="68"/>
      <c r="YV14037" s="68"/>
      <c r="YW14037" s="68"/>
      <c r="YX14037" s="68">
        <v>0.83184402238927801</v>
      </c>
      <c r="YY14037" s="68"/>
      <c r="YZ14037" s="68"/>
      <c r="ZA14037" s="68"/>
      <c r="ZB14037" s="68"/>
      <c r="ZC14037" s="68"/>
      <c r="ZD14037" s="68"/>
    </row>
    <row r="14038" spans="658:680" x14ac:dyDescent="0.25">
      <c r="YH14038" s="68"/>
      <c r="YI14038" s="68"/>
      <c r="YJ14038" s="68"/>
      <c r="YK14038" s="68"/>
      <c r="YL14038" s="68"/>
      <c r="YM14038" s="68"/>
      <c r="YN14038" s="68"/>
      <c r="YO14038" s="68"/>
      <c r="YP14038" s="68"/>
      <c r="YQ14038" s="68"/>
      <c r="YR14038" s="68"/>
      <c r="YS14038" s="68"/>
      <c r="YT14038" s="68"/>
      <c r="YU14038" s="68"/>
      <c r="YV14038" s="68"/>
      <c r="YW14038" s="68"/>
      <c r="YX14038" s="68">
        <v>0.83151204160979497</v>
      </c>
      <c r="YY14038" s="68"/>
      <c r="YZ14038" s="68"/>
      <c r="ZA14038" s="68"/>
      <c r="ZB14038" s="68"/>
      <c r="ZC14038" s="68"/>
      <c r="ZD14038" s="68"/>
    </row>
    <row r="14039" spans="658:680" x14ac:dyDescent="0.25">
      <c r="YH14039" s="68"/>
      <c r="YI14039" s="68"/>
      <c r="YJ14039" s="68"/>
      <c r="YK14039" s="68"/>
      <c r="YL14039" s="68"/>
      <c r="YM14039" s="68"/>
      <c r="YN14039" s="68"/>
      <c r="YO14039" s="68"/>
      <c r="YP14039" s="68"/>
      <c r="YQ14039" s="68"/>
      <c r="YR14039" s="68"/>
      <c r="YS14039" s="68"/>
      <c r="YT14039" s="68"/>
      <c r="YU14039" s="68"/>
      <c r="YV14039" s="68"/>
      <c r="YW14039" s="68"/>
      <c r="YX14039" s="68">
        <v>0.83137662853624805</v>
      </c>
      <c r="YY14039" s="68"/>
      <c r="YZ14039" s="68"/>
      <c r="ZA14039" s="68"/>
      <c r="ZB14039" s="68"/>
      <c r="ZC14039" s="68"/>
      <c r="ZD14039" s="68"/>
    </row>
    <row r="14040" spans="658:680" x14ac:dyDescent="0.25">
      <c r="YH14040" s="68"/>
      <c r="YI14040" s="68"/>
      <c r="YJ14040" s="68"/>
      <c r="YK14040" s="68"/>
      <c r="YL14040" s="68"/>
      <c r="YM14040" s="68"/>
      <c r="YN14040" s="68"/>
      <c r="YO14040" s="68"/>
      <c r="YP14040" s="68"/>
      <c r="YQ14040" s="68"/>
      <c r="YR14040" s="68"/>
      <c r="YS14040" s="68"/>
      <c r="YT14040" s="68"/>
      <c r="YU14040" s="68"/>
      <c r="YV14040" s="68"/>
      <c r="YW14040" s="68"/>
      <c r="YX14040" s="68">
        <v>0.83129974651067196</v>
      </c>
      <c r="YY14040" s="68"/>
      <c r="YZ14040" s="68"/>
      <c r="ZA14040" s="68"/>
      <c r="ZB14040" s="68"/>
      <c r="ZC14040" s="68"/>
      <c r="ZD14040" s="68"/>
    </row>
    <row r="14041" spans="658:680" x14ac:dyDescent="0.25">
      <c r="YH14041" s="68"/>
      <c r="YI14041" s="68"/>
      <c r="YJ14041" s="68"/>
      <c r="YK14041" s="68"/>
      <c r="YL14041" s="68"/>
      <c r="YM14041" s="68"/>
      <c r="YN14041" s="68"/>
      <c r="YO14041" s="68"/>
      <c r="YP14041" s="68"/>
      <c r="YQ14041" s="68"/>
      <c r="YR14041" s="68"/>
      <c r="YS14041" s="68"/>
      <c r="YT14041" s="68"/>
      <c r="YU14041" s="68"/>
      <c r="YV14041" s="68"/>
      <c r="YW14041" s="68"/>
      <c r="YX14041" s="68">
        <v>0.831069649253105</v>
      </c>
      <c r="YY14041" s="68"/>
      <c r="YZ14041" s="68"/>
      <c r="ZA14041" s="68"/>
      <c r="ZB14041" s="68"/>
      <c r="ZC14041" s="68"/>
      <c r="ZD14041" s="68"/>
    </row>
    <row r="14042" spans="658:680" x14ac:dyDescent="0.25">
      <c r="YH14042" s="68"/>
      <c r="YI14042" s="68"/>
      <c r="YJ14042" s="68"/>
      <c r="YK14042" s="68"/>
      <c r="YL14042" s="68"/>
      <c r="YM14042" s="68"/>
      <c r="YN14042" s="68"/>
      <c r="YO14042" s="68"/>
      <c r="YP14042" s="68"/>
      <c r="YQ14042" s="68"/>
      <c r="YR14042" s="68"/>
      <c r="YS14042" s="68"/>
      <c r="YT14042" s="68"/>
      <c r="YU14042" s="68"/>
      <c r="YV14042" s="68"/>
      <c r="YW14042" s="68"/>
      <c r="YX14042" s="68">
        <v>0.83101344309901504</v>
      </c>
      <c r="YY14042" s="68"/>
      <c r="YZ14042" s="68"/>
      <c r="ZA14042" s="68"/>
      <c r="ZB14042" s="68"/>
      <c r="ZC14042" s="68"/>
      <c r="ZD14042" s="68"/>
    </row>
    <row r="14043" spans="658:680" x14ac:dyDescent="0.25">
      <c r="YH14043" s="68"/>
      <c r="YI14043" s="68"/>
      <c r="YJ14043" s="68"/>
      <c r="YK14043" s="68"/>
      <c r="YL14043" s="68"/>
      <c r="YM14043" s="68"/>
      <c r="YN14043" s="68"/>
      <c r="YO14043" s="68"/>
      <c r="YP14043" s="68"/>
      <c r="YQ14043" s="68"/>
      <c r="YR14043" s="68"/>
      <c r="YS14043" s="68"/>
      <c r="YT14043" s="68"/>
      <c r="YU14043" s="68"/>
      <c r="YV14043" s="68"/>
      <c r="YW14043" s="68"/>
      <c r="YX14043" s="68">
        <v>0.83099281189226304</v>
      </c>
      <c r="YY14043" s="68"/>
      <c r="YZ14043" s="68"/>
      <c r="ZA14043" s="68"/>
      <c r="ZB14043" s="68"/>
      <c r="ZC14043" s="68"/>
      <c r="ZD14043" s="68"/>
    </row>
    <row r="14044" spans="658:680" x14ac:dyDescent="0.25">
      <c r="YH14044" s="68"/>
      <c r="YI14044" s="68"/>
      <c r="YJ14044" s="68"/>
      <c r="YK14044" s="68"/>
      <c r="YL14044" s="68"/>
      <c r="YM14044" s="68"/>
      <c r="YN14044" s="68"/>
      <c r="YO14044" s="68"/>
      <c r="YP14044" s="68"/>
      <c r="YQ14044" s="68"/>
      <c r="YR14044" s="68"/>
      <c r="YS14044" s="68"/>
      <c r="YT14044" s="68"/>
      <c r="YU14044" s="68"/>
      <c r="YV14044" s="68"/>
      <c r="YW14044" s="68"/>
      <c r="YX14044" s="68">
        <v>0.83086025446623601</v>
      </c>
      <c r="YY14044" s="68"/>
      <c r="YZ14044" s="68"/>
      <c r="ZA14044" s="68"/>
      <c r="ZB14044" s="68"/>
      <c r="ZC14044" s="68"/>
      <c r="ZD14044" s="68"/>
    </row>
    <row r="14045" spans="658:680" x14ac:dyDescent="0.25">
      <c r="YH14045" s="68"/>
      <c r="YI14045" s="68"/>
      <c r="YJ14045" s="68"/>
      <c r="YK14045" s="68"/>
      <c r="YL14045" s="68"/>
      <c r="YM14045" s="68"/>
      <c r="YN14045" s="68"/>
      <c r="YO14045" s="68"/>
      <c r="YP14045" s="68"/>
      <c r="YQ14045" s="68"/>
      <c r="YR14045" s="68"/>
      <c r="YS14045" s="68"/>
      <c r="YT14045" s="68"/>
      <c r="YU14045" s="68"/>
      <c r="YV14045" s="68"/>
      <c r="YW14045" s="68"/>
      <c r="YX14045" s="68">
        <v>0.83051014766181297</v>
      </c>
      <c r="YY14045" s="68"/>
      <c r="YZ14045" s="68"/>
      <c r="ZA14045" s="68"/>
      <c r="ZB14045" s="68"/>
      <c r="ZC14045" s="68"/>
      <c r="ZD14045" s="68"/>
    </row>
    <row r="14046" spans="658:680" x14ac:dyDescent="0.25">
      <c r="YH14046" s="68"/>
      <c r="YI14046" s="68"/>
      <c r="YJ14046" s="68"/>
      <c r="YK14046" s="68"/>
      <c r="YL14046" s="68"/>
      <c r="YM14046" s="68"/>
      <c r="YN14046" s="68"/>
      <c r="YO14046" s="68"/>
      <c r="YP14046" s="68"/>
      <c r="YQ14046" s="68"/>
      <c r="YR14046" s="68"/>
      <c r="YS14046" s="68"/>
      <c r="YT14046" s="68"/>
      <c r="YU14046" s="68"/>
      <c r="YV14046" s="68"/>
      <c r="YW14046" s="68"/>
      <c r="YX14046" s="68">
        <v>0.83040653560822397</v>
      </c>
      <c r="YY14046" s="68"/>
      <c r="YZ14046" s="68"/>
      <c r="ZA14046" s="68"/>
      <c r="ZB14046" s="68"/>
      <c r="ZC14046" s="68"/>
      <c r="ZD14046" s="68"/>
    </row>
    <row r="14047" spans="658:680" x14ac:dyDescent="0.25">
      <c r="YH14047" s="68"/>
      <c r="YI14047" s="68"/>
      <c r="YJ14047" s="68"/>
      <c r="YK14047" s="68"/>
      <c r="YL14047" s="68"/>
      <c r="YM14047" s="68"/>
      <c r="YN14047" s="68"/>
      <c r="YO14047" s="68"/>
      <c r="YP14047" s="68"/>
      <c r="YQ14047" s="68"/>
      <c r="YR14047" s="68"/>
      <c r="YS14047" s="68"/>
      <c r="YT14047" s="68"/>
      <c r="YU14047" s="68"/>
      <c r="YV14047" s="68"/>
      <c r="YW14047" s="68"/>
      <c r="YX14047" s="68">
        <v>0.83031129860738695</v>
      </c>
      <c r="YY14047" s="68"/>
      <c r="YZ14047" s="68"/>
      <c r="ZA14047" s="68"/>
      <c r="ZB14047" s="68"/>
      <c r="ZC14047" s="68"/>
      <c r="ZD14047" s="68"/>
    </row>
    <row r="14048" spans="658:680" x14ac:dyDescent="0.25">
      <c r="YH14048" s="68"/>
      <c r="YI14048" s="68"/>
      <c r="YJ14048" s="68"/>
      <c r="YK14048" s="68"/>
      <c r="YL14048" s="68"/>
      <c r="YM14048" s="68"/>
      <c r="YN14048" s="68"/>
      <c r="YO14048" s="68"/>
      <c r="YP14048" s="68"/>
      <c r="YQ14048" s="68"/>
      <c r="YR14048" s="68"/>
      <c r="YS14048" s="68"/>
      <c r="YT14048" s="68"/>
      <c r="YU14048" s="68"/>
      <c r="YV14048" s="68"/>
      <c r="YW14048" s="68"/>
      <c r="YX14048" s="68">
        <v>0.83021103825487697</v>
      </c>
      <c r="YY14048" s="68"/>
      <c r="YZ14048" s="68"/>
      <c r="ZA14048" s="68"/>
      <c r="ZB14048" s="68"/>
      <c r="ZC14048" s="68"/>
      <c r="ZD14048" s="68"/>
    </row>
    <row r="14049" spans="658:680" x14ac:dyDescent="0.25">
      <c r="YH14049" s="68"/>
      <c r="YI14049" s="68"/>
      <c r="YJ14049" s="68"/>
      <c r="YK14049" s="68"/>
      <c r="YL14049" s="68"/>
      <c r="YM14049" s="68"/>
      <c r="YN14049" s="68"/>
      <c r="YO14049" s="68"/>
      <c r="YP14049" s="68"/>
      <c r="YQ14049" s="68"/>
      <c r="YR14049" s="68"/>
      <c r="YS14049" s="68"/>
      <c r="YT14049" s="68"/>
      <c r="YU14049" s="68"/>
      <c r="YV14049" s="68"/>
      <c r="YW14049" s="68"/>
      <c r="YX14049" s="68">
        <v>0.82984395260916299</v>
      </c>
      <c r="YY14049" s="68"/>
      <c r="YZ14049" s="68"/>
      <c r="ZA14049" s="68"/>
      <c r="ZB14049" s="68"/>
      <c r="ZC14049" s="68"/>
      <c r="ZD14049" s="68"/>
    </row>
    <row r="14050" spans="658:680" x14ac:dyDescent="0.25">
      <c r="YH14050" s="68"/>
      <c r="YI14050" s="68"/>
      <c r="YJ14050" s="68"/>
      <c r="YK14050" s="68"/>
      <c r="YL14050" s="68"/>
      <c r="YM14050" s="68"/>
      <c r="YN14050" s="68"/>
      <c r="YO14050" s="68"/>
      <c r="YP14050" s="68"/>
      <c r="YQ14050" s="68"/>
      <c r="YR14050" s="68"/>
      <c r="YS14050" s="68"/>
      <c r="YT14050" s="68"/>
      <c r="YU14050" s="68"/>
      <c r="YV14050" s="68"/>
      <c r="YW14050" s="68"/>
      <c r="YX14050" s="68">
        <v>0.82980483167514096</v>
      </c>
      <c r="YY14050" s="68"/>
      <c r="YZ14050" s="68"/>
      <c r="ZA14050" s="68"/>
      <c r="ZB14050" s="68"/>
      <c r="ZC14050" s="68"/>
      <c r="ZD14050" s="68"/>
    </row>
    <row r="14051" spans="658:680" x14ac:dyDescent="0.25">
      <c r="YH14051" s="68"/>
      <c r="YI14051" s="68"/>
      <c r="YJ14051" s="68"/>
      <c r="YK14051" s="68"/>
      <c r="YL14051" s="68"/>
      <c r="YM14051" s="68"/>
      <c r="YN14051" s="68"/>
      <c r="YO14051" s="68"/>
      <c r="YP14051" s="68"/>
      <c r="YQ14051" s="68"/>
      <c r="YR14051" s="68"/>
      <c r="YS14051" s="68"/>
      <c r="YT14051" s="68"/>
      <c r="YU14051" s="68"/>
      <c r="YV14051" s="68"/>
      <c r="YW14051" s="68"/>
      <c r="YX14051" s="68">
        <v>0.82972264183698297</v>
      </c>
      <c r="YY14051" s="68"/>
      <c r="YZ14051" s="68"/>
      <c r="ZA14051" s="68"/>
      <c r="ZB14051" s="68"/>
      <c r="ZC14051" s="68"/>
      <c r="ZD14051" s="68"/>
    </row>
    <row r="14052" spans="658:680" x14ac:dyDescent="0.25">
      <c r="YH14052" s="68"/>
      <c r="YI14052" s="68"/>
      <c r="YJ14052" s="68"/>
      <c r="YK14052" s="68"/>
      <c r="YL14052" s="68"/>
      <c r="YM14052" s="68"/>
      <c r="YN14052" s="68"/>
      <c r="YO14052" s="68"/>
      <c r="YP14052" s="68"/>
      <c r="YQ14052" s="68"/>
      <c r="YR14052" s="68"/>
      <c r="YS14052" s="68"/>
      <c r="YT14052" s="68"/>
      <c r="YU14052" s="68"/>
      <c r="YV14052" s="68"/>
      <c r="YW14052" s="68"/>
      <c r="YX14052" s="68">
        <v>0.82955655755398205</v>
      </c>
      <c r="YY14052" s="68"/>
      <c r="YZ14052" s="68"/>
      <c r="ZA14052" s="68"/>
      <c r="ZB14052" s="68"/>
      <c r="ZC14052" s="68"/>
      <c r="ZD14052" s="68"/>
    </row>
    <row r="14053" spans="658:680" x14ac:dyDescent="0.25">
      <c r="YH14053" s="68"/>
      <c r="YI14053" s="68"/>
      <c r="YJ14053" s="68"/>
      <c r="YK14053" s="68"/>
      <c r="YL14053" s="68"/>
      <c r="YM14053" s="68"/>
      <c r="YN14053" s="68"/>
      <c r="YO14053" s="68"/>
      <c r="YP14053" s="68"/>
      <c r="YQ14053" s="68"/>
      <c r="YR14053" s="68"/>
      <c r="YS14053" s="68"/>
      <c r="YT14053" s="68"/>
      <c r="YU14053" s="68"/>
      <c r="YV14053" s="68"/>
      <c r="YW14053" s="68"/>
      <c r="YX14053" s="68">
        <v>0.82955326066482404</v>
      </c>
      <c r="YY14053" s="68"/>
      <c r="YZ14053" s="68"/>
      <c r="ZA14053" s="68"/>
      <c r="ZB14053" s="68"/>
      <c r="ZC14053" s="68"/>
      <c r="ZD14053" s="68"/>
    </row>
    <row r="14054" spans="658:680" x14ac:dyDescent="0.25">
      <c r="YH14054" s="68"/>
      <c r="YI14054" s="68"/>
      <c r="YJ14054" s="68"/>
      <c r="YK14054" s="68"/>
      <c r="YL14054" s="68"/>
      <c r="YM14054" s="68"/>
      <c r="YN14054" s="68"/>
      <c r="YO14054" s="68"/>
      <c r="YP14054" s="68"/>
      <c r="YQ14054" s="68"/>
      <c r="YR14054" s="68"/>
      <c r="YS14054" s="68"/>
      <c r="YT14054" s="68"/>
      <c r="YU14054" s="68"/>
      <c r="YV14054" s="68"/>
      <c r="YW14054" s="68"/>
      <c r="YX14054" s="68">
        <v>0.82942360119619296</v>
      </c>
      <c r="YY14054" s="68"/>
      <c r="YZ14054" s="68"/>
      <c r="ZA14054" s="68"/>
      <c r="ZB14054" s="68"/>
      <c r="ZC14054" s="68"/>
      <c r="ZD14054" s="68"/>
    </row>
    <row r="14055" spans="658:680" x14ac:dyDescent="0.25">
      <c r="YH14055" s="68"/>
      <c r="YI14055" s="68"/>
      <c r="YJ14055" s="68"/>
      <c r="YK14055" s="68"/>
      <c r="YL14055" s="68"/>
      <c r="YM14055" s="68"/>
      <c r="YN14055" s="68"/>
      <c r="YO14055" s="68"/>
      <c r="YP14055" s="68"/>
      <c r="YQ14055" s="68"/>
      <c r="YR14055" s="68"/>
      <c r="YS14055" s="68"/>
      <c r="YT14055" s="68"/>
      <c r="YU14055" s="68"/>
      <c r="YV14055" s="68"/>
      <c r="YW14055" s="68"/>
      <c r="YX14055" s="68">
        <v>0.82921379883503898</v>
      </c>
      <c r="YY14055" s="68"/>
      <c r="YZ14055" s="68"/>
      <c r="ZA14055" s="68"/>
      <c r="ZB14055" s="68"/>
      <c r="ZC14055" s="68"/>
      <c r="ZD14055" s="68"/>
    </row>
    <row r="14056" spans="658:680" x14ac:dyDescent="0.25">
      <c r="YH14056" s="68"/>
      <c r="YI14056" s="68"/>
      <c r="YJ14056" s="68"/>
      <c r="YK14056" s="68"/>
      <c r="YL14056" s="68"/>
      <c r="YM14056" s="68"/>
      <c r="YN14056" s="68"/>
      <c r="YO14056" s="68"/>
      <c r="YP14056" s="68"/>
      <c r="YQ14056" s="68"/>
      <c r="YR14056" s="68"/>
      <c r="YS14056" s="68"/>
      <c r="YT14056" s="68"/>
      <c r="YU14056" s="68"/>
      <c r="YV14056" s="68"/>
      <c r="YW14056" s="68"/>
      <c r="YX14056" s="68">
        <v>0.82889679968770502</v>
      </c>
      <c r="YY14056" s="68"/>
      <c r="YZ14056" s="68"/>
      <c r="ZA14056" s="68"/>
      <c r="ZB14056" s="68"/>
      <c r="ZC14056" s="68"/>
      <c r="ZD14056" s="68"/>
    </row>
    <row r="14057" spans="658:680" x14ac:dyDescent="0.25">
      <c r="YH14057" s="68"/>
      <c r="YI14057" s="68"/>
      <c r="YJ14057" s="68"/>
      <c r="YK14057" s="68"/>
      <c r="YL14057" s="68"/>
      <c r="YM14057" s="68"/>
      <c r="YN14057" s="68"/>
      <c r="YO14057" s="68"/>
      <c r="YP14057" s="68"/>
      <c r="YQ14057" s="68"/>
      <c r="YR14057" s="68"/>
      <c r="YS14057" s="68"/>
      <c r="YT14057" s="68"/>
      <c r="YU14057" s="68"/>
      <c r="YV14057" s="68"/>
      <c r="YW14057" s="68"/>
      <c r="YX14057" s="68">
        <v>0.82889504383827195</v>
      </c>
      <c r="YY14057" s="68"/>
      <c r="YZ14057" s="68"/>
      <c r="ZA14057" s="68"/>
      <c r="ZB14057" s="68"/>
      <c r="ZC14057" s="68"/>
      <c r="ZD14057" s="68"/>
    </row>
    <row r="14058" spans="658:680" x14ac:dyDescent="0.25">
      <c r="YH14058" s="68"/>
      <c r="YI14058" s="68"/>
      <c r="YJ14058" s="68"/>
      <c r="YK14058" s="68"/>
      <c r="YL14058" s="68"/>
      <c r="YM14058" s="68"/>
      <c r="YN14058" s="68"/>
      <c r="YO14058" s="68"/>
      <c r="YP14058" s="68"/>
      <c r="YQ14058" s="68"/>
      <c r="YR14058" s="68"/>
      <c r="YS14058" s="68"/>
      <c r="YT14058" s="68"/>
      <c r="YU14058" s="68"/>
      <c r="YV14058" s="68"/>
      <c r="YW14058" s="68"/>
      <c r="YX14058" s="68">
        <v>0.82884528218461395</v>
      </c>
      <c r="YY14058" s="68"/>
      <c r="YZ14058" s="68"/>
      <c r="ZA14058" s="68"/>
      <c r="ZB14058" s="68"/>
      <c r="ZC14058" s="68"/>
      <c r="ZD14058" s="68"/>
    </row>
    <row r="14059" spans="658:680" x14ac:dyDescent="0.25">
      <c r="YH14059" s="68"/>
      <c r="YI14059" s="68"/>
      <c r="YJ14059" s="68"/>
      <c r="YK14059" s="68"/>
      <c r="YL14059" s="68"/>
      <c r="YM14059" s="68"/>
      <c r="YN14059" s="68"/>
      <c r="YO14059" s="68"/>
      <c r="YP14059" s="68"/>
      <c r="YQ14059" s="68"/>
      <c r="YR14059" s="68"/>
      <c r="YS14059" s="68"/>
      <c r="YT14059" s="68"/>
      <c r="YU14059" s="68"/>
      <c r="YV14059" s="68"/>
      <c r="YW14059" s="68"/>
      <c r="YX14059" s="68">
        <v>0.82857871681632</v>
      </c>
      <c r="YY14059" s="68"/>
      <c r="YZ14059" s="68"/>
      <c r="ZA14059" s="68"/>
      <c r="ZB14059" s="68"/>
      <c r="ZC14059" s="68"/>
      <c r="ZD14059" s="68"/>
    </row>
    <row r="14060" spans="658:680" x14ac:dyDescent="0.25">
      <c r="YH14060" s="68"/>
      <c r="YI14060" s="68"/>
      <c r="YJ14060" s="68"/>
      <c r="YK14060" s="68"/>
      <c r="YL14060" s="68"/>
      <c r="YM14060" s="68"/>
      <c r="YN14060" s="68"/>
      <c r="YO14060" s="68"/>
      <c r="YP14060" s="68"/>
      <c r="YQ14060" s="68"/>
      <c r="YR14060" s="68"/>
      <c r="YS14060" s="68"/>
      <c r="YT14060" s="68"/>
      <c r="YU14060" s="68"/>
      <c r="YV14060" s="68"/>
      <c r="YW14060" s="68"/>
      <c r="YX14060" s="68">
        <v>0.82857467964096598</v>
      </c>
      <c r="YY14060" s="68"/>
      <c r="YZ14060" s="68"/>
      <c r="ZA14060" s="68"/>
      <c r="ZB14060" s="68"/>
      <c r="ZC14060" s="68"/>
      <c r="ZD14060" s="68"/>
    </row>
    <row r="14061" spans="658:680" x14ac:dyDescent="0.25">
      <c r="YH14061" s="68"/>
      <c r="YI14061" s="68"/>
      <c r="YJ14061" s="68"/>
      <c r="YK14061" s="68"/>
      <c r="YL14061" s="68"/>
      <c r="YM14061" s="68"/>
      <c r="YN14061" s="68"/>
      <c r="YO14061" s="68"/>
      <c r="YP14061" s="68"/>
      <c r="YQ14061" s="68"/>
      <c r="YR14061" s="68"/>
      <c r="YS14061" s="68"/>
      <c r="YT14061" s="68"/>
      <c r="YU14061" s="68"/>
      <c r="YV14061" s="68"/>
      <c r="YW14061" s="68"/>
      <c r="YX14061" s="68">
        <v>0.828482346309802</v>
      </c>
      <c r="YY14061" s="68"/>
      <c r="YZ14061" s="68"/>
      <c r="ZA14061" s="68"/>
      <c r="ZB14061" s="68"/>
      <c r="ZC14061" s="68"/>
      <c r="ZD14061" s="68"/>
    </row>
    <row r="14062" spans="658:680" x14ac:dyDescent="0.25">
      <c r="YH14062" s="68"/>
      <c r="YI14062" s="68"/>
      <c r="YJ14062" s="68"/>
      <c r="YK14062" s="68"/>
      <c r="YL14062" s="68"/>
      <c r="YM14062" s="68"/>
      <c r="YN14062" s="68"/>
      <c r="YO14062" s="68"/>
      <c r="YP14062" s="68"/>
      <c r="YQ14062" s="68"/>
      <c r="YR14062" s="68"/>
      <c r="YS14062" s="68"/>
      <c r="YT14062" s="68"/>
      <c r="YU14062" s="68"/>
      <c r="YV14062" s="68"/>
      <c r="YW14062" s="68"/>
      <c r="YX14062" s="68">
        <v>0.82847457661186497</v>
      </c>
      <c r="YY14062" s="68"/>
      <c r="YZ14062" s="68"/>
      <c r="ZA14062" s="68"/>
      <c r="ZB14062" s="68"/>
      <c r="ZC14062" s="68"/>
      <c r="ZD14062" s="68"/>
    </row>
    <row r="14063" spans="658:680" x14ac:dyDescent="0.25">
      <c r="YH14063" s="68"/>
      <c r="YI14063" s="68"/>
      <c r="YJ14063" s="68"/>
      <c r="YK14063" s="68"/>
      <c r="YL14063" s="68"/>
      <c r="YM14063" s="68"/>
      <c r="YN14063" s="68"/>
      <c r="YO14063" s="68"/>
      <c r="YP14063" s="68"/>
      <c r="YQ14063" s="68"/>
      <c r="YR14063" s="68"/>
      <c r="YS14063" s="68"/>
      <c r="YT14063" s="68"/>
      <c r="YU14063" s="68"/>
      <c r="YV14063" s="68"/>
      <c r="YW14063" s="68"/>
      <c r="YX14063" s="68">
        <v>0.82847188173089004</v>
      </c>
      <c r="YY14063" s="68"/>
      <c r="YZ14063" s="68"/>
      <c r="ZA14063" s="68"/>
      <c r="ZB14063" s="68"/>
      <c r="ZC14063" s="68"/>
      <c r="ZD14063" s="68"/>
    </row>
    <row r="14064" spans="658:680" x14ac:dyDescent="0.25">
      <c r="YH14064" s="68"/>
      <c r="YI14064" s="68"/>
      <c r="YJ14064" s="68"/>
      <c r="YK14064" s="68"/>
      <c r="YL14064" s="68"/>
      <c r="YM14064" s="68"/>
      <c r="YN14064" s="68"/>
      <c r="YO14064" s="68"/>
      <c r="YP14064" s="68"/>
      <c r="YQ14064" s="68"/>
      <c r="YR14064" s="68"/>
      <c r="YS14064" s="68"/>
      <c r="YT14064" s="68"/>
      <c r="YU14064" s="68"/>
      <c r="YV14064" s="68"/>
      <c r="YW14064" s="68"/>
      <c r="YX14064" s="68">
        <v>0.82826440580734195</v>
      </c>
      <c r="YY14064" s="68"/>
      <c r="YZ14064" s="68"/>
      <c r="ZA14064" s="68"/>
      <c r="ZB14064" s="68"/>
      <c r="ZC14064" s="68"/>
      <c r="ZD14064" s="68"/>
    </row>
    <row r="14065" spans="658:680" x14ac:dyDescent="0.25">
      <c r="YH14065" s="68"/>
      <c r="YI14065" s="68"/>
      <c r="YJ14065" s="68"/>
      <c r="YK14065" s="68"/>
      <c r="YL14065" s="68"/>
      <c r="YM14065" s="68"/>
      <c r="YN14065" s="68"/>
      <c r="YO14065" s="68"/>
      <c r="YP14065" s="68"/>
      <c r="YQ14065" s="68"/>
      <c r="YR14065" s="68"/>
      <c r="YS14065" s="68"/>
      <c r="YT14065" s="68"/>
      <c r="YU14065" s="68"/>
      <c r="YV14065" s="68"/>
      <c r="YW14065" s="68"/>
      <c r="YX14065" s="68">
        <v>0.82808802686554495</v>
      </c>
      <c r="YY14065" s="68"/>
      <c r="YZ14065" s="68"/>
      <c r="ZA14065" s="68"/>
      <c r="ZB14065" s="68"/>
      <c r="ZC14065" s="68"/>
      <c r="ZD14065" s="68"/>
    </row>
    <row r="14066" spans="658:680" x14ac:dyDescent="0.25">
      <c r="YH14066" s="68"/>
      <c r="YI14066" s="68"/>
      <c r="YJ14066" s="68"/>
      <c r="YK14066" s="68"/>
      <c r="YL14066" s="68"/>
      <c r="YM14066" s="68"/>
      <c r="YN14066" s="68"/>
      <c r="YO14066" s="68"/>
      <c r="YP14066" s="68"/>
      <c r="YQ14066" s="68"/>
      <c r="YR14066" s="68"/>
      <c r="YS14066" s="68"/>
      <c r="YT14066" s="68"/>
      <c r="YU14066" s="68"/>
      <c r="YV14066" s="68"/>
      <c r="YW14066" s="68"/>
      <c r="YX14066" s="68">
        <v>0.82799280311206502</v>
      </c>
      <c r="YY14066" s="68"/>
      <c r="YZ14066" s="68"/>
      <c r="ZA14066" s="68"/>
      <c r="ZB14066" s="68"/>
      <c r="ZC14066" s="68"/>
      <c r="ZD14066" s="68"/>
    </row>
    <row r="14067" spans="658:680" x14ac:dyDescent="0.25">
      <c r="YH14067" s="68"/>
      <c r="YI14067" s="68"/>
      <c r="YJ14067" s="68"/>
      <c r="YK14067" s="68"/>
      <c r="YL14067" s="68"/>
      <c r="YM14067" s="68"/>
      <c r="YN14067" s="68"/>
      <c r="YO14067" s="68"/>
      <c r="YP14067" s="68"/>
      <c r="YQ14067" s="68"/>
      <c r="YR14067" s="68"/>
      <c r="YS14067" s="68"/>
      <c r="YT14067" s="68"/>
      <c r="YU14067" s="68"/>
      <c r="YV14067" s="68"/>
      <c r="YW14067" s="68"/>
      <c r="YX14067" s="68">
        <v>0.82796450620032402</v>
      </c>
      <c r="YY14067" s="68"/>
      <c r="YZ14067" s="68"/>
      <c r="ZA14067" s="68"/>
      <c r="ZB14067" s="68"/>
      <c r="ZC14067" s="68"/>
      <c r="ZD14067" s="68"/>
    </row>
    <row r="14068" spans="658:680" x14ac:dyDescent="0.25">
      <c r="YH14068" s="68"/>
      <c r="YI14068" s="68"/>
      <c r="YJ14068" s="68"/>
      <c r="YK14068" s="68"/>
      <c r="YL14068" s="68"/>
      <c r="YM14068" s="68"/>
      <c r="YN14068" s="68"/>
      <c r="YO14068" s="68"/>
      <c r="YP14068" s="68"/>
      <c r="YQ14068" s="68"/>
      <c r="YR14068" s="68"/>
      <c r="YS14068" s="68"/>
      <c r="YT14068" s="68"/>
      <c r="YU14068" s="68"/>
      <c r="YV14068" s="68"/>
      <c r="YW14068" s="68"/>
      <c r="YX14068" s="68">
        <v>0.82775096802548798</v>
      </c>
      <c r="YY14068" s="68"/>
      <c r="YZ14068" s="68"/>
      <c r="ZA14068" s="68"/>
      <c r="ZB14068" s="68"/>
      <c r="ZC14068" s="68"/>
      <c r="ZD14068" s="68"/>
    </row>
    <row r="14069" spans="658:680" x14ac:dyDescent="0.25">
      <c r="YH14069" s="68"/>
      <c r="YI14069" s="68"/>
      <c r="YJ14069" s="68"/>
      <c r="YK14069" s="68"/>
      <c r="YL14069" s="68"/>
      <c r="YM14069" s="68"/>
      <c r="YN14069" s="68"/>
      <c r="YO14069" s="68"/>
      <c r="YP14069" s="68"/>
      <c r="YQ14069" s="68"/>
      <c r="YR14069" s="68"/>
      <c r="YS14069" s="68"/>
      <c r="YT14069" s="68"/>
      <c r="YU14069" s="68"/>
      <c r="YV14069" s="68"/>
      <c r="YW14069" s="68"/>
      <c r="YX14069" s="68">
        <v>0.82760087069284105</v>
      </c>
      <c r="YY14069" s="68"/>
      <c r="YZ14069" s="68"/>
      <c r="ZA14069" s="68"/>
      <c r="ZB14069" s="68"/>
      <c r="ZC14069" s="68"/>
      <c r="ZD14069" s="68"/>
    </row>
    <row r="14070" spans="658:680" x14ac:dyDescent="0.25">
      <c r="YH14070" s="68"/>
      <c r="YI14070" s="68"/>
      <c r="YJ14070" s="68"/>
      <c r="YK14070" s="68"/>
      <c r="YL14070" s="68"/>
      <c r="YM14070" s="68"/>
      <c r="YN14070" s="68"/>
      <c r="YO14070" s="68"/>
      <c r="YP14070" s="68"/>
      <c r="YQ14070" s="68"/>
      <c r="YR14070" s="68"/>
      <c r="YS14070" s="68"/>
      <c r="YT14070" s="68"/>
      <c r="YU14070" s="68"/>
      <c r="YV14070" s="68"/>
      <c r="YW14070" s="68"/>
      <c r="YX14070" s="68">
        <v>0.82754693093147402</v>
      </c>
      <c r="YY14070" s="68"/>
      <c r="YZ14070" s="68"/>
      <c r="ZA14070" s="68"/>
      <c r="ZB14070" s="68"/>
      <c r="ZC14070" s="68"/>
      <c r="ZD14070" s="68"/>
    </row>
    <row r="14071" spans="658:680" x14ac:dyDescent="0.25">
      <c r="YH14071" s="68"/>
      <c r="YI14071" s="68"/>
      <c r="YJ14071" s="68"/>
      <c r="YK14071" s="68"/>
      <c r="YL14071" s="68"/>
      <c r="YM14071" s="68"/>
      <c r="YN14071" s="68"/>
      <c r="YO14071" s="68"/>
      <c r="YP14071" s="68"/>
      <c r="YQ14071" s="68"/>
      <c r="YR14071" s="68"/>
      <c r="YS14071" s="68"/>
      <c r="YT14071" s="68"/>
      <c r="YU14071" s="68"/>
      <c r="YV14071" s="68"/>
      <c r="YW14071" s="68"/>
      <c r="YX14071" s="68">
        <v>0.827465457604735</v>
      </c>
      <c r="YY14071" s="68"/>
      <c r="YZ14071" s="68"/>
      <c r="ZA14071" s="68"/>
      <c r="ZB14071" s="68"/>
      <c r="ZC14071" s="68"/>
      <c r="ZD14071" s="68"/>
    </row>
    <row r="14072" spans="658:680" x14ac:dyDescent="0.25">
      <c r="YH14072" s="68"/>
      <c r="YI14072" s="68"/>
      <c r="YJ14072" s="68"/>
      <c r="YK14072" s="68"/>
      <c r="YL14072" s="68"/>
      <c r="YM14072" s="68"/>
      <c r="YN14072" s="68"/>
      <c r="YO14072" s="68"/>
      <c r="YP14072" s="68"/>
      <c r="YQ14072" s="68"/>
      <c r="YR14072" s="68"/>
      <c r="YS14072" s="68"/>
      <c r="YT14072" s="68"/>
      <c r="YU14072" s="68"/>
      <c r="YV14072" s="68"/>
      <c r="YW14072" s="68"/>
      <c r="YX14072" s="68">
        <v>0.82727746620318199</v>
      </c>
      <c r="YY14072" s="68"/>
      <c r="YZ14072" s="68"/>
      <c r="ZA14072" s="68"/>
      <c r="ZB14072" s="68"/>
      <c r="ZC14072" s="68"/>
      <c r="ZD14072" s="68"/>
    </row>
    <row r="14073" spans="658:680" x14ac:dyDescent="0.25">
      <c r="YH14073" s="68"/>
      <c r="YI14073" s="68"/>
      <c r="YJ14073" s="68"/>
      <c r="YK14073" s="68"/>
      <c r="YL14073" s="68"/>
      <c r="YM14073" s="68"/>
      <c r="YN14073" s="68"/>
      <c r="YO14073" s="68"/>
      <c r="YP14073" s="68"/>
      <c r="YQ14073" s="68"/>
      <c r="YR14073" s="68"/>
      <c r="YS14073" s="68"/>
      <c r="YT14073" s="68"/>
      <c r="YU14073" s="68"/>
      <c r="YV14073" s="68"/>
      <c r="YW14073" s="68"/>
      <c r="YX14073" s="68">
        <v>0.82726373696887401</v>
      </c>
      <c r="YY14073" s="68"/>
      <c r="YZ14073" s="68"/>
      <c r="ZA14073" s="68"/>
      <c r="ZB14073" s="68"/>
      <c r="ZC14073" s="68"/>
      <c r="ZD14073" s="68"/>
    </row>
    <row r="14074" spans="658:680" x14ac:dyDescent="0.25">
      <c r="YH14074" s="68"/>
      <c r="YI14074" s="68"/>
      <c r="YJ14074" s="68"/>
      <c r="YK14074" s="68"/>
      <c r="YL14074" s="68"/>
      <c r="YM14074" s="68"/>
      <c r="YN14074" s="68"/>
      <c r="YO14074" s="68"/>
      <c r="YP14074" s="68"/>
      <c r="YQ14074" s="68"/>
      <c r="YR14074" s="68"/>
      <c r="YS14074" s="68"/>
      <c r="YT14074" s="68"/>
      <c r="YU14074" s="68"/>
      <c r="YV14074" s="68"/>
      <c r="YW14074" s="68"/>
      <c r="YX14074" s="68">
        <v>0.82725464258458803</v>
      </c>
      <c r="YY14074" s="68"/>
      <c r="YZ14074" s="68"/>
      <c r="ZA14074" s="68"/>
      <c r="ZB14074" s="68"/>
      <c r="ZC14074" s="68"/>
      <c r="ZD14074" s="68"/>
    </row>
    <row r="14075" spans="658:680" x14ac:dyDescent="0.25">
      <c r="YH14075" s="68"/>
      <c r="YI14075" s="68"/>
      <c r="YJ14075" s="68"/>
      <c r="YK14075" s="68"/>
      <c r="YL14075" s="68"/>
      <c r="YM14075" s="68"/>
      <c r="YN14075" s="68"/>
      <c r="YO14075" s="68"/>
      <c r="YP14075" s="68"/>
      <c r="YQ14075" s="68"/>
      <c r="YR14075" s="68"/>
      <c r="YS14075" s="68"/>
      <c r="YT14075" s="68"/>
      <c r="YU14075" s="68"/>
      <c r="YV14075" s="68"/>
      <c r="YW14075" s="68"/>
      <c r="YX14075" s="68">
        <v>0.82720330252491003</v>
      </c>
      <c r="YY14075" s="68"/>
      <c r="YZ14075" s="68"/>
      <c r="ZA14075" s="68"/>
      <c r="ZB14075" s="68"/>
      <c r="ZC14075" s="68"/>
      <c r="ZD14075" s="68"/>
    </row>
    <row r="14076" spans="658:680" x14ac:dyDescent="0.25">
      <c r="YH14076" s="68"/>
      <c r="YI14076" s="68"/>
      <c r="YJ14076" s="68"/>
      <c r="YK14076" s="68"/>
      <c r="YL14076" s="68"/>
      <c r="YM14076" s="68"/>
      <c r="YN14076" s="68"/>
      <c r="YO14076" s="68"/>
      <c r="YP14076" s="68"/>
      <c r="YQ14076" s="68"/>
      <c r="YR14076" s="68"/>
      <c r="YS14076" s="68"/>
      <c r="YT14076" s="68"/>
      <c r="YU14076" s="68"/>
      <c r="YV14076" s="68"/>
      <c r="YW14076" s="68"/>
      <c r="YX14076" s="68">
        <v>0.82700808582071805</v>
      </c>
      <c r="YY14076" s="68"/>
      <c r="YZ14076" s="68"/>
      <c r="ZA14076" s="68"/>
      <c r="ZB14076" s="68"/>
      <c r="ZC14076" s="68"/>
      <c r="ZD14076" s="68"/>
    </row>
    <row r="14077" spans="658:680" x14ac:dyDescent="0.25">
      <c r="YH14077" s="68"/>
      <c r="YI14077" s="68"/>
      <c r="YJ14077" s="68"/>
      <c r="YK14077" s="68"/>
      <c r="YL14077" s="68"/>
      <c r="YM14077" s="68"/>
      <c r="YN14077" s="68"/>
      <c r="YO14077" s="68"/>
      <c r="YP14077" s="68"/>
      <c r="YQ14077" s="68"/>
      <c r="YR14077" s="68"/>
      <c r="YS14077" s="68"/>
      <c r="YT14077" s="68"/>
      <c r="YU14077" s="68"/>
      <c r="YV14077" s="68"/>
      <c r="YW14077" s="68"/>
      <c r="YX14077" s="68">
        <v>0.82696602356642601</v>
      </c>
      <c r="YY14077" s="68"/>
      <c r="YZ14077" s="68"/>
      <c r="ZA14077" s="68"/>
      <c r="ZB14077" s="68"/>
      <c r="ZC14077" s="68"/>
      <c r="ZD14077" s="68"/>
    </row>
    <row r="14078" spans="658:680" x14ac:dyDescent="0.25">
      <c r="YH14078" s="68"/>
      <c r="YI14078" s="68"/>
      <c r="YJ14078" s="68"/>
      <c r="YK14078" s="68"/>
      <c r="YL14078" s="68"/>
      <c r="YM14078" s="68"/>
      <c r="YN14078" s="68"/>
      <c r="YO14078" s="68"/>
      <c r="YP14078" s="68"/>
      <c r="YQ14078" s="68"/>
      <c r="YR14078" s="68"/>
      <c r="YS14078" s="68"/>
      <c r="YT14078" s="68"/>
      <c r="YU14078" s="68"/>
      <c r="YV14078" s="68"/>
      <c r="YW14078" s="68"/>
      <c r="YX14078" s="68">
        <v>0.82696096520061702</v>
      </c>
      <c r="YY14078" s="68"/>
      <c r="YZ14078" s="68"/>
      <c r="ZA14078" s="68"/>
      <c r="ZB14078" s="68"/>
      <c r="ZC14078" s="68"/>
      <c r="ZD14078" s="68"/>
    </row>
    <row r="14079" spans="658:680" x14ac:dyDescent="0.25">
      <c r="YH14079" s="68"/>
      <c r="YI14079" s="68"/>
      <c r="YJ14079" s="68"/>
      <c r="YK14079" s="68"/>
      <c r="YL14079" s="68"/>
      <c r="YM14079" s="68"/>
      <c r="YN14079" s="68"/>
      <c r="YO14079" s="68"/>
      <c r="YP14079" s="68"/>
      <c r="YQ14079" s="68"/>
      <c r="YR14079" s="68"/>
      <c r="YS14079" s="68"/>
      <c r="YT14079" s="68"/>
      <c r="YU14079" s="68"/>
      <c r="YV14079" s="68"/>
      <c r="YW14079" s="68"/>
      <c r="YX14079" s="68">
        <v>0.826859081647487</v>
      </c>
      <c r="YY14079" s="68"/>
      <c r="YZ14079" s="68"/>
      <c r="ZA14079" s="68"/>
      <c r="ZB14079" s="68"/>
      <c r="ZC14079" s="68"/>
      <c r="ZD14079" s="68"/>
    </row>
    <row r="14080" spans="658:680" x14ac:dyDescent="0.25">
      <c r="YH14080" s="68"/>
      <c r="YI14080" s="68"/>
      <c r="YJ14080" s="68"/>
      <c r="YK14080" s="68"/>
      <c r="YL14080" s="68"/>
      <c r="YM14080" s="68"/>
      <c r="YN14080" s="68"/>
      <c r="YO14080" s="68"/>
      <c r="YP14080" s="68"/>
      <c r="YQ14080" s="68"/>
      <c r="YR14080" s="68"/>
      <c r="YS14080" s="68"/>
      <c r="YT14080" s="68"/>
      <c r="YU14080" s="68"/>
      <c r="YV14080" s="68"/>
      <c r="YW14080" s="68"/>
      <c r="YX14080" s="68">
        <v>0.82666751761187895</v>
      </c>
      <c r="YY14080" s="68"/>
      <c r="YZ14080" s="68"/>
      <c r="ZA14080" s="68"/>
      <c r="ZB14080" s="68"/>
      <c r="ZC14080" s="68"/>
      <c r="ZD14080" s="68"/>
    </row>
    <row r="14081" spans="658:680" x14ac:dyDescent="0.25">
      <c r="YH14081" s="68"/>
      <c r="YI14081" s="68"/>
      <c r="YJ14081" s="68"/>
      <c r="YK14081" s="68"/>
      <c r="YL14081" s="68"/>
      <c r="YM14081" s="68"/>
      <c r="YN14081" s="68"/>
      <c r="YO14081" s="68"/>
      <c r="YP14081" s="68"/>
      <c r="YQ14081" s="68"/>
      <c r="YR14081" s="68"/>
      <c r="YS14081" s="68"/>
      <c r="YT14081" s="68"/>
      <c r="YU14081" s="68"/>
      <c r="YV14081" s="68"/>
      <c r="YW14081" s="68"/>
      <c r="YX14081" s="68">
        <v>0.82662953479122503</v>
      </c>
      <c r="YY14081" s="68"/>
      <c r="YZ14081" s="68"/>
      <c r="ZA14081" s="68"/>
      <c r="ZB14081" s="68"/>
      <c r="ZC14081" s="68"/>
      <c r="ZD14081" s="68"/>
    </row>
    <row r="14082" spans="658:680" x14ac:dyDescent="0.25">
      <c r="YH14082" s="68"/>
      <c r="YI14082" s="68"/>
      <c r="YJ14082" s="68"/>
      <c r="YK14082" s="68"/>
      <c r="YL14082" s="68"/>
      <c r="YM14082" s="68"/>
      <c r="YN14082" s="68"/>
      <c r="YO14082" s="68"/>
      <c r="YP14082" s="68"/>
      <c r="YQ14082" s="68"/>
      <c r="YR14082" s="68"/>
      <c r="YS14082" s="68"/>
      <c r="YT14082" s="68"/>
      <c r="YU14082" s="68"/>
      <c r="YV14082" s="68"/>
      <c r="YW14082" s="68"/>
      <c r="YX14082" s="68">
        <v>0.82644154704980899</v>
      </c>
      <c r="YY14082" s="68"/>
      <c r="YZ14082" s="68"/>
      <c r="ZA14082" s="68"/>
      <c r="ZB14082" s="68"/>
      <c r="ZC14082" s="68"/>
      <c r="ZD14082" s="68"/>
    </row>
    <row r="14083" spans="658:680" x14ac:dyDescent="0.25">
      <c r="YH14083" s="68"/>
      <c r="YI14083" s="68"/>
      <c r="YJ14083" s="68"/>
      <c r="YK14083" s="68"/>
      <c r="YL14083" s="68"/>
      <c r="YM14083" s="68"/>
      <c r="YN14083" s="68"/>
      <c r="YO14083" s="68"/>
      <c r="YP14083" s="68"/>
      <c r="YQ14083" s="68"/>
      <c r="YR14083" s="68"/>
      <c r="YS14083" s="68"/>
      <c r="YT14083" s="68"/>
      <c r="YU14083" s="68"/>
      <c r="YV14083" s="68"/>
      <c r="YW14083" s="68"/>
      <c r="YX14083" s="68">
        <v>0.82643934716521605</v>
      </c>
      <c r="YY14083" s="68"/>
      <c r="YZ14083" s="68"/>
      <c r="ZA14083" s="68"/>
      <c r="ZB14083" s="68"/>
      <c r="ZC14083" s="68"/>
      <c r="ZD14083" s="68"/>
    </row>
    <row r="14084" spans="658:680" x14ac:dyDescent="0.25">
      <c r="YH14084" s="68"/>
      <c r="YI14084" s="68"/>
      <c r="YJ14084" s="68"/>
      <c r="YK14084" s="68"/>
      <c r="YL14084" s="68"/>
      <c r="YM14084" s="68"/>
      <c r="YN14084" s="68"/>
      <c r="YO14084" s="68"/>
      <c r="YP14084" s="68"/>
      <c r="YQ14084" s="68"/>
      <c r="YR14084" s="68"/>
      <c r="YS14084" s="68"/>
      <c r="YT14084" s="68"/>
      <c r="YU14084" s="68"/>
      <c r="YV14084" s="68"/>
      <c r="YW14084" s="68"/>
      <c r="YX14084" s="68">
        <v>0.82643662901267101</v>
      </c>
      <c r="YY14084" s="68"/>
      <c r="YZ14084" s="68"/>
      <c r="ZA14084" s="68"/>
      <c r="ZB14084" s="68"/>
      <c r="ZC14084" s="68"/>
      <c r="ZD14084" s="68"/>
    </row>
    <row r="14085" spans="658:680" x14ac:dyDescent="0.25">
      <c r="YH14085" s="68"/>
      <c r="YI14085" s="68"/>
      <c r="YJ14085" s="68"/>
      <c r="YK14085" s="68"/>
      <c r="YL14085" s="68"/>
      <c r="YM14085" s="68"/>
      <c r="YN14085" s="68"/>
      <c r="YO14085" s="68"/>
      <c r="YP14085" s="68"/>
      <c r="YQ14085" s="68"/>
      <c r="YR14085" s="68"/>
      <c r="YS14085" s="68"/>
      <c r="YT14085" s="68"/>
      <c r="YU14085" s="68"/>
      <c r="YV14085" s="68"/>
      <c r="YW14085" s="68"/>
      <c r="YX14085" s="68">
        <v>0.82637867925048103</v>
      </c>
      <c r="YY14085" s="68"/>
      <c r="YZ14085" s="68"/>
      <c r="ZA14085" s="68"/>
      <c r="ZB14085" s="68"/>
      <c r="ZC14085" s="68"/>
      <c r="ZD14085" s="68"/>
    </row>
    <row r="14086" spans="658:680" x14ac:dyDescent="0.25">
      <c r="YH14086" s="68"/>
      <c r="YI14086" s="68"/>
      <c r="YJ14086" s="68"/>
      <c r="YK14086" s="68"/>
      <c r="YL14086" s="68"/>
      <c r="YM14086" s="68"/>
      <c r="YN14086" s="68"/>
      <c r="YO14086" s="68"/>
      <c r="YP14086" s="68"/>
      <c r="YQ14086" s="68"/>
      <c r="YR14086" s="68"/>
      <c r="YS14086" s="68"/>
      <c r="YT14086" s="68"/>
      <c r="YU14086" s="68"/>
      <c r="YV14086" s="68"/>
      <c r="YW14086" s="68"/>
      <c r="YX14086" s="68">
        <v>0.82625226818755104</v>
      </c>
      <c r="YY14086" s="68"/>
      <c r="YZ14086" s="68"/>
      <c r="ZA14086" s="68"/>
      <c r="ZB14086" s="68"/>
      <c r="ZC14086" s="68"/>
      <c r="ZD14086" s="68"/>
    </row>
    <row r="14087" spans="658:680" x14ac:dyDescent="0.25">
      <c r="YH14087" s="68"/>
      <c r="YI14087" s="68"/>
      <c r="YJ14087" s="68"/>
      <c r="YK14087" s="68"/>
      <c r="YL14087" s="68"/>
      <c r="YM14087" s="68"/>
      <c r="YN14087" s="68"/>
      <c r="YO14087" s="68"/>
      <c r="YP14087" s="68"/>
      <c r="YQ14087" s="68"/>
      <c r="YR14087" s="68"/>
      <c r="YS14087" s="68"/>
      <c r="YT14087" s="68"/>
      <c r="YU14087" s="68"/>
      <c r="YV14087" s="68"/>
      <c r="YW14087" s="68"/>
      <c r="YX14087" s="68">
        <v>0.82622877748325196</v>
      </c>
      <c r="YY14087" s="68"/>
      <c r="YZ14087" s="68"/>
      <c r="ZA14087" s="68"/>
      <c r="ZB14087" s="68"/>
      <c r="ZC14087" s="68"/>
      <c r="ZD14087" s="68"/>
    </row>
    <row r="14088" spans="658:680" x14ac:dyDescent="0.25">
      <c r="YH14088" s="68"/>
      <c r="YI14088" s="68"/>
      <c r="YJ14088" s="68"/>
      <c r="YK14088" s="68"/>
      <c r="YL14088" s="68"/>
      <c r="YM14088" s="68"/>
      <c r="YN14088" s="68"/>
      <c r="YO14088" s="68"/>
      <c r="YP14088" s="68"/>
      <c r="YQ14088" s="68"/>
      <c r="YR14088" s="68"/>
      <c r="YS14088" s="68"/>
      <c r="YT14088" s="68"/>
      <c r="YU14088" s="68"/>
      <c r="YV14088" s="68"/>
      <c r="YW14088" s="68"/>
      <c r="YX14088" s="68">
        <v>0.82613102228912605</v>
      </c>
      <c r="YY14088" s="68"/>
      <c r="YZ14088" s="68"/>
      <c r="ZA14088" s="68"/>
      <c r="ZB14088" s="68"/>
      <c r="ZC14088" s="68"/>
      <c r="ZD14088" s="68"/>
    </row>
    <row r="14089" spans="658:680" x14ac:dyDescent="0.25">
      <c r="YH14089" s="68"/>
      <c r="YI14089" s="68"/>
      <c r="YJ14089" s="68"/>
      <c r="YK14089" s="68"/>
      <c r="YL14089" s="68"/>
      <c r="YM14089" s="68"/>
      <c r="YN14089" s="68"/>
      <c r="YO14089" s="68"/>
      <c r="YP14089" s="68"/>
      <c r="YQ14089" s="68"/>
      <c r="YR14089" s="68"/>
      <c r="YS14089" s="68"/>
      <c r="YT14089" s="68"/>
      <c r="YU14089" s="68"/>
      <c r="YV14089" s="68"/>
      <c r="YW14089" s="68"/>
      <c r="YX14089" s="68">
        <v>0.82612279019171797</v>
      </c>
      <c r="YY14089" s="68"/>
      <c r="YZ14089" s="68"/>
      <c r="ZA14089" s="68"/>
      <c r="ZB14089" s="68"/>
      <c r="ZC14089" s="68"/>
      <c r="ZD14089" s="68"/>
    </row>
    <row r="14090" spans="658:680" x14ac:dyDescent="0.25">
      <c r="YH14090" s="68"/>
      <c r="YI14090" s="68"/>
      <c r="YJ14090" s="68"/>
      <c r="YK14090" s="68"/>
      <c r="YL14090" s="68"/>
      <c r="YM14090" s="68"/>
      <c r="YN14090" s="68"/>
      <c r="YO14090" s="68"/>
      <c r="YP14090" s="68"/>
      <c r="YQ14090" s="68"/>
      <c r="YR14090" s="68"/>
      <c r="YS14090" s="68"/>
      <c r="YT14090" s="68"/>
      <c r="YU14090" s="68"/>
      <c r="YV14090" s="68"/>
      <c r="YW14090" s="68"/>
      <c r="YX14090" s="68">
        <v>0.82605238766145395</v>
      </c>
      <c r="YY14090" s="68"/>
      <c r="YZ14090" s="68"/>
      <c r="ZA14090" s="68"/>
      <c r="ZB14090" s="68"/>
      <c r="ZC14090" s="68"/>
      <c r="ZD14090" s="68"/>
    </row>
    <row r="14091" spans="658:680" x14ac:dyDescent="0.25">
      <c r="YH14091" s="68"/>
      <c r="YI14091" s="68"/>
      <c r="YJ14091" s="68"/>
      <c r="YK14091" s="68"/>
      <c r="YL14091" s="68"/>
      <c r="YM14091" s="68"/>
      <c r="YN14091" s="68"/>
      <c r="YO14091" s="68"/>
      <c r="YP14091" s="68"/>
      <c r="YQ14091" s="68"/>
      <c r="YR14091" s="68"/>
      <c r="YS14091" s="68"/>
      <c r="YT14091" s="68"/>
      <c r="YU14091" s="68"/>
      <c r="YV14091" s="68"/>
      <c r="YW14091" s="68"/>
      <c r="YX14091" s="68">
        <v>0.82603526019524398</v>
      </c>
      <c r="YY14091" s="68"/>
      <c r="YZ14091" s="68"/>
      <c r="ZA14091" s="68"/>
      <c r="ZB14091" s="68"/>
      <c r="ZC14091" s="68"/>
      <c r="ZD14091" s="68"/>
    </row>
    <row r="14092" spans="658:680" x14ac:dyDescent="0.25">
      <c r="YH14092" s="68"/>
      <c r="YI14092" s="68"/>
      <c r="YJ14092" s="68"/>
      <c r="YK14092" s="68"/>
      <c r="YL14092" s="68"/>
      <c r="YM14092" s="68"/>
      <c r="YN14092" s="68"/>
      <c r="YO14092" s="68"/>
      <c r="YP14092" s="68"/>
      <c r="YQ14092" s="68"/>
      <c r="YR14092" s="68"/>
      <c r="YS14092" s="68"/>
      <c r="YT14092" s="68"/>
      <c r="YU14092" s="68"/>
      <c r="YV14092" s="68"/>
      <c r="YW14092" s="68"/>
      <c r="YX14092" s="68">
        <v>0.82599189089477199</v>
      </c>
      <c r="YY14092" s="68"/>
      <c r="YZ14092" s="68"/>
      <c r="ZA14092" s="68"/>
      <c r="ZB14092" s="68"/>
      <c r="ZC14092" s="68"/>
      <c r="ZD14092" s="68"/>
    </row>
    <row r="14093" spans="658:680" x14ac:dyDescent="0.25">
      <c r="YH14093" s="68"/>
      <c r="YI14093" s="68"/>
      <c r="YJ14093" s="68"/>
      <c r="YK14093" s="68"/>
      <c r="YL14093" s="68"/>
      <c r="YM14093" s="68"/>
      <c r="YN14093" s="68"/>
      <c r="YO14093" s="68"/>
      <c r="YP14093" s="68"/>
      <c r="YQ14093" s="68"/>
      <c r="YR14093" s="68"/>
      <c r="YS14093" s="68"/>
      <c r="YT14093" s="68"/>
      <c r="YU14093" s="68"/>
      <c r="YV14093" s="68"/>
      <c r="YW14093" s="68"/>
      <c r="YX14093" s="68">
        <v>0.82598427120067797</v>
      </c>
      <c r="YY14093" s="68"/>
      <c r="YZ14093" s="68"/>
      <c r="ZA14093" s="68"/>
      <c r="ZB14093" s="68"/>
      <c r="ZC14093" s="68"/>
      <c r="ZD14093" s="68"/>
    </row>
    <row r="14094" spans="658:680" x14ac:dyDescent="0.25">
      <c r="YH14094" s="68"/>
      <c r="YI14094" s="68"/>
      <c r="YJ14094" s="68"/>
      <c r="YK14094" s="68"/>
      <c r="YL14094" s="68"/>
      <c r="YM14094" s="68"/>
      <c r="YN14094" s="68"/>
      <c r="YO14094" s="68"/>
      <c r="YP14094" s="68"/>
      <c r="YQ14094" s="68"/>
      <c r="YR14094" s="68"/>
      <c r="YS14094" s="68"/>
      <c r="YT14094" s="68"/>
      <c r="YU14094" s="68"/>
      <c r="YV14094" s="68"/>
      <c r="YW14094" s="68"/>
      <c r="YX14094" s="68">
        <v>0.825921694366337</v>
      </c>
      <c r="YY14094" s="68"/>
      <c r="YZ14094" s="68"/>
      <c r="ZA14094" s="68"/>
      <c r="ZB14094" s="68"/>
      <c r="ZC14094" s="68"/>
      <c r="ZD14094" s="68"/>
    </row>
    <row r="14095" spans="658:680" x14ac:dyDescent="0.25">
      <c r="YH14095" s="68"/>
      <c r="YI14095" s="68"/>
      <c r="YJ14095" s="68"/>
      <c r="YK14095" s="68"/>
      <c r="YL14095" s="68"/>
      <c r="YM14095" s="68"/>
      <c r="YN14095" s="68"/>
      <c r="YO14095" s="68"/>
      <c r="YP14095" s="68"/>
      <c r="YQ14095" s="68"/>
      <c r="YR14095" s="68"/>
      <c r="YS14095" s="68"/>
      <c r="YT14095" s="68"/>
      <c r="YU14095" s="68"/>
      <c r="YV14095" s="68"/>
      <c r="YW14095" s="68"/>
      <c r="YX14095" s="68">
        <v>0.82581102686492802</v>
      </c>
      <c r="YY14095" s="68"/>
      <c r="YZ14095" s="68"/>
      <c r="ZA14095" s="68"/>
      <c r="ZB14095" s="68"/>
      <c r="ZC14095" s="68"/>
      <c r="ZD14095" s="68"/>
    </row>
    <row r="14096" spans="658:680" x14ac:dyDescent="0.25">
      <c r="YH14096" s="68"/>
      <c r="YI14096" s="68"/>
      <c r="YJ14096" s="68"/>
      <c r="YK14096" s="68"/>
      <c r="YL14096" s="68"/>
      <c r="YM14096" s="68"/>
      <c r="YN14096" s="68"/>
      <c r="YO14096" s="68"/>
      <c r="YP14096" s="68"/>
      <c r="YQ14096" s="68"/>
      <c r="YR14096" s="68"/>
      <c r="YS14096" s="68"/>
      <c r="YT14096" s="68"/>
      <c r="YU14096" s="68"/>
      <c r="YV14096" s="68"/>
      <c r="YW14096" s="68"/>
      <c r="YX14096" s="68">
        <v>0.82562408649373398</v>
      </c>
      <c r="YY14096" s="68"/>
      <c r="YZ14096" s="68"/>
      <c r="ZA14096" s="68"/>
      <c r="ZB14096" s="68"/>
      <c r="ZC14096" s="68"/>
      <c r="ZD14096" s="68"/>
    </row>
    <row r="14097" spans="658:680" x14ac:dyDescent="0.25">
      <c r="YH14097" s="68"/>
      <c r="YI14097" s="68"/>
      <c r="YJ14097" s="68"/>
      <c r="YK14097" s="68"/>
      <c r="YL14097" s="68"/>
      <c r="YM14097" s="68"/>
      <c r="YN14097" s="68"/>
      <c r="YO14097" s="68"/>
      <c r="YP14097" s="68"/>
      <c r="YQ14097" s="68"/>
      <c r="YR14097" s="68"/>
      <c r="YS14097" s="68"/>
      <c r="YT14097" s="68"/>
      <c r="YU14097" s="68"/>
      <c r="YV14097" s="68"/>
      <c r="YW14097" s="68"/>
      <c r="YX14097" s="68">
        <v>0.82562108264106504</v>
      </c>
      <c r="YY14097" s="68"/>
      <c r="YZ14097" s="68"/>
      <c r="ZA14097" s="68"/>
      <c r="ZB14097" s="68"/>
      <c r="ZC14097" s="68"/>
      <c r="ZD14097" s="68"/>
    </row>
    <row r="14098" spans="658:680" x14ac:dyDescent="0.25">
      <c r="YH14098" s="68"/>
      <c r="YI14098" s="68"/>
      <c r="YJ14098" s="68"/>
      <c r="YK14098" s="68"/>
      <c r="YL14098" s="68"/>
      <c r="YM14098" s="68"/>
      <c r="YN14098" s="68"/>
      <c r="YO14098" s="68"/>
      <c r="YP14098" s="68"/>
      <c r="YQ14098" s="68"/>
      <c r="YR14098" s="68"/>
      <c r="YS14098" s="68"/>
      <c r="YT14098" s="68"/>
      <c r="YU14098" s="68"/>
      <c r="YV14098" s="68"/>
      <c r="YW14098" s="68"/>
      <c r="YX14098" s="68">
        <v>0.82553960241719604</v>
      </c>
      <c r="YY14098" s="68"/>
      <c r="YZ14098" s="68"/>
      <c r="ZA14098" s="68"/>
      <c r="ZB14098" s="68"/>
      <c r="ZC14098" s="68"/>
      <c r="ZD14098" s="68"/>
    </row>
    <row r="14099" spans="658:680" x14ac:dyDescent="0.25">
      <c r="YH14099" s="68"/>
      <c r="YI14099" s="68"/>
      <c r="YJ14099" s="68"/>
      <c r="YK14099" s="68"/>
      <c r="YL14099" s="68"/>
      <c r="YM14099" s="68"/>
      <c r="YN14099" s="68"/>
      <c r="YO14099" s="68"/>
      <c r="YP14099" s="68"/>
      <c r="YQ14099" s="68"/>
      <c r="YR14099" s="68"/>
      <c r="YS14099" s="68"/>
      <c r="YT14099" s="68"/>
      <c r="YU14099" s="68"/>
      <c r="YV14099" s="68"/>
      <c r="YW14099" s="68"/>
      <c r="YX14099" s="68">
        <v>0.82527252869577605</v>
      </c>
      <c r="YY14099" s="68"/>
      <c r="YZ14099" s="68"/>
      <c r="ZA14099" s="68"/>
      <c r="ZB14099" s="68"/>
      <c r="ZC14099" s="68"/>
      <c r="ZD14099" s="68"/>
    </row>
    <row r="14100" spans="658:680" x14ac:dyDescent="0.25">
      <c r="YH14100" s="68"/>
      <c r="YI14100" s="68"/>
      <c r="YJ14100" s="68"/>
      <c r="YK14100" s="68"/>
      <c r="YL14100" s="68"/>
      <c r="YM14100" s="68"/>
      <c r="YN14100" s="68"/>
      <c r="YO14100" s="68"/>
      <c r="YP14100" s="68"/>
      <c r="YQ14100" s="68"/>
      <c r="YR14100" s="68"/>
      <c r="YS14100" s="68"/>
      <c r="YT14100" s="68"/>
      <c r="YU14100" s="68"/>
      <c r="YV14100" s="68"/>
      <c r="YW14100" s="68"/>
      <c r="YX14100" s="68">
        <v>0.82522966689626898</v>
      </c>
      <c r="YY14100" s="68"/>
      <c r="YZ14100" s="68"/>
      <c r="ZA14100" s="68"/>
      <c r="ZB14100" s="68"/>
      <c r="ZC14100" s="68"/>
      <c r="ZD14100" s="68"/>
    </row>
    <row r="14101" spans="658:680" x14ac:dyDescent="0.25">
      <c r="YH14101" s="68"/>
      <c r="YI14101" s="68"/>
      <c r="YJ14101" s="68"/>
      <c r="YK14101" s="68"/>
      <c r="YL14101" s="68"/>
      <c r="YM14101" s="68"/>
      <c r="YN14101" s="68"/>
      <c r="YO14101" s="68"/>
      <c r="YP14101" s="68"/>
      <c r="YQ14101" s="68"/>
      <c r="YR14101" s="68"/>
      <c r="YS14101" s="68"/>
      <c r="YT14101" s="68"/>
      <c r="YU14101" s="68"/>
      <c r="YV14101" s="68"/>
      <c r="YW14101" s="68"/>
      <c r="YX14101" s="68">
        <v>0.82519105275565896</v>
      </c>
      <c r="YY14101" s="68"/>
      <c r="YZ14101" s="68"/>
      <c r="ZA14101" s="68"/>
      <c r="ZB14101" s="68"/>
      <c r="ZC14101" s="68"/>
      <c r="ZD14101" s="68"/>
    </row>
    <row r="14102" spans="658:680" x14ac:dyDescent="0.25">
      <c r="YH14102" s="68"/>
      <c r="YI14102" s="68"/>
      <c r="YJ14102" s="68"/>
      <c r="YK14102" s="68"/>
      <c r="YL14102" s="68"/>
      <c r="YM14102" s="68"/>
      <c r="YN14102" s="68"/>
      <c r="YO14102" s="68"/>
      <c r="YP14102" s="68"/>
      <c r="YQ14102" s="68"/>
      <c r="YR14102" s="68"/>
      <c r="YS14102" s="68"/>
      <c r="YT14102" s="68"/>
      <c r="YU14102" s="68"/>
      <c r="YV14102" s="68"/>
      <c r="YW14102" s="68"/>
      <c r="YX14102" s="68">
        <v>0.82495195331799298</v>
      </c>
      <c r="YY14102" s="68"/>
      <c r="YZ14102" s="68"/>
      <c r="ZA14102" s="68"/>
      <c r="ZB14102" s="68"/>
      <c r="ZC14102" s="68"/>
      <c r="ZD14102" s="68"/>
    </row>
    <row r="14103" spans="658:680" x14ac:dyDescent="0.25">
      <c r="YH14103" s="68"/>
      <c r="YI14103" s="68"/>
      <c r="YJ14103" s="68"/>
      <c r="YK14103" s="68"/>
      <c r="YL14103" s="68"/>
      <c r="YM14103" s="68"/>
      <c r="YN14103" s="68"/>
      <c r="YO14103" s="68"/>
      <c r="YP14103" s="68"/>
      <c r="YQ14103" s="68"/>
      <c r="YR14103" s="68"/>
      <c r="YS14103" s="68"/>
      <c r="YT14103" s="68"/>
      <c r="YU14103" s="68"/>
      <c r="YV14103" s="68"/>
      <c r="YW14103" s="68"/>
      <c r="YX14103" s="68">
        <v>0.82490784515161197</v>
      </c>
      <c r="YY14103" s="68"/>
      <c r="YZ14103" s="68"/>
      <c r="ZA14103" s="68"/>
      <c r="ZB14103" s="68"/>
      <c r="ZC14103" s="68"/>
      <c r="ZD14103" s="68"/>
    </row>
    <row r="14104" spans="658:680" x14ac:dyDescent="0.25">
      <c r="YH14104" s="68"/>
      <c r="YI14104" s="68"/>
      <c r="YJ14104" s="68"/>
      <c r="YK14104" s="68"/>
      <c r="YL14104" s="68"/>
      <c r="YM14104" s="68"/>
      <c r="YN14104" s="68"/>
      <c r="YO14104" s="68"/>
      <c r="YP14104" s="68"/>
      <c r="YQ14104" s="68"/>
      <c r="YR14104" s="68"/>
      <c r="YS14104" s="68"/>
      <c r="YT14104" s="68"/>
      <c r="YU14104" s="68"/>
      <c r="YV14104" s="68"/>
      <c r="YW14104" s="68"/>
      <c r="YX14104" s="68">
        <v>0.82490141488948698</v>
      </c>
      <c r="YY14104" s="68"/>
      <c r="YZ14104" s="68"/>
      <c r="ZA14104" s="68"/>
      <c r="ZB14104" s="68"/>
      <c r="ZC14104" s="68"/>
      <c r="ZD14104" s="68"/>
    </row>
    <row r="14105" spans="658:680" x14ac:dyDescent="0.25">
      <c r="YH14105" s="68"/>
      <c r="YI14105" s="68"/>
      <c r="YJ14105" s="68"/>
      <c r="YK14105" s="68"/>
      <c r="YL14105" s="68"/>
      <c r="YM14105" s="68"/>
      <c r="YN14105" s="68"/>
      <c r="YO14105" s="68"/>
      <c r="YP14105" s="68"/>
      <c r="YQ14105" s="68"/>
      <c r="YR14105" s="68"/>
      <c r="YS14105" s="68"/>
      <c r="YT14105" s="68"/>
      <c r="YU14105" s="68"/>
      <c r="YV14105" s="68"/>
      <c r="YW14105" s="68"/>
      <c r="YX14105" s="68">
        <v>0.82478683357586502</v>
      </c>
      <c r="YY14105" s="68"/>
      <c r="YZ14105" s="68"/>
      <c r="ZA14105" s="68"/>
      <c r="ZB14105" s="68"/>
      <c r="ZC14105" s="68"/>
      <c r="ZD14105" s="68"/>
    </row>
    <row r="14106" spans="658:680" x14ac:dyDescent="0.25">
      <c r="YH14106" s="68"/>
      <c r="YI14106" s="68"/>
      <c r="YJ14106" s="68"/>
      <c r="YK14106" s="68"/>
      <c r="YL14106" s="68"/>
      <c r="YM14106" s="68"/>
      <c r="YN14106" s="68"/>
      <c r="YO14106" s="68"/>
      <c r="YP14106" s="68"/>
      <c r="YQ14106" s="68"/>
      <c r="YR14106" s="68"/>
      <c r="YS14106" s="68"/>
      <c r="YT14106" s="68"/>
      <c r="YU14106" s="68"/>
      <c r="YV14106" s="68"/>
      <c r="YW14106" s="68"/>
      <c r="YX14106" s="68">
        <v>0.82464159263188597</v>
      </c>
      <c r="YY14106" s="68"/>
      <c r="YZ14106" s="68"/>
      <c r="ZA14106" s="68"/>
      <c r="ZB14106" s="68"/>
      <c r="ZC14106" s="68"/>
      <c r="ZD14106" s="68"/>
    </row>
    <row r="14107" spans="658:680" x14ac:dyDescent="0.25">
      <c r="YH14107" s="68"/>
      <c r="YI14107" s="68"/>
      <c r="YJ14107" s="68"/>
      <c r="YK14107" s="68"/>
      <c r="YL14107" s="68"/>
      <c r="YM14107" s="68"/>
      <c r="YN14107" s="68"/>
      <c r="YO14107" s="68"/>
      <c r="YP14107" s="68"/>
      <c r="YQ14107" s="68"/>
      <c r="YR14107" s="68"/>
      <c r="YS14107" s="68"/>
      <c r="YT14107" s="68"/>
      <c r="YU14107" s="68"/>
      <c r="YV14107" s="68"/>
      <c r="YW14107" s="68"/>
      <c r="YX14107" s="68">
        <v>0.82457859127573696</v>
      </c>
      <c r="YY14107" s="68"/>
      <c r="YZ14107" s="68"/>
      <c r="ZA14107" s="68"/>
      <c r="ZB14107" s="68"/>
      <c r="ZC14107" s="68"/>
      <c r="ZD14107" s="68"/>
    </row>
    <row r="14108" spans="658:680" x14ac:dyDescent="0.25">
      <c r="YH14108" s="68"/>
      <c r="YI14108" s="68"/>
      <c r="YJ14108" s="68"/>
      <c r="YK14108" s="68"/>
      <c r="YL14108" s="68"/>
      <c r="YM14108" s="68"/>
      <c r="YN14108" s="68"/>
      <c r="YO14108" s="68"/>
      <c r="YP14108" s="68"/>
      <c r="YQ14108" s="68"/>
      <c r="YR14108" s="68"/>
      <c r="YS14108" s="68"/>
      <c r="YT14108" s="68"/>
      <c r="YU14108" s="68"/>
      <c r="YV14108" s="68"/>
      <c r="YW14108" s="68"/>
      <c r="YX14108" s="68">
        <v>0.82438459355458904</v>
      </c>
      <c r="YY14108" s="68"/>
      <c r="YZ14108" s="68"/>
      <c r="ZA14108" s="68"/>
      <c r="ZB14108" s="68"/>
      <c r="ZC14108" s="68"/>
      <c r="ZD14108" s="68"/>
    </row>
    <row r="14109" spans="658:680" x14ac:dyDescent="0.25">
      <c r="YH14109" s="68"/>
      <c r="YI14109" s="68"/>
      <c r="YJ14109" s="68"/>
      <c r="YK14109" s="68"/>
      <c r="YL14109" s="68"/>
      <c r="YM14109" s="68"/>
      <c r="YN14109" s="68"/>
      <c r="YO14109" s="68"/>
      <c r="YP14109" s="68"/>
      <c r="YQ14109" s="68"/>
      <c r="YR14109" s="68"/>
      <c r="YS14109" s="68"/>
      <c r="YT14109" s="68"/>
      <c r="YU14109" s="68"/>
      <c r="YV14109" s="68"/>
      <c r="YW14109" s="68"/>
      <c r="YX14109" s="68">
        <v>0.82437756223345104</v>
      </c>
      <c r="YY14109" s="68"/>
      <c r="YZ14109" s="68"/>
      <c r="ZA14109" s="68"/>
      <c r="ZB14109" s="68"/>
      <c r="ZC14109" s="68"/>
      <c r="ZD14109" s="68"/>
    </row>
    <row r="14110" spans="658:680" x14ac:dyDescent="0.25">
      <c r="YH14110" s="68"/>
      <c r="YI14110" s="68"/>
      <c r="YJ14110" s="68"/>
      <c r="YK14110" s="68"/>
      <c r="YL14110" s="68"/>
      <c r="YM14110" s="68"/>
      <c r="YN14110" s="68"/>
      <c r="YO14110" s="68"/>
      <c r="YP14110" s="68"/>
      <c r="YQ14110" s="68"/>
      <c r="YR14110" s="68"/>
      <c r="YS14110" s="68"/>
      <c r="YT14110" s="68"/>
      <c r="YU14110" s="68"/>
      <c r="YV14110" s="68"/>
      <c r="YW14110" s="68"/>
      <c r="YX14110" s="68">
        <v>0.82433631611878999</v>
      </c>
      <c r="YY14110" s="68"/>
      <c r="YZ14110" s="68"/>
      <c r="ZA14110" s="68"/>
      <c r="ZB14110" s="68"/>
      <c r="ZC14110" s="68"/>
      <c r="ZD14110" s="68"/>
    </row>
    <row r="14111" spans="658:680" x14ac:dyDescent="0.25">
      <c r="YH14111" s="68"/>
      <c r="YI14111" s="68"/>
      <c r="YJ14111" s="68"/>
      <c r="YK14111" s="68"/>
      <c r="YL14111" s="68"/>
      <c r="YM14111" s="68"/>
      <c r="YN14111" s="68"/>
      <c r="YO14111" s="68"/>
      <c r="YP14111" s="68"/>
      <c r="YQ14111" s="68"/>
      <c r="YR14111" s="68"/>
      <c r="YS14111" s="68"/>
      <c r="YT14111" s="68"/>
      <c r="YU14111" s="68"/>
      <c r="YV14111" s="68"/>
      <c r="YW14111" s="68"/>
      <c r="YX14111" s="68">
        <v>0.82428606854993303</v>
      </c>
      <c r="YY14111" s="68"/>
      <c r="YZ14111" s="68"/>
      <c r="ZA14111" s="68"/>
      <c r="ZB14111" s="68"/>
      <c r="ZC14111" s="68"/>
      <c r="ZD14111" s="68"/>
    </row>
    <row r="14112" spans="658:680" x14ac:dyDescent="0.25">
      <c r="YH14112" s="68"/>
      <c r="YI14112" s="68"/>
      <c r="YJ14112" s="68"/>
      <c r="YK14112" s="68"/>
      <c r="YL14112" s="68"/>
      <c r="YM14112" s="68"/>
      <c r="YN14112" s="68"/>
      <c r="YO14112" s="68"/>
      <c r="YP14112" s="68"/>
      <c r="YQ14112" s="68"/>
      <c r="YR14112" s="68"/>
      <c r="YS14112" s="68"/>
      <c r="YT14112" s="68"/>
      <c r="YU14112" s="68"/>
      <c r="YV14112" s="68"/>
      <c r="YW14112" s="68"/>
      <c r="YX14112" s="68">
        <v>0.82418297023290499</v>
      </c>
      <c r="YY14112" s="68"/>
      <c r="YZ14112" s="68"/>
      <c r="ZA14112" s="68"/>
      <c r="ZB14112" s="68"/>
      <c r="ZC14112" s="68"/>
      <c r="ZD14112" s="68"/>
    </row>
    <row r="14113" spans="658:680" x14ac:dyDescent="0.25">
      <c r="YH14113" s="68"/>
      <c r="YI14113" s="68"/>
      <c r="YJ14113" s="68"/>
      <c r="YK14113" s="68"/>
      <c r="YL14113" s="68"/>
      <c r="YM14113" s="68"/>
      <c r="YN14113" s="68"/>
      <c r="YO14113" s="68"/>
      <c r="YP14113" s="68"/>
      <c r="YQ14113" s="68"/>
      <c r="YR14113" s="68"/>
      <c r="YS14113" s="68"/>
      <c r="YT14113" s="68"/>
      <c r="YU14113" s="68"/>
      <c r="YV14113" s="68"/>
      <c r="YW14113" s="68"/>
      <c r="YX14113" s="68">
        <v>0.82415059500763099</v>
      </c>
      <c r="YY14113" s="68"/>
      <c r="YZ14113" s="68"/>
      <c r="ZA14113" s="68"/>
      <c r="ZB14113" s="68"/>
      <c r="ZC14113" s="68"/>
      <c r="ZD14113" s="68"/>
    </row>
    <row r="14114" spans="658:680" x14ac:dyDescent="0.25">
      <c r="YH14114" s="68"/>
      <c r="YI14114" s="68"/>
      <c r="YJ14114" s="68"/>
      <c r="YK14114" s="68"/>
      <c r="YL14114" s="68"/>
      <c r="YM14114" s="68"/>
      <c r="YN14114" s="68"/>
      <c r="YO14114" s="68"/>
      <c r="YP14114" s="68"/>
      <c r="YQ14114" s="68"/>
      <c r="YR14114" s="68"/>
      <c r="YS14114" s="68"/>
      <c r="YT14114" s="68"/>
      <c r="YU14114" s="68"/>
      <c r="YV14114" s="68"/>
      <c r="YW14114" s="68"/>
      <c r="YX14114" s="68">
        <v>0.823953794345199</v>
      </c>
      <c r="YY14114" s="68"/>
      <c r="YZ14114" s="68"/>
      <c r="ZA14114" s="68"/>
      <c r="ZB14114" s="68"/>
      <c r="ZC14114" s="68"/>
      <c r="ZD14114" s="68"/>
    </row>
    <row r="14115" spans="658:680" x14ac:dyDescent="0.25">
      <c r="YH14115" s="68"/>
      <c r="YI14115" s="68"/>
      <c r="YJ14115" s="68"/>
      <c r="YK14115" s="68"/>
      <c r="YL14115" s="68"/>
      <c r="YM14115" s="68"/>
      <c r="YN14115" s="68"/>
      <c r="YO14115" s="68"/>
      <c r="YP14115" s="68"/>
      <c r="YQ14115" s="68"/>
      <c r="YR14115" s="68"/>
      <c r="YS14115" s="68"/>
      <c r="YT14115" s="68"/>
      <c r="YU14115" s="68"/>
      <c r="YV14115" s="68"/>
      <c r="YW14115" s="68"/>
      <c r="YX14115" s="68">
        <v>0.82381635979772005</v>
      </c>
      <c r="YY14115" s="68"/>
      <c r="YZ14115" s="68"/>
      <c r="ZA14115" s="68"/>
      <c r="ZB14115" s="68"/>
      <c r="ZC14115" s="68"/>
      <c r="ZD14115" s="68"/>
    </row>
    <row r="14116" spans="658:680" x14ac:dyDescent="0.25">
      <c r="YH14116" s="68"/>
      <c r="YI14116" s="68"/>
      <c r="YJ14116" s="68"/>
      <c r="YK14116" s="68"/>
      <c r="YL14116" s="68"/>
      <c r="YM14116" s="68"/>
      <c r="YN14116" s="68"/>
      <c r="YO14116" s="68"/>
      <c r="YP14116" s="68"/>
      <c r="YQ14116" s="68"/>
      <c r="YR14116" s="68"/>
      <c r="YS14116" s="68"/>
      <c r="YT14116" s="68"/>
      <c r="YU14116" s="68"/>
      <c r="YV14116" s="68"/>
      <c r="YW14116" s="68"/>
      <c r="YX14116" s="68">
        <v>0.82377548021940405</v>
      </c>
      <c r="YY14116" s="68"/>
      <c r="YZ14116" s="68"/>
      <c r="ZA14116" s="68"/>
      <c r="ZB14116" s="68"/>
      <c r="ZC14116" s="68"/>
      <c r="ZD14116" s="68"/>
    </row>
    <row r="14117" spans="658:680" x14ac:dyDescent="0.25">
      <c r="YH14117" s="68"/>
      <c r="YI14117" s="68"/>
      <c r="YJ14117" s="68"/>
      <c r="YK14117" s="68"/>
      <c r="YL14117" s="68"/>
      <c r="YM14117" s="68"/>
      <c r="YN14117" s="68"/>
      <c r="YO14117" s="68"/>
      <c r="YP14117" s="68"/>
      <c r="YQ14117" s="68"/>
      <c r="YR14117" s="68"/>
      <c r="YS14117" s="68"/>
      <c r="YT14117" s="68"/>
      <c r="YU14117" s="68"/>
      <c r="YV14117" s="68"/>
      <c r="YW14117" s="68"/>
      <c r="YX14117" s="68">
        <v>0.82374572657919598</v>
      </c>
      <c r="YY14117" s="68"/>
      <c r="YZ14117" s="68"/>
      <c r="ZA14117" s="68"/>
      <c r="ZB14117" s="68"/>
      <c r="ZC14117" s="68"/>
      <c r="ZD14117" s="68"/>
    </row>
    <row r="14118" spans="658:680" x14ac:dyDescent="0.25">
      <c r="YH14118" s="68"/>
      <c r="YI14118" s="68"/>
      <c r="YJ14118" s="68"/>
      <c r="YK14118" s="68"/>
      <c r="YL14118" s="68"/>
      <c r="YM14118" s="68"/>
      <c r="YN14118" s="68"/>
      <c r="YO14118" s="68"/>
      <c r="YP14118" s="68"/>
      <c r="YQ14118" s="68"/>
      <c r="YR14118" s="68"/>
      <c r="YS14118" s="68"/>
      <c r="YT14118" s="68"/>
      <c r="YU14118" s="68"/>
      <c r="YV14118" s="68"/>
      <c r="YW14118" s="68"/>
      <c r="YX14118" s="68">
        <v>0.82373571763531594</v>
      </c>
      <c r="YY14118" s="68"/>
      <c r="YZ14118" s="68"/>
      <c r="ZA14118" s="68"/>
      <c r="ZB14118" s="68"/>
      <c r="ZC14118" s="68"/>
      <c r="ZD14118" s="68"/>
    </row>
    <row r="14119" spans="658:680" x14ac:dyDescent="0.25">
      <c r="YH14119" s="68"/>
      <c r="YI14119" s="68"/>
      <c r="YJ14119" s="68"/>
      <c r="YK14119" s="68"/>
      <c r="YL14119" s="68"/>
      <c r="YM14119" s="68"/>
      <c r="YN14119" s="68"/>
      <c r="YO14119" s="68"/>
      <c r="YP14119" s="68"/>
      <c r="YQ14119" s="68"/>
      <c r="YR14119" s="68"/>
      <c r="YS14119" s="68"/>
      <c r="YT14119" s="68"/>
      <c r="YU14119" s="68"/>
      <c r="YV14119" s="68"/>
      <c r="YW14119" s="68"/>
      <c r="YX14119" s="68">
        <v>0.82373062670943298</v>
      </c>
      <c r="YY14119" s="68"/>
      <c r="YZ14119" s="68"/>
      <c r="ZA14119" s="68"/>
      <c r="ZB14119" s="68"/>
      <c r="ZC14119" s="68"/>
      <c r="ZD14119" s="68"/>
    </row>
    <row r="14120" spans="658:680" x14ac:dyDescent="0.25">
      <c r="YH14120" s="68"/>
      <c r="YI14120" s="68"/>
      <c r="YJ14120" s="68"/>
      <c r="YK14120" s="68"/>
      <c r="YL14120" s="68"/>
      <c r="YM14120" s="68"/>
      <c r="YN14120" s="68"/>
      <c r="YO14120" s="68"/>
      <c r="YP14120" s="68"/>
      <c r="YQ14120" s="68"/>
      <c r="YR14120" s="68"/>
      <c r="YS14120" s="68"/>
      <c r="YT14120" s="68"/>
      <c r="YU14120" s="68"/>
      <c r="YV14120" s="68"/>
      <c r="YW14120" s="68"/>
      <c r="YX14120" s="68">
        <v>0.82370113943087797</v>
      </c>
      <c r="YY14120" s="68"/>
      <c r="YZ14120" s="68"/>
      <c r="ZA14120" s="68"/>
      <c r="ZB14120" s="68"/>
      <c r="ZC14120" s="68"/>
      <c r="ZD14120" s="68"/>
    </row>
    <row r="14121" spans="658:680" x14ac:dyDescent="0.25">
      <c r="YH14121" s="68"/>
      <c r="YI14121" s="68"/>
      <c r="YJ14121" s="68"/>
      <c r="YK14121" s="68"/>
      <c r="YL14121" s="68"/>
      <c r="YM14121" s="68"/>
      <c r="YN14121" s="68"/>
      <c r="YO14121" s="68"/>
      <c r="YP14121" s="68"/>
      <c r="YQ14121" s="68"/>
      <c r="YR14121" s="68"/>
      <c r="YS14121" s="68"/>
      <c r="YT14121" s="68"/>
      <c r="YU14121" s="68"/>
      <c r="YV14121" s="68"/>
      <c r="YW14121" s="68"/>
      <c r="YX14121" s="68">
        <v>0.82351995602505301</v>
      </c>
      <c r="YY14121" s="68"/>
      <c r="YZ14121" s="68"/>
      <c r="ZA14121" s="68"/>
      <c r="ZB14121" s="68"/>
      <c r="ZC14121" s="68"/>
      <c r="ZD14121" s="68"/>
    </row>
    <row r="14122" spans="658:680" x14ac:dyDescent="0.25">
      <c r="YH14122" s="68"/>
      <c r="YI14122" s="68"/>
      <c r="YJ14122" s="68"/>
      <c r="YK14122" s="68"/>
      <c r="YL14122" s="68"/>
      <c r="YM14122" s="68"/>
      <c r="YN14122" s="68"/>
      <c r="YO14122" s="68"/>
      <c r="YP14122" s="68"/>
      <c r="YQ14122" s="68"/>
      <c r="YR14122" s="68"/>
      <c r="YS14122" s="68"/>
      <c r="YT14122" s="68"/>
      <c r="YU14122" s="68"/>
      <c r="YV14122" s="68"/>
      <c r="YW14122" s="68"/>
      <c r="YX14122" s="68">
        <v>0.82335055411224201</v>
      </c>
      <c r="YY14122" s="68"/>
      <c r="YZ14122" s="68"/>
      <c r="ZA14122" s="68"/>
      <c r="ZB14122" s="68"/>
      <c r="ZC14122" s="68"/>
      <c r="ZD14122" s="68"/>
    </row>
    <row r="14123" spans="658:680" x14ac:dyDescent="0.25">
      <c r="YH14123" s="68"/>
      <c r="YI14123" s="68"/>
      <c r="YJ14123" s="68"/>
      <c r="YK14123" s="68"/>
      <c r="YL14123" s="68"/>
      <c r="YM14123" s="68"/>
      <c r="YN14123" s="68"/>
      <c r="YO14123" s="68"/>
      <c r="YP14123" s="68"/>
      <c r="YQ14123" s="68"/>
      <c r="YR14123" s="68"/>
      <c r="YS14123" s="68"/>
      <c r="YT14123" s="68"/>
      <c r="YU14123" s="68"/>
      <c r="YV14123" s="68"/>
      <c r="YW14123" s="68"/>
      <c r="YX14123" s="68">
        <v>0.82314090435311904</v>
      </c>
      <c r="YY14123" s="68"/>
      <c r="YZ14123" s="68"/>
      <c r="ZA14123" s="68"/>
      <c r="ZB14123" s="68"/>
      <c r="ZC14123" s="68"/>
      <c r="ZD14123" s="68"/>
    </row>
    <row r="14124" spans="658:680" x14ac:dyDescent="0.25">
      <c r="YH14124" s="68"/>
      <c r="YI14124" s="68"/>
      <c r="YJ14124" s="68"/>
      <c r="YK14124" s="68"/>
      <c r="YL14124" s="68"/>
      <c r="YM14124" s="68"/>
      <c r="YN14124" s="68"/>
      <c r="YO14124" s="68"/>
      <c r="YP14124" s="68"/>
      <c r="YQ14124" s="68"/>
      <c r="YR14124" s="68"/>
      <c r="YS14124" s="68"/>
      <c r="YT14124" s="68"/>
      <c r="YU14124" s="68"/>
      <c r="YV14124" s="68"/>
      <c r="YW14124" s="68"/>
      <c r="YX14124" s="68">
        <v>0.82311515513839995</v>
      </c>
      <c r="YY14124" s="68"/>
      <c r="YZ14124" s="68"/>
      <c r="ZA14124" s="68"/>
      <c r="ZB14124" s="68"/>
      <c r="ZC14124" s="68"/>
      <c r="ZD14124" s="68"/>
    </row>
    <row r="14125" spans="658:680" x14ac:dyDescent="0.25">
      <c r="YH14125" s="68"/>
      <c r="YI14125" s="68"/>
      <c r="YJ14125" s="68"/>
      <c r="YK14125" s="68"/>
      <c r="YL14125" s="68"/>
      <c r="YM14125" s="68"/>
      <c r="YN14125" s="68"/>
      <c r="YO14125" s="68"/>
      <c r="YP14125" s="68"/>
      <c r="YQ14125" s="68"/>
      <c r="YR14125" s="68"/>
      <c r="YS14125" s="68"/>
      <c r="YT14125" s="68"/>
      <c r="YU14125" s="68"/>
      <c r="YV14125" s="68"/>
      <c r="YW14125" s="68"/>
      <c r="YX14125" s="68">
        <v>0.82308177244998204</v>
      </c>
      <c r="YY14125" s="68"/>
      <c r="YZ14125" s="68"/>
      <c r="ZA14125" s="68"/>
      <c r="ZB14125" s="68"/>
      <c r="ZC14125" s="68"/>
      <c r="ZD14125" s="68"/>
    </row>
    <row r="14126" spans="658:680" x14ac:dyDescent="0.25">
      <c r="YH14126" s="68"/>
      <c r="YI14126" s="68"/>
      <c r="YJ14126" s="68"/>
      <c r="YK14126" s="68"/>
      <c r="YL14126" s="68"/>
      <c r="YM14126" s="68"/>
      <c r="YN14126" s="68"/>
      <c r="YO14126" s="68"/>
      <c r="YP14126" s="68"/>
      <c r="YQ14126" s="68"/>
      <c r="YR14126" s="68"/>
      <c r="YS14126" s="68"/>
      <c r="YT14126" s="68"/>
      <c r="YU14126" s="68"/>
      <c r="YV14126" s="68"/>
      <c r="YW14126" s="68"/>
      <c r="YX14126" s="68">
        <v>0.82300587761820898</v>
      </c>
      <c r="YY14126" s="68"/>
      <c r="YZ14126" s="68"/>
      <c r="ZA14126" s="68"/>
      <c r="ZB14126" s="68"/>
      <c r="ZC14126" s="68"/>
      <c r="ZD14126" s="68"/>
    </row>
    <row r="14127" spans="658:680" x14ac:dyDescent="0.25">
      <c r="YH14127" s="68"/>
      <c r="YI14127" s="68"/>
      <c r="YJ14127" s="68"/>
      <c r="YK14127" s="68"/>
      <c r="YL14127" s="68"/>
      <c r="YM14127" s="68"/>
      <c r="YN14127" s="68"/>
      <c r="YO14127" s="68"/>
      <c r="YP14127" s="68"/>
      <c r="YQ14127" s="68"/>
      <c r="YR14127" s="68"/>
      <c r="YS14127" s="68"/>
      <c r="YT14127" s="68"/>
      <c r="YU14127" s="68"/>
      <c r="YV14127" s="68"/>
      <c r="YW14127" s="68"/>
      <c r="YX14127" s="68">
        <v>0.82297905495979895</v>
      </c>
      <c r="YY14127" s="68"/>
      <c r="YZ14127" s="68"/>
      <c r="ZA14127" s="68"/>
      <c r="ZB14127" s="68"/>
      <c r="ZC14127" s="68"/>
      <c r="ZD14127" s="68"/>
    </row>
    <row r="14128" spans="658:680" x14ac:dyDescent="0.25">
      <c r="YH14128" s="68"/>
      <c r="YI14128" s="68"/>
      <c r="YJ14128" s="68"/>
      <c r="YK14128" s="68"/>
      <c r="YL14128" s="68"/>
      <c r="YM14128" s="68"/>
      <c r="YN14128" s="68"/>
      <c r="YO14128" s="68"/>
      <c r="YP14128" s="68"/>
      <c r="YQ14128" s="68"/>
      <c r="YR14128" s="68"/>
      <c r="YS14128" s="68"/>
      <c r="YT14128" s="68"/>
      <c r="YU14128" s="68"/>
      <c r="YV14128" s="68"/>
      <c r="YW14128" s="68"/>
      <c r="YX14128" s="68">
        <v>0.82287410030533903</v>
      </c>
      <c r="YY14128" s="68"/>
      <c r="YZ14128" s="68"/>
      <c r="ZA14128" s="68"/>
      <c r="ZB14128" s="68"/>
      <c r="ZC14128" s="68"/>
      <c r="ZD14128" s="68"/>
    </row>
    <row r="14129" spans="658:680" x14ac:dyDescent="0.25">
      <c r="YH14129" s="68"/>
      <c r="YI14129" s="68"/>
      <c r="YJ14129" s="68"/>
      <c r="YK14129" s="68"/>
      <c r="YL14129" s="68"/>
      <c r="YM14129" s="68"/>
      <c r="YN14129" s="68"/>
      <c r="YO14129" s="68"/>
      <c r="YP14129" s="68"/>
      <c r="YQ14129" s="68"/>
      <c r="YR14129" s="68"/>
      <c r="YS14129" s="68"/>
      <c r="YT14129" s="68"/>
      <c r="YU14129" s="68"/>
      <c r="YV14129" s="68"/>
      <c r="YW14129" s="68"/>
      <c r="YX14129" s="68">
        <v>0.82283977324231194</v>
      </c>
      <c r="YY14129" s="68"/>
      <c r="YZ14129" s="68"/>
      <c r="ZA14129" s="68"/>
      <c r="ZB14129" s="68"/>
      <c r="ZC14129" s="68"/>
      <c r="ZD14129" s="68"/>
    </row>
    <row r="14130" spans="658:680" x14ac:dyDescent="0.25">
      <c r="YH14130" s="68"/>
      <c r="YI14130" s="68"/>
      <c r="YJ14130" s="68"/>
      <c r="YK14130" s="68"/>
      <c r="YL14130" s="68"/>
      <c r="YM14130" s="68"/>
      <c r="YN14130" s="68"/>
      <c r="YO14130" s="68"/>
      <c r="YP14130" s="68"/>
      <c r="YQ14130" s="68"/>
      <c r="YR14130" s="68"/>
      <c r="YS14130" s="68"/>
      <c r="YT14130" s="68"/>
      <c r="YU14130" s="68"/>
      <c r="YV14130" s="68"/>
      <c r="YW14130" s="68"/>
      <c r="YX14130" s="68">
        <v>0.82270938574238195</v>
      </c>
      <c r="YY14130" s="68"/>
      <c r="YZ14130" s="68"/>
      <c r="ZA14130" s="68"/>
      <c r="ZB14130" s="68"/>
      <c r="ZC14130" s="68"/>
      <c r="ZD14130" s="68"/>
    </row>
    <row r="14131" spans="658:680" x14ac:dyDescent="0.25">
      <c r="YH14131" s="68"/>
      <c r="YI14131" s="68"/>
      <c r="YJ14131" s="68"/>
      <c r="YK14131" s="68"/>
      <c r="YL14131" s="68"/>
      <c r="YM14131" s="68"/>
      <c r="YN14131" s="68"/>
      <c r="YO14131" s="68"/>
      <c r="YP14131" s="68"/>
      <c r="YQ14131" s="68"/>
      <c r="YR14131" s="68"/>
      <c r="YS14131" s="68"/>
      <c r="YT14131" s="68"/>
      <c r="YU14131" s="68"/>
      <c r="YV14131" s="68"/>
      <c r="YW14131" s="68"/>
      <c r="YX14131" s="68">
        <v>0.82270725692815005</v>
      </c>
      <c r="YY14131" s="68"/>
      <c r="YZ14131" s="68"/>
      <c r="ZA14131" s="68"/>
      <c r="ZB14131" s="68"/>
      <c r="ZC14131" s="68"/>
      <c r="ZD14131" s="68"/>
    </row>
    <row r="14132" spans="658:680" x14ac:dyDescent="0.25">
      <c r="YH14132" s="68"/>
      <c r="YI14132" s="68"/>
      <c r="YJ14132" s="68"/>
      <c r="YK14132" s="68"/>
      <c r="YL14132" s="68"/>
      <c r="YM14132" s="68"/>
      <c r="YN14132" s="68"/>
      <c r="YO14132" s="68"/>
      <c r="YP14132" s="68"/>
      <c r="YQ14132" s="68"/>
      <c r="YR14132" s="68"/>
      <c r="YS14132" s="68"/>
      <c r="YT14132" s="68"/>
      <c r="YU14132" s="68"/>
      <c r="YV14132" s="68"/>
      <c r="YW14132" s="68"/>
      <c r="YX14132" s="68">
        <v>0.82261691683982496</v>
      </c>
      <c r="YY14132" s="68"/>
      <c r="YZ14132" s="68"/>
      <c r="ZA14132" s="68"/>
      <c r="ZB14132" s="68"/>
      <c r="ZC14132" s="68"/>
      <c r="ZD14132" s="68"/>
    </row>
    <row r="14133" spans="658:680" x14ac:dyDescent="0.25">
      <c r="YH14133" s="68"/>
      <c r="YI14133" s="68"/>
      <c r="YJ14133" s="68"/>
      <c r="YK14133" s="68"/>
      <c r="YL14133" s="68"/>
      <c r="YM14133" s="68"/>
      <c r="YN14133" s="68"/>
      <c r="YO14133" s="68"/>
      <c r="YP14133" s="68"/>
      <c r="YQ14133" s="68"/>
      <c r="YR14133" s="68"/>
      <c r="YS14133" s="68"/>
      <c r="YT14133" s="68"/>
      <c r="YU14133" s="68"/>
      <c r="YV14133" s="68"/>
      <c r="YW14133" s="68"/>
      <c r="YX14133" s="68">
        <v>0.82226578786153703</v>
      </c>
      <c r="YY14133" s="68"/>
      <c r="YZ14133" s="68"/>
      <c r="ZA14133" s="68"/>
      <c r="ZB14133" s="68"/>
      <c r="ZC14133" s="68"/>
      <c r="ZD14133" s="68"/>
    </row>
    <row r="14134" spans="658:680" x14ac:dyDescent="0.25">
      <c r="YH14134" s="68"/>
      <c r="YI14134" s="68"/>
      <c r="YJ14134" s="68"/>
      <c r="YK14134" s="68"/>
      <c r="YL14134" s="68"/>
      <c r="YM14134" s="68"/>
      <c r="YN14134" s="68"/>
      <c r="YO14134" s="68"/>
      <c r="YP14134" s="68"/>
      <c r="YQ14134" s="68"/>
      <c r="YR14134" s="68"/>
      <c r="YS14134" s="68"/>
      <c r="YT14134" s="68"/>
      <c r="YU14134" s="68"/>
      <c r="YV14134" s="68"/>
      <c r="YW14134" s="68"/>
      <c r="YX14134" s="68">
        <v>0.82218648719472898</v>
      </c>
      <c r="YY14134" s="68"/>
      <c r="YZ14134" s="68"/>
      <c r="ZA14134" s="68"/>
      <c r="ZB14134" s="68"/>
      <c r="ZC14134" s="68"/>
      <c r="ZD14134" s="68"/>
    </row>
    <row r="14135" spans="658:680" x14ac:dyDescent="0.25">
      <c r="YH14135" s="68"/>
      <c r="YI14135" s="68"/>
      <c r="YJ14135" s="68"/>
      <c r="YK14135" s="68"/>
      <c r="YL14135" s="68"/>
      <c r="YM14135" s="68"/>
      <c r="YN14135" s="68"/>
      <c r="YO14135" s="68"/>
      <c r="YP14135" s="68"/>
      <c r="YQ14135" s="68"/>
      <c r="YR14135" s="68"/>
      <c r="YS14135" s="68"/>
      <c r="YT14135" s="68"/>
      <c r="YU14135" s="68"/>
      <c r="YV14135" s="68"/>
      <c r="YW14135" s="68"/>
      <c r="YX14135" s="68">
        <v>0.82209634092656103</v>
      </c>
      <c r="YY14135" s="68"/>
      <c r="YZ14135" s="68"/>
      <c r="ZA14135" s="68"/>
      <c r="ZB14135" s="68"/>
      <c r="ZC14135" s="68"/>
      <c r="ZD14135" s="68"/>
    </row>
    <row r="14136" spans="658:680" x14ac:dyDescent="0.25">
      <c r="YH14136" s="68"/>
      <c r="YI14136" s="68"/>
      <c r="YJ14136" s="68"/>
      <c r="YK14136" s="68"/>
      <c r="YL14136" s="68"/>
      <c r="YM14136" s="68"/>
      <c r="YN14136" s="68"/>
      <c r="YO14136" s="68"/>
      <c r="YP14136" s="68"/>
      <c r="YQ14136" s="68"/>
      <c r="YR14136" s="68"/>
      <c r="YS14136" s="68"/>
      <c r="YT14136" s="68"/>
      <c r="YU14136" s="68"/>
      <c r="YV14136" s="68"/>
      <c r="YW14136" s="68"/>
      <c r="YX14136" s="68">
        <v>0.82207715534710202</v>
      </c>
      <c r="YY14136" s="68"/>
      <c r="YZ14136" s="68"/>
      <c r="ZA14136" s="68"/>
      <c r="ZB14136" s="68"/>
      <c r="ZC14136" s="68"/>
      <c r="ZD14136" s="68"/>
    </row>
    <row r="14137" spans="658:680" x14ac:dyDescent="0.25">
      <c r="YH14137" s="68"/>
      <c r="YI14137" s="68"/>
      <c r="YJ14137" s="68"/>
      <c r="YK14137" s="68"/>
      <c r="YL14137" s="68"/>
      <c r="YM14137" s="68"/>
      <c r="YN14137" s="68"/>
      <c r="YO14137" s="68"/>
      <c r="YP14137" s="68"/>
      <c r="YQ14137" s="68"/>
      <c r="YR14137" s="68"/>
      <c r="YS14137" s="68"/>
      <c r="YT14137" s="68"/>
      <c r="YU14137" s="68"/>
      <c r="YV14137" s="68"/>
      <c r="YW14137" s="68"/>
      <c r="YX14137" s="68">
        <v>0.82206534816310395</v>
      </c>
      <c r="YY14137" s="68"/>
      <c r="YZ14137" s="68"/>
      <c r="ZA14137" s="68"/>
      <c r="ZB14137" s="68"/>
      <c r="ZC14137" s="68"/>
      <c r="ZD14137" s="68"/>
    </row>
    <row r="14138" spans="658:680" x14ac:dyDescent="0.25">
      <c r="YH14138" s="68"/>
      <c r="YI14138" s="68"/>
      <c r="YJ14138" s="68"/>
      <c r="YK14138" s="68"/>
      <c r="YL14138" s="68"/>
      <c r="YM14138" s="68"/>
      <c r="YN14138" s="68"/>
      <c r="YO14138" s="68"/>
      <c r="YP14138" s="68"/>
      <c r="YQ14138" s="68"/>
      <c r="YR14138" s="68"/>
      <c r="YS14138" s="68"/>
      <c r="YT14138" s="68"/>
      <c r="YU14138" s="68"/>
      <c r="YV14138" s="68"/>
      <c r="YW14138" s="68"/>
      <c r="YX14138" s="68">
        <v>0.82196541953389501</v>
      </c>
      <c r="YY14138" s="68"/>
      <c r="YZ14138" s="68"/>
      <c r="ZA14138" s="68"/>
      <c r="ZB14138" s="68"/>
      <c r="ZC14138" s="68"/>
      <c r="ZD14138" s="68"/>
    </row>
    <row r="14139" spans="658:680" x14ac:dyDescent="0.25">
      <c r="YH14139" s="68"/>
      <c r="YI14139" s="68"/>
      <c r="YJ14139" s="68"/>
      <c r="YK14139" s="68"/>
      <c r="YL14139" s="68"/>
      <c r="YM14139" s="68"/>
      <c r="YN14139" s="68"/>
      <c r="YO14139" s="68"/>
      <c r="YP14139" s="68"/>
      <c r="YQ14139" s="68"/>
      <c r="YR14139" s="68"/>
      <c r="YS14139" s="68"/>
      <c r="YT14139" s="68"/>
      <c r="YU14139" s="68"/>
      <c r="YV14139" s="68"/>
      <c r="YW14139" s="68"/>
      <c r="YX14139" s="68">
        <v>0.821887374035427</v>
      </c>
      <c r="YY14139" s="68"/>
      <c r="YZ14139" s="68"/>
      <c r="ZA14139" s="68"/>
      <c r="ZB14139" s="68"/>
      <c r="ZC14139" s="68"/>
      <c r="ZD14139" s="68"/>
    </row>
    <row r="14140" spans="658:680" x14ac:dyDescent="0.25">
      <c r="YH14140" s="68"/>
      <c r="YI14140" s="68"/>
      <c r="YJ14140" s="68"/>
      <c r="YK14140" s="68"/>
      <c r="YL14140" s="68"/>
      <c r="YM14140" s="68"/>
      <c r="YN14140" s="68"/>
      <c r="YO14140" s="68"/>
      <c r="YP14140" s="68"/>
      <c r="YQ14140" s="68"/>
      <c r="YR14140" s="68"/>
      <c r="YS14140" s="68"/>
      <c r="YT14140" s="68"/>
      <c r="YU14140" s="68"/>
      <c r="YV14140" s="68"/>
      <c r="YW14140" s="68"/>
      <c r="YX14140" s="68">
        <v>0.82184906162754801</v>
      </c>
      <c r="YY14140" s="68"/>
      <c r="YZ14140" s="68"/>
      <c r="ZA14140" s="68"/>
      <c r="ZB14140" s="68"/>
      <c r="ZC14140" s="68"/>
      <c r="ZD14140" s="68"/>
    </row>
    <row r="14141" spans="658:680" x14ac:dyDescent="0.25">
      <c r="YH14141" s="68"/>
      <c r="YI14141" s="68"/>
      <c r="YJ14141" s="68"/>
      <c r="YK14141" s="68"/>
      <c r="YL14141" s="68"/>
      <c r="YM14141" s="68"/>
      <c r="YN14141" s="68"/>
      <c r="YO14141" s="68"/>
      <c r="YP14141" s="68"/>
      <c r="YQ14141" s="68"/>
      <c r="YR14141" s="68"/>
      <c r="YS14141" s="68"/>
      <c r="YT14141" s="68"/>
      <c r="YU14141" s="68"/>
      <c r="YV14141" s="68"/>
      <c r="YW14141" s="68"/>
      <c r="YX14141" s="68">
        <v>0.82176285425893503</v>
      </c>
      <c r="YY14141" s="68"/>
      <c r="YZ14141" s="68"/>
      <c r="ZA14141" s="68"/>
      <c r="ZB14141" s="68"/>
      <c r="ZC14141" s="68"/>
      <c r="ZD14141" s="68"/>
    </row>
    <row r="14142" spans="658:680" x14ac:dyDescent="0.25">
      <c r="YH14142" s="68"/>
      <c r="YI14142" s="68"/>
      <c r="YJ14142" s="68"/>
      <c r="YK14142" s="68"/>
      <c r="YL14142" s="68"/>
      <c r="YM14142" s="68"/>
      <c r="YN14142" s="68"/>
      <c r="YO14142" s="68"/>
      <c r="YP14142" s="68"/>
      <c r="YQ14142" s="68"/>
      <c r="YR14142" s="68"/>
      <c r="YS14142" s="68"/>
      <c r="YT14142" s="68"/>
      <c r="YU14142" s="68"/>
      <c r="YV14142" s="68"/>
      <c r="YW14142" s="68"/>
      <c r="YX14142" s="68">
        <v>0.82175894483121104</v>
      </c>
      <c r="YY14142" s="68"/>
      <c r="YZ14142" s="68"/>
      <c r="ZA14142" s="68"/>
      <c r="ZB14142" s="68"/>
      <c r="ZC14142" s="68"/>
      <c r="ZD14142" s="68"/>
    </row>
    <row r="14143" spans="658:680" x14ac:dyDescent="0.25">
      <c r="YH14143" s="68"/>
      <c r="YI14143" s="68"/>
      <c r="YJ14143" s="68"/>
      <c r="YK14143" s="68"/>
      <c r="YL14143" s="68"/>
      <c r="YM14143" s="68"/>
      <c r="YN14143" s="68"/>
      <c r="YO14143" s="68"/>
      <c r="YP14143" s="68"/>
      <c r="YQ14143" s="68"/>
      <c r="YR14143" s="68"/>
      <c r="YS14143" s="68"/>
      <c r="YT14143" s="68"/>
      <c r="YU14143" s="68"/>
      <c r="YV14143" s="68"/>
      <c r="YW14143" s="68"/>
      <c r="YX14143" s="68">
        <v>0.82170587494968494</v>
      </c>
      <c r="YY14143" s="68"/>
      <c r="YZ14143" s="68"/>
      <c r="ZA14143" s="68"/>
      <c r="ZB14143" s="68"/>
      <c r="ZC14143" s="68"/>
      <c r="ZD14143" s="68"/>
    </row>
    <row r="14144" spans="658:680" x14ac:dyDescent="0.25">
      <c r="YH14144" s="68"/>
      <c r="YI14144" s="68"/>
      <c r="YJ14144" s="68"/>
      <c r="YK14144" s="68"/>
      <c r="YL14144" s="68"/>
      <c r="YM14144" s="68"/>
      <c r="YN14144" s="68"/>
      <c r="YO14144" s="68"/>
      <c r="YP14144" s="68"/>
      <c r="YQ14144" s="68"/>
      <c r="YR14144" s="68"/>
      <c r="YS14144" s="68"/>
      <c r="YT14144" s="68"/>
      <c r="YU14144" s="68"/>
      <c r="YV14144" s="68"/>
      <c r="YW14144" s="68"/>
      <c r="YX14144" s="68">
        <v>0.82164091000821005</v>
      </c>
      <c r="YY14144" s="68"/>
      <c r="YZ14144" s="68"/>
      <c r="ZA14144" s="68"/>
      <c r="ZB14144" s="68"/>
      <c r="ZC14144" s="68"/>
      <c r="ZD14144" s="68"/>
    </row>
    <row r="14145" spans="658:680" x14ac:dyDescent="0.25">
      <c r="YH14145" s="68"/>
      <c r="YI14145" s="68"/>
      <c r="YJ14145" s="68"/>
      <c r="YK14145" s="68"/>
      <c r="YL14145" s="68"/>
      <c r="YM14145" s="68"/>
      <c r="YN14145" s="68"/>
      <c r="YO14145" s="68"/>
      <c r="YP14145" s="68"/>
      <c r="YQ14145" s="68"/>
      <c r="YR14145" s="68"/>
      <c r="YS14145" s="68"/>
      <c r="YT14145" s="68"/>
      <c r="YU14145" s="68"/>
      <c r="YV14145" s="68"/>
      <c r="YW14145" s="68"/>
      <c r="YX14145" s="68">
        <v>0.82153040960548096</v>
      </c>
      <c r="YY14145" s="68"/>
      <c r="YZ14145" s="68"/>
      <c r="ZA14145" s="68"/>
      <c r="ZB14145" s="68"/>
      <c r="ZC14145" s="68"/>
      <c r="ZD14145" s="68"/>
    </row>
    <row r="14146" spans="658:680" x14ac:dyDescent="0.25">
      <c r="YH14146" s="68"/>
      <c r="YI14146" s="68"/>
      <c r="YJ14146" s="68"/>
      <c r="YK14146" s="68"/>
      <c r="YL14146" s="68"/>
      <c r="YM14146" s="68"/>
      <c r="YN14146" s="68"/>
      <c r="YO14146" s="68"/>
      <c r="YP14146" s="68"/>
      <c r="YQ14146" s="68"/>
      <c r="YR14146" s="68"/>
      <c r="YS14146" s="68"/>
      <c r="YT14146" s="68"/>
      <c r="YU14146" s="68"/>
      <c r="YV14146" s="68"/>
      <c r="YW14146" s="68"/>
      <c r="YX14146" s="68">
        <v>0.82152814953661402</v>
      </c>
      <c r="YY14146" s="68"/>
      <c r="YZ14146" s="68"/>
      <c r="ZA14146" s="68"/>
      <c r="ZB14146" s="68"/>
      <c r="ZC14146" s="68"/>
      <c r="ZD14146" s="68"/>
    </row>
    <row r="14147" spans="658:680" x14ac:dyDescent="0.25">
      <c r="YH14147" s="68"/>
      <c r="YI14147" s="68"/>
      <c r="YJ14147" s="68"/>
      <c r="YK14147" s="68"/>
      <c r="YL14147" s="68"/>
      <c r="YM14147" s="68"/>
      <c r="YN14147" s="68"/>
      <c r="YO14147" s="68"/>
      <c r="YP14147" s="68"/>
      <c r="YQ14147" s="68"/>
      <c r="YR14147" s="68"/>
      <c r="YS14147" s="68"/>
      <c r="YT14147" s="68"/>
      <c r="YU14147" s="68"/>
      <c r="YV14147" s="68"/>
      <c r="YW14147" s="68"/>
      <c r="YX14147" s="68">
        <v>0.82150400836859805</v>
      </c>
      <c r="YY14147" s="68"/>
      <c r="YZ14147" s="68"/>
      <c r="ZA14147" s="68"/>
      <c r="ZB14147" s="68"/>
      <c r="ZC14147" s="68"/>
      <c r="ZD14147" s="68"/>
    </row>
    <row r="14148" spans="658:680" x14ac:dyDescent="0.25">
      <c r="YH14148" s="68"/>
      <c r="YI14148" s="68"/>
      <c r="YJ14148" s="68"/>
      <c r="YK14148" s="68"/>
      <c r="YL14148" s="68"/>
      <c r="YM14148" s="68"/>
      <c r="YN14148" s="68"/>
      <c r="YO14148" s="68"/>
      <c r="YP14148" s="68"/>
      <c r="YQ14148" s="68"/>
      <c r="YR14148" s="68"/>
      <c r="YS14148" s="68"/>
      <c r="YT14148" s="68"/>
      <c r="YU14148" s="68"/>
      <c r="YV14148" s="68"/>
      <c r="YW14148" s="68"/>
      <c r="YX14148" s="68">
        <v>0.82148418728628902</v>
      </c>
      <c r="YY14148" s="68"/>
      <c r="YZ14148" s="68"/>
      <c r="ZA14148" s="68"/>
      <c r="ZB14148" s="68"/>
      <c r="ZC14148" s="68"/>
      <c r="ZD14148" s="68"/>
    </row>
    <row r="14149" spans="658:680" x14ac:dyDescent="0.25">
      <c r="YH14149" s="68"/>
      <c r="YI14149" s="68"/>
      <c r="YJ14149" s="68"/>
      <c r="YK14149" s="68"/>
      <c r="YL14149" s="68"/>
      <c r="YM14149" s="68"/>
      <c r="YN14149" s="68"/>
      <c r="YO14149" s="68"/>
      <c r="YP14149" s="68"/>
      <c r="YQ14149" s="68"/>
      <c r="YR14149" s="68"/>
      <c r="YS14149" s="68"/>
      <c r="YT14149" s="68"/>
      <c r="YU14149" s="68"/>
      <c r="YV14149" s="68"/>
      <c r="YW14149" s="68"/>
      <c r="YX14149" s="68">
        <v>0.82147103424698797</v>
      </c>
      <c r="YY14149" s="68"/>
      <c r="YZ14149" s="68"/>
      <c r="ZA14149" s="68"/>
      <c r="ZB14149" s="68"/>
      <c r="ZC14149" s="68"/>
      <c r="ZD14149" s="68"/>
    </row>
    <row r="14150" spans="658:680" x14ac:dyDescent="0.25">
      <c r="YH14150" s="68"/>
      <c r="YI14150" s="68"/>
      <c r="YJ14150" s="68"/>
      <c r="YK14150" s="68"/>
      <c r="YL14150" s="68"/>
      <c r="YM14150" s="68"/>
      <c r="YN14150" s="68"/>
      <c r="YO14150" s="68"/>
      <c r="YP14150" s="68"/>
      <c r="YQ14150" s="68"/>
      <c r="YR14150" s="68"/>
      <c r="YS14150" s="68"/>
      <c r="YT14150" s="68"/>
      <c r="YU14150" s="68"/>
      <c r="YV14150" s="68"/>
      <c r="YW14150" s="68"/>
      <c r="YX14150" s="68">
        <v>0.82140838799343696</v>
      </c>
      <c r="YY14150" s="68"/>
      <c r="YZ14150" s="68"/>
      <c r="ZA14150" s="68"/>
      <c r="ZB14150" s="68"/>
      <c r="ZC14150" s="68"/>
      <c r="ZD14150" s="68"/>
    </row>
    <row r="14151" spans="658:680" x14ac:dyDescent="0.25">
      <c r="YH14151" s="68"/>
      <c r="YI14151" s="68"/>
      <c r="YJ14151" s="68"/>
      <c r="YK14151" s="68"/>
      <c r="YL14151" s="68"/>
      <c r="YM14151" s="68"/>
      <c r="YN14151" s="68"/>
      <c r="YO14151" s="68"/>
      <c r="YP14151" s="68"/>
      <c r="YQ14151" s="68"/>
      <c r="YR14151" s="68"/>
      <c r="YS14151" s="68"/>
      <c r="YT14151" s="68"/>
      <c r="YU14151" s="68"/>
      <c r="YV14151" s="68"/>
      <c r="YW14151" s="68"/>
      <c r="YX14151" s="68">
        <v>0.82136773479581504</v>
      </c>
      <c r="YY14151" s="68"/>
      <c r="YZ14151" s="68"/>
      <c r="ZA14151" s="68"/>
      <c r="ZB14151" s="68"/>
      <c r="ZC14151" s="68"/>
      <c r="ZD14151" s="68"/>
    </row>
    <row r="14152" spans="658:680" x14ac:dyDescent="0.25">
      <c r="YH14152" s="68"/>
      <c r="YI14152" s="68"/>
      <c r="YJ14152" s="68"/>
      <c r="YK14152" s="68"/>
      <c r="YL14152" s="68"/>
      <c r="YM14152" s="68"/>
      <c r="YN14152" s="68"/>
      <c r="YO14152" s="68"/>
      <c r="YP14152" s="68"/>
      <c r="YQ14152" s="68"/>
      <c r="YR14152" s="68"/>
      <c r="YS14152" s="68"/>
      <c r="YT14152" s="68"/>
      <c r="YU14152" s="68"/>
      <c r="YV14152" s="68"/>
      <c r="YW14152" s="68"/>
      <c r="YX14152" s="68">
        <v>0.82125816298506205</v>
      </c>
      <c r="YY14152" s="68"/>
      <c r="YZ14152" s="68"/>
      <c r="ZA14152" s="68"/>
      <c r="ZB14152" s="68"/>
      <c r="ZC14152" s="68"/>
      <c r="ZD14152" s="68"/>
    </row>
    <row r="14153" spans="658:680" x14ac:dyDescent="0.25">
      <c r="YH14153" s="68"/>
      <c r="YI14153" s="68"/>
      <c r="YJ14153" s="68"/>
      <c r="YK14153" s="68"/>
      <c r="YL14153" s="68"/>
      <c r="YM14153" s="68"/>
      <c r="YN14153" s="68"/>
      <c r="YO14153" s="68"/>
      <c r="YP14153" s="68"/>
      <c r="YQ14153" s="68"/>
      <c r="YR14153" s="68"/>
      <c r="YS14153" s="68"/>
      <c r="YT14153" s="68"/>
      <c r="YU14153" s="68"/>
      <c r="YV14153" s="68"/>
      <c r="YW14153" s="68"/>
      <c r="YX14153" s="68">
        <v>0.82120325003272698</v>
      </c>
      <c r="YY14153" s="68"/>
      <c r="YZ14153" s="68"/>
      <c r="ZA14153" s="68"/>
      <c r="ZB14153" s="68"/>
      <c r="ZC14153" s="68"/>
      <c r="ZD14153" s="68"/>
    </row>
    <row r="14154" spans="658:680" x14ac:dyDescent="0.25">
      <c r="YH14154" s="68"/>
      <c r="YI14154" s="68"/>
      <c r="YJ14154" s="68"/>
      <c r="YK14154" s="68"/>
      <c r="YL14154" s="68"/>
      <c r="YM14154" s="68"/>
      <c r="YN14154" s="68"/>
      <c r="YO14154" s="68"/>
      <c r="YP14154" s="68"/>
      <c r="YQ14154" s="68"/>
      <c r="YR14154" s="68"/>
      <c r="YS14154" s="68"/>
      <c r="YT14154" s="68"/>
      <c r="YU14154" s="68"/>
      <c r="YV14154" s="68"/>
      <c r="YW14154" s="68"/>
      <c r="YX14154" s="68">
        <v>0.82119940633810695</v>
      </c>
      <c r="YY14154" s="68"/>
      <c r="YZ14154" s="68"/>
      <c r="ZA14154" s="68"/>
      <c r="ZB14154" s="68"/>
      <c r="ZC14154" s="68"/>
      <c r="ZD14154" s="68"/>
    </row>
    <row r="14155" spans="658:680" x14ac:dyDescent="0.25">
      <c r="YH14155" s="68"/>
      <c r="YI14155" s="68"/>
      <c r="YJ14155" s="68"/>
      <c r="YK14155" s="68"/>
      <c r="YL14155" s="68"/>
      <c r="YM14155" s="68"/>
      <c r="YN14155" s="68"/>
      <c r="YO14155" s="68"/>
      <c r="YP14155" s="68"/>
      <c r="YQ14155" s="68"/>
      <c r="YR14155" s="68"/>
      <c r="YS14155" s="68"/>
      <c r="YT14155" s="68"/>
      <c r="YU14155" s="68"/>
      <c r="YV14155" s="68"/>
      <c r="YW14155" s="68"/>
      <c r="YX14155" s="68">
        <v>0.82119434427659099</v>
      </c>
      <c r="YY14155" s="68"/>
      <c r="YZ14155" s="68"/>
      <c r="ZA14155" s="68"/>
      <c r="ZB14155" s="68"/>
      <c r="ZC14155" s="68"/>
      <c r="ZD14155" s="68"/>
    </row>
    <row r="14156" spans="658:680" x14ac:dyDescent="0.25">
      <c r="YH14156" s="68"/>
      <c r="YI14156" s="68"/>
      <c r="YJ14156" s="68"/>
      <c r="YK14156" s="68"/>
      <c r="YL14156" s="68"/>
      <c r="YM14156" s="68"/>
      <c r="YN14156" s="68"/>
      <c r="YO14156" s="68"/>
      <c r="YP14156" s="68"/>
      <c r="YQ14156" s="68"/>
      <c r="YR14156" s="68"/>
      <c r="YS14156" s="68"/>
      <c r="YT14156" s="68"/>
      <c r="YU14156" s="68"/>
      <c r="YV14156" s="68"/>
      <c r="YW14156" s="68"/>
      <c r="YX14156" s="68">
        <v>0.82107635959011704</v>
      </c>
      <c r="YY14156" s="68"/>
      <c r="YZ14156" s="68"/>
      <c r="ZA14156" s="68"/>
      <c r="ZB14156" s="68"/>
      <c r="ZC14156" s="68"/>
      <c r="ZD14156" s="68"/>
    </row>
    <row r="14157" spans="658:680" x14ac:dyDescent="0.25">
      <c r="YH14157" s="68"/>
      <c r="YI14157" s="68"/>
      <c r="YJ14157" s="68"/>
      <c r="YK14157" s="68"/>
      <c r="YL14157" s="68"/>
      <c r="YM14157" s="68"/>
      <c r="YN14157" s="68"/>
      <c r="YO14157" s="68"/>
      <c r="YP14157" s="68"/>
      <c r="YQ14157" s="68"/>
      <c r="YR14157" s="68"/>
      <c r="YS14157" s="68"/>
      <c r="YT14157" s="68"/>
      <c r="YU14157" s="68"/>
      <c r="YV14157" s="68"/>
      <c r="YW14157" s="68"/>
      <c r="YX14157" s="68">
        <v>0.82104519223693195</v>
      </c>
      <c r="YY14157" s="68"/>
      <c r="YZ14157" s="68"/>
      <c r="ZA14157" s="68"/>
      <c r="ZB14157" s="68"/>
      <c r="ZC14157" s="68"/>
      <c r="ZD14157" s="68"/>
    </row>
    <row r="14158" spans="658:680" x14ac:dyDescent="0.25">
      <c r="YH14158" s="68"/>
      <c r="YI14158" s="68"/>
      <c r="YJ14158" s="68"/>
      <c r="YK14158" s="68"/>
      <c r="YL14158" s="68"/>
      <c r="YM14158" s="68"/>
      <c r="YN14158" s="68"/>
      <c r="YO14158" s="68"/>
      <c r="YP14158" s="68"/>
      <c r="YQ14158" s="68"/>
      <c r="YR14158" s="68"/>
      <c r="YS14158" s="68"/>
      <c r="YT14158" s="68"/>
      <c r="YU14158" s="68"/>
      <c r="YV14158" s="68"/>
      <c r="YW14158" s="68"/>
      <c r="YX14158" s="68">
        <v>0.82100786520907298</v>
      </c>
      <c r="YY14158" s="68"/>
      <c r="YZ14158" s="68"/>
      <c r="ZA14158" s="68"/>
      <c r="ZB14158" s="68"/>
      <c r="ZC14158" s="68"/>
      <c r="ZD14158" s="68"/>
    </row>
    <row r="14159" spans="658:680" x14ac:dyDescent="0.25">
      <c r="YH14159" s="68"/>
      <c r="YI14159" s="68"/>
      <c r="YJ14159" s="68"/>
      <c r="YK14159" s="68"/>
      <c r="YL14159" s="68"/>
      <c r="YM14159" s="68"/>
      <c r="YN14159" s="68"/>
      <c r="YO14159" s="68"/>
      <c r="YP14159" s="68"/>
      <c r="YQ14159" s="68"/>
      <c r="YR14159" s="68"/>
      <c r="YS14159" s="68"/>
      <c r="YT14159" s="68"/>
      <c r="YU14159" s="68"/>
      <c r="YV14159" s="68"/>
      <c r="YW14159" s="68"/>
      <c r="YX14159" s="68">
        <v>0.82085929058686402</v>
      </c>
      <c r="YY14159" s="68"/>
      <c r="YZ14159" s="68"/>
      <c r="ZA14159" s="68"/>
      <c r="ZB14159" s="68"/>
      <c r="ZC14159" s="68"/>
      <c r="ZD14159" s="68"/>
    </row>
    <row r="14160" spans="658:680" x14ac:dyDescent="0.25">
      <c r="YH14160" s="68"/>
      <c r="YI14160" s="68"/>
      <c r="YJ14160" s="68"/>
      <c r="YK14160" s="68"/>
      <c r="YL14160" s="68"/>
      <c r="YM14160" s="68"/>
      <c r="YN14160" s="68"/>
      <c r="YO14160" s="68"/>
      <c r="YP14160" s="68"/>
      <c r="YQ14160" s="68"/>
      <c r="YR14160" s="68"/>
      <c r="YS14160" s="68"/>
      <c r="YT14160" s="68"/>
      <c r="YU14160" s="68"/>
      <c r="YV14160" s="68"/>
      <c r="YW14160" s="68"/>
      <c r="YX14160" s="68">
        <v>0.82083283573121701</v>
      </c>
      <c r="YY14160" s="68"/>
      <c r="YZ14160" s="68"/>
      <c r="ZA14160" s="68"/>
      <c r="ZB14160" s="68"/>
      <c r="ZC14160" s="68"/>
      <c r="ZD14160" s="68"/>
    </row>
    <row r="14161" spans="658:680" x14ac:dyDescent="0.25">
      <c r="YH14161" s="68"/>
      <c r="YI14161" s="68"/>
      <c r="YJ14161" s="68"/>
      <c r="YK14161" s="68"/>
      <c r="YL14161" s="68"/>
      <c r="YM14161" s="68"/>
      <c r="YN14161" s="68"/>
      <c r="YO14161" s="68"/>
      <c r="YP14161" s="68"/>
      <c r="YQ14161" s="68"/>
      <c r="YR14161" s="68"/>
      <c r="YS14161" s="68"/>
      <c r="YT14161" s="68"/>
      <c r="YU14161" s="68"/>
      <c r="YV14161" s="68"/>
      <c r="YW14161" s="68"/>
      <c r="YX14161" s="68">
        <v>0.82080321975051895</v>
      </c>
      <c r="YY14161" s="68"/>
      <c r="YZ14161" s="68"/>
      <c r="ZA14161" s="68"/>
      <c r="ZB14161" s="68"/>
      <c r="ZC14161" s="68"/>
      <c r="ZD14161" s="68"/>
    </row>
    <row r="14162" spans="658:680" x14ac:dyDescent="0.25">
      <c r="YH14162" s="68"/>
      <c r="YI14162" s="68"/>
      <c r="YJ14162" s="68"/>
      <c r="YK14162" s="68"/>
      <c r="YL14162" s="68"/>
      <c r="YM14162" s="68"/>
      <c r="YN14162" s="68"/>
      <c r="YO14162" s="68"/>
      <c r="YP14162" s="68"/>
      <c r="YQ14162" s="68"/>
      <c r="YR14162" s="68"/>
      <c r="YS14162" s="68"/>
      <c r="YT14162" s="68"/>
      <c r="YU14162" s="68"/>
      <c r="YV14162" s="68"/>
      <c r="YW14162" s="68"/>
      <c r="YX14162" s="68">
        <v>0.82078494735473695</v>
      </c>
      <c r="YY14162" s="68"/>
      <c r="YZ14162" s="68"/>
      <c r="ZA14162" s="68"/>
      <c r="ZB14162" s="68"/>
      <c r="ZC14162" s="68"/>
      <c r="ZD14162" s="68"/>
    </row>
    <row r="14163" spans="658:680" x14ac:dyDescent="0.25">
      <c r="YH14163" s="68"/>
      <c r="YI14163" s="68"/>
      <c r="YJ14163" s="68"/>
      <c r="YK14163" s="68"/>
      <c r="YL14163" s="68"/>
      <c r="YM14163" s="68"/>
      <c r="YN14163" s="68"/>
      <c r="YO14163" s="68"/>
      <c r="YP14163" s="68"/>
      <c r="YQ14163" s="68"/>
      <c r="YR14163" s="68"/>
      <c r="YS14163" s="68"/>
      <c r="YT14163" s="68"/>
      <c r="YU14163" s="68"/>
      <c r="YV14163" s="68"/>
      <c r="YW14163" s="68"/>
      <c r="YX14163" s="68">
        <v>0.820758011751061</v>
      </c>
      <c r="YY14163" s="68"/>
      <c r="YZ14163" s="68"/>
      <c r="ZA14163" s="68"/>
      <c r="ZB14163" s="68"/>
      <c r="ZC14163" s="68"/>
      <c r="ZD14163" s="68"/>
    </row>
    <row r="14164" spans="658:680" x14ac:dyDescent="0.25">
      <c r="YH14164" s="68"/>
      <c r="YI14164" s="68"/>
      <c r="YJ14164" s="68"/>
      <c r="YK14164" s="68"/>
      <c r="YL14164" s="68"/>
      <c r="YM14164" s="68"/>
      <c r="YN14164" s="68"/>
      <c r="YO14164" s="68"/>
      <c r="YP14164" s="68"/>
      <c r="YQ14164" s="68"/>
      <c r="YR14164" s="68"/>
      <c r="YS14164" s="68"/>
      <c r="YT14164" s="68"/>
      <c r="YU14164" s="68"/>
      <c r="YV14164" s="68"/>
      <c r="YW14164" s="68"/>
      <c r="YX14164" s="68">
        <v>0.82073429085933103</v>
      </c>
      <c r="YY14164" s="68"/>
      <c r="YZ14164" s="68"/>
      <c r="ZA14164" s="68"/>
      <c r="ZB14164" s="68"/>
      <c r="ZC14164" s="68"/>
      <c r="ZD14164" s="68"/>
    </row>
    <row r="14165" spans="658:680" x14ac:dyDescent="0.25">
      <c r="YH14165" s="68"/>
      <c r="YI14165" s="68"/>
      <c r="YJ14165" s="68"/>
      <c r="YK14165" s="68"/>
      <c r="YL14165" s="68"/>
      <c r="YM14165" s="68"/>
      <c r="YN14165" s="68"/>
      <c r="YO14165" s="68"/>
      <c r="YP14165" s="68"/>
      <c r="YQ14165" s="68"/>
      <c r="YR14165" s="68"/>
      <c r="YS14165" s="68"/>
      <c r="YT14165" s="68"/>
      <c r="YU14165" s="68"/>
      <c r="YV14165" s="68"/>
      <c r="YW14165" s="68"/>
      <c r="YX14165" s="68">
        <v>0.82065693387679595</v>
      </c>
      <c r="YY14165" s="68"/>
      <c r="YZ14165" s="68"/>
      <c r="ZA14165" s="68"/>
      <c r="ZB14165" s="68"/>
      <c r="ZC14165" s="68"/>
      <c r="ZD14165" s="68"/>
    </row>
    <row r="14166" spans="658:680" x14ac:dyDescent="0.25">
      <c r="YH14166" s="68"/>
      <c r="YI14166" s="68"/>
      <c r="YJ14166" s="68"/>
      <c r="YK14166" s="68"/>
      <c r="YL14166" s="68"/>
      <c r="YM14166" s="68"/>
      <c r="YN14166" s="68"/>
      <c r="YO14166" s="68"/>
      <c r="YP14166" s="68"/>
      <c r="YQ14166" s="68"/>
      <c r="YR14166" s="68"/>
      <c r="YS14166" s="68"/>
      <c r="YT14166" s="68"/>
      <c r="YU14166" s="68"/>
      <c r="YV14166" s="68"/>
      <c r="YW14166" s="68"/>
      <c r="YX14166" s="68">
        <v>0.82055102006773795</v>
      </c>
      <c r="YY14166" s="68"/>
      <c r="YZ14166" s="68"/>
      <c r="ZA14166" s="68"/>
      <c r="ZB14166" s="68"/>
      <c r="ZC14166" s="68"/>
      <c r="ZD14166" s="68"/>
    </row>
    <row r="14167" spans="658:680" x14ac:dyDescent="0.25">
      <c r="YH14167" s="68"/>
      <c r="YI14167" s="68"/>
      <c r="YJ14167" s="68"/>
      <c r="YK14167" s="68"/>
      <c r="YL14167" s="68"/>
      <c r="YM14167" s="68"/>
      <c r="YN14167" s="68"/>
      <c r="YO14167" s="68"/>
      <c r="YP14167" s="68"/>
      <c r="YQ14167" s="68"/>
      <c r="YR14167" s="68"/>
      <c r="YS14167" s="68"/>
      <c r="YT14167" s="68"/>
      <c r="YU14167" s="68"/>
      <c r="YV14167" s="68"/>
      <c r="YW14167" s="68"/>
      <c r="YX14167" s="68">
        <v>0.820463657070303</v>
      </c>
      <c r="YY14167" s="68"/>
      <c r="YZ14167" s="68"/>
      <c r="ZA14167" s="68"/>
      <c r="ZB14167" s="68"/>
      <c r="ZC14167" s="68"/>
      <c r="ZD14167" s="68"/>
    </row>
    <row r="14168" spans="658:680" x14ac:dyDescent="0.25">
      <c r="YH14168" s="68"/>
      <c r="YI14168" s="68"/>
      <c r="YJ14168" s="68"/>
      <c r="YK14168" s="68"/>
      <c r="YL14168" s="68"/>
      <c r="YM14168" s="68"/>
      <c r="YN14168" s="68"/>
      <c r="YO14168" s="68"/>
      <c r="YP14168" s="68"/>
      <c r="YQ14168" s="68"/>
      <c r="YR14168" s="68"/>
      <c r="YS14168" s="68"/>
      <c r="YT14168" s="68"/>
      <c r="YU14168" s="68"/>
      <c r="YV14168" s="68"/>
      <c r="YW14168" s="68"/>
      <c r="YX14168" s="68">
        <v>0.82045240186934698</v>
      </c>
      <c r="YY14168" s="68"/>
      <c r="YZ14168" s="68"/>
      <c r="ZA14168" s="68"/>
      <c r="ZB14168" s="68"/>
      <c r="ZC14168" s="68"/>
      <c r="ZD14168" s="68"/>
    </row>
    <row r="14169" spans="658:680" x14ac:dyDescent="0.25">
      <c r="YH14169" s="68"/>
      <c r="YI14169" s="68"/>
      <c r="YJ14169" s="68"/>
      <c r="YK14169" s="68"/>
      <c r="YL14169" s="68"/>
      <c r="YM14169" s="68"/>
      <c r="YN14169" s="68"/>
      <c r="YO14169" s="68"/>
      <c r="YP14169" s="68"/>
      <c r="YQ14169" s="68"/>
      <c r="YR14169" s="68"/>
      <c r="YS14169" s="68"/>
      <c r="YT14169" s="68"/>
      <c r="YU14169" s="68"/>
      <c r="YV14169" s="68"/>
      <c r="YW14169" s="68"/>
      <c r="YX14169" s="68">
        <v>0.82038896111394</v>
      </c>
      <c r="YY14169" s="68"/>
      <c r="YZ14169" s="68"/>
      <c r="ZA14169" s="68"/>
      <c r="ZB14169" s="68"/>
      <c r="ZC14169" s="68"/>
      <c r="ZD14169" s="68"/>
    </row>
    <row r="14170" spans="658:680" x14ac:dyDescent="0.25">
      <c r="YH14170" s="68"/>
      <c r="YI14170" s="68"/>
      <c r="YJ14170" s="68"/>
      <c r="YK14170" s="68"/>
      <c r="YL14170" s="68"/>
      <c r="YM14170" s="68"/>
      <c r="YN14170" s="68"/>
      <c r="YO14170" s="68"/>
      <c r="YP14170" s="68"/>
      <c r="YQ14170" s="68"/>
      <c r="YR14170" s="68"/>
      <c r="YS14170" s="68"/>
      <c r="YT14170" s="68"/>
      <c r="YU14170" s="68"/>
      <c r="YV14170" s="68"/>
      <c r="YW14170" s="68"/>
      <c r="YX14170" s="68">
        <v>0.82026049003505697</v>
      </c>
      <c r="YY14170" s="68"/>
      <c r="YZ14170" s="68"/>
      <c r="ZA14170" s="68"/>
      <c r="ZB14170" s="68"/>
      <c r="ZC14170" s="68"/>
      <c r="ZD14170" s="68"/>
    </row>
    <row r="14171" spans="658:680" x14ac:dyDescent="0.25">
      <c r="YH14171" s="68"/>
      <c r="YI14171" s="68"/>
      <c r="YJ14171" s="68"/>
      <c r="YK14171" s="68"/>
      <c r="YL14171" s="68"/>
      <c r="YM14171" s="68"/>
      <c r="YN14171" s="68"/>
      <c r="YO14171" s="68"/>
      <c r="YP14171" s="68"/>
      <c r="YQ14171" s="68"/>
      <c r="YR14171" s="68"/>
      <c r="YS14171" s="68"/>
      <c r="YT14171" s="68"/>
      <c r="YU14171" s="68"/>
      <c r="YV14171" s="68"/>
      <c r="YW14171" s="68"/>
      <c r="YX14171" s="68">
        <v>0.820105012439999</v>
      </c>
      <c r="YY14171" s="68"/>
      <c r="YZ14171" s="68"/>
      <c r="ZA14171" s="68"/>
      <c r="ZB14171" s="68"/>
      <c r="ZC14171" s="68"/>
      <c r="ZD14171" s="68"/>
    </row>
    <row r="14172" spans="658:680" x14ac:dyDescent="0.25">
      <c r="YH14172" s="68"/>
      <c r="YI14172" s="68"/>
      <c r="YJ14172" s="68"/>
      <c r="YK14172" s="68"/>
      <c r="YL14172" s="68"/>
      <c r="YM14172" s="68"/>
      <c r="YN14172" s="68"/>
      <c r="YO14172" s="68"/>
      <c r="YP14172" s="68"/>
      <c r="YQ14172" s="68"/>
      <c r="YR14172" s="68"/>
      <c r="YS14172" s="68"/>
      <c r="YT14172" s="68"/>
      <c r="YU14172" s="68"/>
      <c r="YV14172" s="68"/>
      <c r="YW14172" s="68"/>
      <c r="YX14172" s="68">
        <v>0.82007241697793898</v>
      </c>
      <c r="YY14172" s="68"/>
      <c r="YZ14172" s="68"/>
      <c r="ZA14172" s="68"/>
      <c r="ZB14172" s="68"/>
      <c r="ZC14172" s="68"/>
      <c r="ZD14172" s="68"/>
    </row>
    <row r="14173" spans="658:680" x14ac:dyDescent="0.25">
      <c r="YH14173" s="68"/>
      <c r="YI14173" s="68"/>
      <c r="YJ14173" s="68"/>
      <c r="YK14173" s="68"/>
      <c r="YL14173" s="68"/>
      <c r="YM14173" s="68"/>
      <c r="YN14173" s="68"/>
      <c r="YO14173" s="68"/>
      <c r="YP14173" s="68"/>
      <c r="YQ14173" s="68"/>
      <c r="YR14173" s="68"/>
      <c r="YS14173" s="68"/>
      <c r="YT14173" s="68"/>
      <c r="YU14173" s="68"/>
      <c r="YV14173" s="68"/>
      <c r="YW14173" s="68"/>
      <c r="YX14173" s="68">
        <v>0.81968721890141305</v>
      </c>
      <c r="YY14173" s="68"/>
      <c r="YZ14173" s="68"/>
      <c r="ZA14173" s="68"/>
      <c r="ZB14173" s="68"/>
      <c r="ZC14173" s="68"/>
      <c r="ZD14173" s="68"/>
    </row>
    <row r="14174" spans="658:680" x14ac:dyDescent="0.25">
      <c r="YH14174" s="68"/>
      <c r="YI14174" s="68"/>
      <c r="YJ14174" s="68"/>
      <c r="YK14174" s="68"/>
      <c r="YL14174" s="68"/>
      <c r="YM14174" s="68"/>
      <c r="YN14174" s="68"/>
      <c r="YO14174" s="68"/>
      <c r="YP14174" s="68"/>
      <c r="YQ14174" s="68"/>
      <c r="YR14174" s="68"/>
      <c r="YS14174" s="68"/>
      <c r="YT14174" s="68"/>
      <c r="YU14174" s="68"/>
      <c r="YV14174" s="68"/>
      <c r="YW14174" s="68"/>
      <c r="YX14174" s="68">
        <v>0.81966779387191602</v>
      </c>
      <c r="YY14174" s="68"/>
      <c r="YZ14174" s="68"/>
      <c r="ZA14174" s="68"/>
      <c r="ZB14174" s="68"/>
      <c r="ZC14174" s="68"/>
      <c r="ZD14174" s="68"/>
    </row>
    <row r="14175" spans="658:680" x14ac:dyDescent="0.25">
      <c r="YH14175" s="68"/>
      <c r="YI14175" s="68"/>
      <c r="YJ14175" s="68"/>
      <c r="YK14175" s="68"/>
      <c r="YL14175" s="68"/>
      <c r="YM14175" s="68"/>
      <c r="YN14175" s="68"/>
      <c r="YO14175" s="68"/>
      <c r="YP14175" s="68"/>
      <c r="YQ14175" s="68"/>
      <c r="YR14175" s="68"/>
      <c r="YS14175" s="68"/>
      <c r="YT14175" s="68"/>
      <c r="YU14175" s="68"/>
      <c r="YV14175" s="68"/>
      <c r="YW14175" s="68"/>
      <c r="YX14175" s="68">
        <v>0.81946519703585896</v>
      </c>
      <c r="YY14175" s="68"/>
      <c r="YZ14175" s="68"/>
      <c r="ZA14175" s="68"/>
      <c r="ZB14175" s="68"/>
      <c r="ZC14175" s="68"/>
      <c r="ZD14175" s="68"/>
    </row>
    <row r="14176" spans="658:680" x14ac:dyDescent="0.25">
      <c r="YH14176" s="68"/>
      <c r="YI14176" s="68"/>
      <c r="YJ14176" s="68"/>
      <c r="YK14176" s="68"/>
      <c r="YL14176" s="68"/>
      <c r="YM14176" s="68"/>
      <c r="YN14176" s="68"/>
      <c r="YO14176" s="68"/>
      <c r="YP14176" s="68"/>
      <c r="YQ14176" s="68"/>
      <c r="YR14176" s="68"/>
      <c r="YS14176" s="68"/>
      <c r="YT14176" s="68"/>
      <c r="YU14176" s="68"/>
      <c r="YV14176" s="68"/>
      <c r="YW14176" s="68"/>
      <c r="YX14176" s="68">
        <v>0.81934179433159104</v>
      </c>
      <c r="YY14176" s="68"/>
      <c r="YZ14176" s="68"/>
      <c r="ZA14176" s="68"/>
      <c r="ZB14176" s="68"/>
      <c r="ZC14176" s="68"/>
      <c r="ZD14176" s="68"/>
    </row>
    <row r="14177" spans="658:680" x14ac:dyDescent="0.25">
      <c r="YH14177" s="68"/>
      <c r="YI14177" s="68"/>
      <c r="YJ14177" s="68"/>
      <c r="YK14177" s="68"/>
      <c r="YL14177" s="68"/>
      <c r="YM14177" s="68"/>
      <c r="YN14177" s="68"/>
      <c r="YO14177" s="68"/>
      <c r="YP14177" s="68"/>
      <c r="YQ14177" s="68"/>
      <c r="YR14177" s="68"/>
      <c r="YS14177" s="68"/>
      <c r="YT14177" s="68"/>
      <c r="YU14177" s="68"/>
      <c r="YV14177" s="68"/>
      <c r="YW14177" s="68"/>
      <c r="YX14177" s="68">
        <v>0.81925192465768704</v>
      </c>
      <c r="YY14177" s="68"/>
      <c r="YZ14177" s="68"/>
      <c r="ZA14177" s="68"/>
      <c r="ZB14177" s="68"/>
      <c r="ZC14177" s="68"/>
      <c r="ZD14177" s="68"/>
    </row>
    <row r="14178" spans="658:680" x14ac:dyDescent="0.25">
      <c r="YH14178" s="68"/>
      <c r="YI14178" s="68"/>
      <c r="YJ14178" s="68"/>
      <c r="YK14178" s="68"/>
      <c r="YL14178" s="68"/>
      <c r="YM14178" s="68"/>
      <c r="YN14178" s="68"/>
      <c r="YO14178" s="68"/>
      <c r="YP14178" s="68"/>
      <c r="YQ14178" s="68"/>
      <c r="YR14178" s="68"/>
      <c r="YS14178" s="68"/>
      <c r="YT14178" s="68"/>
      <c r="YU14178" s="68"/>
      <c r="YV14178" s="68"/>
      <c r="YW14178" s="68"/>
      <c r="YX14178" s="68">
        <v>0.81922133840253897</v>
      </c>
      <c r="YY14178" s="68"/>
      <c r="YZ14178" s="68"/>
      <c r="ZA14178" s="68"/>
      <c r="ZB14178" s="68"/>
      <c r="ZC14178" s="68"/>
      <c r="ZD14178" s="68"/>
    </row>
    <row r="14179" spans="658:680" x14ac:dyDescent="0.25">
      <c r="YH14179" s="68"/>
      <c r="YI14179" s="68"/>
      <c r="YJ14179" s="68"/>
      <c r="YK14179" s="68"/>
      <c r="YL14179" s="68"/>
      <c r="YM14179" s="68"/>
      <c r="YN14179" s="68"/>
      <c r="YO14179" s="68"/>
      <c r="YP14179" s="68"/>
      <c r="YQ14179" s="68"/>
      <c r="YR14179" s="68"/>
      <c r="YS14179" s="68"/>
      <c r="YT14179" s="68"/>
      <c r="YU14179" s="68"/>
      <c r="YV14179" s="68"/>
      <c r="YW14179" s="68"/>
      <c r="YX14179" s="68">
        <v>0.81914748141284099</v>
      </c>
      <c r="YY14179" s="68"/>
      <c r="YZ14179" s="68"/>
      <c r="ZA14179" s="68"/>
      <c r="ZB14179" s="68"/>
      <c r="ZC14179" s="68"/>
      <c r="ZD14179" s="68"/>
    </row>
    <row r="14180" spans="658:680" x14ac:dyDescent="0.25">
      <c r="YH14180" s="68"/>
      <c r="YI14180" s="68"/>
      <c r="YJ14180" s="68"/>
      <c r="YK14180" s="68"/>
      <c r="YL14180" s="68"/>
      <c r="YM14180" s="68"/>
      <c r="YN14180" s="68"/>
      <c r="YO14180" s="68"/>
      <c r="YP14180" s="68"/>
      <c r="YQ14180" s="68"/>
      <c r="YR14180" s="68"/>
      <c r="YS14180" s="68"/>
      <c r="YT14180" s="68"/>
      <c r="YU14180" s="68"/>
      <c r="YV14180" s="68"/>
      <c r="YW14180" s="68"/>
      <c r="YX14180" s="68">
        <v>0.81898055720916996</v>
      </c>
      <c r="YY14180" s="68"/>
      <c r="YZ14180" s="68"/>
      <c r="ZA14180" s="68"/>
      <c r="ZB14180" s="68"/>
      <c r="ZC14180" s="68"/>
      <c r="ZD14180" s="68"/>
    </row>
    <row r="14181" spans="658:680" x14ac:dyDescent="0.25">
      <c r="YH14181" s="68"/>
      <c r="YI14181" s="68"/>
      <c r="YJ14181" s="68"/>
      <c r="YK14181" s="68"/>
      <c r="YL14181" s="68"/>
      <c r="YM14181" s="68"/>
      <c r="YN14181" s="68"/>
      <c r="YO14181" s="68"/>
      <c r="YP14181" s="68"/>
      <c r="YQ14181" s="68"/>
      <c r="YR14181" s="68"/>
      <c r="YS14181" s="68"/>
      <c r="YT14181" s="68"/>
      <c r="YU14181" s="68"/>
      <c r="YV14181" s="68"/>
      <c r="YW14181" s="68"/>
      <c r="YX14181" s="68">
        <v>0.81893117673072502</v>
      </c>
      <c r="YY14181" s="68"/>
      <c r="YZ14181" s="68"/>
      <c r="ZA14181" s="68"/>
      <c r="ZB14181" s="68"/>
      <c r="ZC14181" s="68"/>
      <c r="ZD14181" s="68"/>
    </row>
    <row r="14182" spans="658:680" x14ac:dyDescent="0.25">
      <c r="YH14182" s="68"/>
      <c r="YI14182" s="68"/>
      <c r="YJ14182" s="68"/>
      <c r="YK14182" s="68"/>
      <c r="YL14182" s="68"/>
      <c r="YM14182" s="68"/>
      <c r="YN14182" s="68"/>
      <c r="YO14182" s="68"/>
      <c r="YP14182" s="68"/>
      <c r="YQ14182" s="68"/>
      <c r="YR14182" s="68"/>
      <c r="YS14182" s="68"/>
      <c r="YT14182" s="68"/>
      <c r="YU14182" s="68"/>
      <c r="YV14182" s="68"/>
      <c r="YW14182" s="68"/>
      <c r="YX14182" s="68">
        <v>0.81882581854553604</v>
      </c>
      <c r="YY14182" s="68"/>
      <c r="YZ14182" s="68"/>
      <c r="ZA14182" s="68"/>
      <c r="ZB14182" s="68"/>
      <c r="ZC14182" s="68"/>
      <c r="ZD14182" s="68"/>
    </row>
    <row r="14183" spans="658:680" x14ac:dyDescent="0.25">
      <c r="YH14183" s="68"/>
      <c r="YI14183" s="68"/>
      <c r="YJ14183" s="68"/>
      <c r="YK14183" s="68"/>
      <c r="YL14183" s="68"/>
      <c r="YM14183" s="68"/>
      <c r="YN14183" s="68"/>
      <c r="YO14183" s="68"/>
      <c r="YP14183" s="68"/>
      <c r="YQ14183" s="68"/>
      <c r="YR14183" s="68"/>
      <c r="YS14183" s="68"/>
      <c r="YT14183" s="68"/>
      <c r="YU14183" s="68"/>
      <c r="YV14183" s="68"/>
      <c r="YW14183" s="68"/>
      <c r="YX14183" s="68">
        <v>0.818797742205712</v>
      </c>
      <c r="YY14183" s="68"/>
      <c r="YZ14183" s="68"/>
      <c r="ZA14183" s="68"/>
      <c r="ZB14183" s="68"/>
      <c r="ZC14183" s="68"/>
      <c r="ZD14183" s="68"/>
    </row>
    <row r="14184" spans="658:680" x14ac:dyDescent="0.25">
      <c r="YH14184" s="68"/>
      <c r="YI14184" s="68"/>
      <c r="YJ14184" s="68"/>
      <c r="YK14184" s="68"/>
      <c r="YL14184" s="68"/>
      <c r="YM14184" s="68"/>
      <c r="YN14184" s="68"/>
      <c r="YO14184" s="68"/>
      <c r="YP14184" s="68"/>
      <c r="YQ14184" s="68"/>
      <c r="YR14184" s="68"/>
      <c r="YS14184" s="68"/>
      <c r="YT14184" s="68"/>
      <c r="YU14184" s="68"/>
      <c r="YV14184" s="68"/>
      <c r="YW14184" s="68"/>
      <c r="YX14184" s="68">
        <v>0.81868558501182498</v>
      </c>
      <c r="YY14184" s="68"/>
      <c r="YZ14184" s="68"/>
      <c r="ZA14184" s="68"/>
      <c r="ZB14184" s="68"/>
      <c r="ZC14184" s="68"/>
      <c r="ZD14184" s="68"/>
    </row>
    <row r="14185" spans="658:680" x14ac:dyDescent="0.25">
      <c r="YH14185" s="68"/>
      <c r="YI14185" s="68"/>
      <c r="YJ14185" s="68"/>
      <c r="YK14185" s="68"/>
      <c r="YL14185" s="68"/>
      <c r="YM14185" s="68"/>
      <c r="YN14185" s="68"/>
      <c r="YO14185" s="68"/>
      <c r="YP14185" s="68"/>
      <c r="YQ14185" s="68"/>
      <c r="YR14185" s="68"/>
      <c r="YS14185" s="68"/>
      <c r="YT14185" s="68"/>
      <c r="YU14185" s="68"/>
      <c r="YV14185" s="68"/>
      <c r="YW14185" s="68"/>
      <c r="YX14185" s="68">
        <v>0.81860607718897904</v>
      </c>
      <c r="YY14185" s="68"/>
      <c r="YZ14185" s="68"/>
      <c r="ZA14185" s="68"/>
      <c r="ZB14185" s="68"/>
      <c r="ZC14185" s="68"/>
      <c r="ZD14185" s="68"/>
    </row>
    <row r="14186" spans="658:680" x14ac:dyDescent="0.25">
      <c r="YH14186" s="68"/>
      <c r="YI14186" s="68"/>
      <c r="YJ14186" s="68"/>
      <c r="YK14186" s="68"/>
      <c r="YL14186" s="68"/>
      <c r="YM14186" s="68"/>
      <c r="YN14186" s="68"/>
      <c r="YO14186" s="68"/>
      <c r="YP14186" s="68"/>
      <c r="YQ14186" s="68"/>
      <c r="YR14186" s="68"/>
      <c r="YS14186" s="68"/>
      <c r="YT14186" s="68"/>
      <c r="YU14186" s="68"/>
      <c r="YV14186" s="68"/>
      <c r="YW14186" s="68"/>
      <c r="YX14186" s="68">
        <v>0.81853188523910303</v>
      </c>
      <c r="YY14186" s="68"/>
      <c r="YZ14186" s="68"/>
      <c r="ZA14186" s="68"/>
      <c r="ZB14186" s="68"/>
      <c r="ZC14186" s="68"/>
      <c r="ZD14186" s="68"/>
    </row>
    <row r="14187" spans="658:680" x14ac:dyDescent="0.25">
      <c r="YH14187" s="68"/>
      <c r="YI14187" s="68"/>
      <c r="YJ14187" s="68"/>
      <c r="YK14187" s="68"/>
      <c r="YL14187" s="68"/>
      <c r="YM14187" s="68"/>
      <c r="YN14187" s="68"/>
      <c r="YO14187" s="68"/>
      <c r="YP14187" s="68"/>
      <c r="YQ14187" s="68"/>
      <c r="YR14187" s="68"/>
      <c r="YS14187" s="68"/>
      <c r="YT14187" s="68"/>
      <c r="YU14187" s="68"/>
      <c r="YV14187" s="68"/>
      <c r="YW14187" s="68"/>
      <c r="YX14187" s="68">
        <v>0.81851600380481804</v>
      </c>
      <c r="YY14187" s="68"/>
      <c r="YZ14187" s="68"/>
      <c r="ZA14187" s="68"/>
      <c r="ZB14187" s="68"/>
      <c r="ZC14187" s="68"/>
      <c r="ZD14187" s="68"/>
    </row>
    <row r="14188" spans="658:680" x14ac:dyDescent="0.25">
      <c r="YH14188" s="68"/>
      <c r="YI14188" s="68"/>
      <c r="YJ14188" s="68"/>
      <c r="YK14188" s="68"/>
      <c r="YL14188" s="68"/>
      <c r="YM14188" s="68"/>
      <c r="YN14188" s="68"/>
      <c r="YO14188" s="68"/>
      <c r="YP14188" s="68"/>
      <c r="YQ14188" s="68"/>
      <c r="YR14188" s="68"/>
      <c r="YS14188" s="68"/>
      <c r="YT14188" s="68"/>
      <c r="YU14188" s="68"/>
      <c r="YV14188" s="68"/>
      <c r="YW14188" s="68"/>
      <c r="YX14188" s="68">
        <v>0.81827560609656502</v>
      </c>
      <c r="YY14188" s="68"/>
      <c r="YZ14188" s="68"/>
      <c r="ZA14188" s="68"/>
      <c r="ZB14188" s="68"/>
      <c r="ZC14188" s="68"/>
      <c r="ZD14188" s="68"/>
    </row>
    <row r="14189" spans="658:680" x14ac:dyDescent="0.25">
      <c r="YH14189" s="68"/>
      <c r="YI14189" s="68"/>
      <c r="YJ14189" s="68"/>
      <c r="YK14189" s="68"/>
      <c r="YL14189" s="68"/>
      <c r="YM14189" s="68"/>
      <c r="YN14189" s="68"/>
      <c r="YO14189" s="68"/>
      <c r="YP14189" s="68"/>
      <c r="YQ14189" s="68"/>
      <c r="YR14189" s="68"/>
      <c r="YS14189" s="68"/>
      <c r="YT14189" s="68"/>
      <c r="YU14189" s="68"/>
      <c r="YV14189" s="68"/>
      <c r="YW14189" s="68"/>
      <c r="YX14189" s="68">
        <v>0.81805999816709296</v>
      </c>
      <c r="YY14189" s="68"/>
      <c r="YZ14189" s="68"/>
      <c r="ZA14189" s="68"/>
      <c r="ZB14189" s="68"/>
      <c r="ZC14189" s="68"/>
      <c r="ZD14189" s="68"/>
    </row>
    <row r="14190" spans="658:680" x14ac:dyDescent="0.25">
      <c r="YH14190" s="68"/>
      <c r="YI14190" s="68"/>
      <c r="YJ14190" s="68"/>
      <c r="YK14190" s="68"/>
      <c r="YL14190" s="68"/>
      <c r="YM14190" s="68"/>
      <c r="YN14190" s="68"/>
      <c r="YO14190" s="68"/>
      <c r="YP14190" s="68"/>
      <c r="YQ14190" s="68"/>
      <c r="YR14190" s="68"/>
      <c r="YS14190" s="68"/>
      <c r="YT14190" s="68"/>
      <c r="YU14190" s="68"/>
      <c r="YV14190" s="68"/>
      <c r="YW14190" s="68"/>
      <c r="YX14190" s="68">
        <v>0.81804202103009505</v>
      </c>
      <c r="YY14190" s="68"/>
      <c r="YZ14190" s="68"/>
      <c r="ZA14190" s="68"/>
      <c r="ZB14190" s="68"/>
      <c r="ZC14190" s="68"/>
      <c r="ZD14190" s="68"/>
    </row>
    <row r="14191" spans="658:680" x14ac:dyDescent="0.25">
      <c r="YH14191" s="68"/>
      <c r="YI14191" s="68"/>
      <c r="YJ14191" s="68"/>
      <c r="YK14191" s="68"/>
      <c r="YL14191" s="68"/>
      <c r="YM14191" s="68"/>
      <c r="YN14191" s="68"/>
      <c r="YO14191" s="68"/>
      <c r="YP14191" s="68"/>
      <c r="YQ14191" s="68"/>
      <c r="YR14191" s="68"/>
      <c r="YS14191" s="68"/>
      <c r="YT14191" s="68"/>
      <c r="YU14191" s="68"/>
      <c r="YV14191" s="68"/>
      <c r="YW14191" s="68"/>
      <c r="YX14191" s="68">
        <v>0.81794536909333004</v>
      </c>
      <c r="YY14191" s="68"/>
      <c r="YZ14191" s="68"/>
      <c r="ZA14191" s="68"/>
      <c r="ZB14191" s="68"/>
      <c r="ZC14191" s="68"/>
      <c r="ZD14191" s="68"/>
    </row>
    <row r="14192" spans="658:680" x14ac:dyDescent="0.25">
      <c r="YH14192" s="68"/>
      <c r="YI14192" s="68"/>
      <c r="YJ14192" s="68"/>
      <c r="YK14192" s="68"/>
      <c r="YL14192" s="68"/>
      <c r="YM14192" s="68"/>
      <c r="YN14192" s="68"/>
      <c r="YO14192" s="68"/>
      <c r="YP14192" s="68"/>
      <c r="YQ14192" s="68"/>
      <c r="YR14192" s="68"/>
      <c r="YS14192" s="68"/>
      <c r="YT14192" s="68"/>
      <c r="YU14192" s="68"/>
      <c r="YV14192" s="68"/>
      <c r="YW14192" s="68"/>
      <c r="YX14192" s="68">
        <v>0.81790730960032099</v>
      </c>
      <c r="YY14192" s="68"/>
      <c r="YZ14192" s="68"/>
      <c r="ZA14192" s="68"/>
      <c r="ZB14192" s="68"/>
      <c r="ZC14192" s="68"/>
      <c r="ZD14192" s="68"/>
    </row>
    <row r="14193" spans="658:680" x14ac:dyDescent="0.25">
      <c r="YH14193" s="68"/>
      <c r="YI14193" s="68"/>
      <c r="YJ14193" s="68"/>
      <c r="YK14193" s="68"/>
      <c r="YL14193" s="68"/>
      <c r="YM14193" s="68"/>
      <c r="YN14193" s="68"/>
      <c r="YO14193" s="68"/>
      <c r="YP14193" s="68"/>
      <c r="YQ14193" s="68"/>
      <c r="YR14193" s="68"/>
      <c r="YS14193" s="68"/>
      <c r="YT14193" s="68"/>
      <c r="YU14193" s="68"/>
      <c r="YV14193" s="68"/>
      <c r="YW14193" s="68"/>
      <c r="YX14193" s="68">
        <v>0.81768146298960398</v>
      </c>
      <c r="YY14193" s="68"/>
      <c r="YZ14193" s="68"/>
      <c r="ZA14193" s="68"/>
      <c r="ZB14193" s="68"/>
      <c r="ZC14193" s="68"/>
      <c r="ZD14193" s="68"/>
    </row>
    <row r="14194" spans="658:680" x14ac:dyDescent="0.25">
      <c r="YH14194" s="68"/>
      <c r="YI14194" s="68"/>
      <c r="YJ14194" s="68"/>
      <c r="YK14194" s="68"/>
      <c r="YL14194" s="68"/>
      <c r="YM14194" s="68"/>
      <c r="YN14194" s="68"/>
      <c r="YO14194" s="68"/>
      <c r="YP14194" s="68"/>
      <c r="YQ14194" s="68"/>
      <c r="YR14194" s="68"/>
      <c r="YS14194" s="68"/>
      <c r="YT14194" s="68"/>
      <c r="YU14194" s="68"/>
      <c r="YV14194" s="68"/>
      <c r="YW14194" s="68"/>
      <c r="YX14194" s="68">
        <v>0.81738168664727295</v>
      </c>
      <c r="YY14194" s="68"/>
      <c r="YZ14194" s="68"/>
      <c r="ZA14194" s="68"/>
      <c r="ZB14194" s="68"/>
      <c r="ZC14194" s="68"/>
      <c r="ZD14194" s="68"/>
    </row>
    <row r="14195" spans="658:680" x14ac:dyDescent="0.25">
      <c r="YH14195" s="68"/>
      <c r="YI14195" s="68"/>
      <c r="YJ14195" s="68"/>
      <c r="YK14195" s="68"/>
      <c r="YL14195" s="68"/>
      <c r="YM14195" s="68"/>
      <c r="YN14195" s="68"/>
      <c r="YO14195" s="68"/>
      <c r="YP14195" s="68"/>
      <c r="YQ14195" s="68"/>
      <c r="YR14195" s="68"/>
      <c r="YS14195" s="68"/>
      <c r="YT14195" s="68"/>
      <c r="YU14195" s="68"/>
      <c r="YV14195" s="68"/>
      <c r="YW14195" s="68"/>
      <c r="YX14195" s="68">
        <v>0.81720190420185301</v>
      </c>
      <c r="YY14195" s="68"/>
      <c r="YZ14195" s="68"/>
      <c r="ZA14195" s="68"/>
      <c r="ZB14195" s="68"/>
      <c r="ZC14195" s="68"/>
      <c r="ZD14195" s="68"/>
    </row>
    <row r="14196" spans="658:680" x14ac:dyDescent="0.25">
      <c r="YH14196" s="68"/>
      <c r="YI14196" s="68"/>
      <c r="YJ14196" s="68"/>
      <c r="YK14196" s="68"/>
      <c r="YL14196" s="68"/>
      <c r="YM14196" s="68"/>
      <c r="YN14196" s="68"/>
      <c r="YO14196" s="68"/>
      <c r="YP14196" s="68"/>
      <c r="YQ14196" s="68"/>
      <c r="YR14196" s="68"/>
      <c r="YS14196" s="68"/>
      <c r="YT14196" s="68"/>
      <c r="YU14196" s="68"/>
      <c r="YV14196" s="68"/>
      <c r="YW14196" s="68"/>
      <c r="YX14196" s="68">
        <v>0.81718458450727405</v>
      </c>
      <c r="YY14196" s="68"/>
      <c r="YZ14196" s="68"/>
      <c r="ZA14196" s="68"/>
      <c r="ZB14196" s="68"/>
      <c r="ZC14196" s="68"/>
      <c r="ZD14196" s="68"/>
    </row>
    <row r="14197" spans="658:680" x14ac:dyDescent="0.25">
      <c r="YH14197" s="68"/>
      <c r="YI14197" s="68"/>
      <c r="YJ14197" s="68"/>
      <c r="YK14197" s="68"/>
      <c r="YL14197" s="68"/>
      <c r="YM14197" s="68"/>
      <c r="YN14197" s="68"/>
      <c r="YO14197" s="68"/>
      <c r="YP14197" s="68"/>
      <c r="YQ14197" s="68"/>
      <c r="YR14197" s="68"/>
      <c r="YS14197" s="68"/>
      <c r="YT14197" s="68"/>
      <c r="YU14197" s="68"/>
      <c r="YV14197" s="68"/>
      <c r="YW14197" s="68"/>
      <c r="YX14197" s="68">
        <v>0.81706559287057301</v>
      </c>
      <c r="YY14197" s="68"/>
      <c r="YZ14197" s="68"/>
      <c r="ZA14197" s="68"/>
      <c r="ZB14197" s="68"/>
      <c r="ZC14197" s="68"/>
      <c r="ZD14197" s="68"/>
    </row>
    <row r="14198" spans="658:680" x14ac:dyDescent="0.25">
      <c r="YH14198" s="68"/>
      <c r="YI14198" s="68"/>
      <c r="YJ14198" s="68"/>
      <c r="YK14198" s="68"/>
      <c r="YL14198" s="68"/>
      <c r="YM14198" s="68"/>
      <c r="YN14198" s="68"/>
      <c r="YO14198" s="68"/>
      <c r="YP14198" s="68"/>
      <c r="YQ14198" s="68"/>
      <c r="YR14198" s="68"/>
      <c r="YS14198" s="68"/>
      <c r="YT14198" s="68"/>
      <c r="YU14198" s="68"/>
      <c r="YV14198" s="68"/>
      <c r="YW14198" s="68"/>
      <c r="YX14198" s="68">
        <v>0.816884594851912</v>
      </c>
      <c r="YY14198" s="68"/>
      <c r="YZ14198" s="68"/>
      <c r="ZA14198" s="68"/>
      <c r="ZB14198" s="68"/>
      <c r="ZC14198" s="68"/>
      <c r="ZD14198" s="68"/>
    </row>
    <row r="14199" spans="658:680" x14ac:dyDescent="0.25">
      <c r="YH14199" s="68"/>
      <c r="YI14199" s="68"/>
      <c r="YJ14199" s="68"/>
      <c r="YK14199" s="68"/>
      <c r="YL14199" s="68"/>
      <c r="YM14199" s="68"/>
      <c r="YN14199" s="68"/>
      <c r="YO14199" s="68"/>
      <c r="YP14199" s="68"/>
      <c r="YQ14199" s="68"/>
      <c r="YR14199" s="68"/>
      <c r="YS14199" s="68"/>
      <c r="YT14199" s="68"/>
      <c r="YU14199" s="68"/>
      <c r="YV14199" s="68"/>
      <c r="YW14199" s="68"/>
      <c r="YX14199" s="68">
        <v>0.81682203422961497</v>
      </c>
      <c r="YY14199" s="68"/>
      <c r="YZ14199" s="68"/>
      <c r="ZA14199" s="68"/>
      <c r="ZB14199" s="68"/>
      <c r="ZC14199" s="68"/>
      <c r="ZD14199" s="68"/>
    </row>
    <row r="14200" spans="658:680" x14ac:dyDescent="0.25">
      <c r="YH14200" s="68"/>
      <c r="YI14200" s="68"/>
      <c r="YJ14200" s="68"/>
      <c r="YK14200" s="68"/>
      <c r="YL14200" s="68"/>
      <c r="YM14200" s="68"/>
      <c r="YN14200" s="68"/>
      <c r="YO14200" s="68"/>
      <c r="YP14200" s="68"/>
      <c r="YQ14200" s="68"/>
      <c r="YR14200" s="68"/>
      <c r="YS14200" s="68"/>
      <c r="YT14200" s="68"/>
      <c r="YU14200" s="68"/>
      <c r="YV14200" s="68"/>
      <c r="YW14200" s="68"/>
      <c r="YX14200" s="68">
        <v>0.81681368621203998</v>
      </c>
      <c r="YY14200" s="68"/>
      <c r="YZ14200" s="68"/>
      <c r="ZA14200" s="68"/>
      <c r="ZB14200" s="68"/>
      <c r="ZC14200" s="68"/>
      <c r="ZD14200" s="68"/>
    </row>
    <row r="14201" spans="658:680" x14ac:dyDescent="0.25">
      <c r="YH14201" s="68"/>
      <c r="YI14201" s="68"/>
      <c r="YJ14201" s="68"/>
      <c r="YK14201" s="68"/>
      <c r="YL14201" s="68"/>
      <c r="YM14201" s="68"/>
      <c r="YN14201" s="68"/>
      <c r="YO14201" s="68"/>
      <c r="YP14201" s="68"/>
      <c r="YQ14201" s="68"/>
      <c r="YR14201" s="68"/>
      <c r="YS14201" s="68"/>
      <c r="YT14201" s="68"/>
      <c r="YU14201" s="68"/>
      <c r="YV14201" s="68"/>
      <c r="YW14201" s="68"/>
      <c r="YX14201" s="68">
        <v>0.81676512328450801</v>
      </c>
      <c r="YY14201" s="68"/>
      <c r="YZ14201" s="68"/>
      <c r="ZA14201" s="68"/>
      <c r="ZB14201" s="68"/>
      <c r="ZC14201" s="68"/>
      <c r="ZD14201" s="68"/>
    </row>
    <row r="14202" spans="658:680" x14ac:dyDescent="0.25">
      <c r="YH14202" s="68"/>
      <c r="YI14202" s="68"/>
      <c r="YJ14202" s="68"/>
      <c r="YK14202" s="68"/>
      <c r="YL14202" s="68"/>
      <c r="YM14202" s="68"/>
      <c r="YN14202" s="68"/>
      <c r="YO14202" s="68"/>
      <c r="YP14202" s="68"/>
      <c r="YQ14202" s="68"/>
      <c r="YR14202" s="68"/>
      <c r="YS14202" s="68"/>
      <c r="YT14202" s="68"/>
      <c r="YU14202" s="68"/>
      <c r="YV14202" s="68"/>
      <c r="YW14202" s="68"/>
      <c r="YX14202" s="68">
        <v>0.81675564346235896</v>
      </c>
      <c r="YY14202" s="68"/>
      <c r="YZ14202" s="68"/>
      <c r="ZA14202" s="68"/>
      <c r="ZB14202" s="68"/>
      <c r="ZC14202" s="68"/>
      <c r="ZD14202" s="68"/>
    </row>
    <row r="14203" spans="658:680" x14ac:dyDescent="0.25">
      <c r="YH14203" s="68"/>
      <c r="YI14203" s="68"/>
      <c r="YJ14203" s="68"/>
      <c r="YK14203" s="68"/>
      <c r="YL14203" s="68"/>
      <c r="YM14203" s="68"/>
      <c r="YN14203" s="68"/>
      <c r="YO14203" s="68"/>
      <c r="YP14203" s="68"/>
      <c r="YQ14203" s="68"/>
      <c r="YR14203" s="68"/>
      <c r="YS14203" s="68"/>
      <c r="YT14203" s="68"/>
      <c r="YU14203" s="68"/>
      <c r="YV14203" s="68"/>
      <c r="YW14203" s="68"/>
      <c r="YX14203" s="68">
        <v>0.81674121863592797</v>
      </c>
      <c r="YY14203" s="68"/>
      <c r="YZ14203" s="68"/>
      <c r="ZA14203" s="68"/>
      <c r="ZB14203" s="68"/>
      <c r="ZC14203" s="68"/>
      <c r="ZD14203" s="68"/>
    </row>
    <row r="14204" spans="658:680" x14ac:dyDescent="0.25">
      <c r="YH14204" s="68"/>
      <c r="YI14204" s="68"/>
      <c r="YJ14204" s="68"/>
      <c r="YK14204" s="68"/>
      <c r="YL14204" s="68"/>
      <c r="YM14204" s="68"/>
      <c r="YN14204" s="68"/>
      <c r="YO14204" s="68"/>
      <c r="YP14204" s="68"/>
      <c r="YQ14204" s="68"/>
      <c r="YR14204" s="68"/>
      <c r="YS14204" s="68"/>
      <c r="YT14204" s="68"/>
      <c r="YU14204" s="68"/>
      <c r="YV14204" s="68"/>
      <c r="YW14204" s="68"/>
      <c r="YX14204" s="68">
        <v>0.81657622516096495</v>
      </c>
      <c r="YY14204" s="68"/>
      <c r="YZ14204" s="68"/>
      <c r="ZA14204" s="68"/>
      <c r="ZB14204" s="68"/>
      <c r="ZC14204" s="68"/>
      <c r="ZD14204" s="68"/>
    </row>
    <row r="14205" spans="658:680" x14ac:dyDescent="0.25">
      <c r="YH14205" s="68"/>
      <c r="YI14205" s="68"/>
      <c r="YJ14205" s="68"/>
      <c r="YK14205" s="68"/>
      <c r="YL14205" s="68"/>
      <c r="YM14205" s="68"/>
      <c r="YN14205" s="68"/>
      <c r="YO14205" s="68"/>
      <c r="YP14205" s="68"/>
      <c r="YQ14205" s="68"/>
      <c r="YR14205" s="68"/>
      <c r="YS14205" s="68"/>
      <c r="YT14205" s="68"/>
      <c r="YU14205" s="68"/>
      <c r="YV14205" s="68"/>
      <c r="YW14205" s="68"/>
      <c r="YX14205" s="68">
        <v>0.816553579999587</v>
      </c>
      <c r="YY14205" s="68"/>
      <c r="YZ14205" s="68"/>
      <c r="ZA14205" s="68"/>
      <c r="ZB14205" s="68"/>
      <c r="ZC14205" s="68"/>
      <c r="ZD14205" s="68"/>
    </row>
    <row r="14206" spans="658:680" x14ac:dyDescent="0.25">
      <c r="YH14206" s="68"/>
      <c r="YI14206" s="68"/>
      <c r="YJ14206" s="68"/>
      <c r="YK14206" s="68"/>
      <c r="YL14206" s="68"/>
      <c r="YM14206" s="68"/>
      <c r="YN14206" s="68"/>
      <c r="YO14206" s="68"/>
      <c r="YP14206" s="68"/>
      <c r="YQ14206" s="68"/>
      <c r="YR14206" s="68"/>
      <c r="YS14206" s="68"/>
      <c r="YT14206" s="68"/>
      <c r="YU14206" s="68"/>
      <c r="YV14206" s="68"/>
      <c r="YW14206" s="68"/>
      <c r="YX14206" s="68">
        <v>0.81653808727451505</v>
      </c>
      <c r="YY14206" s="68"/>
      <c r="YZ14206" s="68"/>
      <c r="ZA14206" s="68"/>
      <c r="ZB14206" s="68"/>
      <c r="ZC14206" s="68"/>
      <c r="ZD14206" s="68"/>
    </row>
    <row r="14207" spans="658:680" x14ac:dyDescent="0.25">
      <c r="YH14207" s="68"/>
      <c r="YI14207" s="68"/>
      <c r="YJ14207" s="68"/>
      <c r="YK14207" s="68"/>
      <c r="YL14207" s="68"/>
      <c r="YM14207" s="68"/>
      <c r="YN14207" s="68"/>
      <c r="YO14207" s="68"/>
      <c r="YP14207" s="68"/>
      <c r="YQ14207" s="68"/>
      <c r="YR14207" s="68"/>
      <c r="YS14207" s="68"/>
      <c r="YT14207" s="68"/>
      <c r="YU14207" s="68"/>
      <c r="YV14207" s="68"/>
      <c r="YW14207" s="68"/>
      <c r="YX14207" s="68">
        <v>0.81651502626801997</v>
      </c>
      <c r="YY14207" s="68"/>
      <c r="YZ14207" s="68"/>
      <c r="ZA14207" s="68"/>
      <c r="ZB14207" s="68"/>
      <c r="ZC14207" s="68"/>
      <c r="ZD14207" s="68"/>
    </row>
    <row r="14208" spans="658:680" x14ac:dyDescent="0.25">
      <c r="YH14208" s="68"/>
      <c r="YI14208" s="68"/>
      <c r="YJ14208" s="68"/>
      <c r="YK14208" s="68"/>
      <c r="YL14208" s="68"/>
      <c r="YM14208" s="68"/>
      <c r="YN14208" s="68"/>
      <c r="YO14208" s="68"/>
      <c r="YP14208" s="68"/>
      <c r="YQ14208" s="68"/>
      <c r="YR14208" s="68"/>
      <c r="YS14208" s="68"/>
      <c r="YT14208" s="68"/>
      <c r="YU14208" s="68"/>
      <c r="YV14208" s="68"/>
      <c r="YW14208" s="68"/>
      <c r="YX14208" s="68">
        <v>0.81650744204796799</v>
      </c>
      <c r="YY14208" s="68"/>
      <c r="YZ14208" s="68"/>
      <c r="ZA14208" s="68"/>
      <c r="ZB14208" s="68"/>
      <c r="ZC14208" s="68"/>
      <c r="ZD14208" s="68"/>
    </row>
    <row r="14209" spans="658:680" x14ac:dyDescent="0.25">
      <c r="YH14209" s="68"/>
      <c r="YI14209" s="68"/>
      <c r="YJ14209" s="68"/>
      <c r="YK14209" s="68"/>
      <c r="YL14209" s="68"/>
      <c r="YM14209" s="68"/>
      <c r="YN14209" s="68"/>
      <c r="YO14209" s="68"/>
      <c r="YP14209" s="68"/>
      <c r="YQ14209" s="68"/>
      <c r="YR14209" s="68"/>
      <c r="YS14209" s="68"/>
      <c r="YT14209" s="68"/>
      <c r="YU14209" s="68"/>
      <c r="YV14209" s="68"/>
      <c r="YW14209" s="68"/>
      <c r="YX14209" s="68">
        <v>0.81642136369657203</v>
      </c>
      <c r="YY14209" s="68"/>
      <c r="YZ14209" s="68"/>
      <c r="ZA14209" s="68"/>
      <c r="ZB14209" s="68"/>
      <c r="ZC14209" s="68"/>
      <c r="ZD14209" s="68"/>
    </row>
    <row r="14210" spans="658:680" x14ac:dyDescent="0.25">
      <c r="YH14210" s="68"/>
      <c r="YI14210" s="68"/>
      <c r="YJ14210" s="68"/>
      <c r="YK14210" s="68"/>
      <c r="YL14210" s="68"/>
      <c r="YM14210" s="68"/>
      <c r="YN14210" s="68"/>
      <c r="YO14210" s="68"/>
      <c r="YP14210" s="68"/>
      <c r="YQ14210" s="68"/>
      <c r="YR14210" s="68"/>
      <c r="YS14210" s="68"/>
      <c r="YT14210" s="68"/>
      <c r="YU14210" s="68"/>
      <c r="YV14210" s="68"/>
      <c r="YW14210" s="68"/>
      <c r="YX14210" s="68">
        <v>0.81630738736131903</v>
      </c>
      <c r="YY14210" s="68"/>
      <c r="YZ14210" s="68"/>
      <c r="ZA14210" s="68"/>
      <c r="ZB14210" s="68"/>
      <c r="ZC14210" s="68"/>
      <c r="ZD14210" s="68"/>
    </row>
    <row r="14211" spans="658:680" x14ac:dyDescent="0.25">
      <c r="YH14211" s="68"/>
      <c r="YI14211" s="68"/>
      <c r="YJ14211" s="68"/>
      <c r="YK14211" s="68"/>
      <c r="YL14211" s="68"/>
      <c r="YM14211" s="68"/>
      <c r="YN14211" s="68"/>
      <c r="YO14211" s="68"/>
      <c r="YP14211" s="68"/>
      <c r="YQ14211" s="68"/>
      <c r="YR14211" s="68"/>
      <c r="YS14211" s="68"/>
      <c r="YT14211" s="68"/>
      <c r="YU14211" s="68"/>
      <c r="YV14211" s="68"/>
      <c r="YW14211" s="68"/>
      <c r="YX14211" s="68">
        <v>0.81630045573810905</v>
      </c>
      <c r="YY14211" s="68"/>
      <c r="YZ14211" s="68"/>
      <c r="ZA14211" s="68"/>
      <c r="ZB14211" s="68"/>
      <c r="ZC14211" s="68"/>
      <c r="ZD14211" s="68"/>
    </row>
    <row r="14212" spans="658:680" x14ac:dyDescent="0.25">
      <c r="YH14212" s="68"/>
      <c r="YI14212" s="68"/>
      <c r="YJ14212" s="68"/>
      <c r="YK14212" s="68"/>
      <c r="YL14212" s="68"/>
      <c r="YM14212" s="68"/>
      <c r="YN14212" s="68"/>
      <c r="YO14212" s="68"/>
      <c r="YP14212" s="68"/>
      <c r="YQ14212" s="68"/>
      <c r="YR14212" s="68"/>
      <c r="YS14212" s="68"/>
      <c r="YT14212" s="68"/>
      <c r="YU14212" s="68"/>
      <c r="YV14212" s="68"/>
      <c r="YW14212" s="68"/>
      <c r="YX14212" s="68">
        <v>0.81628312057341301</v>
      </c>
      <c r="YY14212" s="68"/>
      <c r="YZ14212" s="68"/>
      <c r="ZA14212" s="68"/>
      <c r="ZB14212" s="68"/>
      <c r="ZC14212" s="68"/>
      <c r="ZD14212" s="68"/>
    </row>
    <row r="14213" spans="658:680" x14ac:dyDescent="0.25">
      <c r="YH14213" s="68"/>
      <c r="YI14213" s="68"/>
      <c r="YJ14213" s="68"/>
      <c r="YK14213" s="68"/>
      <c r="YL14213" s="68"/>
      <c r="YM14213" s="68"/>
      <c r="YN14213" s="68"/>
      <c r="YO14213" s="68"/>
      <c r="YP14213" s="68"/>
      <c r="YQ14213" s="68"/>
      <c r="YR14213" s="68"/>
      <c r="YS14213" s="68"/>
      <c r="YT14213" s="68"/>
      <c r="YU14213" s="68"/>
      <c r="YV14213" s="68"/>
      <c r="YW14213" s="68"/>
      <c r="YX14213" s="68">
        <v>0.81623696554789504</v>
      </c>
      <c r="YY14213" s="68"/>
      <c r="YZ14213" s="68"/>
      <c r="ZA14213" s="68"/>
      <c r="ZB14213" s="68"/>
      <c r="ZC14213" s="68"/>
      <c r="ZD14213" s="68"/>
    </row>
    <row r="14214" spans="658:680" x14ac:dyDescent="0.25">
      <c r="YH14214" s="68"/>
      <c r="YI14214" s="68"/>
      <c r="YJ14214" s="68"/>
      <c r="YK14214" s="68"/>
      <c r="YL14214" s="68"/>
      <c r="YM14214" s="68"/>
      <c r="YN14214" s="68"/>
      <c r="YO14214" s="68"/>
      <c r="YP14214" s="68"/>
      <c r="YQ14214" s="68"/>
      <c r="YR14214" s="68"/>
      <c r="YS14214" s="68"/>
      <c r="YT14214" s="68"/>
      <c r="YU14214" s="68"/>
      <c r="YV14214" s="68"/>
      <c r="YW14214" s="68"/>
      <c r="YX14214" s="68">
        <v>0.81617733249680202</v>
      </c>
      <c r="YY14214" s="68"/>
      <c r="YZ14214" s="68"/>
      <c r="ZA14214" s="68"/>
      <c r="ZB14214" s="68"/>
      <c r="ZC14214" s="68"/>
      <c r="ZD14214" s="68"/>
    </row>
    <row r="14215" spans="658:680" x14ac:dyDescent="0.25">
      <c r="YH14215" s="68"/>
      <c r="YI14215" s="68"/>
      <c r="YJ14215" s="68"/>
      <c r="YK14215" s="68"/>
      <c r="YL14215" s="68"/>
      <c r="YM14215" s="68"/>
      <c r="YN14215" s="68"/>
      <c r="YO14215" s="68"/>
      <c r="YP14215" s="68"/>
      <c r="YQ14215" s="68"/>
      <c r="YR14215" s="68"/>
      <c r="YS14215" s="68"/>
      <c r="YT14215" s="68"/>
      <c r="YU14215" s="68"/>
      <c r="YV14215" s="68"/>
      <c r="YW14215" s="68"/>
      <c r="YX14215" s="68">
        <v>0.81612572254700799</v>
      </c>
      <c r="YY14215" s="68"/>
      <c r="YZ14215" s="68"/>
      <c r="ZA14215" s="68"/>
      <c r="ZB14215" s="68"/>
      <c r="ZC14215" s="68"/>
      <c r="ZD14215" s="68"/>
    </row>
    <row r="14216" spans="658:680" x14ac:dyDescent="0.25">
      <c r="YH14216" s="68"/>
      <c r="YI14216" s="68"/>
      <c r="YJ14216" s="68"/>
      <c r="YK14216" s="68"/>
      <c r="YL14216" s="68"/>
      <c r="YM14216" s="68"/>
      <c r="YN14216" s="68"/>
      <c r="YO14216" s="68"/>
      <c r="YP14216" s="68"/>
      <c r="YQ14216" s="68"/>
      <c r="YR14216" s="68"/>
      <c r="YS14216" s="68"/>
      <c r="YT14216" s="68"/>
      <c r="YU14216" s="68"/>
      <c r="YV14216" s="68"/>
      <c r="YW14216" s="68"/>
      <c r="YX14216" s="68">
        <v>0.81595621788059403</v>
      </c>
      <c r="YY14216" s="68"/>
      <c r="YZ14216" s="68"/>
      <c r="ZA14216" s="68"/>
      <c r="ZB14216" s="68"/>
      <c r="ZC14216" s="68"/>
      <c r="ZD14216" s="68"/>
    </row>
    <row r="14217" spans="658:680" x14ac:dyDescent="0.25">
      <c r="YH14217" s="68"/>
      <c r="YI14217" s="68"/>
      <c r="YJ14217" s="68"/>
      <c r="YK14217" s="68"/>
      <c r="YL14217" s="68"/>
      <c r="YM14217" s="68"/>
      <c r="YN14217" s="68"/>
      <c r="YO14217" s="68"/>
      <c r="YP14217" s="68"/>
      <c r="YQ14217" s="68"/>
      <c r="YR14217" s="68"/>
      <c r="YS14217" s="68"/>
      <c r="YT14217" s="68"/>
      <c r="YU14217" s="68"/>
      <c r="YV14217" s="68"/>
      <c r="YW14217" s="68"/>
      <c r="YX14217" s="68">
        <v>0.81582840749839602</v>
      </c>
      <c r="YY14217" s="68"/>
      <c r="YZ14217" s="68"/>
      <c r="ZA14217" s="68"/>
      <c r="ZB14217" s="68"/>
      <c r="ZC14217" s="68"/>
      <c r="ZD14217" s="68"/>
    </row>
    <row r="14218" spans="658:680" x14ac:dyDescent="0.25">
      <c r="YH14218" s="68"/>
      <c r="YI14218" s="68"/>
      <c r="YJ14218" s="68"/>
      <c r="YK14218" s="68"/>
      <c r="YL14218" s="68"/>
      <c r="YM14218" s="68"/>
      <c r="YN14218" s="68"/>
      <c r="YO14218" s="68"/>
      <c r="YP14218" s="68"/>
      <c r="YQ14218" s="68"/>
      <c r="YR14218" s="68"/>
      <c r="YS14218" s="68"/>
      <c r="YT14218" s="68"/>
      <c r="YU14218" s="68"/>
      <c r="YV14218" s="68"/>
      <c r="YW14218" s="68"/>
      <c r="YX14218" s="68">
        <v>0.81574427137762295</v>
      </c>
      <c r="YY14218" s="68"/>
      <c r="YZ14218" s="68"/>
      <c r="ZA14218" s="68"/>
      <c r="ZB14218" s="68"/>
      <c r="ZC14218" s="68"/>
      <c r="ZD14218" s="68"/>
    </row>
    <row r="14219" spans="658:680" x14ac:dyDescent="0.25">
      <c r="YH14219" s="68"/>
      <c r="YI14219" s="68"/>
      <c r="YJ14219" s="68"/>
      <c r="YK14219" s="68"/>
      <c r="YL14219" s="68"/>
      <c r="YM14219" s="68"/>
      <c r="YN14219" s="68"/>
      <c r="YO14219" s="68"/>
      <c r="YP14219" s="68"/>
      <c r="YQ14219" s="68"/>
      <c r="YR14219" s="68"/>
      <c r="YS14219" s="68"/>
      <c r="YT14219" s="68"/>
      <c r="YU14219" s="68"/>
      <c r="YV14219" s="68"/>
      <c r="YW14219" s="68"/>
      <c r="YX14219" s="68">
        <v>0.81562927153032805</v>
      </c>
      <c r="YY14219" s="68"/>
      <c r="YZ14219" s="68"/>
      <c r="ZA14219" s="68"/>
      <c r="ZB14219" s="68"/>
      <c r="ZC14219" s="68"/>
      <c r="ZD14219" s="68"/>
    </row>
    <row r="14220" spans="658:680" x14ac:dyDescent="0.25">
      <c r="YH14220" s="68"/>
      <c r="YI14220" s="68"/>
      <c r="YJ14220" s="68"/>
      <c r="YK14220" s="68"/>
      <c r="YL14220" s="68"/>
      <c r="YM14220" s="68"/>
      <c r="YN14220" s="68"/>
      <c r="YO14220" s="68"/>
      <c r="YP14220" s="68"/>
      <c r="YQ14220" s="68"/>
      <c r="YR14220" s="68"/>
      <c r="YS14220" s="68"/>
      <c r="YT14220" s="68"/>
      <c r="YU14220" s="68"/>
      <c r="YV14220" s="68"/>
      <c r="YW14220" s="68"/>
      <c r="YX14220" s="68">
        <v>0.81558331627749103</v>
      </c>
      <c r="YY14220" s="68"/>
      <c r="YZ14220" s="68"/>
      <c r="ZA14220" s="68"/>
      <c r="ZB14220" s="68"/>
      <c r="ZC14220" s="68"/>
      <c r="ZD14220" s="68"/>
    </row>
    <row r="14221" spans="658:680" x14ac:dyDescent="0.25">
      <c r="YH14221" s="68"/>
      <c r="YI14221" s="68"/>
      <c r="YJ14221" s="68"/>
      <c r="YK14221" s="68"/>
      <c r="YL14221" s="68"/>
      <c r="YM14221" s="68"/>
      <c r="YN14221" s="68"/>
      <c r="YO14221" s="68"/>
      <c r="YP14221" s="68"/>
      <c r="YQ14221" s="68"/>
      <c r="YR14221" s="68"/>
      <c r="YS14221" s="68"/>
      <c r="YT14221" s="68"/>
      <c r="YU14221" s="68"/>
      <c r="YV14221" s="68"/>
      <c r="YW14221" s="68"/>
      <c r="YX14221" s="68">
        <v>0.81543409957597901</v>
      </c>
      <c r="YY14221" s="68"/>
      <c r="YZ14221" s="68"/>
      <c r="ZA14221" s="68"/>
      <c r="ZB14221" s="68"/>
      <c r="ZC14221" s="68"/>
      <c r="ZD14221" s="68"/>
    </row>
    <row r="14222" spans="658:680" x14ac:dyDescent="0.25">
      <c r="YH14222" s="68"/>
      <c r="YI14222" s="68"/>
      <c r="YJ14222" s="68"/>
      <c r="YK14222" s="68"/>
      <c r="YL14222" s="68"/>
      <c r="YM14222" s="68"/>
      <c r="YN14222" s="68"/>
      <c r="YO14222" s="68"/>
      <c r="YP14222" s="68"/>
      <c r="YQ14222" s="68"/>
      <c r="YR14222" s="68"/>
      <c r="YS14222" s="68"/>
      <c r="YT14222" s="68"/>
      <c r="YU14222" s="68"/>
      <c r="YV14222" s="68"/>
      <c r="YW14222" s="68"/>
      <c r="YX14222" s="68">
        <v>0.81542238470808404</v>
      </c>
      <c r="YY14222" s="68"/>
      <c r="YZ14222" s="68"/>
      <c r="ZA14222" s="68"/>
      <c r="ZB14222" s="68"/>
      <c r="ZC14222" s="68"/>
      <c r="ZD14222" s="68"/>
    </row>
    <row r="14223" spans="658:680" x14ac:dyDescent="0.25">
      <c r="YH14223" s="68"/>
      <c r="YI14223" s="68"/>
      <c r="YJ14223" s="68"/>
      <c r="YK14223" s="68"/>
      <c r="YL14223" s="68"/>
      <c r="YM14223" s="68"/>
      <c r="YN14223" s="68"/>
      <c r="YO14223" s="68"/>
      <c r="YP14223" s="68"/>
      <c r="YQ14223" s="68"/>
      <c r="YR14223" s="68"/>
      <c r="YS14223" s="68"/>
      <c r="YT14223" s="68"/>
      <c r="YU14223" s="68"/>
      <c r="YV14223" s="68"/>
      <c r="YW14223" s="68"/>
      <c r="YX14223" s="68">
        <v>0.81512860879541504</v>
      </c>
      <c r="YY14223" s="68"/>
      <c r="YZ14223" s="68"/>
      <c r="ZA14223" s="68"/>
      <c r="ZB14223" s="68"/>
      <c r="ZC14223" s="68"/>
      <c r="ZD14223" s="68"/>
    </row>
    <row r="14224" spans="658:680" x14ac:dyDescent="0.25">
      <c r="YH14224" s="68"/>
      <c r="YI14224" s="68"/>
      <c r="YJ14224" s="68"/>
      <c r="YK14224" s="68"/>
      <c r="YL14224" s="68"/>
      <c r="YM14224" s="68"/>
      <c r="YN14224" s="68"/>
      <c r="YO14224" s="68"/>
      <c r="YP14224" s="68"/>
      <c r="YQ14224" s="68"/>
      <c r="YR14224" s="68"/>
      <c r="YS14224" s="68"/>
      <c r="YT14224" s="68"/>
      <c r="YU14224" s="68"/>
      <c r="YV14224" s="68"/>
      <c r="YW14224" s="68"/>
      <c r="YX14224" s="68">
        <v>0.81511909431651497</v>
      </c>
      <c r="YY14224" s="68"/>
      <c r="YZ14224" s="68"/>
      <c r="ZA14224" s="68"/>
      <c r="ZB14224" s="68"/>
      <c r="ZC14224" s="68"/>
      <c r="ZD14224" s="68"/>
    </row>
    <row r="14225" spans="658:680" x14ac:dyDescent="0.25">
      <c r="YH14225" s="68"/>
      <c r="YI14225" s="68"/>
      <c r="YJ14225" s="68"/>
      <c r="YK14225" s="68"/>
      <c r="YL14225" s="68"/>
      <c r="YM14225" s="68"/>
      <c r="YN14225" s="68"/>
      <c r="YO14225" s="68"/>
      <c r="YP14225" s="68"/>
      <c r="YQ14225" s="68"/>
      <c r="YR14225" s="68"/>
      <c r="YS14225" s="68"/>
      <c r="YT14225" s="68"/>
      <c r="YU14225" s="68"/>
      <c r="YV14225" s="68"/>
      <c r="YW14225" s="68"/>
      <c r="YX14225" s="68">
        <v>0.81509793800370001</v>
      </c>
      <c r="YY14225" s="68"/>
      <c r="YZ14225" s="68"/>
      <c r="ZA14225" s="68"/>
      <c r="ZB14225" s="68"/>
      <c r="ZC14225" s="68"/>
      <c r="ZD14225" s="68"/>
    </row>
    <row r="14226" spans="658:680" x14ac:dyDescent="0.25">
      <c r="YH14226" s="68"/>
      <c r="YI14226" s="68"/>
      <c r="YJ14226" s="68"/>
      <c r="YK14226" s="68"/>
      <c r="YL14226" s="68"/>
      <c r="YM14226" s="68"/>
      <c r="YN14226" s="68"/>
      <c r="YO14226" s="68"/>
      <c r="YP14226" s="68"/>
      <c r="YQ14226" s="68"/>
      <c r="YR14226" s="68"/>
      <c r="YS14226" s="68"/>
      <c r="YT14226" s="68"/>
      <c r="YU14226" s="68"/>
      <c r="YV14226" s="68"/>
      <c r="YW14226" s="68"/>
      <c r="YX14226" s="68">
        <v>0.81508539016783699</v>
      </c>
      <c r="YY14226" s="68"/>
      <c r="YZ14226" s="68"/>
      <c r="ZA14226" s="68"/>
      <c r="ZB14226" s="68"/>
      <c r="ZC14226" s="68"/>
      <c r="ZD14226" s="68"/>
    </row>
    <row r="14227" spans="658:680" x14ac:dyDescent="0.25">
      <c r="YH14227" s="68"/>
      <c r="YI14227" s="68"/>
      <c r="YJ14227" s="68"/>
      <c r="YK14227" s="68"/>
      <c r="YL14227" s="68"/>
      <c r="YM14227" s="68"/>
      <c r="YN14227" s="68"/>
      <c r="YO14227" s="68"/>
      <c r="YP14227" s="68"/>
      <c r="YQ14227" s="68"/>
      <c r="YR14227" s="68"/>
      <c r="YS14227" s="68"/>
      <c r="YT14227" s="68"/>
      <c r="YU14227" s="68"/>
      <c r="YV14227" s="68"/>
      <c r="YW14227" s="68"/>
      <c r="YX14227" s="68">
        <v>0.81507823267899304</v>
      </c>
      <c r="YY14227" s="68"/>
      <c r="YZ14227" s="68"/>
      <c r="ZA14227" s="68"/>
      <c r="ZB14227" s="68"/>
      <c r="ZC14227" s="68"/>
      <c r="ZD14227" s="68"/>
    </row>
    <row r="14228" spans="658:680" x14ac:dyDescent="0.25">
      <c r="YH14228" s="68"/>
      <c r="YI14228" s="68"/>
      <c r="YJ14228" s="68"/>
      <c r="YK14228" s="68"/>
      <c r="YL14228" s="68"/>
      <c r="YM14228" s="68"/>
      <c r="YN14228" s="68"/>
      <c r="YO14228" s="68"/>
      <c r="YP14228" s="68"/>
      <c r="YQ14228" s="68"/>
      <c r="YR14228" s="68"/>
      <c r="YS14228" s="68"/>
      <c r="YT14228" s="68"/>
      <c r="YU14228" s="68"/>
      <c r="YV14228" s="68"/>
      <c r="YW14228" s="68"/>
      <c r="YX14228" s="68">
        <v>0.81503695486153205</v>
      </c>
      <c r="YY14228" s="68"/>
      <c r="YZ14228" s="68"/>
      <c r="ZA14228" s="68"/>
      <c r="ZB14228" s="68"/>
      <c r="ZC14228" s="68"/>
      <c r="ZD14228" s="68"/>
    </row>
    <row r="14229" spans="658:680" x14ac:dyDescent="0.25">
      <c r="YH14229" s="68"/>
      <c r="YI14229" s="68"/>
      <c r="YJ14229" s="68"/>
      <c r="YK14229" s="68"/>
      <c r="YL14229" s="68"/>
      <c r="YM14229" s="68"/>
      <c r="YN14229" s="68"/>
      <c r="YO14229" s="68"/>
      <c r="YP14229" s="68"/>
      <c r="YQ14229" s="68"/>
      <c r="YR14229" s="68"/>
      <c r="YS14229" s="68"/>
      <c r="YT14229" s="68"/>
      <c r="YU14229" s="68"/>
      <c r="YV14229" s="68"/>
      <c r="YW14229" s="68"/>
      <c r="YX14229" s="68">
        <v>0.81493185087026199</v>
      </c>
      <c r="YY14229" s="68"/>
      <c r="YZ14229" s="68"/>
      <c r="ZA14229" s="68"/>
      <c r="ZB14229" s="68"/>
      <c r="ZC14229" s="68"/>
      <c r="ZD14229" s="68"/>
    </row>
    <row r="14230" spans="658:680" x14ac:dyDescent="0.25">
      <c r="YH14230" s="68"/>
      <c r="YI14230" s="68"/>
      <c r="YJ14230" s="68"/>
      <c r="YK14230" s="68"/>
      <c r="YL14230" s="68"/>
      <c r="YM14230" s="68"/>
      <c r="YN14230" s="68"/>
      <c r="YO14230" s="68"/>
      <c r="YP14230" s="68"/>
      <c r="YQ14230" s="68"/>
      <c r="YR14230" s="68"/>
      <c r="YS14230" s="68"/>
      <c r="YT14230" s="68"/>
      <c r="YU14230" s="68"/>
      <c r="YV14230" s="68"/>
      <c r="YW14230" s="68"/>
      <c r="YX14230" s="68">
        <v>0.81490385249039099</v>
      </c>
      <c r="YY14230" s="68"/>
      <c r="YZ14230" s="68"/>
      <c r="ZA14230" s="68"/>
      <c r="ZB14230" s="68"/>
      <c r="ZC14230" s="68"/>
      <c r="ZD14230" s="68"/>
    </row>
    <row r="14231" spans="658:680" x14ac:dyDescent="0.25">
      <c r="YH14231" s="68"/>
      <c r="YI14231" s="68"/>
      <c r="YJ14231" s="68"/>
      <c r="YK14231" s="68"/>
      <c r="YL14231" s="68"/>
      <c r="YM14231" s="68"/>
      <c r="YN14231" s="68"/>
      <c r="YO14231" s="68"/>
      <c r="YP14231" s="68"/>
      <c r="YQ14231" s="68"/>
      <c r="YR14231" s="68"/>
      <c r="YS14231" s="68"/>
      <c r="YT14231" s="68"/>
      <c r="YU14231" s="68"/>
      <c r="YV14231" s="68"/>
      <c r="YW14231" s="68"/>
      <c r="YX14231" s="68">
        <v>0.81478106709998299</v>
      </c>
      <c r="YY14231" s="68"/>
      <c r="YZ14231" s="68"/>
      <c r="ZA14231" s="68"/>
      <c r="ZB14231" s="68"/>
      <c r="ZC14231" s="68"/>
      <c r="ZD14231" s="68"/>
    </row>
    <row r="14232" spans="658:680" x14ac:dyDescent="0.25">
      <c r="YH14232" s="68"/>
      <c r="YI14232" s="68"/>
      <c r="YJ14232" s="68"/>
      <c r="YK14232" s="68"/>
      <c r="YL14232" s="68"/>
      <c r="YM14232" s="68"/>
      <c r="YN14232" s="68"/>
      <c r="YO14232" s="68"/>
      <c r="YP14232" s="68"/>
      <c r="YQ14232" s="68"/>
      <c r="YR14232" s="68"/>
      <c r="YS14232" s="68"/>
      <c r="YT14232" s="68"/>
      <c r="YU14232" s="68"/>
      <c r="YV14232" s="68"/>
      <c r="YW14232" s="68"/>
      <c r="YX14232" s="68">
        <v>0.814718374084204</v>
      </c>
      <c r="YY14232" s="68"/>
      <c r="YZ14232" s="68"/>
      <c r="ZA14232" s="68"/>
      <c r="ZB14232" s="68"/>
      <c r="ZC14232" s="68"/>
      <c r="ZD14232" s="68"/>
    </row>
    <row r="14233" spans="658:680" x14ac:dyDescent="0.25">
      <c r="YH14233" s="68"/>
      <c r="YI14233" s="68"/>
      <c r="YJ14233" s="68"/>
      <c r="YK14233" s="68"/>
      <c r="YL14233" s="68"/>
      <c r="YM14233" s="68"/>
      <c r="YN14233" s="68"/>
      <c r="YO14233" s="68"/>
      <c r="YP14233" s="68"/>
      <c r="YQ14233" s="68"/>
      <c r="YR14233" s="68"/>
      <c r="YS14233" s="68"/>
      <c r="YT14233" s="68"/>
      <c r="YU14233" s="68"/>
      <c r="YV14233" s="68"/>
      <c r="YW14233" s="68"/>
      <c r="YX14233" s="68">
        <v>0.81470400646366403</v>
      </c>
      <c r="YY14233" s="68"/>
      <c r="YZ14233" s="68"/>
      <c r="ZA14233" s="68"/>
      <c r="ZB14233" s="68"/>
      <c r="ZC14233" s="68"/>
      <c r="ZD14233" s="68"/>
    </row>
    <row r="14234" spans="658:680" x14ac:dyDescent="0.25">
      <c r="YH14234" s="68"/>
      <c r="YI14234" s="68"/>
      <c r="YJ14234" s="68"/>
      <c r="YK14234" s="68"/>
      <c r="YL14234" s="68"/>
      <c r="YM14234" s="68"/>
      <c r="YN14234" s="68"/>
      <c r="YO14234" s="68"/>
      <c r="YP14234" s="68"/>
      <c r="YQ14234" s="68"/>
      <c r="YR14234" s="68"/>
      <c r="YS14234" s="68"/>
      <c r="YT14234" s="68"/>
      <c r="YU14234" s="68"/>
      <c r="YV14234" s="68"/>
      <c r="YW14234" s="68"/>
      <c r="YX14234" s="68">
        <v>0.81455120999303698</v>
      </c>
      <c r="YY14234" s="68"/>
      <c r="YZ14234" s="68"/>
      <c r="ZA14234" s="68"/>
      <c r="ZB14234" s="68"/>
      <c r="ZC14234" s="68"/>
      <c r="ZD14234" s="68"/>
    </row>
    <row r="14235" spans="658:680" x14ac:dyDescent="0.25">
      <c r="YH14235" s="68"/>
      <c r="YI14235" s="68"/>
      <c r="YJ14235" s="68"/>
      <c r="YK14235" s="68"/>
      <c r="YL14235" s="68"/>
      <c r="YM14235" s="68"/>
      <c r="YN14235" s="68"/>
      <c r="YO14235" s="68"/>
      <c r="YP14235" s="68"/>
      <c r="YQ14235" s="68"/>
      <c r="YR14235" s="68"/>
      <c r="YS14235" s="68"/>
      <c r="YT14235" s="68"/>
      <c r="YU14235" s="68"/>
      <c r="YV14235" s="68"/>
      <c r="YW14235" s="68"/>
      <c r="YX14235" s="68">
        <v>0.81415566655667604</v>
      </c>
      <c r="YY14235" s="68"/>
      <c r="YZ14235" s="68"/>
      <c r="ZA14235" s="68"/>
      <c r="ZB14235" s="68"/>
      <c r="ZC14235" s="68"/>
      <c r="ZD14235" s="68"/>
    </row>
    <row r="14236" spans="658:680" x14ac:dyDescent="0.25">
      <c r="YH14236" s="68"/>
      <c r="YI14236" s="68"/>
      <c r="YJ14236" s="68"/>
      <c r="YK14236" s="68"/>
      <c r="YL14236" s="68"/>
      <c r="YM14236" s="68"/>
      <c r="YN14236" s="68"/>
      <c r="YO14236" s="68"/>
      <c r="YP14236" s="68"/>
      <c r="YQ14236" s="68"/>
      <c r="YR14236" s="68"/>
      <c r="YS14236" s="68"/>
      <c r="YT14236" s="68"/>
      <c r="YU14236" s="68"/>
      <c r="YV14236" s="68"/>
      <c r="YW14236" s="68"/>
      <c r="YX14236" s="68">
        <v>0.81412607071994003</v>
      </c>
      <c r="YY14236" s="68"/>
      <c r="YZ14236" s="68"/>
      <c r="ZA14236" s="68"/>
      <c r="ZB14236" s="68"/>
      <c r="ZC14236" s="68"/>
      <c r="ZD14236" s="68"/>
    </row>
    <row r="14237" spans="658:680" x14ac:dyDescent="0.25">
      <c r="YH14237" s="68"/>
      <c r="YI14237" s="68"/>
      <c r="YJ14237" s="68"/>
      <c r="YK14237" s="68"/>
      <c r="YL14237" s="68"/>
      <c r="YM14237" s="68"/>
      <c r="YN14237" s="68"/>
      <c r="YO14237" s="68"/>
      <c r="YP14237" s="68"/>
      <c r="YQ14237" s="68"/>
      <c r="YR14237" s="68"/>
      <c r="YS14237" s="68"/>
      <c r="YT14237" s="68"/>
      <c r="YU14237" s="68"/>
      <c r="YV14237" s="68"/>
      <c r="YW14237" s="68"/>
      <c r="YX14237" s="68">
        <v>0.81408010730474101</v>
      </c>
      <c r="YY14237" s="68"/>
      <c r="YZ14237" s="68"/>
      <c r="ZA14237" s="68"/>
      <c r="ZB14237" s="68"/>
      <c r="ZC14237" s="68"/>
      <c r="ZD14237" s="68"/>
    </row>
    <row r="14238" spans="658:680" x14ac:dyDescent="0.25">
      <c r="YH14238" s="68"/>
      <c r="YI14238" s="68"/>
      <c r="YJ14238" s="68"/>
      <c r="YK14238" s="68"/>
      <c r="YL14238" s="68"/>
      <c r="YM14238" s="68"/>
      <c r="YN14238" s="68"/>
      <c r="YO14238" s="68"/>
      <c r="YP14238" s="68"/>
      <c r="YQ14238" s="68"/>
      <c r="YR14238" s="68"/>
      <c r="YS14238" s="68"/>
      <c r="YT14238" s="68"/>
      <c r="YU14238" s="68"/>
      <c r="YV14238" s="68"/>
      <c r="YW14238" s="68"/>
      <c r="YX14238" s="68">
        <v>0.81407201950933095</v>
      </c>
      <c r="YY14238" s="68"/>
      <c r="YZ14238" s="68"/>
      <c r="ZA14238" s="68"/>
      <c r="ZB14238" s="68"/>
      <c r="ZC14238" s="68"/>
      <c r="ZD14238" s="68"/>
    </row>
    <row r="14239" spans="658:680" x14ac:dyDescent="0.25">
      <c r="YH14239" s="68"/>
      <c r="YI14239" s="68"/>
      <c r="YJ14239" s="68"/>
      <c r="YK14239" s="68"/>
      <c r="YL14239" s="68"/>
      <c r="YM14239" s="68"/>
      <c r="YN14239" s="68"/>
      <c r="YO14239" s="68"/>
      <c r="YP14239" s="68"/>
      <c r="YQ14239" s="68"/>
      <c r="YR14239" s="68"/>
      <c r="YS14239" s="68"/>
      <c r="YT14239" s="68"/>
      <c r="YU14239" s="68"/>
      <c r="YV14239" s="68"/>
      <c r="YW14239" s="68"/>
      <c r="YX14239" s="68">
        <v>0.81405862120890704</v>
      </c>
      <c r="YY14239" s="68"/>
      <c r="YZ14239" s="68"/>
      <c r="ZA14239" s="68"/>
      <c r="ZB14239" s="68"/>
      <c r="ZC14239" s="68"/>
      <c r="ZD14239" s="68"/>
    </row>
    <row r="14240" spans="658:680" x14ac:dyDescent="0.25">
      <c r="YH14240" s="68"/>
      <c r="YI14240" s="68"/>
      <c r="YJ14240" s="68"/>
      <c r="YK14240" s="68"/>
      <c r="YL14240" s="68"/>
      <c r="YM14240" s="68"/>
      <c r="YN14240" s="68"/>
      <c r="YO14240" s="68"/>
      <c r="YP14240" s="68"/>
      <c r="YQ14240" s="68"/>
      <c r="YR14240" s="68"/>
      <c r="YS14240" s="68"/>
      <c r="YT14240" s="68"/>
      <c r="YU14240" s="68"/>
      <c r="YV14240" s="68"/>
      <c r="YW14240" s="68"/>
      <c r="YX14240" s="68">
        <v>0.81395716024596199</v>
      </c>
      <c r="YY14240" s="68"/>
      <c r="YZ14240" s="68"/>
      <c r="ZA14240" s="68"/>
      <c r="ZB14240" s="68"/>
      <c r="ZC14240" s="68"/>
      <c r="ZD14240" s="68"/>
    </row>
    <row r="14241" spans="658:680" x14ac:dyDescent="0.25">
      <c r="YH14241" s="68"/>
      <c r="YI14241" s="68"/>
      <c r="YJ14241" s="68"/>
      <c r="YK14241" s="68"/>
      <c r="YL14241" s="68"/>
      <c r="YM14241" s="68"/>
      <c r="YN14241" s="68"/>
      <c r="YO14241" s="68"/>
      <c r="YP14241" s="68"/>
      <c r="YQ14241" s="68"/>
      <c r="YR14241" s="68"/>
      <c r="YS14241" s="68"/>
      <c r="YT14241" s="68"/>
      <c r="YU14241" s="68"/>
      <c r="YV14241" s="68"/>
      <c r="YW14241" s="68"/>
      <c r="YX14241" s="68">
        <v>0.81393075030925599</v>
      </c>
      <c r="YY14241" s="68"/>
      <c r="YZ14241" s="68"/>
      <c r="ZA14241" s="68"/>
      <c r="ZB14241" s="68"/>
      <c r="ZC14241" s="68"/>
      <c r="ZD14241" s="68"/>
    </row>
    <row r="14242" spans="658:680" x14ac:dyDescent="0.25">
      <c r="YH14242" s="68"/>
      <c r="YI14242" s="68"/>
      <c r="YJ14242" s="68"/>
      <c r="YK14242" s="68"/>
      <c r="YL14242" s="68"/>
      <c r="YM14242" s="68"/>
      <c r="YN14242" s="68"/>
      <c r="YO14242" s="68"/>
      <c r="YP14242" s="68"/>
      <c r="YQ14242" s="68"/>
      <c r="YR14242" s="68"/>
      <c r="YS14242" s="68"/>
      <c r="YT14242" s="68"/>
      <c r="YU14242" s="68"/>
      <c r="YV14242" s="68"/>
      <c r="YW14242" s="68"/>
      <c r="YX14242" s="68">
        <v>0.81385571136794999</v>
      </c>
      <c r="YY14242" s="68"/>
      <c r="YZ14242" s="68"/>
      <c r="ZA14242" s="68"/>
      <c r="ZB14242" s="68"/>
      <c r="ZC14242" s="68"/>
      <c r="ZD14242" s="68"/>
    </row>
    <row r="14243" spans="658:680" x14ac:dyDescent="0.25">
      <c r="YH14243" s="68"/>
      <c r="YI14243" s="68"/>
      <c r="YJ14243" s="68"/>
      <c r="YK14243" s="68"/>
      <c r="YL14243" s="68"/>
      <c r="YM14243" s="68"/>
      <c r="YN14243" s="68"/>
      <c r="YO14243" s="68"/>
      <c r="YP14243" s="68"/>
      <c r="YQ14243" s="68"/>
      <c r="YR14243" s="68"/>
      <c r="YS14243" s="68"/>
      <c r="YT14243" s="68"/>
      <c r="YU14243" s="68"/>
      <c r="YV14243" s="68"/>
      <c r="YW14243" s="68"/>
      <c r="YX14243" s="68">
        <v>0.81381942112500305</v>
      </c>
      <c r="YY14243" s="68"/>
      <c r="YZ14243" s="68"/>
      <c r="ZA14243" s="68"/>
      <c r="ZB14243" s="68"/>
      <c r="ZC14243" s="68"/>
      <c r="ZD14243" s="68"/>
    </row>
    <row r="14244" spans="658:680" x14ac:dyDescent="0.25">
      <c r="YH14244" s="68"/>
      <c r="YI14244" s="68"/>
      <c r="YJ14244" s="68"/>
      <c r="YK14244" s="68"/>
      <c r="YL14244" s="68"/>
      <c r="YM14244" s="68"/>
      <c r="YN14244" s="68"/>
      <c r="YO14244" s="68"/>
      <c r="YP14244" s="68"/>
      <c r="YQ14244" s="68"/>
      <c r="YR14244" s="68"/>
      <c r="YS14244" s="68"/>
      <c r="YT14244" s="68"/>
      <c r="YU14244" s="68"/>
      <c r="YV14244" s="68"/>
      <c r="YW14244" s="68"/>
      <c r="YX14244" s="68">
        <v>0.81351202473901396</v>
      </c>
      <c r="YY14244" s="68"/>
      <c r="YZ14244" s="68"/>
      <c r="ZA14244" s="68"/>
      <c r="ZB14244" s="68"/>
      <c r="ZC14244" s="68"/>
      <c r="ZD14244" s="68"/>
    </row>
    <row r="14245" spans="658:680" x14ac:dyDescent="0.25">
      <c r="YH14245" s="68"/>
      <c r="YI14245" s="68"/>
      <c r="YJ14245" s="68"/>
      <c r="YK14245" s="68"/>
      <c r="YL14245" s="68"/>
      <c r="YM14245" s="68"/>
      <c r="YN14245" s="68"/>
      <c r="YO14245" s="68"/>
      <c r="YP14245" s="68"/>
      <c r="YQ14245" s="68"/>
      <c r="YR14245" s="68"/>
      <c r="YS14245" s="68"/>
      <c r="YT14245" s="68"/>
      <c r="YU14245" s="68"/>
      <c r="YV14245" s="68"/>
      <c r="YW14245" s="68"/>
      <c r="YX14245" s="68">
        <v>0.81323277725304199</v>
      </c>
      <c r="YY14245" s="68"/>
      <c r="YZ14245" s="68"/>
      <c r="ZA14245" s="68"/>
      <c r="ZB14245" s="68"/>
      <c r="ZC14245" s="68"/>
      <c r="ZD14245" s="68"/>
    </row>
    <row r="14246" spans="658:680" x14ac:dyDescent="0.25">
      <c r="YH14246" s="68"/>
      <c r="YI14246" s="68"/>
      <c r="YJ14246" s="68"/>
      <c r="YK14246" s="68"/>
      <c r="YL14246" s="68"/>
      <c r="YM14246" s="68"/>
      <c r="YN14246" s="68"/>
      <c r="YO14246" s="68"/>
      <c r="YP14246" s="68"/>
      <c r="YQ14246" s="68"/>
      <c r="YR14246" s="68"/>
      <c r="YS14246" s="68"/>
      <c r="YT14246" s="68"/>
      <c r="YU14246" s="68"/>
      <c r="YV14246" s="68"/>
      <c r="YW14246" s="68"/>
      <c r="YX14246" s="68">
        <v>0.81322650982453704</v>
      </c>
      <c r="YY14246" s="68"/>
      <c r="YZ14246" s="68"/>
      <c r="ZA14246" s="68"/>
      <c r="ZB14246" s="68"/>
      <c r="ZC14246" s="68"/>
      <c r="ZD14246" s="68"/>
    </row>
    <row r="14247" spans="658:680" x14ac:dyDescent="0.25">
      <c r="YH14247" s="68"/>
      <c r="YI14247" s="68"/>
      <c r="YJ14247" s="68"/>
      <c r="YK14247" s="68"/>
      <c r="YL14247" s="68"/>
      <c r="YM14247" s="68"/>
      <c r="YN14247" s="68"/>
      <c r="YO14247" s="68"/>
      <c r="YP14247" s="68"/>
      <c r="YQ14247" s="68"/>
      <c r="YR14247" s="68"/>
      <c r="YS14247" s="68"/>
      <c r="YT14247" s="68"/>
      <c r="YU14247" s="68"/>
      <c r="YV14247" s="68"/>
      <c r="YW14247" s="68"/>
      <c r="YX14247" s="68">
        <v>0.813200721329843</v>
      </c>
      <c r="YY14247" s="68"/>
      <c r="YZ14247" s="68"/>
      <c r="ZA14247" s="68"/>
      <c r="ZB14247" s="68"/>
      <c r="ZC14247" s="68"/>
      <c r="ZD14247" s="68"/>
    </row>
    <row r="14248" spans="658:680" x14ac:dyDescent="0.25">
      <c r="YH14248" s="68"/>
      <c r="YI14248" s="68"/>
      <c r="YJ14248" s="68"/>
      <c r="YK14248" s="68"/>
      <c r="YL14248" s="68"/>
      <c r="YM14248" s="68"/>
      <c r="YN14248" s="68"/>
      <c r="YO14248" s="68"/>
      <c r="YP14248" s="68"/>
      <c r="YQ14248" s="68"/>
      <c r="YR14248" s="68"/>
      <c r="YS14248" s="68"/>
      <c r="YT14248" s="68"/>
      <c r="YU14248" s="68"/>
      <c r="YV14248" s="68"/>
      <c r="YW14248" s="68"/>
      <c r="YX14248" s="68">
        <v>0.81310604502463302</v>
      </c>
      <c r="YY14248" s="68"/>
      <c r="YZ14248" s="68"/>
      <c r="ZA14248" s="68"/>
      <c r="ZB14248" s="68"/>
      <c r="ZC14248" s="68"/>
      <c r="ZD14248" s="68"/>
    </row>
    <row r="14249" spans="658:680" x14ac:dyDescent="0.25">
      <c r="YH14249" s="68"/>
      <c r="YI14249" s="68"/>
      <c r="YJ14249" s="68"/>
      <c r="YK14249" s="68"/>
      <c r="YL14249" s="68"/>
      <c r="YM14249" s="68"/>
      <c r="YN14249" s="68"/>
      <c r="YO14249" s="68"/>
      <c r="YP14249" s="68"/>
      <c r="YQ14249" s="68"/>
      <c r="YR14249" s="68"/>
      <c r="YS14249" s="68"/>
      <c r="YT14249" s="68"/>
      <c r="YU14249" s="68"/>
      <c r="YV14249" s="68"/>
      <c r="YW14249" s="68"/>
      <c r="YX14249" s="68">
        <v>0.81302497412609598</v>
      </c>
      <c r="YY14249" s="68"/>
      <c r="YZ14249" s="68"/>
      <c r="ZA14249" s="68"/>
      <c r="ZB14249" s="68"/>
      <c r="ZC14249" s="68"/>
      <c r="ZD14249" s="68"/>
    </row>
    <row r="14250" spans="658:680" x14ac:dyDescent="0.25">
      <c r="YH14250" s="68"/>
      <c r="YI14250" s="68"/>
      <c r="YJ14250" s="68"/>
      <c r="YK14250" s="68"/>
      <c r="YL14250" s="68"/>
      <c r="YM14250" s="68"/>
      <c r="YN14250" s="68"/>
      <c r="YO14250" s="68"/>
      <c r="YP14250" s="68"/>
      <c r="YQ14250" s="68"/>
      <c r="YR14250" s="68"/>
      <c r="YS14250" s="68"/>
      <c r="YT14250" s="68"/>
      <c r="YU14250" s="68"/>
      <c r="YV14250" s="68"/>
      <c r="YW14250" s="68"/>
      <c r="YX14250" s="68">
        <v>0.81273400089497305</v>
      </c>
      <c r="YY14250" s="68"/>
      <c r="YZ14250" s="68"/>
      <c r="ZA14250" s="68"/>
      <c r="ZB14250" s="68"/>
      <c r="ZC14250" s="68"/>
      <c r="ZD14250" s="68"/>
    </row>
    <row r="14251" spans="658:680" x14ac:dyDescent="0.25">
      <c r="YH14251" s="68"/>
      <c r="YI14251" s="68"/>
      <c r="YJ14251" s="68"/>
      <c r="YK14251" s="68"/>
      <c r="YL14251" s="68"/>
      <c r="YM14251" s="68"/>
      <c r="YN14251" s="68"/>
      <c r="YO14251" s="68"/>
      <c r="YP14251" s="68"/>
      <c r="YQ14251" s="68"/>
      <c r="YR14251" s="68"/>
      <c r="YS14251" s="68"/>
      <c r="YT14251" s="68"/>
      <c r="YU14251" s="68"/>
      <c r="YV14251" s="68"/>
      <c r="YW14251" s="68"/>
      <c r="YX14251" s="68">
        <v>0.81219982897281495</v>
      </c>
      <c r="YY14251" s="68"/>
      <c r="YZ14251" s="68"/>
      <c r="ZA14251" s="68"/>
      <c r="ZB14251" s="68"/>
      <c r="ZC14251" s="68"/>
      <c r="ZD14251" s="68"/>
    </row>
    <row r="14252" spans="658:680" x14ac:dyDescent="0.25">
      <c r="YH14252" s="68"/>
      <c r="YI14252" s="68"/>
      <c r="YJ14252" s="68"/>
      <c r="YK14252" s="68"/>
      <c r="YL14252" s="68"/>
      <c r="YM14252" s="68"/>
      <c r="YN14252" s="68"/>
      <c r="YO14252" s="68"/>
      <c r="YP14252" s="68"/>
      <c r="YQ14252" s="68"/>
      <c r="YR14252" s="68"/>
      <c r="YS14252" s="68"/>
      <c r="YT14252" s="68"/>
      <c r="YU14252" s="68"/>
      <c r="YV14252" s="68"/>
      <c r="YW14252" s="68"/>
      <c r="YX14252" s="68">
        <v>0.81219092868563503</v>
      </c>
      <c r="YY14252" s="68"/>
      <c r="YZ14252" s="68"/>
      <c r="ZA14252" s="68"/>
      <c r="ZB14252" s="68"/>
      <c r="ZC14252" s="68"/>
      <c r="ZD14252" s="68"/>
    </row>
    <row r="14253" spans="658:680" x14ac:dyDescent="0.25">
      <c r="YH14253" s="68"/>
      <c r="YI14253" s="68"/>
      <c r="YJ14253" s="68"/>
      <c r="YK14253" s="68"/>
      <c r="YL14253" s="68"/>
      <c r="YM14253" s="68"/>
      <c r="YN14253" s="68"/>
      <c r="YO14253" s="68"/>
      <c r="YP14253" s="68"/>
      <c r="YQ14253" s="68"/>
      <c r="YR14253" s="68"/>
      <c r="YS14253" s="68"/>
      <c r="YT14253" s="68"/>
      <c r="YU14253" s="68"/>
      <c r="YV14253" s="68"/>
      <c r="YW14253" s="68"/>
      <c r="YX14253" s="68">
        <v>0.81177351453344804</v>
      </c>
      <c r="YY14253" s="68"/>
      <c r="YZ14253" s="68"/>
      <c r="ZA14253" s="68"/>
      <c r="ZB14253" s="68"/>
      <c r="ZC14253" s="68"/>
      <c r="ZD14253" s="68"/>
    </row>
    <row r="14254" spans="658:680" x14ac:dyDescent="0.25">
      <c r="YH14254" s="68"/>
      <c r="YI14254" s="68"/>
      <c r="YJ14254" s="68"/>
      <c r="YK14254" s="68"/>
      <c r="YL14254" s="68"/>
      <c r="YM14254" s="68"/>
      <c r="YN14254" s="68"/>
      <c r="YO14254" s="68"/>
      <c r="YP14254" s="68"/>
      <c r="YQ14254" s="68"/>
      <c r="YR14254" s="68"/>
      <c r="YS14254" s="68"/>
      <c r="YT14254" s="68"/>
      <c r="YU14254" s="68"/>
      <c r="YV14254" s="68"/>
      <c r="YW14254" s="68"/>
      <c r="YX14254" s="68">
        <v>0.81175301450525705</v>
      </c>
      <c r="YY14254" s="68"/>
      <c r="YZ14254" s="68"/>
      <c r="ZA14254" s="68"/>
      <c r="ZB14254" s="68"/>
      <c r="ZC14254" s="68"/>
      <c r="ZD14254" s="68"/>
    </row>
    <row r="14255" spans="658:680" x14ac:dyDescent="0.25">
      <c r="YH14255" s="68"/>
      <c r="YI14255" s="68"/>
      <c r="YJ14255" s="68"/>
      <c r="YK14255" s="68"/>
      <c r="YL14255" s="68"/>
      <c r="YM14255" s="68"/>
      <c r="YN14255" s="68"/>
      <c r="YO14255" s="68"/>
      <c r="YP14255" s="68"/>
      <c r="YQ14255" s="68"/>
      <c r="YR14255" s="68"/>
      <c r="YS14255" s="68"/>
      <c r="YT14255" s="68"/>
      <c r="YU14255" s="68"/>
      <c r="YV14255" s="68"/>
      <c r="YW14255" s="68"/>
      <c r="YX14255" s="68">
        <v>0.81144615551386401</v>
      </c>
      <c r="YY14255" s="68"/>
      <c r="YZ14255" s="68"/>
      <c r="ZA14255" s="68"/>
      <c r="ZB14255" s="68"/>
      <c r="ZC14255" s="68"/>
      <c r="ZD14255" s="68"/>
    </row>
    <row r="14256" spans="658:680" x14ac:dyDescent="0.25">
      <c r="YH14256" s="68"/>
      <c r="YI14256" s="68"/>
      <c r="YJ14256" s="68"/>
      <c r="YK14256" s="68"/>
      <c r="YL14256" s="68"/>
      <c r="YM14256" s="68"/>
      <c r="YN14256" s="68"/>
      <c r="YO14256" s="68"/>
      <c r="YP14256" s="68"/>
      <c r="YQ14256" s="68"/>
      <c r="YR14256" s="68"/>
      <c r="YS14256" s="68"/>
      <c r="YT14256" s="68"/>
      <c r="YU14256" s="68"/>
      <c r="YV14256" s="68"/>
      <c r="YW14256" s="68"/>
      <c r="YX14256" s="68">
        <v>0.81135633932106899</v>
      </c>
      <c r="YY14256" s="68"/>
      <c r="YZ14256" s="68"/>
      <c r="ZA14256" s="68"/>
      <c r="ZB14256" s="68"/>
      <c r="ZC14256" s="68"/>
      <c r="ZD14256" s="68"/>
    </row>
    <row r="14257" spans="658:680" x14ac:dyDescent="0.25">
      <c r="YH14257" s="68"/>
      <c r="YI14257" s="68"/>
      <c r="YJ14257" s="68"/>
      <c r="YK14257" s="68"/>
      <c r="YL14257" s="68"/>
      <c r="YM14257" s="68"/>
      <c r="YN14257" s="68"/>
      <c r="YO14257" s="68"/>
      <c r="YP14257" s="68"/>
      <c r="YQ14257" s="68"/>
      <c r="YR14257" s="68"/>
      <c r="YS14257" s="68"/>
      <c r="YT14257" s="68"/>
      <c r="YU14257" s="68"/>
      <c r="YV14257" s="68"/>
      <c r="YW14257" s="68"/>
      <c r="YX14257" s="68">
        <v>0.81131782622085002</v>
      </c>
      <c r="YY14257" s="68"/>
      <c r="YZ14257" s="68"/>
      <c r="ZA14257" s="68"/>
      <c r="ZB14257" s="68"/>
      <c r="ZC14257" s="68"/>
      <c r="ZD14257" s="68"/>
    </row>
    <row r="14258" spans="658:680" x14ac:dyDescent="0.25">
      <c r="YH14258" s="68"/>
      <c r="YI14258" s="68"/>
      <c r="YJ14258" s="68"/>
      <c r="YK14258" s="68"/>
      <c r="YL14258" s="68"/>
      <c r="YM14258" s="68"/>
      <c r="YN14258" s="68"/>
      <c r="YO14258" s="68"/>
      <c r="YP14258" s="68"/>
      <c r="YQ14258" s="68"/>
      <c r="YR14258" s="68"/>
      <c r="YS14258" s="68"/>
      <c r="YT14258" s="68"/>
      <c r="YU14258" s="68"/>
      <c r="YV14258" s="68"/>
      <c r="YW14258" s="68"/>
      <c r="YX14258" s="68">
        <v>0.811192187857666</v>
      </c>
      <c r="YY14258" s="68"/>
      <c r="YZ14258" s="68"/>
      <c r="ZA14258" s="68"/>
      <c r="ZB14258" s="68"/>
      <c r="ZC14258" s="68"/>
      <c r="ZD14258" s="68"/>
    </row>
    <row r="14259" spans="658:680" x14ac:dyDescent="0.25">
      <c r="YH14259" s="68"/>
      <c r="YI14259" s="68"/>
      <c r="YJ14259" s="68"/>
      <c r="YK14259" s="68"/>
      <c r="YL14259" s="68"/>
      <c r="YM14259" s="68"/>
      <c r="YN14259" s="68"/>
      <c r="YO14259" s="68"/>
      <c r="YP14259" s="68"/>
      <c r="YQ14259" s="68"/>
      <c r="YR14259" s="68"/>
      <c r="YS14259" s="68"/>
      <c r="YT14259" s="68"/>
      <c r="YU14259" s="68"/>
      <c r="YV14259" s="68"/>
      <c r="YW14259" s="68"/>
      <c r="YX14259" s="68">
        <v>0.81108449950322803</v>
      </c>
      <c r="YY14259" s="68"/>
      <c r="YZ14259" s="68"/>
      <c r="ZA14259" s="68"/>
      <c r="ZB14259" s="68"/>
      <c r="ZC14259" s="68"/>
      <c r="ZD14259" s="68"/>
    </row>
    <row r="14260" spans="658:680" x14ac:dyDescent="0.25">
      <c r="YH14260" s="68"/>
      <c r="YI14260" s="68"/>
      <c r="YJ14260" s="68"/>
      <c r="YK14260" s="68"/>
      <c r="YL14260" s="68"/>
      <c r="YM14260" s="68"/>
      <c r="YN14260" s="68"/>
      <c r="YO14260" s="68"/>
      <c r="YP14260" s="68"/>
      <c r="YQ14260" s="68"/>
      <c r="YR14260" s="68"/>
      <c r="YS14260" s="68"/>
      <c r="YT14260" s="68"/>
      <c r="YU14260" s="68"/>
      <c r="YV14260" s="68"/>
      <c r="YW14260" s="68"/>
      <c r="YX14260" s="68">
        <v>0.81096497153985803</v>
      </c>
      <c r="YY14260" s="68"/>
      <c r="YZ14260" s="68"/>
      <c r="ZA14260" s="68"/>
      <c r="ZB14260" s="68"/>
      <c r="ZC14260" s="68"/>
      <c r="ZD14260" s="68"/>
    </row>
    <row r="14261" spans="658:680" x14ac:dyDescent="0.25">
      <c r="YH14261" s="68"/>
      <c r="YI14261" s="68"/>
      <c r="YJ14261" s="68"/>
      <c r="YK14261" s="68"/>
      <c r="YL14261" s="68"/>
      <c r="YM14261" s="68"/>
      <c r="YN14261" s="68"/>
      <c r="YO14261" s="68"/>
      <c r="YP14261" s="68"/>
      <c r="YQ14261" s="68"/>
      <c r="YR14261" s="68"/>
      <c r="YS14261" s="68"/>
      <c r="YT14261" s="68"/>
      <c r="YU14261" s="68"/>
      <c r="YV14261" s="68"/>
      <c r="YW14261" s="68"/>
      <c r="YX14261" s="68">
        <v>0.81091631043441903</v>
      </c>
      <c r="YY14261" s="68"/>
      <c r="YZ14261" s="68"/>
      <c r="ZA14261" s="68"/>
      <c r="ZB14261" s="68"/>
      <c r="ZC14261" s="68"/>
      <c r="ZD14261" s="68"/>
    </row>
    <row r="14262" spans="658:680" x14ac:dyDescent="0.25">
      <c r="YH14262" s="68"/>
      <c r="YI14262" s="68"/>
      <c r="YJ14262" s="68"/>
      <c r="YK14262" s="68"/>
      <c r="YL14262" s="68"/>
      <c r="YM14262" s="68"/>
      <c r="YN14262" s="68"/>
      <c r="YO14262" s="68"/>
      <c r="YP14262" s="68"/>
      <c r="YQ14262" s="68"/>
      <c r="YR14262" s="68"/>
      <c r="YS14262" s="68"/>
      <c r="YT14262" s="68"/>
      <c r="YU14262" s="68"/>
      <c r="YV14262" s="68"/>
      <c r="YW14262" s="68"/>
      <c r="YX14262" s="68">
        <v>0.81070244936570302</v>
      </c>
      <c r="YY14262" s="68"/>
      <c r="YZ14262" s="68"/>
      <c r="ZA14262" s="68"/>
      <c r="ZB14262" s="68"/>
      <c r="ZC14262" s="68"/>
      <c r="ZD14262" s="68"/>
    </row>
    <row r="14263" spans="658:680" x14ac:dyDescent="0.25">
      <c r="YH14263" s="68"/>
      <c r="YI14263" s="68"/>
      <c r="YJ14263" s="68"/>
      <c r="YK14263" s="68"/>
      <c r="YL14263" s="68"/>
      <c r="YM14263" s="68"/>
      <c r="YN14263" s="68"/>
      <c r="YO14263" s="68"/>
      <c r="YP14263" s="68"/>
      <c r="YQ14263" s="68"/>
      <c r="YR14263" s="68"/>
      <c r="YS14263" s="68"/>
      <c r="YT14263" s="68"/>
      <c r="YU14263" s="68"/>
      <c r="YV14263" s="68"/>
      <c r="YW14263" s="68"/>
      <c r="YX14263" s="68">
        <v>0.81064044407083202</v>
      </c>
      <c r="YY14263" s="68"/>
      <c r="YZ14263" s="68"/>
      <c r="ZA14263" s="68"/>
      <c r="ZB14263" s="68"/>
      <c r="ZC14263" s="68"/>
      <c r="ZD14263" s="68"/>
    </row>
    <row r="14264" spans="658:680" x14ac:dyDescent="0.25">
      <c r="YH14264" s="68"/>
      <c r="YI14264" s="68"/>
      <c r="YJ14264" s="68"/>
      <c r="YK14264" s="68"/>
      <c r="YL14264" s="68"/>
      <c r="YM14264" s="68"/>
      <c r="YN14264" s="68"/>
      <c r="YO14264" s="68"/>
      <c r="YP14264" s="68"/>
      <c r="YQ14264" s="68"/>
      <c r="YR14264" s="68"/>
      <c r="YS14264" s="68"/>
      <c r="YT14264" s="68"/>
      <c r="YU14264" s="68"/>
      <c r="YV14264" s="68"/>
      <c r="YW14264" s="68"/>
      <c r="YX14264" s="68">
        <v>0.810616411209096</v>
      </c>
      <c r="YY14264" s="68"/>
      <c r="YZ14264" s="68"/>
      <c r="ZA14264" s="68"/>
      <c r="ZB14264" s="68"/>
      <c r="ZC14264" s="68"/>
      <c r="ZD14264" s="68"/>
    </row>
    <row r="14265" spans="658:680" x14ac:dyDescent="0.25">
      <c r="YH14265" s="68"/>
      <c r="YI14265" s="68"/>
      <c r="YJ14265" s="68"/>
      <c r="YK14265" s="68"/>
      <c r="YL14265" s="68"/>
      <c r="YM14265" s="68"/>
      <c r="YN14265" s="68"/>
      <c r="YO14265" s="68"/>
      <c r="YP14265" s="68"/>
      <c r="YQ14265" s="68"/>
      <c r="YR14265" s="68"/>
      <c r="YS14265" s="68"/>
      <c r="YT14265" s="68"/>
      <c r="YU14265" s="68"/>
      <c r="YV14265" s="68"/>
      <c r="YW14265" s="68"/>
      <c r="YX14265" s="68">
        <v>0.81058877923510197</v>
      </c>
      <c r="YY14265" s="68"/>
      <c r="YZ14265" s="68"/>
      <c r="ZA14265" s="68"/>
      <c r="ZB14265" s="68"/>
      <c r="ZC14265" s="68"/>
      <c r="ZD14265" s="68"/>
    </row>
    <row r="14266" spans="658:680" x14ac:dyDescent="0.25">
      <c r="YH14266" s="68"/>
      <c r="YI14266" s="68"/>
      <c r="YJ14266" s="68"/>
      <c r="YK14266" s="68"/>
      <c r="YL14266" s="68"/>
      <c r="YM14266" s="68"/>
      <c r="YN14266" s="68"/>
      <c r="YO14266" s="68"/>
      <c r="YP14266" s="68"/>
      <c r="YQ14266" s="68"/>
      <c r="YR14266" s="68"/>
      <c r="YS14266" s="68"/>
      <c r="YT14266" s="68"/>
      <c r="YU14266" s="68"/>
      <c r="YV14266" s="68"/>
      <c r="YW14266" s="68"/>
      <c r="YX14266" s="68">
        <v>0.81037488352857501</v>
      </c>
      <c r="YY14266" s="68"/>
      <c r="YZ14266" s="68"/>
      <c r="ZA14266" s="68"/>
      <c r="ZB14266" s="68"/>
      <c r="ZC14266" s="68"/>
      <c r="ZD14266" s="68"/>
    </row>
    <row r="14267" spans="658:680" x14ac:dyDescent="0.25">
      <c r="YH14267" s="68"/>
      <c r="YI14267" s="68"/>
      <c r="YJ14267" s="68"/>
      <c r="YK14267" s="68"/>
      <c r="YL14267" s="68"/>
      <c r="YM14267" s="68"/>
      <c r="YN14267" s="68"/>
      <c r="YO14267" s="68"/>
      <c r="YP14267" s="68"/>
      <c r="YQ14267" s="68"/>
      <c r="YR14267" s="68"/>
      <c r="YS14267" s="68"/>
      <c r="YT14267" s="68"/>
      <c r="YU14267" s="68"/>
      <c r="YV14267" s="68"/>
      <c r="YW14267" s="68"/>
      <c r="YX14267" s="68">
        <v>0.81036378043698398</v>
      </c>
      <c r="YY14267" s="68"/>
      <c r="YZ14267" s="68"/>
      <c r="ZA14267" s="68"/>
      <c r="ZB14267" s="68"/>
      <c r="ZC14267" s="68"/>
      <c r="ZD14267" s="68"/>
    </row>
    <row r="14268" spans="658:680" x14ac:dyDescent="0.25">
      <c r="YH14268" s="68"/>
      <c r="YI14268" s="68"/>
      <c r="YJ14268" s="68"/>
      <c r="YK14268" s="68"/>
      <c r="YL14268" s="68"/>
      <c r="YM14268" s="68"/>
      <c r="YN14268" s="68"/>
      <c r="YO14268" s="68"/>
      <c r="YP14268" s="68"/>
      <c r="YQ14268" s="68"/>
      <c r="YR14268" s="68"/>
      <c r="YS14268" s="68"/>
      <c r="YT14268" s="68"/>
      <c r="YU14268" s="68"/>
      <c r="YV14268" s="68"/>
      <c r="YW14268" s="68"/>
      <c r="YX14268" s="68">
        <v>0.81010790376271302</v>
      </c>
      <c r="YY14268" s="68"/>
      <c r="YZ14268" s="68"/>
      <c r="ZA14268" s="68"/>
      <c r="ZB14268" s="68"/>
      <c r="ZC14268" s="68"/>
      <c r="ZD14268" s="68"/>
    </row>
    <row r="14269" spans="658:680" x14ac:dyDescent="0.25">
      <c r="YH14269" s="68"/>
      <c r="YI14269" s="68"/>
      <c r="YJ14269" s="68"/>
      <c r="YK14269" s="68"/>
      <c r="YL14269" s="68"/>
      <c r="YM14269" s="68"/>
      <c r="YN14269" s="68"/>
      <c r="YO14269" s="68"/>
      <c r="YP14269" s="68"/>
      <c r="YQ14269" s="68"/>
      <c r="YR14269" s="68"/>
      <c r="YS14269" s="68"/>
      <c r="YT14269" s="68"/>
      <c r="YU14269" s="68"/>
      <c r="YV14269" s="68"/>
      <c r="YW14269" s="68"/>
      <c r="YX14269" s="68">
        <v>0.81006523873119396</v>
      </c>
      <c r="YY14269" s="68"/>
      <c r="YZ14269" s="68"/>
      <c r="ZA14269" s="68"/>
      <c r="ZB14269" s="68"/>
      <c r="ZC14269" s="68"/>
      <c r="ZD14269" s="68"/>
    </row>
    <row r="14270" spans="658:680" x14ac:dyDescent="0.25">
      <c r="YH14270" s="68"/>
      <c r="YI14270" s="68"/>
      <c r="YJ14270" s="68"/>
      <c r="YK14270" s="68"/>
      <c r="YL14270" s="68"/>
      <c r="YM14270" s="68"/>
      <c r="YN14270" s="68"/>
      <c r="YO14270" s="68"/>
      <c r="YP14270" s="68"/>
      <c r="YQ14270" s="68"/>
      <c r="YR14270" s="68"/>
      <c r="YS14270" s="68"/>
      <c r="YT14270" s="68"/>
      <c r="YU14270" s="68"/>
      <c r="YV14270" s="68"/>
      <c r="YW14270" s="68"/>
      <c r="YX14270" s="68">
        <v>0.80983558513468501</v>
      </c>
      <c r="YY14270" s="68"/>
      <c r="YZ14270" s="68"/>
      <c r="ZA14270" s="68"/>
      <c r="ZB14270" s="68"/>
      <c r="ZC14270" s="68"/>
      <c r="ZD14270" s="68"/>
    </row>
    <row r="14271" spans="658:680" x14ac:dyDescent="0.25">
      <c r="YH14271" s="68"/>
      <c r="YI14271" s="68"/>
      <c r="YJ14271" s="68"/>
      <c r="YK14271" s="68"/>
      <c r="YL14271" s="68"/>
      <c r="YM14271" s="68"/>
      <c r="YN14271" s="68"/>
      <c r="YO14271" s="68"/>
      <c r="YP14271" s="68"/>
      <c r="YQ14271" s="68"/>
      <c r="YR14271" s="68"/>
      <c r="YS14271" s="68"/>
      <c r="YT14271" s="68"/>
      <c r="YU14271" s="68"/>
      <c r="YV14271" s="68"/>
      <c r="YW14271" s="68"/>
      <c r="YX14271" s="68">
        <v>0.80971540107856299</v>
      </c>
      <c r="YY14271" s="68"/>
      <c r="YZ14271" s="68"/>
      <c r="ZA14271" s="68"/>
      <c r="ZB14271" s="68"/>
      <c r="ZC14271" s="68"/>
      <c r="ZD14271" s="68"/>
    </row>
    <row r="14272" spans="658:680" x14ac:dyDescent="0.25">
      <c r="YH14272" s="68"/>
      <c r="YI14272" s="68"/>
      <c r="YJ14272" s="68"/>
      <c r="YK14272" s="68"/>
      <c r="YL14272" s="68"/>
      <c r="YM14272" s="68"/>
      <c r="YN14272" s="68"/>
      <c r="YO14272" s="68"/>
      <c r="YP14272" s="68"/>
      <c r="YQ14272" s="68"/>
      <c r="YR14272" s="68"/>
      <c r="YS14272" s="68"/>
      <c r="YT14272" s="68"/>
      <c r="YU14272" s="68"/>
      <c r="YV14272" s="68"/>
      <c r="YW14272" s="68"/>
      <c r="YX14272" s="68">
        <v>0.80970920036761895</v>
      </c>
      <c r="YY14272" s="68"/>
      <c r="YZ14272" s="68"/>
      <c r="ZA14272" s="68"/>
      <c r="ZB14272" s="68"/>
      <c r="ZC14272" s="68"/>
      <c r="ZD14272" s="68"/>
    </row>
    <row r="14273" spans="658:680" x14ac:dyDescent="0.25">
      <c r="YH14273" s="68"/>
      <c r="YI14273" s="68"/>
      <c r="YJ14273" s="68"/>
      <c r="YK14273" s="68"/>
      <c r="YL14273" s="68"/>
      <c r="YM14273" s="68"/>
      <c r="YN14273" s="68"/>
      <c r="YO14273" s="68"/>
      <c r="YP14273" s="68"/>
      <c r="YQ14273" s="68"/>
      <c r="YR14273" s="68"/>
      <c r="YS14273" s="68"/>
      <c r="YT14273" s="68"/>
      <c r="YU14273" s="68"/>
      <c r="YV14273" s="68"/>
      <c r="YW14273" s="68"/>
      <c r="YX14273" s="68">
        <v>0.80970296977121603</v>
      </c>
      <c r="YY14273" s="68"/>
      <c r="YZ14273" s="68"/>
      <c r="ZA14273" s="68"/>
      <c r="ZB14273" s="68"/>
      <c r="ZC14273" s="68"/>
      <c r="ZD14273" s="68"/>
    </row>
    <row r="14274" spans="658:680" x14ac:dyDescent="0.25">
      <c r="YH14274" s="68"/>
      <c r="YI14274" s="68"/>
      <c r="YJ14274" s="68"/>
      <c r="YK14274" s="68"/>
      <c r="YL14274" s="68"/>
      <c r="YM14274" s="68"/>
      <c r="YN14274" s="68"/>
      <c r="YO14274" s="68"/>
      <c r="YP14274" s="68"/>
      <c r="YQ14274" s="68"/>
      <c r="YR14274" s="68"/>
      <c r="YS14274" s="68"/>
      <c r="YT14274" s="68"/>
      <c r="YU14274" s="68"/>
      <c r="YV14274" s="68"/>
      <c r="YW14274" s="68"/>
      <c r="YX14274" s="68">
        <v>0.80967900938580395</v>
      </c>
      <c r="YY14274" s="68"/>
      <c r="YZ14274" s="68"/>
      <c r="ZA14274" s="68"/>
      <c r="ZB14274" s="68"/>
      <c r="ZC14274" s="68"/>
      <c r="ZD14274" s="68"/>
    </row>
    <row r="14275" spans="658:680" x14ac:dyDescent="0.25">
      <c r="YH14275" s="68"/>
      <c r="YI14275" s="68"/>
      <c r="YJ14275" s="68"/>
      <c r="YK14275" s="68"/>
      <c r="YL14275" s="68"/>
      <c r="YM14275" s="68"/>
      <c r="YN14275" s="68"/>
      <c r="YO14275" s="68"/>
      <c r="YP14275" s="68"/>
      <c r="YQ14275" s="68"/>
      <c r="YR14275" s="68"/>
      <c r="YS14275" s="68"/>
      <c r="YT14275" s="68"/>
      <c r="YU14275" s="68"/>
      <c r="YV14275" s="68"/>
      <c r="YW14275" s="68"/>
      <c r="YX14275" s="68">
        <v>0.80965508608374603</v>
      </c>
      <c r="YY14275" s="68"/>
      <c r="YZ14275" s="68"/>
      <c r="ZA14275" s="68"/>
      <c r="ZB14275" s="68"/>
      <c r="ZC14275" s="68"/>
      <c r="ZD14275" s="68"/>
    </row>
    <row r="14276" spans="658:680" x14ac:dyDescent="0.25">
      <c r="YH14276" s="68"/>
      <c r="YI14276" s="68"/>
      <c r="YJ14276" s="68"/>
      <c r="YK14276" s="68"/>
      <c r="YL14276" s="68"/>
      <c r="YM14276" s="68"/>
      <c r="YN14276" s="68"/>
      <c r="YO14276" s="68"/>
      <c r="YP14276" s="68"/>
      <c r="YQ14276" s="68"/>
      <c r="YR14276" s="68"/>
      <c r="YS14276" s="68"/>
      <c r="YT14276" s="68"/>
      <c r="YU14276" s="68"/>
      <c r="YV14276" s="68"/>
      <c r="YW14276" s="68"/>
      <c r="YX14276" s="68">
        <v>0.80964921367227705</v>
      </c>
      <c r="YY14276" s="68"/>
      <c r="YZ14276" s="68"/>
      <c r="ZA14276" s="68"/>
      <c r="ZB14276" s="68"/>
      <c r="ZC14276" s="68"/>
      <c r="ZD14276" s="68"/>
    </row>
    <row r="14277" spans="658:680" x14ac:dyDescent="0.25">
      <c r="YH14277" s="68"/>
      <c r="YI14277" s="68"/>
      <c r="YJ14277" s="68"/>
      <c r="YK14277" s="68"/>
      <c r="YL14277" s="68"/>
      <c r="YM14277" s="68"/>
      <c r="YN14277" s="68"/>
      <c r="YO14277" s="68"/>
      <c r="YP14277" s="68"/>
      <c r="YQ14277" s="68"/>
      <c r="YR14277" s="68"/>
      <c r="YS14277" s="68"/>
      <c r="YT14277" s="68"/>
      <c r="YU14277" s="68"/>
      <c r="YV14277" s="68"/>
      <c r="YW14277" s="68"/>
      <c r="YX14277" s="68">
        <v>0.80964022379479805</v>
      </c>
      <c r="YY14277" s="68"/>
      <c r="YZ14277" s="68"/>
      <c r="ZA14277" s="68"/>
      <c r="ZB14277" s="68"/>
      <c r="ZC14277" s="68"/>
      <c r="ZD14277" s="68"/>
    </row>
    <row r="14278" spans="658:680" x14ac:dyDescent="0.25">
      <c r="YH14278" s="68"/>
      <c r="YI14278" s="68"/>
      <c r="YJ14278" s="68"/>
      <c r="YK14278" s="68"/>
      <c r="YL14278" s="68"/>
      <c r="YM14278" s="68"/>
      <c r="YN14278" s="68"/>
      <c r="YO14278" s="68"/>
      <c r="YP14278" s="68"/>
      <c r="YQ14278" s="68"/>
      <c r="YR14278" s="68"/>
      <c r="YS14278" s="68"/>
      <c r="YT14278" s="68"/>
      <c r="YU14278" s="68"/>
      <c r="YV14278" s="68"/>
      <c r="YW14278" s="68"/>
      <c r="YX14278" s="68">
        <v>0.80960006579688504</v>
      </c>
      <c r="YY14278" s="68"/>
      <c r="YZ14278" s="68"/>
      <c r="ZA14278" s="68"/>
      <c r="ZB14278" s="68"/>
      <c r="ZC14278" s="68"/>
      <c r="ZD14278" s="68"/>
    </row>
    <row r="14279" spans="658:680" x14ac:dyDescent="0.25">
      <c r="YH14279" s="68"/>
      <c r="YI14279" s="68"/>
      <c r="YJ14279" s="68"/>
      <c r="YK14279" s="68"/>
      <c r="YL14279" s="68"/>
      <c r="YM14279" s="68"/>
      <c r="YN14279" s="68"/>
      <c r="YO14279" s="68"/>
      <c r="YP14279" s="68"/>
      <c r="YQ14279" s="68"/>
      <c r="YR14279" s="68"/>
      <c r="YS14279" s="68"/>
      <c r="YT14279" s="68"/>
      <c r="YU14279" s="68"/>
      <c r="YV14279" s="68"/>
      <c r="YW14279" s="68"/>
      <c r="YX14279" s="68">
        <v>0.80950197929402201</v>
      </c>
      <c r="YY14279" s="68"/>
      <c r="YZ14279" s="68"/>
      <c r="ZA14279" s="68"/>
      <c r="ZB14279" s="68"/>
      <c r="ZC14279" s="68"/>
      <c r="ZD14279" s="68"/>
    </row>
    <row r="14280" spans="658:680" x14ac:dyDescent="0.25">
      <c r="YH14280" s="68"/>
      <c r="YI14280" s="68"/>
      <c r="YJ14280" s="68"/>
      <c r="YK14280" s="68"/>
      <c r="YL14280" s="68"/>
      <c r="YM14280" s="68"/>
      <c r="YN14280" s="68"/>
      <c r="YO14280" s="68"/>
      <c r="YP14280" s="68"/>
      <c r="YQ14280" s="68"/>
      <c r="YR14280" s="68"/>
      <c r="YS14280" s="68"/>
      <c r="YT14280" s="68"/>
      <c r="YU14280" s="68"/>
      <c r="YV14280" s="68"/>
      <c r="YW14280" s="68"/>
      <c r="YX14280" s="68">
        <v>0.80944948290051699</v>
      </c>
      <c r="YY14280" s="68"/>
      <c r="YZ14280" s="68"/>
      <c r="ZA14280" s="68"/>
      <c r="ZB14280" s="68"/>
      <c r="ZC14280" s="68"/>
      <c r="ZD14280" s="68"/>
    </row>
    <row r="14281" spans="658:680" x14ac:dyDescent="0.25">
      <c r="YH14281" s="68"/>
      <c r="YI14281" s="68"/>
      <c r="YJ14281" s="68"/>
      <c r="YK14281" s="68"/>
      <c r="YL14281" s="68"/>
      <c r="YM14281" s="68"/>
      <c r="YN14281" s="68"/>
      <c r="YO14281" s="68"/>
      <c r="YP14281" s="68"/>
      <c r="YQ14281" s="68"/>
      <c r="YR14281" s="68"/>
      <c r="YS14281" s="68"/>
      <c r="YT14281" s="68"/>
      <c r="YU14281" s="68"/>
      <c r="YV14281" s="68"/>
      <c r="YW14281" s="68"/>
      <c r="YX14281" s="68">
        <v>0.80940783491877399</v>
      </c>
      <c r="YY14281" s="68"/>
      <c r="YZ14281" s="68"/>
      <c r="ZA14281" s="68"/>
      <c r="ZB14281" s="68"/>
      <c r="ZC14281" s="68"/>
      <c r="ZD14281" s="68"/>
    </row>
    <row r="14282" spans="658:680" x14ac:dyDescent="0.25">
      <c r="YH14282" s="68"/>
      <c r="YI14282" s="68"/>
      <c r="YJ14282" s="68"/>
      <c r="YK14282" s="68"/>
      <c r="YL14282" s="68"/>
      <c r="YM14282" s="68"/>
      <c r="YN14282" s="68"/>
      <c r="YO14282" s="68"/>
      <c r="YP14282" s="68"/>
      <c r="YQ14282" s="68"/>
      <c r="YR14282" s="68"/>
      <c r="YS14282" s="68"/>
      <c r="YT14282" s="68"/>
      <c r="YU14282" s="68"/>
      <c r="YV14282" s="68"/>
      <c r="YW14282" s="68"/>
      <c r="YX14282" s="68">
        <v>0.80913239528221104</v>
      </c>
      <c r="YY14282" s="68"/>
      <c r="YZ14282" s="68"/>
      <c r="ZA14282" s="68"/>
      <c r="ZB14282" s="68"/>
      <c r="ZC14282" s="68"/>
      <c r="ZD14282" s="68"/>
    </row>
    <row r="14283" spans="658:680" x14ac:dyDescent="0.25">
      <c r="YH14283" s="68"/>
      <c r="YI14283" s="68"/>
      <c r="YJ14283" s="68"/>
      <c r="YK14283" s="68"/>
      <c r="YL14283" s="68"/>
      <c r="YM14283" s="68"/>
      <c r="YN14283" s="68"/>
      <c r="YO14283" s="68"/>
      <c r="YP14283" s="68"/>
      <c r="YQ14283" s="68"/>
      <c r="YR14283" s="68"/>
      <c r="YS14283" s="68"/>
      <c r="YT14283" s="68"/>
      <c r="YU14283" s="68"/>
      <c r="YV14283" s="68"/>
      <c r="YW14283" s="68"/>
      <c r="YX14283" s="68">
        <v>0.80908745177212704</v>
      </c>
      <c r="YY14283" s="68"/>
      <c r="YZ14283" s="68"/>
      <c r="ZA14283" s="68"/>
      <c r="ZB14283" s="68"/>
      <c r="ZC14283" s="68"/>
      <c r="ZD14283" s="68"/>
    </row>
    <row r="14284" spans="658:680" x14ac:dyDescent="0.25">
      <c r="YH14284" s="68"/>
      <c r="YI14284" s="68"/>
      <c r="YJ14284" s="68"/>
      <c r="YK14284" s="68"/>
      <c r="YL14284" s="68"/>
      <c r="YM14284" s="68"/>
      <c r="YN14284" s="68"/>
      <c r="YO14284" s="68"/>
      <c r="YP14284" s="68"/>
      <c r="YQ14284" s="68"/>
      <c r="YR14284" s="68"/>
      <c r="YS14284" s="68"/>
      <c r="YT14284" s="68"/>
      <c r="YU14284" s="68"/>
      <c r="YV14284" s="68"/>
      <c r="YW14284" s="68"/>
      <c r="YX14284" s="68">
        <v>0.80904782280114595</v>
      </c>
      <c r="YY14284" s="68"/>
      <c r="YZ14284" s="68"/>
      <c r="ZA14284" s="68"/>
      <c r="ZB14284" s="68"/>
      <c r="ZC14284" s="68"/>
      <c r="ZD14284" s="68"/>
    </row>
    <row r="14285" spans="658:680" x14ac:dyDescent="0.25">
      <c r="YH14285" s="68"/>
      <c r="YI14285" s="68"/>
      <c r="YJ14285" s="68"/>
      <c r="YK14285" s="68"/>
      <c r="YL14285" s="68"/>
      <c r="YM14285" s="68"/>
      <c r="YN14285" s="68"/>
      <c r="YO14285" s="68"/>
      <c r="YP14285" s="68"/>
      <c r="YQ14285" s="68"/>
      <c r="YR14285" s="68"/>
      <c r="YS14285" s="68"/>
      <c r="YT14285" s="68"/>
      <c r="YU14285" s="68"/>
      <c r="YV14285" s="68"/>
      <c r="YW14285" s="68"/>
      <c r="YX14285" s="68">
        <v>0.80894328457347897</v>
      </c>
      <c r="YY14285" s="68"/>
      <c r="YZ14285" s="68"/>
      <c r="ZA14285" s="68"/>
      <c r="ZB14285" s="68"/>
      <c r="ZC14285" s="68"/>
      <c r="ZD14285" s="68"/>
    </row>
    <row r="14286" spans="658:680" x14ac:dyDescent="0.25">
      <c r="YH14286" s="68"/>
      <c r="YI14286" s="68"/>
      <c r="YJ14286" s="68"/>
      <c r="YK14286" s="68"/>
      <c r="YL14286" s="68"/>
      <c r="YM14286" s="68"/>
      <c r="YN14286" s="68"/>
      <c r="YO14286" s="68"/>
      <c r="YP14286" s="68"/>
      <c r="YQ14286" s="68"/>
      <c r="YR14286" s="68"/>
      <c r="YS14286" s="68"/>
      <c r="YT14286" s="68"/>
      <c r="YU14286" s="68"/>
      <c r="YV14286" s="68"/>
      <c r="YW14286" s="68"/>
      <c r="YX14286" s="68">
        <v>0.80889554709266298</v>
      </c>
      <c r="YY14286" s="68"/>
      <c r="YZ14286" s="68"/>
      <c r="ZA14286" s="68"/>
      <c r="ZB14286" s="68"/>
      <c r="ZC14286" s="68"/>
      <c r="ZD14286" s="68"/>
    </row>
    <row r="14287" spans="658:680" x14ac:dyDescent="0.25">
      <c r="YH14287" s="68"/>
      <c r="YI14287" s="68"/>
      <c r="YJ14287" s="68"/>
      <c r="YK14287" s="68"/>
      <c r="YL14287" s="68"/>
      <c r="YM14287" s="68"/>
      <c r="YN14287" s="68"/>
      <c r="YO14287" s="68"/>
      <c r="YP14287" s="68"/>
      <c r="YQ14287" s="68"/>
      <c r="YR14287" s="68"/>
      <c r="YS14287" s="68"/>
      <c r="YT14287" s="68"/>
      <c r="YU14287" s="68"/>
      <c r="YV14287" s="68"/>
      <c r="YW14287" s="68"/>
      <c r="YX14287" s="68">
        <v>0.80870220938217596</v>
      </c>
      <c r="YY14287" s="68"/>
      <c r="YZ14287" s="68"/>
      <c r="ZA14287" s="68"/>
      <c r="ZB14287" s="68"/>
      <c r="ZC14287" s="68"/>
      <c r="ZD14287" s="68"/>
    </row>
    <row r="14288" spans="658:680" x14ac:dyDescent="0.25">
      <c r="YH14288" s="68"/>
      <c r="YI14288" s="68"/>
      <c r="YJ14288" s="68"/>
      <c r="YK14288" s="68"/>
      <c r="YL14288" s="68"/>
      <c r="YM14288" s="68"/>
      <c r="YN14288" s="68"/>
      <c r="YO14288" s="68"/>
      <c r="YP14288" s="68"/>
      <c r="YQ14288" s="68"/>
      <c r="YR14288" s="68"/>
      <c r="YS14288" s="68"/>
      <c r="YT14288" s="68"/>
      <c r="YU14288" s="68"/>
      <c r="YV14288" s="68"/>
      <c r="YW14288" s="68"/>
      <c r="YX14288" s="68">
        <v>0.808659456536445</v>
      </c>
      <c r="YY14288" s="68"/>
      <c r="YZ14288" s="68"/>
      <c r="ZA14288" s="68"/>
      <c r="ZB14288" s="68"/>
      <c r="ZC14288" s="68"/>
      <c r="ZD14288" s="68"/>
    </row>
    <row r="14289" spans="658:680" x14ac:dyDescent="0.25">
      <c r="YH14289" s="68"/>
      <c r="YI14289" s="68"/>
      <c r="YJ14289" s="68"/>
      <c r="YK14289" s="68"/>
      <c r="YL14289" s="68"/>
      <c r="YM14289" s="68"/>
      <c r="YN14289" s="68"/>
      <c r="YO14289" s="68"/>
      <c r="YP14289" s="68"/>
      <c r="YQ14289" s="68"/>
      <c r="YR14289" s="68"/>
      <c r="YS14289" s="68"/>
      <c r="YT14289" s="68"/>
      <c r="YU14289" s="68"/>
      <c r="YV14289" s="68"/>
      <c r="YW14289" s="68"/>
      <c r="YX14289" s="68">
        <v>0.80859895053895703</v>
      </c>
      <c r="YY14289" s="68"/>
      <c r="YZ14289" s="68"/>
      <c r="ZA14289" s="68"/>
      <c r="ZB14289" s="68"/>
      <c r="ZC14289" s="68"/>
      <c r="ZD14289" s="68"/>
    </row>
    <row r="14290" spans="658:680" x14ac:dyDescent="0.25">
      <c r="YH14290" s="68"/>
      <c r="YI14290" s="68"/>
      <c r="YJ14290" s="68"/>
      <c r="YK14290" s="68"/>
      <c r="YL14290" s="68"/>
      <c r="YM14290" s="68"/>
      <c r="YN14290" s="68"/>
      <c r="YO14290" s="68"/>
      <c r="YP14290" s="68"/>
      <c r="YQ14290" s="68"/>
      <c r="YR14290" s="68"/>
      <c r="YS14290" s="68"/>
      <c r="YT14290" s="68"/>
      <c r="YU14290" s="68"/>
      <c r="YV14290" s="68"/>
      <c r="YW14290" s="68"/>
      <c r="YX14290" s="68">
        <v>0.80855888182540403</v>
      </c>
      <c r="YY14290" s="68"/>
      <c r="YZ14290" s="68"/>
      <c r="ZA14290" s="68"/>
      <c r="ZB14290" s="68"/>
      <c r="ZC14290" s="68"/>
      <c r="ZD14290" s="68"/>
    </row>
    <row r="14291" spans="658:680" x14ac:dyDescent="0.25">
      <c r="YH14291" s="68"/>
      <c r="YI14291" s="68"/>
      <c r="YJ14291" s="68"/>
      <c r="YK14291" s="68"/>
      <c r="YL14291" s="68"/>
      <c r="YM14291" s="68"/>
      <c r="YN14291" s="68"/>
      <c r="YO14291" s="68"/>
      <c r="YP14291" s="68"/>
      <c r="YQ14291" s="68"/>
      <c r="YR14291" s="68"/>
      <c r="YS14291" s="68"/>
      <c r="YT14291" s="68"/>
      <c r="YU14291" s="68"/>
      <c r="YV14291" s="68"/>
      <c r="YW14291" s="68"/>
      <c r="YX14291" s="68">
        <v>0.80852332304070695</v>
      </c>
      <c r="YY14291" s="68"/>
      <c r="YZ14291" s="68"/>
      <c r="ZA14291" s="68"/>
      <c r="ZB14291" s="68"/>
      <c r="ZC14291" s="68"/>
      <c r="ZD14291" s="68"/>
    </row>
    <row r="14292" spans="658:680" x14ac:dyDescent="0.25">
      <c r="YH14292" s="68"/>
      <c r="YI14292" s="68"/>
      <c r="YJ14292" s="68"/>
      <c r="YK14292" s="68"/>
      <c r="YL14292" s="68"/>
      <c r="YM14292" s="68"/>
      <c r="YN14292" s="68"/>
      <c r="YO14292" s="68"/>
      <c r="YP14292" s="68"/>
      <c r="YQ14292" s="68"/>
      <c r="YR14292" s="68"/>
      <c r="YS14292" s="68"/>
      <c r="YT14292" s="68"/>
      <c r="YU14292" s="68"/>
      <c r="YV14292" s="68"/>
      <c r="YW14292" s="68"/>
      <c r="YX14292" s="68">
        <v>0.80851691412587001</v>
      </c>
      <c r="YY14292" s="68"/>
      <c r="YZ14292" s="68"/>
      <c r="ZA14292" s="68"/>
      <c r="ZB14292" s="68"/>
      <c r="ZC14292" s="68"/>
      <c r="ZD14292" s="68"/>
    </row>
    <row r="14293" spans="658:680" x14ac:dyDescent="0.25">
      <c r="YH14293" s="68"/>
      <c r="YI14293" s="68"/>
      <c r="YJ14293" s="68"/>
      <c r="YK14293" s="68"/>
      <c r="YL14293" s="68"/>
      <c r="YM14293" s="68"/>
      <c r="YN14293" s="68"/>
      <c r="YO14293" s="68"/>
      <c r="YP14293" s="68"/>
      <c r="YQ14293" s="68"/>
      <c r="YR14293" s="68"/>
      <c r="YS14293" s="68"/>
      <c r="YT14293" s="68"/>
      <c r="YU14293" s="68"/>
      <c r="YV14293" s="68"/>
      <c r="YW14293" s="68"/>
      <c r="YX14293" s="68">
        <v>0.80842907687031296</v>
      </c>
      <c r="YY14293" s="68"/>
      <c r="YZ14293" s="68"/>
      <c r="ZA14293" s="68"/>
      <c r="ZB14293" s="68"/>
      <c r="ZC14293" s="68"/>
      <c r="ZD14293" s="68"/>
    </row>
    <row r="14294" spans="658:680" x14ac:dyDescent="0.25">
      <c r="YH14294" s="68"/>
      <c r="YI14294" s="68"/>
      <c r="YJ14294" s="68"/>
      <c r="YK14294" s="68"/>
      <c r="YL14294" s="68"/>
      <c r="YM14294" s="68"/>
      <c r="YN14294" s="68"/>
      <c r="YO14294" s="68"/>
      <c r="YP14294" s="68"/>
      <c r="YQ14294" s="68"/>
      <c r="YR14294" s="68"/>
      <c r="YS14294" s="68"/>
      <c r="YT14294" s="68"/>
      <c r="YU14294" s="68"/>
      <c r="YV14294" s="68"/>
      <c r="YW14294" s="68"/>
      <c r="YX14294" s="68">
        <v>0.80832444830709704</v>
      </c>
      <c r="YY14294" s="68"/>
      <c r="YZ14294" s="68"/>
      <c r="ZA14294" s="68"/>
      <c r="ZB14294" s="68"/>
      <c r="ZC14294" s="68"/>
      <c r="ZD14294" s="68"/>
    </row>
    <row r="14295" spans="658:680" x14ac:dyDescent="0.25">
      <c r="YH14295" s="68"/>
      <c r="YI14295" s="68"/>
      <c r="YJ14295" s="68"/>
      <c r="YK14295" s="68"/>
      <c r="YL14295" s="68"/>
      <c r="YM14295" s="68"/>
      <c r="YN14295" s="68"/>
      <c r="YO14295" s="68"/>
      <c r="YP14295" s="68"/>
      <c r="YQ14295" s="68"/>
      <c r="YR14295" s="68"/>
      <c r="YS14295" s="68"/>
      <c r="YT14295" s="68"/>
      <c r="YU14295" s="68"/>
      <c r="YV14295" s="68"/>
      <c r="YW14295" s="68"/>
      <c r="YX14295" s="68">
        <v>0.80830444104868804</v>
      </c>
      <c r="YY14295" s="68"/>
      <c r="YZ14295" s="68"/>
      <c r="ZA14295" s="68"/>
      <c r="ZB14295" s="68"/>
      <c r="ZC14295" s="68"/>
      <c r="ZD14295" s="68"/>
    </row>
    <row r="14296" spans="658:680" x14ac:dyDescent="0.25">
      <c r="YH14296" s="68"/>
      <c r="YI14296" s="68"/>
      <c r="YJ14296" s="68"/>
      <c r="YK14296" s="68"/>
      <c r="YL14296" s="68"/>
      <c r="YM14296" s="68"/>
      <c r="YN14296" s="68"/>
      <c r="YO14296" s="68"/>
      <c r="YP14296" s="68"/>
      <c r="YQ14296" s="68"/>
      <c r="YR14296" s="68"/>
      <c r="YS14296" s="68"/>
      <c r="YT14296" s="68"/>
      <c r="YU14296" s="68"/>
      <c r="YV14296" s="68"/>
      <c r="YW14296" s="68"/>
      <c r="YX14296" s="68">
        <v>0.80826780403742104</v>
      </c>
      <c r="YY14296" s="68"/>
      <c r="YZ14296" s="68"/>
      <c r="ZA14296" s="68"/>
      <c r="ZB14296" s="68"/>
      <c r="ZC14296" s="68"/>
      <c r="ZD14296" s="68"/>
    </row>
    <row r="14297" spans="658:680" x14ac:dyDescent="0.25">
      <c r="YH14297" s="68"/>
      <c r="YI14297" s="68"/>
      <c r="YJ14297" s="68"/>
      <c r="YK14297" s="68"/>
      <c r="YL14297" s="68"/>
      <c r="YM14297" s="68"/>
      <c r="YN14297" s="68"/>
      <c r="YO14297" s="68"/>
      <c r="YP14297" s="68"/>
      <c r="YQ14297" s="68"/>
      <c r="YR14297" s="68"/>
      <c r="YS14297" s="68"/>
      <c r="YT14297" s="68"/>
      <c r="YU14297" s="68"/>
      <c r="YV14297" s="68"/>
      <c r="YW14297" s="68"/>
      <c r="YX14297" s="68">
        <v>0.80795333463921404</v>
      </c>
      <c r="YY14297" s="68"/>
      <c r="YZ14297" s="68"/>
      <c r="ZA14297" s="68"/>
      <c r="ZB14297" s="68"/>
      <c r="ZC14297" s="68"/>
      <c r="ZD14297" s="68"/>
    </row>
    <row r="14298" spans="658:680" x14ac:dyDescent="0.25">
      <c r="YH14298" s="68"/>
      <c r="YI14298" s="68"/>
      <c r="YJ14298" s="68"/>
      <c r="YK14298" s="68"/>
      <c r="YL14298" s="68"/>
      <c r="YM14298" s="68"/>
      <c r="YN14298" s="68"/>
      <c r="YO14298" s="68"/>
      <c r="YP14298" s="68"/>
      <c r="YQ14298" s="68"/>
      <c r="YR14298" s="68"/>
      <c r="YS14298" s="68"/>
      <c r="YT14298" s="68"/>
      <c r="YU14298" s="68"/>
      <c r="YV14298" s="68"/>
      <c r="YW14298" s="68"/>
      <c r="YX14298" s="68">
        <v>0.80788180926105402</v>
      </c>
      <c r="YY14298" s="68"/>
      <c r="YZ14298" s="68"/>
      <c r="ZA14298" s="68"/>
      <c r="ZB14298" s="68"/>
      <c r="ZC14298" s="68"/>
      <c r="ZD14298" s="68"/>
    </row>
    <row r="14299" spans="658:680" x14ac:dyDescent="0.25">
      <c r="YH14299" s="68"/>
      <c r="YI14299" s="68"/>
      <c r="YJ14299" s="68"/>
      <c r="YK14299" s="68"/>
      <c r="YL14299" s="68"/>
      <c r="YM14299" s="68"/>
      <c r="YN14299" s="68"/>
      <c r="YO14299" s="68"/>
      <c r="YP14299" s="68"/>
      <c r="YQ14299" s="68"/>
      <c r="YR14299" s="68"/>
      <c r="YS14299" s="68"/>
      <c r="YT14299" s="68"/>
      <c r="YU14299" s="68"/>
      <c r="YV14299" s="68"/>
      <c r="YW14299" s="68"/>
      <c r="YX14299" s="68">
        <v>0.80780713780286295</v>
      </c>
      <c r="YY14299" s="68"/>
      <c r="YZ14299" s="68"/>
      <c r="ZA14299" s="68"/>
      <c r="ZB14299" s="68"/>
      <c r="ZC14299" s="68"/>
      <c r="ZD14299" s="68"/>
    </row>
    <row r="14300" spans="658:680" x14ac:dyDescent="0.25">
      <c r="YH14300" s="68"/>
      <c r="YI14300" s="68"/>
      <c r="YJ14300" s="68"/>
      <c r="YK14300" s="68"/>
      <c r="YL14300" s="68"/>
      <c r="YM14300" s="68"/>
      <c r="YN14300" s="68"/>
      <c r="YO14300" s="68"/>
      <c r="YP14300" s="68"/>
      <c r="YQ14300" s="68"/>
      <c r="YR14300" s="68"/>
      <c r="YS14300" s="68"/>
      <c r="YT14300" s="68"/>
      <c r="YU14300" s="68"/>
      <c r="YV14300" s="68"/>
      <c r="YW14300" s="68"/>
      <c r="YX14300" s="68">
        <v>0.80773388324182005</v>
      </c>
      <c r="YY14300" s="68"/>
      <c r="YZ14300" s="68"/>
      <c r="ZA14300" s="68"/>
      <c r="ZB14300" s="68"/>
      <c r="ZC14300" s="68"/>
      <c r="ZD14300" s="68"/>
    </row>
    <row r="14301" spans="658:680" x14ac:dyDescent="0.25">
      <c r="YH14301" s="68"/>
      <c r="YI14301" s="68"/>
      <c r="YJ14301" s="68"/>
      <c r="YK14301" s="68"/>
      <c r="YL14301" s="68"/>
      <c r="YM14301" s="68"/>
      <c r="YN14301" s="68"/>
      <c r="YO14301" s="68"/>
      <c r="YP14301" s="68"/>
      <c r="YQ14301" s="68"/>
      <c r="YR14301" s="68"/>
      <c r="YS14301" s="68"/>
      <c r="YT14301" s="68"/>
      <c r="YU14301" s="68"/>
      <c r="YV14301" s="68"/>
      <c r="YW14301" s="68"/>
      <c r="YX14301" s="68">
        <v>0.80763447592901705</v>
      </c>
      <c r="YY14301" s="68"/>
      <c r="YZ14301" s="68"/>
      <c r="ZA14301" s="68"/>
      <c r="ZB14301" s="68"/>
      <c r="ZC14301" s="68"/>
      <c r="ZD14301" s="68"/>
    </row>
    <row r="14302" spans="658:680" x14ac:dyDescent="0.25">
      <c r="YH14302" s="68"/>
      <c r="YI14302" s="68"/>
      <c r="YJ14302" s="68"/>
      <c r="YK14302" s="68"/>
      <c r="YL14302" s="68"/>
      <c r="YM14302" s="68"/>
      <c r="YN14302" s="68"/>
      <c r="YO14302" s="68"/>
      <c r="YP14302" s="68"/>
      <c r="YQ14302" s="68"/>
      <c r="YR14302" s="68"/>
      <c r="YS14302" s="68"/>
      <c r="YT14302" s="68"/>
      <c r="YU14302" s="68"/>
      <c r="YV14302" s="68"/>
      <c r="YW14302" s="68"/>
      <c r="YX14302" s="68">
        <v>0.80759564390581695</v>
      </c>
      <c r="YY14302" s="68"/>
      <c r="YZ14302" s="68"/>
      <c r="ZA14302" s="68"/>
      <c r="ZB14302" s="68"/>
      <c r="ZC14302" s="68"/>
      <c r="ZD14302" s="68"/>
    </row>
    <row r="14303" spans="658:680" x14ac:dyDescent="0.25">
      <c r="YH14303" s="68"/>
      <c r="YI14303" s="68"/>
      <c r="YJ14303" s="68"/>
      <c r="YK14303" s="68"/>
      <c r="YL14303" s="68"/>
      <c r="YM14303" s="68"/>
      <c r="YN14303" s="68"/>
      <c r="YO14303" s="68"/>
      <c r="YP14303" s="68"/>
      <c r="YQ14303" s="68"/>
      <c r="YR14303" s="68"/>
      <c r="YS14303" s="68"/>
      <c r="YT14303" s="68"/>
      <c r="YU14303" s="68"/>
      <c r="YV14303" s="68"/>
      <c r="YW14303" s="68"/>
      <c r="YX14303" s="68">
        <v>0.80755988792356603</v>
      </c>
      <c r="YY14303" s="68"/>
      <c r="YZ14303" s="68"/>
      <c r="ZA14303" s="68"/>
      <c r="ZB14303" s="68"/>
      <c r="ZC14303" s="68"/>
      <c r="ZD14303" s="68"/>
    </row>
    <row r="14304" spans="658:680" x14ac:dyDescent="0.25">
      <c r="YH14304" s="68"/>
      <c r="YI14304" s="68"/>
      <c r="YJ14304" s="68"/>
      <c r="YK14304" s="68"/>
      <c r="YL14304" s="68"/>
      <c r="YM14304" s="68"/>
      <c r="YN14304" s="68"/>
      <c r="YO14304" s="68"/>
      <c r="YP14304" s="68"/>
      <c r="YQ14304" s="68"/>
      <c r="YR14304" s="68"/>
      <c r="YS14304" s="68"/>
      <c r="YT14304" s="68"/>
      <c r="YU14304" s="68"/>
      <c r="YV14304" s="68"/>
      <c r="YW14304" s="68"/>
      <c r="YX14304" s="68">
        <v>0.807432955921218</v>
      </c>
      <c r="YY14304" s="68"/>
      <c r="YZ14304" s="68"/>
      <c r="ZA14304" s="68"/>
      <c r="ZB14304" s="68"/>
      <c r="ZC14304" s="68"/>
      <c r="ZD14304" s="68"/>
    </row>
    <row r="14305" spans="658:680" x14ac:dyDescent="0.25">
      <c r="YH14305" s="68"/>
      <c r="YI14305" s="68"/>
      <c r="YJ14305" s="68"/>
      <c r="YK14305" s="68"/>
      <c r="YL14305" s="68"/>
      <c r="YM14305" s="68"/>
      <c r="YN14305" s="68"/>
      <c r="YO14305" s="68"/>
      <c r="YP14305" s="68"/>
      <c r="YQ14305" s="68"/>
      <c r="YR14305" s="68"/>
      <c r="YS14305" s="68"/>
      <c r="YT14305" s="68"/>
      <c r="YU14305" s="68"/>
      <c r="YV14305" s="68"/>
      <c r="YW14305" s="68"/>
      <c r="YX14305" s="68">
        <v>0.80738133142786095</v>
      </c>
      <c r="YY14305" s="68"/>
      <c r="YZ14305" s="68"/>
      <c r="ZA14305" s="68"/>
      <c r="ZB14305" s="68"/>
      <c r="ZC14305" s="68"/>
      <c r="ZD14305" s="68"/>
    </row>
    <row r="14306" spans="658:680" x14ac:dyDescent="0.25">
      <c r="YH14306" s="68"/>
      <c r="YI14306" s="68"/>
      <c r="YJ14306" s="68"/>
      <c r="YK14306" s="68"/>
      <c r="YL14306" s="68"/>
      <c r="YM14306" s="68"/>
      <c r="YN14306" s="68"/>
      <c r="YO14306" s="68"/>
      <c r="YP14306" s="68"/>
      <c r="YQ14306" s="68"/>
      <c r="YR14306" s="68"/>
      <c r="YS14306" s="68"/>
      <c r="YT14306" s="68"/>
      <c r="YU14306" s="68"/>
      <c r="YV14306" s="68"/>
      <c r="YW14306" s="68"/>
      <c r="YX14306" s="68">
        <v>0.80731169547652104</v>
      </c>
      <c r="YY14306" s="68"/>
      <c r="YZ14306" s="68"/>
      <c r="ZA14306" s="68"/>
      <c r="ZB14306" s="68"/>
      <c r="ZC14306" s="68"/>
      <c r="ZD14306" s="68"/>
    </row>
    <row r="14307" spans="658:680" x14ac:dyDescent="0.25">
      <c r="YH14307" s="68"/>
      <c r="YI14307" s="68"/>
      <c r="YJ14307" s="68"/>
      <c r="YK14307" s="68"/>
      <c r="YL14307" s="68"/>
      <c r="YM14307" s="68"/>
      <c r="YN14307" s="68"/>
      <c r="YO14307" s="68"/>
      <c r="YP14307" s="68"/>
      <c r="YQ14307" s="68"/>
      <c r="YR14307" s="68"/>
      <c r="YS14307" s="68"/>
      <c r="YT14307" s="68"/>
      <c r="YU14307" s="68"/>
      <c r="YV14307" s="68"/>
      <c r="YW14307" s="68"/>
      <c r="YX14307" s="68">
        <v>0.80709865349614496</v>
      </c>
      <c r="YY14307" s="68"/>
      <c r="YZ14307" s="68"/>
      <c r="ZA14307" s="68"/>
      <c r="ZB14307" s="68"/>
      <c r="ZC14307" s="68"/>
      <c r="ZD14307" s="68"/>
    </row>
    <row r="14308" spans="658:680" x14ac:dyDescent="0.25">
      <c r="YH14308" s="68"/>
      <c r="YI14308" s="68"/>
      <c r="YJ14308" s="68"/>
      <c r="YK14308" s="68"/>
      <c r="YL14308" s="68"/>
      <c r="YM14308" s="68"/>
      <c r="YN14308" s="68"/>
      <c r="YO14308" s="68"/>
      <c r="YP14308" s="68"/>
      <c r="YQ14308" s="68"/>
      <c r="YR14308" s="68"/>
      <c r="YS14308" s="68"/>
      <c r="YT14308" s="68"/>
      <c r="YU14308" s="68"/>
      <c r="YV14308" s="68"/>
      <c r="YW14308" s="68"/>
      <c r="YX14308" s="68">
        <v>0.80697322893321299</v>
      </c>
      <c r="YY14308" s="68"/>
      <c r="YZ14308" s="68"/>
      <c r="ZA14308" s="68"/>
      <c r="ZB14308" s="68"/>
      <c r="ZC14308" s="68"/>
      <c r="ZD14308" s="68"/>
    </row>
    <row r="14309" spans="658:680" x14ac:dyDescent="0.25">
      <c r="YH14309" s="68"/>
      <c r="YI14309" s="68"/>
      <c r="YJ14309" s="68"/>
      <c r="YK14309" s="68"/>
      <c r="YL14309" s="68"/>
      <c r="YM14309" s="68"/>
      <c r="YN14309" s="68"/>
      <c r="YO14309" s="68"/>
      <c r="YP14309" s="68"/>
      <c r="YQ14309" s="68"/>
      <c r="YR14309" s="68"/>
      <c r="YS14309" s="68"/>
      <c r="YT14309" s="68"/>
      <c r="YU14309" s="68"/>
      <c r="YV14309" s="68"/>
      <c r="YW14309" s="68"/>
      <c r="YX14309" s="68">
        <v>0.80692601131691</v>
      </c>
      <c r="YY14309" s="68"/>
      <c r="YZ14309" s="68"/>
      <c r="ZA14309" s="68"/>
      <c r="ZB14309" s="68"/>
      <c r="ZC14309" s="68"/>
      <c r="ZD14309" s="68"/>
    </row>
    <row r="14310" spans="658:680" x14ac:dyDescent="0.25">
      <c r="YH14310" s="68"/>
      <c r="YI14310" s="68"/>
      <c r="YJ14310" s="68"/>
      <c r="YK14310" s="68"/>
      <c r="YL14310" s="68"/>
      <c r="YM14310" s="68"/>
      <c r="YN14310" s="68"/>
      <c r="YO14310" s="68"/>
      <c r="YP14310" s="68"/>
      <c r="YQ14310" s="68"/>
      <c r="YR14310" s="68"/>
      <c r="YS14310" s="68"/>
      <c r="YT14310" s="68"/>
      <c r="YU14310" s="68"/>
      <c r="YV14310" s="68"/>
      <c r="YW14310" s="68"/>
      <c r="YX14310" s="68">
        <v>0.80668190603283196</v>
      </c>
      <c r="YY14310" s="68"/>
      <c r="YZ14310" s="68"/>
      <c r="ZA14310" s="68"/>
      <c r="ZB14310" s="68"/>
      <c r="ZC14310" s="68"/>
      <c r="ZD14310" s="68"/>
    </row>
    <row r="14311" spans="658:680" x14ac:dyDescent="0.25">
      <c r="YH14311" s="68"/>
      <c r="YI14311" s="68"/>
      <c r="YJ14311" s="68"/>
      <c r="YK14311" s="68"/>
      <c r="YL14311" s="68"/>
      <c r="YM14311" s="68"/>
      <c r="YN14311" s="68"/>
      <c r="YO14311" s="68"/>
      <c r="YP14311" s="68"/>
      <c r="YQ14311" s="68"/>
      <c r="YR14311" s="68"/>
      <c r="YS14311" s="68"/>
      <c r="YT14311" s="68"/>
      <c r="YU14311" s="68"/>
      <c r="YV14311" s="68"/>
      <c r="YW14311" s="68"/>
      <c r="YX14311" s="68">
        <v>0.806672808241782</v>
      </c>
      <c r="YY14311" s="68"/>
      <c r="YZ14311" s="68"/>
      <c r="ZA14311" s="68"/>
      <c r="ZB14311" s="68"/>
      <c r="ZC14311" s="68"/>
      <c r="ZD14311" s="68"/>
    </row>
    <row r="14312" spans="658:680" x14ac:dyDescent="0.25">
      <c r="YH14312" s="68"/>
      <c r="YI14312" s="68"/>
      <c r="YJ14312" s="68"/>
      <c r="YK14312" s="68"/>
      <c r="YL14312" s="68"/>
      <c r="YM14312" s="68"/>
      <c r="YN14312" s="68"/>
      <c r="YO14312" s="68"/>
      <c r="YP14312" s="68"/>
      <c r="YQ14312" s="68"/>
      <c r="YR14312" s="68"/>
      <c r="YS14312" s="68"/>
      <c r="YT14312" s="68"/>
      <c r="YU14312" s="68"/>
      <c r="YV14312" s="68"/>
      <c r="YW14312" s="68"/>
      <c r="YX14312" s="68">
        <v>0.80656608583438705</v>
      </c>
      <c r="YY14312" s="68"/>
      <c r="YZ14312" s="68"/>
      <c r="ZA14312" s="68"/>
      <c r="ZB14312" s="68"/>
      <c r="ZC14312" s="68"/>
      <c r="ZD14312" s="68"/>
    </row>
    <row r="14313" spans="658:680" x14ac:dyDescent="0.25">
      <c r="YH14313" s="68"/>
      <c r="YI14313" s="68"/>
      <c r="YJ14313" s="68"/>
      <c r="YK14313" s="68"/>
      <c r="YL14313" s="68"/>
      <c r="YM14313" s="68"/>
      <c r="YN14313" s="68"/>
      <c r="YO14313" s="68"/>
      <c r="YP14313" s="68"/>
      <c r="YQ14313" s="68"/>
      <c r="YR14313" s="68"/>
      <c r="YS14313" s="68"/>
      <c r="YT14313" s="68"/>
      <c r="YU14313" s="68"/>
      <c r="YV14313" s="68"/>
      <c r="YW14313" s="68"/>
      <c r="YX14313" s="68">
        <v>0.80641532937447002</v>
      </c>
      <c r="YY14313" s="68"/>
      <c r="YZ14313" s="68"/>
      <c r="ZA14313" s="68"/>
      <c r="ZB14313" s="68"/>
      <c r="ZC14313" s="68"/>
      <c r="ZD14313" s="68"/>
    </row>
    <row r="14314" spans="658:680" x14ac:dyDescent="0.25">
      <c r="YH14314" s="68"/>
      <c r="YI14314" s="68"/>
      <c r="YJ14314" s="68"/>
      <c r="YK14314" s="68"/>
      <c r="YL14314" s="68"/>
      <c r="YM14314" s="68"/>
      <c r="YN14314" s="68"/>
      <c r="YO14314" s="68"/>
      <c r="YP14314" s="68"/>
      <c r="YQ14314" s="68"/>
      <c r="YR14314" s="68"/>
      <c r="YS14314" s="68"/>
      <c r="YT14314" s="68"/>
      <c r="YU14314" s="68"/>
      <c r="YV14314" s="68"/>
      <c r="YW14314" s="68"/>
      <c r="YX14314" s="68">
        <v>0.806315356184925</v>
      </c>
      <c r="YY14314" s="68"/>
      <c r="YZ14314" s="68"/>
      <c r="ZA14314" s="68"/>
      <c r="ZB14314" s="68"/>
      <c r="ZC14314" s="68"/>
      <c r="ZD14314" s="68"/>
    </row>
    <row r="14315" spans="658:680" x14ac:dyDescent="0.25">
      <c r="YH14315" s="68"/>
      <c r="YI14315" s="68"/>
      <c r="YJ14315" s="68"/>
      <c r="YK14315" s="68"/>
      <c r="YL14315" s="68"/>
      <c r="YM14315" s="68"/>
      <c r="YN14315" s="68"/>
      <c r="YO14315" s="68"/>
      <c r="YP14315" s="68"/>
      <c r="YQ14315" s="68"/>
      <c r="YR14315" s="68"/>
      <c r="YS14315" s="68"/>
      <c r="YT14315" s="68"/>
      <c r="YU14315" s="68"/>
      <c r="YV14315" s="68"/>
      <c r="YW14315" s="68"/>
      <c r="YX14315" s="68">
        <v>0.80607635436912095</v>
      </c>
      <c r="YY14315" s="68"/>
      <c r="YZ14315" s="68"/>
      <c r="ZA14315" s="68"/>
      <c r="ZB14315" s="68"/>
      <c r="ZC14315" s="68"/>
      <c r="ZD14315" s="68"/>
    </row>
    <row r="14316" spans="658:680" x14ac:dyDescent="0.25">
      <c r="YH14316" s="68"/>
      <c r="YI14316" s="68"/>
      <c r="YJ14316" s="68"/>
      <c r="YK14316" s="68"/>
      <c r="YL14316" s="68"/>
      <c r="YM14316" s="68"/>
      <c r="YN14316" s="68"/>
      <c r="YO14316" s="68"/>
      <c r="YP14316" s="68"/>
      <c r="YQ14316" s="68"/>
      <c r="YR14316" s="68"/>
      <c r="YS14316" s="68"/>
      <c r="YT14316" s="68"/>
      <c r="YU14316" s="68"/>
      <c r="YV14316" s="68"/>
      <c r="YW14316" s="68"/>
      <c r="YX14316" s="68">
        <v>0.80605068904337696</v>
      </c>
      <c r="YY14316" s="68"/>
      <c r="YZ14316" s="68"/>
      <c r="ZA14316" s="68"/>
      <c r="ZB14316" s="68"/>
      <c r="ZC14316" s="68"/>
      <c r="ZD14316" s="68"/>
    </row>
    <row r="14317" spans="658:680" x14ac:dyDescent="0.25">
      <c r="YH14317" s="68"/>
      <c r="YI14317" s="68"/>
      <c r="YJ14317" s="68"/>
      <c r="YK14317" s="68"/>
      <c r="YL14317" s="68"/>
      <c r="YM14317" s="68"/>
      <c r="YN14317" s="68"/>
      <c r="YO14317" s="68"/>
      <c r="YP14317" s="68"/>
      <c r="YQ14317" s="68"/>
      <c r="YR14317" s="68"/>
      <c r="YS14317" s="68"/>
      <c r="YT14317" s="68"/>
      <c r="YU14317" s="68"/>
      <c r="YV14317" s="68"/>
      <c r="YW14317" s="68"/>
      <c r="YX14317" s="68">
        <v>0.80593391008378601</v>
      </c>
      <c r="YY14317" s="68"/>
      <c r="YZ14317" s="68"/>
      <c r="ZA14317" s="68"/>
      <c r="ZB14317" s="68"/>
      <c r="ZC14317" s="68"/>
      <c r="ZD14317" s="68"/>
    </row>
    <row r="14318" spans="658:680" x14ac:dyDescent="0.25">
      <c r="YH14318" s="68"/>
      <c r="YI14318" s="68"/>
      <c r="YJ14318" s="68"/>
      <c r="YK14318" s="68"/>
      <c r="YL14318" s="68"/>
      <c r="YM14318" s="68"/>
      <c r="YN14318" s="68"/>
      <c r="YO14318" s="68"/>
      <c r="YP14318" s="68"/>
      <c r="YQ14318" s="68"/>
      <c r="YR14318" s="68"/>
      <c r="YS14318" s="68"/>
      <c r="YT14318" s="68"/>
      <c r="YU14318" s="68"/>
      <c r="YV14318" s="68"/>
      <c r="YW14318" s="68"/>
      <c r="YX14318" s="68">
        <v>0.80554161443799899</v>
      </c>
      <c r="YY14318" s="68"/>
      <c r="YZ14318" s="68"/>
      <c r="ZA14318" s="68"/>
      <c r="ZB14318" s="68"/>
      <c r="ZC14318" s="68"/>
      <c r="ZD14318" s="68"/>
    </row>
    <row r="14319" spans="658:680" x14ac:dyDescent="0.25">
      <c r="YH14319" s="68"/>
      <c r="YI14319" s="68"/>
      <c r="YJ14319" s="68"/>
      <c r="YK14319" s="68"/>
      <c r="YL14319" s="68"/>
      <c r="YM14319" s="68"/>
      <c r="YN14319" s="68"/>
      <c r="YO14319" s="68"/>
      <c r="YP14319" s="68"/>
      <c r="YQ14319" s="68"/>
      <c r="YR14319" s="68"/>
      <c r="YS14319" s="68"/>
      <c r="YT14319" s="68"/>
      <c r="YU14319" s="68"/>
      <c r="YV14319" s="68"/>
      <c r="YW14319" s="68"/>
      <c r="YX14319" s="68">
        <v>0.80543744634764203</v>
      </c>
      <c r="YY14319" s="68"/>
      <c r="YZ14319" s="68"/>
      <c r="ZA14319" s="68"/>
      <c r="ZB14319" s="68"/>
      <c r="ZC14319" s="68"/>
      <c r="ZD14319" s="68"/>
    </row>
    <row r="14320" spans="658:680" x14ac:dyDescent="0.25">
      <c r="YH14320" s="68"/>
      <c r="YI14320" s="68"/>
      <c r="YJ14320" s="68"/>
      <c r="YK14320" s="68"/>
      <c r="YL14320" s="68"/>
      <c r="YM14320" s="68"/>
      <c r="YN14320" s="68"/>
      <c r="YO14320" s="68"/>
      <c r="YP14320" s="68"/>
      <c r="YQ14320" s="68"/>
      <c r="YR14320" s="68"/>
      <c r="YS14320" s="68"/>
      <c r="YT14320" s="68"/>
      <c r="YU14320" s="68"/>
      <c r="YV14320" s="68"/>
      <c r="YW14320" s="68"/>
      <c r="YX14320" s="68">
        <v>0.80519769300356903</v>
      </c>
      <c r="YY14320" s="68"/>
      <c r="YZ14320" s="68"/>
      <c r="ZA14320" s="68"/>
      <c r="ZB14320" s="68"/>
      <c r="ZC14320" s="68"/>
      <c r="ZD14320" s="68"/>
    </row>
    <row r="14321" spans="658:680" x14ac:dyDescent="0.25">
      <c r="YH14321" s="68"/>
      <c r="YI14321" s="68"/>
      <c r="YJ14321" s="68"/>
      <c r="YK14321" s="68"/>
      <c r="YL14321" s="68"/>
      <c r="YM14321" s="68"/>
      <c r="YN14321" s="68"/>
      <c r="YO14321" s="68"/>
      <c r="YP14321" s="68"/>
      <c r="YQ14321" s="68"/>
      <c r="YR14321" s="68"/>
      <c r="YS14321" s="68"/>
      <c r="YT14321" s="68"/>
      <c r="YU14321" s="68"/>
      <c r="YV14321" s="68"/>
      <c r="YW14321" s="68"/>
      <c r="YX14321" s="68">
        <v>0.80505388764674302</v>
      </c>
      <c r="YY14321" s="68"/>
      <c r="YZ14321" s="68"/>
      <c r="ZA14321" s="68"/>
      <c r="ZB14321" s="68"/>
      <c r="ZC14321" s="68"/>
      <c r="ZD14321" s="68"/>
    </row>
    <row r="14322" spans="658:680" x14ac:dyDescent="0.25">
      <c r="YH14322" s="68"/>
      <c r="YI14322" s="68"/>
      <c r="YJ14322" s="68"/>
      <c r="YK14322" s="68"/>
      <c r="YL14322" s="68"/>
      <c r="YM14322" s="68"/>
      <c r="YN14322" s="68"/>
      <c r="YO14322" s="68"/>
      <c r="YP14322" s="68"/>
      <c r="YQ14322" s="68"/>
      <c r="YR14322" s="68"/>
      <c r="YS14322" s="68"/>
      <c r="YT14322" s="68"/>
      <c r="YU14322" s="68"/>
      <c r="YV14322" s="68"/>
      <c r="YW14322" s="68"/>
      <c r="YX14322" s="68">
        <v>0.80504335071373401</v>
      </c>
      <c r="YY14322" s="68"/>
      <c r="YZ14322" s="68"/>
      <c r="ZA14322" s="68"/>
      <c r="ZB14322" s="68"/>
      <c r="ZC14322" s="68"/>
      <c r="ZD14322" s="68"/>
    </row>
    <row r="14323" spans="658:680" x14ac:dyDescent="0.25">
      <c r="YH14323" s="68"/>
      <c r="YI14323" s="68"/>
      <c r="YJ14323" s="68"/>
      <c r="YK14323" s="68"/>
      <c r="YL14323" s="68"/>
      <c r="YM14323" s="68"/>
      <c r="YN14323" s="68"/>
      <c r="YO14323" s="68"/>
      <c r="YP14323" s="68"/>
      <c r="YQ14323" s="68"/>
      <c r="YR14323" s="68"/>
      <c r="YS14323" s="68"/>
      <c r="YT14323" s="68"/>
      <c r="YU14323" s="68"/>
      <c r="YV14323" s="68"/>
      <c r="YW14323" s="68"/>
      <c r="YX14323" s="68">
        <v>0.80499170982149904</v>
      </c>
      <c r="YY14323" s="68"/>
      <c r="YZ14323" s="68"/>
      <c r="ZA14323" s="68"/>
      <c r="ZB14323" s="68"/>
      <c r="ZC14323" s="68"/>
      <c r="ZD14323" s="68"/>
    </row>
    <row r="14324" spans="658:680" x14ac:dyDescent="0.25">
      <c r="YH14324" s="68"/>
      <c r="YI14324" s="68"/>
      <c r="YJ14324" s="68"/>
      <c r="YK14324" s="68"/>
      <c r="YL14324" s="68"/>
      <c r="YM14324" s="68"/>
      <c r="YN14324" s="68"/>
      <c r="YO14324" s="68"/>
      <c r="YP14324" s="68"/>
      <c r="YQ14324" s="68"/>
      <c r="YR14324" s="68"/>
      <c r="YS14324" s="68"/>
      <c r="YT14324" s="68"/>
      <c r="YU14324" s="68"/>
      <c r="YV14324" s="68"/>
      <c r="YW14324" s="68"/>
      <c r="YX14324" s="68">
        <v>0.80474633091508296</v>
      </c>
      <c r="YY14324" s="68"/>
      <c r="YZ14324" s="68"/>
      <c r="ZA14324" s="68"/>
      <c r="ZB14324" s="68"/>
      <c r="ZC14324" s="68"/>
      <c r="ZD14324" s="68"/>
    </row>
    <row r="14325" spans="658:680" x14ac:dyDescent="0.25">
      <c r="YH14325" s="68"/>
      <c r="YI14325" s="68"/>
      <c r="YJ14325" s="68"/>
      <c r="YK14325" s="68"/>
      <c r="YL14325" s="68"/>
      <c r="YM14325" s="68"/>
      <c r="YN14325" s="68"/>
      <c r="YO14325" s="68"/>
      <c r="YP14325" s="68"/>
      <c r="YQ14325" s="68"/>
      <c r="YR14325" s="68"/>
      <c r="YS14325" s="68"/>
      <c r="YT14325" s="68"/>
      <c r="YU14325" s="68"/>
      <c r="YV14325" s="68"/>
      <c r="YW14325" s="68"/>
      <c r="YX14325" s="68">
        <v>0.80455847965294702</v>
      </c>
      <c r="YY14325" s="68"/>
      <c r="YZ14325" s="68"/>
      <c r="ZA14325" s="68"/>
      <c r="ZB14325" s="68"/>
      <c r="ZC14325" s="68"/>
      <c r="ZD14325" s="68"/>
    </row>
    <row r="14326" spans="658:680" x14ac:dyDescent="0.25">
      <c r="YH14326" s="68"/>
      <c r="YI14326" s="68"/>
      <c r="YJ14326" s="68"/>
      <c r="YK14326" s="68"/>
      <c r="YL14326" s="68"/>
      <c r="YM14326" s="68"/>
      <c r="YN14326" s="68"/>
      <c r="YO14326" s="68"/>
      <c r="YP14326" s="68"/>
      <c r="YQ14326" s="68"/>
      <c r="YR14326" s="68"/>
      <c r="YS14326" s="68"/>
      <c r="YT14326" s="68"/>
      <c r="YU14326" s="68"/>
      <c r="YV14326" s="68"/>
      <c r="YW14326" s="68"/>
      <c r="YX14326" s="68">
        <v>0.804278575646863</v>
      </c>
      <c r="YY14326" s="68"/>
      <c r="YZ14326" s="68"/>
      <c r="ZA14326" s="68"/>
      <c r="ZB14326" s="68"/>
      <c r="ZC14326" s="68"/>
      <c r="ZD14326" s="68"/>
    </row>
    <row r="14327" spans="658:680" x14ac:dyDescent="0.25">
      <c r="YH14327" s="68"/>
      <c r="YI14327" s="68"/>
      <c r="YJ14327" s="68"/>
      <c r="YK14327" s="68"/>
      <c r="YL14327" s="68"/>
      <c r="YM14327" s="68"/>
      <c r="YN14327" s="68"/>
      <c r="YO14327" s="68"/>
      <c r="YP14327" s="68"/>
      <c r="YQ14327" s="68"/>
      <c r="YR14327" s="68"/>
      <c r="YS14327" s="68"/>
      <c r="YT14327" s="68"/>
      <c r="YU14327" s="68"/>
      <c r="YV14327" s="68"/>
      <c r="YW14327" s="68"/>
      <c r="YX14327" s="68">
        <v>0.80421777704934405</v>
      </c>
      <c r="YY14327" s="68"/>
      <c r="YZ14327" s="68"/>
      <c r="ZA14327" s="68"/>
      <c r="ZB14327" s="68"/>
      <c r="ZC14327" s="68"/>
      <c r="ZD14327" s="68"/>
    </row>
    <row r="14328" spans="658:680" x14ac:dyDescent="0.25">
      <c r="YH14328" s="68"/>
      <c r="YI14328" s="68"/>
      <c r="YJ14328" s="68"/>
      <c r="YK14328" s="68"/>
      <c r="YL14328" s="68"/>
      <c r="YM14328" s="68"/>
      <c r="YN14328" s="68"/>
      <c r="YO14328" s="68"/>
      <c r="YP14328" s="68"/>
      <c r="YQ14328" s="68"/>
      <c r="YR14328" s="68"/>
      <c r="YS14328" s="68"/>
      <c r="YT14328" s="68"/>
      <c r="YU14328" s="68"/>
      <c r="YV14328" s="68"/>
      <c r="YW14328" s="68"/>
      <c r="YX14328" s="68">
        <v>0.80381359723837897</v>
      </c>
      <c r="YY14328" s="68"/>
      <c r="YZ14328" s="68"/>
      <c r="ZA14328" s="68"/>
      <c r="ZB14328" s="68"/>
      <c r="ZC14328" s="68"/>
      <c r="ZD14328" s="68"/>
    </row>
    <row r="14329" spans="658:680" x14ac:dyDescent="0.25">
      <c r="YH14329" s="68"/>
      <c r="YI14329" s="68"/>
      <c r="YJ14329" s="68"/>
      <c r="YK14329" s="68"/>
      <c r="YL14329" s="68"/>
      <c r="YM14329" s="68"/>
      <c r="YN14329" s="68"/>
      <c r="YO14329" s="68"/>
      <c r="YP14329" s="68"/>
      <c r="YQ14329" s="68"/>
      <c r="YR14329" s="68"/>
      <c r="YS14329" s="68"/>
      <c r="YT14329" s="68"/>
      <c r="YU14329" s="68"/>
      <c r="YV14329" s="68"/>
      <c r="YW14329" s="68"/>
      <c r="YX14329" s="68">
        <v>0.80379262074614399</v>
      </c>
      <c r="YY14329" s="68"/>
      <c r="YZ14329" s="68"/>
      <c r="ZA14329" s="68"/>
      <c r="ZB14329" s="68"/>
      <c r="ZC14329" s="68"/>
      <c r="ZD14329" s="68"/>
    </row>
    <row r="14330" spans="658:680" x14ac:dyDescent="0.25">
      <c r="YH14330" s="68"/>
      <c r="YI14330" s="68"/>
      <c r="YJ14330" s="68"/>
      <c r="YK14330" s="68"/>
      <c r="YL14330" s="68"/>
      <c r="YM14330" s="68"/>
      <c r="YN14330" s="68"/>
      <c r="YO14330" s="68"/>
      <c r="YP14330" s="68"/>
      <c r="YQ14330" s="68"/>
      <c r="YR14330" s="68"/>
      <c r="YS14330" s="68"/>
      <c r="YT14330" s="68"/>
      <c r="YU14330" s="68"/>
      <c r="YV14330" s="68"/>
      <c r="YW14330" s="68"/>
      <c r="YX14330" s="68">
        <v>0.80374693961416999</v>
      </c>
      <c r="YY14330" s="68"/>
      <c r="YZ14330" s="68"/>
      <c r="ZA14330" s="68"/>
      <c r="ZB14330" s="68"/>
      <c r="ZC14330" s="68"/>
      <c r="ZD14330" s="68"/>
    </row>
    <row r="14331" spans="658:680" x14ac:dyDescent="0.25">
      <c r="YH14331" s="68"/>
      <c r="YI14331" s="68"/>
      <c r="YJ14331" s="68"/>
      <c r="YK14331" s="68"/>
      <c r="YL14331" s="68"/>
      <c r="YM14331" s="68"/>
      <c r="YN14331" s="68"/>
      <c r="YO14331" s="68"/>
      <c r="YP14331" s="68"/>
      <c r="YQ14331" s="68"/>
      <c r="YR14331" s="68"/>
      <c r="YS14331" s="68"/>
      <c r="YT14331" s="68"/>
      <c r="YU14331" s="68"/>
      <c r="YV14331" s="68"/>
      <c r="YW14331" s="68"/>
      <c r="YX14331" s="68">
        <v>0.80321430742229305</v>
      </c>
      <c r="YY14331" s="68"/>
      <c r="YZ14331" s="68"/>
      <c r="ZA14331" s="68"/>
      <c r="ZB14331" s="68"/>
      <c r="ZC14331" s="68"/>
      <c r="ZD14331" s="68"/>
    </row>
    <row r="14332" spans="658:680" x14ac:dyDescent="0.25">
      <c r="YH14332" s="68"/>
      <c r="YI14332" s="68"/>
      <c r="YJ14332" s="68"/>
      <c r="YK14332" s="68"/>
      <c r="YL14332" s="68"/>
      <c r="YM14332" s="68"/>
      <c r="YN14332" s="68"/>
      <c r="YO14332" s="68"/>
      <c r="YP14332" s="68"/>
      <c r="YQ14332" s="68"/>
      <c r="YR14332" s="68"/>
      <c r="YS14332" s="68"/>
      <c r="YT14332" s="68"/>
      <c r="YU14332" s="68"/>
      <c r="YV14332" s="68"/>
      <c r="YW14332" s="68"/>
      <c r="YX14332" s="68">
        <v>0.80307287869182598</v>
      </c>
      <c r="YY14332" s="68"/>
      <c r="YZ14332" s="68"/>
      <c r="ZA14332" s="68"/>
      <c r="ZB14332" s="68"/>
      <c r="ZC14332" s="68"/>
      <c r="ZD14332" s="68"/>
    </row>
    <row r="14333" spans="658:680" x14ac:dyDescent="0.25">
      <c r="YH14333" s="68"/>
      <c r="YI14333" s="68"/>
      <c r="YJ14333" s="68"/>
      <c r="YK14333" s="68"/>
      <c r="YL14333" s="68"/>
      <c r="YM14333" s="68"/>
      <c r="YN14333" s="68"/>
      <c r="YO14333" s="68"/>
      <c r="YP14333" s="68"/>
      <c r="YQ14333" s="68"/>
      <c r="YR14333" s="68"/>
      <c r="YS14333" s="68"/>
      <c r="YT14333" s="68"/>
      <c r="YU14333" s="68"/>
      <c r="YV14333" s="68"/>
      <c r="YW14333" s="68"/>
      <c r="YX14333" s="68">
        <v>0.80301380562408098</v>
      </c>
      <c r="YY14333" s="68"/>
      <c r="YZ14333" s="68"/>
      <c r="ZA14333" s="68"/>
      <c r="ZB14333" s="68"/>
      <c r="ZC14333" s="68"/>
      <c r="ZD14333" s="68"/>
    </row>
    <row r="14334" spans="658:680" x14ac:dyDescent="0.25">
      <c r="YH14334" s="68"/>
      <c r="YI14334" s="68"/>
      <c r="YJ14334" s="68"/>
      <c r="YK14334" s="68"/>
      <c r="YL14334" s="68"/>
      <c r="YM14334" s="68"/>
      <c r="YN14334" s="68"/>
      <c r="YO14334" s="68"/>
      <c r="YP14334" s="68"/>
      <c r="YQ14334" s="68"/>
      <c r="YR14334" s="68"/>
      <c r="YS14334" s="68"/>
      <c r="YT14334" s="68"/>
      <c r="YU14334" s="68"/>
      <c r="YV14334" s="68"/>
      <c r="YW14334" s="68"/>
      <c r="YX14334" s="68">
        <v>0.80291938447744804</v>
      </c>
      <c r="YY14334" s="68"/>
      <c r="YZ14334" s="68"/>
      <c r="ZA14334" s="68"/>
      <c r="ZB14334" s="68"/>
      <c r="ZC14334" s="68"/>
      <c r="ZD14334" s="68"/>
    </row>
    <row r="14335" spans="658:680" x14ac:dyDescent="0.25">
      <c r="YH14335" s="68"/>
      <c r="YI14335" s="68"/>
      <c r="YJ14335" s="68"/>
      <c r="YK14335" s="68"/>
      <c r="YL14335" s="68"/>
      <c r="YM14335" s="68"/>
      <c r="YN14335" s="68"/>
      <c r="YO14335" s="68"/>
      <c r="YP14335" s="68"/>
      <c r="YQ14335" s="68"/>
      <c r="YR14335" s="68"/>
      <c r="YS14335" s="68"/>
      <c r="YT14335" s="68"/>
      <c r="YU14335" s="68"/>
      <c r="YV14335" s="68"/>
      <c r="YW14335" s="68"/>
      <c r="YX14335" s="68">
        <v>0.802815507980845</v>
      </c>
      <c r="YY14335" s="68"/>
      <c r="YZ14335" s="68"/>
      <c r="ZA14335" s="68"/>
      <c r="ZB14335" s="68"/>
      <c r="ZC14335" s="68"/>
      <c r="ZD14335" s="68"/>
    </row>
    <row r="14336" spans="658:680" x14ac:dyDescent="0.25">
      <c r="YH14336" s="68"/>
      <c r="YI14336" s="68"/>
      <c r="YJ14336" s="68"/>
      <c r="YK14336" s="68"/>
      <c r="YL14336" s="68"/>
      <c r="YM14336" s="68"/>
      <c r="YN14336" s="68"/>
      <c r="YO14336" s="68"/>
      <c r="YP14336" s="68"/>
      <c r="YQ14336" s="68"/>
      <c r="YR14336" s="68"/>
      <c r="YS14336" s="68"/>
      <c r="YT14336" s="68"/>
      <c r="YU14336" s="68"/>
      <c r="YV14336" s="68"/>
      <c r="YW14336" s="68"/>
      <c r="YX14336" s="68">
        <v>0.80229520939398402</v>
      </c>
      <c r="YY14336" s="68"/>
      <c r="YZ14336" s="68"/>
      <c r="ZA14336" s="68"/>
      <c r="ZB14336" s="68"/>
      <c r="ZC14336" s="68"/>
      <c r="ZD14336" s="68"/>
    </row>
    <row r="14337" spans="658:680" x14ac:dyDescent="0.25">
      <c r="YH14337" s="68"/>
      <c r="YI14337" s="68"/>
      <c r="YJ14337" s="68"/>
      <c r="YK14337" s="68"/>
      <c r="YL14337" s="68"/>
      <c r="YM14337" s="68"/>
      <c r="YN14337" s="68"/>
      <c r="YO14337" s="68"/>
      <c r="YP14337" s="68"/>
      <c r="YQ14337" s="68"/>
      <c r="YR14337" s="68"/>
      <c r="YS14337" s="68"/>
      <c r="YT14337" s="68"/>
      <c r="YU14337" s="68"/>
      <c r="YV14337" s="68"/>
      <c r="YW14337" s="68"/>
      <c r="YX14337" s="68">
        <v>0.80220833654068602</v>
      </c>
      <c r="YY14337" s="68"/>
      <c r="YZ14337" s="68"/>
      <c r="ZA14337" s="68"/>
      <c r="ZB14337" s="68"/>
      <c r="ZC14337" s="68"/>
      <c r="ZD14337" s="68"/>
    </row>
    <row r="14338" spans="658:680" x14ac:dyDescent="0.25">
      <c r="YH14338" s="68"/>
      <c r="YI14338" s="68"/>
      <c r="YJ14338" s="68"/>
      <c r="YK14338" s="68"/>
      <c r="YL14338" s="68"/>
      <c r="YM14338" s="68"/>
      <c r="YN14338" s="68"/>
      <c r="YO14338" s="68"/>
      <c r="YP14338" s="68"/>
      <c r="YQ14338" s="68"/>
      <c r="YR14338" s="68"/>
      <c r="YS14338" s="68"/>
      <c r="YT14338" s="68"/>
      <c r="YU14338" s="68"/>
      <c r="YV14338" s="68"/>
      <c r="YW14338" s="68"/>
      <c r="YX14338" s="68">
        <v>0.80196112889985505</v>
      </c>
      <c r="YY14338" s="68"/>
      <c r="YZ14338" s="68"/>
      <c r="ZA14338" s="68"/>
      <c r="ZB14338" s="68"/>
      <c r="ZC14338" s="68"/>
      <c r="ZD14338" s="68"/>
    </row>
    <row r="14339" spans="658:680" x14ac:dyDescent="0.25">
      <c r="YH14339" s="68"/>
      <c r="YI14339" s="68"/>
      <c r="YJ14339" s="68"/>
      <c r="YK14339" s="68"/>
      <c r="YL14339" s="68"/>
      <c r="YM14339" s="68"/>
      <c r="YN14339" s="68"/>
      <c r="YO14339" s="68"/>
      <c r="YP14339" s="68"/>
      <c r="YQ14339" s="68"/>
      <c r="YR14339" s="68"/>
      <c r="YS14339" s="68"/>
      <c r="YT14339" s="68"/>
      <c r="YU14339" s="68"/>
      <c r="YV14339" s="68"/>
      <c r="YW14339" s="68"/>
      <c r="YX14339" s="68">
        <v>0.80185019738707697</v>
      </c>
      <c r="YY14339" s="68"/>
      <c r="YZ14339" s="68"/>
      <c r="ZA14339" s="68"/>
      <c r="ZB14339" s="68"/>
      <c r="ZC14339" s="68"/>
      <c r="ZD14339" s="68"/>
    </row>
    <row r="14340" spans="658:680" x14ac:dyDescent="0.25">
      <c r="YH14340" s="68"/>
      <c r="YI14340" s="68"/>
      <c r="YJ14340" s="68"/>
      <c r="YK14340" s="68"/>
      <c r="YL14340" s="68"/>
      <c r="YM14340" s="68"/>
      <c r="YN14340" s="68"/>
      <c r="YO14340" s="68"/>
      <c r="YP14340" s="68"/>
      <c r="YQ14340" s="68"/>
      <c r="YR14340" s="68"/>
      <c r="YS14340" s="68"/>
      <c r="YT14340" s="68"/>
      <c r="YU14340" s="68"/>
      <c r="YV14340" s="68"/>
      <c r="YW14340" s="68"/>
      <c r="YX14340" s="68">
        <v>0.80135775569185397</v>
      </c>
      <c r="YY14340" s="68"/>
      <c r="YZ14340" s="68"/>
      <c r="ZA14340" s="68"/>
      <c r="ZB14340" s="68"/>
      <c r="ZC14340" s="68"/>
      <c r="ZD14340" s="68"/>
    </row>
    <row r="14341" spans="658:680" x14ac:dyDescent="0.25">
      <c r="YH14341" s="68"/>
      <c r="YI14341" s="68"/>
      <c r="YJ14341" s="68"/>
      <c r="YK14341" s="68"/>
      <c r="YL14341" s="68"/>
      <c r="YM14341" s="68"/>
      <c r="YN14341" s="68"/>
      <c r="YO14341" s="68"/>
      <c r="YP14341" s="68"/>
      <c r="YQ14341" s="68"/>
      <c r="YR14341" s="68"/>
      <c r="YS14341" s="68"/>
      <c r="YT14341" s="68"/>
      <c r="YU14341" s="68"/>
      <c r="YV14341" s="68"/>
      <c r="YW14341" s="68"/>
      <c r="YX14341" s="68">
        <v>0.80131915574636903</v>
      </c>
      <c r="YY14341" s="68"/>
      <c r="YZ14341" s="68"/>
      <c r="ZA14341" s="68"/>
      <c r="ZB14341" s="68"/>
      <c r="ZC14341" s="68"/>
      <c r="ZD14341" s="68"/>
    </row>
    <row r="14342" spans="658:680" x14ac:dyDescent="0.25">
      <c r="YH14342" s="68"/>
      <c r="YI14342" s="68"/>
      <c r="YJ14342" s="68"/>
      <c r="YK14342" s="68"/>
      <c r="YL14342" s="68"/>
      <c r="YM14342" s="68"/>
      <c r="YN14342" s="68"/>
      <c r="YO14342" s="68"/>
      <c r="YP14342" s="68"/>
      <c r="YQ14342" s="68"/>
      <c r="YR14342" s="68"/>
      <c r="YS14342" s="68"/>
      <c r="YT14342" s="68"/>
      <c r="YU14342" s="68"/>
      <c r="YV14342" s="68"/>
      <c r="YW14342" s="68"/>
      <c r="YX14342" s="68">
        <v>0.80131148397849705</v>
      </c>
      <c r="YY14342" s="68"/>
      <c r="YZ14342" s="68"/>
      <c r="ZA14342" s="68"/>
      <c r="ZB14342" s="68"/>
      <c r="ZC14342" s="68"/>
      <c r="ZD14342" s="68"/>
    </row>
    <row r="14343" spans="658:680" x14ac:dyDescent="0.25">
      <c r="YH14343" s="68"/>
      <c r="YI14343" s="68"/>
      <c r="YJ14343" s="68"/>
      <c r="YK14343" s="68"/>
      <c r="YL14343" s="68"/>
      <c r="YM14343" s="68"/>
      <c r="YN14343" s="68"/>
      <c r="YO14343" s="68"/>
      <c r="YP14343" s="68"/>
      <c r="YQ14343" s="68"/>
      <c r="YR14343" s="68"/>
      <c r="YS14343" s="68"/>
      <c r="YT14343" s="68"/>
      <c r="YU14343" s="68"/>
      <c r="YV14343" s="68"/>
      <c r="YW14343" s="68"/>
      <c r="YX14343" s="68">
        <v>0.80111875871732297</v>
      </c>
      <c r="YY14343" s="68"/>
      <c r="YZ14343" s="68"/>
      <c r="ZA14343" s="68"/>
      <c r="ZB14343" s="68"/>
      <c r="ZC14343" s="68"/>
      <c r="ZD14343" s="68"/>
    </row>
    <row r="14344" spans="658:680" x14ac:dyDescent="0.25">
      <c r="YH14344" s="68"/>
      <c r="YI14344" s="68"/>
      <c r="YJ14344" s="68"/>
      <c r="YK14344" s="68"/>
      <c r="YL14344" s="68"/>
      <c r="YM14344" s="68"/>
      <c r="YN14344" s="68"/>
      <c r="YO14344" s="68"/>
      <c r="YP14344" s="68"/>
      <c r="YQ14344" s="68"/>
      <c r="YR14344" s="68"/>
      <c r="YS14344" s="68"/>
      <c r="YT14344" s="68"/>
      <c r="YU14344" s="68"/>
      <c r="YV14344" s="68"/>
      <c r="YW14344" s="68"/>
      <c r="YX14344" s="68">
        <v>0.80070992901965299</v>
      </c>
      <c r="YY14344" s="68"/>
      <c r="YZ14344" s="68"/>
      <c r="ZA14344" s="68"/>
      <c r="ZB14344" s="68"/>
      <c r="ZC14344" s="68"/>
      <c r="ZD14344" s="68"/>
    </row>
    <row r="14345" spans="658:680" x14ac:dyDescent="0.25">
      <c r="YH14345" s="68"/>
      <c r="YI14345" s="68"/>
      <c r="YJ14345" s="68"/>
      <c r="YK14345" s="68"/>
      <c r="YL14345" s="68"/>
      <c r="YM14345" s="68"/>
      <c r="YN14345" s="68"/>
      <c r="YO14345" s="68"/>
      <c r="YP14345" s="68"/>
      <c r="YQ14345" s="68"/>
      <c r="YR14345" s="68"/>
      <c r="YS14345" s="68"/>
      <c r="YT14345" s="68"/>
      <c r="YU14345" s="68"/>
      <c r="YV14345" s="68"/>
      <c r="YW14345" s="68"/>
      <c r="YX14345" s="68">
        <v>0.80067005023629401</v>
      </c>
      <c r="YY14345" s="68"/>
      <c r="YZ14345" s="68"/>
      <c r="ZA14345" s="68"/>
      <c r="ZB14345" s="68"/>
      <c r="ZC14345" s="68"/>
      <c r="ZD14345" s="68"/>
    </row>
    <row r="14346" spans="658:680" x14ac:dyDescent="0.25">
      <c r="YH14346" s="68"/>
      <c r="YI14346" s="68"/>
      <c r="YJ14346" s="68"/>
      <c r="YK14346" s="68"/>
      <c r="YL14346" s="68"/>
      <c r="YM14346" s="68"/>
      <c r="YN14346" s="68"/>
      <c r="YO14346" s="68"/>
      <c r="YP14346" s="68"/>
      <c r="YQ14346" s="68"/>
      <c r="YR14346" s="68"/>
      <c r="YS14346" s="68"/>
      <c r="YT14346" s="68"/>
      <c r="YU14346" s="68"/>
      <c r="YV14346" s="68"/>
      <c r="YW14346" s="68"/>
      <c r="YX14346" s="68">
        <v>0.80064234851774896</v>
      </c>
      <c r="YY14346" s="68"/>
      <c r="YZ14346" s="68"/>
      <c r="ZA14346" s="68"/>
      <c r="ZB14346" s="68"/>
      <c r="ZC14346" s="68"/>
      <c r="ZD14346" s="68"/>
    </row>
    <row r="14347" spans="658:680" x14ac:dyDescent="0.25">
      <c r="YH14347" s="68"/>
      <c r="YI14347" s="68"/>
      <c r="YJ14347" s="68"/>
      <c r="YK14347" s="68"/>
      <c r="YL14347" s="68"/>
      <c r="YM14347" s="68"/>
      <c r="YN14347" s="68"/>
      <c r="YO14347" s="68"/>
      <c r="YP14347" s="68"/>
      <c r="YQ14347" s="68"/>
      <c r="YR14347" s="68"/>
      <c r="YS14347" s="68"/>
      <c r="YT14347" s="68"/>
      <c r="YU14347" s="68"/>
      <c r="YV14347" s="68"/>
      <c r="YW14347" s="68"/>
      <c r="YX14347" s="68">
        <v>0.80059886643102196</v>
      </c>
      <c r="YY14347" s="68"/>
      <c r="YZ14347" s="68"/>
      <c r="ZA14347" s="68"/>
      <c r="ZB14347" s="68"/>
      <c r="ZC14347" s="68"/>
      <c r="ZD14347" s="68"/>
    </row>
    <row r="14348" spans="658:680" x14ac:dyDescent="0.25">
      <c r="YH14348" s="68"/>
      <c r="YI14348" s="68"/>
      <c r="YJ14348" s="68"/>
      <c r="YK14348" s="68"/>
      <c r="YL14348" s="68"/>
      <c r="YM14348" s="68"/>
      <c r="YN14348" s="68"/>
      <c r="YO14348" s="68"/>
      <c r="YP14348" s="68"/>
      <c r="YQ14348" s="68"/>
      <c r="YR14348" s="68"/>
      <c r="YS14348" s="68"/>
      <c r="YT14348" s="68"/>
      <c r="YU14348" s="68"/>
      <c r="YV14348" s="68"/>
      <c r="YW14348" s="68"/>
      <c r="YX14348" s="68">
        <v>0.800408186951721</v>
      </c>
      <c r="YY14348" s="68"/>
      <c r="YZ14348" s="68"/>
      <c r="ZA14348" s="68"/>
      <c r="ZB14348" s="68"/>
      <c r="ZC14348" s="68"/>
      <c r="ZD14348" s="68"/>
    </row>
    <row r="14349" spans="658:680" x14ac:dyDescent="0.25">
      <c r="YH14349" s="68"/>
      <c r="YI14349" s="68"/>
      <c r="YJ14349" s="68"/>
      <c r="YK14349" s="68"/>
      <c r="YL14349" s="68"/>
      <c r="YM14349" s="68"/>
      <c r="YN14349" s="68"/>
      <c r="YO14349" s="68"/>
      <c r="YP14349" s="68"/>
      <c r="YQ14349" s="68"/>
      <c r="YR14349" s="68"/>
      <c r="YS14349" s="68"/>
      <c r="YT14349" s="68"/>
      <c r="YU14349" s="68"/>
      <c r="YV14349" s="68"/>
      <c r="YW14349" s="68"/>
      <c r="YX14349" s="68">
        <v>0.79992339557221503</v>
      </c>
      <c r="YY14349" s="68"/>
      <c r="YZ14349" s="68"/>
      <c r="ZA14349" s="68"/>
      <c r="ZB14349" s="68"/>
      <c r="ZC14349" s="68"/>
      <c r="ZD14349" s="68"/>
    </row>
    <row r="14350" spans="658:680" x14ac:dyDescent="0.25">
      <c r="YH14350" s="68"/>
      <c r="YI14350" s="68"/>
      <c r="YJ14350" s="68"/>
      <c r="YK14350" s="68"/>
      <c r="YL14350" s="68"/>
      <c r="YM14350" s="68"/>
      <c r="YN14350" s="68"/>
      <c r="YO14350" s="68"/>
      <c r="YP14350" s="68"/>
      <c r="YQ14350" s="68"/>
      <c r="YR14350" s="68"/>
      <c r="YS14350" s="68"/>
      <c r="YT14350" s="68"/>
      <c r="YU14350" s="68"/>
      <c r="YV14350" s="68"/>
      <c r="YW14350" s="68"/>
      <c r="YX14350" s="68">
        <v>0.79914993891993003</v>
      </c>
      <c r="YY14350" s="68"/>
      <c r="YZ14350" s="68"/>
      <c r="ZA14350" s="68"/>
      <c r="ZB14350" s="68"/>
      <c r="ZC14350" s="68"/>
      <c r="ZD14350" s="68"/>
    </row>
    <row r="14351" spans="658:680" x14ac:dyDescent="0.25">
      <c r="YH14351" s="68"/>
      <c r="YI14351" s="68"/>
      <c r="YJ14351" s="68"/>
      <c r="YK14351" s="68"/>
      <c r="YL14351" s="68"/>
      <c r="YM14351" s="68"/>
      <c r="YN14351" s="68"/>
      <c r="YO14351" s="68"/>
      <c r="YP14351" s="68"/>
      <c r="YQ14351" s="68"/>
      <c r="YR14351" s="68"/>
      <c r="YS14351" s="68"/>
      <c r="YT14351" s="68"/>
      <c r="YU14351" s="68"/>
      <c r="YV14351" s="68"/>
      <c r="YW14351" s="68"/>
      <c r="YX14351" s="68">
        <v>0.79841484663130702</v>
      </c>
      <c r="YY14351" s="68"/>
      <c r="YZ14351" s="68"/>
      <c r="ZA14351" s="68"/>
      <c r="ZB14351" s="68"/>
      <c r="ZC14351" s="68"/>
      <c r="ZD14351" s="68"/>
    </row>
    <row r="14352" spans="658:680" x14ac:dyDescent="0.25">
      <c r="YH14352" s="68"/>
      <c r="YI14352" s="68"/>
      <c r="YJ14352" s="68"/>
      <c r="YK14352" s="68"/>
      <c r="YL14352" s="68"/>
      <c r="YM14352" s="68"/>
      <c r="YN14352" s="68"/>
      <c r="YO14352" s="68"/>
      <c r="YP14352" s="68"/>
      <c r="YQ14352" s="68"/>
      <c r="YR14352" s="68"/>
      <c r="YS14352" s="68"/>
      <c r="YT14352" s="68"/>
      <c r="YU14352" s="68"/>
      <c r="YV14352" s="68"/>
      <c r="YW14352" s="68"/>
      <c r="YX14352" s="68">
        <v>0.79746664455336103</v>
      </c>
      <c r="YY14352" s="68"/>
      <c r="YZ14352" s="68"/>
      <c r="ZA14352" s="68"/>
      <c r="ZB14352" s="68"/>
      <c r="ZC14352" s="68"/>
      <c r="ZD14352" s="68"/>
    </row>
    <row r="14353" spans="658:680" x14ac:dyDescent="0.25">
      <c r="YH14353" s="68"/>
      <c r="YI14353" s="68"/>
      <c r="YJ14353" s="68"/>
      <c r="YK14353" s="68"/>
      <c r="YL14353" s="68"/>
      <c r="YM14353" s="68"/>
      <c r="YN14353" s="68"/>
      <c r="YO14353" s="68"/>
      <c r="YP14353" s="68"/>
      <c r="YQ14353" s="68"/>
      <c r="YR14353" s="68"/>
      <c r="YS14353" s="68"/>
      <c r="YT14353" s="68"/>
      <c r="YU14353" s="68"/>
      <c r="YV14353" s="68"/>
      <c r="YW14353" s="68"/>
      <c r="YX14353" s="68">
        <v>0.79709478778666099</v>
      </c>
      <c r="YY14353" s="68"/>
      <c r="YZ14353" s="68"/>
      <c r="ZA14353" s="68"/>
      <c r="ZB14353" s="68"/>
      <c r="ZC14353" s="68"/>
      <c r="ZD14353" s="68"/>
    </row>
    <row r="14354" spans="658:680" x14ac:dyDescent="0.25">
      <c r="YH14354" s="68"/>
      <c r="YI14354" s="68"/>
      <c r="YJ14354" s="68"/>
      <c r="YK14354" s="68"/>
      <c r="YL14354" s="68"/>
      <c r="YM14354" s="68"/>
      <c r="YN14354" s="68"/>
      <c r="YO14354" s="68"/>
      <c r="YP14354" s="68"/>
      <c r="YQ14354" s="68"/>
      <c r="YR14354" s="68"/>
      <c r="YS14354" s="68"/>
      <c r="YT14354" s="68"/>
      <c r="YU14354" s="68"/>
      <c r="YV14354" s="68"/>
      <c r="YW14354" s="68"/>
      <c r="YX14354" s="68">
        <v>0.79604427183224302</v>
      </c>
      <c r="YY14354" s="68"/>
      <c r="YZ14354" s="68"/>
      <c r="ZA14354" s="68"/>
      <c r="ZB14354" s="68"/>
      <c r="ZC14354" s="68"/>
      <c r="ZD14354" s="68"/>
    </row>
    <row r="14355" spans="658:680" x14ac:dyDescent="0.25">
      <c r="YH14355" s="68"/>
      <c r="YI14355" s="68"/>
      <c r="YJ14355" s="68"/>
      <c r="YK14355" s="68"/>
      <c r="YL14355" s="68"/>
      <c r="YM14355" s="68"/>
      <c r="YN14355" s="68"/>
      <c r="YO14355" s="68"/>
      <c r="YP14355" s="68"/>
      <c r="YQ14355" s="68"/>
      <c r="YR14355" s="68"/>
      <c r="YS14355" s="68"/>
      <c r="YT14355" s="68"/>
      <c r="YU14355" s="68"/>
      <c r="YV14355" s="68"/>
      <c r="YW14355" s="68"/>
      <c r="YX14355" s="68">
        <v>0.79595549559861201</v>
      </c>
      <c r="YY14355" s="68"/>
      <c r="YZ14355" s="68"/>
      <c r="ZA14355" s="68"/>
      <c r="ZB14355" s="68"/>
      <c r="ZC14355" s="68"/>
      <c r="ZD14355" s="68"/>
    </row>
    <row r="14356" spans="658:680" x14ac:dyDescent="0.25">
      <c r="YH14356" s="68"/>
      <c r="YI14356" s="68"/>
      <c r="YJ14356" s="68"/>
      <c r="YK14356" s="68"/>
      <c r="YL14356" s="68"/>
      <c r="YM14356" s="68"/>
      <c r="YN14356" s="68"/>
      <c r="YO14356" s="68"/>
      <c r="YP14356" s="68"/>
      <c r="YQ14356" s="68"/>
      <c r="YR14356" s="68"/>
      <c r="YS14356" s="68"/>
      <c r="YT14356" s="68"/>
      <c r="YU14356" s="68"/>
      <c r="YV14356" s="68"/>
      <c r="YW14356" s="68"/>
      <c r="YX14356" s="68">
        <v>0.79593031186886898</v>
      </c>
      <c r="YY14356" s="68"/>
      <c r="YZ14356" s="68"/>
      <c r="ZA14356" s="68"/>
      <c r="ZB14356" s="68"/>
      <c r="ZC14356" s="68"/>
      <c r="ZD14356" s="68"/>
    </row>
    <row r="14357" spans="658:680" x14ac:dyDescent="0.25">
      <c r="YH14357" s="68"/>
      <c r="YI14357" s="68"/>
      <c r="YJ14357" s="68"/>
      <c r="YK14357" s="68"/>
      <c r="YL14357" s="68"/>
      <c r="YM14357" s="68"/>
      <c r="YN14357" s="68"/>
      <c r="YO14357" s="68"/>
      <c r="YP14357" s="68"/>
      <c r="YQ14357" s="68"/>
      <c r="YR14357" s="68"/>
      <c r="YS14357" s="68"/>
      <c r="YT14357" s="68"/>
      <c r="YU14357" s="68"/>
      <c r="YV14357" s="68"/>
      <c r="YW14357" s="68"/>
      <c r="YX14357" s="68">
        <v>0.79588727499760203</v>
      </c>
      <c r="YY14357" s="68"/>
      <c r="YZ14357" s="68"/>
      <c r="ZA14357" s="68"/>
      <c r="ZB14357" s="68"/>
      <c r="ZC14357" s="68"/>
      <c r="ZD14357" s="68"/>
    </row>
    <row r="14358" spans="658:680" x14ac:dyDescent="0.25">
      <c r="YH14358" s="68"/>
      <c r="YI14358" s="68"/>
      <c r="YJ14358" s="68"/>
      <c r="YK14358" s="68"/>
      <c r="YL14358" s="68"/>
      <c r="YM14358" s="68"/>
      <c r="YN14358" s="68"/>
      <c r="YO14358" s="68"/>
      <c r="YP14358" s="68"/>
      <c r="YQ14358" s="68"/>
      <c r="YR14358" s="68"/>
      <c r="YS14358" s="68"/>
      <c r="YT14358" s="68"/>
      <c r="YU14358" s="68"/>
      <c r="YV14358" s="68"/>
      <c r="YW14358" s="68"/>
      <c r="YX14358" s="68">
        <v>0.79576499144415402</v>
      </c>
      <c r="YY14358" s="68"/>
      <c r="YZ14358" s="68"/>
      <c r="ZA14358" s="68"/>
      <c r="ZB14358" s="68"/>
      <c r="ZC14358" s="68"/>
      <c r="ZD14358" s="68"/>
    </row>
    <row r="14359" spans="658:680" x14ac:dyDescent="0.25">
      <c r="YH14359" s="68"/>
      <c r="YI14359" s="68"/>
      <c r="YJ14359" s="68"/>
      <c r="YK14359" s="68"/>
      <c r="YL14359" s="68"/>
      <c r="YM14359" s="68"/>
      <c r="YN14359" s="68"/>
      <c r="YO14359" s="68"/>
      <c r="YP14359" s="68"/>
      <c r="YQ14359" s="68"/>
      <c r="YR14359" s="68"/>
      <c r="YS14359" s="68"/>
      <c r="YT14359" s="68"/>
      <c r="YU14359" s="68"/>
      <c r="YV14359" s="68"/>
      <c r="YW14359" s="68"/>
      <c r="YX14359" s="68">
        <v>0.79500076228054894</v>
      </c>
      <c r="YY14359" s="68"/>
      <c r="YZ14359" s="68"/>
      <c r="ZA14359" s="68"/>
      <c r="ZB14359" s="68"/>
      <c r="ZC14359" s="68"/>
      <c r="ZD14359" s="68"/>
    </row>
    <row r="14360" spans="658:680" x14ac:dyDescent="0.25">
      <c r="YH14360" s="68"/>
      <c r="YI14360" s="68"/>
      <c r="YJ14360" s="68"/>
      <c r="YK14360" s="68"/>
      <c r="YL14360" s="68"/>
      <c r="YM14360" s="68"/>
      <c r="YN14360" s="68"/>
      <c r="YO14360" s="68"/>
      <c r="YP14360" s="68"/>
      <c r="YQ14360" s="68"/>
      <c r="YR14360" s="68"/>
      <c r="YS14360" s="68"/>
      <c r="YT14360" s="68"/>
      <c r="YU14360" s="68"/>
      <c r="YV14360" s="68"/>
      <c r="YW14360" s="68"/>
      <c r="YX14360" s="68">
        <v>0.79489859168435695</v>
      </c>
      <c r="YY14360" s="68"/>
      <c r="YZ14360" s="68"/>
      <c r="ZA14360" s="68"/>
      <c r="ZB14360" s="68"/>
      <c r="ZC14360" s="68"/>
      <c r="ZD14360" s="68"/>
    </row>
    <row r="14361" spans="658:680" x14ac:dyDescent="0.25">
      <c r="YH14361" s="68"/>
      <c r="YI14361" s="68"/>
      <c r="YJ14361" s="68"/>
      <c r="YK14361" s="68"/>
      <c r="YL14361" s="68"/>
      <c r="YM14361" s="68"/>
      <c r="YN14361" s="68"/>
      <c r="YO14361" s="68"/>
      <c r="YP14361" s="68"/>
      <c r="YQ14361" s="68"/>
      <c r="YR14361" s="68"/>
      <c r="YS14361" s="68"/>
      <c r="YT14361" s="68"/>
      <c r="YU14361" s="68"/>
      <c r="YV14361" s="68"/>
      <c r="YW14361" s="68"/>
      <c r="YX14361" s="68">
        <v>0.79475437776911095</v>
      </c>
      <c r="YY14361" s="68"/>
      <c r="YZ14361" s="68"/>
      <c r="ZA14361" s="68"/>
      <c r="ZB14361" s="68"/>
      <c r="ZC14361" s="68"/>
      <c r="ZD14361" s="68"/>
    </row>
    <row r="14362" spans="658:680" x14ac:dyDescent="0.25">
      <c r="YH14362" s="68"/>
      <c r="YI14362" s="68"/>
      <c r="YJ14362" s="68"/>
      <c r="YK14362" s="68"/>
      <c r="YL14362" s="68"/>
      <c r="YM14362" s="68"/>
      <c r="YN14362" s="68"/>
      <c r="YO14362" s="68"/>
      <c r="YP14362" s="68"/>
      <c r="YQ14362" s="68"/>
      <c r="YR14362" s="68"/>
      <c r="YS14362" s="68"/>
      <c r="YT14362" s="68"/>
      <c r="YU14362" s="68"/>
      <c r="YV14362" s="68"/>
      <c r="YW14362" s="68"/>
      <c r="YX14362" s="68">
        <v>0.792990386941267</v>
      </c>
      <c r="YY14362" s="68"/>
      <c r="YZ14362" s="68"/>
      <c r="ZA14362" s="68"/>
      <c r="ZB14362" s="68"/>
      <c r="ZC14362" s="68"/>
      <c r="ZD14362" s="68"/>
    </row>
    <row r="14363" spans="658:680" x14ac:dyDescent="0.25">
      <c r="YH14363" s="68"/>
      <c r="YI14363" s="68"/>
      <c r="YJ14363" s="68"/>
      <c r="YK14363" s="68"/>
      <c r="YL14363" s="68"/>
      <c r="YM14363" s="68"/>
      <c r="YN14363" s="68"/>
      <c r="YO14363" s="68"/>
      <c r="YP14363" s="68"/>
      <c r="YQ14363" s="68"/>
      <c r="YR14363" s="68"/>
      <c r="YS14363" s="68"/>
      <c r="YT14363" s="68"/>
      <c r="YU14363" s="68"/>
      <c r="YV14363" s="68"/>
      <c r="YW14363" s="68"/>
      <c r="YX14363" s="68">
        <v>0.79265450928077597</v>
      </c>
      <c r="YY14363" s="68"/>
      <c r="YZ14363" s="68"/>
      <c r="ZA14363" s="68"/>
      <c r="ZB14363" s="68"/>
      <c r="ZC14363" s="68"/>
      <c r="ZD14363" s="68"/>
    </row>
    <row r="14364" spans="658:680" x14ac:dyDescent="0.25">
      <c r="YH14364" s="68"/>
      <c r="YI14364" s="68"/>
      <c r="YJ14364" s="68"/>
      <c r="YK14364" s="68"/>
      <c r="YL14364" s="68"/>
      <c r="YM14364" s="68"/>
      <c r="YN14364" s="68"/>
      <c r="YO14364" s="68"/>
      <c r="YP14364" s="68"/>
      <c r="YQ14364" s="68"/>
      <c r="YR14364" s="68"/>
      <c r="YS14364" s="68"/>
      <c r="YT14364" s="68"/>
      <c r="YU14364" s="68"/>
      <c r="YV14364" s="68"/>
      <c r="YW14364" s="68"/>
      <c r="YX14364" s="68">
        <v>0.79264143697182499</v>
      </c>
      <c r="YY14364" s="68"/>
      <c r="YZ14364" s="68"/>
      <c r="ZA14364" s="68"/>
      <c r="ZB14364" s="68"/>
      <c r="ZC14364" s="68"/>
      <c r="ZD14364" s="68"/>
    </row>
    <row r="14365" spans="658:680" x14ac:dyDescent="0.25">
      <c r="YH14365" s="68"/>
      <c r="YI14365" s="68"/>
      <c r="YJ14365" s="68"/>
      <c r="YK14365" s="68"/>
      <c r="YL14365" s="68"/>
      <c r="YM14365" s="68"/>
      <c r="YN14365" s="68"/>
      <c r="YO14365" s="68"/>
      <c r="YP14365" s="68"/>
      <c r="YQ14365" s="68"/>
      <c r="YR14365" s="68"/>
      <c r="YS14365" s="68"/>
      <c r="YT14365" s="68"/>
      <c r="YU14365" s="68"/>
      <c r="YV14365" s="68"/>
      <c r="YW14365" s="68"/>
      <c r="YX14365" s="68">
        <v>0.79211318313033197</v>
      </c>
      <c r="YY14365" s="68"/>
      <c r="YZ14365" s="68"/>
      <c r="ZA14365" s="68"/>
      <c r="ZB14365" s="68"/>
      <c r="ZC14365" s="68"/>
      <c r="ZD14365" s="68"/>
    </row>
    <row r="14366" spans="658:680" x14ac:dyDescent="0.25">
      <c r="YH14366" s="68"/>
      <c r="YI14366" s="68"/>
      <c r="YJ14366" s="68"/>
      <c r="YK14366" s="68"/>
      <c r="YL14366" s="68"/>
      <c r="YM14366" s="68"/>
      <c r="YN14366" s="68"/>
      <c r="YO14366" s="68"/>
      <c r="YP14366" s="68"/>
      <c r="YQ14366" s="68"/>
      <c r="YR14366" s="68"/>
      <c r="YS14366" s="68"/>
      <c r="YT14366" s="68"/>
      <c r="YU14366" s="68"/>
      <c r="YV14366" s="68"/>
      <c r="YW14366" s="68"/>
      <c r="YX14366" s="68">
        <v>0.79188426847683502</v>
      </c>
      <c r="YY14366" s="68"/>
      <c r="YZ14366" s="68"/>
      <c r="ZA14366" s="68"/>
      <c r="ZB14366" s="68"/>
      <c r="ZC14366" s="68"/>
      <c r="ZD14366" s="68"/>
    </row>
    <row r="14367" spans="658:680" x14ac:dyDescent="0.25">
      <c r="YH14367" s="68"/>
      <c r="YI14367" s="68"/>
      <c r="YJ14367" s="68"/>
      <c r="YK14367" s="68"/>
      <c r="YL14367" s="68"/>
      <c r="YM14367" s="68"/>
      <c r="YN14367" s="68"/>
      <c r="YO14367" s="68"/>
      <c r="YP14367" s="68"/>
      <c r="YQ14367" s="68"/>
      <c r="YR14367" s="68"/>
      <c r="YS14367" s="68"/>
      <c r="YT14367" s="68"/>
      <c r="YU14367" s="68"/>
      <c r="YV14367" s="68"/>
      <c r="YW14367" s="68"/>
      <c r="YX14367" s="68">
        <v>0.79184540412631899</v>
      </c>
      <c r="YY14367" s="68"/>
      <c r="YZ14367" s="68"/>
      <c r="ZA14367" s="68"/>
      <c r="ZB14367" s="68"/>
      <c r="ZC14367" s="68"/>
      <c r="ZD14367" s="68"/>
    </row>
    <row r="14368" spans="658:680" x14ac:dyDescent="0.25">
      <c r="YH14368" s="68"/>
      <c r="YI14368" s="68"/>
      <c r="YJ14368" s="68"/>
      <c r="YK14368" s="68"/>
      <c r="YL14368" s="68"/>
      <c r="YM14368" s="68"/>
      <c r="YN14368" s="68"/>
      <c r="YO14368" s="68"/>
      <c r="YP14368" s="68"/>
      <c r="YQ14368" s="68"/>
      <c r="YR14368" s="68"/>
      <c r="YS14368" s="68"/>
      <c r="YT14368" s="68"/>
      <c r="YU14368" s="68"/>
      <c r="YV14368" s="68"/>
      <c r="YW14368" s="68"/>
      <c r="YX14368" s="68">
        <v>0.79095651077380702</v>
      </c>
      <c r="YY14368" s="68"/>
      <c r="YZ14368" s="68"/>
      <c r="ZA14368" s="68"/>
      <c r="ZB14368" s="68"/>
      <c r="ZC14368" s="68"/>
      <c r="ZD14368" s="68"/>
    </row>
    <row r="14369" spans="658:680" x14ac:dyDescent="0.25">
      <c r="YH14369" s="68"/>
      <c r="YI14369" s="68"/>
      <c r="YJ14369" s="68"/>
      <c r="YK14369" s="68"/>
      <c r="YL14369" s="68"/>
      <c r="YM14369" s="68"/>
      <c r="YN14369" s="68"/>
      <c r="YO14369" s="68"/>
      <c r="YP14369" s="68"/>
      <c r="YQ14369" s="68"/>
      <c r="YR14369" s="68"/>
      <c r="YS14369" s="68"/>
      <c r="YT14369" s="68"/>
      <c r="YU14369" s="68"/>
      <c r="YV14369" s="68"/>
      <c r="YW14369" s="68"/>
      <c r="YX14369" s="68">
        <v>0.78984126451537495</v>
      </c>
      <c r="YY14369" s="68"/>
      <c r="YZ14369" s="68"/>
      <c r="ZA14369" s="68"/>
      <c r="ZB14369" s="68"/>
      <c r="ZC14369" s="68"/>
      <c r="ZD14369" s="68"/>
    </row>
    <row r="14370" spans="658:680" x14ac:dyDescent="0.25">
      <c r="YH14370" s="68"/>
      <c r="YI14370" s="68"/>
      <c r="YJ14370" s="68"/>
      <c r="YK14370" s="68"/>
      <c r="YL14370" s="68"/>
      <c r="YM14370" s="68"/>
      <c r="YN14370" s="68"/>
      <c r="YO14370" s="68"/>
      <c r="YP14370" s="68"/>
      <c r="YQ14370" s="68"/>
      <c r="YR14370" s="68"/>
      <c r="YS14370" s="68"/>
      <c r="YT14370" s="68"/>
      <c r="YU14370" s="68"/>
      <c r="YV14370" s="68"/>
      <c r="YW14370" s="68"/>
      <c r="YX14370" s="68">
        <v>0.78965103235664302</v>
      </c>
      <c r="YY14370" s="68"/>
      <c r="YZ14370" s="68"/>
      <c r="ZA14370" s="68"/>
      <c r="ZB14370" s="68"/>
      <c r="ZC14370" s="68"/>
      <c r="ZD14370" s="68"/>
    </row>
    <row r="14371" spans="658:680" x14ac:dyDescent="0.25">
      <c r="YH14371" s="68"/>
      <c r="YI14371" s="68"/>
      <c r="YJ14371" s="68"/>
      <c r="YK14371" s="68"/>
      <c r="YL14371" s="68"/>
      <c r="YM14371" s="68"/>
      <c r="YN14371" s="68"/>
      <c r="YO14371" s="68"/>
      <c r="YP14371" s="68"/>
      <c r="YQ14371" s="68"/>
      <c r="YR14371" s="68"/>
      <c r="YS14371" s="68"/>
      <c r="YT14371" s="68"/>
      <c r="YU14371" s="68"/>
      <c r="YV14371" s="68"/>
      <c r="YW14371" s="68"/>
      <c r="YX14371" s="68">
        <v>0.789616015322401</v>
      </c>
      <c r="YY14371" s="68"/>
      <c r="YZ14371" s="68"/>
      <c r="ZA14371" s="68"/>
      <c r="ZB14371" s="68"/>
      <c r="ZC14371" s="68"/>
      <c r="ZD14371" s="68"/>
    </row>
    <row r="14372" spans="658:680" x14ac:dyDescent="0.25">
      <c r="YH14372" s="68"/>
      <c r="YI14372" s="68"/>
      <c r="YJ14372" s="68"/>
      <c r="YK14372" s="68"/>
      <c r="YL14372" s="68"/>
      <c r="YM14372" s="68"/>
      <c r="YN14372" s="68"/>
      <c r="YO14372" s="68"/>
      <c r="YP14372" s="68"/>
      <c r="YQ14372" s="68"/>
      <c r="YR14372" s="68"/>
      <c r="YS14372" s="68"/>
      <c r="YT14372" s="68"/>
      <c r="YU14372" s="68"/>
      <c r="YV14372" s="68"/>
      <c r="YW14372" s="68"/>
      <c r="YX14372" s="68">
        <v>0.78934763678989495</v>
      </c>
      <c r="YY14372" s="68"/>
      <c r="YZ14372" s="68"/>
      <c r="ZA14372" s="68"/>
      <c r="ZB14372" s="68"/>
      <c r="ZC14372" s="68"/>
      <c r="ZD14372" s="68"/>
    </row>
    <row r="14373" spans="658:680" x14ac:dyDescent="0.25">
      <c r="YH14373" s="68"/>
      <c r="YI14373" s="68"/>
      <c r="YJ14373" s="68"/>
      <c r="YK14373" s="68"/>
      <c r="YL14373" s="68"/>
      <c r="YM14373" s="68"/>
      <c r="YN14373" s="68"/>
      <c r="YO14373" s="68"/>
      <c r="YP14373" s="68"/>
      <c r="YQ14373" s="68"/>
      <c r="YR14373" s="68"/>
      <c r="YS14373" s="68"/>
      <c r="YT14373" s="68"/>
      <c r="YU14373" s="68"/>
      <c r="YV14373" s="68"/>
      <c r="YW14373" s="68"/>
      <c r="YX14373" s="68">
        <v>0.78896165253512296</v>
      </c>
      <c r="YY14373" s="68"/>
      <c r="YZ14373" s="68"/>
      <c r="ZA14373" s="68"/>
      <c r="ZB14373" s="68"/>
      <c r="ZC14373" s="68"/>
      <c r="ZD14373" s="68"/>
    </row>
    <row r="14374" spans="658:680" x14ac:dyDescent="0.25">
      <c r="YH14374" s="68"/>
      <c r="YI14374" s="68"/>
      <c r="YJ14374" s="68"/>
      <c r="YK14374" s="68"/>
      <c r="YL14374" s="68"/>
      <c r="YM14374" s="68"/>
      <c r="YN14374" s="68"/>
      <c r="YO14374" s="68"/>
      <c r="YP14374" s="68"/>
      <c r="YQ14374" s="68"/>
      <c r="YR14374" s="68"/>
      <c r="YS14374" s="68"/>
      <c r="YT14374" s="68"/>
      <c r="YU14374" s="68"/>
      <c r="YV14374" s="68"/>
      <c r="YW14374" s="68"/>
      <c r="YX14374" s="68">
        <v>0.78785028823271996</v>
      </c>
      <c r="YY14374" s="68"/>
      <c r="YZ14374" s="68"/>
      <c r="ZA14374" s="68"/>
      <c r="ZB14374" s="68"/>
      <c r="ZC14374" s="68"/>
      <c r="ZD14374" s="68"/>
    </row>
    <row r="14375" spans="658:680" x14ac:dyDescent="0.25">
      <c r="YH14375" s="68"/>
      <c r="YI14375" s="68"/>
      <c r="YJ14375" s="68"/>
      <c r="YK14375" s="68"/>
      <c r="YL14375" s="68"/>
      <c r="YM14375" s="68"/>
      <c r="YN14375" s="68"/>
      <c r="YO14375" s="68"/>
      <c r="YP14375" s="68"/>
      <c r="YQ14375" s="68"/>
      <c r="YR14375" s="68"/>
      <c r="YS14375" s="68"/>
      <c r="YT14375" s="68"/>
      <c r="YU14375" s="68"/>
      <c r="YV14375" s="68"/>
      <c r="YW14375" s="68"/>
      <c r="YX14375" s="68">
        <v>0.78772783535411695</v>
      </c>
      <c r="YY14375" s="68"/>
      <c r="YZ14375" s="68"/>
      <c r="ZA14375" s="68"/>
      <c r="ZB14375" s="68"/>
      <c r="ZC14375" s="68"/>
      <c r="ZD14375" s="68"/>
    </row>
    <row r="14376" spans="658:680" x14ac:dyDescent="0.25">
      <c r="YH14376" s="68"/>
      <c r="YI14376" s="68"/>
      <c r="YJ14376" s="68"/>
      <c r="YK14376" s="68"/>
      <c r="YL14376" s="68"/>
      <c r="YM14376" s="68"/>
      <c r="YN14376" s="68"/>
      <c r="YO14376" s="68"/>
      <c r="YP14376" s="68"/>
      <c r="YQ14376" s="68"/>
      <c r="YR14376" s="68"/>
      <c r="YS14376" s="68"/>
      <c r="YT14376" s="68"/>
      <c r="YU14376" s="68"/>
      <c r="YV14376" s="68"/>
      <c r="YW14376" s="68"/>
      <c r="YX14376" s="68">
        <v>0.78717964130127704</v>
      </c>
      <c r="YY14376" s="68"/>
      <c r="YZ14376" s="68"/>
      <c r="ZA14376" s="68"/>
      <c r="ZB14376" s="68"/>
      <c r="ZC14376" s="68"/>
      <c r="ZD14376" s="68"/>
    </row>
    <row r="14377" spans="658:680" x14ac:dyDescent="0.25">
      <c r="YH14377" s="68"/>
      <c r="YI14377" s="68"/>
      <c r="YJ14377" s="68"/>
      <c r="YK14377" s="68"/>
      <c r="YL14377" s="68"/>
      <c r="YM14377" s="68"/>
      <c r="YN14377" s="68"/>
      <c r="YO14377" s="68"/>
      <c r="YP14377" s="68"/>
      <c r="YQ14377" s="68"/>
      <c r="YR14377" s="68"/>
      <c r="YS14377" s="68"/>
      <c r="YT14377" s="68"/>
      <c r="YU14377" s="68"/>
      <c r="YV14377" s="68"/>
      <c r="YW14377" s="68"/>
      <c r="YX14377" s="68">
        <v>0.78624611263361099</v>
      </c>
      <c r="YY14377" s="68"/>
      <c r="YZ14377" s="68"/>
      <c r="ZA14377" s="68"/>
      <c r="ZB14377" s="68"/>
      <c r="ZC14377" s="68"/>
      <c r="ZD14377" s="68"/>
    </row>
    <row r="14378" spans="658:680" x14ac:dyDescent="0.25">
      <c r="YH14378" s="68"/>
      <c r="YI14378" s="68"/>
      <c r="YJ14378" s="68"/>
      <c r="YK14378" s="68"/>
      <c r="YL14378" s="68"/>
      <c r="YM14378" s="68"/>
      <c r="YN14378" s="68"/>
      <c r="YO14378" s="68"/>
      <c r="YP14378" s="68"/>
      <c r="YQ14378" s="68"/>
      <c r="YR14378" s="68"/>
      <c r="YS14378" s="68"/>
      <c r="YT14378" s="68"/>
      <c r="YU14378" s="68"/>
      <c r="YV14378" s="68"/>
      <c r="YW14378" s="68"/>
      <c r="YX14378" s="68">
        <v>0.78618416226735499</v>
      </c>
      <c r="YY14378" s="68"/>
      <c r="YZ14378" s="68"/>
      <c r="ZA14378" s="68"/>
      <c r="ZB14378" s="68"/>
      <c r="ZC14378" s="68"/>
      <c r="ZD14378" s="68"/>
    </row>
    <row r="14379" spans="658:680" x14ac:dyDescent="0.25">
      <c r="YH14379" s="68"/>
      <c r="YI14379" s="68"/>
      <c r="YJ14379" s="68"/>
      <c r="YK14379" s="68"/>
      <c r="YL14379" s="68"/>
      <c r="YM14379" s="68"/>
      <c r="YN14379" s="68"/>
      <c r="YO14379" s="68"/>
      <c r="YP14379" s="68"/>
      <c r="YQ14379" s="68"/>
      <c r="YR14379" s="68"/>
      <c r="YS14379" s="68"/>
      <c r="YT14379" s="68"/>
      <c r="YU14379" s="68"/>
      <c r="YV14379" s="68"/>
      <c r="YW14379" s="68"/>
      <c r="YX14379" s="68">
        <v>0.78607547589777305</v>
      </c>
      <c r="YY14379" s="68"/>
      <c r="YZ14379" s="68"/>
      <c r="ZA14379" s="68"/>
      <c r="ZB14379" s="68"/>
      <c r="ZC14379" s="68"/>
      <c r="ZD14379" s="68"/>
    </row>
    <row r="14380" spans="658:680" x14ac:dyDescent="0.25">
      <c r="YH14380" s="68"/>
      <c r="YI14380" s="68"/>
      <c r="YJ14380" s="68"/>
      <c r="YK14380" s="68"/>
      <c r="YL14380" s="68"/>
      <c r="YM14380" s="68"/>
      <c r="YN14380" s="68"/>
      <c r="YO14380" s="68"/>
      <c r="YP14380" s="68"/>
      <c r="YQ14380" s="68"/>
      <c r="YR14380" s="68"/>
      <c r="YS14380" s="68"/>
      <c r="YT14380" s="68"/>
      <c r="YU14380" s="68"/>
      <c r="YV14380" s="68"/>
      <c r="YW14380" s="68"/>
      <c r="YX14380" s="68">
        <v>0.78527329410458002</v>
      </c>
      <c r="YY14380" s="68"/>
      <c r="YZ14380" s="68"/>
      <c r="ZA14380" s="68"/>
      <c r="ZB14380" s="68"/>
      <c r="ZC14380" s="68"/>
      <c r="ZD14380" s="68"/>
    </row>
    <row r="14381" spans="658:680" x14ac:dyDescent="0.25">
      <c r="YH14381" s="68"/>
      <c r="YI14381" s="68"/>
      <c r="YJ14381" s="68"/>
      <c r="YK14381" s="68"/>
      <c r="YL14381" s="68"/>
      <c r="YM14381" s="68"/>
      <c r="YN14381" s="68"/>
      <c r="YO14381" s="68"/>
      <c r="YP14381" s="68"/>
      <c r="YQ14381" s="68"/>
      <c r="YR14381" s="68"/>
      <c r="YS14381" s="68"/>
      <c r="YT14381" s="68"/>
      <c r="YU14381" s="68"/>
      <c r="YV14381" s="68"/>
      <c r="YW14381" s="68"/>
      <c r="YX14381" s="68">
        <v>0.78511709517315098</v>
      </c>
      <c r="YY14381" s="68"/>
      <c r="YZ14381" s="68"/>
      <c r="ZA14381" s="68"/>
      <c r="ZB14381" s="68"/>
      <c r="ZC14381" s="68"/>
      <c r="ZD14381" s="68"/>
    </row>
    <row r="14382" spans="658:680" x14ac:dyDescent="0.25">
      <c r="YH14382" s="68"/>
      <c r="YI14382" s="68"/>
      <c r="YJ14382" s="68"/>
      <c r="YK14382" s="68"/>
      <c r="YL14382" s="68"/>
      <c r="YM14382" s="68"/>
      <c r="YN14382" s="68"/>
      <c r="YO14382" s="68"/>
      <c r="YP14382" s="68"/>
      <c r="YQ14382" s="68"/>
      <c r="YR14382" s="68"/>
      <c r="YS14382" s="68"/>
      <c r="YT14382" s="68"/>
      <c r="YU14382" s="68"/>
      <c r="YV14382" s="68"/>
      <c r="YW14382" s="68"/>
      <c r="YX14382" s="68">
        <v>0.78485599724578903</v>
      </c>
      <c r="YY14382" s="68"/>
      <c r="YZ14382" s="68"/>
      <c r="ZA14382" s="68"/>
      <c r="ZB14382" s="68"/>
      <c r="ZC14382" s="68"/>
      <c r="ZD14382" s="68"/>
    </row>
    <row r="14383" spans="658:680" x14ac:dyDescent="0.25">
      <c r="YH14383" s="68"/>
      <c r="YI14383" s="68"/>
      <c r="YJ14383" s="68"/>
      <c r="YK14383" s="68"/>
      <c r="YL14383" s="68"/>
      <c r="YM14383" s="68"/>
      <c r="YN14383" s="68"/>
      <c r="YO14383" s="68"/>
      <c r="YP14383" s="68"/>
      <c r="YQ14383" s="68"/>
      <c r="YR14383" s="68"/>
      <c r="YS14383" s="68"/>
      <c r="YT14383" s="68"/>
      <c r="YU14383" s="68"/>
      <c r="YV14383" s="68"/>
      <c r="YW14383" s="68"/>
      <c r="YX14383" s="68">
        <v>0.78472062279657495</v>
      </c>
      <c r="YY14383" s="68"/>
      <c r="YZ14383" s="68"/>
      <c r="ZA14383" s="68"/>
      <c r="ZB14383" s="68"/>
      <c r="ZC14383" s="68"/>
      <c r="ZD14383" s="68"/>
    </row>
    <row r="14384" spans="658:680" x14ac:dyDescent="0.25">
      <c r="YH14384" s="68"/>
      <c r="YI14384" s="68"/>
      <c r="YJ14384" s="68"/>
      <c r="YK14384" s="68"/>
      <c r="YL14384" s="68"/>
      <c r="YM14384" s="68"/>
      <c r="YN14384" s="68"/>
      <c r="YO14384" s="68"/>
      <c r="YP14384" s="68"/>
      <c r="YQ14384" s="68"/>
      <c r="YR14384" s="68"/>
      <c r="YS14384" s="68"/>
      <c r="YT14384" s="68"/>
      <c r="YU14384" s="68"/>
      <c r="YV14384" s="68"/>
      <c r="YW14384" s="68"/>
      <c r="YX14384" s="68">
        <v>0.78450412375898904</v>
      </c>
      <c r="YY14384" s="68"/>
      <c r="YZ14384" s="68"/>
      <c r="ZA14384" s="68"/>
      <c r="ZB14384" s="68"/>
      <c r="ZC14384" s="68"/>
      <c r="ZD14384" s="68"/>
    </row>
    <row r="14385" spans="658:680" x14ac:dyDescent="0.25">
      <c r="YH14385" s="68"/>
      <c r="YI14385" s="68"/>
      <c r="YJ14385" s="68"/>
      <c r="YK14385" s="68"/>
      <c r="YL14385" s="68"/>
      <c r="YM14385" s="68"/>
      <c r="YN14385" s="68"/>
      <c r="YO14385" s="68"/>
      <c r="YP14385" s="68"/>
      <c r="YQ14385" s="68"/>
      <c r="YR14385" s="68"/>
      <c r="YS14385" s="68"/>
      <c r="YT14385" s="68"/>
      <c r="YU14385" s="68"/>
      <c r="YV14385" s="68"/>
      <c r="YW14385" s="68"/>
      <c r="YX14385" s="68">
        <v>0.78442792496615199</v>
      </c>
      <c r="YY14385" s="68"/>
      <c r="YZ14385" s="68"/>
      <c r="ZA14385" s="68"/>
      <c r="ZB14385" s="68"/>
      <c r="ZC14385" s="68"/>
      <c r="ZD14385" s="68"/>
    </row>
    <row r="14386" spans="658:680" x14ac:dyDescent="0.25">
      <c r="YH14386" s="68"/>
      <c r="YI14386" s="68"/>
      <c r="YJ14386" s="68"/>
      <c r="YK14386" s="68"/>
      <c r="YL14386" s="68"/>
      <c r="YM14386" s="68"/>
      <c r="YN14386" s="68"/>
      <c r="YO14386" s="68"/>
      <c r="YP14386" s="68"/>
      <c r="YQ14386" s="68"/>
      <c r="YR14386" s="68"/>
      <c r="YS14386" s="68"/>
      <c r="YT14386" s="68"/>
      <c r="YU14386" s="68"/>
      <c r="YV14386" s="68"/>
      <c r="YW14386" s="68"/>
      <c r="YX14386" s="68">
        <v>0.78442659359123701</v>
      </c>
      <c r="YY14386" s="68"/>
      <c r="YZ14386" s="68"/>
      <c r="ZA14386" s="68"/>
      <c r="ZB14386" s="68"/>
      <c r="ZC14386" s="68"/>
      <c r="ZD14386" s="68"/>
    </row>
    <row r="14387" spans="658:680" x14ac:dyDescent="0.25">
      <c r="YH14387" s="68"/>
      <c r="YI14387" s="68"/>
      <c r="YJ14387" s="68"/>
      <c r="YK14387" s="68"/>
      <c r="YL14387" s="68"/>
      <c r="YM14387" s="68"/>
      <c r="YN14387" s="68"/>
      <c r="YO14387" s="68"/>
      <c r="YP14387" s="68"/>
      <c r="YQ14387" s="68"/>
      <c r="YR14387" s="68"/>
      <c r="YS14387" s="68"/>
      <c r="YT14387" s="68"/>
      <c r="YU14387" s="68"/>
      <c r="YV14387" s="68"/>
      <c r="YW14387" s="68"/>
      <c r="YX14387" s="68">
        <v>0.78365255928826605</v>
      </c>
      <c r="YY14387" s="68"/>
      <c r="YZ14387" s="68"/>
      <c r="ZA14387" s="68"/>
      <c r="ZB14387" s="68"/>
      <c r="ZC14387" s="68"/>
      <c r="ZD14387" s="68"/>
    </row>
    <row r="14388" spans="658:680" x14ac:dyDescent="0.25">
      <c r="YH14388" s="68"/>
      <c r="YI14388" s="68"/>
      <c r="YJ14388" s="68"/>
      <c r="YK14388" s="68"/>
      <c r="YL14388" s="68"/>
      <c r="YM14388" s="68"/>
      <c r="YN14388" s="68"/>
      <c r="YO14388" s="68"/>
      <c r="YP14388" s="68"/>
      <c r="YQ14388" s="68"/>
      <c r="YR14388" s="68"/>
      <c r="YS14388" s="68"/>
      <c r="YT14388" s="68"/>
      <c r="YU14388" s="68"/>
      <c r="YV14388" s="68"/>
      <c r="YW14388" s="68"/>
      <c r="YX14388" s="68">
        <v>0.78329797155629299</v>
      </c>
      <c r="YY14388" s="68"/>
      <c r="YZ14388" s="68"/>
      <c r="ZA14388" s="68"/>
      <c r="ZB14388" s="68"/>
      <c r="ZC14388" s="68"/>
      <c r="ZD14388" s="68"/>
    </row>
    <row r="14389" spans="658:680" x14ac:dyDescent="0.25">
      <c r="YH14389" s="68"/>
      <c r="YI14389" s="68"/>
      <c r="YJ14389" s="68"/>
      <c r="YK14389" s="68"/>
      <c r="YL14389" s="68"/>
      <c r="YM14389" s="68"/>
      <c r="YN14389" s="68"/>
      <c r="YO14389" s="68"/>
      <c r="YP14389" s="68"/>
      <c r="YQ14389" s="68"/>
      <c r="YR14389" s="68"/>
      <c r="YS14389" s="68"/>
      <c r="YT14389" s="68"/>
      <c r="YU14389" s="68"/>
      <c r="YV14389" s="68"/>
      <c r="YW14389" s="68"/>
      <c r="YX14389" s="68">
        <v>0.78327053960765602</v>
      </c>
      <c r="YY14389" s="68"/>
      <c r="YZ14389" s="68"/>
      <c r="ZA14389" s="68"/>
      <c r="ZB14389" s="68"/>
      <c r="ZC14389" s="68"/>
      <c r="ZD14389" s="68"/>
    </row>
    <row r="14390" spans="658:680" x14ac:dyDescent="0.25">
      <c r="YH14390" s="68"/>
      <c r="YI14390" s="68"/>
      <c r="YJ14390" s="68"/>
      <c r="YK14390" s="68"/>
      <c r="YL14390" s="68"/>
      <c r="YM14390" s="68"/>
      <c r="YN14390" s="68"/>
      <c r="YO14390" s="68"/>
      <c r="YP14390" s="68"/>
      <c r="YQ14390" s="68"/>
      <c r="YR14390" s="68"/>
      <c r="YS14390" s="68"/>
      <c r="YT14390" s="68"/>
      <c r="YU14390" s="68"/>
      <c r="YV14390" s="68"/>
      <c r="YW14390" s="68"/>
      <c r="YX14390" s="68">
        <v>0.78325363363576594</v>
      </c>
      <c r="YY14390" s="68"/>
      <c r="YZ14390" s="68"/>
      <c r="ZA14390" s="68"/>
      <c r="ZB14390" s="68"/>
      <c r="ZC14390" s="68"/>
      <c r="ZD14390" s="68"/>
    </row>
    <row r="14391" spans="658:680" x14ac:dyDescent="0.25">
      <c r="YH14391" s="68"/>
      <c r="YI14391" s="68"/>
      <c r="YJ14391" s="68"/>
      <c r="YK14391" s="68"/>
      <c r="YL14391" s="68"/>
      <c r="YM14391" s="68"/>
      <c r="YN14391" s="68"/>
      <c r="YO14391" s="68"/>
      <c r="YP14391" s="68"/>
      <c r="YQ14391" s="68"/>
      <c r="YR14391" s="68"/>
      <c r="YS14391" s="68"/>
      <c r="YT14391" s="68"/>
      <c r="YU14391" s="68"/>
      <c r="YV14391" s="68"/>
      <c r="YW14391" s="68"/>
      <c r="YX14391" s="68">
        <v>0.78302954582608597</v>
      </c>
      <c r="YY14391" s="68"/>
      <c r="YZ14391" s="68"/>
      <c r="ZA14391" s="68"/>
      <c r="ZB14391" s="68"/>
      <c r="ZC14391" s="68"/>
      <c r="ZD14391" s="68"/>
    </row>
    <row r="14392" spans="658:680" x14ac:dyDescent="0.25">
      <c r="YH14392" s="68"/>
      <c r="YI14392" s="68"/>
      <c r="YJ14392" s="68"/>
      <c r="YK14392" s="68"/>
      <c r="YL14392" s="68"/>
      <c r="YM14392" s="68"/>
      <c r="YN14392" s="68"/>
      <c r="YO14392" s="68"/>
      <c r="YP14392" s="68"/>
      <c r="YQ14392" s="68"/>
      <c r="YR14392" s="68"/>
      <c r="YS14392" s="68"/>
      <c r="YT14392" s="68"/>
      <c r="YU14392" s="68"/>
      <c r="YV14392" s="68"/>
      <c r="YW14392" s="68"/>
      <c r="YX14392" s="68">
        <v>0.78289432548801796</v>
      </c>
      <c r="YY14392" s="68"/>
      <c r="YZ14392" s="68"/>
      <c r="ZA14392" s="68"/>
      <c r="ZB14392" s="68"/>
      <c r="ZC14392" s="68"/>
      <c r="ZD14392" s="68"/>
    </row>
    <row r="14393" spans="658:680" x14ac:dyDescent="0.25">
      <c r="YH14393" s="68"/>
      <c r="YI14393" s="68"/>
      <c r="YJ14393" s="68"/>
      <c r="YK14393" s="68"/>
      <c r="YL14393" s="68"/>
      <c r="YM14393" s="68"/>
      <c r="YN14393" s="68"/>
      <c r="YO14393" s="68"/>
      <c r="YP14393" s="68"/>
      <c r="YQ14393" s="68"/>
      <c r="YR14393" s="68"/>
      <c r="YS14393" s="68"/>
      <c r="YT14393" s="68"/>
      <c r="YU14393" s="68"/>
      <c r="YV14393" s="68"/>
      <c r="YW14393" s="68"/>
      <c r="YX14393" s="68">
        <v>0.78267134289639495</v>
      </c>
      <c r="YY14393" s="68"/>
      <c r="YZ14393" s="68"/>
      <c r="ZA14393" s="68"/>
      <c r="ZB14393" s="68"/>
      <c r="ZC14393" s="68"/>
      <c r="ZD14393" s="68"/>
    </row>
    <row r="14394" spans="658:680" x14ac:dyDescent="0.25">
      <c r="YH14394" s="68"/>
      <c r="YI14394" s="68"/>
      <c r="YJ14394" s="68"/>
      <c r="YK14394" s="68"/>
      <c r="YL14394" s="68"/>
      <c r="YM14394" s="68"/>
      <c r="YN14394" s="68"/>
      <c r="YO14394" s="68"/>
      <c r="YP14394" s="68"/>
      <c r="YQ14394" s="68"/>
      <c r="YR14394" s="68"/>
      <c r="YS14394" s="68"/>
      <c r="YT14394" s="68"/>
      <c r="YU14394" s="68"/>
      <c r="YV14394" s="68"/>
      <c r="YW14394" s="68"/>
      <c r="YX14394" s="68">
        <v>0.78244078158115804</v>
      </c>
      <c r="YY14394" s="68"/>
      <c r="YZ14394" s="68"/>
      <c r="ZA14394" s="68"/>
      <c r="ZB14394" s="68"/>
      <c r="ZC14394" s="68"/>
      <c r="ZD14394" s="68"/>
    </row>
    <row r="14395" spans="658:680" x14ac:dyDescent="0.25">
      <c r="YH14395" s="68"/>
      <c r="YI14395" s="68"/>
      <c r="YJ14395" s="68"/>
      <c r="YK14395" s="68"/>
      <c r="YL14395" s="68"/>
      <c r="YM14395" s="68"/>
      <c r="YN14395" s="68"/>
      <c r="YO14395" s="68"/>
      <c r="YP14395" s="68"/>
      <c r="YQ14395" s="68"/>
      <c r="YR14395" s="68"/>
      <c r="YS14395" s="68"/>
      <c r="YT14395" s="68"/>
      <c r="YU14395" s="68"/>
      <c r="YV14395" s="68"/>
      <c r="YW14395" s="68"/>
      <c r="YX14395" s="68">
        <v>0.78238368598802099</v>
      </c>
      <c r="YY14395" s="68"/>
      <c r="YZ14395" s="68"/>
      <c r="ZA14395" s="68"/>
      <c r="ZB14395" s="68"/>
      <c r="ZC14395" s="68"/>
      <c r="ZD14395" s="68"/>
    </row>
    <row r="14396" spans="658:680" x14ac:dyDescent="0.25">
      <c r="YH14396" s="68"/>
      <c r="YI14396" s="68"/>
      <c r="YJ14396" s="68"/>
      <c r="YK14396" s="68"/>
      <c r="YL14396" s="68"/>
      <c r="YM14396" s="68"/>
      <c r="YN14396" s="68"/>
      <c r="YO14396" s="68"/>
      <c r="YP14396" s="68"/>
      <c r="YQ14396" s="68"/>
      <c r="YR14396" s="68"/>
      <c r="YS14396" s="68"/>
      <c r="YT14396" s="68"/>
      <c r="YU14396" s="68"/>
      <c r="YV14396" s="68"/>
      <c r="YW14396" s="68"/>
      <c r="YX14396" s="68">
        <v>0.78224691885961095</v>
      </c>
      <c r="YY14396" s="68"/>
      <c r="YZ14396" s="68"/>
      <c r="ZA14396" s="68"/>
      <c r="ZB14396" s="68"/>
      <c r="ZC14396" s="68"/>
      <c r="ZD14396" s="68"/>
    </row>
    <row r="14397" spans="658:680" x14ac:dyDescent="0.25">
      <c r="YH14397" s="68"/>
      <c r="YI14397" s="68"/>
      <c r="YJ14397" s="68"/>
      <c r="YK14397" s="68"/>
      <c r="YL14397" s="68"/>
      <c r="YM14397" s="68"/>
      <c r="YN14397" s="68"/>
      <c r="YO14397" s="68"/>
      <c r="YP14397" s="68"/>
      <c r="YQ14397" s="68"/>
      <c r="YR14397" s="68"/>
      <c r="YS14397" s="68"/>
      <c r="YT14397" s="68"/>
      <c r="YU14397" s="68"/>
      <c r="YV14397" s="68"/>
      <c r="YW14397" s="68"/>
      <c r="YX14397" s="68">
        <v>0.78193317548473795</v>
      </c>
      <c r="YY14397" s="68"/>
      <c r="YZ14397" s="68"/>
      <c r="ZA14397" s="68"/>
      <c r="ZB14397" s="68"/>
      <c r="ZC14397" s="68"/>
      <c r="ZD14397" s="68"/>
    </row>
    <row r="14398" spans="658:680" x14ac:dyDescent="0.25">
      <c r="YH14398" s="68"/>
      <c r="YI14398" s="68"/>
      <c r="YJ14398" s="68"/>
      <c r="YK14398" s="68"/>
      <c r="YL14398" s="68"/>
      <c r="YM14398" s="68"/>
      <c r="YN14398" s="68"/>
      <c r="YO14398" s="68"/>
      <c r="YP14398" s="68"/>
      <c r="YQ14398" s="68"/>
      <c r="YR14398" s="68"/>
      <c r="YS14398" s="68"/>
      <c r="YT14398" s="68"/>
      <c r="YU14398" s="68"/>
      <c r="YV14398" s="68"/>
      <c r="YW14398" s="68"/>
      <c r="YX14398" s="68">
        <v>0.78186186657447199</v>
      </c>
      <c r="YY14398" s="68"/>
      <c r="YZ14398" s="68"/>
      <c r="ZA14398" s="68"/>
      <c r="ZB14398" s="68"/>
      <c r="ZC14398" s="68"/>
      <c r="ZD14398" s="68"/>
    </row>
    <row r="14399" spans="658:680" x14ac:dyDescent="0.25">
      <c r="YH14399" s="68"/>
      <c r="YI14399" s="68"/>
      <c r="YJ14399" s="68"/>
      <c r="YK14399" s="68"/>
      <c r="YL14399" s="68"/>
      <c r="YM14399" s="68"/>
      <c r="YN14399" s="68"/>
      <c r="YO14399" s="68"/>
      <c r="YP14399" s="68"/>
      <c r="YQ14399" s="68"/>
      <c r="YR14399" s="68"/>
      <c r="YS14399" s="68"/>
      <c r="YT14399" s="68"/>
      <c r="YU14399" s="68"/>
      <c r="YV14399" s="68"/>
      <c r="YW14399" s="68"/>
      <c r="YX14399" s="68">
        <v>0.78132662985138501</v>
      </c>
      <c r="YY14399" s="68"/>
      <c r="YZ14399" s="68"/>
      <c r="ZA14399" s="68"/>
      <c r="ZB14399" s="68"/>
      <c r="ZC14399" s="68"/>
      <c r="ZD14399" s="68"/>
    </row>
    <row r="14400" spans="658:680" x14ac:dyDescent="0.25">
      <c r="YH14400" s="68"/>
      <c r="YI14400" s="68"/>
      <c r="YJ14400" s="68"/>
      <c r="YK14400" s="68"/>
      <c r="YL14400" s="68"/>
      <c r="YM14400" s="68"/>
      <c r="YN14400" s="68"/>
      <c r="YO14400" s="68"/>
      <c r="YP14400" s="68"/>
      <c r="YQ14400" s="68"/>
      <c r="YR14400" s="68"/>
      <c r="YS14400" s="68"/>
      <c r="YT14400" s="68"/>
      <c r="YU14400" s="68"/>
      <c r="YV14400" s="68"/>
      <c r="YW14400" s="68"/>
      <c r="YX14400" s="68">
        <v>0.78101370122830405</v>
      </c>
      <c r="YY14400" s="68"/>
      <c r="YZ14400" s="68"/>
      <c r="ZA14400" s="68"/>
      <c r="ZB14400" s="68"/>
      <c r="ZC14400" s="68"/>
      <c r="ZD14400" s="68"/>
    </row>
    <row r="14401" spans="658:680" x14ac:dyDescent="0.25">
      <c r="YH14401" s="68"/>
      <c r="YI14401" s="68"/>
      <c r="YJ14401" s="68"/>
      <c r="YK14401" s="68"/>
      <c r="YL14401" s="68"/>
      <c r="YM14401" s="68"/>
      <c r="YN14401" s="68"/>
      <c r="YO14401" s="68"/>
      <c r="YP14401" s="68"/>
      <c r="YQ14401" s="68"/>
      <c r="YR14401" s="68"/>
      <c r="YS14401" s="68"/>
      <c r="YT14401" s="68"/>
      <c r="YU14401" s="68"/>
      <c r="YV14401" s="68"/>
      <c r="YW14401" s="68"/>
      <c r="YX14401" s="68">
        <v>0.78069684757958302</v>
      </c>
      <c r="YY14401" s="68"/>
      <c r="YZ14401" s="68"/>
      <c r="ZA14401" s="68"/>
      <c r="ZB14401" s="68"/>
      <c r="ZC14401" s="68"/>
      <c r="ZD14401" s="68"/>
    </row>
    <row r="14402" spans="658:680" x14ac:dyDescent="0.25">
      <c r="YH14402" s="68"/>
      <c r="YI14402" s="68"/>
      <c r="YJ14402" s="68"/>
      <c r="YK14402" s="68"/>
      <c r="YL14402" s="68"/>
      <c r="YM14402" s="68"/>
      <c r="YN14402" s="68"/>
      <c r="YO14402" s="68"/>
      <c r="YP14402" s="68"/>
      <c r="YQ14402" s="68"/>
      <c r="YR14402" s="68"/>
      <c r="YS14402" s="68"/>
      <c r="YT14402" s="68"/>
      <c r="YU14402" s="68"/>
      <c r="YV14402" s="68"/>
      <c r="YW14402" s="68"/>
      <c r="YX14402" s="68">
        <v>0.78037222662233996</v>
      </c>
      <c r="YY14402" s="68"/>
      <c r="YZ14402" s="68"/>
      <c r="ZA14402" s="68"/>
      <c r="ZB14402" s="68"/>
      <c r="ZC14402" s="68"/>
      <c r="ZD14402" s="68"/>
    </row>
    <row r="14403" spans="658:680" x14ac:dyDescent="0.25">
      <c r="YH14403" s="68"/>
      <c r="YI14403" s="68"/>
      <c r="YJ14403" s="68"/>
      <c r="YK14403" s="68"/>
      <c r="YL14403" s="68"/>
      <c r="YM14403" s="68"/>
      <c r="YN14403" s="68"/>
      <c r="YO14403" s="68"/>
      <c r="YP14403" s="68"/>
      <c r="YQ14403" s="68"/>
      <c r="YR14403" s="68"/>
      <c r="YS14403" s="68"/>
      <c r="YT14403" s="68"/>
      <c r="YU14403" s="68"/>
      <c r="YV14403" s="68"/>
      <c r="YW14403" s="68"/>
      <c r="YX14403" s="68">
        <v>0.78019753271450398</v>
      </c>
      <c r="YY14403" s="68"/>
      <c r="YZ14403" s="68"/>
      <c r="ZA14403" s="68"/>
      <c r="ZB14403" s="68"/>
      <c r="ZC14403" s="68"/>
      <c r="ZD14403" s="68"/>
    </row>
    <row r="14404" spans="658:680" x14ac:dyDescent="0.25">
      <c r="YH14404" s="68"/>
      <c r="YI14404" s="68"/>
      <c r="YJ14404" s="68"/>
      <c r="YK14404" s="68"/>
      <c r="YL14404" s="68"/>
      <c r="YM14404" s="68"/>
      <c r="YN14404" s="68"/>
      <c r="YO14404" s="68"/>
      <c r="YP14404" s="68"/>
      <c r="YQ14404" s="68"/>
      <c r="YR14404" s="68"/>
      <c r="YS14404" s="68"/>
      <c r="YT14404" s="68"/>
      <c r="YU14404" s="68"/>
      <c r="YV14404" s="68"/>
      <c r="YW14404" s="68"/>
      <c r="YX14404" s="68">
        <v>0.78009560610420903</v>
      </c>
      <c r="YY14404" s="68"/>
      <c r="YZ14404" s="68"/>
      <c r="ZA14404" s="68"/>
      <c r="ZB14404" s="68"/>
      <c r="ZC14404" s="68"/>
      <c r="ZD14404" s="68"/>
    </row>
    <row r="14405" spans="658:680" x14ac:dyDescent="0.25">
      <c r="YH14405" s="68"/>
      <c r="YI14405" s="68"/>
      <c r="YJ14405" s="68"/>
      <c r="YK14405" s="68"/>
      <c r="YL14405" s="68"/>
      <c r="YM14405" s="68"/>
      <c r="YN14405" s="68"/>
      <c r="YO14405" s="68"/>
      <c r="YP14405" s="68"/>
      <c r="YQ14405" s="68"/>
      <c r="YR14405" s="68"/>
      <c r="YS14405" s="68"/>
      <c r="YT14405" s="68"/>
      <c r="YU14405" s="68"/>
      <c r="YV14405" s="68"/>
      <c r="YW14405" s="68"/>
      <c r="YX14405" s="68">
        <v>0.78006689197539303</v>
      </c>
      <c r="YY14405" s="68"/>
      <c r="YZ14405" s="68"/>
      <c r="ZA14405" s="68"/>
      <c r="ZB14405" s="68"/>
      <c r="ZC14405" s="68"/>
      <c r="ZD14405" s="68"/>
    </row>
    <row r="14406" spans="658:680" x14ac:dyDescent="0.25">
      <c r="YH14406" s="68"/>
      <c r="YI14406" s="68"/>
      <c r="YJ14406" s="68"/>
      <c r="YK14406" s="68"/>
      <c r="YL14406" s="68"/>
      <c r="YM14406" s="68"/>
      <c r="YN14406" s="68"/>
      <c r="YO14406" s="68"/>
      <c r="YP14406" s="68"/>
      <c r="YQ14406" s="68"/>
      <c r="YR14406" s="68"/>
      <c r="YS14406" s="68"/>
      <c r="YT14406" s="68"/>
      <c r="YU14406" s="68"/>
      <c r="YV14406" s="68"/>
      <c r="YW14406" s="68"/>
      <c r="YX14406" s="68">
        <v>0.78004278669879401</v>
      </c>
      <c r="YY14406" s="68"/>
      <c r="YZ14406" s="68"/>
      <c r="ZA14406" s="68"/>
      <c r="ZB14406" s="68"/>
      <c r="ZC14406" s="68"/>
      <c r="ZD14406" s="68"/>
    </row>
    <row r="14407" spans="658:680" x14ac:dyDescent="0.25">
      <c r="YH14407" s="68"/>
      <c r="YI14407" s="68"/>
      <c r="YJ14407" s="68"/>
      <c r="YK14407" s="68"/>
      <c r="YL14407" s="68"/>
      <c r="YM14407" s="68"/>
      <c r="YN14407" s="68"/>
      <c r="YO14407" s="68"/>
      <c r="YP14407" s="68"/>
      <c r="YQ14407" s="68"/>
      <c r="YR14407" s="68"/>
      <c r="YS14407" s="68"/>
      <c r="YT14407" s="68"/>
      <c r="YU14407" s="68"/>
      <c r="YV14407" s="68"/>
      <c r="YW14407" s="68"/>
      <c r="YX14407" s="68">
        <v>0.780039977214806</v>
      </c>
      <c r="YY14407" s="68"/>
      <c r="YZ14407" s="68"/>
      <c r="ZA14407" s="68"/>
      <c r="ZB14407" s="68"/>
      <c r="ZC14407" s="68"/>
      <c r="ZD14407" s="68"/>
    </row>
    <row r="14408" spans="658:680" x14ac:dyDescent="0.25">
      <c r="YH14408" s="68"/>
      <c r="YI14408" s="68"/>
      <c r="YJ14408" s="68"/>
      <c r="YK14408" s="68"/>
      <c r="YL14408" s="68"/>
      <c r="YM14408" s="68"/>
      <c r="YN14408" s="68"/>
      <c r="YO14408" s="68"/>
      <c r="YP14408" s="68"/>
      <c r="YQ14408" s="68"/>
      <c r="YR14408" s="68"/>
      <c r="YS14408" s="68"/>
      <c r="YT14408" s="68"/>
      <c r="YU14408" s="68"/>
      <c r="YV14408" s="68"/>
      <c r="YW14408" s="68"/>
      <c r="YX14408" s="68">
        <v>0.779878841396353</v>
      </c>
      <c r="YY14408" s="68"/>
      <c r="YZ14408" s="68"/>
      <c r="ZA14408" s="68"/>
      <c r="ZB14408" s="68"/>
      <c r="ZC14408" s="68"/>
      <c r="ZD14408" s="68"/>
    </row>
    <row r="14409" spans="658:680" x14ac:dyDescent="0.25">
      <c r="YH14409" s="68"/>
      <c r="YI14409" s="68"/>
      <c r="YJ14409" s="68"/>
      <c r="YK14409" s="68"/>
      <c r="YL14409" s="68"/>
      <c r="YM14409" s="68"/>
      <c r="YN14409" s="68"/>
      <c r="YO14409" s="68"/>
      <c r="YP14409" s="68"/>
      <c r="YQ14409" s="68"/>
      <c r="YR14409" s="68"/>
      <c r="YS14409" s="68"/>
      <c r="YT14409" s="68"/>
      <c r="YU14409" s="68"/>
      <c r="YV14409" s="68"/>
      <c r="YW14409" s="68"/>
      <c r="YX14409" s="68">
        <v>0.77944833122234702</v>
      </c>
      <c r="YY14409" s="68"/>
      <c r="YZ14409" s="68"/>
      <c r="ZA14409" s="68"/>
      <c r="ZB14409" s="68"/>
      <c r="ZC14409" s="68"/>
      <c r="ZD14409" s="68"/>
    </row>
    <row r="14410" spans="658:680" x14ac:dyDescent="0.25">
      <c r="YH14410" s="68"/>
      <c r="YI14410" s="68"/>
      <c r="YJ14410" s="68"/>
      <c r="YK14410" s="68"/>
      <c r="YL14410" s="68"/>
      <c r="YM14410" s="68"/>
      <c r="YN14410" s="68"/>
      <c r="YO14410" s="68"/>
      <c r="YP14410" s="68"/>
      <c r="YQ14410" s="68"/>
      <c r="YR14410" s="68"/>
      <c r="YS14410" s="68"/>
      <c r="YT14410" s="68"/>
      <c r="YU14410" s="68"/>
      <c r="YV14410" s="68"/>
      <c r="YW14410" s="68"/>
      <c r="YX14410" s="68">
        <v>0.77934788769059404</v>
      </c>
      <c r="YY14410" s="68"/>
      <c r="YZ14410" s="68"/>
      <c r="ZA14410" s="68"/>
      <c r="ZB14410" s="68"/>
      <c r="ZC14410" s="68"/>
      <c r="ZD14410" s="68"/>
    </row>
    <row r="14411" spans="658:680" x14ac:dyDescent="0.25">
      <c r="YH14411" s="68"/>
      <c r="YI14411" s="68"/>
      <c r="YJ14411" s="68"/>
      <c r="YK14411" s="68"/>
      <c r="YL14411" s="68"/>
      <c r="YM14411" s="68"/>
      <c r="YN14411" s="68"/>
      <c r="YO14411" s="68"/>
      <c r="YP14411" s="68"/>
      <c r="YQ14411" s="68"/>
      <c r="YR14411" s="68"/>
      <c r="YS14411" s="68"/>
      <c r="YT14411" s="68"/>
      <c r="YU14411" s="68"/>
      <c r="YV14411" s="68"/>
      <c r="YW14411" s="68"/>
      <c r="YX14411" s="68">
        <v>0.77931921658982395</v>
      </c>
      <c r="YY14411" s="68"/>
      <c r="YZ14411" s="68"/>
      <c r="ZA14411" s="68"/>
      <c r="ZB14411" s="68"/>
      <c r="ZC14411" s="68"/>
      <c r="ZD14411" s="68"/>
    </row>
    <row r="14412" spans="658:680" x14ac:dyDescent="0.25">
      <c r="YH14412" s="68"/>
      <c r="YI14412" s="68"/>
      <c r="YJ14412" s="68"/>
      <c r="YK14412" s="68"/>
      <c r="YL14412" s="68"/>
      <c r="YM14412" s="68"/>
      <c r="YN14412" s="68"/>
      <c r="YO14412" s="68"/>
      <c r="YP14412" s="68"/>
      <c r="YQ14412" s="68"/>
      <c r="YR14412" s="68"/>
      <c r="YS14412" s="68"/>
      <c r="YT14412" s="68"/>
      <c r="YU14412" s="68"/>
      <c r="YV14412" s="68"/>
      <c r="YW14412" s="68"/>
      <c r="YX14412" s="68">
        <v>0.77930567075707802</v>
      </c>
      <c r="YY14412" s="68"/>
      <c r="YZ14412" s="68"/>
      <c r="ZA14412" s="68"/>
      <c r="ZB14412" s="68"/>
      <c r="ZC14412" s="68"/>
      <c r="ZD14412" s="68"/>
    </row>
    <row r="14413" spans="658:680" x14ac:dyDescent="0.25">
      <c r="YH14413" s="68"/>
      <c r="YI14413" s="68"/>
      <c r="YJ14413" s="68"/>
      <c r="YK14413" s="68"/>
      <c r="YL14413" s="68"/>
      <c r="YM14413" s="68"/>
      <c r="YN14413" s="68"/>
      <c r="YO14413" s="68"/>
      <c r="YP14413" s="68"/>
      <c r="YQ14413" s="68"/>
      <c r="YR14413" s="68"/>
      <c r="YS14413" s="68"/>
      <c r="YT14413" s="68"/>
      <c r="YU14413" s="68"/>
      <c r="YV14413" s="68"/>
      <c r="YW14413" s="68"/>
      <c r="YX14413" s="68">
        <v>0.77907276407321602</v>
      </c>
      <c r="YY14413" s="68"/>
      <c r="YZ14413" s="68"/>
      <c r="ZA14413" s="68"/>
      <c r="ZB14413" s="68"/>
      <c r="ZC14413" s="68"/>
      <c r="ZD14413" s="68"/>
    </row>
    <row r="14414" spans="658:680" x14ac:dyDescent="0.25">
      <c r="YH14414" s="68"/>
      <c r="YI14414" s="68"/>
      <c r="YJ14414" s="68"/>
      <c r="YK14414" s="68"/>
      <c r="YL14414" s="68"/>
      <c r="YM14414" s="68"/>
      <c r="YN14414" s="68"/>
      <c r="YO14414" s="68"/>
      <c r="YP14414" s="68"/>
      <c r="YQ14414" s="68"/>
      <c r="YR14414" s="68"/>
      <c r="YS14414" s="68"/>
      <c r="YT14414" s="68"/>
      <c r="YU14414" s="68"/>
      <c r="YV14414" s="68"/>
      <c r="YW14414" s="68"/>
      <c r="YX14414" s="68">
        <v>0.77903519850274705</v>
      </c>
      <c r="YY14414" s="68"/>
      <c r="YZ14414" s="68"/>
      <c r="ZA14414" s="68"/>
      <c r="ZB14414" s="68"/>
      <c r="ZC14414" s="68"/>
      <c r="ZD14414" s="68"/>
    </row>
    <row r="14415" spans="658:680" x14ac:dyDescent="0.25">
      <c r="YH14415" s="68"/>
      <c r="YI14415" s="68"/>
      <c r="YJ14415" s="68"/>
      <c r="YK14415" s="68"/>
      <c r="YL14415" s="68"/>
      <c r="YM14415" s="68"/>
      <c r="YN14415" s="68"/>
      <c r="YO14415" s="68"/>
      <c r="YP14415" s="68"/>
      <c r="YQ14415" s="68"/>
      <c r="YR14415" s="68"/>
      <c r="YS14415" s="68"/>
      <c r="YT14415" s="68"/>
      <c r="YU14415" s="68"/>
      <c r="YV14415" s="68"/>
      <c r="YW14415" s="68"/>
      <c r="YX14415" s="68">
        <v>0.77901908186716695</v>
      </c>
      <c r="YY14415" s="68"/>
      <c r="YZ14415" s="68"/>
      <c r="ZA14415" s="68"/>
      <c r="ZB14415" s="68"/>
      <c r="ZC14415" s="68"/>
      <c r="ZD14415" s="68"/>
    </row>
    <row r="14416" spans="658:680" x14ac:dyDescent="0.25">
      <c r="YH14416" s="68"/>
      <c r="YI14416" s="68"/>
      <c r="YJ14416" s="68"/>
      <c r="YK14416" s="68"/>
      <c r="YL14416" s="68"/>
      <c r="YM14416" s="68"/>
      <c r="YN14416" s="68"/>
      <c r="YO14416" s="68"/>
      <c r="YP14416" s="68"/>
      <c r="YQ14416" s="68"/>
      <c r="YR14416" s="68"/>
      <c r="YS14416" s="68"/>
      <c r="YT14416" s="68"/>
      <c r="YU14416" s="68"/>
      <c r="YV14416" s="68"/>
      <c r="YW14416" s="68"/>
      <c r="YX14416" s="68">
        <v>0.77874958601456401</v>
      </c>
      <c r="YY14416" s="68"/>
      <c r="YZ14416" s="68"/>
      <c r="ZA14416" s="68"/>
      <c r="ZB14416" s="68"/>
      <c r="ZC14416" s="68"/>
      <c r="ZD14416" s="68"/>
    </row>
    <row r="14417" spans="658:680" x14ac:dyDescent="0.25">
      <c r="YH14417" s="68"/>
      <c r="YI14417" s="68"/>
      <c r="YJ14417" s="68"/>
      <c r="YK14417" s="68"/>
      <c r="YL14417" s="68"/>
      <c r="YM14417" s="68"/>
      <c r="YN14417" s="68"/>
      <c r="YO14417" s="68"/>
      <c r="YP14417" s="68"/>
      <c r="YQ14417" s="68"/>
      <c r="YR14417" s="68"/>
      <c r="YS14417" s="68"/>
      <c r="YT14417" s="68"/>
      <c r="YU14417" s="68"/>
      <c r="YV14417" s="68"/>
      <c r="YW14417" s="68"/>
      <c r="YX14417" s="68">
        <v>0.77845939971070199</v>
      </c>
      <c r="YY14417" s="68"/>
      <c r="YZ14417" s="68"/>
      <c r="ZA14417" s="68"/>
      <c r="ZB14417" s="68"/>
      <c r="ZC14417" s="68"/>
      <c r="ZD14417" s="68"/>
    </row>
    <row r="14418" spans="658:680" x14ac:dyDescent="0.25">
      <c r="YH14418" s="68"/>
      <c r="YI14418" s="68"/>
      <c r="YJ14418" s="68"/>
      <c r="YK14418" s="68"/>
      <c r="YL14418" s="68"/>
      <c r="YM14418" s="68"/>
      <c r="YN14418" s="68"/>
      <c r="YO14418" s="68"/>
      <c r="YP14418" s="68"/>
      <c r="YQ14418" s="68"/>
      <c r="YR14418" s="68"/>
      <c r="YS14418" s="68"/>
      <c r="YT14418" s="68"/>
      <c r="YU14418" s="68"/>
      <c r="YV14418" s="68"/>
      <c r="YW14418" s="68"/>
      <c r="YX14418" s="68">
        <v>0.77805301162512697</v>
      </c>
      <c r="YY14418" s="68"/>
      <c r="YZ14418" s="68"/>
      <c r="ZA14418" s="68"/>
      <c r="ZB14418" s="68"/>
      <c r="ZC14418" s="68"/>
      <c r="ZD14418" s="68"/>
    </row>
    <row r="14419" spans="658:680" x14ac:dyDescent="0.25">
      <c r="YH14419" s="68"/>
      <c r="YI14419" s="68"/>
      <c r="YJ14419" s="68"/>
      <c r="YK14419" s="68"/>
      <c r="YL14419" s="68"/>
      <c r="YM14419" s="68"/>
      <c r="YN14419" s="68"/>
      <c r="YO14419" s="68"/>
      <c r="YP14419" s="68"/>
      <c r="YQ14419" s="68"/>
      <c r="YR14419" s="68"/>
      <c r="YS14419" s="68"/>
      <c r="YT14419" s="68"/>
      <c r="YU14419" s="68"/>
      <c r="YV14419" s="68"/>
      <c r="YW14419" s="68"/>
      <c r="YX14419" s="68">
        <v>0.77668745669335604</v>
      </c>
      <c r="YY14419" s="68"/>
      <c r="YZ14419" s="68"/>
      <c r="ZA14419" s="68"/>
      <c r="ZB14419" s="68"/>
      <c r="ZC14419" s="68"/>
      <c r="ZD14419" s="68"/>
    </row>
    <row r="14420" spans="658:680" x14ac:dyDescent="0.25">
      <c r="YH14420" s="68"/>
      <c r="YI14420" s="68"/>
      <c r="YJ14420" s="68"/>
      <c r="YK14420" s="68"/>
      <c r="YL14420" s="68"/>
      <c r="YM14420" s="68"/>
      <c r="YN14420" s="68"/>
      <c r="YO14420" s="68"/>
      <c r="YP14420" s="68"/>
      <c r="YQ14420" s="68"/>
      <c r="YR14420" s="68"/>
      <c r="YS14420" s="68"/>
      <c r="YT14420" s="68"/>
      <c r="YU14420" s="68"/>
      <c r="YV14420" s="68"/>
      <c r="YW14420" s="68"/>
      <c r="YX14420" s="68">
        <v>0.77655924568468504</v>
      </c>
      <c r="YY14420" s="68"/>
      <c r="YZ14420" s="68"/>
      <c r="ZA14420" s="68"/>
      <c r="ZB14420" s="68"/>
      <c r="ZC14420" s="68"/>
      <c r="ZD14420" s="68"/>
    </row>
    <row r="14421" spans="658:680" x14ac:dyDescent="0.25">
      <c r="YH14421" s="68"/>
      <c r="YI14421" s="68"/>
      <c r="YJ14421" s="68"/>
      <c r="YK14421" s="68"/>
      <c r="YL14421" s="68"/>
      <c r="YM14421" s="68"/>
      <c r="YN14421" s="68"/>
      <c r="YO14421" s="68"/>
      <c r="YP14421" s="68"/>
      <c r="YQ14421" s="68"/>
      <c r="YR14421" s="68"/>
      <c r="YS14421" s="68"/>
      <c r="YT14421" s="68"/>
      <c r="YU14421" s="68"/>
      <c r="YV14421" s="68"/>
      <c r="YW14421" s="68"/>
      <c r="YX14421" s="68">
        <v>0.77655820380899498</v>
      </c>
      <c r="YY14421" s="68"/>
      <c r="YZ14421" s="68"/>
      <c r="ZA14421" s="68"/>
      <c r="ZB14421" s="68"/>
      <c r="ZC14421" s="68"/>
      <c r="ZD14421" s="68"/>
    </row>
    <row r="14422" spans="658:680" x14ac:dyDescent="0.25">
      <c r="YH14422" s="68"/>
      <c r="YI14422" s="68"/>
      <c r="YJ14422" s="68"/>
      <c r="YK14422" s="68"/>
      <c r="YL14422" s="68"/>
      <c r="YM14422" s="68"/>
      <c r="YN14422" s="68"/>
      <c r="YO14422" s="68"/>
      <c r="YP14422" s="68"/>
      <c r="YQ14422" s="68"/>
      <c r="YR14422" s="68"/>
      <c r="YS14422" s="68"/>
      <c r="YT14422" s="68"/>
      <c r="YU14422" s="68"/>
      <c r="YV14422" s="68"/>
      <c r="YW14422" s="68"/>
      <c r="YX14422" s="68">
        <v>0.77654525522365303</v>
      </c>
      <c r="YY14422" s="68"/>
      <c r="YZ14422" s="68"/>
      <c r="ZA14422" s="68"/>
      <c r="ZB14422" s="68"/>
      <c r="ZC14422" s="68"/>
      <c r="ZD14422" s="68"/>
    </row>
    <row r="14423" spans="658:680" x14ac:dyDescent="0.25">
      <c r="YH14423" s="68"/>
      <c r="YI14423" s="68"/>
      <c r="YJ14423" s="68"/>
      <c r="YK14423" s="68"/>
      <c r="YL14423" s="68"/>
      <c r="YM14423" s="68"/>
      <c r="YN14423" s="68"/>
      <c r="YO14423" s="68"/>
      <c r="YP14423" s="68"/>
      <c r="YQ14423" s="68"/>
      <c r="YR14423" s="68"/>
      <c r="YS14423" s="68"/>
      <c r="YT14423" s="68"/>
      <c r="YU14423" s="68"/>
      <c r="YV14423" s="68"/>
      <c r="YW14423" s="68"/>
      <c r="YX14423" s="68">
        <v>0.77619813012663597</v>
      </c>
      <c r="YY14423" s="68"/>
      <c r="YZ14423" s="68"/>
      <c r="ZA14423" s="68"/>
      <c r="ZB14423" s="68"/>
      <c r="ZC14423" s="68"/>
      <c r="ZD14423" s="68"/>
    </row>
    <row r="14424" spans="658:680" x14ac:dyDescent="0.25">
      <c r="YH14424" s="68"/>
      <c r="YI14424" s="68"/>
      <c r="YJ14424" s="68"/>
      <c r="YK14424" s="68"/>
      <c r="YL14424" s="68"/>
      <c r="YM14424" s="68"/>
      <c r="YN14424" s="68"/>
      <c r="YO14424" s="68"/>
      <c r="YP14424" s="68"/>
      <c r="YQ14424" s="68"/>
      <c r="YR14424" s="68"/>
      <c r="YS14424" s="68"/>
      <c r="YT14424" s="68"/>
      <c r="YU14424" s="68"/>
      <c r="YV14424" s="68"/>
      <c r="YW14424" s="68"/>
      <c r="YX14424" s="68">
        <v>0.77609665341842804</v>
      </c>
      <c r="YY14424" s="68"/>
      <c r="YZ14424" s="68"/>
      <c r="ZA14424" s="68"/>
      <c r="ZB14424" s="68"/>
      <c r="ZC14424" s="68"/>
      <c r="ZD14424" s="68"/>
    </row>
    <row r="14425" spans="658:680" x14ac:dyDescent="0.25">
      <c r="YH14425" s="68"/>
      <c r="YI14425" s="68"/>
      <c r="YJ14425" s="68"/>
      <c r="YK14425" s="68"/>
      <c r="YL14425" s="68"/>
      <c r="YM14425" s="68"/>
      <c r="YN14425" s="68"/>
      <c r="YO14425" s="68"/>
      <c r="YP14425" s="68"/>
      <c r="YQ14425" s="68"/>
      <c r="YR14425" s="68"/>
      <c r="YS14425" s="68"/>
      <c r="YT14425" s="68"/>
      <c r="YU14425" s="68"/>
      <c r="YV14425" s="68"/>
      <c r="YW14425" s="68"/>
      <c r="YX14425" s="68">
        <v>0.77605135992352603</v>
      </c>
      <c r="YY14425" s="68"/>
      <c r="YZ14425" s="68"/>
      <c r="ZA14425" s="68"/>
      <c r="ZB14425" s="68"/>
      <c r="ZC14425" s="68"/>
      <c r="ZD14425" s="68"/>
    </row>
    <row r="14426" spans="658:680" x14ac:dyDescent="0.25">
      <c r="YH14426" s="68"/>
      <c r="YI14426" s="68"/>
      <c r="YJ14426" s="68"/>
      <c r="YK14426" s="68"/>
      <c r="YL14426" s="68"/>
      <c r="YM14426" s="68"/>
      <c r="YN14426" s="68"/>
      <c r="YO14426" s="68"/>
      <c r="YP14426" s="68"/>
      <c r="YQ14426" s="68"/>
      <c r="YR14426" s="68"/>
      <c r="YS14426" s="68"/>
      <c r="YT14426" s="68"/>
      <c r="YU14426" s="68"/>
      <c r="YV14426" s="68"/>
      <c r="YW14426" s="68"/>
      <c r="YX14426" s="68">
        <v>0.77600747518129398</v>
      </c>
      <c r="YY14426" s="68"/>
      <c r="YZ14426" s="68"/>
      <c r="ZA14426" s="68"/>
      <c r="ZB14426" s="68"/>
      <c r="ZC14426" s="68"/>
      <c r="ZD14426" s="68"/>
    </row>
    <row r="14427" spans="658:680" x14ac:dyDescent="0.25">
      <c r="YH14427" s="68"/>
      <c r="YI14427" s="68"/>
      <c r="YJ14427" s="68"/>
      <c r="YK14427" s="68"/>
      <c r="YL14427" s="68"/>
      <c r="YM14427" s="68"/>
      <c r="YN14427" s="68"/>
      <c r="YO14427" s="68"/>
      <c r="YP14427" s="68"/>
      <c r="YQ14427" s="68"/>
      <c r="YR14427" s="68"/>
      <c r="YS14427" s="68"/>
      <c r="YT14427" s="68"/>
      <c r="YU14427" s="68"/>
      <c r="YV14427" s="68"/>
      <c r="YW14427" s="68"/>
      <c r="YX14427" s="68">
        <v>0.77594712047151504</v>
      </c>
      <c r="YY14427" s="68"/>
      <c r="YZ14427" s="68"/>
      <c r="ZA14427" s="68"/>
      <c r="ZB14427" s="68"/>
      <c r="ZC14427" s="68"/>
      <c r="ZD14427" s="68"/>
    </row>
    <row r="14428" spans="658:680" x14ac:dyDescent="0.25">
      <c r="YH14428" s="68"/>
      <c r="YI14428" s="68"/>
      <c r="YJ14428" s="68"/>
      <c r="YK14428" s="68"/>
      <c r="YL14428" s="68"/>
      <c r="YM14428" s="68"/>
      <c r="YN14428" s="68"/>
      <c r="YO14428" s="68"/>
      <c r="YP14428" s="68"/>
      <c r="YQ14428" s="68"/>
      <c r="YR14428" s="68"/>
      <c r="YS14428" s="68"/>
      <c r="YT14428" s="68"/>
      <c r="YU14428" s="68"/>
      <c r="YV14428" s="68"/>
      <c r="YW14428" s="68"/>
      <c r="YX14428" s="68">
        <v>0.77561487069120105</v>
      </c>
      <c r="YY14428" s="68"/>
      <c r="YZ14428" s="68"/>
      <c r="ZA14428" s="68"/>
      <c r="ZB14428" s="68"/>
      <c r="ZC14428" s="68"/>
      <c r="ZD14428" s="68"/>
    </row>
    <row r="14429" spans="658:680" x14ac:dyDescent="0.25">
      <c r="YH14429" s="68"/>
      <c r="YI14429" s="68"/>
      <c r="YJ14429" s="68"/>
      <c r="YK14429" s="68"/>
      <c r="YL14429" s="68"/>
      <c r="YM14429" s="68"/>
      <c r="YN14429" s="68"/>
      <c r="YO14429" s="68"/>
      <c r="YP14429" s="68"/>
      <c r="YQ14429" s="68"/>
      <c r="YR14429" s="68"/>
      <c r="YS14429" s="68"/>
      <c r="YT14429" s="68"/>
      <c r="YU14429" s="68"/>
      <c r="YV14429" s="68"/>
      <c r="YW14429" s="68"/>
      <c r="YX14429" s="68">
        <v>0.77537042913623799</v>
      </c>
      <c r="YY14429" s="68"/>
      <c r="YZ14429" s="68"/>
      <c r="ZA14429" s="68"/>
      <c r="ZB14429" s="68"/>
      <c r="ZC14429" s="68"/>
      <c r="ZD14429" s="68"/>
    </row>
    <row r="14430" spans="658:680" x14ac:dyDescent="0.25">
      <c r="YH14430" s="68"/>
      <c r="YI14430" s="68"/>
      <c r="YJ14430" s="68"/>
      <c r="YK14430" s="68"/>
      <c r="YL14430" s="68"/>
      <c r="YM14430" s="68"/>
      <c r="YN14430" s="68"/>
      <c r="YO14430" s="68"/>
      <c r="YP14430" s="68"/>
      <c r="YQ14430" s="68"/>
      <c r="YR14430" s="68"/>
      <c r="YS14430" s="68"/>
      <c r="YT14430" s="68"/>
      <c r="YU14430" s="68"/>
      <c r="YV14430" s="68"/>
      <c r="YW14430" s="68"/>
      <c r="YX14430" s="68">
        <v>0.77483418416680205</v>
      </c>
      <c r="YY14430" s="68"/>
      <c r="YZ14430" s="68"/>
      <c r="ZA14430" s="68"/>
      <c r="ZB14430" s="68"/>
      <c r="ZC14430" s="68"/>
      <c r="ZD14430" s="68"/>
    </row>
    <row r="14431" spans="658:680" x14ac:dyDescent="0.25">
      <c r="YH14431" s="68"/>
      <c r="YI14431" s="68"/>
      <c r="YJ14431" s="68"/>
      <c r="YK14431" s="68"/>
      <c r="YL14431" s="68"/>
      <c r="YM14431" s="68"/>
      <c r="YN14431" s="68"/>
      <c r="YO14431" s="68"/>
      <c r="YP14431" s="68"/>
      <c r="YQ14431" s="68"/>
      <c r="YR14431" s="68"/>
      <c r="YS14431" s="68"/>
      <c r="YT14431" s="68"/>
      <c r="YU14431" s="68"/>
      <c r="YV14431" s="68"/>
      <c r="YW14431" s="68"/>
      <c r="YX14431" s="68">
        <v>0.774670000443623</v>
      </c>
      <c r="YY14431" s="68"/>
      <c r="YZ14431" s="68"/>
      <c r="ZA14431" s="68"/>
      <c r="ZB14431" s="68"/>
      <c r="ZC14431" s="68"/>
      <c r="ZD14431" s="68"/>
    </row>
    <row r="14432" spans="658:680" x14ac:dyDescent="0.25">
      <c r="YH14432" s="68"/>
      <c r="YI14432" s="68"/>
      <c r="YJ14432" s="68"/>
      <c r="YK14432" s="68"/>
      <c r="YL14432" s="68"/>
      <c r="YM14432" s="68"/>
      <c r="YN14432" s="68"/>
      <c r="YO14432" s="68"/>
      <c r="YP14432" s="68"/>
      <c r="YQ14432" s="68"/>
      <c r="YR14432" s="68"/>
      <c r="YS14432" s="68"/>
      <c r="YT14432" s="68"/>
      <c r="YU14432" s="68"/>
      <c r="YV14432" s="68"/>
      <c r="YW14432" s="68"/>
      <c r="YX14432" s="68">
        <v>0.774261114277632</v>
      </c>
      <c r="YY14432" s="68"/>
      <c r="YZ14432" s="68"/>
      <c r="ZA14432" s="68"/>
      <c r="ZB14432" s="68"/>
      <c r="ZC14432" s="68"/>
      <c r="ZD14432" s="68"/>
    </row>
    <row r="14433" spans="658:680" x14ac:dyDescent="0.25">
      <c r="YH14433" s="68"/>
      <c r="YI14433" s="68"/>
      <c r="YJ14433" s="68"/>
      <c r="YK14433" s="68"/>
      <c r="YL14433" s="68"/>
      <c r="YM14433" s="68"/>
      <c r="YN14433" s="68"/>
      <c r="YO14433" s="68"/>
      <c r="YP14433" s="68"/>
      <c r="YQ14433" s="68"/>
      <c r="YR14433" s="68"/>
      <c r="YS14433" s="68"/>
      <c r="YT14433" s="68"/>
      <c r="YU14433" s="68"/>
      <c r="YV14433" s="68"/>
      <c r="YW14433" s="68"/>
      <c r="YX14433" s="68">
        <v>0.77402753239661004</v>
      </c>
      <c r="YY14433" s="68"/>
      <c r="YZ14433" s="68"/>
      <c r="ZA14433" s="68"/>
      <c r="ZB14433" s="68"/>
      <c r="ZC14433" s="68"/>
      <c r="ZD14433" s="68"/>
    </row>
    <row r="14434" spans="658:680" x14ac:dyDescent="0.25">
      <c r="YH14434" s="68"/>
      <c r="YI14434" s="68"/>
      <c r="YJ14434" s="68"/>
      <c r="YK14434" s="68"/>
      <c r="YL14434" s="68"/>
      <c r="YM14434" s="68"/>
      <c r="YN14434" s="68"/>
      <c r="YO14434" s="68"/>
      <c r="YP14434" s="68"/>
      <c r="YQ14434" s="68"/>
      <c r="YR14434" s="68"/>
      <c r="YS14434" s="68"/>
      <c r="YT14434" s="68"/>
      <c r="YU14434" s="68"/>
      <c r="YV14434" s="68"/>
      <c r="YW14434" s="68"/>
      <c r="YX14434" s="68">
        <v>0.77394676715919097</v>
      </c>
      <c r="YY14434" s="68"/>
      <c r="YZ14434" s="68"/>
      <c r="ZA14434" s="68"/>
      <c r="ZB14434" s="68"/>
      <c r="ZC14434" s="68"/>
      <c r="ZD14434" s="68"/>
    </row>
    <row r="14435" spans="658:680" x14ac:dyDescent="0.25">
      <c r="YH14435" s="68"/>
      <c r="YI14435" s="68"/>
      <c r="YJ14435" s="68"/>
      <c r="YK14435" s="68"/>
      <c r="YL14435" s="68"/>
      <c r="YM14435" s="68"/>
      <c r="YN14435" s="68"/>
      <c r="YO14435" s="68"/>
      <c r="YP14435" s="68"/>
      <c r="YQ14435" s="68"/>
      <c r="YR14435" s="68"/>
      <c r="YS14435" s="68"/>
      <c r="YT14435" s="68"/>
      <c r="YU14435" s="68"/>
      <c r="YV14435" s="68"/>
      <c r="YW14435" s="68"/>
      <c r="YX14435" s="68">
        <v>0.77319394203624103</v>
      </c>
      <c r="YY14435" s="68"/>
      <c r="YZ14435" s="68"/>
      <c r="ZA14435" s="68"/>
      <c r="ZB14435" s="68"/>
      <c r="ZC14435" s="68"/>
      <c r="ZD14435" s="68"/>
    </row>
    <row r="14436" spans="658:680" x14ac:dyDescent="0.25">
      <c r="YH14436" s="68"/>
      <c r="YI14436" s="68"/>
      <c r="YJ14436" s="68"/>
      <c r="YK14436" s="68"/>
      <c r="YL14436" s="68"/>
      <c r="YM14436" s="68"/>
      <c r="YN14436" s="68"/>
      <c r="YO14436" s="68"/>
      <c r="YP14436" s="68"/>
      <c r="YQ14436" s="68"/>
      <c r="YR14436" s="68"/>
      <c r="YS14436" s="68"/>
      <c r="YT14436" s="68"/>
      <c r="YU14436" s="68"/>
      <c r="YV14436" s="68"/>
      <c r="YW14436" s="68"/>
      <c r="YX14436" s="68">
        <v>0.77294133700813805</v>
      </c>
      <c r="YY14436" s="68"/>
      <c r="YZ14436" s="68"/>
      <c r="ZA14436" s="68"/>
      <c r="ZB14436" s="68"/>
      <c r="ZC14436" s="68"/>
      <c r="ZD14436" s="68"/>
    </row>
    <row r="14437" spans="658:680" x14ac:dyDescent="0.25">
      <c r="YH14437" s="68"/>
      <c r="YI14437" s="68"/>
      <c r="YJ14437" s="68"/>
      <c r="YK14437" s="68"/>
      <c r="YL14437" s="68"/>
      <c r="YM14437" s="68"/>
      <c r="YN14437" s="68"/>
      <c r="YO14437" s="68"/>
      <c r="YP14437" s="68"/>
      <c r="YQ14437" s="68"/>
      <c r="YR14437" s="68"/>
      <c r="YS14437" s="68"/>
      <c r="YT14437" s="68"/>
      <c r="YU14437" s="68"/>
      <c r="YV14437" s="68"/>
      <c r="YW14437" s="68"/>
      <c r="YX14437" s="68">
        <v>0.77248558287392399</v>
      </c>
      <c r="YY14437" s="68"/>
      <c r="YZ14437" s="68"/>
      <c r="ZA14437" s="68"/>
      <c r="ZB14437" s="68"/>
      <c r="ZC14437" s="68"/>
      <c r="ZD14437" s="68"/>
    </row>
    <row r="14438" spans="658:680" x14ac:dyDescent="0.25">
      <c r="YH14438" s="68"/>
      <c r="YI14438" s="68"/>
      <c r="YJ14438" s="68"/>
      <c r="YK14438" s="68"/>
      <c r="YL14438" s="68"/>
      <c r="YM14438" s="68"/>
      <c r="YN14438" s="68"/>
      <c r="YO14438" s="68"/>
      <c r="YP14438" s="68"/>
      <c r="YQ14438" s="68"/>
      <c r="YR14438" s="68"/>
      <c r="YS14438" s="68"/>
      <c r="YT14438" s="68"/>
      <c r="YU14438" s="68"/>
      <c r="YV14438" s="68"/>
      <c r="YW14438" s="68"/>
      <c r="YX14438" s="68">
        <v>0.77246419170133496</v>
      </c>
      <c r="YY14438" s="68"/>
      <c r="YZ14438" s="68"/>
      <c r="ZA14438" s="68"/>
      <c r="ZB14438" s="68"/>
      <c r="ZC14438" s="68"/>
      <c r="ZD14438" s="68"/>
    </row>
    <row r="14439" spans="658:680" x14ac:dyDescent="0.25">
      <c r="YH14439" s="68"/>
      <c r="YI14439" s="68"/>
      <c r="YJ14439" s="68"/>
      <c r="YK14439" s="68"/>
      <c r="YL14439" s="68"/>
      <c r="YM14439" s="68"/>
      <c r="YN14439" s="68"/>
      <c r="YO14439" s="68"/>
      <c r="YP14439" s="68"/>
      <c r="YQ14439" s="68"/>
      <c r="YR14439" s="68"/>
      <c r="YS14439" s="68"/>
      <c r="YT14439" s="68"/>
      <c r="YU14439" s="68"/>
      <c r="YV14439" s="68"/>
      <c r="YW14439" s="68"/>
      <c r="YX14439" s="68">
        <v>0.77209200354710605</v>
      </c>
      <c r="YY14439" s="68"/>
      <c r="YZ14439" s="68"/>
      <c r="ZA14439" s="68"/>
      <c r="ZB14439" s="68"/>
      <c r="ZC14439" s="68"/>
      <c r="ZD14439" s="68"/>
    </row>
    <row r="14440" spans="658:680" x14ac:dyDescent="0.25">
      <c r="YH14440" s="68"/>
      <c r="YI14440" s="68"/>
      <c r="YJ14440" s="68"/>
      <c r="YK14440" s="68"/>
      <c r="YL14440" s="68"/>
      <c r="YM14440" s="68"/>
      <c r="YN14440" s="68"/>
      <c r="YO14440" s="68"/>
      <c r="YP14440" s="68"/>
      <c r="YQ14440" s="68"/>
      <c r="YR14440" s="68"/>
      <c r="YS14440" s="68"/>
      <c r="YT14440" s="68"/>
      <c r="YU14440" s="68"/>
      <c r="YV14440" s="68"/>
      <c r="YW14440" s="68"/>
      <c r="YX14440" s="68">
        <v>0.772029940634685</v>
      </c>
      <c r="YY14440" s="68"/>
      <c r="YZ14440" s="68"/>
      <c r="ZA14440" s="68"/>
      <c r="ZB14440" s="68"/>
      <c r="ZC14440" s="68"/>
      <c r="ZD14440" s="68"/>
    </row>
    <row r="14441" spans="658:680" x14ac:dyDescent="0.25">
      <c r="YH14441" s="68"/>
      <c r="YI14441" s="68"/>
      <c r="YJ14441" s="68"/>
      <c r="YK14441" s="68"/>
      <c r="YL14441" s="68"/>
      <c r="YM14441" s="68"/>
      <c r="YN14441" s="68"/>
      <c r="YO14441" s="68"/>
      <c r="YP14441" s="68"/>
      <c r="YQ14441" s="68"/>
      <c r="YR14441" s="68"/>
      <c r="YS14441" s="68"/>
      <c r="YT14441" s="68"/>
      <c r="YU14441" s="68"/>
      <c r="YV14441" s="68"/>
      <c r="YW14441" s="68"/>
      <c r="YX14441" s="68">
        <v>0.77108611697088802</v>
      </c>
      <c r="YY14441" s="68"/>
      <c r="YZ14441" s="68"/>
      <c r="ZA14441" s="68"/>
      <c r="ZB14441" s="68"/>
      <c r="ZC14441" s="68"/>
      <c r="ZD14441" s="68"/>
    </row>
    <row r="14442" spans="658:680" x14ac:dyDescent="0.25">
      <c r="YH14442" s="68"/>
      <c r="YI14442" s="68"/>
      <c r="YJ14442" s="68"/>
      <c r="YK14442" s="68"/>
      <c r="YL14442" s="68"/>
      <c r="YM14442" s="68"/>
      <c r="YN14442" s="68"/>
      <c r="YO14442" s="68"/>
      <c r="YP14442" s="68"/>
      <c r="YQ14442" s="68"/>
      <c r="YR14442" s="68"/>
      <c r="YS14442" s="68"/>
      <c r="YT14442" s="68"/>
      <c r="YU14442" s="68"/>
      <c r="YV14442" s="68"/>
      <c r="YW14442" s="68"/>
      <c r="YX14442" s="68">
        <v>0.77049970474721097</v>
      </c>
      <c r="YY14442" s="68"/>
      <c r="YZ14442" s="68"/>
      <c r="ZA14442" s="68"/>
      <c r="ZB14442" s="68"/>
      <c r="ZC14442" s="68"/>
      <c r="ZD14442" s="68"/>
    </row>
    <row r="14443" spans="658:680" x14ac:dyDescent="0.25">
      <c r="YH14443" s="68"/>
      <c r="YI14443" s="68"/>
      <c r="YJ14443" s="68"/>
      <c r="YK14443" s="68"/>
      <c r="YL14443" s="68"/>
      <c r="YM14443" s="68"/>
      <c r="YN14443" s="68"/>
      <c r="YO14443" s="68"/>
      <c r="YP14443" s="68"/>
      <c r="YQ14443" s="68"/>
      <c r="YR14443" s="68"/>
      <c r="YS14443" s="68"/>
      <c r="YT14443" s="68"/>
      <c r="YU14443" s="68"/>
      <c r="YV14443" s="68"/>
      <c r="YW14443" s="68"/>
      <c r="YX14443" s="68">
        <v>0.77005643153320502</v>
      </c>
      <c r="YY14443" s="68"/>
      <c r="YZ14443" s="68"/>
      <c r="ZA14443" s="68"/>
      <c r="ZB14443" s="68"/>
      <c r="ZC14443" s="68"/>
      <c r="ZD14443" s="68"/>
    </row>
    <row r="14444" spans="658:680" x14ac:dyDescent="0.25">
      <c r="YH14444" s="68"/>
      <c r="YI14444" s="68"/>
      <c r="YJ14444" s="68"/>
      <c r="YK14444" s="68"/>
      <c r="YL14444" s="68"/>
      <c r="YM14444" s="68"/>
      <c r="YN14444" s="68"/>
      <c r="YO14444" s="68"/>
      <c r="YP14444" s="68"/>
      <c r="YQ14444" s="68"/>
      <c r="YR14444" s="68"/>
      <c r="YS14444" s="68"/>
      <c r="YT14444" s="68"/>
      <c r="YU14444" s="68"/>
      <c r="YV14444" s="68"/>
      <c r="YW14444" s="68"/>
      <c r="YX14444" s="68">
        <v>0.77005359587350597</v>
      </c>
      <c r="YY14444" s="68"/>
      <c r="YZ14444" s="68"/>
      <c r="ZA14444" s="68"/>
      <c r="ZB14444" s="68"/>
      <c r="ZC14444" s="68"/>
      <c r="ZD14444" s="68"/>
    </row>
    <row r="14445" spans="658:680" x14ac:dyDescent="0.25">
      <c r="YH14445" s="68"/>
      <c r="YI14445" s="68"/>
      <c r="YJ14445" s="68"/>
      <c r="YK14445" s="68"/>
      <c r="YL14445" s="68"/>
      <c r="YM14445" s="68"/>
      <c r="YN14445" s="68"/>
      <c r="YO14445" s="68"/>
      <c r="YP14445" s="68"/>
      <c r="YQ14445" s="68"/>
      <c r="YR14445" s="68"/>
      <c r="YS14445" s="68"/>
      <c r="YT14445" s="68"/>
      <c r="YU14445" s="68"/>
      <c r="YV14445" s="68"/>
      <c r="YW14445" s="68"/>
      <c r="YX14445" s="68">
        <v>0.76980324814259204</v>
      </c>
      <c r="YY14445" s="68"/>
      <c r="YZ14445" s="68"/>
      <c r="ZA14445" s="68"/>
      <c r="ZB14445" s="68"/>
      <c r="ZC14445" s="68"/>
      <c r="ZD14445" s="68"/>
    </row>
    <row r="14446" spans="658:680" x14ac:dyDescent="0.25">
      <c r="YH14446" s="68"/>
      <c r="YI14446" s="68"/>
      <c r="YJ14446" s="68"/>
      <c r="YK14446" s="68"/>
      <c r="YL14446" s="68"/>
      <c r="YM14446" s="68"/>
      <c r="YN14446" s="68"/>
      <c r="YO14446" s="68"/>
      <c r="YP14446" s="68"/>
      <c r="YQ14446" s="68"/>
      <c r="YR14446" s="68"/>
      <c r="YS14446" s="68"/>
      <c r="YT14446" s="68"/>
      <c r="YU14446" s="68"/>
      <c r="YV14446" s="68"/>
      <c r="YW14446" s="68"/>
      <c r="YX14446" s="68">
        <v>0.76977904419549503</v>
      </c>
      <c r="YY14446" s="68"/>
      <c r="YZ14446" s="68"/>
      <c r="ZA14446" s="68"/>
      <c r="ZB14446" s="68"/>
      <c r="ZC14446" s="68"/>
      <c r="ZD14446" s="68"/>
    </row>
    <row r="14447" spans="658:680" x14ac:dyDescent="0.25">
      <c r="YH14447" s="68"/>
      <c r="YI14447" s="68"/>
      <c r="YJ14447" s="68"/>
      <c r="YK14447" s="68"/>
      <c r="YL14447" s="68"/>
      <c r="YM14447" s="68"/>
      <c r="YN14447" s="68"/>
      <c r="YO14447" s="68"/>
      <c r="YP14447" s="68"/>
      <c r="YQ14447" s="68"/>
      <c r="YR14447" s="68"/>
      <c r="YS14447" s="68"/>
      <c r="YT14447" s="68"/>
      <c r="YU14447" s="68"/>
      <c r="YV14447" s="68"/>
      <c r="YW14447" s="68"/>
      <c r="YX14447" s="68">
        <v>0.76951153092653102</v>
      </c>
      <c r="YY14447" s="68"/>
      <c r="YZ14447" s="68"/>
      <c r="ZA14447" s="68"/>
      <c r="ZB14447" s="68"/>
      <c r="ZC14447" s="68"/>
      <c r="ZD14447" s="68"/>
    </row>
    <row r="14448" spans="658:680" x14ac:dyDescent="0.25">
      <c r="YH14448" s="68"/>
      <c r="YI14448" s="68"/>
      <c r="YJ14448" s="68"/>
      <c r="YK14448" s="68"/>
      <c r="YL14448" s="68"/>
      <c r="YM14448" s="68"/>
      <c r="YN14448" s="68"/>
      <c r="YO14448" s="68"/>
      <c r="YP14448" s="68"/>
      <c r="YQ14448" s="68"/>
      <c r="YR14448" s="68"/>
      <c r="YS14448" s="68"/>
      <c r="YT14448" s="68"/>
      <c r="YU14448" s="68"/>
      <c r="YV14448" s="68"/>
      <c r="YW14448" s="68"/>
      <c r="YX14448" s="68">
        <v>0.76947838578436101</v>
      </c>
      <c r="YY14448" s="68"/>
      <c r="YZ14448" s="68"/>
      <c r="ZA14448" s="68"/>
      <c r="ZB14448" s="68"/>
      <c r="ZC14448" s="68"/>
      <c r="ZD14448" s="68"/>
    </row>
    <row r="14449" spans="658:680" x14ac:dyDescent="0.25">
      <c r="YH14449" s="68"/>
      <c r="YI14449" s="68"/>
      <c r="YJ14449" s="68"/>
      <c r="YK14449" s="68"/>
      <c r="YL14449" s="68"/>
      <c r="YM14449" s="68"/>
      <c r="YN14449" s="68"/>
      <c r="YO14449" s="68"/>
      <c r="YP14449" s="68"/>
      <c r="YQ14449" s="68"/>
      <c r="YR14449" s="68"/>
      <c r="YS14449" s="68"/>
      <c r="YT14449" s="68"/>
      <c r="YU14449" s="68"/>
      <c r="YV14449" s="68"/>
      <c r="YW14449" s="68"/>
      <c r="YX14449" s="68">
        <v>0.76943291456400698</v>
      </c>
      <c r="YY14449" s="68"/>
      <c r="YZ14449" s="68"/>
      <c r="ZA14449" s="68"/>
      <c r="ZB14449" s="68"/>
      <c r="ZC14449" s="68"/>
      <c r="ZD14449" s="68"/>
    </row>
    <row r="14450" spans="658:680" x14ac:dyDescent="0.25">
      <c r="YH14450" s="68"/>
      <c r="YI14450" s="68"/>
      <c r="YJ14450" s="68"/>
      <c r="YK14450" s="68"/>
      <c r="YL14450" s="68"/>
      <c r="YM14450" s="68"/>
      <c r="YN14450" s="68"/>
      <c r="YO14450" s="68"/>
      <c r="YP14450" s="68"/>
      <c r="YQ14450" s="68"/>
      <c r="YR14450" s="68"/>
      <c r="YS14450" s="68"/>
      <c r="YT14450" s="68"/>
      <c r="YU14450" s="68"/>
      <c r="YV14450" s="68"/>
      <c r="YW14450" s="68"/>
      <c r="YX14450" s="68">
        <v>0.76912880306417497</v>
      </c>
      <c r="YY14450" s="68"/>
      <c r="YZ14450" s="68"/>
      <c r="ZA14450" s="68"/>
      <c r="ZB14450" s="68"/>
      <c r="ZC14450" s="68"/>
      <c r="ZD14450" s="68"/>
    </row>
    <row r="14451" spans="658:680" x14ac:dyDescent="0.25">
      <c r="YH14451" s="68"/>
      <c r="YI14451" s="68"/>
      <c r="YJ14451" s="68"/>
      <c r="YK14451" s="68"/>
      <c r="YL14451" s="68"/>
      <c r="YM14451" s="68"/>
      <c r="YN14451" s="68"/>
      <c r="YO14451" s="68"/>
      <c r="YP14451" s="68"/>
      <c r="YQ14451" s="68"/>
      <c r="YR14451" s="68"/>
      <c r="YS14451" s="68"/>
      <c r="YT14451" s="68"/>
      <c r="YU14451" s="68"/>
      <c r="YV14451" s="68"/>
      <c r="YW14451" s="68"/>
      <c r="YX14451" s="68">
        <v>0.76887862246983996</v>
      </c>
      <c r="YY14451" s="68"/>
      <c r="YZ14451" s="68"/>
      <c r="ZA14451" s="68"/>
      <c r="ZB14451" s="68"/>
      <c r="ZC14451" s="68"/>
      <c r="ZD14451" s="68"/>
    </row>
    <row r="14452" spans="658:680" x14ac:dyDescent="0.25">
      <c r="YH14452" s="68"/>
      <c r="YI14452" s="68"/>
      <c r="YJ14452" s="68"/>
      <c r="YK14452" s="68"/>
      <c r="YL14452" s="68"/>
      <c r="YM14452" s="68"/>
      <c r="YN14452" s="68"/>
      <c r="YO14452" s="68"/>
      <c r="YP14452" s="68"/>
      <c r="YQ14452" s="68"/>
      <c r="YR14452" s="68"/>
      <c r="YS14452" s="68"/>
      <c r="YT14452" s="68"/>
      <c r="YU14452" s="68"/>
      <c r="YV14452" s="68"/>
      <c r="YW14452" s="68"/>
      <c r="YX14452" s="68">
        <v>0.76858931968303501</v>
      </c>
      <c r="YY14452" s="68"/>
      <c r="YZ14452" s="68"/>
      <c r="ZA14452" s="68"/>
      <c r="ZB14452" s="68"/>
      <c r="ZC14452" s="68"/>
      <c r="ZD14452" s="68"/>
    </row>
    <row r="14453" spans="658:680" x14ac:dyDescent="0.25">
      <c r="YH14453" s="68"/>
      <c r="YI14453" s="68"/>
      <c r="YJ14453" s="68"/>
      <c r="YK14453" s="68"/>
      <c r="YL14453" s="68"/>
      <c r="YM14453" s="68"/>
      <c r="YN14453" s="68"/>
      <c r="YO14453" s="68"/>
      <c r="YP14453" s="68"/>
      <c r="YQ14453" s="68"/>
      <c r="YR14453" s="68"/>
      <c r="YS14453" s="68"/>
      <c r="YT14453" s="68"/>
      <c r="YU14453" s="68"/>
      <c r="YV14453" s="68"/>
      <c r="YW14453" s="68"/>
      <c r="YX14453" s="68">
        <v>0.76850193497739805</v>
      </c>
      <c r="YY14453" s="68"/>
      <c r="YZ14453" s="68"/>
      <c r="ZA14453" s="68"/>
      <c r="ZB14453" s="68"/>
      <c r="ZC14453" s="68"/>
      <c r="ZD14453" s="68"/>
    </row>
    <row r="14454" spans="658:680" x14ac:dyDescent="0.25">
      <c r="YH14454" s="68"/>
      <c r="YI14454" s="68"/>
      <c r="YJ14454" s="68"/>
      <c r="YK14454" s="68"/>
      <c r="YL14454" s="68"/>
      <c r="YM14454" s="68"/>
      <c r="YN14454" s="68"/>
      <c r="YO14454" s="68"/>
      <c r="YP14454" s="68"/>
      <c r="YQ14454" s="68"/>
      <c r="YR14454" s="68"/>
      <c r="YS14454" s="68"/>
      <c r="YT14454" s="68"/>
      <c r="YU14454" s="68"/>
      <c r="YV14454" s="68"/>
      <c r="YW14454" s="68"/>
      <c r="YX14454" s="68">
        <v>0.76792336376342996</v>
      </c>
      <c r="YY14454" s="68"/>
      <c r="YZ14454" s="68"/>
      <c r="ZA14454" s="68"/>
      <c r="ZB14454" s="68"/>
      <c r="ZC14454" s="68"/>
      <c r="ZD14454" s="68"/>
    </row>
    <row r="14455" spans="658:680" x14ac:dyDescent="0.25">
      <c r="YH14455" s="68"/>
      <c r="YI14455" s="68"/>
      <c r="YJ14455" s="68"/>
      <c r="YK14455" s="68"/>
      <c r="YL14455" s="68"/>
      <c r="YM14455" s="68"/>
      <c r="YN14455" s="68"/>
      <c r="YO14455" s="68"/>
      <c r="YP14455" s="68"/>
      <c r="YQ14455" s="68"/>
      <c r="YR14455" s="68"/>
      <c r="YS14455" s="68"/>
      <c r="YT14455" s="68"/>
      <c r="YU14455" s="68"/>
      <c r="YV14455" s="68"/>
      <c r="YW14455" s="68"/>
      <c r="YX14455" s="68">
        <v>0.76782798692008802</v>
      </c>
      <c r="YY14455" s="68"/>
      <c r="YZ14455" s="68"/>
      <c r="ZA14455" s="68"/>
      <c r="ZB14455" s="68"/>
      <c r="ZC14455" s="68"/>
      <c r="ZD14455" s="68"/>
    </row>
    <row r="14456" spans="658:680" x14ac:dyDescent="0.25">
      <c r="YH14456" s="68"/>
      <c r="YI14456" s="68"/>
      <c r="YJ14456" s="68"/>
      <c r="YK14456" s="68"/>
      <c r="YL14456" s="68"/>
      <c r="YM14456" s="68"/>
      <c r="YN14456" s="68"/>
      <c r="YO14456" s="68"/>
      <c r="YP14456" s="68"/>
      <c r="YQ14456" s="68"/>
      <c r="YR14456" s="68"/>
      <c r="YS14456" s="68"/>
      <c r="YT14456" s="68"/>
      <c r="YU14456" s="68"/>
      <c r="YV14456" s="68"/>
      <c r="YW14456" s="68"/>
      <c r="YX14456" s="68">
        <v>0.767580563373921</v>
      </c>
      <c r="YY14456" s="68"/>
      <c r="YZ14456" s="68"/>
      <c r="ZA14456" s="68"/>
      <c r="ZB14456" s="68"/>
      <c r="ZC14456" s="68"/>
      <c r="ZD14456" s="68"/>
    </row>
    <row r="14457" spans="658:680" x14ac:dyDescent="0.25">
      <c r="YH14457" s="68"/>
      <c r="YI14457" s="68"/>
      <c r="YJ14457" s="68"/>
      <c r="YK14457" s="68"/>
      <c r="YL14457" s="68"/>
      <c r="YM14457" s="68"/>
      <c r="YN14457" s="68"/>
      <c r="YO14457" s="68"/>
      <c r="YP14457" s="68"/>
      <c r="YQ14457" s="68"/>
      <c r="YR14457" s="68"/>
      <c r="YS14457" s="68"/>
      <c r="YT14457" s="68"/>
      <c r="YU14457" s="68"/>
      <c r="YV14457" s="68"/>
      <c r="YW14457" s="68"/>
      <c r="YX14457" s="68">
        <v>0.76714925418023205</v>
      </c>
      <c r="YY14457" s="68"/>
      <c r="YZ14457" s="68"/>
      <c r="ZA14457" s="68"/>
      <c r="ZB14457" s="68"/>
      <c r="ZC14457" s="68"/>
      <c r="ZD14457" s="68"/>
    </row>
    <row r="14458" spans="658:680" x14ac:dyDescent="0.25">
      <c r="YH14458" s="68"/>
      <c r="YI14458" s="68"/>
      <c r="YJ14458" s="68"/>
      <c r="YK14458" s="68"/>
      <c r="YL14458" s="68"/>
      <c r="YM14458" s="68"/>
      <c r="YN14458" s="68"/>
      <c r="YO14458" s="68"/>
      <c r="YP14458" s="68"/>
      <c r="YQ14458" s="68"/>
      <c r="YR14458" s="68"/>
      <c r="YS14458" s="68"/>
      <c r="YT14458" s="68"/>
      <c r="YU14458" s="68"/>
      <c r="YV14458" s="68"/>
      <c r="YW14458" s="68"/>
      <c r="YX14458" s="68">
        <v>0.76694032650597199</v>
      </c>
      <c r="YY14458" s="68"/>
      <c r="YZ14458" s="68"/>
      <c r="ZA14458" s="68"/>
      <c r="ZB14458" s="68"/>
      <c r="ZC14458" s="68"/>
      <c r="ZD14458" s="68"/>
    </row>
    <row r="14459" spans="658:680" x14ac:dyDescent="0.25">
      <c r="YH14459" s="68"/>
      <c r="YI14459" s="68"/>
      <c r="YJ14459" s="68"/>
      <c r="YK14459" s="68"/>
      <c r="YL14459" s="68"/>
      <c r="YM14459" s="68"/>
      <c r="YN14459" s="68"/>
      <c r="YO14459" s="68"/>
      <c r="YP14459" s="68"/>
      <c r="YQ14459" s="68"/>
      <c r="YR14459" s="68"/>
      <c r="YS14459" s="68"/>
      <c r="YT14459" s="68"/>
      <c r="YU14459" s="68"/>
      <c r="YV14459" s="68"/>
      <c r="YW14459" s="68"/>
      <c r="YX14459" s="68">
        <v>0.76650221470283797</v>
      </c>
      <c r="YY14459" s="68"/>
      <c r="YZ14459" s="68"/>
      <c r="ZA14459" s="68"/>
      <c r="ZB14459" s="68"/>
      <c r="ZC14459" s="68"/>
      <c r="ZD14459" s="68"/>
    </row>
    <row r="14460" spans="658:680" x14ac:dyDescent="0.25">
      <c r="YH14460" s="68"/>
      <c r="YI14460" s="68"/>
      <c r="YJ14460" s="68"/>
      <c r="YK14460" s="68"/>
      <c r="YL14460" s="68"/>
      <c r="YM14460" s="68"/>
      <c r="YN14460" s="68"/>
      <c r="YO14460" s="68"/>
      <c r="YP14460" s="68"/>
      <c r="YQ14460" s="68"/>
      <c r="YR14460" s="68"/>
      <c r="YS14460" s="68"/>
      <c r="YT14460" s="68"/>
      <c r="YU14460" s="68"/>
      <c r="YV14460" s="68"/>
      <c r="YW14460" s="68"/>
      <c r="YX14460" s="68">
        <v>0.76640741942068502</v>
      </c>
      <c r="YY14460" s="68"/>
      <c r="YZ14460" s="68"/>
      <c r="ZA14460" s="68"/>
      <c r="ZB14460" s="68"/>
      <c r="ZC14460" s="68"/>
      <c r="ZD14460" s="68"/>
    </row>
    <row r="14461" spans="658:680" x14ac:dyDescent="0.25">
      <c r="YH14461" s="68"/>
      <c r="YI14461" s="68"/>
      <c r="YJ14461" s="68"/>
      <c r="YK14461" s="68"/>
      <c r="YL14461" s="68"/>
      <c r="YM14461" s="68"/>
      <c r="YN14461" s="68"/>
      <c r="YO14461" s="68"/>
      <c r="YP14461" s="68"/>
      <c r="YQ14461" s="68"/>
      <c r="YR14461" s="68"/>
      <c r="YS14461" s="68"/>
      <c r="YT14461" s="68"/>
      <c r="YU14461" s="68"/>
      <c r="YV14461" s="68"/>
      <c r="YW14461" s="68"/>
      <c r="YX14461" s="68">
        <v>0.76598097857826497</v>
      </c>
      <c r="YY14461" s="68"/>
      <c r="YZ14461" s="68"/>
      <c r="ZA14461" s="68"/>
      <c r="ZB14461" s="68"/>
      <c r="ZC14461" s="68"/>
      <c r="ZD14461" s="68"/>
    </row>
    <row r="14462" spans="658:680" x14ac:dyDescent="0.25">
      <c r="YH14462" s="68"/>
      <c r="YI14462" s="68"/>
      <c r="YJ14462" s="68"/>
      <c r="YK14462" s="68"/>
      <c r="YL14462" s="68"/>
      <c r="YM14462" s="68"/>
      <c r="YN14462" s="68"/>
      <c r="YO14462" s="68"/>
      <c r="YP14462" s="68"/>
      <c r="YQ14462" s="68"/>
      <c r="YR14462" s="68"/>
      <c r="YS14462" s="68"/>
      <c r="YT14462" s="68"/>
      <c r="YU14462" s="68"/>
      <c r="YV14462" s="68"/>
      <c r="YW14462" s="68"/>
      <c r="YX14462" s="68">
        <v>0.76544359978283805</v>
      </c>
      <c r="YY14462" s="68"/>
      <c r="YZ14462" s="68"/>
      <c r="ZA14462" s="68"/>
      <c r="ZB14462" s="68"/>
      <c r="ZC14462" s="68"/>
      <c r="ZD14462" s="68"/>
    </row>
    <row r="14463" spans="658:680" x14ac:dyDescent="0.25">
      <c r="YH14463" s="68"/>
      <c r="YI14463" s="68"/>
      <c r="YJ14463" s="68"/>
      <c r="YK14463" s="68"/>
      <c r="YL14463" s="68"/>
      <c r="YM14463" s="68"/>
      <c r="YN14463" s="68"/>
      <c r="YO14463" s="68"/>
      <c r="YP14463" s="68"/>
      <c r="YQ14463" s="68"/>
      <c r="YR14463" s="68"/>
      <c r="YS14463" s="68"/>
      <c r="YT14463" s="68"/>
      <c r="YU14463" s="68"/>
      <c r="YV14463" s="68"/>
      <c r="YW14463" s="68"/>
      <c r="YX14463" s="68">
        <v>0.76542008192121702</v>
      </c>
      <c r="YY14463" s="68"/>
      <c r="YZ14463" s="68"/>
      <c r="ZA14463" s="68"/>
      <c r="ZB14463" s="68"/>
      <c r="ZC14463" s="68"/>
      <c r="ZD14463" s="68"/>
    </row>
    <row r="14464" spans="658:680" x14ac:dyDescent="0.25">
      <c r="YH14464" s="68"/>
      <c r="YI14464" s="68"/>
      <c r="YJ14464" s="68"/>
      <c r="YK14464" s="68"/>
      <c r="YL14464" s="68"/>
      <c r="YM14464" s="68"/>
      <c r="YN14464" s="68"/>
      <c r="YO14464" s="68"/>
      <c r="YP14464" s="68"/>
      <c r="YQ14464" s="68"/>
      <c r="YR14464" s="68"/>
      <c r="YS14464" s="68"/>
      <c r="YT14464" s="68"/>
      <c r="YU14464" s="68"/>
      <c r="YV14464" s="68"/>
      <c r="YW14464" s="68"/>
      <c r="YX14464" s="68">
        <v>0.76538134323559803</v>
      </c>
      <c r="YY14464" s="68"/>
      <c r="YZ14464" s="68"/>
      <c r="ZA14464" s="68"/>
      <c r="ZB14464" s="68"/>
      <c r="ZC14464" s="68"/>
      <c r="ZD14464" s="68"/>
    </row>
    <row r="14465" spans="658:680" x14ac:dyDescent="0.25">
      <c r="YH14465" s="68"/>
      <c r="YI14465" s="68"/>
      <c r="YJ14465" s="68"/>
      <c r="YK14465" s="68"/>
      <c r="YL14465" s="68"/>
      <c r="YM14465" s="68"/>
      <c r="YN14465" s="68"/>
      <c r="YO14465" s="68"/>
      <c r="YP14465" s="68"/>
      <c r="YQ14465" s="68"/>
      <c r="YR14465" s="68"/>
      <c r="YS14465" s="68"/>
      <c r="YT14465" s="68"/>
      <c r="YU14465" s="68"/>
      <c r="YV14465" s="68"/>
      <c r="YW14465" s="68"/>
      <c r="YX14465" s="68">
        <v>0.76520287027142397</v>
      </c>
      <c r="YY14465" s="68"/>
      <c r="YZ14465" s="68"/>
      <c r="ZA14465" s="68"/>
      <c r="ZB14465" s="68"/>
      <c r="ZC14465" s="68"/>
      <c r="ZD14465" s="68"/>
    </row>
    <row r="14466" spans="658:680" x14ac:dyDescent="0.25">
      <c r="YH14466" s="68"/>
      <c r="YI14466" s="68"/>
      <c r="YJ14466" s="68"/>
      <c r="YK14466" s="68"/>
      <c r="YL14466" s="68"/>
      <c r="YM14466" s="68"/>
      <c r="YN14466" s="68"/>
      <c r="YO14466" s="68"/>
      <c r="YP14466" s="68"/>
      <c r="YQ14466" s="68"/>
      <c r="YR14466" s="68"/>
      <c r="YS14466" s="68"/>
      <c r="YT14466" s="68"/>
      <c r="YU14466" s="68"/>
      <c r="YV14466" s="68"/>
      <c r="YW14466" s="68"/>
      <c r="YX14466" s="68">
        <v>0.76488773030848001</v>
      </c>
      <c r="YY14466" s="68"/>
      <c r="YZ14466" s="68"/>
      <c r="ZA14466" s="68"/>
      <c r="ZB14466" s="68"/>
      <c r="ZC14466" s="68"/>
      <c r="ZD14466" s="68"/>
    </row>
    <row r="14467" spans="658:680" x14ac:dyDescent="0.25">
      <c r="YH14467" s="68"/>
      <c r="YI14467" s="68"/>
      <c r="YJ14467" s="68"/>
      <c r="YK14467" s="68"/>
      <c r="YL14467" s="68"/>
      <c r="YM14467" s="68"/>
      <c r="YN14467" s="68"/>
      <c r="YO14467" s="68"/>
      <c r="YP14467" s="68"/>
      <c r="YQ14467" s="68"/>
      <c r="YR14467" s="68"/>
      <c r="YS14467" s="68"/>
      <c r="YT14467" s="68"/>
      <c r="YU14467" s="68"/>
      <c r="YV14467" s="68"/>
      <c r="YW14467" s="68"/>
      <c r="YX14467" s="68">
        <v>0.76426770971278801</v>
      </c>
      <c r="YY14467" s="68"/>
      <c r="YZ14467" s="68"/>
      <c r="ZA14467" s="68"/>
      <c r="ZB14467" s="68"/>
      <c r="ZC14467" s="68"/>
      <c r="ZD14467" s="68"/>
    </row>
    <row r="14468" spans="658:680" x14ac:dyDescent="0.25">
      <c r="YH14468" s="68"/>
      <c r="YI14468" s="68"/>
      <c r="YJ14468" s="68"/>
      <c r="YK14468" s="68"/>
      <c r="YL14468" s="68"/>
      <c r="YM14468" s="68"/>
      <c r="YN14468" s="68"/>
      <c r="YO14468" s="68"/>
      <c r="YP14468" s="68"/>
      <c r="YQ14468" s="68"/>
      <c r="YR14468" s="68"/>
      <c r="YS14468" s="68"/>
      <c r="YT14468" s="68"/>
      <c r="YU14468" s="68"/>
      <c r="YV14468" s="68"/>
      <c r="YW14468" s="68"/>
      <c r="YX14468" s="68">
        <v>0.76404622870401795</v>
      </c>
      <c r="YY14468" s="68"/>
      <c r="YZ14468" s="68"/>
      <c r="ZA14468" s="68"/>
      <c r="ZB14468" s="68"/>
      <c r="ZC14468" s="68"/>
      <c r="ZD14468" s="68"/>
    </row>
    <row r="14469" spans="658:680" x14ac:dyDescent="0.25">
      <c r="YH14469" s="68"/>
      <c r="YI14469" s="68"/>
      <c r="YJ14469" s="68"/>
      <c r="YK14469" s="68"/>
      <c r="YL14469" s="68"/>
      <c r="YM14469" s="68"/>
      <c r="YN14469" s="68"/>
      <c r="YO14469" s="68"/>
      <c r="YP14469" s="68"/>
      <c r="YQ14469" s="68"/>
      <c r="YR14469" s="68"/>
      <c r="YS14469" s="68"/>
      <c r="YT14469" s="68"/>
      <c r="YU14469" s="68"/>
      <c r="YV14469" s="68"/>
      <c r="YW14469" s="68"/>
      <c r="YX14469" s="68">
        <v>0.76395772155014996</v>
      </c>
      <c r="YY14469" s="68"/>
      <c r="YZ14469" s="68"/>
      <c r="ZA14469" s="68"/>
      <c r="ZB14469" s="68"/>
      <c r="ZC14469" s="68"/>
      <c r="ZD14469" s="68"/>
    </row>
    <row r="14470" spans="658:680" x14ac:dyDescent="0.25">
      <c r="YH14470" s="68"/>
      <c r="YI14470" s="68"/>
      <c r="YJ14470" s="68"/>
      <c r="YK14470" s="68"/>
      <c r="YL14470" s="68"/>
      <c r="YM14470" s="68"/>
      <c r="YN14470" s="68"/>
      <c r="YO14470" s="68"/>
      <c r="YP14470" s="68"/>
      <c r="YQ14470" s="68"/>
      <c r="YR14470" s="68"/>
      <c r="YS14470" s="68"/>
      <c r="YT14470" s="68"/>
      <c r="YU14470" s="68"/>
      <c r="YV14470" s="68"/>
      <c r="YW14470" s="68"/>
      <c r="YX14470" s="68">
        <v>0.76314028338163997</v>
      </c>
      <c r="YY14470" s="68"/>
      <c r="YZ14470" s="68"/>
      <c r="ZA14470" s="68"/>
      <c r="ZB14470" s="68"/>
      <c r="ZC14470" s="68"/>
      <c r="ZD14470" s="68"/>
    </row>
    <row r="14471" spans="658:680" x14ac:dyDescent="0.25">
      <c r="YH14471" s="68"/>
      <c r="YI14471" s="68"/>
      <c r="YJ14471" s="68"/>
      <c r="YK14471" s="68"/>
      <c r="YL14471" s="68"/>
      <c r="YM14471" s="68"/>
      <c r="YN14471" s="68"/>
      <c r="YO14471" s="68"/>
      <c r="YP14471" s="68"/>
      <c r="YQ14471" s="68"/>
      <c r="YR14471" s="68"/>
      <c r="YS14471" s="68"/>
      <c r="YT14471" s="68"/>
      <c r="YU14471" s="68"/>
      <c r="YV14471" s="68"/>
      <c r="YW14471" s="68"/>
      <c r="YX14471" s="68">
        <v>0.76286009045068603</v>
      </c>
      <c r="YY14471" s="68"/>
      <c r="YZ14471" s="68"/>
      <c r="ZA14471" s="68"/>
      <c r="ZB14471" s="68"/>
      <c r="ZC14471" s="68"/>
      <c r="ZD14471" s="68"/>
    </row>
    <row r="14472" spans="658:680" x14ac:dyDescent="0.25">
      <c r="YH14472" s="68"/>
      <c r="YI14472" s="68"/>
      <c r="YJ14472" s="68"/>
      <c r="YK14472" s="68"/>
      <c r="YL14472" s="68"/>
      <c r="YM14472" s="68"/>
      <c r="YN14472" s="68"/>
      <c r="YO14472" s="68"/>
      <c r="YP14472" s="68"/>
      <c r="YQ14472" s="68"/>
      <c r="YR14472" s="68"/>
      <c r="YS14472" s="68"/>
      <c r="YT14472" s="68"/>
      <c r="YU14472" s="68"/>
      <c r="YV14472" s="68"/>
      <c r="YW14472" s="68"/>
      <c r="YX14472" s="68">
        <v>0.76273976333431304</v>
      </c>
      <c r="YY14472" s="68"/>
      <c r="YZ14472" s="68"/>
      <c r="ZA14472" s="68"/>
      <c r="ZB14472" s="68"/>
      <c r="ZC14472" s="68"/>
      <c r="ZD14472" s="68"/>
    </row>
    <row r="14473" spans="658:680" x14ac:dyDescent="0.25">
      <c r="YH14473" s="68"/>
      <c r="YI14473" s="68"/>
      <c r="YJ14473" s="68"/>
      <c r="YK14473" s="68"/>
      <c r="YL14473" s="68"/>
      <c r="YM14473" s="68"/>
      <c r="YN14473" s="68"/>
      <c r="YO14473" s="68"/>
      <c r="YP14473" s="68"/>
      <c r="YQ14473" s="68"/>
      <c r="YR14473" s="68"/>
      <c r="YS14473" s="68"/>
      <c r="YT14473" s="68"/>
      <c r="YU14473" s="68"/>
      <c r="YV14473" s="68"/>
      <c r="YW14473" s="68"/>
      <c r="YX14473" s="68">
        <v>0.76126879676307302</v>
      </c>
      <c r="YY14473" s="68"/>
      <c r="YZ14473" s="68"/>
      <c r="ZA14473" s="68"/>
      <c r="ZB14473" s="68"/>
      <c r="ZC14473" s="68"/>
      <c r="ZD14473" s="68"/>
    </row>
    <row r="14474" spans="658:680" x14ac:dyDescent="0.25">
      <c r="YH14474" s="68"/>
      <c r="YI14474" s="68"/>
      <c r="YJ14474" s="68"/>
      <c r="YK14474" s="68"/>
      <c r="YL14474" s="68"/>
      <c r="YM14474" s="68"/>
      <c r="YN14474" s="68"/>
      <c r="YO14474" s="68"/>
      <c r="YP14474" s="68"/>
      <c r="YQ14474" s="68"/>
      <c r="YR14474" s="68"/>
      <c r="YS14474" s="68"/>
      <c r="YT14474" s="68"/>
      <c r="YU14474" s="68"/>
      <c r="YV14474" s="68"/>
      <c r="YW14474" s="68"/>
      <c r="YX14474" s="68">
        <v>0.76124905188173297</v>
      </c>
      <c r="YY14474" s="68"/>
      <c r="YZ14474" s="68"/>
      <c r="ZA14474" s="68"/>
      <c r="ZB14474" s="68"/>
      <c r="ZC14474" s="68"/>
      <c r="ZD14474" s="68"/>
    </row>
    <row r="14475" spans="658:680" x14ac:dyDescent="0.25">
      <c r="YH14475" s="68"/>
      <c r="YI14475" s="68"/>
      <c r="YJ14475" s="68"/>
      <c r="YK14475" s="68"/>
      <c r="YL14475" s="68"/>
      <c r="YM14475" s="68"/>
      <c r="YN14475" s="68"/>
      <c r="YO14475" s="68"/>
      <c r="YP14475" s="68"/>
      <c r="YQ14475" s="68"/>
      <c r="YR14475" s="68"/>
      <c r="YS14475" s="68"/>
      <c r="YT14475" s="68"/>
      <c r="YU14475" s="68"/>
      <c r="YV14475" s="68"/>
      <c r="YW14475" s="68"/>
      <c r="YX14475" s="68">
        <v>0.76102478972308596</v>
      </c>
      <c r="YY14475" s="68"/>
      <c r="YZ14475" s="68"/>
      <c r="ZA14475" s="68"/>
      <c r="ZB14475" s="68"/>
      <c r="ZC14475" s="68"/>
      <c r="ZD14475" s="68"/>
    </row>
    <row r="14476" spans="658:680" x14ac:dyDescent="0.25">
      <c r="YH14476" s="68"/>
      <c r="YI14476" s="68"/>
      <c r="YJ14476" s="68"/>
      <c r="YK14476" s="68"/>
      <c r="YL14476" s="68"/>
      <c r="YM14476" s="68"/>
      <c r="YN14476" s="68"/>
      <c r="YO14476" s="68"/>
      <c r="YP14476" s="68"/>
      <c r="YQ14476" s="68"/>
      <c r="YR14476" s="68"/>
      <c r="YS14476" s="68"/>
      <c r="YT14476" s="68"/>
      <c r="YU14476" s="68"/>
      <c r="YV14476" s="68"/>
      <c r="YW14476" s="68"/>
      <c r="YX14476" s="68">
        <v>0.76056782657269395</v>
      </c>
      <c r="YY14476" s="68"/>
      <c r="YZ14476" s="68"/>
      <c r="ZA14476" s="68"/>
      <c r="ZB14476" s="68"/>
      <c r="ZC14476" s="68"/>
      <c r="ZD14476" s="68"/>
    </row>
    <row r="14477" spans="658:680" x14ac:dyDescent="0.25">
      <c r="YH14477" s="68"/>
      <c r="YI14477" s="68"/>
      <c r="YJ14477" s="68"/>
      <c r="YK14477" s="68"/>
      <c r="YL14477" s="68"/>
      <c r="YM14477" s="68"/>
      <c r="YN14477" s="68"/>
      <c r="YO14477" s="68"/>
      <c r="YP14477" s="68"/>
      <c r="YQ14477" s="68"/>
      <c r="YR14477" s="68"/>
      <c r="YS14477" s="68"/>
      <c r="YT14477" s="68"/>
      <c r="YU14477" s="68"/>
      <c r="YV14477" s="68"/>
      <c r="YW14477" s="68"/>
      <c r="YX14477" s="68">
        <v>0.76053867906723005</v>
      </c>
      <c r="YY14477" s="68"/>
      <c r="YZ14477" s="68"/>
      <c r="ZA14477" s="68"/>
      <c r="ZB14477" s="68"/>
      <c r="ZC14477" s="68"/>
      <c r="ZD14477" s="68"/>
    </row>
    <row r="14478" spans="658:680" x14ac:dyDescent="0.25">
      <c r="YH14478" s="68"/>
      <c r="YI14478" s="68"/>
      <c r="YJ14478" s="68"/>
      <c r="YK14478" s="68"/>
      <c r="YL14478" s="68"/>
      <c r="YM14478" s="68"/>
      <c r="YN14478" s="68"/>
      <c r="YO14478" s="68"/>
      <c r="YP14478" s="68"/>
      <c r="YQ14478" s="68"/>
      <c r="YR14478" s="68"/>
      <c r="YS14478" s="68"/>
      <c r="YT14478" s="68"/>
      <c r="YU14478" s="68"/>
      <c r="YV14478" s="68"/>
      <c r="YW14478" s="68"/>
      <c r="YX14478" s="68">
        <v>0.76039004482205497</v>
      </c>
      <c r="YY14478" s="68"/>
      <c r="YZ14478" s="68"/>
      <c r="ZA14478" s="68"/>
      <c r="ZB14478" s="68"/>
      <c r="ZC14478" s="68"/>
      <c r="ZD14478" s="68"/>
    </row>
    <row r="14479" spans="658:680" x14ac:dyDescent="0.25">
      <c r="YH14479" s="68"/>
      <c r="YI14479" s="68"/>
      <c r="YJ14479" s="68"/>
      <c r="YK14479" s="68"/>
      <c r="YL14479" s="68"/>
      <c r="YM14479" s="68"/>
      <c r="YN14479" s="68"/>
      <c r="YO14479" s="68"/>
      <c r="YP14479" s="68"/>
      <c r="YQ14479" s="68"/>
      <c r="YR14479" s="68"/>
      <c r="YS14479" s="68"/>
      <c r="YT14479" s="68"/>
      <c r="YU14479" s="68"/>
      <c r="YV14479" s="68"/>
      <c r="YW14479" s="68"/>
      <c r="YX14479" s="68">
        <v>0.76028806866353404</v>
      </c>
      <c r="YY14479" s="68"/>
      <c r="YZ14479" s="68"/>
      <c r="ZA14479" s="68"/>
      <c r="ZB14479" s="68"/>
      <c r="ZC14479" s="68"/>
      <c r="ZD14479" s="68"/>
    </row>
    <row r="14480" spans="658:680" x14ac:dyDescent="0.25">
      <c r="YH14480" s="68"/>
      <c r="YI14480" s="68"/>
      <c r="YJ14480" s="68"/>
      <c r="YK14480" s="68"/>
      <c r="YL14480" s="68"/>
      <c r="YM14480" s="68"/>
      <c r="YN14480" s="68"/>
      <c r="YO14480" s="68"/>
      <c r="YP14480" s="68"/>
      <c r="YQ14480" s="68"/>
      <c r="YR14480" s="68"/>
      <c r="YS14480" s="68"/>
      <c r="YT14480" s="68"/>
      <c r="YU14480" s="68"/>
      <c r="YV14480" s="68"/>
      <c r="YW14480" s="68"/>
      <c r="YX14480" s="68">
        <v>0.760004429636704</v>
      </c>
      <c r="YY14480" s="68"/>
      <c r="YZ14480" s="68"/>
      <c r="ZA14480" s="68"/>
      <c r="ZB14480" s="68"/>
      <c r="ZC14480" s="68"/>
      <c r="ZD14480" s="68"/>
    </row>
    <row r="14481" spans="658:680" x14ac:dyDescent="0.25">
      <c r="YH14481" s="68"/>
      <c r="YI14481" s="68"/>
      <c r="YJ14481" s="68"/>
      <c r="YK14481" s="68"/>
      <c r="YL14481" s="68"/>
      <c r="YM14481" s="68"/>
      <c r="YN14481" s="68"/>
      <c r="YO14481" s="68"/>
      <c r="YP14481" s="68"/>
      <c r="YQ14481" s="68"/>
      <c r="YR14481" s="68"/>
      <c r="YS14481" s="68"/>
      <c r="YT14481" s="68"/>
      <c r="YU14481" s="68"/>
      <c r="YV14481" s="68"/>
      <c r="YW14481" s="68"/>
      <c r="YX14481" s="68">
        <v>0.75981850938907003</v>
      </c>
      <c r="YY14481" s="68"/>
      <c r="YZ14481" s="68"/>
      <c r="ZA14481" s="68"/>
      <c r="ZB14481" s="68"/>
      <c r="ZC14481" s="68"/>
      <c r="ZD14481" s="68"/>
    </row>
    <row r="14482" spans="658:680" x14ac:dyDescent="0.25">
      <c r="YH14482" s="68"/>
      <c r="YI14482" s="68"/>
      <c r="YJ14482" s="68"/>
      <c r="YK14482" s="68"/>
      <c r="YL14482" s="68"/>
      <c r="YM14482" s="68"/>
      <c r="YN14482" s="68"/>
      <c r="YO14482" s="68"/>
      <c r="YP14482" s="68"/>
      <c r="YQ14482" s="68"/>
      <c r="YR14482" s="68"/>
      <c r="YS14482" s="68"/>
      <c r="YT14482" s="68"/>
      <c r="YU14482" s="68"/>
      <c r="YV14482" s="68"/>
      <c r="YW14482" s="68"/>
      <c r="YX14482" s="68">
        <v>0.75976816878985798</v>
      </c>
      <c r="YY14482" s="68"/>
      <c r="YZ14482" s="68"/>
      <c r="ZA14482" s="68"/>
      <c r="ZB14482" s="68"/>
      <c r="ZC14482" s="68"/>
      <c r="ZD14482" s="68"/>
    </row>
    <row r="14483" spans="658:680" x14ac:dyDescent="0.25">
      <c r="YH14483" s="68"/>
      <c r="YI14483" s="68"/>
      <c r="YJ14483" s="68"/>
      <c r="YK14483" s="68"/>
      <c r="YL14483" s="68"/>
      <c r="YM14483" s="68"/>
      <c r="YN14483" s="68"/>
      <c r="YO14483" s="68"/>
      <c r="YP14483" s="68"/>
      <c r="YQ14483" s="68"/>
      <c r="YR14483" s="68"/>
      <c r="YS14483" s="68"/>
      <c r="YT14483" s="68"/>
      <c r="YU14483" s="68"/>
      <c r="YV14483" s="68"/>
      <c r="YW14483" s="68"/>
      <c r="YX14483" s="68">
        <v>0.75952749939512298</v>
      </c>
      <c r="YY14483" s="68"/>
      <c r="YZ14483" s="68"/>
      <c r="ZA14483" s="68"/>
      <c r="ZB14483" s="68"/>
      <c r="ZC14483" s="68"/>
      <c r="ZD14483" s="68"/>
    </row>
    <row r="14484" spans="658:680" x14ac:dyDescent="0.25">
      <c r="YH14484" s="68"/>
      <c r="YI14484" s="68"/>
      <c r="YJ14484" s="68"/>
      <c r="YK14484" s="68"/>
      <c r="YL14484" s="68"/>
      <c r="YM14484" s="68"/>
      <c r="YN14484" s="68"/>
      <c r="YO14484" s="68"/>
      <c r="YP14484" s="68"/>
      <c r="YQ14484" s="68"/>
      <c r="YR14484" s="68"/>
      <c r="YS14484" s="68"/>
      <c r="YT14484" s="68"/>
      <c r="YU14484" s="68"/>
      <c r="YV14484" s="68"/>
      <c r="YW14484" s="68"/>
      <c r="YX14484" s="68">
        <v>0.75952223930670604</v>
      </c>
      <c r="YY14484" s="68"/>
      <c r="YZ14484" s="68"/>
      <c r="ZA14484" s="68"/>
      <c r="ZB14484" s="68"/>
      <c r="ZC14484" s="68"/>
      <c r="ZD14484" s="68"/>
    </row>
    <row r="14485" spans="658:680" x14ac:dyDescent="0.25">
      <c r="YH14485" s="68"/>
      <c r="YI14485" s="68"/>
      <c r="YJ14485" s="68"/>
      <c r="YK14485" s="68"/>
      <c r="YL14485" s="68"/>
      <c r="YM14485" s="68"/>
      <c r="YN14485" s="68"/>
      <c r="YO14485" s="68"/>
      <c r="YP14485" s="68"/>
      <c r="YQ14485" s="68"/>
      <c r="YR14485" s="68"/>
      <c r="YS14485" s="68"/>
      <c r="YT14485" s="68"/>
      <c r="YU14485" s="68"/>
      <c r="YV14485" s="68"/>
      <c r="YW14485" s="68"/>
      <c r="YX14485" s="68">
        <v>0.75939186245122603</v>
      </c>
      <c r="YY14485" s="68"/>
      <c r="YZ14485" s="68"/>
      <c r="ZA14485" s="68"/>
      <c r="ZB14485" s="68"/>
      <c r="ZC14485" s="68"/>
      <c r="ZD14485" s="68"/>
    </row>
    <row r="14486" spans="658:680" x14ac:dyDescent="0.25">
      <c r="YH14486" s="68"/>
      <c r="YI14486" s="68"/>
      <c r="YJ14486" s="68"/>
      <c r="YK14486" s="68"/>
      <c r="YL14486" s="68"/>
      <c r="YM14486" s="68"/>
      <c r="YN14486" s="68"/>
      <c r="YO14486" s="68"/>
      <c r="YP14486" s="68"/>
      <c r="YQ14486" s="68"/>
      <c r="YR14486" s="68"/>
      <c r="YS14486" s="68"/>
      <c r="YT14486" s="68"/>
      <c r="YU14486" s="68"/>
      <c r="YV14486" s="68"/>
      <c r="YW14486" s="68"/>
      <c r="YX14486" s="68">
        <v>0.75879150592903499</v>
      </c>
      <c r="YY14486" s="68"/>
      <c r="YZ14486" s="68"/>
      <c r="ZA14486" s="68"/>
      <c r="ZB14486" s="68"/>
      <c r="ZC14486" s="68"/>
      <c r="ZD14486" s="68"/>
    </row>
    <row r="14487" spans="658:680" x14ac:dyDescent="0.25">
      <c r="YH14487" s="68"/>
      <c r="YI14487" s="68"/>
      <c r="YJ14487" s="68"/>
      <c r="YK14487" s="68"/>
      <c r="YL14487" s="68"/>
      <c r="YM14487" s="68"/>
      <c r="YN14487" s="68"/>
      <c r="YO14487" s="68"/>
      <c r="YP14487" s="68"/>
      <c r="YQ14487" s="68"/>
      <c r="YR14487" s="68"/>
      <c r="YS14487" s="68"/>
      <c r="YT14487" s="68"/>
      <c r="YU14487" s="68"/>
      <c r="YV14487" s="68"/>
      <c r="YW14487" s="68"/>
      <c r="YX14487" s="68">
        <v>0.75865569365267904</v>
      </c>
      <c r="YY14487" s="68"/>
      <c r="YZ14487" s="68"/>
      <c r="ZA14487" s="68"/>
      <c r="ZB14487" s="68"/>
      <c r="ZC14487" s="68"/>
      <c r="ZD14487" s="68"/>
    </row>
    <row r="14488" spans="658:680" x14ac:dyDescent="0.25">
      <c r="YH14488" s="68"/>
      <c r="YI14488" s="68"/>
      <c r="YJ14488" s="68"/>
      <c r="YK14488" s="68"/>
      <c r="YL14488" s="68"/>
      <c r="YM14488" s="68"/>
      <c r="YN14488" s="68"/>
      <c r="YO14488" s="68"/>
      <c r="YP14488" s="68"/>
      <c r="YQ14488" s="68"/>
      <c r="YR14488" s="68"/>
      <c r="YS14488" s="68"/>
      <c r="YT14488" s="68"/>
      <c r="YU14488" s="68"/>
      <c r="YV14488" s="68"/>
      <c r="YW14488" s="68"/>
      <c r="YX14488" s="68">
        <v>0.75845078659221299</v>
      </c>
      <c r="YY14488" s="68"/>
      <c r="YZ14488" s="68"/>
      <c r="ZA14488" s="68"/>
      <c r="ZB14488" s="68"/>
      <c r="ZC14488" s="68"/>
      <c r="ZD14488" s="68"/>
    </row>
    <row r="14489" spans="658:680" x14ac:dyDescent="0.25">
      <c r="YH14489" s="68"/>
      <c r="YI14489" s="68"/>
      <c r="YJ14489" s="68"/>
      <c r="YK14489" s="68"/>
      <c r="YL14489" s="68"/>
      <c r="YM14489" s="68"/>
      <c r="YN14489" s="68"/>
      <c r="YO14489" s="68"/>
      <c r="YP14489" s="68"/>
      <c r="YQ14489" s="68"/>
      <c r="YR14489" s="68"/>
      <c r="YS14489" s="68"/>
      <c r="YT14489" s="68"/>
      <c r="YU14489" s="68"/>
      <c r="YV14489" s="68"/>
      <c r="YW14489" s="68"/>
      <c r="YX14489" s="68">
        <v>0.75825947657816095</v>
      </c>
      <c r="YY14489" s="68"/>
      <c r="YZ14489" s="68"/>
      <c r="ZA14489" s="68"/>
      <c r="ZB14489" s="68"/>
      <c r="ZC14489" s="68"/>
      <c r="ZD14489" s="68"/>
    </row>
    <row r="14490" spans="658:680" x14ac:dyDescent="0.25">
      <c r="YH14490" s="68"/>
      <c r="YI14490" s="68"/>
      <c r="YJ14490" s="68"/>
      <c r="YK14490" s="68"/>
      <c r="YL14490" s="68"/>
      <c r="YM14490" s="68"/>
      <c r="YN14490" s="68"/>
      <c r="YO14490" s="68"/>
      <c r="YP14490" s="68"/>
      <c r="YQ14490" s="68"/>
      <c r="YR14490" s="68"/>
      <c r="YS14490" s="68"/>
      <c r="YT14490" s="68"/>
      <c r="YU14490" s="68"/>
      <c r="YV14490" s="68"/>
      <c r="YW14490" s="68"/>
      <c r="YX14490" s="68">
        <v>0.75807259777094504</v>
      </c>
      <c r="YY14490" s="68"/>
      <c r="YZ14490" s="68"/>
      <c r="ZA14490" s="68"/>
      <c r="ZB14490" s="68"/>
      <c r="ZC14490" s="68"/>
      <c r="ZD14490" s="68"/>
    </row>
    <row r="14491" spans="658:680" x14ac:dyDescent="0.25">
      <c r="YH14491" s="68"/>
      <c r="YI14491" s="68"/>
      <c r="YJ14491" s="68"/>
      <c r="YK14491" s="68"/>
      <c r="YL14491" s="68"/>
      <c r="YM14491" s="68"/>
      <c r="YN14491" s="68"/>
      <c r="YO14491" s="68"/>
      <c r="YP14491" s="68"/>
      <c r="YQ14491" s="68"/>
      <c r="YR14491" s="68"/>
      <c r="YS14491" s="68"/>
      <c r="YT14491" s="68"/>
      <c r="YU14491" s="68"/>
      <c r="YV14491" s="68"/>
      <c r="YW14491" s="68"/>
      <c r="YX14491" s="68">
        <v>0.75735995052749905</v>
      </c>
      <c r="YY14491" s="68"/>
      <c r="YZ14491" s="68"/>
      <c r="ZA14491" s="68"/>
      <c r="ZB14491" s="68"/>
      <c r="ZC14491" s="68"/>
      <c r="ZD14491" s="68"/>
    </row>
    <row r="14492" spans="658:680" x14ac:dyDescent="0.25">
      <c r="YH14492" s="68"/>
      <c r="YI14492" s="68"/>
      <c r="YJ14492" s="68"/>
      <c r="YK14492" s="68"/>
      <c r="YL14492" s="68"/>
      <c r="YM14492" s="68"/>
      <c r="YN14492" s="68"/>
      <c r="YO14492" s="68"/>
      <c r="YP14492" s="68"/>
      <c r="YQ14492" s="68"/>
      <c r="YR14492" s="68"/>
      <c r="YS14492" s="68"/>
      <c r="YT14492" s="68"/>
      <c r="YU14492" s="68"/>
      <c r="YV14492" s="68"/>
      <c r="YW14492" s="68"/>
      <c r="YX14492" s="68">
        <v>0.75697025691028097</v>
      </c>
      <c r="YY14492" s="68"/>
      <c r="YZ14492" s="68"/>
      <c r="ZA14492" s="68"/>
      <c r="ZB14492" s="68"/>
      <c r="ZC14492" s="68"/>
      <c r="ZD14492" s="68"/>
    </row>
    <row r="14493" spans="658:680" x14ac:dyDescent="0.25">
      <c r="YH14493" s="68"/>
      <c r="YI14493" s="68"/>
      <c r="YJ14493" s="68"/>
      <c r="YK14493" s="68"/>
      <c r="YL14493" s="68"/>
      <c r="YM14493" s="68"/>
      <c r="YN14493" s="68"/>
      <c r="YO14493" s="68"/>
      <c r="YP14493" s="68"/>
      <c r="YQ14493" s="68"/>
      <c r="YR14493" s="68"/>
      <c r="YS14493" s="68"/>
      <c r="YT14493" s="68"/>
      <c r="YU14493" s="68"/>
      <c r="YV14493" s="68"/>
      <c r="YW14493" s="68"/>
      <c r="YX14493" s="68">
        <v>0.75685160594958301</v>
      </c>
      <c r="YY14493" s="68"/>
      <c r="YZ14493" s="68"/>
      <c r="ZA14493" s="68"/>
      <c r="ZB14493" s="68"/>
      <c r="ZC14493" s="68"/>
      <c r="ZD14493" s="68"/>
    </row>
    <row r="14494" spans="658:680" x14ac:dyDescent="0.25">
      <c r="YH14494" s="68"/>
      <c r="YI14494" s="68"/>
      <c r="YJ14494" s="68"/>
      <c r="YK14494" s="68"/>
      <c r="YL14494" s="68"/>
      <c r="YM14494" s="68"/>
      <c r="YN14494" s="68"/>
      <c r="YO14494" s="68"/>
      <c r="YP14494" s="68"/>
      <c r="YQ14494" s="68"/>
      <c r="YR14494" s="68"/>
      <c r="YS14494" s="68"/>
      <c r="YT14494" s="68"/>
      <c r="YU14494" s="68"/>
      <c r="YV14494" s="68"/>
      <c r="YW14494" s="68"/>
      <c r="YX14494" s="68">
        <v>0.75502744048882497</v>
      </c>
      <c r="YY14494" s="68"/>
      <c r="YZ14494" s="68"/>
      <c r="ZA14494" s="68"/>
      <c r="ZB14494" s="68"/>
      <c r="ZC14494" s="68"/>
      <c r="ZD14494" s="68"/>
    </row>
    <row r="14495" spans="658:680" x14ac:dyDescent="0.25">
      <c r="YH14495" s="68"/>
      <c r="YI14495" s="68"/>
      <c r="YJ14495" s="68"/>
      <c r="YK14495" s="68"/>
      <c r="YL14495" s="68"/>
      <c r="YM14495" s="68"/>
      <c r="YN14495" s="68"/>
      <c r="YO14495" s="68"/>
      <c r="YP14495" s="68"/>
      <c r="YQ14495" s="68"/>
      <c r="YR14495" s="68"/>
      <c r="YS14495" s="68"/>
      <c r="YT14495" s="68"/>
      <c r="YU14495" s="68"/>
      <c r="YV14495" s="68"/>
      <c r="YW14495" s="68"/>
      <c r="YX14495" s="68">
        <v>0.75473125005790398</v>
      </c>
      <c r="YY14495" s="68"/>
      <c r="YZ14495" s="68"/>
      <c r="ZA14495" s="68"/>
      <c r="ZB14495" s="68"/>
      <c r="ZC14495" s="68"/>
      <c r="ZD14495" s="68"/>
    </row>
    <row r="14496" spans="658:680" x14ac:dyDescent="0.25">
      <c r="YH14496" s="68"/>
      <c r="YI14496" s="68"/>
      <c r="YJ14496" s="68"/>
      <c r="YK14496" s="68"/>
      <c r="YL14496" s="68"/>
      <c r="YM14496" s="68"/>
      <c r="YN14496" s="68"/>
      <c r="YO14496" s="68"/>
      <c r="YP14496" s="68"/>
      <c r="YQ14496" s="68"/>
      <c r="YR14496" s="68"/>
      <c r="YS14496" s="68"/>
      <c r="YT14496" s="68"/>
      <c r="YU14496" s="68"/>
      <c r="YV14496" s="68"/>
      <c r="YW14496" s="68"/>
      <c r="YX14496" s="68">
        <v>0.75396701965804902</v>
      </c>
      <c r="YY14496" s="68"/>
      <c r="YZ14496" s="68"/>
      <c r="ZA14496" s="68"/>
      <c r="ZB14496" s="68"/>
      <c r="ZC14496" s="68"/>
      <c r="ZD14496" s="68"/>
    </row>
    <row r="14497" spans="658:680" x14ac:dyDescent="0.25">
      <c r="YH14497" s="68"/>
      <c r="YI14497" s="68"/>
      <c r="YJ14497" s="68"/>
      <c r="YK14497" s="68"/>
      <c r="YL14497" s="68"/>
      <c r="YM14497" s="68"/>
      <c r="YN14497" s="68"/>
      <c r="YO14497" s="68"/>
      <c r="YP14497" s="68"/>
      <c r="YQ14497" s="68"/>
      <c r="YR14497" s="68"/>
      <c r="YS14497" s="68"/>
      <c r="YT14497" s="68"/>
      <c r="YU14497" s="68"/>
      <c r="YV14497" s="68"/>
      <c r="YW14497" s="68"/>
      <c r="YX14497" s="68">
        <v>0.75365144706157805</v>
      </c>
      <c r="YY14497" s="68"/>
      <c r="YZ14497" s="68"/>
      <c r="ZA14497" s="68"/>
      <c r="ZB14497" s="68"/>
      <c r="ZC14497" s="68"/>
      <c r="ZD14497" s="68"/>
    </row>
    <row r="14498" spans="658:680" x14ac:dyDescent="0.25">
      <c r="YH14498" s="68"/>
      <c r="YI14498" s="68"/>
      <c r="YJ14498" s="68"/>
      <c r="YK14498" s="68"/>
      <c r="YL14498" s="68"/>
      <c r="YM14498" s="68"/>
      <c r="YN14498" s="68"/>
      <c r="YO14498" s="68"/>
      <c r="YP14498" s="68"/>
      <c r="YQ14498" s="68"/>
      <c r="YR14498" s="68"/>
      <c r="YS14498" s="68"/>
      <c r="YT14498" s="68"/>
      <c r="YU14498" s="68"/>
      <c r="YV14498" s="68"/>
      <c r="YW14498" s="68"/>
      <c r="YX14498" s="68">
        <v>0.752734649359312</v>
      </c>
      <c r="YY14498" s="68"/>
      <c r="YZ14498" s="68"/>
      <c r="ZA14498" s="68"/>
      <c r="ZB14498" s="68"/>
      <c r="ZC14498" s="68"/>
      <c r="ZD14498" s="68"/>
    </row>
    <row r="14499" spans="658:680" x14ac:dyDescent="0.25">
      <c r="YH14499" s="68"/>
      <c r="YI14499" s="68"/>
      <c r="YJ14499" s="68"/>
      <c r="YK14499" s="68"/>
      <c r="YL14499" s="68"/>
      <c r="YM14499" s="68"/>
      <c r="YN14499" s="68"/>
      <c r="YO14499" s="68"/>
      <c r="YP14499" s="68"/>
      <c r="YQ14499" s="68"/>
      <c r="YR14499" s="68"/>
      <c r="YS14499" s="68"/>
      <c r="YT14499" s="68"/>
      <c r="YU14499" s="68"/>
      <c r="YV14499" s="68"/>
      <c r="YW14499" s="68"/>
      <c r="YX14499" s="68">
        <v>0.75196023425651604</v>
      </c>
      <c r="YY14499" s="68"/>
      <c r="YZ14499" s="68"/>
      <c r="ZA14499" s="68"/>
      <c r="ZB14499" s="68"/>
      <c r="ZC14499" s="68"/>
      <c r="ZD14499" s="68"/>
    </row>
    <row r="14500" spans="658:680" x14ac:dyDescent="0.25">
      <c r="YH14500" s="68"/>
      <c r="YI14500" s="68"/>
      <c r="YJ14500" s="68"/>
      <c r="YK14500" s="68"/>
      <c r="YL14500" s="68"/>
      <c r="YM14500" s="68"/>
      <c r="YN14500" s="68"/>
      <c r="YO14500" s="68"/>
      <c r="YP14500" s="68"/>
      <c r="YQ14500" s="68"/>
      <c r="YR14500" s="68"/>
      <c r="YS14500" s="68"/>
      <c r="YT14500" s="68"/>
      <c r="YU14500" s="68"/>
      <c r="YV14500" s="68"/>
      <c r="YW14500" s="68"/>
      <c r="YX14500" s="68">
        <v>0.75184961413529705</v>
      </c>
      <c r="YY14500" s="68"/>
      <c r="YZ14500" s="68"/>
      <c r="ZA14500" s="68"/>
      <c r="ZB14500" s="68"/>
      <c r="ZC14500" s="68"/>
      <c r="ZD14500" s="68"/>
    </row>
    <row r="14501" spans="658:680" x14ac:dyDescent="0.25">
      <c r="YH14501" s="68"/>
      <c r="YI14501" s="68"/>
      <c r="YJ14501" s="68"/>
      <c r="YK14501" s="68"/>
      <c r="YL14501" s="68"/>
      <c r="YM14501" s="68"/>
      <c r="YN14501" s="68"/>
      <c r="YO14501" s="68"/>
      <c r="YP14501" s="68"/>
      <c r="YQ14501" s="68"/>
      <c r="YR14501" s="68"/>
      <c r="YS14501" s="68"/>
      <c r="YT14501" s="68"/>
      <c r="YU14501" s="68"/>
      <c r="YV14501" s="68"/>
      <c r="YW14501" s="68"/>
      <c r="YX14501" s="68">
        <v>0.75148457290337001</v>
      </c>
      <c r="YY14501" s="68"/>
      <c r="YZ14501" s="68"/>
      <c r="ZA14501" s="68"/>
      <c r="ZB14501" s="68"/>
      <c r="ZC14501" s="68"/>
      <c r="ZD14501" s="68"/>
    </row>
    <row r="14502" spans="658:680" x14ac:dyDescent="0.25">
      <c r="YH14502" s="68"/>
      <c r="YI14502" s="68"/>
      <c r="YJ14502" s="68"/>
      <c r="YK14502" s="68"/>
      <c r="YL14502" s="68"/>
      <c r="YM14502" s="68"/>
      <c r="YN14502" s="68"/>
      <c r="YO14502" s="68"/>
      <c r="YP14502" s="68"/>
      <c r="YQ14502" s="68"/>
      <c r="YR14502" s="68"/>
      <c r="YS14502" s="68"/>
      <c r="YT14502" s="68"/>
      <c r="YU14502" s="68"/>
      <c r="YV14502" s="68"/>
      <c r="YW14502" s="68"/>
      <c r="YX14502" s="68">
        <v>0.75121926853925203</v>
      </c>
      <c r="YY14502" s="68"/>
      <c r="YZ14502" s="68"/>
      <c r="ZA14502" s="68"/>
      <c r="ZB14502" s="68"/>
      <c r="ZC14502" s="68"/>
      <c r="ZD14502" s="68"/>
    </row>
    <row r="14503" spans="658:680" x14ac:dyDescent="0.25">
      <c r="YH14503" s="68"/>
      <c r="YI14503" s="68"/>
      <c r="YJ14503" s="68"/>
      <c r="YK14503" s="68"/>
      <c r="YL14503" s="68"/>
      <c r="YM14503" s="68"/>
      <c r="YN14503" s="68"/>
      <c r="YO14503" s="68"/>
      <c r="YP14503" s="68"/>
      <c r="YQ14503" s="68"/>
      <c r="YR14503" s="68"/>
      <c r="YS14503" s="68"/>
      <c r="YT14503" s="68"/>
      <c r="YU14503" s="68"/>
      <c r="YV14503" s="68"/>
      <c r="YW14503" s="68"/>
      <c r="YX14503" s="68">
        <v>0.75119773323515604</v>
      </c>
      <c r="YY14503" s="68"/>
      <c r="YZ14503" s="68"/>
      <c r="ZA14503" s="68"/>
      <c r="ZB14503" s="68"/>
      <c r="ZC14503" s="68"/>
      <c r="ZD14503" s="68"/>
    </row>
    <row r="14504" spans="658:680" x14ac:dyDescent="0.25">
      <c r="YH14504" s="68"/>
      <c r="YI14504" s="68"/>
      <c r="YJ14504" s="68"/>
      <c r="YK14504" s="68"/>
      <c r="YL14504" s="68"/>
      <c r="YM14504" s="68"/>
      <c r="YN14504" s="68"/>
      <c r="YO14504" s="68"/>
      <c r="YP14504" s="68"/>
      <c r="YQ14504" s="68"/>
      <c r="YR14504" s="68"/>
      <c r="YS14504" s="68"/>
      <c r="YT14504" s="68"/>
      <c r="YU14504" s="68"/>
      <c r="YV14504" s="68"/>
      <c r="YW14504" s="68"/>
      <c r="YX14504" s="68">
        <v>0.75100942102077595</v>
      </c>
      <c r="YY14504" s="68"/>
      <c r="YZ14504" s="68"/>
      <c r="ZA14504" s="68"/>
      <c r="ZB14504" s="68"/>
      <c r="ZC14504" s="68"/>
      <c r="ZD14504" s="68"/>
    </row>
    <row r="14505" spans="658:680" x14ac:dyDescent="0.25">
      <c r="YH14505" s="68"/>
      <c r="YI14505" s="68"/>
      <c r="YJ14505" s="68"/>
      <c r="YK14505" s="68"/>
      <c r="YL14505" s="68"/>
      <c r="YM14505" s="68"/>
      <c r="YN14505" s="68"/>
      <c r="YO14505" s="68"/>
      <c r="YP14505" s="68"/>
      <c r="YQ14505" s="68"/>
      <c r="YR14505" s="68"/>
      <c r="YS14505" s="68"/>
      <c r="YT14505" s="68"/>
      <c r="YU14505" s="68"/>
      <c r="YV14505" s="68"/>
      <c r="YW14505" s="68"/>
      <c r="YX14505" s="68">
        <v>0.75038705942824202</v>
      </c>
      <c r="YY14505" s="68"/>
      <c r="YZ14505" s="68"/>
      <c r="ZA14505" s="68"/>
      <c r="ZB14505" s="68"/>
      <c r="ZC14505" s="68"/>
      <c r="ZD14505" s="68"/>
    </row>
    <row r="14506" spans="658:680" x14ac:dyDescent="0.25">
      <c r="YH14506" s="68"/>
      <c r="YI14506" s="68"/>
      <c r="YJ14506" s="68"/>
      <c r="YK14506" s="68"/>
      <c r="YL14506" s="68"/>
      <c r="YM14506" s="68"/>
      <c r="YN14506" s="68"/>
      <c r="YO14506" s="68"/>
      <c r="YP14506" s="68"/>
      <c r="YQ14506" s="68"/>
      <c r="YR14506" s="68"/>
      <c r="YS14506" s="68"/>
      <c r="YT14506" s="68"/>
      <c r="YU14506" s="68"/>
      <c r="YV14506" s="68"/>
      <c r="YW14506" s="68"/>
      <c r="YX14506" s="68">
        <v>0.75021735389970501</v>
      </c>
      <c r="YY14506" s="68"/>
      <c r="YZ14506" s="68"/>
      <c r="ZA14506" s="68"/>
      <c r="ZB14506" s="68"/>
      <c r="ZC14506" s="68"/>
      <c r="ZD14506" s="68"/>
    </row>
    <row r="14507" spans="658:680" x14ac:dyDescent="0.25">
      <c r="YH14507" s="68"/>
      <c r="YI14507" s="68"/>
      <c r="YJ14507" s="68"/>
      <c r="YK14507" s="68"/>
      <c r="YL14507" s="68"/>
      <c r="YM14507" s="68"/>
      <c r="YN14507" s="68"/>
      <c r="YO14507" s="68"/>
      <c r="YP14507" s="68"/>
      <c r="YQ14507" s="68"/>
      <c r="YR14507" s="68"/>
      <c r="YS14507" s="68"/>
      <c r="YT14507" s="68"/>
      <c r="YU14507" s="68"/>
      <c r="YV14507" s="68"/>
      <c r="YW14507" s="68"/>
      <c r="YX14507" s="68">
        <v>0.75018037937802795</v>
      </c>
      <c r="YY14507" s="68"/>
      <c r="YZ14507" s="68"/>
      <c r="ZA14507" s="68"/>
      <c r="ZB14507" s="68"/>
      <c r="ZC14507" s="68"/>
      <c r="ZD14507" s="68"/>
    </row>
    <row r="14508" spans="658:680" x14ac:dyDescent="0.25">
      <c r="YH14508" s="68"/>
      <c r="YI14508" s="68"/>
      <c r="YJ14508" s="68"/>
      <c r="YK14508" s="68"/>
      <c r="YL14508" s="68"/>
      <c r="YM14508" s="68"/>
      <c r="YN14508" s="68"/>
      <c r="YO14508" s="68"/>
      <c r="YP14508" s="68"/>
      <c r="YQ14508" s="68"/>
      <c r="YR14508" s="68"/>
      <c r="YS14508" s="68"/>
      <c r="YT14508" s="68"/>
      <c r="YU14508" s="68"/>
      <c r="YV14508" s="68"/>
      <c r="YW14508" s="68"/>
      <c r="YX14508" s="68">
        <v>0.74947464314080403</v>
      </c>
      <c r="YY14508" s="68"/>
      <c r="YZ14508" s="68"/>
      <c r="ZA14508" s="68"/>
      <c r="ZB14508" s="68"/>
      <c r="ZC14508" s="68"/>
      <c r="ZD14508" s="68"/>
    </row>
    <row r="14509" spans="658:680" x14ac:dyDescent="0.25">
      <c r="YH14509" s="68"/>
      <c r="YI14509" s="68"/>
      <c r="YJ14509" s="68"/>
      <c r="YK14509" s="68"/>
      <c r="YL14509" s="68"/>
      <c r="YM14509" s="68"/>
      <c r="YN14509" s="68"/>
      <c r="YO14509" s="68"/>
      <c r="YP14509" s="68"/>
      <c r="YQ14509" s="68"/>
      <c r="YR14509" s="68"/>
      <c r="YS14509" s="68"/>
      <c r="YT14509" s="68"/>
      <c r="YU14509" s="68"/>
      <c r="YV14509" s="68"/>
      <c r="YW14509" s="68"/>
      <c r="YX14509" s="68">
        <v>0.74916831365912195</v>
      </c>
      <c r="YY14509" s="68"/>
      <c r="YZ14509" s="68"/>
      <c r="ZA14509" s="68"/>
      <c r="ZB14509" s="68"/>
      <c r="ZC14509" s="68"/>
      <c r="ZD14509" s="68"/>
    </row>
    <row r="14510" spans="658:680" x14ac:dyDescent="0.25">
      <c r="YH14510" s="68"/>
      <c r="YI14510" s="68"/>
      <c r="YJ14510" s="68"/>
      <c r="YK14510" s="68"/>
      <c r="YL14510" s="68"/>
      <c r="YM14510" s="68"/>
      <c r="YN14510" s="68"/>
      <c r="YO14510" s="68"/>
      <c r="YP14510" s="68"/>
      <c r="YQ14510" s="68"/>
      <c r="YR14510" s="68"/>
      <c r="YS14510" s="68"/>
      <c r="YT14510" s="68"/>
      <c r="YU14510" s="68"/>
      <c r="YV14510" s="68"/>
      <c r="YW14510" s="68"/>
      <c r="YX14510" s="68">
        <v>0.74881350496555199</v>
      </c>
      <c r="YY14510" s="68"/>
      <c r="YZ14510" s="68"/>
      <c r="ZA14510" s="68"/>
      <c r="ZB14510" s="68"/>
      <c r="ZC14510" s="68"/>
      <c r="ZD14510" s="68"/>
    </row>
    <row r="14511" spans="658:680" x14ac:dyDescent="0.25">
      <c r="YH14511" s="68"/>
      <c r="YI14511" s="68"/>
      <c r="YJ14511" s="68"/>
      <c r="YK14511" s="68"/>
      <c r="YL14511" s="68"/>
      <c r="YM14511" s="68"/>
      <c r="YN14511" s="68"/>
      <c r="YO14511" s="68"/>
      <c r="YP14511" s="68"/>
      <c r="YQ14511" s="68"/>
      <c r="YR14511" s="68"/>
      <c r="YS14511" s="68"/>
      <c r="YT14511" s="68"/>
      <c r="YU14511" s="68"/>
      <c r="YV14511" s="68"/>
      <c r="YW14511" s="68"/>
      <c r="YX14511" s="68">
        <v>0.74810191244390001</v>
      </c>
      <c r="YY14511" s="68"/>
      <c r="YZ14511" s="68"/>
      <c r="ZA14511" s="68"/>
      <c r="ZB14511" s="68"/>
      <c r="ZC14511" s="68"/>
      <c r="ZD14511" s="68"/>
    </row>
    <row r="14512" spans="658:680" x14ac:dyDescent="0.25">
      <c r="YH14512" s="68"/>
      <c r="YI14512" s="68"/>
      <c r="YJ14512" s="68"/>
      <c r="YK14512" s="68"/>
      <c r="YL14512" s="68"/>
      <c r="YM14512" s="68"/>
      <c r="YN14512" s="68"/>
      <c r="YO14512" s="68"/>
      <c r="YP14512" s="68"/>
      <c r="YQ14512" s="68"/>
      <c r="YR14512" s="68"/>
      <c r="YS14512" s="68"/>
      <c r="YT14512" s="68"/>
      <c r="YU14512" s="68"/>
      <c r="YV14512" s="68"/>
      <c r="YW14512" s="68"/>
      <c r="YX14512" s="68">
        <v>0.74636316379990297</v>
      </c>
      <c r="YY14512" s="68"/>
      <c r="YZ14512" s="68"/>
      <c r="ZA14512" s="68"/>
      <c r="ZB14512" s="68"/>
      <c r="ZC14512" s="68"/>
      <c r="ZD14512" s="68"/>
    </row>
    <row r="14513" spans="658:680" x14ac:dyDescent="0.25">
      <c r="YH14513" s="68"/>
      <c r="YI14513" s="68"/>
      <c r="YJ14513" s="68"/>
      <c r="YK14513" s="68"/>
      <c r="YL14513" s="68"/>
      <c r="YM14513" s="68"/>
      <c r="YN14513" s="68"/>
      <c r="YO14513" s="68"/>
      <c r="YP14513" s="68"/>
      <c r="YQ14513" s="68"/>
      <c r="YR14513" s="68"/>
      <c r="YS14513" s="68"/>
      <c r="YT14513" s="68"/>
      <c r="YU14513" s="68"/>
      <c r="YV14513" s="68"/>
      <c r="YW14513" s="68"/>
      <c r="YX14513" s="68">
        <v>0.74630293623965704</v>
      </c>
      <c r="YY14513" s="68"/>
      <c r="YZ14513" s="68"/>
      <c r="ZA14513" s="68"/>
      <c r="ZB14513" s="68"/>
      <c r="ZC14513" s="68"/>
      <c r="ZD14513" s="68"/>
    </row>
    <row r="14514" spans="658:680" x14ac:dyDescent="0.25">
      <c r="YH14514" s="68"/>
      <c r="YI14514" s="68"/>
      <c r="YJ14514" s="68"/>
      <c r="YK14514" s="68"/>
      <c r="YL14514" s="68"/>
      <c r="YM14514" s="68"/>
      <c r="YN14514" s="68"/>
      <c r="YO14514" s="68"/>
      <c r="YP14514" s="68"/>
      <c r="YQ14514" s="68"/>
      <c r="YR14514" s="68"/>
      <c r="YS14514" s="68"/>
      <c r="YT14514" s="68"/>
      <c r="YU14514" s="68"/>
      <c r="YV14514" s="68"/>
      <c r="YW14514" s="68"/>
      <c r="YX14514" s="68">
        <v>0.74365531469343105</v>
      </c>
      <c r="YY14514" s="68"/>
      <c r="YZ14514" s="68"/>
      <c r="ZA14514" s="68"/>
      <c r="ZB14514" s="68"/>
      <c r="ZC14514" s="68"/>
      <c r="ZD14514" s="68"/>
    </row>
    <row r="14515" spans="658:680" x14ac:dyDescent="0.25">
      <c r="YH14515" s="68"/>
      <c r="YI14515" s="68"/>
      <c r="YJ14515" s="68"/>
      <c r="YK14515" s="68"/>
      <c r="YL14515" s="68"/>
      <c r="YM14515" s="68"/>
      <c r="YN14515" s="68"/>
      <c r="YO14515" s="68"/>
      <c r="YP14515" s="68"/>
      <c r="YQ14515" s="68"/>
      <c r="YR14515" s="68"/>
      <c r="YS14515" s="68"/>
      <c r="YT14515" s="68"/>
      <c r="YU14515" s="68"/>
      <c r="YV14515" s="68"/>
      <c r="YW14515" s="68"/>
      <c r="YX14515" s="68">
        <v>0.74361332973607597</v>
      </c>
      <c r="YY14515" s="68"/>
      <c r="YZ14515" s="68"/>
      <c r="ZA14515" s="68"/>
      <c r="ZB14515" s="68"/>
      <c r="ZC14515" s="68"/>
      <c r="ZD14515" s="68"/>
    </row>
    <row r="14516" spans="658:680" x14ac:dyDescent="0.25">
      <c r="YH14516" s="68"/>
      <c r="YI14516" s="68"/>
      <c r="YJ14516" s="68"/>
      <c r="YK14516" s="68"/>
      <c r="YL14516" s="68"/>
      <c r="YM14516" s="68"/>
      <c r="YN14516" s="68"/>
      <c r="YO14516" s="68"/>
      <c r="YP14516" s="68"/>
      <c r="YQ14516" s="68"/>
      <c r="YR14516" s="68"/>
      <c r="YS14516" s="68"/>
      <c r="YT14516" s="68"/>
      <c r="YU14516" s="68"/>
      <c r="YV14516" s="68"/>
      <c r="YW14516" s="68"/>
      <c r="YX14516" s="68">
        <v>0.74342959409623999</v>
      </c>
      <c r="YY14516" s="68"/>
      <c r="YZ14516" s="68"/>
      <c r="ZA14516" s="68"/>
      <c r="ZB14516" s="68"/>
      <c r="ZC14516" s="68"/>
      <c r="ZD14516" s="68"/>
    </row>
    <row r="14517" spans="658:680" x14ac:dyDescent="0.25">
      <c r="YH14517" s="68"/>
      <c r="YI14517" s="68"/>
      <c r="YJ14517" s="68"/>
      <c r="YK14517" s="68"/>
      <c r="YL14517" s="68"/>
      <c r="YM14517" s="68"/>
      <c r="YN14517" s="68"/>
      <c r="YO14517" s="68"/>
      <c r="YP14517" s="68"/>
      <c r="YQ14517" s="68"/>
      <c r="YR14517" s="68"/>
      <c r="YS14517" s="68"/>
      <c r="YT14517" s="68"/>
      <c r="YU14517" s="68"/>
      <c r="YV14517" s="68"/>
      <c r="YW14517" s="68"/>
      <c r="YX14517" s="68">
        <v>0.742621839351152</v>
      </c>
      <c r="YY14517" s="68"/>
      <c r="YZ14517" s="68"/>
      <c r="ZA14517" s="68"/>
      <c r="ZB14517" s="68"/>
      <c r="ZC14517" s="68"/>
      <c r="ZD14517" s="68"/>
    </row>
    <row r="14518" spans="658:680" x14ac:dyDescent="0.25">
      <c r="YH14518" s="68"/>
      <c r="YI14518" s="68"/>
      <c r="YJ14518" s="68"/>
      <c r="YK14518" s="68"/>
      <c r="YL14518" s="68"/>
      <c r="YM14518" s="68"/>
      <c r="YN14518" s="68"/>
      <c r="YO14518" s="68"/>
      <c r="YP14518" s="68"/>
      <c r="YQ14518" s="68"/>
      <c r="YR14518" s="68"/>
      <c r="YS14518" s="68"/>
      <c r="YT14518" s="68"/>
      <c r="YU14518" s="68"/>
      <c r="YV14518" s="68"/>
      <c r="YW14518" s="68"/>
      <c r="YX14518" s="68">
        <v>0.74225014069047002</v>
      </c>
      <c r="YY14518" s="68"/>
      <c r="YZ14518" s="68"/>
      <c r="ZA14518" s="68"/>
      <c r="ZB14518" s="68"/>
      <c r="ZC14518" s="68"/>
      <c r="ZD14518" s="68"/>
    </row>
    <row r="14519" spans="658:680" x14ac:dyDescent="0.25">
      <c r="YH14519" s="68"/>
      <c r="YI14519" s="68"/>
      <c r="YJ14519" s="68"/>
      <c r="YK14519" s="68"/>
      <c r="YL14519" s="68"/>
      <c r="YM14519" s="68"/>
      <c r="YN14519" s="68"/>
      <c r="YO14519" s="68"/>
      <c r="YP14519" s="68"/>
      <c r="YQ14519" s="68"/>
      <c r="YR14519" s="68"/>
      <c r="YS14519" s="68"/>
      <c r="YT14519" s="68"/>
      <c r="YU14519" s="68"/>
      <c r="YV14519" s="68"/>
      <c r="YW14519" s="68"/>
      <c r="YX14519" s="68">
        <v>0.74177868876737396</v>
      </c>
      <c r="YY14519" s="68"/>
      <c r="YZ14519" s="68"/>
      <c r="ZA14519" s="68"/>
      <c r="ZB14519" s="68"/>
      <c r="ZC14519" s="68"/>
      <c r="ZD14519" s="68"/>
    </row>
    <row r="14520" spans="658:680" x14ac:dyDescent="0.25">
      <c r="YH14520" s="68"/>
      <c r="YI14520" s="68"/>
      <c r="YJ14520" s="68"/>
      <c r="YK14520" s="68"/>
      <c r="YL14520" s="68"/>
      <c r="YM14520" s="68"/>
      <c r="YN14520" s="68"/>
      <c r="YO14520" s="68"/>
      <c r="YP14520" s="68"/>
      <c r="YQ14520" s="68"/>
      <c r="YR14520" s="68"/>
      <c r="YS14520" s="68"/>
      <c r="YT14520" s="68"/>
      <c r="YU14520" s="68"/>
      <c r="YV14520" s="68"/>
      <c r="YW14520" s="68"/>
      <c r="YX14520" s="68">
        <v>0.73934386418713305</v>
      </c>
      <c r="YY14520" s="68"/>
      <c r="YZ14520" s="68"/>
      <c r="ZA14520" s="68"/>
      <c r="ZB14520" s="68"/>
      <c r="ZC14520" s="68"/>
      <c r="ZD14520" s="68"/>
    </row>
    <row r="14521" spans="658:680" x14ac:dyDescent="0.25">
      <c r="YH14521" s="68"/>
      <c r="YI14521" s="68"/>
      <c r="YJ14521" s="68"/>
      <c r="YK14521" s="68"/>
      <c r="YL14521" s="68"/>
      <c r="YM14521" s="68"/>
      <c r="YN14521" s="68"/>
      <c r="YO14521" s="68"/>
      <c r="YP14521" s="68"/>
      <c r="YQ14521" s="68"/>
      <c r="YR14521" s="68"/>
      <c r="YS14521" s="68"/>
      <c r="YT14521" s="68"/>
      <c r="YU14521" s="68"/>
      <c r="YV14521" s="68"/>
      <c r="YW14521" s="68"/>
      <c r="YX14521" s="68">
        <v>0.73847737902638</v>
      </c>
      <c r="YY14521" s="68"/>
      <c r="YZ14521" s="68"/>
      <c r="ZA14521" s="68"/>
      <c r="ZB14521" s="68"/>
      <c r="ZC14521" s="68"/>
      <c r="ZD14521" s="68"/>
    </row>
    <row r="14522" spans="658:680" x14ac:dyDescent="0.25">
      <c r="YH14522" s="68"/>
      <c r="YI14522" s="68"/>
      <c r="YJ14522" s="68"/>
      <c r="YK14522" s="68"/>
      <c r="YL14522" s="68"/>
      <c r="YM14522" s="68"/>
      <c r="YN14522" s="68"/>
      <c r="YO14522" s="68"/>
      <c r="YP14522" s="68"/>
      <c r="YQ14522" s="68"/>
      <c r="YR14522" s="68"/>
      <c r="YS14522" s="68"/>
      <c r="YT14522" s="68"/>
      <c r="YU14522" s="68"/>
      <c r="YV14522" s="68"/>
      <c r="YW14522" s="68"/>
      <c r="YX14522" s="68">
        <v>0.73608454074223195</v>
      </c>
      <c r="YY14522" s="68"/>
      <c r="YZ14522" s="68"/>
      <c r="ZA14522" s="68"/>
      <c r="ZB14522" s="68"/>
      <c r="ZC14522" s="68"/>
      <c r="ZD14522" s="68"/>
    </row>
    <row r="14523" spans="658:680" x14ac:dyDescent="0.25">
      <c r="YH14523" s="68"/>
      <c r="YI14523" s="68"/>
      <c r="YJ14523" s="68"/>
      <c r="YK14523" s="68"/>
      <c r="YL14523" s="68"/>
      <c r="YM14523" s="68"/>
      <c r="YN14523" s="68"/>
      <c r="YO14523" s="68"/>
      <c r="YP14523" s="68"/>
      <c r="YQ14523" s="68"/>
      <c r="YR14523" s="68"/>
      <c r="YS14523" s="68"/>
      <c r="YT14523" s="68"/>
      <c r="YU14523" s="68"/>
      <c r="YV14523" s="68"/>
      <c r="YW14523" s="68"/>
      <c r="YX14523" s="68">
        <v>0.73544210993234305</v>
      </c>
      <c r="YY14523" s="68"/>
      <c r="YZ14523" s="68"/>
      <c r="ZA14523" s="68"/>
      <c r="ZB14523" s="68"/>
      <c r="ZC14523" s="68"/>
      <c r="ZD14523" s="68"/>
    </row>
    <row r="14524" spans="658:680" x14ac:dyDescent="0.25">
      <c r="YH14524" s="68"/>
      <c r="YI14524" s="68"/>
      <c r="YJ14524" s="68"/>
      <c r="YK14524" s="68"/>
      <c r="YL14524" s="68"/>
      <c r="YM14524" s="68"/>
      <c r="YN14524" s="68"/>
      <c r="YO14524" s="68"/>
      <c r="YP14524" s="68"/>
      <c r="YQ14524" s="68"/>
      <c r="YR14524" s="68"/>
      <c r="YS14524" s="68"/>
      <c r="YT14524" s="68"/>
      <c r="YU14524" s="68"/>
      <c r="YV14524" s="68"/>
      <c r="YW14524" s="68"/>
      <c r="YX14524" s="68">
        <v>0.73502899994607596</v>
      </c>
      <c r="YY14524" s="68"/>
      <c r="YZ14524" s="68"/>
      <c r="ZA14524" s="68"/>
      <c r="ZB14524" s="68"/>
      <c r="ZC14524" s="68"/>
      <c r="ZD14524" s="68"/>
    </row>
    <row r="14525" spans="658:680" x14ac:dyDescent="0.25">
      <c r="YH14525" s="68"/>
      <c r="YI14525" s="68"/>
      <c r="YJ14525" s="68"/>
      <c r="YK14525" s="68"/>
      <c r="YL14525" s="68"/>
      <c r="YM14525" s="68"/>
      <c r="YN14525" s="68"/>
      <c r="YO14525" s="68"/>
      <c r="YP14525" s="68"/>
      <c r="YQ14525" s="68"/>
      <c r="YR14525" s="68"/>
      <c r="YS14525" s="68"/>
      <c r="YT14525" s="68"/>
      <c r="YU14525" s="68"/>
      <c r="YV14525" s="68"/>
      <c r="YW14525" s="68"/>
      <c r="YX14525" s="68">
        <v>0.73277266349024694</v>
      </c>
      <c r="YY14525" s="68"/>
      <c r="YZ14525" s="68"/>
      <c r="ZA14525" s="68"/>
      <c r="ZB14525" s="68"/>
      <c r="ZC14525" s="68"/>
      <c r="ZD14525" s="68"/>
    </row>
    <row r="14526" spans="658:680" x14ac:dyDescent="0.25">
      <c r="YH14526" s="68"/>
      <c r="YI14526" s="68"/>
      <c r="YJ14526" s="68"/>
      <c r="YK14526" s="68"/>
      <c r="YL14526" s="68"/>
      <c r="YM14526" s="68"/>
      <c r="YN14526" s="68"/>
      <c r="YO14526" s="68"/>
      <c r="YP14526" s="68"/>
      <c r="YQ14526" s="68"/>
      <c r="YR14526" s="68"/>
      <c r="YS14526" s="68"/>
      <c r="YT14526" s="68"/>
      <c r="YU14526" s="68"/>
      <c r="YV14526" s="68"/>
      <c r="YW14526" s="68"/>
      <c r="YX14526" s="68">
        <v>0.73203609554772497</v>
      </c>
      <c r="YY14526" s="68"/>
      <c r="YZ14526" s="68"/>
      <c r="ZA14526" s="68"/>
      <c r="ZB14526" s="68"/>
      <c r="ZC14526" s="68"/>
      <c r="ZD14526" s="68"/>
    </row>
    <row r="14527" spans="658:680" x14ac:dyDescent="0.25">
      <c r="YH14527" s="68"/>
      <c r="YI14527" s="68"/>
      <c r="YJ14527" s="68"/>
      <c r="YK14527" s="68"/>
      <c r="YL14527" s="68"/>
      <c r="YM14527" s="68"/>
      <c r="YN14527" s="68"/>
      <c r="YO14527" s="68"/>
      <c r="YP14527" s="68"/>
      <c r="YQ14527" s="68"/>
      <c r="YR14527" s="68"/>
      <c r="YS14527" s="68"/>
      <c r="YT14527" s="68"/>
      <c r="YU14527" s="68"/>
      <c r="YV14527" s="68"/>
      <c r="YW14527" s="68"/>
      <c r="YX14527" s="68">
        <v>0.73203605068255495</v>
      </c>
      <c r="YY14527" s="68"/>
      <c r="YZ14527" s="68"/>
      <c r="ZA14527" s="68"/>
      <c r="ZB14527" s="68"/>
      <c r="ZC14527" s="68"/>
      <c r="ZD14527" s="68"/>
    </row>
    <row r="14528" spans="658:680" x14ac:dyDescent="0.25">
      <c r="YH14528" s="68"/>
      <c r="YI14528" s="68"/>
      <c r="YJ14528" s="68"/>
      <c r="YK14528" s="68"/>
      <c r="YL14528" s="68"/>
      <c r="YM14528" s="68"/>
      <c r="YN14528" s="68"/>
      <c r="YO14528" s="68"/>
      <c r="YP14528" s="68"/>
      <c r="YQ14528" s="68"/>
      <c r="YR14528" s="68"/>
      <c r="YS14528" s="68"/>
      <c r="YT14528" s="68"/>
      <c r="YU14528" s="68"/>
      <c r="YV14528" s="68"/>
      <c r="YW14528" s="68"/>
      <c r="YX14528" s="68">
        <v>0.73178330194692098</v>
      </c>
      <c r="YY14528" s="68"/>
      <c r="YZ14528" s="68"/>
      <c r="ZA14528" s="68"/>
      <c r="ZB14528" s="68"/>
      <c r="ZC14528" s="68"/>
      <c r="ZD14528" s="68"/>
    </row>
    <row r="14529" spans="658:680" x14ac:dyDescent="0.25">
      <c r="YH14529" s="68"/>
      <c r="YI14529" s="68"/>
      <c r="YJ14529" s="68"/>
      <c r="YK14529" s="68"/>
      <c r="YL14529" s="68"/>
      <c r="YM14529" s="68"/>
      <c r="YN14529" s="68"/>
      <c r="YO14529" s="68"/>
      <c r="YP14529" s="68"/>
      <c r="YQ14529" s="68"/>
      <c r="YR14529" s="68"/>
      <c r="YS14529" s="68"/>
      <c r="YT14529" s="68"/>
      <c r="YU14529" s="68"/>
      <c r="YV14529" s="68"/>
      <c r="YW14529" s="68"/>
      <c r="YX14529" s="68">
        <v>0.73130158697538095</v>
      </c>
      <c r="YY14529" s="68"/>
      <c r="YZ14529" s="68"/>
      <c r="ZA14529" s="68"/>
      <c r="ZB14529" s="68"/>
      <c r="ZC14529" s="68"/>
      <c r="ZD14529" s="68"/>
    </row>
    <row r="14530" spans="658:680" x14ac:dyDescent="0.25">
      <c r="YH14530" s="68"/>
      <c r="YI14530" s="68"/>
      <c r="YJ14530" s="68"/>
      <c r="YK14530" s="68"/>
      <c r="YL14530" s="68"/>
      <c r="YM14530" s="68"/>
      <c r="YN14530" s="68"/>
      <c r="YO14530" s="68"/>
      <c r="YP14530" s="68"/>
      <c r="YQ14530" s="68"/>
      <c r="YR14530" s="68"/>
      <c r="YS14530" s="68"/>
      <c r="YT14530" s="68"/>
      <c r="YU14530" s="68"/>
      <c r="YV14530" s="68"/>
      <c r="YW14530" s="68"/>
      <c r="YX14530" s="68">
        <v>0.73053877943183498</v>
      </c>
      <c r="YY14530" s="68"/>
      <c r="YZ14530" s="68"/>
      <c r="ZA14530" s="68"/>
      <c r="ZB14530" s="68"/>
      <c r="ZC14530" s="68"/>
      <c r="ZD14530" s="68"/>
    </row>
    <row r="14531" spans="658:680" x14ac:dyDescent="0.25">
      <c r="YH14531" s="68"/>
      <c r="YI14531" s="68"/>
      <c r="YJ14531" s="68"/>
      <c r="YK14531" s="68"/>
      <c r="YL14531" s="68"/>
      <c r="YM14531" s="68"/>
      <c r="YN14531" s="68"/>
      <c r="YO14531" s="68"/>
      <c r="YP14531" s="68"/>
      <c r="YQ14531" s="68"/>
      <c r="YR14531" s="68"/>
      <c r="YS14531" s="68"/>
      <c r="YT14531" s="68"/>
      <c r="YU14531" s="68"/>
      <c r="YV14531" s="68"/>
      <c r="YW14531" s="68"/>
      <c r="YX14531" s="68">
        <v>0.73051329756139305</v>
      </c>
      <c r="YY14531" s="68"/>
      <c r="YZ14531" s="68"/>
      <c r="ZA14531" s="68"/>
      <c r="ZB14531" s="68"/>
      <c r="ZC14531" s="68"/>
      <c r="ZD14531" s="68"/>
    </row>
    <row r="14532" spans="658:680" x14ac:dyDescent="0.25">
      <c r="YH14532" s="68"/>
      <c r="YI14532" s="68"/>
      <c r="YJ14532" s="68"/>
      <c r="YK14532" s="68"/>
      <c r="YL14532" s="68"/>
      <c r="YM14532" s="68"/>
      <c r="YN14532" s="68"/>
      <c r="YO14532" s="68"/>
      <c r="YP14532" s="68"/>
      <c r="YQ14532" s="68"/>
      <c r="YR14532" s="68"/>
      <c r="YS14532" s="68"/>
      <c r="YT14532" s="68"/>
      <c r="YU14532" s="68"/>
      <c r="YV14532" s="68"/>
      <c r="YW14532" s="68"/>
      <c r="YX14532" s="68">
        <v>0.72994413458781104</v>
      </c>
      <c r="YY14532" s="68"/>
      <c r="YZ14532" s="68"/>
      <c r="ZA14532" s="68"/>
      <c r="ZB14532" s="68"/>
      <c r="ZC14532" s="68"/>
      <c r="ZD14532" s="68"/>
    </row>
    <row r="14533" spans="658:680" x14ac:dyDescent="0.25">
      <c r="YH14533" s="68"/>
      <c r="YI14533" s="68"/>
      <c r="YJ14533" s="68"/>
      <c r="YK14533" s="68"/>
      <c r="YL14533" s="68"/>
      <c r="YM14533" s="68"/>
      <c r="YN14533" s="68"/>
      <c r="YO14533" s="68"/>
      <c r="YP14533" s="68"/>
      <c r="YQ14533" s="68"/>
      <c r="YR14533" s="68"/>
      <c r="YS14533" s="68"/>
      <c r="YT14533" s="68"/>
      <c r="YU14533" s="68"/>
      <c r="YV14533" s="68"/>
      <c r="YW14533" s="68"/>
      <c r="YX14533" s="68">
        <v>0.72889882529357397</v>
      </c>
      <c r="YY14533" s="68"/>
      <c r="YZ14533" s="68"/>
      <c r="ZA14533" s="68"/>
      <c r="ZB14533" s="68"/>
      <c r="ZC14533" s="68"/>
      <c r="ZD14533" s="68"/>
    </row>
    <row r="14534" spans="658:680" x14ac:dyDescent="0.25">
      <c r="YH14534" s="68"/>
      <c r="YI14534" s="68"/>
      <c r="YJ14534" s="68"/>
      <c r="YK14534" s="68"/>
      <c r="YL14534" s="68"/>
      <c r="YM14534" s="68"/>
      <c r="YN14534" s="68"/>
      <c r="YO14534" s="68"/>
      <c r="YP14534" s="68"/>
      <c r="YQ14534" s="68"/>
      <c r="YR14534" s="68"/>
      <c r="YS14534" s="68"/>
      <c r="YT14534" s="68"/>
      <c r="YU14534" s="68"/>
      <c r="YV14534" s="68"/>
      <c r="YW14534" s="68"/>
      <c r="YX14534" s="68">
        <v>0.72814810773367999</v>
      </c>
      <c r="YY14534" s="68"/>
      <c r="YZ14534" s="68"/>
      <c r="ZA14534" s="68"/>
      <c r="ZB14534" s="68"/>
      <c r="ZC14534" s="68"/>
      <c r="ZD14534" s="68"/>
    </row>
    <row r="14535" spans="658:680" x14ac:dyDescent="0.25">
      <c r="YH14535" s="68"/>
      <c r="YI14535" s="68"/>
      <c r="YJ14535" s="68"/>
      <c r="YK14535" s="68"/>
      <c r="YL14535" s="68"/>
      <c r="YM14535" s="68"/>
      <c r="YN14535" s="68"/>
      <c r="YO14535" s="68"/>
      <c r="YP14535" s="68"/>
      <c r="YQ14535" s="68"/>
      <c r="YR14535" s="68"/>
      <c r="YS14535" s="68"/>
      <c r="YT14535" s="68"/>
      <c r="YU14535" s="68"/>
      <c r="YV14535" s="68"/>
      <c r="YW14535" s="68"/>
      <c r="YX14535" s="68">
        <v>0.72737849991399395</v>
      </c>
      <c r="YY14535" s="68"/>
      <c r="YZ14535" s="68"/>
      <c r="ZA14535" s="68"/>
      <c r="ZB14535" s="68"/>
      <c r="ZC14535" s="68"/>
      <c r="ZD14535" s="68"/>
    </row>
    <row r="14536" spans="658:680" x14ac:dyDescent="0.25">
      <c r="YH14536" s="68"/>
      <c r="YI14536" s="68"/>
      <c r="YJ14536" s="68"/>
      <c r="YK14536" s="68"/>
      <c r="YL14536" s="68"/>
      <c r="YM14536" s="68"/>
      <c r="YN14536" s="68"/>
      <c r="YO14536" s="68"/>
      <c r="YP14536" s="68"/>
      <c r="YQ14536" s="68"/>
      <c r="YR14536" s="68"/>
      <c r="YS14536" s="68"/>
      <c r="YT14536" s="68"/>
      <c r="YU14536" s="68"/>
      <c r="YV14536" s="68"/>
      <c r="YW14536" s="68"/>
      <c r="YX14536" s="68">
        <v>0.72702820855649097</v>
      </c>
      <c r="YY14536" s="68"/>
      <c r="YZ14536" s="68"/>
      <c r="ZA14536" s="68"/>
      <c r="ZB14536" s="68"/>
      <c r="ZC14536" s="68"/>
      <c r="ZD14536" s="68"/>
    </row>
    <row r="14537" spans="658:680" x14ac:dyDescent="0.25">
      <c r="YH14537" s="68"/>
      <c r="YI14537" s="68"/>
      <c r="YJ14537" s="68"/>
      <c r="YK14537" s="68"/>
      <c r="YL14537" s="68"/>
      <c r="YM14537" s="68"/>
      <c r="YN14537" s="68"/>
      <c r="YO14537" s="68"/>
      <c r="YP14537" s="68"/>
      <c r="YQ14537" s="68"/>
      <c r="YR14537" s="68"/>
      <c r="YS14537" s="68"/>
      <c r="YT14537" s="68"/>
      <c r="YU14537" s="68"/>
      <c r="YV14537" s="68"/>
      <c r="YW14537" s="68"/>
      <c r="YX14537" s="68">
        <v>0.725789520583907</v>
      </c>
      <c r="YY14537" s="68"/>
      <c r="YZ14537" s="68"/>
      <c r="ZA14537" s="68"/>
      <c r="ZB14537" s="68"/>
      <c r="ZC14537" s="68"/>
      <c r="ZD14537" s="68"/>
    </row>
    <row r="14538" spans="658:680" x14ac:dyDescent="0.25">
      <c r="YH14538" s="68"/>
      <c r="YI14538" s="68"/>
      <c r="YJ14538" s="68"/>
      <c r="YK14538" s="68"/>
      <c r="YL14538" s="68"/>
      <c r="YM14538" s="68"/>
      <c r="YN14538" s="68"/>
      <c r="YO14538" s="68"/>
      <c r="YP14538" s="68"/>
      <c r="YQ14538" s="68"/>
      <c r="YR14538" s="68"/>
      <c r="YS14538" s="68"/>
      <c r="YT14538" s="68"/>
      <c r="YU14538" s="68"/>
      <c r="YV14538" s="68"/>
      <c r="YW14538" s="68"/>
      <c r="YX14538" s="68">
        <v>0.72458523751945603</v>
      </c>
      <c r="YY14538" s="68"/>
      <c r="YZ14538" s="68"/>
      <c r="ZA14538" s="68"/>
      <c r="ZB14538" s="68"/>
      <c r="ZC14538" s="68"/>
      <c r="ZD14538" s="68"/>
    </row>
    <row r="14539" spans="658:680" x14ac:dyDescent="0.25">
      <c r="YH14539" s="68"/>
      <c r="YI14539" s="68"/>
      <c r="YJ14539" s="68"/>
      <c r="YK14539" s="68"/>
      <c r="YL14539" s="68"/>
      <c r="YM14539" s="68"/>
      <c r="YN14539" s="68"/>
      <c r="YO14539" s="68"/>
      <c r="YP14539" s="68"/>
      <c r="YQ14539" s="68"/>
      <c r="YR14539" s="68"/>
      <c r="YS14539" s="68"/>
      <c r="YT14539" s="68"/>
      <c r="YU14539" s="68"/>
      <c r="YV14539" s="68"/>
      <c r="YW14539" s="68"/>
      <c r="YX14539" s="68">
        <v>0.72458160783458103</v>
      </c>
      <c r="YY14539" s="68"/>
      <c r="YZ14539" s="68"/>
      <c r="ZA14539" s="68"/>
      <c r="ZB14539" s="68"/>
      <c r="ZC14539" s="68"/>
      <c r="ZD14539" s="68"/>
    </row>
    <row r="14540" spans="658:680" x14ac:dyDescent="0.25">
      <c r="YH14540" s="68"/>
      <c r="YI14540" s="68"/>
      <c r="YJ14540" s="68"/>
      <c r="YK14540" s="68"/>
      <c r="YL14540" s="68"/>
      <c r="YM14540" s="68"/>
      <c r="YN14540" s="68"/>
      <c r="YO14540" s="68"/>
      <c r="YP14540" s="68"/>
      <c r="YQ14540" s="68"/>
      <c r="YR14540" s="68"/>
      <c r="YS14540" s="68"/>
      <c r="YT14540" s="68"/>
      <c r="YU14540" s="68"/>
      <c r="YV14540" s="68"/>
      <c r="YW14540" s="68"/>
      <c r="YX14540" s="68">
        <v>0.72435667003154303</v>
      </c>
      <c r="YY14540" s="68"/>
      <c r="YZ14540" s="68"/>
      <c r="ZA14540" s="68"/>
      <c r="ZB14540" s="68"/>
      <c r="ZC14540" s="68"/>
      <c r="ZD14540" s="68"/>
    </row>
    <row r="14541" spans="658:680" x14ac:dyDescent="0.25">
      <c r="YH14541" s="68"/>
      <c r="YI14541" s="68"/>
      <c r="YJ14541" s="68"/>
      <c r="YK14541" s="68"/>
      <c r="YL14541" s="68"/>
      <c r="YM14541" s="68"/>
      <c r="YN14541" s="68"/>
      <c r="YO14541" s="68"/>
      <c r="YP14541" s="68"/>
      <c r="YQ14541" s="68"/>
      <c r="YR14541" s="68"/>
      <c r="YS14541" s="68"/>
      <c r="YT14541" s="68"/>
      <c r="YU14541" s="68"/>
      <c r="YV14541" s="68"/>
      <c r="YW14541" s="68"/>
      <c r="YX14541" s="68">
        <v>0.72431228921852397</v>
      </c>
      <c r="YY14541" s="68"/>
      <c r="YZ14541" s="68"/>
      <c r="ZA14541" s="68"/>
      <c r="ZB14541" s="68"/>
      <c r="ZC14541" s="68"/>
      <c r="ZD14541" s="68"/>
    </row>
    <row r="14542" spans="658:680" x14ac:dyDescent="0.25">
      <c r="YH14542" s="68"/>
      <c r="YI14542" s="68"/>
      <c r="YJ14542" s="68"/>
      <c r="YK14542" s="68"/>
      <c r="YL14542" s="68"/>
      <c r="YM14542" s="68"/>
      <c r="YN14542" s="68"/>
      <c r="YO14542" s="68"/>
      <c r="YP14542" s="68"/>
      <c r="YQ14542" s="68"/>
      <c r="YR14542" s="68"/>
      <c r="YS14542" s="68"/>
      <c r="YT14542" s="68"/>
      <c r="YU14542" s="68"/>
      <c r="YV14542" s="68"/>
      <c r="YW14542" s="68"/>
      <c r="YX14542" s="68">
        <v>0.72381514462608698</v>
      </c>
      <c r="YY14542" s="68"/>
      <c r="YZ14542" s="68"/>
      <c r="ZA14542" s="68"/>
      <c r="ZB14542" s="68"/>
      <c r="ZC14542" s="68"/>
      <c r="ZD14542" s="68"/>
    </row>
    <row r="14543" spans="658:680" x14ac:dyDescent="0.25">
      <c r="YH14543" s="68"/>
      <c r="YI14543" s="68"/>
      <c r="YJ14543" s="68"/>
      <c r="YK14543" s="68"/>
      <c r="YL14543" s="68"/>
      <c r="YM14543" s="68"/>
      <c r="YN14543" s="68"/>
      <c r="YO14543" s="68"/>
      <c r="YP14543" s="68"/>
      <c r="YQ14543" s="68"/>
      <c r="YR14543" s="68"/>
      <c r="YS14543" s="68"/>
      <c r="YT14543" s="68"/>
      <c r="YU14543" s="68"/>
      <c r="YV14543" s="68"/>
      <c r="YW14543" s="68"/>
      <c r="YX14543" s="68">
        <v>0.72286135911266503</v>
      </c>
      <c r="YY14543" s="68"/>
      <c r="YZ14543" s="68"/>
      <c r="ZA14543" s="68"/>
      <c r="ZB14543" s="68"/>
      <c r="ZC14543" s="68"/>
      <c r="ZD14543" s="68"/>
    </row>
    <row r="14544" spans="658:680" x14ac:dyDescent="0.25">
      <c r="YH14544" s="68"/>
      <c r="YI14544" s="68"/>
      <c r="YJ14544" s="68"/>
      <c r="YK14544" s="68"/>
      <c r="YL14544" s="68"/>
      <c r="YM14544" s="68"/>
      <c r="YN14544" s="68"/>
      <c r="YO14544" s="68"/>
      <c r="YP14544" s="68"/>
      <c r="YQ14544" s="68"/>
      <c r="YR14544" s="68"/>
      <c r="YS14544" s="68"/>
      <c r="YT14544" s="68"/>
      <c r="YU14544" s="68"/>
      <c r="YV14544" s="68"/>
      <c r="YW14544" s="68"/>
      <c r="YX14544" s="68">
        <v>0.72110899012838303</v>
      </c>
      <c r="YY14544" s="68"/>
      <c r="YZ14544" s="68"/>
      <c r="ZA14544" s="68"/>
      <c r="ZB14544" s="68"/>
      <c r="ZC14544" s="68"/>
      <c r="ZD14544" s="68"/>
    </row>
    <row r="14545" spans="658:680" x14ac:dyDescent="0.25">
      <c r="YH14545" s="68"/>
      <c r="YI14545" s="68"/>
      <c r="YJ14545" s="68"/>
      <c r="YK14545" s="68"/>
      <c r="YL14545" s="68"/>
      <c r="YM14545" s="68"/>
      <c r="YN14545" s="68"/>
      <c r="YO14545" s="68"/>
      <c r="YP14545" s="68"/>
      <c r="YQ14545" s="68"/>
      <c r="YR14545" s="68"/>
      <c r="YS14545" s="68"/>
      <c r="YT14545" s="68"/>
      <c r="YU14545" s="68"/>
      <c r="YV14545" s="68"/>
      <c r="YW14545" s="68"/>
      <c r="YX14545" s="68">
        <v>0.71970014860422404</v>
      </c>
      <c r="YY14545" s="68"/>
      <c r="YZ14545" s="68"/>
      <c r="ZA14545" s="68"/>
      <c r="ZB14545" s="68"/>
      <c r="ZC14545" s="68"/>
      <c r="ZD14545" s="68"/>
    </row>
    <row r="14546" spans="658:680" x14ac:dyDescent="0.25">
      <c r="YH14546" s="68"/>
      <c r="YI14546" s="68"/>
      <c r="YJ14546" s="68"/>
      <c r="YK14546" s="68"/>
      <c r="YL14546" s="68"/>
      <c r="YM14546" s="68"/>
      <c r="YN14546" s="68"/>
      <c r="YO14546" s="68"/>
      <c r="YP14546" s="68"/>
      <c r="YQ14546" s="68"/>
      <c r="YR14546" s="68"/>
      <c r="YS14546" s="68"/>
      <c r="YT14546" s="68"/>
      <c r="YU14546" s="68"/>
      <c r="YV14546" s="68"/>
      <c r="YW14546" s="68"/>
      <c r="YX14546" s="68">
        <v>0.71816590543924896</v>
      </c>
      <c r="YY14546" s="68"/>
      <c r="YZ14546" s="68"/>
      <c r="ZA14546" s="68"/>
      <c r="ZB14546" s="68"/>
      <c r="ZC14546" s="68"/>
      <c r="ZD14546" s="68"/>
    </row>
    <row r="14547" spans="658:680" x14ac:dyDescent="0.25">
      <c r="YH14547" s="68"/>
      <c r="YI14547" s="68"/>
      <c r="YJ14547" s="68"/>
      <c r="YK14547" s="68"/>
      <c r="YL14547" s="68"/>
      <c r="YM14547" s="68"/>
      <c r="YN14547" s="68"/>
      <c r="YO14547" s="68"/>
      <c r="YP14547" s="68"/>
      <c r="YQ14547" s="68"/>
      <c r="YR14547" s="68"/>
      <c r="YS14547" s="68"/>
      <c r="YT14547" s="68"/>
      <c r="YU14547" s="68"/>
      <c r="YV14547" s="68"/>
      <c r="YW14547" s="68"/>
      <c r="YX14547" s="68">
        <v>0.71761602801930202</v>
      </c>
      <c r="YY14547" s="68"/>
      <c r="YZ14547" s="68"/>
      <c r="ZA14547" s="68"/>
      <c r="ZB14547" s="68"/>
      <c r="ZC14547" s="68"/>
      <c r="ZD14547" s="68"/>
    </row>
    <row r="14548" spans="658:680" x14ac:dyDescent="0.25">
      <c r="YH14548" s="68"/>
      <c r="YI14548" s="68"/>
      <c r="YJ14548" s="68"/>
      <c r="YK14548" s="68"/>
      <c r="YL14548" s="68"/>
      <c r="YM14548" s="68"/>
      <c r="YN14548" s="68"/>
      <c r="YO14548" s="68"/>
      <c r="YP14548" s="68"/>
      <c r="YQ14548" s="68"/>
      <c r="YR14548" s="68"/>
      <c r="YS14548" s="68"/>
      <c r="YT14548" s="68"/>
      <c r="YU14548" s="68"/>
      <c r="YV14548" s="68"/>
      <c r="YW14548" s="68"/>
      <c r="YX14548" s="68">
        <v>0.71621113428572003</v>
      </c>
      <c r="YY14548" s="68"/>
      <c r="YZ14548" s="68"/>
      <c r="ZA14548" s="68"/>
      <c r="ZB14548" s="68"/>
      <c r="ZC14548" s="68"/>
      <c r="ZD14548" s="68"/>
    </row>
    <row r="14549" spans="658:680" x14ac:dyDescent="0.25">
      <c r="YH14549" s="68"/>
      <c r="YI14549" s="68"/>
      <c r="YJ14549" s="68"/>
      <c r="YK14549" s="68"/>
      <c r="YL14549" s="68"/>
      <c r="YM14549" s="68"/>
      <c r="YN14549" s="68"/>
      <c r="YO14549" s="68"/>
      <c r="YP14549" s="68"/>
      <c r="YQ14549" s="68"/>
      <c r="YR14549" s="68"/>
      <c r="YS14549" s="68"/>
      <c r="YT14549" s="68"/>
      <c r="YU14549" s="68"/>
      <c r="YV14549" s="68"/>
      <c r="YW14549" s="68"/>
      <c r="YX14549" s="68">
        <v>0.71579833768057299</v>
      </c>
      <c r="YY14549" s="68"/>
      <c r="YZ14549" s="68"/>
      <c r="ZA14549" s="68"/>
      <c r="ZB14549" s="68"/>
      <c r="ZC14549" s="68"/>
      <c r="ZD14549" s="68"/>
    </row>
    <row r="14550" spans="658:680" x14ac:dyDescent="0.25">
      <c r="YH14550" s="68"/>
      <c r="YI14550" s="68"/>
      <c r="YJ14550" s="68"/>
      <c r="YK14550" s="68"/>
      <c r="YL14550" s="68"/>
      <c r="YM14550" s="68"/>
      <c r="YN14550" s="68"/>
      <c r="YO14550" s="68"/>
      <c r="YP14550" s="68"/>
      <c r="YQ14550" s="68"/>
      <c r="YR14550" s="68"/>
      <c r="YS14550" s="68"/>
      <c r="YT14550" s="68"/>
      <c r="YU14550" s="68"/>
      <c r="YV14550" s="68"/>
      <c r="YW14550" s="68"/>
      <c r="YX14550" s="68">
        <v>0.71571985866632104</v>
      </c>
      <c r="YY14550" s="68"/>
      <c r="YZ14550" s="68"/>
      <c r="ZA14550" s="68"/>
      <c r="ZB14550" s="68"/>
      <c r="ZC14550" s="68"/>
      <c r="ZD14550" s="68"/>
    </row>
    <row r="14551" spans="658:680" x14ac:dyDescent="0.25">
      <c r="YH14551" s="68"/>
      <c r="YI14551" s="68"/>
      <c r="YJ14551" s="68"/>
      <c r="YK14551" s="68"/>
      <c r="YL14551" s="68"/>
      <c r="YM14551" s="68"/>
      <c r="YN14551" s="68"/>
      <c r="YO14551" s="68"/>
      <c r="YP14551" s="68"/>
      <c r="YQ14551" s="68"/>
      <c r="YR14551" s="68"/>
      <c r="YS14551" s="68"/>
      <c r="YT14551" s="68"/>
      <c r="YU14551" s="68"/>
      <c r="YV14551" s="68"/>
      <c r="YW14551" s="68"/>
      <c r="YX14551" s="68">
        <v>0.71473423110974199</v>
      </c>
      <c r="YY14551" s="68"/>
      <c r="YZ14551" s="68"/>
      <c r="ZA14551" s="68"/>
      <c r="ZB14551" s="68"/>
      <c r="ZC14551" s="68"/>
      <c r="ZD14551" s="68"/>
    </row>
    <row r="14552" spans="658:680" x14ac:dyDescent="0.25">
      <c r="YH14552" s="68"/>
      <c r="YI14552" s="68"/>
      <c r="YJ14552" s="68"/>
      <c r="YK14552" s="68"/>
      <c r="YL14552" s="68"/>
      <c r="YM14552" s="68"/>
      <c r="YN14552" s="68"/>
      <c r="YO14552" s="68"/>
      <c r="YP14552" s="68"/>
      <c r="YQ14552" s="68"/>
      <c r="YR14552" s="68"/>
      <c r="YS14552" s="68"/>
      <c r="YT14552" s="68"/>
      <c r="YU14552" s="68"/>
      <c r="YV14552" s="68"/>
      <c r="YW14552" s="68"/>
      <c r="YX14552" s="68">
        <v>0.71460965345749194</v>
      </c>
      <c r="YY14552" s="68"/>
      <c r="YZ14552" s="68"/>
      <c r="ZA14552" s="68"/>
      <c r="ZB14552" s="68"/>
      <c r="ZC14552" s="68"/>
      <c r="ZD14552" s="68"/>
    </row>
    <row r="14553" spans="658:680" x14ac:dyDescent="0.25">
      <c r="YH14553" s="68"/>
      <c r="YI14553" s="68"/>
      <c r="YJ14553" s="68"/>
      <c r="YK14553" s="68"/>
      <c r="YL14553" s="68"/>
      <c r="YM14553" s="68"/>
      <c r="YN14553" s="68"/>
      <c r="YO14553" s="68"/>
      <c r="YP14553" s="68"/>
      <c r="YQ14553" s="68"/>
      <c r="YR14553" s="68"/>
      <c r="YS14553" s="68"/>
      <c r="YT14553" s="68"/>
      <c r="YU14553" s="68"/>
      <c r="YV14553" s="68"/>
      <c r="YW14553" s="68"/>
      <c r="YX14553" s="68">
        <v>0.71303715981108595</v>
      </c>
      <c r="YY14553" s="68"/>
      <c r="YZ14553" s="68"/>
      <c r="ZA14553" s="68"/>
      <c r="ZB14553" s="68"/>
      <c r="ZC14553" s="68"/>
      <c r="ZD14553" s="68"/>
    </row>
    <row r="14554" spans="658:680" x14ac:dyDescent="0.25">
      <c r="YH14554" s="68"/>
      <c r="YI14554" s="68"/>
      <c r="YJ14554" s="68"/>
      <c r="YK14554" s="68"/>
      <c r="YL14554" s="68"/>
      <c r="YM14554" s="68"/>
      <c r="YN14554" s="68"/>
      <c r="YO14554" s="68"/>
      <c r="YP14554" s="68"/>
      <c r="YQ14554" s="68"/>
      <c r="YR14554" s="68"/>
      <c r="YS14554" s="68"/>
      <c r="YT14554" s="68"/>
      <c r="YU14554" s="68"/>
      <c r="YV14554" s="68"/>
      <c r="YW14554" s="68"/>
      <c r="YX14554" s="68">
        <v>0.71253893370823795</v>
      </c>
      <c r="YY14554" s="68"/>
      <c r="YZ14554" s="68"/>
      <c r="ZA14554" s="68"/>
      <c r="ZB14554" s="68"/>
      <c r="ZC14554" s="68"/>
      <c r="ZD14554" s="68"/>
    </row>
    <row r="14555" spans="658:680" x14ac:dyDescent="0.25">
      <c r="YH14555" s="68"/>
      <c r="YI14555" s="68"/>
      <c r="YJ14555" s="68"/>
      <c r="YK14555" s="68"/>
      <c r="YL14555" s="68"/>
      <c r="YM14555" s="68"/>
      <c r="YN14555" s="68"/>
      <c r="YO14555" s="68"/>
      <c r="YP14555" s="68"/>
      <c r="YQ14555" s="68"/>
      <c r="YR14555" s="68"/>
      <c r="YS14555" s="68"/>
      <c r="YT14555" s="68"/>
      <c r="YU14555" s="68"/>
      <c r="YV14555" s="68"/>
      <c r="YW14555" s="68"/>
      <c r="YX14555" s="68">
        <v>0.71201068144745405</v>
      </c>
      <c r="YY14555" s="68"/>
      <c r="YZ14555" s="68"/>
      <c r="ZA14555" s="68"/>
      <c r="ZB14555" s="68"/>
      <c r="ZC14555" s="68"/>
      <c r="ZD14555" s="68"/>
    </row>
    <row r="14556" spans="658:680" x14ac:dyDescent="0.25">
      <c r="YH14556" s="68"/>
      <c r="YI14556" s="68"/>
      <c r="YJ14556" s="68"/>
      <c r="YK14556" s="68"/>
      <c r="YL14556" s="68"/>
      <c r="YM14556" s="68"/>
      <c r="YN14556" s="68"/>
      <c r="YO14556" s="68"/>
      <c r="YP14556" s="68"/>
      <c r="YQ14556" s="68"/>
      <c r="YR14556" s="68"/>
      <c r="YS14556" s="68"/>
      <c r="YT14556" s="68"/>
      <c r="YU14556" s="68"/>
      <c r="YV14556" s="68"/>
      <c r="YW14556" s="68"/>
      <c r="YX14556" s="68">
        <v>0.71177209187968105</v>
      </c>
      <c r="YY14556" s="68"/>
      <c r="YZ14556" s="68"/>
      <c r="ZA14556" s="68"/>
      <c r="ZB14556" s="68"/>
      <c r="ZC14556" s="68"/>
      <c r="ZD14556" s="68"/>
    </row>
    <row r="14557" spans="658:680" x14ac:dyDescent="0.25">
      <c r="YH14557" s="68"/>
      <c r="YI14557" s="68"/>
      <c r="YJ14557" s="68"/>
      <c r="YK14557" s="68"/>
      <c r="YL14557" s="68"/>
      <c r="YM14557" s="68"/>
      <c r="YN14557" s="68"/>
      <c r="YO14557" s="68"/>
      <c r="YP14557" s="68"/>
      <c r="YQ14557" s="68"/>
      <c r="YR14557" s="68"/>
      <c r="YS14557" s="68"/>
      <c r="YT14557" s="68"/>
      <c r="YU14557" s="68"/>
      <c r="YV14557" s="68"/>
      <c r="YW14557" s="68"/>
      <c r="YX14557" s="68">
        <v>0.71129075399792696</v>
      </c>
      <c r="YY14557" s="68"/>
      <c r="YZ14557" s="68"/>
      <c r="ZA14557" s="68"/>
      <c r="ZB14557" s="68"/>
      <c r="ZC14557" s="68"/>
      <c r="ZD14557" s="68"/>
    </row>
    <row r="14558" spans="658:680" x14ac:dyDescent="0.25">
      <c r="YH14558" s="68"/>
      <c r="YI14558" s="68"/>
      <c r="YJ14558" s="68"/>
      <c r="YK14558" s="68"/>
      <c r="YL14558" s="68"/>
      <c r="YM14558" s="68"/>
      <c r="YN14558" s="68"/>
      <c r="YO14558" s="68"/>
      <c r="YP14558" s="68"/>
      <c r="YQ14558" s="68"/>
      <c r="YR14558" s="68"/>
      <c r="YS14558" s="68"/>
      <c r="YT14558" s="68"/>
      <c r="YU14558" s="68"/>
      <c r="YV14558" s="68"/>
      <c r="YW14558" s="68"/>
      <c r="YX14558" s="68">
        <v>0.71116263268517099</v>
      </c>
      <c r="YY14558" s="68"/>
      <c r="YZ14558" s="68"/>
      <c r="ZA14558" s="68"/>
      <c r="ZB14558" s="68"/>
      <c r="ZC14558" s="68"/>
      <c r="ZD14558" s="68"/>
    </row>
    <row r="14559" spans="658:680" x14ac:dyDescent="0.25">
      <c r="YH14559" s="68"/>
      <c r="YI14559" s="68"/>
      <c r="YJ14559" s="68"/>
      <c r="YK14559" s="68"/>
      <c r="YL14559" s="68"/>
      <c r="YM14559" s="68"/>
      <c r="YN14559" s="68"/>
      <c r="YO14559" s="68"/>
      <c r="YP14559" s="68"/>
      <c r="YQ14559" s="68"/>
      <c r="YR14559" s="68"/>
      <c r="YS14559" s="68"/>
      <c r="YT14559" s="68"/>
      <c r="YU14559" s="68"/>
      <c r="YV14559" s="68"/>
      <c r="YW14559" s="68"/>
      <c r="YX14559" s="68">
        <v>0.71097045741966602</v>
      </c>
      <c r="YY14559" s="68"/>
      <c r="YZ14559" s="68"/>
      <c r="ZA14559" s="68"/>
      <c r="ZB14559" s="68"/>
      <c r="ZC14559" s="68"/>
      <c r="ZD14559" s="68"/>
    </row>
    <row r="14560" spans="658:680" x14ac:dyDescent="0.25">
      <c r="YH14560" s="68"/>
      <c r="YI14560" s="68"/>
      <c r="YJ14560" s="68"/>
      <c r="YK14560" s="68"/>
      <c r="YL14560" s="68"/>
      <c r="YM14560" s="68"/>
      <c r="YN14560" s="68"/>
      <c r="YO14560" s="68"/>
      <c r="YP14560" s="68"/>
      <c r="YQ14560" s="68"/>
      <c r="YR14560" s="68"/>
      <c r="YS14560" s="68"/>
      <c r="YT14560" s="68"/>
      <c r="YU14560" s="68"/>
      <c r="YV14560" s="68"/>
      <c r="YW14560" s="68"/>
      <c r="YX14560" s="68">
        <v>0.70842881719949302</v>
      </c>
      <c r="YY14560" s="68"/>
      <c r="YZ14560" s="68"/>
      <c r="ZA14560" s="68"/>
      <c r="ZB14560" s="68"/>
      <c r="ZC14560" s="68"/>
      <c r="ZD14560" s="68"/>
    </row>
    <row r="14561" spans="658:680" x14ac:dyDescent="0.25">
      <c r="YH14561" s="68"/>
      <c r="YI14561" s="68"/>
      <c r="YJ14561" s="68"/>
      <c r="YK14561" s="68"/>
      <c r="YL14561" s="68"/>
      <c r="YM14561" s="68"/>
      <c r="YN14561" s="68"/>
      <c r="YO14561" s="68"/>
      <c r="YP14561" s="68"/>
      <c r="YQ14561" s="68"/>
      <c r="YR14561" s="68"/>
      <c r="YS14561" s="68"/>
      <c r="YT14561" s="68"/>
      <c r="YU14561" s="68"/>
      <c r="YV14561" s="68"/>
      <c r="YW14561" s="68"/>
      <c r="YX14561" s="68">
        <v>0.70806744277620404</v>
      </c>
      <c r="YY14561" s="68"/>
      <c r="YZ14561" s="68"/>
      <c r="ZA14561" s="68"/>
      <c r="ZB14561" s="68"/>
      <c r="ZC14561" s="68"/>
      <c r="ZD14561" s="68"/>
    </row>
    <row r="14562" spans="658:680" x14ac:dyDescent="0.25">
      <c r="YH14562" s="68"/>
      <c r="YI14562" s="68"/>
      <c r="YJ14562" s="68"/>
      <c r="YK14562" s="68"/>
      <c r="YL14562" s="68"/>
      <c r="YM14562" s="68"/>
      <c r="YN14562" s="68"/>
      <c r="YO14562" s="68"/>
      <c r="YP14562" s="68"/>
      <c r="YQ14562" s="68"/>
      <c r="YR14562" s="68"/>
      <c r="YS14562" s="68"/>
      <c r="YT14562" s="68"/>
      <c r="YU14562" s="68"/>
      <c r="YV14562" s="68"/>
      <c r="YW14562" s="68"/>
      <c r="YX14562" s="68">
        <v>0.70785939369713702</v>
      </c>
      <c r="YY14562" s="68"/>
      <c r="YZ14562" s="68"/>
      <c r="ZA14562" s="68"/>
      <c r="ZB14562" s="68"/>
      <c r="ZC14562" s="68"/>
      <c r="ZD14562" s="68"/>
    </row>
    <row r="14563" spans="658:680" x14ac:dyDescent="0.25">
      <c r="YH14563" s="68"/>
      <c r="YI14563" s="68"/>
      <c r="YJ14563" s="68"/>
      <c r="YK14563" s="68"/>
      <c r="YL14563" s="68"/>
      <c r="YM14563" s="68"/>
      <c r="YN14563" s="68"/>
      <c r="YO14563" s="68"/>
      <c r="YP14563" s="68"/>
      <c r="YQ14563" s="68"/>
      <c r="YR14563" s="68"/>
      <c r="YS14563" s="68"/>
      <c r="YT14563" s="68"/>
      <c r="YU14563" s="68"/>
      <c r="YV14563" s="68"/>
      <c r="YW14563" s="68"/>
      <c r="YX14563" s="68">
        <v>0.70698132870094699</v>
      </c>
      <c r="YY14563" s="68"/>
      <c r="YZ14563" s="68"/>
      <c r="ZA14563" s="68"/>
      <c r="ZB14563" s="68"/>
      <c r="ZC14563" s="68"/>
      <c r="ZD14563" s="68"/>
    </row>
    <row r="14564" spans="658:680" x14ac:dyDescent="0.25">
      <c r="YH14564" s="68"/>
      <c r="YI14564" s="68"/>
      <c r="YJ14564" s="68"/>
      <c r="YK14564" s="68"/>
      <c r="YL14564" s="68"/>
      <c r="YM14564" s="68"/>
      <c r="YN14564" s="68"/>
      <c r="YO14564" s="68"/>
      <c r="YP14564" s="68"/>
      <c r="YQ14564" s="68"/>
      <c r="YR14564" s="68"/>
      <c r="YS14564" s="68"/>
      <c r="YT14564" s="68"/>
      <c r="YU14564" s="68"/>
      <c r="YV14564" s="68"/>
      <c r="YW14564" s="68"/>
      <c r="YX14564" s="68">
        <v>0.70635262478437399</v>
      </c>
      <c r="YY14564" s="68"/>
      <c r="YZ14564" s="68"/>
      <c r="ZA14564" s="68"/>
      <c r="ZB14564" s="68"/>
      <c r="ZC14564" s="68"/>
      <c r="ZD14564" s="68"/>
    </row>
    <row r="14565" spans="658:680" x14ac:dyDescent="0.25">
      <c r="YH14565" s="68"/>
      <c r="YI14565" s="68"/>
      <c r="YJ14565" s="68"/>
      <c r="YK14565" s="68"/>
      <c r="YL14565" s="68"/>
      <c r="YM14565" s="68"/>
      <c r="YN14565" s="68"/>
      <c r="YO14565" s="68"/>
      <c r="YP14565" s="68"/>
      <c r="YQ14565" s="68"/>
      <c r="YR14565" s="68"/>
      <c r="YS14565" s="68"/>
      <c r="YT14565" s="68"/>
      <c r="YU14565" s="68"/>
      <c r="YV14565" s="68"/>
      <c r="YW14565" s="68"/>
      <c r="YX14565" s="68">
        <v>0.70568937667259002</v>
      </c>
      <c r="YY14565" s="68"/>
      <c r="YZ14565" s="68"/>
      <c r="ZA14565" s="68"/>
      <c r="ZB14565" s="68"/>
      <c r="ZC14565" s="68"/>
      <c r="ZD14565" s="68"/>
    </row>
    <row r="14566" spans="658:680" x14ac:dyDescent="0.25">
      <c r="YH14566" s="68"/>
      <c r="YI14566" s="68"/>
      <c r="YJ14566" s="68"/>
      <c r="YK14566" s="68"/>
      <c r="YL14566" s="68"/>
      <c r="YM14566" s="68"/>
      <c r="YN14566" s="68"/>
      <c r="YO14566" s="68"/>
      <c r="YP14566" s="68"/>
      <c r="YQ14566" s="68"/>
      <c r="YR14566" s="68"/>
      <c r="YS14566" s="68"/>
      <c r="YT14566" s="68"/>
      <c r="YU14566" s="68"/>
      <c r="YV14566" s="68"/>
      <c r="YW14566" s="68"/>
      <c r="YX14566" s="68">
        <v>0.70564479924302403</v>
      </c>
      <c r="YY14566" s="68"/>
      <c r="YZ14566" s="68"/>
      <c r="ZA14566" s="68"/>
      <c r="ZB14566" s="68"/>
      <c r="ZC14566" s="68"/>
      <c r="ZD14566" s="68"/>
    </row>
    <row r="14567" spans="658:680" x14ac:dyDescent="0.25">
      <c r="YH14567" s="68"/>
      <c r="YI14567" s="68"/>
      <c r="YJ14567" s="68"/>
      <c r="YK14567" s="68"/>
      <c r="YL14567" s="68"/>
      <c r="YM14567" s="68"/>
      <c r="YN14567" s="68"/>
      <c r="YO14567" s="68"/>
      <c r="YP14567" s="68"/>
      <c r="YQ14567" s="68"/>
      <c r="YR14567" s="68"/>
      <c r="YS14567" s="68"/>
      <c r="YT14567" s="68"/>
      <c r="YU14567" s="68"/>
      <c r="YV14567" s="68"/>
      <c r="YW14567" s="68"/>
      <c r="YX14567" s="68">
        <v>0.70549282323926898</v>
      </c>
      <c r="YY14567" s="68"/>
      <c r="YZ14567" s="68"/>
      <c r="ZA14567" s="68"/>
      <c r="ZB14567" s="68"/>
      <c r="ZC14567" s="68"/>
      <c r="ZD14567" s="68"/>
    </row>
    <row r="14568" spans="658:680" x14ac:dyDescent="0.25">
      <c r="YH14568" s="68"/>
      <c r="YI14568" s="68"/>
      <c r="YJ14568" s="68"/>
      <c r="YK14568" s="68"/>
      <c r="YL14568" s="68"/>
      <c r="YM14568" s="68"/>
      <c r="YN14568" s="68"/>
      <c r="YO14568" s="68"/>
      <c r="YP14568" s="68"/>
      <c r="YQ14568" s="68"/>
      <c r="YR14568" s="68"/>
      <c r="YS14568" s="68"/>
      <c r="YT14568" s="68"/>
      <c r="YU14568" s="68"/>
      <c r="YV14568" s="68"/>
      <c r="YW14568" s="68"/>
      <c r="YX14568" s="68">
        <v>0.70547267651469903</v>
      </c>
      <c r="YY14568" s="68"/>
      <c r="YZ14568" s="68"/>
      <c r="ZA14568" s="68"/>
      <c r="ZB14568" s="68"/>
      <c r="ZC14568" s="68"/>
      <c r="ZD14568" s="68"/>
    </row>
    <row r="14569" spans="658:680" x14ac:dyDescent="0.25">
      <c r="YH14569" s="68"/>
      <c r="YI14569" s="68"/>
      <c r="YJ14569" s="68"/>
      <c r="YK14569" s="68"/>
      <c r="YL14569" s="68"/>
      <c r="YM14569" s="68"/>
      <c r="YN14569" s="68"/>
      <c r="YO14569" s="68"/>
      <c r="YP14569" s="68"/>
      <c r="YQ14569" s="68"/>
      <c r="YR14569" s="68"/>
      <c r="YS14569" s="68"/>
      <c r="YT14569" s="68"/>
      <c r="YU14569" s="68"/>
      <c r="YV14569" s="68"/>
      <c r="YW14569" s="68"/>
      <c r="YX14569" s="68">
        <v>0.704565488720025</v>
      </c>
      <c r="YY14569" s="68"/>
      <c r="YZ14569" s="68"/>
      <c r="ZA14569" s="68"/>
      <c r="ZB14569" s="68"/>
      <c r="ZC14569" s="68"/>
      <c r="ZD14569" s="68"/>
    </row>
    <row r="14570" spans="658:680" x14ac:dyDescent="0.25">
      <c r="YH14570" s="68"/>
      <c r="YI14570" s="68"/>
      <c r="YJ14570" s="68"/>
      <c r="YK14570" s="68"/>
      <c r="YL14570" s="68"/>
      <c r="YM14570" s="68"/>
      <c r="YN14570" s="68"/>
      <c r="YO14570" s="68"/>
      <c r="YP14570" s="68"/>
      <c r="YQ14570" s="68"/>
      <c r="YR14570" s="68"/>
      <c r="YS14570" s="68"/>
      <c r="YT14570" s="68"/>
      <c r="YU14570" s="68"/>
      <c r="YV14570" s="68"/>
      <c r="YW14570" s="68"/>
      <c r="YX14570" s="68">
        <v>0.70369392983801504</v>
      </c>
      <c r="YY14570" s="68"/>
      <c r="YZ14570" s="68"/>
      <c r="ZA14570" s="68"/>
      <c r="ZB14570" s="68"/>
      <c r="ZC14570" s="68"/>
      <c r="ZD14570" s="68"/>
    </row>
    <row r="14571" spans="658:680" x14ac:dyDescent="0.25">
      <c r="YH14571" s="68"/>
      <c r="YI14571" s="68"/>
      <c r="YJ14571" s="68"/>
      <c r="YK14571" s="68"/>
      <c r="YL14571" s="68"/>
      <c r="YM14571" s="68"/>
      <c r="YN14571" s="68"/>
      <c r="YO14571" s="68"/>
      <c r="YP14571" s="68"/>
      <c r="YQ14571" s="68"/>
      <c r="YR14571" s="68"/>
      <c r="YS14571" s="68"/>
      <c r="YT14571" s="68"/>
      <c r="YU14571" s="68"/>
      <c r="YV14571" s="68"/>
      <c r="YW14571" s="68"/>
      <c r="YX14571" s="68">
        <v>0.70331425118641799</v>
      </c>
      <c r="YY14571" s="68"/>
      <c r="YZ14571" s="68"/>
      <c r="ZA14571" s="68"/>
      <c r="ZB14571" s="68"/>
      <c r="ZC14571" s="68"/>
      <c r="ZD14571" s="68"/>
    </row>
    <row r="14572" spans="658:680" x14ac:dyDescent="0.25">
      <c r="YH14572" s="68"/>
      <c r="YI14572" s="68"/>
      <c r="YJ14572" s="68"/>
      <c r="YK14572" s="68"/>
      <c r="YL14572" s="68"/>
      <c r="YM14572" s="68"/>
      <c r="YN14572" s="68"/>
      <c r="YO14572" s="68"/>
      <c r="YP14572" s="68"/>
      <c r="YQ14572" s="68"/>
      <c r="YR14572" s="68"/>
      <c r="YS14572" s="68"/>
      <c r="YT14572" s="68"/>
      <c r="YU14572" s="68"/>
      <c r="YV14572" s="68"/>
      <c r="YW14572" s="68"/>
      <c r="YX14572" s="68">
        <v>0.70300317012427105</v>
      </c>
      <c r="YY14572" s="68"/>
      <c r="YZ14572" s="68"/>
      <c r="ZA14572" s="68"/>
      <c r="ZB14572" s="68"/>
      <c r="ZC14572" s="68"/>
      <c r="ZD14572" s="68"/>
    </row>
    <row r="14573" spans="658:680" x14ac:dyDescent="0.25">
      <c r="YH14573" s="68"/>
      <c r="YI14573" s="68"/>
      <c r="YJ14573" s="68"/>
      <c r="YK14573" s="68"/>
      <c r="YL14573" s="68"/>
      <c r="YM14573" s="68"/>
      <c r="YN14573" s="68"/>
      <c r="YO14573" s="68"/>
      <c r="YP14573" s="68"/>
      <c r="YQ14573" s="68"/>
      <c r="YR14573" s="68"/>
      <c r="YS14573" s="68"/>
      <c r="YT14573" s="68"/>
      <c r="YU14573" s="68"/>
      <c r="YV14573" s="68"/>
      <c r="YW14573" s="68"/>
      <c r="YX14573" s="68">
        <v>0.70183836519763199</v>
      </c>
      <c r="YY14573" s="68"/>
      <c r="YZ14573" s="68"/>
      <c r="ZA14573" s="68"/>
      <c r="ZB14573" s="68"/>
      <c r="ZC14573" s="68"/>
      <c r="ZD14573" s="68"/>
    </row>
    <row r="14574" spans="658:680" x14ac:dyDescent="0.25">
      <c r="YH14574" s="68"/>
      <c r="YI14574" s="68"/>
      <c r="YJ14574" s="68"/>
      <c r="YK14574" s="68"/>
      <c r="YL14574" s="68"/>
      <c r="YM14574" s="68"/>
      <c r="YN14574" s="68"/>
      <c r="YO14574" s="68"/>
      <c r="YP14574" s="68"/>
      <c r="YQ14574" s="68"/>
      <c r="YR14574" s="68"/>
      <c r="YS14574" s="68"/>
      <c r="YT14574" s="68"/>
      <c r="YU14574" s="68"/>
      <c r="YV14574" s="68"/>
      <c r="YW14574" s="68"/>
      <c r="YX14574" s="68">
        <v>0.70102440899921503</v>
      </c>
      <c r="YY14574" s="68"/>
      <c r="YZ14574" s="68"/>
      <c r="ZA14574" s="68"/>
      <c r="ZB14574" s="68"/>
      <c r="ZC14574" s="68"/>
      <c r="ZD14574" s="68"/>
    </row>
    <row r="14575" spans="658:680" x14ac:dyDescent="0.25">
      <c r="YH14575" s="68"/>
      <c r="YI14575" s="68"/>
      <c r="YJ14575" s="68"/>
      <c r="YK14575" s="68"/>
      <c r="YL14575" s="68"/>
      <c r="YM14575" s="68"/>
      <c r="YN14575" s="68"/>
      <c r="YO14575" s="68"/>
      <c r="YP14575" s="68"/>
      <c r="YQ14575" s="68"/>
      <c r="YR14575" s="68"/>
      <c r="YS14575" s="68"/>
      <c r="YT14575" s="68"/>
      <c r="YU14575" s="68"/>
      <c r="YV14575" s="68"/>
      <c r="YW14575" s="68"/>
      <c r="YX14575" s="68">
        <v>0.70016049854649298</v>
      </c>
      <c r="YY14575" s="68"/>
      <c r="YZ14575" s="68"/>
      <c r="ZA14575" s="68"/>
      <c r="ZB14575" s="68"/>
      <c r="ZC14575" s="68"/>
      <c r="ZD14575" s="68"/>
    </row>
    <row r="14576" spans="658:680" x14ac:dyDescent="0.25">
      <c r="YH14576" s="68"/>
      <c r="YI14576" s="68"/>
      <c r="YJ14576" s="68"/>
      <c r="YK14576" s="68"/>
      <c r="YL14576" s="68"/>
      <c r="YM14576" s="68"/>
      <c r="YN14576" s="68"/>
      <c r="YO14576" s="68"/>
      <c r="YP14576" s="68"/>
      <c r="YQ14576" s="68"/>
      <c r="YR14576" s="68"/>
      <c r="YS14576" s="68"/>
      <c r="YT14576" s="68"/>
      <c r="YU14576" s="68"/>
      <c r="YV14576" s="68"/>
      <c r="YW14576" s="68"/>
      <c r="YX14576" s="68">
        <v>0.69976200167066305</v>
      </c>
      <c r="YY14576" s="68"/>
      <c r="YZ14576" s="68"/>
      <c r="ZA14576" s="68"/>
      <c r="ZB14576" s="68"/>
      <c r="ZC14576" s="68"/>
      <c r="ZD14576" s="68"/>
    </row>
    <row r="14577" spans="658:680" x14ac:dyDescent="0.25">
      <c r="YH14577" s="68"/>
      <c r="YI14577" s="68"/>
      <c r="YJ14577" s="68"/>
      <c r="YK14577" s="68"/>
      <c r="YL14577" s="68"/>
      <c r="YM14577" s="68"/>
      <c r="YN14577" s="68"/>
      <c r="YO14577" s="68"/>
      <c r="YP14577" s="68"/>
      <c r="YQ14577" s="68"/>
      <c r="YR14577" s="68"/>
      <c r="YS14577" s="68"/>
      <c r="YT14577" s="68"/>
      <c r="YU14577" s="68"/>
      <c r="YV14577" s="68"/>
      <c r="YW14577" s="68"/>
      <c r="YX14577" s="68">
        <v>0.69896402484409903</v>
      </c>
      <c r="YY14577" s="68"/>
      <c r="YZ14577" s="68"/>
      <c r="ZA14577" s="68"/>
      <c r="ZB14577" s="68"/>
      <c r="ZC14577" s="68"/>
      <c r="ZD14577" s="68"/>
    </row>
    <row r="14578" spans="658:680" x14ac:dyDescent="0.25">
      <c r="YH14578" s="68"/>
      <c r="YI14578" s="68"/>
      <c r="YJ14578" s="68"/>
      <c r="YK14578" s="68"/>
      <c r="YL14578" s="68"/>
      <c r="YM14578" s="68"/>
      <c r="YN14578" s="68"/>
      <c r="YO14578" s="68"/>
      <c r="YP14578" s="68"/>
      <c r="YQ14578" s="68"/>
      <c r="YR14578" s="68"/>
      <c r="YS14578" s="68"/>
      <c r="YT14578" s="68"/>
      <c r="YU14578" s="68"/>
      <c r="YV14578" s="68"/>
      <c r="YW14578" s="68"/>
      <c r="YX14578" s="68">
        <v>0.69841275614009102</v>
      </c>
      <c r="YY14578" s="68"/>
      <c r="YZ14578" s="68"/>
      <c r="ZA14578" s="68"/>
      <c r="ZB14578" s="68"/>
      <c r="ZC14578" s="68"/>
      <c r="ZD14578" s="68"/>
    </row>
    <row r="14579" spans="658:680" x14ac:dyDescent="0.25">
      <c r="YH14579" s="68"/>
      <c r="YI14579" s="68"/>
      <c r="YJ14579" s="68"/>
      <c r="YK14579" s="68"/>
      <c r="YL14579" s="68"/>
      <c r="YM14579" s="68"/>
      <c r="YN14579" s="68"/>
      <c r="YO14579" s="68"/>
      <c r="YP14579" s="68"/>
      <c r="YQ14579" s="68"/>
      <c r="YR14579" s="68"/>
      <c r="YS14579" s="68"/>
      <c r="YT14579" s="68"/>
      <c r="YU14579" s="68"/>
      <c r="YV14579" s="68"/>
      <c r="YW14579" s="68"/>
      <c r="YX14579" s="68">
        <v>0.69765027659298096</v>
      </c>
      <c r="YY14579" s="68"/>
      <c r="YZ14579" s="68"/>
      <c r="ZA14579" s="68"/>
      <c r="ZB14579" s="68"/>
      <c r="ZC14579" s="68"/>
      <c r="ZD14579" s="68"/>
    </row>
    <row r="14580" spans="658:680" x14ac:dyDescent="0.25">
      <c r="YH14580" s="68"/>
      <c r="YI14580" s="68"/>
      <c r="YJ14580" s="68"/>
      <c r="YK14580" s="68"/>
      <c r="YL14580" s="68"/>
      <c r="YM14580" s="68"/>
      <c r="YN14580" s="68"/>
      <c r="YO14580" s="68"/>
      <c r="YP14580" s="68"/>
      <c r="YQ14580" s="68"/>
      <c r="YR14580" s="68"/>
      <c r="YS14580" s="68"/>
      <c r="YT14580" s="68"/>
      <c r="YU14580" s="68"/>
      <c r="YV14580" s="68"/>
      <c r="YW14580" s="68"/>
      <c r="YX14580" s="68">
        <v>0.69746520669613898</v>
      </c>
      <c r="YY14580" s="68"/>
      <c r="YZ14580" s="68"/>
      <c r="ZA14580" s="68"/>
      <c r="ZB14580" s="68"/>
      <c r="ZC14580" s="68"/>
      <c r="ZD14580" s="68"/>
    </row>
    <row r="14581" spans="658:680" x14ac:dyDescent="0.25">
      <c r="YH14581" s="68"/>
      <c r="YI14581" s="68"/>
      <c r="YJ14581" s="68"/>
      <c r="YK14581" s="68"/>
      <c r="YL14581" s="68"/>
      <c r="YM14581" s="68"/>
      <c r="YN14581" s="68"/>
      <c r="YO14581" s="68"/>
      <c r="YP14581" s="68"/>
      <c r="YQ14581" s="68"/>
      <c r="YR14581" s="68"/>
      <c r="YS14581" s="68"/>
      <c r="YT14581" s="68"/>
      <c r="YU14581" s="68"/>
      <c r="YV14581" s="68"/>
      <c r="YW14581" s="68"/>
      <c r="YX14581" s="68">
        <v>0.69707480902237196</v>
      </c>
      <c r="YY14581" s="68"/>
      <c r="YZ14581" s="68"/>
      <c r="ZA14581" s="68"/>
      <c r="ZB14581" s="68"/>
      <c r="ZC14581" s="68"/>
      <c r="ZD14581" s="68"/>
    </row>
    <row r="14582" spans="658:680" x14ac:dyDescent="0.25">
      <c r="YH14582" s="68"/>
      <c r="YI14582" s="68"/>
      <c r="YJ14582" s="68"/>
      <c r="YK14582" s="68"/>
      <c r="YL14582" s="68"/>
      <c r="YM14582" s="68"/>
      <c r="YN14582" s="68"/>
      <c r="YO14582" s="68"/>
      <c r="YP14582" s="68"/>
      <c r="YQ14582" s="68"/>
      <c r="YR14582" s="68"/>
      <c r="YS14582" s="68"/>
      <c r="YT14582" s="68"/>
      <c r="YU14582" s="68"/>
      <c r="YV14582" s="68"/>
      <c r="YW14582" s="68"/>
      <c r="YX14582" s="68">
        <v>0.69706475913947397</v>
      </c>
      <c r="YY14582" s="68"/>
      <c r="YZ14582" s="68"/>
      <c r="ZA14582" s="68"/>
      <c r="ZB14582" s="68"/>
      <c r="ZC14582" s="68"/>
      <c r="ZD14582" s="68"/>
    </row>
    <row r="14583" spans="658:680" x14ac:dyDescent="0.25">
      <c r="YH14583" s="68"/>
      <c r="YI14583" s="68"/>
      <c r="YJ14583" s="68"/>
      <c r="YK14583" s="68"/>
      <c r="YL14583" s="68"/>
      <c r="YM14583" s="68"/>
      <c r="YN14583" s="68"/>
      <c r="YO14583" s="68"/>
      <c r="YP14583" s="68"/>
      <c r="YQ14583" s="68"/>
      <c r="YR14583" s="68"/>
      <c r="YS14583" s="68"/>
      <c r="YT14583" s="68"/>
      <c r="YU14583" s="68"/>
      <c r="YV14583" s="68"/>
      <c r="YW14583" s="68"/>
      <c r="YX14583" s="68">
        <v>0.69685889721306205</v>
      </c>
      <c r="YY14583" s="68"/>
      <c r="YZ14583" s="68"/>
      <c r="ZA14583" s="68"/>
      <c r="ZB14583" s="68"/>
      <c r="ZC14583" s="68"/>
      <c r="ZD14583" s="68"/>
    </row>
    <row r="14584" spans="658:680" x14ac:dyDescent="0.25">
      <c r="YH14584" s="68"/>
      <c r="YI14584" s="68"/>
      <c r="YJ14584" s="68"/>
      <c r="YK14584" s="68"/>
      <c r="YL14584" s="68"/>
      <c r="YM14584" s="68"/>
      <c r="YN14584" s="68"/>
      <c r="YO14584" s="68"/>
      <c r="YP14584" s="68"/>
      <c r="YQ14584" s="68"/>
      <c r="YR14584" s="68"/>
      <c r="YS14584" s="68"/>
      <c r="YT14584" s="68"/>
      <c r="YU14584" s="68"/>
      <c r="YV14584" s="68"/>
      <c r="YW14584" s="68"/>
      <c r="YX14584" s="68">
        <v>0.69650775033631995</v>
      </c>
      <c r="YY14584" s="68"/>
      <c r="YZ14584" s="68"/>
      <c r="ZA14584" s="68"/>
      <c r="ZB14584" s="68"/>
      <c r="ZC14584" s="68"/>
      <c r="ZD14584" s="68"/>
    </row>
    <row r="14585" spans="658:680" x14ac:dyDescent="0.25">
      <c r="YH14585" s="68"/>
      <c r="YI14585" s="68"/>
      <c r="YJ14585" s="68"/>
      <c r="YK14585" s="68"/>
      <c r="YL14585" s="68"/>
      <c r="YM14585" s="68"/>
      <c r="YN14585" s="68"/>
      <c r="YO14585" s="68"/>
      <c r="YP14585" s="68"/>
      <c r="YQ14585" s="68"/>
      <c r="YR14585" s="68"/>
      <c r="YS14585" s="68"/>
      <c r="YT14585" s="68"/>
      <c r="YU14585" s="68"/>
      <c r="YV14585" s="68"/>
      <c r="YW14585" s="68"/>
      <c r="YX14585" s="68">
        <v>0.69650535844948602</v>
      </c>
      <c r="YY14585" s="68"/>
      <c r="YZ14585" s="68"/>
      <c r="ZA14585" s="68"/>
      <c r="ZB14585" s="68"/>
      <c r="ZC14585" s="68"/>
      <c r="ZD14585" s="68"/>
    </row>
    <row r="14586" spans="658:680" x14ac:dyDescent="0.25">
      <c r="YH14586" s="68"/>
      <c r="YI14586" s="68"/>
      <c r="YJ14586" s="68"/>
      <c r="YK14586" s="68"/>
      <c r="YL14586" s="68"/>
      <c r="YM14586" s="68"/>
      <c r="YN14586" s="68"/>
      <c r="YO14586" s="68"/>
      <c r="YP14586" s="68"/>
      <c r="YQ14586" s="68"/>
      <c r="YR14586" s="68"/>
      <c r="YS14586" s="68"/>
      <c r="YT14586" s="68"/>
      <c r="YU14586" s="68"/>
      <c r="YV14586" s="68"/>
      <c r="YW14586" s="68"/>
      <c r="YX14586" s="68">
        <v>0.69624514406125704</v>
      </c>
      <c r="YY14586" s="68"/>
      <c r="YZ14586" s="68"/>
      <c r="ZA14586" s="68"/>
      <c r="ZB14586" s="68"/>
      <c r="ZC14586" s="68"/>
      <c r="ZD14586" s="68"/>
    </row>
    <row r="14587" spans="658:680" x14ac:dyDescent="0.25">
      <c r="YH14587" s="68"/>
      <c r="YI14587" s="68"/>
      <c r="YJ14587" s="68"/>
      <c r="YK14587" s="68"/>
      <c r="YL14587" s="68"/>
      <c r="YM14587" s="68"/>
      <c r="YN14587" s="68"/>
      <c r="YO14587" s="68"/>
      <c r="YP14587" s="68"/>
      <c r="YQ14587" s="68"/>
      <c r="YR14587" s="68"/>
      <c r="YS14587" s="68"/>
      <c r="YT14587" s="68"/>
      <c r="YU14587" s="68"/>
      <c r="YV14587" s="68"/>
      <c r="YW14587" s="68"/>
      <c r="YX14587" s="68">
        <v>0.69592505841388697</v>
      </c>
      <c r="YY14587" s="68"/>
      <c r="YZ14587" s="68"/>
      <c r="ZA14587" s="68"/>
      <c r="ZB14587" s="68"/>
      <c r="ZC14587" s="68"/>
      <c r="ZD14587" s="68"/>
    </row>
    <row r="14588" spans="658:680" x14ac:dyDescent="0.25">
      <c r="YH14588" s="68"/>
      <c r="YI14588" s="68"/>
      <c r="YJ14588" s="68"/>
      <c r="YK14588" s="68"/>
      <c r="YL14588" s="68"/>
      <c r="YM14588" s="68"/>
      <c r="YN14588" s="68"/>
      <c r="YO14588" s="68"/>
      <c r="YP14588" s="68"/>
      <c r="YQ14588" s="68"/>
      <c r="YR14588" s="68"/>
      <c r="YS14588" s="68"/>
      <c r="YT14588" s="68"/>
      <c r="YU14588" s="68"/>
      <c r="YV14588" s="68"/>
      <c r="YW14588" s="68"/>
      <c r="YX14588" s="68">
        <v>0.69588106008540496</v>
      </c>
      <c r="YY14588" s="68"/>
      <c r="YZ14588" s="68"/>
      <c r="ZA14588" s="68"/>
      <c r="ZB14588" s="68"/>
      <c r="ZC14588" s="68"/>
      <c r="ZD14588" s="68"/>
    </row>
    <row r="14589" spans="658:680" x14ac:dyDescent="0.25">
      <c r="YH14589" s="68"/>
      <c r="YI14589" s="68"/>
      <c r="YJ14589" s="68"/>
      <c r="YK14589" s="68"/>
      <c r="YL14589" s="68"/>
      <c r="YM14589" s="68"/>
      <c r="YN14589" s="68"/>
      <c r="YO14589" s="68"/>
      <c r="YP14589" s="68"/>
      <c r="YQ14589" s="68"/>
      <c r="YR14589" s="68"/>
      <c r="YS14589" s="68"/>
      <c r="YT14589" s="68"/>
      <c r="YU14589" s="68"/>
      <c r="YV14589" s="68"/>
      <c r="YW14589" s="68"/>
      <c r="YX14589" s="68">
        <v>0.69513380525620805</v>
      </c>
      <c r="YY14589" s="68"/>
      <c r="YZ14589" s="68"/>
      <c r="ZA14589" s="68"/>
      <c r="ZB14589" s="68"/>
      <c r="ZC14589" s="68"/>
      <c r="ZD14589" s="68"/>
    </row>
    <row r="14590" spans="658:680" x14ac:dyDescent="0.25">
      <c r="YH14590" s="68"/>
      <c r="YI14590" s="68"/>
      <c r="YJ14590" s="68"/>
      <c r="YK14590" s="68"/>
      <c r="YL14590" s="68"/>
      <c r="YM14590" s="68"/>
      <c r="YN14590" s="68"/>
      <c r="YO14590" s="68"/>
      <c r="YP14590" s="68"/>
      <c r="YQ14590" s="68"/>
      <c r="YR14590" s="68"/>
      <c r="YS14590" s="68"/>
      <c r="YT14590" s="68"/>
      <c r="YU14590" s="68"/>
      <c r="YV14590" s="68"/>
      <c r="YW14590" s="68"/>
      <c r="YX14590" s="68">
        <v>0.69418458320124798</v>
      </c>
      <c r="YY14590" s="68"/>
      <c r="YZ14590" s="68"/>
      <c r="ZA14590" s="68"/>
      <c r="ZB14590" s="68"/>
      <c r="ZC14590" s="68"/>
      <c r="ZD14590" s="68"/>
    </row>
    <row r="14591" spans="658:680" x14ac:dyDescent="0.25">
      <c r="YH14591" s="68"/>
      <c r="YI14591" s="68"/>
      <c r="YJ14591" s="68"/>
      <c r="YK14591" s="68"/>
      <c r="YL14591" s="68"/>
      <c r="YM14591" s="68"/>
      <c r="YN14591" s="68"/>
      <c r="YO14591" s="68"/>
      <c r="YP14591" s="68"/>
      <c r="YQ14591" s="68"/>
      <c r="YR14591" s="68"/>
      <c r="YS14591" s="68"/>
      <c r="YT14591" s="68"/>
      <c r="YU14591" s="68"/>
      <c r="YV14591" s="68"/>
      <c r="YW14591" s="68"/>
      <c r="YX14591" s="68">
        <v>0.69390254183054501</v>
      </c>
      <c r="YY14591" s="68"/>
      <c r="YZ14591" s="68"/>
      <c r="ZA14591" s="68"/>
      <c r="ZB14591" s="68"/>
      <c r="ZC14591" s="68"/>
      <c r="ZD14591" s="68"/>
    </row>
    <row r="14592" spans="658:680" x14ac:dyDescent="0.25">
      <c r="YH14592" s="68"/>
      <c r="YI14592" s="68"/>
      <c r="YJ14592" s="68"/>
      <c r="YK14592" s="68"/>
      <c r="YL14592" s="68"/>
      <c r="YM14592" s="68"/>
      <c r="YN14592" s="68"/>
      <c r="YO14592" s="68"/>
      <c r="YP14592" s="68"/>
      <c r="YQ14592" s="68"/>
      <c r="YR14592" s="68"/>
      <c r="YS14592" s="68"/>
      <c r="YT14592" s="68"/>
      <c r="YU14592" s="68"/>
      <c r="YV14592" s="68"/>
      <c r="YW14592" s="68"/>
      <c r="YX14592" s="68">
        <v>0.69388577589051204</v>
      </c>
      <c r="YY14592" s="68"/>
      <c r="YZ14592" s="68"/>
      <c r="ZA14592" s="68"/>
      <c r="ZB14592" s="68"/>
      <c r="ZC14592" s="68"/>
      <c r="ZD14592" s="68"/>
    </row>
    <row r="14593" spans="658:680" x14ac:dyDescent="0.25">
      <c r="YH14593" s="68"/>
      <c r="YI14593" s="68"/>
      <c r="YJ14593" s="68"/>
      <c r="YK14593" s="68"/>
      <c r="YL14593" s="68"/>
      <c r="YM14593" s="68"/>
      <c r="YN14593" s="68"/>
      <c r="YO14593" s="68"/>
      <c r="YP14593" s="68"/>
      <c r="YQ14593" s="68"/>
      <c r="YR14593" s="68"/>
      <c r="YS14593" s="68"/>
      <c r="YT14593" s="68"/>
      <c r="YU14593" s="68"/>
      <c r="YV14593" s="68"/>
      <c r="YW14593" s="68"/>
      <c r="YX14593" s="68">
        <v>0.69017280931811498</v>
      </c>
      <c r="YY14593" s="68"/>
      <c r="YZ14593" s="68"/>
      <c r="ZA14593" s="68"/>
      <c r="ZB14593" s="68"/>
      <c r="ZC14593" s="68"/>
      <c r="ZD14593" s="68"/>
    </row>
    <row r="14594" spans="658:680" x14ac:dyDescent="0.25">
      <c r="YH14594" s="68"/>
      <c r="YI14594" s="68"/>
      <c r="YJ14594" s="68"/>
      <c r="YK14594" s="68"/>
      <c r="YL14594" s="68"/>
      <c r="YM14594" s="68"/>
      <c r="YN14594" s="68"/>
      <c r="YO14594" s="68"/>
      <c r="YP14594" s="68"/>
      <c r="YQ14594" s="68"/>
      <c r="YR14594" s="68"/>
      <c r="YS14594" s="68"/>
      <c r="YT14594" s="68"/>
      <c r="YU14594" s="68"/>
      <c r="YV14594" s="68"/>
      <c r="YW14594" s="68"/>
      <c r="YX14594" s="68">
        <v>0.69009181393630503</v>
      </c>
      <c r="YY14594" s="68"/>
      <c r="YZ14594" s="68"/>
      <c r="ZA14594" s="68"/>
      <c r="ZB14594" s="68"/>
      <c r="ZC14594" s="68"/>
      <c r="ZD14594" s="68"/>
    </row>
    <row r="14595" spans="658:680" x14ac:dyDescent="0.25">
      <c r="YH14595" s="68"/>
      <c r="YI14595" s="68"/>
      <c r="YJ14595" s="68"/>
      <c r="YK14595" s="68"/>
      <c r="YL14595" s="68"/>
      <c r="YM14595" s="68"/>
      <c r="YN14595" s="68"/>
      <c r="YO14595" s="68"/>
      <c r="YP14595" s="68"/>
      <c r="YQ14595" s="68"/>
      <c r="YR14595" s="68"/>
      <c r="YS14595" s="68"/>
      <c r="YT14595" s="68"/>
      <c r="YU14595" s="68"/>
      <c r="YV14595" s="68"/>
      <c r="YW14595" s="68"/>
      <c r="YX14595" s="68">
        <v>0.68793994225052801</v>
      </c>
      <c r="YY14595" s="68"/>
      <c r="YZ14595" s="68"/>
      <c r="ZA14595" s="68"/>
      <c r="ZB14595" s="68"/>
      <c r="ZC14595" s="68"/>
      <c r="ZD14595" s="68"/>
    </row>
    <row r="14596" spans="658:680" x14ac:dyDescent="0.25">
      <c r="YH14596" s="68"/>
      <c r="YI14596" s="68"/>
      <c r="YJ14596" s="68"/>
      <c r="YK14596" s="68"/>
      <c r="YL14596" s="68"/>
      <c r="YM14596" s="68"/>
      <c r="YN14596" s="68"/>
      <c r="YO14596" s="68"/>
      <c r="YP14596" s="68"/>
      <c r="YQ14596" s="68"/>
      <c r="YR14596" s="68"/>
      <c r="YS14596" s="68"/>
      <c r="YT14596" s="68"/>
      <c r="YU14596" s="68"/>
      <c r="YV14596" s="68"/>
      <c r="YW14596" s="68"/>
      <c r="YX14596" s="68">
        <v>0.68771319973959699</v>
      </c>
      <c r="YY14596" s="68"/>
      <c r="YZ14596" s="68"/>
      <c r="ZA14596" s="68"/>
      <c r="ZB14596" s="68"/>
      <c r="ZC14596" s="68"/>
      <c r="ZD14596" s="68"/>
    </row>
    <row r="14597" spans="658:680" x14ac:dyDescent="0.25">
      <c r="YH14597" s="68"/>
      <c r="YI14597" s="68"/>
      <c r="YJ14597" s="68"/>
      <c r="YK14597" s="68"/>
      <c r="YL14597" s="68"/>
      <c r="YM14597" s="68"/>
      <c r="YN14597" s="68"/>
      <c r="YO14597" s="68"/>
      <c r="YP14597" s="68"/>
      <c r="YQ14597" s="68"/>
      <c r="YR14597" s="68"/>
      <c r="YS14597" s="68"/>
      <c r="YT14597" s="68"/>
      <c r="YU14597" s="68"/>
      <c r="YV14597" s="68"/>
      <c r="YW14597" s="68"/>
      <c r="YX14597" s="68">
        <v>0.68689873340638297</v>
      </c>
      <c r="YY14597" s="68"/>
      <c r="YZ14597" s="68"/>
      <c r="ZA14597" s="68"/>
      <c r="ZB14597" s="68"/>
      <c r="ZC14597" s="68"/>
      <c r="ZD14597" s="68"/>
    </row>
    <row r="14598" spans="658:680" x14ac:dyDescent="0.25">
      <c r="YH14598" s="68"/>
      <c r="YI14598" s="68"/>
      <c r="YJ14598" s="68"/>
      <c r="YK14598" s="68"/>
      <c r="YL14598" s="68"/>
      <c r="YM14598" s="68"/>
      <c r="YN14598" s="68"/>
      <c r="YO14598" s="68"/>
      <c r="YP14598" s="68"/>
      <c r="YQ14598" s="68"/>
      <c r="YR14598" s="68"/>
      <c r="YS14598" s="68"/>
      <c r="YT14598" s="68"/>
      <c r="YU14598" s="68"/>
      <c r="YV14598" s="68"/>
      <c r="YW14598" s="68"/>
      <c r="YX14598" s="68">
        <v>0.68560455979146195</v>
      </c>
      <c r="YY14598" s="68"/>
      <c r="YZ14598" s="68"/>
      <c r="ZA14598" s="68"/>
      <c r="ZB14598" s="68"/>
      <c r="ZC14598" s="68"/>
      <c r="ZD14598" s="68"/>
    </row>
    <row r="14599" spans="658:680" x14ac:dyDescent="0.25">
      <c r="YH14599" s="68"/>
      <c r="YI14599" s="68"/>
      <c r="YJ14599" s="68"/>
      <c r="YK14599" s="68"/>
      <c r="YL14599" s="68"/>
      <c r="YM14599" s="68"/>
      <c r="YN14599" s="68"/>
      <c r="YO14599" s="68"/>
      <c r="YP14599" s="68"/>
      <c r="YQ14599" s="68"/>
      <c r="YR14599" s="68"/>
      <c r="YS14599" s="68"/>
      <c r="YT14599" s="68"/>
      <c r="YU14599" s="68"/>
      <c r="YV14599" s="68"/>
      <c r="YW14599" s="68"/>
      <c r="YX14599" s="68">
        <v>0.684864075815937</v>
      </c>
      <c r="YY14599" s="68"/>
      <c r="YZ14599" s="68"/>
      <c r="ZA14599" s="68"/>
      <c r="ZB14599" s="68"/>
      <c r="ZC14599" s="68"/>
      <c r="ZD14599" s="68"/>
    </row>
    <row r="14600" spans="658:680" x14ac:dyDescent="0.25">
      <c r="YH14600" s="68"/>
      <c r="YI14600" s="68"/>
      <c r="YJ14600" s="68"/>
      <c r="YK14600" s="68"/>
      <c r="YL14600" s="68"/>
      <c r="YM14600" s="68"/>
      <c r="YN14600" s="68"/>
      <c r="YO14600" s="68"/>
      <c r="YP14600" s="68"/>
      <c r="YQ14600" s="68"/>
      <c r="YR14600" s="68"/>
      <c r="YS14600" s="68"/>
      <c r="YT14600" s="68"/>
      <c r="YU14600" s="68"/>
      <c r="YV14600" s="68"/>
      <c r="YW14600" s="68"/>
      <c r="YX14600" s="68">
        <v>0.68424764808294003</v>
      </c>
      <c r="YY14600" s="68"/>
      <c r="YZ14600" s="68"/>
      <c r="ZA14600" s="68"/>
      <c r="ZB14600" s="68"/>
      <c r="ZC14600" s="68"/>
      <c r="ZD14600" s="68"/>
    </row>
    <row r="14601" spans="658:680" x14ac:dyDescent="0.25">
      <c r="YH14601" s="68"/>
      <c r="YI14601" s="68"/>
      <c r="YJ14601" s="68"/>
      <c r="YK14601" s="68"/>
      <c r="YL14601" s="68"/>
      <c r="YM14601" s="68"/>
      <c r="YN14601" s="68"/>
      <c r="YO14601" s="68"/>
      <c r="YP14601" s="68"/>
      <c r="YQ14601" s="68"/>
      <c r="YR14601" s="68"/>
      <c r="YS14601" s="68"/>
      <c r="YT14601" s="68"/>
      <c r="YU14601" s="68"/>
      <c r="YV14601" s="68"/>
      <c r="YW14601" s="68"/>
      <c r="YX14601" s="68">
        <v>0.68350046093929395</v>
      </c>
      <c r="YY14601" s="68"/>
      <c r="YZ14601" s="68"/>
      <c r="ZA14601" s="68"/>
      <c r="ZB14601" s="68"/>
      <c r="ZC14601" s="68"/>
      <c r="ZD14601" s="68"/>
    </row>
    <row r="14602" spans="658:680" x14ac:dyDescent="0.25">
      <c r="YH14602" s="68"/>
      <c r="YI14602" s="68"/>
      <c r="YJ14602" s="68"/>
      <c r="YK14602" s="68"/>
      <c r="YL14602" s="68"/>
      <c r="YM14602" s="68"/>
      <c r="YN14602" s="68"/>
      <c r="YO14602" s="68"/>
      <c r="YP14602" s="68"/>
      <c r="YQ14602" s="68"/>
      <c r="YR14602" s="68"/>
      <c r="YS14602" s="68"/>
      <c r="YT14602" s="68"/>
      <c r="YU14602" s="68"/>
      <c r="YV14602" s="68"/>
      <c r="YW14602" s="68"/>
      <c r="YX14602" s="68">
        <v>0.68243214885081904</v>
      </c>
      <c r="YY14602" s="68"/>
      <c r="YZ14602" s="68"/>
      <c r="ZA14602" s="68"/>
      <c r="ZB14602" s="68"/>
      <c r="ZC14602" s="68"/>
      <c r="ZD14602" s="68"/>
    </row>
    <row r="14603" spans="658:680" x14ac:dyDescent="0.25">
      <c r="YH14603" s="68"/>
      <c r="YI14603" s="68"/>
      <c r="YJ14603" s="68"/>
      <c r="YK14603" s="68"/>
      <c r="YL14603" s="68"/>
      <c r="YM14603" s="68"/>
      <c r="YN14603" s="68"/>
      <c r="YO14603" s="68"/>
      <c r="YP14603" s="68"/>
      <c r="YQ14603" s="68"/>
      <c r="YR14603" s="68"/>
      <c r="YS14603" s="68"/>
      <c r="YT14603" s="68"/>
      <c r="YU14603" s="68"/>
      <c r="YV14603" s="68"/>
      <c r="YW14603" s="68"/>
      <c r="YX14603" s="68">
        <v>0.68202587410112403</v>
      </c>
      <c r="YY14603" s="68"/>
      <c r="YZ14603" s="68"/>
      <c r="ZA14603" s="68"/>
      <c r="ZB14603" s="68"/>
      <c r="ZC14603" s="68"/>
      <c r="ZD14603" s="68"/>
    </row>
    <row r="14604" spans="658:680" x14ac:dyDescent="0.25">
      <c r="YH14604" s="68"/>
      <c r="YI14604" s="68"/>
      <c r="YJ14604" s="68"/>
      <c r="YK14604" s="68"/>
      <c r="YL14604" s="68"/>
      <c r="YM14604" s="68"/>
      <c r="YN14604" s="68"/>
      <c r="YO14604" s="68"/>
      <c r="YP14604" s="68"/>
      <c r="YQ14604" s="68"/>
      <c r="YR14604" s="68"/>
      <c r="YS14604" s="68"/>
      <c r="YT14604" s="68"/>
      <c r="YU14604" s="68"/>
      <c r="YV14604" s="68"/>
      <c r="YW14604" s="68"/>
      <c r="YX14604" s="68">
        <v>0.68109299664535194</v>
      </c>
      <c r="YY14604" s="68"/>
      <c r="YZ14604" s="68"/>
      <c r="ZA14604" s="68"/>
      <c r="ZB14604" s="68"/>
      <c r="ZC14604" s="68"/>
      <c r="ZD14604" s="68"/>
    </row>
    <row r="14605" spans="658:680" x14ac:dyDescent="0.25">
      <c r="YH14605" s="68"/>
      <c r="YI14605" s="68"/>
      <c r="YJ14605" s="68"/>
      <c r="YK14605" s="68"/>
      <c r="YL14605" s="68"/>
      <c r="YM14605" s="68"/>
      <c r="YN14605" s="68"/>
      <c r="YO14605" s="68"/>
      <c r="YP14605" s="68"/>
      <c r="YQ14605" s="68"/>
      <c r="YR14605" s="68"/>
      <c r="YS14605" s="68"/>
      <c r="YT14605" s="68"/>
      <c r="YU14605" s="68"/>
      <c r="YV14605" s="68"/>
      <c r="YW14605" s="68"/>
      <c r="YX14605" s="68">
        <v>0.68086303159180295</v>
      </c>
      <c r="YY14605" s="68"/>
      <c r="YZ14605" s="68"/>
      <c r="ZA14605" s="68"/>
      <c r="ZB14605" s="68"/>
      <c r="ZC14605" s="68"/>
      <c r="ZD14605" s="68"/>
    </row>
    <row r="14606" spans="658:680" x14ac:dyDescent="0.25">
      <c r="YH14606" s="68"/>
      <c r="YI14606" s="68"/>
      <c r="YJ14606" s="68"/>
      <c r="YK14606" s="68"/>
      <c r="YL14606" s="68"/>
      <c r="YM14606" s="68"/>
      <c r="YN14606" s="68"/>
      <c r="YO14606" s="68"/>
      <c r="YP14606" s="68"/>
      <c r="YQ14606" s="68"/>
      <c r="YR14606" s="68"/>
      <c r="YS14606" s="68"/>
      <c r="YT14606" s="68"/>
      <c r="YU14606" s="68"/>
      <c r="YV14606" s="68"/>
      <c r="YW14606" s="68"/>
      <c r="YX14606" s="68">
        <v>0.67988697898197203</v>
      </c>
      <c r="YY14606" s="68"/>
      <c r="YZ14606" s="68"/>
      <c r="ZA14606" s="68"/>
      <c r="ZB14606" s="68"/>
      <c r="ZC14606" s="68"/>
      <c r="ZD14606" s="68"/>
    </row>
    <row r="14607" spans="658:680" x14ac:dyDescent="0.25">
      <c r="YH14607" s="68"/>
      <c r="YI14607" s="68"/>
      <c r="YJ14607" s="68"/>
      <c r="YK14607" s="68"/>
      <c r="YL14607" s="68"/>
      <c r="YM14607" s="68"/>
      <c r="YN14607" s="68"/>
      <c r="YO14607" s="68"/>
      <c r="YP14607" s="68"/>
      <c r="YQ14607" s="68"/>
      <c r="YR14607" s="68"/>
      <c r="YS14607" s="68"/>
      <c r="YT14607" s="68"/>
      <c r="YU14607" s="68"/>
      <c r="YV14607" s="68"/>
      <c r="YW14607" s="68"/>
      <c r="YX14607" s="68">
        <v>0.67840537281566904</v>
      </c>
      <c r="YY14607" s="68"/>
      <c r="YZ14607" s="68"/>
      <c r="ZA14607" s="68"/>
      <c r="ZB14607" s="68"/>
      <c r="ZC14607" s="68"/>
      <c r="ZD14607" s="68"/>
    </row>
    <row r="14608" spans="658:680" x14ac:dyDescent="0.25">
      <c r="YH14608" s="68"/>
      <c r="YI14608" s="68"/>
      <c r="YJ14608" s="68"/>
      <c r="YK14608" s="68"/>
      <c r="YL14608" s="68"/>
      <c r="YM14608" s="68"/>
      <c r="YN14608" s="68"/>
      <c r="YO14608" s="68"/>
      <c r="YP14608" s="68"/>
      <c r="YQ14608" s="68"/>
      <c r="YR14608" s="68"/>
      <c r="YS14608" s="68"/>
      <c r="YT14608" s="68"/>
      <c r="YU14608" s="68"/>
      <c r="YV14608" s="68"/>
      <c r="YW14608" s="68"/>
      <c r="YX14608" s="68">
        <v>0.67762139883555195</v>
      </c>
      <c r="YY14608" s="68"/>
      <c r="YZ14608" s="68"/>
      <c r="ZA14608" s="68"/>
      <c r="ZB14608" s="68"/>
      <c r="ZC14608" s="68"/>
      <c r="ZD14608" s="68"/>
    </row>
    <row r="14609" spans="658:680" x14ac:dyDescent="0.25">
      <c r="YH14609" s="68"/>
      <c r="YI14609" s="68"/>
      <c r="YJ14609" s="68"/>
      <c r="YK14609" s="68"/>
      <c r="YL14609" s="68"/>
      <c r="YM14609" s="68"/>
      <c r="YN14609" s="68"/>
      <c r="YO14609" s="68"/>
      <c r="YP14609" s="68"/>
      <c r="YQ14609" s="68"/>
      <c r="YR14609" s="68"/>
      <c r="YS14609" s="68"/>
      <c r="YT14609" s="68"/>
      <c r="YU14609" s="68"/>
      <c r="YV14609" s="68"/>
      <c r="YW14609" s="68"/>
      <c r="YX14609" s="68">
        <v>0.67753234552490404</v>
      </c>
      <c r="YY14609" s="68"/>
      <c r="YZ14609" s="68"/>
      <c r="ZA14609" s="68"/>
      <c r="ZB14609" s="68"/>
      <c r="ZC14609" s="68"/>
      <c r="ZD14609" s="68"/>
    </row>
    <row r="14610" spans="658:680" x14ac:dyDescent="0.25">
      <c r="YH14610" s="68"/>
      <c r="YI14610" s="68"/>
      <c r="YJ14610" s="68"/>
      <c r="YK14610" s="68"/>
      <c r="YL14610" s="68"/>
      <c r="YM14610" s="68"/>
      <c r="YN14610" s="68"/>
      <c r="YO14610" s="68"/>
      <c r="YP14610" s="68"/>
      <c r="YQ14610" s="68"/>
      <c r="YR14610" s="68"/>
      <c r="YS14610" s="68"/>
      <c r="YT14610" s="68"/>
      <c r="YU14610" s="68"/>
      <c r="YV14610" s="68"/>
      <c r="YW14610" s="68"/>
      <c r="YX14610" s="68">
        <v>0.67743507981229301</v>
      </c>
      <c r="YY14610" s="68"/>
      <c r="YZ14610" s="68"/>
      <c r="ZA14610" s="68"/>
      <c r="ZB14610" s="68"/>
      <c r="ZC14610" s="68"/>
      <c r="ZD14610" s="68"/>
    </row>
    <row r="14611" spans="658:680" x14ac:dyDescent="0.25">
      <c r="YH14611" s="68"/>
      <c r="YI14611" s="68"/>
      <c r="YJ14611" s="68"/>
      <c r="YK14611" s="68"/>
      <c r="YL14611" s="68"/>
      <c r="YM14611" s="68"/>
      <c r="YN14611" s="68"/>
      <c r="YO14611" s="68"/>
      <c r="YP14611" s="68"/>
      <c r="YQ14611" s="68"/>
      <c r="YR14611" s="68"/>
      <c r="YS14611" s="68"/>
      <c r="YT14611" s="68"/>
      <c r="YU14611" s="68"/>
      <c r="YV14611" s="68"/>
      <c r="YW14611" s="68"/>
      <c r="YX14611" s="68">
        <v>0.67496669327539005</v>
      </c>
      <c r="YY14611" s="68"/>
      <c r="YZ14611" s="68"/>
      <c r="ZA14611" s="68"/>
      <c r="ZB14611" s="68"/>
      <c r="ZC14611" s="68"/>
      <c r="ZD14611" s="68"/>
    </row>
    <row r="14612" spans="658:680" x14ac:dyDescent="0.25">
      <c r="YH14612" s="68"/>
      <c r="YI14612" s="68"/>
      <c r="YJ14612" s="68"/>
      <c r="YK14612" s="68"/>
      <c r="YL14612" s="68"/>
      <c r="YM14612" s="68"/>
      <c r="YN14612" s="68"/>
      <c r="YO14612" s="68"/>
      <c r="YP14612" s="68"/>
      <c r="YQ14612" s="68"/>
      <c r="YR14612" s="68"/>
      <c r="YS14612" s="68"/>
      <c r="YT14612" s="68"/>
      <c r="YU14612" s="68"/>
      <c r="YV14612" s="68"/>
      <c r="YW14612" s="68"/>
      <c r="YX14612" s="68">
        <v>0.67462791497671903</v>
      </c>
      <c r="YY14612" s="68"/>
      <c r="YZ14612" s="68"/>
      <c r="ZA14612" s="68"/>
      <c r="ZB14612" s="68"/>
      <c r="ZC14612" s="68"/>
      <c r="ZD14612" s="68"/>
    </row>
    <row r="14613" spans="658:680" x14ac:dyDescent="0.25">
      <c r="YH14613" s="68"/>
      <c r="YI14613" s="68"/>
      <c r="YJ14613" s="68"/>
      <c r="YK14613" s="68"/>
      <c r="YL14613" s="68"/>
      <c r="YM14613" s="68"/>
      <c r="YN14613" s="68"/>
      <c r="YO14613" s="68"/>
      <c r="YP14613" s="68"/>
      <c r="YQ14613" s="68"/>
      <c r="YR14613" s="68"/>
      <c r="YS14613" s="68"/>
      <c r="YT14613" s="68"/>
      <c r="YU14613" s="68"/>
      <c r="YV14613" s="68"/>
      <c r="YW14613" s="68"/>
      <c r="YX14613" s="68">
        <v>0.67459802501616895</v>
      </c>
      <c r="YY14613" s="68"/>
      <c r="YZ14613" s="68"/>
      <c r="ZA14613" s="68"/>
      <c r="ZB14613" s="68"/>
      <c r="ZC14613" s="68"/>
      <c r="ZD14613" s="68"/>
    </row>
    <row r="14614" spans="658:680" x14ac:dyDescent="0.25">
      <c r="YH14614" s="68"/>
      <c r="YI14614" s="68"/>
      <c r="YJ14614" s="68"/>
      <c r="YK14614" s="68"/>
      <c r="YL14614" s="68"/>
      <c r="YM14614" s="68"/>
      <c r="YN14614" s="68"/>
      <c r="YO14614" s="68"/>
      <c r="YP14614" s="68"/>
      <c r="YQ14614" s="68"/>
      <c r="YR14614" s="68"/>
      <c r="YS14614" s="68"/>
      <c r="YT14614" s="68"/>
      <c r="YU14614" s="68"/>
      <c r="YV14614" s="68"/>
      <c r="YW14614" s="68"/>
      <c r="YX14614" s="68">
        <v>0.67346906962703301</v>
      </c>
      <c r="YY14614" s="68"/>
      <c r="YZ14614" s="68"/>
      <c r="ZA14614" s="68"/>
      <c r="ZB14614" s="68"/>
      <c r="ZC14614" s="68"/>
      <c r="ZD14614" s="68"/>
    </row>
    <row r="14615" spans="658:680" x14ac:dyDescent="0.25">
      <c r="YH14615" s="68"/>
      <c r="YI14615" s="68"/>
      <c r="YJ14615" s="68"/>
      <c r="YK14615" s="68"/>
      <c r="YL14615" s="68"/>
      <c r="YM14615" s="68"/>
      <c r="YN14615" s="68"/>
      <c r="YO14615" s="68"/>
      <c r="YP14615" s="68"/>
      <c r="YQ14615" s="68"/>
      <c r="YR14615" s="68"/>
      <c r="YS14615" s="68"/>
      <c r="YT14615" s="68"/>
      <c r="YU14615" s="68"/>
      <c r="YV14615" s="68"/>
      <c r="YW14615" s="68"/>
      <c r="YX14615" s="68">
        <v>0.67271900558497399</v>
      </c>
      <c r="YY14615" s="68"/>
      <c r="YZ14615" s="68"/>
      <c r="ZA14615" s="68"/>
      <c r="ZB14615" s="68"/>
      <c r="ZC14615" s="68"/>
      <c r="ZD14615" s="68"/>
    </row>
    <row r="14616" spans="658:680" x14ac:dyDescent="0.25">
      <c r="YH14616" s="68"/>
      <c r="YI14616" s="68"/>
      <c r="YJ14616" s="68"/>
      <c r="YK14616" s="68"/>
      <c r="YL14616" s="68"/>
      <c r="YM14616" s="68"/>
      <c r="YN14616" s="68"/>
      <c r="YO14616" s="68"/>
      <c r="YP14616" s="68"/>
      <c r="YQ14616" s="68"/>
      <c r="YR14616" s="68"/>
      <c r="YS14616" s="68"/>
      <c r="YT14616" s="68"/>
      <c r="YU14616" s="68"/>
      <c r="YV14616" s="68"/>
      <c r="YW14616" s="68"/>
      <c r="YX14616" s="68">
        <v>0.67222136764361395</v>
      </c>
      <c r="YY14616" s="68"/>
      <c r="YZ14616" s="68"/>
      <c r="ZA14616" s="68"/>
      <c r="ZB14616" s="68"/>
      <c r="ZC14616" s="68"/>
      <c r="ZD14616" s="68"/>
    </row>
    <row r="14617" spans="658:680" x14ac:dyDescent="0.25">
      <c r="YH14617" s="68"/>
      <c r="YI14617" s="68"/>
      <c r="YJ14617" s="68"/>
      <c r="YK14617" s="68"/>
      <c r="YL14617" s="68"/>
      <c r="YM14617" s="68"/>
      <c r="YN14617" s="68"/>
      <c r="YO14617" s="68"/>
      <c r="YP14617" s="68"/>
      <c r="YQ14617" s="68"/>
      <c r="YR14617" s="68"/>
      <c r="YS14617" s="68"/>
      <c r="YT14617" s="68"/>
      <c r="YU14617" s="68"/>
      <c r="YV14617" s="68"/>
      <c r="YW14617" s="68"/>
      <c r="YX14617" s="68">
        <v>0.67207034104551699</v>
      </c>
      <c r="YY14617" s="68"/>
      <c r="YZ14617" s="68"/>
      <c r="ZA14617" s="68"/>
      <c r="ZB14617" s="68"/>
      <c r="ZC14617" s="68"/>
      <c r="ZD14617" s="68"/>
    </row>
    <row r="14618" spans="658:680" x14ac:dyDescent="0.25">
      <c r="YH14618" s="68"/>
      <c r="YI14618" s="68"/>
      <c r="YJ14618" s="68"/>
      <c r="YK14618" s="68"/>
      <c r="YL14618" s="68"/>
      <c r="YM14618" s="68"/>
      <c r="YN14618" s="68"/>
      <c r="YO14618" s="68"/>
      <c r="YP14618" s="68"/>
      <c r="YQ14618" s="68"/>
      <c r="YR14618" s="68"/>
      <c r="YS14618" s="68"/>
      <c r="YT14618" s="68"/>
      <c r="YU14618" s="68"/>
      <c r="YV14618" s="68"/>
      <c r="YW14618" s="68"/>
      <c r="YX14618" s="68">
        <v>0.67160199306578805</v>
      </c>
      <c r="YY14618" s="68"/>
      <c r="YZ14618" s="68"/>
      <c r="ZA14618" s="68"/>
      <c r="ZB14618" s="68"/>
      <c r="ZC14618" s="68"/>
      <c r="ZD14618" s="68"/>
    </row>
    <row r="14619" spans="658:680" x14ac:dyDescent="0.25">
      <c r="YH14619" s="68"/>
      <c r="YI14619" s="68"/>
      <c r="YJ14619" s="68"/>
      <c r="YK14619" s="68"/>
      <c r="YL14619" s="68"/>
      <c r="YM14619" s="68"/>
      <c r="YN14619" s="68"/>
      <c r="YO14619" s="68"/>
      <c r="YP14619" s="68"/>
      <c r="YQ14619" s="68"/>
      <c r="YR14619" s="68"/>
      <c r="YS14619" s="68"/>
      <c r="YT14619" s="68"/>
      <c r="YU14619" s="68"/>
      <c r="YV14619" s="68"/>
      <c r="YW14619" s="68"/>
      <c r="YX14619" s="68">
        <v>0.669983766179441</v>
      </c>
      <c r="YY14619" s="68"/>
      <c r="YZ14619" s="68"/>
      <c r="ZA14619" s="68"/>
      <c r="ZB14619" s="68"/>
      <c r="ZC14619" s="68"/>
      <c r="ZD14619" s="68"/>
    </row>
    <row r="14620" spans="658:680" x14ac:dyDescent="0.25">
      <c r="YH14620" s="68"/>
      <c r="YI14620" s="68"/>
      <c r="YJ14620" s="68"/>
      <c r="YK14620" s="68"/>
      <c r="YL14620" s="68"/>
      <c r="YM14620" s="68"/>
      <c r="YN14620" s="68"/>
      <c r="YO14620" s="68"/>
      <c r="YP14620" s="68"/>
      <c r="YQ14620" s="68"/>
      <c r="YR14620" s="68"/>
      <c r="YS14620" s="68"/>
      <c r="YT14620" s="68"/>
      <c r="YU14620" s="68"/>
      <c r="YV14620" s="68"/>
      <c r="YW14620" s="68"/>
      <c r="YX14620" s="68">
        <v>0.66887325635970696</v>
      </c>
      <c r="YY14620" s="68"/>
      <c r="YZ14620" s="68"/>
      <c r="ZA14620" s="68"/>
      <c r="ZB14620" s="68"/>
      <c r="ZC14620" s="68"/>
      <c r="ZD14620" s="68"/>
    </row>
    <row r="14621" spans="658:680" x14ac:dyDescent="0.25">
      <c r="YH14621" s="68"/>
      <c r="YI14621" s="68"/>
      <c r="YJ14621" s="68"/>
      <c r="YK14621" s="68"/>
      <c r="YL14621" s="68"/>
      <c r="YM14621" s="68"/>
      <c r="YN14621" s="68"/>
      <c r="YO14621" s="68"/>
      <c r="YP14621" s="68"/>
      <c r="YQ14621" s="68"/>
      <c r="YR14621" s="68"/>
      <c r="YS14621" s="68"/>
      <c r="YT14621" s="68"/>
      <c r="YU14621" s="68"/>
      <c r="YV14621" s="68"/>
      <c r="YW14621" s="68"/>
      <c r="YX14621" s="68">
        <v>0.66806055742121995</v>
      </c>
      <c r="YY14621" s="68"/>
      <c r="YZ14621" s="68"/>
      <c r="ZA14621" s="68"/>
      <c r="ZB14621" s="68"/>
      <c r="ZC14621" s="68"/>
      <c r="ZD14621" s="68"/>
    </row>
    <row r="14622" spans="658:680" x14ac:dyDescent="0.25">
      <c r="YH14622" s="68"/>
      <c r="YI14622" s="68"/>
      <c r="YJ14622" s="68"/>
      <c r="YK14622" s="68"/>
      <c r="YL14622" s="68"/>
      <c r="YM14622" s="68"/>
      <c r="YN14622" s="68"/>
      <c r="YO14622" s="68"/>
      <c r="YP14622" s="68"/>
      <c r="YQ14622" s="68"/>
      <c r="YR14622" s="68"/>
      <c r="YS14622" s="68"/>
      <c r="YT14622" s="68"/>
      <c r="YU14622" s="68"/>
      <c r="YV14622" s="68"/>
      <c r="YW14622" s="68"/>
      <c r="YX14622" s="68">
        <v>0.66797474134132495</v>
      </c>
      <c r="YY14622" s="68"/>
      <c r="YZ14622" s="68"/>
      <c r="ZA14622" s="68"/>
      <c r="ZB14622" s="68"/>
      <c r="ZC14622" s="68"/>
      <c r="ZD14622" s="68"/>
    </row>
    <row r="14623" spans="658:680" x14ac:dyDescent="0.25">
      <c r="YH14623" s="68"/>
      <c r="YI14623" s="68"/>
      <c r="YJ14623" s="68"/>
      <c r="YK14623" s="68"/>
      <c r="YL14623" s="68"/>
      <c r="YM14623" s="68"/>
      <c r="YN14623" s="68"/>
      <c r="YO14623" s="68"/>
      <c r="YP14623" s="68"/>
      <c r="YQ14623" s="68"/>
      <c r="YR14623" s="68"/>
      <c r="YS14623" s="68"/>
      <c r="YT14623" s="68"/>
      <c r="YU14623" s="68"/>
      <c r="YV14623" s="68"/>
      <c r="YW14623" s="68"/>
      <c r="YX14623" s="68">
        <v>0.66384963357064597</v>
      </c>
      <c r="YY14623" s="68"/>
      <c r="YZ14623" s="68"/>
      <c r="ZA14623" s="68"/>
      <c r="ZB14623" s="68"/>
      <c r="ZC14623" s="68"/>
      <c r="ZD14623" s="68"/>
    </row>
    <row r="14624" spans="658:680" x14ac:dyDescent="0.25">
      <c r="YH14624" s="68"/>
      <c r="YI14624" s="68"/>
      <c r="YJ14624" s="68"/>
      <c r="YK14624" s="68"/>
      <c r="YL14624" s="68"/>
      <c r="YM14624" s="68"/>
      <c r="YN14624" s="68"/>
      <c r="YO14624" s="68"/>
      <c r="YP14624" s="68"/>
      <c r="YQ14624" s="68"/>
      <c r="YR14624" s="68"/>
      <c r="YS14624" s="68"/>
      <c r="YT14624" s="68"/>
      <c r="YU14624" s="68"/>
      <c r="YV14624" s="68"/>
      <c r="YW14624" s="68"/>
      <c r="YX14624" s="68">
        <v>0.661825682707193</v>
      </c>
      <c r="YY14624" s="68"/>
      <c r="YZ14624" s="68"/>
      <c r="ZA14624" s="68"/>
      <c r="ZB14624" s="68"/>
      <c r="ZC14624" s="68"/>
      <c r="ZD14624" s="68"/>
    </row>
    <row r="14625" spans="658:680" x14ac:dyDescent="0.25">
      <c r="YH14625" s="68"/>
      <c r="YI14625" s="68"/>
      <c r="YJ14625" s="68"/>
      <c r="YK14625" s="68"/>
      <c r="YL14625" s="68"/>
      <c r="YM14625" s="68"/>
      <c r="YN14625" s="68"/>
      <c r="YO14625" s="68"/>
      <c r="YP14625" s="68"/>
      <c r="YQ14625" s="68"/>
      <c r="YR14625" s="68"/>
      <c r="YS14625" s="68"/>
      <c r="YT14625" s="68"/>
      <c r="YU14625" s="68"/>
      <c r="YV14625" s="68"/>
      <c r="YW14625" s="68"/>
      <c r="YX14625" s="68">
        <v>0.65255926557996502</v>
      </c>
      <c r="YY14625" s="68"/>
      <c r="YZ14625" s="68"/>
      <c r="ZA14625" s="68"/>
      <c r="ZB14625" s="68"/>
      <c r="ZC14625" s="68"/>
      <c r="ZD14625" s="68"/>
    </row>
    <row r="14626" spans="658:680" x14ac:dyDescent="0.25">
      <c r="YH14626" s="68"/>
      <c r="YI14626" s="68"/>
      <c r="YJ14626" s="68"/>
      <c r="YK14626" s="68"/>
      <c r="YL14626" s="68"/>
      <c r="YM14626" s="68"/>
      <c r="YN14626" s="68"/>
      <c r="YO14626" s="68"/>
      <c r="YP14626" s="68"/>
      <c r="YQ14626" s="68"/>
      <c r="YR14626" s="68"/>
      <c r="YS14626" s="68"/>
      <c r="YT14626" s="68"/>
      <c r="YU14626" s="68"/>
      <c r="YV14626" s="68"/>
      <c r="YW14626" s="68"/>
      <c r="YX14626" s="68">
        <v>0.64759112627619597</v>
      </c>
      <c r="YY14626" s="68"/>
      <c r="YZ14626" s="68"/>
      <c r="ZA14626" s="68"/>
      <c r="ZB14626" s="68"/>
      <c r="ZC14626" s="68"/>
      <c r="ZD14626" s="68"/>
    </row>
    <row r="14627" spans="658:680" x14ac:dyDescent="0.25">
      <c r="YH14627" s="68"/>
      <c r="YI14627" s="68"/>
      <c r="YJ14627" s="68"/>
      <c r="YK14627" s="68"/>
      <c r="YL14627" s="68"/>
      <c r="YM14627" s="68"/>
      <c r="YN14627" s="68"/>
      <c r="YO14627" s="68"/>
      <c r="YP14627" s="68"/>
      <c r="YQ14627" s="68"/>
      <c r="YR14627" s="68"/>
      <c r="YS14627" s="68"/>
      <c r="YT14627" s="68"/>
      <c r="YU14627" s="68"/>
      <c r="YV14627" s="68"/>
      <c r="YW14627" s="68"/>
      <c r="YX14627" s="68">
        <v>0.63673593451700905</v>
      </c>
      <c r="YY14627" s="68"/>
      <c r="YZ14627" s="68"/>
      <c r="ZA14627" s="68"/>
      <c r="ZB14627" s="68"/>
      <c r="ZC14627" s="68"/>
      <c r="ZD14627" s="68"/>
    </row>
    <row r="14628" spans="658:680" x14ac:dyDescent="0.25">
      <c r="YH14628" s="68"/>
      <c r="YI14628" s="68"/>
      <c r="YJ14628" s="68"/>
      <c r="YK14628" s="68"/>
      <c r="YL14628" s="68"/>
      <c r="YM14628" s="68"/>
      <c r="YN14628" s="68"/>
      <c r="YO14628" s="68"/>
      <c r="YP14628" s="68"/>
      <c r="YQ14628" s="68"/>
      <c r="YR14628" s="68"/>
      <c r="YS14628" s="68"/>
      <c r="YT14628" s="68"/>
      <c r="YU14628" s="68"/>
      <c r="YV14628" s="68"/>
      <c r="YW14628" s="68"/>
      <c r="YX14628" s="68">
        <v>0.63321144250563499</v>
      </c>
      <c r="YY14628" s="68"/>
      <c r="YZ14628" s="68"/>
      <c r="ZA14628" s="68"/>
      <c r="ZB14628" s="68"/>
      <c r="ZC14628" s="68"/>
      <c r="ZD14628" s="68"/>
    </row>
    <row r="14629" spans="658:680" x14ac:dyDescent="0.25">
      <c r="YH14629" s="68"/>
      <c r="YI14629" s="68"/>
      <c r="YJ14629" s="68"/>
      <c r="YK14629" s="68"/>
      <c r="YL14629" s="68"/>
      <c r="YM14629" s="68"/>
      <c r="YN14629" s="68"/>
      <c r="YO14629" s="68"/>
      <c r="YP14629" s="68"/>
      <c r="YQ14629" s="68"/>
      <c r="YR14629" s="68"/>
      <c r="YS14629" s="68"/>
      <c r="YT14629" s="68"/>
      <c r="YU14629" s="68"/>
      <c r="YV14629" s="68"/>
      <c r="YW14629" s="68"/>
      <c r="YX14629" s="68">
        <v>0.63058617986159204</v>
      </c>
      <c r="YY14629" s="68"/>
      <c r="YZ14629" s="68"/>
      <c r="ZA14629" s="68"/>
      <c r="ZB14629" s="68"/>
      <c r="ZC14629" s="68"/>
      <c r="ZD14629" s="68"/>
    </row>
    <row r="14630" spans="658:680" x14ac:dyDescent="0.25">
      <c r="YH14630" s="68"/>
      <c r="YI14630" s="68"/>
      <c r="YJ14630" s="68"/>
      <c r="YK14630" s="68"/>
      <c r="YL14630" s="68"/>
      <c r="YM14630" s="68"/>
      <c r="YN14630" s="68"/>
      <c r="YO14630" s="68"/>
      <c r="YP14630" s="68"/>
      <c r="YQ14630" s="68"/>
      <c r="YR14630" s="68"/>
      <c r="YS14630" s="68"/>
      <c r="YT14630" s="68"/>
      <c r="YU14630" s="68"/>
      <c r="YV14630" s="68"/>
      <c r="YW14630" s="68"/>
      <c r="YX14630" s="68">
        <v>0.62478354691623506</v>
      </c>
      <c r="YY14630" s="68"/>
      <c r="YZ14630" s="68"/>
      <c r="ZA14630" s="68"/>
      <c r="ZB14630" s="68"/>
      <c r="ZC14630" s="68"/>
      <c r="ZD14630" s="68"/>
    </row>
    <row r="14631" spans="658:680" x14ac:dyDescent="0.25">
      <c r="YH14631" s="68"/>
      <c r="YI14631" s="68"/>
      <c r="YJ14631" s="68"/>
      <c r="YK14631" s="68"/>
      <c r="YL14631" s="68"/>
      <c r="YM14631" s="68"/>
      <c r="YN14631" s="68"/>
      <c r="YO14631" s="68"/>
      <c r="YP14631" s="68"/>
      <c r="YQ14631" s="68"/>
      <c r="YR14631" s="68"/>
      <c r="YS14631" s="68"/>
      <c r="YT14631" s="68"/>
      <c r="YU14631" s="68"/>
      <c r="YV14631" s="68"/>
      <c r="YW14631" s="68"/>
      <c r="YX14631" s="68">
        <v>0.62043849149056596</v>
      </c>
      <c r="YY14631" s="68"/>
      <c r="YZ14631" s="68"/>
      <c r="ZA14631" s="68"/>
      <c r="ZB14631" s="68"/>
      <c r="ZC14631" s="68"/>
      <c r="ZD14631" s="68"/>
    </row>
    <row r="14632" spans="658:680" x14ac:dyDescent="0.25">
      <c r="YH14632" s="68"/>
      <c r="YI14632" s="68"/>
      <c r="YJ14632" s="68"/>
      <c r="YK14632" s="68"/>
      <c r="YL14632" s="68"/>
      <c r="YM14632" s="68"/>
      <c r="YN14632" s="68"/>
      <c r="YO14632" s="68"/>
      <c r="YP14632" s="68"/>
      <c r="YQ14632" s="68"/>
      <c r="YR14632" s="68"/>
      <c r="YS14632" s="68"/>
      <c r="YT14632" s="68"/>
      <c r="YU14632" s="68"/>
      <c r="YV14632" s="68"/>
      <c r="YW14632" s="68"/>
      <c r="YX14632" s="68">
        <v>0.62029240925398899</v>
      </c>
      <c r="YY14632" s="68"/>
      <c r="YZ14632" s="68"/>
      <c r="ZA14632" s="68"/>
      <c r="ZB14632" s="68"/>
      <c r="ZC14632" s="68"/>
      <c r="ZD14632" s="68"/>
    </row>
    <row r="14633" spans="658:680" x14ac:dyDescent="0.25">
      <c r="YH14633" s="68"/>
      <c r="YI14633" s="68"/>
      <c r="YJ14633" s="68"/>
      <c r="YK14633" s="68"/>
      <c r="YL14633" s="68"/>
      <c r="YM14633" s="68"/>
      <c r="YN14633" s="68"/>
      <c r="YO14633" s="68"/>
      <c r="YP14633" s="68"/>
      <c r="YQ14633" s="68"/>
      <c r="YR14633" s="68"/>
      <c r="YS14633" s="68"/>
      <c r="YT14633" s="68"/>
      <c r="YU14633" s="68"/>
      <c r="YV14633" s="68"/>
      <c r="YW14633" s="68"/>
      <c r="YX14633" s="68">
        <v>0.62010042826886103</v>
      </c>
      <c r="YY14633" s="68"/>
      <c r="YZ14633" s="68"/>
      <c r="ZA14633" s="68"/>
      <c r="ZB14633" s="68"/>
      <c r="ZC14633" s="68"/>
      <c r="ZD14633" s="68"/>
    </row>
    <row r="14634" spans="658:680" x14ac:dyDescent="0.25">
      <c r="YH14634" s="68"/>
      <c r="YI14634" s="68"/>
      <c r="YJ14634" s="68"/>
      <c r="YK14634" s="68"/>
      <c r="YL14634" s="68"/>
      <c r="YM14634" s="68"/>
      <c r="YN14634" s="68"/>
      <c r="YO14634" s="68"/>
      <c r="YP14634" s="68"/>
      <c r="YQ14634" s="68"/>
      <c r="YR14634" s="68"/>
      <c r="YS14634" s="68"/>
      <c r="YT14634" s="68"/>
      <c r="YU14634" s="68"/>
      <c r="YV14634" s="68"/>
      <c r="YW14634" s="68"/>
      <c r="YX14634" s="68">
        <v>0.61953151339533097</v>
      </c>
      <c r="YY14634" s="68"/>
      <c r="YZ14634" s="68"/>
      <c r="ZA14634" s="68"/>
      <c r="ZB14634" s="68"/>
      <c r="ZC14634" s="68"/>
      <c r="ZD14634" s="68"/>
    </row>
    <row r="14635" spans="658:680" x14ac:dyDescent="0.25">
      <c r="YH14635" s="68"/>
      <c r="YI14635" s="68"/>
      <c r="YJ14635" s="68"/>
      <c r="YK14635" s="68"/>
      <c r="YL14635" s="68"/>
      <c r="YM14635" s="68"/>
      <c r="YN14635" s="68"/>
      <c r="YO14635" s="68"/>
      <c r="YP14635" s="68"/>
      <c r="YQ14635" s="68"/>
      <c r="YR14635" s="68"/>
      <c r="YS14635" s="68"/>
      <c r="YT14635" s="68"/>
      <c r="YU14635" s="68"/>
      <c r="YV14635" s="68"/>
      <c r="YW14635" s="68"/>
      <c r="YX14635" s="68">
        <v>0.61862400420202601</v>
      </c>
      <c r="YY14635" s="68"/>
      <c r="YZ14635" s="68"/>
      <c r="ZA14635" s="68"/>
      <c r="ZB14635" s="68"/>
      <c r="ZC14635" s="68"/>
      <c r="ZD14635" s="68"/>
    </row>
    <row r="14636" spans="658:680" x14ac:dyDescent="0.25">
      <c r="YH14636" s="68"/>
      <c r="YI14636" s="68"/>
      <c r="YJ14636" s="68"/>
      <c r="YK14636" s="68"/>
      <c r="YL14636" s="68"/>
      <c r="YM14636" s="68"/>
      <c r="YN14636" s="68"/>
      <c r="YO14636" s="68"/>
      <c r="YP14636" s="68"/>
      <c r="YQ14636" s="68"/>
      <c r="YR14636" s="68"/>
      <c r="YS14636" s="68"/>
      <c r="YT14636" s="68"/>
      <c r="YU14636" s="68"/>
      <c r="YV14636" s="68"/>
      <c r="YW14636" s="68"/>
      <c r="YX14636" s="68">
        <v>0.617883570058536</v>
      </c>
      <c r="YY14636" s="68"/>
      <c r="YZ14636" s="68"/>
      <c r="ZA14636" s="68"/>
      <c r="ZB14636" s="68"/>
      <c r="ZC14636" s="68"/>
      <c r="ZD14636" s="68"/>
    </row>
    <row r="14637" spans="658:680" x14ac:dyDescent="0.25">
      <c r="YH14637" s="68"/>
      <c r="YI14637" s="68"/>
      <c r="YJ14637" s="68"/>
      <c r="YK14637" s="68"/>
      <c r="YL14637" s="68"/>
      <c r="YM14637" s="68"/>
      <c r="YN14637" s="68"/>
      <c r="YO14637" s="68"/>
      <c r="YP14637" s="68"/>
      <c r="YQ14637" s="68"/>
      <c r="YR14637" s="68"/>
      <c r="YS14637" s="68"/>
      <c r="YT14637" s="68"/>
      <c r="YU14637" s="68"/>
      <c r="YV14637" s="68"/>
      <c r="YW14637" s="68"/>
      <c r="YX14637" s="68">
        <v>0.61607259823114402</v>
      </c>
      <c r="YY14637" s="68"/>
      <c r="YZ14637" s="68"/>
      <c r="ZA14637" s="68"/>
      <c r="ZB14637" s="68"/>
      <c r="ZC14637" s="68"/>
      <c r="ZD14637" s="68"/>
    </row>
    <row r="14638" spans="658:680" x14ac:dyDescent="0.25">
      <c r="YH14638" s="68"/>
      <c r="YI14638" s="68"/>
      <c r="YJ14638" s="68"/>
      <c r="YK14638" s="68"/>
      <c r="YL14638" s="68"/>
      <c r="YM14638" s="68"/>
      <c r="YN14638" s="68"/>
      <c r="YO14638" s="68"/>
      <c r="YP14638" s="68"/>
      <c r="YQ14638" s="68"/>
      <c r="YR14638" s="68"/>
      <c r="YS14638" s="68"/>
      <c r="YT14638" s="68"/>
      <c r="YU14638" s="68"/>
      <c r="YV14638" s="68"/>
      <c r="YW14638" s="68"/>
      <c r="YX14638" s="68">
        <v>0.61582862514915904</v>
      </c>
      <c r="YY14638" s="68"/>
      <c r="YZ14638" s="68"/>
      <c r="ZA14638" s="68"/>
      <c r="ZB14638" s="68"/>
      <c r="ZC14638" s="68"/>
      <c r="ZD14638" s="68"/>
    </row>
    <row r="14639" spans="658:680" x14ac:dyDescent="0.25">
      <c r="YH14639" s="68"/>
      <c r="YI14639" s="68"/>
      <c r="YJ14639" s="68"/>
      <c r="YK14639" s="68"/>
      <c r="YL14639" s="68"/>
      <c r="YM14639" s="68"/>
      <c r="YN14639" s="68"/>
      <c r="YO14639" s="68"/>
      <c r="YP14639" s="68"/>
      <c r="YQ14639" s="68"/>
      <c r="YR14639" s="68"/>
      <c r="YS14639" s="68"/>
      <c r="YT14639" s="68"/>
      <c r="YU14639" s="68"/>
      <c r="YV14639" s="68"/>
      <c r="YW14639" s="68"/>
      <c r="YX14639" s="68">
        <v>0.61353139412206603</v>
      </c>
      <c r="YY14639" s="68"/>
      <c r="YZ14639" s="68"/>
      <c r="ZA14639" s="68"/>
      <c r="ZB14639" s="68"/>
      <c r="ZC14639" s="68"/>
      <c r="ZD14639" s="68"/>
    </row>
    <row r="14640" spans="658:680" x14ac:dyDescent="0.25">
      <c r="YH14640" s="68"/>
      <c r="YI14640" s="68"/>
      <c r="YJ14640" s="68"/>
      <c r="YK14640" s="68"/>
      <c r="YL14640" s="68"/>
      <c r="YM14640" s="68"/>
      <c r="YN14640" s="68"/>
      <c r="YO14640" s="68"/>
      <c r="YP14640" s="68"/>
      <c r="YQ14640" s="68"/>
      <c r="YR14640" s="68"/>
      <c r="YS14640" s="68"/>
      <c r="YT14640" s="68"/>
      <c r="YU14640" s="68"/>
      <c r="YV14640" s="68"/>
      <c r="YW14640" s="68"/>
      <c r="YX14640" s="68">
        <v>0.61322796690058901</v>
      </c>
      <c r="YY14640" s="68"/>
      <c r="YZ14640" s="68"/>
      <c r="ZA14640" s="68"/>
      <c r="ZB14640" s="68"/>
      <c r="ZC14640" s="68"/>
      <c r="ZD14640" s="68"/>
    </row>
    <row r="14641" spans="658:680" x14ac:dyDescent="0.25">
      <c r="YH14641" s="68"/>
      <c r="YI14641" s="68"/>
      <c r="YJ14641" s="68"/>
      <c r="YK14641" s="68"/>
      <c r="YL14641" s="68"/>
      <c r="YM14641" s="68"/>
      <c r="YN14641" s="68"/>
      <c r="YO14641" s="68"/>
      <c r="YP14641" s="68"/>
      <c r="YQ14641" s="68"/>
      <c r="YR14641" s="68"/>
      <c r="YS14641" s="68"/>
      <c r="YT14641" s="68"/>
      <c r="YU14641" s="68"/>
      <c r="YV14641" s="68"/>
      <c r="YW14641" s="68"/>
      <c r="YX14641" s="68">
        <v>0.60980582759219804</v>
      </c>
      <c r="YY14641" s="68"/>
      <c r="YZ14641" s="68"/>
      <c r="ZA14641" s="68"/>
      <c r="ZB14641" s="68"/>
      <c r="ZC14641" s="68"/>
      <c r="ZD14641" s="68"/>
    </row>
    <row r="14642" spans="658:680" x14ac:dyDescent="0.25">
      <c r="YH14642" s="68"/>
      <c r="YI14642" s="68"/>
      <c r="YJ14642" s="68"/>
      <c r="YK14642" s="68"/>
      <c r="YL14642" s="68"/>
      <c r="YM14642" s="68"/>
      <c r="YN14642" s="68"/>
      <c r="YO14642" s="68"/>
      <c r="YP14642" s="68"/>
      <c r="YQ14642" s="68"/>
      <c r="YR14642" s="68"/>
      <c r="YS14642" s="68"/>
      <c r="YT14642" s="68"/>
      <c r="YU14642" s="68"/>
      <c r="YV14642" s="68"/>
      <c r="YW14642" s="68"/>
      <c r="YX14642" s="68">
        <v>0.60743099749572504</v>
      </c>
      <c r="YY14642" s="68"/>
      <c r="YZ14642" s="68"/>
      <c r="ZA14642" s="68"/>
      <c r="ZB14642" s="68"/>
      <c r="ZC14642" s="68"/>
      <c r="ZD14642" s="68"/>
    </row>
    <row r="14643" spans="658:680" x14ac:dyDescent="0.25">
      <c r="YH14643" s="68"/>
      <c r="YI14643" s="68"/>
      <c r="YJ14643" s="68"/>
      <c r="YK14643" s="68"/>
      <c r="YL14643" s="68"/>
      <c r="YM14643" s="68"/>
      <c r="YN14643" s="68"/>
      <c r="YO14643" s="68"/>
      <c r="YP14643" s="68"/>
      <c r="YQ14643" s="68"/>
      <c r="YR14643" s="68"/>
      <c r="YS14643" s="68"/>
      <c r="YT14643" s="68"/>
      <c r="YU14643" s="68"/>
      <c r="YV14643" s="68"/>
      <c r="YW14643" s="68"/>
      <c r="YX14643" s="68">
        <v>0.60532312780696995</v>
      </c>
      <c r="YY14643" s="68"/>
      <c r="YZ14643" s="68"/>
      <c r="ZA14643" s="68"/>
      <c r="ZB14643" s="68"/>
      <c r="ZC14643" s="68"/>
      <c r="ZD14643" s="68"/>
    </row>
    <row r="14644" spans="658:680" x14ac:dyDescent="0.25">
      <c r="YH14644" s="68"/>
      <c r="YI14644" s="68"/>
      <c r="YJ14644" s="68"/>
      <c r="YK14644" s="68"/>
      <c r="YL14644" s="68"/>
      <c r="YM14644" s="68"/>
      <c r="YN14644" s="68"/>
      <c r="YO14644" s="68"/>
      <c r="YP14644" s="68"/>
      <c r="YQ14644" s="68"/>
      <c r="YR14644" s="68"/>
      <c r="YS14644" s="68"/>
      <c r="YT14644" s="68"/>
      <c r="YU14644" s="68"/>
      <c r="YV14644" s="68"/>
      <c r="YW14644" s="68"/>
      <c r="YX14644" s="68">
        <v>0.60527907014416304</v>
      </c>
      <c r="YY14644" s="68"/>
      <c r="YZ14644" s="68"/>
      <c r="ZA14644" s="68"/>
      <c r="ZB14644" s="68"/>
      <c r="ZC14644" s="68"/>
      <c r="ZD14644" s="68"/>
    </row>
    <row r="14645" spans="658:680" x14ac:dyDescent="0.25">
      <c r="YH14645" s="68"/>
      <c r="YI14645" s="68"/>
      <c r="YJ14645" s="68"/>
      <c r="YK14645" s="68"/>
      <c r="YL14645" s="68"/>
      <c r="YM14645" s="68"/>
      <c r="YN14645" s="68"/>
      <c r="YO14645" s="68"/>
      <c r="YP14645" s="68"/>
      <c r="YQ14645" s="68"/>
      <c r="YR14645" s="68"/>
      <c r="YS14645" s="68"/>
      <c r="YT14645" s="68"/>
      <c r="YU14645" s="68"/>
      <c r="YV14645" s="68"/>
      <c r="YW14645" s="68"/>
      <c r="YX14645" s="68">
        <v>0.605035164137121</v>
      </c>
      <c r="YY14645" s="68"/>
      <c r="YZ14645" s="68"/>
      <c r="ZA14645" s="68"/>
      <c r="ZB14645" s="68"/>
      <c r="ZC14645" s="68"/>
      <c r="ZD14645" s="68"/>
    </row>
    <row r="14646" spans="658:680" x14ac:dyDescent="0.25">
      <c r="YH14646" s="68"/>
      <c r="YI14646" s="68"/>
      <c r="YJ14646" s="68"/>
      <c r="YK14646" s="68"/>
      <c r="YL14646" s="68"/>
      <c r="YM14646" s="68"/>
      <c r="YN14646" s="68"/>
      <c r="YO14646" s="68"/>
      <c r="YP14646" s="68"/>
      <c r="YQ14646" s="68"/>
      <c r="YR14646" s="68"/>
      <c r="YS14646" s="68"/>
      <c r="YT14646" s="68"/>
      <c r="YU14646" s="68"/>
      <c r="YV14646" s="68"/>
      <c r="YW14646" s="68"/>
      <c r="YX14646" s="68">
        <v>0.60312506646647901</v>
      </c>
      <c r="YY14646" s="68"/>
      <c r="YZ14646" s="68"/>
      <c r="ZA14646" s="68"/>
      <c r="ZB14646" s="68"/>
      <c r="ZC14646" s="68"/>
      <c r="ZD14646" s="68"/>
    </row>
    <row r="14647" spans="658:680" x14ac:dyDescent="0.25">
      <c r="YH14647" s="68"/>
      <c r="YI14647" s="68"/>
      <c r="YJ14647" s="68"/>
      <c r="YK14647" s="68"/>
      <c r="YL14647" s="68"/>
      <c r="YM14647" s="68"/>
      <c r="YN14647" s="68"/>
      <c r="YO14647" s="68"/>
      <c r="YP14647" s="68"/>
      <c r="YQ14647" s="68"/>
      <c r="YR14647" s="68"/>
      <c r="YS14647" s="68"/>
      <c r="YT14647" s="68"/>
      <c r="YU14647" s="68"/>
      <c r="YV14647" s="68"/>
      <c r="YW14647" s="68"/>
      <c r="YX14647" s="68">
        <v>0.60213599172996402</v>
      </c>
      <c r="YY14647" s="68"/>
      <c r="YZ14647" s="68"/>
      <c r="ZA14647" s="68"/>
      <c r="ZB14647" s="68"/>
      <c r="ZC14647" s="68"/>
      <c r="ZD14647" s="68"/>
    </row>
    <row r="14648" spans="658:680" x14ac:dyDescent="0.25">
      <c r="YH14648" s="68"/>
      <c r="YI14648" s="68"/>
      <c r="YJ14648" s="68"/>
      <c r="YK14648" s="68"/>
      <c r="YL14648" s="68"/>
      <c r="YM14648" s="68"/>
      <c r="YN14648" s="68"/>
      <c r="YO14648" s="68"/>
      <c r="YP14648" s="68"/>
      <c r="YQ14648" s="68"/>
      <c r="YR14648" s="68"/>
      <c r="YS14648" s="68"/>
      <c r="YT14648" s="68"/>
      <c r="YU14648" s="68"/>
      <c r="YV14648" s="68"/>
      <c r="YW14648" s="68"/>
      <c r="YX14648" s="68">
        <v>0.60150936729809101</v>
      </c>
      <c r="YY14648" s="68"/>
      <c r="YZ14648" s="68"/>
      <c r="ZA14648" s="68"/>
      <c r="ZB14648" s="68"/>
      <c r="ZC14648" s="68"/>
      <c r="ZD14648" s="68"/>
    </row>
    <row r="14649" spans="658:680" x14ac:dyDescent="0.25">
      <c r="YH14649" s="68"/>
      <c r="YI14649" s="68"/>
      <c r="YJ14649" s="68"/>
      <c r="YK14649" s="68"/>
      <c r="YL14649" s="68"/>
      <c r="YM14649" s="68"/>
      <c r="YN14649" s="68"/>
      <c r="YO14649" s="68"/>
      <c r="YP14649" s="68"/>
      <c r="YQ14649" s="68"/>
      <c r="YR14649" s="68"/>
      <c r="YS14649" s="68"/>
      <c r="YT14649" s="68"/>
      <c r="YU14649" s="68"/>
      <c r="YV14649" s="68"/>
      <c r="YW14649" s="68"/>
      <c r="YX14649" s="68">
        <v>0.59356609346605005</v>
      </c>
      <c r="YY14649" s="68"/>
      <c r="YZ14649" s="68"/>
      <c r="ZA14649" s="68"/>
      <c r="ZB14649" s="68"/>
      <c r="ZC14649" s="68"/>
      <c r="ZD14649" s="68"/>
    </row>
    <row r="14650" spans="658:680" x14ac:dyDescent="0.25">
      <c r="YH14650" s="68"/>
      <c r="YI14650" s="68"/>
      <c r="YJ14650" s="68"/>
      <c r="YK14650" s="68"/>
      <c r="YL14650" s="68"/>
      <c r="YM14650" s="68"/>
      <c r="YN14650" s="68"/>
      <c r="YO14650" s="68"/>
      <c r="YP14650" s="68"/>
      <c r="YQ14650" s="68"/>
      <c r="YR14650" s="68"/>
      <c r="YS14650" s="68"/>
      <c r="YT14650" s="68"/>
      <c r="YU14650" s="68"/>
      <c r="YV14650" s="68"/>
      <c r="YW14650" s="68"/>
      <c r="YX14650" s="68">
        <v>0.58891360683885197</v>
      </c>
      <c r="YY14650" s="68"/>
      <c r="YZ14650" s="68"/>
      <c r="ZA14650" s="68"/>
      <c r="ZB14650" s="68"/>
      <c r="ZC14650" s="68"/>
      <c r="ZD14650" s="68"/>
    </row>
    <row r="14651" spans="658:680" x14ac:dyDescent="0.25">
      <c r="YH14651" s="68"/>
      <c r="YI14651" s="68"/>
      <c r="YJ14651" s="68"/>
      <c r="YK14651" s="68"/>
      <c r="YL14651" s="68"/>
      <c r="YM14651" s="68"/>
      <c r="YN14651" s="68"/>
      <c r="YO14651" s="68"/>
      <c r="YP14651" s="68"/>
      <c r="YQ14651" s="68"/>
      <c r="YR14651" s="68"/>
      <c r="YS14651" s="68"/>
      <c r="YT14651" s="68"/>
      <c r="YU14651" s="68"/>
      <c r="YV14651" s="68"/>
      <c r="YW14651" s="68"/>
      <c r="YX14651" s="68">
        <v>0.58720886935066197</v>
      </c>
      <c r="YY14651" s="68"/>
      <c r="YZ14651" s="68"/>
      <c r="ZA14651" s="68"/>
      <c r="ZB14651" s="68"/>
      <c r="ZC14651" s="68"/>
      <c r="ZD14651" s="68"/>
    </row>
    <row r="14652" spans="658:680" x14ac:dyDescent="0.25">
      <c r="YH14652" s="68"/>
      <c r="YI14652" s="68"/>
      <c r="YJ14652" s="68"/>
      <c r="YK14652" s="68"/>
      <c r="YL14652" s="68"/>
      <c r="YM14652" s="68"/>
      <c r="YN14652" s="68"/>
      <c r="YO14652" s="68"/>
      <c r="YP14652" s="68"/>
      <c r="YQ14652" s="68"/>
      <c r="YR14652" s="68"/>
      <c r="YS14652" s="68"/>
      <c r="YT14652" s="68"/>
      <c r="YU14652" s="68"/>
      <c r="YV14652" s="68"/>
      <c r="YW14652" s="68"/>
      <c r="YX14652" s="68">
        <v>0.58212289068148904</v>
      </c>
      <c r="YY14652" s="68"/>
      <c r="YZ14652" s="68"/>
      <c r="ZA14652" s="68"/>
      <c r="ZB14652" s="68"/>
      <c r="ZC14652" s="68"/>
      <c r="ZD14652" s="68"/>
    </row>
    <row r="14653" spans="658:680" x14ac:dyDescent="0.25">
      <c r="YH14653" s="68"/>
      <c r="YI14653" s="68"/>
      <c r="YJ14653" s="68"/>
      <c r="YK14653" s="68"/>
      <c r="YL14653" s="68"/>
      <c r="YM14653" s="68"/>
      <c r="YN14653" s="68"/>
      <c r="YO14653" s="68"/>
      <c r="YP14653" s="68"/>
      <c r="YQ14653" s="68"/>
      <c r="YR14653" s="68"/>
      <c r="YS14653" s="68"/>
      <c r="YT14653" s="68"/>
      <c r="YU14653" s="68"/>
      <c r="YV14653" s="68"/>
      <c r="YW14653" s="68"/>
      <c r="YX14653" s="68">
        <v>0.57278054935585898</v>
      </c>
      <c r="YY14653" s="68"/>
      <c r="YZ14653" s="68"/>
      <c r="ZA14653" s="68"/>
      <c r="ZB14653" s="68"/>
      <c r="ZC14653" s="68"/>
      <c r="ZD14653" s="68"/>
    </row>
    <row r="14654" spans="658:680" x14ac:dyDescent="0.25">
      <c r="YH14654" s="68"/>
      <c r="YI14654" s="68"/>
      <c r="YJ14654" s="68"/>
      <c r="YK14654" s="68"/>
      <c r="YL14654" s="68"/>
      <c r="YM14654" s="68"/>
      <c r="YN14654" s="68"/>
      <c r="YO14654" s="68"/>
      <c r="YP14654" s="68"/>
      <c r="YQ14654" s="68"/>
      <c r="YR14654" s="68"/>
      <c r="YS14654" s="68"/>
      <c r="YT14654" s="68"/>
      <c r="YU14654" s="68"/>
      <c r="YV14654" s="68"/>
      <c r="YW14654" s="68"/>
      <c r="YX14654" s="68">
        <v>0.56426491685040203</v>
      </c>
      <c r="YY14654" s="68"/>
      <c r="YZ14654" s="68"/>
      <c r="ZA14654" s="68"/>
      <c r="ZB14654" s="68"/>
      <c r="ZC14654" s="68"/>
      <c r="ZD14654" s="68"/>
    </row>
    <row r="14655" spans="658:680" x14ac:dyDescent="0.25">
      <c r="YH14655" s="68"/>
      <c r="YI14655" s="68"/>
      <c r="YJ14655" s="68"/>
      <c r="YK14655" s="68"/>
      <c r="YL14655" s="68"/>
      <c r="YM14655" s="68"/>
      <c r="YN14655" s="68"/>
      <c r="YO14655" s="68"/>
      <c r="YP14655" s="68"/>
      <c r="YQ14655" s="68"/>
      <c r="YR14655" s="68"/>
      <c r="YS14655" s="68"/>
      <c r="YT14655" s="68"/>
      <c r="YU14655" s="68"/>
      <c r="YV14655" s="68"/>
      <c r="YW14655" s="68"/>
      <c r="YX14655" s="68">
        <v>0.553641241565343</v>
      </c>
      <c r="YY14655" s="68"/>
      <c r="YZ14655" s="68"/>
      <c r="ZA14655" s="68"/>
      <c r="ZB14655" s="68"/>
      <c r="ZC14655" s="68"/>
      <c r="ZD14655" s="68"/>
    </row>
    <row r="14656" spans="658:680" x14ac:dyDescent="0.25">
      <c r="YH14656" s="68"/>
      <c r="YI14656" s="68"/>
      <c r="YJ14656" s="68"/>
      <c r="YK14656" s="68"/>
      <c r="YL14656" s="68"/>
      <c r="YM14656" s="68"/>
      <c r="YN14656" s="68"/>
      <c r="YO14656" s="68"/>
      <c r="YP14656" s="68"/>
      <c r="YQ14656" s="68"/>
      <c r="YR14656" s="68"/>
      <c r="YS14656" s="68"/>
      <c r="YT14656" s="68"/>
      <c r="YU14656" s="68"/>
      <c r="YV14656" s="68"/>
      <c r="YW14656" s="68"/>
      <c r="YX14656" s="68">
        <v>0.54809307375489302</v>
      </c>
      <c r="YY14656" s="68"/>
      <c r="YZ14656" s="68"/>
      <c r="ZA14656" s="68"/>
      <c r="ZB14656" s="68"/>
      <c r="ZC14656" s="68"/>
      <c r="ZD14656" s="68"/>
    </row>
    <row r="14657" spans="658:680" x14ac:dyDescent="0.25">
      <c r="YH14657" s="68"/>
      <c r="YI14657" s="68"/>
      <c r="YJ14657" s="68"/>
      <c r="YK14657" s="68"/>
      <c r="YL14657" s="68"/>
      <c r="YM14657" s="68"/>
      <c r="YN14657" s="68"/>
      <c r="YO14657" s="68"/>
      <c r="YP14657" s="68"/>
      <c r="YQ14657" s="68"/>
      <c r="YR14657" s="68"/>
      <c r="YS14657" s="68"/>
      <c r="YT14657" s="68"/>
      <c r="YU14657" s="68"/>
      <c r="YV14657" s="68"/>
      <c r="YW14657" s="68"/>
      <c r="YX14657" s="68">
        <v>0.54441936905188104</v>
      </c>
      <c r="YY14657" s="68"/>
      <c r="YZ14657" s="68"/>
      <c r="ZA14657" s="68"/>
      <c r="ZB14657" s="68"/>
      <c r="ZC14657" s="68"/>
      <c r="ZD14657" s="68"/>
    </row>
    <row r="14658" spans="658:680" x14ac:dyDescent="0.25">
      <c r="YH14658" s="68"/>
      <c r="YI14658" s="68"/>
      <c r="YJ14658" s="68"/>
      <c r="YK14658" s="68"/>
      <c r="YL14658" s="68"/>
      <c r="YM14658" s="68"/>
      <c r="YN14658" s="68"/>
      <c r="YO14658" s="68"/>
      <c r="YP14658" s="68"/>
      <c r="YQ14658" s="68"/>
      <c r="YR14658" s="68"/>
      <c r="YS14658" s="68"/>
      <c r="YT14658" s="68"/>
      <c r="YU14658" s="68"/>
      <c r="YV14658" s="68"/>
      <c r="YW14658" s="68"/>
      <c r="YX14658" s="68">
        <v>0.53398296494039299</v>
      </c>
      <c r="YY14658" s="68"/>
      <c r="YZ14658" s="68"/>
      <c r="ZA14658" s="68"/>
      <c r="ZB14658" s="68"/>
      <c r="ZC14658" s="68"/>
      <c r="ZD14658" s="68"/>
    </row>
    <row r="14659" spans="658:680" x14ac:dyDescent="0.25">
      <c r="YH14659" s="68"/>
      <c r="YI14659" s="68"/>
      <c r="YJ14659" s="68"/>
      <c r="YK14659" s="68"/>
      <c r="YL14659" s="68"/>
      <c r="YM14659" s="68"/>
      <c r="YN14659" s="68"/>
      <c r="YO14659" s="68"/>
      <c r="YP14659" s="68"/>
      <c r="YQ14659" s="68"/>
      <c r="YR14659" s="68"/>
      <c r="YS14659" s="68"/>
      <c r="YT14659" s="68"/>
      <c r="YU14659" s="68"/>
      <c r="YV14659" s="68"/>
      <c r="YW14659" s="68"/>
      <c r="YX14659" s="68">
        <v>0.52557795860139001</v>
      </c>
      <c r="YY14659" s="68"/>
      <c r="YZ14659" s="68"/>
      <c r="ZA14659" s="68"/>
      <c r="ZB14659" s="68"/>
      <c r="ZC14659" s="68"/>
      <c r="ZD14659" s="68"/>
    </row>
    <row r="14660" spans="658:680" x14ac:dyDescent="0.25">
      <c r="YH14660" s="68"/>
      <c r="YI14660" s="68"/>
      <c r="YJ14660" s="68"/>
      <c r="YK14660" s="68"/>
      <c r="YL14660" s="68"/>
      <c r="YM14660" s="68"/>
      <c r="YN14660" s="68"/>
      <c r="YO14660" s="68"/>
      <c r="YP14660" s="68"/>
      <c r="YQ14660" s="68"/>
      <c r="YR14660" s="68"/>
      <c r="YS14660" s="68"/>
      <c r="YT14660" s="68"/>
      <c r="YU14660" s="68"/>
      <c r="YV14660" s="68"/>
      <c r="YW14660" s="68"/>
      <c r="YX14660" s="68">
        <v>0.51383526915299904</v>
      </c>
      <c r="YY14660" s="68"/>
      <c r="YZ14660" s="68"/>
      <c r="ZA14660" s="68"/>
      <c r="ZB14660" s="68"/>
      <c r="ZC14660" s="68"/>
      <c r="ZD14660" s="68"/>
    </row>
    <row r="14661" spans="658:680" x14ac:dyDescent="0.25">
      <c r="YH14661" s="68"/>
      <c r="YI14661" s="68"/>
      <c r="YJ14661" s="68"/>
      <c r="YK14661" s="68"/>
      <c r="YL14661" s="68"/>
      <c r="YM14661" s="68"/>
      <c r="YN14661" s="68"/>
      <c r="YO14661" s="68"/>
      <c r="YP14661" s="68"/>
      <c r="YQ14661" s="68"/>
      <c r="YR14661" s="68"/>
      <c r="YS14661" s="68"/>
      <c r="YT14661" s="68"/>
      <c r="YU14661" s="68"/>
      <c r="YV14661" s="68"/>
      <c r="YW14661" s="68"/>
      <c r="YX14661" s="68">
        <v>0.51381776489045805</v>
      </c>
      <c r="YY14661" s="68"/>
      <c r="YZ14661" s="68"/>
      <c r="ZA14661" s="68"/>
      <c r="ZB14661" s="68"/>
      <c r="ZC14661" s="68"/>
      <c r="ZD14661" s="68"/>
    </row>
    <row r="14662" spans="658:680" x14ac:dyDescent="0.25">
      <c r="YH14662" s="68"/>
      <c r="YI14662" s="68"/>
      <c r="YJ14662" s="68"/>
      <c r="YK14662" s="68"/>
      <c r="YL14662" s="68"/>
      <c r="YM14662" s="68"/>
      <c r="YN14662" s="68"/>
      <c r="YO14662" s="68"/>
      <c r="YP14662" s="68"/>
      <c r="YQ14662" s="68"/>
      <c r="YR14662" s="68"/>
      <c r="YS14662" s="68"/>
      <c r="YT14662" s="68"/>
      <c r="YU14662" s="68"/>
      <c r="YV14662" s="68"/>
      <c r="YW14662" s="68"/>
      <c r="YX14662" s="68">
        <v>0.50374066829328401</v>
      </c>
      <c r="YY14662" s="68"/>
      <c r="YZ14662" s="68"/>
      <c r="ZA14662" s="68"/>
      <c r="ZB14662" s="68"/>
      <c r="ZC14662" s="68"/>
      <c r="ZD14662" s="68"/>
    </row>
    <row r="14663" spans="658:680" x14ac:dyDescent="0.25">
      <c r="YH14663" s="68"/>
      <c r="YI14663" s="68"/>
      <c r="YJ14663" s="68"/>
      <c r="YK14663" s="68"/>
      <c r="YL14663" s="68"/>
      <c r="YM14663" s="68"/>
      <c r="YN14663" s="68"/>
      <c r="YO14663" s="68"/>
      <c r="YP14663" s="68"/>
      <c r="YQ14663" s="68"/>
      <c r="YR14663" s="68"/>
      <c r="YS14663" s="68"/>
      <c r="YT14663" s="68"/>
      <c r="YU14663" s="68"/>
      <c r="YV14663" s="68"/>
      <c r="YW14663" s="68"/>
      <c r="YX14663" s="68">
        <v>0.49096515490397402</v>
      </c>
      <c r="YY14663" s="68"/>
      <c r="YZ14663" s="68"/>
      <c r="ZA14663" s="68"/>
      <c r="ZB14663" s="68"/>
      <c r="ZC14663" s="68"/>
      <c r="ZD14663" s="68"/>
    </row>
    <row r="14664" spans="658:680" x14ac:dyDescent="0.25">
      <c r="YH14664" s="68"/>
      <c r="YI14664" s="68"/>
      <c r="YJ14664" s="68"/>
      <c r="YK14664" s="68"/>
      <c r="YL14664" s="68"/>
      <c r="YM14664" s="68"/>
      <c r="YN14664" s="68"/>
      <c r="YO14664" s="68"/>
      <c r="YP14664" s="68"/>
      <c r="YQ14664" s="68"/>
      <c r="YR14664" s="68"/>
      <c r="YS14664" s="68"/>
      <c r="YT14664" s="68"/>
      <c r="YU14664" s="68"/>
      <c r="YV14664" s="68"/>
      <c r="YW14664" s="68"/>
      <c r="YX14664" s="68">
        <v>0.48597484356175302</v>
      </c>
      <c r="YY14664" s="68"/>
      <c r="YZ14664" s="68"/>
      <c r="ZA14664" s="68"/>
      <c r="ZB14664" s="68"/>
      <c r="ZC14664" s="68"/>
      <c r="ZD14664" s="68"/>
    </row>
    <row r="14665" spans="658:680" x14ac:dyDescent="0.25">
      <c r="YH14665" s="68"/>
      <c r="YI14665" s="68"/>
      <c r="YJ14665" s="68"/>
      <c r="YK14665" s="68"/>
      <c r="YL14665" s="68"/>
      <c r="YM14665" s="68"/>
      <c r="YN14665" s="68"/>
      <c r="YO14665" s="68"/>
      <c r="YP14665" s="68"/>
      <c r="YQ14665" s="68"/>
      <c r="YR14665" s="68"/>
      <c r="YS14665" s="68"/>
      <c r="YT14665" s="68"/>
      <c r="YU14665" s="68"/>
      <c r="YV14665" s="68"/>
      <c r="YW14665" s="68"/>
      <c r="YX14665" s="68">
        <v>0.481381685572013</v>
      </c>
      <c r="YY14665" s="68"/>
      <c r="YZ14665" s="68"/>
      <c r="ZA14665" s="68"/>
      <c r="ZB14665" s="68"/>
      <c r="ZC14665" s="68"/>
      <c r="ZD14665" s="68"/>
    </row>
    <row r="14666" spans="658:680" x14ac:dyDescent="0.25">
      <c r="YH14666" s="68"/>
      <c r="YI14666" s="68"/>
      <c r="YJ14666" s="68"/>
      <c r="YK14666" s="68"/>
      <c r="YL14666" s="68"/>
      <c r="YM14666" s="68"/>
      <c r="YN14666" s="68"/>
      <c r="YO14666" s="68"/>
      <c r="YP14666" s="68"/>
      <c r="YQ14666" s="68"/>
      <c r="YR14666" s="68"/>
      <c r="YS14666" s="68"/>
      <c r="YT14666" s="68"/>
      <c r="YU14666" s="68"/>
      <c r="YV14666" s="68"/>
      <c r="YW14666" s="68"/>
      <c r="YX14666" s="68">
        <v>0.47839812857357999</v>
      </c>
      <c r="YY14666" s="68"/>
      <c r="YZ14666" s="68"/>
      <c r="ZA14666" s="68"/>
      <c r="ZB14666" s="68"/>
      <c r="ZC14666" s="68"/>
      <c r="ZD14666" s="68"/>
    </row>
    <row r="14667" spans="658:680" x14ac:dyDescent="0.25">
      <c r="YH14667" s="68"/>
      <c r="YI14667" s="68"/>
      <c r="YJ14667" s="68"/>
      <c r="YK14667" s="68"/>
      <c r="YL14667" s="68"/>
      <c r="YM14667" s="68"/>
      <c r="YN14667" s="68"/>
      <c r="YO14667" s="68"/>
      <c r="YP14667" s="68"/>
      <c r="YQ14667" s="68"/>
      <c r="YR14667" s="68"/>
      <c r="YS14667" s="68"/>
      <c r="YT14667" s="68"/>
      <c r="YU14667" s="68"/>
      <c r="YV14667" s="68"/>
      <c r="YW14667" s="68"/>
      <c r="YX14667" s="68">
        <v>0.46986658377038298</v>
      </c>
      <c r="YY14667" s="68"/>
      <c r="YZ14667" s="68"/>
      <c r="ZA14667" s="68"/>
      <c r="ZB14667" s="68"/>
      <c r="ZC14667" s="68"/>
      <c r="ZD14667" s="68"/>
    </row>
    <row r="14668" spans="658:680" x14ac:dyDescent="0.25">
      <c r="YH14668" s="68"/>
      <c r="YI14668" s="68"/>
      <c r="YJ14668" s="68"/>
      <c r="YK14668" s="68"/>
      <c r="YL14668" s="68"/>
      <c r="YM14668" s="68"/>
      <c r="YN14668" s="68"/>
      <c r="YO14668" s="68"/>
      <c r="YP14668" s="68"/>
      <c r="YQ14668" s="68"/>
      <c r="YR14668" s="68"/>
      <c r="YS14668" s="68"/>
      <c r="YT14668" s="68"/>
      <c r="YU14668" s="68"/>
      <c r="YV14668" s="68"/>
      <c r="YW14668" s="68"/>
      <c r="YX14668" s="68">
        <v>0.46469864634340302</v>
      </c>
      <c r="YY14668" s="68"/>
      <c r="YZ14668" s="68"/>
      <c r="ZA14668" s="68"/>
      <c r="ZB14668" s="68"/>
      <c r="ZC14668" s="68"/>
      <c r="ZD14668" s="68"/>
    </row>
    <row r="14669" spans="658:680" x14ac:dyDescent="0.25">
      <c r="YH14669" s="68"/>
      <c r="YI14669" s="68"/>
      <c r="YJ14669" s="68"/>
      <c r="YK14669" s="68"/>
      <c r="YL14669" s="68"/>
      <c r="YM14669" s="68"/>
      <c r="YN14669" s="68"/>
      <c r="YO14669" s="68"/>
      <c r="YP14669" s="68"/>
      <c r="YQ14669" s="68"/>
      <c r="YR14669" s="68"/>
      <c r="YS14669" s="68"/>
      <c r="YT14669" s="68"/>
      <c r="YU14669" s="68"/>
      <c r="YV14669" s="68"/>
      <c r="YW14669" s="68"/>
      <c r="YX14669" s="68">
        <v>0.464627919754316</v>
      </c>
      <c r="YY14669" s="68"/>
      <c r="YZ14669" s="68"/>
      <c r="ZA14669" s="68"/>
      <c r="ZB14669" s="68"/>
      <c r="ZC14669" s="68"/>
      <c r="ZD14669" s="68"/>
    </row>
    <row r="14670" spans="658:680" x14ac:dyDescent="0.25">
      <c r="YH14670" s="68"/>
      <c r="YI14670" s="68"/>
      <c r="YJ14670" s="68"/>
      <c r="YK14670" s="68"/>
      <c r="YL14670" s="68"/>
      <c r="YM14670" s="68"/>
      <c r="YN14670" s="68"/>
      <c r="YO14670" s="68"/>
      <c r="YP14670" s="68"/>
      <c r="YQ14670" s="68"/>
      <c r="YR14670" s="68"/>
      <c r="YS14670" s="68"/>
      <c r="YT14670" s="68"/>
      <c r="YU14670" s="68"/>
      <c r="YV14670" s="68"/>
      <c r="YW14670" s="68"/>
      <c r="YX14670" s="68">
        <v>0.45942593178878</v>
      </c>
      <c r="YY14670" s="68"/>
      <c r="YZ14670" s="68"/>
      <c r="ZA14670" s="68"/>
      <c r="ZB14670" s="68"/>
      <c r="ZC14670" s="68"/>
      <c r="ZD14670" s="68"/>
    </row>
    <row r="14671" spans="658:680" x14ac:dyDescent="0.25">
      <c r="YH14671" s="68"/>
      <c r="YI14671" s="68"/>
      <c r="YJ14671" s="68"/>
      <c r="YK14671" s="68"/>
      <c r="YL14671" s="68"/>
      <c r="YM14671" s="68"/>
      <c r="YN14671" s="68"/>
      <c r="YO14671" s="68"/>
      <c r="YP14671" s="68"/>
      <c r="YQ14671" s="68"/>
      <c r="YR14671" s="68"/>
      <c r="YS14671" s="68"/>
      <c r="YT14671" s="68"/>
      <c r="YU14671" s="68"/>
      <c r="YV14671" s="68"/>
      <c r="YW14671" s="68"/>
      <c r="YX14671" s="68">
        <v>0.45472591899138798</v>
      </c>
      <c r="YY14671" s="68"/>
      <c r="YZ14671" s="68"/>
      <c r="ZA14671" s="68"/>
      <c r="ZB14671" s="68"/>
      <c r="ZC14671" s="68"/>
      <c r="ZD14671" s="68"/>
    </row>
    <row r="14672" spans="658:680" x14ac:dyDescent="0.25">
      <c r="YH14672" s="68"/>
      <c r="YI14672" s="68"/>
      <c r="YJ14672" s="68"/>
      <c r="YK14672" s="68"/>
      <c r="YL14672" s="68"/>
      <c r="YM14672" s="68"/>
      <c r="YN14672" s="68"/>
      <c r="YO14672" s="68"/>
      <c r="YP14672" s="68"/>
      <c r="YQ14672" s="68"/>
      <c r="YR14672" s="68"/>
      <c r="YS14672" s="68"/>
      <c r="YT14672" s="68"/>
      <c r="YU14672" s="68"/>
      <c r="YV14672" s="68"/>
      <c r="YW14672" s="68"/>
      <c r="YX14672" s="68">
        <v>0.451247695934128</v>
      </c>
      <c r="YY14672" s="68"/>
      <c r="YZ14672" s="68"/>
      <c r="ZA14672" s="68"/>
      <c r="ZB14672" s="68"/>
      <c r="ZC14672" s="68"/>
      <c r="ZD14672" s="68"/>
    </row>
    <row r="14673" spans="658:680" x14ac:dyDescent="0.25">
      <c r="YH14673" s="68"/>
      <c r="YI14673" s="68"/>
      <c r="YJ14673" s="68"/>
      <c r="YK14673" s="68"/>
      <c r="YL14673" s="68"/>
      <c r="YM14673" s="68"/>
      <c r="YN14673" s="68"/>
      <c r="YO14673" s="68"/>
      <c r="YP14673" s="68"/>
      <c r="YQ14673" s="68"/>
      <c r="YR14673" s="68"/>
      <c r="YS14673" s="68"/>
      <c r="YT14673" s="68"/>
      <c r="YU14673" s="68"/>
      <c r="YV14673" s="68"/>
      <c r="YW14673" s="68"/>
      <c r="YX14673" s="68">
        <v>0.45104763877898602</v>
      </c>
      <c r="YY14673" s="68"/>
      <c r="YZ14673" s="68"/>
      <c r="ZA14673" s="68"/>
      <c r="ZB14673" s="68"/>
      <c r="ZC14673" s="68"/>
      <c r="ZD14673" s="68"/>
    </row>
    <row r="14674" spans="658:680" x14ac:dyDescent="0.25">
      <c r="YH14674" s="68"/>
      <c r="YI14674" s="68"/>
      <c r="YJ14674" s="68"/>
      <c r="YK14674" s="68"/>
      <c r="YL14674" s="68"/>
      <c r="YM14674" s="68"/>
      <c r="YN14674" s="68"/>
      <c r="YO14674" s="68"/>
      <c r="YP14674" s="68"/>
      <c r="YQ14674" s="68"/>
      <c r="YR14674" s="68"/>
      <c r="YS14674" s="68"/>
      <c r="YT14674" s="68"/>
      <c r="YU14674" s="68"/>
      <c r="YV14674" s="68"/>
      <c r="YW14674" s="68"/>
      <c r="YX14674" s="68">
        <v>0.44867128329792699</v>
      </c>
      <c r="YY14674" s="68"/>
      <c r="YZ14674" s="68"/>
      <c r="ZA14674" s="68"/>
      <c r="ZB14674" s="68"/>
      <c r="ZC14674" s="68"/>
      <c r="ZD14674" s="68"/>
    </row>
    <row r="14675" spans="658:680" x14ac:dyDescent="0.25">
      <c r="YH14675" s="68"/>
      <c r="YI14675" s="68"/>
      <c r="YJ14675" s="68"/>
      <c r="YK14675" s="68"/>
      <c r="YL14675" s="68"/>
      <c r="YM14675" s="68"/>
      <c r="YN14675" s="68"/>
      <c r="YO14675" s="68"/>
      <c r="YP14675" s="68"/>
      <c r="YQ14675" s="68"/>
      <c r="YR14675" s="68"/>
      <c r="YS14675" s="68"/>
      <c r="YT14675" s="68"/>
      <c r="YU14675" s="68"/>
      <c r="YV14675" s="68"/>
      <c r="YW14675" s="68"/>
      <c r="YX14675" s="68">
        <v>0.41905213174325601</v>
      </c>
      <c r="YY14675" s="68"/>
      <c r="YZ14675" s="68"/>
      <c r="ZA14675" s="68"/>
      <c r="ZB14675" s="68"/>
      <c r="ZC14675" s="68"/>
      <c r="ZD14675" s="68"/>
    </row>
    <row r="14676" spans="658:680" x14ac:dyDescent="0.25">
      <c r="YH14676" s="68"/>
      <c r="YI14676" s="68"/>
      <c r="YJ14676" s="68"/>
      <c r="YK14676" s="68"/>
      <c r="YL14676" s="68"/>
      <c r="YM14676" s="68"/>
      <c r="YN14676" s="68"/>
      <c r="YO14676" s="68"/>
      <c r="YP14676" s="68"/>
      <c r="YQ14676" s="68"/>
      <c r="YR14676" s="68"/>
      <c r="YS14676" s="68"/>
      <c r="YT14676" s="68"/>
      <c r="YU14676" s="68"/>
      <c r="YV14676" s="68"/>
      <c r="YW14676" s="68"/>
      <c r="YX14676" s="68">
        <v>0.41905213174325601</v>
      </c>
      <c r="YY14676" s="68"/>
      <c r="YZ14676" s="68"/>
      <c r="ZA14676" s="68"/>
      <c r="ZB14676" s="68"/>
      <c r="ZC14676" s="68"/>
      <c r="ZD14676" s="68"/>
    </row>
    <row r="14677" spans="658:680" x14ac:dyDescent="0.25">
      <c r="YH14677" s="68"/>
      <c r="YI14677" s="68"/>
      <c r="YJ14677" s="68"/>
      <c r="YK14677" s="68"/>
      <c r="YL14677" s="68"/>
      <c r="YM14677" s="68"/>
      <c r="YN14677" s="68"/>
      <c r="YO14677" s="68"/>
      <c r="YP14677" s="68"/>
      <c r="YQ14677" s="68"/>
      <c r="YR14677" s="68"/>
      <c r="YS14677" s="68"/>
      <c r="YT14677" s="68"/>
      <c r="YU14677" s="68"/>
      <c r="YV14677" s="68"/>
      <c r="YW14677" s="68"/>
      <c r="YX14677" s="68">
        <v>0.41745830720115901</v>
      </c>
      <c r="YY14677" s="68"/>
      <c r="YZ14677" s="68"/>
      <c r="ZA14677" s="68"/>
      <c r="ZB14677" s="68"/>
      <c r="ZC14677" s="68"/>
      <c r="ZD14677" s="68"/>
    </row>
    <row r="14678" spans="658:680" x14ac:dyDescent="0.25">
      <c r="YH14678" s="68"/>
      <c r="YI14678" s="68"/>
      <c r="YJ14678" s="68"/>
      <c r="YK14678" s="68"/>
      <c r="YL14678" s="68"/>
      <c r="YM14678" s="68"/>
      <c r="YN14678" s="68"/>
      <c r="YO14678" s="68"/>
      <c r="YP14678" s="68"/>
      <c r="YQ14678" s="68"/>
      <c r="YR14678" s="68"/>
      <c r="YS14678" s="68"/>
      <c r="YT14678" s="68"/>
      <c r="YU14678" s="68"/>
      <c r="YV14678" s="68"/>
      <c r="YW14678" s="68"/>
      <c r="YX14678" s="68">
        <v>0.41745830720115901</v>
      </c>
      <c r="YY14678" s="68"/>
      <c r="YZ14678" s="68"/>
      <c r="ZA14678" s="68"/>
      <c r="ZB14678" s="68"/>
      <c r="ZC14678" s="68"/>
      <c r="ZD14678" s="68"/>
    </row>
    <row r="14679" spans="658:680" x14ac:dyDescent="0.25">
      <c r="YH14679" s="68"/>
      <c r="YI14679" s="68"/>
      <c r="YJ14679" s="68"/>
      <c r="YK14679" s="68"/>
      <c r="YL14679" s="68"/>
      <c r="YM14679" s="68"/>
      <c r="YN14679" s="68"/>
      <c r="YO14679" s="68"/>
      <c r="YP14679" s="68"/>
      <c r="YQ14679" s="68"/>
      <c r="YR14679" s="68"/>
      <c r="YS14679" s="68"/>
      <c r="YT14679" s="68"/>
      <c r="YU14679" s="68"/>
      <c r="YV14679" s="68"/>
      <c r="YW14679" s="68"/>
      <c r="YX14679" s="68">
        <v>0.41640281198219398</v>
      </c>
      <c r="YY14679" s="68"/>
      <c r="YZ14679" s="68"/>
      <c r="ZA14679" s="68"/>
      <c r="ZB14679" s="68"/>
      <c r="ZC14679" s="68"/>
      <c r="ZD14679" s="68"/>
    </row>
    <row r="14680" spans="658:680" x14ac:dyDescent="0.25">
      <c r="YH14680" s="68"/>
      <c r="YI14680" s="68"/>
      <c r="YJ14680" s="68"/>
      <c r="YK14680" s="68"/>
      <c r="YL14680" s="68"/>
      <c r="YM14680" s="68"/>
      <c r="YN14680" s="68"/>
      <c r="YO14680" s="68"/>
      <c r="YP14680" s="68"/>
      <c r="YQ14680" s="68"/>
      <c r="YR14680" s="68"/>
      <c r="YS14680" s="68"/>
      <c r="YT14680" s="68"/>
      <c r="YU14680" s="68"/>
      <c r="YV14680" s="68"/>
      <c r="YW14680" s="68"/>
      <c r="YX14680" s="68">
        <v>0.41640281198219398</v>
      </c>
      <c r="YY14680" s="68"/>
      <c r="YZ14680" s="68"/>
      <c r="ZA14680" s="68"/>
      <c r="ZB14680" s="68"/>
      <c r="ZC14680" s="68"/>
      <c r="ZD14680" s="68"/>
    </row>
    <row r="14681" spans="658:680" x14ac:dyDescent="0.25">
      <c r="YH14681" s="68"/>
      <c r="YI14681" s="68"/>
      <c r="YJ14681" s="68"/>
      <c r="YK14681" s="68"/>
      <c r="YL14681" s="68"/>
      <c r="YM14681" s="68"/>
      <c r="YN14681" s="68"/>
      <c r="YO14681" s="68"/>
      <c r="YP14681" s="68"/>
      <c r="YQ14681" s="68"/>
      <c r="YR14681" s="68"/>
      <c r="YS14681" s="68"/>
      <c r="YT14681" s="68"/>
      <c r="YU14681" s="68"/>
      <c r="YV14681" s="68"/>
      <c r="YW14681" s="68"/>
      <c r="YX14681" s="68">
        <v>0.41340641252508098</v>
      </c>
      <c r="YY14681" s="68"/>
      <c r="YZ14681" s="68"/>
      <c r="ZA14681" s="68"/>
      <c r="ZB14681" s="68"/>
      <c r="ZC14681" s="68"/>
      <c r="ZD14681" s="68"/>
    </row>
    <row r="14682" spans="658:680" x14ac:dyDescent="0.25">
      <c r="YH14682" s="68"/>
      <c r="YI14682" s="68"/>
      <c r="YJ14682" s="68"/>
      <c r="YK14682" s="68"/>
      <c r="YL14682" s="68"/>
      <c r="YM14682" s="68"/>
      <c r="YN14682" s="68"/>
      <c r="YO14682" s="68"/>
      <c r="YP14682" s="68"/>
      <c r="YQ14682" s="68"/>
      <c r="YR14682" s="68"/>
      <c r="YS14682" s="68"/>
      <c r="YT14682" s="68"/>
      <c r="YU14682" s="68"/>
      <c r="YV14682" s="68"/>
      <c r="YW14682" s="68"/>
      <c r="YX14682" s="68">
        <v>0.41340641252508098</v>
      </c>
      <c r="YY14682" s="68"/>
      <c r="YZ14682" s="68"/>
      <c r="ZA14682" s="68"/>
      <c r="ZB14682" s="68"/>
      <c r="ZC14682" s="68"/>
      <c r="ZD14682" s="68"/>
    </row>
    <row r="14683" spans="658:680" x14ac:dyDescent="0.25">
      <c r="YH14683" s="68"/>
      <c r="YI14683" s="68"/>
      <c r="YJ14683" s="68"/>
      <c r="YK14683" s="68"/>
      <c r="YL14683" s="68"/>
      <c r="YM14683" s="68"/>
      <c r="YN14683" s="68"/>
      <c r="YO14683" s="68"/>
      <c r="YP14683" s="68"/>
      <c r="YQ14683" s="68"/>
      <c r="YR14683" s="68"/>
      <c r="YS14683" s="68"/>
      <c r="YT14683" s="68"/>
      <c r="YU14683" s="68"/>
      <c r="YV14683" s="68"/>
      <c r="YW14683" s="68"/>
      <c r="YX14683" s="68">
        <v>0.40915434202260798</v>
      </c>
      <c r="YY14683" s="68"/>
      <c r="YZ14683" s="68"/>
      <c r="ZA14683" s="68"/>
      <c r="ZB14683" s="68"/>
      <c r="ZC14683" s="68"/>
      <c r="ZD14683" s="68"/>
    </row>
    <row r="14684" spans="658:680" x14ac:dyDescent="0.25">
      <c r="YH14684" s="68"/>
      <c r="YI14684" s="68"/>
      <c r="YJ14684" s="68"/>
      <c r="YK14684" s="68"/>
      <c r="YL14684" s="68"/>
      <c r="YM14684" s="68"/>
      <c r="YN14684" s="68"/>
      <c r="YO14684" s="68"/>
      <c r="YP14684" s="68"/>
      <c r="YQ14684" s="68"/>
      <c r="YR14684" s="68"/>
      <c r="YS14684" s="68"/>
      <c r="YT14684" s="68"/>
      <c r="YU14684" s="68"/>
      <c r="YV14684" s="68"/>
      <c r="YW14684" s="68"/>
      <c r="YX14684" s="68">
        <v>0.40915434202260798</v>
      </c>
      <c r="YY14684" s="68"/>
      <c r="YZ14684" s="68"/>
      <c r="ZA14684" s="68"/>
      <c r="ZB14684" s="68"/>
      <c r="ZC14684" s="68"/>
      <c r="ZD14684" s="68"/>
    </row>
    <row r="14685" spans="658:680" x14ac:dyDescent="0.25">
      <c r="YH14685" s="68"/>
      <c r="YI14685" s="68"/>
      <c r="YJ14685" s="68"/>
      <c r="YK14685" s="68"/>
      <c r="YL14685" s="68"/>
      <c r="YM14685" s="68"/>
      <c r="YN14685" s="68"/>
      <c r="YO14685" s="68"/>
      <c r="YP14685" s="68"/>
      <c r="YQ14685" s="68"/>
      <c r="YR14685" s="68"/>
      <c r="YS14685" s="68"/>
      <c r="YT14685" s="68"/>
      <c r="YU14685" s="68"/>
      <c r="YV14685" s="68"/>
      <c r="YW14685" s="68"/>
      <c r="YX14685" s="68">
        <v>0.408175479178913</v>
      </c>
      <c r="YY14685" s="68"/>
      <c r="YZ14685" s="68"/>
      <c r="ZA14685" s="68"/>
      <c r="ZB14685" s="68"/>
      <c r="ZC14685" s="68"/>
      <c r="ZD14685" s="68"/>
    </row>
    <row r="14686" spans="658:680" x14ac:dyDescent="0.25">
      <c r="YH14686" s="68"/>
      <c r="YI14686" s="68"/>
      <c r="YJ14686" s="68"/>
      <c r="YK14686" s="68"/>
      <c r="YL14686" s="68"/>
      <c r="YM14686" s="68"/>
      <c r="YN14686" s="68"/>
      <c r="YO14686" s="68"/>
      <c r="YP14686" s="68"/>
      <c r="YQ14686" s="68"/>
      <c r="YR14686" s="68"/>
      <c r="YS14686" s="68"/>
      <c r="YT14686" s="68"/>
      <c r="YU14686" s="68"/>
      <c r="YV14686" s="68"/>
      <c r="YW14686" s="68"/>
      <c r="YX14686" s="68">
        <v>0.408175479178913</v>
      </c>
      <c r="YY14686" s="68"/>
      <c r="YZ14686" s="68"/>
      <c r="ZA14686" s="68"/>
      <c r="ZB14686" s="68"/>
      <c r="ZC14686" s="68"/>
      <c r="ZD14686" s="68"/>
    </row>
    <row r="14687" spans="658:680" x14ac:dyDescent="0.25">
      <c r="YH14687" s="68"/>
      <c r="YI14687" s="68"/>
      <c r="YJ14687" s="68"/>
      <c r="YK14687" s="68"/>
      <c r="YL14687" s="68"/>
      <c r="YM14687" s="68"/>
      <c r="YN14687" s="68"/>
      <c r="YO14687" s="68"/>
      <c r="YP14687" s="68"/>
      <c r="YQ14687" s="68"/>
      <c r="YR14687" s="68"/>
      <c r="YS14687" s="68"/>
      <c r="YT14687" s="68"/>
      <c r="YU14687" s="68"/>
      <c r="YV14687" s="68"/>
      <c r="YW14687" s="68"/>
      <c r="YX14687" s="68">
        <v>0.40623256606390201</v>
      </c>
      <c r="YY14687" s="68"/>
      <c r="YZ14687" s="68"/>
      <c r="ZA14687" s="68"/>
      <c r="ZB14687" s="68"/>
      <c r="ZC14687" s="68"/>
      <c r="ZD14687" s="68"/>
    </row>
    <row r="14688" spans="658:680" x14ac:dyDescent="0.25">
      <c r="YH14688" s="68"/>
      <c r="YI14688" s="68"/>
      <c r="YJ14688" s="68"/>
      <c r="YK14688" s="68"/>
      <c r="YL14688" s="68"/>
      <c r="YM14688" s="68"/>
      <c r="YN14688" s="68"/>
      <c r="YO14688" s="68"/>
      <c r="YP14688" s="68"/>
      <c r="YQ14688" s="68"/>
      <c r="YR14688" s="68"/>
      <c r="YS14688" s="68"/>
      <c r="YT14688" s="68"/>
      <c r="YU14688" s="68"/>
      <c r="YV14688" s="68"/>
      <c r="YW14688" s="68"/>
      <c r="YX14688" s="68">
        <v>0.40623256606390201</v>
      </c>
      <c r="YY14688" s="68"/>
      <c r="YZ14688" s="68"/>
      <c r="ZA14688" s="68"/>
      <c r="ZB14688" s="68"/>
      <c r="ZC14688" s="68"/>
      <c r="ZD14688" s="68"/>
    </row>
    <row r="14689" spans="658:680" x14ac:dyDescent="0.25">
      <c r="YH14689" s="68"/>
      <c r="YI14689" s="68"/>
      <c r="YJ14689" s="68"/>
      <c r="YK14689" s="68"/>
      <c r="YL14689" s="68"/>
      <c r="YM14689" s="68"/>
      <c r="YN14689" s="68"/>
      <c r="YO14689" s="68"/>
      <c r="YP14689" s="68"/>
      <c r="YQ14689" s="68"/>
      <c r="YR14689" s="68"/>
      <c r="YS14689" s="68"/>
      <c r="YT14689" s="68"/>
      <c r="YU14689" s="68"/>
      <c r="YV14689" s="68"/>
      <c r="YW14689" s="68"/>
      <c r="YX14689" s="68">
        <v>0.39716708481010199</v>
      </c>
      <c r="YY14689" s="68"/>
      <c r="YZ14689" s="68"/>
      <c r="ZA14689" s="68"/>
      <c r="ZB14689" s="68"/>
      <c r="ZC14689" s="68"/>
      <c r="ZD14689" s="68"/>
    </row>
    <row r="14690" spans="658:680" x14ac:dyDescent="0.25">
      <c r="YH14690" s="68"/>
      <c r="YI14690" s="68"/>
      <c r="YJ14690" s="68"/>
      <c r="YK14690" s="68"/>
      <c r="YL14690" s="68"/>
      <c r="YM14690" s="68"/>
      <c r="YN14690" s="68"/>
      <c r="YO14690" s="68"/>
      <c r="YP14690" s="68"/>
      <c r="YQ14690" s="68"/>
      <c r="YR14690" s="68"/>
      <c r="YS14690" s="68"/>
      <c r="YT14690" s="68"/>
      <c r="YU14690" s="68"/>
      <c r="YV14690" s="68"/>
      <c r="YW14690" s="68"/>
      <c r="YX14690" s="68">
        <v>0.39716708481010199</v>
      </c>
      <c r="YY14690" s="68"/>
      <c r="YZ14690" s="68"/>
      <c r="ZA14690" s="68"/>
      <c r="ZB14690" s="68"/>
      <c r="ZC14690" s="68"/>
      <c r="ZD14690" s="68"/>
    </row>
    <row r="14691" spans="658:680" x14ac:dyDescent="0.25">
      <c r="YH14691" s="68"/>
      <c r="YI14691" s="68"/>
      <c r="YJ14691" s="68"/>
      <c r="YK14691" s="68"/>
      <c r="YL14691" s="68"/>
      <c r="YM14691" s="68"/>
      <c r="YN14691" s="68"/>
      <c r="YO14691" s="68"/>
      <c r="YP14691" s="68"/>
      <c r="YQ14691" s="68"/>
      <c r="YR14691" s="68"/>
      <c r="YS14691" s="68"/>
      <c r="YT14691" s="68"/>
      <c r="YU14691" s="68"/>
      <c r="YV14691" s="68"/>
      <c r="YW14691" s="68"/>
      <c r="YX14691" s="68">
        <v>0.39607830535962701</v>
      </c>
      <c r="YY14691" s="68"/>
      <c r="YZ14691" s="68"/>
      <c r="ZA14691" s="68"/>
      <c r="ZB14691" s="68"/>
      <c r="ZC14691" s="68"/>
      <c r="ZD14691" s="68"/>
    </row>
    <row r="14692" spans="658:680" x14ac:dyDescent="0.25">
      <c r="YH14692" s="68"/>
      <c r="YI14692" s="68"/>
      <c r="YJ14692" s="68"/>
      <c r="YK14692" s="68"/>
      <c r="YL14692" s="68"/>
      <c r="YM14692" s="68"/>
      <c r="YN14692" s="68"/>
      <c r="YO14692" s="68"/>
      <c r="YP14692" s="68"/>
      <c r="YQ14692" s="68"/>
      <c r="YR14692" s="68"/>
      <c r="YS14692" s="68"/>
      <c r="YT14692" s="68"/>
      <c r="YU14692" s="68"/>
      <c r="YV14692" s="68"/>
      <c r="YW14692" s="68"/>
      <c r="YX14692" s="68">
        <v>0.39607830535962701</v>
      </c>
      <c r="YY14692" s="68"/>
      <c r="YZ14692" s="68"/>
      <c r="ZA14692" s="68"/>
      <c r="ZB14692" s="68"/>
      <c r="ZC14692" s="68"/>
      <c r="ZD14692" s="68"/>
    </row>
    <row r="14693" spans="658:680" x14ac:dyDescent="0.25">
      <c r="YH14693" s="68"/>
      <c r="YI14693" s="68"/>
      <c r="YJ14693" s="68"/>
      <c r="YK14693" s="68"/>
      <c r="YL14693" s="68"/>
      <c r="YM14693" s="68"/>
      <c r="YN14693" s="68"/>
      <c r="YO14693" s="68"/>
      <c r="YP14693" s="68"/>
      <c r="YQ14693" s="68"/>
      <c r="YR14693" s="68"/>
      <c r="YS14693" s="68"/>
      <c r="YT14693" s="68"/>
      <c r="YU14693" s="68"/>
      <c r="YV14693" s="68"/>
      <c r="YW14693" s="68"/>
      <c r="YX14693" s="68">
        <v>0.38648904648554999</v>
      </c>
      <c r="YY14693" s="68"/>
      <c r="YZ14693" s="68"/>
      <c r="ZA14693" s="68"/>
      <c r="ZB14693" s="68"/>
      <c r="ZC14693" s="68"/>
      <c r="ZD14693" s="68"/>
    </row>
    <row r="14694" spans="658:680" x14ac:dyDescent="0.25">
      <c r="YH14694" s="68"/>
      <c r="YI14694" s="68"/>
      <c r="YJ14694" s="68"/>
      <c r="YK14694" s="68"/>
      <c r="YL14694" s="68"/>
      <c r="YM14694" s="68"/>
      <c r="YN14694" s="68"/>
      <c r="YO14694" s="68"/>
      <c r="YP14694" s="68"/>
      <c r="YQ14694" s="68"/>
      <c r="YR14694" s="68"/>
      <c r="YS14694" s="68"/>
      <c r="YT14694" s="68"/>
      <c r="YU14694" s="68"/>
      <c r="YV14694" s="68"/>
      <c r="YW14694" s="68"/>
      <c r="YX14694" s="68">
        <v>0.38648904648554999</v>
      </c>
      <c r="YY14694" s="68"/>
      <c r="YZ14694" s="68"/>
      <c r="ZA14694" s="68"/>
      <c r="ZB14694" s="68"/>
      <c r="ZC14694" s="68"/>
      <c r="ZD14694" s="68"/>
    </row>
    <row r="14695" spans="658:680" x14ac:dyDescent="0.25">
      <c r="YH14695" s="68"/>
      <c r="YI14695" s="68"/>
      <c r="YJ14695" s="68"/>
      <c r="YK14695" s="68"/>
      <c r="YL14695" s="68"/>
      <c r="YM14695" s="68"/>
      <c r="YN14695" s="68"/>
      <c r="YO14695" s="68"/>
      <c r="YP14695" s="68"/>
      <c r="YQ14695" s="68"/>
      <c r="YR14695" s="68"/>
      <c r="YS14695" s="68"/>
      <c r="YT14695" s="68"/>
      <c r="YU14695" s="68"/>
      <c r="YV14695" s="68"/>
      <c r="YW14695" s="68"/>
      <c r="YX14695" s="68">
        <v>0.379125979645967</v>
      </c>
      <c r="YY14695" s="68"/>
      <c r="YZ14695" s="68"/>
      <c r="ZA14695" s="68"/>
      <c r="ZB14695" s="68"/>
      <c r="ZC14695" s="68"/>
      <c r="ZD14695" s="68"/>
    </row>
    <row r="14696" spans="658:680" x14ac:dyDescent="0.25">
      <c r="YH14696" s="68"/>
      <c r="YI14696" s="68"/>
      <c r="YJ14696" s="68"/>
      <c r="YK14696" s="68"/>
      <c r="YL14696" s="68"/>
      <c r="YM14696" s="68"/>
      <c r="YN14696" s="68"/>
      <c r="YO14696" s="68"/>
      <c r="YP14696" s="68"/>
      <c r="YQ14696" s="68"/>
      <c r="YR14696" s="68"/>
      <c r="YS14696" s="68"/>
      <c r="YT14696" s="68"/>
      <c r="YU14696" s="68"/>
      <c r="YV14696" s="68"/>
      <c r="YW14696" s="68"/>
      <c r="YX14696" s="68">
        <v>0.379125979645967</v>
      </c>
      <c r="YY14696" s="68"/>
      <c r="YZ14696" s="68"/>
      <c r="ZA14696" s="68"/>
      <c r="ZB14696" s="68"/>
      <c r="ZC14696" s="68"/>
      <c r="ZD14696" s="68"/>
    </row>
    <row r="14697" spans="658:680" x14ac:dyDescent="0.25">
      <c r="YH14697" s="68"/>
      <c r="YI14697" s="68"/>
      <c r="YJ14697" s="68"/>
      <c r="YK14697" s="68"/>
      <c r="YL14697" s="68"/>
      <c r="YM14697" s="68"/>
      <c r="YN14697" s="68"/>
      <c r="YO14697" s="68"/>
      <c r="YP14697" s="68"/>
      <c r="YQ14697" s="68"/>
      <c r="YR14697" s="68"/>
      <c r="YS14697" s="68"/>
      <c r="YT14697" s="68"/>
      <c r="YU14697" s="68"/>
      <c r="YV14697" s="68"/>
      <c r="YW14697" s="68"/>
      <c r="YX14697" s="68">
        <v>0.37091881624069101</v>
      </c>
      <c r="YY14697" s="68"/>
      <c r="YZ14697" s="68"/>
      <c r="ZA14697" s="68"/>
      <c r="ZB14697" s="68"/>
      <c r="ZC14697" s="68"/>
      <c r="ZD14697" s="68"/>
    </row>
    <row r="14698" spans="658:680" x14ac:dyDescent="0.25">
      <c r="YH14698" s="68"/>
      <c r="YI14698" s="68"/>
      <c r="YJ14698" s="68"/>
      <c r="YK14698" s="68"/>
      <c r="YL14698" s="68"/>
      <c r="YM14698" s="68"/>
      <c r="YN14698" s="68"/>
      <c r="YO14698" s="68"/>
      <c r="YP14698" s="68"/>
      <c r="YQ14698" s="68"/>
      <c r="YR14698" s="68"/>
      <c r="YS14698" s="68"/>
      <c r="YT14698" s="68"/>
      <c r="YU14698" s="68"/>
      <c r="YV14698" s="68"/>
      <c r="YW14698" s="68"/>
      <c r="YX14698" s="68">
        <v>0.37091881624069101</v>
      </c>
      <c r="YY14698" s="68"/>
      <c r="YZ14698" s="68"/>
      <c r="ZA14698" s="68"/>
      <c r="ZB14698" s="68"/>
      <c r="ZC14698" s="68"/>
      <c r="ZD14698" s="68"/>
    </row>
    <row r="14699" spans="658:680" x14ac:dyDescent="0.25">
      <c r="YH14699" s="68"/>
      <c r="YI14699" s="68"/>
      <c r="YJ14699" s="68"/>
      <c r="YK14699" s="68"/>
      <c r="YL14699" s="68"/>
      <c r="YM14699" s="68"/>
      <c r="YN14699" s="68"/>
      <c r="YO14699" s="68"/>
      <c r="YP14699" s="68"/>
      <c r="YQ14699" s="68"/>
      <c r="YR14699" s="68"/>
      <c r="YS14699" s="68"/>
      <c r="YT14699" s="68"/>
      <c r="YU14699" s="68"/>
      <c r="YV14699" s="68"/>
      <c r="YW14699" s="68"/>
      <c r="YX14699" s="68">
        <v>0.360661528901569</v>
      </c>
      <c r="YY14699" s="68"/>
      <c r="YZ14699" s="68"/>
      <c r="ZA14699" s="68"/>
      <c r="ZB14699" s="68"/>
      <c r="ZC14699" s="68"/>
      <c r="ZD14699" s="68"/>
    </row>
    <row r="14700" spans="658:680" x14ac:dyDescent="0.25">
      <c r="YH14700" s="68"/>
      <c r="YI14700" s="68"/>
      <c r="YJ14700" s="68"/>
      <c r="YK14700" s="68"/>
      <c r="YL14700" s="68"/>
      <c r="YM14700" s="68"/>
      <c r="YN14700" s="68"/>
      <c r="YO14700" s="68"/>
      <c r="YP14700" s="68"/>
      <c r="YQ14700" s="68"/>
      <c r="YR14700" s="68"/>
      <c r="YS14700" s="68"/>
      <c r="YT14700" s="68"/>
      <c r="YU14700" s="68"/>
      <c r="YV14700" s="68"/>
      <c r="YW14700" s="68"/>
      <c r="YX14700" s="68">
        <v>0.360661528901569</v>
      </c>
      <c r="YY14700" s="68"/>
      <c r="YZ14700" s="68"/>
      <c r="ZA14700" s="68"/>
      <c r="ZB14700" s="68"/>
      <c r="ZC14700" s="68"/>
      <c r="ZD14700" s="68"/>
    </row>
    <row r="14701" spans="658:680" x14ac:dyDescent="0.25">
      <c r="YH14701" s="68"/>
      <c r="YI14701" s="68"/>
      <c r="YJ14701" s="68"/>
      <c r="YK14701" s="68"/>
      <c r="YL14701" s="68"/>
      <c r="YM14701" s="68"/>
      <c r="YN14701" s="68"/>
      <c r="YO14701" s="68"/>
      <c r="YP14701" s="68"/>
      <c r="YQ14701" s="68"/>
      <c r="YR14701" s="68"/>
      <c r="YS14701" s="68"/>
      <c r="YT14701" s="68"/>
      <c r="YU14701" s="68"/>
      <c r="YV14701" s="68"/>
      <c r="YW14701" s="68"/>
      <c r="YX14701" s="68">
        <v>0.34854813532147899</v>
      </c>
      <c r="YY14701" s="68"/>
      <c r="YZ14701" s="68"/>
      <c r="ZA14701" s="68"/>
      <c r="ZB14701" s="68"/>
      <c r="ZC14701" s="68"/>
      <c r="ZD14701" s="68"/>
    </row>
    <row r="14702" spans="658:680" x14ac:dyDescent="0.25">
      <c r="YH14702" s="68"/>
      <c r="YI14702" s="68"/>
      <c r="YJ14702" s="68"/>
      <c r="YK14702" s="68"/>
      <c r="YL14702" s="68"/>
      <c r="YM14702" s="68"/>
      <c r="YN14702" s="68"/>
      <c r="YO14702" s="68"/>
      <c r="YP14702" s="68"/>
      <c r="YQ14702" s="68"/>
      <c r="YR14702" s="68"/>
      <c r="YS14702" s="68"/>
      <c r="YT14702" s="68"/>
      <c r="YU14702" s="68"/>
      <c r="YV14702" s="68"/>
      <c r="YW14702" s="68"/>
      <c r="YX14702" s="68">
        <v>0.34854813532147899</v>
      </c>
      <c r="YY14702" s="68"/>
      <c r="YZ14702" s="68"/>
      <c r="ZA14702" s="68"/>
      <c r="ZB14702" s="68"/>
      <c r="ZC14702" s="68"/>
      <c r="ZD14702" s="68"/>
    </row>
    <row r="14703" spans="658:680" x14ac:dyDescent="0.25">
      <c r="YH14703" s="68"/>
      <c r="YI14703" s="68"/>
      <c r="YJ14703" s="68"/>
      <c r="YK14703" s="68"/>
      <c r="YL14703" s="68"/>
      <c r="YM14703" s="68"/>
      <c r="YN14703" s="68"/>
      <c r="YO14703" s="68"/>
      <c r="YP14703" s="68"/>
      <c r="YQ14703" s="68"/>
      <c r="YR14703" s="68"/>
      <c r="YS14703" s="68"/>
      <c r="YT14703" s="68"/>
      <c r="YU14703" s="68"/>
      <c r="YV14703" s="68"/>
      <c r="YW14703" s="68"/>
      <c r="YX14703" s="68">
        <v>0.33653582668945797</v>
      </c>
      <c r="YY14703" s="68"/>
      <c r="YZ14703" s="68"/>
      <c r="ZA14703" s="68"/>
      <c r="ZB14703" s="68"/>
      <c r="ZC14703" s="68"/>
      <c r="ZD14703" s="68"/>
    </row>
    <row r="14704" spans="658:680" x14ac:dyDescent="0.25">
      <c r="YH14704" s="68"/>
      <c r="YI14704" s="68"/>
      <c r="YJ14704" s="68"/>
      <c r="YK14704" s="68"/>
      <c r="YL14704" s="68"/>
      <c r="YM14704" s="68"/>
      <c r="YN14704" s="68"/>
      <c r="YO14704" s="68"/>
      <c r="YP14704" s="68"/>
      <c r="YQ14704" s="68"/>
      <c r="YR14704" s="68"/>
      <c r="YS14704" s="68"/>
      <c r="YT14704" s="68"/>
      <c r="YU14704" s="68"/>
      <c r="YV14704" s="68"/>
      <c r="YW14704" s="68"/>
      <c r="YX14704" s="68">
        <v>0.33631706712188603</v>
      </c>
      <c r="YY14704" s="68"/>
      <c r="YZ14704" s="68"/>
      <c r="ZA14704" s="68"/>
      <c r="ZB14704" s="68"/>
      <c r="ZC14704" s="68"/>
      <c r="ZD14704" s="68"/>
    </row>
    <row r="14705" spans="658:680" x14ac:dyDescent="0.25">
      <c r="YH14705" s="68"/>
      <c r="YI14705" s="68"/>
      <c r="YJ14705" s="68"/>
      <c r="YK14705" s="68"/>
      <c r="YL14705" s="68"/>
      <c r="YM14705" s="68"/>
      <c r="YN14705" s="68"/>
      <c r="YO14705" s="68"/>
      <c r="YP14705" s="68"/>
      <c r="YQ14705" s="68"/>
      <c r="YR14705" s="68"/>
      <c r="YS14705" s="68"/>
      <c r="YT14705" s="68"/>
      <c r="YU14705" s="68"/>
      <c r="YV14705" s="68"/>
      <c r="YW14705" s="68"/>
      <c r="YX14705" s="68">
        <v>0.334419228027728</v>
      </c>
      <c r="YY14705" s="68"/>
      <c r="YZ14705" s="68"/>
      <c r="ZA14705" s="68"/>
      <c r="ZB14705" s="68"/>
      <c r="ZC14705" s="68"/>
      <c r="ZD14705" s="68"/>
    </row>
    <row r="14706" spans="658:680" x14ac:dyDescent="0.25">
      <c r="YH14706" s="68"/>
      <c r="YI14706" s="68"/>
      <c r="YJ14706" s="68"/>
      <c r="YK14706" s="68"/>
      <c r="YL14706" s="68"/>
      <c r="YM14706" s="68"/>
      <c r="YN14706" s="68"/>
      <c r="YO14706" s="68"/>
      <c r="YP14706" s="68"/>
      <c r="YQ14706" s="68"/>
      <c r="YR14706" s="68"/>
      <c r="YS14706" s="68"/>
      <c r="YT14706" s="68"/>
      <c r="YU14706" s="68"/>
      <c r="YV14706" s="68"/>
      <c r="YW14706" s="68"/>
      <c r="YX14706" s="68">
        <v>0.33382286685763102</v>
      </c>
      <c r="YY14706" s="68"/>
      <c r="YZ14706" s="68"/>
      <c r="ZA14706" s="68"/>
      <c r="ZB14706" s="68"/>
      <c r="ZC14706" s="68"/>
      <c r="ZD14706" s="68"/>
    </row>
    <row r="14707" spans="658:680" x14ac:dyDescent="0.25">
      <c r="YH14707" s="68"/>
      <c r="YI14707" s="68"/>
      <c r="YJ14707" s="68"/>
      <c r="YK14707" s="68"/>
      <c r="YL14707" s="68"/>
      <c r="YM14707" s="68"/>
      <c r="YN14707" s="68"/>
      <c r="YO14707" s="68"/>
      <c r="YP14707" s="68"/>
      <c r="YQ14707" s="68"/>
      <c r="YR14707" s="68"/>
      <c r="YS14707" s="68"/>
      <c r="YT14707" s="68"/>
      <c r="YU14707" s="68"/>
      <c r="YV14707" s="68"/>
      <c r="YW14707" s="68"/>
      <c r="YX14707" s="68">
        <v>0.332755186755885</v>
      </c>
      <c r="YY14707" s="68"/>
      <c r="YZ14707" s="68"/>
      <c r="ZA14707" s="68"/>
      <c r="ZB14707" s="68"/>
      <c r="ZC14707" s="68"/>
      <c r="ZD14707" s="68"/>
    </row>
    <row r="14708" spans="658:680" x14ac:dyDescent="0.25">
      <c r="YH14708" s="68"/>
      <c r="YI14708" s="68"/>
      <c r="YJ14708" s="68"/>
      <c r="YK14708" s="68"/>
      <c r="YL14708" s="68"/>
      <c r="YM14708" s="68"/>
      <c r="YN14708" s="68"/>
      <c r="YO14708" s="68"/>
      <c r="YP14708" s="68"/>
      <c r="YQ14708" s="68"/>
      <c r="YR14708" s="68"/>
      <c r="YS14708" s="68"/>
      <c r="YT14708" s="68"/>
      <c r="YU14708" s="68"/>
      <c r="YV14708" s="68"/>
      <c r="YW14708" s="68"/>
      <c r="YX14708" s="68">
        <v>0.33178569416346199</v>
      </c>
      <c r="YY14708" s="68"/>
      <c r="YZ14708" s="68"/>
      <c r="ZA14708" s="68"/>
      <c r="ZB14708" s="68"/>
      <c r="ZC14708" s="68"/>
      <c r="ZD14708" s="68"/>
    </row>
    <row r="14709" spans="658:680" x14ac:dyDescent="0.25">
      <c r="YH14709" s="68"/>
      <c r="YI14709" s="68"/>
      <c r="YJ14709" s="68"/>
      <c r="YK14709" s="68"/>
      <c r="YL14709" s="68"/>
      <c r="YM14709" s="68"/>
      <c r="YN14709" s="68"/>
      <c r="YO14709" s="68"/>
      <c r="YP14709" s="68"/>
      <c r="YQ14709" s="68"/>
      <c r="YR14709" s="68"/>
      <c r="YS14709" s="68"/>
      <c r="YT14709" s="68"/>
      <c r="YU14709" s="68"/>
      <c r="YV14709" s="68"/>
      <c r="YW14709" s="68"/>
      <c r="YX14709" s="68">
        <v>0.32747975598069901</v>
      </c>
      <c r="YY14709" s="68"/>
      <c r="YZ14709" s="68"/>
      <c r="ZA14709" s="68"/>
      <c r="ZB14709" s="68"/>
      <c r="ZC14709" s="68"/>
      <c r="ZD14709" s="68"/>
    </row>
    <row r="14710" spans="658:680" x14ac:dyDescent="0.25">
      <c r="YH14710" s="68"/>
      <c r="YI14710" s="68"/>
      <c r="YJ14710" s="68"/>
      <c r="YK14710" s="68"/>
      <c r="YL14710" s="68"/>
      <c r="YM14710" s="68"/>
      <c r="YN14710" s="68"/>
      <c r="YO14710" s="68"/>
      <c r="YP14710" s="68"/>
      <c r="YQ14710" s="68"/>
      <c r="YR14710" s="68"/>
      <c r="YS14710" s="68"/>
      <c r="YT14710" s="68"/>
      <c r="YU14710" s="68"/>
      <c r="YV14710" s="68"/>
      <c r="YW14710" s="68"/>
      <c r="YX14710" s="68">
        <v>0.32747975598069901</v>
      </c>
      <c r="YY14710" s="68"/>
      <c r="YZ14710" s="68"/>
      <c r="ZA14710" s="68"/>
      <c r="ZB14710" s="68"/>
      <c r="ZC14710" s="68"/>
      <c r="ZD14710" s="68"/>
    </row>
    <row r="14711" spans="658:680" x14ac:dyDescent="0.25">
      <c r="YH14711" s="68"/>
      <c r="YI14711" s="68"/>
      <c r="YJ14711" s="68"/>
      <c r="YK14711" s="68"/>
      <c r="YL14711" s="68"/>
      <c r="YM14711" s="68"/>
      <c r="YN14711" s="68"/>
      <c r="YO14711" s="68"/>
      <c r="YP14711" s="68"/>
      <c r="YQ14711" s="68"/>
      <c r="YR14711" s="68"/>
      <c r="YS14711" s="68"/>
      <c r="YT14711" s="68"/>
      <c r="YU14711" s="68"/>
      <c r="YV14711" s="68"/>
      <c r="YW14711" s="68"/>
      <c r="YX14711" s="68">
        <v>0.325471244880707</v>
      </c>
      <c r="YY14711" s="68"/>
      <c r="YZ14711" s="68"/>
      <c r="ZA14711" s="68"/>
      <c r="ZB14711" s="68"/>
      <c r="ZC14711" s="68"/>
      <c r="ZD14711" s="68"/>
    </row>
    <row r="14712" spans="658:680" x14ac:dyDescent="0.25">
      <c r="YH14712" s="68"/>
      <c r="YI14712" s="68"/>
      <c r="YJ14712" s="68"/>
      <c r="YK14712" s="68"/>
      <c r="YL14712" s="68"/>
      <c r="YM14712" s="68"/>
      <c r="YN14712" s="68"/>
      <c r="YO14712" s="68"/>
      <c r="YP14712" s="68"/>
      <c r="YQ14712" s="68"/>
      <c r="YR14712" s="68"/>
      <c r="YS14712" s="68"/>
      <c r="YT14712" s="68"/>
      <c r="YU14712" s="68"/>
      <c r="YV14712" s="68"/>
      <c r="YW14712" s="68"/>
      <c r="YX14712" s="68">
        <v>0.32534636586231702</v>
      </c>
      <c r="YY14712" s="68"/>
      <c r="YZ14712" s="68"/>
      <c r="ZA14712" s="68"/>
      <c r="ZB14712" s="68"/>
      <c r="ZC14712" s="68"/>
      <c r="ZD14712" s="68"/>
    </row>
    <row r="14713" spans="658:680" x14ac:dyDescent="0.25">
      <c r="YH14713" s="68"/>
      <c r="YI14713" s="68"/>
      <c r="YJ14713" s="68"/>
      <c r="YK14713" s="68"/>
      <c r="YL14713" s="68"/>
      <c r="YM14713" s="68"/>
      <c r="YN14713" s="68"/>
      <c r="YO14713" s="68"/>
      <c r="YP14713" s="68"/>
      <c r="YQ14713" s="68"/>
      <c r="YR14713" s="68"/>
      <c r="YS14713" s="68"/>
      <c r="YT14713" s="68"/>
      <c r="YU14713" s="68"/>
      <c r="YV14713" s="68"/>
      <c r="YW14713" s="68"/>
      <c r="YX14713" s="68">
        <v>0.324979129462798</v>
      </c>
      <c r="YY14713" s="68"/>
      <c r="YZ14713" s="68"/>
      <c r="ZA14713" s="68"/>
      <c r="ZB14713" s="68"/>
      <c r="ZC14713" s="68"/>
      <c r="ZD14713" s="68"/>
    </row>
    <row r="14714" spans="658:680" x14ac:dyDescent="0.25">
      <c r="YH14714" s="68"/>
      <c r="YI14714" s="68"/>
      <c r="YJ14714" s="68"/>
      <c r="YK14714" s="68"/>
      <c r="YL14714" s="68"/>
      <c r="YM14714" s="68"/>
      <c r="YN14714" s="68"/>
      <c r="YO14714" s="68"/>
      <c r="YP14714" s="68"/>
      <c r="YQ14714" s="68"/>
      <c r="YR14714" s="68"/>
      <c r="YS14714" s="68"/>
      <c r="YT14714" s="68"/>
      <c r="YU14714" s="68"/>
      <c r="YV14714" s="68"/>
      <c r="YW14714" s="68"/>
      <c r="YX14714" s="68">
        <v>0.324979129462798</v>
      </c>
      <c r="YY14714" s="68"/>
      <c r="YZ14714" s="68"/>
      <c r="ZA14714" s="68"/>
      <c r="ZB14714" s="68"/>
      <c r="ZC14714" s="68"/>
      <c r="ZD14714" s="68"/>
    </row>
    <row r="14715" spans="658:680" x14ac:dyDescent="0.25">
      <c r="YH14715" s="68"/>
      <c r="YI14715" s="68"/>
      <c r="YJ14715" s="68"/>
      <c r="YK14715" s="68"/>
      <c r="YL14715" s="68"/>
      <c r="YM14715" s="68"/>
      <c r="YN14715" s="68"/>
      <c r="YO14715" s="68"/>
      <c r="YP14715" s="68"/>
      <c r="YQ14715" s="68"/>
      <c r="YR14715" s="68"/>
      <c r="YS14715" s="68"/>
      <c r="YT14715" s="68"/>
      <c r="YU14715" s="68"/>
      <c r="YV14715" s="68"/>
      <c r="YW14715" s="68"/>
      <c r="YX14715" s="68">
        <v>0.324718202502146</v>
      </c>
      <c r="YY14715" s="68"/>
      <c r="YZ14715" s="68"/>
      <c r="ZA14715" s="68"/>
      <c r="ZB14715" s="68"/>
      <c r="ZC14715" s="68"/>
      <c r="ZD14715" s="68"/>
    </row>
    <row r="14716" spans="658:680" x14ac:dyDescent="0.25">
      <c r="YH14716" s="68"/>
      <c r="YI14716" s="68"/>
      <c r="YJ14716" s="68"/>
      <c r="YK14716" s="68"/>
      <c r="YL14716" s="68"/>
      <c r="YM14716" s="68"/>
      <c r="YN14716" s="68"/>
      <c r="YO14716" s="68"/>
      <c r="YP14716" s="68"/>
      <c r="YQ14716" s="68"/>
      <c r="YR14716" s="68"/>
      <c r="YS14716" s="68"/>
      <c r="YT14716" s="68"/>
      <c r="YU14716" s="68"/>
      <c r="YV14716" s="68"/>
      <c r="YW14716" s="68"/>
      <c r="YX14716" s="68">
        <v>0.324718202502146</v>
      </c>
      <c r="YY14716" s="68"/>
      <c r="YZ14716" s="68"/>
      <c r="ZA14716" s="68"/>
      <c r="ZB14716" s="68"/>
      <c r="ZC14716" s="68"/>
      <c r="ZD14716" s="68"/>
    </row>
    <row r="14717" spans="658:680" x14ac:dyDescent="0.25">
      <c r="YH14717" s="68"/>
      <c r="YI14717" s="68"/>
      <c r="YJ14717" s="68"/>
      <c r="YK14717" s="68"/>
      <c r="YL14717" s="68"/>
      <c r="YM14717" s="68"/>
      <c r="YN14717" s="68"/>
      <c r="YO14717" s="68"/>
      <c r="YP14717" s="68"/>
      <c r="YQ14717" s="68"/>
      <c r="YR14717" s="68"/>
      <c r="YS14717" s="68"/>
      <c r="YT14717" s="68"/>
      <c r="YU14717" s="68"/>
      <c r="YV14717" s="68"/>
      <c r="YW14717" s="68"/>
      <c r="YX14717" s="68">
        <v>0.32199740546269601</v>
      </c>
      <c r="YY14717" s="68"/>
      <c r="YZ14717" s="68"/>
      <c r="ZA14717" s="68"/>
      <c r="ZB14717" s="68"/>
      <c r="ZC14717" s="68"/>
      <c r="ZD14717" s="68"/>
    </row>
    <row r="14718" spans="658:680" x14ac:dyDescent="0.25">
      <c r="YH14718" s="68"/>
      <c r="YI14718" s="68"/>
      <c r="YJ14718" s="68"/>
      <c r="YK14718" s="68"/>
      <c r="YL14718" s="68"/>
      <c r="YM14718" s="68"/>
      <c r="YN14718" s="68"/>
      <c r="YO14718" s="68"/>
      <c r="YP14718" s="68"/>
      <c r="YQ14718" s="68"/>
      <c r="YR14718" s="68"/>
      <c r="YS14718" s="68"/>
      <c r="YT14718" s="68"/>
      <c r="YU14718" s="68"/>
      <c r="YV14718" s="68"/>
      <c r="YW14718" s="68"/>
      <c r="YX14718" s="68">
        <v>0.321534690693772</v>
      </c>
      <c r="YY14718" s="68"/>
      <c r="YZ14718" s="68"/>
      <c r="ZA14718" s="68"/>
      <c r="ZB14718" s="68"/>
      <c r="ZC14718" s="68"/>
      <c r="ZD14718" s="68"/>
    </row>
    <row r="14719" spans="658:680" x14ac:dyDescent="0.25">
      <c r="YH14719" s="68"/>
      <c r="YI14719" s="68"/>
      <c r="YJ14719" s="68"/>
      <c r="YK14719" s="68"/>
      <c r="YL14719" s="68"/>
      <c r="YM14719" s="68"/>
      <c r="YN14719" s="68"/>
      <c r="YO14719" s="68"/>
      <c r="YP14719" s="68"/>
      <c r="YQ14719" s="68"/>
      <c r="YR14719" s="68"/>
      <c r="YS14719" s="68"/>
      <c r="YT14719" s="68"/>
      <c r="YU14719" s="68"/>
      <c r="YV14719" s="68"/>
      <c r="YW14719" s="68"/>
      <c r="YX14719" s="68">
        <v>0.321534690693772</v>
      </c>
      <c r="YY14719" s="68"/>
      <c r="YZ14719" s="68"/>
      <c r="ZA14719" s="68"/>
      <c r="ZB14719" s="68"/>
      <c r="ZC14719" s="68"/>
      <c r="ZD14719" s="68"/>
    </row>
    <row r="14720" spans="658:680" x14ac:dyDescent="0.25">
      <c r="YH14720" s="68"/>
      <c r="YI14720" s="68"/>
      <c r="YJ14720" s="68"/>
      <c r="YK14720" s="68"/>
      <c r="YL14720" s="68"/>
      <c r="YM14720" s="68"/>
      <c r="YN14720" s="68"/>
      <c r="YO14720" s="68"/>
      <c r="YP14720" s="68"/>
      <c r="YQ14720" s="68"/>
      <c r="YR14720" s="68"/>
      <c r="YS14720" s="68"/>
      <c r="YT14720" s="68"/>
      <c r="YU14720" s="68"/>
      <c r="YV14720" s="68"/>
      <c r="YW14720" s="68"/>
      <c r="YX14720" s="68">
        <v>0.32087243545442501</v>
      </c>
      <c r="YY14720" s="68"/>
      <c r="YZ14720" s="68"/>
      <c r="ZA14720" s="68"/>
      <c r="ZB14720" s="68"/>
      <c r="ZC14720" s="68"/>
      <c r="ZD14720" s="68"/>
    </row>
    <row r="14721" spans="658:680" x14ac:dyDescent="0.25">
      <c r="YH14721" s="68"/>
      <c r="YI14721" s="68"/>
      <c r="YJ14721" s="68"/>
      <c r="YK14721" s="68"/>
      <c r="YL14721" s="68"/>
      <c r="YM14721" s="68"/>
      <c r="YN14721" s="68"/>
      <c r="YO14721" s="68"/>
      <c r="YP14721" s="68"/>
      <c r="YQ14721" s="68"/>
      <c r="YR14721" s="68"/>
      <c r="YS14721" s="68"/>
      <c r="YT14721" s="68"/>
      <c r="YU14721" s="68"/>
      <c r="YV14721" s="68"/>
      <c r="YW14721" s="68"/>
      <c r="YX14721" s="68">
        <v>0.31479235690715401</v>
      </c>
      <c r="YY14721" s="68"/>
      <c r="YZ14721" s="68"/>
      <c r="ZA14721" s="68"/>
      <c r="ZB14721" s="68"/>
      <c r="ZC14721" s="68"/>
      <c r="ZD14721" s="68"/>
    </row>
    <row r="14722" spans="658:680" x14ac:dyDescent="0.25">
      <c r="YH14722" s="68"/>
      <c r="YI14722" s="68"/>
      <c r="YJ14722" s="68"/>
      <c r="YK14722" s="68"/>
      <c r="YL14722" s="68"/>
      <c r="YM14722" s="68"/>
      <c r="YN14722" s="68"/>
      <c r="YO14722" s="68"/>
      <c r="YP14722" s="68"/>
      <c r="YQ14722" s="68"/>
      <c r="YR14722" s="68"/>
      <c r="YS14722" s="68"/>
      <c r="YT14722" s="68"/>
      <c r="YU14722" s="68"/>
      <c r="YV14722" s="68"/>
      <c r="YW14722" s="68"/>
      <c r="YX14722" s="68">
        <v>0.31112064078628898</v>
      </c>
      <c r="YY14722" s="68"/>
      <c r="YZ14722" s="68"/>
      <c r="ZA14722" s="68"/>
      <c r="ZB14722" s="68"/>
      <c r="ZC14722" s="68"/>
      <c r="ZD14722" s="68"/>
    </row>
    <row r="14723" spans="658:680" x14ac:dyDescent="0.25">
      <c r="YH14723" s="68"/>
      <c r="YI14723" s="68"/>
      <c r="YJ14723" s="68"/>
      <c r="YK14723" s="68"/>
      <c r="YL14723" s="68"/>
      <c r="YM14723" s="68"/>
      <c r="YN14723" s="68"/>
      <c r="YO14723" s="68"/>
      <c r="YP14723" s="68"/>
      <c r="YQ14723" s="68"/>
      <c r="YR14723" s="68"/>
      <c r="YS14723" s="68"/>
      <c r="YT14723" s="68"/>
      <c r="YU14723" s="68"/>
      <c r="YV14723" s="68"/>
      <c r="YW14723" s="68"/>
      <c r="YX14723" s="68">
        <v>0.31108606661812699</v>
      </c>
      <c r="YY14723" s="68"/>
      <c r="YZ14723" s="68"/>
      <c r="ZA14723" s="68"/>
      <c r="ZB14723" s="68"/>
      <c r="ZC14723" s="68"/>
      <c r="ZD14723" s="68"/>
    </row>
    <row r="14724" spans="658:680" x14ac:dyDescent="0.25">
      <c r="YH14724" s="68"/>
      <c r="YI14724" s="68"/>
      <c r="YJ14724" s="68"/>
      <c r="YK14724" s="68"/>
      <c r="YL14724" s="68"/>
      <c r="YM14724" s="68"/>
      <c r="YN14724" s="68"/>
      <c r="YO14724" s="68"/>
      <c r="YP14724" s="68"/>
      <c r="YQ14724" s="68"/>
      <c r="YR14724" s="68"/>
      <c r="YS14724" s="68"/>
      <c r="YT14724" s="68"/>
      <c r="YU14724" s="68"/>
      <c r="YV14724" s="68"/>
      <c r="YW14724" s="68"/>
      <c r="YX14724" s="68">
        <v>0.31108606661812699</v>
      </c>
      <c r="YY14724" s="68"/>
      <c r="YZ14724" s="68"/>
      <c r="ZA14724" s="68"/>
      <c r="ZB14724" s="68"/>
      <c r="ZC14724" s="68"/>
      <c r="ZD14724" s="68"/>
    </row>
    <row r="14725" spans="658:680" x14ac:dyDescent="0.25">
      <c r="YH14725" s="68"/>
      <c r="YI14725" s="68"/>
      <c r="YJ14725" s="68"/>
      <c r="YK14725" s="68"/>
      <c r="YL14725" s="68"/>
      <c r="YM14725" s="68"/>
      <c r="YN14725" s="68"/>
      <c r="YO14725" s="68"/>
      <c r="YP14725" s="68"/>
      <c r="YQ14725" s="68"/>
      <c r="YR14725" s="68"/>
      <c r="YS14725" s="68"/>
      <c r="YT14725" s="68"/>
      <c r="YU14725" s="68"/>
      <c r="YV14725" s="68"/>
      <c r="YW14725" s="68"/>
      <c r="YX14725" s="68">
        <v>0.30940819791781299</v>
      </c>
      <c r="YY14725" s="68"/>
      <c r="YZ14725" s="68"/>
      <c r="ZA14725" s="68"/>
      <c r="ZB14725" s="68"/>
      <c r="ZC14725" s="68"/>
      <c r="ZD14725" s="68"/>
    </row>
    <row r="14726" spans="658:680" x14ac:dyDescent="0.25">
      <c r="YH14726" s="68"/>
      <c r="YI14726" s="68"/>
      <c r="YJ14726" s="68"/>
      <c r="YK14726" s="68"/>
      <c r="YL14726" s="68"/>
      <c r="YM14726" s="68"/>
      <c r="YN14726" s="68"/>
      <c r="YO14726" s="68"/>
      <c r="YP14726" s="68"/>
      <c r="YQ14726" s="68"/>
      <c r="YR14726" s="68"/>
      <c r="YS14726" s="68"/>
      <c r="YT14726" s="68"/>
      <c r="YU14726" s="68"/>
      <c r="YV14726" s="68"/>
      <c r="YW14726" s="68"/>
      <c r="YX14726" s="68">
        <v>0.30495167895337399</v>
      </c>
      <c r="YY14726" s="68"/>
      <c r="YZ14726" s="68"/>
      <c r="ZA14726" s="68"/>
      <c r="ZB14726" s="68"/>
      <c r="ZC14726" s="68"/>
      <c r="ZD14726" s="68"/>
    </row>
    <row r="14727" spans="658:680" x14ac:dyDescent="0.25">
      <c r="YH14727" s="68"/>
      <c r="YI14727" s="68"/>
      <c r="YJ14727" s="68"/>
      <c r="YK14727" s="68"/>
      <c r="YL14727" s="68"/>
      <c r="YM14727" s="68"/>
      <c r="YN14727" s="68"/>
      <c r="YO14727" s="68"/>
      <c r="YP14727" s="68"/>
      <c r="YQ14727" s="68"/>
      <c r="YR14727" s="68"/>
      <c r="YS14727" s="68"/>
      <c r="YT14727" s="68"/>
      <c r="YU14727" s="68"/>
      <c r="YV14727" s="68"/>
      <c r="YW14727" s="68"/>
      <c r="YX14727" s="68">
        <v>0.30495167895337399</v>
      </c>
      <c r="YY14727" s="68"/>
      <c r="YZ14727" s="68"/>
      <c r="ZA14727" s="68"/>
      <c r="ZB14727" s="68"/>
      <c r="ZC14727" s="68"/>
      <c r="ZD14727" s="68"/>
    </row>
    <row r="14728" spans="658:680" x14ac:dyDescent="0.25">
      <c r="YH14728" s="68"/>
      <c r="YI14728" s="68"/>
      <c r="YJ14728" s="68"/>
      <c r="YK14728" s="68"/>
      <c r="YL14728" s="68"/>
      <c r="YM14728" s="68"/>
      <c r="YN14728" s="68"/>
      <c r="YO14728" s="68"/>
      <c r="YP14728" s="68"/>
      <c r="YQ14728" s="68"/>
      <c r="YR14728" s="68"/>
      <c r="YS14728" s="68"/>
      <c r="YT14728" s="68"/>
      <c r="YU14728" s="68"/>
      <c r="YV14728" s="68"/>
      <c r="YW14728" s="68"/>
      <c r="YX14728" s="68">
        <v>0.30478918795284998</v>
      </c>
      <c r="YY14728" s="68"/>
      <c r="YZ14728" s="68"/>
      <c r="ZA14728" s="68"/>
      <c r="ZB14728" s="68"/>
      <c r="ZC14728" s="68"/>
      <c r="ZD14728" s="68"/>
    </row>
    <row r="14729" spans="658:680" x14ac:dyDescent="0.25">
      <c r="YH14729" s="68"/>
      <c r="YI14729" s="68"/>
      <c r="YJ14729" s="68"/>
      <c r="YK14729" s="68"/>
      <c r="YL14729" s="68"/>
      <c r="YM14729" s="68"/>
      <c r="YN14729" s="68"/>
      <c r="YO14729" s="68"/>
      <c r="YP14729" s="68"/>
      <c r="YQ14729" s="68"/>
      <c r="YR14729" s="68"/>
      <c r="YS14729" s="68"/>
      <c r="YT14729" s="68"/>
      <c r="YU14729" s="68"/>
      <c r="YV14729" s="68"/>
      <c r="YW14729" s="68"/>
      <c r="YX14729" s="68">
        <v>0.30186984530597499</v>
      </c>
      <c r="YY14729" s="68"/>
      <c r="YZ14729" s="68"/>
      <c r="ZA14729" s="68"/>
      <c r="ZB14729" s="68"/>
      <c r="ZC14729" s="68"/>
      <c r="ZD14729" s="68"/>
    </row>
    <row r="14730" spans="658:680" x14ac:dyDescent="0.25">
      <c r="YH14730" s="68"/>
      <c r="YI14730" s="68"/>
      <c r="YJ14730" s="68"/>
      <c r="YK14730" s="68"/>
      <c r="YL14730" s="68"/>
      <c r="YM14730" s="68"/>
      <c r="YN14730" s="68"/>
      <c r="YO14730" s="68"/>
      <c r="YP14730" s="68"/>
      <c r="YQ14730" s="68"/>
      <c r="YR14730" s="68"/>
      <c r="YS14730" s="68"/>
      <c r="YT14730" s="68"/>
      <c r="YU14730" s="68"/>
      <c r="YV14730" s="68"/>
      <c r="YW14730" s="68"/>
      <c r="YX14730" s="68">
        <v>0.30184537429898201</v>
      </c>
      <c r="YY14730" s="68"/>
      <c r="YZ14730" s="68"/>
      <c r="ZA14730" s="68"/>
      <c r="ZB14730" s="68"/>
      <c r="ZC14730" s="68"/>
      <c r="ZD14730" s="68"/>
    </row>
    <row r="14731" spans="658:680" x14ac:dyDescent="0.25">
      <c r="YH14731" s="68"/>
      <c r="YI14731" s="68"/>
      <c r="YJ14731" s="68"/>
      <c r="YK14731" s="68"/>
      <c r="YL14731" s="68"/>
      <c r="YM14731" s="68"/>
      <c r="YN14731" s="68"/>
      <c r="YO14731" s="68"/>
      <c r="YP14731" s="68"/>
      <c r="YQ14731" s="68"/>
      <c r="YR14731" s="68"/>
      <c r="YS14731" s="68"/>
      <c r="YT14731" s="68"/>
      <c r="YU14731" s="68"/>
      <c r="YV14731" s="68"/>
      <c r="YW14731" s="68"/>
      <c r="YX14731" s="68">
        <v>0.30157833747542401</v>
      </c>
      <c r="YY14731" s="68"/>
      <c r="YZ14731" s="68"/>
      <c r="ZA14731" s="68"/>
      <c r="ZB14731" s="68"/>
      <c r="ZC14731" s="68"/>
      <c r="ZD14731" s="68"/>
    </row>
    <row r="14732" spans="658:680" x14ac:dyDescent="0.25">
      <c r="YH14732" s="68"/>
      <c r="YI14732" s="68"/>
      <c r="YJ14732" s="68"/>
      <c r="YK14732" s="68"/>
      <c r="YL14732" s="68"/>
      <c r="YM14732" s="68"/>
      <c r="YN14732" s="68"/>
      <c r="YO14732" s="68"/>
      <c r="YP14732" s="68"/>
      <c r="YQ14732" s="68"/>
      <c r="YR14732" s="68"/>
      <c r="YS14732" s="68"/>
      <c r="YT14732" s="68"/>
      <c r="YU14732" s="68"/>
      <c r="YV14732" s="68"/>
      <c r="YW14732" s="68"/>
      <c r="YX14732" s="68">
        <v>0.30157833747542401</v>
      </c>
      <c r="YY14732" s="68"/>
      <c r="YZ14732" s="68"/>
      <c r="ZA14732" s="68"/>
      <c r="ZB14732" s="68"/>
      <c r="ZC14732" s="68"/>
      <c r="ZD14732" s="68"/>
    </row>
    <row r="14733" spans="658:680" x14ac:dyDescent="0.25">
      <c r="YH14733" s="68"/>
      <c r="YI14733" s="68"/>
      <c r="YJ14733" s="68"/>
      <c r="YK14733" s="68"/>
      <c r="YL14733" s="68"/>
      <c r="YM14733" s="68"/>
      <c r="YN14733" s="68"/>
      <c r="YO14733" s="68"/>
      <c r="YP14733" s="68"/>
      <c r="YQ14733" s="68"/>
      <c r="YR14733" s="68"/>
      <c r="YS14733" s="68"/>
      <c r="YT14733" s="68"/>
      <c r="YU14733" s="68"/>
      <c r="YV14733" s="68"/>
      <c r="YW14733" s="68"/>
      <c r="YX14733" s="68">
        <v>0.29498757198446202</v>
      </c>
      <c r="YY14733" s="68"/>
      <c r="YZ14733" s="68"/>
      <c r="ZA14733" s="68"/>
      <c r="ZB14733" s="68"/>
      <c r="ZC14733" s="68"/>
      <c r="ZD14733" s="68"/>
    </row>
    <row r="14734" spans="658:680" x14ac:dyDescent="0.25">
      <c r="YH14734" s="68"/>
      <c r="YI14734" s="68"/>
      <c r="YJ14734" s="68"/>
      <c r="YK14734" s="68"/>
      <c r="YL14734" s="68"/>
      <c r="YM14734" s="68"/>
      <c r="YN14734" s="68"/>
      <c r="YO14734" s="68"/>
      <c r="YP14734" s="68"/>
      <c r="YQ14734" s="68"/>
      <c r="YR14734" s="68"/>
      <c r="YS14734" s="68"/>
      <c r="YT14734" s="68"/>
      <c r="YU14734" s="68"/>
      <c r="YV14734" s="68"/>
      <c r="YW14734" s="68"/>
      <c r="YX14734" s="68">
        <v>0.29411570943755999</v>
      </c>
      <c r="YY14734" s="68"/>
      <c r="YZ14734" s="68"/>
      <c r="ZA14734" s="68"/>
      <c r="ZB14734" s="68"/>
      <c r="ZC14734" s="68"/>
      <c r="ZD14734" s="68"/>
    </row>
    <row r="14735" spans="658:680" x14ac:dyDescent="0.25">
      <c r="YH14735" s="68"/>
      <c r="YI14735" s="68"/>
      <c r="YJ14735" s="68"/>
      <c r="YK14735" s="68"/>
      <c r="YL14735" s="68"/>
      <c r="YM14735" s="68"/>
      <c r="YN14735" s="68"/>
      <c r="YO14735" s="68"/>
      <c r="YP14735" s="68"/>
      <c r="YQ14735" s="68"/>
      <c r="YR14735" s="68"/>
      <c r="YS14735" s="68"/>
      <c r="YT14735" s="68"/>
      <c r="YU14735" s="68"/>
      <c r="YV14735" s="68"/>
      <c r="YW14735" s="68"/>
      <c r="YX14735" s="68">
        <v>0.29411570943755999</v>
      </c>
      <c r="YY14735" s="68"/>
      <c r="YZ14735" s="68"/>
      <c r="ZA14735" s="68"/>
      <c r="ZB14735" s="68"/>
      <c r="ZC14735" s="68"/>
      <c r="ZD14735" s="68"/>
    </row>
    <row r="14736" spans="658:680" x14ac:dyDescent="0.25">
      <c r="YH14736" s="68"/>
      <c r="YI14736" s="68"/>
      <c r="YJ14736" s="68"/>
      <c r="YK14736" s="68"/>
      <c r="YL14736" s="68"/>
      <c r="YM14736" s="68"/>
      <c r="YN14736" s="68"/>
      <c r="YO14736" s="68"/>
      <c r="YP14736" s="68"/>
      <c r="YQ14736" s="68"/>
      <c r="YR14736" s="68"/>
      <c r="YS14736" s="68"/>
      <c r="YT14736" s="68"/>
      <c r="YU14736" s="68"/>
      <c r="YV14736" s="68"/>
      <c r="YW14736" s="68"/>
      <c r="YX14736" s="68">
        <v>0.29165378240170198</v>
      </c>
      <c r="YY14736" s="68"/>
      <c r="YZ14736" s="68"/>
      <c r="ZA14736" s="68"/>
      <c r="ZB14736" s="68"/>
      <c r="ZC14736" s="68"/>
      <c r="ZD14736" s="68"/>
    </row>
    <row r="14737" spans="658:680" x14ac:dyDescent="0.25">
      <c r="YH14737" s="68"/>
      <c r="YI14737" s="68"/>
      <c r="YJ14737" s="68"/>
      <c r="YK14737" s="68"/>
      <c r="YL14737" s="68"/>
      <c r="YM14737" s="68"/>
      <c r="YN14737" s="68"/>
      <c r="YO14737" s="68"/>
      <c r="YP14737" s="68"/>
      <c r="YQ14737" s="68"/>
      <c r="YR14737" s="68"/>
      <c r="YS14737" s="68"/>
      <c r="YT14737" s="68"/>
      <c r="YU14737" s="68"/>
      <c r="YV14737" s="68"/>
      <c r="YW14737" s="68"/>
      <c r="YX14737" s="68">
        <v>0.28511462553464501</v>
      </c>
      <c r="YY14737" s="68"/>
      <c r="YZ14737" s="68"/>
      <c r="ZA14737" s="68"/>
      <c r="ZB14737" s="68"/>
      <c r="ZC14737" s="68"/>
      <c r="ZD14737" s="68"/>
    </row>
    <row r="14738" spans="658:680" x14ac:dyDescent="0.25">
      <c r="YH14738" s="68"/>
      <c r="YI14738" s="68"/>
      <c r="YJ14738" s="68"/>
      <c r="YK14738" s="68"/>
      <c r="YL14738" s="68"/>
      <c r="YM14738" s="68"/>
      <c r="YN14738" s="68"/>
      <c r="YO14738" s="68"/>
      <c r="YP14738" s="68"/>
      <c r="YQ14738" s="68"/>
      <c r="YR14738" s="68"/>
      <c r="YS14738" s="68"/>
      <c r="YT14738" s="68"/>
      <c r="YU14738" s="68"/>
      <c r="YV14738" s="68"/>
      <c r="YW14738" s="68"/>
      <c r="YX14738" s="68">
        <v>0.28375302503396099</v>
      </c>
      <c r="YY14738" s="68"/>
      <c r="YZ14738" s="68"/>
      <c r="ZA14738" s="68"/>
      <c r="ZB14738" s="68"/>
      <c r="ZC14738" s="68"/>
      <c r="ZD14738" s="68"/>
    </row>
    <row r="14739" spans="658:680" x14ac:dyDescent="0.25">
      <c r="YH14739" s="68"/>
      <c r="YI14739" s="68"/>
      <c r="YJ14739" s="68"/>
      <c r="YK14739" s="68"/>
      <c r="YL14739" s="68"/>
      <c r="YM14739" s="68"/>
      <c r="YN14739" s="68"/>
      <c r="YO14739" s="68"/>
      <c r="YP14739" s="68"/>
      <c r="YQ14739" s="68"/>
      <c r="YR14739" s="68"/>
      <c r="YS14739" s="68"/>
      <c r="YT14739" s="68"/>
      <c r="YU14739" s="68"/>
      <c r="YV14739" s="68"/>
      <c r="YW14739" s="68"/>
      <c r="YX14739" s="68">
        <v>0.28248799933428498</v>
      </c>
      <c r="YY14739" s="68"/>
      <c r="YZ14739" s="68"/>
      <c r="ZA14739" s="68"/>
      <c r="ZB14739" s="68"/>
      <c r="ZC14739" s="68"/>
      <c r="ZD14739" s="68"/>
    </row>
    <row r="14740" spans="658:680" x14ac:dyDescent="0.25">
      <c r="YH14740" s="68"/>
      <c r="YI14740" s="68"/>
      <c r="YJ14740" s="68"/>
      <c r="YK14740" s="68"/>
      <c r="YL14740" s="68"/>
      <c r="YM14740" s="68"/>
      <c r="YN14740" s="68"/>
      <c r="YO14740" s="68"/>
      <c r="YP14740" s="68"/>
      <c r="YQ14740" s="68"/>
      <c r="YR14740" s="68"/>
      <c r="YS14740" s="68"/>
      <c r="YT14740" s="68"/>
      <c r="YU14740" s="68"/>
      <c r="YV14740" s="68"/>
      <c r="YW14740" s="68"/>
      <c r="YX14740" s="68">
        <v>0.27697779958574198</v>
      </c>
      <c r="YY14740" s="68"/>
      <c r="YZ14740" s="68"/>
      <c r="ZA14740" s="68"/>
      <c r="ZB14740" s="68"/>
      <c r="ZC14740" s="68"/>
      <c r="ZD14740" s="68"/>
    </row>
    <row r="14741" spans="658:680" x14ac:dyDescent="0.25">
      <c r="YH14741" s="68"/>
      <c r="YI14741" s="68"/>
      <c r="YJ14741" s="68"/>
      <c r="YK14741" s="68"/>
      <c r="YL14741" s="68"/>
      <c r="YM14741" s="68"/>
      <c r="YN14741" s="68"/>
      <c r="YO14741" s="68"/>
      <c r="YP14741" s="68"/>
      <c r="YQ14741" s="68"/>
      <c r="YR14741" s="68"/>
      <c r="YS14741" s="68"/>
      <c r="YT14741" s="68"/>
      <c r="YU14741" s="68"/>
      <c r="YV14741" s="68"/>
      <c r="YW14741" s="68"/>
      <c r="YX14741" s="68">
        <v>0.27439478220977997</v>
      </c>
      <c r="YY14741" s="68"/>
      <c r="YZ14741" s="68"/>
      <c r="ZA14741" s="68"/>
      <c r="ZB14741" s="68"/>
      <c r="ZC14741" s="68"/>
      <c r="ZD14741" s="68"/>
    </row>
    <row r="14742" spans="658:680" x14ac:dyDescent="0.25">
      <c r="YH14742" s="68"/>
      <c r="YI14742" s="68"/>
      <c r="YJ14742" s="68"/>
      <c r="YK14742" s="68"/>
      <c r="YL14742" s="68"/>
      <c r="YM14742" s="68"/>
      <c r="YN14742" s="68"/>
      <c r="YO14742" s="68"/>
      <c r="YP14742" s="68"/>
      <c r="YQ14742" s="68"/>
      <c r="YR14742" s="68"/>
      <c r="YS14742" s="68"/>
      <c r="YT14742" s="68"/>
      <c r="YU14742" s="68"/>
      <c r="YV14742" s="68"/>
      <c r="YW14742" s="68"/>
      <c r="YX14742" s="68">
        <v>0.27359674923861099</v>
      </c>
      <c r="YY14742" s="68"/>
      <c r="YZ14742" s="68"/>
      <c r="ZA14742" s="68"/>
      <c r="ZB14742" s="68"/>
      <c r="ZC14742" s="68"/>
      <c r="ZD14742" s="68"/>
    </row>
    <row r="14743" spans="658:680" x14ac:dyDescent="0.25">
      <c r="YH14743" s="68"/>
      <c r="YI14743" s="68"/>
      <c r="YJ14743" s="68"/>
      <c r="YK14743" s="68"/>
      <c r="YL14743" s="68"/>
      <c r="YM14743" s="68"/>
      <c r="YN14743" s="68"/>
      <c r="YO14743" s="68"/>
      <c r="YP14743" s="68"/>
      <c r="YQ14743" s="68"/>
      <c r="YR14743" s="68"/>
      <c r="YS14743" s="68"/>
      <c r="YT14743" s="68"/>
      <c r="YU14743" s="68"/>
      <c r="YV14743" s="68"/>
      <c r="YW14743" s="68"/>
      <c r="YX14743" s="68">
        <v>0.27359674923861099</v>
      </c>
      <c r="YY14743" s="68"/>
      <c r="YZ14743" s="68"/>
      <c r="ZA14743" s="68"/>
      <c r="ZB14743" s="68"/>
      <c r="ZC14743" s="68"/>
      <c r="ZD14743" s="68"/>
    </row>
    <row r="14744" spans="658:680" x14ac:dyDescent="0.25">
      <c r="YH14744" s="68"/>
      <c r="YI14744" s="68"/>
      <c r="YJ14744" s="68"/>
      <c r="YK14744" s="68"/>
      <c r="YL14744" s="68"/>
      <c r="YM14744" s="68"/>
      <c r="YN14744" s="68"/>
      <c r="YO14744" s="68"/>
      <c r="YP14744" s="68"/>
      <c r="YQ14744" s="68"/>
      <c r="YR14744" s="68"/>
      <c r="YS14744" s="68"/>
      <c r="YT14744" s="68"/>
      <c r="YU14744" s="68"/>
      <c r="YV14744" s="68"/>
      <c r="YW14744" s="68"/>
      <c r="YX14744" s="68">
        <v>0.272272089299954</v>
      </c>
      <c r="YY14744" s="68"/>
      <c r="YZ14744" s="68"/>
      <c r="ZA14744" s="68"/>
      <c r="ZB14744" s="68"/>
      <c r="ZC14744" s="68"/>
      <c r="ZD14744" s="68"/>
    </row>
    <row r="14745" spans="658:680" x14ac:dyDescent="0.25">
      <c r="YH14745" s="68"/>
      <c r="YI14745" s="68"/>
      <c r="YJ14745" s="68"/>
      <c r="YK14745" s="68"/>
      <c r="YL14745" s="68"/>
      <c r="YM14745" s="68"/>
      <c r="YN14745" s="68"/>
      <c r="YO14745" s="68"/>
      <c r="YP14745" s="68"/>
      <c r="YQ14745" s="68"/>
      <c r="YR14745" s="68"/>
      <c r="YS14745" s="68"/>
      <c r="YT14745" s="68"/>
      <c r="YU14745" s="68"/>
      <c r="YV14745" s="68"/>
      <c r="YW14745" s="68"/>
      <c r="YX14745" s="68">
        <v>0.269644677711805</v>
      </c>
      <c r="YY14745" s="68"/>
      <c r="YZ14745" s="68"/>
      <c r="ZA14745" s="68"/>
      <c r="ZB14745" s="68"/>
      <c r="ZC14745" s="68"/>
      <c r="ZD14745" s="68"/>
    </row>
    <row r="14746" spans="658:680" x14ac:dyDescent="0.25">
      <c r="YH14746" s="68"/>
      <c r="YI14746" s="68"/>
      <c r="YJ14746" s="68"/>
      <c r="YK14746" s="68"/>
      <c r="YL14746" s="68"/>
      <c r="YM14746" s="68"/>
      <c r="YN14746" s="68"/>
      <c r="YO14746" s="68"/>
      <c r="YP14746" s="68"/>
      <c r="YQ14746" s="68"/>
      <c r="YR14746" s="68"/>
      <c r="YS14746" s="68"/>
      <c r="YT14746" s="68"/>
      <c r="YU14746" s="68"/>
      <c r="YV14746" s="68"/>
      <c r="YW14746" s="68"/>
      <c r="YX14746" s="68">
        <v>0.269644677711805</v>
      </c>
      <c r="YY14746" s="68"/>
      <c r="YZ14746" s="68"/>
      <c r="ZA14746" s="68"/>
      <c r="ZB14746" s="68"/>
      <c r="ZC14746" s="68"/>
      <c r="ZD14746" s="68"/>
    </row>
    <row r="14747" spans="658:680" x14ac:dyDescent="0.25">
      <c r="YH14747" s="68"/>
      <c r="YI14747" s="68"/>
      <c r="YJ14747" s="68"/>
      <c r="YK14747" s="68"/>
      <c r="YL14747" s="68"/>
      <c r="YM14747" s="68"/>
      <c r="YN14747" s="68"/>
      <c r="YO14747" s="68"/>
      <c r="YP14747" s="68"/>
      <c r="YQ14747" s="68"/>
      <c r="YR14747" s="68"/>
      <c r="YS14747" s="68"/>
      <c r="YT14747" s="68"/>
      <c r="YU14747" s="68"/>
      <c r="YV14747" s="68"/>
      <c r="YW14747" s="68"/>
      <c r="YX14747" s="68">
        <v>0.26918316461822001</v>
      </c>
      <c r="YY14747" s="68"/>
      <c r="YZ14747" s="68"/>
      <c r="ZA14747" s="68"/>
      <c r="ZB14747" s="68"/>
      <c r="ZC14747" s="68"/>
      <c r="ZD14747" s="68"/>
    </row>
    <row r="14748" spans="658:680" x14ac:dyDescent="0.25">
      <c r="YH14748" s="68"/>
      <c r="YI14748" s="68"/>
      <c r="YJ14748" s="68"/>
      <c r="YK14748" s="68"/>
      <c r="YL14748" s="68"/>
      <c r="YM14748" s="68"/>
      <c r="YN14748" s="68"/>
      <c r="YO14748" s="68"/>
      <c r="YP14748" s="68"/>
      <c r="YQ14748" s="68"/>
      <c r="YR14748" s="68"/>
      <c r="YS14748" s="68"/>
      <c r="YT14748" s="68"/>
      <c r="YU14748" s="68"/>
      <c r="YV14748" s="68"/>
      <c r="YW14748" s="68"/>
      <c r="YX14748" s="68">
        <v>0.266672329212508</v>
      </c>
      <c r="YY14748" s="68"/>
      <c r="YZ14748" s="68"/>
      <c r="ZA14748" s="68"/>
      <c r="ZB14748" s="68"/>
      <c r="ZC14748" s="68"/>
      <c r="ZD14748" s="68"/>
    </row>
    <row r="14749" spans="658:680" x14ac:dyDescent="0.25">
      <c r="YH14749" s="68"/>
      <c r="YI14749" s="68"/>
      <c r="YJ14749" s="68"/>
      <c r="YK14749" s="68"/>
      <c r="YL14749" s="68"/>
      <c r="YM14749" s="68"/>
      <c r="YN14749" s="68"/>
      <c r="YO14749" s="68"/>
      <c r="YP14749" s="68"/>
      <c r="YQ14749" s="68"/>
      <c r="YR14749" s="68"/>
      <c r="YS14749" s="68"/>
      <c r="YT14749" s="68"/>
      <c r="YU14749" s="68"/>
      <c r="YV14749" s="68"/>
      <c r="YW14749" s="68"/>
      <c r="YX14749" s="68">
        <v>0.26241691059262101</v>
      </c>
      <c r="YY14749" s="68"/>
      <c r="YZ14749" s="68"/>
      <c r="ZA14749" s="68"/>
      <c r="ZB14749" s="68"/>
      <c r="ZC14749" s="68"/>
      <c r="ZD14749" s="68"/>
    </row>
    <row r="14750" spans="658:680" x14ac:dyDescent="0.25">
      <c r="YH14750" s="68"/>
      <c r="YI14750" s="68"/>
      <c r="YJ14750" s="68"/>
      <c r="YK14750" s="68"/>
      <c r="YL14750" s="68"/>
      <c r="YM14750" s="68"/>
      <c r="YN14750" s="68"/>
      <c r="YO14750" s="68"/>
      <c r="YP14750" s="68"/>
      <c r="YQ14750" s="68"/>
      <c r="YR14750" s="68"/>
      <c r="YS14750" s="68"/>
      <c r="YT14750" s="68"/>
      <c r="YU14750" s="68"/>
      <c r="YV14750" s="68"/>
      <c r="YW14750" s="68"/>
      <c r="YX14750" s="68">
        <v>0.26139417524706299</v>
      </c>
      <c r="YY14750" s="68"/>
      <c r="YZ14750" s="68"/>
      <c r="ZA14750" s="68"/>
      <c r="ZB14750" s="68"/>
      <c r="ZC14750" s="68"/>
      <c r="ZD14750" s="68"/>
    </row>
    <row r="14751" spans="658:680" x14ac:dyDescent="0.25">
      <c r="YH14751" s="68"/>
      <c r="YI14751" s="68"/>
      <c r="YJ14751" s="68"/>
      <c r="YK14751" s="68"/>
      <c r="YL14751" s="68"/>
      <c r="YM14751" s="68"/>
      <c r="YN14751" s="68"/>
      <c r="YO14751" s="68"/>
      <c r="YP14751" s="68"/>
      <c r="YQ14751" s="68"/>
      <c r="YR14751" s="68"/>
      <c r="YS14751" s="68"/>
      <c r="YT14751" s="68"/>
      <c r="YU14751" s="68"/>
      <c r="YV14751" s="68"/>
      <c r="YW14751" s="68"/>
      <c r="YX14751" s="68">
        <v>0.26100858670230198</v>
      </c>
      <c r="YY14751" s="68"/>
      <c r="YZ14751" s="68"/>
      <c r="ZA14751" s="68"/>
      <c r="ZB14751" s="68"/>
      <c r="ZC14751" s="68"/>
      <c r="ZD14751" s="68"/>
    </row>
    <row r="14752" spans="658:680" x14ac:dyDescent="0.25">
      <c r="YH14752" s="68"/>
      <c r="YI14752" s="68"/>
      <c r="YJ14752" s="68"/>
      <c r="YK14752" s="68"/>
      <c r="YL14752" s="68"/>
      <c r="YM14752" s="68"/>
      <c r="YN14752" s="68"/>
      <c r="YO14752" s="68"/>
      <c r="YP14752" s="68"/>
      <c r="YQ14752" s="68"/>
      <c r="YR14752" s="68"/>
      <c r="YS14752" s="68"/>
      <c r="YT14752" s="68"/>
      <c r="YU14752" s="68"/>
      <c r="YV14752" s="68"/>
      <c r="YW14752" s="68"/>
      <c r="YX14752" s="68">
        <v>0.260888110501941</v>
      </c>
      <c r="YY14752" s="68"/>
      <c r="YZ14752" s="68"/>
      <c r="ZA14752" s="68"/>
      <c r="ZB14752" s="68"/>
      <c r="ZC14752" s="68"/>
      <c r="ZD14752" s="68"/>
    </row>
    <row r="14753" spans="658:680" x14ac:dyDescent="0.25">
      <c r="YH14753" s="68"/>
      <c r="YI14753" s="68"/>
      <c r="YJ14753" s="68"/>
      <c r="YK14753" s="68"/>
      <c r="YL14753" s="68"/>
      <c r="YM14753" s="68"/>
      <c r="YN14753" s="68"/>
      <c r="YO14753" s="68"/>
      <c r="YP14753" s="68"/>
      <c r="YQ14753" s="68"/>
      <c r="YR14753" s="68"/>
      <c r="YS14753" s="68"/>
      <c r="YT14753" s="68"/>
      <c r="YU14753" s="68"/>
      <c r="YV14753" s="68"/>
      <c r="YW14753" s="68"/>
      <c r="YX14753" s="68">
        <v>0.260817610581624</v>
      </c>
      <c r="YY14753" s="68"/>
      <c r="YZ14753" s="68"/>
      <c r="ZA14753" s="68"/>
      <c r="ZB14753" s="68"/>
      <c r="ZC14753" s="68"/>
      <c r="ZD14753" s="68"/>
    </row>
    <row r="14754" spans="658:680" x14ac:dyDescent="0.25">
      <c r="YH14754" s="68"/>
      <c r="YI14754" s="68"/>
      <c r="YJ14754" s="68"/>
      <c r="YK14754" s="68"/>
      <c r="YL14754" s="68"/>
      <c r="YM14754" s="68"/>
      <c r="YN14754" s="68"/>
      <c r="YO14754" s="68"/>
      <c r="YP14754" s="68"/>
      <c r="YQ14754" s="68"/>
      <c r="YR14754" s="68"/>
      <c r="YS14754" s="68"/>
      <c r="YT14754" s="68"/>
      <c r="YU14754" s="68"/>
      <c r="YV14754" s="68"/>
      <c r="YW14754" s="68"/>
      <c r="YX14754" s="68">
        <v>0.260817610581624</v>
      </c>
      <c r="YY14754" s="68"/>
      <c r="YZ14754" s="68"/>
      <c r="ZA14754" s="68"/>
      <c r="ZB14754" s="68"/>
      <c r="ZC14754" s="68"/>
      <c r="ZD14754" s="68"/>
    </row>
    <row r="14755" spans="658:680" x14ac:dyDescent="0.25">
      <c r="YH14755" s="68"/>
      <c r="YI14755" s="68"/>
      <c r="YJ14755" s="68"/>
      <c r="YK14755" s="68"/>
      <c r="YL14755" s="68"/>
      <c r="YM14755" s="68"/>
      <c r="YN14755" s="68"/>
      <c r="YO14755" s="68"/>
      <c r="YP14755" s="68"/>
      <c r="YQ14755" s="68"/>
      <c r="YR14755" s="68"/>
      <c r="YS14755" s="68"/>
      <c r="YT14755" s="68"/>
      <c r="YU14755" s="68"/>
      <c r="YV14755" s="68"/>
      <c r="YW14755" s="68"/>
      <c r="YX14755" s="68">
        <v>0.25982162371178302</v>
      </c>
      <c r="YY14755" s="68"/>
      <c r="YZ14755" s="68"/>
      <c r="ZA14755" s="68"/>
      <c r="ZB14755" s="68"/>
      <c r="ZC14755" s="68"/>
      <c r="ZD14755" s="68"/>
    </row>
    <row r="14756" spans="658:680" x14ac:dyDescent="0.25">
      <c r="YH14756" s="68"/>
      <c r="YI14756" s="68"/>
      <c r="YJ14756" s="68"/>
      <c r="YK14756" s="68"/>
      <c r="YL14756" s="68"/>
      <c r="YM14756" s="68"/>
      <c r="YN14756" s="68"/>
      <c r="YO14756" s="68"/>
      <c r="YP14756" s="68"/>
      <c r="YQ14756" s="68"/>
      <c r="YR14756" s="68"/>
      <c r="YS14756" s="68"/>
      <c r="YT14756" s="68"/>
      <c r="YU14756" s="68"/>
      <c r="YV14756" s="68"/>
      <c r="YW14756" s="68"/>
      <c r="YX14756" s="68">
        <v>0.25981623037186502</v>
      </c>
      <c r="YY14756" s="68"/>
      <c r="YZ14756" s="68"/>
      <c r="ZA14756" s="68"/>
      <c r="ZB14756" s="68"/>
      <c r="ZC14756" s="68"/>
      <c r="ZD14756" s="68"/>
    </row>
    <row r="14757" spans="658:680" x14ac:dyDescent="0.25">
      <c r="YH14757" s="68"/>
      <c r="YI14757" s="68"/>
      <c r="YJ14757" s="68"/>
      <c r="YK14757" s="68"/>
      <c r="YL14757" s="68"/>
      <c r="YM14757" s="68"/>
      <c r="YN14757" s="68"/>
      <c r="YO14757" s="68"/>
      <c r="YP14757" s="68"/>
      <c r="YQ14757" s="68"/>
      <c r="YR14757" s="68"/>
      <c r="YS14757" s="68"/>
      <c r="YT14757" s="68"/>
      <c r="YU14757" s="68"/>
      <c r="YV14757" s="68"/>
      <c r="YW14757" s="68"/>
      <c r="YX14757" s="68">
        <v>0.25973363040716102</v>
      </c>
      <c r="YY14757" s="68"/>
      <c r="YZ14757" s="68"/>
      <c r="ZA14757" s="68"/>
      <c r="ZB14757" s="68"/>
      <c r="ZC14757" s="68"/>
      <c r="ZD14757" s="68"/>
    </row>
    <row r="14758" spans="658:680" x14ac:dyDescent="0.25">
      <c r="YH14758" s="68"/>
      <c r="YI14758" s="68"/>
      <c r="YJ14758" s="68"/>
      <c r="YK14758" s="68"/>
      <c r="YL14758" s="68"/>
      <c r="YM14758" s="68"/>
      <c r="YN14758" s="68"/>
      <c r="YO14758" s="68"/>
      <c r="YP14758" s="68"/>
      <c r="YQ14758" s="68"/>
      <c r="YR14758" s="68"/>
      <c r="YS14758" s="68"/>
      <c r="YT14758" s="68"/>
      <c r="YU14758" s="68"/>
      <c r="YV14758" s="68"/>
      <c r="YW14758" s="68"/>
      <c r="YX14758" s="68">
        <v>0.25647123417491102</v>
      </c>
      <c r="YY14758" s="68"/>
      <c r="YZ14758" s="68"/>
      <c r="ZA14758" s="68"/>
      <c r="ZB14758" s="68"/>
      <c r="ZC14758" s="68"/>
      <c r="ZD14758" s="68"/>
    </row>
    <row r="14759" spans="658:680" x14ac:dyDescent="0.25">
      <c r="YH14759" s="68"/>
      <c r="YI14759" s="68"/>
      <c r="YJ14759" s="68"/>
      <c r="YK14759" s="68"/>
      <c r="YL14759" s="68"/>
      <c r="YM14759" s="68"/>
      <c r="YN14759" s="68"/>
      <c r="YO14759" s="68"/>
      <c r="YP14759" s="68"/>
      <c r="YQ14759" s="68"/>
      <c r="YR14759" s="68"/>
      <c r="YS14759" s="68"/>
      <c r="YT14759" s="68"/>
      <c r="YU14759" s="68"/>
      <c r="YV14759" s="68"/>
      <c r="YW14759" s="68"/>
      <c r="YX14759" s="68">
        <v>0.25394323906471</v>
      </c>
      <c r="YY14759" s="68"/>
      <c r="YZ14759" s="68"/>
      <c r="ZA14759" s="68"/>
      <c r="ZB14759" s="68"/>
      <c r="ZC14759" s="68"/>
      <c r="ZD14759" s="68"/>
    </row>
    <row r="14760" spans="658:680" x14ac:dyDescent="0.25">
      <c r="YH14760" s="68"/>
      <c r="YI14760" s="68"/>
      <c r="YJ14760" s="68"/>
      <c r="YK14760" s="68"/>
      <c r="YL14760" s="68"/>
      <c r="YM14760" s="68"/>
      <c r="YN14760" s="68"/>
      <c r="YO14760" s="68"/>
      <c r="YP14760" s="68"/>
      <c r="YQ14760" s="68"/>
      <c r="YR14760" s="68"/>
      <c r="YS14760" s="68"/>
      <c r="YT14760" s="68"/>
      <c r="YU14760" s="68"/>
      <c r="YV14760" s="68"/>
      <c r="YW14760" s="68"/>
      <c r="YX14760" s="68">
        <v>0.25394323906471</v>
      </c>
      <c r="YY14760" s="68"/>
      <c r="YZ14760" s="68"/>
      <c r="ZA14760" s="68"/>
      <c r="ZB14760" s="68"/>
      <c r="ZC14760" s="68"/>
      <c r="ZD14760" s="68"/>
    </row>
    <row r="14761" spans="658:680" x14ac:dyDescent="0.25">
      <c r="YH14761" s="68"/>
      <c r="YI14761" s="68"/>
      <c r="YJ14761" s="68"/>
      <c r="YK14761" s="68"/>
      <c r="YL14761" s="68"/>
      <c r="YM14761" s="68"/>
      <c r="YN14761" s="68"/>
      <c r="YO14761" s="68"/>
      <c r="YP14761" s="68"/>
      <c r="YQ14761" s="68"/>
      <c r="YR14761" s="68"/>
      <c r="YS14761" s="68"/>
      <c r="YT14761" s="68"/>
      <c r="YU14761" s="68"/>
      <c r="YV14761" s="68"/>
      <c r="YW14761" s="68"/>
      <c r="YX14761" s="68">
        <v>0.25322276273320798</v>
      </c>
      <c r="YY14761" s="68"/>
      <c r="YZ14761" s="68"/>
      <c r="ZA14761" s="68"/>
      <c r="ZB14761" s="68"/>
      <c r="ZC14761" s="68"/>
      <c r="ZD14761" s="68"/>
    </row>
    <row r="14762" spans="658:680" x14ac:dyDescent="0.25">
      <c r="YH14762" s="68"/>
      <c r="YI14762" s="68"/>
      <c r="YJ14762" s="68"/>
      <c r="YK14762" s="68"/>
      <c r="YL14762" s="68"/>
      <c r="YM14762" s="68"/>
      <c r="YN14762" s="68"/>
      <c r="YO14762" s="68"/>
      <c r="YP14762" s="68"/>
      <c r="YQ14762" s="68"/>
      <c r="YR14762" s="68"/>
      <c r="YS14762" s="68"/>
      <c r="YT14762" s="68"/>
      <c r="YU14762" s="68"/>
      <c r="YV14762" s="68"/>
      <c r="YW14762" s="68"/>
      <c r="YX14762" s="68">
        <v>0.25322276273320798</v>
      </c>
      <c r="YY14762" s="68"/>
      <c r="YZ14762" s="68"/>
      <c r="ZA14762" s="68"/>
      <c r="ZB14762" s="68"/>
      <c r="ZC14762" s="68"/>
      <c r="ZD14762" s="68"/>
    </row>
    <row r="14763" spans="658:680" x14ac:dyDescent="0.25">
      <c r="YH14763" s="68"/>
      <c r="YI14763" s="68"/>
      <c r="YJ14763" s="68"/>
      <c r="YK14763" s="68"/>
      <c r="YL14763" s="68"/>
      <c r="YM14763" s="68"/>
      <c r="YN14763" s="68"/>
      <c r="YO14763" s="68"/>
      <c r="YP14763" s="68"/>
      <c r="YQ14763" s="68"/>
      <c r="YR14763" s="68"/>
      <c r="YS14763" s="68"/>
      <c r="YT14763" s="68"/>
      <c r="YU14763" s="68"/>
      <c r="YV14763" s="68"/>
      <c r="YW14763" s="68"/>
      <c r="YX14763" s="68">
        <v>0.24852401076355099</v>
      </c>
      <c r="YY14763" s="68"/>
      <c r="YZ14763" s="68"/>
      <c r="ZA14763" s="68"/>
      <c r="ZB14763" s="68"/>
      <c r="ZC14763" s="68"/>
      <c r="ZD14763" s="68"/>
    </row>
    <row r="14764" spans="658:680" x14ac:dyDescent="0.25">
      <c r="YH14764" s="68"/>
      <c r="YI14764" s="68"/>
      <c r="YJ14764" s="68"/>
      <c r="YK14764" s="68"/>
      <c r="YL14764" s="68"/>
      <c r="YM14764" s="68"/>
      <c r="YN14764" s="68"/>
      <c r="YO14764" s="68"/>
      <c r="YP14764" s="68"/>
      <c r="YQ14764" s="68"/>
      <c r="YR14764" s="68"/>
      <c r="YS14764" s="68"/>
      <c r="YT14764" s="68"/>
      <c r="YU14764" s="68"/>
      <c r="YV14764" s="68"/>
      <c r="YW14764" s="68"/>
      <c r="YX14764" s="68">
        <v>0.24852401076355099</v>
      </c>
      <c r="YY14764" s="68"/>
      <c r="YZ14764" s="68"/>
      <c r="ZA14764" s="68"/>
      <c r="ZB14764" s="68"/>
      <c r="ZC14764" s="68"/>
      <c r="ZD14764" s="68"/>
    </row>
    <row r="14765" spans="658:680" x14ac:dyDescent="0.25">
      <c r="YH14765" s="68"/>
      <c r="YI14765" s="68"/>
      <c r="YJ14765" s="68"/>
      <c r="YK14765" s="68"/>
      <c r="YL14765" s="68"/>
      <c r="YM14765" s="68"/>
      <c r="YN14765" s="68"/>
      <c r="YO14765" s="68"/>
      <c r="YP14765" s="68"/>
      <c r="YQ14765" s="68"/>
      <c r="YR14765" s="68"/>
      <c r="YS14765" s="68"/>
      <c r="YT14765" s="68"/>
      <c r="YU14765" s="68"/>
      <c r="YV14765" s="68"/>
      <c r="YW14765" s="68"/>
      <c r="YX14765" s="68">
        <v>0.24498070790785201</v>
      </c>
      <c r="YY14765" s="68"/>
      <c r="YZ14765" s="68"/>
      <c r="ZA14765" s="68"/>
      <c r="ZB14765" s="68"/>
      <c r="ZC14765" s="68"/>
      <c r="ZD14765" s="68"/>
    </row>
    <row r="14766" spans="658:680" x14ac:dyDescent="0.25">
      <c r="YH14766" s="68"/>
      <c r="YI14766" s="68"/>
      <c r="YJ14766" s="68"/>
      <c r="YK14766" s="68"/>
      <c r="YL14766" s="68"/>
      <c r="YM14766" s="68"/>
      <c r="YN14766" s="68"/>
      <c r="YO14766" s="68"/>
      <c r="YP14766" s="68"/>
      <c r="YQ14766" s="68"/>
      <c r="YR14766" s="68"/>
      <c r="YS14766" s="68"/>
      <c r="YT14766" s="68"/>
      <c r="YU14766" s="68"/>
      <c r="YV14766" s="68"/>
      <c r="YW14766" s="68"/>
      <c r="YX14766" s="68">
        <v>0.24416003834899799</v>
      </c>
      <c r="YY14766" s="68"/>
      <c r="YZ14766" s="68"/>
      <c r="ZA14766" s="68"/>
      <c r="ZB14766" s="68"/>
      <c r="ZC14766" s="68"/>
      <c r="ZD14766" s="68"/>
    </row>
    <row r="14767" spans="658:680" x14ac:dyDescent="0.25">
      <c r="YH14767" s="68"/>
      <c r="YI14767" s="68"/>
      <c r="YJ14767" s="68"/>
      <c r="YK14767" s="68"/>
      <c r="YL14767" s="68"/>
      <c r="YM14767" s="68"/>
      <c r="YN14767" s="68"/>
      <c r="YO14767" s="68"/>
      <c r="YP14767" s="68"/>
      <c r="YQ14767" s="68"/>
      <c r="YR14767" s="68"/>
      <c r="YS14767" s="68"/>
      <c r="YT14767" s="68"/>
      <c r="YU14767" s="68"/>
      <c r="YV14767" s="68"/>
      <c r="YW14767" s="68"/>
      <c r="YX14767" s="68">
        <v>0.243981604121704</v>
      </c>
      <c r="YY14767" s="68"/>
      <c r="YZ14767" s="68"/>
      <c r="ZA14767" s="68"/>
      <c r="ZB14767" s="68"/>
      <c r="ZC14767" s="68"/>
      <c r="ZD14767" s="68"/>
    </row>
    <row r="14768" spans="658:680" x14ac:dyDescent="0.25">
      <c r="YH14768" s="68"/>
      <c r="YI14768" s="68"/>
      <c r="YJ14768" s="68"/>
      <c r="YK14768" s="68"/>
      <c r="YL14768" s="68"/>
      <c r="YM14768" s="68"/>
      <c r="YN14768" s="68"/>
      <c r="YO14768" s="68"/>
      <c r="YP14768" s="68"/>
      <c r="YQ14768" s="68"/>
      <c r="YR14768" s="68"/>
      <c r="YS14768" s="68"/>
      <c r="YT14768" s="68"/>
      <c r="YU14768" s="68"/>
      <c r="YV14768" s="68"/>
      <c r="YW14768" s="68"/>
      <c r="YX14768" s="68">
        <v>0.243981604121704</v>
      </c>
      <c r="YY14768" s="68"/>
      <c r="YZ14768" s="68"/>
      <c r="ZA14768" s="68"/>
      <c r="ZB14768" s="68"/>
      <c r="ZC14768" s="68"/>
      <c r="ZD14768" s="68"/>
    </row>
    <row r="14769" spans="658:680" x14ac:dyDescent="0.25">
      <c r="YH14769" s="68"/>
      <c r="YI14769" s="68"/>
      <c r="YJ14769" s="68"/>
      <c r="YK14769" s="68"/>
      <c r="YL14769" s="68"/>
      <c r="YM14769" s="68"/>
      <c r="YN14769" s="68"/>
      <c r="YO14769" s="68"/>
      <c r="YP14769" s="68"/>
      <c r="YQ14769" s="68"/>
      <c r="YR14769" s="68"/>
      <c r="YS14769" s="68"/>
      <c r="YT14769" s="68"/>
      <c r="YU14769" s="68"/>
      <c r="YV14769" s="68"/>
      <c r="YW14769" s="68"/>
      <c r="YX14769" s="68">
        <v>0.24232497393611399</v>
      </c>
      <c r="YY14769" s="68"/>
      <c r="YZ14769" s="68"/>
      <c r="ZA14769" s="68"/>
      <c r="ZB14769" s="68"/>
      <c r="ZC14769" s="68"/>
      <c r="ZD14769" s="68"/>
    </row>
    <row r="14770" spans="658:680" x14ac:dyDescent="0.25">
      <c r="YH14770" s="68"/>
      <c r="YI14770" s="68"/>
      <c r="YJ14770" s="68"/>
      <c r="YK14770" s="68"/>
      <c r="YL14770" s="68"/>
      <c r="YM14770" s="68"/>
      <c r="YN14770" s="68"/>
      <c r="YO14770" s="68"/>
      <c r="YP14770" s="68"/>
      <c r="YQ14770" s="68"/>
      <c r="YR14770" s="68"/>
      <c r="YS14770" s="68"/>
      <c r="YT14770" s="68"/>
      <c r="YU14770" s="68"/>
      <c r="YV14770" s="68"/>
      <c r="YW14770" s="68"/>
      <c r="YX14770" s="68">
        <v>0.24232497393611399</v>
      </c>
      <c r="YY14770" s="68"/>
      <c r="YZ14770" s="68"/>
      <c r="ZA14770" s="68"/>
      <c r="ZB14770" s="68"/>
      <c r="ZC14770" s="68"/>
      <c r="ZD14770" s="68"/>
    </row>
    <row r="14771" spans="658:680" x14ac:dyDescent="0.25">
      <c r="YH14771" s="68"/>
      <c r="YI14771" s="68"/>
      <c r="YJ14771" s="68"/>
      <c r="YK14771" s="68"/>
      <c r="YL14771" s="68"/>
      <c r="YM14771" s="68"/>
      <c r="YN14771" s="68"/>
      <c r="YO14771" s="68"/>
      <c r="YP14771" s="68"/>
      <c r="YQ14771" s="68"/>
      <c r="YR14771" s="68"/>
      <c r="YS14771" s="68"/>
      <c r="YT14771" s="68"/>
      <c r="YU14771" s="68"/>
      <c r="YV14771" s="68"/>
      <c r="YW14771" s="68"/>
      <c r="YX14771" s="68">
        <v>0.242068996787038</v>
      </c>
      <c r="YY14771" s="68"/>
      <c r="YZ14771" s="68"/>
      <c r="ZA14771" s="68"/>
      <c r="ZB14771" s="68"/>
      <c r="ZC14771" s="68"/>
      <c r="ZD14771" s="68"/>
    </row>
    <row r="14772" spans="658:680" x14ac:dyDescent="0.25">
      <c r="YH14772" s="68"/>
      <c r="YI14772" s="68"/>
      <c r="YJ14772" s="68"/>
      <c r="YK14772" s="68"/>
      <c r="YL14772" s="68"/>
      <c r="YM14772" s="68"/>
      <c r="YN14772" s="68"/>
      <c r="YO14772" s="68"/>
      <c r="YP14772" s="68"/>
      <c r="YQ14772" s="68"/>
      <c r="YR14772" s="68"/>
      <c r="YS14772" s="68"/>
      <c r="YT14772" s="68"/>
      <c r="YU14772" s="68"/>
      <c r="YV14772" s="68"/>
      <c r="YW14772" s="68"/>
      <c r="YX14772" s="68">
        <v>0.242068996787038</v>
      </c>
      <c r="YY14772" s="68"/>
      <c r="YZ14772" s="68"/>
      <c r="ZA14772" s="68"/>
      <c r="ZB14772" s="68"/>
      <c r="ZC14772" s="68"/>
      <c r="ZD14772" s="68"/>
    </row>
    <row r="14773" spans="658:680" x14ac:dyDescent="0.25">
      <c r="YH14773" s="68"/>
      <c r="YI14773" s="68"/>
      <c r="YJ14773" s="68"/>
      <c r="YK14773" s="68"/>
      <c r="YL14773" s="68"/>
      <c r="YM14773" s="68"/>
      <c r="YN14773" s="68"/>
      <c r="YO14773" s="68"/>
      <c r="YP14773" s="68"/>
      <c r="YQ14773" s="68"/>
      <c r="YR14773" s="68"/>
      <c r="YS14773" s="68"/>
      <c r="YT14773" s="68"/>
      <c r="YU14773" s="68"/>
      <c r="YV14773" s="68"/>
      <c r="YW14773" s="68"/>
      <c r="YX14773" s="68">
        <v>0.24168219839237701</v>
      </c>
      <c r="YY14773" s="68"/>
      <c r="YZ14773" s="68"/>
      <c r="ZA14773" s="68"/>
      <c r="ZB14773" s="68"/>
      <c r="ZC14773" s="68"/>
      <c r="ZD14773" s="68"/>
    </row>
    <row r="14774" spans="658:680" x14ac:dyDescent="0.25">
      <c r="YH14774" s="68"/>
      <c r="YI14774" s="68"/>
      <c r="YJ14774" s="68"/>
      <c r="YK14774" s="68"/>
      <c r="YL14774" s="68"/>
      <c r="YM14774" s="68"/>
      <c r="YN14774" s="68"/>
      <c r="YO14774" s="68"/>
      <c r="YP14774" s="68"/>
      <c r="YQ14774" s="68"/>
      <c r="YR14774" s="68"/>
      <c r="YS14774" s="68"/>
      <c r="YT14774" s="68"/>
      <c r="YU14774" s="68"/>
      <c r="YV14774" s="68"/>
      <c r="YW14774" s="68"/>
      <c r="YX14774" s="68">
        <v>0.24168219839237701</v>
      </c>
      <c r="YY14774" s="68"/>
      <c r="YZ14774" s="68"/>
      <c r="ZA14774" s="68"/>
      <c r="ZB14774" s="68"/>
      <c r="ZC14774" s="68"/>
      <c r="ZD14774" s="68"/>
    </row>
    <row r="14775" spans="658:680" x14ac:dyDescent="0.25">
      <c r="YH14775" s="68"/>
      <c r="YI14775" s="68"/>
      <c r="YJ14775" s="68"/>
      <c r="YK14775" s="68"/>
      <c r="YL14775" s="68"/>
      <c r="YM14775" s="68"/>
      <c r="YN14775" s="68"/>
      <c r="YO14775" s="68"/>
      <c r="YP14775" s="68"/>
      <c r="YQ14775" s="68"/>
      <c r="YR14775" s="68"/>
      <c r="YS14775" s="68"/>
      <c r="YT14775" s="68"/>
      <c r="YU14775" s="68"/>
      <c r="YV14775" s="68"/>
      <c r="YW14775" s="68"/>
      <c r="YX14775" s="68">
        <v>0.24106127206130101</v>
      </c>
      <c r="YY14775" s="68"/>
      <c r="YZ14775" s="68"/>
      <c r="ZA14775" s="68"/>
      <c r="ZB14775" s="68"/>
      <c r="ZC14775" s="68"/>
      <c r="ZD14775" s="68"/>
    </row>
    <row r="14776" spans="658:680" x14ac:dyDescent="0.25">
      <c r="YH14776" s="68"/>
      <c r="YI14776" s="68"/>
      <c r="YJ14776" s="68"/>
      <c r="YK14776" s="68"/>
      <c r="YL14776" s="68"/>
      <c r="YM14776" s="68"/>
      <c r="YN14776" s="68"/>
      <c r="YO14776" s="68"/>
      <c r="YP14776" s="68"/>
      <c r="YQ14776" s="68"/>
      <c r="YR14776" s="68"/>
      <c r="YS14776" s="68"/>
      <c r="YT14776" s="68"/>
      <c r="YU14776" s="68"/>
      <c r="YV14776" s="68"/>
      <c r="YW14776" s="68"/>
      <c r="YX14776" s="68">
        <v>0.24106127206130101</v>
      </c>
      <c r="YY14776" s="68"/>
      <c r="YZ14776" s="68"/>
      <c r="ZA14776" s="68"/>
      <c r="ZB14776" s="68"/>
      <c r="ZC14776" s="68"/>
      <c r="ZD14776" s="68"/>
    </row>
    <row r="14777" spans="658:680" x14ac:dyDescent="0.25">
      <c r="YH14777" s="68"/>
      <c r="YI14777" s="68"/>
      <c r="YJ14777" s="68"/>
      <c r="YK14777" s="68"/>
      <c r="YL14777" s="68"/>
      <c r="YM14777" s="68"/>
      <c r="YN14777" s="68"/>
      <c r="YO14777" s="68"/>
      <c r="YP14777" s="68"/>
      <c r="YQ14777" s="68"/>
      <c r="YR14777" s="68"/>
      <c r="YS14777" s="68"/>
      <c r="YT14777" s="68"/>
      <c r="YU14777" s="68"/>
      <c r="YV14777" s="68"/>
      <c r="YW14777" s="68"/>
      <c r="YX14777" s="68">
        <v>0.239583178797145</v>
      </c>
      <c r="YY14777" s="68"/>
      <c r="YZ14777" s="68"/>
      <c r="ZA14777" s="68"/>
      <c r="ZB14777" s="68"/>
      <c r="ZC14777" s="68"/>
      <c r="ZD14777" s="68"/>
    </row>
    <row r="14778" spans="658:680" x14ac:dyDescent="0.25">
      <c r="YH14778" s="68"/>
      <c r="YI14778" s="68"/>
      <c r="YJ14778" s="68"/>
      <c r="YK14778" s="68"/>
      <c r="YL14778" s="68"/>
      <c r="YM14778" s="68"/>
      <c r="YN14778" s="68"/>
      <c r="YO14778" s="68"/>
      <c r="YP14778" s="68"/>
      <c r="YQ14778" s="68"/>
      <c r="YR14778" s="68"/>
      <c r="YS14778" s="68"/>
      <c r="YT14778" s="68"/>
      <c r="YU14778" s="68"/>
      <c r="YV14778" s="68"/>
      <c r="YW14778" s="68"/>
      <c r="YX14778" s="68">
        <v>0.239583178797145</v>
      </c>
      <c r="YY14778" s="68"/>
      <c r="YZ14778" s="68"/>
      <c r="ZA14778" s="68"/>
      <c r="ZB14778" s="68"/>
      <c r="ZC14778" s="68"/>
      <c r="ZD14778" s="68"/>
    </row>
    <row r="14779" spans="658:680" x14ac:dyDescent="0.25">
      <c r="YH14779" s="68"/>
      <c r="YI14779" s="68"/>
      <c r="YJ14779" s="68"/>
      <c r="YK14779" s="68"/>
      <c r="YL14779" s="68"/>
      <c r="YM14779" s="68"/>
      <c r="YN14779" s="68"/>
      <c r="YO14779" s="68"/>
      <c r="YP14779" s="68"/>
      <c r="YQ14779" s="68"/>
      <c r="YR14779" s="68"/>
      <c r="YS14779" s="68"/>
      <c r="YT14779" s="68"/>
      <c r="YU14779" s="68"/>
      <c r="YV14779" s="68"/>
      <c r="YW14779" s="68"/>
      <c r="YX14779" s="68">
        <v>0.23956683112986801</v>
      </c>
      <c r="YY14779" s="68"/>
      <c r="YZ14779" s="68"/>
      <c r="ZA14779" s="68"/>
      <c r="ZB14779" s="68"/>
      <c r="ZC14779" s="68"/>
      <c r="ZD14779" s="68"/>
    </row>
    <row r="14780" spans="658:680" x14ac:dyDescent="0.25">
      <c r="YH14780" s="68"/>
      <c r="YI14780" s="68"/>
      <c r="YJ14780" s="68"/>
      <c r="YK14780" s="68"/>
      <c r="YL14780" s="68"/>
      <c r="YM14780" s="68"/>
      <c r="YN14780" s="68"/>
      <c r="YO14780" s="68"/>
      <c r="YP14780" s="68"/>
      <c r="YQ14780" s="68"/>
      <c r="YR14780" s="68"/>
      <c r="YS14780" s="68"/>
      <c r="YT14780" s="68"/>
      <c r="YU14780" s="68"/>
      <c r="YV14780" s="68"/>
      <c r="YW14780" s="68"/>
      <c r="YX14780" s="68">
        <v>0.23956683112986801</v>
      </c>
      <c r="YY14780" s="68"/>
      <c r="YZ14780" s="68"/>
      <c r="ZA14780" s="68"/>
      <c r="ZB14780" s="68"/>
      <c r="ZC14780" s="68"/>
      <c r="ZD14780" s="68"/>
    </row>
    <row r="14781" spans="658:680" x14ac:dyDescent="0.25">
      <c r="YH14781" s="68"/>
      <c r="YI14781" s="68"/>
      <c r="YJ14781" s="68"/>
      <c r="YK14781" s="68"/>
      <c r="YL14781" s="68"/>
      <c r="YM14781" s="68"/>
      <c r="YN14781" s="68"/>
      <c r="YO14781" s="68"/>
      <c r="YP14781" s="68"/>
      <c r="YQ14781" s="68"/>
      <c r="YR14781" s="68"/>
      <c r="YS14781" s="68"/>
      <c r="YT14781" s="68"/>
      <c r="YU14781" s="68"/>
      <c r="YV14781" s="68"/>
      <c r="YW14781" s="68"/>
      <c r="YX14781" s="68">
        <v>0.23816061007912101</v>
      </c>
      <c r="YY14781" s="68"/>
      <c r="YZ14781" s="68"/>
      <c r="ZA14781" s="68"/>
      <c r="ZB14781" s="68"/>
      <c r="ZC14781" s="68"/>
      <c r="ZD14781" s="68"/>
    </row>
    <row r="14782" spans="658:680" x14ac:dyDescent="0.25">
      <c r="YH14782" s="68"/>
      <c r="YI14782" s="68"/>
      <c r="YJ14782" s="68"/>
      <c r="YK14782" s="68"/>
      <c r="YL14782" s="68"/>
      <c r="YM14782" s="68"/>
      <c r="YN14782" s="68"/>
      <c r="YO14782" s="68"/>
      <c r="YP14782" s="68"/>
      <c r="YQ14782" s="68"/>
      <c r="YR14782" s="68"/>
      <c r="YS14782" s="68"/>
      <c r="YT14782" s="68"/>
      <c r="YU14782" s="68"/>
      <c r="YV14782" s="68"/>
      <c r="YW14782" s="68"/>
      <c r="YX14782" s="68">
        <v>0.23816061007912101</v>
      </c>
      <c r="YY14782" s="68"/>
      <c r="YZ14782" s="68"/>
      <c r="ZA14782" s="68"/>
      <c r="ZB14782" s="68"/>
      <c r="ZC14782" s="68"/>
      <c r="ZD14782" s="68"/>
    </row>
    <row r="14783" spans="658:680" x14ac:dyDescent="0.25">
      <c r="YH14783" s="68"/>
      <c r="YI14783" s="68"/>
      <c r="YJ14783" s="68"/>
      <c r="YK14783" s="68"/>
      <c r="YL14783" s="68"/>
      <c r="YM14783" s="68"/>
      <c r="YN14783" s="68"/>
      <c r="YO14783" s="68"/>
      <c r="YP14783" s="68"/>
      <c r="YQ14783" s="68"/>
      <c r="YR14783" s="68"/>
      <c r="YS14783" s="68"/>
      <c r="YT14783" s="68"/>
      <c r="YU14783" s="68"/>
      <c r="YV14783" s="68"/>
      <c r="YW14783" s="68"/>
      <c r="YX14783" s="68">
        <v>0.23796278503023099</v>
      </c>
      <c r="YY14783" s="68"/>
      <c r="YZ14783" s="68"/>
      <c r="ZA14783" s="68"/>
      <c r="ZB14783" s="68"/>
      <c r="ZC14783" s="68"/>
      <c r="ZD14783" s="68"/>
    </row>
    <row r="14784" spans="658:680" x14ac:dyDescent="0.25">
      <c r="YH14784" s="68"/>
      <c r="YI14784" s="68"/>
      <c r="YJ14784" s="68"/>
      <c r="YK14784" s="68"/>
      <c r="YL14784" s="68"/>
      <c r="YM14784" s="68"/>
      <c r="YN14784" s="68"/>
      <c r="YO14784" s="68"/>
      <c r="YP14784" s="68"/>
      <c r="YQ14784" s="68"/>
      <c r="YR14784" s="68"/>
      <c r="YS14784" s="68"/>
      <c r="YT14784" s="68"/>
      <c r="YU14784" s="68"/>
      <c r="YV14784" s="68"/>
      <c r="YW14784" s="68"/>
      <c r="YX14784" s="68">
        <v>0.23796278503023099</v>
      </c>
      <c r="YY14784" s="68"/>
      <c r="YZ14784" s="68"/>
      <c r="ZA14784" s="68"/>
      <c r="ZB14784" s="68"/>
      <c r="ZC14784" s="68"/>
      <c r="ZD14784" s="68"/>
    </row>
    <row r="14785" spans="658:680" x14ac:dyDescent="0.25">
      <c r="YH14785" s="68"/>
      <c r="YI14785" s="68"/>
      <c r="YJ14785" s="68"/>
      <c r="YK14785" s="68"/>
      <c r="YL14785" s="68"/>
      <c r="YM14785" s="68"/>
      <c r="YN14785" s="68"/>
      <c r="YO14785" s="68"/>
      <c r="YP14785" s="68"/>
      <c r="YQ14785" s="68"/>
      <c r="YR14785" s="68"/>
      <c r="YS14785" s="68"/>
      <c r="YT14785" s="68"/>
      <c r="YU14785" s="68"/>
      <c r="YV14785" s="68"/>
      <c r="YW14785" s="68"/>
      <c r="YX14785" s="68">
        <v>0.23778259497493301</v>
      </c>
      <c r="YY14785" s="68"/>
      <c r="YZ14785" s="68"/>
      <c r="ZA14785" s="68"/>
      <c r="ZB14785" s="68"/>
      <c r="ZC14785" s="68"/>
      <c r="ZD14785" s="68"/>
    </row>
    <row r="14786" spans="658:680" x14ac:dyDescent="0.25">
      <c r="YH14786" s="68"/>
      <c r="YI14786" s="68"/>
      <c r="YJ14786" s="68"/>
      <c r="YK14786" s="68"/>
      <c r="YL14786" s="68"/>
      <c r="YM14786" s="68"/>
      <c r="YN14786" s="68"/>
      <c r="YO14786" s="68"/>
      <c r="YP14786" s="68"/>
      <c r="YQ14786" s="68"/>
      <c r="YR14786" s="68"/>
      <c r="YS14786" s="68"/>
      <c r="YT14786" s="68"/>
      <c r="YU14786" s="68"/>
      <c r="YV14786" s="68"/>
      <c r="YW14786" s="68"/>
      <c r="YX14786" s="68">
        <v>0.23778259497493301</v>
      </c>
      <c r="YY14786" s="68"/>
      <c r="YZ14786" s="68"/>
      <c r="ZA14786" s="68"/>
      <c r="ZB14786" s="68"/>
      <c r="ZC14786" s="68"/>
      <c r="ZD14786" s="68"/>
    </row>
    <row r="14787" spans="658:680" x14ac:dyDescent="0.25">
      <c r="YH14787" s="68"/>
      <c r="YI14787" s="68"/>
      <c r="YJ14787" s="68"/>
      <c r="YK14787" s="68"/>
      <c r="YL14787" s="68"/>
      <c r="YM14787" s="68"/>
      <c r="YN14787" s="68"/>
      <c r="YO14787" s="68"/>
      <c r="YP14787" s="68"/>
      <c r="YQ14787" s="68"/>
      <c r="YR14787" s="68"/>
      <c r="YS14787" s="68"/>
      <c r="YT14787" s="68"/>
      <c r="YU14787" s="68"/>
      <c r="YV14787" s="68"/>
      <c r="YW14787" s="68"/>
      <c r="YX14787" s="68">
        <v>0.23704839440950501</v>
      </c>
      <c r="YY14787" s="68"/>
      <c r="YZ14787" s="68"/>
      <c r="ZA14787" s="68"/>
      <c r="ZB14787" s="68"/>
      <c r="ZC14787" s="68"/>
      <c r="ZD14787" s="68"/>
    </row>
    <row r="14788" spans="658:680" x14ac:dyDescent="0.25">
      <c r="YH14788" s="68"/>
      <c r="YI14788" s="68"/>
      <c r="YJ14788" s="68"/>
      <c r="YK14788" s="68"/>
      <c r="YL14788" s="68"/>
      <c r="YM14788" s="68"/>
      <c r="YN14788" s="68"/>
      <c r="YO14788" s="68"/>
      <c r="YP14788" s="68"/>
      <c r="YQ14788" s="68"/>
      <c r="YR14788" s="68"/>
      <c r="YS14788" s="68"/>
      <c r="YT14788" s="68"/>
      <c r="YU14788" s="68"/>
      <c r="YV14788" s="68"/>
      <c r="YW14788" s="68"/>
      <c r="YX14788" s="68">
        <v>0.23688151498548901</v>
      </c>
      <c r="YY14788" s="68"/>
      <c r="YZ14788" s="68"/>
      <c r="ZA14788" s="68"/>
      <c r="ZB14788" s="68"/>
      <c r="ZC14788" s="68"/>
      <c r="ZD14788" s="68"/>
    </row>
    <row r="14789" spans="658:680" x14ac:dyDescent="0.25">
      <c r="YH14789" s="68"/>
      <c r="YI14789" s="68"/>
      <c r="YJ14789" s="68"/>
      <c r="YK14789" s="68"/>
      <c r="YL14789" s="68"/>
      <c r="YM14789" s="68"/>
      <c r="YN14789" s="68"/>
      <c r="YO14789" s="68"/>
      <c r="YP14789" s="68"/>
      <c r="YQ14789" s="68"/>
      <c r="YR14789" s="68"/>
      <c r="YS14789" s="68"/>
      <c r="YT14789" s="68"/>
      <c r="YU14789" s="68"/>
      <c r="YV14789" s="68"/>
      <c r="YW14789" s="68"/>
      <c r="YX14789" s="68">
        <v>0.23688151498548901</v>
      </c>
      <c r="YY14789" s="68"/>
      <c r="YZ14789" s="68"/>
      <c r="ZA14789" s="68"/>
      <c r="ZB14789" s="68"/>
      <c r="ZC14789" s="68"/>
      <c r="ZD14789" s="68"/>
    </row>
    <row r="14790" spans="658:680" x14ac:dyDescent="0.25">
      <c r="YH14790" s="68"/>
      <c r="YI14790" s="68"/>
      <c r="YJ14790" s="68"/>
      <c r="YK14790" s="68"/>
      <c r="YL14790" s="68"/>
      <c r="YM14790" s="68"/>
      <c r="YN14790" s="68"/>
      <c r="YO14790" s="68"/>
      <c r="YP14790" s="68"/>
      <c r="YQ14790" s="68"/>
      <c r="YR14790" s="68"/>
      <c r="YS14790" s="68"/>
      <c r="YT14790" s="68"/>
      <c r="YU14790" s="68"/>
      <c r="YV14790" s="68"/>
      <c r="YW14790" s="68"/>
      <c r="YX14790" s="68">
        <v>0.236529054043738</v>
      </c>
      <c r="YY14790" s="68"/>
      <c r="YZ14790" s="68"/>
      <c r="ZA14790" s="68"/>
      <c r="ZB14790" s="68"/>
      <c r="ZC14790" s="68"/>
      <c r="ZD14790" s="68"/>
    </row>
    <row r="14791" spans="658:680" x14ac:dyDescent="0.25">
      <c r="YH14791" s="68"/>
      <c r="YI14791" s="68"/>
      <c r="YJ14791" s="68"/>
      <c r="YK14791" s="68"/>
      <c r="YL14791" s="68"/>
      <c r="YM14791" s="68"/>
      <c r="YN14791" s="68"/>
      <c r="YO14791" s="68"/>
      <c r="YP14791" s="68"/>
      <c r="YQ14791" s="68"/>
      <c r="YR14791" s="68"/>
      <c r="YS14791" s="68"/>
      <c r="YT14791" s="68"/>
      <c r="YU14791" s="68"/>
      <c r="YV14791" s="68"/>
      <c r="YW14791" s="68"/>
      <c r="YX14791" s="68">
        <v>0.236529054043738</v>
      </c>
      <c r="YY14791" s="68"/>
      <c r="YZ14791" s="68"/>
      <c r="ZA14791" s="68"/>
      <c r="ZB14791" s="68"/>
      <c r="ZC14791" s="68"/>
      <c r="ZD14791" s="68"/>
    </row>
    <row r="14792" spans="658:680" x14ac:dyDescent="0.25">
      <c r="YH14792" s="68"/>
      <c r="YI14792" s="68"/>
      <c r="YJ14792" s="68"/>
      <c r="YK14792" s="68"/>
      <c r="YL14792" s="68"/>
      <c r="YM14792" s="68"/>
      <c r="YN14792" s="68"/>
      <c r="YO14792" s="68"/>
      <c r="YP14792" s="68"/>
      <c r="YQ14792" s="68"/>
      <c r="YR14792" s="68"/>
      <c r="YS14792" s="68"/>
      <c r="YT14792" s="68"/>
      <c r="YU14792" s="68"/>
      <c r="YV14792" s="68"/>
      <c r="YW14792" s="68"/>
      <c r="YX14792" s="68">
        <v>0.23637127379402201</v>
      </c>
      <c r="YY14792" s="68"/>
      <c r="YZ14792" s="68"/>
      <c r="ZA14792" s="68"/>
      <c r="ZB14792" s="68"/>
      <c r="ZC14792" s="68"/>
      <c r="ZD14792" s="68"/>
    </row>
    <row r="14793" spans="658:680" x14ac:dyDescent="0.25">
      <c r="YH14793" s="68"/>
      <c r="YI14793" s="68"/>
      <c r="YJ14793" s="68"/>
      <c r="YK14793" s="68"/>
      <c r="YL14793" s="68"/>
      <c r="YM14793" s="68"/>
      <c r="YN14793" s="68"/>
      <c r="YO14793" s="68"/>
      <c r="YP14793" s="68"/>
      <c r="YQ14793" s="68"/>
      <c r="YR14793" s="68"/>
      <c r="YS14793" s="68"/>
      <c r="YT14793" s="68"/>
      <c r="YU14793" s="68"/>
      <c r="YV14793" s="68"/>
      <c r="YW14793" s="68"/>
      <c r="YX14793" s="68">
        <v>0.23637127379402201</v>
      </c>
      <c r="YY14793" s="68"/>
      <c r="YZ14793" s="68"/>
      <c r="ZA14793" s="68"/>
      <c r="ZB14793" s="68"/>
      <c r="ZC14793" s="68"/>
      <c r="ZD14793" s="68"/>
    </row>
    <row r="14794" spans="658:680" x14ac:dyDescent="0.25">
      <c r="YH14794" s="68"/>
      <c r="YI14794" s="68"/>
      <c r="YJ14794" s="68"/>
      <c r="YK14794" s="68"/>
      <c r="YL14794" s="68"/>
      <c r="YM14794" s="68"/>
      <c r="YN14794" s="68"/>
      <c r="YO14794" s="68"/>
      <c r="YP14794" s="68"/>
      <c r="YQ14794" s="68"/>
      <c r="YR14794" s="68"/>
      <c r="YS14794" s="68"/>
      <c r="YT14794" s="68"/>
      <c r="YU14794" s="68"/>
      <c r="YV14794" s="68"/>
      <c r="YW14794" s="68"/>
      <c r="YX14794" s="68">
        <v>0.235912303449999</v>
      </c>
      <c r="YY14794" s="68"/>
      <c r="YZ14794" s="68"/>
      <c r="ZA14794" s="68"/>
      <c r="ZB14794" s="68"/>
      <c r="ZC14794" s="68"/>
      <c r="ZD14794" s="68"/>
    </row>
    <row r="14795" spans="658:680" x14ac:dyDescent="0.25">
      <c r="YH14795" s="68"/>
      <c r="YI14795" s="68"/>
      <c r="YJ14795" s="68"/>
      <c r="YK14795" s="68"/>
      <c r="YL14795" s="68"/>
      <c r="YM14795" s="68"/>
      <c r="YN14795" s="68"/>
      <c r="YO14795" s="68"/>
      <c r="YP14795" s="68"/>
      <c r="YQ14795" s="68"/>
      <c r="YR14795" s="68"/>
      <c r="YS14795" s="68"/>
      <c r="YT14795" s="68"/>
      <c r="YU14795" s="68"/>
      <c r="YV14795" s="68"/>
      <c r="YW14795" s="68"/>
      <c r="YX14795" s="68">
        <v>0.235912303449999</v>
      </c>
      <c r="YY14795" s="68"/>
      <c r="YZ14795" s="68"/>
      <c r="ZA14795" s="68"/>
      <c r="ZB14795" s="68"/>
      <c r="ZC14795" s="68"/>
      <c r="ZD14795" s="68"/>
    </row>
    <row r="14796" spans="658:680" x14ac:dyDescent="0.25">
      <c r="YH14796" s="68"/>
      <c r="YI14796" s="68"/>
      <c r="YJ14796" s="68"/>
      <c r="YK14796" s="68"/>
      <c r="YL14796" s="68"/>
      <c r="YM14796" s="68"/>
      <c r="YN14796" s="68"/>
      <c r="YO14796" s="68"/>
      <c r="YP14796" s="68"/>
      <c r="YQ14796" s="68"/>
      <c r="YR14796" s="68"/>
      <c r="YS14796" s="68"/>
      <c r="YT14796" s="68"/>
      <c r="YU14796" s="68"/>
      <c r="YV14796" s="68"/>
      <c r="YW14796" s="68"/>
      <c r="YX14796" s="68">
        <v>0.235890361192274</v>
      </c>
      <c r="YY14796" s="68"/>
      <c r="YZ14796" s="68"/>
      <c r="ZA14796" s="68"/>
      <c r="ZB14796" s="68"/>
      <c r="ZC14796" s="68"/>
      <c r="ZD14796" s="68"/>
    </row>
    <row r="14797" spans="658:680" x14ac:dyDescent="0.25">
      <c r="YH14797" s="68"/>
      <c r="YI14797" s="68"/>
      <c r="YJ14797" s="68"/>
      <c r="YK14797" s="68"/>
      <c r="YL14797" s="68"/>
      <c r="YM14797" s="68"/>
      <c r="YN14797" s="68"/>
      <c r="YO14797" s="68"/>
      <c r="YP14797" s="68"/>
      <c r="YQ14797" s="68"/>
      <c r="YR14797" s="68"/>
      <c r="YS14797" s="68"/>
      <c r="YT14797" s="68"/>
      <c r="YU14797" s="68"/>
      <c r="YV14797" s="68"/>
      <c r="YW14797" s="68"/>
      <c r="YX14797" s="68">
        <v>0.235890361192274</v>
      </c>
      <c r="YY14797" s="68"/>
      <c r="YZ14797" s="68"/>
      <c r="ZA14797" s="68"/>
      <c r="ZB14797" s="68"/>
      <c r="ZC14797" s="68"/>
      <c r="ZD14797" s="68"/>
    </row>
    <row r="14798" spans="658:680" x14ac:dyDescent="0.25">
      <c r="YH14798" s="68"/>
      <c r="YI14798" s="68"/>
      <c r="YJ14798" s="68"/>
      <c r="YK14798" s="68"/>
      <c r="YL14798" s="68"/>
      <c r="YM14798" s="68"/>
      <c r="YN14798" s="68"/>
      <c r="YO14798" s="68"/>
      <c r="YP14798" s="68"/>
      <c r="YQ14798" s="68"/>
      <c r="YR14798" s="68"/>
      <c r="YS14798" s="68"/>
      <c r="YT14798" s="68"/>
      <c r="YU14798" s="68"/>
      <c r="YV14798" s="68"/>
      <c r="YW14798" s="68"/>
      <c r="YX14798" s="68">
        <v>0.235645740627237</v>
      </c>
      <c r="YY14798" s="68"/>
      <c r="YZ14798" s="68"/>
      <c r="ZA14798" s="68"/>
      <c r="ZB14798" s="68"/>
      <c r="ZC14798" s="68"/>
      <c r="ZD14798" s="68"/>
    </row>
    <row r="14799" spans="658:680" x14ac:dyDescent="0.25">
      <c r="YH14799" s="68"/>
      <c r="YI14799" s="68"/>
      <c r="YJ14799" s="68"/>
      <c r="YK14799" s="68"/>
      <c r="YL14799" s="68"/>
      <c r="YM14799" s="68"/>
      <c r="YN14799" s="68"/>
      <c r="YO14799" s="68"/>
      <c r="YP14799" s="68"/>
      <c r="YQ14799" s="68"/>
      <c r="YR14799" s="68"/>
      <c r="YS14799" s="68"/>
      <c r="YT14799" s="68"/>
      <c r="YU14799" s="68"/>
      <c r="YV14799" s="68"/>
      <c r="YW14799" s="68"/>
      <c r="YX14799" s="68">
        <v>0.235645740627237</v>
      </c>
      <c r="YY14799" s="68"/>
      <c r="YZ14799" s="68"/>
      <c r="ZA14799" s="68"/>
      <c r="ZB14799" s="68"/>
      <c r="ZC14799" s="68"/>
      <c r="ZD14799" s="68"/>
    </row>
    <row r="14800" spans="658:680" x14ac:dyDescent="0.25">
      <c r="YH14800" s="68"/>
      <c r="YI14800" s="68"/>
      <c r="YJ14800" s="68"/>
      <c r="YK14800" s="68"/>
      <c r="YL14800" s="68"/>
      <c r="YM14800" s="68"/>
      <c r="YN14800" s="68"/>
      <c r="YO14800" s="68"/>
      <c r="YP14800" s="68"/>
      <c r="YQ14800" s="68"/>
      <c r="YR14800" s="68"/>
      <c r="YS14800" s="68"/>
      <c r="YT14800" s="68"/>
      <c r="YU14800" s="68"/>
      <c r="YV14800" s="68"/>
      <c r="YW14800" s="68"/>
      <c r="YX14800" s="68">
        <v>0.235605943543753</v>
      </c>
      <c r="YY14800" s="68"/>
      <c r="YZ14800" s="68"/>
      <c r="ZA14800" s="68"/>
      <c r="ZB14800" s="68"/>
      <c r="ZC14800" s="68"/>
      <c r="ZD14800" s="68"/>
    </row>
    <row r="14801" spans="658:680" x14ac:dyDescent="0.25">
      <c r="YH14801" s="68"/>
      <c r="YI14801" s="68"/>
      <c r="YJ14801" s="68"/>
      <c r="YK14801" s="68"/>
      <c r="YL14801" s="68"/>
      <c r="YM14801" s="68"/>
      <c r="YN14801" s="68"/>
      <c r="YO14801" s="68"/>
      <c r="YP14801" s="68"/>
      <c r="YQ14801" s="68"/>
      <c r="YR14801" s="68"/>
      <c r="YS14801" s="68"/>
      <c r="YT14801" s="68"/>
      <c r="YU14801" s="68"/>
      <c r="YV14801" s="68"/>
      <c r="YW14801" s="68"/>
      <c r="YX14801" s="68">
        <v>0.235605943543753</v>
      </c>
      <c r="YY14801" s="68"/>
      <c r="YZ14801" s="68"/>
      <c r="ZA14801" s="68"/>
      <c r="ZB14801" s="68"/>
      <c r="ZC14801" s="68"/>
      <c r="ZD14801" s="68"/>
    </row>
    <row r="14802" spans="658:680" x14ac:dyDescent="0.25">
      <c r="YH14802" s="68"/>
      <c r="YI14802" s="68"/>
      <c r="YJ14802" s="68"/>
      <c r="YK14802" s="68"/>
      <c r="YL14802" s="68"/>
      <c r="YM14802" s="68"/>
      <c r="YN14802" s="68"/>
      <c r="YO14802" s="68"/>
      <c r="YP14802" s="68"/>
      <c r="YQ14802" s="68"/>
      <c r="YR14802" s="68"/>
      <c r="YS14802" s="68"/>
      <c r="YT14802" s="68"/>
      <c r="YU14802" s="68"/>
      <c r="YV14802" s="68"/>
      <c r="YW14802" s="68"/>
      <c r="YX14802" s="68">
        <v>0.234072090542047</v>
      </c>
      <c r="YY14802" s="68"/>
      <c r="YZ14802" s="68"/>
      <c r="ZA14802" s="68"/>
      <c r="ZB14802" s="68"/>
      <c r="ZC14802" s="68"/>
      <c r="ZD14802" s="68"/>
    </row>
    <row r="14803" spans="658:680" x14ac:dyDescent="0.25">
      <c r="YH14803" s="68"/>
      <c r="YI14803" s="68"/>
      <c r="YJ14803" s="68"/>
      <c r="YK14803" s="68"/>
      <c r="YL14803" s="68"/>
      <c r="YM14803" s="68"/>
      <c r="YN14803" s="68"/>
      <c r="YO14803" s="68"/>
      <c r="YP14803" s="68"/>
      <c r="YQ14803" s="68"/>
      <c r="YR14803" s="68"/>
      <c r="YS14803" s="68"/>
      <c r="YT14803" s="68"/>
      <c r="YU14803" s="68"/>
      <c r="YV14803" s="68"/>
      <c r="YW14803" s="68"/>
      <c r="YX14803" s="68">
        <v>0.234072090542047</v>
      </c>
      <c r="YY14803" s="68"/>
      <c r="YZ14803" s="68"/>
      <c r="ZA14803" s="68"/>
      <c r="ZB14803" s="68"/>
      <c r="ZC14803" s="68"/>
      <c r="ZD14803" s="68"/>
    </row>
    <row r="14804" spans="658:680" x14ac:dyDescent="0.25">
      <c r="YH14804" s="68"/>
      <c r="YI14804" s="68"/>
      <c r="YJ14804" s="68"/>
      <c r="YK14804" s="68"/>
      <c r="YL14804" s="68"/>
      <c r="YM14804" s="68"/>
      <c r="YN14804" s="68"/>
      <c r="YO14804" s="68"/>
      <c r="YP14804" s="68"/>
      <c r="YQ14804" s="68"/>
      <c r="YR14804" s="68"/>
      <c r="YS14804" s="68"/>
      <c r="YT14804" s="68"/>
      <c r="YU14804" s="68"/>
      <c r="YV14804" s="68"/>
      <c r="YW14804" s="68"/>
      <c r="YX14804" s="68">
        <v>0.23354523549025399</v>
      </c>
      <c r="YY14804" s="68"/>
      <c r="YZ14804" s="68"/>
      <c r="ZA14804" s="68"/>
      <c r="ZB14804" s="68"/>
      <c r="ZC14804" s="68"/>
      <c r="ZD14804" s="68"/>
    </row>
    <row r="14805" spans="658:680" x14ac:dyDescent="0.25">
      <c r="YH14805" s="68"/>
      <c r="YI14805" s="68"/>
      <c r="YJ14805" s="68"/>
      <c r="YK14805" s="68"/>
      <c r="YL14805" s="68"/>
      <c r="YM14805" s="68"/>
      <c r="YN14805" s="68"/>
      <c r="YO14805" s="68"/>
      <c r="YP14805" s="68"/>
      <c r="YQ14805" s="68"/>
      <c r="YR14805" s="68"/>
      <c r="YS14805" s="68"/>
      <c r="YT14805" s="68"/>
      <c r="YU14805" s="68"/>
      <c r="YV14805" s="68"/>
      <c r="YW14805" s="68"/>
      <c r="YX14805" s="68">
        <v>0.23354523549025399</v>
      </c>
      <c r="YY14805" s="68"/>
      <c r="YZ14805" s="68"/>
      <c r="ZA14805" s="68"/>
      <c r="ZB14805" s="68"/>
      <c r="ZC14805" s="68"/>
      <c r="ZD14805" s="68"/>
    </row>
    <row r="14806" spans="658:680" x14ac:dyDescent="0.25">
      <c r="YH14806" s="68"/>
      <c r="YI14806" s="68"/>
      <c r="YJ14806" s="68"/>
      <c r="YK14806" s="68"/>
      <c r="YL14806" s="68"/>
      <c r="YM14806" s="68"/>
      <c r="YN14806" s="68"/>
      <c r="YO14806" s="68"/>
      <c r="YP14806" s="68"/>
      <c r="YQ14806" s="68"/>
      <c r="YR14806" s="68"/>
      <c r="YS14806" s="68"/>
      <c r="YT14806" s="68"/>
      <c r="YU14806" s="68"/>
      <c r="YV14806" s="68"/>
      <c r="YW14806" s="68"/>
      <c r="YX14806" s="68">
        <v>0.23189696116538899</v>
      </c>
      <c r="YY14806" s="68"/>
      <c r="YZ14806" s="68"/>
      <c r="ZA14806" s="68"/>
      <c r="ZB14806" s="68"/>
      <c r="ZC14806" s="68"/>
      <c r="ZD14806" s="68"/>
    </row>
    <row r="14807" spans="658:680" x14ac:dyDescent="0.25">
      <c r="YH14807" s="68"/>
      <c r="YI14807" s="68"/>
      <c r="YJ14807" s="68"/>
      <c r="YK14807" s="68"/>
      <c r="YL14807" s="68"/>
      <c r="YM14807" s="68"/>
      <c r="YN14807" s="68"/>
      <c r="YO14807" s="68"/>
      <c r="YP14807" s="68"/>
      <c r="YQ14807" s="68"/>
      <c r="YR14807" s="68"/>
      <c r="YS14807" s="68"/>
      <c r="YT14807" s="68"/>
      <c r="YU14807" s="68"/>
      <c r="YV14807" s="68"/>
      <c r="YW14807" s="68"/>
      <c r="YX14807" s="68">
        <v>0.23189696116538899</v>
      </c>
      <c r="YY14807" s="68"/>
      <c r="YZ14807" s="68"/>
      <c r="ZA14807" s="68"/>
      <c r="ZB14807" s="68"/>
      <c r="ZC14807" s="68"/>
      <c r="ZD14807" s="68"/>
    </row>
    <row r="14808" spans="658:680" x14ac:dyDescent="0.25">
      <c r="YH14808" s="68"/>
      <c r="YI14808" s="68"/>
      <c r="YJ14808" s="68"/>
      <c r="YK14808" s="68"/>
      <c r="YL14808" s="68"/>
      <c r="YM14808" s="68"/>
      <c r="YN14808" s="68"/>
      <c r="YO14808" s="68"/>
      <c r="YP14808" s="68"/>
      <c r="YQ14808" s="68"/>
      <c r="YR14808" s="68"/>
      <c r="YS14808" s="68"/>
      <c r="YT14808" s="68"/>
      <c r="YU14808" s="68"/>
      <c r="YV14808" s="68"/>
      <c r="YW14808" s="68"/>
      <c r="YX14808" s="68">
        <v>0.23006139000983999</v>
      </c>
      <c r="YY14808" s="68"/>
      <c r="YZ14808" s="68"/>
      <c r="ZA14808" s="68"/>
      <c r="ZB14808" s="68"/>
      <c r="ZC14808" s="68"/>
      <c r="ZD14808" s="68"/>
    </row>
    <row r="14809" spans="658:680" x14ac:dyDescent="0.25">
      <c r="YH14809" s="68"/>
      <c r="YI14809" s="68"/>
      <c r="YJ14809" s="68"/>
      <c r="YK14809" s="68"/>
      <c r="YL14809" s="68"/>
      <c r="YM14809" s="68"/>
      <c r="YN14809" s="68"/>
      <c r="YO14809" s="68"/>
      <c r="YP14809" s="68"/>
      <c r="YQ14809" s="68"/>
      <c r="YR14809" s="68"/>
      <c r="YS14809" s="68"/>
      <c r="YT14809" s="68"/>
      <c r="YU14809" s="68"/>
      <c r="YV14809" s="68"/>
      <c r="YW14809" s="68"/>
      <c r="YX14809" s="68">
        <v>0.23006139000983999</v>
      </c>
      <c r="YY14809" s="68"/>
      <c r="YZ14809" s="68"/>
      <c r="ZA14809" s="68"/>
      <c r="ZB14809" s="68"/>
      <c r="ZC14809" s="68"/>
      <c r="ZD14809" s="68"/>
    </row>
    <row r="14810" spans="658:680" x14ac:dyDescent="0.25">
      <c r="YH14810" s="68"/>
      <c r="YI14810" s="68"/>
      <c r="YJ14810" s="68"/>
      <c r="YK14810" s="68"/>
      <c r="YL14810" s="68"/>
      <c r="YM14810" s="68"/>
      <c r="YN14810" s="68"/>
      <c r="YO14810" s="68"/>
      <c r="YP14810" s="68"/>
      <c r="YQ14810" s="68"/>
      <c r="YR14810" s="68"/>
      <c r="YS14810" s="68"/>
      <c r="YT14810" s="68"/>
      <c r="YU14810" s="68"/>
      <c r="YV14810" s="68"/>
      <c r="YW14810" s="68"/>
      <c r="YX14810" s="68">
        <v>0.229249571016821</v>
      </c>
      <c r="YY14810" s="68"/>
      <c r="YZ14810" s="68"/>
      <c r="ZA14810" s="68"/>
      <c r="ZB14810" s="68"/>
      <c r="ZC14810" s="68"/>
      <c r="ZD14810" s="68"/>
    </row>
    <row r="14811" spans="658:680" x14ac:dyDescent="0.25">
      <c r="YH14811" s="68"/>
      <c r="YI14811" s="68"/>
      <c r="YJ14811" s="68"/>
      <c r="YK14811" s="68"/>
      <c r="YL14811" s="68"/>
      <c r="YM14811" s="68"/>
      <c r="YN14811" s="68"/>
      <c r="YO14811" s="68"/>
      <c r="YP14811" s="68"/>
      <c r="YQ14811" s="68"/>
      <c r="YR14811" s="68"/>
      <c r="YS14811" s="68"/>
      <c r="YT14811" s="68"/>
      <c r="YU14811" s="68"/>
      <c r="YV14811" s="68"/>
      <c r="YW14811" s="68"/>
      <c r="YX14811" s="68">
        <v>0.229249571016821</v>
      </c>
      <c r="YY14811" s="68"/>
      <c r="YZ14811" s="68"/>
      <c r="ZA14811" s="68"/>
      <c r="ZB14811" s="68"/>
      <c r="ZC14811" s="68"/>
      <c r="ZD14811" s="68"/>
    </row>
    <row r="14812" spans="658:680" x14ac:dyDescent="0.25">
      <c r="YH14812" s="68"/>
      <c r="YI14812" s="68"/>
      <c r="YJ14812" s="68"/>
      <c r="YK14812" s="68"/>
      <c r="YL14812" s="68"/>
      <c r="YM14812" s="68"/>
      <c r="YN14812" s="68"/>
      <c r="YO14812" s="68"/>
      <c r="YP14812" s="68"/>
      <c r="YQ14812" s="68"/>
      <c r="YR14812" s="68"/>
      <c r="YS14812" s="68"/>
      <c r="YT14812" s="68"/>
      <c r="YU14812" s="68"/>
      <c r="YV14812" s="68"/>
      <c r="YW14812" s="68"/>
      <c r="YX14812" s="68">
        <v>0.22728685697831699</v>
      </c>
      <c r="YY14812" s="68"/>
      <c r="YZ14812" s="68"/>
      <c r="ZA14812" s="68"/>
      <c r="ZB14812" s="68"/>
      <c r="ZC14812" s="68"/>
      <c r="ZD14812" s="68"/>
    </row>
    <row r="14813" spans="658:680" x14ac:dyDescent="0.25">
      <c r="YH14813" s="68"/>
      <c r="YI14813" s="68"/>
      <c r="YJ14813" s="68"/>
      <c r="YK14813" s="68"/>
      <c r="YL14813" s="68"/>
      <c r="YM14813" s="68"/>
      <c r="YN14813" s="68"/>
      <c r="YO14813" s="68"/>
      <c r="YP14813" s="68"/>
      <c r="YQ14813" s="68"/>
      <c r="YR14813" s="68"/>
      <c r="YS14813" s="68"/>
      <c r="YT14813" s="68"/>
      <c r="YU14813" s="68"/>
      <c r="YV14813" s="68"/>
      <c r="YW14813" s="68"/>
      <c r="YX14813" s="68">
        <v>0.22728685697831699</v>
      </c>
      <c r="YY14813" s="68"/>
      <c r="YZ14813" s="68"/>
      <c r="ZA14813" s="68"/>
      <c r="ZB14813" s="68"/>
      <c r="ZC14813" s="68"/>
      <c r="ZD14813" s="68"/>
    </row>
    <row r="14814" spans="658:680" x14ac:dyDescent="0.25">
      <c r="YH14814" s="68"/>
      <c r="YI14814" s="68"/>
      <c r="YJ14814" s="68"/>
      <c r="YK14814" s="68"/>
      <c r="YL14814" s="68"/>
      <c r="YM14814" s="68"/>
      <c r="YN14814" s="68"/>
      <c r="YO14814" s="68"/>
      <c r="YP14814" s="68"/>
      <c r="YQ14814" s="68"/>
      <c r="YR14814" s="68"/>
      <c r="YS14814" s="68"/>
      <c r="YT14814" s="68"/>
      <c r="YU14814" s="68"/>
      <c r="YV14814" s="68"/>
      <c r="YW14814" s="68"/>
      <c r="YX14814" s="68">
        <v>0.226312591795093</v>
      </c>
      <c r="YY14814" s="68"/>
      <c r="YZ14814" s="68"/>
      <c r="ZA14814" s="68"/>
      <c r="ZB14814" s="68"/>
      <c r="ZC14814" s="68"/>
      <c r="ZD14814" s="68"/>
    </row>
    <row r="14815" spans="658:680" x14ac:dyDescent="0.25">
      <c r="YH14815" s="68"/>
      <c r="YI14815" s="68"/>
      <c r="YJ14815" s="68"/>
      <c r="YK14815" s="68"/>
      <c r="YL14815" s="68"/>
      <c r="YM14815" s="68"/>
      <c r="YN14815" s="68"/>
      <c r="YO14815" s="68"/>
      <c r="YP14815" s="68"/>
      <c r="YQ14815" s="68"/>
      <c r="YR14815" s="68"/>
      <c r="YS14815" s="68"/>
      <c r="YT14815" s="68"/>
      <c r="YU14815" s="68"/>
      <c r="YV14815" s="68"/>
      <c r="YW14815" s="68"/>
      <c r="YX14815" s="68">
        <v>0.226293276458047</v>
      </c>
      <c r="YY14815" s="68"/>
      <c r="YZ14815" s="68"/>
      <c r="ZA14815" s="68"/>
      <c r="ZB14815" s="68"/>
      <c r="ZC14815" s="68"/>
      <c r="ZD14815" s="68"/>
    </row>
    <row r="14816" spans="658:680" x14ac:dyDescent="0.25">
      <c r="YH14816" s="68"/>
      <c r="YI14816" s="68"/>
      <c r="YJ14816" s="68"/>
      <c r="YK14816" s="68"/>
      <c r="YL14816" s="68"/>
      <c r="YM14816" s="68"/>
      <c r="YN14816" s="68"/>
      <c r="YO14816" s="68"/>
      <c r="YP14816" s="68"/>
      <c r="YQ14816" s="68"/>
      <c r="YR14816" s="68"/>
      <c r="YS14816" s="68"/>
      <c r="YT14816" s="68"/>
      <c r="YU14816" s="68"/>
      <c r="YV14816" s="68"/>
      <c r="YW14816" s="68"/>
      <c r="YX14816" s="68">
        <v>0.226293276458047</v>
      </c>
      <c r="YY14816" s="68"/>
      <c r="YZ14816" s="68"/>
      <c r="ZA14816" s="68"/>
      <c r="ZB14816" s="68"/>
      <c r="ZC14816" s="68"/>
      <c r="ZD14816" s="68"/>
    </row>
    <row r="14817" spans="658:680" x14ac:dyDescent="0.25">
      <c r="YH14817" s="68"/>
      <c r="YI14817" s="68"/>
      <c r="YJ14817" s="68"/>
      <c r="YK14817" s="68"/>
      <c r="YL14817" s="68"/>
      <c r="YM14817" s="68"/>
      <c r="YN14817" s="68"/>
      <c r="YO14817" s="68"/>
      <c r="YP14817" s="68"/>
      <c r="YQ14817" s="68"/>
      <c r="YR14817" s="68"/>
      <c r="YS14817" s="68"/>
      <c r="YT14817" s="68"/>
      <c r="YU14817" s="68"/>
      <c r="YV14817" s="68"/>
      <c r="YW14817" s="68"/>
      <c r="YX14817" s="68">
        <v>0.22411406078263901</v>
      </c>
      <c r="YY14817" s="68"/>
      <c r="YZ14817" s="68"/>
      <c r="ZA14817" s="68"/>
      <c r="ZB14817" s="68"/>
      <c r="ZC14817" s="68"/>
      <c r="ZD14817" s="68"/>
    </row>
    <row r="14818" spans="658:680" x14ac:dyDescent="0.25">
      <c r="YH14818" s="68"/>
      <c r="YI14818" s="68"/>
      <c r="YJ14818" s="68"/>
      <c r="YK14818" s="68"/>
      <c r="YL14818" s="68"/>
      <c r="YM14818" s="68"/>
      <c r="YN14818" s="68"/>
      <c r="YO14818" s="68"/>
      <c r="YP14818" s="68"/>
      <c r="YQ14818" s="68"/>
      <c r="YR14818" s="68"/>
      <c r="YS14818" s="68"/>
      <c r="YT14818" s="68"/>
      <c r="YU14818" s="68"/>
      <c r="YV14818" s="68"/>
      <c r="YW14818" s="68"/>
      <c r="YX14818" s="68">
        <v>0.22411406078263901</v>
      </c>
      <c r="YY14818" s="68"/>
      <c r="YZ14818" s="68"/>
      <c r="ZA14818" s="68"/>
      <c r="ZB14818" s="68"/>
      <c r="ZC14818" s="68"/>
      <c r="ZD14818" s="68"/>
    </row>
    <row r="14819" spans="658:680" x14ac:dyDescent="0.25">
      <c r="YH14819" s="68"/>
      <c r="YI14819" s="68"/>
      <c r="YJ14819" s="68"/>
      <c r="YK14819" s="68"/>
      <c r="YL14819" s="68"/>
      <c r="YM14819" s="68"/>
      <c r="YN14819" s="68"/>
      <c r="YO14819" s="68"/>
      <c r="YP14819" s="68"/>
      <c r="YQ14819" s="68"/>
      <c r="YR14819" s="68"/>
      <c r="YS14819" s="68"/>
      <c r="YT14819" s="68"/>
      <c r="YU14819" s="68"/>
      <c r="YV14819" s="68"/>
      <c r="YW14819" s="68"/>
      <c r="YX14819" s="68">
        <v>0.222383645642278</v>
      </c>
      <c r="YY14819" s="68"/>
      <c r="YZ14819" s="68"/>
      <c r="ZA14819" s="68"/>
      <c r="ZB14819" s="68"/>
      <c r="ZC14819" s="68"/>
      <c r="ZD14819" s="68"/>
    </row>
    <row r="14820" spans="658:680" x14ac:dyDescent="0.25">
      <c r="YH14820" s="68"/>
      <c r="YI14820" s="68"/>
      <c r="YJ14820" s="68"/>
      <c r="YK14820" s="68"/>
      <c r="YL14820" s="68"/>
      <c r="YM14820" s="68"/>
      <c r="YN14820" s="68"/>
      <c r="YO14820" s="68"/>
      <c r="YP14820" s="68"/>
      <c r="YQ14820" s="68"/>
      <c r="YR14820" s="68"/>
      <c r="YS14820" s="68"/>
      <c r="YT14820" s="68"/>
      <c r="YU14820" s="68"/>
      <c r="YV14820" s="68"/>
      <c r="YW14820" s="68"/>
      <c r="YX14820" s="68">
        <v>0.222383645642278</v>
      </c>
      <c r="YY14820" s="68"/>
      <c r="YZ14820" s="68"/>
      <c r="ZA14820" s="68"/>
      <c r="ZB14820" s="68"/>
      <c r="ZC14820" s="68"/>
      <c r="ZD14820" s="68"/>
    </row>
    <row r="14821" spans="658:680" x14ac:dyDescent="0.25">
      <c r="YH14821" s="68"/>
      <c r="YI14821" s="68"/>
      <c r="YJ14821" s="68"/>
      <c r="YK14821" s="68"/>
      <c r="YL14821" s="68"/>
      <c r="YM14821" s="68"/>
      <c r="YN14821" s="68"/>
      <c r="YO14821" s="68"/>
      <c r="YP14821" s="68"/>
      <c r="YQ14821" s="68"/>
      <c r="YR14821" s="68"/>
      <c r="YS14821" s="68"/>
      <c r="YT14821" s="68"/>
      <c r="YU14821" s="68"/>
      <c r="YV14821" s="68"/>
      <c r="YW14821" s="68"/>
      <c r="YX14821" s="68">
        <v>0.22139899783361799</v>
      </c>
      <c r="YY14821" s="68"/>
      <c r="YZ14821" s="68"/>
      <c r="ZA14821" s="68"/>
      <c r="ZB14821" s="68"/>
      <c r="ZC14821" s="68"/>
      <c r="ZD14821" s="68"/>
    </row>
    <row r="14822" spans="658:680" x14ac:dyDescent="0.25">
      <c r="YH14822" s="68"/>
      <c r="YI14822" s="68"/>
      <c r="YJ14822" s="68"/>
      <c r="YK14822" s="68"/>
      <c r="YL14822" s="68"/>
      <c r="YM14822" s="68"/>
      <c r="YN14822" s="68"/>
      <c r="YO14822" s="68"/>
      <c r="YP14822" s="68"/>
      <c r="YQ14822" s="68"/>
      <c r="YR14822" s="68"/>
      <c r="YS14822" s="68"/>
      <c r="YT14822" s="68"/>
      <c r="YU14822" s="68"/>
      <c r="YV14822" s="68"/>
      <c r="YW14822" s="68"/>
      <c r="YX14822" s="68">
        <v>0.22139899783361799</v>
      </c>
      <c r="YY14822" s="68"/>
      <c r="YZ14822" s="68"/>
      <c r="ZA14822" s="68"/>
      <c r="ZB14822" s="68"/>
      <c r="ZC14822" s="68"/>
      <c r="ZD14822" s="68"/>
    </row>
    <row r="14823" spans="658:680" x14ac:dyDescent="0.25">
      <c r="YH14823" s="68"/>
      <c r="YI14823" s="68"/>
      <c r="YJ14823" s="68"/>
      <c r="YK14823" s="68"/>
      <c r="YL14823" s="68"/>
      <c r="YM14823" s="68"/>
      <c r="YN14823" s="68"/>
      <c r="YO14823" s="68"/>
      <c r="YP14823" s="68"/>
      <c r="YQ14823" s="68"/>
      <c r="YR14823" s="68"/>
      <c r="YS14823" s="68"/>
      <c r="YT14823" s="68"/>
      <c r="YU14823" s="68"/>
      <c r="YV14823" s="68"/>
      <c r="YW14823" s="68"/>
      <c r="YX14823" s="68">
        <v>0.22067989737230601</v>
      </c>
      <c r="YY14823" s="68"/>
      <c r="YZ14823" s="68"/>
      <c r="ZA14823" s="68"/>
      <c r="ZB14823" s="68"/>
      <c r="ZC14823" s="68"/>
      <c r="ZD14823" s="68"/>
    </row>
    <row r="14824" spans="658:680" x14ac:dyDescent="0.25">
      <c r="YH14824" s="68"/>
      <c r="YI14824" s="68"/>
      <c r="YJ14824" s="68"/>
      <c r="YK14824" s="68"/>
      <c r="YL14824" s="68"/>
      <c r="YM14824" s="68"/>
      <c r="YN14824" s="68"/>
      <c r="YO14824" s="68"/>
      <c r="YP14824" s="68"/>
      <c r="YQ14824" s="68"/>
      <c r="YR14824" s="68"/>
      <c r="YS14824" s="68"/>
      <c r="YT14824" s="68"/>
      <c r="YU14824" s="68"/>
      <c r="YV14824" s="68"/>
      <c r="YW14824" s="68"/>
      <c r="YX14824" s="68">
        <v>0.22067989737230601</v>
      </c>
      <c r="YY14824" s="68"/>
      <c r="YZ14824" s="68"/>
      <c r="ZA14824" s="68"/>
      <c r="ZB14824" s="68"/>
      <c r="ZC14824" s="68"/>
      <c r="ZD14824" s="68"/>
    </row>
    <row r="14825" spans="658:680" x14ac:dyDescent="0.25">
      <c r="YH14825" s="68"/>
      <c r="YI14825" s="68"/>
      <c r="YJ14825" s="68"/>
      <c r="YK14825" s="68"/>
      <c r="YL14825" s="68"/>
      <c r="YM14825" s="68"/>
      <c r="YN14825" s="68"/>
      <c r="YO14825" s="68"/>
      <c r="YP14825" s="68"/>
      <c r="YQ14825" s="68"/>
      <c r="YR14825" s="68"/>
      <c r="YS14825" s="68"/>
      <c r="YT14825" s="68"/>
      <c r="YU14825" s="68"/>
      <c r="YV14825" s="68"/>
      <c r="YW14825" s="68"/>
      <c r="YX14825" s="68">
        <v>0.22060007291574499</v>
      </c>
      <c r="YY14825" s="68"/>
      <c r="YZ14825" s="68"/>
      <c r="ZA14825" s="68"/>
      <c r="ZB14825" s="68"/>
      <c r="ZC14825" s="68"/>
      <c r="ZD14825" s="68"/>
    </row>
    <row r="14826" spans="658:680" x14ac:dyDescent="0.25">
      <c r="YH14826" s="68"/>
      <c r="YI14826" s="68"/>
      <c r="YJ14826" s="68"/>
      <c r="YK14826" s="68"/>
      <c r="YL14826" s="68"/>
      <c r="YM14826" s="68"/>
      <c r="YN14826" s="68"/>
      <c r="YO14826" s="68"/>
      <c r="YP14826" s="68"/>
      <c r="YQ14826" s="68"/>
      <c r="YR14826" s="68"/>
      <c r="YS14826" s="68"/>
      <c r="YT14826" s="68"/>
      <c r="YU14826" s="68"/>
      <c r="YV14826" s="68"/>
      <c r="YW14826" s="68"/>
      <c r="YX14826" s="68">
        <v>0.22060007291574499</v>
      </c>
      <c r="YY14826" s="68"/>
      <c r="YZ14826" s="68"/>
      <c r="ZA14826" s="68"/>
      <c r="ZB14826" s="68"/>
      <c r="ZC14826" s="68"/>
      <c r="ZD14826" s="68"/>
    </row>
    <row r="14827" spans="658:680" x14ac:dyDescent="0.25">
      <c r="YH14827" s="68"/>
      <c r="YI14827" s="68"/>
      <c r="YJ14827" s="68"/>
      <c r="YK14827" s="68"/>
      <c r="YL14827" s="68"/>
      <c r="YM14827" s="68"/>
      <c r="YN14827" s="68"/>
      <c r="YO14827" s="68"/>
      <c r="YP14827" s="68"/>
      <c r="YQ14827" s="68"/>
      <c r="YR14827" s="68"/>
      <c r="YS14827" s="68"/>
      <c r="YT14827" s="68"/>
      <c r="YU14827" s="68"/>
      <c r="YV14827" s="68"/>
      <c r="YW14827" s="68"/>
      <c r="YX14827" s="68">
        <v>0.21835111685150899</v>
      </c>
      <c r="YY14827" s="68"/>
      <c r="YZ14827" s="68"/>
      <c r="ZA14827" s="68"/>
      <c r="ZB14827" s="68"/>
      <c r="ZC14827" s="68"/>
      <c r="ZD14827" s="68"/>
    </row>
    <row r="14828" spans="658:680" x14ac:dyDescent="0.25">
      <c r="YH14828" s="68"/>
      <c r="YI14828" s="68"/>
      <c r="YJ14828" s="68"/>
      <c r="YK14828" s="68"/>
      <c r="YL14828" s="68"/>
      <c r="YM14828" s="68"/>
      <c r="YN14828" s="68"/>
      <c r="YO14828" s="68"/>
      <c r="YP14828" s="68"/>
      <c r="YQ14828" s="68"/>
      <c r="YR14828" s="68"/>
      <c r="YS14828" s="68"/>
      <c r="YT14828" s="68"/>
      <c r="YU14828" s="68"/>
      <c r="YV14828" s="68"/>
      <c r="YW14828" s="68"/>
      <c r="YX14828" s="68">
        <v>0.21835111685150899</v>
      </c>
      <c r="YY14828" s="68"/>
      <c r="YZ14828" s="68"/>
      <c r="ZA14828" s="68"/>
      <c r="ZB14828" s="68"/>
      <c r="ZC14828" s="68"/>
      <c r="ZD14828" s="68"/>
    </row>
    <row r="14829" spans="658:680" x14ac:dyDescent="0.25">
      <c r="YH14829" s="68"/>
      <c r="YI14829" s="68"/>
      <c r="YJ14829" s="68"/>
      <c r="YK14829" s="68"/>
      <c r="YL14829" s="68"/>
      <c r="YM14829" s="68"/>
      <c r="YN14829" s="68"/>
      <c r="YO14829" s="68"/>
      <c r="YP14829" s="68"/>
      <c r="YQ14829" s="68"/>
      <c r="YR14829" s="68"/>
      <c r="YS14829" s="68"/>
      <c r="YT14829" s="68"/>
      <c r="YU14829" s="68"/>
      <c r="YV14829" s="68"/>
      <c r="YW14829" s="68"/>
      <c r="YX14829" s="68">
        <v>0.217941096701151</v>
      </c>
      <c r="YY14829" s="68"/>
      <c r="YZ14829" s="68"/>
      <c r="ZA14829" s="68"/>
      <c r="ZB14829" s="68"/>
      <c r="ZC14829" s="68"/>
      <c r="ZD14829" s="68"/>
    </row>
    <row r="14830" spans="658:680" x14ac:dyDescent="0.25">
      <c r="YH14830" s="68"/>
      <c r="YI14830" s="68"/>
      <c r="YJ14830" s="68"/>
      <c r="YK14830" s="68"/>
      <c r="YL14830" s="68"/>
      <c r="YM14830" s="68"/>
      <c r="YN14830" s="68"/>
      <c r="YO14830" s="68"/>
      <c r="YP14830" s="68"/>
      <c r="YQ14830" s="68"/>
      <c r="YR14830" s="68"/>
      <c r="YS14830" s="68"/>
      <c r="YT14830" s="68"/>
      <c r="YU14830" s="68"/>
      <c r="YV14830" s="68"/>
      <c r="YW14830" s="68"/>
      <c r="YX14830" s="68">
        <v>0.21600066238681101</v>
      </c>
      <c r="YY14830" s="68"/>
      <c r="YZ14830" s="68"/>
      <c r="ZA14830" s="68"/>
      <c r="ZB14830" s="68"/>
      <c r="ZC14830" s="68"/>
      <c r="ZD14830" s="68"/>
    </row>
    <row r="14831" spans="658:680" x14ac:dyDescent="0.25">
      <c r="YH14831" s="68"/>
      <c r="YI14831" s="68"/>
      <c r="YJ14831" s="68"/>
      <c r="YK14831" s="68"/>
      <c r="YL14831" s="68"/>
      <c r="YM14831" s="68"/>
      <c r="YN14831" s="68"/>
      <c r="YO14831" s="68"/>
      <c r="YP14831" s="68"/>
      <c r="YQ14831" s="68"/>
      <c r="YR14831" s="68"/>
      <c r="YS14831" s="68"/>
      <c r="YT14831" s="68"/>
      <c r="YU14831" s="68"/>
      <c r="YV14831" s="68"/>
      <c r="YW14831" s="68"/>
      <c r="YX14831" s="68">
        <v>0.21600066238681101</v>
      </c>
      <c r="YY14831" s="68"/>
      <c r="YZ14831" s="68"/>
      <c r="ZA14831" s="68"/>
      <c r="ZB14831" s="68"/>
      <c r="ZC14831" s="68"/>
      <c r="ZD14831" s="68"/>
    </row>
    <row r="14832" spans="658:680" x14ac:dyDescent="0.25">
      <c r="YH14832" s="68"/>
      <c r="YI14832" s="68"/>
      <c r="YJ14832" s="68"/>
      <c r="YK14832" s="68"/>
      <c r="YL14832" s="68"/>
      <c r="YM14832" s="68"/>
      <c r="YN14832" s="68"/>
      <c r="YO14832" s="68"/>
      <c r="YP14832" s="68"/>
      <c r="YQ14832" s="68"/>
      <c r="YR14832" s="68"/>
      <c r="YS14832" s="68"/>
      <c r="YT14832" s="68"/>
      <c r="YU14832" s="68"/>
      <c r="YV14832" s="68"/>
      <c r="YW14832" s="68"/>
      <c r="YX14832" s="68">
        <v>0.213919649055615</v>
      </c>
      <c r="YY14832" s="68"/>
      <c r="YZ14832" s="68"/>
      <c r="ZA14832" s="68"/>
      <c r="ZB14832" s="68"/>
      <c r="ZC14832" s="68"/>
      <c r="ZD14832" s="68"/>
    </row>
    <row r="14833" spans="658:680" x14ac:dyDescent="0.25">
      <c r="YH14833" s="68"/>
      <c r="YI14833" s="68"/>
      <c r="YJ14833" s="68"/>
      <c r="YK14833" s="68"/>
      <c r="YL14833" s="68"/>
      <c r="YM14833" s="68"/>
      <c r="YN14833" s="68"/>
      <c r="YO14833" s="68"/>
      <c r="YP14833" s="68"/>
      <c r="YQ14833" s="68"/>
      <c r="YR14833" s="68"/>
      <c r="YS14833" s="68"/>
      <c r="YT14833" s="68"/>
      <c r="YU14833" s="68"/>
      <c r="YV14833" s="68"/>
      <c r="YW14833" s="68"/>
      <c r="YX14833" s="68">
        <v>0.213919649055615</v>
      </c>
      <c r="YY14833" s="68"/>
      <c r="YZ14833" s="68"/>
      <c r="ZA14833" s="68"/>
      <c r="ZB14833" s="68"/>
      <c r="ZC14833" s="68"/>
      <c r="ZD14833" s="68"/>
    </row>
    <row r="14834" spans="658:680" x14ac:dyDescent="0.25">
      <c r="YH14834" s="68"/>
      <c r="YI14834" s="68"/>
      <c r="YJ14834" s="68"/>
      <c r="YK14834" s="68"/>
      <c r="YL14834" s="68"/>
      <c r="YM14834" s="68"/>
      <c r="YN14834" s="68"/>
      <c r="YO14834" s="68"/>
      <c r="YP14834" s="68"/>
      <c r="YQ14834" s="68"/>
      <c r="YR14834" s="68"/>
      <c r="YS14834" s="68"/>
      <c r="YT14834" s="68"/>
      <c r="YU14834" s="68"/>
      <c r="YV14834" s="68"/>
      <c r="YW14834" s="68"/>
      <c r="YX14834" s="68">
        <v>0.213023461168517</v>
      </c>
      <c r="YY14834" s="68"/>
      <c r="YZ14834" s="68"/>
      <c r="ZA14834" s="68"/>
      <c r="ZB14834" s="68"/>
      <c r="ZC14834" s="68"/>
      <c r="ZD14834" s="68"/>
    </row>
    <row r="14835" spans="658:680" x14ac:dyDescent="0.25">
      <c r="YH14835" s="68"/>
      <c r="YI14835" s="68"/>
      <c r="YJ14835" s="68"/>
      <c r="YK14835" s="68"/>
      <c r="YL14835" s="68"/>
      <c r="YM14835" s="68"/>
      <c r="YN14835" s="68"/>
      <c r="YO14835" s="68"/>
      <c r="YP14835" s="68"/>
      <c r="YQ14835" s="68"/>
      <c r="YR14835" s="68"/>
      <c r="YS14835" s="68"/>
      <c r="YT14835" s="68"/>
      <c r="YU14835" s="68"/>
      <c r="YV14835" s="68"/>
      <c r="YW14835" s="68"/>
      <c r="YX14835" s="68">
        <v>0.212184708171998</v>
      </c>
      <c r="YY14835" s="68"/>
      <c r="YZ14835" s="68"/>
      <c r="ZA14835" s="68"/>
      <c r="ZB14835" s="68"/>
      <c r="ZC14835" s="68"/>
      <c r="ZD14835" s="68"/>
    </row>
    <row r="14836" spans="658:680" x14ac:dyDescent="0.25">
      <c r="YH14836" s="68"/>
      <c r="YI14836" s="68"/>
      <c r="YJ14836" s="68"/>
      <c r="YK14836" s="68"/>
      <c r="YL14836" s="68"/>
      <c r="YM14836" s="68"/>
      <c r="YN14836" s="68"/>
      <c r="YO14836" s="68"/>
      <c r="YP14836" s="68"/>
      <c r="YQ14836" s="68"/>
      <c r="YR14836" s="68"/>
      <c r="YS14836" s="68"/>
      <c r="YT14836" s="68"/>
      <c r="YU14836" s="68"/>
      <c r="YV14836" s="68"/>
      <c r="YW14836" s="68"/>
      <c r="YX14836" s="68">
        <v>0.212184708171998</v>
      </c>
      <c r="YY14836" s="68"/>
      <c r="YZ14836" s="68"/>
      <c r="ZA14836" s="68"/>
      <c r="ZB14836" s="68"/>
      <c r="ZC14836" s="68"/>
      <c r="ZD14836" s="68"/>
    </row>
    <row r="14837" spans="658:680" x14ac:dyDescent="0.25">
      <c r="YH14837" s="68"/>
      <c r="YI14837" s="68"/>
      <c r="YJ14837" s="68"/>
      <c r="YK14837" s="68"/>
      <c r="YL14837" s="68"/>
      <c r="YM14837" s="68"/>
      <c r="YN14837" s="68"/>
      <c r="YO14837" s="68"/>
      <c r="YP14837" s="68"/>
      <c r="YQ14837" s="68"/>
      <c r="YR14837" s="68"/>
      <c r="YS14837" s="68"/>
      <c r="YT14837" s="68"/>
      <c r="YU14837" s="68"/>
      <c r="YV14837" s="68"/>
      <c r="YW14837" s="68"/>
      <c r="YX14837" s="68">
        <v>0.20942041718236801</v>
      </c>
      <c r="YY14837" s="68"/>
      <c r="YZ14837" s="68"/>
      <c r="ZA14837" s="68"/>
      <c r="ZB14837" s="68"/>
      <c r="ZC14837" s="68"/>
      <c r="ZD14837" s="68"/>
    </row>
    <row r="14838" spans="658:680" x14ac:dyDescent="0.25">
      <c r="YH14838" s="68"/>
      <c r="YI14838" s="68"/>
      <c r="YJ14838" s="68"/>
      <c r="YK14838" s="68"/>
      <c r="YL14838" s="68"/>
      <c r="YM14838" s="68"/>
      <c r="YN14838" s="68"/>
      <c r="YO14838" s="68"/>
      <c r="YP14838" s="68"/>
      <c r="YQ14838" s="68"/>
      <c r="YR14838" s="68"/>
      <c r="YS14838" s="68"/>
      <c r="YT14838" s="68"/>
      <c r="YU14838" s="68"/>
      <c r="YV14838" s="68"/>
      <c r="YW14838" s="68"/>
      <c r="YX14838" s="68">
        <v>0.20942041718236801</v>
      </c>
      <c r="YY14838" s="68"/>
      <c r="YZ14838" s="68"/>
      <c r="ZA14838" s="68"/>
      <c r="ZB14838" s="68"/>
      <c r="ZC14838" s="68"/>
      <c r="ZD14838" s="68"/>
    </row>
    <row r="14839" spans="658:680" x14ac:dyDescent="0.25">
      <c r="YH14839" s="68"/>
      <c r="YI14839" s="68"/>
      <c r="YJ14839" s="68"/>
      <c r="YK14839" s="68"/>
      <c r="YL14839" s="68"/>
      <c r="YM14839" s="68"/>
      <c r="YN14839" s="68"/>
      <c r="YO14839" s="68"/>
      <c r="YP14839" s="68"/>
      <c r="YQ14839" s="68"/>
      <c r="YR14839" s="68"/>
      <c r="YS14839" s="68"/>
      <c r="YT14839" s="68"/>
      <c r="YU14839" s="68"/>
      <c r="YV14839" s="68"/>
      <c r="YW14839" s="68"/>
      <c r="YX14839" s="68">
        <v>0.208786607599732</v>
      </c>
      <c r="YY14839" s="68"/>
      <c r="YZ14839" s="68"/>
      <c r="ZA14839" s="68"/>
      <c r="ZB14839" s="68"/>
      <c r="ZC14839" s="68"/>
      <c r="ZD14839" s="68"/>
    </row>
    <row r="14840" spans="658:680" x14ac:dyDescent="0.25">
      <c r="YH14840" s="68"/>
      <c r="YI14840" s="68"/>
      <c r="YJ14840" s="68"/>
      <c r="YK14840" s="68"/>
      <c r="YL14840" s="68"/>
      <c r="YM14840" s="68"/>
      <c r="YN14840" s="68"/>
      <c r="YO14840" s="68"/>
      <c r="YP14840" s="68"/>
      <c r="YQ14840" s="68"/>
      <c r="YR14840" s="68"/>
      <c r="YS14840" s="68"/>
      <c r="YT14840" s="68"/>
      <c r="YU14840" s="68"/>
      <c r="YV14840" s="68"/>
      <c r="YW14840" s="68"/>
      <c r="YX14840" s="68">
        <v>0.208786607599732</v>
      </c>
      <c r="YY14840" s="68"/>
      <c r="YZ14840" s="68"/>
      <c r="ZA14840" s="68"/>
      <c r="ZB14840" s="68"/>
      <c r="ZC14840" s="68"/>
      <c r="ZD14840" s="68"/>
    </row>
    <row r="14841" spans="658:680" x14ac:dyDescent="0.25">
      <c r="YH14841" s="68"/>
      <c r="YI14841" s="68"/>
      <c r="YJ14841" s="68"/>
      <c r="YK14841" s="68"/>
      <c r="YL14841" s="68"/>
      <c r="YM14841" s="68"/>
      <c r="YN14841" s="68"/>
      <c r="YO14841" s="68"/>
      <c r="YP14841" s="68"/>
      <c r="YQ14841" s="68"/>
      <c r="YR14841" s="68"/>
      <c r="YS14841" s="68"/>
      <c r="YT14841" s="68"/>
      <c r="YU14841" s="68"/>
      <c r="YV14841" s="68"/>
      <c r="YW14841" s="68"/>
      <c r="YX14841" s="68">
        <v>0.208212604119001</v>
      </c>
      <c r="YY14841" s="68"/>
      <c r="YZ14841" s="68"/>
      <c r="ZA14841" s="68"/>
      <c r="ZB14841" s="68"/>
      <c r="ZC14841" s="68"/>
      <c r="ZD14841" s="68"/>
    </row>
    <row r="14842" spans="658:680" x14ac:dyDescent="0.25">
      <c r="YH14842" s="68"/>
      <c r="YI14842" s="68"/>
      <c r="YJ14842" s="68"/>
      <c r="YK14842" s="68"/>
      <c r="YL14842" s="68"/>
      <c r="YM14842" s="68"/>
      <c r="YN14842" s="68"/>
      <c r="YO14842" s="68"/>
      <c r="YP14842" s="68"/>
      <c r="YQ14842" s="68"/>
      <c r="YR14842" s="68"/>
      <c r="YS14842" s="68"/>
      <c r="YT14842" s="68"/>
      <c r="YU14842" s="68"/>
      <c r="YV14842" s="68"/>
      <c r="YW14842" s="68"/>
      <c r="YX14842" s="68">
        <v>0.208212604119001</v>
      </c>
      <c r="YY14842" s="68"/>
      <c r="YZ14842" s="68"/>
      <c r="ZA14842" s="68"/>
      <c r="ZB14842" s="68"/>
      <c r="ZC14842" s="68"/>
      <c r="ZD14842" s="68"/>
    </row>
    <row r="14843" spans="658:680" x14ac:dyDescent="0.25">
      <c r="YH14843" s="68"/>
      <c r="YI14843" s="68"/>
      <c r="YJ14843" s="68"/>
      <c r="YK14843" s="68"/>
      <c r="YL14843" s="68"/>
      <c r="YM14843" s="68"/>
      <c r="YN14843" s="68"/>
      <c r="YO14843" s="68"/>
      <c r="YP14843" s="68"/>
      <c r="YQ14843" s="68"/>
      <c r="YR14843" s="68"/>
      <c r="YS14843" s="68"/>
      <c r="YT14843" s="68"/>
      <c r="YU14843" s="68"/>
      <c r="YV14843" s="68"/>
      <c r="YW14843" s="68"/>
      <c r="YX14843" s="68">
        <v>0.20563737412033001</v>
      </c>
      <c r="YY14843" s="68"/>
      <c r="YZ14843" s="68"/>
      <c r="ZA14843" s="68"/>
      <c r="ZB14843" s="68"/>
      <c r="ZC14843" s="68"/>
      <c r="ZD14843" s="68"/>
    </row>
    <row r="14844" spans="658:680" x14ac:dyDescent="0.25">
      <c r="YH14844" s="68"/>
      <c r="YI14844" s="68"/>
      <c r="YJ14844" s="68"/>
      <c r="YK14844" s="68"/>
      <c r="YL14844" s="68"/>
      <c r="YM14844" s="68"/>
      <c r="YN14844" s="68"/>
      <c r="YO14844" s="68"/>
      <c r="YP14844" s="68"/>
      <c r="YQ14844" s="68"/>
      <c r="YR14844" s="68"/>
      <c r="YS14844" s="68"/>
      <c r="YT14844" s="68"/>
      <c r="YU14844" s="68"/>
      <c r="YV14844" s="68"/>
      <c r="YW14844" s="68"/>
      <c r="YX14844" s="68">
        <v>0.20563737412033001</v>
      </c>
      <c r="YY14844" s="68"/>
      <c r="YZ14844" s="68"/>
      <c r="ZA14844" s="68"/>
      <c r="ZB14844" s="68"/>
      <c r="ZC14844" s="68"/>
      <c r="ZD14844" s="68"/>
    </row>
    <row r="14845" spans="658:680" x14ac:dyDescent="0.25">
      <c r="YH14845" s="68"/>
      <c r="YI14845" s="68"/>
      <c r="YJ14845" s="68"/>
      <c r="YK14845" s="68"/>
      <c r="YL14845" s="68"/>
      <c r="YM14845" s="68"/>
      <c r="YN14845" s="68"/>
      <c r="YO14845" s="68"/>
      <c r="YP14845" s="68"/>
      <c r="YQ14845" s="68"/>
      <c r="YR14845" s="68"/>
      <c r="YS14845" s="68"/>
      <c r="YT14845" s="68"/>
      <c r="YU14845" s="68"/>
      <c r="YV14845" s="68"/>
      <c r="YW14845" s="68"/>
      <c r="YX14845" s="68">
        <v>0.20543335367924601</v>
      </c>
      <c r="YY14845" s="68"/>
      <c r="YZ14845" s="68"/>
      <c r="ZA14845" s="68"/>
      <c r="ZB14845" s="68"/>
      <c r="ZC14845" s="68"/>
      <c r="ZD14845" s="68"/>
    </row>
    <row r="14846" spans="658:680" x14ac:dyDescent="0.25">
      <c r="YH14846" s="68"/>
      <c r="YI14846" s="68"/>
      <c r="YJ14846" s="68"/>
      <c r="YK14846" s="68"/>
      <c r="YL14846" s="68"/>
      <c r="YM14846" s="68"/>
      <c r="YN14846" s="68"/>
      <c r="YO14846" s="68"/>
      <c r="YP14846" s="68"/>
      <c r="YQ14846" s="68"/>
      <c r="YR14846" s="68"/>
      <c r="YS14846" s="68"/>
      <c r="YT14846" s="68"/>
      <c r="YU14846" s="68"/>
      <c r="YV14846" s="68"/>
      <c r="YW14846" s="68"/>
      <c r="YX14846" s="68">
        <v>0.20543335367924601</v>
      </c>
      <c r="YY14846" s="68"/>
      <c r="YZ14846" s="68"/>
      <c r="ZA14846" s="68"/>
      <c r="ZB14846" s="68"/>
      <c r="ZC14846" s="68"/>
      <c r="ZD14846" s="68"/>
    </row>
    <row r="14847" spans="658:680" x14ac:dyDescent="0.25">
      <c r="YH14847" s="68"/>
      <c r="YI14847" s="68"/>
      <c r="YJ14847" s="68"/>
      <c r="YK14847" s="68"/>
      <c r="YL14847" s="68"/>
      <c r="YM14847" s="68"/>
      <c r="YN14847" s="68"/>
      <c r="YO14847" s="68"/>
      <c r="YP14847" s="68"/>
      <c r="YQ14847" s="68"/>
      <c r="YR14847" s="68"/>
      <c r="YS14847" s="68"/>
      <c r="YT14847" s="68"/>
      <c r="YU14847" s="68"/>
      <c r="YV14847" s="68"/>
      <c r="YW14847" s="68"/>
      <c r="YX14847" s="68">
        <v>0.20469271241946599</v>
      </c>
      <c r="YY14847" s="68"/>
      <c r="YZ14847" s="68"/>
      <c r="ZA14847" s="68"/>
      <c r="ZB14847" s="68"/>
      <c r="ZC14847" s="68"/>
      <c r="ZD14847" s="68"/>
    </row>
    <row r="14848" spans="658:680" x14ac:dyDescent="0.25">
      <c r="YH14848" s="68"/>
      <c r="YI14848" s="68"/>
      <c r="YJ14848" s="68"/>
      <c r="YK14848" s="68"/>
      <c r="YL14848" s="68"/>
      <c r="YM14848" s="68"/>
      <c r="YN14848" s="68"/>
      <c r="YO14848" s="68"/>
      <c r="YP14848" s="68"/>
      <c r="YQ14848" s="68"/>
      <c r="YR14848" s="68"/>
      <c r="YS14848" s="68"/>
      <c r="YT14848" s="68"/>
      <c r="YU14848" s="68"/>
      <c r="YV14848" s="68"/>
      <c r="YW14848" s="68"/>
      <c r="YX14848" s="68">
        <v>0.20469271241946599</v>
      </c>
      <c r="YY14848" s="68"/>
      <c r="YZ14848" s="68"/>
      <c r="ZA14848" s="68"/>
      <c r="ZB14848" s="68"/>
      <c r="ZC14848" s="68"/>
      <c r="ZD14848" s="68"/>
    </row>
    <row r="14849" spans="658:680" x14ac:dyDescent="0.25">
      <c r="YH14849" s="68"/>
      <c r="YI14849" s="68"/>
      <c r="YJ14849" s="68"/>
      <c r="YK14849" s="68"/>
      <c r="YL14849" s="68"/>
      <c r="YM14849" s="68"/>
      <c r="YN14849" s="68"/>
      <c r="YO14849" s="68"/>
      <c r="YP14849" s="68"/>
      <c r="YQ14849" s="68"/>
      <c r="YR14849" s="68"/>
      <c r="YS14849" s="68"/>
      <c r="YT14849" s="68"/>
      <c r="YU14849" s="68"/>
      <c r="YV14849" s="68"/>
      <c r="YW14849" s="68"/>
      <c r="YX14849" s="68">
        <v>0.20424062904965401</v>
      </c>
      <c r="YY14849" s="68"/>
      <c r="YZ14849" s="68"/>
      <c r="ZA14849" s="68"/>
      <c r="ZB14849" s="68"/>
      <c r="ZC14849" s="68"/>
      <c r="ZD14849" s="68"/>
    </row>
    <row r="14850" spans="658:680" x14ac:dyDescent="0.25">
      <c r="YH14850" s="68"/>
      <c r="YI14850" s="68"/>
      <c r="YJ14850" s="68"/>
      <c r="YK14850" s="68"/>
      <c r="YL14850" s="68"/>
      <c r="YM14850" s="68"/>
      <c r="YN14850" s="68"/>
      <c r="YO14850" s="68"/>
      <c r="YP14850" s="68"/>
      <c r="YQ14850" s="68"/>
      <c r="YR14850" s="68"/>
      <c r="YS14850" s="68"/>
      <c r="YT14850" s="68"/>
      <c r="YU14850" s="68"/>
      <c r="YV14850" s="68"/>
      <c r="YW14850" s="68"/>
      <c r="YX14850" s="68">
        <v>0.20424062904965401</v>
      </c>
      <c r="YY14850" s="68"/>
      <c r="YZ14850" s="68"/>
      <c r="ZA14850" s="68"/>
      <c r="ZB14850" s="68"/>
      <c r="ZC14850" s="68"/>
      <c r="ZD14850" s="68"/>
    </row>
    <row r="14851" spans="658:680" x14ac:dyDescent="0.25">
      <c r="YH14851" s="68"/>
      <c r="YI14851" s="68"/>
      <c r="YJ14851" s="68"/>
      <c r="YK14851" s="68"/>
      <c r="YL14851" s="68"/>
      <c r="YM14851" s="68"/>
      <c r="YN14851" s="68"/>
      <c r="YO14851" s="68"/>
      <c r="YP14851" s="68"/>
      <c r="YQ14851" s="68"/>
      <c r="YR14851" s="68"/>
      <c r="YS14851" s="68"/>
      <c r="YT14851" s="68"/>
      <c r="YU14851" s="68"/>
      <c r="YV14851" s="68"/>
      <c r="YW14851" s="68"/>
      <c r="YX14851" s="68">
        <v>0.20392969181337001</v>
      </c>
      <c r="YY14851" s="68"/>
      <c r="YZ14851" s="68"/>
      <c r="ZA14851" s="68"/>
      <c r="ZB14851" s="68"/>
      <c r="ZC14851" s="68"/>
      <c r="ZD14851" s="68"/>
    </row>
    <row r="14852" spans="658:680" x14ac:dyDescent="0.25">
      <c r="YH14852" s="68"/>
      <c r="YI14852" s="68"/>
      <c r="YJ14852" s="68"/>
      <c r="YK14852" s="68"/>
      <c r="YL14852" s="68"/>
      <c r="YM14852" s="68"/>
      <c r="YN14852" s="68"/>
      <c r="YO14852" s="68"/>
      <c r="YP14852" s="68"/>
      <c r="YQ14852" s="68"/>
      <c r="YR14852" s="68"/>
      <c r="YS14852" s="68"/>
      <c r="YT14852" s="68"/>
      <c r="YU14852" s="68"/>
      <c r="YV14852" s="68"/>
      <c r="YW14852" s="68"/>
      <c r="YX14852" s="68">
        <v>0.20392969181337001</v>
      </c>
      <c r="YY14852" s="68"/>
      <c r="YZ14852" s="68"/>
      <c r="ZA14852" s="68"/>
      <c r="ZB14852" s="68"/>
      <c r="ZC14852" s="68"/>
      <c r="ZD14852" s="68"/>
    </row>
    <row r="14853" spans="658:680" x14ac:dyDescent="0.25">
      <c r="YH14853" s="68"/>
      <c r="YI14853" s="68"/>
      <c r="YJ14853" s="68"/>
      <c r="YK14853" s="68"/>
      <c r="YL14853" s="68"/>
      <c r="YM14853" s="68"/>
      <c r="YN14853" s="68"/>
      <c r="YO14853" s="68"/>
      <c r="YP14853" s="68"/>
      <c r="YQ14853" s="68"/>
      <c r="YR14853" s="68"/>
      <c r="YS14853" s="68"/>
      <c r="YT14853" s="68"/>
      <c r="YU14853" s="68"/>
      <c r="YV14853" s="68"/>
      <c r="YW14853" s="68"/>
      <c r="YX14853" s="68">
        <v>0.203799781691161</v>
      </c>
      <c r="YY14853" s="68"/>
      <c r="YZ14853" s="68"/>
      <c r="ZA14853" s="68"/>
      <c r="ZB14853" s="68"/>
      <c r="ZC14853" s="68"/>
      <c r="ZD14853" s="68"/>
    </row>
    <row r="14854" spans="658:680" x14ac:dyDescent="0.25">
      <c r="YH14854" s="68"/>
      <c r="YI14854" s="68"/>
      <c r="YJ14854" s="68"/>
      <c r="YK14854" s="68"/>
      <c r="YL14854" s="68"/>
      <c r="YM14854" s="68"/>
      <c r="YN14854" s="68"/>
      <c r="YO14854" s="68"/>
      <c r="YP14854" s="68"/>
      <c r="YQ14854" s="68"/>
      <c r="YR14854" s="68"/>
      <c r="YS14854" s="68"/>
      <c r="YT14854" s="68"/>
      <c r="YU14854" s="68"/>
      <c r="YV14854" s="68"/>
      <c r="YW14854" s="68"/>
      <c r="YX14854" s="68">
        <v>0.203799781691161</v>
      </c>
      <c r="YY14854" s="68"/>
      <c r="YZ14854" s="68"/>
      <c r="ZA14854" s="68"/>
      <c r="ZB14854" s="68"/>
      <c r="ZC14854" s="68"/>
      <c r="ZD14854" s="68"/>
    </row>
    <row r="14855" spans="658:680" x14ac:dyDescent="0.25">
      <c r="YH14855" s="68"/>
      <c r="YI14855" s="68"/>
      <c r="YJ14855" s="68"/>
      <c r="YK14855" s="68"/>
      <c r="YL14855" s="68"/>
      <c r="YM14855" s="68"/>
      <c r="YN14855" s="68"/>
      <c r="YO14855" s="68"/>
      <c r="YP14855" s="68"/>
      <c r="YQ14855" s="68"/>
      <c r="YR14855" s="68"/>
      <c r="YS14855" s="68"/>
      <c r="YT14855" s="68"/>
      <c r="YU14855" s="68"/>
      <c r="YV14855" s="68"/>
      <c r="YW14855" s="68"/>
      <c r="YX14855" s="68">
        <v>0.202544045179779</v>
      </c>
      <c r="YY14855" s="68"/>
      <c r="YZ14855" s="68"/>
      <c r="ZA14855" s="68"/>
      <c r="ZB14855" s="68"/>
      <c r="ZC14855" s="68"/>
      <c r="ZD14855" s="68"/>
    </row>
    <row r="14856" spans="658:680" x14ac:dyDescent="0.25">
      <c r="YH14856" s="68"/>
      <c r="YI14856" s="68"/>
      <c r="YJ14856" s="68"/>
      <c r="YK14856" s="68"/>
      <c r="YL14856" s="68"/>
      <c r="YM14856" s="68"/>
      <c r="YN14856" s="68"/>
      <c r="YO14856" s="68"/>
      <c r="YP14856" s="68"/>
      <c r="YQ14856" s="68"/>
      <c r="YR14856" s="68"/>
      <c r="YS14856" s="68"/>
      <c r="YT14856" s="68"/>
      <c r="YU14856" s="68"/>
      <c r="YV14856" s="68"/>
      <c r="YW14856" s="68"/>
      <c r="YX14856" s="68">
        <v>0.202544045179779</v>
      </c>
      <c r="YY14856" s="68"/>
      <c r="YZ14856" s="68"/>
      <c r="ZA14856" s="68"/>
      <c r="ZB14856" s="68"/>
      <c r="ZC14856" s="68"/>
      <c r="ZD14856" s="68"/>
    </row>
    <row r="14857" spans="658:680" x14ac:dyDescent="0.25">
      <c r="YH14857" s="68"/>
      <c r="YI14857" s="68"/>
      <c r="YJ14857" s="68"/>
      <c r="YK14857" s="68"/>
      <c r="YL14857" s="68"/>
      <c r="YM14857" s="68"/>
      <c r="YN14857" s="68"/>
      <c r="YO14857" s="68"/>
      <c r="YP14857" s="68"/>
      <c r="YQ14857" s="68"/>
      <c r="YR14857" s="68"/>
      <c r="YS14857" s="68"/>
      <c r="YT14857" s="68"/>
      <c r="YU14857" s="68"/>
      <c r="YV14857" s="68"/>
      <c r="YW14857" s="68"/>
      <c r="YX14857" s="68">
        <v>0.20236128094524999</v>
      </c>
      <c r="YY14857" s="68"/>
      <c r="YZ14857" s="68"/>
      <c r="ZA14857" s="68"/>
      <c r="ZB14857" s="68"/>
      <c r="ZC14857" s="68"/>
      <c r="ZD14857" s="68"/>
    </row>
    <row r="14858" spans="658:680" x14ac:dyDescent="0.25">
      <c r="YH14858" s="68"/>
      <c r="YI14858" s="68"/>
      <c r="YJ14858" s="68"/>
      <c r="YK14858" s="68"/>
      <c r="YL14858" s="68"/>
      <c r="YM14858" s="68"/>
      <c r="YN14858" s="68"/>
      <c r="YO14858" s="68"/>
      <c r="YP14858" s="68"/>
      <c r="YQ14858" s="68"/>
      <c r="YR14858" s="68"/>
      <c r="YS14858" s="68"/>
      <c r="YT14858" s="68"/>
      <c r="YU14858" s="68"/>
      <c r="YV14858" s="68"/>
      <c r="YW14858" s="68"/>
      <c r="YX14858" s="68">
        <v>0.20236128094524999</v>
      </c>
      <c r="YY14858" s="68"/>
      <c r="YZ14858" s="68"/>
      <c r="ZA14858" s="68"/>
      <c r="ZB14858" s="68"/>
      <c r="ZC14858" s="68"/>
      <c r="ZD14858" s="68"/>
    </row>
    <row r="14859" spans="658:680" x14ac:dyDescent="0.25">
      <c r="YH14859" s="68"/>
      <c r="YI14859" s="68"/>
      <c r="YJ14859" s="68"/>
      <c r="YK14859" s="68"/>
      <c r="YL14859" s="68"/>
      <c r="YM14859" s="68"/>
      <c r="YN14859" s="68"/>
      <c r="YO14859" s="68"/>
      <c r="YP14859" s="68"/>
      <c r="YQ14859" s="68"/>
      <c r="YR14859" s="68"/>
      <c r="YS14859" s="68"/>
      <c r="YT14859" s="68"/>
      <c r="YU14859" s="68"/>
      <c r="YV14859" s="68"/>
      <c r="YW14859" s="68"/>
      <c r="YX14859" s="68">
        <v>0.20114277521433199</v>
      </c>
      <c r="YY14859" s="68"/>
      <c r="YZ14859" s="68"/>
      <c r="ZA14859" s="68"/>
      <c r="ZB14859" s="68"/>
      <c r="ZC14859" s="68"/>
      <c r="ZD14859" s="68"/>
    </row>
    <row r="14860" spans="658:680" x14ac:dyDescent="0.25">
      <c r="YH14860" s="68"/>
      <c r="YI14860" s="68"/>
      <c r="YJ14860" s="68"/>
      <c r="YK14860" s="68"/>
      <c r="YL14860" s="68"/>
      <c r="YM14860" s="68"/>
      <c r="YN14860" s="68"/>
      <c r="YO14860" s="68"/>
      <c r="YP14860" s="68"/>
      <c r="YQ14860" s="68"/>
      <c r="YR14860" s="68"/>
      <c r="YS14860" s="68"/>
      <c r="YT14860" s="68"/>
      <c r="YU14860" s="68"/>
      <c r="YV14860" s="68"/>
      <c r="YW14860" s="68"/>
      <c r="YX14860" s="68">
        <v>0.20114277521433199</v>
      </c>
      <c r="YY14860" s="68"/>
      <c r="YZ14860" s="68"/>
      <c r="ZA14860" s="68"/>
      <c r="ZB14860" s="68"/>
      <c r="ZC14860" s="68"/>
      <c r="ZD14860" s="68"/>
    </row>
    <row r="14861" spans="658:680" x14ac:dyDescent="0.25">
      <c r="YH14861" s="68"/>
      <c r="YI14861" s="68"/>
      <c r="YJ14861" s="68"/>
      <c r="YK14861" s="68"/>
      <c r="YL14861" s="68"/>
      <c r="YM14861" s="68"/>
      <c r="YN14861" s="68"/>
      <c r="YO14861" s="68"/>
      <c r="YP14861" s="68"/>
      <c r="YQ14861" s="68"/>
      <c r="YR14861" s="68"/>
      <c r="YS14861" s="68"/>
      <c r="YT14861" s="68"/>
      <c r="YU14861" s="68"/>
      <c r="YV14861" s="68"/>
      <c r="YW14861" s="68"/>
      <c r="YX14861" s="68">
        <v>0.20096587259837401</v>
      </c>
      <c r="YY14861" s="68"/>
      <c r="YZ14861" s="68"/>
      <c r="ZA14861" s="68"/>
      <c r="ZB14861" s="68"/>
      <c r="ZC14861" s="68"/>
      <c r="ZD14861" s="68"/>
    </row>
    <row r="14862" spans="658:680" x14ac:dyDescent="0.25">
      <c r="YH14862" s="68"/>
      <c r="YI14862" s="68"/>
      <c r="YJ14862" s="68"/>
      <c r="YK14862" s="68"/>
      <c r="YL14862" s="68"/>
      <c r="YM14862" s="68"/>
      <c r="YN14862" s="68"/>
      <c r="YO14862" s="68"/>
      <c r="YP14862" s="68"/>
      <c r="YQ14862" s="68"/>
      <c r="YR14862" s="68"/>
      <c r="YS14862" s="68"/>
      <c r="YT14862" s="68"/>
      <c r="YU14862" s="68"/>
      <c r="YV14862" s="68"/>
      <c r="YW14862" s="68"/>
      <c r="YX14862" s="68">
        <v>0.20096587259837401</v>
      </c>
      <c r="YY14862" s="68"/>
      <c r="YZ14862" s="68"/>
      <c r="ZA14862" s="68"/>
      <c r="ZB14862" s="68"/>
      <c r="ZC14862" s="68"/>
      <c r="ZD14862" s="68"/>
    </row>
    <row r="14863" spans="658:680" x14ac:dyDescent="0.25">
      <c r="YH14863" s="68"/>
      <c r="YI14863" s="68"/>
      <c r="YJ14863" s="68"/>
      <c r="YK14863" s="68"/>
      <c r="YL14863" s="68"/>
      <c r="YM14863" s="68"/>
      <c r="YN14863" s="68"/>
      <c r="YO14863" s="68"/>
      <c r="YP14863" s="68"/>
      <c r="YQ14863" s="68"/>
      <c r="YR14863" s="68"/>
      <c r="YS14863" s="68"/>
      <c r="YT14863" s="68"/>
      <c r="YU14863" s="68"/>
      <c r="YV14863" s="68"/>
      <c r="YW14863" s="68"/>
      <c r="YX14863" s="68">
        <v>0.20061132962459299</v>
      </c>
      <c r="YY14863" s="68"/>
      <c r="YZ14863" s="68"/>
      <c r="ZA14863" s="68"/>
      <c r="ZB14863" s="68"/>
      <c r="ZC14863" s="68"/>
      <c r="ZD14863" s="68"/>
    </row>
    <row r="14864" spans="658:680" x14ac:dyDescent="0.25">
      <c r="YH14864" s="68"/>
      <c r="YI14864" s="68"/>
      <c r="YJ14864" s="68"/>
      <c r="YK14864" s="68"/>
      <c r="YL14864" s="68"/>
      <c r="YM14864" s="68"/>
      <c r="YN14864" s="68"/>
      <c r="YO14864" s="68"/>
      <c r="YP14864" s="68"/>
      <c r="YQ14864" s="68"/>
      <c r="YR14864" s="68"/>
      <c r="YS14864" s="68"/>
      <c r="YT14864" s="68"/>
      <c r="YU14864" s="68"/>
      <c r="YV14864" s="68"/>
      <c r="YW14864" s="68"/>
      <c r="YX14864" s="68">
        <v>0.20061132962459299</v>
      </c>
      <c r="YY14864" s="68"/>
      <c r="YZ14864" s="68"/>
      <c r="ZA14864" s="68"/>
      <c r="ZB14864" s="68"/>
      <c r="ZC14864" s="68"/>
      <c r="ZD14864" s="68"/>
    </row>
    <row r="14865" spans="658:680" x14ac:dyDescent="0.25">
      <c r="YH14865" s="68"/>
      <c r="YI14865" s="68"/>
      <c r="YJ14865" s="68"/>
      <c r="YK14865" s="68"/>
      <c r="YL14865" s="68"/>
      <c r="YM14865" s="68"/>
      <c r="YN14865" s="68"/>
      <c r="YO14865" s="68"/>
      <c r="YP14865" s="68"/>
      <c r="YQ14865" s="68"/>
      <c r="YR14865" s="68"/>
      <c r="YS14865" s="68"/>
      <c r="YT14865" s="68"/>
      <c r="YU14865" s="68"/>
      <c r="YV14865" s="68"/>
      <c r="YW14865" s="68"/>
      <c r="YX14865" s="68">
        <v>0.20029945349749001</v>
      </c>
      <c r="YY14865" s="68"/>
      <c r="YZ14865" s="68"/>
      <c r="ZA14865" s="68"/>
      <c r="ZB14865" s="68"/>
      <c r="ZC14865" s="68"/>
      <c r="ZD14865" s="68"/>
    </row>
    <row r="14866" spans="658:680" x14ac:dyDescent="0.25">
      <c r="YH14866" s="68"/>
      <c r="YI14866" s="68"/>
      <c r="YJ14866" s="68"/>
      <c r="YK14866" s="68"/>
      <c r="YL14866" s="68"/>
      <c r="YM14866" s="68"/>
      <c r="YN14866" s="68"/>
      <c r="YO14866" s="68"/>
      <c r="YP14866" s="68"/>
      <c r="YQ14866" s="68"/>
      <c r="YR14866" s="68"/>
      <c r="YS14866" s="68"/>
      <c r="YT14866" s="68"/>
      <c r="YU14866" s="68"/>
      <c r="YV14866" s="68"/>
      <c r="YW14866" s="68"/>
      <c r="YX14866" s="68">
        <v>0.20029945349749001</v>
      </c>
      <c r="YY14866" s="68"/>
      <c r="YZ14866" s="68"/>
      <c r="ZA14866" s="68"/>
      <c r="ZB14866" s="68"/>
      <c r="ZC14866" s="68"/>
      <c r="ZD14866" s="68"/>
    </row>
    <row r="14867" spans="658:680" x14ac:dyDescent="0.25">
      <c r="YH14867" s="68"/>
      <c r="YI14867" s="68"/>
      <c r="YJ14867" s="68"/>
      <c r="YK14867" s="68"/>
      <c r="YL14867" s="68"/>
      <c r="YM14867" s="68"/>
      <c r="YN14867" s="68"/>
      <c r="YO14867" s="68"/>
      <c r="YP14867" s="68"/>
      <c r="YQ14867" s="68"/>
      <c r="YR14867" s="68"/>
      <c r="YS14867" s="68"/>
      <c r="YT14867" s="68"/>
      <c r="YU14867" s="68"/>
      <c r="YV14867" s="68"/>
      <c r="YW14867" s="68"/>
      <c r="YX14867" s="68">
        <v>0.20012385401718799</v>
      </c>
      <c r="YY14867" s="68"/>
      <c r="YZ14867" s="68"/>
      <c r="ZA14867" s="68"/>
      <c r="ZB14867" s="68"/>
      <c r="ZC14867" s="68"/>
      <c r="ZD14867" s="68"/>
    </row>
    <row r="14868" spans="658:680" x14ac:dyDescent="0.25">
      <c r="YH14868" s="68"/>
      <c r="YI14868" s="68"/>
      <c r="YJ14868" s="68"/>
      <c r="YK14868" s="68"/>
      <c r="YL14868" s="68"/>
      <c r="YM14868" s="68"/>
      <c r="YN14868" s="68"/>
      <c r="YO14868" s="68"/>
      <c r="YP14868" s="68"/>
      <c r="YQ14868" s="68"/>
      <c r="YR14868" s="68"/>
      <c r="YS14868" s="68"/>
      <c r="YT14868" s="68"/>
      <c r="YU14868" s="68"/>
      <c r="YV14868" s="68"/>
      <c r="YW14868" s="68"/>
      <c r="YX14868" s="68">
        <v>0.20012385401718799</v>
      </c>
      <c r="YY14868" s="68"/>
      <c r="YZ14868" s="68"/>
      <c r="ZA14868" s="68"/>
      <c r="ZB14868" s="68"/>
      <c r="ZC14868" s="68"/>
      <c r="ZD14868" s="68"/>
    </row>
    <row r="14869" spans="658:680" x14ac:dyDescent="0.25">
      <c r="YH14869" s="68"/>
      <c r="YI14869" s="68"/>
      <c r="YJ14869" s="68"/>
      <c r="YK14869" s="68"/>
      <c r="YL14869" s="68"/>
      <c r="YM14869" s="68"/>
      <c r="YN14869" s="68"/>
      <c r="YO14869" s="68"/>
      <c r="YP14869" s="68"/>
      <c r="YQ14869" s="68"/>
      <c r="YR14869" s="68"/>
      <c r="YS14869" s="68"/>
      <c r="YT14869" s="68"/>
      <c r="YU14869" s="68"/>
      <c r="YV14869" s="68"/>
      <c r="YW14869" s="68"/>
      <c r="YX14869" s="68">
        <v>0.19898146922145399</v>
      </c>
      <c r="YY14869" s="68"/>
      <c r="YZ14869" s="68"/>
      <c r="ZA14869" s="68"/>
      <c r="ZB14869" s="68"/>
      <c r="ZC14869" s="68"/>
      <c r="ZD14869" s="68"/>
    </row>
    <row r="14870" spans="658:680" x14ac:dyDescent="0.25">
      <c r="YH14870" s="68"/>
      <c r="YI14870" s="68"/>
      <c r="YJ14870" s="68"/>
      <c r="YK14870" s="68"/>
      <c r="YL14870" s="68"/>
      <c r="YM14870" s="68"/>
      <c r="YN14870" s="68"/>
      <c r="YO14870" s="68"/>
      <c r="YP14870" s="68"/>
      <c r="YQ14870" s="68"/>
      <c r="YR14870" s="68"/>
      <c r="YS14870" s="68"/>
      <c r="YT14870" s="68"/>
      <c r="YU14870" s="68"/>
      <c r="YV14870" s="68"/>
      <c r="YW14870" s="68"/>
      <c r="YX14870" s="68">
        <v>0.19898146922145399</v>
      </c>
      <c r="YY14870" s="68"/>
      <c r="YZ14870" s="68"/>
      <c r="ZA14870" s="68"/>
      <c r="ZB14870" s="68"/>
      <c r="ZC14870" s="68"/>
      <c r="ZD14870" s="68"/>
    </row>
    <row r="14871" spans="658:680" x14ac:dyDescent="0.25">
      <c r="YH14871" s="68"/>
      <c r="YI14871" s="68"/>
      <c r="YJ14871" s="68"/>
      <c r="YK14871" s="68"/>
      <c r="YL14871" s="68"/>
      <c r="YM14871" s="68"/>
      <c r="YN14871" s="68"/>
      <c r="YO14871" s="68"/>
      <c r="YP14871" s="68"/>
      <c r="YQ14871" s="68"/>
      <c r="YR14871" s="68"/>
      <c r="YS14871" s="68"/>
      <c r="YT14871" s="68"/>
      <c r="YU14871" s="68"/>
      <c r="YV14871" s="68"/>
      <c r="YW14871" s="68"/>
      <c r="YX14871" s="68">
        <v>0.19858599492696599</v>
      </c>
      <c r="YY14871" s="68"/>
      <c r="YZ14871" s="68"/>
      <c r="ZA14871" s="68"/>
      <c r="ZB14871" s="68"/>
      <c r="ZC14871" s="68"/>
      <c r="ZD14871" s="68"/>
    </row>
    <row r="14872" spans="658:680" x14ac:dyDescent="0.25">
      <c r="YH14872" s="68"/>
      <c r="YI14872" s="68"/>
      <c r="YJ14872" s="68"/>
      <c r="YK14872" s="68"/>
      <c r="YL14872" s="68"/>
      <c r="YM14872" s="68"/>
      <c r="YN14872" s="68"/>
      <c r="YO14872" s="68"/>
      <c r="YP14872" s="68"/>
      <c r="YQ14872" s="68"/>
      <c r="YR14872" s="68"/>
      <c r="YS14872" s="68"/>
      <c r="YT14872" s="68"/>
      <c r="YU14872" s="68"/>
      <c r="YV14872" s="68"/>
      <c r="YW14872" s="68"/>
      <c r="YX14872" s="68">
        <v>0.19858599492696599</v>
      </c>
      <c r="YY14872" s="68"/>
      <c r="YZ14872" s="68"/>
      <c r="ZA14872" s="68"/>
      <c r="ZB14872" s="68"/>
      <c r="ZC14872" s="68"/>
      <c r="ZD14872" s="68"/>
    </row>
    <row r="14873" spans="658:680" x14ac:dyDescent="0.25">
      <c r="YH14873" s="68"/>
      <c r="YI14873" s="68"/>
      <c r="YJ14873" s="68"/>
      <c r="YK14873" s="68"/>
      <c r="YL14873" s="68"/>
      <c r="YM14873" s="68"/>
      <c r="YN14873" s="68"/>
      <c r="YO14873" s="68"/>
      <c r="YP14873" s="68"/>
      <c r="YQ14873" s="68"/>
      <c r="YR14873" s="68"/>
      <c r="YS14873" s="68"/>
      <c r="YT14873" s="68"/>
      <c r="YU14873" s="68"/>
      <c r="YV14873" s="68"/>
      <c r="YW14873" s="68"/>
      <c r="YX14873" s="68">
        <v>0.198557007445787</v>
      </c>
      <c r="YY14873" s="68"/>
      <c r="YZ14873" s="68"/>
      <c r="ZA14873" s="68"/>
      <c r="ZB14873" s="68"/>
      <c r="ZC14873" s="68"/>
      <c r="ZD14873" s="68"/>
    </row>
    <row r="14874" spans="658:680" x14ac:dyDescent="0.25">
      <c r="YH14874" s="68"/>
      <c r="YI14874" s="68"/>
      <c r="YJ14874" s="68"/>
      <c r="YK14874" s="68"/>
      <c r="YL14874" s="68"/>
      <c r="YM14874" s="68"/>
      <c r="YN14874" s="68"/>
      <c r="YO14874" s="68"/>
      <c r="YP14874" s="68"/>
      <c r="YQ14874" s="68"/>
      <c r="YR14874" s="68"/>
      <c r="YS14874" s="68"/>
      <c r="YT14874" s="68"/>
      <c r="YU14874" s="68"/>
      <c r="YV14874" s="68"/>
      <c r="YW14874" s="68"/>
      <c r="YX14874" s="68">
        <v>0.198557007445787</v>
      </c>
      <c r="YY14874" s="68"/>
      <c r="YZ14874" s="68"/>
      <c r="ZA14874" s="68"/>
      <c r="ZB14874" s="68"/>
      <c r="ZC14874" s="68"/>
      <c r="ZD14874" s="68"/>
    </row>
    <row r="14875" spans="658:680" x14ac:dyDescent="0.25">
      <c r="YH14875" s="68"/>
      <c r="YI14875" s="68"/>
      <c r="YJ14875" s="68"/>
      <c r="YK14875" s="68"/>
      <c r="YL14875" s="68"/>
      <c r="YM14875" s="68"/>
      <c r="YN14875" s="68"/>
      <c r="YO14875" s="68"/>
      <c r="YP14875" s="68"/>
      <c r="YQ14875" s="68"/>
      <c r="YR14875" s="68"/>
      <c r="YS14875" s="68"/>
      <c r="YT14875" s="68"/>
      <c r="YU14875" s="68"/>
      <c r="YV14875" s="68"/>
      <c r="YW14875" s="68"/>
      <c r="YX14875" s="68">
        <v>0.198348797294575</v>
      </c>
      <c r="YY14875" s="68"/>
      <c r="YZ14875" s="68"/>
      <c r="ZA14875" s="68"/>
      <c r="ZB14875" s="68"/>
      <c r="ZC14875" s="68"/>
      <c r="ZD14875" s="68"/>
    </row>
    <row r="14876" spans="658:680" x14ac:dyDescent="0.25">
      <c r="YH14876" s="68"/>
      <c r="YI14876" s="68"/>
      <c r="YJ14876" s="68"/>
      <c r="YK14876" s="68"/>
      <c r="YL14876" s="68"/>
      <c r="YM14876" s="68"/>
      <c r="YN14876" s="68"/>
      <c r="YO14876" s="68"/>
      <c r="YP14876" s="68"/>
      <c r="YQ14876" s="68"/>
      <c r="YR14876" s="68"/>
      <c r="YS14876" s="68"/>
      <c r="YT14876" s="68"/>
      <c r="YU14876" s="68"/>
      <c r="YV14876" s="68"/>
      <c r="YW14876" s="68"/>
      <c r="YX14876" s="68">
        <v>0.198348797294575</v>
      </c>
      <c r="YY14876" s="68"/>
      <c r="YZ14876" s="68"/>
      <c r="ZA14876" s="68"/>
      <c r="ZB14876" s="68"/>
      <c r="ZC14876" s="68"/>
      <c r="ZD14876" s="68"/>
    </row>
    <row r="14877" spans="658:680" x14ac:dyDescent="0.25">
      <c r="YH14877" s="68"/>
      <c r="YI14877" s="68"/>
      <c r="YJ14877" s="68"/>
      <c r="YK14877" s="68"/>
      <c r="YL14877" s="68"/>
      <c r="YM14877" s="68"/>
      <c r="YN14877" s="68"/>
      <c r="YO14877" s="68"/>
      <c r="YP14877" s="68"/>
      <c r="YQ14877" s="68"/>
      <c r="YR14877" s="68"/>
      <c r="YS14877" s="68"/>
      <c r="YT14877" s="68"/>
      <c r="YU14877" s="68"/>
      <c r="YV14877" s="68"/>
      <c r="YW14877" s="68"/>
      <c r="YX14877" s="68">
        <v>0.198319557599135</v>
      </c>
      <c r="YY14877" s="68"/>
      <c r="YZ14877" s="68"/>
      <c r="ZA14877" s="68"/>
      <c r="ZB14877" s="68"/>
      <c r="ZC14877" s="68"/>
      <c r="ZD14877" s="68"/>
    </row>
    <row r="14878" spans="658:680" x14ac:dyDescent="0.25">
      <c r="YH14878" s="68"/>
      <c r="YI14878" s="68"/>
      <c r="YJ14878" s="68"/>
      <c r="YK14878" s="68"/>
      <c r="YL14878" s="68"/>
      <c r="YM14878" s="68"/>
      <c r="YN14878" s="68"/>
      <c r="YO14878" s="68"/>
      <c r="YP14878" s="68"/>
      <c r="YQ14878" s="68"/>
      <c r="YR14878" s="68"/>
      <c r="YS14878" s="68"/>
      <c r="YT14878" s="68"/>
      <c r="YU14878" s="68"/>
      <c r="YV14878" s="68"/>
      <c r="YW14878" s="68"/>
      <c r="YX14878" s="68">
        <v>0.198319557599135</v>
      </c>
      <c r="YY14878" s="68"/>
      <c r="YZ14878" s="68"/>
      <c r="ZA14878" s="68"/>
      <c r="ZB14878" s="68"/>
      <c r="ZC14878" s="68"/>
      <c r="ZD14878" s="68"/>
    </row>
    <row r="14879" spans="658:680" x14ac:dyDescent="0.25">
      <c r="YH14879" s="68"/>
      <c r="YI14879" s="68"/>
      <c r="YJ14879" s="68"/>
      <c r="YK14879" s="68"/>
      <c r="YL14879" s="68"/>
      <c r="YM14879" s="68"/>
      <c r="YN14879" s="68"/>
      <c r="YO14879" s="68"/>
      <c r="YP14879" s="68"/>
      <c r="YQ14879" s="68"/>
      <c r="YR14879" s="68"/>
      <c r="YS14879" s="68"/>
      <c r="YT14879" s="68"/>
      <c r="YU14879" s="68"/>
      <c r="YV14879" s="68"/>
      <c r="YW14879" s="68"/>
      <c r="YX14879" s="68">
        <v>0.19829721709522499</v>
      </c>
      <c r="YY14879" s="68"/>
      <c r="YZ14879" s="68"/>
      <c r="ZA14879" s="68"/>
      <c r="ZB14879" s="68"/>
      <c r="ZC14879" s="68"/>
      <c r="ZD14879" s="68"/>
    </row>
    <row r="14880" spans="658:680" x14ac:dyDescent="0.25">
      <c r="YH14880" s="68"/>
      <c r="YI14880" s="68"/>
      <c r="YJ14880" s="68"/>
      <c r="YK14880" s="68"/>
      <c r="YL14880" s="68"/>
      <c r="YM14880" s="68"/>
      <c r="YN14880" s="68"/>
      <c r="YO14880" s="68"/>
      <c r="YP14880" s="68"/>
      <c r="YQ14880" s="68"/>
      <c r="YR14880" s="68"/>
      <c r="YS14880" s="68"/>
      <c r="YT14880" s="68"/>
      <c r="YU14880" s="68"/>
      <c r="YV14880" s="68"/>
      <c r="YW14880" s="68"/>
      <c r="YX14880" s="68">
        <v>0.19829721709522499</v>
      </c>
      <c r="YY14880" s="68"/>
      <c r="YZ14880" s="68"/>
      <c r="ZA14880" s="68"/>
      <c r="ZB14880" s="68"/>
      <c r="ZC14880" s="68"/>
      <c r="ZD14880" s="68"/>
    </row>
    <row r="14881" spans="658:680" x14ac:dyDescent="0.25">
      <c r="YH14881" s="68"/>
      <c r="YI14881" s="68"/>
      <c r="YJ14881" s="68"/>
      <c r="YK14881" s="68"/>
      <c r="YL14881" s="68"/>
      <c r="YM14881" s="68"/>
      <c r="YN14881" s="68"/>
      <c r="YO14881" s="68"/>
      <c r="YP14881" s="68"/>
      <c r="YQ14881" s="68"/>
      <c r="YR14881" s="68"/>
      <c r="YS14881" s="68"/>
      <c r="YT14881" s="68"/>
      <c r="YU14881" s="68"/>
      <c r="YV14881" s="68"/>
      <c r="YW14881" s="68"/>
      <c r="YX14881" s="68">
        <v>0.19769277903100299</v>
      </c>
      <c r="YY14881" s="68"/>
      <c r="YZ14881" s="68"/>
      <c r="ZA14881" s="68"/>
      <c r="ZB14881" s="68"/>
      <c r="ZC14881" s="68"/>
      <c r="ZD14881" s="68"/>
    </row>
    <row r="14882" spans="658:680" x14ac:dyDescent="0.25">
      <c r="YH14882" s="68"/>
      <c r="YI14882" s="68"/>
      <c r="YJ14882" s="68"/>
      <c r="YK14882" s="68"/>
      <c r="YL14882" s="68"/>
      <c r="YM14882" s="68"/>
      <c r="YN14882" s="68"/>
      <c r="YO14882" s="68"/>
      <c r="YP14882" s="68"/>
      <c r="YQ14882" s="68"/>
      <c r="YR14882" s="68"/>
      <c r="YS14882" s="68"/>
      <c r="YT14882" s="68"/>
      <c r="YU14882" s="68"/>
      <c r="YV14882" s="68"/>
      <c r="YW14882" s="68"/>
      <c r="YX14882" s="68">
        <v>0.19769277903100299</v>
      </c>
      <c r="YY14882" s="68"/>
      <c r="YZ14882" s="68"/>
      <c r="ZA14882" s="68"/>
      <c r="ZB14882" s="68"/>
      <c r="ZC14882" s="68"/>
      <c r="ZD14882" s="68"/>
    </row>
    <row r="14883" spans="658:680" x14ac:dyDescent="0.25">
      <c r="YH14883" s="68"/>
      <c r="YI14883" s="68"/>
      <c r="YJ14883" s="68"/>
      <c r="YK14883" s="68"/>
      <c r="YL14883" s="68"/>
      <c r="YM14883" s="68"/>
      <c r="YN14883" s="68"/>
      <c r="YO14883" s="68"/>
      <c r="YP14883" s="68"/>
      <c r="YQ14883" s="68"/>
      <c r="YR14883" s="68"/>
      <c r="YS14883" s="68"/>
      <c r="YT14883" s="68"/>
      <c r="YU14883" s="68"/>
      <c r="YV14883" s="68"/>
      <c r="YW14883" s="68"/>
      <c r="YX14883" s="68">
        <v>0.19752594785583999</v>
      </c>
      <c r="YY14883" s="68"/>
      <c r="YZ14883" s="68"/>
      <c r="ZA14883" s="68"/>
      <c r="ZB14883" s="68"/>
      <c r="ZC14883" s="68"/>
      <c r="ZD14883" s="68"/>
    </row>
    <row r="14884" spans="658:680" x14ac:dyDescent="0.25">
      <c r="YH14884" s="68"/>
      <c r="YI14884" s="68"/>
      <c r="YJ14884" s="68"/>
      <c r="YK14884" s="68"/>
      <c r="YL14884" s="68"/>
      <c r="YM14884" s="68"/>
      <c r="YN14884" s="68"/>
      <c r="YO14884" s="68"/>
      <c r="YP14884" s="68"/>
      <c r="YQ14884" s="68"/>
      <c r="YR14884" s="68"/>
      <c r="YS14884" s="68"/>
      <c r="YT14884" s="68"/>
      <c r="YU14884" s="68"/>
      <c r="YV14884" s="68"/>
      <c r="YW14884" s="68"/>
      <c r="YX14884" s="68">
        <v>0.19752594785583999</v>
      </c>
      <c r="YY14884" s="68"/>
      <c r="YZ14884" s="68"/>
      <c r="ZA14884" s="68"/>
      <c r="ZB14884" s="68"/>
      <c r="ZC14884" s="68"/>
      <c r="ZD14884" s="68"/>
    </row>
    <row r="14885" spans="658:680" x14ac:dyDescent="0.25">
      <c r="YH14885" s="68"/>
      <c r="YI14885" s="68"/>
      <c r="YJ14885" s="68"/>
      <c r="YK14885" s="68"/>
      <c r="YL14885" s="68"/>
      <c r="YM14885" s="68"/>
      <c r="YN14885" s="68"/>
      <c r="YO14885" s="68"/>
      <c r="YP14885" s="68"/>
      <c r="YQ14885" s="68"/>
      <c r="YR14885" s="68"/>
      <c r="YS14885" s="68"/>
      <c r="YT14885" s="68"/>
      <c r="YU14885" s="68"/>
      <c r="YV14885" s="68"/>
      <c r="YW14885" s="68"/>
      <c r="YX14885" s="68">
        <v>0.19675262235958799</v>
      </c>
      <c r="YY14885" s="68"/>
      <c r="YZ14885" s="68"/>
      <c r="ZA14885" s="68"/>
      <c r="ZB14885" s="68"/>
      <c r="ZC14885" s="68"/>
      <c r="ZD14885" s="68"/>
    </row>
    <row r="14886" spans="658:680" x14ac:dyDescent="0.25">
      <c r="YH14886" s="68"/>
      <c r="YI14886" s="68"/>
      <c r="YJ14886" s="68"/>
      <c r="YK14886" s="68"/>
      <c r="YL14886" s="68"/>
      <c r="YM14886" s="68"/>
      <c r="YN14886" s="68"/>
      <c r="YO14886" s="68"/>
      <c r="YP14886" s="68"/>
      <c r="YQ14886" s="68"/>
      <c r="YR14886" s="68"/>
      <c r="YS14886" s="68"/>
      <c r="YT14886" s="68"/>
      <c r="YU14886" s="68"/>
      <c r="YV14886" s="68"/>
      <c r="YW14886" s="68"/>
      <c r="YX14886" s="68">
        <v>0.19675262235958799</v>
      </c>
      <c r="YY14886" s="68"/>
      <c r="YZ14886" s="68"/>
      <c r="ZA14886" s="68"/>
      <c r="ZB14886" s="68"/>
      <c r="ZC14886" s="68"/>
      <c r="ZD14886" s="68"/>
    </row>
    <row r="14887" spans="658:680" x14ac:dyDescent="0.25">
      <c r="YH14887" s="68"/>
      <c r="YI14887" s="68"/>
      <c r="YJ14887" s="68"/>
      <c r="YK14887" s="68"/>
      <c r="YL14887" s="68"/>
      <c r="YM14887" s="68"/>
      <c r="YN14887" s="68"/>
      <c r="YO14887" s="68"/>
      <c r="YP14887" s="68"/>
      <c r="YQ14887" s="68"/>
      <c r="YR14887" s="68"/>
      <c r="YS14887" s="68"/>
      <c r="YT14887" s="68"/>
      <c r="YU14887" s="68"/>
      <c r="YV14887" s="68"/>
      <c r="YW14887" s="68"/>
      <c r="YX14887" s="68">
        <v>0.196654170072633</v>
      </c>
      <c r="YY14887" s="68"/>
      <c r="YZ14887" s="68"/>
      <c r="ZA14887" s="68"/>
      <c r="ZB14887" s="68"/>
      <c r="ZC14887" s="68"/>
      <c r="ZD14887" s="68"/>
    </row>
    <row r="14888" spans="658:680" x14ac:dyDescent="0.25">
      <c r="YH14888" s="68"/>
      <c r="YI14888" s="68"/>
      <c r="YJ14888" s="68"/>
      <c r="YK14888" s="68"/>
      <c r="YL14888" s="68"/>
      <c r="YM14888" s="68"/>
      <c r="YN14888" s="68"/>
      <c r="YO14888" s="68"/>
      <c r="YP14888" s="68"/>
      <c r="YQ14888" s="68"/>
      <c r="YR14888" s="68"/>
      <c r="YS14888" s="68"/>
      <c r="YT14888" s="68"/>
      <c r="YU14888" s="68"/>
      <c r="YV14888" s="68"/>
      <c r="YW14888" s="68"/>
      <c r="YX14888" s="68">
        <v>0.196654170072633</v>
      </c>
      <c r="YY14888" s="68"/>
      <c r="YZ14888" s="68"/>
      <c r="ZA14888" s="68"/>
      <c r="ZB14888" s="68"/>
      <c r="ZC14888" s="68"/>
      <c r="ZD14888" s="68"/>
    </row>
    <row r="14889" spans="658:680" x14ac:dyDescent="0.25">
      <c r="YH14889" s="68"/>
      <c r="YI14889" s="68"/>
      <c r="YJ14889" s="68"/>
      <c r="YK14889" s="68"/>
      <c r="YL14889" s="68"/>
      <c r="YM14889" s="68"/>
      <c r="YN14889" s="68"/>
      <c r="YO14889" s="68"/>
      <c r="YP14889" s="68"/>
      <c r="YQ14889" s="68"/>
      <c r="YR14889" s="68"/>
      <c r="YS14889" s="68"/>
      <c r="YT14889" s="68"/>
      <c r="YU14889" s="68"/>
      <c r="YV14889" s="68"/>
      <c r="YW14889" s="68"/>
      <c r="YX14889" s="68">
        <v>0.196305897764187</v>
      </c>
      <c r="YY14889" s="68"/>
      <c r="YZ14889" s="68"/>
      <c r="ZA14889" s="68"/>
      <c r="ZB14889" s="68"/>
      <c r="ZC14889" s="68"/>
      <c r="ZD14889" s="68"/>
    </row>
    <row r="14890" spans="658:680" x14ac:dyDescent="0.25">
      <c r="YH14890" s="68"/>
      <c r="YI14890" s="68"/>
      <c r="YJ14890" s="68"/>
      <c r="YK14890" s="68"/>
      <c r="YL14890" s="68"/>
      <c r="YM14890" s="68"/>
      <c r="YN14890" s="68"/>
      <c r="YO14890" s="68"/>
      <c r="YP14890" s="68"/>
      <c r="YQ14890" s="68"/>
      <c r="YR14890" s="68"/>
      <c r="YS14890" s="68"/>
      <c r="YT14890" s="68"/>
      <c r="YU14890" s="68"/>
      <c r="YV14890" s="68"/>
      <c r="YW14890" s="68"/>
      <c r="YX14890" s="68">
        <v>0.196305897764187</v>
      </c>
      <c r="YY14890" s="68"/>
      <c r="YZ14890" s="68"/>
      <c r="ZA14890" s="68"/>
      <c r="ZB14890" s="68"/>
      <c r="ZC14890" s="68"/>
      <c r="ZD14890" s="68"/>
    </row>
    <row r="14891" spans="658:680" x14ac:dyDescent="0.25">
      <c r="YH14891" s="68"/>
      <c r="YI14891" s="68"/>
      <c r="YJ14891" s="68"/>
      <c r="YK14891" s="68"/>
      <c r="YL14891" s="68"/>
      <c r="YM14891" s="68"/>
      <c r="YN14891" s="68"/>
      <c r="YO14891" s="68"/>
      <c r="YP14891" s="68"/>
      <c r="YQ14891" s="68"/>
      <c r="YR14891" s="68"/>
      <c r="YS14891" s="68"/>
      <c r="YT14891" s="68"/>
      <c r="YU14891" s="68"/>
      <c r="YV14891" s="68"/>
      <c r="YW14891" s="68"/>
      <c r="YX14891" s="68">
        <v>0.19581567243951101</v>
      </c>
      <c r="YY14891" s="68"/>
      <c r="YZ14891" s="68"/>
      <c r="ZA14891" s="68"/>
      <c r="ZB14891" s="68"/>
      <c r="ZC14891" s="68"/>
      <c r="ZD14891" s="68"/>
    </row>
    <row r="14892" spans="658:680" x14ac:dyDescent="0.25">
      <c r="YH14892" s="68"/>
      <c r="YI14892" s="68"/>
      <c r="YJ14892" s="68"/>
      <c r="YK14892" s="68"/>
      <c r="YL14892" s="68"/>
      <c r="YM14892" s="68"/>
      <c r="YN14892" s="68"/>
      <c r="YO14892" s="68"/>
      <c r="YP14892" s="68"/>
      <c r="YQ14892" s="68"/>
      <c r="YR14892" s="68"/>
      <c r="YS14892" s="68"/>
      <c r="YT14892" s="68"/>
      <c r="YU14892" s="68"/>
      <c r="YV14892" s="68"/>
      <c r="YW14892" s="68"/>
      <c r="YX14892" s="68">
        <v>0.19581567243951101</v>
      </c>
      <c r="YY14892" s="68"/>
      <c r="YZ14892" s="68"/>
      <c r="ZA14892" s="68"/>
      <c r="ZB14892" s="68"/>
      <c r="ZC14892" s="68"/>
      <c r="ZD14892" s="68"/>
    </row>
    <row r="14893" spans="658:680" x14ac:dyDescent="0.25">
      <c r="YH14893" s="68"/>
      <c r="YI14893" s="68"/>
      <c r="YJ14893" s="68"/>
      <c r="YK14893" s="68"/>
      <c r="YL14893" s="68"/>
      <c r="YM14893" s="68"/>
      <c r="YN14893" s="68"/>
      <c r="YO14893" s="68"/>
      <c r="YP14893" s="68"/>
      <c r="YQ14893" s="68"/>
      <c r="YR14893" s="68"/>
      <c r="YS14893" s="68"/>
      <c r="YT14893" s="68"/>
      <c r="YU14893" s="68"/>
      <c r="YV14893" s="68"/>
      <c r="YW14893" s="68"/>
      <c r="YX14893" s="68">
        <v>0.19559946213545501</v>
      </c>
      <c r="YY14893" s="68"/>
      <c r="YZ14893" s="68"/>
      <c r="ZA14893" s="68"/>
      <c r="ZB14893" s="68"/>
      <c r="ZC14893" s="68"/>
      <c r="ZD14893" s="68"/>
    </row>
    <row r="14894" spans="658:680" x14ac:dyDescent="0.25">
      <c r="YH14894" s="68"/>
      <c r="YI14894" s="68"/>
      <c r="YJ14894" s="68"/>
      <c r="YK14894" s="68"/>
      <c r="YL14894" s="68"/>
      <c r="YM14894" s="68"/>
      <c r="YN14894" s="68"/>
      <c r="YO14894" s="68"/>
      <c r="YP14894" s="68"/>
      <c r="YQ14894" s="68"/>
      <c r="YR14894" s="68"/>
      <c r="YS14894" s="68"/>
      <c r="YT14894" s="68"/>
      <c r="YU14894" s="68"/>
      <c r="YV14894" s="68"/>
      <c r="YW14894" s="68"/>
      <c r="YX14894" s="68">
        <v>0.19559946213545501</v>
      </c>
      <c r="YY14894" s="68"/>
      <c r="YZ14894" s="68"/>
      <c r="ZA14894" s="68"/>
      <c r="ZB14894" s="68"/>
      <c r="ZC14894" s="68"/>
      <c r="ZD14894" s="68"/>
    </row>
    <row r="14895" spans="658:680" x14ac:dyDescent="0.25">
      <c r="YH14895" s="68"/>
      <c r="YI14895" s="68"/>
      <c r="YJ14895" s="68"/>
      <c r="YK14895" s="68"/>
      <c r="YL14895" s="68"/>
      <c r="YM14895" s="68"/>
      <c r="YN14895" s="68"/>
      <c r="YO14895" s="68"/>
      <c r="YP14895" s="68"/>
      <c r="YQ14895" s="68"/>
      <c r="YR14895" s="68"/>
      <c r="YS14895" s="68"/>
      <c r="YT14895" s="68"/>
      <c r="YU14895" s="68"/>
      <c r="YV14895" s="68"/>
      <c r="YW14895" s="68"/>
      <c r="YX14895" s="68">
        <v>0.195430266638561</v>
      </c>
      <c r="YY14895" s="68"/>
      <c r="YZ14895" s="68"/>
      <c r="ZA14895" s="68"/>
      <c r="ZB14895" s="68"/>
      <c r="ZC14895" s="68"/>
      <c r="ZD14895" s="68"/>
    </row>
    <row r="14896" spans="658:680" x14ac:dyDescent="0.25">
      <c r="YH14896" s="68"/>
      <c r="YI14896" s="68"/>
      <c r="YJ14896" s="68"/>
      <c r="YK14896" s="68"/>
      <c r="YL14896" s="68"/>
      <c r="YM14896" s="68"/>
      <c r="YN14896" s="68"/>
      <c r="YO14896" s="68"/>
      <c r="YP14896" s="68"/>
      <c r="YQ14896" s="68"/>
      <c r="YR14896" s="68"/>
      <c r="YS14896" s="68"/>
      <c r="YT14896" s="68"/>
      <c r="YU14896" s="68"/>
      <c r="YV14896" s="68"/>
      <c r="YW14896" s="68"/>
      <c r="YX14896" s="68">
        <v>0.195430266638561</v>
      </c>
      <c r="YY14896" s="68"/>
      <c r="YZ14896" s="68"/>
      <c r="ZA14896" s="68"/>
      <c r="ZB14896" s="68"/>
      <c r="ZC14896" s="68"/>
      <c r="ZD14896" s="68"/>
    </row>
    <row r="14897" spans="658:680" x14ac:dyDescent="0.25">
      <c r="YH14897" s="68"/>
      <c r="YI14897" s="68"/>
      <c r="YJ14897" s="68"/>
      <c r="YK14897" s="68"/>
      <c r="YL14897" s="68"/>
      <c r="YM14897" s="68"/>
      <c r="YN14897" s="68"/>
      <c r="YO14897" s="68"/>
      <c r="YP14897" s="68"/>
      <c r="YQ14897" s="68"/>
      <c r="YR14897" s="68"/>
      <c r="YS14897" s="68"/>
      <c r="YT14897" s="68"/>
      <c r="YU14897" s="68"/>
      <c r="YV14897" s="68"/>
      <c r="YW14897" s="68"/>
      <c r="YX14897" s="68">
        <v>0.19513734467143801</v>
      </c>
      <c r="YY14897" s="68"/>
      <c r="YZ14897" s="68"/>
      <c r="ZA14897" s="68"/>
      <c r="ZB14897" s="68"/>
      <c r="ZC14897" s="68"/>
      <c r="ZD14897" s="68"/>
    </row>
    <row r="14898" spans="658:680" x14ac:dyDescent="0.25">
      <c r="YH14898" s="68"/>
      <c r="YI14898" s="68"/>
      <c r="YJ14898" s="68"/>
      <c r="YK14898" s="68"/>
      <c r="YL14898" s="68"/>
      <c r="YM14898" s="68"/>
      <c r="YN14898" s="68"/>
      <c r="YO14898" s="68"/>
      <c r="YP14898" s="68"/>
      <c r="YQ14898" s="68"/>
      <c r="YR14898" s="68"/>
      <c r="YS14898" s="68"/>
      <c r="YT14898" s="68"/>
      <c r="YU14898" s="68"/>
      <c r="YV14898" s="68"/>
      <c r="YW14898" s="68"/>
      <c r="YX14898" s="68">
        <v>0.19513734467143801</v>
      </c>
      <c r="YY14898" s="68"/>
      <c r="YZ14898" s="68"/>
      <c r="ZA14898" s="68"/>
      <c r="ZB14898" s="68"/>
      <c r="ZC14898" s="68"/>
      <c r="ZD14898" s="68"/>
    </row>
    <row r="14899" spans="658:680" x14ac:dyDescent="0.25">
      <c r="YH14899" s="68"/>
      <c r="YI14899" s="68"/>
      <c r="YJ14899" s="68"/>
      <c r="YK14899" s="68"/>
      <c r="YL14899" s="68"/>
      <c r="YM14899" s="68"/>
      <c r="YN14899" s="68"/>
      <c r="YO14899" s="68"/>
      <c r="YP14899" s="68"/>
      <c r="YQ14899" s="68"/>
      <c r="YR14899" s="68"/>
      <c r="YS14899" s="68"/>
      <c r="YT14899" s="68"/>
      <c r="YU14899" s="68"/>
      <c r="YV14899" s="68"/>
      <c r="YW14899" s="68"/>
      <c r="YX14899" s="68">
        <v>0.19504175909558299</v>
      </c>
      <c r="YY14899" s="68"/>
      <c r="YZ14899" s="68"/>
      <c r="ZA14899" s="68"/>
      <c r="ZB14899" s="68"/>
      <c r="ZC14899" s="68"/>
      <c r="ZD14899" s="68"/>
    </row>
    <row r="14900" spans="658:680" x14ac:dyDescent="0.25">
      <c r="YH14900" s="68"/>
      <c r="YI14900" s="68"/>
      <c r="YJ14900" s="68"/>
      <c r="YK14900" s="68"/>
      <c r="YL14900" s="68"/>
      <c r="YM14900" s="68"/>
      <c r="YN14900" s="68"/>
      <c r="YO14900" s="68"/>
      <c r="YP14900" s="68"/>
      <c r="YQ14900" s="68"/>
      <c r="YR14900" s="68"/>
      <c r="YS14900" s="68"/>
      <c r="YT14900" s="68"/>
      <c r="YU14900" s="68"/>
      <c r="YV14900" s="68"/>
      <c r="YW14900" s="68"/>
      <c r="YX14900" s="68">
        <v>0.19504175909558299</v>
      </c>
      <c r="YY14900" s="68"/>
      <c r="YZ14900" s="68"/>
      <c r="ZA14900" s="68"/>
      <c r="ZB14900" s="68"/>
      <c r="ZC14900" s="68"/>
      <c r="ZD14900" s="68"/>
    </row>
    <row r="14901" spans="658:680" x14ac:dyDescent="0.25">
      <c r="YH14901" s="68"/>
      <c r="YI14901" s="68"/>
      <c r="YJ14901" s="68"/>
      <c r="YK14901" s="68"/>
      <c r="YL14901" s="68"/>
      <c r="YM14901" s="68"/>
      <c r="YN14901" s="68"/>
      <c r="YO14901" s="68"/>
      <c r="YP14901" s="68"/>
      <c r="YQ14901" s="68"/>
      <c r="YR14901" s="68"/>
      <c r="YS14901" s="68"/>
      <c r="YT14901" s="68"/>
      <c r="YU14901" s="68"/>
      <c r="YV14901" s="68"/>
      <c r="YW14901" s="68"/>
      <c r="YX14901" s="68">
        <v>0.19465800569814601</v>
      </c>
      <c r="YY14901" s="68"/>
      <c r="YZ14901" s="68"/>
      <c r="ZA14901" s="68"/>
      <c r="ZB14901" s="68"/>
      <c r="ZC14901" s="68"/>
      <c r="ZD14901" s="68"/>
    </row>
    <row r="14902" spans="658:680" x14ac:dyDescent="0.25">
      <c r="YH14902" s="68"/>
      <c r="YI14902" s="68"/>
      <c r="YJ14902" s="68"/>
      <c r="YK14902" s="68"/>
      <c r="YL14902" s="68"/>
      <c r="YM14902" s="68"/>
      <c r="YN14902" s="68"/>
      <c r="YO14902" s="68"/>
      <c r="YP14902" s="68"/>
      <c r="YQ14902" s="68"/>
      <c r="YR14902" s="68"/>
      <c r="YS14902" s="68"/>
      <c r="YT14902" s="68"/>
      <c r="YU14902" s="68"/>
      <c r="YV14902" s="68"/>
      <c r="YW14902" s="68"/>
      <c r="YX14902" s="68">
        <v>0.19465800569814601</v>
      </c>
      <c r="YY14902" s="68"/>
      <c r="YZ14902" s="68"/>
      <c r="ZA14902" s="68"/>
      <c r="ZB14902" s="68"/>
      <c r="ZC14902" s="68"/>
      <c r="ZD14902" s="68"/>
    </row>
    <row r="14903" spans="658:680" x14ac:dyDescent="0.25">
      <c r="YH14903" s="68"/>
      <c r="YI14903" s="68"/>
      <c r="YJ14903" s="68"/>
      <c r="YK14903" s="68"/>
      <c r="YL14903" s="68"/>
      <c r="YM14903" s="68"/>
      <c r="YN14903" s="68"/>
      <c r="YO14903" s="68"/>
      <c r="YP14903" s="68"/>
      <c r="YQ14903" s="68"/>
      <c r="YR14903" s="68"/>
      <c r="YS14903" s="68"/>
      <c r="YT14903" s="68"/>
      <c r="YU14903" s="68"/>
      <c r="YV14903" s="68"/>
      <c r="YW14903" s="68"/>
      <c r="YX14903" s="68">
        <v>0.19462463347705</v>
      </c>
      <c r="YY14903" s="68"/>
      <c r="YZ14903" s="68"/>
      <c r="ZA14903" s="68"/>
      <c r="ZB14903" s="68"/>
      <c r="ZC14903" s="68"/>
      <c r="ZD14903" s="68"/>
    </row>
    <row r="14904" spans="658:680" x14ac:dyDescent="0.25">
      <c r="YH14904" s="68"/>
      <c r="YI14904" s="68"/>
      <c r="YJ14904" s="68"/>
      <c r="YK14904" s="68"/>
      <c r="YL14904" s="68"/>
      <c r="YM14904" s="68"/>
      <c r="YN14904" s="68"/>
      <c r="YO14904" s="68"/>
      <c r="YP14904" s="68"/>
      <c r="YQ14904" s="68"/>
      <c r="YR14904" s="68"/>
      <c r="YS14904" s="68"/>
      <c r="YT14904" s="68"/>
      <c r="YU14904" s="68"/>
      <c r="YV14904" s="68"/>
      <c r="YW14904" s="68"/>
      <c r="YX14904" s="68">
        <v>0.19462463347705</v>
      </c>
      <c r="YY14904" s="68"/>
      <c r="YZ14904" s="68"/>
      <c r="ZA14904" s="68"/>
      <c r="ZB14904" s="68"/>
      <c r="ZC14904" s="68"/>
      <c r="ZD14904" s="68"/>
    </row>
    <row r="14905" spans="658:680" x14ac:dyDescent="0.25">
      <c r="YH14905" s="68"/>
      <c r="YI14905" s="68"/>
      <c r="YJ14905" s="68"/>
      <c r="YK14905" s="68"/>
      <c r="YL14905" s="68"/>
      <c r="YM14905" s="68"/>
      <c r="YN14905" s="68"/>
      <c r="YO14905" s="68"/>
      <c r="YP14905" s="68"/>
      <c r="YQ14905" s="68"/>
      <c r="YR14905" s="68"/>
      <c r="YS14905" s="68"/>
      <c r="YT14905" s="68"/>
      <c r="YU14905" s="68"/>
      <c r="YV14905" s="68"/>
      <c r="YW14905" s="68"/>
      <c r="YX14905" s="68">
        <v>0.19452062035189999</v>
      </c>
      <c r="YY14905" s="68"/>
      <c r="YZ14905" s="68"/>
      <c r="ZA14905" s="68"/>
      <c r="ZB14905" s="68"/>
      <c r="ZC14905" s="68"/>
      <c r="ZD14905" s="68"/>
    </row>
    <row r="14906" spans="658:680" x14ac:dyDescent="0.25">
      <c r="YH14906" s="68"/>
      <c r="YI14906" s="68"/>
      <c r="YJ14906" s="68"/>
      <c r="YK14906" s="68"/>
      <c r="YL14906" s="68"/>
      <c r="YM14906" s="68"/>
      <c r="YN14906" s="68"/>
      <c r="YO14906" s="68"/>
      <c r="YP14906" s="68"/>
      <c r="YQ14906" s="68"/>
      <c r="YR14906" s="68"/>
      <c r="YS14906" s="68"/>
      <c r="YT14906" s="68"/>
      <c r="YU14906" s="68"/>
      <c r="YV14906" s="68"/>
      <c r="YW14906" s="68"/>
      <c r="YX14906" s="68">
        <v>0.19452062035189999</v>
      </c>
      <c r="YY14906" s="68"/>
      <c r="YZ14906" s="68"/>
      <c r="ZA14906" s="68"/>
      <c r="ZB14906" s="68"/>
      <c r="ZC14906" s="68"/>
      <c r="ZD14906" s="68"/>
    </row>
    <row r="14907" spans="658:680" x14ac:dyDescent="0.25">
      <c r="YH14907" s="68"/>
      <c r="YI14907" s="68"/>
      <c r="YJ14907" s="68"/>
      <c r="YK14907" s="68"/>
      <c r="YL14907" s="68"/>
      <c r="YM14907" s="68"/>
      <c r="YN14907" s="68"/>
      <c r="YO14907" s="68"/>
      <c r="YP14907" s="68"/>
      <c r="YQ14907" s="68"/>
      <c r="YR14907" s="68"/>
      <c r="YS14907" s="68"/>
      <c r="YT14907" s="68"/>
      <c r="YU14907" s="68"/>
      <c r="YV14907" s="68"/>
      <c r="YW14907" s="68"/>
      <c r="YX14907" s="68">
        <v>0.194409057558037</v>
      </c>
      <c r="YY14907" s="68"/>
      <c r="YZ14907" s="68"/>
      <c r="ZA14907" s="68"/>
      <c r="ZB14907" s="68"/>
      <c r="ZC14907" s="68"/>
      <c r="ZD14907" s="68"/>
    </row>
    <row r="14908" spans="658:680" x14ac:dyDescent="0.25">
      <c r="YH14908" s="68"/>
      <c r="YI14908" s="68"/>
      <c r="YJ14908" s="68"/>
      <c r="YK14908" s="68"/>
      <c r="YL14908" s="68"/>
      <c r="YM14908" s="68"/>
      <c r="YN14908" s="68"/>
      <c r="YO14908" s="68"/>
      <c r="YP14908" s="68"/>
      <c r="YQ14908" s="68"/>
      <c r="YR14908" s="68"/>
      <c r="YS14908" s="68"/>
      <c r="YT14908" s="68"/>
      <c r="YU14908" s="68"/>
      <c r="YV14908" s="68"/>
      <c r="YW14908" s="68"/>
      <c r="YX14908" s="68">
        <v>0.194409057558037</v>
      </c>
      <c r="YY14908" s="68"/>
      <c r="YZ14908" s="68"/>
      <c r="ZA14908" s="68"/>
      <c r="ZB14908" s="68"/>
      <c r="ZC14908" s="68"/>
      <c r="ZD14908" s="68"/>
    </row>
    <row r="14909" spans="658:680" x14ac:dyDescent="0.25">
      <c r="YH14909" s="68"/>
      <c r="YI14909" s="68"/>
      <c r="YJ14909" s="68"/>
      <c r="YK14909" s="68"/>
      <c r="YL14909" s="68"/>
      <c r="YM14909" s="68"/>
      <c r="YN14909" s="68"/>
      <c r="YO14909" s="68"/>
      <c r="YP14909" s="68"/>
      <c r="YQ14909" s="68"/>
      <c r="YR14909" s="68"/>
      <c r="YS14909" s="68"/>
      <c r="YT14909" s="68"/>
      <c r="YU14909" s="68"/>
      <c r="YV14909" s="68"/>
      <c r="YW14909" s="68"/>
      <c r="YX14909" s="68">
        <v>0.194335364101138</v>
      </c>
      <c r="YY14909" s="68"/>
      <c r="YZ14909" s="68"/>
      <c r="ZA14909" s="68"/>
      <c r="ZB14909" s="68"/>
      <c r="ZC14909" s="68"/>
      <c r="ZD14909" s="68"/>
    </row>
    <row r="14910" spans="658:680" x14ac:dyDescent="0.25">
      <c r="YH14910" s="68"/>
      <c r="YI14910" s="68"/>
      <c r="YJ14910" s="68"/>
      <c r="YK14910" s="68"/>
      <c r="YL14910" s="68"/>
      <c r="YM14910" s="68"/>
      <c r="YN14910" s="68"/>
      <c r="YO14910" s="68"/>
      <c r="YP14910" s="68"/>
      <c r="YQ14910" s="68"/>
      <c r="YR14910" s="68"/>
      <c r="YS14910" s="68"/>
      <c r="YT14910" s="68"/>
      <c r="YU14910" s="68"/>
      <c r="YV14910" s="68"/>
      <c r="YW14910" s="68"/>
      <c r="YX14910" s="68">
        <v>0.194335364101138</v>
      </c>
      <c r="YY14910" s="68"/>
      <c r="YZ14910" s="68"/>
      <c r="ZA14910" s="68"/>
      <c r="ZB14910" s="68"/>
      <c r="ZC14910" s="68"/>
      <c r="ZD14910" s="68"/>
    </row>
    <row r="14911" spans="658:680" x14ac:dyDescent="0.25">
      <c r="YH14911" s="68"/>
      <c r="YI14911" s="68"/>
      <c r="YJ14911" s="68"/>
      <c r="YK14911" s="68"/>
      <c r="YL14911" s="68"/>
      <c r="YM14911" s="68"/>
      <c r="YN14911" s="68"/>
      <c r="YO14911" s="68"/>
      <c r="YP14911" s="68"/>
      <c r="YQ14911" s="68"/>
      <c r="YR14911" s="68"/>
      <c r="YS14911" s="68"/>
      <c r="YT14911" s="68"/>
      <c r="YU14911" s="68"/>
      <c r="YV14911" s="68"/>
      <c r="YW14911" s="68"/>
      <c r="YX14911" s="68">
        <v>0.19396112511417199</v>
      </c>
      <c r="YY14911" s="68"/>
      <c r="YZ14911" s="68"/>
      <c r="ZA14911" s="68"/>
      <c r="ZB14911" s="68"/>
      <c r="ZC14911" s="68"/>
      <c r="ZD14911" s="68"/>
    </row>
    <row r="14912" spans="658:680" x14ac:dyDescent="0.25">
      <c r="YH14912" s="68"/>
      <c r="YI14912" s="68"/>
      <c r="YJ14912" s="68"/>
      <c r="YK14912" s="68"/>
      <c r="YL14912" s="68"/>
      <c r="YM14912" s="68"/>
      <c r="YN14912" s="68"/>
      <c r="YO14912" s="68"/>
      <c r="YP14912" s="68"/>
      <c r="YQ14912" s="68"/>
      <c r="YR14912" s="68"/>
      <c r="YS14912" s="68"/>
      <c r="YT14912" s="68"/>
      <c r="YU14912" s="68"/>
      <c r="YV14912" s="68"/>
      <c r="YW14912" s="68"/>
      <c r="YX14912" s="68">
        <v>0.19396112511417199</v>
      </c>
      <c r="YY14912" s="68"/>
      <c r="YZ14912" s="68"/>
      <c r="ZA14912" s="68"/>
      <c r="ZB14912" s="68"/>
      <c r="ZC14912" s="68"/>
      <c r="ZD14912" s="68"/>
    </row>
    <row r="14913" spans="658:680" x14ac:dyDescent="0.25">
      <c r="YH14913" s="68"/>
      <c r="YI14913" s="68"/>
      <c r="YJ14913" s="68"/>
      <c r="YK14913" s="68"/>
      <c r="YL14913" s="68"/>
      <c r="YM14913" s="68"/>
      <c r="YN14913" s="68"/>
      <c r="YO14913" s="68"/>
      <c r="YP14913" s="68"/>
      <c r="YQ14913" s="68"/>
      <c r="YR14913" s="68"/>
      <c r="YS14913" s="68"/>
      <c r="YT14913" s="68"/>
      <c r="YU14913" s="68"/>
      <c r="YV14913" s="68"/>
      <c r="YW14913" s="68"/>
      <c r="YX14913" s="68">
        <v>0.19381009823627801</v>
      </c>
      <c r="YY14913" s="68"/>
      <c r="YZ14913" s="68"/>
      <c r="ZA14913" s="68"/>
      <c r="ZB14913" s="68"/>
      <c r="ZC14913" s="68"/>
      <c r="ZD14913" s="68"/>
    </row>
    <row r="14914" spans="658:680" x14ac:dyDescent="0.25">
      <c r="YH14914" s="68"/>
      <c r="YI14914" s="68"/>
      <c r="YJ14914" s="68"/>
      <c r="YK14914" s="68"/>
      <c r="YL14914" s="68"/>
      <c r="YM14914" s="68"/>
      <c r="YN14914" s="68"/>
      <c r="YO14914" s="68"/>
      <c r="YP14914" s="68"/>
      <c r="YQ14914" s="68"/>
      <c r="YR14914" s="68"/>
      <c r="YS14914" s="68"/>
      <c r="YT14914" s="68"/>
      <c r="YU14914" s="68"/>
      <c r="YV14914" s="68"/>
      <c r="YW14914" s="68"/>
      <c r="YX14914" s="68">
        <v>0.19381009823627801</v>
      </c>
      <c r="YY14914" s="68"/>
      <c r="YZ14914" s="68"/>
      <c r="ZA14914" s="68"/>
      <c r="ZB14914" s="68"/>
      <c r="ZC14914" s="68"/>
      <c r="ZD14914" s="68"/>
    </row>
    <row r="14915" spans="658:680" x14ac:dyDescent="0.25">
      <c r="YH14915" s="68"/>
      <c r="YI14915" s="68"/>
      <c r="YJ14915" s="68"/>
      <c r="YK14915" s="68"/>
      <c r="YL14915" s="68"/>
      <c r="YM14915" s="68"/>
      <c r="YN14915" s="68"/>
      <c r="YO14915" s="68"/>
      <c r="YP14915" s="68"/>
      <c r="YQ14915" s="68"/>
      <c r="YR14915" s="68"/>
      <c r="YS14915" s="68"/>
      <c r="YT14915" s="68"/>
      <c r="YU14915" s="68"/>
      <c r="YV14915" s="68"/>
      <c r="YW14915" s="68"/>
      <c r="YX14915" s="68">
        <v>0.19369251794304401</v>
      </c>
      <c r="YY14915" s="68"/>
      <c r="YZ14915" s="68"/>
      <c r="ZA14915" s="68"/>
      <c r="ZB14915" s="68"/>
      <c r="ZC14915" s="68"/>
      <c r="ZD14915" s="68"/>
    </row>
    <row r="14916" spans="658:680" x14ac:dyDescent="0.25">
      <c r="YH14916" s="68"/>
      <c r="YI14916" s="68"/>
      <c r="YJ14916" s="68"/>
      <c r="YK14916" s="68"/>
      <c r="YL14916" s="68"/>
      <c r="YM14916" s="68"/>
      <c r="YN14916" s="68"/>
      <c r="YO14916" s="68"/>
      <c r="YP14916" s="68"/>
      <c r="YQ14916" s="68"/>
      <c r="YR14916" s="68"/>
      <c r="YS14916" s="68"/>
      <c r="YT14916" s="68"/>
      <c r="YU14916" s="68"/>
      <c r="YV14916" s="68"/>
      <c r="YW14916" s="68"/>
      <c r="YX14916" s="68">
        <v>0.19369251794304401</v>
      </c>
      <c r="YY14916" s="68"/>
      <c r="YZ14916" s="68"/>
      <c r="ZA14916" s="68"/>
      <c r="ZB14916" s="68"/>
      <c r="ZC14916" s="68"/>
      <c r="ZD14916" s="68"/>
    </row>
    <row r="14917" spans="658:680" x14ac:dyDescent="0.25">
      <c r="YH14917" s="68"/>
      <c r="YI14917" s="68"/>
      <c r="YJ14917" s="68"/>
      <c r="YK14917" s="68"/>
      <c r="YL14917" s="68"/>
      <c r="YM14917" s="68"/>
      <c r="YN14917" s="68"/>
      <c r="YO14917" s="68"/>
      <c r="YP14917" s="68"/>
      <c r="YQ14917" s="68"/>
      <c r="YR14917" s="68"/>
      <c r="YS14917" s="68"/>
      <c r="YT14917" s="68"/>
      <c r="YU14917" s="68"/>
      <c r="YV14917" s="68"/>
      <c r="YW14917" s="68"/>
      <c r="YX14917" s="68">
        <v>0.19330578897426401</v>
      </c>
      <c r="YY14917" s="68"/>
      <c r="YZ14917" s="68"/>
      <c r="ZA14917" s="68"/>
      <c r="ZB14917" s="68"/>
      <c r="ZC14917" s="68"/>
      <c r="ZD14917" s="68"/>
    </row>
    <row r="14918" spans="658:680" x14ac:dyDescent="0.25">
      <c r="YH14918" s="68"/>
      <c r="YI14918" s="68"/>
      <c r="YJ14918" s="68"/>
      <c r="YK14918" s="68"/>
      <c r="YL14918" s="68"/>
      <c r="YM14918" s="68"/>
      <c r="YN14918" s="68"/>
      <c r="YO14918" s="68"/>
      <c r="YP14918" s="68"/>
      <c r="YQ14918" s="68"/>
      <c r="YR14918" s="68"/>
      <c r="YS14918" s="68"/>
      <c r="YT14918" s="68"/>
      <c r="YU14918" s="68"/>
      <c r="YV14918" s="68"/>
      <c r="YW14918" s="68"/>
      <c r="YX14918" s="68">
        <v>0.19330578897426401</v>
      </c>
      <c r="YY14918" s="68"/>
      <c r="YZ14918" s="68"/>
      <c r="ZA14918" s="68"/>
      <c r="ZB14918" s="68"/>
      <c r="ZC14918" s="68"/>
      <c r="ZD14918" s="68"/>
    </row>
    <row r="14919" spans="658:680" x14ac:dyDescent="0.25">
      <c r="YH14919" s="68"/>
      <c r="YI14919" s="68"/>
      <c r="YJ14919" s="68"/>
      <c r="YK14919" s="68"/>
      <c r="YL14919" s="68"/>
      <c r="YM14919" s="68"/>
      <c r="YN14919" s="68"/>
      <c r="YO14919" s="68"/>
      <c r="YP14919" s="68"/>
      <c r="YQ14919" s="68"/>
      <c r="YR14919" s="68"/>
      <c r="YS14919" s="68"/>
      <c r="YT14919" s="68"/>
      <c r="YU14919" s="68"/>
      <c r="YV14919" s="68"/>
      <c r="YW14919" s="68"/>
      <c r="YX14919" s="68">
        <v>0.19325093304596599</v>
      </c>
      <c r="YY14919" s="68"/>
      <c r="YZ14919" s="68"/>
      <c r="ZA14919" s="68"/>
      <c r="ZB14919" s="68"/>
      <c r="ZC14919" s="68"/>
      <c r="ZD14919" s="68"/>
    </row>
    <row r="14920" spans="658:680" x14ac:dyDescent="0.25">
      <c r="YH14920" s="68"/>
      <c r="YI14920" s="68"/>
      <c r="YJ14920" s="68"/>
      <c r="YK14920" s="68"/>
      <c r="YL14920" s="68"/>
      <c r="YM14920" s="68"/>
      <c r="YN14920" s="68"/>
      <c r="YO14920" s="68"/>
      <c r="YP14920" s="68"/>
      <c r="YQ14920" s="68"/>
      <c r="YR14920" s="68"/>
      <c r="YS14920" s="68"/>
      <c r="YT14920" s="68"/>
      <c r="YU14920" s="68"/>
      <c r="YV14920" s="68"/>
      <c r="YW14920" s="68"/>
      <c r="YX14920" s="68">
        <v>0.19325093304596599</v>
      </c>
      <c r="YY14920" s="68"/>
      <c r="YZ14920" s="68"/>
      <c r="ZA14920" s="68"/>
      <c r="ZB14920" s="68"/>
      <c r="ZC14920" s="68"/>
      <c r="ZD14920" s="68"/>
    </row>
    <row r="14921" spans="658:680" x14ac:dyDescent="0.25">
      <c r="YH14921" s="68"/>
      <c r="YI14921" s="68"/>
      <c r="YJ14921" s="68"/>
      <c r="YK14921" s="68"/>
      <c r="YL14921" s="68"/>
      <c r="YM14921" s="68"/>
      <c r="YN14921" s="68"/>
      <c r="YO14921" s="68"/>
      <c r="YP14921" s="68"/>
      <c r="YQ14921" s="68"/>
      <c r="YR14921" s="68"/>
      <c r="YS14921" s="68"/>
      <c r="YT14921" s="68"/>
      <c r="YU14921" s="68"/>
      <c r="YV14921" s="68"/>
      <c r="YW14921" s="68"/>
      <c r="YX14921" s="68">
        <v>0.19320433512690199</v>
      </c>
      <c r="YY14921" s="68"/>
      <c r="YZ14921" s="68"/>
      <c r="ZA14921" s="68"/>
      <c r="ZB14921" s="68"/>
      <c r="ZC14921" s="68"/>
      <c r="ZD14921" s="68"/>
    </row>
    <row r="14922" spans="658:680" x14ac:dyDescent="0.25">
      <c r="YH14922" s="68"/>
      <c r="YI14922" s="68"/>
      <c r="YJ14922" s="68"/>
      <c r="YK14922" s="68"/>
      <c r="YL14922" s="68"/>
      <c r="YM14922" s="68"/>
      <c r="YN14922" s="68"/>
      <c r="YO14922" s="68"/>
      <c r="YP14922" s="68"/>
      <c r="YQ14922" s="68"/>
      <c r="YR14922" s="68"/>
      <c r="YS14922" s="68"/>
      <c r="YT14922" s="68"/>
      <c r="YU14922" s="68"/>
      <c r="YV14922" s="68"/>
      <c r="YW14922" s="68"/>
      <c r="YX14922" s="68">
        <v>0.19320433512690199</v>
      </c>
      <c r="YY14922" s="68"/>
      <c r="YZ14922" s="68"/>
      <c r="ZA14922" s="68"/>
      <c r="ZB14922" s="68"/>
      <c r="ZC14922" s="68"/>
      <c r="ZD14922" s="68"/>
    </row>
    <row r="14923" spans="658:680" x14ac:dyDescent="0.25">
      <c r="YH14923" s="68"/>
      <c r="YI14923" s="68"/>
      <c r="YJ14923" s="68"/>
      <c r="YK14923" s="68"/>
      <c r="YL14923" s="68"/>
      <c r="YM14923" s="68"/>
      <c r="YN14923" s="68"/>
      <c r="YO14923" s="68"/>
      <c r="YP14923" s="68"/>
      <c r="YQ14923" s="68"/>
      <c r="YR14923" s="68"/>
      <c r="YS14923" s="68"/>
      <c r="YT14923" s="68"/>
      <c r="YU14923" s="68"/>
      <c r="YV14923" s="68"/>
      <c r="YW14923" s="68"/>
      <c r="YX14923" s="68">
        <v>0.19316259029965199</v>
      </c>
      <c r="YY14923" s="68"/>
      <c r="YZ14923" s="68"/>
      <c r="ZA14923" s="68"/>
      <c r="ZB14923" s="68"/>
      <c r="ZC14923" s="68"/>
      <c r="ZD14923" s="68"/>
    </row>
    <row r="14924" spans="658:680" x14ac:dyDescent="0.25">
      <c r="YH14924" s="68"/>
      <c r="YI14924" s="68"/>
      <c r="YJ14924" s="68"/>
      <c r="YK14924" s="68"/>
      <c r="YL14924" s="68"/>
      <c r="YM14924" s="68"/>
      <c r="YN14924" s="68"/>
      <c r="YO14924" s="68"/>
      <c r="YP14924" s="68"/>
      <c r="YQ14924" s="68"/>
      <c r="YR14924" s="68"/>
      <c r="YS14924" s="68"/>
      <c r="YT14924" s="68"/>
      <c r="YU14924" s="68"/>
      <c r="YV14924" s="68"/>
      <c r="YW14924" s="68"/>
      <c r="YX14924" s="68">
        <v>0.19316259029965199</v>
      </c>
      <c r="YY14924" s="68"/>
      <c r="YZ14924" s="68"/>
      <c r="ZA14924" s="68"/>
      <c r="ZB14924" s="68"/>
      <c r="ZC14924" s="68"/>
      <c r="ZD14924" s="68"/>
    </row>
    <row r="14925" spans="658:680" x14ac:dyDescent="0.25">
      <c r="YH14925" s="68"/>
      <c r="YI14925" s="68"/>
      <c r="YJ14925" s="68"/>
      <c r="YK14925" s="68"/>
      <c r="YL14925" s="68"/>
      <c r="YM14925" s="68"/>
      <c r="YN14925" s="68"/>
      <c r="YO14925" s="68"/>
      <c r="YP14925" s="68"/>
      <c r="YQ14925" s="68"/>
      <c r="YR14925" s="68"/>
      <c r="YS14925" s="68"/>
      <c r="YT14925" s="68"/>
      <c r="YU14925" s="68"/>
      <c r="YV14925" s="68"/>
      <c r="YW14925" s="68"/>
      <c r="YX14925" s="68">
        <v>0.193150565849047</v>
      </c>
      <c r="YY14925" s="68"/>
      <c r="YZ14925" s="68"/>
      <c r="ZA14925" s="68"/>
      <c r="ZB14925" s="68"/>
      <c r="ZC14925" s="68"/>
      <c r="ZD14925" s="68"/>
    </row>
    <row r="14926" spans="658:680" x14ac:dyDescent="0.25">
      <c r="YH14926" s="68"/>
      <c r="YI14926" s="68"/>
      <c r="YJ14926" s="68"/>
      <c r="YK14926" s="68"/>
      <c r="YL14926" s="68"/>
      <c r="YM14926" s="68"/>
      <c r="YN14926" s="68"/>
      <c r="YO14926" s="68"/>
      <c r="YP14926" s="68"/>
      <c r="YQ14926" s="68"/>
      <c r="YR14926" s="68"/>
      <c r="YS14926" s="68"/>
      <c r="YT14926" s="68"/>
      <c r="YU14926" s="68"/>
      <c r="YV14926" s="68"/>
      <c r="YW14926" s="68"/>
      <c r="YX14926" s="68">
        <v>0.193150565849047</v>
      </c>
      <c r="YY14926" s="68"/>
      <c r="YZ14926" s="68"/>
      <c r="ZA14926" s="68"/>
      <c r="ZB14926" s="68"/>
      <c r="ZC14926" s="68"/>
      <c r="ZD14926" s="68"/>
    </row>
    <row r="14927" spans="658:680" x14ac:dyDescent="0.25">
      <c r="YH14927" s="68"/>
      <c r="YI14927" s="68"/>
      <c r="YJ14927" s="68"/>
      <c r="YK14927" s="68"/>
      <c r="YL14927" s="68"/>
      <c r="YM14927" s="68"/>
      <c r="YN14927" s="68"/>
      <c r="YO14927" s="68"/>
      <c r="YP14927" s="68"/>
      <c r="YQ14927" s="68"/>
      <c r="YR14927" s="68"/>
      <c r="YS14927" s="68"/>
      <c r="YT14927" s="68"/>
      <c r="YU14927" s="68"/>
      <c r="YV14927" s="68"/>
      <c r="YW14927" s="68"/>
      <c r="YX14927" s="68">
        <v>0.19314542974263399</v>
      </c>
      <c r="YY14927" s="68"/>
      <c r="YZ14927" s="68"/>
      <c r="ZA14927" s="68"/>
      <c r="ZB14927" s="68"/>
      <c r="ZC14927" s="68"/>
      <c r="ZD14927" s="68"/>
    </row>
    <row r="14928" spans="658:680" x14ac:dyDescent="0.25">
      <c r="YH14928" s="68"/>
      <c r="YI14928" s="68"/>
      <c r="YJ14928" s="68"/>
      <c r="YK14928" s="68"/>
      <c r="YL14928" s="68"/>
      <c r="YM14928" s="68"/>
      <c r="YN14928" s="68"/>
      <c r="YO14928" s="68"/>
      <c r="YP14928" s="68"/>
      <c r="YQ14928" s="68"/>
      <c r="YR14928" s="68"/>
      <c r="YS14928" s="68"/>
      <c r="YT14928" s="68"/>
      <c r="YU14928" s="68"/>
      <c r="YV14928" s="68"/>
      <c r="YW14928" s="68"/>
      <c r="YX14928" s="68">
        <v>0.19314542974263399</v>
      </c>
      <c r="YY14928" s="68"/>
      <c r="YZ14928" s="68"/>
      <c r="ZA14928" s="68"/>
      <c r="ZB14928" s="68"/>
      <c r="ZC14928" s="68"/>
      <c r="ZD14928" s="68"/>
    </row>
    <row r="14929" spans="658:680" x14ac:dyDescent="0.25">
      <c r="YH14929" s="68"/>
      <c r="YI14929" s="68"/>
      <c r="YJ14929" s="68"/>
      <c r="YK14929" s="68"/>
      <c r="YL14929" s="68"/>
      <c r="YM14929" s="68"/>
      <c r="YN14929" s="68"/>
      <c r="YO14929" s="68"/>
      <c r="YP14929" s="68"/>
      <c r="YQ14929" s="68"/>
      <c r="YR14929" s="68"/>
      <c r="YS14929" s="68"/>
      <c r="YT14929" s="68"/>
      <c r="YU14929" s="68"/>
      <c r="YV14929" s="68"/>
      <c r="YW14929" s="68"/>
      <c r="YX14929" s="68">
        <v>0.192957680196226</v>
      </c>
      <c r="YY14929" s="68"/>
      <c r="YZ14929" s="68"/>
      <c r="ZA14929" s="68"/>
      <c r="ZB14929" s="68"/>
      <c r="ZC14929" s="68"/>
      <c r="ZD14929" s="68"/>
    </row>
    <row r="14930" spans="658:680" x14ac:dyDescent="0.25">
      <c r="YH14930" s="68"/>
      <c r="YI14930" s="68"/>
      <c r="YJ14930" s="68"/>
      <c r="YK14930" s="68"/>
      <c r="YL14930" s="68"/>
      <c r="YM14930" s="68"/>
      <c r="YN14930" s="68"/>
      <c r="YO14930" s="68"/>
      <c r="YP14930" s="68"/>
      <c r="YQ14930" s="68"/>
      <c r="YR14930" s="68"/>
      <c r="YS14930" s="68"/>
      <c r="YT14930" s="68"/>
      <c r="YU14930" s="68"/>
      <c r="YV14930" s="68"/>
      <c r="YW14930" s="68"/>
      <c r="YX14930" s="68">
        <v>0.192957680196226</v>
      </c>
      <c r="YY14930" s="68"/>
      <c r="YZ14930" s="68"/>
      <c r="ZA14930" s="68"/>
      <c r="ZB14930" s="68"/>
      <c r="ZC14930" s="68"/>
      <c r="ZD14930" s="68"/>
    </row>
    <row r="14931" spans="658:680" x14ac:dyDescent="0.25">
      <c r="YH14931" s="68"/>
      <c r="YI14931" s="68"/>
      <c r="YJ14931" s="68"/>
      <c r="YK14931" s="68"/>
      <c r="YL14931" s="68"/>
      <c r="YM14931" s="68"/>
      <c r="YN14931" s="68"/>
      <c r="YO14931" s="68"/>
      <c r="YP14931" s="68"/>
      <c r="YQ14931" s="68"/>
      <c r="YR14931" s="68"/>
      <c r="YS14931" s="68"/>
      <c r="YT14931" s="68"/>
      <c r="YU14931" s="68"/>
      <c r="YV14931" s="68"/>
      <c r="YW14931" s="68"/>
      <c r="YX14931" s="68">
        <v>0.192940948680315</v>
      </c>
      <c r="YY14931" s="68"/>
      <c r="YZ14931" s="68"/>
      <c r="ZA14931" s="68"/>
      <c r="ZB14931" s="68"/>
      <c r="ZC14931" s="68"/>
      <c r="ZD14931" s="68"/>
    </row>
    <row r="14932" spans="658:680" x14ac:dyDescent="0.25">
      <c r="YH14932" s="68"/>
      <c r="YI14932" s="68"/>
      <c r="YJ14932" s="68"/>
      <c r="YK14932" s="68"/>
      <c r="YL14932" s="68"/>
      <c r="YM14932" s="68"/>
      <c r="YN14932" s="68"/>
      <c r="YO14932" s="68"/>
      <c r="YP14932" s="68"/>
      <c r="YQ14932" s="68"/>
      <c r="YR14932" s="68"/>
      <c r="YS14932" s="68"/>
      <c r="YT14932" s="68"/>
      <c r="YU14932" s="68"/>
      <c r="YV14932" s="68"/>
      <c r="YW14932" s="68"/>
      <c r="YX14932" s="68">
        <v>0.192940948680315</v>
      </c>
      <c r="YY14932" s="68"/>
      <c r="YZ14932" s="68"/>
      <c r="ZA14932" s="68"/>
      <c r="ZB14932" s="68"/>
      <c r="ZC14932" s="68"/>
      <c r="ZD14932" s="68"/>
    </row>
    <row r="14933" spans="658:680" x14ac:dyDescent="0.25">
      <c r="YH14933" s="68"/>
      <c r="YI14933" s="68"/>
      <c r="YJ14933" s="68"/>
      <c r="YK14933" s="68"/>
      <c r="YL14933" s="68"/>
      <c r="YM14933" s="68"/>
      <c r="YN14933" s="68"/>
      <c r="YO14933" s="68"/>
      <c r="YP14933" s="68"/>
      <c r="YQ14933" s="68"/>
      <c r="YR14933" s="68"/>
      <c r="YS14933" s="68"/>
      <c r="YT14933" s="68"/>
      <c r="YU14933" s="68"/>
      <c r="YV14933" s="68"/>
      <c r="YW14933" s="68"/>
      <c r="YX14933" s="68">
        <v>0.19250167339754701</v>
      </c>
      <c r="YY14933" s="68"/>
      <c r="YZ14933" s="68"/>
      <c r="ZA14933" s="68"/>
      <c r="ZB14933" s="68"/>
      <c r="ZC14933" s="68"/>
      <c r="ZD14933" s="68"/>
    </row>
    <row r="14934" spans="658:680" x14ac:dyDescent="0.25">
      <c r="YH14934" s="68"/>
      <c r="YI14934" s="68"/>
      <c r="YJ14934" s="68"/>
      <c r="YK14934" s="68"/>
      <c r="YL14934" s="68"/>
      <c r="YM14934" s="68"/>
      <c r="YN14934" s="68"/>
      <c r="YO14934" s="68"/>
      <c r="YP14934" s="68"/>
      <c r="YQ14934" s="68"/>
      <c r="YR14934" s="68"/>
      <c r="YS14934" s="68"/>
      <c r="YT14934" s="68"/>
      <c r="YU14934" s="68"/>
      <c r="YV14934" s="68"/>
      <c r="YW14934" s="68"/>
      <c r="YX14934" s="68">
        <v>0.19250167339754701</v>
      </c>
      <c r="YY14934" s="68"/>
      <c r="YZ14934" s="68"/>
      <c r="ZA14934" s="68"/>
      <c r="ZB14934" s="68"/>
      <c r="ZC14934" s="68"/>
      <c r="ZD14934" s="68"/>
    </row>
    <row r="14935" spans="658:680" x14ac:dyDescent="0.25">
      <c r="YH14935" s="68"/>
      <c r="YI14935" s="68"/>
      <c r="YJ14935" s="68"/>
      <c r="YK14935" s="68"/>
      <c r="YL14935" s="68"/>
      <c r="YM14935" s="68"/>
      <c r="YN14935" s="68"/>
      <c r="YO14935" s="68"/>
      <c r="YP14935" s="68"/>
      <c r="YQ14935" s="68"/>
      <c r="YR14935" s="68"/>
      <c r="YS14935" s="68"/>
      <c r="YT14935" s="68"/>
      <c r="YU14935" s="68"/>
      <c r="YV14935" s="68"/>
      <c r="YW14935" s="68"/>
      <c r="YX14935" s="68">
        <v>0.192461109789301</v>
      </c>
      <c r="YY14935" s="68"/>
      <c r="YZ14935" s="68"/>
      <c r="ZA14935" s="68"/>
      <c r="ZB14935" s="68"/>
      <c r="ZC14935" s="68"/>
      <c r="ZD14935" s="68"/>
    </row>
    <row r="14936" spans="658:680" x14ac:dyDescent="0.25">
      <c r="YH14936" s="68"/>
      <c r="YI14936" s="68"/>
      <c r="YJ14936" s="68"/>
      <c r="YK14936" s="68"/>
      <c r="YL14936" s="68"/>
      <c r="YM14936" s="68"/>
      <c r="YN14936" s="68"/>
      <c r="YO14936" s="68"/>
      <c r="YP14936" s="68"/>
      <c r="YQ14936" s="68"/>
      <c r="YR14936" s="68"/>
      <c r="YS14936" s="68"/>
      <c r="YT14936" s="68"/>
      <c r="YU14936" s="68"/>
      <c r="YV14936" s="68"/>
      <c r="YW14936" s="68"/>
      <c r="YX14936" s="68">
        <v>0.192461109789301</v>
      </c>
      <c r="YY14936" s="68"/>
      <c r="YZ14936" s="68"/>
      <c r="ZA14936" s="68"/>
      <c r="ZB14936" s="68"/>
      <c r="ZC14936" s="68"/>
      <c r="ZD14936" s="68"/>
    </row>
    <row r="14937" spans="658:680" x14ac:dyDescent="0.25">
      <c r="YH14937" s="68"/>
      <c r="YI14937" s="68"/>
      <c r="YJ14937" s="68"/>
      <c r="YK14937" s="68"/>
      <c r="YL14937" s="68"/>
      <c r="YM14937" s="68"/>
      <c r="YN14937" s="68"/>
      <c r="YO14937" s="68"/>
      <c r="YP14937" s="68"/>
      <c r="YQ14937" s="68"/>
      <c r="YR14937" s="68"/>
      <c r="YS14937" s="68"/>
      <c r="YT14937" s="68"/>
      <c r="YU14937" s="68"/>
      <c r="YV14937" s="68"/>
      <c r="YW14937" s="68"/>
      <c r="YX14937" s="68">
        <v>0.192461006519662</v>
      </c>
      <c r="YY14937" s="68"/>
      <c r="YZ14937" s="68"/>
      <c r="ZA14937" s="68"/>
      <c r="ZB14937" s="68"/>
      <c r="ZC14937" s="68"/>
      <c r="ZD14937" s="68"/>
    </row>
    <row r="14938" spans="658:680" x14ac:dyDescent="0.25">
      <c r="YH14938" s="68"/>
      <c r="YI14938" s="68"/>
      <c r="YJ14938" s="68"/>
      <c r="YK14938" s="68"/>
      <c r="YL14938" s="68"/>
      <c r="YM14938" s="68"/>
      <c r="YN14938" s="68"/>
      <c r="YO14938" s="68"/>
      <c r="YP14938" s="68"/>
      <c r="YQ14938" s="68"/>
      <c r="YR14938" s="68"/>
      <c r="YS14938" s="68"/>
      <c r="YT14938" s="68"/>
      <c r="YU14938" s="68"/>
      <c r="YV14938" s="68"/>
      <c r="YW14938" s="68"/>
      <c r="YX14938" s="68">
        <v>0.192461006519662</v>
      </c>
      <c r="YY14938" s="68"/>
      <c r="YZ14938" s="68"/>
      <c r="ZA14938" s="68"/>
      <c r="ZB14938" s="68"/>
      <c r="ZC14938" s="68"/>
      <c r="ZD14938" s="68"/>
    </row>
    <row r="14939" spans="658:680" x14ac:dyDescent="0.25">
      <c r="YH14939" s="68"/>
      <c r="YI14939" s="68"/>
      <c r="YJ14939" s="68"/>
      <c r="YK14939" s="68"/>
      <c r="YL14939" s="68"/>
      <c r="YM14939" s="68"/>
      <c r="YN14939" s="68"/>
      <c r="YO14939" s="68"/>
      <c r="YP14939" s="68"/>
      <c r="YQ14939" s="68"/>
      <c r="YR14939" s="68"/>
      <c r="YS14939" s="68"/>
      <c r="YT14939" s="68"/>
      <c r="YU14939" s="68"/>
      <c r="YV14939" s="68"/>
      <c r="YW14939" s="68"/>
      <c r="YX14939" s="68">
        <v>0.19240655029117701</v>
      </c>
      <c r="YY14939" s="68"/>
      <c r="YZ14939" s="68"/>
      <c r="ZA14939" s="68"/>
      <c r="ZB14939" s="68"/>
      <c r="ZC14939" s="68"/>
      <c r="ZD14939" s="68"/>
    </row>
    <row r="14940" spans="658:680" x14ac:dyDescent="0.25">
      <c r="YH14940" s="68"/>
      <c r="YI14940" s="68"/>
      <c r="YJ14940" s="68"/>
      <c r="YK14940" s="68"/>
      <c r="YL14940" s="68"/>
      <c r="YM14940" s="68"/>
      <c r="YN14940" s="68"/>
      <c r="YO14940" s="68"/>
      <c r="YP14940" s="68"/>
      <c r="YQ14940" s="68"/>
      <c r="YR14940" s="68"/>
      <c r="YS14940" s="68"/>
      <c r="YT14940" s="68"/>
      <c r="YU14940" s="68"/>
      <c r="YV14940" s="68"/>
      <c r="YW14940" s="68"/>
      <c r="YX14940" s="68">
        <v>0.19240655029117701</v>
      </c>
      <c r="YY14940" s="68"/>
      <c r="YZ14940" s="68"/>
      <c r="ZA14940" s="68"/>
      <c r="ZB14940" s="68"/>
      <c r="ZC14940" s="68"/>
      <c r="ZD14940" s="68"/>
    </row>
    <row r="14941" spans="658:680" x14ac:dyDescent="0.25">
      <c r="YH14941" s="68"/>
      <c r="YI14941" s="68"/>
      <c r="YJ14941" s="68"/>
      <c r="YK14941" s="68"/>
      <c r="YL14941" s="68"/>
      <c r="YM14941" s="68"/>
      <c r="YN14941" s="68"/>
      <c r="YO14941" s="68"/>
      <c r="YP14941" s="68"/>
      <c r="YQ14941" s="68"/>
      <c r="YR14941" s="68"/>
      <c r="YS14941" s="68"/>
      <c r="YT14941" s="68"/>
      <c r="YU14941" s="68"/>
      <c r="YV14941" s="68"/>
      <c r="YW14941" s="68"/>
      <c r="YX14941" s="68">
        <v>0.192396272096962</v>
      </c>
      <c r="YY14941" s="68"/>
      <c r="YZ14941" s="68"/>
      <c r="ZA14941" s="68"/>
      <c r="ZB14941" s="68"/>
      <c r="ZC14941" s="68"/>
      <c r="ZD14941" s="68"/>
    </row>
    <row r="14942" spans="658:680" x14ac:dyDescent="0.25">
      <c r="YH14942" s="68"/>
      <c r="YI14942" s="68"/>
      <c r="YJ14942" s="68"/>
      <c r="YK14942" s="68"/>
      <c r="YL14942" s="68"/>
      <c r="YM14942" s="68"/>
      <c r="YN14942" s="68"/>
      <c r="YO14942" s="68"/>
      <c r="YP14942" s="68"/>
      <c r="YQ14942" s="68"/>
      <c r="YR14942" s="68"/>
      <c r="YS14942" s="68"/>
      <c r="YT14942" s="68"/>
      <c r="YU14942" s="68"/>
      <c r="YV14942" s="68"/>
      <c r="YW14942" s="68"/>
      <c r="YX14942" s="68">
        <v>0.192396272096962</v>
      </c>
      <c r="YY14942" s="68"/>
      <c r="YZ14942" s="68"/>
      <c r="ZA14942" s="68"/>
      <c r="ZB14942" s="68"/>
      <c r="ZC14942" s="68"/>
      <c r="ZD14942" s="68"/>
    </row>
    <row r="14943" spans="658:680" x14ac:dyDescent="0.25">
      <c r="YH14943" s="68"/>
      <c r="YI14943" s="68"/>
      <c r="YJ14943" s="68"/>
      <c r="YK14943" s="68"/>
      <c r="YL14943" s="68"/>
      <c r="YM14943" s="68"/>
      <c r="YN14943" s="68"/>
      <c r="YO14943" s="68"/>
      <c r="YP14943" s="68"/>
      <c r="YQ14943" s="68"/>
      <c r="YR14943" s="68"/>
      <c r="YS14943" s="68"/>
      <c r="YT14943" s="68"/>
      <c r="YU14943" s="68"/>
      <c r="YV14943" s="68"/>
      <c r="YW14943" s="68"/>
      <c r="YX14943" s="68">
        <v>0.19235695745831699</v>
      </c>
      <c r="YY14943" s="68"/>
      <c r="YZ14943" s="68"/>
      <c r="ZA14943" s="68"/>
      <c r="ZB14943" s="68"/>
      <c r="ZC14943" s="68"/>
      <c r="ZD14943" s="68"/>
    </row>
    <row r="14944" spans="658:680" x14ac:dyDescent="0.25">
      <c r="YH14944" s="68"/>
      <c r="YI14944" s="68"/>
      <c r="YJ14944" s="68"/>
      <c r="YK14944" s="68"/>
      <c r="YL14944" s="68"/>
      <c r="YM14944" s="68"/>
      <c r="YN14944" s="68"/>
      <c r="YO14944" s="68"/>
      <c r="YP14944" s="68"/>
      <c r="YQ14944" s="68"/>
      <c r="YR14944" s="68"/>
      <c r="YS14944" s="68"/>
      <c r="YT14944" s="68"/>
      <c r="YU14944" s="68"/>
      <c r="YV14944" s="68"/>
      <c r="YW14944" s="68"/>
      <c r="YX14944" s="68">
        <v>0.19235695745831699</v>
      </c>
      <c r="YY14944" s="68"/>
      <c r="YZ14944" s="68"/>
      <c r="ZA14944" s="68"/>
      <c r="ZB14944" s="68"/>
      <c r="ZC14944" s="68"/>
      <c r="ZD14944" s="68"/>
    </row>
    <row r="14945" spans="658:680" x14ac:dyDescent="0.25">
      <c r="YH14945" s="68"/>
      <c r="YI14945" s="68"/>
      <c r="YJ14945" s="68"/>
      <c r="YK14945" s="68"/>
      <c r="YL14945" s="68"/>
      <c r="YM14945" s="68"/>
      <c r="YN14945" s="68"/>
      <c r="YO14945" s="68"/>
      <c r="YP14945" s="68"/>
      <c r="YQ14945" s="68"/>
      <c r="YR14945" s="68"/>
      <c r="YS14945" s="68"/>
      <c r="YT14945" s="68"/>
      <c r="YU14945" s="68"/>
      <c r="YV14945" s="68"/>
      <c r="YW14945" s="68"/>
      <c r="YX14945" s="68">
        <v>0.19211832980918001</v>
      </c>
      <c r="YY14945" s="68"/>
      <c r="YZ14945" s="68"/>
      <c r="ZA14945" s="68"/>
      <c r="ZB14945" s="68"/>
      <c r="ZC14945" s="68"/>
      <c r="ZD14945" s="68"/>
    </row>
    <row r="14946" spans="658:680" x14ac:dyDescent="0.25">
      <c r="YH14946" s="68"/>
      <c r="YI14946" s="68"/>
      <c r="YJ14946" s="68"/>
      <c r="YK14946" s="68"/>
      <c r="YL14946" s="68"/>
      <c r="YM14946" s="68"/>
      <c r="YN14946" s="68"/>
      <c r="YO14946" s="68"/>
      <c r="YP14946" s="68"/>
      <c r="YQ14946" s="68"/>
      <c r="YR14946" s="68"/>
      <c r="YS14946" s="68"/>
      <c r="YT14946" s="68"/>
      <c r="YU14946" s="68"/>
      <c r="YV14946" s="68"/>
      <c r="YW14946" s="68"/>
      <c r="YX14946" s="68">
        <v>0.19211832980918001</v>
      </c>
      <c r="YY14946" s="68"/>
      <c r="YZ14946" s="68"/>
      <c r="ZA14946" s="68"/>
      <c r="ZB14946" s="68"/>
      <c r="ZC14946" s="68"/>
      <c r="ZD14946" s="68"/>
    </row>
    <row r="14947" spans="658:680" x14ac:dyDescent="0.25">
      <c r="YH14947" s="68"/>
      <c r="YI14947" s="68"/>
      <c r="YJ14947" s="68"/>
      <c r="YK14947" s="68"/>
      <c r="YL14947" s="68"/>
      <c r="YM14947" s="68"/>
      <c r="YN14947" s="68"/>
      <c r="YO14947" s="68"/>
      <c r="YP14947" s="68"/>
      <c r="YQ14947" s="68"/>
      <c r="YR14947" s="68"/>
      <c r="YS14947" s="68"/>
      <c r="YT14947" s="68"/>
      <c r="YU14947" s="68"/>
      <c r="YV14947" s="68"/>
      <c r="YW14947" s="68"/>
      <c r="YX14947" s="68">
        <v>0.192074344902007</v>
      </c>
      <c r="YY14947" s="68"/>
      <c r="YZ14947" s="68"/>
      <c r="ZA14947" s="68"/>
      <c r="ZB14947" s="68"/>
      <c r="ZC14947" s="68"/>
      <c r="ZD14947" s="68"/>
    </row>
    <row r="14948" spans="658:680" x14ac:dyDescent="0.25">
      <c r="YH14948" s="68"/>
      <c r="YI14948" s="68"/>
      <c r="YJ14948" s="68"/>
      <c r="YK14948" s="68"/>
      <c r="YL14948" s="68"/>
      <c r="YM14948" s="68"/>
      <c r="YN14948" s="68"/>
      <c r="YO14948" s="68"/>
      <c r="YP14948" s="68"/>
      <c r="YQ14948" s="68"/>
      <c r="YR14948" s="68"/>
      <c r="YS14948" s="68"/>
      <c r="YT14948" s="68"/>
      <c r="YU14948" s="68"/>
      <c r="YV14948" s="68"/>
      <c r="YW14948" s="68"/>
      <c r="YX14948" s="68">
        <v>0.192074344902007</v>
      </c>
      <c r="YY14948" s="68"/>
      <c r="YZ14948" s="68"/>
      <c r="ZA14948" s="68"/>
      <c r="ZB14948" s="68"/>
      <c r="ZC14948" s="68"/>
      <c r="ZD14948" s="68"/>
    </row>
    <row r="14949" spans="658:680" x14ac:dyDescent="0.25">
      <c r="YH14949" s="68"/>
      <c r="YI14949" s="68"/>
      <c r="YJ14949" s="68"/>
      <c r="YK14949" s="68"/>
      <c r="YL14949" s="68"/>
      <c r="YM14949" s="68"/>
      <c r="YN14949" s="68"/>
      <c r="YO14949" s="68"/>
      <c r="YP14949" s="68"/>
      <c r="YQ14949" s="68"/>
      <c r="YR14949" s="68"/>
      <c r="YS14949" s="68"/>
      <c r="YT14949" s="68"/>
      <c r="YU14949" s="68"/>
      <c r="YV14949" s="68"/>
      <c r="YW14949" s="68"/>
      <c r="YX14949" s="68">
        <v>0.19204793558519101</v>
      </c>
      <c r="YY14949" s="68"/>
      <c r="YZ14949" s="68"/>
      <c r="ZA14949" s="68"/>
      <c r="ZB14949" s="68"/>
      <c r="ZC14949" s="68"/>
      <c r="ZD14949" s="68"/>
    </row>
    <row r="14950" spans="658:680" x14ac:dyDescent="0.25">
      <c r="YH14950" s="68"/>
      <c r="YI14950" s="68"/>
      <c r="YJ14950" s="68"/>
      <c r="YK14950" s="68"/>
      <c r="YL14950" s="68"/>
      <c r="YM14950" s="68"/>
      <c r="YN14950" s="68"/>
      <c r="YO14950" s="68"/>
      <c r="YP14950" s="68"/>
      <c r="YQ14950" s="68"/>
      <c r="YR14950" s="68"/>
      <c r="YS14950" s="68"/>
      <c r="YT14950" s="68"/>
      <c r="YU14950" s="68"/>
      <c r="YV14950" s="68"/>
      <c r="YW14950" s="68"/>
      <c r="YX14950" s="68">
        <v>0.19204793558519101</v>
      </c>
      <c r="YY14950" s="68"/>
      <c r="YZ14950" s="68"/>
      <c r="ZA14950" s="68"/>
      <c r="ZB14950" s="68"/>
      <c r="ZC14950" s="68"/>
      <c r="ZD14950" s="68"/>
    </row>
    <row r="14951" spans="658:680" x14ac:dyDescent="0.25">
      <c r="YH14951" s="68"/>
      <c r="YI14951" s="68"/>
      <c r="YJ14951" s="68"/>
      <c r="YK14951" s="68"/>
      <c r="YL14951" s="68"/>
      <c r="YM14951" s="68"/>
      <c r="YN14951" s="68"/>
      <c r="YO14951" s="68"/>
      <c r="YP14951" s="68"/>
      <c r="YQ14951" s="68"/>
      <c r="YR14951" s="68"/>
      <c r="YS14951" s="68"/>
      <c r="YT14951" s="68"/>
      <c r="YU14951" s="68"/>
      <c r="YV14951" s="68"/>
      <c r="YW14951" s="68"/>
      <c r="YX14951" s="68">
        <v>0.19200836793492099</v>
      </c>
      <c r="YY14951" s="68"/>
      <c r="YZ14951" s="68"/>
      <c r="ZA14951" s="68"/>
      <c r="ZB14951" s="68"/>
      <c r="ZC14951" s="68"/>
      <c r="ZD14951" s="68"/>
    </row>
    <row r="14952" spans="658:680" x14ac:dyDescent="0.25">
      <c r="YH14952" s="68"/>
      <c r="YI14952" s="68"/>
      <c r="YJ14952" s="68"/>
      <c r="YK14952" s="68"/>
      <c r="YL14952" s="68"/>
      <c r="YM14952" s="68"/>
      <c r="YN14952" s="68"/>
      <c r="YO14952" s="68"/>
      <c r="YP14952" s="68"/>
      <c r="YQ14952" s="68"/>
      <c r="YR14952" s="68"/>
      <c r="YS14952" s="68"/>
      <c r="YT14952" s="68"/>
      <c r="YU14952" s="68"/>
      <c r="YV14952" s="68"/>
      <c r="YW14952" s="68"/>
      <c r="YX14952" s="68">
        <v>0.19200836793492099</v>
      </c>
      <c r="YY14952" s="68"/>
      <c r="YZ14952" s="68"/>
      <c r="ZA14952" s="68"/>
      <c r="ZB14952" s="68"/>
      <c r="ZC14952" s="68"/>
      <c r="ZD14952" s="68"/>
    </row>
    <row r="14953" spans="658:680" x14ac:dyDescent="0.25">
      <c r="YH14953" s="68"/>
      <c r="YI14953" s="68"/>
      <c r="YJ14953" s="68"/>
      <c r="YK14953" s="68"/>
      <c r="YL14953" s="68"/>
      <c r="YM14953" s="68"/>
      <c r="YN14953" s="68"/>
      <c r="YO14953" s="68"/>
      <c r="YP14953" s="68"/>
      <c r="YQ14953" s="68"/>
      <c r="YR14953" s="68"/>
      <c r="YS14953" s="68"/>
      <c r="YT14953" s="68"/>
      <c r="YU14953" s="68"/>
      <c r="YV14953" s="68"/>
      <c r="YW14953" s="68"/>
      <c r="YX14953" s="68">
        <v>0.191776245580523</v>
      </c>
      <c r="YY14953" s="68"/>
      <c r="YZ14953" s="68"/>
      <c r="ZA14953" s="68"/>
      <c r="ZB14953" s="68"/>
      <c r="ZC14953" s="68"/>
      <c r="ZD14953" s="68"/>
    </row>
    <row r="14954" spans="658:680" x14ac:dyDescent="0.25">
      <c r="YH14954" s="68"/>
      <c r="YI14954" s="68"/>
      <c r="YJ14954" s="68"/>
      <c r="YK14954" s="68"/>
      <c r="YL14954" s="68"/>
      <c r="YM14954" s="68"/>
      <c r="YN14954" s="68"/>
      <c r="YO14954" s="68"/>
      <c r="YP14954" s="68"/>
      <c r="YQ14954" s="68"/>
      <c r="YR14954" s="68"/>
      <c r="YS14954" s="68"/>
      <c r="YT14954" s="68"/>
      <c r="YU14954" s="68"/>
      <c r="YV14954" s="68"/>
      <c r="YW14954" s="68"/>
      <c r="YX14954" s="68">
        <v>0.191776245580523</v>
      </c>
      <c r="YY14954" s="68"/>
      <c r="YZ14954" s="68"/>
      <c r="ZA14954" s="68"/>
      <c r="ZB14954" s="68"/>
      <c r="ZC14954" s="68"/>
      <c r="ZD14954" s="68"/>
    </row>
    <row r="14955" spans="658:680" x14ac:dyDescent="0.25">
      <c r="YH14955" s="68"/>
      <c r="YI14955" s="68"/>
      <c r="YJ14955" s="68"/>
      <c r="YK14955" s="68"/>
      <c r="YL14955" s="68"/>
      <c r="YM14955" s="68"/>
      <c r="YN14955" s="68"/>
      <c r="YO14955" s="68"/>
      <c r="YP14955" s="68"/>
      <c r="YQ14955" s="68"/>
      <c r="YR14955" s="68"/>
      <c r="YS14955" s="68"/>
      <c r="YT14955" s="68"/>
      <c r="YU14955" s="68"/>
      <c r="YV14955" s="68"/>
      <c r="YW14955" s="68"/>
      <c r="YX14955" s="68">
        <v>0.19151603323142799</v>
      </c>
      <c r="YY14955" s="68"/>
      <c r="YZ14955" s="68"/>
      <c r="ZA14955" s="68"/>
      <c r="ZB14955" s="68"/>
      <c r="ZC14955" s="68"/>
      <c r="ZD14955" s="68"/>
    </row>
    <row r="14956" spans="658:680" x14ac:dyDescent="0.25">
      <c r="YH14956" s="68"/>
      <c r="YI14956" s="68"/>
      <c r="YJ14956" s="68"/>
      <c r="YK14956" s="68"/>
      <c r="YL14956" s="68"/>
      <c r="YM14956" s="68"/>
      <c r="YN14956" s="68"/>
      <c r="YO14956" s="68"/>
      <c r="YP14956" s="68"/>
      <c r="YQ14956" s="68"/>
      <c r="YR14956" s="68"/>
      <c r="YS14956" s="68"/>
      <c r="YT14956" s="68"/>
      <c r="YU14956" s="68"/>
      <c r="YV14956" s="68"/>
      <c r="YW14956" s="68"/>
      <c r="YX14956" s="68">
        <v>0.19151603323142799</v>
      </c>
      <c r="YY14956" s="68"/>
      <c r="YZ14956" s="68"/>
      <c r="ZA14956" s="68"/>
      <c r="ZB14956" s="68"/>
      <c r="ZC14956" s="68"/>
      <c r="ZD14956" s="68"/>
    </row>
    <row r="14957" spans="658:680" x14ac:dyDescent="0.25">
      <c r="YH14957" s="68"/>
      <c r="YI14957" s="68"/>
      <c r="YJ14957" s="68"/>
      <c r="YK14957" s="68"/>
      <c r="YL14957" s="68"/>
      <c r="YM14957" s="68"/>
      <c r="YN14957" s="68"/>
      <c r="YO14957" s="68"/>
      <c r="YP14957" s="68"/>
      <c r="YQ14957" s="68"/>
      <c r="YR14957" s="68"/>
      <c r="YS14957" s="68"/>
      <c r="YT14957" s="68"/>
      <c r="YU14957" s="68"/>
      <c r="YV14957" s="68"/>
      <c r="YW14957" s="68"/>
      <c r="YX14957" s="68">
        <v>0.191347539107764</v>
      </c>
      <c r="YY14957" s="68"/>
      <c r="YZ14957" s="68"/>
      <c r="ZA14957" s="68"/>
      <c r="ZB14957" s="68"/>
      <c r="ZC14957" s="68"/>
      <c r="ZD14957" s="68"/>
    </row>
    <row r="14958" spans="658:680" x14ac:dyDescent="0.25">
      <c r="YH14958" s="68"/>
      <c r="YI14958" s="68"/>
      <c r="YJ14958" s="68"/>
      <c r="YK14958" s="68"/>
      <c r="YL14958" s="68"/>
      <c r="YM14958" s="68"/>
      <c r="YN14958" s="68"/>
      <c r="YO14958" s="68"/>
      <c r="YP14958" s="68"/>
      <c r="YQ14958" s="68"/>
      <c r="YR14958" s="68"/>
      <c r="YS14958" s="68"/>
      <c r="YT14958" s="68"/>
      <c r="YU14958" s="68"/>
      <c r="YV14958" s="68"/>
      <c r="YW14958" s="68"/>
      <c r="YX14958" s="68">
        <v>0.191347539107764</v>
      </c>
      <c r="YY14958" s="68"/>
      <c r="YZ14958" s="68"/>
      <c r="ZA14958" s="68"/>
      <c r="ZB14958" s="68"/>
      <c r="ZC14958" s="68"/>
      <c r="ZD14958" s="68"/>
    </row>
    <row r="14959" spans="658:680" x14ac:dyDescent="0.25">
      <c r="YH14959" s="68"/>
      <c r="YI14959" s="68"/>
      <c r="YJ14959" s="68"/>
      <c r="YK14959" s="68"/>
      <c r="YL14959" s="68"/>
      <c r="YM14959" s="68"/>
      <c r="YN14959" s="68"/>
      <c r="YO14959" s="68"/>
      <c r="YP14959" s="68"/>
      <c r="YQ14959" s="68"/>
      <c r="YR14959" s="68"/>
      <c r="YS14959" s="68"/>
      <c r="YT14959" s="68"/>
      <c r="YU14959" s="68"/>
      <c r="YV14959" s="68"/>
      <c r="YW14959" s="68"/>
      <c r="YX14959" s="68">
        <v>0.191179470835285</v>
      </c>
      <c r="YY14959" s="68"/>
      <c r="YZ14959" s="68"/>
      <c r="ZA14959" s="68"/>
      <c r="ZB14959" s="68"/>
      <c r="ZC14959" s="68"/>
      <c r="ZD14959" s="68"/>
    </row>
    <row r="14960" spans="658:680" x14ac:dyDescent="0.25">
      <c r="YH14960" s="68"/>
      <c r="YI14960" s="68"/>
      <c r="YJ14960" s="68"/>
      <c r="YK14960" s="68"/>
      <c r="YL14960" s="68"/>
      <c r="YM14960" s="68"/>
      <c r="YN14960" s="68"/>
      <c r="YO14960" s="68"/>
      <c r="YP14960" s="68"/>
      <c r="YQ14960" s="68"/>
      <c r="YR14960" s="68"/>
      <c r="YS14960" s="68"/>
      <c r="YT14960" s="68"/>
      <c r="YU14960" s="68"/>
      <c r="YV14960" s="68"/>
      <c r="YW14960" s="68"/>
      <c r="YX14960" s="68">
        <v>0.191179470835285</v>
      </c>
      <c r="YY14960" s="68"/>
      <c r="YZ14960" s="68"/>
      <c r="ZA14960" s="68"/>
      <c r="ZB14960" s="68"/>
      <c r="ZC14960" s="68"/>
      <c r="ZD14960" s="68"/>
    </row>
    <row r="14961" spans="658:680" x14ac:dyDescent="0.25">
      <c r="YH14961" s="68"/>
      <c r="YI14961" s="68"/>
      <c r="YJ14961" s="68"/>
      <c r="YK14961" s="68"/>
      <c r="YL14961" s="68"/>
      <c r="YM14961" s="68"/>
      <c r="YN14961" s="68"/>
      <c r="YO14961" s="68"/>
      <c r="YP14961" s="68"/>
      <c r="YQ14961" s="68"/>
      <c r="YR14961" s="68"/>
      <c r="YS14961" s="68"/>
      <c r="YT14961" s="68"/>
      <c r="YU14961" s="68"/>
      <c r="YV14961" s="68"/>
      <c r="YW14961" s="68"/>
      <c r="YX14961" s="68">
        <v>0.191039530359215</v>
      </c>
      <c r="YY14961" s="68"/>
      <c r="YZ14961" s="68"/>
      <c r="ZA14961" s="68"/>
      <c r="ZB14961" s="68"/>
      <c r="ZC14961" s="68"/>
      <c r="ZD14961" s="68"/>
    </row>
    <row r="14962" spans="658:680" x14ac:dyDescent="0.25">
      <c r="YH14962" s="68"/>
      <c r="YI14962" s="68"/>
      <c r="YJ14962" s="68"/>
      <c r="YK14962" s="68"/>
      <c r="YL14962" s="68"/>
      <c r="YM14962" s="68"/>
      <c r="YN14962" s="68"/>
      <c r="YO14962" s="68"/>
      <c r="YP14962" s="68"/>
      <c r="YQ14962" s="68"/>
      <c r="YR14962" s="68"/>
      <c r="YS14962" s="68"/>
      <c r="YT14962" s="68"/>
      <c r="YU14962" s="68"/>
      <c r="YV14962" s="68"/>
      <c r="YW14962" s="68"/>
      <c r="YX14962" s="68">
        <v>0.191039530359215</v>
      </c>
      <c r="YY14962" s="68"/>
      <c r="YZ14962" s="68"/>
      <c r="ZA14962" s="68"/>
      <c r="ZB14962" s="68"/>
      <c r="ZC14962" s="68"/>
      <c r="ZD14962" s="68"/>
    </row>
    <row r="14963" spans="658:680" x14ac:dyDescent="0.25">
      <c r="YH14963" s="68"/>
      <c r="YI14963" s="68"/>
      <c r="YJ14963" s="68"/>
      <c r="YK14963" s="68"/>
      <c r="YL14963" s="68"/>
      <c r="YM14963" s="68"/>
      <c r="YN14963" s="68"/>
      <c r="YO14963" s="68"/>
      <c r="YP14963" s="68"/>
      <c r="YQ14963" s="68"/>
      <c r="YR14963" s="68"/>
      <c r="YS14963" s="68"/>
      <c r="YT14963" s="68"/>
      <c r="YU14963" s="68"/>
      <c r="YV14963" s="68"/>
      <c r="YW14963" s="68"/>
      <c r="YX14963" s="68">
        <v>0.191016175413425</v>
      </c>
      <c r="YY14963" s="68"/>
      <c r="YZ14963" s="68"/>
      <c r="ZA14963" s="68"/>
      <c r="ZB14963" s="68"/>
      <c r="ZC14963" s="68"/>
      <c r="ZD14963" s="68"/>
    </row>
    <row r="14964" spans="658:680" x14ac:dyDescent="0.25">
      <c r="YH14964" s="68"/>
      <c r="YI14964" s="68"/>
      <c r="YJ14964" s="68"/>
      <c r="YK14964" s="68"/>
      <c r="YL14964" s="68"/>
      <c r="YM14964" s="68"/>
      <c r="YN14964" s="68"/>
      <c r="YO14964" s="68"/>
      <c r="YP14964" s="68"/>
      <c r="YQ14964" s="68"/>
      <c r="YR14964" s="68"/>
      <c r="YS14964" s="68"/>
      <c r="YT14964" s="68"/>
      <c r="YU14964" s="68"/>
      <c r="YV14964" s="68"/>
      <c r="YW14964" s="68"/>
      <c r="YX14964" s="68">
        <v>0.191016175413425</v>
      </c>
      <c r="YY14964" s="68"/>
      <c r="YZ14964" s="68"/>
      <c r="ZA14964" s="68"/>
      <c r="ZB14964" s="68"/>
      <c r="ZC14964" s="68"/>
      <c r="ZD14964" s="68"/>
    </row>
    <row r="14965" spans="658:680" x14ac:dyDescent="0.25">
      <c r="YH14965" s="68"/>
      <c r="YI14965" s="68"/>
      <c r="YJ14965" s="68"/>
      <c r="YK14965" s="68"/>
      <c r="YL14965" s="68"/>
      <c r="YM14965" s="68"/>
      <c r="YN14965" s="68"/>
      <c r="YO14965" s="68"/>
      <c r="YP14965" s="68"/>
      <c r="YQ14965" s="68"/>
      <c r="YR14965" s="68"/>
      <c r="YS14965" s="68"/>
      <c r="YT14965" s="68"/>
      <c r="YU14965" s="68"/>
      <c r="YV14965" s="68"/>
      <c r="YW14965" s="68"/>
      <c r="YX14965" s="68">
        <v>0.19072223720791501</v>
      </c>
      <c r="YY14965" s="68"/>
      <c r="YZ14965" s="68"/>
      <c r="ZA14965" s="68"/>
      <c r="ZB14965" s="68"/>
      <c r="ZC14965" s="68"/>
      <c r="ZD14965" s="68"/>
    </row>
    <row r="14966" spans="658:680" x14ac:dyDescent="0.25">
      <c r="YH14966" s="68"/>
      <c r="YI14966" s="68"/>
      <c r="YJ14966" s="68"/>
      <c r="YK14966" s="68"/>
      <c r="YL14966" s="68"/>
      <c r="YM14966" s="68"/>
      <c r="YN14966" s="68"/>
      <c r="YO14966" s="68"/>
      <c r="YP14966" s="68"/>
      <c r="YQ14966" s="68"/>
      <c r="YR14966" s="68"/>
      <c r="YS14966" s="68"/>
      <c r="YT14966" s="68"/>
      <c r="YU14966" s="68"/>
      <c r="YV14966" s="68"/>
      <c r="YW14966" s="68"/>
      <c r="YX14966" s="68">
        <v>0.19071584074607201</v>
      </c>
      <c r="YY14966" s="68"/>
      <c r="YZ14966" s="68"/>
      <c r="ZA14966" s="68"/>
      <c r="ZB14966" s="68"/>
      <c r="ZC14966" s="68"/>
      <c r="ZD14966" s="68"/>
    </row>
    <row r="14967" spans="658:680" x14ac:dyDescent="0.25">
      <c r="YH14967" s="68"/>
      <c r="YI14967" s="68"/>
      <c r="YJ14967" s="68"/>
      <c r="YK14967" s="68"/>
      <c r="YL14967" s="68"/>
      <c r="YM14967" s="68"/>
      <c r="YN14967" s="68"/>
      <c r="YO14967" s="68"/>
      <c r="YP14967" s="68"/>
      <c r="YQ14967" s="68"/>
      <c r="YR14967" s="68"/>
      <c r="YS14967" s="68"/>
      <c r="YT14967" s="68"/>
      <c r="YU14967" s="68"/>
      <c r="YV14967" s="68"/>
      <c r="YW14967" s="68"/>
      <c r="YX14967" s="68">
        <v>0.19071584074607201</v>
      </c>
      <c r="YY14967" s="68"/>
      <c r="YZ14967" s="68"/>
      <c r="ZA14967" s="68"/>
      <c r="ZB14967" s="68"/>
      <c r="ZC14967" s="68"/>
      <c r="ZD14967" s="68"/>
    </row>
    <row r="14968" spans="658:680" x14ac:dyDescent="0.25">
      <c r="YH14968" s="68"/>
      <c r="YI14968" s="68"/>
      <c r="YJ14968" s="68"/>
      <c r="YK14968" s="68"/>
      <c r="YL14968" s="68"/>
      <c r="YM14968" s="68"/>
      <c r="YN14968" s="68"/>
      <c r="YO14968" s="68"/>
      <c r="YP14968" s="68"/>
      <c r="YQ14968" s="68"/>
      <c r="YR14968" s="68"/>
      <c r="YS14968" s="68"/>
      <c r="YT14968" s="68"/>
      <c r="YU14968" s="68"/>
      <c r="YV14968" s="68"/>
      <c r="YW14968" s="68"/>
      <c r="YX14968" s="68">
        <v>0.190649929799038</v>
      </c>
      <c r="YY14968" s="68"/>
      <c r="YZ14968" s="68"/>
      <c r="ZA14968" s="68"/>
      <c r="ZB14968" s="68"/>
      <c r="ZC14968" s="68"/>
      <c r="ZD14968" s="68"/>
    </row>
    <row r="14969" spans="658:680" x14ac:dyDescent="0.25">
      <c r="YH14969" s="68"/>
      <c r="YI14969" s="68"/>
      <c r="YJ14969" s="68"/>
      <c r="YK14969" s="68"/>
      <c r="YL14969" s="68"/>
      <c r="YM14969" s="68"/>
      <c r="YN14969" s="68"/>
      <c r="YO14969" s="68"/>
      <c r="YP14969" s="68"/>
      <c r="YQ14969" s="68"/>
      <c r="YR14969" s="68"/>
      <c r="YS14969" s="68"/>
      <c r="YT14969" s="68"/>
      <c r="YU14969" s="68"/>
      <c r="YV14969" s="68"/>
      <c r="YW14969" s="68"/>
      <c r="YX14969" s="68">
        <v>0.190649929799038</v>
      </c>
      <c r="YY14969" s="68"/>
      <c r="YZ14969" s="68"/>
      <c r="ZA14969" s="68"/>
      <c r="ZB14969" s="68"/>
      <c r="ZC14969" s="68"/>
      <c r="ZD14969" s="68"/>
    </row>
    <row r="14970" spans="658:680" x14ac:dyDescent="0.25">
      <c r="YH14970" s="68"/>
      <c r="YI14970" s="68"/>
      <c r="YJ14970" s="68"/>
      <c r="YK14970" s="68"/>
      <c r="YL14970" s="68"/>
      <c r="YM14970" s="68"/>
      <c r="YN14970" s="68"/>
      <c r="YO14970" s="68"/>
      <c r="YP14970" s="68"/>
      <c r="YQ14970" s="68"/>
      <c r="YR14970" s="68"/>
      <c r="YS14970" s="68"/>
      <c r="YT14970" s="68"/>
      <c r="YU14970" s="68"/>
      <c r="YV14970" s="68"/>
      <c r="YW14970" s="68"/>
      <c r="YX14970" s="68">
        <v>0.190136236305496</v>
      </c>
      <c r="YY14970" s="68"/>
      <c r="YZ14970" s="68"/>
      <c r="ZA14970" s="68"/>
      <c r="ZB14970" s="68"/>
      <c r="ZC14970" s="68"/>
      <c r="ZD14970" s="68"/>
    </row>
    <row r="14971" spans="658:680" x14ac:dyDescent="0.25">
      <c r="YH14971" s="68"/>
      <c r="YI14971" s="68"/>
      <c r="YJ14971" s="68"/>
      <c r="YK14971" s="68"/>
      <c r="YL14971" s="68"/>
      <c r="YM14971" s="68"/>
      <c r="YN14971" s="68"/>
      <c r="YO14971" s="68"/>
      <c r="YP14971" s="68"/>
      <c r="YQ14971" s="68"/>
      <c r="YR14971" s="68"/>
      <c r="YS14971" s="68"/>
      <c r="YT14971" s="68"/>
      <c r="YU14971" s="68"/>
      <c r="YV14971" s="68"/>
      <c r="YW14971" s="68"/>
      <c r="YX14971" s="68">
        <v>0.190136236305496</v>
      </c>
      <c r="YY14971" s="68"/>
      <c r="YZ14971" s="68"/>
      <c r="ZA14971" s="68"/>
      <c r="ZB14971" s="68"/>
      <c r="ZC14971" s="68"/>
      <c r="ZD14971" s="68"/>
    </row>
    <row r="14972" spans="658:680" x14ac:dyDescent="0.25">
      <c r="YH14972" s="68"/>
      <c r="YI14972" s="68"/>
      <c r="YJ14972" s="68"/>
      <c r="YK14972" s="68"/>
      <c r="YL14972" s="68"/>
      <c r="YM14972" s="68"/>
      <c r="YN14972" s="68"/>
      <c r="YO14972" s="68"/>
      <c r="YP14972" s="68"/>
      <c r="YQ14972" s="68"/>
      <c r="YR14972" s="68"/>
      <c r="YS14972" s="68"/>
      <c r="YT14972" s="68"/>
      <c r="YU14972" s="68"/>
      <c r="YV14972" s="68"/>
      <c r="YW14972" s="68"/>
      <c r="YX14972" s="68">
        <v>0.190051484724548</v>
      </c>
      <c r="YY14972" s="68"/>
      <c r="YZ14972" s="68"/>
      <c r="ZA14972" s="68"/>
      <c r="ZB14972" s="68"/>
      <c r="ZC14972" s="68"/>
      <c r="ZD14972" s="68"/>
    </row>
    <row r="14973" spans="658:680" x14ac:dyDescent="0.25">
      <c r="YH14973" s="68"/>
      <c r="YI14973" s="68"/>
      <c r="YJ14973" s="68"/>
      <c r="YK14973" s="68"/>
      <c r="YL14973" s="68"/>
      <c r="YM14973" s="68"/>
      <c r="YN14973" s="68"/>
      <c r="YO14973" s="68"/>
      <c r="YP14973" s="68"/>
      <c r="YQ14973" s="68"/>
      <c r="YR14973" s="68"/>
      <c r="YS14973" s="68"/>
      <c r="YT14973" s="68"/>
      <c r="YU14973" s="68"/>
      <c r="YV14973" s="68"/>
      <c r="YW14973" s="68"/>
      <c r="YX14973" s="68">
        <v>0.190051484724548</v>
      </c>
      <c r="YY14973" s="68"/>
      <c r="YZ14973" s="68"/>
      <c r="ZA14973" s="68"/>
      <c r="ZB14973" s="68"/>
      <c r="ZC14973" s="68"/>
      <c r="ZD14973" s="68"/>
    </row>
    <row r="14974" spans="658:680" x14ac:dyDescent="0.25">
      <c r="YH14974" s="68"/>
      <c r="YI14974" s="68"/>
      <c r="YJ14974" s="68"/>
      <c r="YK14974" s="68"/>
      <c r="YL14974" s="68"/>
      <c r="YM14974" s="68"/>
      <c r="YN14974" s="68"/>
      <c r="YO14974" s="68"/>
      <c r="YP14974" s="68"/>
      <c r="YQ14974" s="68"/>
      <c r="YR14974" s="68"/>
      <c r="YS14974" s="68"/>
      <c r="YT14974" s="68"/>
      <c r="YU14974" s="68"/>
      <c r="YV14974" s="68"/>
      <c r="YW14974" s="68"/>
      <c r="YX14974" s="68">
        <v>0.19001733476049501</v>
      </c>
      <c r="YY14974" s="68"/>
      <c r="YZ14974" s="68"/>
      <c r="ZA14974" s="68"/>
      <c r="ZB14974" s="68"/>
      <c r="ZC14974" s="68"/>
      <c r="ZD14974" s="68"/>
    </row>
    <row r="14975" spans="658:680" x14ac:dyDescent="0.25">
      <c r="YH14975" s="68"/>
      <c r="YI14975" s="68"/>
      <c r="YJ14975" s="68"/>
      <c r="YK14975" s="68"/>
      <c r="YL14975" s="68"/>
      <c r="YM14975" s="68"/>
      <c r="YN14975" s="68"/>
      <c r="YO14975" s="68"/>
      <c r="YP14975" s="68"/>
      <c r="YQ14975" s="68"/>
      <c r="YR14975" s="68"/>
      <c r="YS14975" s="68"/>
      <c r="YT14975" s="68"/>
      <c r="YU14975" s="68"/>
      <c r="YV14975" s="68"/>
      <c r="YW14975" s="68"/>
      <c r="YX14975" s="68">
        <v>0.19001733476049501</v>
      </c>
      <c r="YY14975" s="68"/>
      <c r="YZ14975" s="68"/>
      <c r="ZA14975" s="68"/>
      <c r="ZB14975" s="68"/>
      <c r="ZC14975" s="68"/>
      <c r="ZD14975" s="68"/>
    </row>
    <row r="14976" spans="658:680" x14ac:dyDescent="0.25">
      <c r="YH14976" s="68"/>
      <c r="YI14976" s="68"/>
      <c r="YJ14976" s="68"/>
      <c r="YK14976" s="68"/>
      <c r="YL14976" s="68"/>
      <c r="YM14976" s="68"/>
      <c r="YN14976" s="68"/>
      <c r="YO14976" s="68"/>
      <c r="YP14976" s="68"/>
      <c r="YQ14976" s="68"/>
      <c r="YR14976" s="68"/>
      <c r="YS14976" s="68"/>
      <c r="YT14976" s="68"/>
      <c r="YU14976" s="68"/>
      <c r="YV14976" s="68"/>
      <c r="YW14976" s="68"/>
      <c r="YX14976" s="68">
        <v>0.18986966458025401</v>
      </c>
      <c r="YY14976" s="68"/>
      <c r="YZ14976" s="68"/>
      <c r="ZA14976" s="68"/>
      <c r="ZB14976" s="68"/>
      <c r="ZC14976" s="68"/>
      <c r="ZD14976" s="68"/>
    </row>
    <row r="14977" spans="658:680" x14ac:dyDescent="0.25">
      <c r="YH14977" s="68"/>
      <c r="YI14977" s="68"/>
      <c r="YJ14977" s="68"/>
      <c r="YK14977" s="68"/>
      <c r="YL14977" s="68"/>
      <c r="YM14977" s="68"/>
      <c r="YN14977" s="68"/>
      <c r="YO14977" s="68"/>
      <c r="YP14977" s="68"/>
      <c r="YQ14977" s="68"/>
      <c r="YR14977" s="68"/>
      <c r="YS14977" s="68"/>
      <c r="YT14977" s="68"/>
      <c r="YU14977" s="68"/>
      <c r="YV14977" s="68"/>
      <c r="YW14977" s="68"/>
      <c r="YX14977" s="68">
        <v>0.18986966458025401</v>
      </c>
      <c r="YY14977" s="68"/>
      <c r="YZ14977" s="68"/>
      <c r="ZA14977" s="68"/>
      <c r="ZB14977" s="68"/>
      <c r="ZC14977" s="68"/>
      <c r="ZD14977" s="68"/>
    </row>
    <row r="14978" spans="658:680" x14ac:dyDescent="0.25">
      <c r="YH14978" s="68"/>
      <c r="YI14978" s="68"/>
      <c r="YJ14978" s="68"/>
      <c r="YK14978" s="68"/>
      <c r="YL14978" s="68"/>
      <c r="YM14978" s="68"/>
      <c r="YN14978" s="68"/>
      <c r="YO14978" s="68"/>
      <c r="YP14978" s="68"/>
      <c r="YQ14978" s="68"/>
      <c r="YR14978" s="68"/>
      <c r="YS14978" s="68"/>
      <c r="YT14978" s="68"/>
      <c r="YU14978" s="68"/>
      <c r="YV14978" s="68"/>
      <c r="YW14978" s="68"/>
      <c r="YX14978" s="68">
        <v>0.189849919177633</v>
      </c>
      <c r="YY14978" s="68"/>
      <c r="YZ14978" s="68"/>
      <c r="ZA14978" s="68"/>
      <c r="ZB14978" s="68"/>
      <c r="ZC14978" s="68"/>
      <c r="ZD14978" s="68"/>
    </row>
    <row r="14979" spans="658:680" x14ac:dyDescent="0.25">
      <c r="YH14979" s="68"/>
      <c r="YI14979" s="68"/>
      <c r="YJ14979" s="68"/>
      <c r="YK14979" s="68"/>
      <c r="YL14979" s="68"/>
      <c r="YM14979" s="68"/>
      <c r="YN14979" s="68"/>
      <c r="YO14979" s="68"/>
      <c r="YP14979" s="68"/>
      <c r="YQ14979" s="68"/>
      <c r="YR14979" s="68"/>
      <c r="YS14979" s="68"/>
      <c r="YT14979" s="68"/>
      <c r="YU14979" s="68"/>
      <c r="YV14979" s="68"/>
      <c r="YW14979" s="68"/>
      <c r="YX14979" s="68">
        <v>0.189849919177633</v>
      </c>
      <c r="YY14979" s="68"/>
      <c r="YZ14979" s="68"/>
      <c r="ZA14979" s="68"/>
      <c r="ZB14979" s="68"/>
      <c r="ZC14979" s="68"/>
      <c r="ZD14979" s="68"/>
    </row>
    <row r="14980" spans="658:680" x14ac:dyDescent="0.25">
      <c r="YH14980" s="68"/>
      <c r="YI14980" s="68"/>
      <c r="YJ14980" s="68"/>
      <c r="YK14980" s="68"/>
      <c r="YL14980" s="68"/>
      <c r="YM14980" s="68"/>
      <c r="YN14980" s="68"/>
      <c r="YO14980" s="68"/>
      <c r="YP14980" s="68"/>
      <c r="YQ14980" s="68"/>
      <c r="YR14980" s="68"/>
      <c r="YS14980" s="68"/>
      <c r="YT14980" s="68"/>
      <c r="YU14980" s="68"/>
      <c r="YV14980" s="68"/>
      <c r="YW14980" s="68"/>
      <c r="YX14980" s="68">
        <v>0.18981061495104101</v>
      </c>
      <c r="YY14980" s="68"/>
      <c r="YZ14980" s="68"/>
      <c r="ZA14980" s="68"/>
      <c r="ZB14980" s="68"/>
      <c r="ZC14980" s="68"/>
      <c r="ZD14980" s="68"/>
    </row>
    <row r="14981" spans="658:680" x14ac:dyDescent="0.25">
      <c r="YH14981" s="68"/>
      <c r="YI14981" s="68"/>
      <c r="YJ14981" s="68"/>
      <c r="YK14981" s="68"/>
      <c r="YL14981" s="68"/>
      <c r="YM14981" s="68"/>
      <c r="YN14981" s="68"/>
      <c r="YO14981" s="68"/>
      <c r="YP14981" s="68"/>
      <c r="YQ14981" s="68"/>
      <c r="YR14981" s="68"/>
      <c r="YS14981" s="68"/>
      <c r="YT14981" s="68"/>
      <c r="YU14981" s="68"/>
      <c r="YV14981" s="68"/>
      <c r="YW14981" s="68"/>
      <c r="YX14981" s="68">
        <v>0.18981061495104101</v>
      </c>
      <c r="YY14981" s="68"/>
      <c r="YZ14981" s="68"/>
      <c r="ZA14981" s="68"/>
      <c r="ZB14981" s="68"/>
      <c r="ZC14981" s="68"/>
      <c r="ZD14981" s="68"/>
    </row>
    <row r="14982" spans="658:680" x14ac:dyDescent="0.25">
      <c r="YH14982" s="68"/>
      <c r="YI14982" s="68"/>
      <c r="YJ14982" s="68"/>
      <c r="YK14982" s="68"/>
      <c r="YL14982" s="68"/>
      <c r="YM14982" s="68"/>
      <c r="YN14982" s="68"/>
      <c r="YO14982" s="68"/>
      <c r="YP14982" s="68"/>
      <c r="YQ14982" s="68"/>
      <c r="YR14982" s="68"/>
      <c r="YS14982" s="68"/>
      <c r="YT14982" s="68"/>
      <c r="YU14982" s="68"/>
      <c r="YV14982" s="68"/>
      <c r="YW14982" s="68"/>
      <c r="YX14982" s="68">
        <v>0.18970770069899101</v>
      </c>
      <c r="YY14982" s="68"/>
      <c r="YZ14982" s="68"/>
      <c r="ZA14982" s="68"/>
      <c r="ZB14982" s="68"/>
      <c r="ZC14982" s="68"/>
      <c r="ZD14982" s="68"/>
    </row>
    <row r="14983" spans="658:680" x14ac:dyDescent="0.25">
      <c r="YH14983" s="68"/>
      <c r="YI14983" s="68"/>
      <c r="YJ14983" s="68"/>
      <c r="YK14983" s="68"/>
      <c r="YL14983" s="68"/>
      <c r="YM14983" s="68"/>
      <c r="YN14983" s="68"/>
      <c r="YO14983" s="68"/>
      <c r="YP14983" s="68"/>
      <c r="YQ14983" s="68"/>
      <c r="YR14983" s="68"/>
      <c r="YS14983" s="68"/>
      <c r="YT14983" s="68"/>
      <c r="YU14983" s="68"/>
      <c r="YV14983" s="68"/>
      <c r="YW14983" s="68"/>
      <c r="YX14983" s="68">
        <v>0.18970770069899101</v>
      </c>
      <c r="YY14983" s="68"/>
      <c r="YZ14983" s="68"/>
      <c r="ZA14983" s="68"/>
      <c r="ZB14983" s="68"/>
      <c r="ZC14983" s="68"/>
      <c r="ZD14983" s="68"/>
    </row>
    <row r="14984" spans="658:680" x14ac:dyDescent="0.25">
      <c r="YH14984" s="68"/>
      <c r="YI14984" s="68"/>
      <c r="YJ14984" s="68"/>
      <c r="YK14984" s="68"/>
      <c r="YL14984" s="68"/>
      <c r="YM14984" s="68"/>
      <c r="YN14984" s="68"/>
      <c r="YO14984" s="68"/>
      <c r="YP14984" s="68"/>
      <c r="YQ14984" s="68"/>
      <c r="YR14984" s="68"/>
      <c r="YS14984" s="68"/>
      <c r="YT14984" s="68"/>
      <c r="YU14984" s="68"/>
      <c r="YV14984" s="68"/>
      <c r="YW14984" s="68"/>
      <c r="YX14984" s="68">
        <v>0.189527975867325</v>
      </c>
      <c r="YY14984" s="68"/>
      <c r="YZ14984" s="68"/>
      <c r="ZA14984" s="68"/>
      <c r="ZB14984" s="68"/>
      <c r="ZC14984" s="68"/>
      <c r="ZD14984" s="68"/>
    </row>
    <row r="14985" spans="658:680" x14ac:dyDescent="0.25">
      <c r="YH14985" s="68"/>
      <c r="YI14985" s="68"/>
      <c r="YJ14985" s="68"/>
      <c r="YK14985" s="68"/>
      <c r="YL14985" s="68"/>
      <c r="YM14985" s="68"/>
      <c r="YN14985" s="68"/>
      <c r="YO14985" s="68"/>
      <c r="YP14985" s="68"/>
      <c r="YQ14985" s="68"/>
      <c r="YR14985" s="68"/>
      <c r="YS14985" s="68"/>
      <c r="YT14985" s="68"/>
      <c r="YU14985" s="68"/>
      <c r="YV14985" s="68"/>
      <c r="YW14985" s="68"/>
      <c r="YX14985" s="68">
        <v>0.189527975867325</v>
      </c>
      <c r="YY14985" s="68"/>
      <c r="YZ14985" s="68"/>
      <c r="ZA14985" s="68"/>
      <c r="ZB14985" s="68"/>
      <c r="ZC14985" s="68"/>
      <c r="ZD14985" s="68"/>
    </row>
    <row r="14986" spans="658:680" x14ac:dyDescent="0.25">
      <c r="YH14986" s="68"/>
      <c r="YI14986" s="68"/>
      <c r="YJ14986" s="68"/>
      <c r="YK14986" s="68"/>
      <c r="YL14986" s="68"/>
      <c r="YM14986" s="68"/>
      <c r="YN14986" s="68"/>
      <c r="YO14986" s="68"/>
      <c r="YP14986" s="68"/>
      <c r="YQ14986" s="68"/>
      <c r="YR14986" s="68"/>
      <c r="YS14986" s="68"/>
      <c r="YT14986" s="68"/>
      <c r="YU14986" s="68"/>
      <c r="YV14986" s="68"/>
      <c r="YW14986" s="68"/>
      <c r="YX14986" s="68">
        <v>0.18933414454843001</v>
      </c>
      <c r="YY14986" s="68"/>
      <c r="YZ14986" s="68"/>
      <c r="ZA14986" s="68"/>
      <c r="ZB14986" s="68"/>
      <c r="ZC14986" s="68"/>
      <c r="ZD14986" s="68"/>
    </row>
    <row r="14987" spans="658:680" x14ac:dyDescent="0.25">
      <c r="YH14987" s="68"/>
      <c r="YI14987" s="68"/>
      <c r="YJ14987" s="68"/>
      <c r="YK14987" s="68"/>
      <c r="YL14987" s="68"/>
      <c r="YM14987" s="68"/>
      <c r="YN14987" s="68"/>
      <c r="YO14987" s="68"/>
      <c r="YP14987" s="68"/>
      <c r="YQ14987" s="68"/>
      <c r="YR14987" s="68"/>
      <c r="YS14987" s="68"/>
      <c r="YT14987" s="68"/>
      <c r="YU14987" s="68"/>
      <c r="YV14987" s="68"/>
      <c r="YW14987" s="68"/>
      <c r="YX14987" s="68">
        <v>0.18933414454843001</v>
      </c>
      <c r="YY14987" s="68"/>
      <c r="YZ14987" s="68"/>
      <c r="ZA14987" s="68"/>
      <c r="ZB14987" s="68"/>
      <c r="ZC14987" s="68"/>
      <c r="ZD14987" s="68"/>
    </row>
    <row r="14988" spans="658:680" x14ac:dyDescent="0.25">
      <c r="YH14988" s="68"/>
      <c r="YI14988" s="68"/>
      <c r="YJ14988" s="68"/>
      <c r="YK14988" s="68"/>
      <c r="YL14988" s="68"/>
      <c r="YM14988" s="68"/>
      <c r="YN14988" s="68"/>
      <c r="YO14988" s="68"/>
      <c r="YP14988" s="68"/>
      <c r="YQ14988" s="68"/>
      <c r="YR14988" s="68"/>
      <c r="YS14988" s="68"/>
      <c r="YT14988" s="68"/>
      <c r="YU14988" s="68"/>
      <c r="YV14988" s="68"/>
      <c r="YW14988" s="68"/>
      <c r="YX14988" s="68">
        <v>0.18929933695898701</v>
      </c>
      <c r="YY14988" s="68"/>
      <c r="YZ14988" s="68"/>
      <c r="ZA14988" s="68"/>
      <c r="ZB14988" s="68"/>
      <c r="ZC14988" s="68"/>
      <c r="ZD14988" s="68"/>
    </row>
    <row r="14989" spans="658:680" x14ac:dyDescent="0.25">
      <c r="YH14989" s="68"/>
      <c r="YI14989" s="68"/>
      <c r="YJ14989" s="68"/>
      <c r="YK14989" s="68"/>
      <c r="YL14989" s="68"/>
      <c r="YM14989" s="68"/>
      <c r="YN14989" s="68"/>
      <c r="YO14989" s="68"/>
      <c r="YP14989" s="68"/>
      <c r="YQ14989" s="68"/>
      <c r="YR14989" s="68"/>
      <c r="YS14989" s="68"/>
      <c r="YT14989" s="68"/>
      <c r="YU14989" s="68"/>
      <c r="YV14989" s="68"/>
      <c r="YW14989" s="68"/>
      <c r="YX14989" s="68">
        <v>0.18929933695898701</v>
      </c>
      <c r="YY14989" s="68"/>
      <c r="YZ14989" s="68"/>
      <c r="ZA14989" s="68"/>
      <c r="ZB14989" s="68"/>
      <c r="ZC14989" s="68"/>
      <c r="ZD14989" s="68"/>
    </row>
    <row r="14990" spans="658:680" x14ac:dyDescent="0.25">
      <c r="YH14990" s="68"/>
      <c r="YI14990" s="68"/>
      <c r="YJ14990" s="68"/>
      <c r="YK14990" s="68"/>
      <c r="YL14990" s="68"/>
      <c r="YM14990" s="68"/>
      <c r="YN14990" s="68"/>
      <c r="YO14990" s="68"/>
      <c r="YP14990" s="68"/>
      <c r="YQ14990" s="68"/>
      <c r="YR14990" s="68"/>
      <c r="YS14990" s="68"/>
      <c r="YT14990" s="68"/>
      <c r="YU14990" s="68"/>
      <c r="YV14990" s="68"/>
      <c r="YW14990" s="68"/>
      <c r="YX14990" s="68">
        <v>0.18924787186823</v>
      </c>
      <c r="YY14990" s="68"/>
      <c r="YZ14990" s="68"/>
      <c r="ZA14990" s="68"/>
      <c r="ZB14990" s="68"/>
      <c r="ZC14990" s="68"/>
      <c r="ZD14990" s="68"/>
    </row>
    <row r="14991" spans="658:680" x14ac:dyDescent="0.25">
      <c r="YH14991" s="68"/>
      <c r="YI14991" s="68"/>
      <c r="YJ14991" s="68"/>
      <c r="YK14991" s="68"/>
      <c r="YL14991" s="68"/>
      <c r="YM14991" s="68"/>
      <c r="YN14991" s="68"/>
      <c r="YO14991" s="68"/>
      <c r="YP14991" s="68"/>
      <c r="YQ14991" s="68"/>
      <c r="YR14991" s="68"/>
      <c r="YS14991" s="68"/>
      <c r="YT14991" s="68"/>
      <c r="YU14991" s="68"/>
      <c r="YV14991" s="68"/>
      <c r="YW14991" s="68"/>
      <c r="YX14991" s="68">
        <v>0.18924787186823</v>
      </c>
      <c r="YY14991" s="68"/>
      <c r="YZ14991" s="68"/>
      <c r="ZA14991" s="68"/>
      <c r="ZB14991" s="68"/>
      <c r="ZC14991" s="68"/>
      <c r="ZD14991" s="68"/>
    </row>
    <row r="14992" spans="658:680" x14ac:dyDescent="0.25">
      <c r="YH14992" s="68"/>
      <c r="YI14992" s="68"/>
      <c r="YJ14992" s="68"/>
      <c r="YK14992" s="68"/>
      <c r="YL14992" s="68"/>
      <c r="YM14992" s="68"/>
      <c r="YN14992" s="68"/>
      <c r="YO14992" s="68"/>
      <c r="YP14992" s="68"/>
      <c r="YQ14992" s="68"/>
      <c r="YR14992" s="68"/>
      <c r="YS14992" s="68"/>
      <c r="YT14992" s="68"/>
      <c r="YU14992" s="68"/>
      <c r="YV14992" s="68"/>
      <c r="YW14992" s="68"/>
      <c r="YX14992" s="68">
        <v>0.18917444177852899</v>
      </c>
      <c r="YY14992" s="68"/>
      <c r="YZ14992" s="68"/>
      <c r="ZA14992" s="68"/>
      <c r="ZB14992" s="68"/>
      <c r="ZC14992" s="68"/>
      <c r="ZD14992" s="68"/>
    </row>
    <row r="14993" spans="658:680" x14ac:dyDescent="0.25">
      <c r="YH14993" s="68"/>
      <c r="YI14993" s="68"/>
      <c r="YJ14993" s="68"/>
      <c r="YK14993" s="68"/>
      <c r="YL14993" s="68"/>
      <c r="YM14993" s="68"/>
      <c r="YN14993" s="68"/>
      <c r="YO14993" s="68"/>
      <c r="YP14993" s="68"/>
      <c r="YQ14993" s="68"/>
      <c r="YR14993" s="68"/>
      <c r="YS14993" s="68"/>
      <c r="YT14993" s="68"/>
      <c r="YU14993" s="68"/>
      <c r="YV14993" s="68"/>
      <c r="YW14993" s="68"/>
      <c r="YX14993" s="68">
        <v>0.18917444177852899</v>
      </c>
      <c r="YY14993" s="68"/>
      <c r="YZ14993" s="68"/>
      <c r="ZA14993" s="68"/>
      <c r="ZB14993" s="68"/>
      <c r="ZC14993" s="68"/>
      <c r="ZD14993" s="68"/>
    </row>
    <row r="14994" spans="658:680" x14ac:dyDescent="0.25">
      <c r="YH14994" s="68"/>
      <c r="YI14994" s="68"/>
      <c r="YJ14994" s="68"/>
      <c r="YK14994" s="68"/>
      <c r="YL14994" s="68"/>
      <c r="YM14994" s="68"/>
      <c r="YN14994" s="68"/>
      <c r="YO14994" s="68"/>
      <c r="YP14994" s="68"/>
      <c r="YQ14994" s="68"/>
      <c r="YR14994" s="68"/>
      <c r="YS14994" s="68"/>
      <c r="YT14994" s="68"/>
      <c r="YU14994" s="68"/>
      <c r="YV14994" s="68"/>
      <c r="YW14994" s="68"/>
      <c r="YX14994" s="68">
        <v>0.18911559428094399</v>
      </c>
      <c r="YY14994" s="68"/>
      <c r="YZ14994" s="68"/>
      <c r="ZA14994" s="68"/>
      <c r="ZB14994" s="68"/>
      <c r="ZC14994" s="68"/>
      <c r="ZD14994" s="68"/>
    </row>
    <row r="14995" spans="658:680" x14ac:dyDescent="0.25">
      <c r="YH14995" s="68"/>
      <c r="YI14995" s="68"/>
      <c r="YJ14995" s="68"/>
      <c r="YK14995" s="68"/>
      <c r="YL14995" s="68"/>
      <c r="YM14995" s="68"/>
      <c r="YN14995" s="68"/>
      <c r="YO14995" s="68"/>
      <c r="YP14995" s="68"/>
      <c r="YQ14995" s="68"/>
      <c r="YR14995" s="68"/>
      <c r="YS14995" s="68"/>
      <c r="YT14995" s="68"/>
      <c r="YU14995" s="68"/>
      <c r="YV14995" s="68"/>
      <c r="YW14995" s="68"/>
      <c r="YX14995" s="68">
        <v>0.18911559428094399</v>
      </c>
      <c r="YY14995" s="68"/>
      <c r="YZ14995" s="68"/>
      <c r="ZA14995" s="68"/>
      <c r="ZB14995" s="68"/>
      <c r="ZC14995" s="68"/>
      <c r="ZD14995" s="68"/>
    </row>
    <row r="14996" spans="658:680" x14ac:dyDescent="0.25">
      <c r="YH14996" s="68"/>
      <c r="YI14996" s="68"/>
      <c r="YJ14996" s="68"/>
      <c r="YK14996" s="68"/>
      <c r="YL14996" s="68"/>
      <c r="YM14996" s="68"/>
      <c r="YN14996" s="68"/>
      <c r="YO14996" s="68"/>
      <c r="YP14996" s="68"/>
      <c r="YQ14996" s="68"/>
      <c r="YR14996" s="68"/>
      <c r="YS14996" s="68"/>
      <c r="YT14996" s="68"/>
      <c r="YU14996" s="68"/>
      <c r="YV14996" s="68"/>
      <c r="YW14996" s="68"/>
      <c r="YX14996" s="68">
        <v>0.189104896169662</v>
      </c>
      <c r="YY14996" s="68"/>
      <c r="YZ14996" s="68"/>
      <c r="ZA14996" s="68"/>
      <c r="ZB14996" s="68"/>
      <c r="ZC14996" s="68"/>
      <c r="ZD14996" s="68"/>
    </row>
    <row r="14997" spans="658:680" x14ac:dyDescent="0.25">
      <c r="YH14997" s="68"/>
      <c r="YI14997" s="68"/>
      <c r="YJ14997" s="68"/>
      <c r="YK14997" s="68"/>
      <c r="YL14997" s="68"/>
      <c r="YM14997" s="68"/>
      <c r="YN14997" s="68"/>
      <c r="YO14997" s="68"/>
      <c r="YP14997" s="68"/>
      <c r="YQ14997" s="68"/>
      <c r="YR14997" s="68"/>
      <c r="YS14997" s="68"/>
      <c r="YT14997" s="68"/>
      <c r="YU14997" s="68"/>
      <c r="YV14997" s="68"/>
      <c r="YW14997" s="68"/>
      <c r="YX14997" s="68">
        <v>0.189104896169662</v>
      </c>
      <c r="YY14997" s="68"/>
      <c r="YZ14997" s="68"/>
      <c r="ZA14997" s="68"/>
      <c r="ZB14997" s="68"/>
      <c r="ZC14997" s="68"/>
      <c r="ZD14997" s="68"/>
    </row>
    <row r="14998" spans="658:680" x14ac:dyDescent="0.25">
      <c r="YH14998" s="68"/>
      <c r="YI14998" s="68"/>
      <c r="YJ14998" s="68"/>
      <c r="YK14998" s="68"/>
      <c r="YL14998" s="68"/>
      <c r="YM14998" s="68"/>
      <c r="YN14998" s="68"/>
      <c r="YO14998" s="68"/>
      <c r="YP14998" s="68"/>
      <c r="YQ14998" s="68"/>
      <c r="YR14998" s="68"/>
      <c r="YS14998" s="68"/>
      <c r="YT14998" s="68"/>
      <c r="YU14998" s="68"/>
      <c r="YV14998" s="68"/>
      <c r="YW14998" s="68"/>
      <c r="YX14998" s="68">
        <v>0.18895055553930401</v>
      </c>
      <c r="YY14998" s="68"/>
      <c r="YZ14998" s="68"/>
      <c r="ZA14998" s="68"/>
      <c r="ZB14998" s="68"/>
      <c r="ZC14998" s="68"/>
      <c r="ZD14998" s="68"/>
    </row>
    <row r="14999" spans="658:680" x14ac:dyDescent="0.25">
      <c r="YH14999" s="68"/>
      <c r="YI14999" s="68"/>
      <c r="YJ14999" s="68"/>
      <c r="YK14999" s="68"/>
      <c r="YL14999" s="68"/>
      <c r="YM14999" s="68"/>
      <c r="YN14999" s="68"/>
      <c r="YO14999" s="68"/>
      <c r="YP14999" s="68"/>
      <c r="YQ14999" s="68"/>
      <c r="YR14999" s="68"/>
      <c r="YS14999" s="68"/>
      <c r="YT14999" s="68"/>
      <c r="YU14999" s="68"/>
      <c r="YV14999" s="68"/>
      <c r="YW14999" s="68"/>
      <c r="YX14999" s="68">
        <v>0.18895055553930401</v>
      </c>
      <c r="YY14999" s="68"/>
      <c r="YZ14999" s="68"/>
      <c r="ZA14999" s="68"/>
      <c r="ZB14999" s="68"/>
      <c r="ZC14999" s="68"/>
      <c r="ZD14999" s="68"/>
    </row>
    <row r="15000" spans="658:680" x14ac:dyDescent="0.25">
      <c r="YH15000" s="68"/>
      <c r="YI15000" s="68"/>
      <c r="YJ15000" s="68"/>
      <c r="YK15000" s="68"/>
      <c r="YL15000" s="68"/>
      <c r="YM15000" s="68"/>
      <c r="YN15000" s="68"/>
      <c r="YO15000" s="68"/>
      <c r="YP15000" s="68"/>
      <c r="YQ15000" s="68"/>
      <c r="YR15000" s="68"/>
      <c r="YS15000" s="68"/>
      <c r="YT15000" s="68"/>
      <c r="YU15000" s="68"/>
      <c r="YV15000" s="68"/>
      <c r="YW15000" s="68"/>
      <c r="YX15000" s="68">
        <v>0.18878802871369199</v>
      </c>
      <c r="YY15000" s="68"/>
      <c r="YZ15000" s="68"/>
      <c r="ZA15000" s="68"/>
      <c r="ZB15000" s="68"/>
      <c r="ZC15000" s="68"/>
      <c r="ZD15000" s="68"/>
    </row>
    <row r="15001" spans="658:680" x14ac:dyDescent="0.25">
      <c r="YH15001" s="68"/>
      <c r="YI15001" s="68"/>
      <c r="YJ15001" s="68"/>
      <c r="YK15001" s="68"/>
      <c r="YL15001" s="68"/>
      <c r="YM15001" s="68"/>
      <c r="YN15001" s="68"/>
      <c r="YO15001" s="68"/>
      <c r="YP15001" s="68"/>
      <c r="YQ15001" s="68"/>
      <c r="YR15001" s="68"/>
      <c r="YS15001" s="68"/>
      <c r="YT15001" s="68"/>
      <c r="YU15001" s="68"/>
      <c r="YV15001" s="68"/>
      <c r="YW15001" s="68"/>
      <c r="YX15001" s="68">
        <v>0.18878802871369199</v>
      </c>
      <c r="YY15001" s="68"/>
      <c r="YZ15001" s="68"/>
      <c r="ZA15001" s="68"/>
      <c r="ZB15001" s="68"/>
      <c r="ZC15001" s="68"/>
      <c r="ZD15001" s="68"/>
    </row>
    <row r="15002" spans="658:680" x14ac:dyDescent="0.25">
      <c r="YH15002" s="68"/>
      <c r="YI15002" s="68"/>
      <c r="YJ15002" s="68"/>
      <c r="YK15002" s="68"/>
      <c r="YL15002" s="68"/>
      <c r="YM15002" s="68"/>
      <c r="YN15002" s="68"/>
      <c r="YO15002" s="68"/>
      <c r="YP15002" s="68"/>
      <c r="YQ15002" s="68"/>
      <c r="YR15002" s="68"/>
      <c r="YS15002" s="68"/>
      <c r="YT15002" s="68"/>
      <c r="YU15002" s="68"/>
      <c r="YV15002" s="68"/>
      <c r="YW15002" s="68"/>
      <c r="YX15002" s="68">
        <v>0.18877244064573401</v>
      </c>
      <c r="YY15002" s="68"/>
      <c r="YZ15002" s="68"/>
      <c r="ZA15002" s="68"/>
      <c r="ZB15002" s="68"/>
      <c r="ZC15002" s="68"/>
      <c r="ZD15002" s="68"/>
    </row>
    <row r="15003" spans="658:680" x14ac:dyDescent="0.25">
      <c r="YH15003" s="68"/>
      <c r="YI15003" s="68"/>
      <c r="YJ15003" s="68"/>
      <c r="YK15003" s="68"/>
      <c r="YL15003" s="68"/>
      <c r="YM15003" s="68"/>
      <c r="YN15003" s="68"/>
      <c r="YO15003" s="68"/>
      <c r="YP15003" s="68"/>
      <c r="YQ15003" s="68"/>
      <c r="YR15003" s="68"/>
      <c r="YS15003" s="68"/>
      <c r="YT15003" s="68"/>
      <c r="YU15003" s="68"/>
      <c r="YV15003" s="68"/>
      <c r="YW15003" s="68"/>
      <c r="YX15003" s="68">
        <v>0.18877244064573401</v>
      </c>
      <c r="YY15003" s="68"/>
      <c r="YZ15003" s="68"/>
      <c r="ZA15003" s="68"/>
      <c r="ZB15003" s="68"/>
      <c r="ZC15003" s="68"/>
      <c r="ZD15003" s="68"/>
    </row>
    <row r="15004" spans="658:680" x14ac:dyDescent="0.25">
      <c r="YH15004" s="68"/>
      <c r="YI15004" s="68"/>
      <c r="YJ15004" s="68"/>
      <c r="YK15004" s="68"/>
      <c r="YL15004" s="68"/>
      <c r="YM15004" s="68"/>
      <c r="YN15004" s="68"/>
      <c r="YO15004" s="68"/>
      <c r="YP15004" s="68"/>
      <c r="YQ15004" s="68"/>
      <c r="YR15004" s="68"/>
      <c r="YS15004" s="68"/>
      <c r="YT15004" s="68"/>
      <c r="YU15004" s="68"/>
      <c r="YV15004" s="68"/>
      <c r="YW15004" s="68"/>
      <c r="YX15004" s="68">
        <v>0.188756623682588</v>
      </c>
      <c r="YY15004" s="68"/>
      <c r="YZ15004" s="68"/>
      <c r="ZA15004" s="68"/>
      <c r="ZB15004" s="68"/>
      <c r="ZC15004" s="68"/>
      <c r="ZD15004" s="68"/>
    </row>
    <row r="15005" spans="658:680" x14ac:dyDescent="0.25">
      <c r="YH15005" s="68"/>
      <c r="YI15005" s="68"/>
      <c r="YJ15005" s="68"/>
      <c r="YK15005" s="68"/>
      <c r="YL15005" s="68"/>
      <c r="YM15005" s="68"/>
      <c r="YN15005" s="68"/>
      <c r="YO15005" s="68"/>
      <c r="YP15005" s="68"/>
      <c r="YQ15005" s="68"/>
      <c r="YR15005" s="68"/>
      <c r="YS15005" s="68"/>
      <c r="YT15005" s="68"/>
      <c r="YU15005" s="68"/>
      <c r="YV15005" s="68"/>
      <c r="YW15005" s="68"/>
      <c r="YX15005" s="68">
        <v>0.188756623682588</v>
      </c>
      <c r="YY15005" s="68"/>
      <c r="YZ15005" s="68"/>
      <c r="ZA15005" s="68"/>
      <c r="ZB15005" s="68"/>
      <c r="ZC15005" s="68"/>
      <c r="ZD15005" s="68"/>
    </row>
    <row r="15006" spans="658:680" x14ac:dyDescent="0.25">
      <c r="YH15006" s="68"/>
      <c r="YI15006" s="68"/>
      <c r="YJ15006" s="68"/>
      <c r="YK15006" s="68"/>
      <c r="YL15006" s="68"/>
      <c r="YM15006" s="68"/>
      <c r="YN15006" s="68"/>
      <c r="YO15006" s="68"/>
      <c r="YP15006" s="68"/>
      <c r="YQ15006" s="68"/>
      <c r="YR15006" s="68"/>
      <c r="YS15006" s="68"/>
      <c r="YT15006" s="68"/>
      <c r="YU15006" s="68"/>
      <c r="YV15006" s="68"/>
      <c r="YW15006" s="68"/>
      <c r="YX15006" s="68">
        <v>0.188721984103842</v>
      </c>
      <c r="YY15006" s="68"/>
      <c r="YZ15006" s="68"/>
      <c r="ZA15006" s="68"/>
      <c r="ZB15006" s="68"/>
      <c r="ZC15006" s="68"/>
      <c r="ZD15006" s="68"/>
    </row>
    <row r="15007" spans="658:680" x14ac:dyDescent="0.25">
      <c r="YH15007" s="68"/>
      <c r="YI15007" s="68"/>
      <c r="YJ15007" s="68"/>
      <c r="YK15007" s="68"/>
      <c r="YL15007" s="68"/>
      <c r="YM15007" s="68"/>
      <c r="YN15007" s="68"/>
      <c r="YO15007" s="68"/>
      <c r="YP15007" s="68"/>
      <c r="YQ15007" s="68"/>
      <c r="YR15007" s="68"/>
      <c r="YS15007" s="68"/>
      <c r="YT15007" s="68"/>
      <c r="YU15007" s="68"/>
      <c r="YV15007" s="68"/>
      <c r="YW15007" s="68"/>
      <c r="YX15007" s="68">
        <v>0.188721984103842</v>
      </c>
      <c r="YY15007" s="68"/>
      <c r="YZ15007" s="68"/>
      <c r="ZA15007" s="68"/>
      <c r="ZB15007" s="68"/>
      <c r="ZC15007" s="68"/>
      <c r="ZD15007" s="68"/>
    </row>
    <row r="15008" spans="658:680" x14ac:dyDescent="0.25">
      <c r="YH15008" s="68"/>
      <c r="YI15008" s="68"/>
      <c r="YJ15008" s="68"/>
      <c r="YK15008" s="68"/>
      <c r="YL15008" s="68"/>
      <c r="YM15008" s="68"/>
      <c r="YN15008" s="68"/>
      <c r="YO15008" s="68"/>
      <c r="YP15008" s="68"/>
      <c r="YQ15008" s="68"/>
      <c r="YR15008" s="68"/>
      <c r="YS15008" s="68"/>
      <c r="YT15008" s="68"/>
      <c r="YU15008" s="68"/>
      <c r="YV15008" s="68"/>
      <c r="YW15008" s="68"/>
      <c r="YX15008" s="68">
        <v>0.18850272980743299</v>
      </c>
      <c r="YY15008" s="68"/>
      <c r="YZ15008" s="68"/>
      <c r="ZA15008" s="68"/>
      <c r="ZB15008" s="68"/>
      <c r="ZC15008" s="68"/>
      <c r="ZD15008" s="68"/>
    </row>
    <row r="15009" spans="658:680" x14ac:dyDescent="0.25">
      <c r="YH15009" s="68"/>
      <c r="YI15009" s="68"/>
      <c r="YJ15009" s="68"/>
      <c r="YK15009" s="68"/>
      <c r="YL15009" s="68"/>
      <c r="YM15009" s="68"/>
      <c r="YN15009" s="68"/>
      <c r="YO15009" s="68"/>
      <c r="YP15009" s="68"/>
      <c r="YQ15009" s="68"/>
      <c r="YR15009" s="68"/>
      <c r="YS15009" s="68"/>
      <c r="YT15009" s="68"/>
      <c r="YU15009" s="68"/>
      <c r="YV15009" s="68"/>
      <c r="YW15009" s="68"/>
      <c r="YX15009" s="68">
        <v>0.18850272980743299</v>
      </c>
      <c r="YY15009" s="68"/>
      <c r="YZ15009" s="68"/>
      <c r="ZA15009" s="68"/>
      <c r="ZB15009" s="68"/>
      <c r="ZC15009" s="68"/>
      <c r="ZD15009" s="68"/>
    </row>
    <row r="15010" spans="658:680" x14ac:dyDescent="0.25">
      <c r="YH15010" s="68"/>
      <c r="YI15010" s="68"/>
      <c r="YJ15010" s="68"/>
      <c r="YK15010" s="68"/>
      <c r="YL15010" s="68"/>
      <c r="YM15010" s="68"/>
      <c r="YN15010" s="68"/>
      <c r="YO15010" s="68"/>
      <c r="YP15010" s="68"/>
      <c r="YQ15010" s="68"/>
      <c r="YR15010" s="68"/>
      <c r="YS15010" s="68"/>
      <c r="YT15010" s="68"/>
      <c r="YU15010" s="68"/>
      <c r="YV15010" s="68"/>
      <c r="YW15010" s="68"/>
      <c r="YX15010" s="68">
        <v>0.18817391788398599</v>
      </c>
      <c r="YY15010" s="68"/>
      <c r="YZ15010" s="68"/>
      <c r="ZA15010" s="68"/>
      <c r="ZB15010" s="68"/>
      <c r="ZC15010" s="68"/>
      <c r="ZD15010" s="68"/>
    </row>
    <row r="15011" spans="658:680" x14ac:dyDescent="0.25">
      <c r="YH15011" s="68"/>
      <c r="YI15011" s="68"/>
      <c r="YJ15011" s="68"/>
      <c r="YK15011" s="68"/>
      <c r="YL15011" s="68"/>
      <c r="YM15011" s="68"/>
      <c r="YN15011" s="68"/>
      <c r="YO15011" s="68"/>
      <c r="YP15011" s="68"/>
      <c r="YQ15011" s="68"/>
      <c r="YR15011" s="68"/>
      <c r="YS15011" s="68"/>
      <c r="YT15011" s="68"/>
      <c r="YU15011" s="68"/>
      <c r="YV15011" s="68"/>
      <c r="YW15011" s="68"/>
      <c r="YX15011" s="68">
        <v>0.18817391788398599</v>
      </c>
      <c r="YY15011" s="68"/>
      <c r="YZ15011" s="68"/>
      <c r="ZA15011" s="68"/>
      <c r="ZB15011" s="68"/>
      <c r="ZC15011" s="68"/>
      <c r="ZD15011" s="68"/>
    </row>
    <row r="15012" spans="658:680" x14ac:dyDescent="0.25">
      <c r="YH15012" s="68"/>
      <c r="YI15012" s="68"/>
      <c r="YJ15012" s="68"/>
      <c r="YK15012" s="68"/>
      <c r="YL15012" s="68"/>
      <c r="YM15012" s="68"/>
      <c r="YN15012" s="68"/>
      <c r="YO15012" s="68"/>
      <c r="YP15012" s="68"/>
      <c r="YQ15012" s="68"/>
      <c r="YR15012" s="68"/>
      <c r="YS15012" s="68"/>
      <c r="YT15012" s="68"/>
      <c r="YU15012" s="68"/>
      <c r="YV15012" s="68"/>
      <c r="YW15012" s="68"/>
      <c r="YX15012" s="68">
        <v>0.18815766483867799</v>
      </c>
      <c r="YY15012" s="68"/>
      <c r="YZ15012" s="68"/>
      <c r="ZA15012" s="68"/>
      <c r="ZB15012" s="68"/>
      <c r="ZC15012" s="68"/>
      <c r="ZD15012" s="68"/>
    </row>
    <row r="15013" spans="658:680" x14ac:dyDescent="0.25">
      <c r="YH15013" s="68"/>
      <c r="YI15013" s="68"/>
      <c r="YJ15013" s="68"/>
      <c r="YK15013" s="68"/>
      <c r="YL15013" s="68"/>
      <c r="YM15013" s="68"/>
      <c r="YN15013" s="68"/>
      <c r="YO15013" s="68"/>
      <c r="YP15013" s="68"/>
      <c r="YQ15013" s="68"/>
      <c r="YR15013" s="68"/>
      <c r="YS15013" s="68"/>
      <c r="YT15013" s="68"/>
      <c r="YU15013" s="68"/>
      <c r="YV15013" s="68"/>
      <c r="YW15013" s="68"/>
      <c r="YX15013" s="68">
        <v>0.18815766483867799</v>
      </c>
      <c r="YY15013" s="68"/>
      <c r="YZ15013" s="68"/>
      <c r="ZA15013" s="68"/>
      <c r="ZB15013" s="68"/>
      <c r="ZC15013" s="68"/>
      <c r="ZD15013" s="68"/>
    </row>
    <row r="15014" spans="658:680" x14ac:dyDescent="0.25">
      <c r="YH15014" s="68"/>
      <c r="YI15014" s="68"/>
      <c r="YJ15014" s="68"/>
      <c r="YK15014" s="68"/>
      <c r="YL15014" s="68"/>
      <c r="YM15014" s="68"/>
      <c r="YN15014" s="68"/>
      <c r="YO15014" s="68"/>
      <c r="YP15014" s="68"/>
      <c r="YQ15014" s="68"/>
      <c r="YR15014" s="68"/>
      <c r="YS15014" s="68"/>
      <c r="YT15014" s="68"/>
      <c r="YU15014" s="68"/>
      <c r="YV15014" s="68"/>
      <c r="YW15014" s="68"/>
      <c r="YX15014" s="68">
        <v>0.18769508460734299</v>
      </c>
      <c r="YY15014" s="68"/>
      <c r="YZ15014" s="68"/>
      <c r="ZA15014" s="68"/>
      <c r="ZB15014" s="68"/>
      <c r="ZC15014" s="68"/>
      <c r="ZD15014" s="68"/>
    </row>
    <row r="15015" spans="658:680" x14ac:dyDescent="0.25">
      <c r="YH15015" s="68"/>
      <c r="YI15015" s="68"/>
      <c r="YJ15015" s="68"/>
      <c r="YK15015" s="68"/>
      <c r="YL15015" s="68"/>
      <c r="YM15015" s="68"/>
      <c r="YN15015" s="68"/>
      <c r="YO15015" s="68"/>
      <c r="YP15015" s="68"/>
      <c r="YQ15015" s="68"/>
      <c r="YR15015" s="68"/>
      <c r="YS15015" s="68"/>
      <c r="YT15015" s="68"/>
      <c r="YU15015" s="68"/>
      <c r="YV15015" s="68"/>
      <c r="YW15015" s="68"/>
      <c r="YX15015" s="68">
        <v>0.18769508460734299</v>
      </c>
      <c r="YY15015" s="68"/>
      <c r="YZ15015" s="68"/>
      <c r="ZA15015" s="68"/>
      <c r="ZB15015" s="68"/>
      <c r="ZC15015" s="68"/>
      <c r="ZD15015" s="68"/>
    </row>
    <row r="15016" spans="658:680" x14ac:dyDescent="0.25">
      <c r="YH15016" s="68"/>
      <c r="YI15016" s="68"/>
      <c r="YJ15016" s="68"/>
      <c r="YK15016" s="68"/>
      <c r="YL15016" s="68"/>
      <c r="YM15016" s="68"/>
      <c r="YN15016" s="68"/>
      <c r="YO15016" s="68"/>
      <c r="YP15016" s="68"/>
      <c r="YQ15016" s="68"/>
      <c r="YR15016" s="68"/>
      <c r="YS15016" s="68"/>
      <c r="YT15016" s="68"/>
      <c r="YU15016" s="68"/>
      <c r="YV15016" s="68"/>
      <c r="YW15016" s="68"/>
      <c r="YX15016" s="68">
        <v>0.18756326426859601</v>
      </c>
      <c r="YY15016" s="68"/>
      <c r="YZ15016" s="68"/>
      <c r="ZA15016" s="68"/>
      <c r="ZB15016" s="68"/>
      <c r="ZC15016" s="68"/>
      <c r="ZD15016" s="68"/>
    </row>
    <row r="15017" spans="658:680" x14ac:dyDescent="0.25">
      <c r="YH15017" s="68"/>
      <c r="YI15017" s="68"/>
      <c r="YJ15017" s="68"/>
      <c r="YK15017" s="68"/>
      <c r="YL15017" s="68"/>
      <c r="YM15017" s="68"/>
      <c r="YN15017" s="68"/>
      <c r="YO15017" s="68"/>
      <c r="YP15017" s="68"/>
      <c r="YQ15017" s="68"/>
      <c r="YR15017" s="68"/>
      <c r="YS15017" s="68"/>
      <c r="YT15017" s="68"/>
      <c r="YU15017" s="68"/>
      <c r="YV15017" s="68"/>
      <c r="YW15017" s="68"/>
      <c r="YX15017" s="68">
        <v>0.18756326426859601</v>
      </c>
      <c r="YY15017" s="68"/>
      <c r="YZ15017" s="68"/>
      <c r="ZA15017" s="68"/>
      <c r="ZB15017" s="68"/>
      <c r="ZC15017" s="68"/>
      <c r="ZD15017" s="68"/>
    </row>
    <row r="15018" spans="658:680" x14ac:dyDescent="0.25">
      <c r="YH15018" s="68"/>
      <c r="YI15018" s="68"/>
      <c r="YJ15018" s="68"/>
      <c r="YK15018" s="68"/>
      <c r="YL15018" s="68"/>
      <c r="YM15018" s="68"/>
      <c r="YN15018" s="68"/>
      <c r="YO15018" s="68"/>
      <c r="YP15018" s="68"/>
      <c r="YQ15018" s="68"/>
      <c r="YR15018" s="68"/>
      <c r="YS15018" s="68"/>
      <c r="YT15018" s="68"/>
      <c r="YU15018" s="68"/>
      <c r="YV15018" s="68"/>
      <c r="YW15018" s="68"/>
      <c r="YX15018" s="68">
        <v>0.18735378694981</v>
      </c>
      <c r="YY15018" s="68"/>
      <c r="YZ15018" s="68"/>
      <c r="ZA15018" s="68"/>
      <c r="ZB15018" s="68"/>
      <c r="ZC15018" s="68"/>
      <c r="ZD15018" s="68"/>
    </row>
    <row r="15019" spans="658:680" x14ac:dyDescent="0.25">
      <c r="YH15019" s="68"/>
      <c r="YI15019" s="68"/>
      <c r="YJ15019" s="68"/>
      <c r="YK15019" s="68"/>
      <c r="YL15019" s="68"/>
      <c r="YM15019" s="68"/>
      <c r="YN15019" s="68"/>
      <c r="YO15019" s="68"/>
      <c r="YP15019" s="68"/>
      <c r="YQ15019" s="68"/>
      <c r="YR15019" s="68"/>
      <c r="YS15019" s="68"/>
      <c r="YT15019" s="68"/>
      <c r="YU15019" s="68"/>
      <c r="YV15019" s="68"/>
      <c r="YW15019" s="68"/>
      <c r="YX15019" s="68">
        <v>0.18735378694981</v>
      </c>
      <c r="YY15019" s="68"/>
      <c r="YZ15019" s="68"/>
      <c r="ZA15019" s="68"/>
      <c r="ZB15019" s="68"/>
      <c r="ZC15019" s="68"/>
      <c r="ZD15019" s="68"/>
    </row>
    <row r="15020" spans="658:680" x14ac:dyDescent="0.25">
      <c r="YH15020" s="68"/>
      <c r="YI15020" s="68"/>
      <c r="YJ15020" s="68"/>
      <c r="YK15020" s="68"/>
      <c r="YL15020" s="68"/>
      <c r="YM15020" s="68"/>
      <c r="YN15020" s="68"/>
      <c r="YO15020" s="68"/>
      <c r="YP15020" s="68"/>
      <c r="YQ15020" s="68"/>
      <c r="YR15020" s="68"/>
      <c r="YS15020" s="68"/>
      <c r="YT15020" s="68"/>
      <c r="YU15020" s="68"/>
      <c r="YV15020" s="68"/>
      <c r="YW15020" s="68"/>
      <c r="YX15020" s="68">
        <v>0.18729200354595199</v>
      </c>
      <c r="YY15020" s="68"/>
      <c r="YZ15020" s="68"/>
      <c r="ZA15020" s="68"/>
      <c r="ZB15020" s="68"/>
      <c r="ZC15020" s="68"/>
      <c r="ZD15020" s="68"/>
    </row>
    <row r="15021" spans="658:680" x14ac:dyDescent="0.25">
      <c r="YH15021" s="68"/>
      <c r="YI15021" s="68"/>
      <c r="YJ15021" s="68"/>
      <c r="YK15021" s="68"/>
      <c r="YL15021" s="68"/>
      <c r="YM15021" s="68"/>
      <c r="YN15021" s="68"/>
      <c r="YO15021" s="68"/>
      <c r="YP15021" s="68"/>
      <c r="YQ15021" s="68"/>
      <c r="YR15021" s="68"/>
      <c r="YS15021" s="68"/>
      <c r="YT15021" s="68"/>
      <c r="YU15021" s="68"/>
      <c r="YV15021" s="68"/>
      <c r="YW15021" s="68"/>
      <c r="YX15021" s="68">
        <v>0.18729200354595199</v>
      </c>
      <c r="YY15021" s="68"/>
      <c r="YZ15021" s="68"/>
      <c r="ZA15021" s="68"/>
      <c r="ZB15021" s="68"/>
      <c r="ZC15021" s="68"/>
      <c r="ZD15021" s="68"/>
    </row>
    <row r="15022" spans="658:680" x14ac:dyDescent="0.25">
      <c r="YH15022" s="68"/>
      <c r="YI15022" s="68"/>
      <c r="YJ15022" s="68"/>
      <c r="YK15022" s="68"/>
      <c r="YL15022" s="68"/>
      <c r="YM15022" s="68"/>
      <c r="YN15022" s="68"/>
      <c r="YO15022" s="68"/>
      <c r="YP15022" s="68"/>
      <c r="YQ15022" s="68"/>
      <c r="YR15022" s="68"/>
      <c r="YS15022" s="68"/>
      <c r="YT15022" s="68"/>
      <c r="YU15022" s="68"/>
      <c r="YV15022" s="68"/>
      <c r="YW15022" s="68"/>
      <c r="YX15022" s="68">
        <v>0.18720213740525701</v>
      </c>
      <c r="YY15022" s="68"/>
      <c r="YZ15022" s="68"/>
      <c r="ZA15022" s="68"/>
      <c r="ZB15022" s="68"/>
      <c r="ZC15022" s="68"/>
      <c r="ZD15022" s="68"/>
    </row>
    <row r="15023" spans="658:680" x14ac:dyDescent="0.25">
      <c r="YH15023" s="68"/>
      <c r="YI15023" s="68"/>
      <c r="YJ15023" s="68"/>
      <c r="YK15023" s="68"/>
      <c r="YL15023" s="68"/>
      <c r="YM15023" s="68"/>
      <c r="YN15023" s="68"/>
      <c r="YO15023" s="68"/>
      <c r="YP15023" s="68"/>
      <c r="YQ15023" s="68"/>
      <c r="YR15023" s="68"/>
      <c r="YS15023" s="68"/>
      <c r="YT15023" s="68"/>
      <c r="YU15023" s="68"/>
      <c r="YV15023" s="68"/>
      <c r="YW15023" s="68"/>
      <c r="YX15023" s="68">
        <v>0.18715151654120099</v>
      </c>
      <c r="YY15023" s="68"/>
      <c r="YZ15023" s="68"/>
      <c r="ZA15023" s="68"/>
      <c r="ZB15023" s="68"/>
      <c r="ZC15023" s="68"/>
      <c r="ZD15023" s="68"/>
    </row>
    <row r="15024" spans="658:680" x14ac:dyDescent="0.25">
      <c r="YH15024" s="68"/>
      <c r="YI15024" s="68"/>
      <c r="YJ15024" s="68"/>
      <c r="YK15024" s="68"/>
      <c r="YL15024" s="68"/>
      <c r="YM15024" s="68"/>
      <c r="YN15024" s="68"/>
      <c r="YO15024" s="68"/>
      <c r="YP15024" s="68"/>
      <c r="YQ15024" s="68"/>
      <c r="YR15024" s="68"/>
      <c r="YS15024" s="68"/>
      <c r="YT15024" s="68"/>
      <c r="YU15024" s="68"/>
      <c r="YV15024" s="68"/>
      <c r="YW15024" s="68"/>
      <c r="YX15024" s="68">
        <v>0.18715151654120099</v>
      </c>
      <c r="YY15024" s="68"/>
      <c r="YZ15024" s="68"/>
      <c r="ZA15024" s="68"/>
      <c r="ZB15024" s="68"/>
      <c r="ZC15024" s="68"/>
      <c r="ZD15024" s="68"/>
    </row>
    <row r="15025" spans="658:680" x14ac:dyDescent="0.25">
      <c r="YH15025" s="68"/>
      <c r="YI15025" s="68"/>
      <c r="YJ15025" s="68"/>
      <c r="YK15025" s="68"/>
      <c r="YL15025" s="68"/>
      <c r="YM15025" s="68"/>
      <c r="YN15025" s="68"/>
      <c r="YO15025" s="68"/>
      <c r="YP15025" s="68"/>
      <c r="YQ15025" s="68"/>
      <c r="YR15025" s="68"/>
      <c r="YS15025" s="68"/>
      <c r="YT15025" s="68"/>
      <c r="YU15025" s="68"/>
      <c r="YV15025" s="68"/>
      <c r="YW15025" s="68"/>
      <c r="YX15025" s="68">
        <v>0.18713577002866899</v>
      </c>
      <c r="YY15025" s="68"/>
      <c r="YZ15025" s="68"/>
      <c r="ZA15025" s="68"/>
      <c r="ZB15025" s="68"/>
      <c r="ZC15025" s="68"/>
      <c r="ZD15025" s="68"/>
    </row>
    <row r="15026" spans="658:680" x14ac:dyDescent="0.25">
      <c r="YH15026" s="68"/>
      <c r="YI15026" s="68"/>
      <c r="YJ15026" s="68"/>
      <c r="YK15026" s="68"/>
      <c r="YL15026" s="68"/>
      <c r="YM15026" s="68"/>
      <c r="YN15026" s="68"/>
      <c r="YO15026" s="68"/>
      <c r="YP15026" s="68"/>
      <c r="YQ15026" s="68"/>
      <c r="YR15026" s="68"/>
      <c r="YS15026" s="68"/>
      <c r="YT15026" s="68"/>
      <c r="YU15026" s="68"/>
      <c r="YV15026" s="68"/>
      <c r="YW15026" s="68"/>
      <c r="YX15026" s="68">
        <v>0.18713577002866899</v>
      </c>
      <c r="YY15026" s="68"/>
      <c r="YZ15026" s="68"/>
      <c r="ZA15026" s="68"/>
      <c r="ZB15026" s="68"/>
      <c r="ZC15026" s="68"/>
      <c r="ZD15026" s="68"/>
    </row>
    <row r="15027" spans="658:680" x14ac:dyDescent="0.25">
      <c r="YH15027" s="68"/>
      <c r="YI15027" s="68"/>
      <c r="YJ15027" s="68"/>
      <c r="YK15027" s="68"/>
      <c r="YL15027" s="68"/>
      <c r="YM15027" s="68"/>
      <c r="YN15027" s="68"/>
      <c r="YO15027" s="68"/>
      <c r="YP15027" s="68"/>
      <c r="YQ15027" s="68"/>
      <c r="YR15027" s="68"/>
      <c r="YS15027" s="68"/>
      <c r="YT15027" s="68"/>
      <c r="YU15027" s="68"/>
      <c r="YV15027" s="68"/>
      <c r="YW15027" s="68"/>
      <c r="YX15027" s="68">
        <v>0.18704214804240199</v>
      </c>
      <c r="YY15027" s="68"/>
      <c r="YZ15027" s="68"/>
      <c r="ZA15027" s="68"/>
      <c r="ZB15027" s="68"/>
      <c r="ZC15027" s="68"/>
      <c r="ZD15027" s="68"/>
    </row>
    <row r="15028" spans="658:680" x14ac:dyDescent="0.25">
      <c r="YH15028" s="68"/>
      <c r="YI15028" s="68"/>
      <c r="YJ15028" s="68"/>
      <c r="YK15028" s="68"/>
      <c r="YL15028" s="68"/>
      <c r="YM15028" s="68"/>
      <c r="YN15028" s="68"/>
      <c r="YO15028" s="68"/>
      <c r="YP15028" s="68"/>
      <c r="YQ15028" s="68"/>
      <c r="YR15028" s="68"/>
      <c r="YS15028" s="68"/>
      <c r="YT15028" s="68"/>
      <c r="YU15028" s="68"/>
      <c r="YV15028" s="68"/>
      <c r="YW15028" s="68"/>
      <c r="YX15028" s="68">
        <v>0.18704214804240199</v>
      </c>
      <c r="YY15028" s="68"/>
      <c r="YZ15028" s="68"/>
      <c r="ZA15028" s="68"/>
      <c r="ZB15028" s="68"/>
      <c r="ZC15028" s="68"/>
      <c r="ZD15028" s="68"/>
    </row>
    <row r="15029" spans="658:680" x14ac:dyDescent="0.25">
      <c r="YH15029" s="68"/>
      <c r="YI15029" s="68"/>
      <c r="YJ15029" s="68"/>
      <c r="YK15029" s="68"/>
      <c r="YL15029" s="68"/>
      <c r="YM15029" s="68"/>
      <c r="YN15029" s="68"/>
      <c r="YO15029" s="68"/>
      <c r="YP15029" s="68"/>
      <c r="YQ15029" s="68"/>
      <c r="YR15029" s="68"/>
      <c r="YS15029" s="68"/>
      <c r="YT15029" s="68"/>
      <c r="YU15029" s="68"/>
      <c r="YV15029" s="68"/>
      <c r="YW15029" s="68"/>
      <c r="YX15029" s="68">
        <v>0.187027886635805</v>
      </c>
      <c r="YY15029" s="68"/>
      <c r="YZ15029" s="68"/>
      <c r="ZA15029" s="68"/>
      <c r="ZB15029" s="68"/>
      <c r="ZC15029" s="68"/>
      <c r="ZD15029" s="68"/>
    </row>
    <row r="15030" spans="658:680" x14ac:dyDescent="0.25">
      <c r="YH15030" s="68"/>
      <c r="YI15030" s="68"/>
      <c r="YJ15030" s="68"/>
      <c r="YK15030" s="68"/>
      <c r="YL15030" s="68"/>
      <c r="YM15030" s="68"/>
      <c r="YN15030" s="68"/>
      <c r="YO15030" s="68"/>
      <c r="YP15030" s="68"/>
      <c r="YQ15030" s="68"/>
      <c r="YR15030" s="68"/>
      <c r="YS15030" s="68"/>
      <c r="YT15030" s="68"/>
      <c r="YU15030" s="68"/>
      <c r="YV15030" s="68"/>
      <c r="YW15030" s="68"/>
      <c r="YX15030" s="68">
        <v>0.187027886635805</v>
      </c>
      <c r="YY15030" s="68"/>
      <c r="YZ15030" s="68"/>
      <c r="ZA15030" s="68"/>
      <c r="ZB15030" s="68"/>
      <c r="ZC15030" s="68"/>
      <c r="ZD15030" s="68"/>
    </row>
    <row r="15031" spans="658:680" x14ac:dyDescent="0.25">
      <c r="YH15031" s="68"/>
      <c r="YI15031" s="68"/>
      <c r="YJ15031" s="68"/>
      <c r="YK15031" s="68"/>
      <c r="YL15031" s="68"/>
      <c r="YM15031" s="68"/>
      <c r="YN15031" s="68"/>
      <c r="YO15031" s="68"/>
      <c r="YP15031" s="68"/>
      <c r="YQ15031" s="68"/>
      <c r="YR15031" s="68"/>
      <c r="YS15031" s="68"/>
      <c r="YT15031" s="68"/>
      <c r="YU15031" s="68"/>
      <c r="YV15031" s="68"/>
      <c r="YW15031" s="68"/>
      <c r="YX15031" s="68">
        <v>0.18699065078068799</v>
      </c>
      <c r="YY15031" s="68"/>
      <c r="YZ15031" s="68"/>
      <c r="ZA15031" s="68"/>
      <c r="ZB15031" s="68"/>
      <c r="ZC15031" s="68"/>
      <c r="ZD15031" s="68"/>
    </row>
    <row r="15032" spans="658:680" x14ac:dyDescent="0.25">
      <c r="YH15032" s="68"/>
      <c r="YI15032" s="68"/>
      <c r="YJ15032" s="68"/>
      <c r="YK15032" s="68"/>
      <c r="YL15032" s="68"/>
      <c r="YM15032" s="68"/>
      <c r="YN15032" s="68"/>
      <c r="YO15032" s="68"/>
      <c r="YP15032" s="68"/>
      <c r="YQ15032" s="68"/>
      <c r="YR15032" s="68"/>
      <c r="YS15032" s="68"/>
      <c r="YT15032" s="68"/>
      <c r="YU15032" s="68"/>
      <c r="YV15032" s="68"/>
      <c r="YW15032" s="68"/>
      <c r="YX15032" s="68">
        <v>0.18699065078068799</v>
      </c>
      <c r="YY15032" s="68"/>
      <c r="YZ15032" s="68"/>
      <c r="ZA15032" s="68"/>
      <c r="ZB15032" s="68"/>
      <c r="ZC15032" s="68"/>
      <c r="ZD15032" s="68"/>
    </row>
    <row r="15033" spans="658:680" x14ac:dyDescent="0.25">
      <c r="YH15033" s="68"/>
      <c r="YI15033" s="68"/>
      <c r="YJ15033" s="68"/>
      <c r="YK15033" s="68"/>
      <c r="YL15033" s="68"/>
      <c r="YM15033" s="68"/>
      <c r="YN15033" s="68"/>
      <c r="YO15033" s="68"/>
      <c r="YP15033" s="68"/>
      <c r="YQ15033" s="68"/>
      <c r="YR15033" s="68"/>
      <c r="YS15033" s="68"/>
      <c r="YT15033" s="68"/>
      <c r="YU15033" s="68"/>
      <c r="YV15033" s="68"/>
      <c r="YW15033" s="68"/>
      <c r="YX15033" s="68">
        <v>0.18694962700294701</v>
      </c>
      <c r="YY15033" s="68"/>
      <c r="YZ15033" s="68"/>
      <c r="ZA15033" s="68"/>
      <c r="ZB15033" s="68"/>
      <c r="ZC15033" s="68"/>
      <c r="ZD15033" s="68"/>
    </row>
    <row r="15034" spans="658:680" x14ac:dyDescent="0.25">
      <c r="YH15034" s="68"/>
      <c r="YI15034" s="68"/>
      <c r="YJ15034" s="68"/>
      <c r="YK15034" s="68"/>
      <c r="YL15034" s="68"/>
      <c r="YM15034" s="68"/>
      <c r="YN15034" s="68"/>
      <c r="YO15034" s="68"/>
      <c r="YP15034" s="68"/>
      <c r="YQ15034" s="68"/>
      <c r="YR15034" s="68"/>
      <c r="YS15034" s="68"/>
      <c r="YT15034" s="68"/>
      <c r="YU15034" s="68"/>
      <c r="YV15034" s="68"/>
      <c r="YW15034" s="68"/>
      <c r="YX15034" s="68">
        <v>0.18694962700294701</v>
      </c>
      <c r="YY15034" s="68"/>
      <c r="YZ15034" s="68"/>
      <c r="ZA15034" s="68"/>
      <c r="ZB15034" s="68"/>
      <c r="ZC15034" s="68"/>
      <c r="ZD15034" s="68"/>
    </row>
    <row r="15035" spans="658:680" x14ac:dyDescent="0.25">
      <c r="YH15035" s="68"/>
      <c r="YI15035" s="68"/>
      <c r="YJ15035" s="68"/>
      <c r="YK15035" s="68"/>
      <c r="YL15035" s="68"/>
      <c r="YM15035" s="68"/>
      <c r="YN15035" s="68"/>
      <c r="YO15035" s="68"/>
      <c r="YP15035" s="68"/>
      <c r="YQ15035" s="68"/>
      <c r="YR15035" s="68"/>
      <c r="YS15035" s="68"/>
      <c r="YT15035" s="68"/>
      <c r="YU15035" s="68"/>
      <c r="YV15035" s="68"/>
      <c r="YW15035" s="68"/>
      <c r="YX15035" s="68">
        <v>0.18670588907548499</v>
      </c>
      <c r="YY15035" s="68"/>
      <c r="YZ15035" s="68"/>
      <c r="ZA15035" s="68"/>
      <c r="ZB15035" s="68"/>
      <c r="ZC15035" s="68"/>
      <c r="ZD15035" s="68"/>
    </row>
    <row r="15036" spans="658:680" x14ac:dyDescent="0.25">
      <c r="YH15036" s="68"/>
      <c r="YI15036" s="68"/>
      <c r="YJ15036" s="68"/>
      <c r="YK15036" s="68"/>
      <c r="YL15036" s="68"/>
      <c r="YM15036" s="68"/>
      <c r="YN15036" s="68"/>
      <c r="YO15036" s="68"/>
      <c r="YP15036" s="68"/>
      <c r="YQ15036" s="68"/>
      <c r="YR15036" s="68"/>
      <c r="YS15036" s="68"/>
      <c r="YT15036" s="68"/>
      <c r="YU15036" s="68"/>
      <c r="YV15036" s="68"/>
      <c r="YW15036" s="68"/>
      <c r="YX15036" s="68">
        <v>0.18658977471855501</v>
      </c>
      <c r="YY15036" s="68"/>
      <c r="YZ15036" s="68"/>
      <c r="ZA15036" s="68"/>
      <c r="ZB15036" s="68"/>
      <c r="ZC15036" s="68"/>
      <c r="ZD15036" s="68"/>
    </row>
    <row r="15037" spans="658:680" x14ac:dyDescent="0.25">
      <c r="YH15037" s="68"/>
      <c r="YI15037" s="68"/>
      <c r="YJ15037" s="68"/>
      <c r="YK15037" s="68"/>
      <c r="YL15037" s="68"/>
      <c r="YM15037" s="68"/>
      <c r="YN15037" s="68"/>
      <c r="YO15037" s="68"/>
      <c r="YP15037" s="68"/>
      <c r="YQ15037" s="68"/>
      <c r="YR15037" s="68"/>
      <c r="YS15037" s="68"/>
      <c r="YT15037" s="68"/>
      <c r="YU15037" s="68"/>
      <c r="YV15037" s="68"/>
      <c r="YW15037" s="68"/>
      <c r="YX15037" s="68">
        <v>0.18658977471855501</v>
      </c>
      <c r="YY15037" s="68"/>
      <c r="YZ15037" s="68"/>
      <c r="ZA15037" s="68"/>
      <c r="ZB15037" s="68"/>
      <c r="ZC15037" s="68"/>
      <c r="ZD15037" s="68"/>
    </row>
    <row r="15038" spans="658:680" x14ac:dyDescent="0.25">
      <c r="YH15038" s="68"/>
      <c r="YI15038" s="68"/>
      <c r="YJ15038" s="68"/>
      <c r="YK15038" s="68"/>
      <c r="YL15038" s="68"/>
      <c r="YM15038" s="68"/>
      <c r="YN15038" s="68"/>
      <c r="YO15038" s="68"/>
      <c r="YP15038" s="68"/>
      <c r="YQ15038" s="68"/>
      <c r="YR15038" s="68"/>
      <c r="YS15038" s="68"/>
      <c r="YT15038" s="68"/>
      <c r="YU15038" s="68"/>
      <c r="YV15038" s="68"/>
      <c r="YW15038" s="68"/>
      <c r="YX15038" s="68">
        <v>0.18623987421219501</v>
      </c>
      <c r="YY15038" s="68"/>
      <c r="YZ15038" s="68"/>
      <c r="ZA15038" s="68"/>
      <c r="ZB15038" s="68"/>
      <c r="ZC15038" s="68"/>
      <c r="ZD15038" s="68"/>
    </row>
    <row r="15039" spans="658:680" x14ac:dyDescent="0.25">
      <c r="YH15039" s="68"/>
      <c r="YI15039" s="68"/>
      <c r="YJ15039" s="68"/>
      <c r="YK15039" s="68"/>
      <c r="YL15039" s="68"/>
      <c r="YM15039" s="68"/>
      <c r="YN15039" s="68"/>
      <c r="YO15039" s="68"/>
      <c r="YP15039" s="68"/>
      <c r="YQ15039" s="68"/>
      <c r="YR15039" s="68"/>
      <c r="YS15039" s="68"/>
      <c r="YT15039" s="68"/>
      <c r="YU15039" s="68"/>
      <c r="YV15039" s="68"/>
      <c r="YW15039" s="68"/>
      <c r="YX15039" s="68">
        <v>0.18623987421219501</v>
      </c>
      <c r="YY15039" s="68"/>
      <c r="YZ15039" s="68"/>
      <c r="ZA15039" s="68"/>
      <c r="ZB15039" s="68"/>
      <c r="ZC15039" s="68"/>
      <c r="ZD15039" s="68"/>
    </row>
    <row r="15040" spans="658:680" x14ac:dyDescent="0.25">
      <c r="YH15040" s="68"/>
      <c r="YI15040" s="68"/>
      <c r="YJ15040" s="68"/>
      <c r="YK15040" s="68"/>
      <c r="YL15040" s="68"/>
      <c r="YM15040" s="68"/>
      <c r="YN15040" s="68"/>
      <c r="YO15040" s="68"/>
      <c r="YP15040" s="68"/>
      <c r="YQ15040" s="68"/>
      <c r="YR15040" s="68"/>
      <c r="YS15040" s="68"/>
      <c r="YT15040" s="68"/>
      <c r="YU15040" s="68"/>
      <c r="YV15040" s="68"/>
      <c r="YW15040" s="68"/>
      <c r="YX15040" s="68">
        <v>0.18608778407616999</v>
      </c>
      <c r="YY15040" s="68"/>
      <c r="YZ15040" s="68"/>
      <c r="ZA15040" s="68"/>
      <c r="ZB15040" s="68"/>
      <c r="ZC15040" s="68"/>
      <c r="ZD15040" s="68"/>
    </row>
    <row r="15041" spans="658:680" x14ac:dyDescent="0.25">
      <c r="YH15041" s="68"/>
      <c r="YI15041" s="68"/>
      <c r="YJ15041" s="68"/>
      <c r="YK15041" s="68"/>
      <c r="YL15041" s="68"/>
      <c r="YM15041" s="68"/>
      <c r="YN15041" s="68"/>
      <c r="YO15041" s="68"/>
      <c r="YP15041" s="68"/>
      <c r="YQ15041" s="68"/>
      <c r="YR15041" s="68"/>
      <c r="YS15041" s="68"/>
      <c r="YT15041" s="68"/>
      <c r="YU15041" s="68"/>
      <c r="YV15041" s="68"/>
      <c r="YW15041" s="68"/>
      <c r="YX15041" s="68">
        <v>0.18608778407616999</v>
      </c>
      <c r="YY15041" s="68"/>
      <c r="YZ15041" s="68"/>
      <c r="ZA15041" s="68"/>
      <c r="ZB15041" s="68"/>
      <c r="ZC15041" s="68"/>
      <c r="ZD15041" s="68"/>
    </row>
    <row r="15042" spans="658:680" x14ac:dyDescent="0.25">
      <c r="YH15042" s="68"/>
      <c r="YI15042" s="68"/>
      <c r="YJ15042" s="68"/>
      <c r="YK15042" s="68"/>
      <c r="YL15042" s="68"/>
      <c r="YM15042" s="68"/>
      <c r="YN15042" s="68"/>
      <c r="YO15042" s="68"/>
      <c r="YP15042" s="68"/>
      <c r="YQ15042" s="68"/>
      <c r="YR15042" s="68"/>
      <c r="YS15042" s="68"/>
      <c r="YT15042" s="68"/>
      <c r="YU15042" s="68"/>
      <c r="YV15042" s="68"/>
      <c r="YW15042" s="68"/>
      <c r="YX15042" s="68">
        <v>0.185930897971291</v>
      </c>
      <c r="YY15042" s="68"/>
      <c r="YZ15042" s="68"/>
      <c r="ZA15042" s="68"/>
      <c r="ZB15042" s="68"/>
      <c r="ZC15042" s="68"/>
      <c r="ZD15042" s="68"/>
    </row>
    <row r="15043" spans="658:680" x14ac:dyDescent="0.25">
      <c r="YH15043" s="68"/>
      <c r="YI15043" s="68"/>
      <c r="YJ15043" s="68"/>
      <c r="YK15043" s="68"/>
      <c r="YL15043" s="68"/>
      <c r="YM15043" s="68"/>
      <c r="YN15043" s="68"/>
      <c r="YO15043" s="68"/>
      <c r="YP15043" s="68"/>
      <c r="YQ15043" s="68"/>
      <c r="YR15043" s="68"/>
      <c r="YS15043" s="68"/>
      <c r="YT15043" s="68"/>
      <c r="YU15043" s="68"/>
      <c r="YV15043" s="68"/>
      <c r="YW15043" s="68"/>
      <c r="YX15043" s="68">
        <v>0.185930897971291</v>
      </c>
      <c r="YY15043" s="68"/>
      <c r="YZ15043" s="68"/>
      <c r="ZA15043" s="68"/>
      <c r="ZB15043" s="68"/>
      <c r="ZC15043" s="68"/>
      <c r="ZD15043" s="68"/>
    </row>
    <row r="15044" spans="658:680" x14ac:dyDescent="0.25">
      <c r="YH15044" s="68"/>
      <c r="YI15044" s="68"/>
      <c r="YJ15044" s="68"/>
      <c r="YK15044" s="68"/>
      <c r="YL15044" s="68"/>
      <c r="YM15044" s="68"/>
      <c r="YN15044" s="68"/>
      <c r="YO15044" s="68"/>
      <c r="YP15044" s="68"/>
      <c r="YQ15044" s="68"/>
      <c r="YR15044" s="68"/>
      <c r="YS15044" s="68"/>
      <c r="YT15044" s="68"/>
      <c r="YU15044" s="68"/>
      <c r="YV15044" s="68"/>
      <c r="YW15044" s="68"/>
      <c r="YX15044" s="68">
        <v>0.18585554386310099</v>
      </c>
      <c r="YY15044" s="68"/>
      <c r="YZ15044" s="68"/>
      <c r="ZA15044" s="68"/>
      <c r="ZB15044" s="68"/>
      <c r="ZC15044" s="68"/>
      <c r="ZD15044" s="68"/>
    </row>
    <row r="15045" spans="658:680" x14ac:dyDescent="0.25">
      <c r="YH15045" s="68"/>
      <c r="YI15045" s="68"/>
      <c r="YJ15045" s="68"/>
      <c r="YK15045" s="68"/>
      <c r="YL15045" s="68"/>
      <c r="YM15045" s="68"/>
      <c r="YN15045" s="68"/>
      <c r="YO15045" s="68"/>
      <c r="YP15045" s="68"/>
      <c r="YQ15045" s="68"/>
      <c r="YR15045" s="68"/>
      <c r="YS15045" s="68"/>
      <c r="YT15045" s="68"/>
      <c r="YU15045" s="68"/>
      <c r="YV15045" s="68"/>
      <c r="YW15045" s="68"/>
      <c r="YX15045" s="68">
        <v>0.18585554386310099</v>
      </c>
      <c r="YY15045" s="68"/>
      <c r="YZ15045" s="68"/>
      <c r="ZA15045" s="68"/>
      <c r="ZB15045" s="68"/>
      <c r="ZC15045" s="68"/>
      <c r="ZD15045" s="68"/>
    </row>
    <row r="15046" spans="658:680" x14ac:dyDescent="0.25">
      <c r="YH15046" s="68"/>
      <c r="YI15046" s="68"/>
      <c r="YJ15046" s="68"/>
      <c r="YK15046" s="68"/>
      <c r="YL15046" s="68"/>
      <c r="YM15046" s="68"/>
      <c r="YN15046" s="68"/>
      <c r="YO15046" s="68"/>
      <c r="YP15046" s="68"/>
      <c r="YQ15046" s="68"/>
      <c r="YR15046" s="68"/>
      <c r="YS15046" s="68"/>
      <c r="YT15046" s="68"/>
      <c r="YU15046" s="68"/>
      <c r="YV15046" s="68"/>
      <c r="YW15046" s="68"/>
      <c r="YX15046" s="68">
        <v>0.18569195191350801</v>
      </c>
      <c r="YY15046" s="68"/>
      <c r="YZ15046" s="68"/>
      <c r="ZA15046" s="68"/>
      <c r="ZB15046" s="68"/>
      <c r="ZC15046" s="68"/>
      <c r="ZD15046" s="68"/>
    </row>
    <row r="15047" spans="658:680" x14ac:dyDescent="0.25">
      <c r="YH15047" s="68"/>
      <c r="YI15047" s="68"/>
      <c r="YJ15047" s="68"/>
      <c r="YK15047" s="68"/>
      <c r="YL15047" s="68"/>
      <c r="YM15047" s="68"/>
      <c r="YN15047" s="68"/>
      <c r="YO15047" s="68"/>
      <c r="YP15047" s="68"/>
      <c r="YQ15047" s="68"/>
      <c r="YR15047" s="68"/>
      <c r="YS15047" s="68"/>
      <c r="YT15047" s="68"/>
      <c r="YU15047" s="68"/>
      <c r="YV15047" s="68"/>
      <c r="YW15047" s="68"/>
      <c r="YX15047" s="68">
        <v>0.18569195191350801</v>
      </c>
      <c r="YY15047" s="68"/>
      <c r="YZ15047" s="68"/>
      <c r="ZA15047" s="68"/>
      <c r="ZB15047" s="68"/>
      <c r="ZC15047" s="68"/>
      <c r="ZD15047" s="68"/>
    </row>
    <row r="15048" spans="658:680" x14ac:dyDescent="0.25">
      <c r="YH15048" s="68"/>
      <c r="YI15048" s="68"/>
      <c r="YJ15048" s="68"/>
      <c r="YK15048" s="68"/>
      <c r="YL15048" s="68"/>
      <c r="YM15048" s="68"/>
      <c r="YN15048" s="68"/>
      <c r="YO15048" s="68"/>
      <c r="YP15048" s="68"/>
      <c r="YQ15048" s="68"/>
      <c r="YR15048" s="68"/>
      <c r="YS15048" s="68"/>
      <c r="YT15048" s="68"/>
      <c r="YU15048" s="68"/>
      <c r="YV15048" s="68"/>
      <c r="YW15048" s="68"/>
      <c r="YX15048" s="68">
        <v>0.185344514195419</v>
      </c>
      <c r="YY15048" s="68"/>
      <c r="YZ15048" s="68"/>
      <c r="ZA15048" s="68"/>
      <c r="ZB15048" s="68"/>
      <c r="ZC15048" s="68"/>
      <c r="ZD15048" s="68"/>
    </row>
    <row r="15049" spans="658:680" x14ac:dyDescent="0.25">
      <c r="YH15049" s="68"/>
      <c r="YI15049" s="68"/>
      <c r="YJ15049" s="68"/>
      <c r="YK15049" s="68"/>
      <c r="YL15049" s="68"/>
      <c r="YM15049" s="68"/>
      <c r="YN15049" s="68"/>
      <c r="YO15049" s="68"/>
      <c r="YP15049" s="68"/>
      <c r="YQ15049" s="68"/>
      <c r="YR15049" s="68"/>
      <c r="YS15049" s="68"/>
      <c r="YT15049" s="68"/>
      <c r="YU15049" s="68"/>
      <c r="YV15049" s="68"/>
      <c r="YW15049" s="68"/>
      <c r="YX15049" s="68">
        <v>0.185344514195419</v>
      </c>
      <c r="YY15049" s="68"/>
      <c r="YZ15049" s="68"/>
      <c r="ZA15049" s="68"/>
      <c r="ZB15049" s="68"/>
      <c r="ZC15049" s="68"/>
      <c r="ZD15049" s="68"/>
    </row>
    <row r="15050" spans="658:680" x14ac:dyDescent="0.25">
      <c r="YH15050" s="68"/>
      <c r="YI15050" s="68"/>
      <c r="YJ15050" s="68"/>
      <c r="YK15050" s="68"/>
      <c r="YL15050" s="68"/>
      <c r="YM15050" s="68"/>
      <c r="YN15050" s="68"/>
      <c r="YO15050" s="68"/>
      <c r="YP15050" s="68"/>
      <c r="YQ15050" s="68"/>
      <c r="YR15050" s="68"/>
      <c r="YS15050" s="68"/>
      <c r="YT15050" s="68"/>
      <c r="YU15050" s="68"/>
      <c r="YV15050" s="68"/>
      <c r="YW15050" s="68"/>
      <c r="YX15050" s="68">
        <v>0.18512341987220399</v>
      </c>
      <c r="YY15050" s="68"/>
      <c r="YZ15050" s="68"/>
      <c r="ZA15050" s="68"/>
      <c r="ZB15050" s="68"/>
      <c r="ZC15050" s="68"/>
      <c r="ZD15050" s="68"/>
    </row>
    <row r="15051" spans="658:680" x14ac:dyDescent="0.25">
      <c r="YH15051" s="68"/>
      <c r="YI15051" s="68"/>
      <c r="YJ15051" s="68"/>
      <c r="YK15051" s="68"/>
      <c r="YL15051" s="68"/>
      <c r="YM15051" s="68"/>
      <c r="YN15051" s="68"/>
      <c r="YO15051" s="68"/>
      <c r="YP15051" s="68"/>
      <c r="YQ15051" s="68"/>
      <c r="YR15051" s="68"/>
      <c r="YS15051" s="68"/>
      <c r="YT15051" s="68"/>
      <c r="YU15051" s="68"/>
      <c r="YV15051" s="68"/>
      <c r="YW15051" s="68"/>
      <c r="YX15051" s="68">
        <v>0.18512341987220399</v>
      </c>
      <c r="YY15051" s="68"/>
      <c r="YZ15051" s="68"/>
      <c r="ZA15051" s="68"/>
      <c r="ZB15051" s="68"/>
      <c r="ZC15051" s="68"/>
      <c r="ZD15051" s="68"/>
    </row>
    <row r="15052" spans="658:680" x14ac:dyDescent="0.25">
      <c r="YH15052" s="68"/>
      <c r="YI15052" s="68"/>
      <c r="YJ15052" s="68"/>
      <c r="YK15052" s="68"/>
      <c r="YL15052" s="68"/>
      <c r="YM15052" s="68"/>
      <c r="YN15052" s="68"/>
      <c r="YO15052" s="68"/>
      <c r="YP15052" s="68"/>
      <c r="YQ15052" s="68"/>
      <c r="YR15052" s="68"/>
      <c r="YS15052" s="68"/>
      <c r="YT15052" s="68"/>
      <c r="YU15052" s="68"/>
      <c r="YV15052" s="68"/>
      <c r="YW15052" s="68"/>
      <c r="YX15052" s="68">
        <v>0.184954868323678</v>
      </c>
      <c r="YY15052" s="68"/>
      <c r="YZ15052" s="68"/>
      <c r="ZA15052" s="68"/>
      <c r="ZB15052" s="68"/>
      <c r="ZC15052" s="68"/>
      <c r="ZD15052" s="68"/>
    </row>
    <row r="15053" spans="658:680" x14ac:dyDescent="0.25">
      <c r="YH15053" s="68"/>
      <c r="YI15053" s="68"/>
      <c r="YJ15053" s="68"/>
      <c r="YK15053" s="68"/>
      <c r="YL15053" s="68"/>
      <c r="YM15053" s="68"/>
      <c r="YN15053" s="68"/>
      <c r="YO15053" s="68"/>
      <c r="YP15053" s="68"/>
      <c r="YQ15053" s="68"/>
      <c r="YR15053" s="68"/>
      <c r="YS15053" s="68"/>
      <c r="YT15053" s="68"/>
      <c r="YU15053" s="68"/>
      <c r="YV15053" s="68"/>
      <c r="YW15053" s="68"/>
      <c r="YX15053" s="68">
        <v>0.184954868323678</v>
      </c>
      <c r="YY15053" s="68"/>
      <c r="YZ15053" s="68"/>
      <c r="ZA15053" s="68"/>
      <c r="ZB15053" s="68"/>
      <c r="ZC15053" s="68"/>
      <c r="ZD15053" s="68"/>
    </row>
    <row r="15054" spans="658:680" x14ac:dyDescent="0.25">
      <c r="YH15054" s="68"/>
      <c r="YI15054" s="68"/>
      <c r="YJ15054" s="68"/>
      <c r="YK15054" s="68"/>
      <c r="YL15054" s="68"/>
      <c r="YM15054" s="68"/>
      <c r="YN15054" s="68"/>
      <c r="YO15054" s="68"/>
      <c r="YP15054" s="68"/>
      <c r="YQ15054" s="68"/>
      <c r="YR15054" s="68"/>
      <c r="YS15054" s="68"/>
      <c r="YT15054" s="68"/>
      <c r="YU15054" s="68"/>
      <c r="YV15054" s="68"/>
      <c r="YW15054" s="68"/>
      <c r="YX15054" s="68">
        <v>0.184788166466303</v>
      </c>
      <c r="YY15054" s="68"/>
      <c r="YZ15054" s="68"/>
      <c r="ZA15054" s="68"/>
      <c r="ZB15054" s="68"/>
      <c r="ZC15054" s="68"/>
      <c r="ZD15054" s="68"/>
    </row>
    <row r="15055" spans="658:680" x14ac:dyDescent="0.25">
      <c r="YH15055" s="68"/>
      <c r="YI15055" s="68"/>
      <c r="YJ15055" s="68"/>
      <c r="YK15055" s="68"/>
      <c r="YL15055" s="68"/>
      <c r="YM15055" s="68"/>
      <c r="YN15055" s="68"/>
      <c r="YO15055" s="68"/>
      <c r="YP15055" s="68"/>
      <c r="YQ15055" s="68"/>
      <c r="YR15055" s="68"/>
      <c r="YS15055" s="68"/>
      <c r="YT15055" s="68"/>
      <c r="YU15055" s="68"/>
      <c r="YV15055" s="68"/>
      <c r="YW15055" s="68"/>
      <c r="YX15055" s="68">
        <v>0.184788166466303</v>
      </c>
      <c r="YY15055" s="68"/>
      <c r="YZ15055" s="68"/>
      <c r="ZA15055" s="68"/>
      <c r="ZB15055" s="68"/>
      <c r="ZC15055" s="68"/>
      <c r="ZD15055" s="68"/>
    </row>
    <row r="15056" spans="658:680" x14ac:dyDescent="0.25">
      <c r="YH15056" s="68"/>
      <c r="YI15056" s="68"/>
      <c r="YJ15056" s="68"/>
      <c r="YK15056" s="68"/>
      <c r="YL15056" s="68"/>
      <c r="YM15056" s="68"/>
      <c r="YN15056" s="68"/>
      <c r="YO15056" s="68"/>
      <c r="YP15056" s="68"/>
      <c r="YQ15056" s="68"/>
      <c r="YR15056" s="68"/>
      <c r="YS15056" s="68"/>
      <c r="YT15056" s="68"/>
      <c r="YU15056" s="68"/>
      <c r="YV15056" s="68"/>
      <c r="YW15056" s="68"/>
      <c r="YX15056" s="68">
        <v>0.18426507613600601</v>
      </c>
      <c r="YY15056" s="68"/>
      <c r="YZ15056" s="68"/>
      <c r="ZA15056" s="68"/>
      <c r="ZB15056" s="68"/>
      <c r="ZC15056" s="68"/>
      <c r="ZD15056" s="68"/>
    </row>
    <row r="15057" spans="658:680" x14ac:dyDescent="0.25">
      <c r="YH15057" s="68"/>
      <c r="YI15057" s="68"/>
      <c r="YJ15057" s="68"/>
      <c r="YK15057" s="68"/>
      <c r="YL15057" s="68"/>
      <c r="YM15057" s="68"/>
      <c r="YN15057" s="68"/>
      <c r="YO15057" s="68"/>
      <c r="YP15057" s="68"/>
      <c r="YQ15057" s="68"/>
      <c r="YR15057" s="68"/>
      <c r="YS15057" s="68"/>
      <c r="YT15057" s="68"/>
      <c r="YU15057" s="68"/>
      <c r="YV15057" s="68"/>
      <c r="YW15057" s="68"/>
      <c r="YX15057" s="68">
        <v>0.18426507613600601</v>
      </c>
      <c r="YY15057" s="68"/>
      <c r="YZ15057" s="68"/>
      <c r="ZA15057" s="68"/>
      <c r="ZB15057" s="68"/>
      <c r="ZC15057" s="68"/>
      <c r="ZD15057" s="68"/>
    </row>
    <row r="15058" spans="658:680" x14ac:dyDescent="0.25">
      <c r="YH15058" s="68"/>
      <c r="YI15058" s="68"/>
      <c r="YJ15058" s="68"/>
      <c r="YK15058" s="68"/>
      <c r="YL15058" s="68"/>
      <c r="YM15058" s="68"/>
      <c r="YN15058" s="68"/>
      <c r="YO15058" s="68"/>
      <c r="YP15058" s="68"/>
      <c r="YQ15058" s="68"/>
      <c r="YR15058" s="68"/>
      <c r="YS15058" s="68"/>
      <c r="YT15058" s="68"/>
      <c r="YU15058" s="68"/>
      <c r="YV15058" s="68"/>
      <c r="YW15058" s="68"/>
      <c r="YX15058" s="68">
        <v>0.18421943005336</v>
      </c>
      <c r="YY15058" s="68"/>
      <c r="YZ15058" s="68"/>
      <c r="ZA15058" s="68"/>
      <c r="ZB15058" s="68"/>
      <c r="ZC15058" s="68"/>
      <c r="ZD15058" s="68"/>
    </row>
    <row r="15059" spans="658:680" x14ac:dyDescent="0.25">
      <c r="YH15059" s="68"/>
      <c r="YI15059" s="68"/>
      <c r="YJ15059" s="68"/>
      <c r="YK15059" s="68"/>
      <c r="YL15059" s="68"/>
      <c r="YM15059" s="68"/>
      <c r="YN15059" s="68"/>
      <c r="YO15059" s="68"/>
      <c r="YP15059" s="68"/>
      <c r="YQ15059" s="68"/>
      <c r="YR15059" s="68"/>
      <c r="YS15059" s="68"/>
      <c r="YT15059" s="68"/>
      <c r="YU15059" s="68"/>
      <c r="YV15059" s="68"/>
      <c r="YW15059" s="68"/>
      <c r="YX15059" s="68">
        <v>0.18421943005336</v>
      </c>
      <c r="YY15059" s="68"/>
      <c r="YZ15059" s="68"/>
      <c r="ZA15059" s="68"/>
      <c r="ZB15059" s="68"/>
      <c r="ZC15059" s="68"/>
      <c r="ZD15059" s="68"/>
    </row>
    <row r="15060" spans="658:680" x14ac:dyDescent="0.25">
      <c r="YH15060" s="68"/>
      <c r="YI15060" s="68"/>
      <c r="YJ15060" s="68"/>
      <c r="YK15060" s="68"/>
      <c r="YL15060" s="68"/>
      <c r="YM15060" s="68"/>
      <c r="YN15060" s="68"/>
      <c r="YO15060" s="68"/>
      <c r="YP15060" s="68"/>
      <c r="YQ15060" s="68"/>
      <c r="YR15060" s="68"/>
      <c r="YS15060" s="68"/>
      <c r="YT15060" s="68"/>
      <c r="YU15060" s="68"/>
      <c r="YV15060" s="68"/>
      <c r="YW15060" s="68"/>
      <c r="YX15060" s="68">
        <v>0.184178813659229</v>
      </c>
      <c r="YY15060" s="68"/>
      <c r="YZ15060" s="68"/>
      <c r="ZA15060" s="68"/>
      <c r="ZB15060" s="68"/>
      <c r="ZC15060" s="68"/>
      <c r="ZD15060" s="68"/>
    </row>
    <row r="15061" spans="658:680" x14ac:dyDescent="0.25">
      <c r="YH15061" s="68"/>
      <c r="YI15061" s="68"/>
      <c r="YJ15061" s="68"/>
      <c r="YK15061" s="68"/>
      <c r="YL15061" s="68"/>
      <c r="YM15061" s="68"/>
      <c r="YN15061" s="68"/>
      <c r="YO15061" s="68"/>
      <c r="YP15061" s="68"/>
      <c r="YQ15061" s="68"/>
      <c r="YR15061" s="68"/>
      <c r="YS15061" s="68"/>
      <c r="YT15061" s="68"/>
      <c r="YU15061" s="68"/>
      <c r="YV15061" s="68"/>
      <c r="YW15061" s="68"/>
      <c r="YX15061" s="68">
        <v>0.184178813659229</v>
      </c>
      <c r="YY15061" s="68"/>
      <c r="YZ15061" s="68"/>
      <c r="ZA15061" s="68"/>
      <c r="ZB15061" s="68"/>
      <c r="ZC15061" s="68"/>
      <c r="ZD15061" s="68"/>
    </row>
    <row r="15062" spans="658:680" x14ac:dyDescent="0.25">
      <c r="YH15062" s="68"/>
      <c r="YI15062" s="68"/>
      <c r="YJ15062" s="68"/>
      <c r="YK15062" s="68"/>
      <c r="YL15062" s="68"/>
      <c r="YM15062" s="68"/>
      <c r="YN15062" s="68"/>
      <c r="YO15062" s="68"/>
      <c r="YP15062" s="68"/>
      <c r="YQ15062" s="68"/>
      <c r="YR15062" s="68"/>
      <c r="YS15062" s="68"/>
      <c r="YT15062" s="68"/>
      <c r="YU15062" s="68"/>
      <c r="YV15062" s="68"/>
      <c r="YW15062" s="68"/>
      <c r="YX15062" s="68">
        <v>0.184130733356274</v>
      </c>
      <c r="YY15062" s="68"/>
      <c r="YZ15062" s="68"/>
      <c r="ZA15062" s="68"/>
      <c r="ZB15062" s="68"/>
      <c r="ZC15062" s="68"/>
      <c r="ZD15062" s="68"/>
    </row>
    <row r="15063" spans="658:680" x14ac:dyDescent="0.25">
      <c r="YH15063" s="68"/>
      <c r="YI15063" s="68"/>
      <c r="YJ15063" s="68"/>
      <c r="YK15063" s="68"/>
      <c r="YL15063" s="68"/>
      <c r="YM15063" s="68"/>
      <c r="YN15063" s="68"/>
      <c r="YO15063" s="68"/>
      <c r="YP15063" s="68"/>
      <c r="YQ15063" s="68"/>
      <c r="YR15063" s="68"/>
      <c r="YS15063" s="68"/>
      <c r="YT15063" s="68"/>
      <c r="YU15063" s="68"/>
      <c r="YV15063" s="68"/>
      <c r="YW15063" s="68"/>
      <c r="YX15063" s="68">
        <v>0.184130733356274</v>
      </c>
      <c r="YY15063" s="68"/>
      <c r="YZ15063" s="68"/>
      <c r="ZA15063" s="68"/>
      <c r="ZB15063" s="68"/>
      <c r="ZC15063" s="68"/>
      <c r="ZD15063" s="68"/>
    </row>
    <row r="15064" spans="658:680" x14ac:dyDescent="0.25">
      <c r="YH15064" s="68"/>
      <c r="YI15064" s="68"/>
      <c r="YJ15064" s="68"/>
      <c r="YK15064" s="68"/>
      <c r="YL15064" s="68"/>
      <c r="YM15064" s="68"/>
      <c r="YN15064" s="68"/>
      <c r="YO15064" s="68"/>
      <c r="YP15064" s="68"/>
      <c r="YQ15064" s="68"/>
      <c r="YR15064" s="68"/>
      <c r="YS15064" s="68"/>
      <c r="YT15064" s="68"/>
      <c r="YU15064" s="68"/>
      <c r="YV15064" s="68"/>
      <c r="YW15064" s="68"/>
      <c r="YX15064" s="68">
        <v>0.18370943522529901</v>
      </c>
      <c r="YY15064" s="68"/>
      <c r="YZ15064" s="68"/>
      <c r="ZA15064" s="68"/>
      <c r="ZB15064" s="68"/>
      <c r="ZC15064" s="68"/>
      <c r="ZD15064" s="68"/>
    </row>
    <row r="15065" spans="658:680" x14ac:dyDescent="0.25">
      <c r="YH15065" s="68"/>
      <c r="YI15065" s="68"/>
      <c r="YJ15065" s="68"/>
      <c r="YK15065" s="68"/>
      <c r="YL15065" s="68"/>
      <c r="YM15065" s="68"/>
      <c r="YN15065" s="68"/>
      <c r="YO15065" s="68"/>
      <c r="YP15065" s="68"/>
      <c r="YQ15065" s="68"/>
      <c r="YR15065" s="68"/>
      <c r="YS15065" s="68"/>
      <c r="YT15065" s="68"/>
      <c r="YU15065" s="68"/>
      <c r="YV15065" s="68"/>
      <c r="YW15065" s="68"/>
      <c r="YX15065" s="68">
        <v>0.18370943522529901</v>
      </c>
      <c r="YY15065" s="68"/>
      <c r="YZ15065" s="68"/>
      <c r="ZA15065" s="68"/>
      <c r="ZB15065" s="68"/>
      <c r="ZC15065" s="68"/>
      <c r="ZD15065" s="68"/>
    </row>
    <row r="15066" spans="658:680" x14ac:dyDescent="0.25">
      <c r="YH15066" s="68"/>
      <c r="YI15066" s="68"/>
      <c r="YJ15066" s="68"/>
      <c r="YK15066" s="68"/>
      <c r="YL15066" s="68"/>
      <c r="YM15066" s="68"/>
      <c r="YN15066" s="68"/>
      <c r="YO15066" s="68"/>
      <c r="YP15066" s="68"/>
      <c r="YQ15066" s="68"/>
      <c r="YR15066" s="68"/>
      <c r="YS15066" s="68"/>
      <c r="YT15066" s="68"/>
      <c r="YU15066" s="68"/>
      <c r="YV15066" s="68"/>
      <c r="YW15066" s="68"/>
      <c r="YX15066" s="68">
        <v>0.18341670671577201</v>
      </c>
      <c r="YY15066" s="68"/>
      <c r="YZ15066" s="68"/>
      <c r="ZA15066" s="68"/>
      <c r="ZB15066" s="68"/>
      <c r="ZC15066" s="68"/>
      <c r="ZD15066" s="68"/>
    </row>
    <row r="15067" spans="658:680" x14ac:dyDescent="0.25">
      <c r="YH15067" s="68"/>
      <c r="YI15067" s="68"/>
      <c r="YJ15067" s="68"/>
      <c r="YK15067" s="68"/>
      <c r="YL15067" s="68"/>
      <c r="YM15067" s="68"/>
      <c r="YN15067" s="68"/>
      <c r="YO15067" s="68"/>
      <c r="YP15067" s="68"/>
      <c r="YQ15067" s="68"/>
      <c r="YR15067" s="68"/>
      <c r="YS15067" s="68"/>
      <c r="YT15067" s="68"/>
      <c r="YU15067" s="68"/>
      <c r="YV15067" s="68"/>
      <c r="YW15067" s="68"/>
      <c r="YX15067" s="68">
        <v>0.18341670671577201</v>
      </c>
      <c r="YY15067" s="68"/>
      <c r="YZ15067" s="68"/>
      <c r="ZA15067" s="68"/>
      <c r="ZB15067" s="68"/>
      <c r="ZC15067" s="68"/>
      <c r="ZD15067" s="68"/>
    </row>
    <row r="15068" spans="658:680" x14ac:dyDescent="0.25">
      <c r="YH15068" s="68"/>
      <c r="YI15068" s="68"/>
      <c r="YJ15068" s="68"/>
      <c r="YK15068" s="68"/>
      <c r="YL15068" s="68"/>
      <c r="YM15068" s="68"/>
      <c r="YN15068" s="68"/>
      <c r="YO15068" s="68"/>
      <c r="YP15068" s="68"/>
      <c r="YQ15068" s="68"/>
      <c r="YR15068" s="68"/>
      <c r="YS15068" s="68"/>
      <c r="YT15068" s="68"/>
      <c r="YU15068" s="68"/>
      <c r="YV15068" s="68"/>
      <c r="YW15068" s="68"/>
      <c r="YX15068" s="68">
        <v>0.18336530220914901</v>
      </c>
      <c r="YY15068" s="68"/>
      <c r="YZ15068" s="68"/>
      <c r="ZA15068" s="68"/>
      <c r="ZB15068" s="68"/>
      <c r="ZC15068" s="68"/>
      <c r="ZD15068" s="68"/>
    </row>
    <row r="15069" spans="658:680" x14ac:dyDescent="0.25">
      <c r="YH15069" s="68"/>
      <c r="YI15069" s="68"/>
      <c r="YJ15069" s="68"/>
      <c r="YK15069" s="68"/>
      <c r="YL15069" s="68"/>
      <c r="YM15069" s="68"/>
      <c r="YN15069" s="68"/>
      <c r="YO15069" s="68"/>
      <c r="YP15069" s="68"/>
      <c r="YQ15069" s="68"/>
      <c r="YR15069" s="68"/>
      <c r="YS15069" s="68"/>
      <c r="YT15069" s="68"/>
      <c r="YU15069" s="68"/>
      <c r="YV15069" s="68"/>
      <c r="YW15069" s="68"/>
      <c r="YX15069" s="68">
        <v>0.18336530220914901</v>
      </c>
      <c r="YY15069" s="68"/>
      <c r="YZ15069" s="68"/>
      <c r="ZA15069" s="68"/>
      <c r="ZB15069" s="68"/>
      <c r="ZC15069" s="68"/>
      <c r="ZD15069" s="68"/>
    </row>
    <row r="15070" spans="658:680" x14ac:dyDescent="0.25">
      <c r="YH15070" s="68"/>
      <c r="YI15070" s="68"/>
      <c r="YJ15070" s="68"/>
      <c r="YK15070" s="68"/>
      <c r="YL15070" s="68"/>
      <c r="YM15070" s="68"/>
      <c r="YN15070" s="68"/>
      <c r="YO15070" s="68"/>
      <c r="YP15070" s="68"/>
      <c r="YQ15070" s="68"/>
      <c r="YR15070" s="68"/>
      <c r="YS15070" s="68"/>
      <c r="YT15070" s="68"/>
      <c r="YU15070" s="68"/>
      <c r="YV15070" s="68"/>
      <c r="YW15070" s="68"/>
      <c r="YX15070" s="68">
        <v>0.18297876396257801</v>
      </c>
      <c r="YY15070" s="68"/>
      <c r="YZ15070" s="68"/>
      <c r="ZA15070" s="68"/>
      <c r="ZB15070" s="68"/>
      <c r="ZC15070" s="68"/>
      <c r="ZD15070" s="68"/>
    </row>
    <row r="15071" spans="658:680" x14ac:dyDescent="0.25">
      <c r="YH15071" s="68"/>
      <c r="YI15071" s="68"/>
      <c r="YJ15071" s="68"/>
      <c r="YK15071" s="68"/>
      <c r="YL15071" s="68"/>
      <c r="YM15071" s="68"/>
      <c r="YN15071" s="68"/>
      <c r="YO15071" s="68"/>
      <c r="YP15071" s="68"/>
      <c r="YQ15071" s="68"/>
      <c r="YR15071" s="68"/>
      <c r="YS15071" s="68"/>
      <c r="YT15071" s="68"/>
      <c r="YU15071" s="68"/>
      <c r="YV15071" s="68"/>
      <c r="YW15071" s="68"/>
      <c r="YX15071" s="68">
        <v>0.18297876396257801</v>
      </c>
      <c r="YY15071" s="68"/>
      <c r="YZ15071" s="68"/>
      <c r="ZA15071" s="68"/>
      <c r="ZB15071" s="68"/>
      <c r="ZC15071" s="68"/>
      <c r="ZD15071" s="68"/>
    </row>
    <row r="15072" spans="658:680" x14ac:dyDescent="0.25">
      <c r="YH15072" s="68"/>
      <c r="YI15072" s="68"/>
      <c r="YJ15072" s="68"/>
      <c r="YK15072" s="68"/>
      <c r="YL15072" s="68"/>
      <c r="YM15072" s="68"/>
      <c r="YN15072" s="68"/>
      <c r="YO15072" s="68"/>
      <c r="YP15072" s="68"/>
      <c r="YQ15072" s="68"/>
      <c r="YR15072" s="68"/>
      <c r="YS15072" s="68"/>
      <c r="YT15072" s="68"/>
      <c r="YU15072" s="68"/>
      <c r="YV15072" s="68"/>
      <c r="YW15072" s="68"/>
      <c r="YX15072" s="68">
        <v>0.18281390446923801</v>
      </c>
      <c r="YY15072" s="68"/>
      <c r="YZ15072" s="68"/>
      <c r="ZA15072" s="68"/>
      <c r="ZB15072" s="68"/>
      <c r="ZC15072" s="68"/>
      <c r="ZD15072" s="68"/>
    </row>
    <row r="15073" spans="658:680" x14ac:dyDescent="0.25">
      <c r="YH15073" s="68"/>
      <c r="YI15073" s="68"/>
      <c r="YJ15073" s="68"/>
      <c r="YK15073" s="68"/>
      <c r="YL15073" s="68"/>
      <c r="YM15073" s="68"/>
      <c r="YN15073" s="68"/>
      <c r="YO15073" s="68"/>
      <c r="YP15073" s="68"/>
      <c r="YQ15073" s="68"/>
      <c r="YR15073" s="68"/>
      <c r="YS15073" s="68"/>
      <c r="YT15073" s="68"/>
      <c r="YU15073" s="68"/>
      <c r="YV15073" s="68"/>
      <c r="YW15073" s="68"/>
      <c r="YX15073" s="68">
        <v>0.18281390446923801</v>
      </c>
      <c r="YY15073" s="68"/>
      <c r="YZ15073" s="68"/>
      <c r="ZA15073" s="68"/>
      <c r="ZB15073" s="68"/>
      <c r="ZC15073" s="68"/>
      <c r="ZD15073" s="68"/>
    </row>
    <row r="15074" spans="658:680" x14ac:dyDescent="0.25">
      <c r="YH15074" s="68"/>
      <c r="YI15074" s="68"/>
      <c r="YJ15074" s="68"/>
      <c r="YK15074" s="68"/>
      <c r="YL15074" s="68"/>
      <c r="YM15074" s="68"/>
      <c r="YN15074" s="68"/>
      <c r="YO15074" s="68"/>
      <c r="YP15074" s="68"/>
      <c r="YQ15074" s="68"/>
      <c r="YR15074" s="68"/>
      <c r="YS15074" s="68"/>
      <c r="YT15074" s="68"/>
      <c r="YU15074" s="68"/>
      <c r="YV15074" s="68"/>
      <c r="YW15074" s="68"/>
      <c r="YX15074" s="68">
        <v>0.18253368572042</v>
      </c>
      <c r="YY15074" s="68"/>
      <c r="YZ15074" s="68"/>
      <c r="ZA15074" s="68"/>
      <c r="ZB15074" s="68"/>
      <c r="ZC15074" s="68"/>
      <c r="ZD15074" s="68"/>
    </row>
    <row r="15075" spans="658:680" x14ac:dyDescent="0.25">
      <c r="YH15075" s="68"/>
      <c r="YI15075" s="68"/>
      <c r="YJ15075" s="68"/>
      <c r="YK15075" s="68"/>
      <c r="YL15075" s="68"/>
      <c r="YM15075" s="68"/>
      <c r="YN15075" s="68"/>
      <c r="YO15075" s="68"/>
      <c r="YP15075" s="68"/>
      <c r="YQ15075" s="68"/>
      <c r="YR15075" s="68"/>
      <c r="YS15075" s="68"/>
      <c r="YT15075" s="68"/>
      <c r="YU15075" s="68"/>
      <c r="YV15075" s="68"/>
      <c r="YW15075" s="68"/>
      <c r="YX15075" s="68">
        <v>0.18253368572042</v>
      </c>
      <c r="YY15075" s="68"/>
      <c r="YZ15075" s="68"/>
      <c r="ZA15075" s="68"/>
      <c r="ZB15075" s="68"/>
      <c r="ZC15075" s="68"/>
      <c r="ZD15075" s="68"/>
    </row>
    <row r="15076" spans="658:680" x14ac:dyDescent="0.25">
      <c r="YH15076" s="68"/>
      <c r="YI15076" s="68"/>
      <c r="YJ15076" s="68"/>
      <c r="YK15076" s="68"/>
      <c r="YL15076" s="68"/>
      <c r="YM15076" s="68"/>
      <c r="YN15076" s="68"/>
      <c r="YO15076" s="68"/>
      <c r="YP15076" s="68"/>
      <c r="YQ15076" s="68"/>
      <c r="YR15076" s="68"/>
      <c r="YS15076" s="68"/>
      <c r="YT15076" s="68"/>
      <c r="YU15076" s="68"/>
      <c r="YV15076" s="68"/>
      <c r="YW15076" s="68"/>
      <c r="YX15076" s="68">
        <v>0.18231572032634899</v>
      </c>
      <c r="YY15076" s="68"/>
      <c r="YZ15076" s="68"/>
      <c r="ZA15076" s="68"/>
      <c r="ZB15076" s="68"/>
      <c r="ZC15076" s="68"/>
      <c r="ZD15076" s="68"/>
    </row>
    <row r="15077" spans="658:680" x14ac:dyDescent="0.25">
      <c r="YH15077" s="68"/>
      <c r="YI15077" s="68"/>
      <c r="YJ15077" s="68"/>
      <c r="YK15077" s="68"/>
      <c r="YL15077" s="68"/>
      <c r="YM15077" s="68"/>
      <c r="YN15077" s="68"/>
      <c r="YO15077" s="68"/>
      <c r="YP15077" s="68"/>
      <c r="YQ15077" s="68"/>
      <c r="YR15077" s="68"/>
      <c r="YS15077" s="68"/>
      <c r="YT15077" s="68"/>
      <c r="YU15077" s="68"/>
      <c r="YV15077" s="68"/>
      <c r="YW15077" s="68"/>
      <c r="YX15077" s="68">
        <v>0.18231572032634899</v>
      </c>
      <c r="YY15077" s="68"/>
      <c r="YZ15077" s="68"/>
      <c r="ZA15077" s="68"/>
      <c r="ZB15077" s="68"/>
      <c r="ZC15077" s="68"/>
      <c r="ZD15077" s="68"/>
    </row>
    <row r="15078" spans="658:680" x14ac:dyDescent="0.25">
      <c r="YH15078" s="68"/>
      <c r="YI15078" s="68"/>
      <c r="YJ15078" s="68"/>
      <c r="YK15078" s="68"/>
      <c r="YL15078" s="68"/>
      <c r="YM15078" s="68"/>
      <c r="YN15078" s="68"/>
      <c r="YO15078" s="68"/>
      <c r="YP15078" s="68"/>
      <c r="YQ15078" s="68"/>
      <c r="YR15078" s="68"/>
      <c r="YS15078" s="68"/>
      <c r="YT15078" s="68"/>
      <c r="YU15078" s="68"/>
      <c r="YV15078" s="68"/>
      <c r="YW15078" s="68"/>
      <c r="YX15078" s="68">
        <v>0.18230695976846001</v>
      </c>
      <c r="YY15078" s="68"/>
      <c r="YZ15078" s="68"/>
      <c r="ZA15078" s="68"/>
      <c r="ZB15078" s="68"/>
      <c r="ZC15078" s="68"/>
      <c r="ZD15078" s="68"/>
    </row>
    <row r="15079" spans="658:680" x14ac:dyDescent="0.25">
      <c r="YH15079" s="68"/>
      <c r="YI15079" s="68"/>
      <c r="YJ15079" s="68"/>
      <c r="YK15079" s="68"/>
      <c r="YL15079" s="68"/>
      <c r="YM15079" s="68"/>
      <c r="YN15079" s="68"/>
      <c r="YO15079" s="68"/>
      <c r="YP15079" s="68"/>
      <c r="YQ15079" s="68"/>
      <c r="YR15079" s="68"/>
      <c r="YS15079" s="68"/>
      <c r="YT15079" s="68"/>
      <c r="YU15079" s="68"/>
      <c r="YV15079" s="68"/>
      <c r="YW15079" s="68"/>
      <c r="YX15079" s="68">
        <v>0.18230695976846001</v>
      </c>
      <c r="YY15079" s="68"/>
      <c r="YZ15079" s="68"/>
      <c r="ZA15079" s="68"/>
      <c r="ZB15079" s="68"/>
      <c r="ZC15079" s="68"/>
      <c r="ZD15079" s="68"/>
    </row>
    <row r="15080" spans="658:680" x14ac:dyDescent="0.25">
      <c r="YH15080" s="68"/>
      <c r="YI15080" s="68"/>
      <c r="YJ15080" s="68"/>
      <c r="YK15080" s="68"/>
      <c r="YL15080" s="68"/>
      <c r="YM15080" s="68"/>
      <c r="YN15080" s="68"/>
      <c r="YO15080" s="68"/>
      <c r="YP15080" s="68"/>
      <c r="YQ15080" s="68"/>
      <c r="YR15080" s="68"/>
      <c r="YS15080" s="68"/>
      <c r="YT15080" s="68"/>
      <c r="YU15080" s="68"/>
      <c r="YV15080" s="68"/>
      <c r="YW15080" s="68"/>
      <c r="YX15080" s="68">
        <v>0.182131093762576</v>
      </c>
      <c r="YY15080" s="68"/>
      <c r="YZ15080" s="68"/>
      <c r="ZA15080" s="68"/>
      <c r="ZB15080" s="68"/>
      <c r="ZC15080" s="68"/>
      <c r="ZD15080" s="68"/>
    </row>
    <row r="15081" spans="658:680" x14ac:dyDescent="0.25">
      <c r="YH15081" s="68"/>
      <c r="YI15081" s="68"/>
      <c r="YJ15081" s="68"/>
      <c r="YK15081" s="68"/>
      <c r="YL15081" s="68"/>
      <c r="YM15081" s="68"/>
      <c r="YN15081" s="68"/>
      <c r="YO15081" s="68"/>
      <c r="YP15081" s="68"/>
      <c r="YQ15081" s="68"/>
      <c r="YR15081" s="68"/>
      <c r="YS15081" s="68"/>
      <c r="YT15081" s="68"/>
      <c r="YU15081" s="68"/>
      <c r="YV15081" s="68"/>
      <c r="YW15081" s="68"/>
      <c r="YX15081" s="68">
        <v>0.182131093762576</v>
      </c>
      <c r="YY15081" s="68"/>
      <c r="YZ15081" s="68"/>
      <c r="ZA15081" s="68"/>
      <c r="ZB15081" s="68"/>
      <c r="ZC15081" s="68"/>
      <c r="ZD15081" s="68"/>
    </row>
    <row r="15082" spans="658:680" x14ac:dyDescent="0.25">
      <c r="YH15082" s="68"/>
      <c r="YI15082" s="68"/>
      <c r="YJ15082" s="68"/>
      <c r="YK15082" s="68"/>
      <c r="YL15082" s="68"/>
      <c r="YM15082" s="68"/>
      <c r="YN15082" s="68"/>
      <c r="YO15082" s="68"/>
      <c r="YP15082" s="68"/>
      <c r="YQ15082" s="68"/>
      <c r="YR15082" s="68"/>
      <c r="YS15082" s="68"/>
      <c r="YT15082" s="68"/>
      <c r="YU15082" s="68"/>
      <c r="YV15082" s="68"/>
      <c r="YW15082" s="68"/>
      <c r="YX15082" s="68">
        <v>0.181815936714261</v>
      </c>
      <c r="YY15082" s="68"/>
      <c r="YZ15082" s="68"/>
      <c r="ZA15082" s="68"/>
      <c r="ZB15082" s="68"/>
      <c r="ZC15082" s="68"/>
      <c r="ZD15082" s="68"/>
    </row>
    <row r="15083" spans="658:680" x14ac:dyDescent="0.25">
      <c r="YH15083" s="68"/>
      <c r="YI15083" s="68"/>
      <c r="YJ15083" s="68"/>
      <c r="YK15083" s="68"/>
      <c r="YL15083" s="68"/>
      <c r="YM15083" s="68"/>
      <c r="YN15083" s="68"/>
      <c r="YO15083" s="68"/>
      <c r="YP15083" s="68"/>
      <c r="YQ15083" s="68"/>
      <c r="YR15083" s="68"/>
      <c r="YS15083" s="68"/>
      <c r="YT15083" s="68"/>
      <c r="YU15083" s="68"/>
      <c r="YV15083" s="68"/>
      <c r="YW15083" s="68"/>
      <c r="YX15083" s="68">
        <v>0.181815936714261</v>
      </c>
      <c r="YY15083" s="68"/>
      <c r="YZ15083" s="68"/>
      <c r="ZA15083" s="68"/>
      <c r="ZB15083" s="68"/>
      <c r="ZC15083" s="68"/>
      <c r="ZD15083" s="68"/>
    </row>
    <row r="15084" spans="658:680" x14ac:dyDescent="0.25">
      <c r="YH15084" s="68"/>
      <c r="YI15084" s="68"/>
      <c r="YJ15084" s="68"/>
      <c r="YK15084" s="68"/>
      <c r="YL15084" s="68"/>
      <c r="YM15084" s="68"/>
      <c r="YN15084" s="68"/>
      <c r="YO15084" s="68"/>
      <c r="YP15084" s="68"/>
      <c r="YQ15084" s="68"/>
      <c r="YR15084" s="68"/>
      <c r="YS15084" s="68"/>
      <c r="YT15084" s="68"/>
      <c r="YU15084" s="68"/>
      <c r="YV15084" s="68"/>
      <c r="YW15084" s="68"/>
      <c r="YX15084" s="68">
        <v>0.18140510864923201</v>
      </c>
      <c r="YY15084" s="68"/>
      <c r="YZ15084" s="68"/>
      <c r="ZA15084" s="68"/>
      <c r="ZB15084" s="68"/>
      <c r="ZC15084" s="68"/>
      <c r="ZD15084" s="68"/>
    </row>
    <row r="15085" spans="658:680" x14ac:dyDescent="0.25">
      <c r="YH15085" s="68"/>
      <c r="YI15085" s="68"/>
      <c r="YJ15085" s="68"/>
      <c r="YK15085" s="68"/>
      <c r="YL15085" s="68"/>
      <c r="YM15085" s="68"/>
      <c r="YN15085" s="68"/>
      <c r="YO15085" s="68"/>
      <c r="YP15085" s="68"/>
      <c r="YQ15085" s="68"/>
      <c r="YR15085" s="68"/>
      <c r="YS15085" s="68"/>
      <c r="YT15085" s="68"/>
      <c r="YU15085" s="68"/>
      <c r="YV15085" s="68"/>
      <c r="YW15085" s="68"/>
      <c r="YX15085" s="68">
        <v>0.18140510864923201</v>
      </c>
      <c r="YY15085" s="68"/>
      <c r="YZ15085" s="68"/>
      <c r="ZA15085" s="68"/>
      <c r="ZB15085" s="68"/>
      <c r="ZC15085" s="68"/>
      <c r="ZD15085" s="68"/>
    </row>
    <row r="15086" spans="658:680" x14ac:dyDescent="0.25">
      <c r="YH15086" s="68"/>
      <c r="YI15086" s="68"/>
      <c r="YJ15086" s="68"/>
      <c r="YK15086" s="68"/>
      <c r="YL15086" s="68"/>
      <c r="YM15086" s="68"/>
      <c r="YN15086" s="68"/>
      <c r="YO15086" s="68"/>
      <c r="YP15086" s="68"/>
      <c r="YQ15086" s="68"/>
      <c r="YR15086" s="68"/>
      <c r="YS15086" s="68"/>
      <c r="YT15086" s="68"/>
      <c r="YU15086" s="68"/>
      <c r="YV15086" s="68"/>
      <c r="YW15086" s="68"/>
      <c r="YX15086" s="68">
        <v>0.18110829556185101</v>
      </c>
      <c r="YY15086" s="68"/>
      <c r="YZ15086" s="68"/>
      <c r="ZA15086" s="68"/>
      <c r="ZB15086" s="68"/>
      <c r="ZC15086" s="68"/>
      <c r="ZD15086" s="68"/>
    </row>
    <row r="15087" spans="658:680" x14ac:dyDescent="0.25">
      <c r="YH15087" s="68"/>
      <c r="YI15087" s="68"/>
      <c r="YJ15087" s="68"/>
      <c r="YK15087" s="68"/>
      <c r="YL15087" s="68"/>
      <c r="YM15087" s="68"/>
      <c r="YN15087" s="68"/>
      <c r="YO15087" s="68"/>
      <c r="YP15087" s="68"/>
      <c r="YQ15087" s="68"/>
      <c r="YR15087" s="68"/>
      <c r="YS15087" s="68"/>
      <c r="YT15087" s="68"/>
      <c r="YU15087" s="68"/>
      <c r="YV15087" s="68"/>
      <c r="YW15087" s="68"/>
      <c r="YX15087" s="68">
        <v>0.18110829556185101</v>
      </c>
      <c r="YY15087" s="68"/>
      <c r="YZ15087" s="68"/>
      <c r="ZA15087" s="68"/>
      <c r="ZB15087" s="68"/>
      <c r="ZC15087" s="68"/>
      <c r="ZD15087" s="68"/>
    </row>
    <row r="15088" spans="658:680" x14ac:dyDescent="0.25">
      <c r="YH15088" s="68"/>
      <c r="YI15088" s="68"/>
      <c r="YJ15088" s="68"/>
      <c r="YK15088" s="68"/>
      <c r="YL15088" s="68"/>
      <c r="YM15088" s="68"/>
      <c r="YN15088" s="68"/>
      <c r="YO15088" s="68"/>
      <c r="YP15088" s="68"/>
      <c r="YQ15088" s="68"/>
      <c r="YR15088" s="68"/>
      <c r="YS15088" s="68"/>
      <c r="YT15088" s="68"/>
      <c r="YU15088" s="68"/>
      <c r="YV15088" s="68"/>
      <c r="YW15088" s="68"/>
      <c r="YX15088" s="68">
        <v>0.18051944115268401</v>
      </c>
      <c r="YY15088" s="68"/>
      <c r="YZ15088" s="68"/>
      <c r="ZA15088" s="68"/>
      <c r="ZB15088" s="68"/>
      <c r="ZC15088" s="68"/>
      <c r="ZD15088" s="68"/>
    </row>
    <row r="15089" spans="658:680" x14ac:dyDescent="0.25">
      <c r="YH15089" s="68"/>
      <c r="YI15089" s="68"/>
      <c r="YJ15089" s="68"/>
      <c r="YK15089" s="68"/>
      <c r="YL15089" s="68"/>
      <c r="YM15089" s="68"/>
      <c r="YN15089" s="68"/>
      <c r="YO15089" s="68"/>
      <c r="YP15089" s="68"/>
      <c r="YQ15089" s="68"/>
      <c r="YR15089" s="68"/>
      <c r="YS15089" s="68"/>
      <c r="YT15089" s="68"/>
      <c r="YU15089" s="68"/>
      <c r="YV15089" s="68"/>
      <c r="YW15089" s="68"/>
      <c r="YX15089" s="68">
        <v>0.18051944115268401</v>
      </c>
      <c r="YY15089" s="68"/>
      <c r="YZ15089" s="68"/>
      <c r="ZA15089" s="68"/>
      <c r="ZB15089" s="68"/>
      <c r="ZC15089" s="68"/>
      <c r="ZD15089" s="68"/>
    </row>
    <row r="15090" spans="658:680" x14ac:dyDescent="0.25">
      <c r="YH15090" s="68"/>
      <c r="YI15090" s="68"/>
      <c r="YJ15090" s="68"/>
      <c r="YK15090" s="68"/>
      <c r="YL15090" s="68"/>
      <c r="YM15090" s="68"/>
      <c r="YN15090" s="68"/>
      <c r="YO15090" s="68"/>
      <c r="YP15090" s="68"/>
      <c r="YQ15090" s="68"/>
      <c r="YR15090" s="68"/>
      <c r="YS15090" s="68"/>
      <c r="YT15090" s="68"/>
      <c r="YU15090" s="68"/>
      <c r="YV15090" s="68"/>
      <c r="YW15090" s="68"/>
      <c r="YX15090" s="68">
        <v>0.17985634773195699</v>
      </c>
      <c r="YY15090" s="68"/>
      <c r="YZ15090" s="68"/>
      <c r="ZA15090" s="68"/>
      <c r="ZB15090" s="68"/>
      <c r="ZC15090" s="68"/>
      <c r="ZD15090" s="68"/>
    </row>
    <row r="15091" spans="658:680" x14ac:dyDescent="0.25">
      <c r="YH15091" s="68"/>
      <c r="YI15091" s="68"/>
      <c r="YJ15091" s="68"/>
      <c r="YK15091" s="68"/>
      <c r="YL15091" s="68"/>
      <c r="YM15091" s="68"/>
      <c r="YN15091" s="68"/>
      <c r="YO15091" s="68"/>
      <c r="YP15091" s="68"/>
      <c r="YQ15091" s="68"/>
      <c r="YR15091" s="68"/>
      <c r="YS15091" s="68"/>
      <c r="YT15091" s="68"/>
      <c r="YU15091" s="68"/>
      <c r="YV15091" s="68"/>
      <c r="YW15091" s="68"/>
      <c r="YX15091" s="68">
        <v>0.17985634773195699</v>
      </c>
      <c r="YY15091" s="68"/>
      <c r="YZ15091" s="68"/>
      <c r="ZA15091" s="68"/>
      <c r="ZB15091" s="68"/>
      <c r="ZC15091" s="68"/>
      <c r="ZD15091" s="68"/>
    </row>
    <row r="15092" spans="658:680" x14ac:dyDescent="0.25">
      <c r="YH15092" s="68"/>
      <c r="YI15092" s="68"/>
      <c r="YJ15092" s="68"/>
      <c r="YK15092" s="68"/>
      <c r="YL15092" s="68"/>
      <c r="YM15092" s="68"/>
      <c r="YN15092" s="68"/>
      <c r="YO15092" s="68"/>
      <c r="YP15092" s="68"/>
      <c r="YQ15092" s="68"/>
      <c r="YR15092" s="68"/>
      <c r="YS15092" s="68"/>
      <c r="YT15092" s="68"/>
      <c r="YU15092" s="68"/>
      <c r="YV15092" s="68"/>
      <c r="YW15092" s="68"/>
      <c r="YX15092" s="68">
        <v>0.17918602554715099</v>
      </c>
      <c r="YY15092" s="68"/>
      <c r="YZ15092" s="68"/>
      <c r="ZA15092" s="68"/>
      <c r="ZB15092" s="68"/>
      <c r="ZC15092" s="68"/>
      <c r="ZD15092" s="68"/>
    </row>
    <row r="15093" spans="658:680" x14ac:dyDescent="0.25">
      <c r="YH15093" s="68"/>
      <c r="YI15093" s="68"/>
      <c r="YJ15093" s="68"/>
      <c r="YK15093" s="68"/>
      <c r="YL15093" s="68"/>
      <c r="YM15093" s="68"/>
      <c r="YN15093" s="68"/>
      <c r="YO15093" s="68"/>
      <c r="YP15093" s="68"/>
      <c r="YQ15093" s="68"/>
      <c r="YR15093" s="68"/>
      <c r="YS15093" s="68"/>
      <c r="YT15093" s="68"/>
      <c r="YU15093" s="68"/>
      <c r="YV15093" s="68"/>
      <c r="YW15093" s="68"/>
      <c r="YX15093" s="68">
        <v>0.17918602554715099</v>
      </c>
      <c r="YY15093" s="68"/>
      <c r="YZ15093" s="68"/>
      <c r="ZA15093" s="68"/>
      <c r="ZB15093" s="68"/>
      <c r="ZC15093" s="68"/>
      <c r="ZD15093" s="68"/>
    </row>
    <row r="15094" spans="658:680" x14ac:dyDescent="0.25">
      <c r="YH15094" s="68"/>
      <c r="YI15094" s="68"/>
      <c r="YJ15094" s="68"/>
      <c r="YK15094" s="68"/>
      <c r="YL15094" s="68"/>
      <c r="YM15094" s="68"/>
      <c r="YN15094" s="68"/>
      <c r="YO15094" s="68"/>
      <c r="YP15094" s="68"/>
      <c r="YQ15094" s="68"/>
      <c r="YR15094" s="68"/>
      <c r="YS15094" s="68"/>
      <c r="YT15094" s="68"/>
      <c r="YU15094" s="68"/>
      <c r="YV15094" s="68"/>
      <c r="YW15094" s="68"/>
      <c r="YX15094" s="68">
        <v>0.178179695238907</v>
      </c>
      <c r="YY15094" s="68"/>
      <c r="YZ15094" s="68"/>
      <c r="ZA15094" s="68"/>
      <c r="ZB15094" s="68"/>
      <c r="ZC15094" s="68"/>
      <c r="ZD15094" s="68"/>
    </row>
    <row r="15095" spans="658:680" x14ac:dyDescent="0.25">
      <c r="YH15095" s="68"/>
      <c r="YI15095" s="68"/>
      <c r="YJ15095" s="68"/>
      <c r="YK15095" s="68"/>
      <c r="YL15095" s="68"/>
      <c r="YM15095" s="68"/>
      <c r="YN15095" s="68"/>
      <c r="YO15095" s="68"/>
      <c r="YP15095" s="68"/>
      <c r="YQ15095" s="68"/>
      <c r="YR15095" s="68"/>
      <c r="YS15095" s="68"/>
      <c r="YT15095" s="68"/>
      <c r="YU15095" s="68"/>
      <c r="YV15095" s="68"/>
      <c r="YW15095" s="68"/>
      <c r="YX15095" s="68">
        <v>0.178179695238907</v>
      </c>
      <c r="YY15095" s="68"/>
      <c r="YZ15095" s="68"/>
      <c r="ZA15095" s="68"/>
      <c r="ZB15095" s="68"/>
      <c r="ZC15095" s="68"/>
      <c r="ZD15095" s="68"/>
    </row>
    <row r="15096" spans="658:680" x14ac:dyDescent="0.25">
      <c r="YH15096" s="68"/>
      <c r="YI15096" s="68"/>
      <c r="YJ15096" s="68"/>
      <c r="YK15096" s="68"/>
      <c r="YL15096" s="68"/>
      <c r="YM15096" s="68"/>
      <c r="YN15096" s="68"/>
      <c r="YO15096" s="68"/>
      <c r="YP15096" s="68"/>
      <c r="YQ15096" s="68"/>
      <c r="YR15096" s="68"/>
      <c r="YS15096" s="68"/>
      <c r="YT15096" s="68"/>
      <c r="YU15096" s="68"/>
      <c r="YV15096" s="68"/>
      <c r="YW15096" s="68"/>
      <c r="YX15096" s="68">
        <v>0.17688319722350801</v>
      </c>
      <c r="YY15096" s="68"/>
      <c r="YZ15096" s="68"/>
      <c r="ZA15096" s="68"/>
      <c r="ZB15096" s="68"/>
      <c r="ZC15096" s="68"/>
      <c r="ZD15096" s="68"/>
    </row>
    <row r="15097" spans="658:680" x14ac:dyDescent="0.25">
      <c r="YH15097" s="68"/>
      <c r="YI15097" s="68"/>
      <c r="YJ15097" s="68"/>
      <c r="YK15097" s="68"/>
      <c r="YL15097" s="68"/>
      <c r="YM15097" s="68"/>
      <c r="YN15097" s="68"/>
      <c r="YO15097" s="68"/>
      <c r="YP15097" s="68"/>
      <c r="YQ15097" s="68"/>
      <c r="YR15097" s="68"/>
      <c r="YS15097" s="68"/>
      <c r="YT15097" s="68"/>
      <c r="YU15097" s="68"/>
      <c r="YV15097" s="68"/>
      <c r="YW15097" s="68"/>
      <c r="YX15097" s="68">
        <v>0.17688319722350801</v>
      </c>
      <c r="YY15097" s="68"/>
      <c r="YZ15097" s="68"/>
      <c r="ZA15097" s="68"/>
      <c r="ZB15097" s="68"/>
      <c r="ZC15097" s="68"/>
      <c r="ZD15097" s="68"/>
    </row>
    <row r="15098" spans="658:680" x14ac:dyDescent="0.25">
      <c r="YH15098" s="68"/>
      <c r="YI15098" s="68"/>
      <c r="YJ15098" s="68"/>
      <c r="YK15098" s="68"/>
      <c r="YL15098" s="68"/>
      <c r="YM15098" s="68"/>
      <c r="YN15098" s="68"/>
      <c r="YO15098" s="68"/>
      <c r="YP15098" s="68"/>
      <c r="YQ15098" s="68"/>
      <c r="YR15098" s="68"/>
      <c r="YS15098" s="68"/>
      <c r="YT15098" s="68"/>
      <c r="YU15098" s="68"/>
      <c r="YV15098" s="68"/>
      <c r="YW15098" s="68"/>
      <c r="YX15098" s="68">
        <v>0.17676389548247801</v>
      </c>
      <c r="YY15098" s="68"/>
      <c r="YZ15098" s="68"/>
      <c r="ZA15098" s="68"/>
      <c r="ZB15098" s="68"/>
      <c r="ZC15098" s="68"/>
      <c r="ZD15098" s="68"/>
    </row>
    <row r="15099" spans="658:680" x14ac:dyDescent="0.25">
      <c r="YH15099" s="68"/>
      <c r="YI15099" s="68"/>
      <c r="YJ15099" s="68"/>
      <c r="YK15099" s="68"/>
      <c r="YL15099" s="68"/>
      <c r="YM15099" s="68"/>
      <c r="YN15099" s="68"/>
      <c r="YO15099" s="68"/>
      <c r="YP15099" s="68"/>
      <c r="YQ15099" s="68"/>
      <c r="YR15099" s="68"/>
      <c r="YS15099" s="68"/>
      <c r="YT15099" s="68"/>
      <c r="YU15099" s="68"/>
      <c r="YV15099" s="68"/>
      <c r="YW15099" s="68"/>
      <c r="YX15099" s="68">
        <v>0.17676389548247801</v>
      </c>
      <c r="YY15099" s="68"/>
      <c r="YZ15099" s="68"/>
      <c r="ZA15099" s="68"/>
      <c r="ZB15099" s="68"/>
      <c r="ZC15099" s="68"/>
      <c r="ZD15099" s="68"/>
    </row>
    <row r="15100" spans="658:680" x14ac:dyDescent="0.25">
      <c r="YH15100" s="68"/>
      <c r="YI15100" s="68"/>
      <c r="YJ15100" s="68"/>
      <c r="YK15100" s="68"/>
      <c r="YL15100" s="68"/>
      <c r="YM15100" s="68"/>
      <c r="YN15100" s="68"/>
      <c r="YO15100" s="68"/>
      <c r="YP15100" s="68"/>
      <c r="YQ15100" s="68"/>
      <c r="YR15100" s="68"/>
      <c r="YS15100" s="68"/>
      <c r="YT15100" s="68"/>
      <c r="YU15100" s="68"/>
      <c r="YV15100" s="68"/>
      <c r="YW15100" s="68"/>
      <c r="YX15100" s="68">
        <v>0.176246210115481</v>
      </c>
      <c r="YY15100" s="68"/>
      <c r="YZ15100" s="68"/>
      <c r="ZA15100" s="68"/>
      <c r="ZB15100" s="68"/>
      <c r="ZC15100" s="68"/>
      <c r="ZD15100" s="68"/>
    </row>
    <row r="15101" spans="658:680" x14ac:dyDescent="0.25">
      <c r="YH15101" s="68"/>
      <c r="YI15101" s="68"/>
      <c r="YJ15101" s="68"/>
      <c r="YK15101" s="68"/>
      <c r="YL15101" s="68"/>
      <c r="YM15101" s="68"/>
      <c r="YN15101" s="68"/>
      <c r="YO15101" s="68"/>
      <c r="YP15101" s="68"/>
      <c r="YQ15101" s="68"/>
      <c r="YR15101" s="68"/>
      <c r="YS15101" s="68"/>
      <c r="YT15101" s="68"/>
      <c r="YU15101" s="68"/>
      <c r="YV15101" s="68"/>
      <c r="YW15101" s="68"/>
      <c r="YX15101" s="68">
        <v>0.176246210115481</v>
      </c>
      <c r="YY15101" s="68"/>
      <c r="YZ15101" s="68"/>
      <c r="ZA15101" s="68"/>
      <c r="ZB15101" s="68"/>
      <c r="ZC15101" s="68"/>
      <c r="ZD15101" s="68"/>
    </row>
    <row r="15102" spans="658:680" x14ac:dyDescent="0.25">
      <c r="YH15102" s="68"/>
      <c r="YI15102" s="68"/>
      <c r="YJ15102" s="68"/>
      <c r="YK15102" s="68"/>
      <c r="YL15102" s="68"/>
      <c r="YM15102" s="68"/>
      <c r="YN15102" s="68"/>
      <c r="YO15102" s="68"/>
      <c r="YP15102" s="68"/>
      <c r="YQ15102" s="68"/>
      <c r="YR15102" s="68"/>
      <c r="YS15102" s="68"/>
      <c r="YT15102" s="68"/>
      <c r="YU15102" s="68"/>
      <c r="YV15102" s="68"/>
      <c r="YW15102" s="68"/>
      <c r="YX15102" s="68">
        <v>0.17548996507651499</v>
      </c>
      <c r="YY15102" s="68"/>
      <c r="YZ15102" s="68"/>
      <c r="ZA15102" s="68"/>
      <c r="ZB15102" s="68"/>
      <c r="ZC15102" s="68"/>
      <c r="ZD15102" s="68"/>
    </row>
    <row r="15103" spans="658:680" x14ac:dyDescent="0.25">
      <c r="YH15103" s="68"/>
      <c r="YI15103" s="68"/>
      <c r="YJ15103" s="68"/>
      <c r="YK15103" s="68"/>
      <c r="YL15103" s="68"/>
      <c r="YM15103" s="68"/>
      <c r="YN15103" s="68"/>
      <c r="YO15103" s="68"/>
      <c r="YP15103" s="68"/>
      <c r="YQ15103" s="68"/>
      <c r="YR15103" s="68"/>
      <c r="YS15103" s="68"/>
      <c r="YT15103" s="68"/>
      <c r="YU15103" s="68"/>
      <c r="YV15103" s="68"/>
      <c r="YW15103" s="68"/>
      <c r="YX15103" s="68">
        <v>0.17548996507651499</v>
      </c>
      <c r="YY15103" s="68"/>
      <c r="YZ15103" s="68"/>
      <c r="ZA15103" s="68"/>
      <c r="ZB15103" s="68"/>
      <c r="ZC15103" s="68"/>
      <c r="ZD15103" s="68"/>
    </row>
    <row r="15104" spans="658:680" x14ac:dyDescent="0.25">
      <c r="YH15104" s="68"/>
      <c r="YI15104" s="68"/>
      <c r="YJ15104" s="68"/>
      <c r="YK15104" s="68"/>
      <c r="YL15104" s="68"/>
      <c r="YM15104" s="68"/>
      <c r="YN15104" s="68"/>
      <c r="YO15104" s="68"/>
      <c r="YP15104" s="68"/>
      <c r="YQ15104" s="68"/>
      <c r="YR15104" s="68"/>
      <c r="YS15104" s="68"/>
      <c r="YT15104" s="68"/>
      <c r="YU15104" s="68"/>
      <c r="YV15104" s="68"/>
      <c r="YW15104" s="68"/>
      <c r="YX15104" s="68">
        <v>0.17517484719888601</v>
      </c>
      <c r="YY15104" s="68"/>
      <c r="YZ15104" s="68"/>
      <c r="ZA15104" s="68"/>
      <c r="ZB15104" s="68"/>
      <c r="ZC15104" s="68"/>
      <c r="ZD15104" s="68"/>
    </row>
    <row r="15105" spans="658:680" x14ac:dyDescent="0.25">
      <c r="YH15105" s="68"/>
      <c r="YI15105" s="68"/>
      <c r="YJ15105" s="68"/>
      <c r="YK15105" s="68"/>
      <c r="YL15105" s="68"/>
      <c r="YM15105" s="68"/>
      <c r="YN15105" s="68"/>
      <c r="YO15105" s="68"/>
      <c r="YP15105" s="68"/>
      <c r="YQ15105" s="68"/>
      <c r="YR15105" s="68"/>
      <c r="YS15105" s="68"/>
      <c r="YT15105" s="68"/>
      <c r="YU15105" s="68"/>
      <c r="YV15105" s="68"/>
      <c r="YW15105" s="68"/>
      <c r="YX15105" s="68">
        <v>0.175110079256038</v>
      </c>
      <c r="YY15105" s="68"/>
      <c r="YZ15105" s="68"/>
      <c r="ZA15105" s="68"/>
      <c r="ZB15105" s="68"/>
      <c r="ZC15105" s="68"/>
      <c r="ZD15105" s="68"/>
    </row>
    <row r="15106" spans="658:680" x14ac:dyDescent="0.25">
      <c r="YH15106" s="68"/>
      <c r="YI15106" s="68"/>
      <c r="YJ15106" s="68"/>
      <c r="YK15106" s="68"/>
      <c r="YL15106" s="68"/>
      <c r="YM15106" s="68"/>
      <c r="YN15106" s="68"/>
      <c r="YO15106" s="68"/>
      <c r="YP15106" s="68"/>
      <c r="YQ15106" s="68"/>
      <c r="YR15106" s="68"/>
      <c r="YS15106" s="68"/>
      <c r="YT15106" s="68"/>
      <c r="YU15106" s="68"/>
      <c r="YV15106" s="68"/>
      <c r="YW15106" s="68"/>
      <c r="YX15106" s="68">
        <v>0.17502814471710901</v>
      </c>
      <c r="YY15106" s="68"/>
      <c r="YZ15106" s="68"/>
      <c r="ZA15106" s="68"/>
      <c r="ZB15106" s="68"/>
      <c r="ZC15106" s="68"/>
      <c r="ZD15106" s="68"/>
    </row>
    <row r="15107" spans="658:680" x14ac:dyDescent="0.25">
      <c r="YH15107" s="68"/>
      <c r="YI15107" s="68"/>
      <c r="YJ15107" s="68"/>
      <c r="YK15107" s="68"/>
      <c r="YL15107" s="68"/>
      <c r="YM15107" s="68"/>
      <c r="YN15107" s="68"/>
      <c r="YO15107" s="68"/>
      <c r="YP15107" s="68"/>
      <c r="YQ15107" s="68"/>
      <c r="YR15107" s="68"/>
      <c r="YS15107" s="68"/>
      <c r="YT15107" s="68"/>
      <c r="YU15107" s="68"/>
      <c r="YV15107" s="68"/>
      <c r="YW15107" s="68"/>
      <c r="YX15107" s="68">
        <v>0.175009274201883</v>
      </c>
      <c r="YY15107" s="68"/>
      <c r="YZ15107" s="68"/>
      <c r="ZA15107" s="68"/>
      <c r="ZB15107" s="68"/>
      <c r="ZC15107" s="68"/>
      <c r="ZD15107" s="68"/>
    </row>
    <row r="15108" spans="658:680" x14ac:dyDescent="0.25">
      <c r="YH15108" s="68"/>
      <c r="YI15108" s="68"/>
      <c r="YJ15108" s="68"/>
      <c r="YK15108" s="68"/>
      <c r="YL15108" s="68"/>
      <c r="YM15108" s="68"/>
      <c r="YN15108" s="68"/>
      <c r="YO15108" s="68"/>
      <c r="YP15108" s="68"/>
      <c r="YQ15108" s="68"/>
      <c r="YR15108" s="68"/>
      <c r="YS15108" s="68"/>
      <c r="YT15108" s="68"/>
      <c r="YU15108" s="68"/>
      <c r="YV15108" s="68"/>
      <c r="YW15108" s="68"/>
      <c r="YX15108" s="68">
        <v>0.174889906903614</v>
      </c>
      <c r="YY15108" s="68"/>
      <c r="YZ15108" s="68"/>
      <c r="ZA15108" s="68"/>
      <c r="ZB15108" s="68"/>
      <c r="ZC15108" s="68"/>
      <c r="ZD15108" s="68"/>
    </row>
    <row r="15109" spans="658:680" x14ac:dyDescent="0.25">
      <c r="YH15109" s="68"/>
      <c r="YI15109" s="68"/>
      <c r="YJ15109" s="68"/>
      <c r="YK15109" s="68"/>
      <c r="YL15109" s="68"/>
      <c r="YM15109" s="68"/>
      <c r="YN15109" s="68"/>
      <c r="YO15109" s="68"/>
      <c r="YP15109" s="68"/>
      <c r="YQ15109" s="68"/>
      <c r="YR15109" s="68"/>
      <c r="YS15109" s="68"/>
      <c r="YT15109" s="68"/>
      <c r="YU15109" s="68"/>
      <c r="YV15109" s="68"/>
      <c r="YW15109" s="68"/>
      <c r="YX15109" s="68">
        <v>0.174865731203067</v>
      </c>
      <c r="YY15109" s="68"/>
      <c r="YZ15109" s="68"/>
      <c r="ZA15109" s="68"/>
      <c r="ZB15109" s="68"/>
      <c r="ZC15109" s="68"/>
      <c r="ZD15109" s="68"/>
    </row>
    <row r="15110" spans="658:680" x14ac:dyDescent="0.25">
      <c r="YH15110" s="68"/>
      <c r="YI15110" s="68"/>
      <c r="YJ15110" s="68"/>
      <c r="YK15110" s="68"/>
      <c r="YL15110" s="68"/>
      <c r="YM15110" s="68"/>
      <c r="YN15110" s="68"/>
      <c r="YO15110" s="68"/>
      <c r="YP15110" s="68"/>
      <c r="YQ15110" s="68"/>
      <c r="YR15110" s="68"/>
      <c r="YS15110" s="68"/>
      <c r="YT15110" s="68"/>
      <c r="YU15110" s="68"/>
      <c r="YV15110" s="68"/>
      <c r="YW15110" s="68"/>
      <c r="YX15110" s="68">
        <v>0.17481698648881999</v>
      </c>
      <c r="YY15110" s="68"/>
      <c r="YZ15110" s="68"/>
      <c r="ZA15110" s="68"/>
      <c r="ZB15110" s="68"/>
      <c r="ZC15110" s="68"/>
      <c r="ZD15110" s="68"/>
    </row>
    <row r="15111" spans="658:680" x14ac:dyDescent="0.25">
      <c r="YH15111" s="68"/>
      <c r="YI15111" s="68"/>
      <c r="YJ15111" s="68"/>
      <c r="YK15111" s="68"/>
      <c r="YL15111" s="68"/>
      <c r="YM15111" s="68"/>
      <c r="YN15111" s="68"/>
      <c r="YO15111" s="68"/>
      <c r="YP15111" s="68"/>
      <c r="YQ15111" s="68"/>
      <c r="YR15111" s="68"/>
      <c r="YS15111" s="68"/>
      <c r="YT15111" s="68"/>
      <c r="YU15111" s="68"/>
      <c r="YV15111" s="68"/>
      <c r="YW15111" s="68"/>
      <c r="YX15111" s="68">
        <v>0.17481698648881999</v>
      </c>
      <c r="YY15111" s="68"/>
      <c r="YZ15111" s="68"/>
      <c r="ZA15111" s="68"/>
      <c r="ZB15111" s="68"/>
      <c r="ZC15111" s="68"/>
      <c r="ZD15111" s="68"/>
    </row>
    <row r="15112" spans="658:680" x14ac:dyDescent="0.25">
      <c r="YH15112" s="68"/>
      <c r="YI15112" s="68"/>
      <c r="YJ15112" s="68"/>
      <c r="YK15112" s="68"/>
      <c r="YL15112" s="68"/>
      <c r="YM15112" s="68"/>
      <c r="YN15112" s="68"/>
      <c r="YO15112" s="68"/>
      <c r="YP15112" s="68"/>
      <c r="YQ15112" s="68"/>
      <c r="YR15112" s="68"/>
      <c r="YS15112" s="68"/>
      <c r="YT15112" s="68"/>
      <c r="YU15112" s="68"/>
      <c r="YV15112" s="68"/>
      <c r="YW15112" s="68"/>
      <c r="YX15112" s="68">
        <v>0.17468482122088799</v>
      </c>
      <c r="YY15112" s="68"/>
      <c r="YZ15112" s="68"/>
      <c r="ZA15112" s="68"/>
      <c r="ZB15112" s="68"/>
      <c r="ZC15112" s="68"/>
      <c r="ZD15112" s="68"/>
    </row>
    <row r="15113" spans="658:680" x14ac:dyDescent="0.25">
      <c r="YH15113" s="68"/>
      <c r="YI15113" s="68"/>
      <c r="YJ15113" s="68"/>
      <c r="YK15113" s="68"/>
      <c r="YL15113" s="68"/>
      <c r="YM15113" s="68"/>
      <c r="YN15113" s="68"/>
      <c r="YO15113" s="68"/>
      <c r="YP15113" s="68"/>
      <c r="YQ15113" s="68"/>
      <c r="YR15113" s="68"/>
      <c r="YS15113" s="68"/>
      <c r="YT15113" s="68"/>
      <c r="YU15113" s="68"/>
      <c r="YV15113" s="68"/>
      <c r="YW15113" s="68"/>
      <c r="YX15113" s="68">
        <v>0.17452376425767699</v>
      </c>
      <c r="YY15113" s="68"/>
      <c r="YZ15113" s="68"/>
      <c r="ZA15113" s="68"/>
      <c r="ZB15113" s="68"/>
      <c r="ZC15113" s="68"/>
      <c r="ZD15113" s="68"/>
    </row>
    <row r="15114" spans="658:680" x14ac:dyDescent="0.25">
      <c r="YH15114" s="68"/>
      <c r="YI15114" s="68"/>
      <c r="YJ15114" s="68"/>
      <c r="YK15114" s="68"/>
      <c r="YL15114" s="68"/>
      <c r="YM15114" s="68"/>
      <c r="YN15114" s="68"/>
      <c r="YO15114" s="68"/>
      <c r="YP15114" s="68"/>
      <c r="YQ15114" s="68"/>
      <c r="YR15114" s="68"/>
      <c r="YS15114" s="68"/>
      <c r="YT15114" s="68"/>
      <c r="YU15114" s="68"/>
      <c r="YV15114" s="68"/>
      <c r="YW15114" s="68"/>
      <c r="YX15114" s="68">
        <v>0.17451763317458199</v>
      </c>
      <c r="YY15114" s="68"/>
      <c r="YZ15114" s="68"/>
      <c r="ZA15114" s="68"/>
      <c r="ZB15114" s="68"/>
      <c r="ZC15114" s="68"/>
      <c r="ZD15114" s="68"/>
    </row>
    <row r="15115" spans="658:680" x14ac:dyDescent="0.25">
      <c r="YH15115" s="68"/>
      <c r="YI15115" s="68"/>
      <c r="YJ15115" s="68"/>
      <c r="YK15115" s="68"/>
      <c r="YL15115" s="68"/>
      <c r="YM15115" s="68"/>
      <c r="YN15115" s="68"/>
      <c r="YO15115" s="68"/>
      <c r="YP15115" s="68"/>
      <c r="YQ15115" s="68"/>
      <c r="YR15115" s="68"/>
      <c r="YS15115" s="68"/>
      <c r="YT15115" s="68"/>
      <c r="YU15115" s="68"/>
      <c r="YV15115" s="68"/>
      <c r="YW15115" s="68"/>
      <c r="YX15115" s="68">
        <v>0.17451763317458199</v>
      </c>
      <c r="YY15115" s="68"/>
      <c r="YZ15115" s="68"/>
      <c r="ZA15115" s="68"/>
      <c r="ZB15115" s="68"/>
      <c r="ZC15115" s="68"/>
      <c r="ZD15115" s="68"/>
    </row>
    <row r="15116" spans="658:680" x14ac:dyDescent="0.25">
      <c r="YH15116" s="68"/>
      <c r="YI15116" s="68"/>
      <c r="YJ15116" s="68"/>
      <c r="YK15116" s="68"/>
      <c r="YL15116" s="68"/>
      <c r="YM15116" s="68"/>
      <c r="YN15116" s="68"/>
      <c r="YO15116" s="68"/>
      <c r="YP15116" s="68"/>
      <c r="YQ15116" s="68"/>
      <c r="YR15116" s="68"/>
      <c r="YS15116" s="68"/>
      <c r="YT15116" s="68"/>
      <c r="YU15116" s="68"/>
      <c r="YV15116" s="68"/>
      <c r="YW15116" s="68"/>
      <c r="YX15116" s="68">
        <v>0.174422608811867</v>
      </c>
      <c r="YY15116" s="68"/>
      <c r="YZ15116" s="68"/>
      <c r="ZA15116" s="68"/>
      <c r="ZB15116" s="68"/>
      <c r="ZC15116" s="68"/>
      <c r="ZD15116" s="68"/>
    </row>
    <row r="15117" spans="658:680" x14ac:dyDescent="0.25">
      <c r="YH15117" s="68"/>
      <c r="YI15117" s="68"/>
      <c r="YJ15117" s="68"/>
      <c r="YK15117" s="68"/>
      <c r="YL15117" s="68"/>
      <c r="YM15117" s="68"/>
      <c r="YN15117" s="68"/>
      <c r="YO15117" s="68"/>
      <c r="YP15117" s="68"/>
      <c r="YQ15117" s="68"/>
      <c r="YR15117" s="68"/>
      <c r="YS15117" s="68"/>
      <c r="YT15117" s="68"/>
      <c r="YU15117" s="68"/>
      <c r="YV15117" s="68"/>
      <c r="YW15117" s="68"/>
      <c r="YX15117" s="68">
        <v>0.174422608811867</v>
      </c>
      <c r="YY15117" s="68"/>
      <c r="YZ15117" s="68"/>
      <c r="ZA15117" s="68"/>
      <c r="ZB15117" s="68"/>
      <c r="ZC15117" s="68"/>
      <c r="ZD15117" s="68"/>
    </row>
    <row r="15118" spans="658:680" x14ac:dyDescent="0.25">
      <c r="YH15118" s="68"/>
      <c r="YI15118" s="68"/>
      <c r="YJ15118" s="68"/>
      <c r="YK15118" s="68"/>
      <c r="YL15118" s="68"/>
      <c r="YM15118" s="68"/>
      <c r="YN15118" s="68"/>
      <c r="YO15118" s="68"/>
      <c r="YP15118" s="68"/>
      <c r="YQ15118" s="68"/>
      <c r="YR15118" s="68"/>
      <c r="YS15118" s="68"/>
      <c r="YT15118" s="68"/>
      <c r="YU15118" s="68"/>
      <c r="YV15118" s="68"/>
      <c r="YW15118" s="68"/>
      <c r="YX15118" s="68">
        <v>0.17440733203421699</v>
      </c>
      <c r="YY15118" s="68"/>
      <c r="YZ15118" s="68"/>
      <c r="ZA15118" s="68"/>
      <c r="ZB15118" s="68"/>
      <c r="ZC15118" s="68"/>
      <c r="ZD15118" s="68"/>
    </row>
    <row r="15119" spans="658:680" x14ac:dyDescent="0.25">
      <c r="YH15119" s="68"/>
      <c r="YI15119" s="68"/>
      <c r="YJ15119" s="68"/>
      <c r="YK15119" s="68"/>
      <c r="YL15119" s="68"/>
      <c r="YM15119" s="68"/>
      <c r="YN15119" s="68"/>
      <c r="YO15119" s="68"/>
      <c r="YP15119" s="68"/>
      <c r="YQ15119" s="68"/>
      <c r="YR15119" s="68"/>
      <c r="YS15119" s="68"/>
      <c r="YT15119" s="68"/>
      <c r="YU15119" s="68"/>
      <c r="YV15119" s="68"/>
      <c r="YW15119" s="68"/>
      <c r="YX15119" s="68">
        <v>0.17423362629000999</v>
      </c>
      <c r="YY15119" s="68"/>
      <c r="YZ15119" s="68"/>
      <c r="ZA15119" s="68"/>
      <c r="ZB15119" s="68"/>
      <c r="ZC15119" s="68"/>
      <c r="ZD15119" s="68"/>
    </row>
    <row r="15120" spans="658:680" x14ac:dyDescent="0.25">
      <c r="YH15120" s="68"/>
      <c r="YI15120" s="68"/>
      <c r="YJ15120" s="68"/>
      <c r="YK15120" s="68"/>
      <c r="YL15120" s="68"/>
      <c r="YM15120" s="68"/>
      <c r="YN15120" s="68"/>
      <c r="YO15120" s="68"/>
      <c r="YP15120" s="68"/>
      <c r="YQ15120" s="68"/>
      <c r="YR15120" s="68"/>
      <c r="YS15120" s="68"/>
      <c r="YT15120" s="68"/>
      <c r="YU15120" s="68"/>
      <c r="YV15120" s="68"/>
      <c r="YW15120" s="68"/>
      <c r="YX15120" s="68">
        <v>0.174222923510091</v>
      </c>
      <c r="YY15120" s="68"/>
      <c r="YZ15120" s="68"/>
      <c r="ZA15120" s="68"/>
      <c r="ZB15120" s="68"/>
      <c r="ZC15120" s="68"/>
      <c r="ZD15120" s="68"/>
    </row>
    <row r="15121" spans="658:680" x14ac:dyDescent="0.25">
      <c r="YH15121" s="68"/>
      <c r="YI15121" s="68"/>
      <c r="YJ15121" s="68"/>
      <c r="YK15121" s="68"/>
      <c r="YL15121" s="68"/>
      <c r="YM15121" s="68"/>
      <c r="YN15121" s="68"/>
      <c r="YO15121" s="68"/>
      <c r="YP15121" s="68"/>
      <c r="YQ15121" s="68"/>
      <c r="YR15121" s="68"/>
      <c r="YS15121" s="68"/>
      <c r="YT15121" s="68"/>
      <c r="YU15121" s="68"/>
      <c r="YV15121" s="68"/>
      <c r="YW15121" s="68"/>
      <c r="YX15121" s="68">
        <v>0.17412654174150299</v>
      </c>
      <c r="YY15121" s="68"/>
      <c r="YZ15121" s="68"/>
      <c r="ZA15121" s="68"/>
      <c r="ZB15121" s="68"/>
      <c r="ZC15121" s="68"/>
      <c r="ZD15121" s="68"/>
    </row>
    <row r="15122" spans="658:680" x14ac:dyDescent="0.25">
      <c r="YH15122" s="68"/>
      <c r="YI15122" s="68"/>
      <c r="YJ15122" s="68"/>
      <c r="YK15122" s="68"/>
      <c r="YL15122" s="68"/>
      <c r="YM15122" s="68"/>
      <c r="YN15122" s="68"/>
      <c r="YO15122" s="68"/>
      <c r="YP15122" s="68"/>
      <c r="YQ15122" s="68"/>
      <c r="YR15122" s="68"/>
      <c r="YS15122" s="68"/>
      <c r="YT15122" s="68"/>
      <c r="YU15122" s="68"/>
      <c r="YV15122" s="68"/>
      <c r="YW15122" s="68"/>
      <c r="YX15122" s="68">
        <v>0.173958116575263</v>
      </c>
      <c r="YY15122" s="68"/>
      <c r="YZ15122" s="68"/>
      <c r="ZA15122" s="68"/>
      <c r="ZB15122" s="68"/>
      <c r="ZC15122" s="68"/>
      <c r="ZD15122" s="68"/>
    </row>
    <row r="15123" spans="658:680" x14ac:dyDescent="0.25">
      <c r="YH15123" s="68"/>
      <c r="YI15123" s="68"/>
      <c r="YJ15123" s="68"/>
      <c r="YK15123" s="68"/>
      <c r="YL15123" s="68"/>
      <c r="YM15123" s="68"/>
      <c r="YN15123" s="68"/>
      <c r="YO15123" s="68"/>
      <c r="YP15123" s="68"/>
      <c r="YQ15123" s="68"/>
      <c r="YR15123" s="68"/>
      <c r="YS15123" s="68"/>
      <c r="YT15123" s="68"/>
      <c r="YU15123" s="68"/>
      <c r="YV15123" s="68"/>
      <c r="YW15123" s="68"/>
      <c r="YX15123" s="68">
        <v>0.173738944928605</v>
      </c>
      <c r="YY15123" s="68"/>
      <c r="YZ15123" s="68"/>
      <c r="ZA15123" s="68"/>
      <c r="ZB15123" s="68"/>
      <c r="ZC15123" s="68"/>
      <c r="ZD15123" s="68"/>
    </row>
    <row r="15124" spans="658:680" x14ac:dyDescent="0.25">
      <c r="YH15124" s="68"/>
      <c r="YI15124" s="68"/>
      <c r="YJ15124" s="68"/>
      <c r="YK15124" s="68"/>
      <c r="YL15124" s="68"/>
      <c r="YM15124" s="68"/>
      <c r="YN15124" s="68"/>
      <c r="YO15124" s="68"/>
      <c r="YP15124" s="68"/>
      <c r="YQ15124" s="68"/>
      <c r="YR15124" s="68"/>
      <c r="YS15124" s="68"/>
      <c r="YT15124" s="68"/>
      <c r="YU15124" s="68"/>
      <c r="YV15124" s="68"/>
      <c r="YW15124" s="68"/>
      <c r="YX15124" s="68">
        <v>0.17371708969518801</v>
      </c>
      <c r="YY15124" s="68"/>
      <c r="YZ15124" s="68"/>
      <c r="ZA15124" s="68"/>
      <c r="ZB15124" s="68"/>
      <c r="ZC15124" s="68"/>
      <c r="ZD15124" s="68"/>
    </row>
    <row r="15125" spans="658:680" x14ac:dyDescent="0.25">
      <c r="YH15125" s="68"/>
      <c r="YI15125" s="68"/>
      <c r="YJ15125" s="68"/>
      <c r="YK15125" s="68"/>
      <c r="YL15125" s="68"/>
      <c r="YM15125" s="68"/>
      <c r="YN15125" s="68"/>
      <c r="YO15125" s="68"/>
      <c r="YP15125" s="68"/>
      <c r="YQ15125" s="68"/>
      <c r="YR15125" s="68"/>
      <c r="YS15125" s="68"/>
      <c r="YT15125" s="68"/>
      <c r="YU15125" s="68"/>
      <c r="YV15125" s="68"/>
      <c r="YW15125" s="68"/>
      <c r="YX15125" s="68">
        <v>0.173499002741859</v>
      </c>
      <c r="YY15125" s="68"/>
      <c r="YZ15125" s="68"/>
      <c r="ZA15125" s="68"/>
      <c r="ZB15125" s="68"/>
      <c r="ZC15125" s="68"/>
      <c r="ZD15125" s="68"/>
    </row>
    <row r="15126" spans="658:680" x14ac:dyDescent="0.25">
      <c r="YH15126" s="68"/>
      <c r="YI15126" s="68"/>
      <c r="YJ15126" s="68"/>
      <c r="YK15126" s="68"/>
      <c r="YL15126" s="68"/>
      <c r="YM15126" s="68"/>
      <c r="YN15126" s="68"/>
      <c r="YO15126" s="68"/>
      <c r="YP15126" s="68"/>
      <c r="YQ15126" s="68"/>
      <c r="YR15126" s="68"/>
      <c r="YS15126" s="68"/>
      <c r="YT15126" s="68"/>
      <c r="YU15126" s="68"/>
      <c r="YV15126" s="68"/>
      <c r="YW15126" s="68"/>
      <c r="YX15126" s="68">
        <v>0.17337737410319201</v>
      </c>
      <c r="YY15126" s="68"/>
      <c r="YZ15126" s="68"/>
      <c r="ZA15126" s="68"/>
      <c r="ZB15126" s="68"/>
      <c r="ZC15126" s="68"/>
      <c r="ZD15126" s="68"/>
    </row>
    <row r="15127" spans="658:680" x14ac:dyDescent="0.25">
      <c r="YH15127" s="68"/>
      <c r="YI15127" s="68"/>
      <c r="YJ15127" s="68"/>
      <c r="YK15127" s="68"/>
      <c r="YL15127" s="68"/>
      <c r="YM15127" s="68"/>
      <c r="YN15127" s="68"/>
      <c r="YO15127" s="68"/>
      <c r="YP15127" s="68"/>
      <c r="YQ15127" s="68"/>
      <c r="YR15127" s="68"/>
      <c r="YS15127" s="68"/>
      <c r="YT15127" s="68"/>
      <c r="YU15127" s="68"/>
      <c r="YV15127" s="68"/>
      <c r="YW15127" s="68"/>
      <c r="YX15127" s="68">
        <v>0.173365506719178</v>
      </c>
      <c r="YY15127" s="68"/>
      <c r="YZ15127" s="68"/>
      <c r="ZA15127" s="68"/>
      <c r="ZB15127" s="68"/>
      <c r="ZC15127" s="68"/>
      <c r="ZD15127" s="68"/>
    </row>
    <row r="15128" spans="658:680" x14ac:dyDescent="0.25">
      <c r="YH15128" s="68"/>
      <c r="YI15128" s="68"/>
      <c r="YJ15128" s="68"/>
      <c r="YK15128" s="68"/>
      <c r="YL15128" s="68"/>
      <c r="YM15128" s="68"/>
      <c r="YN15128" s="68"/>
      <c r="YO15128" s="68"/>
      <c r="YP15128" s="68"/>
      <c r="YQ15128" s="68"/>
      <c r="YR15128" s="68"/>
      <c r="YS15128" s="68"/>
      <c r="YT15128" s="68"/>
      <c r="YU15128" s="68"/>
      <c r="YV15128" s="68"/>
      <c r="YW15128" s="68"/>
      <c r="YX15128" s="68">
        <v>0.17329704367159399</v>
      </c>
      <c r="YY15128" s="68"/>
      <c r="YZ15128" s="68"/>
      <c r="ZA15128" s="68"/>
      <c r="ZB15128" s="68"/>
      <c r="ZC15128" s="68"/>
      <c r="ZD15128" s="68"/>
    </row>
    <row r="15129" spans="658:680" x14ac:dyDescent="0.25">
      <c r="YH15129" s="68"/>
      <c r="YI15129" s="68"/>
      <c r="YJ15129" s="68"/>
      <c r="YK15129" s="68"/>
      <c r="YL15129" s="68"/>
      <c r="YM15129" s="68"/>
      <c r="YN15129" s="68"/>
      <c r="YO15129" s="68"/>
      <c r="YP15129" s="68"/>
      <c r="YQ15129" s="68"/>
      <c r="YR15129" s="68"/>
      <c r="YS15129" s="68"/>
      <c r="YT15129" s="68"/>
      <c r="YU15129" s="68"/>
      <c r="YV15129" s="68"/>
      <c r="YW15129" s="68"/>
      <c r="YX15129" s="68">
        <v>0.17329521081208499</v>
      </c>
      <c r="YY15129" s="68"/>
      <c r="YZ15129" s="68"/>
      <c r="ZA15129" s="68"/>
      <c r="ZB15129" s="68"/>
      <c r="ZC15129" s="68"/>
      <c r="ZD15129" s="68"/>
    </row>
    <row r="15130" spans="658:680" x14ac:dyDescent="0.25">
      <c r="YH15130" s="68"/>
      <c r="YI15130" s="68"/>
      <c r="YJ15130" s="68"/>
      <c r="YK15130" s="68"/>
      <c r="YL15130" s="68"/>
      <c r="YM15130" s="68"/>
      <c r="YN15130" s="68"/>
      <c r="YO15130" s="68"/>
      <c r="YP15130" s="68"/>
      <c r="YQ15130" s="68"/>
      <c r="YR15130" s="68"/>
      <c r="YS15130" s="68"/>
      <c r="YT15130" s="68"/>
      <c r="YU15130" s="68"/>
      <c r="YV15130" s="68"/>
      <c r="YW15130" s="68"/>
      <c r="YX15130" s="68">
        <v>0.17307676104922801</v>
      </c>
      <c r="YY15130" s="68"/>
      <c r="YZ15130" s="68"/>
      <c r="ZA15130" s="68"/>
      <c r="ZB15130" s="68"/>
      <c r="ZC15130" s="68"/>
      <c r="ZD15130" s="68"/>
    </row>
    <row r="15131" spans="658:680" x14ac:dyDescent="0.25">
      <c r="YH15131" s="68"/>
      <c r="YI15131" s="68"/>
      <c r="YJ15131" s="68"/>
      <c r="YK15131" s="68"/>
      <c r="YL15131" s="68"/>
      <c r="YM15131" s="68"/>
      <c r="YN15131" s="68"/>
      <c r="YO15131" s="68"/>
      <c r="YP15131" s="68"/>
      <c r="YQ15131" s="68"/>
      <c r="YR15131" s="68"/>
      <c r="YS15131" s="68"/>
      <c r="YT15131" s="68"/>
      <c r="YU15131" s="68"/>
      <c r="YV15131" s="68"/>
      <c r="YW15131" s="68"/>
      <c r="YX15131" s="68">
        <v>0.17278250714479301</v>
      </c>
      <c r="YY15131" s="68"/>
      <c r="YZ15131" s="68"/>
      <c r="ZA15131" s="68"/>
      <c r="ZB15131" s="68"/>
      <c r="ZC15131" s="68"/>
      <c r="ZD15131" s="68"/>
    </row>
    <row r="15132" spans="658:680" x14ac:dyDescent="0.25">
      <c r="YH15132" s="68"/>
      <c r="YI15132" s="68"/>
      <c r="YJ15132" s="68"/>
      <c r="YK15132" s="68"/>
      <c r="YL15132" s="68"/>
      <c r="YM15132" s="68"/>
      <c r="YN15132" s="68"/>
      <c r="YO15132" s="68"/>
      <c r="YP15132" s="68"/>
      <c r="YQ15132" s="68"/>
      <c r="YR15132" s="68"/>
      <c r="YS15132" s="68"/>
      <c r="YT15132" s="68"/>
      <c r="YU15132" s="68"/>
      <c r="YV15132" s="68"/>
      <c r="YW15132" s="68"/>
      <c r="YX15132" s="68">
        <v>0.172750871515256</v>
      </c>
      <c r="YY15132" s="68"/>
      <c r="YZ15132" s="68"/>
      <c r="ZA15132" s="68"/>
      <c r="ZB15132" s="68"/>
      <c r="ZC15132" s="68"/>
      <c r="ZD15132" s="68"/>
    </row>
    <row r="15133" spans="658:680" x14ac:dyDescent="0.25">
      <c r="YH15133" s="68"/>
      <c r="YI15133" s="68"/>
      <c r="YJ15133" s="68"/>
      <c r="YK15133" s="68"/>
      <c r="YL15133" s="68"/>
      <c r="YM15133" s="68"/>
      <c r="YN15133" s="68"/>
      <c r="YO15133" s="68"/>
      <c r="YP15133" s="68"/>
      <c r="YQ15133" s="68"/>
      <c r="YR15133" s="68"/>
      <c r="YS15133" s="68"/>
      <c r="YT15133" s="68"/>
      <c r="YU15133" s="68"/>
      <c r="YV15133" s="68"/>
      <c r="YW15133" s="68"/>
      <c r="YX15133" s="68">
        <v>0.172750871515256</v>
      </c>
      <c r="YY15133" s="68"/>
      <c r="YZ15133" s="68"/>
      <c r="ZA15133" s="68"/>
      <c r="ZB15133" s="68"/>
      <c r="ZC15133" s="68"/>
      <c r="ZD15133" s="68"/>
    </row>
    <row r="15134" spans="658:680" x14ac:dyDescent="0.25">
      <c r="YH15134" s="68"/>
      <c r="YI15134" s="68"/>
      <c r="YJ15134" s="68"/>
      <c r="YK15134" s="68"/>
      <c r="YL15134" s="68"/>
      <c r="YM15134" s="68"/>
      <c r="YN15134" s="68"/>
      <c r="YO15134" s="68"/>
      <c r="YP15134" s="68"/>
      <c r="YQ15134" s="68"/>
      <c r="YR15134" s="68"/>
      <c r="YS15134" s="68"/>
      <c r="YT15134" s="68"/>
      <c r="YU15134" s="68"/>
      <c r="YV15134" s="68"/>
      <c r="YW15134" s="68"/>
      <c r="YX15134" s="68">
        <v>0.172714809145633</v>
      </c>
      <c r="YY15134" s="68"/>
      <c r="YZ15134" s="68"/>
      <c r="ZA15134" s="68"/>
      <c r="ZB15134" s="68"/>
      <c r="ZC15134" s="68"/>
      <c r="ZD15134" s="68"/>
    </row>
    <row r="15135" spans="658:680" x14ac:dyDescent="0.25">
      <c r="YH15135" s="68"/>
      <c r="YI15135" s="68"/>
      <c r="YJ15135" s="68"/>
      <c r="YK15135" s="68"/>
      <c r="YL15135" s="68"/>
      <c r="YM15135" s="68"/>
      <c r="YN15135" s="68"/>
      <c r="YO15135" s="68"/>
      <c r="YP15135" s="68"/>
      <c r="YQ15135" s="68"/>
      <c r="YR15135" s="68"/>
      <c r="YS15135" s="68"/>
      <c r="YT15135" s="68"/>
      <c r="YU15135" s="68"/>
      <c r="YV15135" s="68"/>
      <c r="YW15135" s="68"/>
      <c r="YX15135" s="68">
        <v>0.17270943141188799</v>
      </c>
      <c r="YY15135" s="68"/>
      <c r="YZ15135" s="68"/>
      <c r="ZA15135" s="68"/>
      <c r="ZB15135" s="68"/>
      <c r="ZC15135" s="68"/>
      <c r="ZD15135" s="68"/>
    </row>
    <row r="15136" spans="658:680" x14ac:dyDescent="0.25">
      <c r="YH15136" s="68"/>
      <c r="YI15136" s="68"/>
      <c r="YJ15136" s="68"/>
      <c r="YK15136" s="68"/>
      <c r="YL15136" s="68"/>
      <c r="YM15136" s="68"/>
      <c r="YN15136" s="68"/>
      <c r="YO15136" s="68"/>
      <c r="YP15136" s="68"/>
      <c r="YQ15136" s="68"/>
      <c r="YR15136" s="68"/>
      <c r="YS15136" s="68"/>
      <c r="YT15136" s="68"/>
      <c r="YU15136" s="68"/>
      <c r="YV15136" s="68"/>
      <c r="YW15136" s="68"/>
      <c r="YX15136" s="68">
        <v>0.17263820284565901</v>
      </c>
      <c r="YY15136" s="68"/>
      <c r="YZ15136" s="68"/>
      <c r="ZA15136" s="68"/>
      <c r="ZB15136" s="68"/>
      <c r="ZC15136" s="68"/>
      <c r="ZD15136" s="68"/>
    </row>
    <row r="15137" spans="658:680" x14ac:dyDescent="0.25">
      <c r="YH15137" s="68"/>
      <c r="YI15137" s="68"/>
      <c r="YJ15137" s="68"/>
      <c r="YK15137" s="68"/>
      <c r="YL15137" s="68"/>
      <c r="YM15137" s="68"/>
      <c r="YN15137" s="68"/>
      <c r="YO15137" s="68"/>
      <c r="YP15137" s="68"/>
      <c r="YQ15137" s="68"/>
      <c r="YR15137" s="68"/>
      <c r="YS15137" s="68"/>
      <c r="YT15137" s="68"/>
      <c r="YU15137" s="68"/>
      <c r="YV15137" s="68"/>
      <c r="YW15137" s="68"/>
      <c r="YX15137" s="68">
        <v>0.17263820284565901</v>
      </c>
      <c r="YY15137" s="68"/>
      <c r="YZ15137" s="68"/>
      <c r="ZA15137" s="68"/>
      <c r="ZB15137" s="68"/>
      <c r="ZC15137" s="68"/>
      <c r="ZD15137" s="68"/>
    </row>
    <row r="15138" spans="658:680" x14ac:dyDescent="0.25">
      <c r="YH15138" s="68"/>
      <c r="YI15138" s="68"/>
      <c r="YJ15138" s="68"/>
      <c r="YK15138" s="68"/>
      <c r="YL15138" s="68"/>
      <c r="YM15138" s="68"/>
      <c r="YN15138" s="68"/>
      <c r="YO15138" s="68"/>
      <c r="YP15138" s="68"/>
      <c r="YQ15138" s="68"/>
      <c r="YR15138" s="68"/>
      <c r="YS15138" s="68"/>
      <c r="YT15138" s="68"/>
      <c r="YU15138" s="68"/>
      <c r="YV15138" s="68"/>
      <c r="YW15138" s="68"/>
      <c r="YX15138" s="68">
        <v>0.17247534059772299</v>
      </c>
      <c r="YY15138" s="68"/>
      <c r="YZ15138" s="68"/>
      <c r="ZA15138" s="68"/>
      <c r="ZB15138" s="68"/>
      <c r="ZC15138" s="68"/>
      <c r="ZD15138" s="68"/>
    </row>
    <row r="15139" spans="658:680" x14ac:dyDescent="0.25">
      <c r="YH15139" s="68"/>
      <c r="YI15139" s="68"/>
      <c r="YJ15139" s="68"/>
      <c r="YK15139" s="68"/>
      <c r="YL15139" s="68"/>
      <c r="YM15139" s="68"/>
      <c r="YN15139" s="68"/>
      <c r="YO15139" s="68"/>
      <c r="YP15139" s="68"/>
      <c r="YQ15139" s="68"/>
      <c r="YR15139" s="68"/>
      <c r="YS15139" s="68"/>
      <c r="YT15139" s="68"/>
      <c r="YU15139" s="68"/>
      <c r="YV15139" s="68"/>
      <c r="YW15139" s="68"/>
      <c r="YX15139" s="68">
        <v>0.17227910011074399</v>
      </c>
      <c r="YY15139" s="68"/>
      <c r="YZ15139" s="68"/>
      <c r="ZA15139" s="68"/>
      <c r="ZB15139" s="68"/>
      <c r="ZC15139" s="68"/>
      <c r="ZD15139" s="68"/>
    </row>
    <row r="15140" spans="658:680" x14ac:dyDescent="0.25">
      <c r="YH15140" s="68"/>
      <c r="YI15140" s="68"/>
      <c r="YJ15140" s="68"/>
      <c r="YK15140" s="68"/>
      <c r="YL15140" s="68"/>
      <c r="YM15140" s="68"/>
      <c r="YN15140" s="68"/>
      <c r="YO15140" s="68"/>
      <c r="YP15140" s="68"/>
      <c r="YQ15140" s="68"/>
      <c r="YR15140" s="68"/>
      <c r="YS15140" s="68"/>
      <c r="YT15140" s="68"/>
      <c r="YU15140" s="68"/>
      <c r="YV15140" s="68"/>
      <c r="YW15140" s="68"/>
      <c r="YX15140" s="68">
        <v>0.17202973308817501</v>
      </c>
      <c r="YY15140" s="68"/>
      <c r="YZ15140" s="68"/>
      <c r="ZA15140" s="68"/>
      <c r="ZB15140" s="68"/>
      <c r="ZC15140" s="68"/>
      <c r="ZD15140" s="68"/>
    </row>
    <row r="15141" spans="658:680" x14ac:dyDescent="0.25">
      <c r="YH15141" s="68"/>
      <c r="YI15141" s="68"/>
      <c r="YJ15141" s="68"/>
      <c r="YK15141" s="68"/>
      <c r="YL15141" s="68"/>
      <c r="YM15141" s="68"/>
      <c r="YN15141" s="68"/>
      <c r="YO15141" s="68"/>
      <c r="YP15141" s="68"/>
      <c r="YQ15141" s="68"/>
      <c r="YR15141" s="68"/>
      <c r="YS15141" s="68"/>
      <c r="YT15141" s="68"/>
      <c r="YU15141" s="68"/>
      <c r="YV15141" s="68"/>
      <c r="YW15141" s="68"/>
      <c r="YX15141" s="68">
        <v>0.17181967351954799</v>
      </c>
      <c r="YY15141" s="68"/>
      <c r="YZ15141" s="68"/>
      <c r="ZA15141" s="68"/>
      <c r="ZB15141" s="68"/>
      <c r="ZC15141" s="68"/>
      <c r="ZD15141" s="68"/>
    </row>
    <row r="15142" spans="658:680" x14ac:dyDescent="0.25">
      <c r="YH15142" s="68"/>
      <c r="YI15142" s="68"/>
      <c r="YJ15142" s="68"/>
      <c r="YK15142" s="68"/>
      <c r="YL15142" s="68"/>
      <c r="YM15142" s="68"/>
      <c r="YN15142" s="68"/>
      <c r="YO15142" s="68"/>
      <c r="YP15142" s="68"/>
      <c r="YQ15142" s="68"/>
      <c r="YR15142" s="68"/>
      <c r="YS15142" s="68"/>
      <c r="YT15142" s="68"/>
      <c r="YU15142" s="68"/>
      <c r="YV15142" s="68"/>
      <c r="YW15142" s="68"/>
      <c r="YX15142" s="68">
        <v>0.17181967351954799</v>
      </c>
      <c r="YY15142" s="68"/>
      <c r="YZ15142" s="68"/>
      <c r="ZA15142" s="68"/>
      <c r="ZB15142" s="68"/>
      <c r="ZC15142" s="68"/>
      <c r="ZD15142" s="68"/>
    </row>
    <row r="15143" spans="658:680" x14ac:dyDescent="0.25">
      <c r="YH15143" s="68"/>
      <c r="YI15143" s="68"/>
      <c r="YJ15143" s="68"/>
      <c r="YK15143" s="68"/>
      <c r="YL15143" s="68"/>
      <c r="YM15143" s="68"/>
      <c r="YN15143" s="68"/>
      <c r="YO15143" s="68"/>
      <c r="YP15143" s="68"/>
      <c r="YQ15143" s="68"/>
      <c r="YR15143" s="68"/>
      <c r="YS15143" s="68"/>
      <c r="YT15143" s="68"/>
      <c r="YU15143" s="68"/>
      <c r="YV15143" s="68"/>
      <c r="YW15143" s="68"/>
      <c r="YX15143" s="68">
        <v>0.17180084448543001</v>
      </c>
      <c r="YY15143" s="68"/>
      <c r="YZ15143" s="68"/>
      <c r="ZA15143" s="68"/>
      <c r="ZB15143" s="68"/>
      <c r="ZC15143" s="68"/>
      <c r="ZD15143" s="68"/>
    </row>
    <row r="15144" spans="658:680" x14ac:dyDescent="0.25">
      <c r="YH15144" s="68"/>
      <c r="YI15144" s="68"/>
      <c r="YJ15144" s="68"/>
      <c r="YK15144" s="68"/>
      <c r="YL15144" s="68"/>
      <c r="YM15144" s="68"/>
      <c r="YN15144" s="68"/>
      <c r="YO15144" s="68"/>
      <c r="YP15144" s="68"/>
      <c r="YQ15144" s="68"/>
      <c r="YR15144" s="68"/>
      <c r="YS15144" s="68"/>
      <c r="YT15144" s="68"/>
      <c r="YU15144" s="68"/>
      <c r="YV15144" s="68"/>
      <c r="YW15144" s="68"/>
      <c r="YX15144" s="68">
        <v>0.17179973705323001</v>
      </c>
      <c r="YY15144" s="68"/>
      <c r="YZ15144" s="68"/>
      <c r="ZA15144" s="68"/>
      <c r="ZB15144" s="68"/>
      <c r="ZC15144" s="68"/>
      <c r="ZD15144" s="68"/>
    </row>
    <row r="15145" spans="658:680" x14ac:dyDescent="0.25">
      <c r="YH15145" s="68"/>
      <c r="YI15145" s="68"/>
      <c r="YJ15145" s="68"/>
      <c r="YK15145" s="68"/>
      <c r="YL15145" s="68"/>
      <c r="YM15145" s="68"/>
      <c r="YN15145" s="68"/>
      <c r="YO15145" s="68"/>
      <c r="YP15145" s="68"/>
      <c r="YQ15145" s="68"/>
      <c r="YR15145" s="68"/>
      <c r="YS15145" s="68"/>
      <c r="YT15145" s="68"/>
      <c r="YU15145" s="68"/>
      <c r="YV15145" s="68"/>
      <c r="YW15145" s="68"/>
      <c r="YX15145" s="68">
        <v>0.171417642293548</v>
      </c>
      <c r="YY15145" s="68"/>
      <c r="YZ15145" s="68"/>
      <c r="ZA15145" s="68"/>
      <c r="ZB15145" s="68"/>
      <c r="ZC15145" s="68"/>
      <c r="ZD15145" s="68"/>
    </row>
    <row r="15146" spans="658:680" x14ac:dyDescent="0.25">
      <c r="YH15146" s="68"/>
      <c r="YI15146" s="68"/>
      <c r="YJ15146" s="68"/>
      <c r="YK15146" s="68"/>
      <c r="YL15146" s="68"/>
      <c r="YM15146" s="68"/>
      <c r="YN15146" s="68"/>
      <c r="YO15146" s="68"/>
      <c r="YP15146" s="68"/>
      <c r="YQ15146" s="68"/>
      <c r="YR15146" s="68"/>
      <c r="YS15146" s="68"/>
      <c r="YT15146" s="68"/>
      <c r="YU15146" s="68"/>
      <c r="YV15146" s="68"/>
      <c r="YW15146" s="68"/>
      <c r="YX15146" s="68">
        <v>0.17118304912215199</v>
      </c>
      <c r="YY15146" s="68"/>
      <c r="YZ15146" s="68"/>
      <c r="ZA15146" s="68"/>
      <c r="ZB15146" s="68"/>
      <c r="ZC15146" s="68"/>
      <c r="ZD15146" s="68"/>
    </row>
    <row r="15147" spans="658:680" x14ac:dyDescent="0.25">
      <c r="YH15147" s="68"/>
      <c r="YI15147" s="68"/>
      <c r="YJ15147" s="68"/>
      <c r="YK15147" s="68"/>
      <c r="YL15147" s="68"/>
      <c r="YM15147" s="68"/>
      <c r="YN15147" s="68"/>
      <c r="YO15147" s="68"/>
      <c r="YP15147" s="68"/>
      <c r="YQ15147" s="68"/>
      <c r="YR15147" s="68"/>
      <c r="YS15147" s="68"/>
      <c r="YT15147" s="68"/>
      <c r="YU15147" s="68"/>
      <c r="YV15147" s="68"/>
      <c r="YW15147" s="68"/>
      <c r="YX15147" s="68">
        <v>0.17118304912215199</v>
      </c>
      <c r="YY15147" s="68"/>
      <c r="YZ15147" s="68"/>
      <c r="ZA15147" s="68"/>
      <c r="ZB15147" s="68"/>
      <c r="ZC15147" s="68"/>
      <c r="ZD15147" s="68"/>
    </row>
    <row r="15148" spans="658:680" x14ac:dyDescent="0.25">
      <c r="YH15148" s="68"/>
      <c r="YI15148" s="68"/>
      <c r="YJ15148" s="68"/>
      <c r="YK15148" s="68"/>
      <c r="YL15148" s="68"/>
      <c r="YM15148" s="68"/>
      <c r="YN15148" s="68"/>
      <c r="YO15148" s="68"/>
      <c r="YP15148" s="68"/>
      <c r="YQ15148" s="68"/>
      <c r="YR15148" s="68"/>
      <c r="YS15148" s="68"/>
      <c r="YT15148" s="68"/>
      <c r="YU15148" s="68"/>
      <c r="YV15148" s="68"/>
      <c r="YW15148" s="68"/>
      <c r="YX15148" s="68">
        <v>0.170940679004351</v>
      </c>
      <c r="YY15148" s="68"/>
      <c r="YZ15148" s="68"/>
      <c r="ZA15148" s="68"/>
      <c r="ZB15148" s="68"/>
      <c r="ZC15148" s="68"/>
      <c r="ZD15148" s="68"/>
    </row>
    <row r="15149" spans="658:680" x14ac:dyDescent="0.25">
      <c r="YH15149" s="68"/>
      <c r="YI15149" s="68"/>
      <c r="YJ15149" s="68"/>
      <c r="YK15149" s="68"/>
      <c r="YL15149" s="68"/>
      <c r="YM15149" s="68"/>
      <c r="YN15149" s="68"/>
      <c r="YO15149" s="68"/>
      <c r="YP15149" s="68"/>
      <c r="YQ15149" s="68"/>
      <c r="YR15149" s="68"/>
      <c r="YS15149" s="68"/>
      <c r="YT15149" s="68"/>
      <c r="YU15149" s="68"/>
      <c r="YV15149" s="68"/>
      <c r="YW15149" s="68"/>
      <c r="YX15149" s="68">
        <v>0.170940679004351</v>
      </c>
      <c r="YY15149" s="68"/>
      <c r="YZ15149" s="68"/>
      <c r="ZA15149" s="68"/>
      <c r="ZB15149" s="68"/>
      <c r="ZC15149" s="68"/>
      <c r="ZD15149" s="68"/>
    </row>
    <row r="15150" spans="658:680" x14ac:dyDescent="0.25">
      <c r="YH15150" s="68"/>
      <c r="YI15150" s="68"/>
      <c r="YJ15150" s="68"/>
      <c r="YK15150" s="68"/>
      <c r="YL15150" s="68"/>
      <c r="YM15150" s="68"/>
      <c r="YN15150" s="68"/>
      <c r="YO15150" s="68"/>
      <c r="YP15150" s="68"/>
      <c r="YQ15150" s="68"/>
      <c r="YR15150" s="68"/>
      <c r="YS15150" s="68"/>
      <c r="YT15150" s="68"/>
      <c r="YU15150" s="68"/>
      <c r="YV15150" s="68"/>
      <c r="YW15150" s="68"/>
      <c r="YX15150" s="68">
        <v>0.170083646341192</v>
      </c>
      <c r="YY15150" s="68"/>
      <c r="YZ15150" s="68"/>
      <c r="ZA15150" s="68"/>
      <c r="ZB15150" s="68"/>
      <c r="ZC15150" s="68"/>
      <c r="ZD15150" s="68"/>
    </row>
    <row r="15151" spans="658:680" x14ac:dyDescent="0.25">
      <c r="YH15151" s="68"/>
      <c r="YI15151" s="68"/>
      <c r="YJ15151" s="68"/>
      <c r="YK15151" s="68"/>
      <c r="YL15151" s="68"/>
      <c r="YM15151" s="68"/>
      <c r="YN15151" s="68"/>
      <c r="YO15151" s="68"/>
      <c r="YP15151" s="68"/>
      <c r="YQ15151" s="68"/>
      <c r="YR15151" s="68"/>
      <c r="YS15151" s="68"/>
      <c r="YT15151" s="68"/>
      <c r="YU15151" s="68"/>
      <c r="YV15151" s="68"/>
      <c r="YW15151" s="68"/>
      <c r="YX15151" s="68">
        <v>0.16928592955433799</v>
      </c>
      <c r="YY15151" s="68"/>
      <c r="YZ15151" s="68"/>
      <c r="ZA15151" s="68"/>
      <c r="ZB15151" s="68"/>
      <c r="ZC15151" s="68"/>
      <c r="ZD15151" s="68"/>
    </row>
    <row r="15152" spans="658:680" x14ac:dyDescent="0.25">
      <c r="YH15152" s="68"/>
      <c r="YI15152" s="68"/>
      <c r="YJ15152" s="68"/>
      <c r="YK15152" s="68"/>
      <c r="YL15152" s="68"/>
      <c r="YM15152" s="68"/>
      <c r="YN15152" s="68"/>
      <c r="YO15152" s="68"/>
      <c r="YP15152" s="68"/>
      <c r="YQ15152" s="68"/>
      <c r="YR15152" s="68"/>
      <c r="YS15152" s="68"/>
      <c r="YT15152" s="68"/>
      <c r="YU15152" s="68"/>
      <c r="YV15152" s="68"/>
      <c r="YW15152" s="68"/>
      <c r="YX15152" s="68">
        <v>0.16924920979338001</v>
      </c>
      <c r="YY15152" s="68"/>
      <c r="YZ15152" s="68"/>
      <c r="ZA15152" s="68"/>
      <c r="ZB15152" s="68"/>
      <c r="ZC15152" s="68"/>
      <c r="ZD15152" s="68"/>
    </row>
    <row r="15153" spans="658:680" x14ac:dyDescent="0.25">
      <c r="YH15153" s="68"/>
      <c r="YI15153" s="68"/>
      <c r="YJ15153" s="68"/>
      <c r="YK15153" s="68"/>
      <c r="YL15153" s="68"/>
      <c r="YM15153" s="68"/>
      <c r="YN15153" s="68"/>
      <c r="YO15153" s="68"/>
      <c r="YP15153" s="68"/>
      <c r="YQ15153" s="68"/>
      <c r="YR15153" s="68"/>
      <c r="YS15153" s="68"/>
      <c r="YT15153" s="68"/>
      <c r="YU15153" s="68"/>
      <c r="YV15153" s="68"/>
      <c r="YW15153" s="68"/>
      <c r="YX15153" s="68">
        <v>0.16878002110102999</v>
      </c>
      <c r="YY15153" s="68"/>
      <c r="YZ15153" s="68"/>
      <c r="ZA15153" s="68"/>
      <c r="ZB15153" s="68"/>
      <c r="ZC15153" s="68"/>
      <c r="ZD15153" s="68"/>
    </row>
    <row r="15154" spans="658:680" x14ac:dyDescent="0.25">
      <c r="YH15154" s="68"/>
      <c r="YI15154" s="68"/>
      <c r="YJ15154" s="68"/>
      <c r="YK15154" s="68"/>
      <c r="YL15154" s="68"/>
      <c r="YM15154" s="68"/>
      <c r="YN15154" s="68"/>
      <c r="YO15154" s="68"/>
      <c r="YP15154" s="68"/>
      <c r="YQ15154" s="68"/>
      <c r="YR15154" s="68"/>
      <c r="YS15154" s="68"/>
      <c r="YT15154" s="68"/>
      <c r="YU15154" s="68"/>
      <c r="YV15154" s="68"/>
      <c r="YW15154" s="68"/>
      <c r="YX15154" s="68">
        <v>0.16874100507282599</v>
      </c>
      <c r="YY15154" s="68"/>
      <c r="YZ15154" s="68"/>
      <c r="ZA15154" s="68"/>
      <c r="ZB15154" s="68"/>
      <c r="ZC15154" s="68"/>
      <c r="ZD15154" s="68"/>
    </row>
    <row r="15155" spans="658:680" x14ac:dyDescent="0.25">
      <c r="YH15155" s="68"/>
      <c r="YI15155" s="68"/>
      <c r="YJ15155" s="68"/>
      <c r="YK15155" s="68"/>
      <c r="YL15155" s="68"/>
      <c r="YM15155" s="68"/>
      <c r="YN15155" s="68"/>
      <c r="YO15155" s="68"/>
      <c r="YP15155" s="68"/>
      <c r="YQ15155" s="68"/>
      <c r="YR15155" s="68"/>
      <c r="YS15155" s="68"/>
      <c r="YT15155" s="68"/>
      <c r="YU15155" s="68"/>
      <c r="YV15155" s="68"/>
      <c r="YW15155" s="68"/>
      <c r="YX15155" s="68">
        <v>0.16869330464611099</v>
      </c>
      <c r="YY15155" s="68"/>
      <c r="YZ15155" s="68"/>
      <c r="ZA15155" s="68"/>
      <c r="ZB15155" s="68"/>
      <c r="ZC15155" s="68"/>
      <c r="ZD15155" s="68"/>
    </row>
    <row r="15156" spans="658:680" x14ac:dyDescent="0.25">
      <c r="YH15156" s="68"/>
      <c r="YI15156" s="68"/>
      <c r="YJ15156" s="68"/>
      <c r="YK15156" s="68"/>
      <c r="YL15156" s="68"/>
      <c r="YM15156" s="68"/>
      <c r="YN15156" s="68"/>
      <c r="YO15156" s="68"/>
      <c r="YP15156" s="68"/>
      <c r="YQ15156" s="68"/>
      <c r="YR15156" s="68"/>
      <c r="YS15156" s="68"/>
      <c r="YT15156" s="68"/>
      <c r="YU15156" s="68"/>
      <c r="YV15156" s="68"/>
      <c r="YW15156" s="68"/>
      <c r="YX15156" s="68">
        <v>0.16782614741160201</v>
      </c>
      <c r="YY15156" s="68"/>
      <c r="YZ15156" s="68"/>
      <c r="ZA15156" s="68"/>
      <c r="ZB15156" s="68"/>
      <c r="ZC15156" s="68"/>
      <c r="ZD15156" s="68"/>
    </row>
    <row r="15157" spans="658:680" x14ac:dyDescent="0.25">
      <c r="YH15157" s="68"/>
      <c r="YI15157" s="68"/>
      <c r="YJ15157" s="68"/>
      <c r="YK15157" s="68"/>
      <c r="YL15157" s="68"/>
      <c r="YM15157" s="68"/>
      <c r="YN15157" s="68"/>
      <c r="YO15157" s="68"/>
      <c r="YP15157" s="68"/>
      <c r="YQ15157" s="68"/>
      <c r="YR15157" s="68"/>
      <c r="YS15157" s="68"/>
      <c r="YT15157" s="68"/>
      <c r="YU15157" s="68"/>
      <c r="YV15157" s="68"/>
      <c r="YW15157" s="68"/>
      <c r="YX15157" s="68">
        <v>0.167770883672441</v>
      </c>
      <c r="YY15157" s="68"/>
      <c r="YZ15157" s="68"/>
      <c r="ZA15157" s="68"/>
      <c r="ZB15157" s="68"/>
      <c r="ZC15157" s="68"/>
      <c r="ZD15157" s="68"/>
    </row>
    <row r="15158" spans="658:680" x14ac:dyDescent="0.25">
      <c r="YH15158" s="68"/>
      <c r="YI15158" s="68"/>
      <c r="YJ15158" s="68"/>
      <c r="YK15158" s="68"/>
      <c r="YL15158" s="68"/>
      <c r="YM15158" s="68"/>
      <c r="YN15158" s="68"/>
      <c r="YO15158" s="68"/>
      <c r="YP15158" s="68"/>
      <c r="YQ15158" s="68"/>
      <c r="YR15158" s="68"/>
      <c r="YS15158" s="68"/>
      <c r="YT15158" s="68"/>
      <c r="YU15158" s="68"/>
      <c r="YV15158" s="68"/>
      <c r="YW15158" s="68"/>
      <c r="YX15158" s="68">
        <v>0.16753623634453399</v>
      </c>
      <c r="YY15158" s="68"/>
      <c r="YZ15158" s="68"/>
      <c r="ZA15158" s="68"/>
      <c r="ZB15158" s="68"/>
      <c r="ZC15158" s="68"/>
      <c r="ZD15158" s="68"/>
    </row>
    <row r="15159" spans="658:680" x14ac:dyDescent="0.25">
      <c r="YH15159" s="68"/>
      <c r="YI15159" s="68"/>
      <c r="YJ15159" s="68"/>
      <c r="YK15159" s="68"/>
      <c r="YL15159" s="68"/>
      <c r="YM15159" s="68"/>
      <c r="YN15159" s="68"/>
      <c r="YO15159" s="68"/>
      <c r="YP15159" s="68"/>
      <c r="YQ15159" s="68"/>
      <c r="YR15159" s="68"/>
      <c r="YS15159" s="68"/>
      <c r="YT15159" s="68"/>
      <c r="YU15159" s="68"/>
      <c r="YV15159" s="68"/>
      <c r="YW15159" s="68"/>
      <c r="YX15159" s="68">
        <v>0.167423137301595</v>
      </c>
      <c r="YY15159" s="68"/>
      <c r="YZ15159" s="68"/>
      <c r="ZA15159" s="68"/>
      <c r="ZB15159" s="68"/>
      <c r="ZC15159" s="68"/>
      <c r="ZD15159" s="68"/>
    </row>
    <row r="15160" spans="658:680" x14ac:dyDescent="0.25">
      <c r="YH15160" s="68"/>
      <c r="YI15160" s="68"/>
      <c r="YJ15160" s="68"/>
      <c r="YK15160" s="68"/>
      <c r="YL15160" s="68"/>
      <c r="YM15160" s="68"/>
      <c r="YN15160" s="68"/>
      <c r="YO15160" s="68"/>
      <c r="YP15160" s="68"/>
      <c r="YQ15160" s="68"/>
      <c r="YR15160" s="68"/>
      <c r="YS15160" s="68"/>
      <c r="YT15160" s="68"/>
      <c r="YU15160" s="68"/>
      <c r="YV15160" s="68"/>
      <c r="YW15160" s="68"/>
      <c r="YX15160" s="68">
        <v>0.16731236014585801</v>
      </c>
      <c r="YY15160" s="68"/>
      <c r="YZ15160" s="68"/>
      <c r="ZA15160" s="68"/>
      <c r="ZB15160" s="68"/>
      <c r="ZC15160" s="68"/>
      <c r="ZD15160" s="68"/>
    </row>
    <row r="15161" spans="658:680" x14ac:dyDescent="0.25">
      <c r="YH15161" s="68"/>
      <c r="YI15161" s="68"/>
      <c r="YJ15161" s="68"/>
      <c r="YK15161" s="68"/>
      <c r="YL15161" s="68"/>
      <c r="YM15161" s="68"/>
      <c r="YN15161" s="68"/>
      <c r="YO15161" s="68"/>
      <c r="YP15161" s="68"/>
      <c r="YQ15161" s="68"/>
      <c r="YR15161" s="68"/>
      <c r="YS15161" s="68"/>
      <c r="YT15161" s="68"/>
      <c r="YU15161" s="68"/>
      <c r="YV15161" s="68"/>
      <c r="YW15161" s="68"/>
      <c r="YX15161" s="68">
        <v>0.16731012868864101</v>
      </c>
      <c r="YY15161" s="68"/>
      <c r="YZ15161" s="68"/>
      <c r="ZA15161" s="68"/>
      <c r="ZB15161" s="68"/>
      <c r="ZC15161" s="68"/>
      <c r="ZD15161" s="68"/>
    </row>
    <row r="15162" spans="658:680" x14ac:dyDescent="0.25">
      <c r="YH15162" s="68"/>
      <c r="YI15162" s="68"/>
      <c r="YJ15162" s="68"/>
      <c r="YK15162" s="68"/>
      <c r="YL15162" s="68"/>
      <c r="YM15162" s="68"/>
      <c r="YN15162" s="68"/>
      <c r="YO15162" s="68"/>
      <c r="YP15162" s="68"/>
      <c r="YQ15162" s="68"/>
      <c r="YR15162" s="68"/>
      <c r="YS15162" s="68"/>
      <c r="YT15162" s="68"/>
      <c r="YU15162" s="68"/>
      <c r="YV15162" s="68"/>
      <c r="YW15162" s="68"/>
      <c r="YX15162" s="68">
        <v>0.167150446679351</v>
      </c>
      <c r="YY15162" s="68"/>
      <c r="YZ15162" s="68"/>
      <c r="ZA15162" s="68"/>
      <c r="ZB15162" s="68"/>
      <c r="ZC15162" s="68"/>
      <c r="ZD15162" s="68"/>
    </row>
    <row r="15163" spans="658:680" x14ac:dyDescent="0.25">
      <c r="YH15163" s="68"/>
      <c r="YI15163" s="68"/>
      <c r="YJ15163" s="68"/>
      <c r="YK15163" s="68"/>
      <c r="YL15163" s="68"/>
      <c r="YM15163" s="68"/>
      <c r="YN15163" s="68"/>
      <c r="YO15163" s="68"/>
      <c r="YP15163" s="68"/>
      <c r="YQ15163" s="68"/>
      <c r="YR15163" s="68"/>
      <c r="YS15163" s="68"/>
      <c r="YT15163" s="68"/>
      <c r="YU15163" s="68"/>
      <c r="YV15163" s="68"/>
      <c r="YW15163" s="68"/>
      <c r="YX15163" s="68">
        <v>0.167150446679351</v>
      </c>
      <c r="YY15163" s="68"/>
      <c r="YZ15163" s="68"/>
      <c r="ZA15163" s="68"/>
      <c r="ZB15163" s="68"/>
      <c r="ZC15163" s="68"/>
      <c r="ZD15163" s="68"/>
    </row>
    <row r="15164" spans="658:680" x14ac:dyDescent="0.25">
      <c r="YH15164" s="68"/>
      <c r="YI15164" s="68"/>
      <c r="YJ15164" s="68"/>
      <c r="YK15164" s="68"/>
      <c r="YL15164" s="68"/>
      <c r="YM15164" s="68"/>
      <c r="YN15164" s="68"/>
      <c r="YO15164" s="68"/>
      <c r="YP15164" s="68"/>
      <c r="YQ15164" s="68"/>
      <c r="YR15164" s="68"/>
      <c r="YS15164" s="68"/>
      <c r="YT15164" s="68"/>
      <c r="YU15164" s="68"/>
      <c r="YV15164" s="68"/>
      <c r="YW15164" s="68"/>
      <c r="YX15164" s="68">
        <v>0.16711208678993</v>
      </c>
      <c r="YY15164" s="68"/>
      <c r="YZ15164" s="68"/>
      <c r="ZA15164" s="68"/>
      <c r="ZB15164" s="68"/>
      <c r="ZC15164" s="68"/>
      <c r="ZD15164" s="68"/>
    </row>
    <row r="15165" spans="658:680" x14ac:dyDescent="0.25">
      <c r="YH15165" s="68"/>
      <c r="YI15165" s="68"/>
      <c r="YJ15165" s="68"/>
      <c r="YK15165" s="68"/>
      <c r="YL15165" s="68"/>
      <c r="YM15165" s="68"/>
      <c r="YN15165" s="68"/>
      <c r="YO15165" s="68"/>
      <c r="YP15165" s="68"/>
      <c r="YQ15165" s="68"/>
      <c r="YR15165" s="68"/>
      <c r="YS15165" s="68"/>
      <c r="YT15165" s="68"/>
      <c r="YU15165" s="68"/>
      <c r="YV15165" s="68"/>
      <c r="YW15165" s="68"/>
      <c r="YX15165" s="68">
        <v>0.16703121959890699</v>
      </c>
      <c r="YY15165" s="68"/>
      <c r="YZ15165" s="68"/>
      <c r="ZA15165" s="68"/>
      <c r="ZB15165" s="68"/>
      <c r="ZC15165" s="68"/>
      <c r="ZD15165" s="68"/>
    </row>
    <row r="15166" spans="658:680" x14ac:dyDescent="0.25">
      <c r="YH15166" s="68"/>
      <c r="YI15166" s="68"/>
      <c r="YJ15166" s="68"/>
      <c r="YK15166" s="68"/>
      <c r="YL15166" s="68"/>
      <c r="YM15166" s="68"/>
      <c r="YN15166" s="68"/>
      <c r="YO15166" s="68"/>
      <c r="YP15166" s="68"/>
      <c r="YQ15166" s="68"/>
      <c r="YR15166" s="68"/>
      <c r="YS15166" s="68"/>
      <c r="YT15166" s="68"/>
      <c r="YU15166" s="68"/>
      <c r="YV15166" s="68"/>
      <c r="YW15166" s="68"/>
      <c r="YX15166" s="68">
        <v>0.16699482065573101</v>
      </c>
      <c r="YY15166" s="68"/>
      <c r="YZ15166" s="68"/>
      <c r="ZA15166" s="68"/>
      <c r="ZB15166" s="68"/>
      <c r="ZC15166" s="68"/>
      <c r="ZD15166" s="68"/>
    </row>
    <row r="15167" spans="658:680" x14ac:dyDescent="0.25">
      <c r="YH15167" s="68"/>
      <c r="YI15167" s="68"/>
      <c r="YJ15167" s="68"/>
      <c r="YK15167" s="68"/>
      <c r="YL15167" s="68"/>
      <c r="YM15167" s="68"/>
      <c r="YN15167" s="68"/>
      <c r="YO15167" s="68"/>
      <c r="YP15167" s="68"/>
      <c r="YQ15167" s="68"/>
      <c r="YR15167" s="68"/>
      <c r="YS15167" s="68"/>
      <c r="YT15167" s="68"/>
      <c r="YU15167" s="68"/>
      <c r="YV15167" s="68"/>
      <c r="YW15167" s="68"/>
      <c r="YX15167" s="68">
        <v>0.166807410894877</v>
      </c>
      <c r="YY15167" s="68"/>
      <c r="YZ15167" s="68"/>
      <c r="ZA15167" s="68"/>
      <c r="ZB15167" s="68"/>
      <c r="ZC15167" s="68"/>
      <c r="ZD15167" s="68"/>
    </row>
    <row r="15168" spans="658:680" x14ac:dyDescent="0.25">
      <c r="YH15168" s="68"/>
      <c r="YI15168" s="68"/>
      <c r="YJ15168" s="68"/>
      <c r="YK15168" s="68"/>
      <c r="YL15168" s="68"/>
      <c r="YM15168" s="68"/>
      <c r="YN15168" s="68"/>
      <c r="YO15168" s="68"/>
      <c r="YP15168" s="68"/>
      <c r="YQ15168" s="68"/>
      <c r="YR15168" s="68"/>
      <c r="YS15168" s="68"/>
      <c r="YT15168" s="68"/>
      <c r="YU15168" s="68"/>
      <c r="YV15168" s="68"/>
      <c r="YW15168" s="68"/>
      <c r="YX15168" s="68">
        <v>0.166729973510963</v>
      </c>
      <c r="YY15168" s="68"/>
      <c r="YZ15168" s="68"/>
      <c r="ZA15168" s="68"/>
      <c r="ZB15168" s="68"/>
      <c r="ZC15168" s="68"/>
      <c r="ZD15168" s="68"/>
    </row>
    <row r="15169" spans="658:680" x14ac:dyDescent="0.25">
      <c r="YH15169" s="68"/>
      <c r="YI15169" s="68"/>
      <c r="YJ15169" s="68"/>
      <c r="YK15169" s="68"/>
      <c r="YL15169" s="68"/>
      <c r="YM15169" s="68"/>
      <c r="YN15169" s="68"/>
      <c r="YO15169" s="68"/>
      <c r="YP15169" s="68"/>
      <c r="YQ15169" s="68"/>
      <c r="YR15169" s="68"/>
      <c r="YS15169" s="68"/>
      <c r="YT15169" s="68"/>
      <c r="YU15169" s="68"/>
      <c r="YV15169" s="68"/>
      <c r="YW15169" s="68"/>
      <c r="YX15169" s="68">
        <v>0.16671774627192101</v>
      </c>
      <c r="YY15169" s="68"/>
      <c r="YZ15169" s="68"/>
      <c r="ZA15169" s="68"/>
      <c r="ZB15169" s="68"/>
      <c r="ZC15169" s="68"/>
      <c r="ZD15169" s="68"/>
    </row>
    <row r="15170" spans="658:680" x14ac:dyDescent="0.25">
      <c r="YH15170" s="68"/>
      <c r="YI15170" s="68"/>
      <c r="YJ15170" s="68"/>
      <c r="YK15170" s="68"/>
      <c r="YL15170" s="68"/>
      <c r="YM15170" s="68"/>
      <c r="YN15170" s="68"/>
      <c r="YO15170" s="68"/>
      <c r="YP15170" s="68"/>
      <c r="YQ15170" s="68"/>
      <c r="YR15170" s="68"/>
      <c r="YS15170" s="68"/>
      <c r="YT15170" s="68"/>
      <c r="YU15170" s="68"/>
      <c r="YV15170" s="68"/>
      <c r="YW15170" s="68"/>
      <c r="YX15170" s="68">
        <v>0.16655396861805899</v>
      </c>
      <c r="YY15170" s="68"/>
      <c r="YZ15170" s="68"/>
      <c r="ZA15170" s="68"/>
      <c r="ZB15170" s="68"/>
      <c r="ZC15170" s="68"/>
      <c r="ZD15170" s="68"/>
    </row>
    <row r="15171" spans="658:680" x14ac:dyDescent="0.25">
      <c r="YH15171" s="68"/>
      <c r="YI15171" s="68"/>
      <c r="YJ15171" s="68"/>
      <c r="YK15171" s="68"/>
      <c r="YL15171" s="68"/>
      <c r="YM15171" s="68"/>
      <c r="YN15171" s="68"/>
      <c r="YO15171" s="68"/>
      <c r="YP15171" s="68"/>
      <c r="YQ15171" s="68"/>
      <c r="YR15171" s="68"/>
      <c r="YS15171" s="68"/>
      <c r="YT15171" s="68"/>
      <c r="YU15171" s="68"/>
      <c r="YV15171" s="68"/>
      <c r="YW15171" s="68"/>
      <c r="YX15171" s="68">
        <v>0.166526822444201</v>
      </c>
      <c r="YY15171" s="68"/>
      <c r="YZ15171" s="68"/>
      <c r="ZA15171" s="68"/>
      <c r="ZB15171" s="68"/>
      <c r="ZC15171" s="68"/>
      <c r="ZD15171" s="68"/>
    </row>
    <row r="15172" spans="658:680" x14ac:dyDescent="0.25">
      <c r="YH15172" s="68"/>
      <c r="YI15172" s="68"/>
      <c r="YJ15172" s="68"/>
      <c r="YK15172" s="68"/>
      <c r="YL15172" s="68"/>
      <c r="YM15172" s="68"/>
      <c r="YN15172" s="68"/>
      <c r="YO15172" s="68"/>
      <c r="YP15172" s="68"/>
      <c r="YQ15172" s="68"/>
      <c r="YR15172" s="68"/>
      <c r="YS15172" s="68"/>
      <c r="YT15172" s="68"/>
      <c r="YU15172" s="68"/>
      <c r="YV15172" s="68"/>
      <c r="YW15172" s="68"/>
      <c r="YX15172" s="68">
        <v>0.16624105852207199</v>
      </c>
      <c r="YY15172" s="68"/>
      <c r="YZ15172" s="68"/>
      <c r="ZA15172" s="68"/>
      <c r="ZB15172" s="68"/>
      <c r="ZC15172" s="68"/>
      <c r="ZD15172" s="68"/>
    </row>
    <row r="15173" spans="658:680" x14ac:dyDescent="0.25">
      <c r="YH15173" s="68"/>
      <c r="YI15173" s="68"/>
      <c r="YJ15173" s="68"/>
      <c r="YK15173" s="68"/>
      <c r="YL15173" s="68"/>
      <c r="YM15173" s="68"/>
      <c r="YN15173" s="68"/>
      <c r="YO15173" s="68"/>
      <c r="YP15173" s="68"/>
      <c r="YQ15173" s="68"/>
      <c r="YR15173" s="68"/>
      <c r="YS15173" s="68"/>
      <c r="YT15173" s="68"/>
      <c r="YU15173" s="68"/>
      <c r="YV15173" s="68"/>
      <c r="YW15173" s="68"/>
      <c r="YX15173" s="68">
        <v>0.165806296378322</v>
      </c>
      <c r="YY15173" s="68"/>
      <c r="YZ15173" s="68"/>
      <c r="ZA15173" s="68"/>
      <c r="ZB15173" s="68"/>
      <c r="ZC15173" s="68"/>
      <c r="ZD15173" s="68"/>
    </row>
    <row r="15174" spans="658:680" x14ac:dyDescent="0.25">
      <c r="YH15174" s="68"/>
      <c r="YI15174" s="68"/>
      <c r="YJ15174" s="68"/>
      <c r="YK15174" s="68"/>
      <c r="YL15174" s="68"/>
      <c r="YM15174" s="68"/>
      <c r="YN15174" s="68"/>
      <c r="YO15174" s="68"/>
      <c r="YP15174" s="68"/>
      <c r="YQ15174" s="68"/>
      <c r="YR15174" s="68"/>
      <c r="YS15174" s="68"/>
      <c r="YT15174" s="68"/>
      <c r="YU15174" s="68"/>
      <c r="YV15174" s="68"/>
      <c r="YW15174" s="68"/>
      <c r="YX15174" s="68">
        <v>0.165725855642262</v>
      </c>
      <c r="YY15174" s="68"/>
      <c r="YZ15174" s="68"/>
      <c r="ZA15174" s="68"/>
      <c r="ZB15174" s="68"/>
      <c r="ZC15174" s="68"/>
      <c r="ZD15174" s="68"/>
    </row>
    <row r="15175" spans="658:680" x14ac:dyDescent="0.25">
      <c r="YH15175" s="68"/>
      <c r="YI15175" s="68"/>
      <c r="YJ15175" s="68"/>
      <c r="YK15175" s="68"/>
      <c r="YL15175" s="68"/>
      <c r="YM15175" s="68"/>
      <c r="YN15175" s="68"/>
      <c r="YO15175" s="68"/>
      <c r="YP15175" s="68"/>
      <c r="YQ15175" s="68"/>
      <c r="YR15175" s="68"/>
      <c r="YS15175" s="68"/>
      <c r="YT15175" s="68"/>
      <c r="YU15175" s="68"/>
      <c r="YV15175" s="68"/>
      <c r="YW15175" s="68"/>
      <c r="YX15175" s="68">
        <v>0.16545128253528699</v>
      </c>
      <c r="YY15175" s="68"/>
      <c r="YZ15175" s="68"/>
      <c r="ZA15175" s="68"/>
      <c r="ZB15175" s="68"/>
      <c r="ZC15175" s="68"/>
      <c r="ZD15175" s="68"/>
    </row>
    <row r="15176" spans="658:680" x14ac:dyDescent="0.25">
      <c r="YH15176" s="68"/>
      <c r="YI15176" s="68"/>
      <c r="YJ15176" s="68"/>
      <c r="YK15176" s="68"/>
      <c r="YL15176" s="68"/>
      <c r="YM15176" s="68"/>
      <c r="YN15176" s="68"/>
      <c r="YO15176" s="68"/>
      <c r="YP15176" s="68"/>
      <c r="YQ15176" s="68"/>
      <c r="YR15176" s="68"/>
      <c r="YS15176" s="68"/>
      <c r="YT15176" s="68"/>
      <c r="YU15176" s="68"/>
      <c r="YV15176" s="68"/>
      <c r="YW15176" s="68"/>
      <c r="YX15176" s="68">
        <v>0.16545128253528699</v>
      </c>
      <c r="YY15176" s="68"/>
      <c r="YZ15176" s="68"/>
      <c r="ZA15176" s="68"/>
      <c r="ZB15176" s="68"/>
      <c r="ZC15176" s="68"/>
      <c r="ZD15176" s="68"/>
    </row>
    <row r="15177" spans="658:680" x14ac:dyDescent="0.25">
      <c r="YH15177" s="68"/>
      <c r="YI15177" s="68"/>
      <c r="YJ15177" s="68"/>
      <c r="YK15177" s="68"/>
      <c r="YL15177" s="68"/>
      <c r="YM15177" s="68"/>
      <c r="YN15177" s="68"/>
      <c r="YO15177" s="68"/>
      <c r="YP15177" s="68"/>
      <c r="YQ15177" s="68"/>
      <c r="YR15177" s="68"/>
      <c r="YS15177" s="68"/>
      <c r="YT15177" s="68"/>
      <c r="YU15177" s="68"/>
      <c r="YV15177" s="68"/>
      <c r="YW15177" s="68"/>
      <c r="YX15177" s="68">
        <v>0.16533777883464401</v>
      </c>
      <c r="YY15177" s="68"/>
      <c r="YZ15177" s="68"/>
      <c r="ZA15177" s="68"/>
      <c r="ZB15177" s="68"/>
      <c r="ZC15177" s="68"/>
      <c r="ZD15177" s="68"/>
    </row>
    <row r="15178" spans="658:680" x14ac:dyDescent="0.25">
      <c r="YH15178" s="68"/>
      <c r="YI15178" s="68"/>
      <c r="YJ15178" s="68"/>
      <c r="YK15178" s="68"/>
      <c r="YL15178" s="68"/>
      <c r="YM15178" s="68"/>
      <c r="YN15178" s="68"/>
      <c r="YO15178" s="68"/>
      <c r="YP15178" s="68"/>
      <c r="YQ15178" s="68"/>
      <c r="YR15178" s="68"/>
      <c r="YS15178" s="68"/>
      <c r="YT15178" s="68"/>
      <c r="YU15178" s="68"/>
      <c r="YV15178" s="68"/>
      <c r="YW15178" s="68"/>
      <c r="YX15178" s="68">
        <v>0.16533777883464401</v>
      </c>
      <c r="YY15178" s="68"/>
      <c r="YZ15178" s="68"/>
      <c r="ZA15178" s="68"/>
      <c r="ZB15178" s="68"/>
      <c r="ZC15178" s="68"/>
      <c r="ZD15178" s="68"/>
    </row>
    <row r="15179" spans="658:680" x14ac:dyDescent="0.25">
      <c r="YH15179" s="68"/>
      <c r="YI15179" s="68"/>
      <c r="YJ15179" s="68"/>
      <c r="YK15179" s="68"/>
      <c r="YL15179" s="68"/>
      <c r="YM15179" s="68"/>
      <c r="YN15179" s="68"/>
      <c r="YO15179" s="68"/>
      <c r="YP15179" s="68"/>
      <c r="YQ15179" s="68"/>
      <c r="YR15179" s="68"/>
      <c r="YS15179" s="68"/>
      <c r="YT15179" s="68"/>
      <c r="YU15179" s="68"/>
      <c r="YV15179" s="68"/>
      <c r="YW15179" s="68"/>
      <c r="YX15179" s="68">
        <v>0.16398751646287099</v>
      </c>
      <c r="YY15179" s="68"/>
      <c r="YZ15179" s="68"/>
      <c r="ZA15179" s="68"/>
      <c r="ZB15179" s="68"/>
      <c r="ZC15179" s="68"/>
      <c r="ZD15179" s="68"/>
    </row>
    <row r="15180" spans="658:680" x14ac:dyDescent="0.25">
      <c r="YH15180" s="68"/>
      <c r="YI15180" s="68"/>
      <c r="YJ15180" s="68"/>
      <c r="YK15180" s="68"/>
      <c r="YL15180" s="68"/>
      <c r="YM15180" s="68"/>
      <c r="YN15180" s="68"/>
      <c r="YO15180" s="68"/>
      <c r="YP15180" s="68"/>
      <c r="YQ15180" s="68"/>
      <c r="YR15180" s="68"/>
      <c r="YS15180" s="68"/>
      <c r="YT15180" s="68"/>
      <c r="YU15180" s="68"/>
      <c r="YV15180" s="68"/>
      <c r="YW15180" s="68"/>
      <c r="YX15180" s="68">
        <v>0.161908802909353</v>
      </c>
      <c r="YY15180" s="68"/>
      <c r="YZ15180" s="68"/>
      <c r="ZA15180" s="68"/>
      <c r="ZB15180" s="68"/>
      <c r="ZC15180" s="68"/>
      <c r="ZD15180" s="68"/>
    </row>
    <row r="15181" spans="658:680" x14ac:dyDescent="0.25">
      <c r="YH15181" s="68"/>
      <c r="YI15181" s="68"/>
      <c r="YJ15181" s="68"/>
      <c r="YK15181" s="68"/>
      <c r="YL15181" s="68"/>
      <c r="YM15181" s="68"/>
      <c r="YN15181" s="68"/>
      <c r="YO15181" s="68"/>
      <c r="YP15181" s="68"/>
      <c r="YQ15181" s="68"/>
      <c r="YR15181" s="68"/>
      <c r="YS15181" s="68"/>
      <c r="YT15181" s="68"/>
      <c r="YU15181" s="68"/>
      <c r="YV15181" s="68"/>
      <c r="YW15181" s="68"/>
      <c r="YX15181" s="68">
        <v>0.161908802909353</v>
      </c>
      <c r="YY15181" s="68"/>
      <c r="YZ15181" s="68"/>
      <c r="ZA15181" s="68"/>
      <c r="ZB15181" s="68"/>
      <c r="ZC15181" s="68"/>
      <c r="ZD15181" s="68"/>
    </row>
    <row r="15182" spans="658:680" x14ac:dyDescent="0.25">
      <c r="YH15182" s="68"/>
      <c r="YI15182" s="68"/>
      <c r="YJ15182" s="68"/>
      <c r="YK15182" s="68"/>
      <c r="YL15182" s="68"/>
      <c r="YM15182" s="68"/>
      <c r="YN15182" s="68"/>
      <c r="YO15182" s="68"/>
      <c r="YP15182" s="68"/>
      <c r="YQ15182" s="68"/>
      <c r="YR15182" s="68"/>
      <c r="YS15182" s="68"/>
      <c r="YT15182" s="68"/>
      <c r="YU15182" s="68"/>
      <c r="YV15182" s="68"/>
      <c r="YW15182" s="68"/>
      <c r="YX15182" s="68">
        <v>0.16170796264378701</v>
      </c>
      <c r="YY15182" s="68"/>
      <c r="YZ15182" s="68"/>
      <c r="ZA15182" s="68"/>
      <c r="ZB15182" s="68"/>
      <c r="ZC15182" s="68"/>
      <c r="ZD15182" s="68"/>
    </row>
    <row r="15183" spans="658:680" x14ac:dyDescent="0.25">
      <c r="YH15183" s="68"/>
      <c r="YI15183" s="68"/>
      <c r="YJ15183" s="68"/>
      <c r="YK15183" s="68"/>
      <c r="YL15183" s="68"/>
      <c r="YM15183" s="68"/>
      <c r="YN15183" s="68"/>
      <c r="YO15183" s="68"/>
      <c r="YP15183" s="68"/>
      <c r="YQ15183" s="68"/>
      <c r="YR15183" s="68"/>
      <c r="YS15183" s="68"/>
      <c r="YT15183" s="68"/>
      <c r="YU15183" s="68"/>
      <c r="YV15183" s="68"/>
      <c r="YW15183" s="68"/>
      <c r="YX15183" s="68">
        <v>0.16170796264378701</v>
      </c>
      <c r="YY15183" s="68"/>
      <c r="YZ15183" s="68"/>
      <c r="ZA15183" s="68"/>
      <c r="ZB15183" s="68"/>
      <c r="ZC15183" s="68"/>
      <c r="ZD15183" s="68"/>
    </row>
    <row r="15184" spans="658:680" x14ac:dyDescent="0.25">
      <c r="YH15184" s="68"/>
      <c r="YI15184" s="68"/>
      <c r="YJ15184" s="68"/>
      <c r="YK15184" s="68"/>
      <c r="YL15184" s="68"/>
      <c r="YM15184" s="68"/>
      <c r="YN15184" s="68"/>
      <c r="YO15184" s="68"/>
      <c r="YP15184" s="68"/>
      <c r="YQ15184" s="68"/>
      <c r="YR15184" s="68"/>
      <c r="YS15184" s="68"/>
      <c r="YT15184" s="68"/>
      <c r="YU15184" s="68"/>
      <c r="YV15184" s="68"/>
      <c r="YW15184" s="68"/>
      <c r="YX15184" s="68">
        <v>0.161671442012677</v>
      </c>
      <c r="YY15184" s="68"/>
      <c r="YZ15184" s="68"/>
      <c r="ZA15184" s="68"/>
      <c r="ZB15184" s="68"/>
      <c r="ZC15184" s="68"/>
      <c r="ZD15184" s="68"/>
    </row>
    <row r="15185" spans="658:680" x14ac:dyDescent="0.25">
      <c r="YH15185" s="68"/>
      <c r="YI15185" s="68"/>
      <c r="YJ15185" s="68"/>
      <c r="YK15185" s="68"/>
      <c r="YL15185" s="68"/>
      <c r="YM15185" s="68"/>
      <c r="YN15185" s="68"/>
      <c r="YO15185" s="68"/>
      <c r="YP15185" s="68"/>
      <c r="YQ15185" s="68"/>
      <c r="YR15185" s="68"/>
      <c r="YS15185" s="68"/>
      <c r="YT15185" s="68"/>
      <c r="YU15185" s="68"/>
      <c r="YV15185" s="68"/>
      <c r="YW15185" s="68"/>
      <c r="YX15185" s="68">
        <v>0.161671442012677</v>
      </c>
      <c r="YY15185" s="68"/>
      <c r="YZ15185" s="68"/>
      <c r="ZA15185" s="68"/>
      <c r="ZB15185" s="68"/>
      <c r="ZC15185" s="68"/>
      <c r="ZD15185" s="68"/>
    </row>
    <row r="15186" spans="658:680" x14ac:dyDescent="0.25">
      <c r="YH15186" s="68"/>
      <c r="YI15186" s="68"/>
      <c r="YJ15186" s="68"/>
      <c r="YK15186" s="68"/>
      <c r="YL15186" s="68"/>
      <c r="YM15186" s="68"/>
      <c r="YN15186" s="68"/>
      <c r="YO15186" s="68"/>
      <c r="YP15186" s="68"/>
      <c r="YQ15186" s="68"/>
      <c r="YR15186" s="68"/>
      <c r="YS15186" s="68"/>
      <c r="YT15186" s="68"/>
      <c r="YU15186" s="68"/>
      <c r="YV15186" s="68"/>
      <c r="YW15186" s="68"/>
      <c r="YX15186" s="68">
        <v>0.159727282693435</v>
      </c>
      <c r="YY15186" s="68"/>
      <c r="YZ15186" s="68"/>
      <c r="ZA15186" s="68"/>
      <c r="ZB15186" s="68"/>
      <c r="ZC15186" s="68"/>
      <c r="ZD15186" s="68"/>
    </row>
    <row r="15187" spans="658:680" x14ac:dyDescent="0.25">
      <c r="YH15187" s="68"/>
      <c r="YI15187" s="68"/>
      <c r="YJ15187" s="68"/>
      <c r="YK15187" s="68"/>
      <c r="YL15187" s="68"/>
      <c r="YM15187" s="68"/>
      <c r="YN15187" s="68"/>
      <c r="YO15187" s="68"/>
      <c r="YP15187" s="68"/>
      <c r="YQ15187" s="68"/>
      <c r="YR15187" s="68"/>
      <c r="YS15187" s="68"/>
      <c r="YT15187" s="68"/>
      <c r="YU15187" s="68"/>
      <c r="YV15187" s="68"/>
      <c r="YW15187" s="68"/>
      <c r="YX15187" s="68">
        <v>0.159727282693435</v>
      </c>
      <c r="YY15187" s="68"/>
      <c r="YZ15187" s="68"/>
      <c r="ZA15187" s="68"/>
      <c r="ZB15187" s="68"/>
      <c r="ZC15187" s="68"/>
      <c r="ZD15187" s="68"/>
    </row>
    <row r="15188" spans="658:680" x14ac:dyDescent="0.25">
      <c r="YH15188" s="68"/>
      <c r="YI15188" s="68"/>
      <c r="YJ15188" s="68"/>
      <c r="YK15188" s="68"/>
      <c r="YL15188" s="68"/>
      <c r="YM15188" s="68"/>
      <c r="YN15188" s="68"/>
      <c r="YO15188" s="68"/>
      <c r="YP15188" s="68"/>
      <c r="YQ15188" s="68"/>
      <c r="YR15188" s="68"/>
      <c r="YS15188" s="68"/>
      <c r="YT15188" s="68"/>
      <c r="YU15188" s="68"/>
      <c r="YV15188" s="68"/>
      <c r="YW15188" s="68"/>
      <c r="YX15188" s="68">
        <v>0.15909364234762499</v>
      </c>
      <c r="YY15188" s="68"/>
      <c r="YZ15188" s="68"/>
      <c r="ZA15188" s="68"/>
      <c r="ZB15188" s="68"/>
      <c r="ZC15188" s="68"/>
      <c r="ZD15188" s="68"/>
    </row>
    <row r="15189" spans="658:680" x14ac:dyDescent="0.25">
      <c r="YH15189" s="68"/>
      <c r="YI15189" s="68"/>
      <c r="YJ15189" s="68"/>
      <c r="YK15189" s="68"/>
      <c r="YL15189" s="68"/>
      <c r="YM15189" s="68"/>
      <c r="YN15189" s="68"/>
      <c r="YO15189" s="68"/>
      <c r="YP15189" s="68"/>
      <c r="YQ15189" s="68"/>
      <c r="YR15189" s="68"/>
      <c r="YS15189" s="68"/>
      <c r="YT15189" s="68"/>
      <c r="YU15189" s="68"/>
      <c r="YV15189" s="68"/>
      <c r="YW15189" s="68"/>
      <c r="YX15189" s="68">
        <v>0.15909364234762499</v>
      </c>
      <c r="YY15189" s="68"/>
      <c r="YZ15189" s="68"/>
      <c r="ZA15189" s="68"/>
      <c r="ZB15189" s="68"/>
      <c r="ZC15189" s="68"/>
      <c r="ZD15189" s="68"/>
    </row>
    <row r="15190" spans="658:680" x14ac:dyDescent="0.25">
      <c r="YH15190" s="68"/>
      <c r="YI15190" s="68"/>
      <c r="YJ15190" s="68"/>
      <c r="YK15190" s="68"/>
      <c r="YL15190" s="68"/>
      <c r="YM15190" s="68"/>
      <c r="YN15190" s="68"/>
      <c r="YO15190" s="68"/>
      <c r="YP15190" s="68"/>
      <c r="YQ15190" s="68"/>
      <c r="YR15190" s="68"/>
      <c r="YS15190" s="68"/>
      <c r="YT15190" s="68"/>
      <c r="YU15190" s="68"/>
      <c r="YV15190" s="68"/>
      <c r="YW15190" s="68"/>
      <c r="YX15190" s="68">
        <v>0.159070158662584</v>
      </c>
      <c r="YY15190" s="68"/>
      <c r="YZ15190" s="68"/>
      <c r="ZA15190" s="68"/>
      <c r="ZB15190" s="68"/>
      <c r="ZC15190" s="68"/>
      <c r="ZD15190" s="68"/>
    </row>
    <row r="15191" spans="658:680" x14ac:dyDescent="0.25">
      <c r="YH15191" s="68"/>
      <c r="YI15191" s="68"/>
      <c r="YJ15191" s="68"/>
      <c r="YK15191" s="68"/>
      <c r="YL15191" s="68"/>
      <c r="YM15191" s="68"/>
      <c r="YN15191" s="68"/>
      <c r="YO15191" s="68"/>
      <c r="YP15191" s="68"/>
      <c r="YQ15191" s="68"/>
      <c r="YR15191" s="68"/>
      <c r="YS15191" s="68"/>
      <c r="YT15191" s="68"/>
      <c r="YU15191" s="68"/>
      <c r="YV15191" s="68"/>
      <c r="YW15191" s="68"/>
      <c r="YX15191" s="68">
        <v>0.159070158662584</v>
      </c>
      <c r="YY15191" s="68"/>
      <c r="YZ15191" s="68"/>
      <c r="ZA15191" s="68"/>
      <c r="ZB15191" s="68"/>
      <c r="ZC15191" s="68"/>
      <c r="ZD15191" s="68"/>
    </row>
    <row r="15192" spans="658:680" x14ac:dyDescent="0.25">
      <c r="YH15192" s="68"/>
      <c r="YI15192" s="68"/>
      <c r="YJ15192" s="68"/>
      <c r="YK15192" s="68"/>
      <c r="YL15192" s="68"/>
      <c r="YM15192" s="68"/>
      <c r="YN15192" s="68"/>
      <c r="YO15192" s="68"/>
      <c r="YP15192" s="68"/>
      <c r="YQ15192" s="68"/>
      <c r="YR15192" s="68"/>
      <c r="YS15192" s="68"/>
      <c r="YT15192" s="68"/>
      <c r="YU15192" s="68"/>
      <c r="YV15192" s="68"/>
      <c r="YW15192" s="68"/>
      <c r="YX15192" s="68">
        <v>0.158250086171073</v>
      </c>
      <c r="YY15192" s="68"/>
      <c r="YZ15192" s="68"/>
      <c r="ZA15192" s="68"/>
      <c r="ZB15192" s="68"/>
      <c r="ZC15192" s="68"/>
      <c r="ZD15192" s="68"/>
    </row>
    <row r="15193" spans="658:680" x14ac:dyDescent="0.25">
      <c r="YH15193" s="68"/>
      <c r="YI15193" s="68"/>
      <c r="YJ15193" s="68"/>
      <c r="YK15193" s="68"/>
      <c r="YL15193" s="68"/>
      <c r="YM15193" s="68"/>
      <c r="YN15193" s="68"/>
      <c r="YO15193" s="68"/>
      <c r="YP15193" s="68"/>
      <c r="YQ15193" s="68"/>
      <c r="YR15193" s="68"/>
      <c r="YS15193" s="68"/>
      <c r="YT15193" s="68"/>
      <c r="YU15193" s="68"/>
      <c r="YV15193" s="68"/>
      <c r="YW15193" s="68"/>
      <c r="YX15193" s="68">
        <v>0.158250086171073</v>
      </c>
      <c r="YY15193" s="68"/>
      <c r="YZ15193" s="68"/>
      <c r="ZA15193" s="68"/>
      <c r="ZB15193" s="68"/>
      <c r="ZC15193" s="68"/>
      <c r="ZD15193" s="68"/>
    </row>
    <row r="15194" spans="658:680" x14ac:dyDescent="0.25">
      <c r="YH15194" s="68"/>
      <c r="YI15194" s="68"/>
      <c r="YJ15194" s="68"/>
      <c r="YK15194" s="68"/>
      <c r="YL15194" s="68"/>
      <c r="YM15194" s="68"/>
      <c r="YN15194" s="68"/>
      <c r="YO15194" s="68"/>
      <c r="YP15194" s="68"/>
      <c r="YQ15194" s="68"/>
      <c r="YR15194" s="68"/>
      <c r="YS15194" s="68"/>
      <c r="YT15194" s="68"/>
      <c r="YU15194" s="68"/>
      <c r="YV15194" s="68"/>
      <c r="YW15194" s="68"/>
      <c r="YX15194" s="68">
        <v>0.155231893787384</v>
      </c>
      <c r="YY15194" s="68"/>
      <c r="YZ15194" s="68"/>
      <c r="ZA15194" s="68"/>
      <c r="ZB15194" s="68"/>
      <c r="ZC15194" s="68"/>
      <c r="ZD15194" s="68"/>
    </row>
    <row r="15195" spans="658:680" x14ac:dyDescent="0.25">
      <c r="YH15195" s="68"/>
      <c r="YI15195" s="68"/>
      <c r="YJ15195" s="68"/>
      <c r="YK15195" s="68"/>
      <c r="YL15195" s="68"/>
      <c r="YM15195" s="68"/>
      <c r="YN15195" s="68"/>
      <c r="YO15195" s="68"/>
      <c r="YP15195" s="68"/>
      <c r="YQ15195" s="68"/>
      <c r="YR15195" s="68"/>
      <c r="YS15195" s="68"/>
      <c r="YT15195" s="68"/>
      <c r="YU15195" s="68"/>
      <c r="YV15195" s="68"/>
      <c r="YW15195" s="68"/>
      <c r="YX15195" s="68">
        <v>0.155231893787384</v>
      </c>
      <c r="YY15195" s="68"/>
      <c r="YZ15195" s="68"/>
      <c r="ZA15195" s="68"/>
      <c r="ZB15195" s="68"/>
      <c r="ZC15195" s="68"/>
      <c r="ZD15195" s="68"/>
    </row>
    <row r="15196" spans="658:680" x14ac:dyDescent="0.25">
      <c r="YH15196" s="68"/>
      <c r="YI15196" s="68"/>
      <c r="YJ15196" s="68"/>
      <c r="YK15196" s="68"/>
      <c r="YL15196" s="68"/>
      <c r="YM15196" s="68"/>
      <c r="YN15196" s="68"/>
      <c r="YO15196" s="68"/>
      <c r="YP15196" s="68"/>
      <c r="YQ15196" s="68"/>
      <c r="YR15196" s="68"/>
      <c r="YS15196" s="68"/>
      <c r="YT15196" s="68"/>
      <c r="YU15196" s="68"/>
      <c r="YV15196" s="68"/>
      <c r="YW15196" s="68"/>
      <c r="YX15196" s="68">
        <v>0.15511184578083301</v>
      </c>
      <c r="YY15196" s="68"/>
      <c r="YZ15196" s="68"/>
      <c r="ZA15196" s="68"/>
      <c r="ZB15196" s="68"/>
      <c r="ZC15196" s="68"/>
      <c r="ZD15196" s="68"/>
    </row>
    <row r="15197" spans="658:680" x14ac:dyDescent="0.25">
      <c r="YH15197" s="68"/>
      <c r="YI15197" s="68"/>
      <c r="YJ15197" s="68"/>
      <c r="YK15197" s="68"/>
      <c r="YL15197" s="68"/>
      <c r="YM15197" s="68"/>
      <c r="YN15197" s="68"/>
      <c r="YO15197" s="68"/>
      <c r="YP15197" s="68"/>
      <c r="YQ15197" s="68"/>
      <c r="YR15197" s="68"/>
      <c r="YS15197" s="68"/>
      <c r="YT15197" s="68"/>
      <c r="YU15197" s="68"/>
      <c r="YV15197" s="68"/>
      <c r="YW15197" s="68"/>
      <c r="YX15197" s="68">
        <v>0.15511184578083301</v>
      </c>
      <c r="YY15197" s="68"/>
      <c r="YZ15197" s="68"/>
      <c r="ZA15197" s="68"/>
      <c r="ZB15197" s="68"/>
      <c r="ZC15197" s="68"/>
      <c r="ZD15197" s="68"/>
    </row>
    <row r="15198" spans="658:680" x14ac:dyDescent="0.25">
      <c r="YH15198" s="68"/>
      <c r="YI15198" s="68"/>
      <c r="YJ15198" s="68"/>
      <c r="YK15198" s="68"/>
      <c r="YL15198" s="68"/>
      <c r="YM15198" s="68"/>
      <c r="YN15198" s="68"/>
      <c r="YO15198" s="68"/>
      <c r="YP15198" s="68"/>
      <c r="YQ15198" s="68"/>
      <c r="YR15198" s="68"/>
      <c r="YS15198" s="68"/>
      <c r="YT15198" s="68"/>
      <c r="YU15198" s="68"/>
      <c r="YV15198" s="68"/>
      <c r="YW15198" s="68"/>
      <c r="YX15198" s="68">
        <v>0.153774766648759</v>
      </c>
      <c r="YY15198" s="68"/>
      <c r="YZ15198" s="68"/>
      <c r="ZA15198" s="68"/>
      <c r="ZB15198" s="68"/>
      <c r="ZC15198" s="68"/>
      <c r="ZD15198" s="68"/>
    </row>
    <row r="15199" spans="658:680" x14ac:dyDescent="0.25">
      <c r="YH15199" s="68"/>
      <c r="YI15199" s="68"/>
      <c r="YJ15199" s="68"/>
      <c r="YK15199" s="68"/>
      <c r="YL15199" s="68"/>
      <c r="YM15199" s="68"/>
      <c r="YN15199" s="68"/>
      <c r="YO15199" s="68"/>
      <c r="YP15199" s="68"/>
      <c r="YQ15199" s="68"/>
      <c r="YR15199" s="68"/>
      <c r="YS15199" s="68"/>
      <c r="YT15199" s="68"/>
      <c r="YU15199" s="68"/>
      <c r="YV15199" s="68"/>
      <c r="YW15199" s="68"/>
      <c r="YX15199" s="68">
        <v>0.153774766648759</v>
      </c>
      <c r="YY15199" s="68"/>
      <c r="YZ15199" s="68"/>
      <c r="ZA15199" s="68"/>
      <c r="ZB15199" s="68"/>
      <c r="ZC15199" s="68"/>
      <c r="ZD15199" s="68"/>
    </row>
    <row r="15200" spans="658:680" x14ac:dyDescent="0.25">
      <c r="YH15200" s="68"/>
      <c r="YI15200" s="68"/>
      <c r="YJ15200" s="68"/>
      <c r="YK15200" s="68"/>
      <c r="YL15200" s="68"/>
      <c r="YM15200" s="68"/>
      <c r="YN15200" s="68"/>
      <c r="YO15200" s="68"/>
      <c r="YP15200" s="68"/>
      <c r="YQ15200" s="68"/>
      <c r="YR15200" s="68"/>
      <c r="YS15200" s="68"/>
      <c r="YT15200" s="68"/>
      <c r="YU15200" s="68"/>
      <c r="YV15200" s="68"/>
      <c r="YW15200" s="68"/>
      <c r="YX15200" s="68">
        <v>0.15346443838213</v>
      </c>
      <c r="YY15200" s="68"/>
      <c r="YZ15200" s="68"/>
      <c r="ZA15200" s="68"/>
      <c r="ZB15200" s="68"/>
      <c r="ZC15200" s="68"/>
      <c r="ZD15200" s="68"/>
    </row>
    <row r="15201" spans="658:680" x14ac:dyDescent="0.25">
      <c r="YH15201" s="68"/>
      <c r="YI15201" s="68"/>
      <c r="YJ15201" s="68"/>
      <c r="YK15201" s="68"/>
      <c r="YL15201" s="68"/>
      <c r="YM15201" s="68"/>
      <c r="YN15201" s="68"/>
      <c r="YO15201" s="68"/>
      <c r="YP15201" s="68"/>
      <c r="YQ15201" s="68"/>
      <c r="YR15201" s="68"/>
      <c r="YS15201" s="68"/>
      <c r="YT15201" s="68"/>
      <c r="YU15201" s="68"/>
      <c r="YV15201" s="68"/>
      <c r="YW15201" s="68"/>
      <c r="YX15201" s="68">
        <v>0.15346443838213</v>
      </c>
      <c r="YY15201" s="68"/>
      <c r="YZ15201" s="68"/>
      <c r="ZA15201" s="68"/>
      <c r="ZB15201" s="68"/>
      <c r="ZC15201" s="68"/>
      <c r="ZD15201" s="68"/>
    </row>
    <row r="15202" spans="658:680" x14ac:dyDescent="0.25">
      <c r="YH15202" s="68"/>
      <c r="YI15202" s="68"/>
      <c r="YJ15202" s="68"/>
      <c r="YK15202" s="68"/>
      <c r="YL15202" s="68"/>
      <c r="YM15202" s="68"/>
      <c r="YN15202" s="68"/>
      <c r="YO15202" s="68"/>
      <c r="YP15202" s="68"/>
      <c r="YQ15202" s="68"/>
      <c r="YR15202" s="68"/>
      <c r="YS15202" s="68"/>
      <c r="YT15202" s="68"/>
      <c r="YU15202" s="68"/>
      <c r="YV15202" s="68"/>
      <c r="YW15202" s="68"/>
      <c r="YX15202" s="68">
        <v>0.15282734497388401</v>
      </c>
      <c r="YY15202" s="68"/>
      <c r="YZ15202" s="68"/>
      <c r="ZA15202" s="68"/>
      <c r="ZB15202" s="68"/>
      <c r="ZC15202" s="68"/>
      <c r="ZD15202" s="68"/>
    </row>
    <row r="15203" spans="658:680" x14ac:dyDescent="0.25">
      <c r="YH15203" s="68"/>
      <c r="YI15203" s="68"/>
      <c r="YJ15203" s="68"/>
      <c r="YK15203" s="68"/>
      <c r="YL15203" s="68"/>
      <c r="YM15203" s="68"/>
      <c r="YN15203" s="68"/>
      <c r="YO15203" s="68"/>
      <c r="YP15203" s="68"/>
      <c r="YQ15203" s="68"/>
      <c r="YR15203" s="68"/>
      <c r="YS15203" s="68"/>
      <c r="YT15203" s="68"/>
      <c r="YU15203" s="68"/>
      <c r="YV15203" s="68"/>
      <c r="YW15203" s="68"/>
      <c r="YX15203" s="68">
        <v>0.15282734497388401</v>
      </c>
      <c r="YY15203" s="68"/>
      <c r="YZ15203" s="68"/>
      <c r="ZA15203" s="68"/>
      <c r="ZB15203" s="68"/>
      <c r="ZC15203" s="68"/>
      <c r="ZD15203" s="68"/>
    </row>
    <row r="15204" spans="658:680" x14ac:dyDescent="0.25">
      <c r="YH15204" s="68"/>
      <c r="YI15204" s="68"/>
      <c r="YJ15204" s="68"/>
      <c r="YK15204" s="68"/>
      <c r="YL15204" s="68"/>
      <c r="YM15204" s="68"/>
      <c r="YN15204" s="68"/>
      <c r="YO15204" s="68"/>
      <c r="YP15204" s="68"/>
      <c r="YQ15204" s="68"/>
      <c r="YR15204" s="68"/>
      <c r="YS15204" s="68"/>
      <c r="YT15204" s="68"/>
      <c r="YU15204" s="68"/>
      <c r="YV15204" s="68"/>
      <c r="YW15204" s="68"/>
      <c r="YX15204" s="68">
        <v>0.15268842728742901</v>
      </c>
      <c r="YY15204" s="68"/>
      <c r="YZ15204" s="68"/>
      <c r="ZA15204" s="68"/>
      <c r="ZB15204" s="68"/>
      <c r="ZC15204" s="68"/>
      <c r="ZD15204" s="68"/>
    </row>
    <row r="15205" spans="658:680" x14ac:dyDescent="0.25">
      <c r="YH15205" s="68"/>
      <c r="YI15205" s="68"/>
      <c r="YJ15205" s="68"/>
      <c r="YK15205" s="68"/>
      <c r="YL15205" s="68"/>
      <c r="YM15205" s="68"/>
      <c r="YN15205" s="68"/>
      <c r="YO15205" s="68"/>
      <c r="YP15205" s="68"/>
      <c r="YQ15205" s="68"/>
      <c r="YR15205" s="68"/>
      <c r="YS15205" s="68"/>
      <c r="YT15205" s="68"/>
      <c r="YU15205" s="68"/>
      <c r="YV15205" s="68"/>
      <c r="YW15205" s="68"/>
      <c r="YX15205" s="68">
        <v>0.15268842728742901</v>
      </c>
      <c r="YY15205" s="68"/>
      <c r="YZ15205" s="68"/>
      <c r="ZA15205" s="68"/>
      <c r="ZB15205" s="68"/>
      <c r="ZC15205" s="68"/>
      <c r="ZD15205" s="68"/>
    </row>
    <row r="15206" spans="658:680" x14ac:dyDescent="0.25">
      <c r="YH15206" s="68"/>
      <c r="YI15206" s="68"/>
      <c r="YJ15206" s="68"/>
      <c r="YK15206" s="68"/>
      <c r="YL15206" s="68"/>
      <c r="YM15206" s="68"/>
      <c r="YN15206" s="68"/>
      <c r="YO15206" s="68"/>
      <c r="YP15206" s="68"/>
      <c r="YQ15206" s="68"/>
      <c r="YR15206" s="68"/>
      <c r="YS15206" s="68"/>
      <c r="YT15206" s="68"/>
      <c r="YU15206" s="68"/>
      <c r="YV15206" s="68"/>
      <c r="YW15206" s="68"/>
      <c r="YX15206" s="68">
        <v>0.15237164763738301</v>
      </c>
      <c r="YY15206" s="68"/>
      <c r="YZ15206" s="68"/>
      <c r="ZA15206" s="68"/>
      <c r="ZB15206" s="68"/>
      <c r="ZC15206" s="68"/>
      <c r="ZD15206" s="68"/>
    </row>
    <row r="15207" spans="658:680" x14ac:dyDescent="0.25">
      <c r="YH15207" s="68"/>
      <c r="YI15207" s="68"/>
      <c r="YJ15207" s="68"/>
      <c r="YK15207" s="68"/>
      <c r="YL15207" s="68"/>
      <c r="YM15207" s="68"/>
      <c r="YN15207" s="68"/>
      <c r="YO15207" s="68"/>
      <c r="YP15207" s="68"/>
      <c r="YQ15207" s="68"/>
      <c r="YR15207" s="68"/>
      <c r="YS15207" s="68"/>
      <c r="YT15207" s="68"/>
      <c r="YU15207" s="68"/>
      <c r="YV15207" s="68"/>
      <c r="YW15207" s="68"/>
      <c r="YX15207" s="68">
        <v>0.15237164763738301</v>
      </c>
      <c r="YY15207" s="68"/>
      <c r="YZ15207" s="68"/>
      <c r="ZA15207" s="68"/>
      <c r="ZB15207" s="68"/>
      <c r="ZC15207" s="68"/>
      <c r="ZD15207" s="68"/>
    </row>
    <row r="15208" spans="658:680" x14ac:dyDescent="0.25">
      <c r="YH15208" s="68"/>
      <c r="YI15208" s="68"/>
      <c r="YJ15208" s="68"/>
      <c r="YK15208" s="68"/>
      <c r="YL15208" s="68"/>
      <c r="YM15208" s="68"/>
      <c r="YN15208" s="68"/>
      <c r="YO15208" s="68"/>
      <c r="YP15208" s="68"/>
      <c r="YQ15208" s="68"/>
      <c r="YR15208" s="68"/>
      <c r="YS15208" s="68"/>
      <c r="YT15208" s="68"/>
      <c r="YU15208" s="68"/>
      <c r="YV15208" s="68"/>
      <c r="YW15208" s="68"/>
      <c r="YX15208" s="68">
        <v>0.15157218939380401</v>
      </c>
      <c r="YY15208" s="68"/>
      <c r="YZ15208" s="68"/>
      <c r="ZA15208" s="68"/>
      <c r="ZB15208" s="68"/>
      <c r="ZC15208" s="68"/>
      <c r="ZD15208" s="68"/>
    </row>
    <row r="15209" spans="658:680" x14ac:dyDescent="0.25">
      <c r="YH15209" s="68"/>
      <c r="YI15209" s="68"/>
      <c r="YJ15209" s="68"/>
      <c r="YK15209" s="68"/>
      <c r="YL15209" s="68"/>
      <c r="YM15209" s="68"/>
      <c r="YN15209" s="68"/>
      <c r="YO15209" s="68"/>
      <c r="YP15209" s="68"/>
      <c r="YQ15209" s="68"/>
      <c r="YR15209" s="68"/>
      <c r="YS15209" s="68"/>
      <c r="YT15209" s="68"/>
      <c r="YU15209" s="68"/>
      <c r="YV15209" s="68"/>
      <c r="YW15209" s="68"/>
      <c r="YX15209" s="68">
        <v>0.15157218939380401</v>
      </c>
      <c r="YY15209" s="68"/>
      <c r="YZ15209" s="68"/>
      <c r="ZA15209" s="68"/>
      <c r="ZB15209" s="68"/>
      <c r="ZC15209" s="68"/>
      <c r="ZD15209" s="68"/>
    </row>
    <row r="15210" spans="658:680" x14ac:dyDescent="0.25">
      <c r="YH15210" s="68"/>
      <c r="YI15210" s="68"/>
      <c r="YJ15210" s="68"/>
      <c r="YK15210" s="68"/>
      <c r="YL15210" s="68"/>
      <c r="YM15210" s="68"/>
      <c r="YN15210" s="68"/>
      <c r="YO15210" s="68"/>
      <c r="YP15210" s="68"/>
      <c r="YQ15210" s="68"/>
      <c r="YR15210" s="68"/>
      <c r="YS15210" s="68"/>
      <c r="YT15210" s="68"/>
      <c r="YU15210" s="68"/>
      <c r="YV15210" s="68"/>
      <c r="YW15210" s="68"/>
      <c r="YX15210" s="68">
        <v>0.15141407249809</v>
      </c>
      <c r="YY15210" s="68"/>
      <c r="YZ15210" s="68"/>
      <c r="ZA15210" s="68"/>
      <c r="ZB15210" s="68"/>
      <c r="ZC15210" s="68"/>
      <c r="ZD15210" s="68"/>
    </row>
    <row r="15211" spans="658:680" x14ac:dyDescent="0.25">
      <c r="YH15211" s="68"/>
      <c r="YI15211" s="68"/>
      <c r="YJ15211" s="68"/>
      <c r="YK15211" s="68"/>
      <c r="YL15211" s="68"/>
      <c r="YM15211" s="68"/>
      <c r="YN15211" s="68"/>
      <c r="YO15211" s="68"/>
      <c r="YP15211" s="68"/>
      <c r="YQ15211" s="68"/>
      <c r="YR15211" s="68"/>
      <c r="YS15211" s="68"/>
      <c r="YT15211" s="68"/>
      <c r="YU15211" s="68"/>
      <c r="YV15211" s="68"/>
      <c r="YW15211" s="68"/>
      <c r="YX15211" s="68">
        <v>0.15141407249809</v>
      </c>
      <c r="YY15211" s="68"/>
      <c r="YZ15211" s="68"/>
      <c r="ZA15211" s="68"/>
      <c r="ZB15211" s="68"/>
      <c r="ZC15211" s="68"/>
      <c r="ZD15211" s="68"/>
    </row>
    <row r="15212" spans="658:680" x14ac:dyDescent="0.25">
      <c r="YH15212" s="68"/>
      <c r="YI15212" s="68"/>
      <c r="YJ15212" s="68"/>
      <c r="YK15212" s="68"/>
      <c r="YL15212" s="68"/>
      <c r="YM15212" s="68"/>
      <c r="YN15212" s="68"/>
      <c r="YO15212" s="68"/>
      <c r="YP15212" s="68"/>
      <c r="YQ15212" s="68"/>
      <c r="YR15212" s="68"/>
      <c r="YS15212" s="68"/>
      <c r="YT15212" s="68"/>
      <c r="YU15212" s="68"/>
      <c r="YV15212" s="68"/>
      <c r="YW15212" s="68"/>
      <c r="YX15212" s="68">
        <v>0.15116562170717299</v>
      </c>
      <c r="YY15212" s="68"/>
      <c r="YZ15212" s="68"/>
      <c r="ZA15212" s="68"/>
      <c r="ZB15212" s="68"/>
      <c r="ZC15212" s="68"/>
      <c r="ZD15212" s="68"/>
    </row>
    <row r="15213" spans="658:680" x14ac:dyDescent="0.25">
      <c r="YH15213" s="68"/>
      <c r="YI15213" s="68"/>
      <c r="YJ15213" s="68"/>
      <c r="YK15213" s="68"/>
      <c r="YL15213" s="68"/>
      <c r="YM15213" s="68"/>
      <c r="YN15213" s="68"/>
      <c r="YO15213" s="68"/>
      <c r="YP15213" s="68"/>
      <c r="YQ15213" s="68"/>
      <c r="YR15213" s="68"/>
      <c r="YS15213" s="68"/>
      <c r="YT15213" s="68"/>
      <c r="YU15213" s="68"/>
      <c r="YV15213" s="68"/>
      <c r="YW15213" s="68"/>
      <c r="YX15213" s="68">
        <v>0.15116562170717299</v>
      </c>
      <c r="YY15213" s="68"/>
      <c r="YZ15213" s="68"/>
      <c r="ZA15213" s="68"/>
      <c r="ZB15213" s="68"/>
      <c r="ZC15213" s="68"/>
      <c r="ZD15213" s="68"/>
    </row>
    <row r="15214" spans="658:680" x14ac:dyDescent="0.25">
      <c r="YH15214" s="68"/>
      <c r="YI15214" s="68"/>
      <c r="YJ15214" s="68"/>
      <c r="YK15214" s="68"/>
      <c r="YL15214" s="68"/>
      <c r="YM15214" s="68"/>
      <c r="YN15214" s="68"/>
      <c r="YO15214" s="68"/>
      <c r="YP15214" s="68"/>
      <c r="YQ15214" s="68"/>
      <c r="YR15214" s="68"/>
      <c r="YS15214" s="68"/>
      <c r="YT15214" s="68"/>
      <c r="YU15214" s="68"/>
      <c r="YV15214" s="68"/>
      <c r="YW15214" s="68"/>
      <c r="YX15214" s="68">
        <v>0.151068864656276</v>
      </c>
      <c r="YY15214" s="68"/>
      <c r="YZ15214" s="68"/>
      <c r="ZA15214" s="68"/>
      <c r="ZB15214" s="68"/>
      <c r="ZC15214" s="68"/>
      <c r="ZD15214" s="68"/>
    </row>
    <row r="15215" spans="658:680" x14ac:dyDescent="0.25">
      <c r="YH15215" s="68"/>
      <c r="YI15215" s="68"/>
      <c r="YJ15215" s="68"/>
      <c r="YK15215" s="68"/>
      <c r="YL15215" s="68"/>
      <c r="YM15215" s="68"/>
      <c r="YN15215" s="68"/>
      <c r="YO15215" s="68"/>
      <c r="YP15215" s="68"/>
      <c r="YQ15215" s="68"/>
      <c r="YR15215" s="68"/>
      <c r="YS15215" s="68"/>
      <c r="YT15215" s="68"/>
      <c r="YU15215" s="68"/>
      <c r="YV15215" s="68"/>
      <c r="YW15215" s="68"/>
      <c r="YX15215" s="68">
        <v>0.151068864656276</v>
      </c>
      <c r="YY15215" s="68"/>
      <c r="YZ15215" s="68"/>
      <c r="ZA15215" s="68"/>
      <c r="ZB15215" s="68"/>
      <c r="ZC15215" s="68"/>
      <c r="ZD15215" s="68"/>
    </row>
    <row r="15216" spans="658:680" x14ac:dyDescent="0.25">
      <c r="YH15216" s="68"/>
      <c r="YI15216" s="68"/>
      <c r="YJ15216" s="68"/>
      <c r="YK15216" s="68"/>
      <c r="YL15216" s="68"/>
      <c r="YM15216" s="68"/>
      <c r="YN15216" s="68"/>
      <c r="YO15216" s="68"/>
      <c r="YP15216" s="68"/>
      <c r="YQ15216" s="68"/>
      <c r="YR15216" s="68"/>
      <c r="YS15216" s="68"/>
      <c r="YT15216" s="68"/>
      <c r="YU15216" s="68"/>
      <c r="YV15216" s="68"/>
      <c r="YW15216" s="68"/>
      <c r="YX15216" s="68">
        <v>0.15083674852331799</v>
      </c>
      <c r="YY15216" s="68"/>
      <c r="YZ15216" s="68"/>
      <c r="ZA15216" s="68"/>
      <c r="ZB15216" s="68"/>
      <c r="ZC15216" s="68"/>
      <c r="ZD15216" s="68"/>
    </row>
    <row r="15217" spans="658:680" x14ac:dyDescent="0.25">
      <c r="YH15217" s="68"/>
      <c r="YI15217" s="68"/>
      <c r="YJ15217" s="68"/>
      <c r="YK15217" s="68"/>
      <c r="YL15217" s="68"/>
      <c r="YM15217" s="68"/>
      <c r="YN15217" s="68"/>
      <c r="YO15217" s="68"/>
      <c r="YP15217" s="68"/>
      <c r="YQ15217" s="68"/>
      <c r="YR15217" s="68"/>
      <c r="YS15217" s="68"/>
      <c r="YT15217" s="68"/>
      <c r="YU15217" s="68"/>
      <c r="YV15217" s="68"/>
      <c r="YW15217" s="68"/>
      <c r="YX15217" s="68">
        <v>0.15083674852331799</v>
      </c>
      <c r="YY15217" s="68"/>
      <c r="YZ15217" s="68"/>
      <c r="ZA15217" s="68"/>
      <c r="ZB15217" s="68"/>
      <c r="ZC15217" s="68"/>
      <c r="ZD15217" s="68"/>
    </row>
    <row r="15218" spans="658:680" x14ac:dyDescent="0.25">
      <c r="YH15218" s="68"/>
      <c r="YI15218" s="68"/>
      <c r="YJ15218" s="68"/>
      <c r="YK15218" s="68"/>
      <c r="YL15218" s="68"/>
      <c r="YM15218" s="68"/>
      <c r="YN15218" s="68"/>
      <c r="YO15218" s="68"/>
      <c r="YP15218" s="68"/>
      <c r="YQ15218" s="68"/>
      <c r="YR15218" s="68"/>
      <c r="YS15218" s="68"/>
      <c r="YT15218" s="68"/>
      <c r="YU15218" s="68"/>
      <c r="YV15218" s="68"/>
      <c r="YW15218" s="68"/>
      <c r="YX15218" s="68">
        <v>0.150605373560286</v>
      </c>
      <c r="YY15218" s="68"/>
      <c r="YZ15218" s="68"/>
      <c r="ZA15218" s="68"/>
      <c r="ZB15218" s="68"/>
      <c r="ZC15218" s="68"/>
      <c r="ZD15218" s="68"/>
    </row>
    <row r="15219" spans="658:680" x14ac:dyDescent="0.25">
      <c r="YH15219" s="68"/>
      <c r="YI15219" s="68"/>
      <c r="YJ15219" s="68"/>
      <c r="YK15219" s="68"/>
      <c r="YL15219" s="68"/>
      <c r="YM15219" s="68"/>
      <c r="YN15219" s="68"/>
      <c r="YO15219" s="68"/>
      <c r="YP15219" s="68"/>
      <c r="YQ15219" s="68"/>
      <c r="YR15219" s="68"/>
      <c r="YS15219" s="68"/>
      <c r="YT15219" s="68"/>
      <c r="YU15219" s="68"/>
      <c r="YV15219" s="68"/>
      <c r="YW15219" s="68"/>
      <c r="YX15219" s="68">
        <v>0.150605373560286</v>
      </c>
      <c r="YY15219" s="68"/>
      <c r="YZ15219" s="68"/>
      <c r="ZA15219" s="68"/>
      <c r="ZB15219" s="68"/>
      <c r="ZC15219" s="68"/>
      <c r="ZD15219" s="68"/>
    </row>
    <row r="15220" spans="658:680" x14ac:dyDescent="0.25">
      <c r="YH15220" s="68"/>
      <c r="YI15220" s="68"/>
      <c r="YJ15220" s="68"/>
      <c r="YK15220" s="68"/>
      <c r="YL15220" s="68"/>
      <c r="YM15220" s="68"/>
      <c r="YN15220" s="68"/>
      <c r="YO15220" s="68"/>
      <c r="YP15220" s="68"/>
      <c r="YQ15220" s="68"/>
      <c r="YR15220" s="68"/>
      <c r="YS15220" s="68"/>
      <c r="YT15220" s="68"/>
      <c r="YU15220" s="68"/>
      <c r="YV15220" s="68"/>
      <c r="YW15220" s="68"/>
      <c r="YX15220" s="68">
        <v>0.15042935915369801</v>
      </c>
      <c r="YY15220" s="68"/>
      <c r="YZ15220" s="68"/>
      <c r="ZA15220" s="68"/>
      <c r="ZB15220" s="68"/>
      <c r="ZC15220" s="68"/>
      <c r="ZD15220" s="68"/>
    </row>
    <row r="15221" spans="658:680" x14ac:dyDescent="0.25">
      <c r="YH15221" s="68"/>
      <c r="YI15221" s="68"/>
      <c r="YJ15221" s="68"/>
      <c r="YK15221" s="68"/>
      <c r="YL15221" s="68"/>
      <c r="YM15221" s="68"/>
      <c r="YN15221" s="68"/>
      <c r="YO15221" s="68"/>
      <c r="YP15221" s="68"/>
      <c r="YQ15221" s="68"/>
      <c r="YR15221" s="68"/>
      <c r="YS15221" s="68"/>
      <c r="YT15221" s="68"/>
      <c r="YU15221" s="68"/>
      <c r="YV15221" s="68"/>
      <c r="YW15221" s="68"/>
      <c r="YX15221" s="68">
        <v>0.15042935915369801</v>
      </c>
      <c r="YY15221" s="68"/>
      <c r="YZ15221" s="68"/>
      <c r="ZA15221" s="68"/>
      <c r="ZB15221" s="68"/>
      <c r="ZC15221" s="68"/>
      <c r="ZD15221" s="68"/>
    </row>
    <row r="15222" spans="658:680" x14ac:dyDescent="0.25">
      <c r="YH15222" s="68"/>
      <c r="YI15222" s="68"/>
      <c r="YJ15222" s="68"/>
      <c r="YK15222" s="68"/>
      <c r="YL15222" s="68"/>
      <c r="YM15222" s="68"/>
      <c r="YN15222" s="68"/>
      <c r="YO15222" s="68"/>
      <c r="YP15222" s="68"/>
      <c r="YQ15222" s="68"/>
      <c r="YR15222" s="68"/>
      <c r="YS15222" s="68"/>
      <c r="YT15222" s="68"/>
      <c r="YU15222" s="68"/>
      <c r="YV15222" s="68"/>
      <c r="YW15222" s="68"/>
      <c r="YX15222" s="68">
        <v>0.15021425188999599</v>
      </c>
      <c r="YY15222" s="68"/>
      <c r="YZ15222" s="68"/>
      <c r="ZA15222" s="68"/>
      <c r="ZB15222" s="68"/>
      <c r="ZC15222" s="68"/>
      <c r="ZD15222" s="68"/>
    </row>
    <row r="15223" spans="658:680" x14ac:dyDescent="0.25">
      <c r="YH15223" s="68"/>
      <c r="YI15223" s="68"/>
      <c r="YJ15223" s="68"/>
      <c r="YK15223" s="68"/>
      <c r="YL15223" s="68"/>
      <c r="YM15223" s="68"/>
      <c r="YN15223" s="68"/>
      <c r="YO15223" s="68"/>
      <c r="YP15223" s="68"/>
      <c r="YQ15223" s="68"/>
      <c r="YR15223" s="68"/>
      <c r="YS15223" s="68"/>
      <c r="YT15223" s="68"/>
      <c r="YU15223" s="68"/>
      <c r="YV15223" s="68"/>
      <c r="YW15223" s="68"/>
      <c r="YX15223" s="68">
        <v>0.15021425188999599</v>
      </c>
      <c r="YY15223" s="68"/>
      <c r="YZ15223" s="68"/>
      <c r="ZA15223" s="68"/>
      <c r="ZB15223" s="68"/>
      <c r="ZC15223" s="68"/>
      <c r="ZD15223" s="68"/>
    </row>
    <row r="15224" spans="658:680" x14ac:dyDescent="0.25">
      <c r="YH15224" s="68"/>
      <c r="YI15224" s="68"/>
      <c r="YJ15224" s="68"/>
      <c r="YK15224" s="68"/>
      <c r="YL15224" s="68"/>
      <c r="YM15224" s="68"/>
      <c r="YN15224" s="68"/>
      <c r="YO15224" s="68"/>
      <c r="YP15224" s="68"/>
      <c r="YQ15224" s="68"/>
      <c r="YR15224" s="68"/>
      <c r="YS15224" s="68"/>
      <c r="YT15224" s="68"/>
      <c r="YU15224" s="68"/>
      <c r="YV15224" s="68"/>
      <c r="YW15224" s="68"/>
      <c r="YX15224" s="68">
        <v>0.150081632837893</v>
      </c>
      <c r="YY15224" s="68"/>
      <c r="YZ15224" s="68"/>
      <c r="ZA15224" s="68"/>
      <c r="ZB15224" s="68"/>
      <c r="ZC15224" s="68"/>
      <c r="ZD15224" s="68"/>
    </row>
    <row r="15225" spans="658:680" x14ac:dyDescent="0.25">
      <c r="YH15225" s="68"/>
      <c r="YI15225" s="68"/>
      <c r="YJ15225" s="68"/>
      <c r="YK15225" s="68"/>
      <c r="YL15225" s="68"/>
      <c r="YM15225" s="68"/>
      <c r="YN15225" s="68"/>
      <c r="YO15225" s="68"/>
      <c r="YP15225" s="68"/>
      <c r="YQ15225" s="68"/>
      <c r="YR15225" s="68"/>
      <c r="YS15225" s="68"/>
      <c r="YT15225" s="68"/>
      <c r="YU15225" s="68"/>
      <c r="YV15225" s="68"/>
      <c r="YW15225" s="68"/>
      <c r="YX15225" s="68">
        <v>0.150081632837893</v>
      </c>
      <c r="YY15225" s="68"/>
      <c r="YZ15225" s="68"/>
      <c r="ZA15225" s="68"/>
      <c r="ZB15225" s="68"/>
      <c r="ZC15225" s="68"/>
      <c r="ZD15225" s="68"/>
    </row>
    <row r="15226" spans="658:680" x14ac:dyDescent="0.25">
      <c r="YH15226" s="68"/>
      <c r="YI15226" s="68"/>
      <c r="YJ15226" s="68"/>
      <c r="YK15226" s="68"/>
      <c r="YL15226" s="68"/>
      <c r="YM15226" s="68"/>
      <c r="YN15226" s="68"/>
      <c r="YO15226" s="68"/>
      <c r="YP15226" s="68"/>
      <c r="YQ15226" s="68"/>
      <c r="YR15226" s="68"/>
      <c r="YS15226" s="68"/>
      <c r="YT15226" s="68"/>
      <c r="YU15226" s="68"/>
      <c r="YV15226" s="68"/>
      <c r="YW15226" s="68"/>
      <c r="YX15226" s="68">
        <v>0.14966974936476901</v>
      </c>
      <c r="YY15226" s="68"/>
      <c r="YZ15226" s="68"/>
      <c r="ZA15226" s="68"/>
      <c r="ZB15226" s="68"/>
      <c r="ZC15226" s="68"/>
      <c r="ZD15226" s="68"/>
    </row>
    <row r="15227" spans="658:680" x14ac:dyDescent="0.25">
      <c r="YH15227" s="68"/>
      <c r="YI15227" s="68"/>
      <c r="YJ15227" s="68"/>
      <c r="YK15227" s="68"/>
      <c r="YL15227" s="68"/>
      <c r="YM15227" s="68"/>
      <c r="YN15227" s="68"/>
      <c r="YO15227" s="68"/>
      <c r="YP15227" s="68"/>
      <c r="YQ15227" s="68"/>
      <c r="YR15227" s="68"/>
      <c r="YS15227" s="68"/>
      <c r="YT15227" s="68"/>
      <c r="YU15227" s="68"/>
      <c r="YV15227" s="68"/>
      <c r="YW15227" s="68"/>
      <c r="YX15227" s="68">
        <v>0.14966974936476901</v>
      </c>
      <c r="YY15227" s="68"/>
      <c r="YZ15227" s="68"/>
      <c r="ZA15227" s="68"/>
      <c r="ZB15227" s="68"/>
      <c r="ZC15227" s="68"/>
      <c r="ZD15227" s="68"/>
    </row>
    <row r="15228" spans="658:680" x14ac:dyDescent="0.25">
      <c r="YH15228" s="68"/>
      <c r="YI15228" s="68"/>
      <c r="YJ15228" s="68"/>
      <c r="YK15228" s="68"/>
      <c r="YL15228" s="68"/>
      <c r="YM15228" s="68"/>
      <c r="YN15228" s="68"/>
      <c r="YO15228" s="68"/>
      <c r="YP15228" s="68"/>
      <c r="YQ15228" s="68"/>
      <c r="YR15228" s="68"/>
      <c r="YS15228" s="68"/>
      <c r="YT15228" s="68"/>
      <c r="YU15228" s="68"/>
      <c r="YV15228" s="68"/>
      <c r="YW15228" s="68"/>
      <c r="YX15228" s="68">
        <v>0.149638028310666</v>
      </c>
      <c r="YY15228" s="68"/>
      <c r="YZ15228" s="68"/>
      <c r="ZA15228" s="68"/>
      <c r="ZB15228" s="68"/>
      <c r="ZC15228" s="68"/>
      <c r="ZD15228" s="68"/>
    </row>
    <row r="15229" spans="658:680" x14ac:dyDescent="0.25">
      <c r="YH15229" s="68"/>
      <c r="YI15229" s="68"/>
      <c r="YJ15229" s="68"/>
      <c r="YK15229" s="68"/>
      <c r="YL15229" s="68"/>
      <c r="YM15229" s="68"/>
      <c r="YN15229" s="68"/>
      <c r="YO15229" s="68"/>
      <c r="YP15229" s="68"/>
      <c r="YQ15229" s="68"/>
      <c r="YR15229" s="68"/>
      <c r="YS15229" s="68"/>
      <c r="YT15229" s="68"/>
      <c r="YU15229" s="68"/>
      <c r="YV15229" s="68"/>
      <c r="YW15229" s="68"/>
      <c r="YX15229" s="68">
        <v>0.149638028310666</v>
      </c>
      <c r="YY15229" s="68"/>
      <c r="YZ15229" s="68"/>
      <c r="ZA15229" s="68"/>
      <c r="ZB15229" s="68"/>
      <c r="ZC15229" s="68"/>
      <c r="ZD15229" s="68"/>
    </row>
    <row r="15230" spans="658:680" x14ac:dyDescent="0.25">
      <c r="YH15230" s="68"/>
      <c r="YI15230" s="68"/>
      <c r="YJ15230" s="68"/>
      <c r="YK15230" s="68"/>
      <c r="YL15230" s="68"/>
      <c r="YM15230" s="68"/>
      <c r="YN15230" s="68"/>
      <c r="YO15230" s="68"/>
      <c r="YP15230" s="68"/>
      <c r="YQ15230" s="68"/>
      <c r="YR15230" s="68"/>
      <c r="YS15230" s="68"/>
      <c r="YT15230" s="68"/>
      <c r="YU15230" s="68"/>
      <c r="YV15230" s="68"/>
      <c r="YW15230" s="68"/>
      <c r="YX15230" s="68">
        <v>0.149531390998553</v>
      </c>
      <c r="YY15230" s="68"/>
      <c r="YZ15230" s="68"/>
      <c r="ZA15230" s="68"/>
      <c r="ZB15230" s="68"/>
      <c r="ZC15230" s="68"/>
      <c r="ZD15230" s="68"/>
    </row>
    <row r="15231" spans="658:680" x14ac:dyDescent="0.25">
      <c r="YH15231" s="68"/>
      <c r="YI15231" s="68"/>
      <c r="YJ15231" s="68"/>
      <c r="YK15231" s="68"/>
      <c r="YL15231" s="68"/>
      <c r="YM15231" s="68"/>
      <c r="YN15231" s="68"/>
      <c r="YO15231" s="68"/>
      <c r="YP15231" s="68"/>
      <c r="YQ15231" s="68"/>
      <c r="YR15231" s="68"/>
      <c r="YS15231" s="68"/>
      <c r="YT15231" s="68"/>
      <c r="YU15231" s="68"/>
      <c r="YV15231" s="68"/>
      <c r="YW15231" s="68"/>
      <c r="YX15231" s="68">
        <v>0.149531390998553</v>
      </c>
      <c r="YY15231" s="68"/>
      <c r="YZ15231" s="68"/>
      <c r="ZA15231" s="68"/>
      <c r="ZB15231" s="68"/>
      <c r="ZC15231" s="68"/>
      <c r="ZD15231" s="68"/>
    </row>
    <row r="15232" spans="658:680" x14ac:dyDescent="0.25">
      <c r="YH15232" s="68"/>
      <c r="YI15232" s="68"/>
      <c r="YJ15232" s="68"/>
      <c r="YK15232" s="68"/>
      <c r="YL15232" s="68"/>
      <c r="YM15232" s="68"/>
      <c r="YN15232" s="68"/>
      <c r="YO15232" s="68"/>
      <c r="YP15232" s="68"/>
      <c r="YQ15232" s="68"/>
      <c r="YR15232" s="68"/>
      <c r="YS15232" s="68"/>
      <c r="YT15232" s="68"/>
      <c r="YU15232" s="68"/>
      <c r="YV15232" s="68"/>
      <c r="YW15232" s="68"/>
      <c r="YX15232" s="68">
        <v>0.14942839182999401</v>
      </c>
      <c r="YY15232" s="68"/>
      <c r="YZ15232" s="68"/>
      <c r="ZA15232" s="68"/>
      <c r="ZB15232" s="68"/>
      <c r="ZC15232" s="68"/>
      <c r="ZD15232" s="68"/>
    </row>
    <row r="15233" spans="658:680" x14ac:dyDescent="0.25">
      <c r="YH15233" s="68"/>
      <c r="YI15233" s="68"/>
      <c r="YJ15233" s="68"/>
      <c r="YK15233" s="68"/>
      <c r="YL15233" s="68"/>
      <c r="YM15233" s="68"/>
      <c r="YN15233" s="68"/>
      <c r="YO15233" s="68"/>
      <c r="YP15233" s="68"/>
      <c r="YQ15233" s="68"/>
      <c r="YR15233" s="68"/>
      <c r="YS15233" s="68"/>
      <c r="YT15233" s="68"/>
      <c r="YU15233" s="68"/>
      <c r="YV15233" s="68"/>
      <c r="YW15233" s="68"/>
      <c r="YX15233" s="68">
        <v>0.14942839182999401</v>
      </c>
      <c r="YY15233" s="68"/>
      <c r="YZ15233" s="68"/>
      <c r="ZA15233" s="68"/>
      <c r="ZB15233" s="68"/>
      <c r="ZC15233" s="68"/>
      <c r="ZD15233" s="68"/>
    </row>
    <row r="15234" spans="658:680" x14ac:dyDescent="0.25">
      <c r="YH15234" s="68"/>
      <c r="YI15234" s="68"/>
      <c r="YJ15234" s="68"/>
      <c r="YK15234" s="68"/>
      <c r="YL15234" s="68"/>
      <c r="YM15234" s="68"/>
      <c r="YN15234" s="68"/>
      <c r="YO15234" s="68"/>
      <c r="YP15234" s="68"/>
      <c r="YQ15234" s="68"/>
      <c r="YR15234" s="68"/>
      <c r="YS15234" s="68"/>
      <c r="YT15234" s="68"/>
      <c r="YU15234" s="68"/>
      <c r="YV15234" s="68"/>
      <c r="YW15234" s="68"/>
      <c r="YX15234" s="68">
        <v>0.14935818976593901</v>
      </c>
      <c r="YY15234" s="68"/>
      <c r="YZ15234" s="68"/>
      <c r="ZA15234" s="68"/>
      <c r="ZB15234" s="68"/>
      <c r="ZC15234" s="68"/>
      <c r="ZD15234" s="68"/>
    </row>
    <row r="15235" spans="658:680" x14ac:dyDescent="0.25">
      <c r="YH15235" s="68"/>
      <c r="YI15235" s="68"/>
      <c r="YJ15235" s="68"/>
      <c r="YK15235" s="68"/>
      <c r="YL15235" s="68"/>
      <c r="YM15235" s="68"/>
      <c r="YN15235" s="68"/>
      <c r="YO15235" s="68"/>
      <c r="YP15235" s="68"/>
      <c r="YQ15235" s="68"/>
      <c r="YR15235" s="68"/>
      <c r="YS15235" s="68"/>
      <c r="YT15235" s="68"/>
      <c r="YU15235" s="68"/>
      <c r="YV15235" s="68"/>
      <c r="YW15235" s="68"/>
      <c r="YX15235" s="68">
        <v>0.14935818976593901</v>
      </c>
      <c r="YY15235" s="68"/>
      <c r="YZ15235" s="68"/>
      <c r="ZA15235" s="68"/>
      <c r="ZB15235" s="68"/>
      <c r="ZC15235" s="68"/>
      <c r="ZD15235" s="68"/>
    </row>
    <row r="15236" spans="658:680" x14ac:dyDescent="0.25">
      <c r="YH15236" s="68"/>
      <c r="YI15236" s="68"/>
      <c r="YJ15236" s="68"/>
      <c r="YK15236" s="68"/>
      <c r="YL15236" s="68"/>
      <c r="YM15236" s="68"/>
      <c r="YN15236" s="68"/>
      <c r="YO15236" s="68"/>
      <c r="YP15236" s="68"/>
      <c r="YQ15236" s="68"/>
      <c r="YR15236" s="68"/>
      <c r="YS15236" s="68"/>
      <c r="YT15236" s="68"/>
      <c r="YU15236" s="68"/>
      <c r="YV15236" s="68"/>
      <c r="YW15236" s="68"/>
      <c r="YX15236" s="68">
        <v>0.149310220657073</v>
      </c>
      <c r="YY15236" s="68"/>
      <c r="YZ15236" s="68"/>
      <c r="ZA15236" s="68"/>
      <c r="ZB15236" s="68"/>
      <c r="ZC15236" s="68"/>
      <c r="ZD15236" s="68"/>
    </row>
    <row r="15237" spans="658:680" x14ac:dyDescent="0.25">
      <c r="YH15237" s="68"/>
      <c r="YI15237" s="68"/>
      <c r="YJ15237" s="68"/>
      <c r="YK15237" s="68"/>
      <c r="YL15237" s="68"/>
      <c r="YM15237" s="68"/>
      <c r="YN15237" s="68"/>
      <c r="YO15237" s="68"/>
      <c r="YP15237" s="68"/>
      <c r="YQ15237" s="68"/>
      <c r="YR15237" s="68"/>
      <c r="YS15237" s="68"/>
      <c r="YT15237" s="68"/>
      <c r="YU15237" s="68"/>
      <c r="YV15237" s="68"/>
      <c r="YW15237" s="68"/>
      <c r="YX15237" s="68">
        <v>0.149310220657073</v>
      </c>
      <c r="YY15237" s="68"/>
      <c r="YZ15237" s="68"/>
      <c r="ZA15237" s="68"/>
      <c r="ZB15237" s="68"/>
      <c r="ZC15237" s="68"/>
      <c r="ZD15237" s="68"/>
    </row>
    <row r="15238" spans="658:680" x14ac:dyDescent="0.25">
      <c r="YH15238" s="68"/>
      <c r="YI15238" s="68"/>
      <c r="YJ15238" s="68"/>
      <c r="YK15238" s="68"/>
      <c r="YL15238" s="68"/>
      <c r="YM15238" s="68"/>
      <c r="YN15238" s="68"/>
      <c r="YO15238" s="68"/>
      <c r="YP15238" s="68"/>
      <c r="YQ15238" s="68"/>
      <c r="YR15238" s="68"/>
      <c r="YS15238" s="68"/>
      <c r="YT15238" s="68"/>
      <c r="YU15238" s="68"/>
      <c r="YV15238" s="68"/>
      <c r="YW15238" s="68"/>
      <c r="YX15238" s="68">
        <v>0.14917449906743599</v>
      </c>
      <c r="YY15238" s="68"/>
      <c r="YZ15238" s="68"/>
      <c r="ZA15238" s="68"/>
      <c r="ZB15238" s="68"/>
      <c r="ZC15238" s="68"/>
      <c r="ZD15238" s="68"/>
    </row>
    <row r="15239" spans="658:680" x14ac:dyDescent="0.25">
      <c r="YH15239" s="68"/>
      <c r="YI15239" s="68"/>
      <c r="YJ15239" s="68"/>
      <c r="YK15239" s="68"/>
      <c r="YL15239" s="68"/>
      <c r="YM15239" s="68"/>
      <c r="YN15239" s="68"/>
      <c r="YO15239" s="68"/>
      <c r="YP15239" s="68"/>
      <c r="YQ15239" s="68"/>
      <c r="YR15239" s="68"/>
      <c r="YS15239" s="68"/>
      <c r="YT15239" s="68"/>
      <c r="YU15239" s="68"/>
      <c r="YV15239" s="68"/>
      <c r="YW15239" s="68"/>
      <c r="YX15239" s="68">
        <v>0.14917449906743599</v>
      </c>
      <c r="YY15239" s="68"/>
      <c r="YZ15239" s="68"/>
      <c r="ZA15239" s="68"/>
      <c r="ZB15239" s="68"/>
      <c r="ZC15239" s="68"/>
      <c r="ZD15239" s="68"/>
    </row>
    <row r="15240" spans="658:680" x14ac:dyDescent="0.25">
      <c r="YH15240" s="68"/>
      <c r="YI15240" s="68"/>
      <c r="YJ15240" s="68"/>
      <c r="YK15240" s="68"/>
      <c r="YL15240" s="68"/>
      <c r="YM15240" s="68"/>
      <c r="YN15240" s="68"/>
      <c r="YO15240" s="68"/>
      <c r="YP15240" s="68"/>
      <c r="YQ15240" s="68"/>
      <c r="YR15240" s="68"/>
      <c r="YS15240" s="68"/>
      <c r="YT15240" s="68"/>
      <c r="YU15240" s="68"/>
      <c r="YV15240" s="68"/>
      <c r="YW15240" s="68"/>
      <c r="YX15240" s="68">
        <v>0.148814412821132</v>
      </c>
      <c r="YY15240" s="68"/>
      <c r="YZ15240" s="68"/>
      <c r="ZA15240" s="68"/>
      <c r="ZB15240" s="68"/>
      <c r="ZC15240" s="68"/>
      <c r="ZD15240" s="68"/>
    </row>
    <row r="15241" spans="658:680" x14ac:dyDescent="0.25">
      <c r="YH15241" s="68"/>
      <c r="YI15241" s="68"/>
      <c r="YJ15241" s="68"/>
      <c r="YK15241" s="68"/>
      <c r="YL15241" s="68"/>
      <c r="YM15241" s="68"/>
      <c r="YN15241" s="68"/>
      <c r="YO15241" s="68"/>
      <c r="YP15241" s="68"/>
      <c r="YQ15241" s="68"/>
      <c r="YR15241" s="68"/>
      <c r="YS15241" s="68"/>
      <c r="YT15241" s="68"/>
      <c r="YU15241" s="68"/>
      <c r="YV15241" s="68"/>
      <c r="YW15241" s="68"/>
      <c r="YX15241" s="68">
        <v>0.148814412821132</v>
      </c>
      <c r="YY15241" s="68"/>
      <c r="YZ15241" s="68"/>
      <c r="ZA15241" s="68"/>
      <c r="ZB15241" s="68"/>
      <c r="ZC15241" s="68"/>
      <c r="ZD15241" s="68"/>
    </row>
    <row r="15242" spans="658:680" x14ac:dyDescent="0.25">
      <c r="YH15242" s="68"/>
      <c r="YI15242" s="68"/>
      <c r="YJ15242" s="68"/>
      <c r="YK15242" s="68"/>
      <c r="YL15242" s="68"/>
      <c r="YM15242" s="68"/>
      <c r="YN15242" s="68"/>
      <c r="YO15242" s="68"/>
      <c r="YP15242" s="68"/>
      <c r="YQ15242" s="68"/>
      <c r="YR15242" s="68"/>
      <c r="YS15242" s="68"/>
      <c r="YT15242" s="68"/>
      <c r="YU15242" s="68"/>
      <c r="YV15242" s="68"/>
      <c r="YW15242" s="68"/>
      <c r="YX15242" s="68">
        <v>0.147170599488226</v>
      </c>
      <c r="YY15242" s="68"/>
      <c r="YZ15242" s="68"/>
      <c r="ZA15242" s="68"/>
      <c r="ZB15242" s="68"/>
      <c r="ZC15242" s="68"/>
      <c r="ZD15242" s="68"/>
    </row>
    <row r="15243" spans="658:680" x14ac:dyDescent="0.25">
      <c r="YH15243" s="68"/>
      <c r="YI15243" s="68"/>
      <c r="YJ15243" s="68"/>
      <c r="YK15243" s="68"/>
      <c r="YL15243" s="68"/>
      <c r="YM15243" s="68"/>
      <c r="YN15243" s="68"/>
      <c r="YO15243" s="68"/>
      <c r="YP15243" s="68"/>
      <c r="YQ15243" s="68"/>
      <c r="YR15243" s="68"/>
      <c r="YS15243" s="68"/>
      <c r="YT15243" s="68"/>
      <c r="YU15243" s="68"/>
      <c r="YV15243" s="68"/>
      <c r="YW15243" s="68"/>
      <c r="YX15243" s="68">
        <v>0.14707887042888401</v>
      </c>
      <c r="YY15243" s="68"/>
      <c r="YZ15243" s="68"/>
      <c r="ZA15243" s="68"/>
      <c r="ZB15243" s="68"/>
      <c r="ZC15243" s="68"/>
      <c r="ZD15243" s="68"/>
    </row>
    <row r="15244" spans="658:680" x14ac:dyDescent="0.25">
      <c r="YH15244" s="68"/>
      <c r="YI15244" s="68"/>
      <c r="YJ15244" s="68"/>
      <c r="YK15244" s="68"/>
      <c r="YL15244" s="68"/>
      <c r="YM15244" s="68"/>
      <c r="YN15244" s="68"/>
      <c r="YO15244" s="68"/>
      <c r="YP15244" s="68"/>
      <c r="YQ15244" s="68"/>
      <c r="YR15244" s="68"/>
      <c r="YS15244" s="68"/>
      <c r="YT15244" s="68"/>
      <c r="YU15244" s="68"/>
      <c r="YV15244" s="68"/>
      <c r="YW15244" s="68"/>
      <c r="YX15244" s="68">
        <v>0.14707887042888401</v>
      </c>
      <c r="YY15244" s="68"/>
      <c r="YZ15244" s="68"/>
      <c r="ZA15244" s="68"/>
      <c r="ZB15244" s="68"/>
      <c r="ZC15244" s="68"/>
      <c r="ZD15244" s="68"/>
    </row>
    <row r="15245" spans="658:680" x14ac:dyDescent="0.25">
      <c r="YH15245" s="68"/>
      <c r="YI15245" s="68"/>
      <c r="YJ15245" s="68"/>
      <c r="YK15245" s="68"/>
      <c r="YL15245" s="68"/>
      <c r="YM15245" s="68"/>
      <c r="YN15245" s="68"/>
      <c r="YO15245" s="68"/>
      <c r="YP15245" s="68"/>
      <c r="YQ15245" s="68"/>
      <c r="YR15245" s="68"/>
      <c r="YS15245" s="68"/>
      <c r="YT15245" s="68"/>
      <c r="YU15245" s="68"/>
      <c r="YV15245" s="68"/>
      <c r="YW15245" s="68"/>
      <c r="YX15245" s="68">
        <v>0.14707887042888401</v>
      </c>
      <c r="YY15245" s="68"/>
      <c r="YZ15245" s="68"/>
      <c r="ZA15245" s="68"/>
      <c r="ZB15245" s="68"/>
      <c r="ZC15245" s="68"/>
      <c r="ZD15245" s="68"/>
    </row>
    <row r="15246" spans="658:680" x14ac:dyDescent="0.25">
      <c r="YH15246" s="68"/>
      <c r="YI15246" s="68"/>
      <c r="YJ15246" s="68"/>
      <c r="YK15246" s="68"/>
      <c r="YL15246" s="68"/>
      <c r="YM15246" s="68"/>
      <c r="YN15246" s="68"/>
      <c r="YO15246" s="68"/>
      <c r="YP15246" s="68"/>
      <c r="YQ15246" s="68"/>
      <c r="YR15246" s="68"/>
      <c r="YS15246" s="68"/>
      <c r="YT15246" s="68"/>
      <c r="YU15246" s="68"/>
      <c r="YV15246" s="68"/>
      <c r="YW15246" s="68"/>
      <c r="YX15246" s="68">
        <v>0.14707887042888401</v>
      </c>
      <c r="YY15246" s="68"/>
      <c r="YZ15246" s="68"/>
      <c r="ZA15246" s="68"/>
      <c r="ZB15246" s="68"/>
      <c r="ZC15246" s="68"/>
      <c r="ZD15246" s="68"/>
    </row>
    <row r="15247" spans="658:680" x14ac:dyDescent="0.25">
      <c r="YH15247" s="68"/>
      <c r="YI15247" s="68"/>
      <c r="YJ15247" s="68"/>
      <c r="YK15247" s="68"/>
      <c r="YL15247" s="68"/>
      <c r="YM15247" s="68"/>
      <c r="YN15247" s="68"/>
      <c r="YO15247" s="68"/>
      <c r="YP15247" s="68"/>
      <c r="YQ15247" s="68"/>
      <c r="YR15247" s="68"/>
      <c r="YS15247" s="68"/>
      <c r="YT15247" s="68"/>
      <c r="YU15247" s="68"/>
      <c r="YV15247" s="68"/>
      <c r="YW15247" s="68"/>
      <c r="YX15247" s="68">
        <v>0.14707887042888401</v>
      </c>
      <c r="YY15247" s="68"/>
      <c r="YZ15247" s="68"/>
      <c r="ZA15247" s="68"/>
      <c r="ZB15247" s="68"/>
      <c r="ZC15247" s="68"/>
      <c r="ZD15247" s="68"/>
    </row>
    <row r="15248" spans="658:680" x14ac:dyDescent="0.25">
      <c r="YH15248" s="68"/>
      <c r="YI15248" s="68"/>
      <c r="YJ15248" s="68"/>
      <c r="YK15248" s="68"/>
      <c r="YL15248" s="68"/>
      <c r="YM15248" s="68"/>
      <c r="YN15248" s="68"/>
      <c r="YO15248" s="68"/>
      <c r="YP15248" s="68"/>
      <c r="YQ15248" s="68"/>
      <c r="YR15248" s="68"/>
      <c r="YS15248" s="68"/>
      <c r="YT15248" s="68"/>
      <c r="YU15248" s="68"/>
      <c r="YV15248" s="68"/>
      <c r="YW15248" s="68"/>
      <c r="YX15248" s="68">
        <v>0.14707887042888401</v>
      </c>
      <c r="YY15248" s="68"/>
      <c r="YZ15248" s="68"/>
      <c r="ZA15248" s="68"/>
      <c r="ZB15248" s="68"/>
      <c r="ZC15248" s="68"/>
      <c r="ZD15248" s="68"/>
    </row>
    <row r="15249" spans="658:680" x14ac:dyDescent="0.25">
      <c r="YH15249" s="68"/>
      <c r="YI15249" s="68"/>
      <c r="YJ15249" s="68"/>
      <c r="YK15249" s="68"/>
      <c r="YL15249" s="68"/>
      <c r="YM15249" s="68"/>
      <c r="YN15249" s="68"/>
      <c r="YO15249" s="68"/>
      <c r="YP15249" s="68"/>
      <c r="YQ15249" s="68"/>
      <c r="YR15249" s="68"/>
      <c r="YS15249" s="68"/>
      <c r="YT15249" s="68"/>
      <c r="YU15249" s="68"/>
      <c r="YV15249" s="68"/>
      <c r="YW15249" s="68"/>
      <c r="YX15249" s="68">
        <v>0.14707887042888401</v>
      </c>
      <c r="YY15249" s="68"/>
      <c r="YZ15249" s="68"/>
      <c r="ZA15249" s="68"/>
      <c r="ZB15249" s="68"/>
      <c r="ZC15249" s="68"/>
      <c r="ZD15249" s="68"/>
    </row>
    <row r="15250" spans="658:680" x14ac:dyDescent="0.25">
      <c r="YH15250" s="68"/>
      <c r="YI15250" s="68"/>
      <c r="YJ15250" s="68"/>
      <c r="YK15250" s="68"/>
      <c r="YL15250" s="68"/>
      <c r="YM15250" s="68"/>
      <c r="YN15250" s="68"/>
      <c r="YO15250" s="68"/>
      <c r="YP15250" s="68"/>
      <c r="YQ15250" s="68"/>
      <c r="YR15250" s="68"/>
      <c r="YS15250" s="68"/>
      <c r="YT15250" s="68"/>
      <c r="YU15250" s="68"/>
      <c r="YV15250" s="68"/>
      <c r="YW15250" s="68"/>
      <c r="YX15250" s="68">
        <v>0.14707887042888401</v>
      </c>
      <c r="YY15250" s="68"/>
      <c r="YZ15250" s="68"/>
      <c r="ZA15250" s="68"/>
      <c r="ZB15250" s="68"/>
      <c r="ZC15250" s="68"/>
      <c r="ZD15250" s="68"/>
    </row>
    <row r="15251" spans="658:680" x14ac:dyDescent="0.25">
      <c r="YH15251" s="68"/>
      <c r="YI15251" s="68"/>
      <c r="YJ15251" s="68"/>
      <c r="YK15251" s="68"/>
      <c r="YL15251" s="68"/>
      <c r="YM15251" s="68"/>
      <c r="YN15251" s="68"/>
      <c r="YO15251" s="68"/>
      <c r="YP15251" s="68"/>
      <c r="YQ15251" s="68"/>
      <c r="YR15251" s="68"/>
      <c r="YS15251" s="68"/>
      <c r="YT15251" s="68"/>
      <c r="YU15251" s="68"/>
      <c r="YV15251" s="68"/>
      <c r="YW15251" s="68"/>
      <c r="YX15251" s="68">
        <v>0.14707887042888401</v>
      </c>
      <c r="YY15251" s="68"/>
      <c r="YZ15251" s="68"/>
      <c r="ZA15251" s="68"/>
      <c r="ZB15251" s="68"/>
      <c r="ZC15251" s="68"/>
      <c r="ZD15251" s="68"/>
    </row>
    <row r="15252" spans="658:680" x14ac:dyDescent="0.25">
      <c r="YH15252" s="68"/>
      <c r="YI15252" s="68"/>
      <c r="YJ15252" s="68"/>
      <c r="YK15252" s="68"/>
      <c r="YL15252" s="68"/>
      <c r="YM15252" s="68"/>
      <c r="YN15252" s="68"/>
      <c r="YO15252" s="68"/>
      <c r="YP15252" s="68"/>
      <c r="YQ15252" s="68"/>
      <c r="YR15252" s="68"/>
      <c r="YS15252" s="68"/>
      <c r="YT15252" s="68"/>
      <c r="YU15252" s="68"/>
      <c r="YV15252" s="68"/>
      <c r="YW15252" s="68"/>
      <c r="YX15252" s="68">
        <v>0.14707887042888401</v>
      </c>
      <c r="YY15252" s="68"/>
      <c r="YZ15252" s="68"/>
      <c r="ZA15252" s="68"/>
      <c r="ZB15252" s="68"/>
      <c r="ZC15252" s="68"/>
      <c r="ZD15252" s="68"/>
    </row>
    <row r="15253" spans="658:680" x14ac:dyDescent="0.25">
      <c r="YH15253" s="68"/>
      <c r="YI15253" s="68"/>
      <c r="YJ15253" s="68"/>
      <c r="YK15253" s="68"/>
      <c r="YL15253" s="68"/>
      <c r="YM15253" s="68"/>
      <c r="YN15253" s="68"/>
      <c r="YO15253" s="68"/>
      <c r="YP15253" s="68"/>
      <c r="YQ15253" s="68"/>
      <c r="YR15253" s="68"/>
      <c r="YS15253" s="68"/>
      <c r="YT15253" s="68"/>
      <c r="YU15253" s="68"/>
      <c r="YV15253" s="68"/>
      <c r="YW15253" s="68"/>
      <c r="YX15253" s="68">
        <v>0.14707887042888401</v>
      </c>
      <c r="YY15253" s="68"/>
      <c r="YZ15253" s="68"/>
      <c r="ZA15253" s="68"/>
      <c r="ZB15253" s="68"/>
      <c r="ZC15253" s="68"/>
      <c r="ZD15253" s="68"/>
    </row>
    <row r="15254" spans="658:680" x14ac:dyDescent="0.25">
      <c r="YH15254" s="68"/>
      <c r="YI15254" s="68"/>
      <c r="YJ15254" s="68"/>
      <c r="YK15254" s="68"/>
      <c r="YL15254" s="68"/>
      <c r="YM15254" s="68"/>
      <c r="YN15254" s="68"/>
      <c r="YO15254" s="68"/>
      <c r="YP15254" s="68"/>
      <c r="YQ15254" s="68"/>
      <c r="YR15254" s="68"/>
      <c r="YS15254" s="68"/>
      <c r="YT15254" s="68"/>
      <c r="YU15254" s="68"/>
      <c r="YV15254" s="68"/>
      <c r="YW15254" s="68"/>
      <c r="YX15254" s="68">
        <v>0.14707887042888401</v>
      </c>
      <c r="YY15254" s="68"/>
      <c r="YZ15254" s="68"/>
      <c r="ZA15254" s="68"/>
      <c r="ZB15254" s="68"/>
      <c r="ZC15254" s="68"/>
      <c r="ZD15254" s="68"/>
    </row>
    <row r="15255" spans="658:680" x14ac:dyDescent="0.25">
      <c r="YH15255" s="68"/>
      <c r="YI15255" s="68"/>
      <c r="YJ15255" s="68"/>
      <c r="YK15255" s="68"/>
      <c r="YL15255" s="68"/>
      <c r="YM15255" s="68"/>
      <c r="YN15255" s="68"/>
      <c r="YO15255" s="68"/>
      <c r="YP15255" s="68"/>
      <c r="YQ15255" s="68"/>
      <c r="YR15255" s="68"/>
      <c r="YS15255" s="68"/>
      <c r="YT15255" s="68"/>
      <c r="YU15255" s="68"/>
      <c r="YV15255" s="68"/>
      <c r="YW15255" s="68"/>
      <c r="YX15255" s="68">
        <v>0.14707887042888401</v>
      </c>
      <c r="YY15255" s="68"/>
      <c r="YZ15255" s="68"/>
      <c r="ZA15255" s="68"/>
      <c r="ZB15255" s="68"/>
      <c r="ZC15255" s="68"/>
      <c r="ZD15255" s="68"/>
    </row>
    <row r="15256" spans="658:680" x14ac:dyDescent="0.25">
      <c r="YH15256" s="68"/>
      <c r="YI15256" s="68"/>
      <c r="YJ15256" s="68"/>
      <c r="YK15256" s="68"/>
      <c r="YL15256" s="68"/>
      <c r="YM15256" s="68"/>
      <c r="YN15256" s="68"/>
      <c r="YO15256" s="68"/>
      <c r="YP15256" s="68"/>
      <c r="YQ15256" s="68"/>
      <c r="YR15256" s="68"/>
      <c r="YS15256" s="68"/>
      <c r="YT15256" s="68"/>
      <c r="YU15256" s="68"/>
      <c r="YV15256" s="68"/>
      <c r="YW15256" s="68"/>
      <c r="YX15256" s="68">
        <v>0.14707887042888401</v>
      </c>
      <c r="YY15256" s="68"/>
      <c r="YZ15256" s="68"/>
      <c r="ZA15256" s="68"/>
      <c r="ZB15256" s="68"/>
      <c r="ZC15256" s="68"/>
      <c r="ZD15256" s="68"/>
    </row>
    <row r="15257" spans="658:680" x14ac:dyDescent="0.25">
      <c r="YH15257" s="68"/>
      <c r="YI15257" s="68"/>
      <c r="YJ15257" s="68"/>
      <c r="YK15257" s="68"/>
      <c r="YL15257" s="68"/>
      <c r="YM15257" s="68"/>
      <c r="YN15257" s="68"/>
      <c r="YO15257" s="68"/>
      <c r="YP15257" s="68"/>
      <c r="YQ15257" s="68"/>
      <c r="YR15257" s="68"/>
      <c r="YS15257" s="68"/>
      <c r="YT15257" s="68"/>
      <c r="YU15257" s="68"/>
      <c r="YV15257" s="68"/>
      <c r="YW15257" s="68"/>
      <c r="YX15257" s="68">
        <v>0.14707887042888401</v>
      </c>
      <c r="YY15257" s="68"/>
      <c r="YZ15257" s="68"/>
      <c r="ZA15257" s="68"/>
      <c r="ZB15257" s="68"/>
      <c r="ZC15257" s="68"/>
      <c r="ZD15257" s="68"/>
    </row>
    <row r="15258" spans="658:680" x14ac:dyDescent="0.25">
      <c r="YH15258" s="68"/>
      <c r="YI15258" s="68"/>
      <c r="YJ15258" s="68"/>
      <c r="YK15258" s="68"/>
      <c r="YL15258" s="68"/>
      <c r="YM15258" s="68"/>
      <c r="YN15258" s="68"/>
      <c r="YO15258" s="68"/>
      <c r="YP15258" s="68"/>
      <c r="YQ15258" s="68"/>
      <c r="YR15258" s="68"/>
      <c r="YS15258" s="68"/>
      <c r="YT15258" s="68"/>
      <c r="YU15258" s="68"/>
      <c r="YV15258" s="68"/>
      <c r="YW15258" s="68"/>
      <c r="YX15258" s="68">
        <v>0.14707887042888401</v>
      </c>
      <c r="YY15258" s="68"/>
      <c r="YZ15258" s="68"/>
      <c r="ZA15258" s="68"/>
      <c r="ZB15258" s="68"/>
      <c r="ZC15258" s="68"/>
      <c r="ZD15258" s="68"/>
    </row>
    <row r="15259" spans="658:680" x14ac:dyDescent="0.25">
      <c r="YH15259" s="68"/>
      <c r="YI15259" s="68"/>
      <c r="YJ15259" s="68"/>
      <c r="YK15259" s="68"/>
      <c r="YL15259" s="68"/>
      <c r="YM15259" s="68"/>
      <c r="YN15259" s="68"/>
      <c r="YO15259" s="68"/>
      <c r="YP15259" s="68"/>
      <c r="YQ15259" s="68"/>
      <c r="YR15259" s="68"/>
      <c r="YS15259" s="68"/>
      <c r="YT15259" s="68"/>
      <c r="YU15259" s="68"/>
      <c r="YV15259" s="68"/>
      <c r="YW15259" s="68"/>
      <c r="YX15259" s="68">
        <v>0.145698737274785</v>
      </c>
      <c r="YY15259" s="68"/>
      <c r="YZ15259" s="68"/>
      <c r="ZA15259" s="68"/>
      <c r="ZB15259" s="68"/>
      <c r="ZC15259" s="68"/>
      <c r="ZD15259" s="68"/>
    </row>
    <row r="15260" spans="658:680" x14ac:dyDescent="0.25">
      <c r="YH15260" s="68"/>
      <c r="YI15260" s="68"/>
      <c r="YJ15260" s="68"/>
      <c r="YK15260" s="68"/>
      <c r="YL15260" s="68"/>
      <c r="YM15260" s="68"/>
      <c r="YN15260" s="68"/>
      <c r="YO15260" s="68"/>
      <c r="YP15260" s="68"/>
      <c r="YQ15260" s="68"/>
      <c r="YR15260" s="68"/>
      <c r="YS15260" s="68"/>
      <c r="YT15260" s="68"/>
      <c r="YU15260" s="68"/>
      <c r="YV15260" s="68"/>
      <c r="YW15260" s="68"/>
      <c r="YX15260" s="68">
        <v>0.145698737274785</v>
      </c>
      <c r="YY15260" s="68"/>
      <c r="YZ15260" s="68"/>
      <c r="ZA15260" s="68"/>
      <c r="ZB15260" s="68"/>
      <c r="ZC15260" s="68"/>
      <c r="ZD15260" s="68"/>
    </row>
    <row r="15261" spans="658:680" x14ac:dyDescent="0.25">
      <c r="YH15261" s="68"/>
      <c r="YI15261" s="68"/>
      <c r="YJ15261" s="68"/>
      <c r="YK15261" s="68"/>
      <c r="YL15261" s="68"/>
      <c r="YM15261" s="68"/>
      <c r="YN15261" s="68"/>
      <c r="YO15261" s="68"/>
      <c r="YP15261" s="68"/>
      <c r="YQ15261" s="68"/>
      <c r="YR15261" s="68"/>
      <c r="YS15261" s="68"/>
      <c r="YT15261" s="68"/>
      <c r="YU15261" s="68"/>
      <c r="YV15261" s="68"/>
      <c r="YW15261" s="68"/>
      <c r="YX15261" s="68">
        <v>0.14565697489141399</v>
      </c>
      <c r="YY15261" s="68"/>
      <c r="YZ15261" s="68"/>
      <c r="ZA15261" s="68"/>
      <c r="ZB15261" s="68"/>
      <c r="ZC15261" s="68"/>
      <c r="ZD15261" s="68"/>
    </row>
    <row r="15262" spans="658:680" x14ac:dyDescent="0.25">
      <c r="YH15262" s="68"/>
      <c r="YI15262" s="68"/>
      <c r="YJ15262" s="68"/>
      <c r="YK15262" s="68"/>
      <c r="YL15262" s="68"/>
      <c r="YM15262" s="68"/>
      <c r="YN15262" s="68"/>
      <c r="YO15262" s="68"/>
      <c r="YP15262" s="68"/>
      <c r="YQ15262" s="68"/>
      <c r="YR15262" s="68"/>
      <c r="YS15262" s="68"/>
      <c r="YT15262" s="68"/>
      <c r="YU15262" s="68"/>
      <c r="YV15262" s="68"/>
      <c r="YW15262" s="68"/>
      <c r="YX15262" s="68">
        <v>0.145588071534133</v>
      </c>
      <c r="YY15262" s="68"/>
      <c r="YZ15262" s="68"/>
      <c r="ZA15262" s="68"/>
      <c r="ZB15262" s="68"/>
      <c r="ZC15262" s="68"/>
      <c r="ZD15262" s="68"/>
    </row>
    <row r="15263" spans="658:680" x14ac:dyDescent="0.25">
      <c r="YH15263" s="68"/>
      <c r="YI15263" s="68"/>
      <c r="YJ15263" s="68"/>
      <c r="YK15263" s="68"/>
      <c r="YL15263" s="68"/>
      <c r="YM15263" s="68"/>
      <c r="YN15263" s="68"/>
      <c r="YO15263" s="68"/>
      <c r="YP15263" s="68"/>
      <c r="YQ15263" s="68"/>
      <c r="YR15263" s="68"/>
      <c r="YS15263" s="68"/>
      <c r="YT15263" s="68"/>
      <c r="YU15263" s="68"/>
      <c r="YV15263" s="68"/>
      <c r="YW15263" s="68"/>
      <c r="YX15263" s="68">
        <v>0.14505642695017301</v>
      </c>
      <c r="YY15263" s="68"/>
      <c r="YZ15263" s="68"/>
      <c r="ZA15263" s="68"/>
      <c r="ZB15263" s="68"/>
      <c r="ZC15263" s="68"/>
      <c r="ZD15263" s="68"/>
    </row>
    <row r="15264" spans="658:680" x14ac:dyDescent="0.25">
      <c r="YH15264" s="68"/>
      <c r="YI15264" s="68"/>
      <c r="YJ15264" s="68"/>
      <c r="YK15264" s="68"/>
      <c r="YL15264" s="68"/>
      <c r="YM15264" s="68"/>
      <c r="YN15264" s="68"/>
      <c r="YO15264" s="68"/>
      <c r="YP15264" s="68"/>
      <c r="YQ15264" s="68"/>
      <c r="YR15264" s="68"/>
      <c r="YS15264" s="68"/>
      <c r="YT15264" s="68"/>
      <c r="YU15264" s="68"/>
      <c r="YV15264" s="68"/>
      <c r="YW15264" s="68"/>
      <c r="YX15264" s="68">
        <v>0.14459604444379001</v>
      </c>
      <c r="YY15264" s="68"/>
      <c r="YZ15264" s="68"/>
      <c r="ZA15264" s="68"/>
      <c r="ZB15264" s="68"/>
      <c r="ZC15264" s="68"/>
      <c r="ZD15264" s="68"/>
    </row>
    <row r="15265" spans="658:680" x14ac:dyDescent="0.25">
      <c r="YH15265" s="68"/>
      <c r="YI15265" s="68"/>
      <c r="YJ15265" s="68"/>
      <c r="YK15265" s="68"/>
      <c r="YL15265" s="68"/>
      <c r="YM15265" s="68"/>
      <c r="YN15265" s="68"/>
      <c r="YO15265" s="68"/>
      <c r="YP15265" s="68"/>
      <c r="YQ15265" s="68"/>
      <c r="YR15265" s="68"/>
      <c r="YS15265" s="68"/>
      <c r="YT15265" s="68"/>
      <c r="YU15265" s="68"/>
      <c r="YV15265" s="68"/>
      <c r="YW15265" s="68"/>
      <c r="YX15265" s="68">
        <v>0.144536321794804</v>
      </c>
      <c r="YY15265" s="68"/>
      <c r="YZ15265" s="68"/>
      <c r="ZA15265" s="68"/>
      <c r="ZB15265" s="68"/>
      <c r="ZC15265" s="68"/>
      <c r="ZD15265" s="68"/>
    </row>
    <row r="15266" spans="658:680" x14ac:dyDescent="0.25">
      <c r="YH15266" s="68"/>
      <c r="YI15266" s="68"/>
      <c r="YJ15266" s="68"/>
      <c r="YK15266" s="68"/>
      <c r="YL15266" s="68"/>
      <c r="YM15266" s="68"/>
      <c r="YN15266" s="68"/>
      <c r="YO15266" s="68"/>
      <c r="YP15266" s="68"/>
      <c r="YQ15266" s="68"/>
      <c r="YR15266" s="68"/>
      <c r="YS15266" s="68"/>
      <c r="YT15266" s="68"/>
      <c r="YU15266" s="68"/>
      <c r="YV15266" s="68"/>
      <c r="YW15266" s="68"/>
      <c r="YX15266" s="68">
        <v>0.144536321794804</v>
      </c>
      <c r="YY15266" s="68"/>
      <c r="YZ15266" s="68"/>
      <c r="ZA15266" s="68"/>
      <c r="ZB15266" s="68"/>
      <c r="ZC15266" s="68"/>
      <c r="ZD15266" s="68"/>
    </row>
    <row r="15267" spans="658:680" x14ac:dyDescent="0.25">
      <c r="YH15267" s="68"/>
      <c r="YI15267" s="68"/>
      <c r="YJ15267" s="68"/>
      <c r="YK15267" s="68"/>
      <c r="YL15267" s="68"/>
      <c r="YM15267" s="68"/>
      <c r="YN15267" s="68"/>
      <c r="YO15267" s="68"/>
      <c r="YP15267" s="68"/>
      <c r="YQ15267" s="68"/>
      <c r="YR15267" s="68"/>
      <c r="YS15267" s="68"/>
      <c r="YT15267" s="68"/>
      <c r="YU15267" s="68"/>
      <c r="YV15267" s="68"/>
      <c r="YW15267" s="68"/>
      <c r="YX15267" s="68">
        <v>0.14421310450584099</v>
      </c>
      <c r="YY15267" s="68"/>
      <c r="YZ15267" s="68"/>
      <c r="ZA15267" s="68"/>
      <c r="ZB15267" s="68"/>
      <c r="ZC15267" s="68"/>
      <c r="ZD15267" s="68"/>
    </row>
    <row r="15268" spans="658:680" x14ac:dyDescent="0.25">
      <c r="YH15268" s="68"/>
      <c r="YI15268" s="68"/>
      <c r="YJ15268" s="68"/>
      <c r="YK15268" s="68"/>
      <c r="YL15268" s="68"/>
      <c r="YM15268" s="68"/>
      <c r="YN15268" s="68"/>
      <c r="YO15268" s="68"/>
      <c r="YP15268" s="68"/>
      <c r="YQ15268" s="68"/>
      <c r="YR15268" s="68"/>
      <c r="YS15268" s="68"/>
      <c r="YT15268" s="68"/>
      <c r="YU15268" s="68"/>
      <c r="YV15268" s="68"/>
      <c r="YW15268" s="68"/>
      <c r="YX15268" s="68">
        <v>0.14421310450584099</v>
      </c>
      <c r="YY15268" s="68"/>
      <c r="YZ15268" s="68"/>
      <c r="ZA15268" s="68"/>
      <c r="ZB15268" s="68"/>
      <c r="ZC15268" s="68"/>
      <c r="ZD15268" s="68"/>
    </row>
    <row r="15269" spans="658:680" x14ac:dyDescent="0.25">
      <c r="YH15269" s="68"/>
      <c r="YI15269" s="68"/>
      <c r="YJ15269" s="68"/>
      <c r="YK15269" s="68"/>
      <c r="YL15269" s="68"/>
      <c r="YM15269" s="68"/>
      <c r="YN15269" s="68"/>
      <c r="YO15269" s="68"/>
      <c r="YP15269" s="68"/>
      <c r="YQ15269" s="68"/>
      <c r="YR15269" s="68"/>
      <c r="YS15269" s="68"/>
      <c r="YT15269" s="68"/>
      <c r="YU15269" s="68"/>
      <c r="YV15269" s="68"/>
      <c r="YW15269" s="68"/>
      <c r="YX15269" s="68">
        <v>0.14397803579600199</v>
      </c>
      <c r="YY15269" s="68"/>
      <c r="YZ15269" s="68"/>
      <c r="ZA15269" s="68"/>
      <c r="ZB15269" s="68"/>
      <c r="ZC15269" s="68"/>
      <c r="ZD15269" s="68"/>
    </row>
    <row r="15270" spans="658:680" x14ac:dyDescent="0.25">
      <c r="YH15270" s="68"/>
      <c r="YI15270" s="68"/>
      <c r="YJ15270" s="68"/>
      <c r="YK15270" s="68"/>
      <c r="YL15270" s="68"/>
      <c r="YM15270" s="68"/>
      <c r="YN15270" s="68"/>
      <c r="YO15270" s="68"/>
      <c r="YP15270" s="68"/>
      <c r="YQ15270" s="68"/>
      <c r="YR15270" s="68"/>
      <c r="YS15270" s="68"/>
      <c r="YT15270" s="68"/>
      <c r="YU15270" s="68"/>
      <c r="YV15270" s="68"/>
      <c r="YW15270" s="68"/>
      <c r="YX15270" s="68">
        <v>0.14376870749753601</v>
      </c>
      <c r="YY15270" s="68"/>
      <c r="YZ15270" s="68"/>
      <c r="ZA15270" s="68"/>
      <c r="ZB15270" s="68"/>
      <c r="ZC15270" s="68"/>
      <c r="ZD15270" s="68"/>
    </row>
    <row r="15271" spans="658:680" x14ac:dyDescent="0.25">
      <c r="YH15271" s="68"/>
      <c r="YI15271" s="68"/>
      <c r="YJ15271" s="68"/>
      <c r="YK15271" s="68"/>
      <c r="YL15271" s="68"/>
      <c r="YM15271" s="68"/>
      <c r="YN15271" s="68"/>
      <c r="YO15271" s="68"/>
      <c r="YP15271" s="68"/>
      <c r="YQ15271" s="68"/>
      <c r="YR15271" s="68"/>
      <c r="YS15271" s="68"/>
      <c r="YT15271" s="68"/>
      <c r="YU15271" s="68"/>
      <c r="YV15271" s="68"/>
      <c r="YW15271" s="68"/>
      <c r="YX15271" s="68">
        <v>0.14353751376155</v>
      </c>
      <c r="YY15271" s="68"/>
      <c r="YZ15271" s="68"/>
      <c r="ZA15271" s="68"/>
      <c r="ZB15271" s="68"/>
      <c r="ZC15271" s="68"/>
      <c r="ZD15271" s="68"/>
    </row>
    <row r="15272" spans="658:680" x14ac:dyDescent="0.25">
      <c r="YH15272" s="68"/>
      <c r="YI15272" s="68"/>
      <c r="YJ15272" s="68"/>
      <c r="YK15272" s="68"/>
      <c r="YL15272" s="68"/>
      <c r="YM15272" s="68"/>
      <c r="YN15272" s="68"/>
      <c r="YO15272" s="68"/>
      <c r="YP15272" s="68"/>
      <c r="YQ15272" s="68"/>
      <c r="YR15272" s="68"/>
      <c r="YS15272" s="68"/>
      <c r="YT15272" s="68"/>
      <c r="YU15272" s="68"/>
      <c r="YV15272" s="68"/>
      <c r="YW15272" s="68"/>
      <c r="YX15272" s="68">
        <v>0.14353751376155</v>
      </c>
      <c r="YY15272" s="68"/>
      <c r="YZ15272" s="68"/>
      <c r="ZA15272" s="68"/>
      <c r="ZB15272" s="68"/>
      <c r="ZC15272" s="68"/>
      <c r="ZD15272" s="68"/>
    </row>
    <row r="15273" spans="658:680" x14ac:dyDescent="0.25">
      <c r="YH15273" s="68"/>
      <c r="YI15273" s="68"/>
      <c r="YJ15273" s="68"/>
      <c r="YK15273" s="68"/>
      <c r="YL15273" s="68"/>
      <c r="YM15273" s="68"/>
      <c r="YN15273" s="68"/>
      <c r="YO15273" s="68"/>
      <c r="YP15273" s="68"/>
      <c r="YQ15273" s="68"/>
      <c r="YR15273" s="68"/>
      <c r="YS15273" s="68"/>
      <c r="YT15273" s="68"/>
      <c r="YU15273" s="68"/>
      <c r="YV15273" s="68"/>
      <c r="YW15273" s="68"/>
      <c r="YX15273" s="68">
        <v>0.14112771701403601</v>
      </c>
      <c r="YY15273" s="68"/>
      <c r="YZ15273" s="68"/>
      <c r="ZA15273" s="68"/>
      <c r="ZB15273" s="68"/>
      <c r="ZC15273" s="68"/>
      <c r="ZD15273" s="68"/>
    </row>
    <row r="15274" spans="658:680" x14ac:dyDescent="0.25">
      <c r="YH15274" s="68"/>
      <c r="YI15274" s="68"/>
      <c r="YJ15274" s="68"/>
      <c r="YK15274" s="68"/>
      <c r="YL15274" s="68"/>
      <c r="YM15274" s="68"/>
      <c r="YN15274" s="68"/>
      <c r="YO15274" s="68"/>
      <c r="YP15274" s="68"/>
      <c r="YQ15274" s="68"/>
      <c r="YR15274" s="68"/>
      <c r="YS15274" s="68"/>
      <c r="YT15274" s="68"/>
      <c r="YU15274" s="68"/>
      <c r="YV15274" s="68"/>
      <c r="YW15274" s="68"/>
      <c r="YX15274" s="68">
        <v>0.14112771701403601</v>
      </c>
      <c r="YY15274" s="68"/>
      <c r="YZ15274" s="68"/>
      <c r="ZA15274" s="68"/>
      <c r="ZB15274" s="68"/>
      <c r="ZC15274" s="68"/>
      <c r="ZD15274" s="68"/>
    </row>
    <row r="15275" spans="658:680" x14ac:dyDescent="0.25">
      <c r="YH15275" s="68"/>
      <c r="YI15275" s="68"/>
      <c r="YJ15275" s="68"/>
      <c r="YK15275" s="68"/>
      <c r="YL15275" s="68"/>
      <c r="YM15275" s="68"/>
      <c r="YN15275" s="68"/>
      <c r="YO15275" s="68"/>
      <c r="YP15275" s="68"/>
      <c r="YQ15275" s="68"/>
      <c r="YR15275" s="68"/>
      <c r="YS15275" s="68"/>
      <c r="YT15275" s="68"/>
      <c r="YU15275" s="68"/>
      <c r="YV15275" s="68"/>
      <c r="YW15275" s="68"/>
      <c r="YX15275" s="68">
        <v>0.14059998836597401</v>
      </c>
      <c r="YY15275" s="68"/>
      <c r="YZ15275" s="68"/>
      <c r="ZA15275" s="68"/>
      <c r="ZB15275" s="68"/>
      <c r="ZC15275" s="68"/>
      <c r="ZD15275" s="68"/>
    </row>
    <row r="15276" spans="658:680" x14ac:dyDescent="0.25">
      <c r="YH15276" s="68"/>
      <c r="YI15276" s="68"/>
      <c r="YJ15276" s="68"/>
      <c r="YK15276" s="68"/>
      <c r="YL15276" s="68"/>
      <c r="YM15276" s="68"/>
      <c r="YN15276" s="68"/>
      <c r="YO15276" s="68"/>
      <c r="YP15276" s="68"/>
      <c r="YQ15276" s="68"/>
      <c r="YR15276" s="68"/>
      <c r="YS15276" s="68"/>
      <c r="YT15276" s="68"/>
      <c r="YU15276" s="68"/>
      <c r="YV15276" s="68"/>
      <c r="YW15276" s="68"/>
      <c r="YX15276" s="68">
        <v>0.14059998836597401</v>
      </c>
      <c r="YY15276" s="68"/>
      <c r="YZ15276" s="68"/>
      <c r="ZA15276" s="68"/>
      <c r="ZB15276" s="68"/>
      <c r="ZC15276" s="68"/>
      <c r="ZD15276" s="68"/>
    </row>
    <row r="15277" spans="658:680" x14ac:dyDescent="0.25">
      <c r="YH15277" s="68"/>
      <c r="YI15277" s="68"/>
      <c r="YJ15277" s="68"/>
      <c r="YK15277" s="68"/>
      <c r="YL15277" s="68"/>
      <c r="YM15277" s="68"/>
      <c r="YN15277" s="68"/>
      <c r="YO15277" s="68"/>
      <c r="YP15277" s="68"/>
      <c r="YQ15277" s="68"/>
      <c r="YR15277" s="68"/>
      <c r="YS15277" s="68"/>
      <c r="YT15277" s="68"/>
      <c r="YU15277" s="68"/>
      <c r="YV15277" s="68"/>
      <c r="YW15277" s="68"/>
      <c r="YX15277" s="68">
        <v>0.140336621484034</v>
      </c>
      <c r="YY15277" s="68"/>
      <c r="YZ15277" s="68"/>
      <c r="ZA15277" s="68"/>
      <c r="ZB15277" s="68"/>
      <c r="ZC15277" s="68"/>
      <c r="ZD15277" s="68"/>
    </row>
    <row r="15278" spans="658:680" x14ac:dyDescent="0.25">
      <c r="YH15278" s="68"/>
      <c r="YI15278" s="68"/>
      <c r="YJ15278" s="68"/>
      <c r="YK15278" s="68"/>
      <c r="YL15278" s="68"/>
      <c r="YM15278" s="68"/>
      <c r="YN15278" s="68"/>
      <c r="YO15278" s="68"/>
      <c r="YP15278" s="68"/>
      <c r="YQ15278" s="68"/>
      <c r="YR15278" s="68"/>
      <c r="YS15278" s="68"/>
      <c r="YT15278" s="68"/>
      <c r="YU15278" s="68"/>
      <c r="YV15278" s="68"/>
      <c r="YW15278" s="68"/>
      <c r="YX15278" s="68">
        <v>0.140336621484034</v>
      </c>
      <c r="YY15278" s="68"/>
      <c r="YZ15278" s="68"/>
      <c r="ZA15278" s="68"/>
      <c r="ZB15278" s="68"/>
      <c r="ZC15278" s="68"/>
      <c r="ZD15278" s="68"/>
    </row>
    <row r="15279" spans="658:680" x14ac:dyDescent="0.25">
      <c r="YH15279" s="68"/>
      <c r="YI15279" s="68"/>
      <c r="YJ15279" s="68"/>
      <c r="YK15279" s="68"/>
      <c r="YL15279" s="68"/>
      <c r="YM15279" s="68"/>
      <c r="YN15279" s="68"/>
      <c r="YO15279" s="68"/>
      <c r="YP15279" s="68"/>
      <c r="YQ15279" s="68"/>
      <c r="YR15279" s="68"/>
      <c r="YS15279" s="68"/>
      <c r="YT15279" s="68"/>
      <c r="YU15279" s="68"/>
      <c r="YV15279" s="68"/>
      <c r="YW15279" s="68"/>
      <c r="YX15279" s="68">
        <v>0.139836775591891</v>
      </c>
      <c r="YY15279" s="68"/>
      <c r="YZ15279" s="68"/>
      <c r="ZA15279" s="68"/>
      <c r="ZB15279" s="68"/>
      <c r="ZC15279" s="68"/>
      <c r="ZD15279" s="68"/>
    </row>
    <row r="15280" spans="658:680" x14ac:dyDescent="0.25">
      <c r="YH15280" s="68"/>
      <c r="YI15280" s="68"/>
      <c r="YJ15280" s="68"/>
      <c r="YK15280" s="68"/>
      <c r="YL15280" s="68"/>
      <c r="YM15280" s="68"/>
      <c r="YN15280" s="68"/>
      <c r="YO15280" s="68"/>
      <c r="YP15280" s="68"/>
      <c r="YQ15280" s="68"/>
      <c r="YR15280" s="68"/>
      <c r="YS15280" s="68"/>
      <c r="YT15280" s="68"/>
      <c r="YU15280" s="68"/>
      <c r="YV15280" s="68"/>
      <c r="YW15280" s="68"/>
      <c r="YX15280" s="68">
        <v>0.139836775591891</v>
      </c>
      <c r="YY15280" s="68"/>
      <c r="YZ15280" s="68"/>
      <c r="ZA15280" s="68"/>
      <c r="ZB15280" s="68"/>
      <c r="ZC15280" s="68"/>
      <c r="ZD15280" s="68"/>
    </row>
    <row r="15281" spans="658:680" x14ac:dyDescent="0.25">
      <c r="YH15281" s="68"/>
      <c r="YI15281" s="68"/>
      <c r="YJ15281" s="68"/>
      <c r="YK15281" s="68"/>
      <c r="YL15281" s="68"/>
      <c r="YM15281" s="68"/>
      <c r="YN15281" s="68"/>
      <c r="YO15281" s="68"/>
      <c r="YP15281" s="68"/>
      <c r="YQ15281" s="68"/>
      <c r="YR15281" s="68"/>
      <c r="YS15281" s="68"/>
      <c r="YT15281" s="68"/>
      <c r="YU15281" s="68"/>
      <c r="YV15281" s="68"/>
      <c r="YW15281" s="68"/>
      <c r="YX15281" s="68">
        <v>0.13959855184668099</v>
      </c>
      <c r="YY15281" s="68"/>
      <c r="YZ15281" s="68"/>
      <c r="ZA15281" s="68"/>
      <c r="ZB15281" s="68"/>
      <c r="ZC15281" s="68"/>
      <c r="ZD15281" s="68"/>
    </row>
    <row r="15282" spans="658:680" x14ac:dyDescent="0.25">
      <c r="YH15282" s="68"/>
      <c r="YI15282" s="68"/>
      <c r="YJ15282" s="68"/>
      <c r="YK15282" s="68"/>
      <c r="YL15282" s="68"/>
      <c r="YM15282" s="68"/>
      <c r="YN15282" s="68"/>
      <c r="YO15282" s="68"/>
      <c r="YP15282" s="68"/>
      <c r="YQ15282" s="68"/>
      <c r="YR15282" s="68"/>
      <c r="YS15282" s="68"/>
      <c r="YT15282" s="68"/>
      <c r="YU15282" s="68"/>
      <c r="YV15282" s="68"/>
      <c r="YW15282" s="68"/>
      <c r="YX15282" s="68">
        <v>0.13934295909122099</v>
      </c>
      <c r="YY15282" s="68"/>
      <c r="YZ15282" s="68"/>
      <c r="ZA15282" s="68"/>
      <c r="ZB15282" s="68"/>
      <c r="ZC15282" s="68"/>
      <c r="ZD15282" s="68"/>
    </row>
    <row r="15283" spans="658:680" x14ac:dyDescent="0.25">
      <c r="YH15283" s="68"/>
      <c r="YI15283" s="68"/>
      <c r="YJ15283" s="68"/>
      <c r="YK15283" s="68"/>
      <c r="YL15283" s="68"/>
      <c r="YM15283" s="68"/>
      <c r="YN15283" s="68"/>
      <c r="YO15283" s="68"/>
      <c r="YP15283" s="68"/>
      <c r="YQ15283" s="68"/>
      <c r="YR15283" s="68"/>
      <c r="YS15283" s="68"/>
      <c r="YT15283" s="68"/>
      <c r="YU15283" s="68"/>
      <c r="YV15283" s="68"/>
      <c r="YW15283" s="68"/>
      <c r="YX15283" s="68">
        <v>0.13934295909122099</v>
      </c>
      <c r="YY15283" s="68"/>
      <c r="YZ15283" s="68"/>
      <c r="ZA15283" s="68"/>
      <c r="ZB15283" s="68"/>
      <c r="ZC15283" s="68"/>
      <c r="ZD15283" s="68"/>
    </row>
    <row r="15284" spans="658:680" x14ac:dyDescent="0.25">
      <c r="YH15284" s="68"/>
      <c r="YI15284" s="68"/>
      <c r="YJ15284" s="68"/>
      <c r="YK15284" s="68"/>
      <c r="YL15284" s="68"/>
      <c r="YM15284" s="68"/>
      <c r="YN15284" s="68"/>
      <c r="YO15284" s="68"/>
      <c r="YP15284" s="68"/>
      <c r="YQ15284" s="68"/>
      <c r="YR15284" s="68"/>
      <c r="YS15284" s="68"/>
      <c r="YT15284" s="68"/>
      <c r="YU15284" s="68"/>
      <c r="YV15284" s="68"/>
      <c r="YW15284" s="68"/>
      <c r="YX15284" s="68">
        <v>0.138690355802293</v>
      </c>
      <c r="YY15284" s="68"/>
      <c r="YZ15284" s="68"/>
      <c r="ZA15284" s="68"/>
      <c r="ZB15284" s="68"/>
      <c r="ZC15284" s="68"/>
      <c r="ZD15284" s="68"/>
    </row>
    <row r="15285" spans="658:680" x14ac:dyDescent="0.25">
      <c r="YH15285" s="68"/>
      <c r="YI15285" s="68"/>
      <c r="YJ15285" s="68"/>
      <c r="YK15285" s="68"/>
      <c r="YL15285" s="68"/>
      <c r="YM15285" s="68"/>
      <c r="YN15285" s="68"/>
      <c r="YO15285" s="68"/>
      <c r="YP15285" s="68"/>
      <c r="YQ15285" s="68"/>
      <c r="YR15285" s="68"/>
      <c r="YS15285" s="68"/>
      <c r="YT15285" s="68"/>
      <c r="YU15285" s="68"/>
      <c r="YV15285" s="68"/>
      <c r="YW15285" s="68"/>
      <c r="YX15285" s="68">
        <v>0.138690355802293</v>
      </c>
      <c r="YY15285" s="68"/>
      <c r="YZ15285" s="68"/>
      <c r="ZA15285" s="68"/>
      <c r="ZB15285" s="68"/>
      <c r="ZC15285" s="68"/>
      <c r="ZD15285" s="68"/>
    </row>
    <row r="15286" spans="658:680" x14ac:dyDescent="0.25">
      <c r="YH15286" s="68"/>
      <c r="YI15286" s="68"/>
      <c r="YJ15286" s="68"/>
      <c r="YK15286" s="68"/>
      <c r="YL15286" s="68"/>
      <c r="YM15286" s="68"/>
      <c r="YN15286" s="68"/>
      <c r="YO15286" s="68"/>
      <c r="YP15286" s="68"/>
      <c r="YQ15286" s="68"/>
      <c r="YR15286" s="68"/>
      <c r="YS15286" s="68"/>
      <c r="YT15286" s="68"/>
      <c r="YU15286" s="68"/>
      <c r="YV15286" s="68"/>
      <c r="YW15286" s="68"/>
      <c r="YX15286" s="68">
        <v>0.138630619661268</v>
      </c>
      <c r="YY15286" s="68"/>
      <c r="YZ15286" s="68"/>
      <c r="ZA15286" s="68"/>
      <c r="ZB15286" s="68"/>
      <c r="ZC15286" s="68"/>
      <c r="ZD15286" s="68"/>
    </row>
    <row r="15287" spans="658:680" x14ac:dyDescent="0.25">
      <c r="YH15287" s="68"/>
      <c r="YI15287" s="68"/>
      <c r="YJ15287" s="68"/>
      <c r="YK15287" s="68"/>
      <c r="YL15287" s="68"/>
      <c r="YM15287" s="68"/>
      <c r="YN15287" s="68"/>
      <c r="YO15287" s="68"/>
      <c r="YP15287" s="68"/>
      <c r="YQ15287" s="68"/>
      <c r="YR15287" s="68"/>
      <c r="YS15287" s="68"/>
      <c r="YT15287" s="68"/>
      <c r="YU15287" s="68"/>
      <c r="YV15287" s="68"/>
      <c r="YW15287" s="68"/>
      <c r="YX15287" s="68">
        <v>0.138630619661268</v>
      </c>
      <c r="YY15287" s="68"/>
      <c r="YZ15287" s="68"/>
      <c r="ZA15287" s="68"/>
      <c r="ZB15287" s="68"/>
      <c r="ZC15287" s="68"/>
      <c r="ZD15287" s="68"/>
    </row>
    <row r="15288" spans="658:680" x14ac:dyDescent="0.25">
      <c r="YH15288" s="68"/>
      <c r="YI15288" s="68"/>
      <c r="YJ15288" s="68"/>
      <c r="YK15288" s="68"/>
      <c r="YL15288" s="68"/>
      <c r="YM15288" s="68"/>
      <c r="YN15288" s="68"/>
      <c r="YO15288" s="68"/>
      <c r="YP15288" s="68"/>
      <c r="YQ15288" s="68"/>
      <c r="YR15288" s="68"/>
      <c r="YS15288" s="68"/>
      <c r="YT15288" s="68"/>
      <c r="YU15288" s="68"/>
      <c r="YV15288" s="68"/>
      <c r="YW15288" s="68"/>
      <c r="YX15288" s="68">
        <v>0.13850545479655399</v>
      </c>
      <c r="YY15288" s="68"/>
      <c r="YZ15288" s="68"/>
      <c r="ZA15288" s="68"/>
      <c r="ZB15288" s="68"/>
      <c r="ZC15288" s="68"/>
      <c r="ZD15288" s="68"/>
    </row>
    <row r="15289" spans="658:680" x14ac:dyDescent="0.25">
      <c r="YH15289" s="68"/>
      <c r="YI15289" s="68"/>
      <c r="YJ15289" s="68"/>
      <c r="YK15289" s="68"/>
      <c r="YL15289" s="68"/>
      <c r="YM15289" s="68"/>
      <c r="YN15289" s="68"/>
      <c r="YO15289" s="68"/>
      <c r="YP15289" s="68"/>
      <c r="YQ15289" s="68"/>
      <c r="YR15289" s="68"/>
      <c r="YS15289" s="68"/>
      <c r="YT15289" s="68"/>
      <c r="YU15289" s="68"/>
      <c r="YV15289" s="68"/>
      <c r="YW15289" s="68"/>
      <c r="YX15289" s="68">
        <v>0.13850545479655399</v>
      </c>
      <c r="YY15289" s="68"/>
      <c r="YZ15289" s="68"/>
      <c r="ZA15289" s="68"/>
      <c r="ZB15289" s="68"/>
      <c r="ZC15289" s="68"/>
      <c r="ZD15289" s="68"/>
    </row>
    <row r="15290" spans="658:680" x14ac:dyDescent="0.25">
      <c r="YH15290" s="68"/>
      <c r="YI15290" s="68"/>
      <c r="YJ15290" s="68"/>
      <c r="YK15290" s="68"/>
      <c r="YL15290" s="68"/>
      <c r="YM15290" s="68"/>
      <c r="YN15290" s="68"/>
      <c r="YO15290" s="68"/>
      <c r="YP15290" s="68"/>
      <c r="YQ15290" s="68"/>
      <c r="YR15290" s="68"/>
      <c r="YS15290" s="68"/>
      <c r="YT15290" s="68"/>
      <c r="YU15290" s="68"/>
      <c r="YV15290" s="68"/>
      <c r="YW15290" s="68"/>
      <c r="YX15290" s="68">
        <v>0.13828110049454001</v>
      </c>
      <c r="YY15290" s="68"/>
      <c r="YZ15290" s="68"/>
      <c r="ZA15290" s="68"/>
      <c r="ZB15290" s="68"/>
      <c r="ZC15290" s="68"/>
      <c r="ZD15290" s="68"/>
    </row>
    <row r="15291" spans="658:680" x14ac:dyDescent="0.25">
      <c r="YH15291" s="68"/>
      <c r="YI15291" s="68"/>
      <c r="YJ15291" s="68"/>
      <c r="YK15291" s="68"/>
      <c r="YL15291" s="68"/>
      <c r="YM15291" s="68"/>
      <c r="YN15291" s="68"/>
      <c r="YO15291" s="68"/>
      <c r="YP15291" s="68"/>
      <c r="YQ15291" s="68"/>
      <c r="YR15291" s="68"/>
      <c r="YS15291" s="68"/>
      <c r="YT15291" s="68"/>
      <c r="YU15291" s="68"/>
      <c r="YV15291" s="68"/>
      <c r="YW15291" s="68"/>
      <c r="YX15291" s="68">
        <v>0.13828110049454001</v>
      </c>
      <c r="YY15291" s="68"/>
      <c r="YZ15291" s="68"/>
      <c r="ZA15291" s="68"/>
      <c r="ZB15291" s="68"/>
      <c r="ZC15291" s="68"/>
      <c r="ZD15291" s="68"/>
    </row>
    <row r="15292" spans="658:680" x14ac:dyDescent="0.25">
      <c r="YH15292" s="68"/>
      <c r="YI15292" s="68"/>
      <c r="YJ15292" s="68"/>
      <c r="YK15292" s="68"/>
      <c r="YL15292" s="68"/>
      <c r="YM15292" s="68"/>
      <c r="YN15292" s="68"/>
      <c r="YO15292" s="68"/>
      <c r="YP15292" s="68"/>
      <c r="YQ15292" s="68"/>
      <c r="YR15292" s="68"/>
      <c r="YS15292" s="68"/>
      <c r="YT15292" s="68"/>
      <c r="YU15292" s="68"/>
      <c r="YV15292" s="68"/>
      <c r="YW15292" s="68"/>
      <c r="YX15292" s="68">
        <v>0.13804655712366201</v>
      </c>
      <c r="YY15292" s="68"/>
      <c r="YZ15292" s="68"/>
      <c r="ZA15292" s="68"/>
      <c r="ZB15292" s="68"/>
      <c r="ZC15292" s="68"/>
      <c r="ZD15292" s="68"/>
    </row>
    <row r="15293" spans="658:680" x14ac:dyDescent="0.25">
      <c r="YH15293" s="68"/>
      <c r="YI15293" s="68"/>
      <c r="YJ15293" s="68"/>
      <c r="YK15293" s="68"/>
      <c r="YL15293" s="68"/>
      <c r="YM15293" s="68"/>
      <c r="YN15293" s="68"/>
      <c r="YO15293" s="68"/>
      <c r="YP15293" s="68"/>
      <c r="YQ15293" s="68"/>
      <c r="YR15293" s="68"/>
      <c r="YS15293" s="68"/>
      <c r="YT15293" s="68"/>
      <c r="YU15293" s="68"/>
      <c r="YV15293" s="68"/>
      <c r="YW15293" s="68"/>
      <c r="YX15293" s="68">
        <v>0.13729069429887999</v>
      </c>
      <c r="YY15293" s="68"/>
      <c r="YZ15293" s="68"/>
      <c r="ZA15293" s="68"/>
      <c r="ZB15293" s="68"/>
      <c r="ZC15293" s="68"/>
      <c r="ZD15293" s="68"/>
    </row>
    <row r="15294" spans="658:680" x14ac:dyDescent="0.25">
      <c r="YH15294" s="68"/>
      <c r="YI15294" s="68"/>
      <c r="YJ15294" s="68"/>
      <c r="YK15294" s="68"/>
      <c r="YL15294" s="68"/>
      <c r="YM15294" s="68"/>
      <c r="YN15294" s="68"/>
      <c r="YO15294" s="68"/>
      <c r="YP15294" s="68"/>
      <c r="YQ15294" s="68"/>
      <c r="YR15294" s="68"/>
      <c r="YS15294" s="68"/>
      <c r="YT15294" s="68"/>
      <c r="YU15294" s="68"/>
      <c r="YV15294" s="68"/>
      <c r="YW15294" s="68"/>
      <c r="YX15294" s="68">
        <v>0.13729069429887999</v>
      </c>
      <c r="YY15294" s="68"/>
      <c r="YZ15294" s="68"/>
      <c r="ZA15294" s="68"/>
      <c r="ZB15294" s="68"/>
      <c r="ZC15294" s="68"/>
      <c r="ZD15294" s="68"/>
    </row>
    <row r="15295" spans="658:680" x14ac:dyDescent="0.25">
      <c r="YH15295" s="68"/>
      <c r="YI15295" s="68"/>
      <c r="YJ15295" s="68"/>
      <c r="YK15295" s="68"/>
      <c r="YL15295" s="68"/>
      <c r="YM15295" s="68"/>
      <c r="YN15295" s="68"/>
      <c r="YO15295" s="68"/>
      <c r="YP15295" s="68"/>
      <c r="YQ15295" s="68"/>
      <c r="YR15295" s="68"/>
      <c r="YS15295" s="68"/>
      <c r="YT15295" s="68"/>
      <c r="YU15295" s="68"/>
      <c r="YV15295" s="68"/>
      <c r="YW15295" s="68"/>
      <c r="YX15295" s="68">
        <v>0.13708095289576699</v>
      </c>
      <c r="YY15295" s="68"/>
      <c r="YZ15295" s="68"/>
      <c r="ZA15295" s="68"/>
      <c r="ZB15295" s="68"/>
      <c r="ZC15295" s="68"/>
      <c r="ZD15295" s="68"/>
    </row>
    <row r="15296" spans="658:680" x14ac:dyDescent="0.25">
      <c r="YH15296" s="68"/>
      <c r="YI15296" s="68"/>
      <c r="YJ15296" s="68"/>
      <c r="YK15296" s="68"/>
      <c r="YL15296" s="68"/>
      <c r="YM15296" s="68"/>
      <c r="YN15296" s="68"/>
      <c r="YO15296" s="68"/>
      <c r="YP15296" s="68"/>
      <c r="YQ15296" s="68"/>
      <c r="YR15296" s="68"/>
      <c r="YS15296" s="68"/>
      <c r="YT15296" s="68"/>
      <c r="YU15296" s="68"/>
      <c r="YV15296" s="68"/>
      <c r="YW15296" s="68"/>
      <c r="YX15296" s="68">
        <v>0.13708095289576699</v>
      </c>
      <c r="YY15296" s="68"/>
      <c r="YZ15296" s="68"/>
      <c r="ZA15296" s="68"/>
      <c r="ZB15296" s="68"/>
      <c r="ZC15296" s="68"/>
      <c r="ZD15296" s="68"/>
    </row>
    <row r="15297" spans="658:680" x14ac:dyDescent="0.25">
      <c r="YH15297" s="68"/>
      <c r="YI15297" s="68"/>
      <c r="YJ15297" s="68"/>
      <c r="YK15297" s="68"/>
      <c r="YL15297" s="68"/>
      <c r="YM15297" s="68"/>
      <c r="YN15297" s="68"/>
      <c r="YO15297" s="68"/>
      <c r="YP15297" s="68"/>
      <c r="YQ15297" s="68"/>
      <c r="YR15297" s="68"/>
      <c r="YS15297" s="68"/>
      <c r="YT15297" s="68"/>
      <c r="YU15297" s="68"/>
      <c r="YV15297" s="68"/>
      <c r="YW15297" s="68"/>
      <c r="YX15297" s="68">
        <v>0.136910617640363</v>
      </c>
      <c r="YY15297" s="68"/>
      <c r="YZ15297" s="68"/>
      <c r="ZA15297" s="68"/>
      <c r="ZB15297" s="68"/>
      <c r="ZC15297" s="68"/>
      <c r="ZD15297" s="68"/>
    </row>
    <row r="15298" spans="658:680" x14ac:dyDescent="0.25">
      <c r="YH15298" s="68"/>
      <c r="YI15298" s="68"/>
      <c r="YJ15298" s="68"/>
      <c r="YK15298" s="68"/>
      <c r="YL15298" s="68"/>
      <c r="YM15298" s="68"/>
      <c r="YN15298" s="68"/>
      <c r="YO15298" s="68"/>
      <c r="YP15298" s="68"/>
      <c r="YQ15298" s="68"/>
      <c r="YR15298" s="68"/>
      <c r="YS15298" s="68"/>
      <c r="YT15298" s="68"/>
      <c r="YU15298" s="68"/>
      <c r="YV15298" s="68"/>
      <c r="YW15298" s="68"/>
      <c r="YX15298" s="68">
        <v>0.136910617640363</v>
      </c>
      <c r="YY15298" s="68"/>
      <c r="YZ15298" s="68"/>
      <c r="ZA15298" s="68"/>
      <c r="ZB15298" s="68"/>
      <c r="ZC15298" s="68"/>
      <c r="ZD15298" s="68"/>
    </row>
    <row r="15299" spans="658:680" x14ac:dyDescent="0.25">
      <c r="YH15299" s="68"/>
      <c r="YI15299" s="68"/>
      <c r="YJ15299" s="68"/>
      <c r="YK15299" s="68"/>
      <c r="YL15299" s="68"/>
      <c r="YM15299" s="68"/>
      <c r="YN15299" s="68"/>
      <c r="YO15299" s="68"/>
      <c r="YP15299" s="68"/>
      <c r="YQ15299" s="68"/>
      <c r="YR15299" s="68"/>
      <c r="YS15299" s="68"/>
      <c r="YT15299" s="68"/>
      <c r="YU15299" s="68"/>
      <c r="YV15299" s="68"/>
      <c r="YW15299" s="68"/>
      <c r="YX15299" s="68">
        <v>0.13662209620798599</v>
      </c>
      <c r="YY15299" s="68"/>
      <c r="YZ15299" s="68"/>
      <c r="ZA15299" s="68"/>
      <c r="ZB15299" s="68"/>
      <c r="ZC15299" s="68"/>
      <c r="ZD15299" s="68"/>
    </row>
    <row r="15300" spans="658:680" x14ac:dyDescent="0.25">
      <c r="YH15300" s="68"/>
      <c r="YI15300" s="68"/>
      <c r="YJ15300" s="68"/>
      <c r="YK15300" s="68"/>
      <c r="YL15300" s="68"/>
      <c r="YM15300" s="68"/>
      <c r="YN15300" s="68"/>
      <c r="YO15300" s="68"/>
      <c r="YP15300" s="68"/>
      <c r="YQ15300" s="68"/>
      <c r="YR15300" s="68"/>
      <c r="YS15300" s="68"/>
      <c r="YT15300" s="68"/>
      <c r="YU15300" s="68"/>
      <c r="YV15300" s="68"/>
      <c r="YW15300" s="68"/>
      <c r="YX15300" s="68">
        <v>0.13662209620798599</v>
      </c>
      <c r="YY15300" s="68"/>
      <c r="YZ15300" s="68"/>
      <c r="ZA15300" s="68"/>
      <c r="ZB15300" s="68"/>
      <c r="ZC15300" s="68"/>
      <c r="ZD15300" s="68"/>
    </row>
    <row r="15301" spans="658:680" x14ac:dyDescent="0.25">
      <c r="YH15301" s="68"/>
      <c r="YI15301" s="68"/>
      <c r="YJ15301" s="68"/>
      <c r="YK15301" s="68"/>
      <c r="YL15301" s="68"/>
      <c r="YM15301" s="68"/>
      <c r="YN15301" s="68"/>
      <c r="YO15301" s="68"/>
      <c r="YP15301" s="68"/>
      <c r="YQ15301" s="68"/>
      <c r="YR15301" s="68"/>
      <c r="YS15301" s="68"/>
      <c r="YT15301" s="68"/>
      <c r="YU15301" s="68"/>
      <c r="YV15301" s="68"/>
      <c r="YW15301" s="68"/>
      <c r="YX15301" s="68">
        <v>0.136451231898607</v>
      </c>
      <c r="YY15301" s="68"/>
      <c r="YZ15301" s="68"/>
      <c r="ZA15301" s="68"/>
      <c r="ZB15301" s="68"/>
      <c r="ZC15301" s="68"/>
      <c r="ZD15301" s="68"/>
    </row>
    <row r="15302" spans="658:680" x14ac:dyDescent="0.25">
      <c r="YH15302" s="68"/>
      <c r="YI15302" s="68"/>
      <c r="YJ15302" s="68"/>
      <c r="YK15302" s="68"/>
      <c r="YL15302" s="68"/>
      <c r="YM15302" s="68"/>
      <c r="YN15302" s="68"/>
      <c r="YO15302" s="68"/>
      <c r="YP15302" s="68"/>
      <c r="YQ15302" s="68"/>
      <c r="YR15302" s="68"/>
      <c r="YS15302" s="68"/>
      <c r="YT15302" s="68"/>
      <c r="YU15302" s="68"/>
      <c r="YV15302" s="68"/>
      <c r="YW15302" s="68"/>
      <c r="YX15302" s="68">
        <v>0.136451231898607</v>
      </c>
      <c r="YY15302" s="68"/>
      <c r="YZ15302" s="68"/>
      <c r="ZA15302" s="68"/>
      <c r="ZB15302" s="68"/>
      <c r="ZC15302" s="68"/>
      <c r="ZD15302" s="68"/>
    </row>
    <row r="15303" spans="658:680" x14ac:dyDescent="0.25">
      <c r="YH15303" s="68"/>
      <c r="YI15303" s="68"/>
      <c r="YJ15303" s="68"/>
      <c r="YK15303" s="68"/>
      <c r="YL15303" s="68"/>
      <c r="YM15303" s="68"/>
      <c r="YN15303" s="68"/>
      <c r="YO15303" s="68"/>
      <c r="YP15303" s="68"/>
      <c r="YQ15303" s="68"/>
      <c r="YR15303" s="68"/>
      <c r="YS15303" s="68"/>
      <c r="YT15303" s="68"/>
      <c r="YU15303" s="68"/>
      <c r="YV15303" s="68"/>
      <c r="YW15303" s="68"/>
      <c r="YX15303" s="68">
        <v>0.136319464735836</v>
      </c>
      <c r="YY15303" s="68"/>
      <c r="YZ15303" s="68"/>
      <c r="ZA15303" s="68"/>
      <c r="ZB15303" s="68"/>
      <c r="ZC15303" s="68"/>
      <c r="ZD15303" s="68"/>
    </row>
    <row r="15304" spans="658:680" x14ac:dyDescent="0.25">
      <c r="YH15304" s="68"/>
      <c r="YI15304" s="68"/>
      <c r="YJ15304" s="68"/>
      <c r="YK15304" s="68"/>
      <c r="YL15304" s="68"/>
      <c r="YM15304" s="68"/>
      <c r="YN15304" s="68"/>
      <c r="YO15304" s="68"/>
      <c r="YP15304" s="68"/>
      <c r="YQ15304" s="68"/>
      <c r="YR15304" s="68"/>
      <c r="YS15304" s="68"/>
      <c r="YT15304" s="68"/>
      <c r="YU15304" s="68"/>
      <c r="YV15304" s="68"/>
      <c r="YW15304" s="68"/>
      <c r="YX15304" s="68">
        <v>0.136319464735836</v>
      </c>
      <c r="YY15304" s="68"/>
      <c r="YZ15304" s="68"/>
      <c r="ZA15304" s="68"/>
      <c r="ZB15304" s="68"/>
      <c r="ZC15304" s="68"/>
      <c r="ZD15304" s="68"/>
    </row>
    <row r="15305" spans="658:680" x14ac:dyDescent="0.25">
      <c r="YH15305" s="68"/>
      <c r="YI15305" s="68"/>
      <c r="YJ15305" s="68"/>
      <c r="YK15305" s="68"/>
      <c r="YL15305" s="68"/>
      <c r="YM15305" s="68"/>
      <c r="YN15305" s="68"/>
      <c r="YO15305" s="68"/>
      <c r="YP15305" s="68"/>
      <c r="YQ15305" s="68"/>
      <c r="YR15305" s="68"/>
      <c r="YS15305" s="68"/>
      <c r="YT15305" s="68"/>
      <c r="YU15305" s="68"/>
      <c r="YV15305" s="68"/>
      <c r="YW15305" s="68"/>
      <c r="YX15305" s="68">
        <v>0.13615970700348901</v>
      </c>
      <c r="YY15305" s="68"/>
      <c r="YZ15305" s="68"/>
      <c r="ZA15305" s="68"/>
      <c r="ZB15305" s="68"/>
      <c r="ZC15305" s="68"/>
      <c r="ZD15305" s="68"/>
    </row>
    <row r="15306" spans="658:680" x14ac:dyDescent="0.25">
      <c r="YH15306" s="68"/>
      <c r="YI15306" s="68"/>
      <c r="YJ15306" s="68"/>
      <c r="YK15306" s="68"/>
      <c r="YL15306" s="68"/>
      <c r="YM15306" s="68"/>
      <c r="YN15306" s="68"/>
      <c r="YO15306" s="68"/>
      <c r="YP15306" s="68"/>
      <c r="YQ15306" s="68"/>
      <c r="YR15306" s="68"/>
      <c r="YS15306" s="68"/>
      <c r="YT15306" s="68"/>
      <c r="YU15306" s="68"/>
      <c r="YV15306" s="68"/>
      <c r="YW15306" s="68"/>
      <c r="YX15306" s="68">
        <v>0.13611672445835599</v>
      </c>
      <c r="YY15306" s="68"/>
      <c r="YZ15306" s="68"/>
      <c r="ZA15306" s="68"/>
      <c r="ZB15306" s="68"/>
      <c r="ZC15306" s="68"/>
      <c r="ZD15306" s="68"/>
    </row>
    <row r="15307" spans="658:680" x14ac:dyDescent="0.25">
      <c r="YH15307" s="68"/>
      <c r="YI15307" s="68"/>
      <c r="YJ15307" s="68"/>
      <c r="YK15307" s="68"/>
      <c r="YL15307" s="68"/>
      <c r="YM15307" s="68"/>
      <c r="YN15307" s="68"/>
      <c r="YO15307" s="68"/>
      <c r="YP15307" s="68"/>
      <c r="YQ15307" s="68"/>
      <c r="YR15307" s="68"/>
      <c r="YS15307" s="68"/>
      <c r="YT15307" s="68"/>
      <c r="YU15307" s="68"/>
      <c r="YV15307" s="68"/>
      <c r="YW15307" s="68"/>
      <c r="YX15307" s="68">
        <v>0.13611672445835599</v>
      </c>
      <c r="YY15307" s="68"/>
      <c r="YZ15307" s="68"/>
      <c r="ZA15307" s="68"/>
      <c r="ZB15307" s="68"/>
      <c r="ZC15307" s="68"/>
      <c r="ZD15307" s="68"/>
    </row>
    <row r="15308" spans="658:680" x14ac:dyDescent="0.25">
      <c r="YH15308" s="68"/>
      <c r="YI15308" s="68"/>
      <c r="YJ15308" s="68"/>
      <c r="YK15308" s="68"/>
      <c r="YL15308" s="68"/>
      <c r="YM15308" s="68"/>
      <c r="YN15308" s="68"/>
      <c r="YO15308" s="68"/>
      <c r="YP15308" s="68"/>
      <c r="YQ15308" s="68"/>
      <c r="YR15308" s="68"/>
      <c r="YS15308" s="68"/>
      <c r="YT15308" s="68"/>
      <c r="YU15308" s="68"/>
      <c r="YV15308" s="68"/>
      <c r="YW15308" s="68"/>
      <c r="YX15308" s="68">
        <v>0.136092237032403</v>
      </c>
      <c r="YY15308" s="68"/>
      <c r="YZ15308" s="68"/>
      <c r="ZA15308" s="68"/>
      <c r="ZB15308" s="68"/>
      <c r="ZC15308" s="68"/>
      <c r="ZD15308" s="68"/>
    </row>
    <row r="15309" spans="658:680" x14ac:dyDescent="0.25">
      <c r="YH15309" s="68"/>
      <c r="YI15309" s="68"/>
      <c r="YJ15309" s="68"/>
      <c r="YK15309" s="68"/>
      <c r="YL15309" s="68"/>
      <c r="YM15309" s="68"/>
      <c r="YN15309" s="68"/>
      <c r="YO15309" s="68"/>
      <c r="YP15309" s="68"/>
      <c r="YQ15309" s="68"/>
      <c r="YR15309" s="68"/>
      <c r="YS15309" s="68"/>
      <c r="YT15309" s="68"/>
      <c r="YU15309" s="68"/>
      <c r="YV15309" s="68"/>
      <c r="YW15309" s="68"/>
      <c r="YX15309" s="68">
        <v>0.136092237032403</v>
      </c>
      <c r="YY15309" s="68"/>
      <c r="YZ15309" s="68"/>
      <c r="ZA15309" s="68"/>
      <c r="ZB15309" s="68"/>
      <c r="ZC15309" s="68"/>
      <c r="ZD15309" s="68"/>
    </row>
    <row r="15310" spans="658:680" x14ac:dyDescent="0.25">
      <c r="YH15310" s="68"/>
      <c r="YI15310" s="68"/>
      <c r="YJ15310" s="68"/>
      <c r="YK15310" s="68"/>
      <c r="YL15310" s="68"/>
      <c r="YM15310" s="68"/>
      <c r="YN15310" s="68"/>
      <c r="YO15310" s="68"/>
      <c r="YP15310" s="68"/>
      <c r="YQ15310" s="68"/>
      <c r="YR15310" s="68"/>
      <c r="YS15310" s="68"/>
      <c r="YT15310" s="68"/>
      <c r="YU15310" s="68"/>
      <c r="YV15310" s="68"/>
      <c r="YW15310" s="68"/>
      <c r="YX15310" s="68">
        <v>0.13576498006179699</v>
      </c>
      <c r="YY15310" s="68"/>
      <c r="YZ15310" s="68"/>
      <c r="ZA15310" s="68"/>
      <c r="ZB15310" s="68"/>
      <c r="ZC15310" s="68"/>
      <c r="ZD15310" s="68"/>
    </row>
    <row r="15311" spans="658:680" x14ac:dyDescent="0.25">
      <c r="YH15311" s="68"/>
      <c r="YI15311" s="68"/>
      <c r="YJ15311" s="68"/>
      <c r="YK15311" s="68"/>
      <c r="YL15311" s="68"/>
      <c r="YM15311" s="68"/>
      <c r="YN15311" s="68"/>
      <c r="YO15311" s="68"/>
      <c r="YP15311" s="68"/>
      <c r="YQ15311" s="68"/>
      <c r="YR15311" s="68"/>
      <c r="YS15311" s="68"/>
      <c r="YT15311" s="68"/>
      <c r="YU15311" s="68"/>
      <c r="YV15311" s="68"/>
      <c r="YW15311" s="68"/>
      <c r="YX15311" s="68">
        <v>0.13576498006179699</v>
      </c>
      <c r="YY15311" s="68"/>
      <c r="YZ15311" s="68"/>
      <c r="ZA15311" s="68"/>
      <c r="ZB15311" s="68"/>
      <c r="ZC15311" s="68"/>
      <c r="ZD15311" s="68"/>
    </row>
    <row r="15312" spans="658:680" x14ac:dyDescent="0.25">
      <c r="YH15312" s="68"/>
      <c r="YI15312" s="68"/>
      <c r="YJ15312" s="68"/>
      <c r="YK15312" s="68"/>
      <c r="YL15312" s="68"/>
      <c r="YM15312" s="68"/>
      <c r="YN15312" s="68"/>
      <c r="YO15312" s="68"/>
      <c r="YP15312" s="68"/>
      <c r="YQ15312" s="68"/>
      <c r="YR15312" s="68"/>
      <c r="YS15312" s="68"/>
      <c r="YT15312" s="68"/>
      <c r="YU15312" s="68"/>
      <c r="YV15312" s="68"/>
      <c r="YW15312" s="68"/>
      <c r="YX15312" s="68">
        <v>0.13544230371801699</v>
      </c>
      <c r="YY15312" s="68"/>
      <c r="YZ15312" s="68"/>
      <c r="ZA15312" s="68"/>
      <c r="ZB15312" s="68"/>
      <c r="ZC15312" s="68"/>
      <c r="ZD15312" s="68"/>
    </row>
    <row r="15313" spans="658:680" x14ac:dyDescent="0.25">
      <c r="YH15313" s="68"/>
      <c r="YI15313" s="68"/>
      <c r="YJ15313" s="68"/>
      <c r="YK15313" s="68"/>
      <c r="YL15313" s="68"/>
      <c r="YM15313" s="68"/>
      <c r="YN15313" s="68"/>
      <c r="YO15313" s="68"/>
      <c r="YP15313" s="68"/>
      <c r="YQ15313" s="68"/>
      <c r="YR15313" s="68"/>
      <c r="YS15313" s="68"/>
      <c r="YT15313" s="68"/>
      <c r="YU15313" s="68"/>
      <c r="YV15313" s="68"/>
      <c r="YW15313" s="68"/>
      <c r="YX15313" s="68">
        <v>0.13544230371801699</v>
      </c>
      <c r="YY15313" s="68"/>
      <c r="YZ15313" s="68"/>
      <c r="ZA15313" s="68"/>
      <c r="ZB15313" s="68"/>
      <c r="ZC15313" s="68"/>
      <c r="ZD15313" s="68"/>
    </row>
    <row r="15314" spans="658:680" x14ac:dyDescent="0.25">
      <c r="YH15314" s="68"/>
      <c r="YI15314" s="68"/>
      <c r="YJ15314" s="68"/>
      <c r="YK15314" s="68"/>
      <c r="YL15314" s="68"/>
      <c r="YM15314" s="68"/>
      <c r="YN15314" s="68"/>
      <c r="YO15314" s="68"/>
      <c r="YP15314" s="68"/>
      <c r="YQ15314" s="68"/>
      <c r="YR15314" s="68"/>
      <c r="YS15314" s="68"/>
      <c r="YT15314" s="68"/>
      <c r="YU15314" s="68"/>
      <c r="YV15314" s="68"/>
      <c r="YW15314" s="68"/>
      <c r="YX15314" s="68">
        <v>0.135186587043894</v>
      </c>
      <c r="YY15314" s="68"/>
      <c r="YZ15314" s="68"/>
      <c r="ZA15314" s="68"/>
      <c r="ZB15314" s="68"/>
      <c r="ZC15314" s="68"/>
      <c r="ZD15314" s="68"/>
    </row>
    <row r="15315" spans="658:680" x14ac:dyDescent="0.25">
      <c r="YH15315" s="68"/>
      <c r="YI15315" s="68"/>
      <c r="YJ15315" s="68"/>
      <c r="YK15315" s="68"/>
      <c r="YL15315" s="68"/>
      <c r="YM15315" s="68"/>
      <c r="YN15315" s="68"/>
      <c r="YO15315" s="68"/>
      <c r="YP15315" s="68"/>
      <c r="YQ15315" s="68"/>
      <c r="YR15315" s="68"/>
      <c r="YS15315" s="68"/>
      <c r="YT15315" s="68"/>
      <c r="YU15315" s="68"/>
      <c r="YV15315" s="68"/>
      <c r="YW15315" s="68"/>
      <c r="YX15315" s="68">
        <v>0.135186587043894</v>
      </c>
      <c r="YY15315" s="68"/>
      <c r="YZ15315" s="68"/>
      <c r="ZA15315" s="68"/>
      <c r="ZB15315" s="68"/>
      <c r="ZC15315" s="68"/>
      <c r="ZD15315" s="68"/>
    </row>
    <row r="15316" spans="658:680" x14ac:dyDescent="0.25">
      <c r="YH15316" s="68"/>
      <c r="YI15316" s="68"/>
      <c r="YJ15316" s="68"/>
      <c r="YK15316" s="68"/>
      <c r="YL15316" s="68"/>
      <c r="YM15316" s="68"/>
      <c r="YN15316" s="68"/>
      <c r="YO15316" s="68"/>
      <c r="YP15316" s="68"/>
      <c r="YQ15316" s="68"/>
      <c r="YR15316" s="68"/>
      <c r="YS15316" s="68"/>
      <c r="YT15316" s="68"/>
      <c r="YU15316" s="68"/>
      <c r="YV15316" s="68"/>
      <c r="YW15316" s="68"/>
      <c r="YX15316" s="68">
        <v>0.135041356439803</v>
      </c>
      <c r="YY15316" s="68"/>
      <c r="YZ15316" s="68"/>
      <c r="ZA15316" s="68"/>
      <c r="ZB15316" s="68"/>
      <c r="ZC15316" s="68"/>
      <c r="ZD15316" s="68"/>
    </row>
    <row r="15317" spans="658:680" x14ac:dyDescent="0.25">
      <c r="YH15317" s="68"/>
      <c r="YI15317" s="68"/>
      <c r="YJ15317" s="68"/>
      <c r="YK15317" s="68"/>
      <c r="YL15317" s="68"/>
      <c r="YM15317" s="68"/>
      <c r="YN15317" s="68"/>
      <c r="YO15317" s="68"/>
      <c r="YP15317" s="68"/>
      <c r="YQ15317" s="68"/>
      <c r="YR15317" s="68"/>
      <c r="YS15317" s="68"/>
      <c r="YT15317" s="68"/>
      <c r="YU15317" s="68"/>
      <c r="YV15317" s="68"/>
      <c r="YW15317" s="68"/>
      <c r="YX15317" s="68">
        <v>0.135041356439803</v>
      </c>
      <c r="YY15317" s="68"/>
      <c r="YZ15317" s="68"/>
      <c r="ZA15317" s="68"/>
      <c r="ZB15317" s="68"/>
      <c r="ZC15317" s="68"/>
      <c r="ZD15317" s="68"/>
    </row>
    <row r="15318" spans="658:680" x14ac:dyDescent="0.25">
      <c r="YH15318" s="68"/>
      <c r="YI15318" s="68"/>
      <c r="YJ15318" s="68"/>
      <c r="YK15318" s="68"/>
      <c r="YL15318" s="68"/>
      <c r="YM15318" s="68"/>
      <c r="YN15318" s="68"/>
      <c r="YO15318" s="68"/>
      <c r="YP15318" s="68"/>
      <c r="YQ15318" s="68"/>
      <c r="YR15318" s="68"/>
      <c r="YS15318" s="68"/>
      <c r="YT15318" s="68"/>
      <c r="YU15318" s="68"/>
      <c r="YV15318" s="68"/>
      <c r="YW15318" s="68"/>
      <c r="YX15318" s="68">
        <v>0.13488112228222299</v>
      </c>
      <c r="YY15318" s="68"/>
      <c r="YZ15318" s="68"/>
      <c r="ZA15318" s="68"/>
      <c r="ZB15318" s="68"/>
      <c r="ZC15318" s="68"/>
      <c r="ZD15318" s="68"/>
    </row>
    <row r="15319" spans="658:680" x14ac:dyDescent="0.25">
      <c r="YH15319" s="68"/>
      <c r="YI15319" s="68"/>
      <c r="YJ15319" s="68"/>
      <c r="YK15319" s="68"/>
      <c r="YL15319" s="68"/>
      <c r="YM15319" s="68"/>
      <c r="YN15319" s="68"/>
      <c r="YO15319" s="68"/>
      <c r="YP15319" s="68"/>
      <c r="YQ15319" s="68"/>
      <c r="YR15319" s="68"/>
      <c r="YS15319" s="68"/>
      <c r="YT15319" s="68"/>
      <c r="YU15319" s="68"/>
      <c r="YV15319" s="68"/>
      <c r="YW15319" s="68"/>
      <c r="YX15319" s="68">
        <v>0.13488112228222299</v>
      </c>
      <c r="YY15319" s="68"/>
      <c r="YZ15319" s="68"/>
      <c r="ZA15319" s="68"/>
      <c r="ZB15319" s="68"/>
      <c r="ZC15319" s="68"/>
      <c r="ZD15319" s="68"/>
    </row>
    <row r="15320" spans="658:680" x14ac:dyDescent="0.25">
      <c r="YH15320" s="68"/>
      <c r="YI15320" s="68"/>
      <c r="YJ15320" s="68"/>
      <c r="YK15320" s="68"/>
      <c r="YL15320" s="68"/>
      <c r="YM15320" s="68"/>
      <c r="YN15320" s="68"/>
      <c r="YO15320" s="68"/>
      <c r="YP15320" s="68"/>
      <c r="YQ15320" s="68"/>
      <c r="YR15320" s="68"/>
      <c r="YS15320" s="68"/>
      <c r="YT15320" s="68"/>
      <c r="YU15320" s="68"/>
      <c r="YV15320" s="68"/>
      <c r="YW15320" s="68"/>
      <c r="YX15320" s="68">
        <v>0.134818797681693</v>
      </c>
      <c r="YY15320" s="68"/>
      <c r="YZ15320" s="68"/>
      <c r="ZA15320" s="68"/>
      <c r="ZB15320" s="68"/>
      <c r="ZC15320" s="68"/>
      <c r="ZD15320" s="68"/>
    </row>
    <row r="15321" spans="658:680" x14ac:dyDescent="0.25">
      <c r="YH15321" s="68"/>
      <c r="YI15321" s="68"/>
      <c r="YJ15321" s="68"/>
      <c r="YK15321" s="68"/>
      <c r="YL15321" s="68"/>
      <c r="YM15321" s="68"/>
      <c r="YN15321" s="68"/>
      <c r="YO15321" s="68"/>
      <c r="YP15321" s="68"/>
      <c r="YQ15321" s="68"/>
      <c r="YR15321" s="68"/>
      <c r="YS15321" s="68"/>
      <c r="YT15321" s="68"/>
      <c r="YU15321" s="68"/>
      <c r="YV15321" s="68"/>
      <c r="YW15321" s="68"/>
      <c r="YX15321" s="68">
        <v>0.134818797681693</v>
      </c>
      <c r="YY15321" s="68"/>
      <c r="YZ15321" s="68"/>
      <c r="ZA15321" s="68"/>
      <c r="ZB15321" s="68"/>
      <c r="ZC15321" s="68"/>
      <c r="ZD15321" s="68"/>
    </row>
    <row r="15322" spans="658:680" x14ac:dyDescent="0.25">
      <c r="YH15322" s="68"/>
      <c r="YI15322" s="68"/>
      <c r="YJ15322" s="68"/>
      <c r="YK15322" s="68"/>
      <c r="YL15322" s="68"/>
      <c r="YM15322" s="68"/>
      <c r="YN15322" s="68"/>
      <c r="YO15322" s="68"/>
      <c r="YP15322" s="68"/>
      <c r="YQ15322" s="68"/>
      <c r="YR15322" s="68"/>
      <c r="YS15322" s="68"/>
      <c r="YT15322" s="68"/>
      <c r="YU15322" s="68"/>
      <c r="YV15322" s="68"/>
      <c r="YW15322" s="68"/>
      <c r="YX15322" s="68">
        <v>0.13473285170537</v>
      </c>
      <c r="YY15322" s="68"/>
      <c r="YZ15322" s="68"/>
      <c r="ZA15322" s="68"/>
      <c r="ZB15322" s="68"/>
      <c r="ZC15322" s="68"/>
      <c r="ZD15322" s="68"/>
    </row>
    <row r="15323" spans="658:680" x14ac:dyDescent="0.25">
      <c r="YH15323" s="68"/>
      <c r="YI15323" s="68"/>
      <c r="YJ15323" s="68"/>
      <c r="YK15323" s="68"/>
      <c r="YL15323" s="68"/>
      <c r="YM15323" s="68"/>
      <c r="YN15323" s="68"/>
      <c r="YO15323" s="68"/>
      <c r="YP15323" s="68"/>
      <c r="YQ15323" s="68"/>
      <c r="YR15323" s="68"/>
      <c r="YS15323" s="68"/>
      <c r="YT15323" s="68"/>
      <c r="YU15323" s="68"/>
      <c r="YV15323" s="68"/>
      <c r="YW15323" s="68"/>
      <c r="YX15323" s="68">
        <v>0.13473285170537</v>
      </c>
      <c r="YY15323" s="68"/>
      <c r="YZ15323" s="68"/>
      <c r="ZA15323" s="68"/>
      <c r="ZB15323" s="68"/>
      <c r="ZC15323" s="68"/>
      <c r="ZD15323" s="68"/>
    </row>
    <row r="15324" spans="658:680" x14ac:dyDescent="0.25">
      <c r="YH15324" s="68"/>
      <c r="YI15324" s="68"/>
      <c r="YJ15324" s="68"/>
      <c r="YK15324" s="68"/>
      <c r="YL15324" s="68"/>
      <c r="YM15324" s="68"/>
      <c r="YN15324" s="68"/>
      <c r="YO15324" s="68"/>
      <c r="YP15324" s="68"/>
      <c r="YQ15324" s="68"/>
      <c r="YR15324" s="68"/>
      <c r="YS15324" s="68"/>
      <c r="YT15324" s="68"/>
      <c r="YU15324" s="68"/>
      <c r="YV15324" s="68"/>
      <c r="YW15324" s="68"/>
      <c r="YX15324" s="68">
        <v>0.13471513689162201</v>
      </c>
      <c r="YY15324" s="68"/>
      <c r="YZ15324" s="68"/>
      <c r="ZA15324" s="68"/>
      <c r="ZB15324" s="68"/>
      <c r="ZC15324" s="68"/>
      <c r="ZD15324" s="68"/>
    </row>
    <row r="15325" spans="658:680" x14ac:dyDescent="0.25">
      <c r="YH15325" s="68"/>
      <c r="YI15325" s="68"/>
      <c r="YJ15325" s="68"/>
      <c r="YK15325" s="68"/>
      <c r="YL15325" s="68"/>
      <c r="YM15325" s="68"/>
      <c r="YN15325" s="68"/>
      <c r="YO15325" s="68"/>
      <c r="YP15325" s="68"/>
      <c r="YQ15325" s="68"/>
      <c r="YR15325" s="68"/>
      <c r="YS15325" s="68"/>
      <c r="YT15325" s="68"/>
      <c r="YU15325" s="68"/>
      <c r="YV15325" s="68"/>
      <c r="YW15325" s="68"/>
      <c r="YX15325" s="68">
        <v>0.13471513689162201</v>
      </c>
      <c r="YY15325" s="68"/>
      <c r="YZ15325" s="68"/>
      <c r="ZA15325" s="68"/>
      <c r="ZB15325" s="68"/>
      <c r="ZC15325" s="68"/>
      <c r="ZD15325" s="68"/>
    </row>
    <row r="15326" spans="658:680" x14ac:dyDescent="0.25">
      <c r="YH15326" s="68"/>
      <c r="YI15326" s="68"/>
      <c r="YJ15326" s="68"/>
      <c r="YK15326" s="68"/>
      <c r="YL15326" s="68"/>
      <c r="YM15326" s="68"/>
      <c r="YN15326" s="68"/>
      <c r="YO15326" s="68"/>
      <c r="YP15326" s="68"/>
      <c r="YQ15326" s="68"/>
      <c r="YR15326" s="68"/>
      <c r="YS15326" s="68"/>
      <c r="YT15326" s="68"/>
      <c r="YU15326" s="68"/>
      <c r="YV15326" s="68"/>
      <c r="YW15326" s="68"/>
      <c r="YX15326" s="68">
        <v>0.13464981663856901</v>
      </c>
      <c r="YY15326" s="68"/>
      <c r="YZ15326" s="68"/>
      <c r="ZA15326" s="68"/>
      <c r="ZB15326" s="68"/>
      <c r="ZC15326" s="68"/>
      <c r="ZD15326" s="68"/>
    </row>
    <row r="15327" spans="658:680" x14ac:dyDescent="0.25">
      <c r="YH15327" s="68"/>
      <c r="YI15327" s="68"/>
      <c r="YJ15327" s="68"/>
      <c r="YK15327" s="68"/>
      <c r="YL15327" s="68"/>
      <c r="YM15327" s="68"/>
      <c r="YN15327" s="68"/>
      <c r="YO15327" s="68"/>
      <c r="YP15327" s="68"/>
      <c r="YQ15327" s="68"/>
      <c r="YR15327" s="68"/>
      <c r="YS15327" s="68"/>
      <c r="YT15327" s="68"/>
      <c r="YU15327" s="68"/>
      <c r="YV15327" s="68"/>
      <c r="YW15327" s="68"/>
      <c r="YX15327" s="68">
        <v>0.13464981663856901</v>
      </c>
      <c r="YY15327" s="68"/>
      <c r="YZ15327" s="68"/>
      <c r="ZA15327" s="68"/>
      <c r="ZB15327" s="68"/>
      <c r="ZC15327" s="68"/>
      <c r="ZD15327" s="68"/>
    </row>
    <row r="15328" spans="658:680" x14ac:dyDescent="0.25">
      <c r="YH15328" s="68"/>
      <c r="YI15328" s="68"/>
      <c r="YJ15328" s="68"/>
      <c r="YK15328" s="68"/>
      <c r="YL15328" s="68"/>
      <c r="YM15328" s="68"/>
      <c r="YN15328" s="68"/>
      <c r="YO15328" s="68"/>
      <c r="YP15328" s="68"/>
      <c r="YQ15328" s="68"/>
      <c r="YR15328" s="68"/>
      <c r="YS15328" s="68"/>
      <c r="YT15328" s="68"/>
      <c r="YU15328" s="68"/>
      <c r="YV15328" s="68"/>
      <c r="YW15328" s="68"/>
      <c r="YX15328" s="68">
        <v>0.134541200515951</v>
      </c>
      <c r="YY15328" s="68"/>
      <c r="YZ15328" s="68"/>
      <c r="ZA15328" s="68"/>
      <c r="ZB15328" s="68"/>
      <c r="ZC15328" s="68"/>
      <c r="ZD15328" s="68"/>
    </row>
    <row r="15329" spans="658:680" x14ac:dyDescent="0.25">
      <c r="YH15329" s="68"/>
      <c r="YI15329" s="68"/>
      <c r="YJ15329" s="68"/>
      <c r="YK15329" s="68"/>
      <c r="YL15329" s="68"/>
      <c r="YM15329" s="68"/>
      <c r="YN15329" s="68"/>
      <c r="YO15329" s="68"/>
      <c r="YP15329" s="68"/>
      <c r="YQ15329" s="68"/>
      <c r="YR15329" s="68"/>
      <c r="YS15329" s="68"/>
      <c r="YT15329" s="68"/>
      <c r="YU15329" s="68"/>
      <c r="YV15329" s="68"/>
      <c r="YW15329" s="68"/>
      <c r="YX15329" s="68">
        <v>0.134541200515951</v>
      </c>
      <c r="YY15329" s="68"/>
      <c r="YZ15329" s="68"/>
      <c r="ZA15329" s="68"/>
      <c r="ZB15329" s="68"/>
      <c r="ZC15329" s="68"/>
      <c r="ZD15329" s="68"/>
    </row>
    <row r="15330" spans="658:680" x14ac:dyDescent="0.25">
      <c r="YH15330" s="68"/>
      <c r="YI15330" s="68"/>
      <c r="YJ15330" s="68"/>
      <c r="YK15330" s="68"/>
      <c r="YL15330" s="68"/>
      <c r="YM15330" s="68"/>
      <c r="YN15330" s="68"/>
      <c r="YO15330" s="68"/>
      <c r="YP15330" s="68"/>
      <c r="YQ15330" s="68"/>
      <c r="YR15330" s="68"/>
      <c r="YS15330" s="68"/>
      <c r="YT15330" s="68"/>
      <c r="YU15330" s="68"/>
      <c r="YV15330" s="68"/>
      <c r="YW15330" s="68"/>
      <c r="YX15330" s="68">
        <v>0.13344777924936399</v>
      </c>
      <c r="YY15330" s="68"/>
      <c r="YZ15330" s="68"/>
      <c r="ZA15330" s="68"/>
      <c r="ZB15330" s="68"/>
      <c r="ZC15330" s="68"/>
      <c r="ZD15330" s="68"/>
    </row>
    <row r="15331" spans="658:680" x14ac:dyDescent="0.25">
      <c r="YH15331" s="68"/>
      <c r="YI15331" s="68"/>
      <c r="YJ15331" s="68"/>
      <c r="YK15331" s="68"/>
      <c r="YL15331" s="68"/>
      <c r="YM15331" s="68"/>
      <c r="YN15331" s="68"/>
      <c r="YO15331" s="68"/>
      <c r="YP15331" s="68"/>
      <c r="YQ15331" s="68"/>
      <c r="YR15331" s="68"/>
      <c r="YS15331" s="68"/>
      <c r="YT15331" s="68"/>
      <c r="YU15331" s="68"/>
      <c r="YV15331" s="68"/>
      <c r="YW15331" s="68"/>
      <c r="YX15331" s="68">
        <v>0.13344777924936399</v>
      </c>
      <c r="YY15331" s="68"/>
      <c r="YZ15331" s="68"/>
      <c r="ZA15331" s="68"/>
      <c r="ZB15331" s="68"/>
      <c r="ZC15331" s="68"/>
      <c r="ZD15331" s="68"/>
    </row>
    <row r="15332" spans="658:680" x14ac:dyDescent="0.25">
      <c r="YH15332" s="68"/>
      <c r="YI15332" s="68"/>
      <c r="YJ15332" s="68"/>
      <c r="YK15332" s="68"/>
      <c r="YL15332" s="68"/>
      <c r="YM15332" s="68"/>
      <c r="YN15332" s="68"/>
      <c r="YO15332" s="68"/>
      <c r="YP15332" s="68"/>
      <c r="YQ15332" s="68"/>
      <c r="YR15332" s="68"/>
      <c r="YS15332" s="68"/>
      <c r="YT15332" s="68"/>
      <c r="YU15332" s="68"/>
      <c r="YV15332" s="68"/>
      <c r="YW15332" s="68"/>
      <c r="YX15332" s="68">
        <v>0.133186834442833</v>
      </c>
      <c r="YY15332" s="68"/>
      <c r="YZ15332" s="68"/>
      <c r="ZA15332" s="68"/>
      <c r="ZB15332" s="68"/>
      <c r="ZC15332" s="68"/>
      <c r="ZD15332" s="68"/>
    </row>
    <row r="15333" spans="658:680" x14ac:dyDescent="0.25">
      <c r="YH15333" s="68"/>
      <c r="YI15333" s="68"/>
      <c r="YJ15333" s="68"/>
      <c r="YK15333" s="68"/>
      <c r="YL15333" s="68"/>
      <c r="YM15333" s="68"/>
      <c r="YN15333" s="68"/>
      <c r="YO15333" s="68"/>
      <c r="YP15333" s="68"/>
      <c r="YQ15333" s="68"/>
      <c r="YR15333" s="68"/>
      <c r="YS15333" s="68"/>
      <c r="YT15333" s="68"/>
      <c r="YU15333" s="68"/>
      <c r="YV15333" s="68"/>
      <c r="YW15333" s="68"/>
      <c r="YX15333" s="68">
        <v>0.132591552941208</v>
      </c>
      <c r="YY15333" s="68"/>
      <c r="YZ15333" s="68"/>
      <c r="ZA15333" s="68"/>
      <c r="ZB15333" s="68"/>
      <c r="ZC15333" s="68"/>
      <c r="ZD15333" s="68"/>
    </row>
    <row r="15334" spans="658:680" x14ac:dyDescent="0.25">
      <c r="YH15334" s="68"/>
      <c r="YI15334" s="68"/>
      <c r="YJ15334" s="68"/>
      <c r="YK15334" s="68"/>
      <c r="YL15334" s="68"/>
      <c r="YM15334" s="68"/>
      <c r="YN15334" s="68"/>
      <c r="YO15334" s="68"/>
      <c r="YP15334" s="68"/>
      <c r="YQ15334" s="68"/>
      <c r="YR15334" s="68"/>
      <c r="YS15334" s="68"/>
      <c r="YT15334" s="68"/>
      <c r="YU15334" s="68"/>
      <c r="YV15334" s="68"/>
      <c r="YW15334" s="68"/>
      <c r="YX15334" s="68">
        <v>0.132591552941208</v>
      </c>
      <c r="YY15334" s="68"/>
      <c r="YZ15334" s="68"/>
      <c r="ZA15334" s="68"/>
      <c r="ZB15334" s="68"/>
      <c r="ZC15334" s="68"/>
      <c r="ZD15334" s="68"/>
    </row>
    <row r="15335" spans="658:680" x14ac:dyDescent="0.25">
      <c r="YH15335" s="68"/>
      <c r="YI15335" s="68"/>
      <c r="YJ15335" s="68"/>
      <c r="YK15335" s="68"/>
      <c r="YL15335" s="68"/>
      <c r="YM15335" s="68"/>
      <c r="YN15335" s="68"/>
      <c r="YO15335" s="68"/>
      <c r="YP15335" s="68"/>
      <c r="YQ15335" s="68"/>
      <c r="YR15335" s="68"/>
      <c r="YS15335" s="68"/>
      <c r="YT15335" s="68"/>
      <c r="YU15335" s="68"/>
      <c r="YV15335" s="68"/>
      <c r="YW15335" s="68"/>
      <c r="YX15335" s="68">
        <v>0.13258222333636199</v>
      </c>
      <c r="YY15335" s="68"/>
      <c r="YZ15335" s="68"/>
      <c r="ZA15335" s="68"/>
      <c r="ZB15335" s="68"/>
      <c r="ZC15335" s="68"/>
      <c r="ZD15335" s="68"/>
    </row>
    <row r="15336" spans="658:680" x14ac:dyDescent="0.25">
      <c r="YH15336" s="68"/>
      <c r="YI15336" s="68"/>
      <c r="YJ15336" s="68"/>
      <c r="YK15336" s="68"/>
      <c r="YL15336" s="68"/>
      <c r="YM15336" s="68"/>
      <c r="YN15336" s="68"/>
      <c r="YO15336" s="68"/>
      <c r="YP15336" s="68"/>
      <c r="YQ15336" s="68"/>
      <c r="YR15336" s="68"/>
      <c r="YS15336" s="68"/>
      <c r="YT15336" s="68"/>
      <c r="YU15336" s="68"/>
      <c r="YV15336" s="68"/>
      <c r="YW15336" s="68"/>
      <c r="YX15336" s="68">
        <v>0.13258222333636199</v>
      </c>
      <c r="YY15336" s="68"/>
      <c r="YZ15336" s="68"/>
      <c r="ZA15336" s="68"/>
      <c r="ZB15336" s="68"/>
      <c r="ZC15336" s="68"/>
      <c r="ZD15336" s="68"/>
    </row>
    <row r="15337" spans="658:680" x14ac:dyDescent="0.25">
      <c r="YH15337" s="68"/>
      <c r="YI15337" s="68"/>
      <c r="YJ15337" s="68"/>
      <c r="YK15337" s="68"/>
      <c r="YL15337" s="68"/>
      <c r="YM15337" s="68"/>
      <c r="YN15337" s="68"/>
      <c r="YO15337" s="68"/>
      <c r="YP15337" s="68"/>
      <c r="YQ15337" s="68"/>
      <c r="YR15337" s="68"/>
      <c r="YS15337" s="68"/>
      <c r="YT15337" s="68"/>
      <c r="YU15337" s="68"/>
      <c r="YV15337" s="68"/>
      <c r="YW15337" s="68"/>
      <c r="YX15337" s="68">
        <v>0.13252754765337099</v>
      </c>
      <c r="YY15337" s="68"/>
      <c r="YZ15337" s="68"/>
      <c r="ZA15337" s="68"/>
      <c r="ZB15337" s="68"/>
      <c r="ZC15337" s="68"/>
      <c r="ZD15337" s="68"/>
    </row>
    <row r="15338" spans="658:680" x14ac:dyDescent="0.25">
      <c r="YH15338" s="68"/>
      <c r="YI15338" s="68"/>
      <c r="YJ15338" s="68"/>
      <c r="YK15338" s="68"/>
      <c r="YL15338" s="68"/>
      <c r="YM15338" s="68"/>
      <c r="YN15338" s="68"/>
      <c r="YO15338" s="68"/>
      <c r="YP15338" s="68"/>
      <c r="YQ15338" s="68"/>
      <c r="YR15338" s="68"/>
      <c r="YS15338" s="68"/>
      <c r="YT15338" s="68"/>
      <c r="YU15338" s="68"/>
      <c r="YV15338" s="68"/>
      <c r="YW15338" s="68"/>
      <c r="YX15338" s="68">
        <v>0.13252754765337099</v>
      </c>
      <c r="YY15338" s="68"/>
      <c r="YZ15338" s="68"/>
      <c r="ZA15338" s="68"/>
      <c r="ZB15338" s="68"/>
      <c r="ZC15338" s="68"/>
      <c r="ZD15338" s="68"/>
    </row>
    <row r="15339" spans="658:680" x14ac:dyDescent="0.25">
      <c r="YH15339" s="68"/>
      <c r="YI15339" s="68"/>
      <c r="YJ15339" s="68"/>
      <c r="YK15339" s="68"/>
      <c r="YL15339" s="68"/>
      <c r="YM15339" s="68"/>
      <c r="YN15339" s="68"/>
      <c r="YO15339" s="68"/>
      <c r="YP15339" s="68"/>
      <c r="YQ15339" s="68"/>
      <c r="YR15339" s="68"/>
      <c r="YS15339" s="68"/>
      <c r="YT15339" s="68"/>
      <c r="YU15339" s="68"/>
      <c r="YV15339" s="68"/>
      <c r="YW15339" s="68"/>
      <c r="YX15339" s="68">
        <v>0.13235101588347301</v>
      </c>
      <c r="YY15339" s="68"/>
      <c r="YZ15339" s="68"/>
      <c r="ZA15339" s="68"/>
      <c r="ZB15339" s="68"/>
      <c r="ZC15339" s="68"/>
      <c r="ZD15339" s="68"/>
    </row>
    <row r="15340" spans="658:680" x14ac:dyDescent="0.25">
      <c r="YH15340" s="68"/>
      <c r="YI15340" s="68"/>
      <c r="YJ15340" s="68"/>
      <c r="YK15340" s="68"/>
      <c r="YL15340" s="68"/>
      <c r="YM15340" s="68"/>
      <c r="YN15340" s="68"/>
      <c r="YO15340" s="68"/>
      <c r="YP15340" s="68"/>
      <c r="YQ15340" s="68"/>
      <c r="YR15340" s="68"/>
      <c r="YS15340" s="68"/>
      <c r="YT15340" s="68"/>
      <c r="YU15340" s="68"/>
      <c r="YV15340" s="68"/>
      <c r="YW15340" s="68"/>
      <c r="YX15340" s="68">
        <v>0.13235101588347301</v>
      </c>
      <c r="YY15340" s="68"/>
      <c r="YZ15340" s="68"/>
      <c r="ZA15340" s="68"/>
      <c r="ZB15340" s="68"/>
      <c r="ZC15340" s="68"/>
      <c r="ZD15340" s="68"/>
    </row>
    <row r="15341" spans="658:680" x14ac:dyDescent="0.25">
      <c r="YH15341" s="68"/>
      <c r="YI15341" s="68"/>
      <c r="YJ15341" s="68"/>
      <c r="YK15341" s="68"/>
      <c r="YL15341" s="68"/>
      <c r="YM15341" s="68"/>
      <c r="YN15341" s="68"/>
      <c r="YO15341" s="68"/>
      <c r="YP15341" s="68"/>
      <c r="YQ15341" s="68"/>
      <c r="YR15341" s="68"/>
      <c r="YS15341" s="68"/>
      <c r="YT15341" s="68"/>
      <c r="YU15341" s="68"/>
      <c r="YV15341" s="68"/>
      <c r="YW15341" s="68"/>
      <c r="YX15341" s="68">
        <v>0.132323693777883</v>
      </c>
      <c r="YY15341" s="68"/>
      <c r="YZ15341" s="68"/>
      <c r="ZA15341" s="68"/>
      <c r="ZB15341" s="68"/>
      <c r="ZC15341" s="68"/>
      <c r="ZD15341" s="68"/>
    </row>
    <row r="15342" spans="658:680" x14ac:dyDescent="0.25">
      <c r="YH15342" s="68"/>
      <c r="YI15342" s="68"/>
      <c r="YJ15342" s="68"/>
      <c r="YK15342" s="68"/>
      <c r="YL15342" s="68"/>
      <c r="YM15342" s="68"/>
      <c r="YN15342" s="68"/>
      <c r="YO15342" s="68"/>
      <c r="YP15342" s="68"/>
      <c r="YQ15342" s="68"/>
      <c r="YR15342" s="68"/>
      <c r="YS15342" s="68"/>
      <c r="YT15342" s="68"/>
      <c r="YU15342" s="68"/>
      <c r="YV15342" s="68"/>
      <c r="YW15342" s="68"/>
      <c r="YX15342" s="68">
        <v>0.132323693777883</v>
      </c>
      <c r="YY15342" s="68"/>
      <c r="YZ15342" s="68"/>
      <c r="ZA15342" s="68"/>
      <c r="ZB15342" s="68"/>
      <c r="ZC15342" s="68"/>
      <c r="ZD15342" s="68"/>
    </row>
    <row r="15343" spans="658:680" x14ac:dyDescent="0.25">
      <c r="YH15343" s="68"/>
      <c r="YI15343" s="68"/>
      <c r="YJ15343" s="68"/>
      <c r="YK15343" s="68"/>
      <c r="YL15343" s="68"/>
      <c r="YM15343" s="68"/>
      <c r="YN15343" s="68"/>
      <c r="YO15343" s="68"/>
      <c r="YP15343" s="68"/>
      <c r="YQ15343" s="68"/>
      <c r="YR15343" s="68"/>
      <c r="YS15343" s="68"/>
      <c r="YT15343" s="68"/>
      <c r="YU15343" s="68"/>
      <c r="YV15343" s="68"/>
      <c r="YW15343" s="68"/>
      <c r="YX15343" s="68">
        <v>0.13204889377906701</v>
      </c>
      <c r="YY15343" s="68"/>
      <c r="YZ15343" s="68"/>
      <c r="ZA15343" s="68"/>
      <c r="ZB15343" s="68"/>
      <c r="ZC15343" s="68"/>
      <c r="ZD15343" s="68"/>
    </row>
    <row r="15344" spans="658:680" x14ac:dyDescent="0.25">
      <c r="YH15344" s="68"/>
      <c r="YI15344" s="68"/>
      <c r="YJ15344" s="68"/>
      <c r="YK15344" s="68"/>
      <c r="YL15344" s="68"/>
      <c r="YM15344" s="68"/>
      <c r="YN15344" s="68"/>
      <c r="YO15344" s="68"/>
      <c r="YP15344" s="68"/>
      <c r="YQ15344" s="68"/>
      <c r="YR15344" s="68"/>
      <c r="YS15344" s="68"/>
      <c r="YT15344" s="68"/>
      <c r="YU15344" s="68"/>
      <c r="YV15344" s="68"/>
      <c r="YW15344" s="68"/>
      <c r="YX15344" s="68">
        <v>0.13204889377906701</v>
      </c>
      <c r="YY15344" s="68"/>
      <c r="YZ15344" s="68"/>
      <c r="ZA15344" s="68"/>
      <c r="ZB15344" s="68"/>
      <c r="ZC15344" s="68"/>
      <c r="ZD15344" s="68"/>
    </row>
    <row r="15345" spans="658:680" x14ac:dyDescent="0.25">
      <c r="YH15345" s="68"/>
      <c r="YI15345" s="68"/>
      <c r="YJ15345" s="68"/>
      <c r="YK15345" s="68"/>
      <c r="YL15345" s="68"/>
      <c r="YM15345" s="68"/>
      <c r="YN15345" s="68"/>
      <c r="YO15345" s="68"/>
      <c r="YP15345" s="68"/>
      <c r="YQ15345" s="68"/>
      <c r="YR15345" s="68"/>
      <c r="YS15345" s="68"/>
      <c r="YT15345" s="68"/>
      <c r="YU15345" s="68"/>
      <c r="YV15345" s="68"/>
      <c r="YW15345" s="68"/>
      <c r="YX15345" s="68">
        <v>0.131918139694538</v>
      </c>
      <c r="YY15345" s="68"/>
      <c r="YZ15345" s="68"/>
      <c r="ZA15345" s="68"/>
      <c r="ZB15345" s="68"/>
      <c r="ZC15345" s="68"/>
      <c r="ZD15345" s="68"/>
    </row>
    <row r="15346" spans="658:680" x14ac:dyDescent="0.25">
      <c r="YH15346" s="68"/>
      <c r="YI15346" s="68"/>
      <c r="YJ15346" s="68"/>
      <c r="YK15346" s="68"/>
      <c r="YL15346" s="68"/>
      <c r="YM15346" s="68"/>
      <c r="YN15346" s="68"/>
      <c r="YO15346" s="68"/>
      <c r="YP15346" s="68"/>
      <c r="YQ15346" s="68"/>
      <c r="YR15346" s="68"/>
      <c r="YS15346" s="68"/>
      <c r="YT15346" s="68"/>
      <c r="YU15346" s="68"/>
      <c r="YV15346" s="68"/>
      <c r="YW15346" s="68"/>
      <c r="YX15346" s="68">
        <v>0.131918139694538</v>
      </c>
      <c r="YY15346" s="68"/>
      <c r="YZ15346" s="68"/>
      <c r="ZA15346" s="68"/>
      <c r="ZB15346" s="68"/>
      <c r="ZC15346" s="68"/>
      <c r="ZD15346" s="68"/>
    </row>
    <row r="15347" spans="658:680" x14ac:dyDescent="0.25">
      <c r="YH15347" s="68"/>
      <c r="YI15347" s="68"/>
      <c r="YJ15347" s="68"/>
      <c r="YK15347" s="68"/>
      <c r="YL15347" s="68"/>
      <c r="YM15347" s="68"/>
      <c r="YN15347" s="68"/>
      <c r="YO15347" s="68"/>
      <c r="YP15347" s="68"/>
      <c r="YQ15347" s="68"/>
      <c r="YR15347" s="68"/>
      <c r="YS15347" s="68"/>
      <c r="YT15347" s="68"/>
      <c r="YU15347" s="68"/>
      <c r="YV15347" s="68"/>
      <c r="YW15347" s="68"/>
      <c r="YX15347" s="68">
        <v>0.13132252313016901</v>
      </c>
      <c r="YY15347" s="68"/>
      <c r="YZ15347" s="68"/>
      <c r="ZA15347" s="68"/>
      <c r="ZB15347" s="68"/>
      <c r="ZC15347" s="68"/>
      <c r="ZD15347" s="68"/>
    </row>
    <row r="15348" spans="658:680" x14ac:dyDescent="0.25">
      <c r="YH15348" s="68"/>
      <c r="YI15348" s="68"/>
      <c r="YJ15348" s="68"/>
      <c r="YK15348" s="68"/>
      <c r="YL15348" s="68"/>
      <c r="YM15348" s="68"/>
      <c r="YN15348" s="68"/>
      <c r="YO15348" s="68"/>
      <c r="YP15348" s="68"/>
      <c r="YQ15348" s="68"/>
      <c r="YR15348" s="68"/>
      <c r="YS15348" s="68"/>
      <c r="YT15348" s="68"/>
      <c r="YU15348" s="68"/>
      <c r="YV15348" s="68"/>
      <c r="YW15348" s="68"/>
      <c r="YX15348" s="68">
        <v>0.13132252313016901</v>
      </c>
      <c r="YY15348" s="68"/>
      <c r="YZ15348" s="68"/>
      <c r="ZA15348" s="68"/>
      <c r="ZB15348" s="68"/>
      <c r="ZC15348" s="68"/>
      <c r="ZD15348" s="68"/>
    </row>
    <row r="15349" spans="658:680" x14ac:dyDescent="0.25">
      <c r="YH15349" s="68"/>
      <c r="YI15349" s="68"/>
      <c r="YJ15349" s="68"/>
      <c r="YK15349" s="68"/>
      <c r="YL15349" s="68"/>
      <c r="YM15349" s="68"/>
      <c r="YN15349" s="68"/>
      <c r="YO15349" s="68"/>
      <c r="YP15349" s="68"/>
      <c r="YQ15349" s="68"/>
      <c r="YR15349" s="68"/>
      <c r="YS15349" s="68"/>
      <c r="YT15349" s="68"/>
      <c r="YU15349" s="68"/>
      <c r="YV15349" s="68"/>
      <c r="YW15349" s="68"/>
      <c r="YX15349" s="68">
        <v>0.13099447602363401</v>
      </c>
      <c r="YY15349" s="68"/>
      <c r="YZ15349" s="68"/>
      <c r="ZA15349" s="68"/>
      <c r="ZB15349" s="68"/>
      <c r="ZC15349" s="68"/>
      <c r="ZD15349" s="68"/>
    </row>
    <row r="15350" spans="658:680" x14ac:dyDescent="0.25">
      <c r="YH15350" s="68"/>
      <c r="YI15350" s="68"/>
      <c r="YJ15350" s="68"/>
      <c r="YK15350" s="68"/>
      <c r="YL15350" s="68"/>
      <c r="YM15350" s="68"/>
      <c r="YN15350" s="68"/>
      <c r="YO15350" s="68"/>
      <c r="YP15350" s="68"/>
      <c r="YQ15350" s="68"/>
      <c r="YR15350" s="68"/>
      <c r="YS15350" s="68"/>
      <c r="YT15350" s="68"/>
      <c r="YU15350" s="68"/>
      <c r="YV15350" s="68"/>
      <c r="YW15350" s="68"/>
      <c r="YX15350" s="68">
        <v>0.13099447602363401</v>
      </c>
      <c r="YY15350" s="68"/>
      <c r="YZ15350" s="68"/>
      <c r="ZA15350" s="68"/>
      <c r="ZB15350" s="68"/>
      <c r="ZC15350" s="68"/>
      <c r="ZD15350" s="68"/>
    </row>
    <row r="15351" spans="658:680" x14ac:dyDescent="0.25">
      <c r="YH15351" s="68"/>
      <c r="YI15351" s="68"/>
      <c r="YJ15351" s="68"/>
      <c r="YK15351" s="68"/>
      <c r="YL15351" s="68"/>
      <c r="YM15351" s="68"/>
      <c r="YN15351" s="68"/>
      <c r="YO15351" s="68"/>
      <c r="YP15351" s="68"/>
      <c r="YQ15351" s="68"/>
      <c r="YR15351" s="68"/>
      <c r="YS15351" s="68"/>
      <c r="YT15351" s="68"/>
      <c r="YU15351" s="68"/>
      <c r="YV15351" s="68"/>
      <c r="YW15351" s="68"/>
      <c r="YX15351" s="68">
        <v>0.13089890602170801</v>
      </c>
      <c r="YY15351" s="68"/>
      <c r="YZ15351" s="68"/>
      <c r="ZA15351" s="68"/>
      <c r="ZB15351" s="68"/>
      <c r="ZC15351" s="68"/>
      <c r="ZD15351" s="68"/>
    </row>
    <row r="15352" spans="658:680" x14ac:dyDescent="0.25">
      <c r="YH15352" s="68"/>
      <c r="YI15352" s="68"/>
      <c r="YJ15352" s="68"/>
      <c r="YK15352" s="68"/>
      <c r="YL15352" s="68"/>
      <c r="YM15352" s="68"/>
      <c r="YN15352" s="68"/>
      <c r="YO15352" s="68"/>
      <c r="YP15352" s="68"/>
      <c r="YQ15352" s="68"/>
      <c r="YR15352" s="68"/>
      <c r="YS15352" s="68"/>
      <c r="YT15352" s="68"/>
      <c r="YU15352" s="68"/>
      <c r="YV15352" s="68"/>
      <c r="YW15352" s="68"/>
      <c r="YX15352" s="68">
        <v>0.13089890602170801</v>
      </c>
      <c r="YY15352" s="68"/>
      <c r="YZ15352" s="68"/>
      <c r="ZA15352" s="68"/>
      <c r="ZB15352" s="68"/>
      <c r="ZC15352" s="68"/>
      <c r="ZD15352" s="68"/>
    </row>
    <row r="15353" spans="658:680" x14ac:dyDescent="0.25">
      <c r="YH15353" s="68"/>
      <c r="YI15353" s="68"/>
      <c r="YJ15353" s="68"/>
      <c r="YK15353" s="68"/>
      <c r="YL15353" s="68"/>
      <c r="YM15353" s="68"/>
      <c r="YN15353" s="68"/>
      <c r="YO15353" s="68"/>
      <c r="YP15353" s="68"/>
      <c r="YQ15353" s="68"/>
      <c r="YR15353" s="68"/>
      <c r="YS15353" s="68"/>
      <c r="YT15353" s="68"/>
      <c r="YU15353" s="68"/>
      <c r="YV15353" s="68"/>
      <c r="YW15353" s="68"/>
      <c r="YX15353" s="68">
        <v>0.13087941352318599</v>
      </c>
      <c r="YY15353" s="68"/>
      <c r="YZ15353" s="68"/>
      <c r="ZA15353" s="68"/>
      <c r="ZB15353" s="68"/>
      <c r="ZC15353" s="68"/>
      <c r="ZD15353" s="68"/>
    </row>
    <row r="15354" spans="658:680" x14ac:dyDescent="0.25">
      <c r="YH15354" s="68"/>
      <c r="YI15354" s="68"/>
      <c r="YJ15354" s="68"/>
      <c r="YK15354" s="68"/>
      <c r="YL15354" s="68"/>
      <c r="YM15354" s="68"/>
      <c r="YN15354" s="68"/>
      <c r="YO15354" s="68"/>
      <c r="YP15354" s="68"/>
      <c r="YQ15354" s="68"/>
      <c r="YR15354" s="68"/>
      <c r="YS15354" s="68"/>
      <c r="YT15354" s="68"/>
      <c r="YU15354" s="68"/>
      <c r="YV15354" s="68"/>
      <c r="YW15354" s="68"/>
      <c r="YX15354" s="68">
        <v>0.13087941352318599</v>
      </c>
      <c r="YY15354" s="68"/>
      <c r="YZ15354" s="68"/>
      <c r="ZA15354" s="68"/>
      <c r="ZB15354" s="68"/>
      <c r="ZC15354" s="68"/>
      <c r="ZD15354" s="68"/>
    </row>
    <row r="15355" spans="658:680" x14ac:dyDescent="0.25">
      <c r="YH15355" s="68"/>
      <c r="YI15355" s="68"/>
      <c r="YJ15355" s="68"/>
      <c r="YK15355" s="68"/>
      <c r="YL15355" s="68"/>
      <c r="YM15355" s="68"/>
      <c r="YN15355" s="68"/>
      <c r="YO15355" s="68"/>
      <c r="YP15355" s="68"/>
      <c r="YQ15355" s="68"/>
      <c r="YR15355" s="68"/>
      <c r="YS15355" s="68"/>
      <c r="YT15355" s="68"/>
      <c r="YU15355" s="68"/>
      <c r="YV15355" s="68"/>
      <c r="YW15355" s="68"/>
      <c r="YX15355" s="68">
        <v>0.13054409606217701</v>
      </c>
      <c r="YY15355" s="68"/>
      <c r="YZ15355" s="68"/>
      <c r="ZA15355" s="68"/>
      <c r="ZB15355" s="68"/>
      <c r="ZC15355" s="68"/>
      <c r="ZD15355" s="68"/>
    </row>
    <row r="15356" spans="658:680" x14ac:dyDescent="0.25">
      <c r="YH15356" s="68"/>
      <c r="YI15356" s="68"/>
      <c r="YJ15356" s="68"/>
      <c r="YK15356" s="68"/>
      <c r="YL15356" s="68"/>
      <c r="YM15356" s="68"/>
      <c r="YN15356" s="68"/>
      <c r="YO15356" s="68"/>
      <c r="YP15356" s="68"/>
      <c r="YQ15356" s="68"/>
      <c r="YR15356" s="68"/>
      <c r="YS15356" s="68"/>
      <c r="YT15356" s="68"/>
      <c r="YU15356" s="68"/>
      <c r="YV15356" s="68"/>
      <c r="YW15356" s="68"/>
      <c r="YX15356" s="68">
        <v>0.13054409606217701</v>
      </c>
      <c r="YY15356" s="68"/>
      <c r="YZ15356" s="68"/>
      <c r="ZA15356" s="68"/>
      <c r="ZB15356" s="68"/>
      <c r="ZC15356" s="68"/>
      <c r="ZD15356" s="68"/>
    </row>
    <row r="15357" spans="658:680" x14ac:dyDescent="0.25">
      <c r="YH15357" s="68"/>
      <c r="YI15357" s="68"/>
      <c r="YJ15357" s="68"/>
      <c r="YK15357" s="68"/>
      <c r="YL15357" s="68"/>
      <c r="YM15357" s="68"/>
      <c r="YN15357" s="68"/>
      <c r="YO15357" s="68"/>
      <c r="YP15357" s="68"/>
      <c r="YQ15357" s="68"/>
      <c r="YR15357" s="68"/>
      <c r="YS15357" s="68"/>
      <c r="YT15357" s="68"/>
      <c r="YU15357" s="68"/>
      <c r="YV15357" s="68"/>
      <c r="YW15357" s="68"/>
      <c r="YX15357" s="68">
        <v>0.13045829756918101</v>
      </c>
      <c r="YY15357" s="68"/>
      <c r="YZ15357" s="68"/>
      <c r="ZA15357" s="68"/>
      <c r="ZB15357" s="68"/>
      <c r="ZC15357" s="68"/>
      <c r="ZD15357" s="68"/>
    </row>
    <row r="15358" spans="658:680" x14ac:dyDescent="0.25">
      <c r="YH15358" s="68"/>
      <c r="YI15358" s="68"/>
      <c r="YJ15358" s="68"/>
      <c r="YK15358" s="68"/>
      <c r="YL15358" s="68"/>
      <c r="YM15358" s="68"/>
      <c r="YN15358" s="68"/>
      <c r="YO15358" s="68"/>
      <c r="YP15358" s="68"/>
      <c r="YQ15358" s="68"/>
      <c r="YR15358" s="68"/>
      <c r="YS15358" s="68"/>
      <c r="YT15358" s="68"/>
      <c r="YU15358" s="68"/>
      <c r="YV15358" s="68"/>
      <c r="YW15358" s="68"/>
      <c r="YX15358" s="68">
        <v>0.13045829756918101</v>
      </c>
      <c r="YY15358" s="68"/>
      <c r="YZ15358" s="68"/>
      <c r="ZA15358" s="68"/>
      <c r="ZB15358" s="68"/>
      <c r="ZC15358" s="68"/>
      <c r="ZD15358" s="68"/>
    </row>
    <row r="15359" spans="658:680" x14ac:dyDescent="0.25">
      <c r="YH15359" s="68"/>
      <c r="YI15359" s="68"/>
      <c r="YJ15359" s="68"/>
      <c r="YK15359" s="68"/>
      <c r="YL15359" s="68"/>
      <c r="YM15359" s="68"/>
      <c r="YN15359" s="68"/>
      <c r="YO15359" s="68"/>
      <c r="YP15359" s="68"/>
      <c r="YQ15359" s="68"/>
      <c r="YR15359" s="68"/>
      <c r="YS15359" s="68"/>
      <c r="YT15359" s="68"/>
      <c r="YU15359" s="68"/>
      <c r="YV15359" s="68"/>
      <c r="YW15359" s="68"/>
      <c r="YX15359" s="68">
        <v>0.13041722941866599</v>
      </c>
      <c r="YY15359" s="68"/>
      <c r="YZ15359" s="68"/>
      <c r="ZA15359" s="68"/>
      <c r="ZB15359" s="68"/>
      <c r="ZC15359" s="68"/>
      <c r="ZD15359" s="68"/>
    </row>
    <row r="15360" spans="658:680" x14ac:dyDescent="0.25">
      <c r="YH15360" s="68"/>
      <c r="YI15360" s="68"/>
      <c r="YJ15360" s="68"/>
      <c r="YK15360" s="68"/>
      <c r="YL15360" s="68"/>
      <c r="YM15360" s="68"/>
      <c r="YN15360" s="68"/>
      <c r="YO15360" s="68"/>
      <c r="YP15360" s="68"/>
      <c r="YQ15360" s="68"/>
      <c r="YR15360" s="68"/>
      <c r="YS15360" s="68"/>
      <c r="YT15360" s="68"/>
      <c r="YU15360" s="68"/>
      <c r="YV15360" s="68"/>
      <c r="YW15360" s="68"/>
      <c r="YX15360" s="68">
        <v>0.13041722941866599</v>
      </c>
      <c r="YY15360" s="68"/>
      <c r="YZ15360" s="68"/>
      <c r="ZA15360" s="68"/>
      <c r="ZB15360" s="68"/>
      <c r="ZC15360" s="68"/>
      <c r="ZD15360" s="68"/>
    </row>
    <row r="15361" spans="658:680" x14ac:dyDescent="0.25">
      <c r="YH15361" s="68"/>
      <c r="YI15361" s="68"/>
      <c r="YJ15361" s="68"/>
      <c r="YK15361" s="68"/>
      <c r="YL15361" s="68"/>
      <c r="YM15361" s="68"/>
      <c r="YN15361" s="68"/>
      <c r="YO15361" s="68"/>
      <c r="YP15361" s="68"/>
      <c r="YQ15361" s="68"/>
      <c r="YR15361" s="68"/>
      <c r="YS15361" s="68"/>
      <c r="YT15361" s="68"/>
      <c r="YU15361" s="68"/>
      <c r="YV15361" s="68"/>
      <c r="YW15361" s="68"/>
      <c r="YX15361" s="68">
        <v>0.13041646054325101</v>
      </c>
      <c r="YY15361" s="68"/>
      <c r="YZ15361" s="68"/>
      <c r="ZA15361" s="68"/>
      <c r="ZB15361" s="68"/>
      <c r="ZC15361" s="68"/>
      <c r="ZD15361" s="68"/>
    </row>
    <row r="15362" spans="658:680" x14ac:dyDescent="0.25">
      <c r="YH15362" s="68"/>
      <c r="YI15362" s="68"/>
      <c r="YJ15362" s="68"/>
      <c r="YK15362" s="68"/>
      <c r="YL15362" s="68"/>
      <c r="YM15362" s="68"/>
      <c r="YN15362" s="68"/>
      <c r="YO15362" s="68"/>
      <c r="YP15362" s="68"/>
      <c r="YQ15362" s="68"/>
      <c r="YR15362" s="68"/>
      <c r="YS15362" s="68"/>
      <c r="YT15362" s="68"/>
      <c r="YU15362" s="68"/>
      <c r="YV15362" s="68"/>
      <c r="YW15362" s="68"/>
      <c r="YX15362" s="68">
        <v>0.13041646054325101</v>
      </c>
      <c r="YY15362" s="68"/>
      <c r="YZ15362" s="68"/>
      <c r="ZA15362" s="68"/>
      <c r="ZB15362" s="68"/>
      <c r="ZC15362" s="68"/>
      <c r="ZD15362" s="68"/>
    </row>
    <row r="15363" spans="658:680" x14ac:dyDescent="0.25">
      <c r="YH15363" s="68"/>
      <c r="YI15363" s="68"/>
      <c r="YJ15363" s="68"/>
      <c r="YK15363" s="68"/>
      <c r="YL15363" s="68"/>
      <c r="YM15363" s="68"/>
      <c r="YN15363" s="68"/>
      <c r="YO15363" s="68"/>
      <c r="YP15363" s="68"/>
      <c r="YQ15363" s="68"/>
      <c r="YR15363" s="68"/>
      <c r="YS15363" s="68"/>
      <c r="YT15363" s="68"/>
      <c r="YU15363" s="68"/>
      <c r="YV15363" s="68"/>
      <c r="YW15363" s="68"/>
      <c r="YX15363" s="68">
        <v>0.130407291051791</v>
      </c>
      <c r="YY15363" s="68"/>
      <c r="YZ15363" s="68"/>
      <c r="ZA15363" s="68"/>
      <c r="ZB15363" s="68"/>
      <c r="ZC15363" s="68"/>
      <c r="ZD15363" s="68"/>
    </row>
    <row r="15364" spans="658:680" x14ac:dyDescent="0.25">
      <c r="YH15364" s="68"/>
      <c r="YI15364" s="68"/>
      <c r="YJ15364" s="68"/>
      <c r="YK15364" s="68"/>
      <c r="YL15364" s="68"/>
      <c r="YM15364" s="68"/>
      <c r="YN15364" s="68"/>
      <c r="YO15364" s="68"/>
      <c r="YP15364" s="68"/>
      <c r="YQ15364" s="68"/>
      <c r="YR15364" s="68"/>
      <c r="YS15364" s="68"/>
      <c r="YT15364" s="68"/>
      <c r="YU15364" s="68"/>
      <c r="YV15364" s="68"/>
      <c r="YW15364" s="68"/>
      <c r="YX15364" s="68">
        <v>0.130407291051791</v>
      </c>
      <c r="YY15364" s="68"/>
      <c r="YZ15364" s="68"/>
      <c r="ZA15364" s="68"/>
      <c r="ZB15364" s="68"/>
      <c r="ZC15364" s="68"/>
      <c r="ZD15364" s="68"/>
    </row>
    <row r="15365" spans="658:680" x14ac:dyDescent="0.25">
      <c r="YH15365" s="68"/>
      <c r="YI15365" s="68"/>
      <c r="YJ15365" s="68"/>
      <c r="YK15365" s="68"/>
      <c r="YL15365" s="68"/>
      <c r="YM15365" s="68"/>
      <c r="YN15365" s="68"/>
      <c r="YO15365" s="68"/>
      <c r="YP15365" s="68"/>
      <c r="YQ15365" s="68"/>
      <c r="YR15365" s="68"/>
      <c r="YS15365" s="68"/>
      <c r="YT15365" s="68"/>
      <c r="YU15365" s="68"/>
      <c r="YV15365" s="68"/>
      <c r="YW15365" s="68"/>
      <c r="YX15365" s="68">
        <v>0.13015573405047201</v>
      </c>
      <c r="YY15365" s="68"/>
      <c r="YZ15365" s="68"/>
      <c r="ZA15365" s="68"/>
      <c r="ZB15365" s="68"/>
      <c r="ZC15365" s="68"/>
      <c r="ZD15365" s="68"/>
    </row>
    <row r="15366" spans="658:680" x14ac:dyDescent="0.25">
      <c r="YH15366" s="68"/>
      <c r="YI15366" s="68"/>
      <c r="YJ15366" s="68"/>
      <c r="YK15366" s="68"/>
      <c r="YL15366" s="68"/>
      <c r="YM15366" s="68"/>
      <c r="YN15366" s="68"/>
      <c r="YO15366" s="68"/>
      <c r="YP15366" s="68"/>
      <c r="YQ15366" s="68"/>
      <c r="YR15366" s="68"/>
      <c r="YS15366" s="68"/>
      <c r="YT15366" s="68"/>
      <c r="YU15366" s="68"/>
      <c r="YV15366" s="68"/>
      <c r="YW15366" s="68"/>
      <c r="YX15366" s="68">
        <v>0.13015573405047201</v>
      </c>
      <c r="YY15366" s="68"/>
      <c r="YZ15366" s="68"/>
      <c r="ZA15366" s="68"/>
      <c r="ZB15366" s="68"/>
      <c r="ZC15366" s="68"/>
      <c r="ZD15366" s="68"/>
    </row>
    <row r="15367" spans="658:680" x14ac:dyDescent="0.25">
      <c r="YH15367" s="68"/>
      <c r="YI15367" s="68"/>
      <c r="YJ15367" s="68"/>
      <c r="YK15367" s="68"/>
      <c r="YL15367" s="68"/>
      <c r="YM15367" s="68"/>
      <c r="YN15367" s="68"/>
      <c r="YO15367" s="68"/>
      <c r="YP15367" s="68"/>
      <c r="YQ15367" s="68"/>
      <c r="YR15367" s="68"/>
      <c r="YS15367" s="68"/>
      <c r="YT15367" s="68"/>
      <c r="YU15367" s="68"/>
      <c r="YV15367" s="68"/>
      <c r="YW15367" s="68"/>
      <c r="YX15367" s="68">
        <v>0.12990088345496001</v>
      </c>
      <c r="YY15367" s="68"/>
      <c r="YZ15367" s="68"/>
      <c r="ZA15367" s="68"/>
      <c r="ZB15367" s="68"/>
      <c r="ZC15367" s="68"/>
      <c r="ZD15367" s="68"/>
    </row>
    <row r="15368" spans="658:680" x14ac:dyDescent="0.25">
      <c r="YH15368" s="68"/>
      <c r="YI15368" s="68"/>
      <c r="YJ15368" s="68"/>
      <c r="YK15368" s="68"/>
      <c r="YL15368" s="68"/>
      <c r="YM15368" s="68"/>
      <c r="YN15368" s="68"/>
      <c r="YO15368" s="68"/>
      <c r="YP15368" s="68"/>
      <c r="YQ15368" s="68"/>
      <c r="YR15368" s="68"/>
      <c r="YS15368" s="68"/>
      <c r="YT15368" s="68"/>
      <c r="YU15368" s="68"/>
      <c r="YV15368" s="68"/>
      <c r="YW15368" s="68"/>
      <c r="YX15368" s="68">
        <v>0.129715258965587</v>
      </c>
      <c r="YY15368" s="68"/>
      <c r="YZ15368" s="68"/>
      <c r="ZA15368" s="68"/>
      <c r="ZB15368" s="68"/>
      <c r="ZC15368" s="68"/>
      <c r="ZD15368" s="68"/>
    </row>
    <row r="15369" spans="658:680" x14ac:dyDescent="0.25">
      <c r="YH15369" s="68"/>
      <c r="YI15369" s="68"/>
      <c r="YJ15369" s="68"/>
      <c r="YK15369" s="68"/>
      <c r="YL15369" s="68"/>
      <c r="YM15369" s="68"/>
      <c r="YN15369" s="68"/>
      <c r="YO15369" s="68"/>
      <c r="YP15369" s="68"/>
      <c r="YQ15369" s="68"/>
      <c r="YR15369" s="68"/>
      <c r="YS15369" s="68"/>
      <c r="YT15369" s="68"/>
      <c r="YU15369" s="68"/>
      <c r="YV15369" s="68"/>
      <c r="YW15369" s="68"/>
      <c r="YX15369" s="68">
        <v>0.129715258965587</v>
      </c>
      <c r="YY15369" s="68"/>
      <c r="YZ15369" s="68"/>
      <c r="ZA15369" s="68"/>
      <c r="ZB15369" s="68"/>
      <c r="ZC15369" s="68"/>
      <c r="ZD15369" s="68"/>
    </row>
    <row r="15370" spans="658:680" x14ac:dyDescent="0.25">
      <c r="YH15370" s="68"/>
      <c r="YI15370" s="68"/>
      <c r="YJ15370" s="68"/>
      <c r="YK15370" s="68"/>
      <c r="YL15370" s="68"/>
      <c r="YM15370" s="68"/>
      <c r="YN15370" s="68"/>
      <c r="YO15370" s="68"/>
      <c r="YP15370" s="68"/>
      <c r="YQ15370" s="68"/>
      <c r="YR15370" s="68"/>
      <c r="YS15370" s="68"/>
      <c r="YT15370" s="68"/>
      <c r="YU15370" s="68"/>
      <c r="YV15370" s="68"/>
      <c r="YW15370" s="68"/>
      <c r="YX15370" s="68">
        <v>0.129574969624418</v>
      </c>
      <c r="YY15370" s="68"/>
      <c r="YZ15370" s="68"/>
      <c r="ZA15370" s="68"/>
      <c r="ZB15370" s="68"/>
      <c r="ZC15370" s="68"/>
      <c r="ZD15370" s="68"/>
    </row>
    <row r="15371" spans="658:680" x14ac:dyDescent="0.25">
      <c r="YH15371" s="68"/>
      <c r="YI15371" s="68"/>
      <c r="YJ15371" s="68"/>
      <c r="YK15371" s="68"/>
      <c r="YL15371" s="68"/>
      <c r="YM15371" s="68"/>
      <c r="YN15371" s="68"/>
      <c r="YO15371" s="68"/>
      <c r="YP15371" s="68"/>
      <c r="YQ15371" s="68"/>
      <c r="YR15371" s="68"/>
      <c r="YS15371" s="68"/>
      <c r="YT15371" s="68"/>
      <c r="YU15371" s="68"/>
      <c r="YV15371" s="68"/>
      <c r="YW15371" s="68"/>
      <c r="YX15371" s="68">
        <v>0.129574969624418</v>
      </c>
      <c r="YY15371" s="68"/>
      <c r="YZ15371" s="68"/>
      <c r="ZA15371" s="68"/>
      <c r="ZB15371" s="68"/>
      <c r="ZC15371" s="68"/>
      <c r="ZD15371" s="68"/>
    </row>
    <row r="15372" spans="658:680" x14ac:dyDescent="0.25">
      <c r="YH15372" s="68"/>
      <c r="YI15372" s="68"/>
      <c r="YJ15372" s="68"/>
      <c r="YK15372" s="68"/>
      <c r="YL15372" s="68"/>
      <c r="YM15372" s="68"/>
      <c r="YN15372" s="68"/>
      <c r="YO15372" s="68"/>
      <c r="YP15372" s="68"/>
      <c r="YQ15372" s="68"/>
      <c r="YR15372" s="68"/>
      <c r="YS15372" s="68"/>
      <c r="YT15372" s="68"/>
      <c r="YU15372" s="68"/>
      <c r="YV15372" s="68"/>
      <c r="YW15372" s="68"/>
      <c r="YX15372" s="68">
        <v>0.12956301646002</v>
      </c>
      <c r="YY15372" s="68"/>
      <c r="YZ15372" s="68"/>
      <c r="ZA15372" s="68"/>
      <c r="ZB15372" s="68"/>
      <c r="ZC15372" s="68"/>
      <c r="ZD15372" s="68"/>
    </row>
    <row r="15373" spans="658:680" x14ac:dyDescent="0.25">
      <c r="YH15373" s="68"/>
      <c r="YI15373" s="68"/>
      <c r="YJ15373" s="68"/>
      <c r="YK15373" s="68"/>
      <c r="YL15373" s="68"/>
      <c r="YM15373" s="68"/>
      <c r="YN15373" s="68"/>
      <c r="YO15373" s="68"/>
      <c r="YP15373" s="68"/>
      <c r="YQ15373" s="68"/>
      <c r="YR15373" s="68"/>
      <c r="YS15373" s="68"/>
      <c r="YT15373" s="68"/>
      <c r="YU15373" s="68"/>
      <c r="YV15373" s="68"/>
      <c r="YW15373" s="68"/>
      <c r="YX15373" s="68">
        <v>0.12956301646002</v>
      </c>
      <c r="YY15373" s="68"/>
      <c r="YZ15373" s="68"/>
      <c r="ZA15373" s="68"/>
      <c r="ZB15373" s="68"/>
      <c r="ZC15373" s="68"/>
      <c r="ZD15373" s="68"/>
    </row>
    <row r="15374" spans="658:680" x14ac:dyDescent="0.25">
      <c r="YH15374" s="68"/>
      <c r="YI15374" s="68"/>
      <c r="YJ15374" s="68"/>
      <c r="YK15374" s="68"/>
      <c r="YL15374" s="68"/>
      <c r="YM15374" s="68"/>
      <c r="YN15374" s="68"/>
      <c r="YO15374" s="68"/>
      <c r="YP15374" s="68"/>
      <c r="YQ15374" s="68"/>
      <c r="YR15374" s="68"/>
      <c r="YS15374" s="68"/>
      <c r="YT15374" s="68"/>
      <c r="YU15374" s="68"/>
      <c r="YV15374" s="68"/>
      <c r="YW15374" s="68"/>
      <c r="YX15374" s="68">
        <v>0.12951275014432201</v>
      </c>
      <c r="YY15374" s="68"/>
      <c r="YZ15374" s="68"/>
      <c r="ZA15374" s="68"/>
      <c r="ZB15374" s="68"/>
      <c r="ZC15374" s="68"/>
      <c r="ZD15374" s="68"/>
    </row>
    <row r="15375" spans="658:680" x14ac:dyDescent="0.25">
      <c r="YH15375" s="68"/>
      <c r="YI15375" s="68"/>
      <c r="YJ15375" s="68"/>
      <c r="YK15375" s="68"/>
      <c r="YL15375" s="68"/>
      <c r="YM15375" s="68"/>
      <c r="YN15375" s="68"/>
      <c r="YO15375" s="68"/>
      <c r="YP15375" s="68"/>
      <c r="YQ15375" s="68"/>
      <c r="YR15375" s="68"/>
      <c r="YS15375" s="68"/>
      <c r="YT15375" s="68"/>
      <c r="YU15375" s="68"/>
      <c r="YV15375" s="68"/>
      <c r="YW15375" s="68"/>
      <c r="YX15375" s="68">
        <v>0.12951275014432201</v>
      </c>
      <c r="YY15375" s="68"/>
      <c r="YZ15375" s="68"/>
      <c r="ZA15375" s="68"/>
      <c r="ZB15375" s="68"/>
      <c r="ZC15375" s="68"/>
      <c r="ZD15375" s="68"/>
    </row>
    <row r="15376" spans="658:680" x14ac:dyDescent="0.25">
      <c r="YH15376" s="68"/>
      <c r="YI15376" s="68"/>
      <c r="YJ15376" s="68"/>
      <c r="YK15376" s="68"/>
      <c r="YL15376" s="68"/>
      <c r="YM15376" s="68"/>
      <c r="YN15376" s="68"/>
      <c r="YO15376" s="68"/>
      <c r="YP15376" s="68"/>
      <c r="YQ15376" s="68"/>
      <c r="YR15376" s="68"/>
      <c r="YS15376" s="68"/>
      <c r="YT15376" s="68"/>
      <c r="YU15376" s="68"/>
      <c r="YV15376" s="68"/>
      <c r="YW15376" s="68"/>
      <c r="YX15376" s="68">
        <v>0.12937024253329199</v>
      </c>
      <c r="YY15376" s="68"/>
      <c r="YZ15376" s="68"/>
      <c r="ZA15376" s="68"/>
      <c r="ZB15376" s="68"/>
      <c r="ZC15376" s="68"/>
      <c r="ZD15376" s="68"/>
    </row>
    <row r="15377" spans="658:680" x14ac:dyDescent="0.25">
      <c r="YH15377" s="68"/>
      <c r="YI15377" s="68"/>
      <c r="YJ15377" s="68"/>
      <c r="YK15377" s="68"/>
      <c r="YL15377" s="68"/>
      <c r="YM15377" s="68"/>
      <c r="YN15377" s="68"/>
      <c r="YO15377" s="68"/>
      <c r="YP15377" s="68"/>
      <c r="YQ15377" s="68"/>
      <c r="YR15377" s="68"/>
      <c r="YS15377" s="68"/>
      <c r="YT15377" s="68"/>
      <c r="YU15377" s="68"/>
      <c r="YV15377" s="68"/>
      <c r="YW15377" s="68"/>
      <c r="YX15377" s="68">
        <v>0.12937024253329199</v>
      </c>
      <c r="YY15377" s="68"/>
      <c r="YZ15377" s="68"/>
      <c r="ZA15377" s="68"/>
      <c r="ZB15377" s="68"/>
      <c r="ZC15377" s="68"/>
      <c r="ZD15377" s="68"/>
    </row>
    <row r="15378" spans="658:680" x14ac:dyDescent="0.25">
      <c r="YH15378" s="68"/>
      <c r="YI15378" s="68"/>
      <c r="YJ15378" s="68"/>
      <c r="YK15378" s="68"/>
      <c r="YL15378" s="68"/>
      <c r="YM15378" s="68"/>
      <c r="YN15378" s="68"/>
      <c r="YO15378" s="68"/>
      <c r="YP15378" s="68"/>
      <c r="YQ15378" s="68"/>
      <c r="YR15378" s="68"/>
      <c r="YS15378" s="68"/>
      <c r="YT15378" s="68"/>
      <c r="YU15378" s="68"/>
      <c r="YV15378" s="68"/>
      <c r="YW15378" s="68"/>
      <c r="YX15378" s="68">
        <v>0.12929541527737601</v>
      </c>
      <c r="YY15378" s="68"/>
      <c r="YZ15378" s="68"/>
      <c r="ZA15378" s="68"/>
      <c r="ZB15378" s="68"/>
      <c r="ZC15378" s="68"/>
      <c r="ZD15378" s="68"/>
    </row>
    <row r="15379" spans="658:680" x14ac:dyDescent="0.25">
      <c r="YH15379" s="68"/>
      <c r="YI15379" s="68"/>
      <c r="YJ15379" s="68"/>
      <c r="YK15379" s="68"/>
      <c r="YL15379" s="68"/>
      <c r="YM15379" s="68"/>
      <c r="YN15379" s="68"/>
      <c r="YO15379" s="68"/>
      <c r="YP15379" s="68"/>
      <c r="YQ15379" s="68"/>
      <c r="YR15379" s="68"/>
      <c r="YS15379" s="68"/>
      <c r="YT15379" s="68"/>
      <c r="YU15379" s="68"/>
      <c r="YV15379" s="68"/>
      <c r="YW15379" s="68"/>
      <c r="YX15379" s="68">
        <v>0.12929541527737601</v>
      </c>
      <c r="YY15379" s="68"/>
      <c r="YZ15379" s="68"/>
      <c r="ZA15379" s="68"/>
      <c r="ZB15379" s="68"/>
      <c r="ZC15379" s="68"/>
      <c r="ZD15379" s="68"/>
    </row>
    <row r="15380" spans="658:680" x14ac:dyDescent="0.25">
      <c r="YH15380" s="68"/>
      <c r="YI15380" s="68"/>
      <c r="YJ15380" s="68"/>
      <c r="YK15380" s="68"/>
      <c r="YL15380" s="68"/>
      <c r="YM15380" s="68"/>
      <c r="YN15380" s="68"/>
      <c r="YO15380" s="68"/>
      <c r="YP15380" s="68"/>
      <c r="YQ15380" s="68"/>
      <c r="YR15380" s="68"/>
      <c r="YS15380" s="68"/>
      <c r="YT15380" s="68"/>
      <c r="YU15380" s="68"/>
      <c r="YV15380" s="68"/>
      <c r="YW15380" s="68"/>
      <c r="YX15380" s="68">
        <v>0.12923397894215</v>
      </c>
      <c r="YY15380" s="68"/>
      <c r="YZ15380" s="68"/>
      <c r="ZA15380" s="68"/>
      <c r="ZB15380" s="68"/>
      <c r="ZC15380" s="68"/>
      <c r="ZD15380" s="68"/>
    </row>
    <row r="15381" spans="658:680" x14ac:dyDescent="0.25">
      <c r="YH15381" s="68"/>
      <c r="YI15381" s="68"/>
      <c r="YJ15381" s="68"/>
      <c r="YK15381" s="68"/>
      <c r="YL15381" s="68"/>
      <c r="YM15381" s="68"/>
      <c r="YN15381" s="68"/>
      <c r="YO15381" s="68"/>
      <c r="YP15381" s="68"/>
      <c r="YQ15381" s="68"/>
      <c r="YR15381" s="68"/>
      <c r="YS15381" s="68"/>
      <c r="YT15381" s="68"/>
      <c r="YU15381" s="68"/>
      <c r="YV15381" s="68"/>
      <c r="YW15381" s="68"/>
      <c r="YX15381" s="68">
        <v>0.12923397894215</v>
      </c>
      <c r="YY15381" s="68"/>
      <c r="YZ15381" s="68"/>
      <c r="ZA15381" s="68"/>
      <c r="ZB15381" s="68"/>
      <c r="ZC15381" s="68"/>
      <c r="ZD15381" s="68"/>
    </row>
    <row r="15382" spans="658:680" x14ac:dyDescent="0.25">
      <c r="YH15382" s="68"/>
      <c r="YI15382" s="68"/>
      <c r="YJ15382" s="68"/>
      <c r="YK15382" s="68"/>
      <c r="YL15382" s="68"/>
      <c r="YM15382" s="68"/>
      <c r="YN15382" s="68"/>
      <c r="YO15382" s="68"/>
      <c r="YP15382" s="68"/>
      <c r="YQ15382" s="68"/>
      <c r="YR15382" s="68"/>
      <c r="YS15382" s="68"/>
      <c r="YT15382" s="68"/>
      <c r="YU15382" s="68"/>
      <c r="YV15382" s="68"/>
      <c r="YW15382" s="68"/>
      <c r="YX15382" s="68">
        <v>0.128909526357534</v>
      </c>
      <c r="YY15382" s="68"/>
      <c r="YZ15382" s="68"/>
      <c r="ZA15382" s="68"/>
      <c r="ZB15382" s="68"/>
      <c r="ZC15382" s="68"/>
      <c r="ZD15382" s="68"/>
    </row>
    <row r="15383" spans="658:680" x14ac:dyDescent="0.25">
      <c r="YH15383" s="68"/>
      <c r="YI15383" s="68"/>
      <c r="YJ15383" s="68"/>
      <c r="YK15383" s="68"/>
      <c r="YL15383" s="68"/>
      <c r="YM15383" s="68"/>
      <c r="YN15383" s="68"/>
      <c r="YO15383" s="68"/>
      <c r="YP15383" s="68"/>
      <c r="YQ15383" s="68"/>
      <c r="YR15383" s="68"/>
      <c r="YS15383" s="68"/>
      <c r="YT15383" s="68"/>
      <c r="YU15383" s="68"/>
      <c r="YV15383" s="68"/>
      <c r="YW15383" s="68"/>
      <c r="YX15383" s="68">
        <v>0.128909526357534</v>
      </c>
      <c r="YY15383" s="68"/>
      <c r="YZ15383" s="68"/>
      <c r="ZA15383" s="68"/>
      <c r="ZB15383" s="68"/>
      <c r="ZC15383" s="68"/>
      <c r="ZD15383" s="68"/>
    </row>
    <row r="15384" spans="658:680" x14ac:dyDescent="0.25">
      <c r="YH15384" s="68"/>
      <c r="YI15384" s="68"/>
      <c r="YJ15384" s="68"/>
      <c r="YK15384" s="68"/>
      <c r="YL15384" s="68"/>
      <c r="YM15384" s="68"/>
      <c r="YN15384" s="68"/>
      <c r="YO15384" s="68"/>
      <c r="YP15384" s="68"/>
      <c r="YQ15384" s="68"/>
      <c r="YR15384" s="68"/>
      <c r="YS15384" s="68"/>
      <c r="YT15384" s="68"/>
      <c r="YU15384" s="68"/>
      <c r="YV15384" s="68"/>
      <c r="YW15384" s="68"/>
      <c r="YX15384" s="68">
        <v>0.128846890356967</v>
      </c>
      <c r="YY15384" s="68"/>
      <c r="YZ15384" s="68"/>
      <c r="ZA15384" s="68"/>
      <c r="ZB15384" s="68"/>
      <c r="ZC15384" s="68"/>
      <c r="ZD15384" s="68"/>
    </row>
    <row r="15385" spans="658:680" x14ac:dyDescent="0.25">
      <c r="YH15385" s="68"/>
      <c r="YI15385" s="68"/>
      <c r="YJ15385" s="68"/>
      <c r="YK15385" s="68"/>
      <c r="YL15385" s="68"/>
      <c r="YM15385" s="68"/>
      <c r="YN15385" s="68"/>
      <c r="YO15385" s="68"/>
      <c r="YP15385" s="68"/>
      <c r="YQ15385" s="68"/>
      <c r="YR15385" s="68"/>
      <c r="YS15385" s="68"/>
      <c r="YT15385" s="68"/>
      <c r="YU15385" s="68"/>
      <c r="YV15385" s="68"/>
      <c r="YW15385" s="68"/>
      <c r="YX15385" s="68">
        <v>0.128846890356967</v>
      </c>
      <c r="YY15385" s="68"/>
      <c r="YZ15385" s="68"/>
      <c r="ZA15385" s="68"/>
      <c r="ZB15385" s="68"/>
      <c r="ZC15385" s="68"/>
      <c r="ZD15385" s="68"/>
    </row>
    <row r="15386" spans="658:680" x14ac:dyDescent="0.25">
      <c r="YH15386" s="68"/>
      <c r="YI15386" s="68"/>
      <c r="YJ15386" s="68"/>
      <c r="YK15386" s="68"/>
      <c r="YL15386" s="68"/>
      <c r="YM15386" s="68"/>
      <c r="YN15386" s="68"/>
      <c r="YO15386" s="68"/>
      <c r="YP15386" s="68"/>
      <c r="YQ15386" s="68"/>
      <c r="YR15386" s="68"/>
      <c r="YS15386" s="68"/>
      <c r="YT15386" s="68"/>
      <c r="YU15386" s="68"/>
      <c r="YV15386" s="68"/>
      <c r="YW15386" s="68"/>
      <c r="YX15386" s="68">
        <v>0.12838551407239199</v>
      </c>
      <c r="YY15386" s="68"/>
      <c r="YZ15386" s="68"/>
      <c r="ZA15386" s="68"/>
      <c r="ZB15386" s="68"/>
      <c r="ZC15386" s="68"/>
      <c r="ZD15386" s="68"/>
    </row>
    <row r="15387" spans="658:680" x14ac:dyDescent="0.25">
      <c r="YH15387" s="68"/>
      <c r="YI15387" s="68"/>
      <c r="YJ15387" s="68"/>
      <c r="YK15387" s="68"/>
      <c r="YL15387" s="68"/>
      <c r="YM15387" s="68"/>
      <c r="YN15387" s="68"/>
      <c r="YO15387" s="68"/>
      <c r="YP15387" s="68"/>
      <c r="YQ15387" s="68"/>
      <c r="YR15387" s="68"/>
      <c r="YS15387" s="68"/>
      <c r="YT15387" s="68"/>
      <c r="YU15387" s="68"/>
      <c r="YV15387" s="68"/>
      <c r="YW15387" s="68"/>
      <c r="YX15387" s="68">
        <v>0.12772797550652501</v>
      </c>
      <c r="YY15387" s="68"/>
      <c r="YZ15387" s="68"/>
      <c r="ZA15387" s="68"/>
      <c r="ZB15387" s="68"/>
      <c r="ZC15387" s="68"/>
      <c r="ZD15387" s="68"/>
    </row>
    <row r="15388" spans="658:680" x14ac:dyDescent="0.25">
      <c r="YH15388" s="68"/>
      <c r="YI15388" s="68"/>
      <c r="YJ15388" s="68"/>
      <c r="YK15388" s="68"/>
      <c r="YL15388" s="68"/>
      <c r="YM15388" s="68"/>
      <c r="YN15388" s="68"/>
      <c r="YO15388" s="68"/>
      <c r="YP15388" s="68"/>
      <c r="YQ15388" s="68"/>
      <c r="YR15388" s="68"/>
      <c r="YS15388" s="68"/>
      <c r="YT15388" s="68"/>
      <c r="YU15388" s="68"/>
      <c r="YV15388" s="68"/>
      <c r="YW15388" s="68"/>
      <c r="YX15388" s="68">
        <v>0.12772797550652501</v>
      </c>
      <c r="YY15388" s="68"/>
      <c r="YZ15388" s="68"/>
      <c r="ZA15388" s="68"/>
      <c r="ZB15388" s="68"/>
      <c r="ZC15388" s="68"/>
      <c r="ZD15388" s="68"/>
    </row>
    <row r="15389" spans="658:680" x14ac:dyDescent="0.25">
      <c r="YH15389" s="68"/>
      <c r="YI15389" s="68"/>
      <c r="YJ15389" s="68"/>
      <c r="YK15389" s="68"/>
      <c r="YL15389" s="68"/>
      <c r="YM15389" s="68"/>
      <c r="YN15389" s="68"/>
      <c r="YO15389" s="68"/>
      <c r="YP15389" s="68"/>
      <c r="YQ15389" s="68"/>
      <c r="YR15389" s="68"/>
      <c r="YS15389" s="68"/>
      <c r="YT15389" s="68"/>
      <c r="YU15389" s="68"/>
      <c r="YV15389" s="68"/>
      <c r="YW15389" s="68"/>
      <c r="YX15389" s="68">
        <v>0.12772575169588801</v>
      </c>
      <c r="YY15389" s="68"/>
      <c r="YZ15389" s="68"/>
      <c r="ZA15389" s="68"/>
      <c r="ZB15389" s="68"/>
      <c r="ZC15389" s="68"/>
      <c r="ZD15389" s="68"/>
    </row>
    <row r="15390" spans="658:680" x14ac:dyDescent="0.25">
      <c r="YH15390" s="68"/>
      <c r="YI15390" s="68"/>
      <c r="YJ15390" s="68"/>
      <c r="YK15390" s="68"/>
      <c r="YL15390" s="68"/>
      <c r="YM15390" s="68"/>
      <c r="YN15390" s="68"/>
      <c r="YO15390" s="68"/>
      <c r="YP15390" s="68"/>
      <c r="YQ15390" s="68"/>
      <c r="YR15390" s="68"/>
      <c r="YS15390" s="68"/>
      <c r="YT15390" s="68"/>
      <c r="YU15390" s="68"/>
      <c r="YV15390" s="68"/>
      <c r="YW15390" s="68"/>
      <c r="YX15390" s="68">
        <v>0.12772575169588801</v>
      </c>
      <c r="YY15390" s="68"/>
      <c r="YZ15390" s="68"/>
      <c r="ZA15390" s="68"/>
      <c r="ZB15390" s="68"/>
      <c r="ZC15390" s="68"/>
      <c r="ZD15390" s="68"/>
    </row>
    <row r="15391" spans="658:680" x14ac:dyDescent="0.25">
      <c r="YH15391" s="68"/>
      <c r="YI15391" s="68"/>
      <c r="YJ15391" s="68"/>
      <c r="YK15391" s="68"/>
      <c r="YL15391" s="68"/>
      <c r="YM15391" s="68"/>
      <c r="YN15391" s="68"/>
      <c r="YO15391" s="68"/>
      <c r="YP15391" s="68"/>
      <c r="YQ15391" s="68"/>
      <c r="YR15391" s="68"/>
      <c r="YS15391" s="68"/>
      <c r="YT15391" s="68"/>
      <c r="YU15391" s="68"/>
      <c r="YV15391" s="68"/>
      <c r="YW15391" s="68"/>
      <c r="YX15391" s="68">
        <v>0.12733781925561199</v>
      </c>
      <c r="YY15391" s="68"/>
      <c r="YZ15391" s="68"/>
      <c r="ZA15391" s="68"/>
      <c r="ZB15391" s="68"/>
      <c r="ZC15391" s="68"/>
      <c r="ZD15391" s="68"/>
    </row>
    <row r="15392" spans="658:680" x14ac:dyDescent="0.25">
      <c r="YH15392" s="68"/>
      <c r="YI15392" s="68"/>
      <c r="YJ15392" s="68"/>
      <c r="YK15392" s="68"/>
      <c r="YL15392" s="68"/>
      <c r="YM15392" s="68"/>
      <c r="YN15392" s="68"/>
      <c r="YO15392" s="68"/>
      <c r="YP15392" s="68"/>
      <c r="YQ15392" s="68"/>
      <c r="YR15392" s="68"/>
      <c r="YS15392" s="68"/>
      <c r="YT15392" s="68"/>
      <c r="YU15392" s="68"/>
      <c r="YV15392" s="68"/>
      <c r="YW15392" s="68"/>
      <c r="YX15392" s="68">
        <v>0.12733781925561199</v>
      </c>
      <c r="YY15392" s="68"/>
      <c r="YZ15392" s="68"/>
      <c r="ZA15392" s="68"/>
      <c r="ZB15392" s="68"/>
      <c r="ZC15392" s="68"/>
      <c r="ZD15392" s="68"/>
    </row>
    <row r="15393" spans="658:680" x14ac:dyDescent="0.25">
      <c r="YH15393" s="68"/>
      <c r="YI15393" s="68"/>
      <c r="YJ15393" s="68"/>
      <c r="YK15393" s="68"/>
      <c r="YL15393" s="68"/>
      <c r="YM15393" s="68"/>
      <c r="YN15393" s="68"/>
      <c r="YO15393" s="68"/>
      <c r="YP15393" s="68"/>
      <c r="YQ15393" s="68"/>
      <c r="YR15393" s="68"/>
      <c r="YS15393" s="68"/>
      <c r="YT15393" s="68"/>
      <c r="YU15393" s="68"/>
      <c r="YV15393" s="68"/>
      <c r="YW15393" s="68"/>
      <c r="YX15393" s="68">
        <v>0.12720196377680601</v>
      </c>
      <c r="YY15393" s="68"/>
      <c r="YZ15393" s="68"/>
      <c r="ZA15393" s="68"/>
      <c r="ZB15393" s="68"/>
      <c r="ZC15393" s="68"/>
      <c r="ZD15393" s="68"/>
    </row>
    <row r="15394" spans="658:680" x14ac:dyDescent="0.25">
      <c r="YH15394" s="68"/>
      <c r="YI15394" s="68"/>
      <c r="YJ15394" s="68"/>
      <c r="YK15394" s="68"/>
      <c r="YL15394" s="68"/>
      <c r="YM15394" s="68"/>
      <c r="YN15394" s="68"/>
      <c r="YO15394" s="68"/>
      <c r="YP15394" s="68"/>
      <c r="YQ15394" s="68"/>
      <c r="YR15394" s="68"/>
      <c r="YS15394" s="68"/>
      <c r="YT15394" s="68"/>
      <c r="YU15394" s="68"/>
      <c r="YV15394" s="68"/>
      <c r="YW15394" s="68"/>
      <c r="YX15394" s="68">
        <v>0.12720196377680601</v>
      </c>
      <c r="YY15394" s="68"/>
      <c r="YZ15394" s="68"/>
      <c r="ZA15394" s="68"/>
      <c r="ZB15394" s="68"/>
      <c r="ZC15394" s="68"/>
      <c r="ZD15394" s="68"/>
    </row>
    <row r="15395" spans="658:680" x14ac:dyDescent="0.25">
      <c r="YH15395" s="68"/>
      <c r="YI15395" s="68"/>
      <c r="YJ15395" s="68"/>
      <c r="YK15395" s="68"/>
      <c r="YL15395" s="68"/>
      <c r="YM15395" s="68"/>
      <c r="YN15395" s="68"/>
      <c r="YO15395" s="68"/>
      <c r="YP15395" s="68"/>
      <c r="YQ15395" s="68"/>
      <c r="YR15395" s="68"/>
      <c r="YS15395" s="68"/>
      <c r="YT15395" s="68"/>
      <c r="YU15395" s="68"/>
      <c r="YV15395" s="68"/>
      <c r="YW15395" s="68"/>
      <c r="YX15395" s="68">
        <v>0.12714163624632299</v>
      </c>
      <c r="YY15395" s="68"/>
      <c r="YZ15395" s="68"/>
      <c r="ZA15395" s="68"/>
      <c r="ZB15395" s="68"/>
      <c r="ZC15395" s="68"/>
      <c r="ZD15395" s="68"/>
    </row>
    <row r="15396" spans="658:680" x14ac:dyDescent="0.25">
      <c r="YH15396" s="68"/>
      <c r="YI15396" s="68"/>
      <c r="YJ15396" s="68"/>
      <c r="YK15396" s="68"/>
      <c r="YL15396" s="68"/>
      <c r="YM15396" s="68"/>
      <c r="YN15396" s="68"/>
      <c r="YO15396" s="68"/>
      <c r="YP15396" s="68"/>
      <c r="YQ15396" s="68"/>
      <c r="YR15396" s="68"/>
      <c r="YS15396" s="68"/>
      <c r="YT15396" s="68"/>
      <c r="YU15396" s="68"/>
      <c r="YV15396" s="68"/>
      <c r="YW15396" s="68"/>
      <c r="YX15396" s="68">
        <v>0.12714163624632299</v>
      </c>
      <c r="YY15396" s="68"/>
      <c r="YZ15396" s="68"/>
      <c r="ZA15396" s="68"/>
      <c r="ZB15396" s="68"/>
      <c r="ZC15396" s="68"/>
      <c r="ZD15396" s="68"/>
    </row>
    <row r="15397" spans="658:680" x14ac:dyDescent="0.25">
      <c r="YH15397" s="68"/>
      <c r="YI15397" s="68"/>
      <c r="YJ15397" s="68"/>
      <c r="YK15397" s="68"/>
      <c r="YL15397" s="68"/>
      <c r="YM15397" s="68"/>
      <c r="YN15397" s="68"/>
      <c r="YO15397" s="68"/>
      <c r="YP15397" s="68"/>
      <c r="YQ15397" s="68"/>
      <c r="YR15397" s="68"/>
      <c r="YS15397" s="68"/>
      <c r="YT15397" s="68"/>
      <c r="YU15397" s="68"/>
      <c r="YV15397" s="68"/>
      <c r="YW15397" s="68"/>
      <c r="YX15397" s="68">
        <v>0.126969925329149</v>
      </c>
      <c r="YY15397" s="68"/>
      <c r="YZ15397" s="68"/>
      <c r="ZA15397" s="68"/>
      <c r="ZB15397" s="68"/>
      <c r="ZC15397" s="68"/>
      <c r="ZD15397" s="68"/>
    </row>
    <row r="15398" spans="658:680" x14ac:dyDescent="0.25">
      <c r="YH15398" s="68"/>
      <c r="YI15398" s="68"/>
      <c r="YJ15398" s="68"/>
      <c r="YK15398" s="68"/>
      <c r="YL15398" s="68"/>
      <c r="YM15398" s="68"/>
      <c r="YN15398" s="68"/>
      <c r="YO15398" s="68"/>
      <c r="YP15398" s="68"/>
      <c r="YQ15398" s="68"/>
      <c r="YR15398" s="68"/>
      <c r="YS15398" s="68"/>
      <c r="YT15398" s="68"/>
      <c r="YU15398" s="68"/>
      <c r="YV15398" s="68"/>
      <c r="YW15398" s="68"/>
      <c r="YX15398" s="68">
        <v>0.126969925329149</v>
      </c>
      <c r="YY15398" s="68"/>
      <c r="YZ15398" s="68"/>
      <c r="ZA15398" s="68"/>
      <c r="ZB15398" s="68"/>
      <c r="ZC15398" s="68"/>
      <c r="ZD15398" s="68"/>
    </row>
    <row r="15399" spans="658:680" x14ac:dyDescent="0.25">
      <c r="YH15399" s="68"/>
      <c r="YI15399" s="68"/>
      <c r="YJ15399" s="68"/>
      <c r="YK15399" s="68"/>
      <c r="YL15399" s="68"/>
      <c r="YM15399" s="68"/>
      <c r="YN15399" s="68"/>
      <c r="YO15399" s="68"/>
      <c r="YP15399" s="68"/>
      <c r="YQ15399" s="68"/>
      <c r="YR15399" s="68"/>
      <c r="YS15399" s="68"/>
      <c r="YT15399" s="68"/>
      <c r="YU15399" s="68"/>
      <c r="YV15399" s="68"/>
      <c r="YW15399" s="68"/>
      <c r="YX15399" s="68">
        <v>0.12692259764236299</v>
      </c>
      <c r="YY15399" s="68"/>
      <c r="YZ15399" s="68"/>
      <c r="ZA15399" s="68"/>
      <c r="ZB15399" s="68"/>
      <c r="ZC15399" s="68"/>
      <c r="ZD15399" s="68"/>
    </row>
    <row r="15400" spans="658:680" x14ac:dyDescent="0.25">
      <c r="YH15400" s="68"/>
      <c r="YI15400" s="68"/>
      <c r="YJ15400" s="68"/>
      <c r="YK15400" s="68"/>
      <c r="YL15400" s="68"/>
      <c r="YM15400" s="68"/>
      <c r="YN15400" s="68"/>
      <c r="YO15400" s="68"/>
      <c r="YP15400" s="68"/>
      <c r="YQ15400" s="68"/>
      <c r="YR15400" s="68"/>
      <c r="YS15400" s="68"/>
      <c r="YT15400" s="68"/>
      <c r="YU15400" s="68"/>
      <c r="YV15400" s="68"/>
      <c r="YW15400" s="68"/>
      <c r="YX15400" s="68">
        <v>0.12692259764236299</v>
      </c>
      <c r="YY15400" s="68"/>
      <c r="YZ15400" s="68"/>
      <c r="ZA15400" s="68"/>
      <c r="ZB15400" s="68"/>
      <c r="ZC15400" s="68"/>
      <c r="ZD15400" s="68"/>
    </row>
    <row r="15401" spans="658:680" x14ac:dyDescent="0.25">
      <c r="YH15401" s="68"/>
      <c r="YI15401" s="68"/>
      <c r="YJ15401" s="68"/>
      <c r="YK15401" s="68"/>
      <c r="YL15401" s="68"/>
      <c r="YM15401" s="68"/>
      <c r="YN15401" s="68"/>
      <c r="YO15401" s="68"/>
      <c r="YP15401" s="68"/>
      <c r="YQ15401" s="68"/>
      <c r="YR15401" s="68"/>
      <c r="YS15401" s="68"/>
      <c r="YT15401" s="68"/>
      <c r="YU15401" s="68"/>
      <c r="YV15401" s="68"/>
      <c r="YW15401" s="68"/>
      <c r="YX15401" s="68">
        <v>0.126340716910047</v>
      </c>
      <c r="YY15401" s="68"/>
      <c r="YZ15401" s="68"/>
      <c r="ZA15401" s="68"/>
      <c r="ZB15401" s="68"/>
      <c r="ZC15401" s="68"/>
      <c r="ZD15401" s="68"/>
    </row>
    <row r="15402" spans="658:680" x14ac:dyDescent="0.25">
      <c r="YH15402" s="68"/>
      <c r="YI15402" s="68"/>
      <c r="YJ15402" s="68"/>
      <c r="YK15402" s="68"/>
      <c r="YL15402" s="68"/>
      <c r="YM15402" s="68"/>
      <c r="YN15402" s="68"/>
      <c r="YO15402" s="68"/>
      <c r="YP15402" s="68"/>
      <c r="YQ15402" s="68"/>
      <c r="YR15402" s="68"/>
      <c r="YS15402" s="68"/>
      <c r="YT15402" s="68"/>
      <c r="YU15402" s="68"/>
      <c r="YV15402" s="68"/>
      <c r="YW15402" s="68"/>
      <c r="YX15402" s="68">
        <v>0.126340716910047</v>
      </c>
      <c r="YY15402" s="68"/>
      <c r="YZ15402" s="68"/>
      <c r="ZA15402" s="68"/>
      <c r="ZB15402" s="68"/>
      <c r="ZC15402" s="68"/>
      <c r="ZD15402" s="68"/>
    </row>
    <row r="15403" spans="658:680" x14ac:dyDescent="0.25">
      <c r="YH15403" s="68"/>
      <c r="YI15403" s="68"/>
      <c r="YJ15403" s="68"/>
      <c r="YK15403" s="68"/>
      <c r="YL15403" s="68"/>
      <c r="YM15403" s="68"/>
      <c r="YN15403" s="68"/>
      <c r="YO15403" s="68"/>
      <c r="YP15403" s="68"/>
      <c r="YQ15403" s="68"/>
      <c r="YR15403" s="68"/>
      <c r="YS15403" s="68"/>
      <c r="YT15403" s="68"/>
      <c r="YU15403" s="68"/>
      <c r="YV15403" s="68"/>
      <c r="YW15403" s="68"/>
      <c r="YX15403" s="68">
        <v>0.12630902501406899</v>
      </c>
      <c r="YY15403" s="68"/>
      <c r="YZ15403" s="68"/>
      <c r="ZA15403" s="68"/>
      <c r="ZB15403" s="68"/>
      <c r="ZC15403" s="68"/>
      <c r="ZD15403" s="68"/>
    </row>
    <row r="15404" spans="658:680" x14ac:dyDescent="0.25">
      <c r="YH15404" s="68"/>
      <c r="YI15404" s="68"/>
      <c r="YJ15404" s="68"/>
      <c r="YK15404" s="68"/>
      <c r="YL15404" s="68"/>
      <c r="YM15404" s="68"/>
      <c r="YN15404" s="68"/>
      <c r="YO15404" s="68"/>
      <c r="YP15404" s="68"/>
      <c r="YQ15404" s="68"/>
      <c r="YR15404" s="68"/>
      <c r="YS15404" s="68"/>
      <c r="YT15404" s="68"/>
      <c r="YU15404" s="68"/>
      <c r="YV15404" s="68"/>
      <c r="YW15404" s="68"/>
      <c r="YX15404" s="68">
        <v>0.12630902501406899</v>
      </c>
      <c r="YY15404" s="68"/>
      <c r="YZ15404" s="68"/>
      <c r="ZA15404" s="68"/>
      <c r="ZB15404" s="68"/>
      <c r="ZC15404" s="68"/>
      <c r="ZD15404" s="68"/>
    </row>
    <row r="15405" spans="658:680" x14ac:dyDescent="0.25">
      <c r="YH15405" s="68"/>
      <c r="YI15405" s="68"/>
      <c r="YJ15405" s="68"/>
      <c r="YK15405" s="68"/>
      <c r="YL15405" s="68"/>
      <c r="YM15405" s="68"/>
      <c r="YN15405" s="68"/>
      <c r="YO15405" s="68"/>
      <c r="YP15405" s="68"/>
      <c r="YQ15405" s="68"/>
      <c r="YR15405" s="68"/>
      <c r="YS15405" s="68"/>
      <c r="YT15405" s="68"/>
      <c r="YU15405" s="68"/>
      <c r="YV15405" s="68"/>
      <c r="YW15405" s="68"/>
      <c r="YX15405" s="68">
        <v>0.12566623457534601</v>
      </c>
      <c r="YY15405" s="68"/>
      <c r="YZ15405" s="68"/>
      <c r="ZA15405" s="68"/>
      <c r="ZB15405" s="68"/>
      <c r="ZC15405" s="68"/>
      <c r="ZD15405" s="68"/>
    </row>
    <row r="15406" spans="658:680" x14ac:dyDescent="0.25">
      <c r="YH15406" s="68"/>
      <c r="YI15406" s="68"/>
      <c r="YJ15406" s="68"/>
      <c r="YK15406" s="68"/>
      <c r="YL15406" s="68"/>
      <c r="YM15406" s="68"/>
      <c r="YN15406" s="68"/>
      <c r="YO15406" s="68"/>
      <c r="YP15406" s="68"/>
      <c r="YQ15406" s="68"/>
      <c r="YR15406" s="68"/>
      <c r="YS15406" s="68"/>
      <c r="YT15406" s="68"/>
      <c r="YU15406" s="68"/>
      <c r="YV15406" s="68"/>
      <c r="YW15406" s="68"/>
      <c r="YX15406" s="68">
        <v>0.12566623457534601</v>
      </c>
      <c r="YY15406" s="68"/>
      <c r="YZ15406" s="68"/>
      <c r="ZA15406" s="68"/>
      <c r="ZB15406" s="68"/>
      <c r="ZC15406" s="68"/>
      <c r="ZD15406" s="68"/>
    </row>
    <row r="15407" spans="658:680" x14ac:dyDescent="0.25">
      <c r="YH15407" s="68"/>
      <c r="YI15407" s="68"/>
      <c r="YJ15407" s="68"/>
      <c r="YK15407" s="68"/>
      <c r="YL15407" s="68"/>
      <c r="YM15407" s="68"/>
      <c r="YN15407" s="68"/>
      <c r="YO15407" s="68"/>
      <c r="YP15407" s="68"/>
      <c r="YQ15407" s="68"/>
      <c r="YR15407" s="68"/>
      <c r="YS15407" s="68"/>
      <c r="YT15407" s="68"/>
      <c r="YU15407" s="68"/>
      <c r="YV15407" s="68"/>
      <c r="YW15407" s="68"/>
      <c r="YX15407" s="68">
        <v>0.12557019251165699</v>
      </c>
      <c r="YY15407" s="68"/>
      <c r="YZ15407" s="68"/>
      <c r="ZA15407" s="68"/>
      <c r="ZB15407" s="68"/>
      <c r="ZC15407" s="68"/>
      <c r="ZD15407" s="68"/>
    </row>
    <row r="15408" spans="658:680" x14ac:dyDescent="0.25">
      <c r="YH15408" s="68"/>
      <c r="YI15408" s="68"/>
      <c r="YJ15408" s="68"/>
      <c r="YK15408" s="68"/>
      <c r="YL15408" s="68"/>
      <c r="YM15408" s="68"/>
      <c r="YN15408" s="68"/>
      <c r="YO15408" s="68"/>
      <c r="YP15408" s="68"/>
      <c r="YQ15408" s="68"/>
      <c r="YR15408" s="68"/>
      <c r="YS15408" s="68"/>
      <c r="YT15408" s="68"/>
      <c r="YU15408" s="68"/>
      <c r="YV15408" s="68"/>
      <c r="YW15408" s="68"/>
      <c r="YX15408" s="68">
        <v>0.12557019251165699</v>
      </c>
      <c r="YY15408" s="68"/>
      <c r="YZ15408" s="68"/>
      <c r="ZA15408" s="68"/>
      <c r="ZB15408" s="68"/>
      <c r="ZC15408" s="68"/>
      <c r="ZD15408" s="68"/>
    </row>
    <row r="15409" spans="658:680" x14ac:dyDescent="0.25">
      <c r="YH15409" s="68"/>
      <c r="YI15409" s="68"/>
      <c r="YJ15409" s="68"/>
      <c r="YK15409" s="68"/>
      <c r="YL15409" s="68"/>
      <c r="YM15409" s="68"/>
      <c r="YN15409" s="68"/>
      <c r="YO15409" s="68"/>
      <c r="YP15409" s="68"/>
      <c r="YQ15409" s="68"/>
      <c r="YR15409" s="68"/>
      <c r="YS15409" s="68"/>
      <c r="YT15409" s="68"/>
      <c r="YU15409" s="68"/>
      <c r="YV15409" s="68"/>
      <c r="YW15409" s="68"/>
      <c r="YX15409" s="68">
        <v>0.12539754867567199</v>
      </c>
      <c r="YY15409" s="68"/>
      <c r="YZ15409" s="68"/>
      <c r="ZA15409" s="68"/>
      <c r="ZB15409" s="68"/>
      <c r="ZC15409" s="68"/>
      <c r="ZD15409" s="68"/>
    </row>
    <row r="15410" spans="658:680" x14ac:dyDescent="0.25">
      <c r="YH15410" s="68"/>
      <c r="YI15410" s="68"/>
      <c r="YJ15410" s="68"/>
      <c r="YK15410" s="68"/>
      <c r="YL15410" s="68"/>
      <c r="YM15410" s="68"/>
      <c r="YN15410" s="68"/>
      <c r="YO15410" s="68"/>
      <c r="YP15410" s="68"/>
      <c r="YQ15410" s="68"/>
      <c r="YR15410" s="68"/>
      <c r="YS15410" s="68"/>
      <c r="YT15410" s="68"/>
      <c r="YU15410" s="68"/>
      <c r="YV15410" s="68"/>
      <c r="YW15410" s="68"/>
      <c r="YX15410" s="68">
        <v>0.12539754867567199</v>
      </c>
      <c r="YY15410" s="68"/>
      <c r="YZ15410" s="68"/>
      <c r="ZA15410" s="68"/>
      <c r="ZB15410" s="68"/>
      <c r="ZC15410" s="68"/>
      <c r="ZD15410" s="68"/>
    </row>
    <row r="15411" spans="658:680" x14ac:dyDescent="0.25">
      <c r="YH15411" s="68"/>
      <c r="YI15411" s="68"/>
      <c r="YJ15411" s="68"/>
      <c r="YK15411" s="68"/>
      <c r="YL15411" s="68"/>
      <c r="YM15411" s="68"/>
      <c r="YN15411" s="68"/>
      <c r="YO15411" s="68"/>
      <c r="YP15411" s="68"/>
      <c r="YQ15411" s="68"/>
      <c r="YR15411" s="68"/>
      <c r="YS15411" s="68"/>
      <c r="YT15411" s="68"/>
      <c r="YU15411" s="68"/>
      <c r="YV15411" s="68"/>
      <c r="YW15411" s="68"/>
      <c r="YX15411" s="68">
        <v>0.12518730419792701</v>
      </c>
      <c r="YY15411" s="68"/>
      <c r="YZ15411" s="68"/>
      <c r="ZA15411" s="68"/>
      <c r="ZB15411" s="68"/>
      <c r="ZC15411" s="68"/>
      <c r="ZD15411" s="68"/>
    </row>
    <row r="15412" spans="658:680" x14ac:dyDescent="0.25">
      <c r="YH15412" s="68"/>
      <c r="YI15412" s="68"/>
      <c r="YJ15412" s="68"/>
      <c r="YK15412" s="68"/>
      <c r="YL15412" s="68"/>
      <c r="YM15412" s="68"/>
      <c r="YN15412" s="68"/>
      <c r="YO15412" s="68"/>
      <c r="YP15412" s="68"/>
      <c r="YQ15412" s="68"/>
      <c r="YR15412" s="68"/>
      <c r="YS15412" s="68"/>
      <c r="YT15412" s="68"/>
      <c r="YU15412" s="68"/>
      <c r="YV15412" s="68"/>
      <c r="YW15412" s="68"/>
      <c r="YX15412" s="68">
        <v>0.12518730419792701</v>
      </c>
      <c r="YY15412" s="68"/>
      <c r="YZ15412" s="68"/>
      <c r="ZA15412" s="68"/>
      <c r="ZB15412" s="68"/>
      <c r="ZC15412" s="68"/>
      <c r="ZD15412" s="68"/>
    </row>
    <row r="15413" spans="658:680" x14ac:dyDescent="0.25">
      <c r="YH15413" s="68"/>
      <c r="YI15413" s="68"/>
      <c r="YJ15413" s="68"/>
      <c r="YK15413" s="68"/>
      <c r="YL15413" s="68"/>
      <c r="YM15413" s="68"/>
      <c r="YN15413" s="68"/>
      <c r="YO15413" s="68"/>
      <c r="YP15413" s="68"/>
      <c r="YQ15413" s="68"/>
      <c r="YR15413" s="68"/>
      <c r="YS15413" s="68"/>
      <c r="YT15413" s="68"/>
      <c r="YU15413" s="68"/>
      <c r="YV15413" s="68"/>
      <c r="YW15413" s="68"/>
      <c r="YX15413" s="68">
        <v>0.12454847812783</v>
      </c>
      <c r="YY15413" s="68"/>
      <c r="YZ15413" s="68"/>
      <c r="ZA15413" s="68"/>
      <c r="ZB15413" s="68"/>
      <c r="ZC15413" s="68"/>
      <c r="ZD15413" s="68"/>
    </row>
    <row r="15414" spans="658:680" x14ac:dyDescent="0.25">
      <c r="YH15414" s="68"/>
      <c r="YI15414" s="68"/>
      <c r="YJ15414" s="68"/>
      <c r="YK15414" s="68"/>
      <c r="YL15414" s="68"/>
      <c r="YM15414" s="68"/>
      <c r="YN15414" s="68"/>
      <c r="YO15414" s="68"/>
      <c r="YP15414" s="68"/>
      <c r="YQ15414" s="68"/>
      <c r="YR15414" s="68"/>
      <c r="YS15414" s="68"/>
      <c r="YT15414" s="68"/>
      <c r="YU15414" s="68"/>
      <c r="YV15414" s="68"/>
      <c r="YW15414" s="68"/>
      <c r="YX15414" s="68">
        <v>0.12454847812783</v>
      </c>
      <c r="YY15414" s="68"/>
      <c r="YZ15414" s="68"/>
      <c r="ZA15414" s="68"/>
      <c r="ZB15414" s="68"/>
      <c r="ZC15414" s="68"/>
      <c r="ZD15414" s="68"/>
    </row>
    <row r="15415" spans="658:680" x14ac:dyDescent="0.25">
      <c r="YH15415" s="68"/>
      <c r="YI15415" s="68"/>
      <c r="YJ15415" s="68"/>
      <c r="YK15415" s="68"/>
      <c r="YL15415" s="68"/>
      <c r="YM15415" s="68"/>
      <c r="YN15415" s="68"/>
      <c r="YO15415" s="68"/>
      <c r="YP15415" s="68"/>
      <c r="YQ15415" s="68"/>
      <c r="YR15415" s="68"/>
      <c r="YS15415" s="68"/>
      <c r="YT15415" s="68"/>
      <c r="YU15415" s="68"/>
      <c r="YV15415" s="68"/>
      <c r="YW15415" s="68"/>
      <c r="YX15415" s="68">
        <v>0.124441710136298</v>
      </c>
      <c r="YY15415" s="68"/>
      <c r="YZ15415" s="68"/>
      <c r="ZA15415" s="68"/>
      <c r="ZB15415" s="68"/>
      <c r="ZC15415" s="68"/>
      <c r="ZD15415" s="68"/>
    </row>
    <row r="15416" spans="658:680" x14ac:dyDescent="0.25">
      <c r="YH15416" s="68"/>
      <c r="YI15416" s="68"/>
      <c r="YJ15416" s="68"/>
      <c r="YK15416" s="68"/>
      <c r="YL15416" s="68"/>
      <c r="YM15416" s="68"/>
      <c r="YN15416" s="68"/>
      <c r="YO15416" s="68"/>
      <c r="YP15416" s="68"/>
      <c r="YQ15416" s="68"/>
      <c r="YR15416" s="68"/>
      <c r="YS15416" s="68"/>
      <c r="YT15416" s="68"/>
      <c r="YU15416" s="68"/>
      <c r="YV15416" s="68"/>
      <c r="YW15416" s="68"/>
      <c r="YX15416" s="68">
        <v>0.124441710136298</v>
      </c>
      <c r="YY15416" s="68"/>
      <c r="YZ15416" s="68"/>
      <c r="ZA15416" s="68"/>
      <c r="ZB15416" s="68"/>
      <c r="ZC15416" s="68"/>
      <c r="ZD15416" s="68"/>
    </row>
    <row r="15417" spans="658:680" x14ac:dyDescent="0.25">
      <c r="YH15417" s="68"/>
      <c r="YI15417" s="68"/>
      <c r="YJ15417" s="68"/>
      <c r="YK15417" s="68"/>
      <c r="YL15417" s="68"/>
      <c r="YM15417" s="68"/>
      <c r="YN15417" s="68"/>
      <c r="YO15417" s="68"/>
      <c r="YP15417" s="68"/>
      <c r="YQ15417" s="68"/>
      <c r="YR15417" s="68"/>
      <c r="YS15417" s="68"/>
      <c r="YT15417" s="68"/>
      <c r="YU15417" s="68"/>
      <c r="YV15417" s="68"/>
      <c r="YW15417" s="68"/>
      <c r="YX15417" s="68">
        <v>0.124425399513207</v>
      </c>
      <c r="YY15417" s="68"/>
      <c r="YZ15417" s="68"/>
      <c r="ZA15417" s="68"/>
      <c r="ZB15417" s="68"/>
      <c r="ZC15417" s="68"/>
      <c r="ZD15417" s="68"/>
    </row>
    <row r="15418" spans="658:680" x14ac:dyDescent="0.25">
      <c r="YH15418" s="68"/>
      <c r="YI15418" s="68"/>
      <c r="YJ15418" s="68"/>
      <c r="YK15418" s="68"/>
      <c r="YL15418" s="68"/>
      <c r="YM15418" s="68"/>
      <c r="YN15418" s="68"/>
      <c r="YO15418" s="68"/>
      <c r="YP15418" s="68"/>
      <c r="YQ15418" s="68"/>
      <c r="YR15418" s="68"/>
      <c r="YS15418" s="68"/>
      <c r="YT15418" s="68"/>
      <c r="YU15418" s="68"/>
      <c r="YV15418" s="68"/>
      <c r="YW15418" s="68"/>
      <c r="YX15418" s="68">
        <v>0.124425399513207</v>
      </c>
      <c r="YY15418" s="68"/>
      <c r="YZ15418" s="68"/>
      <c r="ZA15418" s="68"/>
      <c r="ZB15418" s="68"/>
      <c r="ZC15418" s="68"/>
      <c r="ZD15418" s="68"/>
    </row>
    <row r="15419" spans="658:680" x14ac:dyDescent="0.25">
      <c r="YH15419" s="68"/>
      <c r="YI15419" s="68"/>
      <c r="YJ15419" s="68"/>
      <c r="YK15419" s="68"/>
      <c r="YL15419" s="68"/>
      <c r="YM15419" s="68"/>
      <c r="YN15419" s="68"/>
      <c r="YO15419" s="68"/>
      <c r="YP15419" s="68"/>
      <c r="YQ15419" s="68"/>
      <c r="YR15419" s="68"/>
      <c r="YS15419" s="68"/>
      <c r="YT15419" s="68"/>
      <c r="YU15419" s="68"/>
      <c r="YV15419" s="68"/>
      <c r="YW15419" s="68"/>
      <c r="YX15419" s="68">
        <v>0.124355121699077</v>
      </c>
      <c r="YY15419" s="68"/>
      <c r="YZ15419" s="68"/>
      <c r="ZA15419" s="68"/>
      <c r="ZB15419" s="68"/>
      <c r="ZC15419" s="68"/>
      <c r="ZD15419" s="68"/>
    </row>
    <row r="15420" spans="658:680" x14ac:dyDescent="0.25">
      <c r="YH15420" s="68"/>
      <c r="YI15420" s="68"/>
      <c r="YJ15420" s="68"/>
      <c r="YK15420" s="68"/>
      <c r="YL15420" s="68"/>
      <c r="YM15420" s="68"/>
      <c r="YN15420" s="68"/>
      <c r="YO15420" s="68"/>
      <c r="YP15420" s="68"/>
      <c r="YQ15420" s="68"/>
      <c r="YR15420" s="68"/>
      <c r="YS15420" s="68"/>
      <c r="YT15420" s="68"/>
      <c r="YU15420" s="68"/>
      <c r="YV15420" s="68"/>
      <c r="YW15420" s="68"/>
      <c r="YX15420" s="68">
        <v>0.124355121699077</v>
      </c>
      <c r="YY15420" s="68"/>
      <c r="YZ15420" s="68"/>
      <c r="ZA15420" s="68"/>
      <c r="ZB15420" s="68"/>
      <c r="ZC15420" s="68"/>
      <c r="ZD15420" s="68"/>
    </row>
    <row r="15421" spans="658:680" x14ac:dyDescent="0.25">
      <c r="YH15421" s="68"/>
      <c r="YI15421" s="68"/>
      <c r="YJ15421" s="68"/>
      <c r="YK15421" s="68"/>
      <c r="YL15421" s="68"/>
      <c r="YM15421" s="68"/>
      <c r="YN15421" s="68"/>
      <c r="YO15421" s="68"/>
      <c r="YP15421" s="68"/>
      <c r="YQ15421" s="68"/>
      <c r="YR15421" s="68"/>
      <c r="YS15421" s="68"/>
      <c r="YT15421" s="68"/>
      <c r="YU15421" s="68"/>
      <c r="YV15421" s="68"/>
      <c r="YW15421" s="68"/>
      <c r="YX15421" s="68">
        <v>0.12416734591359301</v>
      </c>
      <c r="YY15421" s="68"/>
      <c r="YZ15421" s="68"/>
      <c r="ZA15421" s="68"/>
      <c r="ZB15421" s="68"/>
      <c r="ZC15421" s="68"/>
      <c r="ZD15421" s="68"/>
    </row>
    <row r="15422" spans="658:680" x14ac:dyDescent="0.25">
      <c r="YH15422" s="68"/>
      <c r="YI15422" s="68"/>
      <c r="YJ15422" s="68"/>
      <c r="YK15422" s="68"/>
      <c r="YL15422" s="68"/>
      <c r="YM15422" s="68"/>
      <c r="YN15422" s="68"/>
      <c r="YO15422" s="68"/>
      <c r="YP15422" s="68"/>
      <c r="YQ15422" s="68"/>
      <c r="YR15422" s="68"/>
      <c r="YS15422" s="68"/>
      <c r="YT15422" s="68"/>
      <c r="YU15422" s="68"/>
      <c r="YV15422" s="68"/>
      <c r="YW15422" s="68"/>
      <c r="YX15422" s="68">
        <v>0.12416734591359301</v>
      </c>
      <c r="YY15422" s="68"/>
      <c r="YZ15422" s="68"/>
      <c r="ZA15422" s="68"/>
      <c r="ZB15422" s="68"/>
      <c r="ZC15422" s="68"/>
      <c r="ZD15422" s="68"/>
    </row>
    <row r="15423" spans="658:680" x14ac:dyDescent="0.25">
      <c r="YH15423" s="68"/>
      <c r="YI15423" s="68"/>
      <c r="YJ15423" s="68"/>
      <c r="YK15423" s="68"/>
      <c r="YL15423" s="68"/>
      <c r="YM15423" s="68"/>
      <c r="YN15423" s="68"/>
      <c r="YO15423" s="68"/>
      <c r="YP15423" s="68"/>
      <c r="YQ15423" s="68"/>
      <c r="YR15423" s="68"/>
      <c r="YS15423" s="68"/>
      <c r="YT15423" s="68"/>
      <c r="YU15423" s="68"/>
      <c r="YV15423" s="68"/>
      <c r="YW15423" s="68"/>
      <c r="YX15423" s="68">
        <v>0.12296963650510399</v>
      </c>
      <c r="YY15423" s="68"/>
      <c r="YZ15423" s="68"/>
      <c r="ZA15423" s="68"/>
      <c r="ZB15423" s="68"/>
      <c r="ZC15423" s="68"/>
      <c r="ZD15423" s="68"/>
    </row>
    <row r="15424" spans="658:680" x14ac:dyDescent="0.25">
      <c r="YH15424" s="68"/>
      <c r="YI15424" s="68"/>
      <c r="YJ15424" s="68"/>
      <c r="YK15424" s="68"/>
      <c r="YL15424" s="68"/>
      <c r="YM15424" s="68"/>
      <c r="YN15424" s="68"/>
      <c r="YO15424" s="68"/>
      <c r="YP15424" s="68"/>
      <c r="YQ15424" s="68"/>
      <c r="YR15424" s="68"/>
      <c r="YS15424" s="68"/>
      <c r="YT15424" s="68"/>
      <c r="YU15424" s="68"/>
      <c r="YV15424" s="68"/>
      <c r="YW15424" s="68"/>
      <c r="YX15424" s="68">
        <v>0.12296963650510399</v>
      </c>
      <c r="YY15424" s="68"/>
      <c r="YZ15424" s="68"/>
      <c r="ZA15424" s="68"/>
      <c r="ZB15424" s="68"/>
      <c r="ZC15424" s="68"/>
      <c r="ZD15424" s="68"/>
    </row>
    <row r="15425" spans="658:680" x14ac:dyDescent="0.25">
      <c r="YH15425" s="68"/>
      <c r="YI15425" s="68"/>
      <c r="YJ15425" s="68"/>
      <c r="YK15425" s="68"/>
      <c r="YL15425" s="68"/>
      <c r="YM15425" s="68"/>
      <c r="YN15425" s="68"/>
      <c r="YO15425" s="68"/>
      <c r="YP15425" s="68"/>
      <c r="YQ15425" s="68"/>
      <c r="YR15425" s="68"/>
      <c r="YS15425" s="68"/>
      <c r="YT15425" s="68"/>
      <c r="YU15425" s="68"/>
      <c r="YV15425" s="68"/>
      <c r="YW15425" s="68"/>
      <c r="YX15425" s="68">
        <v>0.12225218775666501</v>
      </c>
      <c r="YY15425" s="68"/>
      <c r="YZ15425" s="68"/>
      <c r="ZA15425" s="68"/>
      <c r="ZB15425" s="68"/>
      <c r="ZC15425" s="68"/>
      <c r="ZD15425" s="68"/>
    </row>
    <row r="15426" spans="658:680" x14ac:dyDescent="0.25">
      <c r="YH15426" s="68"/>
      <c r="YI15426" s="68"/>
      <c r="YJ15426" s="68"/>
      <c r="YK15426" s="68"/>
      <c r="YL15426" s="68"/>
      <c r="YM15426" s="68"/>
      <c r="YN15426" s="68"/>
      <c r="YO15426" s="68"/>
      <c r="YP15426" s="68"/>
      <c r="YQ15426" s="68"/>
      <c r="YR15426" s="68"/>
      <c r="YS15426" s="68"/>
      <c r="YT15426" s="68"/>
      <c r="YU15426" s="68"/>
      <c r="YV15426" s="68"/>
      <c r="YW15426" s="68"/>
      <c r="YX15426" s="68">
        <v>0.12225218775666501</v>
      </c>
      <c r="YY15426" s="68"/>
      <c r="YZ15426" s="68"/>
      <c r="ZA15426" s="68"/>
      <c r="ZB15426" s="68"/>
      <c r="ZC15426" s="68"/>
      <c r="ZD15426" s="68"/>
    </row>
    <row r="15427" spans="658:680" x14ac:dyDescent="0.25">
      <c r="YH15427" s="68"/>
      <c r="YI15427" s="68"/>
      <c r="YJ15427" s="68"/>
      <c r="YK15427" s="68"/>
      <c r="YL15427" s="68"/>
      <c r="YM15427" s="68"/>
      <c r="YN15427" s="68"/>
      <c r="YO15427" s="68"/>
      <c r="YP15427" s="68"/>
      <c r="YQ15427" s="68"/>
      <c r="YR15427" s="68"/>
      <c r="YS15427" s="68"/>
      <c r="YT15427" s="68"/>
      <c r="YU15427" s="68"/>
      <c r="YV15427" s="68"/>
      <c r="YW15427" s="68"/>
      <c r="YX15427" s="68">
        <v>0.122216083921193</v>
      </c>
      <c r="YY15427" s="68"/>
      <c r="YZ15427" s="68"/>
      <c r="ZA15427" s="68"/>
      <c r="ZB15427" s="68"/>
      <c r="ZC15427" s="68"/>
      <c r="ZD15427" s="68"/>
    </row>
    <row r="15428" spans="658:680" x14ac:dyDescent="0.25">
      <c r="YH15428" s="68"/>
      <c r="YI15428" s="68"/>
      <c r="YJ15428" s="68"/>
      <c r="YK15428" s="68"/>
      <c r="YL15428" s="68"/>
      <c r="YM15428" s="68"/>
      <c r="YN15428" s="68"/>
      <c r="YO15428" s="68"/>
      <c r="YP15428" s="68"/>
      <c r="YQ15428" s="68"/>
      <c r="YR15428" s="68"/>
      <c r="YS15428" s="68"/>
      <c r="YT15428" s="68"/>
      <c r="YU15428" s="68"/>
      <c r="YV15428" s="68"/>
      <c r="YW15428" s="68"/>
      <c r="YX15428" s="68">
        <v>0.122216083921193</v>
      </c>
      <c r="YY15428" s="68"/>
      <c r="YZ15428" s="68"/>
      <c r="ZA15428" s="68"/>
      <c r="ZB15428" s="68"/>
      <c r="ZC15428" s="68"/>
      <c r="ZD15428" s="68"/>
    </row>
    <row r="15429" spans="658:680" x14ac:dyDescent="0.25">
      <c r="YH15429" s="68"/>
      <c r="YI15429" s="68"/>
      <c r="YJ15429" s="68"/>
      <c r="YK15429" s="68"/>
      <c r="YL15429" s="68"/>
      <c r="YM15429" s="68"/>
      <c r="YN15429" s="68"/>
      <c r="YO15429" s="68"/>
      <c r="YP15429" s="68"/>
      <c r="YQ15429" s="68"/>
      <c r="YR15429" s="68"/>
      <c r="YS15429" s="68"/>
      <c r="YT15429" s="68"/>
      <c r="YU15429" s="68"/>
      <c r="YV15429" s="68"/>
      <c r="YW15429" s="68"/>
      <c r="YX15429" s="68">
        <v>0.121499357101651</v>
      </c>
      <c r="YY15429" s="68"/>
      <c r="YZ15429" s="68"/>
      <c r="ZA15429" s="68"/>
      <c r="ZB15429" s="68"/>
      <c r="ZC15429" s="68"/>
      <c r="ZD15429" s="68"/>
    </row>
    <row r="15430" spans="658:680" x14ac:dyDescent="0.25">
      <c r="YH15430" s="68"/>
      <c r="YI15430" s="68"/>
      <c r="YJ15430" s="68"/>
      <c r="YK15430" s="68"/>
      <c r="YL15430" s="68"/>
      <c r="YM15430" s="68"/>
      <c r="YN15430" s="68"/>
      <c r="YO15430" s="68"/>
      <c r="YP15430" s="68"/>
      <c r="YQ15430" s="68"/>
      <c r="YR15430" s="68"/>
      <c r="YS15430" s="68"/>
      <c r="YT15430" s="68"/>
      <c r="YU15430" s="68"/>
      <c r="YV15430" s="68"/>
      <c r="YW15430" s="68"/>
      <c r="YX15430" s="68">
        <v>0.121499357101651</v>
      </c>
      <c r="YY15430" s="68"/>
      <c r="YZ15430" s="68"/>
      <c r="ZA15430" s="68"/>
      <c r="ZB15430" s="68"/>
      <c r="ZC15430" s="68"/>
      <c r="ZD15430" s="68"/>
    </row>
    <row r="15431" spans="658:680" x14ac:dyDescent="0.25">
      <c r="YH15431" s="68"/>
      <c r="YI15431" s="68"/>
      <c r="YJ15431" s="68"/>
      <c r="YK15431" s="68"/>
      <c r="YL15431" s="68"/>
      <c r="YM15431" s="68"/>
      <c r="YN15431" s="68"/>
      <c r="YO15431" s="68"/>
      <c r="YP15431" s="68"/>
      <c r="YQ15431" s="68"/>
      <c r="YR15431" s="68"/>
      <c r="YS15431" s="68"/>
      <c r="YT15431" s="68"/>
      <c r="YU15431" s="68"/>
      <c r="YV15431" s="68"/>
      <c r="YW15431" s="68"/>
      <c r="YX15431" s="68">
        <v>0.121095276559327</v>
      </c>
      <c r="YY15431" s="68"/>
      <c r="YZ15431" s="68"/>
      <c r="ZA15431" s="68"/>
      <c r="ZB15431" s="68"/>
      <c r="ZC15431" s="68"/>
      <c r="ZD15431" s="68"/>
    </row>
    <row r="15432" spans="658:680" x14ac:dyDescent="0.25">
      <c r="YH15432" s="68"/>
      <c r="YI15432" s="68"/>
      <c r="YJ15432" s="68"/>
      <c r="YK15432" s="68"/>
      <c r="YL15432" s="68"/>
      <c r="YM15432" s="68"/>
      <c r="YN15432" s="68"/>
      <c r="YO15432" s="68"/>
      <c r="YP15432" s="68"/>
      <c r="YQ15432" s="68"/>
      <c r="YR15432" s="68"/>
      <c r="YS15432" s="68"/>
      <c r="YT15432" s="68"/>
      <c r="YU15432" s="68"/>
      <c r="YV15432" s="68"/>
      <c r="YW15432" s="68"/>
      <c r="YX15432" s="68">
        <v>0.121095276559327</v>
      </c>
      <c r="YY15432" s="68"/>
      <c r="YZ15432" s="68"/>
      <c r="ZA15432" s="68"/>
      <c r="ZB15432" s="68"/>
      <c r="ZC15432" s="68"/>
      <c r="ZD15432" s="68"/>
    </row>
    <row r="15433" spans="658:680" x14ac:dyDescent="0.25">
      <c r="YH15433" s="68"/>
      <c r="YI15433" s="68"/>
      <c r="YJ15433" s="68"/>
      <c r="YK15433" s="68"/>
      <c r="YL15433" s="68"/>
      <c r="YM15433" s="68"/>
      <c r="YN15433" s="68"/>
      <c r="YO15433" s="68"/>
      <c r="YP15433" s="68"/>
      <c r="YQ15433" s="68"/>
      <c r="YR15433" s="68"/>
      <c r="YS15433" s="68"/>
      <c r="YT15433" s="68"/>
      <c r="YU15433" s="68"/>
      <c r="YV15433" s="68"/>
      <c r="YW15433" s="68"/>
      <c r="YX15433" s="68">
        <v>0.1209431743499</v>
      </c>
      <c r="YY15433" s="68"/>
      <c r="YZ15433" s="68"/>
      <c r="ZA15433" s="68"/>
      <c r="ZB15433" s="68"/>
      <c r="ZC15433" s="68"/>
      <c r="ZD15433" s="68"/>
    </row>
    <row r="15434" spans="658:680" x14ac:dyDescent="0.25">
      <c r="YH15434" s="68"/>
      <c r="YI15434" s="68"/>
      <c r="YJ15434" s="68"/>
      <c r="YK15434" s="68"/>
      <c r="YL15434" s="68"/>
      <c r="YM15434" s="68"/>
      <c r="YN15434" s="68"/>
      <c r="YO15434" s="68"/>
      <c r="YP15434" s="68"/>
      <c r="YQ15434" s="68"/>
      <c r="YR15434" s="68"/>
      <c r="YS15434" s="68"/>
      <c r="YT15434" s="68"/>
      <c r="YU15434" s="68"/>
      <c r="YV15434" s="68"/>
      <c r="YW15434" s="68"/>
      <c r="YX15434" s="68">
        <v>0.1209431743499</v>
      </c>
      <c r="YY15434" s="68"/>
      <c r="YZ15434" s="68"/>
      <c r="ZA15434" s="68"/>
      <c r="ZB15434" s="68"/>
      <c r="ZC15434" s="68"/>
      <c r="ZD15434" s="68"/>
    </row>
    <row r="15435" spans="658:680" x14ac:dyDescent="0.25">
      <c r="YH15435" s="68"/>
      <c r="YI15435" s="68"/>
      <c r="YJ15435" s="68"/>
      <c r="YK15435" s="68"/>
      <c r="YL15435" s="68"/>
      <c r="YM15435" s="68"/>
      <c r="YN15435" s="68"/>
      <c r="YO15435" s="68"/>
      <c r="YP15435" s="68"/>
      <c r="YQ15435" s="68"/>
      <c r="YR15435" s="68"/>
      <c r="YS15435" s="68"/>
      <c r="YT15435" s="68"/>
      <c r="YU15435" s="68"/>
      <c r="YV15435" s="68"/>
      <c r="YW15435" s="68"/>
      <c r="YX15435" s="68">
        <v>0.12092722936077301</v>
      </c>
      <c r="YY15435" s="68"/>
      <c r="YZ15435" s="68"/>
      <c r="ZA15435" s="68"/>
      <c r="ZB15435" s="68"/>
      <c r="ZC15435" s="68"/>
      <c r="ZD15435" s="68"/>
    </row>
    <row r="15436" spans="658:680" x14ac:dyDescent="0.25">
      <c r="YH15436" s="68"/>
      <c r="YI15436" s="68"/>
      <c r="YJ15436" s="68"/>
      <c r="YK15436" s="68"/>
      <c r="YL15436" s="68"/>
      <c r="YM15436" s="68"/>
      <c r="YN15436" s="68"/>
      <c r="YO15436" s="68"/>
      <c r="YP15436" s="68"/>
      <c r="YQ15436" s="68"/>
      <c r="YR15436" s="68"/>
      <c r="YS15436" s="68"/>
      <c r="YT15436" s="68"/>
      <c r="YU15436" s="68"/>
      <c r="YV15436" s="68"/>
      <c r="YW15436" s="68"/>
      <c r="YX15436" s="68">
        <v>0.12092722936077301</v>
      </c>
      <c r="YY15436" s="68"/>
      <c r="YZ15436" s="68"/>
      <c r="ZA15436" s="68"/>
      <c r="ZB15436" s="68"/>
      <c r="ZC15436" s="68"/>
      <c r="ZD15436" s="68"/>
    </row>
    <row r="15437" spans="658:680" x14ac:dyDescent="0.25">
      <c r="YH15437" s="68"/>
      <c r="YI15437" s="68"/>
      <c r="YJ15437" s="68"/>
      <c r="YK15437" s="68"/>
      <c r="YL15437" s="68"/>
      <c r="YM15437" s="68"/>
      <c r="YN15437" s="68"/>
      <c r="YO15437" s="68"/>
      <c r="YP15437" s="68"/>
      <c r="YQ15437" s="68"/>
      <c r="YR15437" s="68"/>
      <c r="YS15437" s="68"/>
      <c r="YT15437" s="68"/>
      <c r="YU15437" s="68"/>
      <c r="YV15437" s="68"/>
      <c r="YW15437" s="68"/>
      <c r="YX15437" s="68">
        <v>0.12051608726296199</v>
      </c>
      <c r="YY15437" s="68"/>
      <c r="YZ15437" s="68"/>
      <c r="ZA15437" s="68"/>
      <c r="ZB15437" s="68"/>
      <c r="ZC15437" s="68"/>
      <c r="ZD15437" s="68"/>
    </row>
    <row r="15438" spans="658:680" x14ac:dyDescent="0.25">
      <c r="YH15438" s="68"/>
      <c r="YI15438" s="68"/>
      <c r="YJ15438" s="68"/>
      <c r="YK15438" s="68"/>
      <c r="YL15438" s="68"/>
      <c r="YM15438" s="68"/>
      <c r="YN15438" s="68"/>
      <c r="YO15438" s="68"/>
      <c r="YP15438" s="68"/>
      <c r="YQ15438" s="68"/>
      <c r="YR15438" s="68"/>
      <c r="YS15438" s="68"/>
      <c r="YT15438" s="68"/>
      <c r="YU15438" s="68"/>
      <c r="YV15438" s="68"/>
      <c r="YW15438" s="68"/>
      <c r="YX15438" s="68">
        <v>0.12051608726296199</v>
      </c>
      <c r="YY15438" s="68"/>
      <c r="YZ15438" s="68"/>
      <c r="ZA15438" s="68"/>
      <c r="ZB15438" s="68"/>
      <c r="ZC15438" s="68"/>
      <c r="ZD15438" s="68"/>
    </row>
    <row r="15439" spans="658:680" x14ac:dyDescent="0.25">
      <c r="YH15439" s="68"/>
      <c r="YI15439" s="68"/>
      <c r="YJ15439" s="68"/>
      <c r="YK15439" s="68"/>
      <c r="YL15439" s="68"/>
      <c r="YM15439" s="68"/>
      <c r="YN15439" s="68"/>
      <c r="YO15439" s="68"/>
      <c r="YP15439" s="68"/>
      <c r="YQ15439" s="68"/>
      <c r="YR15439" s="68"/>
      <c r="YS15439" s="68"/>
      <c r="YT15439" s="68"/>
      <c r="YU15439" s="68"/>
      <c r="YV15439" s="68"/>
      <c r="YW15439" s="68"/>
      <c r="YX15439" s="68">
        <v>0.119975832626402</v>
      </c>
      <c r="YY15439" s="68"/>
      <c r="YZ15439" s="68"/>
      <c r="ZA15439" s="68"/>
      <c r="ZB15439" s="68"/>
      <c r="ZC15439" s="68"/>
      <c r="ZD15439" s="68"/>
    </row>
    <row r="15440" spans="658:680" x14ac:dyDescent="0.25">
      <c r="YH15440" s="68"/>
      <c r="YI15440" s="68"/>
      <c r="YJ15440" s="68"/>
      <c r="YK15440" s="68"/>
      <c r="YL15440" s="68"/>
      <c r="YM15440" s="68"/>
      <c r="YN15440" s="68"/>
      <c r="YO15440" s="68"/>
      <c r="YP15440" s="68"/>
      <c r="YQ15440" s="68"/>
      <c r="YR15440" s="68"/>
      <c r="YS15440" s="68"/>
      <c r="YT15440" s="68"/>
      <c r="YU15440" s="68"/>
      <c r="YV15440" s="68"/>
      <c r="YW15440" s="68"/>
      <c r="YX15440" s="68">
        <v>0.119975832626402</v>
      </c>
      <c r="YY15440" s="68"/>
      <c r="YZ15440" s="68"/>
      <c r="ZA15440" s="68"/>
      <c r="ZB15440" s="68"/>
      <c r="ZC15440" s="68"/>
      <c r="ZD15440" s="68"/>
    </row>
    <row r="15441" spans="658:680" x14ac:dyDescent="0.25">
      <c r="YH15441" s="68"/>
      <c r="YI15441" s="68"/>
      <c r="YJ15441" s="68"/>
      <c r="YK15441" s="68"/>
      <c r="YL15441" s="68"/>
      <c r="YM15441" s="68"/>
      <c r="YN15441" s="68"/>
      <c r="YO15441" s="68"/>
      <c r="YP15441" s="68"/>
      <c r="YQ15441" s="68"/>
      <c r="YR15441" s="68"/>
      <c r="YS15441" s="68"/>
      <c r="YT15441" s="68"/>
      <c r="YU15441" s="68"/>
      <c r="YV15441" s="68"/>
      <c r="YW15441" s="68"/>
      <c r="YX15441" s="68">
        <v>0.11994473248375299</v>
      </c>
      <c r="YY15441" s="68"/>
      <c r="YZ15441" s="68"/>
      <c r="ZA15441" s="68"/>
      <c r="ZB15441" s="68"/>
      <c r="ZC15441" s="68"/>
      <c r="ZD15441" s="68"/>
    </row>
    <row r="15442" spans="658:680" x14ac:dyDescent="0.25">
      <c r="YH15442" s="68"/>
      <c r="YI15442" s="68"/>
      <c r="YJ15442" s="68"/>
      <c r="YK15442" s="68"/>
      <c r="YL15442" s="68"/>
      <c r="YM15442" s="68"/>
      <c r="YN15442" s="68"/>
      <c r="YO15442" s="68"/>
      <c r="YP15442" s="68"/>
      <c r="YQ15442" s="68"/>
      <c r="YR15442" s="68"/>
      <c r="YS15442" s="68"/>
      <c r="YT15442" s="68"/>
      <c r="YU15442" s="68"/>
      <c r="YV15442" s="68"/>
      <c r="YW15442" s="68"/>
      <c r="YX15442" s="68">
        <v>0.11994473248375299</v>
      </c>
      <c r="YY15442" s="68"/>
      <c r="YZ15442" s="68"/>
      <c r="ZA15442" s="68"/>
      <c r="ZB15442" s="68"/>
      <c r="ZC15442" s="68"/>
      <c r="ZD15442" s="68"/>
    </row>
    <row r="15443" spans="658:680" x14ac:dyDescent="0.25">
      <c r="YH15443" s="68"/>
      <c r="YI15443" s="68"/>
      <c r="YJ15443" s="68"/>
      <c r="YK15443" s="68"/>
      <c r="YL15443" s="68"/>
      <c r="YM15443" s="68"/>
      <c r="YN15443" s="68"/>
      <c r="YO15443" s="68"/>
      <c r="YP15443" s="68"/>
      <c r="YQ15443" s="68"/>
      <c r="YR15443" s="68"/>
      <c r="YS15443" s="68"/>
      <c r="YT15443" s="68"/>
      <c r="YU15443" s="68"/>
      <c r="YV15443" s="68"/>
      <c r="YW15443" s="68"/>
      <c r="YX15443" s="68">
        <v>0.119940993962034</v>
      </c>
      <c r="YY15443" s="68"/>
      <c r="YZ15443" s="68"/>
      <c r="ZA15443" s="68"/>
      <c r="ZB15443" s="68"/>
      <c r="ZC15443" s="68"/>
      <c r="ZD15443" s="68"/>
    </row>
    <row r="15444" spans="658:680" x14ac:dyDescent="0.25">
      <c r="YH15444" s="68"/>
      <c r="YI15444" s="68"/>
      <c r="YJ15444" s="68"/>
      <c r="YK15444" s="68"/>
      <c r="YL15444" s="68"/>
      <c r="YM15444" s="68"/>
      <c r="YN15444" s="68"/>
      <c r="YO15444" s="68"/>
      <c r="YP15444" s="68"/>
      <c r="YQ15444" s="68"/>
      <c r="YR15444" s="68"/>
      <c r="YS15444" s="68"/>
      <c r="YT15444" s="68"/>
      <c r="YU15444" s="68"/>
      <c r="YV15444" s="68"/>
      <c r="YW15444" s="68"/>
      <c r="YX15444" s="68">
        <v>0.119940993962034</v>
      </c>
      <c r="YY15444" s="68"/>
      <c r="YZ15444" s="68"/>
      <c r="ZA15444" s="68"/>
      <c r="ZB15444" s="68"/>
      <c r="ZC15444" s="68"/>
      <c r="ZD15444" s="68"/>
    </row>
    <row r="15445" spans="658:680" x14ac:dyDescent="0.25">
      <c r="YH15445" s="68"/>
      <c r="YI15445" s="68"/>
      <c r="YJ15445" s="68"/>
      <c r="YK15445" s="68"/>
      <c r="YL15445" s="68"/>
      <c r="YM15445" s="68"/>
      <c r="YN15445" s="68"/>
      <c r="YO15445" s="68"/>
      <c r="YP15445" s="68"/>
      <c r="YQ15445" s="68"/>
      <c r="YR15445" s="68"/>
      <c r="YS15445" s="68"/>
      <c r="YT15445" s="68"/>
      <c r="YU15445" s="68"/>
      <c r="YV15445" s="68"/>
      <c r="YW15445" s="68"/>
      <c r="YX15445" s="68">
        <v>0.119619376000169</v>
      </c>
      <c r="YY15445" s="68"/>
      <c r="YZ15445" s="68"/>
      <c r="ZA15445" s="68"/>
      <c r="ZB15445" s="68"/>
      <c r="ZC15445" s="68"/>
      <c r="ZD15445" s="68"/>
    </row>
    <row r="15446" spans="658:680" x14ac:dyDescent="0.25">
      <c r="YH15446" s="68"/>
      <c r="YI15446" s="68"/>
      <c r="YJ15446" s="68"/>
      <c r="YK15446" s="68"/>
      <c r="YL15446" s="68"/>
      <c r="YM15446" s="68"/>
      <c r="YN15446" s="68"/>
      <c r="YO15446" s="68"/>
      <c r="YP15446" s="68"/>
      <c r="YQ15446" s="68"/>
      <c r="YR15446" s="68"/>
      <c r="YS15446" s="68"/>
      <c r="YT15446" s="68"/>
      <c r="YU15446" s="68"/>
      <c r="YV15446" s="68"/>
      <c r="YW15446" s="68"/>
      <c r="YX15446" s="68">
        <v>0.119619376000169</v>
      </c>
      <c r="YY15446" s="68"/>
      <c r="YZ15446" s="68"/>
      <c r="ZA15446" s="68"/>
      <c r="ZB15446" s="68"/>
      <c r="ZC15446" s="68"/>
      <c r="ZD15446" s="68"/>
    </row>
    <row r="15447" spans="658:680" x14ac:dyDescent="0.25">
      <c r="YH15447" s="68"/>
      <c r="YI15447" s="68"/>
      <c r="YJ15447" s="68"/>
      <c r="YK15447" s="68"/>
      <c r="YL15447" s="68"/>
      <c r="YM15447" s="68"/>
      <c r="YN15447" s="68"/>
      <c r="YO15447" s="68"/>
      <c r="YP15447" s="68"/>
      <c r="YQ15447" s="68"/>
      <c r="YR15447" s="68"/>
      <c r="YS15447" s="68"/>
      <c r="YT15447" s="68"/>
      <c r="YU15447" s="68"/>
      <c r="YV15447" s="68"/>
      <c r="YW15447" s="68"/>
      <c r="YX15447" s="68">
        <v>0.119412615289521</v>
      </c>
      <c r="YY15447" s="68"/>
      <c r="YZ15447" s="68"/>
      <c r="ZA15447" s="68"/>
      <c r="ZB15447" s="68"/>
      <c r="ZC15447" s="68"/>
      <c r="ZD15447" s="68"/>
    </row>
    <row r="15448" spans="658:680" x14ac:dyDescent="0.25">
      <c r="YH15448" s="68"/>
      <c r="YI15448" s="68"/>
      <c r="YJ15448" s="68"/>
      <c r="YK15448" s="68"/>
      <c r="YL15448" s="68"/>
      <c r="YM15448" s="68"/>
      <c r="YN15448" s="68"/>
      <c r="YO15448" s="68"/>
      <c r="YP15448" s="68"/>
      <c r="YQ15448" s="68"/>
      <c r="YR15448" s="68"/>
      <c r="YS15448" s="68"/>
      <c r="YT15448" s="68"/>
      <c r="YU15448" s="68"/>
      <c r="YV15448" s="68"/>
      <c r="YW15448" s="68"/>
      <c r="YX15448" s="68">
        <v>0.11906613505796</v>
      </c>
      <c r="YY15448" s="68"/>
      <c r="YZ15448" s="68"/>
      <c r="ZA15448" s="68"/>
      <c r="ZB15448" s="68"/>
      <c r="ZC15448" s="68"/>
      <c r="ZD15448" s="68"/>
    </row>
    <row r="15449" spans="658:680" x14ac:dyDescent="0.25">
      <c r="YH15449" s="68"/>
      <c r="YI15449" s="68"/>
      <c r="YJ15449" s="68"/>
      <c r="YK15449" s="68"/>
      <c r="YL15449" s="68"/>
      <c r="YM15449" s="68"/>
      <c r="YN15449" s="68"/>
      <c r="YO15449" s="68"/>
      <c r="YP15449" s="68"/>
      <c r="YQ15449" s="68"/>
      <c r="YR15449" s="68"/>
      <c r="YS15449" s="68"/>
      <c r="YT15449" s="68"/>
      <c r="YU15449" s="68"/>
      <c r="YV15449" s="68"/>
      <c r="YW15449" s="68"/>
      <c r="YX15449" s="68">
        <v>0.11906613505796</v>
      </c>
      <c r="YY15449" s="68"/>
      <c r="YZ15449" s="68"/>
      <c r="ZA15449" s="68"/>
      <c r="ZB15449" s="68"/>
      <c r="ZC15449" s="68"/>
      <c r="ZD15449" s="68"/>
    </row>
    <row r="15450" spans="658:680" x14ac:dyDescent="0.25">
      <c r="YH15450" s="68"/>
      <c r="YI15450" s="68"/>
      <c r="YJ15450" s="68"/>
      <c r="YK15450" s="68"/>
      <c r="YL15450" s="68"/>
      <c r="YM15450" s="68"/>
      <c r="YN15450" s="68"/>
      <c r="YO15450" s="68"/>
      <c r="YP15450" s="68"/>
      <c r="YQ15450" s="68"/>
      <c r="YR15450" s="68"/>
      <c r="YS15450" s="68"/>
      <c r="YT15450" s="68"/>
      <c r="YU15450" s="68"/>
      <c r="YV15450" s="68"/>
      <c r="YW15450" s="68"/>
      <c r="YX15450" s="68">
        <v>0.118996059816371</v>
      </c>
      <c r="YY15450" s="68"/>
      <c r="YZ15450" s="68"/>
      <c r="ZA15450" s="68"/>
      <c r="ZB15450" s="68"/>
      <c r="ZC15450" s="68"/>
      <c r="ZD15450" s="68"/>
    </row>
    <row r="15451" spans="658:680" x14ac:dyDescent="0.25">
      <c r="YH15451" s="68"/>
      <c r="YI15451" s="68"/>
      <c r="YJ15451" s="68"/>
      <c r="YK15451" s="68"/>
      <c r="YL15451" s="68"/>
      <c r="YM15451" s="68"/>
      <c r="YN15451" s="68"/>
      <c r="YO15451" s="68"/>
      <c r="YP15451" s="68"/>
      <c r="YQ15451" s="68"/>
      <c r="YR15451" s="68"/>
      <c r="YS15451" s="68"/>
      <c r="YT15451" s="68"/>
      <c r="YU15451" s="68"/>
      <c r="YV15451" s="68"/>
      <c r="YW15451" s="68"/>
      <c r="YX15451" s="68">
        <v>0.11863565799282901</v>
      </c>
      <c r="YY15451" s="68"/>
      <c r="YZ15451" s="68"/>
      <c r="ZA15451" s="68"/>
      <c r="ZB15451" s="68"/>
      <c r="ZC15451" s="68"/>
      <c r="ZD15451" s="68"/>
    </row>
    <row r="15452" spans="658:680" x14ac:dyDescent="0.25">
      <c r="YH15452" s="68"/>
      <c r="YI15452" s="68"/>
      <c r="YJ15452" s="68"/>
      <c r="YK15452" s="68"/>
      <c r="YL15452" s="68"/>
      <c r="YM15452" s="68"/>
      <c r="YN15452" s="68"/>
      <c r="YO15452" s="68"/>
      <c r="YP15452" s="68"/>
      <c r="YQ15452" s="68"/>
      <c r="YR15452" s="68"/>
      <c r="YS15452" s="68"/>
      <c r="YT15452" s="68"/>
      <c r="YU15452" s="68"/>
      <c r="YV15452" s="68"/>
      <c r="YW15452" s="68"/>
      <c r="YX15452" s="68">
        <v>0.118619160999858</v>
      </c>
      <c r="YY15452" s="68"/>
      <c r="YZ15452" s="68"/>
      <c r="ZA15452" s="68"/>
      <c r="ZB15452" s="68"/>
      <c r="ZC15452" s="68"/>
      <c r="ZD15452" s="68"/>
    </row>
    <row r="15453" spans="658:680" x14ac:dyDescent="0.25">
      <c r="YH15453" s="68"/>
      <c r="YI15453" s="68"/>
      <c r="YJ15453" s="68"/>
      <c r="YK15453" s="68"/>
      <c r="YL15453" s="68"/>
      <c r="YM15453" s="68"/>
      <c r="YN15453" s="68"/>
      <c r="YO15453" s="68"/>
      <c r="YP15453" s="68"/>
      <c r="YQ15453" s="68"/>
      <c r="YR15453" s="68"/>
      <c r="YS15453" s="68"/>
      <c r="YT15453" s="68"/>
      <c r="YU15453" s="68"/>
      <c r="YV15453" s="68"/>
      <c r="YW15453" s="68"/>
      <c r="YX15453" s="68">
        <v>0.118619160999858</v>
      </c>
      <c r="YY15453" s="68"/>
      <c r="YZ15453" s="68"/>
      <c r="ZA15453" s="68"/>
      <c r="ZB15453" s="68"/>
      <c r="ZC15453" s="68"/>
      <c r="ZD15453" s="68"/>
    </row>
    <row r="15454" spans="658:680" x14ac:dyDescent="0.25">
      <c r="YH15454" s="68"/>
      <c r="YI15454" s="68"/>
      <c r="YJ15454" s="68"/>
      <c r="YK15454" s="68"/>
      <c r="YL15454" s="68"/>
      <c r="YM15454" s="68"/>
      <c r="YN15454" s="68"/>
      <c r="YO15454" s="68"/>
      <c r="YP15454" s="68"/>
      <c r="YQ15454" s="68"/>
      <c r="YR15454" s="68"/>
      <c r="YS15454" s="68"/>
      <c r="YT15454" s="68"/>
      <c r="YU15454" s="68"/>
      <c r="YV15454" s="68"/>
      <c r="YW15454" s="68"/>
      <c r="YX15454" s="68">
        <v>0.118539487736675</v>
      </c>
      <c r="YY15454" s="68"/>
      <c r="YZ15454" s="68"/>
      <c r="ZA15454" s="68"/>
      <c r="ZB15454" s="68"/>
      <c r="ZC15454" s="68"/>
      <c r="ZD15454" s="68"/>
    </row>
    <row r="15455" spans="658:680" x14ac:dyDescent="0.25">
      <c r="YH15455" s="68"/>
      <c r="YI15455" s="68"/>
      <c r="YJ15455" s="68"/>
      <c r="YK15455" s="68"/>
      <c r="YL15455" s="68"/>
      <c r="YM15455" s="68"/>
      <c r="YN15455" s="68"/>
      <c r="YO15455" s="68"/>
      <c r="YP15455" s="68"/>
      <c r="YQ15455" s="68"/>
      <c r="YR15455" s="68"/>
      <c r="YS15455" s="68"/>
      <c r="YT15455" s="68"/>
      <c r="YU15455" s="68"/>
      <c r="YV15455" s="68"/>
      <c r="YW15455" s="68"/>
      <c r="YX15455" s="68">
        <v>0.118539487736675</v>
      </c>
      <c r="YY15455" s="68"/>
      <c r="YZ15455" s="68"/>
      <c r="ZA15455" s="68"/>
      <c r="ZB15455" s="68"/>
      <c r="ZC15455" s="68"/>
      <c r="ZD15455" s="68"/>
    </row>
    <row r="15456" spans="658:680" x14ac:dyDescent="0.25">
      <c r="YH15456" s="68"/>
      <c r="YI15456" s="68"/>
      <c r="YJ15456" s="68"/>
      <c r="YK15456" s="68"/>
      <c r="YL15456" s="68"/>
      <c r="YM15456" s="68"/>
      <c r="YN15456" s="68"/>
      <c r="YO15456" s="68"/>
      <c r="YP15456" s="68"/>
      <c r="YQ15456" s="68"/>
      <c r="YR15456" s="68"/>
      <c r="YS15456" s="68"/>
      <c r="YT15456" s="68"/>
      <c r="YU15456" s="68"/>
      <c r="YV15456" s="68"/>
      <c r="YW15456" s="68"/>
      <c r="YX15456" s="68">
        <v>0.11736073162459799</v>
      </c>
      <c r="YY15456" s="68"/>
      <c r="YZ15456" s="68"/>
      <c r="ZA15456" s="68"/>
      <c r="ZB15456" s="68"/>
      <c r="ZC15456" s="68"/>
      <c r="ZD15456" s="68"/>
    </row>
    <row r="15457" spans="658:680" x14ac:dyDescent="0.25">
      <c r="YH15457" s="68"/>
      <c r="YI15457" s="68"/>
      <c r="YJ15457" s="68"/>
      <c r="YK15457" s="68"/>
      <c r="YL15457" s="68"/>
      <c r="YM15457" s="68"/>
      <c r="YN15457" s="68"/>
      <c r="YO15457" s="68"/>
      <c r="YP15457" s="68"/>
      <c r="YQ15457" s="68"/>
      <c r="YR15457" s="68"/>
      <c r="YS15457" s="68"/>
      <c r="YT15457" s="68"/>
      <c r="YU15457" s="68"/>
      <c r="YV15457" s="68"/>
      <c r="YW15457" s="68"/>
      <c r="YX15457" s="68">
        <v>0.11736073162459799</v>
      </c>
      <c r="YY15457" s="68"/>
      <c r="YZ15457" s="68"/>
      <c r="ZA15457" s="68"/>
      <c r="ZB15457" s="68"/>
      <c r="ZC15457" s="68"/>
      <c r="ZD15457" s="68"/>
    </row>
    <row r="15458" spans="658:680" x14ac:dyDescent="0.25">
      <c r="YH15458" s="68"/>
      <c r="YI15458" s="68"/>
      <c r="YJ15458" s="68"/>
      <c r="YK15458" s="68"/>
      <c r="YL15458" s="68"/>
      <c r="YM15458" s="68"/>
      <c r="YN15458" s="68"/>
      <c r="YO15458" s="68"/>
      <c r="YP15458" s="68"/>
      <c r="YQ15458" s="68"/>
      <c r="YR15458" s="68"/>
      <c r="YS15458" s="68"/>
      <c r="YT15458" s="68"/>
      <c r="YU15458" s="68"/>
      <c r="YV15458" s="68"/>
      <c r="YW15458" s="68"/>
      <c r="YX15458" s="68">
        <v>0.11709948059870701</v>
      </c>
      <c r="YY15458" s="68"/>
      <c r="YZ15458" s="68"/>
      <c r="ZA15458" s="68"/>
      <c r="ZB15458" s="68"/>
      <c r="ZC15458" s="68"/>
      <c r="ZD15458" s="68"/>
    </row>
    <row r="15459" spans="658:680" x14ac:dyDescent="0.25">
      <c r="YH15459" s="68"/>
      <c r="YI15459" s="68"/>
      <c r="YJ15459" s="68"/>
      <c r="YK15459" s="68"/>
      <c r="YL15459" s="68"/>
      <c r="YM15459" s="68"/>
      <c r="YN15459" s="68"/>
      <c r="YO15459" s="68"/>
      <c r="YP15459" s="68"/>
      <c r="YQ15459" s="68"/>
      <c r="YR15459" s="68"/>
      <c r="YS15459" s="68"/>
      <c r="YT15459" s="68"/>
      <c r="YU15459" s="68"/>
      <c r="YV15459" s="68"/>
      <c r="YW15459" s="68"/>
      <c r="YX15459" s="68">
        <v>0.11709948059870701</v>
      </c>
      <c r="YY15459" s="68"/>
      <c r="YZ15459" s="68"/>
      <c r="ZA15459" s="68"/>
      <c r="ZB15459" s="68"/>
      <c r="ZC15459" s="68"/>
      <c r="ZD15459" s="68"/>
    </row>
    <row r="15460" spans="658:680" x14ac:dyDescent="0.25">
      <c r="YH15460" s="68"/>
      <c r="YI15460" s="68"/>
      <c r="YJ15460" s="68"/>
      <c r="YK15460" s="68"/>
      <c r="YL15460" s="68"/>
      <c r="YM15460" s="68"/>
      <c r="YN15460" s="68"/>
      <c r="YO15460" s="68"/>
      <c r="YP15460" s="68"/>
      <c r="YQ15460" s="68"/>
      <c r="YR15460" s="68"/>
      <c r="YS15460" s="68"/>
      <c r="YT15460" s="68"/>
      <c r="YU15460" s="68"/>
      <c r="YV15460" s="68"/>
      <c r="YW15460" s="68"/>
      <c r="YX15460" s="68">
        <v>0.117082257245749</v>
      </c>
      <c r="YY15460" s="68"/>
      <c r="YZ15460" s="68"/>
      <c r="ZA15460" s="68"/>
      <c r="ZB15460" s="68"/>
      <c r="ZC15460" s="68"/>
      <c r="ZD15460" s="68"/>
    </row>
    <row r="15461" spans="658:680" x14ac:dyDescent="0.25">
      <c r="YH15461" s="68"/>
      <c r="YI15461" s="68"/>
      <c r="YJ15461" s="68"/>
      <c r="YK15461" s="68"/>
      <c r="YL15461" s="68"/>
      <c r="YM15461" s="68"/>
      <c r="YN15461" s="68"/>
      <c r="YO15461" s="68"/>
      <c r="YP15461" s="68"/>
      <c r="YQ15461" s="68"/>
      <c r="YR15461" s="68"/>
      <c r="YS15461" s="68"/>
      <c r="YT15461" s="68"/>
      <c r="YU15461" s="68"/>
      <c r="YV15461" s="68"/>
      <c r="YW15461" s="68"/>
      <c r="YX15461" s="68">
        <v>0.117082257245749</v>
      </c>
      <c r="YY15461" s="68"/>
      <c r="YZ15461" s="68"/>
      <c r="ZA15461" s="68"/>
      <c r="ZB15461" s="68"/>
      <c r="ZC15461" s="68"/>
      <c r="ZD15461" s="68"/>
    </row>
    <row r="15462" spans="658:680" x14ac:dyDescent="0.25">
      <c r="YH15462" s="68"/>
      <c r="YI15462" s="68"/>
      <c r="YJ15462" s="68"/>
      <c r="YK15462" s="68"/>
      <c r="YL15462" s="68"/>
      <c r="YM15462" s="68"/>
      <c r="YN15462" s="68"/>
      <c r="YO15462" s="68"/>
      <c r="YP15462" s="68"/>
      <c r="YQ15462" s="68"/>
      <c r="YR15462" s="68"/>
      <c r="YS15462" s="68"/>
      <c r="YT15462" s="68"/>
      <c r="YU15462" s="68"/>
      <c r="YV15462" s="68"/>
      <c r="YW15462" s="68"/>
      <c r="YX15462" s="68">
        <v>0.11689861286298101</v>
      </c>
      <c r="YY15462" s="68"/>
      <c r="YZ15462" s="68"/>
      <c r="ZA15462" s="68"/>
      <c r="ZB15462" s="68"/>
      <c r="ZC15462" s="68"/>
      <c r="ZD15462" s="68"/>
    </row>
    <row r="15463" spans="658:680" x14ac:dyDescent="0.25">
      <c r="YH15463" s="68"/>
      <c r="YI15463" s="68"/>
      <c r="YJ15463" s="68"/>
      <c r="YK15463" s="68"/>
      <c r="YL15463" s="68"/>
      <c r="YM15463" s="68"/>
      <c r="YN15463" s="68"/>
      <c r="YO15463" s="68"/>
      <c r="YP15463" s="68"/>
      <c r="YQ15463" s="68"/>
      <c r="YR15463" s="68"/>
      <c r="YS15463" s="68"/>
      <c r="YT15463" s="68"/>
      <c r="YU15463" s="68"/>
      <c r="YV15463" s="68"/>
      <c r="YW15463" s="68"/>
      <c r="YX15463" s="68">
        <v>0.11689861286298101</v>
      </c>
      <c r="YY15463" s="68"/>
      <c r="YZ15463" s="68"/>
      <c r="ZA15463" s="68"/>
      <c r="ZB15463" s="68"/>
      <c r="ZC15463" s="68"/>
      <c r="ZD15463" s="68"/>
    </row>
    <row r="15464" spans="658:680" x14ac:dyDescent="0.25">
      <c r="YH15464" s="68"/>
      <c r="YI15464" s="68"/>
      <c r="YJ15464" s="68"/>
      <c r="YK15464" s="68"/>
      <c r="YL15464" s="68"/>
      <c r="YM15464" s="68"/>
      <c r="YN15464" s="68"/>
      <c r="YO15464" s="68"/>
      <c r="YP15464" s="68"/>
      <c r="YQ15464" s="68"/>
      <c r="YR15464" s="68"/>
      <c r="YS15464" s="68"/>
      <c r="YT15464" s="68"/>
      <c r="YU15464" s="68"/>
      <c r="YV15464" s="68"/>
      <c r="YW15464" s="68"/>
      <c r="YX15464" s="68">
        <v>0.116406611367719</v>
      </c>
      <c r="YY15464" s="68"/>
      <c r="YZ15464" s="68"/>
      <c r="ZA15464" s="68"/>
      <c r="ZB15464" s="68"/>
      <c r="ZC15464" s="68"/>
      <c r="ZD15464" s="68"/>
    </row>
    <row r="15465" spans="658:680" x14ac:dyDescent="0.25">
      <c r="YH15465" s="68"/>
      <c r="YI15465" s="68"/>
      <c r="YJ15465" s="68"/>
      <c r="YK15465" s="68"/>
      <c r="YL15465" s="68"/>
      <c r="YM15465" s="68"/>
      <c r="YN15465" s="68"/>
      <c r="YO15465" s="68"/>
      <c r="YP15465" s="68"/>
      <c r="YQ15465" s="68"/>
      <c r="YR15465" s="68"/>
      <c r="YS15465" s="68"/>
      <c r="YT15465" s="68"/>
      <c r="YU15465" s="68"/>
      <c r="YV15465" s="68"/>
      <c r="YW15465" s="68"/>
      <c r="YX15465" s="68">
        <v>0.116406611367719</v>
      </c>
      <c r="YY15465" s="68"/>
      <c r="YZ15465" s="68"/>
      <c r="ZA15465" s="68"/>
      <c r="ZB15465" s="68"/>
      <c r="ZC15465" s="68"/>
      <c r="ZD15465" s="68"/>
    </row>
    <row r="15466" spans="658:680" x14ac:dyDescent="0.25">
      <c r="YH15466" s="68"/>
      <c r="YI15466" s="68"/>
      <c r="YJ15466" s="68"/>
      <c r="YK15466" s="68"/>
      <c r="YL15466" s="68"/>
      <c r="YM15466" s="68"/>
      <c r="YN15466" s="68"/>
      <c r="YO15466" s="68"/>
      <c r="YP15466" s="68"/>
      <c r="YQ15466" s="68"/>
      <c r="YR15466" s="68"/>
      <c r="YS15466" s="68"/>
      <c r="YT15466" s="68"/>
      <c r="YU15466" s="68"/>
      <c r="YV15466" s="68"/>
      <c r="YW15466" s="68"/>
      <c r="YX15466" s="68">
        <v>0.116183295576488</v>
      </c>
      <c r="YY15466" s="68"/>
      <c r="YZ15466" s="68"/>
      <c r="ZA15466" s="68"/>
      <c r="ZB15466" s="68"/>
      <c r="ZC15466" s="68"/>
      <c r="ZD15466" s="68"/>
    </row>
    <row r="15467" spans="658:680" x14ac:dyDescent="0.25">
      <c r="YH15467" s="68"/>
      <c r="YI15467" s="68"/>
      <c r="YJ15467" s="68"/>
      <c r="YK15467" s="68"/>
      <c r="YL15467" s="68"/>
      <c r="YM15467" s="68"/>
      <c r="YN15467" s="68"/>
      <c r="YO15467" s="68"/>
      <c r="YP15467" s="68"/>
      <c r="YQ15467" s="68"/>
      <c r="YR15467" s="68"/>
      <c r="YS15467" s="68"/>
      <c r="YT15467" s="68"/>
      <c r="YU15467" s="68"/>
      <c r="YV15467" s="68"/>
      <c r="YW15467" s="68"/>
      <c r="YX15467" s="68">
        <v>0.116183295576488</v>
      </c>
      <c r="YY15467" s="68"/>
      <c r="YZ15467" s="68"/>
      <c r="ZA15467" s="68"/>
      <c r="ZB15467" s="68"/>
      <c r="ZC15467" s="68"/>
      <c r="ZD15467" s="68"/>
    </row>
    <row r="15468" spans="658:680" x14ac:dyDescent="0.25">
      <c r="YH15468" s="68"/>
      <c r="YI15468" s="68"/>
      <c r="YJ15468" s="68"/>
      <c r="YK15468" s="68"/>
      <c r="YL15468" s="68"/>
      <c r="YM15468" s="68"/>
      <c r="YN15468" s="68"/>
      <c r="YO15468" s="68"/>
      <c r="YP15468" s="68"/>
      <c r="YQ15468" s="68"/>
      <c r="YR15468" s="68"/>
      <c r="YS15468" s="68"/>
      <c r="YT15468" s="68"/>
      <c r="YU15468" s="68"/>
      <c r="YV15468" s="68"/>
      <c r="YW15468" s="68"/>
      <c r="YX15468" s="68">
        <v>0.116136386647373</v>
      </c>
      <c r="YY15468" s="68"/>
      <c r="YZ15468" s="68"/>
      <c r="ZA15468" s="68"/>
      <c r="ZB15468" s="68"/>
      <c r="ZC15468" s="68"/>
      <c r="ZD15468" s="68"/>
    </row>
    <row r="15469" spans="658:680" x14ac:dyDescent="0.25">
      <c r="YH15469" s="68"/>
      <c r="YI15469" s="68"/>
      <c r="YJ15469" s="68"/>
      <c r="YK15469" s="68"/>
      <c r="YL15469" s="68"/>
      <c r="YM15469" s="68"/>
      <c r="YN15469" s="68"/>
      <c r="YO15469" s="68"/>
      <c r="YP15469" s="68"/>
      <c r="YQ15469" s="68"/>
      <c r="YR15469" s="68"/>
      <c r="YS15469" s="68"/>
      <c r="YT15469" s="68"/>
      <c r="YU15469" s="68"/>
      <c r="YV15469" s="68"/>
      <c r="YW15469" s="68"/>
      <c r="YX15469" s="68">
        <v>0.116136386647373</v>
      </c>
      <c r="YY15469" s="68"/>
      <c r="YZ15469" s="68"/>
      <c r="ZA15469" s="68"/>
      <c r="ZB15469" s="68"/>
      <c r="ZC15469" s="68"/>
      <c r="ZD15469" s="68"/>
    </row>
    <row r="15470" spans="658:680" x14ac:dyDescent="0.25">
      <c r="YH15470" s="68"/>
      <c r="YI15470" s="68"/>
      <c r="YJ15470" s="68"/>
      <c r="YK15470" s="68"/>
      <c r="YL15470" s="68"/>
      <c r="YM15470" s="68"/>
      <c r="YN15470" s="68"/>
      <c r="YO15470" s="68"/>
      <c r="YP15470" s="68"/>
      <c r="YQ15470" s="68"/>
      <c r="YR15470" s="68"/>
      <c r="YS15470" s="68"/>
      <c r="YT15470" s="68"/>
      <c r="YU15470" s="68"/>
      <c r="YV15470" s="68"/>
      <c r="YW15470" s="68"/>
      <c r="YX15470" s="68">
        <v>0.115960047608167</v>
      </c>
      <c r="YY15470" s="68"/>
      <c r="YZ15470" s="68"/>
      <c r="ZA15470" s="68"/>
      <c r="ZB15470" s="68"/>
      <c r="ZC15470" s="68"/>
      <c r="ZD15470" s="68"/>
    </row>
    <row r="15471" spans="658:680" x14ac:dyDescent="0.25">
      <c r="YH15471" s="68"/>
      <c r="YI15471" s="68"/>
      <c r="YJ15471" s="68"/>
      <c r="YK15471" s="68"/>
      <c r="YL15471" s="68"/>
      <c r="YM15471" s="68"/>
      <c r="YN15471" s="68"/>
      <c r="YO15471" s="68"/>
      <c r="YP15471" s="68"/>
      <c r="YQ15471" s="68"/>
      <c r="YR15471" s="68"/>
      <c r="YS15471" s="68"/>
      <c r="YT15471" s="68"/>
      <c r="YU15471" s="68"/>
      <c r="YV15471" s="68"/>
      <c r="YW15471" s="68"/>
      <c r="YX15471" s="68">
        <v>0.115960047608167</v>
      </c>
      <c r="YY15471" s="68"/>
      <c r="YZ15471" s="68"/>
      <c r="ZA15471" s="68"/>
      <c r="ZB15471" s="68"/>
      <c r="ZC15471" s="68"/>
      <c r="ZD15471" s="68"/>
    </row>
    <row r="15472" spans="658:680" x14ac:dyDescent="0.25">
      <c r="YH15472" s="68"/>
      <c r="YI15472" s="68"/>
      <c r="YJ15472" s="68"/>
      <c r="YK15472" s="68"/>
      <c r="YL15472" s="68"/>
      <c r="YM15472" s="68"/>
      <c r="YN15472" s="68"/>
      <c r="YO15472" s="68"/>
      <c r="YP15472" s="68"/>
      <c r="YQ15472" s="68"/>
      <c r="YR15472" s="68"/>
      <c r="YS15472" s="68"/>
      <c r="YT15472" s="68"/>
      <c r="YU15472" s="68"/>
      <c r="YV15472" s="68"/>
      <c r="YW15472" s="68"/>
      <c r="YX15472" s="68">
        <v>0.115826862490677</v>
      </c>
      <c r="YY15472" s="68"/>
      <c r="YZ15472" s="68"/>
      <c r="ZA15472" s="68"/>
      <c r="ZB15472" s="68"/>
      <c r="ZC15472" s="68"/>
      <c r="ZD15472" s="68"/>
    </row>
    <row r="15473" spans="658:680" x14ac:dyDescent="0.25">
      <c r="YH15473" s="68"/>
      <c r="YI15473" s="68"/>
      <c r="YJ15473" s="68"/>
      <c r="YK15473" s="68"/>
      <c r="YL15473" s="68"/>
      <c r="YM15473" s="68"/>
      <c r="YN15473" s="68"/>
      <c r="YO15473" s="68"/>
      <c r="YP15473" s="68"/>
      <c r="YQ15473" s="68"/>
      <c r="YR15473" s="68"/>
      <c r="YS15473" s="68"/>
      <c r="YT15473" s="68"/>
      <c r="YU15473" s="68"/>
      <c r="YV15473" s="68"/>
      <c r="YW15473" s="68"/>
      <c r="YX15473" s="68">
        <v>0.115826862490677</v>
      </c>
      <c r="YY15473" s="68"/>
      <c r="YZ15473" s="68"/>
      <c r="ZA15473" s="68"/>
      <c r="ZB15473" s="68"/>
      <c r="ZC15473" s="68"/>
      <c r="ZD15473" s="68"/>
    </row>
    <row r="15474" spans="658:680" x14ac:dyDescent="0.25">
      <c r="YH15474" s="68"/>
      <c r="YI15474" s="68"/>
      <c r="YJ15474" s="68"/>
      <c r="YK15474" s="68"/>
      <c r="YL15474" s="68"/>
      <c r="YM15474" s="68"/>
      <c r="YN15474" s="68"/>
      <c r="YO15474" s="68"/>
      <c r="YP15474" s="68"/>
      <c r="YQ15474" s="68"/>
      <c r="YR15474" s="68"/>
      <c r="YS15474" s="68"/>
      <c r="YT15474" s="68"/>
      <c r="YU15474" s="68"/>
      <c r="YV15474" s="68"/>
      <c r="YW15474" s="68"/>
      <c r="YX15474" s="68">
        <v>0.115401512674181</v>
      </c>
      <c r="YY15474" s="68"/>
      <c r="YZ15474" s="68"/>
      <c r="ZA15474" s="68"/>
      <c r="ZB15474" s="68"/>
      <c r="ZC15474" s="68"/>
      <c r="ZD15474" s="68"/>
    </row>
    <row r="15475" spans="658:680" x14ac:dyDescent="0.25">
      <c r="YH15475" s="68"/>
      <c r="YI15475" s="68"/>
      <c r="YJ15475" s="68"/>
      <c r="YK15475" s="68"/>
      <c r="YL15475" s="68"/>
      <c r="YM15475" s="68"/>
      <c r="YN15475" s="68"/>
      <c r="YO15475" s="68"/>
      <c r="YP15475" s="68"/>
      <c r="YQ15475" s="68"/>
      <c r="YR15475" s="68"/>
      <c r="YS15475" s="68"/>
      <c r="YT15475" s="68"/>
      <c r="YU15475" s="68"/>
      <c r="YV15475" s="68"/>
      <c r="YW15475" s="68"/>
      <c r="YX15475" s="68">
        <v>0.115401512674181</v>
      </c>
      <c r="YY15475" s="68"/>
      <c r="YZ15475" s="68"/>
      <c r="ZA15475" s="68"/>
      <c r="ZB15475" s="68"/>
      <c r="ZC15475" s="68"/>
      <c r="ZD15475" s="68"/>
    </row>
    <row r="15476" spans="658:680" x14ac:dyDescent="0.25">
      <c r="YH15476" s="68"/>
      <c r="YI15476" s="68"/>
      <c r="YJ15476" s="68"/>
      <c r="YK15476" s="68"/>
      <c r="YL15476" s="68"/>
      <c r="YM15476" s="68"/>
      <c r="YN15476" s="68"/>
      <c r="YO15476" s="68"/>
      <c r="YP15476" s="68"/>
      <c r="YQ15476" s="68"/>
      <c r="YR15476" s="68"/>
      <c r="YS15476" s="68"/>
      <c r="YT15476" s="68"/>
      <c r="YU15476" s="68"/>
      <c r="YV15476" s="68"/>
      <c r="YW15476" s="68"/>
      <c r="YX15476" s="68">
        <v>0.11511794647432801</v>
      </c>
      <c r="YY15476" s="68"/>
      <c r="YZ15476" s="68"/>
      <c r="ZA15476" s="68"/>
      <c r="ZB15476" s="68"/>
      <c r="ZC15476" s="68"/>
      <c r="ZD15476" s="68"/>
    </row>
    <row r="15477" spans="658:680" x14ac:dyDescent="0.25">
      <c r="YH15477" s="68"/>
      <c r="YI15477" s="68"/>
      <c r="YJ15477" s="68"/>
      <c r="YK15477" s="68"/>
      <c r="YL15477" s="68"/>
      <c r="YM15477" s="68"/>
      <c r="YN15477" s="68"/>
      <c r="YO15477" s="68"/>
      <c r="YP15477" s="68"/>
      <c r="YQ15477" s="68"/>
      <c r="YR15477" s="68"/>
      <c r="YS15477" s="68"/>
      <c r="YT15477" s="68"/>
      <c r="YU15477" s="68"/>
      <c r="YV15477" s="68"/>
      <c r="YW15477" s="68"/>
      <c r="YX15477" s="68">
        <v>0.11511794647432801</v>
      </c>
      <c r="YY15477" s="68"/>
      <c r="YZ15477" s="68"/>
      <c r="ZA15477" s="68"/>
      <c r="ZB15477" s="68"/>
      <c r="ZC15477" s="68"/>
      <c r="ZD15477" s="68"/>
    </row>
    <row r="15478" spans="658:680" x14ac:dyDescent="0.25">
      <c r="YH15478" s="68"/>
      <c r="YI15478" s="68"/>
      <c r="YJ15478" s="68"/>
      <c r="YK15478" s="68"/>
      <c r="YL15478" s="68"/>
      <c r="YM15478" s="68"/>
      <c r="YN15478" s="68"/>
      <c r="YO15478" s="68"/>
      <c r="YP15478" s="68"/>
      <c r="YQ15478" s="68"/>
      <c r="YR15478" s="68"/>
      <c r="YS15478" s="68"/>
      <c r="YT15478" s="68"/>
      <c r="YU15478" s="68"/>
      <c r="YV15478" s="68"/>
      <c r="YW15478" s="68"/>
      <c r="YX15478" s="68">
        <v>0.11477206070287101</v>
      </c>
      <c r="YY15478" s="68"/>
      <c r="YZ15478" s="68"/>
      <c r="ZA15478" s="68"/>
      <c r="ZB15478" s="68"/>
      <c r="ZC15478" s="68"/>
      <c r="ZD15478" s="68"/>
    </row>
    <row r="15479" spans="658:680" x14ac:dyDescent="0.25">
      <c r="YH15479" s="68"/>
      <c r="YI15479" s="68"/>
      <c r="YJ15479" s="68"/>
      <c r="YK15479" s="68"/>
      <c r="YL15479" s="68"/>
      <c r="YM15479" s="68"/>
      <c r="YN15479" s="68"/>
      <c r="YO15479" s="68"/>
      <c r="YP15479" s="68"/>
      <c r="YQ15479" s="68"/>
      <c r="YR15479" s="68"/>
      <c r="YS15479" s="68"/>
      <c r="YT15479" s="68"/>
      <c r="YU15479" s="68"/>
      <c r="YV15479" s="68"/>
      <c r="YW15479" s="68"/>
      <c r="YX15479" s="68">
        <v>0.11477206070287101</v>
      </c>
      <c r="YY15479" s="68"/>
      <c r="YZ15479" s="68"/>
      <c r="ZA15479" s="68"/>
      <c r="ZB15479" s="68"/>
      <c r="ZC15479" s="68"/>
      <c r="ZD15479" s="68"/>
    </row>
    <row r="15480" spans="658:680" x14ac:dyDescent="0.25">
      <c r="YH15480" s="68"/>
      <c r="YI15480" s="68"/>
      <c r="YJ15480" s="68"/>
      <c r="YK15480" s="68"/>
      <c r="YL15480" s="68"/>
      <c r="YM15480" s="68"/>
      <c r="YN15480" s="68"/>
      <c r="YO15480" s="68"/>
      <c r="YP15480" s="68"/>
      <c r="YQ15480" s="68"/>
      <c r="YR15480" s="68"/>
      <c r="YS15480" s="68"/>
      <c r="YT15480" s="68"/>
      <c r="YU15480" s="68"/>
      <c r="YV15480" s="68"/>
      <c r="YW15480" s="68"/>
      <c r="YX15480" s="68">
        <v>0.11470658971384499</v>
      </c>
      <c r="YY15480" s="68"/>
      <c r="YZ15480" s="68"/>
      <c r="ZA15480" s="68"/>
      <c r="ZB15480" s="68"/>
      <c r="ZC15480" s="68"/>
      <c r="ZD15480" s="68"/>
    </row>
    <row r="15481" spans="658:680" x14ac:dyDescent="0.25">
      <c r="YH15481" s="68"/>
      <c r="YI15481" s="68"/>
      <c r="YJ15481" s="68"/>
      <c r="YK15481" s="68"/>
      <c r="YL15481" s="68"/>
      <c r="YM15481" s="68"/>
      <c r="YN15481" s="68"/>
      <c r="YO15481" s="68"/>
      <c r="YP15481" s="68"/>
      <c r="YQ15481" s="68"/>
      <c r="YR15481" s="68"/>
      <c r="YS15481" s="68"/>
      <c r="YT15481" s="68"/>
      <c r="YU15481" s="68"/>
      <c r="YV15481" s="68"/>
      <c r="YW15481" s="68"/>
      <c r="YX15481" s="68">
        <v>0.11470658971384499</v>
      </c>
      <c r="YY15481" s="68"/>
      <c r="YZ15481" s="68"/>
      <c r="ZA15481" s="68"/>
      <c r="ZB15481" s="68"/>
      <c r="ZC15481" s="68"/>
      <c r="ZD15481" s="68"/>
    </row>
    <row r="15482" spans="658:680" x14ac:dyDescent="0.25">
      <c r="YH15482" s="68"/>
      <c r="YI15482" s="68"/>
      <c r="YJ15482" s="68"/>
      <c r="YK15482" s="68"/>
      <c r="YL15482" s="68"/>
      <c r="YM15482" s="68"/>
      <c r="YN15482" s="68"/>
      <c r="YO15482" s="68"/>
      <c r="YP15482" s="68"/>
      <c r="YQ15482" s="68"/>
      <c r="YR15482" s="68"/>
      <c r="YS15482" s="68"/>
      <c r="YT15482" s="68"/>
      <c r="YU15482" s="68"/>
      <c r="YV15482" s="68"/>
      <c r="YW15482" s="68"/>
      <c r="YX15482" s="68">
        <v>0.11449737661746601</v>
      </c>
      <c r="YY15482" s="68"/>
      <c r="YZ15482" s="68"/>
      <c r="ZA15482" s="68"/>
      <c r="ZB15482" s="68"/>
      <c r="ZC15482" s="68"/>
      <c r="ZD15482" s="68"/>
    </row>
    <row r="15483" spans="658:680" x14ac:dyDescent="0.25">
      <c r="YH15483" s="68"/>
      <c r="YI15483" s="68"/>
      <c r="YJ15483" s="68"/>
      <c r="YK15483" s="68"/>
      <c r="YL15483" s="68"/>
      <c r="YM15483" s="68"/>
      <c r="YN15483" s="68"/>
      <c r="YO15483" s="68"/>
      <c r="YP15483" s="68"/>
      <c r="YQ15483" s="68"/>
      <c r="YR15483" s="68"/>
      <c r="YS15483" s="68"/>
      <c r="YT15483" s="68"/>
      <c r="YU15483" s="68"/>
      <c r="YV15483" s="68"/>
      <c r="YW15483" s="68"/>
      <c r="YX15483" s="68">
        <v>0.114087875465124</v>
      </c>
      <c r="YY15483" s="68"/>
      <c r="YZ15483" s="68"/>
      <c r="ZA15483" s="68"/>
      <c r="ZB15483" s="68"/>
      <c r="ZC15483" s="68"/>
      <c r="ZD15483" s="68"/>
    </row>
    <row r="15484" spans="658:680" x14ac:dyDescent="0.25">
      <c r="YH15484" s="68"/>
      <c r="YI15484" s="68"/>
      <c r="YJ15484" s="68"/>
      <c r="YK15484" s="68"/>
      <c r="YL15484" s="68"/>
      <c r="YM15484" s="68"/>
      <c r="YN15484" s="68"/>
      <c r="YO15484" s="68"/>
      <c r="YP15484" s="68"/>
      <c r="YQ15484" s="68"/>
      <c r="YR15484" s="68"/>
      <c r="YS15484" s="68"/>
      <c r="YT15484" s="68"/>
      <c r="YU15484" s="68"/>
      <c r="YV15484" s="68"/>
      <c r="YW15484" s="68"/>
      <c r="YX15484" s="68">
        <v>0.114087875465124</v>
      </c>
      <c r="YY15484" s="68"/>
      <c r="YZ15484" s="68"/>
      <c r="ZA15484" s="68"/>
      <c r="ZB15484" s="68"/>
      <c r="ZC15484" s="68"/>
      <c r="ZD15484" s="68"/>
    </row>
    <row r="15485" spans="658:680" x14ac:dyDescent="0.25">
      <c r="YH15485" s="68"/>
      <c r="YI15485" s="68"/>
      <c r="YJ15485" s="68"/>
      <c r="YK15485" s="68"/>
      <c r="YL15485" s="68"/>
      <c r="YM15485" s="68"/>
      <c r="YN15485" s="68"/>
      <c r="YO15485" s="68"/>
      <c r="YP15485" s="68"/>
      <c r="YQ15485" s="68"/>
      <c r="YR15485" s="68"/>
      <c r="YS15485" s="68"/>
      <c r="YT15485" s="68"/>
      <c r="YU15485" s="68"/>
      <c r="YV15485" s="68"/>
      <c r="YW15485" s="68"/>
      <c r="YX15485" s="68">
        <v>0.113962963466228</v>
      </c>
      <c r="YY15485" s="68"/>
      <c r="YZ15485" s="68"/>
      <c r="ZA15485" s="68"/>
      <c r="ZB15485" s="68"/>
      <c r="ZC15485" s="68"/>
      <c r="ZD15485" s="68"/>
    </row>
    <row r="15486" spans="658:680" x14ac:dyDescent="0.25">
      <c r="YH15486" s="68"/>
      <c r="YI15486" s="68"/>
      <c r="YJ15486" s="68"/>
      <c r="YK15486" s="68"/>
      <c r="YL15486" s="68"/>
      <c r="YM15486" s="68"/>
      <c r="YN15486" s="68"/>
      <c r="YO15486" s="68"/>
      <c r="YP15486" s="68"/>
      <c r="YQ15486" s="68"/>
      <c r="YR15486" s="68"/>
      <c r="YS15486" s="68"/>
      <c r="YT15486" s="68"/>
      <c r="YU15486" s="68"/>
      <c r="YV15486" s="68"/>
      <c r="YW15486" s="68"/>
      <c r="YX15486" s="68">
        <v>0.113962963466228</v>
      </c>
      <c r="YY15486" s="68"/>
      <c r="YZ15486" s="68"/>
      <c r="ZA15486" s="68"/>
      <c r="ZB15486" s="68"/>
      <c r="ZC15486" s="68"/>
      <c r="ZD15486" s="68"/>
    </row>
    <row r="15487" spans="658:680" x14ac:dyDescent="0.25">
      <c r="YH15487" s="68"/>
      <c r="YI15487" s="68"/>
      <c r="YJ15487" s="68"/>
      <c r="YK15487" s="68"/>
      <c r="YL15487" s="68"/>
      <c r="YM15487" s="68"/>
      <c r="YN15487" s="68"/>
      <c r="YO15487" s="68"/>
      <c r="YP15487" s="68"/>
      <c r="YQ15487" s="68"/>
      <c r="YR15487" s="68"/>
      <c r="YS15487" s="68"/>
      <c r="YT15487" s="68"/>
      <c r="YU15487" s="68"/>
      <c r="YV15487" s="68"/>
      <c r="YW15487" s="68"/>
      <c r="YX15487" s="68">
        <v>0.11393041831701101</v>
      </c>
      <c r="YY15487" s="68"/>
      <c r="YZ15487" s="68"/>
      <c r="ZA15487" s="68"/>
      <c r="ZB15487" s="68"/>
      <c r="ZC15487" s="68"/>
      <c r="ZD15487" s="68"/>
    </row>
    <row r="15488" spans="658:680" x14ac:dyDescent="0.25">
      <c r="YH15488" s="68"/>
      <c r="YI15488" s="68"/>
      <c r="YJ15488" s="68"/>
      <c r="YK15488" s="68"/>
      <c r="YL15488" s="68"/>
      <c r="YM15488" s="68"/>
      <c r="YN15488" s="68"/>
      <c r="YO15488" s="68"/>
      <c r="YP15488" s="68"/>
      <c r="YQ15488" s="68"/>
      <c r="YR15488" s="68"/>
      <c r="YS15488" s="68"/>
      <c r="YT15488" s="68"/>
      <c r="YU15488" s="68"/>
      <c r="YV15488" s="68"/>
      <c r="YW15488" s="68"/>
      <c r="YX15488" s="68">
        <v>0.11393041831701101</v>
      </c>
      <c r="YY15488" s="68"/>
      <c r="YZ15488" s="68"/>
      <c r="ZA15488" s="68"/>
      <c r="ZB15488" s="68"/>
      <c r="ZC15488" s="68"/>
      <c r="ZD15488" s="68"/>
    </row>
    <row r="15489" spans="658:680" x14ac:dyDescent="0.25">
      <c r="YH15489" s="68"/>
      <c r="YI15489" s="68"/>
      <c r="YJ15489" s="68"/>
      <c r="YK15489" s="68"/>
      <c r="YL15489" s="68"/>
      <c r="YM15489" s="68"/>
      <c r="YN15489" s="68"/>
      <c r="YO15489" s="68"/>
      <c r="YP15489" s="68"/>
      <c r="YQ15489" s="68"/>
      <c r="YR15489" s="68"/>
      <c r="YS15489" s="68"/>
      <c r="YT15489" s="68"/>
      <c r="YU15489" s="68"/>
      <c r="YV15489" s="68"/>
      <c r="YW15489" s="68"/>
      <c r="YX15489" s="68">
        <v>0.113372046190558</v>
      </c>
      <c r="YY15489" s="68"/>
      <c r="YZ15489" s="68"/>
      <c r="ZA15489" s="68"/>
      <c r="ZB15489" s="68"/>
      <c r="ZC15489" s="68"/>
      <c r="ZD15489" s="68"/>
    </row>
    <row r="15490" spans="658:680" x14ac:dyDescent="0.25">
      <c r="YH15490" s="68"/>
      <c r="YI15490" s="68"/>
      <c r="YJ15490" s="68"/>
      <c r="YK15490" s="68"/>
      <c r="YL15490" s="68"/>
      <c r="YM15490" s="68"/>
      <c r="YN15490" s="68"/>
      <c r="YO15490" s="68"/>
      <c r="YP15490" s="68"/>
      <c r="YQ15490" s="68"/>
      <c r="YR15490" s="68"/>
      <c r="YS15490" s="68"/>
      <c r="YT15490" s="68"/>
      <c r="YU15490" s="68"/>
      <c r="YV15490" s="68"/>
      <c r="YW15490" s="68"/>
      <c r="YX15490" s="68">
        <v>0.11310377808149299</v>
      </c>
      <c r="YY15490" s="68"/>
      <c r="YZ15490" s="68"/>
      <c r="ZA15490" s="68"/>
      <c r="ZB15490" s="68"/>
      <c r="ZC15490" s="68"/>
      <c r="ZD15490" s="68"/>
    </row>
    <row r="15491" spans="658:680" x14ac:dyDescent="0.25">
      <c r="YH15491" s="68"/>
      <c r="YI15491" s="68"/>
      <c r="YJ15491" s="68"/>
      <c r="YK15491" s="68"/>
      <c r="YL15491" s="68"/>
      <c r="YM15491" s="68"/>
      <c r="YN15491" s="68"/>
      <c r="YO15491" s="68"/>
      <c r="YP15491" s="68"/>
      <c r="YQ15491" s="68"/>
      <c r="YR15491" s="68"/>
      <c r="YS15491" s="68"/>
      <c r="YT15491" s="68"/>
      <c r="YU15491" s="68"/>
      <c r="YV15491" s="68"/>
      <c r="YW15491" s="68"/>
      <c r="YX15491" s="68">
        <v>0.11310377808149299</v>
      </c>
      <c r="YY15491" s="68"/>
      <c r="YZ15491" s="68"/>
      <c r="ZA15491" s="68"/>
      <c r="ZB15491" s="68"/>
      <c r="ZC15491" s="68"/>
      <c r="ZD15491" s="68"/>
    </row>
    <row r="15492" spans="658:680" x14ac:dyDescent="0.25">
      <c r="YH15492" s="68"/>
      <c r="YI15492" s="68"/>
      <c r="YJ15492" s="68"/>
      <c r="YK15492" s="68"/>
      <c r="YL15492" s="68"/>
      <c r="YM15492" s="68"/>
      <c r="YN15492" s="68"/>
      <c r="YO15492" s="68"/>
      <c r="YP15492" s="68"/>
      <c r="YQ15492" s="68"/>
      <c r="YR15492" s="68"/>
      <c r="YS15492" s="68"/>
      <c r="YT15492" s="68"/>
      <c r="YU15492" s="68"/>
      <c r="YV15492" s="68"/>
      <c r="YW15492" s="68"/>
      <c r="YX15492" s="68">
        <v>0.112901829286691</v>
      </c>
      <c r="YY15492" s="68"/>
      <c r="YZ15492" s="68"/>
      <c r="ZA15492" s="68"/>
      <c r="ZB15492" s="68"/>
      <c r="ZC15492" s="68"/>
      <c r="ZD15492" s="68"/>
    </row>
    <row r="15493" spans="658:680" x14ac:dyDescent="0.25">
      <c r="YH15493" s="68"/>
      <c r="YI15493" s="68"/>
      <c r="YJ15493" s="68"/>
      <c r="YK15493" s="68"/>
      <c r="YL15493" s="68"/>
      <c r="YM15493" s="68"/>
      <c r="YN15493" s="68"/>
      <c r="YO15493" s="68"/>
      <c r="YP15493" s="68"/>
      <c r="YQ15493" s="68"/>
      <c r="YR15493" s="68"/>
      <c r="YS15493" s="68"/>
      <c r="YT15493" s="68"/>
      <c r="YU15493" s="68"/>
      <c r="YV15493" s="68"/>
      <c r="YW15493" s="68"/>
      <c r="YX15493" s="68">
        <v>0.11265815785165501</v>
      </c>
      <c r="YY15493" s="68"/>
      <c r="YZ15493" s="68"/>
      <c r="ZA15493" s="68"/>
      <c r="ZB15493" s="68"/>
      <c r="ZC15493" s="68"/>
      <c r="ZD15493" s="68"/>
    </row>
    <row r="15494" spans="658:680" x14ac:dyDescent="0.25">
      <c r="YH15494" s="68"/>
      <c r="YI15494" s="68"/>
      <c r="YJ15494" s="68"/>
      <c r="YK15494" s="68"/>
      <c r="YL15494" s="68"/>
      <c r="YM15494" s="68"/>
      <c r="YN15494" s="68"/>
      <c r="YO15494" s="68"/>
      <c r="YP15494" s="68"/>
      <c r="YQ15494" s="68"/>
      <c r="YR15494" s="68"/>
      <c r="YS15494" s="68"/>
      <c r="YT15494" s="68"/>
      <c r="YU15494" s="68"/>
      <c r="YV15494" s="68"/>
      <c r="YW15494" s="68"/>
      <c r="YX15494" s="68">
        <v>0.11265815785165501</v>
      </c>
      <c r="YY15494" s="68"/>
      <c r="YZ15494" s="68"/>
      <c r="ZA15494" s="68"/>
      <c r="ZB15494" s="68"/>
      <c r="ZC15494" s="68"/>
      <c r="ZD15494" s="68"/>
    </row>
    <row r="15495" spans="658:680" x14ac:dyDescent="0.25">
      <c r="YH15495" s="68"/>
      <c r="YI15495" s="68"/>
      <c r="YJ15495" s="68"/>
      <c r="YK15495" s="68"/>
      <c r="YL15495" s="68"/>
      <c r="YM15495" s="68"/>
      <c r="YN15495" s="68"/>
      <c r="YO15495" s="68"/>
      <c r="YP15495" s="68"/>
      <c r="YQ15495" s="68"/>
      <c r="YR15495" s="68"/>
      <c r="YS15495" s="68"/>
      <c r="YT15495" s="68"/>
      <c r="YU15495" s="68"/>
      <c r="YV15495" s="68"/>
      <c r="YW15495" s="68"/>
      <c r="YX15495" s="68">
        <v>0.11262410447490399</v>
      </c>
      <c r="YY15495" s="68"/>
      <c r="YZ15495" s="68"/>
      <c r="ZA15495" s="68"/>
      <c r="ZB15495" s="68"/>
      <c r="ZC15495" s="68"/>
      <c r="ZD15495" s="68"/>
    </row>
    <row r="15496" spans="658:680" x14ac:dyDescent="0.25">
      <c r="YH15496" s="68"/>
      <c r="YI15496" s="68"/>
      <c r="YJ15496" s="68"/>
      <c r="YK15496" s="68"/>
      <c r="YL15496" s="68"/>
      <c r="YM15496" s="68"/>
      <c r="YN15496" s="68"/>
      <c r="YO15496" s="68"/>
      <c r="YP15496" s="68"/>
      <c r="YQ15496" s="68"/>
      <c r="YR15496" s="68"/>
      <c r="YS15496" s="68"/>
      <c r="YT15496" s="68"/>
      <c r="YU15496" s="68"/>
      <c r="YV15496" s="68"/>
      <c r="YW15496" s="68"/>
      <c r="YX15496" s="68">
        <v>0.112476720618828</v>
      </c>
      <c r="YY15496" s="68"/>
      <c r="YZ15496" s="68"/>
      <c r="ZA15496" s="68"/>
      <c r="ZB15496" s="68"/>
      <c r="ZC15496" s="68"/>
      <c r="ZD15496" s="68"/>
    </row>
    <row r="15497" spans="658:680" x14ac:dyDescent="0.25">
      <c r="YH15497" s="68"/>
      <c r="YI15497" s="68"/>
      <c r="YJ15497" s="68"/>
      <c r="YK15497" s="68"/>
      <c r="YL15497" s="68"/>
      <c r="YM15497" s="68"/>
      <c r="YN15497" s="68"/>
      <c r="YO15497" s="68"/>
      <c r="YP15497" s="68"/>
      <c r="YQ15497" s="68"/>
      <c r="YR15497" s="68"/>
      <c r="YS15497" s="68"/>
      <c r="YT15497" s="68"/>
      <c r="YU15497" s="68"/>
      <c r="YV15497" s="68"/>
      <c r="YW15497" s="68"/>
      <c r="YX15497" s="68">
        <v>0.112476720618828</v>
      </c>
      <c r="YY15497" s="68"/>
      <c r="YZ15497" s="68"/>
      <c r="ZA15497" s="68"/>
      <c r="ZB15497" s="68"/>
      <c r="ZC15497" s="68"/>
      <c r="ZD15497" s="68"/>
    </row>
    <row r="15498" spans="658:680" x14ac:dyDescent="0.25">
      <c r="YH15498" s="68"/>
      <c r="YI15498" s="68"/>
      <c r="YJ15498" s="68"/>
      <c r="YK15498" s="68"/>
      <c r="YL15498" s="68"/>
      <c r="YM15498" s="68"/>
      <c r="YN15498" s="68"/>
      <c r="YO15498" s="68"/>
      <c r="YP15498" s="68"/>
      <c r="YQ15498" s="68"/>
      <c r="YR15498" s="68"/>
      <c r="YS15498" s="68"/>
      <c r="YT15498" s="68"/>
      <c r="YU15498" s="68"/>
      <c r="YV15498" s="68"/>
      <c r="YW15498" s="68"/>
      <c r="YX15498" s="68">
        <v>0.110965112912046</v>
      </c>
      <c r="YY15498" s="68"/>
      <c r="YZ15498" s="68"/>
      <c r="ZA15498" s="68"/>
      <c r="ZB15498" s="68"/>
      <c r="ZC15498" s="68"/>
      <c r="ZD15498" s="68"/>
    </row>
    <row r="15499" spans="658:680" x14ac:dyDescent="0.25">
      <c r="YH15499" s="68"/>
      <c r="YI15499" s="68"/>
      <c r="YJ15499" s="68"/>
      <c r="YK15499" s="68"/>
      <c r="YL15499" s="68"/>
      <c r="YM15499" s="68"/>
      <c r="YN15499" s="68"/>
      <c r="YO15499" s="68"/>
      <c r="YP15499" s="68"/>
      <c r="YQ15499" s="68"/>
      <c r="YR15499" s="68"/>
      <c r="YS15499" s="68"/>
      <c r="YT15499" s="68"/>
      <c r="YU15499" s="68"/>
      <c r="YV15499" s="68"/>
      <c r="YW15499" s="68"/>
      <c r="YX15499" s="68">
        <v>0.110965112912046</v>
      </c>
      <c r="YY15499" s="68"/>
      <c r="YZ15499" s="68"/>
      <c r="ZA15499" s="68"/>
      <c r="ZB15499" s="68"/>
      <c r="ZC15499" s="68"/>
      <c r="ZD15499" s="68"/>
    </row>
    <row r="15500" spans="658:680" x14ac:dyDescent="0.25">
      <c r="YH15500" s="68"/>
      <c r="YI15500" s="68"/>
      <c r="YJ15500" s="68"/>
      <c r="YK15500" s="68"/>
      <c r="YL15500" s="68"/>
      <c r="YM15500" s="68"/>
      <c r="YN15500" s="68"/>
      <c r="YO15500" s="68"/>
      <c r="YP15500" s="68"/>
      <c r="YQ15500" s="68"/>
      <c r="YR15500" s="68"/>
      <c r="YS15500" s="68"/>
      <c r="YT15500" s="68"/>
      <c r="YU15500" s="68"/>
      <c r="YV15500" s="68"/>
      <c r="YW15500" s="68"/>
      <c r="YX15500" s="68">
        <v>0.110140506365667</v>
      </c>
      <c r="YY15500" s="68"/>
      <c r="YZ15500" s="68"/>
      <c r="ZA15500" s="68"/>
      <c r="ZB15500" s="68"/>
      <c r="ZC15500" s="68"/>
      <c r="ZD15500" s="68"/>
    </row>
    <row r="15501" spans="658:680" x14ac:dyDescent="0.25">
      <c r="YH15501" s="68"/>
      <c r="YI15501" s="68"/>
      <c r="YJ15501" s="68"/>
      <c r="YK15501" s="68"/>
      <c r="YL15501" s="68"/>
      <c r="YM15501" s="68"/>
      <c r="YN15501" s="68"/>
      <c r="YO15501" s="68"/>
      <c r="YP15501" s="68"/>
      <c r="YQ15501" s="68"/>
      <c r="YR15501" s="68"/>
      <c r="YS15501" s="68"/>
      <c r="YT15501" s="68"/>
      <c r="YU15501" s="68"/>
      <c r="YV15501" s="68"/>
      <c r="YW15501" s="68"/>
      <c r="YX15501" s="68">
        <v>0.110140506365667</v>
      </c>
      <c r="YY15501" s="68"/>
      <c r="YZ15501" s="68"/>
      <c r="ZA15501" s="68"/>
      <c r="ZB15501" s="68"/>
      <c r="ZC15501" s="68"/>
      <c r="ZD15501" s="68"/>
    </row>
    <row r="15502" spans="658:680" x14ac:dyDescent="0.25">
      <c r="YH15502" s="68"/>
      <c r="YI15502" s="68"/>
      <c r="YJ15502" s="68"/>
      <c r="YK15502" s="68"/>
      <c r="YL15502" s="68"/>
      <c r="YM15502" s="68"/>
      <c r="YN15502" s="68"/>
      <c r="YO15502" s="68"/>
      <c r="YP15502" s="68"/>
      <c r="YQ15502" s="68"/>
      <c r="YR15502" s="68"/>
      <c r="YS15502" s="68"/>
      <c r="YT15502" s="68"/>
      <c r="YU15502" s="68"/>
      <c r="YV15502" s="68"/>
      <c r="YW15502" s="68"/>
      <c r="YX15502" s="68">
        <v>0.110124945183667</v>
      </c>
      <c r="YY15502" s="68"/>
      <c r="YZ15502" s="68"/>
      <c r="ZA15502" s="68"/>
      <c r="ZB15502" s="68"/>
      <c r="ZC15502" s="68"/>
      <c r="ZD15502" s="68"/>
    </row>
    <row r="15503" spans="658:680" x14ac:dyDescent="0.25">
      <c r="YH15503" s="68"/>
      <c r="YI15503" s="68"/>
      <c r="YJ15503" s="68"/>
      <c r="YK15503" s="68"/>
      <c r="YL15503" s="68"/>
      <c r="YM15503" s="68"/>
      <c r="YN15503" s="68"/>
      <c r="YO15503" s="68"/>
      <c r="YP15503" s="68"/>
      <c r="YQ15503" s="68"/>
      <c r="YR15503" s="68"/>
      <c r="YS15503" s="68"/>
      <c r="YT15503" s="68"/>
      <c r="YU15503" s="68"/>
      <c r="YV15503" s="68"/>
      <c r="YW15503" s="68"/>
      <c r="YX15503" s="68">
        <v>0.110124945183667</v>
      </c>
      <c r="YY15503" s="68"/>
      <c r="YZ15503" s="68"/>
      <c r="ZA15503" s="68"/>
      <c r="ZB15503" s="68"/>
      <c r="ZC15503" s="68"/>
      <c r="ZD15503" s="68"/>
    </row>
    <row r="15504" spans="658:680" x14ac:dyDescent="0.25">
      <c r="YH15504" s="68"/>
      <c r="YI15504" s="68"/>
      <c r="YJ15504" s="68"/>
      <c r="YK15504" s="68"/>
      <c r="YL15504" s="68"/>
      <c r="YM15504" s="68"/>
      <c r="YN15504" s="68"/>
      <c r="YO15504" s="68"/>
      <c r="YP15504" s="68"/>
      <c r="YQ15504" s="68"/>
      <c r="YR15504" s="68"/>
      <c r="YS15504" s="68"/>
      <c r="YT15504" s="68"/>
      <c r="YU15504" s="68"/>
      <c r="YV15504" s="68"/>
      <c r="YW15504" s="68"/>
      <c r="YX15504" s="68">
        <v>0.109394211102224</v>
      </c>
      <c r="YY15504" s="68"/>
      <c r="YZ15504" s="68"/>
      <c r="ZA15504" s="68"/>
      <c r="ZB15504" s="68"/>
      <c r="ZC15504" s="68"/>
      <c r="ZD15504" s="68"/>
    </row>
    <row r="15505" spans="658:680" x14ac:dyDescent="0.25">
      <c r="YH15505" s="68"/>
      <c r="YI15505" s="68"/>
      <c r="YJ15505" s="68"/>
      <c r="YK15505" s="68"/>
      <c r="YL15505" s="68"/>
      <c r="YM15505" s="68"/>
      <c r="YN15505" s="68"/>
      <c r="YO15505" s="68"/>
      <c r="YP15505" s="68"/>
      <c r="YQ15505" s="68"/>
      <c r="YR15505" s="68"/>
      <c r="YS15505" s="68"/>
      <c r="YT15505" s="68"/>
      <c r="YU15505" s="68"/>
      <c r="YV15505" s="68"/>
      <c r="YW15505" s="68"/>
      <c r="YX15505" s="68">
        <v>0.109394211102224</v>
      </c>
      <c r="YY15505" s="68"/>
      <c r="YZ15505" s="68"/>
      <c r="ZA15505" s="68"/>
      <c r="ZB15505" s="68"/>
      <c r="ZC15505" s="68"/>
      <c r="ZD15505" s="68"/>
    </row>
    <row r="15506" spans="658:680" x14ac:dyDescent="0.25">
      <c r="YH15506" s="68"/>
      <c r="YI15506" s="68"/>
      <c r="YJ15506" s="68"/>
      <c r="YK15506" s="68"/>
      <c r="YL15506" s="68"/>
      <c r="YM15506" s="68"/>
      <c r="YN15506" s="68"/>
      <c r="YO15506" s="68"/>
      <c r="YP15506" s="68"/>
      <c r="YQ15506" s="68"/>
      <c r="YR15506" s="68"/>
      <c r="YS15506" s="68"/>
      <c r="YT15506" s="68"/>
      <c r="YU15506" s="68"/>
      <c r="YV15506" s="68"/>
      <c r="YW15506" s="68"/>
      <c r="YX15506" s="68">
        <v>0.10889891065030501</v>
      </c>
      <c r="YY15506" s="68"/>
      <c r="YZ15506" s="68"/>
      <c r="ZA15506" s="68"/>
      <c r="ZB15506" s="68"/>
      <c r="ZC15506" s="68"/>
      <c r="ZD15506" s="68"/>
    </row>
    <row r="15507" spans="658:680" x14ac:dyDescent="0.25">
      <c r="YH15507" s="68"/>
      <c r="YI15507" s="68"/>
      <c r="YJ15507" s="68"/>
      <c r="YK15507" s="68"/>
      <c r="YL15507" s="68"/>
      <c r="YM15507" s="68"/>
      <c r="YN15507" s="68"/>
      <c r="YO15507" s="68"/>
      <c r="YP15507" s="68"/>
      <c r="YQ15507" s="68"/>
      <c r="YR15507" s="68"/>
      <c r="YS15507" s="68"/>
      <c r="YT15507" s="68"/>
      <c r="YU15507" s="68"/>
      <c r="YV15507" s="68"/>
      <c r="YW15507" s="68"/>
      <c r="YX15507" s="68">
        <v>0.10889891065030501</v>
      </c>
      <c r="YY15507" s="68"/>
      <c r="YZ15507" s="68"/>
      <c r="ZA15507" s="68"/>
      <c r="ZB15507" s="68"/>
      <c r="ZC15507" s="68"/>
      <c r="ZD15507" s="68"/>
    </row>
    <row r="15508" spans="658:680" x14ac:dyDescent="0.25">
      <c r="YH15508" s="68"/>
      <c r="YI15508" s="68"/>
      <c r="YJ15508" s="68"/>
      <c r="YK15508" s="68"/>
      <c r="YL15508" s="68"/>
      <c r="YM15508" s="68"/>
      <c r="YN15508" s="68"/>
      <c r="YO15508" s="68"/>
      <c r="YP15508" s="68"/>
      <c r="YQ15508" s="68"/>
      <c r="YR15508" s="68"/>
      <c r="YS15508" s="68"/>
      <c r="YT15508" s="68"/>
      <c r="YU15508" s="68"/>
      <c r="YV15508" s="68"/>
      <c r="YW15508" s="68"/>
      <c r="YX15508" s="68">
        <v>0.10879119284843999</v>
      </c>
      <c r="YY15508" s="68"/>
      <c r="YZ15508" s="68"/>
      <c r="ZA15508" s="68"/>
      <c r="ZB15508" s="68"/>
      <c r="ZC15508" s="68"/>
      <c r="ZD15508" s="68"/>
    </row>
    <row r="15509" spans="658:680" x14ac:dyDescent="0.25">
      <c r="YH15509" s="68"/>
      <c r="YI15509" s="68"/>
      <c r="YJ15509" s="68"/>
      <c r="YK15509" s="68"/>
      <c r="YL15509" s="68"/>
      <c r="YM15509" s="68"/>
      <c r="YN15509" s="68"/>
      <c r="YO15509" s="68"/>
      <c r="YP15509" s="68"/>
      <c r="YQ15509" s="68"/>
      <c r="YR15509" s="68"/>
      <c r="YS15509" s="68"/>
      <c r="YT15509" s="68"/>
      <c r="YU15509" s="68"/>
      <c r="YV15509" s="68"/>
      <c r="YW15509" s="68"/>
      <c r="YX15509" s="68">
        <v>0.10879119284843999</v>
      </c>
      <c r="YY15509" s="68"/>
      <c r="YZ15509" s="68"/>
      <c r="ZA15509" s="68"/>
      <c r="ZB15509" s="68"/>
      <c r="ZC15509" s="68"/>
      <c r="ZD15509" s="68"/>
    </row>
    <row r="15510" spans="658:680" x14ac:dyDescent="0.25">
      <c r="YH15510" s="68"/>
      <c r="YI15510" s="68"/>
      <c r="YJ15510" s="68"/>
      <c r="YK15510" s="68"/>
      <c r="YL15510" s="68"/>
      <c r="YM15510" s="68"/>
      <c r="YN15510" s="68"/>
      <c r="YO15510" s="68"/>
      <c r="YP15510" s="68"/>
      <c r="YQ15510" s="68"/>
      <c r="YR15510" s="68"/>
      <c r="YS15510" s="68"/>
      <c r="YT15510" s="68"/>
      <c r="YU15510" s="68"/>
      <c r="YV15510" s="68"/>
      <c r="YW15510" s="68"/>
      <c r="YX15510" s="68">
        <v>0.10877915873475</v>
      </c>
      <c r="YY15510" s="68"/>
      <c r="YZ15510" s="68"/>
      <c r="ZA15510" s="68"/>
      <c r="ZB15510" s="68"/>
      <c r="ZC15510" s="68"/>
      <c r="ZD15510" s="68"/>
    </row>
    <row r="15511" spans="658:680" x14ac:dyDescent="0.25">
      <c r="YH15511" s="68"/>
      <c r="YI15511" s="68"/>
      <c r="YJ15511" s="68"/>
      <c r="YK15511" s="68"/>
      <c r="YL15511" s="68"/>
      <c r="YM15511" s="68"/>
      <c r="YN15511" s="68"/>
      <c r="YO15511" s="68"/>
      <c r="YP15511" s="68"/>
      <c r="YQ15511" s="68"/>
      <c r="YR15511" s="68"/>
      <c r="YS15511" s="68"/>
      <c r="YT15511" s="68"/>
      <c r="YU15511" s="68"/>
      <c r="YV15511" s="68"/>
      <c r="YW15511" s="68"/>
      <c r="YX15511" s="68">
        <v>0.10877915873475</v>
      </c>
      <c r="YY15511" s="68"/>
      <c r="YZ15511" s="68"/>
      <c r="ZA15511" s="68"/>
      <c r="ZB15511" s="68"/>
      <c r="ZC15511" s="68"/>
      <c r="ZD15511" s="68"/>
    </row>
    <row r="15512" spans="658:680" x14ac:dyDescent="0.25">
      <c r="YH15512" s="68"/>
      <c r="YI15512" s="68"/>
      <c r="YJ15512" s="68"/>
      <c r="YK15512" s="68"/>
      <c r="YL15512" s="68"/>
      <c r="YM15512" s="68"/>
      <c r="YN15512" s="68"/>
      <c r="YO15512" s="68"/>
      <c r="YP15512" s="68"/>
      <c r="YQ15512" s="68"/>
      <c r="YR15512" s="68"/>
      <c r="YS15512" s="68"/>
      <c r="YT15512" s="68"/>
      <c r="YU15512" s="68"/>
      <c r="YV15512" s="68"/>
      <c r="YW15512" s="68"/>
      <c r="YX15512" s="68">
        <v>0.10869905877709</v>
      </c>
      <c r="YY15512" s="68"/>
      <c r="YZ15512" s="68"/>
      <c r="ZA15512" s="68"/>
      <c r="ZB15512" s="68"/>
      <c r="ZC15512" s="68"/>
      <c r="ZD15512" s="68"/>
    </row>
    <row r="15513" spans="658:680" x14ac:dyDescent="0.25">
      <c r="YH15513" s="68"/>
      <c r="YI15513" s="68"/>
      <c r="YJ15513" s="68"/>
      <c r="YK15513" s="68"/>
      <c r="YL15513" s="68"/>
      <c r="YM15513" s="68"/>
      <c r="YN15513" s="68"/>
      <c r="YO15513" s="68"/>
      <c r="YP15513" s="68"/>
      <c r="YQ15513" s="68"/>
      <c r="YR15513" s="68"/>
      <c r="YS15513" s="68"/>
      <c r="YT15513" s="68"/>
      <c r="YU15513" s="68"/>
      <c r="YV15513" s="68"/>
      <c r="YW15513" s="68"/>
      <c r="YX15513" s="68">
        <v>0.108586666232238</v>
      </c>
      <c r="YY15513" s="68"/>
      <c r="YZ15513" s="68"/>
      <c r="ZA15513" s="68"/>
      <c r="ZB15513" s="68"/>
      <c r="ZC15513" s="68"/>
      <c r="ZD15513" s="68"/>
    </row>
    <row r="15514" spans="658:680" x14ac:dyDescent="0.25">
      <c r="YH15514" s="68"/>
      <c r="YI15514" s="68"/>
      <c r="YJ15514" s="68"/>
      <c r="YK15514" s="68"/>
      <c r="YL15514" s="68"/>
      <c r="YM15514" s="68"/>
      <c r="YN15514" s="68"/>
      <c r="YO15514" s="68"/>
      <c r="YP15514" s="68"/>
      <c r="YQ15514" s="68"/>
      <c r="YR15514" s="68"/>
      <c r="YS15514" s="68"/>
      <c r="YT15514" s="68"/>
      <c r="YU15514" s="68"/>
      <c r="YV15514" s="68"/>
      <c r="YW15514" s="68"/>
      <c r="YX15514" s="68">
        <v>0.108586666232238</v>
      </c>
      <c r="YY15514" s="68"/>
      <c r="YZ15514" s="68"/>
      <c r="ZA15514" s="68"/>
      <c r="ZB15514" s="68"/>
      <c r="ZC15514" s="68"/>
      <c r="ZD15514" s="68"/>
    </row>
    <row r="15515" spans="658:680" x14ac:dyDescent="0.25">
      <c r="YH15515" s="68"/>
      <c r="YI15515" s="68"/>
      <c r="YJ15515" s="68"/>
      <c r="YK15515" s="68"/>
      <c r="YL15515" s="68"/>
      <c r="YM15515" s="68"/>
      <c r="YN15515" s="68"/>
      <c r="YO15515" s="68"/>
      <c r="YP15515" s="68"/>
      <c r="YQ15515" s="68"/>
      <c r="YR15515" s="68"/>
      <c r="YS15515" s="68"/>
      <c r="YT15515" s="68"/>
      <c r="YU15515" s="68"/>
      <c r="YV15515" s="68"/>
      <c r="YW15515" s="68"/>
      <c r="YX15515" s="68">
        <v>0.108302714834005</v>
      </c>
      <c r="YY15515" s="68"/>
      <c r="YZ15515" s="68"/>
      <c r="ZA15515" s="68"/>
      <c r="ZB15515" s="68"/>
      <c r="ZC15515" s="68"/>
      <c r="ZD15515" s="68"/>
    </row>
    <row r="15516" spans="658:680" x14ac:dyDescent="0.25">
      <c r="YH15516" s="68"/>
      <c r="YI15516" s="68"/>
      <c r="YJ15516" s="68"/>
      <c r="YK15516" s="68"/>
      <c r="YL15516" s="68"/>
      <c r="YM15516" s="68"/>
      <c r="YN15516" s="68"/>
      <c r="YO15516" s="68"/>
      <c r="YP15516" s="68"/>
      <c r="YQ15516" s="68"/>
      <c r="YR15516" s="68"/>
      <c r="YS15516" s="68"/>
      <c r="YT15516" s="68"/>
      <c r="YU15516" s="68"/>
      <c r="YV15516" s="68"/>
      <c r="YW15516" s="68"/>
      <c r="YX15516" s="68">
        <v>0.108302714834005</v>
      </c>
      <c r="YY15516" s="68"/>
      <c r="YZ15516" s="68"/>
      <c r="ZA15516" s="68"/>
      <c r="ZB15516" s="68"/>
      <c r="ZC15516" s="68"/>
      <c r="ZD15516" s="68"/>
    </row>
    <row r="15517" spans="658:680" x14ac:dyDescent="0.25">
      <c r="YH15517" s="68"/>
      <c r="YI15517" s="68"/>
      <c r="YJ15517" s="68"/>
      <c r="YK15517" s="68"/>
      <c r="YL15517" s="68"/>
      <c r="YM15517" s="68"/>
      <c r="YN15517" s="68"/>
      <c r="YO15517" s="68"/>
      <c r="YP15517" s="68"/>
      <c r="YQ15517" s="68"/>
      <c r="YR15517" s="68"/>
      <c r="YS15517" s="68"/>
      <c r="YT15517" s="68"/>
      <c r="YU15517" s="68"/>
      <c r="YV15517" s="68"/>
      <c r="YW15517" s="68"/>
      <c r="YX15517" s="68">
        <v>0.108242941204951</v>
      </c>
      <c r="YY15517" s="68"/>
      <c r="YZ15517" s="68"/>
      <c r="ZA15517" s="68"/>
      <c r="ZB15517" s="68"/>
      <c r="ZC15517" s="68"/>
      <c r="ZD15517" s="68"/>
    </row>
    <row r="15518" spans="658:680" x14ac:dyDescent="0.25">
      <c r="YH15518" s="68"/>
      <c r="YI15518" s="68"/>
      <c r="YJ15518" s="68"/>
      <c r="YK15518" s="68"/>
      <c r="YL15518" s="68"/>
      <c r="YM15518" s="68"/>
      <c r="YN15518" s="68"/>
      <c r="YO15518" s="68"/>
      <c r="YP15518" s="68"/>
      <c r="YQ15518" s="68"/>
      <c r="YR15518" s="68"/>
      <c r="YS15518" s="68"/>
      <c r="YT15518" s="68"/>
      <c r="YU15518" s="68"/>
      <c r="YV15518" s="68"/>
      <c r="YW15518" s="68"/>
      <c r="YX15518" s="68">
        <v>0.107891760214612</v>
      </c>
      <c r="YY15518" s="68"/>
      <c r="YZ15518" s="68"/>
      <c r="ZA15518" s="68"/>
      <c r="ZB15518" s="68"/>
      <c r="ZC15518" s="68"/>
      <c r="ZD15518" s="68"/>
    </row>
    <row r="15519" spans="658:680" x14ac:dyDescent="0.25">
      <c r="YH15519" s="68"/>
      <c r="YI15519" s="68"/>
      <c r="YJ15519" s="68"/>
      <c r="YK15519" s="68"/>
      <c r="YL15519" s="68"/>
      <c r="YM15519" s="68"/>
      <c r="YN15519" s="68"/>
      <c r="YO15519" s="68"/>
      <c r="YP15519" s="68"/>
      <c r="YQ15519" s="68"/>
      <c r="YR15519" s="68"/>
      <c r="YS15519" s="68"/>
      <c r="YT15519" s="68"/>
      <c r="YU15519" s="68"/>
      <c r="YV15519" s="68"/>
      <c r="YW15519" s="68"/>
      <c r="YX15519" s="68">
        <v>0.107891760214612</v>
      </c>
      <c r="YY15519" s="68"/>
      <c r="YZ15519" s="68"/>
      <c r="ZA15519" s="68"/>
      <c r="ZB15519" s="68"/>
      <c r="ZC15519" s="68"/>
      <c r="ZD15519" s="68"/>
    </row>
    <row r="15520" spans="658:680" x14ac:dyDescent="0.25">
      <c r="YH15520" s="68"/>
      <c r="YI15520" s="68"/>
      <c r="YJ15520" s="68"/>
      <c r="YK15520" s="68"/>
      <c r="YL15520" s="68"/>
      <c r="YM15520" s="68"/>
      <c r="YN15520" s="68"/>
      <c r="YO15520" s="68"/>
      <c r="YP15520" s="68"/>
      <c r="YQ15520" s="68"/>
      <c r="YR15520" s="68"/>
      <c r="YS15520" s="68"/>
      <c r="YT15520" s="68"/>
      <c r="YU15520" s="68"/>
      <c r="YV15520" s="68"/>
      <c r="YW15520" s="68"/>
      <c r="YX15520" s="68">
        <v>0.10773329224825801</v>
      </c>
      <c r="YY15520" s="68"/>
      <c r="YZ15520" s="68"/>
      <c r="ZA15520" s="68"/>
      <c r="ZB15520" s="68"/>
      <c r="ZC15520" s="68"/>
      <c r="ZD15520" s="68"/>
    </row>
    <row r="15521" spans="658:680" x14ac:dyDescent="0.25">
      <c r="YH15521" s="68"/>
      <c r="YI15521" s="68"/>
      <c r="YJ15521" s="68"/>
      <c r="YK15521" s="68"/>
      <c r="YL15521" s="68"/>
      <c r="YM15521" s="68"/>
      <c r="YN15521" s="68"/>
      <c r="YO15521" s="68"/>
      <c r="YP15521" s="68"/>
      <c r="YQ15521" s="68"/>
      <c r="YR15521" s="68"/>
      <c r="YS15521" s="68"/>
      <c r="YT15521" s="68"/>
      <c r="YU15521" s="68"/>
      <c r="YV15521" s="68"/>
      <c r="YW15521" s="68"/>
      <c r="YX15521" s="68">
        <v>0.10773329224825801</v>
      </c>
      <c r="YY15521" s="68"/>
      <c r="YZ15521" s="68"/>
      <c r="ZA15521" s="68"/>
      <c r="ZB15521" s="68"/>
      <c r="ZC15521" s="68"/>
      <c r="ZD15521" s="68"/>
    </row>
    <row r="15522" spans="658:680" x14ac:dyDescent="0.25">
      <c r="YH15522" s="68"/>
      <c r="YI15522" s="68"/>
      <c r="YJ15522" s="68"/>
      <c r="YK15522" s="68"/>
      <c r="YL15522" s="68"/>
      <c r="YM15522" s="68"/>
      <c r="YN15522" s="68"/>
      <c r="YO15522" s="68"/>
      <c r="YP15522" s="68"/>
      <c r="YQ15522" s="68"/>
      <c r="YR15522" s="68"/>
      <c r="YS15522" s="68"/>
      <c r="YT15522" s="68"/>
      <c r="YU15522" s="68"/>
      <c r="YV15522" s="68"/>
      <c r="YW15522" s="68"/>
      <c r="YX15522" s="68">
        <v>0.10746047629879101</v>
      </c>
      <c r="YY15522" s="68"/>
      <c r="YZ15522" s="68"/>
      <c r="ZA15522" s="68"/>
      <c r="ZB15522" s="68"/>
      <c r="ZC15522" s="68"/>
      <c r="ZD15522" s="68"/>
    </row>
    <row r="15523" spans="658:680" x14ac:dyDescent="0.25">
      <c r="YH15523" s="68"/>
      <c r="YI15523" s="68"/>
      <c r="YJ15523" s="68"/>
      <c r="YK15523" s="68"/>
      <c r="YL15523" s="68"/>
      <c r="YM15523" s="68"/>
      <c r="YN15523" s="68"/>
      <c r="YO15523" s="68"/>
      <c r="YP15523" s="68"/>
      <c r="YQ15523" s="68"/>
      <c r="YR15523" s="68"/>
      <c r="YS15523" s="68"/>
      <c r="YT15523" s="68"/>
      <c r="YU15523" s="68"/>
      <c r="YV15523" s="68"/>
      <c r="YW15523" s="68"/>
      <c r="YX15523" s="68">
        <v>0.10746047629879101</v>
      </c>
      <c r="YY15523" s="68"/>
      <c r="YZ15523" s="68"/>
      <c r="ZA15523" s="68"/>
      <c r="ZB15523" s="68"/>
      <c r="ZC15523" s="68"/>
      <c r="ZD15523" s="68"/>
    </row>
    <row r="15524" spans="658:680" x14ac:dyDescent="0.25">
      <c r="YH15524" s="68"/>
      <c r="YI15524" s="68"/>
      <c r="YJ15524" s="68"/>
      <c r="YK15524" s="68"/>
      <c r="YL15524" s="68"/>
      <c r="YM15524" s="68"/>
      <c r="YN15524" s="68"/>
      <c r="YO15524" s="68"/>
      <c r="YP15524" s="68"/>
      <c r="YQ15524" s="68"/>
      <c r="YR15524" s="68"/>
      <c r="YS15524" s="68"/>
      <c r="YT15524" s="68"/>
      <c r="YU15524" s="68"/>
      <c r="YV15524" s="68"/>
      <c r="YW15524" s="68"/>
      <c r="YX15524" s="68">
        <v>0.10709687758931601</v>
      </c>
      <c r="YY15524" s="68"/>
      <c r="YZ15524" s="68"/>
      <c r="ZA15524" s="68"/>
      <c r="ZB15524" s="68"/>
      <c r="ZC15524" s="68"/>
      <c r="ZD15524" s="68"/>
    </row>
    <row r="15525" spans="658:680" x14ac:dyDescent="0.25">
      <c r="YH15525" s="68"/>
      <c r="YI15525" s="68"/>
      <c r="YJ15525" s="68"/>
      <c r="YK15525" s="68"/>
      <c r="YL15525" s="68"/>
      <c r="YM15525" s="68"/>
      <c r="YN15525" s="68"/>
      <c r="YO15525" s="68"/>
      <c r="YP15525" s="68"/>
      <c r="YQ15525" s="68"/>
      <c r="YR15525" s="68"/>
      <c r="YS15525" s="68"/>
      <c r="YT15525" s="68"/>
      <c r="YU15525" s="68"/>
      <c r="YV15525" s="68"/>
      <c r="YW15525" s="68"/>
      <c r="YX15525" s="68">
        <v>0.10709687758931601</v>
      </c>
      <c r="YY15525" s="68"/>
      <c r="YZ15525" s="68"/>
      <c r="ZA15525" s="68"/>
      <c r="ZB15525" s="68"/>
      <c r="ZC15525" s="68"/>
      <c r="ZD15525" s="68"/>
    </row>
    <row r="15526" spans="658:680" x14ac:dyDescent="0.25">
      <c r="YH15526" s="68"/>
      <c r="YI15526" s="68"/>
      <c r="YJ15526" s="68"/>
      <c r="YK15526" s="68"/>
      <c r="YL15526" s="68"/>
      <c r="YM15526" s="68"/>
      <c r="YN15526" s="68"/>
      <c r="YO15526" s="68"/>
      <c r="YP15526" s="68"/>
      <c r="YQ15526" s="68"/>
      <c r="YR15526" s="68"/>
      <c r="YS15526" s="68"/>
      <c r="YT15526" s="68"/>
      <c r="YU15526" s="68"/>
      <c r="YV15526" s="68"/>
      <c r="YW15526" s="68"/>
      <c r="YX15526" s="68">
        <v>0.106929566613089</v>
      </c>
      <c r="YY15526" s="68"/>
      <c r="YZ15526" s="68"/>
      <c r="ZA15526" s="68"/>
      <c r="ZB15526" s="68"/>
      <c r="ZC15526" s="68"/>
      <c r="ZD15526" s="68"/>
    </row>
    <row r="15527" spans="658:680" x14ac:dyDescent="0.25">
      <c r="YH15527" s="68"/>
      <c r="YI15527" s="68"/>
      <c r="YJ15527" s="68"/>
      <c r="YK15527" s="68"/>
      <c r="YL15527" s="68"/>
      <c r="YM15527" s="68"/>
      <c r="YN15527" s="68"/>
      <c r="YO15527" s="68"/>
      <c r="YP15527" s="68"/>
      <c r="YQ15527" s="68"/>
      <c r="YR15527" s="68"/>
      <c r="YS15527" s="68"/>
      <c r="YT15527" s="68"/>
      <c r="YU15527" s="68"/>
      <c r="YV15527" s="68"/>
      <c r="YW15527" s="68"/>
      <c r="YX15527" s="68">
        <v>0.106929566613089</v>
      </c>
      <c r="YY15527" s="68"/>
      <c r="YZ15527" s="68"/>
      <c r="ZA15527" s="68"/>
      <c r="ZB15527" s="68"/>
      <c r="ZC15527" s="68"/>
      <c r="ZD15527" s="68"/>
    </row>
    <row r="15528" spans="658:680" x14ac:dyDescent="0.25">
      <c r="YH15528" s="68"/>
      <c r="YI15528" s="68"/>
      <c r="YJ15528" s="68"/>
      <c r="YK15528" s="68"/>
      <c r="YL15528" s="68"/>
      <c r="YM15528" s="68"/>
      <c r="YN15528" s="68"/>
      <c r="YO15528" s="68"/>
      <c r="YP15528" s="68"/>
      <c r="YQ15528" s="68"/>
      <c r="YR15528" s="68"/>
      <c r="YS15528" s="68"/>
      <c r="YT15528" s="68"/>
      <c r="YU15528" s="68"/>
      <c r="YV15528" s="68"/>
      <c r="YW15528" s="68"/>
      <c r="YX15528" s="68">
        <v>0.106610777579911</v>
      </c>
      <c r="YY15528" s="68"/>
      <c r="YZ15528" s="68"/>
      <c r="ZA15528" s="68"/>
      <c r="ZB15528" s="68"/>
      <c r="ZC15528" s="68"/>
      <c r="ZD15528" s="68"/>
    </row>
    <row r="15529" spans="658:680" x14ac:dyDescent="0.25">
      <c r="YH15529" s="68"/>
      <c r="YI15529" s="68"/>
      <c r="YJ15529" s="68"/>
      <c r="YK15529" s="68"/>
      <c r="YL15529" s="68"/>
      <c r="YM15529" s="68"/>
      <c r="YN15529" s="68"/>
      <c r="YO15529" s="68"/>
      <c r="YP15529" s="68"/>
      <c r="YQ15529" s="68"/>
      <c r="YR15529" s="68"/>
      <c r="YS15529" s="68"/>
      <c r="YT15529" s="68"/>
      <c r="YU15529" s="68"/>
      <c r="YV15529" s="68"/>
      <c r="YW15529" s="68"/>
      <c r="YX15529" s="68">
        <v>0.106610777579911</v>
      </c>
      <c r="YY15529" s="68"/>
      <c r="YZ15529" s="68"/>
      <c r="ZA15529" s="68"/>
      <c r="ZB15529" s="68"/>
      <c r="ZC15529" s="68"/>
      <c r="ZD15529" s="68"/>
    </row>
    <row r="15530" spans="658:680" x14ac:dyDescent="0.25">
      <c r="YH15530" s="68"/>
      <c r="YI15530" s="68"/>
      <c r="YJ15530" s="68"/>
      <c r="YK15530" s="68"/>
      <c r="YL15530" s="68"/>
      <c r="YM15530" s="68"/>
      <c r="YN15530" s="68"/>
      <c r="YO15530" s="68"/>
      <c r="YP15530" s="68"/>
      <c r="YQ15530" s="68"/>
      <c r="YR15530" s="68"/>
      <c r="YS15530" s="68"/>
      <c r="YT15530" s="68"/>
      <c r="YU15530" s="68"/>
      <c r="YV15530" s="68"/>
      <c r="YW15530" s="68"/>
      <c r="YX15530" s="68">
        <v>0.106025527396365</v>
      </c>
      <c r="YY15530" s="68"/>
      <c r="YZ15530" s="68"/>
      <c r="ZA15530" s="68"/>
      <c r="ZB15530" s="68"/>
      <c r="ZC15530" s="68"/>
      <c r="ZD15530" s="68"/>
    </row>
    <row r="15531" spans="658:680" x14ac:dyDescent="0.25">
      <c r="YH15531" s="68"/>
      <c r="YI15531" s="68"/>
      <c r="YJ15531" s="68"/>
      <c r="YK15531" s="68"/>
      <c r="YL15531" s="68"/>
      <c r="YM15531" s="68"/>
      <c r="YN15531" s="68"/>
      <c r="YO15531" s="68"/>
      <c r="YP15531" s="68"/>
      <c r="YQ15531" s="68"/>
      <c r="YR15531" s="68"/>
      <c r="YS15531" s="68"/>
      <c r="YT15531" s="68"/>
      <c r="YU15531" s="68"/>
      <c r="YV15531" s="68"/>
      <c r="YW15531" s="68"/>
      <c r="YX15531" s="68">
        <v>0.106025527396365</v>
      </c>
      <c r="YY15531" s="68"/>
      <c r="YZ15531" s="68"/>
      <c r="ZA15531" s="68"/>
      <c r="ZB15531" s="68"/>
      <c r="ZC15531" s="68"/>
      <c r="ZD15531" s="68"/>
    </row>
    <row r="15532" spans="658:680" x14ac:dyDescent="0.25">
      <c r="YH15532" s="68"/>
      <c r="YI15532" s="68"/>
      <c r="YJ15532" s="68"/>
      <c r="YK15532" s="68"/>
      <c r="YL15532" s="68"/>
      <c r="YM15532" s="68"/>
      <c r="YN15532" s="68"/>
      <c r="YO15532" s="68"/>
      <c r="YP15532" s="68"/>
      <c r="YQ15532" s="68"/>
      <c r="YR15532" s="68"/>
      <c r="YS15532" s="68"/>
      <c r="YT15532" s="68"/>
      <c r="YU15532" s="68"/>
      <c r="YV15532" s="68"/>
      <c r="YW15532" s="68"/>
      <c r="YX15532" s="68">
        <v>0.10530164279024901</v>
      </c>
      <c r="YY15532" s="68"/>
      <c r="YZ15532" s="68"/>
      <c r="ZA15532" s="68"/>
      <c r="ZB15532" s="68"/>
      <c r="ZC15532" s="68"/>
      <c r="ZD15532" s="68"/>
    </row>
    <row r="15533" spans="658:680" x14ac:dyDescent="0.25">
      <c r="YH15533" s="68"/>
      <c r="YI15533" s="68"/>
      <c r="YJ15533" s="68"/>
      <c r="YK15533" s="68"/>
      <c r="YL15533" s="68"/>
      <c r="YM15533" s="68"/>
      <c r="YN15533" s="68"/>
      <c r="YO15533" s="68"/>
      <c r="YP15533" s="68"/>
      <c r="YQ15533" s="68"/>
      <c r="YR15533" s="68"/>
      <c r="YS15533" s="68"/>
      <c r="YT15533" s="68"/>
      <c r="YU15533" s="68"/>
      <c r="YV15533" s="68"/>
      <c r="YW15533" s="68"/>
      <c r="YX15533" s="68">
        <v>0.10530164279024901</v>
      </c>
      <c r="YY15533" s="68"/>
      <c r="YZ15533" s="68"/>
      <c r="ZA15533" s="68"/>
      <c r="ZB15533" s="68"/>
      <c r="ZC15533" s="68"/>
      <c r="ZD15533" s="68"/>
    </row>
    <row r="15534" spans="658:680" x14ac:dyDescent="0.25">
      <c r="YH15534" s="68"/>
      <c r="YI15534" s="68"/>
      <c r="YJ15534" s="68"/>
      <c r="YK15534" s="68"/>
      <c r="YL15534" s="68"/>
      <c r="YM15534" s="68"/>
      <c r="YN15534" s="68"/>
      <c r="YO15534" s="68"/>
      <c r="YP15534" s="68"/>
      <c r="YQ15534" s="68"/>
      <c r="YR15534" s="68"/>
      <c r="YS15534" s="68"/>
      <c r="YT15534" s="68"/>
      <c r="YU15534" s="68"/>
      <c r="YV15534" s="68"/>
      <c r="YW15534" s="68"/>
      <c r="YX15534" s="68">
        <v>0.104990227125494</v>
      </c>
      <c r="YY15534" s="68"/>
      <c r="YZ15534" s="68"/>
      <c r="ZA15534" s="68"/>
      <c r="ZB15534" s="68"/>
      <c r="ZC15534" s="68"/>
      <c r="ZD15534" s="68"/>
    </row>
    <row r="15535" spans="658:680" x14ac:dyDescent="0.25">
      <c r="YH15535" s="68"/>
      <c r="YI15535" s="68"/>
      <c r="YJ15535" s="68"/>
      <c r="YK15535" s="68"/>
      <c r="YL15535" s="68"/>
      <c r="YM15535" s="68"/>
      <c r="YN15535" s="68"/>
      <c r="YO15535" s="68"/>
      <c r="YP15535" s="68"/>
      <c r="YQ15535" s="68"/>
      <c r="YR15535" s="68"/>
      <c r="YS15535" s="68"/>
      <c r="YT15535" s="68"/>
      <c r="YU15535" s="68"/>
      <c r="YV15535" s="68"/>
      <c r="YW15535" s="68"/>
      <c r="YX15535" s="68">
        <v>0.104990227125494</v>
      </c>
      <c r="YY15535" s="68"/>
      <c r="YZ15535" s="68"/>
      <c r="ZA15535" s="68"/>
      <c r="ZB15535" s="68"/>
      <c r="ZC15535" s="68"/>
      <c r="ZD15535" s="68"/>
    </row>
    <row r="15536" spans="658:680" x14ac:dyDescent="0.25">
      <c r="YH15536" s="68"/>
      <c r="YI15536" s="68"/>
      <c r="YJ15536" s="68"/>
      <c r="YK15536" s="68"/>
      <c r="YL15536" s="68"/>
      <c r="YM15536" s="68"/>
      <c r="YN15536" s="68"/>
      <c r="YO15536" s="68"/>
      <c r="YP15536" s="68"/>
      <c r="YQ15536" s="68"/>
      <c r="YR15536" s="68"/>
      <c r="YS15536" s="68"/>
      <c r="YT15536" s="68"/>
      <c r="YU15536" s="68"/>
      <c r="YV15536" s="68"/>
      <c r="YW15536" s="68"/>
      <c r="YX15536" s="68">
        <v>0.104871431474794</v>
      </c>
      <c r="YY15536" s="68"/>
      <c r="YZ15536" s="68"/>
      <c r="ZA15536" s="68"/>
      <c r="ZB15536" s="68"/>
      <c r="ZC15536" s="68"/>
      <c r="ZD15536" s="68"/>
    </row>
    <row r="15537" spans="658:680" x14ac:dyDescent="0.25">
      <c r="YH15537" s="68"/>
      <c r="YI15537" s="68"/>
      <c r="YJ15537" s="68"/>
      <c r="YK15537" s="68"/>
      <c r="YL15537" s="68"/>
      <c r="YM15537" s="68"/>
      <c r="YN15537" s="68"/>
      <c r="YO15537" s="68"/>
      <c r="YP15537" s="68"/>
      <c r="YQ15537" s="68"/>
      <c r="YR15537" s="68"/>
      <c r="YS15537" s="68"/>
      <c r="YT15537" s="68"/>
      <c r="YU15537" s="68"/>
      <c r="YV15537" s="68"/>
      <c r="YW15537" s="68"/>
      <c r="YX15537" s="68">
        <v>0.104871431474794</v>
      </c>
      <c r="YY15537" s="68"/>
      <c r="YZ15537" s="68"/>
      <c r="ZA15537" s="68"/>
      <c r="ZB15537" s="68"/>
      <c r="ZC15537" s="68"/>
      <c r="ZD15537" s="68"/>
    </row>
    <row r="15538" spans="658:680" x14ac:dyDescent="0.25">
      <c r="YH15538" s="68"/>
      <c r="YI15538" s="68"/>
      <c r="YJ15538" s="68"/>
      <c r="YK15538" s="68"/>
      <c r="YL15538" s="68"/>
      <c r="YM15538" s="68"/>
      <c r="YN15538" s="68"/>
      <c r="YO15538" s="68"/>
      <c r="YP15538" s="68"/>
      <c r="YQ15538" s="68"/>
      <c r="YR15538" s="68"/>
      <c r="YS15538" s="68"/>
      <c r="YT15538" s="68"/>
      <c r="YU15538" s="68"/>
      <c r="YV15538" s="68"/>
      <c r="YW15538" s="68"/>
      <c r="YX15538" s="68">
        <v>0.104711709873976</v>
      </c>
      <c r="YY15538" s="68"/>
      <c r="YZ15538" s="68"/>
      <c r="ZA15538" s="68"/>
      <c r="ZB15538" s="68"/>
      <c r="ZC15538" s="68"/>
      <c r="ZD15538" s="68"/>
    </row>
    <row r="15539" spans="658:680" x14ac:dyDescent="0.25">
      <c r="YH15539" s="68"/>
      <c r="YI15539" s="68"/>
      <c r="YJ15539" s="68"/>
      <c r="YK15539" s="68"/>
      <c r="YL15539" s="68"/>
      <c r="YM15539" s="68"/>
      <c r="YN15539" s="68"/>
      <c r="YO15539" s="68"/>
      <c r="YP15539" s="68"/>
      <c r="YQ15539" s="68"/>
      <c r="YR15539" s="68"/>
      <c r="YS15539" s="68"/>
      <c r="YT15539" s="68"/>
      <c r="YU15539" s="68"/>
      <c r="YV15539" s="68"/>
      <c r="YW15539" s="68"/>
      <c r="YX15539" s="68">
        <v>0.104711709873976</v>
      </c>
      <c r="YY15539" s="68"/>
      <c r="YZ15539" s="68"/>
      <c r="ZA15539" s="68"/>
      <c r="ZB15539" s="68"/>
      <c r="ZC15539" s="68"/>
      <c r="ZD15539" s="68"/>
    </row>
    <row r="15540" spans="658:680" x14ac:dyDescent="0.25">
      <c r="YH15540" s="68"/>
      <c r="YI15540" s="68"/>
      <c r="YJ15540" s="68"/>
      <c r="YK15540" s="68"/>
      <c r="YL15540" s="68"/>
      <c r="YM15540" s="68"/>
      <c r="YN15540" s="68"/>
      <c r="YO15540" s="68"/>
      <c r="YP15540" s="68"/>
      <c r="YQ15540" s="68"/>
      <c r="YR15540" s="68"/>
      <c r="YS15540" s="68"/>
      <c r="YT15540" s="68"/>
      <c r="YU15540" s="68"/>
      <c r="YV15540" s="68"/>
      <c r="YW15540" s="68"/>
      <c r="YX15540" s="68">
        <v>0.104386951517368</v>
      </c>
      <c r="YY15540" s="68"/>
      <c r="YZ15540" s="68"/>
      <c r="ZA15540" s="68"/>
      <c r="ZB15540" s="68"/>
      <c r="ZC15540" s="68"/>
      <c r="ZD15540" s="68"/>
    </row>
    <row r="15541" spans="658:680" x14ac:dyDescent="0.25">
      <c r="YH15541" s="68"/>
      <c r="YI15541" s="68"/>
      <c r="YJ15541" s="68"/>
      <c r="YK15541" s="68"/>
      <c r="YL15541" s="68"/>
      <c r="YM15541" s="68"/>
      <c r="YN15541" s="68"/>
      <c r="YO15541" s="68"/>
      <c r="YP15541" s="68"/>
      <c r="YQ15541" s="68"/>
      <c r="YR15541" s="68"/>
      <c r="YS15541" s="68"/>
      <c r="YT15541" s="68"/>
      <c r="YU15541" s="68"/>
      <c r="YV15541" s="68"/>
      <c r="YW15541" s="68"/>
      <c r="YX15541" s="68">
        <v>0.104386951517368</v>
      </c>
      <c r="YY15541" s="68"/>
      <c r="YZ15541" s="68"/>
      <c r="ZA15541" s="68"/>
      <c r="ZB15541" s="68"/>
      <c r="ZC15541" s="68"/>
      <c r="ZD15541" s="68"/>
    </row>
    <row r="15542" spans="658:680" x14ac:dyDescent="0.25">
      <c r="YH15542" s="68"/>
      <c r="YI15542" s="68"/>
      <c r="YJ15542" s="68"/>
      <c r="YK15542" s="68"/>
      <c r="YL15542" s="68"/>
      <c r="YM15542" s="68"/>
      <c r="YN15542" s="68"/>
      <c r="YO15542" s="68"/>
      <c r="YP15542" s="68"/>
      <c r="YQ15542" s="68"/>
      <c r="YR15542" s="68"/>
      <c r="YS15542" s="68"/>
      <c r="YT15542" s="68"/>
      <c r="YU15542" s="68"/>
      <c r="YV15542" s="68"/>
      <c r="YW15542" s="68"/>
      <c r="YX15542" s="68">
        <v>0.104206384851298</v>
      </c>
      <c r="YY15542" s="68"/>
      <c r="YZ15542" s="68"/>
      <c r="ZA15542" s="68"/>
      <c r="ZB15542" s="68"/>
      <c r="ZC15542" s="68"/>
      <c r="ZD15542" s="68"/>
    </row>
    <row r="15543" spans="658:680" x14ac:dyDescent="0.25">
      <c r="YH15543" s="68"/>
      <c r="YI15543" s="68"/>
      <c r="YJ15543" s="68"/>
      <c r="YK15543" s="68"/>
      <c r="YL15543" s="68"/>
      <c r="YM15543" s="68"/>
      <c r="YN15543" s="68"/>
      <c r="YO15543" s="68"/>
      <c r="YP15543" s="68"/>
      <c r="YQ15543" s="68"/>
      <c r="YR15543" s="68"/>
      <c r="YS15543" s="68"/>
      <c r="YT15543" s="68"/>
      <c r="YU15543" s="68"/>
      <c r="YV15543" s="68"/>
      <c r="YW15543" s="68"/>
      <c r="YX15543" s="68">
        <v>0.104206384851298</v>
      </c>
      <c r="YY15543" s="68"/>
      <c r="YZ15543" s="68"/>
      <c r="ZA15543" s="68"/>
      <c r="ZB15543" s="68"/>
      <c r="ZC15543" s="68"/>
      <c r="ZD15543" s="68"/>
    </row>
    <row r="15544" spans="658:680" x14ac:dyDescent="0.25">
      <c r="YH15544" s="68"/>
      <c r="YI15544" s="68"/>
      <c r="YJ15544" s="68"/>
      <c r="YK15544" s="68"/>
      <c r="YL15544" s="68"/>
      <c r="YM15544" s="68"/>
      <c r="YN15544" s="68"/>
      <c r="YO15544" s="68"/>
      <c r="YP15544" s="68"/>
      <c r="YQ15544" s="68"/>
      <c r="YR15544" s="68"/>
      <c r="YS15544" s="68"/>
      <c r="YT15544" s="68"/>
      <c r="YU15544" s="68"/>
      <c r="YV15544" s="68"/>
      <c r="YW15544" s="68"/>
      <c r="YX15544" s="68">
        <v>0.104041053426775</v>
      </c>
      <c r="YY15544" s="68"/>
      <c r="YZ15544" s="68"/>
      <c r="ZA15544" s="68"/>
      <c r="ZB15544" s="68"/>
      <c r="ZC15544" s="68"/>
      <c r="ZD15544" s="68"/>
    </row>
    <row r="15545" spans="658:680" x14ac:dyDescent="0.25">
      <c r="YH15545" s="68"/>
      <c r="YI15545" s="68"/>
      <c r="YJ15545" s="68"/>
      <c r="YK15545" s="68"/>
      <c r="YL15545" s="68"/>
      <c r="YM15545" s="68"/>
      <c r="YN15545" s="68"/>
      <c r="YO15545" s="68"/>
      <c r="YP15545" s="68"/>
      <c r="YQ15545" s="68"/>
      <c r="YR15545" s="68"/>
      <c r="YS15545" s="68"/>
      <c r="YT15545" s="68"/>
      <c r="YU15545" s="68"/>
      <c r="YV15545" s="68"/>
      <c r="YW15545" s="68"/>
      <c r="YX15545" s="68">
        <v>0.104041053426775</v>
      </c>
      <c r="YY15545" s="68"/>
      <c r="YZ15545" s="68"/>
      <c r="ZA15545" s="68"/>
      <c r="ZB15545" s="68"/>
      <c r="ZC15545" s="68"/>
      <c r="ZD15545" s="68"/>
    </row>
    <row r="15546" spans="658:680" x14ac:dyDescent="0.25">
      <c r="YH15546" s="68"/>
      <c r="YI15546" s="68"/>
      <c r="YJ15546" s="68"/>
      <c r="YK15546" s="68"/>
      <c r="YL15546" s="68"/>
      <c r="YM15546" s="68"/>
      <c r="YN15546" s="68"/>
      <c r="YO15546" s="68"/>
      <c r="YP15546" s="68"/>
      <c r="YQ15546" s="68"/>
      <c r="YR15546" s="68"/>
      <c r="YS15546" s="68"/>
      <c r="YT15546" s="68"/>
      <c r="YU15546" s="68"/>
      <c r="YV15546" s="68"/>
      <c r="YW15546" s="68"/>
      <c r="YX15546" s="68">
        <v>0.10342152548825601</v>
      </c>
      <c r="YY15546" s="68"/>
      <c r="YZ15546" s="68"/>
      <c r="ZA15546" s="68"/>
      <c r="ZB15546" s="68"/>
      <c r="ZC15546" s="68"/>
      <c r="ZD15546" s="68"/>
    </row>
    <row r="15547" spans="658:680" x14ac:dyDescent="0.25">
      <c r="YH15547" s="68"/>
      <c r="YI15547" s="68"/>
      <c r="YJ15547" s="68"/>
      <c r="YK15547" s="68"/>
      <c r="YL15547" s="68"/>
      <c r="YM15547" s="68"/>
      <c r="YN15547" s="68"/>
      <c r="YO15547" s="68"/>
      <c r="YP15547" s="68"/>
      <c r="YQ15547" s="68"/>
      <c r="YR15547" s="68"/>
      <c r="YS15547" s="68"/>
      <c r="YT15547" s="68"/>
      <c r="YU15547" s="68"/>
      <c r="YV15547" s="68"/>
      <c r="YW15547" s="68"/>
      <c r="YX15547" s="68">
        <v>0.103139827207061</v>
      </c>
      <c r="YY15547" s="68"/>
      <c r="YZ15547" s="68"/>
      <c r="ZA15547" s="68"/>
      <c r="ZB15547" s="68"/>
      <c r="ZC15547" s="68"/>
      <c r="ZD15547" s="68"/>
    </row>
    <row r="15548" spans="658:680" x14ac:dyDescent="0.25">
      <c r="YH15548" s="68"/>
      <c r="YI15548" s="68"/>
      <c r="YJ15548" s="68"/>
      <c r="YK15548" s="68"/>
      <c r="YL15548" s="68"/>
      <c r="YM15548" s="68"/>
      <c r="YN15548" s="68"/>
      <c r="YO15548" s="68"/>
      <c r="YP15548" s="68"/>
      <c r="YQ15548" s="68"/>
      <c r="YR15548" s="68"/>
      <c r="YS15548" s="68"/>
      <c r="YT15548" s="68"/>
      <c r="YU15548" s="68"/>
      <c r="YV15548" s="68"/>
      <c r="YW15548" s="68"/>
      <c r="YX15548" s="68">
        <v>0.103139827207061</v>
      </c>
      <c r="YY15548" s="68"/>
      <c r="YZ15548" s="68"/>
      <c r="ZA15548" s="68"/>
      <c r="ZB15548" s="68"/>
      <c r="ZC15548" s="68"/>
      <c r="ZD15548" s="68"/>
    </row>
    <row r="15549" spans="658:680" x14ac:dyDescent="0.25">
      <c r="YH15549" s="68"/>
      <c r="YI15549" s="68"/>
      <c r="YJ15549" s="68"/>
      <c r="YK15549" s="68"/>
      <c r="YL15549" s="68"/>
      <c r="YM15549" s="68"/>
      <c r="YN15549" s="68"/>
      <c r="YO15549" s="68"/>
      <c r="YP15549" s="68"/>
      <c r="YQ15549" s="68"/>
      <c r="YR15549" s="68"/>
      <c r="YS15549" s="68"/>
      <c r="YT15549" s="68"/>
      <c r="YU15549" s="68"/>
      <c r="YV15549" s="68"/>
      <c r="YW15549" s="68"/>
      <c r="YX15549" s="68">
        <v>0.102776137090045</v>
      </c>
      <c r="YY15549" s="68"/>
      <c r="YZ15549" s="68"/>
      <c r="ZA15549" s="68"/>
      <c r="ZB15549" s="68"/>
      <c r="ZC15549" s="68"/>
      <c r="ZD15549" s="68"/>
    </row>
    <row r="15550" spans="658:680" x14ac:dyDescent="0.25">
      <c r="YH15550" s="68"/>
      <c r="YI15550" s="68"/>
      <c r="YJ15550" s="68"/>
      <c r="YK15550" s="68"/>
      <c r="YL15550" s="68"/>
      <c r="YM15550" s="68"/>
      <c r="YN15550" s="68"/>
      <c r="YO15550" s="68"/>
      <c r="YP15550" s="68"/>
      <c r="YQ15550" s="68"/>
      <c r="YR15550" s="68"/>
      <c r="YS15550" s="68"/>
      <c r="YT15550" s="68"/>
      <c r="YU15550" s="68"/>
      <c r="YV15550" s="68"/>
      <c r="YW15550" s="68"/>
      <c r="YX15550" s="68">
        <v>0.102776137090045</v>
      </c>
      <c r="YY15550" s="68"/>
      <c r="YZ15550" s="68"/>
      <c r="ZA15550" s="68"/>
      <c r="ZB15550" s="68"/>
      <c r="ZC15550" s="68"/>
      <c r="ZD15550" s="68"/>
    </row>
    <row r="15551" spans="658:680" x14ac:dyDescent="0.25">
      <c r="YH15551" s="68"/>
      <c r="YI15551" s="68"/>
      <c r="YJ15551" s="68"/>
      <c r="YK15551" s="68"/>
      <c r="YL15551" s="68"/>
      <c r="YM15551" s="68"/>
      <c r="YN15551" s="68"/>
      <c r="YO15551" s="68"/>
      <c r="YP15551" s="68"/>
      <c r="YQ15551" s="68"/>
      <c r="YR15551" s="68"/>
      <c r="YS15551" s="68"/>
      <c r="YT15551" s="68"/>
      <c r="YU15551" s="68"/>
      <c r="YV15551" s="68"/>
      <c r="YW15551" s="68"/>
      <c r="YX15551" s="68">
        <v>0.102602569161063</v>
      </c>
      <c r="YY15551" s="68"/>
      <c r="YZ15551" s="68"/>
      <c r="ZA15551" s="68"/>
      <c r="ZB15551" s="68"/>
      <c r="ZC15551" s="68"/>
      <c r="ZD15551" s="68"/>
    </row>
    <row r="15552" spans="658:680" x14ac:dyDescent="0.25">
      <c r="YH15552" s="68"/>
      <c r="YI15552" s="68"/>
      <c r="YJ15552" s="68"/>
      <c r="YK15552" s="68"/>
      <c r="YL15552" s="68"/>
      <c r="YM15552" s="68"/>
      <c r="YN15552" s="68"/>
      <c r="YO15552" s="68"/>
      <c r="YP15552" s="68"/>
      <c r="YQ15552" s="68"/>
      <c r="YR15552" s="68"/>
      <c r="YS15552" s="68"/>
      <c r="YT15552" s="68"/>
      <c r="YU15552" s="68"/>
      <c r="YV15552" s="68"/>
      <c r="YW15552" s="68"/>
      <c r="YX15552" s="68">
        <v>0.102602569161063</v>
      </c>
      <c r="YY15552" s="68"/>
      <c r="YZ15552" s="68"/>
      <c r="ZA15552" s="68"/>
      <c r="ZB15552" s="68"/>
      <c r="ZC15552" s="68"/>
      <c r="ZD15552" s="68"/>
    </row>
    <row r="15553" spans="658:680" x14ac:dyDescent="0.25">
      <c r="YH15553" s="68"/>
      <c r="YI15553" s="68"/>
      <c r="YJ15553" s="68"/>
      <c r="YK15553" s="68"/>
      <c r="YL15553" s="68"/>
      <c r="YM15553" s="68"/>
      <c r="YN15553" s="68"/>
      <c r="YO15553" s="68"/>
      <c r="YP15553" s="68"/>
      <c r="YQ15553" s="68"/>
      <c r="YR15553" s="68"/>
      <c r="YS15553" s="68"/>
      <c r="YT15553" s="68"/>
      <c r="YU15553" s="68"/>
      <c r="YV15553" s="68"/>
      <c r="YW15553" s="68"/>
      <c r="YX15553" s="68">
        <v>0.102593107277845</v>
      </c>
      <c r="YY15553" s="68"/>
      <c r="YZ15553" s="68"/>
      <c r="ZA15553" s="68"/>
      <c r="ZB15553" s="68"/>
      <c r="ZC15553" s="68"/>
      <c r="ZD15553" s="68"/>
    </row>
    <row r="15554" spans="658:680" x14ac:dyDescent="0.25">
      <c r="YH15554" s="68"/>
      <c r="YI15554" s="68"/>
      <c r="YJ15554" s="68"/>
      <c r="YK15554" s="68"/>
      <c r="YL15554" s="68"/>
      <c r="YM15554" s="68"/>
      <c r="YN15554" s="68"/>
      <c r="YO15554" s="68"/>
      <c r="YP15554" s="68"/>
      <c r="YQ15554" s="68"/>
      <c r="YR15554" s="68"/>
      <c r="YS15554" s="68"/>
      <c r="YT15554" s="68"/>
      <c r="YU15554" s="68"/>
      <c r="YV15554" s="68"/>
      <c r="YW15554" s="68"/>
      <c r="YX15554" s="68">
        <v>0.102593107277845</v>
      </c>
      <c r="YY15554" s="68"/>
      <c r="YZ15554" s="68"/>
      <c r="ZA15554" s="68"/>
      <c r="ZB15554" s="68"/>
      <c r="ZC15554" s="68"/>
      <c r="ZD15554" s="68"/>
    </row>
    <row r="15555" spans="658:680" x14ac:dyDescent="0.25">
      <c r="YH15555" s="68"/>
      <c r="YI15555" s="68"/>
      <c r="YJ15555" s="68"/>
      <c r="YK15555" s="68"/>
      <c r="YL15555" s="68"/>
      <c r="YM15555" s="68"/>
      <c r="YN15555" s="68"/>
      <c r="YO15555" s="68"/>
      <c r="YP15555" s="68"/>
      <c r="YQ15555" s="68"/>
      <c r="YR15555" s="68"/>
      <c r="YS15555" s="68"/>
      <c r="YT15555" s="68"/>
      <c r="YU15555" s="68"/>
      <c r="YV15555" s="68"/>
      <c r="YW15555" s="68"/>
      <c r="YX15555" s="68">
        <v>0.102587426930392</v>
      </c>
      <c r="YY15555" s="68"/>
      <c r="YZ15555" s="68"/>
      <c r="ZA15555" s="68"/>
      <c r="ZB15555" s="68"/>
      <c r="ZC15555" s="68"/>
      <c r="ZD15555" s="68"/>
    </row>
    <row r="15556" spans="658:680" x14ac:dyDescent="0.25">
      <c r="YH15556" s="68"/>
      <c r="YI15556" s="68"/>
      <c r="YJ15556" s="68"/>
      <c r="YK15556" s="68"/>
      <c r="YL15556" s="68"/>
      <c r="YM15556" s="68"/>
      <c r="YN15556" s="68"/>
      <c r="YO15556" s="68"/>
      <c r="YP15556" s="68"/>
      <c r="YQ15556" s="68"/>
      <c r="YR15556" s="68"/>
      <c r="YS15556" s="68"/>
      <c r="YT15556" s="68"/>
      <c r="YU15556" s="68"/>
      <c r="YV15556" s="68"/>
      <c r="YW15556" s="68"/>
      <c r="YX15556" s="68">
        <v>0.102587426930392</v>
      </c>
      <c r="YY15556" s="68"/>
      <c r="YZ15556" s="68"/>
      <c r="ZA15556" s="68"/>
      <c r="ZB15556" s="68"/>
      <c r="ZC15556" s="68"/>
      <c r="ZD15556" s="68"/>
    </row>
    <row r="15557" spans="658:680" x14ac:dyDescent="0.25">
      <c r="YH15557" s="68"/>
      <c r="YI15557" s="68"/>
      <c r="YJ15557" s="68"/>
      <c r="YK15557" s="68"/>
      <c r="YL15557" s="68"/>
      <c r="YM15557" s="68"/>
      <c r="YN15557" s="68"/>
      <c r="YO15557" s="68"/>
      <c r="YP15557" s="68"/>
      <c r="YQ15557" s="68"/>
      <c r="YR15557" s="68"/>
      <c r="YS15557" s="68"/>
      <c r="YT15557" s="68"/>
      <c r="YU15557" s="68"/>
      <c r="YV15557" s="68"/>
      <c r="YW15557" s="68"/>
      <c r="YX15557" s="68">
        <v>0.102003958937273</v>
      </c>
      <c r="YY15557" s="68"/>
      <c r="YZ15557" s="68"/>
      <c r="ZA15557" s="68"/>
      <c r="ZB15557" s="68"/>
      <c r="ZC15557" s="68"/>
      <c r="ZD15557" s="68"/>
    </row>
    <row r="15558" spans="658:680" x14ac:dyDescent="0.25">
      <c r="YH15558" s="68"/>
      <c r="YI15558" s="68"/>
      <c r="YJ15558" s="68"/>
      <c r="YK15558" s="68"/>
      <c r="YL15558" s="68"/>
      <c r="YM15558" s="68"/>
      <c r="YN15558" s="68"/>
      <c r="YO15558" s="68"/>
      <c r="YP15558" s="68"/>
      <c r="YQ15558" s="68"/>
      <c r="YR15558" s="68"/>
      <c r="YS15558" s="68"/>
      <c r="YT15558" s="68"/>
      <c r="YU15558" s="68"/>
      <c r="YV15558" s="68"/>
      <c r="YW15558" s="68"/>
      <c r="YX15558" s="68">
        <v>0.102003958937273</v>
      </c>
      <c r="YY15558" s="68"/>
      <c r="YZ15558" s="68"/>
      <c r="ZA15558" s="68"/>
      <c r="ZB15558" s="68"/>
      <c r="ZC15558" s="68"/>
      <c r="ZD15558" s="68"/>
    </row>
    <row r="15559" spans="658:680" x14ac:dyDescent="0.25">
      <c r="YH15559" s="68"/>
      <c r="YI15559" s="68"/>
      <c r="YJ15559" s="68"/>
      <c r="YK15559" s="68"/>
      <c r="YL15559" s="68"/>
      <c r="YM15559" s="68"/>
      <c r="YN15559" s="68"/>
      <c r="YO15559" s="68"/>
      <c r="YP15559" s="68"/>
      <c r="YQ15559" s="68"/>
      <c r="YR15559" s="68"/>
      <c r="YS15559" s="68"/>
      <c r="YT15559" s="68"/>
      <c r="YU15559" s="68"/>
      <c r="YV15559" s="68"/>
      <c r="YW15559" s="68"/>
      <c r="YX15559" s="68">
        <v>0.101993520169692</v>
      </c>
      <c r="YY15559" s="68"/>
      <c r="YZ15559" s="68"/>
      <c r="ZA15559" s="68"/>
      <c r="ZB15559" s="68"/>
      <c r="ZC15559" s="68"/>
      <c r="ZD15559" s="68"/>
    </row>
    <row r="15560" spans="658:680" x14ac:dyDescent="0.25">
      <c r="YH15560" s="68"/>
      <c r="YI15560" s="68"/>
      <c r="YJ15560" s="68"/>
      <c r="YK15560" s="68"/>
      <c r="YL15560" s="68"/>
      <c r="YM15560" s="68"/>
      <c r="YN15560" s="68"/>
      <c r="YO15560" s="68"/>
      <c r="YP15560" s="68"/>
      <c r="YQ15560" s="68"/>
      <c r="YR15560" s="68"/>
      <c r="YS15560" s="68"/>
      <c r="YT15560" s="68"/>
      <c r="YU15560" s="68"/>
      <c r="YV15560" s="68"/>
      <c r="YW15560" s="68"/>
      <c r="YX15560" s="68">
        <v>0.101993520169692</v>
      </c>
      <c r="YY15560" s="68"/>
      <c r="YZ15560" s="68"/>
      <c r="ZA15560" s="68"/>
      <c r="ZB15560" s="68"/>
      <c r="ZC15560" s="68"/>
      <c r="ZD15560" s="68"/>
    </row>
    <row r="15561" spans="658:680" x14ac:dyDescent="0.25">
      <c r="YH15561" s="68"/>
      <c r="YI15561" s="68"/>
      <c r="YJ15561" s="68"/>
      <c r="YK15561" s="68"/>
      <c r="YL15561" s="68"/>
      <c r="YM15561" s="68"/>
      <c r="YN15561" s="68"/>
      <c r="YO15561" s="68"/>
      <c r="YP15561" s="68"/>
      <c r="YQ15561" s="68"/>
      <c r="YR15561" s="68"/>
      <c r="YS15561" s="68"/>
      <c r="YT15561" s="68"/>
      <c r="YU15561" s="68"/>
      <c r="YV15561" s="68"/>
      <c r="YW15561" s="68"/>
      <c r="YX15561" s="68">
        <v>0.101890930017531</v>
      </c>
      <c r="YY15561" s="68"/>
      <c r="YZ15561" s="68"/>
      <c r="ZA15561" s="68"/>
      <c r="ZB15561" s="68"/>
      <c r="ZC15561" s="68"/>
      <c r="ZD15561" s="68"/>
    </row>
    <row r="15562" spans="658:680" x14ac:dyDescent="0.25">
      <c r="YH15562" s="68"/>
      <c r="YI15562" s="68"/>
      <c r="YJ15562" s="68"/>
      <c r="YK15562" s="68"/>
      <c r="YL15562" s="68"/>
      <c r="YM15562" s="68"/>
      <c r="YN15562" s="68"/>
      <c r="YO15562" s="68"/>
      <c r="YP15562" s="68"/>
      <c r="YQ15562" s="68"/>
      <c r="YR15562" s="68"/>
      <c r="YS15562" s="68"/>
      <c r="YT15562" s="68"/>
      <c r="YU15562" s="68"/>
      <c r="YV15562" s="68"/>
      <c r="YW15562" s="68"/>
      <c r="YX15562" s="68">
        <v>0.101890930017531</v>
      </c>
      <c r="YY15562" s="68"/>
      <c r="YZ15562" s="68"/>
      <c r="ZA15562" s="68"/>
      <c r="ZB15562" s="68"/>
      <c r="ZC15562" s="68"/>
      <c r="ZD15562" s="68"/>
    </row>
    <row r="15563" spans="658:680" x14ac:dyDescent="0.25">
      <c r="YH15563" s="68"/>
      <c r="YI15563" s="68"/>
      <c r="YJ15563" s="68"/>
      <c r="YK15563" s="68"/>
      <c r="YL15563" s="68"/>
      <c r="YM15563" s="68"/>
      <c r="YN15563" s="68"/>
      <c r="YO15563" s="68"/>
      <c r="YP15563" s="68"/>
      <c r="YQ15563" s="68"/>
      <c r="YR15563" s="68"/>
      <c r="YS15563" s="68"/>
      <c r="YT15563" s="68"/>
      <c r="YU15563" s="68"/>
      <c r="YV15563" s="68"/>
      <c r="YW15563" s="68"/>
      <c r="YX15563" s="68">
        <v>0.101508019805457</v>
      </c>
      <c r="YY15563" s="68"/>
      <c r="YZ15563" s="68"/>
      <c r="ZA15563" s="68"/>
      <c r="ZB15563" s="68"/>
      <c r="ZC15563" s="68"/>
      <c r="ZD15563" s="68"/>
    </row>
    <row r="15564" spans="658:680" x14ac:dyDescent="0.25">
      <c r="YH15564" s="68"/>
      <c r="YI15564" s="68"/>
      <c r="YJ15564" s="68"/>
      <c r="YK15564" s="68"/>
      <c r="YL15564" s="68"/>
      <c r="YM15564" s="68"/>
      <c r="YN15564" s="68"/>
      <c r="YO15564" s="68"/>
      <c r="YP15564" s="68"/>
      <c r="YQ15564" s="68"/>
      <c r="YR15564" s="68"/>
      <c r="YS15564" s="68"/>
      <c r="YT15564" s="68"/>
      <c r="YU15564" s="68"/>
      <c r="YV15564" s="68"/>
      <c r="YW15564" s="68"/>
      <c r="YX15564" s="68">
        <v>0.101508019805457</v>
      </c>
      <c r="YY15564" s="68"/>
      <c r="YZ15564" s="68"/>
      <c r="ZA15564" s="68"/>
      <c r="ZB15564" s="68"/>
      <c r="ZC15564" s="68"/>
      <c r="ZD15564" s="68"/>
    </row>
    <row r="15565" spans="658:680" x14ac:dyDescent="0.25">
      <c r="YH15565" s="68"/>
      <c r="YI15565" s="68"/>
      <c r="YJ15565" s="68"/>
      <c r="YK15565" s="68"/>
      <c r="YL15565" s="68"/>
      <c r="YM15565" s="68"/>
      <c r="YN15565" s="68"/>
      <c r="YO15565" s="68"/>
      <c r="YP15565" s="68"/>
      <c r="YQ15565" s="68"/>
      <c r="YR15565" s="68"/>
      <c r="YS15565" s="68"/>
      <c r="YT15565" s="68"/>
      <c r="YU15565" s="68"/>
      <c r="YV15565" s="68"/>
      <c r="YW15565" s="68"/>
      <c r="YX15565" s="68">
        <v>0.101227490809967</v>
      </c>
      <c r="YY15565" s="68"/>
      <c r="YZ15565" s="68"/>
      <c r="ZA15565" s="68"/>
      <c r="ZB15565" s="68"/>
      <c r="ZC15565" s="68"/>
      <c r="ZD15565" s="68"/>
    </row>
    <row r="15566" spans="658:680" x14ac:dyDescent="0.25">
      <c r="YH15566" s="68"/>
      <c r="YI15566" s="68"/>
      <c r="YJ15566" s="68"/>
      <c r="YK15566" s="68"/>
      <c r="YL15566" s="68"/>
      <c r="YM15566" s="68"/>
      <c r="YN15566" s="68"/>
      <c r="YO15566" s="68"/>
      <c r="YP15566" s="68"/>
      <c r="YQ15566" s="68"/>
      <c r="YR15566" s="68"/>
      <c r="YS15566" s="68"/>
      <c r="YT15566" s="68"/>
      <c r="YU15566" s="68"/>
      <c r="YV15566" s="68"/>
      <c r="YW15566" s="68"/>
      <c r="YX15566" s="68">
        <v>0.101164901326074</v>
      </c>
      <c r="YY15566" s="68"/>
      <c r="YZ15566" s="68"/>
      <c r="ZA15566" s="68"/>
      <c r="ZB15566" s="68"/>
      <c r="ZC15566" s="68"/>
      <c r="ZD15566" s="68"/>
    </row>
    <row r="15567" spans="658:680" x14ac:dyDescent="0.25">
      <c r="YH15567" s="68"/>
      <c r="YI15567" s="68"/>
      <c r="YJ15567" s="68"/>
      <c r="YK15567" s="68"/>
      <c r="YL15567" s="68"/>
      <c r="YM15567" s="68"/>
      <c r="YN15567" s="68"/>
      <c r="YO15567" s="68"/>
      <c r="YP15567" s="68"/>
      <c r="YQ15567" s="68"/>
      <c r="YR15567" s="68"/>
      <c r="YS15567" s="68"/>
      <c r="YT15567" s="68"/>
      <c r="YU15567" s="68"/>
      <c r="YV15567" s="68"/>
      <c r="YW15567" s="68"/>
      <c r="YX15567" s="68">
        <v>0.101164901326074</v>
      </c>
      <c r="YY15567" s="68"/>
      <c r="YZ15567" s="68"/>
      <c r="ZA15567" s="68"/>
      <c r="ZB15567" s="68"/>
      <c r="ZC15567" s="68"/>
      <c r="ZD15567" s="68"/>
    </row>
    <row r="15568" spans="658:680" x14ac:dyDescent="0.25">
      <c r="YH15568" s="68"/>
      <c r="YI15568" s="68"/>
      <c r="YJ15568" s="68"/>
      <c r="YK15568" s="68"/>
      <c r="YL15568" s="68"/>
      <c r="YM15568" s="68"/>
      <c r="YN15568" s="68"/>
      <c r="YO15568" s="68"/>
      <c r="YP15568" s="68"/>
      <c r="YQ15568" s="68"/>
      <c r="YR15568" s="68"/>
      <c r="YS15568" s="68"/>
      <c r="YT15568" s="68"/>
      <c r="YU15568" s="68"/>
      <c r="YV15568" s="68"/>
      <c r="YW15568" s="68"/>
      <c r="YX15568" s="68">
        <v>0.10103710994221</v>
      </c>
      <c r="YY15568" s="68"/>
      <c r="YZ15568" s="68"/>
      <c r="ZA15568" s="68"/>
      <c r="ZB15568" s="68"/>
      <c r="ZC15568" s="68"/>
      <c r="ZD15568" s="68"/>
    </row>
    <row r="15569" spans="658:680" x14ac:dyDescent="0.25">
      <c r="YH15569" s="68"/>
      <c r="YI15569" s="68"/>
      <c r="YJ15569" s="68"/>
      <c r="YK15569" s="68"/>
      <c r="YL15569" s="68"/>
      <c r="YM15569" s="68"/>
      <c r="YN15569" s="68"/>
      <c r="YO15569" s="68"/>
      <c r="YP15569" s="68"/>
      <c r="YQ15569" s="68"/>
      <c r="YR15569" s="68"/>
      <c r="YS15569" s="68"/>
      <c r="YT15569" s="68"/>
      <c r="YU15569" s="68"/>
      <c r="YV15569" s="68"/>
      <c r="YW15569" s="68"/>
      <c r="YX15569" s="68">
        <v>0.10103710994221</v>
      </c>
      <c r="YY15569" s="68"/>
      <c r="YZ15569" s="68"/>
      <c r="ZA15569" s="68"/>
      <c r="ZB15569" s="68"/>
      <c r="ZC15569" s="68"/>
      <c r="ZD15569" s="68"/>
    </row>
    <row r="15570" spans="658:680" x14ac:dyDescent="0.25">
      <c r="YH15570" s="68"/>
      <c r="YI15570" s="68"/>
      <c r="YJ15570" s="68"/>
      <c r="YK15570" s="68"/>
      <c r="YL15570" s="68"/>
      <c r="YM15570" s="68"/>
      <c r="YN15570" s="68"/>
      <c r="YO15570" s="68"/>
      <c r="YP15570" s="68"/>
      <c r="YQ15570" s="68"/>
      <c r="YR15570" s="68"/>
      <c r="YS15570" s="68"/>
      <c r="YT15570" s="68"/>
      <c r="YU15570" s="68"/>
      <c r="YV15570" s="68"/>
      <c r="YW15570" s="68"/>
      <c r="YX15570" s="68">
        <v>0.10086764259100001</v>
      </c>
      <c r="YY15570" s="68"/>
      <c r="YZ15570" s="68"/>
      <c r="ZA15570" s="68"/>
      <c r="ZB15570" s="68"/>
      <c r="ZC15570" s="68"/>
      <c r="ZD15570" s="68"/>
    </row>
    <row r="15571" spans="658:680" x14ac:dyDescent="0.25">
      <c r="YH15571" s="68"/>
      <c r="YI15571" s="68"/>
      <c r="YJ15571" s="68"/>
      <c r="YK15571" s="68"/>
      <c r="YL15571" s="68"/>
      <c r="YM15571" s="68"/>
      <c r="YN15571" s="68"/>
      <c r="YO15571" s="68"/>
      <c r="YP15571" s="68"/>
      <c r="YQ15571" s="68"/>
      <c r="YR15571" s="68"/>
      <c r="YS15571" s="68"/>
      <c r="YT15571" s="68"/>
      <c r="YU15571" s="68"/>
      <c r="YV15571" s="68"/>
      <c r="YW15571" s="68"/>
      <c r="YX15571" s="68">
        <v>0.10086764259100001</v>
      </c>
      <c r="YY15571" s="68"/>
      <c r="YZ15571" s="68"/>
      <c r="ZA15571" s="68"/>
      <c r="ZB15571" s="68"/>
      <c r="ZC15571" s="68"/>
      <c r="ZD15571" s="68"/>
    </row>
    <row r="15572" spans="658:680" x14ac:dyDescent="0.25">
      <c r="YH15572" s="68"/>
      <c r="YI15572" s="68"/>
      <c r="YJ15572" s="68"/>
      <c r="YK15572" s="68"/>
      <c r="YL15572" s="68"/>
      <c r="YM15572" s="68"/>
      <c r="YN15572" s="68"/>
      <c r="YO15572" s="68"/>
      <c r="YP15572" s="68"/>
      <c r="YQ15572" s="68"/>
      <c r="YR15572" s="68"/>
      <c r="YS15572" s="68"/>
      <c r="YT15572" s="68"/>
      <c r="YU15572" s="68"/>
      <c r="YV15572" s="68"/>
      <c r="YW15572" s="68"/>
      <c r="YX15572" s="68">
        <v>0.100364333049106</v>
      </c>
      <c r="YY15572" s="68"/>
      <c r="YZ15572" s="68"/>
      <c r="ZA15572" s="68"/>
      <c r="ZB15572" s="68"/>
      <c r="ZC15572" s="68"/>
      <c r="ZD15572" s="68"/>
    </row>
    <row r="15573" spans="658:680" x14ac:dyDescent="0.25">
      <c r="YH15573" s="68"/>
      <c r="YI15573" s="68"/>
      <c r="YJ15573" s="68"/>
      <c r="YK15573" s="68"/>
      <c r="YL15573" s="68"/>
      <c r="YM15573" s="68"/>
      <c r="YN15573" s="68"/>
      <c r="YO15573" s="68"/>
      <c r="YP15573" s="68"/>
      <c r="YQ15573" s="68"/>
      <c r="YR15573" s="68"/>
      <c r="YS15573" s="68"/>
      <c r="YT15573" s="68"/>
      <c r="YU15573" s="68"/>
      <c r="YV15573" s="68"/>
      <c r="YW15573" s="68"/>
      <c r="YX15573" s="68">
        <v>0.100364333049106</v>
      </c>
      <c r="YY15573" s="68"/>
      <c r="YZ15573" s="68"/>
      <c r="ZA15573" s="68"/>
      <c r="ZB15573" s="68"/>
      <c r="ZC15573" s="68"/>
      <c r="ZD15573" s="68"/>
    </row>
    <row r="15574" spans="658:680" x14ac:dyDescent="0.25">
      <c r="YH15574" s="68"/>
      <c r="YI15574" s="68"/>
      <c r="YJ15574" s="68"/>
      <c r="YK15574" s="68"/>
      <c r="YL15574" s="68"/>
      <c r="YM15574" s="68"/>
      <c r="YN15574" s="68"/>
      <c r="YO15574" s="68"/>
      <c r="YP15574" s="68"/>
      <c r="YQ15574" s="68"/>
      <c r="YR15574" s="68"/>
      <c r="YS15574" s="68"/>
      <c r="YT15574" s="68"/>
      <c r="YU15574" s="68"/>
      <c r="YV15574" s="68"/>
      <c r="YW15574" s="68"/>
      <c r="YX15574" s="68">
        <v>0.10032261630858599</v>
      </c>
      <c r="YY15574" s="68"/>
      <c r="YZ15574" s="68"/>
      <c r="ZA15574" s="68"/>
      <c r="ZB15574" s="68"/>
      <c r="ZC15574" s="68"/>
      <c r="ZD15574" s="68"/>
    </row>
    <row r="15575" spans="658:680" x14ac:dyDescent="0.25">
      <c r="YH15575" s="68"/>
      <c r="YI15575" s="68"/>
      <c r="YJ15575" s="68"/>
      <c r="YK15575" s="68"/>
      <c r="YL15575" s="68"/>
      <c r="YM15575" s="68"/>
      <c r="YN15575" s="68"/>
      <c r="YO15575" s="68"/>
      <c r="YP15575" s="68"/>
      <c r="YQ15575" s="68"/>
      <c r="YR15575" s="68"/>
      <c r="YS15575" s="68"/>
      <c r="YT15575" s="68"/>
      <c r="YU15575" s="68"/>
      <c r="YV15575" s="68"/>
      <c r="YW15575" s="68"/>
      <c r="YX15575" s="68">
        <v>0.10032261630858599</v>
      </c>
      <c r="YY15575" s="68"/>
      <c r="YZ15575" s="68"/>
      <c r="ZA15575" s="68"/>
      <c r="ZB15575" s="68"/>
      <c r="ZC15575" s="68"/>
      <c r="ZD15575" s="68"/>
    </row>
    <row r="15576" spans="658:680" x14ac:dyDescent="0.25">
      <c r="YH15576" s="68"/>
      <c r="YI15576" s="68"/>
      <c r="YJ15576" s="68"/>
      <c r="YK15576" s="68"/>
      <c r="YL15576" s="68"/>
      <c r="YM15576" s="68"/>
      <c r="YN15576" s="68"/>
      <c r="YO15576" s="68"/>
      <c r="YP15576" s="68"/>
      <c r="YQ15576" s="68"/>
      <c r="YR15576" s="68"/>
      <c r="YS15576" s="68"/>
      <c r="YT15576" s="68"/>
      <c r="YU15576" s="68"/>
      <c r="YV15576" s="68"/>
      <c r="YW15576" s="68"/>
      <c r="YX15576" s="68">
        <v>0.100111734582499</v>
      </c>
      <c r="YY15576" s="68"/>
      <c r="YZ15576" s="68"/>
      <c r="ZA15576" s="68"/>
      <c r="ZB15576" s="68"/>
      <c r="ZC15576" s="68"/>
      <c r="ZD15576" s="68"/>
    </row>
    <row r="15577" spans="658:680" x14ac:dyDescent="0.25">
      <c r="YH15577" s="68"/>
      <c r="YI15577" s="68"/>
      <c r="YJ15577" s="68"/>
      <c r="YK15577" s="68"/>
      <c r="YL15577" s="68"/>
      <c r="YM15577" s="68"/>
      <c r="YN15577" s="68"/>
      <c r="YO15577" s="68"/>
      <c r="YP15577" s="68"/>
      <c r="YQ15577" s="68"/>
      <c r="YR15577" s="68"/>
      <c r="YS15577" s="68"/>
      <c r="YT15577" s="68"/>
      <c r="YU15577" s="68"/>
      <c r="YV15577" s="68"/>
      <c r="YW15577" s="68"/>
      <c r="YX15577" s="68">
        <v>0.100111734582499</v>
      </c>
      <c r="YY15577" s="68"/>
      <c r="YZ15577" s="68"/>
      <c r="ZA15577" s="68"/>
      <c r="ZB15577" s="68"/>
      <c r="ZC15577" s="68"/>
      <c r="ZD15577" s="68"/>
    </row>
    <row r="15578" spans="658:680" x14ac:dyDescent="0.25">
      <c r="YH15578" s="68"/>
      <c r="YI15578" s="68"/>
      <c r="YJ15578" s="68"/>
      <c r="YK15578" s="68"/>
      <c r="YL15578" s="68"/>
      <c r="YM15578" s="68"/>
      <c r="YN15578" s="68"/>
      <c r="YO15578" s="68"/>
      <c r="YP15578" s="68"/>
      <c r="YQ15578" s="68"/>
      <c r="YR15578" s="68"/>
      <c r="YS15578" s="68"/>
      <c r="YT15578" s="68"/>
      <c r="YU15578" s="68"/>
      <c r="YV15578" s="68"/>
      <c r="YW15578" s="68"/>
      <c r="YX15578" s="68">
        <v>0.100092765351986</v>
      </c>
      <c r="YY15578" s="68"/>
      <c r="YZ15578" s="68"/>
      <c r="ZA15578" s="68"/>
      <c r="ZB15578" s="68"/>
      <c r="ZC15578" s="68"/>
      <c r="ZD15578" s="68"/>
    </row>
    <row r="15579" spans="658:680" x14ac:dyDescent="0.25">
      <c r="YH15579" s="68"/>
      <c r="YI15579" s="68"/>
      <c r="YJ15579" s="68"/>
      <c r="YK15579" s="68"/>
      <c r="YL15579" s="68"/>
      <c r="YM15579" s="68"/>
      <c r="YN15579" s="68"/>
      <c r="YO15579" s="68"/>
      <c r="YP15579" s="68"/>
      <c r="YQ15579" s="68"/>
      <c r="YR15579" s="68"/>
      <c r="YS15579" s="68"/>
      <c r="YT15579" s="68"/>
      <c r="YU15579" s="68"/>
      <c r="YV15579" s="68"/>
      <c r="YW15579" s="68"/>
      <c r="YX15579" s="68">
        <v>0.100092765351986</v>
      </c>
      <c r="YY15579" s="68"/>
      <c r="YZ15579" s="68"/>
      <c r="ZA15579" s="68"/>
      <c r="ZB15579" s="68"/>
      <c r="ZC15579" s="68"/>
      <c r="ZD15579" s="68"/>
    </row>
    <row r="15580" spans="658:680" x14ac:dyDescent="0.25">
      <c r="YH15580" s="68"/>
      <c r="YI15580" s="68"/>
      <c r="YJ15580" s="68"/>
      <c r="YK15580" s="68"/>
      <c r="YL15580" s="68"/>
      <c r="YM15580" s="68"/>
      <c r="YN15580" s="68"/>
      <c r="YO15580" s="68"/>
      <c r="YP15580" s="68"/>
      <c r="YQ15580" s="68"/>
      <c r="YR15580" s="68"/>
      <c r="YS15580" s="68"/>
      <c r="YT15580" s="68"/>
      <c r="YU15580" s="68"/>
      <c r="YV15580" s="68"/>
      <c r="YW15580" s="68"/>
      <c r="YX15580" s="68">
        <v>9.9834798093324698E-2</v>
      </c>
      <c r="YY15580" s="68"/>
      <c r="YZ15580" s="68"/>
      <c r="ZA15580" s="68"/>
      <c r="ZB15580" s="68"/>
      <c r="ZC15580" s="68"/>
      <c r="ZD15580" s="68"/>
    </row>
    <row r="15581" spans="658:680" x14ac:dyDescent="0.25">
      <c r="YH15581" s="68"/>
      <c r="YI15581" s="68"/>
      <c r="YJ15581" s="68"/>
      <c r="YK15581" s="68"/>
      <c r="YL15581" s="68"/>
      <c r="YM15581" s="68"/>
      <c r="YN15581" s="68"/>
      <c r="YO15581" s="68"/>
      <c r="YP15581" s="68"/>
      <c r="YQ15581" s="68"/>
      <c r="YR15581" s="68"/>
      <c r="YS15581" s="68"/>
      <c r="YT15581" s="68"/>
      <c r="YU15581" s="68"/>
      <c r="YV15581" s="68"/>
      <c r="YW15581" s="68"/>
      <c r="YX15581" s="68">
        <v>9.9834798093324698E-2</v>
      </c>
      <c r="YY15581" s="68"/>
      <c r="YZ15581" s="68"/>
      <c r="ZA15581" s="68"/>
      <c r="ZB15581" s="68"/>
      <c r="ZC15581" s="68"/>
      <c r="ZD15581" s="68"/>
    </row>
    <row r="15582" spans="658:680" x14ac:dyDescent="0.25">
      <c r="YH15582" s="68"/>
      <c r="YI15582" s="68"/>
      <c r="YJ15582" s="68"/>
      <c r="YK15582" s="68"/>
      <c r="YL15582" s="68"/>
      <c r="YM15582" s="68"/>
      <c r="YN15582" s="68"/>
      <c r="YO15582" s="68"/>
      <c r="YP15582" s="68"/>
      <c r="YQ15582" s="68"/>
      <c r="YR15582" s="68"/>
      <c r="YS15582" s="68"/>
      <c r="YT15582" s="68"/>
      <c r="YU15582" s="68"/>
      <c r="YV15582" s="68"/>
      <c r="YW15582" s="68"/>
      <c r="YX15582" s="68">
        <v>9.9721728872699394E-2</v>
      </c>
      <c r="YY15582" s="68"/>
      <c r="YZ15582" s="68"/>
      <c r="ZA15582" s="68"/>
      <c r="ZB15582" s="68"/>
      <c r="ZC15582" s="68"/>
      <c r="ZD15582" s="68"/>
    </row>
    <row r="15583" spans="658:680" x14ac:dyDescent="0.25">
      <c r="YH15583" s="68"/>
      <c r="YI15583" s="68"/>
      <c r="YJ15583" s="68"/>
      <c r="YK15583" s="68"/>
      <c r="YL15583" s="68"/>
      <c r="YM15583" s="68"/>
      <c r="YN15583" s="68"/>
      <c r="YO15583" s="68"/>
      <c r="YP15583" s="68"/>
      <c r="YQ15583" s="68"/>
      <c r="YR15583" s="68"/>
      <c r="YS15583" s="68"/>
      <c r="YT15583" s="68"/>
      <c r="YU15583" s="68"/>
      <c r="YV15583" s="68"/>
      <c r="YW15583" s="68"/>
      <c r="YX15583" s="68">
        <v>9.9721728872699394E-2</v>
      </c>
      <c r="YY15583" s="68"/>
      <c r="YZ15583" s="68"/>
      <c r="ZA15583" s="68"/>
      <c r="ZB15583" s="68"/>
      <c r="ZC15583" s="68"/>
      <c r="ZD15583" s="68"/>
    </row>
    <row r="15584" spans="658:680" x14ac:dyDescent="0.25">
      <c r="YH15584" s="68"/>
      <c r="YI15584" s="68"/>
      <c r="YJ15584" s="68"/>
      <c r="YK15584" s="68"/>
      <c r="YL15584" s="68"/>
      <c r="YM15584" s="68"/>
      <c r="YN15584" s="68"/>
      <c r="YO15584" s="68"/>
      <c r="YP15584" s="68"/>
      <c r="YQ15584" s="68"/>
      <c r="YR15584" s="68"/>
      <c r="YS15584" s="68"/>
      <c r="YT15584" s="68"/>
      <c r="YU15584" s="68"/>
      <c r="YV15584" s="68"/>
      <c r="YW15584" s="68"/>
      <c r="YX15584" s="68">
        <v>9.9667853910607201E-2</v>
      </c>
      <c r="YY15584" s="68"/>
      <c r="YZ15584" s="68"/>
      <c r="ZA15584" s="68"/>
      <c r="ZB15584" s="68"/>
      <c r="ZC15584" s="68"/>
      <c r="ZD15584" s="68"/>
    </row>
    <row r="15585" spans="658:680" x14ac:dyDescent="0.25">
      <c r="YH15585" s="68"/>
      <c r="YI15585" s="68"/>
      <c r="YJ15585" s="68"/>
      <c r="YK15585" s="68"/>
      <c r="YL15585" s="68"/>
      <c r="YM15585" s="68"/>
      <c r="YN15585" s="68"/>
      <c r="YO15585" s="68"/>
      <c r="YP15585" s="68"/>
      <c r="YQ15585" s="68"/>
      <c r="YR15585" s="68"/>
      <c r="YS15585" s="68"/>
      <c r="YT15585" s="68"/>
      <c r="YU15585" s="68"/>
      <c r="YV15585" s="68"/>
      <c r="YW15585" s="68"/>
      <c r="YX15585" s="68">
        <v>9.9667853910607201E-2</v>
      </c>
      <c r="YY15585" s="68"/>
      <c r="YZ15585" s="68"/>
      <c r="ZA15585" s="68"/>
      <c r="ZB15585" s="68"/>
      <c r="ZC15585" s="68"/>
      <c r="ZD15585" s="68"/>
    </row>
    <row r="15586" spans="658:680" x14ac:dyDescent="0.25">
      <c r="YH15586" s="68"/>
      <c r="YI15586" s="68"/>
      <c r="YJ15586" s="68"/>
      <c r="YK15586" s="68"/>
      <c r="YL15586" s="68"/>
      <c r="YM15586" s="68"/>
      <c r="YN15586" s="68"/>
      <c r="YO15586" s="68"/>
      <c r="YP15586" s="68"/>
      <c r="YQ15586" s="68"/>
      <c r="YR15586" s="68"/>
      <c r="YS15586" s="68"/>
      <c r="YT15586" s="68"/>
      <c r="YU15586" s="68"/>
      <c r="YV15586" s="68"/>
      <c r="YW15586" s="68"/>
      <c r="YX15586" s="68">
        <v>9.9337602254387106E-2</v>
      </c>
      <c r="YY15586" s="68"/>
      <c r="YZ15586" s="68"/>
      <c r="ZA15586" s="68"/>
      <c r="ZB15586" s="68"/>
      <c r="ZC15586" s="68"/>
      <c r="ZD15586" s="68"/>
    </row>
    <row r="15587" spans="658:680" x14ac:dyDescent="0.25">
      <c r="YH15587" s="68"/>
      <c r="YI15587" s="68"/>
      <c r="YJ15587" s="68"/>
      <c r="YK15587" s="68"/>
      <c r="YL15587" s="68"/>
      <c r="YM15587" s="68"/>
      <c r="YN15587" s="68"/>
      <c r="YO15587" s="68"/>
      <c r="YP15587" s="68"/>
      <c r="YQ15587" s="68"/>
      <c r="YR15587" s="68"/>
      <c r="YS15587" s="68"/>
      <c r="YT15587" s="68"/>
      <c r="YU15587" s="68"/>
      <c r="YV15587" s="68"/>
      <c r="YW15587" s="68"/>
      <c r="YX15587" s="68">
        <v>9.9337602254387106E-2</v>
      </c>
      <c r="YY15587" s="68"/>
      <c r="YZ15587" s="68"/>
      <c r="ZA15587" s="68"/>
      <c r="ZB15587" s="68"/>
      <c r="ZC15587" s="68"/>
      <c r="ZD15587" s="68"/>
    </row>
    <row r="15588" spans="658:680" x14ac:dyDescent="0.25">
      <c r="YH15588" s="68"/>
      <c r="YI15588" s="68"/>
      <c r="YJ15588" s="68"/>
      <c r="YK15588" s="68"/>
      <c r="YL15588" s="68"/>
      <c r="YM15588" s="68"/>
      <c r="YN15588" s="68"/>
      <c r="YO15588" s="68"/>
      <c r="YP15588" s="68"/>
      <c r="YQ15588" s="68"/>
      <c r="YR15588" s="68"/>
      <c r="YS15588" s="68"/>
      <c r="YT15588" s="68"/>
      <c r="YU15588" s="68"/>
      <c r="YV15588" s="68"/>
      <c r="YW15588" s="68"/>
      <c r="YX15588" s="68">
        <v>9.8920524243118799E-2</v>
      </c>
      <c r="YY15588" s="68"/>
      <c r="YZ15588" s="68"/>
      <c r="ZA15588" s="68"/>
      <c r="ZB15588" s="68"/>
      <c r="ZC15588" s="68"/>
      <c r="ZD15588" s="68"/>
    </row>
    <row r="15589" spans="658:680" x14ac:dyDescent="0.25">
      <c r="YH15589" s="68"/>
      <c r="YI15589" s="68"/>
      <c r="YJ15589" s="68"/>
      <c r="YK15589" s="68"/>
      <c r="YL15589" s="68"/>
      <c r="YM15589" s="68"/>
      <c r="YN15589" s="68"/>
      <c r="YO15589" s="68"/>
      <c r="YP15589" s="68"/>
      <c r="YQ15589" s="68"/>
      <c r="YR15589" s="68"/>
      <c r="YS15589" s="68"/>
      <c r="YT15589" s="68"/>
      <c r="YU15589" s="68"/>
      <c r="YV15589" s="68"/>
      <c r="YW15589" s="68"/>
      <c r="YX15589" s="68">
        <v>9.8920524243118799E-2</v>
      </c>
      <c r="YY15589" s="68"/>
      <c r="YZ15589" s="68"/>
      <c r="ZA15589" s="68"/>
      <c r="ZB15589" s="68"/>
      <c r="ZC15589" s="68"/>
      <c r="ZD15589" s="68"/>
    </row>
    <row r="15590" spans="658:680" x14ac:dyDescent="0.25">
      <c r="YH15590" s="68"/>
      <c r="YI15590" s="68"/>
      <c r="YJ15590" s="68"/>
      <c r="YK15590" s="68"/>
      <c r="YL15590" s="68"/>
      <c r="YM15590" s="68"/>
      <c r="YN15590" s="68"/>
      <c r="YO15590" s="68"/>
      <c r="YP15590" s="68"/>
      <c r="YQ15590" s="68"/>
      <c r="YR15590" s="68"/>
      <c r="YS15590" s="68"/>
      <c r="YT15590" s="68"/>
      <c r="YU15590" s="68"/>
      <c r="YV15590" s="68"/>
      <c r="YW15590" s="68"/>
      <c r="YX15590" s="68">
        <v>9.8585558548749799E-2</v>
      </c>
      <c r="YY15590" s="68"/>
      <c r="YZ15590" s="68"/>
      <c r="ZA15590" s="68"/>
      <c r="ZB15590" s="68"/>
      <c r="ZC15590" s="68"/>
      <c r="ZD15590" s="68"/>
    </row>
    <row r="15591" spans="658:680" x14ac:dyDescent="0.25">
      <c r="YH15591" s="68"/>
      <c r="YI15591" s="68"/>
      <c r="YJ15591" s="68"/>
      <c r="YK15591" s="68"/>
      <c r="YL15591" s="68"/>
      <c r="YM15591" s="68"/>
      <c r="YN15591" s="68"/>
      <c r="YO15591" s="68"/>
      <c r="YP15591" s="68"/>
      <c r="YQ15591" s="68"/>
      <c r="YR15591" s="68"/>
      <c r="YS15591" s="68"/>
      <c r="YT15591" s="68"/>
      <c r="YU15591" s="68"/>
      <c r="YV15591" s="68"/>
      <c r="YW15591" s="68"/>
      <c r="YX15591" s="68">
        <v>9.8585558548749799E-2</v>
      </c>
      <c r="YY15591" s="68"/>
      <c r="YZ15591" s="68"/>
      <c r="ZA15591" s="68"/>
      <c r="ZB15591" s="68"/>
      <c r="ZC15591" s="68"/>
      <c r="ZD15591" s="68"/>
    </row>
    <row r="15592" spans="658:680" x14ac:dyDescent="0.25">
      <c r="YH15592" s="68"/>
      <c r="YI15592" s="68"/>
      <c r="YJ15592" s="68"/>
      <c r="YK15592" s="68"/>
      <c r="YL15592" s="68"/>
      <c r="YM15592" s="68"/>
      <c r="YN15592" s="68"/>
      <c r="YO15592" s="68"/>
      <c r="YP15592" s="68"/>
      <c r="YQ15592" s="68"/>
      <c r="YR15592" s="68"/>
      <c r="YS15592" s="68"/>
      <c r="YT15592" s="68"/>
      <c r="YU15592" s="68"/>
      <c r="YV15592" s="68"/>
      <c r="YW15592" s="68"/>
      <c r="YX15592" s="68">
        <v>9.8548195801191202E-2</v>
      </c>
      <c r="YY15592" s="68"/>
      <c r="YZ15592" s="68"/>
      <c r="ZA15592" s="68"/>
      <c r="ZB15592" s="68"/>
      <c r="ZC15592" s="68"/>
      <c r="ZD15592" s="68"/>
    </row>
    <row r="15593" spans="658:680" x14ac:dyDescent="0.25">
      <c r="YH15593" s="68"/>
      <c r="YI15593" s="68"/>
      <c r="YJ15593" s="68"/>
      <c r="YK15593" s="68"/>
      <c r="YL15593" s="68"/>
      <c r="YM15593" s="68"/>
      <c r="YN15593" s="68"/>
      <c r="YO15593" s="68"/>
      <c r="YP15593" s="68"/>
      <c r="YQ15593" s="68"/>
      <c r="YR15593" s="68"/>
      <c r="YS15593" s="68"/>
      <c r="YT15593" s="68"/>
      <c r="YU15593" s="68"/>
      <c r="YV15593" s="68"/>
      <c r="YW15593" s="68"/>
      <c r="YX15593" s="68">
        <v>9.8548195801191202E-2</v>
      </c>
      <c r="YY15593" s="68"/>
      <c r="YZ15593" s="68"/>
      <c r="ZA15593" s="68"/>
      <c r="ZB15593" s="68"/>
      <c r="ZC15593" s="68"/>
      <c r="ZD15593" s="68"/>
    </row>
    <row r="15594" spans="658:680" x14ac:dyDescent="0.25">
      <c r="YH15594" s="68"/>
      <c r="YI15594" s="68"/>
      <c r="YJ15594" s="68"/>
      <c r="YK15594" s="68"/>
      <c r="YL15594" s="68"/>
      <c r="YM15594" s="68"/>
      <c r="YN15594" s="68"/>
      <c r="YO15594" s="68"/>
      <c r="YP15594" s="68"/>
      <c r="YQ15594" s="68"/>
      <c r="YR15594" s="68"/>
      <c r="YS15594" s="68"/>
      <c r="YT15594" s="68"/>
      <c r="YU15594" s="68"/>
      <c r="YV15594" s="68"/>
      <c r="YW15594" s="68"/>
      <c r="YX15594" s="68">
        <v>9.8368471539167807E-2</v>
      </c>
      <c r="YY15594" s="68"/>
      <c r="YZ15594" s="68"/>
      <c r="ZA15594" s="68"/>
      <c r="ZB15594" s="68"/>
      <c r="ZC15594" s="68"/>
      <c r="ZD15594" s="68"/>
    </row>
    <row r="15595" spans="658:680" x14ac:dyDescent="0.25">
      <c r="YH15595" s="68"/>
      <c r="YI15595" s="68"/>
      <c r="YJ15595" s="68"/>
      <c r="YK15595" s="68"/>
      <c r="YL15595" s="68"/>
      <c r="YM15595" s="68"/>
      <c r="YN15595" s="68"/>
      <c r="YO15595" s="68"/>
      <c r="YP15595" s="68"/>
      <c r="YQ15595" s="68"/>
      <c r="YR15595" s="68"/>
      <c r="YS15595" s="68"/>
      <c r="YT15595" s="68"/>
      <c r="YU15595" s="68"/>
      <c r="YV15595" s="68"/>
      <c r="YW15595" s="68"/>
      <c r="YX15595" s="68">
        <v>9.8368471539167807E-2</v>
      </c>
      <c r="YY15595" s="68"/>
      <c r="YZ15595" s="68"/>
      <c r="ZA15595" s="68"/>
      <c r="ZB15595" s="68"/>
      <c r="ZC15595" s="68"/>
      <c r="ZD15595" s="68"/>
    </row>
    <row r="15596" spans="658:680" x14ac:dyDescent="0.25">
      <c r="YH15596" s="68"/>
      <c r="YI15596" s="68"/>
      <c r="YJ15596" s="68"/>
      <c r="YK15596" s="68"/>
      <c r="YL15596" s="68"/>
      <c r="YM15596" s="68"/>
      <c r="YN15596" s="68"/>
      <c r="YO15596" s="68"/>
      <c r="YP15596" s="68"/>
      <c r="YQ15596" s="68"/>
      <c r="YR15596" s="68"/>
      <c r="YS15596" s="68"/>
      <c r="YT15596" s="68"/>
      <c r="YU15596" s="68"/>
      <c r="YV15596" s="68"/>
      <c r="YW15596" s="68"/>
      <c r="YX15596" s="68">
        <v>9.8351333758684698E-2</v>
      </c>
      <c r="YY15596" s="68"/>
      <c r="YZ15596" s="68"/>
      <c r="ZA15596" s="68"/>
      <c r="ZB15596" s="68"/>
      <c r="ZC15596" s="68"/>
      <c r="ZD15596" s="68"/>
    </row>
    <row r="15597" spans="658:680" x14ac:dyDescent="0.25">
      <c r="YH15597" s="68"/>
      <c r="YI15597" s="68"/>
      <c r="YJ15597" s="68"/>
      <c r="YK15597" s="68"/>
      <c r="YL15597" s="68"/>
      <c r="YM15597" s="68"/>
      <c r="YN15597" s="68"/>
      <c r="YO15597" s="68"/>
      <c r="YP15597" s="68"/>
      <c r="YQ15597" s="68"/>
      <c r="YR15597" s="68"/>
      <c r="YS15597" s="68"/>
      <c r="YT15597" s="68"/>
      <c r="YU15597" s="68"/>
      <c r="YV15597" s="68"/>
      <c r="YW15597" s="68"/>
      <c r="YX15597" s="68">
        <v>9.8351333758684698E-2</v>
      </c>
      <c r="YY15597" s="68"/>
      <c r="YZ15597" s="68"/>
      <c r="ZA15597" s="68"/>
      <c r="ZB15597" s="68"/>
      <c r="ZC15597" s="68"/>
      <c r="ZD15597" s="68"/>
    </row>
    <row r="15598" spans="658:680" x14ac:dyDescent="0.25">
      <c r="YH15598" s="68"/>
      <c r="YI15598" s="68"/>
      <c r="YJ15598" s="68"/>
      <c r="YK15598" s="68"/>
      <c r="YL15598" s="68"/>
      <c r="YM15598" s="68"/>
      <c r="YN15598" s="68"/>
      <c r="YO15598" s="68"/>
      <c r="YP15598" s="68"/>
      <c r="YQ15598" s="68"/>
      <c r="YR15598" s="68"/>
      <c r="YS15598" s="68"/>
      <c r="YT15598" s="68"/>
      <c r="YU15598" s="68"/>
      <c r="YV15598" s="68"/>
      <c r="YW15598" s="68"/>
      <c r="YX15598" s="68">
        <v>9.8142740088944705E-2</v>
      </c>
      <c r="YY15598" s="68"/>
      <c r="YZ15598" s="68"/>
      <c r="ZA15598" s="68"/>
      <c r="ZB15598" s="68"/>
      <c r="ZC15598" s="68"/>
      <c r="ZD15598" s="68"/>
    </row>
    <row r="15599" spans="658:680" x14ac:dyDescent="0.25">
      <c r="YH15599" s="68"/>
      <c r="YI15599" s="68"/>
      <c r="YJ15599" s="68"/>
      <c r="YK15599" s="68"/>
      <c r="YL15599" s="68"/>
      <c r="YM15599" s="68"/>
      <c r="YN15599" s="68"/>
      <c r="YO15599" s="68"/>
      <c r="YP15599" s="68"/>
      <c r="YQ15599" s="68"/>
      <c r="YR15599" s="68"/>
      <c r="YS15599" s="68"/>
      <c r="YT15599" s="68"/>
      <c r="YU15599" s="68"/>
      <c r="YV15599" s="68"/>
      <c r="YW15599" s="68"/>
      <c r="YX15599" s="68">
        <v>9.8142740088944705E-2</v>
      </c>
      <c r="YY15599" s="68"/>
      <c r="YZ15599" s="68"/>
      <c r="ZA15599" s="68"/>
      <c r="ZB15599" s="68"/>
      <c r="ZC15599" s="68"/>
      <c r="ZD15599" s="68"/>
    </row>
    <row r="15600" spans="658:680" x14ac:dyDescent="0.25">
      <c r="YH15600" s="68"/>
      <c r="YI15600" s="68"/>
      <c r="YJ15600" s="68"/>
      <c r="YK15600" s="68"/>
      <c r="YL15600" s="68"/>
      <c r="YM15600" s="68"/>
      <c r="YN15600" s="68"/>
      <c r="YO15600" s="68"/>
      <c r="YP15600" s="68"/>
      <c r="YQ15600" s="68"/>
      <c r="YR15600" s="68"/>
      <c r="YS15600" s="68"/>
      <c r="YT15600" s="68"/>
      <c r="YU15600" s="68"/>
      <c r="YV15600" s="68"/>
      <c r="YW15600" s="68"/>
      <c r="YX15600" s="68">
        <v>9.8137663978435694E-2</v>
      </c>
      <c r="YY15600" s="68"/>
      <c r="YZ15600" s="68"/>
      <c r="ZA15600" s="68"/>
      <c r="ZB15600" s="68"/>
      <c r="ZC15600" s="68"/>
      <c r="ZD15600" s="68"/>
    </row>
    <row r="15601" spans="658:680" x14ac:dyDescent="0.25">
      <c r="YH15601" s="68"/>
      <c r="YI15601" s="68"/>
      <c r="YJ15601" s="68"/>
      <c r="YK15601" s="68"/>
      <c r="YL15601" s="68"/>
      <c r="YM15601" s="68"/>
      <c r="YN15601" s="68"/>
      <c r="YO15601" s="68"/>
      <c r="YP15601" s="68"/>
      <c r="YQ15601" s="68"/>
      <c r="YR15601" s="68"/>
      <c r="YS15601" s="68"/>
      <c r="YT15601" s="68"/>
      <c r="YU15601" s="68"/>
      <c r="YV15601" s="68"/>
      <c r="YW15601" s="68"/>
      <c r="YX15601" s="68">
        <v>9.8137663978435694E-2</v>
      </c>
      <c r="YY15601" s="68"/>
      <c r="YZ15601" s="68"/>
      <c r="ZA15601" s="68"/>
      <c r="ZB15601" s="68"/>
      <c r="ZC15601" s="68"/>
      <c r="ZD15601" s="68"/>
    </row>
    <row r="15602" spans="658:680" x14ac:dyDescent="0.25">
      <c r="YH15602" s="68"/>
      <c r="YI15602" s="68"/>
      <c r="YJ15602" s="68"/>
      <c r="YK15602" s="68"/>
      <c r="YL15602" s="68"/>
      <c r="YM15602" s="68"/>
      <c r="YN15602" s="68"/>
      <c r="YO15602" s="68"/>
      <c r="YP15602" s="68"/>
      <c r="YQ15602" s="68"/>
      <c r="YR15602" s="68"/>
      <c r="YS15602" s="68"/>
      <c r="YT15602" s="68"/>
      <c r="YU15602" s="68"/>
      <c r="YV15602" s="68"/>
      <c r="YW15602" s="68"/>
      <c r="YX15602" s="68">
        <v>9.7918281217248798E-2</v>
      </c>
      <c r="YY15602" s="68"/>
      <c r="YZ15602" s="68"/>
      <c r="ZA15602" s="68"/>
      <c r="ZB15602" s="68"/>
      <c r="ZC15602" s="68"/>
      <c r="ZD15602" s="68"/>
    </row>
    <row r="15603" spans="658:680" x14ac:dyDescent="0.25">
      <c r="YH15603" s="68"/>
      <c r="YI15603" s="68"/>
      <c r="YJ15603" s="68"/>
      <c r="YK15603" s="68"/>
      <c r="YL15603" s="68"/>
      <c r="YM15603" s="68"/>
      <c r="YN15603" s="68"/>
      <c r="YO15603" s="68"/>
      <c r="YP15603" s="68"/>
      <c r="YQ15603" s="68"/>
      <c r="YR15603" s="68"/>
      <c r="YS15603" s="68"/>
      <c r="YT15603" s="68"/>
      <c r="YU15603" s="68"/>
      <c r="YV15603" s="68"/>
      <c r="YW15603" s="68"/>
      <c r="YX15603" s="68">
        <v>9.7918281217248798E-2</v>
      </c>
      <c r="YY15603" s="68"/>
      <c r="YZ15603" s="68"/>
      <c r="ZA15603" s="68"/>
      <c r="ZB15603" s="68"/>
      <c r="ZC15603" s="68"/>
      <c r="ZD15603" s="68"/>
    </row>
    <row r="15604" spans="658:680" x14ac:dyDescent="0.25">
      <c r="YH15604" s="68"/>
      <c r="YI15604" s="68"/>
      <c r="YJ15604" s="68"/>
      <c r="YK15604" s="68"/>
      <c r="YL15604" s="68"/>
      <c r="YM15604" s="68"/>
      <c r="YN15604" s="68"/>
      <c r="YO15604" s="68"/>
      <c r="YP15604" s="68"/>
      <c r="YQ15604" s="68"/>
      <c r="YR15604" s="68"/>
      <c r="YS15604" s="68"/>
      <c r="YT15604" s="68"/>
      <c r="YU15604" s="68"/>
      <c r="YV15604" s="68"/>
      <c r="YW15604" s="68"/>
      <c r="YX15604" s="68">
        <v>9.76058050159474E-2</v>
      </c>
      <c r="YY15604" s="68"/>
      <c r="YZ15604" s="68"/>
      <c r="ZA15604" s="68"/>
      <c r="ZB15604" s="68"/>
      <c r="ZC15604" s="68"/>
      <c r="ZD15604" s="68"/>
    </row>
    <row r="15605" spans="658:680" x14ac:dyDescent="0.25">
      <c r="YH15605" s="68"/>
      <c r="YI15605" s="68"/>
      <c r="YJ15605" s="68"/>
      <c r="YK15605" s="68"/>
      <c r="YL15605" s="68"/>
      <c r="YM15605" s="68"/>
      <c r="YN15605" s="68"/>
      <c r="YO15605" s="68"/>
      <c r="YP15605" s="68"/>
      <c r="YQ15605" s="68"/>
      <c r="YR15605" s="68"/>
      <c r="YS15605" s="68"/>
      <c r="YT15605" s="68"/>
      <c r="YU15605" s="68"/>
      <c r="YV15605" s="68"/>
      <c r="YW15605" s="68"/>
      <c r="YX15605" s="68">
        <v>9.76058050159474E-2</v>
      </c>
      <c r="YY15605" s="68"/>
      <c r="YZ15605" s="68"/>
      <c r="ZA15605" s="68"/>
      <c r="ZB15605" s="68"/>
      <c r="ZC15605" s="68"/>
      <c r="ZD15605" s="68"/>
    </row>
    <row r="15606" spans="658:680" x14ac:dyDescent="0.25">
      <c r="YH15606" s="68"/>
      <c r="YI15606" s="68"/>
      <c r="YJ15606" s="68"/>
      <c r="YK15606" s="68"/>
      <c r="YL15606" s="68"/>
      <c r="YM15606" s="68"/>
      <c r="YN15606" s="68"/>
      <c r="YO15606" s="68"/>
      <c r="YP15606" s="68"/>
      <c r="YQ15606" s="68"/>
      <c r="YR15606" s="68"/>
      <c r="YS15606" s="68"/>
      <c r="YT15606" s="68"/>
      <c r="YU15606" s="68"/>
      <c r="YV15606" s="68"/>
      <c r="YW15606" s="68"/>
      <c r="YX15606" s="68">
        <v>9.7504286281384203E-2</v>
      </c>
      <c r="YY15606" s="68"/>
      <c r="YZ15606" s="68"/>
      <c r="ZA15606" s="68"/>
      <c r="ZB15606" s="68"/>
      <c r="ZC15606" s="68"/>
      <c r="ZD15606" s="68"/>
    </row>
    <row r="15607" spans="658:680" x14ac:dyDescent="0.25">
      <c r="YH15607" s="68"/>
      <c r="YI15607" s="68"/>
      <c r="YJ15607" s="68"/>
      <c r="YK15607" s="68"/>
      <c r="YL15607" s="68"/>
      <c r="YM15607" s="68"/>
      <c r="YN15607" s="68"/>
      <c r="YO15607" s="68"/>
      <c r="YP15607" s="68"/>
      <c r="YQ15607" s="68"/>
      <c r="YR15607" s="68"/>
      <c r="YS15607" s="68"/>
      <c r="YT15607" s="68"/>
      <c r="YU15607" s="68"/>
      <c r="YV15607" s="68"/>
      <c r="YW15607" s="68"/>
      <c r="YX15607" s="68">
        <v>9.7504286281384203E-2</v>
      </c>
      <c r="YY15607" s="68"/>
      <c r="YZ15607" s="68"/>
      <c r="ZA15607" s="68"/>
      <c r="ZB15607" s="68"/>
      <c r="ZC15607" s="68"/>
      <c r="ZD15607" s="68"/>
    </row>
    <row r="15608" spans="658:680" x14ac:dyDescent="0.25">
      <c r="YH15608" s="68"/>
      <c r="YI15608" s="68"/>
      <c r="YJ15608" s="68"/>
      <c r="YK15608" s="68"/>
      <c r="YL15608" s="68"/>
      <c r="YM15608" s="68"/>
      <c r="YN15608" s="68"/>
      <c r="YO15608" s="68"/>
      <c r="YP15608" s="68"/>
      <c r="YQ15608" s="68"/>
      <c r="YR15608" s="68"/>
      <c r="YS15608" s="68"/>
      <c r="YT15608" s="68"/>
      <c r="YU15608" s="68"/>
      <c r="YV15608" s="68"/>
      <c r="YW15608" s="68"/>
      <c r="YX15608" s="68">
        <v>9.74874028510304E-2</v>
      </c>
      <c r="YY15608" s="68"/>
      <c r="YZ15608" s="68"/>
      <c r="ZA15608" s="68"/>
      <c r="ZB15608" s="68"/>
      <c r="ZC15608" s="68"/>
      <c r="ZD15608" s="68"/>
    </row>
    <row r="15609" spans="658:680" x14ac:dyDescent="0.25">
      <c r="YH15609" s="68"/>
      <c r="YI15609" s="68"/>
      <c r="YJ15609" s="68"/>
      <c r="YK15609" s="68"/>
      <c r="YL15609" s="68"/>
      <c r="YM15609" s="68"/>
      <c r="YN15609" s="68"/>
      <c r="YO15609" s="68"/>
      <c r="YP15609" s="68"/>
      <c r="YQ15609" s="68"/>
      <c r="YR15609" s="68"/>
      <c r="YS15609" s="68"/>
      <c r="YT15609" s="68"/>
      <c r="YU15609" s="68"/>
      <c r="YV15609" s="68"/>
      <c r="YW15609" s="68"/>
      <c r="YX15609" s="68">
        <v>9.74874028510304E-2</v>
      </c>
      <c r="YY15609" s="68"/>
      <c r="YZ15609" s="68"/>
      <c r="ZA15609" s="68"/>
      <c r="ZB15609" s="68"/>
      <c r="ZC15609" s="68"/>
      <c r="ZD15609" s="68"/>
    </row>
    <row r="15610" spans="658:680" x14ac:dyDescent="0.25">
      <c r="YH15610" s="68"/>
      <c r="YI15610" s="68"/>
      <c r="YJ15610" s="68"/>
      <c r="YK15610" s="68"/>
      <c r="YL15610" s="68"/>
      <c r="YM15610" s="68"/>
      <c r="YN15610" s="68"/>
      <c r="YO15610" s="68"/>
      <c r="YP15610" s="68"/>
      <c r="YQ15610" s="68"/>
      <c r="YR15610" s="68"/>
      <c r="YS15610" s="68"/>
      <c r="YT15610" s="68"/>
      <c r="YU15610" s="68"/>
      <c r="YV15610" s="68"/>
      <c r="YW15610" s="68"/>
      <c r="YX15610" s="68">
        <v>9.7399980998509203E-2</v>
      </c>
      <c r="YY15610" s="68"/>
      <c r="YZ15610" s="68"/>
      <c r="ZA15610" s="68"/>
      <c r="ZB15610" s="68"/>
      <c r="ZC15610" s="68"/>
      <c r="ZD15610" s="68"/>
    </row>
    <row r="15611" spans="658:680" x14ac:dyDescent="0.25">
      <c r="YH15611" s="68"/>
      <c r="YI15611" s="68"/>
      <c r="YJ15611" s="68"/>
      <c r="YK15611" s="68"/>
      <c r="YL15611" s="68"/>
      <c r="YM15611" s="68"/>
      <c r="YN15611" s="68"/>
      <c r="YO15611" s="68"/>
      <c r="YP15611" s="68"/>
      <c r="YQ15611" s="68"/>
      <c r="YR15611" s="68"/>
      <c r="YS15611" s="68"/>
      <c r="YT15611" s="68"/>
      <c r="YU15611" s="68"/>
      <c r="YV15611" s="68"/>
      <c r="YW15611" s="68"/>
      <c r="YX15611" s="68">
        <v>9.7399980998509203E-2</v>
      </c>
      <c r="YY15611" s="68"/>
      <c r="YZ15611" s="68"/>
      <c r="ZA15611" s="68"/>
      <c r="ZB15611" s="68"/>
      <c r="ZC15611" s="68"/>
      <c r="ZD15611" s="68"/>
    </row>
    <row r="15612" spans="658:680" x14ac:dyDescent="0.25">
      <c r="YH15612" s="68"/>
      <c r="YI15612" s="68"/>
      <c r="YJ15612" s="68"/>
      <c r="YK15612" s="68"/>
      <c r="YL15612" s="68"/>
      <c r="YM15612" s="68"/>
      <c r="YN15612" s="68"/>
      <c r="YO15612" s="68"/>
      <c r="YP15612" s="68"/>
      <c r="YQ15612" s="68"/>
      <c r="YR15612" s="68"/>
      <c r="YS15612" s="68"/>
      <c r="YT15612" s="68"/>
      <c r="YU15612" s="68"/>
      <c r="YV15612" s="68"/>
      <c r="YW15612" s="68"/>
      <c r="YX15612" s="68">
        <v>9.7231017803212402E-2</v>
      </c>
      <c r="YY15612" s="68"/>
      <c r="YZ15612" s="68"/>
      <c r="ZA15612" s="68"/>
      <c r="ZB15612" s="68"/>
      <c r="ZC15612" s="68"/>
      <c r="ZD15612" s="68"/>
    </row>
    <row r="15613" spans="658:680" x14ac:dyDescent="0.25">
      <c r="YH15613" s="68"/>
      <c r="YI15613" s="68"/>
      <c r="YJ15613" s="68"/>
      <c r="YK15613" s="68"/>
      <c r="YL15613" s="68"/>
      <c r="YM15613" s="68"/>
      <c r="YN15613" s="68"/>
      <c r="YO15613" s="68"/>
      <c r="YP15613" s="68"/>
      <c r="YQ15613" s="68"/>
      <c r="YR15613" s="68"/>
      <c r="YS15613" s="68"/>
      <c r="YT15613" s="68"/>
      <c r="YU15613" s="68"/>
      <c r="YV15613" s="68"/>
      <c r="YW15613" s="68"/>
      <c r="YX15613" s="68">
        <v>9.7231017803212402E-2</v>
      </c>
      <c r="YY15613" s="68"/>
      <c r="YZ15613" s="68"/>
      <c r="ZA15613" s="68"/>
      <c r="ZB15613" s="68"/>
      <c r="ZC15613" s="68"/>
      <c r="ZD15613" s="68"/>
    </row>
    <row r="15614" spans="658:680" x14ac:dyDescent="0.25">
      <c r="YH15614" s="68"/>
      <c r="YI15614" s="68"/>
      <c r="YJ15614" s="68"/>
      <c r="YK15614" s="68"/>
      <c r="YL15614" s="68"/>
      <c r="YM15614" s="68"/>
      <c r="YN15614" s="68"/>
      <c r="YO15614" s="68"/>
      <c r="YP15614" s="68"/>
      <c r="YQ15614" s="68"/>
      <c r="YR15614" s="68"/>
      <c r="YS15614" s="68"/>
      <c r="YT15614" s="68"/>
      <c r="YU15614" s="68"/>
      <c r="YV15614" s="68"/>
      <c r="YW15614" s="68"/>
      <c r="YX15614" s="68">
        <v>9.7181022937338005E-2</v>
      </c>
      <c r="YY15614" s="68"/>
      <c r="YZ15614" s="68"/>
      <c r="ZA15614" s="68"/>
      <c r="ZB15614" s="68"/>
      <c r="ZC15614" s="68"/>
      <c r="ZD15614" s="68"/>
    </row>
    <row r="15615" spans="658:680" x14ac:dyDescent="0.25">
      <c r="YH15615" s="68"/>
      <c r="YI15615" s="68"/>
      <c r="YJ15615" s="68"/>
      <c r="YK15615" s="68"/>
      <c r="YL15615" s="68"/>
      <c r="YM15615" s="68"/>
      <c r="YN15615" s="68"/>
      <c r="YO15615" s="68"/>
      <c r="YP15615" s="68"/>
      <c r="YQ15615" s="68"/>
      <c r="YR15615" s="68"/>
      <c r="YS15615" s="68"/>
      <c r="YT15615" s="68"/>
      <c r="YU15615" s="68"/>
      <c r="YV15615" s="68"/>
      <c r="YW15615" s="68"/>
      <c r="YX15615" s="68">
        <v>9.7031831874341196E-2</v>
      </c>
      <c r="YY15615" s="68"/>
      <c r="YZ15615" s="68"/>
      <c r="ZA15615" s="68"/>
      <c r="ZB15615" s="68"/>
      <c r="ZC15615" s="68"/>
      <c r="ZD15615" s="68"/>
    </row>
    <row r="15616" spans="658:680" x14ac:dyDescent="0.25">
      <c r="YH15616" s="68"/>
      <c r="YI15616" s="68"/>
      <c r="YJ15616" s="68"/>
      <c r="YK15616" s="68"/>
      <c r="YL15616" s="68"/>
      <c r="YM15616" s="68"/>
      <c r="YN15616" s="68"/>
      <c r="YO15616" s="68"/>
      <c r="YP15616" s="68"/>
      <c r="YQ15616" s="68"/>
      <c r="YR15616" s="68"/>
      <c r="YS15616" s="68"/>
      <c r="YT15616" s="68"/>
      <c r="YU15616" s="68"/>
      <c r="YV15616" s="68"/>
      <c r="YW15616" s="68"/>
      <c r="YX15616" s="68">
        <v>9.7031831874341196E-2</v>
      </c>
      <c r="YY15616" s="68"/>
      <c r="YZ15616" s="68"/>
      <c r="ZA15616" s="68"/>
      <c r="ZB15616" s="68"/>
      <c r="ZC15616" s="68"/>
      <c r="ZD15616" s="68"/>
    </row>
    <row r="15617" spans="658:680" x14ac:dyDescent="0.25">
      <c r="YH15617" s="68"/>
      <c r="YI15617" s="68"/>
      <c r="YJ15617" s="68"/>
      <c r="YK15617" s="68"/>
      <c r="YL15617" s="68"/>
      <c r="YM15617" s="68"/>
      <c r="YN15617" s="68"/>
      <c r="YO15617" s="68"/>
      <c r="YP15617" s="68"/>
      <c r="YQ15617" s="68"/>
      <c r="YR15617" s="68"/>
      <c r="YS15617" s="68"/>
      <c r="YT15617" s="68"/>
      <c r="YU15617" s="68"/>
      <c r="YV15617" s="68"/>
      <c r="YW15617" s="68"/>
      <c r="YX15617" s="68">
        <v>9.6955535998304407E-2</v>
      </c>
      <c r="YY15617" s="68"/>
      <c r="YZ15617" s="68"/>
      <c r="ZA15617" s="68"/>
      <c r="ZB15617" s="68"/>
      <c r="ZC15617" s="68"/>
      <c r="ZD15617" s="68"/>
    </row>
    <row r="15618" spans="658:680" x14ac:dyDescent="0.25">
      <c r="YH15618" s="68"/>
      <c r="YI15618" s="68"/>
      <c r="YJ15618" s="68"/>
      <c r="YK15618" s="68"/>
      <c r="YL15618" s="68"/>
      <c r="YM15618" s="68"/>
      <c r="YN15618" s="68"/>
      <c r="YO15618" s="68"/>
      <c r="YP15618" s="68"/>
      <c r="YQ15618" s="68"/>
      <c r="YR15618" s="68"/>
      <c r="YS15618" s="68"/>
      <c r="YT15618" s="68"/>
      <c r="YU15618" s="68"/>
      <c r="YV15618" s="68"/>
      <c r="YW15618" s="68"/>
      <c r="YX15618" s="68">
        <v>9.6669601873660804E-2</v>
      </c>
      <c r="YY15618" s="68"/>
      <c r="YZ15618" s="68"/>
      <c r="ZA15618" s="68"/>
      <c r="ZB15618" s="68"/>
      <c r="ZC15618" s="68"/>
      <c r="ZD15618" s="68"/>
    </row>
    <row r="15619" spans="658:680" x14ac:dyDescent="0.25">
      <c r="YH15619" s="68"/>
      <c r="YI15619" s="68"/>
      <c r="YJ15619" s="68"/>
      <c r="YK15619" s="68"/>
      <c r="YL15619" s="68"/>
      <c r="YM15619" s="68"/>
      <c r="YN15619" s="68"/>
      <c r="YO15619" s="68"/>
      <c r="YP15619" s="68"/>
      <c r="YQ15619" s="68"/>
      <c r="YR15619" s="68"/>
      <c r="YS15619" s="68"/>
      <c r="YT15619" s="68"/>
      <c r="YU15619" s="68"/>
      <c r="YV15619" s="68"/>
      <c r="YW15619" s="68"/>
      <c r="YX15619" s="68">
        <v>9.6669601873660804E-2</v>
      </c>
      <c r="YY15619" s="68"/>
      <c r="YZ15619" s="68"/>
      <c r="ZA15619" s="68"/>
      <c r="ZB15619" s="68"/>
      <c r="ZC15619" s="68"/>
      <c r="ZD15619" s="68"/>
    </row>
    <row r="15620" spans="658:680" x14ac:dyDescent="0.25">
      <c r="YH15620" s="68"/>
      <c r="YI15620" s="68"/>
      <c r="YJ15620" s="68"/>
      <c r="YK15620" s="68"/>
      <c r="YL15620" s="68"/>
      <c r="YM15620" s="68"/>
      <c r="YN15620" s="68"/>
      <c r="YO15620" s="68"/>
      <c r="YP15620" s="68"/>
      <c r="YQ15620" s="68"/>
      <c r="YR15620" s="68"/>
      <c r="YS15620" s="68"/>
      <c r="YT15620" s="68"/>
      <c r="YU15620" s="68"/>
      <c r="YV15620" s="68"/>
      <c r="YW15620" s="68"/>
      <c r="YX15620" s="68">
        <v>9.6239796688917606E-2</v>
      </c>
      <c r="YY15620" s="68"/>
      <c r="YZ15620" s="68"/>
      <c r="ZA15620" s="68"/>
      <c r="ZB15620" s="68"/>
      <c r="ZC15620" s="68"/>
      <c r="ZD15620" s="68"/>
    </row>
    <row r="15621" spans="658:680" x14ac:dyDescent="0.25">
      <c r="YH15621" s="68"/>
      <c r="YI15621" s="68"/>
      <c r="YJ15621" s="68"/>
      <c r="YK15621" s="68"/>
      <c r="YL15621" s="68"/>
      <c r="YM15621" s="68"/>
      <c r="YN15621" s="68"/>
      <c r="YO15621" s="68"/>
      <c r="YP15621" s="68"/>
      <c r="YQ15621" s="68"/>
      <c r="YR15621" s="68"/>
      <c r="YS15621" s="68"/>
      <c r="YT15621" s="68"/>
      <c r="YU15621" s="68"/>
      <c r="YV15621" s="68"/>
      <c r="YW15621" s="68"/>
      <c r="YX15621" s="68">
        <v>9.6239796688917606E-2</v>
      </c>
      <c r="YY15621" s="68"/>
      <c r="YZ15621" s="68"/>
      <c r="ZA15621" s="68"/>
      <c r="ZB15621" s="68"/>
      <c r="ZC15621" s="68"/>
      <c r="ZD15621" s="68"/>
    </row>
    <row r="15622" spans="658:680" x14ac:dyDescent="0.25">
      <c r="YH15622" s="68"/>
      <c r="YI15622" s="68"/>
      <c r="YJ15622" s="68"/>
      <c r="YK15622" s="68"/>
      <c r="YL15622" s="68"/>
      <c r="YM15622" s="68"/>
      <c r="YN15622" s="68"/>
      <c r="YO15622" s="68"/>
      <c r="YP15622" s="68"/>
      <c r="YQ15622" s="68"/>
      <c r="YR15622" s="68"/>
      <c r="YS15622" s="68"/>
      <c r="YT15622" s="68"/>
      <c r="YU15622" s="68"/>
      <c r="YV15622" s="68"/>
      <c r="YW15622" s="68"/>
      <c r="YX15622" s="68">
        <v>9.6046541956981896E-2</v>
      </c>
      <c r="YY15622" s="68"/>
      <c r="YZ15622" s="68"/>
      <c r="ZA15622" s="68"/>
      <c r="ZB15622" s="68"/>
      <c r="ZC15622" s="68"/>
      <c r="ZD15622" s="68"/>
    </row>
    <row r="15623" spans="658:680" x14ac:dyDescent="0.25">
      <c r="YH15623" s="68"/>
      <c r="YI15623" s="68"/>
      <c r="YJ15623" s="68"/>
      <c r="YK15623" s="68"/>
      <c r="YL15623" s="68"/>
      <c r="YM15623" s="68"/>
      <c r="YN15623" s="68"/>
      <c r="YO15623" s="68"/>
      <c r="YP15623" s="68"/>
      <c r="YQ15623" s="68"/>
      <c r="YR15623" s="68"/>
      <c r="YS15623" s="68"/>
      <c r="YT15623" s="68"/>
      <c r="YU15623" s="68"/>
      <c r="YV15623" s="68"/>
      <c r="YW15623" s="68"/>
      <c r="YX15623" s="68">
        <v>9.6046541956981896E-2</v>
      </c>
      <c r="YY15623" s="68"/>
      <c r="YZ15623" s="68"/>
      <c r="ZA15623" s="68"/>
      <c r="ZB15623" s="68"/>
      <c r="ZC15623" s="68"/>
      <c r="ZD15623" s="68"/>
    </row>
    <row r="15624" spans="658:680" x14ac:dyDescent="0.25">
      <c r="YH15624" s="68"/>
      <c r="YI15624" s="68"/>
      <c r="YJ15624" s="68"/>
      <c r="YK15624" s="68"/>
      <c r="YL15624" s="68"/>
      <c r="YM15624" s="68"/>
      <c r="YN15624" s="68"/>
      <c r="YO15624" s="68"/>
      <c r="YP15624" s="68"/>
      <c r="YQ15624" s="68"/>
      <c r="YR15624" s="68"/>
      <c r="YS15624" s="68"/>
      <c r="YT15624" s="68"/>
      <c r="YU15624" s="68"/>
      <c r="YV15624" s="68"/>
      <c r="YW15624" s="68"/>
      <c r="YX15624" s="68">
        <v>9.59198589268348E-2</v>
      </c>
      <c r="YY15624" s="68"/>
      <c r="YZ15624" s="68"/>
      <c r="ZA15624" s="68"/>
      <c r="ZB15624" s="68"/>
      <c r="ZC15624" s="68"/>
      <c r="ZD15624" s="68"/>
    </row>
    <row r="15625" spans="658:680" x14ac:dyDescent="0.25">
      <c r="YH15625" s="68"/>
      <c r="YI15625" s="68"/>
      <c r="YJ15625" s="68"/>
      <c r="YK15625" s="68"/>
      <c r="YL15625" s="68"/>
      <c r="YM15625" s="68"/>
      <c r="YN15625" s="68"/>
      <c r="YO15625" s="68"/>
      <c r="YP15625" s="68"/>
      <c r="YQ15625" s="68"/>
      <c r="YR15625" s="68"/>
      <c r="YS15625" s="68"/>
      <c r="YT15625" s="68"/>
      <c r="YU15625" s="68"/>
      <c r="YV15625" s="68"/>
      <c r="YW15625" s="68"/>
      <c r="YX15625" s="68">
        <v>9.59198589268348E-2</v>
      </c>
      <c r="YY15625" s="68"/>
      <c r="YZ15625" s="68"/>
      <c r="ZA15625" s="68"/>
      <c r="ZB15625" s="68"/>
      <c r="ZC15625" s="68"/>
      <c r="ZD15625" s="68"/>
    </row>
    <row r="15626" spans="658:680" x14ac:dyDescent="0.25">
      <c r="YH15626" s="68"/>
      <c r="YI15626" s="68"/>
      <c r="YJ15626" s="68"/>
      <c r="YK15626" s="68"/>
      <c r="YL15626" s="68"/>
      <c r="YM15626" s="68"/>
      <c r="YN15626" s="68"/>
      <c r="YO15626" s="68"/>
      <c r="YP15626" s="68"/>
      <c r="YQ15626" s="68"/>
      <c r="YR15626" s="68"/>
      <c r="YS15626" s="68"/>
      <c r="YT15626" s="68"/>
      <c r="YU15626" s="68"/>
      <c r="YV15626" s="68"/>
      <c r="YW15626" s="68"/>
      <c r="YX15626" s="68">
        <v>9.5885050061760693E-2</v>
      </c>
      <c r="YY15626" s="68"/>
      <c r="YZ15626" s="68"/>
      <c r="ZA15626" s="68"/>
      <c r="ZB15626" s="68"/>
      <c r="ZC15626" s="68"/>
      <c r="ZD15626" s="68"/>
    </row>
    <row r="15627" spans="658:680" x14ac:dyDescent="0.25">
      <c r="YH15627" s="68"/>
      <c r="YI15627" s="68"/>
      <c r="YJ15627" s="68"/>
      <c r="YK15627" s="68"/>
      <c r="YL15627" s="68"/>
      <c r="YM15627" s="68"/>
      <c r="YN15627" s="68"/>
      <c r="YO15627" s="68"/>
      <c r="YP15627" s="68"/>
      <c r="YQ15627" s="68"/>
      <c r="YR15627" s="68"/>
      <c r="YS15627" s="68"/>
      <c r="YT15627" s="68"/>
      <c r="YU15627" s="68"/>
      <c r="YV15627" s="68"/>
      <c r="YW15627" s="68"/>
      <c r="YX15627" s="68">
        <v>9.5885050061760693E-2</v>
      </c>
      <c r="YY15627" s="68"/>
      <c r="YZ15627" s="68"/>
      <c r="ZA15627" s="68"/>
      <c r="ZB15627" s="68"/>
      <c r="ZC15627" s="68"/>
      <c r="ZD15627" s="68"/>
    </row>
    <row r="15628" spans="658:680" x14ac:dyDescent="0.25">
      <c r="YH15628" s="68"/>
      <c r="YI15628" s="68"/>
      <c r="YJ15628" s="68"/>
      <c r="YK15628" s="68"/>
      <c r="YL15628" s="68"/>
      <c r="YM15628" s="68"/>
      <c r="YN15628" s="68"/>
      <c r="YO15628" s="68"/>
      <c r="YP15628" s="68"/>
      <c r="YQ15628" s="68"/>
      <c r="YR15628" s="68"/>
      <c r="YS15628" s="68"/>
      <c r="YT15628" s="68"/>
      <c r="YU15628" s="68"/>
      <c r="YV15628" s="68"/>
      <c r="YW15628" s="68"/>
      <c r="YX15628" s="68">
        <v>9.5843681015394394E-2</v>
      </c>
      <c r="YY15628" s="68"/>
      <c r="YZ15628" s="68"/>
      <c r="ZA15628" s="68"/>
      <c r="ZB15628" s="68"/>
      <c r="ZC15628" s="68"/>
      <c r="ZD15628" s="68"/>
    </row>
    <row r="15629" spans="658:680" x14ac:dyDescent="0.25">
      <c r="YH15629" s="68"/>
      <c r="YI15629" s="68"/>
      <c r="YJ15629" s="68"/>
      <c r="YK15629" s="68"/>
      <c r="YL15629" s="68"/>
      <c r="YM15629" s="68"/>
      <c r="YN15629" s="68"/>
      <c r="YO15629" s="68"/>
      <c r="YP15629" s="68"/>
      <c r="YQ15629" s="68"/>
      <c r="YR15629" s="68"/>
      <c r="YS15629" s="68"/>
      <c r="YT15629" s="68"/>
      <c r="YU15629" s="68"/>
      <c r="YV15629" s="68"/>
      <c r="YW15629" s="68"/>
      <c r="YX15629" s="68">
        <v>9.5843681015394394E-2</v>
      </c>
      <c r="YY15629" s="68"/>
      <c r="YZ15629" s="68"/>
      <c r="ZA15629" s="68"/>
      <c r="ZB15629" s="68"/>
      <c r="ZC15629" s="68"/>
      <c r="ZD15629" s="68"/>
    </row>
    <row r="15630" spans="658:680" x14ac:dyDescent="0.25">
      <c r="YH15630" s="68"/>
      <c r="YI15630" s="68"/>
      <c r="YJ15630" s="68"/>
      <c r="YK15630" s="68"/>
      <c r="YL15630" s="68"/>
      <c r="YM15630" s="68"/>
      <c r="YN15630" s="68"/>
      <c r="YO15630" s="68"/>
      <c r="YP15630" s="68"/>
      <c r="YQ15630" s="68"/>
      <c r="YR15630" s="68"/>
      <c r="YS15630" s="68"/>
      <c r="YT15630" s="68"/>
      <c r="YU15630" s="68"/>
      <c r="YV15630" s="68"/>
      <c r="YW15630" s="68"/>
      <c r="YX15630" s="68">
        <v>9.5090593128501003E-2</v>
      </c>
      <c r="YY15630" s="68"/>
      <c r="YZ15630" s="68"/>
      <c r="ZA15630" s="68"/>
      <c r="ZB15630" s="68"/>
      <c r="ZC15630" s="68"/>
      <c r="ZD15630" s="68"/>
    </row>
    <row r="15631" spans="658:680" x14ac:dyDescent="0.25">
      <c r="YH15631" s="68"/>
      <c r="YI15631" s="68"/>
      <c r="YJ15631" s="68"/>
      <c r="YK15631" s="68"/>
      <c r="YL15631" s="68"/>
      <c r="YM15631" s="68"/>
      <c r="YN15631" s="68"/>
      <c r="YO15631" s="68"/>
      <c r="YP15631" s="68"/>
      <c r="YQ15631" s="68"/>
      <c r="YR15631" s="68"/>
      <c r="YS15631" s="68"/>
      <c r="YT15631" s="68"/>
      <c r="YU15631" s="68"/>
      <c r="YV15631" s="68"/>
      <c r="YW15631" s="68"/>
      <c r="YX15631" s="68">
        <v>9.4891407390910495E-2</v>
      </c>
      <c r="YY15631" s="68"/>
      <c r="YZ15631" s="68"/>
      <c r="ZA15631" s="68"/>
      <c r="ZB15631" s="68"/>
      <c r="ZC15631" s="68"/>
      <c r="ZD15631" s="68"/>
    </row>
    <row r="15632" spans="658:680" x14ac:dyDescent="0.25">
      <c r="YH15632" s="68"/>
      <c r="YI15632" s="68"/>
      <c r="YJ15632" s="68"/>
      <c r="YK15632" s="68"/>
      <c r="YL15632" s="68"/>
      <c r="YM15632" s="68"/>
      <c r="YN15632" s="68"/>
      <c r="YO15632" s="68"/>
      <c r="YP15632" s="68"/>
      <c r="YQ15632" s="68"/>
      <c r="YR15632" s="68"/>
      <c r="YS15632" s="68"/>
      <c r="YT15632" s="68"/>
      <c r="YU15632" s="68"/>
      <c r="YV15632" s="68"/>
      <c r="YW15632" s="68"/>
      <c r="YX15632" s="68">
        <v>9.4774846818315703E-2</v>
      </c>
      <c r="YY15632" s="68"/>
      <c r="YZ15632" s="68"/>
      <c r="ZA15632" s="68"/>
      <c r="ZB15632" s="68"/>
      <c r="ZC15632" s="68"/>
      <c r="ZD15632" s="68"/>
    </row>
    <row r="15633" spans="658:680" x14ac:dyDescent="0.25">
      <c r="YH15633" s="68"/>
      <c r="YI15633" s="68"/>
      <c r="YJ15633" s="68"/>
      <c r="YK15633" s="68"/>
      <c r="YL15633" s="68"/>
      <c r="YM15633" s="68"/>
      <c r="YN15633" s="68"/>
      <c r="YO15633" s="68"/>
      <c r="YP15633" s="68"/>
      <c r="YQ15633" s="68"/>
      <c r="YR15633" s="68"/>
      <c r="YS15633" s="68"/>
      <c r="YT15633" s="68"/>
      <c r="YU15633" s="68"/>
      <c r="YV15633" s="68"/>
      <c r="YW15633" s="68"/>
      <c r="YX15633" s="68">
        <v>9.4774846818315703E-2</v>
      </c>
      <c r="YY15633" s="68"/>
      <c r="YZ15633" s="68"/>
      <c r="ZA15633" s="68"/>
      <c r="ZB15633" s="68"/>
      <c r="ZC15633" s="68"/>
      <c r="ZD15633" s="68"/>
    </row>
    <row r="15634" spans="658:680" x14ac:dyDescent="0.25">
      <c r="YH15634" s="68"/>
      <c r="YI15634" s="68"/>
      <c r="YJ15634" s="68"/>
      <c r="YK15634" s="68"/>
      <c r="YL15634" s="68"/>
      <c r="YM15634" s="68"/>
      <c r="YN15634" s="68"/>
      <c r="YO15634" s="68"/>
      <c r="YP15634" s="68"/>
      <c r="YQ15634" s="68"/>
      <c r="YR15634" s="68"/>
      <c r="YS15634" s="68"/>
      <c r="YT15634" s="68"/>
      <c r="YU15634" s="68"/>
      <c r="YV15634" s="68"/>
      <c r="YW15634" s="68"/>
      <c r="YX15634" s="68">
        <v>9.3800241350780203E-2</v>
      </c>
      <c r="YY15634" s="68"/>
      <c r="YZ15634" s="68"/>
      <c r="ZA15634" s="68"/>
      <c r="ZB15634" s="68"/>
      <c r="ZC15634" s="68"/>
      <c r="ZD15634" s="68"/>
    </row>
    <row r="15635" spans="658:680" x14ac:dyDescent="0.25">
      <c r="YH15635" s="68"/>
      <c r="YI15635" s="68"/>
      <c r="YJ15635" s="68"/>
      <c r="YK15635" s="68"/>
      <c r="YL15635" s="68"/>
      <c r="YM15635" s="68"/>
      <c r="YN15635" s="68"/>
      <c r="YO15635" s="68"/>
      <c r="YP15635" s="68"/>
      <c r="YQ15635" s="68"/>
      <c r="YR15635" s="68"/>
      <c r="YS15635" s="68"/>
      <c r="YT15635" s="68"/>
      <c r="YU15635" s="68"/>
      <c r="YV15635" s="68"/>
      <c r="YW15635" s="68"/>
      <c r="YX15635" s="68">
        <v>9.3800241350780203E-2</v>
      </c>
      <c r="YY15635" s="68"/>
      <c r="YZ15635" s="68"/>
      <c r="ZA15635" s="68"/>
      <c r="ZB15635" s="68"/>
      <c r="ZC15635" s="68"/>
      <c r="ZD15635" s="68"/>
    </row>
    <row r="15636" spans="658:680" x14ac:dyDescent="0.25">
      <c r="YH15636" s="68"/>
      <c r="YI15636" s="68"/>
      <c r="YJ15636" s="68"/>
      <c r="YK15636" s="68"/>
      <c r="YL15636" s="68"/>
      <c r="YM15636" s="68"/>
      <c r="YN15636" s="68"/>
      <c r="YO15636" s="68"/>
      <c r="YP15636" s="68"/>
      <c r="YQ15636" s="68"/>
      <c r="YR15636" s="68"/>
      <c r="YS15636" s="68"/>
      <c r="YT15636" s="68"/>
      <c r="YU15636" s="68"/>
      <c r="YV15636" s="68"/>
      <c r="YW15636" s="68"/>
      <c r="YX15636" s="68">
        <v>9.3780071563775103E-2</v>
      </c>
      <c r="YY15636" s="68"/>
      <c r="YZ15636" s="68"/>
      <c r="ZA15636" s="68"/>
      <c r="ZB15636" s="68"/>
      <c r="ZC15636" s="68"/>
      <c r="ZD15636" s="68"/>
    </row>
    <row r="15637" spans="658:680" x14ac:dyDescent="0.25">
      <c r="YH15637" s="68"/>
      <c r="YI15637" s="68"/>
      <c r="YJ15637" s="68"/>
      <c r="YK15637" s="68"/>
      <c r="YL15637" s="68"/>
      <c r="YM15637" s="68"/>
      <c r="YN15637" s="68"/>
      <c r="YO15637" s="68"/>
      <c r="YP15637" s="68"/>
      <c r="YQ15637" s="68"/>
      <c r="YR15637" s="68"/>
      <c r="YS15637" s="68"/>
      <c r="YT15637" s="68"/>
      <c r="YU15637" s="68"/>
      <c r="YV15637" s="68"/>
      <c r="YW15637" s="68"/>
      <c r="YX15637" s="68">
        <v>9.3780071563775103E-2</v>
      </c>
      <c r="YY15637" s="68"/>
      <c r="YZ15637" s="68"/>
      <c r="ZA15637" s="68"/>
      <c r="ZB15637" s="68"/>
      <c r="ZC15637" s="68"/>
      <c r="ZD15637" s="68"/>
    </row>
    <row r="15638" spans="658:680" x14ac:dyDescent="0.25">
      <c r="YH15638" s="68"/>
      <c r="YI15638" s="68"/>
      <c r="YJ15638" s="68"/>
      <c r="YK15638" s="68"/>
      <c r="YL15638" s="68"/>
      <c r="YM15638" s="68"/>
      <c r="YN15638" s="68"/>
      <c r="YO15638" s="68"/>
      <c r="YP15638" s="68"/>
      <c r="YQ15638" s="68"/>
      <c r="YR15638" s="68"/>
      <c r="YS15638" s="68"/>
      <c r="YT15638" s="68"/>
      <c r="YU15638" s="68"/>
      <c r="YV15638" s="68"/>
      <c r="YW15638" s="68"/>
      <c r="YX15638" s="68">
        <v>9.3774917716322501E-2</v>
      </c>
      <c r="YY15638" s="68"/>
      <c r="YZ15638" s="68"/>
      <c r="ZA15638" s="68"/>
      <c r="ZB15638" s="68"/>
      <c r="ZC15638" s="68"/>
      <c r="ZD15638" s="68"/>
    </row>
    <row r="15639" spans="658:680" x14ac:dyDescent="0.25">
      <c r="YH15639" s="68"/>
      <c r="YI15639" s="68"/>
      <c r="YJ15639" s="68"/>
      <c r="YK15639" s="68"/>
      <c r="YL15639" s="68"/>
      <c r="YM15639" s="68"/>
      <c r="YN15639" s="68"/>
      <c r="YO15639" s="68"/>
      <c r="YP15639" s="68"/>
      <c r="YQ15639" s="68"/>
      <c r="YR15639" s="68"/>
      <c r="YS15639" s="68"/>
      <c r="YT15639" s="68"/>
      <c r="YU15639" s="68"/>
      <c r="YV15639" s="68"/>
      <c r="YW15639" s="68"/>
      <c r="YX15639" s="68">
        <v>9.3774917716322501E-2</v>
      </c>
      <c r="YY15639" s="68"/>
      <c r="YZ15639" s="68"/>
      <c r="ZA15639" s="68"/>
      <c r="ZB15639" s="68"/>
      <c r="ZC15639" s="68"/>
      <c r="ZD15639" s="68"/>
    </row>
    <row r="15640" spans="658:680" x14ac:dyDescent="0.25">
      <c r="YH15640" s="68"/>
      <c r="YI15640" s="68"/>
      <c r="YJ15640" s="68"/>
      <c r="YK15640" s="68"/>
      <c r="YL15640" s="68"/>
      <c r="YM15640" s="68"/>
      <c r="YN15640" s="68"/>
      <c r="YO15640" s="68"/>
      <c r="YP15640" s="68"/>
      <c r="YQ15640" s="68"/>
      <c r="YR15640" s="68"/>
      <c r="YS15640" s="68"/>
      <c r="YT15640" s="68"/>
      <c r="YU15640" s="68"/>
      <c r="YV15640" s="68"/>
      <c r="YW15640" s="68"/>
      <c r="YX15640" s="68">
        <v>9.3620366281434206E-2</v>
      </c>
      <c r="YY15640" s="68"/>
      <c r="YZ15640" s="68"/>
      <c r="ZA15640" s="68"/>
      <c r="ZB15640" s="68"/>
      <c r="ZC15640" s="68"/>
      <c r="ZD15640" s="68"/>
    </row>
    <row r="15641" spans="658:680" x14ac:dyDescent="0.25">
      <c r="YH15641" s="68"/>
      <c r="YI15641" s="68"/>
      <c r="YJ15641" s="68"/>
      <c r="YK15641" s="68"/>
      <c r="YL15641" s="68"/>
      <c r="YM15641" s="68"/>
      <c r="YN15641" s="68"/>
      <c r="YO15641" s="68"/>
      <c r="YP15641" s="68"/>
      <c r="YQ15641" s="68"/>
      <c r="YR15641" s="68"/>
      <c r="YS15641" s="68"/>
      <c r="YT15641" s="68"/>
      <c r="YU15641" s="68"/>
      <c r="YV15641" s="68"/>
      <c r="YW15641" s="68"/>
      <c r="YX15641" s="68">
        <v>9.3620366281434206E-2</v>
      </c>
      <c r="YY15641" s="68"/>
      <c r="YZ15641" s="68"/>
      <c r="ZA15641" s="68"/>
      <c r="ZB15641" s="68"/>
      <c r="ZC15641" s="68"/>
      <c r="ZD15641" s="68"/>
    </row>
    <row r="15642" spans="658:680" x14ac:dyDescent="0.25">
      <c r="YH15642" s="68"/>
      <c r="YI15642" s="68"/>
      <c r="YJ15642" s="68"/>
      <c r="YK15642" s="68"/>
      <c r="YL15642" s="68"/>
      <c r="YM15642" s="68"/>
      <c r="YN15642" s="68"/>
      <c r="YO15642" s="68"/>
      <c r="YP15642" s="68"/>
      <c r="YQ15642" s="68"/>
      <c r="YR15642" s="68"/>
      <c r="YS15642" s="68"/>
      <c r="YT15642" s="68"/>
      <c r="YU15642" s="68"/>
      <c r="YV15642" s="68"/>
      <c r="YW15642" s="68"/>
      <c r="YX15642" s="68">
        <v>9.3553333027199398E-2</v>
      </c>
      <c r="YY15642" s="68"/>
      <c r="YZ15642" s="68"/>
      <c r="ZA15642" s="68"/>
      <c r="ZB15642" s="68"/>
      <c r="ZC15642" s="68"/>
      <c r="ZD15642" s="68"/>
    </row>
    <row r="15643" spans="658:680" x14ac:dyDescent="0.25">
      <c r="YH15643" s="68"/>
      <c r="YI15643" s="68"/>
      <c r="YJ15643" s="68"/>
      <c r="YK15643" s="68"/>
      <c r="YL15643" s="68"/>
      <c r="YM15643" s="68"/>
      <c r="YN15643" s="68"/>
      <c r="YO15643" s="68"/>
      <c r="YP15643" s="68"/>
      <c r="YQ15643" s="68"/>
      <c r="YR15643" s="68"/>
      <c r="YS15643" s="68"/>
      <c r="YT15643" s="68"/>
      <c r="YU15643" s="68"/>
      <c r="YV15643" s="68"/>
      <c r="YW15643" s="68"/>
      <c r="YX15643" s="68">
        <v>9.3553333027199398E-2</v>
      </c>
      <c r="YY15643" s="68"/>
      <c r="YZ15643" s="68"/>
      <c r="ZA15643" s="68"/>
      <c r="ZB15643" s="68"/>
      <c r="ZC15643" s="68"/>
      <c r="ZD15643" s="68"/>
    </row>
    <row r="15644" spans="658:680" x14ac:dyDescent="0.25">
      <c r="YH15644" s="68"/>
      <c r="YI15644" s="68"/>
      <c r="YJ15644" s="68"/>
      <c r="YK15644" s="68"/>
      <c r="YL15644" s="68"/>
      <c r="YM15644" s="68"/>
      <c r="YN15644" s="68"/>
      <c r="YO15644" s="68"/>
      <c r="YP15644" s="68"/>
      <c r="YQ15644" s="68"/>
      <c r="YR15644" s="68"/>
      <c r="YS15644" s="68"/>
      <c r="YT15644" s="68"/>
      <c r="YU15644" s="68"/>
      <c r="YV15644" s="68"/>
      <c r="YW15644" s="68"/>
      <c r="YX15644" s="68">
        <v>9.3540722131937801E-2</v>
      </c>
      <c r="YY15644" s="68"/>
      <c r="YZ15644" s="68"/>
      <c r="ZA15644" s="68"/>
      <c r="ZB15644" s="68"/>
      <c r="ZC15644" s="68"/>
      <c r="ZD15644" s="68"/>
    </row>
    <row r="15645" spans="658:680" x14ac:dyDescent="0.25">
      <c r="YH15645" s="68"/>
      <c r="YI15645" s="68"/>
      <c r="YJ15645" s="68"/>
      <c r="YK15645" s="68"/>
      <c r="YL15645" s="68"/>
      <c r="YM15645" s="68"/>
      <c r="YN15645" s="68"/>
      <c r="YO15645" s="68"/>
      <c r="YP15645" s="68"/>
      <c r="YQ15645" s="68"/>
      <c r="YR15645" s="68"/>
      <c r="YS15645" s="68"/>
      <c r="YT15645" s="68"/>
      <c r="YU15645" s="68"/>
      <c r="YV15645" s="68"/>
      <c r="YW15645" s="68"/>
      <c r="YX15645" s="68">
        <v>9.3471132889135902E-2</v>
      </c>
      <c r="YY15645" s="68"/>
      <c r="YZ15645" s="68"/>
      <c r="ZA15645" s="68"/>
      <c r="ZB15645" s="68"/>
      <c r="ZC15645" s="68"/>
      <c r="ZD15645" s="68"/>
    </row>
    <row r="15646" spans="658:680" x14ac:dyDescent="0.25">
      <c r="YH15646" s="68"/>
      <c r="YI15646" s="68"/>
      <c r="YJ15646" s="68"/>
      <c r="YK15646" s="68"/>
      <c r="YL15646" s="68"/>
      <c r="YM15646" s="68"/>
      <c r="YN15646" s="68"/>
      <c r="YO15646" s="68"/>
      <c r="YP15646" s="68"/>
      <c r="YQ15646" s="68"/>
      <c r="YR15646" s="68"/>
      <c r="YS15646" s="68"/>
      <c r="YT15646" s="68"/>
      <c r="YU15646" s="68"/>
      <c r="YV15646" s="68"/>
      <c r="YW15646" s="68"/>
      <c r="YX15646" s="68">
        <v>9.3471132889135902E-2</v>
      </c>
      <c r="YY15646" s="68"/>
      <c r="YZ15646" s="68"/>
      <c r="ZA15646" s="68"/>
      <c r="ZB15646" s="68"/>
      <c r="ZC15646" s="68"/>
      <c r="ZD15646" s="68"/>
    </row>
    <row r="15647" spans="658:680" x14ac:dyDescent="0.25">
      <c r="YH15647" s="68"/>
      <c r="YI15647" s="68"/>
      <c r="YJ15647" s="68"/>
      <c r="YK15647" s="68"/>
      <c r="YL15647" s="68"/>
      <c r="YM15647" s="68"/>
      <c r="YN15647" s="68"/>
      <c r="YO15647" s="68"/>
      <c r="YP15647" s="68"/>
      <c r="YQ15647" s="68"/>
      <c r="YR15647" s="68"/>
      <c r="YS15647" s="68"/>
      <c r="YT15647" s="68"/>
      <c r="YU15647" s="68"/>
      <c r="YV15647" s="68"/>
      <c r="YW15647" s="68"/>
      <c r="YX15647" s="68">
        <v>9.3295798661218496E-2</v>
      </c>
      <c r="YY15647" s="68"/>
      <c r="YZ15647" s="68"/>
      <c r="ZA15647" s="68"/>
      <c r="ZB15647" s="68"/>
      <c r="ZC15647" s="68"/>
      <c r="ZD15647" s="68"/>
    </row>
    <row r="15648" spans="658:680" x14ac:dyDescent="0.25">
      <c r="YH15648" s="68"/>
      <c r="YI15648" s="68"/>
      <c r="YJ15648" s="68"/>
      <c r="YK15648" s="68"/>
      <c r="YL15648" s="68"/>
      <c r="YM15648" s="68"/>
      <c r="YN15648" s="68"/>
      <c r="YO15648" s="68"/>
      <c r="YP15648" s="68"/>
      <c r="YQ15648" s="68"/>
      <c r="YR15648" s="68"/>
      <c r="YS15648" s="68"/>
      <c r="YT15648" s="68"/>
      <c r="YU15648" s="68"/>
      <c r="YV15648" s="68"/>
      <c r="YW15648" s="68"/>
      <c r="YX15648" s="68">
        <v>9.3295798661218496E-2</v>
      </c>
      <c r="YY15648" s="68"/>
      <c r="YZ15648" s="68"/>
      <c r="ZA15648" s="68"/>
      <c r="ZB15648" s="68"/>
      <c r="ZC15648" s="68"/>
      <c r="ZD15648" s="68"/>
    </row>
    <row r="15649" spans="658:680" x14ac:dyDescent="0.25">
      <c r="YH15649" s="68"/>
      <c r="YI15649" s="68"/>
      <c r="YJ15649" s="68"/>
      <c r="YK15649" s="68"/>
      <c r="YL15649" s="68"/>
      <c r="YM15649" s="68"/>
      <c r="YN15649" s="68"/>
      <c r="YO15649" s="68"/>
      <c r="YP15649" s="68"/>
      <c r="YQ15649" s="68"/>
      <c r="YR15649" s="68"/>
      <c r="YS15649" s="68"/>
      <c r="YT15649" s="68"/>
      <c r="YU15649" s="68"/>
      <c r="YV15649" s="68"/>
      <c r="YW15649" s="68"/>
      <c r="YX15649" s="68">
        <v>9.3278091438936603E-2</v>
      </c>
      <c r="YY15649" s="68"/>
      <c r="YZ15649" s="68"/>
      <c r="ZA15649" s="68"/>
      <c r="ZB15649" s="68"/>
      <c r="ZC15649" s="68"/>
      <c r="ZD15649" s="68"/>
    </row>
    <row r="15650" spans="658:680" x14ac:dyDescent="0.25">
      <c r="YH15650" s="68"/>
      <c r="YI15650" s="68"/>
      <c r="YJ15650" s="68"/>
      <c r="YK15650" s="68"/>
      <c r="YL15650" s="68"/>
      <c r="YM15650" s="68"/>
      <c r="YN15650" s="68"/>
      <c r="YO15650" s="68"/>
      <c r="YP15650" s="68"/>
      <c r="YQ15650" s="68"/>
      <c r="YR15650" s="68"/>
      <c r="YS15650" s="68"/>
      <c r="YT15650" s="68"/>
      <c r="YU15650" s="68"/>
      <c r="YV15650" s="68"/>
      <c r="YW15650" s="68"/>
      <c r="YX15650" s="68">
        <v>9.3278091438936603E-2</v>
      </c>
      <c r="YY15650" s="68"/>
      <c r="YZ15650" s="68"/>
      <c r="ZA15650" s="68"/>
      <c r="ZB15650" s="68"/>
      <c r="ZC15650" s="68"/>
      <c r="ZD15650" s="68"/>
    </row>
    <row r="15651" spans="658:680" x14ac:dyDescent="0.25">
      <c r="YH15651" s="68"/>
      <c r="YI15651" s="68"/>
      <c r="YJ15651" s="68"/>
      <c r="YK15651" s="68"/>
      <c r="YL15651" s="68"/>
      <c r="YM15651" s="68"/>
      <c r="YN15651" s="68"/>
      <c r="YO15651" s="68"/>
      <c r="YP15651" s="68"/>
      <c r="YQ15651" s="68"/>
      <c r="YR15651" s="68"/>
      <c r="YS15651" s="68"/>
      <c r="YT15651" s="68"/>
      <c r="YU15651" s="68"/>
      <c r="YV15651" s="68"/>
      <c r="YW15651" s="68"/>
      <c r="YX15651" s="68">
        <v>9.3106713490044707E-2</v>
      </c>
      <c r="YY15651" s="68"/>
      <c r="YZ15651" s="68"/>
      <c r="ZA15651" s="68"/>
      <c r="ZB15651" s="68"/>
      <c r="ZC15651" s="68"/>
      <c r="ZD15651" s="68"/>
    </row>
    <row r="15652" spans="658:680" x14ac:dyDescent="0.25">
      <c r="YH15652" s="68"/>
      <c r="YI15652" s="68"/>
      <c r="YJ15652" s="68"/>
      <c r="YK15652" s="68"/>
      <c r="YL15652" s="68"/>
      <c r="YM15652" s="68"/>
      <c r="YN15652" s="68"/>
      <c r="YO15652" s="68"/>
      <c r="YP15652" s="68"/>
      <c r="YQ15652" s="68"/>
      <c r="YR15652" s="68"/>
      <c r="YS15652" s="68"/>
      <c r="YT15652" s="68"/>
      <c r="YU15652" s="68"/>
      <c r="YV15652" s="68"/>
      <c r="YW15652" s="68"/>
      <c r="YX15652" s="68">
        <v>9.3106713490044707E-2</v>
      </c>
      <c r="YY15652" s="68"/>
      <c r="YZ15652" s="68"/>
      <c r="ZA15652" s="68"/>
      <c r="ZB15652" s="68"/>
      <c r="ZC15652" s="68"/>
      <c r="ZD15652" s="68"/>
    </row>
    <row r="15653" spans="658:680" x14ac:dyDescent="0.25">
      <c r="YH15653" s="68"/>
      <c r="YI15653" s="68"/>
      <c r="YJ15653" s="68"/>
      <c r="YK15653" s="68"/>
      <c r="YL15653" s="68"/>
      <c r="YM15653" s="68"/>
      <c r="YN15653" s="68"/>
      <c r="YO15653" s="68"/>
      <c r="YP15653" s="68"/>
      <c r="YQ15653" s="68"/>
      <c r="YR15653" s="68"/>
      <c r="YS15653" s="68"/>
      <c r="YT15653" s="68"/>
      <c r="YU15653" s="68"/>
      <c r="YV15653" s="68"/>
      <c r="YW15653" s="68"/>
      <c r="YX15653" s="68">
        <v>9.3037392543511899E-2</v>
      </c>
      <c r="YY15653" s="68"/>
      <c r="YZ15653" s="68"/>
      <c r="ZA15653" s="68"/>
      <c r="ZB15653" s="68"/>
      <c r="ZC15653" s="68"/>
      <c r="ZD15653" s="68"/>
    </row>
    <row r="15654" spans="658:680" x14ac:dyDescent="0.25">
      <c r="YH15654" s="68"/>
      <c r="YI15654" s="68"/>
      <c r="YJ15654" s="68"/>
      <c r="YK15654" s="68"/>
      <c r="YL15654" s="68"/>
      <c r="YM15654" s="68"/>
      <c r="YN15654" s="68"/>
      <c r="YO15654" s="68"/>
      <c r="YP15654" s="68"/>
      <c r="YQ15654" s="68"/>
      <c r="YR15654" s="68"/>
      <c r="YS15654" s="68"/>
      <c r="YT15654" s="68"/>
      <c r="YU15654" s="68"/>
      <c r="YV15654" s="68"/>
      <c r="YW15654" s="68"/>
      <c r="YX15654" s="68">
        <v>9.3037392543511899E-2</v>
      </c>
      <c r="YY15654" s="68"/>
      <c r="YZ15654" s="68"/>
      <c r="ZA15654" s="68"/>
      <c r="ZB15654" s="68"/>
      <c r="ZC15654" s="68"/>
      <c r="ZD15654" s="68"/>
    </row>
    <row r="15655" spans="658:680" x14ac:dyDescent="0.25">
      <c r="YH15655" s="68"/>
      <c r="YI15655" s="68"/>
      <c r="YJ15655" s="68"/>
      <c r="YK15655" s="68"/>
      <c r="YL15655" s="68"/>
      <c r="YM15655" s="68"/>
      <c r="YN15655" s="68"/>
      <c r="YO15655" s="68"/>
      <c r="YP15655" s="68"/>
      <c r="YQ15655" s="68"/>
      <c r="YR15655" s="68"/>
      <c r="YS15655" s="68"/>
      <c r="YT15655" s="68"/>
      <c r="YU15655" s="68"/>
      <c r="YV15655" s="68"/>
      <c r="YW15655" s="68"/>
      <c r="YX15655" s="68">
        <v>9.3010438367256004E-2</v>
      </c>
      <c r="YY15655" s="68"/>
      <c r="YZ15655" s="68"/>
      <c r="ZA15655" s="68"/>
      <c r="ZB15655" s="68"/>
      <c r="ZC15655" s="68"/>
      <c r="ZD15655" s="68"/>
    </row>
    <row r="15656" spans="658:680" x14ac:dyDescent="0.25">
      <c r="YH15656" s="68"/>
      <c r="YI15656" s="68"/>
      <c r="YJ15656" s="68"/>
      <c r="YK15656" s="68"/>
      <c r="YL15656" s="68"/>
      <c r="YM15656" s="68"/>
      <c r="YN15656" s="68"/>
      <c r="YO15656" s="68"/>
      <c r="YP15656" s="68"/>
      <c r="YQ15656" s="68"/>
      <c r="YR15656" s="68"/>
      <c r="YS15656" s="68"/>
      <c r="YT15656" s="68"/>
      <c r="YU15656" s="68"/>
      <c r="YV15656" s="68"/>
      <c r="YW15656" s="68"/>
      <c r="YX15656" s="68">
        <v>9.3010438367256004E-2</v>
      </c>
      <c r="YY15656" s="68"/>
      <c r="YZ15656" s="68"/>
      <c r="ZA15656" s="68"/>
      <c r="ZB15656" s="68"/>
      <c r="ZC15656" s="68"/>
      <c r="ZD15656" s="68"/>
    </row>
    <row r="15657" spans="658:680" x14ac:dyDescent="0.25">
      <c r="YH15657" s="68"/>
      <c r="YI15657" s="68"/>
      <c r="YJ15657" s="68"/>
      <c r="YK15657" s="68"/>
      <c r="YL15657" s="68"/>
      <c r="YM15657" s="68"/>
      <c r="YN15657" s="68"/>
      <c r="YO15657" s="68"/>
      <c r="YP15657" s="68"/>
      <c r="YQ15657" s="68"/>
      <c r="YR15657" s="68"/>
      <c r="YS15657" s="68"/>
      <c r="YT15657" s="68"/>
      <c r="YU15657" s="68"/>
      <c r="YV15657" s="68"/>
      <c r="YW15657" s="68"/>
      <c r="YX15657" s="68">
        <v>9.2904869630657902E-2</v>
      </c>
      <c r="YY15657" s="68"/>
      <c r="YZ15657" s="68"/>
      <c r="ZA15657" s="68"/>
      <c r="ZB15657" s="68"/>
      <c r="ZC15657" s="68"/>
      <c r="ZD15657" s="68"/>
    </row>
    <row r="15658" spans="658:680" x14ac:dyDescent="0.25">
      <c r="YH15658" s="68"/>
      <c r="YI15658" s="68"/>
      <c r="YJ15658" s="68"/>
      <c r="YK15658" s="68"/>
      <c r="YL15658" s="68"/>
      <c r="YM15658" s="68"/>
      <c r="YN15658" s="68"/>
      <c r="YO15658" s="68"/>
      <c r="YP15658" s="68"/>
      <c r="YQ15658" s="68"/>
      <c r="YR15658" s="68"/>
      <c r="YS15658" s="68"/>
      <c r="YT15658" s="68"/>
      <c r="YU15658" s="68"/>
      <c r="YV15658" s="68"/>
      <c r="YW15658" s="68"/>
      <c r="YX15658" s="68">
        <v>9.27498943352075E-2</v>
      </c>
      <c r="YY15658" s="68"/>
      <c r="YZ15658" s="68"/>
      <c r="ZA15658" s="68"/>
      <c r="ZB15658" s="68"/>
      <c r="ZC15658" s="68"/>
      <c r="ZD15658" s="68"/>
    </row>
    <row r="15659" spans="658:680" x14ac:dyDescent="0.25">
      <c r="YH15659" s="68"/>
      <c r="YI15659" s="68"/>
      <c r="YJ15659" s="68"/>
      <c r="YK15659" s="68"/>
      <c r="YL15659" s="68"/>
      <c r="YM15659" s="68"/>
      <c r="YN15659" s="68"/>
      <c r="YO15659" s="68"/>
      <c r="YP15659" s="68"/>
      <c r="YQ15659" s="68"/>
      <c r="YR15659" s="68"/>
      <c r="YS15659" s="68"/>
      <c r="YT15659" s="68"/>
      <c r="YU15659" s="68"/>
      <c r="YV15659" s="68"/>
      <c r="YW15659" s="68"/>
      <c r="YX15659" s="68">
        <v>9.27498943352075E-2</v>
      </c>
      <c r="YY15659" s="68"/>
      <c r="YZ15659" s="68"/>
      <c r="ZA15659" s="68"/>
      <c r="ZB15659" s="68"/>
      <c r="ZC15659" s="68"/>
      <c r="ZD15659" s="68"/>
    </row>
    <row r="15660" spans="658:680" x14ac:dyDescent="0.25">
      <c r="YH15660" s="68"/>
      <c r="YI15660" s="68"/>
      <c r="YJ15660" s="68"/>
      <c r="YK15660" s="68"/>
      <c r="YL15660" s="68"/>
      <c r="YM15660" s="68"/>
      <c r="YN15660" s="68"/>
      <c r="YO15660" s="68"/>
      <c r="YP15660" s="68"/>
      <c r="YQ15660" s="68"/>
      <c r="YR15660" s="68"/>
      <c r="YS15660" s="68"/>
      <c r="YT15660" s="68"/>
      <c r="YU15660" s="68"/>
      <c r="YV15660" s="68"/>
      <c r="YW15660" s="68"/>
      <c r="YX15660" s="68">
        <v>9.2718340268203095E-2</v>
      </c>
      <c r="YY15660" s="68"/>
      <c r="YZ15660" s="68"/>
      <c r="ZA15660" s="68"/>
      <c r="ZB15660" s="68"/>
      <c r="ZC15660" s="68"/>
      <c r="ZD15660" s="68"/>
    </row>
    <row r="15661" spans="658:680" x14ac:dyDescent="0.25">
      <c r="YH15661" s="68"/>
      <c r="YI15661" s="68"/>
      <c r="YJ15661" s="68"/>
      <c r="YK15661" s="68"/>
      <c r="YL15661" s="68"/>
      <c r="YM15661" s="68"/>
      <c r="YN15661" s="68"/>
      <c r="YO15661" s="68"/>
      <c r="YP15661" s="68"/>
      <c r="YQ15661" s="68"/>
      <c r="YR15661" s="68"/>
      <c r="YS15661" s="68"/>
      <c r="YT15661" s="68"/>
      <c r="YU15661" s="68"/>
      <c r="YV15661" s="68"/>
      <c r="YW15661" s="68"/>
      <c r="YX15661" s="68">
        <v>9.2718340268203095E-2</v>
      </c>
      <c r="YY15661" s="68"/>
      <c r="YZ15661" s="68"/>
      <c r="ZA15661" s="68"/>
      <c r="ZB15661" s="68"/>
      <c r="ZC15661" s="68"/>
      <c r="ZD15661" s="68"/>
    </row>
    <row r="15662" spans="658:680" x14ac:dyDescent="0.25">
      <c r="YH15662" s="68"/>
      <c r="YI15662" s="68"/>
      <c r="YJ15662" s="68"/>
      <c r="YK15662" s="68"/>
      <c r="YL15662" s="68"/>
      <c r="YM15662" s="68"/>
      <c r="YN15662" s="68"/>
      <c r="YO15662" s="68"/>
      <c r="YP15662" s="68"/>
      <c r="YQ15662" s="68"/>
      <c r="YR15662" s="68"/>
      <c r="YS15662" s="68"/>
      <c r="YT15662" s="68"/>
      <c r="YU15662" s="68"/>
      <c r="YV15662" s="68"/>
      <c r="YW15662" s="68"/>
      <c r="YX15662" s="68">
        <v>9.2699180950592902E-2</v>
      </c>
      <c r="YY15662" s="68"/>
      <c r="YZ15662" s="68"/>
      <c r="ZA15662" s="68"/>
      <c r="ZB15662" s="68"/>
      <c r="ZC15662" s="68"/>
      <c r="ZD15662" s="68"/>
    </row>
    <row r="15663" spans="658:680" x14ac:dyDescent="0.25">
      <c r="YH15663" s="68"/>
      <c r="YI15663" s="68"/>
      <c r="YJ15663" s="68"/>
      <c r="YK15663" s="68"/>
      <c r="YL15663" s="68"/>
      <c r="YM15663" s="68"/>
      <c r="YN15663" s="68"/>
      <c r="YO15663" s="68"/>
      <c r="YP15663" s="68"/>
      <c r="YQ15663" s="68"/>
      <c r="YR15663" s="68"/>
      <c r="YS15663" s="68"/>
      <c r="YT15663" s="68"/>
      <c r="YU15663" s="68"/>
      <c r="YV15663" s="68"/>
      <c r="YW15663" s="68"/>
      <c r="YX15663" s="68">
        <v>9.2699180950592902E-2</v>
      </c>
      <c r="YY15663" s="68"/>
      <c r="YZ15663" s="68"/>
      <c r="ZA15663" s="68"/>
      <c r="ZB15663" s="68"/>
      <c r="ZC15663" s="68"/>
      <c r="ZD15663" s="68"/>
    </row>
    <row r="15664" spans="658:680" x14ac:dyDescent="0.25">
      <c r="YH15664" s="68"/>
      <c r="YI15664" s="68"/>
      <c r="YJ15664" s="68"/>
      <c r="YK15664" s="68"/>
      <c r="YL15664" s="68"/>
      <c r="YM15664" s="68"/>
      <c r="YN15664" s="68"/>
      <c r="YO15664" s="68"/>
      <c r="YP15664" s="68"/>
      <c r="YQ15664" s="68"/>
      <c r="YR15664" s="68"/>
      <c r="YS15664" s="68"/>
      <c r="YT15664" s="68"/>
      <c r="YU15664" s="68"/>
      <c r="YV15664" s="68"/>
      <c r="YW15664" s="68"/>
      <c r="YX15664" s="68">
        <v>9.2628583921123803E-2</v>
      </c>
      <c r="YY15664" s="68"/>
      <c r="YZ15664" s="68"/>
      <c r="ZA15664" s="68"/>
      <c r="ZB15664" s="68"/>
      <c r="ZC15664" s="68"/>
      <c r="ZD15664" s="68"/>
    </row>
    <row r="15665" spans="658:680" x14ac:dyDescent="0.25">
      <c r="YH15665" s="68"/>
      <c r="YI15665" s="68"/>
      <c r="YJ15665" s="68"/>
      <c r="YK15665" s="68"/>
      <c r="YL15665" s="68"/>
      <c r="YM15665" s="68"/>
      <c r="YN15665" s="68"/>
      <c r="YO15665" s="68"/>
      <c r="YP15665" s="68"/>
      <c r="YQ15665" s="68"/>
      <c r="YR15665" s="68"/>
      <c r="YS15665" s="68"/>
      <c r="YT15665" s="68"/>
      <c r="YU15665" s="68"/>
      <c r="YV15665" s="68"/>
      <c r="YW15665" s="68"/>
      <c r="YX15665" s="68">
        <v>9.2628583921123803E-2</v>
      </c>
      <c r="YY15665" s="68"/>
      <c r="YZ15665" s="68"/>
      <c r="ZA15665" s="68"/>
      <c r="ZB15665" s="68"/>
      <c r="ZC15665" s="68"/>
      <c r="ZD15665" s="68"/>
    </row>
    <row r="15666" spans="658:680" x14ac:dyDescent="0.25">
      <c r="YH15666" s="68"/>
      <c r="YI15666" s="68"/>
      <c r="YJ15666" s="68"/>
      <c r="YK15666" s="68"/>
      <c r="YL15666" s="68"/>
      <c r="YM15666" s="68"/>
      <c r="YN15666" s="68"/>
      <c r="YO15666" s="68"/>
      <c r="YP15666" s="68"/>
      <c r="YQ15666" s="68"/>
      <c r="YR15666" s="68"/>
      <c r="YS15666" s="68"/>
      <c r="YT15666" s="68"/>
      <c r="YU15666" s="68"/>
      <c r="YV15666" s="68"/>
      <c r="YW15666" s="68"/>
      <c r="YX15666" s="68">
        <v>9.2343196833768099E-2</v>
      </c>
      <c r="YY15666" s="68"/>
      <c r="YZ15666" s="68"/>
      <c r="ZA15666" s="68"/>
      <c r="ZB15666" s="68"/>
      <c r="ZC15666" s="68"/>
      <c r="ZD15666" s="68"/>
    </row>
    <row r="15667" spans="658:680" x14ac:dyDescent="0.25">
      <c r="YH15667" s="68"/>
      <c r="YI15667" s="68"/>
      <c r="YJ15667" s="68"/>
      <c r="YK15667" s="68"/>
      <c r="YL15667" s="68"/>
      <c r="YM15667" s="68"/>
      <c r="YN15667" s="68"/>
      <c r="YO15667" s="68"/>
      <c r="YP15667" s="68"/>
      <c r="YQ15667" s="68"/>
      <c r="YR15667" s="68"/>
      <c r="YS15667" s="68"/>
      <c r="YT15667" s="68"/>
      <c r="YU15667" s="68"/>
      <c r="YV15667" s="68"/>
      <c r="YW15667" s="68"/>
      <c r="YX15667" s="68">
        <v>9.2343196833768099E-2</v>
      </c>
      <c r="YY15667" s="68"/>
      <c r="YZ15667" s="68"/>
      <c r="ZA15667" s="68"/>
      <c r="ZB15667" s="68"/>
      <c r="ZC15667" s="68"/>
      <c r="ZD15667" s="68"/>
    </row>
    <row r="15668" spans="658:680" x14ac:dyDescent="0.25">
      <c r="YH15668" s="68"/>
      <c r="YI15668" s="68"/>
      <c r="YJ15668" s="68"/>
      <c r="YK15668" s="68"/>
      <c r="YL15668" s="68"/>
      <c r="YM15668" s="68"/>
      <c r="YN15668" s="68"/>
      <c r="YO15668" s="68"/>
      <c r="YP15668" s="68"/>
      <c r="YQ15668" s="68"/>
      <c r="YR15668" s="68"/>
      <c r="YS15668" s="68"/>
      <c r="YT15668" s="68"/>
      <c r="YU15668" s="68"/>
      <c r="YV15668" s="68"/>
      <c r="YW15668" s="68"/>
      <c r="YX15668" s="68">
        <v>9.2250258510508096E-2</v>
      </c>
      <c r="YY15668" s="68"/>
      <c r="YZ15668" s="68"/>
      <c r="ZA15668" s="68"/>
      <c r="ZB15668" s="68"/>
      <c r="ZC15668" s="68"/>
      <c r="ZD15668" s="68"/>
    </row>
    <row r="15669" spans="658:680" x14ac:dyDescent="0.25">
      <c r="YH15669" s="68"/>
      <c r="YI15669" s="68"/>
      <c r="YJ15669" s="68"/>
      <c r="YK15669" s="68"/>
      <c r="YL15669" s="68"/>
      <c r="YM15669" s="68"/>
      <c r="YN15669" s="68"/>
      <c r="YO15669" s="68"/>
      <c r="YP15669" s="68"/>
      <c r="YQ15669" s="68"/>
      <c r="YR15669" s="68"/>
      <c r="YS15669" s="68"/>
      <c r="YT15669" s="68"/>
      <c r="YU15669" s="68"/>
      <c r="YV15669" s="68"/>
      <c r="YW15669" s="68"/>
      <c r="YX15669" s="68">
        <v>9.2250258510508096E-2</v>
      </c>
      <c r="YY15669" s="68"/>
      <c r="YZ15669" s="68"/>
      <c r="ZA15669" s="68"/>
      <c r="ZB15669" s="68"/>
      <c r="ZC15669" s="68"/>
      <c r="ZD15669" s="68"/>
    </row>
    <row r="15670" spans="658:680" x14ac:dyDescent="0.25">
      <c r="YH15670" s="68"/>
      <c r="YI15670" s="68"/>
      <c r="YJ15670" s="68"/>
      <c r="YK15670" s="68"/>
      <c r="YL15670" s="68"/>
      <c r="YM15670" s="68"/>
      <c r="YN15670" s="68"/>
      <c r="YO15670" s="68"/>
      <c r="YP15670" s="68"/>
      <c r="YQ15670" s="68"/>
      <c r="YR15670" s="68"/>
      <c r="YS15670" s="68"/>
      <c r="YT15670" s="68"/>
      <c r="YU15670" s="68"/>
      <c r="YV15670" s="68"/>
      <c r="YW15670" s="68"/>
      <c r="YX15670" s="68">
        <v>9.2243047880134502E-2</v>
      </c>
      <c r="YY15670" s="68"/>
      <c r="YZ15670" s="68"/>
      <c r="ZA15670" s="68"/>
      <c r="ZB15670" s="68"/>
      <c r="ZC15670" s="68"/>
      <c r="ZD15670" s="68"/>
    </row>
    <row r="15671" spans="658:680" x14ac:dyDescent="0.25">
      <c r="YH15671" s="68"/>
      <c r="YI15671" s="68"/>
      <c r="YJ15671" s="68"/>
      <c r="YK15671" s="68"/>
      <c r="YL15671" s="68"/>
      <c r="YM15671" s="68"/>
      <c r="YN15671" s="68"/>
      <c r="YO15671" s="68"/>
      <c r="YP15671" s="68"/>
      <c r="YQ15671" s="68"/>
      <c r="YR15671" s="68"/>
      <c r="YS15671" s="68"/>
      <c r="YT15671" s="68"/>
      <c r="YU15671" s="68"/>
      <c r="YV15671" s="68"/>
      <c r="YW15671" s="68"/>
      <c r="YX15671" s="68">
        <v>9.2243047880134502E-2</v>
      </c>
      <c r="YY15671" s="68"/>
      <c r="YZ15671" s="68"/>
      <c r="ZA15671" s="68"/>
      <c r="ZB15671" s="68"/>
      <c r="ZC15671" s="68"/>
      <c r="ZD15671" s="68"/>
    </row>
    <row r="15672" spans="658:680" x14ac:dyDescent="0.25">
      <c r="YH15672" s="68"/>
      <c r="YI15672" s="68"/>
      <c r="YJ15672" s="68"/>
      <c r="YK15672" s="68"/>
      <c r="YL15672" s="68"/>
      <c r="YM15672" s="68"/>
      <c r="YN15672" s="68"/>
      <c r="YO15672" s="68"/>
      <c r="YP15672" s="68"/>
      <c r="YQ15672" s="68"/>
      <c r="YR15672" s="68"/>
      <c r="YS15672" s="68"/>
      <c r="YT15672" s="68"/>
      <c r="YU15672" s="68"/>
      <c r="YV15672" s="68"/>
      <c r="YW15672" s="68"/>
      <c r="YX15672" s="68">
        <v>9.1771896682846799E-2</v>
      </c>
      <c r="YY15672" s="68"/>
      <c r="YZ15672" s="68"/>
      <c r="ZA15672" s="68"/>
      <c r="ZB15672" s="68"/>
      <c r="ZC15672" s="68"/>
      <c r="ZD15672" s="68"/>
    </row>
    <row r="15673" spans="658:680" x14ac:dyDescent="0.25">
      <c r="YH15673" s="68"/>
      <c r="YI15673" s="68"/>
      <c r="YJ15673" s="68"/>
      <c r="YK15673" s="68"/>
      <c r="YL15673" s="68"/>
      <c r="YM15673" s="68"/>
      <c r="YN15673" s="68"/>
      <c r="YO15673" s="68"/>
      <c r="YP15673" s="68"/>
      <c r="YQ15673" s="68"/>
      <c r="YR15673" s="68"/>
      <c r="YS15673" s="68"/>
      <c r="YT15673" s="68"/>
      <c r="YU15673" s="68"/>
      <c r="YV15673" s="68"/>
      <c r="YW15673" s="68"/>
      <c r="YX15673" s="68">
        <v>9.1771896682846799E-2</v>
      </c>
      <c r="YY15673" s="68"/>
      <c r="YZ15673" s="68"/>
      <c r="ZA15673" s="68"/>
      <c r="ZB15673" s="68"/>
      <c r="ZC15673" s="68"/>
      <c r="ZD15673" s="68"/>
    </row>
    <row r="15674" spans="658:680" x14ac:dyDescent="0.25">
      <c r="YH15674" s="68"/>
      <c r="YI15674" s="68"/>
      <c r="YJ15674" s="68"/>
      <c r="YK15674" s="68"/>
      <c r="YL15674" s="68"/>
      <c r="YM15674" s="68"/>
      <c r="YN15674" s="68"/>
      <c r="YO15674" s="68"/>
      <c r="YP15674" s="68"/>
      <c r="YQ15674" s="68"/>
      <c r="YR15674" s="68"/>
      <c r="YS15674" s="68"/>
      <c r="YT15674" s="68"/>
      <c r="YU15674" s="68"/>
      <c r="YV15674" s="68"/>
      <c r="YW15674" s="68"/>
      <c r="YX15674" s="68">
        <v>9.1659550012758301E-2</v>
      </c>
      <c r="YY15674" s="68"/>
      <c r="YZ15674" s="68"/>
      <c r="ZA15674" s="68"/>
      <c r="ZB15674" s="68"/>
      <c r="ZC15674" s="68"/>
      <c r="ZD15674" s="68"/>
    </row>
    <row r="15675" spans="658:680" x14ac:dyDescent="0.25">
      <c r="YH15675" s="68"/>
      <c r="YI15675" s="68"/>
      <c r="YJ15675" s="68"/>
      <c r="YK15675" s="68"/>
      <c r="YL15675" s="68"/>
      <c r="YM15675" s="68"/>
      <c r="YN15675" s="68"/>
      <c r="YO15675" s="68"/>
      <c r="YP15675" s="68"/>
      <c r="YQ15675" s="68"/>
      <c r="YR15675" s="68"/>
      <c r="YS15675" s="68"/>
      <c r="YT15675" s="68"/>
      <c r="YU15675" s="68"/>
      <c r="YV15675" s="68"/>
      <c r="YW15675" s="68"/>
      <c r="YX15675" s="68">
        <v>9.1659550012758301E-2</v>
      </c>
      <c r="YY15675" s="68"/>
      <c r="YZ15675" s="68"/>
      <c r="ZA15675" s="68"/>
      <c r="ZB15675" s="68"/>
      <c r="ZC15675" s="68"/>
      <c r="ZD15675" s="68"/>
    </row>
    <row r="15676" spans="658:680" x14ac:dyDescent="0.25">
      <c r="YH15676" s="68"/>
      <c r="YI15676" s="68"/>
      <c r="YJ15676" s="68"/>
      <c r="YK15676" s="68"/>
      <c r="YL15676" s="68"/>
      <c r="YM15676" s="68"/>
      <c r="YN15676" s="68"/>
      <c r="YO15676" s="68"/>
      <c r="YP15676" s="68"/>
      <c r="YQ15676" s="68"/>
      <c r="YR15676" s="68"/>
      <c r="YS15676" s="68"/>
      <c r="YT15676" s="68"/>
      <c r="YU15676" s="68"/>
      <c r="YV15676" s="68"/>
      <c r="YW15676" s="68"/>
      <c r="YX15676" s="68">
        <v>9.1657356687759803E-2</v>
      </c>
      <c r="YY15676" s="68"/>
      <c r="YZ15676" s="68"/>
      <c r="ZA15676" s="68"/>
      <c r="ZB15676" s="68"/>
      <c r="ZC15676" s="68"/>
      <c r="ZD15676" s="68"/>
    </row>
    <row r="15677" spans="658:680" x14ac:dyDescent="0.25">
      <c r="YH15677" s="68"/>
      <c r="YI15677" s="68"/>
      <c r="YJ15677" s="68"/>
      <c r="YK15677" s="68"/>
      <c r="YL15677" s="68"/>
      <c r="YM15677" s="68"/>
      <c r="YN15677" s="68"/>
      <c r="YO15677" s="68"/>
      <c r="YP15677" s="68"/>
      <c r="YQ15677" s="68"/>
      <c r="YR15677" s="68"/>
      <c r="YS15677" s="68"/>
      <c r="YT15677" s="68"/>
      <c r="YU15677" s="68"/>
      <c r="YV15677" s="68"/>
      <c r="YW15677" s="68"/>
      <c r="YX15677" s="68">
        <v>9.1657356687759803E-2</v>
      </c>
      <c r="YY15677" s="68"/>
      <c r="YZ15677" s="68"/>
      <c r="ZA15677" s="68"/>
      <c r="ZB15677" s="68"/>
      <c r="ZC15677" s="68"/>
      <c r="ZD15677" s="68"/>
    </row>
    <row r="15678" spans="658:680" x14ac:dyDescent="0.25">
      <c r="YH15678" s="68"/>
      <c r="YI15678" s="68"/>
      <c r="YJ15678" s="68"/>
      <c r="YK15678" s="68"/>
      <c r="YL15678" s="68"/>
      <c r="YM15678" s="68"/>
      <c r="YN15678" s="68"/>
      <c r="YO15678" s="68"/>
      <c r="YP15678" s="68"/>
      <c r="YQ15678" s="68"/>
      <c r="YR15678" s="68"/>
      <c r="YS15678" s="68"/>
      <c r="YT15678" s="68"/>
      <c r="YU15678" s="68"/>
      <c r="YV15678" s="68"/>
      <c r="YW15678" s="68"/>
      <c r="YX15678" s="68">
        <v>9.1544061023667994E-2</v>
      </c>
      <c r="YY15678" s="68"/>
      <c r="YZ15678" s="68"/>
      <c r="ZA15678" s="68"/>
      <c r="ZB15678" s="68"/>
      <c r="ZC15678" s="68"/>
      <c r="ZD15678" s="68"/>
    </row>
    <row r="15679" spans="658:680" x14ac:dyDescent="0.25">
      <c r="YH15679" s="68"/>
      <c r="YI15679" s="68"/>
      <c r="YJ15679" s="68"/>
      <c r="YK15679" s="68"/>
      <c r="YL15679" s="68"/>
      <c r="YM15679" s="68"/>
      <c r="YN15679" s="68"/>
      <c r="YO15679" s="68"/>
      <c r="YP15679" s="68"/>
      <c r="YQ15679" s="68"/>
      <c r="YR15679" s="68"/>
      <c r="YS15679" s="68"/>
      <c r="YT15679" s="68"/>
      <c r="YU15679" s="68"/>
      <c r="YV15679" s="68"/>
      <c r="YW15679" s="68"/>
      <c r="YX15679" s="68">
        <v>9.1544061023667994E-2</v>
      </c>
      <c r="YY15679" s="68"/>
      <c r="YZ15679" s="68"/>
      <c r="ZA15679" s="68"/>
      <c r="ZB15679" s="68"/>
      <c r="ZC15679" s="68"/>
      <c r="ZD15679" s="68"/>
    </row>
    <row r="15680" spans="658:680" x14ac:dyDescent="0.25">
      <c r="YH15680" s="68"/>
      <c r="YI15680" s="68"/>
      <c r="YJ15680" s="68"/>
      <c r="YK15680" s="68"/>
      <c r="YL15680" s="68"/>
      <c r="YM15680" s="68"/>
      <c r="YN15680" s="68"/>
      <c r="YO15680" s="68"/>
      <c r="YP15680" s="68"/>
      <c r="YQ15680" s="68"/>
      <c r="YR15680" s="68"/>
      <c r="YS15680" s="68"/>
      <c r="YT15680" s="68"/>
      <c r="YU15680" s="68"/>
      <c r="YV15680" s="68"/>
      <c r="YW15680" s="68"/>
      <c r="YX15680" s="68">
        <v>9.1396127991712497E-2</v>
      </c>
      <c r="YY15680" s="68"/>
      <c r="YZ15680" s="68"/>
      <c r="ZA15680" s="68"/>
      <c r="ZB15680" s="68"/>
      <c r="ZC15680" s="68"/>
      <c r="ZD15680" s="68"/>
    </row>
    <row r="15681" spans="658:680" x14ac:dyDescent="0.25">
      <c r="YH15681" s="68"/>
      <c r="YI15681" s="68"/>
      <c r="YJ15681" s="68"/>
      <c r="YK15681" s="68"/>
      <c r="YL15681" s="68"/>
      <c r="YM15681" s="68"/>
      <c r="YN15681" s="68"/>
      <c r="YO15681" s="68"/>
      <c r="YP15681" s="68"/>
      <c r="YQ15681" s="68"/>
      <c r="YR15681" s="68"/>
      <c r="YS15681" s="68"/>
      <c r="YT15681" s="68"/>
      <c r="YU15681" s="68"/>
      <c r="YV15681" s="68"/>
      <c r="YW15681" s="68"/>
      <c r="YX15681" s="68">
        <v>9.1396127991712497E-2</v>
      </c>
      <c r="YY15681" s="68"/>
      <c r="YZ15681" s="68"/>
      <c r="ZA15681" s="68"/>
      <c r="ZB15681" s="68"/>
      <c r="ZC15681" s="68"/>
      <c r="ZD15681" s="68"/>
    </row>
    <row r="15682" spans="658:680" x14ac:dyDescent="0.25">
      <c r="YH15682" s="68"/>
      <c r="YI15682" s="68"/>
      <c r="YJ15682" s="68"/>
      <c r="YK15682" s="68"/>
      <c r="YL15682" s="68"/>
      <c r="YM15682" s="68"/>
      <c r="YN15682" s="68"/>
      <c r="YO15682" s="68"/>
      <c r="YP15682" s="68"/>
      <c r="YQ15682" s="68"/>
      <c r="YR15682" s="68"/>
      <c r="YS15682" s="68"/>
      <c r="YT15682" s="68"/>
      <c r="YU15682" s="68"/>
      <c r="YV15682" s="68"/>
      <c r="YW15682" s="68"/>
      <c r="YX15682" s="68">
        <v>9.1268512259619905E-2</v>
      </c>
      <c r="YY15682" s="68"/>
      <c r="YZ15682" s="68"/>
      <c r="ZA15682" s="68"/>
      <c r="ZB15682" s="68"/>
      <c r="ZC15682" s="68"/>
      <c r="ZD15682" s="68"/>
    </row>
    <row r="15683" spans="658:680" x14ac:dyDescent="0.25">
      <c r="YH15683" s="68"/>
      <c r="YI15683" s="68"/>
      <c r="YJ15683" s="68"/>
      <c r="YK15683" s="68"/>
      <c r="YL15683" s="68"/>
      <c r="YM15683" s="68"/>
      <c r="YN15683" s="68"/>
      <c r="YO15683" s="68"/>
      <c r="YP15683" s="68"/>
      <c r="YQ15683" s="68"/>
      <c r="YR15683" s="68"/>
      <c r="YS15683" s="68"/>
      <c r="YT15683" s="68"/>
      <c r="YU15683" s="68"/>
      <c r="YV15683" s="68"/>
      <c r="YW15683" s="68"/>
      <c r="YX15683" s="68">
        <v>9.1156260426187297E-2</v>
      </c>
      <c r="YY15683" s="68"/>
      <c r="YZ15683" s="68"/>
      <c r="ZA15683" s="68"/>
      <c r="ZB15683" s="68"/>
      <c r="ZC15683" s="68"/>
      <c r="ZD15683" s="68"/>
    </row>
    <row r="15684" spans="658:680" x14ac:dyDescent="0.25">
      <c r="YH15684" s="68"/>
      <c r="YI15684" s="68"/>
      <c r="YJ15684" s="68"/>
      <c r="YK15684" s="68"/>
      <c r="YL15684" s="68"/>
      <c r="YM15684" s="68"/>
      <c r="YN15684" s="68"/>
      <c r="YO15684" s="68"/>
      <c r="YP15684" s="68"/>
      <c r="YQ15684" s="68"/>
      <c r="YR15684" s="68"/>
      <c r="YS15684" s="68"/>
      <c r="YT15684" s="68"/>
      <c r="YU15684" s="68"/>
      <c r="YV15684" s="68"/>
      <c r="YW15684" s="68"/>
      <c r="YX15684" s="68">
        <v>9.1089057522810601E-2</v>
      </c>
      <c r="YY15684" s="68"/>
      <c r="YZ15684" s="68"/>
      <c r="ZA15684" s="68"/>
      <c r="ZB15684" s="68"/>
      <c r="ZC15684" s="68"/>
      <c r="ZD15684" s="68"/>
    </row>
    <row r="15685" spans="658:680" x14ac:dyDescent="0.25">
      <c r="YH15685" s="68"/>
      <c r="YI15685" s="68"/>
      <c r="YJ15685" s="68"/>
      <c r="YK15685" s="68"/>
      <c r="YL15685" s="68"/>
      <c r="YM15685" s="68"/>
      <c r="YN15685" s="68"/>
      <c r="YO15685" s="68"/>
      <c r="YP15685" s="68"/>
      <c r="YQ15685" s="68"/>
      <c r="YR15685" s="68"/>
      <c r="YS15685" s="68"/>
      <c r="YT15685" s="68"/>
      <c r="YU15685" s="68"/>
      <c r="YV15685" s="68"/>
      <c r="YW15685" s="68"/>
      <c r="YX15685" s="68">
        <v>9.1089057522810601E-2</v>
      </c>
      <c r="YY15685" s="68"/>
      <c r="YZ15685" s="68"/>
      <c r="ZA15685" s="68"/>
      <c r="ZB15685" s="68"/>
      <c r="ZC15685" s="68"/>
      <c r="ZD15685" s="68"/>
    </row>
    <row r="15686" spans="658:680" x14ac:dyDescent="0.25">
      <c r="YH15686" s="68"/>
      <c r="YI15686" s="68"/>
      <c r="YJ15686" s="68"/>
      <c r="YK15686" s="68"/>
      <c r="YL15686" s="68"/>
      <c r="YM15686" s="68"/>
      <c r="YN15686" s="68"/>
      <c r="YO15686" s="68"/>
      <c r="YP15686" s="68"/>
      <c r="YQ15686" s="68"/>
      <c r="YR15686" s="68"/>
      <c r="YS15686" s="68"/>
      <c r="YT15686" s="68"/>
      <c r="YU15686" s="68"/>
      <c r="YV15686" s="68"/>
      <c r="YW15686" s="68"/>
      <c r="YX15686" s="68">
        <v>9.10175162306711E-2</v>
      </c>
      <c r="YY15686" s="68"/>
      <c r="YZ15686" s="68"/>
      <c r="ZA15686" s="68"/>
      <c r="ZB15686" s="68"/>
      <c r="ZC15686" s="68"/>
      <c r="ZD15686" s="68"/>
    </row>
    <row r="15687" spans="658:680" x14ac:dyDescent="0.25">
      <c r="YH15687" s="68"/>
      <c r="YI15687" s="68"/>
      <c r="YJ15687" s="68"/>
      <c r="YK15687" s="68"/>
      <c r="YL15687" s="68"/>
      <c r="YM15687" s="68"/>
      <c r="YN15687" s="68"/>
      <c r="YO15687" s="68"/>
      <c r="YP15687" s="68"/>
      <c r="YQ15687" s="68"/>
      <c r="YR15687" s="68"/>
      <c r="YS15687" s="68"/>
      <c r="YT15687" s="68"/>
      <c r="YU15687" s="68"/>
      <c r="YV15687" s="68"/>
      <c r="YW15687" s="68"/>
      <c r="YX15687" s="68">
        <v>9.10175162306711E-2</v>
      </c>
      <c r="YY15687" s="68"/>
      <c r="YZ15687" s="68"/>
      <c r="ZA15687" s="68"/>
      <c r="ZB15687" s="68"/>
      <c r="ZC15687" s="68"/>
      <c r="ZD15687" s="68"/>
    </row>
    <row r="15688" spans="658:680" x14ac:dyDescent="0.25">
      <c r="YH15688" s="68"/>
      <c r="YI15688" s="68"/>
      <c r="YJ15688" s="68"/>
      <c r="YK15688" s="68"/>
      <c r="YL15688" s="68"/>
      <c r="YM15688" s="68"/>
      <c r="YN15688" s="68"/>
      <c r="YO15688" s="68"/>
      <c r="YP15688" s="68"/>
      <c r="YQ15688" s="68"/>
      <c r="YR15688" s="68"/>
      <c r="YS15688" s="68"/>
      <c r="YT15688" s="68"/>
      <c r="YU15688" s="68"/>
      <c r="YV15688" s="68"/>
      <c r="YW15688" s="68"/>
      <c r="YX15688" s="68">
        <v>9.0969007759914497E-2</v>
      </c>
      <c r="YY15688" s="68"/>
      <c r="YZ15688" s="68"/>
      <c r="ZA15688" s="68"/>
      <c r="ZB15688" s="68"/>
      <c r="ZC15688" s="68"/>
      <c r="ZD15688" s="68"/>
    </row>
    <row r="15689" spans="658:680" x14ac:dyDescent="0.25">
      <c r="YH15689" s="68"/>
      <c r="YI15689" s="68"/>
      <c r="YJ15689" s="68"/>
      <c r="YK15689" s="68"/>
      <c r="YL15689" s="68"/>
      <c r="YM15689" s="68"/>
      <c r="YN15689" s="68"/>
      <c r="YO15689" s="68"/>
      <c r="YP15689" s="68"/>
      <c r="YQ15689" s="68"/>
      <c r="YR15689" s="68"/>
      <c r="YS15689" s="68"/>
      <c r="YT15689" s="68"/>
      <c r="YU15689" s="68"/>
      <c r="YV15689" s="68"/>
      <c r="YW15689" s="68"/>
      <c r="YX15689" s="68">
        <v>9.0969007759914497E-2</v>
      </c>
      <c r="YY15689" s="68"/>
      <c r="YZ15689" s="68"/>
      <c r="ZA15689" s="68"/>
      <c r="ZB15689" s="68"/>
      <c r="ZC15689" s="68"/>
      <c r="ZD15689" s="68"/>
    </row>
    <row r="15690" spans="658:680" x14ac:dyDescent="0.25">
      <c r="YH15690" s="68"/>
      <c r="YI15690" s="68"/>
      <c r="YJ15690" s="68"/>
      <c r="YK15690" s="68"/>
      <c r="YL15690" s="68"/>
      <c r="YM15690" s="68"/>
      <c r="YN15690" s="68"/>
      <c r="YO15690" s="68"/>
      <c r="YP15690" s="68"/>
      <c r="YQ15690" s="68"/>
      <c r="YR15690" s="68"/>
      <c r="YS15690" s="68"/>
      <c r="YT15690" s="68"/>
      <c r="YU15690" s="68"/>
      <c r="YV15690" s="68"/>
      <c r="YW15690" s="68"/>
      <c r="YX15690" s="68">
        <v>9.0965527262062501E-2</v>
      </c>
      <c r="YY15690" s="68"/>
      <c r="YZ15690" s="68"/>
      <c r="ZA15690" s="68"/>
      <c r="ZB15690" s="68"/>
      <c r="ZC15690" s="68"/>
      <c r="ZD15690" s="68"/>
    </row>
    <row r="15691" spans="658:680" x14ac:dyDescent="0.25">
      <c r="YH15691" s="68"/>
      <c r="YI15691" s="68"/>
      <c r="YJ15691" s="68"/>
      <c r="YK15691" s="68"/>
      <c r="YL15691" s="68"/>
      <c r="YM15691" s="68"/>
      <c r="YN15691" s="68"/>
      <c r="YO15691" s="68"/>
      <c r="YP15691" s="68"/>
      <c r="YQ15691" s="68"/>
      <c r="YR15691" s="68"/>
      <c r="YS15691" s="68"/>
      <c r="YT15691" s="68"/>
      <c r="YU15691" s="68"/>
      <c r="YV15691" s="68"/>
      <c r="YW15691" s="68"/>
      <c r="YX15691" s="68">
        <v>9.0847276615834194E-2</v>
      </c>
      <c r="YY15691" s="68"/>
      <c r="YZ15691" s="68"/>
      <c r="ZA15691" s="68"/>
      <c r="ZB15691" s="68"/>
      <c r="ZC15691" s="68"/>
      <c r="ZD15691" s="68"/>
    </row>
    <row r="15692" spans="658:680" x14ac:dyDescent="0.25">
      <c r="YH15692" s="68"/>
      <c r="YI15692" s="68"/>
      <c r="YJ15692" s="68"/>
      <c r="YK15692" s="68"/>
      <c r="YL15692" s="68"/>
      <c r="YM15692" s="68"/>
      <c r="YN15692" s="68"/>
      <c r="YO15692" s="68"/>
      <c r="YP15692" s="68"/>
      <c r="YQ15692" s="68"/>
      <c r="YR15692" s="68"/>
      <c r="YS15692" s="68"/>
      <c r="YT15692" s="68"/>
      <c r="YU15692" s="68"/>
      <c r="YV15692" s="68"/>
      <c r="YW15692" s="68"/>
      <c r="YX15692" s="68">
        <v>9.0847276615834194E-2</v>
      </c>
      <c r="YY15692" s="68"/>
      <c r="YZ15692" s="68"/>
      <c r="ZA15692" s="68"/>
      <c r="ZB15692" s="68"/>
      <c r="ZC15692" s="68"/>
      <c r="ZD15692" s="68"/>
    </row>
    <row r="15693" spans="658:680" x14ac:dyDescent="0.25">
      <c r="YH15693" s="68"/>
      <c r="YI15693" s="68"/>
      <c r="YJ15693" s="68"/>
      <c r="YK15693" s="68"/>
      <c r="YL15693" s="68"/>
      <c r="YM15693" s="68"/>
      <c r="YN15693" s="68"/>
      <c r="YO15693" s="68"/>
      <c r="YP15693" s="68"/>
      <c r="YQ15693" s="68"/>
      <c r="YR15693" s="68"/>
      <c r="YS15693" s="68"/>
      <c r="YT15693" s="68"/>
      <c r="YU15693" s="68"/>
      <c r="YV15693" s="68"/>
      <c r="YW15693" s="68"/>
      <c r="YX15693" s="68">
        <v>9.0748267019149897E-2</v>
      </c>
      <c r="YY15693" s="68"/>
      <c r="YZ15693" s="68"/>
      <c r="ZA15693" s="68"/>
      <c r="ZB15693" s="68"/>
      <c r="ZC15693" s="68"/>
      <c r="ZD15693" s="68"/>
    </row>
    <row r="15694" spans="658:680" x14ac:dyDescent="0.25">
      <c r="YH15694" s="68"/>
      <c r="YI15694" s="68"/>
      <c r="YJ15694" s="68"/>
      <c r="YK15694" s="68"/>
      <c r="YL15694" s="68"/>
      <c r="YM15694" s="68"/>
      <c r="YN15694" s="68"/>
      <c r="YO15694" s="68"/>
      <c r="YP15694" s="68"/>
      <c r="YQ15694" s="68"/>
      <c r="YR15694" s="68"/>
      <c r="YS15694" s="68"/>
      <c r="YT15694" s="68"/>
      <c r="YU15694" s="68"/>
      <c r="YV15694" s="68"/>
      <c r="YW15694" s="68"/>
      <c r="YX15694" s="68">
        <v>9.0649849306880803E-2</v>
      </c>
      <c r="YY15694" s="68"/>
      <c r="YZ15694" s="68"/>
      <c r="ZA15694" s="68"/>
      <c r="ZB15694" s="68"/>
      <c r="ZC15694" s="68"/>
      <c r="ZD15694" s="68"/>
    </row>
    <row r="15695" spans="658:680" x14ac:dyDescent="0.25">
      <c r="YH15695" s="68"/>
      <c r="YI15695" s="68"/>
      <c r="YJ15695" s="68"/>
      <c r="YK15695" s="68"/>
      <c r="YL15695" s="68"/>
      <c r="YM15695" s="68"/>
      <c r="YN15695" s="68"/>
      <c r="YO15695" s="68"/>
      <c r="YP15695" s="68"/>
      <c r="YQ15695" s="68"/>
      <c r="YR15695" s="68"/>
      <c r="YS15695" s="68"/>
      <c r="YT15695" s="68"/>
      <c r="YU15695" s="68"/>
      <c r="YV15695" s="68"/>
      <c r="YW15695" s="68"/>
      <c r="YX15695" s="68">
        <v>9.0649849306880803E-2</v>
      </c>
      <c r="YY15695" s="68"/>
      <c r="YZ15695" s="68"/>
      <c r="ZA15695" s="68"/>
      <c r="ZB15695" s="68"/>
      <c r="ZC15695" s="68"/>
      <c r="ZD15695" s="68"/>
    </row>
    <row r="15696" spans="658:680" x14ac:dyDescent="0.25">
      <c r="YH15696" s="68"/>
      <c r="YI15696" s="68"/>
      <c r="YJ15696" s="68"/>
      <c r="YK15696" s="68"/>
      <c r="YL15696" s="68"/>
      <c r="YM15696" s="68"/>
      <c r="YN15696" s="68"/>
      <c r="YO15696" s="68"/>
      <c r="YP15696" s="68"/>
      <c r="YQ15696" s="68"/>
      <c r="YR15696" s="68"/>
      <c r="YS15696" s="68"/>
      <c r="YT15696" s="68"/>
      <c r="YU15696" s="68"/>
      <c r="YV15696" s="68"/>
      <c r="YW15696" s="68"/>
      <c r="YX15696" s="68">
        <v>9.0247245672585102E-2</v>
      </c>
      <c r="YY15696" s="68"/>
      <c r="YZ15696" s="68"/>
      <c r="ZA15696" s="68"/>
      <c r="ZB15696" s="68"/>
      <c r="ZC15696" s="68"/>
      <c r="ZD15696" s="68"/>
    </row>
    <row r="15697" spans="658:680" x14ac:dyDescent="0.25">
      <c r="YH15697" s="68"/>
      <c r="YI15697" s="68"/>
      <c r="YJ15697" s="68"/>
      <c r="YK15697" s="68"/>
      <c r="YL15697" s="68"/>
      <c r="YM15697" s="68"/>
      <c r="YN15697" s="68"/>
      <c r="YO15697" s="68"/>
      <c r="YP15697" s="68"/>
      <c r="YQ15697" s="68"/>
      <c r="YR15697" s="68"/>
      <c r="YS15697" s="68"/>
      <c r="YT15697" s="68"/>
      <c r="YU15697" s="68"/>
      <c r="YV15697" s="68"/>
      <c r="YW15697" s="68"/>
      <c r="YX15697" s="68">
        <v>9.0247245672585102E-2</v>
      </c>
      <c r="YY15697" s="68"/>
      <c r="YZ15697" s="68"/>
      <c r="ZA15697" s="68"/>
      <c r="ZB15697" s="68"/>
      <c r="ZC15697" s="68"/>
      <c r="ZD15697" s="68"/>
    </row>
    <row r="15698" spans="658:680" x14ac:dyDescent="0.25">
      <c r="YH15698" s="68"/>
      <c r="YI15698" s="68"/>
      <c r="YJ15698" s="68"/>
      <c r="YK15698" s="68"/>
      <c r="YL15698" s="68"/>
      <c r="YM15698" s="68"/>
      <c r="YN15698" s="68"/>
      <c r="YO15698" s="68"/>
      <c r="YP15698" s="68"/>
      <c r="YQ15698" s="68"/>
      <c r="YR15698" s="68"/>
      <c r="YS15698" s="68"/>
      <c r="YT15698" s="68"/>
      <c r="YU15698" s="68"/>
      <c r="YV15698" s="68"/>
      <c r="YW15698" s="68"/>
      <c r="YX15698" s="68">
        <v>9.0227593033900599E-2</v>
      </c>
      <c r="YY15698" s="68"/>
      <c r="YZ15698" s="68"/>
      <c r="ZA15698" s="68"/>
      <c r="ZB15698" s="68"/>
      <c r="ZC15698" s="68"/>
      <c r="ZD15698" s="68"/>
    </row>
    <row r="15699" spans="658:680" x14ac:dyDescent="0.25">
      <c r="YH15699" s="68"/>
      <c r="YI15699" s="68"/>
      <c r="YJ15699" s="68"/>
      <c r="YK15699" s="68"/>
      <c r="YL15699" s="68"/>
      <c r="YM15699" s="68"/>
      <c r="YN15699" s="68"/>
      <c r="YO15699" s="68"/>
      <c r="YP15699" s="68"/>
      <c r="YQ15699" s="68"/>
      <c r="YR15699" s="68"/>
      <c r="YS15699" s="68"/>
      <c r="YT15699" s="68"/>
      <c r="YU15699" s="68"/>
      <c r="YV15699" s="68"/>
      <c r="YW15699" s="68"/>
      <c r="YX15699" s="68">
        <v>9.0227593033900599E-2</v>
      </c>
      <c r="YY15699" s="68"/>
      <c r="YZ15699" s="68"/>
      <c r="ZA15699" s="68"/>
      <c r="ZB15699" s="68"/>
      <c r="ZC15699" s="68"/>
      <c r="ZD15699" s="68"/>
    </row>
    <row r="15700" spans="658:680" x14ac:dyDescent="0.25">
      <c r="YH15700" s="68"/>
      <c r="YI15700" s="68"/>
      <c r="YJ15700" s="68"/>
      <c r="YK15700" s="68"/>
      <c r="YL15700" s="68"/>
      <c r="YM15700" s="68"/>
      <c r="YN15700" s="68"/>
      <c r="YO15700" s="68"/>
      <c r="YP15700" s="68"/>
      <c r="YQ15700" s="68"/>
      <c r="YR15700" s="68"/>
      <c r="YS15700" s="68"/>
      <c r="YT15700" s="68"/>
      <c r="YU15700" s="68"/>
      <c r="YV15700" s="68"/>
      <c r="YW15700" s="68"/>
      <c r="YX15700" s="68">
        <v>8.9735508116801602E-2</v>
      </c>
      <c r="YY15700" s="68"/>
      <c r="YZ15700" s="68"/>
      <c r="ZA15700" s="68"/>
      <c r="ZB15700" s="68"/>
      <c r="ZC15700" s="68"/>
      <c r="ZD15700" s="68"/>
    </row>
    <row r="15701" spans="658:680" x14ac:dyDescent="0.25">
      <c r="YH15701" s="68"/>
      <c r="YI15701" s="68"/>
      <c r="YJ15701" s="68"/>
      <c r="YK15701" s="68"/>
      <c r="YL15701" s="68"/>
      <c r="YM15701" s="68"/>
      <c r="YN15701" s="68"/>
      <c r="YO15701" s="68"/>
      <c r="YP15701" s="68"/>
      <c r="YQ15701" s="68"/>
      <c r="YR15701" s="68"/>
      <c r="YS15701" s="68"/>
      <c r="YT15701" s="68"/>
      <c r="YU15701" s="68"/>
      <c r="YV15701" s="68"/>
      <c r="YW15701" s="68"/>
      <c r="YX15701" s="68">
        <v>8.9605546246209603E-2</v>
      </c>
      <c r="YY15701" s="68"/>
      <c r="YZ15701" s="68"/>
      <c r="ZA15701" s="68"/>
      <c r="ZB15701" s="68"/>
      <c r="ZC15701" s="68"/>
      <c r="ZD15701" s="68"/>
    </row>
    <row r="15702" spans="658:680" x14ac:dyDescent="0.25">
      <c r="YH15702" s="68"/>
      <c r="YI15702" s="68"/>
      <c r="YJ15702" s="68"/>
      <c r="YK15702" s="68"/>
      <c r="YL15702" s="68"/>
      <c r="YM15702" s="68"/>
      <c r="YN15702" s="68"/>
      <c r="YO15702" s="68"/>
      <c r="YP15702" s="68"/>
      <c r="YQ15702" s="68"/>
      <c r="YR15702" s="68"/>
      <c r="YS15702" s="68"/>
      <c r="YT15702" s="68"/>
      <c r="YU15702" s="68"/>
      <c r="YV15702" s="68"/>
      <c r="YW15702" s="68"/>
      <c r="YX15702" s="68">
        <v>8.9605546246209603E-2</v>
      </c>
      <c r="YY15702" s="68"/>
      <c r="YZ15702" s="68"/>
      <c r="ZA15702" s="68"/>
      <c r="ZB15702" s="68"/>
      <c r="ZC15702" s="68"/>
      <c r="ZD15702" s="68"/>
    </row>
    <row r="15703" spans="658:680" x14ac:dyDescent="0.25">
      <c r="YH15703" s="68"/>
      <c r="YI15703" s="68"/>
      <c r="YJ15703" s="68"/>
      <c r="YK15703" s="68"/>
      <c r="YL15703" s="68"/>
      <c r="YM15703" s="68"/>
      <c r="YN15703" s="68"/>
      <c r="YO15703" s="68"/>
      <c r="YP15703" s="68"/>
      <c r="YQ15703" s="68"/>
      <c r="YR15703" s="68"/>
      <c r="YS15703" s="68"/>
      <c r="YT15703" s="68"/>
      <c r="YU15703" s="68"/>
      <c r="YV15703" s="68"/>
      <c r="YW15703" s="68"/>
      <c r="YX15703" s="68">
        <v>8.9445097658607003E-2</v>
      </c>
      <c r="YY15703" s="68"/>
      <c r="YZ15703" s="68"/>
      <c r="ZA15703" s="68"/>
      <c r="ZB15703" s="68"/>
      <c r="ZC15703" s="68"/>
      <c r="ZD15703" s="68"/>
    </row>
    <row r="15704" spans="658:680" x14ac:dyDescent="0.25">
      <c r="YH15704" s="68"/>
      <c r="YI15704" s="68"/>
      <c r="YJ15704" s="68"/>
      <c r="YK15704" s="68"/>
      <c r="YL15704" s="68"/>
      <c r="YM15704" s="68"/>
      <c r="YN15704" s="68"/>
      <c r="YO15704" s="68"/>
      <c r="YP15704" s="68"/>
      <c r="YQ15704" s="68"/>
      <c r="YR15704" s="68"/>
      <c r="YS15704" s="68"/>
      <c r="YT15704" s="68"/>
      <c r="YU15704" s="68"/>
      <c r="YV15704" s="68"/>
      <c r="YW15704" s="68"/>
      <c r="YX15704" s="68">
        <v>8.9207724497820898E-2</v>
      </c>
      <c r="YY15704" s="68"/>
      <c r="YZ15704" s="68"/>
      <c r="ZA15704" s="68"/>
      <c r="ZB15704" s="68"/>
      <c r="ZC15704" s="68"/>
      <c r="ZD15704" s="68"/>
    </row>
    <row r="15705" spans="658:680" x14ac:dyDescent="0.25">
      <c r="YH15705" s="68"/>
      <c r="YI15705" s="68"/>
      <c r="YJ15705" s="68"/>
      <c r="YK15705" s="68"/>
      <c r="YL15705" s="68"/>
      <c r="YM15705" s="68"/>
      <c r="YN15705" s="68"/>
      <c r="YO15705" s="68"/>
      <c r="YP15705" s="68"/>
      <c r="YQ15705" s="68"/>
      <c r="YR15705" s="68"/>
      <c r="YS15705" s="68"/>
      <c r="YT15705" s="68"/>
      <c r="YU15705" s="68"/>
      <c r="YV15705" s="68"/>
      <c r="YW15705" s="68"/>
      <c r="YX15705" s="68">
        <v>8.9207724497820898E-2</v>
      </c>
      <c r="YY15705" s="68"/>
      <c r="YZ15705" s="68"/>
      <c r="ZA15705" s="68"/>
      <c r="ZB15705" s="68"/>
      <c r="ZC15705" s="68"/>
      <c r="ZD15705" s="68"/>
    </row>
    <row r="15706" spans="658:680" x14ac:dyDescent="0.25">
      <c r="YH15706" s="68"/>
      <c r="YI15706" s="68"/>
      <c r="YJ15706" s="68"/>
      <c r="YK15706" s="68"/>
      <c r="YL15706" s="68"/>
      <c r="YM15706" s="68"/>
      <c r="YN15706" s="68"/>
      <c r="YO15706" s="68"/>
      <c r="YP15706" s="68"/>
      <c r="YQ15706" s="68"/>
      <c r="YR15706" s="68"/>
      <c r="YS15706" s="68"/>
      <c r="YT15706" s="68"/>
      <c r="YU15706" s="68"/>
      <c r="YV15706" s="68"/>
      <c r="YW15706" s="68"/>
      <c r="YX15706" s="68">
        <v>8.8945258544351494E-2</v>
      </c>
      <c r="YY15706" s="68"/>
      <c r="YZ15706" s="68"/>
      <c r="ZA15706" s="68"/>
      <c r="ZB15706" s="68"/>
      <c r="ZC15706" s="68"/>
      <c r="ZD15706" s="68"/>
    </row>
    <row r="15707" spans="658:680" x14ac:dyDescent="0.25">
      <c r="YH15707" s="68"/>
      <c r="YI15707" s="68"/>
      <c r="YJ15707" s="68"/>
      <c r="YK15707" s="68"/>
      <c r="YL15707" s="68"/>
      <c r="YM15707" s="68"/>
      <c r="YN15707" s="68"/>
      <c r="YO15707" s="68"/>
      <c r="YP15707" s="68"/>
      <c r="YQ15707" s="68"/>
      <c r="YR15707" s="68"/>
      <c r="YS15707" s="68"/>
      <c r="YT15707" s="68"/>
      <c r="YU15707" s="68"/>
      <c r="YV15707" s="68"/>
      <c r="YW15707" s="68"/>
      <c r="YX15707" s="68">
        <v>8.8874945296708502E-2</v>
      </c>
      <c r="YY15707" s="68"/>
      <c r="YZ15707" s="68"/>
      <c r="ZA15707" s="68"/>
      <c r="ZB15707" s="68"/>
      <c r="ZC15707" s="68"/>
      <c r="ZD15707" s="68"/>
    </row>
    <row r="15708" spans="658:680" x14ac:dyDescent="0.25">
      <c r="YH15708" s="68"/>
      <c r="YI15708" s="68"/>
      <c r="YJ15708" s="68"/>
      <c r="YK15708" s="68"/>
      <c r="YL15708" s="68"/>
      <c r="YM15708" s="68"/>
      <c r="YN15708" s="68"/>
      <c r="YO15708" s="68"/>
      <c r="YP15708" s="68"/>
      <c r="YQ15708" s="68"/>
      <c r="YR15708" s="68"/>
      <c r="YS15708" s="68"/>
      <c r="YT15708" s="68"/>
      <c r="YU15708" s="68"/>
      <c r="YV15708" s="68"/>
      <c r="YW15708" s="68"/>
      <c r="YX15708" s="68">
        <v>8.8856471164041703E-2</v>
      </c>
      <c r="YY15708" s="68"/>
      <c r="YZ15708" s="68"/>
      <c r="ZA15708" s="68"/>
      <c r="ZB15708" s="68"/>
      <c r="ZC15708" s="68"/>
      <c r="ZD15708" s="68"/>
    </row>
    <row r="15709" spans="658:680" x14ac:dyDescent="0.25">
      <c r="YH15709" s="68"/>
      <c r="YI15709" s="68"/>
      <c r="YJ15709" s="68"/>
      <c r="YK15709" s="68"/>
      <c r="YL15709" s="68"/>
      <c r="YM15709" s="68"/>
      <c r="YN15709" s="68"/>
      <c r="YO15709" s="68"/>
      <c r="YP15709" s="68"/>
      <c r="YQ15709" s="68"/>
      <c r="YR15709" s="68"/>
      <c r="YS15709" s="68"/>
      <c r="YT15709" s="68"/>
      <c r="YU15709" s="68"/>
      <c r="YV15709" s="68"/>
      <c r="YW15709" s="68"/>
      <c r="YX15709" s="68">
        <v>8.8856471164041703E-2</v>
      </c>
      <c r="YY15709" s="68"/>
      <c r="YZ15709" s="68"/>
      <c r="ZA15709" s="68"/>
      <c r="ZB15709" s="68"/>
      <c r="ZC15709" s="68"/>
      <c r="ZD15709" s="68"/>
    </row>
    <row r="15710" spans="658:680" x14ac:dyDescent="0.25">
      <c r="YH15710" s="68"/>
      <c r="YI15710" s="68"/>
      <c r="YJ15710" s="68"/>
      <c r="YK15710" s="68"/>
      <c r="YL15710" s="68"/>
      <c r="YM15710" s="68"/>
      <c r="YN15710" s="68"/>
      <c r="YO15710" s="68"/>
      <c r="YP15710" s="68"/>
      <c r="YQ15710" s="68"/>
      <c r="YR15710" s="68"/>
      <c r="YS15710" s="68"/>
      <c r="YT15710" s="68"/>
      <c r="YU15710" s="68"/>
      <c r="YV15710" s="68"/>
      <c r="YW15710" s="68"/>
      <c r="YX15710" s="68">
        <v>8.8733841248939294E-2</v>
      </c>
      <c r="YY15710" s="68"/>
      <c r="YZ15710" s="68"/>
      <c r="ZA15710" s="68"/>
      <c r="ZB15710" s="68"/>
      <c r="ZC15710" s="68"/>
      <c r="ZD15710" s="68"/>
    </row>
    <row r="15711" spans="658:680" x14ac:dyDescent="0.25">
      <c r="YH15711" s="68"/>
      <c r="YI15711" s="68"/>
      <c r="YJ15711" s="68"/>
      <c r="YK15711" s="68"/>
      <c r="YL15711" s="68"/>
      <c r="YM15711" s="68"/>
      <c r="YN15711" s="68"/>
      <c r="YO15711" s="68"/>
      <c r="YP15711" s="68"/>
      <c r="YQ15711" s="68"/>
      <c r="YR15711" s="68"/>
      <c r="YS15711" s="68"/>
      <c r="YT15711" s="68"/>
      <c r="YU15711" s="68"/>
      <c r="YV15711" s="68"/>
      <c r="YW15711" s="68"/>
      <c r="YX15711" s="68">
        <v>8.87233384399332E-2</v>
      </c>
      <c r="YY15711" s="68"/>
      <c r="YZ15711" s="68"/>
      <c r="ZA15711" s="68"/>
      <c r="ZB15711" s="68"/>
      <c r="ZC15711" s="68"/>
      <c r="ZD15711" s="68"/>
    </row>
    <row r="15712" spans="658:680" x14ac:dyDescent="0.25">
      <c r="YH15712" s="68"/>
      <c r="YI15712" s="68"/>
      <c r="YJ15712" s="68"/>
      <c r="YK15712" s="68"/>
      <c r="YL15712" s="68"/>
      <c r="YM15712" s="68"/>
      <c r="YN15712" s="68"/>
      <c r="YO15712" s="68"/>
      <c r="YP15712" s="68"/>
      <c r="YQ15712" s="68"/>
      <c r="YR15712" s="68"/>
      <c r="YS15712" s="68"/>
      <c r="YT15712" s="68"/>
      <c r="YU15712" s="68"/>
      <c r="YV15712" s="68"/>
      <c r="YW15712" s="68"/>
      <c r="YX15712" s="68">
        <v>8.8711717762766595E-2</v>
      </c>
      <c r="YY15712" s="68"/>
      <c r="YZ15712" s="68"/>
      <c r="ZA15712" s="68"/>
      <c r="ZB15712" s="68"/>
      <c r="ZC15712" s="68"/>
      <c r="ZD15712" s="68"/>
    </row>
    <row r="15713" spans="658:680" x14ac:dyDescent="0.25">
      <c r="YH15713" s="68"/>
      <c r="YI15713" s="68"/>
      <c r="YJ15713" s="68"/>
      <c r="YK15713" s="68"/>
      <c r="YL15713" s="68"/>
      <c r="YM15713" s="68"/>
      <c r="YN15713" s="68"/>
      <c r="YO15713" s="68"/>
      <c r="YP15713" s="68"/>
      <c r="YQ15713" s="68"/>
      <c r="YR15713" s="68"/>
      <c r="YS15713" s="68"/>
      <c r="YT15713" s="68"/>
      <c r="YU15713" s="68"/>
      <c r="YV15713" s="68"/>
      <c r="YW15713" s="68"/>
      <c r="YX15713" s="68">
        <v>8.8693430785093105E-2</v>
      </c>
      <c r="YY15713" s="68"/>
      <c r="YZ15713" s="68"/>
      <c r="ZA15713" s="68"/>
      <c r="ZB15713" s="68"/>
      <c r="ZC15713" s="68"/>
      <c r="ZD15713" s="68"/>
    </row>
    <row r="15714" spans="658:680" x14ac:dyDescent="0.25">
      <c r="YH15714" s="68"/>
      <c r="YI15714" s="68"/>
      <c r="YJ15714" s="68"/>
      <c r="YK15714" s="68"/>
      <c r="YL15714" s="68"/>
      <c r="YM15714" s="68"/>
      <c r="YN15714" s="68"/>
      <c r="YO15714" s="68"/>
      <c r="YP15714" s="68"/>
      <c r="YQ15714" s="68"/>
      <c r="YR15714" s="68"/>
      <c r="YS15714" s="68"/>
      <c r="YT15714" s="68"/>
      <c r="YU15714" s="68"/>
      <c r="YV15714" s="68"/>
      <c r="YW15714" s="68"/>
      <c r="YX15714" s="68">
        <v>8.8693430785093105E-2</v>
      </c>
      <c r="YY15714" s="68"/>
      <c r="YZ15714" s="68"/>
      <c r="ZA15714" s="68"/>
      <c r="ZB15714" s="68"/>
      <c r="ZC15714" s="68"/>
      <c r="ZD15714" s="68"/>
    </row>
    <row r="15715" spans="658:680" x14ac:dyDescent="0.25">
      <c r="YH15715" s="68"/>
      <c r="YI15715" s="68"/>
      <c r="YJ15715" s="68"/>
      <c r="YK15715" s="68"/>
      <c r="YL15715" s="68"/>
      <c r="YM15715" s="68"/>
      <c r="YN15715" s="68"/>
      <c r="YO15715" s="68"/>
      <c r="YP15715" s="68"/>
      <c r="YQ15715" s="68"/>
      <c r="YR15715" s="68"/>
      <c r="YS15715" s="68"/>
      <c r="YT15715" s="68"/>
      <c r="YU15715" s="68"/>
      <c r="YV15715" s="68"/>
      <c r="YW15715" s="68"/>
      <c r="YX15715" s="68">
        <v>8.8671500814241702E-2</v>
      </c>
      <c r="YY15715" s="68"/>
      <c r="YZ15715" s="68"/>
      <c r="ZA15715" s="68"/>
      <c r="ZB15715" s="68"/>
      <c r="ZC15715" s="68"/>
      <c r="ZD15715" s="68"/>
    </row>
    <row r="15716" spans="658:680" x14ac:dyDescent="0.25">
      <c r="YH15716" s="68"/>
      <c r="YI15716" s="68"/>
      <c r="YJ15716" s="68"/>
      <c r="YK15716" s="68"/>
      <c r="YL15716" s="68"/>
      <c r="YM15716" s="68"/>
      <c r="YN15716" s="68"/>
      <c r="YO15716" s="68"/>
      <c r="YP15716" s="68"/>
      <c r="YQ15716" s="68"/>
      <c r="YR15716" s="68"/>
      <c r="YS15716" s="68"/>
      <c r="YT15716" s="68"/>
      <c r="YU15716" s="68"/>
      <c r="YV15716" s="68"/>
      <c r="YW15716" s="68"/>
      <c r="YX15716" s="68">
        <v>8.8671500814241702E-2</v>
      </c>
      <c r="YY15716" s="68"/>
      <c r="YZ15716" s="68"/>
      <c r="ZA15716" s="68"/>
      <c r="ZB15716" s="68"/>
      <c r="ZC15716" s="68"/>
      <c r="ZD15716" s="68"/>
    </row>
    <row r="15717" spans="658:680" x14ac:dyDescent="0.25">
      <c r="YH15717" s="68"/>
      <c r="YI15717" s="68"/>
      <c r="YJ15717" s="68"/>
      <c r="YK15717" s="68"/>
      <c r="YL15717" s="68"/>
      <c r="YM15717" s="68"/>
      <c r="YN15717" s="68"/>
      <c r="YO15717" s="68"/>
      <c r="YP15717" s="68"/>
      <c r="YQ15717" s="68"/>
      <c r="YR15717" s="68"/>
      <c r="YS15717" s="68"/>
      <c r="YT15717" s="68"/>
      <c r="YU15717" s="68"/>
      <c r="YV15717" s="68"/>
      <c r="YW15717" s="68"/>
      <c r="YX15717" s="68">
        <v>8.8489481087254504E-2</v>
      </c>
      <c r="YY15717" s="68"/>
      <c r="YZ15717" s="68"/>
      <c r="ZA15717" s="68"/>
      <c r="ZB15717" s="68"/>
      <c r="ZC15717" s="68"/>
      <c r="ZD15717" s="68"/>
    </row>
    <row r="15718" spans="658:680" x14ac:dyDescent="0.25">
      <c r="YH15718" s="68"/>
      <c r="YI15718" s="68"/>
      <c r="YJ15718" s="68"/>
      <c r="YK15718" s="68"/>
      <c r="YL15718" s="68"/>
      <c r="YM15718" s="68"/>
      <c r="YN15718" s="68"/>
      <c r="YO15718" s="68"/>
      <c r="YP15718" s="68"/>
      <c r="YQ15718" s="68"/>
      <c r="YR15718" s="68"/>
      <c r="YS15718" s="68"/>
      <c r="YT15718" s="68"/>
      <c r="YU15718" s="68"/>
      <c r="YV15718" s="68"/>
      <c r="YW15718" s="68"/>
      <c r="YX15718" s="68">
        <v>8.8489481087254504E-2</v>
      </c>
      <c r="YY15718" s="68"/>
      <c r="YZ15718" s="68"/>
      <c r="ZA15718" s="68"/>
      <c r="ZB15718" s="68"/>
      <c r="ZC15718" s="68"/>
      <c r="ZD15718" s="68"/>
    </row>
    <row r="15719" spans="658:680" x14ac:dyDescent="0.25">
      <c r="YH15719" s="68"/>
      <c r="YI15719" s="68"/>
      <c r="YJ15719" s="68"/>
      <c r="YK15719" s="68"/>
      <c r="YL15719" s="68"/>
      <c r="YM15719" s="68"/>
      <c r="YN15719" s="68"/>
      <c r="YO15719" s="68"/>
      <c r="YP15719" s="68"/>
      <c r="YQ15719" s="68"/>
      <c r="YR15719" s="68"/>
      <c r="YS15719" s="68"/>
      <c r="YT15719" s="68"/>
      <c r="YU15719" s="68"/>
      <c r="YV15719" s="68"/>
      <c r="YW15719" s="68"/>
      <c r="YX15719" s="68">
        <v>8.8443855349852302E-2</v>
      </c>
      <c r="YY15719" s="68"/>
      <c r="YZ15719" s="68"/>
      <c r="ZA15719" s="68"/>
      <c r="ZB15719" s="68"/>
      <c r="ZC15719" s="68"/>
      <c r="ZD15719" s="68"/>
    </row>
    <row r="15720" spans="658:680" x14ac:dyDescent="0.25">
      <c r="YH15720" s="68"/>
      <c r="YI15720" s="68"/>
      <c r="YJ15720" s="68"/>
      <c r="YK15720" s="68"/>
      <c r="YL15720" s="68"/>
      <c r="YM15720" s="68"/>
      <c r="YN15720" s="68"/>
      <c r="YO15720" s="68"/>
      <c r="YP15720" s="68"/>
      <c r="YQ15720" s="68"/>
      <c r="YR15720" s="68"/>
      <c r="YS15720" s="68"/>
      <c r="YT15720" s="68"/>
      <c r="YU15720" s="68"/>
      <c r="YV15720" s="68"/>
      <c r="YW15720" s="68"/>
      <c r="YX15720" s="68">
        <v>8.8215846608229301E-2</v>
      </c>
      <c r="YY15720" s="68"/>
      <c r="YZ15720" s="68"/>
      <c r="ZA15720" s="68"/>
      <c r="ZB15720" s="68"/>
      <c r="ZC15720" s="68"/>
      <c r="ZD15720" s="68"/>
    </row>
    <row r="15721" spans="658:680" x14ac:dyDescent="0.25">
      <c r="YH15721" s="68"/>
      <c r="YI15721" s="68"/>
      <c r="YJ15721" s="68"/>
      <c r="YK15721" s="68"/>
      <c r="YL15721" s="68"/>
      <c r="YM15721" s="68"/>
      <c r="YN15721" s="68"/>
      <c r="YO15721" s="68"/>
      <c r="YP15721" s="68"/>
      <c r="YQ15721" s="68"/>
      <c r="YR15721" s="68"/>
      <c r="YS15721" s="68"/>
      <c r="YT15721" s="68"/>
      <c r="YU15721" s="68"/>
      <c r="YV15721" s="68"/>
      <c r="YW15721" s="68"/>
      <c r="YX15721" s="68">
        <v>8.8176630244327397E-2</v>
      </c>
      <c r="YY15721" s="68"/>
      <c r="YZ15721" s="68"/>
      <c r="ZA15721" s="68"/>
      <c r="ZB15721" s="68"/>
      <c r="ZC15721" s="68"/>
      <c r="ZD15721" s="68"/>
    </row>
    <row r="15722" spans="658:680" x14ac:dyDescent="0.25">
      <c r="YH15722" s="68"/>
      <c r="YI15722" s="68"/>
      <c r="YJ15722" s="68"/>
      <c r="YK15722" s="68"/>
      <c r="YL15722" s="68"/>
      <c r="YM15722" s="68"/>
      <c r="YN15722" s="68"/>
      <c r="YO15722" s="68"/>
      <c r="YP15722" s="68"/>
      <c r="YQ15722" s="68"/>
      <c r="YR15722" s="68"/>
      <c r="YS15722" s="68"/>
      <c r="YT15722" s="68"/>
      <c r="YU15722" s="68"/>
      <c r="YV15722" s="68"/>
      <c r="YW15722" s="68"/>
      <c r="YX15722" s="68">
        <v>8.8031150542543193E-2</v>
      </c>
      <c r="YY15722" s="68"/>
      <c r="YZ15722" s="68"/>
      <c r="ZA15722" s="68"/>
      <c r="ZB15722" s="68"/>
      <c r="ZC15722" s="68"/>
      <c r="ZD15722" s="68"/>
    </row>
    <row r="15723" spans="658:680" x14ac:dyDescent="0.25">
      <c r="YH15723" s="68"/>
      <c r="YI15723" s="68"/>
      <c r="YJ15723" s="68"/>
      <c r="YK15723" s="68"/>
      <c r="YL15723" s="68"/>
      <c r="YM15723" s="68"/>
      <c r="YN15723" s="68"/>
      <c r="YO15723" s="68"/>
      <c r="YP15723" s="68"/>
      <c r="YQ15723" s="68"/>
      <c r="YR15723" s="68"/>
      <c r="YS15723" s="68"/>
      <c r="YT15723" s="68"/>
      <c r="YU15723" s="68"/>
      <c r="YV15723" s="68"/>
      <c r="YW15723" s="68"/>
      <c r="YX15723" s="68">
        <v>8.8031150542543193E-2</v>
      </c>
      <c r="YY15723" s="68"/>
      <c r="YZ15723" s="68"/>
      <c r="ZA15723" s="68"/>
      <c r="ZB15723" s="68"/>
      <c r="ZC15723" s="68"/>
      <c r="ZD15723" s="68"/>
    </row>
    <row r="15724" spans="658:680" x14ac:dyDescent="0.25">
      <c r="YH15724" s="68"/>
      <c r="YI15724" s="68"/>
      <c r="YJ15724" s="68"/>
      <c r="YK15724" s="68"/>
      <c r="YL15724" s="68"/>
      <c r="YM15724" s="68"/>
      <c r="YN15724" s="68"/>
      <c r="YO15724" s="68"/>
      <c r="YP15724" s="68"/>
      <c r="YQ15724" s="68"/>
      <c r="YR15724" s="68"/>
      <c r="YS15724" s="68"/>
      <c r="YT15724" s="68"/>
      <c r="YU15724" s="68"/>
      <c r="YV15724" s="68"/>
      <c r="YW15724" s="68"/>
      <c r="YX15724" s="68">
        <v>8.7978123561636895E-2</v>
      </c>
      <c r="YY15724" s="68"/>
      <c r="YZ15724" s="68"/>
      <c r="ZA15724" s="68"/>
      <c r="ZB15724" s="68"/>
      <c r="ZC15724" s="68"/>
      <c r="ZD15724" s="68"/>
    </row>
    <row r="15725" spans="658:680" x14ac:dyDescent="0.25">
      <c r="YH15725" s="68"/>
      <c r="YI15725" s="68"/>
      <c r="YJ15725" s="68"/>
      <c r="YK15725" s="68"/>
      <c r="YL15725" s="68"/>
      <c r="YM15725" s="68"/>
      <c r="YN15725" s="68"/>
      <c r="YO15725" s="68"/>
      <c r="YP15725" s="68"/>
      <c r="YQ15725" s="68"/>
      <c r="YR15725" s="68"/>
      <c r="YS15725" s="68"/>
      <c r="YT15725" s="68"/>
      <c r="YU15725" s="68"/>
      <c r="YV15725" s="68"/>
      <c r="YW15725" s="68"/>
      <c r="YX15725" s="68">
        <v>8.7923163571388893E-2</v>
      </c>
      <c r="YY15725" s="68"/>
      <c r="YZ15725" s="68"/>
      <c r="ZA15725" s="68"/>
      <c r="ZB15725" s="68"/>
      <c r="ZC15725" s="68"/>
      <c r="ZD15725" s="68"/>
    </row>
    <row r="15726" spans="658:680" x14ac:dyDescent="0.25">
      <c r="YH15726" s="68"/>
      <c r="YI15726" s="68"/>
      <c r="YJ15726" s="68"/>
      <c r="YK15726" s="68"/>
      <c r="YL15726" s="68"/>
      <c r="YM15726" s="68"/>
      <c r="YN15726" s="68"/>
      <c r="YO15726" s="68"/>
      <c r="YP15726" s="68"/>
      <c r="YQ15726" s="68"/>
      <c r="YR15726" s="68"/>
      <c r="YS15726" s="68"/>
      <c r="YT15726" s="68"/>
      <c r="YU15726" s="68"/>
      <c r="YV15726" s="68"/>
      <c r="YW15726" s="68"/>
      <c r="YX15726" s="68">
        <v>8.7899676082233993E-2</v>
      </c>
      <c r="YY15726" s="68"/>
      <c r="YZ15726" s="68"/>
      <c r="ZA15726" s="68"/>
      <c r="ZB15726" s="68"/>
      <c r="ZC15726" s="68"/>
      <c r="ZD15726" s="68"/>
    </row>
    <row r="15727" spans="658:680" x14ac:dyDescent="0.25">
      <c r="YH15727" s="68"/>
      <c r="YI15727" s="68"/>
      <c r="YJ15727" s="68"/>
      <c r="YK15727" s="68"/>
      <c r="YL15727" s="68"/>
      <c r="YM15727" s="68"/>
      <c r="YN15727" s="68"/>
      <c r="YO15727" s="68"/>
      <c r="YP15727" s="68"/>
      <c r="YQ15727" s="68"/>
      <c r="YR15727" s="68"/>
      <c r="YS15727" s="68"/>
      <c r="YT15727" s="68"/>
      <c r="YU15727" s="68"/>
      <c r="YV15727" s="68"/>
      <c r="YW15727" s="68"/>
      <c r="YX15727" s="68">
        <v>8.7841000011421699E-2</v>
      </c>
      <c r="YY15727" s="68"/>
      <c r="YZ15727" s="68"/>
      <c r="ZA15727" s="68"/>
      <c r="ZB15727" s="68"/>
      <c r="ZC15727" s="68"/>
      <c r="ZD15727" s="68"/>
    </row>
    <row r="15728" spans="658:680" x14ac:dyDescent="0.25">
      <c r="YH15728" s="68"/>
      <c r="YI15728" s="68"/>
      <c r="YJ15728" s="68"/>
      <c r="YK15728" s="68"/>
      <c r="YL15728" s="68"/>
      <c r="YM15728" s="68"/>
      <c r="YN15728" s="68"/>
      <c r="YO15728" s="68"/>
      <c r="YP15728" s="68"/>
      <c r="YQ15728" s="68"/>
      <c r="YR15728" s="68"/>
      <c r="YS15728" s="68"/>
      <c r="YT15728" s="68"/>
      <c r="YU15728" s="68"/>
      <c r="YV15728" s="68"/>
      <c r="YW15728" s="68"/>
      <c r="YX15728" s="68">
        <v>8.7815202705076006E-2</v>
      </c>
      <c r="YY15728" s="68"/>
      <c r="YZ15728" s="68"/>
      <c r="ZA15728" s="68"/>
      <c r="ZB15728" s="68"/>
      <c r="ZC15728" s="68"/>
      <c r="ZD15728" s="68"/>
    </row>
    <row r="15729" spans="658:680" x14ac:dyDescent="0.25">
      <c r="YH15729" s="68"/>
      <c r="YI15729" s="68"/>
      <c r="YJ15729" s="68"/>
      <c r="YK15729" s="68"/>
      <c r="YL15729" s="68"/>
      <c r="YM15729" s="68"/>
      <c r="YN15729" s="68"/>
      <c r="YO15729" s="68"/>
      <c r="YP15729" s="68"/>
      <c r="YQ15729" s="68"/>
      <c r="YR15729" s="68"/>
      <c r="YS15729" s="68"/>
      <c r="YT15729" s="68"/>
      <c r="YU15729" s="68"/>
      <c r="YV15729" s="68"/>
      <c r="YW15729" s="68"/>
      <c r="YX15729" s="68">
        <v>8.7815202705076006E-2</v>
      </c>
      <c r="YY15729" s="68"/>
      <c r="YZ15729" s="68"/>
      <c r="ZA15729" s="68"/>
      <c r="ZB15729" s="68"/>
      <c r="ZC15729" s="68"/>
      <c r="ZD15729" s="68"/>
    </row>
    <row r="15730" spans="658:680" x14ac:dyDescent="0.25">
      <c r="YH15730" s="68"/>
      <c r="YI15730" s="68"/>
      <c r="YJ15730" s="68"/>
      <c r="YK15730" s="68"/>
      <c r="YL15730" s="68"/>
      <c r="YM15730" s="68"/>
      <c r="YN15730" s="68"/>
      <c r="YO15730" s="68"/>
      <c r="YP15730" s="68"/>
      <c r="YQ15730" s="68"/>
      <c r="YR15730" s="68"/>
      <c r="YS15730" s="68"/>
      <c r="YT15730" s="68"/>
      <c r="YU15730" s="68"/>
      <c r="YV15730" s="68"/>
      <c r="YW15730" s="68"/>
      <c r="YX15730" s="68">
        <v>8.7815014878609293E-2</v>
      </c>
      <c r="YY15730" s="68"/>
      <c r="YZ15730" s="68"/>
      <c r="ZA15730" s="68"/>
      <c r="ZB15730" s="68"/>
      <c r="ZC15730" s="68"/>
      <c r="ZD15730" s="68"/>
    </row>
    <row r="15731" spans="658:680" x14ac:dyDescent="0.25">
      <c r="YH15731" s="68"/>
      <c r="YI15731" s="68"/>
      <c r="YJ15731" s="68"/>
      <c r="YK15731" s="68"/>
      <c r="YL15731" s="68"/>
      <c r="YM15731" s="68"/>
      <c r="YN15731" s="68"/>
      <c r="YO15731" s="68"/>
      <c r="YP15731" s="68"/>
      <c r="YQ15731" s="68"/>
      <c r="YR15731" s="68"/>
      <c r="YS15731" s="68"/>
      <c r="YT15731" s="68"/>
      <c r="YU15731" s="68"/>
      <c r="YV15731" s="68"/>
      <c r="YW15731" s="68"/>
      <c r="YX15731" s="68">
        <v>8.7815014878609293E-2</v>
      </c>
      <c r="YY15731" s="68"/>
      <c r="YZ15731" s="68"/>
      <c r="ZA15731" s="68"/>
      <c r="ZB15731" s="68"/>
      <c r="ZC15731" s="68"/>
      <c r="ZD15731" s="68"/>
    </row>
    <row r="15732" spans="658:680" x14ac:dyDescent="0.25">
      <c r="YH15732" s="68"/>
      <c r="YI15732" s="68"/>
      <c r="YJ15732" s="68"/>
      <c r="YK15732" s="68"/>
      <c r="YL15732" s="68"/>
      <c r="YM15732" s="68"/>
      <c r="YN15732" s="68"/>
      <c r="YO15732" s="68"/>
      <c r="YP15732" s="68"/>
      <c r="YQ15732" s="68"/>
      <c r="YR15732" s="68"/>
      <c r="YS15732" s="68"/>
      <c r="YT15732" s="68"/>
      <c r="YU15732" s="68"/>
      <c r="YV15732" s="68"/>
      <c r="YW15732" s="68"/>
      <c r="YX15732" s="68">
        <v>8.7569637573374395E-2</v>
      </c>
      <c r="YY15732" s="68"/>
      <c r="YZ15732" s="68"/>
      <c r="ZA15732" s="68"/>
      <c r="ZB15732" s="68"/>
      <c r="ZC15732" s="68"/>
      <c r="ZD15732" s="68"/>
    </row>
    <row r="15733" spans="658:680" x14ac:dyDescent="0.25">
      <c r="YH15733" s="68"/>
      <c r="YI15733" s="68"/>
      <c r="YJ15733" s="68"/>
      <c r="YK15733" s="68"/>
      <c r="YL15733" s="68"/>
      <c r="YM15733" s="68"/>
      <c r="YN15733" s="68"/>
      <c r="YO15733" s="68"/>
      <c r="YP15733" s="68"/>
      <c r="YQ15733" s="68"/>
      <c r="YR15733" s="68"/>
      <c r="YS15733" s="68"/>
      <c r="YT15733" s="68"/>
      <c r="YU15733" s="68"/>
      <c r="YV15733" s="68"/>
      <c r="YW15733" s="68"/>
      <c r="YX15733" s="68">
        <v>8.7561583804237605E-2</v>
      </c>
      <c r="YY15733" s="68"/>
      <c r="YZ15733" s="68"/>
      <c r="ZA15733" s="68"/>
      <c r="ZB15733" s="68"/>
      <c r="ZC15733" s="68"/>
      <c r="ZD15733" s="68"/>
    </row>
    <row r="15734" spans="658:680" x14ac:dyDescent="0.25">
      <c r="YH15734" s="68"/>
      <c r="YI15734" s="68"/>
      <c r="YJ15734" s="68"/>
      <c r="YK15734" s="68"/>
      <c r="YL15734" s="68"/>
      <c r="YM15734" s="68"/>
      <c r="YN15734" s="68"/>
      <c r="YO15734" s="68"/>
      <c r="YP15734" s="68"/>
      <c r="YQ15734" s="68"/>
      <c r="YR15734" s="68"/>
      <c r="YS15734" s="68"/>
      <c r="YT15734" s="68"/>
      <c r="YU15734" s="68"/>
      <c r="YV15734" s="68"/>
      <c r="YW15734" s="68"/>
      <c r="YX15734" s="68">
        <v>8.7461042898286295E-2</v>
      </c>
      <c r="YY15734" s="68"/>
      <c r="YZ15734" s="68"/>
      <c r="ZA15734" s="68"/>
      <c r="ZB15734" s="68"/>
      <c r="ZC15734" s="68"/>
      <c r="ZD15734" s="68"/>
    </row>
    <row r="15735" spans="658:680" x14ac:dyDescent="0.25">
      <c r="YH15735" s="68"/>
      <c r="YI15735" s="68"/>
      <c r="YJ15735" s="68"/>
      <c r="YK15735" s="68"/>
      <c r="YL15735" s="68"/>
      <c r="YM15735" s="68"/>
      <c r="YN15735" s="68"/>
      <c r="YO15735" s="68"/>
      <c r="YP15735" s="68"/>
      <c r="YQ15735" s="68"/>
      <c r="YR15735" s="68"/>
      <c r="YS15735" s="68"/>
      <c r="YT15735" s="68"/>
      <c r="YU15735" s="68"/>
      <c r="YV15735" s="68"/>
      <c r="YW15735" s="68"/>
      <c r="YX15735" s="68">
        <v>8.7461042898286295E-2</v>
      </c>
      <c r="YY15735" s="68"/>
      <c r="YZ15735" s="68"/>
      <c r="ZA15735" s="68"/>
      <c r="ZB15735" s="68"/>
      <c r="ZC15735" s="68"/>
      <c r="ZD15735" s="68"/>
    </row>
    <row r="15736" spans="658:680" x14ac:dyDescent="0.25">
      <c r="YH15736" s="68"/>
      <c r="YI15736" s="68"/>
      <c r="YJ15736" s="68"/>
      <c r="YK15736" s="68"/>
      <c r="YL15736" s="68"/>
      <c r="YM15736" s="68"/>
      <c r="YN15736" s="68"/>
      <c r="YO15736" s="68"/>
      <c r="YP15736" s="68"/>
      <c r="YQ15736" s="68"/>
      <c r="YR15736" s="68"/>
      <c r="YS15736" s="68"/>
      <c r="YT15736" s="68"/>
      <c r="YU15736" s="68"/>
      <c r="YV15736" s="68"/>
      <c r="YW15736" s="68"/>
      <c r="YX15736" s="68">
        <v>8.74026448488293E-2</v>
      </c>
      <c r="YY15736" s="68"/>
      <c r="YZ15736" s="68"/>
      <c r="ZA15736" s="68"/>
      <c r="ZB15736" s="68"/>
      <c r="ZC15736" s="68"/>
      <c r="ZD15736" s="68"/>
    </row>
    <row r="15737" spans="658:680" x14ac:dyDescent="0.25">
      <c r="YH15737" s="68"/>
      <c r="YI15737" s="68"/>
      <c r="YJ15737" s="68"/>
      <c r="YK15737" s="68"/>
      <c r="YL15737" s="68"/>
      <c r="YM15737" s="68"/>
      <c r="YN15737" s="68"/>
      <c r="YO15737" s="68"/>
      <c r="YP15737" s="68"/>
      <c r="YQ15737" s="68"/>
      <c r="YR15737" s="68"/>
      <c r="YS15737" s="68"/>
      <c r="YT15737" s="68"/>
      <c r="YU15737" s="68"/>
      <c r="YV15737" s="68"/>
      <c r="YW15737" s="68"/>
      <c r="YX15737" s="68">
        <v>8.7115582604661804E-2</v>
      </c>
      <c r="YY15737" s="68"/>
      <c r="YZ15737" s="68"/>
      <c r="ZA15737" s="68"/>
      <c r="ZB15737" s="68"/>
      <c r="ZC15737" s="68"/>
      <c r="ZD15737" s="68"/>
    </row>
    <row r="15738" spans="658:680" x14ac:dyDescent="0.25">
      <c r="YH15738" s="68"/>
      <c r="YI15738" s="68"/>
      <c r="YJ15738" s="68"/>
      <c r="YK15738" s="68"/>
      <c r="YL15738" s="68"/>
      <c r="YM15738" s="68"/>
      <c r="YN15738" s="68"/>
      <c r="YO15738" s="68"/>
      <c r="YP15738" s="68"/>
      <c r="YQ15738" s="68"/>
      <c r="YR15738" s="68"/>
      <c r="YS15738" s="68"/>
      <c r="YT15738" s="68"/>
      <c r="YU15738" s="68"/>
      <c r="YV15738" s="68"/>
      <c r="YW15738" s="68"/>
      <c r="YX15738" s="68">
        <v>8.7094770231934807E-2</v>
      </c>
      <c r="YY15738" s="68"/>
      <c r="YZ15738" s="68"/>
      <c r="ZA15738" s="68"/>
      <c r="ZB15738" s="68"/>
      <c r="ZC15738" s="68"/>
      <c r="ZD15738" s="68"/>
    </row>
    <row r="15739" spans="658:680" x14ac:dyDescent="0.25">
      <c r="YH15739" s="68"/>
      <c r="YI15739" s="68"/>
      <c r="YJ15739" s="68"/>
      <c r="YK15739" s="68"/>
      <c r="YL15739" s="68"/>
      <c r="YM15739" s="68"/>
      <c r="YN15739" s="68"/>
      <c r="YO15739" s="68"/>
      <c r="YP15739" s="68"/>
      <c r="YQ15739" s="68"/>
      <c r="YR15739" s="68"/>
      <c r="YS15739" s="68"/>
      <c r="YT15739" s="68"/>
      <c r="YU15739" s="68"/>
      <c r="YV15739" s="68"/>
      <c r="YW15739" s="68"/>
      <c r="YX15739" s="68">
        <v>8.6953897018338305E-2</v>
      </c>
      <c r="YY15739" s="68"/>
      <c r="YZ15739" s="68"/>
      <c r="ZA15739" s="68"/>
      <c r="ZB15739" s="68"/>
      <c r="ZC15739" s="68"/>
      <c r="ZD15739" s="68"/>
    </row>
    <row r="15740" spans="658:680" x14ac:dyDescent="0.25">
      <c r="YH15740" s="68"/>
      <c r="YI15740" s="68"/>
      <c r="YJ15740" s="68"/>
      <c r="YK15740" s="68"/>
      <c r="YL15740" s="68"/>
      <c r="YM15740" s="68"/>
      <c r="YN15740" s="68"/>
      <c r="YO15740" s="68"/>
      <c r="YP15740" s="68"/>
      <c r="YQ15740" s="68"/>
      <c r="YR15740" s="68"/>
      <c r="YS15740" s="68"/>
      <c r="YT15740" s="68"/>
      <c r="YU15740" s="68"/>
      <c r="YV15740" s="68"/>
      <c r="YW15740" s="68"/>
      <c r="YX15740" s="68">
        <v>8.6953897018338305E-2</v>
      </c>
      <c r="YY15740" s="68"/>
      <c r="YZ15740" s="68"/>
      <c r="ZA15740" s="68"/>
      <c r="ZB15740" s="68"/>
      <c r="ZC15740" s="68"/>
      <c r="ZD15740" s="68"/>
    </row>
    <row r="15741" spans="658:680" x14ac:dyDescent="0.25">
      <c r="YH15741" s="68"/>
      <c r="YI15741" s="68"/>
      <c r="YJ15741" s="68"/>
      <c r="YK15741" s="68"/>
      <c r="YL15741" s="68"/>
      <c r="YM15741" s="68"/>
      <c r="YN15741" s="68"/>
      <c r="YO15741" s="68"/>
      <c r="YP15741" s="68"/>
      <c r="YQ15741" s="68"/>
      <c r="YR15741" s="68"/>
      <c r="YS15741" s="68"/>
      <c r="YT15741" s="68"/>
      <c r="YU15741" s="68"/>
      <c r="YV15741" s="68"/>
      <c r="YW15741" s="68"/>
      <c r="YX15741" s="68">
        <v>8.6948618999868901E-2</v>
      </c>
      <c r="YY15741" s="68"/>
      <c r="YZ15741" s="68"/>
      <c r="ZA15741" s="68"/>
      <c r="ZB15741" s="68"/>
      <c r="ZC15741" s="68"/>
      <c r="ZD15741" s="68"/>
    </row>
    <row r="15742" spans="658:680" x14ac:dyDescent="0.25">
      <c r="YH15742" s="68"/>
      <c r="YI15742" s="68"/>
      <c r="YJ15742" s="68"/>
      <c r="YK15742" s="68"/>
      <c r="YL15742" s="68"/>
      <c r="YM15742" s="68"/>
      <c r="YN15742" s="68"/>
      <c r="YO15742" s="68"/>
      <c r="YP15742" s="68"/>
      <c r="YQ15742" s="68"/>
      <c r="YR15742" s="68"/>
      <c r="YS15742" s="68"/>
      <c r="YT15742" s="68"/>
      <c r="YU15742" s="68"/>
      <c r="YV15742" s="68"/>
      <c r="YW15742" s="68"/>
      <c r="YX15742" s="68">
        <v>8.6878568754047703E-2</v>
      </c>
      <c r="YY15742" s="68"/>
      <c r="YZ15742" s="68"/>
      <c r="ZA15742" s="68"/>
      <c r="ZB15742" s="68"/>
      <c r="ZC15742" s="68"/>
      <c r="ZD15742" s="68"/>
    </row>
    <row r="15743" spans="658:680" x14ac:dyDescent="0.25">
      <c r="YH15743" s="68"/>
      <c r="YI15743" s="68"/>
      <c r="YJ15743" s="68"/>
      <c r="YK15743" s="68"/>
      <c r="YL15743" s="68"/>
      <c r="YM15743" s="68"/>
      <c r="YN15743" s="68"/>
      <c r="YO15743" s="68"/>
      <c r="YP15743" s="68"/>
      <c r="YQ15743" s="68"/>
      <c r="YR15743" s="68"/>
      <c r="YS15743" s="68"/>
      <c r="YT15743" s="68"/>
      <c r="YU15743" s="68"/>
      <c r="YV15743" s="68"/>
      <c r="YW15743" s="68"/>
      <c r="YX15743" s="68">
        <v>8.6878568754047703E-2</v>
      </c>
      <c r="YY15743" s="68"/>
      <c r="YZ15743" s="68"/>
      <c r="ZA15743" s="68"/>
      <c r="ZB15743" s="68"/>
      <c r="ZC15743" s="68"/>
      <c r="ZD15743" s="68"/>
    </row>
    <row r="15744" spans="658:680" x14ac:dyDescent="0.25">
      <c r="YH15744" s="68"/>
      <c r="YI15744" s="68"/>
      <c r="YJ15744" s="68"/>
      <c r="YK15744" s="68"/>
      <c r="YL15744" s="68"/>
      <c r="YM15744" s="68"/>
      <c r="YN15744" s="68"/>
      <c r="YO15744" s="68"/>
      <c r="YP15744" s="68"/>
      <c r="YQ15744" s="68"/>
      <c r="YR15744" s="68"/>
      <c r="YS15744" s="68"/>
      <c r="YT15744" s="68"/>
      <c r="YU15744" s="68"/>
      <c r="YV15744" s="68"/>
      <c r="YW15744" s="68"/>
      <c r="YX15744" s="68">
        <v>8.6794808510878799E-2</v>
      </c>
      <c r="YY15744" s="68"/>
      <c r="YZ15744" s="68"/>
      <c r="ZA15744" s="68"/>
      <c r="ZB15744" s="68"/>
      <c r="ZC15744" s="68"/>
      <c r="ZD15744" s="68"/>
    </row>
    <row r="15745" spans="658:680" x14ac:dyDescent="0.25">
      <c r="YH15745" s="68"/>
      <c r="YI15745" s="68"/>
      <c r="YJ15745" s="68"/>
      <c r="YK15745" s="68"/>
      <c r="YL15745" s="68"/>
      <c r="YM15745" s="68"/>
      <c r="YN15745" s="68"/>
      <c r="YO15745" s="68"/>
      <c r="YP15745" s="68"/>
      <c r="YQ15745" s="68"/>
      <c r="YR15745" s="68"/>
      <c r="YS15745" s="68"/>
      <c r="YT15745" s="68"/>
      <c r="YU15745" s="68"/>
      <c r="YV15745" s="68"/>
      <c r="YW15745" s="68"/>
      <c r="YX15745" s="68">
        <v>8.6775436543530399E-2</v>
      </c>
      <c r="YY15745" s="68"/>
      <c r="YZ15745" s="68"/>
      <c r="ZA15745" s="68"/>
      <c r="ZB15745" s="68"/>
      <c r="ZC15745" s="68"/>
      <c r="ZD15745" s="68"/>
    </row>
    <row r="15746" spans="658:680" x14ac:dyDescent="0.25">
      <c r="YH15746" s="68"/>
      <c r="YI15746" s="68"/>
      <c r="YJ15746" s="68"/>
      <c r="YK15746" s="68"/>
      <c r="YL15746" s="68"/>
      <c r="YM15746" s="68"/>
      <c r="YN15746" s="68"/>
      <c r="YO15746" s="68"/>
      <c r="YP15746" s="68"/>
      <c r="YQ15746" s="68"/>
      <c r="YR15746" s="68"/>
      <c r="YS15746" s="68"/>
      <c r="YT15746" s="68"/>
      <c r="YU15746" s="68"/>
      <c r="YV15746" s="68"/>
      <c r="YW15746" s="68"/>
      <c r="YX15746" s="68">
        <v>8.6775436543530399E-2</v>
      </c>
      <c r="YY15746" s="68"/>
      <c r="YZ15746" s="68"/>
      <c r="ZA15746" s="68"/>
      <c r="ZB15746" s="68"/>
      <c r="ZC15746" s="68"/>
      <c r="ZD15746" s="68"/>
    </row>
    <row r="15747" spans="658:680" x14ac:dyDescent="0.25">
      <c r="YH15747" s="68"/>
      <c r="YI15747" s="68"/>
      <c r="YJ15747" s="68"/>
      <c r="YK15747" s="68"/>
      <c r="YL15747" s="68"/>
      <c r="YM15747" s="68"/>
      <c r="YN15747" s="68"/>
      <c r="YO15747" s="68"/>
      <c r="YP15747" s="68"/>
      <c r="YQ15747" s="68"/>
      <c r="YR15747" s="68"/>
      <c r="YS15747" s="68"/>
      <c r="YT15747" s="68"/>
      <c r="YU15747" s="68"/>
      <c r="YV15747" s="68"/>
      <c r="YW15747" s="68"/>
      <c r="YX15747" s="68">
        <v>8.6774282441381301E-2</v>
      </c>
      <c r="YY15747" s="68"/>
      <c r="YZ15747" s="68"/>
      <c r="ZA15747" s="68"/>
      <c r="ZB15747" s="68"/>
      <c r="ZC15747" s="68"/>
      <c r="ZD15747" s="68"/>
    </row>
    <row r="15748" spans="658:680" x14ac:dyDescent="0.25">
      <c r="YH15748" s="68"/>
      <c r="YI15748" s="68"/>
      <c r="YJ15748" s="68"/>
      <c r="YK15748" s="68"/>
      <c r="YL15748" s="68"/>
      <c r="YM15748" s="68"/>
      <c r="YN15748" s="68"/>
      <c r="YO15748" s="68"/>
      <c r="YP15748" s="68"/>
      <c r="YQ15748" s="68"/>
      <c r="YR15748" s="68"/>
      <c r="YS15748" s="68"/>
      <c r="YT15748" s="68"/>
      <c r="YU15748" s="68"/>
      <c r="YV15748" s="68"/>
      <c r="YW15748" s="68"/>
      <c r="YX15748" s="68">
        <v>8.6601672229601898E-2</v>
      </c>
      <c r="YY15748" s="68"/>
      <c r="YZ15748" s="68"/>
      <c r="ZA15748" s="68"/>
      <c r="ZB15748" s="68"/>
      <c r="ZC15748" s="68"/>
      <c r="ZD15748" s="68"/>
    </row>
    <row r="15749" spans="658:680" x14ac:dyDescent="0.25">
      <c r="YH15749" s="68"/>
      <c r="YI15749" s="68"/>
      <c r="YJ15749" s="68"/>
      <c r="YK15749" s="68"/>
      <c r="YL15749" s="68"/>
      <c r="YM15749" s="68"/>
      <c r="YN15749" s="68"/>
      <c r="YO15749" s="68"/>
      <c r="YP15749" s="68"/>
      <c r="YQ15749" s="68"/>
      <c r="YR15749" s="68"/>
      <c r="YS15749" s="68"/>
      <c r="YT15749" s="68"/>
      <c r="YU15749" s="68"/>
      <c r="YV15749" s="68"/>
      <c r="YW15749" s="68"/>
      <c r="YX15749" s="68">
        <v>8.6601672229601898E-2</v>
      </c>
      <c r="YY15749" s="68"/>
      <c r="YZ15749" s="68"/>
      <c r="ZA15749" s="68"/>
      <c r="ZB15749" s="68"/>
      <c r="ZC15749" s="68"/>
      <c r="ZD15749" s="68"/>
    </row>
    <row r="15750" spans="658:680" x14ac:dyDescent="0.25">
      <c r="YH15750" s="68"/>
      <c r="YI15750" s="68"/>
      <c r="YJ15750" s="68"/>
      <c r="YK15750" s="68"/>
      <c r="YL15750" s="68"/>
      <c r="YM15750" s="68"/>
      <c r="YN15750" s="68"/>
      <c r="YO15750" s="68"/>
      <c r="YP15750" s="68"/>
      <c r="YQ15750" s="68"/>
      <c r="YR15750" s="68"/>
      <c r="YS15750" s="68"/>
      <c r="YT15750" s="68"/>
      <c r="YU15750" s="68"/>
      <c r="YV15750" s="68"/>
      <c r="YW15750" s="68"/>
      <c r="YX15750" s="68">
        <v>8.6312718810543296E-2</v>
      </c>
      <c r="YY15750" s="68"/>
      <c r="YZ15750" s="68"/>
      <c r="ZA15750" s="68"/>
      <c r="ZB15750" s="68"/>
      <c r="ZC15750" s="68"/>
      <c r="ZD15750" s="68"/>
    </row>
    <row r="15751" spans="658:680" x14ac:dyDescent="0.25">
      <c r="YH15751" s="68"/>
      <c r="YI15751" s="68"/>
      <c r="YJ15751" s="68"/>
      <c r="YK15751" s="68"/>
      <c r="YL15751" s="68"/>
      <c r="YM15751" s="68"/>
      <c r="YN15751" s="68"/>
      <c r="YO15751" s="68"/>
      <c r="YP15751" s="68"/>
      <c r="YQ15751" s="68"/>
      <c r="YR15751" s="68"/>
      <c r="YS15751" s="68"/>
      <c r="YT15751" s="68"/>
      <c r="YU15751" s="68"/>
      <c r="YV15751" s="68"/>
      <c r="YW15751" s="68"/>
      <c r="YX15751" s="68">
        <v>8.6312718810543296E-2</v>
      </c>
      <c r="YY15751" s="68"/>
      <c r="YZ15751" s="68"/>
      <c r="ZA15751" s="68"/>
      <c r="ZB15751" s="68"/>
      <c r="ZC15751" s="68"/>
      <c r="ZD15751" s="68"/>
    </row>
    <row r="15752" spans="658:680" x14ac:dyDescent="0.25">
      <c r="YH15752" s="68"/>
      <c r="YI15752" s="68"/>
      <c r="YJ15752" s="68"/>
      <c r="YK15752" s="68"/>
      <c r="YL15752" s="68"/>
      <c r="YM15752" s="68"/>
      <c r="YN15752" s="68"/>
      <c r="YO15752" s="68"/>
      <c r="YP15752" s="68"/>
      <c r="YQ15752" s="68"/>
      <c r="YR15752" s="68"/>
      <c r="YS15752" s="68"/>
      <c r="YT15752" s="68"/>
      <c r="YU15752" s="68"/>
      <c r="YV15752" s="68"/>
      <c r="YW15752" s="68"/>
      <c r="YX15752" s="68">
        <v>8.6225111244661701E-2</v>
      </c>
      <c r="YY15752" s="68"/>
      <c r="YZ15752" s="68"/>
      <c r="ZA15752" s="68"/>
      <c r="ZB15752" s="68"/>
      <c r="ZC15752" s="68"/>
      <c r="ZD15752" s="68"/>
    </row>
    <row r="15753" spans="658:680" x14ac:dyDescent="0.25">
      <c r="YH15753" s="68"/>
      <c r="YI15753" s="68"/>
      <c r="YJ15753" s="68"/>
      <c r="YK15753" s="68"/>
      <c r="YL15753" s="68"/>
      <c r="YM15753" s="68"/>
      <c r="YN15753" s="68"/>
      <c r="YO15753" s="68"/>
      <c r="YP15753" s="68"/>
      <c r="YQ15753" s="68"/>
      <c r="YR15753" s="68"/>
      <c r="YS15753" s="68"/>
      <c r="YT15753" s="68"/>
      <c r="YU15753" s="68"/>
      <c r="YV15753" s="68"/>
      <c r="YW15753" s="68"/>
      <c r="YX15753" s="68">
        <v>8.6171717878067905E-2</v>
      </c>
      <c r="YY15753" s="68"/>
      <c r="YZ15753" s="68"/>
      <c r="ZA15753" s="68"/>
      <c r="ZB15753" s="68"/>
      <c r="ZC15753" s="68"/>
      <c r="ZD15753" s="68"/>
    </row>
    <row r="15754" spans="658:680" x14ac:dyDescent="0.25">
      <c r="YH15754" s="68"/>
      <c r="YI15754" s="68"/>
      <c r="YJ15754" s="68"/>
      <c r="YK15754" s="68"/>
      <c r="YL15754" s="68"/>
      <c r="YM15754" s="68"/>
      <c r="YN15754" s="68"/>
      <c r="YO15754" s="68"/>
      <c r="YP15754" s="68"/>
      <c r="YQ15754" s="68"/>
      <c r="YR15754" s="68"/>
      <c r="YS15754" s="68"/>
      <c r="YT15754" s="68"/>
      <c r="YU15754" s="68"/>
      <c r="YV15754" s="68"/>
      <c r="YW15754" s="68"/>
      <c r="YX15754" s="68">
        <v>8.6171717878067905E-2</v>
      </c>
      <c r="YY15754" s="68"/>
      <c r="YZ15754" s="68"/>
      <c r="ZA15754" s="68"/>
      <c r="ZB15754" s="68"/>
      <c r="ZC15754" s="68"/>
      <c r="ZD15754" s="68"/>
    </row>
    <row r="15755" spans="658:680" x14ac:dyDescent="0.25">
      <c r="YH15755" s="68"/>
      <c r="YI15755" s="68"/>
      <c r="YJ15755" s="68"/>
      <c r="YK15755" s="68"/>
      <c r="YL15755" s="68"/>
      <c r="YM15755" s="68"/>
      <c r="YN15755" s="68"/>
      <c r="YO15755" s="68"/>
      <c r="YP15755" s="68"/>
      <c r="YQ15755" s="68"/>
      <c r="YR15755" s="68"/>
      <c r="YS15755" s="68"/>
      <c r="YT15755" s="68"/>
      <c r="YU15755" s="68"/>
      <c r="YV15755" s="68"/>
      <c r="YW15755" s="68"/>
      <c r="YX15755" s="68">
        <v>8.6149835582358503E-2</v>
      </c>
      <c r="YY15755" s="68"/>
      <c r="YZ15755" s="68"/>
      <c r="ZA15755" s="68"/>
      <c r="ZB15755" s="68"/>
      <c r="ZC15755" s="68"/>
      <c r="ZD15755" s="68"/>
    </row>
    <row r="15756" spans="658:680" x14ac:dyDescent="0.25">
      <c r="YH15756" s="68"/>
      <c r="YI15756" s="68"/>
      <c r="YJ15756" s="68"/>
      <c r="YK15756" s="68"/>
      <c r="YL15756" s="68"/>
      <c r="YM15756" s="68"/>
      <c r="YN15756" s="68"/>
      <c r="YO15756" s="68"/>
      <c r="YP15756" s="68"/>
      <c r="YQ15756" s="68"/>
      <c r="YR15756" s="68"/>
      <c r="YS15756" s="68"/>
      <c r="YT15756" s="68"/>
      <c r="YU15756" s="68"/>
      <c r="YV15756" s="68"/>
      <c r="YW15756" s="68"/>
      <c r="YX15756" s="68">
        <v>8.6149835582358503E-2</v>
      </c>
      <c r="YY15756" s="68"/>
      <c r="YZ15756" s="68"/>
      <c r="ZA15756" s="68"/>
      <c r="ZB15756" s="68"/>
      <c r="ZC15756" s="68"/>
      <c r="ZD15756" s="68"/>
    </row>
    <row r="15757" spans="658:680" x14ac:dyDescent="0.25">
      <c r="YH15757" s="68"/>
      <c r="YI15757" s="68"/>
      <c r="YJ15757" s="68"/>
      <c r="YK15757" s="68"/>
      <c r="YL15757" s="68"/>
      <c r="YM15757" s="68"/>
      <c r="YN15757" s="68"/>
      <c r="YO15757" s="68"/>
      <c r="YP15757" s="68"/>
      <c r="YQ15757" s="68"/>
      <c r="YR15757" s="68"/>
      <c r="YS15757" s="68"/>
      <c r="YT15757" s="68"/>
      <c r="YU15757" s="68"/>
      <c r="YV15757" s="68"/>
      <c r="YW15757" s="68"/>
      <c r="YX15757" s="68">
        <v>8.6120381930017795E-2</v>
      </c>
      <c r="YY15757" s="68"/>
      <c r="YZ15757" s="68"/>
      <c r="ZA15757" s="68"/>
      <c r="ZB15757" s="68"/>
      <c r="ZC15757" s="68"/>
      <c r="ZD15757" s="68"/>
    </row>
    <row r="15758" spans="658:680" x14ac:dyDescent="0.25">
      <c r="YH15758" s="68"/>
      <c r="YI15758" s="68"/>
      <c r="YJ15758" s="68"/>
      <c r="YK15758" s="68"/>
      <c r="YL15758" s="68"/>
      <c r="YM15758" s="68"/>
      <c r="YN15758" s="68"/>
      <c r="YO15758" s="68"/>
      <c r="YP15758" s="68"/>
      <c r="YQ15758" s="68"/>
      <c r="YR15758" s="68"/>
      <c r="YS15758" s="68"/>
      <c r="YT15758" s="68"/>
      <c r="YU15758" s="68"/>
      <c r="YV15758" s="68"/>
      <c r="YW15758" s="68"/>
      <c r="YX15758" s="68">
        <v>8.5827594080649494E-2</v>
      </c>
      <c r="YY15758" s="68"/>
      <c r="YZ15758" s="68"/>
      <c r="ZA15758" s="68"/>
      <c r="ZB15758" s="68"/>
      <c r="ZC15758" s="68"/>
      <c r="ZD15758" s="68"/>
    </row>
    <row r="15759" spans="658:680" x14ac:dyDescent="0.25">
      <c r="YH15759" s="68"/>
      <c r="YI15759" s="68"/>
      <c r="YJ15759" s="68"/>
      <c r="YK15759" s="68"/>
      <c r="YL15759" s="68"/>
      <c r="YM15759" s="68"/>
      <c r="YN15759" s="68"/>
      <c r="YO15759" s="68"/>
      <c r="YP15759" s="68"/>
      <c r="YQ15759" s="68"/>
      <c r="YR15759" s="68"/>
      <c r="YS15759" s="68"/>
      <c r="YT15759" s="68"/>
      <c r="YU15759" s="68"/>
      <c r="YV15759" s="68"/>
      <c r="YW15759" s="68"/>
      <c r="YX15759" s="68">
        <v>8.5800744054644398E-2</v>
      </c>
      <c r="YY15759" s="68"/>
      <c r="YZ15759" s="68"/>
      <c r="ZA15759" s="68"/>
      <c r="ZB15759" s="68"/>
      <c r="ZC15759" s="68"/>
      <c r="ZD15759" s="68"/>
    </row>
    <row r="15760" spans="658:680" x14ac:dyDescent="0.25">
      <c r="YH15760" s="68"/>
      <c r="YI15760" s="68"/>
      <c r="YJ15760" s="68"/>
      <c r="YK15760" s="68"/>
      <c r="YL15760" s="68"/>
      <c r="YM15760" s="68"/>
      <c r="YN15760" s="68"/>
      <c r="YO15760" s="68"/>
      <c r="YP15760" s="68"/>
      <c r="YQ15760" s="68"/>
      <c r="YR15760" s="68"/>
      <c r="YS15760" s="68"/>
      <c r="YT15760" s="68"/>
      <c r="YU15760" s="68"/>
      <c r="YV15760" s="68"/>
      <c r="YW15760" s="68"/>
      <c r="YX15760" s="68">
        <v>8.5797356741261793E-2</v>
      </c>
      <c r="YY15760" s="68"/>
      <c r="YZ15760" s="68"/>
      <c r="ZA15760" s="68"/>
      <c r="ZB15760" s="68"/>
      <c r="ZC15760" s="68"/>
      <c r="ZD15760" s="68"/>
    </row>
    <row r="15761" spans="658:680" x14ac:dyDescent="0.25">
      <c r="YH15761" s="68"/>
      <c r="YI15761" s="68"/>
      <c r="YJ15761" s="68"/>
      <c r="YK15761" s="68"/>
      <c r="YL15761" s="68"/>
      <c r="YM15761" s="68"/>
      <c r="YN15761" s="68"/>
      <c r="YO15761" s="68"/>
      <c r="YP15761" s="68"/>
      <c r="YQ15761" s="68"/>
      <c r="YR15761" s="68"/>
      <c r="YS15761" s="68"/>
      <c r="YT15761" s="68"/>
      <c r="YU15761" s="68"/>
      <c r="YV15761" s="68"/>
      <c r="YW15761" s="68"/>
      <c r="YX15761" s="68">
        <v>8.5797356741261793E-2</v>
      </c>
      <c r="YY15761" s="68"/>
      <c r="YZ15761" s="68"/>
      <c r="ZA15761" s="68"/>
      <c r="ZB15761" s="68"/>
      <c r="ZC15761" s="68"/>
      <c r="ZD15761" s="68"/>
    </row>
    <row r="15762" spans="658:680" x14ac:dyDescent="0.25">
      <c r="YH15762" s="68"/>
      <c r="YI15762" s="68"/>
      <c r="YJ15762" s="68"/>
      <c r="YK15762" s="68"/>
      <c r="YL15762" s="68"/>
      <c r="YM15762" s="68"/>
      <c r="YN15762" s="68"/>
      <c r="YO15762" s="68"/>
      <c r="YP15762" s="68"/>
      <c r="YQ15762" s="68"/>
      <c r="YR15762" s="68"/>
      <c r="YS15762" s="68"/>
      <c r="YT15762" s="68"/>
      <c r="YU15762" s="68"/>
      <c r="YV15762" s="68"/>
      <c r="YW15762" s="68"/>
      <c r="YX15762" s="68">
        <v>8.5431186426506101E-2</v>
      </c>
      <c r="YY15762" s="68"/>
      <c r="YZ15762" s="68"/>
      <c r="ZA15762" s="68"/>
      <c r="ZB15762" s="68"/>
      <c r="ZC15762" s="68"/>
      <c r="ZD15762" s="68"/>
    </row>
    <row r="15763" spans="658:680" x14ac:dyDescent="0.25">
      <c r="YH15763" s="68"/>
      <c r="YI15763" s="68"/>
      <c r="YJ15763" s="68"/>
      <c r="YK15763" s="68"/>
      <c r="YL15763" s="68"/>
      <c r="YM15763" s="68"/>
      <c r="YN15763" s="68"/>
      <c r="YO15763" s="68"/>
      <c r="YP15763" s="68"/>
      <c r="YQ15763" s="68"/>
      <c r="YR15763" s="68"/>
      <c r="YS15763" s="68"/>
      <c r="YT15763" s="68"/>
      <c r="YU15763" s="68"/>
      <c r="YV15763" s="68"/>
      <c r="YW15763" s="68"/>
      <c r="YX15763" s="68">
        <v>8.5431186426506101E-2</v>
      </c>
      <c r="YY15763" s="68"/>
      <c r="YZ15763" s="68"/>
      <c r="ZA15763" s="68"/>
      <c r="ZB15763" s="68"/>
      <c r="ZC15763" s="68"/>
      <c r="ZD15763" s="68"/>
    </row>
    <row r="15764" spans="658:680" x14ac:dyDescent="0.25">
      <c r="YH15764" s="68"/>
      <c r="YI15764" s="68"/>
      <c r="YJ15764" s="68"/>
      <c r="YK15764" s="68"/>
      <c r="YL15764" s="68"/>
      <c r="YM15764" s="68"/>
      <c r="YN15764" s="68"/>
      <c r="YO15764" s="68"/>
      <c r="YP15764" s="68"/>
      <c r="YQ15764" s="68"/>
      <c r="YR15764" s="68"/>
      <c r="YS15764" s="68"/>
      <c r="YT15764" s="68"/>
      <c r="YU15764" s="68"/>
      <c r="YV15764" s="68"/>
      <c r="YW15764" s="68"/>
      <c r="YX15764" s="68">
        <v>8.5413782284039202E-2</v>
      </c>
      <c r="YY15764" s="68"/>
      <c r="YZ15764" s="68"/>
      <c r="ZA15764" s="68"/>
      <c r="ZB15764" s="68"/>
      <c r="ZC15764" s="68"/>
      <c r="ZD15764" s="68"/>
    </row>
    <row r="15765" spans="658:680" x14ac:dyDescent="0.25">
      <c r="YH15765" s="68"/>
      <c r="YI15765" s="68"/>
      <c r="YJ15765" s="68"/>
      <c r="YK15765" s="68"/>
      <c r="YL15765" s="68"/>
      <c r="YM15765" s="68"/>
      <c r="YN15765" s="68"/>
      <c r="YO15765" s="68"/>
      <c r="YP15765" s="68"/>
      <c r="YQ15765" s="68"/>
      <c r="YR15765" s="68"/>
      <c r="YS15765" s="68"/>
      <c r="YT15765" s="68"/>
      <c r="YU15765" s="68"/>
      <c r="YV15765" s="68"/>
      <c r="YW15765" s="68"/>
      <c r="YX15765" s="68">
        <v>8.5413782284039202E-2</v>
      </c>
      <c r="YY15765" s="68"/>
      <c r="YZ15765" s="68"/>
      <c r="ZA15765" s="68"/>
      <c r="ZB15765" s="68"/>
      <c r="ZC15765" s="68"/>
      <c r="ZD15765" s="68"/>
    </row>
    <row r="15766" spans="658:680" x14ac:dyDescent="0.25">
      <c r="YH15766" s="68"/>
      <c r="YI15766" s="68"/>
      <c r="YJ15766" s="68"/>
      <c r="YK15766" s="68"/>
      <c r="YL15766" s="68"/>
      <c r="YM15766" s="68"/>
      <c r="YN15766" s="68"/>
      <c r="YO15766" s="68"/>
      <c r="YP15766" s="68"/>
      <c r="YQ15766" s="68"/>
      <c r="YR15766" s="68"/>
      <c r="YS15766" s="68"/>
      <c r="YT15766" s="68"/>
      <c r="YU15766" s="68"/>
      <c r="YV15766" s="68"/>
      <c r="YW15766" s="68"/>
      <c r="YX15766" s="68">
        <v>8.5197089987188196E-2</v>
      </c>
      <c r="YY15766" s="68"/>
      <c r="YZ15766" s="68"/>
      <c r="ZA15766" s="68"/>
      <c r="ZB15766" s="68"/>
      <c r="ZC15766" s="68"/>
      <c r="ZD15766" s="68"/>
    </row>
    <row r="15767" spans="658:680" x14ac:dyDescent="0.25">
      <c r="YH15767" s="68"/>
      <c r="YI15767" s="68"/>
      <c r="YJ15767" s="68"/>
      <c r="YK15767" s="68"/>
      <c r="YL15767" s="68"/>
      <c r="YM15767" s="68"/>
      <c r="YN15767" s="68"/>
      <c r="YO15767" s="68"/>
      <c r="YP15767" s="68"/>
      <c r="YQ15767" s="68"/>
      <c r="YR15767" s="68"/>
      <c r="YS15767" s="68"/>
      <c r="YT15767" s="68"/>
      <c r="YU15767" s="68"/>
      <c r="YV15767" s="68"/>
      <c r="YW15767" s="68"/>
      <c r="YX15767" s="68">
        <v>8.5168852890048399E-2</v>
      </c>
      <c r="YY15767" s="68"/>
      <c r="YZ15767" s="68"/>
      <c r="ZA15767" s="68"/>
      <c r="ZB15767" s="68"/>
      <c r="ZC15767" s="68"/>
      <c r="ZD15767" s="68"/>
    </row>
    <row r="15768" spans="658:680" x14ac:dyDescent="0.25">
      <c r="YH15768" s="68"/>
      <c r="YI15768" s="68"/>
      <c r="YJ15768" s="68"/>
      <c r="YK15768" s="68"/>
      <c r="YL15768" s="68"/>
      <c r="YM15768" s="68"/>
      <c r="YN15768" s="68"/>
      <c r="YO15768" s="68"/>
      <c r="YP15768" s="68"/>
      <c r="YQ15768" s="68"/>
      <c r="YR15768" s="68"/>
      <c r="YS15768" s="68"/>
      <c r="YT15768" s="68"/>
      <c r="YU15768" s="68"/>
      <c r="YV15768" s="68"/>
      <c r="YW15768" s="68"/>
      <c r="YX15768" s="68">
        <v>8.5168852890048399E-2</v>
      </c>
      <c r="YY15768" s="68"/>
      <c r="YZ15768" s="68"/>
      <c r="ZA15768" s="68"/>
      <c r="ZB15768" s="68"/>
      <c r="ZC15768" s="68"/>
      <c r="ZD15768" s="68"/>
    </row>
    <row r="15769" spans="658:680" x14ac:dyDescent="0.25">
      <c r="YH15769" s="68"/>
      <c r="YI15769" s="68"/>
      <c r="YJ15769" s="68"/>
      <c r="YK15769" s="68"/>
      <c r="YL15769" s="68"/>
      <c r="YM15769" s="68"/>
      <c r="YN15769" s="68"/>
      <c r="YO15769" s="68"/>
      <c r="YP15769" s="68"/>
      <c r="YQ15769" s="68"/>
      <c r="YR15769" s="68"/>
      <c r="YS15769" s="68"/>
      <c r="YT15769" s="68"/>
      <c r="YU15769" s="68"/>
      <c r="YV15769" s="68"/>
      <c r="YW15769" s="68"/>
      <c r="YX15769" s="68">
        <v>8.49646277030566E-2</v>
      </c>
      <c r="YY15769" s="68"/>
      <c r="YZ15769" s="68"/>
      <c r="ZA15769" s="68"/>
      <c r="ZB15769" s="68"/>
      <c r="ZC15769" s="68"/>
      <c r="ZD15769" s="68"/>
    </row>
    <row r="15770" spans="658:680" x14ac:dyDescent="0.25">
      <c r="YH15770" s="68"/>
      <c r="YI15770" s="68"/>
      <c r="YJ15770" s="68"/>
      <c r="YK15770" s="68"/>
      <c r="YL15770" s="68"/>
      <c r="YM15770" s="68"/>
      <c r="YN15770" s="68"/>
      <c r="YO15770" s="68"/>
      <c r="YP15770" s="68"/>
      <c r="YQ15770" s="68"/>
      <c r="YR15770" s="68"/>
      <c r="YS15770" s="68"/>
      <c r="YT15770" s="68"/>
      <c r="YU15770" s="68"/>
      <c r="YV15770" s="68"/>
      <c r="YW15770" s="68"/>
      <c r="YX15770" s="68">
        <v>8.4930591600115304E-2</v>
      </c>
      <c r="YY15770" s="68"/>
      <c r="YZ15770" s="68"/>
      <c r="ZA15770" s="68"/>
      <c r="ZB15770" s="68"/>
      <c r="ZC15770" s="68"/>
      <c r="ZD15770" s="68"/>
    </row>
    <row r="15771" spans="658:680" x14ac:dyDescent="0.25">
      <c r="YH15771" s="68"/>
      <c r="YI15771" s="68"/>
      <c r="YJ15771" s="68"/>
      <c r="YK15771" s="68"/>
      <c r="YL15771" s="68"/>
      <c r="YM15771" s="68"/>
      <c r="YN15771" s="68"/>
      <c r="YO15771" s="68"/>
      <c r="YP15771" s="68"/>
      <c r="YQ15771" s="68"/>
      <c r="YR15771" s="68"/>
      <c r="YS15771" s="68"/>
      <c r="YT15771" s="68"/>
      <c r="YU15771" s="68"/>
      <c r="YV15771" s="68"/>
      <c r="YW15771" s="68"/>
      <c r="YX15771" s="68">
        <v>8.4837970866990894E-2</v>
      </c>
      <c r="YY15771" s="68"/>
      <c r="YZ15771" s="68"/>
      <c r="ZA15771" s="68"/>
      <c r="ZB15771" s="68"/>
      <c r="ZC15771" s="68"/>
      <c r="ZD15771" s="68"/>
    </row>
    <row r="15772" spans="658:680" x14ac:dyDescent="0.25">
      <c r="YH15772" s="68"/>
      <c r="YI15772" s="68"/>
      <c r="YJ15772" s="68"/>
      <c r="YK15772" s="68"/>
      <c r="YL15772" s="68"/>
      <c r="YM15772" s="68"/>
      <c r="YN15772" s="68"/>
      <c r="YO15772" s="68"/>
      <c r="YP15772" s="68"/>
      <c r="YQ15772" s="68"/>
      <c r="YR15772" s="68"/>
      <c r="YS15772" s="68"/>
      <c r="YT15772" s="68"/>
      <c r="YU15772" s="68"/>
      <c r="YV15772" s="68"/>
      <c r="YW15772" s="68"/>
      <c r="YX15772" s="68">
        <v>8.4837970866990894E-2</v>
      </c>
      <c r="YY15772" s="68"/>
      <c r="YZ15772" s="68"/>
      <c r="ZA15772" s="68"/>
      <c r="ZB15772" s="68"/>
      <c r="ZC15772" s="68"/>
      <c r="ZD15772" s="68"/>
    </row>
    <row r="15773" spans="658:680" x14ac:dyDescent="0.25">
      <c r="YH15773" s="68"/>
      <c r="YI15773" s="68"/>
      <c r="YJ15773" s="68"/>
      <c r="YK15773" s="68"/>
      <c r="YL15773" s="68"/>
      <c r="YM15773" s="68"/>
      <c r="YN15773" s="68"/>
      <c r="YO15773" s="68"/>
      <c r="YP15773" s="68"/>
      <c r="YQ15773" s="68"/>
      <c r="YR15773" s="68"/>
      <c r="YS15773" s="68"/>
      <c r="YT15773" s="68"/>
      <c r="YU15773" s="68"/>
      <c r="YV15773" s="68"/>
      <c r="YW15773" s="68"/>
      <c r="YX15773" s="68">
        <v>8.4776914990882898E-2</v>
      </c>
      <c r="YY15773" s="68"/>
      <c r="YZ15773" s="68"/>
      <c r="ZA15773" s="68"/>
      <c r="ZB15773" s="68"/>
      <c r="ZC15773" s="68"/>
      <c r="ZD15773" s="68"/>
    </row>
    <row r="15774" spans="658:680" x14ac:dyDescent="0.25">
      <c r="YH15774" s="68"/>
      <c r="YI15774" s="68"/>
      <c r="YJ15774" s="68"/>
      <c r="YK15774" s="68"/>
      <c r="YL15774" s="68"/>
      <c r="YM15774" s="68"/>
      <c r="YN15774" s="68"/>
      <c r="YO15774" s="68"/>
      <c r="YP15774" s="68"/>
      <c r="YQ15774" s="68"/>
      <c r="YR15774" s="68"/>
      <c r="YS15774" s="68"/>
      <c r="YT15774" s="68"/>
      <c r="YU15774" s="68"/>
      <c r="YV15774" s="68"/>
      <c r="YW15774" s="68"/>
      <c r="YX15774" s="68">
        <v>8.4776914990882898E-2</v>
      </c>
      <c r="YY15774" s="68"/>
      <c r="YZ15774" s="68"/>
      <c r="ZA15774" s="68"/>
      <c r="ZB15774" s="68"/>
      <c r="ZC15774" s="68"/>
      <c r="ZD15774" s="68"/>
    </row>
    <row r="15775" spans="658:680" x14ac:dyDescent="0.25">
      <c r="YH15775" s="68"/>
      <c r="YI15775" s="68"/>
      <c r="YJ15775" s="68"/>
      <c r="YK15775" s="68"/>
      <c r="YL15775" s="68"/>
      <c r="YM15775" s="68"/>
      <c r="YN15775" s="68"/>
      <c r="YO15775" s="68"/>
      <c r="YP15775" s="68"/>
      <c r="YQ15775" s="68"/>
      <c r="YR15775" s="68"/>
      <c r="YS15775" s="68"/>
      <c r="YT15775" s="68"/>
      <c r="YU15775" s="68"/>
      <c r="YV15775" s="68"/>
      <c r="YW15775" s="68"/>
      <c r="YX15775" s="68">
        <v>8.4670576265369502E-2</v>
      </c>
      <c r="YY15775" s="68"/>
      <c r="YZ15775" s="68"/>
      <c r="ZA15775" s="68"/>
      <c r="ZB15775" s="68"/>
      <c r="ZC15775" s="68"/>
      <c r="ZD15775" s="68"/>
    </row>
    <row r="15776" spans="658:680" x14ac:dyDescent="0.25">
      <c r="YH15776" s="68"/>
      <c r="YI15776" s="68"/>
      <c r="YJ15776" s="68"/>
      <c r="YK15776" s="68"/>
      <c r="YL15776" s="68"/>
      <c r="YM15776" s="68"/>
      <c r="YN15776" s="68"/>
      <c r="YO15776" s="68"/>
      <c r="YP15776" s="68"/>
      <c r="YQ15776" s="68"/>
      <c r="YR15776" s="68"/>
      <c r="YS15776" s="68"/>
      <c r="YT15776" s="68"/>
      <c r="YU15776" s="68"/>
      <c r="YV15776" s="68"/>
      <c r="YW15776" s="68"/>
      <c r="YX15776" s="68">
        <v>8.4670576265369502E-2</v>
      </c>
      <c r="YY15776" s="68"/>
      <c r="YZ15776" s="68"/>
      <c r="ZA15776" s="68"/>
      <c r="ZB15776" s="68"/>
      <c r="ZC15776" s="68"/>
      <c r="ZD15776" s="68"/>
    </row>
    <row r="15777" spans="658:680" x14ac:dyDescent="0.25">
      <c r="YH15777" s="68"/>
      <c r="YI15777" s="68"/>
      <c r="YJ15777" s="68"/>
      <c r="YK15777" s="68"/>
      <c r="YL15777" s="68"/>
      <c r="YM15777" s="68"/>
      <c r="YN15777" s="68"/>
      <c r="YO15777" s="68"/>
      <c r="YP15777" s="68"/>
      <c r="YQ15777" s="68"/>
      <c r="YR15777" s="68"/>
      <c r="YS15777" s="68"/>
      <c r="YT15777" s="68"/>
      <c r="YU15777" s="68"/>
      <c r="YV15777" s="68"/>
      <c r="YW15777" s="68"/>
      <c r="YX15777" s="68">
        <v>8.4591242917131104E-2</v>
      </c>
      <c r="YY15777" s="68"/>
      <c r="YZ15777" s="68"/>
      <c r="ZA15777" s="68"/>
      <c r="ZB15777" s="68"/>
      <c r="ZC15777" s="68"/>
      <c r="ZD15777" s="68"/>
    </row>
    <row r="15778" spans="658:680" x14ac:dyDescent="0.25">
      <c r="YH15778" s="68"/>
      <c r="YI15778" s="68"/>
      <c r="YJ15778" s="68"/>
      <c r="YK15778" s="68"/>
      <c r="YL15778" s="68"/>
      <c r="YM15778" s="68"/>
      <c r="YN15778" s="68"/>
      <c r="YO15778" s="68"/>
      <c r="YP15778" s="68"/>
      <c r="YQ15778" s="68"/>
      <c r="YR15778" s="68"/>
      <c r="YS15778" s="68"/>
      <c r="YT15778" s="68"/>
      <c r="YU15778" s="68"/>
      <c r="YV15778" s="68"/>
      <c r="YW15778" s="68"/>
      <c r="YX15778" s="68">
        <v>8.4591242917131104E-2</v>
      </c>
      <c r="YY15778" s="68"/>
      <c r="YZ15778" s="68"/>
      <c r="ZA15778" s="68"/>
      <c r="ZB15778" s="68"/>
      <c r="ZC15778" s="68"/>
      <c r="ZD15778" s="68"/>
    </row>
    <row r="15779" spans="658:680" x14ac:dyDescent="0.25">
      <c r="YH15779" s="68"/>
      <c r="YI15779" s="68"/>
      <c r="YJ15779" s="68"/>
      <c r="YK15779" s="68"/>
      <c r="YL15779" s="68"/>
      <c r="YM15779" s="68"/>
      <c r="YN15779" s="68"/>
      <c r="YO15779" s="68"/>
      <c r="YP15779" s="68"/>
      <c r="YQ15779" s="68"/>
      <c r="YR15779" s="68"/>
      <c r="YS15779" s="68"/>
      <c r="YT15779" s="68"/>
      <c r="YU15779" s="68"/>
      <c r="YV15779" s="68"/>
      <c r="YW15779" s="68"/>
      <c r="YX15779" s="68">
        <v>8.4574669869720495E-2</v>
      </c>
      <c r="YY15779" s="68"/>
      <c r="YZ15779" s="68"/>
      <c r="ZA15779" s="68"/>
      <c r="ZB15779" s="68"/>
      <c r="ZC15779" s="68"/>
      <c r="ZD15779" s="68"/>
    </row>
    <row r="15780" spans="658:680" x14ac:dyDescent="0.25">
      <c r="YH15780" s="68"/>
      <c r="YI15780" s="68"/>
      <c r="YJ15780" s="68"/>
      <c r="YK15780" s="68"/>
      <c r="YL15780" s="68"/>
      <c r="YM15780" s="68"/>
      <c r="YN15780" s="68"/>
      <c r="YO15780" s="68"/>
      <c r="YP15780" s="68"/>
      <c r="YQ15780" s="68"/>
      <c r="YR15780" s="68"/>
      <c r="YS15780" s="68"/>
      <c r="YT15780" s="68"/>
      <c r="YU15780" s="68"/>
      <c r="YV15780" s="68"/>
      <c r="YW15780" s="68"/>
      <c r="YX15780" s="68">
        <v>8.4574669869720495E-2</v>
      </c>
      <c r="YY15780" s="68"/>
      <c r="YZ15780" s="68"/>
      <c r="ZA15780" s="68"/>
      <c r="ZB15780" s="68"/>
      <c r="ZC15780" s="68"/>
      <c r="ZD15780" s="68"/>
    </row>
    <row r="15781" spans="658:680" x14ac:dyDescent="0.25">
      <c r="YH15781" s="68"/>
      <c r="YI15781" s="68"/>
      <c r="YJ15781" s="68"/>
      <c r="YK15781" s="68"/>
      <c r="YL15781" s="68"/>
      <c r="YM15781" s="68"/>
      <c r="YN15781" s="68"/>
      <c r="YO15781" s="68"/>
      <c r="YP15781" s="68"/>
      <c r="YQ15781" s="68"/>
      <c r="YR15781" s="68"/>
      <c r="YS15781" s="68"/>
      <c r="YT15781" s="68"/>
      <c r="YU15781" s="68"/>
      <c r="YV15781" s="68"/>
      <c r="YW15781" s="68"/>
      <c r="YX15781" s="68">
        <v>8.4459003457067097E-2</v>
      </c>
      <c r="YY15781" s="68"/>
      <c r="YZ15781" s="68"/>
      <c r="ZA15781" s="68"/>
      <c r="ZB15781" s="68"/>
      <c r="ZC15781" s="68"/>
      <c r="ZD15781" s="68"/>
    </row>
    <row r="15782" spans="658:680" x14ac:dyDescent="0.25">
      <c r="YH15782" s="68"/>
      <c r="YI15782" s="68"/>
      <c r="YJ15782" s="68"/>
      <c r="YK15782" s="68"/>
      <c r="YL15782" s="68"/>
      <c r="YM15782" s="68"/>
      <c r="YN15782" s="68"/>
      <c r="YO15782" s="68"/>
      <c r="YP15782" s="68"/>
      <c r="YQ15782" s="68"/>
      <c r="YR15782" s="68"/>
      <c r="YS15782" s="68"/>
      <c r="YT15782" s="68"/>
      <c r="YU15782" s="68"/>
      <c r="YV15782" s="68"/>
      <c r="YW15782" s="68"/>
      <c r="YX15782" s="68">
        <v>8.4323574858293199E-2</v>
      </c>
      <c r="YY15782" s="68"/>
      <c r="YZ15782" s="68"/>
      <c r="ZA15782" s="68"/>
      <c r="ZB15782" s="68"/>
      <c r="ZC15782" s="68"/>
      <c r="ZD15782" s="68"/>
    </row>
    <row r="15783" spans="658:680" x14ac:dyDescent="0.25">
      <c r="YH15783" s="68"/>
      <c r="YI15783" s="68"/>
      <c r="YJ15783" s="68"/>
      <c r="YK15783" s="68"/>
      <c r="YL15783" s="68"/>
      <c r="YM15783" s="68"/>
      <c r="YN15783" s="68"/>
      <c r="YO15783" s="68"/>
      <c r="YP15783" s="68"/>
      <c r="YQ15783" s="68"/>
      <c r="YR15783" s="68"/>
      <c r="YS15783" s="68"/>
      <c r="YT15783" s="68"/>
      <c r="YU15783" s="68"/>
      <c r="YV15783" s="68"/>
      <c r="YW15783" s="68"/>
      <c r="YX15783" s="68">
        <v>8.4323574858293199E-2</v>
      </c>
      <c r="YY15783" s="68"/>
      <c r="YZ15783" s="68"/>
      <c r="ZA15783" s="68"/>
      <c r="ZB15783" s="68"/>
      <c r="ZC15783" s="68"/>
      <c r="ZD15783" s="68"/>
    </row>
    <row r="15784" spans="658:680" x14ac:dyDescent="0.25">
      <c r="YH15784" s="68"/>
      <c r="YI15784" s="68"/>
      <c r="YJ15784" s="68"/>
      <c r="YK15784" s="68"/>
      <c r="YL15784" s="68"/>
      <c r="YM15784" s="68"/>
      <c r="YN15784" s="68"/>
      <c r="YO15784" s="68"/>
      <c r="YP15784" s="68"/>
      <c r="YQ15784" s="68"/>
      <c r="YR15784" s="68"/>
      <c r="YS15784" s="68"/>
      <c r="YT15784" s="68"/>
      <c r="YU15784" s="68"/>
      <c r="YV15784" s="68"/>
      <c r="YW15784" s="68"/>
      <c r="YX15784" s="68">
        <v>8.4282793240745807E-2</v>
      </c>
      <c r="YY15784" s="68"/>
      <c r="YZ15784" s="68"/>
      <c r="ZA15784" s="68"/>
      <c r="ZB15784" s="68"/>
      <c r="ZC15784" s="68"/>
      <c r="ZD15784" s="68"/>
    </row>
    <row r="15785" spans="658:680" x14ac:dyDescent="0.25">
      <c r="YH15785" s="68"/>
      <c r="YI15785" s="68"/>
      <c r="YJ15785" s="68"/>
      <c r="YK15785" s="68"/>
      <c r="YL15785" s="68"/>
      <c r="YM15785" s="68"/>
      <c r="YN15785" s="68"/>
      <c r="YO15785" s="68"/>
      <c r="YP15785" s="68"/>
      <c r="YQ15785" s="68"/>
      <c r="YR15785" s="68"/>
      <c r="YS15785" s="68"/>
      <c r="YT15785" s="68"/>
      <c r="YU15785" s="68"/>
      <c r="YV15785" s="68"/>
      <c r="YW15785" s="68"/>
      <c r="YX15785" s="68">
        <v>8.4189920320672296E-2</v>
      </c>
      <c r="YY15785" s="68"/>
      <c r="YZ15785" s="68"/>
      <c r="ZA15785" s="68"/>
      <c r="ZB15785" s="68"/>
      <c r="ZC15785" s="68"/>
      <c r="ZD15785" s="68"/>
    </row>
    <row r="15786" spans="658:680" x14ac:dyDescent="0.25">
      <c r="YH15786" s="68"/>
      <c r="YI15786" s="68"/>
      <c r="YJ15786" s="68"/>
      <c r="YK15786" s="68"/>
      <c r="YL15786" s="68"/>
      <c r="YM15786" s="68"/>
      <c r="YN15786" s="68"/>
      <c r="YO15786" s="68"/>
      <c r="YP15786" s="68"/>
      <c r="YQ15786" s="68"/>
      <c r="YR15786" s="68"/>
      <c r="YS15786" s="68"/>
      <c r="YT15786" s="68"/>
      <c r="YU15786" s="68"/>
      <c r="YV15786" s="68"/>
      <c r="YW15786" s="68"/>
      <c r="YX15786" s="68">
        <v>8.4189920320672296E-2</v>
      </c>
      <c r="YY15786" s="68"/>
      <c r="YZ15786" s="68"/>
      <c r="ZA15786" s="68"/>
      <c r="ZB15786" s="68"/>
      <c r="ZC15786" s="68"/>
      <c r="ZD15786" s="68"/>
    </row>
    <row r="15787" spans="658:680" x14ac:dyDescent="0.25">
      <c r="YH15787" s="68"/>
      <c r="YI15787" s="68"/>
      <c r="YJ15787" s="68"/>
      <c r="YK15787" s="68"/>
      <c r="YL15787" s="68"/>
      <c r="YM15787" s="68"/>
      <c r="YN15787" s="68"/>
      <c r="YO15787" s="68"/>
      <c r="YP15787" s="68"/>
      <c r="YQ15787" s="68"/>
      <c r="YR15787" s="68"/>
      <c r="YS15787" s="68"/>
      <c r="YT15787" s="68"/>
      <c r="YU15787" s="68"/>
      <c r="YV15787" s="68"/>
      <c r="YW15787" s="68"/>
      <c r="YX15787" s="68">
        <v>8.4189399198362602E-2</v>
      </c>
      <c r="YY15787" s="68"/>
      <c r="YZ15787" s="68"/>
      <c r="ZA15787" s="68"/>
      <c r="ZB15787" s="68"/>
      <c r="ZC15787" s="68"/>
      <c r="ZD15787" s="68"/>
    </row>
    <row r="15788" spans="658:680" x14ac:dyDescent="0.25">
      <c r="YH15788" s="68"/>
      <c r="YI15788" s="68"/>
      <c r="YJ15788" s="68"/>
      <c r="YK15788" s="68"/>
      <c r="YL15788" s="68"/>
      <c r="YM15788" s="68"/>
      <c r="YN15788" s="68"/>
      <c r="YO15788" s="68"/>
      <c r="YP15788" s="68"/>
      <c r="YQ15788" s="68"/>
      <c r="YR15788" s="68"/>
      <c r="YS15788" s="68"/>
      <c r="YT15788" s="68"/>
      <c r="YU15788" s="68"/>
      <c r="YV15788" s="68"/>
      <c r="YW15788" s="68"/>
      <c r="YX15788" s="68">
        <v>8.4189399198362602E-2</v>
      </c>
      <c r="YY15788" s="68"/>
      <c r="YZ15788" s="68"/>
      <c r="ZA15788" s="68"/>
      <c r="ZB15788" s="68"/>
      <c r="ZC15788" s="68"/>
      <c r="ZD15788" s="68"/>
    </row>
    <row r="15789" spans="658:680" x14ac:dyDescent="0.25">
      <c r="YH15789" s="68"/>
      <c r="YI15789" s="68"/>
      <c r="YJ15789" s="68"/>
      <c r="YK15789" s="68"/>
      <c r="YL15789" s="68"/>
      <c r="YM15789" s="68"/>
      <c r="YN15789" s="68"/>
      <c r="YO15789" s="68"/>
      <c r="YP15789" s="68"/>
      <c r="YQ15789" s="68"/>
      <c r="YR15789" s="68"/>
      <c r="YS15789" s="68"/>
      <c r="YT15789" s="68"/>
      <c r="YU15789" s="68"/>
      <c r="YV15789" s="68"/>
      <c r="YW15789" s="68"/>
      <c r="YX15789" s="68">
        <v>8.4136032729698496E-2</v>
      </c>
      <c r="YY15789" s="68"/>
      <c r="YZ15789" s="68"/>
      <c r="ZA15789" s="68"/>
      <c r="ZB15789" s="68"/>
      <c r="ZC15789" s="68"/>
      <c r="ZD15789" s="68"/>
    </row>
    <row r="15790" spans="658:680" x14ac:dyDescent="0.25">
      <c r="YH15790" s="68"/>
      <c r="YI15790" s="68"/>
      <c r="YJ15790" s="68"/>
      <c r="YK15790" s="68"/>
      <c r="YL15790" s="68"/>
      <c r="YM15790" s="68"/>
      <c r="YN15790" s="68"/>
      <c r="YO15790" s="68"/>
      <c r="YP15790" s="68"/>
      <c r="YQ15790" s="68"/>
      <c r="YR15790" s="68"/>
      <c r="YS15790" s="68"/>
      <c r="YT15790" s="68"/>
      <c r="YU15790" s="68"/>
      <c r="YV15790" s="68"/>
      <c r="YW15790" s="68"/>
      <c r="YX15790" s="68">
        <v>8.4136032729698496E-2</v>
      </c>
      <c r="YY15790" s="68"/>
      <c r="YZ15790" s="68"/>
      <c r="ZA15790" s="68"/>
      <c r="ZB15790" s="68"/>
      <c r="ZC15790" s="68"/>
      <c r="ZD15790" s="68"/>
    </row>
    <row r="15791" spans="658:680" x14ac:dyDescent="0.25">
      <c r="YH15791" s="68"/>
      <c r="YI15791" s="68"/>
      <c r="YJ15791" s="68"/>
      <c r="YK15791" s="68"/>
      <c r="YL15791" s="68"/>
      <c r="YM15791" s="68"/>
      <c r="YN15791" s="68"/>
      <c r="YO15791" s="68"/>
      <c r="YP15791" s="68"/>
      <c r="YQ15791" s="68"/>
      <c r="YR15791" s="68"/>
      <c r="YS15791" s="68"/>
      <c r="YT15791" s="68"/>
      <c r="YU15791" s="68"/>
      <c r="YV15791" s="68"/>
      <c r="YW15791" s="68"/>
      <c r="YX15791" s="68">
        <v>8.3960866441593299E-2</v>
      </c>
      <c r="YY15791" s="68"/>
      <c r="YZ15791" s="68"/>
      <c r="ZA15791" s="68"/>
      <c r="ZB15791" s="68"/>
      <c r="ZC15791" s="68"/>
      <c r="ZD15791" s="68"/>
    </row>
    <row r="15792" spans="658:680" x14ac:dyDescent="0.25">
      <c r="YH15792" s="68"/>
      <c r="YI15792" s="68"/>
      <c r="YJ15792" s="68"/>
      <c r="YK15792" s="68"/>
      <c r="YL15792" s="68"/>
      <c r="YM15792" s="68"/>
      <c r="YN15792" s="68"/>
      <c r="YO15792" s="68"/>
      <c r="YP15792" s="68"/>
      <c r="YQ15792" s="68"/>
      <c r="YR15792" s="68"/>
      <c r="YS15792" s="68"/>
      <c r="YT15792" s="68"/>
      <c r="YU15792" s="68"/>
      <c r="YV15792" s="68"/>
      <c r="YW15792" s="68"/>
      <c r="YX15792" s="68">
        <v>8.3960866441593299E-2</v>
      </c>
      <c r="YY15792" s="68"/>
      <c r="YZ15792" s="68"/>
      <c r="ZA15792" s="68"/>
      <c r="ZB15792" s="68"/>
      <c r="ZC15792" s="68"/>
      <c r="ZD15792" s="68"/>
    </row>
    <row r="15793" spans="658:680" x14ac:dyDescent="0.25">
      <c r="YH15793" s="68"/>
      <c r="YI15793" s="68"/>
      <c r="YJ15793" s="68"/>
      <c r="YK15793" s="68"/>
      <c r="YL15793" s="68"/>
      <c r="YM15793" s="68"/>
      <c r="YN15793" s="68"/>
      <c r="YO15793" s="68"/>
      <c r="YP15793" s="68"/>
      <c r="YQ15793" s="68"/>
      <c r="YR15793" s="68"/>
      <c r="YS15793" s="68"/>
      <c r="YT15793" s="68"/>
      <c r="YU15793" s="68"/>
      <c r="YV15793" s="68"/>
      <c r="YW15793" s="68"/>
      <c r="YX15793" s="68">
        <v>8.3957048184231997E-2</v>
      </c>
      <c r="YY15793" s="68"/>
      <c r="YZ15793" s="68"/>
      <c r="ZA15793" s="68"/>
      <c r="ZB15793" s="68"/>
      <c r="ZC15793" s="68"/>
      <c r="ZD15793" s="68"/>
    </row>
    <row r="15794" spans="658:680" x14ac:dyDescent="0.25">
      <c r="YH15794" s="68"/>
      <c r="YI15794" s="68"/>
      <c r="YJ15794" s="68"/>
      <c r="YK15794" s="68"/>
      <c r="YL15794" s="68"/>
      <c r="YM15794" s="68"/>
      <c r="YN15794" s="68"/>
      <c r="YO15794" s="68"/>
      <c r="YP15794" s="68"/>
      <c r="YQ15794" s="68"/>
      <c r="YR15794" s="68"/>
      <c r="YS15794" s="68"/>
      <c r="YT15794" s="68"/>
      <c r="YU15794" s="68"/>
      <c r="YV15794" s="68"/>
      <c r="YW15794" s="68"/>
      <c r="YX15794" s="68">
        <v>8.3939268158958497E-2</v>
      </c>
      <c r="YY15794" s="68"/>
      <c r="YZ15794" s="68"/>
      <c r="ZA15794" s="68"/>
      <c r="ZB15794" s="68"/>
      <c r="ZC15794" s="68"/>
      <c r="ZD15794" s="68"/>
    </row>
    <row r="15795" spans="658:680" x14ac:dyDescent="0.25">
      <c r="YH15795" s="68"/>
      <c r="YI15795" s="68"/>
      <c r="YJ15795" s="68"/>
      <c r="YK15795" s="68"/>
      <c r="YL15795" s="68"/>
      <c r="YM15795" s="68"/>
      <c r="YN15795" s="68"/>
      <c r="YO15795" s="68"/>
      <c r="YP15795" s="68"/>
      <c r="YQ15795" s="68"/>
      <c r="YR15795" s="68"/>
      <c r="YS15795" s="68"/>
      <c r="YT15795" s="68"/>
      <c r="YU15795" s="68"/>
      <c r="YV15795" s="68"/>
      <c r="YW15795" s="68"/>
      <c r="YX15795" s="68">
        <v>8.3939268158958497E-2</v>
      </c>
      <c r="YY15795" s="68"/>
      <c r="YZ15795" s="68"/>
      <c r="ZA15795" s="68"/>
      <c r="ZB15795" s="68"/>
      <c r="ZC15795" s="68"/>
      <c r="ZD15795" s="68"/>
    </row>
    <row r="15796" spans="658:680" x14ac:dyDescent="0.25">
      <c r="YH15796" s="68"/>
      <c r="YI15796" s="68"/>
      <c r="YJ15796" s="68"/>
      <c r="YK15796" s="68"/>
      <c r="YL15796" s="68"/>
      <c r="YM15796" s="68"/>
      <c r="YN15796" s="68"/>
      <c r="YO15796" s="68"/>
      <c r="YP15796" s="68"/>
      <c r="YQ15796" s="68"/>
      <c r="YR15796" s="68"/>
      <c r="YS15796" s="68"/>
      <c r="YT15796" s="68"/>
      <c r="YU15796" s="68"/>
      <c r="YV15796" s="68"/>
      <c r="YW15796" s="68"/>
      <c r="YX15796" s="68">
        <v>8.3872821274704204E-2</v>
      </c>
      <c r="YY15796" s="68"/>
      <c r="YZ15796" s="68"/>
      <c r="ZA15796" s="68"/>
      <c r="ZB15796" s="68"/>
      <c r="ZC15796" s="68"/>
      <c r="ZD15796" s="68"/>
    </row>
    <row r="15797" spans="658:680" x14ac:dyDescent="0.25">
      <c r="YH15797" s="68"/>
      <c r="YI15797" s="68"/>
      <c r="YJ15797" s="68"/>
      <c r="YK15797" s="68"/>
      <c r="YL15797" s="68"/>
      <c r="YM15797" s="68"/>
      <c r="YN15797" s="68"/>
      <c r="YO15797" s="68"/>
      <c r="YP15797" s="68"/>
      <c r="YQ15797" s="68"/>
      <c r="YR15797" s="68"/>
      <c r="YS15797" s="68"/>
      <c r="YT15797" s="68"/>
      <c r="YU15797" s="68"/>
      <c r="YV15797" s="68"/>
      <c r="YW15797" s="68"/>
      <c r="YX15797" s="68">
        <v>8.3872821274704204E-2</v>
      </c>
      <c r="YY15797" s="68"/>
      <c r="YZ15797" s="68"/>
      <c r="ZA15797" s="68"/>
      <c r="ZB15797" s="68"/>
      <c r="ZC15797" s="68"/>
      <c r="ZD15797" s="68"/>
    </row>
    <row r="15798" spans="658:680" x14ac:dyDescent="0.25">
      <c r="YH15798" s="68"/>
      <c r="YI15798" s="68"/>
      <c r="YJ15798" s="68"/>
      <c r="YK15798" s="68"/>
      <c r="YL15798" s="68"/>
      <c r="YM15798" s="68"/>
      <c r="YN15798" s="68"/>
      <c r="YO15798" s="68"/>
      <c r="YP15798" s="68"/>
      <c r="YQ15798" s="68"/>
      <c r="YR15798" s="68"/>
      <c r="YS15798" s="68"/>
      <c r="YT15798" s="68"/>
      <c r="YU15798" s="68"/>
      <c r="YV15798" s="68"/>
      <c r="YW15798" s="68"/>
      <c r="YX15798" s="68">
        <v>8.3836831739400097E-2</v>
      </c>
      <c r="YY15798" s="68"/>
      <c r="YZ15798" s="68"/>
      <c r="ZA15798" s="68"/>
      <c r="ZB15798" s="68"/>
      <c r="ZC15798" s="68"/>
      <c r="ZD15798" s="68"/>
    </row>
    <row r="15799" spans="658:680" x14ac:dyDescent="0.25">
      <c r="YH15799" s="68"/>
      <c r="YI15799" s="68"/>
      <c r="YJ15799" s="68"/>
      <c r="YK15799" s="68"/>
      <c r="YL15799" s="68"/>
      <c r="YM15799" s="68"/>
      <c r="YN15799" s="68"/>
      <c r="YO15799" s="68"/>
      <c r="YP15799" s="68"/>
      <c r="YQ15799" s="68"/>
      <c r="YR15799" s="68"/>
      <c r="YS15799" s="68"/>
      <c r="YT15799" s="68"/>
      <c r="YU15799" s="68"/>
      <c r="YV15799" s="68"/>
      <c r="YW15799" s="68"/>
      <c r="YX15799" s="68">
        <v>8.3836831739400097E-2</v>
      </c>
      <c r="YY15799" s="68"/>
      <c r="YZ15799" s="68"/>
      <c r="ZA15799" s="68"/>
      <c r="ZB15799" s="68"/>
      <c r="ZC15799" s="68"/>
      <c r="ZD15799" s="68"/>
    </row>
    <row r="15800" spans="658:680" x14ac:dyDescent="0.25">
      <c r="YH15800" s="68"/>
      <c r="YI15800" s="68"/>
      <c r="YJ15800" s="68"/>
      <c r="YK15800" s="68"/>
      <c r="YL15800" s="68"/>
      <c r="YM15800" s="68"/>
      <c r="YN15800" s="68"/>
      <c r="YO15800" s="68"/>
      <c r="YP15800" s="68"/>
      <c r="YQ15800" s="68"/>
      <c r="YR15800" s="68"/>
      <c r="YS15800" s="68"/>
      <c r="YT15800" s="68"/>
      <c r="YU15800" s="68"/>
      <c r="YV15800" s="68"/>
      <c r="YW15800" s="68"/>
      <c r="YX15800" s="68">
        <v>8.3789784672549703E-2</v>
      </c>
      <c r="YY15800" s="68"/>
      <c r="YZ15800" s="68"/>
      <c r="ZA15800" s="68"/>
      <c r="ZB15800" s="68"/>
      <c r="ZC15800" s="68"/>
      <c r="ZD15800" s="68"/>
    </row>
    <row r="15801" spans="658:680" x14ac:dyDescent="0.25">
      <c r="YH15801" s="68"/>
      <c r="YI15801" s="68"/>
      <c r="YJ15801" s="68"/>
      <c r="YK15801" s="68"/>
      <c r="YL15801" s="68"/>
      <c r="YM15801" s="68"/>
      <c r="YN15801" s="68"/>
      <c r="YO15801" s="68"/>
      <c r="YP15801" s="68"/>
      <c r="YQ15801" s="68"/>
      <c r="YR15801" s="68"/>
      <c r="YS15801" s="68"/>
      <c r="YT15801" s="68"/>
      <c r="YU15801" s="68"/>
      <c r="YV15801" s="68"/>
      <c r="YW15801" s="68"/>
      <c r="YX15801" s="68">
        <v>8.3789784672549703E-2</v>
      </c>
      <c r="YY15801" s="68"/>
      <c r="YZ15801" s="68"/>
      <c r="ZA15801" s="68"/>
      <c r="ZB15801" s="68"/>
      <c r="ZC15801" s="68"/>
      <c r="ZD15801" s="68"/>
    </row>
    <row r="15802" spans="658:680" x14ac:dyDescent="0.25">
      <c r="YH15802" s="68"/>
      <c r="YI15802" s="68"/>
      <c r="YJ15802" s="68"/>
      <c r="YK15802" s="68"/>
      <c r="YL15802" s="68"/>
      <c r="YM15802" s="68"/>
      <c r="YN15802" s="68"/>
      <c r="YO15802" s="68"/>
      <c r="YP15802" s="68"/>
      <c r="YQ15802" s="68"/>
      <c r="YR15802" s="68"/>
      <c r="YS15802" s="68"/>
      <c r="YT15802" s="68"/>
      <c r="YU15802" s="68"/>
      <c r="YV15802" s="68"/>
      <c r="YW15802" s="68"/>
      <c r="YX15802" s="68">
        <v>8.3627783450722998E-2</v>
      </c>
      <c r="YY15802" s="68"/>
      <c r="YZ15802" s="68"/>
      <c r="ZA15802" s="68"/>
      <c r="ZB15802" s="68"/>
      <c r="ZC15802" s="68"/>
      <c r="ZD15802" s="68"/>
    </row>
    <row r="15803" spans="658:680" x14ac:dyDescent="0.25">
      <c r="YH15803" s="68"/>
      <c r="YI15803" s="68"/>
      <c r="YJ15803" s="68"/>
      <c r="YK15803" s="68"/>
      <c r="YL15803" s="68"/>
      <c r="YM15803" s="68"/>
      <c r="YN15803" s="68"/>
      <c r="YO15803" s="68"/>
      <c r="YP15803" s="68"/>
      <c r="YQ15803" s="68"/>
      <c r="YR15803" s="68"/>
      <c r="YS15803" s="68"/>
      <c r="YT15803" s="68"/>
      <c r="YU15803" s="68"/>
      <c r="YV15803" s="68"/>
      <c r="YW15803" s="68"/>
      <c r="YX15803" s="68">
        <v>8.3627026549337194E-2</v>
      </c>
      <c r="YY15803" s="68"/>
      <c r="YZ15803" s="68"/>
      <c r="ZA15803" s="68"/>
      <c r="ZB15803" s="68"/>
      <c r="ZC15803" s="68"/>
      <c r="ZD15803" s="68"/>
    </row>
    <row r="15804" spans="658:680" x14ac:dyDescent="0.25">
      <c r="YH15804" s="68"/>
      <c r="YI15804" s="68"/>
      <c r="YJ15804" s="68"/>
      <c r="YK15804" s="68"/>
      <c r="YL15804" s="68"/>
      <c r="YM15804" s="68"/>
      <c r="YN15804" s="68"/>
      <c r="YO15804" s="68"/>
      <c r="YP15804" s="68"/>
      <c r="YQ15804" s="68"/>
      <c r="YR15804" s="68"/>
      <c r="YS15804" s="68"/>
      <c r="YT15804" s="68"/>
      <c r="YU15804" s="68"/>
      <c r="YV15804" s="68"/>
      <c r="YW15804" s="68"/>
      <c r="YX15804" s="68">
        <v>8.3622781948721595E-2</v>
      </c>
      <c r="YY15804" s="68"/>
      <c r="YZ15804" s="68"/>
      <c r="ZA15804" s="68"/>
      <c r="ZB15804" s="68"/>
      <c r="ZC15804" s="68"/>
      <c r="ZD15804" s="68"/>
    </row>
    <row r="15805" spans="658:680" x14ac:dyDescent="0.25">
      <c r="YH15805" s="68"/>
      <c r="YI15805" s="68"/>
      <c r="YJ15805" s="68"/>
      <c r="YK15805" s="68"/>
      <c r="YL15805" s="68"/>
      <c r="YM15805" s="68"/>
      <c r="YN15805" s="68"/>
      <c r="YO15805" s="68"/>
      <c r="YP15805" s="68"/>
      <c r="YQ15805" s="68"/>
      <c r="YR15805" s="68"/>
      <c r="YS15805" s="68"/>
      <c r="YT15805" s="68"/>
      <c r="YU15805" s="68"/>
      <c r="YV15805" s="68"/>
      <c r="YW15805" s="68"/>
      <c r="YX15805" s="68">
        <v>8.3622781948721595E-2</v>
      </c>
      <c r="YY15805" s="68"/>
      <c r="YZ15805" s="68"/>
      <c r="ZA15805" s="68"/>
      <c r="ZB15805" s="68"/>
      <c r="ZC15805" s="68"/>
      <c r="ZD15805" s="68"/>
    </row>
    <row r="15806" spans="658:680" x14ac:dyDescent="0.25">
      <c r="YH15806" s="68"/>
      <c r="YI15806" s="68"/>
      <c r="YJ15806" s="68"/>
      <c r="YK15806" s="68"/>
      <c r="YL15806" s="68"/>
      <c r="YM15806" s="68"/>
      <c r="YN15806" s="68"/>
      <c r="YO15806" s="68"/>
      <c r="YP15806" s="68"/>
      <c r="YQ15806" s="68"/>
      <c r="YR15806" s="68"/>
      <c r="YS15806" s="68"/>
      <c r="YT15806" s="68"/>
      <c r="YU15806" s="68"/>
      <c r="YV15806" s="68"/>
      <c r="YW15806" s="68"/>
      <c r="YX15806" s="68">
        <v>8.3614994998836595E-2</v>
      </c>
      <c r="YY15806" s="68"/>
      <c r="YZ15806" s="68"/>
      <c r="ZA15806" s="68"/>
      <c r="ZB15806" s="68"/>
      <c r="ZC15806" s="68"/>
      <c r="ZD15806" s="68"/>
    </row>
    <row r="15807" spans="658:680" x14ac:dyDescent="0.25">
      <c r="YH15807" s="68"/>
      <c r="YI15807" s="68"/>
      <c r="YJ15807" s="68"/>
      <c r="YK15807" s="68"/>
      <c r="YL15807" s="68"/>
      <c r="YM15807" s="68"/>
      <c r="YN15807" s="68"/>
      <c r="YO15807" s="68"/>
      <c r="YP15807" s="68"/>
      <c r="YQ15807" s="68"/>
      <c r="YR15807" s="68"/>
      <c r="YS15807" s="68"/>
      <c r="YT15807" s="68"/>
      <c r="YU15807" s="68"/>
      <c r="YV15807" s="68"/>
      <c r="YW15807" s="68"/>
      <c r="YX15807" s="68">
        <v>8.3614994998836595E-2</v>
      </c>
      <c r="YY15807" s="68"/>
      <c r="YZ15807" s="68"/>
      <c r="ZA15807" s="68"/>
      <c r="ZB15807" s="68"/>
      <c r="ZC15807" s="68"/>
      <c r="ZD15807" s="68"/>
    </row>
    <row r="15808" spans="658:680" x14ac:dyDescent="0.25">
      <c r="YH15808" s="68"/>
      <c r="YI15808" s="68"/>
      <c r="YJ15808" s="68"/>
      <c r="YK15808" s="68"/>
      <c r="YL15808" s="68"/>
      <c r="YM15808" s="68"/>
      <c r="YN15808" s="68"/>
      <c r="YO15808" s="68"/>
      <c r="YP15808" s="68"/>
      <c r="YQ15808" s="68"/>
      <c r="YR15808" s="68"/>
      <c r="YS15808" s="68"/>
      <c r="YT15808" s="68"/>
      <c r="YU15808" s="68"/>
      <c r="YV15808" s="68"/>
      <c r="YW15808" s="68"/>
      <c r="YX15808" s="68">
        <v>8.3614994998836595E-2</v>
      </c>
      <c r="YY15808" s="68"/>
      <c r="YZ15808" s="68"/>
      <c r="ZA15808" s="68"/>
      <c r="ZB15808" s="68"/>
      <c r="ZC15808" s="68"/>
      <c r="ZD15808" s="68"/>
    </row>
    <row r="15809" spans="658:680" x14ac:dyDescent="0.25">
      <c r="YH15809" s="68"/>
      <c r="YI15809" s="68"/>
      <c r="YJ15809" s="68"/>
      <c r="YK15809" s="68"/>
      <c r="YL15809" s="68"/>
      <c r="YM15809" s="68"/>
      <c r="YN15809" s="68"/>
      <c r="YO15809" s="68"/>
      <c r="YP15809" s="68"/>
      <c r="YQ15809" s="68"/>
      <c r="YR15809" s="68"/>
      <c r="YS15809" s="68"/>
      <c r="YT15809" s="68"/>
      <c r="YU15809" s="68"/>
      <c r="YV15809" s="68"/>
      <c r="YW15809" s="68"/>
      <c r="YX15809" s="68">
        <v>8.3614994998836595E-2</v>
      </c>
      <c r="YY15809" s="68"/>
      <c r="YZ15809" s="68"/>
      <c r="ZA15809" s="68"/>
      <c r="ZB15809" s="68"/>
      <c r="ZC15809" s="68"/>
      <c r="ZD15809" s="68"/>
    </row>
    <row r="15810" spans="658:680" x14ac:dyDescent="0.25">
      <c r="YH15810" s="68"/>
      <c r="YI15810" s="68"/>
      <c r="YJ15810" s="68"/>
      <c r="YK15810" s="68"/>
      <c r="YL15810" s="68"/>
      <c r="YM15810" s="68"/>
      <c r="YN15810" s="68"/>
      <c r="YO15810" s="68"/>
      <c r="YP15810" s="68"/>
      <c r="YQ15810" s="68"/>
      <c r="YR15810" s="68"/>
      <c r="YS15810" s="68"/>
      <c r="YT15810" s="68"/>
      <c r="YU15810" s="68"/>
      <c r="YV15810" s="68"/>
      <c r="YW15810" s="68"/>
      <c r="YX15810" s="68">
        <v>8.3614994998836595E-2</v>
      </c>
      <c r="YY15810" s="68"/>
      <c r="YZ15810" s="68"/>
      <c r="ZA15810" s="68"/>
      <c r="ZB15810" s="68"/>
      <c r="ZC15810" s="68"/>
      <c r="ZD15810" s="68"/>
    </row>
    <row r="15811" spans="658:680" x14ac:dyDescent="0.25">
      <c r="YH15811" s="68"/>
      <c r="YI15811" s="68"/>
      <c r="YJ15811" s="68"/>
      <c r="YK15811" s="68"/>
      <c r="YL15811" s="68"/>
      <c r="YM15811" s="68"/>
      <c r="YN15811" s="68"/>
      <c r="YO15811" s="68"/>
      <c r="YP15811" s="68"/>
      <c r="YQ15811" s="68"/>
      <c r="YR15811" s="68"/>
      <c r="YS15811" s="68"/>
      <c r="YT15811" s="68"/>
      <c r="YU15811" s="68"/>
      <c r="YV15811" s="68"/>
      <c r="YW15811" s="68"/>
      <c r="YX15811" s="68">
        <v>8.3614994998836595E-2</v>
      </c>
      <c r="YY15811" s="68"/>
      <c r="YZ15811" s="68"/>
      <c r="ZA15811" s="68"/>
      <c r="ZB15811" s="68"/>
      <c r="ZC15811" s="68"/>
      <c r="ZD15811" s="68"/>
    </row>
    <row r="15812" spans="658:680" x14ac:dyDescent="0.25">
      <c r="YH15812" s="68"/>
      <c r="YI15812" s="68"/>
      <c r="YJ15812" s="68"/>
      <c r="YK15812" s="68"/>
      <c r="YL15812" s="68"/>
      <c r="YM15812" s="68"/>
      <c r="YN15812" s="68"/>
      <c r="YO15812" s="68"/>
      <c r="YP15812" s="68"/>
      <c r="YQ15812" s="68"/>
      <c r="YR15812" s="68"/>
      <c r="YS15812" s="68"/>
      <c r="YT15812" s="68"/>
      <c r="YU15812" s="68"/>
      <c r="YV15812" s="68"/>
      <c r="YW15812" s="68"/>
      <c r="YX15812" s="68">
        <v>8.3614994998836595E-2</v>
      </c>
      <c r="YY15812" s="68"/>
      <c r="YZ15812" s="68"/>
      <c r="ZA15812" s="68"/>
      <c r="ZB15812" s="68"/>
      <c r="ZC15812" s="68"/>
      <c r="ZD15812" s="68"/>
    </row>
    <row r="15813" spans="658:680" x14ac:dyDescent="0.25">
      <c r="YH15813" s="68"/>
      <c r="YI15813" s="68"/>
      <c r="YJ15813" s="68"/>
      <c r="YK15813" s="68"/>
      <c r="YL15813" s="68"/>
      <c r="YM15813" s="68"/>
      <c r="YN15813" s="68"/>
      <c r="YO15813" s="68"/>
      <c r="YP15813" s="68"/>
      <c r="YQ15813" s="68"/>
      <c r="YR15813" s="68"/>
      <c r="YS15813" s="68"/>
      <c r="YT15813" s="68"/>
      <c r="YU15813" s="68"/>
      <c r="YV15813" s="68"/>
      <c r="YW15813" s="68"/>
      <c r="YX15813" s="68">
        <v>8.3614994998836595E-2</v>
      </c>
      <c r="YY15813" s="68"/>
      <c r="YZ15813" s="68"/>
      <c r="ZA15813" s="68"/>
      <c r="ZB15813" s="68"/>
      <c r="ZC15813" s="68"/>
      <c r="ZD15813" s="68"/>
    </row>
    <row r="15814" spans="658:680" x14ac:dyDescent="0.25">
      <c r="YH15814" s="68"/>
      <c r="YI15814" s="68"/>
      <c r="YJ15814" s="68"/>
      <c r="YK15814" s="68"/>
      <c r="YL15814" s="68"/>
      <c r="YM15814" s="68"/>
      <c r="YN15814" s="68"/>
      <c r="YO15814" s="68"/>
      <c r="YP15814" s="68"/>
      <c r="YQ15814" s="68"/>
      <c r="YR15814" s="68"/>
      <c r="YS15814" s="68"/>
      <c r="YT15814" s="68"/>
      <c r="YU15814" s="68"/>
      <c r="YV15814" s="68"/>
      <c r="YW15814" s="68"/>
      <c r="YX15814" s="68">
        <v>8.3614994998836595E-2</v>
      </c>
      <c r="YY15814" s="68"/>
      <c r="YZ15814" s="68"/>
      <c r="ZA15814" s="68"/>
      <c r="ZB15814" s="68"/>
      <c r="ZC15814" s="68"/>
      <c r="ZD15814" s="68"/>
    </row>
    <row r="15815" spans="658:680" x14ac:dyDescent="0.25">
      <c r="YH15815" s="68"/>
      <c r="YI15815" s="68"/>
      <c r="YJ15815" s="68"/>
      <c r="YK15815" s="68"/>
      <c r="YL15815" s="68"/>
      <c r="YM15815" s="68"/>
      <c r="YN15815" s="68"/>
      <c r="YO15815" s="68"/>
      <c r="YP15815" s="68"/>
      <c r="YQ15815" s="68"/>
      <c r="YR15815" s="68"/>
      <c r="YS15815" s="68"/>
      <c r="YT15815" s="68"/>
      <c r="YU15815" s="68"/>
      <c r="YV15815" s="68"/>
      <c r="YW15815" s="68"/>
      <c r="YX15815" s="68">
        <v>8.3614994998836595E-2</v>
      </c>
      <c r="YY15815" s="68"/>
      <c r="YZ15815" s="68"/>
      <c r="ZA15815" s="68"/>
      <c r="ZB15815" s="68"/>
      <c r="ZC15815" s="68"/>
      <c r="ZD15815" s="68"/>
    </row>
    <row r="15816" spans="658:680" x14ac:dyDescent="0.25">
      <c r="YH15816" s="68"/>
      <c r="YI15816" s="68"/>
      <c r="YJ15816" s="68"/>
      <c r="YK15816" s="68"/>
      <c r="YL15816" s="68"/>
      <c r="YM15816" s="68"/>
      <c r="YN15816" s="68"/>
      <c r="YO15816" s="68"/>
      <c r="YP15816" s="68"/>
      <c r="YQ15816" s="68"/>
      <c r="YR15816" s="68"/>
      <c r="YS15816" s="68"/>
      <c r="YT15816" s="68"/>
      <c r="YU15816" s="68"/>
      <c r="YV15816" s="68"/>
      <c r="YW15816" s="68"/>
      <c r="YX15816" s="68">
        <v>8.3614994998836595E-2</v>
      </c>
      <c r="YY15816" s="68"/>
      <c r="YZ15816" s="68"/>
      <c r="ZA15816" s="68"/>
      <c r="ZB15816" s="68"/>
      <c r="ZC15816" s="68"/>
      <c r="ZD15816" s="68"/>
    </row>
    <row r="15817" spans="658:680" x14ac:dyDescent="0.25">
      <c r="YH15817" s="68"/>
      <c r="YI15817" s="68"/>
      <c r="YJ15817" s="68"/>
      <c r="YK15817" s="68"/>
      <c r="YL15817" s="68"/>
      <c r="YM15817" s="68"/>
      <c r="YN15817" s="68"/>
      <c r="YO15817" s="68"/>
      <c r="YP15817" s="68"/>
      <c r="YQ15817" s="68"/>
      <c r="YR15817" s="68"/>
      <c r="YS15817" s="68"/>
      <c r="YT15817" s="68"/>
      <c r="YU15817" s="68"/>
      <c r="YV15817" s="68"/>
      <c r="YW15817" s="68"/>
      <c r="YX15817" s="68">
        <v>8.3614994998836595E-2</v>
      </c>
      <c r="YY15817" s="68"/>
      <c r="YZ15817" s="68"/>
      <c r="ZA15817" s="68"/>
      <c r="ZB15817" s="68"/>
      <c r="ZC15817" s="68"/>
      <c r="ZD15817" s="68"/>
    </row>
    <row r="15818" spans="658:680" x14ac:dyDescent="0.25">
      <c r="YH15818" s="68"/>
      <c r="YI15818" s="68"/>
      <c r="YJ15818" s="68"/>
      <c r="YK15818" s="68"/>
      <c r="YL15818" s="68"/>
      <c r="YM15818" s="68"/>
      <c r="YN15818" s="68"/>
      <c r="YO15818" s="68"/>
      <c r="YP15818" s="68"/>
      <c r="YQ15818" s="68"/>
      <c r="YR15818" s="68"/>
      <c r="YS15818" s="68"/>
      <c r="YT15818" s="68"/>
      <c r="YU15818" s="68"/>
      <c r="YV15818" s="68"/>
      <c r="YW15818" s="68"/>
      <c r="YX15818" s="68">
        <v>8.3614994998836595E-2</v>
      </c>
      <c r="YY15818" s="68"/>
      <c r="YZ15818" s="68"/>
      <c r="ZA15818" s="68"/>
      <c r="ZB15818" s="68"/>
      <c r="ZC15818" s="68"/>
      <c r="ZD15818" s="68"/>
    </row>
    <row r="15819" spans="658:680" x14ac:dyDescent="0.25">
      <c r="YH15819" s="68"/>
      <c r="YI15819" s="68"/>
      <c r="YJ15819" s="68"/>
      <c r="YK15819" s="68"/>
      <c r="YL15819" s="68"/>
      <c r="YM15819" s="68"/>
      <c r="YN15819" s="68"/>
      <c r="YO15819" s="68"/>
      <c r="YP15819" s="68"/>
      <c r="YQ15819" s="68"/>
      <c r="YR15819" s="68"/>
      <c r="YS15819" s="68"/>
      <c r="YT15819" s="68"/>
      <c r="YU15819" s="68"/>
      <c r="YV15819" s="68"/>
      <c r="YW15819" s="68"/>
      <c r="YX15819" s="68">
        <v>8.3614994998836595E-2</v>
      </c>
      <c r="YY15819" s="68"/>
      <c r="YZ15819" s="68"/>
      <c r="ZA15819" s="68"/>
      <c r="ZB15819" s="68"/>
      <c r="ZC15819" s="68"/>
      <c r="ZD15819" s="68"/>
    </row>
    <row r="15820" spans="658:680" x14ac:dyDescent="0.25">
      <c r="YH15820" s="68"/>
      <c r="YI15820" s="68"/>
      <c r="YJ15820" s="68"/>
      <c r="YK15820" s="68"/>
      <c r="YL15820" s="68"/>
      <c r="YM15820" s="68"/>
      <c r="YN15820" s="68"/>
      <c r="YO15820" s="68"/>
      <c r="YP15820" s="68"/>
      <c r="YQ15820" s="68"/>
      <c r="YR15820" s="68"/>
      <c r="YS15820" s="68"/>
      <c r="YT15820" s="68"/>
      <c r="YU15820" s="68"/>
      <c r="YV15820" s="68"/>
      <c r="YW15820" s="68"/>
      <c r="YX15820" s="68">
        <v>8.3614994998836595E-2</v>
      </c>
      <c r="YY15820" s="68"/>
      <c r="YZ15820" s="68"/>
      <c r="ZA15820" s="68"/>
      <c r="ZB15820" s="68"/>
      <c r="ZC15820" s="68"/>
      <c r="ZD15820" s="68"/>
    </row>
    <row r="15821" spans="658:680" x14ac:dyDescent="0.25">
      <c r="YH15821" s="68"/>
      <c r="YI15821" s="68"/>
      <c r="YJ15821" s="68"/>
      <c r="YK15821" s="68"/>
      <c r="YL15821" s="68"/>
      <c r="YM15821" s="68"/>
      <c r="YN15821" s="68"/>
      <c r="YO15821" s="68"/>
      <c r="YP15821" s="68"/>
      <c r="YQ15821" s="68"/>
      <c r="YR15821" s="68"/>
      <c r="YS15821" s="68"/>
      <c r="YT15821" s="68"/>
      <c r="YU15821" s="68"/>
      <c r="YV15821" s="68"/>
      <c r="YW15821" s="68"/>
      <c r="YX15821" s="68">
        <v>8.3614994998836595E-2</v>
      </c>
      <c r="YY15821" s="68"/>
      <c r="YZ15821" s="68"/>
      <c r="ZA15821" s="68"/>
      <c r="ZB15821" s="68"/>
      <c r="ZC15821" s="68"/>
      <c r="ZD15821" s="68"/>
    </row>
    <row r="15822" spans="658:680" x14ac:dyDescent="0.25">
      <c r="YH15822" s="68"/>
      <c r="YI15822" s="68"/>
      <c r="YJ15822" s="68"/>
      <c r="YK15822" s="68"/>
      <c r="YL15822" s="68"/>
      <c r="YM15822" s="68"/>
      <c r="YN15822" s="68"/>
      <c r="YO15822" s="68"/>
      <c r="YP15822" s="68"/>
      <c r="YQ15822" s="68"/>
      <c r="YR15822" s="68"/>
      <c r="YS15822" s="68"/>
      <c r="YT15822" s="68"/>
      <c r="YU15822" s="68"/>
      <c r="YV15822" s="68"/>
      <c r="YW15822" s="68"/>
      <c r="YX15822" s="68">
        <v>8.3614994998836595E-2</v>
      </c>
      <c r="YY15822" s="68"/>
      <c r="YZ15822" s="68"/>
      <c r="ZA15822" s="68"/>
      <c r="ZB15822" s="68"/>
      <c r="ZC15822" s="68"/>
      <c r="ZD15822" s="68"/>
    </row>
    <row r="15823" spans="658:680" x14ac:dyDescent="0.25">
      <c r="YH15823" s="68"/>
      <c r="YI15823" s="68"/>
      <c r="YJ15823" s="68"/>
      <c r="YK15823" s="68"/>
      <c r="YL15823" s="68"/>
      <c r="YM15823" s="68"/>
      <c r="YN15823" s="68"/>
      <c r="YO15823" s="68"/>
      <c r="YP15823" s="68"/>
      <c r="YQ15823" s="68"/>
      <c r="YR15823" s="68"/>
      <c r="YS15823" s="68"/>
      <c r="YT15823" s="68"/>
      <c r="YU15823" s="68"/>
      <c r="YV15823" s="68"/>
      <c r="YW15823" s="68"/>
      <c r="YX15823" s="68">
        <v>8.3614994998836595E-2</v>
      </c>
      <c r="YY15823" s="68"/>
      <c r="YZ15823" s="68"/>
      <c r="ZA15823" s="68"/>
      <c r="ZB15823" s="68"/>
      <c r="ZC15823" s="68"/>
      <c r="ZD15823" s="68"/>
    </row>
    <row r="15824" spans="658:680" x14ac:dyDescent="0.25">
      <c r="YH15824" s="68"/>
      <c r="YI15824" s="68"/>
      <c r="YJ15824" s="68"/>
      <c r="YK15824" s="68"/>
      <c r="YL15824" s="68"/>
      <c r="YM15824" s="68"/>
      <c r="YN15824" s="68"/>
      <c r="YO15824" s="68"/>
      <c r="YP15824" s="68"/>
      <c r="YQ15824" s="68"/>
      <c r="YR15824" s="68"/>
      <c r="YS15824" s="68"/>
      <c r="YT15824" s="68"/>
      <c r="YU15824" s="68"/>
      <c r="YV15824" s="68"/>
      <c r="YW15824" s="68"/>
      <c r="YX15824" s="68">
        <v>8.3614994998836595E-2</v>
      </c>
      <c r="YY15824" s="68"/>
      <c r="YZ15824" s="68"/>
      <c r="ZA15824" s="68"/>
      <c r="ZB15824" s="68"/>
      <c r="ZC15824" s="68"/>
      <c r="ZD15824" s="68"/>
    </row>
    <row r="15825" spans="658:680" x14ac:dyDescent="0.25">
      <c r="YH15825" s="68"/>
      <c r="YI15825" s="68"/>
      <c r="YJ15825" s="68"/>
      <c r="YK15825" s="68"/>
      <c r="YL15825" s="68"/>
      <c r="YM15825" s="68"/>
      <c r="YN15825" s="68"/>
      <c r="YO15825" s="68"/>
      <c r="YP15825" s="68"/>
      <c r="YQ15825" s="68"/>
      <c r="YR15825" s="68"/>
      <c r="YS15825" s="68"/>
      <c r="YT15825" s="68"/>
      <c r="YU15825" s="68"/>
      <c r="YV15825" s="68"/>
      <c r="YW15825" s="68"/>
      <c r="YX15825" s="68">
        <v>8.3614994998836595E-2</v>
      </c>
      <c r="YY15825" s="68"/>
      <c r="YZ15825" s="68"/>
      <c r="ZA15825" s="68"/>
      <c r="ZB15825" s="68"/>
      <c r="ZC15825" s="68"/>
      <c r="ZD15825" s="68"/>
    </row>
    <row r="15826" spans="658:680" x14ac:dyDescent="0.25">
      <c r="YH15826" s="68"/>
      <c r="YI15826" s="68"/>
      <c r="YJ15826" s="68"/>
      <c r="YK15826" s="68"/>
      <c r="YL15826" s="68"/>
      <c r="YM15826" s="68"/>
      <c r="YN15826" s="68"/>
      <c r="YO15826" s="68"/>
      <c r="YP15826" s="68"/>
      <c r="YQ15826" s="68"/>
      <c r="YR15826" s="68"/>
      <c r="YS15826" s="68"/>
      <c r="YT15826" s="68"/>
      <c r="YU15826" s="68"/>
      <c r="YV15826" s="68"/>
      <c r="YW15826" s="68"/>
      <c r="YX15826" s="68">
        <v>8.3614994998836595E-2</v>
      </c>
      <c r="YY15826" s="68"/>
      <c r="YZ15826" s="68"/>
      <c r="ZA15826" s="68"/>
      <c r="ZB15826" s="68"/>
      <c r="ZC15826" s="68"/>
      <c r="ZD15826" s="68"/>
    </row>
    <row r="15827" spans="658:680" x14ac:dyDescent="0.25">
      <c r="YH15827" s="68"/>
      <c r="YI15827" s="68"/>
      <c r="YJ15827" s="68"/>
      <c r="YK15827" s="68"/>
      <c r="YL15827" s="68"/>
      <c r="YM15827" s="68"/>
      <c r="YN15827" s="68"/>
      <c r="YO15827" s="68"/>
      <c r="YP15827" s="68"/>
      <c r="YQ15827" s="68"/>
      <c r="YR15827" s="68"/>
      <c r="YS15827" s="68"/>
      <c r="YT15827" s="68"/>
      <c r="YU15827" s="68"/>
      <c r="YV15827" s="68"/>
      <c r="YW15827" s="68"/>
      <c r="YX15827" s="68">
        <v>8.3614994998836595E-2</v>
      </c>
      <c r="YY15827" s="68"/>
      <c r="YZ15827" s="68"/>
      <c r="ZA15827" s="68"/>
      <c r="ZB15827" s="68"/>
      <c r="ZC15827" s="68"/>
      <c r="ZD15827" s="68"/>
    </row>
    <row r="15828" spans="658:680" x14ac:dyDescent="0.25">
      <c r="YH15828" s="68"/>
      <c r="YI15828" s="68"/>
      <c r="YJ15828" s="68"/>
      <c r="YK15828" s="68"/>
      <c r="YL15828" s="68"/>
      <c r="YM15828" s="68"/>
      <c r="YN15828" s="68"/>
      <c r="YO15828" s="68"/>
      <c r="YP15828" s="68"/>
      <c r="YQ15828" s="68"/>
      <c r="YR15828" s="68"/>
      <c r="YS15828" s="68"/>
      <c r="YT15828" s="68"/>
      <c r="YU15828" s="68"/>
      <c r="YV15828" s="68"/>
      <c r="YW15828" s="68"/>
      <c r="YX15828" s="68">
        <v>8.3614994998836595E-2</v>
      </c>
      <c r="YY15828" s="68"/>
      <c r="YZ15828" s="68"/>
      <c r="ZA15828" s="68"/>
      <c r="ZB15828" s="68"/>
      <c r="ZC15828" s="68"/>
      <c r="ZD15828" s="68"/>
    </row>
    <row r="15829" spans="658:680" x14ac:dyDescent="0.25">
      <c r="YH15829" s="68"/>
      <c r="YI15829" s="68"/>
      <c r="YJ15829" s="68"/>
      <c r="YK15829" s="68"/>
      <c r="YL15829" s="68"/>
      <c r="YM15829" s="68"/>
      <c r="YN15829" s="68"/>
      <c r="YO15829" s="68"/>
      <c r="YP15829" s="68"/>
      <c r="YQ15829" s="68"/>
      <c r="YR15829" s="68"/>
      <c r="YS15829" s="68"/>
      <c r="YT15829" s="68"/>
      <c r="YU15829" s="68"/>
      <c r="YV15829" s="68"/>
      <c r="YW15829" s="68"/>
      <c r="YX15829" s="68">
        <v>8.3614994998836595E-2</v>
      </c>
      <c r="YY15829" s="68"/>
      <c r="YZ15829" s="68"/>
      <c r="ZA15829" s="68"/>
      <c r="ZB15829" s="68"/>
      <c r="ZC15829" s="68"/>
      <c r="ZD15829" s="68"/>
    </row>
    <row r="15830" spans="658:680" x14ac:dyDescent="0.25">
      <c r="YH15830" s="68"/>
      <c r="YI15830" s="68"/>
      <c r="YJ15830" s="68"/>
      <c r="YK15830" s="68"/>
      <c r="YL15830" s="68"/>
      <c r="YM15830" s="68"/>
      <c r="YN15830" s="68"/>
      <c r="YO15830" s="68"/>
      <c r="YP15830" s="68"/>
      <c r="YQ15830" s="68"/>
      <c r="YR15830" s="68"/>
      <c r="YS15830" s="68"/>
      <c r="YT15830" s="68"/>
      <c r="YU15830" s="68"/>
      <c r="YV15830" s="68"/>
      <c r="YW15830" s="68"/>
      <c r="YX15830" s="68">
        <v>8.3614994998836595E-2</v>
      </c>
      <c r="YY15830" s="68"/>
      <c r="YZ15830" s="68"/>
      <c r="ZA15830" s="68"/>
      <c r="ZB15830" s="68"/>
      <c r="ZC15830" s="68"/>
      <c r="ZD15830" s="68"/>
    </row>
    <row r="15831" spans="658:680" x14ac:dyDescent="0.25">
      <c r="YH15831" s="68"/>
      <c r="YI15831" s="68"/>
      <c r="YJ15831" s="68"/>
      <c r="YK15831" s="68"/>
      <c r="YL15831" s="68"/>
      <c r="YM15831" s="68"/>
      <c r="YN15831" s="68"/>
      <c r="YO15831" s="68"/>
      <c r="YP15831" s="68"/>
      <c r="YQ15831" s="68"/>
      <c r="YR15831" s="68"/>
      <c r="YS15831" s="68"/>
      <c r="YT15831" s="68"/>
      <c r="YU15831" s="68"/>
      <c r="YV15831" s="68"/>
      <c r="YW15831" s="68"/>
      <c r="YX15831" s="68">
        <v>8.3614994998836595E-2</v>
      </c>
      <c r="YY15831" s="68"/>
      <c r="YZ15831" s="68"/>
      <c r="ZA15831" s="68"/>
      <c r="ZB15831" s="68"/>
      <c r="ZC15831" s="68"/>
      <c r="ZD15831" s="68"/>
    </row>
    <row r="15832" spans="658:680" x14ac:dyDescent="0.25">
      <c r="YH15832" s="68"/>
      <c r="YI15832" s="68"/>
      <c r="YJ15832" s="68"/>
      <c r="YK15832" s="68"/>
      <c r="YL15832" s="68"/>
      <c r="YM15832" s="68"/>
      <c r="YN15832" s="68"/>
      <c r="YO15832" s="68"/>
      <c r="YP15832" s="68"/>
      <c r="YQ15832" s="68"/>
      <c r="YR15832" s="68"/>
      <c r="YS15832" s="68"/>
      <c r="YT15832" s="68"/>
      <c r="YU15832" s="68"/>
      <c r="YV15832" s="68"/>
      <c r="YW15832" s="68"/>
      <c r="YX15832" s="68">
        <v>8.3614994998836595E-2</v>
      </c>
      <c r="YY15832" s="68"/>
      <c r="YZ15832" s="68"/>
      <c r="ZA15832" s="68"/>
      <c r="ZB15832" s="68"/>
      <c r="ZC15832" s="68"/>
      <c r="ZD15832" s="68"/>
    </row>
    <row r="15833" spans="658:680" x14ac:dyDescent="0.25">
      <c r="YH15833" s="68"/>
      <c r="YI15833" s="68"/>
      <c r="YJ15833" s="68"/>
      <c r="YK15833" s="68"/>
      <c r="YL15833" s="68"/>
      <c r="YM15833" s="68"/>
      <c r="YN15833" s="68"/>
      <c r="YO15833" s="68"/>
      <c r="YP15833" s="68"/>
      <c r="YQ15833" s="68"/>
      <c r="YR15833" s="68"/>
      <c r="YS15833" s="68"/>
      <c r="YT15833" s="68"/>
      <c r="YU15833" s="68"/>
      <c r="YV15833" s="68"/>
      <c r="YW15833" s="68"/>
      <c r="YX15833" s="68">
        <v>8.3614994998836595E-2</v>
      </c>
      <c r="YY15833" s="68"/>
      <c r="YZ15833" s="68"/>
      <c r="ZA15833" s="68"/>
      <c r="ZB15833" s="68"/>
      <c r="ZC15833" s="68"/>
      <c r="ZD15833" s="68"/>
    </row>
    <row r="15834" spans="658:680" x14ac:dyDescent="0.25">
      <c r="YH15834" s="68"/>
      <c r="YI15834" s="68"/>
      <c r="YJ15834" s="68"/>
      <c r="YK15834" s="68"/>
      <c r="YL15834" s="68"/>
      <c r="YM15834" s="68"/>
      <c r="YN15834" s="68"/>
      <c r="YO15834" s="68"/>
      <c r="YP15834" s="68"/>
      <c r="YQ15834" s="68"/>
      <c r="YR15834" s="68"/>
      <c r="YS15834" s="68"/>
      <c r="YT15834" s="68"/>
      <c r="YU15834" s="68"/>
      <c r="YV15834" s="68"/>
      <c r="YW15834" s="68"/>
      <c r="YX15834" s="68">
        <v>8.3614994998836595E-2</v>
      </c>
      <c r="YY15834" s="68"/>
      <c r="YZ15834" s="68"/>
      <c r="ZA15834" s="68"/>
      <c r="ZB15834" s="68"/>
      <c r="ZC15834" s="68"/>
      <c r="ZD15834" s="68"/>
    </row>
    <row r="15835" spans="658:680" x14ac:dyDescent="0.25">
      <c r="YH15835" s="68"/>
      <c r="YI15835" s="68"/>
      <c r="YJ15835" s="68"/>
      <c r="YK15835" s="68"/>
      <c r="YL15835" s="68"/>
      <c r="YM15835" s="68"/>
      <c r="YN15835" s="68"/>
      <c r="YO15835" s="68"/>
      <c r="YP15835" s="68"/>
      <c r="YQ15835" s="68"/>
      <c r="YR15835" s="68"/>
      <c r="YS15835" s="68"/>
      <c r="YT15835" s="68"/>
      <c r="YU15835" s="68"/>
      <c r="YV15835" s="68"/>
      <c r="YW15835" s="68"/>
      <c r="YX15835" s="68">
        <v>8.3614994998836595E-2</v>
      </c>
      <c r="YY15835" s="68"/>
      <c r="YZ15835" s="68"/>
      <c r="ZA15835" s="68"/>
      <c r="ZB15835" s="68"/>
      <c r="ZC15835" s="68"/>
      <c r="ZD15835" s="68"/>
    </row>
    <row r="15836" spans="658:680" x14ac:dyDescent="0.25">
      <c r="YH15836" s="68"/>
      <c r="YI15836" s="68"/>
      <c r="YJ15836" s="68"/>
      <c r="YK15836" s="68"/>
      <c r="YL15836" s="68"/>
      <c r="YM15836" s="68"/>
      <c r="YN15836" s="68"/>
      <c r="YO15836" s="68"/>
      <c r="YP15836" s="68"/>
      <c r="YQ15836" s="68"/>
      <c r="YR15836" s="68"/>
      <c r="YS15836" s="68"/>
      <c r="YT15836" s="68"/>
      <c r="YU15836" s="68"/>
      <c r="YV15836" s="68"/>
      <c r="YW15836" s="68"/>
      <c r="YX15836" s="68">
        <v>8.3614994998836595E-2</v>
      </c>
      <c r="YY15836" s="68"/>
      <c r="YZ15836" s="68"/>
      <c r="ZA15836" s="68"/>
      <c r="ZB15836" s="68"/>
      <c r="ZC15836" s="68"/>
      <c r="ZD15836" s="68"/>
    </row>
    <row r="15837" spans="658:680" x14ac:dyDescent="0.25">
      <c r="YH15837" s="68"/>
      <c r="YI15837" s="68"/>
      <c r="YJ15837" s="68"/>
      <c r="YK15837" s="68"/>
      <c r="YL15837" s="68"/>
      <c r="YM15837" s="68"/>
      <c r="YN15837" s="68"/>
      <c r="YO15837" s="68"/>
      <c r="YP15837" s="68"/>
      <c r="YQ15837" s="68"/>
      <c r="YR15837" s="68"/>
      <c r="YS15837" s="68"/>
      <c r="YT15837" s="68"/>
      <c r="YU15837" s="68"/>
      <c r="YV15837" s="68"/>
      <c r="YW15837" s="68"/>
      <c r="YX15837" s="68">
        <v>8.3614994998836595E-2</v>
      </c>
      <c r="YY15837" s="68"/>
      <c r="YZ15837" s="68"/>
      <c r="ZA15837" s="68"/>
      <c r="ZB15837" s="68"/>
      <c r="ZC15837" s="68"/>
      <c r="ZD15837" s="68"/>
    </row>
    <row r="15838" spans="658:680" x14ac:dyDescent="0.25">
      <c r="YH15838" s="68"/>
      <c r="YI15838" s="68"/>
      <c r="YJ15838" s="68"/>
      <c r="YK15838" s="68"/>
      <c r="YL15838" s="68"/>
      <c r="YM15838" s="68"/>
      <c r="YN15838" s="68"/>
      <c r="YO15838" s="68"/>
      <c r="YP15838" s="68"/>
      <c r="YQ15838" s="68"/>
      <c r="YR15838" s="68"/>
      <c r="YS15838" s="68"/>
      <c r="YT15838" s="68"/>
      <c r="YU15838" s="68"/>
      <c r="YV15838" s="68"/>
      <c r="YW15838" s="68"/>
      <c r="YX15838" s="68">
        <v>8.3614994998836595E-2</v>
      </c>
      <c r="YY15838" s="68"/>
      <c r="YZ15838" s="68"/>
      <c r="ZA15838" s="68"/>
      <c r="ZB15838" s="68"/>
      <c r="ZC15838" s="68"/>
      <c r="ZD15838" s="68"/>
    </row>
    <row r="15839" spans="658:680" x14ac:dyDescent="0.25">
      <c r="YH15839" s="68"/>
      <c r="YI15839" s="68"/>
      <c r="YJ15839" s="68"/>
      <c r="YK15839" s="68"/>
      <c r="YL15839" s="68"/>
      <c r="YM15839" s="68"/>
      <c r="YN15839" s="68"/>
      <c r="YO15839" s="68"/>
      <c r="YP15839" s="68"/>
      <c r="YQ15839" s="68"/>
      <c r="YR15839" s="68"/>
      <c r="YS15839" s="68"/>
      <c r="YT15839" s="68"/>
      <c r="YU15839" s="68"/>
      <c r="YV15839" s="68"/>
      <c r="YW15839" s="68"/>
      <c r="YX15839" s="68">
        <v>8.3614994998836595E-2</v>
      </c>
      <c r="YY15839" s="68"/>
      <c r="YZ15839" s="68"/>
      <c r="ZA15839" s="68"/>
      <c r="ZB15839" s="68"/>
      <c r="ZC15839" s="68"/>
      <c r="ZD15839" s="68"/>
    </row>
    <row r="15840" spans="658:680" x14ac:dyDescent="0.25">
      <c r="YH15840" s="68"/>
      <c r="YI15840" s="68"/>
      <c r="YJ15840" s="68"/>
      <c r="YK15840" s="68"/>
      <c r="YL15840" s="68"/>
      <c r="YM15840" s="68"/>
      <c r="YN15840" s="68"/>
      <c r="YO15840" s="68"/>
      <c r="YP15840" s="68"/>
      <c r="YQ15840" s="68"/>
      <c r="YR15840" s="68"/>
      <c r="YS15840" s="68"/>
      <c r="YT15840" s="68"/>
      <c r="YU15840" s="68"/>
      <c r="YV15840" s="68"/>
      <c r="YW15840" s="68"/>
      <c r="YX15840" s="68">
        <v>8.3614994998836595E-2</v>
      </c>
      <c r="YY15840" s="68"/>
      <c r="YZ15840" s="68"/>
      <c r="ZA15840" s="68"/>
      <c r="ZB15840" s="68"/>
      <c r="ZC15840" s="68"/>
      <c r="ZD15840" s="68"/>
    </row>
    <row r="15841" spans="658:680" x14ac:dyDescent="0.25">
      <c r="YH15841" s="68"/>
      <c r="YI15841" s="68"/>
      <c r="YJ15841" s="68"/>
      <c r="YK15841" s="68"/>
      <c r="YL15841" s="68"/>
      <c r="YM15841" s="68"/>
      <c r="YN15841" s="68"/>
      <c r="YO15841" s="68"/>
      <c r="YP15841" s="68"/>
      <c r="YQ15841" s="68"/>
      <c r="YR15841" s="68"/>
      <c r="YS15841" s="68"/>
      <c r="YT15841" s="68"/>
      <c r="YU15841" s="68"/>
      <c r="YV15841" s="68"/>
      <c r="YW15841" s="68"/>
      <c r="YX15841" s="68">
        <v>8.3614994998836595E-2</v>
      </c>
      <c r="YY15841" s="68"/>
      <c r="YZ15841" s="68"/>
      <c r="ZA15841" s="68"/>
      <c r="ZB15841" s="68"/>
      <c r="ZC15841" s="68"/>
      <c r="ZD15841" s="68"/>
    </row>
    <row r="15842" spans="658:680" x14ac:dyDescent="0.25">
      <c r="YH15842" s="68"/>
      <c r="YI15842" s="68"/>
      <c r="YJ15842" s="68"/>
      <c r="YK15842" s="68"/>
      <c r="YL15842" s="68"/>
      <c r="YM15842" s="68"/>
      <c r="YN15842" s="68"/>
      <c r="YO15842" s="68"/>
      <c r="YP15842" s="68"/>
      <c r="YQ15842" s="68"/>
      <c r="YR15842" s="68"/>
      <c r="YS15842" s="68"/>
      <c r="YT15842" s="68"/>
      <c r="YU15842" s="68"/>
      <c r="YV15842" s="68"/>
      <c r="YW15842" s="68"/>
      <c r="YX15842" s="68">
        <v>8.3614994998836595E-2</v>
      </c>
      <c r="YY15842" s="68"/>
      <c r="YZ15842" s="68"/>
      <c r="ZA15842" s="68"/>
      <c r="ZB15842" s="68"/>
      <c r="ZC15842" s="68"/>
      <c r="ZD15842" s="68"/>
    </row>
    <row r="15843" spans="658:680" x14ac:dyDescent="0.25">
      <c r="YH15843" s="68"/>
      <c r="YI15843" s="68"/>
      <c r="YJ15843" s="68"/>
      <c r="YK15843" s="68"/>
      <c r="YL15843" s="68"/>
      <c r="YM15843" s="68"/>
      <c r="YN15843" s="68"/>
      <c r="YO15843" s="68"/>
      <c r="YP15843" s="68"/>
      <c r="YQ15843" s="68"/>
      <c r="YR15843" s="68"/>
      <c r="YS15843" s="68"/>
      <c r="YT15843" s="68"/>
      <c r="YU15843" s="68"/>
      <c r="YV15843" s="68"/>
      <c r="YW15843" s="68"/>
      <c r="YX15843" s="68">
        <v>8.3614994998836595E-2</v>
      </c>
      <c r="YY15843" s="68"/>
      <c r="YZ15843" s="68"/>
      <c r="ZA15843" s="68"/>
      <c r="ZB15843" s="68"/>
      <c r="ZC15843" s="68"/>
      <c r="ZD15843" s="68"/>
    </row>
    <row r="15844" spans="658:680" x14ac:dyDescent="0.25">
      <c r="YH15844" s="68"/>
      <c r="YI15844" s="68"/>
      <c r="YJ15844" s="68"/>
      <c r="YK15844" s="68"/>
      <c r="YL15844" s="68"/>
      <c r="YM15844" s="68"/>
      <c r="YN15844" s="68"/>
      <c r="YO15844" s="68"/>
      <c r="YP15844" s="68"/>
      <c r="YQ15844" s="68"/>
      <c r="YR15844" s="68"/>
      <c r="YS15844" s="68"/>
      <c r="YT15844" s="68"/>
      <c r="YU15844" s="68"/>
      <c r="YV15844" s="68"/>
      <c r="YW15844" s="68"/>
      <c r="YX15844" s="68">
        <v>8.3614994998836595E-2</v>
      </c>
      <c r="YY15844" s="68"/>
      <c r="YZ15844" s="68"/>
      <c r="ZA15844" s="68"/>
      <c r="ZB15844" s="68"/>
      <c r="ZC15844" s="68"/>
      <c r="ZD15844" s="68"/>
    </row>
    <row r="15845" spans="658:680" x14ac:dyDescent="0.25">
      <c r="YH15845" s="68"/>
      <c r="YI15845" s="68"/>
      <c r="YJ15845" s="68"/>
      <c r="YK15845" s="68"/>
      <c r="YL15845" s="68"/>
      <c r="YM15845" s="68"/>
      <c r="YN15845" s="68"/>
      <c r="YO15845" s="68"/>
      <c r="YP15845" s="68"/>
      <c r="YQ15845" s="68"/>
      <c r="YR15845" s="68"/>
      <c r="YS15845" s="68"/>
      <c r="YT15845" s="68"/>
      <c r="YU15845" s="68"/>
      <c r="YV15845" s="68"/>
      <c r="YW15845" s="68"/>
      <c r="YX15845" s="68">
        <v>8.3614994998836595E-2</v>
      </c>
      <c r="YY15845" s="68"/>
      <c r="YZ15845" s="68"/>
      <c r="ZA15845" s="68"/>
      <c r="ZB15845" s="68"/>
      <c r="ZC15845" s="68"/>
      <c r="ZD15845" s="68"/>
    </row>
    <row r="15846" spans="658:680" x14ac:dyDescent="0.25">
      <c r="YH15846" s="68"/>
      <c r="YI15846" s="68"/>
      <c r="YJ15846" s="68"/>
      <c r="YK15846" s="68"/>
      <c r="YL15846" s="68"/>
      <c r="YM15846" s="68"/>
      <c r="YN15846" s="68"/>
      <c r="YO15846" s="68"/>
      <c r="YP15846" s="68"/>
      <c r="YQ15846" s="68"/>
      <c r="YR15846" s="68"/>
      <c r="YS15846" s="68"/>
      <c r="YT15846" s="68"/>
      <c r="YU15846" s="68"/>
      <c r="YV15846" s="68"/>
      <c r="YW15846" s="68"/>
      <c r="YX15846" s="68">
        <v>8.3614994998836595E-2</v>
      </c>
      <c r="YY15846" s="68"/>
      <c r="YZ15846" s="68"/>
      <c r="ZA15846" s="68"/>
      <c r="ZB15846" s="68"/>
      <c r="ZC15846" s="68"/>
      <c r="ZD15846" s="68"/>
    </row>
    <row r="15847" spans="658:680" x14ac:dyDescent="0.25">
      <c r="YH15847" s="68"/>
      <c r="YI15847" s="68"/>
      <c r="YJ15847" s="68"/>
      <c r="YK15847" s="68"/>
      <c r="YL15847" s="68"/>
      <c r="YM15847" s="68"/>
      <c r="YN15847" s="68"/>
      <c r="YO15847" s="68"/>
      <c r="YP15847" s="68"/>
      <c r="YQ15847" s="68"/>
      <c r="YR15847" s="68"/>
      <c r="YS15847" s="68"/>
      <c r="YT15847" s="68"/>
      <c r="YU15847" s="68"/>
      <c r="YV15847" s="68"/>
      <c r="YW15847" s="68"/>
      <c r="YX15847" s="68">
        <v>8.3614994998836595E-2</v>
      </c>
      <c r="YY15847" s="68"/>
      <c r="YZ15847" s="68"/>
      <c r="ZA15847" s="68"/>
      <c r="ZB15847" s="68"/>
      <c r="ZC15847" s="68"/>
      <c r="ZD15847" s="68"/>
    </row>
    <row r="15848" spans="658:680" x14ac:dyDescent="0.25">
      <c r="YH15848" s="68"/>
      <c r="YI15848" s="68"/>
      <c r="YJ15848" s="68"/>
      <c r="YK15848" s="68"/>
      <c r="YL15848" s="68"/>
      <c r="YM15848" s="68"/>
      <c r="YN15848" s="68"/>
      <c r="YO15848" s="68"/>
      <c r="YP15848" s="68"/>
      <c r="YQ15848" s="68"/>
      <c r="YR15848" s="68"/>
      <c r="YS15848" s="68"/>
      <c r="YT15848" s="68"/>
      <c r="YU15848" s="68"/>
      <c r="YV15848" s="68"/>
      <c r="YW15848" s="68"/>
      <c r="YX15848" s="68">
        <v>8.3614994998836595E-2</v>
      </c>
      <c r="YY15848" s="68"/>
      <c r="YZ15848" s="68"/>
      <c r="ZA15848" s="68"/>
      <c r="ZB15848" s="68"/>
      <c r="ZC15848" s="68"/>
      <c r="ZD15848" s="68"/>
    </row>
    <row r="15849" spans="658:680" x14ac:dyDescent="0.25">
      <c r="YH15849" s="68"/>
      <c r="YI15849" s="68"/>
      <c r="YJ15849" s="68"/>
      <c r="YK15849" s="68"/>
      <c r="YL15849" s="68"/>
      <c r="YM15849" s="68"/>
      <c r="YN15849" s="68"/>
      <c r="YO15849" s="68"/>
      <c r="YP15849" s="68"/>
      <c r="YQ15849" s="68"/>
      <c r="YR15849" s="68"/>
      <c r="YS15849" s="68"/>
      <c r="YT15849" s="68"/>
      <c r="YU15849" s="68"/>
      <c r="YV15849" s="68"/>
      <c r="YW15849" s="68"/>
      <c r="YX15849" s="68">
        <v>8.3614994998836595E-2</v>
      </c>
      <c r="YY15849" s="68"/>
      <c r="YZ15849" s="68"/>
      <c r="ZA15849" s="68"/>
      <c r="ZB15849" s="68"/>
      <c r="ZC15849" s="68"/>
      <c r="ZD15849" s="68"/>
    </row>
    <row r="15850" spans="658:680" x14ac:dyDescent="0.25">
      <c r="YH15850" s="68"/>
      <c r="YI15850" s="68"/>
      <c r="YJ15850" s="68"/>
      <c r="YK15850" s="68"/>
      <c r="YL15850" s="68"/>
      <c r="YM15850" s="68"/>
      <c r="YN15850" s="68"/>
      <c r="YO15850" s="68"/>
      <c r="YP15850" s="68"/>
      <c r="YQ15850" s="68"/>
      <c r="YR15850" s="68"/>
      <c r="YS15850" s="68"/>
      <c r="YT15850" s="68"/>
      <c r="YU15850" s="68"/>
      <c r="YV15850" s="68"/>
      <c r="YW15850" s="68"/>
      <c r="YX15850" s="68">
        <v>8.3614994998836595E-2</v>
      </c>
      <c r="YY15850" s="68"/>
      <c r="YZ15850" s="68"/>
      <c r="ZA15850" s="68"/>
      <c r="ZB15850" s="68"/>
      <c r="ZC15850" s="68"/>
      <c r="ZD15850" s="68"/>
    </row>
    <row r="15851" spans="658:680" x14ac:dyDescent="0.25">
      <c r="YH15851" s="68"/>
      <c r="YI15851" s="68"/>
      <c r="YJ15851" s="68"/>
      <c r="YK15851" s="68"/>
      <c r="YL15851" s="68"/>
      <c r="YM15851" s="68"/>
      <c r="YN15851" s="68"/>
      <c r="YO15851" s="68"/>
      <c r="YP15851" s="68"/>
      <c r="YQ15851" s="68"/>
      <c r="YR15851" s="68"/>
      <c r="YS15851" s="68"/>
      <c r="YT15851" s="68"/>
      <c r="YU15851" s="68"/>
      <c r="YV15851" s="68"/>
      <c r="YW15851" s="68"/>
      <c r="YX15851" s="68">
        <v>8.3614994998836595E-2</v>
      </c>
      <c r="YY15851" s="68"/>
      <c r="YZ15851" s="68"/>
      <c r="ZA15851" s="68"/>
      <c r="ZB15851" s="68"/>
      <c r="ZC15851" s="68"/>
      <c r="ZD15851" s="68"/>
    </row>
    <row r="15852" spans="658:680" x14ac:dyDescent="0.25">
      <c r="YH15852" s="68"/>
      <c r="YI15852" s="68"/>
      <c r="YJ15852" s="68"/>
      <c r="YK15852" s="68"/>
      <c r="YL15852" s="68"/>
      <c r="YM15852" s="68"/>
      <c r="YN15852" s="68"/>
      <c r="YO15852" s="68"/>
      <c r="YP15852" s="68"/>
      <c r="YQ15852" s="68"/>
      <c r="YR15852" s="68"/>
      <c r="YS15852" s="68"/>
      <c r="YT15852" s="68"/>
      <c r="YU15852" s="68"/>
      <c r="YV15852" s="68"/>
      <c r="YW15852" s="68"/>
      <c r="YX15852" s="68">
        <v>8.3614994998836595E-2</v>
      </c>
      <c r="YY15852" s="68"/>
      <c r="YZ15852" s="68"/>
      <c r="ZA15852" s="68"/>
      <c r="ZB15852" s="68"/>
      <c r="ZC15852" s="68"/>
      <c r="ZD15852" s="68"/>
    </row>
    <row r="15853" spans="658:680" x14ac:dyDescent="0.25">
      <c r="YH15853" s="68"/>
      <c r="YI15853" s="68"/>
      <c r="YJ15853" s="68"/>
      <c r="YK15853" s="68"/>
      <c r="YL15853" s="68"/>
      <c r="YM15853" s="68"/>
      <c r="YN15853" s="68"/>
      <c r="YO15853" s="68"/>
      <c r="YP15853" s="68"/>
      <c r="YQ15853" s="68"/>
      <c r="YR15853" s="68"/>
      <c r="YS15853" s="68"/>
      <c r="YT15853" s="68"/>
      <c r="YU15853" s="68"/>
      <c r="YV15853" s="68"/>
      <c r="YW15853" s="68"/>
      <c r="YX15853" s="68">
        <v>8.3614994998836595E-2</v>
      </c>
      <c r="YY15853" s="68"/>
      <c r="YZ15853" s="68"/>
      <c r="ZA15853" s="68"/>
      <c r="ZB15853" s="68"/>
      <c r="ZC15853" s="68"/>
      <c r="ZD15853" s="68"/>
    </row>
    <row r="15854" spans="658:680" x14ac:dyDescent="0.25">
      <c r="YH15854" s="68"/>
      <c r="YI15854" s="68"/>
      <c r="YJ15854" s="68"/>
      <c r="YK15854" s="68"/>
      <c r="YL15854" s="68"/>
      <c r="YM15854" s="68"/>
      <c r="YN15854" s="68"/>
      <c r="YO15854" s="68"/>
      <c r="YP15854" s="68"/>
      <c r="YQ15854" s="68"/>
      <c r="YR15854" s="68"/>
      <c r="YS15854" s="68"/>
      <c r="YT15854" s="68"/>
      <c r="YU15854" s="68"/>
      <c r="YV15854" s="68"/>
      <c r="YW15854" s="68"/>
      <c r="YX15854" s="68">
        <v>8.3614994998836595E-2</v>
      </c>
      <c r="YY15854" s="68"/>
      <c r="YZ15854" s="68"/>
      <c r="ZA15854" s="68"/>
      <c r="ZB15854" s="68"/>
      <c r="ZC15854" s="68"/>
      <c r="ZD15854" s="68"/>
    </row>
    <row r="15855" spans="658:680" x14ac:dyDescent="0.25">
      <c r="YH15855" s="68"/>
      <c r="YI15855" s="68"/>
      <c r="YJ15855" s="68"/>
      <c r="YK15855" s="68"/>
      <c r="YL15855" s="68"/>
      <c r="YM15855" s="68"/>
      <c r="YN15855" s="68"/>
      <c r="YO15855" s="68"/>
      <c r="YP15855" s="68"/>
      <c r="YQ15855" s="68"/>
      <c r="YR15855" s="68"/>
      <c r="YS15855" s="68"/>
      <c r="YT15855" s="68"/>
      <c r="YU15855" s="68"/>
      <c r="YV15855" s="68"/>
      <c r="YW15855" s="68"/>
      <c r="YX15855" s="68">
        <v>8.3614994998836595E-2</v>
      </c>
      <c r="YY15855" s="68"/>
      <c r="YZ15855" s="68"/>
      <c r="ZA15855" s="68"/>
      <c r="ZB15855" s="68"/>
      <c r="ZC15855" s="68"/>
      <c r="ZD15855" s="68"/>
    </row>
    <row r="15856" spans="658:680" x14ac:dyDescent="0.25">
      <c r="YH15856" s="68"/>
      <c r="YI15856" s="68"/>
      <c r="YJ15856" s="68"/>
      <c r="YK15856" s="68"/>
      <c r="YL15856" s="68"/>
      <c r="YM15856" s="68"/>
      <c r="YN15856" s="68"/>
      <c r="YO15856" s="68"/>
      <c r="YP15856" s="68"/>
      <c r="YQ15856" s="68"/>
      <c r="YR15856" s="68"/>
      <c r="YS15856" s="68"/>
      <c r="YT15856" s="68"/>
      <c r="YU15856" s="68"/>
      <c r="YV15856" s="68"/>
      <c r="YW15856" s="68"/>
      <c r="YX15856" s="68">
        <v>8.3614994998836595E-2</v>
      </c>
      <c r="YY15856" s="68"/>
      <c r="YZ15856" s="68"/>
      <c r="ZA15856" s="68"/>
      <c r="ZB15856" s="68"/>
      <c r="ZC15856" s="68"/>
      <c r="ZD15856" s="68"/>
    </row>
    <row r="15857" spans="658:680" x14ac:dyDescent="0.25">
      <c r="YH15857" s="68"/>
      <c r="YI15857" s="68"/>
      <c r="YJ15857" s="68"/>
      <c r="YK15857" s="68"/>
      <c r="YL15857" s="68"/>
      <c r="YM15857" s="68"/>
      <c r="YN15857" s="68"/>
      <c r="YO15857" s="68"/>
      <c r="YP15857" s="68"/>
      <c r="YQ15857" s="68"/>
      <c r="YR15857" s="68"/>
      <c r="YS15857" s="68"/>
      <c r="YT15857" s="68"/>
      <c r="YU15857" s="68"/>
      <c r="YV15857" s="68"/>
      <c r="YW15857" s="68"/>
      <c r="YX15857" s="68">
        <v>8.3614994998836595E-2</v>
      </c>
      <c r="YY15857" s="68"/>
      <c r="YZ15857" s="68"/>
      <c r="ZA15857" s="68"/>
      <c r="ZB15857" s="68"/>
      <c r="ZC15857" s="68"/>
      <c r="ZD15857" s="68"/>
    </row>
    <row r="15858" spans="658:680" x14ac:dyDescent="0.25">
      <c r="YH15858" s="68"/>
      <c r="YI15858" s="68"/>
      <c r="YJ15858" s="68"/>
      <c r="YK15858" s="68"/>
      <c r="YL15858" s="68"/>
      <c r="YM15858" s="68"/>
      <c r="YN15858" s="68"/>
      <c r="YO15858" s="68"/>
      <c r="YP15858" s="68"/>
      <c r="YQ15858" s="68"/>
      <c r="YR15858" s="68"/>
      <c r="YS15858" s="68"/>
      <c r="YT15858" s="68"/>
      <c r="YU15858" s="68"/>
      <c r="YV15858" s="68"/>
      <c r="YW15858" s="68"/>
      <c r="YX15858" s="68">
        <v>8.3614994998836595E-2</v>
      </c>
      <c r="YY15858" s="68"/>
      <c r="YZ15858" s="68"/>
      <c r="ZA15858" s="68"/>
      <c r="ZB15858" s="68"/>
      <c r="ZC15858" s="68"/>
      <c r="ZD15858" s="68"/>
    </row>
    <row r="15859" spans="658:680" x14ac:dyDescent="0.25">
      <c r="YH15859" s="68"/>
      <c r="YI15859" s="68"/>
      <c r="YJ15859" s="68"/>
      <c r="YK15859" s="68"/>
      <c r="YL15859" s="68"/>
      <c r="YM15859" s="68"/>
      <c r="YN15859" s="68"/>
      <c r="YO15859" s="68"/>
      <c r="YP15859" s="68"/>
      <c r="YQ15859" s="68"/>
      <c r="YR15859" s="68"/>
      <c r="YS15859" s="68"/>
      <c r="YT15859" s="68"/>
      <c r="YU15859" s="68"/>
      <c r="YV15859" s="68"/>
      <c r="YW15859" s="68"/>
      <c r="YX15859" s="68">
        <v>8.3614994998836595E-2</v>
      </c>
      <c r="YY15859" s="68"/>
      <c r="YZ15859" s="68"/>
      <c r="ZA15859" s="68"/>
      <c r="ZB15859" s="68"/>
      <c r="ZC15859" s="68"/>
      <c r="ZD15859" s="68"/>
    </row>
    <row r="15860" spans="658:680" x14ac:dyDescent="0.25">
      <c r="YH15860" s="68"/>
      <c r="YI15860" s="68"/>
      <c r="YJ15860" s="68"/>
      <c r="YK15860" s="68"/>
      <c r="YL15860" s="68"/>
      <c r="YM15860" s="68"/>
      <c r="YN15860" s="68"/>
      <c r="YO15860" s="68"/>
      <c r="YP15860" s="68"/>
      <c r="YQ15860" s="68"/>
      <c r="YR15860" s="68"/>
      <c r="YS15860" s="68"/>
      <c r="YT15860" s="68"/>
      <c r="YU15860" s="68"/>
      <c r="YV15860" s="68"/>
      <c r="YW15860" s="68"/>
      <c r="YX15860" s="68">
        <v>8.3614994998836595E-2</v>
      </c>
      <c r="YY15860" s="68"/>
      <c r="YZ15860" s="68"/>
      <c r="ZA15860" s="68"/>
      <c r="ZB15860" s="68"/>
      <c r="ZC15860" s="68"/>
      <c r="ZD15860" s="68"/>
    </row>
    <row r="15861" spans="658:680" x14ac:dyDescent="0.25">
      <c r="YH15861" s="68"/>
      <c r="YI15861" s="68"/>
      <c r="YJ15861" s="68"/>
      <c r="YK15861" s="68"/>
      <c r="YL15861" s="68"/>
      <c r="YM15861" s="68"/>
      <c r="YN15861" s="68"/>
      <c r="YO15861" s="68"/>
      <c r="YP15861" s="68"/>
      <c r="YQ15861" s="68"/>
      <c r="YR15861" s="68"/>
      <c r="YS15861" s="68"/>
      <c r="YT15861" s="68"/>
      <c r="YU15861" s="68"/>
      <c r="YV15861" s="68"/>
      <c r="YW15861" s="68"/>
      <c r="YX15861" s="68">
        <v>8.3614994998836595E-2</v>
      </c>
      <c r="YY15861" s="68"/>
      <c r="YZ15861" s="68"/>
      <c r="ZA15861" s="68"/>
      <c r="ZB15861" s="68"/>
      <c r="ZC15861" s="68"/>
      <c r="ZD15861" s="68"/>
    </row>
    <row r="15862" spans="658:680" x14ac:dyDescent="0.25">
      <c r="YH15862" s="68"/>
      <c r="YI15862" s="68"/>
      <c r="YJ15862" s="68"/>
      <c r="YK15862" s="68"/>
      <c r="YL15862" s="68"/>
      <c r="YM15862" s="68"/>
      <c r="YN15862" s="68"/>
      <c r="YO15862" s="68"/>
      <c r="YP15862" s="68"/>
      <c r="YQ15862" s="68"/>
      <c r="YR15862" s="68"/>
      <c r="YS15862" s="68"/>
      <c r="YT15862" s="68"/>
      <c r="YU15862" s="68"/>
      <c r="YV15862" s="68"/>
      <c r="YW15862" s="68"/>
      <c r="YX15862" s="68">
        <v>8.3614994998836595E-2</v>
      </c>
      <c r="YY15862" s="68"/>
      <c r="YZ15862" s="68"/>
      <c r="ZA15862" s="68"/>
      <c r="ZB15862" s="68"/>
      <c r="ZC15862" s="68"/>
      <c r="ZD15862" s="68"/>
    </row>
    <row r="15863" spans="658:680" x14ac:dyDescent="0.25">
      <c r="YH15863" s="68"/>
      <c r="YI15863" s="68"/>
      <c r="YJ15863" s="68"/>
      <c r="YK15863" s="68"/>
      <c r="YL15863" s="68"/>
      <c r="YM15863" s="68"/>
      <c r="YN15863" s="68"/>
      <c r="YO15863" s="68"/>
      <c r="YP15863" s="68"/>
      <c r="YQ15863" s="68"/>
      <c r="YR15863" s="68"/>
      <c r="YS15863" s="68"/>
      <c r="YT15863" s="68"/>
      <c r="YU15863" s="68"/>
      <c r="YV15863" s="68"/>
      <c r="YW15863" s="68"/>
      <c r="YX15863" s="68">
        <v>8.3614994998836595E-2</v>
      </c>
      <c r="YY15863" s="68"/>
      <c r="YZ15863" s="68"/>
      <c r="ZA15863" s="68"/>
      <c r="ZB15863" s="68"/>
      <c r="ZC15863" s="68"/>
      <c r="ZD15863" s="68"/>
    </row>
    <row r="15864" spans="658:680" x14ac:dyDescent="0.25">
      <c r="YH15864" s="68"/>
      <c r="YI15864" s="68"/>
      <c r="YJ15864" s="68"/>
      <c r="YK15864" s="68"/>
      <c r="YL15864" s="68"/>
      <c r="YM15864" s="68"/>
      <c r="YN15864" s="68"/>
      <c r="YO15864" s="68"/>
      <c r="YP15864" s="68"/>
      <c r="YQ15864" s="68"/>
      <c r="YR15864" s="68"/>
      <c r="YS15864" s="68"/>
      <c r="YT15864" s="68"/>
      <c r="YU15864" s="68"/>
      <c r="YV15864" s="68"/>
      <c r="YW15864" s="68"/>
      <c r="YX15864" s="68">
        <v>8.3614994998836595E-2</v>
      </c>
      <c r="YY15864" s="68"/>
      <c r="YZ15864" s="68"/>
      <c r="ZA15864" s="68"/>
      <c r="ZB15864" s="68"/>
      <c r="ZC15864" s="68"/>
      <c r="ZD15864" s="68"/>
    </row>
    <row r="15865" spans="658:680" x14ac:dyDescent="0.25">
      <c r="YH15865" s="68"/>
      <c r="YI15865" s="68"/>
      <c r="YJ15865" s="68"/>
      <c r="YK15865" s="68"/>
      <c r="YL15865" s="68"/>
      <c r="YM15865" s="68"/>
      <c r="YN15865" s="68"/>
      <c r="YO15865" s="68"/>
      <c r="YP15865" s="68"/>
      <c r="YQ15865" s="68"/>
      <c r="YR15865" s="68"/>
      <c r="YS15865" s="68"/>
      <c r="YT15865" s="68"/>
      <c r="YU15865" s="68"/>
      <c r="YV15865" s="68"/>
      <c r="YW15865" s="68"/>
      <c r="YX15865" s="68">
        <v>8.3614994998836595E-2</v>
      </c>
      <c r="YY15865" s="68"/>
      <c r="YZ15865" s="68"/>
      <c r="ZA15865" s="68"/>
      <c r="ZB15865" s="68"/>
      <c r="ZC15865" s="68"/>
      <c r="ZD15865" s="68"/>
    </row>
    <row r="15866" spans="658:680" x14ac:dyDescent="0.25">
      <c r="YH15866" s="68"/>
      <c r="YI15866" s="68"/>
      <c r="YJ15866" s="68"/>
      <c r="YK15866" s="68"/>
      <c r="YL15866" s="68"/>
      <c r="YM15866" s="68"/>
      <c r="YN15866" s="68"/>
      <c r="YO15866" s="68"/>
      <c r="YP15866" s="68"/>
      <c r="YQ15866" s="68"/>
      <c r="YR15866" s="68"/>
      <c r="YS15866" s="68"/>
      <c r="YT15866" s="68"/>
      <c r="YU15866" s="68"/>
      <c r="YV15866" s="68"/>
      <c r="YW15866" s="68"/>
      <c r="YX15866" s="68">
        <v>8.3614994998836595E-2</v>
      </c>
      <c r="YY15866" s="68"/>
      <c r="YZ15866" s="68"/>
      <c r="ZA15866" s="68"/>
      <c r="ZB15866" s="68"/>
      <c r="ZC15866" s="68"/>
      <c r="ZD15866" s="68"/>
    </row>
    <row r="15867" spans="658:680" x14ac:dyDescent="0.25">
      <c r="YH15867" s="68"/>
      <c r="YI15867" s="68"/>
      <c r="YJ15867" s="68"/>
      <c r="YK15867" s="68"/>
      <c r="YL15867" s="68"/>
      <c r="YM15867" s="68"/>
      <c r="YN15867" s="68"/>
      <c r="YO15867" s="68"/>
      <c r="YP15867" s="68"/>
      <c r="YQ15867" s="68"/>
      <c r="YR15867" s="68"/>
      <c r="YS15867" s="68"/>
      <c r="YT15867" s="68"/>
      <c r="YU15867" s="68"/>
      <c r="YV15867" s="68"/>
      <c r="YW15867" s="68"/>
      <c r="YX15867" s="68">
        <v>8.3614994998836595E-2</v>
      </c>
      <c r="YY15867" s="68"/>
      <c r="YZ15867" s="68"/>
      <c r="ZA15867" s="68"/>
      <c r="ZB15867" s="68"/>
      <c r="ZC15867" s="68"/>
      <c r="ZD15867" s="68"/>
    </row>
    <row r="15868" spans="658:680" x14ac:dyDescent="0.25">
      <c r="YH15868" s="68"/>
      <c r="YI15868" s="68"/>
      <c r="YJ15868" s="68"/>
      <c r="YK15868" s="68"/>
      <c r="YL15868" s="68"/>
      <c r="YM15868" s="68"/>
      <c r="YN15868" s="68"/>
      <c r="YO15868" s="68"/>
      <c r="YP15868" s="68"/>
      <c r="YQ15868" s="68"/>
      <c r="YR15868" s="68"/>
      <c r="YS15868" s="68"/>
      <c r="YT15868" s="68"/>
      <c r="YU15868" s="68"/>
      <c r="YV15868" s="68"/>
      <c r="YW15868" s="68"/>
      <c r="YX15868" s="68">
        <v>8.3614994998836595E-2</v>
      </c>
      <c r="YY15868" s="68"/>
      <c r="YZ15868" s="68"/>
      <c r="ZA15868" s="68"/>
      <c r="ZB15868" s="68"/>
      <c r="ZC15868" s="68"/>
      <c r="ZD15868" s="68"/>
    </row>
    <row r="15869" spans="658:680" x14ac:dyDescent="0.25">
      <c r="YH15869" s="68"/>
      <c r="YI15869" s="68"/>
      <c r="YJ15869" s="68"/>
      <c r="YK15869" s="68"/>
      <c r="YL15869" s="68"/>
      <c r="YM15869" s="68"/>
      <c r="YN15869" s="68"/>
      <c r="YO15869" s="68"/>
      <c r="YP15869" s="68"/>
      <c r="YQ15869" s="68"/>
      <c r="YR15869" s="68"/>
      <c r="YS15869" s="68"/>
      <c r="YT15869" s="68"/>
      <c r="YU15869" s="68"/>
      <c r="YV15869" s="68"/>
      <c r="YW15869" s="68"/>
      <c r="YX15869" s="68">
        <v>8.3614994998836595E-2</v>
      </c>
      <c r="YY15869" s="68"/>
      <c r="YZ15869" s="68"/>
      <c r="ZA15869" s="68"/>
      <c r="ZB15869" s="68"/>
      <c r="ZC15869" s="68"/>
      <c r="ZD15869" s="68"/>
    </row>
    <row r="15870" spans="658:680" x14ac:dyDescent="0.25">
      <c r="YH15870" s="68"/>
      <c r="YI15870" s="68"/>
      <c r="YJ15870" s="68"/>
      <c r="YK15870" s="68"/>
      <c r="YL15870" s="68"/>
      <c r="YM15870" s="68"/>
      <c r="YN15870" s="68"/>
      <c r="YO15870" s="68"/>
      <c r="YP15870" s="68"/>
      <c r="YQ15870" s="68"/>
      <c r="YR15870" s="68"/>
      <c r="YS15870" s="68"/>
      <c r="YT15870" s="68"/>
      <c r="YU15870" s="68"/>
      <c r="YV15870" s="68"/>
      <c r="YW15870" s="68"/>
      <c r="YX15870" s="68">
        <v>8.3614994998836595E-2</v>
      </c>
      <c r="YY15870" s="68"/>
      <c r="YZ15870" s="68"/>
      <c r="ZA15870" s="68"/>
      <c r="ZB15870" s="68"/>
      <c r="ZC15870" s="68"/>
      <c r="ZD15870" s="68"/>
    </row>
    <row r="15871" spans="658:680" x14ac:dyDescent="0.25">
      <c r="YH15871" s="68"/>
      <c r="YI15871" s="68"/>
      <c r="YJ15871" s="68"/>
      <c r="YK15871" s="68"/>
      <c r="YL15871" s="68"/>
      <c r="YM15871" s="68"/>
      <c r="YN15871" s="68"/>
      <c r="YO15871" s="68"/>
      <c r="YP15871" s="68"/>
      <c r="YQ15871" s="68"/>
      <c r="YR15871" s="68"/>
      <c r="YS15871" s="68"/>
      <c r="YT15871" s="68"/>
      <c r="YU15871" s="68"/>
      <c r="YV15871" s="68"/>
      <c r="YW15871" s="68"/>
      <c r="YX15871" s="68">
        <v>8.3614994998836595E-2</v>
      </c>
      <c r="YY15871" s="68"/>
      <c r="YZ15871" s="68"/>
      <c r="ZA15871" s="68"/>
      <c r="ZB15871" s="68"/>
      <c r="ZC15871" s="68"/>
      <c r="ZD15871" s="68"/>
    </row>
    <row r="15872" spans="658:680" x14ac:dyDescent="0.25">
      <c r="YH15872" s="68"/>
      <c r="YI15872" s="68"/>
      <c r="YJ15872" s="68"/>
      <c r="YK15872" s="68"/>
      <c r="YL15872" s="68"/>
      <c r="YM15872" s="68"/>
      <c r="YN15872" s="68"/>
      <c r="YO15872" s="68"/>
      <c r="YP15872" s="68"/>
      <c r="YQ15872" s="68"/>
      <c r="YR15872" s="68"/>
      <c r="YS15872" s="68"/>
      <c r="YT15872" s="68"/>
      <c r="YU15872" s="68"/>
      <c r="YV15872" s="68"/>
      <c r="YW15872" s="68"/>
      <c r="YX15872" s="68">
        <v>8.3614994998836595E-2</v>
      </c>
      <c r="YY15872" s="68"/>
      <c r="YZ15872" s="68"/>
      <c r="ZA15872" s="68"/>
      <c r="ZB15872" s="68"/>
      <c r="ZC15872" s="68"/>
      <c r="ZD15872" s="68"/>
    </row>
    <row r="15873" spans="658:680" x14ac:dyDescent="0.25">
      <c r="YH15873" s="68"/>
      <c r="YI15873" s="68"/>
      <c r="YJ15873" s="68"/>
      <c r="YK15873" s="68"/>
      <c r="YL15873" s="68"/>
      <c r="YM15873" s="68"/>
      <c r="YN15873" s="68"/>
      <c r="YO15873" s="68"/>
      <c r="YP15873" s="68"/>
      <c r="YQ15873" s="68"/>
      <c r="YR15873" s="68"/>
      <c r="YS15873" s="68"/>
      <c r="YT15873" s="68"/>
      <c r="YU15873" s="68"/>
      <c r="YV15873" s="68"/>
      <c r="YW15873" s="68"/>
      <c r="YX15873" s="68">
        <v>8.3614994998836595E-2</v>
      </c>
      <c r="YY15873" s="68"/>
      <c r="YZ15873" s="68"/>
      <c r="ZA15873" s="68"/>
      <c r="ZB15873" s="68"/>
      <c r="ZC15873" s="68"/>
      <c r="ZD15873" s="68"/>
    </row>
    <row r="15874" spans="658:680" x14ac:dyDescent="0.25">
      <c r="YH15874" s="68"/>
      <c r="YI15874" s="68"/>
      <c r="YJ15874" s="68"/>
      <c r="YK15874" s="68"/>
      <c r="YL15874" s="68"/>
      <c r="YM15874" s="68"/>
      <c r="YN15874" s="68"/>
      <c r="YO15874" s="68"/>
      <c r="YP15874" s="68"/>
      <c r="YQ15874" s="68"/>
      <c r="YR15874" s="68"/>
      <c r="YS15874" s="68"/>
      <c r="YT15874" s="68"/>
      <c r="YU15874" s="68"/>
      <c r="YV15874" s="68"/>
      <c r="YW15874" s="68"/>
      <c r="YX15874" s="68">
        <v>8.3614994998836595E-2</v>
      </c>
      <c r="YY15874" s="68"/>
      <c r="YZ15874" s="68"/>
      <c r="ZA15874" s="68"/>
      <c r="ZB15874" s="68"/>
      <c r="ZC15874" s="68"/>
      <c r="ZD15874" s="68"/>
    </row>
    <row r="15875" spans="658:680" x14ac:dyDescent="0.25">
      <c r="YH15875" s="68"/>
      <c r="YI15875" s="68"/>
      <c r="YJ15875" s="68"/>
      <c r="YK15875" s="68"/>
      <c r="YL15875" s="68"/>
      <c r="YM15875" s="68"/>
      <c r="YN15875" s="68"/>
      <c r="YO15875" s="68"/>
      <c r="YP15875" s="68"/>
      <c r="YQ15875" s="68"/>
      <c r="YR15875" s="68"/>
      <c r="YS15875" s="68"/>
      <c r="YT15875" s="68"/>
      <c r="YU15875" s="68"/>
      <c r="YV15875" s="68"/>
      <c r="YW15875" s="68"/>
      <c r="YX15875" s="68">
        <v>8.3614994998836595E-2</v>
      </c>
      <c r="YY15875" s="68"/>
      <c r="YZ15875" s="68"/>
      <c r="ZA15875" s="68"/>
      <c r="ZB15875" s="68"/>
      <c r="ZC15875" s="68"/>
      <c r="ZD15875" s="68"/>
    </row>
    <row r="15876" spans="658:680" x14ac:dyDescent="0.25">
      <c r="YH15876" s="68"/>
      <c r="YI15876" s="68"/>
      <c r="YJ15876" s="68"/>
      <c r="YK15876" s="68"/>
      <c r="YL15876" s="68"/>
      <c r="YM15876" s="68"/>
      <c r="YN15876" s="68"/>
      <c r="YO15876" s="68"/>
      <c r="YP15876" s="68"/>
      <c r="YQ15876" s="68"/>
      <c r="YR15876" s="68"/>
      <c r="YS15876" s="68"/>
      <c r="YT15876" s="68"/>
      <c r="YU15876" s="68"/>
      <c r="YV15876" s="68"/>
      <c r="YW15876" s="68"/>
      <c r="YX15876" s="68">
        <v>8.3614994998836595E-2</v>
      </c>
      <c r="YY15876" s="68"/>
      <c r="YZ15876" s="68"/>
      <c r="ZA15876" s="68"/>
      <c r="ZB15876" s="68"/>
      <c r="ZC15876" s="68"/>
      <c r="ZD15876" s="68"/>
    </row>
    <row r="15877" spans="658:680" x14ac:dyDescent="0.25">
      <c r="YH15877" s="68"/>
      <c r="YI15877" s="68"/>
      <c r="YJ15877" s="68"/>
      <c r="YK15877" s="68"/>
      <c r="YL15877" s="68"/>
      <c r="YM15877" s="68"/>
      <c r="YN15877" s="68"/>
      <c r="YO15877" s="68"/>
      <c r="YP15877" s="68"/>
      <c r="YQ15877" s="68"/>
      <c r="YR15877" s="68"/>
      <c r="YS15877" s="68"/>
      <c r="YT15877" s="68"/>
      <c r="YU15877" s="68"/>
      <c r="YV15877" s="68"/>
      <c r="YW15877" s="68"/>
      <c r="YX15877" s="68">
        <v>8.3614994998836595E-2</v>
      </c>
      <c r="YY15877" s="68"/>
      <c r="YZ15877" s="68"/>
      <c r="ZA15877" s="68"/>
      <c r="ZB15877" s="68"/>
      <c r="ZC15877" s="68"/>
      <c r="ZD15877" s="68"/>
    </row>
    <row r="15878" spans="658:680" x14ac:dyDescent="0.25">
      <c r="YH15878" s="68"/>
      <c r="YI15878" s="68"/>
      <c r="YJ15878" s="68"/>
      <c r="YK15878" s="68"/>
      <c r="YL15878" s="68"/>
      <c r="YM15878" s="68"/>
      <c r="YN15878" s="68"/>
      <c r="YO15878" s="68"/>
      <c r="YP15878" s="68"/>
      <c r="YQ15878" s="68"/>
      <c r="YR15878" s="68"/>
      <c r="YS15878" s="68"/>
      <c r="YT15878" s="68"/>
      <c r="YU15878" s="68"/>
      <c r="YV15878" s="68"/>
      <c r="YW15878" s="68"/>
      <c r="YX15878" s="68">
        <v>8.3614994998836595E-2</v>
      </c>
      <c r="YY15878" s="68"/>
      <c r="YZ15878" s="68"/>
      <c r="ZA15878" s="68"/>
      <c r="ZB15878" s="68"/>
      <c r="ZC15878" s="68"/>
      <c r="ZD15878" s="68"/>
    </row>
    <row r="15879" spans="658:680" x14ac:dyDescent="0.25">
      <c r="YH15879" s="68"/>
      <c r="YI15879" s="68"/>
      <c r="YJ15879" s="68"/>
      <c r="YK15879" s="68"/>
      <c r="YL15879" s="68"/>
      <c r="YM15879" s="68"/>
      <c r="YN15879" s="68"/>
      <c r="YO15879" s="68"/>
      <c r="YP15879" s="68"/>
      <c r="YQ15879" s="68"/>
      <c r="YR15879" s="68"/>
      <c r="YS15879" s="68"/>
      <c r="YT15879" s="68"/>
      <c r="YU15879" s="68"/>
      <c r="YV15879" s="68"/>
      <c r="YW15879" s="68"/>
      <c r="YX15879" s="68">
        <v>8.3614994998836595E-2</v>
      </c>
      <c r="YY15879" s="68"/>
      <c r="YZ15879" s="68"/>
      <c r="ZA15879" s="68"/>
      <c r="ZB15879" s="68"/>
      <c r="ZC15879" s="68"/>
      <c r="ZD15879" s="68"/>
    </row>
    <row r="15880" spans="658:680" x14ac:dyDescent="0.25">
      <c r="YH15880" s="68"/>
      <c r="YI15880" s="68"/>
      <c r="YJ15880" s="68"/>
      <c r="YK15880" s="68"/>
      <c r="YL15880" s="68"/>
      <c r="YM15880" s="68"/>
      <c r="YN15880" s="68"/>
      <c r="YO15880" s="68"/>
      <c r="YP15880" s="68"/>
      <c r="YQ15880" s="68"/>
      <c r="YR15880" s="68"/>
      <c r="YS15880" s="68"/>
      <c r="YT15880" s="68"/>
      <c r="YU15880" s="68"/>
      <c r="YV15880" s="68"/>
      <c r="YW15880" s="68"/>
      <c r="YX15880" s="68">
        <v>8.3614994998836595E-2</v>
      </c>
      <c r="YY15880" s="68"/>
      <c r="YZ15880" s="68"/>
      <c r="ZA15880" s="68"/>
      <c r="ZB15880" s="68"/>
      <c r="ZC15880" s="68"/>
      <c r="ZD15880" s="68"/>
    </row>
    <row r="15881" spans="658:680" x14ac:dyDescent="0.25">
      <c r="YH15881" s="68"/>
      <c r="YI15881" s="68"/>
      <c r="YJ15881" s="68"/>
      <c r="YK15881" s="68"/>
      <c r="YL15881" s="68"/>
      <c r="YM15881" s="68"/>
      <c r="YN15881" s="68"/>
      <c r="YO15881" s="68"/>
      <c r="YP15881" s="68"/>
      <c r="YQ15881" s="68"/>
      <c r="YR15881" s="68"/>
      <c r="YS15881" s="68"/>
      <c r="YT15881" s="68"/>
      <c r="YU15881" s="68"/>
      <c r="YV15881" s="68"/>
      <c r="YW15881" s="68"/>
      <c r="YX15881" s="68">
        <v>8.3614994998836595E-2</v>
      </c>
      <c r="YY15881" s="68"/>
      <c r="YZ15881" s="68"/>
      <c r="ZA15881" s="68"/>
      <c r="ZB15881" s="68"/>
      <c r="ZC15881" s="68"/>
      <c r="ZD15881" s="68"/>
    </row>
    <row r="15882" spans="658:680" x14ac:dyDescent="0.25">
      <c r="YH15882" s="68"/>
      <c r="YI15882" s="68"/>
      <c r="YJ15882" s="68"/>
      <c r="YK15882" s="68"/>
      <c r="YL15882" s="68"/>
      <c r="YM15882" s="68"/>
      <c r="YN15882" s="68"/>
      <c r="YO15882" s="68"/>
      <c r="YP15882" s="68"/>
      <c r="YQ15882" s="68"/>
      <c r="YR15882" s="68"/>
      <c r="YS15882" s="68"/>
      <c r="YT15882" s="68"/>
      <c r="YU15882" s="68"/>
      <c r="YV15882" s="68"/>
      <c r="YW15882" s="68"/>
      <c r="YX15882" s="68">
        <v>8.3614994998836595E-2</v>
      </c>
      <c r="YY15882" s="68"/>
      <c r="YZ15882" s="68"/>
      <c r="ZA15882" s="68"/>
      <c r="ZB15882" s="68"/>
      <c r="ZC15882" s="68"/>
      <c r="ZD15882" s="68"/>
    </row>
    <row r="15883" spans="658:680" x14ac:dyDescent="0.25">
      <c r="YH15883" s="68"/>
      <c r="YI15883" s="68"/>
      <c r="YJ15883" s="68"/>
      <c r="YK15883" s="68"/>
      <c r="YL15883" s="68"/>
      <c r="YM15883" s="68"/>
      <c r="YN15883" s="68"/>
      <c r="YO15883" s="68"/>
      <c r="YP15883" s="68"/>
      <c r="YQ15883" s="68"/>
      <c r="YR15883" s="68"/>
      <c r="YS15883" s="68"/>
      <c r="YT15883" s="68"/>
      <c r="YU15883" s="68"/>
      <c r="YV15883" s="68"/>
      <c r="YW15883" s="68"/>
      <c r="YX15883" s="68">
        <v>8.3614994998836595E-2</v>
      </c>
      <c r="YY15883" s="68"/>
      <c r="YZ15883" s="68"/>
      <c r="ZA15883" s="68"/>
      <c r="ZB15883" s="68"/>
      <c r="ZC15883" s="68"/>
      <c r="ZD15883" s="68"/>
    </row>
    <row r="15884" spans="658:680" x14ac:dyDescent="0.25">
      <c r="YH15884" s="68"/>
      <c r="YI15884" s="68"/>
      <c r="YJ15884" s="68"/>
      <c r="YK15884" s="68"/>
      <c r="YL15884" s="68"/>
      <c r="YM15884" s="68"/>
      <c r="YN15884" s="68"/>
      <c r="YO15884" s="68"/>
      <c r="YP15884" s="68"/>
      <c r="YQ15884" s="68"/>
      <c r="YR15884" s="68"/>
      <c r="YS15884" s="68"/>
      <c r="YT15884" s="68"/>
      <c r="YU15884" s="68"/>
      <c r="YV15884" s="68"/>
      <c r="YW15884" s="68"/>
      <c r="YX15884" s="68">
        <v>8.3614994998836595E-2</v>
      </c>
      <c r="YY15884" s="68"/>
      <c r="YZ15884" s="68"/>
      <c r="ZA15884" s="68"/>
      <c r="ZB15884" s="68"/>
      <c r="ZC15884" s="68"/>
      <c r="ZD15884" s="68"/>
    </row>
    <row r="15885" spans="658:680" x14ac:dyDescent="0.25">
      <c r="YH15885" s="68"/>
      <c r="YI15885" s="68"/>
      <c r="YJ15885" s="68"/>
      <c r="YK15885" s="68"/>
      <c r="YL15885" s="68"/>
      <c r="YM15885" s="68"/>
      <c r="YN15885" s="68"/>
      <c r="YO15885" s="68"/>
      <c r="YP15885" s="68"/>
      <c r="YQ15885" s="68"/>
      <c r="YR15885" s="68"/>
      <c r="YS15885" s="68"/>
      <c r="YT15885" s="68"/>
      <c r="YU15885" s="68"/>
      <c r="YV15885" s="68"/>
      <c r="YW15885" s="68"/>
      <c r="YX15885" s="68">
        <v>8.3614994998836595E-2</v>
      </c>
      <c r="YY15885" s="68"/>
      <c r="YZ15885" s="68"/>
      <c r="ZA15885" s="68"/>
      <c r="ZB15885" s="68"/>
      <c r="ZC15885" s="68"/>
      <c r="ZD15885" s="68"/>
    </row>
    <row r="15886" spans="658:680" x14ac:dyDescent="0.25">
      <c r="YH15886" s="68"/>
      <c r="YI15886" s="68"/>
      <c r="YJ15886" s="68"/>
      <c r="YK15886" s="68"/>
      <c r="YL15886" s="68"/>
      <c r="YM15886" s="68"/>
      <c r="YN15886" s="68"/>
      <c r="YO15886" s="68"/>
      <c r="YP15886" s="68"/>
      <c r="YQ15886" s="68"/>
      <c r="YR15886" s="68"/>
      <c r="YS15886" s="68"/>
      <c r="YT15886" s="68"/>
      <c r="YU15886" s="68"/>
      <c r="YV15886" s="68"/>
      <c r="YW15886" s="68"/>
      <c r="YX15886" s="68">
        <v>8.3614994998836595E-2</v>
      </c>
      <c r="YY15886" s="68"/>
      <c r="YZ15886" s="68"/>
      <c r="ZA15886" s="68"/>
      <c r="ZB15886" s="68"/>
      <c r="ZC15886" s="68"/>
      <c r="ZD15886" s="68"/>
    </row>
    <row r="15887" spans="658:680" x14ac:dyDescent="0.25">
      <c r="YH15887" s="68"/>
      <c r="YI15887" s="68"/>
      <c r="YJ15887" s="68"/>
      <c r="YK15887" s="68"/>
      <c r="YL15887" s="68"/>
      <c r="YM15887" s="68"/>
      <c r="YN15887" s="68"/>
      <c r="YO15887" s="68"/>
      <c r="YP15887" s="68"/>
      <c r="YQ15887" s="68"/>
      <c r="YR15887" s="68"/>
      <c r="YS15887" s="68"/>
      <c r="YT15887" s="68"/>
      <c r="YU15887" s="68"/>
      <c r="YV15887" s="68"/>
      <c r="YW15887" s="68"/>
      <c r="YX15887" s="68">
        <v>8.3614994998836595E-2</v>
      </c>
      <c r="YY15887" s="68"/>
      <c r="YZ15887" s="68"/>
      <c r="ZA15887" s="68"/>
      <c r="ZB15887" s="68"/>
      <c r="ZC15887" s="68"/>
      <c r="ZD15887" s="68"/>
    </row>
    <row r="15888" spans="658:680" x14ac:dyDescent="0.25">
      <c r="YH15888" s="68"/>
      <c r="YI15888" s="68"/>
      <c r="YJ15888" s="68"/>
      <c r="YK15888" s="68"/>
      <c r="YL15888" s="68"/>
      <c r="YM15888" s="68"/>
      <c r="YN15888" s="68"/>
      <c r="YO15888" s="68"/>
      <c r="YP15888" s="68"/>
      <c r="YQ15888" s="68"/>
      <c r="YR15888" s="68"/>
      <c r="YS15888" s="68"/>
      <c r="YT15888" s="68"/>
      <c r="YU15888" s="68"/>
      <c r="YV15888" s="68"/>
      <c r="YW15888" s="68"/>
      <c r="YX15888" s="68">
        <v>8.3614994998836595E-2</v>
      </c>
      <c r="YY15888" s="68"/>
      <c r="YZ15888" s="68"/>
      <c r="ZA15888" s="68"/>
      <c r="ZB15888" s="68"/>
      <c r="ZC15888" s="68"/>
      <c r="ZD15888" s="68"/>
    </row>
    <row r="15889" spans="658:680" x14ac:dyDescent="0.25">
      <c r="YH15889" s="68"/>
      <c r="YI15889" s="68"/>
      <c r="YJ15889" s="68"/>
      <c r="YK15889" s="68"/>
      <c r="YL15889" s="68"/>
      <c r="YM15889" s="68"/>
      <c r="YN15889" s="68"/>
      <c r="YO15889" s="68"/>
      <c r="YP15889" s="68"/>
      <c r="YQ15889" s="68"/>
      <c r="YR15889" s="68"/>
      <c r="YS15889" s="68"/>
      <c r="YT15889" s="68"/>
      <c r="YU15889" s="68"/>
      <c r="YV15889" s="68"/>
      <c r="YW15889" s="68"/>
      <c r="YX15889" s="68">
        <v>8.3614994998836595E-2</v>
      </c>
      <c r="YY15889" s="68"/>
      <c r="YZ15889" s="68"/>
      <c r="ZA15889" s="68"/>
      <c r="ZB15889" s="68"/>
      <c r="ZC15889" s="68"/>
      <c r="ZD15889" s="68"/>
    </row>
    <row r="15890" spans="658:680" x14ac:dyDescent="0.25">
      <c r="YH15890" s="68"/>
      <c r="YI15890" s="68"/>
      <c r="YJ15890" s="68"/>
      <c r="YK15890" s="68"/>
      <c r="YL15890" s="68"/>
      <c r="YM15890" s="68"/>
      <c r="YN15890" s="68"/>
      <c r="YO15890" s="68"/>
      <c r="YP15890" s="68"/>
      <c r="YQ15890" s="68"/>
      <c r="YR15890" s="68"/>
      <c r="YS15890" s="68"/>
      <c r="YT15890" s="68"/>
      <c r="YU15890" s="68"/>
      <c r="YV15890" s="68"/>
      <c r="YW15890" s="68"/>
      <c r="YX15890" s="68">
        <v>8.3614994998836595E-2</v>
      </c>
      <c r="YY15890" s="68"/>
      <c r="YZ15890" s="68"/>
      <c r="ZA15890" s="68"/>
      <c r="ZB15890" s="68"/>
      <c r="ZC15890" s="68"/>
      <c r="ZD15890" s="68"/>
    </row>
    <row r="15891" spans="658:680" x14ac:dyDescent="0.25">
      <c r="YH15891" s="68"/>
      <c r="YI15891" s="68"/>
      <c r="YJ15891" s="68"/>
      <c r="YK15891" s="68"/>
      <c r="YL15891" s="68"/>
      <c r="YM15891" s="68"/>
      <c r="YN15891" s="68"/>
      <c r="YO15891" s="68"/>
      <c r="YP15891" s="68"/>
      <c r="YQ15891" s="68"/>
      <c r="YR15891" s="68"/>
      <c r="YS15891" s="68"/>
      <c r="YT15891" s="68"/>
      <c r="YU15891" s="68"/>
      <c r="YV15891" s="68"/>
      <c r="YW15891" s="68"/>
      <c r="YX15891" s="68">
        <v>8.3614994998836595E-2</v>
      </c>
      <c r="YY15891" s="68"/>
      <c r="YZ15891" s="68"/>
      <c r="ZA15891" s="68"/>
      <c r="ZB15891" s="68"/>
      <c r="ZC15891" s="68"/>
      <c r="ZD15891" s="68"/>
    </row>
    <row r="15892" spans="658:680" x14ac:dyDescent="0.25">
      <c r="YH15892" s="68"/>
      <c r="YI15892" s="68"/>
      <c r="YJ15892" s="68"/>
      <c r="YK15892" s="68"/>
      <c r="YL15892" s="68"/>
      <c r="YM15892" s="68"/>
      <c r="YN15892" s="68"/>
      <c r="YO15892" s="68"/>
      <c r="YP15892" s="68"/>
      <c r="YQ15892" s="68"/>
      <c r="YR15892" s="68"/>
      <c r="YS15892" s="68"/>
      <c r="YT15892" s="68"/>
      <c r="YU15892" s="68"/>
      <c r="YV15892" s="68"/>
      <c r="YW15892" s="68"/>
      <c r="YX15892" s="68">
        <v>8.3614994998836595E-2</v>
      </c>
      <c r="YY15892" s="68"/>
      <c r="YZ15892" s="68"/>
      <c r="ZA15892" s="68"/>
      <c r="ZB15892" s="68"/>
      <c r="ZC15892" s="68"/>
      <c r="ZD15892" s="68"/>
    </row>
    <row r="15893" spans="658:680" x14ac:dyDescent="0.25">
      <c r="YH15893" s="68"/>
      <c r="YI15893" s="68"/>
      <c r="YJ15893" s="68"/>
      <c r="YK15893" s="68"/>
      <c r="YL15893" s="68"/>
      <c r="YM15893" s="68"/>
      <c r="YN15893" s="68"/>
      <c r="YO15893" s="68"/>
      <c r="YP15893" s="68"/>
      <c r="YQ15893" s="68"/>
      <c r="YR15893" s="68"/>
      <c r="YS15893" s="68"/>
      <c r="YT15893" s="68"/>
      <c r="YU15893" s="68"/>
      <c r="YV15893" s="68"/>
      <c r="YW15893" s="68"/>
      <c r="YX15893" s="68">
        <v>8.3614994998836595E-2</v>
      </c>
      <c r="YY15893" s="68"/>
      <c r="YZ15893" s="68"/>
      <c r="ZA15893" s="68"/>
      <c r="ZB15893" s="68"/>
      <c r="ZC15893" s="68"/>
      <c r="ZD15893" s="68"/>
    </row>
    <row r="15894" spans="658:680" x14ac:dyDescent="0.25">
      <c r="YH15894" s="68"/>
      <c r="YI15894" s="68"/>
      <c r="YJ15894" s="68"/>
      <c r="YK15894" s="68"/>
      <c r="YL15894" s="68"/>
      <c r="YM15894" s="68"/>
      <c r="YN15894" s="68"/>
      <c r="YO15894" s="68"/>
      <c r="YP15894" s="68"/>
      <c r="YQ15894" s="68"/>
      <c r="YR15894" s="68"/>
      <c r="YS15894" s="68"/>
      <c r="YT15894" s="68"/>
      <c r="YU15894" s="68"/>
      <c r="YV15894" s="68"/>
      <c r="YW15894" s="68"/>
      <c r="YX15894" s="68">
        <v>8.3614994998836595E-2</v>
      </c>
      <c r="YY15894" s="68"/>
      <c r="YZ15894" s="68"/>
      <c r="ZA15894" s="68"/>
      <c r="ZB15894" s="68"/>
      <c r="ZC15894" s="68"/>
      <c r="ZD15894" s="68"/>
    </row>
    <row r="15895" spans="658:680" x14ac:dyDescent="0.25">
      <c r="YH15895" s="68"/>
      <c r="YI15895" s="68"/>
      <c r="YJ15895" s="68"/>
      <c r="YK15895" s="68"/>
      <c r="YL15895" s="68"/>
      <c r="YM15895" s="68"/>
      <c r="YN15895" s="68"/>
      <c r="YO15895" s="68"/>
      <c r="YP15895" s="68"/>
      <c r="YQ15895" s="68"/>
      <c r="YR15895" s="68"/>
      <c r="YS15895" s="68"/>
      <c r="YT15895" s="68"/>
      <c r="YU15895" s="68"/>
      <c r="YV15895" s="68"/>
      <c r="YW15895" s="68"/>
      <c r="YX15895" s="68">
        <v>8.3614994998836595E-2</v>
      </c>
      <c r="YY15895" s="68"/>
      <c r="YZ15895" s="68"/>
      <c r="ZA15895" s="68"/>
      <c r="ZB15895" s="68"/>
      <c r="ZC15895" s="68"/>
      <c r="ZD15895" s="68"/>
    </row>
    <row r="15896" spans="658:680" x14ac:dyDescent="0.25">
      <c r="YH15896" s="68"/>
      <c r="YI15896" s="68"/>
      <c r="YJ15896" s="68"/>
      <c r="YK15896" s="68"/>
      <c r="YL15896" s="68"/>
      <c r="YM15896" s="68"/>
      <c r="YN15896" s="68"/>
      <c r="YO15896" s="68"/>
      <c r="YP15896" s="68"/>
      <c r="YQ15896" s="68"/>
      <c r="YR15896" s="68"/>
      <c r="YS15896" s="68"/>
      <c r="YT15896" s="68"/>
      <c r="YU15896" s="68"/>
      <c r="YV15896" s="68"/>
      <c r="YW15896" s="68"/>
      <c r="YX15896" s="68">
        <v>8.3614994998836595E-2</v>
      </c>
      <c r="YY15896" s="68"/>
      <c r="YZ15896" s="68"/>
      <c r="ZA15896" s="68"/>
      <c r="ZB15896" s="68"/>
      <c r="ZC15896" s="68"/>
      <c r="ZD15896" s="68"/>
    </row>
    <row r="15897" spans="658:680" x14ac:dyDescent="0.25">
      <c r="YH15897" s="68"/>
      <c r="YI15897" s="68"/>
      <c r="YJ15897" s="68"/>
      <c r="YK15897" s="68"/>
      <c r="YL15897" s="68"/>
      <c r="YM15897" s="68"/>
      <c r="YN15897" s="68"/>
      <c r="YO15897" s="68"/>
      <c r="YP15897" s="68"/>
      <c r="YQ15897" s="68"/>
      <c r="YR15897" s="68"/>
      <c r="YS15897" s="68"/>
      <c r="YT15897" s="68"/>
      <c r="YU15897" s="68"/>
      <c r="YV15897" s="68"/>
      <c r="YW15897" s="68"/>
      <c r="YX15897" s="68">
        <v>8.3614994998836595E-2</v>
      </c>
      <c r="YY15897" s="68"/>
      <c r="YZ15897" s="68"/>
      <c r="ZA15897" s="68"/>
      <c r="ZB15897" s="68"/>
      <c r="ZC15897" s="68"/>
      <c r="ZD15897" s="68"/>
    </row>
    <row r="15898" spans="658:680" x14ac:dyDescent="0.25">
      <c r="YH15898" s="68"/>
      <c r="YI15898" s="68"/>
      <c r="YJ15898" s="68"/>
      <c r="YK15898" s="68"/>
      <c r="YL15898" s="68"/>
      <c r="YM15898" s="68"/>
      <c r="YN15898" s="68"/>
      <c r="YO15898" s="68"/>
      <c r="YP15898" s="68"/>
      <c r="YQ15898" s="68"/>
      <c r="YR15898" s="68"/>
      <c r="YS15898" s="68"/>
      <c r="YT15898" s="68"/>
      <c r="YU15898" s="68"/>
      <c r="YV15898" s="68"/>
      <c r="YW15898" s="68"/>
      <c r="YX15898" s="68">
        <v>8.3614994998836595E-2</v>
      </c>
      <c r="YY15898" s="68"/>
      <c r="YZ15898" s="68"/>
      <c r="ZA15898" s="68"/>
      <c r="ZB15898" s="68"/>
      <c r="ZC15898" s="68"/>
      <c r="ZD15898" s="68"/>
    </row>
    <row r="15899" spans="658:680" x14ac:dyDescent="0.25">
      <c r="YH15899" s="68"/>
      <c r="YI15899" s="68"/>
      <c r="YJ15899" s="68"/>
      <c r="YK15899" s="68"/>
      <c r="YL15899" s="68"/>
      <c r="YM15899" s="68"/>
      <c r="YN15899" s="68"/>
      <c r="YO15899" s="68"/>
      <c r="YP15899" s="68"/>
      <c r="YQ15899" s="68"/>
      <c r="YR15899" s="68"/>
      <c r="YS15899" s="68"/>
      <c r="YT15899" s="68"/>
      <c r="YU15899" s="68"/>
      <c r="YV15899" s="68"/>
      <c r="YW15899" s="68"/>
      <c r="YX15899" s="68">
        <v>8.3614994998836595E-2</v>
      </c>
      <c r="YY15899" s="68"/>
      <c r="YZ15899" s="68"/>
      <c r="ZA15899" s="68"/>
      <c r="ZB15899" s="68"/>
      <c r="ZC15899" s="68"/>
      <c r="ZD15899" s="68"/>
    </row>
    <row r="15900" spans="658:680" x14ac:dyDescent="0.25">
      <c r="YH15900" s="68"/>
      <c r="YI15900" s="68"/>
      <c r="YJ15900" s="68"/>
      <c r="YK15900" s="68"/>
      <c r="YL15900" s="68"/>
      <c r="YM15900" s="68"/>
      <c r="YN15900" s="68"/>
      <c r="YO15900" s="68"/>
      <c r="YP15900" s="68"/>
      <c r="YQ15900" s="68"/>
      <c r="YR15900" s="68"/>
      <c r="YS15900" s="68"/>
      <c r="YT15900" s="68"/>
      <c r="YU15900" s="68"/>
      <c r="YV15900" s="68"/>
      <c r="YW15900" s="68"/>
      <c r="YX15900" s="68">
        <v>8.3614994998836595E-2</v>
      </c>
      <c r="YY15900" s="68"/>
      <c r="YZ15900" s="68"/>
      <c r="ZA15900" s="68"/>
      <c r="ZB15900" s="68"/>
      <c r="ZC15900" s="68"/>
      <c r="ZD15900" s="68"/>
    </row>
    <row r="15901" spans="658:680" x14ac:dyDescent="0.25">
      <c r="YH15901" s="68"/>
      <c r="YI15901" s="68"/>
      <c r="YJ15901" s="68"/>
      <c r="YK15901" s="68"/>
      <c r="YL15901" s="68"/>
      <c r="YM15901" s="68"/>
      <c r="YN15901" s="68"/>
      <c r="YO15901" s="68"/>
      <c r="YP15901" s="68"/>
      <c r="YQ15901" s="68"/>
      <c r="YR15901" s="68"/>
      <c r="YS15901" s="68"/>
      <c r="YT15901" s="68"/>
      <c r="YU15901" s="68"/>
      <c r="YV15901" s="68"/>
      <c r="YW15901" s="68"/>
      <c r="YX15901" s="68">
        <v>8.3614994998836595E-2</v>
      </c>
      <c r="YY15901" s="68"/>
      <c r="YZ15901" s="68"/>
      <c r="ZA15901" s="68"/>
      <c r="ZB15901" s="68"/>
      <c r="ZC15901" s="68"/>
      <c r="ZD15901" s="68"/>
    </row>
    <row r="15902" spans="658:680" x14ac:dyDescent="0.25">
      <c r="YH15902" s="68"/>
      <c r="YI15902" s="68"/>
      <c r="YJ15902" s="68"/>
      <c r="YK15902" s="68"/>
      <c r="YL15902" s="68"/>
      <c r="YM15902" s="68"/>
      <c r="YN15902" s="68"/>
      <c r="YO15902" s="68"/>
      <c r="YP15902" s="68"/>
      <c r="YQ15902" s="68"/>
      <c r="YR15902" s="68"/>
      <c r="YS15902" s="68"/>
      <c r="YT15902" s="68"/>
      <c r="YU15902" s="68"/>
      <c r="YV15902" s="68"/>
      <c r="YW15902" s="68"/>
      <c r="YX15902" s="68">
        <v>8.3614994998836595E-2</v>
      </c>
      <c r="YY15902" s="68"/>
      <c r="YZ15902" s="68"/>
      <c r="ZA15902" s="68"/>
      <c r="ZB15902" s="68"/>
      <c r="ZC15902" s="68"/>
      <c r="ZD15902" s="68"/>
    </row>
    <row r="15903" spans="658:680" x14ac:dyDescent="0.25">
      <c r="YH15903" s="68"/>
      <c r="YI15903" s="68"/>
      <c r="YJ15903" s="68"/>
      <c r="YK15903" s="68"/>
      <c r="YL15903" s="68"/>
      <c r="YM15903" s="68"/>
      <c r="YN15903" s="68"/>
      <c r="YO15903" s="68"/>
      <c r="YP15903" s="68"/>
      <c r="YQ15903" s="68"/>
      <c r="YR15903" s="68"/>
      <c r="YS15903" s="68"/>
      <c r="YT15903" s="68"/>
      <c r="YU15903" s="68"/>
      <c r="YV15903" s="68"/>
      <c r="YW15903" s="68"/>
      <c r="YX15903" s="68">
        <v>8.3614994998836595E-2</v>
      </c>
      <c r="YY15903" s="68"/>
      <c r="YZ15903" s="68"/>
      <c r="ZA15903" s="68"/>
      <c r="ZB15903" s="68"/>
      <c r="ZC15903" s="68"/>
      <c r="ZD15903" s="68"/>
    </row>
    <row r="15904" spans="658:680" x14ac:dyDescent="0.25">
      <c r="YH15904" s="68"/>
      <c r="YI15904" s="68"/>
      <c r="YJ15904" s="68"/>
      <c r="YK15904" s="68"/>
      <c r="YL15904" s="68"/>
      <c r="YM15904" s="68"/>
      <c r="YN15904" s="68"/>
      <c r="YO15904" s="68"/>
      <c r="YP15904" s="68"/>
      <c r="YQ15904" s="68"/>
      <c r="YR15904" s="68"/>
      <c r="YS15904" s="68"/>
      <c r="YT15904" s="68"/>
      <c r="YU15904" s="68"/>
      <c r="YV15904" s="68"/>
      <c r="YW15904" s="68"/>
      <c r="YX15904" s="68">
        <v>8.3614994998836595E-2</v>
      </c>
      <c r="YY15904" s="68"/>
      <c r="YZ15904" s="68"/>
      <c r="ZA15904" s="68"/>
      <c r="ZB15904" s="68"/>
      <c r="ZC15904" s="68"/>
      <c r="ZD15904" s="68"/>
    </row>
    <row r="15905" spans="658:680" x14ac:dyDescent="0.25">
      <c r="YH15905" s="68"/>
      <c r="YI15905" s="68"/>
      <c r="YJ15905" s="68"/>
      <c r="YK15905" s="68"/>
      <c r="YL15905" s="68"/>
      <c r="YM15905" s="68"/>
      <c r="YN15905" s="68"/>
      <c r="YO15905" s="68"/>
      <c r="YP15905" s="68"/>
      <c r="YQ15905" s="68"/>
      <c r="YR15905" s="68"/>
      <c r="YS15905" s="68"/>
      <c r="YT15905" s="68"/>
      <c r="YU15905" s="68"/>
      <c r="YV15905" s="68"/>
      <c r="YW15905" s="68"/>
      <c r="YX15905" s="68">
        <v>8.3614994998836595E-2</v>
      </c>
      <c r="YY15905" s="68"/>
      <c r="YZ15905" s="68"/>
      <c r="ZA15905" s="68"/>
      <c r="ZB15905" s="68"/>
      <c r="ZC15905" s="68"/>
      <c r="ZD15905" s="68"/>
    </row>
    <row r="15906" spans="658:680" x14ac:dyDescent="0.25">
      <c r="YH15906" s="68"/>
      <c r="YI15906" s="68"/>
      <c r="YJ15906" s="68"/>
      <c r="YK15906" s="68"/>
      <c r="YL15906" s="68"/>
      <c r="YM15906" s="68"/>
      <c r="YN15906" s="68"/>
      <c r="YO15906" s="68"/>
      <c r="YP15906" s="68"/>
      <c r="YQ15906" s="68"/>
      <c r="YR15906" s="68"/>
      <c r="YS15906" s="68"/>
      <c r="YT15906" s="68"/>
      <c r="YU15906" s="68"/>
      <c r="YV15906" s="68"/>
      <c r="YW15906" s="68"/>
      <c r="YX15906" s="68">
        <v>8.3614994998836595E-2</v>
      </c>
      <c r="YY15906" s="68"/>
      <c r="YZ15906" s="68"/>
      <c r="ZA15906" s="68"/>
      <c r="ZB15906" s="68"/>
      <c r="ZC15906" s="68"/>
      <c r="ZD15906" s="68"/>
    </row>
    <row r="15907" spans="658:680" x14ac:dyDescent="0.25">
      <c r="YH15907" s="68"/>
      <c r="YI15907" s="68"/>
      <c r="YJ15907" s="68"/>
      <c r="YK15907" s="68"/>
      <c r="YL15907" s="68"/>
      <c r="YM15907" s="68"/>
      <c r="YN15907" s="68"/>
      <c r="YO15907" s="68"/>
      <c r="YP15907" s="68"/>
      <c r="YQ15907" s="68"/>
      <c r="YR15907" s="68"/>
      <c r="YS15907" s="68"/>
      <c r="YT15907" s="68"/>
      <c r="YU15907" s="68"/>
      <c r="YV15907" s="68"/>
      <c r="YW15907" s="68"/>
      <c r="YX15907" s="68">
        <v>8.3614994998836595E-2</v>
      </c>
      <c r="YY15907" s="68"/>
      <c r="YZ15907" s="68"/>
      <c r="ZA15907" s="68"/>
      <c r="ZB15907" s="68"/>
      <c r="ZC15907" s="68"/>
      <c r="ZD15907" s="68"/>
    </row>
    <row r="15908" spans="658:680" x14ac:dyDescent="0.25">
      <c r="YH15908" s="68"/>
      <c r="YI15908" s="68"/>
      <c r="YJ15908" s="68"/>
      <c r="YK15908" s="68"/>
      <c r="YL15908" s="68"/>
      <c r="YM15908" s="68"/>
      <c r="YN15908" s="68"/>
      <c r="YO15908" s="68"/>
      <c r="YP15908" s="68"/>
      <c r="YQ15908" s="68"/>
      <c r="YR15908" s="68"/>
      <c r="YS15908" s="68"/>
      <c r="YT15908" s="68"/>
      <c r="YU15908" s="68"/>
      <c r="YV15908" s="68"/>
      <c r="YW15908" s="68"/>
      <c r="YX15908" s="68">
        <v>8.3614994998836595E-2</v>
      </c>
      <c r="YY15908" s="68"/>
      <c r="YZ15908" s="68"/>
      <c r="ZA15908" s="68"/>
      <c r="ZB15908" s="68"/>
      <c r="ZC15908" s="68"/>
      <c r="ZD15908" s="68"/>
    </row>
    <row r="15909" spans="658:680" x14ac:dyDescent="0.25">
      <c r="YH15909" s="68"/>
      <c r="YI15909" s="68"/>
      <c r="YJ15909" s="68"/>
      <c r="YK15909" s="68"/>
      <c r="YL15909" s="68"/>
      <c r="YM15909" s="68"/>
      <c r="YN15909" s="68"/>
      <c r="YO15909" s="68"/>
      <c r="YP15909" s="68"/>
      <c r="YQ15909" s="68"/>
      <c r="YR15909" s="68"/>
      <c r="YS15909" s="68"/>
      <c r="YT15909" s="68"/>
      <c r="YU15909" s="68"/>
      <c r="YV15909" s="68"/>
      <c r="YW15909" s="68"/>
      <c r="YX15909" s="68">
        <v>8.3614994998836595E-2</v>
      </c>
      <c r="YY15909" s="68"/>
      <c r="YZ15909" s="68"/>
      <c r="ZA15909" s="68"/>
      <c r="ZB15909" s="68"/>
      <c r="ZC15909" s="68"/>
      <c r="ZD15909" s="68"/>
    </row>
    <row r="15910" spans="658:680" x14ac:dyDescent="0.25">
      <c r="YH15910" s="68"/>
      <c r="YI15910" s="68"/>
      <c r="YJ15910" s="68"/>
      <c r="YK15910" s="68"/>
      <c r="YL15910" s="68"/>
      <c r="YM15910" s="68"/>
      <c r="YN15910" s="68"/>
      <c r="YO15910" s="68"/>
      <c r="YP15910" s="68"/>
      <c r="YQ15910" s="68"/>
      <c r="YR15910" s="68"/>
      <c r="YS15910" s="68"/>
      <c r="YT15910" s="68"/>
      <c r="YU15910" s="68"/>
      <c r="YV15910" s="68"/>
      <c r="YW15910" s="68"/>
      <c r="YX15910" s="68">
        <v>8.3614994998836595E-2</v>
      </c>
      <c r="YY15910" s="68"/>
      <c r="YZ15910" s="68"/>
      <c r="ZA15910" s="68"/>
      <c r="ZB15910" s="68"/>
      <c r="ZC15910" s="68"/>
      <c r="ZD15910" s="68"/>
    </row>
    <row r="15911" spans="658:680" x14ac:dyDescent="0.25">
      <c r="YH15911" s="68"/>
      <c r="YI15911" s="68"/>
      <c r="YJ15911" s="68"/>
      <c r="YK15911" s="68"/>
      <c r="YL15911" s="68"/>
      <c r="YM15911" s="68"/>
      <c r="YN15911" s="68"/>
      <c r="YO15911" s="68"/>
      <c r="YP15911" s="68"/>
      <c r="YQ15911" s="68"/>
      <c r="YR15911" s="68"/>
      <c r="YS15911" s="68"/>
      <c r="YT15911" s="68"/>
      <c r="YU15911" s="68"/>
      <c r="YV15911" s="68"/>
      <c r="YW15911" s="68"/>
      <c r="YX15911" s="68">
        <v>8.3614994998836595E-2</v>
      </c>
      <c r="YY15911" s="68"/>
      <c r="YZ15911" s="68"/>
      <c r="ZA15911" s="68"/>
      <c r="ZB15911" s="68"/>
      <c r="ZC15911" s="68"/>
      <c r="ZD15911" s="68"/>
    </row>
    <row r="15912" spans="658:680" x14ac:dyDescent="0.25">
      <c r="YH15912" s="68"/>
      <c r="YI15912" s="68"/>
      <c r="YJ15912" s="68"/>
      <c r="YK15912" s="68"/>
      <c r="YL15912" s="68"/>
      <c r="YM15912" s="68"/>
      <c r="YN15912" s="68"/>
      <c r="YO15912" s="68"/>
      <c r="YP15912" s="68"/>
      <c r="YQ15912" s="68"/>
      <c r="YR15912" s="68"/>
      <c r="YS15912" s="68"/>
      <c r="YT15912" s="68"/>
      <c r="YU15912" s="68"/>
      <c r="YV15912" s="68"/>
      <c r="YW15912" s="68"/>
      <c r="YX15912" s="68">
        <v>8.3614994998836595E-2</v>
      </c>
      <c r="YY15912" s="68"/>
      <c r="YZ15912" s="68"/>
      <c r="ZA15912" s="68"/>
      <c r="ZB15912" s="68"/>
      <c r="ZC15912" s="68"/>
      <c r="ZD15912" s="68"/>
    </row>
    <row r="15913" spans="658:680" x14ac:dyDescent="0.25">
      <c r="YH15913" s="68"/>
      <c r="YI15913" s="68"/>
      <c r="YJ15913" s="68"/>
      <c r="YK15913" s="68"/>
      <c r="YL15913" s="68"/>
      <c r="YM15913" s="68"/>
      <c r="YN15913" s="68"/>
      <c r="YO15913" s="68"/>
      <c r="YP15913" s="68"/>
      <c r="YQ15913" s="68"/>
      <c r="YR15913" s="68"/>
      <c r="YS15913" s="68"/>
      <c r="YT15913" s="68"/>
      <c r="YU15913" s="68"/>
      <c r="YV15913" s="68"/>
      <c r="YW15913" s="68"/>
      <c r="YX15913" s="68">
        <v>8.3614994998836595E-2</v>
      </c>
      <c r="YY15913" s="68"/>
      <c r="YZ15913" s="68"/>
      <c r="ZA15913" s="68"/>
      <c r="ZB15913" s="68"/>
      <c r="ZC15913" s="68"/>
      <c r="ZD15913" s="68"/>
    </row>
    <row r="15914" spans="658:680" x14ac:dyDescent="0.25">
      <c r="YH15914" s="68"/>
      <c r="YI15914" s="68"/>
      <c r="YJ15914" s="68"/>
      <c r="YK15914" s="68"/>
      <c r="YL15914" s="68"/>
      <c r="YM15914" s="68"/>
      <c r="YN15914" s="68"/>
      <c r="YO15914" s="68"/>
      <c r="YP15914" s="68"/>
      <c r="YQ15914" s="68"/>
      <c r="YR15914" s="68"/>
      <c r="YS15914" s="68"/>
      <c r="YT15914" s="68"/>
      <c r="YU15914" s="68"/>
      <c r="YV15914" s="68"/>
      <c r="YW15914" s="68"/>
      <c r="YX15914" s="68">
        <v>8.3614994998836595E-2</v>
      </c>
      <c r="YY15914" s="68"/>
      <c r="YZ15914" s="68"/>
      <c r="ZA15914" s="68"/>
      <c r="ZB15914" s="68"/>
      <c r="ZC15914" s="68"/>
      <c r="ZD15914" s="68"/>
    </row>
    <row r="15915" spans="658:680" x14ac:dyDescent="0.25">
      <c r="YH15915" s="68"/>
      <c r="YI15915" s="68"/>
      <c r="YJ15915" s="68"/>
      <c r="YK15915" s="68"/>
      <c r="YL15915" s="68"/>
      <c r="YM15915" s="68"/>
      <c r="YN15915" s="68"/>
      <c r="YO15915" s="68"/>
      <c r="YP15915" s="68"/>
      <c r="YQ15915" s="68"/>
      <c r="YR15915" s="68"/>
      <c r="YS15915" s="68"/>
      <c r="YT15915" s="68"/>
      <c r="YU15915" s="68"/>
      <c r="YV15915" s="68"/>
      <c r="YW15915" s="68"/>
      <c r="YX15915" s="68">
        <v>8.3614994998836595E-2</v>
      </c>
      <c r="YY15915" s="68"/>
      <c r="YZ15915" s="68"/>
      <c r="ZA15915" s="68"/>
      <c r="ZB15915" s="68"/>
      <c r="ZC15915" s="68"/>
      <c r="ZD15915" s="68"/>
    </row>
    <row r="15916" spans="658:680" x14ac:dyDescent="0.25">
      <c r="YH15916" s="68"/>
      <c r="YI15916" s="68"/>
      <c r="YJ15916" s="68"/>
      <c r="YK15916" s="68"/>
      <c r="YL15916" s="68"/>
      <c r="YM15916" s="68"/>
      <c r="YN15916" s="68"/>
      <c r="YO15916" s="68"/>
      <c r="YP15916" s="68"/>
      <c r="YQ15916" s="68"/>
      <c r="YR15916" s="68"/>
      <c r="YS15916" s="68"/>
      <c r="YT15916" s="68"/>
      <c r="YU15916" s="68"/>
      <c r="YV15916" s="68"/>
      <c r="YW15916" s="68"/>
      <c r="YX15916" s="68">
        <v>8.3614994998836595E-2</v>
      </c>
      <c r="YY15916" s="68"/>
      <c r="YZ15916" s="68"/>
      <c r="ZA15916" s="68"/>
      <c r="ZB15916" s="68"/>
      <c r="ZC15916" s="68"/>
      <c r="ZD15916" s="68"/>
    </row>
    <row r="15917" spans="658:680" x14ac:dyDescent="0.25">
      <c r="YH15917" s="68"/>
      <c r="YI15917" s="68"/>
      <c r="YJ15917" s="68"/>
      <c r="YK15917" s="68"/>
      <c r="YL15917" s="68"/>
      <c r="YM15917" s="68"/>
      <c r="YN15917" s="68"/>
      <c r="YO15917" s="68"/>
      <c r="YP15917" s="68"/>
      <c r="YQ15917" s="68"/>
      <c r="YR15917" s="68"/>
      <c r="YS15917" s="68"/>
      <c r="YT15917" s="68"/>
      <c r="YU15917" s="68"/>
      <c r="YV15917" s="68"/>
      <c r="YW15917" s="68"/>
      <c r="YX15917" s="68">
        <v>8.3614994998836595E-2</v>
      </c>
      <c r="YY15917" s="68"/>
      <c r="YZ15917" s="68"/>
      <c r="ZA15917" s="68"/>
      <c r="ZB15917" s="68"/>
      <c r="ZC15917" s="68"/>
      <c r="ZD15917" s="68"/>
    </row>
    <row r="15918" spans="658:680" x14ac:dyDescent="0.25">
      <c r="YH15918" s="68"/>
      <c r="YI15918" s="68"/>
      <c r="YJ15918" s="68"/>
      <c r="YK15918" s="68"/>
      <c r="YL15918" s="68"/>
      <c r="YM15918" s="68"/>
      <c r="YN15918" s="68"/>
      <c r="YO15918" s="68"/>
      <c r="YP15918" s="68"/>
      <c r="YQ15918" s="68"/>
      <c r="YR15918" s="68"/>
      <c r="YS15918" s="68"/>
      <c r="YT15918" s="68"/>
      <c r="YU15918" s="68"/>
      <c r="YV15918" s="68"/>
      <c r="YW15918" s="68"/>
      <c r="YX15918" s="68">
        <v>8.3614994998836595E-2</v>
      </c>
      <c r="YY15918" s="68"/>
      <c r="YZ15918" s="68"/>
      <c r="ZA15918" s="68"/>
      <c r="ZB15918" s="68"/>
      <c r="ZC15918" s="68"/>
      <c r="ZD15918" s="68"/>
    </row>
    <row r="15919" spans="658:680" x14ac:dyDescent="0.25">
      <c r="YH15919" s="68"/>
      <c r="YI15919" s="68"/>
      <c r="YJ15919" s="68"/>
      <c r="YK15919" s="68"/>
      <c r="YL15919" s="68"/>
      <c r="YM15919" s="68"/>
      <c r="YN15919" s="68"/>
      <c r="YO15919" s="68"/>
      <c r="YP15919" s="68"/>
      <c r="YQ15919" s="68"/>
      <c r="YR15919" s="68"/>
      <c r="YS15919" s="68"/>
      <c r="YT15919" s="68"/>
      <c r="YU15919" s="68"/>
      <c r="YV15919" s="68"/>
      <c r="YW15919" s="68"/>
      <c r="YX15919" s="68">
        <v>8.3614994998836595E-2</v>
      </c>
      <c r="YY15919" s="68"/>
      <c r="YZ15919" s="68"/>
      <c r="ZA15919" s="68"/>
      <c r="ZB15919" s="68"/>
      <c r="ZC15919" s="68"/>
      <c r="ZD15919" s="68"/>
    </row>
    <row r="15920" spans="658:680" x14ac:dyDescent="0.25">
      <c r="YH15920" s="68"/>
      <c r="YI15920" s="68"/>
      <c r="YJ15920" s="68"/>
      <c r="YK15920" s="68"/>
      <c r="YL15920" s="68"/>
      <c r="YM15920" s="68"/>
      <c r="YN15920" s="68"/>
      <c r="YO15920" s="68"/>
      <c r="YP15920" s="68"/>
      <c r="YQ15920" s="68"/>
      <c r="YR15920" s="68"/>
      <c r="YS15920" s="68"/>
      <c r="YT15920" s="68"/>
      <c r="YU15920" s="68"/>
      <c r="YV15920" s="68"/>
      <c r="YW15920" s="68"/>
      <c r="YX15920" s="68">
        <v>8.3614994998836595E-2</v>
      </c>
      <c r="YY15920" s="68"/>
      <c r="YZ15920" s="68"/>
      <c r="ZA15920" s="68"/>
      <c r="ZB15920" s="68"/>
      <c r="ZC15920" s="68"/>
      <c r="ZD15920" s="68"/>
    </row>
    <row r="15921" spans="658:680" x14ac:dyDescent="0.25">
      <c r="YH15921" s="68"/>
      <c r="YI15921" s="68"/>
      <c r="YJ15921" s="68"/>
      <c r="YK15921" s="68"/>
      <c r="YL15921" s="68"/>
      <c r="YM15921" s="68"/>
      <c r="YN15921" s="68"/>
      <c r="YO15921" s="68"/>
      <c r="YP15921" s="68"/>
      <c r="YQ15921" s="68"/>
      <c r="YR15921" s="68"/>
      <c r="YS15921" s="68"/>
      <c r="YT15921" s="68"/>
      <c r="YU15921" s="68"/>
      <c r="YV15921" s="68"/>
      <c r="YW15921" s="68"/>
      <c r="YX15921" s="68">
        <v>8.3614994998836595E-2</v>
      </c>
      <c r="YY15921" s="68"/>
      <c r="YZ15921" s="68"/>
      <c r="ZA15921" s="68"/>
      <c r="ZB15921" s="68"/>
      <c r="ZC15921" s="68"/>
      <c r="ZD15921" s="68"/>
    </row>
    <row r="15922" spans="658:680" x14ac:dyDescent="0.25">
      <c r="YH15922" s="68"/>
      <c r="YI15922" s="68"/>
      <c r="YJ15922" s="68"/>
      <c r="YK15922" s="68"/>
      <c r="YL15922" s="68"/>
      <c r="YM15922" s="68"/>
      <c r="YN15922" s="68"/>
      <c r="YO15922" s="68"/>
      <c r="YP15922" s="68"/>
      <c r="YQ15922" s="68"/>
      <c r="YR15922" s="68"/>
      <c r="YS15922" s="68"/>
      <c r="YT15922" s="68"/>
      <c r="YU15922" s="68"/>
      <c r="YV15922" s="68"/>
      <c r="YW15922" s="68"/>
      <c r="YX15922" s="68">
        <v>8.3614994998836595E-2</v>
      </c>
      <c r="YY15922" s="68"/>
      <c r="YZ15922" s="68"/>
      <c r="ZA15922" s="68"/>
      <c r="ZB15922" s="68"/>
      <c r="ZC15922" s="68"/>
      <c r="ZD15922" s="68"/>
    </row>
    <row r="15923" spans="658:680" x14ac:dyDescent="0.25">
      <c r="YH15923" s="68"/>
      <c r="YI15923" s="68"/>
      <c r="YJ15923" s="68"/>
      <c r="YK15923" s="68"/>
      <c r="YL15923" s="68"/>
      <c r="YM15923" s="68"/>
      <c r="YN15923" s="68"/>
      <c r="YO15923" s="68"/>
      <c r="YP15923" s="68"/>
      <c r="YQ15923" s="68"/>
      <c r="YR15923" s="68"/>
      <c r="YS15923" s="68"/>
      <c r="YT15923" s="68"/>
      <c r="YU15923" s="68"/>
      <c r="YV15923" s="68"/>
      <c r="YW15923" s="68"/>
      <c r="YX15923" s="68">
        <v>8.3614994998836595E-2</v>
      </c>
      <c r="YY15923" s="68"/>
      <c r="YZ15923" s="68"/>
      <c r="ZA15923" s="68"/>
      <c r="ZB15923" s="68"/>
      <c r="ZC15923" s="68"/>
      <c r="ZD15923" s="68"/>
    </row>
    <row r="15924" spans="658:680" x14ac:dyDescent="0.25">
      <c r="YH15924" s="68"/>
      <c r="YI15924" s="68"/>
      <c r="YJ15924" s="68"/>
      <c r="YK15924" s="68"/>
      <c r="YL15924" s="68"/>
      <c r="YM15924" s="68"/>
      <c r="YN15924" s="68"/>
      <c r="YO15924" s="68"/>
      <c r="YP15924" s="68"/>
      <c r="YQ15924" s="68"/>
      <c r="YR15924" s="68"/>
      <c r="YS15924" s="68"/>
      <c r="YT15924" s="68"/>
      <c r="YU15924" s="68"/>
      <c r="YV15924" s="68"/>
      <c r="YW15924" s="68"/>
      <c r="YX15924" s="68">
        <v>8.3614994998836595E-2</v>
      </c>
      <c r="YY15924" s="68"/>
      <c r="YZ15924" s="68"/>
      <c r="ZA15924" s="68"/>
      <c r="ZB15924" s="68"/>
      <c r="ZC15924" s="68"/>
      <c r="ZD15924" s="68"/>
    </row>
    <row r="15925" spans="658:680" x14ac:dyDescent="0.25">
      <c r="YH15925" s="68"/>
      <c r="YI15925" s="68"/>
      <c r="YJ15925" s="68"/>
      <c r="YK15925" s="68"/>
      <c r="YL15925" s="68"/>
      <c r="YM15925" s="68"/>
      <c r="YN15925" s="68"/>
      <c r="YO15925" s="68"/>
      <c r="YP15925" s="68"/>
      <c r="YQ15925" s="68"/>
      <c r="YR15925" s="68"/>
      <c r="YS15925" s="68"/>
      <c r="YT15925" s="68"/>
      <c r="YU15925" s="68"/>
      <c r="YV15925" s="68"/>
      <c r="YW15925" s="68"/>
      <c r="YX15925" s="68">
        <v>8.3614994998836595E-2</v>
      </c>
      <c r="YY15925" s="68"/>
      <c r="YZ15925" s="68"/>
      <c r="ZA15925" s="68"/>
      <c r="ZB15925" s="68"/>
      <c r="ZC15925" s="68"/>
      <c r="ZD15925" s="68"/>
    </row>
    <row r="15926" spans="658:680" x14ac:dyDescent="0.25">
      <c r="YH15926" s="68"/>
      <c r="YI15926" s="68"/>
      <c r="YJ15926" s="68"/>
      <c r="YK15926" s="68"/>
      <c r="YL15926" s="68"/>
      <c r="YM15926" s="68"/>
      <c r="YN15926" s="68"/>
      <c r="YO15926" s="68"/>
      <c r="YP15926" s="68"/>
      <c r="YQ15926" s="68"/>
      <c r="YR15926" s="68"/>
      <c r="YS15926" s="68"/>
      <c r="YT15926" s="68"/>
      <c r="YU15926" s="68"/>
      <c r="YV15926" s="68"/>
      <c r="YW15926" s="68"/>
      <c r="YX15926" s="68">
        <v>8.3614994998836595E-2</v>
      </c>
      <c r="YY15926" s="68"/>
      <c r="YZ15926" s="68"/>
      <c r="ZA15926" s="68"/>
      <c r="ZB15926" s="68"/>
      <c r="ZC15926" s="68"/>
      <c r="ZD15926" s="68"/>
    </row>
    <row r="15927" spans="658:680" x14ac:dyDescent="0.25">
      <c r="YH15927" s="68"/>
      <c r="YI15927" s="68"/>
      <c r="YJ15927" s="68"/>
      <c r="YK15927" s="68"/>
      <c r="YL15927" s="68"/>
      <c r="YM15927" s="68"/>
      <c r="YN15927" s="68"/>
      <c r="YO15927" s="68"/>
      <c r="YP15927" s="68"/>
      <c r="YQ15927" s="68"/>
      <c r="YR15927" s="68"/>
      <c r="YS15927" s="68"/>
      <c r="YT15927" s="68"/>
      <c r="YU15927" s="68"/>
      <c r="YV15927" s="68"/>
      <c r="YW15927" s="68"/>
      <c r="YX15927" s="68">
        <v>8.3614994998836595E-2</v>
      </c>
      <c r="YY15927" s="68"/>
      <c r="YZ15927" s="68"/>
      <c r="ZA15927" s="68"/>
      <c r="ZB15927" s="68"/>
      <c r="ZC15927" s="68"/>
      <c r="ZD15927" s="68"/>
    </row>
    <row r="15928" spans="658:680" x14ac:dyDescent="0.25">
      <c r="YH15928" s="68"/>
      <c r="YI15928" s="68"/>
      <c r="YJ15928" s="68"/>
      <c r="YK15928" s="68"/>
      <c r="YL15928" s="68"/>
      <c r="YM15928" s="68"/>
      <c r="YN15928" s="68"/>
      <c r="YO15928" s="68"/>
      <c r="YP15928" s="68"/>
      <c r="YQ15928" s="68"/>
      <c r="YR15928" s="68"/>
      <c r="YS15928" s="68"/>
      <c r="YT15928" s="68"/>
      <c r="YU15928" s="68"/>
      <c r="YV15928" s="68"/>
      <c r="YW15928" s="68"/>
      <c r="YX15928" s="68">
        <v>8.3614994998836595E-2</v>
      </c>
      <c r="YY15928" s="68"/>
      <c r="YZ15928" s="68"/>
      <c r="ZA15928" s="68"/>
      <c r="ZB15928" s="68"/>
      <c r="ZC15928" s="68"/>
      <c r="ZD15928" s="68"/>
    </row>
    <row r="15929" spans="658:680" x14ac:dyDescent="0.25">
      <c r="YH15929" s="68"/>
      <c r="YI15929" s="68"/>
      <c r="YJ15929" s="68"/>
      <c r="YK15929" s="68"/>
      <c r="YL15929" s="68"/>
      <c r="YM15929" s="68"/>
      <c r="YN15929" s="68"/>
      <c r="YO15929" s="68"/>
      <c r="YP15929" s="68"/>
      <c r="YQ15929" s="68"/>
      <c r="YR15929" s="68"/>
      <c r="YS15929" s="68"/>
      <c r="YT15929" s="68"/>
      <c r="YU15929" s="68"/>
      <c r="YV15929" s="68"/>
      <c r="YW15929" s="68"/>
      <c r="YX15929" s="68">
        <v>8.3614994998836595E-2</v>
      </c>
      <c r="YY15929" s="68"/>
      <c r="YZ15929" s="68"/>
      <c r="ZA15929" s="68"/>
      <c r="ZB15929" s="68"/>
      <c r="ZC15929" s="68"/>
      <c r="ZD15929" s="68"/>
    </row>
    <row r="15930" spans="658:680" x14ac:dyDescent="0.25">
      <c r="YH15930" s="68"/>
      <c r="YI15930" s="68"/>
      <c r="YJ15930" s="68"/>
      <c r="YK15930" s="68"/>
      <c r="YL15930" s="68"/>
      <c r="YM15930" s="68"/>
      <c r="YN15930" s="68"/>
      <c r="YO15930" s="68"/>
      <c r="YP15930" s="68"/>
      <c r="YQ15930" s="68"/>
      <c r="YR15930" s="68"/>
      <c r="YS15930" s="68"/>
      <c r="YT15930" s="68"/>
      <c r="YU15930" s="68"/>
      <c r="YV15930" s="68"/>
      <c r="YW15930" s="68"/>
      <c r="YX15930" s="68">
        <v>8.3614994998836595E-2</v>
      </c>
      <c r="YY15930" s="68"/>
      <c r="YZ15930" s="68"/>
      <c r="ZA15930" s="68"/>
      <c r="ZB15930" s="68"/>
      <c r="ZC15930" s="68"/>
      <c r="ZD15930" s="68"/>
    </row>
    <row r="15931" spans="658:680" x14ac:dyDescent="0.25">
      <c r="YH15931" s="68"/>
      <c r="YI15931" s="68"/>
      <c r="YJ15931" s="68"/>
      <c r="YK15931" s="68"/>
      <c r="YL15931" s="68"/>
      <c r="YM15931" s="68"/>
      <c r="YN15931" s="68"/>
      <c r="YO15931" s="68"/>
      <c r="YP15931" s="68"/>
      <c r="YQ15931" s="68"/>
      <c r="YR15931" s="68"/>
      <c r="YS15931" s="68"/>
      <c r="YT15931" s="68"/>
      <c r="YU15931" s="68"/>
      <c r="YV15931" s="68"/>
      <c r="YW15931" s="68"/>
      <c r="YX15931" s="68">
        <v>8.3614994998836595E-2</v>
      </c>
      <c r="YY15931" s="68"/>
      <c r="YZ15931" s="68"/>
      <c r="ZA15931" s="68"/>
      <c r="ZB15931" s="68"/>
      <c r="ZC15931" s="68"/>
      <c r="ZD15931" s="68"/>
    </row>
    <row r="15932" spans="658:680" x14ac:dyDescent="0.25">
      <c r="YH15932" s="68"/>
      <c r="YI15932" s="68"/>
      <c r="YJ15932" s="68"/>
      <c r="YK15932" s="68"/>
      <c r="YL15932" s="68"/>
      <c r="YM15932" s="68"/>
      <c r="YN15932" s="68"/>
      <c r="YO15932" s="68"/>
      <c r="YP15932" s="68"/>
      <c r="YQ15932" s="68"/>
      <c r="YR15932" s="68"/>
      <c r="YS15932" s="68"/>
      <c r="YT15932" s="68"/>
      <c r="YU15932" s="68"/>
      <c r="YV15932" s="68"/>
      <c r="YW15932" s="68"/>
      <c r="YX15932" s="68">
        <v>8.3614994998836595E-2</v>
      </c>
      <c r="YY15932" s="68"/>
      <c r="YZ15932" s="68"/>
      <c r="ZA15932" s="68"/>
      <c r="ZB15932" s="68"/>
      <c r="ZC15932" s="68"/>
      <c r="ZD15932" s="68"/>
    </row>
    <row r="15933" spans="658:680" x14ac:dyDescent="0.25">
      <c r="YH15933" s="68"/>
      <c r="YI15933" s="68"/>
      <c r="YJ15933" s="68"/>
      <c r="YK15933" s="68"/>
      <c r="YL15933" s="68"/>
      <c r="YM15933" s="68"/>
      <c r="YN15933" s="68"/>
      <c r="YO15933" s="68"/>
      <c r="YP15933" s="68"/>
      <c r="YQ15933" s="68"/>
      <c r="YR15933" s="68"/>
      <c r="YS15933" s="68"/>
      <c r="YT15933" s="68"/>
      <c r="YU15933" s="68"/>
      <c r="YV15933" s="68"/>
      <c r="YW15933" s="68"/>
      <c r="YX15933" s="68">
        <v>8.3614994998836595E-2</v>
      </c>
      <c r="YY15933" s="68"/>
      <c r="YZ15933" s="68"/>
      <c r="ZA15933" s="68"/>
      <c r="ZB15933" s="68"/>
      <c r="ZC15933" s="68"/>
      <c r="ZD15933" s="68"/>
    </row>
    <row r="15934" spans="658:680" x14ac:dyDescent="0.25">
      <c r="YH15934" s="68"/>
      <c r="YI15934" s="68"/>
      <c r="YJ15934" s="68"/>
      <c r="YK15934" s="68"/>
      <c r="YL15934" s="68"/>
      <c r="YM15934" s="68"/>
      <c r="YN15934" s="68"/>
      <c r="YO15934" s="68"/>
      <c r="YP15934" s="68"/>
      <c r="YQ15934" s="68"/>
      <c r="YR15934" s="68"/>
      <c r="YS15934" s="68"/>
      <c r="YT15934" s="68"/>
      <c r="YU15934" s="68"/>
      <c r="YV15934" s="68"/>
      <c r="YW15934" s="68"/>
      <c r="YX15934" s="68">
        <v>8.3079514982697597E-2</v>
      </c>
      <c r="YY15934" s="68"/>
      <c r="YZ15934" s="68"/>
      <c r="ZA15934" s="68"/>
      <c r="ZB15934" s="68"/>
      <c r="ZC15934" s="68"/>
      <c r="ZD15934" s="68"/>
    </row>
    <row r="15935" spans="658:680" x14ac:dyDescent="0.25">
      <c r="YH15935" s="68"/>
      <c r="YI15935" s="68"/>
      <c r="YJ15935" s="68"/>
      <c r="YK15935" s="68"/>
      <c r="YL15935" s="68"/>
      <c r="YM15935" s="68"/>
      <c r="YN15935" s="68"/>
      <c r="YO15935" s="68"/>
      <c r="YP15935" s="68"/>
      <c r="YQ15935" s="68"/>
      <c r="YR15935" s="68"/>
      <c r="YS15935" s="68"/>
      <c r="YT15935" s="68"/>
      <c r="YU15935" s="68"/>
      <c r="YV15935" s="68"/>
      <c r="YW15935" s="68"/>
      <c r="YX15935" s="68">
        <v>8.3079514982697597E-2</v>
      </c>
      <c r="YY15935" s="68"/>
      <c r="YZ15935" s="68"/>
      <c r="ZA15935" s="68"/>
      <c r="ZB15935" s="68"/>
      <c r="ZC15935" s="68"/>
      <c r="ZD15935" s="68"/>
    </row>
    <row r="15936" spans="658:680" x14ac:dyDescent="0.25">
      <c r="YH15936" s="68"/>
      <c r="YI15936" s="68"/>
      <c r="YJ15936" s="68"/>
      <c r="YK15936" s="68"/>
      <c r="YL15936" s="68"/>
      <c r="YM15936" s="68"/>
      <c r="YN15936" s="68"/>
      <c r="YO15936" s="68"/>
      <c r="YP15936" s="68"/>
      <c r="YQ15936" s="68"/>
      <c r="YR15936" s="68"/>
      <c r="YS15936" s="68"/>
      <c r="YT15936" s="68"/>
      <c r="YU15936" s="68"/>
      <c r="YV15936" s="68"/>
      <c r="YW15936" s="68"/>
      <c r="YX15936" s="68">
        <v>8.2994096743393697E-2</v>
      </c>
      <c r="YY15936" s="68"/>
      <c r="YZ15936" s="68"/>
      <c r="ZA15936" s="68"/>
      <c r="ZB15936" s="68"/>
      <c r="ZC15936" s="68"/>
      <c r="ZD15936" s="68"/>
    </row>
    <row r="15937" spans="658:680" x14ac:dyDescent="0.25">
      <c r="YH15937" s="68"/>
      <c r="YI15937" s="68"/>
      <c r="YJ15937" s="68"/>
      <c r="YK15937" s="68"/>
      <c r="YL15937" s="68"/>
      <c r="YM15937" s="68"/>
      <c r="YN15937" s="68"/>
      <c r="YO15937" s="68"/>
      <c r="YP15937" s="68"/>
      <c r="YQ15937" s="68"/>
      <c r="YR15937" s="68"/>
      <c r="YS15937" s="68"/>
      <c r="YT15937" s="68"/>
      <c r="YU15937" s="68"/>
      <c r="YV15937" s="68"/>
      <c r="YW15937" s="68"/>
      <c r="YX15937" s="68">
        <v>8.2994096743393697E-2</v>
      </c>
      <c r="YY15937" s="68"/>
      <c r="YZ15937" s="68"/>
      <c r="ZA15937" s="68"/>
      <c r="ZB15937" s="68"/>
      <c r="ZC15937" s="68"/>
      <c r="ZD15937" s="68"/>
    </row>
    <row r="15938" spans="658:680" x14ac:dyDescent="0.25">
      <c r="YH15938" s="68"/>
      <c r="YI15938" s="68"/>
      <c r="YJ15938" s="68"/>
      <c r="YK15938" s="68"/>
      <c r="YL15938" s="68"/>
      <c r="YM15938" s="68"/>
      <c r="YN15938" s="68"/>
      <c r="YO15938" s="68"/>
      <c r="YP15938" s="68"/>
      <c r="YQ15938" s="68"/>
      <c r="YR15938" s="68"/>
      <c r="YS15938" s="68"/>
      <c r="YT15938" s="68"/>
      <c r="YU15938" s="68"/>
      <c r="YV15938" s="68"/>
      <c r="YW15938" s="68"/>
      <c r="YX15938" s="68">
        <v>8.2955560508057802E-2</v>
      </c>
      <c r="YY15938" s="68"/>
      <c r="YZ15938" s="68"/>
      <c r="ZA15938" s="68"/>
      <c r="ZB15938" s="68"/>
      <c r="ZC15938" s="68"/>
      <c r="ZD15938" s="68"/>
    </row>
    <row r="15939" spans="658:680" x14ac:dyDescent="0.25">
      <c r="YH15939" s="68"/>
      <c r="YI15939" s="68"/>
      <c r="YJ15939" s="68"/>
      <c r="YK15939" s="68"/>
      <c r="YL15939" s="68"/>
      <c r="YM15939" s="68"/>
      <c r="YN15939" s="68"/>
      <c r="YO15939" s="68"/>
      <c r="YP15939" s="68"/>
      <c r="YQ15939" s="68"/>
      <c r="YR15939" s="68"/>
      <c r="YS15939" s="68"/>
      <c r="YT15939" s="68"/>
      <c r="YU15939" s="68"/>
      <c r="YV15939" s="68"/>
      <c r="YW15939" s="68"/>
      <c r="YX15939" s="68">
        <v>8.2888229041398101E-2</v>
      </c>
      <c r="YY15939" s="68"/>
      <c r="YZ15939" s="68"/>
      <c r="ZA15939" s="68"/>
      <c r="ZB15939" s="68"/>
      <c r="ZC15939" s="68"/>
      <c r="ZD15939" s="68"/>
    </row>
    <row r="15940" spans="658:680" x14ac:dyDescent="0.25">
      <c r="YH15940" s="68"/>
      <c r="YI15940" s="68"/>
      <c r="YJ15940" s="68"/>
      <c r="YK15940" s="68"/>
      <c r="YL15940" s="68"/>
      <c r="YM15940" s="68"/>
      <c r="YN15940" s="68"/>
      <c r="YO15940" s="68"/>
      <c r="YP15940" s="68"/>
      <c r="YQ15940" s="68"/>
      <c r="YR15940" s="68"/>
      <c r="YS15940" s="68"/>
      <c r="YT15940" s="68"/>
      <c r="YU15940" s="68"/>
      <c r="YV15940" s="68"/>
      <c r="YW15940" s="68"/>
      <c r="YX15940" s="68">
        <v>8.2888229041398101E-2</v>
      </c>
      <c r="YY15940" s="68"/>
      <c r="YZ15940" s="68"/>
      <c r="ZA15940" s="68"/>
      <c r="ZB15940" s="68"/>
      <c r="ZC15940" s="68"/>
      <c r="ZD15940" s="68"/>
    </row>
    <row r="15941" spans="658:680" x14ac:dyDescent="0.25">
      <c r="YH15941" s="68"/>
      <c r="YI15941" s="68"/>
      <c r="YJ15941" s="68"/>
      <c r="YK15941" s="68"/>
      <c r="YL15941" s="68"/>
      <c r="YM15941" s="68"/>
      <c r="YN15941" s="68"/>
      <c r="YO15941" s="68"/>
      <c r="YP15941" s="68"/>
      <c r="YQ15941" s="68"/>
      <c r="YR15941" s="68"/>
      <c r="YS15941" s="68"/>
      <c r="YT15941" s="68"/>
      <c r="YU15941" s="68"/>
      <c r="YV15941" s="68"/>
      <c r="YW15941" s="68"/>
      <c r="YX15941" s="68">
        <v>8.2818444506779804E-2</v>
      </c>
      <c r="YY15941" s="68"/>
      <c r="YZ15941" s="68"/>
      <c r="ZA15941" s="68"/>
      <c r="ZB15941" s="68"/>
      <c r="ZC15941" s="68"/>
      <c r="ZD15941" s="68"/>
    </row>
    <row r="15942" spans="658:680" x14ac:dyDescent="0.25">
      <c r="YH15942" s="68"/>
      <c r="YI15942" s="68"/>
      <c r="YJ15942" s="68"/>
      <c r="YK15942" s="68"/>
      <c r="YL15942" s="68"/>
      <c r="YM15942" s="68"/>
      <c r="YN15942" s="68"/>
      <c r="YO15942" s="68"/>
      <c r="YP15942" s="68"/>
      <c r="YQ15942" s="68"/>
      <c r="YR15942" s="68"/>
      <c r="YS15942" s="68"/>
      <c r="YT15942" s="68"/>
      <c r="YU15942" s="68"/>
      <c r="YV15942" s="68"/>
      <c r="YW15942" s="68"/>
      <c r="YX15942" s="68">
        <v>8.2818444506779804E-2</v>
      </c>
      <c r="YY15942" s="68"/>
      <c r="YZ15942" s="68"/>
      <c r="ZA15942" s="68"/>
      <c r="ZB15942" s="68"/>
      <c r="ZC15942" s="68"/>
      <c r="ZD15942" s="68"/>
    </row>
    <row r="15943" spans="658:680" x14ac:dyDescent="0.25">
      <c r="YH15943" s="68"/>
      <c r="YI15943" s="68"/>
      <c r="YJ15943" s="68"/>
      <c r="YK15943" s="68"/>
      <c r="YL15943" s="68"/>
      <c r="YM15943" s="68"/>
      <c r="YN15943" s="68"/>
      <c r="YO15943" s="68"/>
      <c r="YP15943" s="68"/>
      <c r="YQ15943" s="68"/>
      <c r="YR15943" s="68"/>
      <c r="YS15943" s="68"/>
      <c r="YT15943" s="68"/>
      <c r="YU15943" s="68"/>
      <c r="YV15943" s="68"/>
      <c r="YW15943" s="68"/>
      <c r="YX15943" s="68">
        <v>8.2769924186777005E-2</v>
      </c>
      <c r="YY15943" s="68"/>
      <c r="YZ15943" s="68"/>
      <c r="ZA15943" s="68"/>
      <c r="ZB15943" s="68"/>
      <c r="ZC15943" s="68"/>
      <c r="ZD15943" s="68"/>
    </row>
    <row r="15944" spans="658:680" x14ac:dyDescent="0.25">
      <c r="YH15944" s="68"/>
      <c r="YI15944" s="68"/>
      <c r="YJ15944" s="68"/>
      <c r="YK15944" s="68"/>
      <c r="YL15944" s="68"/>
      <c r="YM15944" s="68"/>
      <c r="YN15944" s="68"/>
      <c r="YO15944" s="68"/>
      <c r="YP15944" s="68"/>
      <c r="YQ15944" s="68"/>
      <c r="YR15944" s="68"/>
      <c r="YS15944" s="68"/>
      <c r="YT15944" s="68"/>
      <c r="YU15944" s="68"/>
      <c r="YV15944" s="68"/>
      <c r="YW15944" s="68"/>
      <c r="YX15944" s="68">
        <v>8.2545144385672106E-2</v>
      </c>
      <c r="YY15944" s="68"/>
      <c r="YZ15944" s="68"/>
      <c r="ZA15944" s="68"/>
      <c r="ZB15944" s="68"/>
      <c r="ZC15944" s="68"/>
      <c r="ZD15944" s="68"/>
    </row>
    <row r="15945" spans="658:680" x14ac:dyDescent="0.25">
      <c r="YH15945" s="68"/>
      <c r="YI15945" s="68"/>
      <c r="YJ15945" s="68"/>
      <c r="YK15945" s="68"/>
      <c r="YL15945" s="68"/>
      <c r="YM15945" s="68"/>
      <c r="YN15945" s="68"/>
      <c r="YO15945" s="68"/>
      <c r="YP15945" s="68"/>
      <c r="YQ15945" s="68"/>
      <c r="YR15945" s="68"/>
      <c r="YS15945" s="68"/>
      <c r="YT15945" s="68"/>
      <c r="YU15945" s="68"/>
      <c r="YV15945" s="68"/>
      <c r="YW15945" s="68"/>
      <c r="YX15945" s="68">
        <v>8.2545144385672106E-2</v>
      </c>
      <c r="YY15945" s="68"/>
      <c r="YZ15945" s="68"/>
      <c r="ZA15945" s="68"/>
      <c r="ZB15945" s="68"/>
      <c r="ZC15945" s="68"/>
      <c r="ZD15945" s="68"/>
    </row>
    <row r="15946" spans="658:680" x14ac:dyDescent="0.25">
      <c r="YH15946" s="68"/>
      <c r="YI15946" s="68"/>
      <c r="YJ15946" s="68"/>
      <c r="YK15946" s="68"/>
      <c r="YL15946" s="68"/>
      <c r="YM15946" s="68"/>
      <c r="YN15946" s="68"/>
      <c r="YO15946" s="68"/>
      <c r="YP15946" s="68"/>
      <c r="YQ15946" s="68"/>
      <c r="YR15946" s="68"/>
      <c r="YS15946" s="68"/>
      <c r="YT15946" s="68"/>
      <c r="YU15946" s="68"/>
      <c r="YV15946" s="68"/>
      <c r="YW15946" s="68"/>
      <c r="YX15946" s="68">
        <v>8.2390949824546894E-2</v>
      </c>
      <c r="YY15946" s="68"/>
      <c r="YZ15946" s="68"/>
      <c r="ZA15946" s="68"/>
      <c r="ZB15946" s="68"/>
      <c r="ZC15946" s="68"/>
      <c r="ZD15946" s="68"/>
    </row>
    <row r="15947" spans="658:680" x14ac:dyDescent="0.25">
      <c r="YH15947" s="68"/>
      <c r="YI15947" s="68"/>
      <c r="YJ15947" s="68"/>
      <c r="YK15947" s="68"/>
      <c r="YL15947" s="68"/>
      <c r="YM15947" s="68"/>
      <c r="YN15947" s="68"/>
      <c r="YO15947" s="68"/>
      <c r="YP15947" s="68"/>
      <c r="YQ15947" s="68"/>
      <c r="YR15947" s="68"/>
      <c r="YS15947" s="68"/>
      <c r="YT15947" s="68"/>
      <c r="YU15947" s="68"/>
      <c r="YV15947" s="68"/>
      <c r="YW15947" s="68"/>
      <c r="YX15947" s="68">
        <v>8.2385481902843394E-2</v>
      </c>
      <c r="YY15947" s="68"/>
      <c r="YZ15947" s="68"/>
      <c r="ZA15947" s="68"/>
      <c r="ZB15947" s="68"/>
      <c r="ZC15947" s="68"/>
      <c r="ZD15947" s="68"/>
    </row>
    <row r="15948" spans="658:680" x14ac:dyDescent="0.25">
      <c r="YH15948" s="68"/>
      <c r="YI15948" s="68"/>
      <c r="YJ15948" s="68"/>
      <c r="YK15948" s="68"/>
      <c r="YL15948" s="68"/>
      <c r="YM15948" s="68"/>
      <c r="YN15948" s="68"/>
      <c r="YO15948" s="68"/>
      <c r="YP15948" s="68"/>
      <c r="YQ15948" s="68"/>
      <c r="YR15948" s="68"/>
      <c r="YS15948" s="68"/>
      <c r="YT15948" s="68"/>
      <c r="YU15948" s="68"/>
      <c r="YV15948" s="68"/>
      <c r="YW15948" s="68"/>
      <c r="YX15948" s="68">
        <v>8.2385481902843394E-2</v>
      </c>
      <c r="YY15948" s="68"/>
      <c r="YZ15948" s="68"/>
      <c r="ZA15948" s="68"/>
      <c r="ZB15948" s="68"/>
      <c r="ZC15948" s="68"/>
      <c r="ZD15948" s="68"/>
    </row>
    <row r="15949" spans="658:680" x14ac:dyDescent="0.25">
      <c r="YH15949" s="68"/>
      <c r="YI15949" s="68"/>
      <c r="YJ15949" s="68"/>
      <c r="YK15949" s="68"/>
      <c r="YL15949" s="68"/>
      <c r="YM15949" s="68"/>
      <c r="YN15949" s="68"/>
      <c r="YO15949" s="68"/>
      <c r="YP15949" s="68"/>
      <c r="YQ15949" s="68"/>
      <c r="YR15949" s="68"/>
      <c r="YS15949" s="68"/>
      <c r="YT15949" s="68"/>
      <c r="YU15949" s="68"/>
      <c r="YV15949" s="68"/>
      <c r="YW15949" s="68"/>
      <c r="YX15949" s="68">
        <v>8.2355924166430894E-2</v>
      </c>
      <c r="YY15949" s="68"/>
      <c r="YZ15949" s="68"/>
      <c r="ZA15949" s="68"/>
      <c r="ZB15949" s="68"/>
      <c r="ZC15949" s="68"/>
      <c r="ZD15949" s="68"/>
    </row>
    <row r="15950" spans="658:680" x14ac:dyDescent="0.25">
      <c r="YH15950" s="68"/>
      <c r="YI15950" s="68"/>
      <c r="YJ15950" s="68"/>
      <c r="YK15950" s="68"/>
      <c r="YL15950" s="68"/>
      <c r="YM15950" s="68"/>
      <c r="YN15950" s="68"/>
      <c r="YO15950" s="68"/>
      <c r="YP15950" s="68"/>
      <c r="YQ15950" s="68"/>
      <c r="YR15950" s="68"/>
      <c r="YS15950" s="68"/>
      <c r="YT15950" s="68"/>
      <c r="YU15950" s="68"/>
      <c r="YV15950" s="68"/>
      <c r="YW15950" s="68"/>
      <c r="YX15950" s="68">
        <v>8.2322063075166693E-2</v>
      </c>
      <c r="YY15950" s="68"/>
      <c r="YZ15950" s="68"/>
      <c r="ZA15950" s="68"/>
      <c r="ZB15950" s="68"/>
      <c r="ZC15950" s="68"/>
      <c r="ZD15950" s="68"/>
    </row>
    <row r="15951" spans="658:680" x14ac:dyDescent="0.25">
      <c r="YH15951" s="68"/>
      <c r="YI15951" s="68"/>
      <c r="YJ15951" s="68"/>
      <c r="YK15951" s="68"/>
      <c r="YL15951" s="68"/>
      <c r="YM15951" s="68"/>
      <c r="YN15951" s="68"/>
      <c r="YO15951" s="68"/>
      <c r="YP15951" s="68"/>
      <c r="YQ15951" s="68"/>
      <c r="YR15951" s="68"/>
      <c r="YS15951" s="68"/>
      <c r="YT15951" s="68"/>
      <c r="YU15951" s="68"/>
      <c r="YV15951" s="68"/>
      <c r="YW15951" s="68"/>
      <c r="YX15951" s="68">
        <v>8.22970290117781E-2</v>
      </c>
      <c r="YY15951" s="68"/>
      <c r="YZ15951" s="68"/>
      <c r="ZA15951" s="68"/>
      <c r="ZB15951" s="68"/>
      <c r="ZC15951" s="68"/>
      <c r="ZD15951" s="68"/>
    </row>
    <row r="15952" spans="658:680" x14ac:dyDescent="0.25">
      <c r="YH15952" s="68"/>
      <c r="YI15952" s="68"/>
      <c r="YJ15952" s="68"/>
      <c r="YK15952" s="68"/>
      <c r="YL15952" s="68"/>
      <c r="YM15952" s="68"/>
      <c r="YN15952" s="68"/>
      <c r="YO15952" s="68"/>
      <c r="YP15952" s="68"/>
      <c r="YQ15952" s="68"/>
      <c r="YR15952" s="68"/>
      <c r="YS15952" s="68"/>
      <c r="YT15952" s="68"/>
      <c r="YU15952" s="68"/>
      <c r="YV15952" s="68"/>
      <c r="YW15952" s="68"/>
      <c r="YX15952" s="68">
        <v>8.2223923869482698E-2</v>
      </c>
      <c r="YY15952" s="68"/>
      <c r="YZ15952" s="68"/>
      <c r="ZA15952" s="68"/>
      <c r="ZB15952" s="68"/>
      <c r="ZC15952" s="68"/>
      <c r="ZD15952" s="68"/>
    </row>
    <row r="15953" spans="658:680" x14ac:dyDescent="0.25">
      <c r="YH15953" s="68"/>
      <c r="YI15953" s="68"/>
      <c r="YJ15953" s="68"/>
      <c r="YK15953" s="68"/>
      <c r="YL15953" s="68"/>
      <c r="YM15953" s="68"/>
      <c r="YN15953" s="68"/>
      <c r="YO15953" s="68"/>
      <c r="YP15953" s="68"/>
      <c r="YQ15953" s="68"/>
      <c r="YR15953" s="68"/>
      <c r="YS15953" s="68"/>
      <c r="YT15953" s="68"/>
      <c r="YU15953" s="68"/>
      <c r="YV15953" s="68"/>
      <c r="YW15953" s="68"/>
      <c r="YX15953" s="68">
        <v>8.2174379407268003E-2</v>
      </c>
      <c r="YY15953" s="68"/>
      <c r="YZ15953" s="68"/>
      <c r="ZA15953" s="68"/>
      <c r="ZB15953" s="68"/>
      <c r="ZC15953" s="68"/>
      <c r="ZD15953" s="68"/>
    </row>
    <row r="15954" spans="658:680" x14ac:dyDescent="0.25">
      <c r="YH15954" s="68"/>
      <c r="YI15954" s="68"/>
      <c r="YJ15954" s="68"/>
      <c r="YK15954" s="68"/>
      <c r="YL15954" s="68"/>
      <c r="YM15954" s="68"/>
      <c r="YN15954" s="68"/>
      <c r="YO15954" s="68"/>
      <c r="YP15954" s="68"/>
      <c r="YQ15954" s="68"/>
      <c r="YR15954" s="68"/>
      <c r="YS15954" s="68"/>
      <c r="YT15954" s="68"/>
      <c r="YU15954" s="68"/>
      <c r="YV15954" s="68"/>
      <c r="YW15954" s="68"/>
      <c r="YX15954" s="68">
        <v>8.2174379407268003E-2</v>
      </c>
      <c r="YY15954" s="68"/>
      <c r="YZ15954" s="68"/>
      <c r="ZA15954" s="68"/>
      <c r="ZB15954" s="68"/>
      <c r="ZC15954" s="68"/>
      <c r="ZD15954" s="68"/>
    </row>
    <row r="15955" spans="658:680" x14ac:dyDescent="0.25">
      <c r="YH15955" s="68"/>
      <c r="YI15955" s="68"/>
      <c r="YJ15955" s="68"/>
      <c r="YK15955" s="68"/>
      <c r="YL15955" s="68"/>
      <c r="YM15955" s="68"/>
      <c r="YN15955" s="68"/>
      <c r="YO15955" s="68"/>
      <c r="YP15955" s="68"/>
      <c r="YQ15955" s="68"/>
      <c r="YR15955" s="68"/>
      <c r="YS15955" s="68"/>
      <c r="YT15955" s="68"/>
      <c r="YU15955" s="68"/>
      <c r="YV15955" s="68"/>
      <c r="YW15955" s="68"/>
      <c r="YX15955" s="68">
        <v>8.2135119956777303E-2</v>
      </c>
      <c r="YY15955" s="68"/>
      <c r="YZ15955" s="68"/>
      <c r="ZA15955" s="68"/>
      <c r="ZB15955" s="68"/>
      <c r="ZC15955" s="68"/>
      <c r="ZD15955" s="68"/>
    </row>
    <row r="15956" spans="658:680" x14ac:dyDescent="0.25">
      <c r="YH15956" s="68"/>
      <c r="YI15956" s="68"/>
      <c r="YJ15956" s="68"/>
      <c r="YK15956" s="68"/>
      <c r="YL15956" s="68"/>
      <c r="YM15956" s="68"/>
      <c r="YN15956" s="68"/>
      <c r="YO15956" s="68"/>
      <c r="YP15956" s="68"/>
      <c r="YQ15956" s="68"/>
      <c r="YR15956" s="68"/>
      <c r="YS15956" s="68"/>
      <c r="YT15956" s="68"/>
      <c r="YU15956" s="68"/>
      <c r="YV15956" s="68"/>
      <c r="YW15956" s="68"/>
      <c r="YX15956" s="68">
        <v>8.2087735115055002E-2</v>
      </c>
      <c r="YY15956" s="68"/>
      <c r="YZ15956" s="68"/>
      <c r="ZA15956" s="68"/>
      <c r="ZB15956" s="68"/>
      <c r="ZC15956" s="68"/>
      <c r="ZD15956" s="68"/>
    </row>
    <row r="15957" spans="658:680" x14ac:dyDescent="0.25">
      <c r="YH15957" s="68"/>
      <c r="YI15957" s="68"/>
      <c r="YJ15957" s="68"/>
      <c r="YK15957" s="68"/>
      <c r="YL15957" s="68"/>
      <c r="YM15957" s="68"/>
      <c r="YN15957" s="68"/>
      <c r="YO15957" s="68"/>
      <c r="YP15957" s="68"/>
      <c r="YQ15957" s="68"/>
      <c r="YR15957" s="68"/>
      <c r="YS15957" s="68"/>
      <c r="YT15957" s="68"/>
      <c r="YU15957" s="68"/>
      <c r="YV15957" s="68"/>
      <c r="YW15957" s="68"/>
      <c r="YX15957" s="68">
        <v>8.2069243918422602E-2</v>
      </c>
      <c r="YY15957" s="68"/>
      <c r="YZ15957" s="68"/>
      <c r="ZA15957" s="68"/>
      <c r="ZB15957" s="68"/>
      <c r="ZC15957" s="68"/>
      <c r="ZD15957" s="68"/>
    </row>
    <row r="15958" spans="658:680" x14ac:dyDescent="0.25">
      <c r="YH15958" s="68"/>
      <c r="YI15958" s="68"/>
      <c r="YJ15958" s="68"/>
      <c r="YK15958" s="68"/>
      <c r="YL15958" s="68"/>
      <c r="YM15958" s="68"/>
      <c r="YN15958" s="68"/>
      <c r="YO15958" s="68"/>
      <c r="YP15958" s="68"/>
      <c r="YQ15958" s="68"/>
      <c r="YR15958" s="68"/>
      <c r="YS15958" s="68"/>
      <c r="YT15958" s="68"/>
      <c r="YU15958" s="68"/>
      <c r="YV15958" s="68"/>
      <c r="YW15958" s="68"/>
      <c r="YX15958" s="68">
        <v>8.2069243918422602E-2</v>
      </c>
      <c r="YY15958" s="68"/>
      <c r="YZ15958" s="68"/>
      <c r="ZA15958" s="68"/>
      <c r="ZB15958" s="68"/>
      <c r="ZC15958" s="68"/>
      <c r="ZD15958" s="68"/>
    </row>
    <row r="15959" spans="658:680" x14ac:dyDescent="0.25">
      <c r="YH15959" s="68"/>
      <c r="YI15959" s="68"/>
      <c r="YJ15959" s="68"/>
      <c r="YK15959" s="68"/>
      <c r="YL15959" s="68"/>
      <c r="YM15959" s="68"/>
      <c r="YN15959" s="68"/>
      <c r="YO15959" s="68"/>
      <c r="YP15959" s="68"/>
      <c r="YQ15959" s="68"/>
      <c r="YR15959" s="68"/>
      <c r="YS15959" s="68"/>
      <c r="YT15959" s="68"/>
      <c r="YU15959" s="68"/>
      <c r="YV15959" s="68"/>
      <c r="YW15959" s="68"/>
      <c r="YX15959" s="68">
        <v>8.2028565613947904E-2</v>
      </c>
      <c r="YY15959" s="68"/>
      <c r="YZ15959" s="68"/>
      <c r="ZA15959" s="68"/>
      <c r="ZB15959" s="68"/>
      <c r="ZC15959" s="68"/>
      <c r="ZD15959" s="68"/>
    </row>
    <row r="15960" spans="658:680" x14ac:dyDescent="0.25">
      <c r="YH15960" s="68"/>
      <c r="YI15960" s="68"/>
      <c r="YJ15960" s="68"/>
      <c r="YK15960" s="68"/>
      <c r="YL15960" s="68"/>
      <c r="YM15960" s="68"/>
      <c r="YN15960" s="68"/>
      <c r="YO15960" s="68"/>
      <c r="YP15960" s="68"/>
      <c r="YQ15960" s="68"/>
      <c r="YR15960" s="68"/>
      <c r="YS15960" s="68"/>
      <c r="YT15960" s="68"/>
      <c r="YU15960" s="68"/>
      <c r="YV15960" s="68"/>
      <c r="YW15960" s="68"/>
      <c r="YX15960" s="68">
        <v>8.2028565613947904E-2</v>
      </c>
      <c r="YY15960" s="68"/>
      <c r="YZ15960" s="68"/>
      <c r="ZA15960" s="68"/>
      <c r="ZB15960" s="68"/>
      <c r="ZC15960" s="68"/>
      <c r="ZD15960" s="68"/>
    </row>
    <row r="15961" spans="658:680" x14ac:dyDescent="0.25">
      <c r="YH15961" s="68"/>
      <c r="YI15961" s="68"/>
      <c r="YJ15961" s="68"/>
      <c r="YK15961" s="68"/>
      <c r="YL15961" s="68"/>
      <c r="YM15961" s="68"/>
      <c r="YN15961" s="68"/>
      <c r="YO15961" s="68"/>
      <c r="YP15961" s="68"/>
      <c r="YQ15961" s="68"/>
      <c r="YR15961" s="68"/>
      <c r="YS15961" s="68"/>
      <c r="YT15961" s="68"/>
      <c r="YU15961" s="68"/>
      <c r="YV15961" s="68"/>
      <c r="YW15961" s="68"/>
      <c r="YX15961" s="68">
        <v>8.1987661137046294E-2</v>
      </c>
      <c r="YY15961" s="68"/>
      <c r="YZ15961" s="68"/>
      <c r="ZA15961" s="68"/>
      <c r="ZB15961" s="68"/>
      <c r="ZC15961" s="68"/>
      <c r="ZD15961" s="68"/>
    </row>
    <row r="15962" spans="658:680" x14ac:dyDescent="0.25">
      <c r="YH15962" s="68"/>
      <c r="YI15962" s="68"/>
      <c r="YJ15962" s="68"/>
      <c r="YK15962" s="68"/>
      <c r="YL15962" s="68"/>
      <c r="YM15962" s="68"/>
      <c r="YN15962" s="68"/>
      <c r="YO15962" s="68"/>
      <c r="YP15962" s="68"/>
      <c r="YQ15962" s="68"/>
      <c r="YR15962" s="68"/>
      <c r="YS15962" s="68"/>
      <c r="YT15962" s="68"/>
      <c r="YU15962" s="68"/>
      <c r="YV15962" s="68"/>
      <c r="YW15962" s="68"/>
      <c r="YX15962" s="68">
        <v>8.1987661137046294E-2</v>
      </c>
      <c r="YY15962" s="68"/>
      <c r="YZ15962" s="68"/>
      <c r="ZA15962" s="68"/>
      <c r="ZB15962" s="68"/>
      <c r="ZC15962" s="68"/>
      <c r="ZD15962" s="68"/>
    </row>
    <row r="15963" spans="658:680" x14ac:dyDescent="0.25">
      <c r="YH15963" s="68"/>
      <c r="YI15963" s="68"/>
      <c r="YJ15963" s="68"/>
      <c r="YK15963" s="68"/>
      <c r="YL15963" s="68"/>
      <c r="YM15963" s="68"/>
      <c r="YN15963" s="68"/>
      <c r="YO15963" s="68"/>
      <c r="YP15963" s="68"/>
      <c r="YQ15963" s="68"/>
      <c r="YR15963" s="68"/>
      <c r="YS15963" s="68"/>
      <c r="YT15963" s="68"/>
      <c r="YU15963" s="68"/>
      <c r="YV15963" s="68"/>
      <c r="YW15963" s="68"/>
      <c r="YX15963" s="68">
        <v>8.1899784955061103E-2</v>
      </c>
      <c r="YY15963" s="68"/>
      <c r="YZ15963" s="68"/>
      <c r="ZA15963" s="68"/>
      <c r="ZB15963" s="68"/>
      <c r="ZC15963" s="68"/>
      <c r="ZD15963" s="68"/>
    </row>
    <row r="15964" spans="658:680" x14ac:dyDescent="0.25">
      <c r="YH15964" s="68"/>
      <c r="YI15964" s="68"/>
      <c r="YJ15964" s="68"/>
      <c r="YK15964" s="68"/>
      <c r="YL15964" s="68"/>
      <c r="YM15964" s="68"/>
      <c r="YN15964" s="68"/>
      <c r="YO15964" s="68"/>
      <c r="YP15964" s="68"/>
      <c r="YQ15964" s="68"/>
      <c r="YR15964" s="68"/>
      <c r="YS15964" s="68"/>
      <c r="YT15964" s="68"/>
      <c r="YU15964" s="68"/>
      <c r="YV15964" s="68"/>
      <c r="YW15964" s="68"/>
      <c r="YX15964" s="68">
        <v>8.1751314539889194E-2</v>
      </c>
      <c r="YY15964" s="68"/>
      <c r="YZ15964" s="68"/>
      <c r="ZA15964" s="68"/>
      <c r="ZB15964" s="68"/>
      <c r="ZC15964" s="68"/>
      <c r="ZD15964" s="68"/>
    </row>
    <row r="15965" spans="658:680" x14ac:dyDescent="0.25">
      <c r="YH15965" s="68"/>
      <c r="YI15965" s="68"/>
      <c r="YJ15965" s="68"/>
      <c r="YK15965" s="68"/>
      <c r="YL15965" s="68"/>
      <c r="YM15965" s="68"/>
      <c r="YN15965" s="68"/>
      <c r="YO15965" s="68"/>
      <c r="YP15965" s="68"/>
      <c r="YQ15965" s="68"/>
      <c r="YR15965" s="68"/>
      <c r="YS15965" s="68"/>
      <c r="YT15965" s="68"/>
      <c r="YU15965" s="68"/>
      <c r="YV15965" s="68"/>
      <c r="YW15965" s="68"/>
      <c r="YX15965" s="68">
        <v>8.1751314539889194E-2</v>
      </c>
      <c r="YY15965" s="68"/>
      <c r="YZ15965" s="68"/>
      <c r="ZA15965" s="68"/>
      <c r="ZB15965" s="68"/>
      <c r="ZC15965" s="68"/>
      <c r="ZD15965" s="68"/>
    </row>
    <row r="15966" spans="658:680" x14ac:dyDescent="0.25">
      <c r="YH15966" s="68"/>
      <c r="YI15966" s="68"/>
      <c r="YJ15966" s="68"/>
      <c r="YK15966" s="68"/>
      <c r="YL15966" s="68"/>
      <c r="YM15966" s="68"/>
      <c r="YN15966" s="68"/>
      <c r="YO15966" s="68"/>
      <c r="YP15966" s="68"/>
      <c r="YQ15966" s="68"/>
      <c r="YR15966" s="68"/>
      <c r="YS15966" s="68"/>
      <c r="YT15966" s="68"/>
      <c r="YU15966" s="68"/>
      <c r="YV15966" s="68"/>
      <c r="YW15966" s="68"/>
      <c r="YX15966" s="68">
        <v>8.1696015759104804E-2</v>
      </c>
      <c r="YY15966" s="68"/>
      <c r="YZ15966" s="68"/>
      <c r="ZA15966" s="68"/>
      <c r="ZB15966" s="68"/>
      <c r="ZC15966" s="68"/>
      <c r="ZD15966" s="68"/>
    </row>
    <row r="15967" spans="658:680" x14ac:dyDescent="0.25">
      <c r="YH15967" s="68"/>
      <c r="YI15967" s="68"/>
      <c r="YJ15967" s="68"/>
      <c r="YK15967" s="68"/>
      <c r="YL15967" s="68"/>
      <c r="YM15967" s="68"/>
      <c r="YN15967" s="68"/>
      <c r="YO15967" s="68"/>
      <c r="YP15967" s="68"/>
      <c r="YQ15967" s="68"/>
      <c r="YR15967" s="68"/>
      <c r="YS15967" s="68"/>
      <c r="YT15967" s="68"/>
      <c r="YU15967" s="68"/>
      <c r="YV15967" s="68"/>
      <c r="YW15967" s="68"/>
      <c r="YX15967" s="68">
        <v>8.1562655331487002E-2</v>
      </c>
      <c r="YY15967" s="68"/>
      <c r="YZ15967" s="68"/>
      <c r="ZA15967" s="68"/>
      <c r="ZB15967" s="68"/>
      <c r="ZC15967" s="68"/>
      <c r="ZD15967" s="68"/>
    </row>
    <row r="15968" spans="658:680" x14ac:dyDescent="0.25">
      <c r="YH15968" s="68"/>
      <c r="YI15968" s="68"/>
      <c r="YJ15968" s="68"/>
      <c r="YK15968" s="68"/>
      <c r="YL15968" s="68"/>
      <c r="YM15968" s="68"/>
      <c r="YN15968" s="68"/>
      <c r="YO15968" s="68"/>
      <c r="YP15968" s="68"/>
      <c r="YQ15968" s="68"/>
      <c r="YR15968" s="68"/>
      <c r="YS15968" s="68"/>
      <c r="YT15968" s="68"/>
      <c r="YU15968" s="68"/>
      <c r="YV15968" s="68"/>
      <c r="YW15968" s="68"/>
      <c r="YX15968" s="68">
        <v>8.1463389363580899E-2</v>
      </c>
      <c r="YY15968" s="68"/>
      <c r="YZ15968" s="68"/>
      <c r="ZA15968" s="68"/>
      <c r="ZB15968" s="68"/>
      <c r="ZC15968" s="68"/>
      <c r="ZD15968" s="68"/>
    </row>
    <row r="15969" spans="658:680" x14ac:dyDescent="0.25">
      <c r="YH15969" s="68"/>
      <c r="YI15969" s="68"/>
      <c r="YJ15969" s="68"/>
      <c r="YK15969" s="68"/>
      <c r="YL15969" s="68"/>
      <c r="YM15969" s="68"/>
      <c r="YN15969" s="68"/>
      <c r="YO15969" s="68"/>
      <c r="YP15969" s="68"/>
      <c r="YQ15969" s="68"/>
      <c r="YR15969" s="68"/>
      <c r="YS15969" s="68"/>
      <c r="YT15969" s="68"/>
      <c r="YU15969" s="68"/>
      <c r="YV15969" s="68"/>
      <c r="YW15969" s="68"/>
      <c r="YX15969" s="68">
        <v>8.1463389363580899E-2</v>
      </c>
      <c r="YY15969" s="68"/>
      <c r="YZ15969" s="68"/>
      <c r="ZA15969" s="68"/>
      <c r="ZB15969" s="68"/>
      <c r="ZC15969" s="68"/>
      <c r="ZD15969" s="68"/>
    </row>
    <row r="15970" spans="658:680" x14ac:dyDescent="0.25">
      <c r="YH15970" s="68"/>
      <c r="YI15970" s="68"/>
      <c r="YJ15970" s="68"/>
      <c r="YK15970" s="68"/>
      <c r="YL15970" s="68"/>
      <c r="YM15970" s="68"/>
      <c r="YN15970" s="68"/>
      <c r="YO15970" s="68"/>
      <c r="YP15970" s="68"/>
      <c r="YQ15970" s="68"/>
      <c r="YR15970" s="68"/>
      <c r="YS15970" s="68"/>
      <c r="YT15970" s="68"/>
      <c r="YU15970" s="68"/>
      <c r="YV15970" s="68"/>
      <c r="YW15970" s="68"/>
      <c r="YX15970" s="68">
        <v>8.1413402259039994E-2</v>
      </c>
      <c r="YY15970" s="68"/>
      <c r="YZ15970" s="68"/>
      <c r="ZA15970" s="68"/>
      <c r="ZB15970" s="68"/>
      <c r="ZC15970" s="68"/>
      <c r="ZD15970" s="68"/>
    </row>
    <row r="15971" spans="658:680" x14ac:dyDescent="0.25">
      <c r="YH15971" s="68"/>
      <c r="YI15971" s="68"/>
      <c r="YJ15971" s="68"/>
      <c r="YK15971" s="68"/>
      <c r="YL15971" s="68"/>
      <c r="YM15971" s="68"/>
      <c r="YN15971" s="68"/>
      <c r="YO15971" s="68"/>
      <c r="YP15971" s="68"/>
      <c r="YQ15971" s="68"/>
      <c r="YR15971" s="68"/>
      <c r="YS15971" s="68"/>
      <c r="YT15971" s="68"/>
      <c r="YU15971" s="68"/>
      <c r="YV15971" s="68"/>
      <c r="YW15971" s="68"/>
      <c r="YX15971" s="68">
        <v>8.1354537708475394E-2</v>
      </c>
      <c r="YY15971" s="68"/>
      <c r="YZ15971" s="68"/>
      <c r="ZA15971" s="68"/>
      <c r="ZB15971" s="68"/>
      <c r="ZC15971" s="68"/>
      <c r="ZD15971" s="68"/>
    </row>
    <row r="15972" spans="658:680" x14ac:dyDescent="0.25">
      <c r="YH15972" s="68"/>
      <c r="YI15972" s="68"/>
      <c r="YJ15972" s="68"/>
      <c r="YK15972" s="68"/>
      <c r="YL15972" s="68"/>
      <c r="YM15972" s="68"/>
      <c r="YN15972" s="68"/>
      <c r="YO15972" s="68"/>
      <c r="YP15972" s="68"/>
      <c r="YQ15972" s="68"/>
      <c r="YR15972" s="68"/>
      <c r="YS15972" s="68"/>
      <c r="YT15972" s="68"/>
      <c r="YU15972" s="68"/>
      <c r="YV15972" s="68"/>
      <c r="YW15972" s="68"/>
      <c r="YX15972" s="68">
        <v>8.1260332306206995E-2</v>
      </c>
      <c r="YY15972" s="68"/>
      <c r="YZ15972" s="68"/>
      <c r="ZA15972" s="68"/>
      <c r="ZB15972" s="68"/>
      <c r="ZC15972" s="68"/>
      <c r="ZD15972" s="68"/>
    </row>
    <row r="15973" spans="658:680" x14ac:dyDescent="0.25">
      <c r="YH15973" s="68"/>
      <c r="YI15973" s="68"/>
      <c r="YJ15973" s="68"/>
      <c r="YK15973" s="68"/>
      <c r="YL15973" s="68"/>
      <c r="YM15973" s="68"/>
      <c r="YN15973" s="68"/>
      <c r="YO15973" s="68"/>
      <c r="YP15973" s="68"/>
      <c r="YQ15973" s="68"/>
      <c r="YR15973" s="68"/>
      <c r="YS15973" s="68"/>
      <c r="YT15973" s="68"/>
      <c r="YU15973" s="68"/>
      <c r="YV15973" s="68"/>
      <c r="YW15973" s="68"/>
      <c r="YX15973" s="68">
        <v>8.1239296213378998E-2</v>
      </c>
      <c r="YY15973" s="68"/>
      <c r="YZ15973" s="68"/>
      <c r="ZA15973" s="68"/>
      <c r="ZB15973" s="68"/>
      <c r="ZC15973" s="68"/>
      <c r="ZD15973" s="68"/>
    </row>
    <row r="15974" spans="658:680" x14ac:dyDescent="0.25">
      <c r="YH15974" s="68"/>
      <c r="YI15974" s="68"/>
      <c r="YJ15974" s="68"/>
      <c r="YK15974" s="68"/>
      <c r="YL15974" s="68"/>
      <c r="YM15974" s="68"/>
      <c r="YN15974" s="68"/>
      <c r="YO15974" s="68"/>
      <c r="YP15974" s="68"/>
      <c r="YQ15974" s="68"/>
      <c r="YR15974" s="68"/>
      <c r="YS15974" s="68"/>
      <c r="YT15974" s="68"/>
      <c r="YU15974" s="68"/>
      <c r="YV15974" s="68"/>
      <c r="YW15974" s="68"/>
      <c r="YX15974" s="68">
        <v>8.1239296213378998E-2</v>
      </c>
      <c r="YY15974" s="68"/>
      <c r="YZ15974" s="68"/>
      <c r="ZA15974" s="68"/>
      <c r="ZB15974" s="68"/>
      <c r="ZC15974" s="68"/>
      <c r="ZD15974" s="68"/>
    </row>
    <row r="15975" spans="658:680" x14ac:dyDescent="0.25">
      <c r="YH15975" s="68"/>
      <c r="YI15975" s="68"/>
      <c r="YJ15975" s="68"/>
      <c r="YK15975" s="68"/>
      <c r="YL15975" s="68"/>
      <c r="YM15975" s="68"/>
      <c r="YN15975" s="68"/>
      <c r="YO15975" s="68"/>
      <c r="YP15975" s="68"/>
      <c r="YQ15975" s="68"/>
      <c r="YR15975" s="68"/>
      <c r="YS15975" s="68"/>
      <c r="YT15975" s="68"/>
      <c r="YU15975" s="68"/>
      <c r="YV15975" s="68"/>
      <c r="YW15975" s="68"/>
      <c r="YX15975" s="68">
        <v>8.1103200426875993E-2</v>
      </c>
      <c r="YY15975" s="68"/>
      <c r="YZ15975" s="68"/>
      <c r="ZA15975" s="68"/>
      <c r="ZB15975" s="68"/>
      <c r="ZC15975" s="68"/>
      <c r="ZD15975" s="68"/>
    </row>
    <row r="15976" spans="658:680" x14ac:dyDescent="0.25">
      <c r="YH15976" s="68"/>
      <c r="YI15976" s="68"/>
      <c r="YJ15976" s="68"/>
      <c r="YK15976" s="68"/>
      <c r="YL15976" s="68"/>
      <c r="YM15976" s="68"/>
      <c r="YN15976" s="68"/>
      <c r="YO15976" s="68"/>
      <c r="YP15976" s="68"/>
      <c r="YQ15976" s="68"/>
      <c r="YR15976" s="68"/>
      <c r="YS15976" s="68"/>
      <c r="YT15976" s="68"/>
      <c r="YU15976" s="68"/>
      <c r="YV15976" s="68"/>
      <c r="YW15976" s="68"/>
      <c r="YX15976" s="68">
        <v>8.1103200426875993E-2</v>
      </c>
      <c r="YY15976" s="68"/>
      <c r="YZ15976" s="68"/>
      <c r="ZA15976" s="68"/>
      <c r="ZB15976" s="68"/>
      <c r="ZC15976" s="68"/>
      <c r="ZD15976" s="68"/>
    </row>
    <row r="15977" spans="658:680" x14ac:dyDescent="0.25">
      <c r="YH15977" s="68"/>
      <c r="YI15977" s="68"/>
      <c r="YJ15977" s="68"/>
      <c r="YK15977" s="68"/>
      <c r="YL15977" s="68"/>
      <c r="YM15977" s="68"/>
      <c r="YN15977" s="68"/>
      <c r="YO15977" s="68"/>
      <c r="YP15977" s="68"/>
      <c r="YQ15977" s="68"/>
      <c r="YR15977" s="68"/>
      <c r="YS15977" s="68"/>
      <c r="YT15977" s="68"/>
      <c r="YU15977" s="68"/>
      <c r="YV15977" s="68"/>
      <c r="YW15977" s="68"/>
      <c r="YX15977" s="68">
        <v>8.0963640047626198E-2</v>
      </c>
      <c r="YY15977" s="68"/>
      <c r="YZ15977" s="68"/>
      <c r="ZA15977" s="68"/>
      <c r="ZB15977" s="68"/>
      <c r="ZC15977" s="68"/>
      <c r="ZD15977" s="68"/>
    </row>
    <row r="15978" spans="658:680" x14ac:dyDescent="0.25">
      <c r="YH15978" s="68"/>
      <c r="YI15978" s="68"/>
      <c r="YJ15978" s="68"/>
      <c r="YK15978" s="68"/>
      <c r="YL15978" s="68"/>
      <c r="YM15978" s="68"/>
      <c r="YN15978" s="68"/>
      <c r="YO15978" s="68"/>
      <c r="YP15978" s="68"/>
      <c r="YQ15978" s="68"/>
      <c r="YR15978" s="68"/>
      <c r="YS15978" s="68"/>
      <c r="YT15978" s="68"/>
      <c r="YU15978" s="68"/>
      <c r="YV15978" s="68"/>
      <c r="YW15978" s="68"/>
      <c r="YX15978" s="68">
        <v>8.0941541895573399E-2</v>
      </c>
      <c r="YY15978" s="68"/>
      <c r="YZ15978" s="68"/>
      <c r="ZA15978" s="68"/>
      <c r="ZB15978" s="68"/>
      <c r="ZC15978" s="68"/>
      <c r="ZD15978" s="68"/>
    </row>
    <row r="15979" spans="658:680" x14ac:dyDescent="0.25">
      <c r="YH15979" s="68"/>
      <c r="YI15979" s="68"/>
      <c r="YJ15979" s="68"/>
      <c r="YK15979" s="68"/>
      <c r="YL15979" s="68"/>
      <c r="YM15979" s="68"/>
      <c r="YN15979" s="68"/>
      <c r="YO15979" s="68"/>
      <c r="YP15979" s="68"/>
      <c r="YQ15979" s="68"/>
      <c r="YR15979" s="68"/>
      <c r="YS15979" s="68"/>
      <c r="YT15979" s="68"/>
      <c r="YU15979" s="68"/>
      <c r="YV15979" s="68"/>
      <c r="YW15979" s="68"/>
      <c r="YX15979" s="68">
        <v>8.07713564429174E-2</v>
      </c>
      <c r="YY15979" s="68"/>
      <c r="YZ15979" s="68"/>
      <c r="ZA15979" s="68"/>
      <c r="ZB15979" s="68"/>
      <c r="ZC15979" s="68"/>
      <c r="ZD15979" s="68"/>
    </row>
    <row r="15980" spans="658:680" x14ac:dyDescent="0.25">
      <c r="YH15980" s="68"/>
      <c r="YI15980" s="68"/>
      <c r="YJ15980" s="68"/>
      <c r="YK15980" s="68"/>
      <c r="YL15980" s="68"/>
      <c r="YM15980" s="68"/>
      <c r="YN15980" s="68"/>
      <c r="YO15980" s="68"/>
      <c r="YP15980" s="68"/>
      <c r="YQ15980" s="68"/>
      <c r="YR15980" s="68"/>
      <c r="YS15980" s="68"/>
      <c r="YT15980" s="68"/>
      <c r="YU15980" s="68"/>
      <c r="YV15980" s="68"/>
      <c r="YW15980" s="68"/>
      <c r="YX15980" s="68">
        <v>8.07713564429174E-2</v>
      </c>
      <c r="YY15980" s="68"/>
      <c r="YZ15980" s="68"/>
      <c r="ZA15980" s="68"/>
      <c r="ZB15980" s="68"/>
      <c r="ZC15980" s="68"/>
      <c r="ZD15980" s="68"/>
    </row>
    <row r="15981" spans="658:680" x14ac:dyDescent="0.25">
      <c r="YH15981" s="68"/>
      <c r="YI15981" s="68"/>
      <c r="YJ15981" s="68"/>
      <c r="YK15981" s="68"/>
      <c r="YL15981" s="68"/>
      <c r="YM15981" s="68"/>
      <c r="YN15981" s="68"/>
      <c r="YO15981" s="68"/>
      <c r="YP15981" s="68"/>
      <c r="YQ15981" s="68"/>
      <c r="YR15981" s="68"/>
      <c r="YS15981" s="68"/>
      <c r="YT15981" s="68"/>
      <c r="YU15981" s="68"/>
      <c r="YV15981" s="68"/>
      <c r="YW15981" s="68"/>
      <c r="YX15981" s="68">
        <v>8.0718526093083803E-2</v>
      </c>
      <c r="YY15981" s="68"/>
      <c r="YZ15981" s="68"/>
      <c r="ZA15981" s="68"/>
      <c r="ZB15981" s="68"/>
      <c r="ZC15981" s="68"/>
      <c r="ZD15981" s="68"/>
    </row>
    <row r="15982" spans="658:680" x14ac:dyDescent="0.25">
      <c r="YH15982" s="68"/>
      <c r="YI15982" s="68"/>
      <c r="YJ15982" s="68"/>
      <c r="YK15982" s="68"/>
      <c r="YL15982" s="68"/>
      <c r="YM15982" s="68"/>
      <c r="YN15982" s="68"/>
      <c r="YO15982" s="68"/>
      <c r="YP15982" s="68"/>
      <c r="YQ15982" s="68"/>
      <c r="YR15982" s="68"/>
      <c r="YS15982" s="68"/>
      <c r="YT15982" s="68"/>
      <c r="YU15982" s="68"/>
      <c r="YV15982" s="68"/>
      <c r="YW15982" s="68"/>
      <c r="YX15982" s="68">
        <v>8.0718526093083803E-2</v>
      </c>
      <c r="YY15982" s="68"/>
      <c r="YZ15982" s="68"/>
      <c r="ZA15982" s="68"/>
      <c r="ZB15982" s="68"/>
      <c r="ZC15982" s="68"/>
      <c r="ZD15982" s="68"/>
    </row>
    <row r="15983" spans="658:680" x14ac:dyDescent="0.25">
      <c r="YH15983" s="68"/>
      <c r="YI15983" s="68"/>
      <c r="YJ15983" s="68"/>
      <c r="YK15983" s="68"/>
      <c r="YL15983" s="68"/>
      <c r="YM15983" s="68"/>
      <c r="YN15983" s="68"/>
      <c r="YO15983" s="68"/>
      <c r="YP15983" s="68"/>
      <c r="YQ15983" s="68"/>
      <c r="YR15983" s="68"/>
      <c r="YS15983" s="68"/>
      <c r="YT15983" s="68"/>
      <c r="YU15983" s="68"/>
      <c r="YV15983" s="68"/>
      <c r="YW15983" s="68"/>
      <c r="YX15983" s="68">
        <v>8.0704752988045206E-2</v>
      </c>
      <c r="YY15983" s="68"/>
      <c r="YZ15983" s="68"/>
      <c r="ZA15983" s="68"/>
      <c r="ZB15983" s="68"/>
      <c r="ZC15983" s="68"/>
      <c r="ZD15983" s="68"/>
    </row>
    <row r="15984" spans="658:680" x14ac:dyDescent="0.25">
      <c r="YH15984" s="68"/>
      <c r="YI15984" s="68"/>
      <c r="YJ15984" s="68"/>
      <c r="YK15984" s="68"/>
      <c r="YL15984" s="68"/>
      <c r="YM15984" s="68"/>
      <c r="YN15984" s="68"/>
      <c r="YO15984" s="68"/>
      <c r="YP15984" s="68"/>
      <c r="YQ15984" s="68"/>
      <c r="YR15984" s="68"/>
      <c r="YS15984" s="68"/>
      <c r="YT15984" s="68"/>
      <c r="YU15984" s="68"/>
      <c r="YV15984" s="68"/>
      <c r="YW15984" s="68"/>
      <c r="YX15984" s="68">
        <v>8.0656340707141103E-2</v>
      </c>
      <c r="YY15984" s="68"/>
      <c r="YZ15984" s="68"/>
      <c r="ZA15984" s="68"/>
      <c r="ZB15984" s="68"/>
      <c r="ZC15984" s="68"/>
      <c r="ZD15984" s="68"/>
    </row>
    <row r="15985" spans="658:680" x14ac:dyDescent="0.25">
      <c r="YH15985" s="68"/>
      <c r="YI15985" s="68"/>
      <c r="YJ15985" s="68"/>
      <c r="YK15985" s="68"/>
      <c r="YL15985" s="68"/>
      <c r="YM15985" s="68"/>
      <c r="YN15985" s="68"/>
      <c r="YO15985" s="68"/>
      <c r="YP15985" s="68"/>
      <c r="YQ15985" s="68"/>
      <c r="YR15985" s="68"/>
      <c r="YS15985" s="68"/>
      <c r="YT15985" s="68"/>
      <c r="YU15985" s="68"/>
      <c r="YV15985" s="68"/>
      <c r="YW15985" s="68"/>
      <c r="YX15985" s="68">
        <v>8.0591343258046996E-2</v>
      </c>
      <c r="YY15985" s="68"/>
      <c r="YZ15985" s="68"/>
      <c r="ZA15985" s="68"/>
      <c r="ZB15985" s="68"/>
      <c r="ZC15985" s="68"/>
      <c r="ZD15985" s="68"/>
    </row>
    <row r="15986" spans="658:680" x14ac:dyDescent="0.25">
      <c r="YH15986" s="68"/>
      <c r="YI15986" s="68"/>
      <c r="YJ15986" s="68"/>
      <c r="YK15986" s="68"/>
      <c r="YL15986" s="68"/>
      <c r="YM15986" s="68"/>
      <c r="YN15986" s="68"/>
      <c r="YO15986" s="68"/>
      <c r="YP15986" s="68"/>
      <c r="YQ15986" s="68"/>
      <c r="YR15986" s="68"/>
      <c r="YS15986" s="68"/>
      <c r="YT15986" s="68"/>
      <c r="YU15986" s="68"/>
      <c r="YV15986" s="68"/>
      <c r="YW15986" s="68"/>
      <c r="YX15986" s="68">
        <v>8.0591343258046996E-2</v>
      </c>
      <c r="YY15986" s="68"/>
      <c r="YZ15986" s="68"/>
      <c r="ZA15986" s="68"/>
      <c r="ZB15986" s="68"/>
      <c r="ZC15986" s="68"/>
      <c r="ZD15986" s="68"/>
    </row>
    <row r="15987" spans="658:680" x14ac:dyDescent="0.25">
      <c r="YH15987" s="68"/>
      <c r="YI15987" s="68"/>
      <c r="YJ15987" s="68"/>
      <c r="YK15987" s="68"/>
      <c r="YL15987" s="68"/>
      <c r="YM15987" s="68"/>
      <c r="YN15987" s="68"/>
      <c r="YO15987" s="68"/>
      <c r="YP15987" s="68"/>
      <c r="YQ15987" s="68"/>
      <c r="YR15987" s="68"/>
      <c r="YS15987" s="68"/>
      <c r="YT15987" s="68"/>
      <c r="YU15987" s="68"/>
      <c r="YV15987" s="68"/>
      <c r="YW15987" s="68"/>
      <c r="YX15987" s="68">
        <v>8.0512433746108406E-2</v>
      </c>
      <c r="YY15987" s="68"/>
      <c r="YZ15987" s="68"/>
      <c r="ZA15987" s="68"/>
      <c r="ZB15987" s="68"/>
      <c r="ZC15987" s="68"/>
      <c r="ZD15987" s="68"/>
    </row>
    <row r="15988" spans="658:680" x14ac:dyDescent="0.25">
      <c r="YH15988" s="68"/>
      <c r="YI15988" s="68"/>
      <c r="YJ15988" s="68"/>
      <c r="YK15988" s="68"/>
      <c r="YL15988" s="68"/>
      <c r="YM15988" s="68"/>
      <c r="YN15988" s="68"/>
      <c r="YO15988" s="68"/>
      <c r="YP15988" s="68"/>
      <c r="YQ15988" s="68"/>
      <c r="YR15988" s="68"/>
      <c r="YS15988" s="68"/>
      <c r="YT15988" s="68"/>
      <c r="YU15988" s="68"/>
      <c r="YV15988" s="68"/>
      <c r="YW15988" s="68"/>
      <c r="YX15988" s="68">
        <v>8.0444330452429505E-2</v>
      </c>
      <c r="YY15988" s="68"/>
      <c r="YZ15988" s="68"/>
      <c r="ZA15988" s="68"/>
      <c r="ZB15988" s="68"/>
      <c r="ZC15988" s="68"/>
      <c r="ZD15988" s="68"/>
    </row>
    <row r="15989" spans="658:680" x14ac:dyDescent="0.25">
      <c r="YH15989" s="68"/>
      <c r="YI15989" s="68"/>
      <c r="YJ15989" s="68"/>
      <c r="YK15989" s="68"/>
      <c r="YL15989" s="68"/>
      <c r="YM15989" s="68"/>
      <c r="YN15989" s="68"/>
      <c r="YO15989" s="68"/>
      <c r="YP15989" s="68"/>
      <c r="YQ15989" s="68"/>
      <c r="YR15989" s="68"/>
      <c r="YS15989" s="68"/>
      <c r="YT15989" s="68"/>
      <c r="YU15989" s="68"/>
      <c r="YV15989" s="68"/>
      <c r="YW15989" s="68"/>
      <c r="YX15989" s="68">
        <v>8.0427785334911198E-2</v>
      </c>
      <c r="YY15989" s="68"/>
      <c r="YZ15989" s="68"/>
      <c r="ZA15989" s="68"/>
      <c r="ZB15989" s="68"/>
      <c r="ZC15989" s="68"/>
      <c r="ZD15989" s="68"/>
    </row>
    <row r="15990" spans="658:680" x14ac:dyDescent="0.25">
      <c r="YH15990" s="68"/>
      <c r="YI15990" s="68"/>
      <c r="YJ15990" s="68"/>
      <c r="YK15990" s="68"/>
      <c r="YL15990" s="68"/>
      <c r="YM15990" s="68"/>
      <c r="YN15990" s="68"/>
      <c r="YO15990" s="68"/>
      <c r="YP15990" s="68"/>
      <c r="YQ15990" s="68"/>
      <c r="YR15990" s="68"/>
      <c r="YS15990" s="68"/>
      <c r="YT15990" s="68"/>
      <c r="YU15990" s="68"/>
      <c r="YV15990" s="68"/>
      <c r="YW15990" s="68"/>
      <c r="YX15990" s="68">
        <v>8.0313683366910693E-2</v>
      </c>
      <c r="YY15990" s="68"/>
      <c r="YZ15990" s="68"/>
      <c r="ZA15990" s="68"/>
      <c r="ZB15990" s="68"/>
      <c r="ZC15990" s="68"/>
      <c r="ZD15990" s="68"/>
    </row>
    <row r="15991" spans="658:680" x14ac:dyDescent="0.25">
      <c r="YH15991" s="68"/>
      <c r="YI15991" s="68"/>
      <c r="YJ15991" s="68"/>
      <c r="YK15991" s="68"/>
      <c r="YL15991" s="68"/>
      <c r="YM15991" s="68"/>
      <c r="YN15991" s="68"/>
      <c r="YO15991" s="68"/>
      <c r="YP15991" s="68"/>
      <c r="YQ15991" s="68"/>
      <c r="YR15991" s="68"/>
      <c r="YS15991" s="68"/>
      <c r="YT15991" s="68"/>
      <c r="YU15991" s="68"/>
      <c r="YV15991" s="68"/>
      <c r="YW15991" s="68"/>
      <c r="YX15991" s="68">
        <v>8.0257216432990899E-2</v>
      </c>
      <c r="YY15991" s="68"/>
      <c r="YZ15991" s="68"/>
      <c r="ZA15991" s="68"/>
      <c r="ZB15991" s="68"/>
      <c r="ZC15991" s="68"/>
      <c r="ZD15991" s="68"/>
    </row>
    <row r="15992" spans="658:680" x14ac:dyDescent="0.25">
      <c r="YH15992" s="68"/>
      <c r="YI15992" s="68"/>
      <c r="YJ15992" s="68"/>
      <c r="YK15992" s="68"/>
      <c r="YL15992" s="68"/>
      <c r="YM15992" s="68"/>
      <c r="YN15992" s="68"/>
      <c r="YO15992" s="68"/>
      <c r="YP15992" s="68"/>
      <c r="YQ15992" s="68"/>
      <c r="YR15992" s="68"/>
      <c r="YS15992" s="68"/>
      <c r="YT15992" s="68"/>
      <c r="YU15992" s="68"/>
      <c r="YV15992" s="68"/>
      <c r="YW15992" s="68"/>
      <c r="YX15992" s="68">
        <v>8.0215646668011495E-2</v>
      </c>
      <c r="YY15992" s="68"/>
      <c r="YZ15992" s="68"/>
      <c r="ZA15992" s="68"/>
      <c r="ZB15992" s="68"/>
      <c r="ZC15992" s="68"/>
      <c r="ZD15992" s="68"/>
    </row>
    <row r="15993" spans="658:680" x14ac:dyDescent="0.25">
      <c r="YH15993" s="68"/>
      <c r="YI15993" s="68"/>
      <c r="YJ15993" s="68"/>
      <c r="YK15993" s="68"/>
      <c r="YL15993" s="68"/>
      <c r="YM15993" s="68"/>
      <c r="YN15993" s="68"/>
      <c r="YO15993" s="68"/>
      <c r="YP15993" s="68"/>
      <c r="YQ15993" s="68"/>
      <c r="YR15993" s="68"/>
      <c r="YS15993" s="68"/>
      <c r="YT15993" s="68"/>
      <c r="YU15993" s="68"/>
      <c r="YV15993" s="68"/>
      <c r="YW15993" s="68"/>
      <c r="YX15993" s="68">
        <v>8.0201365730115701E-2</v>
      </c>
      <c r="YY15993" s="68"/>
      <c r="YZ15993" s="68"/>
      <c r="ZA15993" s="68"/>
      <c r="ZB15993" s="68"/>
      <c r="ZC15993" s="68"/>
      <c r="ZD15993" s="68"/>
    </row>
    <row r="15994" spans="658:680" x14ac:dyDescent="0.25">
      <c r="YH15994" s="68"/>
      <c r="YI15994" s="68"/>
      <c r="YJ15994" s="68"/>
      <c r="YK15994" s="68"/>
      <c r="YL15994" s="68"/>
      <c r="YM15994" s="68"/>
      <c r="YN15994" s="68"/>
      <c r="YO15994" s="68"/>
      <c r="YP15994" s="68"/>
      <c r="YQ15994" s="68"/>
      <c r="YR15994" s="68"/>
      <c r="YS15994" s="68"/>
      <c r="YT15994" s="68"/>
      <c r="YU15994" s="68"/>
      <c r="YV15994" s="68"/>
      <c r="YW15994" s="68"/>
      <c r="YX15994" s="68">
        <v>8.0201365730115701E-2</v>
      </c>
      <c r="YY15994" s="68"/>
      <c r="YZ15994" s="68"/>
      <c r="ZA15994" s="68"/>
      <c r="ZB15994" s="68"/>
      <c r="ZC15994" s="68"/>
      <c r="ZD15994" s="68"/>
    </row>
    <row r="15995" spans="658:680" x14ac:dyDescent="0.25">
      <c r="YH15995" s="68"/>
      <c r="YI15995" s="68"/>
      <c r="YJ15995" s="68"/>
      <c r="YK15995" s="68"/>
      <c r="YL15995" s="68"/>
      <c r="YM15995" s="68"/>
      <c r="YN15995" s="68"/>
      <c r="YO15995" s="68"/>
      <c r="YP15995" s="68"/>
      <c r="YQ15995" s="68"/>
      <c r="YR15995" s="68"/>
      <c r="YS15995" s="68"/>
      <c r="YT15995" s="68"/>
      <c r="YU15995" s="68"/>
      <c r="YV15995" s="68"/>
      <c r="YW15995" s="68"/>
      <c r="YX15995" s="68">
        <v>8.0171319205939603E-2</v>
      </c>
      <c r="YY15995" s="68"/>
      <c r="YZ15995" s="68"/>
      <c r="ZA15995" s="68"/>
      <c r="ZB15995" s="68"/>
      <c r="ZC15995" s="68"/>
      <c r="ZD15995" s="68"/>
    </row>
    <row r="15996" spans="658:680" x14ac:dyDescent="0.25">
      <c r="YH15996" s="68"/>
      <c r="YI15996" s="68"/>
      <c r="YJ15996" s="68"/>
      <c r="YK15996" s="68"/>
      <c r="YL15996" s="68"/>
      <c r="YM15996" s="68"/>
      <c r="YN15996" s="68"/>
      <c r="YO15996" s="68"/>
      <c r="YP15996" s="68"/>
      <c r="YQ15996" s="68"/>
      <c r="YR15996" s="68"/>
      <c r="YS15996" s="68"/>
      <c r="YT15996" s="68"/>
      <c r="YU15996" s="68"/>
      <c r="YV15996" s="68"/>
      <c r="YW15996" s="68"/>
      <c r="YX15996" s="68">
        <v>8.0152696309071694E-2</v>
      </c>
      <c r="YY15996" s="68"/>
      <c r="YZ15996" s="68"/>
      <c r="ZA15996" s="68"/>
      <c r="ZB15996" s="68"/>
      <c r="ZC15996" s="68"/>
      <c r="ZD15996" s="68"/>
    </row>
    <row r="15997" spans="658:680" x14ac:dyDescent="0.25">
      <c r="YH15997" s="68"/>
      <c r="YI15997" s="68"/>
      <c r="YJ15997" s="68"/>
      <c r="YK15997" s="68"/>
      <c r="YL15997" s="68"/>
      <c r="YM15997" s="68"/>
      <c r="YN15997" s="68"/>
      <c r="YO15997" s="68"/>
      <c r="YP15997" s="68"/>
      <c r="YQ15997" s="68"/>
      <c r="YR15997" s="68"/>
      <c r="YS15997" s="68"/>
      <c r="YT15997" s="68"/>
      <c r="YU15997" s="68"/>
      <c r="YV15997" s="68"/>
      <c r="YW15997" s="68"/>
      <c r="YX15997" s="68">
        <v>8.0148239743421598E-2</v>
      </c>
      <c r="YY15997" s="68"/>
      <c r="YZ15997" s="68"/>
      <c r="ZA15997" s="68"/>
      <c r="ZB15997" s="68"/>
      <c r="ZC15997" s="68"/>
      <c r="ZD15997" s="68"/>
    </row>
    <row r="15998" spans="658:680" x14ac:dyDescent="0.25">
      <c r="YH15998" s="68"/>
      <c r="YI15998" s="68"/>
      <c r="YJ15998" s="68"/>
      <c r="YK15998" s="68"/>
      <c r="YL15998" s="68"/>
      <c r="YM15998" s="68"/>
      <c r="YN15998" s="68"/>
      <c r="YO15998" s="68"/>
      <c r="YP15998" s="68"/>
      <c r="YQ15998" s="68"/>
      <c r="YR15998" s="68"/>
      <c r="YS15998" s="68"/>
      <c r="YT15998" s="68"/>
      <c r="YU15998" s="68"/>
      <c r="YV15998" s="68"/>
      <c r="YW15998" s="68"/>
      <c r="YX15998" s="68">
        <v>8.0148239743421598E-2</v>
      </c>
      <c r="YY15998" s="68"/>
      <c r="YZ15998" s="68"/>
      <c r="ZA15998" s="68"/>
      <c r="ZB15998" s="68"/>
      <c r="ZC15998" s="68"/>
      <c r="ZD15998" s="68"/>
    </row>
    <row r="15999" spans="658:680" x14ac:dyDescent="0.25">
      <c r="YH15999" s="68"/>
      <c r="YI15999" s="68"/>
      <c r="YJ15999" s="68"/>
      <c r="YK15999" s="68"/>
      <c r="YL15999" s="68"/>
      <c r="YM15999" s="68"/>
      <c r="YN15999" s="68"/>
      <c r="YO15999" s="68"/>
      <c r="YP15999" s="68"/>
      <c r="YQ15999" s="68"/>
      <c r="YR15999" s="68"/>
      <c r="YS15999" s="68"/>
      <c r="YT15999" s="68"/>
      <c r="YU15999" s="68"/>
      <c r="YV15999" s="68"/>
      <c r="YW15999" s="68"/>
      <c r="YX15999" s="68">
        <v>8.0127838913926899E-2</v>
      </c>
      <c r="YY15999" s="68"/>
      <c r="YZ15999" s="68"/>
      <c r="ZA15999" s="68"/>
      <c r="ZB15999" s="68"/>
      <c r="ZC15999" s="68"/>
      <c r="ZD15999" s="68"/>
    </row>
    <row r="16000" spans="658:680" x14ac:dyDescent="0.25">
      <c r="YH16000" s="68"/>
      <c r="YI16000" s="68"/>
      <c r="YJ16000" s="68"/>
      <c r="YK16000" s="68"/>
      <c r="YL16000" s="68"/>
      <c r="YM16000" s="68"/>
      <c r="YN16000" s="68"/>
      <c r="YO16000" s="68"/>
      <c r="YP16000" s="68"/>
      <c r="YQ16000" s="68"/>
      <c r="YR16000" s="68"/>
      <c r="YS16000" s="68"/>
      <c r="YT16000" s="68"/>
      <c r="YU16000" s="68"/>
      <c r="YV16000" s="68"/>
      <c r="YW16000" s="68"/>
      <c r="YX16000" s="68">
        <v>8.0001568885783497E-2</v>
      </c>
      <c r="YY16000" s="68"/>
      <c r="YZ16000" s="68"/>
      <c r="ZA16000" s="68"/>
      <c r="ZB16000" s="68"/>
      <c r="ZC16000" s="68"/>
      <c r="ZD16000" s="68"/>
    </row>
    <row r="16001" spans="658:680" x14ac:dyDescent="0.25">
      <c r="YH16001" s="68"/>
      <c r="YI16001" s="68"/>
      <c r="YJ16001" s="68"/>
      <c r="YK16001" s="68"/>
      <c r="YL16001" s="68"/>
      <c r="YM16001" s="68"/>
      <c r="YN16001" s="68"/>
      <c r="YO16001" s="68"/>
      <c r="YP16001" s="68"/>
      <c r="YQ16001" s="68"/>
      <c r="YR16001" s="68"/>
      <c r="YS16001" s="68"/>
      <c r="YT16001" s="68"/>
      <c r="YU16001" s="68"/>
      <c r="YV16001" s="68"/>
      <c r="YW16001" s="68"/>
      <c r="YX16001" s="68">
        <v>7.9964548964480506E-2</v>
      </c>
      <c r="YY16001" s="68"/>
      <c r="YZ16001" s="68"/>
      <c r="ZA16001" s="68"/>
      <c r="ZB16001" s="68"/>
      <c r="ZC16001" s="68"/>
      <c r="ZD16001" s="68"/>
    </row>
    <row r="16002" spans="658:680" x14ac:dyDescent="0.25">
      <c r="YH16002" s="68"/>
      <c r="YI16002" s="68"/>
      <c r="YJ16002" s="68"/>
      <c r="YK16002" s="68"/>
      <c r="YL16002" s="68"/>
      <c r="YM16002" s="68"/>
      <c r="YN16002" s="68"/>
      <c r="YO16002" s="68"/>
      <c r="YP16002" s="68"/>
      <c r="YQ16002" s="68"/>
      <c r="YR16002" s="68"/>
      <c r="YS16002" s="68"/>
      <c r="YT16002" s="68"/>
      <c r="YU16002" s="68"/>
      <c r="YV16002" s="68"/>
      <c r="YW16002" s="68"/>
      <c r="YX16002" s="68">
        <v>7.9946151857686595E-2</v>
      </c>
      <c r="YY16002" s="68"/>
      <c r="YZ16002" s="68"/>
      <c r="ZA16002" s="68"/>
      <c r="ZB16002" s="68"/>
      <c r="ZC16002" s="68"/>
      <c r="ZD16002" s="68"/>
    </row>
    <row r="16003" spans="658:680" x14ac:dyDescent="0.25">
      <c r="YH16003" s="68"/>
      <c r="YI16003" s="68"/>
      <c r="YJ16003" s="68"/>
      <c r="YK16003" s="68"/>
      <c r="YL16003" s="68"/>
      <c r="YM16003" s="68"/>
      <c r="YN16003" s="68"/>
      <c r="YO16003" s="68"/>
      <c r="YP16003" s="68"/>
      <c r="YQ16003" s="68"/>
      <c r="YR16003" s="68"/>
      <c r="YS16003" s="68"/>
      <c r="YT16003" s="68"/>
      <c r="YU16003" s="68"/>
      <c r="YV16003" s="68"/>
      <c r="YW16003" s="68"/>
      <c r="YX16003" s="68">
        <v>7.9855900964855994E-2</v>
      </c>
      <c r="YY16003" s="68"/>
      <c r="YZ16003" s="68"/>
      <c r="ZA16003" s="68"/>
      <c r="ZB16003" s="68"/>
      <c r="ZC16003" s="68"/>
      <c r="ZD16003" s="68"/>
    </row>
    <row r="16004" spans="658:680" x14ac:dyDescent="0.25">
      <c r="YH16004" s="68"/>
      <c r="YI16004" s="68"/>
      <c r="YJ16004" s="68"/>
      <c r="YK16004" s="68"/>
      <c r="YL16004" s="68"/>
      <c r="YM16004" s="68"/>
      <c r="YN16004" s="68"/>
      <c r="YO16004" s="68"/>
      <c r="YP16004" s="68"/>
      <c r="YQ16004" s="68"/>
      <c r="YR16004" s="68"/>
      <c r="YS16004" s="68"/>
      <c r="YT16004" s="68"/>
      <c r="YU16004" s="68"/>
      <c r="YV16004" s="68"/>
      <c r="YW16004" s="68"/>
      <c r="YX16004" s="68">
        <v>7.9727697520294294E-2</v>
      </c>
      <c r="YY16004" s="68"/>
      <c r="YZ16004" s="68"/>
      <c r="ZA16004" s="68"/>
      <c r="ZB16004" s="68"/>
      <c r="ZC16004" s="68"/>
      <c r="ZD16004" s="68"/>
    </row>
    <row r="16005" spans="658:680" x14ac:dyDescent="0.25">
      <c r="YH16005" s="68"/>
      <c r="YI16005" s="68"/>
      <c r="YJ16005" s="68"/>
      <c r="YK16005" s="68"/>
      <c r="YL16005" s="68"/>
      <c r="YM16005" s="68"/>
      <c r="YN16005" s="68"/>
      <c r="YO16005" s="68"/>
      <c r="YP16005" s="68"/>
      <c r="YQ16005" s="68"/>
      <c r="YR16005" s="68"/>
      <c r="YS16005" s="68"/>
      <c r="YT16005" s="68"/>
      <c r="YU16005" s="68"/>
      <c r="YV16005" s="68"/>
      <c r="YW16005" s="68"/>
      <c r="YX16005" s="68">
        <v>7.9703463001006003E-2</v>
      </c>
      <c r="YY16005" s="68"/>
      <c r="YZ16005" s="68"/>
      <c r="ZA16005" s="68"/>
      <c r="ZB16005" s="68"/>
      <c r="ZC16005" s="68"/>
      <c r="ZD16005" s="68"/>
    </row>
    <row r="16006" spans="658:680" x14ac:dyDescent="0.25">
      <c r="YH16006" s="68"/>
      <c r="YI16006" s="68"/>
      <c r="YJ16006" s="68"/>
      <c r="YK16006" s="68"/>
      <c r="YL16006" s="68"/>
      <c r="YM16006" s="68"/>
      <c r="YN16006" s="68"/>
      <c r="YO16006" s="68"/>
      <c r="YP16006" s="68"/>
      <c r="YQ16006" s="68"/>
      <c r="YR16006" s="68"/>
      <c r="YS16006" s="68"/>
      <c r="YT16006" s="68"/>
      <c r="YU16006" s="68"/>
      <c r="YV16006" s="68"/>
      <c r="YW16006" s="68"/>
      <c r="YX16006" s="68">
        <v>7.9703463001006003E-2</v>
      </c>
      <c r="YY16006" s="68"/>
      <c r="YZ16006" s="68"/>
      <c r="ZA16006" s="68"/>
      <c r="ZB16006" s="68"/>
      <c r="ZC16006" s="68"/>
      <c r="ZD16006" s="68"/>
    </row>
    <row r="16007" spans="658:680" x14ac:dyDescent="0.25">
      <c r="YH16007" s="68"/>
      <c r="YI16007" s="68"/>
      <c r="YJ16007" s="68"/>
      <c r="YK16007" s="68"/>
      <c r="YL16007" s="68"/>
      <c r="YM16007" s="68"/>
      <c r="YN16007" s="68"/>
      <c r="YO16007" s="68"/>
      <c r="YP16007" s="68"/>
      <c r="YQ16007" s="68"/>
      <c r="YR16007" s="68"/>
      <c r="YS16007" s="68"/>
      <c r="YT16007" s="68"/>
      <c r="YU16007" s="68"/>
      <c r="YV16007" s="68"/>
      <c r="YW16007" s="68"/>
      <c r="YX16007" s="68">
        <v>7.9700717819182407E-2</v>
      </c>
      <c r="YY16007" s="68"/>
      <c r="YZ16007" s="68"/>
      <c r="ZA16007" s="68"/>
      <c r="ZB16007" s="68"/>
      <c r="ZC16007" s="68"/>
      <c r="ZD16007" s="68"/>
    </row>
    <row r="16008" spans="658:680" x14ac:dyDescent="0.25">
      <c r="YH16008" s="68"/>
      <c r="YI16008" s="68"/>
      <c r="YJ16008" s="68"/>
      <c r="YK16008" s="68"/>
      <c r="YL16008" s="68"/>
      <c r="YM16008" s="68"/>
      <c r="YN16008" s="68"/>
      <c r="YO16008" s="68"/>
      <c r="YP16008" s="68"/>
      <c r="YQ16008" s="68"/>
      <c r="YR16008" s="68"/>
      <c r="YS16008" s="68"/>
      <c r="YT16008" s="68"/>
      <c r="YU16008" s="68"/>
      <c r="YV16008" s="68"/>
      <c r="YW16008" s="68"/>
      <c r="YX16008" s="68">
        <v>7.9623717705139499E-2</v>
      </c>
      <c r="YY16008" s="68"/>
      <c r="YZ16008" s="68"/>
      <c r="ZA16008" s="68"/>
      <c r="ZB16008" s="68"/>
      <c r="ZC16008" s="68"/>
      <c r="ZD16008" s="68"/>
    </row>
    <row r="16009" spans="658:680" x14ac:dyDescent="0.25">
      <c r="YH16009" s="68"/>
      <c r="YI16009" s="68"/>
      <c r="YJ16009" s="68"/>
      <c r="YK16009" s="68"/>
      <c r="YL16009" s="68"/>
      <c r="YM16009" s="68"/>
      <c r="YN16009" s="68"/>
      <c r="YO16009" s="68"/>
      <c r="YP16009" s="68"/>
      <c r="YQ16009" s="68"/>
      <c r="YR16009" s="68"/>
      <c r="YS16009" s="68"/>
      <c r="YT16009" s="68"/>
      <c r="YU16009" s="68"/>
      <c r="YV16009" s="68"/>
      <c r="YW16009" s="68"/>
      <c r="YX16009" s="68">
        <v>7.9563246067978502E-2</v>
      </c>
      <c r="YY16009" s="68"/>
      <c r="YZ16009" s="68"/>
      <c r="ZA16009" s="68"/>
      <c r="ZB16009" s="68"/>
      <c r="ZC16009" s="68"/>
      <c r="ZD16009" s="68"/>
    </row>
    <row r="16010" spans="658:680" x14ac:dyDescent="0.25">
      <c r="YH16010" s="68"/>
      <c r="YI16010" s="68"/>
      <c r="YJ16010" s="68"/>
      <c r="YK16010" s="68"/>
      <c r="YL16010" s="68"/>
      <c r="YM16010" s="68"/>
      <c r="YN16010" s="68"/>
      <c r="YO16010" s="68"/>
      <c r="YP16010" s="68"/>
      <c r="YQ16010" s="68"/>
      <c r="YR16010" s="68"/>
      <c r="YS16010" s="68"/>
      <c r="YT16010" s="68"/>
      <c r="YU16010" s="68"/>
      <c r="YV16010" s="68"/>
      <c r="YW16010" s="68"/>
      <c r="YX16010" s="68">
        <v>7.9561837786967501E-2</v>
      </c>
      <c r="YY16010" s="68"/>
      <c r="YZ16010" s="68"/>
      <c r="ZA16010" s="68"/>
      <c r="ZB16010" s="68"/>
      <c r="ZC16010" s="68"/>
      <c r="ZD16010" s="68"/>
    </row>
    <row r="16011" spans="658:680" x14ac:dyDescent="0.25">
      <c r="YH16011" s="68"/>
      <c r="YI16011" s="68"/>
      <c r="YJ16011" s="68"/>
      <c r="YK16011" s="68"/>
      <c r="YL16011" s="68"/>
      <c r="YM16011" s="68"/>
      <c r="YN16011" s="68"/>
      <c r="YO16011" s="68"/>
      <c r="YP16011" s="68"/>
      <c r="YQ16011" s="68"/>
      <c r="YR16011" s="68"/>
      <c r="YS16011" s="68"/>
      <c r="YT16011" s="68"/>
      <c r="YU16011" s="68"/>
      <c r="YV16011" s="68"/>
      <c r="YW16011" s="68"/>
      <c r="YX16011" s="68">
        <v>7.9524584729985803E-2</v>
      </c>
      <c r="YY16011" s="68"/>
      <c r="YZ16011" s="68"/>
      <c r="ZA16011" s="68"/>
      <c r="ZB16011" s="68"/>
      <c r="ZC16011" s="68"/>
      <c r="ZD16011" s="68"/>
    </row>
    <row r="16012" spans="658:680" x14ac:dyDescent="0.25">
      <c r="YH16012" s="68"/>
      <c r="YI16012" s="68"/>
      <c r="YJ16012" s="68"/>
      <c r="YK16012" s="68"/>
      <c r="YL16012" s="68"/>
      <c r="YM16012" s="68"/>
      <c r="YN16012" s="68"/>
      <c r="YO16012" s="68"/>
      <c r="YP16012" s="68"/>
      <c r="YQ16012" s="68"/>
      <c r="YR16012" s="68"/>
      <c r="YS16012" s="68"/>
      <c r="YT16012" s="68"/>
      <c r="YU16012" s="68"/>
      <c r="YV16012" s="68"/>
      <c r="YW16012" s="68"/>
      <c r="YX16012" s="68">
        <v>7.9524584729985803E-2</v>
      </c>
      <c r="YY16012" s="68"/>
      <c r="YZ16012" s="68"/>
      <c r="ZA16012" s="68"/>
      <c r="ZB16012" s="68"/>
      <c r="ZC16012" s="68"/>
      <c r="ZD16012" s="68"/>
    </row>
    <row r="16013" spans="658:680" x14ac:dyDescent="0.25">
      <c r="YH16013" s="68"/>
      <c r="YI16013" s="68"/>
      <c r="YJ16013" s="68"/>
      <c r="YK16013" s="68"/>
      <c r="YL16013" s="68"/>
      <c r="YM16013" s="68"/>
      <c r="YN16013" s="68"/>
      <c r="YO16013" s="68"/>
      <c r="YP16013" s="68"/>
      <c r="YQ16013" s="68"/>
      <c r="YR16013" s="68"/>
      <c r="YS16013" s="68"/>
      <c r="YT16013" s="68"/>
      <c r="YU16013" s="68"/>
      <c r="YV16013" s="68"/>
      <c r="YW16013" s="68"/>
      <c r="YX16013" s="68">
        <v>7.9511309383897999E-2</v>
      </c>
      <c r="YY16013" s="68"/>
      <c r="YZ16013" s="68"/>
      <c r="ZA16013" s="68"/>
      <c r="ZB16013" s="68"/>
      <c r="ZC16013" s="68"/>
      <c r="ZD16013" s="68"/>
    </row>
    <row r="16014" spans="658:680" x14ac:dyDescent="0.25">
      <c r="YH16014" s="68"/>
      <c r="YI16014" s="68"/>
      <c r="YJ16014" s="68"/>
      <c r="YK16014" s="68"/>
      <c r="YL16014" s="68"/>
      <c r="YM16014" s="68"/>
      <c r="YN16014" s="68"/>
      <c r="YO16014" s="68"/>
      <c r="YP16014" s="68"/>
      <c r="YQ16014" s="68"/>
      <c r="YR16014" s="68"/>
      <c r="YS16014" s="68"/>
      <c r="YT16014" s="68"/>
      <c r="YU16014" s="68"/>
      <c r="YV16014" s="68"/>
      <c r="YW16014" s="68"/>
      <c r="YX16014" s="68">
        <v>7.9492899177347004E-2</v>
      </c>
      <c r="YY16014" s="68"/>
      <c r="YZ16014" s="68"/>
      <c r="ZA16014" s="68"/>
      <c r="ZB16014" s="68"/>
      <c r="ZC16014" s="68"/>
      <c r="ZD16014" s="68"/>
    </row>
    <row r="16015" spans="658:680" x14ac:dyDescent="0.25">
      <c r="YH16015" s="68"/>
      <c r="YI16015" s="68"/>
      <c r="YJ16015" s="68"/>
      <c r="YK16015" s="68"/>
      <c r="YL16015" s="68"/>
      <c r="YM16015" s="68"/>
      <c r="YN16015" s="68"/>
      <c r="YO16015" s="68"/>
      <c r="YP16015" s="68"/>
      <c r="YQ16015" s="68"/>
      <c r="YR16015" s="68"/>
      <c r="YS16015" s="68"/>
      <c r="YT16015" s="68"/>
      <c r="YU16015" s="68"/>
      <c r="YV16015" s="68"/>
      <c r="YW16015" s="68"/>
      <c r="YX16015" s="68">
        <v>7.9484959753173004E-2</v>
      </c>
      <c r="YY16015" s="68"/>
      <c r="YZ16015" s="68"/>
      <c r="ZA16015" s="68"/>
      <c r="ZB16015" s="68"/>
      <c r="ZC16015" s="68"/>
      <c r="ZD16015" s="68"/>
    </row>
    <row r="16016" spans="658:680" x14ac:dyDescent="0.25">
      <c r="YH16016" s="68"/>
      <c r="YI16016" s="68"/>
      <c r="YJ16016" s="68"/>
      <c r="YK16016" s="68"/>
      <c r="YL16016" s="68"/>
      <c r="YM16016" s="68"/>
      <c r="YN16016" s="68"/>
      <c r="YO16016" s="68"/>
      <c r="YP16016" s="68"/>
      <c r="YQ16016" s="68"/>
      <c r="YR16016" s="68"/>
      <c r="YS16016" s="68"/>
      <c r="YT16016" s="68"/>
      <c r="YU16016" s="68"/>
      <c r="YV16016" s="68"/>
      <c r="YW16016" s="68"/>
      <c r="YX16016" s="68">
        <v>7.94742699076047E-2</v>
      </c>
      <c r="YY16016" s="68"/>
      <c r="YZ16016" s="68"/>
      <c r="ZA16016" s="68"/>
      <c r="ZB16016" s="68"/>
      <c r="ZC16016" s="68"/>
      <c r="ZD16016" s="68"/>
    </row>
    <row r="16017" spans="658:680" x14ac:dyDescent="0.25">
      <c r="YH16017" s="68"/>
      <c r="YI16017" s="68"/>
      <c r="YJ16017" s="68"/>
      <c r="YK16017" s="68"/>
      <c r="YL16017" s="68"/>
      <c r="YM16017" s="68"/>
      <c r="YN16017" s="68"/>
      <c r="YO16017" s="68"/>
      <c r="YP16017" s="68"/>
      <c r="YQ16017" s="68"/>
      <c r="YR16017" s="68"/>
      <c r="YS16017" s="68"/>
      <c r="YT16017" s="68"/>
      <c r="YU16017" s="68"/>
      <c r="YV16017" s="68"/>
      <c r="YW16017" s="68"/>
      <c r="YX16017" s="68">
        <v>7.93749896698389E-2</v>
      </c>
      <c r="YY16017" s="68"/>
      <c r="YZ16017" s="68"/>
      <c r="ZA16017" s="68"/>
      <c r="ZB16017" s="68"/>
      <c r="ZC16017" s="68"/>
      <c r="ZD16017" s="68"/>
    </row>
    <row r="16018" spans="658:680" x14ac:dyDescent="0.25">
      <c r="YH16018" s="68"/>
      <c r="YI16018" s="68"/>
      <c r="YJ16018" s="68"/>
      <c r="YK16018" s="68"/>
      <c r="YL16018" s="68"/>
      <c r="YM16018" s="68"/>
      <c r="YN16018" s="68"/>
      <c r="YO16018" s="68"/>
      <c r="YP16018" s="68"/>
      <c r="YQ16018" s="68"/>
      <c r="YR16018" s="68"/>
      <c r="YS16018" s="68"/>
      <c r="YT16018" s="68"/>
      <c r="YU16018" s="68"/>
      <c r="YV16018" s="68"/>
      <c r="YW16018" s="68"/>
      <c r="YX16018" s="68">
        <v>7.93749896698389E-2</v>
      </c>
      <c r="YY16018" s="68"/>
      <c r="YZ16018" s="68"/>
      <c r="ZA16018" s="68"/>
      <c r="ZB16018" s="68"/>
      <c r="ZC16018" s="68"/>
      <c r="ZD16018" s="68"/>
    </row>
    <row r="16019" spans="658:680" x14ac:dyDescent="0.25">
      <c r="YH16019" s="68"/>
      <c r="YI16019" s="68"/>
      <c r="YJ16019" s="68"/>
      <c r="YK16019" s="68"/>
      <c r="YL16019" s="68"/>
      <c r="YM16019" s="68"/>
      <c r="YN16019" s="68"/>
      <c r="YO16019" s="68"/>
      <c r="YP16019" s="68"/>
      <c r="YQ16019" s="68"/>
      <c r="YR16019" s="68"/>
      <c r="YS16019" s="68"/>
      <c r="YT16019" s="68"/>
      <c r="YU16019" s="68"/>
      <c r="YV16019" s="68"/>
      <c r="YW16019" s="68"/>
      <c r="YX16019" s="68">
        <v>7.9357885609796106E-2</v>
      </c>
      <c r="YY16019" s="68"/>
      <c r="YZ16019" s="68"/>
      <c r="ZA16019" s="68"/>
      <c r="ZB16019" s="68"/>
      <c r="ZC16019" s="68"/>
      <c r="ZD16019" s="68"/>
    </row>
    <row r="16020" spans="658:680" x14ac:dyDescent="0.25">
      <c r="YH16020" s="68"/>
      <c r="YI16020" s="68"/>
      <c r="YJ16020" s="68"/>
      <c r="YK16020" s="68"/>
      <c r="YL16020" s="68"/>
      <c r="YM16020" s="68"/>
      <c r="YN16020" s="68"/>
      <c r="YO16020" s="68"/>
      <c r="YP16020" s="68"/>
      <c r="YQ16020" s="68"/>
      <c r="YR16020" s="68"/>
      <c r="YS16020" s="68"/>
      <c r="YT16020" s="68"/>
      <c r="YU16020" s="68"/>
      <c r="YV16020" s="68"/>
      <c r="YW16020" s="68"/>
      <c r="YX16020" s="68">
        <v>7.9351152111479806E-2</v>
      </c>
      <c r="YY16020" s="68"/>
      <c r="YZ16020" s="68"/>
      <c r="ZA16020" s="68"/>
      <c r="ZB16020" s="68"/>
      <c r="ZC16020" s="68"/>
      <c r="ZD16020" s="68"/>
    </row>
    <row r="16021" spans="658:680" x14ac:dyDescent="0.25">
      <c r="YH16021" s="68"/>
      <c r="YI16021" s="68"/>
      <c r="YJ16021" s="68"/>
      <c r="YK16021" s="68"/>
      <c r="YL16021" s="68"/>
      <c r="YM16021" s="68"/>
      <c r="YN16021" s="68"/>
      <c r="YO16021" s="68"/>
      <c r="YP16021" s="68"/>
      <c r="YQ16021" s="68"/>
      <c r="YR16021" s="68"/>
      <c r="YS16021" s="68"/>
      <c r="YT16021" s="68"/>
      <c r="YU16021" s="68"/>
      <c r="YV16021" s="68"/>
      <c r="YW16021" s="68"/>
      <c r="YX16021" s="68">
        <v>7.9351152111479806E-2</v>
      </c>
      <c r="YY16021" s="68"/>
      <c r="YZ16021" s="68"/>
      <c r="ZA16021" s="68"/>
      <c r="ZB16021" s="68"/>
      <c r="ZC16021" s="68"/>
      <c r="ZD16021" s="68"/>
    </row>
    <row r="16022" spans="658:680" x14ac:dyDescent="0.25">
      <c r="YH16022" s="68"/>
      <c r="YI16022" s="68"/>
      <c r="YJ16022" s="68"/>
      <c r="YK16022" s="68"/>
      <c r="YL16022" s="68"/>
      <c r="YM16022" s="68"/>
      <c r="YN16022" s="68"/>
      <c r="YO16022" s="68"/>
      <c r="YP16022" s="68"/>
      <c r="YQ16022" s="68"/>
      <c r="YR16022" s="68"/>
      <c r="YS16022" s="68"/>
      <c r="YT16022" s="68"/>
      <c r="YU16022" s="68"/>
      <c r="YV16022" s="68"/>
      <c r="YW16022" s="68"/>
      <c r="YX16022" s="68">
        <v>7.9330939875465301E-2</v>
      </c>
      <c r="YY16022" s="68"/>
      <c r="YZ16022" s="68"/>
      <c r="ZA16022" s="68"/>
      <c r="ZB16022" s="68"/>
      <c r="ZC16022" s="68"/>
      <c r="ZD16022" s="68"/>
    </row>
    <row r="16023" spans="658:680" x14ac:dyDescent="0.25">
      <c r="YH16023" s="68"/>
      <c r="YI16023" s="68"/>
      <c r="YJ16023" s="68"/>
      <c r="YK16023" s="68"/>
      <c r="YL16023" s="68"/>
      <c r="YM16023" s="68"/>
      <c r="YN16023" s="68"/>
      <c r="YO16023" s="68"/>
      <c r="YP16023" s="68"/>
      <c r="YQ16023" s="68"/>
      <c r="YR16023" s="68"/>
      <c r="YS16023" s="68"/>
      <c r="YT16023" s="68"/>
      <c r="YU16023" s="68"/>
      <c r="YV16023" s="68"/>
      <c r="YW16023" s="68"/>
      <c r="YX16023" s="68">
        <v>7.9289603045855903E-2</v>
      </c>
      <c r="YY16023" s="68"/>
      <c r="YZ16023" s="68"/>
      <c r="ZA16023" s="68"/>
      <c r="ZB16023" s="68"/>
      <c r="ZC16023" s="68"/>
      <c r="ZD16023" s="68"/>
    </row>
    <row r="16024" spans="658:680" x14ac:dyDescent="0.25">
      <c r="YH16024" s="68"/>
      <c r="YI16024" s="68"/>
      <c r="YJ16024" s="68"/>
      <c r="YK16024" s="68"/>
      <c r="YL16024" s="68"/>
      <c r="YM16024" s="68"/>
      <c r="YN16024" s="68"/>
      <c r="YO16024" s="68"/>
      <c r="YP16024" s="68"/>
      <c r="YQ16024" s="68"/>
      <c r="YR16024" s="68"/>
      <c r="YS16024" s="68"/>
      <c r="YT16024" s="68"/>
      <c r="YU16024" s="68"/>
      <c r="YV16024" s="68"/>
      <c r="YW16024" s="68"/>
      <c r="YX16024" s="68">
        <v>7.9289603045855903E-2</v>
      </c>
      <c r="YY16024" s="68"/>
      <c r="YZ16024" s="68"/>
      <c r="ZA16024" s="68"/>
      <c r="ZB16024" s="68"/>
      <c r="ZC16024" s="68"/>
      <c r="ZD16024" s="68"/>
    </row>
    <row r="16025" spans="658:680" x14ac:dyDescent="0.25">
      <c r="YH16025" s="68"/>
      <c r="YI16025" s="68"/>
      <c r="YJ16025" s="68"/>
      <c r="YK16025" s="68"/>
      <c r="YL16025" s="68"/>
      <c r="YM16025" s="68"/>
      <c r="YN16025" s="68"/>
      <c r="YO16025" s="68"/>
      <c r="YP16025" s="68"/>
      <c r="YQ16025" s="68"/>
      <c r="YR16025" s="68"/>
      <c r="YS16025" s="68"/>
      <c r="YT16025" s="68"/>
      <c r="YU16025" s="68"/>
      <c r="YV16025" s="68"/>
      <c r="YW16025" s="68"/>
      <c r="YX16025" s="68">
        <v>7.9269151307489294E-2</v>
      </c>
      <c r="YY16025" s="68"/>
      <c r="YZ16025" s="68"/>
      <c r="ZA16025" s="68"/>
      <c r="ZB16025" s="68"/>
      <c r="ZC16025" s="68"/>
      <c r="ZD16025" s="68"/>
    </row>
    <row r="16026" spans="658:680" x14ac:dyDescent="0.25">
      <c r="YH16026" s="68"/>
      <c r="YI16026" s="68"/>
      <c r="YJ16026" s="68"/>
      <c r="YK16026" s="68"/>
      <c r="YL16026" s="68"/>
      <c r="YM16026" s="68"/>
      <c r="YN16026" s="68"/>
      <c r="YO16026" s="68"/>
      <c r="YP16026" s="68"/>
      <c r="YQ16026" s="68"/>
      <c r="YR16026" s="68"/>
      <c r="YS16026" s="68"/>
      <c r="YT16026" s="68"/>
      <c r="YU16026" s="68"/>
      <c r="YV16026" s="68"/>
      <c r="YW16026" s="68"/>
      <c r="YX16026" s="68">
        <v>7.9269151307489294E-2</v>
      </c>
      <c r="YY16026" s="68"/>
      <c r="YZ16026" s="68"/>
      <c r="ZA16026" s="68"/>
      <c r="ZB16026" s="68"/>
      <c r="ZC16026" s="68"/>
      <c r="ZD16026" s="68"/>
    </row>
    <row r="16027" spans="658:680" x14ac:dyDescent="0.25">
      <c r="YH16027" s="68"/>
      <c r="YI16027" s="68"/>
      <c r="YJ16027" s="68"/>
      <c r="YK16027" s="68"/>
      <c r="YL16027" s="68"/>
      <c r="YM16027" s="68"/>
      <c r="YN16027" s="68"/>
      <c r="YO16027" s="68"/>
      <c r="YP16027" s="68"/>
      <c r="YQ16027" s="68"/>
      <c r="YR16027" s="68"/>
      <c r="YS16027" s="68"/>
      <c r="YT16027" s="68"/>
      <c r="YU16027" s="68"/>
      <c r="YV16027" s="68"/>
      <c r="YW16027" s="68"/>
      <c r="YX16027" s="68">
        <v>7.9246979490306804E-2</v>
      </c>
      <c r="YY16027" s="68"/>
      <c r="YZ16027" s="68"/>
      <c r="ZA16027" s="68"/>
      <c r="ZB16027" s="68"/>
      <c r="ZC16027" s="68"/>
      <c r="ZD16027" s="68"/>
    </row>
    <row r="16028" spans="658:680" x14ac:dyDescent="0.25">
      <c r="YH16028" s="68"/>
      <c r="YI16028" s="68"/>
      <c r="YJ16028" s="68"/>
      <c r="YK16028" s="68"/>
      <c r="YL16028" s="68"/>
      <c r="YM16028" s="68"/>
      <c r="YN16028" s="68"/>
      <c r="YO16028" s="68"/>
      <c r="YP16028" s="68"/>
      <c r="YQ16028" s="68"/>
      <c r="YR16028" s="68"/>
      <c r="YS16028" s="68"/>
      <c r="YT16028" s="68"/>
      <c r="YU16028" s="68"/>
      <c r="YV16028" s="68"/>
      <c r="YW16028" s="68"/>
      <c r="YX16028" s="68">
        <v>7.9246979490306804E-2</v>
      </c>
      <c r="YY16028" s="68"/>
      <c r="YZ16028" s="68"/>
      <c r="ZA16028" s="68"/>
      <c r="ZB16028" s="68"/>
      <c r="ZC16028" s="68"/>
      <c r="ZD16028" s="68"/>
    </row>
    <row r="16029" spans="658:680" x14ac:dyDescent="0.25">
      <c r="YH16029" s="68"/>
      <c r="YI16029" s="68"/>
      <c r="YJ16029" s="68"/>
      <c r="YK16029" s="68"/>
      <c r="YL16029" s="68"/>
      <c r="YM16029" s="68"/>
      <c r="YN16029" s="68"/>
      <c r="YO16029" s="68"/>
      <c r="YP16029" s="68"/>
      <c r="YQ16029" s="68"/>
      <c r="YR16029" s="68"/>
      <c r="YS16029" s="68"/>
      <c r="YT16029" s="68"/>
      <c r="YU16029" s="68"/>
      <c r="YV16029" s="68"/>
      <c r="YW16029" s="68"/>
      <c r="YX16029" s="68">
        <v>7.9227875808485504E-2</v>
      </c>
      <c r="YY16029" s="68"/>
      <c r="YZ16029" s="68"/>
      <c r="ZA16029" s="68"/>
      <c r="ZB16029" s="68"/>
      <c r="ZC16029" s="68"/>
      <c r="ZD16029" s="68"/>
    </row>
    <row r="16030" spans="658:680" x14ac:dyDescent="0.25">
      <c r="YH16030" s="68"/>
      <c r="YI16030" s="68"/>
      <c r="YJ16030" s="68"/>
      <c r="YK16030" s="68"/>
      <c r="YL16030" s="68"/>
      <c r="YM16030" s="68"/>
      <c r="YN16030" s="68"/>
      <c r="YO16030" s="68"/>
      <c r="YP16030" s="68"/>
      <c r="YQ16030" s="68"/>
      <c r="YR16030" s="68"/>
      <c r="YS16030" s="68"/>
      <c r="YT16030" s="68"/>
      <c r="YU16030" s="68"/>
      <c r="YV16030" s="68"/>
      <c r="YW16030" s="68"/>
      <c r="YX16030" s="68">
        <v>7.9099478107863899E-2</v>
      </c>
      <c r="YY16030" s="68"/>
      <c r="YZ16030" s="68"/>
      <c r="ZA16030" s="68"/>
      <c r="ZB16030" s="68"/>
      <c r="ZC16030" s="68"/>
      <c r="ZD16030" s="68"/>
    </row>
    <row r="16031" spans="658:680" x14ac:dyDescent="0.25">
      <c r="YH16031" s="68"/>
      <c r="YI16031" s="68"/>
      <c r="YJ16031" s="68"/>
      <c r="YK16031" s="68"/>
      <c r="YL16031" s="68"/>
      <c r="YM16031" s="68"/>
      <c r="YN16031" s="68"/>
      <c r="YO16031" s="68"/>
      <c r="YP16031" s="68"/>
      <c r="YQ16031" s="68"/>
      <c r="YR16031" s="68"/>
      <c r="YS16031" s="68"/>
      <c r="YT16031" s="68"/>
      <c r="YU16031" s="68"/>
      <c r="YV16031" s="68"/>
      <c r="YW16031" s="68"/>
      <c r="YX16031" s="68">
        <v>7.9099478107863899E-2</v>
      </c>
      <c r="YY16031" s="68"/>
      <c r="YZ16031" s="68"/>
      <c r="ZA16031" s="68"/>
      <c r="ZB16031" s="68"/>
      <c r="ZC16031" s="68"/>
      <c r="ZD16031" s="68"/>
    </row>
    <row r="16032" spans="658:680" x14ac:dyDescent="0.25">
      <c r="YH16032" s="68"/>
      <c r="YI16032" s="68"/>
      <c r="YJ16032" s="68"/>
      <c r="YK16032" s="68"/>
      <c r="YL16032" s="68"/>
      <c r="YM16032" s="68"/>
      <c r="YN16032" s="68"/>
      <c r="YO16032" s="68"/>
      <c r="YP16032" s="68"/>
      <c r="YQ16032" s="68"/>
      <c r="YR16032" s="68"/>
      <c r="YS16032" s="68"/>
      <c r="YT16032" s="68"/>
      <c r="YU16032" s="68"/>
      <c r="YV16032" s="68"/>
      <c r="YW16032" s="68"/>
      <c r="YX16032" s="68">
        <v>7.8983839438066902E-2</v>
      </c>
      <c r="YY16032" s="68"/>
      <c r="YZ16032" s="68"/>
      <c r="ZA16032" s="68"/>
      <c r="ZB16032" s="68"/>
      <c r="ZC16032" s="68"/>
      <c r="ZD16032" s="68"/>
    </row>
    <row r="16033" spans="658:680" x14ac:dyDescent="0.25">
      <c r="YH16033" s="68"/>
      <c r="YI16033" s="68"/>
      <c r="YJ16033" s="68"/>
      <c r="YK16033" s="68"/>
      <c r="YL16033" s="68"/>
      <c r="YM16033" s="68"/>
      <c r="YN16033" s="68"/>
      <c r="YO16033" s="68"/>
      <c r="YP16033" s="68"/>
      <c r="YQ16033" s="68"/>
      <c r="YR16033" s="68"/>
      <c r="YS16033" s="68"/>
      <c r="YT16033" s="68"/>
      <c r="YU16033" s="68"/>
      <c r="YV16033" s="68"/>
      <c r="YW16033" s="68"/>
      <c r="YX16033" s="68">
        <v>7.8959362062833799E-2</v>
      </c>
      <c r="YY16033" s="68"/>
      <c r="YZ16033" s="68"/>
      <c r="ZA16033" s="68"/>
      <c r="ZB16033" s="68"/>
      <c r="ZC16033" s="68"/>
      <c r="ZD16033" s="68"/>
    </row>
    <row r="16034" spans="658:680" x14ac:dyDescent="0.25">
      <c r="YH16034" s="68"/>
      <c r="YI16034" s="68"/>
      <c r="YJ16034" s="68"/>
      <c r="YK16034" s="68"/>
      <c r="YL16034" s="68"/>
      <c r="YM16034" s="68"/>
      <c r="YN16034" s="68"/>
      <c r="YO16034" s="68"/>
      <c r="YP16034" s="68"/>
      <c r="YQ16034" s="68"/>
      <c r="YR16034" s="68"/>
      <c r="YS16034" s="68"/>
      <c r="YT16034" s="68"/>
      <c r="YU16034" s="68"/>
      <c r="YV16034" s="68"/>
      <c r="YW16034" s="68"/>
      <c r="YX16034" s="68">
        <v>7.88949686006859E-2</v>
      </c>
      <c r="YY16034" s="68"/>
      <c r="YZ16034" s="68"/>
      <c r="ZA16034" s="68"/>
      <c r="ZB16034" s="68"/>
      <c r="ZC16034" s="68"/>
      <c r="ZD16034" s="68"/>
    </row>
    <row r="16035" spans="658:680" x14ac:dyDescent="0.25">
      <c r="YH16035" s="68"/>
      <c r="YI16035" s="68"/>
      <c r="YJ16035" s="68"/>
      <c r="YK16035" s="68"/>
      <c r="YL16035" s="68"/>
      <c r="YM16035" s="68"/>
      <c r="YN16035" s="68"/>
      <c r="YO16035" s="68"/>
      <c r="YP16035" s="68"/>
      <c r="YQ16035" s="68"/>
      <c r="YR16035" s="68"/>
      <c r="YS16035" s="68"/>
      <c r="YT16035" s="68"/>
      <c r="YU16035" s="68"/>
      <c r="YV16035" s="68"/>
      <c r="YW16035" s="68"/>
      <c r="YX16035" s="68">
        <v>7.88949686006859E-2</v>
      </c>
      <c r="YY16035" s="68"/>
      <c r="YZ16035" s="68"/>
      <c r="ZA16035" s="68"/>
      <c r="ZB16035" s="68"/>
      <c r="ZC16035" s="68"/>
      <c r="ZD16035" s="68"/>
    </row>
    <row r="16036" spans="658:680" x14ac:dyDescent="0.25">
      <c r="YH16036" s="68"/>
      <c r="YI16036" s="68"/>
      <c r="YJ16036" s="68"/>
      <c r="YK16036" s="68"/>
      <c r="YL16036" s="68"/>
      <c r="YM16036" s="68"/>
      <c r="YN16036" s="68"/>
      <c r="YO16036" s="68"/>
      <c r="YP16036" s="68"/>
      <c r="YQ16036" s="68"/>
      <c r="YR16036" s="68"/>
      <c r="YS16036" s="68"/>
      <c r="YT16036" s="68"/>
      <c r="YU16036" s="68"/>
      <c r="YV16036" s="68"/>
      <c r="YW16036" s="68"/>
      <c r="YX16036" s="68">
        <v>7.8798783566836006E-2</v>
      </c>
      <c r="YY16036" s="68"/>
      <c r="YZ16036" s="68"/>
      <c r="ZA16036" s="68"/>
      <c r="ZB16036" s="68"/>
      <c r="ZC16036" s="68"/>
      <c r="ZD16036" s="68"/>
    </row>
    <row r="16037" spans="658:680" x14ac:dyDescent="0.25">
      <c r="YH16037" s="68"/>
      <c r="YI16037" s="68"/>
      <c r="YJ16037" s="68"/>
      <c r="YK16037" s="68"/>
      <c r="YL16037" s="68"/>
      <c r="YM16037" s="68"/>
      <c r="YN16037" s="68"/>
      <c r="YO16037" s="68"/>
      <c r="YP16037" s="68"/>
      <c r="YQ16037" s="68"/>
      <c r="YR16037" s="68"/>
      <c r="YS16037" s="68"/>
      <c r="YT16037" s="68"/>
      <c r="YU16037" s="68"/>
      <c r="YV16037" s="68"/>
      <c r="YW16037" s="68"/>
      <c r="YX16037" s="68">
        <v>7.8798783566836006E-2</v>
      </c>
      <c r="YY16037" s="68"/>
      <c r="YZ16037" s="68"/>
      <c r="ZA16037" s="68"/>
      <c r="ZB16037" s="68"/>
      <c r="ZC16037" s="68"/>
      <c r="ZD16037" s="68"/>
    </row>
    <row r="16038" spans="658:680" x14ac:dyDescent="0.25">
      <c r="YH16038" s="68"/>
      <c r="YI16038" s="68"/>
      <c r="YJ16038" s="68"/>
      <c r="YK16038" s="68"/>
      <c r="YL16038" s="68"/>
      <c r="YM16038" s="68"/>
      <c r="YN16038" s="68"/>
      <c r="YO16038" s="68"/>
      <c r="YP16038" s="68"/>
      <c r="YQ16038" s="68"/>
      <c r="YR16038" s="68"/>
      <c r="YS16038" s="68"/>
      <c r="YT16038" s="68"/>
      <c r="YU16038" s="68"/>
      <c r="YV16038" s="68"/>
      <c r="YW16038" s="68"/>
      <c r="YX16038" s="68">
        <v>7.8726407270747395E-2</v>
      </c>
      <c r="YY16038" s="68"/>
      <c r="YZ16038" s="68"/>
      <c r="ZA16038" s="68"/>
      <c r="ZB16038" s="68"/>
      <c r="ZC16038" s="68"/>
      <c r="ZD16038" s="68"/>
    </row>
    <row r="16039" spans="658:680" x14ac:dyDescent="0.25">
      <c r="YH16039" s="68"/>
      <c r="YI16039" s="68"/>
      <c r="YJ16039" s="68"/>
      <c r="YK16039" s="68"/>
      <c r="YL16039" s="68"/>
      <c r="YM16039" s="68"/>
      <c r="YN16039" s="68"/>
      <c r="YO16039" s="68"/>
      <c r="YP16039" s="68"/>
      <c r="YQ16039" s="68"/>
      <c r="YR16039" s="68"/>
      <c r="YS16039" s="68"/>
      <c r="YT16039" s="68"/>
      <c r="YU16039" s="68"/>
      <c r="YV16039" s="68"/>
      <c r="YW16039" s="68"/>
      <c r="YX16039" s="68">
        <v>7.8726407270747395E-2</v>
      </c>
      <c r="YY16039" s="68"/>
      <c r="YZ16039" s="68"/>
      <c r="ZA16039" s="68"/>
      <c r="ZB16039" s="68"/>
      <c r="ZC16039" s="68"/>
      <c r="ZD16039" s="68"/>
    </row>
    <row r="16040" spans="658:680" x14ac:dyDescent="0.25">
      <c r="YH16040" s="68"/>
      <c r="YI16040" s="68"/>
      <c r="YJ16040" s="68"/>
      <c r="YK16040" s="68"/>
      <c r="YL16040" s="68"/>
      <c r="YM16040" s="68"/>
      <c r="YN16040" s="68"/>
      <c r="YO16040" s="68"/>
      <c r="YP16040" s="68"/>
      <c r="YQ16040" s="68"/>
      <c r="YR16040" s="68"/>
      <c r="YS16040" s="68"/>
      <c r="YT16040" s="68"/>
      <c r="YU16040" s="68"/>
      <c r="YV16040" s="68"/>
      <c r="YW16040" s="68"/>
      <c r="YX16040" s="68">
        <v>7.8724358633172703E-2</v>
      </c>
      <c r="YY16040" s="68"/>
      <c r="YZ16040" s="68"/>
      <c r="ZA16040" s="68"/>
      <c r="ZB16040" s="68"/>
      <c r="ZC16040" s="68"/>
      <c r="ZD16040" s="68"/>
    </row>
    <row r="16041" spans="658:680" x14ac:dyDescent="0.25">
      <c r="YH16041" s="68"/>
      <c r="YI16041" s="68"/>
      <c r="YJ16041" s="68"/>
      <c r="YK16041" s="68"/>
      <c r="YL16041" s="68"/>
      <c r="YM16041" s="68"/>
      <c r="YN16041" s="68"/>
      <c r="YO16041" s="68"/>
      <c r="YP16041" s="68"/>
      <c r="YQ16041" s="68"/>
      <c r="YR16041" s="68"/>
      <c r="YS16041" s="68"/>
      <c r="YT16041" s="68"/>
      <c r="YU16041" s="68"/>
      <c r="YV16041" s="68"/>
      <c r="YW16041" s="68"/>
      <c r="YX16041" s="68">
        <v>7.8720867387357604E-2</v>
      </c>
      <c r="YY16041" s="68"/>
      <c r="YZ16041" s="68"/>
      <c r="ZA16041" s="68"/>
      <c r="ZB16041" s="68"/>
      <c r="ZC16041" s="68"/>
      <c r="ZD16041" s="68"/>
    </row>
    <row r="16042" spans="658:680" x14ac:dyDescent="0.25">
      <c r="YH16042" s="68"/>
      <c r="YI16042" s="68"/>
      <c r="YJ16042" s="68"/>
      <c r="YK16042" s="68"/>
      <c r="YL16042" s="68"/>
      <c r="YM16042" s="68"/>
      <c r="YN16042" s="68"/>
      <c r="YO16042" s="68"/>
      <c r="YP16042" s="68"/>
      <c r="YQ16042" s="68"/>
      <c r="YR16042" s="68"/>
      <c r="YS16042" s="68"/>
      <c r="YT16042" s="68"/>
      <c r="YU16042" s="68"/>
      <c r="YV16042" s="68"/>
      <c r="YW16042" s="68"/>
      <c r="YX16042" s="68">
        <v>7.8543100241958402E-2</v>
      </c>
      <c r="YY16042" s="68"/>
      <c r="YZ16042" s="68"/>
      <c r="ZA16042" s="68"/>
      <c r="ZB16042" s="68"/>
      <c r="ZC16042" s="68"/>
      <c r="ZD16042" s="68"/>
    </row>
    <row r="16043" spans="658:680" x14ac:dyDescent="0.25">
      <c r="YH16043" s="68"/>
      <c r="YI16043" s="68"/>
      <c r="YJ16043" s="68"/>
      <c r="YK16043" s="68"/>
      <c r="YL16043" s="68"/>
      <c r="YM16043" s="68"/>
      <c r="YN16043" s="68"/>
      <c r="YO16043" s="68"/>
      <c r="YP16043" s="68"/>
      <c r="YQ16043" s="68"/>
      <c r="YR16043" s="68"/>
      <c r="YS16043" s="68"/>
      <c r="YT16043" s="68"/>
      <c r="YU16043" s="68"/>
      <c r="YV16043" s="68"/>
      <c r="YW16043" s="68"/>
      <c r="YX16043" s="68">
        <v>7.8517712788546995E-2</v>
      </c>
      <c r="YY16043" s="68"/>
      <c r="YZ16043" s="68"/>
      <c r="ZA16043" s="68"/>
      <c r="ZB16043" s="68"/>
      <c r="ZC16043" s="68"/>
      <c r="ZD16043" s="68"/>
    </row>
    <row r="16044" spans="658:680" x14ac:dyDescent="0.25">
      <c r="YH16044" s="68"/>
      <c r="YI16044" s="68"/>
      <c r="YJ16044" s="68"/>
      <c r="YK16044" s="68"/>
      <c r="YL16044" s="68"/>
      <c r="YM16044" s="68"/>
      <c r="YN16044" s="68"/>
      <c r="YO16044" s="68"/>
      <c r="YP16044" s="68"/>
      <c r="YQ16044" s="68"/>
      <c r="YR16044" s="68"/>
      <c r="YS16044" s="68"/>
      <c r="YT16044" s="68"/>
      <c r="YU16044" s="68"/>
      <c r="YV16044" s="68"/>
      <c r="YW16044" s="68"/>
      <c r="YX16044" s="68">
        <v>7.8517712788546995E-2</v>
      </c>
      <c r="YY16044" s="68"/>
      <c r="YZ16044" s="68"/>
      <c r="ZA16044" s="68"/>
      <c r="ZB16044" s="68"/>
      <c r="ZC16044" s="68"/>
      <c r="ZD16044" s="68"/>
    </row>
    <row r="16045" spans="658:680" x14ac:dyDescent="0.25">
      <c r="YH16045" s="68"/>
      <c r="YI16045" s="68"/>
      <c r="YJ16045" s="68"/>
      <c r="YK16045" s="68"/>
      <c r="YL16045" s="68"/>
      <c r="YM16045" s="68"/>
      <c r="YN16045" s="68"/>
      <c r="YO16045" s="68"/>
      <c r="YP16045" s="68"/>
      <c r="YQ16045" s="68"/>
      <c r="YR16045" s="68"/>
      <c r="YS16045" s="68"/>
      <c r="YT16045" s="68"/>
      <c r="YU16045" s="68"/>
      <c r="YV16045" s="68"/>
      <c r="YW16045" s="68"/>
      <c r="YX16045" s="68">
        <v>7.8346087040574594E-2</v>
      </c>
      <c r="YY16045" s="68"/>
      <c r="YZ16045" s="68"/>
      <c r="ZA16045" s="68"/>
      <c r="ZB16045" s="68"/>
      <c r="ZC16045" s="68"/>
      <c r="ZD16045" s="68"/>
    </row>
    <row r="16046" spans="658:680" x14ac:dyDescent="0.25">
      <c r="YH16046" s="68"/>
      <c r="YI16046" s="68"/>
      <c r="YJ16046" s="68"/>
      <c r="YK16046" s="68"/>
      <c r="YL16046" s="68"/>
      <c r="YM16046" s="68"/>
      <c r="YN16046" s="68"/>
      <c r="YO16046" s="68"/>
      <c r="YP16046" s="68"/>
      <c r="YQ16046" s="68"/>
      <c r="YR16046" s="68"/>
      <c r="YS16046" s="68"/>
      <c r="YT16046" s="68"/>
      <c r="YU16046" s="68"/>
      <c r="YV16046" s="68"/>
      <c r="YW16046" s="68"/>
      <c r="YX16046" s="68">
        <v>7.8343384761512994E-2</v>
      </c>
      <c r="YY16046" s="68"/>
      <c r="YZ16046" s="68"/>
      <c r="ZA16046" s="68"/>
      <c r="ZB16046" s="68"/>
      <c r="ZC16046" s="68"/>
      <c r="ZD16046" s="68"/>
    </row>
    <row r="16047" spans="658:680" x14ac:dyDescent="0.25">
      <c r="YH16047" s="68"/>
      <c r="YI16047" s="68"/>
      <c r="YJ16047" s="68"/>
      <c r="YK16047" s="68"/>
      <c r="YL16047" s="68"/>
      <c r="YM16047" s="68"/>
      <c r="YN16047" s="68"/>
      <c r="YO16047" s="68"/>
      <c r="YP16047" s="68"/>
      <c r="YQ16047" s="68"/>
      <c r="YR16047" s="68"/>
      <c r="YS16047" s="68"/>
      <c r="YT16047" s="68"/>
      <c r="YU16047" s="68"/>
      <c r="YV16047" s="68"/>
      <c r="YW16047" s="68"/>
      <c r="YX16047" s="68">
        <v>7.8343384761512994E-2</v>
      </c>
      <c r="YY16047" s="68"/>
      <c r="YZ16047" s="68"/>
      <c r="ZA16047" s="68"/>
      <c r="ZB16047" s="68"/>
      <c r="ZC16047" s="68"/>
      <c r="ZD16047" s="68"/>
    </row>
    <row r="16048" spans="658:680" x14ac:dyDescent="0.25">
      <c r="YH16048" s="68"/>
      <c r="YI16048" s="68"/>
      <c r="YJ16048" s="68"/>
      <c r="YK16048" s="68"/>
      <c r="YL16048" s="68"/>
      <c r="YM16048" s="68"/>
      <c r="YN16048" s="68"/>
      <c r="YO16048" s="68"/>
      <c r="YP16048" s="68"/>
      <c r="YQ16048" s="68"/>
      <c r="YR16048" s="68"/>
      <c r="YS16048" s="68"/>
      <c r="YT16048" s="68"/>
      <c r="YU16048" s="68"/>
      <c r="YV16048" s="68"/>
      <c r="YW16048" s="68"/>
      <c r="YX16048" s="68">
        <v>7.8320284040240398E-2</v>
      </c>
      <c r="YY16048" s="68"/>
      <c r="YZ16048" s="68"/>
      <c r="ZA16048" s="68"/>
      <c r="ZB16048" s="68"/>
      <c r="ZC16048" s="68"/>
      <c r="ZD16048" s="68"/>
    </row>
    <row r="16049" spans="658:680" x14ac:dyDescent="0.25">
      <c r="YH16049" s="68"/>
      <c r="YI16049" s="68"/>
      <c r="YJ16049" s="68"/>
      <c r="YK16049" s="68"/>
      <c r="YL16049" s="68"/>
      <c r="YM16049" s="68"/>
      <c r="YN16049" s="68"/>
      <c r="YO16049" s="68"/>
      <c r="YP16049" s="68"/>
      <c r="YQ16049" s="68"/>
      <c r="YR16049" s="68"/>
      <c r="YS16049" s="68"/>
      <c r="YT16049" s="68"/>
      <c r="YU16049" s="68"/>
      <c r="YV16049" s="68"/>
      <c r="YW16049" s="68"/>
      <c r="YX16049" s="68">
        <v>7.8257323796375497E-2</v>
      </c>
      <c r="YY16049" s="68"/>
      <c r="YZ16049" s="68"/>
      <c r="ZA16049" s="68"/>
      <c r="ZB16049" s="68"/>
      <c r="ZC16049" s="68"/>
      <c r="ZD16049" s="68"/>
    </row>
    <row r="16050" spans="658:680" x14ac:dyDescent="0.25">
      <c r="YH16050" s="68"/>
      <c r="YI16050" s="68"/>
      <c r="YJ16050" s="68"/>
      <c r="YK16050" s="68"/>
      <c r="YL16050" s="68"/>
      <c r="YM16050" s="68"/>
      <c r="YN16050" s="68"/>
      <c r="YO16050" s="68"/>
      <c r="YP16050" s="68"/>
      <c r="YQ16050" s="68"/>
      <c r="YR16050" s="68"/>
      <c r="YS16050" s="68"/>
      <c r="YT16050" s="68"/>
      <c r="YU16050" s="68"/>
      <c r="YV16050" s="68"/>
      <c r="YW16050" s="68"/>
      <c r="YX16050" s="68">
        <v>7.8226475657431904E-2</v>
      </c>
      <c r="YY16050" s="68"/>
      <c r="YZ16050" s="68"/>
      <c r="ZA16050" s="68"/>
      <c r="ZB16050" s="68"/>
      <c r="ZC16050" s="68"/>
      <c r="ZD16050" s="68"/>
    </row>
    <row r="16051" spans="658:680" x14ac:dyDescent="0.25">
      <c r="YH16051" s="68"/>
      <c r="YI16051" s="68"/>
      <c r="YJ16051" s="68"/>
      <c r="YK16051" s="68"/>
      <c r="YL16051" s="68"/>
      <c r="YM16051" s="68"/>
      <c r="YN16051" s="68"/>
      <c r="YO16051" s="68"/>
      <c r="YP16051" s="68"/>
      <c r="YQ16051" s="68"/>
      <c r="YR16051" s="68"/>
      <c r="YS16051" s="68"/>
      <c r="YT16051" s="68"/>
      <c r="YU16051" s="68"/>
      <c r="YV16051" s="68"/>
      <c r="YW16051" s="68"/>
      <c r="YX16051" s="68">
        <v>7.8134663775920196E-2</v>
      </c>
      <c r="YY16051" s="68"/>
      <c r="YZ16051" s="68"/>
      <c r="ZA16051" s="68"/>
      <c r="ZB16051" s="68"/>
      <c r="ZC16051" s="68"/>
      <c r="ZD16051" s="68"/>
    </row>
    <row r="16052" spans="658:680" x14ac:dyDescent="0.25">
      <c r="YH16052" s="68"/>
      <c r="YI16052" s="68"/>
      <c r="YJ16052" s="68"/>
      <c r="YK16052" s="68"/>
      <c r="YL16052" s="68"/>
      <c r="YM16052" s="68"/>
      <c r="YN16052" s="68"/>
      <c r="YO16052" s="68"/>
      <c r="YP16052" s="68"/>
      <c r="YQ16052" s="68"/>
      <c r="YR16052" s="68"/>
      <c r="YS16052" s="68"/>
      <c r="YT16052" s="68"/>
      <c r="YU16052" s="68"/>
      <c r="YV16052" s="68"/>
      <c r="YW16052" s="68"/>
      <c r="YX16052" s="68">
        <v>7.8134663775920196E-2</v>
      </c>
      <c r="YY16052" s="68"/>
      <c r="YZ16052" s="68"/>
      <c r="ZA16052" s="68"/>
      <c r="ZB16052" s="68"/>
      <c r="ZC16052" s="68"/>
      <c r="ZD16052" s="68"/>
    </row>
    <row r="16053" spans="658:680" x14ac:dyDescent="0.25">
      <c r="YH16053" s="68"/>
      <c r="YI16053" s="68"/>
      <c r="YJ16053" s="68"/>
      <c r="YK16053" s="68"/>
      <c r="YL16053" s="68"/>
      <c r="YM16053" s="68"/>
      <c r="YN16053" s="68"/>
      <c r="YO16053" s="68"/>
      <c r="YP16053" s="68"/>
      <c r="YQ16053" s="68"/>
      <c r="YR16053" s="68"/>
      <c r="YS16053" s="68"/>
      <c r="YT16053" s="68"/>
      <c r="YU16053" s="68"/>
      <c r="YV16053" s="68"/>
      <c r="YW16053" s="68"/>
      <c r="YX16053" s="68">
        <v>7.8121790952119297E-2</v>
      </c>
      <c r="YY16053" s="68"/>
      <c r="YZ16053" s="68"/>
      <c r="ZA16053" s="68"/>
      <c r="ZB16053" s="68"/>
      <c r="ZC16053" s="68"/>
      <c r="ZD16053" s="68"/>
    </row>
    <row r="16054" spans="658:680" x14ac:dyDescent="0.25">
      <c r="YH16054" s="68"/>
      <c r="YI16054" s="68"/>
      <c r="YJ16054" s="68"/>
      <c r="YK16054" s="68"/>
      <c r="YL16054" s="68"/>
      <c r="YM16054" s="68"/>
      <c r="YN16054" s="68"/>
      <c r="YO16054" s="68"/>
      <c r="YP16054" s="68"/>
      <c r="YQ16054" s="68"/>
      <c r="YR16054" s="68"/>
      <c r="YS16054" s="68"/>
      <c r="YT16054" s="68"/>
      <c r="YU16054" s="68"/>
      <c r="YV16054" s="68"/>
      <c r="YW16054" s="68"/>
      <c r="YX16054" s="68">
        <v>7.7960194362007199E-2</v>
      </c>
      <c r="YY16054" s="68"/>
      <c r="YZ16054" s="68"/>
      <c r="ZA16054" s="68"/>
      <c r="ZB16054" s="68"/>
      <c r="ZC16054" s="68"/>
      <c r="ZD16054" s="68"/>
    </row>
    <row r="16055" spans="658:680" x14ac:dyDescent="0.25">
      <c r="YH16055" s="68"/>
      <c r="YI16055" s="68"/>
      <c r="YJ16055" s="68"/>
      <c r="YK16055" s="68"/>
      <c r="YL16055" s="68"/>
      <c r="YM16055" s="68"/>
      <c r="YN16055" s="68"/>
      <c r="YO16055" s="68"/>
      <c r="YP16055" s="68"/>
      <c r="YQ16055" s="68"/>
      <c r="YR16055" s="68"/>
      <c r="YS16055" s="68"/>
      <c r="YT16055" s="68"/>
      <c r="YU16055" s="68"/>
      <c r="YV16055" s="68"/>
      <c r="YW16055" s="68"/>
      <c r="YX16055" s="68">
        <v>7.7951601408650095E-2</v>
      </c>
      <c r="YY16055" s="68"/>
      <c r="YZ16055" s="68"/>
      <c r="ZA16055" s="68"/>
      <c r="ZB16055" s="68"/>
      <c r="ZC16055" s="68"/>
      <c r="ZD16055" s="68"/>
    </row>
    <row r="16056" spans="658:680" x14ac:dyDescent="0.25">
      <c r="YH16056" s="68"/>
      <c r="YI16056" s="68"/>
      <c r="YJ16056" s="68"/>
      <c r="YK16056" s="68"/>
      <c r="YL16056" s="68"/>
      <c r="YM16056" s="68"/>
      <c r="YN16056" s="68"/>
      <c r="YO16056" s="68"/>
      <c r="YP16056" s="68"/>
      <c r="YQ16056" s="68"/>
      <c r="YR16056" s="68"/>
      <c r="YS16056" s="68"/>
      <c r="YT16056" s="68"/>
      <c r="YU16056" s="68"/>
      <c r="YV16056" s="68"/>
      <c r="YW16056" s="68"/>
      <c r="YX16056" s="68">
        <v>7.7951601408650095E-2</v>
      </c>
      <c r="YY16056" s="68"/>
      <c r="YZ16056" s="68"/>
      <c r="ZA16056" s="68"/>
      <c r="ZB16056" s="68"/>
      <c r="ZC16056" s="68"/>
      <c r="ZD16056" s="68"/>
    </row>
    <row r="16057" spans="658:680" x14ac:dyDescent="0.25">
      <c r="YH16057" s="68"/>
      <c r="YI16057" s="68"/>
      <c r="YJ16057" s="68"/>
      <c r="YK16057" s="68"/>
      <c r="YL16057" s="68"/>
      <c r="YM16057" s="68"/>
      <c r="YN16057" s="68"/>
      <c r="YO16057" s="68"/>
      <c r="YP16057" s="68"/>
      <c r="YQ16057" s="68"/>
      <c r="YR16057" s="68"/>
      <c r="YS16057" s="68"/>
      <c r="YT16057" s="68"/>
      <c r="YU16057" s="68"/>
      <c r="YV16057" s="68"/>
      <c r="YW16057" s="68"/>
      <c r="YX16057" s="68">
        <v>7.7926011375296603E-2</v>
      </c>
      <c r="YY16057" s="68"/>
      <c r="YZ16057" s="68"/>
      <c r="ZA16057" s="68"/>
      <c r="ZB16057" s="68"/>
      <c r="ZC16057" s="68"/>
      <c r="ZD16057" s="68"/>
    </row>
    <row r="16058" spans="658:680" x14ac:dyDescent="0.25">
      <c r="YH16058" s="68"/>
      <c r="YI16058" s="68"/>
      <c r="YJ16058" s="68"/>
      <c r="YK16058" s="68"/>
      <c r="YL16058" s="68"/>
      <c r="YM16058" s="68"/>
      <c r="YN16058" s="68"/>
      <c r="YO16058" s="68"/>
      <c r="YP16058" s="68"/>
      <c r="YQ16058" s="68"/>
      <c r="YR16058" s="68"/>
      <c r="YS16058" s="68"/>
      <c r="YT16058" s="68"/>
      <c r="YU16058" s="68"/>
      <c r="YV16058" s="68"/>
      <c r="YW16058" s="68"/>
      <c r="YX16058" s="68">
        <v>7.7926011375296603E-2</v>
      </c>
      <c r="YY16058" s="68"/>
      <c r="YZ16058" s="68"/>
      <c r="ZA16058" s="68"/>
      <c r="ZB16058" s="68"/>
      <c r="ZC16058" s="68"/>
      <c r="ZD16058" s="68"/>
    </row>
    <row r="16059" spans="658:680" x14ac:dyDescent="0.25">
      <c r="YH16059" s="68"/>
      <c r="YI16059" s="68"/>
      <c r="YJ16059" s="68"/>
      <c r="YK16059" s="68"/>
      <c r="YL16059" s="68"/>
      <c r="YM16059" s="68"/>
      <c r="YN16059" s="68"/>
      <c r="YO16059" s="68"/>
      <c r="YP16059" s="68"/>
      <c r="YQ16059" s="68"/>
      <c r="YR16059" s="68"/>
      <c r="YS16059" s="68"/>
      <c r="YT16059" s="68"/>
      <c r="YU16059" s="68"/>
      <c r="YV16059" s="68"/>
      <c r="YW16059" s="68"/>
      <c r="YX16059" s="68">
        <v>7.7865169934161593E-2</v>
      </c>
      <c r="YY16059" s="68"/>
      <c r="YZ16059" s="68"/>
      <c r="ZA16059" s="68"/>
      <c r="ZB16059" s="68"/>
      <c r="ZC16059" s="68"/>
      <c r="ZD16059" s="68"/>
    </row>
    <row r="16060" spans="658:680" x14ac:dyDescent="0.25">
      <c r="YH16060" s="68"/>
      <c r="YI16060" s="68"/>
      <c r="YJ16060" s="68"/>
      <c r="YK16060" s="68"/>
      <c r="YL16060" s="68"/>
      <c r="YM16060" s="68"/>
      <c r="YN16060" s="68"/>
      <c r="YO16060" s="68"/>
      <c r="YP16060" s="68"/>
      <c r="YQ16060" s="68"/>
      <c r="YR16060" s="68"/>
      <c r="YS16060" s="68"/>
      <c r="YT16060" s="68"/>
      <c r="YU16060" s="68"/>
      <c r="YV16060" s="68"/>
      <c r="YW16060" s="68"/>
      <c r="YX16060" s="68">
        <v>7.7865169934161593E-2</v>
      </c>
      <c r="YY16060" s="68"/>
      <c r="YZ16060" s="68"/>
      <c r="ZA16060" s="68"/>
      <c r="ZB16060" s="68"/>
      <c r="ZC16060" s="68"/>
      <c r="ZD16060" s="68"/>
    </row>
    <row r="16061" spans="658:680" x14ac:dyDescent="0.25">
      <c r="YH16061" s="68"/>
      <c r="YI16061" s="68"/>
      <c r="YJ16061" s="68"/>
      <c r="YK16061" s="68"/>
      <c r="YL16061" s="68"/>
      <c r="YM16061" s="68"/>
      <c r="YN16061" s="68"/>
      <c r="YO16061" s="68"/>
      <c r="YP16061" s="68"/>
      <c r="YQ16061" s="68"/>
      <c r="YR16061" s="68"/>
      <c r="YS16061" s="68"/>
      <c r="YT16061" s="68"/>
      <c r="YU16061" s="68"/>
      <c r="YV16061" s="68"/>
      <c r="YW16061" s="68"/>
      <c r="YX16061" s="68">
        <v>7.7846532142842498E-2</v>
      </c>
      <c r="YY16061" s="68"/>
      <c r="YZ16061" s="68"/>
      <c r="ZA16061" s="68"/>
      <c r="ZB16061" s="68"/>
      <c r="ZC16061" s="68"/>
      <c r="ZD16061" s="68"/>
    </row>
    <row r="16062" spans="658:680" x14ac:dyDescent="0.25">
      <c r="YH16062" s="68"/>
      <c r="YI16062" s="68"/>
      <c r="YJ16062" s="68"/>
      <c r="YK16062" s="68"/>
      <c r="YL16062" s="68"/>
      <c r="YM16062" s="68"/>
      <c r="YN16062" s="68"/>
      <c r="YO16062" s="68"/>
      <c r="YP16062" s="68"/>
      <c r="YQ16062" s="68"/>
      <c r="YR16062" s="68"/>
      <c r="YS16062" s="68"/>
      <c r="YT16062" s="68"/>
      <c r="YU16062" s="68"/>
      <c r="YV16062" s="68"/>
      <c r="YW16062" s="68"/>
      <c r="YX16062" s="68">
        <v>7.7846532142842498E-2</v>
      </c>
      <c r="YY16062" s="68"/>
      <c r="YZ16062" s="68"/>
      <c r="ZA16062" s="68"/>
      <c r="ZB16062" s="68"/>
      <c r="ZC16062" s="68"/>
      <c r="ZD16062" s="68"/>
    </row>
    <row r="16063" spans="658:680" x14ac:dyDescent="0.25">
      <c r="YH16063" s="68"/>
      <c r="YI16063" s="68"/>
      <c r="YJ16063" s="68"/>
      <c r="YK16063" s="68"/>
      <c r="YL16063" s="68"/>
      <c r="YM16063" s="68"/>
      <c r="YN16063" s="68"/>
      <c r="YO16063" s="68"/>
      <c r="YP16063" s="68"/>
      <c r="YQ16063" s="68"/>
      <c r="YR16063" s="68"/>
      <c r="YS16063" s="68"/>
      <c r="YT16063" s="68"/>
      <c r="YU16063" s="68"/>
      <c r="YV16063" s="68"/>
      <c r="YW16063" s="68"/>
      <c r="YX16063" s="68">
        <v>7.7822518648224995E-2</v>
      </c>
      <c r="YY16063" s="68"/>
      <c r="YZ16063" s="68"/>
      <c r="ZA16063" s="68"/>
      <c r="ZB16063" s="68"/>
      <c r="ZC16063" s="68"/>
      <c r="ZD16063" s="68"/>
    </row>
    <row r="16064" spans="658:680" x14ac:dyDescent="0.25">
      <c r="YH16064" s="68"/>
      <c r="YI16064" s="68"/>
      <c r="YJ16064" s="68"/>
      <c r="YK16064" s="68"/>
      <c r="YL16064" s="68"/>
      <c r="YM16064" s="68"/>
      <c r="YN16064" s="68"/>
      <c r="YO16064" s="68"/>
      <c r="YP16064" s="68"/>
      <c r="YQ16064" s="68"/>
      <c r="YR16064" s="68"/>
      <c r="YS16064" s="68"/>
      <c r="YT16064" s="68"/>
      <c r="YU16064" s="68"/>
      <c r="YV16064" s="68"/>
      <c r="YW16064" s="68"/>
      <c r="YX16064" s="68">
        <v>7.7822518648224995E-2</v>
      </c>
      <c r="YY16064" s="68"/>
      <c r="YZ16064" s="68"/>
      <c r="ZA16064" s="68"/>
      <c r="ZB16064" s="68"/>
      <c r="ZC16064" s="68"/>
      <c r="ZD16064" s="68"/>
    </row>
    <row r="16065" spans="658:680" x14ac:dyDescent="0.25">
      <c r="YH16065" s="68"/>
      <c r="YI16065" s="68"/>
      <c r="YJ16065" s="68"/>
      <c r="YK16065" s="68"/>
      <c r="YL16065" s="68"/>
      <c r="YM16065" s="68"/>
      <c r="YN16065" s="68"/>
      <c r="YO16065" s="68"/>
      <c r="YP16065" s="68"/>
      <c r="YQ16065" s="68"/>
      <c r="YR16065" s="68"/>
      <c r="YS16065" s="68"/>
      <c r="YT16065" s="68"/>
      <c r="YU16065" s="68"/>
      <c r="YV16065" s="68"/>
      <c r="YW16065" s="68"/>
      <c r="YX16065" s="68">
        <v>7.7803712563232305E-2</v>
      </c>
      <c r="YY16065" s="68"/>
      <c r="YZ16065" s="68"/>
      <c r="ZA16065" s="68"/>
      <c r="ZB16065" s="68"/>
      <c r="ZC16065" s="68"/>
      <c r="ZD16065" s="68"/>
    </row>
    <row r="16066" spans="658:680" x14ac:dyDescent="0.25">
      <c r="YH16066" s="68"/>
      <c r="YI16066" s="68"/>
      <c r="YJ16066" s="68"/>
      <c r="YK16066" s="68"/>
      <c r="YL16066" s="68"/>
      <c r="YM16066" s="68"/>
      <c r="YN16066" s="68"/>
      <c r="YO16066" s="68"/>
      <c r="YP16066" s="68"/>
      <c r="YQ16066" s="68"/>
      <c r="YR16066" s="68"/>
      <c r="YS16066" s="68"/>
      <c r="YT16066" s="68"/>
      <c r="YU16066" s="68"/>
      <c r="YV16066" s="68"/>
      <c r="YW16066" s="68"/>
      <c r="YX16066" s="68">
        <v>7.7784441934462906E-2</v>
      </c>
      <c r="YY16066" s="68"/>
      <c r="YZ16066" s="68"/>
      <c r="ZA16066" s="68"/>
      <c r="ZB16066" s="68"/>
      <c r="ZC16066" s="68"/>
      <c r="ZD16066" s="68"/>
    </row>
    <row r="16067" spans="658:680" x14ac:dyDescent="0.25">
      <c r="YH16067" s="68"/>
      <c r="YI16067" s="68"/>
      <c r="YJ16067" s="68"/>
      <c r="YK16067" s="68"/>
      <c r="YL16067" s="68"/>
      <c r="YM16067" s="68"/>
      <c r="YN16067" s="68"/>
      <c r="YO16067" s="68"/>
      <c r="YP16067" s="68"/>
      <c r="YQ16067" s="68"/>
      <c r="YR16067" s="68"/>
      <c r="YS16067" s="68"/>
      <c r="YT16067" s="68"/>
      <c r="YU16067" s="68"/>
      <c r="YV16067" s="68"/>
      <c r="YW16067" s="68"/>
      <c r="YX16067" s="68">
        <v>7.7717507555182905E-2</v>
      </c>
      <c r="YY16067" s="68"/>
      <c r="YZ16067" s="68"/>
      <c r="ZA16067" s="68"/>
      <c r="ZB16067" s="68"/>
      <c r="ZC16067" s="68"/>
      <c r="ZD16067" s="68"/>
    </row>
    <row r="16068" spans="658:680" x14ac:dyDescent="0.25">
      <c r="YH16068" s="68"/>
      <c r="YI16068" s="68"/>
      <c r="YJ16068" s="68"/>
      <c r="YK16068" s="68"/>
      <c r="YL16068" s="68"/>
      <c r="YM16068" s="68"/>
      <c r="YN16068" s="68"/>
      <c r="YO16068" s="68"/>
      <c r="YP16068" s="68"/>
      <c r="YQ16068" s="68"/>
      <c r="YR16068" s="68"/>
      <c r="YS16068" s="68"/>
      <c r="YT16068" s="68"/>
      <c r="YU16068" s="68"/>
      <c r="YV16068" s="68"/>
      <c r="YW16068" s="68"/>
      <c r="YX16068" s="68">
        <v>7.7716526586678505E-2</v>
      </c>
      <c r="YY16068" s="68"/>
      <c r="YZ16068" s="68"/>
      <c r="ZA16068" s="68"/>
      <c r="ZB16068" s="68"/>
      <c r="ZC16068" s="68"/>
      <c r="ZD16068" s="68"/>
    </row>
    <row r="16069" spans="658:680" x14ac:dyDescent="0.25">
      <c r="YH16069" s="68"/>
      <c r="YI16069" s="68"/>
      <c r="YJ16069" s="68"/>
      <c r="YK16069" s="68"/>
      <c r="YL16069" s="68"/>
      <c r="YM16069" s="68"/>
      <c r="YN16069" s="68"/>
      <c r="YO16069" s="68"/>
      <c r="YP16069" s="68"/>
      <c r="YQ16069" s="68"/>
      <c r="YR16069" s="68"/>
      <c r="YS16069" s="68"/>
      <c r="YT16069" s="68"/>
      <c r="YU16069" s="68"/>
      <c r="YV16069" s="68"/>
      <c r="YW16069" s="68"/>
      <c r="YX16069" s="68">
        <v>7.7716526586678505E-2</v>
      </c>
      <c r="YY16069" s="68"/>
      <c r="YZ16069" s="68"/>
      <c r="ZA16069" s="68"/>
      <c r="ZB16069" s="68"/>
      <c r="ZC16069" s="68"/>
      <c r="ZD16069" s="68"/>
    </row>
    <row r="16070" spans="658:680" x14ac:dyDescent="0.25">
      <c r="YH16070" s="68"/>
      <c r="YI16070" s="68"/>
      <c r="YJ16070" s="68"/>
      <c r="YK16070" s="68"/>
      <c r="YL16070" s="68"/>
      <c r="YM16070" s="68"/>
      <c r="YN16070" s="68"/>
      <c r="YO16070" s="68"/>
      <c r="YP16070" s="68"/>
      <c r="YQ16070" s="68"/>
      <c r="YR16070" s="68"/>
      <c r="YS16070" s="68"/>
      <c r="YT16070" s="68"/>
      <c r="YU16070" s="68"/>
      <c r="YV16070" s="68"/>
      <c r="YW16070" s="68"/>
      <c r="YX16070" s="68">
        <v>7.7682913395897099E-2</v>
      </c>
      <c r="YY16070" s="68"/>
      <c r="YZ16070" s="68"/>
      <c r="ZA16070" s="68"/>
      <c r="ZB16070" s="68"/>
      <c r="ZC16070" s="68"/>
      <c r="ZD16070" s="68"/>
    </row>
    <row r="16071" spans="658:680" x14ac:dyDescent="0.25">
      <c r="YH16071" s="68"/>
      <c r="YI16071" s="68"/>
      <c r="YJ16071" s="68"/>
      <c r="YK16071" s="68"/>
      <c r="YL16071" s="68"/>
      <c r="YM16071" s="68"/>
      <c r="YN16071" s="68"/>
      <c r="YO16071" s="68"/>
      <c r="YP16071" s="68"/>
      <c r="YQ16071" s="68"/>
      <c r="YR16071" s="68"/>
      <c r="YS16071" s="68"/>
      <c r="YT16071" s="68"/>
      <c r="YU16071" s="68"/>
      <c r="YV16071" s="68"/>
      <c r="YW16071" s="68"/>
      <c r="YX16071" s="68">
        <v>7.7682913395897099E-2</v>
      </c>
      <c r="YY16071" s="68"/>
      <c r="YZ16071" s="68"/>
      <c r="ZA16071" s="68"/>
      <c r="ZB16071" s="68"/>
      <c r="ZC16071" s="68"/>
      <c r="ZD16071" s="68"/>
    </row>
    <row r="16072" spans="658:680" x14ac:dyDescent="0.25">
      <c r="YH16072" s="68"/>
      <c r="YI16072" s="68"/>
      <c r="YJ16072" s="68"/>
      <c r="YK16072" s="68"/>
      <c r="YL16072" s="68"/>
      <c r="YM16072" s="68"/>
      <c r="YN16072" s="68"/>
      <c r="YO16072" s="68"/>
      <c r="YP16072" s="68"/>
      <c r="YQ16072" s="68"/>
      <c r="YR16072" s="68"/>
      <c r="YS16072" s="68"/>
      <c r="YT16072" s="68"/>
      <c r="YU16072" s="68"/>
      <c r="YV16072" s="68"/>
      <c r="YW16072" s="68"/>
      <c r="YX16072" s="68">
        <v>7.7648062012591099E-2</v>
      </c>
      <c r="YY16072" s="68"/>
      <c r="YZ16072" s="68"/>
      <c r="ZA16072" s="68"/>
      <c r="ZB16072" s="68"/>
      <c r="ZC16072" s="68"/>
      <c r="ZD16072" s="68"/>
    </row>
    <row r="16073" spans="658:680" x14ac:dyDescent="0.25">
      <c r="YH16073" s="68"/>
      <c r="YI16073" s="68"/>
      <c r="YJ16073" s="68"/>
      <c r="YK16073" s="68"/>
      <c r="YL16073" s="68"/>
      <c r="YM16073" s="68"/>
      <c r="YN16073" s="68"/>
      <c r="YO16073" s="68"/>
      <c r="YP16073" s="68"/>
      <c r="YQ16073" s="68"/>
      <c r="YR16073" s="68"/>
      <c r="YS16073" s="68"/>
      <c r="YT16073" s="68"/>
      <c r="YU16073" s="68"/>
      <c r="YV16073" s="68"/>
      <c r="YW16073" s="68"/>
      <c r="YX16073" s="68">
        <v>7.7575639887198705E-2</v>
      </c>
      <c r="YY16073" s="68"/>
      <c r="YZ16073" s="68"/>
      <c r="ZA16073" s="68"/>
      <c r="ZB16073" s="68"/>
      <c r="ZC16073" s="68"/>
      <c r="ZD16073" s="68"/>
    </row>
    <row r="16074" spans="658:680" x14ac:dyDescent="0.25">
      <c r="YH16074" s="68"/>
      <c r="YI16074" s="68"/>
      <c r="YJ16074" s="68"/>
      <c r="YK16074" s="68"/>
      <c r="YL16074" s="68"/>
      <c r="YM16074" s="68"/>
      <c r="YN16074" s="68"/>
      <c r="YO16074" s="68"/>
      <c r="YP16074" s="68"/>
      <c r="YQ16074" s="68"/>
      <c r="YR16074" s="68"/>
      <c r="YS16074" s="68"/>
      <c r="YT16074" s="68"/>
      <c r="YU16074" s="68"/>
      <c r="YV16074" s="68"/>
      <c r="YW16074" s="68"/>
      <c r="YX16074" s="68">
        <v>7.7575639887198705E-2</v>
      </c>
      <c r="YY16074" s="68"/>
      <c r="YZ16074" s="68"/>
      <c r="ZA16074" s="68"/>
      <c r="ZB16074" s="68"/>
      <c r="ZC16074" s="68"/>
      <c r="ZD16074" s="68"/>
    </row>
    <row r="16075" spans="658:680" x14ac:dyDescent="0.25">
      <c r="YH16075" s="68"/>
      <c r="YI16075" s="68"/>
      <c r="YJ16075" s="68"/>
      <c r="YK16075" s="68"/>
      <c r="YL16075" s="68"/>
      <c r="YM16075" s="68"/>
      <c r="YN16075" s="68"/>
      <c r="YO16075" s="68"/>
      <c r="YP16075" s="68"/>
      <c r="YQ16075" s="68"/>
      <c r="YR16075" s="68"/>
      <c r="YS16075" s="68"/>
      <c r="YT16075" s="68"/>
      <c r="YU16075" s="68"/>
      <c r="YV16075" s="68"/>
      <c r="YW16075" s="68"/>
      <c r="YX16075" s="68">
        <v>7.7538809446660903E-2</v>
      </c>
      <c r="YY16075" s="68"/>
      <c r="YZ16075" s="68"/>
      <c r="ZA16075" s="68"/>
      <c r="ZB16075" s="68"/>
      <c r="ZC16075" s="68"/>
      <c r="ZD16075" s="68"/>
    </row>
    <row r="16076" spans="658:680" x14ac:dyDescent="0.25">
      <c r="YH16076" s="68"/>
      <c r="YI16076" s="68"/>
      <c r="YJ16076" s="68"/>
      <c r="YK16076" s="68"/>
      <c r="YL16076" s="68"/>
      <c r="YM16076" s="68"/>
      <c r="YN16076" s="68"/>
      <c r="YO16076" s="68"/>
      <c r="YP16076" s="68"/>
      <c r="YQ16076" s="68"/>
      <c r="YR16076" s="68"/>
      <c r="YS16076" s="68"/>
      <c r="YT16076" s="68"/>
      <c r="YU16076" s="68"/>
      <c r="YV16076" s="68"/>
      <c r="YW16076" s="68"/>
      <c r="YX16076" s="68">
        <v>7.7489818910230504E-2</v>
      </c>
      <c r="YY16076" s="68"/>
      <c r="YZ16076" s="68"/>
      <c r="ZA16076" s="68"/>
      <c r="ZB16076" s="68"/>
      <c r="ZC16076" s="68"/>
      <c r="ZD16076" s="68"/>
    </row>
    <row r="16077" spans="658:680" x14ac:dyDescent="0.25">
      <c r="YH16077" s="68"/>
      <c r="YI16077" s="68"/>
      <c r="YJ16077" s="68"/>
      <c r="YK16077" s="68"/>
      <c r="YL16077" s="68"/>
      <c r="YM16077" s="68"/>
      <c r="YN16077" s="68"/>
      <c r="YO16077" s="68"/>
      <c r="YP16077" s="68"/>
      <c r="YQ16077" s="68"/>
      <c r="YR16077" s="68"/>
      <c r="YS16077" s="68"/>
      <c r="YT16077" s="68"/>
      <c r="YU16077" s="68"/>
      <c r="YV16077" s="68"/>
      <c r="YW16077" s="68"/>
      <c r="YX16077" s="68">
        <v>7.7489818910230504E-2</v>
      </c>
      <c r="YY16077" s="68"/>
      <c r="YZ16077" s="68"/>
      <c r="ZA16077" s="68"/>
      <c r="ZB16077" s="68"/>
      <c r="ZC16077" s="68"/>
      <c r="ZD16077" s="68"/>
    </row>
    <row r="16078" spans="658:680" x14ac:dyDescent="0.25">
      <c r="YH16078" s="68"/>
      <c r="YI16078" s="68"/>
      <c r="YJ16078" s="68"/>
      <c r="YK16078" s="68"/>
      <c r="YL16078" s="68"/>
      <c r="YM16078" s="68"/>
      <c r="YN16078" s="68"/>
      <c r="YO16078" s="68"/>
      <c r="YP16078" s="68"/>
      <c r="YQ16078" s="68"/>
      <c r="YR16078" s="68"/>
      <c r="YS16078" s="68"/>
      <c r="YT16078" s="68"/>
      <c r="YU16078" s="68"/>
      <c r="YV16078" s="68"/>
      <c r="YW16078" s="68"/>
      <c r="YX16078" s="68">
        <v>7.7454988483738899E-2</v>
      </c>
      <c r="YY16078" s="68"/>
      <c r="YZ16078" s="68"/>
      <c r="ZA16078" s="68"/>
      <c r="ZB16078" s="68"/>
      <c r="ZC16078" s="68"/>
      <c r="ZD16078" s="68"/>
    </row>
    <row r="16079" spans="658:680" x14ac:dyDescent="0.25">
      <c r="YH16079" s="68"/>
      <c r="YI16079" s="68"/>
      <c r="YJ16079" s="68"/>
      <c r="YK16079" s="68"/>
      <c r="YL16079" s="68"/>
      <c r="YM16079" s="68"/>
      <c r="YN16079" s="68"/>
      <c r="YO16079" s="68"/>
      <c r="YP16079" s="68"/>
      <c r="YQ16079" s="68"/>
      <c r="YR16079" s="68"/>
      <c r="YS16079" s="68"/>
      <c r="YT16079" s="68"/>
      <c r="YU16079" s="68"/>
      <c r="YV16079" s="68"/>
      <c r="YW16079" s="68"/>
      <c r="YX16079" s="68">
        <v>7.7454988483738899E-2</v>
      </c>
      <c r="YY16079" s="68"/>
      <c r="YZ16079" s="68"/>
      <c r="ZA16079" s="68"/>
      <c r="ZB16079" s="68"/>
      <c r="ZC16079" s="68"/>
      <c r="ZD16079" s="68"/>
    </row>
    <row r="16080" spans="658:680" x14ac:dyDescent="0.25">
      <c r="YH16080" s="68"/>
      <c r="YI16080" s="68"/>
      <c r="YJ16080" s="68"/>
      <c r="YK16080" s="68"/>
      <c r="YL16080" s="68"/>
      <c r="YM16080" s="68"/>
      <c r="YN16080" s="68"/>
      <c r="YO16080" s="68"/>
      <c r="YP16080" s="68"/>
      <c r="YQ16080" s="68"/>
      <c r="YR16080" s="68"/>
      <c r="YS16080" s="68"/>
      <c r="YT16080" s="68"/>
      <c r="YU16080" s="68"/>
      <c r="YV16080" s="68"/>
      <c r="YW16080" s="68"/>
      <c r="YX16080" s="68">
        <v>7.73848537330495E-2</v>
      </c>
      <c r="YY16080" s="68"/>
      <c r="YZ16080" s="68"/>
      <c r="ZA16080" s="68"/>
      <c r="ZB16080" s="68"/>
      <c r="ZC16080" s="68"/>
      <c r="ZD16080" s="68"/>
    </row>
    <row r="16081" spans="658:680" x14ac:dyDescent="0.25">
      <c r="YH16081" s="68"/>
      <c r="YI16081" s="68"/>
      <c r="YJ16081" s="68"/>
      <c r="YK16081" s="68"/>
      <c r="YL16081" s="68"/>
      <c r="YM16081" s="68"/>
      <c r="YN16081" s="68"/>
      <c r="YO16081" s="68"/>
      <c r="YP16081" s="68"/>
      <c r="YQ16081" s="68"/>
      <c r="YR16081" s="68"/>
      <c r="YS16081" s="68"/>
      <c r="YT16081" s="68"/>
      <c r="YU16081" s="68"/>
      <c r="YV16081" s="68"/>
      <c r="YW16081" s="68"/>
      <c r="YX16081" s="68">
        <v>7.73848537330495E-2</v>
      </c>
      <c r="YY16081" s="68"/>
      <c r="YZ16081" s="68"/>
      <c r="ZA16081" s="68"/>
      <c r="ZB16081" s="68"/>
      <c r="ZC16081" s="68"/>
      <c r="ZD16081" s="68"/>
    </row>
    <row r="16082" spans="658:680" x14ac:dyDescent="0.25">
      <c r="YH16082" s="68"/>
      <c r="YI16082" s="68"/>
      <c r="YJ16082" s="68"/>
      <c r="YK16082" s="68"/>
      <c r="YL16082" s="68"/>
      <c r="YM16082" s="68"/>
      <c r="YN16082" s="68"/>
      <c r="YO16082" s="68"/>
      <c r="YP16082" s="68"/>
      <c r="YQ16082" s="68"/>
      <c r="YR16082" s="68"/>
      <c r="YS16082" s="68"/>
      <c r="YT16082" s="68"/>
      <c r="YU16082" s="68"/>
      <c r="YV16082" s="68"/>
      <c r="YW16082" s="68"/>
      <c r="YX16082" s="68">
        <v>7.7208064650936797E-2</v>
      </c>
      <c r="YY16082" s="68"/>
      <c r="YZ16082" s="68"/>
      <c r="ZA16082" s="68"/>
      <c r="ZB16082" s="68"/>
      <c r="ZC16082" s="68"/>
      <c r="ZD16082" s="68"/>
    </row>
    <row r="16083" spans="658:680" x14ac:dyDescent="0.25">
      <c r="YH16083" s="68"/>
      <c r="YI16083" s="68"/>
      <c r="YJ16083" s="68"/>
      <c r="YK16083" s="68"/>
      <c r="YL16083" s="68"/>
      <c r="YM16083" s="68"/>
      <c r="YN16083" s="68"/>
      <c r="YO16083" s="68"/>
      <c r="YP16083" s="68"/>
      <c r="YQ16083" s="68"/>
      <c r="YR16083" s="68"/>
      <c r="YS16083" s="68"/>
      <c r="YT16083" s="68"/>
      <c r="YU16083" s="68"/>
      <c r="YV16083" s="68"/>
      <c r="YW16083" s="68"/>
      <c r="YX16083" s="68">
        <v>7.7208064650936797E-2</v>
      </c>
      <c r="YY16083" s="68"/>
      <c r="YZ16083" s="68"/>
      <c r="ZA16083" s="68"/>
      <c r="ZB16083" s="68"/>
      <c r="ZC16083" s="68"/>
      <c r="ZD16083" s="68"/>
    </row>
    <row r="16084" spans="658:680" x14ac:dyDescent="0.25">
      <c r="YH16084" s="68"/>
      <c r="YI16084" s="68"/>
      <c r="YJ16084" s="68"/>
      <c r="YK16084" s="68"/>
      <c r="YL16084" s="68"/>
      <c r="YM16084" s="68"/>
      <c r="YN16084" s="68"/>
      <c r="YO16084" s="68"/>
      <c r="YP16084" s="68"/>
      <c r="YQ16084" s="68"/>
      <c r="YR16084" s="68"/>
      <c r="YS16084" s="68"/>
      <c r="YT16084" s="68"/>
      <c r="YU16084" s="68"/>
      <c r="YV16084" s="68"/>
      <c r="YW16084" s="68"/>
      <c r="YX16084" s="68">
        <v>7.7153734368416702E-2</v>
      </c>
      <c r="YY16084" s="68"/>
      <c r="YZ16084" s="68"/>
      <c r="ZA16084" s="68"/>
      <c r="ZB16084" s="68"/>
      <c r="ZC16084" s="68"/>
      <c r="ZD16084" s="68"/>
    </row>
    <row r="16085" spans="658:680" x14ac:dyDescent="0.25">
      <c r="YH16085" s="68"/>
      <c r="YI16085" s="68"/>
      <c r="YJ16085" s="68"/>
      <c r="YK16085" s="68"/>
      <c r="YL16085" s="68"/>
      <c r="YM16085" s="68"/>
      <c r="YN16085" s="68"/>
      <c r="YO16085" s="68"/>
      <c r="YP16085" s="68"/>
      <c r="YQ16085" s="68"/>
      <c r="YR16085" s="68"/>
      <c r="YS16085" s="68"/>
      <c r="YT16085" s="68"/>
      <c r="YU16085" s="68"/>
      <c r="YV16085" s="68"/>
      <c r="YW16085" s="68"/>
      <c r="YX16085" s="68">
        <v>7.7153734368416702E-2</v>
      </c>
      <c r="YY16085" s="68"/>
      <c r="YZ16085" s="68"/>
      <c r="ZA16085" s="68"/>
      <c r="ZB16085" s="68"/>
      <c r="ZC16085" s="68"/>
      <c r="ZD16085" s="68"/>
    </row>
    <row r="16086" spans="658:680" x14ac:dyDescent="0.25">
      <c r="YH16086" s="68"/>
      <c r="YI16086" s="68"/>
      <c r="YJ16086" s="68"/>
      <c r="YK16086" s="68"/>
      <c r="YL16086" s="68"/>
      <c r="YM16086" s="68"/>
      <c r="YN16086" s="68"/>
      <c r="YO16086" s="68"/>
      <c r="YP16086" s="68"/>
      <c r="YQ16086" s="68"/>
      <c r="YR16086" s="68"/>
      <c r="YS16086" s="68"/>
      <c r="YT16086" s="68"/>
      <c r="YU16086" s="68"/>
      <c r="YV16086" s="68"/>
      <c r="YW16086" s="68"/>
      <c r="YX16086" s="68">
        <v>7.7116039243714907E-2</v>
      </c>
      <c r="YY16086" s="68"/>
      <c r="YZ16086" s="68"/>
      <c r="ZA16086" s="68"/>
      <c r="ZB16086" s="68"/>
      <c r="ZC16086" s="68"/>
      <c r="ZD16086" s="68"/>
    </row>
    <row r="16087" spans="658:680" x14ac:dyDescent="0.25">
      <c r="YH16087" s="68"/>
      <c r="YI16087" s="68"/>
      <c r="YJ16087" s="68"/>
      <c r="YK16087" s="68"/>
      <c r="YL16087" s="68"/>
      <c r="YM16087" s="68"/>
      <c r="YN16087" s="68"/>
      <c r="YO16087" s="68"/>
      <c r="YP16087" s="68"/>
      <c r="YQ16087" s="68"/>
      <c r="YR16087" s="68"/>
      <c r="YS16087" s="68"/>
      <c r="YT16087" s="68"/>
      <c r="YU16087" s="68"/>
      <c r="YV16087" s="68"/>
      <c r="YW16087" s="68"/>
      <c r="YX16087" s="68">
        <v>7.7112502742807398E-2</v>
      </c>
      <c r="YY16087" s="68"/>
      <c r="YZ16087" s="68"/>
      <c r="ZA16087" s="68"/>
      <c r="ZB16087" s="68"/>
      <c r="ZC16087" s="68"/>
      <c r="ZD16087" s="68"/>
    </row>
    <row r="16088" spans="658:680" x14ac:dyDescent="0.25">
      <c r="YH16088" s="68"/>
      <c r="YI16088" s="68"/>
      <c r="YJ16088" s="68"/>
      <c r="YK16088" s="68"/>
      <c r="YL16088" s="68"/>
      <c r="YM16088" s="68"/>
      <c r="YN16088" s="68"/>
      <c r="YO16088" s="68"/>
      <c r="YP16088" s="68"/>
      <c r="YQ16088" s="68"/>
      <c r="YR16088" s="68"/>
      <c r="YS16088" s="68"/>
      <c r="YT16088" s="68"/>
      <c r="YU16088" s="68"/>
      <c r="YV16088" s="68"/>
      <c r="YW16088" s="68"/>
      <c r="YX16088" s="68">
        <v>7.7112502742807398E-2</v>
      </c>
      <c r="YY16088" s="68"/>
      <c r="YZ16088" s="68"/>
      <c r="ZA16088" s="68"/>
      <c r="ZB16088" s="68"/>
      <c r="ZC16088" s="68"/>
      <c r="ZD16088" s="68"/>
    </row>
    <row r="16089" spans="658:680" x14ac:dyDescent="0.25">
      <c r="YH16089" s="68"/>
      <c r="YI16089" s="68"/>
      <c r="YJ16089" s="68"/>
      <c r="YK16089" s="68"/>
      <c r="YL16089" s="68"/>
      <c r="YM16089" s="68"/>
      <c r="YN16089" s="68"/>
      <c r="YO16089" s="68"/>
      <c r="YP16089" s="68"/>
      <c r="YQ16089" s="68"/>
      <c r="YR16089" s="68"/>
      <c r="YS16089" s="68"/>
      <c r="YT16089" s="68"/>
      <c r="YU16089" s="68"/>
      <c r="YV16089" s="68"/>
      <c r="YW16089" s="68"/>
      <c r="YX16089" s="68">
        <v>7.71108266122143E-2</v>
      </c>
      <c r="YY16089" s="68"/>
      <c r="YZ16089" s="68"/>
      <c r="ZA16089" s="68"/>
      <c r="ZB16089" s="68"/>
      <c r="ZC16089" s="68"/>
      <c r="ZD16089" s="68"/>
    </row>
    <row r="16090" spans="658:680" x14ac:dyDescent="0.25">
      <c r="YH16090" s="68"/>
      <c r="YI16090" s="68"/>
      <c r="YJ16090" s="68"/>
      <c r="YK16090" s="68"/>
      <c r="YL16090" s="68"/>
      <c r="YM16090" s="68"/>
      <c r="YN16090" s="68"/>
      <c r="YO16090" s="68"/>
      <c r="YP16090" s="68"/>
      <c r="YQ16090" s="68"/>
      <c r="YR16090" s="68"/>
      <c r="YS16090" s="68"/>
      <c r="YT16090" s="68"/>
      <c r="YU16090" s="68"/>
      <c r="YV16090" s="68"/>
      <c r="YW16090" s="68"/>
      <c r="YX16090" s="68">
        <v>7.71108266122143E-2</v>
      </c>
      <c r="YY16090" s="68"/>
      <c r="YZ16090" s="68"/>
      <c r="ZA16090" s="68"/>
      <c r="ZB16090" s="68"/>
      <c r="ZC16090" s="68"/>
      <c r="ZD16090" s="68"/>
    </row>
    <row r="16091" spans="658:680" x14ac:dyDescent="0.25">
      <c r="YH16091" s="68"/>
      <c r="YI16091" s="68"/>
      <c r="YJ16091" s="68"/>
      <c r="YK16091" s="68"/>
      <c r="YL16091" s="68"/>
      <c r="YM16091" s="68"/>
      <c r="YN16091" s="68"/>
      <c r="YO16091" s="68"/>
      <c r="YP16091" s="68"/>
      <c r="YQ16091" s="68"/>
      <c r="YR16091" s="68"/>
      <c r="YS16091" s="68"/>
      <c r="YT16091" s="68"/>
      <c r="YU16091" s="68"/>
      <c r="YV16091" s="68"/>
      <c r="YW16091" s="68"/>
      <c r="YX16091" s="68">
        <v>7.7042410854232496E-2</v>
      </c>
      <c r="YY16091" s="68"/>
      <c r="YZ16091" s="68"/>
      <c r="ZA16091" s="68"/>
      <c r="ZB16091" s="68"/>
      <c r="ZC16091" s="68"/>
      <c r="ZD16091" s="68"/>
    </row>
    <row r="16092" spans="658:680" x14ac:dyDescent="0.25">
      <c r="YH16092" s="68"/>
      <c r="YI16092" s="68"/>
      <c r="YJ16092" s="68"/>
      <c r="YK16092" s="68"/>
      <c r="YL16092" s="68"/>
      <c r="YM16092" s="68"/>
      <c r="YN16092" s="68"/>
      <c r="YO16092" s="68"/>
      <c r="YP16092" s="68"/>
      <c r="YQ16092" s="68"/>
      <c r="YR16092" s="68"/>
      <c r="YS16092" s="68"/>
      <c r="YT16092" s="68"/>
      <c r="YU16092" s="68"/>
      <c r="YV16092" s="68"/>
      <c r="YW16092" s="68"/>
      <c r="YX16092" s="68">
        <v>7.7042410854232496E-2</v>
      </c>
      <c r="YY16092" s="68"/>
      <c r="YZ16092" s="68"/>
      <c r="ZA16092" s="68"/>
      <c r="ZB16092" s="68"/>
      <c r="ZC16092" s="68"/>
      <c r="ZD16092" s="68"/>
    </row>
    <row r="16093" spans="658:680" x14ac:dyDescent="0.25">
      <c r="YH16093" s="68"/>
      <c r="YI16093" s="68"/>
      <c r="YJ16093" s="68"/>
      <c r="YK16093" s="68"/>
      <c r="YL16093" s="68"/>
      <c r="YM16093" s="68"/>
      <c r="YN16093" s="68"/>
      <c r="YO16093" s="68"/>
      <c r="YP16093" s="68"/>
      <c r="YQ16093" s="68"/>
      <c r="YR16093" s="68"/>
      <c r="YS16093" s="68"/>
      <c r="YT16093" s="68"/>
      <c r="YU16093" s="68"/>
      <c r="YV16093" s="68"/>
      <c r="YW16093" s="68"/>
      <c r="YX16093" s="68">
        <v>7.7035477926756399E-2</v>
      </c>
      <c r="YY16093" s="68"/>
      <c r="YZ16093" s="68"/>
      <c r="ZA16093" s="68"/>
      <c r="ZB16093" s="68"/>
      <c r="ZC16093" s="68"/>
      <c r="ZD16093" s="68"/>
    </row>
    <row r="16094" spans="658:680" x14ac:dyDescent="0.25">
      <c r="YH16094" s="68"/>
      <c r="YI16094" s="68"/>
      <c r="YJ16094" s="68"/>
      <c r="YK16094" s="68"/>
      <c r="YL16094" s="68"/>
      <c r="YM16094" s="68"/>
      <c r="YN16094" s="68"/>
      <c r="YO16094" s="68"/>
      <c r="YP16094" s="68"/>
      <c r="YQ16094" s="68"/>
      <c r="YR16094" s="68"/>
      <c r="YS16094" s="68"/>
      <c r="YT16094" s="68"/>
      <c r="YU16094" s="68"/>
      <c r="YV16094" s="68"/>
      <c r="YW16094" s="68"/>
      <c r="YX16094" s="68">
        <v>7.6999902060821204E-2</v>
      </c>
      <c r="YY16094" s="68"/>
      <c r="YZ16094" s="68"/>
      <c r="ZA16094" s="68"/>
      <c r="ZB16094" s="68"/>
      <c r="ZC16094" s="68"/>
      <c r="ZD16094" s="68"/>
    </row>
    <row r="16095" spans="658:680" x14ac:dyDescent="0.25">
      <c r="YH16095" s="68"/>
      <c r="YI16095" s="68"/>
      <c r="YJ16095" s="68"/>
      <c r="YK16095" s="68"/>
      <c r="YL16095" s="68"/>
      <c r="YM16095" s="68"/>
      <c r="YN16095" s="68"/>
      <c r="YO16095" s="68"/>
      <c r="YP16095" s="68"/>
      <c r="YQ16095" s="68"/>
      <c r="YR16095" s="68"/>
      <c r="YS16095" s="68"/>
      <c r="YT16095" s="68"/>
      <c r="YU16095" s="68"/>
      <c r="YV16095" s="68"/>
      <c r="YW16095" s="68"/>
      <c r="YX16095" s="68">
        <v>7.6999902060821204E-2</v>
      </c>
      <c r="YY16095" s="68"/>
      <c r="YZ16095" s="68"/>
      <c r="ZA16095" s="68"/>
      <c r="ZB16095" s="68"/>
      <c r="ZC16095" s="68"/>
      <c r="ZD16095" s="68"/>
    </row>
    <row r="16096" spans="658:680" x14ac:dyDescent="0.25">
      <c r="YH16096" s="68"/>
      <c r="YI16096" s="68"/>
      <c r="YJ16096" s="68"/>
      <c r="YK16096" s="68"/>
      <c r="YL16096" s="68"/>
      <c r="YM16096" s="68"/>
      <c r="YN16096" s="68"/>
      <c r="YO16096" s="68"/>
      <c r="YP16096" s="68"/>
      <c r="YQ16096" s="68"/>
      <c r="YR16096" s="68"/>
      <c r="YS16096" s="68"/>
      <c r="YT16096" s="68"/>
      <c r="YU16096" s="68"/>
      <c r="YV16096" s="68"/>
      <c r="YW16096" s="68"/>
      <c r="YX16096" s="68">
        <v>7.6993040454727296E-2</v>
      </c>
      <c r="YY16096" s="68"/>
      <c r="YZ16096" s="68"/>
      <c r="ZA16096" s="68"/>
      <c r="ZB16096" s="68"/>
      <c r="ZC16096" s="68"/>
      <c r="ZD16096" s="68"/>
    </row>
    <row r="16097" spans="658:680" x14ac:dyDescent="0.25">
      <c r="YH16097" s="68"/>
      <c r="YI16097" s="68"/>
      <c r="YJ16097" s="68"/>
      <c r="YK16097" s="68"/>
      <c r="YL16097" s="68"/>
      <c r="YM16097" s="68"/>
      <c r="YN16097" s="68"/>
      <c r="YO16097" s="68"/>
      <c r="YP16097" s="68"/>
      <c r="YQ16097" s="68"/>
      <c r="YR16097" s="68"/>
      <c r="YS16097" s="68"/>
      <c r="YT16097" s="68"/>
      <c r="YU16097" s="68"/>
      <c r="YV16097" s="68"/>
      <c r="YW16097" s="68"/>
      <c r="YX16097" s="68">
        <v>7.6993040454727296E-2</v>
      </c>
      <c r="YY16097" s="68"/>
      <c r="YZ16097" s="68"/>
      <c r="ZA16097" s="68"/>
      <c r="ZB16097" s="68"/>
      <c r="ZC16097" s="68"/>
      <c r="ZD16097" s="68"/>
    </row>
    <row r="16098" spans="658:680" x14ac:dyDescent="0.25">
      <c r="YH16098" s="68"/>
      <c r="YI16098" s="68"/>
      <c r="YJ16098" s="68"/>
      <c r="YK16098" s="68"/>
      <c r="YL16098" s="68"/>
      <c r="YM16098" s="68"/>
      <c r="YN16098" s="68"/>
      <c r="YO16098" s="68"/>
      <c r="YP16098" s="68"/>
      <c r="YQ16098" s="68"/>
      <c r="YR16098" s="68"/>
      <c r="YS16098" s="68"/>
      <c r="YT16098" s="68"/>
      <c r="YU16098" s="68"/>
      <c r="YV16098" s="68"/>
      <c r="YW16098" s="68"/>
      <c r="YX16098" s="68">
        <v>7.6913869026518103E-2</v>
      </c>
      <c r="YY16098" s="68"/>
      <c r="YZ16098" s="68"/>
      <c r="ZA16098" s="68"/>
      <c r="ZB16098" s="68"/>
      <c r="ZC16098" s="68"/>
      <c r="ZD16098" s="68"/>
    </row>
    <row r="16099" spans="658:680" x14ac:dyDescent="0.25">
      <c r="YH16099" s="68"/>
      <c r="YI16099" s="68"/>
      <c r="YJ16099" s="68"/>
      <c r="YK16099" s="68"/>
      <c r="YL16099" s="68"/>
      <c r="YM16099" s="68"/>
      <c r="YN16099" s="68"/>
      <c r="YO16099" s="68"/>
      <c r="YP16099" s="68"/>
      <c r="YQ16099" s="68"/>
      <c r="YR16099" s="68"/>
      <c r="YS16099" s="68"/>
      <c r="YT16099" s="68"/>
      <c r="YU16099" s="68"/>
      <c r="YV16099" s="68"/>
      <c r="YW16099" s="68"/>
      <c r="YX16099" s="68">
        <v>7.6913869026518103E-2</v>
      </c>
      <c r="YY16099" s="68"/>
      <c r="YZ16099" s="68"/>
      <c r="ZA16099" s="68"/>
      <c r="ZB16099" s="68"/>
      <c r="ZC16099" s="68"/>
      <c r="ZD16099" s="68"/>
    </row>
    <row r="16100" spans="658:680" x14ac:dyDescent="0.25">
      <c r="YH16100" s="68"/>
      <c r="YI16100" s="68"/>
      <c r="YJ16100" s="68"/>
      <c r="YK16100" s="68"/>
      <c r="YL16100" s="68"/>
      <c r="YM16100" s="68"/>
      <c r="YN16100" s="68"/>
      <c r="YO16100" s="68"/>
      <c r="YP16100" s="68"/>
      <c r="YQ16100" s="68"/>
      <c r="YR16100" s="68"/>
      <c r="YS16100" s="68"/>
      <c r="YT16100" s="68"/>
      <c r="YU16100" s="68"/>
      <c r="YV16100" s="68"/>
      <c r="YW16100" s="68"/>
      <c r="YX16100" s="68">
        <v>7.68905917114385E-2</v>
      </c>
      <c r="YY16100" s="68"/>
      <c r="YZ16100" s="68"/>
      <c r="ZA16100" s="68"/>
      <c r="ZB16100" s="68"/>
      <c r="ZC16100" s="68"/>
      <c r="ZD16100" s="68"/>
    </row>
    <row r="16101" spans="658:680" x14ac:dyDescent="0.25">
      <c r="YH16101" s="68"/>
      <c r="YI16101" s="68"/>
      <c r="YJ16101" s="68"/>
      <c r="YK16101" s="68"/>
      <c r="YL16101" s="68"/>
      <c r="YM16101" s="68"/>
      <c r="YN16101" s="68"/>
      <c r="YO16101" s="68"/>
      <c r="YP16101" s="68"/>
      <c r="YQ16101" s="68"/>
      <c r="YR16101" s="68"/>
      <c r="YS16101" s="68"/>
      <c r="YT16101" s="68"/>
      <c r="YU16101" s="68"/>
      <c r="YV16101" s="68"/>
      <c r="YW16101" s="68"/>
      <c r="YX16101" s="68">
        <v>7.68905917114385E-2</v>
      </c>
      <c r="YY16101" s="68"/>
      <c r="YZ16101" s="68"/>
      <c r="ZA16101" s="68"/>
      <c r="ZB16101" s="68"/>
      <c r="ZC16101" s="68"/>
      <c r="ZD16101" s="68"/>
    </row>
    <row r="16102" spans="658:680" x14ac:dyDescent="0.25">
      <c r="YH16102" s="68"/>
      <c r="YI16102" s="68"/>
      <c r="YJ16102" s="68"/>
      <c r="YK16102" s="68"/>
      <c r="YL16102" s="68"/>
      <c r="YM16102" s="68"/>
      <c r="YN16102" s="68"/>
      <c r="YO16102" s="68"/>
      <c r="YP16102" s="68"/>
      <c r="YQ16102" s="68"/>
      <c r="YR16102" s="68"/>
      <c r="YS16102" s="68"/>
      <c r="YT16102" s="68"/>
      <c r="YU16102" s="68"/>
      <c r="YV16102" s="68"/>
      <c r="YW16102" s="68"/>
      <c r="YX16102" s="68">
        <v>7.6801418305824501E-2</v>
      </c>
      <c r="YY16102" s="68"/>
      <c r="YZ16102" s="68"/>
      <c r="ZA16102" s="68"/>
      <c r="ZB16102" s="68"/>
      <c r="ZC16102" s="68"/>
      <c r="ZD16102" s="68"/>
    </row>
    <row r="16103" spans="658:680" x14ac:dyDescent="0.25">
      <c r="YH16103" s="68"/>
      <c r="YI16103" s="68"/>
      <c r="YJ16103" s="68"/>
      <c r="YK16103" s="68"/>
      <c r="YL16103" s="68"/>
      <c r="YM16103" s="68"/>
      <c r="YN16103" s="68"/>
      <c r="YO16103" s="68"/>
      <c r="YP16103" s="68"/>
      <c r="YQ16103" s="68"/>
      <c r="YR16103" s="68"/>
      <c r="YS16103" s="68"/>
      <c r="YT16103" s="68"/>
      <c r="YU16103" s="68"/>
      <c r="YV16103" s="68"/>
      <c r="YW16103" s="68"/>
      <c r="YX16103" s="68">
        <v>7.6801418305824501E-2</v>
      </c>
      <c r="YY16103" s="68"/>
      <c r="YZ16103" s="68"/>
      <c r="ZA16103" s="68"/>
      <c r="ZB16103" s="68"/>
      <c r="ZC16103" s="68"/>
      <c r="ZD16103" s="68"/>
    </row>
    <row r="16104" spans="658:680" x14ac:dyDescent="0.25">
      <c r="YH16104" s="68"/>
      <c r="YI16104" s="68"/>
      <c r="YJ16104" s="68"/>
      <c r="YK16104" s="68"/>
      <c r="YL16104" s="68"/>
      <c r="YM16104" s="68"/>
      <c r="YN16104" s="68"/>
      <c r="YO16104" s="68"/>
      <c r="YP16104" s="68"/>
      <c r="YQ16104" s="68"/>
      <c r="YR16104" s="68"/>
      <c r="YS16104" s="68"/>
      <c r="YT16104" s="68"/>
      <c r="YU16104" s="68"/>
      <c r="YV16104" s="68"/>
      <c r="YW16104" s="68"/>
      <c r="YX16104" s="68">
        <v>7.6795077315895605E-2</v>
      </c>
      <c r="YY16104" s="68"/>
      <c r="YZ16104" s="68"/>
      <c r="ZA16104" s="68"/>
      <c r="ZB16104" s="68"/>
      <c r="ZC16104" s="68"/>
      <c r="ZD16104" s="68"/>
    </row>
    <row r="16105" spans="658:680" x14ac:dyDescent="0.25">
      <c r="YH16105" s="68"/>
      <c r="YI16105" s="68"/>
      <c r="YJ16105" s="68"/>
      <c r="YK16105" s="68"/>
      <c r="YL16105" s="68"/>
      <c r="YM16105" s="68"/>
      <c r="YN16105" s="68"/>
      <c r="YO16105" s="68"/>
      <c r="YP16105" s="68"/>
      <c r="YQ16105" s="68"/>
      <c r="YR16105" s="68"/>
      <c r="YS16105" s="68"/>
      <c r="YT16105" s="68"/>
      <c r="YU16105" s="68"/>
      <c r="YV16105" s="68"/>
      <c r="YW16105" s="68"/>
      <c r="YX16105" s="68">
        <v>7.6795077315895605E-2</v>
      </c>
      <c r="YY16105" s="68"/>
      <c r="YZ16105" s="68"/>
      <c r="ZA16105" s="68"/>
      <c r="ZB16105" s="68"/>
      <c r="ZC16105" s="68"/>
      <c r="ZD16105" s="68"/>
    </row>
    <row r="16106" spans="658:680" x14ac:dyDescent="0.25">
      <c r="YH16106" s="68"/>
      <c r="YI16106" s="68"/>
      <c r="YJ16106" s="68"/>
      <c r="YK16106" s="68"/>
      <c r="YL16106" s="68"/>
      <c r="YM16106" s="68"/>
      <c r="YN16106" s="68"/>
      <c r="YO16106" s="68"/>
      <c r="YP16106" s="68"/>
      <c r="YQ16106" s="68"/>
      <c r="YR16106" s="68"/>
      <c r="YS16106" s="68"/>
      <c r="YT16106" s="68"/>
      <c r="YU16106" s="68"/>
      <c r="YV16106" s="68"/>
      <c r="YW16106" s="68"/>
      <c r="YX16106" s="68">
        <v>7.6768791318350196E-2</v>
      </c>
      <c r="YY16106" s="68"/>
      <c r="YZ16106" s="68"/>
      <c r="ZA16106" s="68"/>
      <c r="ZB16106" s="68"/>
      <c r="ZC16106" s="68"/>
      <c r="ZD16106" s="68"/>
    </row>
    <row r="16107" spans="658:680" x14ac:dyDescent="0.25">
      <c r="YH16107" s="68"/>
      <c r="YI16107" s="68"/>
      <c r="YJ16107" s="68"/>
      <c r="YK16107" s="68"/>
      <c r="YL16107" s="68"/>
      <c r="YM16107" s="68"/>
      <c r="YN16107" s="68"/>
      <c r="YO16107" s="68"/>
      <c r="YP16107" s="68"/>
      <c r="YQ16107" s="68"/>
      <c r="YR16107" s="68"/>
      <c r="YS16107" s="68"/>
      <c r="YT16107" s="68"/>
      <c r="YU16107" s="68"/>
      <c r="YV16107" s="68"/>
      <c r="YW16107" s="68"/>
      <c r="YX16107" s="68">
        <v>7.6628939955909595E-2</v>
      </c>
      <c r="YY16107" s="68"/>
      <c r="YZ16107" s="68"/>
      <c r="ZA16107" s="68"/>
      <c r="ZB16107" s="68"/>
      <c r="ZC16107" s="68"/>
      <c r="ZD16107" s="68"/>
    </row>
    <row r="16108" spans="658:680" x14ac:dyDescent="0.25">
      <c r="YH16108" s="68"/>
      <c r="YI16108" s="68"/>
      <c r="YJ16108" s="68"/>
      <c r="YK16108" s="68"/>
      <c r="YL16108" s="68"/>
      <c r="YM16108" s="68"/>
      <c r="YN16108" s="68"/>
      <c r="YO16108" s="68"/>
      <c r="YP16108" s="68"/>
      <c r="YQ16108" s="68"/>
      <c r="YR16108" s="68"/>
      <c r="YS16108" s="68"/>
      <c r="YT16108" s="68"/>
      <c r="YU16108" s="68"/>
      <c r="YV16108" s="68"/>
      <c r="YW16108" s="68"/>
      <c r="YX16108" s="68">
        <v>7.6564567025920405E-2</v>
      </c>
      <c r="YY16108" s="68"/>
      <c r="YZ16108" s="68"/>
      <c r="ZA16108" s="68"/>
      <c r="ZB16108" s="68"/>
      <c r="ZC16108" s="68"/>
      <c r="ZD16108" s="68"/>
    </row>
    <row r="16109" spans="658:680" x14ac:dyDescent="0.25">
      <c r="YH16109" s="68"/>
      <c r="YI16109" s="68"/>
      <c r="YJ16109" s="68"/>
      <c r="YK16109" s="68"/>
      <c r="YL16109" s="68"/>
      <c r="YM16109" s="68"/>
      <c r="YN16109" s="68"/>
      <c r="YO16109" s="68"/>
      <c r="YP16109" s="68"/>
      <c r="YQ16109" s="68"/>
      <c r="YR16109" s="68"/>
      <c r="YS16109" s="68"/>
      <c r="YT16109" s="68"/>
      <c r="YU16109" s="68"/>
      <c r="YV16109" s="68"/>
      <c r="YW16109" s="68"/>
      <c r="YX16109" s="68">
        <v>7.6564567025920405E-2</v>
      </c>
      <c r="YY16109" s="68"/>
      <c r="YZ16109" s="68"/>
      <c r="ZA16109" s="68"/>
      <c r="ZB16109" s="68"/>
      <c r="ZC16109" s="68"/>
      <c r="ZD16109" s="68"/>
    </row>
    <row r="16110" spans="658:680" x14ac:dyDescent="0.25">
      <c r="YH16110" s="68"/>
      <c r="YI16110" s="68"/>
      <c r="YJ16110" s="68"/>
      <c r="YK16110" s="68"/>
      <c r="YL16110" s="68"/>
      <c r="YM16110" s="68"/>
      <c r="YN16110" s="68"/>
      <c r="YO16110" s="68"/>
      <c r="YP16110" s="68"/>
      <c r="YQ16110" s="68"/>
      <c r="YR16110" s="68"/>
      <c r="YS16110" s="68"/>
      <c r="YT16110" s="68"/>
      <c r="YU16110" s="68"/>
      <c r="YV16110" s="68"/>
      <c r="YW16110" s="68"/>
      <c r="YX16110" s="68">
        <v>7.6323930636398696E-2</v>
      </c>
      <c r="YY16110" s="68"/>
      <c r="YZ16110" s="68"/>
      <c r="ZA16110" s="68"/>
      <c r="ZB16110" s="68"/>
      <c r="ZC16110" s="68"/>
      <c r="ZD16110" s="68"/>
    </row>
    <row r="16111" spans="658:680" x14ac:dyDescent="0.25">
      <c r="YH16111" s="68"/>
      <c r="YI16111" s="68"/>
      <c r="YJ16111" s="68"/>
      <c r="YK16111" s="68"/>
      <c r="YL16111" s="68"/>
      <c r="YM16111" s="68"/>
      <c r="YN16111" s="68"/>
      <c r="YO16111" s="68"/>
      <c r="YP16111" s="68"/>
      <c r="YQ16111" s="68"/>
      <c r="YR16111" s="68"/>
      <c r="YS16111" s="68"/>
      <c r="YT16111" s="68"/>
      <c r="YU16111" s="68"/>
      <c r="YV16111" s="68"/>
      <c r="YW16111" s="68"/>
      <c r="YX16111" s="68">
        <v>7.63190376019795E-2</v>
      </c>
      <c r="YY16111" s="68"/>
      <c r="YZ16111" s="68"/>
      <c r="ZA16111" s="68"/>
      <c r="ZB16111" s="68"/>
      <c r="ZC16111" s="68"/>
      <c r="ZD16111" s="68"/>
    </row>
    <row r="16112" spans="658:680" x14ac:dyDescent="0.25">
      <c r="YH16112" s="68"/>
      <c r="YI16112" s="68"/>
      <c r="YJ16112" s="68"/>
      <c r="YK16112" s="68"/>
      <c r="YL16112" s="68"/>
      <c r="YM16112" s="68"/>
      <c r="YN16112" s="68"/>
      <c r="YO16112" s="68"/>
      <c r="YP16112" s="68"/>
      <c r="YQ16112" s="68"/>
      <c r="YR16112" s="68"/>
      <c r="YS16112" s="68"/>
      <c r="YT16112" s="68"/>
      <c r="YU16112" s="68"/>
      <c r="YV16112" s="68"/>
      <c r="YW16112" s="68"/>
      <c r="YX16112" s="68">
        <v>7.6205480281649196E-2</v>
      </c>
      <c r="YY16112" s="68"/>
      <c r="YZ16112" s="68"/>
      <c r="ZA16112" s="68"/>
      <c r="ZB16112" s="68"/>
      <c r="ZC16112" s="68"/>
      <c r="ZD16112" s="68"/>
    </row>
    <row r="16113" spans="658:680" x14ac:dyDescent="0.25">
      <c r="YH16113" s="68"/>
      <c r="YI16113" s="68"/>
      <c r="YJ16113" s="68"/>
      <c r="YK16113" s="68"/>
      <c r="YL16113" s="68"/>
      <c r="YM16113" s="68"/>
      <c r="YN16113" s="68"/>
      <c r="YO16113" s="68"/>
      <c r="YP16113" s="68"/>
      <c r="YQ16113" s="68"/>
      <c r="YR16113" s="68"/>
      <c r="YS16113" s="68"/>
      <c r="YT16113" s="68"/>
      <c r="YU16113" s="68"/>
      <c r="YV16113" s="68"/>
      <c r="YW16113" s="68"/>
      <c r="YX16113" s="68">
        <v>7.6205480281649196E-2</v>
      </c>
      <c r="YY16113" s="68"/>
      <c r="YZ16113" s="68"/>
      <c r="ZA16113" s="68"/>
      <c r="ZB16113" s="68"/>
      <c r="ZC16113" s="68"/>
      <c r="ZD16113" s="68"/>
    </row>
    <row r="16114" spans="658:680" x14ac:dyDescent="0.25">
      <c r="YH16114" s="68"/>
      <c r="YI16114" s="68"/>
      <c r="YJ16114" s="68"/>
      <c r="YK16114" s="68"/>
      <c r="YL16114" s="68"/>
      <c r="YM16114" s="68"/>
      <c r="YN16114" s="68"/>
      <c r="YO16114" s="68"/>
      <c r="YP16114" s="68"/>
      <c r="YQ16114" s="68"/>
      <c r="YR16114" s="68"/>
      <c r="YS16114" s="68"/>
      <c r="YT16114" s="68"/>
      <c r="YU16114" s="68"/>
      <c r="YV16114" s="68"/>
      <c r="YW16114" s="68"/>
      <c r="YX16114" s="68">
        <v>7.6171639561180199E-2</v>
      </c>
      <c r="YY16114" s="68"/>
      <c r="YZ16114" s="68"/>
      <c r="ZA16114" s="68"/>
      <c r="ZB16114" s="68"/>
      <c r="ZC16114" s="68"/>
      <c r="ZD16114" s="68"/>
    </row>
    <row r="16115" spans="658:680" x14ac:dyDescent="0.25">
      <c r="YH16115" s="68"/>
      <c r="YI16115" s="68"/>
      <c r="YJ16115" s="68"/>
      <c r="YK16115" s="68"/>
      <c r="YL16115" s="68"/>
      <c r="YM16115" s="68"/>
      <c r="YN16115" s="68"/>
      <c r="YO16115" s="68"/>
      <c r="YP16115" s="68"/>
      <c r="YQ16115" s="68"/>
      <c r="YR16115" s="68"/>
      <c r="YS16115" s="68"/>
      <c r="YT16115" s="68"/>
      <c r="YU16115" s="68"/>
      <c r="YV16115" s="68"/>
      <c r="YW16115" s="68"/>
      <c r="YX16115" s="68">
        <v>7.6171639561180199E-2</v>
      </c>
      <c r="YY16115" s="68"/>
      <c r="YZ16115" s="68"/>
      <c r="ZA16115" s="68"/>
      <c r="ZB16115" s="68"/>
      <c r="ZC16115" s="68"/>
      <c r="ZD16115" s="68"/>
    </row>
    <row r="16116" spans="658:680" x14ac:dyDescent="0.25">
      <c r="YH16116" s="68"/>
      <c r="YI16116" s="68"/>
      <c r="YJ16116" s="68"/>
      <c r="YK16116" s="68"/>
      <c r="YL16116" s="68"/>
      <c r="YM16116" s="68"/>
      <c r="YN16116" s="68"/>
      <c r="YO16116" s="68"/>
      <c r="YP16116" s="68"/>
      <c r="YQ16116" s="68"/>
      <c r="YR16116" s="68"/>
      <c r="YS16116" s="68"/>
      <c r="YT16116" s="68"/>
      <c r="YU16116" s="68"/>
      <c r="YV16116" s="68"/>
      <c r="YW16116" s="68"/>
      <c r="YX16116" s="68">
        <v>7.6145213492168906E-2</v>
      </c>
      <c r="YY16116" s="68"/>
      <c r="YZ16116" s="68"/>
      <c r="ZA16116" s="68"/>
      <c r="ZB16116" s="68"/>
      <c r="ZC16116" s="68"/>
      <c r="ZD16116" s="68"/>
    </row>
    <row r="16117" spans="658:680" x14ac:dyDescent="0.25">
      <c r="YH16117" s="68"/>
      <c r="YI16117" s="68"/>
      <c r="YJ16117" s="68"/>
      <c r="YK16117" s="68"/>
      <c r="YL16117" s="68"/>
      <c r="YM16117" s="68"/>
      <c r="YN16117" s="68"/>
      <c r="YO16117" s="68"/>
      <c r="YP16117" s="68"/>
      <c r="YQ16117" s="68"/>
      <c r="YR16117" s="68"/>
      <c r="YS16117" s="68"/>
      <c r="YT16117" s="68"/>
      <c r="YU16117" s="68"/>
      <c r="YV16117" s="68"/>
      <c r="YW16117" s="68"/>
      <c r="YX16117" s="68">
        <v>7.6102648634130798E-2</v>
      </c>
      <c r="YY16117" s="68"/>
      <c r="YZ16117" s="68"/>
      <c r="ZA16117" s="68"/>
      <c r="ZB16117" s="68"/>
      <c r="ZC16117" s="68"/>
      <c r="ZD16117" s="68"/>
    </row>
    <row r="16118" spans="658:680" x14ac:dyDescent="0.25">
      <c r="YH16118" s="68"/>
      <c r="YI16118" s="68"/>
      <c r="YJ16118" s="68"/>
      <c r="YK16118" s="68"/>
      <c r="YL16118" s="68"/>
      <c r="YM16118" s="68"/>
      <c r="YN16118" s="68"/>
      <c r="YO16118" s="68"/>
      <c r="YP16118" s="68"/>
      <c r="YQ16118" s="68"/>
      <c r="YR16118" s="68"/>
      <c r="YS16118" s="68"/>
      <c r="YT16118" s="68"/>
      <c r="YU16118" s="68"/>
      <c r="YV16118" s="68"/>
      <c r="YW16118" s="68"/>
      <c r="YX16118" s="68">
        <v>7.6077685666186695E-2</v>
      </c>
      <c r="YY16118" s="68"/>
      <c r="YZ16118" s="68"/>
      <c r="ZA16118" s="68"/>
      <c r="ZB16118" s="68"/>
      <c r="ZC16118" s="68"/>
      <c r="ZD16118" s="68"/>
    </row>
    <row r="16119" spans="658:680" x14ac:dyDescent="0.25">
      <c r="YH16119" s="68"/>
      <c r="YI16119" s="68"/>
      <c r="YJ16119" s="68"/>
      <c r="YK16119" s="68"/>
      <c r="YL16119" s="68"/>
      <c r="YM16119" s="68"/>
      <c r="YN16119" s="68"/>
      <c r="YO16119" s="68"/>
      <c r="YP16119" s="68"/>
      <c r="YQ16119" s="68"/>
      <c r="YR16119" s="68"/>
      <c r="YS16119" s="68"/>
      <c r="YT16119" s="68"/>
      <c r="YU16119" s="68"/>
      <c r="YV16119" s="68"/>
      <c r="YW16119" s="68"/>
      <c r="YX16119" s="68">
        <v>7.6075207182702498E-2</v>
      </c>
      <c r="YY16119" s="68"/>
      <c r="YZ16119" s="68"/>
      <c r="ZA16119" s="68"/>
      <c r="ZB16119" s="68"/>
      <c r="ZC16119" s="68"/>
      <c r="ZD16119" s="68"/>
    </row>
    <row r="16120" spans="658:680" x14ac:dyDescent="0.25">
      <c r="YH16120" s="68"/>
      <c r="YI16120" s="68"/>
      <c r="YJ16120" s="68"/>
      <c r="YK16120" s="68"/>
      <c r="YL16120" s="68"/>
      <c r="YM16120" s="68"/>
      <c r="YN16120" s="68"/>
      <c r="YO16120" s="68"/>
      <c r="YP16120" s="68"/>
      <c r="YQ16120" s="68"/>
      <c r="YR16120" s="68"/>
      <c r="YS16120" s="68"/>
      <c r="YT16120" s="68"/>
      <c r="YU16120" s="68"/>
      <c r="YV16120" s="68"/>
      <c r="YW16120" s="68"/>
      <c r="YX16120" s="68">
        <v>7.6075207182702498E-2</v>
      </c>
      <c r="YY16120" s="68"/>
      <c r="YZ16120" s="68"/>
      <c r="ZA16120" s="68"/>
      <c r="ZB16120" s="68"/>
      <c r="ZC16120" s="68"/>
      <c r="ZD16120" s="68"/>
    </row>
    <row r="16121" spans="658:680" x14ac:dyDescent="0.25">
      <c r="YH16121" s="68"/>
      <c r="YI16121" s="68"/>
      <c r="YJ16121" s="68"/>
      <c r="YK16121" s="68"/>
      <c r="YL16121" s="68"/>
      <c r="YM16121" s="68"/>
      <c r="YN16121" s="68"/>
      <c r="YO16121" s="68"/>
      <c r="YP16121" s="68"/>
      <c r="YQ16121" s="68"/>
      <c r="YR16121" s="68"/>
      <c r="YS16121" s="68"/>
      <c r="YT16121" s="68"/>
      <c r="YU16121" s="68"/>
      <c r="YV16121" s="68"/>
      <c r="YW16121" s="68"/>
      <c r="YX16121" s="68">
        <v>7.6060085218303902E-2</v>
      </c>
      <c r="YY16121" s="68"/>
      <c r="YZ16121" s="68"/>
      <c r="ZA16121" s="68"/>
      <c r="ZB16121" s="68"/>
      <c r="ZC16121" s="68"/>
      <c r="ZD16121" s="68"/>
    </row>
    <row r="16122" spans="658:680" x14ac:dyDescent="0.25">
      <c r="YH16122" s="68"/>
      <c r="YI16122" s="68"/>
      <c r="YJ16122" s="68"/>
      <c r="YK16122" s="68"/>
      <c r="YL16122" s="68"/>
      <c r="YM16122" s="68"/>
      <c r="YN16122" s="68"/>
      <c r="YO16122" s="68"/>
      <c r="YP16122" s="68"/>
      <c r="YQ16122" s="68"/>
      <c r="YR16122" s="68"/>
      <c r="YS16122" s="68"/>
      <c r="YT16122" s="68"/>
      <c r="YU16122" s="68"/>
      <c r="YV16122" s="68"/>
      <c r="YW16122" s="68"/>
      <c r="YX16122" s="68">
        <v>7.6060085218303902E-2</v>
      </c>
      <c r="YY16122" s="68"/>
      <c r="YZ16122" s="68"/>
      <c r="ZA16122" s="68"/>
      <c r="ZB16122" s="68"/>
      <c r="ZC16122" s="68"/>
      <c r="ZD16122" s="68"/>
    </row>
    <row r="16123" spans="658:680" x14ac:dyDescent="0.25">
      <c r="YH16123" s="68"/>
      <c r="YI16123" s="68"/>
      <c r="YJ16123" s="68"/>
      <c r="YK16123" s="68"/>
      <c r="YL16123" s="68"/>
      <c r="YM16123" s="68"/>
      <c r="YN16123" s="68"/>
      <c r="YO16123" s="68"/>
      <c r="YP16123" s="68"/>
      <c r="YQ16123" s="68"/>
      <c r="YR16123" s="68"/>
      <c r="YS16123" s="68"/>
      <c r="YT16123" s="68"/>
      <c r="YU16123" s="68"/>
      <c r="YV16123" s="68"/>
      <c r="YW16123" s="68"/>
      <c r="YX16123" s="68">
        <v>7.6047197458919594E-2</v>
      </c>
      <c r="YY16123" s="68"/>
      <c r="YZ16123" s="68"/>
      <c r="ZA16123" s="68"/>
      <c r="ZB16123" s="68"/>
      <c r="ZC16123" s="68"/>
      <c r="ZD16123" s="68"/>
    </row>
    <row r="16124" spans="658:680" x14ac:dyDescent="0.25">
      <c r="YH16124" s="68"/>
      <c r="YI16124" s="68"/>
      <c r="YJ16124" s="68"/>
      <c r="YK16124" s="68"/>
      <c r="YL16124" s="68"/>
      <c r="YM16124" s="68"/>
      <c r="YN16124" s="68"/>
      <c r="YO16124" s="68"/>
      <c r="YP16124" s="68"/>
      <c r="YQ16124" s="68"/>
      <c r="YR16124" s="68"/>
      <c r="YS16124" s="68"/>
      <c r="YT16124" s="68"/>
      <c r="YU16124" s="68"/>
      <c r="YV16124" s="68"/>
      <c r="YW16124" s="68"/>
      <c r="YX16124" s="68">
        <v>7.6034875378142006E-2</v>
      </c>
      <c r="YY16124" s="68"/>
      <c r="YZ16124" s="68"/>
      <c r="ZA16124" s="68"/>
      <c r="ZB16124" s="68"/>
      <c r="ZC16124" s="68"/>
      <c r="ZD16124" s="68"/>
    </row>
    <row r="16125" spans="658:680" x14ac:dyDescent="0.25">
      <c r="YH16125" s="68"/>
      <c r="YI16125" s="68"/>
      <c r="YJ16125" s="68"/>
      <c r="YK16125" s="68"/>
      <c r="YL16125" s="68"/>
      <c r="YM16125" s="68"/>
      <c r="YN16125" s="68"/>
      <c r="YO16125" s="68"/>
      <c r="YP16125" s="68"/>
      <c r="YQ16125" s="68"/>
      <c r="YR16125" s="68"/>
      <c r="YS16125" s="68"/>
      <c r="YT16125" s="68"/>
      <c r="YU16125" s="68"/>
      <c r="YV16125" s="68"/>
      <c r="YW16125" s="68"/>
      <c r="YX16125" s="68">
        <v>7.6034875378142006E-2</v>
      </c>
      <c r="YY16125" s="68"/>
      <c r="YZ16125" s="68"/>
      <c r="ZA16125" s="68"/>
      <c r="ZB16125" s="68"/>
      <c r="ZC16125" s="68"/>
      <c r="ZD16125" s="68"/>
    </row>
    <row r="16126" spans="658:680" x14ac:dyDescent="0.25">
      <c r="YH16126" s="68"/>
      <c r="YI16126" s="68"/>
      <c r="YJ16126" s="68"/>
      <c r="YK16126" s="68"/>
      <c r="YL16126" s="68"/>
      <c r="YM16126" s="68"/>
      <c r="YN16126" s="68"/>
      <c r="YO16126" s="68"/>
      <c r="YP16126" s="68"/>
      <c r="YQ16126" s="68"/>
      <c r="YR16126" s="68"/>
      <c r="YS16126" s="68"/>
      <c r="YT16126" s="68"/>
      <c r="YU16126" s="68"/>
      <c r="YV16126" s="68"/>
      <c r="YW16126" s="68"/>
      <c r="YX16126" s="68">
        <v>7.6013245761376802E-2</v>
      </c>
      <c r="YY16126" s="68"/>
      <c r="YZ16126" s="68"/>
      <c r="ZA16126" s="68"/>
      <c r="ZB16126" s="68"/>
      <c r="ZC16126" s="68"/>
      <c r="ZD16126" s="68"/>
    </row>
    <row r="16127" spans="658:680" x14ac:dyDescent="0.25">
      <c r="YH16127" s="68"/>
      <c r="YI16127" s="68"/>
      <c r="YJ16127" s="68"/>
      <c r="YK16127" s="68"/>
      <c r="YL16127" s="68"/>
      <c r="YM16127" s="68"/>
      <c r="YN16127" s="68"/>
      <c r="YO16127" s="68"/>
      <c r="YP16127" s="68"/>
      <c r="YQ16127" s="68"/>
      <c r="YR16127" s="68"/>
      <c r="YS16127" s="68"/>
      <c r="YT16127" s="68"/>
      <c r="YU16127" s="68"/>
      <c r="YV16127" s="68"/>
      <c r="YW16127" s="68"/>
      <c r="YX16127" s="68">
        <v>7.60096313825398E-2</v>
      </c>
      <c r="YY16127" s="68"/>
      <c r="YZ16127" s="68"/>
      <c r="ZA16127" s="68"/>
      <c r="ZB16127" s="68"/>
      <c r="ZC16127" s="68"/>
      <c r="ZD16127" s="68"/>
    </row>
    <row r="16128" spans="658:680" x14ac:dyDescent="0.25">
      <c r="YH16128" s="68"/>
      <c r="YI16128" s="68"/>
      <c r="YJ16128" s="68"/>
      <c r="YK16128" s="68"/>
      <c r="YL16128" s="68"/>
      <c r="YM16128" s="68"/>
      <c r="YN16128" s="68"/>
      <c r="YO16128" s="68"/>
      <c r="YP16128" s="68"/>
      <c r="YQ16128" s="68"/>
      <c r="YR16128" s="68"/>
      <c r="YS16128" s="68"/>
      <c r="YT16128" s="68"/>
      <c r="YU16128" s="68"/>
      <c r="YV16128" s="68"/>
      <c r="YW16128" s="68"/>
      <c r="YX16128" s="68">
        <v>7.60096313825398E-2</v>
      </c>
      <c r="YY16128" s="68"/>
      <c r="YZ16128" s="68"/>
      <c r="ZA16128" s="68"/>
      <c r="ZB16128" s="68"/>
      <c r="ZC16128" s="68"/>
      <c r="ZD16128" s="68"/>
    </row>
    <row r="16129" spans="658:680" x14ac:dyDescent="0.25">
      <c r="YH16129" s="68"/>
      <c r="YI16129" s="68"/>
      <c r="YJ16129" s="68"/>
      <c r="YK16129" s="68"/>
      <c r="YL16129" s="68"/>
      <c r="YM16129" s="68"/>
      <c r="YN16129" s="68"/>
      <c r="YO16129" s="68"/>
      <c r="YP16129" s="68"/>
      <c r="YQ16129" s="68"/>
      <c r="YR16129" s="68"/>
      <c r="YS16129" s="68"/>
      <c r="YT16129" s="68"/>
      <c r="YU16129" s="68"/>
      <c r="YV16129" s="68"/>
      <c r="YW16129" s="68"/>
      <c r="YX16129" s="68">
        <v>7.5951033138524707E-2</v>
      </c>
      <c r="YY16129" s="68"/>
      <c r="YZ16129" s="68"/>
      <c r="ZA16129" s="68"/>
      <c r="ZB16129" s="68"/>
      <c r="ZC16129" s="68"/>
      <c r="ZD16129" s="68"/>
    </row>
    <row r="16130" spans="658:680" x14ac:dyDescent="0.25">
      <c r="YH16130" s="68"/>
      <c r="YI16130" s="68"/>
      <c r="YJ16130" s="68"/>
      <c r="YK16130" s="68"/>
      <c r="YL16130" s="68"/>
      <c r="YM16130" s="68"/>
      <c r="YN16130" s="68"/>
      <c r="YO16130" s="68"/>
      <c r="YP16130" s="68"/>
      <c r="YQ16130" s="68"/>
      <c r="YR16130" s="68"/>
      <c r="YS16130" s="68"/>
      <c r="YT16130" s="68"/>
      <c r="YU16130" s="68"/>
      <c r="YV16130" s="68"/>
      <c r="YW16130" s="68"/>
      <c r="YX16130" s="68">
        <v>7.5951033138524707E-2</v>
      </c>
      <c r="YY16130" s="68"/>
      <c r="YZ16130" s="68"/>
      <c r="ZA16130" s="68"/>
      <c r="ZB16130" s="68"/>
      <c r="ZC16130" s="68"/>
      <c r="ZD16130" s="68"/>
    </row>
    <row r="16131" spans="658:680" x14ac:dyDescent="0.25">
      <c r="YH16131" s="68"/>
      <c r="YI16131" s="68"/>
      <c r="YJ16131" s="68"/>
      <c r="YK16131" s="68"/>
      <c r="YL16131" s="68"/>
      <c r="YM16131" s="68"/>
      <c r="YN16131" s="68"/>
      <c r="YO16131" s="68"/>
      <c r="YP16131" s="68"/>
      <c r="YQ16131" s="68"/>
      <c r="YR16131" s="68"/>
      <c r="YS16131" s="68"/>
      <c r="YT16131" s="68"/>
      <c r="YU16131" s="68"/>
      <c r="YV16131" s="68"/>
      <c r="YW16131" s="68"/>
      <c r="YX16131" s="68">
        <v>7.5906241415697406E-2</v>
      </c>
      <c r="YY16131" s="68"/>
      <c r="YZ16131" s="68"/>
      <c r="ZA16131" s="68"/>
      <c r="ZB16131" s="68"/>
      <c r="ZC16131" s="68"/>
      <c r="ZD16131" s="68"/>
    </row>
    <row r="16132" spans="658:680" x14ac:dyDescent="0.25">
      <c r="YH16132" s="68"/>
      <c r="YI16132" s="68"/>
      <c r="YJ16132" s="68"/>
      <c r="YK16132" s="68"/>
      <c r="YL16132" s="68"/>
      <c r="YM16132" s="68"/>
      <c r="YN16132" s="68"/>
      <c r="YO16132" s="68"/>
      <c r="YP16132" s="68"/>
      <c r="YQ16132" s="68"/>
      <c r="YR16132" s="68"/>
      <c r="YS16132" s="68"/>
      <c r="YT16132" s="68"/>
      <c r="YU16132" s="68"/>
      <c r="YV16132" s="68"/>
      <c r="YW16132" s="68"/>
      <c r="YX16132" s="68">
        <v>7.5906241415697406E-2</v>
      </c>
      <c r="YY16132" s="68"/>
      <c r="YZ16132" s="68"/>
      <c r="ZA16132" s="68"/>
      <c r="ZB16132" s="68"/>
      <c r="ZC16132" s="68"/>
      <c r="ZD16132" s="68"/>
    </row>
    <row r="16133" spans="658:680" x14ac:dyDescent="0.25">
      <c r="YH16133" s="68"/>
      <c r="YI16133" s="68"/>
      <c r="YJ16133" s="68"/>
      <c r="YK16133" s="68"/>
      <c r="YL16133" s="68"/>
      <c r="YM16133" s="68"/>
      <c r="YN16133" s="68"/>
      <c r="YO16133" s="68"/>
      <c r="YP16133" s="68"/>
      <c r="YQ16133" s="68"/>
      <c r="YR16133" s="68"/>
      <c r="YS16133" s="68"/>
      <c r="YT16133" s="68"/>
      <c r="YU16133" s="68"/>
      <c r="YV16133" s="68"/>
      <c r="YW16133" s="68"/>
      <c r="YX16133" s="68">
        <v>7.59013505963399E-2</v>
      </c>
      <c r="YY16133" s="68"/>
      <c r="YZ16133" s="68"/>
      <c r="ZA16133" s="68"/>
      <c r="ZB16133" s="68"/>
      <c r="ZC16133" s="68"/>
      <c r="ZD16133" s="68"/>
    </row>
    <row r="16134" spans="658:680" x14ac:dyDescent="0.25">
      <c r="YH16134" s="68"/>
      <c r="YI16134" s="68"/>
      <c r="YJ16134" s="68"/>
      <c r="YK16134" s="68"/>
      <c r="YL16134" s="68"/>
      <c r="YM16134" s="68"/>
      <c r="YN16134" s="68"/>
      <c r="YO16134" s="68"/>
      <c r="YP16134" s="68"/>
      <c r="YQ16134" s="68"/>
      <c r="YR16134" s="68"/>
      <c r="YS16134" s="68"/>
      <c r="YT16134" s="68"/>
      <c r="YU16134" s="68"/>
      <c r="YV16134" s="68"/>
      <c r="YW16134" s="68"/>
      <c r="YX16134" s="68">
        <v>7.5867850565817102E-2</v>
      </c>
      <c r="YY16134" s="68"/>
      <c r="YZ16134" s="68"/>
      <c r="ZA16134" s="68"/>
      <c r="ZB16134" s="68"/>
      <c r="ZC16134" s="68"/>
      <c r="ZD16134" s="68"/>
    </row>
    <row r="16135" spans="658:680" x14ac:dyDescent="0.25">
      <c r="YH16135" s="68"/>
      <c r="YI16135" s="68"/>
      <c r="YJ16135" s="68"/>
      <c r="YK16135" s="68"/>
      <c r="YL16135" s="68"/>
      <c r="YM16135" s="68"/>
      <c r="YN16135" s="68"/>
      <c r="YO16135" s="68"/>
      <c r="YP16135" s="68"/>
      <c r="YQ16135" s="68"/>
      <c r="YR16135" s="68"/>
      <c r="YS16135" s="68"/>
      <c r="YT16135" s="68"/>
      <c r="YU16135" s="68"/>
      <c r="YV16135" s="68"/>
      <c r="YW16135" s="68"/>
      <c r="YX16135" s="68">
        <v>7.58453813029423E-2</v>
      </c>
      <c r="YY16135" s="68"/>
      <c r="YZ16135" s="68"/>
      <c r="ZA16135" s="68"/>
      <c r="ZB16135" s="68"/>
      <c r="ZC16135" s="68"/>
      <c r="ZD16135" s="68"/>
    </row>
    <row r="16136" spans="658:680" x14ac:dyDescent="0.25">
      <c r="YH16136" s="68"/>
      <c r="YI16136" s="68"/>
      <c r="YJ16136" s="68"/>
      <c r="YK16136" s="68"/>
      <c r="YL16136" s="68"/>
      <c r="YM16136" s="68"/>
      <c r="YN16136" s="68"/>
      <c r="YO16136" s="68"/>
      <c r="YP16136" s="68"/>
      <c r="YQ16136" s="68"/>
      <c r="YR16136" s="68"/>
      <c r="YS16136" s="68"/>
      <c r="YT16136" s="68"/>
      <c r="YU16136" s="68"/>
      <c r="YV16136" s="68"/>
      <c r="YW16136" s="68"/>
      <c r="YX16136" s="68">
        <v>7.5831620764877705E-2</v>
      </c>
      <c r="YY16136" s="68"/>
      <c r="YZ16136" s="68"/>
      <c r="ZA16136" s="68"/>
      <c r="ZB16136" s="68"/>
      <c r="ZC16136" s="68"/>
      <c r="ZD16136" s="68"/>
    </row>
    <row r="16137" spans="658:680" x14ac:dyDescent="0.25">
      <c r="YH16137" s="68"/>
      <c r="YI16137" s="68"/>
      <c r="YJ16137" s="68"/>
      <c r="YK16137" s="68"/>
      <c r="YL16137" s="68"/>
      <c r="YM16137" s="68"/>
      <c r="YN16137" s="68"/>
      <c r="YO16137" s="68"/>
      <c r="YP16137" s="68"/>
      <c r="YQ16137" s="68"/>
      <c r="YR16137" s="68"/>
      <c r="YS16137" s="68"/>
      <c r="YT16137" s="68"/>
      <c r="YU16137" s="68"/>
      <c r="YV16137" s="68"/>
      <c r="YW16137" s="68"/>
      <c r="YX16137" s="68">
        <v>7.5808227868950404E-2</v>
      </c>
      <c r="YY16137" s="68"/>
      <c r="YZ16137" s="68"/>
      <c r="ZA16137" s="68"/>
      <c r="ZB16137" s="68"/>
      <c r="ZC16137" s="68"/>
      <c r="ZD16137" s="68"/>
    </row>
    <row r="16138" spans="658:680" x14ac:dyDescent="0.25">
      <c r="YH16138" s="68"/>
      <c r="YI16138" s="68"/>
      <c r="YJ16138" s="68"/>
      <c r="YK16138" s="68"/>
      <c r="YL16138" s="68"/>
      <c r="YM16138" s="68"/>
      <c r="YN16138" s="68"/>
      <c r="YO16138" s="68"/>
      <c r="YP16138" s="68"/>
      <c r="YQ16138" s="68"/>
      <c r="YR16138" s="68"/>
      <c r="YS16138" s="68"/>
      <c r="YT16138" s="68"/>
      <c r="YU16138" s="68"/>
      <c r="YV16138" s="68"/>
      <c r="YW16138" s="68"/>
      <c r="YX16138" s="68">
        <v>7.5796883803600404E-2</v>
      </c>
      <c r="YY16138" s="68"/>
      <c r="YZ16138" s="68"/>
      <c r="ZA16138" s="68"/>
      <c r="ZB16138" s="68"/>
      <c r="ZC16138" s="68"/>
      <c r="ZD16138" s="68"/>
    </row>
    <row r="16139" spans="658:680" x14ac:dyDescent="0.25">
      <c r="YH16139" s="68"/>
      <c r="YI16139" s="68"/>
      <c r="YJ16139" s="68"/>
      <c r="YK16139" s="68"/>
      <c r="YL16139" s="68"/>
      <c r="YM16139" s="68"/>
      <c r="YN16139" s="68"/>
      <c r="YO16139" s="68"/>
      <c r="YP16139" s="68"/>
      <c r="YQ16139" s="68"/>
      <c r="YR16139" s="68"/>
      <c r="YS16139" s="68"/>
      <c r="YT16139" s="68"/>
      <c r="YU16139" s="68"/>
      <c r="YV16139" s="68"/>
      <c r="YW16139" s="68"/>
      <c r="YX16139" s="68">
        <v>7.5791011453673798E-2</v>
      </c>
      <c r="YY16139" s="68"/>
      <c r="YZ16139" s="68"/>
      <c r="ZA16139" s="68"/>
      <c r="ZB16139" s="68"/>
      <c r="ZC16139" s="68"/>
      <c r="ZD16139" s="68"/>
    </row>
    <row r="16140" spans="658:680" x14ac:dyDescent="0.25">
      <c r="YH16140" s="68"/>
      <c r="YI16140" s="68"/>
      <c r="YJ16140" s="68"/>
      <c r="YK16140" s="68"/>
      <c r="YL16140" s="68"/>
      <c r="YM16140" s="68"/>
      <c r="YN16140" s="68"/>
      <c r="YO16140" s="68"/>
      <c r="YP16140" s="68"/>
      <c r="YQ16140" s="68"/>
      <c r="YR16140" s="68"/>
      <c r="YS16140" s="68"/>
      <c r="YT16140" s="68"/>
      <c r="YU16140" s="68"/>
      <c r="YV16140" s="68"/>
      <c r="YW16140" s="68"/>
      <c r="YX16140" s="68">
        <v>7.5764503488247495E-2</v>
      </c>
      <c r="YY16140" s="68"/>
      <c r="YZ16140" s="68"/>
      <c r="ZA16140" s="68"/>
      <c r="ZB16140" s="68"/>
      <c r="ZC16140" s="68"/>
      <c r="ZD16140" s="68"/>
    </row>
    <row r="16141" spans="658:680" x14ac:dyDescent="0.25">
      <c r="YH16141" s="68"/>
      <c r="YI16141" s="68"/>
      <c r="YJ16141" s="68"/>
      <c r="YK16141" s="68"/>
      <c r="YL16141" s="68"/>
      <c r="YM16141" s="68"/>
      <c r="YN16141" s="68"/>
      <c r="YO16141" s="68"/>
      <c r="YP16141" s="68"/>
      <c r="YQ16141" s="68"/>
      <c r="YR16141" s="68"/>
      <c r="YS16141" s="68"/>
      <c r="YT16141" s="68"/>
      <c r="YU16141" s="68"/>
      <c r="YV16141" s="68"/>
      <c r="YW16141" s="68"/>
      <c r="YX16141" s="68">
        <v>7.5727364666898694E-2</v>
      </c>
      <c r="YY16141" s="68"/>
      <c r="YZ16141" s="68"/>
      <c r="ZA16141" s="68"/>
      <c r="ZB16141" s="68"/>
      <c r="ZC16141" s="68"/>
      <c r="ZD16141" s="68"/>
    </row>
    <row r="16142" spans="658:680" x14ac:dyDescent="0.25">
      <c r="YH16142" s="68"/>
      <c r="YI16142" s="68"/>
      <c r="YJ16142" s="68"/>
      <c r="YK16142" s="68"/>
      <c r="YL16142" s="68"/>
      <c r="YM16142" s="68"/>
      <c r="YN16142" s="68"/>
      <c r="YO16142" s="68"/>
      <c r="YP16142" s="68"/>
      <c r="YQ16142" s="68"/>
      <c r="YR16142" s="68"/>
      <c r="YS16142" s="68"/>
      <c r="YT16142" s="68"/>
      <c r="YU16142" s="68"/>
      <c r="YV16142" s="68"/>
      <c r="YW16142" s="68"/>
      <c r="YX16142" s="68">
        <v>7.5710016491563406E-2</v>
      </c>
      <c r="YY16142" s="68"/>
      <c r="YZ16142" s="68"/>
      <c r="ZA16142" s="68"/>
      <c r="ZB16142" s="68"/>
      <c r="ZC16142" s="68"/>
      <c r="ZD16142" s="68"/>
    </row>
    <row r="16143" spans="658:680" x14ac:dyDescent="0.25">
      <c r="YH16143" s="68"/>
      <c r="YI16143" s="68"/>
      <c r="YJ16143" s="68"/>
      <c r="YK16143" s="68"/>
      <c r="YL16143" s="68"/>
      <c r="YM16143" s="68"/>
      <c r="YN16143" s="68"/>
      <c r="YO16143" s="68"/>
      <c r="YP16143" s="68"/>
      <c r="YQ16143" s="68"/>
      <c r="YR16143" s="68"/>
      <c r="YS16143" s="68"/>
      <c r="YT16143" s="68"/>
      <c r="YU16143" s="68"/>
      <c r="YV16143" s="68"/>
      <c r="YW16143" s="68"/>
      <c r="YX16143" s="68">
        <v>7.5684565202808599E-2</v>
      </c>
      <c r="YY16143" s="68"/>
      <c r="YZ16143" s="68"/>
      <c r="ZA16143" s="68"/>
      <c r="ZB16143" s="68"/>
      <c r="ZC16143" s="68"/>
      <c r="ZD16143" s="68"/>
    </row>
    <row r="16144" spans="658:680" x14ac:dyDescent="0.25">
      <c r="YH16144" s="68"/>
      <c r="YI16144" s="68"/>
      <c r="YJ16144" s="68"/>
      <c r="YK16144" s="68"/>
      <c r="YL16144" s="68"/>
      <c r="YM16144" s="68"/>
      <c r="YN16144" s="68"/>
      <c r="YO16144" s="68"/>
      <c r="YP16144" s="68"/>
      <c r="YQ16144" s="68"/>
      <c r="YR16144" s="68"/>
      <c r="YS16144" s="68"/>
      <c r="YT16144" s="68"/>
      <c r="YU16144" s="68"/>
      <c r="YV16144" s="68"/>
      <c r="YW16144" s="68"/>
      <c r="YX16144" s="68">
        <v>7.5684565202808599E-2</v>
      </c>
      <c r="YY16144" s="68"/>
      <c r="YZ16144" s="68"/>
      <c r="ZA16144" s="68"/>
      <c r="ZB16144" s="68"/>
      <c r="ZC16144" s="68"/>
      <c r="ZD16144" s="68"/>
    </row>
    <row r="16145" spans="658:680" x14ac:dyDescent="0.25">
      <c r="YH16145" s="68"/>
      <c r="YI16145" s="68"/>
      <c r="YJ16145" s="68"/>
      <c r="YK16145" s="68"/>
      <c r="YL16145" s="68"/>
      <c r="YM16145" s="68"/>
      <c r="YN16145" s="68"/>
      <c r="YO16145" s="68"/>
      <c r="YP16145" s="68"/>
      <c r="YQ16145" s="68"/>
      <c r="YR16145" s="68"/>
      <c r="YS16145" s="68"/>
      <c r="YT16145" s="68"/>
      <c r="YU16145" s="68"/>
      <c r="YV16145" s="68"/>
      <c r="YW16145" s="68"/>
      <c r="YX16145" s="68">
        <v>7.5680440370838598E-2</v>
      </c>
      <c r="YY16145" s="68"/>
      <c r="YZ16145" s="68"/>
      <c r="ZA16145" s="68"/>
      <c r="ZB16145" s="68"/>
      <c r="ZC16145" s="68"/>
      <c r="ZD16145" s="68"/>
    </row>
    <row r="16146" spans="658:680" x14ac:dyDescent="0.25">
      <c r="YH16146" s="68"/>
      <c r="YI16146" s="68"/>
      <c r="YJ16146" s="68"/>
      <c r="YK16146" s="68"/>
      <c r="YL16146" s="68"/>
      <c r="YM16146" s="68"/>
      <c r="YN16146" s="68"/>
      <c r="YO16146" s="68"/>
      <c r="YP16146" s="68"/>
      <c r="YQ16146" s="68"/>
      <c r="YR16146" s="68"/>
      <c r="YS16146" s="68"/>
      <c r="YT16146" s="68"/>
      <c r="YU16146" s="68"/>
      <c r="YV16146" s="68"/>
      <c r="YW16146" s="68"/>
      <c r="YX16146" s="68">
        <v>7.5632284923879106E-2</v>
      </c>
      <c r="YY16146" s="68"/>
      <c r="YZ16146" s="68"/>
      <c r="ZA16146" s="68"/>
      <c r="ZB16146" s="68"/>
      <c r="ZC16146" s="68"/>
      <c r="ZD16146" s="68"/>
    </row>
    <row r="16147" spans="658:680" x14ac:dyDescent="0.25">
      <c r="YH16147" s="68"/>
      <c r="YI16147" s="68"/>
      <c r="YJ16147" s="68"/>
      <c r="YK16147" s="68"/>
      <c r="YL16147" s="68"/>
      <c r="YM16147" s="68"/>
      <c r="YN16147" s="68"/>
      <c r="YO16147" s="68"/>
      <c r="YP16147" s="68"/>
      <c r="YQ16147" s="68"/>
      <c r="YR16147" s="68"/>
      <c r="YS16147" s="68"/>
      <c r="YT16147" s="68"/>
      <c r="YU16147" s="68"/>
      <c r="YV16147" s="68"/>
      <c r="YW16147" s="68"/>
      <c r="YX16147" s="68">
        <v>7.56240318453692E-2</v>
      </c>
      <c r="YY16147" s="68"/>
      <c r="YZ16147" s="68"/>
      <c r="ZA16147" s="68"/>
      <c r="ZB16147" s="68"/>
      <c r="ZC16147" s="68"/>
      <c r="ZD16147" s="68"/>
    </row>
    <row r="16148" spans="658:680" x14ac:dyDescent="0.25">
      <c r="YH16148" s="68"/>
      <c r="YI16148" s="68"/>
      <c r="YJ16148" s="68"/>
      <c r="YK16148" s="68"/>
      <c r="YL16148" s="68"/>
      <c r="YM16148" s="68"/>
      <c r="YN16148" s="68"/>
      <c r="YO16148" s="68"/>
      <c r="YP16148" s="68"/>
      <c r="YQ16148" s="68"/>
      <c r="YR16148" s="68"/>
      <c r="YS16148" s="68"/>
      <c r="YT16148" s="68"/>
      <c r="YU16148" s="68"/>
      <c r="YV16148" s="68"/>
      <c r="YW16148" s="68"/>
      <c r="YX16148" s="68">
        <v>7.56240318453692E-2</v>
      </c>
      <c r="YY16148" s="68"/>
      <c r="YZ16148" s="68"/>
      <c r="ZA16148" s="68"/>
      <c r="ZB16148" s="68"/>
      <c r="ZC16148" s="68"/>
      <c r="ZD16148" s="68"/>
    </row>
    <row r="16149" spans="658:680" x14ac:dyDescent="0.25">
      <c r="YH16149" s="68"/>
      <c r="YI16149" s="68"/>
      <c r="YJ16149" s="68"/>
      <c r="YK16149" s="68"/>
      <c r="YL16149" s="68"/>
      <c r="YM16149" s="68"/>
      <c r="YN16149" s="68"/>
      <c r="YO16149" s="68"/>
      <c r="YP16149" s="68"/>
      <c r="YQ16149" s="68"/>
      <c r="YR16149" s="68"/>
      <c r="YS16149" s="68"/>
      <c r="YT16149" s="68"/>
      <c r="YU16149" s="68"/>
      <c r="YV16149" s="68"/>
      <c r="YW16149" s="68"/>
      <c r="YX16149" s="68">
        <v>7.5621035607565598E-2</v>
      </c>
      <c r="YY16149" s="68"/>
      <c r="YZ16149" s="68"/>
      <c r="ZA16149" s="68"/>
      <c r="ZB16149" s="68"/>
      <c r="ZC16149" s="68"/>
      <c r="ZD16149" s="68"/>
    </row>
    <row r="16150" spans="658:680" x14ac:dyDescent="0.25">
      <c r="YH16150" s="68"/>
      <c r="YI16150" s="68"/>
      <c r="YJ16150" s="68"/>
      <c r="YK16150" s="68"/>
      <c r="YL16150" s="68"/>
      <c r="YM16150" s="68"/>
      <c r="YN16150" s="68"/>
      <c r="YO16150" s="68"/>
      <c r="YP16150" s="68"/>
      <c r="YQ16150" s="68"/>
      <c r="YR16150" s="68"/>
      <c r="YS16150" s="68"/>
      <c r="YT16150" s="68"/>
      <c r="YU16150" s="68"/>
      <c r="YV16150" s="68"/>
      <c r="YW16150" s="68"/>
      <c r="YX16150" s="68">
        <v>7.5599827384352405E-2</v>
      </c>
      <c r="YY16150" s="68"/>
      <c r="YZ16150" s="68"/>
      <c r="ZA16150" s="68"/>
      <c r="ZB16150" s="68"/>
      <c r="ZC16150" s="68"/>
      <c r="ZD16150" s="68"/>
    </row>
    <row r="16151" spans="658:680" x14ac:dyDescent="0.25">
      <c r="YH16151" s="68"/>
      <c r="YI16151" s="68"/>
      <c r="YJ16151" s="68"/>
      <c r="YK16151" s="68"/>
      <c r="YL16151" s="68"/>
      <c r="YM16151" s="68"/>
      <c r="YN16151" s="68"/>
      <c r="YO16151" s="68"/>
      <c r="YP16151" s="68"/>
      <c r="YQ16151" s="68"/>
      <c r="YR16151" s="68"/>
      <c r="YS16151" s="68"/>
      <c r="YT16151" s="68"/>
      <c r="YU16151" s="68"/>
      <c r="YV16151" s="68"/>
      <c r="YW16151" s="68"/>
      <c r="YX16151" s="68">
        <v>7.5580331052975902E-2</v>
      </c>
      <c r="YY16151" s="68"/>
      <c r="YZ16151" s="68"/>
      <c r="ZA16151" s="68"/>
      <c r="ZB16151" s="68"/>
      <c r="ZC16151" s="68"/>
      <c r="ZD16151" s="68"/>
    </row>
    <row r="16152" spans="658:680" x14ac:dyDescent="0.25">
      <c r="YH16152" s="68"/>
      <c r="YI16152" s="68"/>
      <c r="YJ16152" s="68"/>
      <c r="YK16152" s="68"/>
      <c r="YL16152" s="68"/>
      <c r="YM16152" s="68"/>
      <c r="YN16152" s="68"/>
      <c r="YO16152" s="68"/>
      <c r="YP16152" s="68"/>
      <c r="YQ16152" s="68"/>
      <c r="YR16152" s="68"/>
      <c r="YS16152" s="68"/>
      <c r="YT16152" s="68"/>
      <c r="YU16152" s="68"/>
      <c r="YV16152" s="68"/>
      <c r="YW16152" s="68"/>
      <c r="YX16152" s="68">
        <v>7.5580331052975902E-2</v>
      </c>
      <c r="YY16152" s="68"/>
      <c r="YZ16152" s="68"/>
      <c r="ZA16152" s="68"/>
      <c r="ZB16152" s="68"/>
      <c r="ZC16152" s="68"/>
      <c r="ZD16152" s="68"/>
    </row>
    <row r="16153" spans="658:680" x14ac:dyDescent="0.25">
      <c r="YH16153" s="68"/>
      <c r="YI16153" s="68"/>
      <c r="YJ16153" s="68"/>
      <c r="YK16153" s="68"/>
      <c r="YL16153" s="68"/>
      <c r="YM16153" s="68"/>
      <c r="YN16153" s="68"/>
      <c r="YO16153" s="68"/>
      <c r="YP16153" s="68"/>
      <c r="YQ16153" s="68"/>
      <c r="YR16153" s="68"/>
      <c r="YS16153" s="68"/>
      <c r="YT16153" s="68"/>
      <c r="YU16153" s="68"/>
      <c r="YV16153" s="68"/>
      <c r="YW16153" s="68"/>
      <c r="YX16153" s="68">
        <v>7.5522877747337902E-2</v>
      </c>
      <c r="YY16153" s="68"/>
      <c r="YZ16153" s="68"/>
      <c r="ZA16153" s="68"/>
      <c r="ZB16153" s="68"/>
      <c r="ZC16153" s="68"/>
      <c r="ZD16153" s="68"/>
    </row>
    <row r="16154" spans="658:680" x14ac:dyDescent="0.25">
      <c r="YH16154" s="68"/>
      <c r="YI16154" s="68"/>
      <c r="YJ16154" s="68"/>
      <c r="YK16154" s="68"/>
      <c r="YL16154" s="68"/>
      <c r="YM16154" s="68"/>
      <c r="YN16154" s="68"/>
      <c r="YO16154" s="68"/>
      <c r="YP16154" s="68"/>
      <c r="YQ16154" s="68"/>
      <c r="YR16154" s="68"/>
      <c r="YS16154" s="68"/>
      <c r="YT16154" s="68"/>
      <c r="YU16154" s="68"/>
      <c r="YV16154" s="68"/>
      <c r="YW16154" s="68"/>
      <c r="YX16154" s="68">
        <v>7.5469301629317601E-2</v>
      </c>
      <c r="YY16154" s="68"/>
      <c r="YZ16154" s="68"/>
      <c r="ZA16154" s="68"/>
      <c r="ZB16154" s="68"/>
      <c r="ZC16154" s="68"/>
      <c r="ZD16154" s="68"/>
    </row>
    <row r="16155" spans="658:680" x14ac:dyDescent="0.25">
      <c r="YH16155" s="68"/>
      <c r="YI16155" s="68"/>
      <c r="YJ16155" s="68"/>
      <c r="YK16155" s="68"/>
      <c r="YL16155" s="68"/>
      <c r="YM16155" s="68"/>
      <c r="YN16155" s="68"/>
      <c r="YO16155" s="68"/>
      <c r="YP16155" s="68"/>
      <c r="YQ16155" s="68"/>
      <c r="YR16155" s="68"/>
      <c r="YS16155" s="68"/>
      <c r="YT16155" s="68"/>
      <c r="YU16155" s="68"/>
      <c r="YV16155" s="68"/>
      <c r="YW16155" s="68"/>
      <c r="YX16155" s="68">
        <v>7.5469301629317601E-2</v>
      </c>
      <c r="YY16155" s="68"/>
      <c r="YZ16155" s="68"/>
      <c r="ZA16155" s="68"/>
      <c r="ZB16155" s="68"/>
      <c r="ZC16155" s="68"/>
      <c r="ZD16155" s="68"/>
    </row>
    <row r="16156" spans="658:680" x14ac:dyDescent="0.25">
      <c r="YH16156" s="68"/>
      <c r="YI16156" s="68"/>
      <c r="YJ16156" s="68"/>
      <c r="YK16156" s="68"/>
      <c r="YL16156" s="68"/>
      <c r="YM16156" s="68"/>
      <c r="YN16156" s="68"/>
      <c r="YO16156" s="68"/>
      <c r="YP16156" s="68"/>
      <c r="YQ16156" s="68"/>
      <c r="YR16156" s="68"/>
      <c r="YS16156" s="68"/>
      <c r="YT16156" s="68"/>
      <c r="YU16156" s="68"/>
      <c r="YV16156" s="68"/>
      <c r="YW16156" s="68"/>
      <c r="YX16156" s="68">
        <v>7.5443971686560099E-2</v>
      </c>
      <c r="YY16156" s="68"/>
      <c r="YZ16156" s="68"/>
      <c r="ZA16156" s="68"/>
      <c r="ZB16156" s="68"/>
      <c r="ZC16156" s="68"/>
      <c r="ZD16156" s="68"/>
    </row>
    <row r="16157" spans="658:680" x14ac:dyDescent="0.25">
      <c r="YH16157" s="68"/>
      <c r="YI16157" s="68"/>
      <c r="YJ16157" s="68"/>
      <c r="YK16157" s="68"/>
      <c r="YL16157" s="68"/>
      <c r="YM16157" s="68"/>
      <c r="YN16157" s="68"/>
      <c r="YO16157" s="68"/>
      <c r="YP16157" s="68"/>
      <c r="YQ16157" s="68"/>
      <c r="YR16157" s="68"/>
      <c r="YS16157" s="68"/>
      <c r="YT16157" s="68"/>
      <c r="YU16157" s="68"/>
      <c r="YV16157" s="68"/>
      <c r="YW16157" s="68"/>
      <c r="YX16157" s="68">
        <v>7.5443971686560099E-2</v>
      </c>
      <c r="YY16157" s="68"/>
      <c r="YZ16157" s="68"/>
      <c r="ZA16157" s="68"/>
      <c r="ZB16157" s="68"/>
      <c r="ZC16157" s="68"/>
      <c r="ZD16157" s="68"/>
    </row>
    <row r="16158" spans="658:680" x14ac:dyDescent="0.25">
      <c r="YH16158" s="68"/>
      <c r="YI16158" s="68"/>
      <c r="YJ16158" s="68"/>
      <c r="YK16158" s="68"/>
      <c r="YL16158" s="68"/>
      <c r="YM16158" s="68"/>
      <c r="YN16158" s="68"/>
      <c r="YO16158" s="68"/>
      <c r="YP16158" s="68"/>
      <c r="YQ16158" s="68"/>
      <c r="YR16158" s="68"/>
      <c r="YS16158" s="68"/>
      <c r="YT16158" s="68"/>
      <c r="YU16158" s="68"/>
      <c r="YV16158" s="68"/>
      <c r="YW16158" s="68"/>
      <c r="YX16158" s="68">
        <v>7.5441015680010201E-2</v>
      </c>
      <c r="YY16158" s="68"/>
      <c r="YZ16158" s="68"/>
      <c r="ZA16158" s="68"/>
      <c r="ZB16158" s="68"/>
      <c r="ZC16158" s="68"/>
      <c r="ZD16158" s="68"/>
    </row>
    <row r="16159" spans="658:680" x14ac:dyDescent="0.25">
      <c r="YH16159" s="68"/>
      <c r="YI16159" s="68"/>
      <c r="YJ16159" s="68"/>
      <c r="YK16159" s="68"/>
      <c r="YL16159" s="68"/>
      <c r="YM16159" s="68"/>
      <c r="YN16159" s="68"/>
      <c r="YO16159" s="68"/>
      <c r="YP16159" s="68"/>
      <c r="YQ16159" s="68"/>
      <c r="YR16159" s="68"/>
      <c r="YS16159" s="68"/>
      <c r="YT16159" s="68"/>
      <c r="YU16159" s="68"/>
      <c r="YV16159" s="68"/>
      <c r="YW16159" s="68"/>
      <c r="YX16159" s="68">
        <v>7.5441015680010201E-2</v>
      </c>
      <c r="YY16159" s="68"/>
      <c r="YZ16159" s="68"/>
      <c r="ZA16159" s="68"/>
      <c r="ZB16159" s="68"/>
      <c r="ZC16159" s="68"/>
      <c r="ZD16159" s="68"/>
    </row>
    <row r="16160" spans="658:680" x14ac:dyDescent="0.25">
      <c r="YH16160" s="68"/>
      <c r="YI16160" s="68"/>
      <c r="YJ16160" s="68"/>
      <c r="YK16160" s="68"/>
      <c r="YL16160" s="68"/>
      <c r="YM16160" s="68"/>
      <c r="YN16160" s="68"/>
      <c r="YO16160" s="68"/>
      <c r="YP16160" s="68"/>
      <c r="YQ16160" s="68"/>
      <c r="YR16160" s="68"/>
      <c r="YS16160" s="68"/>
      <c r="YT16160" s="68"/>
      <c r="YU16160" s="68"/>
      <c r="YV16160" s="68"/>
      <c r="YW16160" s="68"/>
      <c r="YX16160" s="68">
        <v>7.54109128175625E-2</v>
      </c>
      <c r="YY16160" s="68"/>
      <c r="YZ16160" s="68"/>
      <c r="ZA16160" s="68"/>
      <c r="ZB16160" s="68"/>
      <c r="ZC16160" s="68"/>
      <c r="ZD16160" s="68"/>
    </row>
    <row r="16161" spans="658:680" x14ac:dyDescent="0.25">
      <c r="YH16161" s="68"/>
      <c r="YI16161" s="68"/>
      <c r="YJ16161" s="68"/>
      <c r="YK16161" s="68"/>
      <c r="YL16161" s="68"/>
      <c r="YM16161" s="68"/>
      <c r="YN16161" s="68"/>
      <c r="YO16161" s="68"/>
      <c r="YP16161" s="68"/>
      <c r="YQ16161" s="68"/>
      <c r="YR16161" s="68"/>
      <c r="YS16161" s="68"/>
      <c r="YT16161" s="68"/>
      <c r="YU16161" s="68"/>
      <c r="YV16161" s="68"/>
      <c r="YW16161" s="68"/>
      <c r="YX16161" s="68">
        <v>7.54109128175625E-2</v>
      </c>
      <c r="YY16161" s="68"/>
      <c r="YZ16161" s="68"/>
      <c r="ZA16161" s="68"/>
      <c r="ZB16161" s="68"/>
      <c r="ZC16161" s="68"/>
      <c r="ZD16161" s="68"/>
    </row>
    <row r="16162" spans="658:680" x14ac:dyDescent="0.25">
      <c r="YH16162" s="68"/>
      <c r="YI16162" s="68"/>
      <c r="YJ16162" s="68"/>
      <c r="YK16162" s="68"/>
      <c r="YL16162" s="68"/>
      <c r="YM16162" s="68"/>
      <c r="YN16162" s="68"/>
      <c r="YO16162" s="68"/>
      <c r="YP16162" s="68"/>
      <c r="YQ16162" s="68"/>
      <c r="YR16162" s="68"/>
      <c r="YS16162" s="68"/>
      <c r="YT16162" s="68"/>
      <c r="YU16162" s="68"/>
      <c r="YV16162" s="68"/>
      <c r="YW16162" s="68"/>
      <c r="YX16162" s="68">
        <v>7.5397795184540595E-2</v>
      </c>
      <c r="YY16162" s="68"/>
      <c r="YZ16162" s="68"/>
      <c r="ZA16162" s="68"/>
      <c r="ZB16162" s="68"/>
      <c r="ZC16162" s="68"/>
      <c r="ZD16162" s="68"/>
    </row>
    <row r="16163" spans="658:680" x14ac:dyDescent="0.25">
      <c r="YH16163" s="68"/>
      <c r="YI16163" s="68"/>
      <c r="YJ16163" s="68"/>
      <c r="YK16163" s="68"/>
      <c r="YL16163" s="68"/>
      <c r="YM16163" s="68"/>
      <c r="YN16163" s="68"/>
      <c r="YO16163" s="68"/>
      <c r="YP16163" s="68"/>
      <c r="YQ16163" s="68"/>
      <c r="YR16163" s="68"/>
      <c r="YS16163" s="68"/>
      <c r="YT16163" s="68"/>
      <c r="YU16163" s="68"/>
      <c r="YV16163" s="68"/>
      <c r="YW16163" s="68"/>
      <c r="YX16163" s="68">
        <v>7.5397795184540595E-2</v>
      </c>
      <c r="YY16163" s="68"/>
      <c r="YZ16163" s="68"/>
      <c r="ZA16163" s="68"/>
      <c r="ZB16163" s="68"/>
      <c r="ZC16163" s="68"/>
      <c r="ZD16163" s="68"/>
    </row>
    <row r="16164" spans="658:680" x14ac:dyDescent="0.25">
      <c r="YH16164" s="68"/>
      <c r="YI16164" s="68"/>
      <c r="YJ16164" s="68"/>
      <c r="YK16164" s="68"/>
      <c r="YL16164" s="68"/>
      <c r="YM16164" s="68"/>
      <c r="YN16164" s="68"/>
      <c r="YO16164" s="68"/>
      <c r="YP16164" s="68"/>
      <c r="YQ16164" s="68"/>
      <c r="YR16164" s="68"/>
      <c r="YS16164" s="68"/>
      <c r="YT16164" s="68"/>
      <c r="YU16164" s="68"/>
      <c r="YV16164" s="68"/>
      <c r="YW16164" s="68"/>
      <c r="YX16164" s="68">
        <v>7.5360267346869E-2</v>
      </c>
      <c r="YY16164" s="68"/>
      <c r="YZ16164" s="68"/>
      <c r="ZA16164" s="68"/>
      <c r="ZB16164" s="68"/>
      <c r="ZC16164" s="68"/>
      <c r="ZD16164" s="68"/>
    </row>
    <row r="16165" spans="658:680" x14ac:dyDescent="0.25">
      <c r="YH16165" s="68"/>
      <c r="YI16165" s="68"/>
      <c r="YJ16165" s="68"/>
      <c r="YK16165" s="68"/>
      <c r="YL16165" s="68"/>
      <c r="YM16165" s="68"/>
      <c r="YN16165" s="68"/>
      <c r="YO16165" s="68"/>
      <c r="YP16165" s="68"/>
      <c r="YQ16165" s="68"/>
      <c r="YR16165" s="68"/>
      <c r="YS16165" s="68"/>
      <c r="YT16165" s="68"/>
      <c r="YU16165" s="68"/>
      <c r="YV16165" s="68"/>
      <c r="YW16165" s="68"/>
      <c r="YX16165" s="68">
        <v>7.5297605347287896E-2</v>
      </c>
      <c r="YY16165" s="68"/>
      <c r="YZ16165" s="68"/>
      <c r="ZA16165" s="68"/>
      <c r="ZB16165" s="68"/>
      <c r="ZC16165" s="68"/>
      <c r="ZD16165" s="68"/>
    </row>
    <row r="16166" spans="658:680" x14ac:dyDescent="0.25">
      <c r="YH16166" s="68"/>
      <c r="YI16166" s="68"/>
      <c r="YJ16166" s="68"/>
      <c r="YK16166" s="68"/>
      <c r="YL16166" s="68"/>
      <c r="YM16166" s="68"/>
      <c r="YN16166" s="68"/>
      <c r="YO16166" s="68"/>
      <c r="YP16166" s="68"/>
      <c r="YQ16166" s="68"/>
      <c r="YR16166" s="68"/>
      <c r="YS16166" s="68"/>
      <c r="YT16166" s="68"/>
      <c r="YU16166" s="68"/>
      <c r="YV16166" s="68"/>
      <c r="YW16166" s="68"/>
      <c r="YX16166" s="68">
        <v>7.5285684978735695E-2</v>
      </c>
      <c r="YY16166" s="68"/>
      <c r="YZ16166" s="68"/>
      <c r="ZA16166" s="68"/>
      <c r="ZB16166" s="68"/>
      <c r="ZC16166" s="68"/>
      <c r="ZD16166" s="68"/>
    </row>
    <row r="16167" spans="658:680" x14ac:dyDescent="0.25">
      <c r="YH16167" s="68"/>
      <c r="YI16167" s="68"/>
      <c r="YJ16167" s="68"/>
      <c r="YK16167" s="68"/>
      <c r="YL16167" s="68"/>
      <c r="YM16167" s="68"/>
      <c r="YN16167" s="68"/>
      <c r="YO16167" s="68"/>
      <c r="YP16167" s="68"/>
      <c r="YQ16167" s="68"/>
      <c r="YR16167" s="68"/>
      <c r="YS16167" s="68"/>
      <c r="YT16167" s="68"/>
      <c r="YU16167" s="68"/>
      <c r="YV16167" s="68"/>
      <c r="YW16167" s="68"/>
      <c r="YX16167" s="68">
        <v>7.5285684978735695E-2</v>
      </c>
      <c r="YY16167" s="68"/>
      <c r="YZ16167" s="68"/>
      <c r="ZA16167" s="68"/>
      <c r="ZB16167" s="68"/>
      <c r="ZC16167" s="68"/>
      <c r="ZD16167" s="68"/>
    </row>
    <row r="16168" spans="658:680" x14ac:dyDescent="0.25">
      <c r="YH16168" s="68"/>
      <c r="YI16168" s="68"/>
      <c r="YJ16168" s="68"/>
      <c r="YK16168" s="68"/>
      <c r="YL16168" s="68"/>
      <c r="YM16168" s="68"/>
      <c r="YN16168" s="68"/>
      <c r="YO16168" s="68"/>
      <c r="YP16168" s="68"/>
      <c r="YQ16168" s="68"/>
      <c r="YR16168" s="68"/>
      <c r="YS16168" s="68"/>
      <c r="YT16168" s="68"/>
      <c r="YU16168" s="68"/>
      <c r="YV16168" s="68"/>
      <c r="YW16168" s="68"/>
      <c r="YX16168" s="68">
        <v>7.5256070035920997E-2</v>
      </c>
      <c r="YY16168" s="68"/>
      <c r="YZ16168" s="68"/>
      <c r="ZA16168" s="68"/>
      <c r="ZB16168" s="68"/>
      <c r="ZC16168" s="68"/>
      <c r="ZD16168" s="68"/>
    </row>
    <row r="16169" spans="658:680" x14ac:dyDescent="0.25">
      <c r="YH16169" s="68"/>
      <c r="YI16169" s="68"/>
      <c r="YJ16169" s="68"/>
      <c r="YK16169" s="68"/>
      <c r="YL16169" s="68"/>
      <c r="YM16169" s="68"/>
      <c r="YN16169" s="68"/>
      <c r="YO16169" s="68"/>
      <c r="YP16169" s="68"/>
      <c r="YQ16169" s="68"/>
      <c r="YR16169" s="68"/>
      <c r="YS16169" s="68"/>
      <c r="YT16169" s="68"/>
      <c r="YU16169" s="68"/>
      <c r="YV16169" s="68"/>
      <c r="YW16169" s="68"/>
      <c r="YX16169" s="68">
        <v>7.5256070035920997E-2</v>
      </c>
      <c r="YY16169" s="68"/>
      <c r="YZ16169" s="68"/>
      <c r="ZA16169" s="68"/>
      <c r="ZB16169" s="68"/>
      <c r="ZC16169" s="68"/>
      <c r="ZD16169" s="68"/>
    </row>
    <row r="16170" spans="658:680" x14ac:dyDescent="0.25">
      <c r="YH16170" s="68"/>
      <c r="YI16170" s="68"/>
      <c r="YJ16170" s="68"/>
      <c r="YK16170" s="68"/>
      <c r="YL16170" s="68"/>
      <c r="YM16170" s="68"/>
      <c r="YN16170" s="68"/>
      <c r="YO16170" s="68"/>
      <c r="YP16170" s="68"/>
      <c r="YQ16170" s="68"/>
      <c r="YR16170" s="68"/>
      <c r="YS16170" s="68"/>
      <c r="YT16170" s="68"/>
      <c r="YU16170" s="68"/>
      <c r="YV16170" s="68"/>
      <c r="YW16170" s="68"/>
      <c r="YX16170" s="68">
        <v>7.5243957834773306E-2</v>
      </c>
      <c r="YY16170" s="68"/>
      <c r="YZ16170" s="68"/>
      <c r="ZA16170" s="68"/>
      <c r="ZB16170" s="68"/>
      <c r="ZC16170" s="68"/>
      <c r="ZD16170" s="68"/>
    </row>
    <row r="16171" spans="658:680" x14ac:dyDescent="0.25">
      <c r="YH16171" s="68"/>
      <c r="YI16171" s="68"/>
      <c r="YJ16171" s="68"/>
      <c r="YK16171" s="68"/>
      <c r="YL16171" s="68"/>
      <c r="YM16171" s="68"/>
      <c r="YN16171" s="68"/>
      <c r="YO16171" s="68"/>
      <c r="YP16171" s="68"/>
      <c r="YQ16171" s="68"/>
      <c r="YR16171" s="68"/>
      <c r="YS16171" s="68"/>
      <c r="YT16171" s="68"/>
      <c r="YU16171" s="68"/>
      <c r="YV16171" s="68"/>
      <c r="YW16171" s="68"/>
      <c r="YX16171" s="68">
        <v>7.5118308821677193E-2</v>
      </c>
      <c r="YY16171" s="68"/>
      <c r="YZ16171" s="68"/>
      <c r="ZA16171" s="68"/>
      <c r="ZB16171" s="68"/>
      <c r="ZC16171" s="68"/>
      <c r="ZD16171" s="68"/>
    </row>
    <row r="16172" spans="658:680" x14ac:dyDescent="0.25">
      <c r="YH16172" s="68"/>
      <c r="YI16172" s="68"/>
      <c r="YJ16172" s="68"/>
      <c r="YK16172" s="68"/>
      <c r="YL16172" s="68"/>
      <c r="YM16172" s="68"/>
      <c r="YN16172" s="68"/>
      <c r="YO16172" s="68"/>
      <c r="YP16172" s="68"/>
      <c r="YQ16172" s="68"/>
      <c r="YR16172" s="68"/>
      <c r="YS16172" s="68"/>
      <c r="YT16172" s="68"/>
      <c r="YU16172" s="68"/>
      <c r="YV16172" s="68"/>
      <c r="YW16172" s="68"/>
      <c r="YX16172" s="68">
        <v>7.5118308821677193E-2</v>
      </c>
      <c r="YY16172" s="68"/>
      <c r="YZ16172" s="68"/>
      <c r="ZA16172" s="68"/>
      <c r="ZB16172" s="68"/>
      <c r="ZC16172" s="68"/>
      <c r="ZD16172" s="68"/>
    </row>
    <row r="16173" spans="658:680" x14ac:dyDescent="0.25">
      <c r="YH16173" s="68"/>
      <c r="YI16173" s="68"/>
      <c r="YJ16173" s="68"/>
      <c r="YK16173" s="68"/>
      <c r="YL16173" s="68"/>
      <c r="YM16173" s="68"/>
      <c r="YN16173" s="68"/>
      <c r="YO16173" s="68"/>
      <c r="YP16173" s="68"/>
      <c r="YQ16173" s="68"/>
      <c r="YR16173" s="68"/>
      <c r="YS16173" s="68"/>
      <c r="YT16173" s="68"/>
      <c r="YU16173" s="68"/>
      <c r="YV16173" s="68"/>
      <c r="YW16173" s="68"/>
      <c r="YX16173" s="68">
        <v>7.5103552715918606E-2</v>
      </c>
      <c r="YY16173" s="68"/>
      <c r="YZ16173" s="68"/>
      <c r="ZA16173" s="68"/>
      <c r="ZB16173" s="68"/>
      <c r="ZC16173" s="68"/>
      <c r="ZD16173" s="68"/>
    </row>
    <row r="16174" spans="658:680" x14ac:dyDescent="0.25">
      <c r="YH16174" s="68"/>
      <c r="YI16174" s="68"/>
      <c r="YJ16174" s="68"/>
      <c r="YK16174" s="68"/>
      <c r="YL16174" s="68"/>
      <c r="YM16174" s="68"/>
      <c r="YN16174" s="68"/>
      <c r="YO16174" s="68"/>
      <c r="YP16174" s="68"/>
      <c r="YQ16174" s="68"/>
      <c r="YR16174" s="68"/>
      <c r="YS16174" s="68"/>
      <c r="YT16174" s="68"/>
      <c r="YU16174" s="68"/>
      <c r="YV16174" s="68"/>
      <c r="YW16174" s="68"/>
      <c r="YX16174" s="68">
        <v>7.5038780536951996E-2</v>
      </c>
      <c r="YY16174" s="68"/>
      <c r="YZ16174" s="68"/>
      <c r="ZA16174" s="68"/>
      <c r="ZB16174" s="68"/>
      <c r="ZC16174" s="68"/>
      <c r="ZD16174" s="68"/>
    </row>
    <row r="16175" spans="658:680" x14ac:dyDescent="0.25">
      <c r="YH16175" s="68"/>
      <c r="YI16175" s="68"/>
      <c r="YJ16175" s="68"/>
      <c r="YK16175" s="68"/>
      <c r="YL16175" s="68"/>
      <c r="YM16175" s="68"/>
      <c r="YN16175" s="68"/>
      <c r="YO16175" s="68"/>
      <c r="YP16175" s="68"/>
      <c r="YQ16175" s="68"/>
      <c r="YR16175" s="68"/>
      <c r="YS16175" s="68"/>
      <c r="YT16175" s="68"/>
      <c r="YU16175" s="68"/>
      <c r="YV16175" s="68"/>
      <c r="YW16175" s="68"/>
      <c r="YX16175" s="68">
        <v>7.5038780536951996E-2</v>
      </c>
      <c r="YY16175" s="68"/>
      <c r="YZ16175" s="68"/>
      <c r="ZA16175" s="68"/>
      <c r="ZB16175" s="68"/>
      <c r="ZC16175" s="68"/>
      <c r="ZD16175" s="68"/>
    </row>
    <row r="16176" spans="658:680" x14ac:dyDescent="0.25">
      <c r="YH16176" s="68"/>
      <c r="YI16176" s="68"/>
      <c r="YJ16176" s="68"/>
      <c r="YK16176" s="68"/>
      <c r="YL16176" s="68"/>
      <c r="YM16176" s="68"/>
      <c r="YN16176" s="68"/>
      <c r="YO16176" s="68"/>
      <c r="YP16176" s="68"/>
      <c r="YQ16176" s="68"/>
      <c r="YR16176" s="68"/>
      <c r="YS16176" s="68"/>
      <c r="YT16176" s="68"/>
      <c r="YU16176" s="68"/>
      <c r="YV16176" s="68"/>
      <c r="YW16176" s="68"/>
      <c r="YX16176" s="68">
        <v>7.5020989358723603E-2</v>
      </c>
      <c r="YY16176" s="68"/>
      <c r="YZ16176" s="68"/>
      <c r="ZA16176" s="68"/>
      <c r="ZB16176" s="68"/>
      <c r="ZC16176" s="68"/>
      <c r="ZD16176" s="68"/>
    </row>
    <row r="16177" spans="658:680" x14ac:dyDescent="0.25">
      <c r="YH16177" s="68"/>
      <c r="YI16177" s="68"/>
      <c r="YJ16177" s="68"/>
      <c r="YK16177" s="68"/>
      <c r="YL16177" s="68"/>
      <c r="YM16177" s="68"/>
      <c r="YN16177" s="68"/>
      <c r="YO16177" s="68"/>
      <c r="YP16177" s="68"/>
      <c r="YQ16177" s="68"/>
      <c r="YR16177" s="68"/>
      <c r="YS16177" s="68"/>
      <c r="YT16177" s="68"/>
      <c r="YU16177" s="68"/>
      <c r="YV16177" s="68"/>
      <c r="YW16177" s="68"/>
      <c r="YX16177" s="68">
        <v>7.4890470082400296E-2</v>
      </c>
      <c r="YY16177" s="68"/>
      <c r="YZ16177" s="68"/>
      <c r="ZA16177" s="68"/>
      <c r="ZB16177" s="68"/>
      <c r="ZC16177" s="68"/>
      <c r="ZD16177" s="68"/>
    </row>
    <row r="16178" spans="658:680" x14ac:dyDescent="0.25">
      <c r="YH16178" s="68"/>
      <c r="YI16178" s="68"/>
      <c r="YJ16178" s="68"/>
      <c r="YK16178" s="68"/>
      <c r="YL16178" s="68"/>
      <c r="YM16178" s="68"/>
      <c r="YN16178" s="68"/>
      <c r="YO16178" s="68"/>
      <c r="YP16178" s="68"/>
      <c r="YQ16178" s="68"/>
      <c r="YR16178" s="68"/>
      <c r="YS16178" s="68"/>
      <c r="YT16178" s="68"/>
      <c r="YU16178" s="68"/>
      <c r="YV16178" s="68"/>
      <c r="YW16178" s="68"/>
      <c r="YX16178" s="68">
        <v>7.4876251100862601E-2</v>
      </c>
      <c r="YY16178" s="68"/>
      <c r="YZ16178" s="68"/>
      <c r="ZA16178" s="68"/>
      <c r="ZB16178" s="68"/>
      <c r="ZC16178" s="68"/>
      <c r="ZD16178" s="68"/>
    </row>
    <row r="16179" spans="658:680" x14ac:dyDescent="0.25">
      <c r="YH16179" s="68"/>
      <c r="YI16179" s="68"/>
      <c r="YJ16179" s="68"/>
      <c r="YK16179" s="68"/>
      <c r="YL16179" s="68"/>
      <c r="YM16179" s="68"/>
      <c r="YN16179" s="68"/>
      <c r="YO16179" s="68"/>
      <c r="YP16179" s="68"/>
      <c r="YQ16179" s="68"/>
      <c r="YR16179" s="68"/>
      <c r="YS16179" s="68"/>
      <c r="YT16179" s="68"/>
      <c r="YU16179" s="68"/>
      <c r="YV16179" s="68"/>
      <c r="YW16179" s="68"/>
      <c r="YX16179" s="68">
        <v>7.4802273699575206E-2</v>
      </c>
      <c r="YY16179" s="68"/>
      <c r="YZ16179" s="68"/>
      <c r="ZA16179" s="68"/>
      <c r="ZB16179" s="68"/>
      <c r="ZC16179" s="68"/>
      <c r="ZD16179" s="68"/>
    </row>
    <row r="16180" spans="658:680" x14ac:dyDescent="0.25">
      <c r="YH16180" s="68"/>
      <c r="YI16180" s="68"/>
      <c r="YJ16180" s="68"/>
      <c r="YK16180" s="68"/>
      <c r="YL16180" s="68"/>
      <c r="YM16180" s="68"/>
      <c r="YN16180" s="68"/>
      <c r="YO16180" s="68"/>
      <c r="YP16180" s="68"/>
      <c r="YQ16180" s="68"/>
      <c r="YR16180" s="68"/>
      <c r="YS16180" s="68"/>
      <c r="YT16180" s="68"/>
      <c r="YU16180" s="68"/>
      <c r="YV16180" s="68"/>
      <c r="YW16180" s="68"/>
      <c r="YX16180" s="68">
        <v>7.4802273699575206E-2</v>
      </c>
      <c r="YY16180" s="68"/>
      <c r="YZ16180" s="68"/>
      <c r="ZA16180" s="68"/>
      <c r="ZB16180" s="68"/>
      <c r="ZC16180" s="68"/>
      <c r="ZD16180" s="68"/>
    </row>
    <row r="16181" spans="658:680" x14ac:dyDescent="0.25">
      <c r="YH16181" s="68"/>
      <c r="YI16181" s="68"/>
      <c r="YJ16181" s="68"/>
      <c r="YK16181" s="68"/>
      <c r="YL16181" s="68"/>
      <c r="YM16181" s="68"/>
      <c r="YN16181" s="68"/>
      <c r="YO16181" s="68"/>
      <c r="YP16181" s="68"/>
      <c r="YQ16181" s="68"/>
      <c r="YR16181" s="68"/>
      <c r="YS16181" s="68"/>
      <c r="YT16181" s="68"/>
      <c r="YU16181" s="68"/>
      <c r="YV16181" s="68"/>
      <c r="YW16181" s="68"/>
      <c r="YX16181" s="68">
        <v>7.4783669454603505E-2</v>
      </c>
      <c r="YY16181" s="68"/>
      <c r="YZ16181" s="68"/>
      <c r="ZA16181" s="68"/>
      <c r="ZB16181" s="68"/>
      <c r="ZC16181" s="68"/>
      <c r="ZD16181" s="68"/>
    </row>
    <row r="16182" spans="658:680" x14ac:dyDescent="0.25">
      <c r="YH16182" s="68"/>
      <c r="YI16182" s="68"/>
      <c r="YJ16182" s="68"/>
      <c r="YK16182" s="68"/>
      <c r="YL16182" s="68"/>
      <c r="YM16182" s="68"/>
      <c r="YN16182" s="68"/>
      <c r="YO16182" s="68"/>
      <c r="YP16182" s="68"/>
      <c r="YQ16182" s="68"/>
      <c r="YR16182" s="68"/>
      <c r="YS16182" s="68"/>
      <c r="YT16182" s="68"/>
      <c r="YU16182" s="68"/>
      <c r="YV16182" s="68"/>
      <c r="YW16182" s="68"/>
      <c r="YX16182" s="68">
        <v>7.4776462981538505E-2</v>
      </c>
      <c r="YY16182" s="68"/>
      <c r="YZ16182" s="68"/>
      <c r="ZA16182" s="68"/>
      <c r="ZB16182" s="68"/>
      <c r="ZC16182" s="68"/>
      <c r="ZD16182" s="68"/>
    </row>
    <row r="16183" spans="658:680" x14ac:dyDescent="0.25">
      <c r="YH16183" s="68"/>
      <c r="YI16183" s="68"/>
      <c r="YJ16183" s="68"/>
      <c r="YK16183" s="68"/>
      <c r="YL16183" s="68"/>
      <c r="YM16183" s="68"/>
      <c r="YN16183" s="68"/>
      <c r="YO16183" s="68"/>
      <c r="YP16183" s="68"/>
      <c r="YQ16183" s="68"/>
      <c r="YR16183" s="68"/>
      <c r="YS16183" s="68"/>
      <c r="YT16183" s="68"/>
      <c r="YU16183" s="68"/>
      <c r="YV16183" s="68"/>
      <c r="YW16183" s="68"/>
      <c r="YX16183" s="68">
        <v>7.4776462981538505E-2</v>
      </c>
      <c r="YY16183" s="68"/>
      <c r="YZ16183" s="68"/>
      <c r="ZA16183" s="68"/>
      <c r="ZB16183" s="68"/>
      <c r="ZC16183" s="68"/>
      <c r="ZD16183" s="68"/>
    </row>
    <row r="16184" spans="658:680" x14ac:dyDescent="0.25">
      <c r="YH16184" s="68"/>
      <c r="YI16184" s="68"/>
      <c r="YJ16184" s="68"/>
      <c r="YK16184" s="68"/>
      <c r="YL16184" s="68"/>
      <c r="YM16184" s="68"/>
      <c r="YN16184" s="68"/>
      <c r="YO16184" s="68"/>
      <c r="YP16184" s="68"/>
      <c r="YQ16184" s="68"/>
      <c r="YR16184" s="68"/>
      <c r="YS16184" s="68"/>
      <c r="YT16184" s="68"/>
      <c r="YU16184" s="68"/>
      <c r="YV16184" s="68"/>
      <c r="YW16184" s="68"/>
      <c r="YX16184" s="68">
        <v>7.4729214317368606E-2</v>
      </c>
      <c r="YY16184" s="68"/>
      <c r="YZ16184" s="68"/>
      <c r="ZA16184" s="68"/>
      <c r="ZB16184" s="68"/>
      <c r="ZC16184" s="68"/>
      <c r="ZD16184" s="68"/>
    </row>
    <row r="16185" spans="658:680" x14ac:dyDescent="0.25">
      <c r="YH16185" s="68"/>
      <c r="YI16185" s="68"/>
      <c r="YJ16185" s="68"/>
      <c r="YK16185" s="68"/>
      <c r="YL16185" s="68"/>
      <c r="YM16185" s="68"/>
      <c r="YN16185" s="68"/>
      <c r="YO16185" s="68"/>
      <c r="YP16185" s="68"/>
      <c r="YQ16185" s="68"/>
      <c r="YR16185" s="68"/>
      <c r="YS16185" s="68"/>
      <c r="YT16185" s="68"/>
      <c r="YU16185" s="68"/>
      <c r="YV16185" s="68"/>
      <c r="YW16185" s="68"/>
      <c r="YX16185" s="68">
        <v>7.4655174605864502E-2</v>
      </c>
      <c r="YY16185" s="68"/>
      <c r="YZ16185" s="68"/>
      <c r="ZA16185" s="68"/>
      <c r="ZB16185" s="68"/>
      <c r="ZC16185" s="68"/>
      <c r="ZD16185" s="68"/>
    </row>
    <row r="16186" spans="658:680" x14ac:dyDescent="0.25">
      <c r="YH16186" s="68"/>
      <c r="YI16186" s="68"/>
      <c r="YJ16186" s="68"/>
      <c r="YK16186" s="68"/>
      <c r="YL16186" s="68"/>
      <c r="YM16186" s="68"/>
      <c r="YN16186" s="68"/>
      <c r="YO16186" s="68"/>
      <c r="YP16186" s="68"/>
      <c r="YQ16186" s="68"/>
      <c r="YR16186" s="68"/>
      <c r="YS16186" s="68"/>
      <c r="YT16186" s="68"/>
      <c r="YU16186" s="68"/>
      <c r="YV16186" s="68"/>
      <c r="YW16186" s="68"/>
      <c r="YX16186" s="68">
        <v>7.4643688425829302E-2</v>
      </c>
      <c r="YY16186" s="68"/>
      <c r="YZ16186" s="68"/>
      <c r="ZA16186" s="68"/>
      <c r="ZB16186" s="68"/>
      <c r="ZC16186" s="68"/>
      <c r="ZD16186" s="68"/>
    </row>
    <row r="16187" spans="658:680" x14ac:dyDescent="0.25">
      <c r="YH16187" s="68"/>
      <c r="YI16187" s="68"/>
      <c r="YJ16187" s="68"/>
      <c r="YK16187" s="68"/>
      <c r="YL16187" s="68"/>
      <c r="YM16187" s="68"/>
      <c r="YN16187" s="68"/>
      <c r="YO16187" s="68"/>
      <c r="YP16187" s="68"/>
      <c r="YQ16187" s="68"/>
      <c r="YR16187" s="68"/>
      <c r="YS16187" s="68"/>
      <c r="YT16187" s="68"/>
      <c r="YU16187" s="68"/>
      <c r="YV16187" s="68"/>
      <c r="YW16187" s="68"/>
      <c r="YX16187" s="68">
        <v>7.4599004108950401E-2</v>
      </c>
      <c r="YY16187" s="68"/>
      <c r="YZ16187" s="68"/>
      <c r="ZA16187" s="68"/>
      <c r="ZB16187" s="68"/>
      <c r="ZC16187" s="68"/>
      <c r="ZD16187" s="68"/>
    </row>
    <row r="16188" spans="658:680" x14ac:dyDescent="0.25">
      <c r="YH16188" s="68"/>
      <c r="YI16188" s="68"/>
      <c r="YJ16188" s="68"/>
      <c r="YK16188" s="68"/>
      <c r="YL16188" s="68"/>
      <c r="YM16188" s="68"/>
      <c r="YN16188" s="68"/>
      <c r="YO16188" s="68"/>
      <c r="YP16188" s="68"/>
      <c r="YQ16188" s="68"/>
      <c r="YR16188" s="68"/>
      <c r="YS16188" s="68"/>
      <c r="YT16188" s="68"/>
      <c r="YU16188" s="68"/>
      <c r="YV16188" s="68"/>
      <c r="YW16188" s="68"/>
      <c r="YX16188" s="68">
        <v>7.4595234413858999E-2</v>
      </c>
      <c r="YY16188" s="68"/>
      <c r="YZ16188" s="68"/>
      <c r="ZA16188" s="68"/>
      <c r="ZB16188" s="68"/>
      <c r="ZC16188" s="68"/>
      <c r="ZD16188" s="68"/>
    </row>
    <row r="16189" spans="658:680" x14ac:dyDescent="0.25">
      <c r="YH16189" s="68"/>
      <c r="YI16189" s="68"/>
      <c r="YJ16189" s="68"/>
      <c r="YK16189" s="68"/>
      <c r="YL16189" s="68"/>
      <c r="YM16189" s="68"/>
      <c r="YN16189" s="68"/>
      <c r="YO16189" s="68"/>
      <c r="YP16189" s="68"/>
      <c r="YQ16189" s="68"/>
      <c r="YR16189" s="68"/>
      <c r="YS16189" s="68"/>
      <c r="YT16189" s="68"/>
      <c r="YU16189" s="68"/>
      <c r="YV16189" s="68"/>
      <c r="YW16189" s="68"/>
      <c r="YX16189" s="68">
        <v>7.4595234413858999E-2</v>
      </c>
      <c r="YY16189" s="68"/>
      <c r="YZ16189" s="68"/>
      <c r="ZA16189" s="68"/>
      <c r="ZB16189" s="68"/>
      <c r="ZC16189" s="68"/>
      <c r="ZD16189" s="68"/>
    </row>
    <row r="16190" spans="658:680" x14ac:dyDescent="0.25">
      <c r="YH16190" s="68"/>
      <c r="YI16190" s="68"/>
      <c r="YJ16190" s="68"/>
      <c r="YK16190" s="68"/>
      <c r="YL16190" s="68"/>
      <c r="YM16190" s="68"/>
      <c r="YN16190" s="68"/>
      <c r="YO16190" s="68"/>
      <c r="YP16190" s="68"/>
      <c r="YQ16190" s="68"/>
      <c r="YR16190" s="68"/>
      <c r="YS16190" s="68"/>
      <c r="YT16190" s="68"/>
      <c r="YU16190" s="68"/>
      <c r="YV16190" s="68"/>
      <c r="YW16190" s="68"/>
      <c r="YX16190" s="68">
        <v>7.4562804443774305E-2</v>
      </c>
      <c r="YY16190" s="68"/>
      <c r="YZ16190" s="68"/>
      <c r="ZA16190" s="68"/>
      <c r="ZB16190" s="68"/>
      <c r="ZC16190" s="68"/>
      <c r="ZD16190" s="68"/>
    </row>
    <row r="16191" spans="658:680" x14ac:dyDescent="0.25">
      <c r="YH16191" s="68"/>
      <c r="YI16191" s="68"/>
      <c r="YJ16191" s="68"/>
      <c r="YK16191" s="68"/>
      <c r="YL16191" s="68"/>
      <c r="YM16191" s="68"/>
      <c r="YN16191" s="68"/>
      <c r="YO16191" s="68"/>
      <c r="YP16191" s="68"/>
      <c r="YQ16191" s="68"/>
      <c r="YR16191" s="68"/>
      <c r="YS16191" s="68"/>
      <c r="YT16191" s="68"/>
      <c r="YU16191" s="68"/>
      <c r="YV16191" s="68"/>
      <c r="YW16191" s="68"/>
      <c r="YX16191" s="68">
        <v>7.44962538771715E-2</v>
      </c>
      <c r="YY16191" s="68"/>
      <c r="YZ16191" s="68"/>
      <c r="ZA16191" s="68"/>
      <c r="ZB16191" s="68"/>
      <c r="ZC16191" s="68"/>
      <c r="ZD16191" s="68"/>
    </row>
    <row r="16192" spans="658:680" x14ac:dyDescent="0.25">
      <c r="YH16192" s="68"/>
      <c r="YI16192" s="68"/>
      <c r="YJ16192" s="68"/>
      <c r="YK16192" s="68"/>
      <c r="YL16192" s="68"/>
      <c r="YM16192" s="68"/>
      <c r="YN16192" s="68"/>
      <c r="YO16192" s="68"/>
      <c r="YP16192" s="68"/>
      <c r="YQ16192" s="68"/>
      <c r="YR16192" s="68"/>
      <c r="YS16192" s="68"/>
      <c r="YT16192" s="68"/>
      <c r="YU16192" s="68"/>
      <c r="YV16192" s="68"/>
      <c r="YW16192" s="68"/>
      <c r="YX16192" s="68">
        <v>7.4476683414736899E-2</v>
      </c>
      <c r="YY16192" s="68"/>
      <c r="YZ16192" s="68"/>
      <c r="ZA16192" s="68"/>
      <c r="ZB16192" s="68"/>
      <c r="ZC16192" s="68"/>
      <c r="ZD16192" s="68"/>
    </row>
    <row r="16193" spans="658:680" x14ac:dyDescent="0.25">
      <c r="YH16193" s="68"/>
      <c r="YI16193" s="68"/>
      <c r="YJ16193" s="68"/>
      <c r="YK16193" s="68"/>
      <c r="YL16193" s="68"/>
      <c r="YM16193" s="68"/>
      <c r="YN16193" s="68"/>
      <c r="YO16193" s="68"/>
      <c r="YP16193" s="68"/>
      <c r="YQ16193" s="68"/>
      <c r="YR16193" s="68"/>
      <c r="YS16193" s="68"/>
      <c r="YT16193" s="68"/>
      <c r="YU16193" s="68"/>
      <c r="YV16193" s="68"/>
      <c r="YW16193" s="68"/>
      <c r="YX16193" s="68">
        <v>7.4431396632941793E-2</v>
      </c>
      <c r="YY16193" s="68"/>
      <c r="YZ16193" s="68"/>
      <c r="ZA16193" s="68"/>
      <c r="ZB16193" s="68"/>
      <c r="ZC16193" s="68"/>
      <c r="ZD16193" s="68"/>
    </row>
    <row r="16194" spans="658:680" x14ac:dyDescent="0.25">
      <c r="YH16194" s="68"/>
      <c r="YI16194" s="68"/>
      <c r="YJ16194" s="68"/>
      <c r="YK16194" s="68"/>
      <c r="YL16194" s="68"/>
      <c r="YM16194" s="68"/>
      <c r="YN16194" s="68"/>
      <c r="YO16194" s="68"/>
      <c r="YP16194" s="68"/>
      <c r="YQ16194" s="68"/>
      <c r="YR16194" s="68"/>
      <c r="YS16194" s="68"/>
      <c r="YT16194" s="68"/>
      <c r="YU16194" s="68"/>
      <c r="YV16194" s="68"/>
      <c r="YW16194" s="68"/>
      <c r="YX16194" s="68">
        <v>7.4431396632941793E-2</v>
      </c>
      <c r="YY16194" s="68"/>
      <c r="YZ16194" s="68"/>
      <c r="ZA16194" s="68"/>
      <c r="ZB16194" s="68"/>
      <c r="ZC16194" s="68"/>
      <c r="ZD16194" s="68"/>
    </row>
    <row r="16195" spans="658:680" x14ac:dyDescent="0.25">
      <c r="YH16195" s="68"/>
      <c r="YI16195" s="68"/>
      <c r="YJ16195" s="68"/>
      <c r="YK16195" s="68"/>
      <c r="YL16195" s="68"/>
      <c r="YM16195" s="68"/>
      <c r="YN16195" s="68"/>
      <c r="YO16195" s="68"/>
      <c r="YP16195" s="68"/>
      <c r="YQ16195" s="68"/>
      <c r="YR16195" s="68"/>
      <c r="YS16195" s="68"/>
      <c r="YT16195" s="68"/>
      <c r="YU16195" s="68"/>
      <c r="YV16195" s="68"/>
      <c r="YW16195" s="68"/>
      <c r="YX16195" s="68">
        <v>7.4398664533419395E-2</v>
      </c>
      <c r="YY16195" s="68"/>
      <c r="YZ16195" s="68"/>
      <c r="ZA16195" s="68"/>
      <c r="ZB16195" s="68"/>
      <c r="ZC16195" s="68"/>
      <c r="ZD16195" s="68"/>
    </row>
    <row r="16196" spans="658:680" x14ac:dyDescent="0.25">
      <c r="YH16196" s="68"/>
      <c r="YI16196" s="68"/>
      <c r="YJ16196" s="68"/>
      <c r="YK16196" s="68"/>
      <c r="YL16196" s="68"/>
      <c r="YM16196" s="68"/>
      <c r="YN16196" s="68"/>
      <c r="YO16196" s="68"/>
      <c r="YP16196" s="68"/>
      <c r="YQ16196" s="68"/>
      <c r="YR16196" s="68"/>
      <c r="YS16196" s="68"/>
      <c r="YT16196" s="68"/>
      <c r="YU16196" s="68"/>
      <c r="YV16196" s="68"/>
      <c r="YW16196" s="68"/>
      <c r="YX16196" s="68">
        <v>7.4348990475625501E-2</v>
      </c>
      <c r="YY16196" s="68"/>
      <c r="YZ16196" s="68"/>
      <c r="ZA16196" s="68"/>
      <c r="ZB16196" s="68"/>
      <c r="ZC16196" s="68"/>
      <c r="ZD16196" s="68"/>
    </row>
    <row r="16197" spans="658:680" x14ac:dyDescent="0.25">
      <c r="YH16197" s="68"/>
      <c r="YI16197" s="68"/>
      <c r="YJ16197" s="68"/>
      <c r="YK16197" s="68"/>
      <c r="YL16197" s="68"/>
      <c r="YM16197" s="68"/>
      <c r="YN16197" s="68"/>
      <c r="YO16197" s="68"/>
      <c r="YP16197" s="68"/>
      <c r="YQ16197" s="68"/>
      <c r="YR16197" s="68"/>
      <c r="YS16197" s="68"/>
      <c r="YT16197" s="68"/>
      <c r="YU16197" s="68"/>
      <c r="YV16197" s="68"/>
      <c r="YW16197" s="68"/>
      <c r="YX16197" s="68">
        <v>7.4276541405251903E-2</v>
      </c>
      <c r="YY16197" s="68"/>
      <c r="YZ16197" s="68"/>
      <c r="ZA16197" s="68"/>
      <c r="ZB16197" s="68"/>
      <c r="ZC16197" s="68"/>
      <c r="ZD16197" s="68"/>
    </row>
    <row r="16198" spans="658:680" x14ac:dyDescent="0.25">
      <c r="YH16198" s="68"/>
      <c r="YI16198" s="68"/>
      <c r="YJ16198" s="68"/>
      <c r="YK16198" s="68"/>
      <c r="YL16198" s="68"/>
      <c r="YM16198" s="68"/>
      <c r="YN16198" s="68"/>
      <c r="YO16198" s="68"/>
      <c r="YP16198" s="68"/>
      <c r="YQ16198" s="68"/>
      <c r="YR16198" s="68"/>
      <c r="YS16198" s="68"/>
      <c r="YT16198" s="68"/>
      <c r="YU16198" s="68"/>
      <c r="YV16198" s="68"/>
      <c r="YW16198" s="68"/>
      <c r="YX16198" s="68">
        <v>7.42552125307335E-2</v>
      </c>
      <c r="YY16198" s="68"/>
      <c r="YZ16198" s="68"/>
      <c r="ZA16198" s="68"/>
      <c r="ZB16198" s="68"/>
      <c r="ZC16198" s="68"/>
      <c r="ZD16198" s="68"/>
    </row>
    <row r="16199" spans="658:680" x14ac:dyDescent="0.25">
      <c r="YH16199" s="68"/>
      <c r="YI16199" s="68"/>
      <c r="YJ16199" s="68"/>
      <c r="YK16199" s="68"/>
      <c r="YL16199" s="68"/>
      <c r="YM16199" s="68"/>
      <c r="YN16199" s="68"/>
      <c r="YO16199" s="68"/>
      <c r="YP16199" s="68"/>
      <c r="YQ16199" s="68"/>
      <c r="YR16199" s="68"/>
      <c r="YS16199" s="68"/>
      <c r="YT16199" s="68"/>
      <c r="YU16199" s="68"/>
      <c r="YV16199" s="68"/>
      <c r="YW16199" s="68"/>
      <c r="YX16199" s="68">
        <v>7.4210249436772999E-2</v>
      </c>
      <c r="YY16199" s="68"/>
      <c r="YZ16199" s="68"/>
      <c r="ZA16199" s="68"/>
      <c r="ZB16199" s="68"/>
      <c r="ZC16199" s="68"/>
      <c r="ZD16199" s="68"/>
    </row>
    <row r="16200" spans="658:680" x14ac:dyDescent="0.25">
      <c r="YH16200" s="68"/>
      <c r="YI16200" s="68"/>
      <c r="YJ16200" s="68"/>
      <c r="YK16200" s="68"/>
      <c r="YL16200" s="68"/>
      <c r="YM16200" s="68"/>
      <c r="YN16200" s="68"/>
      <c r="YO16200" s="68"/>
      <c r="YP16200" s="68"/>
      <c r="YQ16200" s="68"/>
      <c r="YR16200" s="68"/>
      <c r="YS16200" s="68"/>
      <c r="YT16200" s="68"/>
      <c r="YU16200" s="68"/>
      <c r="YV16200" s="68"/>
      <c r="YW16200" s="68"/>
      <c r="YX16200" s="68">
        <v>7.4113249913424301E-2</v>
      </c>
      <c r="YY16200" s="68"/>
      <c r="YZ16200" s="68"/>
      <c r="ZA16200" s="68"/>
      <c r="ZB16200" s="68"/>
      <c r="ZC16200" s="68"/>
      <c r="ZD16200" s="68"/>
    </row>
    <row r="16201" spans="658:680" x14ac:dyDescent="0.25">
      <c r="YH16201" s="68"/>
      <c r="YI16201" s="68"/>
      <c r="YJ16201" s="68"/>
      <c r="YK16201" s="68"/>
      <c r="YL16201" s="68"/>
      <c r="YM16201" s="68"/>
      <c r="YN16201" s="68"/>
      <c r="YO16201" s="68"/>
      <c r="YP16201" s="68"/>
      <c r="YQ16201" s="68"/>
      <c r="YR16201" s="68"/>
      <c r="YS16201" s="68"/>
      <c r="YT16201" s="68"/>
      <c r="YU16201" s="68"/>
      <c r="YV16201" s="68"/>
      <c r="YW16201" s="68"/>
      <c r="YX16201" s="68">
        <v>7.4101167464293696E-2</v>
      </c>
      <c r="YY16201" s="68"/>
      <c r="YZ16201" s="68"/>
      <c r="ZA16201" s="68"/>
      <c r="ZB16201" s="68"/>
      <c r="ZC16201" s="68"/>
      <c r="ZD16201" s="68"/>
    </row>
    <row r="16202" spans="658:680" x14ac:dyDescent="0.25">
      <c r="YH16202" s="68"/>
      <c r="YI16202" s="68"/>
      <c r="YJ16202" s="68"/>
      <c r="YK16202" s="68"/>
      <c r="YL16202" s="68"/>
      <c r="YM16202" s="68"/>
      <c r="YN16202" s="68"/>
      <c r="YO16202" s="68"/>
      <c r="YP16202" s="68"/>
      <c r="YQ16202" s="68"/>
      <c r="YR16202" s="68"/>
      <c r="YS16202" s="68"/>
      <c r="YT16202" s="68"/>
      <c r="YU16202" s="68"/>
      <c r="YV16202" s="68"/>
      <c r="YW16202" s="68"/>
      <c r="YX16202" s="68">
        <v>7.40801316717489E-2</v>
      </c>
      <c r="YY16202" s="68"/>
      <c r="YZ16202" s="68"/>
      <c r="ZA16202" s="68"/>
      <c r="ZB16202" s="68"/>
      <c r="ZC16202" s="68"/>
      <c r="ZD16202" s="68"/>
    </row>
    <row r="16203" spans="658:680" x14ac:dyDescent="0.25">
      <c r="YH16203" s="68"/>
      <c r="YI16203" s="68"/>
      <c r="YJ16203" s="68"/>
      <c r="YK16203" s="68"/>
      <c r="YL16203" s="68"/>
      <c r="YM16203" s="68"/>
      <c r="YN16203" s="68"/>
      <c r="YO16203" s="68"/>
      <c r="YP16203" s="68"/>
      <c r="YQ16203" s="68"/>
      <c r="YR16203" s="68"/>
      <c r="YS16203" s="68"/>
      <c r="YT16203" s="68"/>
      <c r="YU16203" s="68"/>
      <c r="YV16203" s="68"/>
      <c r="YW16203" s="68"/>
      <c r="YX16203" s="68">
        <v>7.4040996387643193E-2</v>
      </c>
      <c r="YY16203" s="68"/>
      <c r="YZ16203" s="68"/>
      <c r="ZA16203" s="68"/>
      <c r="ZB16203" s="68"/>
      <c r="ZC16203" s="68"/>
      <c r="ZD16203" s="68"/>
    </row>
    <row r="16204" spans="658:680" x14ac:dyDescent="0.25">
      <c r="YH16204" s="68"/>
      <c r="YI16204" s="68"/>
      <c r="YJ16204" s="68"/>
      <c r="YK16204" s="68"/>
      <c r="YL16204" s="68"/>
      <c r="YM16204" s="68"/>
      <c r="YN16204" s="68"/>
      <c r="YO16204" s="68"/>
      <c r="YP16204" s="68"/>
      <c r="YQ16204" s="68"/>
      <c r="YR16204" s="68"/>
      <c r="YS16204" s="68"/>
      <c r="YT16204" s="68"/>
      <c r="YU16204" s="68"/>
      <c r="YV16204" s="68"/>
      <c r="YW16204" s="68"/>
      <c r="YX16204" s="68">
        <v>7.4040996387643193E-2</v>
      </c>
      <c r="YY16204" s="68"/>
      <c r="YZ16204" s="68"/>
      <c r="ZA16204" s="68"/>
      <c r="ZB16204" s="68"/>
      <c r="ZC16204" s="68"/>
      <c r="ZD16204" s="68"/>
    </row>
    <row r="16205" spans="658:680" x14ac:dyDescent="0.25">
      <c r="YH16205" s="68"/>
      <c r="YI16205" s="68"/>
      <c r="YJ16205" s="68"/>
      <c r="YK16205" s="68"/>
      <c r="YL16205" s="68"/>
      <c r="YM16205" s="68"/>
      <c r="YN16205" s="68"/>
      <c r="YO16205" s="68"/>
      <c r="YP16205" s="68"/>
      <c r="YQ16205" s="68"/>
      <c r="YR16205" s="68"/>
      <c r="YS16205" s="68"/>
      <c r="YT16205" s="68"/>
      <c r="YU16205" s="68"/>
      <c r="YV16205" s="68"/>
      <c r="YW16205" s="68"/>
      <c r="YX16205" s="68">
        <v>7.4038577259395305E-2</v>
      </c>
      <c r="YY16205" s="68"/>
      <c r="YZ16205" s="68"/>
      <c r="ZA16205" s="68"/>
      <c r="ZB16205" s="68"/>
      <c r="ZC16205" s="68"/>
      <c r="ZD16205" s="68"/>
    </row>
    <row r="16206" spans="658:680" x14ac:dyDescent="0.25">
      <c r="YH16206" s="68"/>
      <c r="YI16206" s="68"/>
      <c r="YJ16206" s="68"/>
      <c r="YK16206" s="68"/>
      <c r="YL16206" s="68"/>
      <c r="YM16206" s="68"/>
      <c r="YN16206" s="68"/>
      <c r="YO16206" s="68"/>
      <c r="YP16206" s="68"/>
      <c r="YQ16206" s="68"/>
      <c r="YR16206" s="68"/>
      <c r="YS16206" s="68"/>
      <c r="YT16206" s="68"/>
      <c r="YU16206" s="68"/>
      <c r="YV16206" s="68"/>
      <c r="YW16206" s="68"/>
      <c r="YX16206" s="68">
        <v>7.4021497771449604E-2</v>
      </c>
      <c r="YY16206" s="68"/>
      <c r="YZ16206" s="68"/>
      <c r="ZA16206" s="68"/>
      <c r="ZB16206" s="68"/>
      <c r="ZC16206" s="68"/>
      <c r="ZD16206" s="68"/>
    </row>
    <row r="16207" spans="658:680" x14ac:dyDescent="0.25">
      <c r="YH16207" s="68"/>
      <c r="YI16207" s="68"/>
      <c r="YJ16207" s="68"/>
      <c r="YK16207" s="68"/>
      <c r="YL16207" s="68"/>
      <c r="YM16207" s="68"/>
      <c r="YN16207" s="68"/>
      <c r="YO16207" s="68"/>
      <c r="YP16207" s="68"/>
      <c r="YQ16207" s="68"/>
      <c r="YR16207" s="68"/>
      <c r="YS16207" s="68"/>
      <c r="YT16207" s="68"/>
      <c r="YU16207" s="68"/>
      <c r="YV16207" s="68"/>
      <c r="YW16207" s="68"/>
      <c r="YX16207" s="68">
        <v>7.4016638668089496E-2</v>
      </c>
      <c r="YY16207" s="68"/>
      <c r="YZ16207" s="68"/>
      <c r="ZA16207" s="68"/>
      <c r="ZB16207" s="68"/>
      <c r="ZC16207" s="68"/>
      <c r="ZD16207" s="68"/>
    </row>
    <row r="16208" spans="658:680" x14ac:dyDescent="0.25">
      <c r="YH16208" s="68"/>
      <c r="YI16208" s="68"/>
      <c r="YJ16208" s="68"/>
      <c r="YK16208" s="68"/>
      <c r="YL16208" s="68"/>
      <c r="YM16208" s="68"/>
      <c r="YN16208" s="68"/>
      <c r="YO16208" s="68"/>
      <c r="YP16208" s="68"/>
      <c r="YQ16208" s="68"/>
      <c r="YR16208" s="68"/>
      <c r="YS16208" s="68"/>
      <c r="YT16208" s="68"/>
      <c r="YU16208" s="68"/>
      <c r="YV16208" s="68"/>
      <c r="YW16208" s="68"/>
      <c r="YX16208" s="68">
        <v>7.3976137534137301E-2</v>
      </c>
      <c r="YY16208" s="68"/>
      <c r="YZ16208" s="68"/>
      <c r="ZA16208" s="68"/>
      <c r="ZB16208" s="68"/>
      <c r="ZC16208" s="68"/>
      <c r="ZD16208" s="68"/>
    </row>
    <row r="16209" spans="658:680" x14ac:dyDescent="0.25">
      <c r="YH16209" s="68"/>
      <c r="YI16209" s="68"/>
      <c r="YJ16209" s="68"/>
      <c r="YK16209" s="68"/>
      <c r="YL16209" s="68"/>
      <c r="YM16209" s="68"/>
      <c r="YN16209" s="68"/>
      <c r="YO16209" s="68"/>
      <c r="YP16209" s="68"/>
      <c r="YQ16209" s="68"/>
      <c r="YR16209" s="68"/>
      <c r="YS16209" s="68"/>
      <c r="YT16209" s="68"/>
      <c r="YU16209" s="68"/>
      <c r="YV16209" s="68"/>
      <c r="YW16209" s="68"/>
      <c r="YX16209" s="68">
        <v>7.3954175772005901E-2</v>
      </c>
      <c r="YY16209" s="68"/>
      <c r="YZ16209" s="68"/>
      <c r="ZA16209" s="68"/>
      <c r="ZB16209" s="68"/>
      <c r="ZC16209" s="68"/>
      <c r="ZD16209" s="68"/>
    </row>
    <row r="16210" spans="658:680" x14ac:dyDescent="0.25">
      <c r="YH16210" s="68"/>
      <c r="YI16210" s="68"/>
      <c r="YJ16210" s="68"/>
      <c r="YK16210" s="68"/>
      <c r="YL16210" s="68"/>
      <c r="YM16210" s="68"/>
      <c r="YN16210" s="68"/>
      <c r="YO16210" s="68"/>
      <c r="YP16210" s="68"/>
      <c r="YQ16210" s="68"/>
      <c r="YR16210" s="68"/>
      <c r="YS16210" s="68"/>
      <c r="YT16210" s="68"/>
      <c r="YU16210" s="68"/>
      <c r="YV16210" s="68"/>
      <c r="YW16210" s="68"/>
      <c r="YX16210" s="68">
        <v>7.3940316888668603E-2</v>
      </c>
      <c r="YY16210" s="68"/>
      <c r="YZ16210" s="68"/>
      <c r="ZA16210" s="68"/>
      <c r="ZB16210" s="68"/>
      <c r="ZC16210" s="68"/>
      <c r="ZD16210" s="68"/>
    </row>
    <row r="16211" spans="658:680" x14ac:dyDescent="0.25">
      <c r="YH16211" s="68"/>
      <c r="YI16211" s="68"/>
      <c r="YJ16211" s="68"/>
      <c r="YK16211" s="68"/>
      <c r="YL16211" s="68"/>
      <c r="YM16211" s="68"/>
      <c r="YN16211" s="68"/>
      <c r="YO16211" s="68"/>
      <c r="YP16211" s="68"/>
      <c r="YQ16211" s="68"/>
      <c r="YR16211" s="68"/>
      <c r="YS16211" s="68"/>
      <c r="YT16211" s="68"/>
      <c r="YU16211" s="68"/>
      <c r="YV16211" s="68"/>
      <c r="YW16211" s="68"/>
      <c r="YX16211" s="68">
        <v>7.3890979573980498E-2</v>
      </c>
      <c r="YY16211" s="68"/>
      <c r="YZ16211" s="68"/>
      <c r="ZA16211" s="68"/>
      <c r="ZB16211" s="68"/>
      <c r="ZC16211" s="68"/>
      <c r="ZD16211" s="68"/>
    </row>
    <row r="16212" spans="658:680" x14ac:dyDescent="0.25">
      <c r="YH16212" s="68"/>
      <c r="YI16212" s="68"/>
      <c r="YJ16212" s="68"/>
      <c r="YK16212" s="68"/>
      <c r="YL16212" s="68"/>
      <c r="YM16212" s="68"/>
      <c r="YN16212" s="68"/>
      <c r="YO16212" s="68"/>
      <c r="YP16212" s="68"/>
      <c r="YQ16212" s="68"/>
      <c r="YR16212" s="68"/>
      <c r="YS16212" s="68"/>
      <c r="YT16212" s="68"/>
      <c r="YU16212" s="68"/>
      <c r="YV16212" s="68"/>
      <c r="YW16212" s="68"/>
      <c r="YX16212" s="68">
        <v>7.3890979573980498E-2</v>
      </c>
      <c r="YY16212" s="68"/>
      <c r="YZ16212" s="68"/>
      <c r="ZA16212" s="68"/>
      <c r="ZB16212" s="68"/>
      <c r="ZC16212" s="68"/>
      <c r="ZD16212" s="68"/>
    </row>
    <row r="16213" spans="658:680" x14ac:dyDescent="0.25">
      <c r="YH16213" s="68"/>
      <c r="YI16213" s="68"/>
      <c r="YJ16213" s="68"/>
      <c r="YK16213" s="68"/>
      <c r="YL16213" s="68"/>
      <c r="YM16213" s="68"/>
      <c r="YN16213" s="68"/>
      <c r="YO16213" s="68"/>
      <c r="YP16213" s="68"/>
      <c r="YQ16213" s="68"/>
      <c r="YR16213" s="68"/>
      <c r="YS16213" s="68"/>
      <c r="YT16213" s="68"/>
      <c r="YU16213" s="68"/>
      <c r="YV16213" s="68"/>
      <c r="YW16213" s="68"/>
      <c r="YX16213" s="68">
        <v>7.3876963658764394E-2</v>
      </c>
      <c r="YY16213" s="68"/>
      <c r="YZ16213" s="68"/>
      <c r="ZA16213" s="68"/>
      <c r="ZB16213" s="68"/>
      <c r="ZC16213" s="68"/>
      <c r="ZD16213" s="68"/>
    </row>
    <row r="16214" spans="658:680" x14ac:dyDescent="0.25">
      <c r="YH16214" s="68"/>
      <c r="YI16214" s="68"/>
      <c r="YJ16214" s="68"/>
      <c r="YK16214" s="68"/>
      <c r="YL16214" s="68"/>
      <c r="YM16214" s="68"/>
      <c r="YN16214" s="68"/>
      <c r="YO16214" s="68"/>
      <c r="YP16214" s="68"/>
      <c r="YQ16214" s="68"/>
      <c r="YR16214" s="68"/>
      <c r="YS16214" s="68"/>
      <c r="YT16214" s="68"/>
      <c r="YU16214" s="68"/>
      <c r="YV16214" s="68"/>
      <c r="YW16214" s="68"/>
      <c r="YX16214" s="68">
        <v>7.3876963658764394E-2</v>
      </c>
      <c r="YY16214" s="68"/>
      <c r="YZ16214" s="68"/>
      <c r="ZA16214" s="68"/>
      <c r="ZB16214" s="68"/>
      <c r="ZC16214" s="68"/>
      <c r="ZD16214" s="68"/>
    </row>
    <row r="16215" spans="658:680" x14ac:dyDescent="0.25">
      <c r="YH16215" s="68"/>
      <c r="YI16215" s="68"/>
      <c r="YJ16215" s="68"/>
      <c r="YK16215" s="68"/>
      <c r="YL16215" s="68"/>
      <c r="YM16215" s="68"/>
      <c r="YN16215" s="68"/>
      <c r="YO16215" s="68"/>
      <c r="YP16215" s="68"/>
      <c r="YQ16215" s="68"/>
      <c r="YR16215" s="68"/>
      <c r="YS16215" s="68"/>
      <c r="YT16215" s="68"/>
      <c r="YU16215" s="68"/>
      <c r="YV16215" s="68"/>
      <c r="YW16215" s="68"/>
      <c r="YX16215" s="68">
        <v>7.3875636591966901E-2</v>
      </c>
      <c r="YY16215" s="68"/>
      <c r="YZ16215" s="68"/>
      <c r="ZA16215" s="68"/>
      <c r="ZB16215" s="68"/>
      <c r="ZC16215" s="68"/>
      <c r="ZD16215" s="68"/>
    </row>
    <row r="16216" spans="658:680" x14ac:dyDescent="0.25">
      <c r="YH16216" s="68"/>
      <c r="YI16216" s="68"/>
      <c r="YJ16216" s="68"/>
      <c r="YK16216" s="68"/>
      <c r="YL16216" s="68"/>
      <c r="YM16216" s="68"/>
      <c r="YN16216" s="68"/>
      <c r="YO16216" s="68"/>
      <c r="YP16216" s="68"/>
      <c r="YQ16216" s="68"/>
      <c r="YR16216" s="68"/>
      <c r="YS16216" s="68"/>
      <c r="YT16216" s="68"/>
      <c r="YU16216" s="68"/>
      <c r="YV16216" s="68"/>
      <c r="YW16216" s="68"/>
      <c r="YX16216" s="68">
        <v>7.3860495587397504E-2</v>
      </c>
      <c r="YY16216" s="68"/>
      <c r="YZ16216" s="68"/>
      <c r="ZA16216" s="68"/>
      <c r="ZB16216" s="68"/>
      <c r="ZC16216" s="68"/>
      <c r="ZD16216" s="68"/>
    </row>
    <row r="16217" spans="658:680" x14ac:dyDescent="0.25">
      <c r="YH16217" s="68"/>
      <c r="YI16217" s="68"/>
      <c r="YJ16217" s="68"/>
      <c r="YK16217" s="68"/>
      <c r="YL16217" s="68"/>
      <c r="YM16217" s="68"/>
      <c r="YN16217" s="68"/>
      <c r="YO16217" s="68"/>
      <c r="YP16217" s="68"/>
      <c r="YQ16217" s="68"/>
      <c r="YR16217" s="68"/>
      <c r="YS16217" s="68"/>
      <c r="YT16217" s="68"/>
      <c r="YU16217" s="68"/>
      <c r="YV16217" s="68"/>
      <c r="YW16217" s="68"/>
      <c r="YX16217" s="68">
        <v>7.3860495587397504E-2</v>
      </c>
      <c r="YY16217" s="68"/>
      <c r="YZ16217" s="68"/>
      <c r="ZA16217" s="68"/>
      <c r="ZB16217" s="68"/>
      <c r="ZC16217" s="68"/>
      <c r="ZD16217" s="68"/>
    </row>
    <row r="16218" spans="658:680" x14ac:dyDescent="0.25">
      <c r="YH16218" s="68"/>
      <c r="YI16218" s="68"/>
      <c r="YJ16218" s="68"/>
      <c r="YK16218" s="68"/>
      <c r="YL16218" s="68"/>
      <c r="YM16218" s="68"/>
      <c r="YN16218" s="68"/>
      <c r="YO16218" s="68"/>
      <c r="YP16218" s="68"/>
      <c r="YQ16218" s="68"/>
      <c r="YR16218" s="68"/>
      <c r="YS16218" s="68"/>
      <c r="YT16218" s="68"/>
      <c r="YU16218" s="68"/>
      <c r="YV16218" s="68"/>
      <c r="YW16218" s="68"/>
      <c r="YX16218" s="68">
        <v>7.3718096176362893E-2</v>
      </c>
      <c r="YY16218" s="68"/>
      <c r="YZ16218" s="68"/>
      <c r="ZA16218" s="68"/>
      <c r="ZB16218" s="68"/>
      <c r="ZC16218" s="68"/>
      <c r="ZD16218" s="68"/>
    </row>
    <row r="16219" spans="658:680" x14ac:dyDescent="0.25">
      <c r="YH16219" s="68"/>
      <c r="YI16219" s="68"/>
      <c r="YJ16219" s="68"/>
      <c r="YK16219" s="68"/>
      <c r="YL16219" s="68"/>
      <c r="YM16219" s="68"/>
      <c r="YN16219" s="68"/>
      <c r="YO16219" s="68"/>
      <c r="YP16219" s="68"/>
      <c r="YQ16219" s="68"/>
      <c r="YR16219" s="68"/>
      <c r="YS16219" s="68"/>
      <c r="YT16219" s="68"/>
      <c r="YU16219" s="68"/>
      <c r="YV16219" s="68"/>
      <c r="YW16219" s="68"/>
      <c r="YX16219" s="68">
        <v>7.3557417953666202E-2</v>
      </c>
      <c r="YY16219" s="68"/>
      <c r="YZ16219" s="68"/>
      <c r="ZA16219" s="68"/>
      <c r="ZB16219" s="68"/>
      <c r="ZC16219" s="68"/>
      <c r="ZD16219" s="68"/>
    </row>
    <row r="16220" spans="658:680" x14ac:dyDescent="0.25">
      <c r="YH16220" s="68"/>
      <c r="YI16220" s="68"/>
      <c r="YJ16220" s="68"/>
      <c r="YK16220" s="68"/>
      <c r="YL16220" s="68"/>
      <c r="YM16220" s="68"/>
      <c r="YN16220" s="68"/>
      <c r="YO16220" s="68"/>
      <c r="YP16220" s="68"/>
      <c r="YQ16220" s="68"/>
      <c r="YR16220" s="68"/>
      <c r="YS16220" s="68"/>
      <c r="YT16220" s="68"/>
      <c r="YU16220" s="68"/>
      <c r="YV16220" s="68"/>
      <c r="YW16220" s="68"/>
      <c r="YX16220" s="68">
        <v>7.3520990046880494E-2</v>
      </c>
      <c r="YY16220" s="68"/>
      <c r="YZ16220" s="68"/>
      <c r="ZA16220" s="68"/>
      <c r="ZB16220" s="68"/>
      <c r="ZC16220" s="68"/>
      <c r="ZD16220" s="68"/>
    </row>
    <row r="16221" spans="658:680" x14ac:dyDescent="0.25">
      <c r="YH16221" s="68"/>
      <c r="YI16221" s="68"/>
      <c r="YJ16221" s="68"/>
      <c r="YK16221" s="68"/>
      <c r="YL16221" s="68"/>
      <c r="YM16221" s="68"/>
      <c r="YN16221" s="68"/>
      <c r="YO16221" s="68"/>
      <c r="YP16221" s="68"/>
      <c r="YQ16221" s="68"/>
      <c r="YR16221" s="68"/>
      <c r="YS16221" s="68"/>
      <c r="YT16221" s="68"/>
      <c r="YU16221" s="68"/>
      <c r="YV16221" s="68"/>
      <c r="YW16221" s="68"/>
      <c r="YX16221" s="68">
        <v>7.3520990046880494E-2</v>
      </c>
      <c r="YY16221" s="68"/>
      <c r="YZ16221" s="68"/>
      <c r="ZA16221" s="68"/>
      <c r="ZB16221" s="68"/>
      <c r="ZC16221" s="68"/>
      <c r="ZD16221" s="68"/>
    </row>
    <row r="16222" spans="658:680" x14ac:dyDescent="0.25">
      <c r="YH16222" s="68"/>
      <c r="YI16222" s="68"/>
      <c r="YJ16222" s="68"/>
      <c r="YK16222" s="68"/>
      <c r="YL16222" s="68"/>
      <c r="YM16222" s="68"/>
      <c r="YN16222" s="68"/>
      <c r="YO16222" s="68"/>
      <c r="YP16222" s="68"/>
      <c r="YQ16222" s="68"/>
      <c r="YR16222" s="68"/>
      <c r="YS16222" s="68"/>
      <c r="YT16222" s="68"/>
      <c r="YU16222" s="68"/>
      <c r="YV16222" s="68"/>
      <c r="YW16222" s="68"/>
      <c r="YX16222" s="68">
        <v>7.3484127921560602E-2</v>
      </c>
      <c r="YY16222" s="68"/>
      <c r="YZ16222" s="68"/>
      <c r="ZA16222" s="68"/>
      <c r="ZB16222" s="68"/>
      <c r="ZC16222" s="68"/>
      <c r="ZD16222" s="68"/>
    </row>
    <row r="16223" spans="658:680" x14ac:dyDescent="0.25">
      <c r="YH16223" s="68"/>
      <c r="YI16223" s="68"/>
      <c r="YJ16223" s="68"/>
      <c r="YK16223" s="68"/>
      <c r="YL16223" s="68"/>
      <c r="YM16223" s="68"/>
      <c r="YN16223" s="68"/>
      <c r="YO16223" s="68"/>
      <c r="YP16223" s="68"/>
      <c r="YQ16223" s="68"/>
      <c r="YR16223" s="68"/>
      <c r="YS16223" s="68"/>
      <c r="YT16223" s="68"/>
      <c r="YU16223" s="68"/>
      <c r="YV16223" s="68"/>
      <c r="YW16223" s="68"/>
      <c r="YX16223" s="68">
        <v>7.3401483321287597E-2</v>
      </c>
      <c r="YY16223" s="68"/>
      <c r="YZ16223" s="68"/>
      <c r="ZA16223" s="68"/>
      <c r="ZB16223" s="68"/>
      <c r="ZC16223" s="68"/>
      <c r="ZD16223" s="68"/>
    </row>
    <row r="16224" spans="658:680" x14ac:dyDescent="0.25">
      <c r="YH16224" s="68"/>
      <c r="YI16224" s="68"/>
      <c r="YJ16224" s="68"/>
      <c r="YK16224" s="68"/>
      <c r="YL16224" s="68"/>
      <c r="YM16224" s="68"/>
      <c r="YN16224" s="68"/>
      <c r="YO16224" s="68"/>
      <c r="YP16224" s="68"/>
      <c r="YQ16224" s="68"/>
      <c r="YR16224" s="68"/>
      <c r="YS16224" s="68"/>
      <c r="YT16224" s="68"/>
      <c r="YU16224" s="68"/>
      <c r="YV16224" s="68"/>
      <c r="YW16224" s="68"/>
      <c r="YX16224" s="68">
        <v>7.3401483321287597E-2</v>
      </c>
      <c r="YY16224" s="68"/>
      <c r="YZ16224" s="68"/>
      <c r="ZA16224" s="68"/>
      <c r="ZB16224" s="68"/>
      <c r="ZC16224" s="68"/>
      <c r="ZD16224" s="68"/>
    </row>
    <row r="16225" spans="658:680" x14ac:dyDescent="0.25">
      <c r="YH16225" s="68"/>
      <c r="YI16225" s="68"/>
      <c r="YJ16225" s="68"/>
      <c r="YK16225" s="68"/>
      <c r="YL16225" s="68"/>
      <c r="YM16225" s="68"/>
      <c r="YN16225" s="68"/>
      <c r="YO16225" s="68"/>
      <c r="YP16225" s="68"/>
      <c r="YQ16225" s="68"/>
      <c r="YR16225" s="68"/>
      <c r="YS16225" s="68"/>
      <c r="YT16225" s="68"/>
      <c r="YU16225" s="68"/>
      <c r="YV16225" s="68"/>
      <c r="YW16225" s="68"/>
      <c r="YX16225" s="68">
        <v>7.3329956452670694E-2</v>
      </c>
      <c r="YY16225" s="68"/>
      <c r="YZ16225" s="68"/>
      <c r="ZA16225" s="68"/>
      <c r="ZB16225" s="68"/>
      <c r="ZC16225" s="68"/>
      <c r="ZD16225" s="68"/>
    </row>
    <row r="16226" spans="658:680" x14ac:dyDescent="0.25">
      <c r="YH16226" s="68"/>
      <c r="YI16226" s="68"/>
      <c r="YJ16226" s="68"/>
      <c r="YK16226" s="68"/>
      <c r="YL16226" s="68"/>
      <c r="YM16226" s="68"/>
      <c r="YN16226" s="68"/>
      <c r="YO16226" s="68"/>
      <c r="YP16226" s="68"/>
      <c r="YQ16226" s="68"/>
      <c r="YR16226" s="68"/>
      <c r="YS16226" s="68"/>
      <c r="YT16226" s="68"/>
      <c r="YU16226" s="68"/>
      <c r="YV16226" s="68"/>
      <c r="YW16226" s="68"/>
      <c r="YX16226" s="68">
        <v>7.3329956452670694E-2</v>
      </c>
      <c r="YY16226" s="68"/>
      <c r="YZ16226" s="68"/>
      <c r="ZA16226" s="68"/>
      <c r="ZB16226" s="68"/>
      <c r="ZC16226" s="68"/>
      <c r="ZD16226" s="68"/>
    </row>
    <row r="16227" spans="658:680" x14ac:dyDescent="0.25">
      <c r="YH16227" s="68"/>
      <c r="YI16227" s="68"/>
      <c r="YJ16227" s="68"/>
      <c r="YK16227" s="68"/>
      <c r="YL16227" s="68"/>
      <c r="YM16227" s="68"/>
      <c r="YN16227" s="68"/>
      <c r="YO16227" s="68"/>
      <c r="YP16227" s="68"/>
      <c r="YQ16227" s="68"/>
      <c r="YR16227" s="68"/>
      <c r="YS16227" s="68"/>
      <c r="YT16227" s="68"/>
      <c r="YU16227" s="68"/>
      <c r="YV16227" s="68"/>
      <c r="YW16227" s="68"/>
      <c r="YX16227" s="68">
        <v>7.3304072909901499E-2</v>
      </c>
      <c r="YY16227" s="68"/>
      <c r="YZ16227" s="68"/>
      <c r="ZA16227" s="68"/>
      <c r="ZB16227" s="68"/>
      <c r="ZC16227" s="68"/>
      <c r="ZD16227" s="68"/>
    </row>
    <row r="16228" spans="658:680" x14ac:dyDescent="0.25">
      <c r="YH16228" s="68"/>
      <c r="YI16228" s="68"/>
      <c r="YJ16228" s="68"/>
      <c r="YK16228" s="68"/>
      <c r="YL16228" s="68"/>
      <c r="YM16228" s="68"/>
      <c r="YN16228" s="68"/>
      <c r="YO16228" s="68"/>
      <c r="YP16228" s="68"/>
      <c r="YQ16228" s="68"/>
      <c r="YR16228" s="68"/>
      <c r="YS16228" s="68"/>
      <c r="YT16228" s="68"/>
      <c r="YU16228" s="68"/>
      <c r="YV16228" s="68"/>
      <c r="YW16228" s="68"/>
      <c r="YX16228" s="68">
        <v>7.3304072909901499E-2</v>
      </c>
      <c r="YY16228" s="68"/>
      <c r="YZ16228" s="68"/>
      <c r="ZA16228" s="68"/>
      <c r="ZB16228" s="68"/>
      <c r="ZC16228" s="68"/>
      <c r="ZD16228" s="68"/>
    </row>
    <row r="16229" spans="658:680" x14ac:dyDescent="0.25">
      <c r="YH16229" s="68"/>
      <c r="YI16229" s="68"/>
      <c r="YJ16229" s="68"/>
      <c r="YK16229" s="68"/>
      <c r="YL16229" s="68"/>
      <c r="YM16229" s="68"/>
      <c r="YN16229" s="68"/>
      <c r="YO16229" s="68"/>
      <c r="YP16229" s="68"/>
      <c r="YQ16229" s="68"/>
      <c r="YR16229" s="68"/>
      <c r="YS16229" s="68"/>
      <c r="YT16229" s="68"/>
      <c r="YU16229" s="68"/>
      <c r="YV16229" s="68"/>
      <c r="YW16229" s="68"/>
      <c r="YX16229" s="68">
        <v>7.3286035035287606E-2</v>
      </c>
      <c r="YY16229" s="68"/>
      <c r="YZ16229" s="68"/>
      <c r="ZA16229" s="68"/>
      <c r="ZB16229" s="68"/>
      <c r="ZC16229" s="68"/>
      <c r="ZD16229" s="68"/>
    </row>
    <row r="16230" spans="658:680" x14ac:dyDescent="0.25">
      <c r="YH16230" s="68"/>
      <c r="YI16230" s="68"/>
      <c r="YJ16230" s="68"/>
      <c r="YK16230" s="68"/>
      <c r="YL16230" s="68"/>
      <c r="YM16230" s="68"/>
      <c r="YN16230" s="68"/>
      <c r="YO16230" s="68"/>
      <c r="YP16230" s="68"/>
      <c r="YQ16230" s="68"/>
      <c r="YR16230" s="68"/>
      <c r="YS16230" s="68"/>
      <c r="YT16230" s="68"/>
      <c r="YU16230" s="68"/>
      <c r="YV16230" s="68"/>
      <c r="YW16230" s="68"/>
      <c r="YX16230" s="68">
        <v>7.3280583350022299E-2</v>
      </c>
      <c r="YY16230" s="68"/>
      <c r="YZ16230" s="68"/>
      <c r="ZA16230" s="68"/>
      <c r="ZB16230" s="68"/>
      <c r="ZC16230" s="68"/>
      <c r="ZD16230" s="68"/>
    </row>
    <row r="16231" spans="658:680" x14ac:dyDescent="0.25">
      <c r="YH16231" s="68"/>
      <c r="YI16231" s="68"/>
      <c r="YJ16231" s="68"/>
      <c r="YK16231" s="68"/>
      <c r="YL16231" s="68"/>
      <c r="YM16231" s="68"/>
      <c r="YN16231" s="68"/>
      <c r="YO16231" s="68"/>
      <c r="YP16231" s="68"/>
      <c r="YQ16231" s="68"/>
      <c r="YR16231" s="68"/>
      <c r="YS16231" s="68"/>
      <c r="YT16231" s="68"/>
      <c r="YU16231" s="68"/>
      <c r="YV16231" s="68"/>
      <c r="YW16231" s="68"/>
      <c r="YX16231" s="68">
        <v>7.3218457936710904E-2</v>
      </c>
      <c r="YY16231" s="68"/>
      <c r="YZ16231" s="68"/>
      <c r="ZA16231" s="68"/>
      <c r="ZB16231" s="68"/>
      <c r="ZC16231" s="68"/>
      <c r="ZD16231" s="68"/>
    </row>
    <row r="16232" spans="658:680" x14ac:dyDescent="0.25">
      <c r="YH16232" s="68"/>
      <c r="YI16232" s="68"/>
      <c r="YJ16232" s="68"/>
      <c r="YK16232" s="68"/>
      <c r="YL16232" s="68"/>
      <c r="YM16232" s="68"/>
      <c r="YN16232" s="68"/>
      <c r="YO16232" s="68"/>
      <c r="YP16232" s="68"/>
      <c r="YQ16232" s="68"/>
      <c r="YR16232" s="68"/>
      <c r="YS16232" s="68"/>
      <c r="YT16232" s="68"/>
      <c r="YU16232" s="68"/>
      <c r="YV16232" s="68"/>
      <c r="YW16232" s="68"/>
      <c r="YX16232" s="68">
        <v>7.3218457936710904E-2</v>
      </c>
      <c r="YY16232" s="68"/>
      <c r="YZ16232" s="68"/>
      <c r="ZA16232" s="68"/>
      <c r="ZB16232" s="68"/>
      <c r="ZC16232" s="68"/>
      <c r="ZD16232" s="68"/>
    </row>
    <row r="16233" spans="658:680" x14ac:dyDescent="0.25">
      <c r="YH16233" s="68"/>
      <c r="YI16233" s="68"/>
      <c r="YJ16233" s="68"/>
      <c r="YK16233" s="68"/>
      <c r="YL16233" s="68"/>
      <c r="YM16233" s="68"/>
      <c r="YN16233" s="68"/>
      <c r="YO16233" s="68"/>
      <c r="YP16233" s="68"/>
      <c r="YQ16233" s="68"/>
      <c r="YR16233" s="68"/>
      <c r="YS16233" s="68"/>
      <c r="YT16233" s="68"/>
      <c r="YU16233" s="68"/>
      <c r="YV16233" s="68"/>
      <c r="YW16233" s="68"/>
      <c r="YX16233" s="68">
        <v>7.3150002590680899E-2</v>
      </c>
      <c r="YY16233" s="68"/>
      <c r="YZ16233" s="68"/>
      <c r="ZA16233" s="68"/>
      <c r="ZB16233" s="68"/>
      <c r="ZC16233" s="68"/>
      <c r="ZD16233" s="68"/>
    </row>
    <row r="16234" spans="658:680" x14ac:dyDescent="0.25">
      <c r="YH16234" s="68"/>
      <c r="YI16234" s="68"/>
      <c r="YJ16234" s="68"/>
      <c r="YK16234" s="68"/>
      <c r="YL16234" s="68"/>
      <c r="YM16234" s="68"/>
      <c r="YN16234" s="68"/>
      <c r="YO16234" s="68"/>
      <c r="YP16234" s="68"/>
      <c r="YQ16234" s="68"/>
      <c r="YR16234" s="68"/>
      <c r="YS16234" s="68"/>
      <c r="YT16234" s="68"/>
      <c r="YU16234" s="68"/>
      <c r="YV16234" s="68"/>
      <c r="YW16234" s="68"/>
      <c r="YX16234" s="68">
        <v>7.3150002590680899E-2</v>
      </c>
      <c r="YY16234" s="68"/>
      <c r="YZ16234" s="68"/>
      <c r="ZA16234" s="68"/>
      <c r="ZB16234" s="68"/>
      <c r="ZC16234" s="68"/>
      <c r="ZD16234" s="68"/>
    </row>
    <row r="16235" spans="658:680" x14ac:dyDescent="0.25">
      <c r="YH16235" s="68"/>
      <c r="YI16235" s="68"/>
      <c r="YJ16235" s="68"/>
      <c r="YK16235" s="68"/>
      <c r="YL16235" s="68"/>
      <c r="YM16235" s="68"/>
      <c r="YN16235" s="68"/>
      <c r="YO16235" s="68"/>
      <c r="YP16235" s="68"/>
      <c r="YQ16235" s="68"/>
      <c r="YR16235" s="68"/>
      <c r="YS16235" s="68"/>
      <c r="YT16235" s="68"/>
      <c r="YU16235" s="68"/>
      <c r="YV16235" s="68"/>
      <c r="YW16235" s="68"/>
      <c r="YX16235" s="68">
        <v>7.3141211968382094E-2</v>
      </c>
      <c r="YY16235" s="68"/>
      <c r="YZ16235" s="68"/>
      <c r="ZA16235" s="68"/>
      <c r="ZB16235" s="68"/>
      <c r="ZC16235" s="68"/>
      <c r="ZD16235" s="68"/>
    </row>
    <row r="16236" spans="658:680" x14ac:dyDescent="0.25">
      <c r="YH16236" s="68"/>
      <c r="YI16236" s="68"/>
      <c r="YJ16236" s="68"/>
      <c r="YK16236" s="68"/>
      <c r="YL16236" s="68"/>
      <c r="YM16236" s="68"/>
      <c r="YN16236" s="68"/>
      <c r="YO16236" s="68"/>
      <c r="YP16236" s="68"/>
      <c r="YQ16236" s="68"/>
      <c r="YR16236" s="68"/>
      <c r="YS16236" s="68"/>
      <c r="YT16236" s="68"/>
      <c r="YU16236" s="68"/>
      <c r="YV16236" s="68"/>
      <c r="YW16236" s="68"/>
      <c r="YX16236" s="68">
        <v>7.3041040271741797E-2</v>
      </c>
      <c r="YY16236" s="68"/>
      <c r="YZ16236" s="68"/>
      <c r="ZA16236" s="68"/>
      <c r="ZB16236" s="68"/>
      <c r="ZC16236" s="68"/>
      <c r="ZD16236" s="68"/>
    </row>
    <row r="16237" spans="658:680" x14ac:dyDescent="0.25">
      <c r="YH16237" s="68"/>
      <c r="YI16237" s="68"/>
      <c r="YJ16237" s="68"/>
      <c r="YK16237" s="68"/>
      <c r="YL16237" s="68"/>
      <c r="YM16237" s="68"/>
      <c r="YN16237" s="68"/>
      <c r="YO16237" s="68"/>
      <c r="YP16237" s="68"/>
      <c r="YQ16237" s="68"/>
      <c r="YR16237" s="68"/>
      <c r="YS16237" s="68"/>
      <c r="YT16237" s="68"/>
      <c r="YU16237" s="68"/>
      <c r="YV16237" s="68"/>
      <c r="YW16237" s="68"/>
      <c r="YX16237" s="68">
        <v>7.3041040271741797E-2</v>
      </c>
      <c r="YY16237" s="68"/>
      <c r="YZ16237" s="68"/>
      <c r="ZA16237" s="68"/>
      <c r="ZB16237" s="68"/>
      <c r="ZC16237" s="68"/>
      <c r="ZD16237" s="68"/>
    </row>
    <row r="16238" spans="658:680" x14ac:dyDescent="0.25">
      <c r="YH16238" s="68"/>
      <c r="YI16238" s="68"/>
      <c r="YJ16238" s="68"/>
      <c r="YK16238" s="68"/>
      <c r="YL16238" s="68"/>
      <c r="YM16238" s="68"/>
      <c r="YN16238" s="68"/>
      <c r="YO16238" s="68"/>
      <c r="YP16238" s="68"/>
      <c r="YQ16238" s="68"/>
      <c r="YR16238" s="68"/>
      <c r="YS16238" s="68"/>
      <c r="YT16238" s="68"/>
      <c r="YU16238" s="68"/>
      <c r="YV16238" s="68"/>
      <c r="YW16238" s="68"/>
      <c r="YX16238" s="68">
        <v>7.3004113654729003E-2</v>
      </c>
      <c r="YY16238" s="68"/>
      <c r="YZ16238" s="68"/>
      <c r="ZA16238" s="68"/>
      <c r="ZB16238" s="68"/>
      <c r="ZC16238" s="68"/>
      <c r="ZD16238" s="68"/>
    </row>
    <row r="16239" spans="658:680" x14ac:dyDescent="0.25">
      <c r="YH16239" s="68"/>
      <c r="YI16239" s="68"/>
      <c r="YJ16239" s="68"/>
      <c r="YK16239" s="68"/>
      <c r="YL16239" s="68"/>
      <c r="YM16239" s="68"/>
      <c r="YN16239" s="68"/>
      <c r="YO16239" s="68"/>
      <c r="YP16239" s="68"/>
      <c r="YQ16239" s="68"/>
      <c r="YR16239" s="68"/>
      <c r="YS16239" s="68"/>
      <c r="YT16239" s="68"/>
      <c r="YU16239" s="68"/>
      <c r="YV16239" s="68"/>
      <c r="YW16239" s="68"/>
      <c r="YX16239" s="68">
        <v>7.3004113654729003E-2</v>
      </c>
      <c r="YY16239" s="68"/>
      <c r="YZ16239" s="68"/>
      <c r="ZA16239" s="68"/>
      <c r="ZB16239" s="68"/>
      <c r="ZC16239" s="68"/>
      <c r="ZD16239" s="68"/>
    </row>
    <row r="16240" spans="658:680" x14ac:dyDescent="0.25">
      <c r="YH16240" s="68"/>
      <c r="YI16240" s="68"/>
      <c r="YJ16240" s="68"/>
      <c r="YK16240" s="68"/>
      <c r="YL16240" s="68"/>
      <c r="YM16240" s="68"/>
      <c r="YN16240" s="68"/>
      <c r="YO16240" s="68"/>
      <c r="YP16240" s="68"/>
      <c r="YQ16240" s="68"/>
      <c r="YR16240" s="68"/>
      <c r="YS16240" s="68"/>
      <c r="YT16240" s="68"/>
      <c r="YU16240" s="68"/>
      <c r="YV16240" s="68"/>
      <c r="YW16240" s="68"/>
      <c r="YX16240" s="68">
        <v>7.2988181478029199E-2</v>
      </c>
      <c r="YY16240" s="68"/>
      <c r="YZ16240" s="68"/>
      <c r="ZA16240" s="68"/>
      <c r="ZB16240" s="68"/>
      <c r="ZC16240" s="68"/>
      <c r="ZD16240" s="68"/>
    </row>
    <row r="16241" spans="658:680" x14ac:dyDescent="0.25">
      <c r="YH16241" s="68"/>
      <c r="YI16241" s="68"/>
      <c r="YJ16241" s="68"/>
      <c r="YK16241" s="68"/>
      <c r="YL16241" s="68"/>
      <c r="YM16241" s="68"/>
      <c r="YN16241" s="68"/>
      <c r="YO16241" s="68"/>
      <c r="YP16241" s="68"/>
      <c r="YQ16241" s="68"/>
      <c r="YR16241" s="68"/>
      <c r="YS16241" s="68"/>
      <c r="YT16241" s="68"/>
      <c r="YU16241" s="68"/>
      <c r="YV16241" s="68"/>
      <c r="YW16241" s="68"/>
      <c r="YX16241" s="68">
        <v>7.2946516642013501E-2</v>
      </c>
      <c r="YY16241" s="68"/>
      <c r="YZ16241" s="68"/>
      <c r="ZA16241" s="68"/>
      <c r="ZB16241" s="68"/>
      <c r="ZC16241" s="68"/>
      <c r="ZD16241" s="68"/>
    </row>
    <row r="16242" spans="658:680" x14ac:dyDescent="0.25">
      <c r="YH16242" s="68"/>
      <c r="YI16242" s="68"/>
      <c r="YJ16242" s="68"/>
      <c r="YK16242" s="68"/>
      <c r="YL16242" s="68"/>
      <c r="YM16242" s="68"/>
      <c r="YN16242" s="68"/>
      <c r="YO16242" s="68"/>
      <c r="YP16242" s="68"/>
      <c r="YQ16242" s="68"/>
      <c r="YR16242" s="68"/>
      <c r="YS16242" s="68"/>
      <c r="YT16242" s="68"/>
      <c r="YU16242" s="68"/>
      <c r="YV16242" s="68"/>
      <c r="YW16242" s="68"/>
      <c r="YX16242" s="68">
        <v>7.2946516642013501E-2</v>
      </c>
      <c r="YY16242" s="68"/>
      <c r="YZ16242" s="68"/>
      <c r="ZA16242" s="68"/>
      <c r="ZB16242" s="68"/>
      <c r="ZC16242" s="68"/>
      <c r="ZD16242" s="68"/>
    </row>
    <row r="16243" spans="658:680" x14ac:dyDescent="0.25">
      <c r="YH16243" s="68"/>
      <c r="YI16243" s="68"/>
      <c r="YJ16243" s="68"/>
      <c r="YK16243" s="68"/>
      <c r="YL16243" s="68"/>
      <c r="YM16243" s="68"/>
      <c r="YN16243" s="68"/>
      <c r="YO16243" s="68"/>
      <c r="YP16243" s="68"/>
      <c r="YQ16243" s="68"/>
      <c r="YR16243" s="68"/>
      <c r="YS16243" s="68"/>
      <c r="YT16243" s="68"/>
      <c r="YU16243" s="68"/>
      <c r="YV16243" s="68"/>
      <c r="YW16243" s="68"/>
      <c r="YX16243" s="68">
        <v>7.29462690289433E-2</v>
      </c>
      <c r="YY16243" s="68"/>
      <c r="YZ16243" s="68"/>
      <c r="ZA16243" s="68"/>
      <c r="ZB16243" s="68"/>
      <c r="ZC16243" s="68"/>
      <c r="ZD16243" s="68"/>
    </row>
    <row r="16244" spans="658:680" x14ac:dyDescent="0.25">
      <c r="YH16244" s="68"/>
      <c r="YI16244" s="68"/>
      <c r="YJ16244" s="68"/>
      <c r="YK16244" s="68"/>
      <c r="YL16244" s="68"/>
      <c r="YM16244" s="68"/>
      <c r="YN16244" s="68"/>
      <c r="YO16244" s="68"/>
      <c r="YP16244" s="68"/>
      <c r="YQ16244" s="68"/>
      <c r="YR16244" s="68"/>
      <c r="YS16244" s="68"/>
      <c r="YT16244" s="68"/>
      <c r="YU16244" s="68"/>
      <c r="YV16244" s="68"/>
      <c r="YW16244" s="68"/>
      <c r="YX16244" s="68">
        <v>7.2925633549517505E-2</v>
      </c>
      <c r="YY16244" s="68"/>
      <c r="YZ16244" s="68"/>
      <c r="ZA16244" s="68"/>
      <c r="ZB16244" s="68"/>
      <c r="ZC16244" s="68"/>
      <c r="ZD16244" s="68"/>
    </row>
    <row r="16245" spans="658:680" x14ac:dyDescent="0.25">
      <c r="YH16245" s="68"/>
      <c r="YI16245" s="68"/>
      <c r="YJ16245" s="68"/>
      <c r="YK16245" s="68"/>
      <c r="YL16245" s="68"/>
      <c r="YM16245" s="68"/>
      <c r="YN16245" s="68"/>
      <c r="YO16245" s="68"/>
      <c r="YP16245" s="68"/>
      <c r="YQ16245" s="68"/>
      <c r="YR16245" s="68"/>
      <c r="YS16245" s="68"/>
      <c r="YT16245" s="68"/>
      <c r="YU16245" s="68"/>
      <c r="YV16245" s="68"/>
      <c r="YW16245" s="68"/>
      <c r="YX16245" s="68">
        <v>7.2888230912189197E-2</v>
      </c>
      <c r="YY16245" s="68"/>
      <c r="YZ16245" s="68"/>
      <c r="ZA16245" s="68"/>
      <c r="ZB16245" s="68"/>
      <c r="ZC16245" s="68"/>
      <c r="ZD16245" s="68"/>
    </row>
    <row r="16246" spans="658:680" x14ac:dyDescent="0.25">
      <c r="YH16246" s="68"/>
      <c r="YI16246" s="68"/>
      <c r="YJ16246" s="68"/>
      <c r="YK16246" s="68"/>
      <c r="YL16246" s="68"/>
      <c r="YM16246" s="68"/>
      <c r="YN16246" s="68"/>
      <c r="YO16246" s="68"/>
      <c r="YP16246" s="68"/>
      <c r="YQ16246" s="68"/>
      <c r="YR16246" s="68"/>
      <c r="YS16246" s="68"/>
      <c r="YT16246" s="68"/>
      <c r="YU16246" s="68"/>
      <c r="YV16246" s="68"/>
      <c r="YW16246" s="68"/>
      <c r="YX16246" s="68">
        <v>7.2863346374243895E-2</v>
      </c>
      <c r="YY16246" s="68"/>
      <c r="YZ16246" s="68"/>
      <c r="ZA16246" s="68"/>
      <c r="ZB16246" s="68"/>
      <c r="ZC16246" s="68"/>
      <c r="ZD16246" s="68"/>
    </row>
    <row r="16247" spans="658:680" x14ac:dyDescent="0.25">
      <c r="YH16247" s="68"/>
      <c r="YI16247" s="68"/>
      <c r="YJ16247" s="68"/>
      <c r="YK16247" s="68"/>
      <c r="YL16247" s="68"/>
      <c r="YM16247" s="68"/>
      <c r="YN16247" s="68"/>
      <c r="YO16247" s="68"/>
      <c r="YP16247" s="68"/>
      <c r="YQ16247" s="68"/>
      <c r="YR16247" s="68"/>
      <c r="YS16247" s="68"/>
      <c r="YT16247" s="68"/>
      <c r="YU16247" s="68"/>
      <c r="YV16247" s="68"/>
      <c r="YW16247" s="68"/>
      <c r="YX16247" s="68">
        <v>7.2863346374243895E-2</v>
      </c>
      <c r="YY16247" s="68"/>
      <c r="YZ16247" s="68"/>
      <c r="ZA16247" s="68"/>
      <c r="ZB16247" s="68"/>
      <c r="ZC16247" s="68"/>
      <c r="ZD16247" s="68"/>
    </row>
    <row r="16248" spans="658:680" x14ac:dyDescent="0.25">
      <c r="YH16248" s="68"/>
      <c r="YI16248" s="68"/>
      <c r="YJ16248" s="68"/>
      <c r="YK16248" s="68"/>
      <c r="YL16248" s="68"/>
      <c r="YM16248" s="68"/>
      <c r="YN16248" s="68"/>
      <c r="YO16248" s="68"/>
      <c r="YP16248" s="68"/>
      <c r="YQ16248" s="68"/>
      <c r="YR16248" s="68"/>
      <c r="YS16248" s="68"/>
      <c r="YT16248" s="68"/>
      <c r="YU16248" s="68"/>
      <c r="YV16248" s="68"/>
      <c r="YW16248" s="68"/>
      <c r="YX16248" s="68">
        <v>7.2769029994130402E-2</v>
      </c>
      <c r="YY16248" s="68"/>
      <c r="YZ16248" s="68"/>
      <c r="ZA16248" s="68"/>
      <c r="ZB16248" s="68"/>
      <c r="ZC16248" s="68"/>
      <c r="ZD16248" s="68"/>
    </row>
    <row r="16249" spans="658:680" x14ac:dyDescent="0.25">
      <c r="YH16249" s="68"/>
      <c r="YI16249" s="68"/>
      <c r="YJ16249" s="68"/>
      <c r="YK16249" s="68"/>
      <c r="YL16249" s="68"/>
      <c r="YM16249" s="68"/>
      <c r="YN16249" s="68"/>
      <c r="YO16249" s="68"/>
      <c r="YP16249" s="68"/>
      <c r="YQ16249" s="68"/>
      <c r="YR16249" s="68"/>
      <c r="YS16249" s="68"/>
      <c r="YT16249" s="68"/>
      <c r="YU16249" s="68"/>
      <c r="YV16249" s="68"/>
      <c r="YW16249" s="68"/>
      <c r="YX16249" s="68">
        <v>7.2761435125675594E-2</v>
      </c>
      <c r="YY16249" s="68"/>
      <c r="YZ16249" s="68"/>
      <c r="ZA16249" s="68"/>
      <c r="ZB16249" s="68"/>
      <c r="ZC16249" s="68"/>
      <c r="ZD16249" s="68"/>
    </row>
    <row r="16250" spans="658:680" x14ac:dyDescent="0.25">
      <c r="YH16250" s="68"/>
      <c r="YI16250" s="68"/>
      <c r="YJ16250" s="68"/>
      <c r="YK16250" s="68"/>
      <c r="YL16250" s="68"/>
      <c r="YM16250" s="68"/>
      <c r="YN16250" s="68"/>
      <c r="YO16250" s="68"/>
      <c r="YP16250" s="68"/>
      <c r="YQ16250" s="68"/>
      <c r="YR16250" s="68"/>
      <c r="YS16250" s="68"/>
      <c r="YT16250" s="68"/>
      <c r="YU16250" s="68"/>
      <c r="YV16250" s="68"/>
      <c r="YW16250" s="68"/>
      <c r="YX16250" s="68">
        <v>7.2761435125675594E-2</v>
      </c>
      <c r="YY16250" s="68"/>
      <c r="YZ16250" s="68"/>
      <c r="ZA16250" s="68"/>
      <c r="ZB16250" s="68"/>
      <c r="ZC16250" s="68"/>
      <c r="ZD16250" s="68"/>
    </row>
    <row r="16251" spans="658:680" x14ac:dyDescent="0.25">
      <c r="YH16251" s="68"/>
      <c r="YI16251" s="68"/>
      <c r="YJ16251" s="68"/>
      <c r="YK16251" s="68"/>
      <c r="YL16251" s="68"/>
      <c r="YM16251" s="68"/>
      <c r="YN16251" s="68"/>
      <c r="YO16251" s="68"/>
      <c r="YP16251" s="68"/>
      <c r="YQ16251" s="68"/>
      <c r="YR16251" s="68"/>
      <c r="YS16251" s="68"/>
      <c r="YT16251" s="68"/>
      <c r="YU16251" s="68"/>
      <c r="YV16251" s="68"/>
      <c r="YW16251" s="68"/>
      <c r="YX16251" s="68">
        <v>7.2752027493416194E-2</v>
      </c>
      <c r="YY16251" s="68"/>
      <c r="YZ16251" s="68"/>
      <c r="ZA16251" s="68"/>
      <c r="ZB16251" s="68"/>
      <c r="ZC16251" s="68"/>
      <c r="ZD16251" s="68"/>
    </row>
    <row r="16252" spans="658:680" x14ac:dyDescent="0.25">
      <c r="YH16252" s="68"/>
      <c r="YI16252" s="68"/>
      <c r="YJ16252" s="68"/>
      <c r="YK16252" s="68"/>
      <c r="YL16252" s="68"/>
      <c r="YM16252" s="68"/>
      <c r="YN16252" s="68"/>
      <c r="YO16252" s="68"/>
      <c r="YP16252" s="68"/>
      <c r="YQ16252" s="68"/>
      <c r="YR16252" s="68"/>
      <c r="YS16252" s="68"/>
      <c r="YT16252" s="68"/>
      <c r="YU16252" s="68"/>
      <c r="YV16252" s="68"/>
      <c r="YW16252" s="68"/>
      <c r="YX16252" s="68">
        <v>7.2752027493416194E-2</v>
      </c>
      <c r="YY16252" s="68"/>
      <c r="YZ16252" s="68"/>
      <c r="ZA16252" s="68"/>
      <c r="ZB16252" s="68"/>
      <c r="ZC16252" s="68"/>
      <c r="ZD16252" s="68"/>
    </row>
    <row r="16253" spans="658:680" x14ac:dyDescent="0.25">
      <c r="YH16253" s="68"/>
      <c r="YI16253" s="68"/>
      <c r="YJ16253" s="68"/>
      <c r="YK16253" s="68"/>
      <c r="YL16253" s="68"/>
      <c r="YM16253" s="68"/>
      <c r="YN16253" s="68"/>
      <c r="YO16253" s="68"/>
      <c r="YP16253" s="68"/>
      <c r="YQ16253" s="68"/>
      <c r="YR16253" s="68"/>
      <c r="YS16253" s="68"/>
      <c r="YT16253" s="68"/>
      <c r="YU16253" s="68"/>
      <c r="YV16253" s="68"/>
      <c r="YW16253" s="68"/>
      <c r="YX16253" s="68">
        <v>7.27385194124959E-2</v>
      </c>
      <c r="YY16253" s="68"/>
      <c r="YZ16253" s="68"/>
      <c r="ZA16253" s="68"/>
      <c r="ZB16253" s="68"/>
      <c r="ZC16253" s="68"/>
      <c r="ZD16253" s="68"/>
    </row>
    <row r="16254" spans="658:680" x14ac:dyDescent="0.25">
      <c r="YH16254" s="68"/>
      <c r="YI16254" s="68"/>
      <c r="YJ16254" s="68"/>
      <c r="YK16254" s="68"/>
      <c r="YL16254" s="68"/>
      <c r="YM16254" s="68"/>
      <c r="YN16254" s="68"/>
      <c r="YO16254" s="68"/>
      <c r="YP16254" s="68"/>
      <c r="YQ16254" s="68"/>
      <c r="YR16254" s="68"/>
      <c r="YS16254" s="68"/>
      <c r="YT16254" s="68"/>
      <c r="YU16254" s="68"/>
      <c r="YV16254" s="68"/>
      <c r="YW16254" s="68"/>
      <c r="YX16254" s="68">
        <v>7.2615438931944706E-2</v>
      </c>
      <c r="YY16254" s="68"/>
      <c r="YZ16254" s="68"/>
      <c r="ZA16254" s="68"/>
      <c r="ZB16254" s="68"/>
      <c r="ZC16254" s="68"/>
      <c r="ZD16254" s="68"/>
    </row>
    <row r="16255" spans="658:680" x14ac:dyDescent="0.25">
      <c r="YH16255" s="68"/>
      <c r="YI16255" s="68"/>
      <c r="YJ16255" s="68"/>
      <c r="YK16255" s="68"/>
      <c r="YL16255" s="68"/>
      <c r="YM16255" s="68"/>
      <c r="YN16255" s="68"/>
      <c r="YO16255" s="68"/>
      <c r="YP16255" s="68"/>
      <c r="YQ16255" s="68"/>
      <c r="YR16255" s="68"/>
      <c r="YS16255" s="68"/>
      <c r="YT16255" s="68"/>
      <c r="YU16255" s="68"/>
      <c r="YV16255" s="68"/>
      <c r="YW16255" s="68"/>
      <c r="YX16255" s="68">
        <v>7.2582575507086702E-2</v>
      </c>
      <c r="YY16255" s="68"/>
      <c r="YZ16255" s="68"/>
      <c r="ZA16255" s="68"/>
      <c r="ZB16255" s="68"/>
      <c r="ZC16255" s="68"/>
      <c r="ZD16255" s="68"/>
    </row>
    <row r="16256" spans="658:680" x14ac:dyDescent="0.25">
      <c r="YH16256" s="68"/>
      <c r="YI16256" s="68"/>
      <c r="YJ16256" s="68"/>
      <c r="YK16256" s="68"/>
      <c r="YL16256" s="68"/>
      <c r="YM16256" s="68"/>
      <c r="YN16256" s="68"/>
      <c r="YO16256" s="68"/>
      <c r="YP16256" s="68"/>
      <c r="YQ16256" s="68"/>
      <c r="YR16256" s="68"/>
      <c r="YS16256" s="68"/>
      <c r="YT16256" s="68"/>
      <c r="YU16256" s="68"/>
      <c r="YV16256" s="68"/>
      <c r="YW16256" s="68"/>
      <c r="YX16256" s="68">
        <v>7.2553502233127898E-2</v>
      </c>
      <c r="YY16256" s="68"/>
      <c r="YZ16256" s="68"/>
      <c r="ZA16256" s="68"/>
      <c r="ZB16256" s="68"/>
      <c r="ZC16256" s="68"/>
      <c r="ZD16256" s="68"/>
    </row>
    <row r="16257" spans="658:680" x14ac:dyDescent="0.25">
      <c r="YH16257" s="68"/>
      <c r="YI16257" s="68"/>
      <c r="YJ16257" s="68"/>
      <c r="YK16257" s="68"/>
      <c r="YL16257" s="68"/>
      <c r="YM16257" s="68"/>
      <c r="YN16257" s="68"/>
      <c r="YO16257" s="68"/>
      <c r="YP16257" s="68"/>
      <c r="YQ16257" s="68"/>
      <c r="YR16257" s="68"/>
      <c r="YS16257" s="68"/>
      <c r="YT16257" s="68"/>
      <c r="YU16257" s="68"/>
      <c r="YV16257" s="68"/>
      <c r="YW16257" s="68"/>
      <c r="YX16257" s="68">
        <v>7.2553502233127898E-2</v>
      </c>
      <c r="YY16257" s="68"/>
      <c r="YZ16257" s="68"/>
      <c r="ZA16257" s="68"/>
      <c r="ZB16257" s="68"/>
      <c r="ZC16257" s="68"/>
      <c r="ZD16257" s="68"/>
    </row>
    <row r="16258" spans="658:680" x14ac:dyDescent="0.25">
      <c r="YH16258" s="68"/>
      <c r="YI16258" s="68"/>
      <c r="YJ16258" s="68"/>
      <c r="YK16258" s="68"/>
      <c r="YL16258" s="68"/>
      <c r="YM16258" s="68"/>
      <c r="YN16258" s="68"/>
      <c r="YO16258" s="68"/>
      <c r="YP16258" s="68"/>
      <c r="YQ16258" s="68"/>
      <c r="YR16258" s="68"/>
      <c r="YS16258" s="68"/>
      <c r="YT16258" s="68"/>
      <c r="YU16258" s="68"/>
      <c r="YV16258" s="68"/>
      <c r="YW16258" s="68"/>
      <c r="YX16258" s="68">
        <v>7.2512832709530697E-2</v>
      </c>
      <c r="YY16258" s="68"/>
      <c r="YZ16258" s="68"/>
      <c r="ZA16258" s="68"/>
      <c r="ZB16258" s="68"/>
      <c r="ZC16258" s="68"/>
      <c r="ZD16258" s="68"/>
    </row>
    <row r="16259" spans="658:680" x14ac:dyDescent="0.25">
      <c r="YH16259" s="68"/>
      <c r="YI16259" s="68"/>
      <c r="YJ16259" s="68"/>
      <c r="YK16259" s="68"/>
      <c r="YL16259" s="68"/>
      <c r="YM16259" s="68"/>
      <c r="YN16259" s="68"/>
      <c r="YO16259" s="68"/>
      <c r="YP16259" s="68"/>
      <c r="YQ16259" s="68"/>
      <c r="YR16259" s="68"/>
      <c r="YS16259" s="68"/>
      <c r="YT16259" s="68"/>
      <c r="YU16259" s="68"/>
      <c r="YV16259" s="68"/>
      <c r="YW16259" s="68"/>
      <c r="YX16259" s="68">
        <v>7.2442138673717807E-2</v>
      </c>
      <c r="YY16259" s="68"/>
      <c r="YZ16259" s="68"/>
      <c r="ZA16259" s="68"/>
      <c r="ZB16259" s="68"/>
      <c r="ZC16259" s="68"/>
      <c r="ZD16259" s="68"/>
    </row>
    <row r="16260" spans="658:680" x14ac:dyDescent="0.25">
      <c r="YH16260" s="68"/>
      <c r="YI16260" s="68"/>
      <c r="YJ16260" s="68"/>
      <c r="YK16260" s="68"/>
      <c r="YL16260" s="68"/>
      <c r="YM16260" s="68"/>
      <c r="YN16260" s="68"/>
      <c r="YO16260" s="68"/>
      <c r="YP16260" s="68"/>
      <c r="YQ16260" s="68"/>
      <c r="YR16260" s="68"/>
      <c r="YS16260" s="68"/>
      <c r="YT16260" s="68"/>
      <c r="YU16260" s="68"/>
      <c r="YV16260" s="68"/>
      <c r="YW16260" s="68"/>
      <c r="YX16260" s="68">
        <v>7.2395118208578996E-2</v>
      </c>
      <c r="YY16260" s="68"/>
      <c r="YZ16260" s="68"/>
      <c r="ZA16260" s="68"/>
      <c r="ZB16260" s="68"/>
      <c r="ZC16260" s="68"/>
      <c r="ZD16260" s="68"/>
    </row>
    <row r="16261" spans="658:680" x14ac:dyDescent="0.25">
      <c r="YH16261" s="68"/>
      <c r="YI16261" s="68"/>
      <c r="YJ16261" s="68"/>
      <c r="YK16261" s="68"/>
      <c r="YL16261" s="68"/>
      <c r="YM16261" s="68"/>
      <c r="YN16261" s="68"/>
      <c r="YO16261" s="68"/>
      <c r="YP16261" s="68"/>
      <c r="YQ16261" s="68"/>
      <c r="YR16261" s="68"/>
      <c r="YS16261" s="68"/>
      <c r="YT16261" s="68"/>
      <c r="YU16261" s="68"/>
      <c r="YV16261" s="68"/>
      <c r="YW16261" s="68"/>
      <c r="YX16261" s="68">
        <v>7.2377400234128197E-2</v>
      </c>
      <c r="YY16261" s="68"/>
      <c r="YZ16261" s="68"/>
      <c r="ZA16261" s="68"/>
      <c r="ZB16261" s="68"/>
      <c r="ZC16261" s="68"/>
      <c r="ZD16261" s="68"/>
    </row>
    <row r="16262" spans="658:680" x14ac:dyDescent="0.25">
      <c r="YH16262" s="68"/>
      <c r="YI16262" s="68"/>
      <c r="YJ16262" s="68"/>
      <c r="YK16262" s="68"/>
      <c r="YL16262" s="68"/>
      <c r="YM16262" s="68"/>
      <c r="YN16262" s="68"/>
      <c r="YO16262" s="68"/>
      <c r="YP16262" s="68"/>
      <c r="YQ16262" s="68"/>
      <c r="YR16262" s="68"/>
      <c r="YS16262" s="68"/>
      <c r="YT16262" s="68"/>
      <c r="YU16262" s="68"/>
      <c r="YV16262" s="68"/>
      <c r="YW16262" s="68"/>
      <c r="YX16262" s="68">
        <v>7.2368467537344605E-2</v>
      </c>
      <c r="YY16262" s="68"/>
      <c r="YZ16262" s="68"/>
      <c r="ZA16262" s="68"/>
      <c r="ZB16262" s="68"/>
      <c r="ZC16262" s="68"/>
      <c r="ZD16262" s="68"/>
    </row>
    <row r="16263" spans="658:680" x14ac:dyDescent="0.25">
      <c r="YH16263" s="68"/>
      <c r="YI16263" s="68"/>
      <c r="YJ16263" s="68"/>
      <c r="YK16263" s="68"/>
      <c r="YL16263" s="68"/>
      <c r="YM16263" s="68"/>
      <c r="YN16263" s="68"/>
      <c r="YO16263" s="68"/>
      <c r="YP16263" s="68"/>
      <c r="YQ16263" s="68"/>
      <c r="YR16263" s="68"/>
      <c r="YS16263" s="68"/>
      <c r="YT16263" s="68"/>
      <c r="YU16263" s="68"/>
      <c r="YV16263" s="68"/>
      <c r="YW16263" s="68"/>
      <c r="YX16263" s="68">
        <v>7.2349765155838602E-2</v>
      </c>
      <c r="YY16263" s="68"/>
      <c r="YZ16263" s="68"/>
      <c r="ZA16263" s="68"/>
      <c r="ZB16263" s="68"/>
      <c r="ZC16263" s="68"/>
      <c r="ZD16263" s="68"/>
    </row>
    <row r="16264" spans="658:680" x14ac:dyDescent="0.25">
      <c r="YH16264" s="68"/>
      <c r="YI16264" s="68"/>
      <c r="YJ16264" s="68"/>
      <c r="YK16264" s="68"/>
      <c r="YL16264" s="68"/>
      <c r="YM16264" s="68"/>
      <c r="YN16264" s="68"/>
      <c r="YO16264" s="68"/>
      <c r="YP16264" s="68"/>
      <c r="YQ16264" s="68"/>
      <c r="YR16264" s="68"/>
      <c r="YS16264" s="68"/>
      <c r="YT16264" s="68"/>
      <c r="YU16264" s="68"/>
      <c r="YV16264" s="68"/>
      <c r="YW16264" s="68"/>
      <c r="YX16264" s="68">
        <v>7.2293644946343494E-2</v>
      </c>
      <c r="YY16264" s="68"/>
      <c r="YZ16264" s="68"/>
      <c r="ZA16264" s="68"/>
      <c r="ZB16264" s="68"/>
      <c r="ZC16264" s="68"/>
      <c r="ZD16264" s="68"/>
    </row>
    <row r="16265" spans="658:680" x14ac:dyDescent="0.25">
      <c r="YH16265" s="68"/>
      <c r="YI16265" s="68"/>
      <c r="YJ16265" s="68"/>
      <c r="YK16265" s="68"/>
      <c r="YL16265" s="68"/>
      <c r="YM16265" s="68"/>
      <c r="YN16265" s="68"/>
      <c r="YO16265" s="68"/>
      <c r="YP16265" s="68"/>
      <c r="YQ16265" s="68"/>
      <c r="YR16265" s="68"/>
      <c r="YS16265" s="68"/>
      <c r="YT16265" s="68"/>
      <c r="YU16265" s="68"/>
      <c r="YV16265" s="68"/>
      <c r="YW16265" s="68"/>
      <c r="YX16265" s="68">
        <v>7.2278958193033899E-2</v>
      </c>
      <c r="YY16265" s="68"/>
      <c r="YZ16265" s="68"/>
      <c r="ZA16265" s="68"/>
      <c r="ZB16265" s="68"/>
      <c r="ZC16265" s="68"/>
      <c r="ZD16265" s="68"/>
    </row>
    <row r="16266" spans="658:680" x14ac:dyDescent="0.25">
      <c r="YH16266" s="68"/>
      <c r="YI16266" s="68"/>
      <c r="YJ16266" s="68"/>
      <c r="YK16266" s="68"/>
      <c r="YL16266" s="68"/>
      <c r="YM16266" s="68"/>
      <c r="YN16266" s="68"/>
      <c r="YO16266" s="68"/>
      <c r="YP16266" s="68"/>
      <c r="YQ16266" s="68"/>
      <c r="YR16266" s="68"/>
      <c r="YS16266" s="68"/>
      <c r="YT16266" s="68"/>
      <c r="YU16266" s="68"/>
      <c r="YV16266" s="68"/>
      <c r="YW16266" s="68"/>
      <c r="YX16266" s="68">
        <v>7.2278958193033899E-2</v>
      </c>
      <c r="YY16266" s="68"/>
      <c r="YZ16266" s="68"/>
      <c r="ZA16266" s="68"/>
      <c r="ZB16266" s="68"/>
      <c r="ZC16266" s="68"/>
      <c r="ZD16266" s="68"/>
    </row>
    <row r="16267" spans="658:680" x14ac:dyDescent="0.25">
      <c r="YH16267" s="68"/>
      <c r="YI16267" s="68"/>
      <c r="YJ16267" s="68"/>
      <c r="YK16267" s="68"/>
      <c r="YL16267" s="68"/>
      <c r="YM16267" s="68"/>
      <c r="YN16267" s="68"/>
      <c r="YO16267" s="68"/>
      <c r="YP16267" s="68"/>
      <c r="YQ16267" s="68"/>
      <c r="YR16267" s="68"/>
      <c r="YS16267" s="68"/>
      <c r="YT16267" s="68"/>
      <c r="YU16267" s="68"/>
      <c r="YV16267" s="68"/>
      <c r="YW16267" s="68"/>
      <c r="YX16267" s="68">
        <v>7.2277654151029797E-2</v>
      </c>
      <c r="YY16267" s="68"/>
      <c r="YZ16267" s="68"/>
      <c r="ZA16267" s="68"/>
      <c r="ZB16267" s="68"/>
      <c r="ZC16267" s="68"/>
      <c r="ZD16267" s="68"/>
    </row>
    <row r="16268" spans="658:680" x14ac:dyDescent="0.25">
      <c r="YH16268" s="68"/>
      <c r="YI16268" s="68"/>
      <c r="YJ16268" s="68"/>
      <c r="YK16268" s="68"/>
      <c r="YL16268" s="68"/>
      <c r="YM16268" s="68"/>
      <c r="YN16268" s="68"/>
      <c r="YO16268" s="68"/>
      <c r="YP16268" s="68"/>
      <c r="YQ16268" s="68"/>
      <c r="YR16268" s="68"/>
      <c r="YS16268" s="68"/>
      <c r="YT16268" s="68"/>
      <c r="YU16268" s="68"/>
      <c r="YV16268" s="68"/>
      <c r="YW16268" s="68"/>
      <c r="YX16268" s="68">
        <v>7.2259604969142799E-2</v>
      </c>
      <c r="YY16268" s="68"/>
      <c r="YZ16268" s="68"/>
      <c r="ZA16268" s="68"/>
      <c r="ZB16268" s="68"/>
      <c r="ZC16268" s="68"/>
      <c r="ZD16268" s="68"/>
    </row>
    <row r="16269" spans="658:680" x14ac:dyDescent="0.25">
      <c r="YH16269" s="68"/>
      <c r="YI16269" s="68"/>
      <c r="YJ16269" s="68"/>
      <c r="YK16269" s="68"/>
      <c r="YL16269" s="68"/>
      <c r="YM16269" s="68"/>
      <c r="YN16269" s="68"/>
      <c r="YO16269" s="68"/>
      <c r="YP16269" s="68"/>
      <c r="YQ16269" s="68"/>
      <c r="YR16269" s="68"/>
      <c r="YS16269" s="68"/>
      <c r="YT16269" s="68"/>
      <c r="YU16269" s="68"/>
      <c r="YV16269" s="68"/>
      <c r="YW16269" s="68"/>
      <c r="YX16269" s="68">
        <v>7.2250271644910102E-2</v>
      </c>
      <c r="YY16269" s="68"/>
      <c r="YZ16269" s="68"/>
      <c r="ZA16269" s="68"/>
      <c r="ZB16269" s="68"/>
      <c r="ZC16269" s="68"/>
      <c r="ZD16269" s="68"/>
    </row>
    <row r="16270" spans="658:680" x14ac:dyDescent="0.25">
      <c r="YH16270" s="68"/>
      <c r="YI16270" s="68"/>
      <c r="YJ16270" s="68"/>
      <c r="YK16270" s="68"/>
      <c r="YL16270" s="68"/>
      <c r="YM16270" s="68"/>
      <c r="YN16270" s="68"/>
      <c r="YO16270" s="68"/>
      <c r="YP16270" s="68"/>
      <c r="YQ16270" s="68"/>
      <c r="YR16270" s="68"/>
      <c r="YS16270" s="68"/>
      <c r="YT16270" s="68"/>
      <c r="YU16270" s="68"/>
      <c r="YV16270" s="68"/>
      <c r="YW16270" s="68"/>
      <c r="YX16270" s="68">
        <v>7.2244861282206002E-2</v>
      </c>
      <c r="YY16270" s="68"/>
      <c r="YZ16270" s="68"/>
      <c r="ZA16270" s="68"/>
      <c r="ZB16270" s="68"/>
      <c r="ZC16270" s="68"/>
      <c r="ZD16270" s="68"/>
    </row>
    <row r="16271" spans="658:680" x14ac:dyDescent="0.25">
      <c r="YH16271" s="68"/>
      <c r="YI16271" s="68"/>
      <c r="YJ16271" s="68"/>
      <c r="YK16271" s="68"/>
      <c r="YL16271" s="68"/>
      <c r="YM16271" s="68"/>
      <c r="YN16271" s="68"/>
      <c r="YO16271" s="68"/>
      <c r="YP16271" s="68"/>
      <c r="YQ16271" s="68"/>
      <c r="YR16271" s="68"/>
      <c r="YS16271" s="68"/>
      <c r="YT16271" s="68"/>
      <c r="YU16271" s="68"/>
      <c r="YV16271" s="68"/>
      <c r="YW16271" s="68"/>
      <c r="YX16271" s="68">
        <v>7.2234743248144495E-2</v>
      </c>
      <c r="YY16271" s="68"/>
      <c r="YZ16271" s="68"/>
      <c r="ZA16271" s="68"/>
      <c r="ZB16271" s="68"/>
      <c r="ZC16271" s="68"/>
      <c r="ZD16271" s="68"/>
    </row>
    <row r="16272" spans="658:680" x14ac:dyDescent="0.25">
      <c r="YH16272" s="68"/>
      <c r="YI16272" s="68"/>
      <c r="YJ16272" s="68"/>
      <c r="YK16272" s="68"/>
      <c r="YL16272" s="68"/>
      <c r="YM16272" s="68"/>
      <c r="YN16272" s="68"/>
      <c r="YO16272" s="68"/>
      <c r="YP16272" s="68"/>
      <c r="YQ16272" s="68"/>
      <c r="YR16272" s="68"/>
      <c r="YS16272" s="68"/>
      <c r="YT16272" s="68"/>
      <c r="YU16272" s="68"/>
      <c r="YV16272" s="68"/>
      <c r="YW16272" s="68"/>
      <c r="YX16272" s="68">
        <v>7.2234743248144495E-2</v>
      </c>
      <c r="YY16272" s="68"/>
      <c r="YZ16272" s="68"/>
      <c r="ZA16272" s="68"/>
      <c r="ZB16272" s="68"/>
      <c r="ZC16272" s="68"/>
      <c r="ZD16272" s="68"/>
    </row>
    <row r="16273" spans="658:680" x14ac:dyDescent="0.25">
      <c r="YH16273" s="68"/>
      <c r="YI16273" s="68"/>
      <c r="YJ16273" s="68"/>
      <c r="YK16273" s="68"/>
      <c r="YL16273" s="68"/>
      <c r="YM16273" s="68"/>
      <c r="YN16273" s="68"/>
      <c r="YO16273" s="68"/>
      <c r="YP16273" s="68"/>
      <c r="YQ16273" s="68"/>
      <c r="YR16273" s="68"/>
      <c r="YS16273" s="68"/>
      <c r="YT16273" s="68"/>
      <c r="YU16273" s="68"/>
      <c r="YV16273" s="68"/>
      <c r="YW16273" s="68"/>
      <c r="YX16273" s="68">
        <v>7.21813837728809E-2</v>
      </c>
      <c r="YY16273" s="68"/>
      <c r="YZ16273" s="68"/>
      <c r="ZA16273" s="68"/>
      <c r="ZB16273" s="68"/>
      <c r="ZC16273" s="68"/>
      <c r="ZD16273" s="68"/>
    </row>
    <row r="16274" spans="658:680" x14ac:dyDescent="0.25">
      <c r="YH16274" s="68"/>
      <c r="YI16274" s="68"/>
      <c r="YJ16274" s="68"/>
      <c r="YK16274" s="68"/>
      <c r="YL16274" s="68"/>
      <c r="YM16274" s="68"/>
      <c r="YN16274" s="68"/>
      <c r="YO16274" s="68"/>
      <c r="YP16274" s="68"/>
      <c r="YQ16274" s="68"/>
      <c r="YR16274" s="68"/>
      <c r="YS16274" s="68"/>
      <c r="YT16274" s="68"/>
      <c r="YU16274" s="68"/>
      <c r="YV16274" s="68"/>
      <c r="YW16274" s="68"/>
      <c r="YX16274" s="68">
        <v>7.2153705488205003E-2</v>
      </c>
      <c r="YY16274" s="68"/>
      <c r="YZ16274" s="68"/>
      <c r="ZA16274" s="68"/>
      <c r="ZB16274" s="68"/>
      <c r="ZC16274" s="68"/>
      <c r="ZD16274" s="68"/>
    </row>
    <row r="16275" spans="658:680" x14ac:dyDescent="0.25">
      <c r="YH16275" s="68"/>
      <c r="YI16275" s="68"/>
      <c r="YJ16275" s="68"/>
      <c r="YK16275" s="68"/>
      <c r="YL16275" s="68"/>
      <c r="YM16275" s="68"/>
      <c r="YN16275" s="68"/>
      <c r="YO16275" s="68"/>
      <c r="YP16275" s="68"/>
      <c r="YQ16275" s="68"/>
      <c r="YR16275" s="68"/>
      <c r="YS16275" s="68"/>
      <c r="YT16275" s="68"/>
      <c r="YU16275" s="68"/>
      <c r="YV16275" s="68"/>
      <c r="YW16275" s="68"/>
      <c r="YX16275" s="68">
        <v>7.2132732963115898E-2</v>
      </c>
      <c r="YY16275" s="68"/>
      <c r="YZ16275" s="68"/>
      <c r="ZA16275" s="68"/>
      <c r="ZB16275" s="68"/>
      <c r="ZC16275" s="68"/>
      <c r="ZD16275" s="68"/>
    </row>
    <row r="16276" spans="658:680" x14ac:dyDescent="0.25">
      <c r="YH16276" s="68"/>
      <c r="YI16276" s="68"/>
      <c r="YJ16276" s="68"/>
      <c r="YK16276" s="68"/>
      <c r="YL16276" s="68"/>
      <c r="YM16276" s="68"/>
      <c r="YN16276" s="68"/>
      <c r="YO16276" s="68"/>
      <c r="YP16276" s="68"/>
      <c r="YQ16276" s="68"/>
      <c r="YR16276" s="68"/>
      <c r="YS16276" s="68"/>
      <c r="YT16276" s="68"/>
      <c r="YU16276" s="68"/>
      <c r="YV16276" s="68"/>
      <c r="YW16276" s="68"/>
      <c r="YX16276" s="68">
        <v>7.21024261815124E-2</v>
      </c>
      <c r="YY16276" s="68"/>
      <c r="YZ16276" s="68"/>
      <c r="ZA16276" s="68"/>
      <c r="ZB16276" s="68"/>
      <c r="ZC16276" s="68"/>
      <c r="ZD16276" s="68"/>
    </row>
    <row r="16277" spans="658:680" x14ac:dyDescent="0.25">
      <c r="YH16277" s="68"/>
      <c r="YI16277" s="68"/>
      <c r="YJ16277" s="68"/>
      <c r="YK16277" s="68"/>
      <c r="YL16277" s="68"/>
      <c r="YM16277" s="68"/>
      <c r="YN16277" s="68"/>
      <c r="YO16277" s="68"/>
      <c r="YP16277" s="68"/>
      <c r="YQ16277" s="68"/>
      <c r="YR16277" s="68"/>
      <c r="YS16277" s="68"/>
      <c r="YT16277" s="68"/>
      <c r="YU16277" s="68"/>
      <c r="YV16277" s="68"/>
      <c r="YW16277" s="68"/>
      <c r="YX16277" s="68">
        <v>7.2096231856899701E-2</v>
      </c>
      <c r="YY16277" s="68"/>
      <c r="YZ16277" s="68"/>
      <c r="ZA16277" s="68"/>
      <c r="ZB16277" s="68"/>
      <c r="ZC16277" s="68"/>
      <c r="ZD16277" s="68"/>
    </row>
    <row r="16278" spans="658:680" x14ac:dyDescent="0.25">
      <c r="YH16278" s="68"/>
      <c r="YI16278" s="68"/>
      <c r="YJ16278" s="68"/>
      <c r="YK16278" s="68"/>
      <c r="YL16278" s="68"/>
      <c r="YM16278" s="68"/>
      <c r="YN16278" s="68"/>
      <c r="YO16278" s="68"/>
      <c r="YP16278" s="68"/>
      <c r="YQ16278" s="68"/>
      <c r="YR16278" s="68"/>
      <c r="YS16278" s="68"/>
      <c r="YT16278" s="68"/>
      <c r="YU16278" s="68"/>
      <c r="YV16278" s="68"/>
      <c r="YW16278" s="68"/>
      <c r="YX16278" s="68">
        <v>7.2083094829545002E-2</v>
      </c>
      <c r="YY16278" s="68"/>
      <c r="YZ16278" s="68"/>
      <c r="ZA16278" s="68"/>
      <c r="ZB16278" s="68"/>
      <c r="ZC16278" s="68"/>
      <c r="ZD16278" s="68"/>
    </row>
    <row r="16279" spans="658:680" x14ac:dyDescent="0.25">
      <c r="YH16279" s="68"/>
      <c r="YI16279" s="68"/>
      <c r="YJ16279" s="68"/>
      <c r="YK16279" s="68"/>
      <c r="YL16279" s="68"/>
      <c r="YM16279" s="68"/>
      <c r="YN16279" s="68"/>
      <c r="YO16279" s="68"/>
      <c r="YP16279" s="68"/>
      <c r="YQ16279" s="68"/>
      <c r="YR16279" s="68"/>
      <c r="YS16279" s="68"/>
      <c r="YT16279" s="68"/>
      <c r="YU16279" s="68"/>
      <c r="YV16279" s="68"/>
      <c r="YW16279" s="68"/>
      <c r="YX16279" s="68">
        <v>7.2083094829545002E-2</v>
      </c>
      <c r="YY16279" s="68"/>
      <c r="YZ16279" s="68"/>
      <c r="ZA16279" s="68"/>
      <c r="ZB16279" s="68"/>
      <c r="ZC16279" s="68"/>
      <c r="ZD16279" s="68"/>
    </row>
    <row r="16280" spans="658:680" x14ac:dyDescent="0.25">
      <c r="YH16280" s="68"/>
      <c r="YI16280" s="68"/>
      <c r="YJ16280" s="68"/>
      <c r="YK16280" s="68"/>
      <c r="YL16280" s="68"/>
      <c r="YM16280" s="68"/>
      <c r="YN16280" s="68"/>
      <c r="YO16280" s="68"/>
      <c r="YP16280" s="68"/>
      <c r="YQ16280" s="68"/>
      <c r="YR16280" s="68"/>
      <c r="YS16280" s="68"/>
      <c r="YT16280" s="68"/>
      <c r="YU16280" s="68"/>
      <c r="YV16280" s="68"/>
      <c r="YW16280" s="68"/>
      <c r="YX16280" s="68">
        <v>7.2038447884306606E-2</v>
      </c>
      <c r="YY16280" s="68"/>
      <c r="YZ16280" s="68"/>
      <c r="ZA16280" s="68"/>
      <c r="ZB16280" s="68"/>
      <c r="ZC16280" s="68"/>
      <c r="ZD16280" s="68"/>
    </row>
    <row r="16281" spans="658:680" x14ac:dyDescent="0.25">
      <c r="YH16281" s="68"/>
      <c r="YI16281" s="68"/>
      <c r="YJ16281" s="68"/>
      <c r="YK16281" s="68"/>
      <c r="YL16281" s="68"/>
      <c r="YM16281" s="68"/>
      <c r="YN16281" s="68"/>
      <c r="YO16281" s="68"/>
      <c r="YP16281" s="68"/>
      <c r="YQ16281" s="68"/>
      <c r="YR16281" s="68"/>
      <c r="YS16281" s="68"/>
      <c r="YT16281" s="68"/>
      <c r="YU16281" s="68"/>
      <c r="YV16281" s="68"/>
      <c r="YW16281" s="68"/>
      <c r="YX16281" s="68">
        <v>7.2038447884306606E-2</v>
      </c>
      <c r="YY16281" s="68"/>
      <c r="YZ16281" s="68"/>
      <c r="ZA16281" s="68"/>
      <c r="ZB16281" s="68"/>
      <c r="ZC16281" s="68"/>
      <c r="ZD16281" s="68"/>
    </row>
    <row r="16282" spans="658:680" x14ac:dyDescent="0.25">
      <c r="YH16282" s="68"/>
      <c r="YI16282" s="68"/>
      <c r="YJ16282" s="68"/>
      <c r="YK16282" s="68"/>
      <c r="YL16282" s="68"/>
      <c r="YM16282" s="68"/>
      <c r="YN16282" s="68"/>
      <c r="YO16282" s="68"/>
      <c r="YP16282" s="68"/>
      <c r="YQ16282" s="68"/>
      <c r="YR16282" s="68"/>
      <c r="YS16282" s="68"/>
      <c r="YT16282" s="68"/>
      <c r="YU16282" s="68"/>
      <c r="YV16282" s="68"/>
      <c r="YW16282" s="68"/>
      <c r="YX16282" s="68">
        <v>7.1952337450575193E-2</v>
      </c>
      <c r="YY16282" s="68"/>
      <c r="YZ16282" s="68"/>
      <c r="ZA16282" s="68"/>
      <c r="ZB16282" s="68"/>
      <c r="ZC16282" s="68"/>
      <c r="ZD16282" s="68"/>
    </row>
    <row r="16283" spans="658:680" x14ac:dyDescent="0.25">
      <c r="YH16283" s="68"/>
      <c r="YI16283" s="68"/>
      <c r="YJ16283" s="68"/>
      <c r="YK16283" s="68"/>
      <c r="YL16283" s="68"/>
      <c r="YM16283" s="68"/>
      <c r="YN16283" s="68"/>
      <c r="YO16283" s="68"/>
      <c r="YP16283" s="68"/>
      <c r="YQ16283" s="68"/>
      <c r="YR16283" s="68"/>
      <c r="YS16283" s="68"/>
      <c r="YT16283" s="68"/>
      <c r="YU16283" s="68"/>
      <c r="YV16283" s="68"/>
      <c r="YW16283" s="68"/>
      <c r="YX16283" s="68">
        <v>7.1919939861330801E-2</v>
      </c>
      <c r="YY16283" s="68"/>
      <c r="YZ16283" s="68"/>
      <c r="ZA16283" s="68"/>
      <c r="ZB16283" s="68"/>
      <c r="ZC16283" s="68"/>
      <c r="ZD16283" s="68"/>
    </row>
    <row r="16284" spans="658:680" x14ac:dyDescent="0.25">
      <c r="YH16284" s="68"/>
      <c r="YI16284" s="68"/>
      <c r="YJ16284" s="68"/>
      <c r="YK16284" s="68"/>
      <c r="YL16284" s="68"/>
      <c r="YM16284" s="68"/>
      <c r="YN16284" s="68"/>
      <c r="YO16284" s="68"/>
      <c r="YP16284" s="68"/>
      <c r="YQ16284" s="68"/>
      <c r="YR16284" s="68"/>
      <c r="YS16284" s="68"/>
      <c r="YT16284" s="68"/>
      <c r="YU16284" s="68"/>
      <c r="YV16284" s="68"/>
      <c r="YW16284" s="68"/>
      <c r="YX16284" s="68">
        <v>7.1919939861330801E-2</v>
      </c>
      <c r="YY16284" s="68"/>
      <c r="YZ16284" s="68"/>
      <c r="ZA16284" s="68"/>
      <c r="ZB16284" s="68"/>
      <c r="ZC16284" s="68"/>
      <c r="ZD16284" s="68"/>
    </row>
    <row r="16285" spans="658:680" x14ac:dyDescent="0.25">
      <c r="YH16285" s="68"/>
      <c r="YI16285" s="68"/>
      <c r="YJ16285" s="68"/>
      <c r="YK16285" s="68"/>
      <c r="YL16285" s="68"/>
      <c r="YM16285" s="68"/>
      <c r="YN16285" s="68"/>
      <c r="YO16285" s="68"/>
      <c r="YP16285" s="68"/>
      <c r="YQ16285" s="68"/>
      <c r="YR16285" s="68"/>
      <c r="YS16285" s="68"/>
      <c r="YT16285" s="68"/>
      <c r="YU16285" s="68"/>
      <c r="YV16285" s="68"/>
      <c r="YW16285" s="68"/>
      <c r="YX16285" s="68">
        <v>7.1880521442779705E-2</v>
      </c>
      <c r="YY16285" s="68"/>
      <c r="YZ16285" s="68"/>
      <c r="ZA16285" s="68"/>
      <c r="ZB16285" s="68"/>
      <c r="ZC16285" s="68"/>
      <c r="ZD16285" s="68"/>
    </row>
    <row r="16286" spans="658:680" x14ac:dyDescent="0.25">
      <c r="YH16286" s="68"/>
      <c r="YI16286" s="68"/>
      <c r="YJ16286" s="68"/>
      <c r="YK16286" s="68"/>
      <c r="YL16286" s="68"/>
      <c r="YM16286" s="68"/>
      <c r="YN16286" s="68"/>
      <c r="YO16286" s="68"/>
      <c r="YP16286" s="68"/>
      <c r="YQ16286" s="68"/>
      <c r="YR16286" s="68"/>
      <c r="YS16286" s="68"/>
      <c r="YT16286" s="68"/>
      <c r="YU16286" s="68"/>
      <c r="YV16286" s="68"/>
      <c r="YW16286" s="68"/>
      <c r="YX16286" s="68">
        <v>7.18759953145445E-2</v>
      </c>
      <c r="YY16286" s="68"/>
      <c r="YZ16286" s="68"/>
      <c r="ZA16286" s="68"/>
      <c r="ZB16286" s="68"/>
      <c r="ZC16286" s="68"/>
      <c r="ZD16286" s="68"/>
    </row>
    <row r="16287" spans="658:680" x14ac:dyDescent="0.25">
      <c r="YH16287" s="68"/>
      <c r="YI16287" s="68"/>
      <c r="YJ16287" s="68"/>
      <c r="YK16287" s="68"/>
      <c r="YL16287" s="68"/>
      <c r="YM16287" s="68"/>
      <c r="YN16287" s="68"/>
      <c r="YO16287" s="68"/>
      <c r="YP16287" s="68"/>
      <c r="YQ16287" s="68"/>
      <c r="YR16287" s="68"/>
      <c r="YS16287" s="68"/>
      <c r="YT16287" s="68"/>
      <c r="YU16287" s="68"/>
      <c r="YV16287" s="68"/>
      <c r="YW16287" s="68"/>
      <c r="YX16287" s="68">
        <v>7.1851297594000302E-2</v>
      </c>
      <c r="YY16287" s="68"/>
      <c r="YZ16287" s="68"/>
      <c r="ZA16287" s="68"/>
      <c r="ZB16287" s="68"/>
      <c r="ZC16287" s="68"/>
      <c r="ZD16287" s="68"/>
    </row>
    <row r="16288" spans="658:680" x14ac:dyDescent="0.25">
      <c r="YH16288" s="68"/>
      <c r="YI16288" s="68"/>
      <c r="YJ16288" s="68"/>
      <c r="YK16288" s="68"/>
      <c r="YL16288" s="68"/>
      <c r="YM16288" s="68"/>
      <c r="YN16288" s="68"/>
      <c r="YO16288" s="68"/>
      <c r="YP16288" s="68"/>
      <c r="YQ16288" s="68"/>
      <c r="YR16288" s="68"/>
      <c r="YS16288" s="68"/>
      <c r="YT16288" s="68"/>
      <c r="YU16288" s="68"/>
      <c r="YV16288" s="68"/>
      <c r="YW16288" s="68"/>
      <c r="YX16288" s="68">
        <v>7.1801036420940406E-2</v>
      </c>
      <c r="YY16288" s="68"/>
      <c r="YZ16288" s="68"/>
      <c r="ZA16288" s="68"/>
      <c r="ZB16288" s="68"/>
      <c r="ZC16288" s="68"/>
      <c r="ZD16288" s="68"/>
    </row>
    <row r="16289" spans="658:680" x14ac:dyDescent="0.25">
      <c r="YH16289" s="68"/>
      <c r="YI16289" s="68"/>
      <c r="YJ16289" s="68"/>
      <c r="YK16289" s="68"/>
      <c r="YL16289" s="68"/>
      <c r="YM16289" s="68"/>
      <c r="YN16289" s="68"/>
      <c r="YO16289" s="68"/>
      <c r="YP16289" s="68"/>
      <c r="YQ16289" s="68"/>
      <c r="YR16289" s="68"/>
      <c r="YS16289" s="68"/>
      <c r="YT16289" s="68"/>
      <c r="YU16289" s="68"/>
      <c r="YV16289" s="68"/>
      <c r="YW16289" s="68"/>
      <c r="YX16289" s="68">
        <v>7.1728923263609995E-2</v>
      </c>
      <c r="YY16289" s="68"/>
      <c r="YZ16289" s="68"/>
      <c r="ZA16289" s="68"/>
      <c r="ZB16289" s="68"/>
      <c r="ZC16289" s="68"/>
      <c r="ZD16289" s="68"/>
    </row>
    <row r="16290" spans="658:680" x14ac:dyDescent="0.25">
      <c r="YH16290" s="68"/>
      <c r="YI16290" s="68"/>
      <c r="YJ16290" s="68"/>
      <c r="YK16290" s="68"/>
      <c r="YL16290" s="68"/>
      <c r="YM16290" s="68"/>
      <c r="YN16290" s="68"/>
      <c r="YO16290" s="68"/>
      <c r="YP16290" s="68"/>
      <c r="YQ16290" s="68"/>
      <c r="YR16290" s="68"/>
      <c r="YS16290" s="68"/>
      <c r="YT16290" s="68"/>
      <c r="YU16290" s="68"/>
      <c r="YV16290" s="68"/>
      <c r="YW16290" s="68"/>
      <c r="YX16290" s="68">
        <v>7.1728923263609995E-2</v>
      </c>
      <c r="YY16290" s="68"/>
      <c r="YZ16290" s="68"/>
      <c r="ZA16290" s="68"/>
      <c r="ZB16290" s="68"/>
      <c r="ZC16290" s="68"/>
      <c r="ZD16290" s="68"/>
    </row>
    <row r="16291" spans="658:680" x14ac:dyDescent="0.25">
      <c r="YH16291" s="68"/>
      <c r="YI16291" s="68"/>
      <c r="YJ16291" s="68"/>
      <c r="YK16291" s="68"/>
      <c r="YL16291" s="68"/>
      <c r="YM16291" s="68"/>
      <c r="YN16291" s="68"/>
      <c r="YO16291" s="68"/>
      <c r="YP16291" s="68"/>
      <c r="YQ16291" s="68"/>
      <c r="YR16291" s="68"/>
      <c r="YS16291" s="68"/>
      <c r="YT16291" s="68"/>
      <c r="YU16291" s="68"/>
      <c r="YV16291" s="68"/>
      <c r="YW16291" s="68"/>
      <c r="YX16291" s="68">
        <v>7.1720822193975201E-2</v>
      </c>
      <c r="YY16291" s="68"/>
      <c r="YZ16291" s="68"/>
      <c r="ZA16291" s="68"/>
      <c r="ZB16291" s="68"/>
      <c r="ZC16291" s="68"/>
      <c r="ZD16291" s="68"/>
    </row>
    <row r="16292" spans="658:680" x14ac:dyDescent="0.25">
      <c r="YH16292" s="68"/>
      <c r="YI16292" s="68"/>
      <c r="YJ16292" s="68"/>
      <c r="YK16292" s="68"/>
      <c r="YL16292" s="68"/>
      <c r="YM16292" s="68"/>
      <c r="YN16292" s="68"/>
      <c r="YO16292" s="68"/>
      <c r="YP16292" s="68"/>
      <c r="YQ16292" s="68"/>
      <c r="YR16292" s="68"/>
      <c r="YS16292" s="68"/>
      <c r="YT16292" s="68"/>
      <c r="YU16292" s="68"/>
      <c r="YV16292" s="68"/>
      <c r="YW16292" s="68"/>
      <c r="YX16292" s="68">
        <v>7.1720822193975201E-2</v>
      </c>
      <c r="YY16292" s="68"/>
      <c r="YZ16292" s="68"/>
      <c r="ZA16292" s="68"/>
      <c r="ZB16292" s="68"/>
      <c r="ZC16292" s="68"/>
      <c r="ZD16292" s="68"/>
    </row>
    <row r="16293" spans="658:680" x14ac:dyDescent="0.25">
      <c r="YH16293" s="68"/>
      <c r="YI16293" s="68"/>
      <c r="YJ16293" s="68"/>
      <c r="YK16293" s="68"/>
      <c r="YL16293" s="68"/>
      <c r="YM16293" s="68"/>
      <c r="YN16293" s="68"/>
      <c r="YO16293" s="68"/>
      <c r="YP16293" s="68"/>
      <c r="YQ16293" s="68"/>
      <c r="YR16293" s="68"/>
      <c r="YS16293" s="68"/>
      <c r="YT16293" s="68"/>
      <c r="YU16293" s="68"/>
      <c r="YV16293" s="68"/>
      <c r="YW16293" s="68"/>
      <c r="YX16293" s="68">
        <v>7.1708594567245598E-2</v>
      </c>
      <c r="YY16293" s="68"/>
      <c r="YZ16293" s="68"/>
      <c r="ZA16293" s="68"/>
      <c r="ZB16293" s="68"/>
      <c r="ZC16293" s="68"/>
      <c r="ZD16293" s="68"/>
    </row>
    <row r="16294" spans="658:680" x14ac:dyDescent="0.25">
      <c r="YH16294" s="68"/>
      <c r="YI16294" s="68"/>
      <c r="YJ16294" s="68"/>
      <c r="YK16294" s="68"/>
      <c r="YL16294" s="68"/>
      <c r="YM16294" s="68"/>
      <c r="YN16294" s="68"/>
      <c r="YO16294" s="68"/>
      <c r="YP16294" s="68"/>
      <c r="YQ16294" s="68"/>
      <c r="YR16294" s="68"/>
      <c r="YS16294" s="68"/>
      <c r="YT16294" s="68"/>
      <c r="YU16294" s="68"/>
      <c r="YV16294" s="68"/>
      <c r="YW16294" s="68"/>
      <c r="YX16294" s="68">
        <v>7.1667041688870503E-2</v>
      </c>
      <c r="YY16294" s="68"/>
      <c r="YZ16294" s="68"/>
      <c r="ZA16294" s="68"/>
      <c r="ZB16294" s="68"/>
      <c r="ZC16294" s="68"/>
      <c r="ZD16294" s="68"/>
    </row>
    <row r="16295" spans="658:680" x14ac:dyDescent="0.25">
      <c r="YH16295" s="68"/>
      <c r="YI16295" s="68"/>
      <c r="YJ16295" s="68"/>
      <c r="YK16295" s="68"/>
      <c r="YL16295" s="68"/>
      <c r="YM16295" s="68"/>
      <c r="YN16295" s="68"/>
      <c r="YO16295" s="68"/>
      <c r="YP16295" s="68"/>
      <c r="YQ16295" s="68"/>
      <c r="YR16295" s="68"/>
      <c r="YS16295" s="68"/>
      <c r="YT16295" s="68"/>
      <c r="YU16295" s="68"/>
      <c r="YV16295" s="68"/>
      <c r="YW16295" s="68"/>
      <c r="YX16295" s="68">
        <v>7.1667041688870503E-2</v>
      </c>
      <c r="YY16295" s="68"/>
      <c r="YZ16295" s="68"/>
      <c r="ZA16295" s="68"/>
      <c r="ZB16295" s="68"/>
      <c r="ZC16295" s="68"/>
      <c r="ZD16295" s="68"/>
    </row>
    <row r="16296" spans="658:680" x14ac:dyDescent="0.25">
      <c r="YH16296" s="68"/>
      <c r="YI16296" s="68"/>
      <c r="YJ16296" s="68"/>
      <c r="YK16296" s="68"/>
      <c r="YL16296" s="68"/>
      <c r="YM16296" s="68"/>
      <c r="YN16296" s="68"/>
      <c r="YO16296" s="68"/>
      <c r="YP16296" s="68"/>
      <c r="YQ16296" s="68"/>
      <c r="YR16296" s="68"/>
      <c r="YS16296" s="68"/>
      <c r="YT16296" s="68"/>
      <c r="YU16296" s="68"/>
      <c r="YV16296" s="68"/>
      <c r="YW16296" s="68"/>
      <c r="YX16296" s="68">
        <v>7.1579667709371395E-2</v>
      </c>
      <c r="YY16296" s="68"/>
      <c r="YZ16296" s="68"/>
      <c r="ZA16296" s="68"/>
      <c r="ZB16296" s="68"/>
      <c r="ZC16296" s="68"/>
      <c r="ZD16296" s="68"/>
    </row>
    <row r="16297" spans="658:680" x14ac:dyDescent="0.25">
      <c r="YH16297" s="68"/>
      <c r="YI16297" s="68"/>
      <c r="YJ16297" s="68"/>
      <c r="YK16297" s="68"/>
      <c r="YL16297" s="68"/>
      <c r="YM16297" s="68"/>
      <c r="YN16297" s="68"/>
      <c r="YO16297" s="68"/>
      <c r="YP16297" s="68"/>
      <c r="YQ16297" s="68"/>
      <c r="YR16297" s="68"/>
      <c r="YS16297" s="68"/>
      <c r="YT16297" s="68"/>
      <c r="YU16297" s="68"/>
      <c r="YV16297" s="68"/>
      <c r="YW16297" s="68"/>
      <c r="YX16297" s="68">
        <v>7.1579667709371395E-2</v>
      </c>
      <c r="YY16297" s="68"/>
      <c r="YZ16297" s="68"/>
      <c r="ZA16297" s="68"/>
      <c r="ZB16297" s="68"/>
      <c r="ZC16297" s="68"/>
      <c r="ZD16297" s="68"/>
    </row>
    <row r="16298" spans="658:680" x14ac:dyDescent="0.25">
      <c r="YH16298" s="68"/>
      <c r="YI16298" s="68"/>
      <c r="YJ16298" s="68"/>
      <c r="YK16298" s="68"/>
      <c r="YL16298" s="68"/>
      <c r="YM16298" s="68"/>
      <c r="YN16298" s="68"/>
      <c r="YO16298" s="68"/>
      <c r="YP16298" s="68"/>
      <c r="YQ16298" s="68"/>
      <c r="YR16298" s="68"/>
      <c r="YS16298" s="68"/>
      <c r="YT16298" s="68"/>
      <c r="YU16298" s="68"/>
      <c r="YV16298" s="68"/>
      <c r="YW16298" s="68"/>
      <c r="YX16298" s="68">
        <v>7.1492137991218799E-2</v>
      </c>
      <c r="YY16298" s="68"/>
      <c r="YZ16298" s="68"/>
      <c r="ZA16298" s="68"/>
      <c r="ZB16298" s="68"/>
      <c r="ZC16298" s="68"/>
      <c r="ZD16298" s="68"/>
    </row>
    <row r="16299" spans="658:680" x14ac:dyDescent="0.25">
      <c r="YH16299" s="68"/>
      <c r="YI16299" s="68"/>
      <c r="YJ16299" s="68"/>
      <c r="YK16299" s="68"/>
      <c r="YL16299" s="68"/>
      <c r="YM16299" s="68"/>
      <c r="YN16299" s="68"/>
      <c r="YO16299" s="68"/>
      <c r="YP16299" s="68"/>
      <c r="YQ16299" s="68"/>
      <c r="YR16299" s="68"/>
      <c r="YS16299" s="68"/>
      <c r="YT16299" s="68"/>
      <c r="YU16299" s="68"/>
      <c r="YV16299" s="68"/>
      <c r="YW16299" s="68"/>
      <c r="YX16299" s="68">
        <v>7.1492137991218799E-2</v>
      </c>
      <c r="YY16299" s="68"/>
      <c r="YZ16299" s="68"/>
      <c r="ZA16299" s="68"/>
      <c r="ZB16299" s="68"/>
      <c r="ZC16299" s="68"/>
      <c r="ZD16299" s="68"/>
    </row>
    <row r="16300" spans="658:680" x14ac:dyDescent="0.25">
      <c r="YH16300" s="68"/>
      <c r="YI16300" s="68"/>
      <c r="YJ16300" s="68"/>
      <c r="YK16300" s="68"/>
      <c r="YL16300" s="68"/>
      <c r="YM16300" s="68"/>
      <c r="YN16300" s="68"/>
      <c r="YO16300" s="68"/>
      <c r="YP16300" s="68"/>
      <c r="YQ16300" s="68"/>
      <c r="YR16300" s="68"/>
      <c r="YS16300" s="68"/>
      <c r="YT16300" s="68"/>
      <c r="YU16300" s="68"/>
      <c r="YV16300" s="68"/>
      <c r="YW16300" s="68"/>
      <c r="YX16300" s="68">
        <v>7.14355849341161E-2</v>
      </c>
      <c r="YY16300" s="68"/>
      <c r="YZ16300" s="68"/>
      <c r="ZA16300" s="68"/>
      <c r="ZB16300" s="68"/>
      <c r="ZC16300" s="68"/>
      <c r="ZD16300" s="68"/>
    </row>
    <row r="16301" spans="658:680" x14ac:dyDescent="0.25">
      <c r="YH16301" s="68"/>
      <c r="YI16301" s="68"/>
      <c r="YJ16301" s="68"/>
      <c r="YK16301" s="68"/>
      <c r="YL16301" s="68"/>
      <c r="YM16301" s="68"/>
      <c r="YN16301" s="68"/>
      <c r="YO16301" s="68"/>
      <c r="YP16301" s="68"/>
      <c r="YQ16301" s="68"/>
      <c r="YR16301" s="68"/>
      <c r="YS16301" s="68"/>
      <c r="YT16301" s="68"/>
      <c r="YU16301" s="68"/>
      <c r="YV16301" s="68"/>
      <c r="YW16301" s="68"/>
      <c r="YX16301" s="68">
        <v>7.14355849341161E-2</v>
      </c>
      <c r="YY16301" s="68"/>
      <c r="YZ16301" s="68"/>
      <c r="ZA16301" s="68"/>
      <c r="ZB16301" s="68"/>
      <c r="ZC16301" s="68"/>
      <c r="ZD16301" s="68"/>
    </row>
    <row r="16302" spans="658:680" x14ac:dyDescent="0.25">
      <c r="YH16302" s="68"/>
      <c r="YI16302" s="68"/>
      <c r="YJ16302" s="68"/>
      <c r="YK16302" s="68"/>
      <c r="YL16302" s="68"/>
      <c r="YM16302" s="68"/>
      <c r="YN16302" s="68"/>
      <c r="YO16302" s="68"/>
      <c r="YP16302" s="68"/>
      <c r="YQ16302" s="68"/>
      <c r="YR16302" s="68"/>
      <c r="YS16302" s="68"/>
      <c r="YT16302" s="68"/>
      <c r="YU16302" s="68"/>
      <c r="YV16302" s="68"/>
      <c r="YW16302" s="68"/>
      <c r="YX16302" s="68">
        <v>7.1431790596062694E-2</v>
      </c>
      <c r="YY16302" s="68"/>
      <c r="YZ16302" s="68"/>
      <c r="ZA16302" s="68"/>
      <c r="ZB16302" s="68"/>
      <c r="ZC16302" s="68"/>
      <c r="ZD16302" s="68"/>
    </row>
    <row r="16303" spans="658:680" x14ac:dyDescent="0.25">
      <c r="YH16303" s="68"/>
      <c r="YI16303" s="68"/>
      <c r="YJ16303" s="68"/>
      <c r="YK16303" s="68"/>
      <c r="YL16303" s="68"/>
      <c r="YM16303" s="68"/>
      <c r="YN16303" s="68"/>
      <c r="YO16303" s="68"/>
      <c r="YP16303" s="68"/>
      <c r="YQ16303" s="68"/>
      <c r="YR16303" s="68"/>
      <c r="YS16303" s="68"/>
      <c r="YT16303" s="68"/>
      <c r="YU16303" s="68"/>
      <c r="YV16303" s="68"/>
      <c r="YW16303" s="68"/>
      <c r="YX16303" s="68">
        <v>7.1431790596062694E-2</v>
      </c>
      <c r="YY16303" s="68"/>
      <c r="YZ16303" s="68"/>
      <c r="ZA16303" s="68"/>
      <c r="ZB16303" s="68"/>
      <c r="ZC16303" s="68"/>
      <c r="ZD16303" s="68"/>
    </row>
    <row r="16304" spans="658:680" x14ac:dyDescent="0.25">
      <c r="YH16304" s="68"/>
      <c r="YI16304" s="68"/>
      <c r="YJ16304" s="68"/>
      <c r="YK16304" s="68"/>
      <c r="YL16304" s="68"/>
      <c r="YM16304" s="68"/>
      <c r="YN16304" s="68"/>
      <c r="YO16304" s="68"/>
      <c r="YP16304" s="68"/>
      <c r="YQ16304" s="68"/>
      <c r="YR16304" s="68"/>
      <c r="YS16304" s="68"/>
      <c r="YT16304" s="68"/>
      <c r="YU16304" s="68"/>
      <c r="YV16304" s="68"/>
      <c r="YW16304" s="68"/>
      <c r="YX16304" s="68">
        <v>7.1399230328154498E-2</v>
      </c>
      <c r="YY16304" s="68"/>
      <c r="YZ16304" s="68"/>
      <c r="ZA16304" s="68"/>
      <c r="ZB16304" s="68"/>
      <c r="ZC16304" s="68"/>
      <c r="ZD16304" s="68"/>
    </row>
    <row r="16305" spans="658:680" x14ac:dyDescent="0.25">
      <c r="YH16305" s="68"/>
      <c r="YI16305" s="68"/>
      <c r="YJ16305" s="68"/>
      <c r="YK16305" s="68"/>
      <c r="YL16305" s="68"/>
      <c r="YM16305" s="68"/>
      <c r="YN16305" s="68"/>
      <c r="YO16305" s="68"/>
      <c r="YP16305" s="68"/>
      <c r="YQ16305" s="68"/>
      <c r="YR16305" s="68"/>
      <c r="YS16305" s="68"/>
      <c r="YT16305" s="68"/>
      <c r="YU16305" s="68"/>
      <c r="YV16305" s="68"/>
      <c r="YW16305" s="68"/>
      <c r="YX16305" s="68">
        <v>7.1375733914408102E-2</v>
      </c>
      <c r="YY16305" s="68"/>
      <c r="YZ16305" s="68"/>
      <c r="ZA16305" s="68"/>
      <c r="ZB16305" s="68"/>
      <c r="ZC16305" s="68"/>
      <c r="ZD16305" s="68"/>
    </row>
    <row r="16306" spans="658:680" x14ac:dyDescent="0.25">
      <c r="YH16306" s="68"/>
      <c r="YI16306" s="68"/>
      <c r="YJ16306" s="68"/>
      <c r="YK16306" s="68"/>
      <c r="YL16306" s="68"/>
      <c r="YM16306" s="68"/>
      <c r="YN16306" s="68"/>
      <c r="YO16306" s="68"/>
      <c r="YP16306" s="68"/>
      <c r="YQ16306" s="68"/>
      <c r="YR16306" s="68"/>
      <c r="YS16306" s="68"/>
      <c r="YT16306" s="68"/>
      <c r="YU16306" s="68"/>
      <c r="YV16306" s="68"/>
      <c r="YW16306" s="68"/>
      <c r="YX16306" s="68">
        <v>7.1375733914408102E-2</v>
      </c>
      <c r="YY16306" s="68"/>
      <c r="YZ16306" s="68"/>
      <c r="ZA16306" s="68"/>
      <c r="ZB16306" s="68"/>
      <c r="ZC16306" s="68"/>
      <c r="ZD16306" s="68"/>
    </row>
    <row r="16307" spans="658:680" x14ac:dyDescent="0.25">
      <c r="YH16307" s="68"/>
      <c r="YI16307" s="68"/>
      <c r="YJ16307" s="68"/>
      <c r="YK16307" s="68"/>
      <c r="YL16307" s="68"/>
      <c r="YM16307" s="68"/>
      <c r="YN16307" s="68"/>
      <c r="YO16307" s="68"/>
      <c r="YP16307" s="68"/>
      <c r="YQ16307" s="68"/>
      <c r="YR16307" s="68"/>
      <c r="YS16307" s="68"/>
      <c r="YT16307" s="68"/>
      <c r="YU16307" s="68"/>
      <c r="YV16307" s="68"/>
      <c r="YW16307" s="68"/>
      <c r="YX16307" s="68">
        <v>7.1315866246015103E-2</v>
      </c>
      <c r="YY16307" s="68"/>
      <c r="YZ16307" s="68"/>
      <c r="ZA16307" s="68"/>
      <c r="ZB16307" s="68"/>
      <c r="ZC16307" s="68"/>
      <c r="ZD16307" s="68"/>
    </row>
    <row r="16308" spans="658:680" x14ac:dyDescent="0.25">
      <c r="YH16308" s="68"/>
      <c r="YI16308" s="68"/>
      <c r="YJ16308" s="68"/>
      <c r="YK16308" s="68"/>
      <c r="YL16308" s="68"/>
      <c r="YM16308" s="68"/>
      <c r="YN16308" s="68"/>
      <c r="YO16308" s="68"/>
      <c r="YP16308" s="68"/>
      <c r="YQ16308" s="68"/>
      <c r="YR16308" s="68"/>
      <c r="YS16308" s="68"/>
      <c r="YT16308" s="68"/>
      <c r="YU16308" s="68"/>
      <c r="YV16308" s="68"/>
      <c r="YW16308" s="68"/>
      <c r="YX16308" s="68">
        <v>7.1285603600712094E-2</v>
      </c>
      <c r="YY16308" s="68"/>
      <c r="YZ16308" s="68"/>
      <c r="ZA16308" s="68"/>
      <c r="ZB16308" s="68"/>
      <c r="ZC16308" s="68"/>
      <c r="ZD16308" s="68"/>
    </row>
    <row r="16309" spans="658:680" x14ac:dyDescent="0.25">
      <c r="YH16309" s="68"/>
      <c r="YI16309" s="68"/>
      <c r="YJ16309" s="68"/>
      <c r="YK16309" s="68"/>
      <c r="YL16309" s="68"/>
      <c r="YM16309" s="68"/>
      <c r="YN16309" s="68"/>
      <c r="YO16309" s="68"/>
      <c r="YP16309" s="68"/>
      <c r="YQ16309" s="68"/>
      <c r="YR16309" s="68"/>
      <c r="YS16309" s="68"/>
      <c r="YT16309" s="68"/>
      <c r="YU16309" s="68"/>
      <c r="YV16309" s="68"/>
      <c r="YW16309" s="68"/>
      <c r="YX16309" s="68">
        <v>7.1285603600712094E-2</v>
      </c>
      <c r="YY16309" s="68"/>
      <c r="YZ16309" s="68"/>
      <c r="ZA16309" s="68"/>
      <c r="ZB16309" s="68"/>
      <c r="ZC16309" s="68"/>
      <c r="ZD16309" s="68"/>
    </row>
    <row r="16310" spans="658:680" x14ac:dyDescent="0.25">
      <c r="YH16310" s="68"/>
      <c r="YI16310" s="68"/>
      <c r="YJ16310" s="68"/>
      <c r="YK16310" s="68"/>
      <c r="YL16310" s="68"/>
      <c r="YM16310" s="68"/>
      <c r="YN16310" s="68"/>
      <c r="YO16310" s="68"/>
      <c r="YP16310" s="68"/>
      <c r="YQ16310" s="68"/>
      <c r="YR16310" s="68"/>
      <c r="YS16310" s="68"/>
      <c r="YT16310" s="68"/>
      <c r="YU16310" s="68"/>
      <c r="YV16310" s="68"/>
      <c r="YW16310" s="68"/>
      <c r="YX16310" s="68">
        <v>7.1265901021551295E-2</v>
      </c>
      <c r="YY16310" s="68"/>
      <c r="YZ16310" s="68"/>
      <c r="ZA16310" s="68"/>
      <c r="ZB16310" s="68"/>
      <c r="ZC16310" s="68"/>
      <c r="ZD16310" s="68"/>
    </row>
    <row r="16311" spans="658:680" x14ac:dyDescent="0.25">
      <c r="YH16311" s="68"/>
      <c r="YI16311" s="68"/>
      <c r="YJ16311" s="68"/>
      <c r="YK16311" s="68"/>
      <c r="YL16311" s="68"/>
      <c r="YM16311" s="68"/>
      <c r="YN16311" s="68"/>
      <c r="YO16311" s="68"/>
      <c r="YP16311" s="68"/>
      <c r="YQ16311" s="68"/>
      <c r="YR16311" s="68"/>
      <c r="YS16311" s="68"/>
      <c r="YT16311" s="68"/>
      <c r="YU16311" s="68"/>
      <c r="YV16311" s="68"/>
      <c r="YW16311" s="68"/>
      <c r="YX16311" s="68">
        <v>7.1254100107930193E-2</v>
      </c>
      <c r="YY16311" s="68"/>
      <c r="YZ16311" s="68"/>
      <c r="ZA16311" s="68"/>
      <c r="ZB16311" s="68"/>
      <c r="ZC16311" s="68"/>
      <c r="ZD16311" s="68"/>
    </row>
    <row r="16312" spans="658:680" x14ac:dyDescent="0.25">
      <c r="YH16312" s="68"/>
      <c r="YI16312" s="68"/>
      <c r="YJ16312" s="68"/>
      <c r="YK16312" s="68"/>
      <c r="YL16312" s="68"/>
      <c r="YM16312" s="68"/>
      <c r="YN16312" s="68"/>
      <c r="YO16312" s="68"/>
      <c r="YP16312" s="68"/>
      <c r="YQ16312" s="68"/>
      <c r="YR16312" s="68"/>
      <c r="YS16312" s="68"/>
      <c r="YT16312" s="68"/>
      <c r="YU16312" s="68"/>
      <c r="YV16312" s="68"/>
      <c r="YW16312" s="68"/>
      <c r="YX16312" s="68">
        <v>7.1254100107930193E-2</v>
      </c>
      <c r="YY16312" s="68"/>
      <c r="YZ16312" s="68"/>
      <c r="ZA16312" s="68"/>
      <c r="ZB16312" s="68"/>
      <c r="ZC16312" s="68"/>
      <c r="ZD16312" s="68"/>
    </row>
    <row r="16313" spans="658:680" x14ac:dyDescent="0.25">
      <c r="YH16313" s="68"/>
      <c r="YI16313" s="68"/>
      <c r="YJ16313" s="68"/>
      <c r="YK16313" s="68"/>
      <c r="YL16313" s="68"/>
      <c r="YM16313" s="68"/>
      <c r="YN16313" s="68"/>
      <c r="YO16313" s="68"/>
      <c r="YP16313" s="68"/>
      <c r="YQ16313" s="68"/>
      <c r="YR16313" s="68"/>
      <c r="YS16313" s="68"/>
      <c r="YT16313" s="68"/>
      <c r="YU16313" s="68"/>
      <c r="YV16313" s="68"/>
      <c r="YW16313" s="68"/>
      <c r="YX16313" s="68">
        <v>7.1208693893679398E-2</v>
      </c>
      <c r="YY16313" s="68"/>
      <c r="YZ16313" s="68"/>
      <c r="ZA16313" s="68"/>
      <c r="ZB16313" s="68"/>
      <c r="ZC16313" s="68"/>
      <c r="ZD16313" s="68"/>
    </row>
    <row r="16314" spans="658:680" x14ac:dyDescent="0.25">
      <c r="YH16314" s="68"/>
      <c r="YI16314" s="68"/>
      <c r="YJ16314" s="68"/>
      <c r="YK16314" s="68"/>
      <c r="YL16314" s="68"/>
      <c r="YM16314" s="68"/>
      <c r="YN16314" s="68"/>
      <c r="YO16314" s="68"/>
      <c r="YP16314" s="68"/>
      <c r="YQ16314" s="68"/>
      <c r="YR16314" s="68"/>
      <c r="YS16314" s="68"/>
      <c r="YT16314" s="68"/>
      <c r="YU16314" s="68"/>
      <c r="YV16314" s="68"/>
      <c r="YW16314" s="68"/>
      <c r="YX16314" s="68">
        <v>7.1198391598347496E-2</v>
      </c>
      <c r="YY16314" s="68"/>
      <c r="YZ16314" s="68"/>
      <c r="ZA16314" s="68"/>
      <c r="ZB16314" s="68"/>
      <c r="ZC16314" s="68"/>
      <c r="ZD16314" s="68"/>
    </row>
    <row r="16315" spans="658:680" x14ac:dyDescent="0.25">
      <c r="YH16315" s="68"/>
      <c r="YI16315" s="68"/>
      <c r="YJ16315" s="68"/>
      <c r="YK16315" s="68"/>
      <c r="YL16315" s="68"/>
      <c r="YM16315" s="68"/>
      <c r="YN16315" s="68"/>
      <c r="YO16315" s="68"/>
      <c r="YP16315" s="68"/>
      <c r="YQ16315" s="68"/>
      <c r="YR16315" s="68"/>
      <c r="YS16315" s="68"/>
      <c r="YT16315" s="68"/>
      <c r="YU16315" s="68"/>
      <c r="YV16315" s="68"/>
      <c r="YW16315" s="68"/>
      <c r="YX16315" s="68">
        <v>7.1191824793514005E-2</v>
      </c>
      <c r="YY16315" s="68"/>
      <c r="YZ16315" s="68"/>
      <c r="ZA16315" s="68"/>
      <c r="ZB16315" s="68"/>
      <c r="ZC16315" s="68"/>
      <c r="ZD16315" s="68"/>
    </row>
    <row r="16316" spans="658:680" x14ac:dyDescent="0.25">
      <c r="YH16316" s="68"/>
      <c r="YI16316" s="68"/>
      <c r="YJ16316" s="68"/>
      <c r="YK16316" s="68"/>
      <c r="YL16316" s="68"/>
      <c r="YM16316" s="68"/>
      <c r="YN16316" s="68"/>
      <c r="YO16316" s="68"/>
      <c r="YP16316" s="68"/>
      <c r="YQ16316" s="68"/>
      <c r="YR16316" s="68"/>
      <c r="YS16316" s="68"/>
      <c r="YT16316" s="68"/>
      <c r="YU16316" s="68"/>
      <c r="YV16316" s="68"/>
      <c r="YW16316" s="68"/>
      <c r="YX16316" s="68">
        <v>7.1155530564665503E-2</v>
      </c>
      <c r="YY16316" s="68"/>
      <c r="YZ16316" s="68"/>
      <c r="ZA16316" s="68"/>
      <c r="ZB16316" s="68"/>
      <c r="ZC16316" s="68"/>
      <c r="ZD16316" s="68"/>
    </row>
    <row r="16317" spans="658:680" x14ac:dyDescent="0.25">
      <c r="YH16317" s="68"/>
      <c r="YI16317" s="68"/>
      <c r="YJ16317" s="68"/>
      <c r="YK16317" s="68"/>
      <c r="YL16317" s="68"/>
      <c r="YM16317" s="68"/>
      <c r="YN16317" s="68"/>
      <c r="YO16317" s="68"/>
      <c r="YP16317" s="68"/>
      <c r="YQ16317" s="68"/>
      <c r="YR16317" s="68"/>
      <c r="YS16317" s="68"/>
      <c r="YT16317" s="68"/>
      <c r="YU16317" s="68"/>
      <c r="YV16317" s="68"/>
      <c r="YW16317" s="68"/>
      <c r="YX16317" s="68">
        <v>7.1097682301925799E-2</v>
      </c>
      <c r="YY16317" s="68"/>
      <c r="YZ16317" s="68"/>
      <c r="ZA16317" s="68"/>
      <c r="ZB16317" s="68"/>
      <c r="ZC16317" s="68"/>
      <c r="ZD16317" s="68"/>
    </row>
    <row r="16318" spans="658:680" x14ac:dyDescent="0.25">
      <c r="YH16318" s="68"/>
      <c r="YI16318" s="68"/>
      <c r="YJ16318" s="68"/>
      <c r="YK16318" s="68"/>
      <c r="YL16318" s="68"/>
      <c r="YM16318" s="68"/>
      <c r="YN16318" s="68"/>
      <c r="YO16318" s="68"/>
      <c r="YP16318" s="68"/>
      <c r="YQ16318" s="68"/>
      <c r="YR16318" s="68"/>
      <c r="YS16318" s="68"/>
      <c r="YT16318" s="68"/>
      <c r="YU16318" s="68"/>
      <c r="YV16318" s="68"/>
      <c r="YW16318" s="68"/>
      <c r="YX16318" s="68">
        <v>7.10945720479145E-2</v>
      </c>
      <c r="YY16318" s="68"/>
      <c r="YZ16318" s="68"/>
      <c r="ZA16318" s="68"/>
      <c r="ZB16318" s="68"/>
      <c r="ZC16318" s="68"/>
      <c r="ZD16318" s="68"/>
    </row>
    <row r="16319" spans="658:680" x14ac:dyDescent="0.25">
      <c r="YH16319" s="68"/>
      <c r="YI16319" s="68"/>
      <c r="YJ16319" s="68"/>
      <c r="YK16319" s="68"/>
      <c r="YL16319" s="68"/>
      <c r="YM16319" s="68"/>
      <c r="YN16319" s="68"/>
      <c r="YO16319" s="68"/>
      <c r="YP16319" s="68"/>
      <c r="YQ16319" s="68"/>
      <c r="YR16319" s="68"/>
      <c r="YS16319" s="68"/>
      <c r="YT16319" s="68"/>
      <c r="YU16319" s="68"/>
      <c r="YV16319" s="68"/>
      <c r="YW16319" s="68"/>
      <c r="YX16319" s="68">
        <v>7.1052869275591707E-2</v>
      </c>
      <c r="YY16319" s="68"/>
      <c r="YZ16319" s="68"/>
      <c r="ZA16319" s="68"/>
      <c r="ZB16319" s="68"/>
      <c r="ZC16319" s="68"/>
      <c r="ZD16319" s="68"/>
    </row>
    <row r="16320" spans="658:680" x14ac:dyDescent="0.25">
      <c r="YH16320" s="68"/>
      <c r="YI16320" s="68"/>
      <c r="YJ16320" s="68"/>
      <c r="YK16320" s="68"/>
      <c r="YL16320" s="68"/>
      <c r="YM16320" s="68"/>
      <c r="YN16320" s="68"/>
      <c r="YO16320" s="68"/>
      <c r="YP16320" s="68"/>
      <c r="YQ16320" s="68"/>
      <c r="YR16320" s="68"/>
      <c r="YS16320" s="68"/>
      <c r="YT16320" s="68"/>
      <c r="YU16320" s="68"/>
      <c r="YV16320" s="68"/>
      <c r="YW16320" s="68"/>
      <c r="YX16320" s="68">
        <v>7.1052869275591707E-2</v>
      </c>
      <c r="YY16320" s="68"/>
      <c r="YZ16320" s="68"/>
      <c r="ZA16320" s="68"/>
      <c r="ZB16320" s="68"/>
      <c r="ZC16320" s="68"/>
      <c r="ZD16320" s="68"/>
    </row>
    <row r="16321" spans="658:680" x14ac:dyDescent="0.25">
      <c r="YH16321" s="68"/>
      <c r="YI16321" s="68"/>
      <c r="YJ16321" s="68"/>
      <c r="YK16321" s="68"/>
      <c r="YL16321" s="68"/>
      <c r="YM16321" s="68"/>
      <c r="YN16321" s="68"/>
      <c r="YO16321" s="68"/>
      <c r="YP16321" s="68"/>
      <c r="YQ16321" s="68"/>
      <c r="YR16321" s="68"/>
      <c r="YS16321" s="68"/>
      <c r="YT16321" s="68"/>
      <c r="YU16321" s="68"/>
      <c r="YV16321" s="68"/>
      <c r="YW16321" s="68"/>
      <c r="YX16321" s="68">
        <v>7.1002625358865701E-2</v>
      </c>
      <c r="YY16321" s="68"/>
      <c r="YZ16321" s="68"/>
      <c r="ZA16321" s="68"/>
      <c r="ZB16321" s="68"/>
      <c r="ZC16321" s="68"/>
      <c r="ZD16321" s="68"/>
    </row>
    <row r="16322" spans="658:680" x14ac:dyDescent="0.25">
      <c r="YH16322" s="68"/>
      <c r="YI16322" s="68"/>
      <c r="YJ16322" s="68"/>
      <c r="YK16322" s="68"/>
      <c r="YL16322" s="68"/>
      <c r="YM16322" s="68"/>
      <c r="YN16322" s="68"/>
      <c r="YO16322" s="68"/>
      <c r="YP16322" s="68"/>
      <c r="YQ16322" s="68"/>
      <c r="YR16322" s="68"/>
      <c r="YS16322" s="68"/>
      <c r="YT16322" s="68"/>
      <c r="YU16322" s="68"/>
      <c r="YV16322" s="68"/>
      <c r="YW16322" s="68"/>
      <c r="YX16322" s="68">
        <v>7.0925913597908993E-2</v>
      </c>
      <c r="YY16322" s="68"/>
      <c r="YZ16322" s="68"/>
      <c r="ZA16322" s="68"/>
      <c r="ZB16322" s="68"/>
      <c r="ZC16322" s="68"/>
      <c r="ZD16322" s="68"/>
    </row>
    <row r="16323" spans="658:680" x14ac:dyDescent="0.25">
      <c r="YH16323" s="68"/>
      <c r="YI16323" s="68"/>
      <c r="YJ16323" s="68"/>
      <c r="YK16323" s="68"/>
      <c r="YL16323" s="68"/>
      <c r="YM16323" s="68"/>
      <c r="YN16323" s="68"/>
      <c r="YO16323" s="68"/>
      <c r="YP16323" s="68"/>
      <c r="YQ16323" s="68"/>
      <c r="YR16323" s="68"/>
      <c r="YS16323" s="68"/>
      <c r="YT16323" s="68"/>
      <c r="YU16323" s="68"/>
      <c r="YV16323" s="68"/>
      <c r="YW16323" s="68"/>
      <c r="YX16323" s="68">
        <v>7.0894517346489702E-2</v>
      </c>
      <c r="YY16323" s="68"/>
      <c r="YZ16323" s="68"/>
      <c r="ZA16323" s="68"/>
      <c r="ZB16323" s="68"/>
      <c r="ZC16323" s="68"/>
      <c r="ZD16323" s="68"/>
    </row>
    <row r="16324" spans="658:680" x14ac:dyDescent="0.25">
      <c r="YH16324" s="68"/>
      <c r="YI16324" s="68"/>
      <c r="YJ16324" s="68"/>
      <c r="YK16324" s="68"/>
      <c r="YL16324" s="68"/>
      <c r="YM16324" s="68"/>
      <c r="YN16324" s="68"/>
      <c r="YO16324" s="68"/>
      <c r="YP16324" s="68"/>
      <c r="YQ16324" s="68"/>
      <c r="YR16324" s="68"/>
      <c r="YS16324" s="68"/>
      <c r="YT16324" s="68"/>
      <c r="YU16324" s="68"/>
      <c r="YV16324" s="68"/>
      <c r="YW16324" s="68"/>
      <c r="YX16324" s="68">
        <v>7.0894517346489702E-2</v>
      </c>
      <c r="YY16324" s="68"/>
      <c r="YZ16324" s="68"/>
      <c r="ZA16324" s="68"/>
      <c r="ZB16324" s="68"/>
      <c r="ZC16324" s="68"/>
      <c r="ZD16324" s="68"/>
    </row>
    <row r="16325" spans="658:680" x14ac:dyDescent="0.25">
      <c r="YH16325" s="68"/>
      <c r="YI16325" s="68"/>
      <c r="YJ16325" s="68"/>
      <c r="YK16325" s="68"/>
      <c r="YL16325" s="68"/>
      <c r="YM16325" s="68"/>
      <c r="YN16325" s="68"/>
      <c r="YO16325" s="68"/>
      <c r="YP16325" s="68"/>
      <c r="YQ16325" s="68"/>
      <c r="YR16325" s="68"/>
      <c r="YS16325" s="68"/>
      <c r="YT16325" s="68"/>
      <c r="YU16325" s="68"/>
      <c r="YV16325" s="68"/>
      <c r="YW16325" s="68"/>
      <c r="YX16325" s="68">
        <v>7.0794977951774696E-2</v>
      </c>
      <c r="YY16325" s="68"/>
      <c r="YZ16325" s="68"/>
      <c r="ZA16325" s="68"/>
      <c r="ZB16325" s="68"/>
      <c r="ZC16325" s="68"/>
      <c r="ZD16325" s="68"/>
    </row>
    <row r="16326" spans="658:680" x14ac:dyDescent="0.25">
      <c r="YH16326" s="68"/>
      <c r="YI16326" s="68"/>
      <c r="YJ16326" s="68"/>
      <c r="YK16326" s="68"/>
      <c r="YL16326" s="68"/>
      <c r="YM16326" s="68"/>
      <c r="YN16326" s="68"/>
      <c r="YO16326" s="68"/>
      <c r="YP16326" s="68"/>
      <c r="YQ16326" s="68"/>
      <c r="YR16326" s="68"/>
      <c r="YS16326" s="68"/>
      <c r="YT16326" s="68"/>
      <c r="YU16326" s="68"/>
      <c r="YV16326" s="68"/>
      <c r="YW16326" s="68"/>
      <c r="YX16326" s="68">
        <v>7.0766399120043996E-2</v>
      </c>
      <c r="YY16326" s="68"/>
      <c r="YZ16326" s="68"/>
      <c r="ZA16326" s="68"/>
      <c r="ZB16326" s="68"/>
      <c r="ZC16326" s="68"/>
      <c r="ZD16326" s="68"/>
    </row>
    <row r="16327" spans="658:680" x14ac:dyDescent="0.25">
      <c r="YH16327" s="68"/>
      <c r="YI16327" s="68"/>
      <c r="YJ16327" s="68"/>
      <c r="YK16327" s="68"/>
      <c r="YL16327" s="68"/>
      <c r="YM16327" s="68"/>
      <c r="YN16327" s="68"/>
      <c r="YO16327" s="68"/>
      <c r="YP16327" s="68"/>
      <c r="YQ16327" s="68"/>
      <c r="YR16327" s="68"/>
      <c r="YS16327" s="68"/>
      <c r="YT16327" s="68"/>
      <c r="YU16327" s="68"/>
      <c r="YV16327" s="68"/>
      <c r="YW16327" s="68"/>
      <c r="YX16327" s="68">
        <v>7.0764691579516301E-2</v>
      </c>
      <c r="YY16327" s="68"/>
      <c r="YZ16327" s="68"/>
      <c r="ZA16327" s="68"/>
      <c r="ZB16327" s="68"/>
      <c r="ZC16327" s="68"/>
      <c r="ZD16327" s="68"/>
    </row>
    <row r="16328" spans="658:680" x14ac:dyDescent="0.25">
      <c r="YH16328" s="68"/>
      <c r="YI16328" s="68"/>
      <c r="YJ16328" s="68"/>
      <c r="YK16328" s="68"/>
      <c r="YL16328" s="68"/>
      <c r="YM16328" s="68"/>
      <c r="YN16328" s="68"/>
      <c r="YO16328" s="68"/>
      <c r="YP16328" s="68"/>
      <c r="YQ16328" s="68"/>
      <c r="YR16328" s="68"/>
      <c r="YS16328" s="68"/>
      <c r="YT16328" s="68"/>
      <c r="YU16328" s="68"/>
      <c r="YV16328" s="68"/>
      <c r="YW16328" s="68"/>
      <c r="YX16328" s="68">
        <v>7.0748596328319605E-2</v>
      </c>
      <c r="YY16328" s="68"/>
      <c r="YZ16328" s="68"/>
      <c r="ZA16328" s="68"/>
      <c r="ZB16328" s="68"/>
      <c r="ZC16328" s="68"/>
      <c r="ZD16328" s="68"/>
    </row>
    <row r="16329" spans="658:680" x14ac:dyDescent="0.25">
      <c r="YH16329" s="68"/>
      <c r="YI16329" s="68"/>
      <c r="YJ16329" s="68"/>
      <c r="YK16329" s="68"/>
      <c r="YL16329" s="68"/>
      <c r="YM16329" s="68"/>
      <c r="YN16329" s="68"/>
      <c r="YO16329" s="68"/>
      <c r="YP16329" s="68"/>
      <c r="YQ16329" s="68"/>
      <c r="YR16329" s="68"/>
      <c r="YS16329" s="68"/>
      <c r="YT16329" s="68"/>
      <c r="YU16329" s="68"/>
      <c r="YV16329" s="68"/>
      <c r="YW16329" s="68"/>
      <c r="YX16329" s="68">
        <v>7.0743994609344996E-2</v>
      </c>
      <c r="YY16329" s="68"/>
      <c r="YZ16329" s="68"/>
      <c r="ZA16329" s="68"/>
      <c r="ZB16329" s="68"/>
      <c r="ZC16329" s="68"/>
      <c r="ZD16329" s="68"/>
    </row>
    <row r="16330" spans="658:680" x14ac:dyDescent="0.25">
      <c r="YH16330" s="68"/>
      <c r="YI16330" s="68"/>
      <c r="YJ16330" s="68"/>
      <c r="YK16330" s="68"/>
      <c r="YL16330" s="68"/>
      <c r="YM16330" s="68"/>
      <c r="YN16330" s="68"/>
      <c r="YO16330" s="68"/>
      <c r="YP16330" s="68"/>
      <c r="YQ16330" s="68"/>
      <c r="YR16330" s="68"/>
      <c r="YS16330" s="68"/>
      <c r="YT16330" s="68"/>
      <c r="YU16330" s="68"/>
      <c r="YV16330" s="68"/>
      <c r="YW16330" s="68"/>
      <c r="YX16330" s="68">
        <v>7.0741754605458507E-2</v>
      </c>
      <c r="YY16330" s="68"/>
      <c r="YZ16330" s="68"/>
      <c r="ZA16330" s="68"/>
      <c r="ZB16330" s="68"/>
      <c r="ZC16330" s="68"/>
      <c r="ZD16330" s="68"/>
    </row>
    <row r="16331" spans="658:680" x14ac:dyDescent="0.25">
      <c r="YH16331" s="68"/>
      <c r="YI16331" s="68"/>
      <c r="YJ16331" s="68"/>
      <c r="YK16331" s="68"/>
      <c r="YL16331" s="68"/>
      <c r="YM16331" s="68"/>
      <c r="YN16331" s="68"/>
      <c r="YO16331" s="68"/>
      <c r="YP16331" s="68"/>
      <c r="YQ16331" s="68"/>
      <c r="YR16331" s="68"/>
      <c r="YS16331" s="68"/>
      <c r="YT16331" s="68"/>
      <c r="YU16331" s="68"/>
      <c r="YV16331" s="68"/>
      <c r="YW16331" s="68"/>
      <c r="YX16331" s="68">
        <v>7.0721692513394899E-2</v>
      </c>
      <c r="YY16331" s="68"/>
      <c r="YZ16331" s="68"/>
      <c r="ZA16331" s="68"/>
      <c r="ZB16331" s="68"/>
      <c r="ZC16331" s="68"/>
      <c r="ZD16331" s="68"/>
    </row>
    <row r="16332" spans="658:680" x14ac:dyDescent="0.25">
      <c r="YH16332" s="68"/>
      <c r="YI16332" s="68"/>
      <c r="YJ16332" s="68"/>
      <c r="YK16332" s="68"/>
      <c r="YL16332" s="68"/>
      <c r="YM16332" s="68"/>
      <c r="YN16332" s="68"/>
      <c r="YO16332" s="68"/>
      <c r="YP16332" s="68"/>
      <c r="YQ16332" s="68"/>
      <c r="YR16332" s="68"/>
      <c r="YS16332" s="68"/>
      <c r="YT16332" s="68"/>
      <c r="YU16332" s="68"/>
      <c r="YV16332" s="68"/>
      <c r="YW16332" s="68"/>
      <c r="YX16332" s="68">
        <v>7.0652204838802496E-2</v>
      </c>
      <c r="YY16332" s="68"/>
      <c r="YZ16332" s="68"/>
      <c r="ZA16332" s="68"/>
      <c r="ZB16332" s="68"/>
      <c r="ZC16332" s="68"/>
      <c r="ZD16332" s="68"/>
    </row>
    <row r="16333" spans="658:680" x14ac:dyDescent="0.25">
      <c r="YH16333" s="68"/>
      <c r="YI16333" s="68"/>
      <c r="YJ16333" s="68"/>
      <c r="YK16333" s="68"/>
      <c r="YL16333" s="68"/>
      <c r="YM16333" s="68"/>
      <c r="YN16333" s="68"/>
      <c r="YO16333" s="68"/>
      <c r="YP16333" s="68"/>
      <c r="YQ16333" s="68"/>
      <c r="YR16333" s="68"/>
      <c r="YS16333" s="68"/>
      <c r="YT16333" s="68"/>
      <c r="YU16333" s="68"/>
      <c r="YV16333" s="68"/>
      <c r="YW16333" s="68"/>
      <c r="YX16333" s="68">
        <v>7.0621343752830301E-2</v>
      </c>
      <c r="YY16333" s="68"/>
      <c r="YZ16333" s="68"/>
      <c r="ZA16333" s="68"/>
      <c r="ZB16333" s="68"/>
      <c r="ZC16333" s="68"/>
      <c r="ZD16333" s="68"/>
    </row>
    <row r="16334" spans="658:680" x14ac:dyDescent="0.25">
      <c r="YH16334" s="68"/>
      <c r="YI16334" s="68"/>
      <c r="YJ16334" s="68"/>
      <c r="YK16334" s="68"/>
      <c r="YL16334" s="68"/>
      <c r="YM16334" s="68"/>
      <c r="YN16334" s="68"/>
      <c r="YO16334" s="68"/>
      <c r="YP16334" s="68"/>
      <c r="YQ16334" s="68"/>
      <c r="YR16334" s="68"/>
      <c r="YS16334" s="68"/>
      <c r="YT16334" s="68"/>
      <c r="YU16334" s="68"/>
      <c r="YV16334" s="68"/>
      <c r="YW16334" s="68"/>
      <c r="YX16334" s="68">
        <v>7.0563921254225906E-2</v>
      </c>
      <c r="YY16334" s="68"/>
      <c r="YZ16334" s="68"/>
      <c r="ZA16334" s="68"/>
      <c r="ZB16334" s="68"/>
      <c r="ZC16334" s="68"/>
      <c r="ZD16334" s="68"/>
    </row>
    <row r="16335" spans="658:680" x14ac:dyDescent="0.25">
      <c r="YH16335" s="68"/>
      <c r="YI16335" s="68"/>
      <c r="YJ16335" s="68"/>
      <c r="YK16335" s="68"/>
      <c r="YL16335" s="68"/>
      <c r="YM16335" s="68"/>
      <c r="YN16335" s="68"/>
      <c r="YO16335" s="68"/>
      <c r="YP16335" s="68"/>
      <c r="YQ16335" s="68"/>
      <c r="YR16335" s="68"/>
      <c r="YS16335" s="68"/>
      <c r="YT16335" s="68"/>
      <c r="YU16335" s="68"/>
      <c r="YV16335" s="68"/>
      <c r="YW16335" s="68"/>
      <c r="YX16335" s="68">
        <v>7.0548732090633004E-2</v>
      </c>
      <c r="YY16335" s="68"/>
      <c r="YZ16335" s="68"/>
      <c r="ZA16335" s="68"/>
      <c r="ZB16335" s="68"/>
      <c r="ZC16335" s="68"/>
      <c r="ZD16335" s="68"/>
    </row>
    <row r="16336" spans="658:680" x14ac:dyDescent="0.25">
      <c r="YH16336" s="68"/>
      <c r="YI16336" s="68"/>
      <c r="YJ16336" s="68"/>
      <c r="YK16336" s="68"/>
      <c r="YL16336" s="68"/>
      <c r="YM16336" s="68"/>
      <c r="YN16336" s="68"/>
      <c r="YO16336" s="68"/>
      <c r="YP16336" s="68"/>
      <c r="YQ16336" s="68"/>
      <c r="YR16336" s="68"/>
      <c r="YS16336" s="68"/>
      <c r="YT16336" s="68"/>
      <c r="YU16336" s="68"/>
      <c r="YV16336" s="68"/>
      <c r="YW16336" s="68"/>
      <c r="YX16336" s="68">
        <v>7.0534088699393802E-2</v>
      </c>
      <c r="YY16336" s="68"/>
      <c r="YZ16336" s="68"/>
      <c r="ZA16336" s="68"/>
      <c r="ZB16336" s="68"/>
      <c r="ZC16336" s="68"/>
      <c r="ZD16336" s="68"/>
    </row>
    <row r="16337" spans="658:680" x14ac:dyDescent="0.25">
      <c r="YH16337" s="68"/>
      <c r="YI16337" s="68"/>
      <c r="YJ16337" s="68"/>
      <c r="YK16337" s="68"/>
      <c r="YL16337" s="68"/>
      <c r="YM16337" s="68"/>
      <c r="YN16337" s="68"/>
      <c r="YO16337" s="68"/>
      <c r="YP16337" s="68"/>
      <c r="YQ16337" s="68"/>
      <c r="YR16337" s="68"/>
      <c r="YS16337" s="68"/>
      <c r="YT16337" s="68"/>
      <c r="YU16337" s="68"/>
      <c r="YV16337" s="68"/>
      <c r="YW16337" s="68"/>
      <c r="YX16337" s="68">
        <v>7.0503541318048493E-2</v>
      </c>
      <c r="YY16337" s="68"/>
      <c r="YZ16337" s="68"/>
      <c r="ZA16337" s="68"/>
      <c r="ZB16337" s="68"/>
      <c r="ZC16337" s="68"/>
      <c r="ZD16337" s="68"/>
    </row>
    <row r="16338" spans="658:680" x14ac:dyDescent="0.25">
      <c r="YH16338" s="68"/>
      <c r="YI16338" s="68"/>
      <c r="YJ16338" s="68"/>
      <c r="YK16338" s="68"/>
      <c r="YL16338" s="68"/>
      <c r="YM16338" s="68"/>
      <c r="YN16338" s="68"/>
      <c r="YO16338" s="68"/>
      <c r="YP16338" s="68"/>
      <c r="YQ16338" s="68"/>
      <c r="YR16338" s="68"/>
      <c r="YS16338" s="68"/>
      <c r="YT16338" s="68"/>
      <c r="YU16338" s="68"/>
      <c r="YV16338" s="68"/>
      <c r="YW16338" s="68"/>
      <c r="YX16338" s="68">
        <v>7.0436682385794605E-2</v>
      </c>
      <c r="YY16338" s="68"/>
      <c r="YZ16338" s="68"/>
      <c r="ZA16338" s="68"/>
      <c r="ZB16338" s="68"/>
      <c r="ZC16338" s="68"/>
      <c r="ZD16338" s="68"/>
    </row>
    <row r="16339" spans="658:680" x14ac:dyDescent="0.25">
      <c r="YH16339" s="68"/>
      <c r="YI16339" s="68"/>
      <c r="YJ16339" s="68"/>
      <c r="YK16339" s="68"/>
      <c r="YL16339" s="68"/>
      <c r="YM16339" s="68"/>
      <c r="YN16339" s="68"/>
      <c r="YO16339" s="68"/>
      <c r="YP16339" s="68"/>
      <c r="YQ16339" s="68"/>
      <c r="YR16339" s="68"/>
      <c r="YS16339" s="68"/>
      <c r="YT16339" s="68"/>
      <c r="YU16339" s="68"/>
      <c r="YV16339" s="68"/>
      <c r="YW16339" s="68"/>
      <c r="YX16339" s="68">
        <v>7.0436682385794605E-2</v>
      </c>
      <c r="YY16339" s="68"/>
      <c r="YZ16339" s="68"/>
      <c r="ZA16339" s="68"/>
      <c r="ZB16339" s="68"/>
      <c r="ZC16339" s="68"/>
      <c r="ZD16339" s="68"/>
    </row>
    <row r="16340" spans="658:680" x14ac:dyDescent="0.25">
      <c r="YH16340" s="68"/>
      <c r="YI16340" s="68"/>
      <c r="YJ16340" s="68"/>
      <c r="YK16340" s="68"/>
      <c r="YL16340" s="68"/>
      <c r="YM16340" s="68"/>
      <c r="YN16340" s="68"/>
      <c r="YO16340" s="68"/>
      <c r="YP16340" s="68"/>
      <c r="YQ16340" s="68"/>
      <c r="YR16340" s="68"/>
      <c r="YS16340" s="68"/>
      <c r="YT16340" s="68"/>
      <c r="YU16340" s="68"/>
      <c r="YV16340" s="68"/>
      <c r="YW16340" s="68"/>
      <c r="YX16340" s="68">
        <v>7.0389037255586095E-2</v>
      </c>
      <c r="YY16340" s="68"/>
      <c r="YZ16340" s="68"/>
      <c r="ZA16340" s="68"/>
      <c r="ZB16340" s="68"/>
      <c r="ZC16340" s="68"/>
      <c r="ZD16340" s="68"/>
    </row>
    <row r="16341" spans="658:680" x14ac:dyDescent="0.25">
      <c r="YH16341" s="68"/>
      <c r="YI16341" s="68"/>
      <c r="YJ16341" s="68"/>
      <c r="YK16341" s="68"/>
      <c r="YL16341" s="68"/>
      <c r="YM16341" s="68"/>
      <c r="YN16341" s="68"/>
      <c r="YO16341" s="68"/>
      <c r="YP16341" s="68"/>
      <c r="YQ16341" s="68"/>
      <c r="YR16341" s="68"/>
      <c r="YS16341" s="68"/>
      <c r="YT16341" s="68"/>
      <c r="YU16341" s="68"/>
      <c r="YV16341" s="68"/>
      <c r="YW16341" s="68"/>
      <c r="YX16341" s="68">
        <v>7.0389037255586095E-2</v>
      </c>
      <c r="YY16341" s="68"/>
      <c r="YZ16341" s="68"/>
      <c r="ZA16341" s="68"/>
      <c r="ZB16341" s="68"/>
      <c r="ZC16341" s="68"/>
      <c r="ZD16341" s="68"/>
    </row>
    <row r="16342" spans="658:680" x14ac:dyDescent="0.25">
      <c r="YH16342" s="68"/>
      <c r="YI16342" s="68"/>
      <c r="YJ16342" s="68"/>
      <c r="YK16342" s="68"/>
      <c r="YL16342" s="68"/>
      <c r="YM16342" s="68"/>
      <c r="YN16342" s="68"/>
      <c r="YO16342" s="68"/>
      <c r="YP16342" s="68"/>
      <c r="YQ16342" s="68"/>
      <c r="YR16342" s="68"/>
      <c r="YS16342" s="68"/>
      <c r="YT16342" s="68"/>
      <c r="YU16342" s="68"/>
      <c r="YV16342" s="68"/>
      <c r="YW16342" s="68"/>
      <c r="YX16342" s="68">
        <v>7.0338469430213796E-2</v>
      </c>
      <c r="YY16342" s="68"/>
      <c r="YZ16342" s="68"/>
      <c r="ZA16342" s="68"/>
      <c r="ZB16342" s="68"/>
      <c r="ZC16342" s="68"/>
      <c r="ZD16342" s="68"/>
    </row>
    <row r="16343" spans="658:680" x14ac:dyDescent="0.25">
      <c r="YH16343" s="68"/>
      <c r="YI16343" s="68"/>
      <c r="YJ16343" s="68"/>
      <c r="YK16343" s="68"/>
      <c r="YL16343" s="68"/>
      <c r="YM16343" s="68"/>
      <c r="YN16343" s="68"/>
      <c r="YO16343" s="68"/>
      <c r="YP16343" s="68"/>
      <c r="YQ16343" s="68"/>
      <c r="YR16343" s="68"/>
      <c r="YS16343" s="68"/>
      <c r="YT16343" s="68"/>
      <c r="YU16343" s="68"/>
      <c r="YV16343" s="68"/>
      <c r="YW16343" s="68"/>
      <c r="YX16343" s="68">
        <v>7.0310236055945399E-2</v>
      </c>
      <c r="YY16343" s="68"/>
      <c r="YZ16343" s="68"/>
      <c r="ZA16343" s="68"/>
      <c r="ZB16343" s="68"/>
      <c r="ZC16343" s="68"/>
      <c r="ZD16343" s="68"/>
    </row>
    <row r="16344" spans="658:680" x14ac:dyDescent="0.25">
      <c r="YH16344" s="68"/>
      <c r="YI16344" s="68"/>
      <c r="YJ16344" s="68"/>
      <c r="YK16344" s="68"/>
      <c r="YL16344" s="68"/>
      <c r="YM16344" s="68"/>
      <c r="YN16344" s="68"/>
      <c r="YO16344" s="68"/>
      <c r="YP16344" s="68"/>
      <c r="YQ16344" s="68"/>
      <c r="YR16344" s="68"/>
      <c r="YS16344" s="68"/>
      <c r="YT16344" s="68"/>
      <c r="YU16344" s="68"/>
      <c r="YV16344" s="68"/>
      <c r="YW16344" s="68"/>
      <c r="YX16344" s="68">
        <v>7.0291880778994204E-2</v>
      </c>
      <c r="YY16344" s="68"/>
      <c r="YZ16344" s="68"/>
      <c r="ZA16344" s="68"/>
      <c r="ZB16344" s="68"/>
      <c r="ZC16344" s="68"/>
      <c r="ZD16344" s="68"/>
    </row>
    <row r="16345" spans="658:680" x14ac:dyDescent="0.25">
      <c r="YH16345" s="68"/>
      <c r="YI16345" s="68"/>
      <c r="YJ16345" s="68"/>
      <c r="YK16345" s="68"/>
      <c r="YL16345" s="68"/>
      <c r="YM16345" s="68"/>
      <c r="YN16345" s="68"/>
      <c r="YO16345" s="68"/>
      <c r="YP16345" s="68"/>
      <c r="YQ16345" s="68"/>
      <c r="YR16345" s="68"/>
      <c r="YS16345" s="68"/>
      <c r="YT16345" s="68"/>
      <c r="YU16345" s="68"/>
      <c r="YV16345" s="68"/>
      <c r="YW16345" s="68"/>
      <c r="YX16345" s="68">
        <v>7.0291880778994204E-2</v>
      </c>
      <c r="YY16345" s="68"/>
      <c r="YZ16345" s="68"/>
      <c r="ZA16345" s="68"/>
      <c r="ZB16345" s="68"/>
      <c r="ZC16345" s="68"/>
      <c r="ZD16345" s="68"/>
    </row>
    <row r="16346" spans="658:680" x14ac:dyDescent="0.25">
      <c r="YH16346" s="68"/>
      <c r="YI16346" s="68"/>
      <c r="YJ16346" s="68"/>
      <c r="YK16346" s="68"/>
      <c r="YL16346" s="68"/>
      <c r="YM16346" s="68"/>
      <c r="YN16346" s="68"/>
      <c r="YO16346" s="68"/>
      <c r="YP16346" s="68"/>
      <c r="YQ16346" s="68"/>
      <c r="YR16346" s="68"/>
      <c r="YS16346" s="68"/>
      <c r="YT16346" s="68"/>
      <c r="YU16346" s="68"/>
      <c r="YV16346" s="68"/>
      <c r="YW16346" s="68"/>
      <c r="YX16346" s="68">
        <v>7.0209706202822506E-2</v>
      </c>
      <c r="YY16346" s="68"/>
      <c r="YZ16346" s="68"/>
      <c r="ZA16346" s="68"/>
      <c r="ZB16346" s="68"/>
      <c r="ZC16346" s="68"/>
      <c r="ZD16346" s="68"/>
    </row>
    <row r="16347" spans="658:680" x14ac:dyDescent="0.25">
      <c r="YH16347" s="68"/>
      <c r="YI16347" s="68"/>
      <c r="YJ16347" s="68"/>
      <c r="YK16347" s="68"/>
      <c r="YL16347" s="68"/>
      <c r="YM16347" s="68"/>
      <c r="YN16347" s="68"/>
      <c r="YO16347" s="68"/>
      <c r="YP16347" s="68"/>
      <c r="YQ16347" s="68"/>
      <c r="YR16347" s="68"/>
      <c r="YS16347" s="68"/>
      <c r="YT16347" s="68"/>
      <c r="YU16347" s="68"/>
      <c r="YV16347" s="68"/>
      <c r="YW16347" s="68"/>
      <c r="YX16347" s="68">
        <v>7.0163883458945697E-2</v>
      </c>
      <c r="YY16347" s="68"/>
      <c r="YZ16347" s="68"/>
      <c r="ZA16347" s="68"/>
      <c r="ZB16347" s="68"/>
      <c r="ZC16347" s="68"/>
      <c r="ZD16347" s="68"/>
    </row>
    <row r="16348" spans="658:680" x14ac:dyDescent="0.25">
      <c r="YH16348" s="68"/>
      <c r="YI16348" s="68"/>
      <c r="YJ16348" s="68"/>
      <c r="YK16348" s="68"/>
      <c r="YL16348" s="68"/>
      <c r="YM16348" s="68"/>
      <c r="YN16348" s="68"/>
      <c r="YO16348" s="68"/>
      <c r="YP16348" s="68"/>
      <c r="YQ16348" s="68"/>
      <c r="YR16348" s="68"/>
      <c r="YS16348" s="68"/>
      <c r="YT16348" s="68"/>
      <c r="YU16348" s="68"/>
      <c r="YV16348" s="68"/>
      <c r="YW16348" s="68"/>
      <c r="YX16348" s="68">
        <v>7.0157722131298603E-2</v>
      </c>
      <c r="YY16348" s="68"/>
      <c r="YZ16348" s="68"/>
      <c r="ZA16348" s="68"/>
      <c r="ZB16348" s="68"/>
      <c r="ZC16348" s="68"/>
      <c r="ZD16348" s="68"/>
    </row>
    <row r="16349" spans="658:680" x14ac:dyDescent="0.25">
      <c r="YH16349" s="68"/>
      <c r="YI16349" s="68"/>
      <c r="YJ16349" s="68"/>
      <c r="YK16349" s="68"/>
      <c r="YL16349" s="68"/>
      <c r="YM16349" s="68"/>
      <c r="YN16349" s="68"/>
      <c r="YO16349" s="68"/>
      <c r="YP16349" s="68"/>
      <c r="YQ16349" s="68"/>
      <c r="YR16349" s="68"/>
      <c r="YS16349" s="68"/>
      <c r="YT16349" s="68"/>
      <c r="YU16349" s="68"/>
      <c r="YV16349" s="68"/>
      <c r="YW16349" s="68"/>
      <c r="YX16349" s="68">
        <v>7.0157722131298603E-2</v>
      </c>
      <c r="YY16349" s="68"/>
      <c r="YZ16349" s="68"/>
      <c r="ZA16349" s="68"/>
      <c r="ZB16349" s="68"/>
      <c r="ZC16349" s="68"/>
      <c r="ZD16349" s="68"/>
    </row>
    <row r="16350" spans="658:680" x14ac:dyDescent="0.25">
      <c r="YH16350" s="68"/>
      <c r="YI16350" s="68"/>
      <c r="YJ16350" s="68"/>
      <c r="YK16350" s="68"/>
      <c r="YL16350" s="68"/>
      <c r="YM16350" s="68"/>
      <c r="YN16350" s="68"/>
      <c r="YO16350" s="68"/>
      <c r="YP16350" s="68"/>
      <c r="YQ16350" s="68"/>
      <c r="YR16350" s="68"/>
      <c r="YS16350" s="68"/>
      <c r="YT16350" s="68"/>
      <c r="YU16350" s="68"/>
      <c r="YV16350" s="68"/>
      <c r="YW16350" s="68"/>
      <c r="YX16350" s="68">
        <v>7.0157417283239404E-2</v>
      </c>
      <c r="YY16350" s="68"/>
      <c r="YZ16350" s="68"/>
      <c r="ZA16350" s="68"/>
      <c r="ZB16350" s="68"/>
      <c r="ZC16350" s="68"/>
      <c r="ZD16350" s="68"/>
    </row>
    <row r="16351" spans="658:680" x14ac:dyDescent="0.25">
      <c r="YH16351" s="68"/>
      <c r="YI16351" s="68"/>
      <c r="YJ16351" s="68"/>
      <c r="YK16351" s="68"/>
      <c r="YL16351" s="68"/>
      <c r="YM16351" s="68"/>
      <c r="YN16351" s="68"/>
      <c r="YO16351" s="68"/>
      <c r="YP16351" s="68"/>
      <c r="YQ16351" s="68"/>
      <c r="YR16351" s="68"/>
      <c r="YS16351" s="68"/>
      <c r="YT16351" s="68"/>
      <c r="YU16351" s="68"/>
      <c r="YV16351" s="68"/>
      <c r="YW16351" s="68"/>
      <c r="YX16351" s="68">
        <v>7.0114895649662598E-2</v>
      </c>
      <c r="YY16351" s="68"/>
      <c r="YZ16351" s="68"/>
      <c r="ZA16351" s="68"/>
      <c r="ZB16351" s="68"/>
      <c r="ZC16351" s="68"/>
      <c r="ZD16351" s="68"/>
    </row>
    <row r="16352" spans="658:680" x14ac:dyDescent="0.25">
      <c r="YH16352" s="68"/>
      <c r="YI16352" s="68"/>
      <c r="YJ16352" s="68"/>
      <c r="YK16352" s="68"/>
      <c r="YL16352" s="68"/>
      <c r="YM16352" s="68"/>
      <c r="YN16352" s="68"/>
      <c r="YO16352" s="68"/>
      <c r="YP16352" s="68"/>
      <c r="YQ16352" s="68"/>
      <c r="YR16352" s="68"/>
      <c r="YS16352" s="68"/>
      <c r="YT16352" s="68"/>
      <c r="YU16352" s="68"/>
      <c r="YV16352" s="68"/>
      <c r="YW16352" s="68"/>
      <c r="YX16352" s="68">
        <v>7.0019829549278906E-2</v>
      </c>
      <c r="YY16352" s="68"/>
      <c r="YZ16352" s="68"/>
      <c r="ZA16352" s="68"/>
      <c r="ZB16352" s="68"/>
      <c r="ZC16352" s="68"/>
      <c r="ZD16352" s="68"/>
    </row>
    <row r="16353" spans="658:680" x14ac:dyDescent="0.25">
      <c r="YH16353" s="68"/>
      <c r="YI16353" s="68"/>
      <c r="YJ16353" s="68"/>
      <c r="YK16353" s="68"/>
      <c r="YL16353" s="68"/>
      <c r="YM16353" s="68"/>
      <c r="YN16353" s="68"/>
      <c r="YO16353" s="68"/>
      <c r="YP16353" s="68"/>
      <c r="YQ16353" s="68"/>
      <c r="YR16353" s="68"/>
      <c r="YS16353" s="68"/>
      <c r="YT16353" s="68"/>
      <c r="YU16353" s="68"/>
      <c r="YV16353" s="68"/>
      <c r="YW16353" s="68"/>
      <c r="YX16353" s="68">
        <v>7.0019829549278906E-2</v>
      </c>
      <c r="YY16353" s="68"/>
      <c r="YZ16353" s="68"/>
      <c r="ZA16353" s="68"/>
      <c r="ZB16353" s="68"/>
      <c r="ZC16353" s="68"/>
      <c r="ZD16353" s="68"/>
    </row>
    <row r="16354" spans="658:680" x14ac:dyDescent="0.25">
      <c r="YH16354" s="68"/>
      <c r="YI16354" s="68"/>
      <c r="YJ16354" s="68"/>
      <c r="YK16354" s="68"/>
      <c r="YL16354" s="68"/>
      <c r="YM16354" s="68"/>
      <c r="YN16354" s="68"/>
      <c r="YO16354" s="68"/>
      <c r="YP16354" s="68"/>
      <c r="YQ16354" s="68"/>
      <c r="YR16354" s="68"/>
      <c r="YS16354" s="68"/>
      <c r="YT16354" s="68"/>
      <c r="YU16354" s="68"/>
      <c r="YV16354" s="68"/>
      <c r="YW16354" s="68"/>
      <c r="YX16354" s="68">
        <v>6.9961577650430096E-2</v>
      </c>
      <c r="YY16354" s="68"/>
      <c r="YZ16354" s="68"/>
      <c r="ZA16354" s="68"/>
      <c r="ZB16354" s="68"/>
      <c r="ZC16354" s="68"/>
      <c r="ZD16354" s="68"/>
    </row>
    <row r="16355" spans="658:680" x14ac:dyDescent="0.25">
      <c r="YH16355" s="68"/>
      <c r="YI16355" s="68"/>
      <c r="YJ16355" s="68"/>
      <c r="YK16355" s="68"/>
      <c r="YL16355" s="68"/>
      <c r="YM16355" s="68"/>
      <c r="YN16355" s="68"/>
      <c r="YO16355" s="68"/>
      <c r="YP16355" s="68"/>
      <c r="YQ16355" s="68"/>
      <c r="YR16355" s="68"/>
      <c r="YS16355" s="68"/>
      <c r="YT16355" s="68"/>
      <c r="YU16355" s="68"/>
      <c r="YV16355" s="68"/>
      <c r="YW16355" s="68"/>
      <c r="YX16355" s="68">
        <v>6.9959032711630398E-2</v>
      </c>
      <c r="YY16355" s="68"/>
      <c r="YZ16355" s="68"/>
      <c r="ZA16355" s="68"/>
      <c r="ZB16355" s="68"/>
      <c r="ZC16355" s="68"/>
      <c r="ZD16355" s="68"/>
    </row>
    <row r="16356" spans="658:680" x14ac:dyDescent="0.25">
      <c r="YH16356" s="68"/>
      <c r="YI16356" s="68"/>
      <c r="YJ16356" s="68"/>
      <c r="YK16356" s="68"/>
      <c r="YL16356" s="68"/>
      <c r="YM16356" s="68"/>
      <c r="YN16356" s="68"/>
      <c r="YO16356" s="68"/>
      <c r="YP16356" s="68"/>
      <c r="YQ16356" s="68"/>
      <c r="YR16356" s="68"/>
      <c r="YS16356" s="68"/>
      <c r="YT16356" s="68"/>
      <c r="YU16356" s="68"/>
      <c r="YV16356" s="68"/>
      <c r="YW16356" s="68"/>
      <c r="YX16356" s="68">
        <v>6.9953034590953894E-2</v>
      </c>
      <c r="YY16356" s="68"/>
      <c r="YZ16356" s="68"/>
      <c r="ZA16356" s="68"/>
      <c r="ZB16356" s="68"/>
      <c r="ZC16356" s="68"/>
      <c r="ZD16356" s="68"/>
    </row>
    <row r="16357" spans="658:680" x14ac:dyDescent="0.25">
      <c r="YH16357" s="68"/>
      <c r="YI16357" s="68"/>
      <c r="YJ16357" s="68"/>
      <c r="YK16357" s="68"/>
      <c r="YL16357" s="68"/>
      <c r="YM16357" s="68"/>
      <c r="YN16357" s="68"/>
      <c r="YO16357" s="68"/>
      <c r="YP16357" s="68"/>
      <c r="YQ16357" s="68"/>
      <c r="YR16357" s="68"/>
      <c r="YS16357" s="68"/>
      <c r="YT16357" s="68"/>
      <c r="YU16357" s="68"/>
      <c r="YV16357" s="68"/>
      <c r="YW16357" s="68"/>
      <c r="YX16357" s="68">
        <v>6.9895712137751295E-2</v>
      </c>
      <c r="YY16357" s="68"/>
      <c r="YZ16357" s="68"/>
      <c r="ZA16357" s="68"/>
      <c r="ZB16357" s="68"/>
      <c r="ZC16357" s="68"/>
      <c r="ZD16357" s="68"/>
    </row>
    <row r="16358" spans="658:680" x14ac:dyDescent="0.25">
      <c r="YH16358" s="68"/>
      <c r="YI16358" s="68"/>
      <c r="YJ16358" s="68"/>
      <c r="YK16358" s="68"/>
      <c r="YL16358" s="68"/>
      <c r="YM16358" s="68"/>
      <c r="YN16358" s="68"/>
      <c r="YO16358" s="68"/>
      <c r="YP16358" s="68"/>
      <c r="YQ16358" s="68"/>
      <c r="YR16358" s="68"/>
      <c r="YS16358" s="68"/>
      <c r="YT16358" s="68"/>
      <c r="YU16358" s="68"/>
      <c r="YV16358" s="68"/>
      <c r="YW16358" s="68"/>
      <c r="YX16358" s="68">
        <v>6.9854701035625702E-2</v>
      </c>
      <c r="YY16358" s="68"/>
      <c r="YZ16358" s="68"/>
      <c r="ZA16358" s="68"/>
      <c r="ZB16358" s="68"/>
      <c r="ZC16358" s="68"/>
      <c r="ZD16358" s="68"/>
    </row>
    <row r="16359" spans="658:680" x14ac:dyDescent="0.25">
      <c r="YH16359" s="68"/>
      <c r="YI16359" s="68"/>
      <c r="YJ16359" s="68"/>
      <c r="YK16359" s="68"/>
      <c r="YL16359" s="68"/>
      <c r="YM16359" s="68"/>
      <c r="YN16359" s="68"/>
      <c r="YO16359" s="68"/>
      <c r="YP16359" s="68"/>
      <c r="YQ16359" s="68"/>
      <c r="YR16359" s="68"/>
      <c r="YS16359" s="68"/>
      <c r="YT16359" s="68"/>
      <c r="YU16359" s="68"/>
      <c r="YV16359" s="68"/>
      <c r="YW16359" s="68"/>
      <c r="YX16359" s="68">
        <v>6.97422723769415E-2</v>
      </c>
      <c r="YY16359" s="68"/>
      <c r="YZ16359" s="68"/>
      <c r="ZA16359" s="68"/>
      <c r="ZB16359" s="68"/>
      <c r="ZC16359" s="68"/>
      <c r="ZD16359" s="68"/>
    </row>
    <row r="16360" spans="658:680" x14ac:dyDescent="0.25">
      <c r="YH16360" s="68"/>
      <c r="YI16360" s="68"/>
      <c r="YJ16360" s="68"/>
      <c r="YK16360" s="68"/>
      <c r="YL16360" s="68"/>
      <c r="YM16360" s="68"/>
      <c r="YN16360" s="68"/>
      <c r="YO16360" s="68"/>
      <c r="YP16360" s="68"/>
      <c r="YQ16360" s="68"/>
      <c r="YR16360" s="68"/>
      <c r="YS16360" s="68"/>
      <c r="YT16360" s="68"/>
      <c r="YU16360" s="68"/>
      <c r="YV16360" s="68"/>
      <c r="YW16360" s="68"/>
      <c r="YX16360" s="68">
        <v>6.97422723769415E-2</v>
      </c>
      <c r="YY16360" s="68"/>
      <c r="YZ16360" s="68"/>
      <c r="ZA16360" s="68"/>
      <c r="ZB16360" s="68"/>
      <c r="ZC16360" s="68"/>
      <c r="ZD16360" s="68"/>
    </row>
    <row r="16361" spans="658:680" x14ac:dyDescent="0.25">
      <c r="YH16361" s="68"/>
      <c r="YI16361" s="68"/>
      <c r="YJ16361" s="68"/>
      <c r="YK16361" s="68"/>
      <c r="YL16361" s="68"/>
      <c r="YM16361" s="68"/>
      <c r="YN16361" s="68"/>
      <c r="YO16361" s="68"/>
      <c r="YP16361" s="68"/>
      <c r="YQ16361" s="68"/>
      <c r="YR16361" s="68"/>
      <c r="YS16361" s="68"/>
      <c r="YT16361" s="68"/>
      <c r="YU16361" s="68"/>
      <c r="YV16361" s="68"/>
      <c r="YW16361" s="68"/>
      <c r="YX16361" s="68">
        <v>6.9735103837590601E-2</v>
      </c>
      <c r="YY16361" s="68"/>
      <c r="YZ16361" s="68"/>
      <c r="ZA16361" s="68"/>
      <c r="ZB16361" s="68"/>
      <c r="ZC16361" s="68"/>
      <c r="ZD16361" s="68"/>
    </row>
    <row r="16362" spans="658:680" x14ac:dyDescent="0.25">
      <c r="YH16362" s="68"/>
      <c r="YI16362" s="68"/>
      <c r="YJ16362" s="68"/>
      <c r="YK16362" s="68"/>
      <c r="YL16362" s="68"/>
      <c r="YM16362" s="68"/>
      <c r="YN16362" s="68"/>
      <c r="YO16362" s="68"/>
      <c r="YP16362" s="68"/>
      <c r="YQ16362" s="68"/>
      <c r="YR16362" s="68"/>
      <c r="YS16362" s="68"/>
      <c r="YT16362" s="68"/>
      <c r="YU16362" s="68"/>
      <c r="YV16362" s="68"/>
      <c r="YW16362" s="68"/>
      <c r="YX16362" s="68">
        <v>6.9735103837590601E-2</v>
      </c>
      <c r="YY16362" s="68"/>
      <c r="YZ16362" s="68"/>
      <c r="ZA16362" s="68"/>
      <c r="ZB16362" s="68"/>
      <c r="ZC16362" s="68"/>
      <c r="ZD16362" s="68"/>
    </row>
    <row r="16363" spans="658:680" x14ac:dyDescent="0.25">
      <c r="YH16363" s="68"/>
      <c r="YI16363" s="68"/>
      <c r="YJ16363" s="68"/>
      <c r="YK16363" s="68"/>
      <c r="YL16363" s="68"/>
      <c r="YM16363" s="68"/>
      <c r="YN16363" s="68"/>
      <c r="YO16363" s="68"/>
      <c r="YP16363" s="68"/>
      <c r="YQ16363" s="68"/>
      <c r="YR16363" s="68"/>
      <c r="YS16363" s="68"/>
      <c r="YT16363" s="68"/>
      <c r="YU16363" s="68"/>
      <c r="YV16363" s="68"/>
      <c r="YW16363" s="68"/>
      <c r="YX16363" s="68">
        <v>6.9679957181335905E-2</v>
      </c>
      <c r="YY16363" s="68"/>
      <c r="YZ16363" s="68"/>
      <c r="ZA16363" s="68"/>
      <c r="ZB16363" s="68"/>
      <c r="ZC16363" s="68"/>
      <c r="ZD16363" s="68"/>
    </row>
    <row r="16364" spans="658:680" x14ac:dyDescent="0.25">
      <c r="YH16364" s="68"/>
      <c r="YI16364" s="68"/>
      <c r="YJ16364" s="68"/>
      <c r="YK16364" s="68"/>
      <c r="YL16364" s="68"/>
      <c r="YM16364" s="68"/>
      <c r="YN16364" s="68"/>
      <c r="YO16364" s="68"/>
      <c r="YP16364" s="68"/>
      <c r="YQ16364" s="68"/>
      <c r="YR16364" s="68"/>
      <c r="YS16364" s="68"/>
      <c r="YT16364" s="68"/>
      <c r="YU16364" s="68"/>
      <c r="YV16364" s="68"/>
      <c r="YW16364" s="68"/>
      <c r="YX16364" s="68">
        <v>6.9679957181335905E-2</v>
      </c>
      <c r="YY16364" s="68"/>
      <c r="YZ16364" s="68"/>
      <c r="ZA16364" s="68"/>
      <c r="ZB16364" s="68"/>
      <c r="ZC16364" s="68"/>
      <c r="ZD16364" s="68"/>
    </row>
    <row r="16365" spans="658:680" x14ac:dyDescent="0.25">
      <c r="YH16365" s="68"/>
      <c r="YI16365" s="68"/>
      <c r="YJ16365" s="68"/>
      <c r="YK16365" s="68"/>
      <c r="YL16365" s="68"/>
      <c r="YM16365" s="68"/>
      <c r="YN16365" s="68"/>
      <c r="YO16365" s="68"/>
      <c r="YP16365" s="68"/>
      <c r="YQ16365" s="68"/>
      <c r="YR16365" s="68"/>
      <c r="YS16365" s="68"/>
      <c r="YT16365" s="68"/>
      <c r="YU16365" s="68"/>
      <c r="YV16365" s="68"/>
      <c r="YW16365" s="68"/>
      <c r="YX16365" s="68">
        <v>6.95914578695635E-2</v>
      </c>
      <c r="YY16365" s="68"/>
      <c r="YZ16365" s="68"/>
      <c r="ZA16365" s="68"/>
      <c r="ZB16365" s="68"/>
      <c r="ZC16365" s="68"/>
      <c r="ZD16365" s="68"/>
    </row>
    <row r="16366" spans="658:680" x14ac:dyDescent="0.25">
      <c r="YH16366" s="68"/>
      <c r="YI16366" s="68"/>
      <c r="YJ16366" s="68"/>
      <c r="YK16366" s="68"/>
      <c r="YL16366" s="68"/>
      <c r="YM16366" s="68"/>
      <c r="YN16366" s="68"/>
      <c r="YO16366" s="68"/>
      <c r="YP16366" s="68"/>
      <c r="YQ16366" s="68"/>
      <c r="YR16366" s="68"/>
      <c r="YS16366" s="68"/>
      <c r="YT16366" s="68"/>
      <c r="YU16366" s="68"/>
      <c r="YV16366" s="68"/>
      <c r="YW16366" s="68"/>
      <c r="YX16366" s="68">
        <v>6.95914578695635E-2</v>
      </c>
      <c r="YY16366" s="68"/>
      <c r="YZ16366" s="68"/>
      <c r="ZA16366" s="68"/>
      <c r="ZB16366" s="68"/>
      <c r="ZC16366" s="68"/>
      <c r="ZD16366" s="68"/>
    </row>
    <row r="16367" spans="658:680" x14ac:dyDescent="0.25">
      <c r="YH16367" s="68"/>
      <c r="YI16367" s="68"/>
      <c r="YJ16367" s="68"/>
      <c r="YK16367" s="68"/>
      <c r="YL16367" s="68"/>
      <c r="YM16367" s="68"/>
      <c r="YN16367" s="68"/>
      <c r="YO16367" s="68"/>
      <c r="YP16367" s="68"/>
      <c r="YQ16367" s="68"/>
      <c r="YR16367" s="68"/>
      <c r="YS16367" s="68"/>
      <c r="YT16367" s="68"/>
      <c r="YU16367" s="68"/>
      <c r="YV16367" s="68"/>
      <c r="YW16367" s="68"/>
      <c r="YX16367" s="68">
        <v>6.9455262723056493E-2</v>
      </c>
      <c r="YY16367" s="68"/>
      <c r="YZ16367" s="68"/>
      <c r="ZA16367" s="68"/>
      <c r="ZB16367" s="68"/>
      <c r="ZC16367" s="68"/>
      <c r="ZD16367" s="68"/>
    </row>
    <row r="16368" spans="658:680" x14ac:dyDescent="0.25">
      <c r="YH16368" s="68"/>
      <c r="YI16368" s="68"/>
      <c r="YJ16368" s="68"/>
      <c r="YK16368" s="68"/>
      <c r="YL16368" s="68"/>
      <c r="YM16368" s="68"/>
      <c r="YN16368" s="68"/>
      <c r="YO16368" s="68"/>
      <c r="YP16368" s="68"/>
      <c r="YQ16368" s="68"/>
      <c r="YR16368" s="68"/>
      <c r="YS16368" s="68"/>
      <c r="YT16368" s="68"/>
      <c r="YU16368" s="68"/>
      <c r="YV16368" s="68"/>
      <c r="YW16368" s="68"/>
      <c r="YX16368" s="68">
        <v>6.9408545131767904E-2</v>
      </c>
      <c r="YY16368" s="68"/>
      <c r="YZ16368" s="68"/>
      <c r="ZA16368" s="68"/>
      <c r="ZB16368" s="68"/>
      <c r="ZC16368" s="68"/>
      <c r="ZD16368" s="68"/>
    </row>
    <row r="16369" spans="658:680" x14ac:dyDescent="0.25">
      <c r="YH16369" s="68"/>
      <c r="YI16369" s="68"/>
      <c r="YJ16369" s="68"/>
      <c r="YK16369" s="68"/>
      <c r="YL16369" s="68"/>
      <c r="YM16369" s="68"/>
      <c r="YN16369" s="68"/>
      <c r="YO16369" s="68"/>
      <c r="YP16369" s="68"/>
      <c r="YQ16369" s="68"/>
      <c r="YR16369" s="68"/>
      <c r="YS16369" s="68"/>
      <c r="YT16369" s="68"/>
      <c r="YU16369" s="68"/>
      <c r="YV16369" s="68"/>
      <c r="YW16369" s="68"/>
      <c r="YX16369" s="68">
        <v>6.9332484760704596E-2</v>
      </c>
      <c r="YY16369" s="68"/>
      <c r="YZ16369" s="68"/>
      <c r="ZA16369" s="68"/>
      <c r="ZB16369" s="68"/>
      <c r="ZC16369" s="68"/>
      <c r="ZD16369" s="68"/>
    </row>
    <row r="16370" spans="658:680" x14ac:dyDescent="0.25">
      <c r="YH16370" s="68"/>
      <c r="YI16370" s="68"/>
      <c r="YJ16370" s="68"/>
      <c r="YK16370" s="68"/>
      <c r="YL16370" s="68"/>
      <c r="YM16370" s="68"/>
      <c r="YN16370" s="68"/>
      <c r="YO16370" s="68"/>
      <c r="YP16370" s="68"/>
      <c r="YQ16370" s="68"/>
      <c r="YR16370" s="68"/>
      <c r="YS16370" s="68"/>
      <c r="YT16370" s="68"/>
      <c r="YU16370" s="68"/>
      <c r="YV16370" s="68"/>
      <c r="YW16370" s="68"/>
      <c r="YX16370" s="68">
        <v>6.9296200593886303E-2</v>
      </c>
      <c r="YY16370" s="68"/>
      <c r="YZ16370" s="68"/>
      <c r="ZA16370" s="68"/>
      <c r="ZB16370" s="68"/>
      <c r="ZC16370" s="68"/>
      <c r="ZD16370" s="68"/>
    </row>
    <row r="16371" spans="658:680" x14ac:dyDescent="0.25">
      <c r="YH16371" s="68"/>
      <c r="YI16371" s="68"/>
      <c r="YJ16371" s="68"/>
      <c r="YK16371" s="68"/>
      <c r="YL16371" s="68"/>
      <c r="YM16371" s="68"/>
      <c r="YN16371" s="68"/>
      <c r="YO16371" s="68"/>
      <c r="YP16371" s="68"/>
      <c r="YQ16371" s="68"/>
      <c r="YR16371" s="68"/>
      <c r="YS16371" s="68"/>
      <c r="YT16371" s="68"/>
      <c r="YU16371" s="68"/>
      <c r="YV16371" s="68"/>
      <c r="YW16371" s="68"/>
      <c r="YX16371" s="68">
        <v>6.9261336503879195E-2</v>
      </c>
      <c r="YY16371" s="68"/>
      <c r="YZ16371" s="68"/>
      <c r="ZA16371" s="68"/>
      <c r="ZB16371" s="68"/>
      <c r="ZC16371" s="68"/>
      <c r="ZD16371" s="68"/>
    </row>
    <row r="16372" spans="658:680" x14ac:dyDescent="0.25">
      <c r="YH16372" s="68"/>
      <c r="YI16372" s="68"/>
      <c r="YJ16372" s="68"/>
      <c r="YK16372" s="68"/>
      <c r="YL16372" s="68"/>
      <c r="YM16372" s="68"/>
      <c r="YN16372" s="68"/>
      <c r="YO16372" s="68"/>
      <c r="YP16372" s="68"/>
      <c r="YQ16372" s="68"/>
      <c r="YR16372" s="68"/>
      <c r="YS16372" s="68"/>
      <c r="YT16372" s="68"/>
      <c r="YU16372" s="68"/>
      <c r="YV16372" s="68"/>
      <c r="YW16372" s="68"/>
      <c r="YX16372" s="68">
        <v>6.9184358148986505E-2</v>
      </c>
      <c r="YY16372" s="68"/>
      <c r="YZ16372" s="68"/>
      <c r="ZA16372" s="68"/>
      <c r="ZB16372" s="68"/>
      <c r="ZC16372" s="68"/>
      <c r="ZD16372" s="68"/>
    </row>
    <row r="16373" spans="658:680" x14ac:dyDescent="0.25">
      <c r="YH16373" s="68"/>
      <c r="YI16373" s="68"/>
      <c r="YJ16373" s="68"/>
      <c r="YK16373" s="68"/>
      <c r="YL16373" s="68"/>
      <c r="YM16373" s="68"/>
      <c r="YN16373" s="68"/>
      <c r="YO16373" s="68"/>
      <c r="YP16373" s="68"/>
      <c r="YQ16373" s="68"/>
      <c r="YR16373" s="68"/>
      <c r="YS16373" s="68"/>
      <c r="YT16373" s="68"/>
      <c r="YU16373" s="68"/>
      <c r="YV16373" s="68"/>
      <c r="YW16373" s="68"/>
      <c r="YX16373" s="68">
        <v>6.9166926450053207E-2</v>
      </c>
      <c r="YY16373" s="68"/>
      <c r="YZ16373" s="68"/>
      <c r="ZA16373" s="68"/>
      <c r="ZB16373" s="68"/>
      <c r="ZC16373" s="68"/>
      <c r="ZD16373" s="68"/>
    </row>
    <row r="16374" spans="658:680" x14ac:dyDescent="0.25">
      <c r="YH16374" s="68"/>
      <c r="YI16374" s="68"/>
      <c r="YJ16374" s="68"/>
      <c r="YK16374" s="68"/>
      <c r="YL16374" s="68"/>
      <c r="YM16374" s="68"/>
      <c r="YN16374" s="68"/>
      <c r="YO16374" s="68"/>
      <c r="YP16374" s="68"/>
      <c r="YQ16374" s="68"/>
      <c r="YR16374" s="68"/>
      <c r="YS16374" s="68"/>
      <c r="YT16374" s="68"/>
      <c r="YU16374" s="68"/>
      <c r="YV16374" s="68"/>
      <c r="YW16374" s="68"/>
      <c r="YX16374" s="68">
        <v>6.9150168896907602E-2</v>
      </c>
      <c r="YY16374" s="68"/>
      <c r="YZ16374" s="68"/>
      <c r="ZA16374" s="68"/>
      <c r="ZB16374" s="68"/>
      <c r="ZC16374" s="68"/>
      <c r="ZD16374" s="68"/>
    </row>
    <row r="16375" spans="658:680" x14ac:dyDescent="0.25">
      <c r="YH16375" s="68"/>
      <c r="YI16375" s="68"/>
      <c r="YJ16375" s="68"/>
      <c r="YK16375" s="68"/>
      <c r="YL16375" s="68"/>
      <c r="YM16375" s="68"/>
      <c r="YN16375" s="68"/>
      <c r="YO16375" s="68"/>
      <c r="YP16375" s="68"/>
      <c r="YQ16375" s="68"/>
      <c r="YR16375" s="68"/>
      <c r="YS16375" s="68"/>
      <c r="YT16375" s="68"/>
      <c r="YU16375" s="68"/>
      <c r="YV16375" s="68"/>
      <c r="YW16375" s="68"/>
      <c r="YX16375" s="68">
        <v>6.9150168896907602E-2</v>
      </c>
      <c r="YY16375" s="68"/>
      <c r="YZ16375" s="68"/>
      <c r="ZA16375" s="68"/>
      <c r="ZB16375" s="68"/>
      <c r="ZC16375" s="68"/>
      <c r="ZD16375" s="68"/>
    </row>
    <row r="16376" spans="658:680" x14ac:dyDescent="0.25">
      <c r="YH16376" s="68"/>
      <c r="YI16376" s="68"/>
      <c r="YJ16376" s="68"/>
      <c r="YK16376" s="68"/>
      <c r="YL16376" s="68"/>
      <c r="YM16376" s="68"/>
      <c r="YN16376" s="68"/>
      <c r="YO16376" s="68"/>
      <c r="YP16376" s="68"/>
      <c r="YQ16376" s="68"/>
      <c r="YR16376" s="68"/>
      <c r="YS16376" s="68"/>
      <c r="YT16376" s="68"/>
      <c r="YU16376" s="68"/>
      <c r="YV16376" s="68"/>
      <c r="YW16376" s="68"/>
      <c r="YX16376" s="68">
        <v>6.9145417702720896E-2</v>
      </c>
      <c r="YY16376" s="68"/>
      <c r="YZ16376" s="68"/>
      <c r="ZA16376" s="68"/>
      <c r="ZB16376" s="68"/>
      <c r="ZC16376" s="68"/>
      <c r="ZD16376" s="68"/>
    </row>
    <row r="16377" spans="658:680" x14ac:dyDescent="0.25">
      <c r="YH16377" s="68"/>
      <c r="YI16377" s="68"/>
      <c r="YJ16377" s="68"/>
      <c r="YK16377" s="68"/>
      <c r="YL16377" s="68"/>
      <c r="YM16377" s="68"/>
      <c r="YN16377" s="68"/>
      <c r="YO16377" s="68"/>
      <c r="YP16377" s="68"/>
      <c r="YQ16377" s="68"/>
      <c r="YR16377" s="68"/>
      <c r="YS16377" s="68"/>
      <c r="YT16377" s="68"/>
      <c r="YU16377" s="68"/>
      <c r="YV16377" s="68"/>
      <c r="YW16377" s="68"/>
      <c r="YX16377" s="68">
        <v>6.9143770844700705E-2</v>
      </c>
      <c r="YY16377" s="68"/>
      <c r="YZ16377" s="68"/>
      <c r="ZA16377" s="68"/>
      <c r="ZB16377" s="68"/>
      <c r="ZC16377" s="68"/>
      <c r="ZD16377" s="68"/>
    </row>
    <row r="16378" spans="658:680" x14ac:dyDescent="0.25">
      <c r="YH16378" s="68"/>
      <c r="YI16378" s="68"/>
      <c r="YJ16378" s="68"/>
      <c r="YK16378" s="68"/>
      <c r="YL16378" s="68"/>
      <c r="YM16378" s="68"/>
      <c r="YN16378" s="68"/>
      <c r="YO16378" s="68"/>
      <c r="YP16378" s="68"/>
      <c r="YQ16378" s="68"/>
      <c r="YR16378" s="68"/>
      <c r="YS16378" s="68"/>
      <c r="YT16378" s="68"/>
      <c r="YU16378" s="68"/>
      <c r="YV16378" s="68"/>
      <c r="YW16378" s="68"/>
      <c r="YX16378" s="68">
        <v>6.9104260924902502E-2</v>
      </c>
      <c r="YY16378" s="68"/>
      <c r="YZ16378" s="68"/>
      <c r="ZA16378" s="68"/>
      <c r="ZB16378" s="68"/>
      <c r="ZC16378" s="68"/>
      <c r="ZD16378" s="68"/>
    </row>
    <row r="16379" spans="658:680" x14ac:dyDescent="0.25">
      <c r="YH16379" s="68"/>
      <c r="YI16379" s="68"/>
      <c r="YJ16379" s="68"/>
      <c r="YK16379" s="68"/>
      <c r="YL16379" s="68"/>
      <c r="YM16379" s="68"/>
      <c r="YN16379" s="68"/>
      <c r="YO16379" s="68"/>
      <c r="YP16379" s="68"/>
      <c r="YQ16379" s="68"/>
      <c r="YR16379" s="68"/>
      <c r="YS16379" s="68"/>
      <c r="YT16379" s="68"/>
      <c r="YU16379" s="68"/>
      <c r="YV16379" s="68"/>
      <c r="YW16379" s="68"/>
      <c r="YX16379" s="68">
        <v>6.9104260924902502E-2</v>
      </c>
      <c r="YY16379" s="68"/>
      <c r="YZ16379" s="68"/>
      <c r="ZA16379" s="68"/>
      <c r="ZB16379" s="68"/>
      <c r="ZC16379" s="68"/>
      <c r="ZD16379" s="68"/>
    </row>
    <row r="16380" spans="658:680" x14ac:dyDescent="0.25">
      <c r="YH16380" s="68"/>
      <c r="YI16380" s="68"/>
      <c r="YJ16380" s="68"/>
      <c r="YK16380" s="68"/>
      <c r="YL16380" s="68"/>
      <c r="YM16380" s="68"/>
      <c r="YN16380" s="68"/>
      <c r="YO16380" s="68"/>
      <c r="YP16380" s="68"/>
      <c r="YQ16380" s="68"/>
      <c r="YR16380" s="68"/>
      <c r="YS16380" s="68"/>
      <c r="YT16380" s="68"/>
      <c r="YU16380" s="68"/>
      <c r="YV16380" s="68"/>
      <c r="YW16380" s="68"/>
      <c r="YX16380" s="68">
        <v>6.9074446931410002E-2</v>
      </c>
      <c r="YY16380" s="68"/>
      <c r="YZ16380" s="68"/>
      <c r="ZA16380" s="68"/>
      <c r="ZB16380" s="68"/>
      <c r="ZC16380" s="68"/>
      <c r="ZD16380" s="68"/>
    </row>
    <row r="16381" spans="658:680" x14ac:dyDescent="0.25">
      <c r="YH16381" s="68"/>
      <c r="YI16381" s="68"/>
      <c r="YJ16381" s="68"/>
      <c r="YK16381" s="68"/>
      <c r="YL16381" s="68"/>
      <c r="YM16381" s="68"/>
      <c r="YN16381" s="68"/>
      <c r="YO16381" s="68"/>
      <c r="YP16381" s="68"/>
      <c r="YQ16381" s="68"/>
      <c r="YR16381" s="68"/>
      <c r="YS16381" s="68"/>
      <c r="YT16381" s="68"/>
      <c r="YU16381" s="68"/>
      <c r="YV16381" s="68"/>
      <c r="YW16381" s="68"/>
      <c r="YX16381" s="68">
        <v>6.9043000034649304E-2</v>
      </c>
      <c r="YY16381" s="68"/>
      <c r="YZ16381" s="68"/>
      <c r="ZA16381" s="68"/>
      <c r="ZB16381" s="68"/>
      <c r="ZC16381" s="68"/>
      <c r="ZD16381" s="68"/>
    </row>
    <row r="16382" spans="658:680" x14ac:dyDescent="0.25">
      <c r="YH16382" s="68"/>
      <c r="YI16382" s="68"/>
      <c r="YJ16382" s="68"/>
      <c r="YK16382" s="68"/>
      <c r="YL16382" s="68"/>
      <c r="YM16382" s="68"/>
      <c r="YN16382" s="68"/>
      <c r="YO16382" s="68"/>
      <c r="YP16382" s="68"/>
      <c r="YQ16382" s="68"/>
      <c r="YR16382" s="68"/>
      <c r="YS16382" s="68"/>
      <c r="YT16382" s="68"/>
      <c r="YU16382" s="68"/>
      <c r="YV16382" s="68"/>
      <c r="YW16382" s="68"/>
      <c r="YX16382" s="68">
        <v>6.8999905429697306E-2</v>
      </c>
      <c r="YY16382" s="68"/>
      <c r="YZ16382" s="68"/>
      <c r="ZA16382" s="68"/>
      <c r="ZB16382" s="68"/>
      <c r="ZC16382" s="68"/>
      <c r="ZD16382" s="68"/>
    </row>
    <row r="16383" spans="658:680" x14ac:dyDescent="0.25">
      <c r="YH16383" s="68"/>
      <c r="YI16383" s="68"/>
      <c r="YJ16383" s="68"/>
      <c r="YK16383" s="68"/>
      <c r="YL16383" s="68"/>
      <c r="YM16383" s="68"/>
      <c r="YN16383" s="68"/>
      <c r="YO16383" s="68"/>
      <c r="YP16383" s="68"/>
      <c r="YQ16383" s="68"/>
      <c r="YR16383" s="68"/>
      <c r="YS16383" s="68"/>
      <c r="YT16383" s="68"/>
      <c r="YU16383" s="68"/>
      <c r="YV16383" s="68"/>
      <c r="YW16383" s="68"/>
      <c r="YX16383" s="68">
        <v>6.8999905429697306E-2</v>
      </c>
      <c r="YY16383" s="68"/>
      <c r="YZ16383" s="68"/>
      <c r="ZA16383" s="68"/>
      <c r="ZB16383" s="68"/>
      <c r="ZC16383" s="68"/>
      <c r="ZD16383" s="68"/>
    </row>
    <row r="16384" spans="658:680" x14ac:dyDescent="0.25">
      <c r="YH16384" s="68"/>
      <c r="YI16384" s="68"/>
      <c r="YJ16384" s="68"/>
      <c r="YK16384" s="68"/>
      <c r="YL16384" s="68"/>
      <c r="YM16384" s="68"/>
      <c r="YN16384" s="68"/>
      <c r="YO16384" s="68"/>
      <c r="YP16384" s="68"/>
      <c r="YQ16384" s="68"/>
      <c r="YR16384" s="68"/>
      <c r="YS16384" s="68"/>
      <c r="YT16384" s="68"/>
      <c r="YU16384" s="68"/>
      <c r="YV16384" s="68"/>
      <c r="YW16384" s="68"/>
      <c r="YX16384" s="68">
        <v>6.8944660412390404E-2</v>
      </c>
      <c r="YY16384" s="68"/>
      <c r="YZ16384" s="68"/>
      <c r="ZA16384" s="68"/>
      <c r="ZB16384" s="68"/>
      <c r="ZC16384" s="68"/>
      <c r="ZD16384" s="68"/>
    </row>
    <row r="16385" spans="658:680" x14ac:dyDescent="0.25">
      <c r="YH16385" s="68"/>
      <c r="YI16385" s="68"/>
      <c r="YJ16385" s="68"/>
      <c r="YK16385" s="68"/>
      <c r="YL16385" s="68"/>
      <c r="YM16385" s="68"/>
      <c r="YN16385" s="68"/>
      <c r="YO16385" s="68"/>
      <c r="YP16385" s="68"/>
      <c r="YQ16385" s="68"/>
      <c r="YR16385" s="68"/>
      <c r="YS16385" s="68"/>
      <c r="YT16385" s="68"/>
      <c r="YU16385" s="68"/>
      <c r="YV16385" s="68"/>
      <c r="YW16385" s="68"/>
      <c r="YX16385" s="68">
        <v>6.8935583186618299E-2</v>
      </c>
      <c r="YY16385" s="68"/>
      <c r="YZ16385" s="68"/>
      <c r="ZA16385" s="68"/>
      <c r="ZB16385" s="68"/>
      <c r="ZC16385" s="68"/>
      <c r="ZD16385" s="68"/>
    </row>
    <row r="16386" spans="658:680" x14ac:dyDescent="0.25">
      <c r="YH16386" s="68"/>
      <c r="YI16386" s="68"/>
      <c r="YJ16386" s="68"/>
      <c r="YK16386" s="68"/>
      <c r="YL16386" s="68"/>
      <c r="YM16386" s="68"/>
      <c r="YN16386" s="68"/>
      <c r="YO16386" s="68"/>
      <c r="YP16386" s="68"/>
      <c r="YQ16386" s="68"/>
      <c r="YR16386" s="68"/>
      <c r="YS16386" s="68"/>
      <c r="YT16386" s="68"/>
      <c r="YU16386" s="68"/>
      <c r="YV16386" s="68"/>
      <c r="YW16386" s="68"/>
      <c r="YX16386" s="68">
        <v>6.8911471107516498E-2</v>
      </c>
      <c r="YY16386" s="68"/>
      <c r="YZ16386" s="68"/>
      <c r="ZA16386" s="68"/>
      <c r="ZB16386" s="68"/>
      <c r="ZC16386" s="68"/>
      <c r="ZD16386" s="68"/>
    </row>
    <row r="16387" spans="658:680" x14ac:dyDescent="0.25">
      <c r="YH16387" s="68"/>
      <c r="YI16387" s="68"/>
      <c r="YJ16387" s="68"/>
      <c r="YK16387" s="68"/>
      <c r="YL16387" s="68"/>
      <c r="YM16387" s="68"/>
      <c r="YN16387" s="68"/>
      <c r="YO16387" s="68"/>
      <c r="YP16387" s="68"/>
      <c r="YQ16387" s="68"/>
      <c r="YR16387" s="68"/>
      <c r="YS16387" s="68"/>
      <c r="YT16387" s="68"/>
      <c r="YU16387" s="68"/>
      <c r="YV16387" s="68"/>
      <c r="YW16387" s="68"/>
      <c r="YX16387" s="68">
        <v>6.8880155341871002E-2</v>
      </c>
      <c r="YY16387" s="68"/>
      <c r="YZ16387" s="68"/>
      <c r="ZA16387" s="68"/>
      <c r="ZB16387" s="68"/>
      <c r="ZC16387" s="68"/>
      <c r="ZD16387" s="68"/>
    </row>
    <row r="16388" spans="658:680" x14ac:dyDescent="0.25">
      <c r="YH16388" s="68"/>
      <c r="YI16388" s="68"/>
      <c r="YJ16388" s="68"/>
      <c r="YK16388" s="68"/>
      <c r="YL16388" s="68"/>
      <c r="YM16388" s="68"/>
      <c r="YN16388" s="68"/>
      <c r="YO16388" s="68"/>
      <c r="YP16388" s="68"/>
      <c r="YQ16388" s="68"/>
      <c r="YR16388" s="68"/>
      <c r="YS16388" s="68"/>
      <c r="YT16388" s="68"/>
      <c r="YU16388" s="68"/>
      <c r="YV16388" s="68"/>
      <c r="YW16388" s="68"/>
      <c r="YX16388" s="68">
        <v>6.8838061440103904E-2</v>
      </c>
      <c r="YY16388" s="68"/>
      <c r="YZ16388" s="68"/>
      <c r="ZA16388" s="68"/>
      <c r="ZB16388" s="68"/>
      <c r="ZC16388" s="68"/>
      <c r="ZD16388" s="68"/>
    </row>
    <row r="16389" spans="658:680" x14ac:dyDescent="0.25">
      <c r="YH16389" s="68"/>
      <c r="YI16389" s="68"/>
      <c r="YJ16389" s="68"/>
      <c r="YK16389" s="68"/>
      <c r="YL16389" s="68"/>
      <c r="YM16389" s="68"/>
      <c r="YN16389" s="68"/>
      <c r="YO16389" s="68"/>
      <c r="YP16389" s="68"/>
      <c r="YQ16389" s="68"/>
      <c r="YR16389" s="68"/>
      <c r="YS16389" s="68"/>
      <c r="YT16389" s="68"/>
      <c r="YU16389" s="68"/>
      <c r="YV16389" s="68"/>
      <c r="YW16389" s="68"/>
      <c r="YX16389" s="68">
        <v>6.8838061440103904E-2</v>
      </c>
      <c r="YY16389" s="68"/>
      <c r="YZ16389" s="68"/>
      <c r="ZA16389" s="68"/>
      <c r="ZB16389" s="68"/>
      <c r="ZC16389" s="68"/>
      <c r="ZD16389" s="68"/>
    </row>
    <row r="16390" spans="658:680" x14ac:dyDescent="0.25">
      <c r="YH16390" s="68"/>
      <c r="YI16390" s="68"/>
      <c r="YJ16390" s="68"/>
      <c r="YK16390" s="68"/>
      <c r="YL16390" s="68"/>
      <c r="YM16390" s="68"/>
      <c r="YN16390" s="68"/>
      <c r="YO16390" s="68"/>
      <c r="YP16390" s="68"/>
      <c r="YQ16390" s="68"/>
      <c r="YR16390" s="68"/>
      <c r="YS16390" s="68"/>
      <c r="YT16390" s="68"/>
      <c r="YU16390" s="68"/>
      <c r="YV16390" s="68"/>
      <c r="YW16390" s="68"/>
      <c r="YX16390" s="68">
        <v>6.8837730587319207E-2</v>
      </c>
      <c r="YY16390" s="68"/>
      <c r="YZ16390" s="68"/>
      <c r="ZA16390" s="68"/>
      <c r="ZB16390" s="68"/>
      <c r="ZC16390" s="68"/>
      <c r="ZD16390" s="68"/>
    </row>
    <row r="16391" spans="658:680" x14ac:dyDescent="0.25">
      <c r="YH16391" s="68"/>
      <c r="YI16391" s="68"/>
      <c r="YJ16391" s="68"/>
      <c r="YK16391" s="68"/>
      <c r="YL16391" s="68"/>
      <c r="YM16391" s="68"/>
      <c r="YN16391" s="68"/>
      <c r="YO16391" s="68"/>
      <c r="YP16391" s="68"/>
      <c r="YQ16391" s="68"/>
      <c r="YR16391" s="68"/>
      <c r="YS16391" s="68"/>
      <c r="YT16391" s="68"/>
      <c r="YU16391" s="68"/>
      <c r="YV16391" s="68"/>
      <c r="YW16391" s="68"/>
      <c r="YX16391" s="68">
        <v>6.8837730587319207E-2</v>
      </c>
      <c r="YY16391" s="68"/>
      <c r="YZ16391" s="68"/>
      <c r="ZA16391" s="68"/>
      <c r="ZB16391" s="68"/>
      <c r="ZC16391" s="68"/>
      <c r="ZD16391" s="68"/>
    </row>
    <row r="16392" spans="658:680" x14ac:dyDescent="0.25">
      <c r="YH16392" s="68"/>
      <c r="YI16392" s="68"/>
      <c r="YJ16392" s="68"/>
      <c r="YK16392" s="68"/>
      <c r="YL16392" s="68"/>
      <c r="YM16392" s="68"/>
      <c r="YN16392" s="68"/>
      <c r="YO16392" s="68"/>
      <c r="YP16392" s="68"/>
      <c r="YQ16392" s="68"/>
      <c r="YR16392" s="68"/>
      <c r="YS16392" s="68"/>
      <c r="YT16392" s="68"/>
      <c r="YU16392" s="68"/>
      <c r="YV16392" s="68"/>
      <c r="YW16392" s="68"/>
      <c r="YX16392" s="68">
        <v>6.8829948370013203E-2</v>
      </c>
      <c r="YY16392" s="68"/>
      <c r="YZ16392" s="68"/>
      <c r="ZA16392" s="68"/>
      <c r="ZB16392" s="68"/>
      <c r="ZC16392" s="68"/>
      <c r="ZD16392" s="68"/>
    </row>
    <row r="16393" spans="658:680" x14ac:dyDescent="0.25">
      <c r="YH16393" s="68"/>
      <c r="YI16393" s="68"/>
      <c r="YJ16393" s="68"/>
      <c r="YK16393" s="68"/>
      <c r="YL16393" s="68"/>
      <c r="YM16393" s="68"/>
      <c r="YN16393" s="68"/>
      <c r="YO16393" s="68"/>
      <c r="YP16393" s="68"/>
      <c r="YQ16393" s="68"/>
      <c r="YR16393" s="68"/>
      <c r="YS16393" s="68"/>
      <c r="YT16393" s="68"/>
      <c r="YU16393" s="68"/>
      <c r="YV16393" s="68"/>
      <c r="YW16393" s="68"/>
      <c r="YX16393" s="68">
        <v>6.8799892924539099E-2</v>
      </c>
      <c r="YY16393" s="68"/>
      <c r="YZ16393" s="68"/>
      <c r="ZA16393" s="68"/>
      <c r="ZB16393" s="68"/>
      <c r="ZC16393" s="68"/>
      <c r="ZD16393" s="68"/>
    </row>
    <row r="16394" spans="658:680" x14ac:dyDescent="0.25">
      <c r="YH16394" s="68"/>
      <c r="YI16394" s="68"/>
      <c r="YJ16394" s="68"/>
      <c r="YK16394" s="68"/>
      <c r="YL16394" s="68"/>
      <c r="YM16394" s="68"/>
      <c r="YN16394" s="68"/>
      <c r="YO16394" s="68"/>
      <c r="YP16394" s="68"/>
      <c r="YQ16394" s="68"/>
      <c r="YR16394" s="68"/>
      <c r="YS16394" s="68"/>
      <c r="YT16394" s="68"/>
      <c r="YU16394" s="68"/>
      <c r="YV16394" s="68"/>
      <c r="YW16394" s="68"/>
      <c r="YX16394" s="68">
        <v>6.8744528049443795E-2</v>
      </c>
      <c r="YY16394" s="68"/>
      <c r="YZ16394" s="68"/>
      <c r="ZA16394" s="68"/>
      <c r="ZB16394" s="68"/>
      <c r="ZC16394" s="68"/>
      <c r="ZD16394" s="68"/>
    </row>
    <row r="16395" spans="658:680" x14ac:dyDescent="0.25">
      <c r="YH16395" s="68"/>
      <c r="YI16395" s="68"/>
      <c r="YJ16395" s="68"/>
      <c r="YK16395" s="68"/>
      <c r="YL16395" s="68"/>
      <c r="YM16395" s="68"/>
      <c r="YN16395" s="68"/>
      <c r="YO16395" s="68"/>
      <c r="YP16395" s="68"/>
      <c r="YQ16395" s="68"/>
      <c r="YR16395" s="68"/>
      <c r="YS16395" s="68"/>
      <c r="YT16395" s="68"/>
      <c r="YU16395" s="68"/>
      <c r="YV16395" s="68"/>
      <c r="YW16395" s="68"/>
      <c r="YX16395" s="68">
        <v>6.8744528049443795E-2</v>
      </c>
      <c r="YY16395" s="68"/>
      <c r="YZ16395" s="68"/>
      <c r="ZA16395" s="68"/>
      <c r="ZB16395" s="68"/>
      <c r="ZC16395" s="68"/>
      <c r="ZD16395" s="68"/>
    </row>
    <row r="16396" spans="658:680" x14ac:dyDescent="0.25">
      <c r="YH16396" s="68"/>
      <c r="YI16396" s="68"/>
      <c r="YJ16396" s="68"/>
      <c r="YK16396" s="68"/>
      <c r="YL16396" s="68"/>
      <c r="YM16396" s="68"/>
      <c r="YN16396" s="68"/>
      <c r="YO16396" s="68"/>
      <c r="YP16396" s="68"/>
      <c r="YQ16396" s="68"/>
      <c r="YR16396" s="68"/>
      <c r="YS16396" s="68"/>
      <c r="YT16396" s="68"/>
      <c r="YU16396" s="68"/>
      <c r="YV16396" s="68"/>
      <c r="YW16396" s="68"/>
      <c r="YX16396" s="68">
        <v>6.87337183978039E-2</v>
      </c>
      <c r="YY16396" s="68"/>
      <c r="YZ16396" s="68"/>
      <c r="ZA16396" s="68"/>
      <c r="ZB16396" s="68"/>
      <c r="ZC16396" s="68"/>
      <c r="ZD16396" s="68"/>
    </row>
    <row r="16397" spans="658:680" x14ac:dyDescent="0.25">
      <c r="YH16397" s="68"/>
      <c r="YI16397" s="68"/>
      <c r="YJ16397" s="68"/>
      <c r="YK16397" s="68"/>
      <c r="YL16397" s="68"/>
      <c r="YM16397" s="68"/>
      <c r="YN16397" s="68"/>
      <c r="YO16397" s="68"/>
      <c r="YP16397" s="68"/>
      <c r="YQ16397" s="68"/>
      <c r="YR16397" s="68"/>
      <c r="YS16397" s="68"/>
      <c r="YT16397" s="68"/>
      <c r="YU16397" s="68"/>
      <c r="YV16397" s="68"/>
      <c r="YW16397" s="68"/>
      <c r="YX16397" s="68">
        <v>6.8658853953692797E-2</v>
      </c>
      <c r="YY16397" s="68"/>
      <c r="YZ16397" s="68"/>
      <c r="ZA16397" s="68"/>
      <c r="ZB16397" s="68"/>
      <c r="ZC16397" s="68"/>
      <c r="ZD16397" s="68"/>
    </row>
    <row r="16398" spans="658:680" x14ac:dyDescent="0.25">
      <c r="YH16398" s="68"/>
      <c r="YI16398" s="68"/>
      <c r="YJ16398" s="68"/>
      <c r="YK16398" s="68"/>
      <c r="YL16398" s="68"/>
      <c r="YM16398" s="68"/>
      <c r="YN16398" s="68"/>
      <c r="YO16398" s="68"/>
      <c r="YP16398" s="68"/>
      <c r="YQ16398" s="68"/>
      <c r="YR16398" s="68"/>
      <c r="YS16398" s="68"/>
      <c r="YT16398" s="68"/>
      <c r="YU16398" s="68"/>
      <c r="YV16398" s="68"/>
      <c r="YW16398" s="68"/>
      <c r="YX16398" s="68">
        <v>6.8649732400633906E-2</v>
      </c>
      <c r="YY16398" s="68"/>
      <c r="YZ16398" s="68"/>
      <c r="ZA16398" s="68"/>
      <c r="ZB16398" s="68"/>
      <c r="ZC16398" s="68"/>
      <c r="ZD16398" s="68"/>
    </row>
    <row r="16399" spans="658:680" x14ac:dyDescent="0.25">
      <c r="YH16399" s="68"/>
      <c r="YI16399" s="68"/>
      <c r="YJ16399" s="68"/>
      <c r="YK16399" s="68"/>
      <c r="YL16399" s="68"/>
      <c r="YM16399" s="68"/>
      <c r="YN16399" s="68"/>
      <c r="YO16399" s="68"/>
      <c r="YP16399" s="68"/>
      <c r="YQ16399" s="68"/>
      <c r="YR16399" s="68"/>
      <c r="YS16399" s="68"/>
      <c r="YT16399" s="68"/>
      <c r="YU16399" s="68"/>
      <c r="YV16399" s="68"/>
      <c r="YW16399" s="68"/>
      <c r="YX16399" s="68">
        <v>6.8611744501826596E-2</v>
      </c>
      <c r="YY16399" s="68"/>
      <c r="YZ16399" s="68"/>
      <c r="ZA16399" s="68"/>
      <c r="ZB16399" s="68"/>
      <c r="ZC16399" s="68"/>
      <c r="ZD16399" s="68"/>
    </row>
    <row r="16400" spans="658:680" x14ac:dyDescent="0.25">
      <c r="YH16400" s="68"/>
      <c r="YI16400" s="68"/>
      <c r="YJ16400" s="68"/>
      <c r="YK16400" s="68"/>
      <c r="YL16400" s="68"/>
      <c r="YM16400" s="68"/>
      <c r="YN16400" s="68"/>
      <c r="YO16400" s="68"/>
      <c r="YP16400" s="68"/>
      <c r="YQ16400" s="68"/>
      <c r="YR16400" s="68"/>
      <c r="YS16400" s="68"/>
      <c r="YT16400" s="68"/>
      <c r="YU16400" s="68"/>
      <c r="YV16400" s="68"/>
      <c r="YW16400" s="68"/>
      <c r="YX16400" s="68">
        <v>6.8611744501826596E-2</v>
      </c>
      <c r="YY16400" s="68"/>
      <c r="YZ16400" s="68"/>
      <c r="ZA16400" s="68"/>
      <c r="ZB16400" s="68"/>
      <c r="ZC16400" s="68"/>
      <c r="ZD16400" s="68"/>
    </row>
    <row r="16401" spans="658:680" x14ac:dyDescent="0.25">
      <c r="YH16401" s="68"/>
      <c r="YI16401" s="68"/>
      <c r="YJ16401" s="68"/>
      <c r="YK16401" s="68"/>
      <c r="YL16401" s="68"/>
      <c r="YM16401" s="68"/>
      <c r="YN16401" s="68"/>
      <c r="YO16401" s="68"/>
      <c r="YP16401" s="68"/>
      <c r="YQ16401" s="68"/>
      <c r="YR16401" s="68"/>
      <c r="YS16401" s="68"/>
      <c r="YT16401" s="68"/>
      <c r="YU16401" s="68"/>
      <c r="YV16401" s="68"/>
      <c r="YW16401" s="68"/>
      <c r="YX16401" s="68">
        <v>6.8611396340118896E-2</v>
      </c>
      <c r="YY16401" s="68"/>
      <c r="YZ16401" s="68"/>
      <c r="ZA16401" s="68"/>
      <c r="ZB16401" s="68"/>
      <c r="ZC16401" s="68"/>
      <c r="ZD16401" s="68"/>
    </row>
    <row r="16402" spans="658:680" x14ac:dyDescent="0.25">
      <c r="YH16402" s="68"/>
      <c r="YI16402" s="68"/>
      <c r="YJ16402" s="68"/>
      <c r="YK16402" s="68"/>
      <c r="YL16402" s="68"/>
      <c r="YM16402" s="68"/>
      <c r="YN16402" s="68"/>
      <c r="YO16402" s="68"/>
      <c r="YP16402" s="68"/>
      <c r="YQ16402" s="68"/>
      <c r="YR16402" s="68"/>
      <c r="YS16402" s="68"/>
      <c r="YT16402" s="68"/>
      <c r="YU16402" s="68"/>
      <c r="YV16402" s="68"/>
      <c r="YW16402" s="68"/>
      <c r="YX16402" s="68">
        <v>6.8607477764767E-2</v>
      </c>
      <c r="YY16402" s="68"/>
      <c r="YZ16402" s="68"/>
      <c r="ZA16402" s="68"/>
      <c r="ZB16402" s="68"/>
      <c r="ZC16402" s="68"/>
      <c r="ZD16402" s="68"/>
    </row>
    <row r="16403" spans="658:680" x14ac:dyDescent="0.25">
      <c r="YH16403" s="68"/>
      <c r="YI16403" s="68"/>
      <c r="YJ16403" s="68"/>
      <c r="YK16403" s="68"/>
      <c r="YL16403" s="68"/>
      <c r="YM16403" s="68"/>
      <c r="YN16403" s="68"/>
      <c r="YO16403" s="68"/>
      <c r="YP16403" s="68"/>
      <c r="YQ16403" s="68"/>
      <c r="YR16403" s="68"/>
      <c r="YS16403" s="68"/>
      <c r="YT16403" s="68"/>
      <c r="YU16403" s="68"/>
      <c r="YV16403" s="68"/>
      <c r="YW16403" s="68"/>
      <c r="YX16403" s="68">
        <v>6.8582621531394203E-2</v>
      </c>
      <c r="YY16403" s="68"/>
      <c r="YZ16403" s="68"/>
      <c r="ZA16403" s="68"/>
      <c r="ZB16403" s="68"/>
      <c r="ZC16403" s="68"/>
      <c r="ZD16403" s="68"/>
    </row>
    <row r="16404" spans="658:680" x14ac:dyDescent="0.25">
      <c r="YH16404" s="68"/>
      <c r="YI16404" s="68"/>
      <c r="YJ16404" s="68"/>
      <c r="YK16404" s="68"/>
      <c r="YL16404" s="68"/>
      <c r="YM16404" s="68"/>
      <c r="YN16404" s="68"/>
      <c r="YO16404" s="68"/>
      <c r="YP16404" s="68"/>
      <c r="YQ16404" s="68"/>
      <c r="YR16404" s="68"/>
      <c r="YS16404" s="68"/>
      <c r="YT16404" s="68"/>
      <c r="YU16404" s="68"/>
      <c r="YV16404" s="68"/>
      <c r="YW16404" s="68"/>
      <c r="YX16404" s="68">
        <v>6.8578011735464697E-2</v>
      </c>
      <c r="YY16404" s="68"/>
      <c r="YZ16404" s="68"/>
      <c r="ZA16404" s="68"/>
      <c r="ZB16404" s="68"/>
      <c r="ZC16404" s="68"/>
      <c r="ZD16404" s="68"/>
    </row>
    <row r="16405" spans="658:680" x14ac:dyDescent="0.25">
      <c r="YH16405" s="68"/>
      <c r="YI16405" s="68"/>
      <c r="YJ16405" s="68"/>
      <c r="YK16405" s="68"/>
      <c r="YL16405" s="68"/>
      <c r="YM16405" s="68"/>
      <c r="YN16405" s="68"/>
      <c r="YO16405" s="68"/>
      <c r="YP16405" s="68"/>
      <c r="YQ16405" s="68"/>
      <c r="YR16405" s="68"/>
      <c r="YS16405" s="68"/>
      <c r="YT16405" s="68"/>
      <c r="YU16405" s="68"/>
      <c r="YV16405" s="68"/>
      <c r="YW16405" s="68"/>
      <c r="YX16405" s="68">
        <v>6.8523974892557293E-2</v>
      </c>
      <c r="YY16405" s="68"/>
      <c r="YZ16405" s="68"/>
      <c r="ZA16405" s="68"/>
      <c r="ZB16405" s="68"/>
      <c r="ZC16405" s="68"/>
      <c r="ZD16405" s="68"/>
    </row>
    <row r="16406" spans="658:680" x14ac:dyDescent="0.25">
      <c r="YH16406" s="68"/>
      <c r="YI16406" s="68"/>
      <c r="YJ16406" s="68"/>
      <c r="YK16406" s="68"/>
      <c r="YL16406" s="68"/>
      <c r="YM16406" s="68"/>
      <c r="YN16406" s="68"/>
      <c r="YO16406" s="68"/>
      <c r="YP16406" s="68"/>
      <c r="YQ16406" s="68"/>
      <c r="YR16406" s="68"/>
      <c r="YS16406" s="68"/>
      <c r="YT16406" s="68"/>
      <c r="YU16406" s="68"/>
      <c r="YV16406" s="68"/>
      <c r="YW16406" s="68"/>
      <c r="YX16406" s="68">
        <v>6.8522869785760804E-2</v>
      </c>
      <c r="YY16406" s="68"/>
      <c r="YZ16406" s="68"/>
      <c r="ZA16406" s="68"/>
      <c r="ZB16406" s="68"/>
      <c r="ZC16406" s="68"/>
      <c r="ZD16406" s="68"/>
    </row>
    <row r="16407" spans="658:680" x14ac:dyDescent="0.25">
      <c r="YH16407" s="68"/>
      <c r="YI16407" s="68"/>
      <c r="YJ16407" s="68"/>
      <c r="YK16407" s="68"/>
      <c r="YL16407" s="68"/>
      <c r="YM16407" s="68"/>
      <c r="YN16407" s="68"/>
      <c r="YO16407" s="68"/>
      <c r="YP16407" s="68"/>
      <c r="YQ16407" s="68"/>
      <c r="YR16407" s="68"/>
      <c r="YS16407" s="68"/>
      <c r="YT16407" s="68"/>
      <c r="YU16407" s="68"/>
      <c r="YV16407" s="68"/>
      <c r="YW16407" s="68"/>
      <c r="YX16407" s="68">
        <v>6.8517663160117204E-2</v>
      </c>
      <c r="YY16407" s="68"/>
      <c r="YZ16407" s="68"/>
      <c r="ZA16407" s="68"/>
      <c r="ZB16407" s="68"/>
      <c r="ZC16407" s="68"/>
      <c r="ZD16407" s="68"/>
    </row>
    <row r="16408" spans="658:680" x14ac:dyDescent="0.25">
      <c r="YH16408" s="68"/>
      <c r="YI16408" s="68"/>
      <c r="YJ16408" s="68"/>
      <c r="YK16408" s="68"/>
      <c r="YL16408" s="68"/>
      <c r="YM16408" s="68"/>
      <c r="YN16408" s="68"/>
      <c r="YO16408" s="68"/>
      <c r="YP16408" s="68"/>
      <c r="YQ16408" s="68"/>
      <c r="YR16408" s="68"/>
      <c r="YS16408" s="68"/>
      <c r="YT16408" s="68"/>
      <c r="YU16408" s="68"/>
      <c r="YV16408" s="68"/>
      <c r="YW16408" s="68"/>
      <c r="YX16408" s="68">
        <v>6.8481127151655705E-2</v>
      </c>
      <c r="YY16408" s="68"/>
      <c r="YZ16408" s="68"/>
      <c r="ZA16408" s="68"/>
      <c r="ZB16408" s="68"/>
      <c r="ZC16408" s="68"/>
      <c r="ZD16408" s="68"/>
    </row>
    <row r="16409" spans="658:680" x14ac:dyDescent="0.25">
      <c r="YH16409" s="68"/>
      <c r="YI16409" s="68"/>
      <c r="YJ16409" s="68"/>
      <c r="YK16409" s="68"/>
      <c r="YL16409" s="68"/>
      <c r="YM16409" s="68"/>
      <c r="YN16409" s="68"/>
      <c r="YO16409" s="68"/>
      <c r="YP16409" s="68"/>
      <c r="YQ16409" s="68"/>
      <c r="YR16409" s="68"/>
      <c r="YS16409" s="68"/>
      <c r="YT16409" s="68"/>
      <c r="YU16409" s="68"/>
      <c r="YV16409" s="68"/>
      <c r="YW16409" s="68"/>
      <c r="YX16409" s="68">
        <v>6.8451801902769102E-2</v>
      </c>
      <c r="YY16409" s="68"/>
      <c r="YZ16409" s="68"/>
      <c r="ZA16409" s="68"/>
      <c r="ZB16409" s="68"/>
      <c r="ZC16409" s="68"/>
      <c r="ZD16409" s="68"/>
    </row>
    <row r="16410" spans="658:680" x14ac:dyDescent="0.25">
      <c r="YH16410" s="68"/>
      <c r="YI16410" s="68"/>
      <c r="YJ16410" s="68"/>
      <c r="YK16410" s="68"/>
      <c r="YL16410" s="68"/>
      <c r="YM16410" s="68"/>
      <c r="YN16410" s="68"/>
      <c r="YO16410" s="68"/>
      <c r="YP16410" s="68"/>
      <c r="YQ16410" s="68"/>
      <c r="YR16410" s="68"/>
      <c r="YS16410" s="68"/>
      <c r="YT16410" s="68"/>
      <c r="YU16410" s="68"/>
      <c r="YV16410" s="68"/>
      <c r="YW16410" s="68"/>
      <c r="YX16410" s="68">
        <v>6.8444234771821405E-2</v>
      </c>
      <c r="YY16410" s="68"/>
      <c r="YZ16410" s="68"/>
      <c r="ZA16410" s="68"/>
      <c r="ZB16410" s="68"/>
      <c r="ZC16410" s="68"/>
      <c r="ZD16410" s="68"/>
    </row>
    <row r="16411" spans="658:680" x14ac:dyDescent="0.25">
      <c r="YH16411" s="68"/>
      <c r="YI16411" s="68"/>
      <c r="YJ16411" s="68"/>
      <c r="YK16411" s="68"/>
      <c r="YL16411" s="68"/>
      <c r="YM16411" s="68"/>
      <c r="YN16411" s="68"/>
      <c r="YO16411" s="68"/>
      <c r="YP16411" s="68"/>
      <c r="YQ16411" s="68"/>
      <c r="YR16411" s="68"/>
      <c r="YS16411" s="68"/>
      <c r="YT16411" s="68"/>
      <c r="YU16411" s="68"/>
      <c r="YV16411" s="68"/>
      <c r="YW16411" s="68"/>
      <c r="YX16411" s="68">
        <v>6.8429529836323597E-2</v>
      </c>
      <c r="YY16411" s="68"/>
      <c r="YZ16411" s="68"/>
      <c r="ZA16411" s="68"/>
      <c r="ZB16411" s="68"/>
      <c r="ZC16411" s="68"/>
      <c r="ZD16411" s="68"/>
    </row>
    <row r="16412" spans="658:680" x14ac:dyDescent="0.25">
      <c r="YH16412" s="68"/>
      <c r="YI16412" s="68"/>
      <c r="YJ16412" s="68"/>
      <c r="YK16412" s="68"/>
      <c r="YL16412" s="68"/>
      <c r="YM16412" s="68"/>
      <c r="YN16412" s="68"/>
      <c r="YO16412" s="68"/>
      <c r="YP16412" s="68"/>
      <c r="YQ16412" s="68"/>
      <c r="YR16412" s="68"/>
      <c r="YS16412" s="68"/>
      <c r="YT16412" s="68"/>
      <c r="YU16412" s="68"/>
      <c r="YV16412" s="68"/>
      <c r="YW16412" s="68"/>
      <c r="YX16412" s="68">
        <v>6.8324548264694099E-2</v>
      </c>
      <c r="YY16412" s="68"/>
      <c r="YZ16412" s="68"/>
      <c r="ZA16412" s="68"/>
      <c r="ZB16412" s="68"/>
      <c r="ZC16412" s="68"/>
      <c r="ZD16412" s="68"/>
    </row>
    <row r="16413" spans="658:680" x14ac:dyDescent="0.25">
      <c r="YH16413" s="68"/>
      <c r="YI16413" s="68"/>
      <c r="YJ16413" s="68"/>
      <c r="YK16413" s="68"/>
      <c r="YL16413" s="68"/>
      <c r="YM16413" s="68"/>
      <c r="YN16413" s="68"/>
      <c r="YO16413" s="68"/>
      <c r="YP16413" s="68"/>
      <c r="YQ16413" s="68"/>
      <c r="YR16413" s="68"/>
      <c r="YS16413" s="68"/>
      <c r="YT16413" s="68"/>
      <c r="YU16413" s="68"/>
      <c r="YV16413" s="68"/>
      <c r="YW16413" s="68"/>
      <c r="YX16413" s="68">
        <v>6.8315037233064105E-2</v>
      </c>
      <c r="YY16413" s="68"/>
      <c r="YZ16413" s="68"/>
      <c r="ZA16413" s="68"/>
      <c r="ZB16413" s="68"/>
      <c r="ZC16413" s="68"/>
      <c r="ZD16413" s="68"/>
    </row>
    <row r="16414" spans="658:680" x14ac:dyDescent="0.25">
      <c r="YH16414" s="68"/>
      <c r="YI16414" s="68"/>
      <c r="YJ16414" s="68"/>
      <c r="YK16414" s="68"/>
      <c r="YL16414" s="68"/>
      <c r="YM16414" s="68"/>
      <c r="YN16414" s="68"/>
      <c r="YO16414" s="68"/>
      <c r="YP16414" s="68"/>
      <c r="YQ16414" s="68"/>
      <c r="YR16414" s="68"/>
      <c r="YS16414" s="68"/>
      <c r="YT16414" s="68"/>
      <c r="YU16414" s="68"/>
      <c r="YV16414" s="68"/>
      <c r="YW16414" s="68"/>
      <c r="YX16414" s="68">
        <v>6.8315037233064105E-2</v>
      </c>
      <c r="YY16414" s="68"/>
      <c r="YZ16414" s="68"/>
      <c r="ZA16414" s="68"/>
      <c r="ZB16414" s="68"/>
      <c r="ZC16414" s="68"/>
      <c r="ZD16414" s="68"/>
    </row>
    <row r="16415" spans="658:680" x14ac:dyDescent="0.25">
      <c r="YH16415" s="68"/>
      <c r="YI16415" s="68"/>
      <c r="YJ16415" s="68"/>
      <c r="YK16415" s="68"/>
      <c r="YL16415" s="68"/>
      <c r="YM16415" s="68"/>
      <c r="YN16415" s="68"/>
      <c r="YO16415" s="68"/>
      <c r="YP16415" s="68"/>
      <c r="YQ16415" s="68"/>
      <c r="YR16415" s="68"/>
      <c r="YS16415" s="68"/>
      <c r="YT16415" s="68"/>
      <c r="YU16415" s="68"/>
      <c r="YV16415" s="68"/>
      <c r="YW16415" s="68"/>
      <c r="YX16415" s="68">
        <v>6.8255669974495697E-2</v>
      </c>
      <c r="YY16415" s="68"/>
      <c r="YZ16415" s="68"/>
      <c r="ZA16415" s="68"/>
      <c r="ZB16415" s="68"/>
      <c r="ZC16415" s="68"/>
      <c r="ZD16415" s="68"/>
    </row>
    <row r="16416" spans="658:680" x14ac:dyDescent="0.25">
      <c r="YH16416" s="68"/>
      <c r="YI16416" s="68"/>
      <c r="YJ16416" s="68"/>
      <c r="YK16416" s="68"/>
      <c r="YL16416" s="68"/>
      <c r="YM16416" s="68"/>
      <c r="YN16416" s="68"/>
      <c r="YO16416" s="68"/>
      <c r="YP16416" s="68"/>
      <c r="YQ16416" s="68"/>
      <c r="YR16416" s="68"/>
      <c r="YS16416" s="68"/>
      <c r="YT16416" s="68"/>
      <c r="YU16416" s="68"/>
      <c r="YV16416" s="68"/>
      <c r="YW16416" s="68"/>
      <c r="YX16416" s="68">
        <v>6.8245897591707003E-2</v>
      </c>
      <c r="YY16416" s="68"/>
      <c r="YZ16416" s="68"/>
      <c r="ZA16416" s="68"/>
      <c r="ZB16416" s="68"/>
      <c r="ZC16416" s="68"/>
      <c r="ZD16416" s="68"/>
    </row>
    <row r="16417" spans="658:680" x14ac:dyDescent="0.25">
      <c r="YH16417" s="68"/>
      <c r="YI16417" s="68"/>
      <c r="YJ16417" s="68"/>
      <c r="YK16417" s="68"/>
      <c r="YL16417" s="68"/>
      <c r="YM16417" s="68"/>
      <c r="YN16417" s="68"/>
      <c r="YO16417" s="68"/>
      <c r="YP16417" s="68"/>
      <c r="YQ16417" s="68"/>
      <c r="YR16417" s="68"/>
      <c r="YS16417" s="68"/>
      <c r="YT16417" s="68"/>
      <c r="YU16417" s="68"/>
      <c r="YV16417" s="68"/>
      <c r="YW16417" s="68"/>
      <c r="YX16417" s="68">
        <v>6.82415671425151E-2</v>
      </c>
      <c r="YY16417" s="68"/>
      <c r="YZ16417" s="68"/>
      <c r="ZA16417" s="68"/>
      <c r="ZB16417" s="68"/>
      <c r="ZC16417" s="68"/>
      <c r="ZD16417" s="68"/>
    </row>
    <row r="16418" spans="658:680" x14ac:dyDescent="0.25">
      <c r="YH16418" s="68"/>
      <c r="YI16418" s="68"/>
      <c r="YJ16418" s="68"/>
      <c r="YK16418" s="68"/>
      <c r="YL16418" s="68"/>
      <c r="YM16418" s="68"/>
      <c r="YN16418" s="68"/>
      <c r="YO16418" s="68"/>
      <c r="YP16418" s="68"/>
      <c r="YQ16418" s="68"/>
      <c r="YR16418" s="68"/>
      <c r="YS16418" s="68"/>
      <c r="YT16418" s="68"/>
      <c r="YU16418" s="68"/>
      <c r="YV16418" s="68"/>
      <c r="YW16418" s="68"/>
      <c r="YX16418" s="68">
        <v>6.8231848362955205E-2</v>
      </c>
      <c r="YY16418" s="68"/>
      <c r="YZ16418" s="68"/>
      <c r="ZA16418" s="68"/>
      <c r="ZB16418" s="68"/>
      <c r="ZC16418" s="68"/>
      <c r="ZD16418" s="68"/>
    </row>
    <row r="16419" spans="658:680" x14ac:dyDescent="0.25">
      <c r="YH16419" s="68"/>
      <c r="YI16419" s="68"/>
      <c r="YJ16419" s="68"/>
      <c r="YK16419" s="68"/>
      <c r="YL16419" s="68"/>
      <c r="YM16419" s="68"/>
      <c r="YN16419" s="68"/>
      <c r="YO16419" s="68"/>
      <c r="YP16419" s="68"/>
      <c r="YQ16419" s="68"/>
      <c r="YR16419" s="68"/>
      <c r="YS16419" s="68"/>
      <c r="YT16419" s="68"/>
      <c r="YU16419" s="68"/>
      <c r="YV16419" s="68"/>
      <c r="YW16419" s="68"/>
      <c r="YX16419" s="68">
        <v>6.8157838016870503E-2</v>
      </c>
      <c r="YY16419" s="68"/>
      <c r="YZ16419" s="68"/>
      <c r="ZA16419" s="68"/>
      <c r="ZB16419" s="68"/>
      <c r="ZC16419" s="68"/>
      <c r="ZD16419" s="68"/>
    </row>
    <row r="16420" spans="658:680" x14ac:dyDescent="0.25">
      <c r="YH16420" s="68"/>
      <c r="YI16420" s="68"/>
      <c r="YJ16420" s="68"/>
      <c r="YK16420" s="68"/>
      <c r="YL16420" s="68"/>
      <c r="YM16420" s="68"/>
      <c r="YN16420" s="68"/>
      <c r="YO16420" s="68"/>
      <c r="YP16420" s="68"/>
      <c r="YQ16420" s="68"/>
      <c r="YR16420" s="68"/>
      <c r="YS16420" s="68"/>
      <c r="YT16420" s="68"/>
      <c r="YU16420" s="68"/>
      <c r="YV16420" s="68"/>
      <c r="YW16420" s="68"/>
      <c r="YX16420" s="68">
        <v>6.81274494482495E-2</v>
      </c>
      <c r="YY16420" s="68"/>
      <c r="YZ16420" s="68"/>
      <c r="ZA16420" s="68"/>
      <c r="ZB16420" s="68"/>
      <c r="ZC16420" s="68"/>
      <c r="ZD16420" s="68"/>
    </row>
    <row r="16421" spans="658:680" x14ac:dyDescent="0.25">
      <c r="YH16421" s="68"/>
      <c r="YI16421" s="68"/>
      <c r="YJ16421" s="68"/>
      <c r="YK16421" s="68"/>
      <c r="YL16421" s="68"/>
      <c r="YM16421" s="68"/>
      <c r="YN16421" s="68"/>
      <c r="YO16421" s="68"/>
      <c r="YP16421" s="68"/>
      <c r="YQ16421" s="68"/>
      <c r="YR16421" s="68"/>
      <c r="YS16421" s="68"/>
      <c r="YT16421" s="68"/>
      <c r="YU16421" s="68"/>
      <c r="YV16421" s="68"/>
      <c r="YW16421" s="68"/>
      <c r="YX16421" s="68">
        <v>6.80061868166279E-2</v>
      </c>
      <c r="YY16421" s="68"/>
      <c r="YZ16421" s="68"/>
      <c r="ZA16421" s="68"/>
      <c r="ZB16421" s="68"/>
      <c r="ZC16421" s="68"/>
      <c r="ZD16421" s="68"/>
    </row>
    <row r="16422" spans="658:680" x14ac:dyDescent="0.25">
      <c r="YH16422" s="68"/>
      <c r="YI16422" s="68"/>
      <c r="YJ16422" s="68"/>
      <c r="YK16422" s="68"/>
      <c r="YL16422" s="68"/>
      <c r="YM16422" s="68"/>
      <c r="YN16422" s="68"/>
      <c r="YO16422" s="68"/>
      <c r="YP16422" s="68"/>
      <c r="YQ16422" s="68"/>
      <c r="YR16422" s="68"/>
      <c r="YS16422" s="68"/>
      <c r="YT16422" s="68"/>
      <c r="YU16422" s="68"/>
      <c r="YV16422" s="68"/>
      <c r="YW16422" s="68"/>
      <c r="YX16422" s="68">
        <v>6.7945644029728802E-2</v>
      </c>
      <c r="YY16422" s="68"/>
      <c r="YZ16422" s="68"/>
      <c r="ZA16422" s="68"/>
      <c r="ZB16422" s="68"/>
      <c r="ZC16422" s="68"/>
      <c r="ZD16422" s="68"/>
    </row>
    <row r="16423" spans="658:680" x14ac:dyDescent="0.25">
      <c r="YH16423" s="68"/>
      <c r="YI16423" s="68"/>
      <c r="YJ16423" s="68"/>
      <c r="YK16423" s="68"/>
      <c r="YL16423" s="68"/>
      <c r="YM16423" s="68"/>
      <c r="YN16423" s="68"/>
      <c r="YO16423" s="68"/>
      <c r="YP16423" s="68"/>
      <c r="YQ16423" s="68"/>
      <c r="YR16423" s="68"/>
      <c r="YS16423" s="68"/>
      <c r="YT16423" s="68"/>
      <c r="YU16423" s="68"/>
      <c r="YV16423" s="68"/>
      <c r="YW16423" s="68"/>
      <c r="YX16423" s="68">
        <v>6.7945644029728802E-2</v>
      </c>
      <c r="YY16423" s="68"/>
      <c r="YZ16423" s="68"/>
      <c r="ZA16423" s="68"/>
      <c r="ZB16423" s="68"/>
      <c r="ZC16423" s="68"/>
      <c r="ZD16423" s="68"/>
    </row>
    <row r="16424" spans="658:680" x14ac:dyDescent="0.25">
      <c r="YH16424" s="68"/>
      <c r="YI16424" s="68"/>
      <c r="YJ16424" s="68"/>
      <c r="YK16424" s="68"/>
      <c r="YL16424" s="68"/>
      <c r="YM16424" s="68"/>
      <c r="YN16424" s="68"/>
      <c r="YO16424" s="68"/>
      <c r="YP16424" s="68"/>
      <c r="YQ16424" s="68"/>
      <c r="YR16424" s="68"/>
      <c r="YS16424" s="68"/>
      <c r="YT16424" s="68"/>
      <c r="YU16424" s="68"/>
      <c r="YV16424" s="68"/>
      <c r="YW16424" s="68"/>
      <c r="YX16424" s="68">
        <v>6.7877935997959701E-2</v>
      </c>
      <c r="YY16424" s="68"/>
      <c r="YZ16424" s="68"/>
      <c r="ZA16424" s="68"/>
      <c r="ZB16424" s="68"/>
      <c r="ZC16424" s="68"/>
      <c r="ZD16424" s="68"/>
    </row>
    <row r="16425" spans="658:680" x14ac:dyDescent="0.25">
      <c r="YH16425" s="68"/>
      <c r="YI16425" s="68"/>
      <c r="YJ16425" s="68"/>
      <c r="YK16425" s="68"/>
      <c r="YL16425" s="68"/>
      <c r="YM16425" s="68"/>
      <c r="YN16425" s="68"/>
      <c r="YO16425" s="68"/>
      <c r="YP16425" s="68"/>
      <c r="YQ16425" s="68"/>
      <c r="YR16425" s="68"/>
      <c r="YS16425" s="68"/>
      <c r="YT16425" s="68"/>
      <c r="YU16425" s="68"/>
      <c r="YV16425" s="68"/>
      <c r="YW16425" s="68"/>
      <c r="YX16425" s="68">
        <v>6.7791576377191104E-2</v>
      </c>
      <c r="YY16425" s="68"/>
      <c r="YZ16425" s="68"/>
      <c r="ZA16425" s="68"/>
      <c r="ZB16425" s="68"/>
      <c r="ZC16425" s="68"/>
      <c r="ZD16425" s="68"/>
    </row>
    <row r="16426" spans="658:680" x14ac:dyDescent="0.25">
      <c r="YH16426" s="68"/>
      <c r="YI16426" s="68"/>
      <c r="YJ16426" s="68"/>
      <c r="YK16426" s="68"/>
      <c r="YL16426" s="68"/>
      <c r="YM16426" s="68"/>
      <c r="YN16426" s="68"/>
      <c r="YO16426" s="68"/>
      <c r="YP16426" s="68"/>
      <c r="YQ16426" s="68"/>
      <c r="YR16426" s="68"/>
      <c r="YS16426" s="68"/>
      <c r="YT16426" s="68"/>
      <c r="YU16426" s="68"/>
      <c r="YV16426" s="68"/>
      <c r="YW16426" s="68"/>
      <c r="YX16426" s="68">
        <v>6.7780142542227098E-2</v>
      </c>
      <c r="YY16426" s="68"/>
      <c r="YZ16426" s="68"/>
      <c r="ZA16426" s="68"/>
      <c r="ZB16426" s="68"/>
      <c r="ZC16426" s="68"/>
      <c r="ZD16426" s="68"/>
    </row>
    <row r="16427" spans="658:680" x14ac:dyDescent="0.25">
      <c r="YH16427" s="68"/>
      <c r="YI16427" s="68"/>
      <c r="YJ16427" s="68"/>
      <c r="YK16427" s="68"/>
      <c r="YL16427" s="68"/>
      <c r="YM16427" s="68"/>
      <c r="YN16427" s="68"/>
      <c r="YO16427" s="68"/>
      <c r="YP16427" s="68"/>
      <c r="YQ16427" s="68"/>
      <c r="YR16427" s="68"/>
      <c r="YS16427" s="68"/>
      <c r="YT16427" s="68"/>
      <c r="YU16427" s="68"/>
      <c r="YV16427" s="68"/>
      <c r="YW16427" s="68"/>
      <c r="YX16427" s="68">
        <v>6.7773803069706498E-2</v>
      </c>
      <c r="YY16427" s="68"/>
      <c r="YZ16427" s="68"/>
      <c r="ZA16427" s="68"/>
      <c r="ZB16427" s="68"/>
      <c r="ZC16427" s="68"/>
      <c r="ZD16427" s="68"/>
    </row>
    <row r="16428" spans="658:680" x14ac:dyDescent="0.25">
      <c r="YH16428" s="68"/>
      <c r="YI16428" s="68"/>
      <c r="YJ16428" s="68"/>
      <c r="YK16428" s="68"/>
      <c r="YL16428" s="68"/>
      <c r="YM16428" s="68"/>
      <c r="YN16428" s="68"/>
      <c r="YO16428" s="68"/>
      <c r="YP16428" s="68"/>
      <c r="YQ16428" s="68"/>
      <c r="YR16428" s="68"/>
      <c r="YS16428" s="68"/>
      <c r="YT16428" s="68"/>
      <c r="YU16428" s="68"/>
      <c r="YV16428" s="68"/>
      <c r="YW16428" s="68"/>
      <c r="YX16428" s="68">
        <v>6.7751810360724404E-2</v>
      </c>
      <c r="YY16428" s="68"/>
      <c r="YZ16428" s="68"/>
      <c r="ZA16428" s="68"/>
      <c r="ZB16428" s="68"/>
      <c r="ZC16428" s="68"/>
      <c r="ZD16428" s="68"/>
    </row>
    <row r="16429" spans="658:680" x14ac:dyDescent="0.25">
      <c r="YH16429" s="68"/>
      <c r="YI16429" s="68"/>
      <c r="YJ16429" s="68"/>
      <c r="YK16429" s="68"/>
      <c r="YL16429" s="68"/>
      <c r="YM16429" s="68"/>
      <c r="YN16429" s="68"/>
      <c r="YO16429" s="68"/>
      <c r="YP16429" s="68"/>
      <c r="YQ16429" s="68"/>
      <c r="YR16429" s="68"/>
      <c r="YS16429" s="68"/>
      <c r="YT16429" s="68"/>
      <c r="YU16429" s="68"/>
      <c r="YV16429" s="68"/>
      <c r="YW16429" s="68"/>
      <c r="YX16429" s="68">
        <v>6.7751810360724404E-2</v>
      </c>
      <c r="YY16429" s="68"/>
      <c r="YZ16429" s="68"/>
      <c r="ZA16429" s="68"/>
      <c r="ZB16429" s="68"/>
      <c r="ZC16429" s="68"/>
      <c r="ZD16429" s="68"/>
    </row>
    <row r="16430" spans="658:680" x14ac:dyDescent="0.25">
      <c r="YH16430" s="68"/>
      <c r="YI16430" s="68"/>
      <c r="YJ16430" s="68"/>
      <c r="YK16430" s="68"/>
      <c r="YL16430" s="68"/>
      <c r="YM16430" s="68"/>
      <c r="YN16430" s="68"/>
      <c r="YO16430" s="68"/>
      <c r="YP16430" s="68"/>
      <c r="YQ16430" s="68"/>
      <c r="YR16430" s="68"/>
      <c r="YS16430" s="68"/>
      <c r="YT16430" s="68"/>
      <c r="YU16430" s="68"/>
      <c r="YV16430" s="68"/>
      <c r="YW16430" s="68"/>
      <c r="YX16430" s="68">
        <v>6.7745560047056799E-2</v>
      </c>
      <c r="YY16430" s="68"/>
      <c r="YZ16430" s="68"/>
      <c r="ZA16430" s="68"/>
      <c r="ZB16430" s="68"/>
      <c r="ZC16430" s="68"/>
      <c r="ZD16430" s="68"/>
    </row>
    <row r="16431" spans="658:680" x14ac:dyDescent="0.25">
      <c r="YH16431" s="68"/>
      <c r="YI16431" s="68"/>
      <c r="YJ16431" s="68"/>
      <c r="YK16431" s="68"/>
      <c r="YL16431" s="68"/>
      <c r="YM16431" s="68"/>
      <c r="YN16431" s="68"/>
      <c r="YO16431" s="68"/>
      <c r="YP16431" s="68"/>
      <c r="YQ16431" s="68"/>
      <c r="YR16431" s="68"/>
      <c r="YS16431" s="68"/>
      <c r="YT16431" s="68"/>
      <c r="YU16431" s="68"/>
      <c r="YV16431" s="68"/>
      <c r="YW16431" s="68"/>
      <c r="YX16431" s="68">
        <v>6.7743793852482706E-2</v>
      </c>
      <c r="YY16431" s="68"/>
      <c r="YZ16431" s="68"/>
      <c r="ZA16431" s="68"/>
      <c r="ZB16431" s="68"/>
      <c r="ZC16431" s="68"/>
      <c r="ZD16431" s="68"/>
    </row>
    <row r="16432" spans="658:680" x14ac:dyDescent="0.25">
      <c r="YH16432" s="68"/>
      <c r="YI16432" s="68"/>
      <c r="YJ16432" s="68"/>
      <c r="YK16432" s="68"/>
      <c r="YL16432" s="68"/>
      <c r="YM16432" s="68"/>
      <c r="YN16432" s="68"/>
      <c r="YO16432" s="68"/>
      <c r="YP16432" s="68"/>
      <c r="YQ16432" s="68"/>
      <c r="YR16432" s="68"/>
      <c r="YS16432" s="68"/>
      <c r="YT16432" s="68"/>
      <c r="YU16432" s="68"/>
      <c r="YV16432" s="68"/>
      <c r="YW16432" s="68"/>
      <c r="YX16432" s="68">
        <v>6.7724882904254505E-2</v>
      </c>
      <c r="YY16432" s="68"/>
      <c r="YZ16432" s="68"/>
      <c r="ZA16432" s="68"/>
      <c r="ZB16432" s="68"/>
      <c r="ZC16432" s="68"/>
      <c r="ZD16432" s="68"/>
    </row>
    <row r="16433" spans="658:680" x14ac:dyDescent="0.25">
      <c r="YH16433" s="68"/>
      <c r="YI16433" s="68"/>
      <c r="YJ16433" s="68"/>
      <c r="YK16433" s="68"/>
      <c r="YL16433" s="68"/>
      <c r="YM16433" s="68"/>
      <c r="YN16433" s="68"/>
      <c r="YO16433" s="68"/>
      <c r="YP16433" s="68"/>
      <c r="YQ16433" s="68"/>
      <c r="YR16433" s="68"/>
      <c r="YS16433" s="68"/>
      <c r="YT16433" s="68"/>
      <c r="YU16433" s="68"/>
      <c r="YV16433" s="68"/>
      <c r="YW16433" s="68"/>
      <c r="YX16433" s="68">
        <v>6.7705543342865701E-2</v>
      </c>
      <c r="YY16433" s="68"/>
      <c r="YZ16433" s="68"/>
      <c r="ZA16433" s="68"/>
      <c r="ZB16433" s="68"/>
      <c r="ZC16433" s="68"/>
      <c r="ZD16433" s="68"/>
    </row>
    <row r="16434" spans="658:680" x14ac:dyDescent="0.25">
      <c r="YH16434" s="68"/>
      <c r="YI16434" s="68"/>
      <c r="YJ16434" s="68"/>
      <c r="YK16434" s="68"/>
      <c r="YL16434" s="68"/>
      <c r="YM16434" s="68"/>
      <c r="YN16434" s="68"/>
      <c r="YO16434" s="68"/>
      <c r="YP16434" s="68"/>
      <c r="YQ16434" s="68"/>
      <c r="YR16434" s="68"/>
      <c r="YS16434" s="68"/>
      <c r="YT16434" s="68"/>
      <c r="YU16434" s="68"/>
      <c r="YV16434" s="68"/>
      <c r="YW16434" s="68"/>
      <c r="YX16434" s="68">
        <v>6.7686522831357607E-2</v>
      </c>
      <c r="YY16434" s="68"/>
      <c r="YZ16434" s="68"/>
      <c r="ZA16434" s="68"/>
      <c r="ZB16434" s="68"/>
      <c r="ZC16434" s="68"/>
      <c r="ZD16434" s="68"/>
    </row>
    <row r="16435" spans="658:680" x14ac:dyDescent="0.25">
      <c r="YH16435" s="68"/>
      <c r="YI16435" s="68"/>
      <c r="YJ16435" s="68"/>
      <c r="YK16435" s="68"/>
      <c r="YL16435" s="68"/>
      <c r="YM16435" s="68"/>
      <c r="YN16435" s="68"/>
      <c r="YO16435" s="68"/>
      <c r="YP16435" s="68"/>
      <c r="YQ16435" s="68"/>
      <c r="YR16435" s="68"/>
      <c r="YS16435" s="68"/>
      <c r="YT16435" s="68"/>
      <c r="YU16435" s="68"/>
      <c r="YV16435" s="68"/>
      <c r="YW16435" s="68"/>
      <c r="YX16435" s="68">
        <v>6.7686522831357607E-2</v>
      </c>
      <c r="YY16435" s="68"/>
      <c r="YZ16435" s="68"/>
      <c r="ZA16435" s="68"/>
      <c r="ZB16435" s="68"/>
      <c r="ZC16435" s="68"/>
      <c r="ZD16435" s="68"/>
    </row>
    <row r="16436" spans="658:680" x14ac:dyDescent="0.25">
      <c r="YH16436" s="68"/>
      <c r="YI16436" s="68"/>
      <c r="YJ16436" s="68"/>
      <c r="YK16436" s="68"/>
      <c r="YL16436" s="68"/>
      <c r="YM16436" s="68"/>
      <c r="YN16436" s="68"/>
      <c r="YO16436" s="68"/>
      <c r="YP16436" s="68"/>
      <c r="YQ16436" s="68"/>
      <c r="YR16436" s="68"/>
      <c r="YS16436" s="68"/>
      <c r="YT16436" s="68"/>
      <c r="YU16436" s="68"/>
      <c r="YV16436" s="68"/>
      <c r="YW16436" s="68"/>
      <c r="YX16436" s="68">
        <v>6.7658424214998403E-2</v>
      </c>
      <c r="YY16436" s="68"/>
      <c r="YZ16436" s="68"/>
      <c r="ZA16436" s="68"/>
      <c r="ZB16436" s="68"/>
      <c r="ZC16436" s="68"/>
      <c r="ZD16436" s="68"/>
    </row>
    <row r="16437" spans="658:680" x14ac:dyDescent="0.25">
      <c r="YH16437" s="68"/>
      <c r="YI16437" s="68"/>
      <c r="YJ16437" s="68"/>
      <c r="YK16437" s="68"/>
      <c r="YL16437" s="68"/>
      <c r="YM16437" s="68"/>
      <c r="YN16437" s="68"/>
      <c r="YO16437" s="68"/>
      <c r="YP16437" s="68"/>
      <c r="YQ16437" s="68"/>
      <c r="YR16437" s="68"/>
      <c r="YS16437" s="68"/>
      <c r="YT16437" s="68"/>
      <c r="YU16437" s="68"/>
      <c r="YV16437" s="68"/>
      <c r="YW16437" s="68"/>
      <c r="YX16437" s="68">
        <v>6.7647968593185406E-2</v>
      </c>
      <c r="YY16437" s="68"/>
      <c r="YZ16437" s="68"/>
      <c r="ZA16437" s="68"/>
      <c r="ZB16437" s="68"/>
      <c r="ZC16437" s="68"/>
      <c r="ZD16437" s="68"/>
    </row>
    <row r="16438" spans="658:680" x14ac:dyDescent="0.25">
      <c r="YH16438" s="68"/>
      <c r="YI16438" s="68"/>
      <c r="YJ16438" s="68"/>
      <c r="YK16438" s="68"/>
      <c r="YL16438" s="68"/>
      <c r="YM16438" s="68"/>
      <c r="YN16438" s="68"/>
      <c r="YO16438" s="68"/>
      <c r="YP16438" s="68"/>
      <c r="YQ16438" s="68"/>
      <c r="YR16438" s="68"/>
      <c r="YS16438" s="68"/>
      <c r="YT16438" s="68"/>
      <c r="YU16438" s="68"/>
      <c r="YV16438" s="68"/>
      <c r="YW16438" s="68"/>
      <c r="YX16438" s="68">
        <v>6.7637989706072696E-2</v>
      </c>
      <c r="YY16438" s="68"/>
      <c r="YZ16438" s="68"/>
      <c r="ZA16438" s="68"/>
      <c r="ZB16438" s="68"/>
      <c r="ZC16438" s="68"/>
      <c r="ZD16438" s="68"/>
    </row>
    <row r="16439" spans="658:680" x14ac:dyDescent="0.25">
      <c r="YH16439" s="68"/>
      <c r="YI16439" s="68"/>
      <c r="YJ16439" s="68"/>
      <c r="YK16439" s="68"/>
      <c r="YL16439" s="68"/>
      <c r="YM16439" s="68"/>
      <c r="YN16439" s="68"/>
      <c r="YO16439" s="68"/>
      <c r="YP16439" s="68"/>
      <c r="YQ16439" s="68"/>
      <c r="YR16439" s="68"/>
      <c r="YS16439" s="68"/>
      <c r="YT16439" s="68"/>
      <c r="YU16439" s="68"/>
      <c r="YV16439" s="68"/>
      <c r="YW16439" s="68"/>
      <c r="YX16439" s="68">
        <v>6.7630079447603297E-2</v>
      </c>
      <c r="YY16439" s="68"/>
      <c r="YZ16439" s="68"/>
      <c r="ZA16439" s="68"/>
      <c r="ZB16439" s="68"/>
      <c r="ZC16439" s="68"/>
      <c r="ZD16439" s="68"/>
    </row>
    <row r="16440" spans="658:680" x14ac:dyDescent="0.25">
      <c r="YH16440" s="68"/>
      <c r="YI16440" s="68"/>
      <c r="YJ16440" s="68"/>
      <c r="YK16440" s="68"/>
      <c r="YL16440" s="68"/>
      <c r="YM16440" s="68"/>
      <c r="YN16440" s="68"/>
      <c r="YO16440" s="68"/>
      <c r="YP16440" s="68"/>
      <c r="YQ16440" s="68"/>
      <c r="YR16440" s="68"/>
      <c r="YS16440" s="68"/>
      <c r="YT16440" s="68"/>
      <c r="YU16440" s="68"/>
      <c r="YV16440" s="68"/>
      <c r="YW16440" s="68"/>
      <c r="YX16440" s="68">
        <v>6.7597732617972403E-2</v>
      </c>
      <c r="YY16440" s="68"/>
      <c r="YZ16440" s="68"/>
      <c r="ZA16440" s="68"/>
      <c r="ZB16440" s="68"/>
      <c r="ZC16440" s="68"/>
      <c r="ZD16440" s="68"/>
    </row>
    <row r="16441" spans="658:680" x14ac:dyDescent="0.25">
      <c r="YH16441" s="68"/>
      <c r="YI16441" s="68"/>
      <c r="YJ16441" s="68"/>
      <c r="YK16441" s="68"/>
      <c r="YL16441" s="68"/>
      <c r="YM16441" s="68"/>
      <c r="YN16441" s="68"/>
      <c r="YO16441" s="68"/>
      <c r="YP16441" s="68"/>
      <c r="YQ16441" s="68"/>
      <c r="YR16441" s="68"/>
      <c r="YS16441" s="68"/>
      <c r="YT16441" s="68"/>
      <c r="YU16441" s="68"/>
      <c r="YV16441" s="68"/>
      <c r="YW16441" s="68"/>
      <c r="YX16441" s="68">
        <v>6.7568736178637498E-2</v>
      </c>
      <c r="YY16441" s="68"/>
      <c r="YZ16441" s="68"/>
      <c r="ZA16441" s="68"/>
      <c r="ZB16441" s="68"/>
      <c r="ZC16441" s="68"/>
      <c r="ZD16441" s="68"/>
    </row>
    <row r="16442" spans="658:680" x14ac:dyDescent="0.25">
      <c r="YH16442" s="68"/>
      <c r="YI16442" s="68"/>
      <c r="YJ16442" s="68"/>
      <c r="YK16442" s="68"/>
      <c r="YL16442" s="68"/>
      <c r="YM16442" s="68"/>
      <c r="YN16442" s="68"/>
      <c r="YO16442" s="68"/>
      <c r="YP16442" s="68"/>
      <c r="YQ16442" s="68"/>
      <c r="YR16442" s="68"/>
      <c r="YS16442" s="68"/>
      <c r="YT16442" s="68"/>
      <c r="YU16442" s="68"/>
      <c r="YV16442" s="68"/>
      <c r="YW16442" s="68"/>
      <c r="YX16442" s="68">
        <v>6.7563363531487897E-2</v>
      </c>
      <c r="YY16442" s="68"/>
      <c r="YZ16442" s="68"/>
      <c r="ZA16442" s="68"/>
      <c r="ZB16442" s="68"/>
      <c r="ZC16442" s="68"/>
      <c r="ZD16442" s="68"/>
    </row>
    <row r="16443" spans="658:680" x14ac:dyDescent="0.25">
      <c r="YH16443" s="68"/>
      <c r="YI16443" s="68"/>
      <c r="YJ16443" s="68"/>
      <c r="YK16443" s="68"/>
      <c r="YL16443" s="68"/>
      <c r="YM16443" s="68"/>
      <c r="YN16443" s="68"/>
      <c r="YO16443" s="68"/>
      <c r="YP16443" s="68"/>
      <c r="YQ16443" s="68"/>
      <c r="YR16443" s="68"/>
      <c r="YS16443" s="68"/>
      <c r="YT16443" s="68"/>
      <c r="YU16443" s="68"/>
      <c r="YV16443" s="68"/>
      <c r="YW16443" s="68"/>
      <c r="YX16443" s="68">
        <v>6.7561681578958893E-2</v>
      </c>
      <c r="YY16443" s="68"/>
      <c r="YZ16443" s="68"/>
      <c r="ZA16443" s="68"/>
      <c r="ZB16443" s="68"/>
      <c r="ZC16443" s="68"/>
      <c r="ZD16443" s="68"/>
    </row>
    <row r="16444" spans="658:680" x14ac:dyDescent="0.25">
      <c r="YH16444" s="68"/>
      <c r="YI16444" s="68"/>
      <c r="YJ16444" s="68"/>
      <c r="YK16444" s="68"/>
      <c r="YL16444" s="68"/>
      <c r="YM16444" s="68"/>
      <c r="YN16444" s="68"/>
      <c r="YO16444" s="68"/>
      <c r="YP16444" s="68"/>
      <c r="YQ16444" s="68"/>
      <c r="YR16444" s="68"/>
      <c r="YS16444" s="68"/>
      <c r="YT16444" s="68"/>
      <c r="YU16444" s="68"/>
      <c r="YV16444" s="68"/>
      <c r="YW16444" s="68"/>
      <c r="YX16444" s="68">
        <v>6.7558407444871904E-2</v>
      </c>
      <c r="YY16444" s="68"/>
      <c r="YZ16444" s="68"/>
      <c r="ZA16444" s="68"/>
      <c r="ZB16444" s="68"/>
      <c r="ZC16444" s="68"/>
      <c r="ZD16444" s="68"/>
    </row>
    <row r="16445" spans="658:680" x14ac:dyDescent="0.25">
      <c r="YH16445" s="68"/>
      <c r="YI16445" s="68"/>
      <c r="YJ16445" s="68"/>
      <c r="YK16445" s="68"/>
      <c r="YL16445" s="68"/>
      <c r="YM16445" s="68"/>
      <c r="YN16445" s="68"/>
      <c r="YO16445" s="68"/>
      <c r="YP16445" s="68"/>
      <c r="YQ16445" s="68"/>
      <c r="YR16445" s="68"/>
      <c r="YS16445" s="68"/>
      <c r="YT16445" s="68"/>
      <c r="YU16445" s="68"/>
      <c r="YV16445" s="68"/>
      <c r="YW16445" s="68"/>
      <c r="YX16445" s="68">
        <v>6.7535596773003498E-2</v>
      </c>
      <c r="YY16445" s="68"/>
      <c r="YZ16445" s="68"/>
      <c r="ZA16445" s="68"/>
      <c r="ZB16445" s="68"/>
      <c r="ZC16445" s="68"/>
      <c r="ZD16445" s="68"/>
    </row>
    <row r="16446" spans="658:680" x14ac:dyDescent="0.25">
      <c r="YH16446" s="68"/>
      <c r="YI16446" s="68"/>
      <c r="YJ16446" s="68"/>
      <c r="YK16446" s="68"/>
      <c r="YL16446" s="68"/>
      <c r="YM16446" s="68"/>
      <c r="YN16446" s="68"/>
      <c r="YO16446" s="68"/>
      <c r="YP16446" s="68"/>
      <c r="YQ16446" s="68"/>
      <c r="YR16446" s="68"/>
      <c r="YS16446" s="68"/>
      <c r="YT16446" s="68"/>
      <c r="YU16446" s="68"/>
      <c r="YV16446" s="68"/>
      <c r="YW16446" s="68"/>
      <c r="YX16446" s="68">
        <v>6.7535596773003498E-2</v>
      </c>
      <c r="YY16446" s="68"/>
      <c r="YZ16446" s="68"/>
      <c r="ZA16446" s="68"/>
      <c r="ZB16446" s="68"/>
      <c r="ZC16446" s="68"/>
      <c r="ZD16446" s="68"/>
    </row>
    <row r="16447" spans="658:680" x14ac:dyDescent="0.25">
      <c r="YH16447" s="68"/>
      <c r="YI16447" s="68"/>
      <c r="YJ16447" s="68"/>
      <c r="YK16447" s="68"/>
      <c r="YL16447" s="68"/>
      <c r="YM16447" s="68"/>
      <c r="YN16447" s="68"/>
      <c r="YO16447" s="68"/>
      <c r="YP16447" s="68"/>
      <c r="YQ16447" s="68"/>
      <c r="YR16447" s="68"/>
      <c r="YS16447" s="68"/>
      <c r="YT16447" s="68"/>
      <c r="YU16447" s="68"/>
      <c r="YV16447" s="68"/>
      <c r="YW16447" s="68"/>
      <c r="YX16447" s="68">
        <v>6.74993066648817E-2</v>
      </c>
      <c r="YY16447" s="68"/>
      <c r="YZ16447" s="68"/>
      <c r="ZA16447" s="68"/>
      <c r="ZB16447" s="68"/>
      <c r="ZC16447" s="68"/>
      <c r="ZD16447" s="68"/>
    </row>
    <row r="16448" spans="658:680" x14ac:dyDescent="0.25">
      <c r="YH16448" s="68"/>
      <c r="YI16448" s="68"/>
      <c r="YJ16448" s="68"/>
      <c r="YK16448" s="68"/>
      <c r="YL16448" s="68"/>
      <c r="YM16448" s="68"/>
      <c r="YN16448" s="68"/>
      <c r="YO16448" s="68"/>
      <c r="YP16448" s="68"/>
      <c r="YQ16448" s="68"/>
      <c r="YR16448" s="68"/>
      <c r="YS16448" s="68"/>
      <c r="YT16448" s="68"/>
      <c r="YU16448" s="68"/>
      <c r="YV16448" s="68"/>
      <c r="YW16448" s="68"/>
      <c r="YX16448" s="68">
        <v>6.74993066648817E-2</v>
      </c>
      <c r="YY16448" s="68"/>
      <c r="YZ16448" s="68"/>
      <c r="ZA16448" s="68"/>
      <c r="ZB16448" s="68"/>
      <c r="ZC16448" s="68"/>
      <c r="ZD16448" s="68"/>
    </row>
    <row r="16449" spans="658:680" x14ac:dyDescent="0.25">
      <c r="YH16449" s="68"/>
      <c r="YI16449" s="68"/>
      <c r="YJ16449" s="68"/>
      <c r="YK16449" s="68"/>
      <c r="YL16449" s="68"/>
      <c r="YM16449" s="68"/>
      <c r="YN16449" s="68"/>
      <c r="YO16449" s="68"/>
      <c r="YP16449" s="68"/>
      <c r="YQ16449" s="68"/>
      <c r="YR16449" s="68"/>
      <c r="YS16449" s="68"/>
      <c r="YT16449" s="68"/>
      <c r="YU16449" s="68"/>
      <c r="YV16449" s="68"/>
      <c r="YW16449" s="68"/>
      <c r="YX16449" s="68">
        <v>6.7485518008114004E-2</v>
      </c>
      <c r="YY16449" s="68"/>
      <c r="YZ16449" s="68"/>
      <c r="ZA16449" s="68"/>
      <c r="ZB16449" s="68"/>
      <c r="ZC16449" s="68"/>
      <c r="ZD16449" s="68"/>
    </row>
    <row r="16450" spans="658:680" x14ac:dyDescent="0.25">
      <c r="YH16450" s="68"/>
      <c r="YI16450" s="68"/>
      <c r="YJ16450" s="68"/>
      <c r="YK16450" s="68"/>
      <c r="YL16450" s="68"/>
      <c r="YM16450" s="68"/>
      <c r="YN16450" s="68"/>
      <c r="YO16450" s="68"/>
      <c r="YP16450" s="68"/>
      <c r="YQ16450" s="68"/>
      <c r="YR16450" s="68"/>
      <c r="YS16450" s="68"/>
      <c r="YT16450" s="68"/>
      <c r="YU16450" s="68"/>
      <c r="YV16450" s="68"/>
      <c r="YW16450" s="68"/>
      <c r="YX16450" s="68">
        <v>6.7471670065072598E-2</v>
      </c>
      <c r="YY16450" s="68"/>
      <c r="YZ16450" s="68"/>
      <c r="ZA16450" s="68"/>
      <c r="ZB16450" s="68"/>
      <c r="ZC16450" s="68"/>
      <c r="ZD16450" s="68"/>
    </row>
    <row r="16451" spans="658:680" x14ac:dyDescent="0.25">
      <c r="YH16451" s="68"/>
      <c r="YI16451" s="68"/>
      <c r="YJ16451" s="68"/>
      <c r="YK16451" s="68"/>
      <c r="YL16451" s="68"/>
      <c r="YM16451" s="68"/>
      <c r="YN16451" s="68"/>
      <c r="YO16451" s="68"/>
      <c r="YP16451" s="68"/>
      <c r="YQ16451" s="68"/>
      <c r="YR16451" s="68"/>
      <c r="YS16451" s="68"/>
      <c r="YT16451" s="68"/>
      <c r="YU16451" s="68"/>
      <c r="YV16451" s="68"/>
      <c r="YW16451" s="68"/>
      <c r="YX16451" s="68">
        <v>6.7436368335172497E-2</v>
      </c>
      <c r="YY16451" s="68"/>
      <c r="YZ16451" s="68"/>
      <c r="ZA16451" s="68"/>
      <c r="ZB16451" s="68"/>
      <c r="ZC16451" s="68"/>
      <c r="ZD16451" s="68"/>
    </row>
    <row r="16452" spans="658:680" x14ac:dyDescent="0.25">
      <c r="YH16452" s="68"/>
      <c r="YI16452" s="68"/>
      <c r="YJ16452" s="68"/>
      <c r="YK16452" s="68"/>
      <c r="YL16452" s="68"/>
      <c r="YM16452" s="68"/>
      <c r="YN16452" s="68"/>
      <c r="YO16452" s="68"/>
      <c r="YP16452" s="68"/>
      <c r="YQ16452" s="68"/>
      <c r="YR16452" s="68"/>
      <c r="YS16452" s="68"/>
      <c r="YT16452" s="68"/>
      <c r="YU16452" s="68"/>
      <c r="YV16452" s="68"/>
      <c r="YW16452" s="68"/>
      <c r="YX16452" s="68">
        <v>6.7432388361845202E-2</v>
      </c>
      <c r="YY16452" s="68"/>
      <c r="YZ16452" s="68"/>
      <c r="ZA16452" s="68"/>
      <c r="ZB16452" s="68"/>
      <c r="ZC16452" s="68"/>
      <c r="ZD16452" s="68"/>
    </row>
    <row r="16453" spans="658:680" x14ac:dyDescent="0.25">
      <c r="YH16453" s="68"/>
      <c r="YI16453" s="68"/>
      <c r="YJ16453" s="68"/>
      <c r="YK16453" s="68"/>
      <c r="YL16453" s="68"/>
      <c r="YM16453" s="68"/>
      <c r="YN16453" s="68"/>
      <c r="YO16453" s="68"/>
      <c r="YP16453" s="68"/>
      <c r="YQ16453" s="68"/>
      <c r="YR16453" s="68"/>
      <c r="YS16453" s="68"/>
      <c r="YT16453" s="68"/>
      <c r="YU16453" s="68"/>
      <c r="YV16453" s="68"/>
      <c r="YW16453" s="68"/>
      <c r="YX16453" s="68">
        <v>6.7431946144077701E-2</v>
      </c>
      <c r="YY16453" s="68"/>
      <c r="YZ16453" s="68"/>
      <c r="ZA16453" s="68"/>
      <c r="ZB16453" s="68"/>
      <c r="ZC16453" s="68"/>
      <c r="ZD16453" s="68"/>
    </row>
    <row r="16454" spans="658:680" x14ac:dyDescent="0.25">
      <c r="YH16454" s="68"/>
      <c r="YI16454" s="68"/>
      <c r="YJ16454" s="68"/>
      <c r="YK16454" s="68"/>
      <c r="YL16454" s="68"/>
      <c r="YM16454" s="68"/>
      <c r="YN16454" s="68"/>
      <c r="YO16454" s="68"/>
      <c r="YP16454" s="68"/>
      <c r="YQ16454" s="68"/>
      <c r="YR16454" s="68"/>
      <c r="YS16454" s="68"/>
      <c r="YT16454" s="68"/>
      <c r="YU16454" s="68"/>
      <c r="YV16454" s="68"/>
      <c r="YW16454" s="68"/>
      <c r="YX16454" s="68">
        <v>6.7405536714790798E-2</v>
      </c>
      <c r="YY16454" s="68"/>
      <c r="YZ16454" s="68"/>
      <c r="ZA16454" s="68"/>
      <c r="ZB16454" s="68"/>
      <c r="ZC16454" s="68"/>
      <c r="ZD16454" s="68"/>
    </row>
    <row r="16455" spans="658:680" x14ac:dyDescent="0.25">
      <c r="YH16455" s="68"/>
      <c r="YI16455" s="68"/>
      <c r="YJ16455" s="68"/>
      <c r="YK16455" s="68"/>
      <c r="YL16455" s="68"/>
      <c r="YM16455" s="68"/>
      <c r="YN16455" s="68"/>
      <c r="YO16455" s="68"/>
      <c r="YP16455" s="68"/>
      <c r="YQ16455" s="68"/>
      <c r="YR16455" s="68"/>
      <c r="YS16455" s="68"/>
      <c r="YT16455" s="68"/>
      <c r="YU16455" s="68"/>
      <c r="YV16455" s="68"/>
      <c r="YW16455" s="68"/>
      <c r="YX16455" s="68">
        <v>6.7379953142551297E-2</v>
      </c>
      <c r="YY16455" s="68"/>
      <c r="YZ16455" s="68"/>
      <c r="ZA16455" s="68"/>
      <c r="ZB16455" s="68"/>
      <c r="ZC16455" s="68"/>
      <c r="ZD16455" s="68"/>
    </row>
    <row r="16456" spans="658:680" x14ac:dyDescent="0.25">
      <c r="YH16456" s="68"/>
      <c r="YI16456" s="68"/>
      <c r="YJ16456" s="68"/>
      <c r="YK16456" s="68"/>
      <c r="YL16456" s="68"/>
      <c r="YM16456" s="68"/>
      <c r="YN16456" s="68"/>
      <c r="YO16456" s="68"/>
      <c r="YP16456" s="68"/>
      <c r="YQ16456" s="68"/>
      <c r="YR16456" s="68"/>
      <c r="YS16456" s="68"/>
      <c r="YT16456" s="68"/>
      <c r="YU16456" s="68"/>
      <c r="YV16456" s="68"/>
      <c r="YW16456" s="68"/>
      <c r="YX16456" s="68">
        <v>6.7377593181028206E-2</v>
      </c>
      <c r="YY16456" s="68"/>
      <c r="YZ16456" s="68"/>
      <c r="ZA16456" s="68"/>
      <c r="ZB16456" s="68"/>
      <c r="ZC16456" s="68"/>
      <c r="ZD16456" s="68"/>
    </row>
    <row r="16457" spans="658:680" x14ac:dyDescent="0.25">
      <c r="YH16457" s="68"/>
      <c r="YI16457" s="68"/>
      <c r="YJ16457" s="68"/>
      <c r="YK16457" s="68"/>
      <c r="YL16457" s="68"/>
      <c r="YM16457" s="68"/>
      <c r="YN16457" s="68"/>
      <c r="YO16457" s="68"/>
      <c r="YP16457" s="68"/>
      <c r="YQ16457" s="68"/>
      <c r="YR16457" s="68"/>
      <c r="YS16457" s="68"/>
      <c r="YT16457" s="68"/>
      <c r="YU16457" s="68"/>
      <c r="YV16457" s="68"/>
      <c r="YW16457" s="68"/>
      <c r="YX16457" s="68">
        <v>6.7366866512066206E-2</v>
      </c>
      <c r="YY16457" s="68"/>
      <c r="YZ16457" s="68"/>
      <c r="ZA16457" s="68"/>
      <c r="ZB16457" s="68"/>
      <c r="ZC16457" s="68"/>
      <c r="ZD16457" s="68"/>
    </row>
    <row r="16458" spans="658:680" x14ac:dyDescent="0.25">
      <c r="YH16458" s="68"/>
      <c r="YI16458" s="68"/>
      <c r="YJ16458" s="68"/>
      <c r="YK16458" s="68"/>
      <c r="YL16458" s="68"/>
      <c r="YM16458" s="68"/>
      <c r="YN16458" s="68"/>
      <c r="YO16458" s="68"/>
      <c r="YP16458" s="68"/>
      <c r="YQ16458" s="68"/>
      <c r="YR16458" s="68"/>
      <c r="YS16458" s="68"/>
      <c r="YT16458" s="68"/>
      <c r="YU16458" s="68"/>
      <c r="YV16458" s="68"/>
      <c r="YW16458" s="68"/>
      <c r="YX16458" s="68">
        <v>6.7363993858178206E-2</v>
      </c>
      <c r="YY16458" s="68"/>
      <c r="YZ16458" s="68"/>
      <c r="ZA16458" s="68"/>
      <c r="ZB16458" s="68"/>
      <c r="ZC16458" s="68"/>
      <c r="ZD16458" s="68"/>
    </row>
    <row r="16459" spans="658:680" x14ac:dyDescent="0.25">
      <c r="YH16459" s="68"/>
      <c r="YI16459" s="68"/>
      <c r="YJ16459" s="68"/>
      <c r="YK16459" s="68"/>
      <c r="YL16459" s="68"/>
      <c r="YM16459" s="68"/>
      <c r="YN16459" s="68"/>
      <c r="YO16459" s="68"/>
      <c r="YP16459" s="68"/>
      <c r="YQ16459" s="68"/>
      <c r="YR16459" s="68"/>
      <c r="YS16459" s="68"/>
      <c r="YT16459" s="68"/>
      <c r="YU16459" s="68"/>
      <c r="YV16459" s="68"/>
      <c r="YW16459" s="68"/>
      <c r="YX16459" s="68">
        <v>6.73629895808526E-2</v>
      </c>
      <c r="YY16459" s="68"/>
      <c r="YZ16459" s="68"/>
      <c r="ZA16459" s="68"/>
      <c r="ZB16459" s="68"/>
      <c r="ZC16459" s="68"/>
      <c r="ZD16459" s="68"/>
    </row>
    <row r="16460" spans="658:680" x14ac:dyDescent="0.25">
      <c r="YH16460" s="68"/>
      <c r="YI16460" s="68"/>
      <c r="YJ16460" s="68"/>
      <c r="YK16460" s="68"/>
      <c r="YL16460" s="68"/>
      <c r="YM16460" s="68"/>
      <c r="YN16460" s="68"/>
      <c r="YO16460" s="68"/>
      <c r="YP16460" s="68"/>
      <c r="YQ16460" s="68"/>
      <c r="YR16460" s="68"/>
      <c r="YS16460" s="68"/>
      <c r="YT16460" s="68"/>
      <c r="YU16460" s="68"/>
      <c r="YV16460" s="68"/>
      <c r="YW16460" s="68"/>
      <c r="YX16460" s="68">
        <v>6.73629895808526E-2</v>
      </c>
      <c r="YY16460" s="68"/>
      <c r="YZ16460" s="68"/>
      <c r="ZA16460" s="68"/>
      <c r="ZB16460" s="68"/>
      <c r="ZC16460" s="68"/>
      <c r="ZD16460" s="68"/>
    </row>
    <row r="16461" spans="658:680" x14ac:dyDescent="0.25">
      <c r="YH16461" s="68"/>
      <c r="YI16461" s="68"/>
      <c r="YJ16461" s="68"/>
      <c r="YK16461" s="68"/>
      <c r="YL16461" s="68"/>
      <c r="YM16461" s="68"/>
      <c r="YN16461" s="68"/>
      <c r="YO16461" s="68"/>
      <c r="YP16461" s="68"/>
      <c r="YQ16461" s="68"/>
      <c r="YR16461" s="68"/>
      <c r="YS16461" s="68"/>
      <c r="YT16461" s="68"/>
      <c r="YU16461" s="68"/>
      <c r="YV16461" s="68"/>
      <c r="YW16461" s="68"/>
      <c r="YX16461" s="68">
        <v>6.7336422368764207E-2</v>
      </c>
      <c r="YY16461" s="68"/>
      <c r="YZ16461" s="68"/>
      <c r="ZA16461" s="68"/>
      <c r="ZB16461" s="68"/>
      <c r="ZC16461" s="68"/>
      <c r="ZD16461" s="68"/>
    </row>
    <row r="16462" spans="658:680" x14ac:dyDescent="0.25">
      <c r="YH16462" s="68"/>
      <c r="YI16462" s="68"/>
      <c r="YJ16462" s="68"/>
      <c r="YK16462" s="68"/>
      <c r="YL16462" s="68"/>
      <c r="YM16462" s="68"/>
      <c r="YN16462" s="68"/>
      <c r="YO16462" s="68"/>
      <c r="YP16462" s="68"/>
      <c r="YQ16462" s="68"/>
      <c r="YR16462" s="68"/>
      <c r="YS16462" s="68"/>
      <c r="YT16462" s="68"/>
      <c r="YU16462" s="68"/>
      <c r="YV16462" s="68"/>
      <c r="YW16462" s="68"/>
      <c r="YX16462" s="68">
        <v>6.7336422368764207E-2</v>
      </c>
      <c r="YY16462" s="68"/>
      <c r="YZ16462" s="68"/>
      <c r="ZA16462" s="68"/>
      <c r="ZB16462" s="68"/>
      <c r="ZC16462" s="68"/>
      <c r="ZD16462" s="68"/>
    </row>
    <row r="16463" spans="658:680" x14ac:dyDescent="0.25">
      <c r="YH16463" s="68"/>
      <c r="YI16463" s="68"/>
      <c r="YJ16463" s="68"/>
      <c r="YK16463" s="68"/>
      <c r="YL16463" s="68"/>
      <c r="YM16463" s="68"/>
      <c r="YN16463" s="68"/>
      <c r="YO16463" s="68"/>
      <c r="YP16463" s="68"/>
      <c r="YQ16463" s="68"/>
      <c r="YR16463" s="68"/>
      <c r="YS16463" s="68"/>
      <c r="YT16463" s="68"/>
      <c r="YU16463" s="68"/>
      <c r="YV16463" s="68"/>
      <c r="YW16463" s="68"/>
      <c r="YX16463" s="68">
        <v>6.7334536360072902E-2</v>
      </c>
      <c r="YY16463" s="68"/>
      <c r="YZ16463" s="68"/>
      <c r="ZA16463" s="68"/>
      <c r="ZB16463" s="68"/>
      <c r="ZC16463" s="68"/>
      <c r="ZD16463" s="68"/>
    </row>
    <row r="16464" spans="658:680" x14ac:dyDescent="0.25">
      <c r="YH16464" s="68"/>
      <c r="YI16464" s="68"/>
      <c r="YJ16464" s="68"/>
      <c r="YK16464" s="68"/>
      <c r="YL16464" s="68"/>
      <c r="YM16464" s="68"/>
      <c r="YN16464" s="68"/>
      <c r="YO16464" s="68"/>
      <c r="YP16464" s="68"/>
      <c r="YQ16464" s="68"/>
      <c r="YR16464" s="68"/>
      <c r="YS16464" s="68"/>
      <c r="YT16464" s="68"/>
      <c r="YU16464" s="68"/>
      <c r="YV16464" s="68"/>
      <c r="YW16464" s="68"/>
      <c r="YX16464" s="68">
        <v>6.7327278890874795E-2</v>
      </c>
      <c r="YY16464" s="68"/>
      <c r="YZ16464" s="68"/>
      <c r="ZA16464" s="68"/>
      <c r="ZB16464" s="68"/>
      <c r="ZC16464" s="68"/>
      <c r="ZD16464" s="68"/>
    </row>
    <row r="16465" spans="658:680" x14ac:dyDescent="0.25">
      <c r="YH16465" s="68"/>
      <c r="YI16465" s="68"/>
      <c r="YJ16465" s="68"/>
      <c r="YK16465" s="68"/>
      <c r="YL16465" s="68"/>
      <c r="YM16465" s="68"/>
      <c r="YN16465" s="68"/>
      <c r="YO16465" s="68"/>
      <c r="YP16465" s="68"/>
      <c r="YQ16465" s="68"/>
      <c r="YR16465" s="68"/>
      <c r="YS16465" s="68"/>
      <c r="YT16465" s="68"/>
      <c r="YU16465" s="68"/>
      <c r="YV16465" s="68"/>
      <c r="YW16465" s="68"/>
      <c r="YX16465" s="68">
        <v>6.7317161493866795E-2</v>
      </c>
      <c r="YY16465" s="68"/>
      <c r="YZ16465" s="68"/>
      <c r="ZA16465" s="68"/>
      <c r="ZB16465" s="68"/>
      <c r="ZC16465" s="68"/>
      <c r="ZD16465" s="68"/>
    </row>
    <row r="16466" spans="658:680" x14ac:dyDescent="0.25">
      <c r="YH16466" s="68"/>
      <c r="YI16466" s="68"/>
      <c r="YJ16466" s="68"/>
      <c r="YK16466" s="68"/>
      <c r="YL16466" s="68"/>
      <c r="YM16466" s="68"/>
      <c r="YN16466" s="68"/>
      <c r="YO16466" s="68"/>
      <c r="YP16466" s="68"/>
      <c r="YQ16466" s="68"/>
      <c r="YR16466" s="68"/>
      <c r="YS16466" s="68"/>
      <c r="YT16466" s="68"/>
      <c r="YU16466" s="68"/>
      <c r="YV16466" s="68"/>
      <c r="YW16466" s="68"/>
      <c r="YX16466" s="68">
        <v>6.7305339645178902E-2</v>
      </c>
      <c r="YY16466" s="68"/>
      <c r="YZ16466" s="68"/>
      <c r="ZA16466" s="68"/>
      <c r="ZB16466" s="68"/>
      <c r="ZC16466" s="68"/>
      <c r="ZD16466" s="68"/>
    </row>
    <row r="16467" spans="658:680" x14ac:dyDescent="0.25">
      <c r="YH16467" s="68"/>
      <c r="YI16467" s="68"/>
      <c r="YJ16467" s="68"/>
      <c r="YK16467" s="68"/>
      <c r="YL16467" s="68"/>
      <c r="YM16467" s="68"/>
      <c r="YN16467" s="68"/>
      <c r="YO16467" s="68"/>
      <c r="YP16467" s="68"/>
      <c r="YQ16467" s="68"/>
      <c r="YR16467" s="68"/>
      <c r="YS16467" s="68"/>
      <c r="YT16467" s="68"/>
      <c r="YU16467" s="68"/>
      <c r="YV16467" s="68"/>
      <c r="YW16467" s="68"/>
      <c r="YX16467" s="68">
        <v>6.7304138596157095E-2</v>
      </c>
      <c r="YY16467" s="68"/>
      <c r="YZ16467" s="68"/>
      <c r="ZA16467" s="68"/>
      <c r="ZB16467" s="68"/>
      <c r="ZC16467" s="68"/>
      <c r="ZD16467" s="68"/>
    </row>
    <row r="16468" spans="658:680" x14ac:dyDescent="0.25">
      <c r="YH16468" s="68"/>
      <c r="YI16468" s="68"/>
      <c r="YJ16468" s="68"/>
      <c r="YK16468" s="68"/>
      <c r="YL16468" s="68"/>
      <c r="YM16468" s="68"/>
      <c r="YN16468" s="68"/>
      <c r="YO16468" s="68"/>
      <c r="YP16468" s="68"/>
      <c r="YQ16468" s="68"/>
      <c r="YR16468" s="68"/>
      <c r="YS16468" s="68"/>
      <c r="YT16468" s="68"/>
      <c r="YU16468" s="68"/>
      <c r="YV16468" s="68"/>
      <c r="YW16468" s="68"/>
      <c r="YX16468" s="68">
        <v>6.7283611508257707E-2</v>
      </c>
      <c r="YY16468" s="68"/>
      <c r="YZ16468" s="68"/>
      <c r="ZA16468" s="68"/>
      <c r="ZB16468" s="68"/>
      <c r="ZC16468" s="68"/>
      <c r="ZD16468" s="68"/>
    </row>
    <row r="16469" spans="658:680" x14ac:dyDescent="0.25">
      <c r="YH16469" s="68"/>
      <c r="YI16469" s="68"/>
      <c r="YJ16469" s="68"/>
      <c r="YK16469" s="68"/>
      <c r="YL16469" s="68"/>
      <c r="YM16469" s="68"/>
      <c r="YN16469" s="68"/>
      <c r="YO16469" s="68"/>
      <c r="YP16469" s="68"/>
      <c r="YQ16469" s="68"/>
      <c r="YR16469" s="68"/>
      <c r="YS16469" s="68"/>
      <c r="YT16469" s="68"/>
      <c r="YU16469" s="68"/>
      <c r="YV16469" s="68"/>
      <c r="YW16469" s="68"/>
      <c r="YX16469" s="68">
        <v>6.7259245871728102E-2</v>
      </c>
      <c r="YY16469" s="68"/>
      <c r="YZ16469" s="68"/>
      <c r="ZA16469" s="68"/>
      <c r="ZB16469" s="68"/>
      <c r="ZC16469" s="68"/>
      <c r="ZD16469" s="68"/>
    </row>
    <row r="16470" spans="658:680" x14ac:dyDescent="0.25">
      <c r="YH16470" s="68"/>
      <c r="YI16470" s="68"/>
      <c r="YJ16470" s="68"/>
      <c r="YK16470" s="68"/>
      <c r="YL16470" s="68"/>
      <c r="YM16470" s="68"/>
      <c r="YN16470" s="68"/>
      <c r="YO16470" s="68"/>
      <c r="YP16470" s="68"/>
      <c r="YQ16470" s="68"/>
      <c r="YR16470" s="68"/>
      <c r="YS16470" s="68"/>
      <c r="YT16470" s="68"/>
      <c r="YU16470" s="68"/>
      <c r="YV16470" s="68"/>
      <c r="YW16470" s="68"/>
      <c r="YX16470" s="68">
        <v>6.7210171261413001E-2</v>
      </c>
      <c r="YY16470" s="68"/>
      <c r="YZ16470" s="68"/>
      <c r="ZA16470" s="68"/>
      <c r="ZB16470" s="68"/>
      <c r="ZC16470" s="68"/>
      <c r="ZD16470" s="68"/>
    </row>
    <row r="16471" spans="658:680" x14ac:dyDescent="0.25">
      <c r="YH16471" s="68"/>
      <c r="YI16471" s="68"/>
      <c r="YJ16471" s="68"/>
      <c r="YK16471" s="68"/>
      <c r="YL16471" s="68"/>
      <c r="YM16471" s="68"/>
      <c r="YN16471" s="68"/>
      <c r="YO16471" s="68"/>
      <c r="YP16471" s="68"/>
      <c r="YQ16471" s="68"/>
      <c r="YR16471" s="68"/>
      <c r="YS16471" s="68"/>
      <c r="YT16471" s="68"/>
      <c r="YU16471" s="68"/>
      <c r="YV16471" s="68"/>
      <c r="YW16471" s="68"/>
      <c r="YX16471" s="68">
        <v>6.7203985532655094E-2</v>
      </c>
      <c r="YY16471" s="68"/>
      <c r="YZ16471" s="68"/>
      <c r="ZA16471" s="68"/>
      <c r="ZB16471" s="68"/>
      <c r="ZC16471" s="68"/>
      <c r="ZD16471" s="68"/>
    </row>
    <row r="16472" spans="658:680" x14ac:dyDescent="0.25">
      <c r="YH16472" s="68"/>
      <c r="YI16472" s="68"/>
      <c r="YJ16472" s="68"/>
      <c r="YK16472" s="68"/>
      <c r="YL16472" s="68"/>
      <c r="YM16472" s="68"/>
      <c r="YN16472" s="68"/>
      <c r="YO16472" s="68"/>
      <c r="YP16472" s="68"/>
      <c r="YQ16472" s="68"/>
      <c r="YR16472" s="68"/>
      <c r="YS16472" s="68"/>
      <c r="YT16472" s="68"/>
      <c r="YU16472" s="68"/>
      <c r="YV16472" s="68"/>
      <c r="YW16472" s="68"/>
      <c r="YX16472" s="68">
        <v>6.72035976700011E-2</v>
      </c>
      <c r="YY16472" s="68"/>
      <c r="YZ16472" s="68"/>
      <c r="ZA16472" s="68"/>
      <c r="ZB16472" s="68"/>
      <c r="ZC16472" s="68"/>
      <c r="ZD16472" s="68"/>
    </row>
    <row r="16473" spans="658:680" x14ac:dyDescent="0.25">
      <c r="YH16473" s="68"/>
      <c r="YI16473" s="68"/>
      <c r="YJ16473" s="68"/>
      <c r="YK16473" s="68"/>
      <c r="YL16473" s="68"/>
      <c r="YM16473" s="68"/>
      <c r="YN16473" s="68"/>
      <c r="YO16473" s="68"/>
      <c r="YP16473" s="68"/>
      <c r="YQ16473" s="68"/>
      <c r="YR16473" s="68"/>
      <c r="YS16473" s="68"/>
      <c r="YT16473" s="68"/>
      <c r="YU16473" s="68"/>
      <c r="YV16473" s="68"/>
      <c r="YW16473" s="68"/>
      <c r="YX16473" s="68">
        <v>6.7189529728311895E-2</v>
      </c>
      <c r="YY16473" s="68"/>
      <c r="YZ16473" s="68"/>
      <c r="ZA16473" s="68"/>
      <c r="ZB16473" s="68"/>
      <c r="ZC16473" s="68"/>
      <c r="ZD16473" s="68"/>
    </row>
    <row r="16474" spans="658:680" x14ac:dyDescent="0.25">
      <c r="YH16474" s="68"/>
      <c r="YI16474" s="68"/>
      <c r="YJ16474" s="68"/>
      <c r="YK16474" s="68"/>
      <c r="YL16474" s="68"/>
      <c r="YM16474" s="68"/>
      <c r="YN16474" s="68"/>
      <c r="YO16474" s="68"/>
      <c r="YP16474" s="68"/>
      <c r="YQ16474" s="68"/>
      <c r="YR16474" s="68"/>
      <c r="YS16474" s="68"/>
      <c r="YT16474" s="68"/>
      <c r="YU16474" s="68"/>
      <c r="YV16474" s="68"/>
      <c r="YW16474" s="68"/>
      <c r="YX16474" s="68">
        <v>6.7183250453171098E-2</v>
      </c>
      <c r="YY16474" s="68"/>
      <c r="YZ16474" s="68"/>
      <c r="ZA16474" s="68"/>
      <c r="ZB16474" s="68"/>
      <c r="ZC16474" s="68"/>
      <c r="ZD16474" s="68"/>
    </row>
    <row r="16475" spans="658:680" x14ac:dyDescent="0.25">
      <c r="YH16475" s="68"/>
      <c r="YI16475" s="68"/>
      <c r="YJ16475" s="68"/>
      <c r="YK16475" s="68"/>
      <c r="YL16475" s="68"/>
      <c r="YM16475" s="68"/>
      <c r="YN16475" s="68"/>
      <c r="YO16475" s="68"/>
      <c r="YP16475" s="68"/>
      <c r="YQ16475" s="68"/>
      <c r="YR16475" s="68"/>
      <c r="YS16475" s="68"/>
      <c r="YT16475" s="68"/>
      <c r="YU16475" s="68"/>
      <c r="YV16475" s="68"/>
      <c r="YW16475" s="68"/>
      <c r="YX16475" s="68">
        <v>6.7181033353374595E-2</v>
      </c>
      <c r="YY16475" s="68"/>
      <c r="YZ16475" s="68"/>
      <c r="ZA16475" s="68"/>
      <c r="ZB16475" s="68"/>
      <c r="ZC16475" s="68"/>
      <c r="ZD16475" s="68"/>
    </row>
    <row r="16476" spans="658:680" x14ac:dyDescent="0.25">
      <c r="YH16476" s="68"/>
      <c r="YI16476" s="68"/>
      <c r="YJ16476" s="68"/>
      <c r="YK16476" s="68"/>
      <c r="YL16476" s="68"/>
      <c r="YM16476" s="68"/>
      <c r="YN16476" s="68"/>
      <c r="YO16476" s="68"/>
      <c r="YP16476" s="68"/>
      <c r="YQ16476" s="68"/>
      <c r="YR16476" s="68"/>
      <c r="YS16476" s="68"/>
      <c r="YT16476" s="68"/>
      <c r="YU16476" s="68"/>
      <c r="YV16476" s="68"/>
      <c r="YW16476" s="68"/>
      <c r="YX16476" s="68">
        <v>6.7172342358509898E-2</v>
      </c>
      <c r="YY16476" s="68"/>
      <c r="YZ16476" s="68"/>
      <c r="ZA16476" s="68"/>
      <c r="ZB16476" s="68"/>
      <c r="ZC16476" s="68"/>
      <c r="ZD16476" s="68"/>
    </row>
    <row r="16477" spans="658:680" x14ac:dyDescent="0.25">
      <c r="YH16477" s="68"/>
      <c r="YI16477" s="68"/>
      <c r="YJ16477" s="68"/>
      <c r="YK16477" s="68"/>
      <c r="YL16477" s="68"/>
      <c r="YM16477" s="68"/>
      <c r="YN16477" s="68"/>
      <c r="YO16477" s="68"/>
      <c r="YP16477" s="68"/>
      <c r="YQ16477" s="68"/>
      <c r="YR16477" s="68"/>
      <c r="YS16477" s="68"/>
      <c r="YT16477" s="68"/>
      <c r="YU16477" s="68"/>
      <c r="YV16477" s="68"/>
      <c r="YW16477" s="68"/>
      <c r="YX16477" s="68">
        <v>6.7150235449436907E-2</v>
      </c>
      <c r="YY16477" s="68"/>
      <c r="YZ16477" s="68"/>
      <c r="ZA16477" s="68"/>
      <c r="ZB16477" s="68"/>
      <c r="ZC16477" s="68"/>
      <c r="ZD16477" s="68"/>
    </row>
    <row r="16478" spans="658:680" x14ac:dyDescent="0.25">
      <c r="YH16478" s="68"/>
      <c r="YI16478" s="68"/>
      <c r="YJ16478" s="68"/>
      <c r="YK16478" s="68"/>
      <c r="YL16478" s="68"/>
      <c r="YM16478" s="68"/>
      <c r="YN16478" s="68"/>
      <c r="YO16478" s="68"/>
      <c r="YP16478" s="68"/>
      <c r="YQ16478" s="68"/>
      <c r="YR16478" s="68"/>
      <c r="YS16478" s="68"/>
      <c r="YT16478" s="68"/>
      <c r="YU16478" s="68"/>
      <c r="YV16478" s="68"/>
      <c r="YW16478" s="68"/>
      <c r="YX16478" s="68">
        <v>6.7133331042727201E-2</v>
      </c>
      <c r="YY16478" s="68"/>
      <c r="YZ16478" s="68"/>
      <c r="ZA16478" s="68"/>
      <c r="ZB16478" s="68"/>
      <c r="ZC16478" s="68"/>
      <c r="ZD16478" s="68"/>
    </row>
    <row r="16479" spans="658:680" x14ac:dyDescent="0.25">
      <c r="YH16479" s="68"/>
      <c r="YI16479" s="68"/>
      <c r="YJ16479" s="68"/>
      <c r="YK16479" s="68"/>
      <c r="YL16479" s="68"/>
      <c r="YM16479" s="68"/>
      <c r="YN16479" s="68"/>
      <c r="YO16479" s="68"/>
      <c r="YP16479" s="68"/>
      <c r="YQ16479" s="68"/>
      <c r="YR16479" s="68"/>
      <c r="YS16479" s="68"/>
      <c r="YT16479" s="68"/>
      <c r="YU16479" s="68"/>
      <c r="YV16479" s="68"/>
      <c r="YW16479" s="68"/>
      <c r="YX16479" s="68">
        <v>6.7132398038874094E-2</v>
      </c>
      <c r="YY16479" s="68"/>
      <c r="YZ16479" s="68"/>
      <c r="ZA16479" s="68"/>
      <c r="ZB16479" s="68"/>
      <c r="ZC16479" s="68"/>
      <c r="ZD16479" s="68"/>
    </row>
    <row r="16480" spans="658:680" x14ac:dyDescent="0.25">
      <c r="YH16480" s="68"/>
      <c r="YI16480" s="68"/>
      <c r="YJ16480" s="68"/>
      <c r="YK16480" s="68"/>
      <c r="YL16480" s="68"/>
      <c r="YM16480" s="68"/>
      <c r="YN16480" s="68"/>
      <c r="YO16480" s="68"/>
      <c r="YP16480" s="68"/>
      <c r="YQ16480" s="68"/>
      <c r="YR16480" s="68"/>
      <c r="YS16480" s="68"/>
      <c r="YT16480" s="68"/>
      <c r="YU16480" s="68"/>
      <c r="YV16480" s="68"/>
      <c r="YW16480" s="68"/>
      <c r="YX16480" s="68">
        <v>6.7114476374449797E-2</v>
      </c>
      <c r="YY16480" s="68"/>
      <c r="YZ16480" s="68"/>
      <c r="ZA16480" s="68"/>
      <c r="ZB16480" s="68"/>
      <c r="ZC16480" s="68"/>
      <c r="ZD16480" s="68"/>
    </row>
    <row r="16481" spans="658:680" x14ac:dyDescent="0.25">
      <c r="YH16481" s="68"/>
      <c r="YI16481" s="68"/>
      <c r="YJ16481" s="68"/>
      <c r="YK16481" s="68"/>
      <c r="YL16481" s="68"/>
      <c r="YM16481" s="68"/>
      <c r="YN16481" s="68"/>
      <c r="YO16481" s="68"/>
      <c r="YP16481" s="68"/>
      <c r="YQ16481" s="68"/>
      <c r="YR16481" s="68"/>
      <c r="YS16481" s="68"/>
      <c r="YT16481" s="68"/>
      <c r="YU16481" s="68"/>
      <c r="YV16481" s="68"/>
      <c r="YW16481" s="68"/>
      <c r="YX16481" s="68">
        <v>6.7092539747456603E-2</v>
      </c>
      <c r="YY16481" s="68"/>
      <c r="YZ16481" s="68"/>
      <c r="ZA16481" s="68"/>
      <c r="ZB16481" s="68"/>
      <c r="ZC16481" s="68"/>
      <c r="ZD16481" s="68"/>
    </row>
    <row r="16482" spans="658:680" x14ac:dyDescent="0.25">
      <c r="YH16482" s="68"/>
      <c r="YI16482" s="68"/>
      <c r="YJ16482" s="68"/>
      <c r="YK16482" s="68"/>
      <c r="YL16482" s="68"/>
      <c r="YM16482" s="68"/>
      <c r="YN16482" s="68"/>
      <c r="YO16482" s="68"/>
      <c r="YP16482" s="68"/>
      <c r="YQ16482" s="68"/>
      <c r="YR16482" s="68"/>
      <c r="YS16482" s="68"/>
      <c r="YT16482" s="68"/>
      <c r="YU16482" s="68"/>
      <c r="YV16482" s="68"/>
      <c r="YW16482" s="68"/>
      <c r="YX16482" s="68">
        <v>6.7041993724056698E-2</v>
      </c>
      <c r="YY16482" s="68"/>
      <c r="YZ16482" s="68"/>
      <c r="ZA16482" s="68"/>
      <c r="ZB16482" s="68"/>
      <c r="ZC16482" s="68"/>
      <c r="ZD16482" s="68"/>
    </row>
    <row r="16483" spans="658:680" x14ac:dyDescent="0.25">
      <c r="YH16483" s="68"/>
      <c r="YI16483" s="68"/>
      <c r="YJ16483" s="68"/>
      <c r="YK16483" s="68"/>
      <c r="YL16483" s="68"/>
      <c r="YM16483" s="68"/>
      <c r="YN16483" s="68"/>
      <c r="YO16483" s="68"/>
      <c r="YP16483" s="68"/>
      <c r="YQ16483" s="68"/>
      <c r="YR16483" s="68"/>
      <c r="YS16483" s="68"/>
      <c r="YT16483" s="68"/>
      <c r="YU16483" s="68"/>
      <c r="YV16483" s="68"/>
      <c r="YW16483" s="68"/>
      <c r="YX16483" s="68">
        <v>6.7041993724056698E-2</v>
      </c>
      <c r="YY16483" s="68"/>
      <c r="YZ16483" s="68"/>
      <c r="ZA16483" s="68"/>
      <c r="ZB16483" s="68"/>
      <c r="ZC16483" s="68"/>
      <c r="ZD16483" s="68"/>
    </row>
    <row r="16484" spans="658:680" x14ac:dyDescent="0.25">
      <c r="YH16484" s="68"/>
      <c r="YI16484" s="68"/>
      <c r="YJ16484" s="68"/>
      <c r="YK16484" s="68"/>
      <c r="YL16484" s="68"/>
      <c r="YM16484" s="68"/>
      <c r="YN16484" s="68"/>
      <c r="YO16484" s="68"/>
      <c r="YP16484" s="68"/>
      <c r="YQ16484" s="68"/>
      <c r="YR16484" s="68"/>
      <c r="YS16484" s="68"/>
      <c r="YT16484" s="68"/>
      <c r="YU16484" s="68"/>
      <c r="YV16484" s="68"/>
      <c r="YW16484" s="68"/>
      <c r="YX16484" s="68">
        <v>6.7034315062301397E-2</v>
      </c>
      <c r="YY16484" s="68"/>
      <c r="YZ16484" s="68"/>
      <c r="ZA16484" s="68"/>
      <c r="ZB16484" s="68"/>
      <c r="ZC16484" s="68"/>
      <c r="ZD16484" s="68"/>
    </row>
    <row r="16485" spans="658:680" x14ac:dyDescent="0.25">
      <c r="YH16485" s="68"/>
      <c r="YI16485" s="68"/>
      <c r="YJ16485" s="68"/>
      <c r="YK16485" s="68"/>
      <c r="YL16485" s="68"/>
      <c r="YM16485" s="68"/>
      <c r="YN16485" s="68"/>
      <c r="YO16485" s="68"/>
      <c r="YP16485" s="68"/>
      <c r="YQ16485" s="68"/>
      <c r="YR16485" s="68"/>
      <c r="YS16485" s="68"/>
      <c r="YT16485" s="68"/>
      <c r="YU16485" s="68"/>
      <c r="YV16485" s="68"/>
      <c r="YW16485" s="68"/>
      <c r="YX16485" s="68">
        <v>6.7026098265017195E-2</v>
      </c>
      <c r="YY16485" s="68"/>
      <c r="YZ16485" s="68"/>
      <c r="ZA16485" s="68"/>
      <c r="ZB16485" s="68"/>
      <c r="ZC16485" s="68"/>
      <c r="ZD16485" s="68"/>
    </row>
    <row r="16486" spans="658:680" x14ac:dyDescent="0.25">
      <c r="YH16486" s="68"/>
      <c r="YI16486" s="68"/>
      <c r="YJ16486" s="68"/>
      <c r="YK16486" s="68"/>
      <c r="YL16486" s="68"/>
      <c r="YM16486" s="68"/>
      <c r="YN16486" s="68"/>
      <c r="YO16486" s="68"/>
      <c r="YP16486" s="68"/>
      <c r="YQ16486" s="68"/>
      <c r="YR16486" s="68"/>
      <c r="YS16486" s="68"/>
      <c r="YT16486" s="68"/>
      <c r="YU16486" s="68"/>
      <c r="YV16486" s="68"/>
      <c r="YW16486" s="68"/>
      <c r="YX16486" s="68">
        <v>6.6977437559744599E-2</v>
      </c>
      <c r="YY16486" s="68"/>
      <c r="YZ16486" s="68"/>
      <c r="ZA16486" s="68"/>
      <c r="ZB16486" s="68"/>
      <c r="ZC16486" s="68"/>
      <c r="ZD16486" s="68"/>
    </row>
    <row r="16487" spans="658:680" x14ac:dyDescent="0.25">
      <c r="YH16487" s="68"/>
      <c r="YI16487" s="68"/>
      <c r="YJ16487" s="68"/>
      <c r="YK16487" s="68"/>
      <c r="YL16487" s="68"/>
      <c r="YM16487" s="68"/>
      <c r="YN16487" s="68"/>
      <c r="YO16487" s="68"/>
      <c r="YP16487" s="68"/>
      <c r="YQ16487" s="68"/>
      <c r="YR16487" s="68"/>
      <c r="YS16487" s="68"/>
      <c r="YT16487" s="68"/>
      <c r="YU16487" s="68"/>
      <c r="YV16487" s="68"/>
      <c r="YW16487" s="68"/>
      <c r="YX16487" s="68">
        <v>6.6970070288628503E-2</v>
      </c>
      <c r="YY16487" s="68"/>
      <c r="YZ16487" s="68"/>
      <c r="ZA16487" s="68"/>
      <c r="ZB16487" s="68"/>
      <c r="ZC16487" s="68"/>
      <c r="ZD16487" s="68"/>
    </row>
    <row r="16488" spans="658:680" x14ac:dyDescent="0.25">
      <c r="YH16488" s="68"/>
      <c r="YI16488" s="68"/>
      <c r="YJ16488" s="68"/>
      <c r="YK16488" s="68"/>
      <c r="YL16488" s="68"/>
      <c r="YM16488" s="68"/>
      <c r="YN16488" s="68"/>
      <c r="YO16488" s="68"/>
      <c r="YP16488" s="68"/>
      <c r="YQ16488" s="68"/>
      <c r="YR16488" s="68"/>
      <c r="YS16488" s="68"/>
      <c r="YT16488" s="68"/>
      <c r="YU16488" s="68"/>
      <c r="YV16488" s="68"/>
      <c r="YW16488" s="68"/>
      <c r="YX16488" s="68">
        <v>6.6954501159201998E-2</v>
      </c>
      <c r="YY16488" s="68"/>
      <c r="YZ16488" s="68"/>
      <c r="ZA16488" s="68"/>
      <c r="ZB16488" s="68"/>
      <c r="ZC16488" s="68"/>
      <c r="ZD16488" s="68"/>
    </row>
    <row r="16489" spans="658:680" x14ac:dyDescent="0.25">
      <c r="YH16489" s="68"/>
      <c r="YI16489" s="68"/>
      <c r="YJ16489" s="68"/>
      <c r="YK16489" s="68"/>
      <c r="YL16489" s="68"/>
      <c r="YM16489" s="68"/>
      <c r="YN16489" s="68"/>
      <c r="YO16489" s="68"/>
      <c r="YP16489" s="68"/>
      <c r="YQ16489" s="68"/>
      <c r="YR16489" s="68"/>
      <c r="YS16489" s="68"/>
      <c r="YT16489" s="68"/>
      <c r="YU16489" s="68"/>
      <c r="YV16489" s="68"/>
      <c r="YW16489" s="68"/>
      <c r="YX16489" s="68">
        <v>6.6943138644292799E-2</v>
      </c>
      <c r="YY16489" s="68"/>
      <c r="YZ16489" s="68"/>
      <c r="ZA16489" s="68"/>
      <c r="ZB16489" s="68"/>
      <c r="ZC16489" s="68"/>
      <c r="ZD16489" s="68"/>
    </row>
    <row r="16490" spans="658:680" x14ac:dyDescent="0.25">
      <c r="YH16490" s="68"/>
      <c r="YI16490" s="68"/>
      <c r="YJ16490" s="68"/>
      <c r="YK16490" s="68"/>
      <c r="YL16490" s="68"/>
      <c r="YM16490" s="68"/>
      <c r="YN16490" s="68"/>
      <c r="YO16490" s="68"/>
      <c r="YP16490" s="68"/>
      <c r="YQ16490" s="68"/>
      <c r="YR16490" s="68"/>
      <c r="YS16490" s="68"/>
      <c r="YT16490" s="68"/>
      <c r="YU16490" s="68"/>
      <c r="YV16490" s="68"/>
      <c r="YW16490" s="68"/>
      <c r="YX16490" s="68">
        <v>6.6927990566368598E-2</v>
      </c>
      <c r="YY16490" s="68"/>
      <c r="YZ16490" s="68"/>
      <c r="ZA16490" s="68"/>
      <c r="ZB16490" s="68"/>
      <c r="ZC16490" s="68"/>
      <c r="ZD16490" s="68"/>
    </row>
    <row r="16491" spans="658:680" x14ac:dyDescent="0.25">
      <c r="YH16491" s="68"/>
      <c r="YI16491" s="68"/>
      <c r="YJ16491" s="68"/>
      <c r="YK16491" s="68"/>
      <c r="YL16491" s="68"/>
      <c r="YM16491" s="68"/>
      <c r="YN16491" s="68"/>
      <c r="YO16491" s="68"/>
      <c r="YP16491" s="68"/>
      <c r="YQ16491" s="68"/>
      <c r="YR16491" s="68"/>
      <c r="YS16491" s="68"/>
      <c r="YT16491" s="68"/>
      <c r="YU16491" s="68"/>
      <c r="YV16491" s="68"/>
      <c r="YW16491" s="68"/>
      <c r="YX16491" s="68">
        <v>6.6915335488843805E-2</v>
      </c>
      <c r="YY16491" s="68"/>
      <c r="YZ16491" s="68"/>
      <c r="ZA16491" s="68"/>
      <c r="ZB16491" s="68"/>
      <c r="ZC16491" s="68"/>
      <c r="ZD16491" s="68"/>
    </row>
    <row r="16492" spans="658:680" x14ac:dyDescent="0.25">
      <c r="YH16492" s="68"/>
      <c r="YI16492" s="68"/>
      <c r="YJ16492" s="68"/>
      <c r="YK16492" s="68"/>
      <c r="YL16492" s="68"/>
      <c r="YM16492" s="68"/>
      <c r="YN16492" s="68"/>
      <c r="YO16492" s="68"/>
      <c r="YP16492" s="68"/>
      <c r="YQ16492" s="68"/>
      <c r="YR16492" s="68"/>
      <c r="YS16492" s="68"/>
      <c r="YT16492" s="68"/>
      <c r="YU16492" s="68"/>
      <c r="YV16492" s="68"/>
      <c r="YW16492" s="68"/>
      <c r="YX16492" s="68">
        <v>6.6915335488843805E-2</v>
      </c>
      <c r="YY16492" s="68"/>
      <c r="YZ16492" s="68"/>
      <c r="ZA16492" s="68"/>
      <c r="ZB16492" s="68"/>
      <c r="ZC16492" s="68"/>
      <c r="ZD16492" s="68"/>
    </row>
    <row r="16493" spans="658:680" x14ac:dyDescent="0.25">
      <c r="YH16493" s="68"/>
      <c r="YI16493" s="68"/>
      <c r="YJ16493" s="68"/>
      <c r="YK16493" s="68"/>
      <c r="YL16493" s="68"/>
      <c r="YM16493" s="68"/>
      <c r="YN16493" s="68"/>
      <c r="YO16493" s="68"/>
      <c r="YP16493" s="68"/>
      <c r="YQ16493" s="68"/>
      <c r="YR16493" s="68"/>
      <c r="YS16493" s="68"/>
      <c r="YT16493" s="68"/>
      <c r="YU16493" s="68"/>
      <c r="YV16493" s="68"/>
      <c r="YW16493" s="68"/>
      <c r="YX16493" s="68">
        <v>6.6903328745497995E-2</v>
      </c>
      <c r="YY16493" s="68"/>
      <c r="YZ16493" s="68"/>
      <c r="ZA16493" s="68"/>
      <c r="ZB16493" s="68"/>
      <c r="ZC16493" s="68"/>
      <c r="ZD16493" s="68"/>
    </row>
    <row r="16494" spans="658:680" x14ac:dyDescent="0.25">
      <c r="YH16494" s="68"/>
      <c r="YI16494" s="68"/>
      <c r="YJ16494" s="68"/>
      <c r="YK16494" s="68"/>
      <c r="YL16494" s="68"/>
      <c r="YM16494" s="68"/>
      <c r="YN16494" s="68"/>
      <c r="YO16494" s="68"/>
      <c r="YP16494" s="68"/>
      <c r="YQ16494" s="68"/>
      <c r="YR16494" s="68"/>
      <c r="YS16494" s="68"/>
      <c r="YT16494" s="68"/>
      <c r="YU16494" s="68"/>
      <c r="YV16494" s="68"/>
      <c r="YW16494" s="68"/>
      <c r="YX16494" s="68">
        <v>6.6892984616599802E-2</v>
      </c>
      <c r="YY16494" s="68"/>
      <c r="YZ16494" s="68"/>
      <c r="ZA16494" s="68"/>
      <c r="ZB16494" s="68"/>
      <c r="ZC16494" s="68"/>
      <c r="ZD16494" s="68"/>
    </row>
    <row r="16495" spans="658:680" x14ac:dyDescent="0.25">
      <c r="YH16495" s="68"/>
      <c r="YI16495" s="68"/>
      <c r="YJ16495" s="68"/>
      <c r="YK16495" s="68"/>
      <c r="YL16495" s="68"/>
      <c r="YM16495" s="68"/>
      <c r="YN16495" s="68"/>
      <c r="YO16495" s="68"/>
      <c r="YP16495" s="68"/>
      <c r="YQ16495" s="68"/>
      <c r="YR16495" s="68"/>
      <c r="YS16495" s="68"/>
      <c r="YT16495" s="68"/>
      <c r="YU16495" s="68"/>
      <c r="YV16495" s="68"/>
      <c r="YW16495" s="68"/>
      <c r="YX16495" s="68">
        <v>6.6889060126920197E-2</v>
      </c>
      <c r="YY16495" s="68"/>
      <c r="YZ16495" s="68"/>
      <c r="ZA16495" s="68"/>
      <c r="ZB16495" s="68"/>
      <c r="ZC16495" s="68"/>
      <c r="ZD16495" s="68"/>
    </row>
    <row r="16496" spans="658:680" x14ac:dyDescent="0.25">
      <c r="YH16496" s="68"/>
      <c r="YI16496" s="68"/>
      <c r="YJ16496" s="68"/>
      <c r="YK16496" s="68"/>
      <c r="YL16496" s="68"/>
      <c r="YM16496" s="68"/>
      <c r="YN16496" s="68"/>
      <c r="YO16496" s="68"/>
      <c r="YP16496" s="68"/>
      <c r="YQ16496" s="68"/>
      <c r="YR16496" s="68"/>
      <c r="YS16496" s="68"/>
      <c r="YT16496" s="68"/>
      <c r="YU16496" s="68"/>
      <c r="YV16496" s="68"/>
      <c r="YW16496" s="68"/>
      <c r="YX16496" s="68">
        <v>6.6867914665410297E-2</v>
      </c>
      <c r="YY16496" s="68"/>
      <c r="YZ16496" s="68"/>
      <c r="ZA16496" s="68"/>
      <c r="ZB16496" s="68"/>
      <c r="ZC16496" s="68"/>
      <c r="ZD16496" s="68"/>
    </row>
    <row r="16497" spans="658:680" x14ac:dyDescent="0.25">
      <c r="YH16497" s="68"/>
      <c r="YI16497" s="68"/>
      <c r="YJ16497" s="68"/>
      <c r="YK16497" s="68"/>
      <c r="YL16497" s="68"/>
      <c r="YM16497" s="68"/>
      <c r="YN16497" s="68"/>
      <c r="YO16497" s="68"/>
      <c r="YP16497" s="68"/>
      <c r="YQ16497" s="68"/>
      <c r="YR16497" s="68"/>
      <c r="YS16497" s="68"/>
      <c r="YT16497" s="68"/>
      <c r="YU16497" s="68"/>
      <c r="YV16497" s="68"/>
      <c r="YW16497" s="68"/>
      <c r="YX16497" s="68">
        <v>6.6867914665410297E-2</v>
      </c>
      <c r="YY16497" s="68"/>
      <c r="YZ16497" s="68"/>
      <c r="ZA16497" s="68"/>
      <c r="ZB16497" s="68"/>
      <c r="ZC16497" s="68"/>
      <c r="ZD16497" s="68"/>
    </row>
    <row r="16498" spans="658:680" x14ac:dyDescent="0.25">
      <c r="YH16498" s="68"/>
      <c r="YI16498" s="68"/>
      <c r="YJ16498" s="68"/>
      <c r="YK16498" s="68"/>
      <c r="YL16498" s="68"/>
      <c r="YM16498" s="68"/>
      <c r="YN16498" s="68"/>
      <c r="YO16498" s="68"/>
      <c r="YP16498" s="68"/>
      <c r="YQ16498" s="68"/>
      <c r="YR16498" s="68"/>
      <c r="YS16498" s="68"/>
      <c r="YT16498" s="68"/>
      <c r="YU16498" s="68"/>
      <c r="YV16498" s="68"/>
      <c r="YW16498" s="68"/>
      <c r="YX16498" s="68">
        <v>6.6850996059021797E-2</v>
      </c>
      <c r="YY16498" s="68"/>
      <c r="YZ16498" s="68"/>
      <c r="ZA16498" s="68"/>
      <c r="ZB16498" s="68"/>
      <c r="ZC16498" s="68"/>
      <c r="ZD16498" s="68"/>
    </row>
    <row r="16499" spans="658:680" x14ac:dyDescent="0.25">
      <c r="YH16499" s="68"/>
      <c r="YI16499" s="68"/>
      <c r="YJ16499" s="68"/>
      <c r="YK16499" s="68"/>
      <c r="YL16499" s="68"/>
      <c r="YM16499" s="68"/>
      <c r="YN16499" s="68"/>
      <c r="YO16499" s="68"/>
      <c r="YP16499" s="68"/>
      <c r="YQ16499" s="68"/>
      <c r="YR16499" s="68"/>
      <c r="YS16499" s="68"/>
      <c r="YT16499" s="68"/>
      <c r="YU16499" s="68"/>
      <c r="YV16499" s="68"/>
      <c r="YW16499" s="68"/>
      <c r="YX16499" s="68">
        <v>6.6846098601164805E-2</v>
      </c>
      <c r="YY16499" s="68"/>
      <c r="YZ16499" s="68"/>
      <c r="ZA16499" s="68"/>
      <c r="ZB16499" s="68"/>
      <c r="ZC16499" s="68"/>
      <c r="ZD16499" s="68"/>
    </row>
    <row r="16500" spans="658:680" x14ac:dyDescent="0.25">
      <c r="YH16500" s="68"/>
      <c r="YI16500" s="68"/>
      <c r="YJ16500" s="68"/>
      <c r="YK16500" s="68"/>
      <c r="YL16500" s="68"/>
      <c r="YM16500" s="68"/>
      <c r="YN16500" s="68"/>
      <c r="YO16500" s="68"/>
      <c r="YP16500" s="68"/>
      <c r="YQ16500" s="68"/>
      <c r="YR16500" s="68"/>
      <c r="YS16500" s="68"/>
      <c r="YT16500" s="68"/>
      <c r="YU16500" s="68"/>
      <c r="YV16500" s="68"/>
      <c r="YW16500" s="68"/>
      <c r="YX16500" s="68">
        <v>6.6821443084602403E-2</v>
      </c>
      <c r="YY16500" s="68"/>
      <c r="YZ16500" s="68"/>
      <c r="ZA16500" s="68"/>
      <c r="ZB16500" s="68"/>
      <c r="ZC16500" s="68"/>
      <c r="ZD16500" s="68"/>
    </row>
    <row r="16501" spans="658:680" x14ac:dyDescent="0.25">
      <c r="YH16501" s="68"/>
      <c r="YI16501" s="68"/>
      <c r="YJ16501" s="68"/>
      <c r="YK16501" s="68"/>
      <c r="YL16501" s="68"/>
      <c r="YM16501" s="68"/>
      <c r="YN16501" s="68"/>
      <c r="YO16501" s="68"/>
      <c r="YP16501" s="68"/>
      <c r="YQ16501" s="68"/>
      <c r="YR16501" s="68"/>
      <c r="YS16501" s="68"/>
      <c r="YT16501" s="68"/>
      <c r="YU16501" s="68"/>
      <c r="YV16501" s="68"/>
      <c r="YW16501" s="68"/>
      <c r="YX16501" s="68">
        <v>6.6801882180175201E-2</v>
      </c>
      <c r="YY16501" s="68"/>
      <c r="YZ16501" s="68"/>
      <c r="ZA16501" s="68"/>
      <c r="ZB16501" s="68"/>
      <c r="ZC16501" s="68"/>
      <c r="ZD16501" s="68"/>
    </row>
    <row r="16502" spans="658:680" x14ac:dyDescent="0.25">
      <c r="YH16502" s="68"/>
      <c r="YI16502" s="68"/>
      <c r="YJ16502" s="68"/>
      <c r="YK16502" s="68"/>
      <c r="YL16502" s="68"/>
      <c r="YM16502" s="68"/>
      <c r="YN16502" s="68"/>
      <c r="YO16502" s="68"/>
      <c r="YP16502" s="68"/>
      <c r="YQ16502" s="68"/>
      <c r="YR16502" s="68"/>
      <c r="YS16502" s="68"/>
      <c r="YT16502" s="68"/>
      <c r="YU16502" s="68"/>
      <c r="YV16502" s="68"/>
      <c r="YW16502" s="68"/>
      <c r="YX16502" s="68">
        <v>6.6801882180175201E-2</v>
      </c>
      <c r="YY16502" s="68"/>
      <c r="YZ16502" s="68"/>
      <c r="ZA16502" s="68"/>
      <c r="ZB16502" s="68"/>
      <c r="ZC16502" s="68"/>
      <c r="ZD16502" s="68"/>
    </row>
    <row r="16503" spans="658:680" x14ac:dyDescent="0.25">
      <c r="YH16503" s="68"/>
      <c r="YI16503" s="68"/>
      <c r="YJ16503" s="68"/>
      <c r="YK16503" s="68"/>
      <c r="YL16503" s="68"/>
      <c r="YM16503" s="68"/>
      <c r="YN16503" s="68"/>
      <c r="YO16503" s="68"/>
      <c r="YP16503" s="68"/>
      <c r="YQ16503" s="68"/>
      <c r="YR16503" s="68"/>
      <c r="YS16503" s="68"/>
      <c r="YT16503" s="68"/>
      <c r="YU16503" s="68"/>
      <c r="YV16503" s="68"/>
      <c r="YW16503" s="68"/>
      <c r="YX16503" s="68">
        <v>6.6795211598359105E-2</v>
      </c>
      <c r="YY16503" s="68"/>
      <c r="YZ16503" s="68"/>
      <c r="ZA16503" s="68"/>
      <c r="ZB16503" s="68"/>
      <c r="ZC16503" s="68"/>
      <c r="ZD16503" s="68"/>
    </row>
    <row r="16504" spans="658:680" x14ac:dyDescent="0.25">
      <c r="YH16504" s="68"/>
      <c r="YI16504" s="68"/>
      <c r="YJ16504" s="68"/>
      <c r="YK16504" s="68"/>
      <c r="YL16504" s="68"/>
      <c r="YM16504" s="68"/>
      <c r="YN16504" s="68"/>
      <c r="YO16504" s="68"/>
      <c r="YP16504" s="68"/>
      <c r="YQ16504" s="68"/>
      <c r="YR16504" s="68"/>
      <c r="YS16504" s="68"/>
      <c r="YT16504" s="68"/>
      <c r="YU16504" s="68"/>
      <c r="YV16504" s="68"/>
      <c r="YW16504" s="68"/>
      <c r="YX16504" s="68">
        <v>6.6780458156578099E-2</v>
      </c>
      <c r="YY16504" s="68"/>
      <c r="YZ16504" s="68"/>
      <c r="ZA16504" s="68"/>
      <c r="ZB16504" s="68"/>
      <c r="ZC16504" s="68"/>
      <c r="ZD16504" s="68"/>
    </row>
    <row r="16505" spans="658:680" x14ac:dyDescent="0.25">
      <c r="YH16505" s="68"/>
      <c r="YI16505" s="68"/>
      <c r="YJ16505" s="68"/>
      <c r="YK16505" s="68"/>
      <c r="YL16505" s="68"/>
      <c r="YM16505" s="68"/>
      <c r="YN16505" s="68"/>
      <c r="YO16505" s="68"/>
      <c r="YP16505" s="68"/>
      <c r="YQ16505" s="68"/>
      <c r="YR16505" s="68"/>
      <c r="YS16505" s="68"/>
      <c r="YT16505" s="68"/>
      <c r="YU16505" s="68"/>
      <c r="YV16505" s="68"/>
      <c r="YW16505" s="68"/>
      <c r="YX16505" s="68">
        <v>6.6774286235983304E-2</v>
      </c>
      <c r="YY16505" s="68"/>
      <c r="YZ16505" s="68"/>
      <c r="ZA16505" s="68"/>
      <c r="ZB16505" s="68"/>
      <c r="ZC16505" s="68"/>
      <c r="ZD16505" s="68"/>
    </row>
    <row r="16506" spans="658:680" x14ac:dyDescent="0.25">
      <c r="YH16506" s="68"/>
      <c r="YI16506" s="68"/>
      <c r="YJ16506" s="68"/>
      <c r="YK16506" s="68"/>
      <c r="YL16506" s="68"/>
      <c r="YM16506" s="68"/>
      <c r="YN16506" s="68"/>
      <c r="YO16506" s="68"/>
      <c r="YP16506" s="68"/>
      <c r="YQ16506" s="68"/>
      <c r="YR16506" s="68"/>
      <c r="YS16506" s="68"/>
      <c r="YT16506" s="68"/>
      <c r="YU16506" s="68"/>
      <c r="YV16506" s="68"/>
      <c r="YW16506" s="68"/>
      <c r="YX16506" s="68">
        <v>6.67699913804779E-2</v>
      </c>
      <c r="YY16506" s="68"/>
      <c r="YZ16506" s="68"/>
      <c r="ZA16506" s="68"/>
      <c r="ZB16506" s="68"/>
      <c r="ZC16506" s="68"/>
      <c r="ZD16506" s="68"/>
    </row>
    <row r="16507" spans="658:680" x14ac:dyDescent="0.25">
      <c r="YH16507" s="68"/>
      <c r="YI16507" s="68"/>
      <c r="YJ16507" s="68"/>
      <c r="YK16507" s="68"/>
      <c r="YL16507" s="68"/>
      <c r="YM16507" s="68"/>
      <c r="YN16507" s="68"/>
      <c r="YO16507" s="68"/>
      <c r="YP16507" s="68"/>
      <c r="YQ16507" s="68"/>
      <c r="YR16507" s="68"/>
      <c r="YS16507" s="68"/>
      <c r="YT16507" s="68"/>
      <c r="YU16507" s="68"/>
      <c r="YV16507" s="68"/>
      <c r="YW16507" s="68"/>
      <c r="YX16507" s="68">
        <v>6.6764485801208404E-2</v>
      </c>
      <c r="YY16507" s="68"/>
      <c r="YZ16507" s="68"/>
      <c r="ZA16507" s="68"/>
      <c r="ZB16507" s="68"/>
      <c r="ZC16507" s="68"/>
      <c r="ZD16507" s="68"/>
    </row>
    <row r="16508" spans="658:680" x14ac:dyDescent="0.25">
      <c r="YH16508" s="68"/>
      <c r="YI16508" s="68"/>
      <c r="YJ16508" s="68"/>
      <c r="YK16508" s="68"/>
      <c r="YL16508" s="68"/>
      <c r="YM16508" s="68"/>
      <c r="YN16508" s="68"/>
      <c r="YO16508" s="68"/>
      <c r="YP16508" s="68"/>
      <c r="YQ16508" s="68"/>
      <c r="YR16508" s="68"/>
      <c r="YS16508" s="68"/>
      <c r="YT16508" s="68"/>
      <c r="YU16508" s="68"/>
      <c r="YV16508" s="68"/>
      <c r="YW16508" s="68"/>
      <c r="YX16508" s="68">
        <v>6.6764485801208404E-2</v>
      </c>
      <c r="YY16508" s="68"/>
      <c r="YZ16508" s="68"/>
      <c r="ZA16508" s="68"/>
      <c r="ZB16508" s="68"/>
      <c r="ZC16508" s="68"/>
      <c r="ZD16508" s="68"/>
    </row>
    <row r="16509" spans="658:680" x14ac:dyDescent="0.25">
      <c r="YH16509" s="68"/>
      <c r="YI16509" s="68"/>
      <c r="YJ16509" s="68"/>
      <c r="YK16509" s="68"/>
      <c r="YL16509" s="68"/>
      <c r="YM16509" s="68"/>
      <c r="YN16509" s="68"/>
      <c r="YO16509" s="68"/>
      <c r="YP16509" s="68"/>
      <c r="YQ16509" s="68"/>
      <c r="YR16509" s="68"/>
      <c r="YS16509" s="68"/>
      <c r="YT16509" s="68"/>
      <c r="YU16509" s="68"/>
      <c r="YV16509" s="68"/>
      <c r="YW16509" s="68"/>
      <c r="YX16509" s="68">
        <v>6.6744187269449695E-2</v>
      </c>
      <c r="YY16509" s="68"/>
      <c r="YZ16509" s="68"/>
      <c r="ZA16509" s="68"/>
      <c r="ZB16509" s="68"/>
      <c r="ZC16509" s="68"/>
      <c r="ZD16509" s="68"/>
    </row>
    <row r="16510" spans="658:680" x14ac:dyDescent="0.25">
      <c r="YH16510" s="68"/>
      <c r="YI16510" s="68"/>
      <c r="YJ16510" s="68"/>
      <c r="YK16510" s="68"/>
      <c r="YL16510" s="68"/>
      <c r="YM16510" s="68"/>
      <c r="YN16510" s="68"/>
      <c r="YO16510" s="68"/>
      <c r="YP16510" s="68"/>
      <c r="YQ16510" s="68"/>
      <c r="YR16510" s="68"/>
      <c r="YS16510" s="68"/>
      <c r="YT16510" s="68"/>
      <c r="YU16510" s="68"/>
      <c r="YV16510" s="68"/>
      <c r="YW16510" s="68"/>
      <c r="YX16510" s="68">
        <v>6.6709012572923096E-2</v>
      </c>
      <c r="YY16510" s="68"/>
      <c r="YZ16510" s="68"/>
      <c r="ZA16510" s="68"/>
      <c r="ZB16510" s="68"/>
      <c r="ZC16510" s="68"/>
      <c r="ZD16510" s="68"/>
    </row>
    <row r="16511" spans="658:680" x14ac:dyDescent="0.25">
      <c r="YH16511" s="68"/>
      <c r="YI16511" s="68"/>
      <c r="YJ16511" s="68"/>
      <c r="YK16511" s="68"/>
      <c r="YL16511" s="68"/>
      <c r="YM16511" s="68"/>
      <c r="YN16511" s="68"/>
      <c r="YO16511" s="68"/>
      <c r="YP16511" s="68"/>
      <c r="YQ16511" s="68"/>
      <c r="YR16511" s="68"/>
      <c r="YS16511" s="68"/>
      <c r="YT16511" s="68"/>
      <c r="YU16511" s="68"/>
      <c r="YV16511" s="68"/>
      <c r="YW16511" s="68"/>
      <c r="YX16511" s="68">
        <v>6.6701984852899798E-2</v>
      </c>
      <c r="YY16511" s="68"/>
      <c r="YZ16511" s="68"/>
      <c r="ZA16511" s="68"/>
      <c r="ZB16511" s="68"/>
      <c r="ZC16511" s="68"/>
      <c r="ZD16511" s="68"/>
    </row>
    <row r="16512" spans="658:680" x14ac:dyDescent="0.25">
      <c r="YH16512" s="68"/>
      <c r="YI16512" s="68"/>
      <c r="YJ16512" s="68"/>
      <c r="YK16512" s="68"/>
      <c r="YL16512" s="68"/>
      <c r="YM16512" s="68"/>
      <c r="YN16512" s="68"/>
      <c r="YO16512" s="68"/>
      <c r="YP16512" s="68"/>
      <c r="YQ16512" s="68"/>
      <c r="YR16512" s="68"/>
      <c r="YS16512" s="68"/>
      <c r="YT16512" s="68"/>
      <c r="YU16512" s="68"/>
      <c r="YV16512" s="68"/>
      <c r="YW16512" s="68"/>
      <c r="YX16512" s="68">
        <v>6.6701984852899798E-2</v>
      </c>
      <c r="YY16512" s="68"/>
      <c r="YZ16512" s="68"/>
      <c r="ZA16512" s="68"/>
      <c r="ZB16512" s="68"/>
      <c r="ZC16512" s="68"/>
      <c r="ZD16512" s="68"/>
    </row>
    <row r="16513" spans="658:680" x14ac:dyDescent="0.25">
      <c r="YH16513" s="68"/>
      <c r="YI16513" s="68"/>
      <c r="YJ16513" s="68"/>
      <c r="YK16513" s="68"/>
      <c r="YL16513" s="68"/>
      <c r="YM16513" s="68"/>
      <c r="YN16513" s="68"/>
      <c r="YO16513" s="68"/>
      <c r="YP16513" s="68"/>
      <c r="YQ16513" s="68"/>
      <c r="YR16513" s="68"/>
      <c r="YS16513" s="68"/>
      <c r="YT16513" s="68"/>
      <c r="YU16513" s="68"/>
      <c r="YV16513" s="68"/>
      <c r="YW16513" s="68"/>
      <c r="YX16513" s="68">
        <v>6.6667601492880604E-2</v>
      </c>
      <c r="YY16513" s="68"/>
      <c r="YZ16513" s="68"/>
      <c r="ZA16513" s="68"/>
      <c r="ZB16513" s="68"/>
      <c r="ZC16513" s="68"/>
      <c r="ZD16513" s="68"/>
    </row>
    <row r="16514" spans="658:680" x14ac:dyDescent="0.25">
      <c r="YH16514" s="68"/>
      <c r="YI16514" s="68"/>
      <c r="YJ16514" s="68"/>
      <c r="YK16514" s="68"/>
      <c r="YL16514" s="68"/>
      <c r="YM16514" s="68"/>
      <c r="YN16514" s="68"/>
      <c r="YO16514" s="68"/>
      <c r="YP16514" s="68"/>
      <c r="YQ16514" s="68"/>
      <c r="YR16514" s="68"/>
      <c r="YS16514" s="68"/>
      <c r="YT16514" s="68"/>
      <c r="YU16514" s="68"/>
      <c r="YV16514" s="68"/>
      <c r="YW16514" s="68"/>
      <c r="YX16514" s="68">
        <v>6.6648135736164404E-2</v>
      </c>
      <c r="YY16514" s="68"/>
      <c r="YZ16514" s="68"/>
      <c r="ZA16514" s="68"/>
      <c r="ZB16514" s="68"/>
      <c r="ZC16514" s="68"/>
      <c r="ZD16514" s="68"/>
    </row>
    <row r="16515" spans="658:680" x14ac:dyDescent="0.25">
      <c r="YH16515" s="68"/>
      <c r="YI16515" s="68"/>
      <c r="YJ16515" s="68"/>
      <c r="YK16515" s="68"/>
      <c r="YL16515" s="68"/>
      <c r="YM16515" s="68"/>
      <c r="YN16515" s="68"/>
      <c r="YO16515" s="68"/>
      <c r="YP16515" s="68"/>
      <c r="YQ16515" s="68"/>
      <c r="YR16515" s="68"/>
      <c r="YS16515" s="68"/>
      <c r="YT16515" s="68"/>
      <c r="YU16515" s="68"/>
      <c r="YV16515" s="68"/>
      <c r="YW16515" s="68"/>
      <c r="YX16515" s="68">
        <v>6.6643229614766195E-2</v>
      </c>
      <c r="YY16515" s="68"/>
      <c r="YZ16515" s="68"/>
      <c r="ZA16515" s="68"/>
      <c r="ZB16515" s="68"/>
      <c r="ZC16515" s="68"/>
      <c r="ZD16515" s="68"/>
    </row>
    <row r="16516" spans="658:680" x14ac:dyDescent="0.25">
      <c r="YH16516" s="68"/>
      <c r="YI16516" s="68"/>
      <c r="YJ16516" s="68"/>
      <c r="YK16516" s="68"/>
      <c r="YL16516" s="68"/>
      <c r="YM16516" s="68"/>
      <c r="YN16516" s="68"/>
      <c r="YO16516" s="68"/>
      <c r="YP16516" s="68"/>
      <c r="YQ16516" s="68"/>
      <c r="YR16516" s="68"/>
      <c r="YS16516" s="68"/>
      <c r="YT16516" s="68"/>
      <c r="YU16516" s="68"/>
      <c r="YV16516" s="68"/>
      <c r="YW16516" s="68"/>
      <c r="YX16516" s="68">
        <v>6.6628554842670495E-2</v>
      </c>
      <c r="YY16516" s="68"/>
      <c r="YZ16516" s="68"/>
      <c r="ZA16516" s="68"/>
      <c r="ZB16516" s="68"/>
      <c r="ZC16516" s="68"/>
      <c r="ZD16516" s="68"/>
    </row>
    <row r="16517" spans="658:680" x14ac:dyDescent="0.25">
      <c r="YH16517" s="68"/>
      <c r="YI16517" s="68"/>
      <c r="YJ16517" s="68"/>
      <c r="YK16517" s="68"/>
      <c r="YL16517" s="68"/>
      <c r="YM16517" s="68"/>
      <c r="YN16517" s="68"/>
      <c r="YO16517" s="68"/>
      <c r="YP16517" s="68"/>
      <c r="YQ16517" s="68"/>
      <c r="YR16517" s="68"/>
      <c r="YS16517" s="68"/>
      <c r="YT16517" s="68"/>
      <c r="YU16517" s="68"/>
      <c r="YV16517" s="68"/>
      <c r="YW16517" s="68"/>
      <c r="YX16517" s="68">
        <v>6.6628554842670495E-2</v>
      </c>
      <c r="YY16517" s="68"/>
      <c r="YZ16517" s="68"/>
      <c r="ZA16517" s="68"/>
      <c r="ZB16517" s="68"/>
      <c r="ZC16517" s="68"/>
      <c r="ZD16517" s="68"/>
    </row>
    <row r="16518" spans="658:680" x14ac:dyDescent="0.25">
      <c r="YH16518" s="68"/>
      <c r="YI16518" s="68"/>
      <c r="YJ16518" s="68"/>
      <c r="YK16518" s="68"/>
      <c r="YL16518" s="68"/>
      <c r="YM16518" s="68"/>
      <c r="YN16518" s="68"/>
      <c r="YO16518" s="68"/>
      <c r="YP16518" s="68"/>
      <c r="YQ16518" s="68"/>
      <c r="YR16518" s="68"/>
      <c r="YS16518" s="68"/>
      <c r="YT16518" s="68"/>
      <c r="YU16518" s="68"/>
      <c r="YV16518" s="68"/>
      <c r="YW16518" s="68"/>
      <c r="YX16518" s="68">
        <v>6.6619735545620701E-2</v>
      </c>
      <c r="YY16518" s="68"/>
      <c r="YZ16518" s="68"/>
      <c r="ZA16518" s="68"/>
      <c r="ZB16518" s="68"/>
      <c r="ZC16518" s="68"/>
      <c r="ZD16518" s="68"/>
    </row>
    <row r="16519" spans="658:680" x14ac:dyDescent="0.25">
      <c r="YH16519" s="68"/>
      <c r="YI16519" s="68"/>
      <c r="YJ16519" s="68"/>
      <c r="YK16519" s="68"/>
      <c r="YL16519" s="68"/>
      <c r="YM16519" s="68"/>
      <c r="YN16519" s="68"/>
      <c r="YO16519" s="68"/>
      <c r="YP16519" s="68"/>
      <c r="YQ16519" s="68"/>
      <c r="YR16519" s="68"/>
      <c r="YS16519" s="68"/>
      <c r="YT16519" s="68"/>
      <c r="YU16519" s="68"/>
      <c r="YV16519" s="68"/>
      <c r="YW16519" s="68"/>
      <c r="YX16519" s="68">
        <v>6.6554252607798195E-2</v>
      </c>
      <c r="YY16519" s="68"/>
      <c r="YZ16519" s="68"/>
      <c r="ZA16519" s="68"/>
      <c r="ZB16519" s="68"/>
      <c r="ZC16519" s="68"/>
      <c r="ZD16519" s="68"/>
    </row>
    <row r="16520" spans="658:680" x14ac:dyDescent="0.25">
      <c r="YH16520" s="68"/>
      <c r="YI16520" s="68"/>
      <c r="YJ16520" s="68"/>
      <c r="YK16520" s="68"/>
      <c r="YL16520" s="68"/>
      <c r="YM16520" s="68"/>
      <c r="YN16520" s="68"/>
      <c r="YO16520" s="68"/>
      <c r="YP16520" s="68"/>
      <c r="YQ16520" s="68"/>
      <c r="YR16520" s="68"/>
      <c r="YS16520" s="68"/>
      <c r="YT16520" s="68"/>
      <c r="YU16520" s="68"/>
      <c r="YV16520" s="68"/>
      <c r="YW16520" s="68"/>
      <c r="YX16520" s="68">
        <v>6.6529426353398494E-2</v>
      </c>
      <c r="YY16520" s="68"/>
      <c r="YZ16520" s="68"/>
      <c r="ZA16520" s="68"/>
      <c r="ZB16520" s="68"/>
      <c r="ZC16520" s="68"/>
      <c r="ZD16520" s="68"/>
    </row>
    <row r="16521" spans="658:680" x14ac:dyDescent="0.25">
      <c r="YH16521" s="68"/>
      <c r="YI16521" s="68"/>
      <c r="YJ16521" s="68"/>
      <c r="YK16521" s="68"/>
      <c r="YL16521" s="68"/>
      <c r="YM16521" s="68"/>
      <c r="YN16521" s="68"/>
      <c r="YO16521" s="68"/>
      <c r="YP16521" s="68"/>
      <c r="YQ16521" s="68"/>
      <c r="YR16521" s="68"/>
      <c r="YS16521" s="68"/>
      <c r="YT16521" s="68"/>
      <c r="YU16521" s="68"/>
      <c r="YV16521" s="68"/>
      <c r="YW16521" s="68"/>
      <c r="YX16521" s="68">
        <v>6.6520738943518204E-2</v>
      </c>
      <c r="YY16521" s="68"/>
      <c r="YZ16521" s="68"/>
      <c r="ZA16521" s="68"/>
      <c r="ZB16521" s="68"/>
      <c r="ZC16521" s="68"/>
      <c r="ZD16521" s="68"/>
    </row>
    <row r="16522" spans="658:680" x14ac:dyDescent="0.25">
      <c r="YH16522" s="68"/>
      <c r="YI16522" s="68"/>
      <c r="YJ16522" s="68"/>
      <c r="YK16522" s="68"/>
      <c r="YL16522" s="68"/>
      <c r="YM16522" s="68"/>
      <c r="YN16522" s="68"/>
      <c r="YO16522" s="68"/>
      <c r="YP16522" s="68"/>
      <c r="YQ16522" s="68"/>
      <c r="YR16522" s="68"/>
      <c r="YS16522" s="68"/>
      <c r="YT16522" s="68"/>
      <c r="YU16522" s="68"/>
      <c r="YV16522" s="68"/>
      <c r="YW16522" s="68"/>
      <c r="YX16522" s="68">
        <v>6.6507153627639495E-2</v>
      </c>
      <c r="YY16522" s="68"/>
      <c r="YZ16522" s="68"/>
      <c r="ZA16522" s="68"/>
      <c r="ZB16522" s="68"/>
      <c r="ZC16522" s="68"/>
      <c r="ZD16522" s="68"/>
    </row>
    <row r="16523" spans="658:680" x14ac:dyDescent="0.25">
      <c r="YH16523" s="68"/>
      <c r="YI16523" s="68"/>
      <c r="YJ16523" s="68"/>
      <c r="YK16523" s="68"/>
      <c r="YL16523" s="68"/>
      <c r="YM16523" s="68"/>
      <c r="YN16523" s="68"/>
      <c r="YO16523" s="68"/>
      <c r="YP16523" s="68"/>
      <c r="YQ16523" s="68"/>
      <c r="YR16523" s="68"/>
      <c r="YS16523" s="68"/>
      <c r="YT16523" s="68"/>
      <c r="YU16523" s="68"/>
      <c r="YV16523" s="68"/>
      <c r="YW16523" s="68"/>
      <c r="YX16523" s="68">
        <v>6.6507153627639495E-2</v>
      </c>
      <c r="YY16523" s="68"/>
      <c r="YZ16523" s="68"/>
      <c r="ZA16523" s="68"/>
      <c r="ZB16523" s="68"/>
      <c r="ZC16523" s="68"/>
      <c r="ZD16523" s="68"/>
    </row>
    <row r="16524" spans="658:680" x14ac:dyDescent="0.25">
      <c r="YH16524" s="68"/>
      <c r="YI16524" s="68"/>
      <c r="YJ16524" s="68"/>
      <c r="YK16524" s="68"/>
      <c r="YL16524" s="68"/>
      <c r="YM16524" s="68"/>
      <c r="YN16524" s="68"/>
      <c r="YO16524" s="68"/>
      <c r="YP16524" s="68"/>
      <c r="YQ16524" s="68"/>
      <c r="YR16524" s="68"/>
      <c r="YS16524" s="68"/>
      <c r="YT16524" s="68"/>
      <c r="YU16524" s="68"/>
      <c r="YV16524" s="68"/>
      <c r="YW16524" s="68"/>
      <c r="YX16524" s="68">
        <v>6.6503801324933706E-2</v>
      </c>
      <c r="YY16524" s="68"/>
      <c r="YZ16524" s="68"/>
      <c r="ZA16524" s="68"/>
      <c r="ZB16524" s="68"/>
      <c r="ZC16524" s="68"/>
      <c r="ZD16524" s="68"/>
    </row>
    <row r="16525" spans="658:680" x14ac:dyDescent="0.25">
      <c r="YH16525" s="68"/>
      <c r="YI16525" s="68"/>
      <c r="YJ16525" s="68"/>
      <c r="YK16525" s="68"/>
      <c r="YL16525" s="68"/>
      <c r="YM16525" s="68"/>
      <c r="YN16525" s="68"/>
      <c r="YO16525" s="68"/>
      <c r="YP16525" s="68"/>
      <c r="YQ16525" s="68"/>
      <c r="YR16525" s="68"/>
      <c r="YS16525" s="68"/>
      <c r="YT16525" s="68"/>
      <c r="YU16525" s="68"/>
      <c r="YV16525" s="68"/>
      <c r="YW16525" s="68"/>
      <c r="YX16525" s="68">
        <v>6.6502219148867003E-2</v>
      </c>
      <c r="YY16525" s="68"/>
      <c r="YZ16525" s="68"/>
      <c r="ZA16525" s="68"/>
      <c r="ZB16525" s="68"/>
      <c r="ZC16525" s="68"/>
      <c r="ZD16525" s="68"/>
    </row>
    <row r="16526" spans="658:680" x14ac:dyDescent="0.25">
      <c r="YH16526" s="68"/>
      <c r="YI16526" s="68"/>
      <c r="YJ16526" s="68"/>
      <c r="YK16526" s="68"/>
      <c r="YL16526" s="68"/>
      <c r="YM16526" s="68"/>
      <c r="YN16526" s="68"/>
      <c r="YO16526" s="68"/>
      <c r="YP16526" s="68"/>
      <c r="YQ16526" s="68"/>
      <c r="YR16526" s="68"/>
      <c r="YS16526" s="68"/>
      <c r="YT16526" s="68"/>
      <c r="YU16526" s="68"/>
      <c r="YV16526" s="68"/>
      <c r="YW16526" s="68"/>
      <c r="YX16526" s="68">
        <v>6.6497716409748997E-2</v>
      </c>
      <c r="YY16526" s="68"/>
      <c r="YZ16526" s="68"/>
      <c r="ZA16526" s="68"/>
      <c r="ZB16526" s="68"/>
      <c r="ZC16526" s="68"/>
      <c r="ZD16526" s="68"/>
    </row>
    <row r="16527" spans="658:680" x14ac:dyDescent="0.25">
      <c r="YH16527" s="68"/>
      <c r="YI16527" s="68"/>
      <c r="YJ16527" s="68"/>
      <c r="YK16527" s="68"/>
      <c r="YL16527" s="68"/>
      <c r="YM16527" s="68"/>
      <c r="YN16527" s="68"/>
      <c r="YO16527" s="68"/>
      <c r="YP16527" s="68"/>
      <c r="YQ16527" s="68"/>
      <c r="YR16527" s="68"/>
      <c r="YS16527" s="68"/>
      <c r="YT16527" s="68"/>
      <c r="YU16527" s="68"/>
      <c r="YV16527" s="68"/>
      <c r="YW16527" s="68"/>
      <c r="YX16527" s="68">
        <v>6.6497716409748997E-2</v>
      </c>
      <c r="YY16527" s="68"/>
      <c r="YZ16527" s="68"/>
      <c r="ZA16527" s="68"/>
      <c r="ZB16527" s="68"/>
      <c r="ZC16527" s="68"/>
      <c r="ZD16527" s="68"/>
    </row>
    <row r="16528" spans="658:680" x14ac:dyDescent="0.25">
      <c r="YH16528" s="68"/>
      <c r="YI16528" s="68"/>
      <c r="YJ16528" s="68"/>
      <c r="YK16528" s="68"/>
      <c r="YL16528" s="68"/>
      <c r="YM16528" s="68"/>
      <c r="YN16528" s="68"/>
      <c r="YO16528" s="68"/>
      <c r="YP16528" s="68"/>
      <c r="YQ16528" s="68"/>
      <c r="YR16528" s="68"/>
      <c r="YS16528" s="68"/>
      <c r="YT16528" s="68"/>
      <c r="YU16528" s="68"/>
      <c r="YV16528" s="68"/>
      <c r="YW16528" s="68"/>
      <c r="YX16528" s="68">
        <v>6.6495978263427902E-2</v>
      </c>
      <c r="YY16528" s="68"/>
      <c r="YZ16528" s="68"/>
      <c r="ZA16528" s="68"/>
      <c r="ZB16528" s="68"/>
      <c r="ZC16528" s="68"/>
      <c r="ZD16528" s="68"/>
    </row>
    <row r="16529" spans="658:680" x14ac:dyDescent="0.25">
      <c r="YH16529" s="68"/>
      <c r="YI16529" s="68"/>
      <c r="YJ16529" s="68"/>
      <c r="YK16529" s="68"/>
      <c r="YL16529" s="68"/>
      <c r="YM16529" s="68"/>
      <c r="YN16529" s="68"/>
      <c r="YO16529" s="68"/>
      <c r="YP16529" s="68"/>
      <c r="YQ16529" s="68"/>
      <c r="YR16529" s="68"/>
      <c r="YS16529" s="68"/>
      <c r="YT16529" s="68"/>
      <c r="YU16529" s="68"/>
      <c r="YV16529" s="68"/>
      <c r="YW16529" s="68"/>
      <c r="YX16529" s="68">
        <v>6.6432123641710097E-2</v>
      </c>
      <c r="YY16529" s="68"/>
      <c r="YZ16529" s="68"/>
      <c r="ZA16529" s="68"/>
      <c r="ZB16529" s="68"/>
      <c r="ZC16529" s="68"/>
      <c r="ZD16529" s="68"/>
    </row>
    <row r="16530" spans="658:680" x14ac:dyDescent="0.25">
      <c r="YH16530" s="68"/>
      <c r="YI16530" s="68"/>
      <c r="YJ16530" s="68"/>
      <c r="YK16530" s="68"/>
      <c r="YL16530" s="68"/>
      <c r="YM16530" s="68"/>
      <c r="YN16530" s="68"/>
      <c r="YO16530" s="68"/>
      <c r="YP16530" s="68"/>
      <c r="YQ16530" s="68"/>
      <c r="YR16530" s="68"/>
      <c r="YS16530" s="68"/>
      <c r="YT16530" s="68"/>
      <c r="YU16530" s="68"/>
      <c r="YV16530" s="68"/>
      <c r="YW16530" s="68"/>
      <c r="YX16530" s="68">
        <v>6.6408273723769895E-2</v>
      </c>
      <c r="YY16530" s="68"/>
      <c r="YZ16530" s="68"/>
      <c r="ZA16530" s="68"/>
      <c r="ZB16530" s="68"/>
      <c r="ZC16530" s="68"/>
      <c r="ZD16530" s="68"/>
    </row>
    <row r="16531" spans="658:680" x14ac:dyDescent="0.25">
      <c r="YH16531" s="68"/>
      <c r="YI16531" s="68"/>
      <c r="YJ16531" s="68"/>
      <c r="YK16531" s="68"/>
      <c r="YL16531" s="68"/>
      <c r="YM16531" s="68"/>
      <c r="YN16531" s="68"/>
      <c r="YO16531" s="68"/>
      <c r="YP16531" s="68"/>
      <c r="YQ16531" s="68"/>
      <c r="YR16531" s="68"/>
      <c r="YS16531" s="68"/>
      <c r="YT16531" s="68"/>
      <c r="YU16531" s="68"/>
      <c r="YV16531" s="68"/>
      <c r="YW16531" s="68"/>
      <c r="YX16531" s="68">
        <v>6.6403377180883696E-2</v>
      </c>
      <c r="YY16531" s="68"/>
      <c r="YZ16531" s="68"/>
      <c r="ZA16531" s="68"/>
      <c r="ZB16531" s="68"/>
      <c r="ZC16531" s="68"/>
      <c r="ZD16531" s="68"/>
    </row>
    <row r="16532" spans="658:680" x14ac:dyDescent="0.25">
      <c r="YH16532" s="68"/>
      <c r="YI16532" s="68"/>
      <c r="YJ16532" s="68"/>
      <c r="YK16532" s="68"/>
      <c r="YL16532" s="68"/>
      <c r="YM16532" s="68"/>
      <c r="YN16532" s="68"/>
      <c r="YO16532" s="68"/>
      <c r="YP16532" s="68"/>
      <c r="YQ16532" s="68"/>
      <c r="YR16532" s="68"/>
      <c r="YS16532" s="68"/>
      <c r="YT16532" s="68"/>
      <c r="YU16532" s="68"/>
      <c r="YV16532" s="68"/>
      <c r="YW16532" s="68"/>
      <c r="YX16532" s="68">
        <v>6.6389737025652595E-2</v>
      </c>
      <c r="YY16532" s="68"/>
      <c r="YZ16532" s="68"/>
      <c r="ZA16532" s="68"/>
      <c r="ZB16532" s="68"/>
      <c r="ZC16532" s="68"/>
      <c r="ZD16532" s="68"/>
    </row>
    <row r="16533" spans="658:680" x14ac:dyDescent="0.25">
      <c r="YH16533" s="68"/>
      <c r="YI16533" s="68"/>
      <c r="YJ16533" s="68"/>
      <c r="YK16533" s="68"/>
      <c r="YL16533" s="68"/>
      <c r="YM16533" s="68"/>
      <c r="YN16533" s="68"/>
      <c r="YO16533" s="68"/>
      <c r="YP16533" s="68"/>
      <c r="YQ16533" s="68"/>
      <c r="YR16533" s="68"/>
      <c r="YS16533" s="68"/>
      <c r="YT16533" s="68"/>
      <c r="YU16533" s="68"/>
      <c r="YV16533" s="68"/>
      <c r="YW16533" s="68"/>
      <c r="YX16533" s="68">
        <v>6.6388651943762603E-2</v>
      </c>
      <c r="YY16533" s="68"/>
      <c r="YZ16533" s="68"/>
      <c r="ZA16533" s="68"/>
      <c r="ZB16533" s="68"/>
      <c r="ZC16533" s="68"/>
      <c r="ZD16533" s="68"/>
    </row>
    <row r="16534" spans="658:680" x14ac:dyDescent="0.25">
      <c r="YH16534" s="68"/>
      <c r="YI16534" s="68"/>
      <c r="YJ16534" s="68"/>
      <c r="YK16534" s="68"/>
      <c r="YL16534" s="68"/>
      <c r="YM16534" s="68"/>
      <c r="YN16534" s="68"/>
      <c r="YO16534" s="68"/>
      <c r="YP16534" s="68"/>
      <c r="YQ16534" s="68"/>
      <c r="YR16534" s="68"/>
      <c r="YS16534" s="68"/>
      <c r="YT16534" s="68"/>
      <c r="YU16534" s="68"/>
      <c r="YV16534" s="68"/>
      <c r="YW16534" s="68"/>
      <c r="YX16534" s="68">
        <v>6.63863358235533E-2</v>
      </c>
      <c r="YY16534" s="68"/>
      <c r="YZ16534" s="68"/>
      <c r="ZA16534" s="68"/>
      <c r="ZB16534" s="68"/>
      <c r="ZC16534" s="68"/>
      <c r="ZD16534" s="68"/>
    </row>
    <row r="16535" spans="658:680" x14ac:dyDescent="0.25">
      <c r="YH16535" s="68"/>
      <c r="YI16535" s="68"/>
      <c r="YJ16535" s="68"/>
      <c r="YK16535" s="68"/>
      <c r="YL16535" s="68"/>
      <c r="YM16535" s="68"/>
      <c r="YN16535" s="68"/>
      <c r="YO16535" s="68"/>
      <c r="YP16535" s="68"/>
      <c r="YQ16535" s="68"/>
      <c r="YR16535" s="68"/>
      <c r="YS16535" s="68"/>
      <c r="YT16535" s="68"/>
      <c r="YU16535" s="68"/>
      <c r="YV16535" s="68"/>
      <c r="YW16535" s="68"/>
      <c r="YX16535" s="68">
        <v>6.63642997207219E-2</v>
      </c>
      <c r="YY16535" s="68"/>
      <c r="YZ16535" s="68"/>
      <c r="ZA16535" s="68"/>
      <c r="ZB16535" s="68"/>
      <c r="ZC16535" s="68"/>
      <c r="ZD16535" s="68"/>
    </row>
    <row r="16536" spans="658:680" x14ac:dyDescent="0.25">
      <c r="YH16536" s="68"/>
      <c r="YI16536" s="68"/>
      <c r="YJ16536" s="68"/>
      <c r="YK16536" s="68"/>
      <c r="YL16536" s="68"/>
      <c r="YM16536" s="68"/>
      <c r="YN16536" s="68"/>
      <c r="YO16536" s="68"/>
      <c r="YP16536" s="68"/>
      <c r="YQ16536" s="68"/>
      <c r="YR16536" s="68"/>
      <c r="YS16536" s="68"/>
      <c r="YT16536" s="68"/>
      <c r="YU16536" s="68"/>
      <c r="YV16536" s="68"/>
      <c r="YW16536" s="68"/>
      <c r="YX16536" s="68">
        <v>6.6345737118534406E-2</v>
      </c>
      <c r="YY16536" s="68"/>
      <c r="YZ16536" s="68"/>
      <c r="ZA16536" s="68"/>
      <c r="ZB16536" s="68"/>
      <c r="ZC16536" s="68"/>
      <c r="ZD16536" s="68"/>
    </row>
    <row r="16537" spans="658:680" x14ac:dyDescent="0.25">
      <c r="YH16537" s="68"/>
      <c r="YI16537" s="68"/>
      <c r="YJ16537" s="68"/>
      <c r="YK16537" s="68"/>
      <c r="YL16537" s="68"/>
      <c r="YM16537" s="68"/>
      <c r="YN16537" s="68"/>
      <c r="YO16537" s="68"/>
      <c r="YP16537" s="68"/>
      <c r="YQ16537" s="68"/>
      <c r="YR16537" s="68"/>
      <c r="YS16537" s="68"/>
      <c r="YT16537" s="68"/>
      <c r="YU16537" s="68"/>
      <c r="YV16537" s="68"/>
      <c r="YW16537" s="68"/>
      <c r="YX16537" s="68">
        <v>6.6322866849029896E-2</v>
      </c>
      <c r="YY16537" s="68"/>
      <c r="YZ16537" s="68"/>
      <c r="ZA16537" s="68"/>
      <c r="ZB16537" s="68"/>
      <c r="ZC16537" s="68"/>
      <c r="ZD16537" s="68"/>
    </row>
    <row r="16538" spans="658:680" x14ac:dyDescent="0.25">
      <c r="YH16538" s="68"/>
      <c r="YI16538" s="68"/>
      <c r="YJ16538" s="68"/>
      <c r="YK16538" s="68"/>
      <c r="YL16538" s="68"/>
      <c r="YM16538" s="68"/>
      <c r="YN16538" s="68"/>
      <c r="YO16538" s="68"/>
      <c r="YP16538" s="68"/>
      <c r="YQ16538" s="68"/>
      <c r="YR16538" s="68"/>
      <c r="YS16538" s="68"/>
      <c r="YT16538" s="68"/>
      <c r="YU16538" s="68"/>
      <c r="YV16538" s="68"/>
      <c r="YW16538" s="68"/>
      <c r="YX16538" s="68">
        <v>6.6288247891535104E-2</v>
      </c>
      <c r="YY16538" s="68"/>
      <c r="YZ16538" s="68"/>
      <c r="ZA16538" s="68"/>
      <c r="ZB16538" s="68"/>
      <c r="ZC16538" s="68"/>
      <c r="ZD16538" s="68"/>
    </row>
    <row r="16539" spans="658:680" x14ac:dyDescent="0.25">
      <c r="YH16539" s="68"/>
      <c r="YI16539" s="68"/>
      <c r="YJ16539" s="68"/>
      <c r="YK16539" s="68"/>
      <c r="YL16539" s="68"/>
      <c r="YM16539" s="68"/>
      <c r="YN16539" s="68"/>
      <c r="YO16539" s="68"/>
      <c r="YP16539" s="68"/>
      <c r="YQ16539" s="68"/>
      <c r="YR16539" s="68"/>
      <c r="YS16539" s="68"/>
      <c r="YT16539" s="68"/>
      <c r="YU16539" s="68"/>
      <c r="YV16539" s="68"/>
      <c r="YW16539" s="68"/>
      <c r="YX16539" s="68">
        <v>6.6275610075182595E-2</v>
      </c>
      <c r="YY16539" s="68"/>
      <c r="YZ16539" s="68"/>
      <c r="ZA16539" s="68"/>
      <c r="ZB16539" s="68"/>
      <c r="ZC16539" s="68"/>
      <c r="ZD16539" s="68"/>
    </row>
    <row r="16540" spans="658:680" x14ac:dyDescent="0.25">
      <c r="YH16540" s="68"/>
      <c r="YI16540" s="68"/>
      <c r="YJ16540" s="68"/>
      <c r="YK16540" s="68"/>
      <c r="YL16540" s="68"/>
      <c r="YM16540" s="68"/>
      <c r="YN16540" s="68"/>
      <c r="YO16540" s="68"/>
      <c r="YP16540" s="68"/>
      <c r="YQ16540" s="68"/>
      <c r="YR16540" s="68"/>
      <c r="YS16540" s="68"/>
      <c r="YT16540" s="68"/>
      <c r="YU16540" s="68"/>
      <c r="YV16540" s="68"/>
      <c r="YW16540" s="68"/>
      <c r="YX16540" s="68">
        <v>6.6266098132682097E-2</v>
      </c>
      <c r="YY16540" s="68"/>
      <c r="YZ16540" s="68"/>
      <c r="ZA16540" s="68"/>
      <c r="ZB16540" s="68"/>
      <c r="ZC16540" s="68"/>
      <c r="ZD16540" s="68"/>
    </row>
    <row r="16541" spans="658:680" x14ac:dyDescent="0.25">
      <c r="YH16541" s="68"/>
      <c r="YI16541" s="68"/>
      <c r="YJ16541" s="68"/>
      <c r="YK16541" s="68"/>
      <c r="YL16541" s="68"/>
      <c r="YM16541" s="68"/>
      <c r="YN16541" s="68"/>
      <c r="YO16541" s="68"/>
      <c r="YP16541" s="68"/>
      <c r="YQ16541" s="68"/>
      <c r="YR16541" s="68"/>
      <c r="YS16541" s="68"/>
      <c r="YT16541" s="68"/>
      <c r="YU16541" s="68"/>
      <c r="YV16541" s="68"/>
      <c r="YW16541" s="68"/>
      <c r="YX16541" s="68">
        <v>6.6209092012670306E-2</v>
      </c>
      <c r="YY16541" s="68"/>
      <c r="YZ16541" s="68"/>
      <c r="ZA16541" s="68"/>
      <c r="ZB16541" s="68"/>
      <c r="ZC16541" s="68"/>
      <c r="ZD16541" s="68"/>
    </row>
    <row r="16542" spans="658:680" x14ac:dyDescent="0.25">
      <c r="YH16542" s="68"/>
      <c r="YI16542" s="68"/>
      <c r="YJ16542" s="68"/>
      <c r="YK16542" s="68"/>
      <c r="YL16542" s="68"/>
      <c r="YM16542" s="68"/>
      <c r="YN16542" s="68"/>
      <c r="YO16542" s="68"/>
      <c r="YP16542" s="68"/>
      <c r="YQ16542" s="68"/>
      <c r="YR16542" s="68"/>
      <c r="YS16542" s="68"/>
      <c r="YT16542" s="68"/>
      <c r="YU16542" s="68"/>
      <c r="YV16542" s="68"/>
      <c r="YW16542" s="68"/>
      <c r="YX16542" s="68">
        <v>6.62042470229951E-2</v>
      </c>
      <c r="YY16542" s="68"/>
      <c r="YZ16542" s="68"/>
      <c r="ZA16542" s="68"/>
      <c r="ZB16542" s="68"/>
      <c r="ZC16542" s="68"/>
      <c r="ZD16542" s="68"/>
    </row>
    <row r="16543" spans="658:680" x14ac:dyDescent="0.25">
      <c r="YH16543" s="68"/>
      <c r="YI16543" s="68"/>
      <c r="YJ16543" s="68"/>
      <c r="YK16543" s="68"/>
      <c r="YL16543" s="68"/>
      <c r="YM16543" s="68"/>
      <c r="YN16543" s="68"/>
      <c r="YO16543" s="68"/>
      <c r="YP16543" s="68"/>
      <c r="YQ16543" s="68"/>
      <c r="YR16543" s="68"/>
      <c r="YS16543" s="68"/>
      <c r="YT16543" s="68"/>
      <c r="YU16543" s="68"/>
      <c r="YV16543" s="68"/>
      <c r="YW16543" s="68"/>
      <c r="YX16543" s="68">
        <v>6.6175836864756102E-2</v>
      </c>
      <c r="YY16543" s="68"/>
      <c r="YZ16543" s="68"/>
      <c r="ZA16543" s="68"/>
      <c r="ZB16543" s="68"/>
      <c r="ZC16543" s="68"/>
      <c r="ZD16543" s="68"/>
    </row>
    <row r="16544" spans="658:680" x14ac:dyDescent="0.25">
      <c r="YH16544" s="68"/>
      <c r="YI16544" s="68"/>
      <c r="YJ16544" s="68"/>
      <c r="YK16544" s="68"/>
      <c r="YL16544" s="68"/>
      <c r="YM16544" s="68"/>
      <c r="YN16544" s="68"/>
      <c r="YO16544" s="68"/>
      <c r="YP16544" s="68"/>
      <c r="YQ16544" s="68"/>
      <c r="YR16544" s="68"/>
      <c r="YS16544" s="68"/>
      <c r="YT16544" s="68"/>
      <c r="YU16544" s="68"/>
      <c r="YV16544" s="68"/>
      <c r="YW16544" s="68"/>
      <c r="YX16544" s="68">
        <v>6.6175836864756102E-2</v>
      </c>
      <c r="YY16544" s="68"/>
      <c r="YZ16544" s="68"/>
      <c r="ZA16544" s="68"/>
      <c r="ZB16544" s="68"/>
      <c r="ZC16544" s="68"/>
      <c r="ZD16544" s="68"/>
    </row>
    <row r="16545" spans="658:680" x14ac:dyDescent="0.25">
      <c r="YH16545" s="68"/>
      <c r="YI16545" s="68"/>
      <c r="YJ16545" s="68"/>
      <c r="YK16545" s="68"/>
      <c r="YL16545" s="68"/>
      <c r="YM16545" s="68"/>
      <c r="YN16545" s="68"/>
      <c r="YO16545" s="68"/>
      <c r="YP16545" s="68"/>
      <c r="YQ16545" s="68"/>
      <c r="YR16545" s="68"/>
      <c r="YS16545" s="68"/>
      <c r="YT16545" s="68"/>
      <c r="YU16545" s="68"/>
      <c r="YV16545" s="68"/>
      <c r="YW16545" s="68"/>
      <c r="YX16545" s="68">
        <v>6.6166102392762605E-2</v>
      </c>
      <c r="YY16545" s="68"/>
      <c r="YZ16545" s="68"/>
      <c r="ZA16545" s="68"/>
      <c r="ZB16545" s="68"/>
      <c r="ZC16545" s="68"/>
      <c r="ZD16545" s="68"/>
    </row>
    <row r="16546" spans="658:680" x14ac:dyDescent="0.25">
      <c r="YH16546" s="68"/>
      <c r="YI16546" s="68"/>
      <c r="YJ16546" s="68"/>
      <c r="YK16546" s="68"/>
      <c r="YL16546" s="68"/>
      <c r="YM16546" s="68"/>
      <c r="YN16546" s="68"/>
      <c r="YO16546" s="68"/>
      <c r="YP16546" s="68"/>
      <c r="YQ16546" s="68"/>
      <c r="YR16546" s="68"/>
      <c r="YS16546" s="68"/>
      <c r="YT16546" s="68"/>
      <c r="YU16546" s="68"/>
      <c r="YV16546" s="68"/>
      <c r="YW16546" s="68"/>
      <c r="YX16546" s="68">
        <v>6.6164338752812094E-2</v>
      </c>
      <c r="YY16546" s="68"/>
      <c r="YZ16546" s="68"/>
      <c r="ZA16546" s="68"/>
      <c r="ZB16546" s="68"/>
      <c r="ZC16546" s="68"/>
      <c r="ZD16546" s="68"/>
    </row>
    <row r="16547" spans="658:680" x14ac:dyDescent="0.25">
      <c r="YH16547" s="68"/>
      <c r="YI16547" s="68"/>
      <c r="YJ16547" s="68"/>
      <c r="YK16547" s="68"/>
      <c r="YL16547" s="68"/>
      <c r="YM16547" s="68"/>
      <c r="YN16547" s="68"/>
      <c r="YO16547" s="68"/>
      <c r="YP16547" s="68"/>
      <c r="YQ16547" s="68"/>
      <c r="YR16547" s="68"/>
      <c r="YS16547" s="68"/>
      <c r="YT16547" s="68"/>
      <c r="YU16547" s="68"/>
      <c r="YV16547" s="68"/>
      <c r="YW16547" s="68"/>
      <c r="YX16547" s="68">
        <v>6.6162884506765801E-2</v>
      </c>
      <c r="YY16547" s="68"/>
      <c r="YZ16547" s="68"/>
      <c r="ZA16547" s="68"/>
      <c r="ZB16547" s="68"/>
      <c r="ZC16547" s="68"/>
      <c r="ZD16547" s="68"/>
    </row>
    <row r="16548" spans="658:680" x14ac:dyDescent="0.25">
      <c r="YH16548" s="68"/>
      <c r="YI16548" s="68"/>
      <c r="YJ16548" s="68"/>
      <c r="YK16548" s="68"/>
      <c r="YL16548" s="68"/>
      <c r="YM16548" s="68"/>
      <c r="YN16548" s="68"/>
      <c r="YO16548" s="68"/>
      <c r="YP16548" s="68"/>
      <c r="YQ16548" s="68"/>
      <c r="YR16548" s="68"/>
      <c r="YS16548" s="68"/>
      <c r="YT16548" s="68"/>
      <c r="YU16548" s="68"/>
      <c r="YV16548" s="68"/>
      <c r="YW16548" s="68"/>
      <c r="YX16548" s="68">
        <v>6.6162884506765801E-2</v>
      </c>
      <c r="YY16548" s="68"/>
      <c r="YZ16548" s="68"/>
      <c r="ZA16548" s="68"/>
      <c r="ZB16548" s="68"/>
      <c r="ZC16548" s="68"/>
      <c r="ZD16548" s="68"/>
    </row>
    <row r="16549" spans="658:680" x14ac:dyDescent="0.25">
      <c r="YH16549" s="68"/>
      <c r="YI16549" s="68"/>
      <c r="YJ16549" s="68"/>
      <c r="YK16549" s="68"/>
      <c r="YL16549" s="68"/>
      <c r="YM16549" s="68"/>
      <c r="YN16549" s="68"/>
      <c r="YO16549" s="68"/>
      <c r="YP16549" s="68"/>
      <c r="YQ16549" s="68"/>
      <c r="YR16549" s="68"/>
      <c r="YS16549" s="68"/>
      <c r="YT16549" s="68"/>
      <c r="YU16549" s="68"/>
      <c r="YV16549" s="68"/>
      <c r="YW16549" s="68"/>
      <c r="YX16549" s="68">
        <v>6.6155209131266102E-2</v>
      </c>
      <c r="YY16549" s="68"/>
      <c r="YZ16549" s="68"/>
      <c r="ZA16549" s="68"/>
      <c r="ZB16549" s="68"/>
      <c r="ZC16549" s="68"/>
      <c r="ZD16549" s="68"/>
    </row>
    <row r="16550" spans="658:680" x14ac:dyDescent="0.25">
      <c r="YH16550" s="68"/>
      <c r="YI16550" s="68"/>
      <c r="YJ16550" s="68"/>
      <c r="YK16550" s="68"/>
      <c r="YL16550" s="68"/>
      <c r="YM16550" s="68"/>
      <c r="YN16550" s="68"/>
      <c r="YO16550" s="68"/>
      <c r="YP16550" s="68"/>
      <c r="YQ16550" s="68"/>
      <c r="YR16550" s="68"/>
      <c r="YS16550" s="68"/>
      <c r="YT16550" s="68"/>
      <c r="YU16550" s="68"/>
      <c r="YV16550" s="68"/>
      <c r="YW16550" s="68"/>
      <c r="YX16550" s="68">
        <v>6.6131731405356706E-2</v>
      </c>
      <c r="YY16550" s="68"/>
      <c r="YZ16550" s="68"/>
      <c r="ZA16550" s="68"/>
      <c r="ZB16550" s="68"/>
      <c r="ZC16550" s="68"/>
      <c r="ZD16550" s="68"/>
    </row>
    <row r="16551" spans="658:680" x14ac:dyDescent="0.25">
      <c r="YH16551" s="68"/>
      <c r="YI16551" s="68"/>
      <c r="YJ16551" s="68"/>
      <c r="YK16551" s="68"/>
      <c r="YL16551" s="68"/>
      <c r="YM16551" s="68"/>
      <c r="YN16551" s="68"/>
      <c r="YO16551" s="68"/>
      <c r="YP16551" s="68"/>
      <c r="YQ16551" s="68"/>
      <c r="YR16551" s="68"/>
      <c r="YS16551" s="68"/>
      <c r="YT16551" s="68"/>
      <c r="YU16551" s="68"/>
      <c r="YV16551" s="68"/>
      <c r="YW16551" s="68"/>
      <c r="YX16551" s="68">
        <v>6.6122549314878806E-2</v>
      </c>
      <c r="YY16551" s="68"/>
      <c r="YZ16551" s="68"/>
      <c r="ZA16551" s="68"/>
      <c r="ZB16551" s="68"/>
      <c r="ZC16551" s="68"/>
      <c r="ZD16551" s="68"/>
    </row>
    <row r="16552" spans="658:680" x14ac:dyDescent="0.25">
      <c r="YH16552" s="68"/>
      <c r="YI16552" s="68"/>
      <c r="YJ16552" s="68"/>
      <c r="YK16552" s="68"/>
      <c r="YL16552" s="68"/>
      <c r="YM16552" s="68"/>
      <c r="YN16552" s="68"/>
      <c r="YO16552" s="68"/>
      <c r="YP16552" s="68"/>
      <c r="YQ16552" s="68"/>
      <c r="YR16552" s="68"/>
      <c r="YS16552" s="68"/>
      <c r="YT16552" s="68"/>
      <c r="YU16552" s="68"/>
      <c r="YV16552" s="68"/>
      <c r="YW16552" s="68"/>
      <c r="YX16552" s="68">
        <v>6.6120057157706302E-2</v>
      </c>
      <c r="YY16552" s="68"/>
      <c r="YZ16552" s="68"/>
      <c r="ZA16552" s="68"/>
      <c r="ZB16552" s="68"/>
      <c r="ZC16552" s="68"/>
      <c r="ZD16552" s="68"/>
    </row>
    <row r="16553" spans="658:680" x14ac:dyDescent="0.25">
      <c r="YH16553" s="68"/>
      <c r="YI16553" s="68"/>
      <c r="YJ16553" s="68"/>
      <c r="YK16553" s="68"/>
      <c r="YL16553" s="68"/>
      <c r="YM16553" s="68"/>
      <c r="YN16553" s="68"/>
      <c r="YO16553" s="68"/>
      <c r="YP16553" s="68"/>
      <c r="YQ16553" s="68"/>
      <c r="YR16553" s="68"/>
      <c r="YS16553" s="68"/>
      <c r="YT16553" s="68"/>
      <c r="YU16553" s="68"/>
      <c r="YV16553" s="68"/>
      <c r="YW16553" s="68"/>
      <c r="YX16553" s="68">
        <v>6.6120057157706302E-2</v>
      </c>
      <c r="YY16553" s="68"/>
      <c r="YZ16553" s="68"/>
      <c r="ZA16553" s="68"/>
      <c r="ZB16553" s="68"/>
      <c r="ZC16553" s="68"/>
      <c r="ZD16553" s="68"/>
    </row>
    <row r="16554" spans="658:680" x14ac:dyDescent="0.25">
      <c r="YH16554" s="68"/>
      <c r="YI16554" s="68"/>
      <c r="YJ16554" s="68"/>
      <c r="YK16554" s="68"/>
      <c r="YL16554" s="68"/>
      <c r="YM16554" s="68"/>
      <c r="YN16554" s="68"/>
      <c r="YO16554" s="68"/>
      <c r="YP16554" s="68"/>
      <c r="YQ16554" s="68"/>
      <c r="YR16554" s="68"/>
      <c r="YS16554" s="68"/>
      <c r="YT16554" s="68"/>
      <c r="YU16554" s="68"/>
      <c r="YV16554" s="68"/>
      <c r="YW16554" s="68"/>
      <c r="YX16554" s="68">
        <v>6.6109789204420594E-2</v>
      </c>
      <c r="YY16554" s="68"/>
      <c r="YZ16554" s="68"/>
      <c r="ZA16554" s="68"/>
      <c r="ZB16554" s="68"/>
      <c r="ZC16554" s="68"/>
      <c r="ZD16554" s="68"/>
    </row>
    <row r="16555" spans="658:680" x14ac:dyDescent="0.25">
      <c r="YH16555" s="68"/>
      <c r="YI16555" s="68"/>
      <c r="YJ16555" s="68"/>
      <c r="YK16555" s="68"/>
      <c r="YL16555" s="68"/>
      <c r="YM16555" s="68"/>
      <c r="YN16555" s="68"/>
      <c r="YO16555" s="68"/>
      <c r="YP16555" s="68"/>
      <c r="YQ16555" s="68"/>
      <c r="YR16555" s="68"/>
      <c r="YS16555" s="68"/>
      <c r="YT16555" s="68"/>
      <c r="YU16555" s="68"/>
      <c r="YV16555" s="68"/>
      <c r="YW16555" s="68"/>
      <c r="YX16555" s="68">
        <v>6.6102991936652394E-2</v>
      </c>
      <c r="YY16555" s="68"/>
      <c r="YZ16555" s="68"/>
      <c r="ZA16555" s="68"/>
      <c r="ZB16555" s="68"/>
      <c r="ZC16555" s="68"/>
      <c r="ZD16555" s="68"/>
    </row>
    <row r="16556" spans="658:680" x14ac:dyDescent="0.25">
      <c r="YH16556" s="68"/>
      <c r="YI16556" s="68"/>
      <c r="YJ16556" s="68"/>
      <c r="YK16556" s="68"/>
      <c r="YL16556" s="68"/>
      <c r="YM16556" s="68"/>
      <c r="YN16556" s="68"/>
      <c r="YO16556" s="68"/>
      <c r="YP16556" s="68"/>
      <c r="YQ16556" s="68"/>
      <c r="YR16556" s="68"/>
      <c r="YS16556" s="68"/>
      <c r="YT16556" s="68"/>
      <c r="YU16556" s="68"/>
      <c r="YV16556" s="68"/>
      <c r="YW16556" s="68"/>
      <c r="YX16556" s="68">
        <v>6.61015244156717E-2</v>
      </c>
      <c r="YY16556" s="68"/>
      <c r="YZ16556" s="68"/>
      <c r="ZA16556" s="68"/>
      <c r="ZB16556" s="68"/>
      <c r="ZC16556" s="68"/>
      <c r="ZD16556" s="68"/>
    </row>
    <row r="16557" spans="658:680" x14ac:dyDescent="0.25">
      <c r="YH16557" s="68"/>
      <c r="YI16557" s="68"/>
      <c r="YJ16557" s="68"/>
      <c r="YK16557" s="68"/>
      <c r="YL16557" s="68"/>
      <c r="YM16557" s="68"/>
      <c r="YN16557" s="68"/>
      <c r="YO16557" s="68"/>
      <c r="YP16557" s="68"/>
      <c r="YQ16557" s="68"/>
      <c r="YR16557" s="68"/>
      <c r="YS16557" s="68"/>
      <c r="YT16557" s="68"/>
      <c r="YU16557" s="68"/>
      <c r="YV16557" s="68"/>
      <c r="YW16557" s="68"/>
      <c r="YX16557" s="68">
        <v>6.6086092286569101E-2</v>
      </c>
      <c r="YY16557" s="68"/>
      <c r="YZ16557" s="68"/>
      <c r="ZA16557" s="68"/>
      <c r="ZB16557" s="68"/>
      <c r="ZC16557" s="68"/>
      <c r="ZD16557" s="68"/>
    </row>
    <row r="16558" spans="658:680" x14ac:dyDescent="0.25">
      <c r="YH16558" s="68"/>
      <c r="YI16558" s="68"/>
      <c r="YJ16558" s="68"/>
      <c r="YK16558" s="68"/>
      <c r="YL16558" s="68"/>
      <c r="YM16558" s="68"/>
      <c r="YN16558" s="68"/>
      <c r="YO16558" s="68"/>
      <c r="YP16558" s="68"/>
      <c r="YQ16558" s="68"/>
      <c r="YR16558" s="68"/>
      <c r="YS16558" s="68"/>
      <c r="YT16558" s="68"/>
      <c r="YU16558" s="68"/>
      <c r="YV16558" s="68"/>
      <c r="YW16558" s="68"/>
      <c r="YX16558" s="68">
        <v>6.6072224753610895E-2</v>
      </c>
      <c r="YY16558" s="68"/>
      <c r="YZ16558" s="68"/>
      <c r="ZA16558" s="68"/>
      <c r="ZB16558" s="68"/>
      <c r="ZC16558" s="68"/>
      <c r="ZD16558" s="68"/>
    </row>
    <row r="16559" spans="658:680" x14ac:dyDescent="0.25">
      <c r="YH16559" s="68"/>
      <c r="YI16559" s="68"/>
      <c r="YJ16559" s="68"/>
      <c r="YK16559" s="68"/>
      <c r="YL16559" s="68"/>
      <c r="YM16559" s="68"/>
      <c r="YN16559" s="68"/>
      <c r="YO16559" s="68"/>
      <c r="YP16559" s="68"/>
      <c r="YQ16559" s="68"/>
      <c r="YR16559" s="68"/>
      <c r="YS16559" s="68"/>
      <c r="YT16559" s="68"/>
      <c r="YU16559" s="68"/>
      <c r="YV16559" s="68"/>
      <c r="YW16559" s="68"/>
      <c r="YX16559" s="68">
        <v>6.6063782673450006E-2</v>
      </c>
      <c r="YY16559" s="68"/>
      <c r="YZ16559" s="68"/>
      <c r="ZA16559" s="68"/>
      <c r="ZB16559" s="68"/>
      <c r="ZC16559" s="68"/>
      <c r="ZD16559" s="68"/>
    </row>
    <row r="16560" spans="658:680" x14ac:dyDescent="0.25">
      <c r="YH16560" s="68"/>
      <c r="YI16560" s="68"/>
      <c r="YJ16560" s="68"/>
      <c r="YK16560" s="68"/>
      <c r="YL16560" s="68"/>
      <c r="YM16560" s="68"/>
      <c r="YN16560" s="68"/>
      <c r="YO16560" s="68"/>
      <c r="YP16560" s="68"/>
      <c r="YQ16560" s="68"/>
      <c r="YR16560" s="68"/>
      <c r="YS16560" s="68"/>
      <c r="YT16560" s="68"/>
      <c r="YU16560" s="68"/>
      <c r="YV16560" s="68"/>
      <c r="YW16560" s="68"/>
      <c r="YX16560" s="68">
        <v>6.6029172833796307E-2</v>
      </c>
      <c r="YY16560" s="68"/>
      <c r="YZ16560" s="68"/>
      <c r="ZA16560" s="68"/>
      <c r="ZB16560" s="68"/>
      <c r="ZC16560" s="68"/>
      <c r="ZD16560" s="68"/>
    </row>
    <row r="16561" spans="658:680" x14ac:dyDescent="0.25">
      <c r="YH16561" s="68"/>
      <c r="YI16561" s="68"/>
      <c r="YJ16561" s="68"/>
      <c r="YK16561" s="68"/>
      <c r="YL16561" s="68"/>
      <c r="YM16561" s="68"/>
      <c r="YN16561" s="68"/>
      <c r="YO16561" s="68"/>
      <c r="YP16561" s="68"/>
      <c r="YQ16561" s="68"/>
      <c r="YR16561" s="68"/>
      <c r="YS16561" s="68"/>
      <c r="YT16561" s="68"/>
      <c r="YU16561" s="68"/>
      <c r="YV16561" s="68"/>
      <c r="YW16561" s="68"/>
      <c r="YX16561" s="68">
        <v>6.6021508620338898E-2</v>
      </c>
      <c r="YY16561" s="68"/>
      <c r="YZ16561" s="68"/>
      <c r="ZA16561" s="68"/>
      <c r="ZB16561" s="68"/>
      <c r="ZC16561" s="68"/>
      <c r="ZD16561" s="68"/>
    </row>
    <row r="16562" spans="658:680" x14ac:dyDescent="0.25">
      <c r="YH16562" s="68"/>
      <c r="YI16562" s="68"/>
      <c r="YJ16562" s="68"/>
      <c r="YK16562" s="68"/>
      <c r="YL16562" s="68"/>
      <c r="YM16562" s="68"/>
      <c r="YN16562" s="68"/>
      <c r="YO16562" s="68"/>
      <c r="YP16562" s="68"/>
      <c r="YQ16562" s="68"/>
      <c r="YR16562" s="68"/>
      <c r="YS16562" s="68"/>
      <c r="YT16562" s="68"/>
      <c r="YU16562" s="68"/>
      <c r="YV16562" s="68"/>
      <c r="YW16562" s="68"/>
      <c r="YX16562" s="68">
        <v>6.6021508620338898E-2</v>
      </c>
      <c r="YY16562" s="68"/>
      <c r="YZ16562" s="68"/>
      <c r="ZA16562" s="68"/>
      <c r="ZB16562" s="68"/>
      <c r="ZC16562" s="68"/>
      <c r="ZD16562" s="68"/>
    </row>
    <row r="16563" spans="658:680" x14ac:dyDescent="0.25">
      <c r="YH16563" s="68"/>
      <c r="YI16563" s="68"/>
      <c r="YJ16563" s="68"/>
      <c r="YK16563" s="68"/>
      <c r="YL16563" s="68"/>
      <c r="YM16563" s="68"/>
      <c r="YN16563" s="68"/>
      <c r="YO16563" s="68"/>
      <c r="YP16563" s="68"/>
      <c r="YQ16563" s="68"/>
      <c r="YR16563" s="68"/>
      <c r="YS16563" s="68"/>
      <c r="YT16563" s="68"/>
      <c r="YU16563" s="68"/>
      <c r="YV16563" s="68"/>
      <c r="YW16563" s="68"/>
      <c r="YX16563" s="68">
        <v>6.6019416086799704E-2</v>
      </c>
      <c r="YY16563" s="68"/>
      <c r="YZ16563" s="68"/>
      <c r="ZA16563" s="68"/>
      <c r="ZB16563" s="68"/>
      <c r="ZC16563" s="68"/>
      <c r="ZD16563" s="68"/>
    </row>
    <row r="16564" spans="658:680" x14ac:dyDescent="0.25">
      <c r="YH16564" s="68"/>
      <c r="YI16564" s="68"/>
      <c r="YJ16564" s="68"/>
      <c r="YK16564" s="68"/>
      <c r="YL16564" s="68"/>
      <c r="YM16564" s="68"/>
      <c r="YN16564" s="68"/>
      <c r="YO16564" s="68"/>
      <c r="YP16564" s="68"/>
      <c r="YQ16564" s="68"/>
      <c r="YR16564" s="68"/>
      <c r="YS16564" s="68"/>
      <c r="YT16564" s="68"/>
      <c r="YU16564" s="68"/>
      <c r="YV16564" s="68"/>
      <c r="YW16564" s="68"/>
      <c r="YX16564" s="68">
        <v>6.6017835748326495E-2</v>
      </c>
      <c r="YY16564" s="68"/>
      <c r="YZ16564" s="68"/>
      <c r="ZA16564" s="68"/>
      <c r="ZB16564" s="68"/>
      <c r="ZC16564" s="68"/>
      <c r="ZD16564" s="68"/>
    </row>
    <row r="16565" spans="658:680" x14ac:dyDescent="0.25">
      <c r="YH16565" s="68"/>
      <c r="YI16565" s="68"/>
      <c r="YJ16565" s="68"/>
      <c r="YK16565" s="68"/>
      <c r="YL16565" s="68"/>
      <c r="YM16565" s="68"/>
      <c r="YN16565" s="68"/>
      <c r="YO16565" s="68"/>
      <c r="YP16565" s="68"/>
      <c r="YQ16565" s="68"/>
      <c r="YR16565" s="68"/>
      <c r="YS16565" s="68"/>
      <c r="YT16565" s="68"/>
      <c r="YU16565" s="68"/>
      <c r="YV16565" s="68"/>
      <c r="YW16565" s="68"/>
      <c r="YX16565" s="68">
        <v>6.59985699729254E-2</v>
      </c>
      <c r="YY16565" s="68"/>
      <c r="YZ16565" s="68"/>
      <c r="ZA16565" s="68"/>
      <c r="ZB16565" s="68"/>
      <c r="ZC16565" s="68"/>
      <c r="ZD16565" s="68"/>
    </row>
    <row r="16566" spans="658:680" x14ac:dyDescent="0.25">
      <c r="YH16566" s="68"/>
      <c r="YI16566" s="68"/>
      <c r="YJ16566" s="68"/>
      <c r="YK16566" s="68"/>
      <c r="YL16566" s="68"/>
      <c r="YM16566" s="68"/>
      <c r="YN16566" s="68"/>
      <c r="YO16566" s="68"/>
      <c r="YP16566" s="68"/>
      <c r="YQ16566" s="68"/>
      <c r="YR16566" s="68"/>
      <c r="YS16566" s="68"/>
      <c r="YT16566" s="68"/>
      <c r="YU16566" s="68"/>
      <c r="YV16566" s="68"/>
      <c r="YW16566" s="68"/>
      <c r="YX16566" s="68">
        <v>6.59985699729254E-2</v>
      </c>
      <c r="YY16566" s="68"/>
      <c r="YZ16566" s="68"/>
      <c r="ZA16566" s="68"/>
      <c r="ZB16566" s="68"/>
      <c r="ZC16566" s="68"/>
      <c r="ZD16566" s="68"/>
    </row>
    <row r="16567" spans="658:680" x14ac:dyDescent="0.25">
      <c r="YH16567" s="68"/>
      <c r="YI16567" s="68"/>
      <c r="YJ16567" s="68"/>
      <c r="YK16567" s="68"/>
      <c r="YL16567" s="68"/>
      <c r="YM16567" s="68"/>
      <c r="YN16567" s="68"/>
      <c r="YO16567" s="68"/>
      <c r="YP16567" s="68"/>
      <c r="YQ16567" s="68"/>
      <c r="YR16567" s="68"/>
      <c r="YS16567" s="68"/>
      <c r="YT16567" s="68"/>
      <c r="YU16567" s="68"/>
      <c r="YV16567" s="68"/>
      <c r="YW16567" s="68"/>
      <c r="YX16567" s="68">
        <v>6.59771412665007E-2</v>
      </c>
      <c r="YY16567" s="68"/>
      <c r="YZ16567" s="68"/>
      <c r="ZA16567" s="68"/>
      <c r="ZB16567" s="68"/>
      <c r="ZC16567" s="68"/>
      <c r="ZD16567" s="68"/>
    </row>
    <row r="16568" spans="658:680" x14ac:dyDescent="0.25">
      <c r="YH16568" s="68"/>
      <c r="YI16568" s="68"/>
      <c r="YJ16568" s="68"/>
      <c r="YK16568" s="68"/>
      <c r="YL16568" s="68"/>
      <c r="YM16568" s="68"/>
      <c r="YN16568" s="68"/>
      <c r="YO16568" s="68"/>
      <c r="YP16568" s="68"/>
      <c r="YQ16568" s="68"/>
      <c r="YR16568" s="68"/>
      <c r="YS16568" s="68"/>
      <c r="YT16568" s="68"/>
      <c r="YU16568" s="68"/>
      <c r="YV16568" s="68"/>
      <c r="YW16568" s="68"/>
      <c r="YX16568" s="68">
        <v>6.59771412665007E-2</v>
      </c>
      <c r="YY16568" s="68"/>
      <c r="YZ16568" s="68"/>
      <c r="ZA16568" s="68"/>
      <c r="ZB16568" s="68"/>
      <c r="ZC16568" s="68"/>
      <c r="ZD16568" s="68"/>
    </row>
    <row r="16569" spans="658:680" x14ac:dyDescent="0.25">
      <c r="YH16569" s="68"/>
      <c r="YI16569" s="68"/>
      <c r="YJ16569" s="68"/>
      <c r="YK16569" s="68"/>
      <c r="YL16569" s="68"/>
      <c r="YM16569" s="68"/>
      <c r="YN16569" s="68"/>
      <c r="YO16569" s="68"/>
      <c r="YP16569" s="68"/>
      <c r="YQ16569" s="68"/>
      <c r="YR16569" s="68"/>
      <c r="YS16569" s="68"/>
      <c r="YT16569" s="68"/>
      <c r="YU16569" s="68"/>
      <c r="YV16569" s="68"/>
      <c r="YW16569" s="68"/>
      <c r="YX16569" s="68">
        <v>6.5957776439291793E-2</v>
      </c>
      <c r="YY16569" s="68"/>
      <c r="YZ16569" s="68"/>
      <c r="ZA16569" s="68"/>
      <c r="ZB16569" s="68"/>
      <c r="ZC16569" s="68"/>
      <c r="ZD16569" s="68"/>
    </row>
    <row r="16570" spans="658:680" x14ac:dyDescent="0.25">
      <c r="YH16570" s="68"/>
      <c r="YI16570" s="68"/>
      <c r="YJ16570" s="68"/>
      <c r="YK16570" s="68"/>
      <c r="YL16570" s="68"/>
      <c r="YM16570" s="68"/>
      <c r="YN16570" s="68"/>
      <c r="YO16570" s="68"/>
      <c r="YP16570" s="68"/>
      <c r="YQ16570" s="68"/>
      <c r="YR16570" s="68"/>
      <c r="YS16570" s="68"/>
      <c r="YT16570" s="68"/>
      <c r="YU16570" s="68"/>
      <c r="YV16570" s="68"/>
      <c r="YW16570" s="68"/>
      <c r="YX16570" s="68">
        <v>6.5946774700024996E-2</v>
      </c>
      <c r="YY16570" s="68"/>
      <c r="YZ16570" s="68"/>
      <c r="ZA16570" s="68"/>
      <c r="ZB16570" s="68"/>
      <c r="ZC16570" s="68"/>
      <c r="ZD16570" s="68"/>
    </row>
    <row r="16571" spans="658:680" x14ac:dyDescent="0.25">
      <c r="YH16571" s="68"/>
      <c r="YI16571" s="68"/>
      <c r="YJ16571" s="68"/>
      <c r="YK16571" s="68"/>
      <c r="YL16571" s="68"/>
      <c r="YM16571" s="68"/>
      <c r="YN16571" s="68"/>
      <c r="YO16571" s="68"/>
      <c r="YP16571" s="68"/>
      <c r="YQ16571" s="68"/>
      <c r="YR16571" s="68"/>
      <c r="YS16571" s="68"/>
      <c r="YT16571" s="68"/>
      <c r="YU16571" s="68"/>
      <c r="YV16571" s="68"/>
      <c r="YW16571" s="68"/>
      <c r="YX16571" s="68">
        <v>6.5946774700024996E-2</v>
      </c>
      <c r="YY16571" s="68"/>
      <c r="YZ16571" s="68"/>
      <c r="ZA16571" s="68"/>
      <c r="ZB16571" s="68"/>
      <c r="ZC16571" s="68"/>
      <c r="ZD16571" s="68"/>
    </row>
    <row r="16572" spans="658:680" x14ac:dyDescent="0.25">
      <c r="YH16572" s="68"/>
      <c r="YI16572" s="68"/>
      <c r="YJ16572" s="68"/>
      <c r="YK16572" s="68"/>
      <c r="YL16572" s="68"/>
      <c r="YM16572" s="68"/>
      <c r="YN16572" s="68"/>
      <c r="YO16572" s="68"/>
      <c r="YP16572" s="68"/>
      <c r="YQ16572" s="68"/>
      <c r="YR16572" s="68"/>
      <c r="YS16572" s="68"/>
      <c r="YT16572" s="68"/>
      <c r="YU16572" s="68"/>
      <c r="YV16572" s="68"/>
      <c r="YW16572" s="68"/>
      <c r="YX16572" s="68">
        <v>6.5934717141009902E-2</v>
      </c>
      <c r="YY16572" s="68"/>
      <c r="YZ16572" s="68"/>
      <c r="ZA16572" s="68"/>
      <c r="ZB16572" s="68"/>
      <c r="ZC16572" s="68"/>
      <c r="ZD16572" s="68"/>
    </row>
    <row r="16573" spans="658:680" x14ac:dyDescent="0.25">
      <c r="YH16573" s="68"/>
      <c r="YI16573" s="68"/>
      <c r="YJ16573" s="68"/>
      <c r="YK16573" s="68"/>
      <c r="YL16573" s="68"/>
      <c r="YM16573" s="68"/>
      <c r="YN16573" s="68"/>
      <c r="YO16573" s="68"/>
      <c r="YP16573" s="68"/>
      <c r="YQ16573" s="68"/>
      <c r="YR16573" s="68"/>
      <c r="YS16573" s="68"/>
      <c r="YT16573" s="68"/>
      <c r="YU16573" s="68"/>
      <c r="YV16573" s="68"/>
      <c r="YW16573" s="68"/>
      <c r="YX16573" s="68">
        <v>6.5921607607946006E-2</v>
      </c>
      <c r="YY16573" s="68"/>
      <c r="YZ16573" s="68"/>
      <c r="ZA16573" s="68"/>
      <c r="ZB16573" s="68"/>
      <c r="ZC16573" s="68"/>
      <c r="ZD16573" s="68"/>
    </row>
    <row r="16574" spans="658:680" x14ac:dyDescent="0.25">
      <c r="YH16574" s="68"/>
      <c r="YI16574" s="68"/>
      <c r="YJ16574" s="68"/>
      <c r="YK16574" s="68"/>
      <c r="YL16574" s="68"/>
      <c r="YM16574" s="68"/>
      <c r="YN16574" s="68"/>
      <c r="YO16574" s="68"/>
      <c r="YP16574" s="68"/>
      <c r="YQ16574" s="68"/>
      <c r="YR16574" s="68"/>
      <c r="YS16574" s="68"/>
      <c r="YT16574" s="68"/>
      <c r="YU16574" s="68"/>
      <c r="YV16574" s="68"/>
      <c r="YW16574" s="68"/>
      <c r="YX16574" s="68">
        <v>6.58736502004032E-2</v>
      </c>
      <c r="YY16574" s="68"/>
      <c r="YZ16574" s="68"/>
      <c r="ZA16574" s="68"/>
      <c r="ZB16574" s="68"/>
      <c r="ZC16574" s="68"/>
      <c r="ZD16574" s="68"/>
    </row>
    <row r="16575" spans="658:680" x14ac:dyDescent="0.25">
      <c r="YH16575" s="68"/>
      <c r="YI16575" s="68"/>
      <c r="YJ16575" s="68"/>
      <c r="YK16575" s="68"/>
      <c r="YL16575" s="68"/>
      <c r="YM16575" s="68"/>
      <c r="YN16575" s="68"/>
      <c r="YO16575" s="68"/>
      <c r="YP16575" s="68"/>
      <c r="YQ16575" s="68"/>
      <c r="YR16575" s="68"/>
      <c r="YS16575" s="68"/>
      <c r="YT16575" s="68"/>
      <c r="YU16575" s="68"/>
      <c r="YV16575" s="68"/>
      <c r="YW16575" s="68"/>
      <c r="YX16575" s="68">
        <v>6.5872460485357803E-2</v>
      </c>
      <c r="YY16575" s="68"/>
      <c r="YZ16575" s="68"/>
      <c r="ZA16575" s="68"/>
      <c r="ZB16575" s="68"/>
      <c r="ZC16575" s="68"/>
      <c r="ZD16575" s="68"/>
    </row>
    <row r="16576" spans="658:680" x14ac:dyDescent="0.25">
      <c r="YH16576" s="68"/>
      <c r="YI16576" s="68"/>
      <c r="YJ16576" s="68"/>
      <c r="YK16576" s="68"/>
      <c r="YL16576" s="68"/>
      <c r="YM16576" s="68"/>
      <c r="YN16576" s="68"/>
      <c r="YO16576" s="68"/>
      <c r="YP16576" s="68"/>
      <c r="YQ16576" s="68"/>
      <c r="YR16576" s="68"/>
      <c r="YS16576" s="68"/>
      <c r="YT16576" s="68"/>
      <c r="YU16576" s="68"/>
      <c r="YV16576" s="68"/>
      <c r="YW16576" s="68"/>
      <c r="YX16576" s="68">
        <v>6.5832028855736399E-2</v>
      </c>
      <c r="YY16576" s="68"/>
      <c r="YZ16576" s="68"/>
      <c r="ZA16576" s="68"/>
      <c r="ZB16576" s="68"/>
      <c r="ZC16576" s="68"/>
      <c r="ZD16576" s="68"/>
    </row>
    <row r="16577" spans="658:680" x14ac:dyDescent="0.25">
      <c r="YH16577" s="68"/>
      <c r="YI16577" s="68"/>
      <c r="YJ16577" s="68"/>
      <c r="YK16577" s="68"/>
      <c r="YL16577" s="68"/>
      <c r="YM16577" s="68"/>
      <c r="YN16577" s="68"/>
      <c r="YO16577" s="68"/>
      <c r="YP16577" s="68"/>
      <c r="YQ16577" s="68"/>
      <c r="YR16577" s="68"/>
      <c r="YS16577" s="68"/>
      <c r="YT16577" s="68"/>
      <c r="YU16577" s="68"/>
      <c r="YV16577" s="68"/>
      <c r="YW16577" s="68"/>
      <c r="YX16577" s="68">
        <v>6.5832028855736399E-2</v>
      </c>
      <c r="YY16577" s="68"/>
      <c r="YZ16577" s="68"/>
      <c r="ZA16577" s="68"/>
      <c r="ZB16577" s="68"/>
      <c r="ZC16577" s="68"/>
      <c r="ZD16577" s="68"/>
    </row>
    <row r="16578" spans="658:680" x14ac:dyDescent="0.25">
      <c r="YH16578" s="68"/>
      <c r="YI16578" s="68"/>
      <c r="YJ16578" s="68"/>
      <c r="YK16578" s="68"/>
      <c r="YL16578" s="68"/>
      <c r="YM16578" s="68"/>
      <c r="YN16578" s="68"/>
      <c r="YO16578" s="68"/>
      <c r="YP16578" s="68"/>
      <c r="YQ16578" s="68"/>
      <c r="YR16578" s="68"/>
      <c r="YS16578" s="68"/>
      <c r="YT16578" s="68"/>
      <c r="YU16578" s="68"/>
      <c r="YV16578" s="68"/>
      <c r="YW16578" s="68"/>
      <c r="YX16578" s="68">
        <v>6.5823003171252198E-2</v>
      </c>
      <c r="YY16578" s="68"/>
      <c r="YZ16578" s="68"/>
      <c r="ZA16578" s="68"/>
      <c r="ZB16578" s="68"/>
      <c r="ZC16578" s="68"/>
      <c r="ZD16578" s="68"/>
    </row>
    <row r="16579" spans="658:680" x14ac:dyDescent="0.25">
      <c r="YH16579" s="68"/>
      <c r="YI16579" s="68"/>
      <c r="YJ16579" s="68"/>
      <c r="YK16579" s="68"/>
      <c r="YL16579" s="68"/>
      <c r="YM16579" s="68"/>
      <c r="YN16579" s="68"/>
      <c r="YO16579" s="68"/>
      <c r="YP16579" s="68"/>
      <c r="YQ16579" s="68"/>
      <c r="YR16579" s="68"/>
      <c r="YS16579" s="68"/>
      <c r="YT16579" s="68"/>
      <c r="YU16579" s="68"/>
      <c r="YV16579" s="68"/>
      <c r="YW16579" s="68"/>
      <c r="YX16579" s="68">
        <v>6.5807476675553395E-2</v>
      </c>
      <c r="YY16579" s="68"/>
      <c r="YZ16579" s="68"/>
      <c r="ZA16579" s="68"/>
      <c r="ZB16579" s="68"/>
      <c r="ZC16579" s="68"/>
      <c r="ZD16579" s="68"/>
    </row>
    <row r="16580" spans="658:680" x14ac:dyDescent="0.25">
      <c r="YH16580" s="68"/>
      <c r="YI16580" s="68"/>
      <c r="YJ16580" s="68"/>
      <c r="YK16580" s="68"/>
      <c r="YL16580" s="68"/>
      <c r="YM16580" s="68"/>
      <c r="YN16580" s="68"/>
      <c r="YO16580" s="68"/>
      <c r="YP16580" s="68"/>
      <c r="YQ16580" s="68"/>
      <c r="YR16580" s="68"/>
      <c r="YS16580" s="68"/>
      <c r="YT16580" s="68"/>
      <c r="YU16580" s="68"/>
      <c r="YV16580" s="68"/>
      <c r="YW16580" s="68"/>
      <c r="YX16580" s="68">
        <v>6.5783519661029993E-2</v>
      </c>
      <c r="YY16580" s="68"/>
      <c r="YZ16580" s="68"/>
      <c r="ZA16580" s="68"/>
      <c r="ZB16580" s="68"/>
      <c r="ZC16580" s="68"/>
      <c r="ZD16580" s="68"/>
    </row>
    <row r="16581" spans="658:680" x14ac:dyDescent="0.25">
      <c r="YH16581" s="68"/>
      <c r="YI16581" s="68"/>
      <c r="YJ16581" s="68"/>
      <c r="YK16581" s="68"/>
      <c r="YL16581" s="68"/>
      <c r="YM16581" s="68"/>
      <c r="YN16581" s="68"/>
      <c r="YO16581" s="68"/>
      <c r="YP16581" s="68"/>
      <c r="YQ16581" s="68"/>
      <c r="YR16581" s="68"/>
      <c r="YS16581" s="68"/>
      <c r="YT16581" s="68"/>
      <c r="YU16581" s="68"/>
      <c r="YV16581" s="68"/>
      <c r="YW16581" s="68"/>
      <c r="YX16581" s="68">
        <v>6.5764532828489194E-2</v>
      </c>
      <c r="YY16581" s="68"/>
      <c r="YZ16581" s="68"/>
      <c r="ZA16581" s="68"/>
      <c r="ZB16581" s="68"/>
      <c r="ZC16581" s="68"/>
      <c r="ZD16581" s="68"/>
    </row>
    <row r="16582" spans="658:680" x14ac:dyDescent="0.25">
      <c r="YH16582" s="68"/>
      <c r="YI16582" s="68"/>
      <c r="YJ16582" s="68"/>
      <c r="YK16582" s="68"/>
      <c r="YL16582" s="68"/>
      <c r="YM16582" s="68"/>
      <c r="YN16582" s="68"/>
      <c r="YO16582" s="68"/>
      <c r="YP16582" s="68"/>
      <c r="YQ16582" s="68"/>
      <c r="YR16582" s="68"/>
      <c r="YS16582" s="68"/>
      <c r="YT16582" s="68"/>
      <c r="YU16582" s="68"/>
      <c r="YV16582" s="68"/>
      <c r="YW16582" s="68"/>
      <c r="YX16582" s="68">
        <v>6.5750790081595206E-2</v>
      </c>
      <c r="YY16582" s="68"/>
      <c r="YZ16582" s="68"/>
      <c r="ZA16582" s="68"/>
      <c r="ZB16582" s="68"/>
      <c r="ZC16582" s="68"/>
      <c r="ZD16582" s="68"/>
    </row>
    <row r="16583" spans="658:680" x14ac:dyDescent="0.25">
      <c r="YH16583" s="68"/>
      <c r="YI16583" s="68"/>
      <c r="YJ16583" s="68"/>
      <c r="YK16583" s="68"/>
      <c r="YL16583" s="68"/>
      <c r="YM16583" s="68"/>
      <c r="YN16583" s="68"/>
      <c r="YO16583" s="68"/>
      <c r="YP16583" s="68"/>
      <c r="YQ16583" s="68"/>
      <c r="YR16583" s="68"/>
      <c r="YS16583" s="68"/>
      <c r="YT16583" s="68"/>
      <c r="YU16583" s="68"/>
      <c r="YV16583" s="68"/>
      <c r="YW16583" s="68"/>
      <c r="YX16583" s="68">
        <v>6.5687670719374799E-2</v>
      </c>
      <c r="YY16583" s="68"/>
      <c r="YZ16583" s="68"/>
      <c r="ZA16583" s="68"/>
      <c r="ZB16583" s="68"/>
      <c r="ZC16583" s="68"/>
      <c r="ZD16583" s="68"/>
    </row>
    <row r="16584" spans="658:680" x14ac:dyDescent="0.25">
      <c r="YH16584" s="68"/>
      <c r="YI16584" s="68"/>
      <c r="YJ16584" s="68"/>
      <c r="YK16584" s="68"/>
      <c r="YL16584" s="68"/>
      <c r="YM16584" s="68"/>
      <c r="YN16584" s="68"/>
      <c r="YO16584" s="68"/>
      <c r="YP16584" s="68"/>
      <c r="YQ16584" s="68"/>
      <c r="YR16584" s="68"/>
      <c r="YS16584" s="68"/>
      <c r="YT16584" s="68"/>
      <c r="YU16584" s="68"/>
      <c r="YV16584" s="68"/>
      <c r="YW16584" s="68"/>
      <c r="YX16584" s="68">
        <v>6.5641004928574401E-2</v>
      </c>
      <c r="YY16584" s="68"/>
      <c r="YZ16584" s="68"/>
      <c r="ZA16584" s="68"/>
      <c r="ZB16584" s="68"/>
      <c r="ZC16584" s="68"/>
      <c r="ZD16584" s="68"/>
    </row>
    <row r="16585" spans="658:680" x14ac:dyDescent="0.25">
      <c r="YH16585" s="68"/>
      <c r="YI16585" s="68"/>
      <c r="YJ16585" s="68"/>
      <c r="YK16585" s="68"/>
      <c r="YL16585" s="68"/>
      <c r="YM16585" s="68"/>
      <c r="YN16585" s="68"/>
      <c r="YO16585" s="68"/>
      <c r="YP16585" s="68"/>
      <c r="YQ16585" s="68"/>
      <c r="YR16585" s="68"/>
      <c r="YS16585" s="68"/>
      <c r="YT16585" s="68"/>
      <c r="YU16585" s="68"/>
      <c r="YV16585" s="68"/>
      <c r="YW16585" s="68"/>
      <c r="YX16585" s="68">
        <v>6.5641004928574401E-2</v>
      </c>
      <c r="YY16585" s="68"/>
      <c r="YZ16585" s="68"/>
      <c r="ZA16585" s="68"/>
      <c r="ZB16585" s="68"/>
      <c r="ZC16585" s="68"/>
      <c r="ZD16585" s="68"/>
    </row>
    <row r="16586" spans="658:680" x14ac:dyDescent="0.25">
      <c r="YH16586" s="68"/>
      <c r="YI16586" s="68"/>
      <c r="YJ16586" s="68"/>
      <c r="YK16586" s="68"/>
      <c r="YL16586" s="68"/>
      <c r="YM16586" s="68"/>
      <c r="YN16586" s="68"/>
      <c r="YO16586" s="68"/>
      <c r="YP16586" s="68"/>
      <c r="YQ16586" s="68"/>
      <c r="YR16586" s="68"/>
      <c r="YS16586" s="68"/>
      <c r="YT16586" s="68"/>
      <c r="YU16586" s="68"/>
      <c r="YV16586" s="68"/>
      <c r="YW16586" s="68"/>
      <c r="YX16586" s="68">
        <v>6.5620789623243303E-2</v>
      </c>
      <c r="YY16586" s="68"/>
      <c r="YZ16586" s="68"/>
      <c r="ZA16586" s="68"/>
      <c r="ZB16586" s="68"/>
      <c r="ZC16586" s="68"/>
      <c r="ZD16586" s="68"/>
    </row>
    <row r="16587" spans="658:680" x14ac:dyDescent="0.25">
      <c r="YH16587" s="68"/>
      <c r="YI16587" s="68"/>
      <c r="YJ16587" s="68"/>
      <c r="YK16587" s="68"/>
      <c r="YL16587" s="68"/>
      <c r="YM16587" s="68"/>
      <c r="YN16587" s="68"/>
      <c r="YO16587" s="68"/>
      <c r="YP16587" s="68"/>
      <c r="YQ16587" s="68"/>
      <c r="YR16587" s="68"/>
      <c r="YS16587" s="68"/>
      <c r="YT16587" s="68"/>
      <c r="YU16587" s="68"/>
      <c r="YV16587" s="68"/>
      <c r="YW16587" s="68"/>
      <c r="YX16587" s="68">
        <v>6.5615617078509797E-2</v>
      </c>
      <c r="YY16587" s="68"/>
      <c r="YZ16587" s="68"/>
      <c r="ZA16587" s="68"/>
      <c r="ZB16587" s="68"/>
      <c r="ZC16587" s="68"/>
      <c r="ZD16587" s="68"/>
    </row>
    <row r="16588" spans="658:680" x14ac:dyDescent="0.25">
      <c r="YH16588" s="68"/>
      <c r="YI16588" s="68"/>
      <c r="YJ16588" s="68"/>
      <c r="YK16588" s="68"/>
      <c r="YL16588" s="68"/>
      <c r="YM16588" s="68"/>
      <c r="YN16588" s="68"/>
      <c r="YO16588" s="68"/>
      <c r="YP16588" s="68"/>
      <c r="YQ16588" s="68"/>
      <c r="YR16588" s="68"/>
      <c r="YS16588" s="68"/>
      <c r="YT16588" s="68"/>
      <c r="YU16588" s="68"/>
      <c r="YV16588" s="68"/>
      <c r="YW16588" s="68"/>
      <c r="YX16588" s="68">
        <v>6.5600746052345102E-2</v>
      </c>
      <c r="YY16588" s="68"/>
      <c r="YZ16588" s="68"/>
      <c r="ZA16588" s="68"/>
      <c r="ZB16588" s="68"/>
      <c r="ZC16588" s="68"/>
      <c r="ZD16588" s="68"/>
    </row>
    <row r="16589" spans="658:680" x14ac:dyDescent="0.25">
      <c r="YH16589" s="68"/>
      <c r="YI16589" s="68"/>
      <c r="YJ16589" s="68"/>
      <c r="YK16589" s="68"/>
      <c r="YL16589" s="68"/>
      <c r="YM16589" s="68"/>
      <c r="YN16589" s="68"/>
      <c r="YO16589" s="68"/>
      <c r="YP16589" s="68"/>
      <c r="YQ16589" s="68"/>
      <c r="YR16589" s="68"/>
      <c r="YS16589" s="68"/>
      <c r="YT16589" s="68"/>
      <c r="YU16589" s="68"/>
      <c r="YV16589" s="68"/>
      <c r="YW16589" s="68"/>
      <c r="YX16589" s="68">
        <v>6.5589491716082998E-2</v>
      </c>
      <c r="YY16589" s="68"/>
      <c r="YZ16589" s="68"/>
      <c r="ZA16589" s="68"/>
      <c r="ZB16589" s="68"/>
      <c r="ZC16589" s="68"/>
      <c r="ZD16589" s="68"/>
    </row>
    <row r="16590" spans="658:680" x14ac:dyDescent="0.25">
      <c r="YH16590" s="68"/>
      <c r="YI16590" s="68"/>
      <c r="YJ16590" s="68"/>
      <c r="YK16590" s="68"/>
      <c r="YL16590" s="68"/>
      <c r="YM16590" s="68"/>
      <c r="YN16590" s="68"/>
      <c r="YO16590" s="68"/>
      <c r="YP16590" s="68"/>
      <c r="YQ16590" s="68"/>
      <c r="YR16590" s="68"/>
      <c r="YS16590" s="68"/>
      <c r="YT16590" s="68"/>
      <c r="YU16590" s="68"/>
      <c r="YV16590" s="68"/>
      <c r="YW16590" s="68"/>
      <c r="YX16590" s="68">
        <v>6.55893521634036E-2</v>
      </c>
      <c r="YY16590" s="68"/>
      <c r="YZ16590" s="68"/>
      <c r="ZA16590" s="68"/>
      <c r="ZB16590" s="68"/>
      <c r="ZC16590" s="68"/>
      <c r="ZD16590" s="68"/>
    </row>
    <row r="16591" spans="658:680" x14ac:dyDescent="0.25">
      <c r="YH16591" s="68"/>
      <c r="YI16591" s="68"/>
      <c r="YJ16591" s="68"/>
      <c r="YK16591" s="68"/>
      <c r="YL16591" s="68"/>
      <c r="YM16591" s="68"/>
      <c r="YN16591" s="68"/>
      <c r="YO16591" s="68"/>
      <c r="YP16591" s="68"/>
      <c r="YQ16591" s="68"/>
      <c r="YR16591" s="68"/>
      <c r="YS16591" s="68"/>
      <c r="YT16591" s="68"/>
      <c r="YU16591" s="68"/>
      <c r="YV16591" s="68"/>
      <c r="YW16591" s="68"/>
      <c r="YX16591" s="68">
        <v>6.5574862446787396E-2</v>
      </c>
      <c r="YY16591" s="68"/>
      <c r="YZ16591" s="68"/>
      <c r="ZA16591" s="68"/>
      <c r="ZB16591" s="68"/>
      <c r="ZC16591" s="68"/>
      <c r="ZD16591" s="68"/>
    </row>
    <row r="16592" spans="658:680" x14ac:dyDescent="0.25">
      <c r="YH16592" s="68"/>
      <c r="YI16592" s="68"/>
      <c r="YJ16592" s="68"/>
      <c r="YK16592" s="68"/>
      <c r="YL16592" s="68"/>
      <c r="YM16592" s="68"/>
      <c r="YN16592" s="68"/>
      <c r="YO16592" s="68"/>
      <c r="YP16592" s="68"/>
      <c r="YQ16592" s="68"/>
      <c r="YR16592" s="68"/>
      <c r="YS16592" s="68"/>
      <c r="YT16592" s="68"/>
      <c r="YU16592" s="68"/>
      <c r="YV16592" s="68"/>
      <c r="YW16592" s="68"/>
      <c r="YX16592" s="68">
        <v>6.5562553978158702E-2</v>
      </c>
      <c r="YY16592" s="68"/>
      <c r="YZ16592" s="68"/>
      <c r="ZA16592" s="68"/>
      <c r="ZB16592" s="68"/>
      <c r="ZC16592" s="68"/>
      <c r="ZD16592" s="68"/>
    </row>
    <row r="16593" spans="658:680" x14ac:dyDescent="0.25">
      <c r="YH16593" s="68"/>
      <c r="YI16593" s="68"/>
      <c r="YJ16593" s="68"/>
      <c r="YK16593" s="68"/>
      <c r="YL16593" s="68"/>
      <c r="YM16593" s="68"/>
      <c r="YN16593" s="68"/>
      <c r="YO16593" s="68"/>
      <c r="YP16593" s="68"/>
      <c r="YQ16593" s="68"/>
      <c r="YR16593" s="68"/>
      <c r="YS16593" s="68"/>
      <c r="YT16593" s="68"/>
      <c r="YU16593" s="68"/>
      <c r="YV16593" s="68"/>
      <c r="YW16593" s="68"/>
      <c r="YX16593" s="68">
        <v>6.5555708058832707E-2</v>
      </c>
      <c r="YY16593" s="68"/>
      <c r="YZ16593" s="68"/>
      <c r="ZA16593" s="68"/>
      <c r="ZB16593" s="68"/>
      <c r="ZC16593" s="68"/>
      <c r="ZD16593" s="68"/>
    </row>
    <row r="16594" spans="658:680" x14ac:dyDescent="0.25">
      <c r="YH16594" s="68"/>
      <c r="YI16594" s="68"/>
      <c r="YJ16594" s="68"/>
      <c r="YK16594" s="68"/>
      <c r="YL16594" s="68"/>
      <c r="YM16594" s="68"/>
      <c r="YN16594" s="68"/>
      <c r="YO16594" s="68"/>
      <c r="YP16594" s="68"/>
      <c r="YQ16594" s="68"/>
      <c r="YR16594" s="68"/>
      <c r="YS16594" s="68"/>
      <c r="YT16594" s="68"/>
      <c r="YU16594" s="68"/>
      <c r="YV16594" s="68"/>
      <c r="YW16594" s="68"/>
      <c r="YX16594" s="68">
        <v>6.5548421092966297E-2</v>
      </c>
      <c r="YY16594" s="68"/>
      <c r="YZ16594" s="68"/>
      <c r="ZA16594" s="68"/>
      <c r="ZB16594" s="68"/>
      <c r="ZC16594" s="68"/>
      <c r="ZD16594" s="68"/>
    </row>
    <row r="16595" spans="658:680" x14ac:dyDescent="0.25">
      <c r="YH16595" s="68"/>
      <c r="YI16595" s="68"/>
      <c r="YJ16595" s="68"/>
      <c r="YK16595" s="68"/>
      <c r="YL16595" s="68"/>
      <c r="YM16595" s="68"/>
      <c r="YN16595" s="68"/>
      <c r="YO16595" s="68"/>
      <c r="YP16595" s="68"/>
      <c r="YQ16595" s="68"/>
      <c r="YR16595" s="68"/>
      <c r="YS16595" s="68"/>
      <c r="YT16595" s="68"/>
      <c r="YU16595" s="68"/>
      <c r="YV16595" s="68"/>
      <c r="YW16595" s="68"/>
      <c r="YX16595" s="68">
        <v>6.5537035997474499E-2</v>
      </c>
      <c r="YY16595" s="68"/>
      <c r="YZ16595" s="68"/>
      <c r="ZA16595" s="68"/>
      <c r="ZB16595" s="68"/>
      <c r="ZC16595" s="68"/>
      <c r="ZD16595" s="68"/>
    </row>
    <row r="16596" spans="658:680" x14ac:dyDescent="0.25">
      <c r="YH16596" s="68"/>
      <c r="YI16596" s="68"/>
      <c r="YJ16596" s="68"/>
      <c r="YK16596" s="68"/>
      <c r="YL16596" s="68"/>
      <c r="YM16596" s="68"/>
      <c r="YN16596" s="68"/>
      <c r="YO16596" s="68"/>
      <c r="YP16596" s="68"/>
      <c r="YQ16596" s="68"/>
      <c r="YR16596" s="68"/>
      <c r="YS16596" s="68"/>
      <c r="YT16596" s="68"/>
      <c r="YU16596" s="68"/>
      <c r="YV16596" s="68"/>
      <c r="YW16596" s="68"/>
      <c r="YX16596" s="68">
        <v>6.5533195996788696E-2</v>
      </c>
      <c r="YY16596" s="68"/>
      <c r="YZ16596" s="68"/>
      <c r="ZA16596" s="68"/>
      <c r="ZB16596" s="68"/>
      <c r="ZC16596" s="68"/>
      <c r="ZD16596" s="68"/>
    </row>
    <row r="16597" spans="658:680" x14ac:dyDescent="0.25">
      <c r="YH16597" s="68"/>
      <c r="YI16597" s="68"/>
      <c r="YJ16597" s="68"/>
      <c r="YK16597" s="68"/>
      <c r="YL16597" s="68"/>
      <c r="YM16597" s="68"/>
      <c r="YN16597" s="68"/>
      <c r="YO16597" s="68"/>
      <c r="YP16597" s="68"/>
      <c r="YQ16597" s="68"/>
      <c r="YR16597" s="68"/>
      <c r="YS16597" s="68"/>
      <c r="YT16597" s="68"/>
      <c r="YU16597" s="68"/>
      <c r="YV16597" s="68"/>
      <c r="YW16597" s="68"/>
      <c r="YX16597" s="68">
        <v>6.5532961817962004E-2</v>
      </c>
      <c r="YY16597" s="68"/>
      <c r="YZ16597" s="68"/>
      <c r="ZA16597" s="68"/>
      <c r="ZB16597" s="68"/>
      <c r="ZC16597" s="68"/>
      <c r="ZD16597" s="68"/>
    </row>
    <row r="16598" spans="658:680" x14ac:dyDescent="0.25">
      <c r="YH16598" s="68"/>
      <c r="YI16598" s="68"/>
      <c r="YJ16598" s="68"/>
      <c r="YK16598" s="68"/>
      <c r="YL16598" s="68"/>
      <c r="YM16598" s="68"/>
      <c r="YN16598" s="68"/>
      <c r="YO16598" s="68"/>
      <c r="YP16598" s="68"/>
      <c r="YQ16598" s="68"/>
      <c r="YR16598" s="68"/>
      <c r="YS16598" s="68"/>
      <c r="YT16598" s="68"/>
      <c r="YU16598" s="68"/>
      <c r="YV16598" s="68"/>
      <c r="YW16598" s="68"/>
      <c r="YX16598" s="68">
        <v>6.5532791407302796E-2</v>
      </c>
      <c r="YY16598" s="68"/>
      <c r="YZ16598" s="68"/>
      <c r="ZA16598" s="68"/>
      <c r="ZB16598" s="68"/>
      <c r="ZC16598" s="68"/>
      <c r="ZD16598" s="68"/>
    </row>
    <row r="16599" spans="658:680" x14ac:dyDescent="0.25">
      <c r="YH16599" s="68"/>
      <c r="YI16599" s="68"/>
      <c r="YJ16599" s="68"/>
      <c r="YK16599" s="68"/>
      <c r="YL16599" s="68"/>
      <c r="YM16599" s="68"/>
      <c r="YN16599" s="68"/>
      <c r="YO16599" s="68"/>
      <c r="YP16599" s="68"/>
      <c r="YQ16599" s="68"/>
      <c r="YR16599" s="68"/>
      <c r="YS16599" s="68"/>
      <c r="YT16599" s="68"/>
      <c r="YU16599" s="68"/>
      <c r="YV16599" s="68"/>
      <c r="YW16599" s="68"/>
      <c r="YX16599" s="68">
        <v>6.5519624280921104E-2</v>
      </c>
      <c r="YY16599" s="68"/>
      <c r="YZ16599" s="68"/>
      <c r="ZA16599" s="68"/>
      <c r="ZB16599" s="68"/>
      <c r="ZC16599" s="68"/>
      <c r="ZD16599" s="68"/>
    </row>
    <row r="16600" spans="658:680" x14ac:dyDescent="0.25">
      <c r="YH16600" s="68"/>
      <c r="YI16600" s="68"/>
      <c r="YJ16600" s="68"/>
      <c r="YK16600" s="68"/>
      <c r="YL16600" s="68"/>
      <c r="YM16600" s="68"/>
      <c r="YN16600" s="68"/>
      <c r="YO16600" s="68"/>
      <c r="YP16600" s="68"/>
      <c r="YQ16600" s="68"/>
      <c r="YR16600" s="68"/>
      <c r="YS16600" s="68"/>
      <c r="YT16600" s="68"/>
      <c r="YU16600" s="68"/>
      <c r="YV16600" s="68"/>
      <c r="YW16600" s="68"/>
      <c r="YX16600" s="68">
        <v>6.5514530930983597E-2</v>
      </c>
      <c r="YY16600" s="68"/>
      <c r="YZ16600" s="68"/>
      <c r="ZA16600" s="68"/>
      <c r="ZB16600" s="68"/>
      <c r="ZC16600" s="68"/>
      <c r="ZD16600" s="68"/>
    </row>
    <row r="16601" spans="658:680" x14ac:dyDescent="0.25">
      <c r="YH16601" s="68"/>
      <c r="YI16601" s="68"/>
      <c r="YJ16601" s="68"/>
      <c r="YK16601" s="68"/>
      <c r="YL16601" s="68"/>
      <c r="YM16601" s="68"/>
      <c r="YN16601" s="68"/>
      <c r="YO16601" s="68"/>
      <c r="YP16601" s="68"/>
      <c r="YQ16601" s="68"/>
      <c r="YR16601" s="68"/>
      <c r="YS16601" s="68"/>
      <c r="YT16601" s="68"/>
      <c r="YU16601" s="68"/>
      <c r="YV16601" s="68"/>
      <c r="YW16601" s="68"/>
      <c r="YX16601" s="68">
        <v>6.5509189207310498E-2</v>
      </c>
      <c r="YY16601" s="68"/>
      <c r="YZ16601" s="68"/>
      <c r="ZA16601" s="68"/>
      <c r="ZB16601" s="68"/>
      <c r="ZC16601" s="68"/>
      <c r="ZD16601" s="68"/>
    </row>
    <row r="16602" spans="658:680" x14ac:dyDescent="0.25">
      <c r="YH16602" s="68"/>
      <c r="YI16602" s="68"/>
      <c r="YJ16602" s="68"/>
      <c r="YK16602" s="68"/>
      <c r="YL16602" s="68"/>
      <c r="YM16602" s="68"/>
      <c r="YN16602" s="68"/>
      <c r="YO16602" s="68"/>
      <c r="YP16602" s="68"/>
      <c r="YQ16602" s="68"/>
      <c r="YR16602" s="68"/>
      <c r="YS16602" s="68"/>
      <c r="YT16602" s="68"/>
      <c r="YU16602" s="68"/>
      <c r="YV16602" s="68"/>
      <c r="YW16602" s="68"/>
      <c r="YX16602" s="68">
        <v>6.5509189207310498E-2</v>
      </c>
      <c r="YY16602" s="68"/>
      <c r="YZ16602" s="68"/>
      <c r="ZA16602" s="68"/>
      <c r="ZB16602" s="68"/>
      <c r="ZC16602" s="68"/>
      <c r="ZD16602" s="68"/>
    </row>
    <row r="16603" spans="658:680" x14ac:dyDescent="0.25">
      <c r="YH16603" s="68"/>
      <c r="YI16603" s="68"/>
      <c r="YJ16603" s="68"/>
      <c r="YK16603" s="68"/>
      <c r="YL16603" s="68"/>
      <c r="YM16603" s="68"/>
      <c r="YN16603" s="68"/>
      <c r="YO16603" s="68"/>
      <c r="YP16603" s="68"/>
      <c r="YQ16603" s="68"/>
      <c r="YR16603" s="68"/>
      <c r="YS16603" s="68"/>
      <c r="YT16603" s="68"/>
      <c r="YU16603" s="68"/>
      <c r="YV16603" s="68"/>
      <c r="YW16603" s="68"/>
      <c r="YX16603" s="68">
        <v>6.5494476682846595E-2</v>
      </c>
      <c r="YY16603" s="68"/>
      <c r="YZ16603" s="68"/>
      <c r="ZA16603" s="68"/>
      <c r="ZB16603" s="68"/>
      <c r="ZC16603" s="68"/>
      <c r="ZD16603" s="68"/>
    </row>
    <row r="16604" spans="658:680" x14ac:dyDescent="0.25">
      <c r="YH16604" s="68"/>
      <c r="YI16604" s="68"/>
      <c r="YJ16604" s="68"/>
      <c r="YK16604" s="68"/>
      <c r="YL16604" s="68"/>
      <c r="YM16604" s="68"/>
      <c r="YN16604" s="68"/>
      <c r="YO16604" s="68"/>
      <c r="YP16604" s="68"/>
      <c r="YQ16604" s="68"/>
      <c r="YR16604" s="68"/>
      <c r="YS16604" s="68"/>
      <c r="YT16604" s="68"/>
      <c r="YU16604" s="68"/>
      <c r="YV16604" s="68"/>
      <c r="YW16604" s="68"/>
      <c r="YX16604" s="68">
        <v>6.5494476682846595E-2</v>
      </c>
      <c r="YY16604" s="68"/>
      <c r="YZ16604" s="68"/>
      <c r="ZA16604" s="68"/>
      <c r="ZB16604" s="68"/>
      <c r="ZC16604" s="68"/>
      <c r="ZD16604" s="68"/>
    </row>
    <row r="16605" spans="658:680" x14ac:dyDescent="0.25">
      <c r="YH16605" s="68"/>
      <c r="YI16605" s="68"/>
      <c r="YJ16605" s="68"/>
      <c r="YK16605" s="68"/>
      <c r="YL16605" s="68"/>
      <c r="YM16605" s="68"/>
      <c r="YN16605" s="68"/>
      <c r="YO16605" s="68"/>
      <c r="YP16605" s="68"/>
      <c r="YQ16605" s="68"/>
      <c r="YR16605" s="68"/>
      <c r="YS16605" s="68"/>
      <c r="YT16605" s="68"/>
      <c r="YU16605" s="68"/>
      <c r="YV16605" s="68"/>
      <c r="YW16605" s="68"/>
      <c r="YX16605" s="68">
        <v>6.5492885181244603E-2</v>
      </c>
      <c r="YY16605" s="68"/>
      <c r="YZ16605" s="68"/>
      <c r="ZA16605" s="68"/>
      <c r="ZB16605" s="68"/>
      <c r="ZC16605" s="68"/>
      <c r="ZD16605" s="68"/>
    </row>
    <row r="16606" spans="658:680" x14ac:dyDescent="0.25">
      <c r="YH16606" s="68"/>
      <c r="YI16606" s="68"/>
      <c r="YJ16606" s="68"/>
      <c r="YK16606" s="68"/>
      <c r="YL16606" s="68"/>
      <c r="YM16606" s="68"/>
      <c r="YN16606" s="68"/>
      <c r="YO16606" s="68"/>
      <c r="YP16606" s="68"/>
      <c r="YQ16606" s="68"/>
      <c r="YR16606" s="68"/>
      <c r="YS16606" s="68"/>
      <c r="YT16606" s="68"/>
      <c r="YU16606" s="68"/>
      <c r="YV16606" s="68"/>
      <c r="YW16606" s="68"/>
      <c r="YX16606" s="68">
        <v>6.5473110629321402E-2</v>
      </c>
      <c r="YY16606" s="68"/>
      <c r="YZ16606" s="68"/>
      <c r="ZA16606" s="68"/>
      <c r="ZB16606" s="68"/>
      <c r="ZC16606" s="68"/>
      <c r="ZD16606" s="68"/>
    </row>
    <row r="16607" spans="658:680" x14ac:dyDescent="0.25">
      <c r="YH16607" s="68"/>
      <c r="YI16607" s="68"/>
      <c r="YJ16607" s="68"/>
      <c r="YK16607" s="68"/>
      <c r="YL16607" s="68"/>
      <c r="YM16607" s="68"/>
      <c r="YN16607" s="68"/>
      <c r="YO16607" s="68"/>
      <c r="YP16607" s="68"/>
      <c r="YQ16607" s="68"/>
      <c r="YR16607" s="68"/>
      <c r="YS16607" s="68"/>
      <c r="YT16607" s="68"/>
      <c r="YU16607" s="68"/>
      <c r="YV16607" s="68"/>
      <c r="YW16607" s="68"/>
      <c r="YX16607" s="68">
        <v>6.5459591441492604E-2</v>
      </c>
      <c r="YY16607" s="68"/>
      <c r="YZ16607" s="68"/>
      <c r="ZA16607" s="68"/>
      <c r="ZB16607" s="68"/>
      <c r="ZC16607" s="68"/>
      <c r="ZD16607" s="68"/>
    </row>
    <row r="16608" spans="658:680" x14ac:dyDescent="0.25">
      <c r="YH16608" s="68"/>
      <c r="YI16608" s="68"/>
      <c r="YJ16608" s="68"/>
      <c r="YK16608" s="68"/>
      <c r="YL16608" s="68"/>
      <c r="YM16608" s="68"/>
      <c r="YN16608" s="68"/>
      <c r="YO16608" s="68"/>
      <c r="YP16608" s="68"/>
      <c r="YQ16608" s="68"/>
      <c r="YR16608" s="68"/>
      <c r="YS16608" s="68"/>
      <c r="YT16608" s="68"/>
      <c r="YU16608" s="68"/>
      <c r="YV16608" s="68"/>
      <c r="YW16608" s="68"/>
      <c r="YX16608" s="68">
        <v>6.5456241396590301E-2</v>
      </c>
      <c r="YY16608" s="68"/>
      <c r="YZ16608" s="68"/>
      <c r="ZA16608" s="68"/>
      <c r="ZB16608" s="68"/>
      <c r="ZC16608" s="68"/>
      <c r="ZD16608" s="68"/>
    </row>
    <row r="16609" spans="658:680" x14ac:dyDescent="0.25">
      <c r="YH16609" s="68"/>
      <c r="YI16609" s="68"/>
      <c r="YJ16609" s="68"/>
      <c r="YK16609" s="68"/>
      <c r="YL16609" s="68"/>
      <c r="YM16609" s="68"/>
      <c r="YN16609" s="68"/>
      <c r="YO16609" s="68"/>
      <c r="YP16609" s="68"/>
      <c r="YQ16609" s="68"/>
      <c r="YR16609" s="68"/>
      <c r="YS16609" s="68"/>
      <c r="YT16609" s="68"/>
      <c r="YU16609" s="68"/>
      <c r="YV16609" s="68"/>
      <c r="YW16609" s="68"/>
      <c r="YX16609" s="68">
        <v>6.5445956788792795E-2</v>
      </c>
      <c r="YY16609" s="68"/>
      <c r="YZ16609" s="68"/>
      <c r="ZA16609" s="68"/>
      <c r="ZB16609" s="68"/>
      <c r="ZC16609" s="68"/>
      <c r="ZD16609" s="68"/>
    </row>
    <row r="16610" spans="658:680" x14ac:dyDescent="0.25">
      <c r="YH16610" s="68"/>
      <c r="YI16610" s="68"/>
      <c r="YJ16610" s="68"/>
      <c r="YK16610" s="68"/>
      <c r="YL16610" s="68"/>
      <c r="YM16610" s="68"/>
      <c r="YN16610" s="68"/>
      <c r="YO16610" s="68"/>
      <c r="YP16610" s="68"/>
      <c r="YQ16610" s="68"/>
      <c r="YR16610" s="68"/>
      <c r="YS16610" s="68"/>
      <c r="YT16610" s="68"/>
      <c r="YU16610" s="68"/>
      <c r="YV16610" s="68"/>
      <c r="YW16610" s="68"/>
      <c r="YX16610" s="68">
        <v>6.5443017921472293E-2</v>
      </c>
      <c r="YY16610" s="68"/>
      <c r="YZ16610" s="68"/>
      <c r="ZA16610" s="68"/>
      <c r="ZB16610" s="68"/>
      <c r="ZC16610" s="68"/>
      <c r="ZD16610" s="68"/>
    </row>
    <row r="16611" spans="658:680" x14ac:dyDescent="0.25">
      <c r="YH16611" s="68"/>
      <c r="YI16611" s="68"/>
      <c r="YJ16611" s="68"/>
      <c r="YK16611" s="68"/>
      <c r="YL16611" s="68"/>
      <c r="YM16611" s="68"/>
      <c r="YN16611" s="68"/>
      <c r="YO16611" s="68"/>
      <c r="YP16611" s="68"/>
      <c r="YQ16611" s="68"/>
      <c r="YR16611" s="68"/>
      <c r="YS16611" s="68"/>
      <c r="YT16611" s="68"/>
      <c r="YU16611" s="68"/>
      <c r="YV16611" s="68"/>
      <c r="YW16611" s="68"/>
      <c r="YX16611" s="68">
        <v>6.5442840026057603E-2</v>
      </c>
      <c r="YY16611" s="68"/>
      <c r="YZ16611" s="68"/>
      <c r="ZA16611" s="68"/>
      <c r="ZB16611" s="68"/>
      <c r="ZC16611" s="68"/>
      <c r="ZD16611" s="68"/>
    </row>
    <row r="16612" spans="658:680" x14ac:dyDescent="0.25">
      <c r="YH16612" s="68"/>
      <c r="YI16612" s="68"/>
      <c r="YJ16612" s="68"/>
      <c r="YK16612" s="68"/>
      <c r="YL16612" s="68"/>
      <c r="YM16612" s="68"/>
      <c r="YN16612" s="68"/>
      <c r="YO16612" s="68"/>
      <c r="YP16612" s="68"/>
      <c r="YQ16612" s="68"/>
      <c r="YR16612" s="68"/>
      <c r="YS16612" s="68"/>
      <c r="YT16612" s="68"/>
      <c r="YU16612" s="68"/>
      <c r="YV16612" s="68"/>
      <c r="YW16612" s="68"/>
      <c r="YX16612" s="68">
        <v>6.5430992679620006E-2</v>
      </c>
      <c r="YY16612" s="68"/>
      <c r="YZ16612" s="68"/>
      <c r="ZA16612" s="68"/>
      <c r="ZB16612" s="68"/>
      <c r="ZC16612" s="68"/>
      <c r="ZD16612" s="68"/>
    </row>
    <row r="16613" spans="658:680" x14ac:dyDescent="0.25">
      <c r="YH16613" s="68"/>
      <c r="YI16613" s="68"/>
      <c r="YJ16613" s="68"/>
      <c r="YK16613" s="68"/>
      <c r="YL16613" s="68"/>
      <c r="YM16613" s="68"/>
      <c r="YN16613" s="68"/>
      <c r="YO16613" s="68"/>
      <c r="YP16613" s="68"/>
      <c r="YQ16613" s="68"/>
      <c r="YR16613" s="68"/>
      <c r="YS16613" s="68"/>
      <c r="YT16613" s="68"/>
      <c r="YU16613" s="68"/>
      <c r="YV16613" s="68"/>
      <c r="YW16613" s="68"/>
      <c r="YX16613" s="68">
        <v>6.54308528069142E-2</v>
      </c>
      <c r="YY16613" s="68"/>
      <c r="YZ16613" s="68"/>
      <c r="ZA16613" s="68"/>
      <c r="ZB16613" s="68"/>
      <c r="ZC16613" s="68"/>
      <c r="ZD16613" s="68"/>
    </row>
    <row r="16614" spans="658:680" x14ac:dyDescent="0.25">
      <c r="YH16614" s="68"/>
      <c r="YI16614" s="68"/>
      <c r="YJ16614" s="68"/>
      <c r="YK16614" s="68"/>
      <c r="YL16614" s="68"/>
      <c r="YM16614" s="68"/>
      <c r="YN16614" s="68"/>
      <c r="YO16614" s="68"/>
      <c r="YP16614" s="68"/>
      <c r="YQ16614" s="68"/>
      <c r="YR16614" s="68"/>
      <c r="YS16614" s="68"/>
      <c r="YT16614" s="68"/>
      <c r="YU16614" s="68"/>
      <c r="YV16614" s="68"/>
      <c r="YW16614" s="68"/>
      <c r="YX16614" s="68">
        <v>6.5419479490571003E-2</v>
      </c>
      <c r="YY16614" s="68"/>
      <c r="YZ16614" s="68"/>
      <c r="ZA16614" s="68"/>
      <c r="ZB16614" s="68"/>
      <c r="ZC16614" s="68"/>
      <c r="ZD16614" s="68"/>
    </row>
    <row r="16615" spans="658:680" x14ac:dyDescent="0.25">
      <c r="YH16615" s="68"/>
      <c r="YI16615" s="68"/>
      <c r="YJ16615" s="68"/>
      <c r="YK16615" s="68"/>
      <c r="YL16615" s="68"/>
      <c r="YM16615" s="68"/>
      <c r="YN16615" s="68"/>
      <c r="YO16615" s="68"/>
      <c r="YP16615" s="68"/>
      <c r="YQ16615" s="68"/>
      <c r="YR16615" s="68"/>
      <c r="YS16615" s="68"/>
      <c r="YT16615" s="68"/>
      <c r="YU16615" s="68"/>
      <c r="YV16615" s="68"/>
      <c r="YW16615" s="68"/>
      <c r="YX16615" s="68">
        <v>6.5397350671978494E-2</v>
      </c>
      <c r="YY16615" s="68"/>
      <c r="YZ16615" s="68"/>
      <c r="ZA16615" s="68"/>
      <c r="ZB16615" s="68"/>
      <c r="ZC16615" s="68"/>
      <c r="ZD16615" s="68"/>
    </row>
    <row r="16616" spans="658:680" x14ac:dyDescent="0.25">
      <c r="YH16616" s="68"/>
      <c r="YI16616" s="68"/>
      <c r="YJ16616" s="68"/>
      <c r="YK16616" s="68"/>
      <c r="YL16616" s="68"/>
      <c r="YM16616" s="68"/>
      <c r="YN16616" s="68"/>
      <c r="YO16616" s="68"/>
      <c r="YP16616" s="68"/>
      <c r="YQ16616" s="68"/>
      <c r="YR16616" s="68"/>
      <c r="YS16616" s="68"/>
      <c r="YT16616" s="68"/>
      <c r="YU16616" s="68"/>
      <c r="YV16616" s="68"/>
      <c r="YW16616" s="68"/>
      <c r="YX16616" s="68">
        <v>6.5396090617544297E-2</v>
      </c>
      <c r="YY16616" s="68"/>
      <c r="YZ16616" s="68"/>
      <c r="ZA16616" s="68"/>
      <c r="ZB16616" s="68"/>
      <c r="ZC16616" s="68"/>
      <c r="ZD16616" s="68"/>
    </row>
    <row r="16617" spans="658:680" x14ac:dyDescent="0.25">
      <c r="YH16617" s="68"/>
      <c r="YI16617" s="68"/>
      <c r="YJ16617" s="68"/>
      <c r="YK16617" s="68"/>
      <c r="YL16617" s="68"/>
      <c r="YM16617" s="68"/>
      <c r="YN16617" s="68"/>
      <c r="YO16617" s="68"/>
      <c r="YP16617" s="68"/>
      <c r="YQ16617" s="68"/>
      <c r="YR16617" s="68"/>
      <c r="YS16617" s="68"/>
      <c r="YT16617" s="68"/>
      <c r="YU16617" s="68"/>
      <c r="YV16617" s="68"/>
      <c r="YW16617" s="68"/>
      <c r="YX16617" s="68">
        <v>6.5396090617544297E-2</v>
      </c>
      <c r="YY16617" s="68"/>
      <c r="YZ16617" s="68"/>
      <c r="ZA16617" s="68"/>
      <c r="ZB16617" s="68"/>
      <c r="ZC16617" s="68"/>
      <c r="ZD16617" s="68"/>
    </row>
    <row r="16618" spans="658:680" x14ac:dyDescent="0.25">
      <c r="YH16618" s="68"/>
      <c r="YI16618" s="68"/>
      <c r="YJ16618" s="68"/>
      <c r="YK16618" s="68"/>
      <c r="YL16618" s="68"/>
      <c r="YM16618" s="68"/>
      <c r="YN16618" s="68"/>
      <c r="YO16618" s="68"/>
      <c r="YP16618" s="68"/>
      <c r="YQ16618" s="68"/>
      <c r="YR16618" s="68"/>
      <c r="YS16618" s="68"/>
      <c r="YT16618" s="68"/>
      <c r="YU16618" s="68"/>
      <c r="YV16618" s="68"/>
      <c r="YW16618" s="68"/>
      <c r="YX16618" s="68">
        <v>6.5384158188843203E-2</v>
      </c>
      <c r="YY16618" s="68"/>
      <c r="YZ16618" s="68"/>
      <c r="ZA16618" s="68"/>
      <c r="ZB16618" s="68"/>
      <c r="ZC16618" s="68"/>
      <c r="ZD16618" s="68"/>
    </row>
    <row r="16619" spans="658:680" x14ac:dyDescent="0.25">
      <c r="YH16619" s="68"/>
      <c r="YI16619" s="68"/>
      <c r="YJ16619" s="68"/>
      <c r="YK16619" s="68"/>
      <c r="YL16619" s="68"/>
      <c r="YM16619" s="68"/>
      <c r="YN16619" s="68"/>
      <c r="YO16619" s="68"/>
      <c r="YP16619" s="68"/>
      <c r="YQ16619" s="68"/>
      <c r="YR16619" s="68"/>
      <c r="YS16619" s="68"/>
      <c r="YT16619" s="68"/>
      <c r="YU16619" s="68"/>
      <c r="YV16619" s="68"/>
      <c r="YW16619" s="68"/>
      <c r="YX16619" s="68">
        <v>6.5381474805602594E-2</v>
      </c>
      <c r="YY16619" s="68"/>
      <c r="YZ16619" s="68"/>
      <c r="ZA16619" s="68"/>
      <c r="ZB16619" s="68"/>
      <c r="ZC16619" s="68"/>
      <c r="ZD16619" s="68"/>
    </row>
    <row r="16620" spans="658:680" x14ac:dyDescent="0.25">
      <c r="YH16620" s="68"/>
      <c r="YI16620" s="68"/>
      <c r="YJ16620" s="68"/>
      <c r="YK16620" s="68"/>
      <c r="YL16620" s="68"/>
      <c r="YM16620" s="68"/>
      <c r="YN16620" s="68"/>
      <c r="YO16620" s="68"/>
      <c r="YP16620" s="68"/>
      <c r="YQ16620" s="68"/>
      <c r="YR16620" s="68"/>
      <c r="YS16620" s="68"/>
      <c r="YT16620" s="68"/>
      <c r="YU16620" s="68"/>
      <c r="YV16620" s="68"/>
      <c r="YW16620" s="68"/>
      <c r="YX16620" s="68">
        <v>6.53800602636119E-2</v>
      </c>
      <c r="YY16620" s="68"/>
      <c r="YZ16620" s="68"/>
      <c r="ZA16620" s="68"/>
      <c r="ZB16620" s="68"/>
      <c r="ZC16620" s="68"/>
      <c r="ZD16620" s="68"/>
    </row>
    <row r="16621" spans="658:680" x14ac:dyDescent="0.25">
      <c r="YH16621" s="68"/>
      <c r="YI16621" s="68"/>
      <c r="YJ16621" s="68"/>
      <c r="YK16621" s="68"/>
      <c r="YL16621" s="68"/>
      <c r="YM16621" s="68"/>
      <c r="YN16621" s="68"/>
      <c r="YO16621" s="68"/>
      <c r="YP16621" s="68"/>
      <c r="YQ16621" s="68"/>
      <c r="YR16621" s="68"/>
      <c r="YS16621" s="68"/>
      <c r="YT16621" s="68"/>
      <c r="YU16621" s="68"/>
      <c r="YV16621" s="68"/>
      <c r="YW16621" s="68"/>
      <c r="YX16621" s="68">
        <v>6.5351413255497606E-2</v>
      </c>
      <c r="YY16621" s="68"/>
      <c r="YZ16621" s="68"/>
      <c r="ZA16621" s="68"/>
      <c r="ZB16621" s="68"/>
      <c r="ZC16621" s="68"/>
      <c r="ZD16621" s="68"/>
    </row>
    <row r="16622" spans="658:680" x14ac:dyDescent="0.25">
      <c r="YH16622" s="68"/>
      <c r="YI16622" s="68"/>
      <c r="YJ16622" s="68"/>
      <c r="YK16622" s="68"/>
      <c r="YL16622" s="68"/>
      <c r="YM16622" s="68"/>
      <c r="YN16622" s="68"/>
      <c r="YO16622" s="68"/>
      <c r="YP16622" s="68"/>
      <c r="YQ16622" s="68"/>
      <c r="YR16622" s="68"/>
      <c r="YS16622" s="68"/>
      <c r="YT16622" s="68"/>
      <c r="YU16622" s="68"/>
      <c r="YV16622" s="68"/>
      <c r="YW16622" s="68"/>
      <c r="YX16622" s="68">
        <v>6.5340185562588304E-2</v>
      </c>
      <c r="YY16622" s="68"/>
      <c r="YZ16622" s="68"/>
      <c r="ZA16622" s="68"/>
      <c r="ZB16622" s="68"/>
      <c r="ZC16622" s="68"/>
      <c r="ZD16622" s="68"/>
    </row>
    <row r="16623" spans="658:680" x14ac:dyDescent="0.25">
      <c r="YH16623" s="68"/>
      <c r="YI16623" s="68"/>
      <c r="YJ16623" s="68"/>
      <c r="YK16623" s="68"/>
      <c r="YL16623" s="68"/>
      <c r="YM16623" s="68"/>
      <c r="YN16623" s="68"/>
      <c r="YO16623" s="68"/>
      <c r="YP16623" s="68"/>
      <c r="YQ16623" s="68"/>
      <c r="YR16623" s="68"/>
      <c r="YS16623" s="68"/>
      <c r="YT16623" s="68"/>
      <c r="YU16623" s="68"/>
      <c r="YV16623" s="68"/>
      <c r="YW16623" s="68"/>
      <c r="YX16623" s="68">
        <v>6.5328362578883997E-2</v>
      </c>
      <c r="YY16623" s="68"/>
      <c r="YZ16623" s="68"/>
      <c r="ZA16623" s="68"/>
      <c r="ZB16623" s="68"/>
      <c r="ZC16623" s="68"/>
      <c r="ZD16623" s="68"/>
    </row>
    <row r="16624" spans="658:680" x14ac:dyDescent="0.25">
      <c r="YH16624" s="68"/>
      <c r="YI16624" s="68"/>
      <c r="YJ16624" s="68"/>
      <c r="YK16624" s="68"/>
      <c r="YL16624" s="68"/>
      <c r="YM16624" s="68"/>
      <c r="YN16624" s="68"/>
      <c r="YO16624" s="68"/>
      <c r="YP16624" s="68"/>
      <c r="YQ16624" s="68"/>
      <c r="YR16624" s="68"/>
      <c r="YS16624" s="68"/>
      <c r="YT16624" s="68"/>
      <c r="YU16624" s="68"/>
      <c r="YV16624" s="68"/>
      <c r="YW16624" s="68"/>
      <c r="YX16624" s="68">
        <v>6.5325747957102304E-2</v>
      </c>
      <c r="YY16624" s="68"/>
      <c r="YZ16624" s="68"/>
      <c r="ZA16624" s="68"/>
      <c r="ZB16624" s="68"/>
      <c r="ZC16624" s="68"/>
      <c r="ZD16624" s="68"/>
    </row>
    <row r="16625" spans="658:680" x14ac:dyDescent="0.25">
      <c r="YH16625" s="68"/>
      <c r="YI16625" s="68"/>
      <c r="YJ16625" s="68"/>
      <c r="YK16625" s="68"/>
      <c r="YL16625" s="68"/>
      <c r="YM16625" s="68"/>
      <c r="YN16625" s="68"/>
      <c r="YO16625" s="68"/>
      <c r="YP16625" s="68"/>
      <c r="YQ16625" s="68"/>
      <c r="YR16625" s="68"/>
      <c r="YS16625" s="68"/>
      <c r="YT16625" s="68"/>
      <c r="YU16625" s="68"/>
      <c r="YV16625" s="68"/>
      <c r="YW16625" s="68"/>
      <c r="YX16625" s="68">
        <v>6.5323388361418003E-2</v>
      </c>
      <c r="YY16625" s="68"/>
      <c r="YZ16625" s="68"/>
      <c r="ZA16625" s="68"/>
      <c r="ZB16625" s="68"/>
      <c r="ZC16625" s="68"/>
      <c r="ZD16625" s="68"/>
    </row>
    <row r="16626" spans="658:680" x14ac:dyDescent="0.25">
      <c r="YH16626" s="68"/>
      <c r="YI16626" s="68"/>
      <c r="YJ16626" s="68"/>
      <c r="YK16626" s="68"/>
      <c r="YL16626" s="68"/>
      <c r="YM16626" s="68"/>
      <c r="YN16626" s="68"/>
      <c r="YO16626" s="68"/>
      <c r="YP16626" s="68"/>
      <c r="YQ16626" s="68"/>
      <c r="YR16626" s="68"/>
      <c r="YS16626" s="68"/>
      <c r="YT16626" s="68"/>
      <c r="YU16626" s="68"/>
      <c r="YV16626" s="68"/>
      <c r="YW16626" s="68"/>
      <c r="YX16626" s="68">
        <v>6.5314289324516606E-2</v>
      </c>
      <c r="YY16626" s="68"/>
      <c r="YZ16626" s="68"/>
      <c r="ZA16626" s="68"/>
      <c r="ZB16626" s="68"/>
      <c r="ZC16626" s="68"/>
      <c r="ZD16626" s="68"/>
    </row>
    <row r="16627" spans="658:680" x14ac:dyDescent="0.25">
      <c r="YH16627" s="68"/>
      <c r="YI16627" s="68"/>
      <c r="YJ16627" s="68"/>
      <c r="YK16627" s="68"/>
      <c r="YL16627" s="68"/>
      <c r="YM16627" s="68"/>
      <c r="YN16627" s="68"/>
      <c r="YO16627" s="68"/>
      <c r="YP16627" s="68"/>
      <c r="YQ16627" s="68"/>
      <c r="YR16627" s="68"/>
      <c r="YS16627" s="68"/>
      <c r="YT16627" s="68"/>
      <c r="YU16627" s="68"/>
      <c r="YV16627" s="68"/>
      <c r="YW16627" s="68"/>
      <c r="YX16627" s="68">
        <v>6.5295536420339306E-2</v>
      </c>
      <c r="YY16627" s="68"/>
      <c r="YZ16627" s="68"/>
      <c r="ZA16627" s="68"/>
      <c r="ZB16627" s="68"/>
      <c r="ZC16627" s="68"/>
      <c r="ZD16627" s="68"/>
    </row>
    <row r="16628" spans="658:680" x14ac:dyDescent="0.25">
      <c r="YH16628" s="68"/>
      <c r="YI16628" s="68"/>
      <c r="YJ16628" s="68"/>
      <c r="YK16628" s="68"/>
      <c r="YL16628" s="68"/>
      <c r="YM16628" s="68"/>
      <c r="YN16628" s="68"/>
      <c r="YO16628" s="68"/>
      <c r="YP16628" s="68"/>
      <c r="YQ16628" s="68"/>
      <c r="YR16628" s="68"/>
      <c r="YS16628" s="68"/>
      <c r="YT16628" s="68"/>
      <c r="YU16628" s="68"/>
      <c r="YV16628" s="68"/>
      <c r="YW16628" s="68"/>
      <c r="YX16628" s="68">
        <v>6.5285536849277598E-2</v>
      </c>
      <c r="YY16628" s="68"/>
      <c r="YZ16628" s="68"/>
      <c r="ZA16628" s="68"/>
      <c r="ZB16628" s="68"/>
      <c r="ZC16628" s="68"/>
      <c r="ZD16628" s="68"/>
    </row>
    <row r="16629" spans="658:680" x14ac:dyDescent="0.25">
      <c r="YH16629" s="68"/>
      <c r="YI16629" s="68"/>
      <c r="YJ16629" s="68"/>
      <c r="YK16629" s="68"/>
      <c r="YL16629" s="68"/>
      <c r="YM16629" s="68"/>
      <c r="YN16629" s="68"/>
      <c r="YO16629" s="68"/>
      <c r="YP16629" s="68"/>
      <c r="YQ16629" s="68"/>
      <c r="YR16629" s="68"/>
      <c r="YS16629" s="68"/>
      <c r="YT16629" s="68"/>
      <c r="YU16629" s="68"/>
      <c r="YV16629" s="68"/>
      <c r="YW16629" s="68"/>
      <c r="YX16629" s="68">
        <v>6.52825368841434E-2</v>
      </c>
      <c r="YY16629" s="68"/>
      <c r="YZ16629" s="68"/>
      <c r="ZA16629" s="68"/>
      <c r="ZB16629" s="68"/>
      <c r="ZC16629" s="68"/>
      <c r="ZD16629" s="68"/>
    </row>
    <row r="16630" spans="658:680" x14ac:dyDescent="0.25">
      <c r="YH16630" s="68"/>
      <c r="YI16630" s="68"/>
      <c r="YJ16630" s="68"/>
      <c r="YK16630" s="68"/>
      <c r="YL16630" s="68"/>
      <c r="YM16630" s="68"/>
      <c r="YN16630" s="68"/>
      <c r="YO16630" s="68"/>
      <c r="YP16630" s="68"/>
      <c r="YQ16630" s="68"/>
      <c r="YR16630" s="68"/>
      <c r="YS16630" s="68"/>
      <c r="YT16630" s="68"/>
      <c r="YU16630" s="68"/>
      <c r="YV16630" s="68"/>
      <c r="YW16630" s="68"/>
      <c r="YX16630" s="68">
        <v>6.5281432258447195E-2</v>
      </c>
      <c r="YY16630" s="68"/>
      <c r="YZ16630" s="68"/>
      <c r="ZA16630" s="68"/>
      <c r="ZB16630" s="68"/>
      <c r="ZC16630" s="68"/>
      <c r="ZD16630" s="68"/>
    </row>
    <row r="16631" spans="658:680" x14ac:dyDescent="0.25">
      <c r="YH16631" s="68"/>
      <c r="YI16631" s="68"/>
      <c r="YJ16631" s="68"/>
      <c r="YK16631" s="68"/>
      <c r="YL16631" s="68"/>
      <c r="YM16631" s="68"/>
      <c r="YN16631" s="68"/>
      <c r="YO16631" s="68"/>
      <c r="YP16631" s="68"/>
      <c r="YQ16631" s="68"/>
      <c r="YR16631" s="68"/>
      <c r="YS16631" s="68"/>
      <c r="YT16631" s="68"/>
      <c r="YU16631" s="68"/>
      <c r="YV16631" s="68"/>
      <c r="YW16631" s="68"/>
      <c r="YX16631" s="68">
        <v>6.5278033999336293E-2</v>
      </c>
      <c r="YY16631" s="68"/>
      <c r="YZ16631" s="68"/>
      <c r="ZA16631" s="68"/>
      <c r="ZB16631" s="68"/>
      <c r="ZC16631" s="68"/>
      <c r="ZD16631" s="68"/>
    </row>
    <row r="16632" spans="658:680" x14ac:dyDescent="0.25">
      <c r="YH16632" s="68"/>
      <c r="YI16632" s="68"/>
      <c r="YJ16632" s="68"/>
      <c r="YK16632" s="68"/>
      <c r="YL16632" s="68"/>
      <c r="YM16632" s="68"/>
      <c r="YN16632" s="68"/>
      <c r="YO16632" s="68"/>
      <c r="YP16632" s="68"/>
      <c r="YQ16632" s="68"/>
      <c r="YR16632" s="68"/>
      <c r="YS16632" s="68"/>
      <c r="YT16632" s="68"/>
      <c r="YU16632" s="68"/>
      <c r="YV16632" s="68"/>
      <c r="YW16632" s="68"/>
      <c r="YX16632" s="68">
        <v>6.5271494491213194E-2</v>
      </c>
      <c r="YY16632" s="68"/>
      <c r="YZ16632" s="68"/>
      <c r="ZA16632" s="68"/>
      <c r="ZB16632" s="68"/>
      <c r="ZC16632" s="68"/>
      <c r="ZD16632" s="68"/>
    </row>
    <row r="16633" spans="658:680" x14ac:dyDescent="0.25">
      <c r="YH16633" s="68"/>
      <c r="YI16633" s="68"/>
      <c r="YJ16633" s="68"/>
      <c r="YK16633" s="68"/>
      <c r="YL16633" s="68"/>
      <c r="YM16633" s="68"/>
      <c r="YN16633" s="68"/>
      <c r="YO16633" s="68"/>
      <c r="YP16633" s="68"/>
      <c r="YQ16633" s="68"/>
      <c r="YR16633" s="68"/>
      <c r="YS16633" s="68"/>
      <c r="YT16633" s="68"/>
      <c r="YU16633" s="68"/>
      <c r="YV16633" s="68"/>
      <c r="YW16633" s="68"/>
      <c r="YX16633" s="68">
        <v>6.5271494491213194E-2</v>
      </c>
      <c r="YY16633" s="68"/>
      <c r="YZ16633" s="68"/>
      <c r="ZA16633" s="68"/>
      <c r="ZB16633" s="68"/>
      <c r="ZC16633" s="68"/>
      <c r="ZD16633" s="68"/>
    </row>
    <row r="16634" spans="658:680" x14ac:dyDescent="0.25">
      <c r="YH16634" s="68"/>
      <c r="YI16634" s="68"/>
      <c r="YJ16634" s="68"/>
      <c r="YK16634" s="68"/>
      <c r="YL16634" s="68"/>
      <c r="YM16634" s="68"/>
      <c r="YN16634" s="68"/>
      <c r="YO16634" s="68"/>
      <c r="YP16634" s="68"/>
      <c r="YQ16634" s="68"/>
      <c r="YR16634" s="68"/>
      <c r="YS16634" s="68"/>
      <c r="YT16634" s="68"/>
      <c r="YU16634" s="68"/>
      <c r="YV16634" s="68"/>
      <c r="YW16634" s="68"/>
      <c r="YX16634" s="68">
        <v>6.5267081320974807E-2</v>
      </c>
      <c r="YY16634" s="68"/>
      <c r="YZ16634" s="68"/>
      <c r="ZA16634" s="68"/>
      <c r="ZB16634" s="68"/>
      <c r="ZC16634" s="68"/>
      <c r="ZD16634" s="68"/>
    </row>
    <row r="16635" spans="658:680" x14ac:dyDescent="0.25">
      <c r="YH16635" s="68"/>
      <c r="YI16635" s="68"/>
      <c r="YJ16635" s="68"/>
      <c r="YK16635" s="68"/>
      <c r="YL16635" s="68"/>
      <c r="YM16635" s="68"/>
      <c r="YN16635" s="68"/>
      <c r="YO16635" s="68"/>
      <c r="YP16635" s="68"/>
      <c r="YQ16635" s="68"/>
      <c r="YR16635" s="68"/>
      <c r="YS16635" s="68"/>
      <c r="YT16635" s="68"/>
      <c r="YU16635" s="68"/>
      <c r="YV16635" s="68"/>
      <c r="YW16635" s="68"/>
      <c r="YX16635" s="68">
        <v>6.5265635082914095E-2</v>
      </c>
      <c r="YY16635" s="68"/>
      <c r="YZ16635" s="68"/>
      <c r="ZA16635" s="68"/>
      <c r="ZB16635" s="68"/>
      <c r="ZC16635" s="68"/>
      <c r="ZD16635" s="68"/>
    </row>
    <row r="16636" spans="658:680" x14ac:dyDescent="0.25">
      <c r="YH16636" s="68"/>
      <c r="YI16636" s="68"/>
      <c r="YJ16636" s="68"/>
      <c r="YK16636" s="68"/>
      <c r="YL16636" s="68"/>
      <c r="YM16636" s="68"/>
      <c r="YN16636" s="68"/>
      <c r="YO16636" s="68"/>
      <c r="YP16636" s="68"/>
      <c r="YQ16636" s="68"/>
      <c r="YR16636" s="68"/>
      <c r="YS16636" s="68"/>
      <c r="YT16636" s="68"/>
      <c r="YU16636" s="68"/>
      <c r="YV16636" s="68"/>
      <c r="YW16636" s="68"/>
      <c r="YX16636" s="68">
        <v>6.52612146646563E-2</v>
      </c>
      <c r="YY16636" s="68"/>
      <c r="YZ16636" s="68"/>
      <c r="ZA16636" s="68"/>
      <c r="ZB16636" s="68"/>
      <c r="ZC16636" s="68"/>
      <c r="ZD16636" s="68"/>
    </row>
    <row r="16637" spans="658:680" x14ac:dyDescent="0.25">
      <c r="YH16637" s="68"/>
      <c r="YI16637" s="68"/>
      <c r="YJ16637" s="68"/>
      <c r="YK16637" s="68"/>
      <c r="YL16637" s="68"/>
      <c r="YM16637" s="68"/>
      <c r="YN16637" s="68"/>
      <c r="YO16637" s="68"/>
      <c r="YP16637" s="68"/>
      <c r="YQ16637" s="68"/>
      <c r="YR16637" s="68"/>
      <c r="YS16637" s="68"/>
      <c r="YT16637" s="68"/>
      <c r="YU16637" s="68"/>
      <c r="YV16637" s="68"/>
      <c r="YW16637" s="68"/>
      <c r="YX16637" s="68">
        <v>6.52612146646563E-2</v>
      </c>
      <c r="YY16637" s="68"/>
      <c r="YZ16637" s="68"/>
      <c r="ZA16637" s="68"/>
      <c r="ZB16637" s="68"/>
      <c r="ZC16637" s="68"/>
      <c r="ZD16637" s="68"/>
    </row>
    <row r="16638" spans="658:680" x14ac:dyDescent="0.25">
      <c r="YH16638" s="68"/>
      <c r="YI16638" s="68"/>
      <c r="YJ16638" s="68"/>
      <c r="YK16638" s="68"/>
      <c r="YL16638" s="68"/>
      <c r="YM16638" s="68"/>
      <c r="YN16638" s="68"/>
      <c r="YO16638" s="68"/>
      <c r="YP16638" s="68"/>
      <c r="YQ16638" s="68"/>
      <c r="YR16638" s="68"/>
      <c r="YS16638" s="68"/>
      <c r="YT16638" s="68"/>
      <c r="YU16638" s="68"/>
      <c r="YV16638" s="68"/>
      <c r="YW16638" s="68"/>
      <c r="YX16638" s="68">
        <v>6.5251720438974703E-2</v>
      </c>
      <c r="YY16638" s="68"/>
      <c r="YZ16638" s="68"/>
      <c r="ZA16638" s="68"/>
      <c r="ZB16638" s="68"/>
      <c r="ZC16638" s="68"/>
      <c r="ZD16638" s="68"/>
    </row>
    <row r="16639" spans="658:680" x14ac:dyDescent="0.25">
      <c r="YH16639" s="68"/>
      <c r="YI16639" s="68"/>
      <c r="YJ16639" s="68"/>
      <c r="YK16639" s="68"/>
      <c r="YL16639" s="68"/>
      <c r="YM16639" s="68"/>
      <c r="YN16639" s="68"/>
      <c r="YO16639" s="68"/>
      <c r="YP16639" s="68"/>
      <c r="YQ16639" s="68"/>
      <c r="YR16639" s="68"/>
      <c r="YS16639" s="68"/>
      <c r="YT16639" s="68"/>
      <c r="YU16639" s="68"/>
      <c r="YV16639" s="68"/>
      <c r="YW16639" s="68"/>
      <c r="YX16639" s="68">
        <v>6.5248030572985699E-2</v>
      </c>
      <c r="YY16639" s="68"/>
      <c r="YZ16639" s="68"/>
      <c r="ZA16639" s="68"/>
      <c r="ZB16639" s="68"/>
      <c r="ZC16639" s="68"/>
      <c r="ZD16639" s="68"/>
    </row>
    <row r="16640" spans="658:680" x14ac:dyDescent="0.25">
      <c r="YH16640" s="68"/>
      <c r="YI16640" s="68"/>
      <c r="YJ16640" s="68"/>
      <c r="YK16640" s="68"/>
      <c r="YL16640" s="68"/>
      <c r="YM16640" s="68"/>
      <c r="YN16640" s="68"/>
      <c r="YO16640" s="68"/>
      <c r="YP16640" s="68"/>
      <c r="YQ16640" s="68"/>
      <c r="YR16640" s="68"/>
      <c r="YS16640" s="68"/>
      <c r="YT16640" s="68"/>
      <c r="YU16640" s="68"/>
      <c r="YV16640" s="68"/>
      <c r="YW16640" s="68"/>
      <c r="YX16640" s="68">
        <v>6.5242196740016994E-2</v>
      </c>
      <c r="YY16640" s="68"/>
      <c r="YZ16640" s="68"/>
      <c r="ZA16640" s="68"/>
      <c r="ZB16640" s="68"/>
      <c r="ZC16640" s="68"/>
      <c r="ZD16640" s="68"/>
    </row>
    <row r="16641" spans="658:680" x14ac:dyDescent="0.25">
      <c r="YH16641" s="68"/>
      <c r="YI16641" s="68"/>
      <c r="YJ16641" s="68"/>
      <c r="YK16641" s="68"/>
      <c r="YL16641" s="68"/>
      <c r="YM16641" s="68"/>
      <c r="YN16641" s="68"/>
      <c r="YO16641" s="68"/>
      <c r="YP16641" s="68"/>
      <c r="YQ16641" s="68"/>
      <c r="YR16641" s="68"/>
      <c r="YS16641" s="68"/>
      <c r="YT16641" s="68"/>
      <c r="YU16641" s="68"/>
      <c r="YV16641" s="68"/>
      <c r="YW16641" s="68"/>
      <c r="YX16641" s="68">
        <v>6.5239285811005798E-2</v>
      </c>
      <c r="YY16641" s="68"/>
      <c r="YZ16641" s="68"/>
      <c r="ZA16641" s="68"/>
      <c r="ZB16641" s="68"/>
      <c r="ZC16641" s="68"/>
      <c r="ZD16641" s="68"/>
    </row>
    <row r="16642" spans="658:680" x14ac:dyDescent="0.25">
      <c r="YH16642" s="68"/>
      <c r="YI16642" s="68"/>
      <c r="YJ16642" s="68"/>
      <c r="YK16642" s="68"/>
      <c r="YL16642" s="68"/>
      <c r="YM16642" s="68"/>
      <c r="YN16642" s="68"/>
      <c r="YO16642" s="68"/>
      <c r="YP16642" s="68"/>
      <c r="YQ16642" s="68"/>
      <c r="YR16642" s="68"/>
      <c r="YS16642" s="68"/>
      <c r="YT16642" s="68"/>
      <c r="YU16642" s="68"/>
      <c r="YV16642" s="68"/>
      <c r="YW16642" s="68"/>
      <c r="YX16642" s="68">
        <v>6.5239258567777098E-2</v>
      </c>
      <c r="YY16642" s="68"/>
      <c r="YZ16642" s="68"/>
      <c r="ZA16642" s="68"/>
      <c r="ZB16642" s="68"/>
      <c r="ZC16642" s="68"/>
      <c r="ZD16642" s="68"/>
    </row>
    <row r="16643" spans="658:680" x14ac:dyDescent="0.25">
      <c r="YH16643" s="68"/>
      <c r="YI16643" s="68"/>
      <c r="YJ16643" s="68"/>
      <c r="YK16643" s="68"/>
      <c r="YL16643" s="68"/>
      <c r="YM16643" s="68"/>
      <c r="YN16643" s="68"/>
      <c r="YO16643" s="68"/>
      <c r="YP16643" s="68"/>
      <c r="YQ16643" s="68"/>
      <c r="YR16643" s="68"/>
      <c r="YS16643" s="68"/>
      <c r="YT16643" s="68"/>
      <c r="YU16643" s="68"/>
      <c r="YV16643" s="68"/>
      <c r="YW16643" s="68"/>
      <c r="YX16643" s="68">
        <v>6.5237818300336897E-2</v>
      </c>
      <c r="YY16643" s="68"/>
      <c r="YZ16643" s="68"/>
      <c r="ZA16643" s="68"/>
      <c r="ZB16643" s="68"/>
      <c r="ZC16643" s="68"/>
      <c r="ZD16643" s="68"/>
    </row>
    <row r="16644" spans="658:680" x14ac:dyDescent="0.25">
      <c r="YH16644" s="68"/>
      <c r="YI16644" s="68"/>
      <c r="YJ16644" s="68"/>
      <c r="YK16644" s="68"/>
      <c r="YL16644" s="68"/>
      <c r="YM16644" s="68"/>
      <c r="YN16644" s="68"/>
      <c r="YO16644" s="68"/>
      <c r="YP16644" s="68"/>
      <c r="YQ16644" s="68"/>
      <c r="YR16644" s="68"/>
      <c r="YS16644" s="68"/>
      <c r="YT16644" s="68"/>
      <c r="YU16644" s="68"/>
      <c r="YV16644" s="68"/>
      <c r="YW16644" s="68"/>
      <c r="YX16644" s="68">
        <v>6.5231662208980204E-2</v>
      </c>
      <c r="YY16644" s="68"/>
      <c r="YZ16644" s="68"/>
      <c r="ZA16644" s="68"/>
      <c r="ZB16644" s="68"/>
      <c r="ZC16644" s="68"/>
      <c r="ZD16644" s="68"/>
    </row>
    <row r="16645" spans="658:680" x14ac:dyDescent="0.25">
      <c r="YH16645" s="68"/>
      <c r="YI16645" s="68"/>
      <c r="YJ16645" s="68"/>
      <c r="YK16645" s="68"/>
      <c r="YL16645" s="68"/>
      <c r="YM16645" s="68"/>
      <c r="YN16645" s="68"/>
      <c r="YO16645" s="68"/>
      <c r="YP16645" s="68"/>
      <c r="YQ16645" s="68"/>
      <c r="YR16645" s="68"/>
      <c r="YS16645" s="68"/>
      <c r="YT16645" s="68"/>
      <c r="YU16645" s="68"/>
      <c r="YV16645" s="68"/>
      <c r="YW16645" s="68"/>
      <c r="YX16645" s="68">
        <v>6.5219181416778405E-2</v>
      </c>
      <c r="YY16645" s="68"/>
      <c r="YZ16645" s="68"/>
      <c r="ZA16645" s="68"/>
      <c r="ZB16645" s="68"/>
      <c r="ZC16645" s="68"/>
      <c r="ZD16645" s="68"/>
    </row>
    <row r="16646" spans="658:680" x14ac:dyDescent="0.25">
      <c r="YH16646" s="68"/>
      <c r="YI16646" s="68"/>
      <c r="YJ16646" s="68"/>
      <c r="YK16646" s="68"/>
      <c r="YL16646" s="68"/>
      <c r="YM16646" s="68"/>
      <c r="YN16646" s="68"/>
      <c r="YO16646" s="68"/>
      <c r="YP16646" s="68"/>
      <c r="YQ16646" s="68"/>
      <c r="YR16646" s="68"/>
      <c r="YS16646" s="68"/>
      <c r="YT16646" s="68"/>
      <c r="YU16646" s="68"/>
      <c r="YV16646" s="68"/>
      <c r="YW16646" s="68"/>
      <c r="YX16646" s="68">
        <v>6.5218885169386107E-2</v>
      </c>
      <c r="YY16646" s="68"/>
      <c r="YZ16646" s="68"/>
      <c r="ZA16646" s="68"/>
      <c r="ZB16646" s="68"/>
      <c r="ZC16646" s="68"/>
      <c r="ZD16646" s="68"/>
    </row>
    <row r="16647" spans="658:680" x14ac:dyDescent="0.25">
      <c r="YH16647" s="68"/>
      <c r="YI16647" s="68"/>
      <c r="YJ16647" s="68"/>
      <c r="YK16647" s="68"/>
      <c r="YL16647" s="68"/>
      <c r="YM16647" s="68"/>
      <c r="YN16647" s="68"/>
      <c r="YO16647" s="68"/>
      <c r="YP16647" s="68"/>
      <c r="YQ16647" s="68"/>
      <c r="YR16647" s="68"/>
      <c r="YS16647" s="68"/>
      <c r="YT16647" s="68"/>
      <c r="YU16647" s="68"/>
      <c r="YV16647" s="68"/>
      <c r="YW16647" s="68"/>
      <c r="YX16647" s="68">
        <v>6.5215982731345601E-2</v>
      </c>
      <c r="YY16647" s="68"/>
      <c r="YZ16647" s="68"/>
      <c r="ZA16647" s="68"/>
      <c r="ZB16647" s="68"/>
      <c r="ZC16647" s="68"/>
      <c r="ZD16647" s="68"/>
    </row>
    <row r="16648" spans="658:680" x14ac:dyDescent="0.25">
      <c r="YH16648" s="68"/>
      <c r="YI16648" s="68"/>
      <c r="YJ16648" s="68"/>
      <c r="YK16648" s="68"/>
      <c r="YL16648" s="68"/>
      <c r="YM16648" s="68"/>
      <c r="YN16648" s="68"/>
      <c r="YO16648" s="68"/>
      <c r="YP16648" s="68"/>
      <c r="YQ16648" s="68"/>
      <c r="YR16648" s="68"/>
      <c r="YS16648" s="68"/>
      <c r="YT16648" s="68"/>
      <c r="YU16648" s="68"/>
      <c r="YV16648" s="68"/>
      <c r="YW16648" s="68"/>
      <c r="YX16648" s="68">
        <v>6.5210768189867596E-2</v>
      </c>
      <c r="YY16648" s="68"/>
      <c r="YZ16648" s="68"/>
      <c r="ZA16648" s="68"/>
      <c r="ZB16648" s="68"/>
      <c r="ZC16648" s="68"/>
      <c r="ZD16648" s="68"/>
    </row>
    <row r="16649" spans="658:680" x14ac:dyDescent="0.25">
      <c r="YH16649" s="68"/>
      <c r="YI16649" s="68"/>
      <c r="YJ16649" s="68"/>
      <c r="YK16649" s="68"/>
      <c r="YL16649" s="68"/>
      <c r="YM16649" s="68"/>
      <c r="YN16649" s="68"/>
      <c r="YO16649" s="68"/>
      <c r="YP16649" s="68"/>
      <c r="YQ16649" s="68"/>
      <c r="YR16649" s="68"/>
      <c r="YS16649" s="68"/>
      <c r="YT16649" s="68"/>
      <c r="YU16649" s="68"/>
      <c r="YV16649" s="68"/>
      <c r="YW16649" s="68"/>
      <c r="YX16649" s="68">
        <v>6.5208617669095095E-2</v>
      </c>
      <c r="YY16649" s="68"/>
      <c r="YZ16649" s="68"/>
      <c r="ZA16649" s="68"/>
      <c r="ZB16649" s="68"/>
      <c r="ZC16649" s="68"/>
      <c r="ZD16649" s="68"/>
    </row>
    <row r="16650" spans="658:680" x14ac:dyDescent="0.25">
      <c r="YH16650" s="68"/>
      <c r="YI16650" s="68"/>
      <c r="YJ16650" s="68"/>
      <c r="YK16650" s="68"/>
      <c r="YL16650" s="68"/>
      <c r="YM16650" s="68"/>
      <c r="YN16650" s="68"/>
      <c r="YO16650" s="68"/>
      <c r="YP16650" s="68"/>
      <c r="YQ16650" s="68"/>
      <c r="YR16650" s="68"/>
      <c r="YS16650" s="68"/>
      <c r="YT16650" s="68"/>
      <c r="YU16650" s="68"/>
      <c r="YV16650" s="68"/>
      <c r="YW16650" s="68"/>
      <c r="YX16650" s="68">
        <v>6.5202819772719994E-2</v>
      </c>
      <c r="YY16650" s="68"/>
      <c r="YZ16650" s="68"/>
      <c r="ZA16650" s="68"/>
      <c r="ZB16650" s="68"/>
      <c r="ZC16650" s="68"/>
      <c r="ZD16650" s="68"/>
    </row>
    <row r="16651" spans="658:680" x14ac:dyDescent="0.25">
      <c r="YH16651" s="68"/>
      <c r="YI16651" s="68"/>
      <c r="YJ16651" s="68"/>
      <c r="YK16651" s="68"/>
      <c r="YL16651" s="68"/>
      <c r="YM16651" s="68"/>
      <c r="YN16651" s="68"/>
      <c r="YO16651" s="68"/>
      <c r="YP16651" s="68"/>
      <c r="YQ16651" s="68"/>
      <c r="YR16651" s="68"/>
      <c r="YS16651" s="68"/>
      <c r="YT16651" s="68"/>
      <c r="YU16651" s="68"/>
      <c r="YV16651" s="68"/>
      <c r="YW16651" s="68"/>
      <c r="YX16651" s="68">
        <v>6.5196404355256005E-2</v>
      </c>
      <c r="YY16651" s="68"/>
      <c r="YZ16651" s="68"/>
      <c r="ZA16651" s="68"/>
      <c r="ZB16651" s="68"/>
      <c r="ZC16651" s="68"/>
      <c r="ZD16651" s="68"/>
    </row>
    <row r="16652" spans="658:680" x14ac:dyDescent="0.25">
      <c r="YH16652" s="68"/>
      <c r="YI16652" s="68"/>
      <c r="YJ16652" s="68"/>
      <c r="YK16652" s="68"/>
      <c r="YL16652" s="68"/>
      <c r="YM16652" s="68"/>
      <c r="YN16652" s="68"/>
      <c r="YO16652" s="68"/>
      <c r="YP16652" s="68"/>
      <c r="YQ16652" s="68"/>
      <c r="YR16652" s="68"/>
      <c r="YS16652" s="68"/>
      <c r="YT16652" s="68"/>
      <c r="YU16652" s="68"/>
      <c r="YV16652" s="68"/>
      <c r="YW16652" s="68"/>
      <c r="YX16652" s="68">
        <v>6.5192784177321605E-2</v>
      </c>
      <c r="YY16652" s="68"/>
      <c r="YZ16652" s="68"/>
      <c r="ZA16652" s="68"/>
      <c r="ZB16652" s="68"/>
      <c r="ZC16652" s="68"/>
      <c r="ZD16652" s="68"/>
    </row>
    <row r="16653" spans="658:680" x14ac:dyDescent="0.25">
      <c r="YH16653" s="68"/>
      <c r="YI16653" s="68"/>
      <c r="YJ16653" s="68"/>
      <c r="YK16653" s="68"/>
      <c r="YL16653" s="68"/>
      <c r="YM16653" s="68"/>
      <c r="YN16653" s="68"/>
      <c r="YO16653" s="68"/>
      <c r="YP16653" s="68"/>
      <c r="YQ16653" s="68"/>
      <c r="YR16653" s="68"/>
      <c r="YS16653" s="68"/>
      <c r="YT16653" s="68"/>
      <c r="YU16653" s="68"/>
      <c r="YV16653" s="68"/>
      <c r="YW16653" s="68"/>
      <c r="YX16653" s="68">
        <v>6.5190875198254297E-2</v>
      </c>
      <c r="YY16653" s="68"/>
      <c r="YZ16653" s="68"/>
      <c r="ZA16653" s="68"/>
      <c r="ZB16653" s="68"/>
      <c r="ZC16653" s="68"/>
      <c r="ZD16653" s="68"/>
    </row>
    <row r="16654" spans="658:680" x14ac:dyDescent="0.25">
      <c r="YH16654" s="68"/>
      <c r="YI16654" s="68"/>
      <c r="YJ16654" s="68"/>
      <c r="YK16654" s="68"/>
      <c r="YL16654" s="68"/>
      <c r="YM16654" s="68"/>
      <c r="YN16654" s="68"/>
      <c r="YO16654" s="68"/>
      <c r="YP16654" s="68"/>
      <c r="YQ16654" s="68"/>
      <c r="YR16654" s="68"/>
      <c r="YS16654" s="68"/>
      <c r="YT16654" s="68"/>
      <c r="YU16654" s="68"/>
      <c r="YV16654" s="68"/>
      <c r="YW16654" s="68"/>
      <c r="YX16654" s="68">
        <v>6.5190011386578595E-2</v>
      </c>
      <c r="YY16654" s="68"/>
      <c r="YZ16654" s="68"/>
      <c r="ZA16654" s="68"/>
      <c r="ZB16654" s="68"/>
      <c r="ZC16654" s="68"/>
      <c r="ZD16654" s="68"/>
    </row>
    <row r="16655" spans="658:680" x14ac:dyDescent="0.25">
      <c r="YH16655" s="68"/>
      <c r="YI16655" s="68"/>
      <c r="YJ16655" s="68"/>
      <c r="YK16655" s="68"/>
      <c r="YL16655" s="68"/>
      <c r="YM16655" s="68"/>
      <c r="YN16655" s="68"/>
      <c r="YO16655" s="68"/>
      <c r="YP16655" s="68"/>
      <c r="YQ16655" s="68"/>
      <c r="YR16655" s="68"/>
      <c r="YS16655" s="68"/>
      <c r="YT16655" s="68"/>
      <c r="YU16655" s="68"/>
      <c r="YV16655" s="68"/>
      <c r="YW16655" s="68"/>
      <c r="YX16655" s="68">
        <v>6.5182647540630703E-2</v>
      </c>
      <c r="YY16655" s="68"/>
      <c r="YZ16655" s="68"/>
      <c r="ZA16655" s="68"/>
      <c r="ZB16655" s="68"/>
      <c r="ZC16655" s="68"/>
      <c r="ZD16655" s="68"/>
    </row>
    <row r="16656" spans="658:680" x14ac:dyDescent="0.25">
      <c r="YH16656" s="68"/>
      <c r="YI16656" s="68"/>
      <c r="YJ16656" s="68"/>
      <c r="YK16656" s="68"/>
      <c r="YL16656" s="68"/>
      <c r="YM16656" s="68"/>
      <c r="YN16656" s="68"/>
      <c r="YO16656" s="68"/>
      <c r="YP16656" s="68"/>
      <c r="YQ16656" s="68"/>
      <c r="YR16656" s="68"/>
      <c r="YS16656" s="68"/>
      <c r="YT16656" s="68"/>
      <c r="YU16656" s="68"/>
      <c r="YV16656" s="68"/>
      <c r="YW16656" s="68"/>
      <c r="YX16656" s="68">
        <v>6.5180543194014506E-2</v>
      </c>
      <c r="YY16656" s="68"/>
      <c r="YZ16656" s="68"/>
      <c r="ZA16656" s="68"/>
      <c r="ZB16656" s="68"/>
      <c r="ZC16656" s="68"/>
      <c r="ZD16656" s="68"/>
    </row>
    <row r="16657" spans="658:680" x14ac:dyDescent="0.25">
      <c r="YH16657" s="68"/>
      <c r="YI16657" s="68"/>
      <c r="YJ16657" s="68"/>
      <c r="YK16657" s="68"/>
      <c r="YL16657" s="68"/>
      <c r="YM16657" s="68"/>
      <c r="YN16657" s="68"/>
      <c r="YO16657" s="68"/>
      <c r="YP16657" s="68"/>
      <c r="YQ16657" s="68"/>
      <c r="YR16657" s="68"/>
      <c r="YS16657" s="68"/>
      <c r="YT16657" s="68"/>
      <c r="YU16657" s="68"/>
      <c r="YV16657" s="68"/>
      <c r="YW16657" s="68"/>
      <c r="YX16657" s="68">
        <v>6.51781667676508E-2</v>
      </c>
      <c r="YY16657" s="68"/>
      <c r="YZ16657" s="68"/>
      <c r="ZA16657" s="68"/>
      <c r="ZB16657" s="68"/>
      <c r="ZC16657" s="68"/>
      <c r="ZD16657" s="68"/>
    </row>
    <row r="16658" spans="658:680" x14ac:dyDescent="0.25">
      <c r="YH16658" s="68"/>
      <c r="YI16658" s="68"/>
      <c r="YJ16658" s="68"/>
      <c r="YK16658" s="68"/>
      <c r="YL16658" s="68"/>
      <c r="YM16658" s="68"/>
      <c r="YN16658" s="68"/>
      <c r="YO16658" s="68"/>
      <c r="YP16658" s="68"/>
      <c r="YQ16658" s="68"/>
      <c r="YR16658" s="68"/>
      <c r="YS16658" s="68"/>
      <c r="YT16658" s="68"/>
      <c r="YU16658" s="68"/>
      <c r="YV16658" s="68"/>
      <c r="YW16658" s="68"/>
      <c r="YX16658" s="68">
        <v>6.5174385161652096E-2</v>
      </c>
      <c r="YY16658" s="68"/>
      <c r="YZ16658" s="68"/>
      <c r="ZA16658" s="68"/>
      <c r="ZB16658" s="68"/>
      <c r="ZC16658" s="68"/>
      <c r="ZD16658" s="68"/>
    </row>
    <row r="16659" spans="658:680" x14ac:dyDescent="0.25">
      <c r="YH16659" s="68"/>
      <c r="YI16659" s="68"/>
      <c r="YJ16659" s="68"/>
      <c r="YK16659" s="68"/>
      <c r="YL16659" s="68"/>
      <c r="YM16659" s="68"/>
      <c r="YN16659" s="68"/>
      <c r="YO16659" s="68"/>
      <c r="YP16659" s="68"/>
      <c r="YQ16659" s="68"/>
      <c r="YR16659" s="68"/>
      <c r="YS16659" s="68"/>
      <c r="YT16659" s="68"/>
      <c r="YU16659" s="68"/>
      <c r="YV16659" s="68"/>
      <c r="YW16659" s="68"/>
      <c r="YX16659" s="68">
        <v>6.5173473835663298E-2</v>
      </c>
      <c r="YY16659" s="68"/>
      <c r="YZ16659" s="68"/>
      <c r="ZA16659" s="68"/>
      <c r="ZB16659" s="68"/>
      <c r="ZC16659" s="68"/>
      <c r="ZD16659" s="68"/>
    </row>
    <row r="16660" spans="658:680" x14ac:dyDescent="0.25">
      <c r="YH16660" s="68"/>
      <c r="YI16660" s="68"/>
      <c r="YJ16660" s="68"/>
      <c r="YK16660" s="68"/>
      <c r="YL16660" s="68"/>
      <c r="YM16660" s="68"/>
      <c r="YN16660" s="68"/>
      <c r="YO16660" s="68"/>
      <c r="YP16660" s="68"/>
      <c r="YQ16660" s="68"/>
      <c r="YR16660" s="68"/>
      <c r="YS16660" s="68"/>
      <c r="YT16660" s="68"/>
      <c r="YU16660" s="68"/>
      <c r="YV16660" s="68"/>
      <c r="YW16660" s="68"/>
      <c r="YX16660" s="68">
        <v>6.5172833307202402E-2</v>
      </c>
      <c r="YY16660" s="68"/>
      <c r="YZ16660" s="68"/>
      <c r="ZA16660" s="68"/>
      <c r="ZB16660" s="68"/>
      <c r="ZC16660" s="68"/>
      <c r="ZD16660" s="68"/>
    </row>
    <row r="16661" spans="658:680" x14ac:dyDescent="0.25">
      <c r="YH16661" s="68"/>
      <c r="YI16661" s="68"/>
      <c r="YJ16661" s="68"/>
      <c r="YK16661" s="68"/>
      <c r="YL16661" s="68"/>
      <c r="YM16661" s="68"/>
      <c r="YN16661" s="68"/>
      <c r="YO16661" s="68"/>
      <c r="YP16661" s="68"/>
      <c r="YQ16661" s="68"/>
      <c r="YR16661" s="68"/>
      <c r="YS16661" s="68"/>
      <c r="YT16661" s="68"/>
      <c r="YU16661" s="68"/>
      <c r="YV16661" s="68"/>
      <c r="YW16661" s="68"/>
      <c r="YX16661" s="68">
        <v>6.5172270682336594E-2</v>
      </c>
      <c r="YY16661" s="68"/>
      <c r="YZ16661" s="68"/>
      <c r="ZA16661" s="68"/>
      <c r="ZB16661" s="68"/>
      <c r="ZC16661" s="68"/>
      <c r="ZD16661" s="68"/>
    </row>
    <row r="16662" spans="658:680" x14ac:dyDescent="0.25">
      <c r="YH16662" s="68"/>
      <c r="YI16662" s="68"/>
      <c r="YJ16662" s="68"/>
      <c r="YK16662" s="68"/>
      <c r="YL16662" s="68"/>
      <c r="YM16662" s="68"/>
      <c r="YN16662" s="68"/>
      <c r="YO16662" s="68"/>
      <c r="YP16662" s="68"/>
      <c r="YQ16662" s="68"/>
      <c r="YR16662" s="68"/>
      <c r="YS16662" s="68"/>
      <c r="YT16662" s="68"/>
      <c r="YU16662" s="68"/>
      <c r="YV16662" s="68"/>
      <c r="YW16662" s="68"/>
      <c r="YX16662" s="68">
        <v>6.5167252251459404E-2</v>
      </c>
      <c r="YY16662" s="68"/>
      <c r="YZ16662" s="68"/>
      <c r="ZA16662" s="68"/>
      <c r="ZB16662" s="68"/>
      <c r="ZC16662" s="68"/>
      <c r="ZD16662" s="68"/>
    </row>
    <row r="16663" spans="658:680" x14ac:dyDescent="0.25">
      <c r="YH16663" s="68"/>
      <c r="YI16663" s="68"/>
      <c r="YJ16663" s="68"/>
      <c r="YK16663" s="68"/>
      <c r="YL16663" s="68"/>
      <c r="YM16663" s="68"/>
      <c r="YN16663" s="68"/>
      <c r="YO16663" s="68"/>
      <c r="YP16663" s="68"/>
      <c r="YQ16663" s="68"/>
      <c r="YR16663" s="68"/>
      <c r="YS16663" s="68"/>
      <c r="YT16663" s="68"/>
      <c r="YU16663" s="68"/>
      <c r="YV16663" s="68"/>
      <c r="YW16663" s="68"/>
      <c r="YX16663" s="68">
        <v>6.5158608180212102E-2</v>
      </c>
      <c r="YY16663" s="68"/>
      <c r="YZ16663" s="68"/>
      <c r="ZA16663" s="68"/>
      <c r="ZB16663" s="68"/>
      <c r="ZC16663" s="68"/>
      <c r="ZD16663" s="68"/>
    </row>
    <row r="16664" spans="658:680" x14ac:dyDescent="0.25">
      <c r="YH16664" s="68"/>
      <c r="YI16664" s="68"/>
      <c r="YJ16664" s="68"/>
      <c r="YK16664" s="68"/>
      <c r="YL16664" s="68"/>
      <c r="YM16664" s="68"/>
      <c r="YN16664" s="68"/>
      <c r="YO16664" s="68"/>
      <c r="YP16664" s="68"/>
      <c r="YQ16664" s="68"/>
      <c r="YR16664" s="68"/>
      <c r="YS16664" s="68"/>
      <c r="YT16664" s="68"/>
      <c r="YU16664" s="68"/>
      <c r="YV16664" s="68"/>
      <c r="YW16664" s="68"/>
      <c r="YX16664" s="68">
        <v>6.5155941239761997E-2</v>
      </c>
      <c r="YY16664" s="68"/>
      <c r="YZ16664" s="68"/>
      <c r="ZA16664" s="68"/>
      <c r="ZB16664" s="68"/>
      <c r="ZC16664" s="68"/>
      <c r="ZD16664" s="68"/>
    </row>
    <row r="16665" spans="658:680" x14ac:dyDescent="0.25">
      <c r="YH16665" s="68"/>
      <c r="YI16665" s="68"/>
      <c r="YJ16665" s="68"/>
      <c r="YK16665" s="68"/>
      <c r="YL16665" s="68"/>
      <c r="YM16665" s="68"/>
      <c r="YN16665" s="68"/>
      <c r="YO16665" s="68"/>
      <c r="YP16665" s="68"/>
      <c r="YQ16665" s="68"/>
      <c r="YR16665" s="68"/>
      <c r="YS16665" s="68"/>
      <c r="YT16665" s="68"/>
      <c r="YU16665" s="68"/>
      <c r="YV16665" s="68"/>
      <c r="YW16665" s="68"/>
      <c r="YX16665" s="68">
        <v>6.5150736767947096E-2</v>
      </c>
      <c r="YY16665" s="68"/>
      <c r="YZ16665" s="68"/>
      <c r="ZA16665" s="68"/>
      <c r="ZB16665" s="68"/>
      <c r="ZC16665" s="68"/>
      <c r="ZD16665" s="68"/>
    </row>
    <row r="16666" spans="658:680" x14ac:dyDescent="0.25">
      <c r="YH16666" s="68"/>
      <c r="YI16666" s="68"/>
      <c r="YJ16666" s="68"/>
      <c r="YK16666" s="68"/>
      <c r="YL16666" s="68"/>
      <c r="YM16666" s="68"/>
      <c r="YN16666" s="68"/>
      <c r="YO16666" s="68"/>
      <c r="YP16666" s="68"/>
      <c r="YQ16666" s="68"/>
      <c r="YR16666" s="68"/>
      <c r="YS16666" s="68"/>
      <c r="YT16666" s="68"/>
      <c r="YU16666" s="68"/>
      <c r="YV16666" s="68"/>
      <c r="YW16666" s="68"/>
      <c r="YX16666" s="68">
        <v>6.5149034454369703E-2</v>
      </c>
      <c r="YY16666" s="68"/>
      <c r="YZ16666" s="68"/>
      <c r="ZA16666" s="68"/>
      <c r="ZB16666" s="68"/>
      <c r="ZC16666" s="68"/>
      <c r="ZD16666" s="68"/>
    </row>
    <row r="16667" spans="658:680" x14ac:dyDescent="0.25">
      <c r="YH16667" s="68"/>
      <c r="YI16667" s="68"/>
      <c r="YJ16667" s="68"/>
      <c r="YK16667" s="68"/>
      <c r="YL16667" s="68"/>
      <c r="YM16667" s="68"/>
      <c r="YN16667" s="68"/>
      <c r="YO16667" s="68"/>
      <c r="YP16667" s="68"/>
      <c r="YQ16667" s="68"/>
      <c r="YR16667" s="68"/>
      <c r="YS16667" s="68"/>
      <c r="YT16667" s="68"/>
      <c r="YU16667" s="68"/>
      <c r="YV16667" s="68"/>
      <c r="YW16667" s="68"/>
      <c r="YX16667" s="68">
        <v>6.5147751270271295E-2</v>
      </c>
      <c r="YY16667" s="68"/>
      <c r="YZ16667" s="68"/>
      <c r="ZA16667" s="68"/>
      <c r="ZB16667" s="68"/>
      <c r="ZC16667" s="68"/>
      <c r="ZD16667" s="68"/>
    </row>
    <row r="16668" spans="658:680" x14ac:dyDescent="0.25">
      <c r="YH16668" s="68"/>
      <c r="YI16668" s="68"/>
      <c r="YJ16668" s="68"/>
      <c r="YK16668" s="68"/>
      <c r="YL16668" s="68"/>
      <c r="YM16668" s="68"/>
      <c r="YN16668" s="68"/>
      <c r="YO16668" s="68"/>
      <c r="YP16668" s="68"/>
      <c r="YQ16668" s="68"/>
      <c r="YR16668" s="68"/>
      <c r="YS16668" s="68"/>
      <c r="YT16668" s="68"/>
      <c r="YU16668" s="68"/>
      <c r="YV16668" s="68"/>
      <c r="YW16668" s="68"/>
      <c r="YX16668" s="68">
        <v>6.5141365670169593E-2</v>
      </c>
      <c r="YY16668" s="68"/>
      <c r="YZ16668" s="68"/>
      <c r="ZA16668" s="68"/>
      <c r="ZB16668" s="68"/>
      <c r="ZC16668" s="68"/>
      <c r="ZD16668" s="68"/>
    </row>
    <row r="16669" spans="658:680" x14ac:dyDescent="0.25">
      <c r="YH16669" s="68"/>
      <c r="YI16669" s="68"/>
      <c r="YJ16669" s="68"/>
      <c r="YK16669" s="68"/>
      <c r="YL16669" s="68"/>
      <c r="YM16669" s="68"/>
      <c r="YN16669" s="68"/>
      <c r="YO16669" s="68"/>
      <c r="YP16669" s="68"/>
      <c r="YQ16669" s="68"/>
      <c r="YR16669" s="68"/>
      <c r="YS16669" s="68"/>
      <c r="YT16669" s="68"/>
      <c r="YU16669" s="68"/>
      <c r="YV16669" s="68"/>
      <c r="YW16669" s="68"/>
      <c r="YX16669" s="68">
        <v>6.5139129813075305E-2</v>
      </c>
      <c r="YY16669" s="68"/>
      <c r="YZ16669" s="68"/>
      <c r="ZA16669" s="68"/>
      <c r="ZB16669" s="68"/>
      <c r="ZC16669" s="68"/>
      <c r="ZD16669" s="68"/>
    </row>
    <row r="16670" spans="658:680" x14ac:dyDescent="0.25">
      <c r="YH16670" s="68"/>
      <c r="YI16670" s="68"/>
      <c r="YJ16670" s="68"/>
      <c r="YK16670" s="68"/>
      <c r="YL16670" s="68"/>
      <c r="YM16670" s="68"/>
      <c r="YN16670" s="68"/>
      <c r="YO16670" s="68"/>
      <c r="YP16670" s="68"/>
      <c r="YQ16670" s="68"/>
      <c r="YR16670" s="68"/>
      <c r="YS16670" s="68"/>
      <c r="YT16670" s="68"/>
      <c r="YU16670" s="68"/>
      <c r="YV16670" s="68"/>
      <c r="YW16670" s="68"/>
      <c r="YX16670" s="68">
        <v>6.5137896523109806E-2</v>
      </c>
      <c r="YY16670" s="68"/>
      <c r="YZ16670" s="68"/>
      <c r="ZA16670" s="68"/>
      <c r="ZB16670" s="68"/>
      <c r="ZC16670" s="68"/>
      <c r="ZD16670" s="68"/>
    </row>
    <row r="16671" spans="658:680" x14ac:dyDescent="0.25">
      <c r="YH16671" s="68"/>
      <c r="YI16671" s="68"/>
      <c r="YJ16671" s="68"/>
      <c r="YK16671" s="68"/>
      <c r="YL16671" s="68"/>
      <c r="YM16671" s="68"/>
      <c r="YN16671" s="68"/>
      <c r="YO16671" s="68"/>
      <c r="YP16671" s="68"/>
      <c r="YQ16671" s="68"/>
      <c r="YR16671" s="68"/>
      <c r="YS16671" s="68"/>
      <c r="YT16671" s="68"/>
      <c r="YU16671" s="68"/>
      <c r="YV16671" s="68"/>
      <c r="YW16671" s="68"/>
      <c r="YX16671" s="68">
        <v>6.5137363224079398E-2</v>
      </c>
      <c r="YY16671" s="68"/>
      <c r="YZ16671" s="68"/>
      <c r="ZA16671" s="68"/>
      <c r="ZB16671" s="68"/>
      <c r="ZC16671" s="68"/>
      <c r="ZD16671" s="68"/>
    </row>
    <row r="16672" spans="658:680" x14ac:dyDescent="0.25">
      <c r="YH16672" s="68"/>
      <c r="YI16672" s="68"/>
      <c r="YJ16672" s="68"/>
      <c r="YK16672" s="68"/>
      <c r="YL16672" s="68"/>
      <c r="YM16672" s="68"/>
      <c r="YN16672" s="68"/>
      <c r="YO16672" s="68"/>
      <c r="YP16672" s="68"/>
      <c r="YQ16672" s="68"/>
      <c r="YR16672" s="68"/>
      <c r="YS16672" s="68"/>
      <c r="YT16672" s="68"/>
      <c r="YU16672" s="68"/>
      <c r="YV16672" s="68"/>
      <c r="YW16672" s="68"/>
      <c r="YX16672" s="68">
        <v>6.5133798922543895E-2</v>
      </c>
      <c r="YY16672" s="68"/>
      <c r="YZ16672" s="68"/>
      <c r="ZA16672" s="68"/>
      <c r="ZB16672" s="68"/>
      <c r="ZC16672" s="68"/>
      <c r="ZD16672" s="68"/>
    </row>
    <row r="16673" spans="658:680" x14ac:dyDescent="0.25">
      <c r="YH16673" s="68"/>
      <c r="YI16673" s="68"/>
      <c r="YJ16673" s="68"/>
      <c r="YK16673" s="68"/>
      <c r="YL16673" s="68"/>
      <c r="YM16673" s="68"/>
      <c r="YN16673" s="68"/>
      <c r="YO16673" s="68"/>
      <c r="YP16673" s="68"/>
      <c r="YQ16673" s="68"/>
      <c r="YR16673" s="68"/>
      <c r="YS16673" s="68"/>
      <c r="YT16673" s="68"/>
      <c r="YU16673" s="68"/>
      <c r="YV16673" s="68"/>
      <c r="YW16673" s="68"/>
      <c r="YX16673" s="68">
        <v>6.5132882581995802E-2</v>
      </c>
      <c r="YY16673" s="68"/>
      <c r="YZ16673" s="68"/>
      <c r="ZA16673" s="68"/>
      <c r="ZB16673" s="68"/>
      <c r="ZC16673" s="68"/>
      <c r="ZD16673" s="68"/>
    </row>
    <row r="16674" spans="658:680" x14ac:dyDescent="0.25">
      <c r="YH16674" s="68"/>
      <c r="YI16674" s="68"/>
      <c r="YJ16674" s="68"/>
      <c r="YK16674" s="68"/>
      <c r="YL16674" s="68"/>
      <c r="YM16674" s="68"/>
      <c r="YN16674" s="68"/>
      <c r="YO16674" s="68"/>
      <c r="YP16674" s="68"/>
      <c r="YQ16674" s="68"/>
      <c r="YR16674" s="68"/>
      <c r="YS16674" s="68"/>
      <c r="YT16674" s="68"/>
      <c r="YU16674" s="68"/>
      <c r="YV16674" s="68"/>
      <c r="YW16674" s="68"/>
      <c r="YX16674" s="68">
        <v>6.5130714337233095E-2</v>
      </c>
      <c r="YY16674" s="68"/>
      <c r="YZ16674" s="68"/>
      <c r="ZA16674" s="68"/>
      <c r="ZB16674" s="68"/>
      <c r="ZC16674" s="68"/>
      <c r="ZD16674" s="68"/>
    </row>
    <row r="16675" spans="658:680" x14ac:dyDescent="0.25">
      <c r="YH16675" s="68"/>
      <c r="YI16675" s="68"/>
      <c r="YJ16675" s="68"/>
      <c r="YK16675" s="68"/>
      <c r="YL16675" s="68"/>
      <c r="YM16675" s="68"/>
      <c r="YN16675" s="68"/>
      <c r="YO16675" s="68"/>
      <c r="YP16675" s="68"/>
      <c r="YQ16675" s="68"/>
      <c r="YR16675" s="68"/>
      <c r="YS16675" s="68"/>
      <c r="YT16675" s="68"/>
      <c r="YU16675" s="68"/>
      <c r="YV16675" s="68"/>
      <c r="YW16675" s="68"/>
      <c r="YX16675" s="68">
        <v>6.5130566009885205E-2</v>
      </c>
      <c r="YY16675" s="68"/>
      <c r="YZ16675" s="68"/>
      <c r="ZA16675" s="68"/>
      <c r="ZB16675" s="68"/>
      <c r="ZC16675" s="68"/>
      <c r="ZD16675" s="68"/>
    </row>
    <row r="16676" spans="658:680" x14ac:dyDescent="0.25">
      <c r="YH16676" s="68"/>
      <c r="YI16676" s="68"/>
      <c r="YJ16676" s="68"/>
      <c r="YK16676" s="68"/>
      <c r="YL16676" s="68"/>
      <c r="YM16676" s="68"/>
      <c r="YN16676" s="68"/>
      <c r="YO16676" s="68"/>
      <c r="YP16676" s="68"/>
      <c r="YQ16676" s="68"/>
      <c r="YR16676" s="68"/>
      <c r="YS16676" s="68"/>
      <c r="YT16676" s="68"/>
      <c r="YU16676" s="68"/>
      <c r="YV16676" s="68"/>
      <c r="YW16676" s="68"/>
      <c r="YX16676" s="68">
        <v>6.5125470877567204E-2</v>
      </c>
      <c r="YY16676" s="68"/>
      <c r="YZ16676" s="68"/>
      <c r="ZA16676" s="68"/>
      <c r="ZB16676" s="68"/>
      <c r="ZC16676" s="68"/>
      <c r="ZD16676" s="68"/>
    </row>
    <row r="16677" spans="658:680" x14ac:dyDescent="0.25">
      <c r="YH16677" s="68"/>
      <c r="YI16677" s="68"/>
      <c r="YJ16677" s="68"/>
      <c r="YK16677" s="68"/>
      <c r="YL16677" s="68"/>
      <c r="YM16677" s="68"/>
      <c r="YN16677" s="68"/>
      <c r="YO16677" s="68"/>
      <c r="YP16677" s="68"/>
      <c r="YQ16677" s="68"/>
      <c r="YR16677" s="68"/>
      <c r="YS16677" s="68"/>
      <c r="YT16677" s="68"/>
      <c r="YU16677" s="68"/>
      <c r="YV16677" s="68"/>
      <c r="YW16677" s="68"/>
      <c r="YX16677" s="68">
        <v>6.5121803073311293E-2</v>
      </c>
      <c r="YY16677" s="68"/>
      <c r="YZ16677" s="68"/>
      <c r="ZA16677" s="68"/>
      <c r="ZB16677" s="68"/>
      <c r="ZC16677" s="68"/>
      <c r="ZD16677" s="68"/>
    </row>
    <row r="16678" spans="658:680" x14ac:dyDescent="0.25">
      <c r="YH16678" s="68"/>
      <c r="YI16678" s="68"/>
      <c r="YJ16678" s="68"/>
      <c r="YK16678" s="68"/>
      <c r="YL16678" s="68"/>
      <c r="YM16678" s="68"/>
      <c r="YN16678" s="68"/>
      <c r="YO16678" s="68"/>
      <c r="YP16678" s="68"/>
      <c r="YQ16678" s="68"/>
      <c r="YR16678" s="68"/>
      <c r="YS16678" s="68"/>
      <c r="YT16678" s="68"/>
      <c r="YU16678" s="68"/>
      <c r="YV16678" s="68"/>
      <c r="YW16678" s="68"/>
      <c r="YX16678" s="68">
        <v>6.5121567467065405E-2</v>
      </c>
      <c r="YY16678" s="68"/>
      <c r="YZ16678" s="68"/>
      <c r="ZA16678" s="68"/>
      <c r="ZB16678" s="68"/>
      <c r="ZC16678" s="68"/>
      <c r="ZD16678" s="68"/>
    </row>
    <row r="16679" spans="658:680" x14ac:dyDescent="0.25">
      <c r="YH16679" s="68"/>
      <c r="YI16679" s="68"/>
      <c r="YJ16679" s="68"/>
      <c r="YK16679" s="68"/>
      <c r="YL16679" s="68"/>
      <c r="YM16679" s="68"/>
      <c r="YN16679" s="68"/>
      <c r="YO16679" s="68"/>
      <c r="YP16679" s="68"/>
      <c r="YQ16679" s="68"/>
      <c r="YR16679" s="68"/>
      <c r="YS16679" s="68"/>
      <c r="YT16679" s="68"/>
      <c r="YU16679" s="68"/>
      <c r="YV16679" s="68"/>
      <c r="YW16679" s="68"/>
      <c r="YX16679" s="68">
        <v>6.5116600040953806E-2</v>
      </c>
      <c r="YY16679" s="68"/>
      <c r="YZ16679" s="68"/>
      <c r="ZA16679" s="68"/>
      <c r="ZB16679" s="68"/>
      <c r="ZC16679" s="68"/>
      <c r="ZD16679" s="68"/>
    </row>
    <row r="16680" spans="658:680" x14ac:dyDescent="0.25">
      <c r="YH16680" s="68"/>
      <c r="YI16680" s="68"/>
      <c r="YJ16680" s="68"/>
      <c r="YK16680" s="68"/>
      <c r="YL16680" s="68"/>
      <c r="YM16680" s="68"/>
      <c r="YN16680" s="68"/>
      <c r="YO16680" s="68"/>
      <c r="YP16680" s="68"/>
      <c r="YQ16680" s="68"/>
      <c r="YR16680" s="68"/>
      <c r="YS16680" s="68"/>
      <c r="YT16680" s="68"/>
      <c r="YU16680" s="68"/>
      <c r="YV16680" s="68"/>
      <c r="YW16680" s="68"/>
      <c r="YX16680" s="68">
        <v>6.5116487947113E-2</v>
      </c>
      <c r="YY16680" s="68"/>
      <c r="YZ16680" s="68"/>
      <c r="ZA16680" s="68"/>
      <c r="ZB16680" s="68"/>
      <c r="ZC16680" s="68"/>
      <c r="ZD16680" s="68"/>
    </row>
    <row r="16681" spans="658:680" x14ac:dyDescent="0.25">
      <c r="YH16681" s="68"/>
      <c r="YI16681" s="68"/>
      <c r="YJ16681" s="68"/>
      <c r="YK16681" s="68"/>
      <c r="YL16681" s="68"/>
      <c r="YM16681" s="68"/>
      <c r="YN16681" s="68"/>
      <c r="YO16681" s="68"/>
      <c r="YP16681" s="68"/>
      <c r="YQ16681" s="68"/>
      <c r="YR16681" s="68"/>
      <c r="YS16681" s="68"/>
      <c r="YT16681" s="68"/>
      <c r="YU16681" s="68"/>
      <c r="YV16681" s="68"/>
      <c r="YW16681" s="68"/>
      <c r="YX16681" s="68">
        <v>6.5112086257651303E-2</v>
      </c>
      <c r="YY16681" s="68"/>
      <c r="YZ16681" s="68"/>
      <c r="ZA16681" s="68"/>
      <c r="ZB16681" s="68"/>
      <c r="ZC16681" s="68"/>
      <c r="ZD16681" s="68"/>
    </row>
    <row r="16682" spans="658:680" x14ac:dyDescent="0.25">
      <c r="YH16682" s="68"/>
      <c r="YI16682" s="68"/>
      <c r="YJ16682" s="68"/>
      <c r="YK16682" s="68"/>
      <c r="YL16682" s="68"/>
      <c r="YM16682" s="68"/>
      <c r="YN16682" s="68"/>
      <c r="YO16682" s="68"/>
      <c r="YP16682" s="68"/>
      <c r="YQ16682" s="68"/>
      <c r="YR16682" s="68"/>
      <c r="YS16682" s="68"/>
      <c r="YT16682" s="68"/>
      <c r="YU16682" s="68"/>
      <c r="YV16682" s="68"/>
      <c r="YW16682" s="68"/>
      <c r="YX16682" s="68">
        <v>6.5112079754160002E-2</v>
      </c>
      <c r="YY16682" s="68"/>
      <c r="YZ16682" s="68"/>
      <c r="ZA16682" s="68"/>
      <c r="ZB16682" s="68"/>
      <c r="ZC16682" s="68"/>
      <c r="ZD16682" s="68"/>
    </row>
    <row r="16683" spans="658:680" x14ac:dyDescent="0.25">
      <c r="YH16683" s="68"/>
      <c r="YI16683" s="68"/>
      <c r="YJ16683" s="68"/>
      <c r="YK16683" s="68"/>
      <c r="YL16683" s="68"/>
      <c r="YM16683" s="68"/>
      <c r="YN16683" s="68"/>
      <c r="YO16683" s="68"/>
      <c r="YP16683" s="68"/>
      <c r="YQ16683" s="68"/>
      <c r="YR16683" s="68"/>
      <c r="YS16683" s="68"/>
      <c r="YT16683" s="68"/>
      <c r="YU16683" s="68"/>
      <c r="YV16683" s="68"/>
      <c r="YW16683" s="68"/>
      <c r="YX16683" s="68">
        <v>6.5106168560938593E-2</v>
      </c>
      <c r="YY16683" s="68"/>
      <c r="YZ16683" s="68"/>
      <c r="ZA16683" s="68"/>
      <c r="ZB16683" s="68"/>
      <c r="ZC16683" s="68"/>
      <c r="ZD16683" s="68"/>
    </row>
    <row r="16684" spans="658:680" x14ac:dyDescent="0.25">
      <c r="YH16684" s="68"/>
      <c r="YI16684" s="68"/>
      <c r="YJ16684" s="68"/>
      <c r="YK16684" s="68"/>
      <c r="YL16684" s="68"/>
      <c r="YM16684" s="68"/>
      <c r="YN16684" s="68"/>
      <c r="YO16684" s="68"/>
      <c r="YP16684" s="68"/>
      <c r="YQ16684" s="68"/>
      <c r="YR16684" s="68"/>
      <c r="YS16684" s="68"/>
      <c r="YT16684" s="68"/>
      <c r="YU16684" s="68"/>
      <c r="YV16684" s="68"/>
      <c r="YW16684" s="68"/>
      <c r="YX16684" s="68">
        <v>6.5103338190234797E-2</v>
      </c>
      <c r="YY16684" s="68"/>
      <c r="YZ16684" s="68"/>
      <c r="ZA16684" s="68"/>
      <c r="ZB16684" s="68"/>
      <c r="ZC16684" s="68"/>
      <c r="ZD16684" s="68"/>
    </row>
    <row r="16685" spans="658:680" x14ac:dyDescent="0.25">
      <c r="YH16685" s="68"/>
      <c r="YI16685" s="68"/>
      <c r="YJ16685" s="68"/>
      <c r="YK16685" s="68"/>
      <c r="YL16685" s="68"/>
      <c r="YM16685" s="68"/>
      <c r="YN16685" s="68"/>
      <c r="YO16685" s="68"/>
      <c r="YP16685" s="68"/>
      <c r="YQ16685" s="68"/>
      <c r="YR16685" s="68"/>
      <c r="YS16685" s="68"/>
      <c r="YT16685" s="68"/>
      <c r="YU16685" s="68"/>
      <c r="YV16685" s="68"/>
      <c r="YW16685" s="68"/>
      <c r="YX16685" s="68">
        <v>6.5102974330795496E-2</v>
      </c>
      <c r="YY16685" s="68"/>
      <c r="YZ16685" s="68"/>
      <c r="ZA16685" s="68"/>
      <c r="ZB16685" s="68"/>
      <c r="ZC16685" s="68"/>
      <c r="ZD16685" s="68"/>
    </row>
    <row r="16686" spans="658:680" x14ac:dyDescent="0.25">
      <c r="YH16686" s="68"/>
      <c r="YI16686" s="68"/>
      <c r="YJ16686" s="68"/>
      <c r="YK16686" s="68"/>
      <c r="YL16686" s="68"/>
      <c r="YM16686" s="68"/>
      <c r="YN16686" s="68"/>
      <c r="YO16686" s="68"/>
      <c r="YP16686" s="68"/>
      <c r="YQ16686" s="68"/>
      <c r="YR16686" s="68"/>
      <c r="YS16686" s="68"/>
      <c r="YT16686" s="68"/>
      <c r="YU16686" s="68"/>
      <c r="YV16686" s="68"/>
      <c r="YW16686" s="68"/>
      <c r="YX16686" s="68">
        <v>6.5099918387423503E-2</v>
      </c>
      <c r="YY16686" s="68"/>
      <c r="YZ16686" s="68"/>
      <c r="ZA16686" s="68"/>
      <c r="ZB16686" s="68"/>
      <c r="ZC16686" s="68"/>
      <c r="ZD16686" s="68"/>
    </row>
    <row r="16687" spans="658:680" x14ac:dyDescent="0.25">
      <c r="YH16687" s="68"/>
      <c r="YI16687" s="68"/>
      <c r="YJ16687" s="68"/>
      <c r="YK16687" s="68"/>
      <c r="YL16687" s="68"/>
      <c r="YM16687" s="68"/>
      <c r="YN16687" s="68"/>
      <c r="YO16687" s="68"/>
      <c r="YP16687" s="68"/>
      <c r="YQ16687" s="68"/>
      <c r="YR16687" s="68"/>
      <c r="YS16687" s="68"/>
      <c r="YT16687" s="68"/>
      <c r="YU16687" s="68"/>
      <c r="YV16687" s="68"/>
      <c r="YW16687" s="68"/>
      <c r="YX16687" s="68">
        <v>6.5099678522582596E-2</v>
      </c>
      <c r="YY16687" s="68"/>
      <c r="YZ16687" s="68"/>
      <c r="ZA16687" s="68"/>
      <c r="ZB16687" s="68"/>
      <c r="ZC16687" s="68"/>
      <c r="ZD16687" s="68"/>
    </row>
    <row r="16688" spans="658:680" x14ac:dyDescent="0.25">
      <c r="YH16688" s="68"/>
      <c r="YI16688" s="68"/>
      <c r="YJ16688" s="68"/>
      <c r="YK16688" s="68"/>
      <c r="YL16688" s="68"/>
      <c r="YM16688" s="68"/>
      <c r="YN16688" s="68"/>
      <c r="YO16688" s="68"/>
      <c r="YP16688" s="68"/>
      <c r="YQ16688" s="68"/>
      <c r="YR16688" s="68"/>
      <c r="YS16688" s="68"/>
      <c r="YT16688" s="68"/>
      <c r="YU16688" s="68"/>
      <c r="YV16688" s="68"/>
      <c r="YW16688" s="68"/>
      <c r="YX16688" s="68">
        <v>6.5099678522582596E-2</v>
      </c>
      <c r="YY16688" s="68"/>
      <c r="YZ16688" s="68"/>
      <c r="ZA16688" s="68"/>
      <c r="ZB16688" s="68"/>
      <c r="ZC16688" s="68"/>
      <c r="ZD16688" s="68"/>
    </row>
    <row r="16689" spans="658:680" x14ac:dyDescent="0.25">
      <c r="YH16689" s="68"/>
      <c r="YI16689" s="68"/>
      <c r="YJ16689" s="68"/>
      <c r="YK16689" s="68"/>
      <c r="YL16689" s="68"/>
      <c r="YM16689" s="68"/>
      <c r="YN16689" s="68"/>
      <c r="YO16689" s="68"/>
      <c r="YP16689" s="68"/>
      <c r="YQ16689" s="68"/>
      <c r="YR16689" s="68"/>
      <c r="YS16689" s="68"/>
      <c r="YT16689" s="68"/>
      <c r="YU16689" s="68"/>
      <c r="YV16689" s="68"/>
      <c r="YW16689" s="68"/>
      <c r="YX16689" s="68">
        <v>6.5096190663517697E-2</v>
      </c>
      <c r="YY16689" s="68"/>
      <c r="YZ16689" s="68"/>
      <c r="ZA16689" s="68"/>
      <c r="ZB16689" s="68"/>
      <c r="ZC16689" s="68"/>
      <c r="ZD16689" s="68"/>
    </row>
    <row r="16690" spans="658:680" x14ac:dyDescent="0.25">
      <c r="YH16690" s="68"/>
      <c r="YI16690" s="68"/>
      <c r="YJ16690" s="68"/>
      <c r="YK16690" s="68"/>
      <c r="YL16690" s="68"/>
      <c r="YM16690" s="68"/>
      <c r="YN16690" s="68"/>
      <c r="YO16690" s="68"/>
      <c r="YP16690" s="68"/>
      <c r="YQ16690" s="68"/>
      <c r="YR16690" s="68"/>
      <c r="YS16690" s="68"/>
      <c r="YT16690" s="68"/>
      <c r="YU16690" s="68"/>
      <c r="YV16690" s="68"/>
      <c r="YW16690" s="68"/>
      <c r="YX16690" s="68">
        <v>6.5093842039721198E-2</v>
      </c>
      <c r="YY16690" s="68"/>
      <c r="YZ16690" s="68"/>
      <c r="ZA16690" s="68"/>
      <c r="ZB16690" s="68"/>
      <c r="ZC16690" s="68"/>
      <c r="ZD16690" s="68"/>
    </row>
    <row r="16691" spans="658:680" x14ac:dyDescent="0.25">
      <c r="YH16691" s="68"/>
      <c r="YI16691" s="68"/>
      <c r="YJ16691" s="68"/>
      <c r="YK16691" s="68"/>
      <c r="YL16691" s="68"/>
      <c r="YM16691" s="68"/>
      <c r="YN16691" s="68"/>
      <c r="YO16691" s="68"/>
      <c r="YP16691" s="68"/>
      <c r="YQ16691" s="68"/>
      <c r="YR16691" s="68"/>
      <c r="YS16691" s="68"/>
      <c r="YT16691" s="68"/>
      <c r="YU16691" s="68"/>
      <c r="YV16691" s="68"/>
      <c r="YW16691" s="68"/>
      <c r="YX16691" s="68">
        <v>6.5092298560029502E-2</v>
      </c>
      <c r="YY16691" s="68"/>
      <c r="YZ16691" s="68"/>
      <c r="ZA16691" s="68"/>
      <c r="ZB16691" s="68"/>
      <c r="ZC16691" s="68"/>
      <c r="ZD16691" s="68"/>
    </row>
    <row r="16692" spans="658:680" x14ac:dyDescent="0.25">
      <c r="YH16692" s="68"/>
      <c r="YI16692" s="68"/>
      <c r="YJ16692" s="68"/>
      <c r="YK16692" s="68"/>
      <c r="YL16692" s="68"/>
      <c r="YM16692" s="68"/>
      <c r="YN16692" s="68"/>
      <c r="YO16692" s="68"/>
      <c r="YP16692" s="68"/>
      <c r="YQ16692" s="68"/>
      <c r="YR16692" s="68"/>
      <c r="YS16692" s="68"/>
      <c r="YT16692" s="68"/>
      <c r="YU16692" s="68"/>
      <c r="YV16692" s="68"/>
      <c r="YW16692" s="68"/>
      <c r="YX16692" s="68">
        <v>6.5091336853970103E-2</v>
      </c>
      <c r="YY16692" s="68"/>
      <c r="YZ16692" s="68"/>
      <c r="ZA16692" s="68"/>
      <c r="ZB16692" s="68"/>
      <c r="ZC16692" s="68"/>
      <c r="ZD16692" s="68"/>
    </row>
    <row r="16693" spans="658:680" x14ac:dyDescent="0.25">
      <c r="YH16693" s="68"/>
      <c r="YI16693" s="68"/>
      <c r="YJ16693" s="68"/>
      <c r="YK16693" s="68"/>
      <c r="YL16693" s="68"/>
      <c r="YM16693" s="68"/>
      <c r="YN16693" s="68"/>
      <c r="YO16693" s="68"/>
      <c r="YP16693" s="68"/>
      <c r="YQ16693" s="68"/>
      <c r="YR16693" s="68"/>
      <c r="YS16693" s="68"/>
      <c r="YT16693" s="68"/>
      <c r="YU16693" s="68"/>
      <c r="YV16693" s="68"/>
      <c r="YW16693" s="68"/>
      <c r="YX16693" s="68">
        <v>6.5091119878340403E-2</v>
      </c>
      <c r="YY16693" s="68"/>
      <c r="YZ16693" s="68"/>
      <c r="ZA16693" s="68"/>
      <c r="ZB16693" s="68"/>
      <c r="ZC16693" s="68"/>
      <c r="ZD16693" s="68"/>
    </row>
    <row r="16694" spans="658:680" x14ac:dyDescent="0.25">
      <c r="YH16694" s="68"/>
      <c r="YI16694" s="68"/>
      <c r="YJ16694" s="68"/>
      <c r="YK16694" s="68"/>
      <c r="YL16694" s="68"/>
      <c r="YM16694" s="68"/>
      <c r="YN16694" s="68"/>
      <c r="YO16694" s="68"/>
      <c r="YP16694" s="68"/>
      <c r="YQ16694" s="68"/>
      <c r="YR16694" s="68"/>
      <c r="YS16694" s="68"/>
      <c r="YT16694" s="68"/>
      <c r="YU16694" s="68"/>
      <c r="YV16694" s="68"/>
      <c r="YW16694" s="68"/>
      <c r="YX16694" s="68">
        <v>6.5071356497526198E-2</v>
      </c>
      <c r="YY16694" s="68"/>
      <c r="YZ16694" s="68"/>
      <c r="ZA16694" s="68"/>
      <c r="ZB16694" s="68"/>
      <c r="ZC16694" s="68"/>
      <c r="ZD16694" s="68"/>
    </row>
    <row r="16695" spans="658:680" x14ac:dyDescent="0.25">
      <c r="YH16695" s="68"/>
      <c r="YI16695" s="68"/>
      <c r="YJ16695" s="68"/>
      <c r="YK16695" s="68"/>
      <c r="YL16695" s="68"/>
      <c r="YM16695" s="68"/>
      <c r="YN16695" s="68"/>
      <c r="YO16695" s="68"/>
      <c r="YP16695" s="68"/>
      <c r="YQ16695" s="68"/>
      <c r="YR16695" s="68"/>
      <c r="YS16695" s="68"/>
      <c r="YT16695" s="68"/>
      <c r="YU16695" s="68"/>
      <c r="YV16695" s="68"/>
      <c r="YW16695" s="68"/>
      <c r="YX16695" s="68">
        <v>6.5071356497526198E-2</v>
      </c>
      <c r="YY16695" s="68"/>
      <c r="YZ16695" s="68"/>
      <c r="ZA16695" s="68"/>
      <c r="ZB16695" s="68"/>
      <c r="ZC16695" s="68"/>
      <c r="ZD16695" s="68"/>
    </row>
    <row r="16696" spans="658:680" x14ac:dyDescent="0.25">
      <c r="YH16696" s="68"/>
      <c r="YI16696" s="68"/>
      <c r="YJ16696" s="68"/>
      <c r="YK16696" s="68"/>
      <c r="YL16696" s="68"/>
      <c r="YM16696" s="68"/>
      <c r="YN16696" s="68"/>
      <c r="YO16696" s="68"/>
      <c r="YP16696" s="68"/>
      <c r="YQ16696" s="68"/>
      <c r="YR16696" s="68"/>
      <c r="YS16696" s="68"/>
      <c r="YT16696" s="68"/>
      <c r="YU16696" s="68"/>
      <c r="YV16696" s="68"/>
      <c r="YW16696" s="68"/>
      <c r="YX16696" s="68">
        <v>6.5049377885944407E-2</v>
      </c>
      <c r="YY16696" s="68"/>
      <c r="YZ16696" s="68"/>
      <c r="ZA16696" s="68"/>
      <c r="ZB16696" s="68"/>
      <c r="ZC16696" s="68"/>
      <c r="ZD16696" s="68"/>
    </row>
    <row r="16697" spans="658:680" x14ac:dyDescent="0.25">
      <c r="YH16697" s="68"/>
      <c r="YI16697" s="68"/>
      <c r="YJ16697" s="68"/>
      <c r="YK16697" s="68"/>
      <c r="YL16697" s="68"/>
      <c r="YM16697" s="68"/>
      <c r="YN16697" s="68"/>
      <c r="YO16697" s="68"/>
      <c r="YP16697" s="68"/>
      <c r="YQ16697" s="68"/>
      <c r="YR16697" s="68"/>
      <c r="YS16697" s="68"/>
      <c r="YT16697" s="68"/>
      <c r="YU16697" s="68"/>
      <c r="YV16697" s="68"/>
      <c r="YW16697" s="68"/>
      <c r="YX16697" s="68">
        <v>6.5049377885944407E-2</v>
      </c>
      <c r="YY16697" s="68"/>
      <c r="YZ16697" s="68"/>
      <c r="ZA16697" s="68"/>
      <c r="ZB16697" s="68"/>
      <c r="ZC16697" s="68"/>
      <c r="ZD16697" s="68"/>
    </row>
    <row r="16698" spans="658:680" x14ac:dyDescent="0.25">
      <c r="YH16698" s="68"/>
      <c r="YI16698" s="68"/>
      <c r="YJ16698" s="68"/>
      <c r="YK16698" s="68"/>
      <c r="YL16698" s="68"/>
      <c r="YM16698" s="68"/>
      <c r="YN16698" s="68"/>
      <c r="YO16698" s="68"/>
      <c r="YP16698" s="68"/>
      <c r="YQ16698" s="68"/>
      <c r="YR16698" s="68"/>
      <c r="YS16698" s="68"/>
      <c r="YT16698" s="68"/>
      <c r="YU16698" s="68"/>
      <c r="YV16698" s="68"/>
      <c r="YW16698" s="68"/>
      <c r="YX16698" s="68">
        <v>6.4987638826296504E-2</v>
      </c>
      <c r="YY16698" s="68"/>
      <c r="YZ16698" s="68"/>
      <c r="ZA16698" s="68"/>
      <c r="ZB16698" s="68"/>
      <c r="ZC16698" s="68"/>
      <c r="ZD16698" s="68"/>
    </row>
    <row r="16699" spans="658:680" x14ac:dyDescent="0.25">
      <c r="YH16699" s="68"/>
      <c r="YI16699" s="68"/>
      <c r="YJ16699" s="68"/>
      <c r="YK16699" s="68"/>
      <c r="YL16699" s="68"/>
      <c r="YM16699" s="68"/>
      <c r="YN16699" s="68"/>
      <c r="YO16699" s="68"/>
      <c r="YP16699" s="68"/>
      <c r="YQ16699" s="68"/>
      <c r="YR16699" s="68"/>
      <c r="YS16699" s="68"/>
      <c r="YT16699" s="68"/>
      <c r="YU16699" s="68"/>
      <c r="YV16699" s="68"/>
      <c r="YW16699" s="68"/>
      <c r="YX16699" s="68">
        <v>6.4980597358268999E-2</v>
      </c>
      <c r="YY16699" s="68"/>
      <c r="YZ16699" s="68"/>
      <c r="ZA16699" s="68"/>
      <c r="ZB16699" s="68"/>
      <c r="ZC16699" s="68"/>
      <c r="ZD16699" s="68"/>
    </row>
    <row r="16700" spans="658:680" x14ac:dyDescent="0.25">
      <c r="YH16700" s="68"/>
      <c r="YI16700" s="68"/>
      <c r="YJ16700" s="68"/>
      <c r="YK16700" s="68"/>
      <c r="YL16700" s="68"/>
      <c r="YM16700" s="68"/>
      <c r="YN16700" s="68"/>
      <c r="YO16700" s="68"/>
      <c r="YP16700" s="68"/>
      <c r="YQ16700" s="68"/>
      <c r="YR16700" s="68"/>
      <c r="YS16700" s="68"/>
      <c r="YT16700" s="68"/>
      <c r="YU16700" s="68"/>
      <c r="YV16700" s="68"/>
      <c r="YW16700" s="68"/>
      <c r="YX16700" s="68">
        <v>6.4974031600338905E-2</v>
      </c>
      <c r="YY16700" s="68"/>
      <c r="YZ16700" s="68"/>
      <c r="ZA16700" s="68"/>
      <c r="ZB16700" s="68"/>
      <c r="ZC16700" s="68"/>
      <c r="ZD16700" s="68"/>
    </row>
    <row r="16701" spans="658:680" x14ac:dyDescent="0.25">
      <c r="YH16701" s="68"/>
      <c r="YI16701" s="68"/>
      <c r="YJ16701" s="68"/>
      <c r="YK16701" s="68"/>
      <c r="YL16701" s="68"/>
      <c r="YM16701" s="68"/>
      <c r="YN16701" s="68"/>
      <c r="YO16701" s="68"/>
      <c r="YP16701" s="68"/>
      <c r="YQ16701" s="68"/>
      <c r="YR16701" s="68"/>
      <c r="YS16701" s="68"/>
      <c r="YT16701" s="68"/>
      <c r="YU16701" s="68"/>
      <c r="YV16701" s="68"/>
      <c r="YW16701" s="68"/>
      <c r="YX16701" s="68">
        <v>6.4972106438938901E-2</v>
      </c>
      <c r="YY16701" s="68"/>
      <c r="YZ16701" s="68"/>
      <c r="ZA16701" s="68"/>
      <c r="ZB16701" s="68"/>
      <c r="ZC16701" s="68"/>
      <c r="ZD16701" s="68"/>
    </row>
    <row r="16702" spans="658:680" x14ac:dyDescent="0.25">
      <c r="YH16702" s="68"/>
      <c r="YI16702" s="68"/>
      <c r="YJ16702" s="68"/>
      <c r="YK16702" s="68"/>
      <c r="YL16702" s="68"/>
      <c r="YM16702" s="68"/>
      <c r="YN16702" s="68"/>
      <c r="YO16702" s="68"/>
      <c r="YP16702" s="68"/>
      <c r="YQ16702" s="68"/>
      <c r="YR16702" s="68"/>
      <c r="YS16702" s="68"/>
      <c r="YT16702" s="68"/>
      <c r="YU16702" s="68"/>
      <c r="YV16702" s="68"/>
      <c r="YW16702" s="68"/>
      <c r="YX16702" s="68">
        <v>6.49485746800854E-2</v>
      </c>
      <c r="YY16702" s="68"/>
      <c r="YZ16702" s="68"/>
      <c r="ZA16702" s="68"/>
      <c r="ZB16702" s="68"/>
      <c r="ZC16702" s="68"/>
      <c r="ZD16702" s="68"/>
    </row>
    <row r="16703" spans="658:680" x14ac:dyDescent="0.25">
      <c r="YH16703" s="68"/>
      <c r="YI16703" s="68"/>
      <c r="YJ16703" s="68"/>
      <c r="YK16703" s="68"/>
      <c r="YL16703" s="68"/>
      <c r="YM16703" s="68"/>
      <c r="YN16703" s="68"/>
      <c r="YO16703" s="68"/>
      <c r="YP16703" s="68"/>
      <c r="YQ16703" s="68"/>
      <c r="YR16703" s="68"/>
      <c r="YS16703" s="68"/>
      <c r="YT16703" s="68"/>
      <c r="YU16703" s="68"/>
      <c r="YV16703" s="68"/>
      <c r="YW16703" s="68"/>
      <c r="YX16703" s="68">
        <v>6.4945202444024505E-2</v>
      </c>
      <c r="YY16703" s="68"/>
      <c r="YZ16703" s="68"/>
      <c r="ZA16703" s="68"/>
      <c r="ZB16703" s="68"/>
      <c r="ZC16703" s="68"/>
      <c r="ZD16703" s="68"/>
    </row>
    <row r="16704" spans="658:680" x14ac:dyDescent="0.25">
      <c r="YH16704" s="68"/>
      <c r="YI16704" s="68"/>
      <c r="YJ16704" s="68"/>
      <c r="YK16704" s="68"/>
      <c r="YL16704" s="68"/>
      <c r="YM16704" s="68"/>
      <c r="YN16704" s="68"/>
      <c r="YO16704" s="68"/>
      <c r="YP16704" s="68"/>
      <c r="YQ16704" s="68"/>
      <c r="YR16704" s="68"/>
      <c r="YS16704" s="68"/>
      <c r="YT16704" s="68"/>
      <c r="YU16704" s="68"/>
      <c r="YV16704" s="68"/>
      <c r="YW16704" s="68"/>
      <c r="YX16704" s="68">
        <v>6.4936727328750901E-2</v>
      </c>
      <c r="YY16704" s="68"/>
      <c r="YZ16704" s="68"/>
      <c r="ZA16704" s="68"/>
      <c r="ZB16704" s="68"/>
      <c r="ZC16704" s="68"/>
      <c r="ZD16704" s="68"/>
    </row>
    <row r="16705" spans="658:680" x14ac:dyDescent="0.25">
      <c r="YH16705" s="68"/>
      <c r="YI16705" s="68"/>
      <c r="YJ16705" s="68"/>
      <c r="YK16705" s="68"/>
      <c r="YL16705" s="68"/>
      <c r="YM16705" s="68"/>
      <c r="YN16705" s="68"/>
      <c r="YO16705" s="68"/>
      <c r="YP16705" s="68"/>
      <c r="YQ16705" s="68"/>
      <c r="YR16705" s="68"/>
      <c r="YS16705" s="68"/>
      <c r="YT16705" s="68"/>
      <c r="YU16705" s="68"/>
      <c r="YV16705" s="68"/>
      <c r="YW16705" s="68"/>
      <c r="YX16705" s="68">
        <v>6.4936644111056402E-2</v>
      </c>
      <c r="YY16705" s="68"/>
      <c r="YZ16705" s="68"/>
      <c r="ZA16705" s="68"/>
      <c r="ZB16705" s="68"/>
      <c r="ZC16705" s="68"/>
      <c r="ZD16705" s="68"/>
    </row>
    <row r="16706" spans="658:680" x14ac:dyDescent="0.25">
      <c r="YH16706" s="68"/>
      <c r="YI16706" s="68"/>
      <c r="YJ16706" s="68"/>
      <c r="YK16706" s="68"/>
      <c r="YL16706" s="68"/>
      <c r="YM16706" s="68"/>
      <c r="YN16706" s="68"/>
      <c r="YO16706" s="68"/>
      <c r="YP16706" s="68"/>
      <c r="YQ16706" s="68"/>
      <c r="YR16706" s="68"/>
      <c r="YS16706" s="68"/>
      <c r="YT16706" s="68"/>
      <c r="YU16706" s="68"/>
      <c r="YV16706" s="68"/>
      <c r="YW16706" s="68"/>
      <c r="YX16706" s="68">
        <v>6.49336324939708E-2</v>
      </c>
      <c r="YY16706" s="68"/>
      <c r="YZ16706" s="68"/>
      <c r="ZA16706" s="68"/>
      <c r="ZB16706" s="68"/>
      <c r="ZC16706" s="68"/>
      <c r="ZD16706" s="68"/>
    </row>
    <row r="16707" spans="658:680" x14ac:dyDescent="0.25">
      <c r="YH16707" s="68"/>
      <c r="YI16707" s="68"/>
      <c r="YJ16707" s="68"/>
      <c r="YK16707" s="68"/>
      <c r="YL16707" s="68"/>
      <c r="YM16707" s="68"/>
      <c r="YN16707" s="68"/>
      <c r="YO16707" s="68"/>
      <c r="YP16707" s="68"/>
      <c r="YQ16707" s="68"/>
      <c r="YR16707" s="68"/>
      <c r="YS16707" s="68"/>
      <c r="YT16707" s="68"/>
      <c r="YU16707" s="68"/>
      <c r="YV16707" s="68"/>
      <c r="YW16707" s="68"/>
      <c r="YX16707" s="68">
        <v>6.49336324939708E-2</v>
      </c>
      <c r="YY16707" s="68"/>
      <c r="YZ16707" s="68"/>
      <c r="ZA16707" s="68"/>
      <c r="ZB16707" s="68"/>
      <c r="ZC16707" s="68"/>
      <c r="ZD16707" s="68"/>
    </row>
    <row r="16708" spans="658:680" x14ac:dyDescent="0.25">
      <c r="YH16708" s="68"/>
      <c r="YI16708" s="68"/>
      <c r="YJ16708" s="68"/>
      <c r="YK16708" s="68"/>
      <c r="YL16708" s="68"/>
      <c r="YM16708" s="68"/>
      <c r="YN16708" s="68"/>
      <c r="YO16708" s="68"/>
      <c r="YP16708" s="68"/>
      <c r="YQ16708" s="68"/>
      <c r="YR16708" s="68"/>
      <c r="YS16708" s="68"/>
      <c r="YT16708" s="68"/>
      <c r="YU16708" s="68"/>
      <c r="YV16708" s="68"/>
      <c r="YW16708" s="68"/>
      <c r="YX16708" s="68">
        <v>6.4909203941644303E-2</v>
      </c>
      <c r="YY16708" s="68"/>
      <c r="YZ16708" s="68"/>
      <c r="ZA16708" s="68"/>
      <c r="ZB16708" s="68"/>
      <c r="ZC16708" s="68"/>
      <c r="ZD16708" s="68"/>
    </row>
    <row r="16709" spans="658:680" x14ac:dyDescent="0.25">
      <c r="YH16709" s="68"/>
      <c r="YI16709" s="68"/>
      <c r="YJ16709" s="68"/>
      <c r="YK16709" s="68"/>
      <c r="YL16709" s="68"/>
      <c r="YM16709" s="68"/>
      <c r="YN16709" s="68"/>
      <c r="YO16709" s="68"/>
      <c r="YP16709" s="68"/>
      <c r="YQ16709" s="68"/>
      <c r="YR16709" s="68"/>
      <c r="YS16709" s="68"/>
      <c r="YT16709" s="68"/>
      <c r="YU16709" s="68"/>
      <c r="YV16709" s="68"/>
      <c r="YW16709" s="68"/>
      <c r="YX16709" s="68">
        <v>6.4895621855327199E-2</v>
      </c>
      <c r="YY16709" s="68"/>
      <c r="YZ16709" s="68"/>
      <c r="ZA16709" s="68"/>
      <c r="ZB16709" s="68"/>
      <c r="ZC16709" s="68"/>
      <c r="ZD16709" s="68"/>
    </row>
    <row r="16710" spans="658:680" x14ac:dyDescent="0.25">
      <c r="YH16710" s="68"/>
      <c r="YI16710" s="68"/>
      <c r="YJ16710" s="68"/>
      <c r="YK16710" s="68"/>
      <c r="YL16710" s="68"/>
      <c r="YM16710" s="68"/>
      <c r="YN16710" s="68"/>
      <c r="YO16710" s="68"/>
      <c r="YP16710" s="68"/>
      <c r="YQ16710" s="68"/>
      <c r="YR16710" s="68"/>
      <c r="YS16710" s="68"/>
      <c r="YT16710" s="68"/>
      <c r="YU16710" s="68"/>
      <c r="YV16710" s="68"/>
      <c r="YW16710" s="68"/>
      <c r="YX16710" s="68">
        <v>6.4874941743775699E-2</v>
      </c>
      <c r="YY16710" s="68"/>
      <c r="YZ16710" s="68"/>
      <c r="ZA16710" s="68"/>
      <c r="ZB16710" s="68"/>
      <c r="ZC16710" s="68"/>
      <c r="ZD16710" s="68"/>
    </row>
    <row r="16711" spans="658:680" x14ac:dyDescent="0.25">
      <c r="YH16711" s="68"/>
      <c r="YI16711" s="68"/>
      <c r="YJ16711" s="68"/>
      <c r="YK16711" s="68"/>
      <c r="YL16711" s="68"/>
      <c r="YM16711" s="68"/>
      <c r="YN16711" s="68"/>
      <c r="YO16711" s="68"/>
      <c r="YP16711" s="68"/>
      <c r="YQ16711" s="68"/>
      <c r="YR16711" s="68"/>
      <c r="YS16711" s="68"/>
      <c r="YT16711" s="68"/>
      <c r="YU16711" s="68"/>
      <c r="YV16711" s="68"/>
      <c r="YW16711" s="68"/>
      <c r="YX16711" s="68">
        <v>6.4815333040973297E-2</v>
      </c>
      <c r="YY16711" s="68"/>
      <c r="YZ16711" s="68"/>
      <c r="ZA16711" s="68"/>
      <c r="ZB16711" s="68"/>
      <c r="ZC16711" s="68"/>
      <c r="ZD16711" s="68"/>
    </row>
    <row r="16712" spans="658:680" x14ac:dyDescent="0.25">
      <c r="YH16712" s="68"/>
      <c r="YI16712" s="68"/>
      <c r="YJ16712" s="68"/>
      <c r="YK16712" s="68"/>
      <c r="YL16712" s="68"/>
      <c r="YM16712" s="68"/>
      <c r="YN16712" s="68"/>
      <c r="YO16712" s="68"/>
      <c r="YP16712" s="68"/>
      <c r="YQ16712" s="68"/>
      <c r="YR16712" s="68"/>
      <c r="YS16712" s="68"/>
      <c r="YT16712" s="68"/>
      <c r="YU16712" s="68"/>
      <c r="YV16712" s="68"/>
      <c r="YW16712" s="68"/>
      <c r="YX16712" s="68">
        <v>6.4807282277652506E-2</v>
      </c>
      <c r="YY16712" s="68"/>
      <c r="YZ16712" s="68"/>
      <c r="ZA16712" s="68"/>
      <c r="ZB16712" s="68"/>
      <c r="ZC16712" s="68"/>
      <c r="ZD16712" s="68"/>
    </row>
    <row r="16713" spans="658:680" x14ac:dyDescent="0.25">
      <c r="YH16713" s="68"/>
      <c r="YI16713" s="68"/>
      <c r="YJ16713" s="68"/>
      <c r="YK16713" s="68"/>
      <c r="YL16713" s="68"/>
      <c r="YM16713" s="68"/>
      <c r="YN16713" s="68"/>
      <c r="YO16713" s="68"/>
      <c r="YP16713" s="68"/>
      <c r="YQ16713" s="68"/>
      <c r="YR16713" s="68"/>
      <c r="YS16713" s="68"/>
      <c r="YT16713" s="68"/>
      <c r="YU16713" s="68"/>
      <c r="YV16713" s="68"/>
      <c r="YW16713" s="68"/>
      <c r="YX16713" s="68">
        <v>6.4796101007285001E-2</v>
      </c>
      <c r="YY16713" s="68"/>
      <c r="YZ16713" s="68"/>
      <c r="ZA16713" s="68"/>
      <c r="ZB16713" s="68"/>
      <c r="ZC16713" s="68"/>
      <c r="ZD16713" s="68"/>
    </row>
    <row r="16714" spans="658:680" x14ac:dyDescent="0.25">
      <c r="YH16714" s="68"/>
      <c r="YI16714" s="68"/>
      <c r="YJ16714" s="68"/>
      <c r="YK16714" s="68"/>
      <c r="YL16714" s="68"/>
      <c r="YM16714" s="68"/>
      <c r="YN16714" s="68"/>
      <c r="YO16714" s="68"/>
      <c r="YP16714" s="68"/>
      <c r="YQ16714" s="68"/>
      <c r="YR16714" s="68"/>
      <c r="YS16714" s="68"/>
      <c r="YT16714" s="68"/>
      <c r="YU16714" s="68"/>
      <c r="YV16714" s="68"/>
      <c r="YW16714" s="68"/>
      <c r="YX16714" s="68">
        <v>6.4770222671168401E-2</v>
      </c>
      <c r="YY16714" s="68"/>
      <c r="YZ16714" s="68"/>
      <c r="ZA16714" s="68"/>
      <c r="ZB16714" s="68"/>
      <c r="ZC16714" s="68"/>
      <c r="ZD16714" s="68"/>
    </row>
    <row r="16715" spans="658:680" x14ac:dyDescent="0.25">
      <c r="YH16715" s="68"/>
      <c r="YI16715" s="68"/>
      <c r="YJ16715" s="68"/>
      <c r="YK16715" s="68"/>
      <c r="YL16715" s="68"/>
      <c r="YM16715" s="68"/>
      <c r="YN16715" s="68"/>
      <c r="YO16715" s="68"/>
      <c r="YP16715" s="68"/>
      <c r="YQ16715" s="68"/>
      <c r="YR16715" s="68"/>
      <c r="YS16715" s="68"/>
      <c r="YT16715" s="68"/>
      <c r="YU16715" s="68"/>
      <c r="YV16715" s="68"/>
      <c r="YW16715" s="68"/>
      <c r="YX16715" s="68">
        <v>6.4750481670809407E-2</v>
      </c>
      <c r="YY16715" s="68"/>
      <c r="YZ16715" s="68"/>
      <c r="ZA16715" s="68"/>
      <c r="ZB16715" s="68"/>
      <c r="ZC16715" s="68"/>
      <c r="ZD16715" s="68"/>
    </row>
    <row r="16716" spans="658:680" x14ac:dyDescent="0.25">
      <c r="YH16716" s="68"/>
      <c r="YI16716" s="68"/>
      <c r="YJ16716" s="68"/>
      <c r="YK16716" s="68"/>
      <c r="YL16716" s="68"/>
      <c r="YM16716" s="68"/>
      <c r="YN16716" s="68"/>
      <c r="YO16716" s="68"/>
      <c r="YP16716" s="68"/>
      <c r="YQ16716" s="68"/>
      <c r="YR16716" s="68"/>
      <c r="YS16716" s="68"/>
      <c r="YT16716" s="68"/>
      <c r="YU16716" s="68"/>
      <c r="YV16716" s="68"/>
      <c r="YW16716" s="68"/>
      <c r="YX16716" s="68">
        <v>6.4750481670809407E-2</v>
      </c>
      <c r="YY16716" s="68"/>
      <c r="YZ16716" s="68"/>
      <c r="ZA16716" s="68"/>
      <c r="ZB16716" s="68"/>
      <c r="ZC16716" s="68"/>
      <c r="ZD16716" s="68"/>
    </row>
    <row r="16717" spans="658:680" x14ac:dyDescent="0.25">
      <c r="YH16717" s="68"/>
      <c r="YI16717" s="68"/>
      <c r="YJ16717" s="68"/>
      <c r="YK16717" s="68"/>
      <c r="YL16717" s="68"/>
      <c r="YM16717" s="68"/>
      <c r="YN16717" s="68"/>
      <c r="YO16717" s="68"/>
      <c r="YP16717" s="68"/>
      <c r="YQ16717" s="68"/>
      <c r="YR16717" s="68"/>
      <c r="YS16717" s="68"/>
      <c r="YT16717" s="68"/>
      <c r="YU16717" s="68"/>
      <c r="YV16717" s="68"/>
      <c r="YW16717" s="68"/>
      <c r="YX16717" s="68">
        <v>6.4741276167359502E-2</v>
      </c>
      <c r="YY16717" s="68"/>
      <c r="YZ16717" s="68"/>
      <c r="ZA16717" s="68"/>
      <c r="ZB16717" s="68"/>
      <c r="ZC16717" s="68"/>
      <c r="ZD16717" s="68"/>
    </row>
    <row r="16718" spans="658:680" x14ac:dyDescent="0.25">
      <c r="YH16718" s="68"/>
      <c r="YI16718" s="68"/>
      <c r="YJ16718" s="68"/>
      <c r="YK16718" s="68"/>
      <c r="YL16718" s="68"/>
      <c r="YM16718" s="68"/>
      <c r="YN16718" s="68"/>
      <c r="YO16718" s="68"/>
      <c r="YP16718" s="68"/>
      <c r="YQ16718" s="68"/>
      <c r="YR16718" s="68"/>
      <c r="YS16718" s="68"/>
      <c r="YT16718" s="68"/>
      <c r="YU16718" s="68"/>
      <c r="YV16718" s="68"/>
      <c r="YW16718" s="68"/>
      <c r="YX16718" s="68">
        <v>6.47310628600994E-2</v>
      </c>
      <c r="YY16718" s="68"/>
      <c r="YZ16718" s="68"/>
      <c r="ZA16718" s="68"/>
      <c r="ZB16718" s="68"/>
      <c r="ZC16718" s="68"/>
      <c r="ZD16718" s="68"/>
    </row>
    <row r="16719" spans="658:680" x14ac:dyDescent="0.25">
      <c r="YH16719" s="68"/>
      <c r="YI16719" s="68"/>
      <c r="YJ16719" s="68"/>
      <c r="YK16719" s="68"/>
      <c r="YL16719" s="68"/>
      <c r="YM16719" s="68"/>
      <c r="YN16719" s="68"/>
      <c r="YO16719" s="68"/>
      <c r="YP16719" s="68"/>
      <c r="YQ16719" s="68"/>
      <c r="YR16719" s="68"/>
      <c r="YS16719" s="68"/>
      <c r="YT16719" s="68"/>
      <c r="YU16719" s="68"/>
      <c r="YV16719" s="68"/>
      <c r="YW16719" s="68"/>
      <c r="YX16719" s="68">
        <v>6.4726714045009598E-2</v>
      </c>
      <c r="YY16719" s="68"/>
      <c r="YZ16719" s="68"/>
      <c r="ZA16719" s="68"/>
      <c r="ZB16719" s="68"/>
      <c r="ZC16719" s="68"/>
      <c r="ZD16719" s="68"/>
    </row>
    <row r="16720" spans="658:680" x14ac:dyDescent="0.25">
      <c r="YH16720" s="68"/>
      <c r="YI16720" s="68"/>
      <c r="YJ16720" s="68"/>
      <c r="YK16720" s="68"/>
      <c r="YL16720" s="68"/>
      <c r="YM16720" s="68"/>
      <c r="YN16720" s="68"/>
      <c r="YO16720" s="68"/>
      <c r="YP16720" s="68"/>
      <c r="YQ16720" s="68"/>
      <c r="YR16720" s="68"/>
      <c r="YS16720" s="68"/>
      <c r="YT16720" s="68"/>
      <c r="YU16720" s="68"/>
      <c r="YV16720" s="68"/>
      <c r="YW16720" s="68"/>
      <c r="YX16720" s="68">
        <v>6.4723646770203605E-2</v>
      </c>
      <c r="YY16720" s="68"/>
      <c r="YZ16720" s="68"/>
      <c r="ZA16720" s="68"/>
      <c r="ZB16720" s="68"/>
      <c r="ZC16720" s="68"/>
      <c r="ZD16720" s="68"/>
    </row>
    <row r="16721" spans="658:680" x14ac:dyDescent="0.25">
      <c r="YH16721" s="68"/>
      <c r="YI16721" s="68"/>
      <c r="YJ16721" s="68"/>
      <c r="YK16721" s="68"/>
      <c r="YL16721" s="68"/>
      <c r="YM16721" s="68"/>
      <c r="YN16721" s="68"/>
      <c r="YO16721" s="68"/>
      <c r="YP16721" s="68"/>
      <c r="YQ16721" s="68"/>
      <c r="YR16721" s="68"/>
      <c r="YS16721" s="68"/>
      <c r="YT16721" s="68"/>
      <c r="YU16721" s="68"/>
      <c r="YV16721" s="68"/>
      <c r="YW16721" s="68"/>
      <c r="YX16721" s="68">
        <v>6.4707213759718593E-2</v>
      </c>
      <c r="YY16721" s="68"/>
      <c r="YZ16721" s="68"/>
      <c r="ZA16721" s="68"/>
      <c r="ZB16721" s="68"/>
      <c r="ZC16721" s="68"/>
      <c r="ZD16721" s="68"/>
    </row>
    <row r="16722" spans="658:680" x14ac:dyDescent="0.25">
      <c r="YH16722" s="68"/>
      <c r="YI16722" s="68"/>
      <c r="YJ16722" s="68"/>
      <c r="YK16722" s="68"/>
      <c r="YL16722" s="68"/>
      <c r="YM16722" s="68"/>
      <c r="YN16722" s="68"/>
      <c r="YO16722" s="68"/>
      <c r="YP16722" s="68"/>
      <c r="YQ16722" s="68"/>
      <c r="YR16722" s="68"/>
      <c r="YS16722" s="68"/>
      <c r="YT16722" s="68"/>
      <c r="YU16722" s="68"/>
      <c r="YV16722" s="68"/>
      <c r="YW16722" s="68"/>
      <c r="YX16722" s="68">
        <v>6.4707213759718593E-2</v>
      </c>
      <c r="YY16722" s="68"/>
      <c r="YZ16722" s="68"/>
      <c r="ZA16722" s="68"/>
      <c r="ZB16722" s="68"/>
      <c r="ZC16722" s="68"/>
      <c r="ZD16722" s="68"/>
    </row>
    <row r="16723" spans="658:680" x14ac:dyDescent="0.25">
      <c r="YH16723" s="68"/>
      <c r="YI16723" s="68"/>
      <c r="YJ16723" s="68"/>
      <c r="YK16723" s="68"/>
      <c r="YL16723" s="68"/>
      <c r="YM16723" s="68"/>
      <c r="YN16723" s="68"/>
      <c r="YO16723" s="68"/>
      <c r="YP16723" s="68"/>
      <c r="YQ16723" s="68"/>
      <c r="YR16723" s="68"/>
      <c r="YS16723" s="68"/>
      <c r="YT16723" s="68"/>
      <c r="YU16723" s="68"/>
      <c r="YV16723" s="68"/>
      <c r="YW16723" s="68"/>
      <c r="YX16723" s="68">
        <v>6.4705405943989394E-2</v>
      </c>
      <c r="YY16723" s="68"/>
      <c r="YZ16723" s="68"/>
      <c r="ZA16723" s="68"/>
      <c r="ZB16723" s="68"/>
      <c r="ZC16723" s="68"/>
      <c r="ZD16723" s="68"/>
    </row>
    <row r="16724" spans="658:680" x14ac:dyDescent="0.25">
      <c r="YH16724" s="68"/>
      <c r="YI16724" s="68"/>
      <c r="YJ16724" s="68"/>
      <c r="YK16724" s="68"/>
      <c r="YL16724" s="68"/>
      <c r="YM16724" s="68"/>
      <c r="YN16724" s="68"/>
      <c r="YO16724" s="68"/>
      <c r="YP16724" s="68"/>
      <c r="YQ16724" s="68"/>
      <c r="YR16724" s="68"/>
      <c r="YS16724" s="68"/>
      <c r="YT16724" s="68"/>
      <c r="YU16724" s="68"/>
      <c r="YV16724" s="68"/>
      <c r="YW16724" s="68"/>
      <c r="YX16724" s="68">
        <v>6.4705405943989394E-2</v>
      </c>
      <c r="YY16724" s="68"/>
      <c r="YZ16724" s="68"/>
      <c r="ZA16724" s="68"/>
      <c r="ZB16724" s="68"/>
      <c r="ZC16724" s="68"/>
      <c r="ZD16724" s="68"/>
    </row>
    <row r="16725" spans="658:680" x14ac:dyDescent="0.25">
      <c r="YH16725" s="68"/>
      <c r="YI16725" s="68"/>
      <c r="YJ16725" s="68"/>
      <c r="YK16725" s="68"/>
      <c r="YL16725" s="68"/>
      <c r="YM16725" s="68"/>
      <c r="YN16725" s="68"/>
      <c r="YO16725" s="68"/>
      <c r="YP16725" s="68"/>
      <c r="YQ16725" s="68"/>
      <c r="YR16725" s="68"/>
      <c r="YS16725" s="68"/>
      <c r="YT16725" s="68"/>
      <c r="YU16725" s="68"/>
      <c r="YV16725" s="68"/>
      <c r="YW16725" s="68"/>
      <c r="YX16725" s="68">
        <v>6.4672499138802297E-2</v>
      </c>
      <c r="YY16725" s="68"/>
      <c r="YZ16725" s="68"/>
      <c r="ZA16725" s="68"/>
      <c r="ZB16725" s="68"/>
      <c r="ZC16725" s="68"/>
      <c r="ZD16725" s="68"/>
    </row>
    <row r="16726" spans="658:680" x14ac:dyDescent="0.25">
      <c r="YH16726" s="68"/>
      <c r="YI16726" s="68"/>
      <c r="YJ16726" s="68"/>
      <c r="YK16726" s="68"/>
      <c r="YL16726" s="68"/>
      <c r="YM16726" s="68"/>
      <c r="YN16726" s="68"/>
      <c r="YO16726" s="68"/>
      <c r="YP16726" s="68"/>
      <c r="YQ16726" s="68"/>
      <c r="YR16726" s="68"/>
      <c r="YS16726" s="68"/>
      <c r="YT16726" s="68"/>
      <c r="YU16726" s="68"/>
      <c r="YV16726" s="68"/>
      <c r="YW16726" s="68"/>
      <c r="YX16726" s="68">
        <v>6.4672499138802297E-2</v>
      </c>
      <c r="YY16726" s="68"/>
      <c r="YZ16726" s="68"/>
      <c r="ZA16726" s="68"/>
      <c r="ZB16726" s="68"/>
      <c r="ZC16726" s="68"/>
      <c r="ZD16726" s="68"/>
    </row>
    <row r="16727" spans="658:680" x14ac:dyDescent="0.25">
      <c r="YH16727" s="68"/>
      <c r="YI16727" s="68"/>
      <c r="YJ16727" s="68"/>
      <c r="YK16727" s="68"/>
      <c r="YL16727" s="68"/>
      <c r="YM16727" s="68"/>
      <c r="YN16727" s="68"/>
      <c r="YO16727" s="68"/>
      <c r="YP16727" s="68"/>
      <c r="YQ16727" s="68"/>
      <c r="YR16727" s="68"/>
      <c r="YS16727" s="68"/>
      <c r="YT16727" s="68"/>
      <c r="YU16727" s="68"/>
      <c r="YV16727" s="68"/>
      <c r="YW16727" s="68"/>
      <c r="YX16727" s="68">
        <v>6.4666882001475495E-2</v>
      </c>
      <c r="YY16727" s="68"/>
      <c r="YZ16727" s="68"/>
      <c r="ZA16727" s="68"/>
      <c r="ZB16727" s="68"/>
      <c r="ZC16727" s="68"/>
      <c r="ZD16727" s="68"/>
    </row>
    <row r="16728" spans="658:680" x14ac:dyDescent="0.25">
      <c r="YH16728" s="68"/>
      <c r="YI16728" s="68"/>
      <c r="YJ16728" s="68"/>
      <c r="YK16728" s="68"/>
      <c r="YL16728" s="68"/>
      <c r="YM16728" s="68"/>
      <c r="YN16728" s="68"/>
      <c r="YO16728" s="68"/>
      <c r="YP16728" s="68"/>
      <c r="YQ16728" s="68"/>
      <c r="YR16728" s="68"/>
      <c r="YS16728" s="68"/>
      <c r="YT16728" s="68"/>
      <c r="YU16728" s="68"/>
      <c r="YV16728" s="68"/>
      <c r="YW16728" s="68"/>
      <c r="YX16728" s="68">
        <v>6.4660798833661506E-2</v>
      </c>
      <c r="YY16728" s="68"/>
      <c r="YZ16728" s="68"/>
      <c r="ZA16728" s="68"/>
      <c r="ZB16728" s="68"/>
      <c r="ZC16728" s="68"/>
      <c r="ZD16728" s="68"/>
    </row>
    <row r="16729" spans="658:680" x14ac:dyDescent="0.25">
      <c r="YH16729" s="68"/>
      <c r="YI16729" s="68"/>
      <c r="YJ16729" s="68"/>
      <c r="YK16729" s="68"/>
      <c r="YL16729" s="68"/>
      <c r="YM16729" s="68"/>
      <c r="YN16729" s="68"/>
      <c r="YO16729" s="68"/>
      <c r="YP16729" s="68"/>
      <c r="YQ16729" s="68"/>
      <c r="YR16729" s="68"/>
      <c r="YS16729" s="68"/>
      <c r="YT16729" s="68"/>
      <c r="YU16729" s="68"/>
      <c r="YV16729" s="68"/>
      <c r="YW16729" s="68"/>
      <c r="YX16729" s="68">
        <v>6.4660798833661506E-2</v>
      </c>
      <c r="YY16729" s="68"/>
      <c r="YZ16729" s="68"/>
      <c r="ZA16729" s="68"/>
      <c r="ZB16729" s="68"/>
      <c r="ZC16729" s="68"/>
      <c r="ZD16729" s="68"/>
    </row>
    <row r="16730" spans="658:680" x14ac:dyDescent="0.25">
      <c r="YH16730" s="68"/>
      <c r="YI16730" s="68"/>
      <c r="YJ16730" s="68"/>
      <c r="YK16730" s="68"/>
      <c r="YL16730" s="68"/>
      <c r="YM16730" s="68"/>
      <c r="YN16730" s="68"/>
      <c r="YO16730" s="68"/>
      <c r="YP16730" s="68"/>
      <c r="YQ16730" s="68"/>
      <c r="YR16730" s="68"/>
      <c r="YS16730" s="68"/>
      <c r="YT16730" s="68"/>
      <c r="YU16730" s="68"/>
      <c r="YV16730" s="68"/>
      <c r="YW16730" s="68"/>
      <c r="YX16730" s="68">
        <v>6.4642733392466498E-2</v>
      </c>
      <c r="YY16730" s="68"/>
      <c r="YZ16730" s="68"/>
      <c r="ZA16730" s="68"/>
      <c r="ZB16730" s="68"/>
      <c r="ZC16730" s="68"/>
      <c r="ZD16730" s="68"/>
    </row>
    <row r="16731" spans="658:680" x14ac:dyDescent="0.25">
      <c r="YH16731" s="68"/>
      <c r="YI16731" s="68"/>
      <c r="YJ16731" s="68"/>
      <c r="YK16731" s="68"/>
      <c r="YL16731" s="68"/>
      <c r="YM16731" s="68"/>
      <c r="YN16731" s="68"/>
      <c r="YO16731" s="68"/>
      <c r="YP16731" s="68"/>
      <c r="YQ16731" s="68"/>
      <c r="YR16731" s="68"/>
      <c r="YS16731" s="68"/>
      <c r="YT16731" s="68"/>
      <c r="YU16731" s="68"/>
      <c r="YV16731" s="68"/>
      <c r="YW16731" s="68"/>
      <c r="YX16731" s="68">
        <v>6.4634233724405105E-2</v>
      </c>
      <c r="YY16731" s="68"/>
      <c r="YZ16731" s="68"/>
      <c r="ZA16731" s="68"/>
      <c r="ZB16731" s="68"/>
      <c r="ZC16731" s="68"/>
      <c r="ZD16731" s="68"/>
    </row>
    <row r="16732" spans="658:680" x14ac:dyDescent="0.25">
      <c r="YH16732" s="68"/>
      <c r="YI16732" s="68"/>
      <c r="YJ16732" s="68"/>
      <c r="YK16732" s="68"/>
      <c r="YL16732" s="68"/>
      <c r="YM16732" s="68"/>
      <c r="YN16732" s="68"/>
      <c r="YO16732" s="68"/>
      <c r="YP16732" s="68"/>
      <c r="YQ16732" s="68"/>
      <c r="YR16732" s="68"/>
      <c r="YS16732" s="68"/>
      <c r="YT16732" s="68"/>
      <c r="YU16732" s="68"/>
      <c r="YV16732" s="68"/>
      <c r="YW16732" s="68"/>
      <c r="YX16732" s="68">
        <v>6.4634233724405105E-2</v>
      </c>
      <c r="YY16732" s="68"/>
      <c r="YZ16732" s="68"/>
      <c r="ZA16732" s="68"/>
      <c r="ZB16732" s="68"/>
      <c r="ZC16732" s="68"/>
      <c r="ZD16732" s="68"/>
    </row>
    <row r="16733" spans="658:680" x14ac:dyDescent="0.25">
      <c r="YH16733" s="68"/>
      <c r="YI16733" s="68"/>
      <c r="YJ16733" s="68"/>
      <c r="YK16733" s="68"/>
      <c r="YL16733" s="68"/>
      <c r="YM16733" s="68"/>
      <c r="YN16733" s="68"/>
      <c r="YO16733" s="68"/>
      <c r="YP16733" s="68"/>
      <c r="YQ16733" s="68"/>
      <c r="YR16733" s="68"/>
      <c r="YS16733" s="68"/>
      <c r="YT16733" s="68"/>
      <c r="YU16733" s="68"/>
      <c r="YV16733" s="68"/>
      <c r="YW16733" s="68"/>
      <c r="YX16733" s="68">
        <v>6.4630132137751498E-2</v>
      </c>
      <c r="YY16733" s="68"/>
      <c r="YZ16733" s="68"/>
      <c r="ZA16733" s="68"/>
      <c r="ZB16733" s="68"/>
      <c r="ZC16733" s="68"/>
      <c r="ZD16733" s="68"/>
    </row>
    <row r="16734" spans="658:680" x14ac:dyDescent="0.25">
      <c r="YH16734" s="68"/>
      <c r="YI16734" s="68"/>
      <c r="YJ16734" s="68"/>
      <c r="YK16734" s="68"/>
      <c r="YL16734" s="68"/>
      <c r="YM16734" s="68"/>
      <c r="YN16734" s="68"/>
      <c r="YO16734" s="68"/>
      <c r="YP16734" s="68"/>
      <c r="YQ16734" s="68"/>
      <c r="YR16734" s="68"/>
      <c r="YS16734" s="68"/>
      <c r="YT16734" s="68"/>
      <c r="YU16734" s="68"/>
      <c r="YV16734" s="68"/>
      <c r="YW16734" s="68"/>
      <c r="YX16734" s="68">
        <v>6.4629386695977203E-2</v>
      </c>
      <c r="YY16734" s="68"/>
      <c r="YZ16734" s="68"/>
      <c r="ZA16734" s="68"/>
      <c r="ZB16734" s="68"/>
      <c r="ZC16734" s="68"/>
      <c r="ZD16734" s="68"/>
    </row>
    <row r="16735" spans="658:680" x14ac:dyDescent="0.25">
      <c r="YH16735" s="68"/>
      <c r="YI16735" s="68"/>
      <c r="YJ16735" s="68"/>
      <c r="YK16735" s="68"/>
      <c r="YL16735" s="68"/>
      <c r="YM16735" s="68"/>
      <c r="YN16735" s="68"/>
      <c r="YO16735" s="68"/>
      <c r="YP16735" s="68"/>
      <c r="YQ16735" s="68"/>
      <c r="YR16735" s="68"/>
      <c r="YS16735" s="68"/>
      <c r="YT16735" s="68"/>
      <c r="YU16735" s="68"/>
      <c r="YV16735" s="68"/>
      <c r="YW16735" s="68"/>
      <c r="YX16735" s="68">
        <v>6.4617428410696703E-2</v>
      </c>
      <c r="YY16735" s="68"/>
      <c r="YZ16735" s="68"/>
      <c r="ZA16735" s="68"/>
      <c r="ZB16735" s="68"/>
      <c r="ZC16735" s="68"/>
      <c r="ZD16735" s="68"/>
    </row>
    <row r="16736" spans="658:680" x14ac:dyDescent="0.25">
      <c r="YH16736" s="68"/>
      <c r="YI16736" s="68"/>
      <c r="YJ16736" s="68"/>
      <c r="YK16736" s="68"/>
      <c r="YL16736" s="68"/>
      <c r="YM16736" s="68"/>
      <c r="YN16736" s="68"/>
      <c r="YO16736" s="68"/>
      <c r="YP16736" s="68"/>
      <c r="YQ16736" s="68"/>
      <c r="YR16736" s="68"/>
      <c r="YS16736" s="68"/>
      <c r="YT16736" s="68"/>
      <c r="YU16736" s="68"/>
      <c r="YV16736" s="68"/>
      <c r="YW16736" s="68"/>
      <c r="YX16736" s="68">
        <v>6.4614950225402604E-2</v>
      </c>
      <c r="YY16736" s="68"/>
      <c r="YZ16736" s="68"/>
      <c r="ZA16736" s="68"/>
      <c r="ZB16736" s="68"/>
      <c r="ZC16736" s="68"/>
      <c r="ZD16736" s="68"/>
    </row>
    <row r="16737" spans="658:680" x14ac:dyDescent="0.25">
      <c r="YH16737" s="68"/>
      <c r="YI16737" s="68"/>
      <c r="YJ16737" s="68"/>
      <c r="YK16737" s="68"/>
      <c r="YL16737" s="68"/>
      <c r="YM16737" s="68"/>
      <c r="YN16737" s="68"/>
      <c r="YO16737" s="68"/>
      <c r="YP16737" s="68"/>
      <c r="YQ16737" s="68"/>
      <c r="YR16737" s="68"/>
      <c r="YS16737" s="68"/>
      <c r="YT16737" s="68"/>
      <c r="YU16737" s="68"/>
      <c r="YV16737" s="68"/>
      <c r="YW16737" s="68"/>
      <c r="YX16737" s="68">
        <v>6.4563874951951497E-2</v>
      </c>
      <c r="YY16737" s="68"/>
      <c r="YZ16737" s="68"/>
      <c r="ZA16737" s="68"/>
      <c r="ZB16737" s="68"/>
      <c r="ZC16737" s="68"/>
      <c r="ZD16737" s="68"/>
    </row>
    <row r="16738" spans="658:680" x14ac:dyDescent="0.25">
      <c r="YH16738" s="68"/>
      <c r="YI16738" s="68"/>
      <c r="YJ16738" s="68"/>
      <c r="YK16738" s="68"/>
      <c r="YL16738" s="68"/>
      <c r="YM16738" s="68"/>
      <c r="YN16738" s="68"/>
      <c r="YO16738" s="68"/>
      <c r="YP16738" s="68"/>
      <c r="YQ16738" s="68"/>
      <c r="YR16738" s="68"/>
      <c r="YS16738" s="68"/>
      <c r="YT16738" s="68"/>
      <c r="YU16738" s="68"/>
      <c r="YV16738" s="68"/>
      <c r="YW16738" s="68"/>
      <c r="YX16738" s="68">
        <v>6.4560706850695995E-2</v>
      </c>
      <c r="YY16738" s="68"/>
      <c r="YZ16738" s="68"/>
      <c r="ZA16738" s="68"/>
      <c r="ZB16738" s="68"/>
      <c r="ZC16738" s="68"/>
      <c r="ZD16738" s="68"/>
    </row>
    <row r="16739" spans="658:680" x14ac:dyDescent="0.25">
      <c r="YH16739" s="68"/>
      <c r="YI16739" s="68"/>
      <c r="YJ16739" s="68"/>
      <c r="YK16739" s="68"/>
      <c r="YL16739" s="68"/>
      <c r="YM16739" s="68"/>
      <c r="YN16739" s="68"/>
      <c r="YO16739" s="68"/>
      <c r="YP16739" s="68"/>
      <c r="YQ16739" s="68"/>
      <c r="YR16739" s="68"/>
      <c r="YS16739" s="68"/>
      <c r="YT16739" s="68"/>
      <c r="YU16739" s="68"/>
      <c r="YV16739" s="68"/>
      <c r="YW16739" s="68"/>
      <c r="YX16739" s="68">
        <v>6.4551021057144595E-2</v>
      </c>
      <c r="YY16739" s="68"/>
      <c r="YZ16739" s="68"/>
      <c r="ZA16739" s="68"/>
      <c r="ZB16739" s="68"/>
      <c r="ZC16739" s="68"/>
      <c r="ZD16739" s="68"/>
    </row>
    <row r="16740" spans="658:680" x14ac:dyDescent="0.25">
      <c r="YH16740" s="68"/>
      <c r="YI16740" s="68"/>
      <c r="YJ16740" s="68"/>
      <c r="YK16740" s="68"/>
      <c r="YL16740" s="68"/>
      <c r="YM16740" s="68"/>
      <c r="YN16740" s="68"/>
      <c r="YO16740" s="68"/>
      <c r="YP16740" s="68"/>
      <c r="YQ16740" s="68"/>
      <c r="YR16740" s="68"/>
      <c r="YS16740" s="68"/>
      <c r="YT16740" s="68"/>
      <c r="YU16740" s="68"/>
      <c r="YV16740" s="68"/>
      <c r="YW16740" s="68"/>
      <c r="YX16740" s="68">
        <v>6.4546545334665806E-2</v>
      </c>
      <c r="YY16740" s="68"/>
      <c r="YZ16740" s="68"/>
      <c r="ZA16740" s="68"/>
      <c r="ZB16740" s="68"/>
      <c r="ZC16740" s="68"/>
      <c r="ZD16740" s="68"/>
    </row>
    <row r="16741" spans="658:680" x14ac:dyDescent="0.25">
      <c r="YH16741" s="68"/>
      <c r="YI16741" s="68"/>
      <c r="YJ16741" s="68"/>
      <c r="YK16741" s="68"/>
      <c r="YL16741" s="68"/>
      <c r="YM16741" s="68"/>
      <c r="YN16741" s="68"/>
      <c r="YO16741" s="68"/>
      <c r="YP16741" s="68"/>
      <c r="YQ16741" s="68"/>
      <c r="YR16741" s="68"/>
      <c r="YS16741" s="68"/>
      <c r="YT16741" s="68"/>
      <c r="YU16741" s="68"/>
      <c r="YV16741" s="68"/>
      <c r="YW16741" s="68"/>
      <c r="YX16741" s="68">
        <v>6.4532679736319695E-2</v>
      </c>
      <c r="YY16741" s="68"/>
      <c r="YZ16741" s="68"/>
      <c r="ZA16741" s="68"/>
      <c r="ZB16741" s="68"/>
      <c r="ZC16741" s="68"/>
      <c r="ZD16741" s="68"/>
    </row>
    <row r="16742" spans="658:680" x14ac:dyDescent="0.25">
      <c r="YH16742" s="68"/>
      <c r="YI16742" s="68"/>
      <c r="YJ16742" s="68"/>
      <c r="YK16742" s="68"/>
      <c r="YL16742" s="68"/>
      <c r="YM16742" s="68"/>
      <c r="YN16742" s="68"/>
      <c r="YO16742" s="68"/>
      <c r="YP16742" s="68"/>
      <c r="YQ16742" s="68"/>
      <c r="YR16742" s="68"/>
      <c r="YS16742" s="68"/>
      <c r="YT16742" s="68"/>
      <c r="YU16742" s="68"/>
      <c r="YV16742" s="68"/>
      <c r="YW16742" s="68"/>
      <c r="YX16742" s="68">
        <v>6.45091620857072E-2</v>
      </c>
      <c r="YY16742" s="68"/>
      <c r="YZ16742" s="68"/>
      <c r="ZA16742" s="68"/>
      <c r="ZB16742" s="68"/>
      <c r="ZC16742" s="68"/>
      <c r="ZD16742" s="68"/>
    </row>
    <row r="16743" spans="658:680" x14ac:dyDescent="0.25">
      <c r="YH16743" s="68"/>
      <c r="YI16743" s="68"/>
      <c r="YJ16743" s="68"/>
      <c r="YK16743" s="68"/>
      <c r="YL16743" s="68"/>
      <c r="YM16743" s="68"/>
      <c r="YN16743" s="68"/>
      <c r="YO16743" s="68"/>
      <c r="YP16743" s="68"/>
      <c r="YQ16743" s="68"/>
      <c r="YR16743" s="68"/>
      <c r="YS16743" s="68"/>
      <c r="YT16743" s="68"/>
      <c r="YU16743" s="68"/>
      <c r="YV16743" s="68"/>
      <c r="YW16743" s="68"/>
      <c r="YX16743" s="68">
        <v>6.4479857177502001E-2</v>
      </c>
      <c r="YY16743" s="68"/>
      <c r="YZ16743" s="68"/>
      <c r="ZA16743" s="68"/>
      <c r="ZB16743" s="68"/>
      <c r="ZC16743" s="68"/>
      <c r="ZD16743" s="68"/>
    </row>
    <row r="16744" spans="658:680" x14ac:dyDescent="0.25">
      <c r="YH16744" s="68"/>
      <c r="YI16744" s="68"/>
      <c r="YJ16744" s="68"/>
      <c r="YK16744" s="68"/>
      <c r="YL16744" s="68"/>
      <c r="YM16744" s="68"/>
      <c r="YN16744" s="68"/>
      <c r="YO16744" s="68"/>
      <c r="YP16744" s="68"/>
      <c r="YQ16744" s="68"/>
      <c r="YR16744" s="68"/>
      <c r="YS16744" s="68"/>
      <c r="YT16744" s="68"/>
      <c r="YU16744" s="68"/>
      <c r="YV16744" s="68"/>
      <c r="YW16744" s="68"/>
      <c r="YX16744" s="68">
        <v>6.4464280772535604E-2</v>
      </c>
      <c r="YY16744" s="68"/>
      <c r="YZ16744" s="68"/>
      <c r="ZA16744" s="68"/>
      <c r="ZB16744" s="68"/>
      <c r="ZC16744" s="68"/>
      <c r="ZD16744" s="68"/>
    </row>
    <row r="16745" spans="658:680" x14ac:dyDescent="0.25">
      <c r="YH16745" s="68"/>
      <c r="YI16745" s="68"/>
      <c r="YJ16745" s="68"/>
      <c r="YK16745" s="68"/>
      <c r="YL16745" s="68"/>
      <c r="YM16745" s="68"/>
      <c r="YN16745" s="68"/>
      <c r="YO16745" s="68"/>
      <c r="YP16745" s="68"/>
      <c r="YQ16745" s="68"/>
      <c r="YR16745" s="68"/>
      <c r="YS16745" s="68"/>
      <c r="YT16745" s="68"/>
      <c r="YU16745" s="68"/>
      <c r="YV16745" s="68"/>
      <c r="YW16745" s="68"/>
      <c r="YX16745" s="68">
        <v>6.4463124557374393E-2</v>
      </c>
      <c r="YY16745" s="68"/>
      <c r="YZ16745" s="68"/>
      <c r="ZA16745" s="68"/>
      <c r="ZB16745" s="68"/>
      <c r="ZC16745" s="68"/>
      <c r="ZD16745" s="68"/>
    </row>
    <row r="16746" spans="658:680" x14ac:dyDescent="0.25">
      <c r="YH16746" s="68"/>
      <c r="YI16746" s="68"/>
      <c r="YJ16746" s="68"/>
      <c r="YK16746" s="68"/>
      <c r="YL16746" s="68"/>
      <c r="YM16746" s="68"/>
      <c r="YN16746" s="68"/>
      <c r="YO16746" s="68"/>
      <c r="YP16746" s="68"/>
      <c r="YQ16746" s="68"/>
      <c r="YR16746" s="68"/>
      <c r="YS16746" s="68"/>
      <c r="YT16746" s="68"/>
      <c r="YU16746" s="68"/>
      <c r="YV16746" s="68"/>
      <c r="YW16746" s="68"/>
      <c r="YX16746" s="68">
        <v>6.4420432311336998E-2</v>
      </c>
      <c r="YY16746" s="68"/>
      <c r="YZ16746" s="68"/>
      <c r="ZA16746" s="68"/>
      <c r="ZB16746" s="68"/>
      <c r="ZC16746" s="68"/>
      <c r="ZD16746" s="68"/>
    </row>
    <row r="16747" spans="658:680" x14ac:dyDescent="0.25">
      <c r="YH16747" s="68"/>
      <c r="YI16747" s="68"/>
      <c r="YJ16747" s="68"/>
      <c r="YK16747" s="68"/>
      <c r="YL16747" s="68"/>
      <c r="YM16747" s="68"/>
      <c r="YN16747" s="68"/>
      <c r="YO16747" s="68"/>
      <c r="YP16747" s="68"/>
      <c r="YQ16747" s="68"/>
      <c r="YR16747" s="68"/>
      <c r="YS16747" s="68"/>
      <c r="YT16747" s="68"/>
      <c r="YU16747" s="68"/>
      <c r="YV16747" s="68"/>
      <c r="YW16747" s="68"/>
      <c r="YX16747" s="68">
        <v>6.4393319222322207E-2</v>
      </c>
      <c r="YY16747" s="68"/>
      <c r="YZ16747" s="68"/>
      <c r="ZA16747" s="68"/>
      <c r="ZB16747" s="68"/>
      <c r="ZC16747" s="68"/>
      <c r="ZD16747" s="68"/>
    </row>
    <row r="16748" spans="658:680" x14ac:dyDescent="0.25">
      <c r="YH16748" s="68"/>
      <c r="YI16748" s="68"/>
      <c r="YJ16748" s="68"/>
      <c r="YK16748" s="68"/>
      <c r="YL16748" s="68"/>
      <c r="YM16748" s="68"/>
      <c r="YN16748" s="68"/>
      <c r="YO16748" s="68"/>
      <c r="YP16748" s="68"/>
      <c r="YQ16748" s="68"/>
      <c r="YR16748" s="68"/>
      <c r="YS16748" s="68"/>
      <c r="YT16748" s="68"/>
      <c r="YU16748" s="68"/>
      <c r="YV16748" s="68"/>
      <c r="YW16748" s="68"/>
      <c r="YX16748" s="68">
        <v>6.4380933794408901E-2</v>
      </c>
      <c r="YY16748" s="68"/>
      <c r="YZ16748" s="68"/>
      <c r="ZA16748" s="68"/>
      <c r="ZB16748" s="68"/>
      <c r="ZC16748" s="68"/>
      <c r="ZD16748" s="68"/>
    </row>
    <row r="16749" spans="658:680" x14ac:dyDescent="0.25">
      <c r="YH16749" s="68"/>
      <c r="YI16749" s="68"/>
      <c r="YJ16749" s="68"/>
      <c r="YK16749" s="68"/>
      <c r="YL16749" s="68"/>
      <c r="YM16749" s="68"/>
      <c r="YN16749" s="68"/>
      <c r="YO16749" s="68"/>
      <c r="YP16749" s="68"/>
      <c r="YQ16749" s="68"/>
      <c r="YR16749" s="68"/>
      <c r="YS16749" s="68"/>
      <c r="YT16749" s="68"/>
      <c r="YU16749" s="68"/>
      <c r="YV16749" s="68"/>
      <c r="YW16749" s="68"/>
      <c r="YX16749" s="68">
        <v>6.4380933794408901E-2</v>
      </c>
      <c r="YY16749" s="68"/>
      <c r="YZ16749" s="68"/>
      <c r="ZA16749" s="68"/>
      <c r="ZB16749" s="68"/>
      <c r="ZC16749" s="68"/>
      <c r="ZD16749" s="68"/>
    </row>
    <row r="16750" spans="658:680" x14ac:dyDescent="0.25">
      <c r="YH16750" s="68"/>
      <c r="YI16750" s="68"/>
      <c r="YJ16750" s="68"/>
      <c r="YK16750" s="68"/>
      <c r="YL16750" s="68"/>
      <c r="YM16750" s="68"/>
      <c r="YN16750" s="68"/>
      <c r="YO16750" s="68"/>
      <c r="YP16750" s="68"/>
      <c r="YQ16750" s="68"/>
      <c r="YR16750" s="68"/>
      <c r="YS16750" s="68"/>
      <c r="YT16750" s="68"/>
      <c r="YU16750" s="68"/>
      <c r="YV16750" s="68"/>
      <c r="YW16750" s="68"/>
      <c r="YX16750" s="68">
        <v>6.4377140332467303E-2</v>
      </c>
      <c r="YY16750" s="68"/>
      <c r="YZ16750" s="68"/>
      <c r="ZA16750" s="68"/>
      <c r="ZB16750" s="68"/>
      <c r="ZC16750" s="68"/>
      <c r="ZD16750" s="68"/>
    </row>
    <row r="16751" spans="658:680" x14ac:dyDescent="0.25">
      <c r="YH16751" s="68"/>
      <c r="YI16751" s="68"/>
      <c r="YJ16751" s="68"/>
      <c r="YK16751" s="68"/>
      <c r="YL16751" s="68"/>
      <c r="YM16751" s="68"/>
      <c r="YN16751" s="68"/>
      <c r="YO16751" s="68"/>
      <c r="YP16751" s="68"/>
      <c r="YQ16751" s="68"/>
      <c r="YR16751" s="68"/>
      <c r="YS16751" s="68"/>
      <c r="YT16751" s="68"/>
      <c r="YU16751" s="68"/>
      <c r="YV16751" s="68"/>
      <c r="YW16751" s="68"/>
      <c r="YX16751" s="68">
        <v>6.4342121968267704E-2</v>
      </c>
      <c r="YY16751" s="68"/>
      <c r="YZ16751" s="68"/>
      <c r="ZA16751" s="68"/>
      <c r="ZB16751" s="68"/>
      <c r="ZC16751" s="68"/>
      <c r="ZD16751" s="68"/>
    </row>
    <row r="16752" spans="658:680" x14ac:dyDescent="0.25">
      <c r="YH16752" s="68"/>
      <c r="YI16752" s="68"/>
      <c r="YJ16752" s="68"/>
      <c r="YK16752" s="68"/>
      <c r="YL16752" s="68"/>
      <c r="YM16752" s="68"/>
      <c r="YN16752" s="68"/>
      <c r="YO16752" s="68"/>
      <c r="YP16752" s="68"/>
      <c r="YQ16752" s="68"/>
      <c r="YR16752" s="68"/>
      <c r="YS16752" s="68"/>
      <c r="YT16752" s="68"/>
      <c r="YU16752" s="68"/>
      <c r="YV16752" s="68"/>
      <c r="YW16752" s="68"/>
      <c r="YX16752" s="68">
        <v>6.4342121968267704E-2</v>
      </c>
      <c r="YY16752" s="68"/>
      <c r="YZ16752" s="68"/>
      <c r="ZA16752" s="68"/>
      <c r="ZB16752" s="68"/>
      <c r="ZC16752" s="68"/>
      <c r="ZD16752" s="68"/>
    </row>
    <row r="16753" spans="658:680" x14ac:dyDescent="0.25">
      <c r="YH16753" s="68"/>
      <c r="YI16753" s="68"/>
      <c r="YJ16753" s="68"/>
      <c r="YK16753" s="68"/>
      <c r="YL16753" s="68"/>
      <c r="YM16753" s="68"/>
      <c r="YN16753" s="68"/>
      <c r="YO16753" s="68"/>
      <c r="YP16753" s="68"/>
      <c r="YQ16753" s="68"/>
      <c r="YR16753" s="68"/>
      <c r="YS16753" s="68"/>
      <c r="YT16753" s="68"/>
      <c r="YU16753" s="68"/>
      <c r="YV16753" s="68"/>
      <c r="YW16753" s="68"/>
      <c r="YX16753" s="68">
        <v>6.4325793485449798E-2</v>
      </c>
      <c r="YY16753" s="68"/>
      <c r="YZ16753" s="68"/>
      <c r="ZA16753" s="68"/>
      <c r="ZB16753" s="68"/>
      <c r="ZC16753" s="68"/>
      <c r="ZD16753" s="68"/>
    </row>
    <row r="16754" spans="658:680" x14ac:dyDescent="0.25">
      <c r="YH16754" s="68"/>
      <c r="YI16754" s="68"/>
      <c r="YJ16754" s="68"/>
      <c r="YK16754" s="68"/>
      <c r="YL16754" s="68"/>
      <c r="YM16754" s="68"/>
      <c r="YN16754" s="68"/>
      <c r="YO16754" s="68"/>
      <c r="YP16754" s="68"/>
      <c r="YQ16754" s="68"/>
      <c r="YR16754" s="68"/>
      <c r="YS16754" s="68"/>
      <c r="YT16754" s="68"/>
      <c r="YU16754" s="68"/>
      <c r="YV16754" s="68"/>
      <c r="YW16754" s="68"/>
      <c r="YX16754" s="68">
        <v>6.4299776455245095E-2</v>
      </c>
      <c r="YY16754" s="68"/>
      <c r="YZ16754" s="68"/>
      <c r="ZA16754" s="68"/>
      <c r="ZB16754" s="68"/>
      <c r="ZC16754" s="68"/>
      <c r="ZD16754" s="68"/>
    </row>
    <row r="16755" spans="658:680" x14ac:dyDescent="0.25">
      <c r="YH16755" s="68"/>
      <c r="YI16755" s="68"/>
      <c r="YJ16755" s="68"/>
      <c r="YK16755" s="68"/>
      <c r="YL16755" s="68"/>
      <c r="YM16755" s="68"/>
      <c r="YN16755" s="68"/>
      <c r="YO16755" s="68"/>
      <c r="YP16755" s="68"/>
      <c r="YQ16755" s="68"/>
      <c r="YR16755" s="68"/>
      <c r="YS16755" s="68"/>
      <c r="YT16755" s="68"/>
      <c r="YU16755" s="68"/>
      <c r="YV16755" s="68"/>
      <c r="YW16755" s="68"/>
      <c r="YX16755" s="68">
        <v>6.4298036119364493E-2</v>
      </c>
      <c r="YY16755" s="68"/>
      <c r="YZ16755" s="68"/>
      <c r="ZA16755" s="68"/>
      <c r="ZB16755" s="68"/>
      <c r="ZC16755" s="68"/>
      <c r="ZD16755" s="68"/>
    </row>
    <row r="16756" spans="658:680" x14ac:dyDescent="0.25">
      <c r="YH16756" s="68"/>
      <c r="YI16756" s="68"/>
      <c r="YJ16756" s="68"/>
      <c r="YK16756" s="68"/>
      <c r="YL16756" s="68"/>
      <c r="YM16756" s="68"/>
      <c r="YN16756" s="68"/>
      <c r="YO16756" s="68"/>
      <c r="YP16756" s="68"/>
      <c r="YQ16756" s="68"/>
      <c r="YR16756" s="68"/>
      <c r="YS16756" s="68"/>
      <c r="YT16756" s="68"/>
      <c r="YU16756" s="68"/>
      <c r="YV16756" s="68"/>
      <c r="YW16756" s="68"/>
      <c r="YX16756" s="68">
        <v>6.4282653345390697E-2</v>
      </c>
      <c r="YY16756" s="68"/>
      <c r="YZ16756" s="68"/>
      <c r="ZA16756" s="68"/>
      <c r="ZB16756" s="68"/>
      <c r="ZC16756" s="68"/>
      <c r="ZD16756" s="68"/>
    </row>
    <row r="16757" spans="658:680" x14ac:dyDescent="0.25">
      <c r="YH16757" s="68"/>
      <c r="YI16757" s="68"/>
      <c r="YJ16757" s="68"/>
      <c r="YK16757" s="68"/>
      <c r="YL16757" s="68"/>
      <c r="YM16757" s="68"/>
      <c r="YN16757" s="68"/>
      <c r="YO16757" s="68"/>
      <c r="YP16757" s="68"/>
      <c r="YQ16757" s="68"/>
      <c r="YR16757" s="68"/>
      <c r="YS16757" s="68"/>
      <c r="YT16757" s="68"/>
      <c r="YU16757" s="68"/>
      <c r="YV16757" s="68"/>
      <c r="YW16757" s="68"/>
      <c r="YX16757" s="68">
        <v>6.4258843826846199E-2</v>
      </c>
      <c r="YY16757" s="68"/>
      <c r="YZ16757" s="68"/>
      <c r="ZA16757" s="68"/>
      <c r="ZB16757" s="68"/>
      <c r="ZC16757" s="68"/>
      <c r="ZD16757" s="68"/>
    </row>
    <row r="16758" spans="658:680" x14ac:dyDescent="0.25">
      <c r="YH16758" s="68"/>
      <c r="YI16758" s="68"/>
      <c r="YJ16758" s="68"/>
      <c r="YK16758" s="68"/>
      <c r="YL16758" s="68"/>
      <c r="YM16758" s="68"/>
      <c r="YN16758" s="68"/>
      <c r="YO16758" s="68"/>
      <c r="YP16758" s="68"/>
      <c r="YQ16758" s="68"/>
      <c r="YR16758" s="68"/>
      <c r="YS16758" s="68"/>
      <c r="YT16758" s="68"/>
      <c r="YU16758" s="68"/>
      <c r="YV16758" s="68"/>
      <c r="YW16758" s="68"/>
      <c r="YX16758" s="68">
        <v>6.4242902021798998E-2</v>
      </c>
      <c r="YY16758" s="68"/>
      <c r="YZ16758" s="68"/>
      <c r="ZA16758" s="68"/>
      <c r="ZB16758" s="68"/>
      <c r="ZC16758" s="68"/>
      <c r="ZD16758" s="68"/>
    </row>
    <row r="16759" spans="658:680" x14ac:dyDescent="0.25">
      <c r="YH16759" s="68"/>
      <c r="YI16759" s="68"/>
      <c r="YJ16759" s="68"/>
      <c r="YK16759" s="68"/>
      <c r="YL16759" s="68"/>
      <c r="YM16759" s="68"/>
      <c r="YN16759" s="68"/>
      <c r="YO16759" s="68"/>
      <c r="YP16759" s="68"/>
      <c r="YQ16759" s="68"/>
      <c r="YR16759" s="68"/>
      <c r="YS16759" s="68"/>
      <c r="YT16759" s="68"/>
      <c r="YU16759" s="68"/>
      <c r="YV16759" s="68"/>
      <c r="YW16759" s="68"/>
      <c r="YX16759" s="68">
        <v>6.4233307682002805E-2</v>
      </c>
      <c r="YY16759" s="68"/>
      <c r="YZ16759" s="68"/>
      <c r="ZA16759" s="68"/>
      <c r="ZB16759" s="68"/>
      <c r="ZC16759" s="68"/>
      <c r="ZD16759" s="68"/>
    </row>
    <row r="16760" spans="658:680" x14ac:dyDescent="0.25">
      <c r="YH16760" s="68"/>
      <c r="YI16760" s="68"/>
      <c r="YJ16760" s="68"/>
      <c r="YK16760" s="68"/>
      <c r="YL16760" s="68"/>
      <c r="YM16760" s="68"/>
      <c r="YN16760" s="68"/>
      <c r="YO16760" s="68"/>
      <c r="YP16760" s="68"/>
      <c r="YQ16760" s="68"/>
      <c r="YR16760" s="68"/>
      <c r="YS16760" s="68"/>
      <c r="YT16760" s="68"/>
      <c r="YU16760" s="68"/>
      <c r="YV16760" s="68"/>
      <c r="YW16760" s="68"/>
      <c r="YX16760" s="68">
        <v>6.4210537727125996E-2</v>
      </c>
      <c r="YY16760" s="68"/>
      <c r="YZ16760" s="68"/>
      <c r="ZA16760" s="68"/>
      <c r="ZB16760" s="68"/>
      <c r="ZC16760" s="68"/>
      <c r="ZD16760" s="68"/>
    </row>
    <row r="16761" spans="658:680" x14ac:dyDescent="0.25">
      <c r="YH16761" s="68"/>
      <c r="YI16761" s="68"/>
      <c r="YJ16761" s="68"/>
      <c r="YK16761" s="68"/>
      <c r="YL16761" s="68"/>
      <c r="YM16761" s="68"/>
      <c r="YN16761" s="68"/>
      <c r="YO16761" s="68"/>
      <c r="YP16761" s="68"/>
      <c r="YQ16761" s="68"/>
      <c r="YR16761" s="68"/>
      <c r="YS16761" s="68"/>
      <c r="YT16761" s="68"/>
      <c r="YU16761" s="68"/>
      <c r="YV16761" s="68"/>
      <c r="YW16761" s="68"/>
      <c r="YX16761" s="68">
        <v>6.4209706015648502E-2</v>
      </c>
      <c r="YY16761" s="68"/>
      <c r="YZ16761" s="68"/>
      <c r="ZA16761" s="68"/>
      <c r="ZB16761" s="68"/>
      <c r="ZC16761" s="68"/>
      <c r="ZD16761" s="68"/>
    </row>
    <row r="16762" spans="658:680" x14ac:dyDescent="0.25">
      <c r="YH16762" s="68"/>
      <c r="YI16762" s="68"/>
      <c r="YJ16762" s="68"/>
      <c r="YK16762" s="68"/>
      <c r="YL16762" s="68"/>
      <c r="YM16762" s="68"/>
      <c r="YN16762" s="68"/>
      <c r="YO16762" s="68"/>
      <c r="YP16762" s="68"/>
      <c r="YQ16762" s="68"/>
      <c r="YR16762" s="68"/>
      <c r="YS16762" s="68"/>
      <c r="YT16762" s="68"/>
      <c r="YU16762" s="68"/>
      <c r="YV16762" s="68"/>
      <c r="YW16762" s="68"/>
      <c r="YX16762" s="68">
        <v>6.4209706015648502E-2</v>
      </c>
      <c r="YY16762" s="68"/>
      <c r="YZ16762" s="68"/>
      <c r="ZA16762" s="68"/>
      <c r="ZB16762" s="68"/>
      <c r="ZC16762" s="68"/>
      <c r="ZD16762" s="68"/>
    </row>
    <row r="16763" spans="658:680" x14ac:dyDescent="0.25">
      <c r="YH16763" s="68"/>
      <c r="YI16763" s="68"/>
      <c r="YJ16763" s="68"/>
      <c r="YK16763" s="68"/>
      <c r="YL16763" s="68"/>
      <c r="YM16763" s="68"/>
      <c r="YN16763" s="68"/>
      <c r="YO16763" s="68"/>
      <c r="YP16763" s="68"/>
      <c r="YQ16763" s="68"/>
      <c r="YR16763" s="68"/>
      <c r="YS16763" s="68"/>
      <c r="YT16763" s="68"/>
      <c r="YU16763" s="68"/>
      <c r="YV16763" s="68"/>
      <c r="YW16763" s="68"/>
      <c r="YX16763" s="68">
        <v>6.4203233360056705E-2</v>
      </c>
      <c r="YY16763" s="68"/>
      <c r="YZ16763" s="68"/>
      <c r="ZA16763" s="68"/>
      <c r="ZB16763" s="68"/>
      <c r="ZC16763" s="68"/>
      <c r="ZD16763" s="68"/>
    </row>
    <row r="16764" spans="658:680" x14ac:dyDescent="0.25">
      <c r="YH16764" s="68"/>
      <c r="YI16764" s="68"/>
      <c r="YJ16764" s="68"/>
      <c r="YK16764" s="68"/>
      <c r="YL16764" s="68"/>
      <c r="YM16764" s="68"/>
      <c r="YN16764" s="68"/>
      <c r="YO16764" s="68"/>
      <c r="YP16764" s="68"/>
      <c r="YQ16764" s="68"/>
      <c r="YR16764" s="68"/>
      <c r="YS16764" s="68"/>
      <c r="YT16764" s="68"/>
      <c r="YU16764" s="68"/>
      <c r="YV16764" s="68"/>
      <c r="YW16764" s="68"/>
      <c r="YX16764" s="68">
        <v>6.4184741786378799E-2</v>
      </c>
      <c r="YY16764" s="68"/>
      <c r="YZ16764" s="68"/>
      <c r="ZA16764" s="68"/>
      <c r="ZB16764" s="68"/>
      <c r="ZC16764" s="68"/>
      <c r="ZD16764" s="68"/>
    </row>
    <row r="16765" spans="658:680" x14ac:dyDescent="0.25">
      <c r="YH16765" s="68"/>
      <c r="YI16765" s="68"/>
      <c r="YJ16765" s="68"/>
      <c r="YK16765" s="68"/>
      <c r="YL16765" s="68"/>
      <c r="YM16765" s="68"/>
      <c r="YN16765" s="68"/>
      <c r="YO16765" s="68"/>
      <c r="YP16765" s="68"/>
      <c r="YQ16765" s="68"/>
      <c r="YR16765" s="68"/>
      <c r="YS16765" s="68"/>
      <c r="YT16765" s="68"/>
      <c r="YU16765" s="68"/>
      <c r="YV16765" s="68"/>
      <c r="YW16765" s="68"/>
      <c r="YX16765" s="68">
        <v>6.4170441792943303E-2</v>
      </c>
      <c r="YY16765" s="68"/>
      <c r="YZ16765" s="68"/>
      <c r="ZA16765" s="68"/>
      <c r="ZB16765" s="68"/>
      <c r="ZC16765" s="68"/>
      <c r="ZD16765" s="68"/>
    </row>
    <row r="16766" spans="658:680" x14ac:dyDescent="0.25">
      <c r="YH16766" s="68"/>
      <c r="YI16766" s="68"/>
      <c r="YJ16766" s="68"/>
      <c r="YK16766" s="68"/>
      <c r="YL16766" s="68"/>
      <c r="YM16766" s="68"/>
      <c r="YN16766" s="68"/>
      <c r="YO16766" s="68"/>
      <c r="YP16766" s="68"/>
      <c r="YQ16766" s="68"/>
      <c r="YR16766" s="68"/>
      <c r="YS16766" s="68"/>
      <c r="YT16766" s="68"/>
      <c r="YU16766" s="68"/>
      <c r="YV16766" s="68"/>
      <c r="YW16766" s="68"/>
      <c r="YX16766" s="68">
        <v>6.4161842145542103E-2</v>
      </c>
      <c r="YY16766" s="68"/>
      <c r="YZ16766" s="68"/>
      <c r="ZA16766" s="68"/>
      <c r="ZB16766" s="68"/>
      <c r="ZC16766" s="68"/>
      <c r="ZD16766" s="68"/>
    </row>
    <row r="16767" spans="658:680" x14ac:dyDescent="0.25">
      <c r="YH16767" s="68"/>
      <c r="YI16767" s="68"/>
      <c r="YJ16767" s="68"/>
      <c r="YK16767" s="68"/>
      <c r="YL16767" s="68"/>
      <c r="YM16767" s="68"/>
      <c r="YN16767" s="68"/>
      <c r="YO16767" s="68"/>
      <c r="YP16767" s="68"/>
      <c r="YQ16767" s="68"/>
      <c r="YR16767" s="68"/>
      <c r="YS16767" s="68"/>
      <c r="YT16767" s="68"/>
      <c r="YU16767" s="68"/>
      <c r="YV16767" s="68"/>
      <c r="YW16767" s="68"/>
      <c r="YX16767" s="68">
        <v>6.4161842145542103E-2</v>
      </c>
      <c r="YY16767" s="68"/>
      <c r="YZ16767" s="68"/>
      <c r="ZA16767" s="68"/>
      <c r="ZB16767" s="68"/>
      <c r="ZC16767" s="68"/>
      <c r="ZD16767" s="68"/>
    </row>
    <row r="16768" spans="658:680" x14ac:dyDescent="0.25">
      <c r="YH16768" s="68"/>
      <c r="YI16768" s="68"/>
      <c r="YJ16768" s="68"/>
      <c r="YK16768" s="68"/>
      <c r="YL16768" s="68"/>
      <c r="YM16768" s="68"/>
      <c r="YN16768" s="68"/>
      <c r="YO16768" s="68"/>
      <c r="YP16768" s="68"/>
      <c r="YQ16768" s="68"/>
      <c r="YR16768" s="68"/>
      <c r="YS16768" s="68"/>
      <c r="YT16768" s="68"/>
      <c r="YU16768" s="68"/>
      <c r="YV16768" s="68"/>
      <c r="YW16768" s="68"/>
      <c r="YX16768" s="68">
        <v>6.4147290236686305E-2</v>
      </c>
      <c r="YY16768" s="68"/>
      <c r="YZ16768" s="68"/>
      <c r="ZA16768" s="68"/>
      <c r="ZB16768" s="68"/>
      <c r="ZC16768" s="68"/>
      <c r="ZD16768" s="68"/>
    </row>
    <row r="16769" spans="658:680" x14ac:dyDescent="0.25">
      <c r="YH16769" s="68"/>
      <c r="YI16769" s="68"/>
      <c r="YJ16769" s="68"/>
      <c r="YK16769" s="68"/>
      <c r="YL16769" s="68"/>
      <c r="YM16769" s="68"/>
      <c r="YN16769" s="68"/>
      <c r="YO16769" s="68"/>
      <c r="YP16769" s="68"/>
      <c r="YQ16769" s="68"/>
      <c r="YR16769" s="68"/>
      <c r="YS16769" s="68"/>
      <c r="YT16769" s="68"/>
      <c r="YU16769" s="68"/>
      <c r="YV16769" s="68"/>
      <c r="YW16769" s="68"/>
      <c r="YX16769" s="68">
        <v>6.4140620163427794E-2</v>
      </c>
      <c r="YY16769" s="68"/>
      <c r="YZ16769" s="68"/>
      <c r="ZA16769" s="68"/>
      <c r="ZB16769" s="68"/>
      <c r="ZC16769" s="68"/>
      <c r="ZD16769" s="68"/>
    </row>
    <row r="16770" spans="658:680" x14ac:dyDescent="0.25">
      <c r="YH16770" s="68"/>
      <c r="YI16770" s="68"/>
      <c r="YJ16770" s="68"/>
      <c r="YK16770" s="68"/>
      <c r="YL16770" s="68"/>
      <c r="YM16770" s="68"/>
      <c r="YN16770" s="68"/>
      <c r="YO16770" s="68"/>
      <c r="YP16770" s="68"/>
      <c r="YQ16770" s="68"/>
      <c r="YR16770" s="68"/>
      <c r="YS16770" s="68"/>
      <c r="YT16770" s="68"/>
      <c r="YU16770" s="68"/>
      <c r="YV16770" s="68"/>
      <c r="YW16770" s="68"/>
      <c r="YX16770" s="68">
        <v>6.4140620163427794E-2</v>
      </c>
      <c r="YY16770" s="68"/>
      <c r="YZ16770" s="68"/>
      <c r="ZA16770" s="68"/>
      <c r="ZB16770" s="68"/>
      <c r="ZC16770" s="68"/>
      <c r="ZD16770" s="68"/>
    </row>
    <row r="16771" spans="658:680" x14ac:dyDescent="0.25">
      <c r="YH16771" s="68"/>
      <c r="YI16771" s="68"/>
      <c r="YJ16771" s="68"/>
      <c r="YK16771" s="68"/>
      <c r="YL16771" s="68"/>
      <c r="YM16771" s="68"/>
      <c r="YN16771" s="68"/>
      <c r="YO16771" s="68"/>
      <c r="YP16771" s="68"/>
      <c r="YQ16771" s="68"/>
      <c r="YR16771" s="68"/>
      <c r="YS16771" s="68"/>
      <c r="YT16771" s="68"/>
      <c r="YU16771" s="68"/>
      <c r="YV16771" s="68"/>
      <c r="YW16771" s="68"/>
      <c r="YX16771" s="68">
        <v>6.40983781820402E-2</v>
      </c>
      <c r="YY16771" s="68"/>
      <c r="YZ16771" s="68"/>
      <c r="ZA16771" s="68"/>
      <c r="ZB16771" s="68"/>
      <c r="ZC16771" s="68"/>
      <c r="ZD16771" s="68"/>
    </row>
    <row r="16772" spans="658:680" x14ac:dyDescent="0.25">
      <c r="YH16772" s="68"/>
      <c r="YI16772" s="68"/>
      <c r="YJ16772" s="68"/>
      <c r="YK16772" s="68"/>
      <c r="YL16772" s="68"/>
      <c r="YM16772" s="68"/>
      <c r="YN16772" s="68"/>
      <c r="YO16772" s="68"/>
      <c r="YP16772" s="68"/>
      <c r="YQ16772" s="68"/>
      <c r="YR16772" s="68"/>
      <c r="YS16772" s="68"/>
      <c r="YT16772" s="68"/>
      <c r="YU16772" s="68"/>
      <c r="YV16772" s="68"/>
      <c r="YW16772" s="68"/>
      <c r="YX16772" s="68">
        <v>6.3980175661249195E-2</v>
      </c>
      <c r="YY16772" s="68"/>
      <c r="YZ16772" s="68"/>
      <c r="ZA16772" s="68"/>
      <c r="ZB16772" s="68"/>
      <c r="ZC16772" s="68"/>
      <c r="ZD16772" s="68"/>
    </row>
    <row r="16773" spans="658:680" x14ac:dyDescent="0.25">
      <c r="YH16773" s="68"/>
      <c r="YI16773" s="68"/>
      <c r="YJ16773" s="68"/>
      <c r="YK16773" s="68"/>
      <c r="YL16773" s="68"/>
      <c r="YM16773" s="68"/>
      <c r="YN16773" s="68"/>
      <c r="YO16773" s="68"/>
      <c r="YP16773" s="68"/>
      <c r="YQ16773" s="68"/>
      <c r="YR16773" s="68"/>
      <c r="YS16773" s="68"/>
      <c r="YT16773" s="68"/>
      <c r="YU16773" s="68"/>
      <c r="YV16773" s="68"/>
      <c r="YW16773" s="68"/>
      <c r="YX16773" s="68">
        <v>6.3980175661249195E-2</v>
      </c>
      <c r="YY16773" s="68"/>
      <c r="YZ16773" s="68"/>
      <c r="ZA16773" s="68"/>
      <c r="ZB16773" s="68"/>
      <c r="ZC16773" s="68"/>
      <c r="ZD16773" s="68"/>
    </row>
    <row r="16774" spans="658:680" x14ac:dyDescent="0.25">
      <c r="YH16774" s="68"/>
      <c r="YI16774" s="68"/>
      <c r="YJ16774" s="68"/>
      <c r="YK16774" s="68"/>
      <c r="YL16774" s="68"/>
      <c r="YM16774" s="68"/>
      <c r="YN16774" s="68"/>
      <c r="YO16774" s="68"/>
      <c r="YP16774" s="68"/>
      <c r="YQ16774" s="68"/>
      <c r="YR16774" s="68"/>
      <c r="YS16774" s="68"/>
      <c r="YT16774" s="68"/>
      <c r="YU16774" s="68"/>
      <c r="YV16774" s="68"/>
      <c r="YW16774" s="68"/>
      <c r="YX16774" s="68">
        <v>6.3959312333563001E-2</v>
      </c>
      <c r="YY16774" s="68"/>
      <c r="YZ16774" s="68"/>
      <c r="ZA16774" s="68"/>
      <c r="ZB16774" s="68"/>
      <c r="ZC16774" s="68"/>
      <c r="ZD16774" s="68"/>
    </row>
    <row r="16775" spans="658:680" x14ac:dyDescent="0.25">
      <c r="YH16775" s="68"/>
      <c r="YI16775" s="68"/>
      <c r="YJ16775" s="68"/>
      <c r="YK16775" s="68"/>
      <c r="YL16775" s="68"/>
      <c r="YM16775" s="68"/>
      <c r="YN16775" s="68"/>
      <c r="YO16775" s="68"/>
      <c r="YP16775" s="68"/>
      <c r="YQ16775" s="68"/>
      <c r="YR16775" s="68"/>
      <c r="YS16775" s="68"/>
      <c r="YT16775" s="68"/>
      <c r="YU16775" s="68"/>
      <c r="YV16775" s="68"/>
      <c r="YW16775" s="68"/>
      <c r="YX16775" s="68">
        <v>6.3952653393086895E-2</v>
      </c>
      <c r="YY16775" s="68"/>
      <c r="YZ16775" s="68"/>
      <c r="ZA16775" s="68"/>
      <c r="ZB16775" s="68"/>
      <c r="ZC16775" s="68"/>
      <c r="ZD16775" s="68"/>
    </row>
    <row r="16776" spans="658:680" x14ac:dyDescent="0.25">
      <c r="YH16776" s="68"/>
      <c r="YI16776" s="68"/>
      <c r="YJ16776" s="68"/>
      <c r="YK16776" s="68"/>
      <c r="YL16776" s="68"/>
      <c r="YM16776" s="68"/>
      <c r="YN16776" s="68"/>
      <c r="YO16776" s="68"/>
      <c r="YP16776" s="68"/>
      <c r="YQ16776" s="68"/>
      <c r="YR16776" s="68"/>
      <c r="YS16776" s="68"/>
      <c r="YT16776" s="68"/>
      <c r="YU16776" s="68"/>
      <c r="YV16776" s="68"/>
      <c r="YW16776" s="68"/>
      <c r="YX16776" s="68">
        <v>6.3878064937040596E-2</v>
      </c>
      <c r="YY16776" s="68"/>
      <c r="YZ16776" s="68"/>
      <c r="ZA16776" s="68"/>
      <c r="ZB16776" s="68"/>
      <c r="ZC16776" s="68"/>
      <c r="ZD16776" s="68"/>
    </row>
    <row r="16777" spans="658:680" x14ac:dyDescent="0.25">
      <c r="YH16777" s="68"/>
      <c r="YI16777" s="68"/>
      <c r="YJ16777" s="68"/>
      <c r="YK16777" s="68"/>
      <c r="YL16777" s="68"/>
      <c r="YM16777" s="68"/>
      <c r="YN16777" s="68"/>
      <c r="YO16777" s="68"/>
      <c r="YP16777" s="68"/>
      <c r="YQ16777" s="68"/>
      <c r="YR16777" s="68"/>
      <c r="YS16777" s="68"/>
      <c r="YT16777" s="68"/>
      <c r="YU16777" s="68"/>
      <c r="YV16777" s="68"/>
      <c r="YW16777" s="68"/>
      <c r="YX16777" s="68">
        <v>6.3848017623634901E-2</v>
      </c>
      <c r="YY16777" s="68"/>
      <c r="YZ16777" s="68"/>
      <c r="ZA16777" s="68"/>
      <c r="ZB16777" s="68"/>
      <c r="ZC16777" s="68"/>
      <c r="ZD16777" s="68"/>
    </row>
    <row r="16778" spans="658:680" x14ac:dyDescent="0.25">
      <c r="YH16778" s="68"/>
      <c r="YI16778" s="68"/>
      <c r="YJ16778" s="68"/>
      <c r="YK16778" s="68"/>
      <c r="YL16778" s="68"/>
      <c r="YM16778" s="68"/>
      <c r="YN16778" s="68"/>
      <c r="YO16778" s="68"/>
      <c r="YP16778" s="68"/>
      <c r="YQ16778" s="68"/>
      <c r="YR16778" s="68"/>
      <c r="YS16778" s="68"/>
      <c r="YT16778" s="68"/>
      <c r="YU16778" s="68"/>
      <c r="YV16778" s="68"/>
      <c r="YW16778" s="68"/>
      <c r="YX16778" s="68">
        <v>6.3848017623634901E-2</v>
      </c>
      <c r="YY16778" s="68"/>
      <c r="YZ16778" s="68"/>
      <c r="ZA16778" s="68"/>
      <c r="ZB16778" s="68"/>
      <c r="ZC16778" s="68"/>
      <c r="ZD16778" s="68"/>
    </row>
    <row r="16779" spans="658:680" x14ac:dyDescent="0.25">
      <c r="YH16779" s="68"/>
      <c r="YI16779" s="68"/>
      <c r="YJ16779" s="68"/>
      <c r="YK16779" s="68"/>
      <c r="YL16779" s="68"/>
      <c r="YM16779" s="68"/>
      <c r="YN16779" s="68"/>
      <c r="YO16779" s="68"/>
      <c r="YP16779" s="68"/>
      <c r="YQ16779" s="68"/>
      <c r="YR16779" s="68"/>
      <c r="YS16779" s="68"/>
      <c r="YT16779" s="68"/>
      <c r="YU16779" s="68"/>
      <c r="YV16779" s="68"/>
      <c r="YW16779" s="68"/>
      <c r="YX16779" s="68">
        <v>6.3822719816633705E-2</v>
      </c>
      <c r="YY16779" s="68"/>
      <c r="YZ16779" s="68"/>
      <c r="ZA16779" s="68"/>
      <c r="ZB16779" s="68"/>
      <c r="ZC16779" s="68"/>
      <c r="ZD16779" s="68"/>
    </row>
    <row r="16780" spans="658:680" x14ac:dyDescent="0.25">
      <c r="YH16780" s="68"/>
      <c r="YI16780" s="68"/>
      <c r="YJ16780" s="68"/>
      <c r="YK16780" s="68"/>
      <c r="YL16780" s="68"/>
      <c r="YM16780" s="68"/>
      <c r="YN16780" s="68"/>
      <c r="YO16780" s="68"/>
      <c r="YP16780" s="68"/>
      <c r="YQ16780" s="68"/>
      <c r="YR16780" s="68"/>
      <c r="YS16780" s="68"/>
      <c r="YT16780" s="68"/>
      <c r="YU16780" s="68"/>
      <c r="YV16780" s="68"/>
      <c r="YW16780" s="68"/>
      <c r="YX16780" s="68">
        <v>6.3822719816633705E-2</v>
      </c>
      <c r="YY16780" s="68"/>
      <c r="YZ16780" s="68"/>
      <c r="ZA16780" s="68"/>
      <c r="ZB16780" s="68"/>
      <c r="ZC16780" s="68"/>
      <c r="ZD16780" s="68"/>
    </row>
    <row r="16781" spans="658:680" x14ac:dyDescent="0.25">
      <c r="YH16781" s="68"/>
      <c r="YI16781" s="68"/>
      <c r="YJ16781" s="68"/>
      <c r="YK16781" s="68"/>
      <c r="YL16781" s="68"/>
      <c r="YM16781" s="68"/>
      <c r="YN16781" s="68"/>
      <c r="YO16781" s="68"/>
      <c r="YP16781" s="68"/>
      <c r="YQ16781" s="68"/>
      <c r="YR16781" s="68"/>
      <c r="YS16781" s="68"/>
      <c r="YT16781" s="68"/>
      <c r="YU16781" s="68"/>
      <c r="YV16781" s="68"/>
      <c r="YW16781" s="68"/>
      <c r="YX16781" s="68">
        <v>6.3805063058613998E-2</v>
      </c>
      <c r="YY16781" s="68"/>
      <c r="YZ16781" s="68"/>
      <c r="ZA16781" s="68"/>
      <c r="ZB16781" s="68"/>
      <c r="ZC16781" s="68"/>
      <c r="ZD16781" s="68"/>
    </row>
    <row r="16782" spans="658:680" x14ac:dyDescent="0.25">
      <c r="YH16782" s="68"/>
      <c r="YI16782" s="68"/>
      <c r="YJ16782" s="68"/>
      <c r="YK16782" s="68"/>
      <c r="YL16782" s="68"/>
      <c r="YM16782" s="68"/>
      <c r="YN16782" s="68"/>
      <c r="YO16782" s="68"/>
      <c r="YP16782" s="68"/>
      <c r="YQ16782" s="68"/>
      <c r="YR16782" s="68"/>
      <c r="YS16782" s="68"/>
      <c r="YT16782" s="68"/>
      <c r="YU16782" s="68"/>
      <c r="YV16782" s="68"/>
      <c r="YW16782" s="68"/>
      <c r="YX16782" s="68">
        <v>6.3805063058613998E-2</v>
      </c>
      <c r="YY16782" s="68"/>
      <c r="YZ16782" s="68"/>
      <c r="ZA16782" s="68"/>
      <c r="ZB16782" s="68"/>
      <c r="ZC16782" s="68"/>
      <c r="ZD16782" s="68"/>
    </row>
    <row r="16783" spans="658:680" x14ac:dyDescent="0.25">
      <c r="YH16783" s="68"/>
      <c r="YI16783" s="68"/>
      <c r="YJ16783" s="68"/>
      <c r="YK16783" s="68"/>
      <c r="YL16783" s="68"/>
      <c r="YM16783" s="68"/>
      <c r="YN16783" s="68"/>
      <c r="YO16783" s="68"/>
      <c r="YP16783" s="68"/>
      <c r="YQ16783" s="68"/>
      <c r="YR16783" s="68"/>
      <c r="YS16783" s="68"/>
      <c r="YT16783" s="68"/>
      <c r="YU16783" s="68"/>
      <c r="YV16783" s="68"/>
      <c r="YW16783" s="68"/>
      <c r="YX16783" s="68">
        <v>6.3801639724164305E-2</v>
      </c>
      <c r="YY16783" s="68"/>
      <c r="YZ16783" s="68"/>
      <c r="ZA16783" s="68"/>
      <c r="ZB16783" s="68"/>
      <c r="ZC16783" s="68"/>
      <c r="ZD16783" s="68"/>
    </row>
    <row r="16784" spans="658:680" x14ac:dyDescent="0.25">
      <c r="YH16784" s="68"/>
      <c r="YI16784" s="68"/>
      <c r="YJ16784" s="68"/>
      <c r="YK16784" s="68"/>
      <c r="YL16784" s="68"/>
      <c r="YM16784" s="68"/>
      <c r="YN16784" s="68"/>
      <c r="YO16784" s="68"/>
      <c r="YP16784" s="68"/>
      <c r="YQ16784" s="68"/>
      <c r="YR16784" s="68"/>
      <c r="YS16784" s="68"/>
      <c r="YT16784" s="68"/>
      <c r="YU16784" s="68"/>
      <c r="YV16784" s="68"/>
      <c r="YW16784" s="68"/>
      <c r="YX16784" s="68">
        <v>6.3801639724164305E-2</v>
      </c>
      <c r="YY16784" s="68"/>
      <c r="YZ16784" s="68"/>
      <c r="ZA16784" s="68"/>
      <c r="ZB16784" s="68"/>
      <c r="ZC16784" s="68"/>
      <c r="ZD16784" s="68"/>
    </row>
    <row r="16785" spans="658:680" x14ac:dyDescent="0.25">
      <c r="YH16785" s="68"/>
      <c r="YI16785" s="68"/>
      <c r="YJ16785" s="68"/>
      <c r="YK16785" s="68"/>
      <c r="YL16785" s="68"/>
      <c r="YM16785" s="68"/>
      <c r="YN16785" s="68"/>
      <c r="YO16785" s="68"/>
      <c r="YP16785" s="68"/>
      <c r="YQ16785" s="68"/>
      <c r="YR16785" s="68"/>
      <c r="YS16785" s="68"/>
      <c r="YT16785" s="68"/>
      <c r="YU16785" s="68"/>
      <c r="YV16785" s="68"/>
      <c r="YW16785" s="68"/>
      <c r="YX16785" s="68">
        <v>6.3777479798470399E-2</v>
      </c>
      <c r="YY16785" s="68"/>
      <c r="YZ16785" s="68"/>
      <c r="ZA16785" s="68"/>
      <c r="ZB16785" s="68"/>
      <c r="ZC16785" s="68"/>
      <c r="ZD16785" s="68"/>
    </row>
    <row r="16786" spans="658:680" x14ac:dyDescent="0.25">
      <c r="YH16786" s="68"/>
      <c r="YI16786" s="68"/>
      <c r="YJ16786" s="68"/>
      <c r="YK16786" s="68"/>
      <c r="YL16786" s="68"/>
      <c r="YM16786" s="68"/>
      <c r="YN16786" s="68"/>
      <c r="YO16786" s="68"/>
      <c r="YP16786" s="68"/>
      <c r="YQ16786" s="68"/>
      <c r="YR16786" s="68"/>
      <c r="YS16786" s="68"/>
      <c r="YT16786" s="68"/>
      <c r="YU16786" s="68"/>
      <c r="YV16786" s="68"/>
      <c r="YW16786" s="68"/>
      <c r="YX16786" s="68">
        <v>6.3590989790417995E-2</v>
      </c>
      <c r="YY16786" s="68"/>
      <c r="YZ16786" s="68"/>
      <c r="ZA16786" s="68"/>
      <c r="ZB16786" s="68"/>
      <c r="ZC16786" s="68"/>
      <c r="ZD16786" s="68"/>
    </row>
    <row r="16787" spans="658:680" x14ac:dyDescent="0.25">
      <c r="YH16787" s="68"/>
      <c r="YI16787" s="68"/>
      <c r="YJ16787" s="68"/>
      <c r="YK16787" s="68"/>
      <c r="YL16787" s="68"/>
      <c r="YM16787" s="68"/>
      <c r="YN16787" s="68"/>
      <c r="YO16787" s="68"/>
      <c r="YP16787" s="68"/>
      <c r="YQ16787" s="68"/>
      <c r="YR16787" s="68"/>
      <c r="YS16787" s="68"/>
      <c r="YT16787" s="68"/>
      <c r="YU16787" s="68"/>
      <c r="YV16787" s="68"/>
      <c r="YW16787" s="68"/>
      <c r="YX16787" s="68">
        <v>6.3506403404895301E-2</v>
      </c>
      <c r="YY16787" s="68"/>
      <c r="YZ16787" s="68"/>
      <c r="ZA16787" s="68"/>
      <c r="ZB16787" s="68"/>
      <c r="ZC16787" s="68"/>
      <c r="ZD16787" s="68"/>
    </row>
    <row r="16788" spans="658:680" x14ac:dyDescent="0.25">
      <c r="YH16788" s="68"/>
      <c r="YI16788" s="68"/>
      <c r="YJ16788" s="68"/>
      <c r="YK16788" s="68"/>
      <c r="YL16788" s="68"/>
      <c r="YM16788" s="68"/>
      <c r="YN16788" s="68"/>
      <c r="YO16788" s="68"/>
      <c r="YP16788" s="68"/>
      <c r="YQ16788" s="68"/>
      <c r="YR16788" s="68"/>
      <c r="YS16788" s="68"/>
      <c r="YT16788" s="68"/>
      <c r="YU16788" s="68"/>
      <c r="YV16788" s="68"/>
      <c r="YW16788" s="68"/>
      <c r="YX16788" s="68">
        <v>6.3499216188584201E-2</v>
      </c>
      <c r="YY16788" s="68"/>
      <c r="YZ16788" s="68"/>
      <c r="ZA16788" s="68"/>
      <c r="ZB16788" s="68"/>
      <c r="ZC16788" s="68"/>
      <c r="ZD16788" s="68"/>
    </row>
    <row r="16789" spans="658:680" x14ac:dyDescent="0.25">
      <c r="YH16789" s="68"/>
      <c r="YI16789" s="68"/>
      <c r="YJ16789" s="68"/>
      <c r="YK16789" s="68"/>
      <c r="YL16789" s="68"/>
      <c r="YM16789" s="68"/>
      <c r="YN16789" s="68"/>
      <c r="YO16789" s="68"/>
      <c r="YP16789" s="68"/>
      <c r="YQ16789" s="68"/>
      <c r="YR16789" s="68"/>
      <c r="YS16789" s="68"/>
      <c r="YT16789" s="68"/>
      <c r="YU16789" s="68"/>
      <c r="YV16789" s="68"/>
      <c r="YW16789" s="68"/>
      <c r="YX16789" s="68">
        <v>6.3499216188584201E-2</v>
      </c>
      <c r="YY16789" s="68"/>
      <c r="YZ16789" s="68"/>
      <c r="ZA16789" s="68"/>
      <c r="ZB16789" s="68"/>
      <c r="ZC16789" s="68"/>
      <c r="ZD16789" s="68"/>
    </row>
    <row r="16790" spans="658:680" x14ac:dyDescent="0.25">
      <c r="YH16790" s="68"/>
      <c r="YI16790" s="68"/>
      <c r="YJ16790" s="68"/>
      <c r="YK16790" s="68"/>
      <c r="YL16790" s="68"/>
      <c r="YM16790" s="68"/>
      <c r="YN16790" s="68"/>
      <c r="YO16790" s="68"/>
      <c r="YP16790" s="68"/>
      <c r="YQ16790" s="68"/>
      <c r="YR16790" s="68"/>
      <c r="YS16790" s="68"/>
      <c r="YT16790" s="68"/>
      <c r="YU16790" s="68"/>
      <c r="YV16790" s="68"/>
      <c r="YW16790" s="68"/>
      <c r="YX16790" s="68">
        <v>6.3259884645652603E-2</v>
      </c>
      <c r="YY16790" s="68"/>
      <c r="YZ16790" s="68"/>
      <c r="ZA16790" s="68"/>
      <c r="ZB16790" s="68"/>
      <c r="ZC16790" s="68"/>
      <c r="ZD16790" s="68"/>
    </row>
    <row r="16791" spans="658:680" x14ac:dyDescent="0.25">
      <c r="YH16791" s="68"/>
      <c r="YI16791" s="68"/>
      <c r="YJ16791" s="68"/>
      <c r="YK16791" s="68"/>
      <c r="YL16791" s="68"/>
      <c r="YM16791" s="68"/>
      <c r="YN16791" s="68"/>
      <c r="YO16791" s="68"/>
      <c r="YP16791" s="68"/>
      <c r="YQ16791" s="68"/>
      <c r="YR16791" s="68"/>
      <c r="YS16791" s="68"/>
      <c r="YT16791" s="68"/>
      <c r="YU16791" s="68"/>
      <c r="YV16791" s="68"/>
      <c r="YW16791" s="68"/>
      <c r="YX16791" s="68">
        <v>6.3259884645652603E-2</v>
      </c>
      <c r="YY16791" s="68"/>
      <c r="YZ16791" s="68"/>
      <c r="ZA16791" s="68"/>
      <c r="ZB16791" s="68"/>
      <c r="ZC16791" s="68"/>
      <c r="ZD16791" s="68"/>
    </row>
    <row r="16792" spans="658:680" x14ac:dyDescent="0.25">
      <c r="YH16792" s="68"/>
      <c r="YI16792" s="68"/>
      <c r="YJ16792" s="68"/>
      <c r="YK16792" s="68"/>
      <c r="YL16792" s="68"/>
      <c r="YM16792" s="68"/>
      <c r="YN16792" s="68"/>
      <c r="YO16792" s="68"/>
      <c r="YP16792" s="68"/>
      <c r="YQ16792" s="68"/>
      <c r="YR16792" s="68"/>
      <c r="YS16792" s="68"/>
      <c r="YT16792" s="68"/>
      <c r="YU16792" s="68"/>
      <c r="YV16792" s="68"/>
      <c r="YW16792" s="68"/>
      <c r="YX16792" s="68">
        <v>6.3244895831161496E-2</v>
      </c>
      <c r="YY16792" s="68"/>
      <c r="YZ16792" s="68"/>
      <c r="ZA16792" s="68"/>
      <c r="ZB16792" s="68"/>
      <c r="ZC16792" s="68"/>
      <c r="ZD16792" s="68"/>
    </row>
    <row r="16793" spans="658:680" x14ac:dyDescent="0.25">
      <c r="YH16793" s="68"/>
      <c r="YI16793" s="68"/>
      <c r="YJ16793" s="68"/>
      <c r="YK16793" s="68"/>
      <c r="YL16793" s="68"/>
      <c r="YM16793" s="68"/>
      <c r="YN16793" s="68"/>
      <c r="YO16793" s="68"/>
      <c r="YP16793" s="68"/>
      <c r="YQ16793" s="68"/>
      <c r="YR16793" s="68"/>
      <c r="YS16793" s="68"/>
      <c r="YT16793" s="68"/>
      <c r="YU16793" s="68"/>
      <c r="YV16793" s="68"/>
      <c r="YW16793" s="68"/>
      <c r="YX16793" s="68">
        <v>6.3244895831161496E-2</v>
      </c>
      <c r="YY16793" s="68"/>
      <c r="YZ16793" s="68"/>
      <c r="ZA16793" s="68"/>
      <c r="ZB16793" s="68"/>
      <c r="ZC16793" s="68"/>
      <c r="ZD16793" s="68"/>
    </row>
    <row r="16794" spans="658:680" x14ac:dyDescent="0.25">
      <c r="YH16794" s="68"/>
      <c r="YI16794" s="68"/>
      <c r="YJ16794" s="68"/>
      <c r="YK16794" s="68"/>
      <c r="YL16794" s="68"/>
      <c r="YM16794" s="68"/>
      <c r="YN16794" s="68"/>
      <c r="YO16794" s="68"/>
      <c r="YP16794" s="68"/>
      <c r="YQ16794" s="68"/>
      <c r="YR16794" s="68"/>
      <c r="YS16794" s="68"/>
      <c r="YT16794" s="68"/>
      <c r="YU16794" s="68"/>
      <c r="YV16794" s="68"/>
      <c r="YW16794" s="68"/>
      <c r="YX16794" s="68">
        <v>6.3237906795640897E-2</v>
      </c>
      <c r="YY16794" s="68"/>
      <c r="YZ16794" s="68"/>
      <c r="ZA16794" s="68"/>
      <c r="ZB16794" s="68"/>
      <c r="ZC16794" s="68"/>
      <c r="ZD16794" s="68"/>
    </row>
    <row r="16795" spans="658:680" x14ac:dyDescent="0.25">
      <c r="YH16795" s="68"/>
      <c r="YI16795" s="68"/>
      <c r="YJ16795" s="68"/>
      <c r="YK16795" s="68"/>
      <c r="YL16795" s="68"/>
      <c r="YM16795" s="68"/>
      <c r="YN16795" s="68"/>
      <c r="YO16795" s="68"/>
      <c r="YP16795" s="68"/>
      <c r="YQ16795" s="68"/>
      <c r="YR16795" s="68"/>
      <c r="YS16795" s="68"/>
      <c r="YT16795" s="68"/>
      <c r="YU16795" s="68"/>
      <c r="YV16795" s="68"/>
      <c r="YW16795" s="68"/>
      <c r="YX16795" s="68">
        <v>6.3237906795640897E-2</v>
      </c>
      <c r="YY16795" s="68"/>
      <c r="YZ16795" s="68"/>
      <c r="ZA16795" s="68"/>
      <c r="ZB16795" s="68"/>
      <c r="ZC16795" s="68"/>
      <c r="ZD16795" s="68"/>
    </row>
    <row r="16796" spans="658:680" x14ac:dyDescent="0.25">
      <c r="YH16796" s="68"/>
      <c r="YI16796" s="68"/>
      <c r="YJ16796" s="68"/>
      <c r="YK16796" s="68"/>
      <c r="YL16796" s="68"/>
      <c r="YM16796" s="68"/>
      <c r="YN16796" s="68"/>
      <c r="YO16796" s="68"/>
      <c r="YP16796" s="68"/>
      <c r="YQ16796" s="68"/>
      <c r="YR16796" s="68"/>
      <c r="YS16796" s="68"/>
      <c r="YT16796" s="68"/>
      <c r="YU16796" s="68"/>
      <c r="YV16796" s="68"/>
      <c r="YW16796" s="68"/>
      <c r="YX16796" s="68">
        <v>6.3206840001685097E-2</v>
      </c>
      <c r="YY16796" s="68"/>
      <c r="YZ16796" s="68"/>
      <c r="ZA16796" s="68"/>
      <c r="ZB16796" s="68"/>
      <c r="ZC16796" s="68"/>
      <c r="ZD16796" s="68"/>
    </row>
    <row r="16797" spans="658:680" x14ac:dyDescent="0.25">
      <c r="YH16797" s="68"/>
      <c r="YI16797" s="68"/>
      <c r="YJ16797" s="68"/>
      <c r="YK16797" s="68"/>
      <c r="YL16797" s="68"/>
      <c r="YM16797" s="68"/>
      <c r="YN16797" s="68"/>
      <c r="YO16797" s="68"/>
      <c r="YP16797" s="68"/>
      <c r="YQ16797" s="68"/>
      <c r="YR16797" s="68"/>
      <c r="YS16797" s="68"/>
      <c r="YT16797" s="68"/>
      <c r="YU16797" s="68"/>
      <c r="YV16797" s="68"/>
      <c r="YW16797" s="68"/>
      <c r="YX16797" s="68">
        <v>6.3178415071233104E-2</v>
      </c>
      <c r="YY16797" s="68"/>
      <c r="YZ16797" s="68"/>
      <c r="ZA16797" s="68"/>
      <c r="ZB16797" s="68"/>
      <c r="ZC16797" s="68"/>
      <c r="ZD16797" s="68"/>
    </row>
    <row r="16798" spans="658:680" x14ac:dyDescent="0.25">
      <c r="YH16798" s="68"/>
      <c r="YI16798" s="68"/>
      <c r="YJ16798" s="68"/>
      <c r="YK16798" s="68"/>
      <c r="YL16798" s="68"/>
      <c r="YM16798" s="68"/>
      <c r="YN16798" s="68"/>
      <c r="YO16798" s="68"/>
      <c r="YP16798" s="68"/>
      <c r="YQ16798" s="68"/>
      <c r="YR16798" s="68"/>
      <c r="YS16798" s="68"/>
      <c r="YT16798" s="68"/>
      <c r="YU16798" s="68"/>
      <c r="YV16798" s="68"/>
      <c r="YW16798" s="68"/>
      <c r="YX16798" s="68">
        <v>6.3178415071233104E-2</v>
      </c>
      <c r="YY16798" s="68"/>
      <c r="YZ16798" s="68"/>
      <c r="ZA16798" s="68"/>
      <c r="ZB16798" s="68"/>
      <c r="ZC16798" s="68"/>
      <c r="ZD16798" s="68"/>
    </row>
    <row r="16799" spans="658:680" x14ac:dyDescent="0.25">
      <c r="YH16799" s="68"/>
      <c r="YI16799" s="68"/>
      <c r="YJ16799" s="68"/>
      <c r="YK16799" s="68"/>
      <c r="YL16799" s="68"/>
      <c r="YM16799" s="68"/>
      <c r="YN16799" s="68"/>
      <c r="YO16799" s="68"/>
      <c r="YP16799" s="68"/>
      <c r="YQ16799" s="68"/>
      <c r="YR16799" s="68"/>
      <c r="YS16799" s="68"/>
      <c r="YT16799" s="68"/>
      <c r="YU16799" s="68"/>
      <c r="YV16799" s="68"/>
      <c r="YW16799" s="68"/>
      <c r="YX16799" s="68">
        <v>6.3135314987797994E-2</v>
      </c>
      <c r="YY16799" s="68"/>
      <c r="YZ16799" s="68"/>
      <c r="ZA16799" s="68"/>
      <c r="ZB16799" s="68"/>
      <c r="ZC16799" s="68"/>
      <c r="ZD16799" s="68"/>
    </row>
    <row r="16800" spans="658:680" x14ac:dyDescent="0.25">
      <c r="YH16800" s="68"/>
      <c r="YI16800" s="68"/>
      <c r="YJ16800" s="68"/>
      <c r="YK16800" s="68"/>
      <c r="YL16800" s="68"/>
      <c r="YM16800" s="68"/>
      <c r="YN16800" s="68"/>
      <c r="YO16800" s="68"/>
      <c r="YP16800" s="68"/>
      <c r="YQ16800" s="68"/>
      <c r="YR16800" s="68"/>
      <c r="YS16800" s="68"/>
      <c r="YT16800" s="68"/>
      <c r="YU16800" s="68"/>
      <c r="YV16800" s="68"/>
      <c r="YW16800" s="68"/>
      <c r="YX16800" s="68">
        <v>6.3135314987797994E-2</v>
      </c>
      <c r="YY16800" s="68"/>
      <c r="YZ16800" s="68"/>
      <c r="ZA16800" s="68"/>
      <c r="ZB16800" s="68"/>
      <c r="ZC16800" s="68"/>
      <c r="ZD16800" s="68"/>
    </row>
    <row r="16801" spans="658:680" x14ac:dyDescent="0.25">
      <c r="YH16801" s="68"/>
      <c r="YI16801" s="68"/>
      <c r="YJ16801" s="68"/>
      <c r="YK16801" s="68"/>
      <c r="YL16801" s="68"/>
      <c r="YM16801" s="68"/>
      <c r="YN16801" s="68"/>
      <c r="YO16801" s="68"/>
      <c r="YP16801" s="68"/>
      <c r="YQ16801" s="68"/>
      <c r="YR16801" s="68"/>
      <c r="YS16801" s="68"/>
      <c r="YT16801" s="68"/>
      <c r="YU16801" s="68"/>
      <c r="YV16801" s="68"/>
      <c r="YW16801" s="68"/>
      <c r="YX16801" s="68">
        <v>6.3106933377925306E-2</v>
      </c>
      <c r="YY16801" s="68"/>
      <c r="YZ16801" s="68"/>
      <c r="ZA16801" s="68"/>
      <c r="ZB16801" s="68"/>
      <c r="ZC16801" s="68"/>
      <c r="ZD16801" s="68"/>
    </row>
    <row r="16802" spans="658:680" x14ac:dyDescent="0.25">
      <c r="YH16802" s="68"/>
      <c r="YI16802" s="68"/>
      <c r="YJ16802" s="68"/>
      <c r="YK16802" s="68"/>
      <c r="YL16802" s="68"/>
      <c r="YM16802" s="68"/>
      <c r="YN16802" s="68"/>
      <c r="YO16802" s="68"/>
      <c r="YP16802" s="68"/>
      <c r="YQ16802" s="68"/>
      <c r="YR16802" s="68"/>
      <c r="YS16802" s="68"/>
      <c r="YT16802" s="68"/>
      <c r="YU16802" s="68"/>
      <c r="YV16802" s="68"/>
      <c r="YW16802" s="68"/>
      <c r="YX16802" s="68">
        <v>6.3057637198252303E-2</v>
      </c>
      <c r="YY16802" s="68"/>
      <c r="YZ16802" s="68"/>
      <c r="ZA16802" s="68"/>
      <c r="ZB16802" s="68"/>
      <c r="ZC16802" s="68"/>
      <c r="ZD16802" s="68"/>
    </row>
    <row r="16803" spans="658:680" x14ac:dyDescent="0.25">
      <c r="YH16803" s="68"/>
      <c r="YI16803" s="68"/>
      <c r="YJ16803" s="68"/>
      <c r="YK16803" s="68"/>
      <c r="YL16803" s="68"/>
      <c r="YM16803" s="68"/>
      <c r="YN16803" s="68"/>
      <c r="YO16803" s="68"/>
      <c r="YP16803" s="68"/>
      <c r="YQ16803" s="68"/>
      <c r="YR16803" s="68"/>
      <c r="YS16803" s="68"/>
      <c r="YT16803" s="68"/>
      <c r="YU16803" s="68"/>
      <c r="YV16803" s="68"/>
      <c r="YW16803" s="68"/>
      <c r="YX16803" s="68">
        <v>6.3009125569738297E-2</v>
      </c>
      <c r="YY16803" s="68"/>
      <c r="YZ16803" s="68"/>
      <c r="ZA16803" s="68"/>
      <c r="ZB16803" s="68"/>
      <c r="ZC16803" s="68"/>
      <c r="ZD16803" s="68"/>
    </row>
    <row r="16804" spans="658:680" x14ac:dyDescent="0.25">
      <c r="YH16804" s="68"/>
      <c r="YI16804" s="68"/>
      <c r="YJ16804" s="68"/>
      <c r="YK16804" s="68"/>
      <c r="YL16804" s="68"/>
      <c r="YM16804" s="68"/>
      <c r="YN16804" s="68"/>
      <c r="YO16804" s="68"/>
      <c r="YP16804" s="68"/>
      <c r="YQ16804" s="68"/>
      <c r="YR16804" s="68"/>
      <c r="YS16804" s="68"/>
      <c r="YT16804" s="68"/>
      <c r="YU16804" s="68"/>
      <c r="YV16804" s="68"/>
      <c r="YW16804" s="68"/>
      <c r="YX16804" s="68">
        <v>6.29578364310278E-2</v>
      </c>
      <c r="YY16804" s="68"/>
      <c r="YZ16804" s="68"/>
      <c r="ZA16804" s="68"/>
      <c r="ZB16804" s="68"/>
      <c r="ZC16804" s="68"/>
      <c r="ZD16804" s="68"/>
    </row>
    <row r="16805" spans="658:680" x14ac:dyDescent="0.25">
      <c r="YH16805" s="68"/>
      <c r="YI16805" s="68"/>
      <c r="YJ16805" s="68"/>
      <c r="YK16805" s="68"/>
      <c r="YL16805" s="68"/>
      <c r="YM16805" s="68"/>
      <c r="YN16805" s="68"/>
      <c r="YO16805" s="68"/>
      <c r="YP16805" s="68"/>
      <c r="YQ16805" s="68"/>
      <c r="YR16805" s="68"/>
      <c r="YS16805" s="68"/>
      <c r="YT16805" s="68"/>
      <c r="YU16805" s="68"/>
      <c r="YV16805" s="68"/>
      <c r="YW16805" s="68"/>
      <c r="YX16805" s="68">
        <v>6.29578364310278E-2</v>
      </c>
      <c r="YY16805" s="68"/>
      <c r="YZ16805" s="68"/>
      <c r="ZA16805" s="68"/>
      <c r="ZB16805" s="68"/>
      <c r="ZC16805" s="68"/>
      <c r="ZD16805" s="68"/>
    </row>
    <row r="16806" spans="658:680" x14ac:dyDescent="0.25">
      <c r="YH16806" s="68"/>
      <c r="YI16806" s="68"/>
      <c r="YJ16806" s="68"/>
      <c r="YK16806" s="68"/>
      <c r="YL16806" s="68"/>
      <c r="YM16806" s="68"/>
      <c r="YN16806" s="68"/>
      <c r="YO16806" s="68"/>
      <c r="YP16806" s="68"/>
      <c r="YQ16806" s="68"/>
      <c r="YR16806" s="68"/>
      <c r="YS16806" s="68"/>
      <c r="YT16806" s="68"/>
      <c r="YU16806" s="68"/>
      <c r="YV16806" s="68"/>
      <c r="YW16806" s="68"/>
      <c r="YX16806" s="68">
        <v>6.28860750542862E-2</v>
      </c>
      <c r="YY16806" s="68"/>
      <c r="YZ16806" s="68"/>
      <c r="ZA16806" s="68"/>
      <c r="ZB16806" s="68"/>
      <c r="ZC16806" s="68"/>
      <c r="ZD16806" s="68"/>
    </row>
    <row r="16807" spans="658:680" x14ac:dyDescent="0.25">
      <c r="YH16807" s="68"/>
      <c r="YI16807" s="68"/>
      <c r="YJ16807" s="68"/>
      <c r="YK16807" s="68"/>
      <c r="YL16807" s="68"/>
      <c r="YM16807" s="68"/>
      <c r="YN16807" s="68"/>
      <c r="YO16807" s="68"/>
      <c r="YP16807" s="68"/>
      <c r="YQ16807" s="68"/>
      <c r="YR16807" s="68"/>
      <c r="YS16807" s="68"/>
      <c r="YT16807" s="68"/>
      <c r="YU16807" s="68"/>
      <c r="YV16807" s="68"/>
      <c r="YW16807" s="68"/>
      <c r="YX16807" s="68">
        <v>6.2830675636684402E-2</v>
      </c>
      <c r="YY16807" s="68"/>
      <c r="YZ16807" s="68"/>
      <c r="ZA16807" s="68"/>
      <c r="ZB16807" s="68"/>
      <c r="ZC16807" s="68"/>
      <c r="ZD16807" s="68"/>
    </row>
    <row r="16808" spans="658:680" x14ac:dyDescent="0.25">
      <c r="YH16808" s="68"/>
      <c r="YI16808" s="68"/>
      <c r="YJ16808" s="68"/>
      <c r="YK16808" s="68"/>
      <c r="YL16808" s="68"/>
      <c r="YM16808" s="68"/>
      <c r="YN16808" s="68"/>
      <c r="YO16808" s="68"/>
      <c r="YP16808" s="68"/>
      <c r="YQ16808" s="68"/>
      <c r="YR16808" s="68"/>
      <c r="YS16808" s="68"/>
      <c r="YT16808" s="68"/>
      <c r="YU16808" s="68"/>
      <c r="YV16808" s="68"/>
      <c r="YW16808" s="68"/>
      <c r="YX16808" s="68">
        <v>6.28231946997342E-2</v>
      </c>
      <c r="YY16808" s="68"/>
      <c r="YZ16808" s="68"/>
      <c r="ZA16808" s="68"/>
      <c r="ZB16808" s="68"/>
      <c r="ZC16808" s="68"/>
      <c r="ZD16808" s="68"/>
    </row>
    <row r="16809" spans="658:680" x14ac:dyDescent="0.25">
      <c r="YH16809" s="68"/>
      <c r="YI16809" s="68"/>
      <c r="YJ16809" s="68"/>
      <c r="YK16809" s="68"/>
      <c r="YL16809" s="68"/>
      <c r="YM16809" s="68"/>
      <c r="YN16809" s="68"/>
      <c r="YO16809" s="68"/>
      <c r="YP16809" s="68"/>
      <c r="YQ16809" s="68"/>
      <c r="YR16809" s="68"/>
      <c r="YS16809" s="68"/>
      <c r="YT16809" s="68"/>
      <c r="YU16809" s="68"/>
      <c r="YV16809" s="68"/>
      <c r="YW16809" s="68"/>
      <c r="YX16809" s="68">
        <v>6.2784542933895598E-2</v>
      </c>
      <c r="YY16809" s="68"/>
      <c r="YZ16809" s="68"/>
      <c r="ZA16809" s="68"/>
      <c r="ZB16809" s="68"/>
      <c r="ZC16809" s="68"/>
      <c r="ZD16809" s="68"/>
    </row>
    <row r="16810" spans="658:680" x14ac:dyDescent="0.25">
      <c r="YH16810" s="68"/>
      <c r="YI16810" s="68"/>
      <c r="YJ16810" s="68"/>
      <c r="YK16810" s="68"/>
      <c r="YL16810" s="68"/>
      <c r="YM16810" s="68"/>
      <c r="YN16810" s="68"/>
      <c r="YO16810" s="68"/>
      <c r="YP16810" s="68"/>
      <c r="YQ16810" s="68"/>
      <c r="YR16810" s="68"/>
      <c r="YS16810" s="68"/>
      <c r="YT16810" s="68"/>
      <c r="YU16810" s="68"/>
      <c r="YV16810" s="68"/>
      <c r="YW16810" s="68"/>
      <c r="YX16810" s="68">
        <v>6.2729239876916504E-2</v>
      </c>
      <c r="YY16810" s="68"/>
      <c r="YZ16810" s="68"/>
      <c r="ZA16810" s="68"/>
      <c r="ZB16810" s="68"/>
      <c r="ZC16810" s="68"/>
      <c r="ZD16810" s="68"/>
    </row>
    <row r="16811" spans="658:680" x14ac:dyDescent="0.25">
      <c r="YH16811" s="68"/>
      <c r="YI16811" s="68"/>
      <c r="YJ16811" s="68"/>
      <c r="YK16811" s="68"/>
      <c r="YL16811" s="68"/>
      <c r="YM16811" s="68"/>
      <c r="YN16811" s="68"/>
      <c r="YO16811" s="68"/>
      <c r="YP16811" s="68"/>
      <c r="YQ16811" s="68"/>
      <c r="YR16811" s="68"/>
      <c r="YS16811" s="68"/>
      <c r="YT16811" s="68"/>
      <c r="YU16811" s="68"/>
      <c r="YV16811" s="68"/>
      <c r="YW16811" s="68"/>
      <c r="YX16811" s="68">
        <v>6.2720469128429795E-2</v>
      </c>
      <c r="YY16811" s="68"/>
      <c r="YZ16811" s="68"/>
      <c r="ZA16811" s="68"/>
      <c r="ZB16811" s="68"/>
      <c r="ZC16811" s="68"/>
      <c r="ZD16811" s="68"/>
    </row>
    <row r="16812" spans="658:680" x14ac:dyDescent="0.25">
      <c r="YH16812" s="68"/>
      <c r="YI16812" s="68"/>
      <c r="YJ16812" s="68"/>
      <c r="YK16812" s="68"/>
      <c r="YL16812" s="68"/>
      <c r="YM16812" s="68"/>
      <c r="YN16812" s="68"/>
      <c r="YO16812" s="68"/>
      <c r="YP16812" s="68"/>
      <c r="YQ16812" s="68"/>
      <c r="YR16812" s="68"/>
      <c r="YS16812" s="68"/>
      <c r="YT16812" s="68"/>
      <c r="YU16812" s="68"/>
      <c r="YV16812" s="68"/>
      <c r="YW16812" s="68"/>
      <c r="YX16812" s="68">
        <v>6.26990799117597E-2</v>
      </c>
      <c r="YY16812" s="68"/>
      <c r="YZ16812" s="68"/>
      <c r="ZA16812" s="68"/>
      <c r="ZB16812" s="68"/>
      <c r="ZC16812" s="68"/>
      <c r="ZD16812" s="68"/>
    </row>
    <row r="16813" spans="658:680" x14ac:dyDescent="0.25">
      <c r="YH16813" s="68"/>
      <c r="YI16813" s="68"/>
      <c r="YJ16813" s="68"/>
      <c r="YK16813" s="68"/>
      <c r="YL16813" s="68"/>
      <c r="YM16813" s="68"/>
      <c r="YN16813" s="68"/>
      <c r="YO16813" s="68"/>
      <c r="YP16813" s="68"/>
      <c r="YQ16813" s="68"/>
      <c r="YR16813" s="68"/>
      <c r="YS16813" s="68"/>
      <c r="YT16813" s="68"/>
      <c r="YU16813" s="68"/>
      <c r="YV16813" s="68"/>
      <c r="YW16813" s="68"/>
      <c r="YX16813" s="68">
        <v>6.2670169545463103E-2</v>
      </c>
      <c r="YY16813" s="68"/>
      <c r="YZ16813" s="68"/>
      <c r="ZA16813" s="68"/>
      <c r="ZB16813" s="68"/>
      <c r="ZC16813" s="68"/>
      <c r="ZD16813" s="68"/>
    </row>
    <row r="16814" spans="658:680" x14ac:dyDescent="0.25">
      <c r="YH16814" s="68"/>
      <c r="YI16814" s="68"/>
      <c r="YJ16814" s="68"/>
      <c r="YK16814" s="68"/>
      <c r="YL16814" s="68"/>
      <c r="YM16814" s="68"/>
      <c r="YN16814" s="68"/>
      <c r="YO16814" s="68"/>
      <c r="YP16814" s="68"/>
      <c r="YQ16814" s="68"/>
      <c r="YR16814" s="68"/>
      <c r="YS16814" s="68"/>
      <c r="YT16814" s="68"/>
      <c r="YU16814" s="68"/>
      <c r="YV16814" s="68"/>
      <c r="YW16814" s="68"/>
      <c r="YX16814" s="68">
        <v>6.2670169545463103E-2</v>
      </c>
      <c r="YY16814" s="68"/>
      <c r="YZ16814" s="68"/>
      <c r="ZA16814" s="68"/>
      <c r="ZB16814" s="68"/>
      <c r="ZC16814" s="68"/>
      <c r="ZD16814" s="68"/>
    </row>
    <row r="16815" spans="658:680" x14ac:dyDescent="0.25">
      <c r="YH16815" s="68"/>
      <c r="YI16815" s="68"/>
      <c r="YJ16815" s="68"/>
      <c r="YK16815" s="68"/>
      <c r="YL16815" s="68"/>
      <c r="YM16815" s="68"/>
      <c r="YN16815" s="68"/>
      <c r="YO16815" s="68"/>
      <c r="YP16815" s="68"/>
      <c r="YQ16815" s="68"/>
      <c r="YR16815" s="68"/>
      <c r="YS16815" s="68"/>
      <c r="YT16815" s="68"/>
      <c r="YU16815" s="68"/>
      <c r="YV16815" s="68"/>
      <c r="YW16815" s="68"/>
      <c r="YX16815" s="68">
        <v>6.2647033182718498E-2</v>
      </c>
      <c r="YY16815" s="68"/>
      <c r="YZ16815" s="68"/>
      <c r="ZA16815" s="68"/>
      <c r="ZB16815" s="68"/>
      <c r="ZC16815" s="68"/>
      <c r="ZD16815" s="68"/>
    </row>
    <row r="16816" spans="658:680" x14ac:dyDescent="0.25">
      <c r="YH16816" s="68"/>
      <c r="YI16816" s="68"/>
      <c r="YJ16816" s="68"/>
      <c r="YK16816" s="68"/>
      <c r="YL16816" s="68"/>
      <c r="YM16816" s="68"/>
      <c r="YN16816" s="68"/>
      <c r="YO16816" s="68"/>
      <c r="YP16816" s="68"/>
      <c r="YQ16816" s="68"/>
      <c r="YR16816" s="68"/>
      <c r="YS16816" s="68"/>
      <c r="YT16816" s="68"/>
      <c r="YU16816" s="68"/>
      <c r="YV16816" s="68"/>
      <c r="YW16816" s="68"/>
      <c r="YX16816" s="68">
        <v>6.2629917254108894E-2</v>
      </c>
      <c r="YY16816" s="68"/>
      <c r="YZ16816" s="68"/>
      <c r="ZA16816" s="68"/>
      <c r="ZB16816" s="68"/>
      <c r="ZC16816" s="68"/>
      <c r="ZD16816" s="68"/>
    </row>
    <row r="16817" spans="658:680" x14ac:dyDescent="0.25">
      <c r="YH16817" s="68"/>
      <c r="YI16817" s="68"/>
      <c r="YJ16817" s="68"/>
      <c r="YK16817" s="68"/>
      <c r="YL16817" s="68"/>
      <c r="YM16817" s="68"/>
      <c r="YN16817" s="68"/>
      <c r="YO16817" s="68"/>
      <c r="YP16817" s="68"/>
      <c r="YQ16817" s="68"/>
      <c r="YR16817" s="68"/>
      <c r="YS16817" s="68"/>
      <c r="YT16817" s="68"/>
      <c r="YU16817" s="68"/>
      <c r="YV16817" s="68"/>
      <c r="YW16817" s="68"/>
      <c r="YX16817" s="68">
        <v>6.2621605799296196E-2</v>
      </c>
      <c r="YY16817" s="68"/>
      <c r="YZ16817" s="68"/>
      <c r="ZA16817" s="68"/>
      <c r="ZB16817" s="68"/>
      <c r="ZC16817" s="68"/>
      <c r="ZD16817" s="68"/>
    </row>
    <row r="16818" spans="658:680" x14ac:dyDescent="0.25">
      <c r="YH16818" s="68"/>
      <c r="YI16818" s="68"/>
      <c r="YJ16818" s="68"/>
      <c r="YK16818" s="68"/>
      <c r="YL16818" s="68"/>
      <c r="YM16818" s="68"/>
      <c r="YN16818" s="68"/>
      <c r="YO16818" s="68"/>
      <c r="YP16818" s="68"/>
      <c r="YQ16818" s="68"/>
      <c r="YR16818" s="68"/>
      <c r="YS16818" s="68"/>
      <c r="YT16818" s="68"/>
      <c r="YU16818" s="68"/>
      <c r="YV16818" s="68"/>
      <c r="YW16818" s="68"/>
      <c r="YX16818" s="68">
        <v>6.2598463019118103E-2</v>
      </c>
      <c r="YY16818" s="68"/>
      <c r="YZ16818" s="68"/>
      <c r="ZA16818" s="68"/>
      <c r="ZB16818" s="68"/>
      <c r="ZC16818" s="68"/>
      <c r="ZD16818" s="68"/>
    </row>
    <row r="16819" spans="658:680" x14ac:dyDescent="0.25">
      <c r="YH16819" s="68"/>
      <c r="YI16819" s="68"/>
      <c r="YJ16819" s="68"/>
      <c r="YK16819" s="68"/>
      <c r="YL16819" s="68"/>
      <c r="YM16819" s="68"/>
      <c r="YN16819" s="68"/>
      <c r="YO16819" s="68"/>
      <c r="YP16819" s="68"/>
      <c r="YQ16819" s="68"/>
      <c r="YR16819" s="68"/>
      <c r="YS16819" s="68"/>
      <c r="YT16819" s="68"/>
      <c r="YU16819" s="68"/>
      <c r="YV16819" s="68"/>
      <c r="YW16819" s="68"/>
      <c r="YX16819" s="68">
        <v>6.2597215005662996E-2</v>
      </c>
      <c r="YY16819" s="68"/>
      <c r="YZ16819" s="68"/>
      <c r="ZA16819" s="68"/>
      <c r="ZB16819" s="68"/>
      <c r="ZC16819" s="68"/>
      <c r="ZD16819" s="68"/>
    </row>
    <row r="16820" spans="658:680" x14ac:dyDescent="0.25">
      <c r="YH16820" s="68"/>
      <c r="YI16820" s="68"/>
      <c r="YJ16820" s="68"/>
      <c r="YK16820" s="68"/>
      <c r="YL16820" s="68"/>
      <c r="YM16820" s="68"/>
      <c r="YN16820" s="68"/>
      <c r="YO16820" s="68"/>
      <c r="YP16820" s="68"/>
      <c r="YQ16820" s="68"/>
      <c r="YR16820" s="68"/>
      <c r="YS16820" s="68"/>
      <c r="YT16820" s="68"/>
      <c r="YU16820" s="68"/>
      <c r="YV16820" s="68"/>
      <c r="YW16820" s="68"/>
      <c r="YX16820" s="68">
        <v>6.2478510156495998E-2</v>
      </c>
      <c r="YY16820" s="68"/>
      <c r="YZ16820" s="68"/>
      <c r="ZA16820" s="68"/>
      <c r="ZB16820" s="68"/>
      <c r="ZC16820" s="68"/>
      <c r="ZD16820" s="68"/>
    </row>
    <row r="16821" spans="658:680" x14ac:dyDescent="0.25">
      <c r="YH16821" s="68"/>
      <c r="YI16821" s="68"/>
      <c r="YJ16821" s="68"/>
      <c r="YK16821" s="68"/>
      <c r="YL16821" s="68"/>
      <c r="YM16821" s="68"/>
      <c r="YN16821" s="68"/>
      <c r="YO16821" s="68"/>
      <c r="YP16821" s="68"/>
      <c r="YQ16821" s="68"/>
      <c r="YR16821" s="68"/>
      <c r="YS16821" s="68"/>
      <c r="YT16821" s="68"/>
      <c r="YU16821" s="68"/>
      <c r="YV16821" s="68"/>
      <c r="YW16821" s="68"/>
      <c r="YX16821" s="68">
        <v>6.2262965113493197E-2</v>
      </c>
      <c r="YY16821" s="68"/>
      <c r="YZ16821" s="68"/>
      <c r="ZA16821" s="68"/>
      <c r="ZB16821" s="68"/>
      <c r="ZC16821" s="68"/>
      <c r="ZD16821" s="68"/>
    </row>
    <row r="16822" spans="658:680" x14ac:dyDescent="0.25">
      <c r="YH16822" s="68"/>
      <c r="YI16822" s="68"/>
      <c r="YJ16822" s="68"/>
      <c r="YK16822" s="68"/>
      <c r="YL16822" s="68"/>
      <c r="YM16822" s="68"/>
      <c r="YN16822" s="68"/>
      <c r="YO16822" s="68"/>
      <c r="YP16822" s="68"/>
      <c r="YQ16822" s="68"/>
      <c r="YR16822" s="68"/>
      <c r="YS16822" s="68"/>
      <c r="YT16822" s="68"/>
      <c r="YU16822" s="68"/>
      <c r="YV16822" s="68"/>
      <c r="YW16822" s="68"/>
      <c r="YX16822" s="68">
        <v>6.2262965113493197E-2</v>
      </c>
      <c r="YY16822" s="68"/>
      <c r="YZ16822" s="68"/>
      <c r="ZA16822" s="68"/>
      <c r="ZB16822" s="68"/>
      <c r="ZC16822" s="68"/>
      <c r="ZD16822" s="68"/>
    </row>
    <row r="16823" spans="658:680" x14ac:dyDescent="0.25">
      <c r="YH16823" s="68"/>
      <c r="YI16823" s="68"/>
      <c r="YJ16823" s="68"/>
      <c r="YK16823" s="68"/>
      <c r="YL16823" s="68"/>
      <c r="YM16823" s="68"/>
      <c r="YN16823" s="68"/>
      <c r="YO16823" s="68"/>
      <c r="YP16823" s="68"/>
      <c r="YQ16823" s="68"/>
      <c r="YR16823" s="68"/>
      <c r="YS16823" s="68"/>
      <c r="YT16823" s="68"/>
      <c r="YU16823" s="68"/>
      <c r="YV16823" s="68"/>
      <c r="YW16823" s="68"/>
      <c r="YX16823" s="68">
        <v>6.2237609922898701E-2</v>
      </c>
      <c r="YY16823" s="68"/>
      <c r="YZ16823" s="68"/>
      <c r="ZA16823" s="68"/>
      <c r="ZB16823" s="68"/>
      <c r="ZC16823" s="68"/>
      <c r="ZD16823" s="68"/>
    </row>
    <row r="16824" spans="658:680" x14ac:dyDescent="0.25">
      <c r="YH16824" s="68"/>
      <c r="YI16824" s="68"/>
      <c r="YJ16824" s="68"/>
      <c r="YK16824" s="68"/>
      <c r="YL16824" s="68"/>
      <c r="YM16824" s="68"/>
      <c r="YN16824" s="68"/>
      <c r="YO16824" s="68"/>
      <c r="YP16824" s="68"/>
      <c r="YQ16824" s="68"/>
      <c r="YR16824" s="68"/>
      <c r="YS16824" s="68"/>
      <c r="YT16824" s="68"/>
      <c r="YU16824" s="68"/>
      <c r="YV16824" s="68"/>
      <c r="YW16824" s="68"/>
      <c r="YX16824" s="68">
        <v>6.22368039460015E-2</v>
      </c>
      <c r="YY16824" s="68"/>
      <c r="YZ16824" s="68"/>
      <c r="ZA16824" s="68"/>
      <c r="ZB16824" s="68"/>
      <c r="ZC16824" s="68"/>
      <c r="ZD16824" s="68"/>
    </row>
    <row r="16825" spans="658:680" x14ac:dyDescent="0.25">
      <c r="YH16825" s="68"/>
      <c r="YI16825" s="68"/>
      <c r="YJ16825" s="68"/>
      <c r="YK16825" s="68"/>
      <c r="YL16825" s="68"/>
      <c r="YM16825" s="68"/>
      <c r="YN16825" s="68"/>
      <c r="YO16825" s="68"/>
      <c r="YP16825" s="68"/>
      <c r="YQ16825" s="68"/>
      <c r="YR16825" s="68"/>
      <c r="YS16825" s="68"/>
      <c r="YT16825" s="68"/>
      <c r="YU16825" s="68"/>
      <c r="YV16825" s="68"/>
      <c r="YW16825" s="68"/>
      <c r="YX16825" s="68">
        <v>6.22368039460015E-2</v>
      </c>
      <c r="YY16825" s="68"/>
      <c r="YZ16825" s="68"/>
      <c r="ZA16825" s="68"/>
      <c r="ZB16825" s="68"/>
      <c r="ZC16825" s="68"/>
      <c r="ZD16825" s="68"/>
    </row>
    <row r="16826" spans="658:680" x14ac:dyDescent="0.25">
      <c r="YH16826" s="68"/>
      <c r="YI16826" s="68"/>
      <c r="YJ16826" s="68"/>
      <c r="YK16826" s="68"/>
      <c r="YL16826" s="68"/>
      <c r="YM16826" s="68"/>
      <c r="YN16826" s="68"/>
      <c r="YO16826" s="68"/>
      <c r="YP16826" s="68"/>
      <c r="YQ16826" s="68"/>
      <c r="YR16826" s="68"/>
      <c r="YS16826" s="68"/>
      <c r="YT16826" s="68"/>
      <c r="YU16826" s="68"/>
      <c r="YV16826" s="68"/>
      <c r="YW16826" s="68"/>
      <c r="YX16826" s="68">
        <v>6.2179320221893701E-2</v>
      </c>
      <c r="YY16826" s="68"/>
      <c r="YZ16826" s="68"/>
      <c r="ZA16826" s="68"/>
      <c r="ZB16826" s="68"/>
      <c r="ZC16826" s="68"/>
      <c r="ZD16826" s="68"/>
    </row>
    <row r="16827" spans="658:680" x14ac:dyDescent="0.25">
      <c r="YH16827" s="68"/>
      <c r="YI16827" s="68"/>
      <c r="YJ16827" s="68"/>
      <c r="YK16827" s="68"/>
      <c r="YL16827" s="68"/>
      <c r="YM16827" s="68"/>
      <c r="YN16827" s="68"/>
      <c r="YO16827" s="68"/>
      <c r="YP16827" s="68"/>
      <c r="YQ16827" s="68"/>
      <c r="YR16827" s="68"/>
      <c r="YS16827" s="68"/>
      <c r="YT16827" s="68"/>
      <c r="YU16827" s="68"/>
      <c r="YV16827" s="68"/>
      <c r="YW16827" s="68"/>
      <c r="YX16827" s="68">
        <v>6.2150731952462103E-2</v>
      </c>
      <c r="YY16827" s="68"/>
      <c r="YZ16827" s="68"/>
      <c r="ZA16827" s="68"/>
      <c r="ZB16827" s="68"/>
      <c r="ZC16827" s="68"/>
      <c r="ZD16827" s="68"/>
    </row>
    <row r="16828" spans="658:680" x14ac:dyDescent="0.25">
      <c r="YH16828" s="68"/>
      <c r="YI16828" s="68"/>
      <c r="YJ16828" s="68"/>
      <c r="YK16828" s="68"/>
      <c r="YL16828" s="68"/>
      <c r="YM16828" s="68"/>
      <c r="YN16828" s="68"/>
      <c r="YO16828" s="68"/>
      <c r="YP16828" s="68"/>
      <c r="YQ16828" s="68"/>
      <c r="YR16828" s="68"/>
      <c r="YS16828" s="68"/>
      <c r="YT16828" s="68"/>
      <c r="YU16828" s="68"/>
      <c r="YV16828" s="68"/>
      <c r="YW16828" s="68"/>
      <c r="YX16828" s="68">
        <v>6.2150551288144902E-2</v>
      </c>
      <c r="YY16828" s="68"/>
      <c r="YZ16828" s="68"/>
      <c r="ZA16828" s="68"/>
      <c r="ZB16828" s="68"/>
      <c r="ZC16828" s="68"/>
      <c r="ZD16828" s="68"/>
    </row>
    <row r="16829" spans="658:680" x14ac:dyDescent="0.25">
      <c r="YH16829" s="68"/>
      <c r="YI16829" s="68"/>
      <c r="YJ16829" s="68"/>
      <c r="YK16829" s="68"/>
      <c r="YL16829" s="68"/>
      <c r="YM16829" s="68"/>
      <c r="YN16829" s="68"/>
      <c r="YO16829" s="68"/>
      <c r="YP16829" s="68"/>
      <c r="YQ16829" s="68"/>
      <c r="YR16829" s="68"/>
      <c r="YS16829" s="68"/>
      <c r="YT16829" s="68"/>
      <c r="YU16829" s="68"/>
      <c r="YV16829" s="68"/>
      <c r="YW16829" s="68"/>
      <c r="YX16829" s="68">
        <v>6.2150551288144902E-2</v>
      </c>
      <c r="YY16829" s="68"/>
      <c r="YZ16829" s="68"/>
      <c r="ZA16829" s="68"/>
      <c r="ZB16829" s="68"/>
      <c r="ZC16829" s="68"/>
      <c r="ZD16829" s="68"/>
    </row>
    <row r="16830" spans="658:680" x14ac:dyDescent="0.25">
      <c r="YH16830" s="68"/>
      <c r="YI16830" s="68"/>
      <c r="YJ16830" s="68"/>
      <c r="YK16830" s="68"/>
      <c r="YL16830" s="68"/>
      <c r="YM16830" s="68"/>
      <c r="YN16830" s="68"/>
      <c r="YO16830" s="68"/>
      <c r="YP16830" s="68"/>
      <c r="YQ16830" s="68"/>
      <c r="YR16830" s="68"/>
      <c r="YS16830" s="68"/>
      <c r="YT16830" s="68"/>
      <c r="YU16830" s="68"/>
      <c r="YV16830" s="68"/>
      <c r="YW16830" s="68"/>
      <c r="YX16830" s="68">
        <v>6.2040145271939302E-2</v>
      </c>
      <c r="YY16830" s="68"/>
      <c r="YZ16830" s="68"/>
      <c r="ZA16830" s="68"/>
      <c r="ZB16830" s="68"/>
      <c r="ZC16830" s="68"/>
      <c r="ZD16830" s="68"/>
    </row>
    <row r="16831" spans="658:680" x14ac:dyDescent="0.25">
      <c r="YH16831" s="68"/>
      <c r="YI16831" s="68"/>
      <c r="YJ16831" s="68"/>
      <c r="YK16831" s="68"/>
      <c r="YL16831" s="68"/>
      <c r="YM16831" s="68"/>
      <c r="YN16831" s="68"/>
      <c r="YO16831" s="68"/>
      <c r="YP16831" s="68"/>
      <c r="YQ16831" s="68"/>
      <c r="YR16831" s="68"/>
      <c r="YS16831" s="68"/>
      <c r="YT16831" s="68"/>
      <c r="YU16831" s="68"/>
      <c r="YV16831" s="68"/>
      <c r="YW16831" s="68"/>
      <c r="YX16831" s="68">
        <v>6.2040145271939302E-2</v>
      </c>
      <c r="YY16831" s="68"/>
      <c r="YZ16831" s="68"/>
      <c r="ZA16831" s="68"/>
      <c r="ZB16831" s="68"/>
      <c r="ZC16831" s="68"/>
      <c r="ZD16831" s="68"/>
    </row>
    <row r="16832" spans="658:680" x14ac:dyDescent="0.25">
      <c r="YH16832" s="68"/>
      <c r="YI16832" s="68"/>
      <c r="YJ16832" s="68"/>
      <c r="YK16832" s="68"/>
      <c r="YL16832" s="68"/>
      <c r="YM16832" s="68"/>
      <c r="YN16832" s="68"/>
      <c r="YO16832" s="68"/>
      <c r="YP16832" s="68"/>
      <c r="YQ16832" s="68"/>
      <c r="YR16832" s="68"/>
      <c r="YS16832" s="68"/>
      <c r="YT16832" s="68"/>
      <c r="YU16832" s="68"/>
      <c r="YV16832" s="68"/>
      <c r="YW16832" s="68"/>
      <c r="YX16832" s="68">
        <v>6.2028885905434698E-2</v>
      </c>
      <c r="YY16832" s="68"/>
      <c r="YZ16832" s="68"/>
      <c r="ZA16832" s="68"/>
      <c r="ZB16832" s="68"/>
      <c r="ZC16832" s="68"/>
      <c r="ZD16832" s="68"/>
    </row>
    <row r="16833" spans="658:680" x14ac:dyDescent="0.25">
      <c r="YH16833" s="68"/>
      <c r="YI16833" s="68"/>
      <c r="YJ16833" s="68"/>
      <c r="YK16833" s="68"/>
      <c r="YL16833" s="68"/>
      <c r="YM16833" s="68"/>
      <c r="YN16833" s="68"/>
      <c r="YO16833" s="68"/>
      <c r="YP16833" s="68"/>
      <c r="YQ16833" s="68"/>
      <c r="YR16833" s="68"/>
      <c r="YS16833" s="68"/>
      <c r="YT16833" s="68"/>
      <c r="YU16833" s="68"/>
      <c r="YV16833" s="68"/>
      <c r="YW16833" s="68"/>
      <c r="YX16833" s="68">
        <v>6.1899067666562002E-2</v>
      </c>
      <c r="YY16833" s="68"/>
      <c r="YZ16833" s="68"/>
      <c r="ZA16833" s="68"/>
      <c r="ZB16833" s="68"/>
      <c r="ZC16833" s="68"/>
      <c r="ZD16833" s="68"/>
    </row>
    <row r="16834" spans="658:680" x14ac:dyDescent="0.25">
      <c r="YH16834" s="68"/>
      <c r="YI16834" s="68"/>
      <c r="YJ16834" s="68"/>
      <c r="YK16834" s="68"/>
      <c r="YL16834" s="68"/>
      <c r="YM16834" s="68"/>
      <c r="YN16834" s="68"/>
      <c r="YO16834" s="68"/>
      <c r="YP16834" s="68"/>
      <c r="YQ16834" s="68"/>
      <c r="YR16834" s="68"/>
      <c r="YS16834" s="68"/>
      <c r="YT16834" s="68"/>
      <c r="YU16834" s="68"/>
      <c r="YV16834" s="68"/>
      <c r="YW16834" s="68"/>
      <c r="YX16834" s="68">
        <v>6.1799450144711297E-2</v>
      </c>
      <c r="YY16834" s="68"/>
      <c r="YZ16834" s="68"/>
      <c r="ZA16834" s="68"/>
      <c r="ZB16834" s="68"/>
      <c r="ZC16834" s="68"/>
      <c r="ZD16834" s="68"/>
    </row>
    <row r="16835" spans="658:680" x14ac:dyDescent="0.25">
      <c r="YH16835" s="68"/>
      <c r="YI16835" s="68"/>
      <c r="YJ16835" s="68"/>
      <c r="YK16835" s="68"/>
      <c r="YL16835" s="68"/>
      <c r="YM16835" s="68"/>
      <c r="YN16835" s="68"/>
      <c r="YO16835" s="68"/>
      <c r="YP16835" s="68"/>
      <c r="YQ16835" s="68"/>
      <c r="YR16835" s="68"/>
      <c r="YS16835" s="68"/>
      <c r="YT16835" s="68"/>
      <c r="YU16835" s="68"/>
      <c r="YV16835" s="68"/>
      <c r="YW16835" s="68"/>
      <c r="YX16835" s="68">
        <v>6.1797012945188003E-2</v>
      </c>
      <c r="YY16835" s="68"/>
      <c r="YZ16835" s="68"/>
      <c r="ZA16835" s="68"/>
      <c r="ZB16835" s="68"/>
      <c r="ZC16835" s="68"/>
      <c r="ZD16835" s="68"/>
    </row>
    <row r="16836" spans="658:680" x14ac:dyDescent="0.25">
      <c r="YH16836" s="68"/>
      <c r="YI16836" s="68"/>
      <c r="YJ16836" s="68"/>
      <c r="YK16836" s="68"/>
      <c r="YL16836" s="68"/>
      <c r="YM16836" s="68"/>
      <c r="YN16836" s="68"/>
      <c r="YO16836" s="68"/>
      <c r="YP16836" s="68"/>
      <c r="YQ16836" s="68"/>
      <c r="YR16836" s="68"/>
      <c r="YS16836" s="68"/>
      <c r="YT16836" s="68"/>
      <c r="YU16836" s="68"/>
      <c r="YV16836" s="68"/>
      <c r="YW16836" s="68"/>
      <c r="YX16836" s="68">
        <v>6.1797012945188003E-2</v>
      </c>
      <c r="YY16836" s="68"/>
      <c r="YZ16836" s="68"/>
      <c r="ZA16836" s="68"/>
      <c r="ZB16836" s="68"/>
      <c r="ZC16836" s="68"/>
      <c r="ZD16836" s="68"/>
    </row>
    <row r="16837" spans="658:680" x14ac:dyDescent="0.25">
      <c r="YH16837" s="68"/>
      <c r="YI16837" s="68"/>
      <c r="YJ16837" s="68"/>
      <c r="YK16837" s="68"/>
      <c r="YL16837" s="68"/>
      <c r="YM16837" s="68"/>
      <c r="YN16837" s="68"/>
      <c r="YO16837" s="68"/>
      <c r="YP16837" s="68"/>
      <c r="YQ16837" s="68"/>
      <c r="YR16837" s="68"/>
      <c r="YS16837" s="68"/>
      <c r="YT16837" s="68"/>
      <c r="YU16837" s="68"/>
      <c r="YV16837" s="68"/>
      <c r="YW16837" s="68"/>
      <c r="YX16837" s="68">
        <v>6.1715270611440901E-2</v>
      </c>
      <c r="YY16837" s="68"/>
      <c r="YZ16837" s="68"/>
      <c r="ZA16837" s="68"/>
      <c r="ZB16837" s="68"/>
      <c r="ZC16837" s="68"/>
      <c r="ZD16837" s="68"/>
    </row>
    <row r="16838" spans="658:680" x14ac:dyDescent="0.25">
      <c r="YH16838" s="68"/>
      <c r="YI16838" s="68"/>
      <c r="YJ16838" s="68"/>
      <c r="YK16838" s="68"/>
      <c r="YL16838" s="68"/>
      <c r="YM16838" s="68"/>
      <c r="YN16838" s="68"/>
      <c r="YO16838" s="68"/>
      <c r="YP16838" s="68"/>
      <c r="YQ16838" s="68"/>
      <c r="YR16838" s="68"/>
      <c r="YS16838" s="68"/>
      <c r="YT16838" s="68"/>
      <c r="YU16838" s="68"/>
      <c r="YV16838" s="68"/>
      <c r="YW16838" s="68"/>
      <c r="YX16838" s="68">
        <v>6.1715270611440901E-2</v>
      </c>
      <c r="YY16838" s="68"/>
      <c r="YZ16838" s="68"/>
      <c r="ZA16838" s="68"/>
      <c r="ZB16838" s="68"/>
      <c r="ZC16838" s="68"/>
      <c r="ZD16838" s="68"/>
    </row>
    <row r="16839" spans="658:680" x14ac:dyDescent="0.25">
      <c r="YH16839" s="68"/>
      <c r="YI16839" s="68"/>
      <c r="YJ16839" s="68"/>
      <c r="YK16839" s="68"/>
      <c r="YL16839" s="68"/>
      <c r="YM16839" s="68"/>
      <c r="YN16839" s="68"/>
      <c r="YO16839" s="68"/>
      <c r="YP16839" s="68"/>
      <c r="YQ16839" s="68"/>
      <c r="YR16839" s="68"/>
      <c r="YS16839" s="68"/>
      <c r="YT16839" s="68"/>
      <c r="YU16839" s="68"/>
      <c r="YV16839" s="68"/>
      <c r="YW16839" s="68"/>
      <c r="YX16839" s="68">
        <v>6.1661681914395999E-2</v>
      </c>
      <c r="YY16839" s="68"/>
      <c r="YZ16839" s="68"/>
      <c r="ZA16839" s="68"/>
      <c r="ZB16839" s="68"/>
      <c r="ZC16839" s="68"/>
      <c r="ZD16839" s="68"/>
    </row>
    <row r="16840" spans="658:680" x14ac:dyDescent="0.25">
      <c r="YH16840" s="68"/>
      <c r="YI16840" s="68"/>
      <c r="YJ16840" s="68"/>
      <c r="YK16840" s="68"/>
      <c r="YL16840" s="68"/>
      <c r="YM16840" s="68"/>
      <c r="YN16840" s="68"/>
      <c r="YO16840" s="68"/>
      <c r="YP16840" s="68"/>
      <c r="YQ16840" s="68"/>
      <c r="YR16840" s="68"/>
      <c r="YS16840" s="68"/>
      <c r="YT16840" s="68"/>
      <c r="YU16840" s="68"/>
      <c r="YV16840" s="68"/>
      <c r="YW16840" s="68"/>
      <c r="YX16840" s="68">
        <v>6.1513616995491897E-2</v>
      </c>
      <c r="YY16840" s="68"/>
      <c r="YZ16840" s="68"/>
      <c r="ZA16840" s="68"/>
      <c r="ZB16840" s="68"/>
      <c r="ZC16840" s="68"/>
      <c r="ZD16840" s="68"/>
    </row>
    <row r="16841" spans="658:680" x14ac:dyDescent="0.25">
      <c r="YH16841" s="68"/>
      <c r="YI16841" s="68"/>
      <c r="YJ16841" s="68"/>
      <c r="YK16841" s="68"/>
      <c r="YL16841" s="68"/>
      <c r="YM16841" s="68"/>
      <c r="YN16841" s="68"/>
      <c r="YO16841" s="68"/>
      <c r="YP16841" s="68"/>
      <c r="YQ16841" s="68"/>
      <c r="YR16841" s="68"/>
      <c r="YS16841" s="68"/>
      <c r="YT16841" s="68"/>
      <c r="YU16841" s="68"/>
      <c r="YV16841" s="68"/>
      <c r="YW16841" s="68"/>
      <c r="YX16841" s="68">
        <v>6.1513616995491897E-2</v>
      </c>
      <c r="YY16841" s="68"/>
      <c r="YZ16841" s="68"/>
      <c r="ZA16841" s="68"/>
      <c r="ZB16841" s="68"/>
      <c r="ZC16841" s="68"/>
      <c r="ZD16841" s="68"/>
    </row>
    <row r="16842" spans="658:680" x14ac:dyDescent="0.25">
      <c r="YH16842" s="68"/>
      <c r="YI16842" s="68"/>
      <c r="YJ16842" s="68"/>
      <c r="YK16842" s="68"/>
      <c r="YL16842" s="68"/>
      <c r="YM16842" s="68"/>
      <c r="YN16842" s="68"/>
      <c r="YO16842" s="68"/>
      <c r="YP16842" s="68"/>
      <c r="YQ16842" s="68"/>
      <c r="YR16842" s="68"/>
      <c r="YS16842" s="68"/>
      <c r="YT16842" s="68"/>
      <c r="YU16842" s="68"/>
      <c r="YV16842" s="68"/>
      <c r="YW16842" s="68"/>
      <c r="YX16842" s="68">
        <v>6.14891154216698E-2</v>
      </c>
      <c r="YY16842" s="68"/>
      <c r="YZ16842" s="68"/>
      <c r="ZA16842" s="68"/>
      <c r="ZB16842" s="68"/>
      <c r="ZC16842" s="68"/>
      <c r="ZD16842" s="68"/>
    </row>
    <row r="16843" spans="658:680" x14ac:dyDescent="0.25">
      <c r="YH16843" s="68"/>
      <c r="YI16843" s="68"/>
      <c r="YJ16843" s="68"/>
      <c r="YK16843" s="68"/>
      <c r="YL16843" s="68"/>
      <c r="YM16843" s="68"/>
      <c r="YN16843" s="68"/>
      <c r="YO16843" s="68"/>
      <c r="YP16843" s="68"/>
      <c r="YQ16843" s="68"/>
      <c r="YR16843" s="68"/>
      <c r="YS16843" s="68"/>
      <c r="YT16843" s="68"/>
      <c r="YU16843" s="68"/>
      <c r="YV16843" s="68"/>
      <c r="YW16843" s="68"/>
      <c r="YX16843" s="68">
        <v>6.14891154216698E-2</v>
      </c>
      <c r="YY16843" s="68"/>
      <c r="YZ16843" s="68"/>
      <c r="ZA16843" s="68"/>
      <c r="ZB16843" s="68"/>
      <c r="ZC16843" s="68"/>
      <c r="ZD16843" s="68"/>
    </row>
    <row r="16844" spans="658:680" x14ac:dyDescent="0.25">
      <c r="YH16844" s="68"/>
      <c r="YI16844" s="68"/>
      <c r="YJ16844" s="68"/>
      <c r="YK16844" s="68"/>
      <c r="YL16844" s="68"/>
      <c r="YM16844" s="68"/>
      <c r="YN16844" s="68"/>
      <c r="YO16844" s="68"/>
      <c r="YP16844" s="68"/>
      <c r="YQ16844" s="68"/>
      <c r="YR16844" s="68"/>
      <c r="YS16844" s="68"/>
      <c r="YT16844" s="68"/>
      <c r="YU16844" s="68"/>
      <c r="YV16844" s="68"/>
      <c r="YW16844" s="68"/>
      <c r="YX16844" s="68">
        <v>6.14781340274409E-2</v>
      </c>
      <c r="YY16844" s="68"/>
      <c r="YZ16844" s="68"/>
      <c r="ZA16844" s="68"/>
      <c r="ZB16844" s="68"/>
      <c r="ZC16844" s="68"/>
      <c r="ZD16844" s="68"/>
    </row>
    <row r="16845" spans="658:680" x14ac:dyDescent="0.25">
      <c r="YH16845" s="68"/>
      <c r="YI16845" s="68"/>
      <c r="YJ16845" s="68"/>
      <c r="YK16845" s="68"/>
      <c r="YL16845" s="68"/>
      <c r="YM16845" s="68"/>
      <c r="YN16845" s="68"/>
      <c r="YO16845" s="68"/>
      <c r="YP16845" s="68"/>
      <c r="YQ16845" s="68"/>
      <c r="YR16845" s="68"/>
      <c r="YS16845" s="68"/>
      <c r="YT16845" s="68"/>
      <c r="YU16845" s="68"/>
      <c r="YV16845" s="68"/>
      <c r="YW16845" s="68"/>
      <c r="YX16845" s="68">
        <v>6.14781340274409E-2</v>
      </c>
      <c r="YY16845" s="68"/>
      <c r="YZ16845" s="68"/>
      <c r="ZA16845" s="68"/>
      <c r="ZB16845" s="68"/>
      <c r="ZC16845" s="68"/>
      <c r="ZD16845" s="68"/>
    </row>
    <row r="16846" spans="658:680" x14ac:dyDescent="0.25">
      <c r="YH16846" s="68"/>
      <c r="YI16846" s="68"/>
      <c r="YJ16846" s="68"/>
      <c r="YK16846" s="68"/>
      <c r="YL16846" s="68"/>
      <c r="YM16846" s="68"/>
      <c r="YN16846" s="68"/>
      <c r="YO16846" s="68"/>
      <c r="YP16846" s="68"/>
      <c r="YQ16846" s="68"/>
      <c r="YR16846" s="68"/>
      <c r="YS16846" s="68"/>
      <c r="YT16846" s="68"/>
      <c r="YU16846" s="68"/>
      <c r="YV16846" s="68"/>
      <c r="YW16846" s="68"/>
      <c r="YX16846" s="68">
        <v>6.1465529780168303E-2</v>
      </c>
      <c r="YY16846" s="68"/>
      <c r="YZ16846" s="68"/>
      <c r="ZA16846" s="68"/>
      <c r="ZB16846" s="68"/>
      <c r="ZC16846" s="68"/>
      <c r="ZD16846" s="68"/>
    </row>
    <row r="16847" spans="658:680" x14ac:dyDescent="0.25">
      <c r="YH16847" s="68"/>
      <c r="YI16847" s="68"/>
      <c r="YJ16847" s="68"/>
      <c r="YK16847" s="68"/>
      <c r="YL16847" s="68"/>
      <c r="YM16847" s="68"/>
      <c r="YN16847" s="68"/>
      <c r="YO16847" s="68"/>
      <c r="YP16847" s="68"/>
      <c r="YQ16847" s="68"/>
      <c r="YR16847" s="68"/>
      <c r="YS16847" s="68"/>
      <c r="YT16847" s="68"/>
      <c r="YU16847" s="68"/>
      <c r="YV16847" s="68"/>
      <c r="YW16847" s="68"/>
      <c r="YX16847" s="68">
        <v>6.14150065099505E-2</v>
      </c>
      <c r="YY16847" s="68"/>
      <c r="YZ16847" s="68"/>
      <c r="ZA16847" s="68"/>
      <c r="ZB16847" s="68"/>
      <c r="ZC16847" s="68"/>
      <c r="ZD16847" s="68"/>
    </row>
    <row r="16848" spans="658:680" x14ac:dyDescent="0.25">
      <c r="YH16848" s="68"/>
      <c r="YI16848" s="68"/>
      <c r="YJ16848" s="68"/>
      <c r="YK16848" s="68"/>
      <c r="YL16848" s="68"/>
      <c r="YM16848" s="68"/>
      <c r="YN16848" s="68"/>
      <c r="YO16848" s="68"/>
      <c r="YP16848" s="68"/>
      <c r="YQ16848" s="68"/>
      <c r="YR16848" s="68"/>
      <c r="YS16848" s="68"/>
      <c r="YT16848" s="68"/>
      <c r="YU16848" s="68"/>
      <c r="YV16848" s="68"/>
      <c r="YW16848" s="68"/>
      <c r="YX16848" s="68">
        <v>6.14150065099505E-2</v>
      </c>
      <c r="YY16848" s="68"/>
      <c r="YZ16848" s="68"/>
      <c r="ZA16848" s="68"/>
      <c r="ZB16848" s="68"/>
      <c r="ZC16848" s="68"/>
      <c r="ZD16848" s="68"/>
    </row>
    <row r="16849" spans="658:680" x14ac:dyDescent="0.25">
      <c r="YH16849" s="68"/>
      <c r="YI16849" s="68"/>
      <c r="YJ16849" s="68"/>
      <c r="YK16849" s="68"/>
      <c r="YL16849" s="68"/>
      <c r="YM16849" s="68"/>
      <c r="YN16849" s="68"/>
      <c r="YO16849" s="68"/>
      <c r="YP16849" s="68"/>
      <c r="YQ16849" s="68"/>
      <c r="YR16849" s="68"/>
      <c r="YS16849" s="68"/>
      <c r="YT16849" s="68"/>
      <c r="YU16849" s="68"/>
      <c r="YV16849" s="68"/>
      <c r="YW16849" s="68"/>
      <c r="YX16849" s="68">
        <v>6.1341451416213201E-2</v>
      </c>
      <c r="YY16849" s="68"/>
      <c r="YZ16849" s="68"/>
      <c r="ZA16849" s="68"/>
      <c r="ZB16849" s="68"/>
      <c r="ZC16849" s="68"/>
      <c r="ZD16849" s="68"/>
    </row>
    <row r="16850" spans="658:680" x14ac:dyDescent="0.25">
      <c r="YH16850" s="68"/>
      <c r="YI16850" s="68"/>
      <c r="YJ16850" s="68"/>
      <c r="YK16850" s="68"/>
      <c r="YL16850" s="68"/>
      <c r="YM16850" s="68"/>
      <c r="YN16850" s="68"/>
      <c r="YO16850" s="68"/>
      <c r="YP16850" s="68"/>
      <c r="YQ16850" s="68"/>
      <c r="YR16850" s="68"/>
      <c r="YS16850" s="68"/>
      <c r="YT16850" s="68"/>
      <c r="YU16850" s="68"/>
      <c r="YV16850" s="68"/>
      <c r="YW16850" s="68"/>
      <c r="YX16850" s="68">
        <v>6.1341451416213201E-2</v>
      </c>
      <c r="YY16850" s="68"/>
      <c r="YZ16850" s="68"/>
      <c r="ZA16850" s="68"/>
      <c r="ZB16850" s="68"/>
      <c r="ZC16850" s="68"/>
      <c r="ZD16850" s="68"/>
    </row>
    <row r="16851" spans="658:680" x14ac:dyDescent="0.25">
      <c r="YH16851" s="68"/>
      <c r="YI16851" s="68"/>
      <c r="YJ16851" s="68"/>
      <c r="YK16851" s="68"/>
      <c r="YL16851" s="68"/>
      <c r="YM16851" s="68"/>
      <c r="YN16851" s="68"/>
      <c r="YO16851" s="68"/>
      <c r="YP16851" s="68"/>
      <c r="YQ16851" s="68"/>
      <c r="YR16851" s="68"/>
      <c r="YS16851" s="68"/>
      <c r="YT16851" s="68"/>
      <c r="YU16851" s="68"/>
      <c r="YV16851" s="68"/>
      <c r="YW16851" s="68"/>
      <c r="YX16851" s="68">
        <v>6.1321051533705699E-2</v>
      </c>
      <c r="YY16851" s="68"/>
      <c r="YZ16851" s="68"/>
      <c r="ZA16851" s="68"/>
      <c r="ZB16851" s="68"/>
      <c r="ZC16851" s="68"/>
      <c r="ZD16851" s="68"/>
    </row>
    <row r="16852" spans="658:680" x14ac:dyDescent="0.25">
      <c r="YH16852" s="68"/>
      <c r="YI16852" s="68"/>
      <c r="YJ16852" s="68"/>
      <c r="YK16852" s="68"/>
      <c r="YL16852" s="68"/>
      <c r="YM16852" s="68"/>
      <c r="YN16852" s="68"/>
      <c r="YO16852" s="68"/>
      <c r="YP16852" s="68"/>
      <c r="YQ16852" s="68"/>
      <c r="YR16852" s="68"/>
      <c r="YS16852" s="68"/>
      <c r="YT16852" s="68"/>
      <c r="YU16852" s="68"/>
      <c r="YV16852" s="68"/>
      <c r="YW16852" s="68"/>
      <c r="YX16852" s="68">
        <v>6.1248158723237703E-2</v>
      </c>
      <c r="YY16852" s="68"/>
      <c r="YZ16852" s="68"/>
      <c r="ZA16852" s="68"/>
      <c r="ZB16852" s="68"/>
      <c r="ZC16852" s="68"/>
      <c r="ZD16852" s="68"/>
    </row>
    <row r="16853" spans="658:680" x14ac:dyDescent="0.25">
      <c r="YH16853" s="68"/>
      <c r="YI16853" s="68"/>
      <c r="YJ16853" s="68"/>
      <c r="YK16853" s="68"/>
      <c r="YL16853" s="68"/>
      <c r="YM16853" s="68"/>
      <c r="YN16853" s="68"/>
      <c r="YO16853" s="68"/>
      <c r="YP16853" s="68"/>
      <c r="YQ16853" s="68"/>
      <c r="YR16853" s="68"/>
      <c r="YS16853" s="68"/>
      <c r="YT16853" s="68"/>
      <c r="YU16853" s="68"/>
      <c r="YV16853" s="68"/>
      <c r="YW16853" s="68"/>
      <c r="YX16853" s="68">
        <v>6.1248158723237703E-2</v>
      </c>
      <c r="YY16853" s="68"/>
      <c r="YZ16853" s="68"/>
      <c r="ZA16853" s="68"/>
      <c r="ZB16853" s="68"/>
      <c r="ZC16853" s="68"/>
      <c r="ZD16853" s="68"/>
    </row>
    <row r="16854" spans="658:680" x14ac:dyDescent="0.25">
      <c r="YH16854" s="68"/>
      <c r="YI16854" s="68"/>
      <c r="YJ16854" s="68"/>
      <c r="YK16854" s="68"/>
      <c r="YL16854" s="68"/>
      <c r="YM16854" s="68"/>
      <c r="YN16854" s="68"/>
      <c r="YO16854" s="68"/>
      <c r="YP16854" s="68"/>
      <c r="YQ16854" s="68"/>
      <c r="YR16854" s="68"/>
      <c r="YS16854" s="68"/>
      <c r="YT16854" s="68"/>
      <c r="YU16854" s="68"/>
      <c r="YV16854" s="68"/>
      <c r="YW16854" s="68"/>
      <c r="YX16854" s="68">
        <v>6.1187728072060098E-2</v>
      </c>
      <c r="YY16854" s="68"/>
      <c r="YZ16854" s="68"/>
      <c r="ZA16854" s="68"/>
      <c r="ZB16854" s="68"/>
      <c r="ZC16854" s="68"/>
      <c r="ZD16854" s="68"/>
    </row>
    <row r="16855" spans="658:680" x14ac:dyDescent="0.25">
      <c r="YH16855" s="68"/>
      <c r="YI16855" s="68"/>
      <c r="YJ16855" s="68"/>
      <c r="YK16855" s="68"/>
      <c r="YL16855" s="68"/>
      <c r="YM16855" s="68"/>
      <c r="YN16855" s="68"/>
      <c r="YO16855" s="68"/>
      <c r="YP16855" s="68"/>
      <c r="YQ16855" s="68"/>
      <c r="YR16855" s="68"/>
      <c r="YS16855" s="68"/>
      <c r="YT16855" s="68"/>
      <c r="YU16855" s="68"/>
      <c r="YV16855" s="68"/>
      <c r="YW16855" s="68"/>
      <c r="YX16855" s="68">
        <v>6.1168887528350299E-2</v>
      </c>
      <c r="YY16855" s="68"/>
      <c r="YZ16855" s="68"/>
      <c r="ZA16855" s="68"/>
      <c r="ZB16855" s="68"/>
      <c r="ZC16855" s="68"/>
      <c r="ZD16855" s="68"/>
    </row>
    <row r="16856" spans="658:680" x14ac:dyDescent="0.25">
      <c r="YH16856" s="68"/>
      <c r="YI16856" s="68"/>
      <c r="YJ16856" s="68"/>
      <c r="YK16856" s="68"/>
      <c r="YL16856" s="68"/>
      <c r="YM16856" s="68"/>
      <c r="YN16856" s="68"/>
      <c r="YO16856" s="68"/>
      <c r="YP16856" s="68"/>
      <c r="YQ16856" s="68"/>
      <c r="YR16856" s="68"/>
      <c r="YS16856" s="68"/>
      <c r="YT16856" s="68"/>
      <c r="YU16856" s="68"/>
      <c r="YV16856" s="68"/>
      <c r="YW16856" s="68"/>
      <c r="YX16856" s="68">
        <v>6.1163087956597098E-2</v>
      </c>
      <c r="YY16856" s="68"/>
      <c r="YZ16856" s="68"/>
      <c r="ZA16856" s="68"/>
      <c r="ZB16856" s="68"/>
      <c r="ZC16856" s="68"/>
      <c r="ZD16856" s="68"/>
    </row>
    <row r="16857" spans="658:680" x14ac:dyDescent="0.25">
      <c r="YH16857" s="68"/>
      <c r="YI16857" s="68"/>
      <c r="YJ16857" s="68"/>
      <c r="YK16857" s="68"/>
      <c r="YL16857" s="68"/>
      <c r="YM16857" s="68"/>
      <c r="YN16857" s="68"/>
      <c r="YO16857" s="68"/>
      <c r="YP16857" s="68"/>
      <c r="YQ16857" s="68"/>
      <c r="YR16857" s="68"/>
      <c r="YS16857" s="68"/>
      <c r="YT16857" s="68"/>
      <c r="YU16857" s="68"/>
      <c r="YV16857" s="68"/>
      <c r="YW16857" s="68"/>
      <c r="YX16857" s="68">
        <v>6.1163087956597098E-2</v>
      </c>
      <c r="YY16857" s="68"/>
      <c r="YZ16857" s="68"/>
      <c r="ZA16857" s="68"/>
      <c r="ZB16857" s="68"/>
      <c r="ZC16857" s="68"/>
      <c r="ZD16857" s="68"/>
    </row>
    <row r="16858" spans="658:680" x14ac:dyDescent="0.25">
      <c r="YH16858" s="68"/>
      <c r="YI16858" s="68"/>
      <c r="YJ16858" s="68"/>
      <c r="YK16858" s="68"/>
      <c r="YL16858" s="68"/>
      <c r="YM16858" s="68"/>
      <c r="YN16858" s="68"/>
      <c r="YO16858" s="68"/>
      <c r="YP16858" s="68"/>
      <c r="YQ16858" s="68"/>
      <c r="YR16858" s="68"/>
      <c r="YS16858" s="68"/>
      <c r="YT16858" s="68"/>
      <c r="YU16858" s="68"/>
      <c r="YV16858" s="68"/>
      <c r="YW16858" s="68"/>
      <c r="YX16858" s="68">
        <v>6.1158317461603801E-2</v>
      </c>
      <c r="YY16858" s="68"/>
      <c r="YZ16858" s="68"/>
      <c r="ZA16858" s="68"/>
      <c r="ZB16858" s="68"/>
      <c r="ZC16858" s="68"/>
      <c r="ZD16858" s="68"/>
    </row>
    <row r="16859" spans="658:680" x14ac:dyDescent="0.25">
      <c r="YH16859" s="68"/>
      <c r="YI16859" s="68"/>
      <c r="YJ16859" s="68"/>
      <c r="YK16859" s="68"/>
      <c r="YL16859" s="68"/>
      <c r="YM16859" s="68"/>
      <c r="YN16859" s="68"/>
      <c r="YO16859" s="68"/>
      <c r="YP16859" s="68"/>
      <c r="YQ16859" s="68"/>
      <c r="YR16859" s="68"/>
      <c r="YS16859" s="68"/>
      <c r="YT16859" s="68"/>
      <c r="YU16859" s="68"/>
      <c r="YV16859" s="68"/>
      <c r="YW16859" s="68"/>
      <c r="YX16859" s="68">
        <v>6.1158317461603801E-2</v>
      </c>
      <c r="YY16859" s="68"/>
      <c r="YZ16859" s="68"/>
      <c r="ZA16859" s="68"/>
      <c r="ZB16859" s="68"/>
      <c r="ZC16859" s="68"/>
      <c r="ZD16859" s="68"/>
    </row>
    <row r="16860" spans="658:680" x14ac:dyDescent="0.25">
      <c r="YH16860" s="68"/>
      <c r="YI16860" s="68"/>
      <c r="YJ16860" s="68"/>
      <c r="YK16860" s="68"/>
      <c r="YL16860" s="68"/>
      <c r="YM16860" s="68"/>
      <c r="YN16860" s="68"/>
      <c r="YO16860" s="68"/>
      <c r="YP16860" s="68"/>
      <c r="YQ16860" s="68"/>
      <c r="YR16860" s="68"/>
      <c r="YS16860" s="68"/>
      <c r="YT16860" s="68"/>
      <c r="YU16860" s="68"/>
      <c r="YV16860" s="68"/>
      <c r="YW16860" s="68"/>
      <c r="YX16860" s="68">
        <v>6.1138112289518799E-2</v>
      </c>
      <c r="YY16860" s="68"/>
      <c r="YZ16860" s="68"/>
      <c r="ZA16860" s="68"/>
      <c r="ZB16860" s="68"/>
      <c r="ZC16860" s="68"/>
      <c r="ZD16860" s="68"/>
    </row>
    <row r="16861" spans="658:680" x14ac:dyDescent="0.25">
      <c r="YH16861" s="68"/>
      <c r="YI16861" s="68"/>
      <c r="YJ16861" s="68"/>
      <c r="YK16861" s="68"/>
      <c r="YL16861" s="68"/>
      <c r="YM16861" s="68"/>
      <c r="YN16861" s="68"/>
      <c r="YO16861" s="68"/>
      <c r="YP16861" s="68"/>
      <c r="YQ16861" s="68"/>
      <c r="YR16861" s="68"/>
      <c r="YS16861" s="68"/>
      <c r="YT16861" s="68"/>
      <c r="YU16861" s="68"/>
      <c r="YV16861" s="68"/>
      <c r="YW16861" s="68"/>
      <c r="YX16861" s="68">
        <v>6.1131930726003501E-2</v>
      </c>
      <c r="YY16861" s="68"/>
      <c r="YZ16861" s="68"/>
      <c r="ZA16861" s="68"/>
      <c r="ZB16861" s="68"/>
      <c r="ZC16861" s="68"/>
      <c r="ZD16861" s="68"/>
    </row>
    <row r="16862" spans="658:680" x14ac:dyDescent="0.25">
      <c r="YH16862" s="68"/>
      <c r="YI16862" s="68"/>
      <c r="YJ16862" s="68"/>
      <c r="YK16862" s="68"/>
      <c r="YL16862" s="68"/>
      <c r="YM16862" s="68"/>
      <c r="YN16862" s="68"/>
      <c r="YO16862" s="68"/>
      <c r="YP16862" s="68"/>
      <c r="YQ16862" s="68"/>
      <c r="YR16862" s="68"/>
      <c r="YS16862" s="68"/>
      <c r="YT16862" s="68"/>
      <c r="YU16862" s="68"/>
      <c r="YV16862" s="68"/>
      <c r="YW16862" s="68"/>
      <c r="YX16862" s="68">
        <v>6.1118971136384197E-2</v>
      </c>
      <c r="YY16862" s="68"/>
      <c r="YZ16862" s="68"/>
      <c r="ZA16862" s="68"/>
      <c r="ZB16862" s="68"/>
      <c r="ZC16862" s="68"/>
      <c r="ZD16862" s="68"/>
    </row>
    <row r="16863" spans="658:680" x14ac:dyDescent="0.25">
      <c r="YH16863" s="68"/>
      <c r="YI16863" s="68"/>
      <c r="YJ16863" s="68"/>
      <c r="YK16863" s="68"/>
      <c r="YL16863" s="68"/>
      <c r="YM16863" s="68"/>
      <c r="YN16863" s="68"/>
      <c r="YO16863" s="68"/>
      <c r="YP16863" s="68"/>
      <c r="YQ16863" s="68"/>
      <c r="YR16863" s="68"/>
      <c r="YS16863" s="68"/>
      <c r="YT16863" s="68"/>
      <c r="YU16863" s="68"/>
      <c r="YV16863" s="68"/>
      <c r="YW16863" s="68"/>
      <c r="YX16863" s="68">
        <v>6.1118971136384197E-2</v>
      </c>
      <c r="YY16863" s="68"/>
      <c r="YZ16863" s="68"/>
      <c r="ZA16863" s="68"/>
      <c r="ZB16863" s="68"/>
      <c r="ZC16863" s="68"/>
      <c r="ZD16863" s="68"/>
    </row>
    <row r="16864" spans="658:680" x14ac:dyDescent="0.25">
      <c r="YH16864" s="68"/>
      <c r="YI16864" s="68"/>
      <c r="YJ16864" s="68"/>
      <c r="YK16864" s="68"/>
      <c r="YL16864" s="68"/>
      <c r="YM16864" s="68"/>
      <c r="YN16864" s="68"/>
      <c r="YO16864" s="68"/>
      <c r="YP16864" s="68"/>
      <c r="YQ16864" s="68"/>
      <c r="YR16864" s="68"/>
      <c r="YS16864" s="68"/>
      <c r="YT16864" s="68"/>
      <c r="YU16864" s="68"/>
      <c r="YV16864" s="68"/>
      <c r="YW16864" s="68"/>
      <c r="YX16864" s="68">
        <v>6.1102885714213503E-2</v>
      </c>
      <c r="YY16864" s="68"/>
      <c r="YZ16864" s="68"/>
      <c r="ZA16864" s="68"/>
      <c r="ZB16864" s="68"/>
      <c r="ZC16864" s="68"/>
      <c r="ZD16864" s="68"/>
    </row>
    <row r="16865" spans="658:680" x14ac:dyDescent="0.25">
      <c r="YH16865" s="68"/>
      <c r="YI16865" s="68"/>
      <c r="YJ16865" s="68"/>
      <c r="YK16865" s="68"/>
      <c r="YL16865" s="68"/>
      <c r="YM16865" s="68"/>
      <c r="YN16865" s="68"/>
      <c r="YO16865" s="68"/>
      <c r="YP16865" s="68"/>
      <c r="YQ16865" s="68"/>
      <c r="YR16865" s="68"/>
      <c r="YS16865" s="68"/>
      <c r="YT16865" s="68"/>
      <c r="YU16865" s="68"/>
      <c r="YV16865" s="68"/>
      <c r="YW16865" s="68"/>
      <c r="YX16865" s="68">
        <v>6.1097053768529697E-2</v>
      </c>
      <c r="YY16865" s="68"/>
      <c r="YZ16865" s="68"/>
      <c r="ZA16865" s="68"/>
      <c r="ZB16865" s="68"/>
      <c r="ZC16865" s="68"/>
      <c r="ZD16865" s="68"/>
    </row>
    <row r="16866" spans="658:680" x14ac:dyDescent="0.25">
      <c r="YH16866" s="68"/>
      <c r="YI16866" s="68"/>
      <c r="YJ16866" s="68"/>
      <c r="YK16866" s="68"/>
      <c r="YL16866" s="68"/>
      <c r="YM16866" s="68"/>
      <c r="YN16866" s="68"/>
      <c r="YO16866" s="68"/>
      <c r="YP16866" s="68"/>
      <c r="YQ16866" s="68"/>
      <c r="YR16866" s="68"/>
      <c r="YS16866" s="68"/>
      <c r="YT16866" s="68"/>
      <c r="YU16866" s="68"/>
      <c r="YV16866" s="68"/>
      <c r="YW16866" s="68"/>
      <c r="YX16866" s="68">
        <v>6.1097053768529697E-2</v>
      </c>
      <c r="YY16866" s="68"/>
      <c r="YZ16866" s="68"/>
      <c r="ZA16866" s="68"/>
      <c r="ZB16866" s="68"/>
      <c r="ZC16866" s="68"/>
      <c r="ZD16866" s="68"/>
    </row>
    <row r="16867" spans="658:680" x14ac:dyDescent="0.25">
      <c r="YH16867" s="68"/>
      <c r="YI16867" s="68"/>
      <c r="YJ16867" s="68"/>
      <c r="YK16867" s="68"/>
      <c r="YL16867" s="68"/>
      <c r="YM16867" s="68"/>
      <c r="YN16867" s="68"/>
      <c r="YO16867" s="68"/>
      <c r="YP16867" s="68"/>
      <c r="YQ16867" s="68"/>
      <c r="YR16867" s="68"/>
      <c r="YS16867" s="68"/>
      <c r="YT16867" s="68"/>
      <c r="YU16867" s="68"/>
      <c r="YV16867" s="68"/>
      <c r="YW16867" s="68"/>
      <c r="YX16867" s="68">
        <v>6.1060123025480903E-2</v>
      </c>
      <c r="YY16867" s="68"/>
      <c r="YZ16867" s="68"/>
      <c r="ZA16867" s="68"/>
      <c r="ZB16867" s="68"/>
      <c r="ZC16867" s="68"/>
      <c r="ZD16867" s="68"/>
    </row>
    <row r="16868" spans="658:680" x14ac:dyDescent="0.25">
      <c r="YH16868" s="68"/>
      <c r="YI16868" s="68"/>
      <c r="YJ16868" s="68"/>
      <c r="YK16868" s="68"/>
      <c r="YL16868" s="68"/>
      <c r="YM16868" s="68"/>
      <c r="YN16868" s="68"/>
      <c r="YO16868" s="68"/>
      <c r="YP16868" s="68"/>
      <c r="YQ16868" s="68"/>
      <c r="YR16868" s="68"/>
      <c r="YS16868" s="68"/>
      <c r="YT16868" s="68"/>
      <c r="YU16868" s="68"/>
      <c r="YV16868" s="68"/>
      <c r="YW16868" s="68"/>
      <c r="YX16868" s="68">
        <v>6.1052942271482398E-2</v>
      </c>
      <c r="YY16868" s="68"/>
      <c r="YZ16868" s="68"/>
      <c r="ZA16868" s="68"/>
      <c r="ZB16868" s="68"/>
      <c r="ZC16868" s="68"/>
      <c r="ZD16868" s="68"/>
    </row>
    <row r="16869" spans="658:680" x14ac:dyDescent="0.25">
      <c r="YH16869" s="68"/>
      <c r="YI16869" s="68"/>
      <c r="YJ16869" s="68"/>
      <c r="YK16869" s="68"/>
      <c r="YL16869" s="68"/>
      <c r="YM16869" s="68"/>
      <c r="YN16869" s="68"/>
      <c r="YO16869" s="68"/>
      <c r="YP16869" s="68"/>
      <c r="YQ16869" s="68"/>
      <c r="YR16869" s="68"/>
      <c r="YS16869" s="68"/>
      <c r="YT16869" s="68"/>
      <c r="YU16869" s="68"/>
      <c r="YV16869" s="68"/>
      <c r="YW16869" s="68"/>
      <c r="YX16869" s="68">
        <v>6.1034397345217498E-2</v>
      </c>
      <c r="YY16869" s="68"/>
      <c r="YZ16869" s="68"/>
      <c r="ZA16869" s="68"/>
      <c r="ZB16869" s="68"/>
      <c r="ZC16869" s="68"/>
      <c r="ZD16869" s="68"/>
    </row>
    <row r="16870" spans="658:680" x14ac:dyDescent="0.25">
      <c r="YH16870" s="68"/>
      <c r="YI16870" s="68"/>
      <c r="YJ16870" s="68"/>
      <c r="YK16870" s="68"/>
      <c r="YL16870" s="68"/>
      <c r="YM16870" s="68"/>
      <c r="YN16870" s="68"/>
      <c r="YO16870" s="68"/>
      <c r="YP16870" s="68"/>
      <c r="YQ16870" s="68"/>
      <c r="YR16870" s="68"/>
      <c r="YS16870" s="68"/>
      <c r="YT16870" s="68"/>
      <c r="YU16870" s="68"/>
      <c r="YV16870" s="68"/>
      <c r="YW16870" s="68"/>
      <c r="YX16870" s="68">
        <v>6.0989665585934903E-2</v>
      </c>
      <c r="YY16870" s="68"/>
      <c r="YZ16870" s="68"/>
      <c r="ZA16870" s="68"/>
      <c r="ZB16870" s="68"/>
      <c r="ZC16870" s="68"/>
      <c r="ZD16870" s="68"/>
    </row>
    <row r="16871" spans="658:680" x14ac:dyDescent="0.25">
      <c r="YH16871" s="68"/>
      <c r="YI16871" s="68"/>
      <c r="YJ16871" s="68"/>
      <c r="YK16871" s="68"/>
      <c r="YL16871" s="68"/>
      <c r="YM16871" s="68"/>
      <c r="YN16871" s="68"/>
      <c r="YO16871" s="68"/>
      <c r="YP16871" s="68"/>
      <c r="YQ16871" s="68"/>
      <c r="YR16871" s="68"/>
      <c r="YS16871" s="68"/>
      <c r="YT16871" s="68"/>
      <c r="YU16871" s="68"/>
      <c r="YV16871" s="68"/>
      <c r="YW16871" s="68"/>
      <c r="YX16871" s="68">
        <v>6.0989665585934903E-2</v>
      </c>
      <c r="YY16871" s="68"/>
      <c r="YZ16871" s="68"/>
      <c r="ZA16871" s="68"/>
      <c r="ZB16871" s="68"/>
      <c r="ZC16871" s="68"/>
      <c r="ZD16871" s="68"/>
    </row>
    <row r="16872" spans="658:680" x14ac:dyDescent="0.25">
      <c r="YH16872" s="68"/>
      <c r="YI16872" s="68"/>
      <c r="YJ16872" s="68"/>
      <c r="YK16872" s="68"/>
      <c r="YL16872" s="68"/>
      <c r="YM16872" s="68"/>
      <c r="YN16872" s="68"/>
      <c r="YO16872" s="68"/>
      <c r="YP16872" s="68"/>
      <c r="YQ16872" s="68"/>
      <c r="YR16872" s="68"/>
      <c r="YS16872" s="68"/>
      <c r="YT16872" s="68"/>
      <c r="YU16872" s="68"/>
      <c r="YV16872" s="68"/>
      <c r="YW16872" s="68"/>
      <c r="YX16872" s="68">
        <v>6.0973375740180698E-2</v>
      </c>
      <c r="YY16872" s="68"/>
      <c r="YZ16872" s="68"/>
      <c r="ZA16872" s="68"/>
      <c r="ZB16872" s="68"/>
      <c r="ZC16872" s="68"/>
      <c r="ZD16872" s="68"/>
    </row>
    <row r="16873" spans="658:680" x14ac:dyDescent="0.25">
      <c r="YH16873" s="68"/>
      <c r="YI16873" s="68"/>
      <c r="YJ16873" s="68"/>
      <c r="YK16873" s="68"/>
      <c r="YL16873" s="68"/>
      <c r="YM16873" s="68"/>
      <c r="YN16873" s="68"/>
      <c r="YO16873" s="68"/>
      <c r="YP16873" s="68"/>
      <c r="YQ16873" s="68"/>
      <c r="YR16873" s="68"/>
      <c r="YS16873" s="68"/>
      <c r="YT16873" s="68"/>
      <c r="YU16873" s="68"/>
      <c r="YV16873" s="68"/>
      <c r="YW16873" s="68"/>
      <c r="YX16873" s="68">
        <v>6.0910011916553701E-2</v>
      </c>
      <c r="YY16873" s="68"/>
      <c r="YZ16873" s="68"/>
      <c r="ZA16873" s="68"/>
      <c r="ZB16873" s="68"/>
      <c r="ZC16873" s="68"/>
      <c r="ZD16873" s="68"/>
    </row>
    <row r="16874" spans="658:680" x14ac:dyDescent="0.25">
      <c r="YH16874" s="68"/>
      <c r="YI16874" s="68"/>
      <c r="YJ16874" s="68"/>
      <c r="YK16874" s="68"/>
      <c r="YL16874" s="68"/>
      <c r="YM16874" s="68"/>
      <c r="YN16874" s="68"/>
      <c r="YO16874" s="68"/>
      <c r="YP16874" s="68"/>
      <c r="YQ16874" s="68"/>
      <c r="YR16874" s="68"/>
      <c r="YS16874" s="68"/>
      <c r="YT16874" s="68"/>
      <c r="YU16874" s="68"/>
      <c r="YV16874" s="68"/>
      <c r="YW16874" s="68"/>
      <c r="YX16874" s="68">
        <v>6.0894929773181498E-2</v>
      </c>
      <c r="YY16874" s="68"/>
      <c r="YZ16874" s="68"/>
      <c r="ZA16874" s="68"/>
      <c r="ZB16874" s="68"/>
      <c r="ZC16874" s="68"/>
      <c r="ZD16874" s="68"/>
    </row>
    <row r="16875" spans="658:680" x14ac:dyDescent="0.25">
      <c r="YH16875" s="68"/>
      <c r="YI16875" s="68"/>
      <c r="YJ16875" s="68"/>
      <c r="YK16875" s="68"/>
      <c r="YL16875" s="68"/>
      <c r="YM16875" s="68"/>
      <c r="YN16875" s="68"/>
      <c r="YO16875" s="68"/>
      <c r="YP16875" s="68"/>
      <c r="YQ16875" s="68"/>
      <c r="YR16875" s="68"/>
      <c r="YS16875" s="68"/>
      <c r="YT16875" s="68"/>
      <c r="YU16875" s="68"/>
      <c r="YV16875" s="68"/>
      <c r="YW16875" s="68"/>
      <c r="YX16875" s="68">
        <v>6.0894929773181498E-2</v>
      </c>
      <c r="YY16875" s="68"/>
      <c r="YZ16875" s="68"/>
      <c r="ZA16875" s="68"/>
      <c r="ZB16875" s="68"/>
      <c r="ZC16875" s="68"/>
      <c r="ZD16875" s="68"/>
    </row>
    <row r="16876" spans="658:680" x14ac:dyDescent="0.25">
      <c r="YH16876" s="68"/>
      <c r="YI16876" s="68"/>
      <c r="YJ16876" s="68"/>
      <c r="YK16876" s="68"/>
      <c r="YL16876" s="68"/>
      <c r="YM16876" s="68"/>
      <c r="YN16876" s="68"/>
      <c r="YO16876" s="68"/>
      <c r="YP16876" s="68"/>
      <c r="YQ16876" s="68"/>
      <c r="YR16876" s="68"/>
      <c r="YS16876" s="68"/>
      <c r="YT16876" s="68"/>
      <c r="YU16876" s="68"/>
      <c r="YV16876" s="68"/>
      <c r="YW16876" s="68"/>
      <c r="YX16876" s="68">
        <v>6.08748178095561E-2</v>
      </c>
      <c r="YY16876" s="68"/>
      <c r="YZ16876" s="68"/>
      <c r="ZA16876" s="68"/>
      <c r="ZB16876" s="68"/>
      <c r="ZC16876" s="68"/>
      <c r="ZD16876" s="68"/>
    </row>
    <row r="16877" spans="658:680" x14ac:dyDescent="0.25">
      <c r="YH16877" s="68"/>
      <c r="YI16877" s="68"/>
      <c r="YJ16877" s="68"/>
      <c r="YK16877" s="68"/>
      <c r="YL16877" s="68"/>
      <c r="YM16877" s="68"/>
      <c r="YN16877" s="68"/>
      <c r="YO16877" s="68"/>
      <c r="YP16877" s="68"/>
      <c r="YQ16877" s="68"/>
      <c r="YR16877" s="68"/>
      <c r="YS16877" s="68"/>
      <c r="YT16877" s="68"/>
      <c r="YU16877" s="68"/>
      <c r="YV16877" s="68"/>
      <c r="YW16877" s="68"/>
      <c r="YX16877" s="68">
        <v>6.0861574042429499E-2</v>
      </c>
      <c r="YY16877" s="68"/>
      <c r="YZ16877" s="68"/>
      <c r="ZA16877" s="68"/>
      <c r="ZB16877" s="68"/>
      <c r="ZC16877" s="68"/>
      <c r="ZD16877" s="68"/>
    </row>
    <row r="16878" spans="658:680" x14ac:dyDescent="0.25">
      <c r="YH16878" s="68"/>
      <c r="YI16878" s="68"/>
      <c r="YJ16878" s="68"/>
      <c r="YK16878" s="68"/>
      <c r="YL16878" s="68"/>
      <c r="YM16878" s="68"/>
      <c r="YN16878" s="68"/>
      <c r="YO16878" s="68"/>
      <c r="YP16878" s="68"/>
      <c r="YQ16878" s="68"/>
      <c r="YR16878" s="68"/>
      <c r="YS16878" s="68"/>
      <c r="YT16878" s="68"/>
      <c r="YU16878" s="68"/>
      <c r="YV16878" s="68"/>
      <c r="YW16878" s="68"/>
      <c r="YX16878" s="68">
        <v>6.0831410110108702E-2</v>
      </c>
      <c r="YY16878" s="68"/>
      <c r="YZ16878" s="68"/>
      <c r="ZA16878" s="68"/>
      <c r="ZB16878" s="68"/>
      <c r="ZC16878" s="68"/>
      <c r="ZD16878" s="68"/>
    </row>
    <row r="16879" spans="658:680" x14ac:dyDescent="0.25">
      <c r="YH16879" s="68"/>
      <c r="YI16879" s="68"/>
      <c r="YJ16879" s="68"/>
      <c r="YK16879" s="68"/>
      <c r="YL16879" s="68"/>
      <c r="YM16879" s="68"/>
      <c r="YN16879" s="68"/>
      <c r="YO16879" s="68"/>
      <c r="YP16879" s="68"/>
      <c r="YQ16879" s="68"/>
      <c r="YR16879" s="68"/>
      <c r="YS16879" s="68"/>
      <c r="YT16879" s="68"/>
      <c r="YU16879" s="68"/>
      <c r="YV16879" s="68"/>
      <c r="YW16879" s="68"/>
      <c r="YX16879" s="68">
        <v>6.0831410110108702E-2</v>
      </c>
      <c r="YY16879" s="68"/>
      <c r="YZ16879" s="68"/>
      <c r="ZA16879" s="68"/>
      <c r="ZB16879" s="68"/>
      <c r="ZC16879" s="68"/>
      <c r="ZD16879" s="68"/>
    </row>
    <row r="16880" spans="658:680" x14ac:dyDescent="0.25">
      <c r="YH16880" s="68"/>
      <c r="YI16880" s="68"/>
      <c r="YJ16880" s="68"/>
      <c r="YK16880" s="68"/>
      <c r="YL16880" s="68"/>
      <c r="YM16880" s="68"/>
      <c r="YN16880" s="68"/>
      <c r="YO16880" s="68"/>
      <c r="YP16880" s="68"/>
      <c r="YQ16880" s="68"/>
      <c r="YR16880" s="68"/>
      <c r="YS16880" s="68"/>
      <c r="YT16880" s="68"/>
      <c r="YU16880" s="68"/>
      <c r="YV16880" s="68"/>
      <c r="YW16880" s="68"/>
      <c r="YX16880" s="68">
        <v>6.0652518972675297E-2</v>
      </c>
      <c r="YY16880" s="68"/>
      <c r="YZ16880" s="68"/>
      <c r="ZA16880" s="68"/>
      <c r="ZB16880" s="68"/>
      <c r="ZC16880" s="68"/>
      <c r="ZD16880" s="68"/>
    </row>
    <row r="16881" spans="658:680" x14ac:dyDescent="0.25">
      <c r="YH16881" s="68"/>
      <c r="YI16881" s="68"/>
      <c r="YJ16881" s="68"/>
      <c r="YK16881" s="68"/>
      <c r="YL16881" s="68"/>
      <c r="YM16881" s="68"/>
      <c r="YN16881" s="68"/>
      <c r="YO16881" s="68"/>
      <c r="YP16881" s="68"/>
      <c r="YQ16881" s="68"/>
      <c r="YR16881" s="68"/>
      <c r="YS16881" s="68"/>
      <c r="YT16881" s="68"/>
      <c r="YU16881" s="68"/>
      <c r="YV16881" s="68"/>
      <c r="YW16881" s="68"/>
      <c r="YX16881" s="68">
        <v>6.0652518972675297E-2</v>
      </c>
      <c r="YY16881" s="68"/>
      <c r="YZ16881" s="68"/>
      <c r="ZA16881" s="68"/>
      <c r="ZB16881" s="68"/>
      <c r="ZC16881" s="68"/>
      <c r="ZD16881" s="68"/>
    </row>
    <row r="16882" spans="658:680" x14ac:dyDescent="0.25">
      <c r="YH16882" s="68"/>
      <c r="YI16882" s="68"/>
      <c r="YJ16882" s="68"/>
      <c r="YK16882" s="68"/>
      <c r="YL16882" s="68"/>
      <c r="YM16882" s="68"/>
      <c r="YN16882" s="68"/>
      <c r="YO16882" s="68"/>
      <c r="YP16882" s="68"/>
      <c r="YQ16882" s="68"/>
      <c r="YR16882" s="68"/>
      <c r="YS16882" s="68"/>
      <c r="YT16882" s="68"/>
      <c r="YU16882" s="68"/>
      <c r="YV16882" s="68"/>
      <c r="YW16882" s="68"/>
      <c r="YX16882" s="68">
        <v>6.0583979601038597E-2</v>
      </c>
      <c r="YY16882" s="68"/>
      <c r="YZ16882" s="68"/>
      <c r="ZA16882" s="68"/>
      <c r="ZB16882" s="68"/>
      <c r="ZC16882" s="68"/>
      <c r="ZD16882" s="68"/>
    </row>
    <row r="16883" spans="658:680" x14ac:dyDescent="0.25">
      <c r="YH16883" s="68"/>
      <c r="YI16883" s="68"/>
      <c r="YJ16883" s="68"/>
      <c r="YK16883" s="68"/>
      <c r="YL16883" s="68"/>
      <c r="YM16883" s="68"/>
      <c r="YN16883" s="68"/>
      <c r="YO16883" s="68"/>
      <c r="YP16883" s="68"/>
      <c r="YQ16883" s="68"/>
      <c r="YR16883" s="68"/>
      <c r="YS16883" s="68"/>
      <c r="YT16883" s="68"/>
      <c r="YU16883" s="68"/>
      <c r="YV16883" s="68"/>
      <c r="YW16883" s="68"/>
      <c r="YX16883" s="68">
        <v>6.0548094479885198E-2</v>
      </c>
      <c r="YY16883" s="68"/>
      <c r="YZ16883" s="68"/>
      <c r="ZA16883" s="68"/>
      <c r="ZB16883" s="68"/>
      <c r="ZC16883" s="68"/>
      <c r="ZD16883" s="68"/>
    </row>
    <row r="16884" spans="658:680" x14ac:dyDescent="0.25">
      <c r="YH16884" s="68"/>
      <c r="YI16884" s="68"/>
      <c r="YJ16884" s="68"/>
      <c r="YK16884" s="68"/>
      <c r="YL16884" s="68"/>
      <c r="YM16884" s="68"/>
      <c r="YN16884" s="68"/>
      <c r="YO16884" s="68"/>
      <c r="YP16884" s="68"/>
      <c r="YQ16884" s="68"/>
      <c r="YR16884" s="68"/>
      <c r="YS16884" s="68"/>
      <c r="YT16884" s="68"/>
      <c r="YU16884" s="68"/>
      <c r="YV16884" s="68"/>
      <c r="YW16884" s="68"/>
      <c r="YX16884" s="68">
        <v>6.0548094479885198E-2</v>
      </c>
      <c r="YY16884" s="68"/>
      <c r="YZ16884" s="68"/>
      <c r="ZA16884" s="68"/>
      <c r="ZB16884" s="68"/>
      <c r="ZC16884" s="68"/>
      <c r="ZD16884" s="68"/>
    </row>
    <row r="16885" spans="658:680" x14ac:dyDescent="0.25">
      <c r="YH16885" s="68"/>
      <c r="YI16885" s="68"/>
      <c r="YJ16885" s="68"/>
      <c r="YK16885" s="68"/>
      <c r="YL16885" s="68"/>
      <c r="YM16885" s="68"/>
      <c r="YN16885" s="68"/>
      <c r="YO16885" s="68"/>
      <c r="YP16885" s="68"/>
      <c r="YQ16885" s="68"/>
      <c r="YR16885" s="68"/>
      <c r="YS16885" s="68"/>
      <c r="YT16885" s="68"/>
      <c r="YU16885" s="68"/>
      <c r="YV16885" s="68"/>
      <c r="YW16885" s="68"/>
      <c r="YX16885" s="68">
        <v>6.05388053949125E-2</v>
      </c>
      <c r="YY16885" s="68"/>
      <c r="YZ16885" s="68"/>
      <c r="ZA16885" s="68"/>
      <c r="ZB16885" s="68"/>
      <c r="ZC16885" s="68"/>
      <c r="ZD16885" s="68"/>
    </row>
    <row r="16886" spans="658:680" x14ac:dyDescent="0.25">
      <c r="YH16886" s="68"/>
      <c r="YI16886" s="68"/>
      <c r="YJ16886" s="68"/>
      <c r="YK16886" s="68"/>
      <c r="YL16886" s="68"/>
      <c r="YM16886" s="68"/>
      <c r="YN16886" s="68"/>
      <c r="YO16886" s="68"/>
      <c r="YP16886" s="68"/>
      <c r="YQ16886" s="68"/>
      <c r="YR16886" s="68"/>
      <c r="YS16886" s="68"/>
      <c r="YT16886" s="68"/>
      <c r="YU16886" s="68"/>
      <c r="YV16886" s="68"/>
      <c r="YW16886" s="68"/>
      <c r="YX16886" s="68">
        <v>6.05388053949125E-2</v>
      </c>
      <c r="YY16886" s="68"/>
      <c r="YZ16886" s="68"/>
      <c r="ZA16886" s="68"/>
      <c r="ZB16886" s="68"/>
      <c r="ZC16886" s="68"/>
      <c r="ZD16886" s="68"/>
    </row>
    <row r="16887" spans="658:680" x14ac:dyDescent="0.25">
      <c r="YH16887" s="68"/>
      <c r="YI16887" s="68"/>
      <c r="YJ16887" s="68"/>
      <c r="YK16887" s="68"/>
      <c r="YL16887" s="68"/>
      <c r="YM16887" s="68"/>
      <c r="YN16887" s="68"/>
      <c r="YO16887" s="68"/>
      <c r="YP16887" s="68"/>
      <c r="YQ16887" s="68"/>
      <c r="YR16887" s="68"/>
      <c r="YS16887" s="68"/>
      <c r="YT16887" s="68"/>
      <c r="YU16887" s="68"/>
      <c r="YV16887" s="68"/>
      <c r="YW16887" s="68"/>
      <c r="YX16887" s="68">
        <v>6.04921440787708E-2</v>
      </c>
      <c r="YY16887" s="68"/>
      <c r="YZ16887" s="68"/>
      <c r="ZA16887" s="68"/>
      <c r="ZB16887" s="68"/>
      <c r="ZC16887" s="68"/>
      <c r="ZD16887" s="68"/>
    </row>
    <row r="16888" spans="658:680" x14ac:dyDescent="0.25">
      <c r="YH16888" s="68"/>
      <c r="YI16888" s="68"/>
      <c r="YJ16888" s="68"/>
      <c r="YK16888" s="68"/>
      <c r="YL16888" s="68"/>
      <c r="YM16888" s="68"/>
      <c r="YN16888" s="68"/>
      <c r="YO16888" s="68"/>
      <c r="YP16888" s="68"/>
      <c r="YQ16888" s="68"/>
      <c r="YR16888" s="68"/>
      <c r="YS16888" s="68"/>
      <c r="YT16888" s="68"/>
      <c r="YU16888" s="68"/>
      <c r="YV16888" s="68"/>
      <c r="YW16888" s="68"/>
      <c r="YX16888" s="68">
        <v>6.0488024798479097E-2</v>
      </c>
      <c r="YY16888" s="68"/>
      <c r="YZ16888" s="68"/>
      <c r="ZA16888" s="68"/>
      <c r="ZB16888" s="68"/>
      <c r="ZC16888" s="68"/>
      <c r="ZD16888" s="68"/>
    </row>
    <row r="16889" spans="658:680" x14ac:dyDescent="0.25">
      <c r="YH16889" s="68"/>
      <c r="YI16889" s="68"/>
      <c r="YJ16889" s="68"/>
      <c r="YK16889" s="68"/>
      <c r="YL16889" s="68"/>
      <c r="YM16889" s="68"/>
      <c r="YN16889" s="68"/>
      <c r="YO16889" s="68"/>
      <c r="YP16889" s="68"/>
      <c r="YQ16889" s="68"/>
      <c r="YR16889" s="68"/>
      <c r="YS16889" s="68"/>
      <c r="YT16889" s="68"/>
      <c r="YU16889" s="68"/>
      <c r="YV16889" s="68"/>
      <c r="YW16889" s="68"/>
      <c r="YX16889" s="68">
        <v>6.04623022967299E-2</v>
      </c>
      <c r="YY16889" s="68"/>
      <c r="YZ16889" s="68"/>
      <c r="ZA16889" s="68"/>
      <c r="ZB16889" s="68"/>
      <c r="ZC16889" s="68"/>
      <c r="ZD16889" s="68"/>
    </row>
    <row r="16890" spans="658:680" x14ac:dyDescent="0.25">
      <c r="YH16890" s="68"/>
      <c r="YI16890" s="68"/>
      <c r="YJ16890" s="68"/>
      <c r="YK16890" s="68"/>
      <c r="YL16890" s="68"/>
      <c r="YM16890" s="68"/>
      <c r="YN16890" s="68"/>
      <c r="YO16890" s="68"/>
      <c r="YP16890" s="68"/>
      <c r="YQ16890" s="68"/>
      <c r="YR16890" s="68"/>
      <c r="YS16890" s="68"/>
      <c r="YT16890" s="68"/>
      <c r="YU16890" s="68"/>
      <c r="YV16890" s="68"/>
      <c r="YW16890" s="68"/>
      <c r="YX16890" s="68">
        <v>6.0408309041315E-2</v>
      </c>
      <c r="YY16890" s="68"/>
      <c r="YZ16890" s="68"/>
      <c r="ZA16890" s="68"/>
      <c r="ZB16890" s="68"/>
      <c r="ZC16890" s="68"/>
      <c r="ZD16890" s="68"/>
    </row>
    <row r="16891" spans="658:680" x14ac:dyDescent="0.25">
      <c r="YH16891" s="68"/>
      <c r="YI16891" s="68"/>
      <c r="YJ16891" s="68"/>
      <c r="YK16891" s="68"/>
      <c r="YL16891" s="68"/>
      <c r="YM16891" s="68"/>
      <c r="YN16891" s="68"/>
      <c r="YO16891" s="68"/>
      <c r="YP16891" s="68"/>
      <c r="YQ16891" s="68"/>
      <c r="YR16891" s="68"/>
      <c r="YS16891" s="68"/>
      <c r="YT16891" s="68"/>
      <c r="YU16891" s="68"/>
      <c r="YV16891" s="68"/>
      <c r="YW16891" s="68"/>
      <c r="YX16891" s="68">
        <v>6.0408309041315E-2</v>
      </c>
      <c r="YY16891" s="68"/>
      <c r="YZ16891" s="68"/>
      <c r="ZA16891" s="68"/>
      <c r="ZB16891" s="68"/>
      <c r="ZC16891" s="68"/>
      <c r="ZD16891" s="68"/>
    </row>
    <row r="16892" spans="658:680" x14ac:dyDescent="0.25">
      <c r="YH16892" s="68"/>
      <c r="YI16892" s="68"/>
      <c r="YJ16892" s="68"/>
      <c r="YK16892" s="68"/>
      <c r="YL16892" s="68"/>
      <c r="YM16892" s="68"/>
      <c r="YN16892" s="68"/>
      <c r="YO16892" s="68"/>
      <c r="YP16892" s="68"/>
      <c r="YQ16892" s="68"/>
      <c r="YR16892" s="68"/>
      <c r="YS16892" s="68"/>
      <c r="YT16892" s="68"/>
      <c r="YU16892" s="68"/>
      <c r="YV16892" s="68"/>
      <c r="YW16892" s="68"/>
      <c r="YX16892" s="68">
        <v>6.0401287968260699E-2</v>
      </c>
      <c r="YY16892" s="68"/>
      <c r="YZ16892" s="68"/>
      <c r="ZA16892" s="68"/>
      <c r="ZB16892" s="68"/>
      <c r="ZC16892" s="68"/>
      <c r="ZD16892" s="68"/>
    </row>
    <row r="16893" spans="658:680" x14ac:dyDescent="0.25">
      <c r="YH16893" s="68"/>
      <c r="YI16893" s="68"/>
      <c r="YJ16893" s="68"/>
      <c r="YK16893" s="68"/>
      <c r="YL16893" s="68"/>
      <c r="YM16893" s="68"/>
      <c r="YN16893" s="68"/>
      <c r="YO16893" s="68"/>
      <c r="YP16893" s="68"/>
      <c r="YQ16893" s="68"/>
      <c r="YR16893" s="68"/>
      <c r="YS16893" s="68"/>
      <c r="YT16893" s="68"/>
      <c r="YU16893" s="68"/>
      <c r="YV16893" s="68"/>
      <c r="YW16893" s="68"/>
      <c r="YX16893" s="68">
        <v>6.0339202143394499E-2</v>
      </c>
      <c r="YY16893" s="68"/>
      <c r="YZ16893" s="68"/>
      <c r="ZA16893" s="68"/>
      <c r="ZB16893" s="68"/>
      <c r="ZC16893" s="68"/>
      <c r="ZD16893" s="68"/>
    </row>
    <row r="16894" spans="658:680" x14ac:dyDescent="0.25">
      <c r="YH16894" s="68"/>
      <c r="YI16894" s="68"/>
      <c r="YJ16894" s="68"/>
      <c r="YK16894" s="68"/>
      <c r="YL16894" s="68"/>
      <c r="YM16894" s="68"/>
      <c r="YN16894" s="68"/>
      <c r="YO16894" s="68"/>
      <c r="YP16894" s="68"/>
      <c r="YQ16894" s="68"/>
      <c r="YR16894" s="68"/>
      <c r="YS16894" s="68"/>
      <c r="YT16894" s="68"/>
      <c r="YU16894" s="68"/>
      <c r="YV16894" s="68"/>
      <c r="YW16894" s="68"/>
      <c r="YX16894" s="68">
        <v>6.0339202143394499E-2</v>
      </c>
      <c r="YY16894" s="68"/>
      <c r="YZ16894" s="68"/>
      <c r="ZA16894" s="68"/>
      <c r="ZB16894" s="68"/>
      <c r="ZC16894" s="68"/>
      <c r="ZD16894" s="68"/>
    </row>
    <row r="16895" spans="658:680" x14ac:dyDescent="0.25">
      <c r="YH16895" s="68"/>
      <c r="YI16895" s="68"/>
      <c r="YJ16895" s="68"/>
      <c r="YK16895" s="68"/>
      <c r="YL16895" s="68"/>
      <c r="YM16895" s="68"/>
      <c r="YN16895" s="68"/>
      <c r="YO16895" s="68"/>
      <c r="YP16895" s="68"/>
      <c r="YQ16895" s="68"/>
      <c r="YR16895" s="68"/>
      <c r="YS16895" s="68"/>
      <c r="YT16895" s="68"/>
      <c r="YU16895" s="68"/>
      <c r="YV16895" s="68"/>
      <c r="YW16895" s="68"/>
      <c r="YX16895" s="68">
        <v>6.0303000091187602E-2</v>
      </c>
      <c r="YY16895" s="68"/>
      <c r="YZ16895" s="68"/>
      <c r="ZA16895" s="68"/>
      <c r="ZB16895" s="68"/>
      <c r="ZC16895" s="68"/>
      <c r="ZD16895" s="68"/>
    </row>
    <row r="16896" spans="658:680" x14ac:dyDescent="0.25">
      <c r="YH16896" s="68"/>
      <c r="YI16896" s="68"/>
      <c r="YJ16896" s="68"/>
      <c r="YK16896" s="68"/>
      <c r="YL16896" s="68"/>
      <c r="YM16896" s="68"/>
      <c r="YN16896" s="68"/>
      <c r="YO16896" s="68"/>
      <c r="YP16896" s="68"/>
      <c r="YQ16896" s="68"/>
      <c r="YR16896" s="68"/>
      <c r="YS16896" s="68"/>
      <c r="YT16896" s="68"/>
      <c r="YU16896" s="68"/>
      <c r="YV16896" s="68"/>
      <c r="YW16896" s="68"/>
      <c r="YX16896" s="68">
        <v>6.0303000091187602E-2</v>
      </c>
      <c r="YY16896" s="68"/>
      <c r="YZ16896" s="68"/>
      <c r="ZA16896" s="68"/>
      <c r="ZB16896" s="68"/>
      <c r="ZC16896" s="68"/>
      <c r="ZD16896" s="68"/>
    </row>
    <row r="16897" spans="658:680" x14ac:dyDescent="0.25">
      <c r="YH16897" s="68"/>
      <c r="YI16897" s="68"/>
      <c r="YJ16897" s="68"/>
      <c r="YK16897" s="68"/>
      <c r="YL16897" s="68"/>
      <c r="YM16897" s="68"/>
      <c r="YN16897" s="68"/>
      <c r="YO16897" s="68"/>
      <c r="YP16897" s="68"/>
      <c r="YQ16897" s="68"/>
      <c r="YR16897" s="68"/>
      <c r="YS16897" s="68"/>
      <c r="YT16897" s="68"/>
      <c r="YU16897" s="68"/>
      <c r="YV16897" s="68"/>
      <c r="YW16897" s="68"/>
      <c r="YX16897" s="68">
        <v>6.0281071971019097E-2</v>
      </c>
      <c r="YY16897" s="68"/>
      <c r="YZ16897" s="68"/>
      <c r="ZA16897" s="68"/>
      <c r="ZB16897" s="68"/>
      <c r="ZC16897" s="68"/>
      <c r="ZD16897" s="68"/>
    </row>
    <row r="16898" spans="658:680" x14ac:dyDescent="0.25">
      <c r="YH16898" s="68"/>
      <c r="YI16898" s="68"/>
      <c r="YJ16898" s="68"/>
      <c r="YK16898" s="68"/>
      <c r="YL16898" s="68"/>
      <c r="YM16898" s="68"/>
      <c r="YN16898" s="68"/>
      <c r="YO16898" s="68"/>
      <c r="YP16898" s="68"/>
      <c r="YQ16898" s="68"/>
      <c r="YR16898" s="68"/>
      <c r="YS16898" s="68"/>
      <c r="YT16898" s="68"/>
      <c r="YU16898" s="68"/>
      <c r="YV16898" s="68"/>
      <c r="YW16898" s="68"/>
      <c r="YX16898" s="68">
        <v>6.0281071971019097E-2</v>
      </c>
      <c r="YY16898" s="68"/>
      <c r="YZ16898" s="68"/>
      <c r="ZA16898" s="68"/>
      <c r="ZB16898" s="68"/>
      <c r="ZC16898" s="68"/>
      <c r="ZD16898" s="68"/>
    </row>
    <row r="16899" spans="658:680" x14ac:dyDescent="0.25">
      <c r="YH16899" s="68"/>
      <c r="YI16899" s="68"/>
      <c r="YJ16899" s="68"/>
      <c r="YK16899" s="68"/>
      <c r="YL16899" s="68"/>
      <c r="YM16899" s="68"/>
      <c r="YN16899" s="68"/>
      <c r="YO16899" s="68"/>
      <c r="YP16899" s="68"/>
      <c r="YQ16899" s="68"/>
      <c r="YR16899" s="68"/>
      <c r="YS16899" s="68"/>
      <c r="YT16899" s="68"/>
      <c r="YU16899" s="68"/>
      <c r="YV16899" s="68"/>
      <c r="YW16899" s="68"/>
      <c r="YX16899" s="68">
        <v>6.0262890214183101E-2</v>
      </c>
      <c r="YY16899" s="68"/>
      <c r="YZ16899" s="68"/>
      <c r="ZA16899" s="68"/>
      <c r="ZB16899" s="68"/>
      <c r="ZC16899" s="68"/>
      <c r="ZD16899" s="68"/>
    </row>
    <row r="16900" spans="658:680" x14ac:dyDescent="0.25">
      <c r="YH16900" s="68"/>
      <c r="YI16900" s="68"/>
      <c r="YJ16900" s="68"/>
      <c r="YK16900" s="68"/>
      <c r="YL16900" s="68"/>
      <c r="YM16900" s="68"/>
      <c r="YN16900" s="68"/>
      <c r="YO16900" s="68"/>
      <c r="YP16900" s="68"/>
      <c r="YQ16900" s="68"/>
      <c r="YR16900" s="68"/>
      <c r="YS16900" s="68"/>
      <c r="YT16900" s="68"/>
      <c r="YU16900" s="68"/>
      <c r="YV16900" s="68"/>
      <c r="YW16900" s="68"/>
      <c r="YX16900" s="68">
        <v>6.0257416126081403E-2</v>
      </c>
      <c r="YY16900" s="68"/>
      <c r="YZ16900" s="68"/>
      <c r="ZA16900" s="68"/>
      <c r="ZB16900" s="68"/>
      <c r="ZC16900" s="68"/>
      <c r="ZD16900" s="68"/>
    </row>
    <row r="16901" spans="658:680" x14ac:dyDescent="0.25">
      <c r="YH16901" s="68"/>
      <c r="YI16901" s="68"/>
      <c r="YJ16901" s="68"/>
      <c r="YK16901" s="68"/>
      <c r="YL16901" s="68"/>
      <c r="YM16901" s="68"/>
      <c r="YN16901" s="68"/>
      <c r="YO16901" s="68"/>
      <c r="YP16901" s="68"/>
      <c r="YQ16901" s="68"/>
      <c r="YR16901" s="68"/>
      <c r="YS16901" s="68"/>
      <c r="YT16901" s="68"/>
      <c r="YU16901" s="68"/>
      <c r="YV16901" s="68"/>
      <c r="YW16901" s="68"/>
      <c r="YX16901" s="68">
        <v>6.0239115083635601E-2</v>
      </c>
      <c r="YY16901" s="68"/>
      <c r="YZ16901" s="68"/>
      <c r="ZA16901" s="68"/>
      <c r="ZB16901" s="68"/>
      <c r="ZC16901" s="68"/>
      <c r="ZD16901" s="68"/>
    </row>
    <row r="16902" spans="658:680" x14ac:dyDescent="0.25">
      <c r="YH16902" s="68"/>
      <c r="YI16902" s="68"/>
      <c r="YJ16902" s="68"/>
      <c r="YK16902" s="68"/>
      <c r="YL16902" s="68"/>
      <c r="YM16902" s="68"/>
      <c r="YN16902" s="68"/>
      <c r="YO16902" s="68"/>
      <c r="YP16902" s="68"/>
      <c r="YQ16902" s="68"/>
      <c r="YR16902" s="68"/>
      <c r="YS16902" s="68"/>
      <c r="YT16902" s="68"/>
      <c r="YU16902" s="68"/>
      <c r="YV16902" s="68"/>
      <c r="YW16902" s="68"/>
      <c r="YX16902" s="68">
        <v>6.0228494402516999E-2</v>
      </c>
      <c r="YY16902" s="68"/>
      <c r="YZ16902" s="68"/>
      <c r="ZA16902" s="68"/>
      <c r="ZB16902" s="68"/>
      <c r="ZC16902" s="68"/>
      <c r="ZD16902" s="68"/>
    </row>
    <row r="16903" spans="658:680" x14ac:dyDescent="0.25">
      <c r="YH16903" s="68"/>
      <c r="YI16903" s="68"/>
      <c r="YJ16903" s="68"/>
      <c r="YK16903" s="68"/>
      <c r="YL16903" s="68"/>
      <c r="YM16903" s="68"/>
      <c r="YN16903" s="68"/>
      <c r="YO16903" s="68"/>
      <c r="YP16903" s="68"/>
      <c r="YQ16903" s="68"/>
      <c r="YR16903" s="68"/>
      <c r="YS16903" s="68"/>
      <c r="YT16903" s="68"/>
      <c r="YU16903" s="68"/>
      <c r="YV16903" s="68"/>
      <c r="YW16903" s="68"/>
      <c r="YX16903" s="68">
        <v>6.02273221216049E-2</v>
      </c>
      <c r="YY16903" s="68"/>
      <c r="YZ16903" s="68"/>
      <c r="ZA16903" s="68"/>
      <c r="ZB16903" s="68"/>
      <c r="ZC16903" s="68"/>
      <c r="ZD16903" s="68"/>
    </row>
    <row r="16904" spans="658:680" x14ac:dyDescent="0.25">
      <c r="YH16904" s="68"/>
      <c r="YI16904" s="68"/>
      <c r="YJ16904" s="68"/>
      <c r="YK16904" s="68"/>
      <c r="YL16904" s="68"/>
      <c r="YM16904" s="68"/>
      <c r="YN16904" s="68"/>
      <c r="YO16904" s="68"/>
      <c r="YP16904" s="68"/>
      <c r="YQ16904" s="68"/>
      <c r="YR16904" s="68"/>
      <c r="YS16904" s="68"/>
      <c r="YT16904" s="68"/>
      <c r="YU16904" s="68"/>
      <c r="YV16904" s="68"/>
      <c r="YW16904" s="68"/>
      <c r="YX16904" s="68">
        <v>6.01828637162748E-2</v>
      </c>
      <c r="YY16904" s="68"/>
      <c r="YZ16904" s="68"/>
      <c r="ZA16904" s="68"/>
      <c r="ZB16904" s="68"/>
      <c r="ZC16904" s="68"/>
      <c r="ZD16904" s="68"/>
    </row>
    <row r="16905" spans="658:680" x14ac:dyDescent="0.25">
      <c r="YH16905" s="68"/>
      <c r="YI16905" s="68"/>
      <c r="YJ16905" s="68"/>
      <c r="YK16905" s="68"/>
      <c r="YL16905" s="68"/>
      <c r="YM16905" s="68"/>
      <c r="YN16905" s="68"/>
      <c r="YO16905" s="68"/>
      <c r="YP16905" s="68"/>
      <c r="YQ16905" s="68"/>
      <c r="YR16905" s="68"/>
      <c r="YS16905" s="68"/>
      <c r="YT16905" s="68"/>
      <c r="YU16905" s="68"/>
      <c r="YV16905" s="68"/>
      <c r="YW16905" s="68"/>
      <c r="YX16905" s="68">
        <v>6.01828637162748E-2</v>
      </c>
      <c r="YY16905" s="68"/>
      <c r="YZ16905" s="68"/>
      <c r="ZA16905" s="68"/>
      <c r="ZB16905" s="68"/>
      <c r="ZC16905" s="68"/>
      <c r="ZD16905" s="68"/>
    </row>
    <row r="16906" spans="658:680" x14ac:dyDescent="0.25">
      <c r="YH16906" s="68"/>
      <c r="YI16906" s="68"/>
      <c r="YJ16906" s="68"/>
      <c r="YK16906" s="68"/>
      <c r="YL16906" s="68"/>
      <c r="YM16906" s="68"/>
      <c r="YN16906" s="68"/>
      <c r="YO16906" s="68"/>
      <c r="YP16906" s="68"/>
      <c r="YQ16906" s="68"/>
      <c r="YR16906" s="68"/>
      <c r="YS16906" s="68"/>
      <c r="YT16906" s="68"/>
      <c r="YU16906" s="68"/>
      <c r="YV16906" s="68"/>
      <c r="YW16906" s="68"/>
      <c r="YX16906" s="68">
        <v>6.0161434563556902E-2</v>
      </c>
      <c r="YY16906" s="68"/>
      <c r="YZ16906" s="68"/>
      <c r="ZA16906" s="68"/>
      <c r="ZB16906" s="68"/>
      <c r="ZC16906" s="68"/>
      <c r="ZD16906" s="68"/>
    </row>
    <row r="16907" spans="658:680" x14ac:dyDescent="0.25">
      <c r="YH16907" s="68"/>
      <c r="YI16907" s="68"/>
      <c r="YJ16907" s="68"/>
      <c r="YK16907" s="68"/>
      <c r="YL16907" s="68"/>
      <c r="YM16907" s="68"/>
      <c r="YN16907" s="68"/>
      <c r="YO16907" s="68"/>
      <c r="YP16907" s="68"/>
      <c r="YQ16907" s="68"/>
      <c r="YR16907" s="68"/>
      <c r="YS16907" s="68"/>
      <c r="YT16907" s="68"/>
      <c r="YU16907" s="68"/>
      <c r="YV16907" s="68"/>
      <c r="YW16907" s="68"/>
      <c r="YX16907" s="68">
        <v>6.0161434563556902E-2</v>
      </c>
      <c r="YY16907" s="68"/>
      <c r="YZ16907" s="68"/>
      <c r="ZA16907" s="68"/>
      <c r="ZB16907" s="68"/>
      <c r="ZC16907" s="68"/>
      <c r="ZD16907" s="68"/>
    </row>
    <row r="16908" spans="658:680" x14ac:dyDescent="0.25">
      <c r="YH16908" s="68"/>
      <c r="YI16908" s="68"/>
      <c r="YJ16908" s="68"/>
      <c r="YK16908" s="68"/>
      <c r="YL16908" s="68"/>
      <c r="YM16908" s="68"/>
      <c r="YN16908" s="68"/>
      <c r="YO16908" s="68"/>
      <c r="YP16908" s="68"/>
      <c r="YQ16908" s="68"/>
      <c r="YR16908" s="68"/>
      <c r="YS16908" s="68"/>
      <c r="YT16908" s="68"/>
      <c r="YU16908" s="68"/>
      <c r="YV16908" s="68"/>
      <c r="YW16908" s="68"/>
      <c r="YX16908" s="68">
        <v>6.0130320531501802E-2</v>
      </c>
      <c r="YY16908" s="68"/>
      <c r="YZ16908" s="68"/>
      <c r="ZA16908" s="68"/>
      <c r="ZB16908" s="68"/>
      <c r="ZC16908" s="68"/>
      <c r="ZD16908" s="68"/>
    </row>
    <row r="16909" spans="658:680" x14ac:dyDescent="0.25">
      <c r="YH16909" s="68"/>
      <c r="YI16909" s="68"/>
      <c r="YJ16909" s="68"/>
      <c r="YK16909" s="68"/>
      <c r="YL16909" s="68"/>
      <c r="YM16909" s="68"/>
      <c r="YN16909" s="68"/>
      <c r="YO16909" s="68"/>
      <c r="YP16909" s="68"/>
      <c r="YQ16909" s="68"/>
      <c r="YR16909" s="68"/>
      <c r="YS16909" s="68"/>
      <c r="YT16909" s="68"/>
      <c r="YU16909" s="68"/>
      <c r="YV16909" s="68"/>
      <c r="YW16909" s="68"/>
      <c r="YX16909" s="68">
        <v>6.0028619749910098E-2</v>
      </c>
      <c r="YY16909" s="68"/>
      <c r="YZ16909" s="68"/>
      <c r="ZA16909" s="68"/>
      <c r="ZB16909" s="68"/>
      <c r="ZC16909" s="68"/>
      <c r="ZD16909" s="68"/>
    </row>
    <row r="16910" spans="658:680" x14ac:dyDescent="0.25">
      <c r="YH16910" s="68"/>
      <c r="YI16910" s="68"/>
      <c r="YJ16910" s="68"/>
      <c r="YK16910" s="68"/>
      <c r="YL16910" s="68"/>
      <c r="YM16910" s="68"/>
      <c r="YN16910" s="68"/>
      <c r="YO16910" s="68"/>
      <c r="YP16910" s="68"/>
      <c r="YQ16910" s="68"/>
      <c r="YR16910" s="68"/>
      <c r="YS16910" s="68"/>
      <c r="YT16910" s="68"/>
      <c r="YU16910" s="68"/>
      <c r="YV16910" s="68"/>
      <c r="YW16910" s="68"/>
      <c r="YX16910" s="68">
        <v>5.99648330748331E-2</v>
      </c>
      <c r="YY16910" s="68"/>
      <c r="YZ16910" s="68"/>
      <c r="ZA16910" s="68"/>
      <c r="ZB16910" s="68"/>
      <c r="ZC16910" s="68"/>
      <c r="ZD16910" s="68"/>
    </row>
    <row r="16911" spans="658:680" x14ac:dyDescent="0.25">
      <c r="YH16911" s="68"/>
      <c r="YI16911" s="68"/>
      <c r="YJ16911" s="68"/>
      <c r="YK16911" s="68"/>
      <c r="YL16911" s="68"/>
      <c r="YM16911" s="68"/>
      <c r="YN16911" s="68"/>
      <c r="YO16911" s="68"/>
      <c r="YP16911" s="68"/>
      <c r="YQ16911" s="68"/>
      <c r="YR16911" s="68"/>
      <c r="YS16911" s="68"/>
      <c r="YT16911" s="68"/>
      <c r="YU16911" s="68"/>
      <c r="YV16911" s="68"/>
      <c r="YW16911" s="68"/>
      <c r="YX16911" s="68">
        <v>5.9964800852506897E-2</v>
      </c>
      <c r="YY16911" s="68"/>
      <c r="YZ16911" s="68"/>
      <c r="ZA16911" s="68"/>
      <c r="ZB16911" s="68"/>
      <c r="ZC16911" s="68"/>
      <c r="ZD16911" s="68"/>
    </row>
    <row r="16912" spans="658:680" x14ac:dyDescent="0.25">
      <c r="YH16912" s="68"/>
      <c r="YI16912" s="68"/>
      <c r="YJ16912" s="68"/>
      <c r="YK16912" s="68"/>
      <c r="YL16912" s="68"/>
      <c r="YM16912" s="68"/>
      <c r="YN16912" s="68"/>
      <c r="YO16912" s="68"/>
      <c r="YP16912" s="68"/>
      <c r="YQ16912" s="68"/>
      <c r="YR16912" s="68"/>
      <c r="YS16912" s="68"/>
      <c r="YT16912" s="68"/>
      <c r="YU16912" s="68"/>
      <c r="YV16912" s="68"/>
      <c r="YW16912" s="68"/>
      <c r="YX16912" s="68">
        <v>5.9919703943543498E-2</v>
      </c>
      <c r="YY16912" s="68"/>
      <c r="YZ16912" s="68"/>
      <c r="ZA16912" s="68"/>
      <c r="ZB16912" s="68"/>
      <c r="ZC16912" s="68"/>
      <c r="ZD16912" s="68"/>
    </row>
    <row r="16913" spans="658:680" x14ac:dyDescent="0.25">
      <c r="YH16913" s="68"/>
      <c r="YI16913" s="68"/>
      <c r="YJ16913" s="68"/>
      <c r="YK16913" s="68"/>
      <c r="YL16913" s="68"/>
      <c r="YM16913" s="68"/>
      <c r="YN16913" s="68"/>
      <c r="YO16913" s="68"/>
      <c r="YP16913" s="68"/>
      <c r="YQ16913" s="68"/>
      <c r="YR16913" s="68"/>
      <c r="YS16913" s="68"/>
      <c r="YT16913" s="68"/>
      <c r="YU16913" s="68"/>
      <c r="YV16913" s="68"/>
      <c r="YW16913" s="68"/>
      <c r="YX16913" s="68">
        <v>5.9882995385146902E-2</v>
      </c>
      <c r="YY16913" s="68"/>
      <c r="YZ16913" s="68"/>
      <c r="ZA16913" s="68"/>
      <c r="ZB16913" s="68"/>
      <c r="ZC16913" s="68"/>
      <c r="ZD16913" s="68"/>
    </row>
    <row r="16914" spans="658:680" x14ac:dyDescent="0.25">
      <c r="YH16914" s="68"/>
      <c r="YI16914" s="68"/>
      <c r="YJ16914" s="68"/>
      <c r="YK16914" s="68"/>
      <c r="YL16914" s="68"/>
      <c r="YM16914" s="68"/>
      <c r="YN16914" s="68"/>
      <c r="YO16914" s="68"/>
      <c r="YP16914" s="68"/>
      <c r="YQ16914" s="68"/>
      <c r="YR16914" s="68"/>
      <c r="YS16914" s="68"/>
      <c r="YT16914" s="68"/>
      <c r="YU16914" s="68"/>
      <c r="YV16914" s="68"/>
      <c r="YW16914" s="68"/>
      <c r="YX16914" s="68">
        <v>5.97967857879068E-2</v>
      </c>
      <c r="YY16914" s="68"/>
      <c r="YZ16914" s="68"/>
      <c r="ZA16914" s="68"/>
      <c r="ZB16914" s="68"/>
      <c r="ZC16914" s="68"/>
      <c r="ZD16914" s="68"/>
    </row>
    <row r="16915" spans="658:680" x14ac:dyDescent="0.25">
      <c r="YH16915" s="68"/>
      <c r="YI16915" s="68"/>
      <c r="YJ16915" s="68"/>
      <c r="YK16915" s="68"/>
      <c r="YL16915" s="68"/>
      <c r="YM16915" s="68"/>
      <c r="YN16915" s="68"/>
      <c r="YO16915" s="68"/>
      <c r="YP16915" s="68"/>
      <c r="YQ16915" s="68"/>
      <c r="YR16915" s="68"/>
      <c r="YS16915" s="68"/>
      <c r="YT16915" s="68"/>
      <c r="YU16915" s="68"/>
      <c r="YV16915" s="68"/>
      <c r="YW16915" s="68"/>
      <c r="YX16915" s="68">
        <v>5.9709138429745699E-2</v>
      </c>
      <c r="YY16915" s="68"/>
      <c r="YZ16915" s="68"/>
      <c r="ZA16915" s="68"/>
      <c r="ZB16915" s="68"/>
      <c r="ZC16915" s="68"/>
      <c r="ZD16915" s="68"/>
    </row>
    <row r="16916" spans="658:680" x14ac:dyDescent="0.25">
      <c r="YH16916" s="68"/>
      <c r="YI16916" s="68"/>
      <c r="YJ16916" s="68"/>
      <c r="YK16916" s="68"/>
      <c r="YL16916" s="68"/>
      <c r="YM16916" s="68"/>
      <c r="YN16916" s="68"/>
      <c r="YO16916" s="68"/>
      <c r="YP16916" s="68"/>
      <c r="YQ16916" s="68"/>
      <c r="YR16916" s="68"/>
      <c r="YS16916" s="68"/>
      <c r="YT16916" s="68"/>
      <c r="YU16916" s="68"/>
      <c r="YV16916" s="68"/>
      <c r="YW16916" s="68"/>
      <c r="YX16916" s="68">
        <v>5.9698433867836499E-2</v>
      </c>
      <c r="YY16916" s="68"/>
      <c r="YZ16916" s="68"/>
      <c r="ZA16916" s="68"/>
      <c r="ZB16916" s="68"/>
      <c r="ZC16916" s="68"/>
      <c r="ZD16916" s="68"/>
    </row>
    <row r="16917" spans="658:680" x14ac:dyDescent="0.25">
      <c r="YH16917" s="68"/>
      <c r="YI16917" s="68"/>
      <c r="YJ16917" s="68"/>
      <c r="YK16917" s="68"/>
      <c r="YL16917" s="68"/>
      <c r="YM16917" s="68"/>
      <c r="YN16917" s="68"/>
      <c r="YO16917" s="68"/>
      <c r="YP16917" s="68"/>
      <c r="YQ16917" s="68"/>
      <c r="YR16917" s="68"/>
      <c r="YS16917" s="68"/>
      <c r="YT16917" s="68"/>
      <c r="YU16917" s="68"/>
      <c r="YV16917" s="68"/>
      <c r="YW16917" s="68"/>
      <c r="YX16917" s="68">
        <v>5.9698433867836499E-2</v>
      </c>
      <c r="YY16917" s="68"/>
      <c r="YZ16917" s="68"/>
      <c r="ZA16917" s="68"/>
      <c r="ZB16917" s="68"/>
      <c r="ZC16917" s="68"/>
      <c r="ZD16917" s="68"/>
    </row>
    <row r="16918" spans="658:680" x14ac:dyDescent="0.25">
      <c r="YH16918" s="68"/>
      <c r="YI16918" s="68"/>
      <c r="YJ16918" s="68"/>
      <c r="YK16918" s="68"/>
      <c r="YL16918" s="68"/>
      <c r="YM16918" s="68"/>
      <c r="YN16918" s="68"/>
      <c r="YO16918" s="68"/>
      <c r="YP16918" s="68"/>
      <c r="YQ16918" s="68"/>
      <c r="YR16918" s="68"/>
      <c r="YS16918" s="68"/>
      <c r="YT16918" s="68"/>
      <c r="YU16918" s="68"/>
      <c r="YV16918" s="68"/>
      <c r="YW16918" s="68"/>
      <c r="YX16918" s="68">
        <v>5.9644631654733798E-2</v>
      </c>
      <c r="YY16918" s="68"/>
      <c r="YZ16918" s="68"/>
      <c r="ZA16918" s="68"/>
      <c r="ZB16918" s="68"/>
      <c r="ZC16918" s="68"/>
      <c r="ZD16918" s="68"/>
    </row>
    <row r="16919" spans="658:680" x14ac:dyDescent="0.25">
      <c r="YH16919" s="68"/>
      <c r="YI16919" s="68"/>
      <c r="YJ16919" s="68"/>
      <c r="YK16919" s="68"/>
      <c r="YL16919" s="68"/>
      <c r="YM16919" s="68"/>
      <c r="YN16919" s="68"/>
      <c r="YO16919" s="68"/>
      <c r="YP16919" s="68"/>
      <c r="YQ16919" s="68"/>
      <c r="YR16919" s="68"/>
      <c r="YS16919" s="68"/>
      <c r="YT16919" s="68"/>
      <c r="YU16919" s="68"/>
      <c r="YV16919" s="68"/>
      <c r="YW16919" s="68"/>
      <c r="YX16919" s="68">
        <v>5.9644631654733798E-2</v>
      </c>
      <c r="YY16919" s="68"/>
      <c r="YZ16919" s="68"/>
      <c r="ZA16919" s="68"/>
      <c r="ZB16919" s="68"/>
      <c r="ZC16919" s="68"/>
      <c r="ZD16919" s="68"/>
    </row>
    <row r="16920" spans="658:680" x14ac:dyDescent="0.25">
      <c r="YH16920" s="68"/>
      <c r="YI16920" s="68"/>
      <c r="YJ16920" s="68"/>
      <c r="YK16920" s="68"/>
      <c r="YL16920" s="68"/>
      <c r="YM16920" s="68"/>
      <c r="YN16920" s="68"/>
      <c r="YO16920" s="68"/>
      <c r="YP16920" s="68"/>
      <c r="YQ16920" s="68"/>
      <c r="YR16920" s="68"/>
      <c r="YS16920" s="68"/>
      <c r="YT16920" s="68"/>
      <c r="YU16920" s="68"/>
      <c r="YV16920" s="68"/>
      <c r="YW16920" s="68"/>
      <c r="YX16920" s="68">
        <v>5.9632023306772697E-2</v>
      </c>
      <c r="YY16920" s="68"/>
      <c r="YZ16920" s="68"/>
      <c r="ZA16920" s="68"/>
      <c r="ZB16920" s="68"/>
      <c r="ZC16920" s="68"/>
      <c r="ZD16920" s="68"/>
    </row>
    <row r="16921" spans="658:680" x14ac:dyDescent="0.25">
      <c r="YH16921" s="68"/>
      <c r="YI16921" s="68"/>
      <c r="YJ16921" s="68"/>
      <c r="YK16921" s="68"/>
      <c r="YL16921" s="68"/>
      <c r="YM16921" s="68"/>
      <c r="YN16921" s="68"/>
      <c r="YO16921" s="68"/>
      <c r="YP16921" s="68"/>
      <c r="YQ16921" s="68"/>
      <c r="YR16921" s="68"/>
      <c r="YS16921" s="68"/>
      <c r="YT16921" s="68"/>
      <c r="YU16921" s="68"/>
      <c r="YV16921" s="68"/>
      <c r="YW16921" s="68"/>
      <c r="YX16921" s="68">
        <v>5.9530827839319102E-2</v>
      </c>
      <c r="YY16921" s="68"/>
      <c r="YZ16921" s="68"/>
      <c r="ZA16921" s="68"/>
      <c r="ZB16921" s="68"/>
      <c r="ZC16921" s="68"/>
      <c r="ZD16921" s="68"/>
    </row>
    <row r="16922" spans="658:680" x14ac:dyDescent="0.25">
      <c r="YH16922" s="68"/>
      <c r="YI16922" s="68"/>
      <c r="YJ16922" s="68"/>
      <c r="YK16922" s="68"/>
      <c r="YL16922" s="68"/>
      <c r="YM16922" s="68"/>
      <c r="YN16922" s="68"/>
      <c r="YO16922" s="68"/>
      <c r="YP16922" s="68"/>
      <c r="YQ16922" s="68"/>
      <c r="YR16922" s="68"/>
      <c r="YS16922" s="68"/>
      <c r="YT16922" s="68"/>
      <c r="YU16922" s="68"/>
      <c r="YV16922" s="68"/>
      <c r="YW16922" s="68"/>
      <c r="YX16922" s="68">
        <v>5.9530827839319102E-2</v>
      </c>
      <c r="YY16922" s="68"/>
      <c r="YZ16922" s="68"/>
      <c r="ZA16922" s="68"/>
      <c r="ZB16922" s="68"/>
      <c r="ZC16922" s="68"/>
      <c r="ZD16922" s="68"/>
    </row>
    <row r="16923" spans="658:680" x14ac:dyDescent="0.25">
      <c r="YH16923" s="68"/>
      <c r="YI16923" s="68"/>
      <c r="YJ16923" s="68"/>
      <c r="YK16923" s="68"/>
      <c r="YL16923" s="68"/>
      <c r="YM16923" s="68"/>
      <c r="YN16923" s="68"/>
      <c r="YO16923" s="68"/>
      <c r="YP16923" s="68"/>
      <c r="YQ16923" s="68"/>
      <c r="YR16923" s="68"/>
      <c r="YS16923" s="68"/>
      <c r="YT16923" s="68"/>
      <c r="YU16923" s="68"/>
      <c r="YV16923" s="68"/>
      <c r="YW16923" s="68"/>
      <c r="YX16923" s="68">
        <v>5.9380878486177298E-2</v>
      </c>
      <c r="YY16923" s="68"/>
      <c r="YZ16923" s="68"/>
      <c r="ZA16923" s="68"/>
      <c r="ZB16923" s="68"/>
      <c r="ZC16923" s="68"/>
      <c r="ZD16923" s="68"/>
    </row>
    <row r="16924" spans="658:680" x14ac:dyDescent="0.25">
      <c r="YH16924" s="68"/>
      <c r="YI16924" s="68"/>
      <c r="YJ16924" s="68"/>
      <c r="YK16924" s="68"/>
      <c r="YL16924" s="68"/>
      <c r="YM16924" s="68"/>
      <c r="YN16924" s="68"/>
      <c r="YO16924" s="68"/>
      <c r="YP16924" s="68"/>
      <c r="YQ16924" s="68"/>
      <c r="YR16924" s="68"/>
      <c r="YS16924" s="68"/>
      <c r="YT16924" s="68"/>
      <c r="YU16924" s="68"/>
      <c r="YV16924" s="68"/>
      <c r="YW16924" s="68"/>
      <c r="YX16924" s="68">
        <v>5.9380878486177298E-2</v>
      </c>
      <c r="YY16924" s="68"/>
      <c r="YZ16924" s="68"/>
      <c r="ZA16924" s="68"/>
      <c r="ZB16924" s="68"/>
      <c r="ZC16924" s="68"/>
      <c r="ZD16924" s="68"/>
    </row>
    <row r="16925" spans="658:680" x14ac:dyDescent="0.25">
      <c r="YH16925" s="68"/>
      <c r="YI16925" s="68"/>
      <c r="YJ16925" s="68"/>
      <c r="YK16925" s="68"/>
      <c r="YL16925" s="68"/>
      <c r="YM16925" s="68"/>
      <c r="YN16925" s="68"/>
      <c r="YO16925" s="68"/>
      <c r="YP16925" s="68"/>
      <c r="YQ16925" s="68"/>
      <c r="YR16925" s="68"/>
      <c r="YS16925" s="68"/>
      <c r="YT16925" s="68"/>
      <c r="YU16925" s="68"/>
      <c r="YV16925" s="68"/>
      <c r="YW16925" s="68"/>
      <c r="YX16925" s="68">
        <v>5.9357052931534898E-2</v>
      </c>
      <c r="YY16925" s="68"/>
      <c r="YZ16925" s="68"/>
      <c r="ZA16925" s="68"/>
      <c r="ZB16925" s="68"/>
      <c r="ZC16925" s="68"/>
      <c r="ZD16925" s="68"/>
    </row>
    <row r="16926" spans="658:680" x14ac:dyDescent="0.25">
      <c r="YH16926" s="68"/>
      <c r="YI16926" s="68"/>
      <c r="YJ16926" s="68"/>
      <c r="YK16926" s="68"/>
      <c r="YL16926" s="68"/>
      <c r="YM16926" s="68"/>
      <c r="YN16926" s="68"/>
      <c r="YO16926" s="68"/>
      <c r="YP16926" s="68"/>
      <c r="YQ16926" s="68"/>
      <c r="YR16926" s="68"/>
      <c r="YS16926" s="68"/>
      <c r="YT16926" s="68"/>
      <c r="YU16926" s="68"/>
      <c r="YV16926" s="68"/>
      <c r="YW16926" s="68"/>
      <c r="YX16926" s="68">
        <v>5.9357052931534898E-2</v>
      </c>
      <c r="YY16926" s="68"/>
      <c r="YZ16926" s="68"/>
      <c r="ZA16926" s="68"/>
      <c r="ZB16926" s="68"/>
      <c r="ZC16926" s="68"/>
      <c r="ZD16926" s="68"/>
    </row>
    <row r="16927" spans="658:680" x14ac:dyDescent="0.25">
      <c r="YH16927" s="68"/>
      <c r="YI16927" s="68"/>
      <c r="YJ16927" s="68"/>
      <c r="YK16927" s="68"/>
      <c r="YL16927" s="68"/>
      <c r="YM16927" s="68"/>
      <c r="YN16927" s="68"/>
      <c r="YO16927" s="68"/>
      <c r="YP16927" s="68"/>
      <c r="YQ16927" s="68"/>
      <c r="YR16927" s="68"/>
      <c r="YS16927" s="68"/>
      <c r="YT16927" s="68"/>
      <c r="YU16927" s="68"/>
      <c r="YV16927" s="68"/>
      <c r="YW16927" s="68"/>
      <c r="YX16927" s="68">
        <v>5.9327415473405698E-2</v>
      </c>
      <c r="YY16927" s="68"/>
      <c r="YZ16927" s="68"/>
      <c r="ZA16927" s="68"/>
      <c r="ZB16927" s="68"/>
      <c r="ZC16927" s="68"/>
      <c r="ZD16927" s="68"/>
    </row>
    <row r="16928" spans="658:680" x14ac:dyDescent="0.25">
      <c r="YH16928" s="68"/>
      <c r="YI16928" s="68"/>
      <c r="YJ16928" s="68"/>
      <c r="YK16928" s="68"/>
      <c r="YL16928" s="68"/>
      <c r="YM16928" s="68"/>
      <c r="YN16928" s="68"/>
      <c r="YO16928" s="68"/>
      <c r="YP16928" s="68"/>
      <c r="YQ16928" s="68"/>
      <c r="YR16928" s="68"/>
      <c r="YS16928" s="68"/>
      <c r="YT16928" s="68"/>
      <c r="YU16928" s="68"/>
      <c r="YV16928" s="68"/>
      <c r="YW16928" s="68"/>
      <c r="YX16928" s="68">
        <v>5.9327415473405698E-2</v>
      </c>
      <c r="YY16928" s="68"/>
      <c r="YZ16928" s="68"/>
      <c r="ZA16928" s="68"/>
      <c r="ZB16928" s="68"/>
      <c r="ZC16928" s="68"/>
      <c r="ZD16928" s="68"/>
    </row>
    <row r="16929" spans="658:680" x14ac:dyDescent="0.25">
      <c r="YH16929" s="68"/>
      <c r="YI16929" s="68"/>
      <c r="YJ16929" s="68"/>
      <c r="YK16929" s="68"/>
      <c r="YL16929" s="68"/>
      <c r="YM16929" s="68"/>
      <c r="YN16929" s="68"/>
      <c r="YO16929" s="68"/>
      <c r="YP16929" s="68"/>
      <c r="YQ16929" s="68"/>
      <c r="YR16929" s="68"/>
      <c r="YS16929" s="68"/>
      <c r="YT16929" s="68"/>
      <c r="YU16929" s="68"/>
      <c r="YV16929" s="68"/>
      <c r="YW16929" s="68"/>
      <c r="YX16929" s="68">
        <v>5.9327071558280903E-2</v>
      </c>
      <c r="YY16929" s="68"/>
      <c r="YZ16929" s="68"/>
      <c r="ZA16929" s="68"/>
      <c r="ZB16929" s="68"/>
      <c r="ZC16929" s="68"/>
      <c r="ZD16929" s="68"/>
    </row>
    <row r="16930" spans="658:680" x14ac:dyDescent="0.25">
      <c r="YH16930" s="68"/>
      <c r="YI16930" s="68"/>
      <c r="YJ16930" s="68"/>
      <c r="YK16930" s="68"/>
      <c r="YL16930" s="68"/>
      <c r="YM16930" s="68"/>
      <c r="YN16930" s="68"/>
      <c r="YO16930" s="68"/>
      <c r="YP16930" s="68"/>
      <c r="YQ16930" s="68"/>
      <c r="YR16930" s="68"/>
      <c r="YS16930" s="68"/>
      <c r="YT16930" s="68"/>
      <c r="YU16930" s="68"/>
      <c r="YV16930" s="68"/>
      <c r="YW16930" s="68"/>
      <c r="YX16930" s="68">
        <v>5.9246011026869397E-2</v>
      </c>
      <c r="YY16930" s="68"/>
      <c r="YZ16930" s="68"/>
      <c r="ZA16930" s="68"/>
      <c r="ZB16930" s="68"/>
      <c r="ZC16930" s="68"/>
      <c r="ZD16930" s="68"/>
    </row>
    <row r="16931" spans="658:680" x14ac:dyDescent="0.25">
      <c r="YH16931" s="68"/>
      <c r="YI16931" s="68"/>
      <c r="YJ16931" s="68"/>
      <c r="YK16931" s="68"/>
      <c r="YL16931" s="68"/>
      <c r="YM16931" s="68"/>
      <c r="YN16931" s="68"/>
      <c r="YO16931" s="68"/>
      <c r="YP16931" s="68"/>
      <c r="YQ16931" s="68"/>
      <c r="YR16931" s="68"/>
      <c r="YS16931" s="68"/>
      <c r="YT16931" s="68"/>
      <c r="YU16931" s="68"/>
      <c r="YV16931" s="68"/>
      <c r="YW16931" s="68"/>
      <c r="YX16931" s="68">
        <v>5.9217006729015503E-2</v>
      </c>
      <c r="YY16931" s="68"/>
      <c r="YZ16931" s="68"/>
      <c r="ZA16931" s="68"/>
      <c r="ZB16931" s="68"/>
      <c r="ZC16931" s="68"/>
      <c r="ZD16931" s="68"/>
    </row>
    <row r="16932" spans="658:680" x14ac:dyDescent="0.25">
      <c r="YH16932" s="68"/>
      <c r="YI16932" s="68"/>
      <c r="YJ16932" s="68"/>
      <c r="YK16932" s="68"/>
      <c r="YL16932" s="68"/>
      <c r="YM16932" s="68"/>
      <c r="YN16932" s="68"/>
      <c r="YO16932" s="68"/>
      <c r="YP16932" s="68"/>
      <c r="YQ16932" s="68"/>
      <c r="YR16932" s="68"/>
      <c r="YS16932" s="68"/>
      <c r="YT16932" s="68"/>
      <c r="YU16932" s="68"/>
      <c r="YV16932" s="68"/>
      <c r="YW16932" s="68"/>
      <c r="YX16932" s="68">
        <v>5.92071980282236E-2</v>
      </c>
      <c r="YY16932" s="68"/>
      <c r="YZ16932" s="68"/>
      <c r="ZA16932" s="68"/>
      <c r="ZB16932" s="68"/>
      <c r="ZC16932" s="68"/>
      <c r="ZD16932" s="68"/>
    </row>
    <row r="16933" spans="658:680" x14ac:dyDescent="0.25">
      <c r="YH16933" s="68"/>
      <c r="YI16933" s="68"/>
      <c r="YJ16933" s="68"/>
      <c r="YK16933" s="68"/>
      <c r="YL16933" s="68"/>
      <c r="YM16933" s="68"/>
      <c r="YN16933" s="68"/>
      <c r="YO16933" s="68"/>
      <c r="YP16933" s="68"/>
      <c r="YQ16933" s="68"/>
      <c r="YR16933" s="68"/>
      <c r="YS16933" s="68"/>
      <c r="YT16933" s="68"/>
      <c r="YU16933" s="68"/>
      <c r="YV16933" s="68"/>
      <c r="YW16933" s="68"/>
      <c r="YX16933" s="68">
        <v>5.92071980282236E-2</v>
      </c>
      <c r="YY16933" s="68"/>
      <c r="YZ16933" s="68"/>
      <c r="ZA16933" s="68"/>
      <c r="ZB16933" s="68"/>
      <c r="ZC16933" s="68"/>
      <c r="ZD16933" s="68"/>
    </row>
    <row r="16934" spans="658:680" x14ac:dyDescent="0.25">
      <c r="YH16934" s="68"/>
      <c r="YI16934" s="68"/>
      <c r="YJ16934" s="68"/>
      <c r="YK16934" s="68"/>
      <c r="YL16934" s="68"/>
      <c r="YM16934" s="68"/>
      <c r="YN16934" s="68"/>
      <c r="YO16934" s="68"/>
      <c r="YP16934" s="68"/>
      <c r="YQ16934" s="68"/>
      <c r="YR16934" s="68"/>
      <c r="YS16934" s="68"/>
      <c r="YT16934" s="68"/>
      <c r="YU16934" s="68"/>
      <c r="YV16934" s="68"/>
      <c r="YW16934" s="68"/>
      <c r="YX16934" s="68">
        <v>5.9184792784698001E-2</v>
      </c>
      <c r="YY16934" s="68"/>
      <c r="YZ16934" s="68"/>
      <c r="ZA16934" s="68"/>
      <c r="ZB16934" s="68"/>
      <c r="ZC16934" s="68"/>
      <c r="ZD16934" s="68"/>
    </row>
    <row r="16935" spans="658:680" x14ac:dyDescent="0.25">
      <c r="YH16935" s="68"/>
      <c r="YI16935" s="68"/>
      <c r="YJ16935" s="68"/>
      <c r="YK16935" s="68"/>
      <c r="YL16935" s="68"/>
      <c r="YM16935" s="68"/>
      <c r="YN16935" s="68"/>
      <c r="YO16935" s="68"/>
      <c r="YP16935" s="68"/>
      <c r="YQ16935" s="68"/>
      <c r="YR16935" s="68"/>
      <c r="YS16935" s="68"/>
      <c r="YT16935" s="68"/>
      <c r="YU16935" s="68"/>
      <c r="YV16935" s="68"/>
      <c r="YW16935" s="68"/>
      <c r="YX16935" s="68">
        <v>5.9174202463639997E-2</v>
      </c>
      <c r="YY16935" s="68"/>
      <c r="YZ16935" s="68"/>
      <c r="ZA16935" s="68"/>
      <c r="ZB16935" s="68"/>
      <c r="ZC16935" s="68"/>
      <c r="ZD16935" s="68"/>
    </row>
    <row r="16936" spans="658:680" x14ac:dyDescent="0.25">
      <c r="YH16936" s="68"/>
      <c r="YI16936" s="68"/>
      <c r="YJ16936" s="68"/>
      <c r="YK16936" s="68"/>
      <c r="YL16936" s="68"/>
      <c r="YM16936" s="68"/>
      <c r="YN16936" s="68"/>
      <c r="YO16936" s="68"/>
      <c r="YP16936" s="68"/>
      <c r="YQ16936" s="68"/>
      <c r="YR16936" s="68"/>
      <c r="YS16936" s="68"/>
      <c r="YT16936" s="68"/>
      <c r="YU16936" s="68"/>
      <c r="YV16936" s="68"/>
      <c r="YW16936" s="68"/>
      <c r="YX16936" s="68">
        <v>5.9174202463639997E-2</v>
      </c>
      <c r="YY16936" s="68"/>
      <c r="YZ16936" s="68"/>
      <c r="ZA16936" s="68"/>
      <c r="ZB16936" s="68"/>
      <c r="ZC16936" s="68"/>
      <c r="ZD16936" s="68"/>
    </row>
    <row r="16937" spans="658:680" x14ac:dyDescent="0.25">
      <c r="YH16937" s="68"/>
      <c r="YI16937" s="68"/>
      <c r="YJ16937" s="68"/>
      <c r="YK16937" s="68"/>
      <c r="YL16937" s="68"/>
      <c r="YM16937" s="68"/>
      <c r="YN16937" s="68"/>
      <c r="YO16937" s="68"/>
      <c r="YP16937" s="68"/>
      <c r="YQ16937" s="68"/>
      <c r="YR16937" s="68"/>
      <c r="YS16937" s="68"/>
      <c r="YT16937" s="68"/>
      <c r="YU16937" s="68"/>
      <c r="YV16937" s="68"/>
      <c r="YW16937" s="68"/>
      <c r="YX16937" s="68">
        <v>5.9108559638703401E-2</v>
      </c>
      <c r="YY16937" s="68"/>
      <c r="YZ16937" s="68"/>
      <c r="ZA16937" s="68"/>
      <c r="ZB16937" s="68"/>
      <c r="ZC16937" s="68"/>
      <c r="ZD16937" s="68"/>
    </row>
    <row r="16938" spans="658:680" x14ac:dyDescent="0.25">
      <c r="YH16938" s="68"/>
      <c r="YI16938" s="68"/>
      <c r="YJ16938" s="68"/>
      <c r="YK16938" s="68"/>
      <c r="YL16938" s="68"/>
      <c r="YM16938" s="68"/>
      <c r="YN16938" s="68"/>
      <c r="YO16938" s="68"/>
      <c r="YP16938" s="68"/>
      <c r="YQ16938" s="68"/>
      <c r="YR16938" s="68"/>
      <c r="YS16938" s="68"/>
      <c r="YT16938" s="68"/>
      <c r="YU16938" s="68"/>
      <c r="YV16938" s="68"/>
      <c r="YW16938" s="68"/>
      <c r="YX16938" s="68">
        <v>5.9002417720809698E-2</v>
      </c>
      <c r="YY16938" s="68"/>
      <c r="YZ16938" s="68"/>
      <c r="ZA16938" s="68"/>
      <c r="ZB16938" s="68"/>
      <c r="ZC16938" s="68"/>
      <c r="ZD16938" s="68"/>
    </row>
    <row r="16939" spans="658:680" x14ac:dyDescent="0.25">
      <c r="YH16939" s="68"/>
      <c r="YI16939" s="68"/>
      <c r="YJ16939" s="68"/>
      <c r="YK16939" s="68"/>
      <c r="YL16939" s="68"/>
      <c r="YM16939" s="68"/>
      <c r="YN16939" s="68"/>
      <c r="YO16939" s="68"/>
      <c r="YP16939" s="68"/>
      <c r="YQ16939" s="68"/>
      <c r="YR16939" s="68"/>
      <c r="YS16939" s="68"/>
      <c r="YT16939" s="68"/>
      <c r="YU16939" s="68"/>
      <c r="YV16939" s="68"/>
      <c r="YW16939" s="68"/>
      <c r="YX16939" s="68">
        <v>5.9002417720809698E-2</v>
      </c>
      <c r="YY16939" s="68"/>
      <c r="YZ16939" s="68"/>
      <c r="ZA16939" s="68"/>
      <c r="ZB16939" s="68"/>
      <c r="ZC16939" s="68"/>
      <c r="ZD16939" s="68"/>
    </row>
    <row r="16940" spans="658:680" x14ac:dyDescent="0.25">
      <c r="YH16940" s="68"/>
      <c r="YI16940" s="68"/>
      <c r="YJ16940" s="68"/>
      <c r="YK16940" s="68"/>
      <c r="YL16940" s="68"/>
      <c r="YM16940" s="68"/>
      <c r="YN16940" s="68"/>
      <c r="YO16940" s="68"/>
      <c r="YP16940" s="68"/>
      <c r="YQ16940" s="68"/>
      <c r="YR16940" s="68"/>
      <c r="YS16940" s="68"/>
      <c r="YT16940" s="68"/>
      <c r="YU16940" s="68"/>
      <c r="YV16940" s="68"/>
      <c r="YW16940" s="68"/>
      <c r="YX16940" s="68">
        <v>5.8941115131525001E-2</v>
      </c>
      <c r="YY16940" s="68"/>
      <c r="YZ16940" s="68"/>
      <c r="ZA16940" s="68"/>
      <c r="ZB16940" s="68"/>
      <c r="ZC16940" s="68"/>
      <c r="ZD16940" s="68"/>
    </row>
    <row r="16941" spans="658:680" x14ac:dyDescent="0.25">
      <c r="YH16941" s="68"/>
      <c r="YI16941" s="68"/>
      <c r="YJ16941" s="68"/>
      <c r="YK16941" s="68"/>
      <c r="YL16941" s="68"/>
      <c r="YM16941" s="68"/>
      <c r="YN16941" s="68"/>
      <c r="YO16941" s="68"/>
      <c r="YP16941" s="68"/>
      <c r="YQ16941" s="68"/>
      <c r="YR16941" s="68"/>
      <c r="YS16941" s="68"/>
      <c r="YT16941" s="68"/>
      <c r="YU16941" s="68"/>
      <c r="YV16941" s="68"/>
      <c r="YW16941" s="68"/>
      <c r="YX16941" s="68">
        <v>5.8941115131525001E-2</v>
      </c>
      <c r="YY16941" s="68"/>
      <c r="YZ16941" s="68"/>
      <c r="ZA16941" s="68"/>
      <c r="ZB16941" s="68"/>
      <c r="ZC16941" s="68"/>
      <c r="ZD16941" s="68"/>
    </row>
    <row r="16942" spans="658:680" x14ac:dyDescent="0.25">
      <c r="YH16942" s="68"/>
      <c r="YI16942" s="68"/>
      <c r="YJ16942" s="68"/>
      <c r="YK16942" s="68"/>
      <c r="YL16942" s="68"/>
      <c r="YM16942" s="68"/>
      <c r="YN16942" s="68"/>
      <c r="YO16942" s="68"/>
      <c r="YP16942" s="68"/>
      <c r="YQ16942" s="68"/>
      <c r="YR16942" s="68"/>
      <c r="YS16942" s="68"/>
      <c r="YT16942" s="68"/>
      <c r="YU16942" s="68"/>
      <c r="YV16942" s="68"/>
      <c r="YW16942" s="68"/>
      <c r="YX16942" s="68">
        <v>5.8916298854553899E-2</v>
      </c>
      <c r="YY16942" s="68"/>
      <c r="YZ16942" s="68"/>
      <c r="ZA16942" s="68"/>
      <c r="ZB16942" s="68"/>
      <c r="ZC16942" s="68"/>
      <c r="ZD16942" s="68"/>
    </row>
    <row r="16943" spans="658:680" x14ac:dyDescent="0.25">
      <c r="YH16943" s="68"/>
      <c r="YI16943" s="68"/>
      <c r="YJ16943" s="68"/>
      <c r="YK16943" s="68"/>
      <c r="YL16943" s="68"/>
      <c r="YM16943" s="68"/>
      <c r="YN16943" s="68"/>
      <c r="YO16943" s="68"/>
      <c r="YP16943" s="68"/>
      <c r="YQ16943" s="68"/>
      <c r="YR16943" s="68"/>
      <c r="YS16943" s="68"/>
      <c r="YT16943" s="68"/>
      <c r="YU16943" s="68"/>
      <c r="YV16943" s="68"/>
      <c r="YW16943" s="68"/>
      <c r="YX16943" s="68">
        <v>5.8916298854553899E-2</v>
      </c>
      <c r="YY16943" s="68"/>
      <c r="YZ16943" s="68"/>
      <c r="ZA16943" s="68"/>
      <c r="ZB16943" s="68"/>
      <c r="ZC16943" s="68"/>
      <c r="ZD16943" s="68"/>
    </row>
    <row r="16944" spans="658:680" x14ac:dyDescent="0.25">
      <c r="YH16944" s="68"/>
      <c r="YI16944" s="68"/>
      <c r="YJ16944" s="68"/>
      <c r="YK16944" s="68"/>
      <c r="YL16944" s="68"/>
      <c r="YM16944" s="68"/>
      <c r="YN16944" s="68"/>
      <c r="YO16944" s="68"/>
      <c r="YP16944" s="68"/>
      <c r="YQ16944" s="68"/>
      <c r="YR16944" s="68"/>
      <c r="YS16944" s="68"/>
      <c r="YT16944" s="68"/>
      <c r="YU16944" s="68"/>
      <c r="YV16944" s="68"/>
      <c r="YW16944" s="68"/>
      <c r="YX16944" s="68">
        <v>5.8893474443698697E-2</v>
      </c>
      <c r="YY16944" s="68"/>
      <c r="YZ16944" s="68"/>
      <c r="ZA16944" s="68"/>
      <c r="ZB16944" s="68"/>
      <c r="ZC16944" s="68"/>
      <c r="ZD16944" s="68"/>
    </row>
    <row r="16945" spans="658:680" x14ac:dyDescent="0.25">
      <c r="YH16945" s="68"/>
      <c r="YI16945" s="68"/>
      <c r="YJ16945" s="68"/>
      <c r="YK16945" s="68"/>
      <c r="YL16945" s="68"/>
      <c r="YM16945" s="68"/>
      <c r="YN16945" s="68"/>
      <c r="YO16945" s="68"/>
      <c r="YP16945" s="68"/>
      <c r="YQ16945" s="68"/>
      <c r="YR16945" s="68"/>
      <c r="YS16945" s="68"/>
      <c r="YT16945" s="68"/>
      <c r="YU16945" s="68"/>
      <c r="YV16945" s="68"/>
      <c r="YW16945" s="68"/>
      <c r="YX16945" s="68">
        <v>5.8893474443698697E-2</v>
      </c>
      <c r="YY16945" s="68"/>
      <c r="YZ16945" s="68"/>
      <c r="ZA16945" s="68"/>
      <c r="ZB16945" s="68"/>
      <c r="ZC16945" s="68"/>
      <c r="ZD16945" s="68"/>
    </row>
    <row r="16946" spans="658:680" x14ac:dyDescent="0.25">
      <c r="YH16946" s="68"/>
      <c r="YI16946" s="68"/>
      <c r="YJ16946" s="68"/>
      <c r="YK16946" s="68"/>
      <c r="YL16946" s="68"/>
      <c r="YM16946" s="68"/>
      <c r="YN16946" s="68"/>
      <c r="YO16946" s="68"/>
      <c r="YP16946" s="68"/>
      <c r="YQ16946" s="68"/>
      <c r="YR16946" s="68"/>
      <c r="YS16946" s="68"/>
      <c r="YT16946" s="68"/>
      <c r="YU16946" s="68"/>
      <c r="YV16946" s="68"/>
      <c r="YW16946" s="68"/>
      <c r="YX16946" s="68">
        <v>5.8878652772127602E-2</v>
      </c>
      <c r="YY16946" s="68"/>
      <c r="YZ16946" s="68"/>
      <c r="ZA16946" s="68"/>
      <c r="ZB16946" s="68"/>
      <c r="ZC16946" s="68"/>
      <c r="ZD16946" s="68"/>
    </row>
    <row r="16947" spans="658:680" x14ac:dyDescent="0.25">
      <c r="YH16947" s="68"/>
      <c r="YI16947" s="68"/>
      <c r="YJ16947" s="68"/>
      <c r="YK16947" s="68"/>
      <c r="YL16947" s="68"/>
      <c r="YM16947" s="68"/>
      <c r="YN16947" s="68"/>
      <c r="YO16947" s="68"/>
      <c r="YP16947" s="68"/>
      <c r="YQ16947" s="68"/>
      <c r="YR16947" s="68"/>
      <c r="YS16947" s="68"/>
      <c r="YT16947" s="68"/>
      <c r="YU16947" s="68"/>
      <c r="YV16947" s="68"/>
      <c r="YW16947" s="68"/>
      <c r="YX16947" s="68">
        <v>5.8713731914658999E-2</v>
      </c>
      <c r="YY16947" s="68"/>
      <c r="YZ16947" s="68"/>
      <c r="ZA16947" s="68"/>
      <c r="ZB16947" s="68"/>
      <c r="ZC16947" s="68"/>
      <c r="ZD16947" s="68"/>
    </row>
    <row r="16948" spans="658:680" x14ac:dyDescent="0.25">
      <c r="YH16948" s="68"/>
      <c r="YI16948" s="68"/>
      <c r="YJ16948" s="68"/>
      <c r="YK16948" s="68"/>
      <c r="YL16948" s="68"/>
      <c r="YM16948" s="68"/>
      <c r="YN16948" s="68"/>
      <c r="YO16948" s="68"/>
      <c r="YP16948" s="68"/>
      <c r="YQ16948" s="68"/>
      <c r="YR16948" s="68"/>
      <c r="YS16948" s="68"/>
      <c r="YT16948" s="68"/>
      <c r="YU16948" s="68"/>
      <c r="YV16948" s="68"/>
      <c r="YW16948" s="68"/>
      <c r="YX16948" s="68">
        <v>5.8713731914658999E-2</v>
      </c>
      <c r="YY16948" s="68"/>
      <c r="YZ16948" s="68"/>
      <c r="ZA16948" s="68"/>
      <c r="ZB16948" s="68"/>
      <c r="ZC16948" s="68"/>
      <c r="ZD16948" s="68"/>
    </row>
    <row r="16949" spans="658:680" x14ac:dyDescent="0.25">
      <c r="YH16949" s="68"/>
      <c r="YI16949" s="68"/>
      <c r="YJ16949" s="68"/>
      <c r="YK16949" s="68"/>
      <c r="YL16949" s="68"/>
      <c r="YM16949" s="68"/>
      <c r="YN16949" s="68"/>
      <c r="YO16949" s="68"/>
      <c r="YP16949" s="68"/>
      <c r="YQ16949" s="68"/>
      <c r="YR16949" s="68"/>
      <c r="YS16949" s="68"/>
      <c r="YT16949" s="68"/>
      <c r="YU16949" s="68"/>
      <c r="YV16949" s="68"/>
      <c r="YW16949" s="68"/>
      <c r="YX16949" s="68">
        <v>5.8699612354536898E-2</v>
      </c>
      <c r="YY16949" s="68"/>
      <c r="YZ16949" s="68"/>
      <c r="ZA16949" s="68"/>
      <c r="ZB16949" s="68"/>
      <c r="ZC16949" s="68"/>
      <c r="ZD16949" s="68"/>
    </row>
    <row r="16950" spans="658:680" x14ac:dyDescent="0.25">
      <c r="YH16950" s="68"/>
      <c r="YI16950" s="68"/>
      <c r="YJ16950" s="68"/>
      <c r="YK16950" s="68"/>
      <c r="YL16950" s="68"/>
      <c r="YM16950" s="68"/>
      <c r="YN16950" s="68"/>
      <c r="YO16950" s="68"/>
      <c r="YP16950" s="68"/>
      <c r="YQ16950" s="68"/>
      <c r="YR16950" s="68"/>
      <c r="YS16950" s="68"/>
      <c r="YT16950" s="68"/>
      <c r="YU16950" s="68"/>
      <c r="YV16950" s="68"/>
      <c r="YW16950" s="68"/>
      <c r="YX16950" s="68">
        <v>5.8534009466033501E-2</v>
      </c>
      <c r="YY16950" s="68"/>
      <c r="YZ16950" s="68"/>
      <c r="ZA16950" s="68"/>
      <c r="ZB16950" s="68"/>
      <c r="ZC16950" s="68"/>
      <c r="ZD16950" s="68"/>
    </row>
    <row r="16951" spans="658:680" x14ac:dyDescent="0.25">
      <c r="YH16951" s="68"/>
      <c r="YI16951" s="68"/>
      <c r="YJ16951" s="68"/>
      <c r="YK16951" s="68"/>
      <c r="YL16951" s="68"/>
      <c r="YM16951" s="68"/>
      <c r="YN16951" s="68"/>
      <c r="YO16951" s="68"/>
      <c r="YP16951" s="68"/>
      <c r="YQ16951" s="68"/>
      <c r="YR16951" s="68"/>
      <c r="YS16951" s="68"/>
      <c r="YT16951" s="68"/>
      <c r="YU16951" s="68"/>
      <c r="YV16951" s="68"/>
      <c r="YW16951" s="68"/>
      <c r="YX16951" s="68">
        <v>5.8534009466033501E-2</v>
      </c>
      <c r="YY16951" s="68"/>
      <c r="YZ16951" s="68"/>
      <c r="ZA16951" s="68"/>
      <c r="ZB16951" s="68"/>
      <c r="ZC16951" s="68"/>
      <c r="ZD16951" s="68"/>
    </row>
    <row r="16952" spans="658:680" x14ac:dyDescent="0.25">
      <c r="YH16952" s="68"/>
      <c r="YI16952" s="68"/>
      <c r="YJ16952" s="68"/>
      <c r="YK16952" s="68"/>
      <c r="YL16952" s="68"/>
      <c r="YM16952" s="68"/>
      <c r="YN16952" s="68"/>
      <c r="YO16952" s="68"/>
      <c r="YP16952" s="68"/>
      <c r="YQ16952" s="68"/>
      <c r="YR16952" s="68"/>
      <c r="YS16952" s="68"/>
      <c r="YT16952" s="68"/>
      <c r="YU16952" s="68"/>
      <c r="YV16952" s="68"/>
      <c r="YW16952" s="68"/>
      <c r="YX16952" s="68">
        <v>5.8470657988555601E-2</v>
      </c>
      <c r="YY16952" s="68"/>
      <c r="YZ16952" s="68"/>
      <c r="ZA16952" s="68"/>
      <c r="ZB16952" s="68"/>
      <c r="ZC16952" s="68"/>
      <c r="ZD16952" s="68"/>
    </row>
    <row r="16953" spans="658:680" x14ac:dyDescent="0.25">
      <c r="YH16953" s="68"/>
      <c r="YI16953" s="68"/>
      <c r="YJ16953" s="68"/>
      <c r="YK16953" s="68"/>
      <c r="YL16953" s="68"/>
      <c r="YM16953" s="68"/>
      <c r="YN16953" s="68"/>
      <c r="YO16953" s="68"/>
      <c r="YP16953" s="68"/>
      <c r="YQ16953" s="68"/>
      <c r="YR16953" s="68"/>
      <c r="YS16953" s="68"/>
      <c r="YT16953" s="68"/>
      <c r="YU16953" s="68"/>
      <c r="YV16953" s="68"/>
      <c r="YW16953" s="68"/>
      <c r="YX16953" s="68">
        <v>5.8470657988555601E-2</v>
      </c>
      <c r="YY16953" s="68"/>
      <c r="YZ16953" s="68"/>
      <c r="ZA16953" s="68"/>
      <c r="ZB16953" s="68"/>
      <c r="ZC16953" s="68"/>
      <c r="ZD16953" s="68"/>
    </row>
    <row r="16954" spans="658:680" x14ac:dyDescent="0.25">
      <c r="YH16954" s="68"/>
      <c r="YI16954" s="68"/>
      <c r="YJ16954" s="68"/>
      <c r="YK16954" s="68"/>
      <c r="YL16954" s="68"/>
      <c r="YM16954" s="68"/>
      <c r="YN16954" s="68"/>
      <c r="YO16954" s="68"/>
      <c r="YP16954" s="68"/>
      <c r="YQ16954" s="68"/>
      <c r="YR16954" s="68"/>
      <c r="YS16954" s="68"/>
      <c r="YT16954" s="68"/>
      <c r="YU16954" s="68"/>
      <c r="YV16954" s="68"/>
      <c r="YW16954" s="68"/>
      <c r="YX16954" s="68">
        <v>5.8401102703852403E-2</v>
      </c>
      <c r="YY16954" s="68"/>
      <c r="YZ16954" s="68"/>
      <c r="ZA16954" s="68"/>
      <c r="ZB16954" s="68"/>
      <c r="ZC16954" s="68"/>
      <c r="ZD16954" s="68"/>
    </row>
    <row r="16955" spans="658:680" x14ac:dyDescent="0.25">
      <c r="YH16955" s="68"/>
      <c r="YI16955" s="68"/>
      <c r="YJ16955" s="68"/>
      <c r="YK16955" s="68"/>
      <c r="YL16955" s="68"/>
      <c r="YM16955" s="68"/>
      <c r="YN16955" s="68"/>
      <c r="YO16955" s="68"/>
      <c r="YP16955" s="68"/>
      <c r="YQ16955" s="68"/>
      <c r="YR16955" s="68"/>
      <c r="YS16955" s="68"/>
      <c r="YT16955" s="68"/>
      <c r="YU16955" s="68"/>
      <c r="YV16955" s="68"/>
      <c r="YW16955" s="68"/>
      <c r="YX16955" s="68">
        <v>5.8349354781821398E-2</v>
      </c>
      <c r="YY16955" s="68"/>
      <c r="YZ16955" s="68"/>
      <c r="ZA16955" s="68"/>
      <c r="ZB16955" s="68"/>
      <c r="ZC16955" s="68"/>
      <c r="ZD16955" s="68"/>
    </row>
    <row r="16956" spans="658:680" x14ac:dyDescent="0.25">
      <c r="YH16956" s="68"/>
      <c r="YI16956" s="68"/>
      <c r="YJ16956" s="68"/>
      <c r="YK16956" s="68"/>
      <c r="YL16956" s="68"/>
      <c r="YM16956" s="68"/>
      <c r="YN16956" s="68"/>
      <c r="YO16956" s="68"/>
      <c r="YP16956" s="68"/>
      <c r="YQ16956" s="68"/>
      <c r="YR16956" s="68"/>
      <c r="YS16956" s="68"/>
      <c r="YT16956" s="68"/>
      <c r="YU16956" s="68"/>
      <c r="YV16956" s="68"/>
      <c r="YW16956" s="68"/>
      <c r="YX16956" s="68">
        <v>5.8344863394336199E-2</v>
      </c>
      <c r="YY16956" s="68"/>
      <c r="YZ16956" s="68"/>
      <c r="ZA16956" s="68"/>
      <c r="ZB16956" s="68"/>
      <c r="ZC16956" s="68"/>
      <c r="ZD16956" s="68"/>
    </row>
    <row r="16957" spans="658:680" x14ac:dyDescent="0.25">
      <c r="YH16957" s="68"/>
      <c r="YI16957" s="68"/>
      <c r="YJ16957" s="68"/>
      <c r="YK16957" s="68"/>
      <c r="YL16957" s="68"/>
      <c r="YM16957" s="68"/>
      <c r="YN16957" s="68"/>
      <c r="YO16957" s="68"/>
      <c r="YP16957" s="68"/>
      <c r="YQ16957" s="68"/>
      <c r="YR16957" s="68"/>
      <c r="YS16957" s="68"/>
      <c r="YT16957" s="68"/>
      <c r="YU16957" s="68"/>
      <c r="YV16957" s="68"/>
      <c r="YW16957" s="68"/>
      <c r="YX16957" s="68">
        <v>5.83173549610689E-2</v>
      </c>
      <c r="YY16957" s="68"/>
      <c r="YZ16957" s="68"/>
      <c r="ZA16957" s="68"/>
      <c r="ZB16957" s="68"/>
      <c r="ZC16957" s="68"/>
      <c r="ZD16957" s="68"/>
    </row>
    <row r="16958" spans="658:680" x14ac:dyDescent="0.25">
      <c r="YH16958" s="68"/>
      <c r="YI16958" s="68"/>
      <c r="YJ16958" s="68"/>
      <c r="YK16958" s="68"/>
      <c r="YL16958" s="68"/>
      <c r="YM16958" s="68"/>
      <c r="YN16958" s="68"/>
      <c r="YO16958" s="68"/>
      <c r="YP16958" s="68"/>
      <c r="YQ16958" s="68"/>
      <c r="YR16958" s="68"/>
      <c r="YS16958" s="68"/>
      <c r="YT16958" s="68"/>
      <c r="YU16958" s="68"/>
      <c r="YV16958" s="68"/>
      <c r="YW16958" s="68"/>
      <c r="YX16958" s="68">
        <v>5.8245570661260897E-2</v>
      </c>
      <c r="YY16958" s="68"/>
      <c r="YZ16958" s="68"/>
      <c r="ZA16958" s="68"/>
      <c r="ZB16958" s="68"/>
      <c r="ZC16958" s="68"/>
      <c r="ZD16958" s="68"/>
    </row>
    <row r="16959" spans="658:680" x14ac:dyDescent="0.25">
      <c r="YH16959" s="68"/>
      <c r="YI16959" s="68"/>
      <c r="YJ16959" s="68"/>
      <c r="YK16959" s="68"/>
      <c r="YL16959" s="68"/>
      <c r="YM16959" s="68"/>
      <c r="YN16959" s="68"/>
      <c r="YO16959" s="68"/>
      <c r="YP16959" s="68"/>
      <c r="YQ16959" s="68"/>
      <c r="YR16959" s="68"/>
      <c r="YS16959" s="68"/>
      <c r="YT16959" s="68"/>
      <c r="YU16959" s="68"/>
      <c r="YV16959" s="68"/>
      <c r="YW16959" s="68"/>
      <c r="YX16959" s="68">
        <v>5.8244399472013299E-2</v>
      </c>
      <c r="YY16959" s="68"/>
      <c r="YZ16959" s="68"/>
      <c r="ZA16959" s="68"/>
      <c r="ZB16959" s="68"/>
      <c r="ZC16959" s="68"/>
      <c r="ZD16959" s="68"/>
    </row>
    <row r="16960" spans="658:680" x14ac:dyDescent="0.25">
      <c r="YH16960" s="68"/>
      <c r="YI16960" s="68"/>
      <c r="YJ16960" s="68"/>
      <c r="YK16960" s="68"/>
      <c r="YL16960" s="68"/>
      <c r="YM16960" s="68"/>
      <c r="YN16960" s="68"/>
      <c r="YO16960" s="68"/>
      <c r="YP16960" s="68"/>
      <c r="YQ16960" s="68"/>
      <c r="YR16960" s="68"/>
      <c r="YS16960" s="68"/>
      <c r="YT16960" s="68"/>
      <c r="YU16960" s="68"/>
      <c r="YV16960" s="68"/>
      <c r="YW16960" s="68"/>
      <c r="YX16960" s="68">
        <v>5.8244399472013299E-2</v>
      </c>
      <c r="YY16960" s="68"/>
      <c r="YZ16960" s="68"/>
      <c r="ZA16960" s="68"/>
      <c r="ZB16960" s="68"/>
      <c r="ZC16960" s="68"/>
      <c r="ZD16960" s="68"/>
    </row>
    <row r="16961" spans="658:680" x14ac:dyDescent="0.25">
      <c r="YH16961" s="68"/>
      <c r="YI16961" s="68"/>
      <c r="YJ16961" s="68"/>
      <c r="YK16961" s="68"/>
      <c r="YL16961" s="68"/>
      <c r="YM16961" s="68"/>
      <c r="YN16961" s="68"/>
      <c r="YO16961" s="68"/>
      <c r="YP16961" s="68"/>
      <c r="YQ16961" s="68"/>
      <c r="YR16961" s="68"/>
      <c r="YS16961" s="68"/>
      <c r="YT16961" s="68"/>
      <c r="YU16961" s="68"/>
      <c r="YV16961" s="68"/>
      <c r="YW16961" s="68"/>
      <c r="YX16961" s="68">
        <v>5.8230612972134103E-2</v>
      </c>
      <c r="YY16961" s="68"/>
      <c r="YZ16961" s="68"/>
      <c r="ZA16961" s="68"/>
      <c r="ZB16961" s="68"/>
      <c r="ZC16961" s="68"/>
      <c r="ZD16961" s="68"/>
    </row>
    <row r="16962" spans="658:680" x14ac:dyDescent="0.25">
      <c r="YH16962" s="68"/>
      <c r="YI16962" s="68"/>
      <c r="YJ16962" s="68"/>
      <c r="YK16962" s="68"/>
      <c r="YL16962" s="68"/>
      <c r="YM16962" s="68"/>
      <c r="YN16962" s="68"/>
      <c r="YO16962" s="68"/>
      <c r="YP16962" s="68"/>
      <c r="YQ16962" s="68"/>
      <c r="YR16962" s="68"/>
      <c r="YS16962" s="68"/>
      <c r="YT16962" s="68"/>
      <c r="YU16962" s="68"/>
      <c r="YV16962" s="68"/>
      <c r="YW16962" s="68"/>
      <c r="YX16962" s="68">
        <v>5.8228583198238398E-2</v>
      </c>
      <c r="YY16962" s="68"/>
      <c r="YZ16962" s="68"/>
      <c r="ZA16962" s="68"/>
      <c r="ZB16962" s="68"/>
      <c r="ZC16962" s="68"/>
      <c r="ZD16962" s="68"/>
    </row>
    <row r="16963" spans="658:680" x14ac:dyDescent="0.25">
      <c r="YH16963" s="68"/>
      <c r="YI16963" s="68"/>
      <c r="YJ16963" s="68"/>
      <c r="YK16963" s="68"/>
      <c r="YL16963" s="68"/>
      <c r="YM16963" s="68"/>
      <c r="YN16963" s="68"/>
      <c r="YO16963" s="68"/>
      <c r="YP16963" s="68"/>
      <c r="YQ16963" s="68"/>
      <c r="YR16963" s="68"/>
      <c r="YS16963" s="68"/>
      <c r="YT16963" s="68"/>
      <c r="YU16963" s="68"/>
      <c r="YV16963" s="68"/>
      <c r="YW16963" s="68"/>
      <c r="YX16963" s="68">
        <v>5.8206076783390501E-2</v>
      </c>
      <c r="YY16963" s="68"/>
      <c r="YZ16963" s="68"/>
      <c r="ZA16963" s="68"/>
      <c r="ZB16963" s="68"/>
      <c r="ZC16963" s="68"/>
      <c r="ZD16963" s="68"/>
    </row>
    <row r="16964" spans="658:680" x14ac:dyDescent="0.25">
      <c r="YH16964" s="68"/>
      <c r="YI16964" s="68"/>
      <c r="YJ16964" s="68"/>
      <c r="YK16964" s="68"/>
      <c r="YL16964" s="68"/>
      <c r="YM16964" s="68"/>
      <c r="YN16964" s="68"/>
      <c r="YO16964" s="68"/>
      <c r="YP16964" s="68"/>
      <c r="YQ16964" s="68"/>
      <c r="YR16964" s="68"/>
      <c r="YS16964" s="68"/>
      <c r="YT16964" s="68"/>
      <c r="YU16964" s="68"/>
      <c r="YV16964" s="68"/>
      <c r="YW16964" s="68"/>
      <c r="YX16964" s="68">
        <v>5.81971762710582E-2</v>
      </c>
      <c r="YY16964" s="68"/>
      <c r="YZ16964" s="68"/>
      <c r="ZA16964" s="68"/>
      <c r="ZB16964" s="68"/>
      <c r="ZC16964" s="68"/>
      <c r="ZD16964" s="68"/>
    </row>
    <row r="16965" spans="658:680" x14ac:dyDescent="0.25">
      <c r="YH16965" s="68"/>
      <c r="YI16965" s="68"/>
      <c r="YJ16965" s="68"/>
      <c r="YK16965" s="68"/>
      <c r="YL16965" s="68"/>
      <c r="YM16965" s="68"/>
      <c r="YN16965" s="68"/>
      <c r="YO16965" s="68"/>
      <c r="YP16965" s="68"/>
      <c r="YQ16965" s="68"/>
      <c r="YR16965" s="68"/>
      <c r="YS16965" s="68"/>
      <c r="YT16965" s="68"/>
      <c r="YU16965" s="68"/>
      <c r="YV16965" s="68"/>
      <c r="YW16965" s="68"/>
      <c r="YX16965" s="68">
        <v>5.8189307772057997E-2</v>
      </c>
      <c r="YY16965" s="68"/>
      <c r="YZ16965" s="68"/>
      <c r="ZA16965" s="68"/>
      <c r="ZB16965" s="68"/>
      <c r="ZC16965" s="68"/>
      <c r="ZD16965" s="68"/>
    </row>
    <row r="16966" spans="658:680" x14ac:dyDescent="0.25">
      <c r="YH16966" s="68"/>
      <c r="YI16966" s="68"/>
      <c r="YJ16966" s="68"/>
      <c r="YK16966" s="68"/>
      <c r="YL16966" s="68"/>
      <c r="YM16966" s="68"/>
      <c r="YN16966" s="68"/>
      <c r="YO16966" s="68"/>
      <c r="YP16966" s="68"/>
      <c r="YQ16966" s="68"/>
      <c r="YR16966" s="68"/>
      <c r="YS16966" s="68"/>
      <c r="YT16966" s="68"/>
      <c r="YU16966" s="68"/>
      <c r="YV16966" s="68"/>
      <c r="YW16966" s="68"/>
      <c r="YX16966" s="68">
        <v>5.8157114769083799E-2</v>
      </c>
      <c r="YY16966" s="68"/>
      <c r="YZ16966" s="68"/>
      <c r="ZA16966" s="68"/>
      <c r="ZB16966" s="68"/>
      <c r="ZC16966" s="68"/>
      <c r="ZD16966" s="68"/>
    </row>
    <row r="16967" spans="658:680" x14ac:dyDescent="0.25">
      <c r="YH16967" s="68"/>
      <c r="YI16967" s="68"/>
      <c r="YJ16967" s="68"/>
      <c r="YK16967" s="68"/>
      <c r="YL16967" s="68"/>
      <c r="YM16967" s="68"/>
      <c r="YN16967" s="68"/>
      <c r="YO16967" s="68"/>
      <c r="YP16967" s="68"/>
      <c r="YQ16967" s="68"/>
      <c r="YR16967" s="68"/>
      <c r="YS16967" s="68"/>
      <c r="YT16967" s="68"/>
      <c r="YU16967" s="68"/>
      <c r="YV16967" s="68"/>
      <c r="YW16967" s="68"/>
      <c r="YX16967" s="68">
        <v>5.8066856634691202E-2</v>
      </c>
      <c r="YY16967" s="68"/>
      <c r="YZ16967" s="68"/>
      <c r="ZA16967" s="68"/>
      <c r="ZB16967" s="68"/>
      <c r="ZC16967" s="68"/>
      <c r="ZD16967" s="68"/>
    </row>
    <row r="16968" spans="658:680" x14ac:dyDescent="0.25">
      <c r="YH16968" s="68"/>
      <c r="YI16968" s="68"/>
      <c r="YJ16968" s="68"/>
      <c r="YK16968" s="68"/>
      <c r="YL16968" s="68"/>
      <c r="YM16968" s="68"/>
      <c r="YN16968" s="68"/>
      <c r="YO16968" s="68"/>
      <c r="YP16968" s="68"/>
      <c r="YQ16968" s="68"/>
      <c r="YR16968" s="68"/>
      <c r="YS16968" s="68"/>
      <c r="YT16968" s="68"/>
      <c r="YU16968" s="68"/>
      <c r="YV16968" s="68"/>
      <c r="YW16968" s="68"/>
      <c r="YX16968" s="68">
        <v>5.80343369158242E-2</v>
      </c>
      <c r="YY16968" s="68"/>
      <c r="YZ16968" s="68"/>
      <c r="ZA16968" s="68"/>
      <c r="ZB16968" s="68"/>
      <c r="ZC16968" s="68"/>
      <c r="ZD16968" s="68"/>
    </row>
    <row r="16969" spans="658:680" x14ac:dyDescent="0.25">
      <c r="YH16969" s="68"/>
      <c r="YI16969" s="68"/>
      <c r="YJ16969" s="68"/>
      <c r="YK16969" s="68"/>
      <c r="YL16969" s="68"/>
      <c r="YM16969" s="68"/>
      <c r="YN16969" s="68"/>
      <c r="YO16969" s="68"/>
      <c r="YP16969" s="68"/>
      <c r="YQ16969" s="68"/>
      <c r="YR16969" s="68"/>
      <c r="YS16969" s="68"/>
      <c r="YT16969" s="68"/>
      <c r="YU16969" s="68"/>
      <c r="YV16969" s="68"/>
      <c r="YW16969" s="68"/>
      <c r="YX16969" s="68">
        <v>5.8007921185817997E-2</v>
      </c>
      <c r="YY16969" s="68"/>
      <c r="YZ16969" s="68"/>
      <c r="ZA16969" s="68"/>
      <c r="ZB16969" s="68"/>
      <c r="ZC16969" s="68"/>
      <c r="ZD16969" s="68"/>
    </row>
    <row r="16970" spans="658:680" x14ac:dyDescent="0.25">
      <c r="YH16970" s="68"/>
      <c r="YI16970" s="68"/>
      <c r="YJ16970" s="68"/>
      <c r="YK16970" s="68"/>
      <c r="YL16970" s="68"/>
      <c r="YM16970" s="68"/>
      <c r="YN16970" s="68"/>
      <c r="YO16970" s="68"/>
      <c r="YP16970" s="68"/>
      <c r="YQ16970" s="68"/>
      <c r="YR16970" s="68"/>
      <c r="YS16970" s="68"/>
      <c r="YT16970" s="68"/>
      <c r="YU16970" s="68"/>
      <c r="YV16970" s="68"/>
      <c r="YW16970" s="68"/>
      <c r="YX16970" s="68">
        <v>5.8007921185817997E-2</v>
      </c>
      <c r="YY16970" s="68"/>
      <c r="YZ16970" s="68"/>
      <c r="ZA16970" s="68"/>
      <c r="ZB16970" s="68"/>
      <c r="ZC16970" s="68"/>
      <c r="ZD16970" s="68"/>
    </row>
    <row r="16971" spans="658:680" x14ac:dyDescent="0.25">
      <c r="YH16971" s="68"/>
      <c r="YI16971" s="68"/>
      <c r="YJ16971" s="68"/>
      <c r="YK16971" s="68"/>
      <c r="YL16971" s="68"/>
      <c r="YM16971" s="68"/>
      <c r="YN16971" s="68"/>
      <c r="YO16971" s="68"/>
      <c r="YP16971" s="68"/>
      <c r="YQ16971" s="68"/>
      <c r="YR16971" s="68"/>
      <c r="YS16971" s="68"/>
      <c r="YT16971" s="68"/>
      <c r="YU16971" s="68"/>
      <c r="YV16971" s="68"/>
      <c r="YW16971" s="68"/>
      <c r="YX16971" s="68">
        <v>5.79851052905066E-2</v>
      </c>
      <c r="YY16971" s="68"/>
      <c r="YZ16971" s="68"/>
      <c r="ZA16971" s="68"/>
      <c r="ZB16971" s="68"/>
      <c r="ZC16971" s="68"/>
      <c r="ZD16971" s="68"/>
    </row>
    <row r="16972" spans="658:680" x14ac:dyDescent="0.25">
      <c r="YH16972" s="68"/>
      <c r="YI16972" s="68"/>
      <c r="YJ16972" s="68"/>
      <c r="YK16972" s="68"/>
      <c r="YL16972" s="68"/>
      <c r="YM16972" s="68"/>
      <c r="YN16972" s="68"/>
      <c r="YO16972" s="68"/>
      <c r="YP16972" s="68"/>
      <c r="YQ16972" s="68"/>
      <c r="YR16972" s="68"/>
      <c r="YS16972" s="68"/>
      <c r="YT16972" s="68"/>
      <c r="YU16972" s="68"/>
      <c r="YV16972" s="68"/>
      <c r="YW16972" s="68"/>
      <c r="YX16972" s="68">
        <v>5.7976355088070301E-2</v>
      </c>
      <c r="YY16972" s="68"/>
      <c r="YZ16972" s="68"/>
      <c r="ZA16972" s="68"/>
      <c r="ZB16972" s="68"/>
      <c r="ZC16972" s="68"/>
      <c r="ZD16972" s="68"/>
    </row>
    <row r="16973" spans="658:680" x14ac:dyDescent="0.25">
      <c r="YH16973" s="68"/>
      <c r="YI16973" s="68"/>
      <c r="YJ16973" s="68"/>
      <c r="YK16973" s="68"/>
      <c r="YL16973" s="68"/>
      <c r="YM16973" s="68"/>
      <c r="YN16973" s="68"/>
      <c r="YO16973" s="68"/>
      <c r="YP16973" s="68"/>
      <c r="YQ16973" s="68"/>
      <c r="YR16973" s="68"/>
      <c r="YS16973" s="68"/>
      <c r="YT16973" s="68"/>
      <c r="YU16973" s="68"/>
      <c r="YV16973" s="68"/>
      <c r="YW16973" s="68"/>
      <c r="YX16973" s="68">
        <v>5.7965345515897902E-2</v>
      </c>
      <c r="YY16973" s="68"/>
      <c r="YZ16973" s="68"/>
      <c r="ZA16973" s="68"/>
      <c r="ZB16973" s="68"/>
      <c r="ZC16973" s="68"/>
      <c r="ZD16973" s="68"/>
    </row>
    <row r="16974" spans="658:680" x14ac:dyDescent="0.25">
      <c r="YH16974" s="68"/>
      <c r="YI16974" s="68"/>
      <c r="YJ16974" s="68"/>
      <c r="YK16974" s="68"/>
      <c r="YL16974" s="68"/>
      <c r="YM16974" s="68"/>
      <c r="YN16974" s="68"/>
      <c r="YO16974" s="68"/>
      <c r="YP16974" s="68"/>
      <c r="YQ16974" s="68"/>
      <c r="YR16974" s="68"/>
      <c r="YS16974" s="68"/>
      <c r="YT16974" s="68"/>
      <c r="YU16974" s="68"/>
      <c r="YV16974" s="68"/>
      <c r="YW16974" s="68"/>
      <c r="YX16974" s="68">
        <v>5.7964561837575999E-2</v>
      </c>
      <c r="YY16974" s="68"/>
      <c r="YZ16974" s="68"/>
      <c r="ZA16974" s="68"/>
      <c r="ZB16974" s="68"/>
      <c r="ZC16974" s="68"/>
      <c r="ZD16974" s="68"/>
    </row>
    <row r="16975" spans="658:680" x14ac:dyDescent="0.25">
      <c r="YH16975" s="68"/>
      <c r="YI16975" s="68"/>
      <c r="YJ16975" s="68"/>
      <c r="YK16975" s="68"/>
      <c r="YL16975" s="68"/>
      <c r="YM16975" s="68"/>
      <c r="YN16975" s="68"/>
      <c r="YO16975" s="68"/>
      <c r="YP16975" s="68"/>
      <c r="YQ16975" s="68"/>
      <c r="YR16975" s="68"/>
      <c r="YS16975" s="68"/>
      <c r="YT16975" s="68"/>
      <c r="YU16975" s="68"/>
      <c r="YV16975" s="68"/>
      <c r="YW16975" s="68"/>
      <c r="YX16975" s="68">
        <v>5.79496832386521E-2</v>
      </c>
      <c r="YY16975" s="68"/>
      <c r="YZ16975" s="68"/>
      <c r="ZA16975" s="68"/>
      <c r="ZB16975" s="68"/>
      <c r="ZC16975" s="68"/>
      <c r="ZD16975" s="68"/>
    </row>
    <row r="16976" spans="658:680" x14ac:dyDescent="0.25">
      <c r="YH16976" s="68"/>
      <c r="YI16976" s="68"/>
      <c r="YJ16976" s="68"/>
      <c r="YK16976" s="68"/>
      <c r="YL16976" s="68"/>
      <c r="YM16976" s="68"/>
      <c r="YN16976" s="68"/>
      <c r="YO16976" s="68"/>
      <c r="YP16976" s="68"/>
      <c r="YQ16976" s="68"/>
      <c r="YR16976" s="68"/>
      <c r="YS16976" s="68"/>
      <c r="YT16976" s="68"/>
      <c r="YU16976" s="68"/>
      <c r="YV16976" s="68"/>
      <c r="YW16976" s="68"/>
      <c r="YX16976" s="68">
        <v>5.79496832386521E-2</v>
      </c>
      <c r="YY16976" s="68"/>
      <c r="YZ16976" s="68"/>
      <c r="ZA16976" s="68"/>
      <c r="ZB16976" s="68"/>
      <c r="ZC16976" s="68"/>
      <c r="ZD16976" s="68"/>
    </row>
    <row r="16977" spans="658:680" x14ac:dyDescent="0.25">
      <c r="YH16977" s="68"/>
      <c r="YI16977" s="68"/>
      <c r="YJ16977" s="68"/>
      <c r="YK16977" s="68"/>
      <c r="YL16977" s="68"/>
      <c r="YM16977" s="68"/>
      <c r="YN16977" s="68"/>
      <c r="YO16977" s="68"/>
      <c r="YP16977" s="68"/>
      <c r="YQ16977" s="68"/>
      <c r="YR16977" s="68"/>
      <c r="YS16977" s="68"/>
      <c r="YT16977" s="68"/>
      <c r="YU16977" s="68"/>
      <c r="YV16977" s="68"/>
      <c r="YW16977" s="68"/>
      <c r="YX16977" s="68">
        <v>5.7934612530686498E-2</v>
      </c>
      <c r="YY16977" s="68"/>
      <c r="YZ16977" s="68"/>
      <c r="ZA16977" s="68"/>
      <c r="ZB16977" s="68"/>
      <c r="ZC16977" s="68"/>
      <c r="ZD16977" s="68"/>
    </row>
    <row r="16978" spans="658:680" x14ac:dyDescent="0.25">
      <c r="YH16978" s="68"/>
      <c r="YI16978" s="68"/>
      <c r="YJ16978" s="68"/>
      <c r="YK16978" s="68"/>
      <c r="YL16978" s="68"/>
      <c r="YM16978" s="68"/>
      <c r="YN16978" s="68"/>
      <c r="YO16978" s="68"/>
      <c r="YP16978" s="68"/>
      <c r="YQ16978" s="68"/>
      <c r="YR16978" s="68"/>
      <c r="YS16978" s="68"/>
      <c r="YT16978" s="68"/>
      <c r="YU16978" s="68"/>
      <c r="YV16978" s="68"/>
      <c r="YW16978" s="68"/>
      <c r="YX16978" s="68">
        <v>5.7893399778550202E-2</v>
      </c>
      <c r="YY16978" s="68"/>
      <c r="YZ16978" s="68"/>
      <c r="ZA16978" s="68"/>
      <c r="ZB16978" s="68"/>
      <c r="ZC16978" s="68"/>
      <c r="ZD16978" s="68"/>
    </row>
    <row r="16979" spans="658:680" x14ac:dyDescent="0.25">
      <c r="YH16979" s="68"/>
      <c r="YI16979" s="68"/>
      <c r="YJ16979" s="68"/>
      <c r="YK16979" s="68"/>
      <c r="YL16979" s="68"/>
      <c r="YM16979" s="68"/>
      <c r="YN16979" s="68"/>
      <c r="YO16979" s="68"/>
      <c r="YP16979" s="68"/>
      <c r="YQ16979" s="68"/>
      <c r="YR16979" s="68"/>
      <c r="YS16979" s="68"/>
      <c r="YT16979" s="68"/>
      <c r="YU16979" s="68"/>
      <c r="YV16979" s="68"/>
      <c r="YW16979" s="68"/>
      <c r="YX16979" s="68">
        <v>5.7885003096567002E-2</v>
      </c>
      <c r="YY16979" s="68"/>
      <c r="YZ16979" s="68"/>
      <c r="ZA16979" s="68"/>
      <c r="ZB16979" s="68"/>
      <c r="ZC16979" s="68"/>
      <c r="ZD16979" s="68"/>
    </row>
    <row r="16980" spans="658:680" x14ac:dyDescent="0.25">
      <c r="YH16980" s="68"/>
      <c r="YI16980" s="68"/>
      <c r="YJ16980" s="68"/>
      <c r="YK16980" s="68"/>
      <c r="YL16980" s="68"/>
      <c r="YM16980" s="68"/>
      <c r="YN16980" s="68"/>
      <c r="YO16980" s="68"/>
      <c r="YP16980" s="68"/>
      <c r="YQ16980" s="68"/>
      <c r="YR16980" s="68"/>
      <c r="YS16980" s="68"/>
      <c r="YT16980" s="68"/>
      <c r="YU16980" s="68"/>
      <c r="YV16980" s="68"/>
      <c r="YW16980" s="68"/>
      <c r="YX16980" s="68">
        <v>5.7885003096567002E-2</v>
      </c>
      <c r="YY16980" s="68"/>
      <c r="YZ16980" s="68"/>
      <c r="ZA16980" s="68"/>
      <c r="ZB16980" s="68"/>
      <c r="ZC16980" s="68"/>
      <c r="ZD16980" s="68"/>
    </row>
    <row r="16981" spans="658:680" x14ac:dyDescent="0.25">
      <c r="YH16981" s="68"/>
      <c r="YI16981" s="68"/>
      <c r="YJ16981" s="68"/>
      <c r="YK16981" s="68"/>
      <c r="YL16981" s="68"/>
      <c r="YM16981" s="68"/>
      <c r="YN16981" s="68"/>
      <c r="YO16981" s="68"/>
      <c r="YP16981" s="68"/>
      <c r="YQ16981" s="68"/>
      <c r="YR16981" s="68"/>
      <c r="YS16981" s="68"/>
      <c r="YT16981" s="68"/>
      <c r="YU16981" s="68"/>
      <c r="YV16981" s="68"/>
      <c r="YW16981" s="68"/>
      <c r="YX16981" s="68">
        <v>5.7880867938608901E-2</v>
      </c>
      <c r="YY16981" s="68"/>
      <c r="YZ16981" s="68"/>
      <c r="ZA16981" s="68"/>
      <c r="ZB16981" s="68"/>
      <c r="ZC16981" s="68"/>
      <c r="ZD16981" s="68"/>
    </row>
    <row r="16982" spans="658:680" x14ac:dyDescent="0.25">
      <c r="YH16982" s="68"/>
      <c r="YI16982" s="68"/>
      <c r="YJ16982" s="68"/>
      <c r="YK16982" s="68"/>
      <c r="YL16982" s="68"/>
      <c r="YM16982" s="68"/>
      <c r="YN16982" s="68"/>
      <c r="YO16982" s="68"/>
      <c r="YP16982" s="68"/>
      <c r="YQ16982" s="68"/>
      <c r="YR16982" s="68"/>
      <c r="YS16982" s="68"/>
      <c r="YT16982" s="68"/>
      <c r="YU16982" s="68"/>
      <c r="YV16982" s="68"/>
      <c r="YW16982" s="68"/>
      <c r="YX16982" s="68">
        <v>5.7870190366720101E-2</v>
      </c>
      <c r="YY16982" s="68"/>
      <c r="YZ16982" s="68"/>
      <c r="ZA16982" s="68"/>
      <c r="ZB16982" s="68"/>
      <c r="ZC16982" s="68"/>
      <c r="ZD16982" s="68"/>
    </row>
    <row r="16983" spans="658:680" x14ac:dyDescent="0.25">
      <c r="YH16983" s="68"/>
      <c r="YI16983" s="68"/>
      <c r="YJ16983" s="68"/>
      <c r="YK16983" s="68"/>
      <c r="YL16983" s="68"/>
      <c r="YM16983" s="68"/>
      <c r="YN16983" s="68"/>
      <c r="YO16983" s="68"/>
      <c r="YP16983" s="68"/>
      <c r="YQ16983" s="68"/>
      <c r="YR16983" s="68"/>
      <c r="YS16983" s="68"/>
      <c r="YT16983" s="68"/>
      <c r="YU16983" s="68"/>
      <c r="YV16983" s="68"/>
      <c r="YW16983" s="68"/>
      <c r="YX16983" s="68">
        <v>5.7861234295314402E-2</v>
      </c>
      <c r="YY16983" s="68"/>
      <c r="YZ16983" s="68"/>
      <c r="ZA16983" s="68"/>
      <c r="ZB16983" s="68"/>
      <c r="ZC16983" s="68"/>
      <c r="ZD16983" s="68"/>
    </row>
    <row r="16984" spans="658:680" x14ac:dyDescent="0.25">
      <c r="YH16984" s="68"/>
      <c r="YI16984" s="68"/>
      <c r="YJ16984" s="68"/>
      <c r="YK16984" s="68"/>
      <c r="YL16984" s="68"/>
      <c r="YM16984" s="68"/>
      <c r="YN16984" s="68"/>
      <c r="YO16984" s="68"/>
      <c r="YP16984" s="68"/>
      <c r="YQ16984" s="68"/>
      <c r="YR16984" s="68"/>
      <c r="YS16984" s="68"/>
      <c r="YT16984" s="68"/>
      <c r="YU16984" s="68"/>
      <c r="YV16984" s="68"/>
      <c r="YW16984" s="68"/>
      <c r="YX16984" s="68">
        <v>5.7858339885064398E-2</v>
      </c>
      <c r="YY16984" s="68"/>
      <c r="YZ16984" s="68"/>
      <c r="ZA16984" s="68"/>
      <c r="ZB16984" s="68"/>
      <c r="ZC16984" s="68"/>
      <c r="ZD16984" s="68"/>
    </row>
    <row r="16985" spans="658:680" x14ac:dyDescent="0.25">
      <c r="YH16985" s="68"/>
      <c r="YI16985" s="68"/>
      <c r="YJ16985" s="68"/>
      <c r="YK16985" s="68"/>
      <c r="YL16985" s="68"/>
      <c r="YM16985" s="68"/>
      <c r="YN16985" s="68"/>
      <c r="YO16985" s="68"/>
      <c r="YP16985" s="68"/>
      <c r="YQ16985" s="68"/>
      <c r="YR16985" s="68"/>
      <c r="YS16985" s="68"/>
      <c r="YT16985" s="68"/>
      <c r="YU16985" s="68"/>
      <c r="YV16985" s="68"/>
      <c r="YW16985" s="68"/>
      <c r="YX16985" s="68">
        <v>5.7858339885064398E-2</v>
      </c>
      <c r="YY16985" s="68"/>
      <c r="YZ16985" s="68"/>
      <c r="ZA16985" s="68"/>
      <c r="ZB16985" s="68"/>
      <c r="ZC16985" s="68"/>
      <c r="ZD16985" s="68"/>
    </row>
    <row r="16986" spans="658:680" x14ac:dyDescent="0.25">
      <c r="YH16986" s="68"/>
      <c r="YI16986" s="68"/>
      <c r="YJ16986" s="68"/>
      <c r="YK16986" s="68"/>
      <c r="YL16986" s="68"/>
      <c r="YM16986" s="68"/>
      <c r="YN16986" s="68"/>
      <c r="YO16986" s="68"/>
      <c r="YP16986" s="68"/>
      <c r="YQ16986" s="68"/>
      <c r="YR16986" s="68"/>
      <c r="YS16986" s="68"/>
      <c r="YT16986" s="68"/>
      <c r="YU16986" s="68"/>
      <c r="YV16986" s="68"/>
      <c r="YW16986" s="68"/>
      <c r="YX16986" s="68">
        <v>5.7849071383338703E-2</v>
      </c>
      <c r="YY16986" s="68"/>
      <c r="YZ16986" s="68"/>
      <c r="ZA16986" s="68"/>
      <c r="ZB16986" s="68"/>
      <c r="ZC16986" s="68"/>
      <c r="ZD16986" s="68"/>
    </row>
    <row r="16987" spans="658:680" x14ac:dyDescent="0.25">
      <c r="YH16987" s="68"/>
      <c r="YI16987" s="68"/>
      <c r="YJ16987" s="68"/>
      <c r="YK16987" s="68"/>
      <c r="YL16987" s="68"/>
      <c r="YM16987" s="68"/>
      <c r="YN16987" s="68"/>
      <c r="YO16987" s="68"/>
      <c r="YP16987" s="68"/>
      <c r="YQ16987" s="68"/>
      <c r="YR16987" s="68"/>
      <c r="YS16987" s="68"/>
      <c r="YT16987" s="68"/>
      <c r="YU16987" s="68"/>
      <c r="YV16987" s="68"/>
      <c r="YW16987" s="68"/>
      <c r="YX16987" s="68">
        <v>5.7835860927782402E-2</v>
      </c>
      <c r="YY16987" s="68"/>
      <c r="YZ16987" s="68"/>
      <c r="ZA16987" s="68"/>
      <c r="ZB16987" s="68"/>
      <c r="ZC16987" s="68"/>
      <c r="ZD16987" s="68"/>
    </row>
    <row r="16988" spans="658:680" x14ac:dyDescent="0.25">
      <c r="YH16988" s="68"/>
      <c r="YI16988" s="68"/>
      <c r="YJ16988" s="68"/>
      <c r="YK16988" s="68"/>
      <c r="YL16988" s="68"/>
      <c r="YM16988" s="68"/>
      <c r="YN16988" s="68"/>
      <c r="YO16988" s="68"/>
      <c r="YP16988" s="68"/>
      <c r="YQ16988" s="68"/>
      <c r="YR16988" s="68"/>
      <c r="YS16988" s="68"/>
      <c r="YT16988" s="68"/>
      <c r="YU16988" s="68"/>
      <c r="YV16988" s="68"/>
      <c r="YW16988" s="68"/>
      <c r="YX16988" s="68">
        <v>5.7796345374222798E-2</v>
      </c>
      <c r="YY16988" s="68"/>
      <c r="YZ16988" s="68"/>
      <c r="ZA16988" s="68"/>
      <c r="ZB16988" s="68"/>
      <c r="ZC16988" s="68"/>
      <c r="ZD16988" s="68"/>
    </row>
    <row r="16989" spans="658:680" x14ac:dyDescent="0.25">
      <c r="YH16989" s="68"/>
      <c r="YI16989" s="68"/>
      <c r="YJ16989" s="68"/>
      <c r="YK16989" s="68"/>
      <c r="YL16989" s="68"/>
      <c r="YM16989" s="68"/>
      <c r="YN16989" s="68"/>
      <c r="YO16989" s="68"/>
      <c r="YP16989" s="68"/>
      <c r="YQ16989" s="68"/>
      <c r="YR16989" s="68"/>
      <c r="YS16989" s="68"/>
      <c r="YT16989" s="68"/>
      <c r="YU16989" s="68"/>
      <c r="YV16989" s="68"/>
      <c r="YW16989" s="68"/>
      <c r="YX16989" s="68">
        <v>5.7793880573524102E-2</v>
      </c>
      <c r="YY16989" s="68"/>
      <c r="YZ16989" s="68"/>
      <c r="ZA16989" s="68"/>
      <c r="ZB16989" s="68"/>
      <c r="ZC16989" s="68"/>
      <c r="ZD16989" s="68"/>
    </row>
    <row r="16990" spans="658:680" x14ac:dyDescent="0.25">
      <c r="YH16990" s="68"/>
      <c r="YI16990" s="68"/>
      <c r="YJ16990" s="68"/>
      <c r="YK16990" s="68"/>
      <c r="YL16990" s="68"/>
      <c r="YM16990" s="68"/>
      <c r="YN16990" s="68"/>
      <c r="YO16990" s="68"/>
      <c r="YP16990" s="68"/>
      <c r="YQ16990" s="68"/>
      <c r="YR16990" s="68"/>
      <c r="YS16990" s="68"/>
      <c r="YT16990" s="68"/>
      <c r="YU16990" s="68"/>
      <c r="YV16990" s="68"/>
      <c r="YW16990" s="68"/>
      <c r="YX16990" s="68">
        <v>5.7793880573524102E-2</v>
      </c>
      <c r="YY16990" s="68"/>
      <c r="YZ16990" s="68"/>
      <c r="ZA16990" s="68"/>
      <c r="ZB16990" s="68"/>
      <c r="ZC16990" s="68"/>
      <c r="ZD16990" s="68"/>
    </row>
    <row r="16991" spans="658:680" x14ac:dyDescent="0.25">
      <c r="YH16991" s="68"/>
      <c r="YI16991" s="68"/>
      <c r="YJ16991" s="68"/>
      <c r="YK16991" s="68"/>
      <c r="YL16991" s="68"/>
      <c r="YM16991" s="68"/>
      <c r="YN16991" s="68"/>
      <c r="YO16991" s="68"/>
      <c r="YP16991" s="68"/>
      <c r="YQ16991" s="68"/>
      <c r="YR16991" s="68"/>
      <c r="YS16991" s="68"/>
      <c r="YT16991" s="68"/>
      <c r="YU16991" s="68"/>
      <c r="YV16991" s="68"/>
      <c r="YW16991" s="68"/>
      <c r="YX16991" s="68">
        <v>5.7793382346814103E-2</v>
      </c>
      <c r="YY16991" s="68"/>
      <c r="YZ16991" s="68"/>
      <c r="ZA16991" s="68"/>
      <c r="ZB16991" s="68"/>
      <c r="ZC16991" s="68"/>
      <c r="ZD16991" s="68"/>
    </row>
    <row r="16992" spans="658:680" x14ac:dyDescent="0.25">
      <c r="YH16992" s="68"/>
      <c r="YI16992" s="68"/>
      <c r="YJ16992" s="68"/>
      <c r="YK16992" s="68"/>
      <c r="YL16992" s="68"/>
      <c r="YM16992" s="68"/>
      <c r="YN16992" s="68"/>
      <c r="YO16992" s="68"/>
      <c r="YP16992" s="68"/>
      <c r="YQ16992" s="68"/>
      <c r="YR16992" s="68"/>
      <c r="YS16992" s="68"/>
      <c r="YT16992" s="68"/>
      <c r="YU16992" s="68"/>
      <c r="YV16992" s="68"/>
      <c r="YW16992" s="68"/>
      <c r="YX16992" s="68">
        <v>5.77924569965017E-2</v>
      </c>
      <c r="YY16992" s="68"/>
      <c r="YZ16992" s="68"/>
      <c r="ZA16992" s="68"/>
      <c r="ZB16992" s="68"/>
      <c r="ZC16992" s="68"/>
      <c r="ZD16992" s="68"/>
    </row>
    <row r="16993" spans="658:680" x14ac:dyDescent="0.25">
      <c r="YH16993" s="68"/>
      <c r="YI16993" s="68"/>
      <c r="YJ16993" s="68"/>
      <c r="YK16993" s="68"/>
      <c r="YL16993" s="68"/>
      <c r="YM16993" s="68"/>
      <c r="YN16993" s="68"/>
      <c r="YO16993" s="68"/>
      <c r="YP16993" s="68"/>
      <c r="YQ16993" s="68"/>
      <c r="YR16993" s="68"/>
      <c r="YS16993" s="68"/>
      <c r="YT16993" s="68"/>
      <c r="YU16993" s="68"/>
      <c r="YV16993" s="68"/>
      <c r="YW16993" s="68"/>
      <c r="YX16993" s="68">
        <v>5.7781220215486602E-2</v>
      </c>
      <c r="YY16993" s="68"/>
      <c r="YZ16993" s="68"/>
      <c r="ZA16993" s="68"/>
      <c r="ZB16993" s="68"/>
      <c r="ZC16993" s="68"/>
      <c r="ZD16993" s="68"/>
    </row>
    <row r="16994" spans="658:680" x14ac:dyDescent="0.25">
      <c r="YH16994" s="68"/>
      <c r="YI16994" s="68"/>
      <c r="YJ16994" s="68"/>
      <c r="YK16994" s="68"/>
      <c r="YL16994" s="68"/>
      <c r="YM16994" s="68"/>
      <c r="YN16994" s="68"/>
      <c r="YO16994" s="68"/>
      <c r="YP16994" s="68"/>
      <c r="YQ16994" s="68"/>
      <c r="YR16994" s="68"/>
      <c r="YS16994" s="68"/>
      <c r="YT16994" s="68"/>
      <c r="YU16994" s="68"/>
      <c r="YV16994" s="68"/>
      <c r="YW16994" s="68"/>
      <c r="YX16994" s="68">
        <v>5.7779869661412103E-2</v>
      </c>
      <c r="YY16994" s="68"/>
      <c r="YZ16994" s="68"/>
      <c r="ZA16994" s="68"/>
      <c r="ZB16994" s="68"/>
      <c r="ZC16994" s="68"/>
      <c r="ZD16994" s="68"/>
    </row>
    <row r="16995" spans="658:680" x14ac:dyDescent="0.25">
      <c r="YH16995" s="68"/>
      <c r="YI16995" s="68"/>
      <c r="YJ16995" s="68"/>
      <c r="YK16995" s="68"/>
      <c r="YL16995" s="68"/>
      <c r="YM16995" s="68"/>
      <c r="YN16995" s="68"/>
      <c r="YO16995" s="68"/>
      <c r="YP16995" s="68"/>
      <c r="YQ16995" s="68"/>
      <c r="YR16995" s="68"/>
      <c r="YS16995" s="68"/>
      <c r="YT16995" s="68"/>
      <c r="YU16995" s="68"/>
      <c r="YV16995" s="68"/>
      <c r="YW16995" s="68"/>
      <c r="YX16995" s="68">
        <v>5.7775787704765803E-2</v>
      </c>
      <c r="YY16995" s="68"/>
      <c r="YZ16995" s="68"/>
      <c r="ZA16995" s="68"/>
      <c r="ZB16995" s="68"/>
      <c r="ZC16995" s="68"/>
      <c r="ZD16995" s="68"/>
    </row>
    <row r="16996" spans="658:680" x14ac:dyDescent="0.25">
      <c r="YH16996" s="68"/>
      <c r="YI16996" s="68"/>
      <c r="YJ16996" s="68"/>
      <c r="YK16996" s="68"/>
      <c r="YL16996" s="68"/>
      <c r="YM16996" s="68"/>
      <c r="YN16996" s="68"/>
      <c r="YO16996" s="68"/>
      <c r="YP16996" s="68"/>
      <c r="YQ16996" s="68"/>
      <c r="YR16996" s="68"/>
      <c r="YS16996" s="68"/>
      <c r="YT16996" s="68"/>
      <c r="YU16996" s="68"/>
      <c r="YV16996" s="68"/>
      <c r="YW16996" s="68"/>
      <c r="YX16996" s="68">
        <v>5.7775787704765803E-2</v>
      </c>
      <c r="YY16996" s="68"/>
      <c r="YZ16996" s="68"/>
      <c r="ZA16996" s="68"/>
      <c r="ZB16996" s="68"/>
      <c r="ZC16996" s="68"/>
      <c r="ZD16996" s="68"/>
    </row>
    <row r="16997" spans="658:680" x14ac:dyDescent="0.25">
      <c r="YH16997" s="68"/>
      <c r="YI16997" s="68"/>
      <c r="YJ16997" s="68"/>
      <c r="YK16997" s="68"/>
      <c r="YL16997" s="68"/>
      <c r="YM16997" s="68"/>
      <c r="YN16997" s="68"/>
      <c r="YO16997" s="68"/>
      <c r="YP16997" s="68"/>
      <c r="YQ16997" s="68"/>
      <c r="YR16997" s="68"/>
      <c r="YS16997" s="68"/>
      <c r="YT16997" s="68"/>
      <c r="YU16997" s="68"/>
      <c r="YV16997" s="68"/>
      <c r="YW16997" s="68"/>
      <c r="YX16997" s="68">
        <v>5.7764557080150797E-2</v>
      </c>
      <c r="YY16997" s="68"/>
      <c r="YZ16997" s="68"/>
      <c r="ZA16997" s="68"/>
      <c r="ZB16997" s="68"/>
      <c r="ZC16997" s="68"/>
      <c r="ZD16997" s="68"/>
    </row>
    <row r="16998" spans="658:680" x14ac:dyDescent="0.25">
      <c r="YH16998" s="68"/>
      <c r="YI16998" s="68"/>
      <c r="YJ16998" s="68"/>
      <c r="YK16998" s="68"/>
      <c r="YL16998" s="68"/>
      <c r="YM16998" s="68"/>
      <c r="YN16998" s="68"/>
      <c r="YO16998" s="68"/>
      <c r="YP16998" s="68"/>
      <c r="YQ16998" s="68"/>
      <c r="YR16998" s="68"/>
      <c r="YS16998" s="68"/>
      <c r="YT16998" s="68"/>
      <c r="YU16998" s="68"/>
      <c r="YV16998" s="68"/>
      <c r="YW16998" s="68"/>
      <c r="YX16998" s="68">
        <v>5.7760290710398003E-2</v>
      </c>
      <c r="YY16998" s="68"/>
      <c r="YZ16998" s="68"/>
      <c r="ZA16998" s="68"/>
      <c r="ZB16998" s="68"/>
      <c r="ZC16998" s="68"/>
      <c r="ZD16998" s="68"/>
    </row>
    <row r="16999" spans="658:680" x14ac:dyDescent="0.25">
      <c r="YH16999" s="68"/>
      <c r="YI16999" s="68"/>
      <c r="YJ16999" s="68"/>
      <c r="YK16999" s="68"/>
      <c r="YL16999" s="68"/>
      <c r="YM16999" s="68"/>
      <c r="YN16999" s="68"/>
      <c r="YO16999" s="68"/>
      <c r="YP16999" s="68"/>
      <c r="YQ16999" s="68"/>
      <c r="YR16999" s="68"/>
      <c r="YS16999" s="68"/>
      <c r="YT16999" s="68"/>
      <c r="YU16999" s="68"/>
      <c r="YV16999" s="68"/>
      <c r="YW16999" s="68"/>
      <c r="YX16999" s="68">
        <v>5.7747642869266202E-2</v>
      </c>
      <c r="YY16999" s="68"/>
      <c r="YZ16999" s="68"/>
      <c r="ZA16999" s="68"/>
      <c r="ZB16999" s="68"/>
      <c r="ZC16999" s="68"/>
      <c r="ZD16999" s="68"/>
    </row>
    <row r="17000" spans="658:680" x14ac:dyDescent="0.25">
      <c r="YH17000" s="68"/>
      <c r="YI17000" s="68"/>
      <c r="YJ17000" s="68"/>
      <c r="YK17000" s="68"/>
      <c r="YL17000" s="68"/>
      <c r="YM17000" s="68"/>
      <c r="YN17000" s="68"/>
      <c r="YO17000" s="68"/>
      <c r="YP17000" s="68"/>
      <c r="YQ17000" s="68"/>
      <c r="YR17000" s="68"/>
      <c r="YS17000" s="68"/>
      <c r="YT17000" s="68"/>
      <c r="YU17000" s="68"/>
      <c r="YV17000" s="68"/>
      <c r="YW17000" s="68"/>
      <c r="YX17000" s="68">
        <v>5.7736941263647097E-2</v>
      </c>
      <c r="YY17000" s="68"/>
      <c r="YZ17000" s="68"/>
      <c r="ZA17000" s="68"/>
      <c r="ZB17000" s="68"/>
      <c r="ZC17000" s="68"/>
      <c r="ZD17000" s="68"/>
    </row>
    <row r="17001" spans="658:680" x14ac:dyDescent="0.25">
      <c r="YH17001" s="68"/>
      <c r="YI17001" s="68"/>
      <c r="YJ17001" s="68"/>
      <c r="YK17001" s="68"/>
      <c r="YL17001" s="68"/>
      <c r="YM17001" s="68"/>
      <c r="YN17001" s="68"/>
      <c r="YO17001" s="68"/>
      <c r="YP17001" s="68"/>
      <c r="YQ17001" s="68"/>
      <c r="YR17001" s="68"/>
      <c r="YS17001" s="68"/>
      <c r="YT17001" s="68"/>
      <c r="YU17001" s="68"/>
      <c r="YV17001" s="68"/>
      <c r="YW17001" s="68"/>
      <c r="YX17001" s="68">
        <v>5.7736941263647097E-2</v>
      </c>
      <c r="YY17001" s="68"/>
      <c r="YZ17001" s="68"/>
      <c r="ZA17001" s="68"/>
      <c r="ZB17001" s="68"/>
      <c r="ZC17001" s="68"/>
      <c r="ZD17001" s="68"/>
    </row>
    <row r="17002" spans="658:680" x14ac:dyDescent="0.25">
      <c r="YH17002" s="68"/>
      <c r="YI17002" s="68"/>
      <c r="YJ17002" s="68"/>
      <c r="YK17002" s="68"/>
      <c r="YL17002" s="68"/>
      <c r="YM17002" s="68"/>
      <c r="YN17002" s="68"/>
      <c r="YO17002" s="68"/>
      <c r="YP17002" s="68"/>
      <c r="YQ17002" s="68"/>
      <c r="YR17002" s="68"/>
      <c r="YS17002" s="68"/>
      <c r="YT17002" s="68"/>
      <c r="YU17002" s="68"/>
      <c r="YV17002" s="68"/>
      <c r="YW17002" s="68"/>
      <c r="YX17002" s="68">
        <v>5.7700263943007001E-2</v>
      </c>
      <c r="YY17002" s="68"/>
      <c r="YZ17002" s="68"/>
      <c r="ZA17002" s="68"/>
      <c r="ZB17002" s="68"/>
      <c r="ZC17002" s="68"/>
      <c r="ZD17002" s="68"/>
    </row>
    <row r="17003" spans="658:680" x14ac:dyDescent="0.25">
      <c r="YH17003" s="68"/>
      <c r="YI17003" s="68"/>
      <c r="YJ17003" s="68"/>
      <c r="YK17003" s="68"/>
      <c r="YL17003" s="68"/>
      <c r="YM17003" s="68"/>
      <c r="YN17003" s="68"/>
      <c r="YO17003" s="68"/>
      <c r="YP17003" s="68"/>
      <c r="YQ17003" s="68"/>
      <c r="YR17003" s="68"/>
      <c r="YS17003" s="68"/>
      <c r="YT17003" s="68"/>
      <c r="YU17003" s="68"/>
      <c r="YV17003" s="68"/>
      <c r="YW17003" s="68"/>
      <c r="YX17003" s="68">
        <v>5.7697869291014399E-2</v>
      </c>
      <c r="YY17003" s="68"/>
      <c r="YZ17003" s="68"/>
      <c r="ZA17003" s="68"/>
      <c r="ZB17003" s="68"/>
      <c r="ZC17003" s="68"/>
      <c r="ZD17003" s="68"/>
    </row>
    <row r="17004" spans="658:680" x14ac:dyDescent="0.25">
      <c r="YH17004" s="68"/>
      <c r="YI17004" s="68"/>
      <c r="YJ17004" s="68"/>
      <c r="YK17004" s="68"/>
      <c r="YL17004" s="68"/>
      <c r="YM17004" s="68"/>
      <c r="YN17004" s="68"/>
      <c r="YO17004" s="68"/>
      <c r="YP17004" s="68"/>
      <c r="YQ17004" s="68"/>
      <c r="YR17004" s="68"/>
      <c r="YS17004" s="68"/>
      <c r="YT17004" s="68"/>
      <c r="YU17004" s="68"/>
      <c r="YV17004" s="68"/>
      <c r="YW17004" s="68"/>
      <c r="YX17004" s="68">
        <v>5.7689274662597802E-2</v>
      </c>
      <c r="YY17004" s="68"/>
      <c r="YZ17004" s="68"/>
      <c r="ZA17004" s="68"/>
      <c r="ZB17004" s="68"/>
      <c r="ZC17004" s="68"/>
      <c r="ZD17004" s="68"/>
    </row>
    <row r="17005" spans="658:680" x14ac:dyDescent="0.25">
      <c r="YH17005" s="68"/>
      <c r="YI17005" s="68"/>
      <c r="YJ17005" s="68"/>
      <c r="YK17005" s="68"/>
      <c r="YL17005" s="68"/>
      <c r="YM17005" s="68"/>
      <c r="YN17005" s="68"/>
      <c r="YO17005" s="68"/>
      <c r="YP17005" s="68"/>
      <c r="YQ17005" s="68"/>
      <c r="YR17005" s="68"/>
      <c r="YS17005" s="68"/>
      <c r="YT17005" s="68"/>
      <c r="YU17005" s="68"/>
      <c r="YV17005" s="68"/>
      <c r="YW17005" s="68"/>
      <c r="YX17005" s="68">
        <v>5.76883409924119E-2</v>
      </c>
      <c r="YY17005" s="68"/>
      <c r="YZ17005" s="68"/>
      <c r="ZA17005" s="68"/>
      <c r="ZB17005" s="68"/>
      <c r="ZC17005" s="68"/>
      <c r="ZD17005" s="68"/>
    </row>
    <row r="17006" spans="658:680" x14ac:dyDescent="0.25">
      <c r="YH17006" s="68"/>
      <c r="YI17006" s="68"/>
      <c r="YJ17006" s="68"/>
      <c r="YK17006" s="68"/>
      <c r="YL17006" s="68"/>
      <c r="YM17006" s="68"/>
      <c r="YN17006" s="68"/>
      <c r="YO17006" s="68"/>
      <c r="YP17006" s="68"/>
      <c r="YQ17006" s="68"/>
      <c r="YR17006" s="68"/>
      <c r="YS17006" s="68"/>
      <c r="YT17006" s="68"/>
      <c r="YU17006" s="68"/>
      <c r="YV17006" s="68"/>
      <c r="YW17006" s="68"/>
      <c r="YX17006" s="68">
        <v>5.7687492343487301E-2</v>
      </c>
      <c r="YY17006" s="68"/>
      <c r="YZ17006" s="68"/>
      <c r="ZA17006" s="68"/>
      <c r="ZB17006" s="68"/>
      <c r="ZC17006" s="68"/>
      <c r="ZD17006" s="68"/>
    </row>
    <row r="17007" spans="658:680" x14ac:dyDescent="0.25">
      <c r="YH17007" s="68"/>
      <c r="YI17007" s="68"/>
      <c r="YJ17007" s="68"/>
      <c r="YK17007" s="68"/>
      <c r="YL17007" s="68"/>
      <c r="YM17007" s="68"/>
      <c r="YN17007" s="68"/>
      <c r="YO17007" s="68"/>
      <c r="YP17007" s="68"/>
      <c r="YQ17007" s="68"/>
      <c r="YR17007" s="68"/>
      <c r="YS17007" s="68"/>
      <c r="YT17007" s="68"/>
      <c r="YU17007" s="68"/>
      <c r="YV17007" s="68"/>
      <c r="YW17007" s="68"/>
      <c r="YX17007" s="68">
        <v>5.7683510710384703E-2</v>
      </c>
      <c r="YY17007" s="68"/>
      <c r="YZ17007" s="68"/>
      <c r="ZA17007" s="68"/>
      <c r="ZB17007" s="68"/>
      <c r="ZC17007" s="68"/>
      <c r="ZD17007" s="68"/>
    </row>
    <row r="17008" spans="658:680" x14ac:dyDescent="0.25">
      <c r="YH17008" s="68"/>
      <c r="YI17008" s="68"/>
      <c r="YJ17008" s="68"/>
      <c r="YK17008" s="68"/>
      <c r="YL17008" s="68"/>
      <c r="YM17008" s="68"/>
      <c r="YN17008" s="68"/>
      <c r="YO17008" s="68"/>
      <c r="YP17008" s="68"/>
      <c r="YQ17008" s="68"/>
      <c r="YR17008" s="68"/>
      <c r="YS17008" s="68"/>
      <c r="YT17008" s="68"/>
      <c r="YU17008" s="68"/>
      <c r="YV17008" s="68"/>
      <c r="YW17008" s="68"/>
      <c r="YX17008" s="68">
        <v>5.7677919284753902E-2</v>
      </c>
      <c r="YY17008" s="68"/>
      <c r="YZ17008" s="68"/>
      <c r="ZA17008" s="68"/>
      <c r="ZB17008" s="68"/>
      <c r="ZC17008" s="68"/>
      <c r="ZD17008" s="68"/>
    </row>
    <row r="17009" spans="658:680" x14ac:dyDescent="0.25">
      <c r="YH17009" s="68"/>
      <c r="YI17009" s="68"/>
      <c r="YJ17009" s="68"/>
      <c r="YK17009" s="68"/>
      <c r="YL17009" s="68"/>
      <c r="YM17009" s="68"/>
      <c r="YN17009" s="68"/>
      <c r="YO17009" s="68"/>
      <c r="YP17009" s="68"/>
      <c r="YQ17009" s="68"/>
      <c r="YR17009" s="68"/>
      <c r="YS17009" s="68"/>
      <c r="YT17009" s="68"/>
      <c r="YU17009" s="68"/>
      <c r="YV17009" s="68"/>
      <c r="YW17009" s="68"/>
      <c r="YX17009" s="68">
        <v>5.7677919284753902E-2</v>
      </c>
      <c r="YY17009" s="68"/>
      <c r="YZ17009" s="68"/>
      <c r="ZA17009" s="68"/>
      <c r="ZB17009" s="68"/>
      <c r="ZC17009" s="68"/>
      <c r="ZD17009" s="68"/>
    </row>
    <row r="17010" spans="658:680" x14ac:dyDescent="0.25">
      <c r="YH17010" s="68"/>
      <c r="YI17010" s="68"/>
      <c r="YJ17010" s="68"/>
      <c r="YK17010" s="68"/>
      <c r="YL17010" s="68"/>
      <c r="YM17010" s="68"/>
      <c r="YN17010" s="68"/>
      <c r="YO17010" s="68"/>
      <c r="YP17010" s="68"/>
      <c r="YQ17010" s="68"/>
      <c r="YR17010" s="68"/>
      <c r="YS17010" s="68"/>
      <c r="YT17010" s="68"/>
      <c r="YU17010" s="68"/>
      <c r="YV17010" s="68"/>
      <c r="YW17010" s="68"/>
      <c r="YX17010" s="68">
        <v>5.7664996096987803E-2</v>
      </c>
      <c r="YY17010" s="68"/>
      <c r="YZ17010" s="68"/>
      <c r="ZA17010" s="68"/>
      <c r="ZB17010" s="68"/>
      <c r="ZC17010" s="68"/>
      <c r="ZD17010" s="68"/>
    </row>
    <row r="17011" spans="658:680" x14ac:dyDescent="0.25">
      <c r="YH17011" s="68"/>
      <c r="YI17011" s="68"/>
      <c r="YJ17011" s="68"/>
      <c r="YK17011" s="68"/>
      <c r="YL17011" s="68"/>
      <c r="YM17011" s="68"/>
      <c r="YN17011" s="68"/>
      <c r="YO17011" s="68"/>
      <c r="YP17011" s="68"/>
      <c r="YQ17011" s="68"/>
      <c r="YR17011" s="68"/>
      <c r="YS17011" s="68"/>
      <c r="YT17011" s="68"/>
      <c r="YU17011" s="68"/>
      <c r="YV17011" s="68"/>
      <c r="YW17011" s="68"/>
      <c r="YX17011" s="68">
        <v>5.7663010998847998E-2</v>
      </c>
      <c r="YY17011" s="68"/>
      <c r="YZ17011" s="68"/>
      <c r="ZA17011" s="68"/>
      <c r="ZB17011" s="68"/>
      <c r="ZC17011" s="68"/>
      <c r="ZD17011" s="68"/>
    </row>
    <row r="17012" spans="658:680" x14ac:dyDescent="0.25">
      <c r="YH17012" s="68"/>
      <c r="YI17012" s="68"/>
      <c r="YJ17012" s="68"/>
      <c r="YK17012" s="68"/>
      <c r="YL17012" s="68"/>
      <c r="YM17012" s="68"/>
      <c r="YN17012" s="68"/>
      <c r="YO17012" s="68"/>
      <c r="YP17012" s="68"/>
      <c r="YQ17012" s="68"/>
      <c r="YR17012" s="68"/>
      <c r="YS17012" s="68"/>
      <c r="YT17012" s="68"/>
      <c r="YU17012" s="68"/>
      <c r="YV17012" s="68"/>
      <c r="YW17012" s="68"/>
      <c r="YX17012" s="68">
        <v>5.7651068036373002E-2</v>
      </c>
      <c r="YY17012" s="68"/>
      <c r="YZ17012" s="68"/>
      <c r="ZA17012" s="68"/>
      <c r="ZB17012" s="68"/>
      <c r="ZC17012" s="68"/>
      <c r="ZD17012" s="68"/>
    </row>
    <row r="17013" spans="658:680" x14ac:dyDescent="0.25">
      <c r="YH17013" s="68"/>
      <c r="YI17013" s="68"/>
      <c r="YJ17013" s="68"/>
      <c r="YK17013" s="68"/>
      <c r="YL17013" s="68"/>
      <c r="YM17013" s="68"/>
      <c r="YN17013" s="68"/>
      <c r="YO17013" s="68"/>
      <c r="YP17013" s="68"/>
      <c r="YQ17013" s="68"/>
      <c r="YR17013" s="68"/>
      <c r="YS17013" s="68"/>
      <c r="YT17013" s="68"/>
      <c r="YU17013" s="68"/>
      <c r="YV17013" s="68"/>
      <c r="YW17013" s="68"/>
      <c r="YX17013" s="68">
        <v>5.7626079355708897E-2</v>
      </c>
      <c r="YY17013" s="68"/>
      <c r="YZ17013" s="68"/>
      <c r="ZA17013" s="68"/>
      <c r="ZB17013" s="68"/>
      <c r="ZC17013" s="68"/>
      <c r="ZD17013" s="68"/>
    </row>
    <row r="17014" spans="658:680" x14ac:dyDescent="0.25">
      <c r="YH17014" s="68"/>
      <c r="YI17014" s="68"/>
      <c r="YJ17014" s="68"/>
      <c r="YK17014" s="68"/>
      <c r="YL17014" s="68"/>
      <c r="YM17014" s="68"/>
      <c r="YN17014" s="68"/>
      <c r="YO17014" s="68"/>
      <c r="YP17014" s="68"/>
      <c r="YQ17014" s="68"/>
      <c r="YR17014" s="68"/>
      <c r="YS17014" s="68"/>
      <c r="YT17014" s="68"/>
      <c r="YU17014" s="68"/>
      <c r="YV17014" s="68"/>
      <c r="YW17014" s="68"/>
      <c r="YX17014" s="68">
        <v>5.7623654142136702E-2</v>
      </c>
      <c r="YY17014" s="68"/>
      <c r="YZ17014" s="68"/>
      <c r="ZA17014" s="68"/>
      <c r="ZB17014" s="68"/>
      <c r="ZC17014" s="68"/>
      <c r="ZD17014" s="68"/>
    </row>
    <row r="17015" spans="658:680" x14ac:dyDescent="0.25">
      <c r="YH17015" s="68"/>
      <c r="YI17015" s="68"/>
      <c r="YJ17015" s="68"/>
      <c r="YK17015" s="68"/>
      <c r="YL17015" s="68"/>
      <c r="YM17015" s="68"/>
      <c r="YN17015" s="68"/>
      <c r="YO17015" s="68"/>
      <c r="YP17015" s="68"/>
      <c r="YQ17015" s="68"/>
      <c r="YR17015" s="68"/>
      <c r="YS17015" s="68"/>
      <c r="YT17015" s="68"/>
      <c r="YU17015" s="68"/>
      <c r="YV17015" s="68"/>
      <c r="YW17015" s="68"/>
      <c r="YX17015" s="68">
        <v>5.7618860480804099E-2</v>
      </c>
      <c r="YY17015" s="68"/>
      <c r="YZ17015" s="68"/>
      <c r="ZA17015" s="68"/>
      <c r="ZB17015" s="68"/>
      <c r="ZC17015" s="68"/>
      <c r="ZD17015" s="68"/>
    </row>
    <row r="17016" spans="658:680" x14ac:dyDescent="0.25">
      <c r="YH17016" s="68"/>
      <c r="YI17016" s="68"/>
      <c r="YJ17016" s="68"/>
      <c r="YK17016" s="68"/>
      <c r="YL17016" s="68"/>
      <c r="YM17016" s="68"/>
      <c r="YN17016" s="68"/>
      <c r="YO17016" s="68"/>
      <c r="YP17016" s="68"/>
      <c r="YQ17016" s="68"/>
      <c r="YR17016" s="68"/>
      <c r="YS17016" s="68"/>
      <c r="YT17016" s="68"/>
      <c r="YU17016" s="68"/>
      <c r="YV17016" s="68"/>
      <c r="YW17016" s="68"/>
      <c r="YX17016" s="68">
        <v>5.7613933130116701E-2</v>
      </c>
      <c r="YY17016" s="68"/>
      <c r="YZ17016" s="68"/>
      <c r="ZA17016" s="68"/>
      <c r="ZB17016" s="68"/>
      <c r="ZC17016" s="68"/>
      <c r="ZD17016" s="68"/>
    </row>
    <row r="17017" spans="658:680" x14ac:dyDescent="0.25">
      <c r="YH17017" s="68"/>
      <c r="YI17017" s="68"/>
      <c r="YJ17017" s="68"/>
      <c r="YK17017" s="68"/>
      <c r="YL17017" s="68"/>
      <c r="YM17017" s="68"/>
      <c r="YN17017" s="68"/>
      <c r="YO17017" s="68"/>
      <c r="YP17017" s="68"/>
      <c r="YQ17017" s="68"/>
      <c r="YR17017" s="68"/>
      <c r="YS17017" s="68"/>
      <c r="YT17017" s="68"/>
      <c r="YU17017" s="68"/>
      <c r="YV17017" s="68"/>
      <c r="YW17017" s="68"/>
      <c r="YX17017" s="68">
        <v>5.7613933130116701E-2</v>
      </c>
      <c r="YY17017" s="68"/>
      <c r="YZ17017" s="68"/>
      <c r="ZA17017" s="68"/>
      <c r="ZB17017" s="68"/>
      <c r="ZC17017" s="68"/>
      <c r="ZD17017" s="68"/>
    </row>
    <row r="17018" spans="658:680" x14ac:dyDescent="0.25">
      <c r="YH17018" s="68"/>
      <c r="YI17018" s="68"/>
      <c r="YJ17018" s="68"/>
      <c r="YK17018" s="68"/>
      <c r="YL17018" s="68"/>
      <c r="YM17018" s="68"/>
      <c r="YN17018" s="68"/>
      <c r="YO17018" s="68"/>
      <c r="YP17018" s="68"/>
      <c r="YQ17018" s="68"/>
      <c r="YR17018" s="68"/>
      <c r="YS17018" s="68"/>
      <c r="YT17018" s="68"/>
      <c r="YU17018" s="68"/>
      <c r="YV17018" s="68"/>
      <c r="YW17018" s="68"/>
      <c r="YX17018" s="68">
        <v>5.7596225870523501E-2</v>
      </c>
      <c r="YY17018" s="68"/>
      <c r="YZ17018" s="68"/>
      <c r="ZA17018" s="68"/>
      <c r="ZB17018" s="68"/>
      <c r="ZC17018" s="68"/>
      <c r="ZD17018" s="68"/>
    </row>
    <row r="17019" spans="658:680" x14ac:dyDescent="0.25">
      <c r="YH17019" s="68"/>
      <c r="YI17019" s="68"/>
      <c r="YJ17019" s="68"/>
      <c r="YK17019" s="68"/>
      <c r="YL17019" s="68"/>
      <c r="YM17019" s="68"/>
      <c r="YN17019" s="68"/>
      <c r="YO17019" s="68"/>
      <c r="YP17019" s="68"/>
      <c r="YQ17019" s="68"/>
      <c r="YR17019" s="68"/>
      <c r="YS17019" s="68"/>
      <c r="YT17019" s="68"/>
      <c r="YU17019" s="68"/>
      <c r="YV17019" s="68"/>
      <c r="YW17019" s="68"/>
      <c r="YX17019" s="68">
        <v>5.7596225870523501E-2</v>
      </c>
      <c r="YY17019" s="68"/>
      <c r="YZ17019" s="68"/>
      <c r="ZA17019" s="68"/>
      <c r="ZB17019" s="68"/>
      <c r="ZC17019" s="68"/>
      <c r="ZD17019" s="68"/>
    </row>
    <row r="17020" spans="658:680" x14ac:dyDescent="0.25">
      <c r="YH17020" s="68"/>
      <c r="YI17020" s="68"/>
      <c r="YJ17020" s="68"/>
      <c r="YK17020" s="68"/>
      <c r="YL17020" s="68"/>
      <c r="YM17020" s="68"/>
      <c r="YN17020" s="68"/>
      <c r="YO17020" s="68"/>
      <c r="YP17020" s="68"/>
      <c r="YQ17020" s="68"/>
      <c r="YR17020" s="68"/>
      <c r="YS17020" s="68"/>
      <c r="YT17020" s="68"/>
      <c r="YU17020" s="68"/>
      <c r="YV17020" s="68"/>
      <c r="YW17020" s="68"/>
      <c r="YX17020" s="68">
        <v>5.75374243176901E-2</v>
      </c>
      <c r="YY17020" s="68"/>
      <c r="YZ17020" s="68"/>
      <c r="ZA17020" s="68"/>
      <c r="ZB17020" s="68"/>
      <c r="ZC17020" s="68"/>
      <c r="ZD17020" s="68"/>
    </row>
    <row r="17021" spans="658:680" x14ac:dyDescent="0.25">
      <c r="YH17021" s="68"/>
      <c r="YI17021" s="68"/>
      <c r="YJ17021" s="68"/>
      <c r="YK17021" s="68"/>
      <c r="YL17021" s="68"/>
      <c r="YM17021" s="68"/>
      <c r="YN17021" s="68"/>
      <c r="YO17021" s="68"/>
      <c r="YP17021" s="68"/>
      <c r="YQ17021" s="68"/>
      <c r="YR17021" s="68"/>
      <c r="YS17021" s="68"/>
      <c r="YT17021" s="68"/>
      <c r="YU17021" s="68"/>
      <c r="YV17021" s="68"/>
      <c r="YW17021" s="68"/>
      <c r="YX17021" s="68">
        <v>5.7525583727115699E-2</v>
      </c>
      <c r="YY17021" s="68"/>
      <c r="YZ17021" s="68"/>
      <c r="ZA17021" s="68"/>
      <c r="ZB17021" s="68"/>
      <c r="ZC17021" s="68"/>
      <c r="ZD17021" s="68"/>
    </row>
    <row r="17022" spans="658:680" x14ac:dyDescent="0.25">
      <c r="YH17022" s="68"/>
      <c r="YI17022" s="68"/>
      <c r="YJ17022" s="68"/>
      <c r="YK17022" s="68"/>
      <c r="YL17022" s="68"/>
      <c r="YM17022" s="68"/>
      <c r="YN17022" s="68"/>
      <c r="YO17022" s="68"/>
      <c r="YP17022" s="68"/>
      <c r="YQ17022" s="68"/>
      <c r="YR17022" s="68"/>
      <c r="YS17022" s="68"/>
      <c r="YT17022" s="68"/>
      <c r="YU17022" s="68"/>
      <c r="YV17022" s="68"/>
      <c r="YW17022" s="68"/>
      <c r="YX17022" s="68">
        <v>5.7525583727115699E-2</v>
      </c>
      <c r="YY17022" s="68"/>
      <c r="YZ17022" s="68"/>
      <c r="ZA17022" s="68"/>
      <c r="ZB17022" s="68"/>
      <c r="ZC17022" s="68"/>
      <c r="ZD17022" s="68"/>
    </row>
    <row r="17023" spans="658:680" x14ac:dyDescent="0.25">
      <c r="YH17023" s="68"/>
      <c r="YI17023" s="68"/>
      <c r="YJ17023" s="68"/>
      <c r="YK17023" s="68"/>
      <c r="YL17023" s="68"/>
      <c r="YM17023" s="68"/>
      <c r="YN17023" s="68"/>
      <c r="YO17023" s="68"/>
      <c r="YP17023" s="68"/>
      <c r="YQ17023" s="68"/>
      <c r="YR17023" s="68"/>
      <c r="YS17023" s="68"/>
      <c r="YT17023" s="68"/>
      <c r="YU17023" s="68"/>
      <c r="YV17023" s="68"/>
      <c r="YW17023" s="68"/>
      <c r="YX17023" s="68">
        <v>5.74946754264061E-2</v>
      </c>
      <c r="YY17023" s="68"/>
      <c r="YZ17023" s="68"/>
      <c r="ZA17023" s="68"/>
      <c r="ZB17023" s="68"/>
      <c r="ZC17023" s="68"/>
      <c r="ZD17023" s="68"/>
    </row>
    <row r="17024" spans="658:680" x14ac:dyDescent="0.25">
      <c r="YH17024" s="68"/>
      <c r="YI17024" s="68"/>
      <c r="YJ17024" s="68"/>
      <c r="YK17024" s="68"/>
      <c r="YL17024" s="68"/>
      <c r="YM17024" s="68"/>
      <c r="YN17024" s="68"/>
      <c r="YO17024" s="68"/>
      <c r="YP17024" s="68"/>
      <c r="YQ17024" s="68"/>
      <c r="YR17024" s="68"/>
      <c r="YS17024" s="68"/>
      <c r="YT17024" s="68"/>
      <c r="YU17024" s="68"/>
      <c r="YV17024" s="68"/>
      <c r="YW17024" s="68"/>
      <c r="YX17024" s="68">
        <v>5.7493182663886602E-2</v>
      </c>
      <c r="YY17024" s="68"/>
      <c r="YZ17024" s="68"/>
      <c r="ZA17024" s="68"/>
      <c r="ZB17024" s="68"/>
      <c r="ZC17024" s="68"/>
      <c r="ZD17024" s="68"/>
    </row>
    <row r="17025" spans="658:680" x14ac:dyDescent="0.25">
      <c r="YH17025" s="68"/>
      <c r="YI17025" s="68"/>
      <c r="YJ17025" s="68"/>
      <c r="YK17025" s="68"/>
      <c r="YL17025" s="68"/>
      <c r="YM17025" s="68"/>
      <c r="YN17025" s="68"/>
      <c r="YO17025" s="68"/>
      <c r="YP17025" s="68"/>
      <c r="YQ17025" s="68"/>
      <c r="YR17025" s="68"/>
      <c r="YS17025" s="68"/>
      <c r="YT17025" s="68"/>
      <c r="YU17025" s="68"/>
      <c r="YV17025" s="68"/>
      <c r="YW17025" s="68"/>
      <c r="YX17025" s="68">
        <v>5.7492660778650402E-2</v>
      </c>
      <c r="YY17025" s="68"/>
      <c r="YZ17025" s="68"/>
      <c r="ZA17025" s="68"/>
      <c r="ZB17025" s="68"/>
      <c r="ZC17025" s="68"/>
      <c r="ZD17025" s="68"/>
    </row>
    <row r="17026" spans="658:680" x14ac:dyDescent="0.25">
      <c r="YH17026" s="68"/>
      <c r="YI17026" s="68"/>
      <c r="YJ17026" s="68"/>
      <c r="YK17026" s="68"/>
      <c r="YL17026" s="68"/>
      <c r="YM17026" s="68"/>
      <c r="YN17026" s="68"/>
      <c r="YO17026" s="68"/>
      <c r="YP17026" s="68"/>
      <c r="YQ17026" s="68"/>
      <c r="YR17026" s="68"/>
      <c r="YS17026" s="68"/>
      <c r="YT17026" s="68"/>
      <c r="YU17026" s="68"/>
      <c r="YV17026" s="68"/>
      <c r="YW17026" s="68"/>
      <c r="YX17026" s="68">
        <v>5.7472540379206599E-2</v>
      </c>
      <c r="YY17026" s="68"/>
      <c r="YZ17026" s="68"/>
      <c r="ZA17026" s="68"/>
      <c r="ZB17026" s="68"/>
      <c r="ZC17026" s="68"/>
      <c r="ZD17026" s="68"/>
    </row>
    <row r="17027" spans="658:680" x14ac:dyDescent="0.25">
      <c r="YH17027" s="68"/>
      <c r="YI17027" s="68"/>
      <c r="YJ17027" s="68"/>
      <c r="YK17027" s="68"/>
      <c r="YL17027" s="68"/>
      <c r="YM17027" s="68"/>
      <c r="YN17027" s="68"/>
      <c r="YO17027" s="68"/>
      <c r="YP17027" s="68"/>
      <c r="YQ17027" s="68"/>
      <c r="YR17027" s="68"/>
      <c r="YS17027" s="68"/>
      <c r="YT17027" s="68"/>
      <c r="YU17027" s="68"/>
      <c r="YV17027" s="68"/>
      <c r="YW17027" s="68"/>
      <c r="YX17027" s="68">
        <v>5.7472540379206599E-2</v>
      </c>
      <c r="YY17027" s="68"/>
      <c r="YZ17027" s="68"/>
      <c r="ZA17027" s="68"/>
      <c r="ZB17027" s="68"/>
      <c r="ZC17027" s="68"/>
      <c r="ZD17027" s="68"/>
    </row>
    <row r="17028" spans="658:680" x14ac:dyDescent="0.25">
      <c r="YH17028" s="68"/>
      <c r="YI17028" s="68"/>
      <c r="YJ17028" s="68"/>
      <c r="YK17028" s="68"/>
      <c r="YL17028" s="68"/>
      <c r="YM17028" s="68"/>
      <c r="YN17028" s="68"/>
      <c r="YO17028" s="68"/>
      <c r="YP17028" s="68"/>
      <c r="YQ17028" s="68"/>
      <c r="YR17028" s="68"/>
      <c r="YS17028" s="68"/>
      <c r="YT17028" s="68"/>
      <c r="YU17028" s="68"/>
      <c r="YV17028" s="68"/>
      <c r="YW17028" s="68"/>
      <c r="YX17028" s="68">
        <v>5.7447934393358699E-2</v>
      </c>
      <c r="YY17028" s="68"/>
      <c r="YZ17028" s="68"/>
      <c r="ZA17028" s="68"/>
      <c r="ZB17028" s="68"/>
      <c r="ZC17028" s="68"/>
      <c r="ZD17028" s="68"/>
    </row>
    <row r="17029" spans="658:680" x14ac:dyDescent="0.25">
      <c r="YH17029" s="68"/>
      <c r="YI17029" s="68"/>
      <c r="YJ17029" s="68"/>
      <c r="YK17029" s="68"/>
      <c r="YL17029" s="68"/>
      <c r="YM17029" s="68"/>
      <c r="YN17029" s="68"/>
      <c r="YO17029" s="68"/>
      <c r="YP17029" s="68"/>
      <c r="YQ17029" s="68"/>
      <c r="YR17029" s="68"/>
      <c r="YS17029" s="68"/>
      <c r="YT17029" s="68"/>
      <c r="YU17029" s="68"/>
      <c r="YV17029" s="68"/>
      <c r="YW17029" s="68"/>
      <c r="YX17029" s="68">
        <v>5.7442758721506101E-2</v>
      </c>
      <c r="YY17029" s="68"/>
      <c r="YZ17029" s="68"/>
      <c r="ZA17029" s="68"/>
      <c r="ZB17029" s="68"/>
      <c r="ZC17029" s="68"/>
      <c r="ZD17029" s="68"/>
    </row>
    <row r="17030" spans="658:680" x14ac:dyDescent="0.25">
      <c r="YH17030" s="68"/>
      <c r="YI17030" s="68"/>
      <c r="YJ17030" s="68"/>
      <c r="YK17030" s="68"/>
      <c r="YL17030" s="68"/>
      <c r="YM17030" s="68"/>
      <c r="YN17030" s="68"/>
      <c r="YO17030" s="68"/>
      <c r="YP17030" s="68"/>
      <c r="YQ17030" s="68"/>
      <c r="YR17030" s="68"/>
      <c r="YS17030" s="68"/>
      <c r="YT17030" s="68"/>
      <c r="YU17030" s="68"/>
      <c r="YV17030" s="68"/>
      <c r="YW17030" s="68"/>
      <c r="YX17030" s="68">
        <v>5.7442758721506101E-2</v>
      </c>
      <c r="YY17030" s="68"/>
      <c r="YZ17030" s="68"/>
      <c r="ZA17030" s="68"/>
      <c r="ZB17030" s="68"/>
      <c r="ZC17030" s="68"/>
      <c r="ZD17030" s="68"/>
    </row>
    <row r="17031" spans="658:680" x14ac:dyDescent="0.25">
      <c r="YH17031" s="68"/>
      <c r="YI17031" s="68"/>
      <c r="YJ17031" s="68"/>
      <c r="YK17031" s="68"/>
      <c r="YL17031" s="68"/>
      <c r="YM17031" s="68"/>
      <c r="YN17031" s="68"/>
      <c r="YO17031" s="68"/>
      <c r="YP17031" s="68"/>
      <c r="YQ17031" s="68"/>
      <c r="YR17031" s="68"/>
      <c r="YS17031" s="68"/>
      <c r="YT17031" s="68"/>
      <c r="YU17031" s="68"/>
      <c r="YV17031" s="68"/>
      <c r="YW17031" s="68"/>
      <c r="YX17031" s="68">
        <v>5.7423495183936801E-2</v>
      </c>
      <c r="YY17031" s="68"/>
      <c r="YZ17031" s="68"/>
      <c r="ZA17031" s="68"/>
      <c r="ZB17031" s="68"/>
      <c r="ZC17031" s="68"/>
      <c r="ZD17031" s="68"/>
    </row>
    <row r="17032" spans="658:680" x14ac:dyDescent="0.25">
      <c r="YH17032" s="68"/>
      <c r="YI17032" s="68"/>
      <c r="YJ17032" s="68"/>
      <c r="YK17032" s="68"/>
      <c r="YL17032" s="68"/>
      <c r="YM17032" s="68"/>
      <c r="YN17032" s="68"/>
      <c r="YO17032" s="68"/>
      <c r="YP17032" s="68"/>
      <c r="YQ17032" s="68"/>
      <c r="YR17032" s="68"/>
      <c r="YS17032" s="68"/>
      <c r="YT17032" s="68"/>
      <c r="YU17032" s="68"/>
      <c r="YV17032" s="68"/>
      <c r="YW17032" s="68"/>
      <c r="YX17032" s="68">
        <v>5.7414569798408498E-2</v>
      </c>
      <c r="YY17032" s="68"/>
      <c r="YZ17032" s="68"/>
      <c r="ZA17032" s="68"/>
      <c r="ZB17032" s="68"/>
      <c r="ZC17032" s="68"/>
      <c r="ZD17032" s="68"/>
    </row>
    <row r="17033" spans="658:680" x14ac:dyDescent="0.25">
      <c r="YH17033" s="68"/>
      <c r="YI17033" s="68"/>
      <c r="YJ17033" s="68"/>
      <c r="YK17033" s="68"/>
      <c r="YL17033" s="68"/>
      <c r="YM17033" s="68"/>
      <c r="YN17033" s="68"/>
      <c r="YO17033" s="68"/>
      <c r="YP17033" s="68"/>
      <c r="YQ17033" s="68"/>
      <c r="YR17033" s="68"/>
      <c r="YS17033" s="68"/>
      <c r="YT17033" s="68"/>
      <c r="YU17033" s="68"/>
      <c r="YV17033" s="68"/>
      <c r="YW17033" s="68"/>
      <c r="YX17033" s="68">
        <v>5.7392941163205598E-2</v>
      </c>
      <c r="YY17033" s="68"/>
      <c r="YZ17033" s="68"/>
      <c r="ZA17033" s="68"/>
      <c r="ZB17033" s="68"/>
      <c r="ZC17033" s="68"/>
      <c r="ZD17033" s="68"/>
    </row>
    <row r="17034" spans="658:680" x14ac:dyDescent="0.25">
      <c r="YH17034" s="68"/>
      <c r="YI17034" s="68"/>
      <c r="YJ17034" s="68"/>
      <c r="YK17034" s="68"/>
      <c r="YL17034" s="68"/>
      <c r="YM17034" s="68"/>
      <c r="YN17034" s="68"/>
      <c r="YO17034" s="68"/>
      <c r="YP17034" s="68"/>
      <c r="YQ17034" s="68"/>
      <c r="YR17034" s="68"/>
      <c r="YS17034" s="68"/>
      <c r="YT17034" s="68"/>
      <c r="YU17034" s="68"/>
      <c r="YV17034" s="68"/>
      <c r="YW17034" s="68"/>
      <c r="YX17034" s="68">
        <v>5.7392941163205598E-2</v>
      </c>
      <c r="YY17034" s="68"/>
      <c r="YZ17034" s="68"/>
      <c r="ZA17034" s="68"/>
      <c r="ZB17034" s="68"/>
      <c r="ZC17034" s="68"/>
      <c r="ZD17034" s="68"/>
    </row>
    <row r="17035" spans="658:680" x14ac:dyDescent="0.25">
      <c r="YH17035" s="68"/>
      <c r="YI17035" s="68"/>
      <c r="YJ17035" s="68"/>
      <c r="YK17035" s="68"/>
      <c r="YL17035" s="68"/>
      <c r="YM17035" s="68"/>
      <c r="YN17035" s="68"/>
      <c r="YO17035" s="68"/>
      <c r="YP17035" s="68"/>
      <c r="YQ17035" s="68"/>
      <c r="YR17035" s="68"/>
      <c r="YS17035" s="68"/>
      <c r="YT17035" s="68"/>
      <c r="YU17035" s="68"/>
      <c r="YV17035" s="68"/>
      <c r="YW17035" s="68"/>
      <c r="YX17035" s="68">
        <v>5.7371761452500003E-2</v>
      </c>
      <c r="YY17035" s="68"/>
      <c r="YZ17035" s="68"/>
      <c r="ZA17035" s="68"/>
      <c r="ZB17035" s="68"/>
      <c r="ZC17035" s="68"/>
      <c r="ZD17035" s="68"/>
    </row>
    <row r="17036" spans="658:680" x14ac:dyDescent="0.25">
      <c r="YH17036" s="68"/>
      <c r="YI17036" s="68"/>
      <c r="YJ17036" s="68"/>
      <c r="YK17036" s="68"/>
      <c r="YL17036" s="68"/>
      <c r="YM17036" s="68"/>
      <c r="YN17036" s="68"/>
      <c r="YO17036" s="68"/>
      <c r="YP17036" s="68"/>
      <c r="YQ17036" s="68"/>
      <c r="YR17036" s="68"/>
      <c r="YS17036" s="68"/>
      <c r="YT17036" s="68"/>
      <c r="YU17036" s="68"/>
      <c r="YV17036" s="68"/>
      <c r="YW17036" s="68"/>
      <c r="YX17036" s="68">
        <v>5.7370583582984497E-2</v>
      </c>
      <c r="YY17036" s="68"/>
      <c r="YZ17036" s="68"/>
      <c r="ZA17036" s="68"/>
      <c r="ZB17036" s="68"/>
      <c r="ZC17036" s="68"/>
      <c r="ZD17036" s="68"/>
    </row>
    <row r="17037" spans="658:680" x14ac:dyDescent="0.25">
      <c r="YH17037" s="68"/>
      <c r="YI17037" s="68"/>
      <c r="YJ17037" s="68"/>
      <c r="YK17037" s="68"/>
      <c r="YL17037" s="68"/>
      <c r="YM17037" s="68"/>
      <c r="YN17037" s="68"/>
      <c r="YO17037" s="68"/>
      <c r="YP17037" s="68"/>
      <c r="YQ17037" s="68"/>
      <c r="YR17037" s="68"/>
      <c r="YS17037" s="68"/>
      <c r="YT17037" s="68"/>
      <c r="YU17037" s="68"/>
      <c r="YV17037" s="68"/>
      <c r="YW17037" s="68"/>
      <c r="YX17037" s="68">
        <v>5.7370583582984497E-2</v>
      </c>
      <c r="YY17037" s="68"/>
      <c r="YZ17037" s="68"/>
      <c r="ZA17037" s="68"/>
      <c r="ZB17037" s="68"/>
      <c r="ZC17037" s="68"/>
      <c r="ZD17037" s="68"/>
    </row>
    <row r="17038" spans="658:680" x14ac:dyDescent="0.25">
      <c r="YH17038" s="68"/>
      <c r="YI17038" s="68"/>
      <c r="YJ17038" s="68"/>
      <c r="YK17038" s="68"/>
      <c r="YL17038" s="68"/>
      <c r="YM17038" s="68"/>
      <c r="YN17038" s="68"/>
      <c r="YO17038" s="68"/>
      <c r="YP17038" s="68"/>
      <c r="YQ17038" s="68"/>
      <c r="YR17038" s="68"/>
      <c r="YS17038" s="68"/>
      <c r="YT17038" s="68"/>
      <c r="YU17038" s="68"/>
      <c r="YV17038" s="68"/>
      <c r="YW17038" s="68"/>
      <c r="YX17038" s="68">
        <v>5.7307975857274498E-2</v>
      </c>
      <c r="YY17038" s="68"/>
      <c r="YZ17038" s="68"/>
      <c r="ZA17038" s="68"/>
      <c r="ZB17038" s="68"/>
      <c r="ZC17038" s="68"/>
      <c r="ZD17038" s="68"/>
    </row>
    <row r="17039" spans="658:680" x14ac:dyDescent="0.25">
      <c r="YH17039" s="68"/>
      <c r="YI17039" s="68"/>
      <c r="YJ17039" s="68"/>
      <c r="YK17039" s="68"/>
      <c r="YL17039" s="68"/>
      <c r="YM17039" s="68"/>
      <c r="YN17039" s="68"/>
      <c r="YO17039" s="68"/>
      <c r="YP17039" s="68"/>
      <c r="YQ17039" s="68"/>
      <c r="YR17039" s="68"/>
      <c r="YS17039" s="68"/>
      <c r="YT17039" s="68"/>
      <c r="YU17039" s="68"/>
      <c r="YV17039" s="68"/>
      <c r="YW17039" s="68"/>
      <c r="YX17039" s="68">
        <v>5.7282190719921598E-2</v>
      </c>
      <c r="YY17039" s="68"/>
      <c r="YZ17039" s="68"/>
      <c r="ZA17039" s="68"/>
      <c r="ZB17039" s="68"/>
      <c r="ZC17039" s="68"/>
      <c r="ZD17039" s="68"/>
    </row>
    <row r="17040" spans="658:680" x14ac:dyDescent="0.25">
      <c r="YH17040" s="68"/>
      <c r="YI17040" s="68"/>
      <c r="YJ17040" s="68"/>
      <c r="YK17040" s="68"/>
      <c r="YL17040" s="68"/>
      <c r="YM17040" s="68"/>
      <c r="YN17040" s="68"/>
      <c r="YO17040" s="68"/>
      <c r="YP17040" s="68"/>
      <c r="YQ17040" s="68"/>
      <c r="YR17040" s="68"/>
      <c r="YS17040" s="68"/>
      <c r="YT17040" s="68"/>
      <c r="YU17040" s="68"/>
      <c r="YV17040" s="68"/>
      <c r="YW17040" s="68"/>
      <c r="YX17040" s="68">
        <v>5.7282190719921598E-2</v>
      </c>
      <c r="YY17040" s="68"/>
      <c r="YZ17040" s="68"/>
      <c r="ZA17040" s="68"/>
      <c r="ZB17040" s="68"/>
      <c r="ZC17040" s="68"/>
      <c r="ZD17040" s="68"/>
    </row>
    <row r="17041" spans="658:680" x14ac:dyDescent="0.25">
      <c r="YH17041" s="68"/>
      <c r="YI17041" s="68"/>
      <c r="YJ17041" s="68"/>
      <c r="YK17041" s="68"/>
      <c r="YL17041" s="68"/>
      <c r="YM17041" s="68"/>
      <c r="YN17041" s="68"/>
      <c r="YO17041" s="68"/>
      <c r="YP17041" s="68"/>
      <c r="YQ17041" s="68"/>
      <c r="YR17041" s="68"/>
      <c r="YS17041" s="68"/>
      <c r="YT17041" s="68"/>
      <c r="YU17041" s="68"/>
      <c r="YV17041" s="68"/>
      <c r="YW17041" s="68"/>
      <c r="YX17041" s="68">
        <v>5.7270118232349697E-2</v>
      </c>
      <c r="YY17041" s="68"/>
      <c r="YZ17041" s="68"/>
      <c r="ZA17041" s="68"/>
      <c r="ZB17041" s="68"/>
      <c r="ZC17041" s="68"/>
      <c r="ZD17041" s="68"/>
    </row>
    <row r="17042" spans="658:680" x14ac:dyDescent="0.25">
      <c r="YH17042" s="68"/>
      <c r="YI17042" s="68"/>
      <c r="YJ17042" s="68"/>
      <c r="YK17042" s="68"/>
      <c r="YL17042" s="68"/>
      <c r="YM17042" s="68"/>
      <c r="YN17042" s="68"/>
      <c r="YO17042" s="68"/>
      <c r="YP17042" s="68"/>
      <c r="YQ17042" s="68"/>
      <c r="YR17042" s="68"/>
      <c r="YS17042" s="68"/>
      <c r="YT17042" s="68"/>
      <c r="YU17042" s="68"/>
      <c r="YV17042" s="68"/>
      <c r="YW17042" s="68"/>
      <c r="YX17042" s="68">
        <v>5.7270118232349697E-2</v>
      </c>
      <c r="YY17042" s="68"/>
      <c r="YZ17042" s="68"/>
      <c r="ZA17042" s="68"/>
      <c r="ZB17042" s="68"/>
      <c r="ZC17042" s="68"/>
      <c r="ZD17042" s="68"/>
    </row>
    <row r="17043" spans="658:680" x14ac:dyDescent="0.25">
      <c r="YH17043" s="68"/>
      <c r="YI17043" s="68"/>
      <c r="YJ17043" s="68"/>
      <c r="YK17043" s="68"/>
      <c r="YL17043" s="68"/>
      <c r="YM17043" s="68"/>
      <c r="YN17043" s="68"/>
      <c r="YO17043" s="68"/>
      <c r="YP17043" s="68"/>
      <c r="YQ17043" s="68"/>
      <c r="YR17043" s="68"/>
      <c r="YS17043" s="68"/>
      <c r="YT17043" s="68"/>
      <c r="YU17043" s="68"/>
      <c r="YV17043" s="68"/>
      <c r="YW17043" s="68"/>
      <c r="YX17043" s="68">
        <v>5.7241064493057901E-2</v>
      </c>
      <c r="YY17043" s="68"/>
      <c r="YZ17043" s="68"/>
      <c r="ZA17043" s="68"/>
      <c r="ZB17043" s="68"/>
      <c r="ZC17043" s="68"/>
      <c r="ZD17043" s="68"/>
    </row>
    <row r="17044" spans="658:680" x14ac:dyDescent="0.25">
      <c r="YH17044" s="68"/>
      <c r="YI17044" s="68"/>
      <c r="YJ17044" s="68"/>
      <c r="YK17044" s="68"/>
      <c r="YL17044" s="68"/>
      <c r="YM17044" s="68"/>
      <c r="YN17044" s="68"/>
      <c r="YO17044" s="68"/>
      <c r="YP17044" s="68"/>
      <c r="YQ17044" s="68"/>
      <c r="YR17044" s="68"/>
      <c r="YS17044" s="68"/>
      <c r="YT17044" s="68"/>
      <c r="YU17044" s="68"/>
      <c r="YV17044" s="68"/>
      <c r="YW17044" s="68"/>
      <c r="YX17044" s="68">
        <v>5.7241064493057901E-2</v>
      </c>
      <c r="YY17044" s="68"/>
      <c r="YZ17044" s="68"/>
      <c r="ZA17044" s="68"/>
      <c r="ZB17044" s="68"/>
      <c r="ZC17044" s="68"/>
      <c r="ZD17044" s="68"/>
    </row>
    <row r="17045" spans="658:680" x14ac:dyDescent="0.25">
      <c r="YH17045" s="68"/>
      <c r="YI17045" s="68"/>
      <c r="YJ17045" s="68"/>
      <c r="YK17045" s="68"/>
      <c r="YL17045" s="68"/>
      <c r="YM17045" s="68"/>
      <c r="YN17045" s="68"/>
      <c r="YO17045" s="68"/>
      <c r="YP17045" s="68"/>
      <c r="YQ17045" s="68"/>
      <c r="YR17045" s="68"/>
      <c r="YS17045" s="68"/>
      <c r="YT17045" s="68"/>
      <c r="YU17045" s="68"/>
      <c r="YV17045" s="68"/>
      <c r="YW17045" s="68"/>
      <c r="YX17045" s="68">
        <v>5.7238155282290801E-2</v>
      </c>
      <c r="YY17045" s="68"/>
      <c r="YZ17045" s="68"/>
      <c r="ZA17045" s="68"/>
      <c r="ZB17045" s="68"/>
      <c r="ZC17045" s="68"/>
      <c r="ZD17045" s="68"/>
    </row>
    <row r="17046" spans="658:680" x14ac:dyDescent="0.25">
      <c r="YH17046" s="68"/>
      <c r="YI17046" s="68"/>
      <c r="YJ17046" s="68"/>
      <c r="YK17046" s="68"/>
      <c r="YL17046" s="68"/>
      <c r="YM17046" s="68"/>
      <c r="YN17046" s="68"/>
      <c r="YO17046" s="68"/>
      <c r="YP17046" s="68"/>
      <c r="YQ17046" s="68"/>
      <c r="YR17046" s="68"/>
      <c r="YS17046" s="68"/>
      <c r="YT17046" s="68"/>
      <c r="YU17046" s="68"/>
      <c r="YV17046" s="68"/>
      <c r="YW17046" s="68"/>
      <c r="YX17046" s="68">
        <v>5.7238155282290801E-2</v>
      </c>
      <c r="YY17046" s="68"/>
      <c r="YZ17046" s="68"/>
      <c r="ZA17046" s="68"/>
      <c r="ZB17046" s="68"/>
      <c r="ZC17046" s="68"/>
      <c r="ZD17046" s="68"/>
    </row>
    <row r="17047" spans="658:680" x14ac:dyDescent="0.25">
      <c r="YH17047" s="68"/>
      <c r="YI17047" s="68"/>
      <c r="YJ17047" s="68"/>
      <c r="YK17047" s="68"/>
      <c r="YL17047" s="68"/>
      <c r="YM17047" s="68"/>
      <c r="YN17047" s="68"/>
      <c r="YO17047" s="68"/>
      <c r="YP17047" s="68"/>
      <c r="YQ17047" s="68"/>
      <c r="YR17047" s="68"/>
      <c r="YS17047" s="68"/>
      <c r="YT17047" s="68"/>
      <c r="YU17047" s="68"/>
      <c r="YV17047" s="68"/>
      <c r="YW17047" s="68"/>
      <c r="YX17047" s="68">
        <v>5.7235698864167801E-2</v>
      </c>
      <c r="YY17047" s="68"/>
      <c r="YZ17047" s="68"/>
      <c r="ZA17047" s="68"/>
      <c r="ZB17047" s="68"/>
      <c r="ZC17047" s="68"/>
      <c r="ZD17047" s="68"/>
    </row>
    <row r="17048" spans="658:680" x14ac:dyDescent="0.25">
      <c r="YH17048" s="68"/>
      <c r="YI17048" s="68"/>
      <c r="YJ17048" s="68"/>
      <c r="YK17048" s="68"/>
      <c r="YL17048" s="68"/>
      <c r="YM17048" s="68"/>
      <c r="YN17048" s="68"/>
      <c r="YO17048" s="68"/>
      <c r="YP17048" s="68"/>
      <c r="YQ17048" s="68"/>
      <c r="YR17048" s="68"/>
      <c r="YS17048" s="68"/>
      <c r="YT17048" s="68"/>
      <c r="YU17048" s="68"/>
      <c r="YV17048" s="68"/>
      <c r="YW17048" s="68"/>
      <c r="YX17048" s="68">
        <v>5.7164932610807601E-2</v>
      </c>
      <c r="YY17048" s="68"/>
      <c r="YZ17048" s="68"/>
      <c r="ZA17048" s="68"/>
      <c r="ZB17048" s="68"/>
      <c r="ZC17048" s="68"/>
      <c r="ZD17048" s="68"/>
    </row>
    <row r="17049" spans="658:680" x14ac:dyDescent="0.25">
      <c r="YH17049" s="68"/>
      <c r="YI17049" s="68"/>
      <c r="YJ17049" s="68"/>
      <c r="YK17049" s="68"/>
      <c r="YL17049" s="68"/>
      <c r="YM17049" s="68"/>
      <c r="YN17049" s="68"/>
      <c r="YO17049" s="68"/>
      <c r="YP17049" s="68"/>
      <c r="YQ17049" s="68"/>
      <c r="YR17049" s="68"/>
      <c r="YS17049" s="68"/>
      <c r="YT17049" s="68"/>
      <c r="YU17049" s="68"/>
      <c r="YV17049" s="68"/>
      <c r="YW17049" s="68"/>
      <c r="YX17049" s="68">
        <v>5.71429015827302E-2</v>
      </c>
      <c r="YY17049" s="68"/>
      <c r="YZ17049" s="68"/>
      <c r="ZA17049" s="68"/>
      <c r="ZB17049" s="68"/>
      <c r="ZC17049" s="68"/>
      <c r="ZD17049" s="68"/>
    </row>
    <row r="17050" spans="658:680" x14ac:dyDescent="0.25">
      <c r="YH17050" s="68"/>
      <c r="YI17050" s="68"/>
      <c r="YJ17050" s="68"/>
      <c r="YK17050" s="68"/>
      <c r="YL17050" s="68"/>
      <c r="YM17050" s="68"/>
      <c r="YN17050" s="68"/>
      <c r="YO17050" s="68"/>
      <c r="YP17050" s="68"/>
      <c r="YQ17050" s="68"/>
      <c r="YR17050" s="68"/>
      <c r="YS17050" s="68"/>
      <c r="YT17050" s="68"/>
      <c r="YU17050" s="68"/>
      <c r="YV17050" s="68"/>
      <c r="YW17050" s="68"/>
      <c r="YX17050" s="68">
        <v>5.7122137085476601E-2</v>
      </c>
      <c r="YY17050" s="68"/>
      <c r="YZ17050" s="68"/>
      <c r="ZA17050" s="68"/>
      <c r="ZB17050" s="68"/>
      <c r="ZC17050" s="68"/>
      <c r="ZD17050" s="68"/>
    </row>
    <row r="17051" spans="658:680" x14ac:dyDescent="0.25">
      <c r="YH17051" s="68"/>
      <c r="YI17051" s="68"/>
      <c r="YJ17051" s="68"/>
      <c r="YK17051" s="68"/>
      <c r="YL17051" s="68"/>
      <c r="YM17051" s="68"/>
      <c r="YN17051" s="68"/>
      <c r="YO17051" s="68"/>
      <c r="YP17051" s="68"/>
      <c r="YQ17051" s="68"/>
      <c r="YR17051" s="68"/>
      <c r="YS17051" s="68"/>
      <c r="YT17051" s="68"/>
      <c r="YU17051" s="68"/>
      <c r="YV17051" s="68"/>
      <c r="YW17051" s="68"/>
      <c r="YX17051" s="68">
        <v>5.7117955664252998E-2</v>
      </c>
      <c r="YY17051" s="68"/>
      <c r="YZ17051" s="68"/>
      <c r="ZA17051" s="68"/>
      <c r="ZB17051" s="68"/>
      <c r="ZC17051" s="68"/>
      <c r="ZD17051" s="68"/>
    </row>
    <row r="17052" spans="658:680" x14ac:dyDescent="0.25">
      <c r="YH17052" s="68"/>
      <c r="YI17052" s="68"/>
      <c r="YJ17052" s="68"/>
      <c r="YK17052" s="68"/>
      <c r="YL17052" s="68"/>
      <c r="YM17052" s="68"/>
      <c r="YN17052" s="68"/>
      <c r="YO17052" s="68"/>
      <c r="YP17052" s="68"/>
      <c r="YQ17052" s="68"/>
      <c r="YR17052" s="68"/>
      <c r="YS17052" s="68"/>
      <c r="YT17052" s="68"/>
      <c r="YU17052" s="68"/>
      <c r="YV17052" s="68"/>
      <c r="YW17052" s="68"/>
      <c r="YX17052" s="68">
        <v>5.7117955664252998E-2</v>
      </c>
      <c r="YY17052" s="68"/>
      <c r="YZ17052" s="68"/>
      <c r="ZA17052" s="68"/>
      <c r="ZB17052" s="68"/>
      <c r="ZC17052" s="68"/>
      <c r="ZD17052" s="68"/>
    </row>
    <row r="17053" spans="658:680" x14ac:dyDescent="0.25">
      <c r="YH17053" s="68"/>
      <c r="YI17053" s="68"/>
      <c r="YJ17053" s="68"/>
      <c r="YK17053" s="68"/>
      <c r="YL17053" s="68"/>
      <c r="YM17053" s="68"/>
      <c r="YN17053" s="68"/>
      <c r="YO17053" s="68"/>
      <c r="YP17053" s="68"/>
      <c r="YQ17053" s="68"/>
      <c r="YR17053" s="68"/>
      <c r="YS17053" s="68"/>
      <c r="YT17053" s="68"/>
      <c r="YU17053" s="68"/>
      <c r="YV17053" s="68"/>
      <c r="YW17053" s="68"/>
      <c r="YX17053" s="68">
        <v>5.7050419817626298E-2</v>
      </c>
      <c r="YY17053" s="68"/>
      <c r="YZ17053" s="68"/>
      <c r="ZA17053" s="68"/>
      <c r="ZB17053" s="68"/>
      <c r="ZC17053" s="68"/>
      <c r="ZD17053" s="68"/>
    </row>
    <row r="17054" spans="658:680" x14ac:dyDescent="0.25">
      <c r="YH17054" s="68"/>
      <c r="YI17054" s="68"/>
      <c r="YJ17054" s="68"/>
      <c r="YK17054" s="68"/>
      <c r="YL17054" s="68"/>
      <c r="YM17054" s="68"/>
      <c r="YN17054" s="68"/>
      <c r="YO17054" s="68"/>
      <c r="YP17054" s="68"/>
      <c r="YQ17054" s="68"/>
      <c r="YR17054" s="68"/>
      <c r="YS17054" s="68"/>
      <c r="YT17054" s="68"/>
      <c r="YU17054" s="68"/>
      <c r="YV17054" s="68"/>
      <c r="YW17054" s="68"/>
      <c r="YX17054" s="68">
        <v>5.7008974748869699E-2</v>
      </c>
      <c r="YY17054" s="68"/>
      <c r="YZ17054" s="68"/>
      <c r="ZA17054" s="68"/>
      <c r="ZB17054" s="68"/>
      <c r="ZC17054" s="68"/>
      <c r="ZD17054" s="68"/>
    </row>
    <row r="17055" spans="658:680" x14ac:dyDescent="0.25">
      <c r="YH17055" s="68"/>
      <c r="YI17055" s="68"/>
      <c r="YJ17055" s="68"/>
      <c r="YK17055" s="68"/>
      <c r="YL17055" s="68"/>
      <c r="YM17055" s="68"/>
      <c r="YN17055" s="68"/>
      <c r="YO17055" s="68"/>
      <c r="YP17055" s="68"/>
      <c r="YQ17055" s="68"/>
      <c r="YR17055" s="68"/>
      <c r="YS17055" s="68"/>
      <c r="YT17055" s="68"/>
      <c r="YU17055" s="68"/>
      <c r="YV17055" s="68"/>
      <c r="YW17055" s="68"/>
      <c r="YX17055" s="68">
        <v>5.7008974748869699E-2</v>
      </c>
      <c r="YY17055" s="68"/>
      <c r="YZ17055" s="68"/>
      <c r="ZA17055" s="68"/>
      <c r="ZB17055" s="68"/>
      <c r="ZC17055" s="68"/>
      <c r="ZD17055" s="68"/>
    </row>
    <row r="17056" spans="658:680" x14ac:dyDescent="0.25">
      <c r="YH17056" s="68"/>
      <c r="YI17056" s="68"/>
      <c r="YJ17056" s="68"/>
      <c r="YK17056" s="68"/>
      <c r="YL17056" s="68"/>
      <c r="YM17056" s="68"/>
      <c r="YN17056" s="68"/>
      <c r="YO17056" s="68"/>
      <c r="YP17056" s="68"/>
      <c r="YQ17056" s="68"/>
      <c r="YR17056" s="68"/>
      <c r="YS17056" s="68"/>
      <c r="YT17056" s="68"/>
      <c r="YU17056" s="68"/>
      <c r="YV17056" s="68"/>
      <c r="YW17056" s="68"/>
      <c r="YX17056" s="68">
        <v>5.7004816963390097E-2</v>
      </c>
      <c r="YY17056" s="68"/>
      <c r="YZ17056" s="68"/>
      <c r="ZA17056" s="68"/>
      <c r="ZB17056" s="68"/>
      <c r="ZC17056" s="68"/>
      <c r="ZD17056" s="68"/>
    </row>
    <row r="17057" spans="658:680" x14ac:dyDescent="0.25">
      <c r="YH17057" s="68"/>
      <c r="YI17057" s="68"/>
      <c r="YJ17057" s="68"/>
      <c r="YK17057" s="68"/>
      <c r="YL17057" s="68"/>
      <c r="YM17057" s="68"/>
      <c r="YN17057" s="68"/>
      <c r="YO17057" s="68"/>
      <c r="YP17057" s="68"/>
      <c r="YQ17057" s="68"/>
      <c r="YR17057" s="68"/>
      <c r="YS17057" s="68"/>
      <c r="YT17057" s="68"/>
      <c r="YU17057" s="68"/>
      <c r="YV17057" s="68"/>
      <c r="YW17057" s="68"/>
      <c r="YX17057" s="68">
        <v>5.7004816963390097E-2</v>
      </c>
      <c r="YY17057" s="68"/>
      <c r="YZ17057" s="68"/>
      <c r="ZA17057" s="68"/>
      <c r="ZB17057" s="68"/>
      <c r="ZC17057" s="68"/>
      <c r="ZD17057" s="68"/>
    </row>
    <row r="17058" spans="658:680" x14ac:dyDescent="0.25">
      <c r="YH17058" s="68"/>
      <c r="YI17058" s="68"/>
      <c r="YJ17058" s="68"/>
      <c r="YK17058" s="68"/>
      <c r="YL17058" s="68"/>
      <c r="YM17058" s="68"/>
      <c r="YN17058" s="68"/>
      <c r="YO17058" s="68"/>
      <c r="YP17058" s="68"/>
      <c r="YQ17058" s="68"/>
      <c r="YR17058" s="68"/>
      <c r="YS17058" s="68"/>
      <c r="YT17058" s="68"/>
      <c r="YU17058" s="68"/>
      <c r="YV17058" s="68"/>
      <c r="YW17058" s="68"/>
      <c r="YX17058" s="68">
        <v>5.7001191704484998E-2</v>
      </c>
      <c r="YY17058" s="68"/>
      <c r="YZ17058" s="68"/>
      <c r="ZA17058" s="68"/>
      <c r="ZB17058" s="68"/>
      <c r="ZC17058" s="68"/>
      <c r="ZD17058" s="68"/>
    </row>
    <row r="17059" spans="658:680" x14ac:dyDescent="0.25">
      <c r="YH17059" s="68"/>
      <c r="YI17059" s="68"/>
      <c r="YJ17059" s="68"/>
      <c r="YK17059" s="68"/>
      <c r="YL17059" s="68"/>
      <c r="YM17059" s="68"/>
      <c r="YN17059" s="68"/>
      <c r="YO17059" s="68"/>
      <c r="YP17059" s="68"/>
      <c r="YQ17059" s="68"/>
      <c r="YR17059" s="68"/>
      <c r="YS17059" s="68"/>
      <c r="YT17059" s="68"/>
      <c r="YU17059" s="68"/>
      <c r="YV17059" s="68"/>
      <c r="YW17059" s="68"/>
      <c r="YX17059" s="68">
        <v>5.7001191704484998E-2</v>
      </c>
      <c r="YY17059" s="68"/>
      <c r="YZ17059" s="68"/>
      <c r="ZA17059" s="68"/>
      <c r="ZB17059" s="68"/>
      <c r="ZC17059" s="68"/>
      <c r="ZD17059" s="68"/>
    </row>
    <row r="17060" spans="658:680" x14ac:dyDescent="0.25">
      <c r="YH17060" s="68"/>
      <c r="YI17060" s="68"/>
      <c r="YJ17060" s="68"/>
      <c r="YK17060" s="68"/>
      <c r="YL17060" s="68"/>
      <c r="YM17060" s="68"/>
      <c r="YN17060" s="68"/>
      <c r="YO17060" s="68"/>
      <c r="YP17060" s="68"/>
      <c r="YQ17060" s="68"/>
      <c r="YR17060" s="68"/>
      <c r="YS17060" s="68"/>
      <c r="YT17060" s="68"/>
      <c r="YU17060" s="68"/>
      <c r="YV17060" s="68"/>
      <c r="YW17060" s="68"/>
      <c r="YX17060" s="68">
        <v>5.6980104131348297E-2</v>
      </c>
      <c r="YY17060" s="68"/>
      <c r="YZ17060" s="68"/>
      <c r="ZA17060" s="68"/>
      <c r="ZB17060" s="68"/>
      <c r="ZC17060" s="68"/>
      <c r="ZD17060" s="68"/>
    </row>
    <row r="17061" spans="658:680" x14ac:dyDescent="0.25">
      <c r="YH17061" s="68"/>
      <c r="YI17061" s="68"/>
      <c r="YJ17061" s="68"/>
      <c r="YK17061" s="68"/>
      <c r="YL17061" s="68"/>
      <c r="YM17061" s="68"/>
      <c r="YN17061" s="68"/>
      <c r="YO17061" s="68"/>
      <c r="YP17061" s="68"/>
      <c r="YQ17061" s="68"/>
      <c r="YR17061" s="68"/>
      <c r="YS17061" s="68"/>
      <c r="YT17061" s="68"/>
      <c r="YU17061" s="68"/>
      <c r="YV17061" s="68"/>
      <c r="YW17061" s="68"/>
      <c r="YX17061" s="68">
        <v>5.6980104131348297E-2</v>
      </c>
      <c r="YY17061" s="68"/>
      <c r="YZ17061" s="68"/>
      <c r="ZA17061" s="68"/>
      <c r="ZB17061" s="68"/>
      <c r="ZC17061" s="68"/>
      <c r="ZD17061" s="68"/>
    </row>
    <row r="17062" spans="658:680" x14ac:dyDescent="0.25">
      <c r="YH17062" s="68"/>
      <c r="YI17062" s="68"/>
      <c r="YJ17062" s="68"/>
      <c r="YK17062" s="68"/>
      <c r="YL17062" s="68"/>
      <c r="YM17062" s="68"/>
      <c r="YN17062" s="68"/>
      <c r="YO17062" s="68"/>
      <c r="YP17062" s="68"/>
      <c r="YQ17062" s="68"/>
      <c r="YR17062" s="68"/>
      <c r="YS17062" s="68"/>
      <c r="YT17062" s="68"/>
      <c r="YU17062" s="68"/>
      <c r="YV17062" s="68"/>
      <c r="YW17062" s="68"/>
      <c r="YX17062" s="68">
        <v>5.6971190535878298E-2</v>
      </c>
      <c r="YY17062" s="68"/>
      <c r="YZ17062" s="68"/>
      <c r="ZA17062" s="68"/>
      <c r="ZB17062" s="68"/>
      <c r="ZC17062" s="68"/>
      <c r="ZD17062" s="68"/>
    </row>
    <row r="17063" spans="658:680" x14ac:dyDescent="0.25">
      <c r="YH17063" s="68"/>
      <c r="YI17063" s="68"/>
      <c r="YJ17063" s="68"/>
      <c r="YK17063" s="68"/>
      <c r="YL17063" s="68"/>
      <c r="YM17063" s="68"/>
      <c r="YN17063" s="68"/>
      <c r="YO17063" s="68"/>
      <c r="YP17063" s="68"/>
      <c r="YQ17063" s="68"/>
      <c r="YR17063" s="68"/>
      <c r="YS17063" s="68"/>
      <c r="YT17063" s="68"/>
      <c r="YU17063" s="68"/>
      <c r="YV17063" s="68"/>
      <c r="YW17063" s="68"/>
      <c r="YX17063" s="68">
        <v>5.6971190535878298E-2</v>
      </c>
      <c r="YY17063" s="68"/>
      <c r="YZ17063" s="68"/>
      <c r="ZA17063" s="68"/>
      <c r="ZB17063" s="68"/>
      <c r="ZC17063" s="68"/>
      <c r="ZD17063" s="68"/>
    </row>
    <row r="17064" spans="658:680" x14ac:dyDescent="0.25">
      <c r="YH17064" s="68"/>
      <c r="YI17064" s="68"/>
      <c r="YJ17064" s="68"/>
      <c r="YK17064" s="68"/>
      <c r="YL17064" s="68"/>
      <c r="YM17064" s="68"/>
      <c r="YN17064" s="68"/>
      <c r="YO17064" s="68"/>
      <c r="YP17064" s="68"/>
      <c r="YQ17064" s="68"/>
      <c r="YR17064" s="68"/>
      <c r="YS17064" s="68"/>
      <c r="YT17064" s="68"/>
      <c r="YU17064" s="68"/>
      <c r="YV17064" s="68"/>
      <c r="YW17064" s="68"/>
      <c r="YX17064" s="68">
        <v>5.69672180494478E-2</v>
      </c>
      <c r="YY17064" s="68"/>
      <c r="YZ17064" s="68"/>
      <c r="ZA17064" s="68"/>
      <c r="ZB17064" s="68"/>
      <c r="ZC17064" s="68"/>
      <c r="ZD17064" s="68"/>
    </row>
    <row r="17065" spans="658:680" x14ac:dyDescent="0.25">
      <c r="YH17065" s="68"/>
      <c r="YI17065" s="68"/>
      <c r="YJ17065" s="68"/>
      <c r="YK17065" s="68"/>
      <c r="YL17065" s="68"/>
      <c r="YM17065" s="68"/>
      <c r="YN17065" s="68"/>
      <c r="YO17065" s="68"/>
      <c r="YP17065" s="68"/>
      <c r="YQ17065" s="68"/>
      <c r="YR17065" s="68"/>
      <c r="YS17065" s="68"/>
      <c r="YT17065" s="68"/>
      <c r="YU17065" s="68"/>
      <c r="YV17065" s="68"/>
      <c r="YW17065" s="68"/>
      <c r="YX17065" s="68">
        <v>5.6941147238951502E-2</v>
      </c>
      <c r="YY17065" s="68"/>
      <c r="YZ17065" s="68"/>
      <c r="ZA17065" s="68"/>
      <c r="ZB17065" s="68"/>
      <c r="ZC17065" s="68"/>
      <c r="ZD17065" s="68"/>
    </row>
    <row r="17066" spans="658:680" x14ac:dyDescent="0.25">
      <c r="YH17066" s="68"/>
      <c r="YI17066" s="68"/>
      <c r="YJ17066" s="68"/>
      <c r="YK17066" s="68"/>
      <c r="YL17066" s="68"/>
      <c r="YM17066" s="68"/>
      <c r="YN17066" s="68"/>
      <c r="YO17066" s="68"/>
      <c r="YP17066" s="68"/>
      <c r="YQ17066" s="68"/>
      <c r="YR17066" s="68"/>
      <c r="YS17066" s="68"/>
      <c r="YT17066" s="68"/>
      <c r="YU17066" s="68"/>
      <c r="YV17066" s="68"/>
      <c r="YW17066" s="68"/>
      <c r="YX17066" s="68">
        <v>5.6926660297079802E-2</v>
      </c>
      <c r="YY17066" s="68"/>
      <c r="YZ17066" s="68"/>
      <c r="ZA17066" s="68"/>
      <c r="ZB17066" s="68"/>
      <c r="ZC17066" s="68"/>
      <c r="ZD17066" s="68"/>
    </row>
    <row r="17067" spans="658:680" x14ac:dyDescent="0.25">
      <c r="YH17067" s="68"/>
      <c r="YI17067" s="68"/>
      <c r="YJ17067" s="68"/>
      <c r="YK17067" s="68"/>
      <c r="YL17067" s="68"/>
      <c r="YM17067" s="68"/>
      <c r="YN17067" s="68"/>
      <c r="YO17067" s="68"/>
      <c r="YP17067" s="68"/>
      <c r="YQ17067" s="68"/>
      <c r="YR17067" s="68"/>
      <c r="YS17067" s="68"/>
      <c r="YT17067" s="68"/>
      <c r="YU17067" s="68"/>
      <c r="YV17067" s="68"/>
      <c r="YW17067" s="68"/>
      <c r="YX17067" s="68">
        <v>5.6888835119615497E-2</v>
      </c>
      <c r="YY17067" s="68"/>
      <c r="YZ17067" s="68"/>
      <c r="ZA17067" s="68"/>
      <c r="ZB17067" s="68"/>
      <c r="ZC17067" s="68"/>
      <c r="ZD17067" s="68"/>
    </row>
    <row r="17068" spans="658:680" x14ac:dyDescent="0.25">
      <c r="YH17068" s="68"/>
      <c r="YI17068" s="68"/>
      <c r="YJ17068" s="68"/>
      <c r="YK17068" s="68"/>
      <c r="YL17068" s="68"/>
      <c r="YM17068" s="68"/>
      <c r="YN17068" s="68"/>
      <c r="YO17068" s="68"/>
      <c r="YP17068" s="68"/>
      <c r="YQ17068" s="68"/>
      <c r="YR17068" s="68"/>
      <c r="YS17068" s="68"/>
      <c r="YT17068" s="68"/>
      <c r="YU17068" s="68"/>
      <c r="YV17068" s="68"/>
      <c r="YW17068" s="68"/>
      <c r="YX17068" s="68">
        <v>5.6870079158313297E-2</v>
      </c>
      <c r="YY17068" s="68"/>
      <c r="YZ17068" s="68"/>
      <c r="ZA17068" s="68"/>
      <c r="ZB17068" s="68"/>
      <c r="ZC17068" s="68"/>
      <c r="ZD17068" s="68"/>
    </row>
    <row r="17069" spans="658:680" x14ac:dyDescent="0.25">
      <c r="YH17069" s="68"/>
      <c r="YI17069" s="68"/>
      <c r="YJ17069" s="68"/>
      <c r="YK17069" s="68"/>
      <c r="YL17069" s="68"/>
      <c r="YM17069" s="68"/>
      <c r="YN17069" s="68"/>
      <c r="YO17069" s="68"/>
      <c r="YP17069" s="68"/>
      <c r="YQ17069" s="68"/>
      <c r="YR17069" s="68"/>
      <c r="YS17069" s="68"/>
      <c r="YT17069" s="68"/>
      <c r="YU17069" s="68"/>
      <c r="YV17069" s="68"/>
      <c r="YW17069" s="68"/>
      <c r="YX17069" s="68">
        <v>5.6836641892485398E-2</v>
      </c>
      <c r="YY17069" s="68"/>
      <c r="YZ17069" s="68"/>
      <c r="ZA17069" s="68"/>
      <c r="ZB17069" s="68"/>
      <c r="ZC17069" s="68"/>
      <c r="ZD17069" s="68"/>
    </row>
    <row r="17070" spans="658:680" x14ac:dyDescent="0.25">
      <c r="YH17070" s="68"/>
      <c r="YI17070" s="68"/>
      <c r="YJ17070" s="68"/>
      <c r="YK17070" s="68"/>
      <c r="YL17070" s="68"/>
      <c r="YM17070" s="68"/>
      <c r="YN17070" s="68"/>
      <c r="YO17070" s="68"/>
      <c r="YP17070" s="68"/>
      <c r="YQ17070" s="68"/>
      <c r="YR17070" s="68"/>
      <c r="YS17070" s="68"/>
      <c r="YT17070" s="68"/>
      <c r="YU17070" s="68"/>
      <c r="YV17070" s="68"/>
      <c r="YW17070" s="68"/>
      <c r="YX17070" s="68">
        <v>5.6793267022979203E-2</v>
      </c>
      <c r="YY17070" s="68"/>
      <c r="YZ17070" s="68"/>
      <c r="ZA17070" s="68"/>
      <c r="ZB17070" s="68"/>
      <c r="ZC17070" s="68"/>
      <c r="ZD17070" s="68"/>
    </row>
    <row r="17071" spans="658:680" x14ac:dyDescent="0.25">
      <c r="YH17071" s="68"/>
      <c r="YI17071" s="68"/>
      <c r="YJ17071" s="68"/>
      <c r="YK17071" s="68"/>
      <c r="YL17071" s="68"/>
      <c r="YM17071" s="68"/>
      <c r="YN17071" s="68"/>
      <c r="YO17071" s="68"/>
      <c r="YP17071" s="68"/>
      <c r="YQ17071" s="68"/>
      <c r="YR17071" s="68"/>
      <c r="YS17071" s="68"/>
      <c r="YT17071" s="68"/>
      <c r="YU17071" s="68"/>
      <c r="YV17071" s="68"/>
      <c r="YW17071" s="68"/>
      <c r="YX17071" s="68">
        <v>5.67928587111464E-2</v>
      </c>
      <c r="YY17071" s="68"/>
      <c r="YZ17071" s="68"/>
      <c r="ZA17071" s="68"/>
      <c r="ZB17071" s="68"/>
      <c r="ZC17071" s="68"/>
      <c r="ZD17071" s="68"/>
    </row>
    <row r="17072" spans="658:680" x14ac:dyDescent="0.25">
      <c r="YH17072" s="68"/>
      <c r="YI17072" s="68"/>
      <c r="YJ17072" s="68"/>
      <c r="YK17072" s="68"/>
      <c r="YL17072" s="68"/>
      <c r="YM17072" s="68"/>
      <c r="YN17072" s="68"/>
      <c r="YO17072" s="68"/>
      <c r="YP17072" s="68"/>
      <c r="YQ17072" s="68"/>
      <c r="YR17072" s="68"/>
      <c r="YS17072" s="68"/>
      <c r="YT17072" s="68"/>
      <c r="YU17072" s="68"/>
      <c r="YV17072" s="68"/>
      <c r="YW17072" s="68"/>
      <c r="YX17072" s="68">
        <v>5.6783730762141701E-2</v>
      </c>
      <c r="YY17072" s="68"/>
      <c r="YZ17072" s="68"/>
      <c r="ZA17072" s="68"/>
      <c r="ZB17072" s="68"/>
      <c r="ZC17072" s="68"/>
      <c r="ZD17072" s="68"/>
    </row>
    <row r="17073" spans="658:680" x14ac:dyDescent="0.25">
      <c r="YH17073" s="68"/>
      <c r="YI17073" s="68"/>
      <c r="YJ17073" s="68"/>
      <c r="YK17073" s="68"/>
      <c r="YL17073" s="68"/>
      <c r="YM17073" s="68"/>
      <c r="YN17073" s="68"/>
      <c r="YO17073" s="68"/>
      <c r="YP17073" s="68"/>
      <c r="YQ17073" s="68"/>
      <c r="YR17073" s="68"/>
      <c r="YS17073" s="68"/>
      <c r="YT17073" s="68"/>
      <c r="YU17073" s="68"/>
      <c r="YV17073" s="68"/>
      <c r="YW17073" s="68"/>
      <c r="YX17073" s="68">
        <v>5.6761030217684597E-2</v>
      </c>
      <c r="YY17073" s="68"/>
      <c r="YZ17073" s="68"/>
      <c r="ZA17073" s="68"/>
      <c r="ZB17073" s="68"/>
      <c r="ZC17073" s="68"/>
      <c r="ZD17073" s="68"/>
    </row>
    <row r="17074" spans="658:680" x14ac:dyDescent="0.25">
      <c r="YH17074" s="68"/>
      <c r="YI17074" s="68"/>
      <c r="YJ17074" s="68"/>
      <c r="YK17074" s="68"/>
      <c r="YL17074" s="68"/>
      <c r="YM17074" s="68"/>
      <c r="YN17074" s="68"/>
      <c r="YO17074" s="68"/>
      <c r="YP17074" s="68"/>
      <c r="YQ17074" s="68"/>
      <c r="YR17074" s="68"/>
      <c r="YS17074" s="68"/>
      <c r="YT17074" s="68"/>
      <c r="YU17074" s="68"/>
      <c r="YV17074" s="68"/>
      <c r="YW17074" s="68"/>
      <c r="YX17074" s="68">
        <v>5.6744964097684203E-2</v>
      </c>
      <c r="YY17074" s="68"/>
      <c r="YZ17074" s="68"/>
      <c r="ZA17074" s="68"/>
      <c r="ZB17074" s="68"/>
      <c r="ZC17074" s="68"/>
      <c r="ZD17074" s="68"/>
    </row>
    <row r="17075" spans="658:680" x14ac:dyDescent="0.25">
      <c r="YH17075" s="68"/>
      <c r="YI17075" s="68"/>
      <c r="YJ17075" s="68"/>
      <c r="YK17075" s="68"/>
      <c r="YL17075" s="68"/>
      <c r="YM17075" s="68"/>
      <c r="YN17075" s="68"/>
      <c r="YO17075" s="68"/>
      <c r="YP17075" s="68"/>
      <c r="YQ17075" s="68"/>
      <c r="YR17075" s="68"/>
      <c r="YS17075" s="68"/>
      <c r="YT17075" s="68"/>
      <c r="YU17075" s="68"/>
      <c r="YV17075" s="68"/>
      <c r="YW17075" s="68"/>
      <c r="YX17075" s="68">
        <v>5.6744964097684203E-2</v>
      </c>
      <c r="YY17075" s="68"/>
      <c r="YZ17075" s="68"/>
      <c r="ZA17075" s="68"/>
      <c r="ZB17075" s="68"/>
      <c r="ZC17075" s="68"/>
      <c r="ZD17075" s="68"/>
    </row>
    <row r="17076" spans="658:680" x14ac:dyDescent="0.25">
      <c r="YH17076" s="68"/>
      <c r="YI17076" s="68"/>
      <c r="YJ17076" s="68"/>
      <c r="YK17076" s="68"/>
      <c r="YL17076" s="68"/>
      <c r="YM17076" s="68"/>
      <c r="YN17076" s="68"/>
      <c r="YO17076" s="68"/>
      <c r="YP17076" s="68"/>
      <c r="YQ17076" s="68"/>
      <c r="YR17076" s="68"/>
      <c r="YS17076" s="68"/>
      <c r="YT17076" s="68"/>
      <c r="YU17076" s="68"/>
      <c r="YV17076" s="68"/>
      <c r="YW17076" s="68"/>
      <c r="YX17076" s="68">
        <v>5.6704409241729703E-2</v>
      </c>
      <c r="YY17076" s="68"/>
      <c r="YZ17076" s="68"/>
      <c r="ZA17076" s="68"/>
      <c r="ZB17076" s="68"/>
      <c r="ZC17076" s="68"/>
      <c r="ZD17076" s="68"/>
    </row>
    <row r="17077" spans="658:680" x14ac:dyDescent="0.25">
      <c r="YH17077" s="68"/>
      <c r="YI17077" s="68"/>
      <c r="YJ17077" s="68"/>
      <c r="YK17077" s="68"/>
      <c r="YL17077" s="68"/>
      <c r="YM17077" s="68"/>
      <c r="YN17077" s="68"/>
      <c r="YO17077" s="68"/>
      <c r="YP17077" s="68"/>
      <c r="YQ17077" s="68"/>
      <c r="YR17077" s="68"/>
      <c r="YS17077" s="68"/>
      <c r="YT17077" s="68"/>
      <c r="YU17077" s="68"/>
      <c r="YV17077" s="68"/>
      <c r="YW17077" s="68"/>
      <c r="YX17077" s="68">
        <v>5.6644678647662802E-2</v>
      </c>
      <c r="YY17077" s="68"/>
      <c r="YZ17077" s="68"/>
      <c r="ZA17077" s="68"/>
      <c r="ZB17077" s="68"/>
      <c r="ZC17077" s="68"/>
      <c r="ZD17077" s="68"/>
    </row>
    <row r="17078" spans="658:680" x14ac:dyDescent="0.25">
      <c r="YH17078" s="68"/>
      <c r="YI17078" s="68"/>
      <c r="YJ17078" s="68"/>
      <c r="YK17078" s="68"/>
      <c r="YL17078" s="68"/>
      <c r="YM17078" s="68"/>
      <c r="YN17078" s="68"/>
      <c r="YO17078" s="68"/>
      <c r="YP17078" s="68"/>
      <c r="YQ17078" s="68"/>
      <c r="YR17078" s="68"/>
      <c r="YS17078" s="68"/>
      <c r="YT17078" s="68"/>
      <c r="YU17078" s="68"/>
      <c r="YV17078" s="68"/>
      <c r="YW17078" s="68"/>
      <c r="YX17078" s="68">
        <v>5.6557293843944603E-2</v>
      </c>
      <c r="YY17078" s="68"/>
      <c r="YZ17078" s="68"/>
      <c r="ZA17078" s="68"/>
      <c r="ZB17078" s="68"/>
      <c r="ZC17078" s="68"/>
      <c r="ZD17078" s="68"/>
    </row>
    <row r="17079" spans="658:680" x14ac:dyDescent="0.25">
      <c r="YH17079" s="68"/>
      <c r="YI17079" s="68"/>
      <c r="YJ17079" s="68"/>
      <c r="YK17079" s="68"/>
      <c r="YL17079" s="68"/>
      <c r="YM17079" s="68"/>
      <c r="YN17079" s="68"/>
      <c r="YO17079" s="68"/>
      <c r="YP17079" s="68"/>
      <c r="YQ17079" s="68"/>
      <c r="YR17079" s="68"/>
      <c r="YS17079" s="68"/>
      <c r="YT17079" s="68"/>
      <c r="YU17079" s="68"/>
      <c r="YV17079" s="68"/>
      <c r="YW17079" s="68"/>
      <c r="YX17079" s="68">
        <v>5.6555175730993397E-2</v>
      </c>
      <c r="YY17079" s="68"/>
      <c r="YZ17079" s="68"/>
      <c r="ZA17079" s="68"/>
      <c r="ZB17079" s="68"/>
      <c r="ZC17079" s="68"/>
      <c r="ZD17079" s="68"/>
    </row>
    <row r="17080" spans="658:680" x14ac:dyDescent="0.25">
      <c r="YH17080" s="68"/>
      <c r="YI17080" s="68"/>
      <c r="YJ17080" s="68"/>
      <c r="YK17080" s="68"/>
      <c r="YL17080" s="68"/>
      <c r="YM17080" s="68"/>
      <c r="YN17080" s="68"/>
      <c r="YO17080" s="68"/>
      <c r="YP17080" s="68"/>
      <c r="YQ17080" s="68"/>
      <c r="YR17080" s="68"/>
      <c r="YS17080" s="68"/>
      <c r="YT17080" s="68"/>
      <c r="YU17080" s="68"/>
      <c r="YV17080" s="68"/>
      <c r="YW17080" s="68"/>
      <c r="YX17080" s="68">
        <v>5.6507233785876299E-2</v>
      </c>
      <c r="YY17080" s="68"/>
      <c r="YZ17080" s="68"/>
      <c r="ZA17080" s="68"/>
      <c r="ZB17080" s="68"/>
      <c r="ZC17080" s="68"/>
      <c r="ZD17080" s="68"/>
    </row>
    <row r="17081" spans="658:680" x14ac:dyDescent="0.25">
      <c r="YH17081" s="68"/>
      <c r="YI17081" s="68"/>
      <c r="YJ17081" s="68"/>
      <c r="YK17081" s="68"/>
      <c r="YL17081" s="68"/>
      <c r="YM17081" s="68"/>
      <c r="YN17081" s="68"/>
      <c r="YO17081" s="68"/>
      <c r="YP17081" s="68"/>
      <c r="YQ17081" s="68"/>
      <c r="YR17081" s="68"/>
      <c r="YS17081" s="68"/>
      <c r="YT17081" s="68"/>
      <c r="YU17081" s="68"/>
      <c r="YV17081" s="68"/>
      <c r="YW17081" s="68"/>
      <c r="YX17081" s="68">
        <v>5.64779934945671E-2</v>
      </c>
      <c r="YY17081" s="68"/>
      <c r="YZ17081" s="68"/>
      <c r="ZA17081" s="68"/>
      <c r="ZB17081" s="68"/>
      <c r="ZC17081" s="68"/>
      <c r="ZD17081" s="68"/>
    </row>
    <row r="17082" spans="658:680" x14ac:dyDescent="0.25">
      <c r="YH17082" s="68"/>
      <c r="YI17082" s="68"/>
      <c r="YJ17082" s="68"/>
      <c r="YK17082" s="68"/>
      <c r="YL17082" s="68"/>
      <c r="YM17082" s="68"/>
      <c r="YN17082" s="68"/>
      <c r="YO17082" s="68"/>
      <c r="YP17082" s="68"/>
      <c r="YQ17082" s="68"/>
      <c r="YR17082" s="68"/>
      <c r="YS17082" s="68"/>
      <c r="YT17082" s="68"/>
      <c r="YU17082" s="68"/>
      <c r="YV17082" s="68"/>
      <c r="YW17082" s="68"/>
      <c r="YX17082" s="68">
        <v>5.6441344341009503E-2</v>
      </c>
      <c r="YY17082" s="68"/>
      <c r="YZ17082" s="68"/>
      <c r="ZA17082" s="68"/>
      <c r="ZB17082" s="68"/>
      <c r="ZC17082" s="68"/>
      <c r="ZD17082" s="68"/>
    </row>
    <row r="17083" spans="658:680" x14ac:dyDescent="0.25">
      <c r="YH17083" s="68"/>
      <c r="YI17083" s="68"/>
      <c r="YJ17083" s="68"/>
      <c r="YK17083" s="68"/>
      <c r="YL17083" s="68"/>
      <c r="YM17083" s="68"/>
      <c r="YN17083" s="68"/>
      <c r="YO17083" s="68"/>
      <c r="YP17083" s="68"/>
      <c r="YQ17083" s="68"/>
      <c r="YR17083" s="68"/>
      <c r="YS17083" s="68"/>
      <c r="YT17083" s="68"/>
      <c r="YU17083" s="68"/>
      <c r="YV17083" s="68"/>
      <c r="YW17083" s="68"/>
      <c r="YX17083" s="68">
        <v>5.6441344341009503E-2</v>
      </c>
      <c r="YY17083" s="68"/>
      <c r="YZ17083" s="68"/>
      <c r="ZA17083" s="68"/>
      <c r="ZB17083" s="68"/>
      <c r="ZC17083" s="68"/>
      <c r="ZD17083" s="68"/>
    </row>
    <row r="17084" spans="658:680" x14ac:dyDescent="0.25">
      <c r="YH17084" s="68"/>
      <c r="YI17084" s="68"/>
      <c r="YJ17084" s="68"/>
      <c r="YK17084" s="68"/>
      <c r="YL17084" s="68"/>
      <c r="YM17084" s="68"/>
      <c r="YN17084" s="68"/>
      <c r="YO17084" s="68"/>
      <c r="YP17084" s="68"/>
      <c r="YQ17084" s="68"/>
      <c r="YR17084" s="68"/>
      <c r="YS17084" s="68"/>
      <c r="YT17084" s="68"/>
      <c r="YU17084" s="68"/>
      <c r="YV17084" s="68"/>
      <c r="YW17084" s="68"/>
      <c r="YX17084" s="68">
        <v>5.6440033935707602E-2</v>
      </c>
      <c r="YY17084" s="68"/>
      <c r="YZ17084" s="68"/>
      <c r="ZA17084" s="68"/>
      <c r="ZB17084" s="68"/>
      <c r="ZC17084" s="68"/>
      <c r="ZD17084" s="68"/>
    </row>
    <row r="17085" spans="658:680" x14ac:dyDescent="0.25">
      <c r="YH17085" s="68"/>
      <c r="YI17085" s="68"/>
      <c r="YJ17085" s="68"/>
      <c r="YK17085" s="68"/>
      <c r="YL17085" s="68"/>
      <c r="YM17085" s="68"/>
      <c r="YN17085" s="68"/>
      <c r="YO17085" s="68"/>
      <c r="YP17085" s="68"/>
      <c r="YQ17085" s="68"/>
      <c r="YR17085" s="68"/>
      <c r="YS17085" s="68"/>
      <c r="YT17085" s="68"/>
      <c r="YU17085" s="68"/>
      <c r="YV17085" s="68"/>
      <c r="YW17085" s="68"/>
      <c r="YX17085" s="68">
        <v>5.6434332370878797E-2</v>
      </c>
      <c r="YY17085" s="68"/>
      <c r="YZ17085" s="68"/>
      <c r="ZA17085" s="68"/>
      <c r="ZB17085" s="68"/>
      <c r="ZC17085" s="68"/>
      <c r="ZD17085" s="68"/>
    </row>
    <row r="17086" spans="658:680" x14ac:dyDescent="0.25">
      <c r="YH17086" s="68"/>
      <c r="YI17086" s="68"/>
      <c r="YJ17086" s="68"/>
      <c r="YK17086" s="68"/>
      <c r="YL17086" s="68"/>
      <c r="YM17086" s="68"/>
      <c r="YN17086" s="68"/>
      <c r="YO17086" s="68"/>
      <c r="YP17086" s="68"/>
      <c r="YQ17086" s="68"/>
      <c r="YR17086" s="68"/>
      <c r="YS17086" s="68"/>
      <c r="YT17086" s="68"/>
      <c r="YU17086" s="68"/>
      <c r="YV17086" s="68"/>
      <c r="YW17086" s="68"/>
      <c r="YX17086" s="68">
        <v>5.64274740431071E-2</v>
      </c>
      <c r="YY17086" s="68"/>
      <c r="YZ17086" s="68"/>
      <c r="ZA17086" s="68"/>
      <c r="ZB17086" s="68"/>
      <c r="ZC17086" s="68"/>
      <c r="ZD17086" s="68"/>
    </row>
    <row r="17087" spans="658:680" x14ac:dyDescent="0.25">
      <c r="YH17087" s="68"/>
      <c r="YI17087" s="68"/>
      <c r="YJ17087" s="68"/>
      <c r="YK17087" s="68"/>
      <c r="YL17087" s="68"/>
      <c r="YM17087" s="68"/>
      <c r="YN17087" s="68"/>
      <c r="YO17087" s="68"/>
      <c r="YP17087" s="68"/>
      <c r="YQ17087" s="68"/>
      <c r="YR17087" s="68"/>
      <c r="YS17087" s="68"/>
      <c r="YT17087" s="68"/>
      <c r="YU17087" s="68"/>
      <c r="YV17087" s="68"/>
      <c r="YW17087" s="68"/>
      <c r="YX17087" s="68">
        <v>5.6406286190077898E-2</v>
      </c>
      <c r="YY17087" s="68"/>
      <c r="YZ17087" s="68"/>
      <c r="ZA17087" s="68"/>
      <c r="ZB17087" s="68"/>
      <c r="ZC17087" s="68"/>
      <c r="ZD17087" s="68"/>
    </row>
    <row r="17088" spans="658:680" x14ac:dyDescent="0.25">
      <c r="YH17088" s="68"/>
      <c r="YI17088" s="68"/>
      <c r="YJ17088" s="68"/>
      <c r="YK17088" s="68"/>
      <c r="YL17088" s="68"/>
      <c r="YM17088" s="68"/>
      <c r="YN17088" s="68"/>
      <c r="YO17088" s="68"/>
      <c r="YP17088" s="68"/>
      <c r="YQ17088" s="68"/>
      <c r="YR17088" s="68"/>
      <c r="YS17088" s="68"/>
      <c r="YT17088" s="68"/>
      <c r="YU17088" s="68"/>
      <c r="YV17088" s="68"/>
      <c r="YW17088" s="68"/>
      <c r="YX17088" s="68">
        <v>5.6406286190077898E-2</v>
      </c>
      <c r="YY17088" s="68"/>
      <c r="YZ17088" s="68"/>
      <c r="ZA17088" s="68"/>
      <c r="ZB17088" s="68"/>
      <c r="ZC17088" s="68"/>
      <c r="ZD17088" s="68"/>
    </row>
    <row r="17089" spans="658:680" x14ac:dyDescent="0.25">
      <c r="YH17089" s="68"/>
      <c r="YI17089" s="68"/>
      <c r="YJ17089" s="68"/>
      <c r="YK17089" s="68"/>
      <c r="YL17089" s="68"/>
      <c r="YM17089" s="68"/>
      <c r="YN17089" s="68"/>
      <c r="YO17089" s="68"/>
      <c r="YP17089" s="68"/>
      <c r="YQ17089" s="68"/>
      <c r="YR17089" s="68"/>
      <c r="YS17089" s="68"/>
      <c r="YT17089" s="68"/>
      <c r="YU17089" s="68"/>
      <c r="YV17089" s="68"/>
      <c r="YW17089" s="68"/>
      <c r="YX17089" s="68">
        <v>5.6391673296907703E-2</v>
      </c>
      <c r="YY17089" s="68"/>
      <c r="YZ17089" s="68"/>
      <c r="ZA17089" s="68"/>
      <c r="ZB17089" s="68"/>
      <c r="ZC17089" s="68"/>
      <c r="ZD17089" s="68"/>
    </row>
    <row r="17090" spans="658:680" x14ac:dyDescent="0.25">
      <c r="YH17090" s="68"/>
      <c r="YI17090" s="68"/>
      <c r="YJ17090" s="68"/>
      <c r="YK17090" s="68"/>
      <c r="YL17090" s="68"/>
      <c r="YM17090" s="68"/>
      <c r="YN17090" s="68"/>
      <c r="YO17090" s="68"/>
      <c r="YP17090" s="68"/>
      <c r="YQ17090" s="68"/>
      <c r="YR17090" s="68"/>
      <c r="YS17090" s="68"/>
      <c r="YT17090" s="68"/>
      <c r="YU17090" s="68"/>
      <c r="YV17090" s="68"/>
      <c r="YW17090" s="68"/>
      <c r="YX17090" s="68">
        <v>5.6382668007223503E-2</v>
      </c>
      <c r="YY17090" s="68"/>
      <c r="YZ17090" s="68"/>
      <c r="ZA17090" s="68"/>
      <c r="ZB17090" s="68"/>
      <c r="ZC17090" s="68"/>
      <c r="ZD17090" s="68"/>
    </row>
    <row r="17091" spans="658:680" x14ac:dyDescent="0.25">
      <c r="YH17091" s="68"/>
      <c r="YI17091" s="68"/>
      <c r="YJ17091" s="68"/>
      <c r="YK17091" s="68"/>
      <c r="YL17091" s="68"/>
      <c r="YM17091" s="68"/>
      <c r="YN17091" s="68"/>
      <c r="YO17091" s="68"/>
      <c r="YP17091" s="68"/>
      <c r="YQ17091" s="68"/>
      <c r="YR17091" s="68"/>
      <c r="YS17091" s="68"/>
      <c r="YT17091" s="68"/>
      <c r="YU17091" s="68"/>
      <c r="YV17091" s="68"/>
      <c r="YW17091" s="68"/>
      <c r="YX17091" s="68">
        <v>5.6373174015802503E-2</v>
      </c>
      <c r="YY17091" s="68"/>
      <c r="YZ17091" s="68"/>
      <c r="ZA17091" s="68"/>
      <c r="ZB17091" s="68"/>
      <c r="ZC17091" s="68"/>
      <c r="ZD17091" s="68"/>
    </row>
    <row r="17092" spans="658:680" x14ac:dyDescent="0.25">
      <c r="YH17092" s="68"/>
      <c r="YI17092" s="68"/>
      <c r="YJ17092" s="68"/>
      <c r="YK17092" s="68"/>
      <c r="YL17092" s="68"/>
      <c r="YM17092" s="68"/>
      <c r="YN17092" s="68"/>
      <c r="YO17092" s="68"/>
      <c r="YP17092" s="68"/>
      <c r="YQ17092" s="68"/>
      <c r="YR17092" s="68"/>
      <c r="YS17092" s="68"/>
      <c r="YT17092" s="68"/>
      <c r="YU17092" s="68"/>
      <c r="YV17092" s="68"/>
      <c r="YW17092" s="68"/>
      <c r="YX17092" s="68">
        <v>5.6373174015802503E-2</v>
      </c>
      <c r="YY17092" s="68"/>
      <c r="YZ17092" s="68"/>
      <c r="ZA17092" s="68"/>
      <c r="ZB17092" s="68"/>
      <c r="ZC17092" s="68"/>
      <c r="ZD17092" s="68"/>
    </row>
    <row r="17093" spans="658:680" x14ac:dyDescent="0.25">
      <c r="YH17093" s="68"/>
      <c r="YI17093" s="68"/>
      <c r="YJ17093" s="68"/>
      <c r="YK17093" s="68"/>
      <c r="YL17093" s="68"/>
      <c r="YM17093" s="68"/>
      <c r="YN17093" s="68"/>
      <c r="YO17093" s="68"/>
      <c r="YP17093" s="68"/>
      <c r="YQ17093" s="68"/>
      <c r="YR17093" s="68"/>
      <c r="YS17093" s="68"/>
      <c r="YT17093" s="68"/>
      <c r="YU17093" s="68"/>
      <c r="YV17093" s="68"/>
      <c r="YW17093" s="68"/>
      <c r="YX17093" s="68">
        <v>5.6335004663093401E-2</v>
      </c>
      <c r="YY17093" s="68"/>
      <c r="YZ17093" s="68"/>
      <c r="ZA17093" s="68"/>
      <c r="ZB17093" s="68"/>
      <c r="ZC17093" s="68"/>
      <c r="ZD17093" s="68"/>
    </row>
    <row r="17094" spans="658:680" x14ac:dyDescent="0.25">
      <c r="YH17094" s="68"/>
      <c r="YI17094" s="68"/>
      <c r="YJ17094" s="68"/>
      <c r="YK17094" s="68"/>
      <c r="YL17094" s="68"/>
      <c r="YM17094" s="68"/>
      <c r="YN17094" s="68"/>
      <c r="YO17094" s="68"/>
      <c r="YP17094" s="68"/>
      <c r="YQ17094" s="68"/>
      <c r="YR17094" s="68"/>
      <c r="YS17094" s="68"/>
      <c r="YT17094" s="68"/>
      <c r="YU17094" s="68"/>
      <c r="YV17094" s="68"/>
      <c r="YW17094" s="68"/>
      <c r="YX17094" s="68">
        <v>5.63065365068448E-2</v>
      </c>
      <c r="YY17094" s="68"/>
      <c r="YZ17094" s="68"/>
      <c r="ZA17094" s="68"/>
      <c r="ZB17094" s="68"/>
      <c r="ZC17094" s="68"/>
      <c r="ZD17094" s="68"/>
    </row>
    <row r="17095" spans="658:680" x14ac:dyDescent="0.25">
      <c r="YH17095" s="68"/>
      <c r="YI17095" s="68"/>
      <c r="YJ17095" s="68"/>
      <c r="YK17095" s="68"/>
      <c r="YL17095" s="68"/>
      <c r="YM17095" s="68"/>
      <c r="YN17095" s="68"/>
      <c r="YO17095" s="68"/>
      <c r="YP17095" s="68"/>
      <c r="YQ17095" s="68"/>
      <c r="YR17095" s="68"/>
      <c r="YS17095" s="68"/>
      <c r="YT17095" s="68"/>
      <c r="YU17095" s="68"/>
      <c r="YV17095" s="68"/>
      <c r="YW17095" s="68"/>
      <c r="YX17095" s="68">
        <v>5.6285597231014603E-2</v>
      </c>
      <c r="YY17095" s="68"/>
      <c r="YZ17095" s="68"/>
      <c r="ZA17095" s="68"/>
      <c r="ZB17095" s="68"/>
      <c r="ZC17095" s="68"/>
      <c r="ZD17095" s="68"/>
    </row>
    <row r="17096" spans="658:680" x14ac:dyDescent="0.25">
      <c r="YH17096" s="68"/>
      <c r="YI17096" s="68"/>
      <c r="YJ17096" s="68"/>
      <c r="YK17096" s="68"/>
      <c r="YL17096" s="68"/>
      <c r="YM17096" s="68"/>
      <c r="YN17096" s="68"/>
      <c r="YO17096" s="68"/>
      <c r="YP17096" s="68"/>
      <c r="YQ17096" s="68"/>
      <c r="YR17096" s="68"/>
      <c r="YS17096" s="68"/>
      <c r="YT17096" s="68"/>
      <c r="YU17096" s="68"/>
      <c r="YV17096" s="68"/>
      <c r="YW17096" s="68"/>
      <c r="YX17096" s="68">
        <v>5.6269555622032903E-2</v>
      </c>
      <c r="YY17096" s="68"/>
      <c r="YZ17096" s="68"/>
      <c r="ZA17096" s="68"/>
      <c r="ZB17096" s="68"/>
      <c r="ZC17096" s="68"/>
      <c r="ZD17096" s="68"/>
    </row>
    <row r="17097" spans="658:680" x14ac:dyDescent="0.25">
      <c r="YH17097" s="68"/>
      <c r="YI17097" s="68"/>
      <c r="YJ17097" s="68"/>
      <c r="YK17097" s="68"/>
      <c r="YL17097" s="68"/>
      <c r="YM17097" s="68"/>
      <c r="YN17097" s="68"/>
      <c r="YO17097" s="68"/>
      <c r="YP17097" s="68"/>
      <c r="YQ17097" s="68"/>
      <c r="YR17097" s="68"/>
      <c r="YS17097" s="68"/>
      <c r="YT17097" s="68"/>
      <c r="YU17097" s="68"/>
      <c r="YV17097" s="68"/>
      <c r="YW17097" s="68"/>
      <c r="YX17097" s="68">
        <v>5.6251315861834898E-2</v>
      </c>
      <c r="YY17097" s="68"/>
      <c r="YZ17097" s="68"/>
      <c r="ZA17097" s="68"/>
      <c r="ZB17097" s="68"/>
      <c r="ZC17097" s="68"/>
      <c r="ZD17097" s="68"/>
    </row>
    <row r="17098" spans="658:680" x14ac:dyDescent="0.25">
      <c r="YH17098" s="68"/>
      <c r="YI17098" s="68"/>
      <c r="YJ17098" s="68"/>
      <c r="YK17098" s="68"/>
      <c r="YL17098" s="68"/>
      <c r="YM17098" s="68"/>
      <c r="YN17098" s="68"/>
      <c r="YO17098" s="68"/>
      <c r="YP17098" s="68"/>
      <c r="YQ17098" s="68"/>
      <c r="YR17098" s="68"/>
      <c r="YS17098" s="68"/>
      <c r="YT17098" s="68"/>
      <c r="YU17098" s="68"/>
      <c r="YV17098" s="68"/>
      <c r="YW17098" s="68"/>
      <c r="YX17098" s="68">
        <v>5.6251315861834898E-2</v>
      </c>
      <c r="YY17098" s="68"/>
      <c r="YZ17098" s="68"/>
      <c r="ZA17098" s="68"/>
      <c r="ZB17098" s="68"/>
      <c r="ZC17098" s="68"/>
      <c r="ZD17098" s="68"/>
    </row>
    <row r="17099" spans="658:680" x14ac:dyDescent="0.25">
      <c r="YH17099" s="68"/>
      <c r="YI17099" s="68"/>
      <c r="YJ17099" s="68"/>
      <c r="YK17099" s="68"/>
      <c r="YL17099" s="68"/>
      <c r="YM17099" s="68"/>
      <c r="YN17099" s="68"/>
      <c r="YO17099" s="68"/>
      <c r="YP17099" s="68"/>
      <c r="YQ17099" s="68"/>
      <c r="YR17099" s="68"/>
      <c r="YS17099" s="68"/>
      <c r="YT17099" s="68"/>
      <c r="YU17099" s="68"/>
      <c r="YV17099" s="68"/>
      <c r="YW17099" s="68"/>
      <c r="YX17099" s="68">
        <v>5.6236006736960498E-2</v>
      </c>
      <c r="YY17099" s="68"/>
      <c r="YZ17099" s="68"/>
      <c r="ZA17099" s="68"/>
      <c r="ZB17099" s="68"/>
      <c r="ZC17099" s="68"/>
      <c r="ZD17099" s="68"/>
    </row>
    <row r="17100" spans="658:680" x14ac:dyDescent="0.25">
      <c r="YH17100" s="68"/>
      <c r="YI17100" s="68"/>
      <c r="YJ17100" s="68"/>
      <c r="YK17100" s="68"/>
      <c r="YL17100" s="68"/>
      <c r="YM17100" s="68"/>
      <c r="YN17100" s="68"/>
      <c r="YO17100" s="68"/>
      <c r="YP17100" s="68"/>
      <c r="YQ17100" s="68"/>
      <c r="YR17100" s="68"/>
      <c r="YS17100" s="68"/>
      <c r="YT17100" s="68"/>
      <c r="YU17100" s="68"/>
      <c r="YV17100" s="68"/>
      <c r="YW17100" s="68"/>
      <c r="YX17100" s="68">
        <v>5.6236006736960498E-2</v>
      </c>
      <c r="YY17100" s="68"/>
      <c r="YZ17100" s="68"/>
      <c r="ZA17100" s="68"/>
      <c r="ZB17100" s="68"/>
      <c r="ZC17100" s="68"/>
      <c r="ZD17100" s="68"/>
    </row>
    <row r="17101" spans="658:680" x14ac:dyDescent="0.25">
      <c r="YH17101" s="68"/>
      <c r="YI17101" s="68"/>
      <c r="YJ17101" s="68"/>
      <c r="YK17101" s="68"/>
      <c r="YL17101" s="68"/>
      <c r="YM17101" s="68"/>
      <c r="YN17101" s="68"/>
      <c r="YO17101" s="68"/>
      <c r="YP17101" s="68"/>
      <c r="YQ17101" s="68"/>
      <c r="YR17101" s="68"/>
      <c r="YS17101" s="68"/>
      <c r="YT17101" s="68"/>
      <c r="YU17101" s="68"/>
      <c r="YV17101" s="68"/>
      <c r="YW17101" s="68"/>
      <c r="YX17101" s="68">
        <v>5.62276333015422E-2</v>
      </c>
      <c r="YY17101" s="68"/>
      <c r="YZ17101" s="68"/>
      <c r="ZA17101" s="68"/>
      <c r="ZB17101" s="68"/>
      <c r="ZC17101" s="68"/>
      <c r="ZD17101" s="68"/>
    </row>
    <row r="17102" spans="658:680" x14ac:dyDescent="0.25">
      <c r="YH17102" s="68"/>
      <c r="YI17102" s="68"/>
      <c r="YJ17102" s="68"/>
      <c r="YK17102" s="68"/>
      <c r="YL17102" s="68"/>
      <c r="YM17102" s="68"/>
      <c r="YN17102" s="68"/>
      <c r="YO17102" s="68"/>
      <c r="YP17102" s="68"/>
      <c r="YQ17102" s="68"/>
      <c r="YR17102" s="68"/>
      <c r="YS17102" s="68"/>
      <c r="YT17102" s="68"/>
      <c r="YU17102" s="68"/>
      <c r="YV17102" s="68"/>
      <c r="YW17102" s="68"/>
      <c r="YX17102" s="68">
        <v>5.62113528133402E-2</v>
      </c>
      <c r="YY17102" s="68"/>
      <c r="YZ17102" s="68"/>
      <c r="ZA17102" s="68"/>
      <c r="ZB17102" s="68"/>
      <c r="ZC17102" s="68"/>
      <c r="ZD17102" s="68"/>
    </row>
    <row r="17103" spans="658:680" x14ac:dyDescent="0.25">
      <c r="YH17103" s="68"/>
      <c r="YI17103" s="68"/>
      <c r="YJ17103" s="68"/>
      <c r="YK17103" s="68"/>
      <c r="YL17103" s="68"/>
      <c r="YM17103" s="68"/>
      <c r="YN17103" s="68"/>
      <c r="YO17103" s="68"/>
      <c r="YP17103" s="68"/>
      <c r="YQ17103" s="68"/>
      <c r="YR17103" s="68"/>
      <c r="YS17103" s="68"/>
      <c r="YT17103" s="68"/>
      <c r="YU17103" s="68"/>
      <c r="YV17103" s="68"/>
      <c r="YW17103" s="68"/>
      <c r="YX17103" s="68">
        <v>5.6199026390928802E-2</v>
      </c>
      <c r="YY17103" s="68"/>
      <c r="YZ17103" s="68"/>
      <c r="ZA17103" s="68"/>
      <c r="ZB17103" s="68"/>
      <c r="ZC17103" s="68"/>
      <c r="ZD17103" s="68"/>
    </row>
    <row r="17104" spans="658:680" x14ac:dyDescent="0.25">
      <c r="YH17104" s="68"/>
      <c r="YI17104" s="68"/>
      <c r="YJ17104" s="68"/>
      <c r="YK17104" s="68"/>
      <c r="YL17104" s="68"/>
      <c r="YM17104" s="68"/>
      <c r="YN17104" s="68"/>
      <c r="YO17104" s="68"/>
      <c r="YP17104" s="68"/>
      <c r="YQ17104" s="68"/>
      <c r="YR17104" s="68"/>
      <c r="YS17104" s="68"/>
      <c r="YT17104" s="68"/>
      <c r="YU17104" s="68"/>
      <c r="YV17104" s="68"/>
      <c r="YW17104" s="68"/>
      <c r="YX17104" s="68">
        <v>5.6189521324100399E-2</v>
      </c>
      <c r="YY17104" s="68"/>
      <c r="YZ17104" s="68"/>
      <c r="ZA17104" s="68"/>
      <c r="ZB17104" s="68"/>
      <c r="ZC17104" s="68"/>
      <c r="ZD17104" s="68"/>
    </row>
    <row r="17105" spans="658:680" x14ac:dyDescent="0.25">
      <c r="YH17105" s="68"/>
      <c r="YI17105" s="68"/>
      <c r="YJ17105" s="68"/>
      <c r="YK17105" s="68"/>
      <c r="YL17105" s="68"/>
      <c r="YM17105" s="68"/>
      <c r="YN17105" s="68"/>
      <c r="YO17105" s="68"/>
      <c r="YP17105" s="68"/>
      <c r="YQ17105" s="68"/>
      <c r="YR17105" s="68"/>
      <c r="YS17105" s="68"/>
      <c r="YT17105" s="68"/>
      <c r="YU17105" s="68"/>
      <c r="YV17105" s="68"/>
      <c r="YW17105" s="68"/>
      <c r="YX17105" s="68">
        <v>5.6118104747850998E-2</v>
      </c>
      <c r="YY17105" s="68"/>
      <c r="YZ17105" s="68"/>
      <c r="ZA17105" s="68"/>
      <c r="ZB17105" s="68"/>
      <c r="ZC17105" s="68"/>
      <c r="ZD17105" s="68"/>
    </row>
    <row r="17106" spans="658:680" x14ac:dyDescent="0.25">
      <c r="YH17106" s="68"/>
      <c r="YI17106" s="68"/>
      <c r="YJ17106" s="68"/>
      <c r="YK17106" s="68"/>
      <c r="YL17106" s="68"/>
      <c r="YM17106" s="68"/>
      <c r="YN17106" s="68"/>
      <c r="YO17106" s="68"/>
      <c r="YP17106" s="68"/>
      <c r="YQ17106" s="68"/>
      <c r="YR17106" s="68"/>
      <c r="YS17106" s="68"/>
      <c r="YT17106" s="68"/>
      <c r="YU17106" s="68"/>
      <c r="YV17106" s="68"/>
      <c r="YW17106" s="68"/>
      <c r="YX17106" s="68">
        <v>5.6094524892336302E-2</v>
      </c>
      <c r="YY17106" s="68"/>
      <c r="YZ17106" s="68"/>
      <c r="ZA17106" s="68"/>
      <c r="ZB17106" s="68"/>
      <c r="ZC17106" s="68"/>
      <c r="ZD17106" s="68"/>
    </row>
    <row r="17107" spans="658:680" x14ac:dyDescent="0.25">
      <c r="YH17107" s="68"/>
      <c r="YI17107" s="68"/>
      <c r="YJ17107" s="68"/>
      <c r="YK17107" s="68"/>
      <c r="YL17107" s="68"/>
      <c r="YM17107" s="68"/>
      <c r="YN17107" s="68"/>
      <c r="YO17107" s="68"/>
      <c r="YP17107" s="68"/>
      <c r="YQ17107" s="68"/>
      <c r="YR17107" s="68"/>
      <c r="YS17107" s="68"/>
      <c r="YT17107" s="68"/>
      <c r="YU17107" s="68"/>
      <c r="YV17107" s="68"/>
      <c r="YW17107" s="68"/>
      <c r="YX17107" s="68">
        <v>5.6094524892336302E-2</v>
      </c>
      <c r="YY17107" s="68"/>
      <c r="YZ17107" s="68"/>
      <c r="ZA17107" s="68"/>
      <c r="ZB17107" s="68"/>
      <c r="ZC17107" s="68"/>
      <c r="ZD17107" s="68"/>
    </row>
    <row r="17108" spans="658:680" x14ac:dyDescent="0.25">
      <c r="YH17108" s="68"/>
      <c r="YI17108" s="68"/>
      <c r="YJ17108" s="68"/>
      <c r="YK17108" s="68"/>
      <c r="YL17108" s="68"/>
      <c r="YM17108" s="68"/>
      <c r="YN17108" s="68"/>
      <c r="YO17108" s="68"/>
      <c r="YP17108" s="68"/>
      <c r="YQ17108" s="68"/>
      <c r="YR17108" s="68"/>
      <c r="YS17108" s="68"/>
      <c r="YT17108" s="68"/>
      <c r="YU17108" s="68"/>
      <c r="YV17108" s="68"/>
      <c r="YW17108" s="68"/>
      <c r="YX17108" s="68">
        <v>5.6094079147902098E-2</v>
      </c>
      <c r="YY17108" s="68"/>
      <c r="YZ17108" s="68"/>
      <c r="ZA17108" s="68"/>
      <c r="ZB17108" s="68"/>
      <c r="ZC17108" s="68"/>
      <c r="ZD17108" s="68"/>
    </row>
    <row r="17109" spans="658:680" x14ac:dyDescent="0.25">
      <c r="YH17109" s="68"/>
      <c r="YI17109" s="68"/>
      <c r="YJ17109" s="68"/>
      <c r="YK17109" s="68"/>
      <c r="YL17109" s="68"/>
      <c r="YM17109" s="68"/>
      <c r="YN17109" s="68"/>
      <c r="YO17109" s="68"/>
      <c r="YP17109" s="68"/>
      <c r="YQ17109" s="68"/>
      <c r="YR17109" s="68"/>
      <c r="YS17109" s="68"/>
      <c r="YT17109" s="68"/>
      <c r="YU17109" s="68"/>
      <c r="YV17109" s="68"/>
      <c r="YW17109" s="68"/>
      <c r="YX17109" s="68">
        <v>5.6094079147902098E-2</v>
      </c>
      <c r="YY17109" s="68"/>
      <c r="YZ17109" s="68"/>
      <c r="ZA17109" s="68"/>
      <c r="ZB17109" s="68"/>
      <c r="ZC17109" s="68"/>
      <c r="ZD17109" s="68"/>
    </row>
    <row r="17110" spans="658:680" x14ac:dyDescent="0.25">
      <c r="YH17110" s="68"/>
      <c r="YI17110" s="68"/>
      <c r="YJ17110" s="68"/>
      <c r="YK17110" s="68"/>
      <c r="YL17110" s="68"/>
      <c r="YM17110" s="68"/>
      <c r="YN17110" s="68"/>
      <c r="YO17110" s="68"/>
      <c r="YP17110" s="68"/>
      <c r="YQ17110" s="68"/>
      <c r="YR17110" s="68"/>
      <c r="YS17110" s="68"/>
      <c r="YT17110" s="68"/>
      <c r="YU17110" s="68"/>
      <c r="YV17110" s="68"/>
      <c r="YW17110" s="68"/>
      <c r="YX17110" s="68">
        <v>5.60688996916466E-2</v>
      </c>
      <c r="YY17110" s="68"/>
      <c r="YZ17110" s="68"/>
      <c r="ZA17110" s="68"/>
      <c r="ZB17110" s="68"/>
      <c r="ZC17110" s="68"/>
      <c r="ZD17110" s="68"/>
    </row>
    <row r="17111" spans="658:680" x14ac:dyDescent="0.25">
      <c r="YH17111" s="68"/>
      <c r="YI17111" s="68"/>
      <c r="YJ17111" s="68"/>
      <c r="YK17111" s="68"/>
      <c r="YL17111" s="68"/>
      <c r="YM17111" s="68"/>
      <c r="YN17111" s="68"/>
      <c r="YO17111" s="68"/>
      <c r="YP17111" s="68"/>
      <c r="YQ17111" s="68"/>
      <c r="YR17111" s="68"/>
      <c r="YS17111" s="68"/>
      <c r="YT17111" s="68"/>
      <c r="YU17111" s="68"/>
      <c r="YV17111" s="68"/>
      <c r="YW17111" s="68"/>
      <c r="YX17111" s="68">
        <v>5.5995664274192898E-2</v>
      </c>
      <c r="YY17111" s="68"/>
      <c r="YZ17111" s="68"/>
      <c r="ZA17111" s="68"/>
      <c r="ZB17111" s="68"/>
      <c r="ZC17111" s="68"/>
      <c r="ZD17111" s="68"/>
    </row>
    <row r="17112" spans="658:680" x14ac:dyDescent="0.25">
      <c r="YH17112" s="68"/>
      <c r="YI17112" s="68"/>
      <c r="YJ17112" s="68"/>
      <c r="YK17112" s="68"/>
      <c r="YL17112" s="68"/>
      <c r="YM17112" s="68"/>
      <c r="YN17112" s="68"/>
      <c r="YO17112" s="68"/>
      <c r="YP17112" s="68"/>
      <c r="YQ17112" s="68"/>
      <c r="YR17112" s="68"/>
      <c r="YS17112" s="68"/>
      <c r="YT17112" s="68"/>
      <c r="YU17112" s="68"/>
      <c r="YV17112" s="68"/>
      <c r="YW17112" s="68"/>
      <c r="YX17112" s="68">
        <v>5.5991381135961499E-2</v>
      </c>
      <c r="YY17112" s="68"/>
      <c r="YZ17112" s="68"/>
      <c r="ZA17112" s="68"/>
      <c r="ZB17112" s="68"/>
      <c r="ZC17112" s="68"/>
      <c r="ZD17112" s="68"/>
    </row>
    <row r="17113" spans="658:680" x14ac:dyDescent="0.25">
      <c r="YH17113" s="68"/>
      <c r="YI17113" s="68"/>
      <c r="YJ17113" s="68"/>
      <c r="YK17113" s="68"/>
      <c r="YL17113" s="68"/>
      <c r="YM17113" s="68"/>
      <c r="YN17113" s="68"/>
      <c r="YO17113" s="68"/>
      <c r="YP17113" s="68"/>
      <c r="YQ17113" s="68"/>
      <c r="YR17113" s="68"/>
      <c r="YS17113" s="68"/>
      <c r="YT17113" s="68"/>
      <c r="YU17113" s="68"/>
      <c r="YV17113" s="68"/>
      <c r="YW17113" s="68"/>
      <c r="YX17113" s="68">
        <v>5.5950294620634299E-2</v>
      </c>
      <c r="YY17113" s="68"/>
      <c r="YZ17113" s="68"/>
      <c r="ZA17113" s="68"/>
      <c r="ZB17113" s="68"/>
      <c r="ZC17113" s="68"/>
      <c r="ZD17113" s="68"/>
    </row>
    <row r="17114" spans="658:680" x14ac:dyDescent="0.25">
      <c r="YH17114" s="68"/>
      <c r="YI17114" s="68"/>
      <c r="YJ17114" s="68"/>
      <c r="YK17114" s="68"/>
      <c r="YL17114" s="68"/>
      <c r="YM17114" s="68"/>
      <c r="YN17114" s="68"/>
      <c r="YO17114" s="68"/>
      <c r="YP17114" s="68"/>
      <c r="YQ17114" s="68"/>
      <c r="YR17114" s="68"/>
      <c r="YS17114" s="68"/>
      <c r="YT17114" s="68"/>
      <c r="YU17114" s="68"/>
      <c r="YV17114" s="68"/>
      <c r="YW17114" s="68"/>
      <c r="YX17114" s="68">
        <v>5.5950294620634299E-2</v>
      </c>
      <c r="YY17114" s="68"/>
      <c r="YZ17114" s="68"/>
      <c r="ZA17114" s="68"/>
      <c r="ZB17114" s="68"/>
      <c r="ZC17114" s="68"/>
      <c r="ZD17114" s="68"/>
    </row>
    <row r="17115" spans="658:680" x14ac:dyDescent="0.25">
      <c r="YH17115" s="68"/>
      <c r="YI17115" s="68"/>
      <c r="YJ17115" s="68"/>
      <c r="YK17115" s="68"/>
      <c r="YL17115" s="68"/>
      <c r="YM17115" s="68"/>
      <c r="YN17115" s="68"/>
      <c r="YO17115" s="68"/>
      <c r="YP17115" s="68"/>
      <c r="YQ17115" s="68"/>
      <c r="YR17115" s="68"/>
      <c r="YS17115" s="68"/>
      <c r="YT17115" s="68"/>
      <c r="YU17115" s="68"/>
      <c r="YV17115" s="68"/>
      <c r="YW17115" s="68"/>
      <c r="YX17115" s="68">
        <v>5.5940478604072398E-2</v>
      </c>
      <c r="YY17115" s="68"/>
      <c r="YZ17115" s="68"/>
      <c r="ZA17115" s="68"/>
      <c r="ZB17115" s="68"/>
      <c r="ZC17115" s="68"/>
      <c r="ZD17115" s="68"/>
    </row>
    <row r="17116" spans="658:680" x14ac:dyDescent="0.25">
      <c r="YH17116" s="68"/>
      <c r="YI17116" s="68"/>
      <c r="YJ17116" s="68"/>
      <c r="YK17116" s="68"/>
      <c r="YL17116" s="68"/>
      <c r="YM17116" s="68"/>
      <c r="YN17116" s="68"/>
      <c r="YO17116" s="68"/>
      <c r="YP17116" s="68"/>
      <c r="YQ17116" s="68"/>
      <c r="YR17116" s="68"/>
      <c r="YS17116" s="68"/>
      <c r="YT17116" s="68"/>
      <c r="YU17116" s="68"/>
      <c r="YV17116" s="68"/>
      <c r="YW17116" s="68"/>
      <c r="YX17116" s="68">
        <v>5.5928577481706501E-2</v>
      </c>
      <c r="YY17116" s="68"/>
      <c r="YZ17116" s="68"/>
      <c r="ZA17116" s="68"/>
      <c r="ZB17116" s="68"/>
      <c r="ZC17116" s="68"/>
      <c r="ZD17116" s="68"/>
    </row>
    <row r="17117" spans="658:680" x14ac:dyDescent="0.25">
      <c r="YH17117" s="68"/>
      <c r="YI17117" s="68"/>
      <c r="YJ17117" s="68"/>
      <c r="YK17117" s="68"/>
      <c r="YL17117" s="68"/>
      <c r="YM17117" s="68"/>
      <c r="YN17117" s="68"/>
      <c r="YO17117" s="68"/>
      <c r="YP17117" s="68"/>
      <c r="YQ17117" s="68"/>
      <c r="YR17117" s="68"/>
      <c r="YS17117" s="68"/>
      <c r="YT17117" s="68"/>
      <c r="YU17117" s="68"/>
      <c r="YV17117" s="68"/>
      <c r="YW17117" s="68"/>
      <c r="YX17117" s="68">
        <v>5.5919884969424398E-2</v>
      </c>
      <c r="YY17117" s="68"/>
      <c r="YZ17117" s="68"/>
      <c r="ZA17117" s="68"/>
      <c r="ZB17117" s="68"/>
      <c r="ZC17117" s="68"/>
      <c r="ZD17117" s="68"/>
    </row>
    <row r="17118" spans="658:680" x14ac:dyDescent="0.25">
      <c r="YH17118" s="68"/>
      <c r="YI17118" s="68"/>
      <c r="YJ17118" s="68"/>
      <c r="YK17118" s="68"/>
      <c r="YL17118" s="68"/>
      <c r="YM17118" s="68"/>
      <c r="YN17118" s="68"/>
      <c r="YO17118" s="68"/>
      <c r="YP17118" s="68"/>
      <c r="YQ17118" s="68"/>
      <c r="YR17118" s="68"/>
      <c r="YS17118" s="68"/>
      <c r="YT17118" s="68"/>
      <c r="YU17118" s="68"/>
      <c r="YV17118" s="68"/>
      <c r="YW17118" s="68"/>
      <c r="YX17118" s="68">
        <v>5.5919884969424398E-2</v>
      </c>
      <c r="YY17118" s="68"/>
      <c r="YZ17118" s="68"/>
      <c r="ZA17118" s="68"/>
      <c r="ZB17118" s="68"/>
      <c r="ZC17118" s="68"/>
      <c r="ZD17118" s="68"/>
    </row>
    <row r="17119" spans="658:680" x14ac:dyDescent="0.25">
      <c r="YH17119" s="68"/>
      <c r="YI17119" s="68"/>
      <c r="YJ17119" s="68"/>
      <c r="YK17119" s="68"/>
      <c r="YL17119" s="68"/>
      <c r="YM17119" s="68"/>
      <c r="YN17119" s="68"/>
      <c r="YO17119" s="68"/>
      <c r="YP17119" s="68"/>
      <c r="YQ17119" s="68"/>
      <c r="YR17119" s="68"/>
      <c r="YS17119" s="68"/>
      <c r="YT17119" s="68"/>
      <c r="YU17119" s="68"/>
      <c r="YV17119" s="68"/>
      <c r="YW17119" s="68"/>
      <c r="YX17119" s="68">
        <v>5.5891084197822398E-2</v>
      </c>
      <c r="YY17119" s="68"/>
      <c r="YZ17119" s="68"/>
      <c r="ZA17119" s="68"/>
      <c r="ZB17119" s="68"/>
      <c r="ZC17119" s="68"/>
      <c r="ZD17119" s="68"/>
    </row>
    <row r="17120" spans="658:680" x14ac:dyDescent="0.25">
      <c r="YH17120" s="68"/>
      <c r="YI17120" s="68"/>
      <c r="YJ17120" s="68"/>
      <c r="YK17120" s="68"/>
      <c r="YL17120" s="68"/>
      <c r="YM17120" s="68"/>
      <c r="YN17120" s="68"/>
      <c r="YO17120" s="68"/>
      <c r="YP17120" s="68"/>
      <c r="YQ17120" s="68"/>
      <c r="YR17120" s="68"/>
      <c r="YS17120" s="68"/>
      <c r="YT17120" s="68"/>
      <c r="YU17120" s="68"/>
      <c r="YV17120" s="68"/>
      <c r="YW17120" s="68"/>
      <c r="YX17120" s="68">
        <v>5.5888022401283002E-2</v>
      </c>
      <c r="YY17120" s="68"/>
      <c r="YZ17120" s="68"/>
      <c r="ZA17120" s="68"/>
      <c r="ZB17120" s="68"/>
      <c r="ZC17120" s="68"/>
      <c r="ZD17120" s="68"/>
    </row>
    <row r="17121" spans="658:680" x14ac:dyDescent="0.25">
      <c r="YH17121" s="68"/>
      <c r="YI17121" s="68"/>
      <c r="YJ17121" s="68"/>
      <c r="YK17121" s="68"/>
      <c r="YL17121" s="68"/>
      <c r="YM17121" s="68"/>
      <c r="YN17121" s="68"/>
      <c r="YO17121" s="68"/>
      <c r="YP17121" s="68"/>
      <c r="YQ17121" s="68"/>
      <c r="YR17121" s="68"/>
      <c r="YS17121" s="68"/>
      <c r="YT17121" s="68"/>
      <c r="YU17121" s="68"/>
      <c r="YV17121" s="68"/>
      <c r="YW17121" s="68"/>
      <c r="YX17121" s="68">
        <v>5.5846148830153701E-2</v>
      </c>
      <c r="YY17121" s="68"/>
      <c r="YZ17121" s="68"/>
      <c r="ZA17121" s="68"/>
      <c r="ZB17121" s="68"/>
      <c r="ZC17121" s="68"/>
      <c r="ZD17121" s="68"/>
    </row>
    <row r="17122" spans="658:680" x14ac:dyDescent="0.25">
      <c r="YH17122" s="68"/>
      <c r="YI17122" s="68"/>
      <c r="YJ17122" s="68"/>
      <c r="YK17122" s="68"/>
      <c r="YL17122" s="68"/>
      <c r="YM17122" s="68"/>
      <c r="YN17122" s="68"/>
      <c r="YO17122" s="68"/>
      <c r="YP17122" s="68"/>
      <c r="YQ17122" s="68"/>
      <c r="YR17122" s="68"/>
      <c r="YS17122" s="68"/>
      <c r="YT17122" s="68"/>
      <c r="YU17122" s="68"/>
      <c r="YV17122" s="68"/>
      <c r="YW17122" s="68"/>
      <c r="YX17122" s="68">
        <v>5.5794288038771497E-2</v>
      </c>
      <c r="YY17122" s="68"/>
      <c r="YZ17122" s="68"/>
      <c r="ZA17122" s="68"/>
      <c r="ZB17122" s="68"/>
      <c r="ZC17122" s="68"/>
      <c r="ZD17122" s="68"/>
    </row>
    <row r="17123" spans="658:680" x14ac:dyDescent="0.25">
      <c r="YH17123" s="68"/>
      <c r="YI17123" s="68"/>
      <c r="YJ17123" s="68"/>
      <c r="YK17123" s="68"/>
      <c r="YL17123" s="68"/>
      <c r="YM17123" s="68"/>
      <c r="YN17123" s="68"/>
      <c r="YO17123" s="68"/>
      <c r="YP17123" s="68"/>
      <c r="YQ17123" s="68"/>
      <c r="YR17123" s="68"/>
      <c r="YS17123" s="68"/>
      <c r="YT17123" s="68"/>
      <c r="YU17123" s="68"/>
      <c r="YV17123" s="68"/>
      <c r="YW17123" s="68"/>
      <c r="YX17123" s="68">
        <v>5.5794288038771497E-2</v>
      </c>
      <c r="YY17123" s="68"/>
      <c r="YZ17123" s="68"/>
      <c r="ZA17123" s="68"/>
      <c r="ZB17123" s="68"/>
      <c r="ZC17123" s="68"/>
      <c r="ZD17123" s="68"/>
    </row>
    <row r="17124" spans="658:680" x14ac:dyDescent="0.25">
      <c r="YH17124" s="68"/>
      <c r="YI17124" s="68"/>
      <c r="YJ17124" s="68"/>
      <c r="YK17124" s="68"/>
      <c r="YL17124" s="68"/>
      <c r="YM17124" s="68"/>
      <c r="YN17124" s="68"/>
      <c r="YO17124" s="68"/>
      <c r="YP17124" s="68"/>
      <c r="YQ17124" s="68"/>
      <c r="YR17124" s="68"/>
      <c r="YS17124" s="68"/>
      <c r="YT17124" s="68"/>
      <c r="YU17124" s="68"/>
      <c r="YV17124" s="68"/>
      <c r="YW17124" s="68"/>
      <c r="YX17124" s="68">
        <v>5.5788319115565699E-2</v>
      </c>
      <c r="YY17124" s="68"/>
      <c r="YZ17124" s="68"/>
      <c r="ZA17124" s="68"/>
      <c r="ZB17124" s="68"/>
      <c r="ZC17124" s="68"/>
      <c r="ZD17124" s="68"/>
    </row>
    <row r="17125" spans="658:680" x14ac:dyDescent="0.25">
      <c r="YH17125" s="68"/>
      <c r="YI17125" s="68"/>
      <c r="YJ17125" s="68"/>
      <c r="YK17125" s="68"/>
      <c r="YL17125" s="68"/>
      <c r="YM17125" s="68"/>
      <c r="YN17125" s="68"/>
      <c r="YO17125" s="68"/>
      <c r="YP17125" s="68"/>
      <c r="YQ17125" s="68"/>
      <c r="YR17125" s="68"/>
      <c r="YS17125" s="68"/>
      <c r="YT17125" s="68"/>
      <c r="YU17125" s="68"/>
      <c r="YV17125" s="68"/>
      <c r="YW17125" s="68"/>
      <c r="YX17125" s="68">
        <v>5.57402737600287E-2</v>
      </c>
      <c r="YY17125" s="68"/>
      <c r="YZ17125" s="68"/>
      <c r="ZA17125" s="68"/>
      <c r="ZB17125" s="68"/>
      <c r="ZC17125" s="68"/>
      <c r="ZD17125" s="68"/>
    </row>
    <row r="17126" spans="658:680" x14ac:dyDescent="0.25">
      <c r="YH17126" s="68"/>
      <c r="YI17126" s="68"/>
      <c r="YJ17126" s="68"/>
      <c r="YK17126" s="68"/>
      <c r="YL17126" s="68"/>
      <c r="YM17126" s="68"/>
      <c r="YN17126" s="68"/>
      <c r="YO17126" s="68"/>
      <c r="YP17126" s="68"/>
      <c r="YQ17126" s="68"/>
      <c r="YR17126" s="68"/>
      <c r="YS17126" s="68"/>
      <c r="YT17126" s="68"/>
      <c r="YU17126" s="68"/>
      <c r="YV17126" s="68"/>
      <c r="YW17126" s="68"/>
      <c r="YX17126" s="68">
        <v>5.5681601389662903E-2</v>
      </c>
      <c r="YY17126" s="68"/>
      <c r="YZ17126" s="68"/>
      <c r="ZA17126" s="68"/>
      <c r="ZB17126" s="68"/>
      <c r="ZC17126" s="68"/>
      <c r="ZD17126" s="68"/>
    </row>
    <row r="17127" spans="658:680" x14ac:dyDescent="0.25">
      <c r="YH17127" s="68"/>
      <c r="YI17127" s="68"/>
      <c r="YJ17127" s="68"/>
      <c r="YK17127" s="68"/>
      <c r="YL17127" s="68"/>
      <c r="YM17127" s="68"/>
      <c r="YN17127" s="68"/>
      <c r="YO17127" s="68"/>
      <c r="YP17127" s="68"/>
      <c r="YQ17127" s="68"/>
      <c r="YR17127" s="68"/>
      <c r="YS17127" s="68"/>
      <c r="YT17127" s="68"/>
      <c r="YU17127" s="68"/>
      <c r="YV17127" s="68"/>
      <c r="YW17127" s="68"/>
      <c r="YX17127" s="68">
        <v>5.5635151371684899E-2</v>
      </c>
      <c r="YY17127" s="68"/>
      <c r="YZ17127" s="68"/>
      <c r="ZA17127" s="68"/>
      <c r="ZB17127" s="68"/>
      <c r="ZC17127" s="68"/>
      <c r="ZD17127" s="68"/>
    </row>
    <row r="17128" spans="658:680" x14ac:dyDescent="0.25">
      <c r="YH17128" s="68"/>
      <c r="YI17128" s="68"/>
      <c r="YJ17128" s="68"/>
      <c r="YK17128" s="68"/>
      <c r="YL17128" s="68"/>
      <c r="YM17128" s="68"/>
      <c r="YN17128" s="68"/>
      <c r="YO17128" s="68"/>
      <c r="YP17128" s="68"/>
      <c r="YQ17128" s="68"/>
      <c r="YR17128" s="68"/>
      <c r="YS17128" s="68"/>
      <c r="YT17128" s="68"/>
      <c r="YU17128" s="68"/>
      <c r="YV17128" s="68"/>
      <c r="YW17128" s="68"/>
      <c r="YX17128" s="68">
        <v>5.5635151371684899E-2</v>
      </c>
      <c r="YY17128" s="68"/>
      <c r="YZ17128" s="68"/>
      <c r="ZA17128" s="68"/>
      <c r="ZB17128" s="68"/>
      <c r="ZC17128" s="68"/>
      <c r="ZD17128" s="68"/>
    </row>
    <row r="17129" spans="658:680" x14ac:dyDescent="0.25">
      <c r="YH17129" s="68"/>
      <c r="YI17129" s="68"/>
      <c r="YJ17129" s="68"/>
      <c r="YK17129" s="68"/>
      <c r="YL17129" s="68"/>
      <c r="YM17129" s="68"/>
      <c r="YN17129" s="68"/>
      <c r="YO17129" s="68"/>
      <c r="YP17129" s="68"/>
      <c r="YQ17129" s="68"/>
      <c r="YR17129" s="68"/>
      <c r="YS17129" s="68"/>
      <c r="YT17129" s="68"/>
      <c r="YU17129" s="68"/>
      <c r="YV17129" s="68"/>
      <c r="YW17129" s="68"/>
      <c r="YX17129" s="68">
        <v>5.56201336249212E-2</v>
      </c>
      <c r="YY17129" s="68"/>
      <c r="YZ17129" s="68"/>
      <c r="ZA17129" s="68"/>
      <c r="ZB17129" s="68"/>
      <c r="ZC17129" s="68"/>
      <c r="ZD17129" s="68"/>
    </row>
    <row r="17130" spans="658:680" x14ac:dyDescent="0.25">
      <c r="YH17130" s="68"/>
      <c r="YI17130" s="68"/>
      <c r="YJ17130" s="68"/>
      <c r="YK17130" s="68"/>
      <c r="YL17130" s="68"/>
      <c r="YM17130" s="68"/>
      <c r="YN17130" s="68"/>
      <c r="YO17130" s="68"/>
      <c r="YP17130" s="68"/>
      <c r="YQ17130" s="68"/>
      <c r="YR17130" s="68"/>
      <c r="YS17130" s="68"/>
      <c r="YT17130" s="68"/>
      <c r="YU17130" s="68"/>
      <c r="YV17130" s="68"/>
      <c r="YW17130" s="68"/>
      <c r="YX17130" s="68">
        <v>5.5587652802871798E-2</v>
      </c>
      <c r="YY17130" s="68"/>
      <c r="YZ17130" s="68"/>
      <c r="ZA17130" s="68"/>
      <c r="ZB17130" s="68"/>
      <c r="ZC17130" s="68"/>
      <c r="ZD17130" s="68"/>
    </row>
    <row r="17131" spans="658:680" x14ac:dyDescent="0.25">
      <c r="YH17131" s="68"/>
      <c r="YI17131" s="68"/>
      <c r="YJ17131" s="68"/>
      <c r="YK17131" s="68"/>
      <c r="YL17131" s="68"/>
      <c r="YM17131" s="68"/>
      <c r="YN17131" s="68"/>
      <c r="YO17131" s="68"/>
      <c r="YP17131" s="68"/>
      <c r="YQ17131" s="68"/>
      <c r="YR17131" s="68"/>
      <c r="YS17131" s="68"/>
      <c r="YT17131" s="68"/>
      <c r="YU17131" s="68"/>
      <c r="YV17131" s="68"/>
      <c r="YW17131" s="68"/>
      <c r="YX17131" s="68">
        <v>5.5587652802871798E-2</v>
      </c>
      <c r="YY17131" s="68"/>
      <c r="YZ17131" s="68"/>
      <c r="ZA17131" s="68"/>
      <c r="ZB17131" s="68"/>
      <c r="ZC17131" s="68"/>
      <c r="ZD17131" s="68"/>
    </row>
    <row r="17132" spans="658:680" x14ac:dyDescent="0.25">
      <c r="YH17132" s="68"/>
      <c r="YI17132" s="68"/>
      <c r="YJ17132" s="68"/>
      <c r="YK17132" s="68"/>
      <c r="YL17132" s="68"/>
      <c r="YM17132" s="68"/>
      <c r="YN17132" s="68"/>
      <c r="YO17132" s="68"/>
      <c r="YP17132" s="68"/>
      <c r="YQ17132" s="68"/>
      <c r="YR17132" s="68"/>
      <c r="YS17132" s="68"/>
      <c r="YT17132" s="68"/>
      <c r="YU17132" s="68"/>
      <c r="YV17132" s="68"/>
      <c r="YW17132" s="68"/>
      <c r="YX17132" s="68">
        <v>5.5581279397303E-2</v>
      </c>
      <c r="YY17132" s="68"/>
      <c r="YZ17132" s="68"/>
      <c r="ZA17132" s="68"/>
      <c r="ZB17132" s="68"/>
      <c r="ZC17132" s="68"/>
      <c r="ZD17132" s="68"/>
    </row>
    <row r="17133" spans="658:680" x14ac:dyDescent="0.25">
      <c r="YH17133" s="68"/>
      <c r="YI17133" s="68"/>
      <c r="YJ17133" s="68"/>
      <c r="YK17133" s="68"/>
      <c r="YL17133" s="68"/>
      <c r="YM17133" s="68"/>
      <c r="YN17133" s="68"/>
      <c r="YO17133" s="68"/>
      <c r="YP17133" s="68"/>
      <c r="YQ17133" s="68"/>
      <c r="YR17133" s="68"/>
      <c r="YS17133" s="68"/>
      <c r="YT17133" s="68"/>
      <c r="YU17133" s="68"/>
      <c r="YV17133" s="68"/>
      <c r="YW17133" s="68"/>
      <c r="YX17133" s="68">
        <v>5.5581279397303E-2</v>
      </c>
      <c r="YY17133" s="68"/>
      <c r="YZ17133" s="68"/>
      <c r="ZA17133" s="68"/>
      <c r="ZB17133" s="68"/>
      <c r="ZC17133" s="68"/>
      <c r="ZD17133" s="68"/>
    </row>
    <row r="17134" spans="658:680" x14ac:dyDescent="0.25">
      <c r="YH17134" s="68"/>
      <c r="YI17134" s="68"/>
      <c r="YJ17134" s="68"/>
      <c r="YK17134" s="68"/>
      <c r="YL17134" s="68"/>
      <c r="YM17134" s="68"/>
      <c r="YN17134" s="68"/>
      <c r="YO17134" s="68"/>
      <c r="YP17134" s="68"/>
      <c r="YQ17134" s="68"/>
      <c r="YR17134" s="68"/>
      <c r="YS17134" s="68"/>
      <c r="YT17134" s="68"/>
      <c r="YU17134" s="68"/>
      <c r="YV17134" s="68"/>
      <c r="YW17134" s="68"/>
      <c r="YX17134" s="68">
        <v>5.5566883229688002E-2</v>
      </c>
      <c r="YY17134" s="68"/>
      <c r="YZ17134" s="68"/>
      <c r="ZA17134" s="68"/>
      <c r="ZB17134" s="68"/>
      <c r="ZC17134" s="68"/>
      <c r="ZD17134" s="68"/>
    </row>
    <row r="17135" spans="658:680" x14ac:dyDescent="0.25">
      <c r="YH17135" s="68"/>
      <c r="YI17135" s="68"/>
      <c r="YJ17135" s="68"/>
      <c r="YK17135" s="68"/>
      <c r="YL17135" s="68"/>
      <c r="YM17135" s="68"/>
      <c r="YN17135" s="68"/>
      <c r="YO17135" s="68"/>
      <c r="YP17135" s="68"/>
      <c r="YQ17135" s="68"/>
      <c r="YR17135" s="68"/>
      <c r="YS17135" s="68"/>
      <c r="YT17135" s="68"/>
      <c r="YU17135" s="68"/>
      <c r="YV17135" s="68"/>
      <c r="YW17135" s="68"/>
      <c r="YX17135" s="68">
        <v>5.5487445349893597E-2</v>
      </c>
      <c r="YY17135" s="68"/>
      <c r="YZ17135" s="68"/>
      <c r="ZA17135" s="68"/>
      <c r="ZB17135" s="68"/>
      <c r="ZC17135" s="68"/>
      <c r="ZD17135" s="68"/>
    </row>
    <row r="17136" spans="658:680" x14ac:dyDescent="0.25">
      <c r="YH17136" s="68"/>
      <c r="YI17136" s="68"/>
      <c r="YJ17136" s="68"/>
      <c r="YK17136" s="68"/>
      <c r="YL17136" s="68"/>
      <c r="YM17136" s="68"/>
      <c r="YN17136" s="68"/>
      <c r="YO17136" s="68"/>
      <c r="YP17136" s="68"/>
      <c r="YQ17136" s="68"/>
      <c r="YR17136" s="68"/>
      <c r="YS17136" s="68"/>
      <c r="YT17136" s="68"/>
      <c r="YU17136" s="68"/>
      <c r="YV17136" s="68"/>
      <c r="YW17136" s="68"/>
      <c r="YX17136" s="68">
        <v>5.54524106260601E-2</v>
      </c>
      <c r="YY17136" s="68"/>
      <c r="YZ17136" s="68"/>
      <c r="ZA17136" s="68"/>
      <c r="ZB17136" s="68"/>
      <c r="ZC17136" s="68"/>
      <c r="ZD17136" s="68"/>
    </row>
    <row r="17137" spans="658:680" x14ac:dyDescent="0.25">
      <c r="YH17137" s="68"/>
      <c r="YI17137" s="68"/>
      <c r="YJ17137" s="68"/>
      <c r="YK17137" s="68"/>
      <c r="YL17137" s="68"/>
      <c r="YM17137" s="68"/>
      <c r="YN17137" s="68"/>
      <c r="YO17137" s="68"/>
      <c r="YP17137" s="68"/>
      <c r="YQ17137" s="68"/>
      <c r="YR17137" s="68"/>
      <c r="YS17137" s="68"/>
      <c r="YT17137" s="68"/>
      <c r="YU17137" s="68"/>
      <c r="YV17137" s="68"/>
      <c r="YW17137" s="68"/>
      <c r="YX17137" s="68">
        <v>5.5435553518917803E-2</v>
      </c>
      <c r="YY17137" s="68"/>
      <c r="YZ17137" s="68"/>
      <c r="ZA17137" s="68"/>
      <c r="ZB17137" s="68"/>
      <c r="ZC17137" s="68"/>
      <c r="ZD17137" s="68"/>
    </row>
    <row r="17138" spans="658:680" x14ac:dyDescent="0.25">
      <c r="YH17138" s="68"/>
      <c r="YI17138" s="68"/>
      <c r="YJ17138" s="68"/>
      <c r="YK17138" s="68"/>
      <c r="YL17138" s="68"/>
      <c r="YM17138" s="68"/>
      <c r="YN17138" s="68"/>
      <c r="YO17138" s="68"/>
      <c r="YP17138" s="68"/>
      <c r="YQ17138" s="68"/>
      <c r="YR17138" s="68"/>
      <c r="YS17138" s="68"/>
      <c r="YT17138" s="68"/>
      <c r="YU17138" s="68"/>
      <c r="YV17138" s="68"/>
      <c r="YW17138" s="68"/>
      <c r="YX17138" s="68">
        <v>5.5379827461517102E-2</v>
      </c>
      <c r="YY17138" s="68"/>
      <c r="YZ17138" s="68"/>
      <c r="ZA17138" s="68"/>
      <c r="ZB17138" s="68"/>
      <c r="ZC17138" s="68"/>
      <c r="ZD17138" s="68"/>
    </row>
    <row r="17139" spans="658:680" x14ac:dyDescent="0.25">
      <c r="YH17139" s="68"/>
      <c r="YI17139" s="68"/>
      <c r="YJ17139" s="68"/>
      <c r="YK17139" s="68"/>
      <c r="YL17139" s="68"/>
      <c r="YM17139" s="68"/>
      <c r="YN17139" s="68"/>
      <c r="YO17139" s="68"/>
      <c r="YP17139" s="68"/>
      <c r="YQ17139" s="68"/>
      <c r="YR17139" s="68"/>
      <c r="YS17139" s="68"/>
      <c r="YT17139" s="68"/>
      <c r="YU17139" s="68"/>
      <c r="YV17139" s="68"/>
      <c r="YW17139" s="68"/>
      <c r="YX17139" s="68">
        <v>5.5371184327173403E-2</v>
      </c>
      <c r="YY17139" s="68"/>
      <c r="YZ17139" s="68"/>
      <c r="ZA17139" s="68"/>
      <c r="ZB17139" s="68"/>
      <c r="ZC17139" s="68"/>
      <c r="ZD17139" s="68"/>
    </row>
    <row r="17140" spans="658:680" x14ac:dyDescent="0.25">
      <c r="YH17140" s="68"/>
      <c r="YI17140" s="68"/>
      <c r="YJ17140" s="68"/>
      <c r="YK17140" s="68"/>
      <c r="YL17140" s="68"/>
      <c r="YM17140" s="68"/>
      <c r="YN17140" s="68"/>
      <c r="YO17140" s="68"/>
      <c r="YP17140" s="68"/>
      <c r="YQ17140" s="68"/>
      <c r="YR17140" s="68"/>
      <c r="YS17140" s="68"/>
      <c r="YT17140" s="68"/>
      <c r="YU17140" s="68"/>
      <c r="YV17140" s="68"/>
      <c r="YW17140" s="68"/>
      <c r="YX17140" s="68">
        <v>5.5300386373245802E-2</v>
      </c>
      <c r="YY17140" s="68"/>
      <c r="YZ17140" s="68"/>
      <c r="ZA17140" s="68"/>
      <c r="ZB17140" s="68"/>
      <c r="ZC17140" s="68"/>
      <c r="ZD17140" s="68"/>
    </row>
    <row r="17141" spans="658:680" x14ac:dyDescent="0.25">
      <c r="YH17141" s="68"/>
      <c r="YI17141" s="68"/>
      <c r="YJ17141" s="68"/>
      <c r="YK17141" s="68"/>
      <c r="YL17141" s="68"/>
      <c r="YM17141" s="68"/>
      <c r="YN17141" s="68"/>
      <c r="YO17141" s="68"/>
      <c r="YP17141" s="68"/>
      <c r="YQ17141" s="68"/>
      <c r="YR17141" s="68"/>
      <c r="YS17141" s="68"/>
      <c r="YT17141" s="68"/>
      <c r="YU17141" s="68"/>
      <c r="YV17141" s="68"/>
      <c r="YW17141" s="68"/>
      <c r="YX17141" s="68">
        <v>5.5279598082570797E-2</v>
      </c>
      <c r="YY17141" s="68"/>
      <c r="YZ17141" s="68"/>
      <c r="ZA17141" s="68"/>
      <c r="ZB17141" s="68"/>
      <c r="ZC17141" s="68"/>
      <c r="ZD17141" s="68"/>
    </row>
    <row r="17142" spans="658:680" x14ac:dyDescent="0.25">
      <c r="YH17142" s="68"/>
      <c r="YI17142" s="68"/>
      <c r="YJ17142" s="68"/>
      <c r="YK17142" s="68"/>
      <c r="YL17142" s="68"/>
      <c r="YM17142" s="68"/>
      <c r="YN17142" s="68"/>
      <c r="YO17142" s="68"/>
      <c r="YP17142" s="68"/>
      <c r="YQ17142" s="68"/>
      <c r="YR17142" s="68"/>
      <c r="YS17142" s="68"/>
      <c r="YT17142" s="68"/>
      <c r="YU17142" s="68"/>
      <c r="YV17142" s="68"/>
      <c r="YW17142" s="68"/>
      <c r="YX17142" s="68">
        <v>5.5274144799536497E-2</v>
      </c>
      <c r="YY17142" s="68"/>
      <c r="YZ17142" s="68"/>
      <c r="ZA17142" s="68"/>
      <c r="ZB17142" s="68"/>
      <c r="ZC17142" s="68"/>
      <c r="ZD17142" s="68"/>
    </row>
    <row r="17143" spans="658:680" x14ac:dyDescent="0.25">
      <c r="YH17143" s="68"/>
      <c r="YI17143" s="68"/>
      <c r="YJ17143" s="68"/>
      <c r="YK17143" s="68"/>
      <c r="YL17143" s="68"/>
      <c r="YM17143" s="68"/>
      <c r="YN17143" s="68"/>
      <c r="YO17143" s="68"/>
      <c r="YP17143" s="68"/>
      <c r="YQ17143" s="68"/>
      <c r="YR17143" s="68"/>
      <c r="YS17143" s="68"/>
      <c r="YT17143" s="68"/>
      <c r="YU17143" s="68"/>
      <c r="YV17143" s="68"/>
      <c r="YW17143" s="68"/>
      <c r="YX17143" s="68">
        <v>5.5247222142787003E-2</v>
      </c>
      <c r="YY17143" s="68"/>
      <c r="YZ17143" s="68"/>
      <c r="ZA17143" s="68"/>
      <c r="ZB17143" s="68"/>
      <c r="ZC17143" s="68"/>
      <c r="ZD17143" s="68"/>
    </row>
    <row r="17144" spans="658:680" x14ac:dyDescent="0.25">
      <c r="YH17144" s="68"/>
      <c r="YI17144" s="68"/>
      <c r="YJ17144" s="68"/>
      <c r="YK17144" s="68"/>
      <c r="YL17144" s="68"/>
      <c r="YM17144" s="68"/>
      <c r="YN17144" s="68"/>
      <c r="YO17144" s="68"/>
      <c r="YP17144" s="68"/>
      <c r="YQ17144" s="68"/>
      <c r="YR17144" s="68"/>
      <c r="YS17144" s="68"/>
      <c r="YT17144" s="68"/>
      <c r="YU17144" s="68"/>
      <c r="YV17144" s="68"/>
      <c r="YW17144" s="68"/>
      <c r="YX17144" s="68">
        <v>5.5247222142787003E-2</v>
      </c>
      <c r="YY17144" s="68"/>
      <c r="YZ17144" s="68"/>
      <c r="ZA17144" s="68"/>
      <c r="ZB17144" s="68"/>
      <c r="ZC17144" s="68"/>
      <c r="ZD17144" s="68"/>
    </row>
    <row r="17145" spans="658:680" x14ac:dyDescent="0.25">
      <c r="YH17145" s="68"/>
      <c r="YI17145" s="68"/>
      <c r="YJ17145" s="68"/>
      <c r="YK17145" s="68"/>
      <c r="YL17145" s="68"/>
      <c r="YM17145" s="68"/>
      <c r="YN17145" s="68"/>
      <c r="YO17145" s="68"/>
      <c r="YP17145" s="68"/>
      <c r="YQ17145" s="68"/>
      <c r="YR17145" s="68"/>
      <c r="YS17145" s="68"/>
      <c r="YT17145" s="68"/>
      <c r="YU17145" s="68"/>
      <c r="YV17145" s="68"/>
      <c r="YW17145" s="68"/>
      <c r="YX17145" s="68">
        <v>5.5236457509542702E-2</v>
      </c>
      <c r="YY17145" s="68"/>
      <c r="YZ17145" s="68"/>
      <c r="ZA17145" s="68"/>
      <c r="ZB17145" s="68"/>
      <c r="ZC17145" s="68"/>
      <c r="ZD17145" s="68"/>
    </row>
    <row r="17146" spans="658:680" x14ac:dyDescent="0.25">
      <c r="YH17146" s="68"/>
      <c r="YI17146" s="68"/>
      <c r="YJ17146" s="68"/>
      <c r="YK17146" s="68"/>
      <c r="YL17146" s="68"/>
      <c r="YM17146" s="68"/>
      <c r="YN17146" s="68"/>
      <c r="YO17146" s="68"/>
      <c r="YP17146" s="68"/>
      <c r="YQ17146" s="68"/>
      <c r="YR17146" s="68"/>
      <c r="YS17146" s="68"/>
      <c r="YT17146" s="68"/>
      <c r="YU17146" s="68"/>
      <c r="YV17146" s="68"/>
      <c r="YW17146" s="68"/>
      <c r="YX17146" s="68">
        <v>5.5226769355165302E-2</v>
      </c>
      <c r="YY17146" s="68"/>
      <c r="YZ17146" s="68"/>
      <c r="ZA17146" s="68"/>
      <c r="ZB17146" s="68"/>
      <c r="ZC17146" s="68"/>
      <c r="ZD17146" s="68"/>
    </row>
    <row r="17147" spans="658:680" x14ac:dyDescent="0.25">
      <c r="YH17147" s="68"/>
      <c r="YI17147" s="68"/>
      <c r="YJ17147" s="68"/>
      <c r="YK17147" s="68"/>
      <c r="YL17147" s="68"/>
      <c r="YM17147" s="68"/>
      <c r="YN17147" s="68"/>
      <c r="YO17147" s="68"/>
      <c r="YP17147" s="68"/>
      <c r="YQ17147" s="68"/>
      <c r="YR17147" s="68"/>
      <c r="YS17147" s="68"/>
      <c r="YT17147" s="68"/>
      <c r="YU17147" s="68"/>
      <c r="YV17147" s="68"/>
      <c r="YW17147" s="68"/>
      <c r="YX17147" s="68">
        <v>5.5220672395855298E-2</v>
      </c>
      <c r="YY17147" s="68"/>
      <c r="YZ17147" s="68"/>
      <c r="ZA17147" s="68"/>
      <c r="ZB17147" s="68"/>
      <c r="ZC17147" s="68"/>
      <c r="ZD17147" s="68"/>
    </row>
    <row r="17148" spans="658:680" x14ac:dyDescent="0.25">
      <c r="YH17148" s="68"/>
      <c r="YI17148" s="68"/>
      <c r="YJ17148" s="68"/>
      <c r="YK17148" s="68"/>
      <c r="YL17148" s="68"/>
      <c r="YM17148" s="68"/>
      <c r="YN17148" s="68"/>
      <c r="YO17148" s="68"/>
      <c r="YP17148" s="68"/>
      <c r="YQ17148" s="68"/>
      <c r="YR17148" s="68"/>
      <c r="YS17148" s="68"/>
      <c r="YT17148" s="68"/>
      <c r="YU17148" s="68"/>
      <c r="YV17148" s="68"/>
      <c r="YW17148" s="68"/>
      <c r="YX17148" s="68">
        <v>5.5216704206175103E-2</v>
      </c>
      <c r="YY17148" s="68"/>
      <c r="YZ17148" s="68"/>
      <c r="ZA17148" s="68"/>
      <c r="ZB17148" s="68"/>
      <c r="ZC17148" s="68"/>
      <c r="ZD17148" s="68"/>
    </row>
    <row r="17149" spans="658:680" x14ac:dyDescent="0.25">
      <c r="YH17149" s="68"/>
      <c r="YI17149" s="68"/>
      <c r="YJ17149" s="68"/>
      <c r="YK17149" s="68"/>
      <c r="YL17149" s="68"/>
      <c r="YM17149" s="68"/>
      <c r="YN17149" s="68"/>
      <c r="YO17149" s="68"/>
      <c r="YP17149" s="68"/>
      <c r="YQ17149" s="68"/>
      <c r="YR17149" s="68"/>
      <c r="YS17149" s="68"/>
      <c r="YT17149" s="68"/>
      <c r="YU17149" s="68"/>
      <c r="YV17149" s="68"/>
      <c r="YW17149" s="68"/>
      <c r="YX17149" s="68">
        <v>5.5200526975094602E-2</v>
      </c>
      <c r="YY17149" s="68"/>
      <c r="YZ17149" s="68"/>
      <c r="ZA17149" s="68"/>
      <c r="ZB17149" s="68"/>
      <c r="ZC17149" s="68"/>
      <c r="ZD17149" s="68"/>
    </row>
    <row r="17150" spans="658:680" x14ac:dyDescent="0.25">
      <c r="YH17150" s="68"/>
      <c r="YI17150" s="68"/>
      <c r="YJ17150" s="68"/>
      <c r="YK17150" s="68"/>
      <c r="YL17150" s="68"/>
      <c r="YM17150" s="68"/>
      <c r="YN17150" s="68"/>
      <c r="YO17150" s="68"/>
      <c r="YP17150" s="68"/>
      <c r="YQ17150" s="68"/>
      <c r="YR17150" s="68"/>
      <c r="YS17150" s="68"/>
      <c r="YT17150" s="68"/>
      <c r="YU17150" s="68"/>
      <c r="YV17150" s="68"/>
      <c r="YW17150" s="68"/>
      <c r="YX17150" s="68">
        <v>5.5139859944712301E-2</v>
      </c>
      <c r="YY17150" s="68"/>
      <c r="YZ17150" s="68"/>
      <c r="ZA17150" s="68"/>
      <c r="ZB17150" s="68"/>
      <c r="ZC17150" s="68"/>
      <c r="ZD17150" s="68"/>
    </row>
    <row r="17151" spans="658:680" x14ac:dyDescent="0.25">
      <c r="YH17151" s="68"/>
      <c r="YI17151" s="68"/>
      <c r="YJ17151" s="68"/>
      <c r="YK17151" s="68"/>
      <c r="YL17151" s="68"/>
      <c r="YM17151" s="68"/>
      <c r="YN17151" s="68"/>
      <c r="YO17151" s="68"/>
      <c r="YP17151" s="68"/>
      <c r="YQ17151" s="68"/>
      <c r="YR17151" s="68"/>
      <c r="YS17151" s="68"/>
      <c r="YT17151" s="68"/>
      <c r="YU17151" s="68"/>
      <c r="YV17151" s="68"/>
      <c r="YW17151" s="68"/>
      <c r="YX17151" s="68">
        <v>5.5139859944712301E-2</v>
      </c>
      <c r="YY17151" s="68"/>
      <c r="YZ17151" s="68"/>
      <c r="ZA17151" s="68"/>
      <c r="ZB17151" s="68"/>
      <c r="ZC17151" s="68"/>
      <c r="ZD17151" s="68"/>
    </row>
    <row r="17152" spans="658:680" x14ac:dyDescent="0.25">
      <c r="YH17152" s="68"/>
      <c r="YI17152" s="68"/>
      <c r="YJ17152" s="68"/>
      <c r="YK17152" s="68"/>
      <c r="YL17152" s="68"/>
      <c r="YM17152" s="68"/>
      <c r="YN17152" s="68"/>
      <c r="YO17152" s="68"/>
      <c r="YP17152" s="68"/>
      <c r="YQ17152" s="68"/>
      <c r="YR17152" s="68"/>
      <c r="YS17152" s="68"/>
      <c r="YT17152" s="68"/>
      <c r="YU17152" s="68"/>
      <c r="YV17152" s="68"/>
      <c r="YW17152" s="68"/>
      <c r="YX17152" s="68">
        <v>5.5125812969689901E-2</v>
      </c>
      <c r="YY17152" s="68"/>
      <c r="YZ17152" s="68"/>
      <c r="ZA17152" s="68"/>
      <c r="ZB17152" s="68"/>
      <c r="ZC17152" s="68"/>
      <c r="ZD17152" s="68"/>
    </row>
    <row r="17153" spans="658:680" x14ac:dyDescent="0.25">
      <c r="YH17153" s="68"/>
      <c r="YI17153" s="68"/>
      <c r="YJ17153" s="68"/>
      <c r="YK17153" s="68"/>
      <c r="YL17153" s="68"/>
      <c r="YM17153" s="68"/>
      <c r="YN17153" s="68"/>
      <c r="YO17153" s="68"/>
      <c r="YP17153" s="68"/>
      <c r="YQ17153" s="68"/>
      <c r="YR17153" s="68"/>
      <c r="YS17153" s="68"/>
      <c r="YT17153" s="68"/>
      <c r="YU17153" s="68"/>
      <c r="YV17153" s="68"/>
      <c r="YW17153" s="68"/>
      <c r="YX17153" s="68">
        <v>5.5122343939986801E-2</v>
      </c>
      <c r="YY17153" s="68"/>
      <c r="YZ17153" s="68"/>
      <c r="ZA17153" s="68"/>
      <c r="ZB17153" s="68"/>
      <c r="ZC17153" s="68"/>
      <c r="ZD17153" s="68"/>
    </row>
    <row r="17154" spans="658:680" x14ac:dyDescent="0.25">
      <c r="YH17154" s="68"/>
      <c r="YI17154" s="68"/>
      <c r="YJ17154" s="68"/>
      <c r="YK17154" s="68"/>
      <c r="YL17154" s="68"/>
      <c r="YM17154" s="68"/>
      <c r="YN17154" s="68"/>
      <c r="YO17154" s="68"/>
      <c r="YP17154" s="68"/>
      <c r="YQ17154" s="68"/>
      <c r="YR17154" s="68"/>
      <c r="YS17154" s="68"/>
      <c r="YT17154" s="68"/>
      <c r="YU17154" s="68"/>
      <c r="YV17154" s="68"/>
      <c r="YW17154" s="68"/>
      <c r="YX17154" s="68">
        <v>5.5122343939986801E-2</v>
      </c>
      <c r="YY17154" s="68"/>
      <c r="YZ17154" s="68"/>
      <c r="ZA17154" s="68"/>
      <c r="ZB17154" s="68"/>
      <c r="ZC17154" s="68"/>
      <c r="ZD17154" s="68"/>
    </row>
    <row r="17155" spans="658:680" x14ac:dyDescent="0.25">
      <c r="YH17155" s="68"/>
      <c r="YI17155" s="68"/>
      <c r="YJ17155" s="68"/>
      <c r="YK17155" s="68"/>
      <c r="YL17155" s="68"/>
      <c r="YM17155" s="68"/>
      <c r="YN17155" s="68"/>
      <c r="YO17155" s="68"/>
      <c r="YP17155" s="68"/>
      <c r="YQ17155" s="68"/>
      <c r="YR17155" s="68"/>
      <c r="YS17155" s="68"/>
      <c r="YT17155" s="68"/>
      <c r="YU17155" s="68"/>
      <c r="YV17155" s="68"/>
      <c r="YW17155" s="68"/>
      <c r="YX17155" s="68">
        <v>5.5104830258007699E-2</v>
      </c>
      <c r="YY17155" s="68"/>
      <c r="YZ17155" s="68"/>
      <c r="ZA17155" s="68"/>
      <c r="ZB17155" s="68"/>
      <c r="ZC17155" s="68"/>
      <c r="ZD17155" s="68"/>
    </row>
    <row r="17156" spans="658:680" x14ac:dyDescent="0.25">
      <c r="YH17156" s="68"/>
      <c r="YI17156" s="68"/>
      <c r="YJ17156" s="68"/>
      <c r="YK17156" s="68"/>
      <c r="YL17156" s="68"/>
      <c r="YM17156" s="68"/>
      <c r="YN17156" s="68"/>
      <c r="YO17156" s="68"/>
      <c r="YP17156" s="68"/>
      <c r="YQ17156" s="68"/>
      <c r="YR17156" s="68"/>
      <c r="YS17156" s="68"/>
      <c r="YT17156" s="68"/>
      <c r="YU17156" s="68"/>
      <c r="YV17156" s="68"/>
      <c r="YW17156" s="68"/>
      <c r="YX17156" s="68">
        <v>5.5099851537623701E-2</v>
      </c>
      <c r="YY17156" s="68"/>
      <c r="YZ17156" s="68"/>
      <c r="ZA17156" s="68"/>
      <c r="ZB17156" s="68"/>
      <c r="ZC17156" s="68"/>
      <c r="ZD17156" s="68"/>
    </row>
    <row r="17157" spans="658:680" x14ac:dyDescent="0.25">
      <c r="YH17157" s="68"/>
      <c r="YI17157" s="68"/>
      <c r="YJ17157" s="68"/>
      <c r="YK17157" s="68"/>
      <c r="YL17157" s="68"/>
      <c r="YM17157" s="68"/>
      <c r="YN17157" s="68"/>
      <c r="YO17157" s="68"/>
      <c r="YP17157" s="68"/>
      <c r="YQ17157" s="68"/>
      <c r="YR17157" s="68"/>
      <c r="YS17157" s="68"/>
      <c r="YT17157" s="68"/>
      <c r="YU17157" s="68"/>
      <c r="YV17157" s="68"/>
      <c r="YW17157" s="68"/>
      <c r="YX17157" s="68">
        <v>5.5061971712943698E-2</v>
      </c>
      <c r="YY17157" s="68"/>
      <c r="YZ17157" s="68"/>
      <c r="ZA17157" s="68"/>
      <c r="ZB17157" s="68"/>
      <c r="ZC17157" s="68"/>
      <c r="ZD17157" s="68"/>
    </row>
    <row r="17158" spans="658:680" x14ac:dyDescent="0.25">
      <c r="YH17158" s="68"/>
      <c r="YI17158" s="68"/>
      <c r="YJ17158" s="68"/>
      <c r="YK17158" s="68"/>
      <c r="YL17158" s="68"/>
      <c r="YM17158" s="68"/>
      <c r="YN17158" s="68"/>
      <c r="YO17158" s="68"/>
      <c r="YP17158" s="68"/>
      <c r="YQ17158" s="68"/>
      <c r="YR17158" s="68"/>
      <c r="YS17158" s="68"/>
      <c r="YT17158" s="68"/>
      <c r="YU17158" s="68"/>
      <c r="YV17158" s="68"/>
      <c r="YW17158" s="68"/>
      <c r="YX17158" s="68">
        <v>5.5061971712943698E-2</v>
      </c>
      <c r="YY17158" s="68"/>
      <c r="YZ17158" s="68"/>
      <c r="ZA17158" s="68"/>
      <c r="ZB17158" s="68"/>
      <c r="ZC17158" s="68"/>
      <c r="ZD17158" s="68"/>
    </row>
    <row r="17159" spans="658:680" x14ac:dyDescent="0.25">
      <c r="YH17159" s="68"/>
      <c r="YI17159" s="68"/>
      <c r="YJ17159" s="68"/>
      <c r="YK17159" s="68"/>
      <c r="YL17159" s="68"/>
      <c r="YM17159" s="68"/>
      <c r="YN17159" s="68"/>
      <c r="YO17159" s="68"/>
      <c r="YP17159" s="68"/>
      <c r="YQ17159" s="68"/>
      <c r="YR17159" s="68"/>
      <c r="YS17159" s="68"/>
      <c r="YT17159" s="68"/>
      <c r="YU17159" s="68"/>
      <c r="YV17159" s="68"/>
      <c r="YW17159" s="68"/>
      <c r="YX17159" s="68">
        <v>5.5038093471076903E-2</v>
      </c>
      <c r="YY17159" s="68"/>
      <c r="YZ17159" s="68"/>
      <c r="ZA17159" s="68"/>
      <c r="ZB17159" s="68"/>
      <c r="ZC17159" s="68"/>
      <c r="ZD17159" s="68"/>
    </row>
    <row r="17160" spans="658:680" x14ac:dyDescent="0.25">
      <c r="YH17160" s="68"/>
      <c r="YI17160" s="68"/>
      <c r="YJ17160" s="68"/>
      <c r="YK17160" s="68"/>
      <c r="YL17160" s="68"/>
      <c r="YM17160" s="68"/>
      <c r="YN17160" s="68"/>
      <c r="YO17160" s="68"/>
      <c r="YP17160" s="68"/>
      <c r="YQ17160" s="68"/>
      <c r="YR17160" s="68"/>
      <c r="YS17160" s="68"/>
      <c r="YT17160" s="68"/>
      <c r="YU17160" s="68"/>
      <c r="YV17160" s="68"/>
      <c r="YW17160" s="68"/>
      <c r="YX17160" s="68">
        <v>5.5036773639903801E-2</v>
      </c>
      <c r="YY17160" s="68"/>
      <c r="YZ17160" s="68"/>
      <c r="ZA17160" s="68"/>
      <c r="ZB17160" s="68"/>
      <c r="ZC17160" s="68"/>
      <c r="ZD17160" s="68"/>
    </row>
    <row r="17161" spans="658:680" x14ac:dyDescent="0.25">
      <c r="YH17161" s="68"/>
      <c r="YI17161" s="68"/>
      <c r="YJ17161" s="68"/>
      <c r="YK17161" s="68"/>
      <c r="YL17161" s="68"/>
      <c r="YM17161" s="68"/>
      <c r="YN17161" s="68"/>
      <c r="YO17161" s="68"/>
      <c r="YP17161" s="68"/>
      <c r="YQ17161" s="68"/>
      <c r="YR17161" s="68"/>
      <c r="YS17161" s="68"/>
      <c r="YT17161" s="68"/>
      <c r="YU17161" s="68"/>
      <c r="YV17161" s="68"/>
      <c r="YW17161" s="68"/>
      <c r="YX17161" s="68">
        <v>5.5036773639903801E-2</v>
      </c>
      <c r="YY17161" s="68"/>
      <c r="YZ17161" s="68"/>
      <c r="ZA17161" s="68"/>
      <c r="ZB17161" s="68"/>
      <c r="ZC17161" s="68"/>
      <c r="ZD17161" s="68"/>
    </row>
    <row r="17162" spans="658:680" x14ac:dyDescent="0.25">
      <c r="YH17162" s="68"/>
      <c r="YI17162" s="68"/>
      <c r="YJ17162" s="68"/>
      <c r="YK17162" s="68"/>
      <c r="YL17162" s="68"/>
      <c r="YM17162" s="68"/>
      <c r="YN17162" s="68"/>
      <c r="YO17162" s="68"/>
      <c r="YP17162" s="68"/>
      <c r="YQ17162" s="68"/>
      <c r="YR17162" s="68"/>
      <c r="YS17162" s="68"/>
      <c r="YT17162" s="68"/>
      <c r="YU17162" s="68"/>
      <c r="YV17162" s="68"/>
      <c r="YW17162" s="68"/>
      <c r="YX17162" s="68">
        <v>5.4995722745534603E-2</v>
      </c>
      <c r="YY17162" s="68"/>
      <c r="YZ17162" s="68"/>
      <c r="ZA17162" s="68"/>
      <c r="ZB17162" s="68"/>
      <c r="ZC17162" s="68"/>
      <c r="ZD17162" s="68"/>
    </row>
    <row r="17163" spans="658:680" x14ac:dyDescent="0.25">
      <c r="YH17163" s="68"/>
      <c r="YI17163" s="68"/>
      <c r="YJ17163" s="68"/>
      <c r="YK17163" s="68"/>
      <c r="YL17163" s="68"/>
      <c r="YM17163" s="68"/>
      <c r="YN17163" s="68"/>
      <c r="YO17163" s="68"/>
      <c r="YP17163" s="68"/>
      <c r="YQ17163" s="68"/>
      <c r="YR17163" s="68"/>
      <c r="YS17163" s="68"/>
      <c r="YT17163" s="68"/>
      <c r="YU17163" s="68"/>
      <c r="YV17163" s="68"/>
      <c r="YW17163" s="68"/>
      <c r="YX17163" s="68">
        <v>5.4992410395433199E-2</v>
      </c>
      <c r="YY17163" s="68"/>
      <c r="YZ17163" s="68"/>
      <c r="ZA17163" s="68"/>
      <c r="ZB17163" s="68"/>
      <c r="ZC17163" s="68"/>
      <c r="ZD17163" s="68"/>
    </row>
    <row r="17164" spans="658:680" x14ac:dyDescent="0.25">
      <c r="YH17164" s="68"/>
      <c r="YI17164" s="68"/>
      <c r="YJ17164" s="68"/>
      <c r="YK17164" s="68"/>
      <c r="YL17164" s="68"/>
      <c r="YM17164" s="68"/>
      <c r="YN17164" s="68"/>
      <c r="YO17164" s="68"/>
      <c r="YP17164" s="68"/>
      <c r="YQ17164" s="68"/>
      <c r="YR17164" s="68"/>
      <c r="YS17164" s="68"/>
      <c r="YT17164" s="68"/>
      <c r="YU17164" s="68"/>
      <c r="YV17164" s="68"/>
      <c r="YW17164" s="68"/>
      <c r="YX17164" s="68">
        <v>5.49670389656845E-2</v>
      </c>
      <c r="YY17164" s="68"/>
      <c r="YZ17164" s="68"/>
      <c r="ZA17164" s="68"/>
      <c r="ZB17164" s="68"/>
      <c r="ZC17164" s="68"/>
      <c r="ZD17164" s="68"/>
    </row>
    <row r="17165" spans="658:680" x14ac:dyDescent="0.25">
      <c r="YH17165" s="68"/>
      <c r="YI17165" s="68"/>
      <c r="YJ17165" s="68"/>
      <c r="YK17165" s="68"/>
      <c r="YL17165" s="68"/>
      <c r="YM17165" s="68"/>
      <c r="YN17165" s="68"/>
      <c r="YO17165" s="68"/>
      <c r="YP17165" s="68"/>
      <c r="YQ17165" s="68"/>
      <c r="YR17165" s="68"/>
      <c r="YS17165" s="68"/>
      <c r="YT17165" s="68"/>
      <c r="YU17165" s="68"/>
      <c r="YV17165" s="68"/>
      <c r="YW17165" s="68"/>
      <c r="YX17165" s="68">
        <v>5.4965682724551698E-2</v>
      </c>
      <c r="YY17165" s="68"/>
      <c r="YZ17165" s="68"/>
      <c r="ZA17165" s="68"/>
      <c r="ZB17165" s="68"/>
      <c r="ZC17165" s="68"/>
      <c r="ZD17165" s="68"/>
    </row>
    <row r="17166" spans="658:680" x14ac:dyDescent="0.25">
      <c r="YH17166" s="68"/>
      <c r="YI17166" s="68"/>
      <c r="YJ17166" s="68"/>
      <c r="YK17166" s="68"/>
      <c r="YL17166" s="68"/>
      <c r="YM17166" s="68"/>
      <c r="YN17166" s="68"/>
      <c r="YO17166" s="68"/>
      <c r="YP17166" s="68"/>
      <c r="YQ17166" s="68"/>
      <c r="YR17166" s="68"/>
      <c r="YS17166" s="68"/>
      <c r="YT17166" s="68"/>
      <c r="YU17166" s="68"/>
      <c r="YV17166" s="68"/>
      <c r="YW17166" s="68"/>
      <c r="YX17166" s="68">
        <v>5.4959342672963499E-2</v>
      </c>
      <c r="YY17166" s="68"/>
      <c r="YZ17166" s="68"/>
      <c r="ZA17166" s="68"/>
      <c r="ZB17166" s="68"/>
      <c r="ZC17166" s="68"/>
      <c r="ZD17166" s="68"/>
    </row>
    <row r="17167" spans="658:680" x14ac:dyDescent="0.25">
      <c r="YH17167" s="68"/>
      <c r="YI17167" s="68"/>
      <c r="YJ17167" s="68"/>
      <c r="YK17167" s="68"/>
      <c r="YL17167" s="68"/>
      <c r="YM17167" s="68"/>
      <c r="YN17167" s="68"/>
      <c r="YO17167" s="68"/>
      <c r="YP17167" s="68"/>
      <c r="YQ17167" s="68"/>
      <c r="YR17167" s="68"/>
      <c r="YS17167" s="68"/>
      <c r="YT17167" s="68"/>
      <c r="YU17167" s="68"/>
      <c r="YV17167" s="68"/>
      <c r="YW17167" s="68"/>
      <c r="YX17167" s="68">
        <v>5.4953897910421302E-2</v>
      </c>
      <c r="YY17167" s="68"/>
      <c r="YZ17167" s="68"/>
      <c r="ZA17167" s="68"/>
      <c r="ZB17167" s="68"/>
      <c r="ZC17167" s="68"/>
      <c r="ZD17167" s="68"/>
    </row>
    <row r="17168" spans="658:680" x14ac:dyDescent="0.25">
      <c r="YH17168" s="68"/>
      <c r="YI17168" s="68"/>
      <c r="YJ17168" s="68"/>
      <c r="YK17168" s="68"/>
      <c r="YL17168" s="68"/>
      <c r="YM17168" s="68"/>
      <c r="YN17168" s="68"/>
      <c r="YO17168" s="68"/>
      <c r="YP17168" s="68"/>
      <c r="YQ17168" s="68"/>
      <c r="YR17168" s="68"/>
      <c r="YS17168" s="68"/>
      <c r="YT17168" s="68"/>
      <c r="YU17168" s="68"/>
      <c r="YV17168" s="68"/>
      <c r="YW17168" s="68"/>
      <c r="YX17168" s="68">
        <v>5.4948129437137803E-2</v>
      </c>
      <c r="YY17168" s="68"/>
      <c r="YZ17168" s="68"/>
      <c r="ZA17168" s="68"/>
      <c r="ZB17168" s="68"/>
      <c r="ZC17168" s="68"/>
      <c r="ZD17168" s="68"/>
    </row>
    <row r="17169" spans="658:680" x14ac:dyDescent="0.25">
      <c r="YH17169" s="68"/>
      <c r="YI17169" s="68"/>
      <c r="YJ17169" s="68"/>
      <c r="YK17169" s="68"/>
      <c r="YL17169" s="68"/>
      <c r="YM17169" s="68"/>
      <c r="YN17169" s="68"/>
      <c r="YO17169" s="68"/>
      <c r="YP17169" s="68"/>
      <c r="YQ17169" s="68"/>
      <c r="YR17169" s="68"/>
      <c r="YS17169" s="68"/>
      <c r="YT17169" s="68"/>
      <c r="YU17169" s="68"/>
      <c r="YV17169" s="68"/>
      <c r="YW17169" s="68"/>
      <c r="YX17169" s="68">
        <v>5.4901465068526598E-2</v>
      </c>
      <c r="YY17169" s="68"/>
      <c r="YZ17169" s="68"/>
      <c r="ZA17169" s="68"/>
      <c r="ZB17169" s="68"/>
      <c r="ZC17169" s="68"/>
      <c r="ZD17169" s="68"/>
    </row>
    <row r="17170" spans="658:680" x14ac:dyDescent="0.25">
      <c r="YH17170" s="68"/>
      <c r="YI17170" s="68"/>
      <c r="YJ17170" s="68"/>
      <c r="YK17170" s="68"/>
      <c r="YL17170" s="68"/>
      <c r="YM17170" s="68"/>
      <c r="YN17170" s="68"/>
      <c r="YO17170" s="68"/>
      <c r="YP17170" s="68"/>
      <c r="YQ17170" s="68"/>
      <c r="YR17170" s="68"/>
      <c r="YS17170" s="68"/>
      <c r="YT17170" s="68"/>
      <c r="YU17170" s="68"/>
      <c r="YV17170" s="68"/>
      <c r="YW17170" s="68"/>
      <c r="YX17170" s="68">
        <v>5.49009983086109E-2</v>
      </c>
      <c r="YY17170" s="68"/>
      <c r="YZ17170" s="68"/>
      <c r="ZA17170" s="68"/>
      <c r="ZB17170" s="68"/>
      <c r="ZC17170" s="68"/>
      <c r="ZD17170" s="68"/>
    </row>
    <row r="17171" spans="658:680" x14ac:dyDescent="0.25">
      <c r="YH17171" s="68"/>
      <c r="YI17171" s="68"/>
      <c r="YJ17171" s="68"/>
      <c r="YK17171" s="68"/>
      <c r="YL17171" s="68"/>
      <c r="YM17171" s="68"/>
      <c r="YN17171" s="68"/>
      <c r="YO17171" s="68"/>
      <c r="YP17171" s="68"/>
      <c r="YQ17171" s="68"/>
      <c r="YR17171" s="68"/>
      <c r="YS17171" s="68"/>
      <c r="YT17171" s="68"/>
      <c r="YU17171" s="68"/>
      <c r="YV17171" s="68"/>
      <c r="YW17171" s="68"/>
      <c r="YX17171" s="68">
        <v>5.4893782998861301E-2</v>
      </c>
      <c r="YY17171" s="68"/>
      <c r="YZ17171" s="68"/>
      <c r="ZA17171" s="68"/>
      <c r="ZB17171" s="68"/>
      <c r="ZC17171" s="68"/>
      <c r="ZD17171" s="68"/>
    </row>
    <row r="17172" spans="658:680" x14ac:dyDescent="0.25">
      <c r="YH17172" s="68"/>
      <c r="YI17172" s="68"/>
      <c r="YJ17172" s="68"/>
      <c r="YK17172" s="68"/>
      <c r="YL17172" s="68"/>
      <c r="YM17172" s="68"/>
      <c r="YN17172" s="68"/>
      <c r="YO17172" s="68"/>
      <c r="YP17172" s="68"/>
      <c r="YQ17172" s="68"/>
      <c r="YR17172" s="68"/>
      <c r="YS17172" s="68"/>
      <c r="YT17172" s="68"/>
      <c r="YU17172" s="68"/>
      <c r="YV17172" s="68"/>
      <c r="YW17172" s="68"/>
      <c r="YX17172" s="68">
        <v>5.4890662538645101E-2</v>
      </c>
      <c r="YY17172" s="68"/>
      <c r="YZ17172" s="68"/>
      <c r="ZA17172" s="68"/>
      <c r="ZB17172" s="68"/>
      <c r="ZC17172" s="68"/>
      <c r="ZD17172" s="68"/>
    </row>
    <row r="17173" spans="658:680" x14ac:dyDescent="0.25">
      <c r="YH17173" s="68"/>
      <c r="YI17173" s="68"/>
      <c r="YJ17173" s="68"/>
      <c r="YK17173" s="68"/>
      <c r="YL17173" s="68"/>
      <c r="YM17173" s="68"/>
      <c r="YN17173" s="68"/>
      <c r="YO17173" s="68"/>
      <c r="YP17173" s="68"/>
      <c r="YQ17173" s="68"/>
      <c r="YR17173" s="68"/>
      <c r="YS17173" s="68"/>
      <c r="YT17173" s="68"/>
      <c r="YU17173" s="68"/>
      <c r="YV17173" s="68"/>
      <c r="YW17173" s="68"/>
      <c r="YX17173" s="68">
        <v>5.4886994605005901E-2</v>
      </c>
      <c r="YY17173" s="68"/>
      <c r="YZ17173" s="68"/>
      <c r="ZA17173" s="68"/>
      <c r="ZB17173" s="68"/>
      <c r="ZC17173" s="68"/>
      <c r="ZD17173" s="68"/>
    </row>
    <row r="17174" spans="658:680" x14ac:dyDescent="0.25">
      <c r="YH17174" s="68"/>
      <c r="YI17174" s="68"/>
      <c r="YJ17174" s="68"/>
      <c r="YK17174" s="68"/>
      <c r="YL17174" s="68"/>
      <c r="YM17174" s="68"/>
      <c r="YN17174" s="68"/>
      <c r="YO17174" s="68"/>
      <c r="YP17174" s="68"/>
      <c r="YQ17174" s="68"/>
      <c r="YR17174" s="68"/>
      <c r="YS17174" s="68"/>
      <c r="YT17174" s="68"/>
      <c r="YU17174" s="68"/>
      <c r="YV17174" s="68"/>
      <c r="YW17174" s="68"/>
      <c r="YX17174" s="68">
        <v>5.4860853894393803E-2</v>
      </c>
      <c r="YY17174" s="68"/>
      <c r="YZ17174" s="68"/>
      <c r="ZA17174" s="68"/>
      <c r="ZB17174" s="68"/>
      <c r="ZC17174" s="68"/>
      <c r="ZD17174" s="68"/>
    </row>
    <row r="17175" spans="658:680" x14ac:dyDescent="0.25">
      <c r="YH17175" s="68"/>
      <c r="YI17175" s="68"/>
      <c r="YJ17175" s="68"/>
      <c r="YK17175" s="68"/>
      <c r="YL17175" s="68"/>
      <c r="YM17175" s="68"/>
      <c r="YN17175" s="68"/>
      <c r="YO17175" s="68"/>
      <c r="YP17175" s="68"/>
      <c r="YQ17175" s="68"/>
      <c r="YR17175" s="68"/>
      <c r="YS17175" s="68"/>
      <c r="YT17175" s="68"/>
      <c r="YU17175" s="68"/>
      <c r="YV17175" s="68"/>
      <c r="YW17175" s="68"/>
      <c r="YX17175" s="68">
        <v>5.4859263617259998E-2</v>
      </c>
      <c r="YY17175" s="68"/>
      <c r="YZ17175" s="68"/>
      <c r="ZA17175" s="68"/>
      <c r="ZB17175" s="68"/>
      <c r="ZC17175" s="68"/>
      <c r="ZD17175" s="68"/>
    </row>
    <row r="17176" spans="658:680" x14ac:dyDescent="0.25">
      <c r="YH17176" s="68"/>
      <c r="YI17176" s="68"/>
      <c r="YJ17176" s="68"/>
      <c r="YK17176" s="68"/>
      <c r="YL17176" s="68"/>
      <c r="YM17176" s="68"/>
      <c r="YN17176" s="68"/>
      <c r="YO17176" s="68"/>
      <c r="YP17176" s="68"/>
      <c r="YQ17176" s="68"/>
      <c r="YR17176" s="68"/>
      <c r="YS17176" s="68"/>
      <c r="YT17176" s="68"/>
      <c r="YU17176" s="68"/>
      <c r="YV17176" s="68"/>
      <c r="YW17176" s="68"/>
      <c r="YX17176" s="68">
        <v>5.4846295453923402E-2</v>
      </c>
      <c r="YY17176" s="68"/>
      <c r="YZ17176" s="68"/>
      <c r="ZA17176" s="68"/>
      <c r="ZB17176" s="68"/>
      <c r="ZC17176" s="68"/>
      <c r="ZD17176" s="68"/>
    </row>
    <row r="17177" spans="658:680" x14ac:dyDescent="0.25">
      <c r="YH17177" s="68"/>
      <c r="YI17177" s="68"/>
      <c r="YJ17177" s="68"/>
      <c r="YK17177" s="68"/>
      <c r="YL17177" s="68"/>
      <c r="YM17177" s="68"/>
      <c r="YN17177" s="68"/>
      <c r="YO17177" s="68"/>
      <c r="YP17177" s="68"/>
      <c r="YQ17177" s="68"/>
      <c r="YR17177" s="68"/>
      <c r="YS17177" s="68"/>
      <c r="YT17177" s="68"/>
      <c r="YU17177" s="68"/>
      <c r="YV17177" s="68"/>
      <c r="YW17177" s="68"/>
      <c r="YX17177" s="68">
        <v>5.4828265734217001E-2</v>
      </c>
      <c r="YY17177" s="68"/>
      <c r="YZ17177" s="68"/>
      <c r="ZA17177" s="68"/>
      <c r="ZB17177" s="68"/>
      <c r="ZC17177" s="68"/>
      <c r="ZD17177" s="68"/>
    </row>
    <row r="17178" spans="658:680" x14ac:dyDescent="0.25">
      <c r="YH17178" s="68"/>
      <c r="YI17178" s="68"/>
      <c r="YJ17178" s="68"/>
      <c r="YK17178" s="68"/>
      <c r="YL17178" s="68"/>
      <c r="YM17178" s="68"/>
      <c r="YN17178" s="68"/>
      <c r="YO17178" s="68"/>
      <c r="YP17178" s="68"/>
      <c r="YQ17178" s="68"/>
      <c r="YR17178" s="68"/>
      <c r="YS17178" s="68"/>
      <c r="YT17178" s="68"/>
      <c r="YU17178" s="68"/>
      <c r="YV17178" s="68"/>
      <c r="YW17178" s="68"/>
      <c r="YX17178" s="68">
        <v>5.4815884313255001E-2</v>
      </c>
      <c r="YY17178" s="68"/>
      <c r="YZ17178" s="68"/>
      <c r="ZA17178" s="68"/>
      <c r="ZB17178" s="68"/>
      <c r="ZC17178" s="68"/>
      <c r="ZD17178" s="68"/>
    </row>
    <row r="17179" spans="658:680" x14ac:dyDescent="0.25">
      <c r="YH17179" s="68"/>
      <c r="YI17179" s="68"/>
      <c r="YJ17179" s="68"/>
      <c r="YK17179" s="68"/>
      <c r="YL17179" s="68"/>
      <c r="YM17179" s="68"/>
      <c r="YN17179" s="68"/>
      <c r="YO17179" s="68"/>
      <c r="YP17179" s="68"/>
      <c r="YQ17179" s="68"/>
      <c r="YR17179" s="68"/>
      <c r="YS17179" s="68"/>
      <c r="YT17179" s="68"/>
      <c r="YU17179" s="68"/>
      <c r="YV17179" s="68"/>
      <c r="YW17179" s="68"/>
      <c r="YX17179" s="68">
        <v>5.4815884313255001E-2</v>
      </c>
      <c r="YY17179" s="68"/>
      <c r="YZ17179" s="68"/>
      <c r="ZA17179" s="68"/>
      <c r="ZB17179" s="68"/>
      <c r="ZC17179" s="68"/>
      <c r="ZD17179" s="68"/>
    </row>
    <row r="17180" spans="658:680" x14ac:dyDescent="0.25">
      <c r="YH17180" s="68"/>
      <c r="YI17180" s="68"/>
      <c r="YJ17180" s="68"/>
      <c r="YK17180" s="68"/>
      <c r="YL17180" s="68"/>
      <c r="YM17180" s="68"/>
      <c r="YN17180" s="68"/>
      <c r="YO17180" s="68"/>
      <c r="YP17180" s="68"/>
      <c r="YQ17180" s="68"/>
      <c r="YR17180" s="68"/>
      <c r="YS17180" s="68"/>
      <c r="YT17180" s="68"/>
      <c r="YU17180" s="68"/>
      <c r="YV17180" s="68"/>
      <c r="YW17180" s="68"/>
      <c r="YX17180" s="68">
        <v>5.4777297153934298E-2</v>
      </c>
      <c r="YY17180" s="68"/>
      <c r="YZ17180" s="68"/>
      <c r="ZA17180" s="68"/>
      <c r="ZB17180" s="68"/>
      <c r="ZC17180" s="68"/>
      <c r="ZD17180" s="68"/>
    </row>
    <row r="17181" spans="658:680" x14ac:dyDescent="0.25">
      <c r="YH17181" s="68"/>
      <c r="YI17181" s="68"/>
      <c r="YJ17181" s="68"/>
      <c r="YK17181" s="68"/>
      <c r="YL17181" s="68"/>
      <c r="YM17181" s="68"/>
      <c r="YN17181" s="68"/>
      <c r="YO17181" s="68"/>
      <c r="YP17181" s="68"/>
      <c r="YQ17181" s="68"/>
      <c r="YR17181" s="68"/>
      <c r="YS17181" s="68"/>
      <c r="YT17181" s="68"/>
      <c r="YU17181" s="68"/>
      <c r="YV17181" s="68"/>
      <c r="YW17181" s="68"/>
      <c r="YX17181" s="68">
        <v>5.4777297153934298E-2</v>
      </c>
      <c r="YY17181" s="68"/>
      <c r="YZ17181" s="68"/>
      <c r="ZA17181" s="68"/>
      <c r="ZB17181" s="68"/>
      <c r="ZC17181" s="68"/>
      <c r="ZD17181" s="68"/>
    </row>
    <row r="17182" spans="658:680" x14ac:dyDescent="0.25">
      <c r="YH17182" s="68"/>
      <c r="YI17182" s="68"/>
      <c r="YJ17182" s="68"/>
      <c r="YK17182" s="68"/>
      <c r="YL17182" s="68"/>
      <c r="YM17182" s="68"/>
      <c r="YN17182" s="68"/>
      <c r="YO17182" s="68"/>
      <c r="YP17182" s="68"/>
      <c r="YQ17182" s="68"/>
      <c r="YR17182" s="68"/>
      <c r="YS17182" s="68"/>
      <c r="YT17182" s="68"/>
      <c r="YU17182" s="68"/>
      <c r="YV17182" s="68"/>
      <c r="YW17182" s="68"/>
      <c r="YX17182" s="68">
        <v>5.4752226335967498E-2</v>
      </c>
      <c r="YY17182" s="68"/>
      <c r="YZ17182" s="68"/>
      <c r="ZA17182" s="68"/>
      <c r="ZB17182" s="68"/>
      <c r="ZC17182" s="68"/>
      <c r="ZD17182" s="68"/>
    </row>
    <row r="17183" spans="658:680" x14ac:dyDescent="0.25">
      <c r="YH17183" s="68"/>
      <c r="YI17183" s="68"/>
      <c r="YJ17183" s="68"/>
      <c r="YK17183" s="68"/>
      <c r="YL17183" s="68"/>
      <c r="YM17183" s="68"/>
      <c r="YN17183" s="68"/>
      <c r="YO17183" s="68"/>
      <c r="YP17183" s="68"/>
      <c r="YQ17183" s="68"/>
      <c r="YR17183" s="68"/>
      <c r="YS17183" s="68"/>
      <c r="YT17183" s="68"/>
      <c r="YU17183" s="68"/>
      <c r="YV17183" s="68"/>
      <c r="YW17183" s="68"/>
      <c r="YX17183" s="68">
        <v>5.4735227944831003E-2</v>
      </c>
      <c r="YY17183" s="68"/>
      <c r="YZ17183" s="68"/>
      <c r="ZA17183" s="68"/>
      <c r="ZB17183" s="68"/>
      <c r="ZC17183" s="68"/>
      <c r="ZD17183" s="68"/>
    </row>
    <row r="17184" spans="658:680" x14ac:dyDescent="0.25">
      <c r="YH17184" s="68"/>
      <c r="YI17184" s="68"/>
      <c r="YJ17184" s="68"/>
      <c r="YK17184" s="68"/>
      <c r="YL17184" s="68"/>
      <c r="YM17184" s="68"/>
      <c r="YN17184" s="68"/>
      <c r="YO17184" s="68"/>
      <c r="YP17184" s="68"/>
      <c r="YQ17184" s="68"/>
      <c r="YR17184" s="68"/>
      <c r="YS17184" s="68"/>
      <c r="YT17184" s="68"/>
      <c r="YU17184" s="68"/>
      <c r="YV17184" s="68"/>
      <c r="YW17184" s="68"/>
      <c r="YX17184" s="68">
        <v>5.4730477840024702E-2</v>
      </c>
      <c r="YY17184" s="68"/>
      <c r="YZ17184" s="68"/>
      <c r="ZA17184" s="68"/>
      <c r="ZB17184" s="68"/>
      <c r="ZC17184" s="68"/>
      <c r="ZD17184" s="68"/>
    </row>
    <row r="17185" spans="658:680" x14ac:dyDescent="0.25">
      <c r="YH17185" s="68"/>
      <c r="YI17185" s="68"/>
      <c r="YJ17185" s="68"/>
      <c r="YK17185" s="68"/>
      <c r="YL17185" s="68"/>
      <c r="YM17185" s="68"/>
      <c r="YN17185" s="68"/>
      <c r="YO17185" s="68"/>
      <c r="YP17185" s="68"/>
      <c r="YQ17185" s="68"/>
      <c r="YR17185" s="68"/>
      <c r="YS17185" s="68"/>
      <c r="YT17185" s="68"/>
      <c r="YU17185" s="68"/>
      <c r="YV17185" s="68"/>
      <c r="YW17185" s="68"/>
      <c r="YX17185" s="68">
        <v>5.47265110236443E-2</v>
      </c>
      <c r="YY17185" s="68"/>
      <c r="YZ17185" s="68"/>
      <c r="ZA17185" s="68"/>
      <c r="ZB17185" s="68"/>
      <c r="ZC17185" s="68"/>
      <c r="ZD17185" s="68"/>
    </row>
    <row r="17186" spans="658:680" x14ac:dyDescent="0.25">
      <c r="YH17186" s="68"/>
      <c r="YI17186" s="68"/>
      <c r="YJ17186" s="68"/>
      <c r="YK17186" s="68"/>
      <c r="YL17186" s="68"/>
      <c r="YM17186" s="68"/>
      <c r="YN17186" s="68"/>
      <c r="YO17186" s="68"/>
      <c r="YP17186" s="68"/>
      <c r="YQ17186" s="68"/>
      <c r="YR17186" s="68"/>
      <c r="YS17186" s="68"/>
      <c r="YT17186" s="68"/>
      <c r="YU17186" s="68"/>
      <c r="YV17186" s="68"/>
      <c r="YW17186" s="68"/>
      <c r="YX17186" s="68">
        <v>5.47265110236443E-2</v>
      </c>
      <c r="YY17186" s="68"/>
      <c r="YZ17186" s="68"/>
      <c r="ZA17186" s="68"/>
      <c r="ZB17186" s="68"/>
      <c r="ZC17186" s="68"/>
      <c r="ZD17186" s="68"/>
    </row>
    <row r="17187" spans="658:680" x14ac:dyDescent="0.25">
      <c r="YH17187" s="68"/>
      <c r="YI17187" s="68"/>
      <c r="YJ17187" s="68"/>
      <c r="YK17187" s="68"/>
      <c r="YL17187" s="68"/>
      <c r="YM17187" s="68"/>
      <c r="YN17187" s="68"/>
      <c r="YO17187" s="68"/>
      <c r="YP17187" s="68"/>
      <c r="YQ17187" s="68"/>
      <c r="YR17187" s="68"/>
      <c r="YS17187" s="68"/>
      <c r="YT17187" s="68"/>
      <c r="YU17187" s="68"/>
      <c r="YV17187" s="68"/>
      <c r="YW17187" s="68"/>
      <c r="YX17187" s="68">
        <v>5.4721382461796801E-2</v>
      </c>
      <c r="YY17187" s="68"/>
      <c r="YZ17187" s="68"/>
      <c r="ZA17187" s="68"/>
      <c r="ZB17187" s="68"/>
      <c r="ZC17187" s="68"/>
      <c r="ZD17187" s="68"/>
    </row>
    <row r="17188" spans="658:680" x14ac:dyDescent="0.25">
      <c r="YH17188" s="68"/>
      <c r="YI17188" s="68"/>
      <c r="YJ17188" s="68"/>
      <c r="YK17188" s="68"/>
      <c r="YL17188" s="68"/>
      <c r="YM17188" s="68"/>
      <c r="YN17188" s="68"/>
      <c r="YO17188" s="68"/>
      <c r="YP17188" s="68"/>
      <c r="YQ17188" s="68"/>
      <c r="YR17188" s="68"/>
      <c r="YS17188" s="68"/>
      <c r="YT17188" s="68"/>
      <c r="YU17188" s="68"/>
      <c r="YV17188" s="68"/>
      <c r="YW17188" s="68"/>
      <c r="YX17188" s="68">
        <v>5.4714816717935502E-2</v>
      </c>
      <c r="YY17188" s="68"/>
      <c r="YZ17188" s="68"/>
      <c r="ZA17188" s="68"/>
      <c r="ZB17188" s="68"/>
      <c r="ZC17188" s="68"/>
      <c r="ZD17188" s="68"/>
    </row>
    <row r="17189" spans="658:680" x14ac:dyDescent="0.25">
      <c r="YH17189" s="68"/>
      <c r="YI17189" s="68"/>
      <c r="YJ17189" s="68"/>
      <c r="YK17189" s="68"/>
      <c r="YL17189" s="68"/>
      <c r="YM17189" s="68"/>
      <c r="YN17189" s="68"/>
      <c r="YO17189" s="68"/>
      <c r="YP17189" s="68"/>
      <c r="YQ17189" s="68"/>
      <c r="YR17189" s="68"/>
      <c r="YS17189" s="68"/>
      <c r="YT17189" s="68"/>
      <c r="YU17189" s="68"/>
      <c r="YV17189" s="68"/>
      <c r="YW17189" s="68"/>
      <c r="YX17189" s="68">
        <v>5.471270090916E-2</v>
      </c>
      <c r="YY17189" s="68"/>
      <c r="YZ17189" s="68"/>
      <c r="ZA17189" s="68"/>
      <c r="ZB17189" s="68"/>
      <c r="ZC17189" s="68"/>
      <c r="ZD17189" s="68"/>
    </row>
    <row r="17190" spans="658:680" x14ac:dyDescent="0.25">
      <c r="YH17190" s="68"/>
      <c r="YI17190" s="68"/>
      <c r="YJ17190" s="68"/>
      <c r="YK17190" s="68"/>
      <c r="YL17190" s="68"/>
      <c r="YM17190" s="68"/>
      <c r="YN17190" s="68"/>
      <c r="YO17190" s="68"/>
      <c r="YP17190" s="68"/>
      <c r="YQ17190" s="68"/>
      <c r="YR17190" s="68"/>
      <c r="YS17190" s="68"/>
      <c r="YT17190" s="68"/>
      <c r="YU17190" s="68"/>
      <c r="YV17190" s="68"/>
      <c r="YW17190" s="68"/>
      <c r="YX17190" s="68">
        <v>5.4694589169573697E-2</v>
      </c>
      <c r="YY17190" s="68"/>
      <c r="YZ17190" s="68"/>
      <c r="ZA17190" s="68"/>
      <c r="ZB17190" s="68"/>
      <c r="ZC17190" s="68"/>
      <c r="ZD17190" s="68"/>
    </row>
    <row r="17191" spans="658:680" x14ac:dyDescent="0.25">
      <c r="YH17191" s="68"/>
      <c r="YI17191" s="68"/>
      <c r="YJ17191" s="68"/>
      <c r="YK17191" s="68"/>
      <c r="YL17191" s="68"/>
      <c r="YM17191" s="68"/>
      <c r="YN17191" s="68"/>
      <c r="YO17191" s="68"/>
      <c r="YP17191" s="68"/>
      <c r="YQ17191" s="68"/>
      <c r="YR17191" s="68"/>
      <c r="YS17191" s="68"/>
      <c r="YT17191" s="68"/>
      <c r="YU17191" s="68"/>
      <c r="YV17191" s="68"/>
      <c r="YW17191" s="68"/>
      <c r="YX17191" s="68">
        <v>5.4686279015868498E-2</v>
      </c>
      <c r="YY17191" s="68"/>
      <c r="YZ17191" s="68"/>
      <c r="ZA17191" s="68"/>
      <c r="ZB17191" s="68"/>
      <c r="ZC17191" s="68"/>
      <c r="ZD17191" s="68"/>
    </row>
    <row r="17192" spans="658:680" x14ac:dyDescent="0.25">
      <c r="YH17192" s="68"/>
      <c r="YI17192" s="68"/>
      <c r="YJ17192" s="68"/>
      <c r="YK17192" s="68"/>
      <c r="YL17192" s="68"/>
      <c r="YM17192" s="68"/>
      <c r="YN17192" s="68"/>
      <c r="YO17192" s="68"/>
      <c r="YP17192" s="68"/>
      <c r="YQ17192" s="68"/>
      <c r="YR17192" s="68"/>
      <c r="YS17192" s="68"/>
      <c r="YT17192" s="68"/>
      <c r="YU17192" s="68"/>
      <c r="YV17192" s="68"/>
      <c r="YW17192" s="68"/>
      <c r="YX17192" s="68">
        <v>5.4686279015868498E-2</v>
      </c>
      <c r="YY17192" s="68"/>
      <c r="YZ17192" s="68"/>
      <c r="ZA17192" s="68"/>
      <c r="ZB17192" s="68"/>
      <c r="ZC17192" s="68"/>
      <c r="ZD17192" s="68"/>
    </row>
    <row r="17193" spans="658:680" x14ac:dyDescent="0.25">
      <c r="YH17193" s="68"/>
      <c r="YI17193" s="68"/>
      <c r="YJ17193" s="68"/>
      <c r="YK17193" s="68"/>
      <c r="YL17193" s="68"/>
      <c r="YM17193" s="68"/>
      <c r="YN17193" s="68"/>
      <c r="YO17193" s="68"/>
      <c r="YP17193" s="68"/>
      <c r="YQ17193" s="68"/>
      <c r="YR17193" s="68"/>
      <c r="YS17193" s="68"/>
      <c r="YT17193" s="68"/>
      <c r="YU17193" s="68"/>
      <c r="YV17193" s="68"/>
      <c r="YW17193" s="68"/>
      <c r="YX17193" s="68">
        <v>5.4622474775849597E-2</v>
      </c>
      <c r="YY17193" s="68"/>
      <c r="YZ17193" s="68"/>
      <c r="ZA17193" s="68"/>
      <c r="ZB17193" s="68"/>
      <c r="ZC17193" s="68"/>
      <c r="ZD17193" s="68"/>
    </row>
    <row r="17194" spans="658:680" x14ac:dyDescent="0.25">
      <c r="YH17194" s="68"/>
      <c r="YI17194" s="68"/>
      <c r="YJ17194" s="68"/>
      <c r="YK17194" s="68"/>
      <c r="YL17194" s="68"/>
      <c r="YM17194" s="68"/>
      <c r="YN17194" s="68"/>
      <c r="YO17194" s="68"/>
      <c r="YP17194" s="68"/>
      <c r="YQ17194" s="68"/>
      <c r="YR17194" s="68"/>
      <c r="YS17194" s="68"/>
      <c r="YT17194" s="68"/>
      <c r="YU17194" s="68"/>
      <c r="YV17194" s="68"/>
      <c r="YW17194" s="68"/>
      <c r="YX17194" s="68">
        <v>5.4622474775849597E-2</v>
      </c>
      <c r="YY17194" s="68"/>
      <c r="YZ17194" s="68"/>
      <c r="ZA17194" s="68"/>
      <c r="ZB17194" s="68"/>
      <c r="ZC17194" s="68"/>
      <c r="ZD17194" s="68"/>
    </row>
    <row r="17195" spans="658:680" x14ac:dyDescent="0.25">
      <c r="YH17195" s="68"/>
      <c r="YI17195" s="68"/>
      <c r="YJ17195" s="68"/>
      <c r="YK17195" s="68"/>
      <c r="YL17195" s="68"/>
      <c r="YM17195" s="68"/>
      <c r="YN17195" s="68"/>
      <c r="YO17195" s="68"/>
      <c r="YP17195" s="68"/>
      <c r="YQ17195" s="68"/>
      <c r="YR17195" s="68"/>
      <c r="YS17195" s="68"/>
      <c r="YT17195" s="68"/>
      <c r="YU17195" s="68"/>
      <c r="YV17195" s="68"/>
      <c r="YW17195" s="68"/>
      <c r="YX17195" s="68">
        <v>5.4530599434362302E-2</v>
      </c>
      <c r="YY17195" s="68"/>
      <c r="YZ17195" s="68"/>
      <c r="ZA17195" s="68"/>
      <c r="ZB17195" s="68"/>
      <c r="ZC17195" s="68"/>
      <c r="ZD17195" s="68"/>
    </row>
    <row r="17196" spans="658:680" x14ac:dyDescent="0.25">
      <c r="YH17196" s="68"/>
      <c r="YI17196" s="68"/>
      <c r="YJ17196" s="68"/>
      <c r="YK17196" s="68"/>
      <c r="YL17196" s="68"/>
      <c r="YM17196" s="68"/>
      <c r="YN17196" s="68"/>
      <c r="YO17196" s="68"/>
      <c r="YP17196" s="68"/>
      <c r="YQ17196" s="68"/>
      <c r="YR17196" s="68"/>
      <c r="YS17196" s="68"/>
      <c r="YT17196" s="68"/>
      <c r="YU17196" s="68"/>
      <c r="YV17196" s="68"/>
      <c r="YW17196" s="68"/>
      <c r="YX17196" s="68">
        <v>5.4530599434362302E-2</v>
      </c>
      <c r="YY17196" s="68"/>
      <c r="YZ17196" s="68"/>
      <c r="ZA17196" s="68"/>
      <c r="ZB17196" s="68"/>
      <c r="ZC17196" s="68"/>
      <c r="ZD17196" s="68"/>
    </row>
    <row r="17197" spans="658:680" x14ac:dyDescent="0.25">
      <c r="YH17197" s="68"/>
      <c r="YI17197" s="68"/>
      <c r="YJ17197" s="68"/>
      <c r="YK17197" s="68"/>
      <c r="YL17197" s="68"/>
      <c r="YM17197" s="68"/>
      <c r="YN17197" s="68"/>
      <c r="YO17197" s="68"/>
      <c r="YP17197" s="68"/>
      <c r="YQ17197" s="68"/>
      <c r="YR17197" s="68"/>
      <c r="YS17197" s="68"/>
      <c r="YT17197" s="68"/>
      <c r="YU17197" s="68"/>
      <c r="YV17197" s="68"/>
      <c r="YW17197" s="68"/>
      <c r="YX17197" s="68">
        <v>5.4527881378693403E-2</v>
      </c>
      <c r="YY17197" s="68"/>
      <c r="YZ17197" s="68"/>
      <c r="ZA17197" s="68"/>
      <c r="ZB17197" s="68"/>
      <c r="ZC17197" s="68"/>
      <c r="ZD17197" s="68"/>
    </row>
    <row r="17198" spans="658:680" x14ac:dyDescent="0.25">
      <c r="YH17198" s="68"/>
      <c r="YI17198" s="68"/>
      <c r="YJ17198" s="68"/>
      <c r="YK17198" s="68"/>
      <c r="YL17198" s="68"/>
      <c r="YM17198" s="68"/>
      <c r="YN17198" s="68"/>
      <c r="YO17198" s="68"/>
      <c r="YP17198" s="68"/>
      <c r="YQ17198" s="68"/>
      <c r="YR17198" s="68"/>
      <c r="YS17198" s="68"/>
      <c r="YT17198" s="68"/>
      <c r="YU17198" s="68"/>
      <c r="YV17198" s="68"/>
      <c r="YW17198" s="68"/>
      <c r="YX17198" s="68">
        <v>5.4525341140278002E-2</v>
      </c>
      <c r="YY17198" s="68"/>
      <c r="YZ17198" s="68"/>
      <c r="ZA17198" s="68"/>
      <c r="ZB17198" s="68"/>
      <c r="ZC17198" s="68"/>
      <c r="ZD17198" s="68"/>
    </row>
    <row r="17199" spans="658:680" x14ac:dyDescent="0.25">
      <c r="YH17199" s="68"/>
      <c r="YI17199" s="68"/>
      <c r="YJ17199" s="68"/>
      <c r="YK17199" s="68"/>
      <c r="YL17199" s="68"/>
      <c r="YM17199" s="68"/>
      <c r="YN17199" s="68"/>
      <c r="YO17199" s="68"/>
      <c r="YP17199" s="68"/>
      <c r="YQ17199" s="68"/>
      <c r="YR17199" s="68"/>
      <c r="YS17199" s="68"/>
      <c r="YT17199" s="68"/>
      <c r="YU17199" s="68"/>
      <c r="YV17199" s="68"/>
      <c r="YW17199" s="68"/>
      <c r="YX17199" s="68">
        <v>5.4469700444156499E-2</v>
      </c>
      <c r="YY17199" s="68"/>
      <c r="YZ17199" s="68"/>
      <c r="ZA17199" s="68"/>
      <c r="ZB17199" s="68"/>
      <c r="ZC17199" s="68"/>
      <c r="ZD17199" s="68"/>
    </row>
    <row r="17200" spans="658:680" x14ac:dyDescent="0.25">
      <c r="YH17200" s="68"/>
      <c r="YI17200" s="68"/>
      <c r="YJ17200" s="68"/>
      <c r="YK17200" s="68"/>
      <c r="YL17200" s="68"/>
      <c r="YM17200" s="68"/>
      <c r="YN17200" s="68"/>
      <c r="YO17200" s="68"/>
      <c r="YP17200" s="68"/>
      <c r="YQ17200" s="68"/>
      <c r="YR17200" s="68"/>
      <c r="YS17200" s="68"/>
      <c r="YT17200" s="68"/>
      <c r="YU17200" s="68"/>
      <c r="YV17200" s="68"/>
      <c r="YW17200" s="68"/>
      <c r="YX17200" s="68">
        <v>5.4469700444156499E-2</v>
      </c>
      <c r="YY17200" s="68"/>
      <c r="YZ17200" s="68"/>
      <c r="ZA17200" s="68"/>
      <c r="ZB17200" s="68"/>
      <c r="ZC17200" s="68"/>
      <c r="ZD17200" s="68"/>
    </row>
    <row r="17201" spans="658:680" x14ac:dyDescent="0.25">
      <c r="YH17201" s="68"/>
      <c r="YI17201" s="68"/>
      <c r="YJ17201" s="68"/>
      <c r="YK17201" s="68"/>
      <c r="YL17201" s="68"/>
      <c r="YM17201" s="68"/>
      <c r="YN17201" s="68"/>
      <c r="YO17201" s="68"/>
      <c r="YP17201" s="68"/>
      <c r="YQ17201" s="68"/>
      <c r="YR17201" s="68"/>
      <c r="YS17201" s="68"/>
      <c r="YT17201" s="68"/>
      <c r="YU17201" s="68"/>
      <c r="YV17201" s="68"/>
      <c r="YW17201" s="68"/>
      <c r="YX17201" s="68">
        <v>5.4322951146242499E-2</v>
      </c>
      <c r="YY17201" s="68"/>
      <c r="YZ17201" s="68"/>
      <c r="ZA17201" s="68"/>
      <c r="ZB17201" s="68"/>
      <c r="ZC17201" s="68"/>
      <c r="ZD17201" s="68"/>
    </row>
    <row r="17202" spans="658:680" x14ac:dyDescent="0.25">
      <c r="YH17202" s="68"/>
      <c r="YI17202" s="68"/>
      <c r="YJ17202" s="68"/>
      <c r="YK17202" s="68"/>
      <c r="YL17202" s="68"/>
      <c r="YM17202" s="68"/>
      <c r="YN17202" s="68"/>
      <c r="YO17202" s="68"/>
      <c r="YP17202" s="68"/>
      <c r="YQ17202" s="68"/>
      <c r="YR17202" s="68"/>
      <c r="YS17202" s="68"/>
      <c r="YT17202" s="68"/>
      <c r="YU17202" s="68"/>
      <c r="YV17202" s="68"/>
      <c r="YW17202" s="68"/>
      <c r="YX17202" s="68">
        <v>5.4322951146242499E-2</v>
      </c>
      <c r="YY17202" s="68"/>
      <c r="YZ17202" s="68"/>
      <c r="ZA17202" s="68"/>
      <c r="ZB17202" s="68"/>
      <c r="ZC17202" s="68"/>
      <c r="ZD17202" s="68"/>
    </row>
    <row r="17203" spans="658:680" x14ac:dyDescent="0.25">
      <c r="YH17203" s="68"/>
      <c r="YI17203" s="68"/>
      <c r="YJ17203" s="68"/>
      <c r="YK17203" s="68"/>
      <c r="YL17203" s="68"/>
      <c r="YM17203" s="68"/>
      <c r="YN17203" s="68"/>
      <c r="YO17203" s="68"/>
      <c r="YP17203" s="68"/>
      <c r="YQ17203" s="68"/>
      <c r="YR17203" s="68"/>
      <c r="YS17203" s="68"/>
      <c r="YT17203" s="68"/>
      <c r="YU17203" s="68"/>
      <c r="YV17203" s="68"/>
      <c r="YW17203" s="68"/>
      <c r="YX17203" s="68">
        <v>5.4315265545967002E-2</v>
      </c>
      <c r="YY17203" s="68"/>
      <c r="YZ17203" s="68"/>
      <c r="ZA17203" s="68"/>
      <c r="ZB17203" s="68"/>
      <c r="ZC17203" s="68"/>
      <c r="ZD17203" s="68"/>
    </row>
    <row r="17204" spans="658:680" x14ac:dyDescent="0.25">
      <c r="YH17204" s="68"/>
      <c r="YI17204" s="68"/>
      <c r="YJ17204" s="68"/>
      <c r="YK17204" s="68"/>
      <c r="YL17204" s="68"/>
      <c r="YM17204" s="68"/>
      <c r="YN17204" s="68"/>
      <c r="YO17204" s="68"/>
      <c r="YP17204" s="68"/>
      <c r="YQ17204" s="68"/>
      <c r="YR17204" s="68"/>
      <c r="YS17204" s="68"/>
      <c r="YT17204" s="68"/>
      <c r="YU17204" s="68"/>
      <c r="YV17204" s="68"/>
      <c r="YW17204" s="68"/>
      <c r="YX17204" s="68">
        <v>5.4315265545967002E-2</v>
      </c>
      <c r="YY17204" s="68"/>
      <c r="YZ17204" s="68"/>
      <c r="ZA17204" s="68"/>
      <c r="ZB17204" s="68"/>
      <c r="ZC17204" s="68"/>
      <c r="ZD17204" s="68"/>
    </row>
    <row r="17205" spans="658:680" x14ac:dyDescent="0.25">
      <c r="YH17205" s="68"/>
      <c r="YI17205" s="68"/>
      <c r="YJ17205" s="68"/>
      <c r="YK17205" s="68"/>
      <c r="YL17205" s="68"/>
      <c r="YM17205" s="68"/>
      <c r="YN17205" s="68"/>
      <c r="YO17205" s="68"/>
      <c r="YP17205" s="68"/>
      <c r="YQ17205" s="68"/>
      <c r="YR17205" s="68"/>
      <c r="YS17205" s="68"/>
      <c r="YT17205" s="68"/>
      <c r="YU17205" s="68"/>
      <c r="YV17205" s="68"/>
      <c r="YW17205" s="68"/>
      <c r="YX17205" s="68">
        <v>5.4226174284428399E-2</v>
      </c>
      <c r="YY17205" s="68"/>
      <c r="YZ17205" s="68"/>
      <c r="ZA17205" s="68"/>
      <c r="ZB17205" s="68"/>
      <c r="ZC17205" s="68"/>
      <c r="ZD17205" s="68"/>
    </row>
    <row r="17206" spans="658:680" x14ac:dyDescent="0.25">
      <c r="YH17206" s="68"/>
      <c r="YI17206" s="68"/>
      <c r="YJ17206" s="68"/>
      <c r="YK17206" s="68"/>
      <c r="YL17206" s="68"/>
      <c r="YM17206" s="68"/>
      <c r="YN17206" s="68"/>
      <c r="YO17206" s="68"/>
      <c r="YP17206" s="68"/>
      <c r="YQ17206" s="68"/>
      <c r="YR17206" s="68"/>
      <c r="YS17206" s="68"/>
      <c r="YT17206" s="68"/>
      <c r="YU17206" s="68"/>
      <c r="YV17206" s="68"/>
      <c r="YW17206" s="68"/>
      <c r="YX17206" s="68">
        <v>5.4226174284428399E-2</v>
      </c>
      <c r="YY17206" s="68"/>
      <c r="YZ17206" s="68"/>
      <c r="ZA17206" s="68"/>
      <c r="ZB17206" s="68"/>
      <c r="ZC17206" s="68"/>
      <c r="ZD17206" s="68"/>
    </row>
    <row r="17207" spans="658:680" x14ac:dyDescent="0.25">
      <c r="YH17207" s="68"/>
      <c r="YI17207" s="68"/>
      <c r="YJ17207" s="68"/>
      <c r="YK17207" s="68"/>
      <c r="YL17207" s="68"/>
      <c r="YM17207" s="68"/>
      <c r="YN17207" s="68"/>
      <c r="YO17207" s="68"/>
      <c r="YP17207" s="68"/>
      <c r="YQ17207" s="68"/>
      <c r="YR17207" s="68"/>
      <c r="YS17207" s="68"/>
      <c r="YT17207" s="68"/>
      <c r="YU17207" s="68"/>
      <c r="YV17207" s="68"/>
      <c r="YW17207" s="68"/>
      <c r="YX17207" s="68">
        <v>5.4222363334641803E-2</v>
      </c>
      <c r="YY17207" s="68"/>
      <c r="YZ17207" s="68"/>
      <c r="ZA17207" s="68"/>
      <c r="ZB17207" s="68"/>
      <c r="ZC17207" s="68"/>
      <c r="ZD17207" s="68"/>
    </row>
    <row r="17208" spans="658:680" x14ac:dyDescent="0.25">
      <c r="YH17208" s="68"/>
      <c r="YI17208" s="68"/>
      <c r="YJ17208" s="68"/>
      <c r="YK17208" s="68"/>
      <c r="YL17208" s="68"/>
      <c r="YM17208" s="68"/>
      <c r="YN17208" s="68"/>
      <c r="YO17208" s="68"/>
      <c r="YP17208" s="68"/>
      <c r="YQ17208" s="68"/>
      <c r="YR17208" s="68"/>
      <c r="YS17208" s="68"/>
      <c r="YT17208" s="68"/>
      <c r="YU17208" s="68"/>
      <c r="YV17208" s="68"/>
      <c r="YW17208" s="68"/>
      <c r="YX17208" s="68">
        <v>5.41912716002272E-2</v>
      </c>
      <c r="YY17208" s="68"/>
      <c r="YZ17208" s="68"/>
      <c r="ZA17208" s="68"/>
      <c r="ZB17208" s="68"/>
      <c r="ZC17208" s="68"/>
      <c r="ZD17208" s="68"/>
    </row>
    <row r="17209" spans="658:680" x14ac:dyDescent="0.25">
      <c r="YH17209" s="68"/>
      <c r="YI17209" s="68"/>
      <c r="YJ17209" s="68"/>
      <c r="YK17209" s="68"/>
      <c r="YL17209" s="68"/>
      <c r="YM17209" s="68"/>
      <c r="YN17209" s="68"/>
      <c r="YO17209" s="68"/>
      <c r="YP17209" s="68"/>
      <c r="YQ17209" s="68"/>
      <c r="YR17209" s="68"/>
      <c r="YS17209" s="68"/>
      <c r="YT17209" s="68"/>
      <c r="YU17209" s="68"/>
      <c r="YV17209" s="68"/>
      <c r="YW17209" s="68"/>
      <c r="YX17209" s="68">
        <v>5.4146662885400099E-2</v>
      </c>
      <c r="YY17209" s="68"/>
      <c r="YZ17209" s="68"/>
      <c r="ZA17209" s="68"/>
      <c r="ZB17209" s="68"/>
      <c r="ZC17209" s="68"/>
      <c r="ZD17209" s="68"/>
    </row>
    <row r="17210" spans="658:680" x14ac:dyDescent="0.25">
      <c r="YH17210" s="68"/>
      <c r="YI17210" s="68"/>
      <c r="YJ17210" s="68"/>
      <c r="YK17210" s="68"/>
      <c r="YL17210" s="68"/>
      <c r="YM17210" s="68"/>
      <c r="YN17210" s="68"/>
      <c r="YO17210" s="68"/>
      <c r="YP17210" s="68"/>
      <c r="YQ17210" s="68"/>
      <c r="YR17210" s="68"/>
      <c r="YS17210" s="68"/>
      <c r="YT17210" s="68"/>
      <c r="YU17210" s="68"/>
      <c r="YV17210" s="68"/>
      <c r="YW17210" s="68"/>
      <c r="YX17210" s="68">
        <v>5.4146662885400099E-2</v>
      </c>
      <c r="YY17210" s="68"/>
      <c r="YZ17210" s="68"/>
      <c r="ZA17210" s="68"/>
      <c r="ZB17210" s="68"/>
      <c r="ZC17210" s="68"/>
      <c r="ZD17210" s="68"/>
    </row>
    <row r="17211" spans="658:680" x14ac:dyDescent="0.25">
      <c r="YH17211" s="68"/>
      <c r="YI17211" s="68"/>
      <c r="YJ17211" s="68"/>
      <c r="YK17211" s="68"/>
      <c r="YL17211" s="68"/>
      <c r="YM17211" s="68"/>
      <c r="YN17211" s="68"/>
      <c r="YO17211" s="68"/>
      <c r="YP17211" s="68"/>
      <c r="YQ17211" s="68"/>
      <c r="YR17211" s="68"/>
      <c r="YS17211" s="68"/>
      <c r="YT17211" s="68"/>
      <c r="YU17211" s="68"/>
      <c r="YV17211" s="68"/>
      <c r="YW17211" s="68"/>
      <c r="YX17211" s="68">
        <v>5.4101630812691599E-2</v>
      </c>
      <c r="YY17211" s="68"/>
      <c r="YZ17211" s="68"/>
      <c r="ZA17211" s="68"/>
      <c r="ZB17211" s="68"/>
      <c r="ZC17211" s="68"/>
      <c r="ZD17211" s="68"/>
    </row>
    <row r="17212" spans="658:680" x14ac:dyDescent="0.25">
      <c r="YH17212" s="68"/>
      <c r="YI17212" s="68"/>
      <c r="YJ17212" s="68"/>
      <c r="YK17212" s="68"/>
      <c r="YL17212" s="68"/>
      <c r="YM17212" s="68"/>
      <c r="YN17212" s="68"/>
      <c r="YO17212" s="68"/>
      <c r="YP17212" s="68"/>
      <c r="YQ17212" s="68"/>
      <c r="YR17212" s="68"/>
      <c r="YS17212" s="68"/>
      <c r="YT17212" s="68"/>
      <c r="YU17212" s="68"/>
      <c r="YV17212" s="68"/>
      <c r="YW17212" s="68"/>
      <c r="YX17212" s="68">
        <v>5.4063238386489701E-2</v>
      </c>
      <c r="YY17212" s="68"/>
      <c r="YZ17212" s="68"/>
      <c r="ZA17212" s="68"/>
      <c r="ZB17212" s="68"/>
      <c r="ZC17212" s="68"/>
      <c r="ZD17212" s="68"/>
    </row>
    <row r="17213" spans="658:680" x14ac:dyDescent="0.25">
      <c r="YH17213" s="68"/>
      <c r="YI17213" s="68"/>
      <c r="YJ17213" s="68"/>
      <c r="YK17213" s="68"/>
      <c r="YL17213" s="68"/>
      <c r="YM17213" s="68"/>
      <c r="YN17213" s="68"/>
      <c r="YO17213" s="68"/>
      <c r="YP17213" s="68"/>
      <c r="YQ17213" s="68"/>
      <c r="YR17213" s="68"/>
      <c r="YS17213" s="68"/>
      <c r="YT17213" s="68"/>
      <c r="YU17213" s="68"/>
      <c r="YV17213" s="68"/>
      <c r="YW17213" s="68"/>
      <c r="YX17213" s="68">
        <v>5.4047245498655298E-2</v>
      </c>
      <c r="YY17213" s="68"/>
      <c r="YZ17213" s="68"/>
      <c r="ZA17213" s="68"/>
      <c r="ZB17213" s="68"/>
      <c r="ZC17213" s="68"/>
      <c r="ZD17213" s="68"/>
    </row>
    <row r="17214" spans="658:680" x14ac:dyDescent="0.25">
      <c r="YH17214" s="68"/>
      <c r="YI17214" s="68"/>
      <c r="YJ17214" s="68"/>
      <c r="YK17214" s="68"/>
      <c r="YL17214" s="68"/>
      <c r="YM17214" s="68"/>
      <c r="YN17214" s="68"/>
      <c r="YO17214" s="68"/>
      <c r="YP17214" s="68"/>
      <c r="YQ17214" s="68"/>
      <c r="YR17214" s="68"/>
      <c r="YS17214" s="68"/>
      <c r="YT17214" s="68"/>
      <c r="YU17214" s="68"/>
      <c r="YV17214" s="68"/>
      <c r="YW17214" s="68"/>
      <c r="YX17214" s="68">
        <v>5.4047245498655298E-2</v>
      </c>
      <c r="YY17214" s="68"/>
      <c r="YZ17214" s="68"/>
      <c r="ZA17214" s="68"/>
      <c r="ZB17214" s="68"/>
      <c r="ZC17214" s="68"/>
      <c r="ZD17214" s="68"/>
    </row>
    <row r="17215" spans="658:680" x14ac:dyDescent="0.25">
      <c r="YH17215" s="68"/>
      <c r="YI17215" s="68"/>
      <c r="YJ17215" s="68"/>
      <c r="YK17215" s="68"/>
      <c r="YL17215" s="68"/>
      <c r="YM17215" s="68"/>
      <c r="YN17215" s="68"/>
      <c r="YO17215" s="68"/>
      <c r="YP17215" s="68"/>
      <c r="YQ17215" s="68"/>
      <c r="YR17215" s="68"/>
      <c r="YS17215" s="68"/>
      <c r="YT17215" s="68"/>
      <c r="YU17215" s="68"/>
      <c r="YV17215" s="68"/>
      <c r="YW17215" s="68"/>
      <c r="YX17215" s="68">
        <v>5.3967290490451202E-2</v>
      </c>
      <c r="YY17215" s="68"/>
      <c r="YZ17215" s="68"/>
      <c r="ZA17215" s="68"/>
      <c r="ZB17215" s="68"/>
      <c r="ZC17215" s="68"/>
      <c r="ZD17215" s="68"/>
    </row>
    <row r="17216" spans="658:680" x14ac:dyDescent="0.25">
      <c r="YH17216" s="68"/>
      <c r="YI17216" s="68"/>
      <c r="YJ17216" s="68"/>
      <c r="YK17216" s="68"/>
      <c r="YL17216" s="68"/>
      <c r="YM17216" s="68"/>
      <c r="YN17216" s="68"/>
      <c r="YO17216" s="68"/>
      <c r="YP17216" s="68"/>
      <c r="YQ17216" s="68"/>
      <c r="YR17216" s="68"/>
      <c r="YS17216" s="68"/>
      <c r="YT17216" s="68"/>
      <c r="YU17216" s="68"/>
      <c r="YV17216" s="68"/>
      <c r="YW17216" s="68"/>
      <c r="YX17216" s="68">
        <v>5.3967290490451202E-2</v>
      </c>
      <c r="YY17216" s="68"/>
      <c r="YZ17216" s="68"/>
      <c r="ZA17216" s="68"/>
      <c r="ZB17216" s="68"/>
      <c r="ZC17216" s="68"/>
      <c r="ZD17216" s="68"/>
    </row>
    <row r="17217" spans="658:680" x14ac:dyDescent="0.25">
      <c r="YH17217" s="68"/>
      <c r="YI17217" s="68"/>
      <c r="YJ17217" s="68"/>
      <c r="YK17217" s="68"/>
      <c r="YL17217" s="68"/>
      <c r="YM17217" s="68"/>
      <c r="YN17217" s="68"/>
      <c r="YO17217" s="68"/>
      <c r="YP17217" s="68"/>
      <c r="YQ17217" s="68"/>
      <c r="YR17217" s="68"/>
      <c r="YS17217" s="68"/>
      <c r="YT17217" s="68"/>
      <c r="YU17217" s="68"/>
      <c r="YV17217" s="68"/>
      <c r="YW17217" s="68"/>
      <c r="YX17217" s="68">
        <v>5.3902723120974397E-2</v>
      </c>
      <c r="YY17217" s="68"/>
      <c r="YZ17217" s="68"/>
      <c r="ZA17217" s="68"/>
      <c r="ZB17217" s="68"/>
      <c r="ZC17217" s="68"/>
      <c r="ZD17217" s="68"/>
    </row>
    <row r="17218" spans="658:680" x14ac:dyDescent="0.25">
      <c r="YH17218" s="68"/>
      <c r="YI17218" s="68"/>
      <c r="YJ17218" s="68"/>
      <c r="YK17218" s="68"/>
      <c r="YL17218" s="68"/>
      <c r="YM17218" s="68"/>
      <c r="YN17218" s="68"/>
      <c r="YO17218" s="68"/>
      <c r="YP17218" s="68"/>
      <c r="YQ17218" s="68"/>
      <c r="YR17218" s="68"/>
      <c r="YS17218" s="68"/>
      <c r="YT17218" s="68"/>
      <c r="YU17218" s="68"/>
      <c r="YV17218" s="68"/>
      <c r="YW17218" s="68"/>
      <c r="YX17218" s="68">
        <v>5.3902723120974397E-2</v>
      </c>
      <c r="YY17218" s="68"/>
      <c r="YZ17218" s="68"/>
      <c r="ZA17218" s="68"/>
      <c r="ZB17218" s="68"/>
      <c r="ZC17218" s="68"/>
      <c r="ZD17218" s="68"/>
    </row>
    <row r="17219" spans="658:680" x14ac:dyDescent="0.25">
      <c r="YH17219" s="68"/>
      <c r="YI17219" s="68"/>
      <c r="YJ17219" s="68"/>
      <c r="YK17219" s="68"/>
      <c r="YL17219" s="68"/>
      <c r="YM17219" s="68"/>
      <c r="YN17219" s="68"/>
      <c r="YO17219" s="68"/>
      <c r="YP17219" s="68"/>
      <c r="YQ17219" s="68"/>
      <c r="YR17219" s="68"/>
      <c r="YS17219" s="68"/>
      <c r="YT17219" s="68"/>
      <c r="YU17219" s="68"/>
      <c r="YV17219" s="68"/>
      <c r="YW17219" s="68"/>
      <c r="YX17219" s="68">
        <v>5.37829572481811E-2</v>
      </c>
      <c r="YY17219" s="68"/>
      <c r="YZ17219" s="68"/>
      <c r="ZA17219" s="68"/>
      <c r="ZB17219" s="68"/>
      <c r="ZC17219" s="68"/>
      <c r="ZD17219" s="68"/>
    </row>
    <row r="17220" spans="658:680" x14ac:dyDescent="0.25">
      <c r="YH17220" s="68"/>
      <c r="YI17220" s="68"/>
      <c r="YJ17220" s="68"/>
      <c r="YK17220" s="68"/>
      <c r="YL17220" s="68"/>
      <c r="YM17220" s="68"/>
      <c r="YN17220" s="68"/>
      <c r="YO17220" s="68"/>
      <c r="YP17220" s="68"/>
      <c r="YQ17220" s="68"/>
      <c r="YR17220" s="68"/>
      <c r="YS17220" s="68"/>
      <c r="YT17220" s="68"/>
      <c r="YU17220" s="68"/>
      <c r="YV17220" s="68"/>
      <c r="YW17220" s="68"/>
      <c r="YX17220" s="68">
        <v>5.3774583668627897E-2</v>
      </c>
      <c r="YY17220" s="68"/>
      <c r="YZ17220" s="68"/>
      <c r="ZA17220" s="68"/>
      <c r="ZB17220" s="68"/>
      <c r="ZC17220" s="68"/>
      <c r="ZD17220" s="68"/>
    </row>
    <row r="17221" spans="658:680" x14ac:dyDescent="0.25">
      <c r="YH17221" s="68"/>
      <c r="YI17221" s="68"/>
      <c r="YJ17221" s="68"/>
      <c r="YK17221" s="68"/>
      <c r="YL17221" s="68"/>
      <c r="YM17221" s="68"/>
      <c r="YN17221" s="68"/>
      <c r="YO17221" s="68"/>
      <c r="YP17221" s="68"/>
      <c r="YQ17221" s="68"/>
      <c r="YR17221" s="68"/>
      <c r="YS17221" s="68"/>
      <c r="YT17221" s="68"/>
      <c r="YU17221" s="68"/>
      <c r="YV17221" s="68"/>
      <c r="YW17221" s="68"/>
      <c r="YX17221" s="68">
        <v>5.3774583668627897E-2</v>
      </c>
      <c r="YY17221" s="68"/>
      <c r="YZ17221" s="68"/>
      <c r="ZA17221" s="68"/>
      <c r="ZB17221" s="68"/>
      <c r="ZC17221" s="68"/>
      <c r="ZD17221" s="68"/>
    </row>
    <row r="17222" spans="658:680" x14ac:dyDescent="0.25">
      <c r="YH17222" s="68"/>
      <c r="YI17222" s="68"/>
      <c r="YJ17222" s="68"/>
      <c r="YK17222" s="68"/>
      <c r="YL17222" s="68"/>
      <c r="YM17222" s="68"/>
      <c r="YN17222" s="68"/>
      <c r="YO17222" s="68"/>
      <c r="YP17222" s="68"/>
      <c r="YQ17222" s="68"/>
      <c r="YR17222" s="68"/>
      <c r="YS17222" s="68"/>
      <c r="YT17222" s="68"/>
      <c r="YU17222" s="68"/>
      <c r="YV17222" s="68"/>
      <c r="YW17222" s="68"/>
      <c r="YX17222" s="68">
        <v>5.3769605673636298E-2</v>
      </c>
      <c r="YY17222" s="68"/>
      <c r="YZ17222" s="68"/>
      <c r="ZA17222" s="68"/>
      <c r="ZB17222" s="68"/>
      <c r="ZC17222" s="68"/>
      <c r="ZD17222" s="68"/>
    </row>
    <row r="17223" spans="658:680" x14ac:dyDescent="0.25">
      <c r="YH17223" s="68"/>
      <c r="YI17223" s="68"/>
      <c r="YJ17223" s="68"/>
      <c r="YK17223" s="68"/>
      <c r="YL17223" s="68"/>
      <c r="YM17223" s="68"/>
      <c r="YN17223" s="68"/>
      <c r="YO17223" s="68"/>
      <c r="YP17223" s="68"/>
      <c r="YQ17223" s="68"/>
      <c r="YR17223" s="68"/>
      <c r="YS17223" s="68"/>
      <c r="YT17223" s="68"/>
      <c r="YU17223" s="68"/>
      <c r="YV17223" s="68"/>
      <c r="YW17223" s="68"/>
      <c r="YX17223" s="68">
        <v>5.36553765999657E-2</v>
      </c>
      <c r="YY17223" s="68"/>
      <c r="YZ17223" s="68"/>
      <c r="ZA17223" s="68"/>
      <c r="ZB17223" s="68"/>
      <c r="ZC17223" s="68"/>
      <c r="ZD17223" s="68"/>
    </row>
    <row r="17224" spans="658:680" x14ac:dyDescent="0.25">
      <c r="YH17224" s="68"/>
      <c r="YI17224" s="68"/>
      <c r="YJ17224" s="68"/>
      <c r="YK17224" s="68"/>
      <c r="YL17224" s="68"/>
      <c r="YM17224" s="68"/>
      <c r="YN17224" s="68"/>
      <c r="YO17224" s="68"/>
      <c r="YP17224" s="68"/>
      <c r="YQ17224" s="68"/>
      <c r="YR17224" s="68"/>
      <c r="YS17224" s="68"/>
      <c r="YT17224" s="68"/>
      <c r="YU17224" s="68"/>
      <c r="YV17224" s="68"/>
      <c r="YW17224" s="68"/>
      <c r="YX17224" s="68">
        <v>5.36553765999657E-2</v>
      </c>
      <c r="YY17224" s="68"/>
      <c r="YZ17224" s="68"/>
      <c r="ZA17224" s="68"/>
      <c r="ZB17224" s="68"/>
      <c r="ZC17224" s="68"/>
      <c r="ZD17224" s="68"/>
    </row>
    <row r="17225" spans="658:680" x14ac:dyDescent="0.25">
      <c r="YH17225" s="68"/>
      <c r="YI17225" s="68"/>
      <c r="YJ17225" s="68"/>
      <c r="YK17225" s="68"/>
      <c r="YL17225" s="68"/>
      <c r="YM17225" s="68"/>
      <c r="YN17225" s="68"/>
      <c r="YO17225" s="68"/>
      <c r="YP17225" s="68"/>
      <c r="YQ17225" s="68"/>
      <c r="YR17225" s="68"/>
      <c r="YS17225" s="68"/>
      <c r="YT17225" s="68"/>
      <c r="YU17225" s="68"/>
      <c r="YV17225" s="68"/>
      <c r="YW17225" s="68"/>
      <c r="YX17225" s="68">
        <v>5.3620649768396401E-2</v>
      </c>
      <c r="YY17225" s="68"/>
      <c r="YZ17225" s="68"/>
      <c r="ZA17225" s="68"/>
      <c r="ZB17225" s="68"/>
      <c r="ZC17225" s="68"/>
      <c r="ZD17225" s="68"/>
    </row>
    <row r="17226" spans="658:680" x14ac:dyDescent="0.25">
      <c r="YH17226" s="68"/>
      <c r="YI17226" s="68"/>
      <c r="YJ17226" s="68"/>
      <c r="YK17226" s="68"/>
      <c r="YL17226" s="68"/>
      <c r="YM17226" s="68"/>
      <c r="YN17226" s="68"/>
      <c r="YO17226" s="68"/>
      <c r="YP17226" s="68"/>
      <c r="YQ17226" s="68"/>
      <c r="YR17226" s="68"/>
      <c r="YS17226" s="68"/>
      <c r="YT17226" s="68"/>
      <c r="YU17226" s="68"/>
      <c r="YV17226" s="68"/>
      <c r="YW17226" s="68"/>
      <c r="YX17226" s="68">
        <v>5.3620649768396401E-2</v>
      </c>
      <c r="YY17226" s="68"/>
      <c r="YZ17226" s="68"/>
      <c r="ZA17226" s="68"/>
      <c r="ZB17226" s="68"/>
      <c r="ZC17226" s="68"/>
      <c r="ZD17226" s="68"/>
    </row>
    <row r="17227" spans="658:680" x14ac:dyDescent="0.25">
      <c r="YH17227" s="68"/>
      <c r="YI17227" s="68"/>
      <c r="YJ17227" s="68"/>
      <c r="YK17227" s="68"/>
      <c r="YL17227" s="68"/>
      <c r="YM17227" s="68"/>
      <c r="YN17227" s="68"/>
      <c r="YO17227" s="68"/>
      <c r="YP17227" s="68"/>
      <c r="YQ17227" s="68"/>
      <c r="YR17227" s="68"/>
      <c r="YS17227" s="68"/>
      <c r="YT17227" s="68"/>
      <c r="YU17227" s="68"/>
      <c r="YV17227" s="68"/>
      <c r="YW17227" s="68"/>
      <c r="YX17227" s="68">
        <v>5.3350030447701299E-2</v>
      </c>
      <c r="YY17227" s="68"/>
      <c r="YZ17227" s="68"/>
      <c r="ZA17227" s="68"/>
      <c r="ZB17227" s="68"/>
      <c r="ZC17227" s="68"/>
      <c r="ZD17227" s="68"/>
    </row>
    <row r="17228" spans="658:680" x14ac:dyDescent="0.25">
      <c r="YH17228" s="68"/>
      <c r="YI17228" s="68"/>
      <c r="YJ17228" s="68"/>
      <c r="YK17228" s="68"/>
      <c r="YL17228" s="68"/>
      <c r="YM17228" s="68"/>
      <c r="YN17228" s="68"/>
      <c r="YO17228" s="68"/>
      <c r="YP17228" s="68"/>
      <c r="YQ17228" s="68"/>
      <c r="YR17228" s="68"/>
      <c r="YS17228" s="68"/>
      <c r="YT17228" s="68"/>
      <c r="YU17228" s="68"/>
      <c r="YV17228" s="68"/>
      <c r="YW17228" s="68"/>
      <c r="YX17228" s="68">
        <v>5.3350030447701299E-2</v>
      </c>
      <c r="YY17228" s="68"/>
      <c r="YZ17228" s="68"/>
      <c r="ZA17228" s="68"/>
      <c r="ZB17228" s="68"/>
      <c r="ZC17228" s="68"/>
      <c r="ZD17228" s="68"/>
    </row>
    <row r="17229" spans="658:680" x14ac:dyDescent="0.25">
      <c r="YH17229" s="68"/>
      <c r="YI17229" s="68"/>
      <c r="YJ17229" s="68"/>
      <c r="YK17229" s="68"/>
      <c r="YL17229" s="68"/>
      <c r="YM17229" s="68"/>
      <c r="YN17229" s="68"/>
      <c r="YO17229" s="68"/>
      <c r="YP17229" s="68"/>
      <c r="YQ17229" s="68"/>
      <c r="YR17229" s="68"/>
      <c r="YS17229" s="68"/>
      <c r="YT17229" s="68"/>
      <c r="YU17229" s="68"/>
      <c r="YV17229" s="68"/>
      <c r="YW17229" s="68"/>
      <c r="YX17229" s="68">
        <v>5.3251800586899399E-2</v>
      </c>
      <c r="YY17229" s="68"/>
      <c r="YZ17229" s="68"/>
      <c r="ZA17229" s="68"/>
      <c r="ZB17229" s="68"/>
      <c r="ZC17229" s="68"/>
      <c r="ZD17229" s="68"/>
    </row>
    <row r="17230" spans="658:680" x14ac:dyDescent="0.25">
      <c r="YH17230" s="68"/>
      <c r="YI17230" s="68"/>
      <c r="YJ17230" s="68"/>
      <c r="YK17230" s="68"/>
      <c r="YL17230" s="68"/>
      <c r="YM17230" s="68"/>
      <c r="YN17230" s="68"/>
      <c r="YO17230" s="68"/>
      <c r="YP17230" s="68"/>
      <c r="YQ17230" s="68"/>
      <c r="YR17230" s="68"/>
      <c r="YS17230" s="68"/>
      <c r="YT17230" s="68"/>
      <c r="YU17230" s="68"/>
      <c r="YV17230" s="68"/>
      <c r="YW17230" s="68"/>
      <c r="YX17230" s="68">
        <v>5.3223219943995398E-2</v>
      </c>
      <c r="YY17230" s="68"/>
      <c r="YZ17230" s="68"/>
      <c r="ZA17230" s="68"/>
      <c r="ZB17230" s="68"/>
      <c r="ZC17230" s="68"/>
      <c r="ZD17230" s="68"/>
    </row>
    <row r="17231" spans="658:680" x14ac:dyDescent="0.25">
      <c r="YH17231" s="68"/>
      <c r="YI17231" s="68"/>
      <c r="YJ17231" s="68"/>
      <c r="YK17231" s="68"/>
      <c r="YL17231" s="68"/>
      <c r="YM17231" s="68"/>
      <c r="YN17231" s="68"/>
      <c r="YO17231" s="68"/>
      <c r="YP17231" s="68"/>
      <c r="YQ17231" s="68"/>
      <c r="YR17231" s="68"/>
      <c r="YS17231" s="68"/>
      <c r="YT17231" s="68"/>
      <c r="YU17231" s="68"/>
      <c r="YV17231" s="68"/>
      <c r="YW17231" s="68"/>
      <c r="YX17231" s="68">
        <v>5.3223219943995398E-2</v>
      </c>
      <c r="YY17231" s="68"/>
      <c r="YZ17231" s="68"/>
      <c r="ZA17231" s="68"/>
      <c r="ZB17231" s="68"/>
      <c r="ZC17231" s="68"/>
      <c r="ZD17231" s="68"/>
    </row>
    <row r="17232" spans="658:680" x14ac:dyDescent="0.25">
      <c r="YH17232" s="68"/>
      <c r="YI17232" s="68"/>
      <c r="YJ17232" s="68"/>
      <c r="YK17232" s="68"/>
      <c r="YL17232" s="68"/>
      <c r="YM17232" s="68"/>
      <c r="YN17232" s="68"/>
      <c r="YO17232" s="68"/>
      <c r="YP17232" s="68"/>
      <c r="YQ17232" s="68"/>
      <c r="YR17232" s="68"/>
      <c r="YS17232" s="68"/>
      <c r="YT17232" s="68"/>
      <c r="YU17232" s="68"/>
      <c r="YV17232" s="68"/>
      <c r="YW17232" s="68"/>
      <c r="YX17232" s="68">
        <v>5.3175409670672698E-2</v>
      </c>
      <c r="YY17232" s="68"/>
      <c r="YZ17232" s="68"/>
      <c r="ZA17232" s="68"/>
      <c r="ZB17232" s="68"/>
      <c r="ZC17232" s="68"/>
      <c r="ZD17232" s="68"/>
    </row>
    <row r="17233" spans="658:680" x14ac:dyDescent="0.25">
      <c r="YH17233" s="68"/>
      <c r="YI17233" s="68"/>
      <c r="YJ17233" s="68"/>
      <c r="YK17233" s="68"/>
      <c r="YL17233" s="68"/>
      <c r="YM17233" s="68"/>
      <c r="YN17233" s="68"/>
      <c r="YO17233" s="68"/>
      <c r="YP17233" s="68"/>
      <c r="YQ17233" s="68"/>
      <c r="YR17233" s="68"/>
      <c r="YS17233" s="68"/>
      <c r="YT17233" s="68"/>
      <c r="YU17233" s="68"/>
      <c r="YV17233" s="68"/>
      <c r="YW17233" s="68"/>
      <c r="YX17233" s="68">
        <v>5.3128075975059301E-2</v>
      </c>
      <c r="YY17233" s="68"/>
      <c r="YZ17233" s="68"/>
      <c r="ZA17233" s="68"/>
      <c r="ZB17233" s="68"/>
      <c r="ZC17233" s="68"/>
      <c r="ZD17233" s="68"/>
    </row>
    <row r="17234" spans="658:680" x14ac:dyDescent="0.25">
      <c r="YH17234" s="68"/>
      <c r="YI17234" s="68"/>
      <c r="YJ17234" s="68"/>
      <c r="YK17234" s="68"/>
      <c r="YL17234" s="68"/>
      <c r="YM17234" s="68"/>
      <c r="YN17234" s="68"/>
      <c r="YO17234" s="68"/>
      <c r="YP17234" s="68"/>
      <c r="YQ17234" s="68"/>
      <c r="YR17234" s="68"/>
      <c r="YS17234" s="68"/>
      <c r="YT17234" s="68"/>
      <c r="YU17234" s="68"/>
      <c r="YV17234" s="68"/>
      <c r="YW17234" s="68"/>
      <c r="YX17234" s="68">
        <v>5.3118117041914298E-2</v>
      </c>
      <c r="YY17234" s="68"/>
      <c r="YZ17234" s="68"/>
      <c r="ZA17234" s="68"/>
      <c r="ZB17234" s="68"/>
      <c r="ZC17234" s="68"/>
      <c r="ZD17234" s="68"/>
    </row>
    <row r="17235" spans="658:680" x14ac:dyDescent="0.25">
      <c r="YH17235" s="68"/>
      <c r="YI17235" s="68"/>
      <c r="YJ17235" s="68"/>
      <c r="YK17235" s="68"/>
      <c r="YL17235" s="68"/>
      <c r="YM17235" s="68"/>
      <c r="YN17235" s="68"/>
      <c r="YO17235" s="68"/>
      <c r="YP17235" s="68"/>
      <c r="YQ17235" s="68"/>
      <c r="YR17235" s="68"/>
      <c r="YS17235" s="68"/>
      <c r="YT17235" s="68"/>
      <c r="YU17235" s="68"/>
      <c r="YV17235" s="68"/>
      <c r="YW17235" s="68"/>
      <c r="YX17235" s="68">
        <v>5.3022114341657801E-2</v>
      </c>
      <c r="YY17235" s="68"/>
      <c r="YZ17235" s="68"/>
      <c r="ZA17235" s="68"/>
      <c r="ZB17235" s="68"/>
      <c r="ZC17235" s="68"/>
      <c r="ZD17235" s="68"/>
    </row>
    <row r="17236" spans="658:680" x14ac:dyDescent="0.25">
      <c r="YH17236" s="68"/>
      <c r="YI17236" s="68"/>
      <c r="YJ17236" s="68"/>
      <c r="YK17236" s="68"/>
      <c r="YL17236" s="68"/>
      <c r="YM17236" s="68"/>
      <c r="YN17236" s="68"/>
      <c r="YO17236" s="68"/>
      <c r="YP17236" s="68"/>
      <c r="YQ17236" s="68"/>
      <c r="YR17236" s="68"/>
      <c r="YS17236" s="68"/>
      <c r="YT17236" s="68"/>
      <c r="YU17236" s="68"/>
      <c r="YV17236" s="68"/>
      <c r="YW17236" s="68"/>
      <c r="YX17236" s="68">
        <v>5.3022114341657801E-2</v>
      </c>
      <c r="YY17236" s="68"/>
      <c r="YZ17236" s="68"/>
      <c r="ZA17236" s="68"/>
      <c r="ZB17236" s="68"/>
      <c r="ZC17236" s="68"/>
      <c r="ZD17236" s="68"/>
    </row>
    <row r="17237" spans="658:680" x14ac:dyDescent="0.25">
      <c r="YH17237" s="68"/>
      <c r="YI17237" s="68"/>
      <c r="YJ17237" s="68"/>
      <c r="YK17237" s="68"/>
      <c r="YL17237" s="68"/>
      <c r="YM17237" s="68"/>
      <c r="YN17237" s="68"/>
      <c r="YO17237" s="68"/>
      <c r="YP17237" s="68"/>
      <c r="YQ17237" s="68"/>
      <c r="YR17237" s="68"/>
      <c r="YS17237" s="68"/>
      <c r="YT17237" s="68"/>
      <c r="YU17237" s="68"/>
      <c r="YV17237" s="68"/>
      <c r="YW17237" s="68"/>
      <c r="YX17237" s="68">
        <v>5.2953572045698803E-2</v>
      </c>
      <c r="YY17237" s="68"/>
      <c r="YZ17237" s="68"/>
      <c r="ZA17237" s="68"/>
      <c r="ZB17237" s="68"/>
      <c r="ZC17237" s="68"/>
      <c r="ZD17237" s="68"/>
    </row>
    <row r="17238" spans="658:680" x14ac:dyDescent="0.25">
      <c r="YH17238" s="68"/>
      <c r="YI17238" s="68"/>
      <c r="YJ17238" s="68"/>
      <c r="YK17238" s="68"/>
      <c r="YL17238" s="68"/>
      <c r="YM17238" s="68"/>
      <c r="YN17238" s="68"/>
      <c r="YO17238" s="68"/>
      <c r="YP17238" s="68"/>
      <c r="YQ17238" s="68"/>
      <c r="YR17238" s="68"/>
      <c r="YS17238" s="68"/>
      <c r="YT17238" s="68"/>
      <c r="YU17238" s="68"/>
      <c r="YV17238" s="68"/>
      <c r="YW17238" s="68"/>
      <c r="YX17238" s="68">
        <v>5.2944835500807703E-2</v>
      </c>
      <c r="YY17238" s="68"/>
      <c r="YZ17238" s="68"/>
      <c r="ZA17238" s="68"/>
      <c r="ZB17238" s="68"/>
      <c r="ZC17238" s="68"/>
      <c r="ZD17238" s="68"/>
    </row>
    <row r="17239" spans="658:680" x14ac:dyDescent="0.25">
      <c r="YH17239" s="68"/>
      <c r="YI17239" s="68"/>
      <c r="YJ17239" s="68"/>
      <c r="YK17239" s="68"/>
      <c r="YL17239" s="68"/>
      <c r="YM17239" s="68"/>
      <c r="YN17239" s="68"/>
      <c r="YO17239" s="68"/>
      <c r="YP17239" s="68"/>
      <c r="YQ17239" s="68"/>
      <c r="YR17239" s="68"/>
      <c r="YS17239" s="68"/>
      <c r="YT17239" s="68"/>
      <c r="YU17239" s="68"/>
      <c r="YV17239" s="68"/>
      <c r="YW17239" s="68"/>
      <c r="YX17239" s="68">
        <v>5.2944835500807703E-2</v>
      </c>
      <c r="YY17239" s="68"/>
      <c r="YZ17239" s="68"/>
      <c r="ZA17239" s="68"/>
      <c r="ZB17239" s="68"/>
      <c r="ZC17239" s="68"/>
      <c r="ZD17239" s="68"/>
    </row>
    <row r="17240" spans="658:680" x14ac:dyDescent="0.25">
      <c r="YH17240" s="68"/>
      <c r="YI17240" s="68"/>
      <c r="YJ17240" s="68"/>
      <c r="YK17240" s="68"/>
      <c r="YL17240" s="68"/>
      <c r="YM17240" s="68"/>
      <c r="YN17240" s="68"/>
      <c r="YO17240" s="68"/>
      <c r="YP17240" s="68"/>
      <c r="YQ17240" s="68"/>
      <c r="YR17240" s="68"/>
      <c r="YS17240" s="68"/>
      <c r="YT17240" s="68"/>
      <c r="YU17240" s="68"/>
      <c r="YV17240" s="68"/>
      <c r="YW17240" s="68"/>
      <c r="YX17240" s="68">
        <v>5.2934643573097101E-2</v>
      </c>
      <c r="YY17240" s="68"/>
      <c r="YZ17240" s="68"/>
      <c r="ZA17240" s="68"/>
      <c r="ZB17240" s="68"/>
      <c r="ZC17240" s="68"/>
      <c r="ZD17240" s="68"/>
    </row>
    <row r="17241" spans="658:680" x14ac:dyDescent="0.25">
      <c r="YH17241" s="68"/>
      <c r="YI17241" s="68"/>
      <c r="YJ17241" s="68"/>
      <c r="YK17241" s="68"/>
      <c r="YL17241" s="68"/>
      <c r="YM17241" s="68"/>
      <c r="YN17241" s="68"/>
      <c r="YO17241" s="68"/>
      <c r="YP17241" s="68"/>
      <c r="YQ17241" s="68"/>
      <c r="YR17241" s="68"/>
      <c r="YS17241" s="68"/>
      <c r="YT17241" s="68"/>
      <c r="YU17241" s="68"/>
      <c r="YV17241" s="68"/>
      <c r="YW17241" s="68"/>
      <c r="YX17241" s="68">
        <v>5.2934643573097101E-2</v>
      </c>
      <c r="YY17241" s="68"/>
      <c r="YZ17241" s="68"/>
      <c r="ZA17241" s="68"/>
      <c r="ZB17241" s="68"/>
      <c r="ZC17241" s="68"/>
      <c r="ZD17241" s="68"/>
    </row>
    <row r="17242" spans="658:680" x14ac:dyDescent="0.25">
      <c r="YH17242" s="68"/>
      <c r="YI17242" s="68"/>
      <c r="YJ17242" s="68"/>
      <c r="YK17242" s="68"/>
      <c r="YL17242" s="68"/>
      <c r="YM17242" s="68"/>
      <c r="YN17242" s="68"/>
      <c r="YO17242" s="68"/>
      <c r="YP17242" s="68"/>
      <c r="YQ17242" s="68"/>
      <c r="YR17242" s="68"/>
      <c r="YS17242" s="68"/>
      <c r="YT17242" s="68"/>
      <c r="YU17242" s="68"/>
      <c r="YV17242" s="68"/>
      <c r="YW17242" s="68"/>
      <c r="YX17242" s="68">
        <v>5.2909159375068703E-2</v>
      </c>
      <c r="YY17242" s="68"/>
      <c r="YZ17242" s="68"/>
      <c r="ZA17242" s="68"/>
      <c r="ZB17242" s="68"/>
      <c r="ZC17242" s="68"/>
      <c r="ZD17242" s="68"/>
    </row>
    <row r="17243" spans="658:680" x14ac:dyDescent="0.25">
      <c r="YH17243" s="68"/>
      <c r="YI17243" s="68"/>
      <c r="YJ17243" s="68"/>
      <c r="YK17243" s="68"/>
      <c r="YL17243" s="68"/>
      <c r="YM17243" s="68"/>
      <c r="YN17243" s="68"/>
      <c r="YO17243" s="68"/>
      <c r="YP17243" s="68"/>
      <c r="YQ17243" s="68"/>
      <c r="YR17243" s="68"/>
      <c r="YS17243" s="68"/>
      <c r="YT17243" s="68"/>
      <c r="YU17243" s="68"/>
      <c r="YV17243" s="68"/>
      <c r="YW17243" s="68"/>
      <c r="YX17243" s="68">
        <v>5.2708432477147502E-2</v>
      </c>
      <c r="YY17243" s="68"/>
      <c r="YZ17243" s="68"/>
      <c r="ZA17243" s="68"/>
      <c r="ZB17243" s="68"/>
      <c r="ZC17243" s="68"/>
      <c r="ZD17243" s="68"/>
    </row>
    <row r="17244" spans="658:680" x14ac:dyDescent="0.25">
      <c r="YH17244" s="68"/>
      <c r="YI17244" s="68"/>
      <c r="YJ17244" s="68"/>
      <c r="YK17244" s="68"/>
      <c r="YL17244" s="68"/>
      <c r="YM17244" s="68"/>
      <c r="YN17244" s="68"/>
      <c r="YO17244" s="68"/>
      <c r="YP17244" s="68"/>
      <c r="YQ17244" s="68"/>
      <c r="YR17244" s="68"/>
      <c r="YS17244" s="68"/>
      <c r="YT17244" s="68"/>
      <c r="YU17244" s="68"/>
      <c r="YV17244" s="68"/>
      <c r="YW17244" s="68"/>
      <c r="YX17244" s="68">
        <v>5.2708432477147502E-2</v>
      </c>
      <c r="YY17244" s="68"/>
      <c r="YZ17244" s="68"/>
      <c r="ZA17244" s="68"/>
      <c r="ZB17244" s="68"/>
      <c r="ZC17244" s="68"/>
      <c r="ZD17244" s="68"/>
    </row>
    <row r="17245" spans="658:680" x14ac:dyDescent="0.25">
      <c r="YH17245" s="68"/>
      <c r="YI17245" s="68"/>
      <c r="YJ17245" s="68"/>
      <c r="YK17245" s="68"/>
      <c r="YL17245" s="68"/>
      <c r="YM17245" s="68"/>
      <c r="YN17245" s="68"/>
      <c r="YO17245" s="68"/>
      <c r="YP17245" s="68"/>
      <c r="YQ17245" s="68"/>
      <c r="YR17245" s="68"/>
      <c r="YS17245" s="68"/>
      <c r="YT17245" s="68"/>
      <c r="YU17245" s="68"/>
      <c r="YV17245" s="68"/>
      <c r="YW17245" s="68"/>
      <c r="YX17245" s="68">
        <v>5.2609213661311098E-2</v>
      </c>
      <c r="YY17245" s="68"/>
      <c r="YZ17245" s="68"/>
      <c r="ZA17245" s="68"/>
      <c r="ZB17245" s="68"/>
      <c r="ZC17245" s="68"/>
      <c r="ZD17245" s="68"/>
    </row>
    <row r="17246" spans="658:680" x14ac:dyDescent="0.25">
      <c r="YH17246" s="68"/>
      <c r="YI17246" s="68"/>
      <c r="YJ17246" s="68"/>
      <c r="YK17246" s="68"/>
      <c r="YL17246" s="68"/>
      <c r="YM17246" s="68"/>
      <c r="YN17246" s="68"/>
      <c r="YO17246" s="68"/>
      <c r="YP17246" s="68"/>
      <c r="YQ17246" s="68"/>
      <c r="YR17246" s="68"/>
      <c r="YS17246" s="68"/>
      <c r="YT17246" s="68"/>
      <c r="YU17246" s="68"/>
      <c r="YV17246" s="68"/>
      <c r="YW17246" s="68"/>
      <c r="YX17246" s="68">
        <v>5.25935275328345E-2</v>
      </c>
      <c r="YY17246" s="68"/>
      <c r="YZ17246" s="68"/>
      <c r="ZA17246" s="68"/>
      <c r="ZB17246" s="68"/>
      <c r="ZC17246" s="68"/>
      <c r="ZD17246" s="68"/>
    </row>
    <row r="17247" spans="658:680" x14ac:dyDescent="0.25">
      <c r="YH17247" s="68"/>
      <c r="YI17247" s="68"/>
      <c r="YJ17247" s="68"/>
      <c r="YK17247" s="68"/>
      <c r="YL17247" s="68"/>
      <c r="YM17247" s="68"/>
      <c r="YN17247" s="68"/>
      <c r="YO17247" s="68"/>
      <c r="YP17247" s="68"/>
      <c r="YQ17247" s="68"/>
      <c r="YR17247" s="68"/>
      <c r="YS17247" s="68"/>
      <c r="YT17247" s="68"/>
      <c r="YU17247" s="68"/>
      <c r="YV17247" s="68"/>
      <c r="YW17247" s="68"/>
      <c r="YX17247" s="68">
        <v>5.2502759780475902E-2</v>
      </c>
      <c r="YY17247" s="68"/>
      <c r="YZ17247" s="68"/>
      <c r="ZA17247" s="68"/>
      <c r="ZB17247" s="68"/>
      <c r="ZC17247" s="68"/>
      <c r="ZD17247" s="68"/>
    </row>
    <row r="17248" spans="658:680" x14ac:dyDescent="0.25">
      <c r="YH17248" s="68"/>
      <c r="YI17248" s="68"/>
      <c r="YJ17248" s="68"/>
      <c r="YK17248" s="68"/>
      <c r="YL17248" s="68"/>
      <c r="YM17248" s="68"/>
      <c r="YN17248" s="68"/>
      <c r="YO17248" s="68"/>
      <c r="YP17248" s="68"/>
      <c r="YQ17248" s="68"/>
      <c r="YR17248" s="68"/>
      <c r="YS17248" s="68"/>
      <c r="YT17248" s="68"/>
      <c r="YU17248" s="68"/>
      <c r="YV17248" s="68"/>
      <c r="YW17248" s="68"/>
      <c r="YX17248" s="68">
        <v>5.2474026884060103E-2</v>
      </c>
      <c r="YY17248" s="68"/>
      <c r="YZ17248" s="68"/>
      <c r="ZA17248" s="68"/>
      <c r="ZB17248" s="68"/>
      <c r="ZC17248" s="68"/>
      <c r="ZD17248" s="68"/>
    </row>
    <row r="17249" spans="658:680" x14ac:dyDescent="0.25">
      <c r="YH17249" s="68"/>
      <c r="YI17249" s="68"/>
      <c r="YJ17249" s="68"/>
      <c r="YK17249" s="68"/>
      <c r="YL17249" s="68"/>
      <c r="YM17249" s="68"/>
      <c r="YN17249" s="68"/>
      <c r="YO17249" s="68"/>
      <c r="YP17249" s="68"/>
      <c r="YQ17249" s="68"/>
      <c r="YR17249" s="68"/>
      <c r="YS17249" s="68"/>
      <c r="YT17249" s="68"/>
      <c r="YU17249" s="68"/>
      <c r="YV17249" s="68"/>
      <c r="YW17249" s="68"/>
      <c r="YX17249" s="68">
        <v>5.2474026884060103E-2</v>
      </c>
      <c r="YY17249" s="68"/>
      <c r="YZ17249" s="68"/>
      <c r="ZA17249" s="68"/>
      <c r="ZB17249" s="68"/>
      <c r="ZC17249" s="68"/>
      <c r="ZD17249" s="68"/>
    </row>
    <row r="17250" spans="658:680" x14ac:dyDescent="0.25">
      <c r="YH17250" s="68"/>
      <c r="YI17250" s="68"/>
      <c r="YJ17250" s="68"/>
      <c r="YK17250" s="68"/>
      <c r="YL17250" s="68"/>
      <c r="YM17250" s="68"/>
      <c r="YN17250" s="68"/>
      <c r="YO17250" s="68"/>
      <c r="YP17250" s="68"/>
      <c r="YQ17250" s="68"/>
      <c r="YR17250" s="68"/>
      <c r="YS17250" s="68"/>
      <c r="YT17250" s="68"/>
      <c r="YU17250" s="68"/>
      <c r="YV17250" s="68"/>
      <c r="YW17250" s="68"/>
      <c r="YX17250" s="68">
        <v>5.2438998022478998E-2</v>
      </c>
      <c r="YY17250" s="68"/>
      <c r="YZ17250" s="68"/>
      <c r="ZA17250" s="68"/>
      <c r="ZB17250" s="68"/>
      <c r="ZC17250" s="68"/>
      <c r="ZD17250" s="68"/>
    </row>
    <row r="17251" spans="658:680" x14ac:dyDescent="0.25">
      <c r="YH17251" s="68"/>
      <c r="YI17251" s="68"/>
      <c r="YJ17251" s="68"/>
      <c r="YK17251" s="68"/>
      <c r="YL17251" s="68"/>
      <c r="YM17251" s="68"/>
      <c r="YN17251" s="68"/>
      <c r="YO17251" s="68"/>
      <c r="YP17251" s="68"/>
      <c r="YQ17251" s="68"/>
      <c r="YR17251" s="68"/>
      <c r="YS17251" s="68"/>
      <c r="YT17251" s="68"/>
      <c r="YU17251" s="68"/>
      <c r="YV17251" s="68"/>
      <c r="YW17251" s="68"/>
      <c r="YX17251" s="68">
        <v>5.2438998022478998E-2</v>
      </c>
      <c r="YY17251" s="68"/>
      <c r="YZ17251" s="68"/>
      <c r="ZA17251" s="68"/>
      <c r="ZB17251" s="68"/>
      <c r="ZC17251" s="68"/>
      <c r="ZD17251" s="68"/>
    </row>
    <row r="17252" spans="658:680" x14ac:dyDescent="0.25">
      <c r="YH17252" s="68"/>
      <c r="YI17252" s="68"/>
      <c r="YJ17252" s="68"/>
      <c r="YK17252" s="68"/>
      <c r="YL17252" s="68"/>
      <c r="YM17252" s="68"/>
      <c r="YN17252" s="68"/>
      <c r="YO17252" s="68"/>
      <c r="YP17252" s="68"/>
      <c r="YQ17252" s="68"/>
      <c r="YR17252" s="68"/>
      <c r="YS17252" s="68"/>
      <c r="YT17252" s="68"/>
      <c r="YU17252" s="68"/>
      <c r="YV17252" s="68"/>
      <c r="YW17252" s="68"/>
      <c r="YX17252" s="68">
        <v>5.24114641669838E-2</v>
      </c>
      <c r="YY17252" s="68"/>
      <c r="YZ17252" s="68"/>
      <c r="ZA17252" s="68"/>
      <c r="ZB17252" s="68"/>
      <c r="ZC17252" s="68"/>
      <c r="ZD17252" s="68"/>
    </row>
    <row r="17253" spans="658:680" x14ac:dyDescent="0.25">
      <c r="YH17253" s="68"/>
      <c r="YI17253" s="68"/>
      <c r="YJ17253" s="68"/>
      <c r="YK17253" s="68"/>
      <c r="YL17253" s="68"/>
      <c r="YM17253" s="68"/>
      <c r="YN17253" s="68"/>
      <c r="YO17253" s="68"/>
      <c r="YP17253" s="68"/>
      <c r="YQ17253" s="68"/>
      <c r="YR17253" s="68"/>
      <c r="YS17253" s="68"/>
      <c r="YT17253" s="68"/>
      <c r="YU17253" s="68"/>
      <c r="YV17253" s="68"/>
      <c r="YW17253" s="68"/>
      <c r="YX17253" s="68">
        <v>5.24114641669838E-2</v>
      </c>
      <c r="YY17253" s="68"/>
      <c r="YZ17253" s="68"/>
      <c r="ZA17253" s="68"/>
      <c r="ZB17253" s="68"/>
      <c r="ZC17253" s="68"/>
      <c r="ZD17253" s="68"/>
    </row>
    <row r="17254" spans="658:680" x14ac:dyDescent="0.25">
      <c r="YH17254" s="68"/>
      <c r="YI17254" s="68"/>
      <c r="YJ17254" s="68"/>
      <c r="YK17254" s="68"/>
      <c r="YL17254" s="68"/>
      <c r="YM17254" s="68"/>
      <c r="YN17254" s="68"/>
      <c r="YO17254" s="68"/>
      <c r="YP17254" s="68"/>
      <c r="YQ17254" s="68"/>
      <c r="YR17254" s="68"/>
      <c r="YS17254" s="68"/>
      <c r="YT17254" s="68"/>
      <c r="YU17254" s="68"/>
      <c r="YV17254" s="68"/>
      <c r="YW17254" s="68"/>
      <c r="YX17254" s="68">
        <v>5.2270410955703103E-2</v>
      </c>
      <c r="YY17254" s="68"/>
      <c r="YZ17254" s="68"/>
      <c r="ZA17254" s="68"/>
      <c r="ZB17254" s="68"/>
      <c r="ZC17254" s="68"/>
      <c r="ZD17254" s="68"/>
    </row>
    <row r="17255" spans="658:680" x14ac:dyDescent="0.25">
      <c r="YH17255" s="68"/>
      <c r="YI17255" s="68"/>
      <c r="YJ17255" s="68"/>
      <c r="YK17255" s="68"/>
      <c r="YL17255" s="68"/>
      <c r="YM17255" s="68"/>
      <c r="YN17255" s="68"/>
      <c r="YO17255" s="68"/>
      <c r="YP17255" s="68"/>
      <c r="YQ17255" s="68"/>
      <c r="YR17255" s="68"/>
      <c r="YS17255" s="68"/>
      <c r="YT17255" s="68"/>
      <c r="YU17255" s="68"/>
      <c r="YV17255" s="68"/>
      <c r="YW17255" s="68"/>
      <c r="YX17255" s="68">
        <v>5.2270410955703103E-2</v>
      </c>
      <c r="YY17255" s="68"/>
      <c r="YZ17255" s="68"/>
      <c r="ZA17255" s="68"/>
      <c r="ZB17255" s="68"/>
      <c r="ZC17255" s="68"/>
      <c r="ZD17255" s="68"/>
    </row>
    <row r="17256" spans="658:680" x14ac:dyDescent="0.25">
      <c r="YH17256" s="68"/>
      <c r="YI17256" s="68"/>
      <c r="YJ17256" s="68"/>
      <c r="YK17256" s="68"/>
      <c r="YL17256" s="68"/>
      <c r="YM17256" s="68"/>
      <c r="YN17256" s="68"/>
      <c r="YO17256" s="68"/>
      <c r="YP17256" s="68"/>
      <c r="YQ17256" s="68"/>
      <c r="YR17256" s="68"/>
      <c r="YS17256" s="68"/>
      <c r="YT17256" s="68"/>
      <c r="YU17256" s="68"/>
      <c r="YV17256" s="68"/>
      <c r="YW17256" s="68"/>
      <c r="YX17256" s="68">
        <v>5.2245303250965901E-2</v>
      </c>
      <c r="YY17256" s="68"/>
      <c r="YZ17256" s="68"/>
      <c r="ZA17256" s="68"/>
      <c r="ZB17256" s="68"/>
      <c r="ZC17256" s="68"/>
      <c r="ZD17256" s="68"/>
    </row>
    <row r="17257" spans="658:680" x14ac:dyDescent="0.25">
      <c r="YH17257" s="68"/>
      <c r="YI17257" s="68"/>
      <c r="YJ17257" s="68"/>
      <c r="YK17257" s="68"/>
      <c r="YL17257" s="68"/>
      <c r="YM17257" s="68"/>
      <c r="YN17257" s="68"/>
      <c r="YO17257" s="68"/>
      <c r="YP17257" s="68"/>
      <c r="YQ17257" s="68"/>
      <c r="YR17257" s="68"/>
      <c r="YS17257" s="68"/>
      <c r="YT17257" s="68"/>
      <c r="YU17257" s="68"/>
      <c r="YV17257" s="68"/>
      <c r="YW17257" s="68"/>
      <c r="YX17257" s="68">
        <v>5.2245303250965901E-2</v>
      </c>
      <c r="YY17257" s="68"/>
      <c r="YZ17257" s="68"/>
      <c r="ZA17257" s="68"/>
      <c r="ZB17257" s="68"/>
      <c r="ZC17257" s="68"/>
      <c r="ZD17257" s="68"/>
    </row>
    <row r="17258" spans="658:680" x14ac:dyDescent="0.25">
      <c r="YH17258" s="68"/>
      <c r="YI17258" s="68"/>
      <c r="YJ17258" s="68"/>
      <c r="YK17258" s="68"/>
      <c r="YL17258" s="68"/>
      <c r="YM17258" s="68"/>
      <c r="YN17258" s="68"/>
      <c r="YO17258" s="68"/>
      <c r="YP17258" s="68"/>
      <c r="YQ17258" s="68"/>
      <c r="YR17258" s="68"/>
      <c r="YS17258" s="68"/>
      <c r="YT17258" s="68"/>
      <c r="YU17258" s="68"/>
      <c r="YV17258" s="68"/>
      <c r="YW17258" s="68"/>
      <c r="YX17258" s="68">
        <v>5.2172206352622499E-2</v>
      </c>
      <c r="YY17258" s="68"/>
      <c r="YZ17258" s="68"/>
      <c r="ZA17258" s="68"/>
      <c r="ZB17258" s="68"/>
      <c r="ZC17258" s="68"/>
      <c r="ZD17258" s="68"/>
    </row>
    <row r="17259" spans="658:680" x14ac:dyDescent="0.25">
      <c r="YH17259" s="68"/>
      <c r="YI17259" s="68"/>
      <c r="YJ17259" s="68"/>
      <c r="YK17259" s="68"/>
      <c r="YL17259" s="68"/>
      <c r="YM17259" s="68"/>
      <c r="YN17259" s="68"/>
      <c r="YO17259" s="68"/>
      <c r="YP17259" s="68"/>
      <c r="YQ17259" s="68"/>
      <c r="YR17259" s="68"/>
      <c r="YS17259" s="68"/>
      <c r="YT17259" s="68"/>
      <c r="YU17259" s="68"/>
      <c r="YV17259" s="68"/>
      <c r="YW17259" s="68"/>
      <c r="YX17259" s="68">
        <v>5.2172206352622499E-2</v>
      </c>
      <c r="YY17259" s="68"/>
      <c r="YZ17259" s="68"/>
      <c r="ZA17259" s="68"/>
      <c r="ZB17259" s="68"/>
      <c r="ZC17259" s="68"/>
      <c r="ZD17259" s="68"/>
    </row>
    <row r="17260" spans="658:680" x14ac:dyDescent="0.25">
      <c r="YH17260" s="68"/>
      <c r="YI17260" s="68"/>
      <c r="YJ17260" s="68"/>
      <c r="YK17260" s="68"/>
      <c r="YL17260" s="68"/>
      <c r="YM17260" s="68"/>
      <c r="YN17260" s="68"/>
      <c r="YO17260" s="68"/>
      <c r="YP17260" s="68"/>
      <c r="YQ17260" s="68"/>
      <c r="YR17260" s="68"/>
      <c r="YS17260" s="68"/>
      <c r="YT17260" s="68"/>
      <c r="YU17260" s="68"/>
      <c r="YV17260" s="68"/>
      <c r="YW17260" s="68"/>
      <c r="YX17260" s="68">
        <v>5.21680651499207E-2</v>
      </c>
      <c r="YY17260" s="68"/>
      <c r="YZ17260" s="68"/>
      <c r="ZA17260" s="68"/>
      <c r="ZB17260" s="68"/>
      <c r="ZC17260" s="68"/>
      <c r="ZD17260" s="68"/>
    </row>
    <row r="17261" spans="658:680" x14ac:dyDescent="0.25">
      <c r="YH17261" s="68"/>
      <c r="YI17261" s="68"/>
      <c r="YJ17261" s="68"/>
      <c r="YK17261" s="68"/>
      <c r="YL17261" s="68"/>
      <c r="YM17261" s="68"/>
      <c r="YN17261" s="68"/>
      <c r="YO17261" s="68"/>
      <c r="YP17261" s="68"/>
      <c r="YQ17261" s="68"/>
      <c r="YR17261" s="68"/>
      <c r="YS17261" s="68"/>
      <c r="YT17261" s="68"/>
      <c r="YU17261" s="68"/>
      <c r="YV17261" s="68"/>
      <c r="YW17261" s="68"/>
      <c r="YX17261" s="68">
        <v>5.21680651499207E-2</v>
      </c>
      <c r="YY17261" s="68"/>
      <c r="YZ17261" s="68"/>
      <c r="ZA17261" s="68"/>
      <c r="ZB17261" s="68"/>
      <c r="ZC17261" s="68"/>
      <c r="ZD17261" s="68"/>
    </row>
    <row r="17262" spans="658:680" x14ac:dyDescent="0.25">
      <c r="YH17262" s="68"/>
      <c r="YI17262" s="68"/>
      <c r="YJ17262" s="68"/>
      <c r="YK17262" s="68"/>
      <c r="YL17262" s="68"/>
      <c r="YM17262" s="68"/>
      <c r="YN17262" s="68"/>
      <c r="YO17262" s="68"/>
      <c r="YP17262" s="68"/>
      <c r="YQ17262" s="68"/>
      <c r="YR17262" s="68"/>
      <c r="YS17262" s="68"/>
      <c r="YT17262" s="68"/>
      <c r="YU17262" s="68"/>
      <c r="YV17262" s="68"/>
      <c r="YW17262" s="68"/>
      <c r="YX17262" s="68">
        <v>5.2165426377264797E-2</v>
      </c>
      <c r="YY17262" s="68"/>
      <c r="YZ17262" s="68"/>
      <c r="ZA17262" s="68"/>
      <c r="ZB17262" s="68"/>
      <c r="ZC17262" s="68"/>
      <c r="ZD17262" s="68"/>
    </row>
    <row r="17263" spans="658:680" x14ac:dyDescent="0.25">
      <c r="YH17263" s="68"/>
      <c r="YI17263" s="68"/>
      <c r="YJ17263" s="68"/>
      <c r="YK17263" s="68"/>
      <c r="YL17263" s="68"/>
      <c r="YM17263" s="68"/>
      <c r="YN17263" s="68"/>
      <c r="YO17263" s="68"/>
      <c r="YP17263" s="68"/>
      <c r="YQ17263" s="68"/>
      <c r="YR17263" s="68"/>
      <c r="YS17263" s="68"/>
      <c r="YT17263" s="68"/>
      <c r="YU17263" s="68"/>
      <c r="YV17263" s="68"/>
      <c r="YW17263" s="68"/>
      <c r="YX17263" s="68">
        <v>5.2165426377264797E-2</v>
      </c>
      <c r="YY17263" s="68"/>
      <c r="YZ17263" s="68"/>
      <c r="ZA17263" s="68"/>
      <c r="ZB17263" s="68"/>
      <c r="ZC17263" s="68"/>
      <c r="ZD17263" s="68"/>
    </row>
    <row r="17264" spans="658:680" x14ac:dyDescent="0.25">
      <c r="YH17264" s="68"/>
      <c r="YI17264" s="68"/>
      <c r="YJ17264" s="68"/>
      <c r="YK17264" s="68"/>
      <c r="YL17264" s="68"/>
      <c r="YM17264" s="68"/>
      <c r="YN17264" s="68"/>
      <c r="YO17264" s="68"/>
      <c r="YP17264" s="68"/>
      <c r="YQ17264" s="68"/>
      <c r="YR17264" s="68"/>
      <c r="YS17264" s="68"/>
      <c r="YT17264" s="68"/>
      <c r="YU17264" s="68"/>
      <c r="YV17264" s="68"/>
      <c r="YW17264" s="68"/>
      <c r="YX17264" s="68">
        <v>5.20663723833623E-2</v>
      </c>
      <c r="YY17264" s="68"/>
      <c r="YZ17264" s="68"/>
      <c r="ZA17264" s="68"/>
      <c r="ZB17264" s="68"/>
      <c r="ZC17264" s="68"/>
      <c r="ZD17264" s="68"/>
    </row>
    <row r="17265" spans="658:680" x14ac:dyDescent="0.25">
      <c r="YH17265" s="68"/>
      <c r="YI17265" s="68"/>
      <c r="YJ17265" s="68"/>
      <c r="YK17265" s="68"/>
      <c r="YL17265" s="68"/>
      <c r="YM17265" s="68"/>
      <c r="YN17265" s="68"/>
      <c r="YO17265" s="68"/>
      <c r="YP17265" s="68"/>
      <c r="YQ17265" s="68"/>
      <c r="YR17265" s="68"/>
      <c r="YS17265" s="68"/>
      <c r="YT17265" s="68"/>
      <c r="YU17265" s="68"/>
      <c r="YV17265" s="68"/>
      <c r="YW17265" s="68"/>
      <c r="YX17265" s="68">
        <v>5.20663723833623E-2</v>
      </c>
      <c r="YY17265" s="68"/>
      <c r="YZ17265" s="68"/>
      <c r="ZA17265" s="68"/>
      <c r="ZB17265" s="68"/>
      <c r="ZC17265" s="68"/>
      <c r="ZD17265" s="68"/>
    </row>
    <row r="17266" spans="658:680" x14ac:dyDescent="0.25">
      <c r="YH17266" s="68"/>
      <c r="YI17266" s="68"/>
      <c r="YJ17266" s="68"/>
      <c r="YK17266" s="68"/>
      <c r="YL17266" s="68"/>
      <c r="YM17266" s="68"/>
      <c r="YN17266" s="68"/>
      <c r="YO17266" s="68"/>
      <c r="YP17266" s="68"/>
      <c r="YQ17266" s="68"/>
      <c r="YR17266" s="68"/>
      <c r="YS17266" s="68"/>
      <c r="YT17266" s="68"/>
      <c r="YU17266" s="68"/>
      <c r="YV17266" s="68"/>
      <c r="YW17266" s="68"/>
      <c r="YX17266" s="68">
        <v>5.2039129236999403E-2</v>
      </c>
      <c r="YY17266" s="68"/>
      <c r="YZ17266" s="68"/>
      <c r="ZA17266" s="68"/>
      <c r="ZB17266" s="68"/>
      <c r="ZC17266" s="68"/>
      <c r="ZD17266" s="68"/>
    </row>
    <row r="17267" spans="658:680" x14ac:dyDescent="0.25">
      <c r="YH17267" s="68"/>
      <c r="YI17267" s="68"/>
      <c r="YJ17267" s="68"/>
      <c r="YK17267" s="68"/>
      <c r="YL17267" s="68"/>
      <c r="YM17267" s="68"/>
      <c r="YN17267" s="68"/>
      <c r="YO17267" s="68"/>
      <c r="YP17267" s="68"/>
      <c r="YQ17267" s="68"/>
      <c r="YR17267" s="68"/>
      <c r="YS17267" s="68"/>
      <c r="YT17267" s="68"/>
      <c r="YU17267" s="68"/>
      <c r="YV17267" s="68"/>
      <c r="YW17267" s="68"/>
      <c r="YX17267" s="68">
        <v>5.2039129236999403E-2</v>
      </c>
      <c r="YY17267" s="68"/>
      <c r="YZ17267" s="68"/>
      <c r="ZA17267" s="68"/>
      <c r="ZB17267" s="68"/>
      <c r="ZC17267" s="68"/>
      <c r="ZD17267" s="68"/>
    </row>
    <row r="17268" spans="658:680" x14ac:dyDescent="0.25">
      <c r="YH17268" s="68"/>
      <c r="YI17268" s="68"/>
      <c r="YJ17268" s="68"/>
      <c r="YK17268" s="68"/>
      <c r="YL17268" s="68"/>
      <c r="YM17268" s="68"/>
      <c r="YN17268" s="68"/>
      <c r="YO17268" s="68"/>
      <c r="YP17268" s="68"/>
      <c r="YQ17268" s="68"/>
      <c r="YR17268" s="68"/>
      <c r="YS17268" s="68"/>
      <c r="YT17268" s="68"/>
      <c r="YU17268" s="68"/>
      <c r="YV17268" s="68"/>
      <c r="YW17268" s="68"/>
      <c r="YX17268" s="68">
        <v>5.2023376525883402E-2</v>
      </c>
      <c r="YY17268" s="68"/>
      <c r="YZ17268" s="68"/>
      <c r="ZA17268" s="68"/>
      <c r="ZB17268" s="68"/>
      <c r="ZC17268" s="68"/>
      <c r="ZD17268" s="68"/>
    </row>
    <row r="17269" spans="658:680" x14ac:dyDescent="0.25">
      <c r="YH17269" s="68"/>
      <c r="YI17269" s="68"/>
      <c r="YJ17269" s="68"/>
      <c r="YK17269" s="68"/>
      <c r="YL17269" s="68"/>
      <c r="YM17269" s="68"/>
      <c r="YN17269" s="68"/>
      <c r="YO17269" s="68"/>
      <c r="YP17269" s="68"/>
      <c r="YQ17269" s="68"/>
      <c r="YR17269" s="68"/>
      <c r="YS17269" s="68"/>
      <c r="YT17269" s="68"/>
      <c r="YU17269" s="68"/>
      <c r="YV17269" s="68"/>
      <c r="YW17269" s="68"/>
      <c r="YX17269" s="68">
        <v>5.2023376525883402E-2</v>
      </c>
      <c r="YY17269" s="68"/>
      <c r="YZ17269" s="68"/>
      <c r="ZA17269" s="68"/>
      <c r="ZB17269" s="68"/>
      <c r="ZC17269" s="68"/>
      <c r="ZD17269" s="68"/>
    </row>
    <row r="17270" spans="658:680" x14ac:dyDescent="0.25">
      <c r="YH17270" s="68"/>
      <c r="YI17270" s="68"/>
      <c r="YJ17270" s="68"/>
      <c r="YK17270" s="68"/>
      <c r="YL17270" s="68"/>
      <c r="YM17270" s="68"/>
      <c r="YN17270" s="68"/>
      <c r="YO17270" s="68"/>
      <c r="YP17270" s="68"/>
      <c r="YQ17270" s="68"/>
      <c r="YR17270" s="68"/>
      <c r="YS17270" s="68"/>
      <c r="YT17270" s="68"/>
      <c r="YU17270" s="68"/>
      <c r="YV17270" s="68"/>
      <c r="YW17270" s="68"/>
      <c r="YX17270" s="68">
        <v>5.1934007383126202E-2</v>
      </c>
      <c r="YY17270" s="68"/>
      <c r="YZ17270" s="68"/>
      <c r="ZA17270" s="68"/>
      <c r="ZB17270" s="68"/>
      <c r="ZC17270" s="68"/>
      <c r="ZD17270" s="68"/>
    </row>
    <row r="17271" spans="658:680" x14ac:dyDescent="0.25">
      <c r="YH17271" s="68"/>
      <c r="YI17271" s="68"/>
      <c r="YJ17271" s="68"/>
      <c r="YK17271" s="68"/>
      <c r="YL17271" s="68"/>
      <c r="YM17271" s="68"/>
      <c r="YN17271" s="68"/>
      <c r="YO17271" s="68"/>
      <c r="YP17271" s="68"/>
      <c r="YQ17271" s="68"/>
      <c r="YR17271" s="68"/>
      <c r="YS17271" s="68"/>
      <c r="YT17271" s="68"/>
      <c r="YU17271" s="68"/>
      <c r="YV17271" s="68"/>
      <c r="YW17271" s="68"/>
      <c r="YX17271" s="68">
        <v>5.1934007383126202E-2</v>
      </c>
      <c r="YY17271" s="68"/>
      <c r="YZ17271" s="68"/>
      <c r="ZA17271" s="68"/>
      <c r="ZB17271" s="68"/>
      <c r="ZC17271" s="68"/>
      <c r="ZD17271" s="68"/>
    </row>
    <row r="17272" spans="658:680" x14ac:dyDescent="0.25">
      <c r="YH17272" s="68"/>
      <c r="YI17272" s="68"/>
      <c r="YJ17272" s="68"/>
      <c r="YK17272" s="68"/>
      <c r="YL17272" s="68"/>
      <c r="YM17272" s="68"/>
      <c r="YN17272" s="68"/>
      <c r="YO17272" s="68"/>
      <c r="YP17272" s="68"/>
      <c r="YQ17272" s="68"/>
      <c r="YR17272" s="68"/>
      <c r="YS17272" s="68"/>
      <c r="YT17272" s="68"/>
      <c r="YU17272" s="68"/>
      <c r="YV17272" s="68"/>
      <c r="YW17272" s="68"/>
      <c r="YX17272" s="68">
        <v>5.1865649507533598E-2</v>
      </c>
      <c r="YY17272" s="68"/>
      <c r="YZ17272" s="68"/>
      <c r="ZA17272" s="68"/>
      <c r="ZB17272" s="68"/>
      <c r="ZC17272" s="68"/>
      <c r="ZD17272" s="68"/>
    </row>
    <row r="17273" spans="658:680" x14ac:dyDescent="0.25">
      <c r="YH17273" s="68"/>
      <c r="YI17273" s="68"/>
      <c r="YJ17273" s="68"/>
      <c r="YK17273" s="68"/>
      <c r="YL17273" s="68"/>
      <c r="YM17273" s="68"/>
      <c r="YN17273" s="68"/>
      <c r="YO17273" s="68"/>
      <c r="YP17273" s="68"/>
      <c r="YQ17273" s="68"/>
      <c r="YR17273" s="68"/>
      <c r="YS17273" s="68"/>
      <c r="YT17273" s="68"/>
      <c r="YU17273" s="68"/>
      <c r="YV17273" s="68"/>
      <c r="YW17273" s="68"/>
      <c r="YX17273" s="68">
        <v>5.1865649507533598E-2</v>
      </c>
      <c r="YY17273" s="68"/>
      <c r="YZ17273" s="68"/>
      <c r="ZA17273" s="68"/>
      <c r="ZB17273" s="68"/>
      <c r="ZC17273" s="68"/>
      <c r="ZD17273" s="68"/>
    </row>
    <row r="17274" spans="658:680" x14ac:dyDescent="0.25">
      <c r="YH17274" s="68"/>
      <c r="YI17274" s="68"/>
      <c r="YJ17274" s="68"/>
      <c r="YK17274" s="68"/>
      <c r="YL17274" s="68"/>
      <c r="YM17274" s="68"/>
      <c r="YN17274" s="68"/>
      <c r="YO17274" s="68"/>
      <c r="YP17274" s="68"/>
      <c r="YQ17274" s="68"/>
      <c r="YR17274" s="68"/>
      <c r="YS17274" s="68"/>
      <c r="YT17274" s="68"/>
      <c r="YU17274" s="68"/>
      <c r="YV17274" s="68"/>
      <c r="YW17274" s="68"/>
      <c r="YX17274" s="68">
        <v>5.1793498283668901E-2</v>
      </c>
      <c r="YY17274" s="68"/>
      <c r="YZ17274" s="68"/>
      <c r="ZA17274" s="68"/>
      <c r="ZB17274" s="68"/>
      <c r="ZC17274" s="68"/>
      <c r="ZD17274" s="68"/>
    </row>
    <row r="17275" spans="658:680" x14ac:dyDescent="0.25">
      <c r="YH17275" s="68"/>
      <c r="YI17275" s="68"/>
      <c r="YJ17275" s="68"/>
      <c r="YK17275" s="68"/>
      <c r="YL17275" s="68"/>
      <c r="YM17275" s="68"/>
      <c r="YN17275" s="68"/>
      <c r="YO17275" s="68"/>
      <c r="YP17275" s="68"/>
      <c r="YQ17275" s="68"/>
      <c r="YR17275" s="68"/>
      <c r="YS17275" s="68"/>
      <c r="YT17275" s="68"/>
      <c r="YU17275" s="68"/>
      <c r="YV17275" s="68"/>
      <c r="YW17275" s="68"/>
      <c r="YX17275" s="68">
        <v>5.1760402419789103E-2</v>
      </c>
      <c r="YY17275" s="68"/>
      <c r="YZ17275" s="68"/>
      <c r="ZA17275" s="68"/>
      <c r="ZB17275" s="68"/>
      <c r="ZC17275" s="68"/>
      <c r="ZD17275" s="68"/>
    </row>
    <row r="17276" spans="658:680" x14ac:dyDescent="0.25">
      <c r="YH17276" s="68"/>
      <c r="YI17276" s="68"/>
      <c r="YJ17276" s="68"/>
      <c r="YK17276" s="68"/>
      <c r="YL17276" s="68"/>
      <c r="YM17276" s="68"/>
      <c r="YN17276" s="68"/>
      <c r="YO17276" s="68"/>
      <c r="YP17276" s="68"/>
      <c r="YQ17276" s="68"/>
      <c r="YR17276" s="68"/>
      <c r="YS17276" s="68"/>
      <c r="YT17276" s="68"/>
      <c r="YU17276" s="68"/>
      <c r="YV17276" s="68"/>
      <c r="YW17276" s="68"/>
      <c r="YX17276" s="68">
        <v>5.1760402419789103E-2</v>
      </c>
      <c r="YY17276" s="68"/>
      <c r="YZ17276" s="68"/>
      <c r="ZA17276" s="68"/>
      <c r="ZB17276" s="68"/>
      <c r="ZC17276" s="68"/>
      <c r="ZD17276" s="68"/>
    </row>
    <row r="17277" spans="658:680" x14ac:dyDescent="0.25">
      <c r="YH17277" s="68"/>
      <c r="YI17277" s="68"/>
      <c r="YJ17277" s="68"/>
      <c r="YK17277" s="68"/>
      <c r="YL17277" s="68"/>
      <c r="YM17277" s="68"/>
      <c r="YN17277" s="68"/>
      <c r="YO17277" s="68"/>
      <c r="YP17277" s="68"/>
      <c r="YQ17277" s="68"/>
      <c r="YR17277" s="68"/>
      <c r="YS17277" s="68"/>
      <c r="YT17277" s="68"/>
      <c r="YU17277" s="68"/>
      <c r="YV17277" s="68"/>
      <c r="YW17277" s="68"/>
      <c r="YX17277" s="68">
        <v>5.1735789878180102E-2</v>
      </c>
      <c r="YY17277" s="68"/>
      <c r="YZ17277" s="68"/>
      <c r="ZA17277" s="68"/>
      <c r="ZB17277" s="68"/>
      <c r="ZC17277" s="68"/>
      <c r="ZD17277" s="68"/>
    </row>
    <row r="17278" spans="658:680" x14ac:dyDescent="0.25">
      <c r="YH17278" s="68"/>
      <c r="YI17278" s="68"/>
      <c r="YJ17278" s="68"/>
      <c r="YK17278" s="68"/>
      <c r="YL17278" s="68"/>
      <c r="YM17278" s="68"/>
      <c r="YN17278" s="68"/>
      <c r="YO17278" s="68"/>
      <c r="YP17278" s="68"/>
      <c r="YQ17278" s="68"/>
      <c r="YR17278" s="68"/>
      <c r="YS17278" s="68"/>
      <c r="YT17278" s="68"/>
      <c r="YU17278" s="68"/>
      <c r="YV17278" s="68"/>
      <c r="YW17278" s="68"/>
      <c r="YX17278" s="68">
        <v>5.1735789878180102E-2</v>
      </c>
      <c r="YY17278" s="68"/>
      <c r="YZ17278" s="68"/>
      <c r="ZA17278" s="68"/>
      <c r="ZB17278" s="68"/>
      <c r="ZC17278" s="68"/>
      <c r="ZD17278" s="68"/>
    </row>
    <row r="17279" spans="658:680" x14ac:dyDescent="0.25">
      <c r="YH17279" s="68"/>
      <c r="YI17279" s="68"/>
      <c r="YJ17279" s="68"/>
      <c r="YK17279" s="68"/>
      <c r="YL17279" s="68"/>
      <c r="YM17279" s="68"/>
      <c r="YN17279" s="68"/>
      <c r="YO17279" s="68"/>
      <c r="YP17279" s="68"/>
      <c r="YQ17279" s="68"/>
      <c r="YR17279" s="68"/>
      <c r="YS17279" s="68"/>
      <c r="YT17279" s="68"/>
      <c r="YU17279" s="68"/>
      <c r="YV17279" s="68"/>
      <c r="YW17279" s="68"/>
      <c r="YX17279" s="68">
        <v>5.1671856217059997E-2</v>
      </c>
      <c r="YY17279" s="68"/>
      <c r="YZ17279" s="68"/>
      <c r="ZA17279" s="68"/>
      <c r="ZB17279" s="68"/>
      <c r="ZC17279" s="68"/>
      <c r="ZD17279" s="68"/>
    </row>
    <row r="17280" spans="658:680" x14ac:dyDescent="0.25">
      <c r="YH17280" s="68"/>
      <c r="YI17280" s="68"/>
      <c r="YJ17280" s="68"/>
      <c r="YK17280" s="68"/>
      <c r="YL17280" s="68"/>
      <c r="YM17280" s="68"/>
      <c r="YN17280" s="68"/>
      <c r="YO17280" s="68"/>
      <c r="YP17280" s="68"/>
      <c r="YQ17280" s="68"/>
      <c r="YR17280" s="68"/>
      <c r="YS17280" s="68"/>
      <c r="YT17280" s="68"/>
      <c r="YU17280" s="68"/>
      <c r="YV17280" s="68"/>
      <c r="YW17280" s="68"/>
      <c r="YX17280" s="68">
        <v>5.1671856217059997E-2</v>
      </c>
      <c r="YY17280" s="68"/>
      <c r="YZ17280" s="68"/>
      <c r="ZA17280" s="68"/>
      <c r="ZB17280" s="68"/>
      <c r="ZC17280" s="68"/>
      <c r="ZD17280" s="68"/>
    </row>
    <row r="17281" spans="658:680" x14ac:dyDescent="0.25">
      <c r="YH17281" s="68"/>
      <c r="YI17281" s="68"/>
      <c r="YJ17281" s="68"/>
      <c r="YK17281" s="68"/>
      <c r="YL17281" s="68"/>
      <c r="YM17281" s="68"/>
      <c r="YN17281" s="68"/>
      <c r="YO17281" s="68"/>
      <c r="YP17281" s="68"/>
      <c r="YQ17281" s="68"/>
      <c r="YR17281" s="68"/>
      <c r="YS17281" s="68"/>
      <c r="YT17281" s="68"/>
      <c r="YU17281" s="68"/>
      <c r="YV17281" s="68"/>
      <c r="YW17281" s="68"/>
      <c r="YX17281" s="68">
        <v>5.1459687620460999E-2</v>
      </c>
      <c r="YY17281" s="68"/>
      <c r="YZ17281" s="68"/>
      <c r="ZA17281" s="68"/>
      <c r="ZB17281" s="68"/>
      <c r="ZC17281" s="68"/>
      <c r="ZD17281" s="68"/>
    </row>
    <row r="17282" spans="658:680" x14ac:dyDescent="0.25">
      <c r="YH17282" s="68"/>
      <c r="YI17282" s="68"/>
      <c r="YJ17282" s="68"/>
      <c r="YK17282" s="68"/>
      <c r="YL17282" s="68"/>
      <c r="YM17282" s="68"/>
      <c r="YN17282" s="68"/>
      <c r="YO17282" s="68"/>
      <c r="YP17282" s="68"/>
      <c r="YQ17282" s="68"/>
      <c r="YR17282" s="68"/>
      <c r="YS17282" s="68"/>
      <c r="YT17282" s="68"/>
      <c r="YU17282" s="68"/>
      <c r="YV17282" s="68"/>
      <c r="YW17282" s="68"/>
      <c r="YX17282" s="68">
        <v>5.1459687620460999E-2</v>
      </c>
      <c r="YY17282" s="68"/>
      <c r="YZ17282" s="68"/>
      <c r="ZA17282" s="68"/>
      <c r="ZB17282" s="68"/>
      <c r="ZC17282" s="68"/>
      <c r="ZD17282" s="68"/>
    </row>
    <row r="17283" spans="658:680" x14ac:dyDescent="0.25">
      <c r="YH17283" s="68"/>
      <c r="YI17283" s="68"/>
      <c r="YJ17283" s="68"/>
      <c r="YK17283" s="68"/>
      <c r="YL17283" s="68"/>
      <c r="YM17283" s="68"/>
      <c r="YN17283" s="68"/>
      <c r="YO17283" s="68"/>
      <c r="YP17283" s="68"/>
      <c r="YQ17283" s="68"/>
      <c r="YR17283" s="68"/>
      <c r="YS17283" s="68"/>
      <c r="YT17283" s="68"/>
      <c r="YU17283" s="68"/>
      <c r="YV17283" s="68"/>
      <c r="YW17283" s="68"/>
      <c r="YX17283" s="68">
        <v>5.13926033282757E-2</v>
      </c>
      <c r="YY17283" s="68"/>
      <c r="YZ17283" s="68"/>
      <c r="ZA17283" s="68"/>
      <c r="ZB17283" s="68"/>
      <c r="ZC17283" s="68"/>
      <c r="ZD17283" s="68"/>
    </row>
    <row r="17284" spans="658:680" x14ac:dyDescent="0.25">
      <c r="YH17284" s="68"/>
      <c r="YI17284" s="68"/>
      <c r="YJ17284" s="68"/>
      <c r="YK17284" s="68"/>
      <c r="YL17284" s="68"/>
      <c r="YM17284" s="68"/>
      <c r="YN17284" s="68"/>
      <c r="YO17284" s="68"/>
      <c r="YP17284" s="68"/>
      <c r="YQ17284" s="68"/>
      <c r="YR17284" s="68"/>
      <c r="YS17284" s="68"/>
      <c r="YT17284" s="68"/>
      <c r="YU17284" s="68"/>
      <c r="YV17284" s="68"/>
      <c r="YW17284" s="68"/>
      <c r="YX17284" s="68">
        <v>5.13926033282757E-2</v>
      </c>
      <c r="YY17284" s="68"/>
      <c r="YZ17284" s="68"/>
      <c r="ZA17284" s="68"/>
      <c r="ZB17284" s="68"/>
      <c r="ZC17284" s="68"/>
      <c r="ZD17284" s="68"/>
    </row>
    <row r="17285" spans="658:680" x14ac:dyDescent="0.25">
      <c r="YH17285" s="68"/>
      <c r="YI17285" s="68"/>
      <c r="YJ17285" s="68"/>
      <c r="YK17285" s="68"/>
      <c r="YL17285" s="68"/>
      <c r="YM17285" s="68"/>
      <c r="YN17285" s="68"/>
      <c r="YO17285" s="68"/>
      <c r="YP17285" s="68"/>
      <c r="YQ17285" s="68"/>
      <c r="YR17285" s="68"/>
      <c r="YS17285" s="68"/>
      <c r="YT17285" s="68"/>
      <c r="YU17285" s="68"/>
      <c r="YV17285" s="68"/>
      <c r="YW17285" s="68"/>
      <c r="YX17285" s="68">
        <v>5.1333146010655799E-2</v>
      </c>
      <c r="YY17285" s="68"/>
      <c r="YZ17285" s="68"/>
      <c r="ZA17285" s="68"/>
      <c r="ZB17285" s="68"/>
      <c r="ZC17285" s="68"/>
      <c r="ZD17285" s="68"/>
    </row>
    <row r="17286" spans="658:680" x14ac:dyDescent="0.25">
      <c r="YH17286" s="68"/>
      <c r="YI17286" s="68"/>
      <c r="YJ17286" s="68"/>
      <c r="YK17286" s="68"/>
      <c r="YL17286" s="68"/>
      <c r="YM17286" s="68"/>
      <c r="YN17286" s="68"/>
      <c r="YO17286" s="68"/>
      <c r="YP17286" s="68"/>
      <c r="YQ17286" s="68"/>
      <c r="YR17286" s="68"/>
      <c r="YS17286" s="68"/>
      <c r="YT17286" s="68"/>
      <c r="YU17286" s="68"/>
      <c r="YV17286" s="68"/>
      <c r="YW17286" s="68"/>
      <c r="YX17286" s="68">
        <v>5.1333146010655799E-2</v>
      </c>
      <c r="YY17286" s="68"/>
      <c r="YZ17286" s="68"/>
      <c r="ZA17286" s="68"/>
      <c r="ZB17286" s="68"/>
      <c r="ZC17286" s="68"/>
      <c r="ZD17286" s="68"/>
    </row>
    <row r="17287" spans="658:680" x14ac:dyDescent="0.25">
      <c r="YH17287" s="68"/>
      <c r="YI17287" s="68"/>
      <c r="YJ17287" s="68"/>
      <c r="YK17287" s="68"/>
      <c r="YL17287" s="68"/>
      <c r="YM17287" s="68"/>
      <c r="YN17287" s="68"/>
      <c r="YO17287" s="68"/>
      <c r="YP17287" s="68"/>
      <c r="YQ17287" s="68"/>
      <c r="YR17287" s="68"/>
      <c r="YS17287" s="68"/>
      <c r="YT17287" s="68"/>
      <c r="YU17287" s="68"/>
      <c r="YV17287" s="68"/>
      <c r="YW17287" s="68"/>
      <c r="YX17287" s="68">
        <v>5.1193769974207902E-2</v>
      </c>
      <c r="YY17287" s="68"/>
      <c r="YZ17287" s="68"/>
      <c r="ZA17287" s="68"/>
      <c r="ZB17287" s="68"/>
      <c r="ZC17287" s="68"/>
      <c r="ZD17287" s="68"/>
    </row>
    <row r="17288" spans="658:680" x14ac:dyDescent="0.25">
      <c r="YH17288" s="68"/>
      <c r="YI17288" s="68"/>
      <c r="YJ17288" s="68"/>
      <c r="YK17288" s="68"/>
      <c r="YL17288" s="68"/>
      <c r="YM17288" s="68"/>
      <c r="YN17288" s="68"/>
      <c r="YO17288" s="68"/>
      <c r="YP17288" s="68"/>
      <c r="YQ17288" s="68"/>
      <c r="YR17288" s="68"/>
      <c r="YS17288" s="68"/>
      <c r="YT17288" s="68"/>
      <c r="YU17288" s="68"/>
      <c r="YV17288" s="68"/>
      <c r="YW17288" s="68"/>
      <c r="YX17288" s="68">
        <v>5.1168943194177703E-2</v>
      </c>
      <c r="YY17288" s="68"/>
      <c r="YZ17288" s="68"/>
      <c r="ZA17288" s="68"/>
      <c r="ZB17288" s="68"/>
      <c r="ZC17288" s="68"/>
      <c r="ZD17288" s="68"/>
    </row>
    <row r="17289" spans="658:680" x14ac:dyDescent="0.25">
      <c r="YH17289" s="68"/>
      <c r="YI17289" s="68"/>
      <c r="YJ17289" s="68"/>
      <c r="YK17289" s="68"/>
      <c r="YL17289" s="68"/>
      <c r="YM17289" s="68"/>
      <c r="YN17289" s="68"/>
      <c r="YO17289" s="68"/>
      <c r="YP17289" s="68"/>
      <c r="YQ17289" s="68"/>
      <c r="YR17289" s="68"/>
      <c r="YS17289" s="68"/>
      <c r="YT17289" s="68"/>
      <c r="YU17289" s="68"/>
      <c r="YV17289" s="68"/>
      <c r="YW17289" s="68"/>
      <c r="YX17289" s="68">
        <v>5.1168943194177703E-2</v>
      </c>
      <c r="YY17289" s="68"/>
      <c r="YZ17289" s="68"/>
      <c r="ZA17289" s="68"/>
      <c r="ZB17289" s="68"/>
      <c r="ZC17289" s="68"/>
      <c r="ZD17289" s="68"/>
    </row>
    <row r="17290" spans="658:680" x14ac:dyDescent="0.25">
      <c r="YH17290" s="68"/>
      <c r="YI17290" s="68"/>
      <c r="YJ17290" s="68"/>
      <c r="YK17290" s="68"/>
      <c r="YL17290" s="68"/>
      <c r="YM17290" s="68"/>
      <c r="YN17290" s="68"/>
      <c r="YO17290" s="68"/>
      <c r="YP17290" s="68"/>
      <c r="YQ17290" s="68"/>
      <c r="YR17290" s="68"/>
      <c r="YS17290" s="68"/>
      <c r="YT17290" s="68"/>
      <c r="YU17290" s="68"/>
      <c r="YV17290" s="68"/>
      <c r="YW17290" s="68"/>
      <c r="YX17290" s="68">
        <v>5.1148971628009299E-2</v>
      </c>
      <c r="YY17290" s="68"/>
      <c r="YZ17290" s="68"/>
      <c r="ZA17290" s="68"/>
      <c r="ZB17290" s="68"/>
      <c r="ZC17290" s="68"/>
      <c r="ZD17290" s="68"/>
    </row>
    <row r="17291" spans="658:680" x14ac:dyDescent="0.25">
      <c r="YH17291" s="68"/>
      <c r="YI17291" s="68"/>
      <c r="YJ17291" s="68"/>
      <c r="YK17291" s="68"/>
      <c r="YL17291" s="68"/>
      <c r="YM17291" s="68"/>
      <c r="YN17291" s="68"/>
      <c r="YO17291" s="68"/>
      <c r="YP17291" s="68"/>
      <c r="YQ17291" s="68"/>
      <c r="YR17291" s="68"/>
      <c r="YS17291" s="68"/>
      <c r="YT17291" s="68"/>
      <c r="YU17291" s="68"/>
      <c r="YV17291" s="68"/>
      <c r="YW17291" s="68"/>
      <c r="YX17291" s="68">
        <v>5.1148971628009299E-2</v>
      </c>
      <c r="YY17291" s="68"/>
      <c r="YZ17291" s="68"/>
      <c r="ZA17291" s="68"/>
      <c r="ZB17291" s="68"/>
      <c r="ZC17291" s="68"/>
      <c r="ZD17291" s="68"/>
    </row>
    <row r="17292" spans="658:680" x14ac:dyDescent="0.25">
      <c r="YH17292" s="68"/>
      <c r="YI17292" s="68"/>
      <c r="YJ17292" s="68"/>
      <c r="YK17292" s="68"/>
      <c r="YL17292" s="68"/>
      <c r="YM17292" s="68"/>
      <c r="YN17292" s="68"/>
      <c r="YO17292" s="68"/>
      <c r="YP17292" s="68"/>
      <c r="YQ17292" s="68"/>
      <c r="YR17292" s="68"/>
      <c r="YS17292" s="68"/>
      <c r="YT17292" s="68"/>
      <c r="YU17292" s="68"/>
      <c r="YV17292" s="68"/>
      <c r="YW17292" s="68"/>
      <c r="YX17292" s="68">
        <v>5.1025974405908302E-2</v>
      </c>
      <c r="YY17292" s="68"/>
      <c r="YZ17292" s="68"/>
      <c r="ZA17292" s="68"/>
      <c r="ZB17292" s="68"/>
      <c r="ZC17292" s="68"/>
      <c r="ZD17292" s="68"/>
    </row>
    <row r="17293" spans="658:680" x14ac:dyDescent="0.25">
      <c r="YH17293" s="68"/>
      <c r="YI17293" s="68"/>
      <c r="YJ17293" s="68"/>
      <c r="YK17293" s="68"/>
      <c r="YL17293" s="68"/>
      <c r="YM17293" s="68"/>
      <c r="YN17293" s="68"/>
      <c r="YO17293" s="68"/>
      <c r="YP17293" s="68"/>
      <c r="YQ17293" s="68"/>
      <c r="YR17293" s="68"/>
      <c r="YS17293" s="68"/>
      <c r="YT17293" s="68"/>
      <c r="YU17293" s="68"/>
      <c r="YV17293" s="68"/>
      <c r="YW17293" s="68"/>
      <c r="YX17293" s="68">
        <v>5.1025974405908302E-2</v>
      </c>
      <c r="YY17293" s="68"/>
      <c r="YZ17293" s="68"/>
      <c r="ZA17293" s="68"/>
      <c r="ZB17293" s="68"/>
      <c r="ZC17293" s="68"/>
      <c r="ZD17293" s="68"/>
    </row>
    <row r="17294" spans="658:680" x14ac:dyDescent="0.25">
      <c r="YH17294" s="68"/>
      <c r="YI17294" s="68"/>
      <c r="YJ17294" s="68"/>
      <c r="YK17294" s="68"/>
      <c r="YL17294" s="68"/>
      <c r="YM17294" s="68"/>
      <c r="YN17294" s="68"/>
      <c r="YO17294" s="68"/>
      <c r="YP17294" s="68"/>
      <c r="YQ17294" s="68"/>
      <c r="YR17294" s="68"/>
      <c r="YS17294" s="68"/>
      <c r="YT17294" s="68"/>
      <c r="YU17294" s="68"/>
      <c r="YV17294" s="68"/>
      <c r="YW17294" s="68"/>
      <c r="YX17294" s="68">
        <v>5.0963490827205402E-2</v>
      </c>
      <c r="YY17294" s="68"/>
      <c r="YZ17294" s="68"/>
      <c r="ZA17294" s="68"/>
      <c r="ZB17294" s="68"/>
      <c r="ZC17294" s="68"/>
      <c r="ZD17294" s="68"/>
    </row>
    <row r="17295" spans="658:680" x14ac:dyDescent="0.25">
      <c r="YH17295" s="68"/>
      <c r="YI17295" s="68"/>
      <c r="YJ17295" s="68"/>
      <c r="YK17295" s="68"/>
      <c r="YL17295" s="68"/>
      <c r="YM17295" s="68"/>
      <c r="YN17295" s="68"/>
      <c r="YO17295" s="68"/>
      <c r="YP17295" s="68"/>
      <c r="YQ17295" s="68"/>
      <c r="YR17295" s="68"/>
      <c r="YS17295" s="68"/>
      <c r="YT17295" s="68"/>
      <c r="YU17295" s="68"/>
      <c r="YV17295" s="68"/>
      <c r="YW17295" s="68"/>
      <c r="YX17295" s="68">
        <v>5.0963490827205402E-2</v>
      </c>
      <c r="YY17295" s="68"/>
      <c r="YZ17295" s="68"/>
      <c r="ZA17295" s="68"/>
      <c r="ZB17295" s="68"/>
      <c r="ZC17295" s="68"/>
      <c r="ZD17295" s="68"/>
    </row>
    <row r="17296" spans="658:680" x14ac:dyDescent="0.25">
      <c r="YH17296" s="68"/>
      <c r="YI17296" s="68"/>
      <c r="YJ17296" s="68"/>
      <c r="YK17296" s="68"/>
      <c r="YL17296" s="68"/>
      <c r="YM17296" s="68"/>
      <c r="YN17296" s="68"/>
      <c r="YO17296" s="68"/>
      <c r="YP17296" s="68"/>
      <c r="YQ17296" s="68"/>
      <c r="YR17296" s="68"/>
      <c r="YS17296" s="68"/>
      <c r="YT17296" s="68"/>
      <c r="YU17296" s="68"/>
      <c r="YV17296" s="68"/>
      <c r="YW17296" s="68"/>
      <c r="YX17296" s="68">
        <v>5.0836967893658602E-2</v>
      </c>
      <c r="YY17296" s="68"/>
      <c r="YZ17296" s="68"/>
      <c r="ZA17296" s="68"/>
      <c r="ZB17296" s="68"/>
      <c r="ZC17296" s="68"/>
      <c r="ZD17296" s="68"/>
    </row>
    <row r="17297" spans="658:680" x14ac:dyDescent="0.25">
      <c r="YH17297" s="68"/>
      <c r="YI17297" s="68"/>
      <c r="YJ17297" s="68"/>
      <c r="YK17297" s="68"/>
      <c r="YL17297" s="68"/>
      <c r="YM17297" s="68"/>
      <c r="YN17297" s="68"/>
      <c r="YO17297" s="68"/>
      <c r="YP17297" s="68"/>
      <c r="YQ17297" s="68"/>
      <c r="YR17297" s="68"/>
      <c r="YS17297" s="68"/>
      <c r="YT17297" s="68"/>
      <c r="YU17297" s="68"/>
      <c r="YV17297" s="68"/>
      <c r="YW17297" s="68"/>
      <c r="YX17297" s="68">
        <v>5.0836967893658602E-2</v>
      </c>
      <c r="YY17297" s="68"/>
      <c r="YZ17297" s="68"/>
      <c r="ZA17297" s="68"/>
      <c r="ZB17297" s="68"/>
      <c r="ZC17297" s="68"/>
      <c r="ZD17297" s="68"/>
    </row>
    <row r="17298" spans="658:680" x14ac:dyDescent="0.25">
      <c r="YH17298" s="68"/>
      <c r="YI17298" s="68"/>
      <c r="YJ17298" s="68"/>
      <c r="YK17298" s="68"/>
      <c r="YL17298" s="68"/>
      <c r="YM17298" s="68"/>
      <c r="YN17298" s="68"/>
      <c r="YO17298" s="68"/>
      <c r="YP17298" s="68"/>
      <c r="YQ17298" s="68"/>
      <c r="YR17298" s="68"/>
      <c r="YS17298" s="68"/>
      <c r="YT17298" s="68"/>
      <c r="YU17298" s="68"/>
      <c r="YV17298" s="68"/>
      <c r="YW17298" s="68"/>
      <c r="YX17298" s="68">
        <v>5.0743069295165803E-2</v>
      </c>
      <c r="YY17298" s="68"/>
      <c r="YZ17298" s="68"/>
      <c r="ZA17298" s="68"/>
      <c r="ZB17298" s="68"/>
      <c r="ZC17298" s="68"/>
      <c r="ZD17298" s="68"/>
    </row>
    <row r="17299" spans="658:680" x14ac:dyDescent="0.25">
      <c r="YH17299" s="68"/>
      <c r="YI17299" s="68"/>
      <c r="YJ17299" s="68"/>
      <c r="YK17299" s="68"/>
      <c r="YL17299" s="68"/>
      <c r="YM17299" s="68"/>
      <c r="YN17299" s="68"/>
      <c r="YO17299" s="68"/>
      <c r="YP17299" s="68"/>
      <c r="YQ17299" s="68"/>
      <c r="YR17299" s="68"/>
      <c r="YS17299" s="68"/>
      <c r="YT17299" s="68"/>
      <c r="YU17299" s="68"/>
      <c r="YV17299" s="68"/>
      <c r="YW17299" s="68"/>
      <c r="YX17299" s="68">
        <v>5.0743069295165803E-2</v>
      </c>
      <c r="YY17299" s="68"/>
      <c r="YZ17299" s="68"/>
      <c r="ZA17299" s="68"/>
      <c r="ZB17299" s="68"/>
      <c r="ZC17299" s="68"/>
      <c r="ZD17299" s="68"/>
    </row>
    <row r="17300" spans="658:680" x14ac:dyDescent="0.25">
      <c r="YH17300" s="68"/>
      <c r="YI17300" s="68"/>
      <c r="YJ17300" s="68"/>
      <c r="YK17300" s="68"/>
      <c r="YL17300" s="68"/>
      <c r="YM17300" s="68"/>
      <c r="YN17300" s="68"/>
      <c r="YO17300" s="68"/>
      <c r="YP17300" s="68"/>
      <c r="YQ17300" s="68"/>
      <c r="YR17300" s="68"/>
      <c r="YS17300" s="68"/>
      <c r="YT17300" s="68"/>
      <c r="YU17300" s="68"/>
      <c r="YV17300" s="68"/>
      <c r="YW17300" s="68"/>
      <c r="YX17300" s="68">
        <v>5.0570662697498499E-2</v>
      </c>
      <c r="YY17300" s="68"/>
      <c r="YZ17300" s="68"/>
      <c r="ZA17300" s="68"/>
      <c r="ZB17300" s="68"/>
      <c r="ZC17300" s="68"/>
      <c r="ZD17300" s="68"/>
    </row>
    <row r="17301" spans="658:680" x14ac:dyDescent="0.25">
      <c r="YH17301" s="68"/>
      <c r="YI17301" s="68"/>
      <c r="YJ17301" s="68"/>
      <c r="YK17301" s="68"/>
      <c r="YL17301" s="68"/>
      <c r="YM17301" s="68"/>
      <c r="YN17301" s="68"/>
      <c r="YO17301" s="68"/>
      <c r="YP17301" s="68"/>
      <c r="YQ17301" s="68"/>
      <c r="YR17301" s="68"/>
      <c r="YS17301" s="68"/>
      <c r="YT17301" s="68"/>
      <c r="YU17301" s="68"/>
      <c r="YV17301" s="68"/>
      <c r="YW17301" s="68"/>
      <c r="YX17301" s="68">
        <v>5.0540321381794401E-2</v>
      </c>
      <c r="YY17301" s="68"/>
      <c r="YZ17301" s="68"/>
      <c r="ZA17301" s="68"/>
      <c r="ZB17301" s="68"/>
      <c r="ZC17301" s="68"/>
      <c r="ZD17301" s="68"/>
    </row>
    <row r="17302" spans="658:680" x14ac:dyDescent="0.25">
      <c r="YH17302" s="68"/>
      <c r="YI17302" s="68"/>
      <c r="YJ17302" s="68"/>
      <c r="YK17302" s="68"/>
      <c r="YL17302" s="68"/>
      <c r="YM17302" s="68"/>
      <c r="YN17302" s="68"/>
      <c r="YO17302" s="68"/>
      <c r="YP17302" s="68"/>
      <c r="YQ17302" s="68"/>
      <c r="YR17302" s="68"/>
      <c r="YS17302" s="68"/>
      <c r="YT17302" s="68"/>
      <c r="YU17302" s="68"/>
      <c r="YV17302" s="68"/>
      <c r="YW17302" s="68"/>
      <c r="YX17302" s="68">
        <v>5.0529495924592403E-2</v>
      </c>
      <c r="YY17302" s="68"/>
      <c r="YZ17302" s="68"/>
      <c r="ZA17302" s="68"/>
      <c r="ZB17302" s="68"/>
      <c r="ZC17302" s="68"/>
      <c r="ZD17302" s="68"/>
    </row>
    <row r="17303" spans="658:680" x14ac:dyDescent="0.25">
      <c r="YH17303" s="68"/>
      <c r="YI17303" s="68"/>
      <c r="YJ17303" s="68"/>
      <c r="YK17303" s="68"/>
      <c r="YL17303" s="68"/>
      <c r="YM17303" s="68"/>
      <c r="YN17303" s="68"/>
      <c r="YO17303" s="68"/>
      <c r="YP17303" s="68"/>
      <c r="YQ17303" s="68"/>
      <c r="YR17303" s="68"/>
      <c r="YS17303" s="68"/>
      <c r="YT17303" s="68"/>
      <c r="YU17303" s="68"/>
      <c r="YV17303" s="68"/>
      <c r="YW17303" s="68"/>
      <c r="YX17303" s="68">
        <v>5.0529495924592403E-2</v>
      </c>
      <c r="YY17303" s="68"/>
      <c r="YZ17303" s="68"/>
      <c r="ZA17303" s="68"/>
      <c r="ZB17303" s="68"/>
      <c r="ZC17303" s="68"/>
      <c r="ZD17303" s="68"/>
    </row>
    <row r="17304" spans="658:680" x14ac:dyDescent="0.25">
      <c r="YH17304" s="68"/>
      <c r="YI17304" s="68"/>
      <c r="YJ17304" s="68"/>
      <c r="YK17304" s="68"/>
      <c r="YL17304" s="68"/>
      <c r="YM17304" s="68"/>
      <c r="YN17304" s="68"/>
      <c r="YO17304" s="68"/>
      <c r="YP17304" s="68"/>
      <c r="YQ17304" s="68"/>
      <c r="YR17304" s="68"/>
      <c r="YS17304" s="68"/>
      <c r="YT17304" s="68"/>
      <c r="YU17304" s="68"/>
      <c r="YV17304" s="68"/>
      <c r="YW17304" s="68"/>
      <c r="YX17304" s="68">
        <v>5.0477166499700701E-2</v>
      </c>
      <c r="YY17304" s="68"/>
      <c r="YZ17304" s="68"/>
      <c r="ZA17304" s="68"/>
      <c r="ZB17304" s="68"/>
      <c r="ZC17304" s="68"/>
      <c r="ZD17304" s="68"/>
    </row>
    <row r="17305" spans="658:680" x14ac:dyDescent="0.25">
      <c r="YH17305" s="68"/>
      <c r="YI17305" s="68"/>
      <c r="YJ17305" s="68"/>
      <c r="YK17305" s="68"/>
      <c r="YL17305" s="68"/>
      <c r="YM17305" s="68"/>
      <c r="YN17305" s="68"/>
      <c r="YO17305" s="68"/>
      <c r="YP17305" s="68"/>
      <c r="YQ17305" s="68"/>
      <c r="YR17305" s="68"/>
      <c r="YS17305" s="68"/>
      <c r="YT17305" s="68"/>
      <c r="YU17305" s="68"/>
      <c r="YV17305" s="68"/>
      <c r="YW17305" s="68"/>
      <c r="YX17305" s="68">
        <v>5.0477166499700701E-2</v>
      </c>
      <c r="YY17305" s="68"/>
      <c r="YZ17305" s="68"/>
      <c r="ZA17305" s="68"/>
      <c r="ZB17305" s="68"/>
      <c r="ZC17305" s="68"/>
      <c r="ZD17305" s="68"/>
    </row>
    <row r="17306" spans="658:680" x14ac:dyDescent="0.25">
      <c r="YH17306" s="68"/>
      <c r="YI17306" s="68"/>
      <c r="YJ17306" s="68"/>
      <c r="YK17306" s="68"/>
      <c r="YL17306" s="68"/>
      <c r="YM17306" s="68"/>
      <c r="YN17306" s="68"/>
      <c r="YO17306" s="68"/>
      <c r="YP17306" s="68"/>
      <c r="YQ17306" s="68"/>
      <c r="YR17306" s="68"/>
      <c r="YS17306" s="68"/>
      <c r="YT17306" s="68"/>
      <c r="YU17306" s="68"/>
      <c r="YV17306" s="68"/>
      <c r="YW17306" s="68"/>
      <c r="YX17306" s="68">
        <v>5.0476111051201797E-2</v>
      </c>
      <c r="YY17306" s="68"/>
      <c r="YZ17306" s="68"/>
      <c r="ZA17306" s="68"/>
      <c r="ZB17306" s="68"/>
      <c r="ZC17306" s="68"/>
      <c r="ZD17306" s="68"/>
    </row>
    <row r="17307" spans="658:680" x14ac:dyDescent="0.25">
      <c r="YH17307" s="68"/>
      <c r="YI17307" s="68"/>
      <c r="YJ17307" s="68"/>
      <c r="YK17307" s="68"/>
      <c r="YL17307" s="68"/>
      <c r="YM17307" s="68"/>
      <c r="YN17307" s="68"/>
      <c r="YO17307" s="68"/>
      <c r="YP17307" s="68"/>
      <c r="YQ17307" s="68"/>
      <c r="YR17307" s="68"/>
      <c r="YS17307" s="68"/>
      <c r="YT17307" s="68"/>
      <c r="YU17307" s="68"/>
      <c r="YV17307" s="68"/>
      <c r="YW17307" s="68"/>
      <c r="YX17307" s="68">
        <v>5.0476111051201797E-2</v>
      </c>
      <c r="YY17307" s="68"/>
      <c r="YZ17307" s="68"/>
      <c r="ZA17307" s="68"/>
      <c r="ZB17307" s="68"/>
      <c r="ZC17307" s="68"/>
      <c r="ZD17307" s="68"/>
    </row>
    <row r="17308" spans="658:680" x14ac:dyDescent="0.25">
      <c r="YH17308" s="68"/>
      <c r="YI17308" s="68"/>
      <c r="YJ17308" s="68"/>
      <c r="YK17308" s="68"/>
      <c r="YL17308" s="68"/>
      <c r="YM17308" s="68"/>
      <c r="YN17308" s="68"/>
      <c r="YO17308" s="68"/>
      <c r="YP17308" s="68"/>
      <c r="YQ17308" s="68"/>
      <c r="YR17308" s="68"/>
      <c r="YS17308" s="68"/>
      <c r="YT17308" s="68"/>
      <c r="YU17308" s="68"/>
      <c r="YV17308" s="68"/>
      <c r="YW17308" s="68"/>
      <c r="YX17308" s="68">
        <v>5.03716754374516E-2</v>
      </c>
      <c r="YY17308" s="68"/>
      <c r="YZ17308" s="68"/>
      <c r="ZA17308" s="68"/>
      <c r="ZB17308" s="68"/>
      <c r="ZC17308" s="68"/>
      <c r="ZD17308" s="68"/>
    </row>
    <row r="17309" spans="658:680" x14ac:dyDescent="0.25">
      <c r="YH17309" s="68"/>
      <c r="YI17309" s="68"/>
      <c r="YJ17309" s="68"/>
      <c r="YK17309" s="68"/>
      <c r="YL17309" s="68"/>
      <c r="YM17309" s="68"/>
      <c r="YN17309" s="68"/>
      <c r="YO17309" s="68"/>
      <c r="YP17309" s="68"/>
      <c r="YQ17309" s="68"/>
      <c r="YR17309" s="68"/>
      <c r="YS17309" s="68"/>
      <c r="YT17309" s="68"/>
      <c r="YU17309" s="68"/>
      <c r="YV17309" s="68"/>
      <c r="YW17309" s="68"/>
      <c r="YX17309" s="68">
        <v>5.02522641731609E-2</v>
      </c>
      <c r="YY17309" s="68"/>
      <c r="YZ17309" s="68"/>
      <c r="ZA17309" s="68"/>
      <c r="ZB17309" s="68"/>
      <c r="ZC17309" s="68"/>
      <c r="ZD17309" s="68"/>
    </row>
    <row r="17310" spans="658:680" x14ac:dyDescent="0.25">
      <c r="YH17310" s="68"/>
      <c r="YI17310" s="68"/>
      <c r="YJ17310" s="68"/>
      <c r="YK17310" s="68"/>
      <c r="YL17310" s="68"/>
      <c r="YM17310" s="68"/>
      <c r="YN17310" s="68"/>
      <c r="YO17310" s="68"/>
      <c r="YP17310" s="68"/>
      <c r="YQ17310" s="68"/>
      <c r="YR17310" s="68"/>
      <c r="YS17310" s="68"/>
      <c r="YT17310" s="68"/>
      <c r="YU17310" s="68"/>
      <c r="YV17310" s="68"/>
      <c r="YW17310" s="68"/>
      <c r="YX17310" s="68">
        <v>5.02522641731609E-2</v>
      </c>
      <c r="YY17310" s="68"/>
      <c r="YZ17310" s="68"/>
      <c r="ZA17310" s="68"/>
      <c r="ZB17310" s="68"/>
      <c r="ZC17310" s="68"/>
      <c r="ZD17310" s="68"/>
    </row>
    <row r="17311" spans="658:680" x14ac:dyDescent="0.25">
      <c r="YH17311" s="68"/>
      <c r="YI17311" s="68"/>
      <c r="YJ17311" s="68"/>
      <c r="YK17311" s="68"/>
      <c r="YL17311" s="68"/>
      <c r="YM17311" s="68"/>
      <c r="YN17311" s="68"/>
      <c r="YO17311" s="68"/>
      <c r="YP17311" s="68"/>
      <c r="YQ17311" s="68"/>
      <c r="YR17311" s="68"/>
      <c r="YS17311" s="68"/>
      <c r="YT17311" s="68"/>
      <c r="YU17311" s="68"/>
      <c r="YV17311" s="68"/>
      <c r="YW17311" s="68"/>
      <c r="YX17311" s="68">
        <v>5.0244487380436798E-2</v>
      </c>
      <c r="YY17311" s="68"/>
      <c r="YZ17311" s="68"/>
      <c r="ZA17311" s="68"/>
      <c r="ZB17311" s="68"/>
      <c r="ZC17311" s="68"/>
      <c r="ZD17311" s="68"/>
    </row>
    <row r="17312" spans="658:680" x14ac:dyDescent="0.25">
      <c r="YH17312" s="68"/>
      <c r="YI17312" s="68"/>
      <c r="YJ17312" s="68"/>
      <c r="YK17312" s="68"/>
      <c r="YL17312" s="68"/>
      <c r="YM17312" s="68"/>
      <c r="YN17312" s="68"/>
      <c r="YO17312" s="68"/>
      <c r="YP17312" s="68"/>
      <c r="YQ17312" s="68"/>
      <c r="YR17312" s="68"/>
      <c r="YS17312" s="68"/>
      <c r="YT17312" s="68"/>
      <c r="YU17312" s="68"/>
      <c r="YV17312" s="68"/>
      <c r="YW17312" s="68"/>
      <c r="YX17312" s="68">
        <v>5.00587579203879E-2</v>
      </c>
      <c r="YY17312" s="68"/>
      <c r="YZ17312" s="68"/>
      <c r="ZA17312" s="68"/>
      <c r="ZB17312" s="68"/>
      <c r="ZC17312" s="68"/>
      <c r="ZD17312" s="68"/>
    </row>
    <row r="17313" spans="658:680" x14ac:dyDescent="0.25">
      <c r="YH17313" s="68"/>
      <c r="YI17313" s="68"/>
      <c r="YJ17313" s="68"/>
      <c r="YK17313" s="68"/>
      <c r="YL17313" s="68"/>
      <c r="YM17313" s="68"/>
      <c r="YN17313" s="68"/>
      <c r="YO17313" s="68"/>
      <c r="YP17313" s="68"/>
      <c r="YQ17313" s="68"/>
      <c r="YR17313" s="68"/>
      <c r="YS17313" s="68"/>
      <c r="YT17313" s="68"/>
      <c r="YU17313" s="68"/>
      <c r="YV17313" s="68"/>
      <c r="YW17313" s="68"/>
      <c r="YX17313" s="68">
        <v>5.00587579203879E-2</v>
      </c>
      <c r="YY17313" s="68"/>
      <c r="YZ17313" s="68"/>
      <c r="ZA17313" s="68"/>
      <c r="ZB17313" s="68"/>
      <c r="ZC17313" s="68"/>
      <c r="ZD17313" s="68"/>
    </row>
    <row r="17314" spans="658:680" x14ac:dyDescent="0.25">
      <c r="YH17314" s="68"/>
      <c r="YI17314" s="68"/>
      <c r="YJ17314" s="68"/>
      <c r="YK17314" s="68"/>
      <c r="YL17314" s="68"/>
      <c r="YM17314" s="68"/>
      <c r="YN17314" s="68"/>
      <c r="YO17314" s="68"/>
      <c r="YP17314" s="68"/>
      <c r="YQ17314" s="68"/>
      <c r="YR17314" s="68"/>
      <c r="YS17314" s="68"/>
      <c r="YT17314" s="68"/>
      <c r="YU17314" s="68"/>
      <c r="YV17314" s="68"/>
      <c r="YW17314" s="68"/>
      <c r="YX17314" s="68">
        <v>4.9858365747091099E-2</v>
      </c>
      <c r="YY17314" s="68"/>
      <c r="YZ17314" s="68"/>
      <c r="ZA17314" s="68"/>
      <c r="ZB17314" s="68"/>
      <c r="ZC17314" s="68"/>
      <c r="ZD17314" s="68"/>
    </row>
    <row r="17315" spans="658:680" x14ac:dyDescent="0.25">
      <c r="YH17315" s="68"/>
      <c r="YI17315" s="68"/>
      <c r="YJ17315" s="68"/>
      <c r="YK17315" s="68"/>
      <c r="YL17315" s="68"/>
      <c r="YM17315" s="68"/>
      <c r="YN17315" s="68"/>
      <c r="YO17315" s="68"/>
      <c r="YP17315" s="68"/>
      <c r="YQ17315" s="68"/>
      <c r="YR17315" s="68"/>
      <c r="YS17315" s="68"/>
      <c r="YT17315" s="68"/>
      <c r="YU17315" s="68"/>
      <c r="YV17315" s="68"/>
      <c r="YW17315" s="68"/>
      <c r="YX17315" s="68">
        <v>4.9858365747091099E-2</v>
      </c>
      <c r="YY17315" s="68"/>
      <c r="YZ17315" s="68"/>
      <c r="ZA17315" s="68"/>
      <c r="ZB17315" s="68"/>
      <c r="ZC17315" s="68"/>
      <c r="ZD17315" s="68"/>
    </row>
    <row r="17316" spans="658:680" x14ac:dyDescent="0.25">
      <c r="YH17316" s="68"/>
      <c r="YI17316" s="68"/>
      <c r="YJ17316" s="68"/>
      <c r="YK17316" s="68"/>
      <c r="YL17316" s="68"/>
      <c r="YM17316" s="68"/>
      <c r="YN17316" s="68"/>
      <c r="YO17316" s="68"/>
      <c r="YP17316" s="68"/>
      <c r="YQ17316" s="68"/>
      <c r="YR17316" s="68"/>
      <c r="YS17316" s="68"/>
      <c r="YT17316" s="68"/>
      <c r="YU17316" s="68"/>
      <c r="YV17316" s="68"/>
      <c r="YW17316" s="68"/>
      <c r="YX17316" s="68">
        <v>4.9792494776563397E-2</v>
      </c>
      <c r="YY17316" s="68"/>
      <c r="YZ17316" s="68"/>
      <c r="ZA17316" s="68"/>
      <c r="ZB17316" s="68"/>
      <c r="ZC17316" s="68"/>
      <c r="ZD17316" s="68"/>
    </row>
    <row r="17317" spans="658:680" x14ac:dyDescent="0.25">
      <c r="YH17317" s="68"/>
      <c r="YI17317" s="68"/>
      <c r="YJ17317" s="68"/>
      <c r="YK17317" s="68"/>
      <c r="YL17317" s="68"/>
      <c r="YM17317" s="68"/>
      <c r="YN17317" s="68"/>
      <c r="YO17317" s="68"/>
      <c r="YP17317" s="68"/>
      <c r="YQ17317" s="68"/>
      <c r="YR17317" s="68"/>
      <c r="YS17317" s="68"/>
      <c r="YT17317" s="68"/>
      <c r="YU17317" s="68"/>
      <c r="YV17317" s="68"/>
      <c r="YW17317" s="68"/>
      <c r="YX17317" s="68">
        <v>4.9541930883144597E-2</v>
      </c>
      <c r="YY17317" s="68"/>
      <c r="YZ17317" s="68"/>
      <c r="ZA17317" s="68"/>
      <c r="ZB17317" s="68"/>
      <c r="ZC17317" s="68"/>
      <c r="ZD17317" s="68"/>
    </row>
    <row r="17318" spans="658:680" x14ac:dyDescent="0.25">
      <c r="YH17318" s="68"/>
      <c r="YI17318" s="68"/>
      <c r="YJ17318" s="68"/>
      <c r="YK17318" s="68"/>
      <c r="YL17318" s="68"/>
      <c r="YM17318" s="68"/>
      <c r="YN17318" s="68"/>
      <c r="YO17318" s="68"/>
      <c r="YP17318" s="68"/>
      <c r="YQ17318" s="68"/>
      <c r="YR17318" s="68"/>
      <c r="YS17318" s="68"/>
      <c r="YT17318" s="68"/>
      <c r="YU17318" s="68"/>
      <c r="YV17318" s="68"/>
      <c r="YW17318" s="68"/>
      <c r="YX17318" s="68">
        <v>4.9541930883144597E-2</v>
      </c>
      <c r="YY17318" s="68"/>
      <c r="YZ17318" s="68"/>
      <c r="ZA17318" s="68"/>
      <c r="ZB17318" s="68"/>
      <c r="ZC17318" s="68"/>
      <c r="ZD17318" s="68"/>
    </row>
    <row r="17319" spans="658:680" x14ac:dyDescent="0.25">
      <c r="YH17319" s="68"/>
      <c r="YI17319" s="68"/>
      <c r="YJ17319" s="68"/>
      <c r="YK17319" s="68"/>
      <c r="YL17319" s="68"/>
      <c r="YM17319" s="68"/>
      <c r="YN17319" s="68"/>
      <c r="YO17319" s="68"/>
      <c r="YP17319" s="68"/>
      <c r="YQ17319" s="68"/>
      <c r="YR17319" s="68"/>
      <c r="YS17319" s="68"/>
      <c r="YT17319" s="68"/>
      <c r="YU17319" s="68"/>
      <c r="YV17319" s="68"/>
      <c r="YW17319" s="68"/>
      <c r="YX17319" s="68">
        <v>4.9448025999513999E-2</v>
      </c>
      <c r="YY17319" s="68"/>
      <c r="YZ17319" s="68"/>
      <c r="ZA17319" s="68"/>
      <c r="ZB17319" s="68"/>
      <c r="ZC17319" s="68"/>
      <c r="ZD17319" s="68"/>
    </row>
    <row r="17320" spans="658:680" x14ac:dyDescent="0.25">
      <c r="YH17320" s="68"/>
      <c r="YI17320" s="68"/>
      <c r="YJ17320" s="68"/>
      <c r="YK17320" s="68"/>
      <c r="YL17320" s="68"/>
      <c r="YM17320" s="68"/>
      <c r="YN17320" s="68"/>
      <c r="YO17320" s="68"/>
      <c r="YP17320" s="68"/>
      <c r="YQ17320" s="68"/>
      <c r="YR17320" s="68"/>
      <c r="YS17320" s="68"/>
      <c r="YT17320" s="68"/>
      <c r="YU17320" s="68"/>
      <c r="YV17320" s="68"/>
      <c r="YW17320" s="68"/>
      <c r="YX17320" s="68">
        <v>4.9448025999513999E-2</v>
      </c>
      <c r="YY17320" s="68"/>
      <c r="YZ17320" s="68"/>
      <c r="ZA17320" s="68"/>
      <c r="ZB17320" s="68"/>
      <c r="ZC17320" s="68"/>
      <c r="ZD17320" s="68"/>
    </row>
    <row r="17321" spans="658:680" x14ac:dyDescent="0.25">
      <c r="YH17321" s="68"/>
      <c r="YI17321" s="68"/>
      <c r="YJ17321" s="68"/>
      <c r="YK17321" s="68"/>
      <c r="YL17321" s="68"/>
      <c r="YM17321" s="68"/>
      <c r="YN17321" s="68"/>
      <c r="YO17321" s="68"/>
      <c r="YP17321" s="68"/>
      <c r="YQ17321" s="68"/>
      <c r="YR17321" s="68"/>
      <c r="YS17321" s="68"/>
      <c r="YT17321" s="68"/>
      <c r="YU17321" s="68"/>
      <c r="YV17321" s="68"/>
      <c r="YW17321" s="68"/>
      <c r="YX17321" s="68">
        <v>4.9447880981791703E-2</v>
      </c>
      <c r="YY17321" s="68"/>
      <c r="YZ17321" s="68"/>
      <c r="ZA17321" s="68"/>
      <c r="ZB17321" s="68"/>
      <c r="ZC17321" s="68"/>
      <c r="ZD17321" s="68"/>
    </row>
    <row r="17322" spans="658:680" x14ac:dyDescent="0.25">
      <c r="YH17322" s="68"/>
      <c r="YI17322" s="68"/>
      <c r="YJ17322" s="68"/>
      <c r="YK17322" s="68"/>
      <c r="YL17322" s="68"/>
      <c r="YM17322" s="68"/>
      <c r="YN17322" s="68"/>
      <c r="YO17322" s="68"/>
      <c r="YP17322" s="68"/>
      <c r="YQ17322" s="68"/>
      <c r="YR17322" s="68"/>
      <c r="YS17322" s="68"/>
      <c r="YT17322" s="68"/>
      <c r="YU17322" s="68"/>
      <c r="YV17322" s="68"/>
      <c r="YW17322" s="68"/>
      <c r="YX17322" s="68">
        <v>4.9447880981791703E-2</v>
      </c>
      <c r="YY17322" s="68"/>
      <c r="YZ17322" s="68"/>
      <c r="ZA17322" s="68"/>
      <c r="ZB17322" s="68"/>
      <c r="ZC17322" s="68"/>
      <c r="ZD17322" s="68"/>
    </row>
    <row r="17323" spans="658:680" x14ac:dyDescent="0.25">
      <c r="YH17323" s="68"/>
      <c r="YI17323" s="68"/>
      <c r="YJ17323" s="68"/>
      <c r="YK17323" s="68"/>
      <c r="YL17323" s="68"/>
      <c r="YM17323" s="68"/>
      <c r="YN17323" s="68"/>
      <c r="YO17323" s="68"/>
      <c r="YP17323" s="68"/>
      <c r="YQ17323" s="68"/>
      <c r="YR17323" s="68"/>
      <c r="YS17323" s="68"/>
      <c r="YT17323" s="68"/>
      <c r="YU17323" s="68"/>
      <c r="YV17323" s="68"/>
      <c r="YW17323" s="68"/>
      <c r="YX17323" s="68">
        <v>4.9440145989211898E-2</v>
      </c>
      <c r="YY17323" s="68"/>
      <c r="YZ17323" s="68"/>
      <c r="ZA17323" s="68"/>
      <c r="ZB17323" s="68"/>
      <c r="ZC17323" s="68"/>
      <c r="ZD17323" s="68"/>
    </row>
    <row r="17324" spans="658:680" x14ac:dyDescent="0.25">
      <c r="YH17324" s="68"/>
      <c r="YI17324" s="68"/>
      <c r="YJ17324" s="68"/>
      <c r="YK17324" s="68"/>
      <c r="YL17324" s="68"/>
      <c r="YM17324" s="68"/>
      <c r="YN17324" s="68"/>
      <c r="YO17324" s="68"/>
      <c r="YP17324" s="68"/>
      <c r="YQ17324" s="68"/>
      <c r="YR17324" s="68"/>
      <c r="YS17324" s="68"/>
      <c r="YT17324" s="68"/>
      <c r="YU17324" s="68"/>
      <c r="YV17324" s="68"/>
      <c r="YW17324" s="68"/>
      <c r="YX17324" s="68">
        <v>4.9440145989211898E-2</v>
      </c>
      <c r="YY17324" s="68"/>
      <c r="YZ17324" s="68"/>
      <c r="ZA17324" s="68"/>
      <c r="ZB17324" s="68"/>
      <c r="ZC17324" s="68"/>
      <c r="ZD17324" s="68"/>
    </row>
    <row r="17325" spans="658:680" x14ac:dyDescent="0.25">
      <c r="YH17325" s="68"/>
      <c r="YI17325" s="68"/>
      <c r="YJ17325" s="68"/>
      <c r="YK17325" s="68"/>
      <c r="YL17325" s="68"/>
      <c r="YM17325" s="68"/>
      <c r="YN17325" s="68"/>
      <c r="YO17325" s="68"/>
      <c r="YP17325" s="68"/>
      <c r="YQ17325" s="68"/>
      <c r="YR17325" s="68"/>
      <c r="YS17325" s="68"/>
      <c r="YT17325" s="68"/>
      <c r="YU17325" s="68"/>
      <c r="YV17325" s="68"/>
      <c r="YW17325" s="68"/>
      <c r="YX17325" s="68">
        <v>4.93609360240524E-2</v>
      </c>
      <c r="YY17325" s="68"/>
      <c r="YZ17325" s="68"/>
      <c r="ZA17325" s="68"/>
      <c r="ZB17325" s="68"/>
      <c r="ZC17325" s="68"/>
      <c r="ZD17325" s="68"/>
    </row>
    <row r="17326" spans="658:680" x14ac:dyDescent="0.25">
      <c r="YH17326" s="68"/>
      <c r="YI17326" s="68"/>
      <c r="YJ17326" s="68"/>
      <c r="YK17326" s="68"/>
      <c r="YL17326" s="68"/>
      <c r="YM17326" s="68"/>
      <c r="YN17326" s="68"/>
      <c r="YO17326" s="68"/>
      <c r="YP17326" s="68"/>
      <c r="YQ17326" s="68"/>
      <c r="YR17326" s="68"/>
      <c r="YS17326" s="68"/>
      <c r="YT17326" s="68"/>
      <c r="YU17326" s="68"/>
      <c r="YV17326" s="68"/>
      <c r="YW17326" s="68"/>
      <c r="YX17326" s="68">
        <v>4.9332514232718103E-2</v>
      </c>
      <c r="YY17326" s="68"/>
      <c r="YZ17326" s="68"/>
      <c r="ZA17326" s="68"/>
      <c r="ZB17326" s="68"/>
      <c r="ZC17326" s="68"/>
      <c r="ZD17326" s="68"/>
    </row>
    <row r="17327" spans="658:680" x14ac:dyDescent="0.25">
      <c r="YH17327" s="68"/>
      <c r="YI17327" s="68"/>
      <c r="YJ17327" s="68"/>
      <c r="YK17327" s="68"/>
      <c r="YL17327" s="68"/>
      <c r="YM17327" s="68"/>
      <c r="YN17327" s="68"/>
      <c r="YO17327" s="68"/>
      <c r="YP17327" s="68"/>
      <c r="YQ17327" s="68"/>
      <c r="YR17327" s="68"/>
      <c r="YS17327" s="68"/>
      <c r="YT17327" s="68"/>
      <c r="YU17327" s="68"/>
      <c r="YV17327" s="68"/>
      <c r="YW17327" s="68"/>
      <c r="YX17327" s="68">
        <v>4.9332514232718103E-2</v>
      </c>
      <c r="YY17327" s="68"/>
      <c r="YZ17327" s="68"/>
      <c r="ZA17327" s="68"/>
      <c r="ZB17327" s="68"/>
      <c r="ZC17327" s="68"/>
      <c r="ZD17327" s="68"/>
    </row>
    <row r="17328" spans="658:680" x14ac:dyDescent="0.25">
      <c r="YH17328" s="68"/>
      <c r="YI17328" s="68"/>
      <c r="YJ17328" s="68"/>
      <c r="YK17328" s="68"/>
      <c r="YL17328" s="68"/>
      <c r="YM17328" s="68"/>
      <c r="YN17328" s="68"/>
      <c r="YO17328" s="68"/>
      <c r="YP17328" s="68"/>
      <c r="YQ17328" s="68"/>
      <c r="YR17328" s="68"/>
      <c r="YS17328" s="68"/>
      <c r="YT17328" s="68"/>
      <c r="YU17328" s="68"/>
      <c r="YV17328" s="68"/>
      <c r="YW17328" s="68"/>
      <c r="YX17328" s="68">
        <v>4.9232429516323901E-2</v>
      </c>
      <c r="YY17328" s="68"/>
      <c r="YZ17328" s="68"/>
      <c r="ZA17328" s="68"/>
      <c r="ZB17328" s="68"/>
      <c r="ZC17328" s="68"/>
      <c r="ZD17328" s="68"/>
    </row>
    <row r="17329" spans="658:680" x14ac:dyDescent="0.25">
      <c r="YH17329" s="68"/>
      <c r="YI17329" s="68"/>
      <c r="YJ17329" s="68"/>
      <c r="YK17329" s="68"/>
      <c r="YL17329" s="68"/>
      <c r="YM17329" s="68"/>
      <c r="YN17329" s="68"/>
      <c r="YO17329" s="68"/>
      <c r="YP17329" s="68"/>
      <c r="YQ17329" s="68"/>
      <c r="YR17329" s="68"/>
      <c r="YS17329" s="68"/>
      <c r="YT17329" s="68"/>
      <c r="YU17329" s="68"/>
      <c r="YV17329" s="68"/>
      <c r="YW17329" s="68"/>
      <c r="YX17329" s="68">
        <v>4.9204373256827499E-2</v>
      </c>
      <c r="YY17329" s="68"/>
      <c r="YZ17329" s="68"/>
      <c r="ZA17329" s="68"/>
      <c r="ZB17329" s="68"/>
      <c r="ZC17329" s="68"/>
      <c r="ZD17329" s="68"/>
    </row>
    <row r="17330" spans="658:680" x14ac:dyDescent="0.25">
      <c r="YH17330" s="68"/>
      <c r="YI17330" s="68"/>
      <c r="YJ17330" s="68"/>
      <c r="YK17330" s="68"/>
      <c r="YL17330" s="68"/>
      <c r="YM17330" s="68"/>
      <c r="YN17330" s="68"/>
      <c r="YO17330" s="68"/>
      <c r="YP17330" s="68"/>
      <c r="YQ17330" s="68"/>
      <c r="YR17330" s="68"/>
      <c r="YS17330" s="68"/>
      <c r="YT17330" s="68"/>
      <c r="YU17330" s="68"/>
      <c r="YV17330" s="68"/>
      <c r="YW17330" s="68"/>
      <c r="YX17330" s="68">
        <v>4.9204373256827499E-2</v>
      </c>
      <c r="YY17330" s="68"/>
      <c r="YZ17330" s="68"/>
      <c r="ZA17330" s="68"/>
      <c r="ZB17330" s="68"/>
      <c r="ZC17330" s="68"/>
      <c r="ZD17330" s="68"/>
    </row>
    <row r="17331" spans="658:680" x14ac:dyDescent="0.25">
      <c r="YH17331" s="68"/>
      <c r="YI17331" s="68"/>
      <c r="YJ17331" s="68"/>
      <c r="YK17331" s="68"/>
      <c r="YL17331" s="68"/>
      <c r="YM17331" s="68"/>
      <c r="YN17331" s="68"/>
      <c r="YO17331" s="68"/>
      <c r="YP17331" s="68"/>
      <c r="YQ17331" s="68"/>
      <c r="YR17331" s="68"/>
      <c r="YS17331" s="68"/>
      <c r="YT17331" s="68"/>
      <c r="YU17331" s="68"/>
      <c r="YV17331" s="68"/>
      <c r="YW17331" s="68"/>
      <c r="YX17331" s="68">
        <v>4.9187019749729999E-2</v>
      </c>
      <c r="YY17331" s="68"/>
      <c r="YZ17331" s="68"/>
      <c r="ZA17331" s="68"/>
      <c r="ZB17331" s="68"/>
      <c r="ZC17331" s="68"/>
      <c r="ZD17331" s="68"/>
    </row>
    <row r="17332" spans="658:680" x14ac:dyDescent="0.25">
      <c r="YH17332" s="68"/>
      <c r="YI17332" s="68"/>
      <c r="YJ17332" s="68"/>
      <c r="YK17332" s="68"/>
      <c r="YL17332" s="68"/>
      <c r="YM17332" s="68"/>
      <c r="YN17332" s="68"/>
      <c r="YO17332" s="68"/>
      <c r="YP17332" s="68"/>
      <c r="YQ17332" s="68"/>
      <c r="YR17332" s="68"/>
      <c r="YS17332" s="68"/>
      <c r="YT17332" s="68"/>
      <c r="YU17332" s="68"/>
      <c r="YV17332" s="68"/>
      <c r="YW17332" s="68"/>
      <c r="YX17332" s="68">
        <v>4.91870133105805E-2</v>
      </c>
      <c r="YY17332" s="68"/>
      <c r="YZ17332" s="68"/>
      <c r="ZA17332" s="68"/>
      <c r="ZB17332" s="68"/>
      <c r="ZC17332" s="68"/>
      <c r="ZD17332" s="68"/>
    </row>
    <row r="17333" spans="658:680" x14ac:dyDescent="0.25">
      <c r="YH17333" s="68"/>
      <c r="YI17333" s="68"/>
      <c r="YJ17333" s="68"/>
      <c r="YK17333" s="68"/>
      <c r="YL17333" s="68"/>
      <c r="YM17333" s="68"/>
      <c r="YN17333" s="68"/>
      <c r="YO17333" s="68"/>
      <c r="YP17333" s="68"/>
      <c r="YQ17333" s="68"/>
      <c r="YR17333" s="68"/>
      <c r="YS17333" s="68"/>
      <c r="YT17333" s="68"/>
      <c r="YU17333" s="68"/>
      <c r="YV17333" s="68"/>
      <c r="YW17333" s="68"/>
      <c r="YX17333" s="68">
        <v>4.91870133105805E-2</v>
      </c>
      <c r="YY17333" s="68"/>
      <c r="YZ17333" s="68"/>
      <c r="ZA17333" s="68"/>
      <c r="ZB17333" s="68"/>
      <c r="ZC17333" s="68"/>
      <c r="ZD17333" s="68"/>
    </row>
    <row r="17334" spans="658:680" x14ac:dyDescent="0.25">
      <c r="YH17334" s="68"/>
      <c r="YI17334" s="68"/>
      <c r="YJ17334" s="68"/>
      <c r="YK17334" s="68"/>
      <c r="YL17334" s="68"/>
      <c r="YM17334" s="68"/>
      <c r="YN17334" s="68"/>
      <c r="YO17334" s="68"/>
      <c r="YP17334" s="68"/>
      <c r="YQ17334" s="68"/>
      <c r="YR17334" s="68"/>
      <c r="YS17334" s="68"/>
      <c r="YT17334" s="68"/>
      <c r="YU17334" s="68"/>
      <c r="YV17334" s="68"/>
      <c r="YW17334" s="68"/>
      <c r="YX17334" s="68">
        <v>4.9168008773791801E-2</v>
      </c>
      <c r="YY17334" s="68"/>
      <c r="YZ17334" s="68"/>
      <c r="ZA17334" s="68"/>
      <c r="ZB17334" s="68"/>
      <c r="ZC17334" s="68"/>
      <c r="ZD17334" s="68"/>
    </row>
    <row r="17335" spans="658:680" x14ac:dyDescent="0.25">
      <c r="YH17335" s="68"/>
      <c r="YI17335" s="68"/>
      <c r="YJ17335" s="68"/>
      <c r="YK17335" s="68"/>
      <c r="YL17335" s="68"/>
      <c r="YM17335" s="68"/>
      <c r="YN17335" s="68"/>
      <c r="YO17335" s="68"/>
      <c r="YP17335" s="68"/>
      <c r="YQ17335" s="68"/>
      <c r="YR17335" s="68"/>
      <c r="YS17335" s="68"/>
      <c r="YT17335" s="68"/>
      <c r="YU17335" s="68"/>
      <c r="YV17335" s="68"/>
      <c r="YW17335" s="68"/>
      <c r="YX17335" s="68">
        <v>4.9168008773791801E-2</v>
      </c>
      <c r="YY17335" s="68"/>
      <c r="YZ17335" s="68"/>
      <c r="ZA17335" s="68"/>
      <c r="ZB17335" s="68"/>
      <c r="ZC17335" s="68"/>
      <c r="ZD17335" s="68"/>
    </row>
    <row r="17336" spans="658:680" x14ac:dyDescent="0.25">
      <c r="YH17336" s="68"/>
      <c r="YI17336" s="68"/>
      <c r="YJ17336" s="68"/>
      <c r="YK17336" s="68"/>
      <c r="YL17336" s="68"/>
      <c r="YM17336" s="68"/>
      <c r="YN17336" s="68"/>
      <c r="YO17336" s="68"/>
      <c r="YP17336" s="68"/>
      <c r="YQ17336" s="68"/>
      <c r="YR17336" s="68"/>
      <c r="YS17336" s="68"/>
      <c r="YT17336" s="68"/>
      <c r="YU17336" s="68"/>
      <c r="YV17336" s="68"/>
      <c r="YW17336" s="68"/>
      <c r="YX17336" s="68">
        <v>4.9120581402407597E-2</v>
      </c>
      <c r="YY17336" s="68"/>
      <c r="YZ17336" s="68"/>
      <c r="ZA17336" s="68"/>
      <c r="ZB17336" s="68"/>
      <c r="ZC17336" s="68"/>
      <c r="ZD17336" s="68"/>
    </row>
    <row r="17337" spans="658:680" x14ac:dyDescent="0.25">
      <c r="YH17337" s="68"/>
      <c r="YI17337" s="68"/>
      <c r="YJ17337" s="68"/>
      <c r="YK17337" s="68"/>
      <c r="YL17337" s="68"/>
      <c r="YM17337" s="68"/>
      <c r="YN17337" s="68"/>
      <c r="YO17337" s="68"/>
      <c r="YP17337" s="68"/>
      <c r="YQ17337" s="68"/>
      <c r="YR17337" s="68"/>
      <c r="YS17337" s="68"/>
      <c r="YT17337" s="68"/>
      <c r="YU17337" s="68"/>
      <c r="YV17337" s="68"/>
      <c r="YW17337" s="68"/>
      <c r="YX17337" s="68">
        <v>4.9120581402407597E-2</v>
      </c>
      <c r="YY17337" s="68"/>
      <c r="YZ17337" s="68"/>
      <c r="ZA17337" s="68"/>
      <c r="ZB17337" s="68"/>
      <c r="ZC17337" s="68"/>
      <c r="ZD17337" s="68"/>
    </row>
    <row r="17338" spans="658:680" x14ac:dyDescent="0.25">
      <c r="YH17338" s="68"/>
      <c r="YI17338" s="68"/>
      <c r="YJ17338" s="68"/>
      <c r="YK17338" s="68"/>
      <c r="YL17338" s="68"/>
      <c r="YM17338" s="68"/>
      <c r="YN17338" s="68"/>
      <c r="YO17338" s="68"/>
      <c r="YP17338" s="68"/>
      <c r="YQ17338" s="68"/>
      <c r="YR17338" s="68"/>
      <c r="YS17338" s="68"/>
      <c r="YT17338" s="68"/>
      <c r="YU17338" s="68"/>
      <c r="YV17338" s="68"/>
      <c r="YW17338" s="68"/>
      <c r="YX17338" s="68">
        <v>4.9027888373868997E-2</v>
      </c>
      <c r="YY17338" s="68"/>
      <c r="YZ17338" s="68"/>
      <c r="ZA17338" s="68"/>
      <c r="ZB17338" s="68"/>
      <c r="ZC17338" s="68"/>
      <c r="ZD17338" s="68"/>
    </row>
    <row r="17339" spans="658:680" x14ac:dyDescent="0.25">
      <c r="YH17339" s="68"/>
      <c r="YI17339" s="68"/>
      <c r="YJ17339" s="68"/>
      <c r="YK17339" s="68"/>
      <c r="YL17339" s="68"/>
      <c r="YM17339" s="68"/>
      <c r="YN17339" s="68"/>
      <c r="YO17339" s="68"/>
      <c r="YP17339" s="68"/>
      <c r="YQ17339" s="68"/>
      <c r="YR17339" s="68"/>
      <c r="YS17339" s="68"/>
      <c r="YT17339" s="68"/>
      <c r="YU17339" s="68"/>
      <c r="YV17339" s="68"/>
      <c r="YW17339" s="68"/>
      <c r="YX17339" s="68">
        <v>4.9024146936303199E-2</v>
      </c>
      <c r="YY17339" s="68"/>
      <c r="YZ17339" s="68"/>
      <c r="ZA17339" s="68"/>
      <c r="ZB17339" s="68"/>
      <c r="ZC17339" s="68"/>
      <c r="ZD17339" s="68"/>
    </row>
    <row r="17340" spans="658:680" x14ac:dyDescent="0.25">
      <c r="YH17340" s="68"/>
      <c r="YI17340" s="68"/>
      <c r="YJ17340" s="68"/>
      <c r="YK17340" s="68"/>
      <c r="YL17340" s="68"/>
      <c r="YM17340" s="68"/>
      <c r="YN17340" s="68"/>
      <c r="YO17340" s="68"/>
      <c r="YP17340" s="68"/>
      <c r="YQ17340" s="68"/>
      <c r="YR17340" s="68"/>
      <c r="YS17340" s="68"/>
      <c r="YT17340" s="68"/>
      <c r="YU17340" s="68"/>
      <c r="YV17340" s="68"/>
      <c r="YW17340" s="68"/>
      <c r="YX17340" s="68">
        <v>4.8971867159271397E-2</v>
      </c>
      <c r="YY17340" s="68"/>
      <c r="YZ17340" s="68"/>
      <c r="ZA17340" s="68"/>
      <c r="ZB17340" s="68"/>
      <c r="ZC17340" s="68"/>
      <c r="ZD17340" s="68"/>
    </row>
    <row r="17341" spans="658:680" x14ac:dyDescent="0.25">
      <c r="YH17341" s="68"/>
      <c r="YI17341" s="68"/>
      <c r="YJ17341" s="68"/>
      <c r="YK17341" s="68"/>
      <c r="YL17341" s="68"/>
      <c r="YM17341" s="68"/>
      <c r="YN17341" s="68"/>
      <c r="YO17341" s="68"/>
      <c r="YP17341" s="68"/>
      <c r="YQ17341" s="68"/>
      <c r="YR17341" s="68"/>
      <c r="YS17341" s="68"/>
      <c r="YT17341" s="68"/>
      <c r="YU17341" s="68"/>
      <c r="YV17341" s="68"/>
      <c r="YW17341" s="68"/>
      <c r="YX17341" s="68">
        <v>4.8920206404266101E-2</v>
      </c>
      <c r="YY17341" s="68"/>
      <c r="YZ17341" s="68"/>
      <c r="ZA17341" s="68"/>
      <c r="ZB17341" s="68"/>
      <c r="ZC17341" s="68"/>
      <c r="ZD17341" s="68"/>
    </row>
    <row r="17342" spans="658:680" x14ac:dyDescent="0.25">
      <c r="YH17342" s="68"/>
      <c r="YI17342" s="68"/>
      <c r="YJ17342" s="68"/>
      <c r="YK17342" s="68"/>
      <c r="YL17342" s="68"/>
      <c r="YM17342" s="68"/>
      <c r="YN17342" s="68"/>
      <c r="YO17342" s="68"/>
      <c r="YP17342" s="68"/>
      <c r="YQ17342" s="68"/>
      <c r="YR17342" s="68"/>
      <c r="YS17342" s="68"/>
      <c r="YT17342" s="68"/>
      <c r="YU17342" s="68"/>
      <c r="YV17342" s="68"/>
      <c r="YW17342" s="68"/>
      <c r="YX17342" s="68">
        <v>4.8920206404266101E-2</v>
      </c>
      <c r="YY17342" s="68"/>
      <c r="YZ17342" s="68"/>
      <c r="ZA17342" s="68"/>
      <c r="ZB17342" s="68"/>
      <c r="ZC17342" s="68"/>
      <c r="ZD17342" s="68"/>
    </row>
    <row r="17343" spans="658:680" x14ac:dyDescent="0.25">
      <c r="YH17343" s="68"/>
      <c r="YI17343" s="68"/>
      <c r="YJ17343" s="68"/>
      <c r="YK17343" s="68"/>
      <c r="YL17343" s="68"/>
      <c r="YM17343" s="68"/>
      <c r="YN17343" s="68"/>
      <c r="YO17343" s="68"/>
      <c r="YP17343" s="68"/>
      <c r="YQ17343" s="68"/>
      <c r="YR17343" s="68"/>
      <c r="YS17343" s="68"/>
      <c r="YT17343" s="68"/>
      <c r="YU17343" s="68"/>
      <c r="YV17343" s="68"/>
      <c r="YW17343" s="68"/>
      <c r="YX17343" s="68">
        <v>4.88998696359517E-2</v>
      </c>
      <c r="YY17343" s="68"/>
      <c r="YZ17343" s="68"/>
      <c r="ZA17343" s="68"/>
      <c r="ZB17343" s="68"/>
      <c r="ZC17343" s="68"/>
      <c r="ZD17343" s="68"/>
    </row>
    <row r="17344" spans="658:680" x14ac:dyDescent="0.25">
      <c r="YH17344" s="68"/>
      <c r="YI17344" s="68"/>
      <c r="YJ17344" s="68"/>
      <c r="YK17344" s="68"/>
      <c r="YL17344" s="68"/>
      <c r="YM17344" s="68"/>
      <c r="YN17344" s="68"/>
      <c r="YO17344" s="68"/>
      <c r="YP17344" s="68"/>
      <c r="YQ17344" s="68"/>
      <c r="YR17344" s="68"/>
      <c r="YS17344" s="68"/>
      <c r="YT17344" s="68"/>
      <c r="YU17344" s="68"/>
      <c r="YV17344" s="68"/>
      <c r="YW17344" s="68"/>
      <c r="YX17344" s="68">
        <v>4.88998696359517E-2</v>
      </c>
      <c r="YY17344" s="68"/>
      <c r="YZ17344" s="68"/>
      <c r="ZA17344" s="68"/>
      <c r="ZB17344" s="68"/>
      <c r="ZC17344" s="68"/>
      <c r="ZD17344" s="68"/>
    </row>
    <row r="17345" spans="658:680" x14ac:dyDescent="0.25">
      <c r="YH17345" s="68"/>
      <c r="YI17345" s="68"/>
      <c r="YJ17345" s="68"/>
      <c r="YK17345" s="68"/>
      <c r="YL17345" s="68"/>
      <c r="YM17345" s="68"/>
      <c r="YN17345" s="68"/>
      <c r="YO17345" s="68"/>
      <c r="YP17345" s="68"/>
      <c r="YQ17345" s="68"/>
      <c r="YR17345" s="68"/>
      <c r="YS17345" s="68"/>
      <c r="YT17345" s="68"/>
      <c r="YU17345" s="68"/>
      <c r="YV17345" s="68"/>
      <c r="YW17345" s="68"/>
      <c r="YX17345" s="68">
        <v>4.8881538426854602E-2</v>
      </c>
      <c r="YY17345" s="68"/>
      <c r="YZ17345" s="68"/>
      <c r="ZA17345" s="68"/>
      <c r="ZB17345" s="68"/>
      <c r="ZC17345" s="68"/>
      <c r="ZD17345" s="68"/>
    </row>
    <row r="17346" spans="658:680" x14ac:dyDescent="0.25">
      <c r="YH17346" s="68"/>
      <c r="YI17346" s="68"/>
      <c r="YJ17346" s="68"/>
      <c r="YK17346" s="68"/>
      <c r="YL17346" s="68"/>
      <c r="YM17346" s="68"/>
      <c r="YN17346" s="68"/>
      <c r="YO17346" s="68"/>
      <c r="YP17346" s="68"/>
      <c r="YQ17346" s="68"/>
      <c r="YR17346" s="68"/>
      <c r="YS17346" s="68"/>
      <c r="YT17346" s="68"/>
      <c r="YU17346" s="68"/>
      <c r="YV17346" s="68"/>
      <c r="YW17346" s="68"/>
      <c r="YX17346" s="68">
        <v>4.8881538426854602E-2</v>
      </c>
      <c r="YY17346" s="68"/>
      <c r="YZ17346" s="68"/>
      <c r="ZA17346" s="68"/>
      <c r="ZB17346" s="68"/>
      <c r="ZC17346" s="68"/>
      <c r="ZD17346" s="68"/>
    </row>
    <row r="17347" spans="658:680" x14ac:dyDescent="0.25">
      <c r="YH17347" s="68"/>
      <c r="YI17347" s="68"/>
      <c r="YJ17347" s="68"/>
      <c r="YK17347" s="68"/>
      <c r="YL17347" s="68"/>
      <c r="YM17347" s="68"/>
      <c r="YN17347" s="68"/>
      <c r="YO17347" s="68"/>
      <c r="YP17347" s="68"/>
      <c r="YQ17347" s="68"/>
      <c r="YR17347" s="68"/>
      <c r="YS17347" s="68"/>
      <c r="YT17347" s="68"/>
      <c r="YU17347" s="68"/>
      <c r="YV17347" s="68"/>
      <c r="YW17347" s="68"/>
      <c r="YX17347" s="68">
        <v>4.88076844184877E-2</v>
      </c>
      <c r="YY17347" s="68"/>
      <c r="YZ17347" s="68"/>
      <c r="ZA17347" s="68"/>
      <c r="ZB17347" s="68"/>
      <c r="ZC17347" s="68"/>
      <c r="ZD17347" s="68"/>
    </row>
    <row r="17348" spans="658:680" x14ac:dyDescent="0.25">
      <c r="YH17348" s="68"/>
      <c r="YI17348" s="68"/>
      <c r="YJ17348" s="68"/>
      <c r="YK17348" s="68"/>
      <c r="YL17348" s="68"/>
      <c r="YM17348" s="68"/>
      <c r="YN17348" s="68"/>
      <c r="YO17348" s="68"/>
      <c r="YP17348" s="68"/>
      <c r="YQ17348" s="68"/>
      <c r="YR17348" s="68"/>
      <c r="YS17348" s="68"/>
      <c r="YT17348" s="68"/>
      <c r="YU17348" s="68"/>
      <c r="YV17348" s="68"/>
      <c r="YW17348" s="68"/>
      <c r="YX17348" s="68">
        <v>4.88076844184877E-2</v>
      </c>
      <c r="YY17348" s="68"/>
      <c r="YZ17348" s="68"/>
      <c r="ZA17348" s="68"/>
      <c r="ZB17348" s="68"/>
      <c r="ZC17348" s="68"/>
      <c r="ZD17348" s="68"/>
    </row>
    <row r="17349" spans="658:680" x14ac:dyDescent="0.25">
      <c r="YH17349" s="68"/>
      <c r="YI17349" s="68"/>
      <c r="YJ17349" s="68"/>
      <c r="YK17349" s="68"/>
      <c r="YL17349" s="68"/>
      <c r="YM17349" s="68"/>
      <c r="YN17349" s="68"/>
      <c r="YO17349" s="68"/>
      <c r="YP17349" s="68"/>
      <c r="YQ17349" s="68"/>
      <c r="YR17349" s="68"/>
      <c r="YS17349" s="68"/>
      <c r="YT17349" s="68"/>
      <c r="YU17349" s="68"/>
      <c r="YV17349" s="68"/>
      <c r="YW17349" s="68"/>
      <c r="YX17349" s="68">
        <v>4.8563351335035101E-2</v>
      </c>
      <c r="YY17349" s="68"/>
      <c r="YZ17349" s="68"/>
      <c r="ZA17349" s="68"/>
      <c r="ZB17349" s="68"/>
      <c r="ZC17349" s="68"/>
      <c r="ZD17349" s="68"/>
    </row>
    <row r="17350" spans="658:680" x14ac:dyDescent="0.25">
      <c r="YH17350" s="68"/>
      <c r="YI17350" s="68"/>
      <c r="YJ17350" s="68"/>
      <c r="YK17350" s="68"/>
      <c r="YL17350" s="68"/>
      <c r="YM17350" s="68"/>
      <c r="YN17350" s="68"/>
      <c r="YO17350" s="68"/>
      <c r="YP17350" s="68"/>
      <c r="YQ17350" s="68"/>
      <c r="YR17350" s="68"/>
      <c r="YS17350" s="68"/>
      <c r="YT17350" s="68"/>
      <c r="YU17350" s="68"/>
      <c r="YV17350" s="68"/>
      <c r="YW17350" s="68"/>
      <c r="YX17350" s="68">
        <v>4.8563351335035101E-2</v>
      </c>
      <c r="YY17350" s="68"/>
      <c r="YZ17350" s="68"/>
      <c r="ZA17350" s="68"/>
      <c r="ZB17350" s="68"/>
      <c r="ZC17350" s="68"/>
      <c r="ZD17350" s="68"/>
    </row>
    <row r="17351" spans="658:680" x14ac:dyDescent="0.25">
      <c r="YH17351" s="68"/>
      <c r="YI17351" s="68"/>
      <c r="YJ17351" s="68"/>
      <c r="YK17351" s="68"/>
      <c r="YL17351" s="68"/>
      <c r="YM17351" s="68"/>
      <c r="YN17351" s="68"/>
      <c r="YO17351" s="68"/>
      <c r="YP17351" s="68"/>
      <c r="YQ17351" s="68"/>
      <c r="YR17351" s="68"/>
      <c r="YS17351" s="68"/>
      <c r="YT17351" s="68"/>
      <c r="YU17351" s="68"/>
      <c r="YV17351" s="68"/>
      <c r="YW17351" s="68"/>
      <c r="YX17351" s="68">
        <v>4.85469767008926E-2</v>
      </c>
      <c r="YY17351" s="68"/>
      <c r="YZ17351" s="68"/>
      <c r="ZA17351" s="68"/>
      <c r="ZB17351" s="68"/>
      <c r="ZC17351" s="68"/>
      <c r="ZD17351" s="68"/>
    </row>
    <row r="17352" spans="658:680" x14ac:dyDescent="0.25">
      <c r="YH17352" s="68"/>
      <c r="YI17352" s="68"/>
      <c r="YJ17352" s="68"/>
      <c r="YK17352" s="68"/>
      <c r="YL17352" s="68"/>
      <c r="YM17352" s="68"/>
      <c r="YN17352" s="68"/>
      <c r="YO17352" s="68"/>
      <c r="YP17352" s="68"/>
      <c r="YQ17352" s="68"/>
      <c r="YR17352" s="68"/>
      <c r="YS17352" s="68"/>
      <c r="YT17352" s="68"/>
      <c r="YU17352" s="68"/>
      <c r="YV17352" s="68"/>
      <c r="YW17352" s="68"/>
      <c r="YX17352" s="68">
        <v>4.85469767008926E-2</v>
      </c>
      <c r="YY17352" s="68"/>
      <c r="YZ17352" s="68"/>
      <c r="ZA17352" s="68"/>
      <c r="ZB17352" s="68"/>
      <c r="ZC17352" s="68"/>
      <c r="ZD17352" s="68"/>
    </row>
    <row r="17353" spans="658:680" x14ac:dyDescent="0.25">
      <c r="YH17353" s="68"/>
      <c r="YI17353" s="68"/>
      <c r="YJ17353" s="68"/>
      <c r="YK17353" s="68"/>
      <c r="YL17353" s="68"/>
      <c r="YM17353" s="68"/>
      <c r="YN17353" s="68"/>
      <c r="YO17353" s="68"/>
      <c r="YP17353" s="68"/>
      <c r="YQ17353" s="68"/>
      <c r="YR17353" s="68"/>
      <c r="YS17353" s="68"/>
      <c r="YT17353" s="68"/>
      <c r="YU17353" s="68"/>
      <c r="YV17353" s="68"/>
      <c r="YW17353" s="68"/>
      <c r="YX17353" s="68">
        <v>4.8400692210530699E-2</v>
      </c>
      <c r="YY17353" s="68"/>
      <c r="YZ17353" s="68"/>
      <c r="ZA17353" s="68"/>
      <c r="ZB17353" s="68"/>
      <c r="ZC17353" s="68"/>
      <c r="ZD17353" s="68"/>
    </row>
    <row r="17354" spans="658:680" x14ac:dyDescent="0.25">
      <c r="YH17354" s="68"/>
      <c r="YI17354" s="68"/>
      <c r="YJ17354" s="68"/>
      <c r="YK17354" s="68"/>
      <c r="YL17354" s="68"/>
      <c r="YM17354" s="68"/>
      <c r="YN17354" s="68"/>
      <c r="YO17354" s="68"/>
      <c r="YP17354" s="68"/>
      <c r="YQ17354" s="68"/>
      <c r="YR17354" s="68"/>
      <c r="YS17354" s="68"/>
      <c r="YT17354" s="68"/>
      <c r="YU17354" s="68"/>
      <c r="YV17354" s="68"/>
      <c r="YW17354" s="68"/>
      <c r="YX17354" s="68">
        <v>4.8392067112429001E-2</v>
      </c>
      <c r="YY17354" s="68"/>
      <c r="YZ17354" s="68"/>
      <c r="ZA17354" s="68"/>
      <c r="ZB17354" s="68"/>
      <c r="ZC17354" s="68"/>
      <c r="ZD17354" s="68"/>
    </row>
    <row r="17355" spans="658:680" x14ac:dyDescent="0.25">
      <c r="YH17355" s="68"/>
      <c r="YI17355" s="68"/>
      <c r="YJ17355" s="68"/>
      <c r="YK17355" s="68"/>
      <c r="YL17355" s="68"/>
      <c r="YM17355" s="68"/>
      <c r="YN17355" s="68"/>
      <c r="YO17355" s="68"/>
      <c r="YP17355" s="68"/>
      <c r="YQ17355" s="68"/>
      <c r="YR17355" s="68"/>
      <c r="YS17355" s="68"/>
      <c r="YT17355" s="68"/>
      <c r="YU17355" s="68"/>
      <c r="YV17355" s="68"/>
      <c r="YW17355" s="68"/>
      <c r="YX17355" s="68">
        <v>4.8392067112429001E-2</v>
      </c>
      <c r="YY17355" s="68"/>
      <c r="YZ17355" s="68"/>
      <c r="ZA17355" s="68"/>
      <c r="ZB17355" s="68"/>
      <c r="ZC17355" s="68"/>
      <c r="ZD17355" s="68"/>
    </row>
    <row r="17356" spans="658:680" x14ac:dyDescent="0.25">
      <c r="YH17356" s="68"/>
      <c r="YI17356" s="68"/>
      <c r="YJ17356" s="68"/>
      <c r="YK17356" s="68"/>
      <c r="YL17356" s="68"/>
      <c r="YM17356" s="68"/>
      <c r="YN17356" s="68"/>
      <c r="YO17356" s="68"/>
      <c r="YP17356" s="68"/>
      <c r="YQ17356" s="68"/>
      <c r="YR17356" s="68"/>
      <c r="YS17356" s="68"/>
      <c r="YT17356" s="68"/>
      <c r="YU17356" s="68"/>
      <c r="YV17356" s="68"/>
      <c r="YW17356" s="68"/>
      <c r="YX17356" s="68">
        <v>4.8390473473435398E-2</v>
      </c>
      <c r="YY17356" s="68"/>
      <c r="YZ17356" s="68"/>
      <c r="ZA17356" s="68"/>
      <c r="ZB17356" s="68"/>
      <c r="ZC17356" s="68"/>
      <c r="ZD17356" s="68"/>
    </row>
    <row r="17357" spans="658:680" x14ac:dyDescent="0.25">
      <c r="YH17357" s="68"/>
      <c r="YI17357" s="68"/>
      <c r="YJ17357" s="68"/>
      <c r="YK17357" s="68"/>
      <c r="YL17357" s="68"/>
      <c r="YM17357" s="68"/>
      <c r="YN17357" s="68"/>
      <c r="YO17357" s="68"/>
      <c r="YP17357" s="68"/>
      <c r="YQ17357" s="68"/>
      <c r="YR17357" s="68"/>
      <c r="YS17357" s="68"/>
      <c r="YT17357" s="68"/>
      <c r="YU17357" s="68"/>
      <c r="YV17357" s="68"/>
      <c r="YW17357" s="68"/>
      <c r="YX17357" s="68">
        <v>4.8390473473435398E-2</v>
      </c>
      <c r="YY17357" s="68"/>
      <c r="YZ17357" s="68"/>
      <c r="ZA17357" s="68"/>
      <c r="ZB17357" s="68"/>
      <c r="ZC17357" s="68"/>
      <c r="ZD17357" s="68"/>
    </row>
    <row r="17358" spans="658:680" x14ac:dyDescent="0.25">
      <c r="YH17358" s="68"/>
      <c r="YI17358" s="68"/>
      <c r="YJ17358" s="68"/>
      <c r="YK17358" s="68"/>
      <c r="YL17358" s="68"/>
      <c r="YM17358" s="68"/>
      <c r="YN17358" s="68"/>
      <c r="YO17358" s="68"/>
      <c r="YP17358" s="68"/>
      <c r="YQ17358" s="68"/>
      <c r="YR17358" s="68"/>
      <c r="YS17358" s="68"/>
      <c r="YT17358" s="68"/>
      <c r="YU17358" s="68"/>
      <c r="YV17358" s="68"/>
      <c r="YW17358" s="68"/>
      <c r="YX17358" s="68">
        <v>4.8214794325081002E-2</v>
      </c>
      <c r="YY17358" s="68"/>
      <c r="YZ17358" s="68"/>
      <c r="ZA17358" s="68"/>
      <c r="ZB17358" s="68"/>
      <c r="ZC17358" s="68"/>
      <c r="ZD17358" s="68"/>
    </row>
    <row r="17359" spans="658:680" x14ac:dyDescent="0.25">
      <c r="YH17359" s="68"/>
      <c r="YI17359" s="68"/>
      <c r="YJ17359" s="68"/>
      <c r="YK17359" s="68"/>
      <c r="YL17359" s="68"/>
      <c r="YM17359" s="68"/>
      <c r="YN17359" s="68"/>
      <c r="YO17359" s="68"/>
      <c r="YP17359" s="68"/>
      <c r="YQ17359" s="68"/>
      <c r="YR17359" s="68"/>
      <c r="YS17359" s="68"/>
      <c r="YT17359" s="68"/>
      <c r="YU17359" s="68"/>
      <c r="YV17359" s="68"/>
      <c r="YW17359" s="68"/>
      <c r="YX17359" s="68">
        <v>4.8214794325081002E-2</v>
      </c>
      <c r="YY17359" s="68"/>
      <c r="YZ17359" s="68"/>
      <c r="ZA17359" s="68"/>
      <c r="ZB17359" s="68"/>
      <c r="ZC17359" s="68"/>
      <c r="ZD17359" s="68"/>
    </row>
    <row r="17360" spans="658:680" x14ac:dyDescent="0.25">
      <c r="YH17360" s="68"/>
      <c r="YI17360" s="68"/>
      <c r="YJ17360" s="68"/>
      <c r="YK17360" s="68"/>
      <c r="YL17360" s="68"/>
      <c r="YM17360" s="68"/>
      <c r="YN17360" s="68"/>
      <c r="YO17360" s="68"/>
      <c r="YP17360" s="68"/>
      <c r="YQ17360" s="68"/>
      <c r="YR17360" s="68"/>
      <c r="YS17360" s="68"/>
      <c r="YT17360" s="68"/>
      <c r="YU17360" s="68"/>
      <c r="YV17360" s="68"/>
      <c r="YW17360" s="68"/>
      <c r="YX17360" s="68">
        <v>4.81828534480074E-2</v>
      </c>
      <c r="YY17360" s="68"/>
      <c r="YZ17360" s="68"/>
      <c r="ZA17360" s="68"/>
      <c r="ZB17360" s="68"/>
      <c r="ZC17360" s="68"/>
      <c r="ZD17360" s="68"/>
    </row>
    <row r="17361" spans="658:680" x14ac:dyDescent="0.25">
      <c r="YH17361" s="68"/>
      <c r="YI17361" s="68"/>
      <c r="YJ17361" s="68"/>
      <c r="YK17361" s="68"/>
      <c r="YL17361" s="68"/>
      <c r="YM17361" s="68"/>
      <c r="YN17361" s="68"/>
      <c r="YO17361" s="68"/>
      <c r="YP17361" s="68"/>
      <c r="YQ17361" s="68"/>
      <c r="YR17361" s="68"/>
      <c r="YS17361" s="68"/>
      <c r="YT17361" s="68"/>
      <c r="YU17361" s="68"/>
      <c r="YV17361" s="68"/>
      <c r="YW17361" s="68"/>
      <c r="YX17361" s="68">
        <v>4.81828534480074E-2</v>
      </c>
      <c r="YY17361" s="68"/>
      <c r="YZ17361" s="68"/>
      <c r="ZA17361" s="68"/>
      <c r="ZB17361" s="68"/>
      <c r="ZC17361" s="68"/>
      <c r="ZD17361" s="68"/>
    </row>
    <row r="17362" spans="658:680" x14ac:dyDescent="0.25">
      <c r="YH17362" s="68"/>
      <c r="YI17362" s="68"/>
      <c r="YJ17362" s="68"/>
      <c r="YK17362" s="68"/>
      <c r="YL17362" s="68"/>
      <c r="YM17362" s="68"/>
      <c r="YN17362" s="68"/>
      <c r="YO17362" s="68"/>
      <c r="YP17362" s="68"/>
      <c r="YQ17362" s="68"/>
      <c r="YR17362" s="68"/>
      <c r="YS17362" s="68"/>
      <c r="YT17362" s="68"/>
      <c r="YU17362" s="68"/>
      <c r="YV17362" s="68"/>
      <c r="YW17362" s="68"/>
      <c r="YX17362" s="68">
        <v>4.8117996519093501E-2</v>
      </c>
      <c r="YY17362" s="68"/>
      <c r="YZ17362" s="68"/>
      <c r="ZA17362" s="68"/>
      <c r="ZB17362" s="68"/>
      <c r="ZC17362" s="68"/>
      <c r="ZD17362" s="68"/>
    </row>
    <row r="17363" spans="658:680" x14ac:dyDescent="0.25">
      <c r="YH17363" s="68"/>
      <c r="YI17363" s="68"/>
      <c r="YJ17363" s="68"/>
      <c r="YK17363" s="68"/>
      <c r="YL17363" s="68"/>
      <c r="YM17363" s="68"/>
      <c r="YN17363" s="68"/>
      <c r="YO17363" s="68"/>
      <c r="YP17363" s="68"/>
      <c r="YQ17363" s="68"/>
      <c r="YR17363" s="68"/>
      <c r="YS17363" s="68"/>
      <c r="YT17363" s="68"/>
      <c r="YU17363" s="68"/>
      <c r="YV17363" s="68"/>
      <c r="YW17363" s="68"/>
      <c r="YX17363" s="68">
        <v>4.8117996519093501E-2</v>
      </c>
      <c r="YY17363" s="68"/>
      <c r="YZ17363" s="68"/>
      <c r="ZA17363" s="68"/>
      <c r="ZB17363" s="68"/>
      <c r="ZC17363" s="68"/>
      <c r="ZD17363" s="68"/>
    </row>
    <row r="17364" spans="658:680" x14ac:dyDescent="0.25">
      <c r="YH17364" s="68"/>
      <c r="YI17364" s="68"/>
      <c r="YJ17364" s="68"/>
      <c r="YK17364" s="68"/>
      <c r="YL17364" s="68"/>
      <c r="YM17364" s="68"/>
      <c r="YN17364" s="68"/>
      <c r="YO17364" s="68"/>
      <c r="YP17364" s="68"/>
      <c r="YQ17364" s="68"/>
      <c r="YR17364" s="68"/>
      <c r="YS17364" s="68"/>
      <c r="YT17364" s="68"/>
      <c r="YU17364" s="68"/>
      <c r="YV17364" s="68"/>
      <c r="YW17364" s="68"/>
      <c r="YX17364" s="68">
        <v>4.80766180023098E-2</v>
      </c>
      <c r="YY17364" s="68"/>
      <c r="YZ17364" s="68"/>
      <c r="ZA17364" s="68"/>
      <c r="ZB17364" s="68"/>
      <c r="ZC17364" s="68"/>
      <c r="ZD17364" s="68"/>
    </row>
    <row r="17365" spans="658:680" x14ac:dyDescent="0.25">
      <c r="YH17365" s="68"/>
      <c r="YI17365" s="68"/>
      <c r="YJ17365" s="68"/>
      <c r="YK17365" s="68"/>
      <c r="YL17365" s="68"/>
      <c r="YM17365" s="68"/>
      <c r="YN17365" s="68"/>
      <c r="YO17365" s="68"/>
      <c r="YP17365" s="68"/>
      <c r="YQ17365" s="68"/>
      <c r="YR17365" s="68"/>
      <c r="YS17365" s="68"/>
      <c r="YT17365" s="68"/>
      <c r="YU17365" s="68"/>
      <c r="YV17365" s="68"/>
      <c r="YW17365" s="68"/>
      <c r="YX17365" s="68">
        <v>4.80766180023098E-2</v>
      </c>
      <c r="YY17365" s="68"/>
      <c r="YZ17365" s="68"/>
      <c r="ZA17365" s="68"/>
      <c r="ZB17365" s="68"/>
      <c r="ZC17365" s="68"/>
      <c r="ZD17365" s="68"/>
    </row>
    <row r="17366" spans="658:680" x14ac:dyDescent="0.25">
      <c r="YH17366" s="68"/>
      <c r="YI17366" s="68"/>
      <c r="YJ17366" s="68"/>
      <c r="YK17366" s="68"/>
      <c r="YL17366" s="68"/>
      <c r="YM17366" s="68"/>
      <c r="YN17366" s="68"/>
      <c r="YO17366" s="68"/>
      <c r="YP17366" s="68"/>
      <c r="YQ17366" s="68"/>
      <c r="YR17366" s="68"/>
      <c r="YS17366" s="68"/>
      <c r="YT17366" s="68"/>
      <c r="YU17366" s="68"/>
      <c r="YV17366" s="68"/>
      <c r="YW17366" s="68"/>
      <c r="YX17366" s="68">
        <v>4.8048723472819597E-2</v>
      </c>
      <c r="YY17366" s="68"/>
      <c r="YZ17366" s="68"/>
      <c r="ZA17366" s="68"/>
      <c r="ZB17366" s="68"/>
      <c r="ZC17366" s="68"/>
      <c r="ZD17366" s="68"/>
    </row>
    <row r="17367" spans="658:680" x14ac:dyDescent="0.25">
      <c r="YH17367" s="68"/>
      <c r="YI17367" s="68"/>
      <c r="YJ17367" s="68"/>
      <c r="YK17367" s="68"/>
      <c r="YL17367" s="68"/>
      <c r="YM17367" s="68"/>
      <c r="YN17367" s="68"/>
      <c r="YO17367" s="68"/>
      <c r="YP17367" s="68"/>
      <c r="YQ17367" s="68"/>
      <c r="YR17367" s="68"/>
      <c r="YS17367" s="68"/>
      <c r="YT17367" s="68"/>
      <c r="YU17367" s="68"/>
      <c r="YV17367" s="68"/>
      <c r="YW17367" s="68"/>
      <c r="YX17367" s="68">
        <v>4.7797934687684999E-2</v>
      </c>
      <c r="YY17367" s="68"/>
      <c r="YZ17367" s="68"/>
      <c r="ZA17367" s="68"/>
      <c r="ZB17367" s="68"/>
      <c r="ZC17367" s="68"/>
      <c r="ZD17367" s="68"/>
    </row>
    <row r="17368" spans="658:680" x14ac:dyDescent="0.25">
      <c r="YH17368" s="68"/>
      <c r="YI17368" s="68"/>
      <c r="YJ17368" s="68"/>
      <c r="YK17368" s="68"/>
      <c r="YL17368" s="68"/>
      <c r="YM17368" s="68"/>
      <c r="YN17368" s="68"/>
      <c r="YO17368" s="68"/>
      <c r="YP17368" s="68"/>
      <c r="YQ17368" s="68"/>
      <c r="YR17368" s="68"/>
      <c r="YS17368" s="68"/>
      <c r="YT17368" s="68"/>
      <c r="YU17368" s="68"/>
      <c r="YV17368" s="68"/>
      <c r="YW17368" s="68"/>
      <c r="YX17368" s="68">
        <v>4.7797934687684999E-2</v>
      </c>
      <c r="YY17368" s="68"/>
      <c r="YZ17368" s="68"/>
      <c r="ZA17368" s="68"/>
      <c r="ZB17368" s="68"/>
      <c r="ZC17368" s="68"/>
      <c r="ZD17368" s="68"/>
    </row>
    <row r="17369" spans="658:680" x14ac:dyDescent="0.25">
      <c r="YH17369" s="68"/>
      <c r="YI17369" s="68"/>
      <c r="YJ17369" s="68"/>
      <c r="YK17369" s="68"/>
      <c r="YL17369" s="68"/>
      <c r="YM17369" s="68"/>
      <c r="YN17369" s="68"/>
      <c r="YO17369" s="68"/>
      <c r="YP17369" s="68"/>
      <c r="YQ17369" s="68"/>
      <c r="YR17369" s="68"/>
      <c r="YS17369" s="68"/>
      <c r="YT17369" s="68"/>
      <c r="YU17369" s="68"/>
      <c r="YV17369" s="68"/>
      <c r="YW17369" s="68"/>
      <c r="YX17369" s="68">
        <v>4.7655022631205697E-2</v>
      </c>
      <c r="YY17369" s="68"/>
      <c r="YZ17369" s="68"/>
      <c r="ZA17369" s="68"/>
      <c r="ZB17369" s="68"/>
      <c r="ZC17369" s="68"/>
      <c r="ZD17369" s="68"/>
    </row>
    <row r="17370" spans="658:680" x14ac:dyDescent="0.25">
      <c r="YH17370" s="68"/>
      <c r="YI17370" s="68"/>
      <c r="YJ17370" s="68"/>
      <c r="YK17370" s="68"/>
      <c r="YL17370" s="68"/>
      <c r="YM17370" s="68"/>
      <c r="YN17370" s="68"/>
      <c r="YO17370" s="68"/>
      <c r="YP17370" s="68"/>
      <c r="YQ17370" s="68"/>
      <c r="YR17370" s="68"/>
      <c r="YS17370" s="68"/>
      <c r="YT17370" s="68"/>
      <c r="YU17370" s="68"/>
      <c r="YV17370" s="68"/>
      <c r="YW17370" s="68"/>
      <c r="YX17370" s="68">
        <v>4.7655022631205697E-2</v>
      </c>
      <c r="YY17370" s="68"/>
      <c r="YZ17370" s="68"/>
      <c r="ZA17370" s="68"/>
      <c r="ZB17370" s="68"/>
      <c r="ZC17370" s="68"/>
      <c r="ZD17370" s="68"/>
    </row>
    <row r="17371" spans="658:680" x14ac:dyDescent="0.25">
      <c r="YH17371" s="68"/>
      <c r="YI17371" s="68"/>
      <c r="YJ17371" s="68"/>
      <c r="YK17371" s="68"/>
      <c r="YL17371" s="68"/>
      <c r="YM17371" s="68"/>
      <c r="YN17371" s="68"/>
      <c r="YO17371" s="68"/>
      <c r="YP17371" s="68"/>
      <c r="YQ17371" s="68"/>
      <c r="YR17371" s="68"/>
      <c r="YS17371" s="68"/>
      <c r="YT17371" s="68"/>
      <c r="YU17371" s="68"/>
      <c r="YV17371" s="68"/>
      <c r="YW17371" s="68"/>
      <c r="YX17371" s="68">
        <v>4.7636950723676401E-2</v>
      </c>
      <c r="YY17371" s="68"/>
      <c r="YZ17371" s="68"/>
      <c r="ZA17371" s="68"/>
      <c r="ZB17371" s="68"/>
      <c r="ZC17371" s="68"/>
      <c r="ZD17371" s="68"/>
    </row>
    <row r="17372" spans="658:680" x14ac:dyDescent="0.25">
      <c r="YH17372" s="68"/>
      <c r="YI17372" s="68"/>
      <c r="YJ17372" s="68"/>
      <c r="YK17372" s="68"/>
      <c r="YL17372" s="68"/>
      <c r="YM17372" s="68"/>
      <c r="YN17372" s="68"/>
      <c r="YO17372" s="68"/>
      <c r="YP17372" s="68"/>
      <c r="YQ17372" s="68"/>
      <c r="YR17372" s="68"/>
      <c r="YS17372" s="68"/>
      <c r="YT17372" s="68"/>
      <c r="YU17372" s="68"/>
      <c r="YV17372" s="68"/>
      <c r="YW17372" s="68"/>
      <c r="YX17372" s="68">
        <v>4.7636950723676401E-2</v>
      </c>
      <c r="YY17372" s="68"/>
      <c r="YZ17372" s="68"/>
      <c r="ZA17372" s="68"/>
      <c r="ZB17372" s="68"/>
      <c r="ZC17372" s="68"/>
      <c r="ZD17372" s="68"/>
    </row>
    <row r="17373" spans="658:680" x14ac:dyDescent="0.25">
      <c r="YH17373" s="68"/>
      <c r="YI17373" s="68"/>
      <c r="YJ17373" s="68"/>
      <c r="YK17373" s="68"/>
      <c r="YL17373" s="68"/>
      <c r="YM17373" s="68"/>
      <c r="YN17373" s="68"/>
      <c r="YO17373" s="68"/>
      <c r="YP17373" s="68"/>
      <c r="YQ17373" s="68"/>
      <c r="YR17373" s="68"/>
      <c r="YS17373" s="68"/>
      <c r="YT17373" s="68"/>
      <c r="YU17373" s="68"/>
      <c r="YV17373" s="68"/>
      <c r="YW17373" s="68"/>
      <c r="YX17373" s="68">
        <v>4.7636631980912801E-2</v>
      </c>
      <c r="YY17373" s="68"/>
      <c r="YZ17373" s="68"/>
      <c r="ZA17373" s="68"/>
      <c r="ZB17373" s="68"/>
      <c r="ZC17373" s="68"/>
      <c r="ZD17373" s="68"/>
    </row>
    <row r="17374" spans="658:680" x14ac:dyDescent="0.25">
      <c r="YH17374" s="68"/>
      <c r="YI17374" s="68"/>
      <c r="YJ17374" s="68"/>
      <c r="YK17374" s="68"/>
      <c r="YL17374" s="68"/>
      <c r="YM17374" s="68"/>
      <c r="YN17374" s="68"/>
      <c r="YO17374" s="68"/>
      <c r="YP17374" s="68"/>
      <c r="YQ17374" s="68"/>
      <c r="YR17374" s="68"/>
      <c r="YS17374" s="68"/>
      <c r="YT17374" s="68"/>
      <c r="YU17374" s="68"/>
      <c r="YV17374" s="68"/>
      <c r="YW17374" s="68"/>
      <c r="YX17374" s="68">
        <v>4.7636631980912801E-2</v>
      </c>
      <c r="YY17374" s="68"/>
      <c r="YZ17374" s="68"/>
      <c r="ZA17374" s="68"/>
      <c r="ZB17374" s="68"/>
      <c r="ZC17374" s="68"/>
      <c r="ZD17374" s="68"/>
    </row>
    <row r="17375" spans="658:680" x14ac:dyDescent="0.25">
      <c r="YH17375" s="68"/>
      <c r="YI17375" s="68"/>
      <c r="YJ17375" s="68"/>
      <c r="YK17375" s="68"/>
      <c r="YL17375" s="68"/>
      <c r="YM17375" s="68"/>
      <c r="YN17375" s="68"/>
      <c r="YO17375" s="68"/>
      <c r="YP17375" s="68"/>
      <c r="YQ17375" s="68"/>
      <c r="YR17375" s="68"/>
      <c r="YS17375" s="68"/>
      <c r="YT17375" s="68"/>
      <c r="YU17375" s="68"/>
      <c r="YV17375" s="68"/>
      <c r="YW17375" s="68"/>
      <c r="YX17375" s="68">
        <v>4.76132600179211E-2</v>
      </c>
      <c r="YY17375" s="68"/>
      <c r="YZ17375" s="68"/>
      <c r="ZA17375" s="68"/>
      <c r="ZB17375" s="68"/>
      <c r="ZC17375" s="68"/>
      <c r="ZD17375" s="68"/>
    </row>
    <row r="17376" spans="658:680" x14ac:dyDescent="0.25">
      <c r="YH17376" s="68"/>
      <c r="YI17376" s="68"/>
      <c r="YJ17376" s="68"/>
      <c r="YK17376" s="68"/>
      <c r="YL17376" s="68"/>
      <c r="YM17376" s="68"/>
      <c r="YN17376" s="68"/>
      <c r="YO17376" s="68"/>
      <c r="YP17376" s="68"/>
      <c r="YQ17376" s="68"/>
      <c r="YR17376" s="68"/>
      <c r="YS17376" s="68"/>
      <c r="YT17376" s="68"/>
      <c r="YU17376" s="68"/>
      <c r="YV17376" s="68"/>
      <c r="YW17376" s="68"/>
      <c r="YX17376" s="68">
        <v>4.76132600179211E-2</v>
      </c>
      <c r="YY17376" s="68"/>
      <c r="YZ17376" s="68"/>
      <c r="ZA17376" s="68"/>
      <c r="ZB17376" s="68"/>
      <c r="ZC17376" s="68"/>
      <c r="ZD17376" s="68"/>
    </row>
    <row r="17377" spans="658:680" x14ac:dyDescent="0.25">
      <c r="YH17377" s="68"/>
      <c r="YI17377" s="68"/>
      <c r="YJ17377" s="68"/>
      <c r="YK17377" s="68"/>
      <c r="YL17377" s="68"/>
      <c r="YM17377" s="68"/>
      <c r="YN17377" s="68"/>
      <c r="YO17377" s="68"/>
      <c r="YP17377" s="68"/>
      <c r="YQ17377" s="68"/>
      <c r="YR17377" s="68"/>
      <c r="YS17377" s="68"/>
      <c r="YT17377" s="68"/>
      <c r="YU17377" s="68"/>
      <c r="YV17377" s="68"/>
      <c r="YW17377" s="68"/>
      <c r="YX17377" s="68">
        <v>4.7567611584167703E-2</v>
      </c>
      <c r="YY17377" s="68"/>
      <c r="YZ17377" s="68"/>
      <c r="ZA17377" s="68"/>
      <c r="ZB17377" s="68"/>
      <c r="ZC17377" s="68"/>
      <c r="ZD17377" s="68"/>
    </row>
    <row r="17378" spans="658:680" x14ac:dyDescent="0.25">
      <c r="YH17378" s="68"/>
      <c r="YI17378" s="68"/>
      <c r="YJ17378" s="68"/>
      <c r="YK17378" s="68"/>
      <c r="YL17378" s="68"/>
      <c r="YM17378" s="68"/>
      <c r="YN17378" s="68"/>
      <c r="YO17378" s="68"/>
      <c r="YP17378" s="68"/>
      <c r="YQ17378" s="68"/>
      <c r="YR17378" s="68"/>
      <c r="YS17378" s="68"/>
      <c r="YT17378" s="68"/>
      <c r="YU17378" s="68"/>
      <c r="YV17378" s="68"/>
      <c r="YW17378" s="68"/>
      <c r="YX17378" s="68">
        <v>4.7567611584167703E-2</v>
      </c>
      <c r="YY17378" s="68"/>
      <c r="YZ17378" s="68"/>
      <c r="ZA17378" s="68"/>
      <c r="ZB17378" s="68"/>
      <c r="ZC17378" s="68"/>
      <c r="ZD17378" s="68"/>
    </row>
    <row r="17379" spans="658:680" x14ac:dyDescent="0.25">
      <c r="YH17379" s="68"/>
      <c r="YI17379" s="68"/>
      <c r="YJ17379" s="68"/>
      <c r="YK17379" s="68"/>
      <c r="YL17379" s="68"/>
      <c r="YM17379" s="68"/>
      <c r="YN17379" s="68"/>
      <c r="YO17379" s="68"/>
      <c r="YP17379" s="68"/>
      <c r="YQ17379" s="68"/>
      <c r="YR17379" s="68"/>
      <c r="YS17379" s="68"/>
      <c r="YT17379" s="68"/>
      <c r="YU17379" s="68"/>
      <c r="YV17379" s="68"/>
      <c r="YW17379" s="68"/>
      <c r="YX17379" s="68">
        <v>4.7566203715259298E-2</v>
      </c>
      <c r="YY17379" s="68"/>
      <c r="YZ17379" s="68"/>
      <c r="ZA17379" s="68"/>
      <c r="ZB17379" s="68"/>
      <c r="ZC17379" s="68"/>
      <c r="ZD17379" s="68"/>
    </row>
    <row r="17380" spans="658:680" x14ac:dyDescent="0.25">
      <c r="YH17380" s="68"/>
      <c r="YI17380" s="68"/>
      <c r="YJ17380" s="68"/>
      <c r="YK17380" s="68"/>
      <c r="YL17380" s="68"/>
      <c r="YM17380" s="68"/>
      <c r="YN17380" s="68"/>
      <c r="YO17380" s="68"/>
      <c r="YP17380" s="68"/>
      <c r="YQ17380" s="68"/>
      <c r="YR17380" s="68"/>
      <c r="YS17380" s="68"/>
      <c r="YT17380" s="68"/>
      <c r="YU17380" s="68"/>
      <c r="YV17380" s="68"/>
      <c r="YW17380" s="68"/>
      <c r="YX17380" s="68">
        <v>4.7566203715259298E-2</v>
      </c>
      <c r="YY17380" s="68"/>
      <c r="YZ17380" s="68"/>
      <c r="ZA17380" s="68"/>
      <c r="ZB17380" s="68"/>
      <c r="ZC17380" s="68"/>
      <c r="ZD17380" s="68"/>
    </row>
    <row r="17381" spans="658:680" x14ac:dyDescent="0.25">
      <c r="YH17381" s="68"/>
      <c r="YI17381" s="68"/>
      <c r="YJ17381" s="68"/>
      <c r="YK17381" s="68"/>
      <c r="YL17381" s="68"/>
      <c r="YM17381" s="68"/>
      <c r="YN17381" s="68"/>
      <c r="YO17381" s="68"/>
      <c r="YP17381" s="68"/>
      <c r="YQ17381" s="68"/>
      <c r="YR17381" s="68"/>
      <c r="YS17381" s="68"/>
      <c r="YT17381" s="68"/>
      <c r="YU17381" s="68"/>
      <c r="YV17381" s="68"/>
      <c r="YW17381" s="68"/>
      <c r="YX17381" s="68">
        <v>4.7256777070062601E-2</v>
      </c>
      <c r="YY17381" s="68"/>
      <c r="YZ17381" s="68"/>
      <c r="ZA17381" s="68"/>
      <c r="ZB17381" s="68"/>
      <c r="ZC17381" s="68"/>
      <c r="ZD17381" s="68"/>
    </row>
    <row r="17382" spans="658:680" x14ac:dyDescent="0.25">
      <c r="YH17382" s="68"/>
      <c r="YI17382" s="68"/>
      <c r="YJ17382" s="68"/>
      <c r="YK17382" s="68"/>
      <c r="YL17382" s="68"/>
      <c r="YM17382" s="68"/>
      <c r="YN17382" s="68"/>
      <c r="YO17382" s="68"/>
      <c r="YP17382" s="68"/>
      <c r="YQ17382" s="68"/>
      <c r="YR17382" s="68"/>
      <c r="YS17382" s="68"/>
      <c r="YT17382" s="68"/>
      <c r="YU17382" s="68"/>
      <c r="YV17382" s="68"/>
      <c r="YW17382" s="68"/>
      <c r="YX17382" s="68">
        <v>4.7256777070062601E-2</v>
      </c>
      <c r="YY17382" s="68"/>
      <c r="YZ17382" s="68"/>
      <c r="ZA17382" s="68"/>
      <c r="ZB17382" s="68"/>
      <c r="ZC17382" s="68"/>
      <c r="ZD17382" s="68"/>
    </row>
    <row r="17383" spans="658:680" x14ac:dyDescent="0.25">
      <c r="YH17383" s="68"/>
      <c r="YI17383" s="68"/>
      <c r="YJ17383" s="68"/>
      <c r="YK17383" s="68"/>
      <c r="YL17383" s="68"/>
      <c r="YM17383" s="68"/>
      <c r="YN17383" s="68"/>
      <c r="YO17383" s="68"/>
      <c r="YP17383" s="68"/>
      <c r="YQ17383" s="68"/>
      <c r="YR17383" s="68"/>
      <c r="YS17383" s="68"/>
      <c r="YT17383" s="68"/>
      <c r="YU17383" s="68"/>
      <c r="YV17383" s="68"/>
      <c r="YW17383" s="68"/>
      <c r="YX17383" s="68">
        <v>4.7222080379082397E-2</v>
      </c>
      <c r="YY17383" s="68"/>
      <c r="YZ17383" s="68"/>
      <c r="ZA17383" s="68"/>
      <c r="ZB17383" s="68"/>
      <c r="ZC17383" s="68"/>
      <c r="ZD17383" s="68"/>
    </row>
    <row r="17384" spans="658:680" x14ac:dyDescent="0.25">
      <c r="YH17384" s="68"/>
      <c r="YI17384" s="68"/>
      <c r="YJ17384" s="68"/>
      <c r="YK17384" s="68"/>
      <c r="YL17384" s="68"/>
      <c r="YM17384" s="68"/>
      <c r="YN17384" s="68"/>
      <c r="YO17384" s="68"/>
      <c r="YP17384" s="68"/>
      <c r="YQ17384" s="68"/>
      <c r="YR17384" s="68"/>
      <c r="YS17384" s="68"/>
      <c r="YT17384" s="68"/>
      <c r="YU17384" s="68"/>
      <c r="YV17384" s="68"/>
      <c r="YW17384" s="68"/>
      <c r="YX17384" s="68">
        <v>4.7222080379082397E-2</v>
      </c>
      <c r="YY17384" s="68"/>
      <c r="YZ17384" s="68"/>
      <c r="ZA17384" s="68"/>
      <c r="ZB17384" s="68"/>
      <c r="ZC17384" s="68"/>
      <c r="ZD17384" s="68"/>
    </row>
    <row r="17385" spans="658:680" x14ac:dyDescent="0.25">
      <c r="YH17385" s="68"/>
      <c r="YI17385" s="68"/>
      <c r="YJ17385" s="68"/>
      <c r="YK17385" s="68"/>
      <c r="YL17385" s="68"/>
      <c r="YM17385" s="68"/>
      <c r="YN17385" s="68"/>
      <c r="YO17385" s="68"/>
      <c r="YP17385" s="68"/>
      <c r="YQ17385" s="68"/>
      <c r="YR17385" s="68"/>
      <c r="YS17385" s="68"/>
      <c r="YT17385" s="68"/>
      <c r="YU17385" s="68"/>
      <c r="YV17385" s="68"/>
      <c r="YW17385" s="68"/>
      <c r="YX17385" s="68">
        <v>4.7183407944763799E-2</v>
      </c>
      <c r="YY17385" s="68"/>
      <c r="YZ17385" s="68"/>
      <c r="ZA17385" s="68"/>
      <c r="ZB17385" s="68"/>
      <c r="ZC17385" s="68"/>
      <c r="ZD17385" s="68"/>
    </row>
    <row r="17386" spans="658:680" x14ac:dyDescent="0.25">
      <c r="YH17386" s="68"/>
      <c r="YI17386" s="68"/>
      <c r="YJ17386" s="68"/>
      <c r="YK17386" s="68"/>
      <c r="YL17386" s="68"/>
      <c r="YM17386" s="68"/>
      <c r="YN17386" s="68"/>
      <c r="YO17386" s="68"/>
      <c r="YP17386" s="68"/>
      <c r="YQ17386" s="68"/>
      <c r="YR17386" s="68"/>
      <c r="YS17386" s="68"/>
      <c r="YT17386" s="68"/>
      <c r="YU17386" s="68"/>
      <c r="YV17386" s="68"/>
      <c r="YW17386" s="68"/>
      <c r="YX17386" s="68">
        <v>4.7183407944763799E-2</v>
      </c>
      <c r="YY17386" s="68"/>
      <c r="YZ17386" s="68"/>
      <c r="ZA17386" s="68"/>
      <c r="ZB17386" s="68"/>
      <c r="ZC17386" s="68"/>
      <c r="ZD17386" s="68"/>
    </row>
    <row r="17387" spans="658:680" x14ac:dyDescent="0.25">
      <c r="YH17387" s="68"/>
      <c r="YI17387" s="68"/>
      <c r="YJ17387" s="68"/>
      <c r="YK17387" s="68"/>
      <c r="YL17387" s="68"/>
      <c r="YM17387" s="68"/>
      <c r="YN17387" s="68"/>
      <c r="YO17387" s="68"/>
      <c r="YP17387" s="68"/>
      <c r="YQ17387" s="68"/>
      <c r="YR17387" s="68"/>
      <c r="YS17387" s="68"/>
      <c r="YT17387" s="68"/>
      <c r="YU17387" s="68"/>
      <c r="YV17387" s="68"/>
      <c r="YW17387" s="68"/>
      <c r="YX17387" s="68">
        <v>4.7172391917048598E-2</v>
      </c>
      <c r="YY17387" s="68"/>
      <c r="YZ17387" s="68"/>
      <c r="ZA17387" s="68"/>
      <c r="ZB17387" s="68"/>
      <c r="ZC17387" s="68"/>
      <c r="ZD17387" s="68"/>
    </row>
    <row r="17388" spans="658:680" x14ac:dyDescent="0.25">
      <c r="YH17388" s="68"/>
      <c r="YI17388" s="68"/>
      <c r="YJ17388" s="68"/>
      <c r="YK17388" s="68"/>
      <c r="YL17388" s="68"/>
      <c r="YM17388" s="68"/>
      <c r="YN17388" s="68"/>
      <c r="YO17388" s="68"/>
      <c r="YP17388" s="68"/>
      <c r="YQ17388" s="68"/>
      <c r="YR17388" s="68"/>
      <c r="YS17388" s="68"/>
      <c r="YT17388" s="68"/>
      <c r="YU17388" s="68"/>
      <c r="YV17388" s="68"/>
      <c r="YW17388" s="68"/>
      <c r="YX17388" s="68">
        <v>4.7172391917048598E-2</v>
      </c>
      <c r="YY17388" s="68"/>
      <c r="YZ17388" s="68"/>
      <c r="ZA17388" s="68"/>
      <c r="ZB17388" s="68"/>
      <c r="ZC17388" s="68"/>
      <c r="ZD17388" s="68"/>
    </row>
    <row r="17389" spans="658:680" x14ac:dyDescent="0.25">
      <c r="YH17389" s="68"/>
      <c r="YI17389" s="68"/>
      <c r="YJ17389" s="68"/>
      <c r="YK17389" s="68"/>
      <c r="YL17389" s="68"/>
      <c r="YM17389" s="68"/>
      <c r="YN17389" s="68"/>
      <c r="YO17389" s="68"/>
      <c r="YP17389" s="68"/>
      <c r="YQ17389" s="68"/>
      <c r="YR17389" s="68"/>
      <c r="YS17389" s="68"/>
      <c r="YT17389" s="68"/>
      <c r="YU17389" s="68"/>
      <c r="YV17389" s="68"/>
      <c r="YW17389" s="68"/>
      <c r="YX17389" s="68">
        <v>4.71380200077582E-2</v>
      </c>
      <c r="YY17389" s="68"/>
      <c r="YZ17389" s="68"/>
      <c r="ZA17389" s="68"/>
      <c r="ZB17389" s="68"/>
      <c r="ZC17389" s="68"/>
      <c r="ZD17389" s="68"/>
    </row>
    <row r="17390" spans="658:680" x14ac:dyDescent="0.25">
      <c r="YH17390" s="68"/>
      <c r="YI17390" s="68"/>
      <c r="YJ17390" s="68"/>
      <c r="YK17390" s="68"/>
      <c r="YL17390" s="68"/>
      <c r="YM17390" s="68"/>
      <c r="YN17390" s="68"/>
      <c r="YO17390" s="68"/>
      <c r="YP17390" s="68"/>
      <c r="YQ17390" s="68"/>
      <c r="YR17390" s="68"/>
      <c r="YS17390" s="68"/>
      <c r="YT17390" s="68"/>
      <c r="YU17390" s="68"/>
      <c r="YV17390" s="68"/>
      <c r="YW17390" s="68"/>
      <c r="YX17390" s="68">
        <v>4.71380200077582E-2</v>
      </c>
      <c r="YY17390" s="68"/>
      <c r="YZ17390" s="68"/>
      <c r="ZA17390" s="68"/>
      <c r="ZB17390" s="68"/>
      <c r="ZC17390" s="68"/>
      <c r="ZD17390" s="68"/>
    </row>
    <row r="17391" spans="658:680" x14ac:dyDescent="0.25">
      <c r="YH17391" s="68"/>
      <c r="YI17391" s="68"/>
      <c r="YJ17391" s="68"/>
      <c r="YK17391" s="68"/>
      <c r="YL17391" s="68"/>
      <c r="YM17391" s="68"/>
      <c r="YN17391" s="68"/>
      <c r="YO17391" s="68"/>
      <c r="YP17391" s="68"/>
      <c r="YQ17391" s="68"/>
      <c r="YR17391" s="68"/>
      <c r="YS17391" s="68"/>
      <c r="YT17391" s="68"/>
      <c r="YU17391" s="68"/>
      <c r="YV17391" s="68"/>
      <c r="YW17391" s="68"/>
      <c r="YX17391" s="68">
        <v>4.6944685159839003E-2</v>
      </c>
      <c r="YY17391" s="68"/>
      <c r="YZ17391" s="68"/>
      <c r="ZA17391" s="68"/>
      <c r="ZB17391" s="68"/>
      <c r="ZC17391" s="68"/>
      <c r="ZD17391" s="68"/>
    </row>
    <row r="17392" spans="658:680" x14ac:dyDescent="0.25">
      <c r="YH17392" s="68"/>
      <c r="YI17392" s="68"/>
      <c r="YJ17392" s="68"/>
      <c r="YK17392" s="68"/>
      <c r="YL17392" s="68"/>
      <c r="YM17392" s="68"/>
      <c r="YN17392" s="68"/>
      <c r="YO17392" s="68"/>
      <c r="YP17392" s="68"/>
      <c r="YQ17392" s="68"/>
      <c r="YR17392" s="68"/>
      <c r="YS17392" s="68"/>
      <c r="YT17392" s="68"/>
      <c r="YU17392" s="68"/>
      <c r="YV17392" s="68"/>
      <c r="YW17392" s="68"/>
      <c r="YX17392" s="68">
        <v>4.6944685159839003E-2</v>
      </c>
      <c r="YY17392" s="68"/>
      <c r="YZ17392" s="68"/>
      <c r="ZA17392" s="68"/>
      <c r="ZB17392" s="68"/>
      <c r="ZC17392" s="68"/>
      <c r="ZD17392" s="68"/>
    </row>
    <row r="17393" spans="658:680" x14ac:dyDescent="0.25">
      <c r="YH17393" s="68"/>
      <c r="YI17393" s="68"/>
      <c r="YJ17393" s="68"/>
      <c r="YK17393" s="68"/>
      <c r="YL17393" s="68"/>
      <c r="YM17393" s="68"/>
      <c r="YN17393" s="68"/>
      <c r="YO17393" s="68"/>
      <c r="YP17393" s="68"/>
      <c r="YQ17393" s="68"/>
      <c r="YR17393" s="68"/>
      <c r="YS17393" s="68"/>
      <c r="YT17393" s="68"/>
      <c r="YU17393" s="68"/>
      <c r="YV17393" s="68"/>
      <c r="YW17393" s="68"/>
      <c r="YX17393" s="68">
        <v>4.6642920288092901E-2</v>
      </c>
      <c r="YY17393" s="68"/>
      <c r="YZ17393" s="68"/>
      <c r="ZA17393" s="68"/>
      <c r="ZB17393" s="68"/>
      <c r="ZC17393" s="68"/>
      <c r="ZD17393" s="68"/>
    </row>
    <row r="17394" spans="658:680" x14ac:dyDescent="0.25">
      <c r="YH17394" s="68"/>
      <c r="YI17394" s="68"/>
      <c r="YJ17394" s="68"/>
      <c r="YK17394" s="68"/>
      <c r="YL17394" s="68"/>
      <c r="YM17394" s="68"/>
      <c r="YN17394" s="68"/>
      <c r="YO17394" s="68"/>
      <c r="YP17394" s="68"/>
      <c r="YQ17394" s="68"/>
      <c r="YR17394" s="68"/>
      <c r="YS17394" s="68"/>
      <c r="YT17394" s="68"/>
      <c r="YU17394" s="68"/>
      <c r="YV17394" s="68"/>
      <c r="YW17394" s="68"/>
      <c r="YX17394" s="68">
        <v>4.6642920288092901E-2</v>
      </c>
      <c r="YY17394" s="68"/>
      <c r="YZ17394" s="68"/>
      <c r="ZA17394" s="68"/>
      <c r="ZB17394" s="68"/>
      <c r="ZC17394" s="68"/>
      <c r="ZD17394" s="68"/>
    </row>
    <row r="17395" spans="658:680" x14ac:dyDescent="0.25">
      <c r="YH17395" s="68"/>
      <c r="YI17395" s="68"/>
      <c r="YJ17395" s="68"/>
      <c r="YK17395" s="68"/>
      <c r="YL17395" s="68"/>
      <c r="YM17395" s="68"/>
      <c r="YN17395" s="68"/>
      <c r="YO17395" s="68"/>
      <c r="YP17395" s="68"/>
      <c r="YQ17395" s="68"/>
      <c r="YR17395" s="68"/>
      <c r="YS17395" s="68"/>
      <c r="YT17395" s="68"/>
      <c r="YU17395" s="68"/>
      <c r="YV17395" s="68"/>
      <c r="YW17395" s="68"/>
      <c r="YX17395" s="68">
        <v>4.6638708149765402E-2</v>
      </c>
      <c r="YY17395" s="68"/>
      <c r="YZ17395" s="68"/>
      <c r="ZA17395" s="68"/>
      <c r="ZB17395" s="68"/>
      <c r="ZC17395" s="68"/>
      <c r="ZD17395" s="68"/>
    </row>
    <row r="17396" spans="658:680" x14ac:dyDescent="0.25">
      <c r="YH17396" s="68"/>
      <c r="YI17396" s="68"/>
      <c r="YJ17396" s="68"/>
      <c r="YK17396" s="68"/>
      <c r="YL17396" s="68"/>
      <c r="YM17396" s="68"/>
      <c r="YN17396" s="68"/>
      <c r="YO17396" s="68"/>
      <c r="YP17396" s="68"/>
      <c r="YQ17396" s="68"/>
      <c r="YR17396" s="68"/>
      <c r="YS17396" s="68"/>
      <c r="YT17396" s="68"/>
      <c r="YU17396" s="68"/>
      <c r="YV17396" s="68"/>
      <c r="YW17396" s="68"/>
      <c r="YX17396" s="68">
        <v>4.6638708149765402E-2</v>
      </c>
      <c r="YY17396" s="68"/>
      <c r="YZ17396" s="68"/>
      <c r="ZA17396" s="68"/>
      <c r="ZB17396" s="68"/>
      <c r="ZC17396" s="68"/>
      <c r="ZD17396" s="68"/>
    </row>
    <row r="17397" spans="658:680" x14ac:dyDescent="0.25">
      <c r="YH17397" s="68"/>
      <c r="YI17397" s="68"/>
      <c r="YJ17397" s="68"/>
      <c r="YK17397" s="68"/>
      <c r="YL17397" s="68"/>
      <c r="YM17397" s="68"/>
      <c r="YN17397" s="68"/>
      <c r="YO17397" s="68"/>
      <c r="YP17397" s="68"/>
      <c r="YQ17397" s="68"/>
      <c r="YR17397" s="68"/>
      <c r="YS17397" s="68"/>
      <c r="YT17397" s="68"/>
      <c r="YU17397" s="68"/>
      <c r="YV17397" s="68"/>
      <c r="YW17397" s="68"/>
      <c r="YX17397" s="68">
        <v>4.6631892303262298E-2</v>
      </c>
      <c r="YY17397" s="68"/>
      <c r="YZ17397" s="68"/>
      <c r="ZA17397" s="68"/>
      <c r="ZB17397" s="68"/>
      <c r="ZC17397" s="68"/>
      <c r="ZD17397" s="68"/>
    </row>
    <row r="17398" spans="658:680" x14ac:dyDescent="0.25">
      <c r="YH17398" s="68"/>
      <c r="YI17398" s="68"/>
      <c r="YJ17398" s="68"/>
      <c r="YK17398" s="68"/>
      <c r="YL17398" s="68"/>
      <c r="YM17398" s="68"/>
      <c r="YN17398" s="68"/>
      <c r="YO17398" s="68"/>
      <c r="YP17398" s="68"/>
      <c r="YQ17398" s="68"/>
      <c r="YR17398" s="68"/>
      <c r="YS17398" s="68"/>
      <c r="YT17398" s="68"/>
      <c r="YU17398" s="68"/>
      <c r="YV17398" s="68"/>
      <c r="YW17398" s="68"/>
      <c r="YX17398" s="68">
        <v>4.6631892303262298E-2</v>
      </c>
      <c r="YY17398" s="68"/>
      <c r="YZ17398" s="68"/>
      <c r="ZA17398" s="68"/>
      <c r="ZB17398" s="68"/>
      <c r="ZC17398" s="68"/>
      <c r="ZD17398" s="68"/>
    </row>
    <row r="17399" spans="658:680" x14ac:dyDescent="0.25">
      <c r="YH17399" s="68"/>
      <c r="YI17399" s="68"/>
      <c r="YJ17399" s="68"/>
      <c r="YK17399" s="68"/>
      <c r="YL17399" s="68"/>
      <c r="YM17399" s="68"/>
      <c r="YN17399" s="68"/>
      <c r="YO17399" s="68"/>
      <c r="YP17399" s="68"/>
      <c r="YQ17399" s="68"/>
      <c r="YR17399" s="68"/>
      <c r="YS17399" s="68"/>
      <c r="YT17399" s="68"/>
      <c r="YU17399" s="68"/>
      <c r="YV17399" s="68"/>
      <c r="YW17399" s="68"/>
      <c r="YX17399" s="68">
        <v>4.6615638696413698E-2</v>
      </c>
      <c r="YY17399" s="68"/>
      <c r="YZ17399" s="68"/>
      <c r="ZA17399" s="68"/>
      <c r="ZB17399" s="68"/>
      <c r="ZC17399" s="68"/>
      <c r="ZD17399" s="68"/>
    </row>
    <row r="17400" spans="658:680" x14ac:dyDescent="0.25">
      <c r="YH17400" s="68"/>
      <c r="YI17400" s="68"/>
      <c r="YJ17400" s="68"/>
      <c r="YK17400" s="68"/>
      <c r="YL17400" s="68"/>
      <c r="YM17400" s="68"/>
      <c r="YN17400" s="68"/>
      <c r="YO17400" s="68"/>
      <c r="YP17400" s="68"/>
      <c r="YQ17400" s="68"/>
      <c r="YR17400" s="68"/>
      <c r="YS17400" s="68"/>
      <c r="YT17400" s="68"/>
      <c r="YU17400" s="68"/>
      <c r="YV17400" s="68"/>
      <c r="YW17400" s="68"/>
      <c r="YX17400" s="68">
        <v>4.6615638696413698E-2</v>
      </c>
      <c r="YY17400" s="68"/>
      <c r="YZ17400" s="68"/>
      <c r="ZA17400" s="68"/>
      <c r="ZB17400" s="68"/>
      <c r="ZC17400" s="68"/>
      <c r="ZD17400" s="68"/>
    </row>
    <row r="17401" spans="658:680" x14ac:dyDescent="0.25">
      <c r="YH17401" s="68"/>
      <c r="YI17401" s="68"/>
      <c r="YJ17401" s="68"/>
      <c r="YK17401" s="68"/>
      <c r="YL17401" s="68"/>
      <c r="YM17401" s="68"/>
      <c r="YN17401" s="68"/>
      <c r="YO17401" s="68"/>
      <c r="YP17401" s="68"/>
      <c r="YQ17401" s="68"/>
      <c r="YR17401" s="68"/>
      <c r="YS17401" s="68"/>
      <c r="YT17401" s="68"/>
      <c r="YU17401" s="68"/>
      <c r="YV17401" s="68"/>
      <c r="YW17401" s="68"/>
      <c r="YX17401" s="68">
        <v>4.6511126270849197E-2</v>
      </c>
      <c r="YY17401" s="68"/>
      <c r="YZ17401" s="68"/>
      <c r="ZA17401" s="68"/>
      <c r="ZB17401" s="68"/>
      <c r="ZC17401" s="68"/>
      <c r="ZD17401" s="68"/>
    </row>
    <row r="17402" spans="658:680" x14ac:dyDescent="0.25">
      <c r="YH17402" s="68"/>
      <c r="YI17402" s="68"/>
      <c r="YJ17402" s="68"/>
      <c r="YK17402" s="68"/>
      <c r="YL17402" s="68"/>
      <c r="YM17402" s="68"/>
      <c r="YN17402" s="68"/>
      <c r="YO17402" s="68"/>
      <c r="YP17402" s="68"/>
      <c r="YQ17402" s="68"/>
      <c r="YR17402" s="68"/>
      <c r="YS17402" s="68"/>
      <c r="YT17402" s="68"/>
      <c r="YU17402" s="68"/>
      <c r="YV17402" s="68"/>
      <c r="YW17402" s="68"/>
      <c r="YX17402" s="68">
        <v>4.6511126270849197E-2</v>
      </c>
      <c r="YY17402" s="68"/>
      <c r="YZ17402" s="68"/>
      <c r="ZA17402" s="68"/>
      <c r="ZB17402" s="68"/>
      <c r="ZC17402" s="68"/>
      <c r="ZD17402" s="68"/>
    </row>
    <row r="17403" spans="658:680" x14ac:dyDescent="0.25">
      <c r="YH17403" s="68"/>
      <c r="YI17403" s="68"/>
      <c r="YJ17403" s="68"/>
      <c r="YK17403" s="68"/>
      <c r="YL17403" s="68"/>
      <c r="YM17403" s="68"/>
      <c r="YN17403" s="68"/>
      <c r="YO17403" s="68"/>
      <c r="YP17403" s="68"/>
      <c r="YQ17403" s="68"/>
      <c r="YR17403" s="68"/>
      <c r="YS17403" s="68"/>
      <c r="YT17403" s="68"/>
      <c r="YU17403" s="68"/>
      <c r="YV17403" s="68"/>
      <c r="YW17403" s="68"/>
      <c r="YX17403" s="68">
        <v>4.6467155451536797E-2</v>
      </c>
      <c r="YY17403" s="68"/>
      <c r="YZ17403" s="68"/>
      <c r="ZA17403" s="68"/>
      <c r="ZB17403" s="68"/>
      <c r="ZC17403" s="68"/>
      <c r="ZD17403" s="68"/>
    </row>
    <row r="17404" spans="658:680" x14ac:dyDescent="0.25">
      <c r="YH17404" s="68"/>
      <c r="YI17404" s="68"/>
      <c r="YJ17404" s="68"/>
      <c r="YK17404" s="68"/>
      <c r="YL17404" s="68"/>
      <c r="YM17404" s="68"/>
      <c r="YN17404" s="68"/>
      <c r="YO17404" s="68"/>
      <c r="YP17404" s="68"/>
      <c r="YQ17404" s="68"/>
      <c r="YR17404" s="68"/>
      <c r="YS17404" s="68"/>
      <c r="YT17404" s="68"/>
      <c r="YU17404" s="68"/>
      <c r="YV17404" s="68"/>
      <c r="YW17404" s="68"/>
      <c r="YX17404" s="68">
        <v>4.6467155451536797E-2</v>
      </c>
      <c r="YY17404" s="68"/>
      <c r="YZ17404" s="68"/>
      <c r="ZA17404" s="68"/>
      <c r="ZB17404" s="68"/>
      <c r="ZC17404" s="68"/>
      <c r="ZD17404" s="68"/>
    </row>
    <row r="17405" spans="658:680" x14ac:dyDescent="0.25">
      <c r="YH17405" s="68"/>
      <c r="YI17405" s="68"/>
      <c r="YJ17405" s="68"/>
      <c r="YK17405" s="68"/>
      <c r="YL17405" s="68"/>
      <c r="YM17405" s="68"/>
      <c r="YN17405" s="68"/>
      <c r="YO17405" s="68"/>
      <c r="YP17405" s="68"/>
      <c r="YQ17405" s="68"/>
      <c r="YR17405" s="68"/>
      <c r="YS17405" s="68"/>
      <c r="YT17405" s="68"/>
      <c r="YU17405" s="68"/>
      <c r="YV17405" s="68"/>
      <c r="YW17405" s="68"/>
      <c r="YX17405" s="68">
        <v>4.6299453078100197E-2</v>
      </c>
      <c r="YY17405" s="68"/>
      <c r="YZ17405" s="68"/>
      <c r="ZA17405" s="68"/>
      <c r="ZB17405" s="68"/>
      <c r="ZC17405" s="68"/>
      <c r="ZD17405" s="68"/>
    </row>
    <row r="17406" spans="658:680" x14ac:dyDescent="0.25">
      <c r="YH17406" s="68"/>
      <c r="YI17406" s="68"/>
      <c r="YJ17406" s="68"/>
      <c r="YK17406" s="68"/>
      <c r="YL17406" s="68"/>
      <c r="YM17406" s="68"/>
      <c r="YN17406" s="68"/>
      <c r="YO17406" s="68"/>
      <c r="YP17406" s="68"/>
      <c r="YQ17406" s="68"/>
      <c r="YR17406" s="68"/>
      <c r="YS17406" s="68"/>
      <c r="YT17406" s="68"/>
      <c r="YU17406" s="68"/>
      <c r="YV17406" s="68"/>
      <c r="YW17406" s="68"/>
      <c r="YX17406" s="68">
        <v>4.6299453078100197E-2</v>
      </c>
      <c r="YY17406" s="68"/>
      <c r="YZ17406" s="68"/>
      <c r="ZA17406" s="68"/>
      <c r="ZB17406" s="68"/>
      <c r="ZC17406" s="68"/>
      <c r="ZD17406" s="68"/>
    </row>
    <row r="17407" spans="658:680" x14ac:dyDescent="0.25">
      <c r="YH17407" s="68"/>
      <c r="YI17407" s="68"/>
      <c r="YJ17407" s="68"/>
      <c r="YK17407" s="68"/>
      <c r="YL17407" s="68"/>
      <c r="YM17407" s="68"/>
      <c r="YN17407" s="68"/>
      <c r="YO17407" s="68"/>
      <c r="YP17407" s="68"/>
      <c r="YQ17407" s="68"/>
      <c r="YR17407" s="68"/>
      <c r="YS17407" s="68"/>
      <c r="YT17407" s="68"/>
      <c r="YU17407" s="68"/>
      <c r="YV17407" s="68"/>
      <c r="YW17407" s="68"/>
      <c r="YX17407" s="68">
        <v>4.6169658933877297E-2</v>
      </c>
      <c r="YY17407" s="68"/>
      <c r="YZ17407" s="68"/>
      <c r="ZA17407" s="68"/>
      <c r="ZB17407" s="68"/>
      <c r="ZC17407" s="68"/>
      <c r="ZD17407" s="68"/>
    </row>
    <row r="17408" spans="658:680" x14ac:dyDescent="0.25">
      <c r="YH17408" s="68"/>
      <c r="YI17408" s="68"/>
      <c r="YJ17408" s="68"/>
      <c r="YK17408" s="68"/>
      <c r="YL17408" s="68"/>
      <c r="YM17408" s="68"/>
      <c r="YN17408" s="68"/>
      <c r="YO17408" s="68"/>
      <c r="YP17408" s="68"/>
      <c r="YQ17408" s="68"/>
      <c r="YR17408" s="68"/>
      <c r="YS17408" s="68"/>
      <c r="YT17408" s="68"/>
      <c r="YU17408" s="68"/>
      <c r="YV17408" s="68"/>
      <c r="YW17408" s="68"/>
      <c r="YX17408" s="68">
        <v>4.6169658933877297E-2</v>
      </c>
      <c r="YY17408" s="68"/>
      <c r="YZ17408" s="68"/>
      <c r="ZA17408" s="68"/>
      <c r="ZB17408" s="68"/>
      <c r="ZC17408" s="68"/>
      <c r="ZD17408" s="68"/>
    </row>
    <row r="17409" spans="658:680" x14ac:dyDescent="0.25">
      <c r="YH17409" s="68"/>
      <c r="YI17409" s="68"/>
      <c r="YJ17409" s="68"/>
      <c r="YK17409" s="68"/>
      <c r="YL17409" s="68"/>
      <c r="YM17409" s="68"/>
      <c r="YN17409" s="68"/>
      <c r="YO17409" s="68"/>
      <c r="YP17409" s="68"/>
      <c r="YQ17409" s="68"/>
      <c r="YR17409" s="68"/>
      <c r="YS17409" s="68"/>
      <c r="YT17409" s="68"/>
      <c r="YU17409" s="68"/>
      <c r="YV17409" s="68"/>
      <c r="YW17409" s="68"/>
      <c r="YX17409" s="68">
        <v>4.6135659274044401E-2</v>
      </c>
      <c r="YY17409" s="68"/>
      <c r="YZ17409" s="68"/>
      <c r="ZA17409" s="68"/>
      <c r="ZB17409" s="68"/>
      <c r="ZC17409" s="68"/>
      <c r="ZD17409" s="68"/>
    </row>
    <row r="17410" spans="658:680" x14ac:dyDescent="0.25">
      <c r="YH17410" s="68"/>
      <c r="YI17410" s="68"/>
      <c r="YJ17410" s="68"/>
      <c r="YK17410" s="68"/>
      <c r="YL17410" s="68"/>
      <c r="YM17410" s="68"/>
      <c r="YN17410" s="68"/>
      <c r="YO17410" s="68"/>
      <c r="YP17410" s="68"/>
      <c r="YQ17410" s="68"/>
      <c r="YR17410" s="68"/>
      <c r="YS17410" s="68"/>
      <c r="YT17410" s="68"/>
      <c r="YU17410" s="68"/>
      <c r="YV17410" s="68"/>
      <c r="YW17410" s="68"/>
      <c r="YX17410" s="68">
        <v>4.6091347138967599E-2</v>
      </c>
      <c r="YY17410" s="68"/>
      <c r="YZ17410" s="68"/>
      <c r="ZA17410" s="68"/>
      <c r="ZB17410" s="68"/>
      <c r="ZC17410" s="68"/>
      <c r="ZD17410" s="68"/>
    </row>
    <row r="17411" spans="658:680" x14ac:dyDescent="0.25">
      <c r="YH17411" s="68"/>
      <c r="YI17411" s="68"/>
      <c r="YJ17411" s="68"/>
      <c r="YK17411" s="68"/>
      <c r="YL17411" s="68"/>
      <c r="YM17411" s="68"/>
      <c r="YN17411" s="68"/>
      <c r="YO17411" s="68"/>
      <c r="YP17411" s="68"/>
      <c r="YQ17411" s="68"/>
      <c r="YR17411" s="68"/>
      <c r="YS17411" s="68"/>
      <c r="YT17411" s="68"/>
      <c r="YU17411" s="68"/>
      <c r="YV17411" s="68"/>
      <c r="YW17411" s="68"/>
      <c r="YX17411" s="68">
        <v>4.6091347138967599E-2</v>
      </c>
      <c r="YY17411" s="68"/>
      <c r="YZ17411" s="68"/>
      <c r="ZA17411" s="68"/>
      <c r="ZB17411" s="68"/>
      <c r="ZC17411" s="68"/>
      <c r="ZD17411" s="68"/>
    </row>
    <row r="17412" spans="658:680" x14ac:dyDescent="0.25">
      <c r="YH17412" s="68"/>
      <c r="YI17412" s="68"/>
      <c r="YJ17412" s="68"/>
      <c r="YK17412" s="68"/>
      <c r="YL17412" s="68"/>
      <c r="YM17412" s="68"/>
      <c r="YN17412" s="68"/>
      <c r="YO17412" s="68"/>
      <c r="YP17412" s="68"/>
      <c r="YQ17412" s="68"/>
      <c r="YR17412" s="68"/>
      <c r="YS17412" s="68"/>
      <c r="YT17412" s="68"/>
      <c r="YU17412" s="68"/>
      <c r="YV17412" s="68"/>
      <c r="YW17412" s="68"/>
      <c r="YX17412" s="68">
        <v>4.6072769303528598E-2</v>
      </c>
      <c r="YY17412" s="68"/>
      <c r="YZ17412" s="68"/>
      <c r="ZA17412" s="68"/>
      <c r="ZB17412" s="68"/>
      <c r="ZC17412" s="68"/>
      <c r="ZD17412" s="68"/>
    </row>
    <row r="17413" spans="658:680" x14ac:dyDescent="0.25">
      <c r="YH17413" s="68"/>
      <c r="YI17413" s="68"/>
      <c r="YJ17413" s="68"/>
      <c r="YK17413" s="68"/>
      <c r="YL17413" s="68"/>
      <c r="YM17413" s="68"/>
      <c r="YN17413" s="68"/>
      <c r="YO17413" s="68"/>
      <c r="YP17413" s="68"/>
      <c r="YQ17413" s="68"/>
      <c r="YR17413" s="68"/>
      <c r="YS17413" s="68"/>
      <c r="YT17413" s="68"/>
      <c r="YU17413" s="68"/>
      <c r="YV17413" s="68"/>
      <c r="YW17413" s="68"/>
      <c r="YX17413" s="68">
        <v>4.6072769303528598E-2</v>
      </c>
      <c r="YY17413" s="68"/>
      <c r="YZ17413" s="68"/>
      <c r="ZA17413" s="68"/>
      <c r="ZB17413" s="68"/>
      <c r="ZC17413" s="68"/>
      <c r="ZD17413" s="68"/>
    </row>
    <row r="17414" spans="658:680" x14ac:dyDescent="0.25">
      <c r="YH17414" s="68"/>
      <c r="YI17414" s="68"/>
      <c r="YJ17414" s="68"/>
      <c r="YK17414" s="68"/>
      <c r="YL17414" s="68"/>
      <c r="YM17414" s="68"/>
      <c r="YN17414" s="68"/>
      <c r="YO17414" s="68"/>
      <c r="YP17414" s="68"/>
      <c r="YQ17414" s="68"/>
      <c r="YR17414" s="68"/>
      <c r="YS17414" s="68"/>
      <c r="YT17414" s="68"/>
      <c r="YU17414" s="68"/>
      <c r="YV17414" s="68"/>
      <c r="YW17414" s="68"/>
      <c r="YX17414" s="68">
        <v>4.6026815698118499E-2</v>
      </c>
      <c r="YY17414" s="68"/>
      <c r="YZ17414" s="68"/>
      <c r="ZA17414" s="68"/>
      <c r="ZB17414" s="68"/>
      <c r="ZC17414" s="68"/>
      <c r="ZD17414" s="68"/>
    </row>
    <row r="17415" spans="658:680" x14ac:dyDescent="0.25">
      <c r="YH17415" s="68"/>
      <c r="YI17415" s="68"/>
      <c r="YJ17415" s="68"/>
      <c r="YK17415" s="68"/>
      <c r="YL17415" s="68"/>
      <c r="YM17415" s="68"/>
      <c r="YN17415" s="68"/>
      <c r="YO17415" s="68"/>
      <c r="YP17415" s="68"/>
      <c r="YQ17415" s="68"/>
      <c r="YR17415" s="68"/>
      <c r="YS17415" s="68"/>
      <c r="YT17415" s="68"/>
      <c r="YU17415" s="68"/>
      <c r="YV17415" s="68"/>
      <c r="YW17415" s="68"/>
      <c r="YX17415" s="68">
        <v>4.6026815698118499E-2</v>
      </c>
      <c r="YY17415" s="68"/>
      <c r="YZ17415" s="68"/>
      <c r="ZA17415" s="68"/>
      <c r="ZB17415" s="68"/>
      <c r="ZC17415" s="68"/>
      <c r="ZD17415" s="68"/>
    </row>
    <row r="17416" spans="658:680" x14ac:dyDescent="0.25">
      <c r="YH17416" s="68"/>
      <c r="YI17416" s="68"/>
      <c r="YJ17416" s="68"/>
      <c r="YK17416" s="68"/>
      <c r="YL17416" s="68"/>
      <c r="YM17416" s="68"/>
      <c r="YN17416" s="68"/>
      <c r="YO17416" s="68"/>
      <c r="YP17416" s="68"/>
      <c r="YQ17416" s="68"/>
      <c r="YR17416" s="68"/>
      <c r="YS17416" s="68"/>
      <c r="YT17416" s="68"/>
      <c r="YU17416" s="68"/>
      <c r="YV17416" s="68"/>
      <c r="YW17416" s="68"/>
      <c r="YX17416" s="68">
        <v>4.6023903189942497E-2</v>
      </c>
      <c r="YY17416" s="68"/>
      <c r="YZ17416" s="68"/>
      <c r="ZA17416" s="68"/>
      <c r="ZB17416" s="68"/>
      <c r="ZC17416" s="68"/>
      <c r="ZD17416" s="68"/>
    </row>
    <row r="17417" spans="658:680" x14ac:dyDescent="0.25">
      <c r="YH17417" s="68"/>
      <c r="YI17417" s="68"/>
      <c r="YJ17417" s="68"/>
      <c r="YK17417" s="68"/>
      <c r="YL17417" s="68"/>
      <c r="YM17417" s="68"/>
      <c r="YN17417" s="68"/>
      <c r="YO17417" s="68"/>
      <c r="YP17417" s="68"/>
      <c r="YQ17417" s="68"/>
      <c r="YR17417" s="68"/>
      <c r="YS17417" s="68"/>
      <c r="YT17417" s="68"/>
      <c r="YU17417" s="68"/>
      <c r="YV17417" s="68"/>
      <c r="YW17417" s="68"/>
      <c r="YX17417" s="68">
        <v>4.6023903189942497E-2</v>
      </c>
      <c r="YY17417" s="68"/>
      <c r="YZ17417" s="68"/>
      <c r="ZA17417" s="68"/>
      <c r="ZB17417" s="68"/>
      <c r="ZC17417" s="68"/>
      <c r="ZD17417" s="68"/>
    </row>
    <row r="17418" spans="658:680" x14ac:dyDescent="0.25">
      <c r="YH17418" s="68"/>
      <c r="YI17418" s="68"/>
      <c r="YJ17418" s="68"/>
      <c r="YK17418" s="68"/>
      <c r="YL17418" s="68"/>
      <c r="YM17418" s="68"/>
      <c r="YN17418" s="68"/>
      <c r="YO17418" s="68"/>
      <c r="YP17418" s="68"/>
      <c r="YQ17418" s="68"/>
      <c r="YR17418" s="68"/>
      <c r="YS17418" s="68"/>
      <c r="YT17418" s="68"/>
      <c r="YU17418" s="68"/>
      <c r="YV17418" s="68"/>
      <c r="YW17418" s="68"/>
      <c r="YX17418" s="68">
        <v>4.5942830563247598E-2</v>
      </c>
      <c r="YY17418" s="68"/>
      <c r="YZ17418" s="68"/>
      <c r="ZA17418" s="68"/>
      <c r="ZB17418" s="68"/>
      <c r="ZC17418" s="68"/>
      <c r="ZD17418" s="68"/>
    </row>
    <row r="17419" spans="658:680" x14ac:dyDescent="0.25">
      <c r="YH17419" s="68"/>
      <c r="YI17419" s="68"/>
      <c r="YJ17419" s="68"/>
      <c r="YK17419" s="68"/>
      <c r="YL17419" s="68"/>
      <c r="YM17419" s="68"/>
      <c r="YN17419" s="68"/>
      <c r="YO17419" s="68"/>
      <c r="YP17419" s="68"/>
      <c r="YQ17419" s="68"/>
      <c r="YR17419" s="68"/>
      <c r="YS17419" s="68"/>
      <c r="YT17419" s="68"/>
      <c r="YU17419" s="68"/>
      <c r="YV17419" s="68"/>
      <c r="YW17419" s="68"/>
      <c r="YX17419" s="68">
        <v>4.5942830563247598E-2</v>
      </c>
      <c r="YY17419" s="68"/>
      <c r="YZ17419" s="68"/>
      <c r="ZA17419" s="68"/>
      <c r="ZB17419" s="68"/>
      <c r="ZC17419" s="68"/>
      <c r="ZD17419" s="68"/>
    </row>
    <row r="17420" spans="658:680" x14ac:dyDescent="0.25">
      <c r="YH17420" s="68"/>
      <c r="YI17420" s="68"/>
      <c r="YJ17420" s="68"/>
      <c r="YK17420" s="68"/>
      <c r="YL17420" s="68"/>
      <c r="YM17420" s="68"/>
      <c r="YN17420" s="68"/>
      <c r="YO17420" s="68"/>
      <c r="YP17420" s="68"/>
      <c r="YQ17420" s="68"/>
      <c r="YR17420" s="68"/>
      <c r="YS17420" s="68"/>
      <c r="YT17420" s="68"/>
      <c r="YU17420" s="68"/>
      <c r="YV17420" s="68"/>
      <c r="YW17420" s="68"/>
      <c r="YX17420" s="68">
        <v>4.5721399828345603E-2</v>
      </c>
      <c r="YY17420" s="68"/>
      <c r="YZ17420" s="68"/>
      <c r="ZA17420" s="68"/>
      <c r="ZB17420" s="68"/>
      <c r="ZC17420" s="68"/>
      <c r="ZD17420" s="68"/>
    </row>
    <row r="17421" spans="658:680" x14ac:dyDescent="0.25">
      <c r="YH17421" s="68"/>
      <c r="YI17421" s="68"/>
      <c r="YJ17421" s="68"/>
      <c r="YK17421" s="68"/>
      <c r="YL17421" s="68"/>
      <c r="YM17421" s="68"/>
      <c r="YN17421" s="68"/>
      <c r="YO17421" s="68"/>
      <c r="YP17421" s="68"/>
      <c r="YQ17421" s="68"/>
      <c r="YR17421" s="68"/>
      <c r="YS17421" s="68"/>
      <c r="YT17421" s="68"/>
      <c r="YU17421" s="68"/>
      <c r="YV17421" s="68"/>
      <c r="YW17421" s="68"/>
      <c r="YX17421" s="68">
        <v>4.5721399828345603E-2</v>
      </c>
      <c r="YY17421" s="68"/>
      <c r="YZ17421" s="68"/>
      <c r="ZA17421" s="68"/>
      <c r="ZB17421" s="68"/>
      <c r="ZC17421" s="68"/>
      <c r="ZD17421" s="68"/>
    </row>
    <row r="17422" spans="658:680" x14ac:dyDescent="0.25">
      <c r="YH17422" s="68"/>
      <c r="YI17422" s="68"/>
      <c r="YJ17422" s="68"/>
      <c r="YK17422" s="68"/>
      <c r="YL17422" s="68"/>
      <c r="YM17422" s="68"/>
      <c r="YN17422" s="68"/>
      <c r="YO17422" s="68"/>
      <c r="YP17422" s="68"/>
      <c r="YQ17422" s="68"/>
      <c r="YR17422" s="68"/>
      <c r="YS17422" s="68"/>
      <c r="YT17422" s="68"/>
      <c r="YU17422" s="68"/>
      <c r="YV17422" s="68"/>
      <c r="YW17422" s="68"/>
      <c r="YX17422" s="68">
        <v>4.5686657376282601E-2</v>
      </c>
      <c r="YY17422" s="68"/>
      <c r="YZ17422" s="68"/>
      <c r="ZA17422" s="68"/>
      <c r="ZB17422" s="68"/>
      <c r="ZC17422" s="68"/>
      <c r="ZD17422" s="68"/>
    </row>
    <row r="17423" spans="658:680" x14ac:dyDescent="0.25">
      <c r="YH17423" s="68"/>
      <c r="YI17423" s="68"/>
      <c r="YJ17423" s="68"/>
      <c r="YK17423" s="68"/>
      <c r="YL17423" s="68"/>
      <c r="YM17423" s="68"/>
      <c r="YN17423" s="68"/>
      <c r="YO17423" s="68"/>
      <c r="YP17423" s="68"/>
      <c r="YQ17423" s="68"/>
      <c r="YR17423" s="68"/>
      <c r="YS17423" s="68"/>
      <c r="YT17423" s="68"/>
      <c r="YU17423" s="68"/>
      <c r="YV17423" s="68"/>
      <c r="YW17423" s="68"/>
      <c r="YX17423" s="68">
        <v>4.5686657376282601E-2</v>
      </c>
      <c r="YY17423" s="68"/>
      <c r="YZ17423" s="68"/>
      <c r="ZA17423" s="68"/>
      <c r="ZB17423" s="68"/>
      <c r="ZC17423" s="68"/>
      <c r="ZD17423" s="68"/>
    </row>
    <row r="17424" spans="658:680" x14ac:dyDescent="0.25">
      <c r="YH17424" s="68"/>
      <c r="YI17424" s="68"/>
      <c r="YJ17424" s="68"/>
      <c r="YK17424" s="68"/>
      <c r="YL17424" s="68"/>
      <c r="YM17424" s="68"/>
      <c r="YN17424" s="68"/>
      <c r="YO17424" s="68"/>
      <c r="YP17424" s="68"/>
      <c r="YQ17424" s="68"/>
      <c r="YR17424" s="68"/>
      <c r="YS17424" s="68"/>
      <c r="YT17424" s="68"/>
      <c r="YU17424" s="68"/>
      <c r="YV17424" s="68"/>
      <c r="YW17424" s="68"/>
      <c r="YX17424" s="68">
        <v>4.5635870142901797E-2</v>
      </c>
      <c r="YY17424" s="68"/>
      <c r="YZ17424" s="68"/>
      <c r="ZA17424" s="68"/>
      <c r="ZB17424" s="68"/>
      <c r="ZC17424" s="68"/>
      <c r="ZD17424" s="68"/>
    </row>
    <row r="17425" spans="658:680" x14ac:dyDescent="0.25">
      <c r="YH17425" s="68"/>
      <c r="YI17425" s="68"/>
      <c r="YJ17425" s="68"/>
      <c r="YK17425" s="68"/>
      <c r="YL17425" s="68"/>
      <c r="YM17425" s="68"/>
      <c r="YN17425" s="68"/>
      <c r="YO17425" s="68"/>
      <c r="YP17425" s="68"/>
      <c r="YQ17425" s="68"/>
      <c r="YR17425" s="68"/>
      <c r="YS17425" s="68"/>
      <c r="YT17425" s="68"/>
      <c r="YU17425" s="68"/>
      <c r="YV17425" s="68"/>
      <c r="YW17425" s="68"/>
      <c r="YX17425" s="68">
        <v>4.5635870142901797E-2</v>
      </c>
      <c r="YY17425" s="68"/>
      <c r="YZ17425" s="68"/>
      <c r="ZA17425" s="68"/>
      <c r="ZB17425" s="68"/>
      <c r="ZC17425" s="68"/>
      <c r="ZD17425" s="68"/>
    </row>
    <row r="17426" spans="658:680" x14ac:dyDescent="0.25">
      <c r="YH17426" s="68"/>
      <c r="YI17426" s="68"/>
      <c r="YJ17426" s="68"/>
      <c r="YK17426" s="68"/>
      <c r="YL17426" s="68"/>
      <c r="YM17426" s="68"/>
      <c r="YN17426" s="68"/>
      <c r="YO17426" s="68"/>
      <c r="YP17426" s="68"/>
      <c r="YQ17426" s="68"/>
      <c r="YR17426" s="68"/>
      <c r="YS17426" s="68"/>
      <c r="YT17426" s="68"/>
      <c r="YU17426" s="68"/>
      <c r="YV17426" s="68"/>
      <c r="YW17426" s="68"/>
      <c r="YX17426" s="68">
        <v>4.5623787062748201E-2</v>
      </c>
      <c r="YY17426" s="68"/>
      <c r="YZ17426" s="68"/>
      <c r="ZA17426" s="68"/>
      <c r="ZB17426" s="68"/>
      <c r="ZC17426" s="68"/>
      <c r="ZD17426" s="68"/>
    </row>
    <row r="17427" spans="658:680" x14ac:dyDescent="0.25">
      <c r="YH17427" s="68"/>
      <c r="YI17427" s="68"/>
      <c r="YJ17427" s="68"/>
      <c r="YK17427" s="68"/>
      <c r="YL17427" s="68"/>
      <c r="YM17427" s="68"/>
      <c r="YN17427" s="68"/>
      <c r="YO17427" s="68"/>
      <c r="YP17427" s="68"/>
      <c r="YQ17427" s="68"/>
      <c r="YR17427" s="68"/>
      <c r="YS17427" s="68"/>
      <c r="YT17427" s="68"/>
      <c r="YU17427" s="68"/>
      <c r="YV17427" s="68"/>
      <c r="YW17427" s="68"/>
      <c r="YX17427" s="68">
        <v>4.5623787062748201E-2</v>
      </c>
      <c r="YY17427" s="68"/>
      <c r="YZ17427" s="68"/>
      <c r="ZA17427" s="68"/>
      <c r="ZB17427" s="68"/>
      <c r="ZC17427" s="68"/>
      <c r="ZD17427" s="68"/>
    </row>
    <row r="17428" spans="658:680" x14ac:dyDescent="0.25">
      <c r="YH17428" s="68"/>
      <c r="YI17428" s="68"/>
      <c r="YJ17428" s="68"/>
      <c r="YK17428" s="68"/>
      <c r="YL17428" s="68"/>
      <c r="YM17428" s="68"/>
      <c r="YN17428" s="68"/>
      <c r="YO17428" s="68"/>
      <c r="YP17428" s="68"/>
      <c r="YQ17428" s="68"/>
      <c r="YR17428" s="68"/>
      <c r="YS17428" s="68"/>
      <c r="YT17428" s="68"/>
      <c r="YU17428" s="68"/>
      <c r="YV17428" s="68"/>
      <c r="YW17428" s="68"/>
      <c r="YX17428" s="68">
        <v>4.5588770083765898E-2</v>
      </c>
      <c r="YY17428" s="68"/>
      <c r="YZ17428" s="68"/>
      <c r="ZA17428" s="68"/>
      <c r="ZB17428" s="68"/>
      <c r="ZC17428" s="68"/>
      <c r="ZD17428" s="68"/>
    </row>
    <row r="17429" spans="658:680" x14ac:dyDescent="0.25">
      <c r="YH17429" s="68"/>
      <c r="YI17429" s="68"/>
      <c r="YJ17429" s="68"/>
      <c r="YK17429" s="68"/>
      <c r="YL17429" s="68"/>
      <c r="YM17429" s="68"/>
      <c r="YN17429" s="68"/>
      <c r="YO17429" s="68"/>
      <c r="YP17429" s="68"/>
      <c r="YQ17429" s="68"/>
      <c r="YR17429" s="68"/>
      <c r="YS17429" s="68"/>
      <c r="YT17429" s="68"/>
      <c r="YU17429" s="68"/>
      <c r="YV17429" s="68"/>
      <c r="YW17429" s="68"/>
      <c r="YX17429" s="68">
        <v>4.5588770083765898E-2</v>
      </c>
      <c r="YY17429" s="68"/>
      <c r="YZ17429" s="68"/>
      <c r="ZA17429" s="68"/>
      <c r="ZB17429" s="68"/>
      <c r="ZC17429" s="68"/>
      <c r="ZD17429" s="68"/>
    </row>
    <row r="17430" spans="658:680" x14ac:dyDescent="0.25">
      <c r="YH17430" s="68"/>
      <c r="YI17430" s="68"/>
      <c r="YJ17430" s="68"/>
      <c r="YK17430" s="68"/>
      <c r="YL17430" s="68"/>
      <c r="YM17430" s="68"/>
      <c r="YN17430" s="68"/>
      <c r="YO17430" s="68"/>
      <c r="YP17430" s="68"/>
      <c r="YQ17430" s="68"/>
      <c r="YR17430" s="68"/>
      <c r="YS17430" s="68"/>
      <c r="YT17430" s="68"/>
      <c r="YU17430" s="68"/>
      <c r="YV17430" s="68"/>
      <c r="YW17430" s="68"/>
      <c r="YX17430" s="68">
        <v>4.5543353179161097E-2</v>
      </c>
      <c r="YY17430" s="68"/>
      <c r="YZ17430" s="68"/>
      <c r="ZA17430" s="68"/>
      <c r="ZB17430" s="68"/>
      <c r="ZC17430" s="68"/>
      <c r="ZD17430" s="68"/>
    </row>
    <row r="17431" spans="658:680" x14ac:dyDescent="0.25">
      <c r="YH17431" s="68"/>
      <c r="YI17431" s="68"/>
      <c r="YJ17431" s="68"/>
      <c r="YK17431" s="68"/>
      <c r="YL17431" s="68"/>
      <c r="YM17431" s="68"/>
      <c r="YN17431" s="68"/>
      <c r="YO17431" s="68"/>
      <c r="YP17431" s="68"/>
      <c r="YQ17431" s="68"/>
      <c r="YR17431" s="68"/>
      <c r="YS17431" s="68"/>
      <c r="YT17431" s="68"/>
      <c r="YU17431" s="68"/>
      <c r="YV17431" s="68"/>
      <c r="YW17431" s="68"/>
      <c r="YX17431" s="68">
        <v>4.5543353179161097E-2</v>
      </c>
      <c r="YY17431" s="68"/>
      <c r="YZ17431" s="68"/>
      <c r="ZA17431" s="68"/>
      <c r="ZB17431" s="68"/>
      <c r="ZC17431" s="68"/>
      <c r="ZD17431" s="68"/>
    </row>
    <row r="17432" spans="658:680" x14ac:dyDescent="0.25">
      <c r="YH17432" s="68"/>
      <c r="YI17432" s="68"/>
      <c r="YJ17432" s="68"/>
      <c r="YK17432" s="68"/>
      <c r="YL17432" s="68"/>
      <c r="YM17432" s="68"/>
      <c r="YN17432" s="68"/>
      <c r="YO17432" s="68"/>
      <c r="YP17432" s="68"/>
      <c r="YQ17432" s="68"/>
      <c r="YR17432" s="68"/>
      <c r="YS17432" s="68"/>
      <c r="YT17432" s="68"/>
      <c r="YU17432" s="68"/>
      <c r="YV17432" s="68"/>
      <c r="YW17432" s="68"/>
      <c r="YX17432" s="68">
        <v>4.5539566415856401E-2</v>
      </c>
      <c r="YY17432" s="68"/>
      <c r="YZ17432" s="68"/>
      <c r="ZA17432" s="68"/>
      <c r="ZB17432" s="68"/>
      <c r="ZC17432" s="68"/>
      <c r="ZD17432" s="68"/>
    </row>
    <row r="17433" spans="658:680" x14ac:dyDescent="0.25">
      <c r="YH17433" s="68"/>
      <c r="YI17433" s="68"/>
      <c r="YJ17433" s="68"/>
      <c r="YK17433" s="68"/>
      <c r="YL17433" s="68"/>
      <c r="YM17433" s="68"/>
      <c r="YN17433" s="68"/>
      <c r="YO17433" s="68"/>
      <c r="YP17433" s="68"/>
      <c r="YQ17433" s="68"/>
      <c r="YR17433" s="68"/>
      <c r="YS17433" s="68"/>
      <c r="YT17433" s="68"/>
      <c r="YU17433" s="68"/>
      <c r="YV17433" s="68"/>
      <c r="YW17433" s="68"/>
      <c r="YX17433" s="68">
        <v>4.5539566415856401E-2</v>
      </c>
      <c r="YY17433" s="68"/>
      <c r="YZ17433" s="68"/>
      <c r="ZA17433" s="68"/>
      <c r="ZB17433" s="68"/>
      <c r="ZC17433" s="68"/>
      <c r="ZD17433" s="68"/>
    </row>
    <row r="17434" spans="658:680" x14ac:dyDescent="0.25">
      <c r="YH17434" s="68"/>
      <c r="YI17434" s="68"/>
      <c r="YJ17434" s="68"/>
      <c r="YK17434" s="68"/>
      <c r="YL17434" s="68"/>
      <c r="YM17434" s="68"/>
      <c r="YN17434" s="68"/>
      <c r="YO17434" s="68"/>
      <c r="YP17434" s="68"/>
      <c r="YQ17434" s="68"/>
      <c r="YR17434" s="68"/>
      <c r="YS17434" s="68"/>
      <c r="YT17434" s="68"/>
      <c r="YU17434" s="68"/>
      <c r="YV17434" s="68"/>
      <c r="YW17434" s="68"/>
      <c r="YX17434" s="68">
        <v>4.5532955288159302E-2</v>
      </c>
      <c r="YY17434" s="68"/>
      <c r="YZ17434" s="68"/>
      <c r="ZA17434" s="68"/>
      <c r="ZB17434" s="68"/>
      <c r="ZC17434" s="68"/>
      <c r="ZD17434" s="68"/>
    </row>
    <row r="17435" spans="658:680" x14ac:dyDescent="0.25">
      <c r="YH17435" s="68"/>
      <c r="YI17435" s="68"/>
      <c r="YJ17435" s="68"/>
      <c r="YK17435" s="68"/>
      <c r="YL17435" s="68"/>
      <c r="YM17435" s="68"/>
      <c r="YN17435" s="68"/>
      <c r="YO17435" s="68"/>
      <c r="YP17435" s="68"/>
      <c r="YQ17435" s="68"/>
      <c r="YR17435" s="68"/>
      <c r="YS17435" s="68"/>
      <c r="YT17435" s="68"/>
      <c r="YU17435" s="68"/>
      <c r="YV17435" s="68"/>
      <c r="YW17435" s="68"/>
      <c r="YX17435" s="68">
        <v>4.5532955288159302E-2</v>
      </c>
      <c r="YY17435" s="68"/>
      <c r="YZ17435" s="68"/>
      <c r="ZA17435" s="68"/>
      <c r="ZB17435" s="68"/>
      <c r="ZC17435" s="68"/>
      <c r="ZD17435" s="68"/>
    </row>
    <row r="17436" spans="658:680" x14ac:dyDescent="0.25">
      <c r="YH17436" s="68"/>
      <c r="YI17436" s="68"/>
      <c r="YJ17436" s="68"/>
      <c r="YK17436" s="68"/>
      <c r="YL17436" s="68"/>
      <c r="YM17436" s="68"/>
      <c r="YN17436" s="68"/>
      <c r="YO17436" s="68"/>
      <c r="YP17436" s="68"/>
      <c r="YQ17436" s="68"/>
      <c r="YR17436" s="68"/>
      <c r="YS17436" s="68"/>
      <c r="YT17436" s="68"/>
      <c r="YU17436" s="68"/>
      <c r="YV17436" s="68"/>
      <c r="YW17436" s="68"/>
      <c r="YX17436" s="68">
        <v>4.5335998757351899E-2</v>
      </c>
      <c r="YY17436" s="68"/>
      <c r="YZ17436" s="68"/>
      <c r="ZA17436" s="68"/>
      <c r="ZB17436" s="68"/>
      <c r="ZC17436" s="68"/>
      <c r="ZD17436" s="68"/>
    </row>
    <row r="17437" spans="658:680" x14ac:dyDescent="0.25">
      <c r="YH17437" s="68"/>
      <c r="YI17437" s="68"/>
      <c r="YJ17437" s="68"/>
      <c r="YK17437" s="68"/>
      <c r="YL17437" s="68"/>
      <c r="YM17437" s="68"/>
      <c r="YN17437" s="68"/>
      <c r="YO17437" s="68"/>
      <c r="YP17437" s="68"/>
      <c r="YQ17437" s="68"/>
      <c r="YR17437" s="68"/>
      <c r="YS17437" s="68"/>
      <c r="YT17437" s="68"/>
      <c r="YU17437" s="68"/>
      <c r="YV17437" s="68"/>
      <c r="YW17437" s="68"/>
      <c r="YX17437" s="68">
        <v>4.5275625414837602E-2</v>
      </c>
      <c r="YY17437" s="68"/>
      <c r="YZ17437" s="68"/>
      <c r="ZA17437" s="68"/>
      <c r="ZB17437" s="68"/>
      <c r="ZC17437" s="68"/>
      <c r="ZD17437" s="68"/>
    </row>
    <row r="17438" spans="658:680" x14ac:dyDescent="0.25">
      <c r="YH17438" s="68"/>
      <c r="YI17438" s="68"/>
      <c r="YJ17438" s="68"/>
      <c r="YK17438" s="68"/>
      <c r="YL17438" s="68"/>
      <c r="YM17438" s="68"/>
      <c r="YN17438" s="68"/>
      <c r="YO17438" s="68"/>
      <c r="YP17438" s="68"/>
      <c r="YQ17438" s="68"/>
      <c r="YR17438" s="68"/>
      <c r="YS17438" s="68"/>
      <c r="YT17438" s="68"/>
      <c r="YU17438" s="68"/>
      <c r="YV17438" s="68"/>
      <c r="YW17438" s="68"/>
      <c r="YX17438" s="68">
        <v>4.5275625414837602E-2</v>
      </c>
      <c r="YY17438" s="68"/>
      <c r="YZ17438" s="68"/>
      <c r="ZA17438" s="68"/>
      <c r="ZB17438" s="68"/>
      <c r="ZC17438" s="68"/>
      <c r="ZD17438" s="68"/>
    </row>
    <row r="17439" spans="658:680" x14ac:dyDescent="0.25">
      <c r="YH17439" s="68"/>
      <c r="YI17439" s="68"/>
      <c r="YJ17439" s="68"/>
      <c r="YK17439" s="68"/>
      <c r="YL17439" s="68"/>
      <c r="YM17439" s="68"/>
      <c r="YN17439" s="68"/>
      <c r="YO17439" s="68"/>
      <c r="YP17439" s="68"/>
      <c r="YQ17439" s="68"/>
      <c r="YR17439" s="68"/>
      <c r="YS17439" s="68"/>
      <c r="YT17439" s="68"/>
      <c r="YU17439" s="68"/>
      <c r="YV17439" s="68"/>
      <c r="YW17439" s="68"/>
      <c r="YX17439" s="68">
        <v>4.52260084322164E-2</v>
      </c>
      <c r="YY17439" s="68"/>
      <c r="YZ17439" s="68"/>
      <c r="ZA17439" s="68"/>
      <c r="ZB17439" s="68"/>
      <c r="ZC17439" s="68"/>
      <c r="ZD17439" s="68"/>
    </row>
    <row r="17440" spans="658:680" x14ac:dyDescent="0.25">
      <c r="YH17440" s="68"/>
      <c r="YI17440" s="68"/>
      <c r="YJ17440" s="68"/>
      <c r="YK17440" s="68"/>
      <c r="YL17440" s="68"/>
      <c r="YM17440" s="68"/>
      <c r="YN17440" s="68"/>
      <c r="YO17440" s="68"/>
      <c r="YP17440" s="68"/>
      <c r="YQ17440" s="68"/>
      <c r="YR17440" s="68"/>
      <c r="YS17440" s="68"/>
      <c r="YT17440" s="68"/>
      <c r="YU17440" s="68"/>
      <c r="YV17440" s="68"/>
      <c r="YW17440" s="68"/>
      <c r="YX17440" s="68">
        <v>4.52260084322164E-2</v>
      </c>
      <c r="YY17440" s="68"/>
      <c r="YZ17440" s="68"/>
      <c r="ZA17440" s="68"/>
      <c r="ZB17440" s="68"/>
      <c r="ZC17440" s="68"/>
      <c r="ZD17440" s="68"/>
    </row>
    <row r="17441" spans="658:680" x14ac:dyDescent="0.25">
      <c r="YH17441" s="68"/>
      <c r="YI17441" s="68"/>
      <c r="YJ17441" s="68"/>
      <c r="YK17441" s="68"/>
      <c r="YL17441" s="68"/>
      <c r="YM17441" s="68"/>
      <c r="YN17441" s="68"/>
      <c r="YO17441" s="68"/>
      <c r="YP17441" s="68"/>
      <c r="YQ17441" s="68"/>
      <c r="YR17441" s="68"/>
      <c r="YS17441" s="68"/>
      <c r="YT17441" s="68"/>
      <c r="YU17441" s="68"/>
      <c r="YV17441" s="68"/>
      <c r="YW17441" s="68"/>
      <c r="YX17441" s="68">
        <v>4.5207493479460403E-2</v>
      </c>
      <c r="YY17441" s="68"/>
      <c r="YZ17441" s="68"/>
      <c r="ZA17441" s="68"/>
      <c r="ZB17441" s="68"/>
      <c r="ZC17441" s="68"/>
      <c r="ZD17441" s="68"/>
    </row>
    <row r="17442" spans="658:680" x14ac:dyDescent="0.25">
      <c r="YH17442" s="68"/>
      <c r="YI17442" s="68"/>
      <c r="YJ17442" s="68"/>
      <c r="YK17442" s="68"/>
      <c r="YL17442" s="68"/>
      <c r="YM17442" s="68"/>
      <c r="YN17442" s="68"/>
      <c r="YO17442" s="68"/>
      <c r="YP17442" s="68"/>
      <c r="YQ17442" s="68"/>
      <c r="YR17442" s="68"/>
      <c r="YS17442" s="68"/>
      <c r="YT17442" s="68"/>
      <c r="YU17442" s="68"/>
      <c r="YV17442" s="68"/>
      <c r="YW17442" s="68"/>
      <c r="YX17442" s="68">
        <v>4.5207493479460403E-2</v>
      </c>
      <c r="YY17442" s="68"/>
      <c r="YZ17442" s="68"/>
      <c r="ZA17442" s="68"/>
      <c r="ZB17442" s="68"/>
      <c r="ZC17442" s="68"/>
      <c r="ZD17442" s="68"/>
    </row>
    <row r="17443" spans="658:680" x14ac:dyDescent="0.25">
      <c r="YH17443" s="68"/>
      <c r="YI17443" s="68"/>
      <c r="YJ17443" s="68"/>
      <c r="YK17443" s="68"/>
      <c r="YL17443" s="68"/>
      <c r="YM17443" s="68"/>
      <c r="YN17443" s="68"/>
      <c r="YO17443" s="68"/>
      <c r="YP17443" s="68"/>
      <c r="YQ17443" s="68"/>
      <c r="YR17443" s="68"/>
      <c r="YS17443" s="68"/>
      <c r="YT17443" s="68"/>
      <c r="YU17443" s="68"/>
      <c r="YV17443" s="68"/>
      <c r="YW17443" s="68"/>
      <c r="YX17443" s="68">
        <v>4.5182036709737597E-2</v>
      </c>
      <c r="YY17443" s="68"/>
      <c r="YZ17443" s="68"/>
      <c r="ZA17443" s="68"/>
      <c r="ZB17443" s="68"/>
      <c r="ZC17443" s="68"/>
      <c r="ZD17443" s="68"/>
    </row>
    <row r="17444" spans="658:680" x14ac:dyDescent="0.25">
      <c r="YH17444" s="68"/>
      <c r="YI17444" s="68"/>
      <c r="YJ17444" s="68"/>
      <c r="YK17444" s="68"/>
      <c r="YL17444" s="68"/>
      <c r="YM17444" s="68"/>
      <c r="YN17444" s="68"/>
      <c r="YO17444" s="68"/>
      <c r="YP17444" s="68"/>
      <c r="YQ17444" s="68"/>
      <c r="YR17444" s="68"/>
      <c r="YS17444" s="68"/>
      <c r="YT17444" s="68"/>
      <c r="YU17444" s="68"/>
      <c r="YV17444" s="68"/>
      <c r="YW17444" s="68"/>
      <c r="YX17444" s="68">
        <v>4.5182036709737597E-2</v>
      </c>
      <c r="YY17444" s="68"/>
      <c r="YZ17444" s="68"/>
      <c r="ZA17444" s="68"/>
      <c r="ZB17444" s="68"/>
      <c r="ZC17444" s="68"/>
      <c r="ZD17444" s="68"/>
    </row>
    <row r="17445" spans="658:680" x14ac:dyDescent="0.25">
      <c r="YH17445" s="68"/>
      <c r="YI17445" s="68"/>
      <c r="YJ17445" s="68"/>
      <c r="YK17445" s="68"/>
      <c r="YL17445" s="68"/>
      <c r="YM17445" s="68"/>
      <c r="YN17445" s="68"/>
      <c r="YO17445" s="68"/>
      <c r="YP17445" s="68"/>
      <c r="YQ17445" s="68"/>
      <c r="YR17445" s="68"/>
      <c r="YS17445" s="68"/>
      <c r="YT17445" s="68"/>
      <c r="YU17445" s="68"/>
      <c r="YV17445" s="68"/>
      <c r="YW17445" s="68"/>
      <c r="YX17445" s="68">
        <v>4.5085838654743603E-2</v>
      </c>
      <c r="YY17445" s="68"/>
      <c r="YZ17445" s="68"/>
      <c r="ZA17445" s="68"/>
      <c r="ZB17445" s="68"/>
      <c r="ZC17445" s="68"/>
      <c r="ZD17445" s="68"/>
    </row>
    <row r="17446" spans="658:680" x14ac:dyDescent="0.25">
      <c r="YH17446" s="68"/>
      <c r="YI17446" s="68"/>
      <c r="YJ17446" s="68"/>
      <c r="YK17446" s="68"/>
      <c r="YL17446" s="68"/>
      <c r="YM17446" s="68"/>
      <c r="YN17446" s="68"/>
      <c r="YO17446" s="68"/>
      <c r="YP17446" s="68"/>
      <c r="YQ17446" s="68"/>
      <c r="YR17446" s="68"/>
      <c r="YS17446" s="68"/>
      <c r="YT17446" s="68"/>
      <c r="YU17446" s="68"/>
      <c r="YV17446" s="68"/>
      <c r="YW17446" s="68"/>
      <c r="YX17446" s="68">
        <v>4.5085838654743603E-2</v>
      </c>
      <c r="YY17446" s="68"/>
      <c r="YZ17446" s="68"/>
      <c r="ZA17446" s="68"/>
      <c r="ZB17446" s="68"/>
      <c r="ZC17446" s="68"/>
      <c r="ZD17446" s="68"/>
    </row>
    <row r="17447" spans="658:680" x14ac:dyDescent="0.25">
      <c r="YH17447" s="68"/>
      <c r="YI17447" s="68"/>
      <c r="YJ17447" s="68"/>
      <c r="YK17447" s="68"/>
      <c r="YL17447" s="68"/>
      <c r="YM17447" s="68"/>
      <c r="YN17447" s="68"/>
      <c r="YO17447" s="68"/>
      <c r="YP17447" s="68"/>
      <c r="YQ17447" s="68"/>
      <c r="YR17447" s="68"/>
      <c r="YS17447" s="68"/>
      <c r="YT17447" s="68"/>
      <c r="YU17447" s="68"/>
      <c r="YV17447" s="68"/>
      <c r="YW17447" s="68"/>
      <c r="YX17447" s="68">
        <v>4.5056497540363998E-2</v>
      </c>
      <c r="YY17447" s="68"/>
      <c r="YZ17447" s="68"/>
      <c r="ZA17447" s="68"/>
      <c r="ZB17447" s="68"/>
      <c r="ZC17447" s="68"/>
      <c r="ZD17447" s="68"/>
    </row>
    <row r="17448" spans="658:680" x14ac:dyDescent="0.25">
      <c r="YH17448" s="68"/>
      <c r="YI17448" s="68"/>
      <c r="YJ17448" s="68"/>
      <c r="YK17448" s="68"/>
      <c r="YL17448" s="68"/>
      <c r="YM17448" s="68"/>
      <c r="YN17448" s="68"/>
      <c r="YO17448" s="68"/>
      <c r="YP17448" s="68"/>
      <c r="YQ17448" s="68"/>
      <c r="YR17448" s="68"/>
      <c r="YS17448" s="68"/>
      <c r="YT17448" s="68"/>
      <c r="YU17448" s="68"/>
      <c r="YV17448" s="68"/>
      <c r="YW17448" s="68"/>
      <c r="YX17448" s="68">
        <v>4.5056497540363998E-2</v>
      </c>
      <c r="YY17448" s="68"/>
      <c r="YZ17448" s="68"/>
      <c r="ZA17448" s="68"/>
      <c r="ZB17448" s="68"/>
      <c r="ZC17448" s="68"/>
      <c r="ZD17448" s="68"/>
    </row>
    <row r="17449" spans="658:680" x14ac:dyDescent="0.25">
      <c r="YH17449" s="68"/>
      <c r="YI17449" s="68"/>
      <c r="YJ17449" s="68"/>
      <c r="YK17449" s="68"/>
      <c r="YL17449" s="68"/>
      <c r="YM17449" s="68"/>
      <c r="YN17449" s="68"/>
      <c r="YO17449" s="68"/>
      <c r="YP17449" s="68"/>
      <c r="YQ17449" s="68"/>
      <c r="YR17449" s="68"/>
      <c r="YS17449" s="68"/>
      <c r="YT17449" s="68"/>
      <c r="YU17449" s="68"/>
      <c r="YV17449" s="68"/>
      <c r="YW17449" s="68"/>
      <c r="YX17449" s="68">
        <v>4.5041962501918102E-2</v>
      </c>
      <c r="YY17449" s="68"/>
      <c r="YZ17449" s="68"/>
      <c r="ZA17449" s="68"/>
      <c r="ZB17449" s="68"/>
      <c r="ZC17449" s="68"/>
      <c r="ZD17449" s="68"/>
    </row>
    <row r="17450" spans="658:680" x14ac:dyDescent="0.25">
      <c r="YH17450" s="68"/>
      <c r="YI17450" s="68"/>
      <c r="YJ17450" s="68"/>
      <c r="YK17450" s="68"/>
      <c r="YL17450" s="68"/>
      <c r="YM17450" s="68"/>
      <c r="YN17450" s="68"/>
      <c r="YO17450" s="68"/>
      <c r="YP17450" s="68"/>
      <c r="YQ17450" s="68"/>
      <c r="YR17450" s="68"/>
      <c r="YS17450" s="68"/>
      <c r="YT17450" s="68"/>
      <c r="YU17450" s="68"/>
      <c r="YV17450" s="68"/>
      <c r="YW17450" s="68"/>
      <c r="YX17450" s="68">
        <v>4.5041962501918102E-2</v>
      </c>
      <c r="YY17450" s="68"/>
      <c r="YZ17450" s="68"/>
      <c r="ZA17450" s="68"/>
      <c r="ZB17450" s="68"/>
      <c r="ZC17450" s="68"/>
      <c r="ZD17450" s="68"/>
    </row>
    <row r="17451" spans="658:680" x14ac:dyDescent="0.25">
      <c r="YH17451" s="68"/>
      <c r="YI17451" s="68"/>
      <c r="YJ17451" s="68"/>
      <c r="YK17451" s="68"/>
      <c r="YL17451" s="68"/>
      <c r="YM17451" s="68"/>
      <c r="YN17451" s="68"/>
      <c r="YO17451" s="68"/>
      <c r="YP17451" s="68"/>
      <c r="YQ17451" s="68"/>
      <c r="YR17451" s="68"/>
      <c r="YS17451" s="68"/>
      <c r="YT17451" s="68"/>
      <c r="YU17451" s="68"/>
      <c r="YV17451" s="68"/>
      <c r="YW17451" s="68"/>
      <c r="YX17451" s="68">
        <v>4.49767469764683E-2</v>
      </c>
      <c r="YY17451" s="68"/>
      <c r="YZ17451" s="68"/>
      <c r="ZA17451" s="68"/>
      <c r="ZB17451" s="68"/>
      <c r="ZC17451" s="68"/>
      <c r="ZD17451" s="68"/>
    </row>
    <row r="17452" spans="658:680" x14ac:dyDescent="0.25">
      <c r="YH17452" s="68"/>
      <c r="YI17452" s="68"/>
      <c r="YJ17452" s="68"/>
      <c r="YK17452" s="68"/>
      <c r="YL17452" s="68"/>
      <c r="YM17452" s="68"/>
      <c r="YN17452" s="68"/>
      <c r="YO17452" s="68"/>
      <c r="YP17452" s="68"/>
      <c r="YQ17452" s="68"/>
      <c r="YR17452" s="68"/>
      <c r="YS17452" s="68"/>
      <c r="YT17452" s="68"/>
      <c r="YU17452" s="68"/>
      <c r="YV17452" s="68"/>
      <c r="YW17452" s="68"/>
      <c r="YX17452" s="68">
        <v>4.49767469764683E-2</v>
      </c>
      <c r="YY17452" s="68"/>
      <c r="YZ17452" s="68"/>
      <c r="ZA17452" s="68"/>
      <c r="ZB17452" s="68"/>
      <c r="ZC17452" s="68"/>
      <c r="ZD17452" s="68"/>
    </row>
    <row r="17453" spans="658:680" x14ac:dyDescent="0.25">
      <c r="YH17453" s="68"/>
      <c r="YI17453" s="68"/>
      <c r="YJ17453" s="68"/>
      <c r="YK17453" s="68"/>
      <c r="YL17453" s="68"/>
      <c r="YM17453" s="68"/>
      <c r="YN17453" s="68"/>
      <c r="YO17453" s="68"/>
      <c r="YP17453" s="68"/>
      <c r="YQ17453" s="68"/>
      <c r="YR17453" s="68"/>
      <c r="YS17453" s="68"/>
      <c r="YT17453" s="68"/>
      <c r="YU17453" s="68"/>
      <c r="YV17453" s="68"/>
      <c r="YW17453" s="68"/>
      <c r="YX17453" s="68">
        <v>4.4930700834938199E-2</v>
      </c>
      <c r="YY17453" s="68"/>
      <c r="YZ17453" s="68"/>
      <c r="ZA17453" s="68"/>
      <c r="ZB17453" s="68"/>
      <c r="ZC17453" s="68"/>
      <c r="ZD17453" s="68"/>
    </row>
    <row r="17454" spans="658:680" x14ac:dyDescent="0.25">
      <c r="YH17454" s="68"/>
      <c r="YI17454" s="68"/>
      <c r="YJ17454" s="68"/>
      <c r="YK17454" s="68"/>
      <c r="YL17454" s="68"/>
      <c r="YM17454" s="68"/>
      <c r="YN17454" s="68"/>
      <c r="YO17454" s="68"/>
      <c r="YP17454" s="68"/>
      <c r="YQ17454" s="68"/>
      <c r="YR17454" s="68"/>
      <c r="YS17454" s="68"/>
      <c r="YT17454" s="68"/>
      <c r="YU17454" s="68"/>
      <c r="YV17454" s="68"/>
      <c r="YW17454" s="68"/>
      <c r="YX17454" s="68">
        <v>4.4930700834938199E-2</v>
      </c>
      <c r="YY17454" s="68"/>
      <c r="YZ17454" s="68"/>
      <c r="ZA17454" s="68"/>
      <c r="ZB17454" s="68"/>
      <c r="ZC17454" s="68"/>
      <c r="ZD17454" s="68"/>
    </row>
    <row r="17455" spans="658:680" x14ac:dyDescent="0.25">
      <c r="YH17455" s="68"/>
      <c r="YI17455" s="68"/>
      <c r="YJ17455" s="68"/>
      <c r="YK17455" s="68"/>
      <c r="YL17455" s="68"/>
      <c r="YM17455" s="68"/>
      <c r="YN17455" s="68"/>
      <c r="YO17455" s="68"/>
      <c r="YP17455" s="68"/>
      <c r="YQ17455" s="68"/>
      <c r="YR17455" s="68"/>
      <c r="YS17455" s="68"/>
      <c r="YT17455" s="68"/>
      <c r="YU17455" s="68"/>
      <c r="YV17455" s="68"/>
      <c r="YW17455" s="68"/>
      <c r="YX17455" s="68">
        <v>4.4879866858830997E-2</v>
      </c>
      <c r="YY17455" s="68"/>
      <c r="YZ17455" s="68"/>
      <c r="ZA17455" s="68"/>
      <c r="ZB17455" s="68"/>
      <c r="ZC17455" s="68"/>
      <c r="ZD17455" s="68"/>
    </row>
    <row r="17456" spans="658:680" x14ac:dyDescent="0.25">
      <c r="YH17456" s="68"/>
      <c r="YI17456" s="68"/>
      <c r="YJ17456" s="68"/>
      <c r="YK17456" s="68"/>
      <c r="YL17456" s="68"/>
      <c r="YM17456" s="68"/>
      <c r="YN17456" s="68"/>
      <c r="YO17456" s="68"/>
      <c r="YP17456" s="68"/>
      <c r="YQ17456" s="68"/>
      <c r="YR17456" s="68"/>
      <c r="YS17456" s="68"/>
      <c r="YT17456" s="68"/>
      <c r="YU17456" s="68"/>
      <c r="YV17456" s="68"/>
      <c r="YW17456" s="68"/>
      <c r="YX17456" s="68">
        <v>4.4879866858830997E-2</v>
      </c>
      <c r="YY17456" s="68"/>
      <c r="YZ17456" s="68"/>
      <c r="ZA17456" s="68"/>
      <c r="ZB17456" s="68"/>
      <c r="ZC17456" s="68"/>
      <c r="ZD17456" s="68"/>
    </row>
    <row r="17457" spans="658:680" x14ac:dyDescent="0.25">
      <c r="YH17457" s="68"/>
      <c r="YI17457" s="68"/>
      <c r="YJ17457" s="68"/>
      <c r="YK17457" s="68"/>
      <c r="YL17457" s="68"/>
      <c r="YM17457" s="68"/>
      <c r="YN17457" s="68"/>
      <c r="YO17457" s="68"/>
      <c r="YP17457" s="68"/>
      <c r="YQ17457" s="68"/>
      <c r="YR17457" s="68"/>
      <c r="YS17457" s="68"/>
      <c r="YT17457" s="68"/>
      <c r="YU17457" s="68"/>
      <c r="YV17457" s="68"/>
      <c r="YW17457" s="68"/>
      <c r="YX17457" s="68">
        <v>4.48598853535613E-2</v>
      </c>
      <c r="YY17457" s="68"/>
      <c r="YZ17457" s="68"/>
      <c r="ZA17457" s="68"/>
      <c r="ZB17457" s="68"/>
      <c r="ZC17457" s="68"/>
      <c r="ZD17457" s="68"/>
    </row>
    <row r="17458" spans="658:680" x14ac:dyDescent="0.25">
      <c r="YH17458" s="68"/>
      <c r="YI17458" s="68"/>
      <c r="YJ17458" s="68"/>
      <c r="YK17458" s="68"/>
      <c r="YL17458" s="68"/>
      <c r="YM17458" s="68"/>
      <c r="YN17458" s="68"/>
      <c r="YO17458" s="68"/>
      <c r="YP17458" s="68"/>
      <c r="YQ17458" s="68"/>
      <c r="YR17458" s="68"/>
      <c r="YS17458" s="68"/>
      <c r="YT17458" s="68"/>
      <c r="YU17458" s="68"/>
      <c r="YV17458" s="68"/>
      <c r="YW17458" s="68"/>
      <c r="YX17458" s="68">
        <v>4.48598853535613E-2</v>
      </c>
      <c r="YY17458" s="68"/>
      <c r="YZ17458" s="68"/>
      <c r="ZA17458" s="68"/>
      <c r="ZB17458" s="68"/>
      <c r="ZC17458" s="68"/>
      <c r="ZD17458" s="68"/>
    </row>
    <row r="17459" spans="658:680" x14ac:dyDescent="0.25">
      <c r="YH17459" s="68"/>
      <c r="YI17459" s="68"/>
      <c r="YJ17459" s="68"/>
      <c r="YK17459" s="68"/>
      <c r="YL17459" s="68"/>
      <c r="YM17459" s="68"/>
      <c r="YN17459" s="68"/>
      <c r="YO17459" s="68"/>
      <c r="YP17459" s="68"/>
      <c r="YQ17459" s="68"/>
      <c r="YR17459" s="68"/>
      <c r="YS17459" s="68"/>
      <c r="YT17459" s="68"/>
      <c r="YU17459" s="68"/>
      <c r="YV17459" s="68"/>
      <c r="YW17459" s="68"/>
      <c r="YX17459" s="68">
        <v>4.4846018609225102E-2</v>
      </c>
      <c r="YY17459" s="68"/>
      <c r="YZ17459" s="68"/>
      <c r="ZA17459" s="68"/>
      <c r="ZB17459" s="68"/>
      <c r="ZC17459" s="68"/>
      <c r="ZD17459" s="68"/>
    </row>
    <row r="17460" spans="658:680" x14ac:dyDescent="0.25">
      <c r="YH17460" s="68"/>
      <c r="YI17460" s="68"/>
      <c r="YJ17460" s="68"/>
      <c r="YK17460" s="68"/>
      <c r="YL17460" s="68"/>
      <c r="YM17460" s="68"/>
      <c r="YN17460" s="68"/>
      <c r="YO17460" s="68"/>
      <c r="YP17460" s="68"/>
      <c r="YQ17460" s="68"/>
      <c r="YR17460" s="68"/>
      <c r="YS17460" s="68"/>
      <c r="YT17460" s="68"/>
      <c r="YU17460" s="68"/>
      <c r="YV17460" s="68"/>
      <c r="YW17460" s="68"/>
      <c r="YX17460" s="68">
        <v>4.4846018609225102E-2</v>
      </c>
      <c r="YY17460" s="68"/>
      <c r="YZ17460" s="68"/>
      <c r="ZA17460" s="68"/>
      <c r="ZB17460" s="68"/>
      <c r="ZC17460" s="68"/>
      <c r="ZD17460" s="68"/>
    </row>
    <row r="17461" spans="658:680" x14ac:dyDescent="0.25">
      <c r="YH17461" s="68"/>
      <c r="YI17461" s="68"/>
      <c r="YJ17461" s="68"/>
      <c r="YK17461" s="68"/>
      <c r="YL17461" s="68"/>
      <c r="YM17461" s="68"/>
      <c r="YN17461" s="68"/>
      <c r="YO17461" s="68"/>
      <c r="YP17461" s="68"/>
      <c r="YQ17461" s="68"/>
      <c r="YR17461" s="68"/>
      <c r="YS17461" s="68"/>
      <c r="YT17461" s="68"/>
      <c r="YU17461" s="68"/>
      <c r="YV17461" s="68"/>
      <c r="YW17461" s="68"/>
      <c r="YX17461" s="68">
        <v>4.4754002650366803E-2</v>
      </c>
      <c r="YY17461" s="68"/>
      <c r="YZ17461" s="68"/>
      <c r="ZA17461" s="68"/>
      <c r="ZB17461" s="68"/>
      <c r="ZC17461" s="68"/>
      <c r="ZD17461" s="68"/>
    </row>
    <row r="17462" spans="658:680" x14ac:dyDescent="0.25">
      <c r="YH17462" s="68"/>
      <c r="YI17462" s="68"/>
      <c r="YJ17462" s="68"/>
      <c r="YK17462" s="68"/>
      <c r="YL17462" s="68"/>
      <c r="YM17462" s="68"/>
      <c r="YN17462" s="68"/>
      <c r="YO17462" s="68"/>
      <c r="YP17462" s="68"/>
      <c r="YQ17462" s="68"/>
      <c r="YR17462" s="68"/>
      <c r="YS17462" s="68"/>
      <c r="YT17462" s="68"/>
      <c r="YU17462" s="68"/>
      <c r="YV17462" s="68"/>
      <c r="YW17462" s="68"/>
      <c r="YX17462" s="68">
        <v>4.4754002650366803E-2</v>
      </c>
      <c r="YY17462" s="68"/>
      <c r="YZ17462" s="68"/>
      <c r="ZA17462" s="68"/>
      <c r="ZB17462" s="68"/>
      <c r="ZC17462" s="68"/>
      <c r="ZD17462" s="68"/>
    </row>
    <row r="17463" spans="658:680" x14ac:dyDescent="0.25">
      <c r="YH17463" s="68"/>
      <c r="YI17463" s="68"/>
      <c r="YJ17463" s="68"/>
      <c r="YK17463" s="68"/>
      <c r="YL17463" s="68"/>
      <c r="YM17463" s="68"/>
      <c r="YN17463" s="68"/>
      <c r="YO17463" s="68"/>
      <c r="YP17463" s="68"/>
      <c r="YQ17463" s="68"/>
      <c r="YR17463" s="68"/>
      <c r="YS17463" s="68"/>
      <c r="YT17463" s="68"/>
      <c r="YU17463" s="68"/>
      <c r="YV17463" s="68"/>
      <c r="YW17463" s="68"/>
      <c r="YX17463" s="68">
        <v>4.4742832910116402E-2</v>
      </c>
      <c r="YY17463" s="68"/>
      <c r="YZ17463" s="68"/>
      <c r="ZA17463" s="68"/>
      <c r="ZB17463" s="68"/>
      <c r="ZC17463" s="68"/>
      <c r="ZD17463" s="68"/>
    </row>
    <row r="17464" spans="658:680" x14ac:dyDescent="0.25">
      <c r="YH17464" s="68"/>
      <c r="YI17464" s="68"/>
      <c r="YJ17464" s="68"/>
      <c r="YK17464" s="68"/>
      <c r="YL17464" s="68"/>
      <c r="YM17464" s="68"/>
      <c r="YN17464" s="68"/>
      <c r="YO17464" s="68"/>
      <c r="YP17464" s="68"/>
      <c r="YQ17464" s="68"/>
      <c r="YR17464" s="68"/>
      <c r="YS17464" s="68"/>
      <c r="YT17464" s="68"/>
      <c r="YU17464" s="68"/>
      <c r="YV17464" s="68"/>
      <c r="YW17464" s="68"/>
      <c r="YX17464" s="68">
        <v>4.4742832910116402E-2</v>
      </c>
      <c r="YY17464" s="68"/>
      <c r="YZ17464" s="68"/>
      <c r="ZA17464" s="68"/>
      <c r="ZB17464" s="68"/>
      <c r="ZC17464" s="68"/>
      <c r="ZD17464" s="68"/>
    </row>
    <row r="17465" spans="658:680" x14ac:dyDescent="0.25">
      <c r="YH17465" s="68"/>
      <c r="YI17465" s="68"/>
      <c r="YJ17465" s="68"/>
      <c r="YK17465" s="68"/>
      <c r="YL17465" s="68"/>
      <c r="YM17465" s="68"/>
      <c r="YN17465" s="68"/>
      <c r="YO17465" s="68"/>
      <c r="YP17465" s="68"/>
      <c r="YQ17465" s="68"/>
      <c r="YR17465" s="68"/>
      <c r="YS17465" s="68"/>
      <c r="YT17465" s="68"/>
      <c r="YU17465" s="68"/>
      <c r="YV17465" s="68"/>
      <c r="YW17465" s="68"/>
      <c r="YX17465" s="68">
        <v>4.4728282178853898E-2</v>
      </c>
      <c r="YY17465" s="68"/>
      <c r="YZ17465" s="68"/>
      <c r="ZA17465" s="68"/>
      <c r="ZB17465" s="68"/>
      <c r="ZC17465" s="68"/>
      <c r="ZD17465" s="68"/>
    </row>
    <row r="17466" spans="658:680" x14ac:dyDescent="0.25">
      <c r="YH17466" s="68"/>
      <c r="YI17466" s="68"/>
      <c r="YJ17466" s="68"/>
      <c r="YK17466" s="68"/>
      <c r="YL17466" s="68"/>
      <c r="YM17466" s="68"/>
      <c r="YN17466" s="68"/>
      <c r="YO17466" s="68"/>
      <c r="YP17466" s="68"/>
      <c r="YQ17466" s="68"/>
      <c r="YR17466" s="68"/>
      <c r="YS17466" s="68"/>
      <c r="YT17466" s="68"/>
      <c r="YU17466" s="68"/>
      <c r="YV17466" s="68"/>
      <c r="YW17466" s="68"/>
      <c r="YX17466" s="68">
        <v>4.4728282178853898E-2</v>
      </c>
      <c r="YY17466" s="68"/>
      <c r="YZ17466" s="68"/>
      <c r="ZA17466" s="68"/>
      <c r="ZB17466" s="68"/>
      <c r="ZC17466" s="68"/>
      <c r="ZD17466" s="68"/>
    </row>
    <row r="17467" spans="658:680" x14ac:dyDescent="0.25">
      <c r="YH17467" s="68"/>
      <c r="YI17467" s="68"/>
      <c r="YJ17467" s="68"/>
      <c r="YK17467" s="68"/>
      <c r="YL17467" s="68"/>
      <c r="YM17467" s="68"/>
      <c r="YN17467" s="68"/>
      <c r="YO17467" s="68"/>
      <c r="YP17467" s="68"/>
      <c r="YQ17467" s="68"/>
      <c r="YR17467" s="68"/>
      <c r="YS17467" s="68"/>
      <c r="YT17467" s="68"/>
      <c r="YU17467" s="68"/>
      <c r="YV17467" s="68"/>
      <c r="YW17467" s="68"/>
      <c r="YX17467" s="68">
        <v>4.46974328133488E-2</v>
      </c>
      <c r="YY17467" s="68"/>
      <c r="YZ17467" s="68"/>
      <c r="ZA17467" s="68"/>
      <c r="ZB17467" s="68"/>
      <c r="ZC17467" s="68"/>
      <c r="ZD17467" s="68"/>
    </row>
    <row r="17468" spans="658:680" x14ac:dyDescent="0.25">
      <c r="YH17468" s="68"/>
      <c r="YI17468" s="68"/>
      <c r="YJ17468" s="68"/>
      <c r="YK17468" s="68"/>
      <c r="YL17468" s="68"/>
      <c r="YM17468" s="68"/>
      <c r="YN17468" s="68"/>
      <c r="YO17468" s="68"/>
      <c r="YP17468" s="68"/>
      <c r="YQ17468" s="68"/>
      <c r="YR17468" s="68"/>
      <c r="YS17468" s="68"/>
      <c r="YT17468" s="68"/>
      <c r="YU17468" s="68"/>
      <c r="YV17468" s="68"/>
      <c r="YW17468" s="68"/>
      <c r="YX17468" s="68">
        <v>4.46974328133488E-2</v>
      </c>
      <c r="YY17468" s="68"/>
      <c r="YZ17468" s="68"/>
      <c r="ZA17468" s="68"/>
      <c r="ZB17468" s="68"/>
      <c r="ZC17468" s="68"/>
      <c r="ZD17468" s="68"/>
    </row>
    <row r="17469" spans="658:680" x14ac:dyDescent="0.25">
      <c r="YH17469" s="68"/>
      <c r="YI17469" s="68"/>
      <c r="YJ17469" s="68"/>
      <c r="YK17469" s="68"/>
      <c r="YL17469" s="68"/>
      <c r="YM17469" s="68"/>
      <c r="YN17469" s="68"/>
      <c r="YO17469" s="68"/>
      <c r="YP17469" s="68"/>
      <c r="YQ17469" s="68"/>
      <c r="YR17469" s="68"/>
      <c r="YS17469" s="68"/>
      <c r="YT17469" s="68"/>
      <c r="YU17469" s="68"/>
      <c r="YV17469" s="68"/>
      <c r="YW17469" s="68"/>
      <c r="YX17469" s="68">
        <v>4.4625110661437997E-2</v>
      </c>
      <c r="YY17469" s="68"/>
      <c r="YZ17469" s="68"/>
      <c r="ZA17469" s="68"/>
      <c r="ZB17469" s="68"/>
      <c r="ZC17469" s="68"/>
      <c r="ZD17469" s="68"/>
    </row>
    <row r="17470" spans="658:680" x14ac:dyDescent="0.25">
      <c r="YH17470" s="68"/>
      <c r="YI17470" s="68"/>
      <c r="YJ17470" s="68"/>
      <c r="YK17470" s="68"/>
      <c r="YL17470" s="68"/>
      <c r="YM17470" s="68"/>
      <c r="YN17470" s="68"/>
      <c r="YO17470" s="68"/>
      <c r="YP17470" s="68"/>
      <c r="YQ17470" s="68"/>
      <c r="YR17470" s="68"/>
      <c r="YS17470" s="68"/>
      <c r="YT17470" s="68"/>
      <c r="YU17470" s="68"/>
      <c r="YV17470" s="68"/>
      <c r="YW17470" s="68"/>
      <c r="YX17470" s="68">
        <v>4.4625110661437997E-2</v>
      </c>
      <c r="YY17470" s="68"/>
      <c r="YZ17470" s="68"/>
      <c r="ZA17470" s="68"/>
      <c r="ZB17470" s="68"/>
      <c r="ZC17470" s="68"/>
      <c r="ZD17470" s="68"/>
    </row>
    <row r="17471" spans="658:680" x14ac:dyDescent="0.25">
      <c r="YH17471" s="68"/>
      <c r="YI17471" s="68"/>
      <c r="YJ17471" s="68"/>
      <c r="YK17471" s="68"/>
      <c r="YL17471" s="68"/>
      <c r="YM17471" s="68"/>
      <c r="YN17471" s="68"/>
      <c r="YO17471" s="68"/>
      <c r="YP17471" s="68"/>
      <c r="YQ17471" s="68"/>
      <c r="YR17471" s="68"/>
      <c r="YS17471" s="68"/>
      <c r="YT17471" s="68"/>
      <c r="YU17471" s="68"/>
      <c r="YV17471" s="68"/>
      <c r="YW17471" s="68"/>
      <c r="YX17471" s="68">
        <v>4.4608847273775801E-2</v>
      </c>
      <c r="YY17471" s="68"/>
      <c r="YZ17471" s="68"/>
      <c r="ZA17471" s="68"/>
      <c r="ZB17471" s="68"/>
      <c r="ZC17471" s="68"/>
      <c r="ZD17471" s="68"/>
    </row>
    <row r="17472" spans="658:680" x14ac:dyDescent="0.25">
      <c r="YH17472" s="68"/>
      <c r="YI17472" s="68"/>
      <c r="YJ17472" s="68"/>
      <c r="YK17472" s="68"/>
      <c r="YL17472" s="68"/>
      <c r="YM17472" s="68"/>
      <c r="YN17472" s="68"/>
      <c r="YO17472" s="68"/>
      <c r="YP17472" s="68"/>
      <c r="YQ17472" s="68"/>
      <c r="YR17472" s="68"/>
      <c r="YS17472" s="68"/>
      <c r="YT17472" s="68"/>
      <c r="YU17472" s="68"/>
      <c r="YV17472" s="68"/>
      <c r="YW17472" s="68"/>
      <c r="YX17472" s="68">
        <v>4.4608847273775801E-2</v>
      </c>
      <c r="YY17472" s="68"/>
      <c r="YZ17472" s="68"/>
      <c r="ZA17472" s="68"/>
      <c r="ZB17472" s="68"/>
      <c r="ZC17472" s="68"/>
      <c r="ZD17472" s="68"/>
    </row>
    <row r="17473" spans="658:680" x14ac:dyDescent="0.25">
      <c r="YH17473" s="68"/>
      <c r="YI17473" s="68"/>
      <c r="YJ17473" s="68"/>
      <c r="YK17473" s="68"/>
      <c r="YL17473" s="68"/>
      <c r="YM17473" s="68"/>
      <c r="YN17473" s="68"/>
      <c r="YO17473" s="68"/>
      <c r="YP17473" s="68"/>
      <c r="YQ17473" s="68"/>
      <c r="YR17473" s="68"/>
      <c r="YS17473" s="68"/>
      <c r="YT17473" s="68"/>
      <c r="YU17473" s="68"/>
      <c r="YV17473" s="68"/>
      <c r="YW17473" s="68"/>
      <c r="YX17473" s="68">
        <v>4.4590257119377197E-2</v>
      </c>
      <c r="YY17473" s="68"/>
      <c r="YZ17473" s="68"/>
      <c r="ZA17473" s="68"/>
      <c r="ZB17473" s="68"/>
      <c r="ZC17473" s="68"/>
      <c r="ZD17473" s="68"/>
    </row>
    <row r="17474" spans="658:680" x14ac:dyDescent="0.25">
      <c r="YH17474" s="68"/>
      <c r="YI17474" s="68"/>
      <c r="YJ17474" s="68"/>
      <c r="YK17474" s="68"/>
      <c r="YL17474" s="68"/>
      <c r="YM17474" s="68"/>
      <c r="YN17474" s="68"/>
      <c r="YO17474" s="68"/>
      <c r="YP17474" s="68"/>
      <c r="YQ17474" s="68"/>
      <c r="YR17474" s="68"/>
      <c r="YS17474" s="68"/>
      <c r="YT17474" s="68"/>
      <c r="YU17474" s="68"/>
      <c r="YV17474" s="68"/>
      <c r="YW17474" s="68"/>
      <c r="YX17474" s="68">
        <v>4.4590257119377197E-2</v>
      </c>
      <c r="YY17474" s="68"/>
      <c r="YZ17474" s="68"/>
      <c r="ZA17474" s="68"/>
      <c r="ZB17474" s="68"/>
      <c r="ZC17474" s="68"/>
      <c r="ZD17474" s="68"/>
    </row>
    <row r="17475" spans="658:680" x14ac:dyDescent="0.25">
      <c r="YH17475" s="68"/>
      <c r="YI17475" s="68"/>
      <c r="YJ17475" s="68"/>
      <c r="YK17475" s="68"/>
      <c r="YL17475" s="68"/>
      <c r="YM17475" s="68"/>
      <c r="YN17475" s="68"/>
      <c r="YO17475" s="68"/>
      <c r="YP17475" s="68"/>
      <c r="YQ17475" s="68"/>
      <c r="YR17475" s="68"/>
      <c r="YS17475" s="68"/>
      <c r="YT17475" s="68"/>
      <c r="YU17475" s="68"/>
      <c r="YV17475" s="68"/>
      <c r="YW17475" s="68"/>
      <c r="YX17475" s="68">
        <v>4.4578528154666598E-2</v>
      </c>
      <c r="YY17475" s="68"/>
      <c r="YZ17475" s="68"/>
      <c r="ZA17475" s="68"/>
      <c r="ZB17475" s="68"/>
      <c r="ZC17475" s="68"/>
      <c r="ZD17475" s="68"/>
    </row>
    <row r="17476" spans="658:680" x14ac:dyDescent="0.25">
      <c r="YH17476" s="68"/>
      <c r="YI17476" s="68"/>
      <c r="YJ17476" s="68"/>
      <c r="YK17476" s="68"/>
      <c r="YL17476" s="68"/>
      <c r="YM17476" s="68"/>
      <c r="YN17476" s="68"/>
      <c r="YO17476" s="68"/>
      <c r="YP17476" s="68"/>
      <c r="YQ17476" s="68"/>
      <c r="YR17476" s="68"/>
      <c r="YS17476" s="68"/>
      <c r="YT17476" s="68"/>
      <c r="YU17476" s="68"/>
      <c r="YV17476" s="68"/>
      <c r="YW17476" s="68"/>
      <c r="YX17476" s="68">
        <v>4.4578528154666598E-2</v>
      </c>
      <c r="YY17476" s="68"/>
      <c r="YZ17476" s="68"/>
      <c r="ZA17476" s="68"/>
      <c r="ZB17476" s="68"/>
      <c r="ZC17476" s="68"/>
      <c r="ZD17476" s="68"/>
    </row>
    <row r="17477" spans="658:680" x14ac:dyDescent="0.25">
      <c r="YH17477" s="68"/>
      <c r="YI17477" s="68"/>
      <c r="YJ17477" s="68"/>
      <c r="YK17477" s="68"/>
      <c r="YL17477" s="68"/>
      <c r="YM17477" s="68"/>
      <c r="YN17477" s="68"/>
      <c r="YO17477" s="68"/>
      <c r="YP17477" s="68"/>
      <c r="YQ17477" s="68"/>
      <c r="YR17477" s="68"/>
      <c r="YS17477" s="68"/>
      <c r="YT17477" s="68"/>
      <c r="YU17477" s="68"/>
      <c r="YV17477" s="68"/>
      <c r="YW17477" s="68"/>
      <c r="YX17477" s="68">
        <v>4.4426396406778701E-2</v>
      </c>
      <c r="YY17477" s="68"/>
      <c r="YZ17477" s="68"/>
      <c r="ZA17477" s="68"/>
      <c r="ZB17477" s="68"/>
      <c r="ZC17477" s="68"/>
      <c r="ZD17477" s="68"/>
    </row>
    <row r="17478" spans="658:680" x14ac:dyDescent="0.25">
      <c r="YH17478" s="68"/>
      <c r="YI17478" s="68"/>
      <c r="YJ17478" s="68"/>
      <c r="YK17478" s="68"/>
      <c r="YL17478" s="68"/>
      <c r="YM17478" s="68"/>
      <c r="YN17478" s="68"/>
      <c r="YO17478" s="68"/>
      <c r="YP17478" s="68"/>
      <c r="YQ17478" s="68"/>
      <c r="YR17478" s="68"/>
      <c r="YS17478" s="68"/>
      <c r="YT17478" s="68"/>
      <c r="YU17478" s="68"/>
      <c r="YV17478" s="68"/>
      <c r="YW17478" s="68"/>
      <c r="YX17478" s="68">
        <v>4.4426396406778701E-2</v>
      </c>
      <c r="YY17478" s="68"/>
      <c r="YZ17478" s="68"/>
      <c r="ZA17478" s="68"/>
      <c r="ZB17478" s="68"/>
      <c r="ZC17478" s="68"/>
      <c r="ZD17478" s="68"/>
    </row>
    <row r="17479" spans="658:680" x14ac:dyDescent="0.25">
      <c r="YH17479" s="68"/>
      <c r="YI17479" s="68"/>
      <c r="YJ17479" s="68"/>
      <c r="YK17479" s="68"/>
      <c r="YL17479" s="68"/>
      <c r="YM17479" s="68"/>
      <c r="YN17479" s="68"/>
      <c r="YO17479" s="68"/>
      <c r="YP17479" s="68"/>
      <c r="YQ17479" s="68"/>
      <c r="YR17479" s="68"/>
      <c r="YS17479" s="68"/>
      <c r="YT17479" s="68"/>
      <c r="YU17479" s="68"/>
      <c r="YV17479" s="68"/>
      <c r="YW17479" s="68"/>
      <c r="YX17479" s="68">
        <v>4.4372435784005897E-2</v>
      </c>
      <c r="YY17479" s="68"/>
      <c r="YZ17479" s="68"/>
      <c r="ZA17479" s="68"/>
      <c r="ZB17479" s="68"/>
      <c r="ZC17479" s="68"/>
      <c r="ZD17479" s="68"/>
    </row>
    <row r="17480" spans="658:680" x14ac:dyDescent="0.25">
      <c r="YH17480" s="68"/>
      <c r="YI17480" s="68"/>
      <c r="YJ17480" s="68"/>
      <c r="YK17480" s="68"/>
      <c r="YL17480" s="68"/>
      <c r="YM17480" s="68"/>
      <c r="YN17480" s="68"/>
      <c r="YO17480" s="68"/>
      <c r="YP17480" s="68"/>
      <c r="YQ17480" s="68"/>
      <c r="YR17480" s="68"/>
      <c r="YS17480" s="68"/>
      <c r="YT17480" s="68"/>
      <c r="YU17480" s="68"/>
      <c r="YV17480" s="68"/>
      <c r="YW17480" s="68"/>
      <c r="YX17480" s="68">
        <v>4.4372435784005897E-2</v>
      </c>
      <c r="YY17480" s="68"/>
      <c r="YZ17480" s="68"/>
      <c r="ZA17480" s="68"/>
      <c r="ZB17480" s="68"/>
      <c r="ZC17480" s="68"/>
      <c r="ZD17480" s="68"/>
    </row>
    <row r="17481" spans="658:680" x14ac:dyDescent="0.25">
      <c r="YH17481" s="68"/>
      <c r="YI17481" s="68"/>
      <c r="YJ17481" s="68"/>
      <c r="YK17481" s="68"/>
      <c r="YL17481" s="68"/>
      <c r="YM17481" s="68"/>
      <c r="YN17481" s="68"/>
      <c r="YO17481" s="68"/>
      <c r="YP17481" s="68"/>
      <c r="YQ17481" s="68"/>
      <c r="YR17481" s="68"/>
      <c r="YS17481" s="68"/>
      <c r="YT17481" s="68"/>
      <c r="YU17481" s="68"/>
      <c r="YV17481" s="68"/>
      <c r="YW17481" s="68"/>
      <c r="YX17481" s="68">
        <v>4.4345632064713897E-2</v>
      </c>
      <c r="YY17481" s="68"/>
      <c r="YZ17481" s="68"/>
      <c r="ZA17481" s="68"/>
      <c r="ZB17481" s="68"/>
      <c r="ZC17481" s="68"/>
      <c r="ZD17481" s="68"/>
    </row>
    <row r="17482" spans="658:680" x14ac:dyDescent="0.25">
      <c r="YH17482" s="68"/>
      <c r="YI17482" s="68"/>
      <c r="YJ17482" s="68"/>
      <c r="YK17482" s="68"/>
      <c r="YL17482" s="68"/>
      <c r="YM17482" s="68"/>
      <c r="YN17482" s="68"/>
      <c r="YO17482" s="68"/>
      <c r="YP17482" s="68"/>
      <c r="YQ17482" s="68"/>
      <c r="YR17482" s="68"/>
      <c r="YS17482" s="68"/>
      <c r="YT17482" s="68"/>
      <c r="YU17482" s="68"/>
      <c r="YV17482" s="68"/>
      <c r="YW17482" s="68"/>
      <c r="YX17482" s="68">
        <v>4.4345632064713897E-2</v>
      </c>
      <c r="YY17482" s="68"/>
      <c r="YZ17482" s="68"/>
      <c r="ZA17482" s="68"/>
      <c r="ZB17482" s="68"/>
      <c r="ZC17482" s="68"/>
      <c r="ZD17482" s="68"/>
    </row>
    <row r="17483" spans="658:680" x14ac:dyDescent="0.25">
      <c r="YH17483" s="68"/>
      <c r="YI17483" s="68"/>
      <c r="YJ17483" s="68"/>
      <c r="YK17483" s="68"/>
      <c r="YL17483" s="68"/>
      <c r="YM17483" s="68"/>
      <c r="YN17483" s="68"/>
      <c r="YO17483" s="68"/>
      <c r="YP17483" s="68"/>
      <c r="YQ17483" s="68"/>
      <c r="YR17483" s="68"/>
      <c r="YS17483" s="68"/>
      <c r="YT17483" s="68"/>
      <c r="YU17483" s="68"/>
      <c r="YV17483" s="68"/>
      <c r="YW17483" s="68"/>
      <c r="YX17483" s="68">
        <v>4.4274404329257701E-2</v>
      </c>
      <c r="YY17483" s="68"/>
      <c r="YZ17483" s="68"/>
      <c r="ZA17483" s="68"/>
      <c r="ZB17483" s="68"/>
      <c r="ZC17483" s="68"/>
      <c r="ZD17483" s="68"/>
    </row>
    <row r="17484" spans="658:680" x14ac:dyDescent="0.25">
      <c r="YH17484" s="68"/>
      <c r="YI17484" s="68"/>
      <c r="YJ17484" s="68"/>
      <c r="YK17484" s="68"/>
      <c r="YL17484" s="68"/>
      <c r="YM17484" s="68"/>
      <c r="YN17484" s="68"/>
      <c r="YO17484" s="68"/>
      <c r="YP17484" s="68"/>
      <c r="YQ17484" s="68"/>
      <c r="YR17484" s="68"/>
      <c r="YS17484" s="68"/>
      <c r="YT17484" s="68"/>
      <c r="YU17484" s="68"/>
      <c r="YV17484" s="68"/>
      <c r="YW17484" s="68"/>
      <c r="YX17484" s="68">
        <v>4.4274404329257701E-2</v>
      </c>
      <c r="YY17484" s="68"/>
      <c r="YZ17484" s="68"/>
      <c r="ZA17484" s="68"/>
      <c r="ZB17484" s="68"/>
      <c r="ZC17484" s="68"/>
      <c r="ZD17484" s="68"/>
    </row>
    <row r="17485" spans="658:680" x14ac:dyDescent="0.25">
      <c r="YH17485" s="68"/>
      <c r="YI17485" s="68"/>
      <c r="YJ17485" s="68"/>
      <c r="YK17485" s="68"/>
      <c r="YL17485" s="68"/>
      <c r="YM17485" s="68"/>
      <c r="YN17485" s="68"/>
      <c r="YO17485" s="68"/>
      <c r="YP17485" s="68"/>
      <c r="YQ17485" s="68"/>
      <c r="YR17485" s="68"/>
      <c r="YS17485" s="68"/>
      <c r="YT17485" s="68"/>
      <c r="YU17485" s="68"/>
      <c r="YV17485" s="68"/>
      <c r="YW17485" s="68"/>
      <c r="YX17485" s="68">
        <v>4.4230163954816798E-2</v>
      </c>
      <c r="YY17485" s="68"/>
      <c r="YZ17485" s="68"/>
      <c r="ZA17485" s="68"/>
      <c r="ZB17485" s="68"/>
      <c r="ZC17485" s="68"/>
      <c r="ZD17485" s="68"/>
    </row>
    <row r="17486" spans="658:680" x14ac:dyDescent="0.25">
      <c r="YH17486" s="68"/>
      <c r="YI17486" s="68"/>
      <c r="YJ17486" s="68"/>
      <c r="YK17486" s="68"/>
      <c r="YL17486" s="68"/>
      <c r="YM17486" s="68"/>
      <c r="YN17486" s="68"/>
      <c r="YO17486" s="68"/>
      <c r="YP17486" s="68"/>
      <c r="YQ17486" s="68"/>
      <c r="YR17486" s="68"/>
      <c r="YS17486" s="68"/>
      <c r="YT17486" s="68"/>
      <c r="YU17486" s="68"/>
      <c r="YV17486" s="68"/>
      <c r="YW17486" s="68"/>
      <c r="YX17486" s="68">
        <v>4.4199682039647303E-2</v>
      </c>
      <c r="YY17486" s="68"/>
      <c r="YZ17486" s="68"/>
      <c r="ZA17486" s="68"/>
      <c r="ZB17486" s="68"/>
      <c r="ZC17486" s="68"/>
      <c r="ZD17486" s="68"/>
    </row>
    <row r="17487" spans="658:680" x14ac:dyDescent="0.25">
      <c r="YH17487" s="68"/>
      <c r="YI17487" s="68"/>
      <c r="YJ17487" s="68"/>
      <c r="YK17487" s="68"/>
      <c r="YL17487" s="68"/>
      <c r="YM17487" s="68"/>
      <c r="YN17487" s="68"/>
      <c r="YO17487" s="68"/>
      <c r="YP17487" s="68"/>
      <c r="YQ17487" s="68"/>
      <c r="YR17487" s="68"/>
      <c r="YS17487" s="68"/>
      <c r="YT17487" s="68"/>
      <c r="YU17487" s="68"/>
      <c r="YV17487" s="68"/>
      <c r="YW17487" s="68"/>
      <c r="YX17487" s="68">
        <v>4.4199682039647303E-2</v>
      </c>
      <c r="YY17487" s="68"/>
      <c r="YZ17487" s="68"/>
      <c r="ZA17487" s="68"/>
      <c r="ZB17487" s="68"/>
      <c r="ZC17487" s="68"/>
      <c r="ZD17487" s="68"/>
    </row>
    <row r="17488" spans="658:680" x14ac:dyDescent="0.25">
      <c r="YH17488" s="68"/>
      <c r="YI17488" s="68"/>
      <c r="YJ17488" s="68"/>
      <c r="YK17488" s="68"/>
      <c r="YL17488" s="68"/>
      <c r="YM17488" s="68"/>
      <c r="YN17488" s="68"/>
      <c r="YO17488" s="68"/>
      <c r="YP17488" s="68"/>
      <c r="YQ17488" s="68"/>
      <c r="YR17488" s="68"/>
      <c r="YS17488" s="68"/>
      <c r="YT17488" s="68"/>
      <c r="YU17488" s="68"/>
      <c r="YV17488" s="68"/>
      <c r="YW17488" s="68"/>
      <c r="YX17488" s="68">
        <v>4.4180096968715998E-2</v>
      </c>
      <c r="YY17488" s="68"/>
      <c r="YZ17488" s="68"/>
      <c r="ZA17488" s="68"/>
      <c r="ZB17488" s="68"/>
      <c r="ZC17488" s="68"/>
      <c r="ZD17488" s="68"/>
    </row>
    <row r="17489" spans="658:680" x14ac:dyDescent="0.25">
      <c r="YH17489" s="68"/>
      <c r="YI17489" s="68"/>
      <c r="YJ17489" s="68"/>
      <c r="YK17489" s="68"/>
      <c r="YL17489" s="68"/>
      <c r="YM17489" s="68"/>
      <c r="YN17489" s="68"/>
      <c r="YO17489" s="68"/>
      <c r="YP17489" s="68"/>
      <c r="YQ17489" s="68"/>
      <c r="YR17489" s="68"/>
      <c r="YS17489" s="68"/>
      <c r="YT17489" s="68"/>
      <c r="YU17489" s="68"/>
      <c r="YV17489" s="68"/>
      <c r="YW17489" s="68"/>
      <c r="YX17489" s="68">
        <v>4.4180096968715998E-2</v>
      </c>
      <c r="YY17489" s="68"/>
      <c r="YZ17489" s="68"/>
      <c r="ZA17489" s="68"/>
      <c r="ZB17489" s="68"/>
      <c r="ZC17489" s="68"/>
      <c r="ZD17489" s="68"/>
    </row>
    <row r="17490" spans="658:680" x14ac:dyDescent="0.25">
      <c r="YH17490" s="68"/>
      <c r="YI17490" s="68"/>
      <c r="YJ17490" s="68"/>
      <c r="YK17490" s="68"/>
      <c r="YL17490" s="68"/>
      <c r="YM17490" s="68"/>
      <c r="YN17490" s="68"/>
      <c r="YO17490" s="68"/>
      <c r="YP17490" s="68"/>
      <c r="YQ17490" s="68"/>
      <c r="YR17490" s="68"/>
      <c r="YS17490" s="68"/>
      <c r="YT17490" s="68"/>
      <c r="YU17490" s="68"/>
      <c r="YV17490" s="68"/>
      <c r="YW17490" s="68"/>
      <c r="YX17490" s="68">
        <v>4.4136446487713601E-2</v>
      </c>
      <c r="YY17490" s="68"/>
      <c r="YZ17490" s="68"/>
      <c r="ZA17490" s="68"/>
      <c r="ZB17490" s="68"/>
      <c r="ZC17490" s="68"/>
      <c r="ZD17490" s="68"/>
    </row>
    <row r="17491" spans="658:680" x14ac:dyDescent="0.25">
      <c r="YH17491" s="68"/>
      <c r="YI17491" s="68"/>
      <c r="YJ17491" s="68"/>
      <c r="YK17491" s="68"/>
      <c r="YL17491" s="68"/>
      <c r="YM17491" s="68"/>
      <c r="YN17491" s="68"/>
      <c r="YO17491" s="68"/>
      <c r="YP17491" s="68"/>
      <c r="YQ17491" s="68"/>
      <c r="YR17491" s="68"/>
      <c r="YS17491" s="68"/>
      <c r="YT17491" s="68"/>
      <c r="YU17491" s="68"/>
      <c r="YV17491" s="68"/>
      <c r="YW17491" s="68"/>
      <c r="YX17491" s="68">
        <v>4.4136446487713601E-2</v>
      </c>
      <c r="YY17491" s="68"/>
      <c r="YZ17491" s="68"/>
      <c r="ZA17491" s="68"/>
      <c r="ZB17491" s="68"/>
      <c r="ZC17491" s="68"/>
      <c r="ZD17491" s="68"/>
    </row>
    <row r="17492" spans="658:680" x14ac:dyDescent="0.25">
      <c r="YH17492" s="68"/>
      <c r="YI17492" s="68"/>
      <c r="YJ17492" s="68"/>
      <c r="YK17492" s="68"/>
      <c r="YL17492" s="68"/>
      <c r="YM17492" s="68"/>
      <c r="YN17492" s="68"/>
      <c r="YO17492" s="68"/>
      <c r="YP17492" s="68"/>
      <c r="YQ17492" s="68"/>
      <c r="YR17492" s="68"/>
      <c r="YS17492" s="68"/>
      <c r="YT17492" s="68"/>
      <c r="YU17492" s="68"/>
      <c r="YV17492" s="68"/>
      <c r="YW17492" s="68"/>
      <c r="YX17492" s="68">
        <v>4.4073331383508697E-2</v>
      </c>
      <c r="YY17492" s="68"/>
      <c r="YZ17492" s="68"/>
      <c r="ZA17492" s="68"/>
      <c r="ZB17492" s="68"/>
      <c r="ZC17492" s="68"/>
      <c r="ZD17492" s="68"/>
    </row>
    <row r="17493" spans="658:680" x14ac:dyDescent="0.25">
      <c r="YH17493" s="68"/>
      <c r="YI17493" s="68"/>
      <c r="YJ17493" s="68"/>
      <c r="YK17493" s="68"/>
      <c r="YL17493" s="68"/>
      <c r="YM17493" s="68"/>
      <c r="YN17493" s="68"/>
      <c r="YO17493" s="68"/>
      <c r="YP17493" s="68"/>
      <c r="YQ17493" s="68"/>
      <c r="YR17493" s="68"/>
      <c r="YS17493" s="68"/>
      <c r="YT17493" s="68"/>
      <c r="YU17493" s="68"/>
      <c r="YV17493" s="68"/>
      <c r="YW17493" s="68"/>
      <c r="YX17493" s="68">
        <v>4.4073331383508697E-2</v>
      </c>
      <c r="YY17493" s="68"/>
      <c r="YZ17493" s="68"/>
      <c r="ZA17493" s="68"/>
      <c r="ZB17493" s="68"/>
      <c r="ZC17493" s="68"/>
      <c r="ZD17493" s="68"/>
    </row>
    <row r="17494" spans="658:680" x14ac:dyDescent="0.25">
      <c r="YH17494" s="68"/>
      <c r="YI17494" s="68"/>
      <c r="YJ17494" s="68"/>
      <c r="YK17494" s="68"/>
      <c r="YL17494" s="68"/>
      <c r="YM17494" s="68"/>
      <c r="YN17494" s="68"/>
      <c r="YO17494" s="68"/>
      <c r="YP17494" s="68"/>
      <c r="YQ17494" s="68"/>
      <c r="YR17494" s="68"/>
      <c r="YS17494" s="68"/>
      <c r="YT17494" s="68"/>
      <c r="YU17494" s="68"/>
      <c r="YV17494" s="68"/>
      <c r="YW17494" s="68"/>
      <c r="YX17494" s="68">
        <v>4.4029992972835101E-2</v>
      </c>
      <c r="YY17494" s="68"/>
      <c r="YZ17494" s="68"/>
      <c r="ZA17494" s="68"/>
      <c r="ZB17494" s="68"/>
      <c r="ZC17494" s="68"/>
      <c r="ZD17494" s="68"/>
    </row>
    <row r="17495" spans="658:680" x14ac:dyDescent="0.25">
      <c r="YH17495" s="68"/>
      <c r="YI17495" s="68"/>
      <c r="YJ17495" s="68"/>
      <c r="YK17495" s="68"/>
      <c r="YL17495" s="68"/>
      <c r="YM17495" s="68"/>
      <c r="YN17495" s="68"/>
      <c r="YO17495" s="68"/>
      <c r="YP17495" s="68"/>
      <c r="YQ17495" s="68"/>
      <c r="YR17495" s="68"/>
      <c r="YS17495" s="68"/>
      <c r="YT17495" s="68"/>
      <c r="YU17495" s="68"/>
      <c r="YV17495" s="68"/>
      <c r="YW17495" s="68"/>
      <c r="YX17495" s="68">
        <v>4.4029992972835101E-2</v>
      </c>
      <c r="YY17495" s="68"/>
      <c r="YZ17495" s="68"/>
      <c r="ZA17495" s="68"/>
      <c r="ZB17495" s="68"/>
      <c r="ZC17495" s="68"/>
      <c r="ZD17495" s="68"/>
    </row>
    <row r="17496" spans="658:680" x14ac:dyDescent="0.25">
      <c r="YH17496" s="68"/>
      <c r="YI17496" s="68"/>
      <c r="YJ17496" s="68"/>
      <c r="YK17496" s="68"/>
      <c r="YL17496" s="68"/>
      <c r="YM17496" s="68"/>
      <c r="YN17496" s="68"/>
      <c r="YO17496" s="68"/>
      <c r="YP17496" s="68"/>
      <c r="YQ17496" s="68"/>
      <c r="YR17496" s="68"/>
      <c r="YS17496" s="68"/>
      <c r="YT17496" s="68"/>
      <c r="YU17496" s="68"/>
      <c r="YV17496" s="68"/>
      <c r="YW17496" s="68"/>
      <c r="YX17496" s="68">
        <v>4.4019617824745297E-2</v>
      </c>
      <c r="YY17496" s="68"/>
      <c r="YZ17496" s="68"/>
      <c r="ZA17496" s="68"/>
      <c r="ZB17496" s="68"/>
      <c r="ZC17496" s="68"/>
      <c r="ZD17496" s="68"/>
    </row>
    <row r="17497" spans="658:680" x14ac:dyDescent="0.25">
      <c r="YH17497" s="68"/>
      <c r="YI17497" s="68"/>
      <c r="YJ17497" s="68"/>
      <c r="YK17497" s="68"/>
      <c r="YL17497" s="68"/>
      <c r="YM17497" s="68"/>
      <c r="YN17497" s="68"/>
      <c r="YO17497" s="68"/>
      <c r="YP17497" s="68"/>
      <c r="YQ17497" s="68"/>
      <c r="YR17497" s="68"/>
      <c r="YS17497" s="68"/>
      <c r="YT17497" s="68"/>
      <c r="YU17497" s="68"/>
      <c r="YV17497" s="68"/>
      <c r="YW17497" s="68"/>
      <c r="YX17497" s="68">
        <v>4.4019617824745297E-2</v>
      </c>
      <c r="YY17497" s="68"/>
      <c r="YZ17497" s="68"/>
      <c r="ZA17497" s="68"/>
      <c r="ZB17497" s="68"/>
      <c r="ZC17497" s="68"/>
      <c r="ZD17497" s="68"/>
    </row>
    <row r="17498" spans="658:680" x14ac:dyDescent="0.25">
      <c r="YH17498" s="68"/>
      <c r="YI17498" s="68"/>
      <c r="YJ17498" s="68"/>
      <c r="YK17498" s="68"/>
      <c r="YL17498" s="68"/>
      <c r="YM17498" s="68"/>
      <c r="YN17498" s="68"/>
      <c r="YO17498" s="68"/>
      <c r="YP17498" s="68"/>
      <c r="YQ17498" s="68"/>
      <c r="YR17498" s="68"/>
      <c r="YS17498" s="68"/>
      <c r="YT17498" s="68"/>
      <c r="YU17498" s="68"/>
      <c r="YV17498" s="68"/>
      <c r="YW17498" s="68"/>
      <c r="YX17498" s="68">
        <v>4.4007909545230497E-2</v>
      </c>
      <c r="YY17498" s="68"/>
      <c r="YZ17498" s="68"/>
      <c r="ZA17498" s="68"/>
      <c r="ZB17498" s="68"/>
      <c r="ZC17498" s="68"/>
      <c r="ZD17498" s="68"/>
    </row>
    <row r="17499" spans="658:680" x14ac:dyDescent="0.25">
      <c r="YH17499" s="68"/>
      <c r="YI17499" s="68"/>
      <c r="YJ17499" s="68"/>
      <c r="YK17499" s="68"/>
      <c r="YL17499" s="68"/>
      <c r="YM17499" s="68"/>
      <c r="YN17499" s="68"/>
      <c r="YO17499" s="68"/>
      <c r="YP17499" s="68"/>
      <c r="YQ17499" s="68"/>
      <c r="YR17499" s="68"/>
      <c r="YS17499" s="68"/>
      <c r="YT17499" s="68"/>
      <c r="YU17499" s="68"/>
      <c r="YV17499" s="68"/>
      <c r="YW17499" s="68"/>
      <c r="YX17499" s="68">
        <v>4.4007909545230497E-2</v>
      </c>
      <c r="YY17499" s="68"/>
      <c r="YZ17499" s="68"/>
      <c r="ZA17499" s="68"/>
      <c r="ZB17499" s="68"/>
      <c r="ZC17499" s="68"/>
      <c r="ZD17499" s="68"/>
    </row>
    <row r="17500" spans="658:680" x14ac:dyDescent="0.25">
      <c r="YH17500" s="68"/>
      <c r="YI17500" s="68"/>
      <c r="YJ17500" s="68"/>
      <c r="YK17500" s="68"/>
      <c r="YL17500" s="68"/>
      <c r="YM17500" s="68"/>
      <c r="YN17500" s="68"/>
      <c r="YO17500" s="68"/>
      <c r="YP17500" s="68"/>
      <c r="YQ17500" s="68"/>
      <c r="YR17500" s="68"/>
      <c r="YS17500" s="68"/>
      <c r="YT17500" s="68"/>
      <c r="YU17500" s="68"/>
      <c r="YV17500" s="68"/>
      <c r="YW17500" s="68"/>
      <c r="YX17500" s="68">
        <v>4.3966570882179E-2</v>
      </c>
      <c r="YY17500" s="68"/>
      <c r="YZ17500" s="68"/>
      <c r="ZA17500" s="68"/>
      <c r="ZB17500" s="68"/>
      <c r="ZC17500" s="68"/>
      <c r="ZD17500" s="68"/>
    </row>
    <row r="17501" spans="658:680" x14ac:dyDescent="0.25">
      <c r="YH17501" s="68"/>
      <c r="YI17501" s="68"/>
      <c r="YJ17501" s="68"/>
      <c r="YK17501" s="68"/>
      <c r="YL17501" s="68"/>
      <c r="YM17501" s="68"/>
      <c r="YN17501" s="68"/>
      <c r="YO17501" s="68"/>
      <c r="YP17501" s="68"/>
      <c r="YQ17501" s="68"/>
      <c r="YR17501" s="68"/>
      <c r="YS17501" s="68"/>
      <c r="YT17501" s="68"/>
      <c r="YU17501" s="68"/>
      <c r="YV17501" s="68"/>
      <c r="YW17501" s="68"/>
      <c r="YX17501" s="68">
        <v>4.3966570882179E-2</v>
      </c>
      <c r="YY17501" s="68"/>
      <c r="YZ17501" s="68"/>
      <c r="ZA17501" s="68"/>
      <c r="ZB17501" s="68"/>
      <c r="ZC17501" s="68"/>
      <c r="ZD17501" s="68"/>
    </row>
    <row r="17502" spans="658:680" x14ac:dyDescent="0.25">
      <c r="YH17502" s="68"/>
      <c r="YI17502" s="68"/>
      <c r="YJ17502" s="68"/>
      <c r="YK17502" s="68"/>
      <c r="YL17502" s="68"/>
      <c r="YM17502" s="68"/>
      <c r="YN17502" s="68"/>
      <c r="YO17502" s="68"/>
      <c r="YP17502" s="68"/>
      <c r="YQ17502" s="68"/>
      <c r="YR17502" s="68"/>
      <c r="YS17502" s="68"/>
      <c r="YT17502" s="68"/>
      <c r="YU17502" s="68"/>
      <c r="YV17502" s="68"/>
      <c r="YW17502" s="68"/>
      <c r="YX17502" s="68">
        <v>4.3965015564529898E-2</v>
      </c>
      <c r="YY17502" s="68"/>
      <c r="YZ17502" s="68"/>
      <c r="ZA17502" s="68"/>
      <c r="ZB17502" s="68"/>
      <c r="ZC17502" s="68"/>
      <c r="ZD17502" s="68"/>
    </row>
    <row r="17503" spans="658:680" x14ac:dyDescent="0.25">
      <c r="YH17503" s="68"/>
      <c r="YI17503" s="68"/>
      <c r="YJ17503" s="68"/>
      <c r="YK17503" s="68"/>
      <c r="YL17503" s="68"/>
      <c r="YM17503" s="68"/>
      <c r="YN17503" s="68"/>
      <c r="YO17503" s="68"/>
      <c r="YP17503" s="68"/>
      <c r="YQ17503" s="68"/>
      <c r="YR17503" s="68"/>
      <c r="YS17503" s="68"/>
      <c r="YT17503" s="68"/>
      <c r="YU17503" s="68"/>
      <c r="YV17503" s="68"/>
      <c r="YW17503" s="68"/>
      <c r="YX17503" s="68">
        <v>4.3965015564529898E-2</v>
      </c>
      <c r="YY17503" s="68"/>
      <c r="YZ17503" s="68"/>
      <c r="ZA17503" s="68"/>
      <c r="ZB17503" s="68"/>
      <c r="ZC17503" s="68"/>
      <c r="ZD17503" s="68"/>
    </row>
    <row r="17504" spans="658:680" x14ac:dyDescent="0.25">
      <c r="YH17504" s="68"/>
      <c r="YI17504" s="68"/>
      <c r="YJ17504" s="68"/>
      <c r="YK17504" s="68"/>
      <c r="YL17504" s="68"/>
      <c r="YM17504" s="68"/>
      <c r="YN17504" s="68"/>
      <c r="YO17504" s="68"/>
      <c r="YP17504" s="68"/>
      <c r="YQ17504" s="68"/>
      <c r="YR17504" s="68"/>
      <c r="YS17504" s="68"/>
      <c r="YT17504" s="68"/>
      <c r="YU17504" s="68"/>
      <c r="YV17504" s="68"/>
      <c r="YW17504" s="68"/>
      <c r="YX17504" s="68">
        <v>4.3906922117119697E-2</v>
      </c>
      <c r="YY17504" s="68"/>
      <c r="YZ17504" s="68"/>
      <c r="ZA17504" s="68"/>
      <c r="ZB17504" s="68"/>
      <c r="ZC17504" s="68"/>
      <c r="ZD17504" s="68"/>
    </row>
    <row r="17505" spans="658:680" x14ac:dyDescent="0.25">
      <c r="YH17505" s="68"/>
      <c r="YI17505" s="68"/>
      <c r="YJ17505" s="68"/>
      <c r="YK17505" s="68"/>
      <c r="YL17505" s="68"/>
      <c r="YM17505" s="68"/>
      <c r="YN17505" s="68"/>
      <c r="YO17505" s="68"/>
      <c r="YP17505" s="68"/>
      <c r="YQ17505" s="68"/>
      <c r="YR17505" s="68"/>
      <c r="YS17505" s="68"/>
      <c r="YT17505" s="68"/>
      <c r="YU17505" s="68"/>
      <c r="YV17505" s="68"/>
      <c r="YW17505" s="68"/>
      <c r="YX17505" s="68">
        <v>4.3906922117119697E-2</v>
      </c>
      <c r="YY17505" s="68"/>
      <c r="YZ17505" s="68"/>
      <c r="ZA17505" s="68"/>
      <c r="ZB17505" s="68"/>
      <c r="ZC17505" s="68"/>
      <c r="ZD17505" s="68"/>
    </row>
    <row r="17506" spans="658:680" x14ac:dyDescent="0.25">
      <c r="YH17506" s="68"/>
      <c r="YI17506" s="68"/>
      <c r="YJ17506" s="68"/>
      <c r="YK17506" s="68"/>
      <c r="YL17506" s="68"/>
      <c r="YM17506" s="68"/>
      <c r="YN17506" s="68"/>
      <c r="YO17506" s="68"/>
      <c r="YP17506" s="68"/>
      <c r="YQ17506" s="68"/>
      <c r="YR17506" s="68"/>
      <c r="YS17506" s="68"/>
      <c r="YT17506" s="68"/>
      <c r="YU17506" s="68"/>
      <c r="YV17506" s="68"/>
      <c r="YW17506" s="68"/>
      <c r="YX17506" s="68">
        <v>4.3889320225325497E-2</v>
      </c>
      <c r="YY17506" s="68"/>
      <c r="YZ17506" s="68"/>
      <c r="ZA17506" s="68"/>
      <c r="ZB17506" s="68"/>
      <c r="ZC17506" s="68"/>
      <c r="ZD17506" s="68"/>
    </row>
    <row r="17507" spans="658:680" x14ac:dyDescent="0.25">
      <c r="YH17507" s="68"/>
      <c r="YI17507" s="68"/>
      <c r="YJ17507" s="68"/>
      <c r="YK17507" s="68"/>
      <c r="YL17507" s="68"/>
      <c r="YM17507" s="68"/>
      <c r="YN17507" s="68"/>
      <c r="YO17507" s="68"/>
      <c r="YP17507" s="68"/>
      <c r="YQ17507" s="68"/>
      <c r="YR17507" s="68"/>
      <c r="YS17507" s="68"/>
      <c r="YT17507" s="68"/>
      <c r="YU17507" s="68"/>
      <c r="YV17507" s="68"/>
      <c r="YW17507" s="68"/>
      <c r="YX17507" s="68">
        <v>4.3889320225325497E-2</v>
      </c>
      <c r="YY17507" s="68"/>
      <c r="YZ17507" s="68"/>
      <c r="ZA17507" s="68"/>
      <c r="ZB17507" s="68"/>
      <c r="ZC17507" s="68"/>
      <c r="ZD17507" s="68"/>
    </row>
    <row r="17508" spans="658:680" x14ac:dyDescent="0.25">
      <c r="YH17508" s="68"/>
      <c r="YI17508" s="68"/>
      <c r="YJ17508" s="68"/>
      <c r="YK17508" s="68"/>
      <c r="YL17508" s="68"/>
      <c r="YM17508" s="68"/>
      <c r="YN17508" s="68"/>
      <c r="YO17508" s="68"/>
      <c r="YP17508" s="68"/>
      <c r="YQ17508" s="68"/>
      <c r="YR17508" s="68"/>
      <c r="YS17508" s="68"/>
      <c r="YT17508" s="68"/>
      <c r="YU17508" s="68"/>
      <c r="YV17508" s="68"/>
      <c r="YW17508" s="68"/>
      <c r="YX17508" s="68">
        <v>4.3850340613230399E-2</v>
      </c>
      <c r="YY17508" s="68"/>
      <c r="YZ17508" s="68"/>
      <c r="ZA17508" s="68"/>
      <c r="ZB17508" s="68"/>
      <c r="ZC17508" s="68"/>
      <c r="ZD17508" s="68"/>
    </row>
    <row r="17509" spans="658:680" x14ac:dyDescent="0.25">
      <c r="YH17509" s="68"/>
      <c r="YI17509" s="68"/>
      <c r="YJ17509" s="68"/>
      <c r="YK17509" s="68"/>
      <c r="YL17509" s="68"/>
      <c r="YM17509" s="68"/>
      <c r="YN17509" s="68"/>
      <c r="YO17509" s="68"/>
      <c r="YP17509" s="68"/>
      <c r="YQ17509" s="68"/>
      <c r="YR17509" s="68"/>
      <c r="YS17509" s="68"/>
      <c r="YT17509" s="68"/>
      <c r="YU17509" s="68"/>
      <c r="YV17509" s="68"/>
      <c r="YW17509" s="68"/>
      <c r="YX17509" s="68">
        <v>4.3850340613230399E-2</v>
      </c>
      <c r="YY17509" s="68"/>
      <c r="YZ17509" s="68"/>
      <c r="ZA17509" s="68"/>
      <c r="ZB17509" s="68"/>
      <c r="ZC17509" s="68"/>
      <c r="ZD17509" s="68"/>
    </row>
    <row r="17510" spans="658:680" x14ac:dyDescent="0.25">
      <c r="YH17510" s="68"/>
      <c r="YI17510" s="68"/>
      <c r="YJ17510" s="68"/>
      <c r="YK17510" s="68"/>
      <c r="YL17510" s="68"/>
      <c r="YM17510" s="68"/>
      <c r="YN17510" s="68"/>
      <c r="YO17510" s="68"/>
      <c r="YP17510" s="68"/>
      <c r="YQ17510" s="68"/>
      <c r="YR17510" s="68"/>
      <c r="YS17510" s="68"/>
      <c r="YT17510" s="68"/>
      <c r="YU17510" s="68"/>
      <c r="YV17510" s="68"/>
      <c r="YW17510" s="68"/>
      <c r="YX17510" s="68">
        <v>4.3791620157158997E-2</v>
      </c>
      <c r="YY17510" s="68"/>
      <c r="YZ17510" s="68"/>
      <c r="ZA17510" s="68"/>
      <c r="ZB17510" s="68"/>
      <c r="ZC17510" s="68"/>
      <c r="ZD17510" s="68"/>
    </row>
    <row r="17511" spans="658:680" x14ac:dyDescent="0.25">
      <c r="YH17511" s="68"/>
      <c r="YI17511" s="68"/>
      <c r="YJ17511" s="68"/>
      <c r="YK17511" s="68"/>
      <c r="YL17511" s="68"/>
      <c r="YM17511" s="68"/>
      <c r="YN17511" s="68"/>
      <c r="YO17511" s="68"/>
      <c r="YP17511" s="68"/>
      <c r="YQ17511" s="68"/>
      <c r="YR17511" s="68"/>
      <c r="YS17511" s="68"/>
      <c r="YT17511" s="68"/>
      <c r="YU17511" s="68"/>
      <c r="YV17511" s="68"/>
      <c r="YW17511" s="68"/>
      <c r="YX17511" s="68">
        <v>4.3791620157158997E-2</v>
      </c>
      <c r="YY17511" s="68"/>
      <c r="YZ17511" s="68"/>
      <c r="ZA17511" s="68"/>
      <c r="ZB17511" s="68"/>
      <c r="ZC17511" s="68"/>
      <c r="ZD17511" s="68"/>
    </row>
    <row r="17512" spans="658:680" x14ac:dyDescent="0.25">
      <c r="YH17512" s="68"/>
      <c r="YI17512" s="68"/>
      <c r="YJ17512" s="68"/>
      <c r="YK17512" s="68"/>
      <c r="YL17512" s="68"/>
      <c r="YM17512" s="68"/>
      <c r="YN17512" s="68"/>
      <c r="YO17512" s="68"/>
      <c r="YP17512" s="68"/>
      <c r="YQ17512" s="68"/>
      <c r="YR17512" s="68"/>
      <c r="YS17512" s="68"/>
      <c r="YT17512" s="68"/>
      <c r="YU17512" s="68"/>
      <c r="YV17512" s="68"/>
      <c r="YW17512" s="68"/>
      <c r="YX17512" s="68">
        <v>4.37786488437635E-2</v>
      </c>
      <c r="YY17512" s="68"/>
      <c r="YZ17512" s="68"/>
      <c r="ZA17512" s="68"/>
      <c r="ZB17512" s="68"/>
      <c r="ZC17512" s="68"/>
      <c r="ZD17512" s="68"/>
    </row>
    <row r="17513" spans="658:680" x14ac:dyDescent="0.25">
      <c r="YH17513" s="68"/>
      <c r="YI17513" s="68"/>
      <c r="YJ17513" s="68"/>
      <c r="YK17513" s="68"/>
      <c r="YL17513" s="68"/>
      <c r="YM17513" s="68"/>
      <c r="YN17513" s="68"/>
      <c r="YO17513" s="68"/>
      <c r="YP17513" s="68"/>
      <c r="YQ17513" s="68"/>
      <c r="YR17513" s="68"/>
      <c r="YS17513" s="68"/>
      <c r="YT17513" s="68"/>
      <c r="YU17513" s="68"/>
      <c r="YV17513" s="68"/>
      <c r="YW17513" s="68"/>
      <c r="YX17513" s="68">
        <v>4.37786488437635E-2</v>
      </c>
      <c r="YY17513" s="68"/>
      <c r="YZ17513" s="68"/>
      <c r="ZA17513" s="68"/>
      <c r="ZB17513" s="68"/>
      <c r="ZC17513" s="68"/>
      <c r="ZD17513" s="68"/>
    </row>
    <row r="17514" spans="658:680" x14ac:dyDescent="0.25">
      <c r="YH17514" s="68"/>
      <c r="YI17514" s="68"/>
      <c r="YJ17514" s="68"/>
      <c r="YK17514" s="68"/>
      <c r="YL17514" s="68"/>
      <c r="YM17514" s="68"/>
      <c r="YN17514" s="68"/>
      <c r="YO17514" s="68"/>
      <c r="YP17514" s="68"/>
      <c r="YQ17514" s="68"/>
      <c r="YR17514" s="68"/>
      <c r="YS17514" s="68"/>
      <c r="YT17514" s="68"/>
      <c r="YU17514" s="68"/>
      <c r="YV17514" s="68"/>
      <c r="YW17514" s="68"/>
      <c r="YX17514" s="68">
        <v>4.3727880091112697E-2</v>
      </c>
      <c r="YY17514" s="68"/>
      <c r="YZ17514" s="68"/>
      <c r="ZA17514" s="68"/>
      <c r="ZB17514" s="68"/>
      <c r="ZC17514" s="68"/>
      <c r="ZD17514" s="68"/>
    </row>
    <row r="17515" spans="658:680" x14ac:dyDescent="0.25">
      <c r="YH17515" s="68"/>
      <c r="YI17515" s="68"/>
      <c r="YJ17515" s="68"/>
      <c r="YK17515" s="68"/>
      <c r="YL17515" s="68"/>
      <c r="YM17515" s="68"/>
      <c r="YN17515" s="68"/>
      <c r="YO17515" s="68"/>
      <c r="YP17515" s="68"/>
      <c r="YQ17515" s="68"/>
      <c r="YR17515" s="68"/>
      <c r="YS17515" s="68"/>
      <c r="YT17515" s="68"/>
      <c r="YU17515" s="68"/>
      <c r="YV17515" s="68"/>
      <c r="YW17515" s="68"/>
      <c r="YX17515" s="68">
        <v>4.3727880091112697E-2</v>
      </c>
      <c r="YY17515" s="68"/>
      <c r="YZ17515" s="68"/>
      <c r="ZA17515" s="68"/>
      <c r="ZB17515" s="68"/>
      <c r="ZC17515" s="68"/>
      <c r="ZD17515" s="68"/>
    </row>
    <row r="17516" spans="658:680" x14ac:dyDescent="0.25">
      <c r="YH17516" s="68"/>
      <c r="YI17516" s="68"/>
      <c r="YJ17516" s="68"/>
      <c r="YK17516" s="68"/>
      <c r="YL17516" s="68"/>
      <c r="YM17516" s="68"/>
      <c r="YN17516" s="68"/>
      <c r="YO17516" s="68"/>
      <c r="YP17516" s="68"/>
      <c r="YQ17516" s="68"/>
      <c r="YR17516" s="68"/>
      <c r="YS17516" s="68"/>
      <c r="YT17516" s="68"/>
      <c r="YU17516" s="68"/>
      <c r="YV17516" s="68"/>
      <c r="YW17516" s="68"/>
      <c r="YX17516" s="68">
        <v>4.3721781900891897E-2</v>
      </c>
      <c r="YY17516" s="68"/>
      <c r="YZ17516" s="68"/>
      <c r="ZA17516" s="68"/>
      <c r="ZB17516" s="68"/>
      <c r="ZC17516" s="68"/>
      <c r="ZD17516" s="68"/>
    </row>
    <row r="17517" spans="658:680" x14ac:dyDescent="0.25">
      <c r="YH17517" s="68"/>
      <c r="YI17517" s="68"/>
      <c r="YJ17517" s="68"/>
      <c r="YK17517" s="68"/>
      <c r="YL17517" s="68"/>
      <c r="YM17517" s="68"/>
      <c r="YN17517" s="68"/>
      <c r="YO17517" s="68"/>
      <c r="YP17517" s="68"/>
      <c r="YQ17517" s="68"/>
      <c r="YR17517" s="68"/>
      <c r="YS17517" s="68"/>
      <c r="YT17517" s="68"/>
      <c r="YU17517" s="68"/>
      <c r="YV17517" s="68"/>
      <c r="YW17517" s="68"/>
      <c r="YX17517" s="68">
        <v>4.3721781900891897E-2</v>
      </c>
      <c r="YY17517" s="68"/>
      <c r="YZ17517" s="68"/>
      <c r="ZA17517" s="68"/>
      <c r="ZB17517" s="68"/>
      <c r="ZC17517" s="68"/>
      <c r="ZD17517" s="68"/>
    </row>
    <row r="17518" spans="658:680" x14ac:dyDescent="0.25">
      <c r="YH17518" s="68"/>
      <c r="YI17518" s="68"/>
      <c r="YJ17518" s="68"/>
      <c r="YK17518" s="68"/>
      <c r="YL17518" s="68"/>
      <c r="YM17518" s="68"/>
      <c r="YN17518" s="68"/>
      <c r="YO17518" s="68"/>
      <c r="YP17518" s="68"/>
      <c r="YQ17518" s="68"/>
      <c r="YR17518" s="68"/>
      <c r="YS17518" s="68"/>
      <c r="YT17518" s="68"/>
      <c r="YU17518" s="68"/>
      <c r="YV17518" s="68"/>
      <c r="YW17518" s="68"/>
      <c r="YX17518" s="68">
        <v>4.3682572756413102E-2</v>
      </c>
      <c r="YY17518" s="68"/>
      <c r="YZ17518" s="68"/>
      <c r="ZA17518" s="68"/>
      <c r="ZB17518" s="68"/>
      <c r="ZC17518" s="68"/>
      <c r="ZD17518" s="68"/>
    </row>
    <row r="17519" spans="658:680" x14ac:dyDescent="0.25">
      <c r="YH17519" s="68"/>
      <c r="YI17519" s="68"/>
      <c r="YJ17519" s="68"/>
      <c r="YK17519" s="68"/>
      <c r="YL17519" s="68"/>
      <c r="YM17519" s="68"/>
      <c r="YN17519" s="68"/>
      <c r="YO17519" s="68"/>
      <c r="YP17519" s="68"/>
      <c r="YQ17519" s="68"/>
      <c r="YR17519" s="68"/>
      <c r="YS17519" s="68"/>
      <c r="YT17519" s="68"/>
      <c r="YU17519" s="68"/>
      <c r="YV17519" s="68"/>
      <c r="YW17519" s="68"/>
      <c r="YX17519" s="68">
        <v>4.3682572756413102E-2</v>
      </c>
      <c r="YY17519" s="68"/>
      <c r="YZ17519" s="68"/>
      <c r="ZA17519" s="68"/>
      <c r="ZB17519" s="68"/>
      <c r="ZC17519" s="68"/>
      <c r="ZD17519" s="68"/>
    </row>
    <row r="17520" spans="658:680" x14ac:dyDescent="0.25">
      <c r="YH17520" s="68"/>
      <c r="YI17520" s="68"/>
      <c r="YJ17520" s="68"/>
      <c r="YK17520" s="68"/>
      <c r="YL17520" s="68"/>
      <c r="YM17520" s="68"/>
      <c r="YN17520" s="68"/>
      <c r="YO17520" s="68"/>
      <c r="YP17520" s="68"/>
      <c r="YQ17520" s="68"/>
      <c r="YR17520" s="68"/>
      <c r="YS17520" s="68"/>
      <c r="YT17520" s="68"/>
      <c r="YU17520" s="68"/>
      <c r="YV17520" s="68"/>
      <c r="YW17520" s="68"/>
      <c r="YX17520" s="68">
        <v>4.3664030989361398E-2</v>
      </c>
      <c r="YY17520" s="68"/>
      <c r="YZ17520" s="68"/>
      <c r="ZA17520" s="68"/>
      <c r="ZB17520" s="68"/>
      <c r="ZC17520" s="68"/>
      <c r="ZD17520" s="68"/>
    </row>
    <row r="17521" spans="658:680" x14ac:dyDescent="0.25">
      <c r="YH17521" s="68"/>
      <c r="YI17521" s="68"/>
      <c r="YJ17521" s="68"/>
      <c r="YK17521" s="68"/>
      <c r="YL17521" s="68"/>
      <c r="YM17521" s="68"/>
      <c r="YN17521" s="68"/>
      <c r="YO17521" s="68"/>
      <c r="YP17521" s="68"/>
      <c r="YQ17521" s="68"/>
      <c r="YR17521" s="68"/>
      <c r="YS17521" s="68"/>
      <c r="YT17521" s="68"/>
      <c r="YU17521" s="68"/>
      <c r="YV17521" s="68"/>
      <c r="YW17521" s="68"/>
      <c r="YX17521" s="68">
        <v>4.3664030989361398E-2</v>
      </c>
      <c r="YY17521" s="68"/>
      <c r="YZ17521" s="68"/>
      <c r="ZA17521" s="68"/>
      <c r="ZB17521" s="68"/>
      <c r="ZC17521" s="68"/>
      <c r="ZD17521" s="68"/>
    </row>
    <row r="17522" spans="658:680" x14ac:dyDescent="0.25">
      <c r="YH17522" s="68"/>
      <c r="YI17522" s="68"/>
      <c r="YJ17522" s="68"/>
      <c r="YK17522" s="68"/>
      <c r="YL17522" s="68"/>
      <c r="YM17522" s="68"/>
      <c r="YN17522" s="68"/>
      <c r="YO17522" s="68"/>
      <c r="YP17522" s="68"/>
      <c r="YQ17522" s="68"/>
      <c r="YR17522" s="68"/>
      <c r="YS17522" s="68"/>
      <c r="YT17522" s="68"/>
      <c r="YU17522" s="68"/>
      <c r="YV17522" s="68"/>
      <c r="YW17522" s="68"/>
      <c r="YX17522" s="68">
        <v>4.36094166841723E-2</v>
      </c>
      <c r="YY17522" s="68"/>
      <c r="YZ17522" s="68"/>
      <c r="ZA17522" s="68"/>
      <c r="ZB17522" s="68"/>
      <c r="ZC17522" s="68"/>
      <c r="ZD17522" s="68"/>
    </row>
    <row r="17523" spans="658:680" x14ac:dyDescent="0.25">
      <c r="YH17523" s="68"/>
      <c r="YI17523" s="68"/>
      <c r="YJ17523" s="68"/>
      <c r="YK17523" s="68"/>
      <c r="YL17523" s="68"/>
      <c r="YM17523" s="68"/>
      <c r="YN17523" s="68"/>
      <c r="YO17523" s="68"/>
      <c r="YP17523" s="68"/>
      <c r="YQ17523" s="68"/>
      <c r="YR17523" s="68"/>
      <c r="YS17523" s="68"/>
      <c r="YT17523" s="68"/>
      <c r="YU17523" s="68"/>
      <c r="YV17523" s="68"/>
      <c r="YW17523" s="68"/>
      <c r="YX17523" s="68">
        <v>4.36094166841723E-2</v>
      </c>
      <c r="YY17523" s="68"/>
      <c r="YZ17523" s="68"/>
      <c r="ZA17523" s="68"/>
      <c r="ZB17523" s="68"/>
      <c r="ZC17523" s="68"/>
      <c r="ZD17523" s="68"/>
    </row>
    <row r="17524" spans="658:680" x14ac:dyDescent="0.25">
      <c r="YH17524" s="68"/>
      <c r="YI17524" s="68"/>
      <c r="YJ17524" s="68"/>
      <c r="YK17524" s="68"/>
      <c r="YL17524" s="68"/>
      <c r="YM17524" s="68"/>
      <c r="YN17524" s="68"/>
      <c r="YO17524" s="68"/>
      <c r="YP17524" s="68"/>
      <c r="YQ17524" s="68"/>
      <c r="YR17524" s="68"/>
      <c r="YS17524" s="68"/>
      <c r="YT17524" s="68"/>
      <c r="YU17524" s="68"/>
      <c r="YV17524" s="68"/>
      <c r="YW17524" s="68"/>
      <c r="YX17524" s="68">
        <v>4.3367827201261602E-2</v>
      </c>
      <c r="YY17524" s="68"/>
      <c r="YZ17524" s="68"/>
      <c r="ZA17524" s="68"/>
      <c r="ZB17524" s="68"/>
      <c r="ZC17524" s="68"/>
      <c r="ZD17524" s="68"/>
    </row>
    <row r="17525" spans="658:680" x14ac:dyDescent="0.25">
      <c r="YH17525" s="68"/>
      <c r="YI17525" s="68"/>
      <c r="YJ17525" s="68"/>
      <c r="YK17525" s="68"/>
      <c r="YL17525" s="68"/>
      <c r="YM17525" s="68"/>
      <c r="YN17525" s="68"/>
      <c r="YO17525" s="68"/>
      <c r="YP17525" s="68"/>
      <c r="YQ17525" s="68"/>
      <c r="YR17525" s="68"/>
      <c r="YS17525" s="68"/>
      <c r="YT17525" s="68"/>
      <c r="YU17525" s="68"/>
      <c r="YV17525" s="68"/>
      <c r="YW17525" s="68"/>
      <c r="YX17525" s="68">
        <v>4.3300230894661902E-2</v>
      </c>
      <c r="YY17525" s="68"/>
      <c r="YZ17525" s="68"/>
      <c r="ZA17525" s="68"/>
      <c r="ZB17525" s="68"/>
      <c r="ZC17525" s="68"/>
      <c r="ZD17525" s="68"/>
    </row>
    <row r="17526" spans="658:680" x14ac:dyDescent="0.25">
      <c r="YH17526" s="68"/>
      <c r="YI17526" s="68"/>
      <c r="YJ17526" s="68"/>
      <c r="YK17526" s="68"/>
      <c r="YL17526" s="68"/>
      <c r="YM17526" s="68"/>
      <c r="YN17526" s="68"/>
      <c r="YO17526" s="68"/>
      <c r="YP17526" s="68"/>
      <c r="YQ17526" s="68"/>
      <c r="YR17526" s="68"/>
      <c r="YS17526" s="68"/>
      <c r="YT17526" s="68"/>
      <c r="YU17526" s="68"/>
      <c r="YV17526" s="68"/>
      <c r="YW17526" s="68"/>
      <c r="YX17526" s="68">
        <v>4.3300230894661902E-2</v>
      </c>
      <c r="YY17526" s="68"/>
      <c r="YZ17526" s="68"/>
      <c r="ZA17526" s="68"/>
      <c r="ZB17526" s="68"/>
      <c r="ZC17526" s="68"/>
      <c r="ZD17526" s="68"/>
    </row>
    <row r="17527" spans="658:680" x14ac:dyDescent="0.25">
      <c r="YH17527" s="68"/>
      <c r="YI17527" s="68"/>
      <c r="YJ17527" s="68"/>
      <c r="YK17527" s="68"/>
      <c r="YL17527" s="68"/>
      <c r="YM17527" s="68"/>
      <c r="YN17527" s="68"/>
      <c r="YO17527" s="68"/>
      <c r="YP17527" s="68"/>
      <c r="YQ17527" s="68"/>
      <c r="YR17527" s="68"/>
      <c r="YS17527" s="68"/>
      <c r="YT17527" s="68"/>
      <c r="YU17527" s="68"/>
      <c r="YV17527" s="68"/>
      <c r="YW17527" s="68"/>
      <c r="YX17527" s="68">
        <v>4.3257955393305202E-2</v>
      </c>
      <c r="YY17527" s="68"/>
      <c r="YZ17527" s="68"/>
      <c r="ZA17527" s="68"/>
      <c r="ZB17527" s="68"/>
      <c r="ZC17527" s="68"/>
      <c r="ZD17527" s="68"/>
    </row>
    <row r="17528" spans="658:680" x14ac:dyDescent="0.25">
      <c r="YH17528" s="68"/>
      <c r="YI17528" s="68"/>
      <c r="YJ17528" s="68"/>
      <c r="YK17528" s="68"/>
      <c r="YL17528" s="68"/>
      <c r="YM17528" s="68"/>
      <c r="YN17528" s="68"/>
      <c r="YO17528" s="68"/>
      <c r="YP17528" s="68"/>
      <c r="YQ17528" s="68"/>
      <c r="YR17528" s="68"/>
      <c r="YS17528" s="68"/>
      <c r="YT17528" s="68"/>
      <c r="YU17528" s="68"/>
      <c r="YV17528" s="68"/>
      <c r="YW17528" s="68"/>
      <c r="YX17528" s="68">
        <v>4.3257955393305202E-2</v>
      </c>
      <c r="YY17528" s="68"/>
      <c r="YZ17528" s="68"/>
      <c r="ZA17528" s="68"/>
      <c r="ZB17528" s="68"/>
      <c r="ZC17528" s="68"/>
      <c r="ZD17528" s="68"/>
    </row>
    <row r="17529" spans="658:680" x14ac:dyDescent="0.25">
      <c r="YH17529" s="68"/>
      <c r="YI17529" s="68"/>
      <c r="YJ17529" s="68"/>
      <c r="YK17529" s="68"/>
      <c r="YL17529" s="68"/>
      <c r="YM17529" s="68"/>
      <c r="YN17529" s="68"/>
      <c r="YO17529" s="68"/>
      <c r="YP17529" s="68"/>
      <c r="YQ17529" s="68"/>
      <c r="YR17529" s="68"/>
      <c r="YS17529" s="68"/>
      <c r="YT17529" s="68"/>
      <c r="YU17529" s="68"/>
      <c r="YV17529" s="68"/>
      <c r="YW17529" s="68"/>
      <c r="YX17529" s="68">
        <v>4.2861292839273001E-2</v>
      </c>
      <c r="YY17529" s="68"/>
      <c r="YZ17529" s="68"/>
      <c r="ZA17529" s="68"/>
      <c r="ZB17529" s="68"/>
      <c r="ZC17529" s="68"/>
      <c r="ZD17529" s="68"/>
    </row>
    <row r="17530" spans="658:680" x14ac:dyDescent="0.25">
      <c r="YH17530" s="68"/>
      <c r="YI17530" s="68"/>
      <c r="YJ17530" s="68"/>
      <c r="YK17530" s="68"/>
      <c r="YL17530" s="68"/>
      <c r="YM17530" s="68"/>
      <c r="YN17530" s="68"/>
      <c r="YO17530" s="68"/>
      <c r="YP17530" s="68"/>
      <c r="YQ17530" s="68"/>
      <c r="YR17530" s="68"/>
      <c r="YS17530" s="68"/>
      <c r="YT17530" s="68"/>
      <c r="YU17530" s="68"/>
      <c r="YV17530" s="68"/>
      <c r="YW17530" s="68"/>
      <c r="YX17530" s="68">
        <v>4.2861292839273001E-2</v>
      </c>
      <c r="YY17530" s="68"/>
      <c r="YZ17530" s="68"/>
      <c r="ZA17530" s="68"/>
      <c r="ZB17530" s="68"/>
      <c r="ZC17530" s="68"/>
      <c r="ZD17530" s="68"/>
    </row>
    <row r="17531" spans="658:680" x14ac:dyDescent="0.25">
      <c r="YH17531" s="68"/>
      <c r="YI17531" s="68"/>
      <c r="YJ17531" s="68"/>
      <c r="YK17531" s="68"/>
      <c r="YL17531" s="68"/>
      <c r="YM17531" s="68"/>
      <c r="YN17531" s="68"/>
      <c r="YO17531" s="68"/>
      <c r="YP17531" s="68"/>
      <c r="YQ17531" s="68"/>
      <c r="YR17531" s="68"/>
      <c r="YS17531" s="68"/>
      <c r="YT17531" s="68"/>
      <c r="YU17531" s="68"/>
      <c r="YV17531" s="68"/>
      <c r="YW17531" s="68"/>
      <c r="YX17531" s="68">
        <v>4.2850868934200502E-2</v>
      </c>
      <c r="YY17531" s="68"/>
      <c r="YZ17531" s="68"/>
      <c r="ZA17531" s="68"/>
      <c r="ZB17531" s="68"/>
      <c r="ZC17531" s="68"/>
      <c r="ZD17531" s="68"/>
    </row>
    <row r="17532" spans="658:680" x14ac:dyDescent="0.25">
      <c r="YH17532" s="68"/>
      <c r="YI17532" s="68"/>
      <c r="YJ17532" s="68"/>
      <c r="YK17532" s="68"/>
      <c r="YL17532" s="68"/>
      <c r="YM17532" s="68"/>
      <c r="YN17532" s="68"/>
      <c r="YO17532" s="68"/>
      <c r="YP17532" s="68"/>
      <c r="YQ17532" s="68"/>
      <c r="YR17532" s="68"/>
      <c r="YS17532" s="68"/>
      <c r="YT17532" s="68"/>
      <c r="YU17532" s="68"/>
      <c r="YV17532" s="68"/>
      <c r="YW17532" s="68"/>
      <c r="YX17532" s="68">
        <v>4.2846054302340002E-2</v>
      </c>
      <c r="YY17532" s="68"/>
      <c r="YZ17532" s="68"/>
      <c r="ZA17532" s="68"/>
      <c r="ZB17532" s="68"/>
      <c r="ZC17532" s="68"/>
      <c r="ZD17532" s="68"/>
    </row>
    <row r="17533" spans="658:680" x14ac:dyDescent="0.25">
      <c r="YH17533" s="68"/>
      <c r="YI17533" s="68"/>
      <c r="YJ17533" s="68"/>
      <c r="YK17533" s="68"/>
      <c r="YL17533" s="68"/>
      <c r="YM17533" s="68"/>
      <c r="YN17533" s="68"/>
      <c r="YO17533" s="68"/>
      <c r="YP17533" s="68"/>
      <c r="YQ17533" s="68"/>
      <c r="YR17533" s="68"/>
      <c r="YS17533" s="68"/>
      <c r="YT17533" s="68"/>
      <c r="YU17533" s="68"/>
      <c r="YV17533" s="68"/>
      <c r="YW17533" s="68"/>
      <c r="YX17533" s="68">
        <v>4.2846054302340002E-2</v>
      </c>
      <c r="YY17533" s="68"/>
      <c r="YZ17533" s="68"/>
      <c r="ZA17533" s="68"/>
      <c r="ZB17533" s="68"/>
      <c r="ZC17533" s="68"/>
      <c r="ZD17533" s="68"/>
    </row>
    <row r="17534" spans="658:680" x14ac:dyDescent="0.25">
      <c r="YH17534" s="68"/>
      <c r="YI17534" s="68"/>
      <c r="YJ17534" s="68"/>
      <c r="YK17534" s="68"/>
      <c r="YL17534" s="68"/>
      <c r="YM17534" s="68"/>
      <c r="YN17534" s="68"/>
      <c r="YO17534" s="68"/>
      <c r="YP17534" s="68"/>
      <c r="YQ17534" s="68"/>
      <c r="YR17534" s="68"/>
      <c r="YS17534" s="68"/>
      <c r="YT17534" s="68"/>
      <c r="YU17534" s="68"/>
      <c r="YV17534" s="68"/>
      <c r="YW17534" s="68"/>
      <c r="YX17534" s="68">
        <v>4.2830125057436101E-2</v>
      </c>
      <c r="YY17534" s="68"/>
      <c r="YZ17534" s="68"/>
      <c r="ZA17534" s="68"/>
      <c r="ZB17534" s="68"/>
      <c r="ZC17534" s="68"/>
      <c r="ZD17534" s="68"/>
    </row>
    <row r="17535" spans="658:680" x14ac:dyDescent="0.25">
      <c r="YH17535" s="68"/>
      <c r="YI17535" s="68"/>
      <c r="YJ17535" s="68"/>
      <c r="YK17535" s="68"/>
      <c r="YL17535" s="68"/>
      <c r="YM17535" s="68"/>
      <c r="YN17535" s="68"/>
      <c r="YO17535" s="68"/>
      <c r="YP17535" s="68"/>
      <c r="YQ17535" s="68"/>
      <c r="YR17535" s="68"/>
      <c r="YS17535" s="68"/>
      <c r="YT17535" s="68"/>
      <c r="YU17535" s="68"/>
      <c r="YV17535" s="68"/>
      <c r="YW17535" s="68"/>
      <c r="YX17535" s="68">
        <v>4.2830125057436101E-2</v>
      </c>
      <c r="YY17535" s="68"/>
      <c r="YZ17535" s="68"/>
      <c r="ZA17535" s="68"/>
      <c r="ZB17535" s="68"/>
      <c r="ZC17535" s="68"/>
      <c r="ZD17535" s="68"/>
    </row>
    <row r="17536" spans="658:680" x14ac:dyDescent="0.25">
      <c r="YH17536" s="68"/>
      <c r="YI17536" s="68"/>
      <c r="YJ17536" s="68"/>
      <c r="YK17536" s="68"/>
      <c r="YL17536" s="68"/>
      <c r="YM17536" s="68"/>
      <c r="YN17536" s="68"/>
      <c r="YO17536" s="68"/>
      <c r="YP17536" s="68"/>
      <c r="YQ17536" s="68"/>
      <c r="YR17536" s="68"/>
      <c r="YS17536" s="68"/>
      <c r="YT17536" s="68"/>
      <c r="YU17536" s="68"/>
      <c r="YV17536" s="68"/>
      <c r="YW17536" s="68"/>
      <c r="YX17536" s="68">
        <v>4.2689876302500998E-2</v>
      </c>
      <c r="YY17536" s="68"/>
      <c r="YZ17536" s="68"/>
      <c r="ZA17536" s="68"/>
      <c r="ZB17536" s="68"/>
      <c r="ZC17536" s="68"/>
      <c r="ZD17536" s="68"/>
    </row>
    <row r="17537" spans="658:680" x14ac:dyDescent="0.25">
      <c r="YH17537" s="68"/>
      <c r="YI17537" s="68"/>
      <c r="YJ17537" s="68"/>
      <c r="YK17537" s="68"/>
      <c r="YL17537" s="68"/>
      <c r="YM17537" s="68"/>
      <c r="YN17537" s="68"/>
      <c r="YO17537" s="68"/>
      <c r="YP17537" s="68"/>
      <c r="YQ17537" s="68"/>
      <c r="YR17537" s="68"/>
      <c r="YS17537" s="68"/>
      <c r="YT17537" s="68"/>
      <c r="YU17537" s="68"/>
      <c r="YV17537" s="68"/>
      <c r="YW17537" s="68"/>
      <c r="YX17537" s="68">
        <v>4.2689876302500998E-2</v>
      </c>
      <c r="YY17537" s="68"/>
      <c r="YZ17537" s="68"/>
      <c r="ZA17537" s="68"/>
      <c r="ZB17537" s="68"/>
      <c r="ZC17537" s="68"/>
      <c r="ZD17537" s="68"/>
    </row>
    <row r="17538" spans="658:680" x14ac:dyDescent="0.25">
      <c r="YH17538" s="68"/>
      <c r="YI17538" s="68"/>
      <c r="YJ17538" s="68"/>
      <c r="YK17538" s="68"/>
      <c r="YL17538" s="68"/>
      <c r="YM17538" s="68"/>
      <c r="YN17538" s="68"/>
      <c r="YO17538" s="68"/>
      <c r="YP17538" s="68"/>
      <c r="YQ17538" s="68"/>
      <c r="YR17538" s="68"/>
      <c r="YS17538" s="68"/>
      <c r="YT17538" s="68"/>
      <c r="YU17538" s="68"/>
      <c r="YV17538" s="68"/>
      <c r="YW17538" s="68"/>
      <c r="YX17538" s="68">
        <v>4.2683833788409703E-2</v>
      </c>
      <c r="YY17538" s="68"/>
      <c r="YZ17538" s="68"/>
      <c r="ZA17538" s="68"/>
      <c r="ZB17538" s="68"/>
      <c r="ZC17538" s="68"/>
      <c r="ZD17538" s="68"/>
    </row>
    <row r="17539" spans="658:680" x14ac:dyDescent="0.25">
      <c r="YH17539" s="68"/>
      <c r="YI17539" s="68"/>
      <c r="YJ17539" s="68"/>
      <c r="YK17539" s="68"/>
      <c r="YL17539" s="68"/>
      <c r="YM17539" s="68"/>
      <c r="YN17539" s="68"/>
      <c r="YO17539" s="68"/>
      <c r="YP17539" s="68"/>
      <c r="YQ17539" s="68"/>
      <c r="YR17539" s="68"/>
      <c r="YS17539" s="68"/>
      <c r="YT17539" s="68"/>
      <c r="YU17539" s="68"/>
      <c r="YV17539" s="68"/>
      <c r="YW17539" s="68"/>
      <c r="YX17539" s="68">
        <v>4.2683833788409703E-2</v>
      </c>
      <c r="YY17539" s="68"/>
      <c r="YZ17539" s="68"/>
      <c r="ZA17539" s="68"/>
      <c r="ZB17539" s="68"/>
      <c r="ZC17539" s="68"/>
      <c r="ZD17539" s="68"/>
    </row>
    <row r="17540" spans="658:680" x14ac:dyDescent="0.25">
      <c r="YH17540" s="68"/>
      <c r="YI17540" s="68"/>
      <c r="YJ17540" s="68"/>
      <c r="YK17540" s="68"/>
      <c r="YL17540" s="68"/>
      <c r="YM17540" s="68"/>
      <c r="YN17540" s="68"/>
      <c r="YO17540" s="68"/>
      <c r="YP17540" s="68"/>
      <c r="YQ17540" s="68"/>
      <c r="YR17540" s="68"/>
      <c r="YS17540" s="68"/>
      <c r="YT17540" s="68"/>
      <c r="YU17540" s="68"/>
      <c r="YV17540" s="68"/>
      <c r="YW17540" s="68"/>
      <c r="YX17540" s="68">
        <v>4.26043457356379E-2</v>
      </c>
      <c r="YY17540" s="68"/>
      <c r="YZ17540" s="68"/>
      <c r="ZA17540" s="68"/>
      <c r="ZB17540" s="68"/>
      <c r="ZC17540" s="68"/>
      <c r="ZD17540" s="68"/>
    </row>
    <row r="17541" spans="658:680" x14ac:dyDescent="0.25">
      <c r="YH17541" s="68"/>
      <c r="YI17541" s="68"/>
      <c r="YJ17541" s="68"/>
      <c r="YK17541" s="68"/>
      <c r="YL17541" s="68"/>
      <c r="YM17541" s="68"/>
      <c r="YN17541" s="68"/>
      <c r="YO17541" s="68"/>
      <c r="YP17541" s="68"/>
      <c r="YQ17541" s="68"/>
      <c r="YR17541" s="68"/>
      <c r="YS17541" s="68"/>
      <c r="YT17541" s="68"/>
      <c r="YU17541" s="68"/>
      <c r="YV17541" s="68"/>
      <c r="YW17541" s="68"/>
      <c r="YX17541" s="68">
        <v>4.26043457356379E-2</v>
      </c>
      <c r="YY17541" s="68"/>
      <c r="YZ17541" s="68"/>
      <c r="ZA17541" s="68"/>
      <c r="ZB17541" s="68"/>
      <c r="ZC17541" s="68"/>
      <c r="ZD17541" s="68"/>
    </row>
    <row r="17542" spans="658:680" x14ac:dyDescent="0.25">
      <c r="YH17542" s="68"/>
      <c r="YI17542" s="68"/>
      <c r="YJ17542" s="68"/>
      <c r="YK17542" s="68"/>
      <c r="YL17542" s="68"/>
      <c r="YM17542" s="68"/>
      <c r="YN17542" s="68"/>
      <c r="YO17542" s="68"/>
      <c r="YP17542" s="68"/>
      <c r="YQ17542" s="68"/>
      <c r="YR17542" s="68"/>
      <c r="YS17542" s="68"/>
      <c r="YT17542" s="68"/>
      <c r="YU17542" s="68"/>
      <c r="YV17542" s="68"/>
      <c r="YW17542" s="68"/>
      <c r="YX17542" s="68">
        <v>4.2576424095900602E-2</v>
      </c>
      <c r="YY17542" s="68"/>
      <c r="YZ17542" s="68"/>
      <c r="ZA17542" s="68"/>
      <c r="ZB17542" s="68"/>
      <c r="ZC17542" s="68"/>
      <c r="ZD17542" s="68"/>
    </row>
    <row r="17543" spans="658:680" x14ac:dyDescent="0.25">
      <c r="YH17543" s="68"/>
      <c r="YI17543" s="68"/>
      <c r="YJ17543" s="68"/>
      <c r="YK17543" s="68"/>
      <c r="YL17543" s="68"/>
      <c r="YM17543" s="68"/>
      <c r="YN17543" s="68"/>
      <c r="YO17543" s="68"/>
      <c r="YP17543" s="68"/>
      <c r="YQ17543" s="68"/>
      <c r="YR17543" s="68"/>
      <c r="YS17543" s="68"/>
      <c r="YT17543" s="68"/>
      <c r="YU17543" s="68"/>
      <c r="YV17543" s="68"/>
      <c r="YW17543" s="68"/>
      <c r="YX17543" s="68">
        <v>4.2576424095900602E-2</v>
      </c>
      <c r="YY17543" s="68"/>
      <c r="YZ17543" s="68"/>
      <c r="ZA17543" s="68"/>
      <c r="ZB17543" s="68"/>
      <c r="ZC17543" s="68"/>
      <c r="ZD17543" s="68"/>
    </row>
    <row r="17544" spans="658:680" x14ac:dyDescent="0.25">
      <c r="YH17544" s="68"/>
      <c r="YI17544" s="68"/>
      <c r="YJ17544" s="68"/>
      <c r="YK17544" s="68"/>
      <c r="YL17544" s="68"/>
      <c r="YM17544" s="68"/>
      <c r="YN17544" s="68"/>
      <c r="YO17544" s="68"/>
      <c r="YP17544" s="68"/>
      <c r="YQ17544" s="68"/>
      <c r="YR17544" s="68"/>
      <c r="YS17544" s="68"/>
      <c r="YT17544" s="68"/>
      <c r="YU17544" s="68"/>
      <c r="YV17544" s="68"/>
      <c r="YW17544" s="68"/>
      <c r="YX17544" s="68">
        <v>4.2348195576159903E-2</v>
      </c>
      <c r="YY17544" s="68"/>
      <c r="YZ17544" s="68"/>
      <c r="ZA17544" s="68"/>
      <c r="ZB17544" s="68"/>
      <c r="ZC17544" s="68"/>
      <c r="ZD17544" s="68"/>
    </row>
    <row r="17545" spans="658:680" x14ac:dyDescent="0.25">
      <c r="YH17545" s="68"/>
      <c r="YI17545" s="68"/>
      <c r="YJ17545" s="68"/>
      <c r="YK17545" s="68"/>
      <c r="YL17545" s="68"/>
      <c r="YM17545" s="68"/>
      <c r="YN17545" s="68"/>
      <c r="YO17545" s="68"/>
      <c r="YP17545" s="68"/>
      <c r="YQ17545" s="68"/>
      <c r="YR17545" s="68"/>
      <c r="YS17545" s="68"/>
      <c r="YT17545" s="68"/>
      <c r="YU17545" s="68"/>
      <c r="YV17545" s="68"/>
      <c r="YW17545" s="68"/>
      <c r="YX17545" s="68">
        <v>4.2348195576159903E-2</v>
      </c>
      <c r="YY17545" s="68"/>
      <c r="YZ17545" s="68"/>
      <c r="ZA17545" s="68"/>
      <c r="ZB17545" s="68"/>
      <c r="ZC17545" s="68"/>
      <c r="ZD17545" s="68"/>
    </row>
    <row r="17546" spans="658:680" x14ac:dyDescent="0.25">
      <c r="YH17546" s="68"/>
      <c r="YI17546" s="68"/>
      <c r="YJ17546" s="68"/>
      <c r="YK17546" s="68"/>
      <c r="YL17546" s="68"/>
      <c r="YM17546" s="68"/>
      <c r="YN17546" s="68"/>
      <c r="YO17546" s="68"/>
      <c r="YP17546" s="68"/>
      <c r="YQ17546" s="68"/>
      <c r="YR17546" s="68"/>
      <c r="YS17546" s="68"/>
      <c r="YT17546" s="68"/>
      <c r="YU17546" s="68"/>
      <c r="YV17546" s="68"/>
      <c r="YW17546" s="68"/>
      <c r="YX17546" s="68">
        <v>4.2310501659952801E-2</v>
      </c>
      <c r="YY17546" s="68"/>
      <c r="YZ17546" s="68"/>
      <c r="ZA17546" s="68"/>
      <c r="ZB17546" s="68"/>
      <c r="ZC17546" s="68"/>
      <c r="ZD17546" s="68"/>
    </row>
    <row r="17547" spans="658:680" x14ac:dyDescent="0.25">
      <c r="YH17547" s="68"/>
      <c r="YI17547" s="68"/>
      <c r="YJ17547" s="68"/>
      <c r="YK17547" s="68"/>
      <c r="YL17547" s="68"/>
      <c r="YM17547" s="68"/>
      <c r="YN17547" s="68"/>
      <c r="YO17547" s="68"/>
      <c r="YP17547" s="68"/>
      <c r="YQ17547" s="68"/>
      <c r="YR17547" s="68"/>
      <c r="YS17547" s="68"/>
      <c r="YT17547" s="68"/>
      <c r="YU17547" s="68"/>
      <c r="YV17547" s="68"/>
      <c r="YW17547" s="68"/>
      <c r="YX17547" s="68">
        <v>4.2310501659952801E-2</v>
      </c>
      <c r="YY17547" s="68"/>
      <c r="YZ17547" s="68"/>
      <c r="ZA17547" s="68"/>
      <c r="ZB17547" s="68"/>
      <c r="ZC17547" s="68"/>
      <c r="ZD17547" s="68"/>
    </row>
    <row r="17548" spans="658:680" x14ac:dyDescent="0.25">
      <c r="YH17548" s="68"/>
      <c r="YI17548" s="68"/>
      <c r="YJ17548" s="68"/>
      <c r="YK17548" s="68"/>
      <c r="YL17548" s="68"/>
      <c r="YM17548" s="68"/>
      <c r="YN17548" s="68"/>
      <c r="YO17548" s="68"/>
      <c r="YP17548" s="68"/>
      <c r="YQ17548" s="68"/>
      <c r="YR17548" s="68"/>
      <c r="YS17548" s="68"/>
      <c r="YT17548" s="68"/>
      <c r="YU17548" s="68"/>
      <c r="YV17548" s="68"/>
      <c r="YW17548" s="68"/>
      <c r="YX17548" s="68">
        <v>4.2146449387785098E-2</v>
      </c>
      <c r="YY17548" s="68"/>
      <c r="YZ17548" s="68"/>
      <c r="ZA17548" s="68"/>
      <c r="ZB17548" s="68"/>
      <c r="ZC17548" s="68"/>
      <c r="ZD17548" s="68"/>
    </row>
    <row r="17549" spans="658:680" x14ac:dyDescent="0.25">
      <c r="YH17549" s="68"/>
      <c r="YI17549" s="68"/>
      <c r="YJ17549" s="68"/>
      <c r="YK17549" s="68"/>
      <c r="YL17549" s="68"/>
      <c r="YM17549" s="68"/>
      <c r="YN17549" s="68"/>
      <c r="YO17549" s="68"/>
      <c r="YP17549" s="68"/>
      <c r="YQ17549" s="68"/>
      <c r="YR17549" s="68"/>
      <c r="YS17549" s="68"/>
      <c r="YT17549" s="68"/>
      <c r="YU17549" s="68"/>
      <c r="YV17549" s="68"/>
      <c r="YW17549" s="68"/>
      <c r="YX17549" s="68">
        <v>4.2146449387785098E-2</v>
      </c>
      <c r="YY17549" s="68"/>
      <c r="YZ17549" s="68"/>
      <c r="ZA17549" s="68"/>
      <c r="ZB17549" s="68"/>
      <c r="ZC17549" s="68"/>
      <c r="ZD17549" s="68"/>
    </row>
    <row r="17550" spans="658:680" x14ac:dyDescent="0.25">
      <c r="YH17550" s="68"/>
      <c r="YI17550" s="68"/>
      <c r="YJ17550" s="68"/>
      <c r="YK17550" s="68"/>
      <c r="YL17550" s="68"/>
      <c r="YM17550" s="68"/>
      <c r="YN17550" s="68"/>
      <c r="YO17550" s="68"/>
      <c r="YP17550" s="68"/>
      <c r="YQ17550" s="68"/>
      <c r="YR17550" s="68"/>
      <c r="YS17550" s="68"/>
      <c r="YT17550" s="68"/>
      <c r="YU17550" s="68"/>
      <c r="YV17550" s="68"/>
      <c r="YW17550" s="68"/>
      <c r="YX17550" s="68">
        <v>4.21322417398695E-2</v>
      </c>
      <c r="YY17550" s="68"/>
      <c r="YZ17550" s="68"/>
      <c r="ZA17550" s="68"/>
      <c r="ZB17550" s="68"/>
      <c r="ZC17550" s="68"/>
      <c r="ZD17550" s="68"/>
    </row>
    <row r="17551" spans="658:680" x14ac:dyDescent="0.25">
      <c r="YH17551" s="68"/>
      <c r="YI17551" s="68"/>
      <c r="YJ17551" s="68"/>
      <c r="YK17551" s="68"/>
      <c r="YL17551" s="68"/>
      <c r="YM17551" s="68"/>
      <c r="YN17551" s="68"/>
      <c r="YO17551" s="68"/>
      <c r="YP17551" s="68"/>
      <c r="YQ17551" s="68"/>
      <c r="YR17551" s="68"/>
      <c r="YS17551" s="68"/>
      <c r="YT17551" s="68"/>
      <c r="YU17551" s="68"/>
      <c r="YV17551" s="68"/>
      <c r="YW17551" s="68"/>
      <c r="YX17551" s="68">
        <v>4.21322417398695E-2</v>
      </c>
      <c r="YY17551" s="68"/>
      <c r="YZ17551" s="68"/>
      <c r="ZA17551" s="68"/>
      <c r="ZB17551" s="68"/>
      <c r="ZC17551" s="68"/>
      <c r="ZD17551" s="68"/>
    </row>
    <row r="17552" spans="658:680" x14ac:dyDescent="0.25">
      <c r="YH17552" s="68"/>
      <c r="YI17552" s="68"/>
      <c r="YJ17552" s="68"/>
      <c r="YK17552" s="68"/>
      <c r="YL17552" s="68"/>
      <c r="YM17552" s="68"/>
      <c r="YN17552" s="68"/>
      <c r="YO17552" s="68"/>
      <c r="YP17552" s="68"/>
      <c r="YQ17552" s="68"/>
      <c r="YR17552" s="68"/>
      <c r="YS17552" s="68"/>
      <c r="YT17552" s="68"/>
      <c r="YU17552" s="68"/>
      <c r="YV17552" s="68"/>
      <c r="YW17552" s="68"/>
      <c r="YX17552" s="68">
        <v>4.2071833862372301E-2</v>
      </c>
      <c r="YY17552" s="68"/>
      <c r="YZ17552" s="68"/>
      <c r="ZA17552" s="68"/>
      <c r="ZB17552" s="68"/>
      <c r="ZC17552" s="68"/>
      <c r="ZD17552" s="68"/>
    </row>
    <row r="17553" spans="658:680" x14ac:dyDescent="0.25">
      <c r="YH17553" s="68"/>
      <c r="YI17553" s="68"/>
      <c r="YJ17553" s="68"/>
      <c r="YK17553" s="68"/>
      <c r="YL17553" s="68"/>
      <c r="YM17553" s="68"/>
      <c r="YN17553" s="68"/>
      <c r="YO17553" s="68"/>
      <c r="YP17553" s="68"/>
      <c r="YQ17553" s="68"/>
      <c r="YR17553" s="68"/>
      <c r="YS17553" s="68"/>
      <c r="YT17553" s="68"/>
      <c r="YU17553" s="68"/>
      <c r="YV17553" s="68"/>
      <c r="YW17553" s="68"/>
      <c r="YX17553" s="68">
        <v>4.2054658155530798E-2</v>
      </c>
      <c r="YY17553" s="68"/>
      <c r="YZ17553" s="68"/>
      <c r="ZA17553" s="68"/>
      <c r="ZB17553" s="68"/>
      <c r="ZC17553" s="68"/>
      <c r="ZD17553" s="68"/>
    </row>
    <row r="17554" spans="658:680" x14ac:dyDescent="0.25">
      <c r="YH17554" s="68"/>
      <c r="YI17554" s="68"/>
      <c r="YJ17554" s="68"/>
      <c r="YK17554" s="68"/>
      <c r="YL17554" s="68"/>
      <c r="YM17554" s="68"/>
      <c r="YN17554" s="68"/>
      <c r="YO17554" s="68"/>
      <c r="YP17554" s="68"/>
      <c r="YQ17554" s="68"/>
      <c r="YR17554" s="68"/>
      <c r="YS17554" s="68"/>
      <c r="YT17554" s="68"/>
      <c r="YU17554" s="68"/>
      <c r="YV17554" s="68"/>
      <c r="YW17554" s="68"/>
      <c r="YX17554" s="68">
        <v>4.2054658155530798E-2</v>
      </c>
      <c r="YY17554" s="68"/>
      <c r="YZ17554" s="68"/>
      <c r="ZA17554" s="68"/>
      <c r="ZB17554" s="68"/>
      <c r="ZC17554" s="68"/>
      <c r="ZD17554" s="68"/>
    </row>
    <row r="17555" spans="658:680" x14ac:dyDescent="0.25">
      <c r="YH17555" s="68"/>
      <c r="YI17555" s="68"/>
      <c r="YJ17555" s="68"/>
      <c r="YK17555" s="68"/>
      <c r="YL17555" s="68"/>
      <c r="YM17555" s="68"/>
      <c r="YN17555" s="68"/>
      <c r="YO17555" s="68"/>
      <c r="YP17555" s="68"/>
      <c r="YQ17555" s="68"/>
      <c r="YR17555" s="68"/>
      <c r="YS17555" s="68"/>
      <c r="YT17555" s="68"/>
      <c r="YU17555" s="68"/>
      <c r="YV17555" s="68"/>
      <c r="YW17555" s="68"/>
      <c r="YX17555" s="68">
        <v>4.2005046123491402E-2</v>
      </c>
      <c r="YY17555" s="68"/>
      <c r="YZ17555" s="68"/>
      <c r="ZA17555" s="68"/>
      <c r="ZB17555" s="68"/>
      <c r="ZC17555" s="68"/>
      <c r="ZD17555" s="68"/>
    </row>
    <row r="17556" spans="658:680" x14ac:dyDescent="0.25">
      <c r="YH17556" s="68"/>
      <c r="YI17556" s="68"/>
      <c r="YJ17556" s="68"/>
      <c r="YK17556" s="68"/>
      <c r="YL17556" s="68"/>
      <c r="YM17556" s="68"/>
      <c r="YN17556" s="68"/>
      <c r="YO17556" s="68"/>
      <c r="YP17556" s="68"/>
      <c r="YQ17556" s="68"/>
      <c r="YR17556" s="68"/>
      <c r="YS17556" s="68"/>
      <c r="YT17556" s="68"/>
      <c r="YU17556" s="68"/>
      <c r="YV17556" s="68"/>
      <c r="YW17556" s="68"/>
      <c r="YX17556" s="68">
        <v>4.1826771141862798E-2</v>
      </c>
      <c r="YY17556" s="68"/>
      <c r="YZ17556" s="68"/>
      <c r="ZA17556" s="68"/>
      <c r="ZB17556" s="68"/>
      <c r="ZC17556" s="68"/>
      <c r="ZD17556" s="68"/>
    </row>
    <row r="17557" spans="658:680" x14ac:dyDescent="0.25">
      <c r="YH17557" s="68"/>
      <c r="YI17557" s="68"/>
      <c r="YJ17557" s="68"/>
      <c r="YK17557" s="68"/>
      <c r="YL17557" s="68"/>
      <c r="YM17557" s="68"/>
      <c r="YN17557" s="68"/>
      <c r="YO17557" s="68"/>
      <c r="YP17557" s="68"/>
      <c r="YQ17557" s="68"/>
      <c r="YR17557" s="68"/>
      <c r="YS17557" s="68"/>
      <c r="YT17557" s="68"/>
      <c r="YU17557" s="68"/>
      <c r="YV17557" s="68"/>
      <c r="YW17557" s="68"/>
      <c r="YX17557" s="68">
        <v>4.1826771141862798E-2</v>
      </c>
      <c r="YY17557" s="68"/>
      <c r="YZ17557" s="68"/>
      <c r="ZA17557" s="68"/>
      <c r="ZB17557" s="68"/>
      <c r="ZC17557" s="68"/>
      <c r="ZD17557" s="68"/>
    </row>
    <row r="17558" spans="658:680" x14ac:dyDescent="0.25">
      <c r="YH17558" s="68"/>
      <c r="YI17558" s="68"/>
      <c r="YJ17558" s="68"/>
      <c r="YK17558" s="68"/>
      <c r="YL17558" s="68"/>
      <c r="YM17558" s="68"/>
      <c r="YN17558" s="68"/>
      <c r="YO17558" s="68"/>
      <c r="YP17558" s="68"/>
      <c r="YQ17558" s="68"/>
      <c r="YR17558" s="68"/>
      <c r="YS17558" s="68"/>
      <c r="YT17558" s="68"/>
      <c r="YU17558" s="68"/>
      <c r="YV17558" s="68"/>
      <c r="YW17558" s="68"/>
      <c r="YX17558" s="68">
        <v>4.1801968410670097E-2</v>
      </c>
      <c r="YY17558" s="68"/>
      <c r="YZ17558" s="68"/>
      <c r="ZA17558" s="68"/>
      <c r="ZB17558" s="68"/>
      <c r="ZC17558" s="68"/>
      <c r="ZD17558" s="68"/>
    </row>
    <row r="17559" spans="658:680" x14ac:dyDescent="0.25">
      <c r="YH17559" s="68"/>
      <c r="YI17559" s="68"/>
      <c r="YJ17559" s="68"/>
      <c r="YK17559" s="68"/>
      <c r="YL17559" s="68"/>
      <c r="YM17559" s="68"/>
      <c r="YN17559" s="68"/>
      <c r="YO17559" s="68"/>
      <c r="YP17559" s="68"/>
      <c r="YQ17559" s="68"/>
      <c r="YR17559" s="68"/>
      <c r="YS17559" s="68"/>
      <c r="YT17559" s="68"/>
      <c r="YU17559" s="68"/>
      <c r="YV17559" s="68"/>
      <c r="YW17559" s="68"/>
      <c r="YX17559" s="68">
        <v>4.1646546389904497E-2</v>
      </c>
      <c r="YY17559" s="68"/>
      <c r="YZ17559" s="68"/>
      <c r="ZA17559" s="68"/>
      <c r="ZB17559" s="68"/>
      <c r="ZC17559" s="68"/>
      <c r="ZD17559" s="68"/>
    </row>
    <row r="17560" spans="658:680" x14ac:dyDescent="0.25">
      <c r="YH17560" s="68"/>
      <c r="YI17560" s="68"/>
      <c r="YJ17560" s="68"/>
      <c r="YK17560" s="68"/>
      <c r="YL17560" s="68"/>
      <c r="YM17560" s="68"/>
      <c r="YN17560" s="68"/>
      <c r="YO17560" s="68"/>
      <c r="YP17560" s="68"/>
      <c r="YQ17560" s="68"/>
      <c r="YR17560" s="68"/>
      <c r="YS17560" s="68"/>
      <c r="YT17560" s="68"/>
      <c r="YU17560" s="68"/>
      <c r="YV17560" s="68"/>
      <c r="YW17560" s="68"/>
      <c r="YX17560" s="68">
        <v>4.1495958545685198E-2</v>
      </c>
      <c r="YY17560" s="68"/>
      <c r="YZ17560" s="68"/>
      <c r="ZA17560" s="68"/>
      <c r="ZB17560" s="68"/>
      <c r="ZC17560" s="68"/>
      <c r="ZD17560" s="68"/>
    </row>
    <row r="17561" spans="658:680" x14ac:dyDescent="0.25">
      <c r="YH17561" s="68"/>
      <c r="YI17561" s="68"/>
      <c r="YJ17561" s="68"/>
      <c r="YK17561" s="68"/>
      <c r="YL17561" s="68"/>
      <c r="YM17561" s="68"/>
      <c r="YN17561" s="68"/>
      <c r="YO17561" s="68"/>
      <c r="YP17561" s="68"/>
      <c r="YQ17561" s="68"/>
      <c r="YR17561" s="68"/>
      <c r="YS17561" s="68"/>
      <c r="YT17561" s="68"/>
      <c r="YU17561" s="68"/>
      <c r="YV17561" s="68"/>
      <c r="YW17561" s="68"/>
      <c r="YX17561" s="68">
        <v>4.1495958545685198E-2</v>
      </c>
      <c r="YY17561" s="68"/>
      <c r="YZ17561" s="68"/>
      <c r="ZA17561" s="68"/>
      <c r="ZB17561" s="68"/>
      <c r="ZC17561" s="68"/>
      <c r="ZD17561" s="68"/>
    </row>
    <row r="17562" spans="658:680" x14ac:dyDescent="0.25">
      <c r="YH17562" s="68"/>
      <c r="YI17562" s="68"/>
      <c r="YJ17562" s="68"/>
      <c r="YK17562" s="68"/>
      <c r="YL17562" s="68"/>
      <c r="YM17562" s="68"/>
      <c r="YN17562" s="68"/>
      <c r="YO17562" s="68"/>
      <c r="YP17562" s="68"/>
      <c r="YQ17562" s="68"/>
      <c r="YR17562" s="68"/>
      <c r="YS17562" s="68"/>
      <c r="YT17562" s="68"/>
      <c r="YU17562" s="68"/>
      <c r="YV17562" s="68"/>
      <c r="YW17562" s="68"/>
      <c r="YX17562" s="68">
        <v>4.1371111027965403E-2</v>
      </c>
      <c r="YY17562" s="68"/>
      <c r="YZ17562" s="68"/>
      <c r="ZA17562" s="68"/>
      <c r="ZB17562" s="68"/>
      <c r="ZC17562" s="68"/>
      <c r="ZD17562" s="68"/>
    </row>
    <row r="17563" spans="658:680" x14ac:dyDescent="0.25">
      <c r="YH17563" s="68"/>
      <c r="YI17563" s="68"/>
      <c r="YJ17563" s="68"/>
      <c r="YK17563" s="68"/>
      <c r="YL17563" s="68"/>
      <c r="YM17563" s="68"/>
      <c r="YN17563" s="68"/>
      <c r="YO17563" s="68"/>
      <c r="YP17563" s="68"/>
      <c r="YQ17563" s="68"/>
      <c r="YR17563" s="68"/>
      <c r="YS17563" s="68"/>
      <c r="YT17563" s="68"/>
      <c r="YU17563" s="68"/>
      <c r="YV17563" s="68"/>
      <c r="YW17563" s="68"/>
      <c r="YX17563" s="68">
        <v>4.1371111027965403E-2</v>
      </c>
      <c r="YY17563" s="68"/>
      <c r="YZ17563" s="68"/>
      <c r="ZA17563" s="68"/>
      <c r="ZB17563" s="68"/>
      <c r="ZC17563" s="68"/>
      <c r="ZD17563" s="68"/>
    </row>
    <row r="17564" spans="658:680" x14ac:dyDescent="0.25">
      <c r="YH17564" s="68"/>
      <c r="YI17564" s="68"/>
      <c r="YJ17564" s="68"/>
      <c r="YK17564" s="68"/>
      <c r="YL17564" s="68"/>
      <c r="YM17564" s="68"/>
      <c r="YN17564" s="68"/>
      <c r="YO17564" s="68"/>
      <c r="YP17564" s="68"/>
      <c r="YQ17564" s="68"/>
      <c r="YR17564" s="68"/>
      <c r="YS17564" s="68"/>
      <c r="YT17564" s="68"/>
      <c r="YU17564" s="68"/>
      <c r="YV17564" s="68"/>
      <c r="YW17564" s="68"/>
      <c r="YX17564" s="68">
        <v>4.1346060860190603E-2</v>
      </c>
      <c r="YY17564" s="68"/>
      <c r="YZ17564" s="68"/>
      <c r="ZA17564" s="68"/>
      <c r="ZB17564" s="68"/>
      <c r="ZC17564" s="68"/>
      <c r="ZD17564" s="68"/>
    </row>
    <row r="17565" spans="658:680" x14ac:dyDescent="0.25">
      <c r="YH17565" s="68"/>
      <c r="YI17565" s="68"/>
      <c r="YJ17565" s="68"/>
      <c r="YK17565" s="68"/>
      <c r="YL17565" s="68"/>
      <c r="YM17565" s="68"/>
      <c r="YN17565" s="68"/>
      <c r="YO17565" s="68"/>
      <c r="YP17565" s="68"/>
      <c r="YQ17565" s="68"/>
      <c r="YR17565" s="68"/>
      <c r="YS17565" s="68"/>
      <c r="YT17565" s="68"/>
      <c r="YU17565" s="68"/>
      <c r="YV17565" s="68"/>
      <c r="YW17565" s="68"/>
      <c r="YX17565" s="68">
        <v>4.1346060860190603E-2</v>
      </c>
      <c r="YY17565" s="68"/>
      <c r="YZ17565" s="68"/>
      <c r="ZA17565" s="68"/>
      <c r="ZB17565" s="68"/>
      <c r="ZC17565" s="68"/>
      <c r="ZD17565" s="68"/>
    </row>
    <row r="17566" spans="658:680" x14ac:dyDescent="0.25">
      <c r="YH17566" s="68"/>
      <c r="YI17566" s="68"/>
      <c r="YJ17566" s="68"/>
      <c r="YK17566" s="68"/>
      <c r="YL17566" s="68"/>
      <c r="YM17566" s="68"/>
      <c r="YN17566" s="68"/>
      <c r="YO17566" s="68"/>
      <c r="YP17566" s="68"/>
      <c r="YQ17566" s="68"/>
      <c r="YR17566" s="68"/>
      <c r="YS17566" s="68"/>
      <c r="YT17566" s="68"/>
      <c r="YU17566" s="68"/>
      <c r="YV17566" s="68"/>
      <c r="YW17566" s="68"/>
      <c r="YX17566" s="68">
        <v>4.13328386603595E-2</v>
      </c>
      <c r="YY17566" s="68"/>
      <c r="YZ17566" s="68"/>
      <c r="ZA17566" s="68"/>
      <c r="ZB17566" s="68"/>
      <c r="ZC17566" s="68"/>
      <c r="ZD17566" s="68"/>
    </row>
    <row r="17567" spans="658:680" x14ac:dyDescent="0.25">
      <c r="YH17567" s="68"/>
      <c r="YI17567" s="68"/>
      <c r="YJ17567" s="68"/>
      <c r="YK17567" s="68"/>
      <c r="YL17567" s="68"/>
      <c r="YM17567" s="68"/>
      <c r="YN17567" s="68"/>
      <c r="YO17567" s="68"/>
      <c r="YP17567" s="68"/>
      <c r="YQ17567" s="68"/>
      <c r="YR17567" s="68"/>
      <c r="YS17567" s="68"/>
      <c r="YT17567" s="68"/>
      <c r="YU17567" s="68"/>
      <c r="YV17567" s="68"/>
      <c r="YW17567" s="68"/>
      <c r="YX17567" s="68">
        <v>4.13328386603595E-2</v>
      </c>
      <c r="YY17567" s="68"/>
      <c r="YZ17567" s="68"/>
      <c r="ZA17567" s="68"/>
      <c r="ZB17567" s="68"/>
      <c r="ZC17567" s="68"/>
      <c r="ZD17567" s="68"/>
    </row>
    <row r="17568" spans="658:680" x14ac:dyDescent="0.25">
      <c r="YH17568" s="68"/>
      <c r="YI17568" s="68"/>
      <c r="YJ17568" s="68"/>
      <c r="YK17568" s="68"/>
      <c r="YL17568" s="68"/>
      <c r="YM17568" s="68"/>
      <c r="YN17568" s="68"/>
      <c r="YO17568" s="68"/>
      <c r="YP17568" s="68"/>
      <c r="YQ17568" s="68"/>
      <c r="YR17568" s="68"/>
      <c r="YS17568" s="68"/>
      <c r="YT17568" s="68"/>
      <c r="YU17568" s="68"/>
      <c r="YV17568" s="68"/>
      <c r="YW17568" s="68"/>
      <c r="YX17568" s="68">
        <v>4.12600449680985E-2</v>
      </c>
      <c r="YY17568" s="68"/>
      <c r="YZ17568" s="68"/>
      <c r="ZA17568" s="68"/>
      <c r="ZB17568" s="68"/>
      <c r="ZC17568" s="68"/>
      <c r="ZD17568" s="68"/>
    </row>
    <row r="17569" spans="658:680" x14ac:dyDescent="0.25">
      <c r="YH17569" s="68"/>
      <c r="YI17569" s="68"/>
      <c r="YJ17569" s="68"/>
      <c r="YK17569" s="68"/>
      <c r="YL17569" s="68"/>
      <c r="YM17569" s="68"/>
      <c r="YN17569" s="68"/>
      <c r="YO17569" s="68"/>
      <c r="YP17569" s="68"/>
      <c r="YQ17569" s="68"/>
      <c r="YR17569" s="68"/>
      <c r="YS17569" s="68"/>
      <c r="YT17569" s="68"/>
      <c r="YU17569" s="68"/>
      <c r="YV17569" s="68"/>
      <c r="YW17569" s="68"/>
      <c r="YX17569" s="68">
        <v>4.12600449680985E-2</v>
      </c>
      <c r="YY17569" s="68"/>
      <c r="YZ17569" s="68"/>
      <c r="ZA17569" s="68"/>
      <c r="ZB17569" s="68"/>
      <c r="ZC17569" s="68"/>
      <c r="ZD17569" s="68"/>
    </row>
    <row r="17570" spans="658:680" x14ac:dyDescent="0.25">
      <c r="YH17570" s="68"/>
      <c r="YI17570" s="68"/>
      <c r="YJ17570" s="68"/>
      <c r="YK17570" s="68"/>
      <c r="YL17570" s="68"/>
      <c r="YM17570" s="68"/>
      <c r="YN17570" s="68"/>
      <c r="YO17570" s="68"/>
      <c r="YP17570" s="68"/>
      <c r="YQ17570" s="68"/>
      <c r="YR17570" s="68"/>
      <c r="YS17570" s="68"/>
      <c r="YT17570" s="68"/>
      <c r="YU17570" s="68"/>
      <c r="YV17570" s="68"/>
      <c r="YW17570" s="68"/>
      <c r="YX17570" s="68">
        <v>4.1127370317635602E-2</v>
      </c>
      <c r="YY17570" s="68"/>
      <c r="YZ17570" s="68"/>
      <c r="ZA17570" s="68"/>
      <c r="ZB17570" s="68"/>
      <c r="ZC17570" s="68"/>
      <c r="ZD17570" s="68"/>
    </row>
    <row r="17571" spans="658:680" x14ac:dyDescent="0.25">
      <c r="YH17571" s="68"/>
      <c r="YI17571" s="68"/>
      <c r="YJ17571" s="68"/>
      <c r="YK17571" s="68"/>
      <c r="YL17571" s="68"/>
      <c r="YM17571" s="68"/>
      <c r="YN17571" s="68"/>
      <c r="YO17571" s="68"/>
      <c r="YP17571" s="68"/>
      <c r="YQ17571" s="68"/>
      <c r="YR17571" s="68"/>
      <c r="YS17571" s="68"/>
      <c r="YT17571" s="68"/>
      <c r="YU17571" s="68"/>
      <c r="YV17571" s="68"/>
      <c r="YW17571" s="68"/>
      <c r="YX17571" s="68">
        <v>4.1127370317635602E-2</v>
      </c>
      <c r="YY17571" s="68"/>
      <c r="YZ17571" s="68"/>
      <c r="ZA17571" s="68"/>
      <c r="ZB17571" s="68"/>
      <c r="ZC17571" s="68"/>
      <c r="ZD17571" s="68"/>
    </row>
    <row r="17572" spans="658:680" x14ac:dyDescent="0.25">
      <c r="YH17572" s="68"/>
      <c r="YI17572" s="68"/>
      <c r="YJ17572" s="68"/>
      <c r="YK17572" s="68"/>
      <c r="YL17572" s="68"/>
      <c r="YM17572" s="68"/>
      <c r="YN17572" s="68"/>
      <c r="YO17572" s="68"/>
      <c r="YP17572" s="68"/>
      <c r="YQ17572" s="68"/>
      <c r="YR17572" s="68"/>
      <c r="YS17572" s="68"/>
      <c r="YT17572" s="68"/>
      <c r="YU17572" s="68"/>
      <c r="YV17572" s="68"/>
      <c r="YW17572" s="68"/>
      <c r="YX17572" s="68">
        <v>4.1075361510090197E-2</v>
      </c>
      <c r="YY17572" s="68"/>
      <c r="YZ17572" s="68"/>
      <c r="ZA17572" s="68"/>
      <c r="ZB17572" s="68"/>
      <c r="ZC17572" s="68"/>
      <c r="ZD17572" s="68"/>
    </row>
    <row r="17573" spans="658:680" x14ac:dyDescent="0.25">
      <c r="YH17573" s="68"/>
      <c r="YI17573" s="68"/>
      <c r="YJ17573" s="68"/>
      <c r="YK17573" s="68"/>
      <c r="YL17573" s="68"/>
      <c r="YM17573" s="68"/>
      <c r="YN17573" s="68"/>
      <c r="YO17573" s="68"/>
      <c r="YP17573" s="68"/>
      <c r="YQ17573" s="68"/>
      <c r="YR17573" s="68"/>
      <c r="YS17573" s="68"/>
      <c r="YT17573" s="68"/>
      <c r="YU17573" s="68"/>
      <c r="YV17573" s="68"/>
      <c r="YW17573" s="68"/>
      <c r="YX17573" s="68">
        <v>4.1075361510090197E-2</v>
      </c>
      <c r="YY17573" s="68"/>
      <c r="YZ17573" s="68"/>
      <c r="ZA17573" s="68"/>
      <c r="ZB17573" s="68"/>
      <c r="ZC17573" s="68"/>
      <c r="ZD17573" s="68"/>
    </row>
    <row r="17574" spans="658:680" x14ac:dyDescent="0.25">
      <c r="YH17574" s="68"/>
      <c r="YI17574" s="68"/>
      <c r="YJ17574" s="68"/>
      <c r="YK17574" s="68"/>
      <c r="YL17574" s="68"/>
      <c r="YM17574" s="68"/>
      <c r="YN17574" s="68"/>
      <c r="YO17574" s="68"/>
      <c r="YP17574" s="68"/>
      <c r="YQ17574" s="68"/>
      <c r="YR17574" s="68"/>
      <c r="YS17574" s="68"/>
      <c r="YT17574" s="68"/>
      <c r="YU17574" s="68"/>
      <c r="YV17574" s="68"/>
      <c r="YW17574" s="68"/>
      <c r="YX17574" s="68">
        <v>4.1010649833669102E-2</v>
      </c>
      <c r="YY17574" s="68"/>
      <c r="YZ17574" s="68"/>
      <c r="ZA17574" s="68"/>
      <c r="ZB17574" s="68"/>
      <c r="ZC17574" s="68"/>
      <c r="ZD17574" s="68"/>
    </row>
    <row r="17575" spans="658:680" x14ac:dyDescent="0.25">
      <c r="YH17575" s="68"/>
      <c r="YI17575" s="68"/>
      <c r="YJ17575" s="68"/>
      <c r="YK17575" s="68"/>
      <c r="YL17575" s="68"/>
      <c r="YM17575" s="68"/>
      <c r="YN17575" s="68"/>
      <c r="YO17575" s="68"/>
      <c r="YP17575" s="68"/>
      <c r="YQ17575" s="68"/>
      <c r="YR17575" s="68"/>
      <c r="YS17575" s="68"/>
      <c r="YT17575" s="68"/>
      <c r="YU17575" s="68"/>
      <c r="YV17575" s="68"/>
      <c r="YW17575" s="68"/>
      <c r="YX17575" s="68">
        <v>4.1010649833669102E-2</v>
      </c>
      <c r="YY17575" s="68"/>
      <c r="YZ17575" s="68"/>
      <c r="ZA17575" s="68"/>
      <c r="ZB17575" s="68"/>
      <c r="ZC17575" s="68"/>
      <c r="ZD17575" s="68"/>
    </row>
    <row r="17576" spans="658:680" x14ac:dyDescent="0.25">
      <c r="YH17576" s="68"/>
      <c r="YI17576" s="68"/>
      <c r="YJ17576" s="68"/>
      <c r="YK17576" s="68"/>
      <c r="YL17576" s="68"/>
      <c r="YM17576" s="68"/>
      <c r="YN17576" s="68"/>
      <c r="YO17576" s="68"/>
      <c r="YP17576" s="68"/>
      <c r="YQ17576" s="68"/>
      <c r="YR17576" s="68"/>
      <c r="YS17576" s="68"/>
      <c r="YT17576" s="68"/>
      <c r="YU17576" s="68"/>
      <c r="YV17576" s="68"/>
      <c r="YW17576" s="68"/>
      <c r="YX17576" s="68">
        <v>4.0963077702984997E-2</v>
      </c>
      <c r="YY17576" s="68"/>
      <c r="YZ17576" s="68"/>
      <c r="ZA17576" s="68"/>
      <c r="ZB17576" s="68"/>
      <c r="ZC17576" s="68"/>
      <c r="ZD17576" s="68"/>
    </row>
    <row r="17577" spans="658:680" x14ac:dyDescent="0.25">
      <c r="YH17577" s="68"/>
      <c r="YI17577" s="68"/>
      <c r="YJ17577" s="68"/>
      <c r="YK17577" s="68"/>
      <c r="YL17577" s="68"/>
      <c r="YM17577" s="68"/>
      <c r="YN17577" s="68"/>
      <c r="YO17577" s="68"/>
      <c r="YP17577" s="68"/>
      <c r="YQ17577" s="68"/>
      <c r="YR17577" s="68"/>
      <c r="YS17577" s="68"/>
      <c r="YT17577" s="68"/>
      <c r="YU17577" s="68"/>
      <c r="YV17577" s="68"/>
      <c r="YW17577" s="68"/>
      <c r="YX17577" s="68">
        <v>4.0846095689469501E-2</v>
      </c>
      <c r="YY17577" s="68"/>
      <c r="YZ17577" s="68"/>
      <c r="ZA17577" s="68"/>
      <c r="ZB17577" s="68"/>
      <c r="ZC17577" s="68"/>
      <c r="ZD17577" s="68"/>
    </row>
    <row r="17578" spans="658:680" x14ac:dyDescent="0.25">
      <c r="YH17578" s="68"/>
      <c r="YI17578" s="68"/>
      <c r="YJ17578" s="68"/>
      <c r="YK17578" s="68"/>
      <c r="YL17578" s="68"/>
      <c r="YM17578" s="68"/>
      <c r="YN17578" s="68"/>
      <c r="YO17578" s="68"/>
      <c r="YP17578" s="68"/>
      <c r="YQ17578" s="68"/>
      <c r="YR17578" s="68"/>
      <c r="YS17578" s="68"/>
      <c r="YT17578" s="68"/>
      <c r="YU17578" s="68"/>
      <c r="YV17578" s="68"/>
      <c r="YW17578" s="68"/>
      <c r="YX17578" s="68">
        <v>4.0846095689469501E-2</v>
      </c>
      <c r="YY17578" s="68"/>
      <c r="YZ17578" s="68"/>
      <c r="ZA17578" s="68"/>
      <c r="ZB17578" s="68"/>
      <c r="ZC17578" s="68"/>
      <c r="ZD17578" s="68"/>
    </row>
    <row r="17579" spans="658:680" x14ac:dyDescent="0.25">
      <c r="YH17579" s="68"/>
      <c r="YI17579" s="68"/>
      <c r="YJ17579" s="68"/>
      <c r="YK17579" s="68"/>
      <c r="YL17579" s="68"/>
      <c r="YM17579" s="68"/>
      <c r="YN17579" s="68"/>
      <c r="YO17579" s="68"/>
      <c r="YP17579" s="68"/>
      <c r="YQ17579" s="68"/>
      <c r="YR17579" s="68"/>
      <c r="YS17579" s="68"/>
      <c r="YT17579" s="68"/>
      <c r="YU17579" s="68"/>
      <c r="YV17579" s="68"/>
      <c r="YW17579" s="68"/>
      <c r="YX17579" s="68">
        <v>4.0838644168222998E-2</v>
      </c>
      <c r="YY17579" s="68"/>
      <c r="YZ17579" s="68"/>
      <c r="ZA17579" s="68"/>
      <c r="ZB17579" s="68"/>
      <c r="ZC17579" s="68"/>
      <c r="ZD17579" s="68"/>
    </row>
    <row r="17580" spans="658:680" x14ac:dyDescent="0.25">
      <c r="YH17580" s="68"/>
      <c r="YI17580" s="68"/>
      <c r="YJ17580" s="68"/>
      <c r="YK17580" s="68"/>
      <c r="YL17580" s="68"/>
      <c r="YM17580" s="68"/>
      <c r="YN17580" s="68"/>
      <c r="YO17580" s="68"/>
      <c r="YP17580" s="68"/>
      <c r="YQ17580" s="68"/>
      <c r="YR17580" s="68"/>
      <c r="YS17580" s="68"/>
      <c r="YT17580" s="68"/>
      <c r="YU17580" s="68"/>
      <c r="YV17580" s="68"/>
      <c r="YW17580" s="68"/>
      <c r="YX17580" s="68">
        <v>4.0838644168222998E-2</v>
      </c>
      <c r="YY17580" s="68"/>
      <c r="YZ17580" s="68"/>
      <c r="ZA17580" s="68"/>
      <c r="ZB17580" s="68"/>
      <c r="ZC17580" s="68"/>
      <c r="ZD17580" s="68"/>
    </row>
    <row r="17581" spans="658:680" x14ac:dyDescent="0.25">
      <c r="YH17581" s="68"/>
      <c r="YI17581" s="68"/>
      <c r="YJ17581" s="68"/>
      <c r="YK17581" s="68"/>
      <c r="YL17581" s="68"/>
      <c r="YM17581" s="68"/>
      <c r="YN17581" s="68"/>
      <c r="YO17581" s="68"/>
      <c r="YP17581" s="68"/>
      <c r="YQ17581" s="68"/>
      <c r="YR17581" s="68"/>
      <c r="YS17581" s="68"/>
      <c r="YT17581" s="68"/>
      <c r="YU17581" s="68"/>
      <c r="YV17581" s="68"/>
      <c r="YW17581" s="68"/>
      <c r="YX17581" s="68">
        <v>4.0834534888066903E-2</v>
      </c>
      <c r="YY17581" s="68"/>
      <c r="YZ17581" s="68"/>
      <c r="ZA17581" s="68"/>
      <c r="ZB17581" s="68"/>
      <c r="ZC17581" s="68"/>
      <c r="ZD17581" s="68"/>
    </row>
    <row r="17582" spans="658:680" x14ac:dyDescent="0.25">
      <c r="YH17582" s="68"/>
      <c r="YI17582" s="68"/>
      <c r="YJ17582" s="68"/>
      <c r="YK17582" s="68"/>
      <c r="YL17582" s="68"/>
      <c r="YM17582" s="68"/>
      <c r="YN17582" s="68"/>
      <c r="YO17582" s="68"/>
      <c r="YP17582" s="68"/>
      <c r="YQ17582" s="68"/>
      <c r="YR17582" s="68"/>
      <c r="YS17582" s="68"/>
      <c r="YT17582" s="68"/>
      <c r="YU17582" s="68"/>
      <c r="YV17582" s="68"/>
      <c r="YW17582" s="68"/>
      <c r="YX17582" s="68">
        <v>4.0834534888066903E-2</v>
      </c>
      <c r="YY17582" s="68"/>
      <c r="YZ17582" s="68"/>
      <c r="ZA17582" s="68"/>
      <c r="ZB17582" s="68"/>
      <c r="ZC17582" s="68"/>
      <c r="ZD17582" s="68"/>
    </row>
    <row r="17583" spans="658:680" x14ac:dyDescent="0.25">
      <c r="YH17583" s="68"/>
      <c r="YI17583" s="68"/>
      <c r="YJ17583" s="68"/>
      <c r="YK17583" s="68"/>
      <c r="YL17583" s="68"/>
      <c r="YM17583" s="68"/>
      <c r="YN17583" s="68"/>
      <c r="YO17583" s="68"/>
      <c r="YP17583" s="68"/>
      <c r="YQ17583" s="68"/>
      <c r="YR17583" s="68"/>
      <c r="YS17583" s="68"/>
      <c r="YT17583" s="68"/>
      <c r="YU17583" s="68"/>
      <c r="YV17583" s="68"/>
      <c r="YW17583" s="68"/>
      <c r="YX17583" s="68">
        <v>4.0809219321286803E-2</v>
      </c>
      <c r="YY17583" s="68"/>
      <c r="YZ17583" s="68"/>
      <c r="ZA17583" s="68"/>
      <c r="ZB17583" s="68"/>
      <c r="ZC17583" s="68"/>
      <c r="ZD17583" s="68"/>
    </row>
    <row r="17584" spans="658:680" x14ac:dyDescent="0.25">
      <c r="YH17584" s="68"/>
      <c r="YI17584" s="68"/>
      <c r="YJ17584" s="68"/>
      <c r="YK17584" s="68"/>
      <c r="YL17584" s="68"/>
      <c r="YM17584" s="68"/>
      <c r="YN17584" s="68"/>
      <c r="YO17584" s="68"/>
      <c r="YP17584" s="68"/>
      <c r="YQ17584" s="68"/>
      <c r="YR17584" s="68"/>
      <c r="YS17584" s="68"/>
      <c r="YT17584" s="68"/>
      <c r="YU17584" s="68"/>
      <c r="YV17584" s="68"/>
      <c r="YW17584" s="68"/>
      <c r="YX17584" s="68">
        <v>4.0809219321286803E-2</v>
      </c>
      <c r="YY17584" s="68"/>
      <c r="YZ17584" s="68"/>
      <c r="ZA17584" s="68"/>
      <c r="ZB17584" s="68"/>
      <c r="ZC17584" s="68"/>
      <c r="ZD17584" s="68"/>
    </row>
    <row r="17585" spans="658:680" x14ac:dyDescent="0.25">
      <c r="YH17585" s="68"/>
      <c r="YI17585" s="68"/>
      <c r="YJ17585" s="68"/>
      <c r="YK17585" s="68"/>
      <c r="YL17585" s="68"/>
      <c r="YM17585" s="68"/>
      <c r="YN17585" s="68"/>
      <c r="YO17585" s="68"/>
      <c r="YP17585" s="68"/>
      <c r="YQ17585" s="68"/>
      <c r="YR17585" s="68"/>
      <c r="YS17585" s="68"/>
      <c r="YT17585" s="68"/>
      <c r="YU17585" s="68"/>
      <c r="YV17585" s="68"/>
      <c r="YW17585" s="68"/>
      <c r="YX17585" s="68">
        <v>4.08030337508462E-2</v>
      </c>
      <c r="YY17585" s="68"/>
      <c r="YZ17585" s="68"/>
      <c r="ZA17585" s="68"/>
      <c r="ZB17585" s="68"/>
      <c r="ZC17585" s="68"/>
      <c r="ZD17585" s="68"/>
    </row>
    <row r="17586" spans="658:680" x14ac:dyDescent="0.25">
      <c r="YH17586" s="68"/>
      <c r="YI17586" s="68"/>
      <c r="YJ17586" s="68"/>
      <c r="YK17586" s="68"/>
      <c r="YL17586" s="68"/>
      <c r="YM17586" s="68"/>
      <c r="YN17586" s="68"/>
      <c r="YO17586" s="68"/>
      <c r="YP17586" s="68"/>
      <c r="YQ17586" s="68"/>
      <c r="YR17586" s="68"/>
      <c r="YS17586" s="68"/>
      <c r="YT17586" s="68"/>
      <c r="YU17586" s="68"/>
      <c r="YV17586" s="68"/>
      <c r="YW17586" s="68"/>
      <c r="YX17586" s="68">
        <v>4.08030337508462E-2</v>
      </c>
      <c r="YY17586" s="68"/>
      <c r="YZ17586" s="68"/>
      <c r="ZA17586" s="68"/>
      <c r="ZB17586" s="68"/>
      <c r="ZC17586" s="68"/>
      <c r="ZD17586" s="68"/>
    </row>
    <row r="17587" spans="658:680" x14ac:dyDescent="0.25">
      <c r="YH17587" s="68"/>
      <c r="YI17587" s="68"/>
      <c r="YJ17587" s="68"/>
      <c r="YK17587" s="68"/>
      <c r="YL17587" s="68"/>
      <c r="YM17587" s="68"/>
      <c r="YN17587" s="68"/>
      <c r="YO17587" s="68"/>
      <c r="YP17587" s="68"/>
      <c r="YQ17587" s="68"/>
      <c r="YR17587" s="68"/>
      <c r="YS17587" s="68"/>
      <c r="YT17587" s="68"/>
      <c r="YU17587" s="68"/>
      <c r="YV17587" s="68"/>
      <c r="YW17587" s="68"/>
      <c r="YX17587" s="68">
        <v>4.0764207475697298E-2</v>
      </c>
      <c r="YY17587" s="68"/>
      <c r="YZ17587" s="68"/>
      <c r="ZA17587" s="68"/>
      <c r="ZB17587" s="68"/>
      <c r="ZC17587" s="68"/>
      <c r="ZD17587" s="68"/>
    </row>
    <row r="17588" spans="658:680" x14ac:dyDescent="0.25">
      <c r="YH17588" s="68"/>
      <c r="YI17588" s="68"/>
      <c r="YJ17588" s="68"/>
      <c r="YK17588" s="68"/>
      <c r="YL17588" s="68"/>
      <c r="YM17588" s="68"/>
      <c r="YN17588" s="68"/>
      <c r="YO17588" s="68"/>
      <c r="YP17588" s="68"/>
      <c r="YQ17588" s="68"/>
      <c r="YR17588" s="68"/>
      <c r="YS17588" s="68"/>
      <c r="YT17588" s="68"/>
      <c r="YU17588" s="68"/>
      <c r="YV17588" s="68"/>
      <c r="YW17588" s="68"/>
      <c r="YX17588" s="68">
        <v>4.0764207475697298E-2</v>
      </c>
      <c r="YY17588" s="68"/>
      <c r="YZ17588" s="68"/>
      <c r="ZA17588" s="68"/>
      <c r="ZB17588" s="68"/>
      <c r="ZC17588" s="68"/>
      <c r="ZD17588" s="68"/>
    </row>
    <row r="17589" spans="658:680" x14ac:dyDescent="0.25">
      <c r="YH17589" s="68"/>
      <c r="YI17589" s="68"/>
      <c r="YJ17589" s="68"/>
      <c r="YK17589" s="68"/>
      <c r="YL17589" s="68"/>
      <c r="YM17589" s="68"/>
      <c r="YN17589" s="68"/>
      <c r="YO17589" s="68"/>
      <c r="YP17589" s="68"/>
      <c r="YQ17589" s="68"/>
      <c r="YR17589" s="68"/>
      <c r="YS17589" s="68"/>
      <c r="YT17589" s="68"/>
      <c r="YU17589" s="68"/>
      <c r="YV17589" s="68"/>
      <c r="YW17589" s="68"/>
      <c r="YX17589" s="68">
        <v>4.0755434233771398E-2</v>
      </c>
      <c r="YY17589" s="68"/>
      <c r="YZ17589" s="68"/>
      <c r="ZA17589" s="68"/>
      <c r="ZB17589" s="68"/>
      <c r="ZC17589" s="68"/>
      <c r="ZD17589" s="68"/>
    </row>
    <row r="17590" spans="658:680" x14ac:dyDescent="0.25">
      <c r="YH17590" s="68"/>
      <c r="YI17590" s="68"/>
      <c r="YJ17590" s="68"/>
      <c r="YK17590" s="68"/>
      <c r="YL17590" s="68"/>
      <c r="YM17590" s="68"/>
      <c r="YN17590" s="68"/>
      <c r="YO17590" s="68"/>
      <c r="YP17590" s="68"/>
      <c r="YQ17590" s="68"/>
      <c r="YR17590" s="68"/>
      <c r="YS17590" s="68"/>
      <c r="YT17590" s="68"/>
      <c r="YU17590" s="68"/>
      <c r="YV17590" s="68"/>
      <c r="YW17590" s="68"/>
      <c r="YX17590" s="68">
        <v>4.0755434233771398E-2</v>
      </c>
      <c r="YY17590" s="68"/>
      <c r="YZ17590" s="68"/>
      <c r="ZA17590" s="68"/>
      <c r="ZB17590" s="68"/>
      <c r="ZC17590" s="68"/>
      <c r="ZD17590" s="68"/>
    </row>
    <row r="17591" spans="658:680" x14ac:dyDescent="0.25">
      <c r="YH17591" s="68"/>
      <c r="YI17591" s="68"/>
      <c r="YJ17591" s="68"/>
      <c r="YK17591" s="68"/>
      <c r="YL17591" s="68"/>
      <c r="YM17591" s="68"/>
      <c r="YN17591" s="68"/>
      <c r="YO17591" s="68"/>
      <c r="YP17591" s="68"/>
      <c r="YQ17591" s="68"/>
      <c r="YR17591" s="68"/>
      <c r="YS17591" s="68"/>
      <c r="YT17591" s="68"/>
      <c r="YU17591" s="68"/>
      <c r="YV17591" s="68"/>
      <c r="YW17591" s="68"/>
      <c r="YX17591" s="68">
        <v>4.07263138480084E-2</v>
      </c>
      <c r="YY17591" s="68"/>
      <c r="YZ17591" s="68"/>
      <c r="ZA17591" s="68"/>
      <c r="ZB17591" s="68"/>
      <c r="ZC17591" s="68"/>
      <c r="ZD17591" s="68"/>
    </row>
    <row r="17592" spans="658:680" x14ac:dyDescent="0.25">
      <c r="YH17592" s="68"/>
      <c r="YI17592" s="68"/>
      <c r="YJ17592" s="68"/>
      <c r="YK17592" s="68"/>
      <c r="YL17592" s="68"/>
      <c r="YM17592" s="68"/>
      <c r="YN17592" s="68"/>
      <c r="YO17592" s="68"/>
      <c r="YP17592" s="68"/>
      <c r="YQ17592" s="68"/>
      <c r="YR17592" s="68"/>
      <c r="YS17592" s="68"/>
      <c r="YT17592" s="68"/>
      <c r="YU17592" s="68"/>
      <c r="YV17592" s="68"/>
      <c r="YW17592" s="68"/>
      <c r="YX17592" s="68">
        <v>4.07263138480084E-2</v>
      </c>
      <c r="YY17592" s="68"/>
      <c r="YZ17592" s="68"/>
      <c r="ZA17592" s="68"/>
      <c r="ZB17592" s="68"/>
      <c r="ZC17592" s="68"/>
      <c r="ZD17592" s="68"/>
    </row>
    <row r="17593" spans="658:680" x14ac:dyDescent="0.25">
      <c r="YH17593" s="68"/>
      <c r="YI17593" s="68"/>
      <c r="YJ17593" s="68"/>
      <c r="YK17593" s="68"/>
      <c r="YL17593" s="68"/>
      <c r="YM17593" s="68"/>
      <c r="YN17593" s="68"/>
      <c r="YO17593" s="68"/>
      <c r="YP17593" s="68"/>
      <c r="YQ17593" s="68"/>
      <c r="YR17593" s="68"/>
      <c r="YS17593" s="68"/>
      <c r="YT17593" s="68"/>
      <c r="YU17593" s="68"/>
      <c r="YV17593" s="68"/>
      <c r="YW17593" s="68"/>
      <c r="YX17593" s="68">
        <v>4.07158320266892E-2</v>
      </c>
      <c r="YY17593" s="68"/>
      <c r="YZ17593" s="68"/>
      <c r="ZA17593" s="68"/>
      <c r="ZB17593" s="68"/>
      <c r="ZC17593" s="68"/>
      <c r="ZD17593" s="68"/>
    </row>
    <row r="17594" spans="658:680" x14ac:dyDescent="0.25">
      <c r="YH17594" s="68"/>
      <c r="YI17594" s="68"/>
      <c r="YJ17594" s="68"/>
      <c r="YK17594" s="68"/>
      <c r="YL17594" s="68"/>
      <c r="YM17594" s="68"/>
      <c r="YN17594" s="68"/>
      <c r="YO17594" s="68"/>
      <c r="YP17594" s="68"/>
      <c r="YQ17594" s="68"/>
      <c r="YR17594" s="68"/>
      <c r="YS17594" s="68"/>
      <c r="YT17594" s="68"/>
      <c r="YU17594" s="68"/>
      <c r="YV17594" s="68"/>
      <c r="YW17594" s="68"/>
      <c r="YX17594" s="68">
        <v>4.07158320266892E-2</v>
      </c>
      <c r="YY17594" s="68"/>
      <c r="YZ17594" s="68"/>
      <c r="ZA17594" s="68"/>
      <c r="ZB17594" s="68"/>
      <c r="ZC17594" s="68"/>
      <c r="ZD17594" s="68"/>
    </row>
    <row r="17595" spans="658:680" x14ac:dyDescent="0.25">
      <c r="YH17595" s="68"/>
      <c r="YI17595" s="68"/>
      <c r="YJ17595" s="68"/>
      <c r="YK17595" s="68"/>
      <c r="YL17595" s="68"/>
      <c r="YM17595" s="68"/>
      <c r="YN17595" s="68"/>
      <c r="YO17595" s="68"/>
      <c r="YP17595" s="68"/>
      <c r="YQ17595" s="68"/>
      <c r="YR17595" s="68"/>
      <c r="YS17595" s="68"/>
      <c r="YT17595" s="68"/>
      <c r="YU17595" s="68"/>
      <c r="YV17595" s="68"/>
      <c r="YW17595" s="68"/>
      <c r="YX17595" s="68">
        <v>4.0699681477109298E-2</v>
      </c>
      <c r="YY17595" s="68"/>
      <c r="YZ17595" s="68"/>
      <c r="ZA17595" s="68"/>
      <c r="ZB17595" s="68"/>
      <c r="ZC17595" s="68"/>
      <c r="ZD17595" s="68"/>
    </row>
    <row r="17596" spans="658:680" x14ac:dyDescent="0.25">
      <c r="YH17596" s="68"/>
      <c r="YI17596" s="68"/>
      <c r="YJ17596" s="68"/>
      <c r="YK17596" s="68"/>
      <c r="YL17596" s="68"/>
      <c r="YM17596" s="68"/>
      <c r="YN17596" s="68"/>
      <c r="YO17596" s="68"/>
      <c r="YP17596" s="68"/>
      <c r="YQ17596" s="68"/>
      <c r="YR17596" s="68"/>
      <c r="YS17596" s="68"/>
      <c r="YT17596" s="68"/>
      <c r="YU17596" s="68"/>
      <c r="YV17596" s="68"/>
      <c r="YW17596" s="68"/>
      <c r="YX17596" s="68">
        <v>4.0699681477109298E-2</v>
      </c>
      <c r="YY17596" s="68"/>
      <c r="YZ17596" s="68"/>
      <c r="ZA17596" s="68"/>
      <c r="ZB17596" s="68"/>
      <c r="ZC17596" s="68"/>
      <c r="ZD17596" s="68"/>
    </row>
    <row r="17597" spans="658:680" x14ac:dyDescent="0.25">
      <c r="YH17597" s="68"/>
      <c r="YI17597" s="68"/>
      <c r="YJ17597" s="68"/>
      <c r="YK17597" s="68"/>
      <c r="YL17597" s="68"/>
      <c r="YM17597" s="68"/>
      <c r="YN17597" s="68"/>
      <c r="YO17597" s="68"/>
      <c r="YP17597" s="68"/>
      <c r="YQ17597" s="68"/>
      <c r="YR17597" s="68"/>
      <c r="YS17597" s="68"/>
      <c r="YT17597" s="68"/>
      <c r="YU17597" s="68"/>
      <c r="YV17597" s="68"/>
      <c r="YW17597" s="68"/>
      <c r="YX17597" s="68">
        <v>4.0692504314637903E-2</v>
      </c>
      <c r="YY17597" s="68"/>
      <c r="YZ17597" s="68"/>
      <c r="ZA17597" s="68"/>
      <c r="ZB17597" s="68"/>
      <c r="ZC17597" s="68"/>
      <c r="ZD17597" s="68"/>
    </row>
    <row r="17598" spans="658:680" x14ac:dyDescent="0.25">
      <c r="YH17598" s="68"/>
      <c r="YI17598" s="68"/>
      <c r="YJ17598" s="68"/>
      <c r="YK17598" s="68"/>
      <c r="YL17598" s="68"/>
      <c r="YM17598" s="68"/>
      <c r="YN17598" s="68"/>
      <c r="YO17598" s="68"/>
      <c r="YP17598" s="68"/>
      <c r="YQ17598" s="68"/>
      <c r="YR17598" s="68"/>
      <c r="YS17598" s="68"/>
      <c r="YT17598" s="68"/>
      <c r="YU17598" s="68"/>
      <c r="YV17598" s="68"/>
      <c r="YW17598" s="68"/>
      <c r="YX17598" s="68">
        <v>4.0692504314637903E-2</v>
      </c>
      <c r="YY17598" s="68"/>
      <c r="YZ17598" s="68"/>
      <c r="ZA17598" s="68"/>
      <c r="ZB17598" s="68"/>
      <c r="ZC17598" s="68"/>
      <c r="ZD17598" s="68"/>
    </row>
    <row r="17599" spans="658:680" x14ac:dyDescent="0.25">
      <c r="YH17599" s="68"/>
      <c r="YI17599" s="68"/>
      <c r="YJ17599" s="68"/>
      <c r="YK17599" s="68"/>
      <c r="YL17599" s="68"/>
      <c r="YM17599" s="68"/>
      <c r="YN17599" s="68"/>
      <c r="YO17599" s="68"/>
      <c r="YP17599" s="68"/>
      <c r="YQ17599" s="68"/>
      <c r="YR17599" s="68"/>
      <c r="YS17599" s="68"/>
      <c r="YT17599" s="68"/>
      <c r="YU17599" s="68"/>
      <c r="YV17599" s="68"/>
      <c r="YW17599" s="68"/>
      <c r="YX17599" s="68">
        <v>4.0665029474835003E-2</v>
      </c>
      <c r="YY17599" s="68"/>
      <c r="YZ17599" s="68"/>
      <c r="ZA17599" s="68"/>
      <c r="ZB17599" s="68"/>
      <c r="ZC17599" s="68"/>
      <c r="ZD17599" s="68"/>
    </row>
    <row r="17600" spans="658:680" x14ac:dyDescent="0.25">
      <c r="YH17600" s="68"/>
      <c r="YI17600" s="68"/>
      <c r="YJ17600" s="68"/>
      <c r="YK17600" s="68"/>
      <c r="YL17600" s="68"/>
      <c r="YM17600" s="68"/>
      <c r="YN17600" s="68"/>
      <c r="YO17600" s="68"/>
      <c r="YP17600" s="68"/>
      <c r="YQ17600" s="68"/>
      <c r="YR17600" s="68"/>
      <c r="YS17600" s="68"/>
      <c r="YT17600" s="68"/>
      <c r="YU17600" s="68"/>
      <c r="YV17600" s="68"/>
      <c r="YW17600" s="68"/>
      <c r="YX17600" s="68">
        <v>4.0665029474835003E-2</v>
      </c>
      <c r="YY17600" s="68"/>
      <c r="YZ17600" s="68"/>
      <c r="ZA17600" s="68"/>
      <c r="ZB17600" s="68"/>
      <c r="ZC17600" s="68"/>
      <c r="ZD17600" s="68"/>
    </row>
    <row r="17601" spans="658:680" x14ac:dyDescent="0.25">
      <c r="YH17601" s="68"/>
      <c r="YI17601" s="68"/>
      <c r="YJ17601" s="68"/>
      <c r="YK17601" s="68"/>
      <c r="YL17601" s="68"/>
      <c r="YM17601" s="68"/>
      <c r="YN17601" s="68"/>
      <c r="YO17601" s="68"/>
      <c r="YP17601" s="68"/>
      <c r="YQ17601" s="68"/>
      <c r="YR17601" s="68"/>
      <c r="YS17601" s="68"/>
      <c r="YT17601" s="68"/>
      <c r="YU17601" s="68"/>
      <c r="YV17601" s="68"/>
      <c r="YW17601" s="68"/>
      <c r="YX17601" s="68">
        <v>4.0661548437656798E-2</v>
      </c>
      <c r="YY17601" s="68"/>
      <c r="YZ17601" s="68"/>
      <c r="ZA17601" s="68"/>
      <c r="ZB17601" s="68"/>
      <c r="ZC17601" s="68"/>
      <c r="ZD17601" s="68"/>
    </row>
    <row r="17602" spans="658:680" x14ac:dyDescent="0.25">
      <c r="YH17602" s="68"/>
      <c r="YI17602" s="68"/>
      <c r="YJ17602" s="68"/>
      <c r="YK17602" s="68"/>
      <c r="YL17602" s="68"/>
      <c r="YM17602" s="68"/>
      <c r="YN17602" s="68"/>
      <c r="YO17602" s="68"/>
      <c r="YP17602" s="68"/>
      <c r="YQ17602" s="68"/>
      <c r="YR17602" s="68"/>
      <c r="YS17602" s="68"/>
      <c r="YT17602" s="68"/>
      <c r="YU17602" s="68"/>
      <c r="YV17602" s="68"/>
      <c r="YW17602" s="68"/>
      <c r="YX17602" s="68">
        <v>4.0661548437656798E-2</v>
      </c>
      <c r="YY17602" s="68"/>
      <c r="YZ17602" s="68"/>
      <c r="ZA17602" s="68"/>
      <c r="ZB17602" s="68"/>
      <c r="ZC17602" s="68"/>
      <c r="ZD17602" s="68"/>
    </row>
    <row r="17603" spans="658:680" x14ac:dyDescent="0.25">
      <c r="YH17603" s="68"/>
      <c r="YI17603" s="68"/>
      <c r="YJ17603" s="68"/>
      <c r="YK17603" s="68"/>
      <c r="YL17603" s="68"/>
      <c r="YM17603" s="68"/>
      <c r="YN17603" s="68"/>
      <c r="YO17603" s="68"/>
      <c r="YP17603" s="68"/>
      <c r="YQ17603" s="68"/>
      <c r="YR17603" s="68"/>
      <c r="YS17603" s="68"/>
      <c r="YT17603" s="68"/>
      <c r="YU17603" s="68"/>
      <c r="YV17603" s="68"/>
      <c r="YW17603" s="68"/>
      <c r="YX17603" s="68">
        <v>4.0614392138908398E-2</v>
      </c>
      <c r="YY17603" s="68"/>
      <c r="YZ17603" s="68"/>
      <c r="ZA17603" s="68"/>
      <c r="ZB17603" s="68"/>
      <c r="ZC17603" s="68"/>
      <c r="ZD17603" s="68"/>
    </row>
    <row r="17604" spans="658:680" x14ac:dyDescent="0.25">
      <c r="YH17604" s="68"/>
      <c r="YI17604" s="68"/>
      <c r="YJ17604" s="68"/>
      <c r="YK17604" s="68"/>
      <c r="YL17604" s="68"/>
      <c r="YM17604" s="68"/>
      <c r="YN17604" s="68"/>
      <c r="YO17604" s="68"/>
      <c r="YP17604" s="68"/>
      <c r="YQ17604" s="68"/>
      <c r="YR17604" s="68"/>
      <c r="YS17604" s="68"/>
      <c r="YT17604" s="68"/>
      <c r="YU17604" s="68"/>
      <c r="YV17604" s="68"/>
      <c r="YW17604" s="68"/>
      <c r="YX17604" s="68">
        <v>4.0614392138908398E-2</v>
      </c>
      <c r="YY17604" s="68"/>
      <c r="YZ17604" s="68"/>
      <c r="ZA17604" s="68"/>
      <c r="ZB17604" s="68"/>
      <c r="ZC17604" s="68"/>
      <c r="ZD17604" s="68"/>
    </row>
    <row r="17605" spans="658:680" x14ac:dyDescent="0.25">
      <c r="YH17605" s="68"/>
      <c r="YI17605" s="68"/>
      <c r="YJ17605" s="68"/>
      <c r="YK17605" s="68"/>
      <c r="YL17605" s="68"/>
      <c r="YM17605" s="68"/>
      <c r="YN17605" s="68"/>
      <c r="YO17605" s="68"/>
      <c r="YP17605" s="68"/>
      <c r="YQ17605" s="68"/>
      <c r="YR17605" s="68"/>
      <c r="YS17605" s="68"/>
      <c r="YT17605" s="68"/>
      <c r="YU17605" s="68"/>
      <c r="YV17605" s="68"/>
      <c r="YW17605" s="68"/>
      <c r="YX17605" s="68">
        <v>4.0273396525100397E-2</v>
      </c>
      <c r="YY17605" s="68"/>
      <c r="YZ17605" s="68"/>
      <c r="ZA17605" s="68"/>
      <c r="ZB17605" s="68"/>
      <c r="ZC17605" s="68"/>
      <c r="ZD17605" s="68"/>
    </row>
    <row r="17606" spans="658:680" x14ac:dyDescent="0.25">
      <c r="YH17606" s="68"/>
      <c r="YI17606" s="68"/>
      <c r="YJ17606" s="68"/>
      <c r="YK17606" s="68"/>
      <c r="YL17606" s="68"/>
      <c r="YM17606" s="68"/>
      <c r="YN17606" s="68"/>
      <c r="YO17606" s="68"/>
      <c r="YP17606" s="68"/>
      <c r="YQ17606" s="68"/>
      <c r="YR17606" s="68"/>
      <c r="YS17606" s="68"/>
      <c r="YT17606" s="68"/>
      <c r="YU17606" s="68"/>
      <c r="YV17606" s="68"/>
      <c r="YW17606" s="68"/>
      <c r="YX17606" s="68">
        <v>4.0273396525100397E-2</v>
      </c>
      <c r="YY17606" s="68"/>
      <c r="YZ17606" s="68"/>
      <c r="ZA17606" s="68"/>
      <c r="ZB17606" s="68"/>
      <c r="ZC17606" s="68"/>
      <c r="ZD17606" s="68"/>
    </row>
    <row r="17607" spans="658:680" x14ac:dyDescent="0.25">
      <c r="YH17607" s="68"/>
      <c r="YI17607" s="68"/>
      <c r="YJ17607" s="68"/>
      <c r="YK17607" s="68"/>
      <c r="YL17607" s="68"/>
      <c r="YM17607" s="68"/>
      <c r="YN17607" s="68"/>
      <c r="YO17607" s="68"/>
      <c r="YP17607" s="68"/>
      <c r="YQ17607" s="68"/>
      <c r="YR17607" s="68"/>
      <c r="YS17607" s="68"/>
      <c r="YT17607" s="68"/>
      <c r="YU17607" s="68"/>
      <c r="YV17607" s="68"/>
      <c r="YW17607" s="68"/>
      <c r="YX17607" s="68">
        <v>4.02099694982763E-2</v>
      </c>
      <c r="YY17607" s="68"/>
      <c r="YZ17607" s="68"/>
      <c r="ZA17607" s="68"/>
      <c r="ZB17607" s="68"/>
      <c r="ZC17607" s="68"/>
      <c r="ZD17607" s="68"/>
    </row>
    <row r="17608" spans="658:680" x14ac:dyDescent="0.25">
      <c r="YH17608" s="68"/>
      <c r="YI17608" s="68"/>
      <c r="YJ17608" s="68"/>
      <c r="YK17608" s="68"/>
      <c r="YL17608" s="68"/>
      <c r="YM17608" s="68"/>
      <c r="YN17608" s="68"/>
      <c r="YO17608" s="68"/>
      <c r="YP17608" s="68"/>
      <c r="YQ17608" s="68"/>
      <c r="YR17608" s="68"/>
      <c r="YS17608" s="68"/>
      <c r="YT17608" s="68"/>
      <c r="YU17608" s="68"/>
      <c r="YV17608" s="68"/>
      <c r="YW17608" s="68"/>
      <c r="YX17608" s="68">
        <v>4.02099694982763E-2</v>
      </c>
      <c r="YY17608" s="68"/>
      <c r="YZ17608" s="68"/>
      <c r="ZA17608" s="68"/>
      <c r="ZB17608" s="68"/>
      <c r="ZC17608" s="68"/>
      <c r="ZD17608" s="68"/>
    </row>
    <row r="17609" spans="658:680" x14ac:dyDescent="0.25">
      <c r="YH17609" s="68"/>
      <c r="YI17609" s="68"/>
      <c r="YJ17609" s="68"/>
      <c r="YK17609" s="68"/>
      <c r="YL17609" s="68"/>
      <c r="YM17609" s="68"/>
      <c r="YN17609" s="68"/>
      <c r="YO17609" s="68"/>
      <c r="YP17609" s="68"/>
      <c r="YQ17609" s="68"/>
      <c r="YR17609" s="68"/>
      <c r="YS17609" s="68"/>
      <c r="YT17609" s="68"/>
      <c r="YU17609" s="68"/>
      <c r="YV17609" s="68"/>
      <c r="YW17609" s="68"/>
      <c r="YX17609" s="68">
        <v>4.0157727944431502E-2</v>
      </c>
      <c r="YY17609" s="68"/>
      <c r="YZ17609" s="68"/>
      <c r="ZA17609" s="68"/>
      <c r="ZB17609" s="68"/>
      <c r="ZC17609" s="68"/>
      <c r="ZD17609" s="68"/>
    </row>
    <row r="17610" spans="658:680" x14ac:dyDescent="0.25">
      <c r="YH17610" s="68"/>
      <c r="YI17610" s="68"/>
      <c r="YJ17610" s="68"/>
      <c r="YK17610" s="68"/>
      <c r="YL17610" s="68"/>
      <c r="YM17610" s="68"/>
      <c r="YN17610" s="68"/>
      <c r="YO17610" s="68"/>
      <c r="YP17610" s="68"/>
      <c r="YQ17610" s="68"/>
      <c r="YR17610" s="68"/>
      <c r="YS17610" s="68"/>
      <c r="YT17610" s="68"/>
      <c r="YU17610" s="68"/>
      <c r="YV17610" s="68"/>
      <c r="YW17610" s="68"/>
      <c r="YX17610" s="68">
        <v>4.0157727944431502E-2</v>
      </c>
      <c r="YY17610" s="68"/>
      <c r="YZ17610" s="68"/>
      <c r="ZA17610" s="68"/>
      <c r="ZB17610" s="68"/>
      <c r="ZC17610" s="68"/>
      <c r="ZD17610" s="68"/>
    </row>
    <row r="17611" spans="658:680" x14ac:dyDescent="0.25">
      <c r="YH17611" s="68"/>
      <c r="YI17611" s="68"/>
      <c r="YJ17611" s="68"/>
      <c r="YK17611" s="68"/>
      <c r="YL17611" s="68"/>
      <c r="YM17611" s="68"/>
      <c r="YN17611" s="68"/>
      <c r="YO17611" s="68"/>
      <c r="YP17611" s="68"/>
      <c r="YQ17611" s="68"/>
      <c r="YR17611" s="68"/>
      <c r="YS17611" s="68"/>
      <c r="YT17611" s="68"/>
      <c r="YU17611" s="68"/>
      <c r="YV17611" s="68"/>
      <c r="YW17611" s="68"/>
      <c r="YX17611" s="68">
        <v>4.0123921573903598E-2</v>
      </c>
      <c r="YY17611" s="68"/>
      <c r="YZ17611" s="68"/>
      <c r="ZA17611" s="68"/>
      <c r="ZB17611" s="68"/>
      <c r="ZC17611" s="68"/>
      <c r="ZD17611" s="68"/>
    </row>
    <row r="17612" spans="658:680" x14ac:dyDescent="0.25">
      <c r="YH17612" s="68"/>
      <c r="YI17612" s="68"/>
      <c r="YJ17612" s="68"/>
      <c r="YK17612" s="68"/>
      <c r="YL17612" s="68"/>
      <c r="YM17612" s="68"/>
      <c r="YN17612" s="68"/>
      <c r="YO17612" s="68"/>
      <c r="YP17612" s="68"/>
      <c r="YQ17612" s="68"/>
      <c r="YR17612" s="68"/>
      <c r="YS17612" s="68"/>
      <c r="YT17612" s="68"/>
      <c r="YU17612" s="68"/>
      <c r="YV17612" s="68"/>
      <c r="YW17612" s="68"/>
      <c r="YX17612" s="68">
        <v>4.0123921573903598E-2</v>
      </c>
      <c r="YY17612" s="68"/>
      <c r="YZ17612" s="68"/>
      <c r="ZA17612" s="68"/>
      <c r="ZB17612" s="68"/>
      <c r="ZC17612" s="68"/>
      <c r="ZD17612" s="68"/>
    </row>
    <row r="17613" spans="658:680" x14ac:dyDescent="0.25">
      <c r="YH17613" s="68"/>
      <c r="YI17613" s="68"/>
      <c r="YJ17613" s="68"/>
      <c r="YK17613" s="68"/>
      <c r="YL17613" s="68"/>
      <c r="YM17613" s="68"/>
      <c r="YN17613" s="68"/>
      <c r="YO17613" s="68"/>
      <c r="YP17613" s="68"/>
      <c r="YQ17613" s="68"/>
      <c r="YR17613" s="68"/>
      <c r="YS17613" s="68"/>
      <c r="YT17613" s="68"/>
      <c r="YU17613" s="68"/>
      <c r="YV17613" s="68"/>
      <c r="YW17613" s="68"/>
      <c r="YX17613" s="68">
        <v>3.9958352137675499E-2</v>
      </c>
      <c r="YY17613" s="68"/>
      <c r="YZ17613" s="68"/>
      <c r="ZA17613" s="68"/>
      <c r="ZB17613" s="68"/>
      <c r="ZC17613" s="68"/>
      <c r="ZD17613" s="68"/>
    </row>
    <row r="17614" spans="658:680" x14ac:dyDescent="0.25">
      <c r="YH17614" s="68"/>
      <c r="YI17614" s="68"/>
      <c r="YJ17614" s="68"/>
      <c r="YK17614" s="68"/>
      <c r="YL17614" s="68"/>
      <c r="YM17614" s="68"/>
      <c r="YN17614" s="68"/>
      <c r="YO17614" s="68"/>
      <c r="YP17614" s="68"/>
      <c r="YQ17614" s="68"/>
      <c r="YR17614" s="68"/>
      <c r="YS17614" s="68"/>
      <c r="YT17614" s="68"/>
      <c r="YU17614" s="68"/>
      <c r="YV17614" s="68"/>
      <c r="YW17614" s="68"/>
      <c r="YX17614" s="68">
        <v>3.9958352137675499E-2</v>
      </c>
      <c r="YY17614" s="68"/>
      <c r="YZ17614" s="68"/>
      <c r="ZA17614" s="68"/>
      <c r="ZB17614" s="68"/>
      <c r="ZC17614" s="68"/>
      <c r="ZD17614" s="68"/>
    </row>
    <row r="17615" spans="658:680" x14ac:dyDescent="0.25">
      <c r="YH17615" s="68"/>
      <c r="YI17615" s="68"/>
      <c r="YJ17615" s="68"/>
      <c r="YK17615" s="68"/>
      <c r="YL17615" s="68"/>
      <c r="YM17615" s="68"/>
      <c r="YN17615" s="68"/>
      <c r="YO17615" s="68"/>
      <c r="YP17615" s="68"/>
      <c r="YQ17615" s="68"/>
      <c r="YR17615" s="68"/>
      <c r="YS17615" s="68"/>
      <c r="YT17615" s="68"/>
      <c r="YU17615" s="68"/>
      <c r="YV17615" s="68"/>
      <c r="YW17615" s="68"/>
      <c r="YX17615" s="68">
        <v>3.9918540901341303E-2</v>
      </c>
      <c r="YY17615" s="68"/>
      <c r="YZ17615" s="68"/>
      <c r="ZA17615" s="68"/>
      <c r="ZB17615" s="68"/>
      <c r="ZC17615" s="68"/>
      <c r="ZD17615" s="68"/>
    </row>
    <row r="17616" spans="658:680" x14ac:dyDescent="0.25">
      <c r="YH17616" s="68"/>
      <c r="YI17616" s="68"/>
      <c r="YJ17616" s="68"/>
      <c r="YK17616" s="68"/>
      <c r="YL17616" s="68"/>
      <c r="YM17616" s="68"/>
      <c r="YN17616" s="68"/>
      <c r="YO17616" s="68"/>
      <c r="YP17616" s="68"/>
      <c r="YQ17616" s="68"/>
      <c r="YR17616" s="68"/>
      <c r="YS17616" s="68"/>
      <c r="YT17616" s="68"/>
      <c r="YU17616" s="68"/>
      <c r="YV17616" s="68"/>
      <c r="YW17616" s="68"/>
      <c r="YX17616" s="68">
        <v>3.9918540901341303E-2</v>
      </c>
      <c r="YY17616" s="68"/>
      <c r="YZ17616" s="68"/>
      <c r="ZA17616" s="68"/>
      <c r="ZB17616" s="68"/>
      <c r="ZC17616" s="68"/>
      <c r="ZD17616" s="68"/>
    </row>
    <row r="17617" spans="658:680" x14ac:dyDescent="0.25">
      <c r="YH17617" s="68"/>
      <c r="YI17617" s="68"/>
      <c r="YJ17617" s="68"/>
      <c r="YK17617" s="68"/>
      <c r="YL17617" s="68"/>
      <c r="YM17617" s="68"/>
      <c r="YN17617" s="68"/>
      <c r="YO17617" s="68"/>
      <c r="YP17617" s="68"/>
      <c r="YQ17617" s="68"/>
      <c r="YR17617" s="68"/>
      <c r="YS17617" s="68"/>
      <c r="YT17617" s="68"/>
      <c r="YU17617" s="68"/>
      <c r="YV17617" s="68"/>
      <c r="YW17617" s="68"/>
      <c r="YX17617" s="68">
        <v>3.9884681858211202E-2</v>
      </c>
      <c r="YY17617" s="68"/>
      <c r="YZ17617" s="68"/>
      <c r="ZA17617" s="68"/>
      <c r="ZB17617" s="68"/>
      <c r="ZC17617" s="68"/>
      <c r="ZD17617" s="68"/>
    </row>
    <row r="17618" spans="658:680" x14ac:dyDescent="0.25">
      <c r="YH17618" s="68"/>
      <c r="YI17618" s="68"/>
      <c r="YJ17618" s="68"/>
      <c r="YK17618" s="68"/>
      <c r="YL17618" s="68"/>
      <c r="YM17618" s="68"/>
      <c r="YN17618" s="68"/>
      <c r="YO17618" s="68"/>
      <c r="YP17618" s="68"/>
      <c r="YQ17618" s="68"/>
      <c r="YR17618" s="68"/>
      <c r="YS17618" s="68"/>
      <c r="YT17618" s="68"/>
      <c r="YU17618" s="68"/>
      <c r="YV17618" s="68"/>
      <c r="YW17618" s="68"/>
      <c r="YX17618" s="68">
        <v>3.9884681858211202E-2</v>
      </c>
      <c r="YY17618" s="68"/>
      <c r="YZ17618" s="68"/>
      <c r="ZA17618" s="68"/>
      <c r="ZB17618" s="68"/>
      <c r="ZC17618" s="68"/>
      <c r="ZD17618" s="68"/>
    </row>
    <row r="17619" spans="658:680" x14ac:dyDescent="0.25">
      <c r="YH17619" s="68"/>
      <c r="YI17619" s="68"/>
      <c r="YJ17619" s="68"/>
      <c r="YK17619" s="68"/>
      <c r="YL17619" s="68"/>
      <c r="YM17619" s="68"/>
      <c r="YN17619" s="68"/>
      <c r="YO17619" s="68"/>
      <c r="YP17619" s="68"/>
      <c r="YQ17619" s="68"/>
      <c r="YR17619" s="68"/>
      <c r="YS17619" s="68"/>
      <c r="YT17619" s="68"/>
      <c r="YU17619" s="68"/>
      <c r="YV17619" s="68"/>
      <c r="YW17619" s="68"/>
      <c r="YX17619" s="68">
        <v>3.9712812276560497E-2</v>
      </c>
      <c r="YY17619" s="68"/>
      <c r="YZ17619" s="68"/>
      <c r="ZA17619" s="68"/>
      <c r="ZB17619" s="68"/>
      <c r="ZC17619" s="68"/>
      <c r="ZD17619" s="68"/>
    </row>
    <row r="17620" spans="658:680" x14ac:dyDescent="0.25">
      <c r="YH17620" s="68"/>
      <c r="YI17620" s="68"/>
      <c r="YJ17620" s="68"/>
      <c r="YK17620" s="68"/>
      <c r="YL17620" s="68"/>
      <c r="YM17620" s="68"/>
      <c r="YN17620" s="68"/>
      <c r="YO17620" s="68"/>
      <c r="YP17620" s="68"/>
      <c r="YQ17620" s="68"/>
      <c r="YR17620" s="68"/>
      <c r="YS17620" s="68"/>
      <c r="YT17620" s="68"/>
      <c r="YU17620" s="68"/>
      <c r="YV17620" s="68"/>
      <c r="YW17620" s="68"/>
      <c r="YX17620" s="68">
        <v>3.9712812276560497E-2</v>
      </c>
      <c r="YY17620" s="68"/>
      <c r="YZ17620" s="68"/>
      <c r="ZA17620" s="68"/>
      <c r="ZB17620" s="68"/>
      <c r="ZC17620" s="68"/>
      <c r="ZD17620" s="68"/>
    </row>
    <row r="17621" spans="658:680" x14ac:dyDescent="0.25">
      <c r="YH17621" s="68"/>
      <c r="YI17621" s="68"/>
      <c r="YJ17621" s="68"/>
      <c r="YK17621" s="68"/>
      <c r="YL17621" s="68"/>
      <c r="YM17621" s="68"/>
      <c r="YN17621" s="68"/>
      <c r="YO17621" s="68"/>
      <c r="YP17621" s="68"/>
      <c r="YQ17621" s="68"/>
      <c r="YR17621" s="68"/>
      <c r="YS17621" s="68"/>
      <c r="YT17621" s="68"/>
      <c r="YU17621" s="68"/>
      <c r="YV17621" s="68"/>
      <c r="YW17621" s="68"/>
      <c r="YX17621" s="68">
        <v>3.9556956217800497E-2</v>
      </c>
      <c r="YY17621" s="68"/>
      <c r="YZ17621" s="68"/>
      <c r="ZA17621" s="68"/>
      <c r="ZB17621" s="68"/>
      <c r="ZC17621" s="68"/>
      <c r="ZD17621" s="68"/>
    </row>
    <row r="17622" spans="658:680" x14ac:dyDescent="0.25">
      <c r="YH17622" s="68"/>
      <c r="YI17622" s="68"/>
      <c r="YJ17622" s="68"/>
      <c r="YK17622" s="68"/>
      <c r="YL17622" s="68"/>
      <c r="YM17622" s="68"/>
      <c r="YN17622" s="68"/>
      <c r="YO17622" s="68"/>
      <c r="YP17622" s="68"/>
      <c r="YQ17622" s="68"/>
      <c r="YR17622" s="68"/>
      <c r="YS17622" s="68"/>
      <c r="YT17622" s="68"/>
      <c r="YU17622" s="68"/>
      <c r="YV17622" s="68"/>
      <c r="YW17622" s="68"/>
      <c r="YX17622" s="68">
        <v>3.9556956217800497E-2</v>
      </c>
      <c r="YY17622" s="68"/>
      <c r="YZ17622" s="68"/>
      <c r="ZA17622" s="68"/>
      <c r="ZB17622" s="68"/>
      <c r="ZC17622" s="68"/>
      <c r="ZD17622" s="68"/>
    </row>
    <row r="17623" spans="658:680" x14ac:dyDescent="0.25">
      <c r="YH17623" s="68"/>
      <c r="YI17623" s="68"/>
      <c r="YJ17623" s="68"/>
      <c r="YK17623" s="68"/>
      <c r="YL17623" s="68"/>
      <c r="YM17623" s="68"/>
      <c r="YN17623" s="68"/>
      <c r="YO17623" s="68"/>
      <c r="YP17623" s="68"/>
      <c r="YQ17623" s="68"/>
      <c r="YR17623" s="68"/>
      <c r="YS17623" s="68"/>
      <c r="YT17623" s="68"/>
      <c r="YU17623" s="68"/>
      <c r="YV17623" s="68"/>
      <c r="YW17623" s="68"/>
      <c r="YX17623" s="68">
        <v>3.9493325153454703E-2</v>
      </c>
      <c r="YY17623" s="68"/>
      <c r="YZ17623" s="68"/>
      <c r="ZA17623" s="68"/>
      <c r="ZB17623" s="68"/>
      <c r="ZC17623" s="68"/>
      <c r="ZD17623" s="68"/>
    </row>
    <row r="17624" spans="658:680" x14ac:dyDescent="0.25">
      <c r="YH17624" s="68"/>
      <c r="YI17624" s="68"/>
      <c r="YJ17624" s="68"/>
      <c r="YK17624" s="68"/>
      <c r="YL17624" s="68"/>
      <c r="YM17624" s="68"/>
      <c r="YN17624" s="68"/>
      <c r="YO17624" s="68"/>
      <c r="YP17624" s="68"/>
      <c r="YQ17624" s="68"/>
      <c r="YR17624" s="68"/>
      <c r="YS17624" s="68"/>
      <c r="YT17624" s="68"/>
      <c r="YU17624" s="68"/>
      <c r="YV17624" s="68"/>
      <c r="YW17624" s="68"/>
      <c r="YX17624" s="68">
        <v>3.9493325153454703E-2</v>
      </c>
      <c r="YY17624" s="68"/>
      <c r="YZ17624" s="68"/>
      <c r="ZA17624" s="68"/>
      <c r="ZB17624" s="68"/>
      <c r="ZC17624" s="68"/>
      <c r="ZD17624" s="68"/>
    </row>
    <row r="17625" spans="658:680" x14ac:dyDescent="0.25">
      <c r="YH17625" s="68"/>
      <c r="YI17625" s="68"/>
      <c r="YJ17625" s="68"/>
      <c r="YK17625" s="68"/>
      <c r="YL17625" s="68"/>
      <c r="YM17625" s="68"/>
      <c r="YN17625" s="68"/>
      <c r="YO17625" s="68"/>
      <c r="YP17625" s="68"/>
      <c r="YQ17625" s="68"/>
      <c r="YR17625" s="68"/>
      <c r="YS17625" s="68"/>
      <c r="YT17625" s="68"/>
      <c r="YU17625" s="68"/>
      <c r="YV17625" s="68"/>
      <c r="YW17625" s="68"/>
      <c r="YX17625" s="68">
        <v>3.9486366550795002E-2</v>
      </c>
      <c r="YY17625" s="68"/>
      <c r="YZ17625" s="68"/>
      <c r="ZA17625" s="68"/>
      <c r="ZB17625" s="68"/>
      <c r="ZC17625" s="68"/>
      <c r="ZD17625" s="68"/>
    </row>
    <row r="17626" spans="658:680" x14ac:dyDescent="0.25">
      <c r="YH17626" s="68"/>
      <c r="YI17626" s="68"/>
      <c r="YJ17626" s="68"/>
      <c r="YK17626" s="68"/>
      <c r="YL17626" s="68"/>
      <c r="YM17626" s="68"/>
      <c r="YN17626" s="68"/>
      <c r="YO17626" s="68"/>
      <c r="YP17626" s="68"/>
      <c r="YQ17626" s="68"/>
      <c r="YR17626" s="68"/>
      <c r="YS17626" s="68"/>
      <c r="YT17626" s="68"/>
      <c r="YU17626" s="68"/>
      <c r="YV17626" s="68"/>
      <c r="YW17626" s="68"/>
      <c r="YX17626" s="68">
        <v>3.9486366550795002E-2</v>
      </c>
      <c r="YY17626" s="68"/>
      <c r="YZ17626" s="68"/>
      <c r="ZA17626" s="68"/>
      <c r="ZB17626" s="68"/>
      <c r="ZC17626" s="68"/>
      <c r="ZD17626" s="68"/>
    </row>
    <row r="17627" spans="658:680" x14ac:dyDescent="0.25">
      <c r="YH17627" s="68"/>
      <c r="YI17627" s="68"/>
      <c r="YJ17627" s="68"/>
      <c r="YK17627" s="68"/>
      <c r="YL17627" s="68"/>
      <c r="YM17627" s="68"/>
      <c r="YN17627" s="68"/>
      <c r="YO17627" s="68"/>
      <c r="YP17627" s="68"/>
      <c r="YQ17627" s="68"/>
      <c r="YR17627" s="68"/>
      <c r="YS17627" s="68"/>
      <c r="YT17627" s="68"/>
      <c r="YU17627" s="68"/>
      <c r="YV17627" s="68"/>
      <c r="YW17627" s="68"/>
      <c r="YX17627" s="68">
        <v>3.94615340905662E-2</v>
      </c>
      <c r="YY17627" s="68"/>
      <c r="YZ17627" s="68"/>
      <c r="ZA17627" s="68"/>
      <c r="ZB17627" s="68"/>
      <c r="ZC17627" s="68"/>
      <c r="ZD17627" s="68"/>
    </row>
    <row r="17628" spans="658:680" x14ac:dyDescent="0.25">
      <c r="YH17628" s="68"/>
      <c r="YI17628" s="68"/>
      <c r="YJ17628" s="68"/>
      <c r="YK17628" s="68"/>
      <c r="YL17628" s="68"/>
      <c r="YM17628" s="68"/>
      <c r="YN17628" s="68"/>
      <c r="YO17628" s="68"/>
      <c r="YP17628" s="68"/>
      <c r="YQ17628" s="68"/>
      <c r="YR17628" s="68"/>
      <c r="YS17628" s="68"/>
      <c r="YT17628" s="68"/>
      <c r="YU17628" s="68"/>
      <c r="YV17628" s="68"/>
      <c r="YW17628" s="68"/>
      <c r="YX17628" s="68">
        <v>3.94615340905662E-2</v>
      </c>
      <c r="YY17628" s="68"/>
      <c r="YZ17628" s="68"/>
      <c r="ZA17628" s="68"/>
      <c r="ZB17628" s="68"/>
      <c r="ZC17628" s="68"/>
      <c r="ZD17628" s="68"/>
    </row>
    <row r="17629" spans="658:680" x14ac:dyDescent="0.25">
      <c r="YH17629" s="68"/>
      <c r="YI17629" s="68"/>
      <c r="YJ17629" s="68"/>
      <c r="YK17629" s="68"/>
      <c r="YL17629" s="68"/>
      <c r="YM17629" s="68"/>
      <c r="YN17629" s="68"/>
      <c r="YO17629" s="68"/>
      <c r="YP17629" s="68"/>
      <c r="YQ17629" s="68"/>
      <c r="YR17629" s="68"/>
      <c r="YS17629" s="68"/>
      <c r="YT17629" s="68"/>
      <c r="YU17629" s="68"/>
      <c r="YV17629" s="68"/>
      <c r="YW17629" s="68"/>
      <c r="YX17629" s="68">
        <v>3.9407090446324303E-2</v>
      </c>
      <c r="YY17629" s="68"/>
      <c r="YZ17629" s="68"/>
      <c r="ZA17629" s="68"/>
      <c r="ZB17629" s="68"/>
      <c r="ZC17629" s="68"/>
      <c r="ZD17629" s="68"/>
    </row>
    <row r="17630" spans="658:680" x14ac:dyDescent="0.25">
      <c r="YH17630" s="68"/>
      <c r="YI17630" s="68"/>
      <c r="YJ17630" s="68"/>
      <c r="YK17630" s="68"/>
      <c r="YL17630" s="68"/>
      <c r="YM17630" s="68"/>
      <c r="YN17630" s="68"/>
      <c r="YO17630" s="68"/>
      <c r="YP17630" s="68"/>
      <c r="YQ17630" s="68"/>
      <c r="YR17630" s="68"/>
      <c r="YS17630" s="68"/>
      <c r="YT17630" s="68"/>
      <c r="YU17630" s="68"/>
      <c r="YV17630" s="68"/>
      <c r="YW17630" s="68"/>
      <c r="YX17630" s="68">
        <v>3.9407090446324303E-2</v>
      </c>
      <c r="YY17630" s="68"/>
      <c r="YZ17630" s="68"/>
      <c r="ZA17630" s="68"/>
      <c r="ZB17630" s="68"/>
      <c r="ZC17630" s="68"/>
      <c r="ZD17630" s="68"/>
    </row>
    <row r="17631" spans="658:680" x14ac:dyDescent="0.25">
      <c r="YH17631" s="68"/>
      <c r="YI17631" s="68"/>
      <c r="YJ17631" s="68"/>
      <c r="YK17631" s="68"/>
      <c r="YL17631" s="68"/>
      <c r="YM17631" s="68"/>
      <c r="YN17631" s="68"/>
      <c r="YO17631" s="68"/>
      <c r="YP17631" s="68"/>
      <c r="YQ17631" s="68"/>
      <c r="YR17631" s="68"/>
      <c r="YS17631" s="68"/>
      <c r="YT17631" s="68"/>
      <c r="YU17631" s="68"/>
      <c r="YV17631" s="68"/>
      <c r="YW17631" s="68"/>
      <c r="YX17631" s="68">
        <v>3.9287596766026202E-2</v>
      </c>
      <c r="YY17631" s="68"/>
      <c r="YZ17631" s="68"/>
      <c r="ZA17631" s="68"/>
      <c r="ZB17631" s="68"/>
      <c r="ZC17631" s="68"/>
      <c r="ZD17631" s="68"/>
    </row>
    <row r="17632" spans="658:680" x14ac:dyDescent="0.25">
      <c r="YH17632" s="68"/>
      <c r="YI17632" s="68"/>
      <c r="YJ17632" s="68"/>
      <c r="YK17632" s="68"/>
      <c r="YL17632" s="68"/>
      <c r="YM17632" s="68"/>
      <c r="YN17632" s="68"/>
      <c r="YO17632" s="68"/>
      <c r="YP17632" s="68"/>
      <c r="YQ17632" s="68"/>
      <c r="YR17632" s="68"/>
      <c r="YS17632" s="68"/>
      <c r="YT17632" s="68"/>
      <c r="YU17632" s="68"/>
      <c r="YV17632" s="68"/>
      <c r="YW17632" s="68"/>
      <c r="YX17632" s="68">
        <v>3.9287596766026202E-2</v>
      </c>
      <c r="YY17632" s="68"/>
      <c r="YZ17632" s="68"/>
      <c r="ZA17632" s="68"/>
      <c r="ZB17632" s="68"/>
      <c r="ZC17632" s="68"/>
      <c r="ZD17632" s="68"/>
    </row>
    <row r="17633" spans="658:680" x14ac:dyDescent="0.25">
      <c r="YH17633" s="68"/>
      <c r="YI17633" s="68"/>
      <c r="YJ17633" s="68"/>
      <c r="YK17633" s="68"/>
      <c r="YL17633" s="68"/>
      <c r="YM17633" s="68"/>
      <c r="YN17633" s="68"/>
      <c r="YO17633" s="68"/>
      <c r="YP17633" s="68"/>
      <c r="YQ17633" s="68"/>
      <c r="YR17633" s="68"/>
      <c r="YS17633" s="68"/>
      <c r="YT17633" s="68"/>
      <c r="YU17633" s="68"/>
      <c r="YV17633" s="68"/>
      <c r="YW17633" s="68"/>
      <c r="YX17633" s="68">
        <v>3.9287212508808199E-2</v>
      </c>
      <c r="YY17633" s="68"/>
      <c r="YZ17633" s="68"/>
      <c r="ZA17633" s="68"/>
      <c r="ZB17633" s="68"/>
      <c r="ZC17633" s="68"/>
      <c r="ZD17633" s="68"/>
    </row>
    <row r="17634" spans="658:680" x14ac:dyDescent="0.25">
      <c r="YH17634" s="68"/>
      <c r="YI17634" s="68"/>
      <c r="YJ17634" s="68"/>
      <c r="YK17634" s="68"/>
      <c r="YL17634" s="68"/>
      <c r="YM17634" s="68"/>
      <c r="YN17634" s="68"/>
      <c r="YO17634" s="68"/>
      <c r="YP17634" s="68"/>
      <c r="YQ17634" s="68"/>
      <c r="YR17634" s="68"/>
      <c r="YS17634" s="68"/>
      <c r="YT17634" s="68"/>
      <c r="YU17634" s="68"/>
      <c r="YV17634" s="68"/>
      <c r="YW17634" s="68"/>
      <c r="YX17634" s="68">
        <v>3.9286692744992198E-2</v>
      </c>
      <c r="YY17634" s="68"/>
      <c r="YZ17634" s="68"/>
      <c r="ZA17634" s="68"/>
      <c r="ZB17634" s="68"/>
      <c r="ZC17634" s="68"/>
      <c r="ZD17634" s="68"/>
    </row>
    <row r="17635" spans="658:680" x14ac:dyDescent="0.25">
      <c r="YH17635" s="68"/>
      <c r="YI17635" s="68"/>
      <c r="YJ17635" s="68"/>
      <c r="YK17635" s="68"/>
      <c r="YL17635" s="68"/>
      <c r="YM17635" s="68"/>
      <c r="YN17635" s="68"/>
      <c r="YO17635" s="68"/>
      <c r="YP17635" s="68"/>
      <c r="YQ17635" s="68"/>
      <c r="YR17635" s="68"/>
      <c r="YS17635" s="68"/>
      <c r="YT17635" s="68"/>
      <c r="YU17635" s="68"/>
      <c r="YV17635" s="68"/>
      <c r="YW17635" s="68"/>
      <c r="YX17635" s="68">
        <v>3.9286692744992198E-2</v>
      </c>
      <c r="YY17635" s="68"/>
      <c r="YZ17635" s="68"/>
      <c r="ZA17635" s="68"/>
      <c r="ZB17635" s="68"/>
      <c r="ZC17635" s="68"/>
      <c r="ZD17635" s="68"/>
    </row>
    <row r="17636" spans="658:680" x14ac:dyDescent="0.25">
      <c r="YH17636" s="68"/>
      <c r="YI17636" s="68"/>
      <c r="YJ17636" s="68"/>
      <c r="YK17636" s="68"/>
      <c r="YL17636" s="68"/>
      <c r="YM17636" s="68"/>
      <c r="YN17636" s="68"/>
      <c r="YO17636" s="68"/>
      <c r="YP17636" s="68"/>
      <c r="YQ17636" s="68"/>
      <c r="YR17636" s="68"/>
      <c r="YS17636" s="68"/>
      <c r="YT17636" s="68"/>
      <c r="YU17636" s="68"/>
      <c r="YV17636" s="68"/>
      <c r="YW17636" s="68"/>
      <c r="YX17636" s="68">
        <v>3.9168348790728398E-2</v>
      </c>
      <c r="YY17636" s="68"/>
      <c r="YZ17636" s="68"/>
      <c r="ZA17636" s="68"/>
      <c r="ZB17636" s="68"/>
      <c r="ZC17636" s="68"/>
      <c r="ZD17636" s="68"/>
    </row>
    <row r="17637" spans="658:680" x14ac:dyDescent="0.25">
      <c r="YH17637" s="68"/>
      <c r="YI17637" s="68"/>
      <c r="YJ17637" s="68"/>
      <c r="YK17637" s="68"/>
      <c r="YL17637" s="68"/>
      <c r="YM17637" s="68"/>
      <c r="YN17637" s="68"/>
      <c r="YO17637" s="68"/>
      <c r="YP17637" s="68"/>
      <c r="YQ17637" s="68"/>
      <c r="YR17637" s="68"/>
      <c r="YS17637" s="68"/>
      <c r="YT17637" s="68"/>
      <c r="YU17637" s="68"/>
      <c r="YV17637" s="68"/>
      <c r="YW17637" s="68"/>
      <c r="YX17637" s="68">
        <v>3.9155389868236599E-2</v>
      </c>
      <c r="YY17637" s="68"/>
      <c r="YZ17637" s="68"/>
      <c r="ZA17637" s="68"/>
      <c r="ZB17637" s="68"/>
      <c r="ZC17637" s="68"/>
      <c r="ZD17637" s="68"/>
    </row>
    <row r="17638" spans="658:680" x14ac:dyDescent="0.25">
      <c r="YH17638" s="68"/>
      <c r="YI17638" s="68"/>
      <c r="YJ17638" s="68"/>
      <c r="YK17638" s="68"/>
      <c r="YL17638" s="68"/>
      <c r="YM17638" s="68"/>
      <c r="YN17638" s="68"/>
      <c r="YO17638" s="68"/>
      <c r="YP17638" s="68"/>
      <c r="YQ17638" s="68"/>
      <c r="YR17638" s="68"/>
      <c r="YS17638" s="68"/>
      <c r="YT17638" s="68"/>
      <c r="YU17638" s="68"/>
      <c r="YV17638" s="68"/>
      <c r="YW17638" s="68"/>
      <c r="YX17638" s="68">
        <v>3.9155389868236599E-2</v>
      </c>
      <c r="YY17638" s="68"/>
      <c r="YZ17638" s="68"/>
      <c r="ZA17638" s="68"/>
      <c r="ZB17638" s="68"/>
      <c r="ZC17638" s="68"/>
      <c r="ZD17638" s="68"/>
    </row>
    <row r="17639" spans="658:680" x14ac:dyDescent="0.25">
      <c r="YH17639" s="68"/>
      <c r="YI17639" s="68"/>
      <c r="YJ17639" s="68"/>
      <c r="YK17639" s="68"/>
      <c r="YL17639" s="68"/>
      <c r="YM17639" s="68"/>
      <c r="YN17639" s="68"/>
      <c r="YO17639" s="68"/>
      <c r="YP17639" s="68"/>
      <c r="YQ17639" s="68"/>
      <c r="YR17639" s="68"/>
      <c r="YS17639" s="68"/>
      <c r="YT17639" s="68"/>
      <c r="YU17639" s="68"/>
      <c r="YV17639" s="68"/>
      <c r="YW17639" s="68"/>
      <c r="YX17639" s="68">
        <v>3.9147402939210298E-2</v>
      </c>
      <c r="YY17639" s="68"/>
      <c r="YZ17639" s="68"/>
      <c r="ZA17639" s="68"/>
      <c r="ZB17639" s="68"/>
      <c r="ZC17639" s="68"/>
      <c r="ZD17639" s="68"/>
    </row>
    <row r="17640" spans="658:680" x14ac:dyDescent="0.25">
      <c r="YH17640" s="68"/>
      <c r="YI17640" s="68"/>
      <c r="YJ17640" s="68"/>
      <c r="YK17640" s="68"/>
      <c r="YL17640" s="68"/>
      <c r="YM17640" s="68"/>
      <c r="YN17640" s="68"/>
      <c r="YO17640" s="68"/>
      <c r="YP17640" s="68"/>
      <c r="YQ17640" s="68"/>
      <c r="YR17640" s="68"/>
      <c r="YS17640" s="68"/>
      <c r="YT17640" s="68"/>
      <c r="YU17640" s="68"/>
      <c r="YV17640" s="68"/>
      <c r="YW17640" s="68"/>
      <c r="YX17640" s="68">
        <v>3.9147402939210298E-2</v>
      </c>
      <c r="YY17640" s="68"/>
      <c r="YZ17640" s="68"/>
      <c r="ZA17640" s="68"/>
      <c r="ZB17640" s="68"/>
      <c r="ZC17640" s="68"/>
      <c r="ZD17640" s="68"/>
    </row>
    <row r="17641" spans="658:680" x14ac:dyDescent="0.25">
      <c r="YH17641" s="68"/>
      <c r="YI17641" s="68"/>
      <c r="YJ17641" s="68"/>
      <c r="YK17641" s="68"/>
      <c r="YL17641" s="68"/>
      <c r="YM17641" s="68"/>
      <c r="YN17641" s="68"/>
      <c r="YO17641" s="68"/>
      <c r="YP17641" s="68"/>
      <c r="YQ17641" s="68"/>
      <c r="YR17641" s="68"/>
      <c r="YS17641" s="68"/>
      <c r="YT17641" s="68"/>
      <c r="YU17641" s="68"/>
      <c r="YV17641" s="68"/>
      <c r="YW17641" s="68"/>
      <c r="YX17641" s="68">
        <v>3.9103118548813799E-2</v>
      </c>
      <c r="YY17641" s="68"/>
      <c r="YZ17641" s="68"/>
      <c r="ZA17641" s="68"/>
      <c r="ZB17641" s="68"/>
      <c r="ZC17641" s="68"/>
      <c r="ZD17641" s="68"/>
    </row>
    <row r="17642" spans="658:680" x14ac:dyDescent="0.25">
      <c r="YH17642" s="68"/>
      <c r="YI17642" s="68"/>
      <c r="YJ17642" s="68"/>
      <c r="YK17642" s="68"/>
      <c r="YL17642" s="68"/>
      <c r="YM17642" s="68"/>
      <c r="YN17642" s="68"/>
      <c r="YO17642" s="68"/>
      <c r="YP17642" s="68"/>
      <c r="YQ17642" s="68"/>
      <c r="YR17642" s="68"/>
      <c r="YS17642" s="68"/>
      <c r="YT17642" s="68"/>
      <c r="YU17642" s="68"/>
      <c r="YV17642" s="68"/>
      <c r="YW17642" s="68"/>
      <c r="YX17642" s="68">
        <v>3.9023831744408197E-2</v>
      </c>
      <c r="YY17642" s="68"/>
      <c r="YZ17642" s="68"/>
      <c r="ZA17642" s="68"/>
      <c r="ZB17642" s="68"/>
      <c r="ZC17642" s="68"/>
      <c r="ZD17642" s="68"/>
    </row>
    <row r="17643" spans="658:680" x14ac:dyDescent="0.25">
      <c r="YH17643" s="68"/>
      <c r="YI17643" s="68"/>
      <c r="YJ17643" s="68"/>
      <c r="YK17643" s="68"/>
      <c r="YL17643" s="68"/>
      <c r="YM17643" s="68"/>
      <c r="YN17643" s="68"/>
      <c r="YO17643" s="68"/>
      <c r="YP17643" s="68"/>
      <c r="YQ17643" s="68"/>
      <c r="YR17643" s="68"/>
      <c r="YS17643" s="68"/>
      <c r="YT17643" s="68"/>
      <c r="YU17643" s="68"/>
      <c r="YV17643" s="68"/>
      <c r="YW17643" s="68"/>
      <c r="YX17643" s="68">
        <v>3.8997947305018398E-2</v>
      </c>
      <c r="YY17643" s="68"/>
      <c r="YZ17643" s="68"/>
      <c r="ZA17643" s="68"/>
      <c r="ZB17643" s="68"/>
      <c r="ZC17643" s="68"/>
      <c r="ZD17643" s="68"/>
    </row>
    <row r="17644" spans="658:680" x14ac:dyDescent="0.25">
      <c r="YH17644" s="68"/>
      <c r="YI17644" s="68"/>
      <c r="YJ17644" s="68"/>
      <c r="YK17644" s="68"/>
      <c r="YL17644" s="68"/>
      <c r="YM17644" s="68"/>
      <c r="YN17644" s="68"/>
      <c r="YO17644" s="68"/>
      <c r="YP17644" s="68"/>
      <c r="YQ17644" s="68"/>
      <c r="YR17644" s="68"/>
      <c r="YS17644" s="68"/>
      <c r="YT17644" s="68"/>
      <c r="YU17644" s="68"/>
      <c r="YV17644" s="68"/>
      <c r="YW17644" s="68"/>
      <c r="YX17644" s="68">
        <v>3.8997947305018398E-2</v>
      </c>
      <c r="YY17644" s="68"/>
      <c r="YZ17644" s="68"/>
      <c r="ZA17644" s="68"/>
      <c r="ZB17644" s="68"/>
      <c r="ZC17644" s="68"/>
      <c r="ZD17644" s="68"/>
    </row>
    <row r="17645" spans="658:680" x14ac:dyDescent="0.25">
      <c r="YH17645" s="68"/>
      <c r="YI17645" s="68"/>
      <c r="YJ17645" s="68"/>
      <c r="YK17645" s="68"/>
      <c r="YL17645" s="68"/>
      <c r="YM17645" s="68"/>
      <c r="YN17645" s="68"/>
      <c r="YO17645" s="68"/>
      <c r="YP17645" s="68"/>
      <c r="YQ17645" s="68"/>
      <c r="YR17645" s="68"/>
      <c r="YS17645" s="68"/>
      <c r="YT17645" s="68"/>
      <c r="YU17645" s="68"/>
      <c r="YV17645" s="68"/>
      <c r="YW17645" s="68"/>
      <c r="YX17645" s="68">
        <v>3.8995592326010999E-2</v>
      </c>
      <c r="YY17645" s="68"/>
      <c r="YZ17645" s="68"/>
      <c r="ZA17645" s="68"/>
      <c r="ZB17645" s="68"/>
      <c r="ZC17645" s="68"/>
      <c r="ZD17645" s="68"/>
    </row>
    <row r="17646" spans="658:680" x14ac:dyDescent="0.25">
      <c r="YH17646" s="68"/>
      <c r="YI17646" s="68"/>
      <c r="YJ17646" s="68"/>
      <c r="YK17646" s="68"/>
      <c r="YL17646" s="68"/>
      <c r="YM17646" s="68"/>
      <c r="YN17646" s="68"/>
      <c r="YO17646" s="68"/>
      <c r="YP17646" s="68"/>
      <c r="YQ17646" s="68"/>
      <c r="YR17646" s="68"/>
      <c r="YS17646" s="68"/>
      <c r="YT17646" s="68"/>
      <c r="YU17646" s="68"/>
      <c r="YV17646" s="68"/>
      <c r="YW17646" s="68"/>
      <c r="YX17646" s="68">
        <v>3.8995592326010999E-2</v>
      </c>
      <c r="YY17646" s="68"/>
      <c r="YZ17646" s="68"/>
      <c r="ZA17646" s="68"/>
      <c r="ZB17646" s="68"/>
      <c r="ZC17646" s="68"/>
      <c r="ZD17646" s="68"/>
    </row>
    <row r="17647" spans="658:680" x14ac:dyDescent="0.25">
      <c r="YH17647" s="68"/>
      <c r="YI17647" s="68"/>
      <c r="YJ17647" s="68"/>
      <c r="YK17647" s="68"/>
      <c r="YL17647" s="68"/>
      <c r="YM17647" s="68"/>
      <c r="YN17647" s="68"/>
      <c r="YO17647" s="68"/>
      <c r="YP17647" s="68"/>
      <c r="YQ17647" s="68"/>
      <c r="YR17647" s="68"/>
      <c r="YS17647" s="68"/>
      <c r="YT17647" s="68"/>
      <c r="YU17647" s="68"/>
      <c r="YV17647" s="68"/>
      <c r="YW17647" s="68"/>
      <c r="YX17647" s="68">
        <v>3.89386240462977E-2</v>
      </c>
      <c r="YY17647" s="68"/>
      <c r="YZ17647" s="68"/>
      <c r="ZA17647" s="68"/>
      <c r="ZB17647" s="68"/>
      <c r="ZC17647" s="68"/>
      <c r="ZD17647" s="68"/>
    </row>
    <row r="17648" spans="658:680" x14ac:dyDescent="0.25">
      <c r="YH17648" s="68"/>
      <c r="YI17648" s="68"/>
      <c r="YJ17648" s="68"/>
      <c r="YK17648" s="68"/>
      <c r="YL17648" s="68"/>
      <c r="YM17648" s="68"/>
      <c r="YN17648" s="68"/>
      <c r="YO17648" s="68"/>
      <c r="YP17648" s="68"/>
      <c r="YQ17648" s="68"/>
      <c r="YR17648" s="68"/>
      <c r="YS17648" s="68"/>
      <c r="YT17648" s="68"/>
      <c r="YU17648" s="68"/>
      <c r="YV17648" s="68"/>
      <c r="YW17648" s="68"/>
      <c r="YX17648" s="68">
        <v>3.8823958357040098E-2</v>
      </c>
      <c r="YY17648" s="68"/>
      <c r="YZ17648" s="68"/>
      <c r="ZA17648" s="68"/>
      <c r="ZB17648" s="68"/>
      <c r="ZC17648" s="68"/>
      <c r="ZD17648" s="68"/>
    </row>
    <row r="17649" spans="658:680" x14ac:dyDescent="0.25">
      <c r="YH17649" s="68"/>
      <c r="YI17649" s="68"/>
      <c r="YJ17649" s="68"/>
      <c r="YK17649" s="68"/>
      <c r="YL17649" s="68"/>
      <c r="YM17649" s="68"/>
      <c r="YN17649" s="68"/>
      <c r="YO17649" s="68"/>
      <c r="YP17649" s="68"/>
      <c r="YQ17649" s="68"/>
      <c r="YR17649" s="68"/>
      <c r="YS17649" s="68"/>
      <c r="YT17649" s="68"/>
      <c r="YU17649" s="68"/>
      <c r="YV17649" s="68"/>
      <c r="YW17649" s="68"/>
      <c r="YX17649" s="68">
        <v>3.8823958357040098E-2</v>
      </c>
      <c r="YY17649" s="68"/>
      <c r="YZ17649" s="68"/>
      <c r="ZA17649" s="68"/>
      <c r="ZB17649" s="68"/>
      <c r="ZC17649" s="68"/>
      <c r="ZD17649" s="68"/>
    </row>
    <row r="17650" spans="658:680" x14ac:dyDescent="0.25">
      <c r="YH17650" s="68"/>
      <c r="YI17650" s="68"/>
      <c r="YJ17650" s="68"/>
      <c r="YK17650" s="68"/>
      <c r="YL17650" s="68"/>
      <c r="YM17650" s="68"/>
      <c r="YN17650" s="68"/>
      <c r="YO17650" s="68"/>
      <c r="YP17650" s="68"/>
      <c r="YQ17650" s="68"/>
      <c r="YR17650" s="68"/>
      <c r="YS17650" s="68"/>
      <c r="YT17650" s="68"/>
      <c r="YU17650" s="68"/>
      <c r="YV17650" s="68"/>
      <c r="YW17650" s="68"/>
      <c r="YX17650" s="68">
        <v>3.8817182282496303E-2</v>
      </c>
      <c r="YY17650" s="68"/>
      <c r="YZ17650" s="68"/>
      <c r="ZA17650" s="68"/>
      <c r="ZB17650" s="68"/>
      <c r="ZC17650" s="68"/>
      <c r="ZD17650" s="68"/>
    </row>
    <row r="17651" spans="658:680" x14ac:dyDescent="0.25">
      <c r="YH17651" s="68"/>
      <c r="YI17651" s="68"/>
      <c r="YJ17651" s="68"/>
      <c r="YK17651" s="68"/>
      <c r="YL17651" s="68"/>
      <c r="YM17651" s="68"/>
      <c r="YN17651" s="68"/>
      <c r="YO17651" s="68"/>
      <c r="YP17651" s="68"/>
      <c r="YQ17651" s="68"/>
      <c r="YR17651" s="68"/>
      <c r="YS17651" s="68"/>
      <c r="YT17651" s="68"/>
      <c r="YU17651" s="68"/>
      <c r="YV17651" s="68"/>
      <c r="YW17651" s="68"/>
      <c r="YX17651" s="68">
        <v>3.8817182282496303E-2</v>
      </c>
      <c r="YY17651" s="68"/>
      <c r="YZ17651" s="68"/>
      <c r="ZA17651" s="68"/>
      <c r="ZB17651" s="68"/>
      <c r="ZC17651" s="68"/>
      <c r="ZD17651" s="68"/>
    </row>
    <row r="17652" spans="658:680" x14ac:dyDescent="0.25">
      <c r="YH17652" s="68"/>
      <c r="YI17652" s="68"/>
      <c r="YJ17652" s="68"/>
      <c r="YK17652" s="68"/>
      <c r="YL17652" s="68"/>
      <c r="YM17652" s="68"/>
      <c r="YN17652" s="68"/>
      <c r="YO17652" s="68"/>
      <c r="YP17652" s="68"/>
      <c r="YQ17652" s="68"/>
      <c r="YR17652" s="68"/>
      <c r="YS17652" s="68"/>
      <c r="YT17652" s="68"/>
      <c r="YU17652" s="68"/>
      <c r="YV17652" s="68"/>
      <c r="YW17652" s="68"/>
      <c r="YX17652" s="68">
        <v>3.8759321681121103E-2</v>
      </c>
      <c r="YY17652" s="68"/>
      <c r="YZ17652" s="68"/>
      <c r="ZA17652" s="68"/>
      <c r="ZB17652" s="68"/>
      <c r="ZC17652" s="68"/>
      <c r="ZD17652" s="68"/>
    </row>
    <row r="17653" spans="658:680" x14ac:dyDescent="0.25">
      <c r="YH17653" s="68"/>
      <c r="YI17653" s="68"/>
      <c r="YJ17653" s="68"/>
      <c r="YK17653" s="68"/>
      <c r="YL17653" s="68"/>
      <c r="YM17653" s="68"/>
      <c r="YN17653" s="68"/>
      <c r="YO17653" s="68"/>
      <c r="YP17653" s="68"/>
      <c r="YQ17653" s="68"/>
      <c r="YR17653" s="68"/>
      <c r="YS17653" s="68"/>
      <c r="YT17653" s="68"/>
      <c r="YU17653" s="68"/>
      <c r="YV17653" s="68"/>
      <c r="YW17653" s="68"/>
      <c r="YX17653" s="68">
        <v>3.86397092890121E-2</v>
      </c>
      <c r="YY17653" s="68"/>
      <c r="YZ17653" s="68"/>
      <c r="ZA17653" s="68"/>
      <c r="ZB17653" s="68"/>
      <c r="ZC17653" s="68"/>
      <c r="ZD17653" s="68"/>
    </row>
    <row r="17654" spans="658:680" x14ac:dyDescent="0.25">
      <c r="YH17654" s="68"/>
      <c r="YI17654" s="68"/>
      <c r="YJ17654" s="68"/>
      <c r="YK17654" s="68"/>
      <c r="YL17654" s="68"/>
      <c r="YM17654" s="68"/>
      <c r="YN17654" s="68"/>
      <c r="YO17654" s="68"/>
      <c r="YP17654" s="68"/>
      <c r="YQ17654" s="68"/>
      <c r="YR17654" s="68"/>
      <c r="YS17654" s="68"/>
      <c r="YT17654" s="68"/>
      <c r="YU17654" s="68"/>
      <c r="YV17654" s="68"/>
      <c r="YW17654" s="68"/>
      <c r="YX17654" s="68">
        <v>3.86397092890121E-2</v>
      </c>
      <c r="YY17654" s="68"/>
      <c r="YZ17654" s="68"/>
      <c r="ZA17654" s="68"/>
      <c r="ZB17654" s="68"/>
      <c r="ZC17654" s="68"/>
      <c r="ZD17654" s="68"/>
    </row>
    <row r="17655" spans="658:680" x14ac:dyDescent="0.25">
      <c r="YH17655" s="68"/>
      <c r="YI17655" s="68"/>
      <c r="YJ17655" s="68"/>
      <c r="YK17655" s="68"/>
      <c r="YL17655" s="68"/>
      <c r="YM17655" s="68"/>
      <c r="YN17655" s="68"/>
      <c r="YO17655" s="68"/>
      <c r="YP17655" s="68"/>
      <c r="YQ17655" s="68"/>
      <c r="YR17655" s="68"/>
      <c r="YS17655" s="68"/>
      <c r="YT17655" s="68"/>
      <c r="YU17655" s="68"/>
      <c r="YV17655" s="68"/>
      <c r="YW17655" s="68"/>
      <c r="YX17655" s="68">
        <v>3.8582846119063999E-2</v>
      </c>
      <c r="YY17655" s="68"/>
      <c r="YZ17655" s="68"/>
      <c r="ZA17655" s="68"/>
      <c r="ZB17655" s="68"/>
      <c r="ZC17655" s="68"/>
      <c r="ZD17655" s="68"/>
    </row>
    <row r="17656" spans="658:680" x14ac:dyDescent="0.25">
      <c r="YH17656" s="68"/>
      <c r="YI17656" s="68"/>
      <c r="YJ17656" s="68"/>
      <c r="YK17656" s="68"/>
      <c r="YL17656" s="68"/>
      <c r="YM17656" s="68"/>
      <c r="YN17656" s="68"/>
      <c r="YO17656" s="68"/>
      <c r="YP17656" s="68"/>
      <c r="YQ17656" s="68"/>
      <c r="YR17656" s="68"/>
      <c r="YS17656" s="68"/>
      <c r="YT17656" s="68"/>
      <c r="YU17656" s="68"/>
      <c r="YV17656" s="68"/>
      <c r="YW17656" s="68"/>
      <c r="YX17656" s="68">
        <v>3.8582846119063999E-2</v>
      </c>
      <c r="YY17656" s="68"/>
      <c r="YZ17656" s="68"/>
      <c r="ZA17656" s="68"/>
      <c r="ZB17656" s="68"/>
      <c r="ZC17656" s="68"/>
      <c r="ZD17656" s="68"/>
    </row>
    <row r="17657" spans="658:680" x14ac:dyDescent="0.25">
      <c r="YH17657" s="68"/>
      <c r="YI17657" s="68"/>
      <c r="YJ17657" s="68"/>
      <c r="YK17657" s="68"/>
      <c r="YL17657" s="68"/>
      <c r="YM17657" s="68"/>
      <c r="YN17657" s="68"/>
      <c r="YO17657" s="68"/>
      <c r="YP17657" s="68"/>
      <c r="YQ17657" s="68"/>
      <c r="YR17657" s="68"/>
      <c r="YS17657" s="68"/>
      <c r="YT17657" s="68"/>
      <c r="YU17657" s="68"/>
      <c r="YV17657" s="68"/>
      <c r="YW17657" s="68"/>
      <c r="YX17657" s="68">
        <v>3.8435476438151997E-2</v>
      </c>
      <c r="YY17657" s="68"/>
      <c r="YZ17657" s="68"/>
      <c r="ZA17657" s="68"/>
      <c r="ZB17657" s="68"/>
      <c r="ZC17657" s="68"/>
      <c r="ZD17657" s="68"/>
    </row>
    <row r="17658" spans="658:680" x14ac:dyDescent="0.25">
      <c r="YH17658" s="68"/>
      <c r="YI17658" s="68"/>
      <c r="YJ17658" s="68"/>
      <c r="YK17658" s="68"/>
      <c r="YL17658" s="68"/>
      <c r="YM17658" s="68"/>
      <c r="YN17658" s="68"/>
      <c r="YO17658" s="68"/>
      <c r="YP17658" s="68"/>
      <c r="YQ17658" s="68"/>
      <c r="YR17658" s="68"/>
      <c r="YS17658" s="68"/>
      <c r="YT17658" s="68"/>
      <c r="YU17658" s="68"/>
      <c r="YV17658" s="68"/>
      <c r="YW17658" s="68"/>
      <c r="YX17658" s="68">
        <v>3.8393080283042801E-2</v>
      </c>
      <c r="YY17658" s="68"/>
      <c r="YZ17658" s="68"/>
      <c r="ZA17658" s="68"/>
      <c r="ZB17658" s="68"/>
      <c r="ZC17658" s="68"/>
      <c r="ZD17658" s="68"/>
    </row>
    <row r="17659" spans="658:680" x14ac:dyDescent="0.25">
      <c r="YH17659" s="68"/>
      <c r="YI17659" s="68"/>
      <c r="YJ17659" s="68"/>
      <c r="YK17659" s="68"/>
      <c r="YL17659" s="68"/>
      <c r="YM17659" s="68"/>
      <c r="YN17659" s="68"/>
      <c r="YO17659" s="68"/>
      <c r="YP17659" s="68"/>
      <c r="YQ17659" s="68"/>
      <c r="YR17659" s="68"/>
      <c r="YS17659" s="68"/>
      <c r="YT17659" s="68"/>
      <c r="YU17659" s="68"/>
      <c r="YV17659" s="68"/>
      <c r="YW17659" s="68"/>
      <c r="YX17659" s="68">
        <v>3.8393080283042801E-2</v>
      </c>
      <c r="YY17659" s="68"/>
      <c r="YZ17659" s="68"/>
      <c r="ZA17659" s="68"/>
      <c r="ZB17659" s="68"/>
      <c r="ZC17659" s="68"/>
      <c r="ZD17659" s="68"/>
    </row>
    <row r="17660" spans="658:680" x14ac:dyDescent="0.25">
      <c r="YH17660" s="68"/>
      <c r="YI17660" s="68"/>
      <c r="YJ17660" s="68"/>
      <c r="YK17660" s="68"/>
      <c r="YL17660" s="68"/>
      <c r="YM17660" s="68"/>
      <c r="YN17660" s="68"/>
      <c r="YO17660" s="68"/>
      <c r="YP17660" s="68"/>
      <c r="YQ17660" s="68"/>
      <c r="YR17660" s="68"/>
      <c r="YS17660" s="68"/>
      <c r="YT17660" s="68"/>
      <c r="YU17660" s="68"/>
      <c r="YV17660" s="68"/>
      <c r="YW17660" s="68"/>
      <c r="YX17660" s="68">
        <v>3.8326267385490803E-2</v>
      </c>
      <c r="YY17660" s="68"/>
      <c r="YZ17660" s="68"/>
      <c r="ZA17660" s="68"/>
      <c r="ZB17660" s="68"/>
      <c r="ZC17660" s="68"/>
      <c r="ZD17660" s="68"/>
    </row>
    <row r="17661" spans="658:680" x14ac:dyDescent="0.25">
      <c r="YH17661" s="68"/>
      <c r="YI17661" s="68"/>
      <c r="YJ17661" s="68"/>
      <c r="YK17661" s="68"/>
      <c r="YL17661" s="68"/>
      <c r="YM17661" s="68"/>
      <c r="YN17661" s="68"/>
      <c r="YO17661" s="68"/>
      <c r="YP17661" s="68"/>
      <c r="YQ17661" s="68"/>
      <c r="YR17661" s="68"/>
      <c r="YS17661" s="68"/>
      <c r="YT17661" s="68"/>
      <c r="YU17661" s="68"/>
      <c r="YV17661" s="68"/>
      <c r="YW17661" s="68"/>
      <c r="YX17661" s="68">
        <v>3.8326267385490803E-2</v>
      </c>
      <c r="YY17661" s="68"/>
      <c r="YZ17661" s="68"/>
      <c r="ZA17661" s="68"/>
      <c r="ZB17661" s="68"/>
      <c r="ZC17661" s="68"/>
      <c r="ZD17661" s="68"/>
    </row>
    <row r="17662" spans="658:680" x14ac:dyDescent="0.25">
      <c r="YH17662" s="68"/>
      <c r="YI17662" s="68"/>
      <c r="YJ17662" s="68"/>
      <c r="YK17662" s="68"/>
      <c r="YL17662" s="68"/>
      <c r="YM17662" s="68"/>
      <c r="YN17662" s="68"/>
      <c r="YO17662" s="68"/>
      <c r="YP17662" s="68"/>
      <c r="YQ17662" s="68"/>
      <c r="YR17662" s="68"/>
      <c r="YS17662" s="68"/>
      <c r="YT17662" s="68"/>
      <c r="YU17662" s="68"/>
      <c r="YV17662" s="68"/>
      <c r="YW17662" s="68"/>
      <c r="YX17662" s="68">
        <v>3.8144748411897599E-2</v>
      </c>
      <c r="YY17662" s="68"/>
      <c r="YZ17662" s="68"/>
      <c r="ZA17662" s="68"/>
      <c r="ZB17662" s="68"/>
      <c r="ZC17662" s="68"/>
      <c r="ZD17662" s="68"/>
    </row>
    <row r="17663" spans="658:680" x14ac:dyDescent="0.25">
      <c r="YH17663" s="68"/>
      <c r="YI17663" s="68"/>
      <c r="YJ17663" s="68"/>
      <c r="YK17663" s="68"/>
      <c r="YL17663" s="68"/>
      <c r="YM17663" s="68"/>
      <c r="YN17663" s="68"/>
      <c r="YO17663" s="68"/>
      <c r="YP17663" s="68"/>
      <c r="YQ17663" s="68"/>
      <c r="YR17663" s="68"/>
      <c r="YS17663" s="68"/>
      <c r="YT17663" s="68"/>
      <c r="YU17663" s="68"/>
      <c r="YV17663" s="68"/>
      <c r="YW17663" s="68"/>
      <c r="YX17663" s="68">
        <v>3.81322036834148E-2</v>
      </c>
      <c r="YY17663" s="68"/>
      <c r="YZ17663" s="68"/>
      <c r="ZA17663" s="68"/>
      <c r="ZB17663" s="68"/>
      <c r="ZC17663" s="68"/>
      <c r="ZD17663" s="68"/>
    </row>
    <row r="17664" spans="658:680" x14ac:dyDescent="0.25">
      <c r="YH17664" s="68"/>
      <c r="YI17664" s="68"/>
      <c r="YJ17664" s="68"/>
      <c r="YK17664" s="68"/>
      <c r="YL17664" s="68"/>
      <c r="YM17664" s="68"/>
      <c r="YN17664" s="68"/>
      <c r="YO17664" s="68"/>
      <c r="YP17664" s="68"/>
      <c r="YQ17664" s="68"/>
      <c r="YR17664" s="68"/>
      <c r="YS17664" s="68"/>
      <c r="YT17664" s="68"/>
      <c r="YU17664" s="68"/>
      <c r="YV17664" s="68"/>
      <c r="YW17664" s="68"/>
      <c r="YX17664" s="68">
        <v>3.81322036834148E-2</v>
      </c>
      <c r="YY17664" s="68"/>
      <c r="YZ17664" s="68"/>
      <c r="ZA17664" s="68"/>
      <c r="ZB17664" s="68"/>
      <c r="ZC17664" s="68"/>
      <c r="ZD17664" s="68"/>
    </row>
    <row r="17665" spans="658:680" x14ac:dyDescent="0.25">
      <c r="YH17665" s="68"/>
      <c r="YI17665" s="68"/>
      <c r="YJ17665" s="68"/>
      <c r="YK17665" s="68"/>
      <c r="YL17665" s="68"/>
      <c r="YM17665" s="68"/>
      <c r="YN17665" s="68"/>
      <c r="YO17665" s="68"/>
      <c r="YP17665" s="68"/>
      <c r="YQ17665" s="68"/>
      <c r="YR17665" s="68"/>
      <c r="YS17665" s="68"/>
      <c r="YT17665" s="68"/>
      <c r="YU17665" s="68"/>
      <c r="YV17665" s="68"/>
      <c r="YW17665" s="68"/>
      <c r="YX17665" s="68">
        <v>3.8119213935700197E-2</v>
      </c>
      <c r="YY17665" s="68"/>
      <c r="YZ17665" s="68"/>
      <c r="ZA17665" s="68"/>
      <c r="ZB17665" s="68"/>
      <c r="ZC17665" s="68"/>
      <c r="ZD17665" s="68"/>
    </row>
    <row r="17666" spans="658:680" x14ac:dyDescent="0.25">
      <c r="YH17666" s="68"/>
      <c r="YI17666" s="68"/>
      <c r="YJ17666" s="68"/>
      <c r="YK17666" s="68"/>
      <c r="YL17666" s="68"/>
      <c r="YM17666" s="68"/>
      <c r="YN17666" s="68"/>
      <c r="YO17666" s="68"/>
      <c r="YP17666" s="68"/>
      <c r="YQ17666" s="68"/>
      <c r="YR17666" s="68"/>
      <c r="YS17666" s="68"/>
      <c r="YT17666" s="68"/>
      <c r="YU17666" s="68"/>
      <c r="YV17666" s="68"/>
      <c r="YW17666" s="68"/>
      <c r="YX17666" s="68">
        <v>3.8119213935700197E-2</v>
      </c>
      <c r="YY17666" s="68"/>
      <c r="YZ17666" s="68"/>
      <c r="ZA17666" s="68"/>
      <c r="ZB17666" s="68"/>
      <c r="ZC17666" s="68"/>
      <c r="ZD17666" s="68"/>
    </row>
    <row r="17667" spans="658:680" x14ac:dyDescent="0.25">
      <c r="YH17667" s="68"/>
      <c r="YI17667" s="68"/>
      <c r="YJ17667" s="68"/>
      <c r="YK17667" s="68"/>
      <c r="YL17667" s="68"/>
      <c r="YM17667" s="68"/>
      <c r="YN17667" s="68"/>
      <c r="YO17667" s="68"/>
      <c r="YP17667" s="68"/>
      <c r="YQ17667" s="68"/>
      <c r="YR17667" s="68"/>
      <c r="YS17667" s="68"/>
      <c r="YT17667" s="68"/>
      <c r="YU17667" s="68"/>
      <c r="YV17667" s="68"/>
      <c r="YW17667" s="68"/>
      <c r="YX17667" s="68">
        <v>3.8081386167070901E-2</v>
      </c>
      <c r="YY17667" s="68"/>
      <c r="YZ17667" s="68"/>
      <c r="ZA17667" s="68"/>
      <c r="ZB17667" s="68"/>
      <c r="ZC17667" s="68"/>
      <c r="ZD17667" s="68"/>
    </row>
    <row r="17668" spans="658:680" x14ac:dyDescent="0.25">
      <c r="YH17668" s="68"/>
      <c r="YI17668" s="68"/>
      <c r="YJ17668" s="68"/>
      <c r="YK17668" s="68"/>
      <c r="YL17668" s="68"/>
      <c r="YM17668" s="68"/>
      <c r="YN17668" s="68"/>
      <c r="YO17668" s="68"/>
      <c r="YP17668" s="68"/>
      <c r="YQ17668" s="68"/>
      <c r="YR17668" s="68"/>
      <c r="YS17668" s="68"/>
      <c r="YT17668" s="68"/>
      <c r="YU17668" s="68"/>
      <c r="YV17668" s="68"/>
      <c r="YW17668" s="68"/>
      <c r="YX17668" s="68">
        <v>3.8081386167070901E-2</v>
      </c>
      <c r="YY17668" s="68"/>
      <c r="YZ17668" s="68"/>
      <c r="ZA17668" s="68"/>
      <c r="ZB17668" s="68"/>
      <c r="ZC17668" s="68"/>
      <c r="ZD17668" s="68"/>
    </row>
    <row r="17669" spans="658:680" x14ac:dyDescent="0.25">
      <c r="YH17669" s="68"/>
      <c r="YI17669" s="68"/>
      <c r="YJ17669" s="68"/>
      <c r="YK17669" s="68"/>
      <c r="YL17669" s="68"/>
      <c r="YM17669" s="68"/>
      <c r="YN17669" s="68"/>
      <c r="YO17669" s="68"/>
      <c r="YP17669" s="68"/>
      <c r="YQ17669" s="68"/>
      <c r="YR17669" s="68"/>
      <c r="YS17669" s="68"/>
      <c r="YT17669" s="68"/>
      <c r="YU17669" s="68"/>
      <c r="YV17669" s="68"/>
      <c r="YW17669" s="68"/>
      <c r="YX17669" s="68">
        <v>3.8056052729102598E-2</v>
      </c>
      <c r="YY17669" s="68"/>
      <c r="YZ17669" s="68"/>
      <c r="ZA17669" s="68"/>
      <c r="ZB17669" s="68"/>
      <c r="ZC17669" s="68"/>
      <c r="ZD17669" s="68"/>
    </row>
    <row r="17670" spans="658:680" x14ac:dyDescent="0.25">
      <c r="YH17670" s="68"/>
      <c r="YI17670" s="68"/>
      <c r="YJ17670" s="68"/>
      <c r="YK17670" s="68"/>
      <c r="YL17670" s="68"/>
      <c r="YM17670" s="68"/>
      <c r="YN17670" s="68"/>
      <c r="YO17670" s="68"/>
      <c r="YP17670" s="68"/>
      <c r="YQ17670" s="68"/>
      <c r="YR17670" s="68"/>
      <c r="YS17670" s="68"/>
      <c r="YT17670" s="68"/>
      <c r="YU17670" s="68"/>
      <c r="YV17670" s="68"/>
      <c r="YW17670" s="68"/>
      <c r="YX17670" s="68">
        <v>3.8056052729102598E-2</v>
      </c>
      <c r="YY17670" s="68"/>
      <c r="YZ17670" s="68"/>
      <c r="ZA17670" s="68"/>
      <c r="ZB17670" s="68"/>
      <c r="ZC17670" s="68"/>
      <c r="ZD17670" s="68"/>
    </row>
    <row r="17671" spans="658:680" x14ac:dyDescent="0.25">
      <c r="YH17671" s="68"/>
      <c r="YI17671" s="68"/>
      <c r="YJ17671" s="68"/>
      <c r="YK17671" s="68"/>
      <c r="YL17671" s="68"/>
      <c r="YM17671" s="68"/>
      <c r="YN17671" s="68"/>
      <c r="YO17671" s="68"/>
      <c r="YP17671" s="68"/>
      <c r="YQ17671" s="68"/>
      <c r="YR17671" s="68"/>
      <c r="YS17671" s="68"/>
      <c r="YT17671" s="68"/>
      <c r="YU17671" s="68"/>
      <c r="YV17671" s="68"/>
      <c r="YW17671" s="68"/>
      <c r="YX17671" s="68">
        <v>3.7963490660197698E-2</v>
      </c>
      <c r="YY17671" s="68"/>
      <c r="YZ17671" s="68"/>
      <c r="ZA17671" s="68"/>
      <c r="ZB17671" s="68"/>
      <c r="ZC17671" s="68"/>
      <c r="ZD17671" s="68"/>
    </row>
    <row r="17672" spans="658:680" x14ac:dyDescent="0.25">
      <c r="YH17672" s="68"/>
      <c r="YI17672" s="68"/>
      <c r="YJ17672" s="68"/>
      <c r="YK17672" s="68"/>
      <c r="YL17672" s="68"/>
      <c r="YM17672" s="68"/>
      <c r="YN17672" s="68"/>
      <c r="YO17672" s="68"/>
      <c r="YP17672" s="68"/>
      <c r="YQ17672" s="68"/>
      <c r="YR17672" s="68"/>
      <c r="YS17672" s="68"/>
      <c r="YT17672" s="68"/>
      <c r="YU17672" s="68"/>
      <c r="YV17672" s="68"/>
      <c r="YW17672" s="68"/>
      <c r="YX17672" s="68">
        <v>3.7951783203410097E-2</v>
      </c>
      <c r="YY17672" s="68"/>
      <c r="YZ17672" s="68"/>
      <c r="ZA17672" s="68"/>
      <c r="ZB17672" s="68"/>
      <c r="ZC17672" s="68"/>
      <c r="ZD17672" s="68"/>
    </row>
    <row r="17673" spans="658:680" x14ac:dyDescent="0.25">
      <c r="YH17673" s="68"/>
      <c r="YI17673" s="68"/>
      <c r="YJ17673" s="68"/>
      <c r="YK17673" s="68"/>
      <c r="YL17673" s="68"/>
      <c r="YM17673" s="68"/>
      <c r="YN17673" s="68"/>
      <c r="YO17673" s="68"/>
      <c r="YP17673" s="68"/>
      <c r="YQ17673" s="68"/>
      <c r="YR17673" s="68"/>
      <c r="YS17673" s="68"/>
      <c r="YT17673" s="68"/>
      <c r="YU17673" s="68"/>
      <c r="YV17673" s="68"/>
      <c r="YW17673" s="68"/>
      <c r="YX17673" s="68">
        <v>3.7935141734811599E-2</v>
      </c>
      <c r="YY17673" s="68"/>
      <c r="YZ17673" s="68"/>
      <c r="ZA17673" s="68"/>
      <c r="ZB17673" s="68"/>
      <c r="ZC17673" s="68"/>
      <c r="ZD17673" s="68"/>
    </row>
    <row r="17674" spans="658:680" x14ac:dyDescent="0.25">
      <c r="YH17674" s="68"/>
      <c r="YI17674" s="68"/>
      <c r="YJ17674" s="68"/>
      <c r="YK17674" s="68"/>
      <c r="YL17674" s="68"/>
      <c r="YM17674" s="68"/>
      <c r="YN17674" s="68"/>
      <c r="YO17674" s="68"/>
      <c r="YP17674" s="68"/>
      <c r="YQ17674" s="68"/>
      <c r="YR17674" s="68"/>
      <c r="YS17674" s="68"/>
      <c r="YT17674" s="68"/>
      <c r="YU17674" s="68"/>
      <c r="YV17674" s="68"/>
      <c r="YW17674" s="68"/>
      <c r="YX17674" s="68">
        <v>3.7911156417013397E-2</v>
      </c>
      <c r="YY17674" s="68"/>
      <c r="YZ17674" s="68"/>
      <c r="ZA17674" s="68"/>
      <c r="ZB17674" s="68"/>
      <c r="ZC17674" s="68"/>
      <c r="ZD17674" s="68"/>
    </row>
    <row r="17675" spans="658:680" x14ac:dyDescent="0.25">
      <c r="YH17675" s="68"/>
      <c r="YI17675" s="68"/>
      <c r="YJ17675" s="68"/>
      <c r="YK17675" s="68"/>
      <c r="YL17675" s="68"/>
      <c r="YM17675" s="68"/>
      <c r="YN17675" s="68"/>
      <c r="YO17675" s="68"/>
      <c r="YP17675" s="68"/>
      <c r="YQ17675" s="68"/>
      <c r="YR17675" s="68"/>
      <c r="YS17675" s="68"/>
      <c r="YT17675" s="68"/>
      <c r="YU17675" s="68"/>
      <c r="YV17675" s="68"/>
      <c r="YW17675" s="68"/>
      <c r="YX17675" s="68">
        <v>3.7911156417013397E-2</v>
      </c>
      <c r="YY17675" s="68"/>
      <c r="YZ17675" s="68"/>
      <c r="ZA17675" s="68"/>
      <c r="ZB17675" s="68"/>
      <c r="ZC17675" s="68"/>
      <c r="ZD17675" s="68"/>
    </row>
    <row r="17676" spans="658:680" x14ac:dyDescent="0.25">
      <c r="YH17676" s="68"/>
      <c r="YI17676" s="68"/>
      <c r="YJ17676" s="68"/>
      <c r="YK17676" s="68"/>
      <c r="YL17676" s="68"/>
      <c r="YM17676" s="68"/>
      <c r="YN17676" s="68"/>
      <c r="YO17676" s="68"/>
      <c r="YP17676" s="68"/>
      <c r="YQ17676" s="68"/>
      <c r="YR17676" s="68"/>
      <c r="YS17676" s="68"/>
      <c r="YT17676" s="68"/>
      <c r="YU17676" s="68"/>
      <c r="YV17676" s="68"/>
      <c r="YW17676" s="68"/>
      <c r="YX17676" s="68">
        <v>3.78984281411162E-2</v>
      </c>
      <c r="YY17676" s="68"/>
      <c r="YZ17676" s="68"/>
      <c r="ZA17676" s="68"/>
      <c r="ZB17676" s="68"/>
      <c r="ZC17676" s="68"/>
      <c r="ZD17676" s="68"/>
    </row>
    <row r="17677" spans="658:680" x14ac:dyDescent="0.25">
      <c r="YH17677" s="68"/>
      <c r="YI17677" s="68"/>
      <c r="YJ17677" s="68"/>
      <c r="YK17677" s="68"/>
      <c r="YL17677" s="68"/>
      <c r="YM17677" s="68"/>
      <c r="YN17677" s="68"/>
      <c r="YO17677" s="68"/>
      <c r="YP17677" s="68"/>
      <c r="YQ17677" s="68"/>
      <c r="YR17677" s="68"/>
      <c r="YS17677" s="68"/>
      <c r="YT17677" s="68"/>
      <c r="YU17677" s="68"/>
      <c r="YV17677" s="68"/>
      <c r="YW17677" s="68"/>
      <c r="YX17677" s="68">
        <v>3.78984281411162E-2</v>
      </c>
      <c r="YY17677" s="68"/>
      <c r="YZ17677" s="68"/>
      <c r="ZA17677" s="68"/>
      <c r="ZB17677" s="68"/>
      <c r="ZC17677" s="68"/>
      <c r="ZD17677" s="68"/>
    </row>
    <row r="17678" spans="658:680" x14ac:dyDescent="0.25">
      <c r="YH17678" s="68"/>
      <c r="YI17678" s="68"/>
      <c r="YJ17678" s="68"/>
      <c r="YK17678" s="68"/>
      <c r="YL17678" s="68"/>
      <c r="YM17678" s="68"/>
      <c r="YN17678" s="68"/>
      <c r="YO17678" s="68"/>
      <c r="YP17678" s="68"/>
      <c r="YQ17678" s="68"/>
      <c r="YR17678" s="68"/>
      <c r="YS17678" s="68"/>
      <c r="YT17678" s="68"/>
      <c r="YU17678" s="68"/>
      <c r="YV17678" s="68"/>
      <c r="YW17678" s="68"/>
      <c r="YX17678" s="68">
        <v>3.7873000470213497E-2</v>
      </c>
      <c r="YY17678" s="68"/>
      <c r="YZ17678" s="68"/>
      <c r="ZA17678" s="68"/>
      <c r="ZB17678" s="68"/>
      <c r="ZC17678" s="68"/>
      <c r="ZD17678" s="68"/>
    </row>
    <row r="17679" spans="658:680" x14ac:dyDescent="0.25">
      <c r="YH17679" s="68"/>
      <c r="YI17679" s="68"/>
      <c r="YJ17679" s="68"/>
      <c r="YK17679" s="68"/>
      <c r="YL17679" s="68"/>
      <c r="YM17679" s="68"/>
      <c r="YN17679" s="68"/>
      <c r="YO17679" s="68"/>
      <c r="YP17679" s="68"/>
      <c r="YQ17679" s="68"/>
      <c r="YR17679" s="68"/>
      <c r="YS17679" s="68"/>
      <c r="YT17679" s="68"/>
      <c r="YU17679" s="68"/>
      <c r="YV17679" s="68"/>
      <c r="YW17679" s="68"/>
      <c r="YX17679" s="68">
        <v>3.7873000470213497E-2</v>
      </c>
      <c r="YY17679" s="68"/>
      <c r="YZ17679" s="68"/>
      <c r="ZA17679" s="68"/>
      <c r="ZB17679" s="68"/>
      <c r="ZC17679" s="68"/>
      <c r="ZD17679" s="68"/>
    </row>
    <row r="17680" spans="658:680" x14ac:dyDescent="0.25">
      <c r="YH17680" s="68"/>
      <c r="YI17680" s="68"/>
      <c r="YJ17680" s="68"/>
      <c r="YK17680" s="68"/>
      <c r="YL17680" s="68"/>
      <c r="YM17680" s="68"/>
      <c r="YN17680" s="68"/>
      <c r="YO17680" s="68"/>
      <c r="YP17680" s="68"/>
      <c r="YQ17680" s="68"/>
      <c r="YR17680" s="68"/>
      <c r="YS17680" s="68"/>
      <c r="YT17680" s="68"/>
      <c r="YU17680" s="68"/>
      <c r="YV17680" s="68"/>
      <c r="YW17680" s="68"/>
      <c r="YX17680" s="68">
        <v>3.7772253099373203E-2</v>
      </c>
      <c r="YY17680" s="68"/>
      <c r="YZ17680" s="68"/>
      <c r="ZA17680" s="68"/>
      <c r="ZB17680" s="68"/>
      <c r="ZC17680" s="68"/>
      <c r="ZD17680" s="68"/>
    </row>
    <row r="17681" spans="658:680" x14ac:dyDescent="0.25">
      <c r="YH17681" s="68"/>
      <c r="YI17681" s="68"/>
      <c r="YJ17681" s="68"/>
      <c r="YK17681" s="68"/>
      <c r="YL17681" s="68"/>
      <c r="YM17681" s="68"/>
      <c r="YN17681" s="68"/>
      <c r="YO17681" s="68"/>
      <c r="YP17681" s="68"/>
      <c r="YQ17681" s="68"/>
      <c r="YR17681" s="68"/>
      <c r="YS17681" s="68"/>
      <c r="YT17681" s="68"/>
      <c r="YU17681" s="68"/>
      <c r="YV17681" s="68"/>
      <c r="YW17681" s="68"/>
      <c r="YX17681" s="68">
        <v>3.7772253099373203E-2</v>
      </c>
      <c r="YY17681" s="68"/>
      <c r="YZ17681" s="68"/>
      <c r="ZA17681" s="68"/>
      <c r="ZB17681" s="68"/>
      <c r="ZC17681" s="68"/>
      <c r="ZD17681" s="68"/>
    </row>
    <row r="17682" spans="658:680" x14ac:dyDescent="0.25">
      <c r="YH17682" s="68"/>
      <c r="YI17682" s="68"/>
      <c r="YJ17682" s="68"/>
      <c r="YK17682" s="68"/>
      <c r="YL17682" s="68"/>
      <c r="YM17682" s="68"/>
      <c r="YN17682" s="68"/>
      <c r="YO17682" s="68"/>
      <c r="YP17682" s="68"/>
      <c r="YQ17682" s="68"/>
      <c r="YR17682" s="68"/>
      <c r="YS17682" s="68"/>
      <c r="YT17682" s="68"/>
      <c r="YU17682" s="68"/>
      <c r="YV17682" s="68"/>
      <c r="YW17682" s="68"/>
      <c r="YX17682" s="68">
        <v>3.7744332652277897E-2</v>
      </c>
      <c r="YY17682" s="68"/>
      <c r="YZ17682" s="68"/>
      <c r="ZA17682" s="68"/>
      <c r="ZB17682" s="68"/>
      <c r="ZC17682" s="68"/>
      <c r="ZD17682" s="68"/>
    </row>
    <row r="17683" spans="658:680" x14ac:dyDescent="0.25">
      <c r="YH17683" s="68"/>
      <c r="YI17683" s="68"/>
      <c r="YJ17683" s="68"/>
      <c r="YK17683" s="68"/>
      <c r="YL17683" s="68"/>
      <c r="YM17683" s="68"/>
      <c r="YN17683" s="68"/>
      <c r="YO17683" s="68"/>
      <c r="YP17683" s="68"/>
      <c r="YQ17683" s="68"/>
      <c r="YR17683" s="68"/>
      <c r="YS17683" s="68"/>
      <c r="YT17683" s="68"/>
      <c r="YU17683" s="68"/>
      <c r="YV17683" s="68"/>
      <c r="YW17683" s="68"/>
      <c r="YX17683" s="68">
        <v>3.7744332652277897E-2</v>
      </c>
      <c r="YY17683" s="68"/>
      <c r="YZ17683" s="68"/>
      <c r="ZA17683" s="68"/>
      <c r="ZB17683" s="68"/>
      <c r="ZC17683" s="68"/>
      <c r="ZD17683" s="68"/>
    </row>
    <row r="17684" spans="658:680" x14ac:dyDescent="0.25">
      <c r="YH17684" s="68"/>
      <c r="YI17684" s="68"/>
      <c r="YJ17684" s="68"/>
      <c r="YK17684" s="68"/>
      <c r="YL17684" s="68"/>
      <c r="YM17684" s="68"/>
      <c r="YN17684" s="68"/>
      <c r="YO17684" s="68"/>
      <c r="YP17684" s="68"/>
      <c r="YQ17684" s="68"/>
      <c r="YR17684" s="68"/>
      <c r="YS17684" s="68"/>
      <c r="YT17684" s="68"/>
      <c r="YU17684" s="68"/>
      <c r="YV17684" s="68"/>
      <c r="YW17684" s="68"/>
      <c r="YX17684" s="68">
        <v>3.7702258514067298E-2</v>
      </c>
      <c r="YY17684" s="68"/>
      <c r="YZ17684" s="68"/>
      <c r="ZA17684" s="68"/>
      <c r="ZB17684" s="68"/>
      <c r="ZC17684" s="68"/>
      <c r="ZD17684" s="68"/>
    </row>
    <row r="17685" spans="658:680" x14ac:dyDescent="0.25">
      <c r="YH17685" s="68"/>
      <c r="YI17685" s="68"/>
      <c r="YJ17685" s="68"/>
      <c r="YK17685" s="68"/>
      <c r="YL17685" s="68"/>
      <c r="YM17685" s="68"/>
      <c r="YN17685" s="68"/>
      <c r="YO17685" s="68"/>
      <c r="YP17685" s="68"/>
      <c r="YQ17685" s="68"/>
      <c r="YR17685" s="68"/>
      <c r="YS17685" s="68"/>
      <c r="YT17685" s="68"/>
      <c r="YU17685" s="68"/>
      <c r="YV17685" s="68"/>
      <c r="YW17685" s="68"/>
      <c r="YX17685" s="68">
        <v>3.7702258514067298E-2</v>
      </c>
      <c r="YY17685" s="68"/>
      <c r="YZ17685" s="68"/>
      <c r="ZA17685" s="68"/>
      <c r="ZB17685" s="68"/>
      <c r="ZC17685" s="68"/>
      <c r="ZD17685" s="68"/>
    </row>
    <row r="17686" spans="658:680" x14ac:dyDescent="0.25">
      <c r="YH17686" s="68"/>
      <c r="YI17686" s="68"/>
      <c r="YJ17686" s="68"/>
      <c r="YK17686" s="68"/>
      <c r="YL17686" s="68"/>
      <c r="YM17686" s="68"/>
      <c r="YN17686" s="68"/>
      <c r="YO17686" s="68"/>
      <c r="YP17686" s="68"/>
      <c r="YQ17686" s="68"/>
      <c r="YR17686" s="68"/>
      <c r="YS17686" s="68"/>
      <c r="YT17686" s="68"/>
      <c r="YU17686" s="68"/>
      <c r="YV17686" s="68"/>
      <c r="YW17686" s="68"/>
      <c r="YX17686" s="68">
        <v>3.7566147106949901E-2</v>
      </c>
      <c r="YY17686" s="68"/>
      <c r="YZ17686" s="68"/>
      <c r="ZA17686" s="68"/>
      <c r="ZB17686" s="68"/>
      <c r="ZC17686" s="68"/>
      <c r="ZD17686" s="68"/>
    </row>
    <row r="17687" spans="658:680" x14ac:dyDescent="0.25">
      <c r="YH17687" s="68"/>
      <c r="YI17687" s="68"/>
      <c r="YJ17687" s="68"/>
      <c r="YK17687" s="68"/>
      <c r="YL17687" s="68"/>
      <c r="YM17687" s="68"/>
      <c r="YN17687" s="68"/>
      <c r="YO17687" s="68"/>
      <c r="YP17687" s="68"/>
      <c r="YQ17687" s="68"/>
      <c r="YR17687" s="68"/>
      <c r="YS17687" s="68"/>
      <c r="YT17687" s="68"/>
      <c r="YU17687" s="68"/>
      <c r="YV17687" s="68"/>
      <c r="YW17687" s="68"/>
      <c r="YX17687" s="68">
        <v>3.7540980491904297E-2</v>
      </c>
      <c r="YY17687" s="68"/>
      <c r="YZ17687" s="68"/>
      <c r="ZA17687" s="68"/>
      <c r="ZB17687" s="68"/>
      <c r="ZC17687" s="68"/>
      <c r="ZD17687" s="68"/>
    </row>
    <row r="17688" spans="658:680" x14ac:dyDescent="0.25">
      <c r="YH17688" s="68"/>
      <c r="YI17688" s="68"/>
      <c r="YJ17688" s="68"/>
      <c r="YK17688" s="68"/>
      <c r="YL17688" s="68"/>
      <c r="YM17688" s="68"/>
      <c r="YN17688" s="68"/>
      <c r="YO17688" s="68"/>
      <c r="YP17688" s="68"/>
      <c r="YQ17688" s="68"/>
      <c r="YR17688" s="68"/>
      <c r="YS17688" s="68"/>
      <c r="YT17688" s="68"/>
      <c r="YU17688" s="68"/>
      <c r="YV17688" s="68"/>
      <c r="YW17688" s="68"/>
      <c r="YX17688" s="68">
        <v>3.7540980491904297E-2</v>
      </c>
      <c r="YY17688" s="68"/>
      <c r="YZ17688" s="68"/>
      <c r="ZA17688" s="68"/>
      <c r="ZB17688" s="68"/>
      <c r="ZC17688" s="68"/>
      <c r="ZD17688" s="68"/>
    </row>
    <row r="17689" spans="658:680" x14ac:dyDescent="0.25">
      <c r="YH17689" s="68"/>
      <c r="YI17689" s="68"/>
      <c r="YJ17689" s="68"/>
      <c r="YK17689" s="68"/>
      <c r="YL17689" s="68"/>
      <c r="YM17689" s="68"/>
      <c r="YN17689" s="68"/>
      <c r="YO17689" s="68"/>
      <c r="YP17689" s="68"/>
      <c r="YQ17689" s="68"/>
      <c r="YR17689" s="68"/>
      <c r="YS17689" s="68"/>
      <c r="YT17689" s="68"/>
      <c r="YU17689" s="68"/>
      <c r="YV17689" s="68"/>
      <c r="YW17689" s="68"/>
      <c r="YX17689" s="68">
        <v>3.7439007039694001E-2</v>
      </c>
      <c r="YY17689" s="68"/>
      <c r="YZ17689" s="68"/>
      <c r="ZA17689" s="68"/>
      <c r="ZB17689" s="68"/>
      <c r="ZC17689" s="68"/>
      <c r="ZD17689" s="68"/>
    </row>
    <row r="17690" spans="658:680" x14ac:dyDescent="0.25">
      <c r="YH17690" s="68"/>
      <c r="YI17690" s="68"/>
      <c r="YJ17690" s="68"/>
      <c r="YK17690" s="68"/>
      <c r="YL17690" s="68"/>
      <c r="YM17690" s="68"/>
      <c r="YN17690" s="68"/>
      <c r="YO17690" s="68"/>
      <c r="YP17690" s="68"/>
      <c r="YQ17690" s="68"/>
      <c r="YR17690" s="68"/>
      <c r="YS17690" s="68"/>
      <c r="YT17690" s="68"/>
      <c r="YU17690" s="68"/>
      <c r="YV17690" s="68"/>
      <c r="YW17690" s="68"/>
      <c r="YX17690" s="68">
        <v>3.7439007039694001E-2</v>
      </c>
      <c r="YY17690" s="68"/>
      <c r="YZ17690" s="68"/>
      <c r="ZA17690" s="68"/>
      <c r="ZB17690" s="68"/>
      <c r="ZC17690" s="68"/>
      <c r="ZD17690" s="68"/>
    </row>
    <row r="17691" spans="658:680" x14ac:dyDescent="0.25">
      <c r="YH17691" s="68"/>
      <c r="YI17691" s="68"/>
      <c r="YJ17691" s="68"/>
      <c r="YK17691" s="68"/>
      <c r="YL17691" s="68"/>
      <c r="YM17691" s="68"/>
      <c r="YN17691" s="68"/>
      <c r="YO17691" s="68"/>
      <c r="YP17691" s="68"/>
      <c r="YQ17691" s="68"/>
      <c r="YR17691" s="68"/>
      <c r="YS17691" s="68"/>
      <c r="YT17691" s="68"/>
      <c r="YU17691" s="68"/>
      <c r="YV17691" s="68"/>
      <c r="YW17691" s="68"/>
      <c r="YX17691" s="68">
        <v>3.7402547942900898E-2</v>
      </c>
      <c r="YY17691" s="68"/>
      <c r="YZ17691" s="68"/>
      <c r="ZA17691" s="68"/>
      <c r="ZB17691" s="68"/>
      <c r="ZC17691" s="68"/>
      <c r="ZD17691" s="68"/>
    </row>
    <row r="17692" spans="658:680" x14ac:dyDescent="0.25">
      <c r="YH17692" s="68"/>
      <c r="YI17692" s="68"/>
      <c r="YJ17692" s="68"/>
      <c r="YK17692" s="68"/>
      <c r="YL17692" s="68"/>
      <c r="YM17692" s="68"/>
      <c r="YN17692" s="68"/>
      <c r="YO17692" s="68"/>
      <c r="YP17692" s="68"/>
      <c r="YQ17692" s="68"/>
      <c r="YR17692" s="68"/>
      <c r="YS17692" s="68"/>
      <c r="YT17692" s="68"/>
      <c r="YU17692" s="68"/>
      <c r="YV17692" s="68"/>
      <c r="YW17692" s="68"/>
      <c r="YX17692" s="68">
        <v>3.7402547942900898E-2</v>
      </c>
      <c r="YY17692" s="68"/>
      <c r="YZ17692" s="68"/>
      <c r="ZA17692" s="68"/>
      <c r="ZB17692" s="68"/>
      <c r="ZC17692" s="68"/>
      <c r="ZD17692" s="68"/>
    </row>
    <row r="17693" spans="658:680" x14ac:dyDescent="0.25">
      <c r="YH17693" s="68"/>
      <c r="YI17693" s="68"/>
      <c r="YJ17693" s="68"/>
      <c r="YK17693" s="68"/>
      <c r="YL17693" s="68"/>
      <c r="YM17693" s="68"/>
      <c r="YN17693" s="68"/>
      <c r="YO17693" s="68"/>
      <c r="YP17693" s="68"/>
      <c r="YQ17693" s="68"/>
      <c r="YR17693" s="68"/>
      <c r="YS17693" s="68"/>
      <c r="YT17693" s="68"/>
      <c r="YU17693" s="68"/>
      <c r="YV17693" s="68"/>
      <c r="YW17693" s="68"/>
      <c r="YX17693" s="68">
        <v>3.7159698347253099E-2</v>
      </c>
      <c r="YY17693" s="68"/>
      <c r="YZ17693" s="68"/>
      <c r="ZA17693" s="68"/>
      <c r="ZB17693" s="68"/>
      <c r="ZC17693" s="68"/>
      <c r="ZD17693" s="68"/>
    </row>
    <row r="17694" spans="658:680" x14ac:dyDescent="0.25">
      <c r="YH17694" s="68"/>
      <c r="YI17694" s="68"/>
      <c r="YJ17694" s="68"/>
      <c r="YK17694" s="68"/>
      <c r="YL17694" s="68"/>
      <c r="YM17694" s="68"/>
      <c r="YN17694" s="68"/>
      <c r="YO17694" s="68"/>
      <c r="YP17694" s="68"/>
      <c r="YQ17694" s="68"/>
      <c r="YR17694" s="68"/>
      <c r="YS17694" s="68"/>
      <c r="YT17694" s="68"/>
      <c r="YU17694" s="68"/>
      <c r="YV17694" s="68"/>
      <c r="YW17694" s="68"/>
      <c r="YX17694" s="68">
        <v>3.7159698347253099E-2</v>
      </c>
      <c r="YY17694" s="68"/>
      <c r="YZ17694" s="68"/>
      <c r="ZA17694" s="68"/>
      <c r="ZB17694" s="68"/>
      <c r="ZC17694" s="68"/>
      <c r="ZD17694" s="68"/>
    </row>
    <row r="17695" spans="658:680" x14ac:dyDescent="0.25">
      <c r="YH17695" s="68"/>
      <c r="YI17695" s="68"/>
      <c r="YJ17695" s="68"/>
      <c r="YK17695" s="68"/>
      <c r="YL17695" s="68"/>
      <c r="YM17695" s="68"/>
      <c r="YN17695" s="68"/>
      <c r="YO17695" s="68"/>
      <c r="YP17695" s="68"/>
      <c r="YQ17695" s="68"/>
      <c r="YR17695" s="68"/>
      <c r="YS17695" s="68"/>
      <c r="YT17695" s="68"/>
      <c r="YU17695" s="68"/>
      <c r="YV17695" s="68"/>
      <c r="YW17695" s="68"/>
      <c r="YX17695" s="68">
        <v>3.7133978912460001E-2</v>
      </c>
      <c r="YY17695" s="68"/>
      <c r="YZ17695" s="68"/>
      <c r="ZA17695" s="68"/>
      <c r="ZB17695" s="68"/>
      <c r="ZC17695" s="68"/>
      <c r="ZD17695" s="68"/>
    </row>
    <row r="17696" spans="658:680" x14ac:dyDescent="0.25">
      <c r="YH17696" s="68"/>
      <c r="YI17696" s="68"/>
      <c r="YJ17696" s="68"/>
      <c r="YK17696" s="68"/>
      <c r="YL17696" s="68"/>
      <c r="YM17696" s="68"/>
      <c r="YN17696" s="68"/>
      <c r="YO17696" s="68"/>
      <c r="YP17696" s="68"/>
      <c r="YQ17696" s="68"/>
      <c r="YR17696" s="68"/>
      <c r="YS17696" s="68"/>
      <c r="YT17696" s="68"/>
      <c r="YU17696" s="68"/>
      <c r="YV17696" s="68"/>
      <c r="YW17696" s="68"/>
      <c r="YX17696" s="68">
        <v>3.7133978912460001E-2</v>
      </c>
      <c r="YY17696" s="68"/>
      <c r="YZ17696" s="68"/>
      <c r="ZA17696" s="68"/>
      <c r="ZB17696" s="68"/>
      <c r="ZC17696" s="68"/>
      <c r="ZD17696" s="68"/>
    </row>
    <row r="17697" spans="658:680" x14ac:dyDescent="0.25">
      <c r="YH17697" s="68"/>
      <c r="YI17697" s="68"/>
      <c r="YJ17697" s="68"/>
      <c r="YK17697" s="68"/>
      <c r="YL17697" s="68"/>
      <c r="YM17697" s="68"/>
      <c r="YN17697" s="68"/>
      <c r="YO17697" s="68"/>
      <c r="YP17697" s="68"/>
      <c r="YQ17697" s="68"/>
      <c r="YR17697" s="68"/>
      <c r="YS17697" s="68"/>
      <c r="YT17697" s="68"/>
      <c r="YU17697" s="68"/>
      <c r="YV17697" s="68"/>
      <c r="YW17697" s="68"/>
      <c r="YX17697" s="68">
        <v>3.7126671210297599E-2</v>
      </c>
      <c r="YY17697" s="68"/>
      <c r="YZ17697" s="68"/>
      <c r="ZA17697" s="68"/>
      <c r="ZB17697" s="68"/>
      <c r="ZC17697" s="68"/>
      <c r="ZD17697" s="68"/>
    </row>
    <row r="17698" spans="658:680" x14ac:dyDescent="0.25">
      <c r="YH17698" s="68"/>
      <c r="YI17698" s="68"/>
      <c r="YJ17698" s="68"/>
      <c r="YK17698" s="68"/>
      <c r="YL17698" s="68"/>
      <c r="YM17698" s="68"/>
      <c r="YN17698" s="68"/>
      <c r="YO17698" s="68"/>
      <c r="YP17698" s="68"/>
      <c r="YQ17698" s="68"/>
      <c r="YR17698" s="68"/>
      <c r="YS17698" s="68"/>
      <c r="YT17698" s="68"/>
      <c r="YU17698" s="68"/>
      <c r="YV17698" s="68"/>
      <c r="YW17698" s="68"/>
      <c r="YX17698" s="68">
        <v>3.7126671210297599E-2</v>
      </c>
      <c r="YY17698" s="68"/>
      <c r="YZ17698" s="68"/>
      <c r="ZA17698" s="68"/>
      <c r="ZB17698" s="68"/>
      <c r="ZC17698" s="68"/>
      <c r="ZD17698" s="68"/>
    </row>
    <row r="17699" spans="658:680" x14ac:dyDescent="0.25">
      <c r="YH17699" s="68"/>
      <c r="YI17699" s="68"/>
      <c r="YJ17699" s="68"/>
      <c r="YK17699" s="68"/>
      <c r="YL17699" s="68"/>
      <c r="YM17699" s="68"/>
      <c r="YN17699" s="68"/>
      <c r="YO17699" s="68"/>
      <c r="YP17699" s="68"/>
      <c r="YQ17699" s="68"/>
      <c r="YR17699" s="68"/>
      <c r="YS17699" s="68"/>
      <c r="YT17699" s="68"/>
      <c r="YU17699" s="68"/>
      <c r="YV17699" s="68"/>
      <c r="YW17699" s="68"/>
      <c r="YX17699" s="68">
        <v>3.70330279682793E-2</v>
      </c>
      <c r="YY17699" s="68"/>
      <c r="YZ17699" s="68"/>
      <c r="ZA17699" s="68"/>
      <c r="ZB17699" s="68"/>
      <c r="ZC17699" s="68"/>
      <c r="ZD17699" s="68"/>
    </row>
    <row r="17700" spans="658:680" x14ac:dyDescent="0.25">
      <c r="YH17700" s="68"/>
      <c r="YI17700" s="68"/>
      <c r="YJ17700" s="68"/>
      <c r="YK17700" s="68"/>
      <c r="YL17700" s="68"/>
      <c r="YM17700" s="68"/>
      <c r="YN17700" s="68"/>
      <c r="YO17700" s="68"/>
      <c r="YP17700" s="68"/>
      <c r="YQ17700" s="68"/>
      <c r="YR17700" s="68"/>
      <c r="YS17700" s="68"/>
      <c r="YT17700" s="68"/>
      <c r="YU17700" s="68"/>
      <c r="YV17700" s="68"/>
      <c r="YW17700" s="68"/>
      <c r="YX17700" s="68">
        <v>3.70330279682793E-2</v>
      </c>
      <c r="YY17700" s="68"/>
      <c r="YZ17700" s="68"/>
      <c r="ZA17700" s="68"/>
      <c r="ZB17700" s="68"/>
      <c r="ZC17700" s="68"/>
      <c r="ZD17700" s="68"/>
    </row>
    <row r="17701" spans="658:680" x14ac:dyDescent="0.25">
      <c r="YH17701" s="68"/>
      <c r="YI17701" s="68"/>
      <c r="YJ17701" s="68"/>
      <c r="YK17701" s="68"/>
      <c r="YL17701" s="68"/>
      <c r="YM17701" s="68"/>
      <c r="YN17701" s="68"/>
      <c r="YO17701" s="68"/>
      <c r="YP17701" s="68"/>
      <c r="YQ17701" s="68"/>
      <c r="YR17701" s="68"/>
      <c r="YS17701" s="68"/>
      <c r="YT17701" s="68"/>
      <c r="YU17701" s="68"/>
      <c r="YV17701" s="68"/>
      <c r="YW17701" s="68"/>
      <c r="YX17701" s="68">
        <v>3.6972345179326703E-2</v>
      </c>
      <c r="YY17701" s="68"/>
      <c r="YZ17701" s="68"/>
      <c r="ZA17701" s="68"/>
      <c r="ZB17701" s="68"/>
      <c r="ZC17701" s="68"/>
      <c r="ZD17701" s="68"/>
    </row>
    <row r="17702" spans="658:680" x14ac:dyDescent="0.25">
      <c r="YH17702" s="68"/>
      <c r="YI17702" s="68"/>
      <c r="YJ17702" s="68"/>
      <c r="YK17702" s="68"/>
      <c r="YL17702" s="68"/>
      <c r="YM17702" s="68"/>
      <c r="YN17702" s="68"/>
      <c r="YO17702" s="68"/>
      <c r="YP17702" s="68"/>
      <c r="YQ17702" s="68"/>
      <c r="YR17702" s="68"/>
      <c r="YS17702" s="68"/>
      <c r="YT17702" s="68"/>
      <c r="YU17702" s="68"/>
      <c r="YV17702" s="68"/>
      <c r="YW17702" s="68"/>
      <c r="YX17702" s="68">
        <v>3.6972345179326703E-2</v>
      </c>
      <c r="YY17702" s="68"/>
      <c r="YZ17702" s="68"/>
      <c r="ZA17702" s="68"/>
      <c r="ZB17702" s="68"/>
      <c r="ZC17702" s="68"/>
      <c r="ZD17702" s="68"/>
    </row>
    <row r="17703" spans="658:680" x14ac:dyDescent="0.25">
      <c r="YH17703" s="68"/>
      <c r="YI17703" s="68"/>
      <c r="YJ17703" s="68"/>
      <c r="YK17703" s="68"/>
      <c r="YL17703" s="68"/>
      <c r="YM17703" s="68"/>
      <c r="YN17703" s="68"/>
      <c r="YO17703" s="68"/>
      <c r="YP17703" s="68"/>
      <c r="YQ17703" s="68"/>
      <c r="YR17703" s="68"/>
      <c r="YS17703" s="68"/>
      <c r="YT17703" s="68"/>
      <c r="YU17703" s="68"/>
      <c r="YV17703" s="68"/>
      <c r="YW17703" s="68"/>
      <c r="YX17703" s="68">
        <v>3.6888003198091802E-2</v>
      </c>
      <c r="YY17703" s="68"/>
      <c r="YZ17703" s="68"/>
      <c r="ZA17703" s="68"/>
      <c r="ZB17703" s="68"/>
      <c r="ZC17703" s="68"/>
      <c r="ZD17703" s="68"/>
    </row>
    <row r="17704" spans="658:680" x14ac:dyDescent="0.25">
      <c r="YH17704" s="68"/>
      <c r="YI17704" s="68"/>
      <c r="YJ17704" s="68"/>
      <c r="YK17704" s="68"/>
      <c r="YL17704" s="68"/>
      <c r="YM17704" s="68"/>
      <c r="YN17704" s="68"/>
      <c r="YO17704" s="68"/>
      <c r="YP17704" s="68"/>
      <c r="YQ17704" s="68"/>
      <c r="YR17704" s="68"/>
      <c r="YS17704" s="68"/>
      <c r="YT17704" s="68"/>
      <c r="YU17704" s="68"/>
      <c r="YV17704" s="68"/>
      <c r="YW17704" s="68"/>
      <c r="YX17704" s="68">
        <v>3.6888003198091802E-2</v>
      </c>
      <c r="YY17704" s="68"/>
      <c r="YZ17704" s="68"/>
      <c r="ZA17704" s="68"/>
      <c r="ZB17704" s="68"/>
      <c r="ZC17704" s="68"/>
      <c r="ZD17704" s="68"/>
    </row>
    <row r="17705" spans="658:680" x14ac:dyDescent="0.25">
      <c r="YH17705" s="68"/>
      <c r="YI17705" s="68"/>
      <c r="YJ17705" s="68"/>
      <c r="YK17705" s="68"/>
      <c r="YL17705" s="68"/>
      <c r="YM17705" s="68"/>
      <c r="YN17705" s="68"/>
      <c r="YO17705" s="68"/>
      <c r="YP17705" s="68"/>
      <c r="YQ17705" s="68"/>
      <c r="YR17705" s="68"/>
      <c r="YS17705" s="68"/>
      <c r="YT17705" s="68"/>
      <c r="YU17705" s="68"/>
      <c r="YV17705" s="68"/>
      <c r="YW17705" s="68"/>
      <c r="YX17705" s="68">
        <v>3.6858286151287598E-2</v>
      </c>
      <c r="YY17705" s="68"/>
      <c r="YZ17705" s="68"/>
      <c r="ZA17705" s="68"/>
      <c r="ZB17705" s="68"/>
      <c r="ZC17705" s="68"/>
      <c r="ZD17705" s="68"/>
    </row>
    <row r="17706" spans="658:680" x14ac:dyDescent="0.25">
      <c r="YH17706" s="68"/>
      <c r="YI17706" s="68"/>
      <c r="YJ17706" s="68"/>
      <c r="YK17706" s="68"/>
      <c r="YL17706" s="68"/>
      <c r="YM17706" s="68"/>
      <c r="YN17706" s="68"/>
      <c r="YO17706" s="68"/>
      <c r="YP17706" s="68"/>
      <c r="YQ17706" s="68"/>
      <c r="YR17706" s="68"/>
      <c r="YS17706" s="68"/>
      <c r="YT17706" s="68"/>
      <c r="YU17706" s="68"/>
      <c r="YV17706" s="68"/>
      <c r="YW17706" s="68"/>
      <c r="YX17706" s="68">
        <v>3.6858286151287598E-2</v>
      </c>
      <c r="YY17706" s="68"/>
      <c r="YZ17706" s="68"/>
      <c r="ZA17706" s="68"/>
      <c r="ZB17706" s="68"/>
      <c r="ZC17706" s="68"/>
      <c r="ZD17706" s="68"/>
    </row>
    <row r="17707" spans="658:680" x14ac:dyDescent="0.25">
      <c r="YH17707" s="68"/>
      <c r="YI17707" s="68"/>
      <c r="YJ17707" s="68"/>
      <c r="YK17707" s="68"/>
      <c r="YL17707" s="68"/>
      <c r="YM17707" s="68"/>
      <c r="YN17707" s="68"/>
      <c r="YO17707" s="68"/>
      <c r="YP17707" s="68"/>
      <c r="YQ17707" s="68"/>
      <c r="YR17707" s="68"/>
      <c r="YS17707" s="68"/>
      <c r="YT17707" s="68"/>
      <c r="YU17707" s="68"/>
      <c r="YV17707" s="68"/>
      <c r="YW17707" s="68"/>
      <c r="YX17707" s="68">
        <v>3.6789640155975703E-2</v>
      </c>
      <c r="YY17707" s="68"/>
      <c r="YZ17707" s="68"/>
      <c r="ZA17707" s="68"/>
      <c r="ZB17707" s="68"/>
      <c r="ZC17707" s="68"/>
      <c r="ZD17707" s="68"/>
    </row>
    <row r="17708" spans="658:680" x14ac:dyDescent="0.25">
      <c r="YH17708" s="68"/>
      <c r="YI17708" s="68"/>
      <c r="YJ17708" s="68"/>
      <c r="YK17708" s="68"/>
      <c r="YL17708" s="68"/>
      <c r="YM17708" s="68"/>
      <c r="YN17708" s="68"/>
      <c r="YO17708" s="68"/>
      <c r="YP17708" s="68"/>
      <c r="YQ17708" s="68"/>
      <c r="YR17708" s="68"/>
      <c r="YS17708" s="68"/>
      <c r="YT17708" s="68"/>
      <c r="YU17708" s="68"/>
      <c r="YV17708" s="68"/>
      <c r="YW17708" s="68"/>
      <c r="YX17708" s="68">
        <v>3.6778526529704897E-2</v>
      </c>
      <c r="YY17708" s="68"/>
      <c r="YZ17708" s="68"/>
      <c r="ZA17708" s="68"/>
      <c r="ZB17708" s="68"/>
      <c r="ZC17708" s="68"/>
      <c r="ZD17708" s="68"/>
    </row>
    <row r="17709" spans="658:680" x14ac:dyDescent="0.25">
      <c r="YH17709" s="68"/>
      <c r="YI17709" s="68"/>
      <c r="YJ17709" s="68"/>
      <c r="YK17709" s="68"/>
      <c r="YL17709" s="68"/>
      <c r="YM17709" s="68"/>
      <c r="YN17709" s="68"/>
      <c r="YO17709" s="68"/>
      <c r="YP17709" s="68"/>
      <c r="YQ17709" s="68"/>
      <c r="YR17709" s="68"/>
      <c r="YS17709" s="68"/>
      <c r="YT17709" s="68"/>
      <c r="YU17709" s="68"/>
      <c r="YV17709" s="68"/>
      <c r="YW17709" s="68"/>
      <c r="YX17709" s="68">
        <v>3.6778526529704897E-2</v>
      </c>
      <c r="YY17709" s="68"/>
      <c r="YZ17709" s="68"/>
      <c r="ZA17709" s="68"/>
      <c r="ZB17709" s="68"/>
      <c r="ZC17709" s="68"/>
      <c r="ZD17709" s="68"/>
    </row>
    <row r="17710" spans="658:680" x14ac:dyDescent="0.25">
      <c r="YH17710" s="68"/>
      <c r="YI17710" s="68"/>
      <c r="YJ17710" s="68"/>
      <c r="YK17710" s="68"/>
      <c r="YL17710" s="68"/>
      <c r="YM17710" s="68"/>
      <c r="YN17710" s="68"/>
      <c r="YO17710" s="68"/>
      <c r="YP17710" s="68"/>
      <c r="YQ17710" s="68"/>
      <c r="YR17710" s="68"/>
      <c r="YS17710" s="68"/>
      <c r="YT17710" s="68"/>
      <c r="YU17710" s="68"/>
      <c r="YV17710" s="68"/>
      <c r="YW17710" s="68"/>
      <c r="YX17710" s="68">
        <v>3.6698567828728601E-2</v>
      </c>
      <c r="YY17710" s="68"/>
      <c r="YZ17710" s="68"/>
      <c r="ZA17710" s="68"/>
      <c r="ZB17710" s="68"/>
      <c r="ZC17710" s="68"/>
      <c r="ZD17710" s="68"/>
    </row>
    <row r="17711" spans="658:680" x14ac:dyDescent="0.25">
      <c r="YH17711" s="68"/>
      <c r="YI17711" s="68"/>
      <c r="YJ17711" s="68"/>
      <c r="YK17711" s="68"/>
      <c r="YL17711" s="68"/>
      <c r="YM17711" s="68"/>
      <c r="YN17711" s="68"/>
      <c r="YO17711" s="68"/>
      <c r="YP17711" s="68"/>
      <c r="YQ17711" s="68"/>
      <c r="YR17711" s="68"/>
      <c r="YS17711" s="68"/>
      <c r="YT17711" s="68"/>
      <c r="YU17711" s="68"/>
      <c r="YV17711" s="68"/>
      <c r="YW17711" s="68"/>
      <c r="YX17711" s="68">
        <v>3.6698567828728601E-2</v>
      </c>
      <c r="YY17711" s="68"/>
      <c r="YZ17711" s="68"/>
      <c r="ZA17711" s="68"/>
      <c r="ZB17711" s="68"/>
      <c r="ZC17711" s="68"/>
      <c r="ZD17711" s="68"/>
    </row>
    <row r="17712" spans="658:680" x14ac:dyDescent="0.25">
      <c r="YH17712" s="68"/>
      <c r="YI17712" s="68"/>
      <c r="YJ17712" s="68"/>
      <c r="YK17712" s="68"/>
      <c r="YL17712" s="68"/>
      <c r="YM17712" s="68"/>
      <c r="YN17712" s="68"/>
      <c r="YO17712" s="68"/>
      <c r="YP17712" s="68"/>
      <c r="YQ17712" s="68"/>
      <c r="YR17712" s="68"/>
      <c r="YS17712" s="68"/>
      <c r="YT17712" s="68"/>
      <c r="YU17712" s="68"/>
      <c r="YV17712" s="68"/>
      <c r="YW17712" s="68"/>
      <c r="YX17712" s="68">
        <v>3.6578264808390298E-2</v>
      </c>
      <c r="YY17712" s="68"/>
      <c r="YZ17712" s="68"/>
      <c r="ZA17712" s="68"/>
      <c r="ZB17712" s="68"/>
      <c r="ZC17712" s="68"/>
      <c r="ZD17712" s="68"/>
    </row>
    <row r="17713" spans="658:680" x14ac:dyDescent="0.25">
      <c r="YH17713" s="68"/>
      <c r="YI17713" s="68"/>
      <c r="YJ17713" s="68"/>
      <c r="YK17713" s="68"/>
      <c r="YL17713" s="68"/>
      <c r="YM17713" s="68"/>
      <c r="YN17713" s="68"/>
      <c r="YO17713" s="68"/>
      <c r="YP17713" s="68"/>
      <c r="YQ17713" s="68"/>
      <c r="YR17713" s="68"/>
      <c r="YS17713" s="68"/>
      <c r="YT17713" s="68"/>
      <c r="YU17713" s="68"/>
      <c r="YV17713" s="68"/>
      <c r="YW17713" s="68"/>
      <c r="YX17713" s="68">
        <v>3.6532163256093902E-2</v>
      </c>
      <c r="YY17713" s="68"/>
      <c r="YZ17713" s="68"/>
      <c r="ZA17713" s="68"/>
      <c r="ZB17713" s="68"/>
      <c r="ZC17713" s="68"/>
      <c r="ZD17713" s="68"/>
    </row>
    <row r="17714" spans="658:680" x14ac:dyDescent="0.25">
      <c r="YH17714" s="68"/>
      <c r="YI17714" s="68"/>
      <c r="YJ17714" s="68"/>
      <c r="YK17714" s="68"/>
      <c r="YL17714" s="68"/>
      <c r="YM17714" s="68"/>
      <c r="YN17714" s="68"/>
      <c r="YO17714" s="68"/>
      <c r="YP17714" s="68"/>
      <c r="YQ17714" s="68"/>
      <c r="YR17714" s="68"/>
      <c r="YS17714" s="68"/>
      <c r="YT17714" s="68"/>
      <c r="YU17714" s="68"/>
      <c r="YV17714" s="68"/>
      <c r="YW17714" s="68"/>
      <c r="YX17714" s="68">
        <v>3.6532163256093902E-2</v>
      </c>
      <c r="YY17714" s="68"/>
      <c r="YZ17714" s="68"/>
      <c r="ZA17714" s="68"/>
      <c r="ZB17714" s="68"/>
      <c r="ZC17714" s="68"/>
      <c r="ZD17714" s="68"/>
    </row>
    <row r="17715" spans="658:680" x14ac:dyDescent="0.25">
      <c r="YH17715" s="68"/>
      <c r="YI17715" s="68"/>
      <c r="YJ17715" s="68"/>
      <c r="YK17715" s="68"/>
      <c r="YL17715" s="68"/>
      <c r="YM17715" s="68"/>
      <c r="YN17715" s="68"/>
      <c r="YO17715" s="68"/>
      <c r="YP17715" s="68"/>
      <c r="YQ17715" s="68"/>
      <c r="YR17715" s="68"/>
      <c r="YS17715" s="68"/>
      <c r="YT17715" s="68"/>
      <c r="YU17715" s="68"/>
      <c r="YV17715" s="68"/>
      <c r="YW17715" s="68"/>
      <c r="YX17715" s="68">
        <v>3.6516351394107499E-2</v>
      </c>
      <c r="YY17715" s="68"/>
      <c r="YZ17715" s="68"/>
      <c r="ZA17715" s="68"/>
      <c r="ZB17715" s="68"/>
      <c r="ZC17715" s="68"/>
      <c r="ZD17715" s="68"/>
    </row>
    <row r="17716" spans="658:680" x14ac:dyDescent="0.25">
      <c r="YH17716" s="68"/>
      <c r="YI17716" s="68"/>
      <c r="YJ17716" s="68"/>
      <c r="YK17716" s="68"/>
      <c r="YL17716" s="68"/>
      <c r="YM17716" s="68"/>
      <c r="YN17716" s="68"/>
      <c r="YO17716" s="68"/>
      <c r="YP17716" s="68"/>
      <c r="YQ17716" s="68"/>
      <c r="YR17716" s="68"/>
      <c r="YS17716" s="68"/>
      <c r="YT17716" s="68"/>
      <c r="YU17716" s="68"/>
      <c r="YV17716" s="68"/>
      <c r="YW17716" s="68"/>
      <c r="YX17716" s="68">
        <v>3.6516351394107499E-2</v>
      </c>
      <c r="YY17716" s="68"/>
      <c r="YZ17716" s="68"/>
      <c r="ZA17716" s="68"/>
      <c r="ZB17716" s="68"/>
      <c r="ZC17716" s="68"/>
      <c r="ZD17716" s="68"/>
    </row>
    <row r="17717" spans="658:680" x14ac:dyDescent="0.25">
      <c r="YH17717" s="68"/>
      <c r="YI17717" s="68"/>
      <c r="YJ17717" s="68"/>
      <c r="YK17717" s="68"/>
      <c r="YL17717" s="68"/>
      <c r="YM17717" s="68"/>
      <c r="YN17717" s="68"/>
      <c r="YO17717" s="68"/>
      <c r="YP17717" s="68"/>
      <c r="YQ17717" s="68"/>
      <c r="YR17717" s="68"/>
      <c r="YS17717" s="68"/>
      <c r="YT17717" s="68"/>
      <c r="YU17717" s="68"/>
      <c r="YV17717" s="68"/>
      <c r="YW17717" s="68"/>
      <c r="YX17717" s="68">
        <v>3.6436303864106998E-2</v>
      </c>
      <c r="YY17717" s="68"/>
      <c r="YZ17717" s="68"/>
      <c r="ZA17717" s="68"/>
      <c r="ZB17717" s="68"/>
      <c r="ZC17717" s="68"/>
      <c r="ZD17717" s="68"/>
    </row>
    <row r="17718" spans="658:680" x14ac:dyDescent="0.25">
      <c r="YH17718" s="68"/>
      <c r="YI17718" s="68"/>
      <c r="YJ17718" s="68"/>
      <c r="YK17718" s="68"/>
      <c r="YL17718" s="68"/>
      <c r="YM17718" s="68"/>
      <c r="YN17718" s="68"/>
      <c r="YO17718" s="68"/>
      <c r="YP17718" s="68"/>
      <c r="YQ17718" s="68"/>
      <c r="YR17718" s="68"/>
      <c r="YS17718" s="68"/>
      <c r="YT17718" s="68"/>
      <c r="YU17718" s="68"/>
      <c r="YV17718" s="68"/>
      <c r="YW17718" s="68"/>
      <c r="YX17718" s="68">
        <v>3.6425404845623302E-2</v>
      </c>
      <c r="YY17718" s="68"/>
      <c r="YZ17718" s="68"/>
      <c r="ZA17718" s="68"/>
      <c r="ZB17718" s="68"/>
      <c r="ZC17718" s="68"/>
      <c r="ZD17718" s="68"/>
    </row>
    <row r="17719" spans="658:680" x14ac:dyDescent="0.25">
      <c r="YH17719" s="68"/>
      <c r="YI17719" s="68"/>
      <c r="YJ17719" s="68"/>
      <c r="YK17719" s="68"/>
      <c r="YL17719" s="68"/>
      <c r="YM17719" s="68"/>
      <c r="YN17719" s="68"/>
      <c r="YO17719" s="68"/>
      <c r="YP17719" s="68"/>
      <c r="YQ17719" s="68"/>
      <c r="YR17719" s="68"/>
      <c r="YS17719" s="68"/>
      <c r="YT17719" s="68"/>
      <c r="YU17719" s="68"/>
      <c r="YV17719" s="68"/>
      <c r="YW17719" s="68"/>
      <c r="YX17719" s="68">
        <v>3.6425404845623302E-2</v>
      </c>
      <c r="YY17719" s="68"/>
      <c r="YZ17719" s="68"/>
      <c r="ZA17719" s="68"/>
      <c r="ZB17719" s="68"/>
      <c r="ZC17719" s="68"/>
      <c r="ZD17719" s="68"/>
    </row>
    <row r="17720" spans="658:680" x14ac:dyDescent="0.25">
      <c r="YH17720" s="68"/>
      <c r="YI17720" s="68"/>
      <c r="YJ17720" s="68"/>
      <c r="YK17720" s="68"/>
      <c r="YL17720" s="68"/>
      <c r="YM17720" s="68"/>
      <c r="YN17720" s="68"/>
      <c r="YO17720" s="68"/>
      <c r="YP17720" s="68"/>
      <c r="YQ17720" s="68"/>
      <c r="YR17720" s="68"/>
      <c r="YS17720" s="68"/>
      <c r="YT17720" s="68"/>
      <c r="YU17720" s="68"/>
      <c r="YV17720" s="68"/>
      <c r="YW17720" s="68"/>
      <c r="YX17720" s="68">
        <v>3.6375668111649703E-2</v>
      </c>
      <c r="YY17720" s="68"/>
      <c r="YZ17720" s="68"/>
      <c r="ZA17720" s="68"/>
      <c r="ZB17720" s="68"/>
      <c r="ZC17720" s="68"/>
      <c r="ZD17720" s="68"/>
    </row>
    <row r="17721" spans="658:680" x14ac:dyDescent="0.25">
      <c r="YH17721" s="68"/>
      <c r="YI17721" s="68"/>
      <c r="YJ17721" s="68"/>
      <c r="YK17721" s="68"/>
      <c r="YL17721" s="68"/>
      <c r="YM17721" s="68"/>
      <c r="YN17721" s="68"/>
      <c r="YO17721" s="68"/>
      <c r="YP17721" s="68"/>
      <c r="YQ17721" s="68"/>
      <c r="YR17721" s="68"/>
      <c r="YS17721" s="68"/>
      <c r="YT17721" s="68"/>
      <c r="YU17721" s="68"/>
      <c r="YV17721" s="68"/>
      <c r="YW17721" s="68"/>
      <c r="YX17721" s="68">
        <v>3.6343785181978498E-2</v>
      </c>
      <c r="YY17721" s="68"/>
      <c r="YZ17721" s="68"/>
      <c r="ZA17721" s="68"/>
      <c r="ZB17721" s="68"/>
      <c r="ZC17721" s="68"/>
      <c r="ZD17721" s="68"/>
    </row>
    <row r="17722" spans="658:680" x14ac:dyDescent="0.25">
      <c r="YH17722" s="68"/>
      <c r="YI17722" s="68"/>
      <c r="YJ17722" s="68"/>
      <c r="YK17722" s="68"/>
      <c r="YL17722" s="68"/>
      <c r="YM17722" s="68"/>
      <c r="YN17722" s="68"/>
      <c r="YO17722" s="68"/>
      <c r="YP17722" s="68"/>
      <c r="YQ17722" s="68"/>
      <c r="YR17722" s="68"/>
      <c r="YS17722" s="68"/>
      <c r="YT17722" s="68"/>
      <c r="YU17722" s="68"/>
      <c r="YV17722" s="68"/>
      <c r="YW17722" s="68"/>
      <c r="YX17722" s="68">
        <v>3.6343785181978498E-2</v>
      </c>
      <c r="YY17722" s="68"/>
      <c r="YZ17722" s="68"/>
      <c r="ZA17722" s="68"/>
      <c r="ZB17722" s="68"/>
      <c r="ZC17722" s="68"/>
      <c r="ZD17722" s="68"/>
    </row>
    <row r="17723" spans="658:680" x14ac:dyDescent="0.25">
      <c r="YH17723" s="68"/>
      <c r="YI17723" s="68"/>
      <c r="YJ17723" s="68"/>
      <c r="YK17723" s="68"/>
      <c r="YL17723" s="68"/>
      <c r="YM17723" s="68"/>
      <c r="YN17723" s="68"/>
      <c r="YO17723" s="68"/>
      <c r="YP17723" s="68"/>
      <c r="YQ17723" s="68"/>
      <c r="YR17723" s="68"/>
      <c r="YS17723" s="68"/>
      <c r="YT17723" s="68"/>
      <c r="YU17723" s="68"/>
      <c r="YV17723" s="68"/>
      <c r="YW17723" s="68"/>
      <c r="YX17723" s="68">
        <v>3.6337393360621001E-2</v>
      </c>
      <c r="YY17723" s="68"/>
      <c r="YZ17723" s="68"/>
      <c r="ZA17723" s="68"/>
      <c r="ZB17723" s="68"/>
      <c r="ZC17723" s="68"/>
      <c r="ZD17723" s="68"/>
    </row>
    <row r="17724" spans="658:680" x14ac:dyDescent="0.25">
      <c r="YH17724" s="68"/>
      <c r="YI17724" s="68"/>
      <c r="YJ17724" s="68"/>
      <c r="YK17724" s="68"/>
      <c r="YL17724" s="68"/>
      <c r="YM17724" s="68"/>
      <c r="YN17724" s="68"/>
      <c r="YO17724" s="68"/>
      <c r="YP17724" s="68"/>
      <c r="YQ17724" s="68"/>
      <c r="YR17724" s="68"/>
      <c r="YS17724" s="68"/>
      <c r="YT17724" s="68"/>
      <c r="YU17724" s="68"/>
      <c r="YV17724" s="68"/>
      <c r="YW17724" s="68"/>
      <c r="YX17724" s="68">
        <v>3.6337393360621001E-2</v>
      </c>
      <c r="YY17724" s="68"/>
      <c r="YZ17724" s="68"/>
      <c r="ZA17724" s="68"/>
      <c r="ZB17724" s="68"/>
      <c r="ZC17724" s="68"/>
      <c r="ZD17724" s="68"/>
    </row>
    <row r="17725" spans="658:680" x14ac:dyDescent="0.25">
      <c r="YH17725" s="68"/>
      <c r="YI17725" s="68"/>
      <c r="YJ17725" s="68"/>
      <c r="YK17725" s="68"/>
      <c r="YL17725" s="68"/>
      <c r="YM17725" s="68"/>
      <c r="YN17725" s="68"/>
      <c r="YO17725" s="68"/>
      <c r="YP17725" s="68"/>
      <c r="YQ17725" s="68"/>
      <c r="YR17725" s="68"/>
      <c r="YS17725" s="68"/>
      <c r="YT17725" s="68"/>
      <c r="YU17725" s="68"/>
      <c r="YV17725" s="68"/>
      <c r="YW17725" s="68"/>
      <c r="YX17725" s="68">
        <v>3.6289083169601298E-2</v>
      </c>
      <c r="YY17725" s="68"/>
      <c r="YZ17725" s="68"/>
      <c r="ZA17725" s="68"/>
      <c r="ZB17725" s="68"/>
      <c r="ZC17725" s="68"/>
      <c r="ZD17725" s="68"/>
    </row>
    <row r="17726" spans="658:680" x14ac:dyDescent="0.25">
      <c r="YH17726" s="68"/>
      <c r="YI17726" s="68"/>
      <c r="YJ17726" s="68"/>
      <c r="YK17726" s="68"/>
      <c r="YL17726" s="68"/>
      <c r="YM17726" s="68"/>
      <c r="YN17726" s="68"/>
      <c r="YO17726" s="68"/>
      <c r="YP17726" s="68"/>
      <c r="YQ17726" s="68"/>
      <c r="YR17726" s="68"/>
      <c r="YS17726" s="68"/>
      <c r="YT17726" s="68"/>
      <c r="YU17726" s="68"/>
      <c r="YV17726" s="68"/>
      <c r="YW17726" s="68"/>
      <c r="YX17726" s="68">
        <v>3.6289083169601298E-2</v>
      </c>
      <c r="YY17726" s="68"/>
      <c r="YZ17726" s="68"/>
      <c r="ZA17726" s="68"/>
      <c r="ZB17726" s="68"/>
      <c r="ZC17726" s="68"/>
      <c r="ZD17726" s="68"/>
    </row>
    <row r="17727" spans="658:680" x14ac:dyDescent="0.25">
      <c r="YH17727" s="68"/>
      <c r="YI17727" s="68"/>
      <c r="YJ17727" s="68"/>
      <c r="YK17727" s="68"/>
      <c r="YL17727" s="68"/>
      <c r="YM17727" s="68"/>
      <c r="YN17727" s="68"/>
      <c r="YO17727" s="68"/>
      <c r="YP17727" s="68"/>
      <c r="YQ17727" s="68"/>
      <c r="YR17727" s="68"/>
      <c r="YS17727" s="68"/>
      <c r="YT17727" s="68"/>
      <c r="YU17727" s="68"/>
      <c r="YV17727" s="68"/>
      <c r="YW17727" s="68"/>
      <c r="YX17727" s="68">
        <v>3.62738889407049E-2</v>
      </c>
      <c r="YY17727" s="68"/>
      <c r="YZ17727" s="68"/>
      <c r="ZA17727" s="68"/>
      <c r="ZB17727" s="68"/>
      <c r="ZC17727" s="68"/>
      <c r="ZD17727" s="68"/>
    </row>
    <row r="17728" spans="658:680" x14ac:dyDescent="0.25">
      <c r="YH17728" s="68"/>
      <c r="YI17728" s="68"/>
      <c r="YJ17728" s="68"/>
      <c r="YK17728" s="68"/>
      <c r="YL17728" s="68"/>
      <c r="YM17728" s="68"/>
      <c r="YN17728" s="68"/>
      <c r="YO17728" s="68"/>
      <c r="YP17728" s="68"/>
      <c r="YQ17728" s="68"/>
      <c r="YR17728" s="68"/>
      <c r="YS17728" s="68"/>
      <c r="YT17728" s="68"/>
      <c r="YU17728" s="68"/>
      <c r="YV17728" s="68"/>
      <c r="YW17728" s="68"/>
      <c r="YX17728" s="68">
        <v>3.62738889407049E-2</v>
      </c>
      <c r="YY17728" s="68"/>
      <c r="YZ17728" s="68"/>
      <c r="ZA17728" s="68"/>
      <c r="ZB17728" s="68"/>
      <c r="ZC17728" s="68"/>
      <c r="ZD17728" s="68"/>
    </row>
    <row r="17729" spans="658:680" x14ac:dyDescent="0.25">
      <c r="YH17729" s="68"/>
      <c r="YI17729" s="68"/>
      <c r="YJ17729" s="68"/>
      <c r="YK17729" s="68"/>
      <c r="YL17729" s="68"/>
      <c r="YM17729" s="68"/>
      <c r="YN17729" s="68"/>
      <c r="YO17729" s="68"/>
      <c r="YP17729" s="68"/>
      <c r="YQ17729" s="68"/>
      <c r="YR17729" s="68"/>
      <c r="YS17729" s="68"/>
      <c r="YT17729" s="68"/>
      <c r="YU17729" s="68"/>
      <c r="YV17729" s="68"/>
      <c r="YW17729" s="68"/>
      <c r="YX17729" s="68">
        <v>3.6174728514315101E-2</v>
      </c>
      <c r="YY17729" s="68"/>
      <c r="YZ17729" s="68"/>
      <c r="ZA17729" s="68"/>
      <c r="ZB17729" s="68"/>
      <c r="ZC17729" s="68"/>
      <c r="ZD17729" s="68"/>
    </row>
    <row r="17730" spans="658:680" x14ac:dyDescent="0.25">
      <c r="YH17730" s="68"/>
      <c r="YI17730" s="68"/>
      <c r="YJ17730" s="68"/>
      <c r="YK17730" s="68"/>
      <c r="YL17730" s="68"/>
      <c r="YM17730" s="68"/>
      <c r="YN17730" s="68"/>
      <c r="YO17730" s="68"/>
      <c r="YP17730" s="68"/>
      <c r="YQ17730" s="68"/>
      <c r="YR17730" s="68"/>
      <c r="YS17730" s="68"/>
      <c r="YT17730" s="68"/>
      <c r="YU17730" s="68"/>
      <c r="YV17730" s="68"/>
      <c r="YW17730" s="68"/>
      <c r="YX17730" s="68">
        <v>3.6174728514315101E-2</v>
      </c>
      <c r="YY17730" s="68"/>
      <c r="YZ17730" s="68"/>
      <c r="ZA17730" s="68"/>
      <c r="ZB17730" s="68"/>
      <c r="ZC17730" s="68"/>
      <c r="ZD17730" s="68"/>
    </row>
    <row r="17731" spans="658:680" x14ac:dyDescent="0.25">
      <c r="YH17731" s="68"/>
      <c r="YI17731" s="68"/>
      <c r="YJ17731" s="68"/>
      <c r="YK17731" s="68"/>
      <c r="YL17731" s="68"/>
      <c r="YM17731" s="68"/>
      <c r="YN17731" s="68"/>
      <c r="YO17731" s="68"/>
      <c r="YP17731" s="68"/>
      <c r="YQ17731" s="68"/>
      <c r="YR17731" s="68"/>
      <c r="YS17731" s="68"/>
      <c r="YT17731" s="68"/>
      <c r="YU17731" s="68"/>
      <c r="YV17731" s="68"/>
      <c r="YW17731" s="68"/>
      <c r="YX17731" s="68">
        <v>3.6123258939262499E-2</v>
      </c>
      <c r="YY17731" s="68"/>
      <c r="YZ17731" s="68"/>
      <c r="ZA17731" s="68"/>
      <c r="ZB17731" s="68"/>
      <c r="ZC17731" s="68"/>
      <c r="ZD17731" s="68"/>
    </row>
    <row r="17732" spans="658:680" x14ac:dyDescent="0.25">
      <c r="YH17732" s="68"/>
      <c r="YI17732" s="68"/>
      <c r="YJ17732" s="68"/>
      <c r="YK17732" s="68"/>
      <c r="YL17732" s="68"/>
      <c r="YM17732" s="68"/>
      <c r="YN17732" s="68"/>
      <c r="YO17732" s="68"/>
      <c r="YP17732" s="68"/>
      <c r="YQ17732" s="68"/>
      <c r="YR17732" s="68"/>
      <c r="YS17732" s="68"/>
      <c r="YT17732" s="68"/>
      <c r="YU17732" s="68"/>
      <c r="YV17732" s="68"/>
      <c r="YW17732" s="68"/>
      <c r="YX17732" s="68">
        <v>3.6123258939262499E-2</v>
      </c>
      <c r="YY17732" s="68"/>
      <c r="YZ17732" s="68"/>
      <c r="ZA17732" s="68"/>
      <c r="ZB17732" s="68"/>
      <c r="ZC17732" s="68"/>
      <c r="ZD17732" s="68"/>
    </row>
    <row r="17733" spans="658:680" x14ac:dyDescent="0.25">
      <c r="YH17733" s="68"/>
      <c r="YI17733" s="68"/>
      <c r="YJ17733" s="68"/>
      <c r="YK17733" s="68"/>
      <c r="YL17733" s="68"/>
      <c r="YM17733" s="68"/>
      <c r="YN17733" s="68"/>
      <c r="YO17733" s="68"/>
      <c r="YP17733" s="68"/>
      <c r="YQ17733" s="68"/>
      <c r="YR17733" s="68"/>
      <c r="YS17733" s="68"/>
      <c r="YT17733" s="68"/>
      <c r="YU17733" s="68"/>
      <c r="YV17733" s="68"/>
      <c r="YW17733" s="68"/>
      <c r="YX17733" s="68">
        <v>3.6031492418344302E-2</v>
      </c>
      <c r="YY17733" s="68"/>
      <c r="YZ17733" s="68"/>
      <c r="ZA17733" s="68"/>
      <c r="ZB17733" s="68"/>
      <c r="ZC17733" s="68"/>
      <c r="ZD17733" s="68"/>
    </row>
    <row r="17734" spans="658:680" x14ac:dyDescent="0.25">
      <c r="YH17734" s="68"/>
      <c r="YI17734" s="68"/>
      <c r="YJ17734" s="68"/>
      <c r="YK17734" s="68"/>
      <c r="YL17734" s="68"/>
      <c r="YM17734" s="68"/>
      <c r="YN17734" s="68"/>
      <c r="YO17734" s="68"/>
      <c r="YP17734" s="68"/>
      <c r="YQ17734" s="68"/>
      <c r="YR17734" s="68"/>
      <c r="YS17734" s="68"/>
      <c r="YT17734" s="68"/>
      <c r="YU17734" s="68"/>
      <c r="YV17734" s="68"/>
      <c r="YW17734" s="68"/>
      <c r="YX17734" s="68">
        <v>3.6031492418344302E-2</v>
      </c>
      <c r="YY17734" s="68"/>
      <c r="YZ17734" s="68"/>
      <c r="ZA17734" s="68"/>
      <c r="ZB17734" s="68"/>
      <c r="ZC17734" s="68"/>
      <c r="ZD17734" s="68"/>
    </row>
    <row r="17735" spans="658:680" x14ac:dyDescent="0.25">
      <c r="YH17735" s="68"/>
      <c r="YI17735" s="68"/>
      <c r="YJ17735" s="68"/>
      <c r="YK17735" s="68"/>
      <c r="YL17735" s="68"/>
      <c r="YM17735" s="68"/>
      <c r="YN17735" s="68"/>
      <c r="YO17735" s="68"/>
      <c r="YP17735" s="68"/>
      <c r="YQ17735" s="68"/>
      <c r="YR17735" s="68"/>
      <c r="YS17735" s="68"/>
      <c r="YT17735" s="68"/>
      <c r="YU17735" s="68"/>
      <c r="YV17735" s="68"/>
      <c r="YW17735" s="68"/>
      <c r="YX17735" s="68">
        <v>3.5885857278017901E-2</v>
      </c>
      <c r="YY17735" s="68"/>
      <c r="YZ17735" s="68"/>
      <c r="ZA17735" s="68"/>
      <c r="ZB17735" s="68"/>
      <c r="ZC17735" s="68"/>
      <c r="ZD17735" s="68"/>
    </row>
    <row r="17736" spans="658:680" x14ac:dyDescent="0.25">
      <c r="YH17736" s="68"/>
      <c r="YI17736" s="68"/>
      <c r="YJ17736" s="68"/>
      <c r="YK17736" s="68"/>
      <c r="YL17736" s="68"/>
      <c r="YM17736" s="68"/>
      <c r="YN17736" s="68"/>
      <c r="YO17736" s="68"/>
      <c r="YP17736" s="68"/>
      <c r="YQ17736" s="68"/>
      <c r="YR17736" s="68"/>
      <c r="YS17736" s="68"/>
      <c r="YT17736" s="68"/>
      <c r="YU17736" s="68"/>
      <c r="YV17736" s="68"/>
      <c r="YW17736" s="68"/>
      <c r="YX17736" s="68">
        <v>3.5865267719945498E-2</v>
      </c>
      <c r="YY17736" s="68"/>
      <c r="YZ17736" s="68"/>
      <c r="ZA17736" s="68"/>
      <c r="ZB17736" s="68"/>
      <c r="ZC17736" s="68"/>
      <c r="ZD17736" s="68"/>
    </row>
    <row r="17737" spans="658:680" x14ac:dyDescent="0.25">
      <c r="YH17737" s="68"/>
      <c r="YI17737" s="68"/>
      <c r="YJ17737" s="68"/>
      <c r="YK17737" s="68"/>
      <c r="YL17737" s="68"/>
      <c r="YM17737" s="68"/>
      <c r="YN17737" s="68"/>
      <c r="YO17737" s="68"/>
      <c r="YP17737" s="68"/>
      <c r="YQ17737" s="68"/>
      <c r="YR17737" s="68"/>
      <c r="YS17737" s="68"/>
      <c r="YT17737" s="68"/>
      <c r="YU17737" s="68"/>
      <c r="YV17737" s="68"/>
      <c r="YW17737" s="68"/>
      <c r="YX17737" s="68">
        <v>3.5819918349175701E-2</v>
      </c>
      <c r="YY17737" s="68"/>
      <c r="YZ17737" s="68"/>
      <c r="ZA17737" s="68"/>
      <c r="ZB17737" s="68"/>
      <c r="ZC17737" s="68"/>
      <c r="ZD17737" s="68"/>
    </row>
    <row r="17738" spans="658:680" x14ac:dyDescent="0.25">
      <c r="YH17738" s="68"/>
      <c r="YI17738" s="68"/>
      <c r="YJ17738" s="68"/>
      <c r="YK17738" s="68"/>
      <c r="YL17738" s="68"/>
      <c r="YM17738" s="68"/>
      <c r="YN17738" s="68"/>
      <c r="YO17738" s="68"/>
      <c r="YP17738" s="68"/>
      <c r="YQ17738" s="68"/>
      <c r="YR17738" s="68"/>
      <c r="YS17738" s="68"/>
      <c r="YT17738" s="68"/>
      <c r="YU17738" s="68"/>
      <c r="YV17738" s="68"/>
      <c r="YW17738" s="68"/>
      <c r="YX17738" s="68">
        <v>3.5812646132790199E-2</v>
      </c>
      <c r="YY17738" s="68"/>
      <c r="YZ17738" s="68"/>
      <c r="ZA17738" s="68"/>
      <c r="ZB17738" s="68"/>
      <c r="ZC17738" s="68"/>
      <c r="ZD17738" s="68"/>
    </row>
    <row r="17739" spans="658:680" x14ac:dyDescent="0.25">
      <c r="YH17739" s="68"/>
      <c r="YI17739" s="68"/>
      <c r="YJ17739" s="68"/>
      <c r="YK17739" s="68"/>
      <c r="YL17739" s="68"/>
      <c r="YM17739" s="68"/>
      <c r="YN17739" s="68"/>
      <c r="YO17739" s="68"/>
      <c r="YP17739" s="68"/>
      <c r="YQ17739" s="68"/>
      <c r="YR17739" s="68"/>
      <c r="YS17739" s="68"/>
      <c r="YT17739" s="68"/>
      <c r="YU17739" s="68"/>
      <c r="YV17739" s="68"/>
      <c r="YW17739" s="68"/>
      <c r="YX17739" s="68">
        <v>3.5812646132790199E-2</v>
      </c>
      <c r="YY17739" s="68"/>
      <c r="YZ17739" s="68"/>
      <c r="ZA17739" s="68"/>
      <c r="ZB17739" s="68"/>
      <c r="ZC17739" s="68"/>
      <c r="ZD17739" s="68"/>
    </row>
    <row r="17740" spans="658:680" x14ac:dyDescent="0.25">
      <c r="YH17740" s="68"/>
      <c r="YI17740" s="68"/>
      <c r="YJ17740" s="68"/>
      <c r="YK17740" s="68"/>
      <c r="YL17740" s="68"/>
      <c r="YM17740" s="68"/>
      <c r="YN17740" s="68"/>
      <c r="YO17740" s="68"/>
      <c r="YP17740" s="68"/>
      <c r="YQ17740" s="68"/>
      <c r="YR17740" s="68"/>
      <c r="YS17740" s="68"/>
      <c r="YT17740" s="68"/>
      <c r="YU17740" s="68"/>
      <c r="YV17740" s="68"/>
      <c r="YW17740" s="68"/>
      <c r="YX17740" s="68">
        <v>3.58078005680499E-2</v>
      </c>
      <c r="YY17740" s="68"/>
      <c r="YZ17740" s="68"/>
      <c r="ZA17740" s="68"/>
      <c r="ZB17740" s="68"/>
      <c r="ZC17740" s="68"/>
      <c r="ZD17740" s="68"/>
    </row>
    <row r="17741" spans="658:680" x14ac:dyDescent="0.25">
      <c r="YH17741" s="68"/>
      <c r="YI17741" s="68"/>
      <c r="YJ17741" s="68"/>
      <c r="YK17741" s="68"/>
      <c r="YL17741" s="68"/>
      <c r="YM17741" s="68"/>
      <c r="YN17741" s="68"/>
      <c r="YO17741" s="68"/>
      <c r="YP17741" s="68"/>
      <c r="YQ17741" s="68"/>
      <c r="YR17741" s="68"/>
      <c r="YS17741" s="68"/>
      <c r="YT17741" s="68"/>
      <c r="YU17741" s="68"/>
      <c r="YV17741" s="68"/>
      <c r="YW17741" s="68"/>
      <c r="YX17741" s="68">
        <v>3.58078005680499E-2</v>
      </c>
      <c r="YY17741" s="68"/>
      <c r="YZ17741" s="68"/>
      <c r="ZA17741" s="68"/>
      <c r="ZB17741" s="68"/>
      <c r="ZC17741" s="68"/>
      <c r="ZD17741" s="68"/>
    </row>
    <row r="17742" spans="658:680" x14ac:dyDescent="0.25">
      <c r="YH17742" s="68"/>
      <c r="YI17742" s="68"/>
      <c r="YJ17742" s="68"/>
      <c r="YK17742" s="68"/>
      <c r="YL17742" s="68"/>
      <c r="YM17742" s="68"/>
      <c r="YN17742" s="68"/>
      <c r="YO17742" s="68"/>
      <c r="YP17742" s="68"/>
      <c r="YQ17742" s="68"/>
      <c r="YR17742" s="68"/>
      <c r="YS17742" s="68"/>
      <c r="YT17742" s="68"/>
      <c r="YU17742" s="68"/>
      <c r="YV17742" s="68"/>
      <c r="YW17742" s="68"/>
      <c r="YX17742" s="68">
        <v>3.5783333599655402E-2</v>
      </c>
      <c r="YY17742" s="68"/>
      <c r="YZ17742" s="68"/>
      <c r="ZA17742" s="68"/>
      <c r="ZB17742" s="68"/>
      <c r="ZC17742" s="68"/>
      <c r="ZD17742" s="68"/>
    </row>
    <row r="17743" spans="658:680" x14ac:dyDescent="0.25">
      <c r="YH17743" s="68"/>
      <c r="YI17743" s="68"/>
      <c r="YJ17743" s="68"/>
      <c r="YK17743" s="68"/>
      <c r="YL17743" s="68"/>
      <c r="YM17743" s="68"/>
      <c r="YN17743" s="68"/>
      <c r="YO17743" s="68"/>
      <c r="YP17743" s="68"/>
      <c r="YQ17743" s="68"/>
      <c r="YR17743" s="68"/>
      <c r="YS17743" s="68"/>
      <c r="YT17743" s="68"/>
      <c r="YU17743" s="68"/>
      <c r="YV17743" s="68"/>
      <c r="YW17743" s="68"/>
      <c r="YX17743" s="68">
        <v>3.5756702589315001E-2</v>
      </c>
      <c r="YY17743" s="68"/>
      <c r="YZ17743" s="68"/>
      <c r="ZA17743" s="68"/>
      <c r="ZB17743" s="68"/>
      <c r="ZC17743" s="68"/>
      <c r="ZD17743" s="68"/>
    </row>
    <row r="17744" spans="658:680" x14ac:dyDescent="0.25">
      <c r="YH17744" s="68"/>
      <c r="YI17744" s="68"/>
      <c r="YJ17744" s="68"/>
      <c r="YK17744" s="68"/>
      <c r="YL17744" s="68"/>
      <c r="YM17744" s="68"/>
      <c r="YN17744" s="68"/>
      <c r="YO17744" s="68"/>
      <c r="YP17744" s="68"/>
      <c r="YQ17744" s="68"/>
      <c r="YR17744" s="68"/>
      <c r="YS17744" s="68"/>
      <c r="YT17744" s="68"/>
      <c r="YU17744" s="68"/>
      <c r="YV17744" s="68"/>
      <c r="YW17744" s="68"/>
      <c r="YX17744" s="68">
        <v>3.5756702589315001E-2</v>
      </c>
      <c r="YY17744" s="68"/>
      <c r="YZ17744" s="68"/>
      <c r="ZA17744" s="68"/>
      <c r="ZB17744" s="68"/>
      <c r="ZC17744" s="68"/>
      <c r="ZD17744" s="68"/>
    </row>
    <row r="17745" spans="658:680" x14ac:dyDescent="0.25">
      <c r="YH17745" s="68"/>
      <c r="YI17745" s="68"/>
      <c r="YJ17745" s="68"/>
      <c r="YK17745" s="68"/>
      <c r="YL17745" s="68"/>
      <c r="YM17745" s="68"/>
      <c r="YN17745" s="68"/>
      <c r="YO17745" s="68"/>
      <c r="YP17745" s="68"/>
      <c r="YQ17745" s="68"/>
      <c r="YR17745" s="68"/>
      <c r="YS17745" s="68"/>
      <c r="YT17745" s="68"/>
      <c r="YU17745" s="68"/>
      <c r="YV17745" s="68"/>
      <c r="YW17745" s="68"/>
      <c r="YX17745" s="68">
        <v>3.5733389669236101E-2</v>
      </c>
      <c r="YY17745" s="68"/>
      <c r="YZ17745" s="68"/>
      <c r="ZA17745" s="68"/>
      <c r="ZB17745" s="68"/>
      <c r="ZC17745" s="68"/>
      <c r="ZD17745" s="68"/>
    </row>
    <row r="17746" spans="658:680" x14ac:dyDescent="0.25">
      <c r="YH17746" s="68"/>
      <c r="YI17746" s="68"/>
      <c r="YJ17746" s="68"/>
      <c r="YK17746" s="68"/>
      <c r="YL17746" s="68"/>
      <c r="YM17746" s="68"/>
      <c r="YN17746" s="68"/>
      <c r="YO17746" s="68"/>
      <c r="YP17746" s="68"/>
      <c r="YQ17746" s="68"/>
      <c r="YR17746" s="68"/>
      <c r="YS17746" s="68"/>
      <c r="YT17746" s="68"/>
      <c r="YU17746" s="68"/>
      <c r="YV17746" s="68"/>
      <c r="YW17746" s="68"/>
      <c r="YX17746" s="68">
        <v>3.5733389669236101E-2</v>
      </c>
      <c r="YY17746" s="68"/>
      <c r="YZ17746" s="68"/>
      <c r="ZA17746" s="68"/>
      <c r="ZB17746" s="68"/>
      <c r="ZC17746" s="68"/>
      <c r="ZD17746" s="68"/>
    </row>
    <row r="17747" spans="658:680" x14ac:dyDescent="0.25">
      <c r="YH17747" s="68"/>
      <c r="YI17747" s="68"/>
      <c r="YJ17747" s="68"/>
      <c r="YK17747" s="68"/>
      <c r="YL17747" s="68"/>
      <c r="YM17747" s="68"/>
      <c r="YN17747" s="68"/>
      <c r="YO17747" s="68"/>
      <c r="YP17747" s="68"/>
      <c r="YQ17747" s="68"/>
      <c r="YR17747" s="68"/>
      <c r="YS17747" s="68"/>
      <c r="YT17747" s="68"/>
      <c r="YU17747" s="68"/>
      <c r="YV17747" s="68"/>
      <c r="YW17747" s="68"/>
      <c r="YX17747" s="68">
        <v>3.5719686394584303E-2</v>
      </c>
      <c r="YY17747" s="68"/>
      <c r="YZ17747" s="68"/>
      <c r="ZA17747" s="68"/>
      <c r="ZB17747" s="68"/>
      <c r="ZC17747" s="68"/>
      <c r="ZD17747" s="68"/>
    </row>
    <row r="17748" spans="658:680" x14ac:dyDescent="0.25">
      <c r="YH17748" s="68"/>
      <c r="YI17748" s="68"/>
      <c r="YJ17748" s="68"/>
      <c r="YK17748" s="68"/>
      <c r="YL17748" s="68"/>
      <c r="YM17748" s="68"/>
      <c r="YN17748" s="68"/>
      <c r="YO17748" s="68"/>
      <c r="YP17748" s="68"/>
      <c r="YQ17748" s="68"/>
      <c r="YR17748" s="68"/>
      <c r="YS17748" s="68"/>
      <c r="YT17748" s="68"/>
      <c r="YU17748" s="68"/>
      <c r="YV17748" s="68"/>
      <c r="YW17748" s="68"/>
      <c r="YX17748" s="68">
        <v>3.5719686394584303E-2</v>
      </c>
      <c r="YY17748" s="68"/>
      <c r="YZ17748" s="68"/>
      <c r="ZA17748" s="68"/>
      <c r="ZB17748" s="68"/>
      <c r="ZC17748" s="68"/>
      <c r="ZD17748" s="68"/>
    </row>
    <row r="17749" spans="658:680" x14ac:dyDescent="0.25">
      <c r="YH17749" s="68"/>
      <c r="YI17749" s="68"/>
      <c r="YJ17749" s="68"/>
      <c r="YK17749" s="68"/>
      <c r="YL17749" s="68"/>
      <c r="YM17749" s="68"/>
      <c r="YN17749" s="68"/>
      <c r="YO17749" s="68"/>
      <c r="YP17749" s="68"/>
      <c r="YQ17749" s="68"/>
      <c r="YR17749" s="68"/>
      <c r="YS17749" s="68"/>
      <c r="YT17749" s="68"/>
      <c r="YU17749" s="68"/>
      <c r="YV17749" s="68"/>
      <c r="YW17749" s="68"/>
      <c r="YX17749" s="68">
        <v>3.5712102695287698E-2</v>
      </c>
      <c r="YY17749" s="68"/>
      <c r="YZ17749" s="68"/>
      <c r="ZA17749" s="68"/>
      <c r="ZB17749" s="68"/>
      <c r="ZC17749" s="68"/>
      <c r="ZD17749" s="68"/>
    </row>
    <row r="17750" spans="658:680" x14ac:dyDescent="0.25">
      <c r="YH17750" s="68"/>
      <c r="YI17750" s="68"/>
      <c r="YJ17750" s="68"/>
      <c r="YK17750" s="68"/>
      <c r="YL17750" s="68"/>
      <c r="YM17750" s="68"/>
      <c r="YN17750" s="68"/>
      <c r="YO17750" s="68"/>
      <c r="YP17750" s="68"/>
      <c r="YQ17750" s="68"/>
      <c r="YR17750" s="68"/>
      <c r="YS17750" s="68"/>
      <c r="YT17750" s="68"/>
      <c r="YU17750" s="68"/>
      <c r="YV17750" s="68"/>
      <c r="YW17750" s="68"/>
      <c r="YX17750" s="68">
        <v>3.5643961830435202E-2</v>
      </c>
      <c r="YY17750" s="68"/>
      <c r="YZ17750" s="68"/>
      <c r="ZA17750" s="68"/>
      <c r="ZB17750" s="68"/>
      <c r="ZC17750" s="68"/>
      <c r="ZD17750" s="68"/>
    </row>
    <row r="17751" spans="658:680" x14ac:dyDescent="0.25">
      <c r="YH17751" s="68"/>
      <c r="YI17751" s="68"/>
      <c r="YJ17751" s="68"/>
      <c r="YK17751" s="68"/>
      <c r="YL17751" s="68"/>
      <c r="YM17751" s="68"/>
      <c r="YN17751" s="68"/>
      <c r="YO17751" s="68"/>
      <c r="YP17751" s="68"/>
      <c r="YQ17751" s="68"/>
      <c r="YR17751" s="68"/>
      <c r="YS17751" s="68"/>
      <c r="YT17751" s="68"/>
      <c r="YU17751" s="68"/>
      <c r="YV17751" s="68"/>
      <c r="YW17751" s="68"/>
      <c r="YX17751" s="68">
        <v>3.5643961830435202E-2</v>
      </c>
      <c r="YY17751" s="68"/>
      <c r="YZ17751" s="68"/>
      <c r="ZA17751" s="68"/>
      <c r="ZB17751" s="68"/>
      <c r="ZC17751" s="68"/>
      <c r="ZD17751" s="68"/>
    </row>
    <row r="17752" spans="658:680" x14ac:dyDescent="0.25">
      <c r="YH17752" s="68"/>
      <c r="YI17752" s="68"/>
      <c r="YJ17752" s="68"/>
      <c r="YK17752" s="68"/>
      <c r="YL17752" s="68"/>
      <c r="YM17752" s="68"/>
      <c r="YN17752" s="68"/>
      <c r="YO17752" s="68"/>
      <c r="YP17752" s="68"/>
      <c r="YQ17752" s="68"/>
      <c r="YR17752" s="68"/>
      <c r="YS17752" s="68"/>
      <c r="YT17752" s="68"/>
      <c r="YU17752" s="68"/>
      <c r="YV17752" s="68"/>
      <c r="YW17752" s="68"/>
      <c r="YX17752" s="68">
        <v>3.5639399130220899E-2</v>
      </c>
      <c r="YY17752" s="68"/>
      <c r="YZ17752" s="68"/>
      <c r="ZA17752" s="68"/>
      <c r="ZB17752" s="68"/>
      <c r="ZC17752" s="68"/>
      <c r="ZD17752" s="68"/>
    </row>
    <row r="17753" spans="658:680" x14ac:dyDescent="0.25">
      <c r="YH17753" s="68"/>
      <c r="YI17753" s="68"/>
      <c r="YJ17753" s="68"/>
      <c r="YK17753" s="68"/>
      <c r="YL17753" s="68"/>
      <c r="YM17753" s="68"/>
      <c r="YN17753" s="68"/>
      <c r="YO17753" s="68"/>
      <c r="YP17753" s="68"/>
      <c r="YQ17753" s="68"/>
      <c r="YR17753" s="68"/>
      <c r="YS17753" s="68"/>
      <c r="YT17753" s="68"/>
      <c r="YU17753" s="68"/>
      <c r="YV17753" s="68"/>
      <c r="YW17753" s="68"/>
      <c r="YX17753" s="68">
        <v>3.5617888237968499E-2</v>
      </c>
      <c r="YY17753" s="68"/>
      <c r="YZ17753" s="68"/>
      <c r="ZA17753" s="68"/>
      <c r="ZB17753" s="68"/>
      <c r="ZC17753" s="68"/>
      <c r="ZD17753" s="68"/>
    </row>
    <row r="17754" spans="658:680" x14ac:dyDescent="0.25">
      <c r="YH17754" s="68"/>
      <c r="YI17754" s="68"/>
      <c r="YJ17754" s="68"/>
      <c r="YK17754" s="68"/>
      <c r="YL17754" s="68"/>
      <c r="YM17754" s="68"/>
      <c r="YN17754" s="68"/>
      <c r="YO17754" s="68"/>
      <c r="YP17754" s="68"/>
      <c r="YQ17754" s="68"/>
      <c r="YR17754" s="68"/>
      <c r="YS17754" s="68"/>
      <c r="YT17754" s="68"/>
      <c r="YU17754" s="68"/>
      <c r="YV17754" s="68"/>
      <c r="YW17754" s="68"/>
      <c r="YX17754" s="68">
        <v>3.5617888237968499E-2</v>
      </c>
      <c r="YY17754" s="68"/>
      <c r="YZ17754" s="68"/>
      <c r="ZA17754" s="68"/>
      <c r="ZB17754" s="68"/>
      <c r="ZC17754" s="68"/>
      <c r="ZD17754" s="68"/>
    </row>
    <row r="17755" spans="658:680" x14ac:dyDescent="0.25">
      <c r="YH17755" s="68"/>
      <c r="YI17755" s="68"/>
      <c r="YJ17755" s="68"/>
      <c r="YK17755" s="68"/>
      <c r="YL17755" s="68"/>
      <c r="YM17755" s="68"/>
      <c r="YN17755" s="68"/>
      <c r="YO17755" s="68"/>
      <c r="YP17755" s="68"/>
      <c r="YQ17755" s="68"/>
      <c r="YR17755" s="68"/>
      <c r="YS17755" s="68"/>
      <c r="YT17755" s="68"/>
      <c r="YU17755" s="68"/>
      <c r="YV17755" s="68"/>
      <c r="YW17755" s="68"/>
      <c r="YX17755" s="68">
        <v>3.5386811757265303E-2</v>
      </c>
      <c r="YY17755" s="68"/>
      <c r="YZ17755" s="68"/>
      <c r="ZA17755" s="68"/>
      <c r="ZB17755" s="68"/>
      <c r="ZC17755" s="68"/>
      <c r="ZD17755" s="68"/>
    </row>
    <row r="17756" spans="658:680" x14ac:dyDescent="0.25">
      <c r="YH17756" s="68"/>
      <c r="YI17756" s="68"/>
      <c r="YJ17756" s="68"/>
      <c r="YK17756" s="68"/>
      <c r="YL17756" s="68"/>
      <c r="YM17756" s="68"/>
      <c r="YN17756" s="68"/>
      <c r="YO17756" s="68"/>
      <c r="YP17756" s="68"/>
      <c r="YQ17756" s="68"/>
      <c r="YR17756" s="68"/>
      <c r="YS17756" s="68"/>
      <c r="YT17756" s="68"/>
      <c r="YU17756" s="68"/>
      <c r="YV17756" s="68"/>
      <c r="YW17756" s="68"/>
      <c r="YX17756" s="68">
        <v>3.5386811757265303E-2</v>
      </c>
      <c r="YY17756" s="68"/>
      <c r="YZ17756" s="68"/>
      <c r="ZA17756" s="68"/>
      <c r="ZB17756" s="68"/>
      <c r="ZC17756" s="68"/>
      <c r="ZD17756" s="68"/>
    </row>
    <row r="17757" spans="658:680" x14ac:dyDescent="0.25">
      <c r="YH17757" s="68"/>
      <c r="YI17757" s="68"/>
      <c r="YJ17757" s="68"/>
      <c r="YK17757" s="68"/>
      <c r="YL17757" s="68"/>
      <c r="YM17757" s="68"/>
      <c r="YN17757" s="68"/>
      <c r="YO17757" s="68"/>
      <c r="YP17757" s="68"/>
      <c r="YQ17757" s="68"/>
      <c r="YR17757" s="68"/>
      <c r="YS17757" s="68"/>
      <c r="YT17757" s="68"/>
      <c r="YU17757" s="68"/>
      <c r="YV17757" s="68"/>
      <c r="YW17757" s="68"/>
      <c r="YX17757" s="68">
        <v>3.5360666212146202E-2</v>
      </c>
      <c r="YY17757" s="68"/>
      <c r="YZ17757" s="68"/>
      <c r="ZA17757" s="68"/>
      <c r="ZB17757" s="68"/>
      <c r="ZC17757" s="68"/>
      <c r="ZD17757" s="68"/>
    </row>
    <row r="17758" spans="658:680" x14ac:dyDescent="0.25">
      <c r="YH17758" s="68"/>
      <c r="YI17758" s="68"/>
      <c r="YJ17758" s="68"/>
      <c r="YK17758" s="68"/>
      <c r="YL17758" s="68"/>
      <c r="YM17758" s="68"/>
      <c r="YN17758" s="68"/>
      <c r="YO17758" s="68"/>
      <c r="YP17758" s="68"/>
      <c r="YQ17758" s="68"/>
      <c r="YR17758" s="68"/>
      <c r="YS17758" s="68"/>
      <c r="YT17758" s="68"/>
      <c r="YU17758" s="68"/>
      <c r="YV17758" s="68"/>
      <c r="YW17758" s="68"/>
      <c r="YX17758" s="68">
        <v>3.5360666212146202E-2</v>
      </c>
      <c r="YY17758" s="68"/>
      <c r="YZ17758" s="68"/>
      <c r="ZA17758" s="68"/>
      <c r="ZB17758" s="68"/>
      <c r="ZC17758" s="68"/>
      <c r="ZD17758" s="68"/>
    </row>
    <row r="17759" spans="658:680" x14ac:dyDescent="0.25">
      <c r="YH17759" s="68"/>
      <c r="YI17759" s="68"/>
      <c r="YJ17759" s="68"/>
      <c r="YK17759" s="68"/>
      <c r="YL17759" s="68"/>
      <c r="YM17759" s="68"/>
      <c r="YN17759" s="68"/>
      <c r="YO17759" s="68"/>
      <c r="YP17759" s="68"/>
      <c r="YQ17759" s="68"/>
      <c r="YR17759" s="68"/>
      <c r="YS17759" s="68"/>
      <c r="YT17759" s="68"/>
      <c r="YU17759" s="68"/>
      <c r="YV17759" s="68"/>
      <c r="YW17759" s="68"/>
      <c r="YX17759" s="68">
        <v>3.5189100579956702E-2</v>
      </c>
      <c r="YY17759" s="68"/>
      <c r="YZ17759" s="68"/>
      <c r="ZA17759" s="68"/>
      <c r="ZB17759" s="68"/>
      <c r="ZC17759" s="68"/>
      <c r="ZD17759" s="68"/>
    </row>
    <row r="17760" spans="658:680" x14ac:dyDescent="0.25">
      <c r="YH17760" s="68"/>
      <c r="YI17760" s="68"/>
      <c r="YJ17760" s="68"/>
      <c r="YK17760" s="68"/>
      <c r="YL17760" s="68"/>
      <c r="YM17760" s="68"/>
      <c r="YN17760" s="68"/>
      <c r="YO17760" s="68"/>
      <c r="YP17760" s="68"/>
      <c r="YQ17760" s="68"/>
      <c r="YR17760" s="68"/>
      <c r="YS17760" s="68"/>
      <c r="YT17760" s="68"/>
      <c r="YU17760" s="68"/>
      <c r="YV17760" s="68"/>
      <c r="YW17760" s="68"/>
      <c r="YX17760" s="68">
        <v>3.5189100579956702E-2</v>
      </c>
      <c r="YY17760" s="68"/>
      <c r="YZ17760" s="68"/>
      <c r="ZA17760" s="68"/>
      <c r="ZB17760" s="68"/>
      <c r="ZC17760" s="68"/>
      <c r="ZD17760" s="68"/>
    </row>
    <row r="17761" spans="658:680" x14ac:dyDescent="0.25">
      <c r="YH17761" s="68"/>
      <c r="YI17761" s="68"/>
      <c r="YJ17761" s="68"/>
      <c r="YK17761" s="68"/>
      <c r="YL17761" s="68"/>
      <c r="YM17761" s="68"/>
      <c r="YN17761" s="68"/>
      <c r="YO17761" s="68"/>
      <c r="YP17761" s="68"/>
      <c r="YQ17761" s="68"/>
      <c r="YR17761" s="68"/>
      <c r="YS17761" s="68"/>
      <c r="YT17761" s="68"/>
      <c r="YU17761" s="68"/>
      <c r="YV17761" s="68"/>
      <c r="YW17761" s="68"/>
      <c r="YX17761" s="68">
        <v>3.5181500135544802E-2</v>
      </c>
      <c r="YY17761" s="68"/>
      <c r="YZ17761" s="68"/>
      <c r="ZA17761" s="68"/>
      <c r="ZB17761" s="68"/>
      <c r="ZC17761" s="68"/>
      <c r="ZD17761" s="68"/>
    </row>
    <row r="17762" spans="658:680" x14ac:dyDescent="0.25">
      <c r="YH17762" s="68"/>
      <c r="YI17762" s="68"/>
      <c r="YJ17762" s="68"/>
      <c r="YK17762" s="68"/>
      <c r="YL17762" s="68"/>
      <c r="YM17762" s="68"/>
      <c r="YN17762" s="68"/>
      <c r="YO17762" s="68"/>
      <c r="YP17762" s="68"/>
      <c r="YQ17762" s="68"/>
      <c r="YR17762" s="68"/>
      <c r="YS17762" s="68"/>
      <c r="YT17762" s="68"/>
      <c r="YU17762" s="68"/>
      <c r="YV17762" s="68"/>
      <c r="YW17762" s="68"/>
      <c r="YX17762" s="68">
        <v>3.5161775289930197E-2</v>
      </c>
      <c r="YY17762" s="68"/>
      <c r="YZ17762" s="68"/>
      <c r="ZA17762" s="68"/>
      <c r="ZB17762" s="68"/>
      <c r="ZC17762" s="68"/>
      <c r="ZD17762" s="68"/>
    </row>
    <row r="17763" spans="658:680" x14ac:dyDescent="0.25">
      <c r="YH17763" s="68"/>
      <c r="YI17763" s="68"/>
      <c r="YJ17763" s="68"/>
      <c r="YK17763" s="68"/>
      <c r="YL17763" s="68"/>
      <c r="YM17763" s="68"/>
      <c r="YN17763" s="68"/>
      <c r="YO17763" s="68"/>
      <c r="YP17763" s="68"/>
      <c r="YQ17763" s="68"/>
      <c r="YR17763" s="68"/>
      <c r="YS17763" s="68"/>
      <c r="YT17763" s="68"/>
      <c r="YU17763" s="68"/>
      <c r="YV17763" s="68"/>
      <c r="YW17763" s="68"/>
      <c r="YX17763" s="68">
        <v>3.5161775289930197E-2</v>
      </c>
      <c r="YY17763" s="68"/>
      <c r="YZ17763" s="68"/>
      <c r="ZA17763" s="68"/>
      <c r="ZB17763" s="68"/>
      <c r="ZC17763" s="68"/>
      <c r="ZD17763" s="68"/>
    </row>
    <row r="17764" spans="658:680" x14ac:dyDescent="0.25">
      <c r="YH17764" s="68"/>
      <c r="YI17764" s="68"/>
      <c r="YJ17764" s="68"/>
      <c r="YK17764" s="68"/>
      <c r="YL17764" s="68"/>
      <c r="YM17764" s="68"/>
      <c r="YN17764" s="68"/>
      <c r="YO17764" s="68"/>
      <c r="YP17764" s="68"/>
      <c r="YQ17764" s="68"/>
      <c r="YR17764" s="68"/>
      <c r="YS17764" s="68"/>
      <c r="YT17764" s="68"/>
      <c r="YU17764" s="68"/>
      <c r="YV17764" s="68"/>
      <c r="YW17764" s="68"/>
      <c r="YX17764" s="68">
        <v>3.4934204065673498E-2</v>
      </c>
      <c r="YY17764" s="68"/>
      <c r="YZ17764" s="68"/>
      <c r="ZA17764" s="68"/>
      <c r="ZB17764" s="68"/>
      <c r="ZC17764" s="68"/>
      <c r="ZD17764" s="68"/>
    </row>
    <row r="17765" spans="658:680" x14ac:dyDescent="0.25">
      <c r="YH17765" s="68"/>
      <c r="YI17765" s="68"/>
      <c r="YJ17765" s="68"/>
      <c r="YK17765" s="68"/>
      <c r="YL17765" s="68"/>
      <c r="YM17765" s="68"/>
      <c r="YN17765" s="68"/>
      <c r="YO17765" s="68"/>
      <c r="YP17765" s="68"/>
      <c r="YQ17765" s="68"/>
      <c r="YR17765" s="68"/>
      <c r="YS17765" s="68"/>
      <c r="YT17765" s="68"/>
      <c r="YU17765" s="68"/>
      <c r="YV17765" s="68"/>
      <c r="YW17765" s="68"/>
      <c r="YX17765" s="68">
        <v>3.4934204065673498E-2</v>
      </c>
      <c r="YY17765" s="68"/>
      <c r="YZ17765" s="68"/>
      <c r="ZA17765" s="68"/>
      <c r="ZB17765" s="68"/>
      <c r="ZC17765" s="68"/>
      <c r="ZD17765" s="68"/>
    </row>
    <row r="17766" spans="658:680" x14ac:dyDescent="0.25">
      <c r="YH17766" s="68"/>
      <c r="YI17766" s="68"/>
      <c r="YJ17766" s="68"/>
      <c r="YK17766" s="68"/>
      <c r="YL17766" s="68"/>
      <c r="YM17766" s="68"/>
      <c r="YN17766" s="68"/>
      <c r="YO17766" s="68"/>
      <c r="YP17766" s="68"/>
      <c r="YQ17766" s="68"/>
      <c r="YR17766" s="68"/>
      <c r="YS17766" s="68"/>
      <c r="YT17766" s="68"/>
      <c r="YU17766" s="68"/>
      <c r="YV17766" s="68"/>
      <c r="YW17766" s="68"/>
      <c r="YX17766" s="68">
        <v>3.4836608793621299E-2</v>
      </c>
      <c r="YY17766" s="68"/>
      <c r="YZ17766" s="68"/>
      <c r="ZA17766" s="68"/>
      <c r="ZB17766" s="68"/>
      <c r="ZC17766" s="68"/>
      <c r="ZD17766" s="68"/>
    </row>
    <row r="17767" spans="658:680" x14ac:dyDescent="0.25">
      <c r="YH17767" s="68"/>
      <c r="YI17767" s="68"/>
      <c r="YJ17767" s="68"/>
      <c r="YK17767" s="68"/>
      <c r="YL17767" s="68"/>
      <c r="YM17767" s="68"/>
      <c r="YN17767" s="68"/>
      <c r="YO17767" s="68"/>
      <c r="YP17767" s="68"/>
      <c r="YQ17767" s="68"/>
      <c r="YR17767" s="68"/>
      <c r="YS17767" s="68"/>
      <c r="YT17767" s="68"/>
      <c r="YU17767" s="68"/>
      <c r="YV17767" s="68"/>
      <c r="YW17767" s="68"/>
      <c r="YX17767" s="68">
        <v>3.4784982879728497E-2</v>
      </c>
      <c r="YY17767" s="68"/>
      <c r="YZ17767" s="68"/>
      <c r="ZA17767" s="68"/>
      <c r="ZB17767" s="68"/>
      <c r="ZC17767" s="68"/>
      <c r="ZD17767" s="68"/>
    </row>
    <row r="17768" spans="658:680" x14ac:dyDescent="0.25">
      <c r="YH17768" s="68"/>
      <c r="YI17768" s="68"/>
      <c r="YJ17768" s="68"/>
      <c r="YK17768" s="68"/>
      <c r="YL17768" s="68"/>
      <c r="YM17768" s="68"/>
      <c r="YN17768" s="68"/>
      <c r="YO17768" s="68"/>
      <c r="YP17768" s="68"/>
      <c r="YQ17768" s="68"/>
      <c r="YR17768" s="68"/>
      <c r="YS17768" s="68"/>
      <c r="YT17768" s="68"/>
      <c r="YU17768" s="68"/>
      <c r="YV17768" s="68"/>
      <c r="YW17768" s="68"/>
      <c r="YX17768" s="68">
        <v>3.4784982879728497E-2</v>
      </c>
      <c r="YY17768" s="68"/>
      <c r="YZ17768" s="68"/>
      <c r="ZA17768" s="68"/>
      <c r="ZB17768" s="68"/>
      <c r="ZC17768" s="68"/>
      <c r="ZD17768" s="68"/>
    </row>
    <row r="17769" spans="658:680" x14ac:dyDescent="0.25">
      <c r="YH17769" s="68"/>
      <c r="YI17769" s="68"/>
      <c r="YJ17769" s="68"/>
      <c r="YK17769" s="68"/>
      <c r="YL17769" s="68"/>
      <c r="YM17769" s="68"/>
      <c r="YN17769" s="68"/>
      <c r="YO17769" s="68"/>
      <c r="YP17769" s="68"/>
      <c r="YQ17769" s="68"/>
      <c r="YR17769" s="68"/>
      <c r="YS17769" s="68"/>
      <c r="YT17769" s="68"/>
      <c r="YU17769" s="68"/>
      <c r="YV17769" s="68"/>
      <c r="YW17769" s="68"/>
      <c r="YX17769" s="68">
        <v>3.4743874574306603E-2</v>
      </c>
      <c r="YY17769" s="68"/>
      <c r="YZ17769" s="68"/>
      <c r="ZA17769" s="68"/>
      <c r="ZB17769" s="68"/>
      <c r="ZC17769" s="68"/>
      <c r="ZD17769" s="68"/>
    </row>
    <row r="17770" spans="658:680" x14ac:dyDescent="0.25">
      <c r="YH17770" s="68"/>
      <c r="YI17770" s="68"/>
      <c r="YJ17770" s="68"/>
      <c r="YK17770" s="68"/>
      <c r="YL17770" s="68"/>
      <c r="YM17770" s="68"/>
      <c r="YN17770" s="68"/>
      <c r="YO17770" s="68"/>
      <c r="YP17770" s="68"/>
      <c r="YQ17770" s="68"/>
      <c r="YR17770" s="68"/>
      <c r="YS17770" s="68"/>
      <c r="YT17770" s="68"/>
      <c r="YU17770" s="68"/>
      <c r="YV17770" s="68"/>
      <c r="YW17770" s="68"/>
      <c r="YX17770" s="68">
        <v>3.4743874574306603E-2</v>
      </c>
      <c r="YY17770" s="68"/>
      <c r="YZ17770" s="68"/>
      <c r="ZA17770" s="68"/>
      <c r="ZB17770" s="68"/>
      <c r="ZC17770" s="68"/>
      <c r="ZD17770" s="68"/>
    </row>
    <row r="17771" spans="658:680" x14ac:dyDescent="0.25">
      <c r="YH17771" s="68"/>
      <c r="YI17771" s="68"/>
      <c r="YJ17771" s="68"/>
      <c r="YK17771" s="68"/>
      <c r="YL17771" s="68"/>
      <c r="YM17771" s="68"/>
      <c r="YN17771" s="68"/>
      <c r="YO17771" s="68"/>
      <c r="YP17771" s="68"/>
      <c r="YQ17771" s="68"/>
      <c r="YR17771" s="68"/>
      <c r="YS17771" s="68"/>
      <c r="YT17771" s="68"/>
      <c r="YU17771" s="68"/>
      <c r="YV17771" s="68"/>
      <c r="YW17771" s="68"/>
      <c r="YX17771" s="68">
        <v>3.4708407575996102E-2</v>
      </c>
      <c r="YY17771" s="68"/>
      <c r="YZ17771" s="68"/>
      <c r="ZA17771" s="68"/>
      <c r="ZB17771" s="68"/>
      <c r="ZC17771" s="68"/>
      <c r="ZD17771" s="68"/>
    </row>
    <row r="17772" spans="658:680" x14ac:dyDescent="0.25">
      <c r="YH17772" s="68"/>
      <c r="YI17772" s="68"/>
      <c r="YJ17772" s="68"/>
      <c r="YK17772" s="68"/>
      <c r="YL17772" s="68"/>
      <c r="YM17772" s="68"/>
      <c r="YN17772" s="68"/>
      <c r="YO17772" s="68"/>
      <c r="YP17772" s="68"/>
      <c r="YQ17772" s="68"/>
      <c r="YR17772" s="68"/>
      <c r="YS17772" s="68"/>
      <c r="YT17772" s="68"/>
      <c r="YU17772" s="68"/>
      <c r="YV17772" s="68"/>
      <c r="YW17772" s="68"/>
      <c r="YX17772" s="68">
        <v>3.4708407575996102E-2</v>
      </c>
      <c r="YY17772" s="68"/>
      <c r="YZ17772" s="68"/>
      <c r="ZA17772" s="68"/>
      <c r="ZB17772" s="68"/>
      <c r="ZC17772" s="68"/>
      <c r="ZD17772" s="68"/>
    </row>
    <row r="17773" spans="658:680" x14ac:dyDescent="0.25">
      <c r="YH17773" s="68"/>
      <c r="YI17773" s="68"/>
      <c r="YJ17773" s="68"/>
      <c r="YK17773" s="68"/>
      <c r="YL17773" s="68"/>
      <c r="YM17773" s="68"/>
      <c r="YN17773" s="68"/>
      <c r="YO17773" s="68"/>
      <c r="YP17773" s="68"/>
      <c r="YQ17773" s="68"/>
      <c r="YR17773" s="68"/>
      <c r="YS17773" s="68"/>
      <c r="YT17773" s="68"/>
      <c r="YU17773" s="68"/>
      <c r="YV17773" s="68"/>
      <c r="YW17773" s="68"/>
      <c r="YX17773" s="68">
        <v>3.4660372090091901E-2</v>
      </c>
      <c r="YY17773" s="68"/>
      <c r="YZ17773" s="68"/>
      <c r="ZA17773" s="68"/>
      <c r="ZB17773" s="68"/>
      <c r="ZC17773" s="68"/>
      <c r="ZD17773" s="68"/>
    </row>
    <row r="17774" spans="658:680" x14ac:dyDescent="0.25">
      <c r="YH17774" s="68"/>
      <c r="YI17774" s="68"/>
      <c r="YJ17774" s="68"/>
      <c r="YK17774" s="68"/>
      <c r="YL17774" s="68"/>
      <c r="YM17774" s="68"/>
      <c r="YN17774" s="68"/>
      <c r="YO17774" s="68"/>
      <c r="YP17774" s="68"/>
      <c r="YQ17774" s="68"/>
      <c r="YR17774" s="68"/>
      <c r="YS17774" s="68"/>
      <c r="YT17774" s="68"/>
      <c r="YU17774" s="68"/>
      <c r="YV17774" s="68"/>
      <c r="YW17774" s="68"/>
      <c r="YX17774" s="68">
        <v>3.4660372090091901E-2</v>
      </c>
      <c r="YY17774" s="68"/>
      <c r="YZ17774" s="68"/>
      <c r="ZA17774" s="68"/>
      <c r="ZB17774" s="68"/>
      <c r="ZC17774" s="68"/>
      <c r="ZD17774" s="68"/>
    </row>
    <row r="17775" spans="658:680" x14ac:dyDescent="0.25">
      <c r="YH17775" s="68"/>
      <c r="YI17775" s="68"/>
      <c r="YJ17775" s="68"/>
      <c r="YK17775" s="68"/>
      <c r="YL17775" s="68"/>
      <c r="YM17775" s="68"/>
      <c r="YN17775" s="68"/>
      <c r="YO17775" s="68"/>
      <c r="YP17775" s="68"/>
      <c r="YQ17775" s="68"/>
      <c r="YR17775" s="68"/>
      <c r="YS17775" s="68"/>
      <c r="YT17775" s="68"/>
      <c r="YU17775" s="68"/>
      <c r="YV17775" s="68"/>
      <c r="YW17775" s="68"/>
      <c r="YX17775" s="68">
        <v>3.46454981456331E-2</v>
      </c>
      <c r="YY17775" s="68"/>
      <c r="YZ17775" s="68"/>
      <c r="ZA17775" s="68"/>
      <c r="ZB17775" s="68"/>
      <c r="ZC17775" s="68"/>
      <c r="ZD17775" s="68"/>
    </row>
    <row r="17776" spans="658:680" x14ac:dyDescent="0.25">
      <c r="YH17776" s="68"/>
      <c r="YI17776" s="68"/>
      <c r="YJ17776" s="68"/>
      <c r="YK17776" s="68"/>
      <c r="YL17776" s="68"/>
      <c r="YM17776" s="68"/>
      <c r="YN17776" s="68"/>
      <c r="YO17776" s="68"/>
      <c r="YP17776" s="68"/>
      <c r="YQ17776" s="68"/>
      <c r="YR17776" s="68"/>
      <c r="YS17776" s="68"/>
      <c r="YT17776" s="68"/>
      <c r="YU17776" s="68"/>
      <c r="YV17776" s="68"/>
      <c r="YW17776" s="68"/>
      <c r="YX17776" s="68">
        <v>3.46284790162531E-2</v>
      </c>
      <c r="YY17776" s="68"/>
      <c r="YZ17776" s="68"/>
      <c r="ZA17776" s="68"/>
      <c r="ZB17776" s="68"/>
      <c r="ZC17776" s="68"/>
      <c r="ZD17776" s="68"/>
    </row>
    <row r="17777" spans="658:680" x14ac:dyDescent="0.25">
      <c r="YH17777" s="68"/>
      <c r="YI17777" s="68"/>
      <c r="YJ17777" s="68"/>
      <c r="YK17777" s="68"/>
      <c r="YL17777" s="68"/>
      <c r="YM17777" s="68"/>
      <c r="YN17777" s="68"/>
      <c r="YO17777" s="68"/>
      <c r="YP17777" s="68"/>
      <c r="YQ17777" s="68"/>
      <c r="YR17777" s="68"/>
      <c r="YS17777" s="68"/>
      <c r="YT17777" s="68"/>
      <c r="YU17777" s="68"/>
      <c r="YV17777" s="68"/>
      <c r="YW17777" s="68"/>
      <c r="YX17777" s="68">
        <v>3.46284790162531E-2</v>
      </c>
      <c r="YY17777" s="68"/>
      <c r="YZ17777" s="68"/>
      <c r="ZA17777" s="68"/>
      <c r="ZB17777" s="68"/>
      <c r="ZC17777" s="68"/>
      <c r="ZD17777" s="68"/>
    </row>
    <row r="17778" spans="658:680" x14ac:dyDescent="0.25">
      <c r="YH17778" s="68"/>
      <c r="YI17778" s="68"/>
      <c r="YJ17778" s="68"/>
      <c r="YK17778" s="68"/>
      <c r="YL17778" s="68"/>
      <c r="YM17778" s="68"/>
      <c r="YN17778" s="68"/>
      <c r="YO17778" s="68"/>
      <c r="YP17778" s="68"/>
      <c r="YQ17778" s="68"/>
      <c r="YR17778" s="68"/>
      <c r="YS17778" s="68"/>
      <c r="YT17778" s="68"/>
      <c r="YU17778" s="68"/>
      <c r="YV17778" s="68"/>
      <c r="YW17778" s="68"/>
      <c r="YX17778" s="68">
        <v>3.4576371867280097E-2</v>
      </c>
      <c r="YY17778" s="68"/>
      <c r="YZ17778" s="68"/>
      <c r="ZA17778" s="68"/>
      <c r="ZB17778" s="68"/>
      <c r="ZC17778" s="68"/>
      <c r="ZD17778" s="68"/>
    </row>
    <row r="17779" spans="658:680" x14ac:dyDescent="0.25">
      <c r="YH17779" s="68"/>
      <c r="YI17779" s="68"/>
      <c r="YJ17779" s="68"/>
      <c r="YK17779" s="68"/>
      <c r="YL17779" s="68"/>
      <c r="YM17779" s="68"/>
      <c r="YN17779" s="68"/>
      <c r="YO17779" s="68"/>
      <c r="YP17779" s="68"/>
      <c r="YQ17779" s="68"/>
      <c r="YR17779" s="68"/>
      <c r="YS17779" s="68"/>
      <c r="YT17779" s="68"/>
      <c r="YU17779" s="68"/>
      <c r="YV17779" s="68"/>
      <c r="YW17779" s="68"/>
      <c r="YX17779" s="68">
        <v>3.4576371867280097E-2</v>
      </c>
      <c r="YY17779" s="68"/>
      <c r="YZ17779" s="68"/>
      <c r="ZA17779" s="68"/>
      <c r="ZB17779" s="68"/>
      <c r="ZC17779" s="68"/>
      <c r="ZD17779" s="68"/>
    </row>
    <row r="17780" spans="658:680" x14ac:dyDescent="0.25">
      <c r="YH17780" s="68"/>
      <c r="YI17780" s="68"/>
      <c r="YJ17780" s="68"/>
      <c r="YK17780" s="68"/>
      <c r="YL17780" s="68"/>
      <c r="YM17780" s="68"/>
      <c r="YN17780" s="68"/>
      <c r="YO17780" s="68"/>
      <c r="YP17780" s="68"/>
      <c r="YQ17780" s="68"/>
      <c r="YR17780" s="68"/>
      <c r="YS17780" s="68"/>
      <c r="YT17780" s="68"/>
      <c r="YU17780" s="68"/>
      <c r="YV17780" s="68"/>
      <c r="YW17780" s="68"/>
      <c r="YX17780" s="68">
        <v>3.4498556243034703E-2</v>
      </c>
      <c r="YY17780" s="68"/>
      <c r="YZ17780" s="68"/>
      <c r="ZA17780" s="68"/>
      <c r="ZB17780" s="68"/>
      <c r="ZC17780" s="68"/>
      <c r="ZD17780" s="68"/>
    </row>
    <row r="17781" spans="658:680" x14ac:dyDescent="0.25">
      <c r="YH17781" s="68"/>
      <c r="YI17781" s="68"/>
      <c r="YJ17781" s="68"/>
      <c r="YK17781" s="68"/>
      <c r="YL17781" s="68"/>
      <c r="YM17781" s="68"/>
      <c r="YN17781" s="68"/>
      <c r="YO17781" s="68"/>
      <c r="YP17781" s="68"/>
      <c r="YQ17781" s="68"/>
      <c r="YR17781" s="68"/>
      <c r="YS17781" s="68"/>
      <c r="YT17781" s="68"/>
      <c r="YU17781" s="68"/>
      <c r="YV17781" s="68"/>
      <c r="YW17781" s="68"/>
      <c r="YX17781" s="68">
        <v>3.4498556243034703E-2</v>
      </c>
      <c r="YY17781" s="68"/>
      <c r="YZ17781" s="68"/>
      <c r="ZA17781" s="68"/>
      <c r="ZB17781" s="68"/>
      <c r="ZC17781" s="68"/>
      <c r="ZD17781" s="68"/>
    </row>
    <row r="17782" spans="658:680" x14ac:dyDescent="0.25">
      <c r="YH17782" s="68"/>
      <c r="YI17782" s="68"/>
      <c r="YJ17782" s="68"/>
      <c r="YK17782" s="68"/>
      <c r="YL17782" s="68"/>
      <c r="YM17782" s="68"/>
      <c r="YN17782" s="68"/>
      <c r="YO17782" s="68"/>
      <c r="YP17782" s="68"/>
      <c r="YQ17782" s="68"/>
      <c r="YR17782" s="68"/>
      <c r="YS17782" s="68"/>
      <c r="YT17782" s="68"/>
      <c r="YU17782" s="68"/>
      <c r="YV17782" s="68"/>
      <c r="YW17782" s="68"/>
      <c r="YX17782" s="68">
        <v>3.4311073704135601E-2</v>
      </c>
      <c r="YY17782" s="68"/>
      <c r="YZ17782" s="68"/>
      <c r="ZA17782" s="68"/>
      <c r="ZB17782" s="68"/>
      <c r="ZC17782" s="68"/>
      <c r="ZD17782" s="68"/>
    </row>
    <row r="17783" spans="658:680" x14ac:dyDescent="0.25">
      <c r="YH17783" s="68"/>
      <c r="YI17783" s="68"/>
      <c r="YJ17783" s="68"/>
      <c r="YK17783" s="68"/>
      <c r="YL17783" s="68"/>
      <c r="YM17783" s="68"/>
      <c r="YN17783" s="68"/>
      <c r="YO17783" s="68"/>
      <c r="YP17783" s="68"/>
      <c r="YQ17783" s="68"/>
      <c r="YR17783" s="68"/>
      <c r="YS17783" s="68"/>
      <c r="YT17783" s="68"/>
      <c r="YU17783" s="68"/>
      <c r="YV17783" s="68"/>
      <c r="YW17783" s="68"/>
      <c r="YX17783" s="68">
        <v>3.4311073704135601E-2</v>
      </c>
      <c r="YY17783" s="68"/>
      <c r="YZ17783" s="68"/>
      <c r="ZA17783" s="68"/>
      <c r="ZB17783" s="68"/>
      <c r="ZC17783" s="68"/>
      <c r="ZD17783" s="68"/>
    </row>
    <row r="17784" spans="658:680" x14ac:dyDescent="0.25">
      <c r="YH17784" s="68"/>
      <c r="YI17784" s="68"/>
      <c r="YJ17784" s="68"/>
      <c r="YK17784" s="68"/>
      <c r="YL17784" s="68"/>
      <c r="YM17784" s="68"/>
      <c r="YN17784" s="68"/>
      <c r="YO17784" s="68"/>
      <c r="YP17784" s="68"/>
      <c r="YQ17784" s="68"/>
      <c r="YR17784" s="68"/>
      <c r="YS17784" s="68"/>
      <c r="YT17784" s="68"/>
      <c r="YU17784" s="68"/>
      <c r="YV17784" s="68"/>
      <c r="YW17784" s="68"/>
      <c r="YX17784" s="68">
        <v>3.4263920535423799E-2</v>
      </c>
      <c r="YY17784" s="68"/>
      <c r="YZ17784" s="68"/>
      <c r="ZA17784" s="68"/>
      <c r="ZB17784" s="68"/>
      <c r="ZC17784" s="68"/>
      <c r="ZD17784" s="68"/>
    </row>
    <row r="17785" spans="658:680" x14ac:dyDescent="0.25">
      <c r="YH17785" s="68"/>
      <c r="YI17785" s="68"/>
      <c r="YJ17785" s="68"/>
      <c r="YK17785" s="68"/>
      <c r="YL17785" s="68"/>
      <c r="YM17785" s="68"/>
      <c r="YN17785" s="68"/>
      <c r="YO17785" s="68"/>
      <c r="YP17785" s="68"/>
      <c r="YQ17785" s="68"/>
      <c r="YR17785" s="68"/>
      <c r="YS17785" s="68"/>
      <c r="YT17785" s="68"/>
      <c r="YU17785" s="68"/>
      <c r="YV17785" s="68"/>
      <c r="YW17785" s="68"/>
      <c r="YX17785" s="68">
        <v>3.4263920535423799E-2</v>
      </c>
      <c r="YY17785" s="68"/>
      <c r="YZ17785" s="68"/>
      <c r="ZA17785" s="68"/>
      <c r="ZB17785" s="68"/>
      <c r="ZC17785" s="68"/>
      <c r="ZD17785" s="68"/>
    </row>
    <row r="17786" spans="658:680" x14ac:dyDescent="0.25">
      <c r="YH17786" s="68"/>
      <c r="YI17786" s="68"/>
      <c r="YJ17786" s="68"/>
      <c r="YK17786" s="68"/>
      <c r="YL17786" s="68"/>
      <c r="YM17786" s="68"/>
      <c r="YN17786" s="68"/>
      <c r="YO17786" s="68"/>
      <c r="YP17786" s="68"/>
      <c r="YQ17786" s="68"/>
      <c r="YR17786" s="68"/>
      <c r="YS17786" s="68"/>
      <c r="YT17786" s="68"/>
      <c r="YU17786" s="68"/>
      <c r="YV17786" s="68"/>
      <c r="YW17786" s="68"/>
      <c r="YX17786" s="68">
        <v>3.42440125146182E-2</v>
      </c>
      <c r="YY17786" s="68"/>
      <c r="YZ17786" s="68"/>
      <c r="ZA17786" s="68"/>
      <c r="ZB17786" s="68"/>
      <c r="ZC17786" s="68"/>
      <c r="ZD17786" s="68"/>
    </row>
    <row r="17787" spans="658:680" x14ac:dyDescent="0.25">
      <c r="YH17787" s="68"/>
      <c r="YI17787" s="68"/>
      <c r="YJ17787" s="68"/>
      <c r="YK17787" s="68"/>
      <c r="YL17787" s="68"/>
      <c r="YM17787" s="68"/>
      <c r="YN17787" s="68"/>
      <c r="YO17787" s="68"/>
      <c r="YP17787" s="68"/>
      <c r="YQ17787" s="68"/>
      <c r="YR17787" s="68"/>
      <c r="YS17787" s="68"/>
      <c r="YT17787" s="68"/>
      <c r="YU17787" s="68"/>
      <c r="YV17787" s="68"/>
      <c r="YW17787" s="68"/>
      <c r="YX17787" s="68">
        <v>3.42440125146182E-2</v>
      </c>
      <c r="YY17787" s="68"/>
      <c r="YZ17787" s="68"/>
      <c r="ZA17787" s="68"/>
      <c r="ZB17787" s="68"/>
      <c r="ZC17787" s="68"/>
      <c r="ZD17787" s="68"/>
    </row>
    <row r="17788" spans="658:680" x14ac:dyDescent="0.25">
      <c r="YH17788" s="68"/>
      <c r="YI17788" s="68"/>
      <c r="YJ17788" s="68"/>
      <c r="YK17788" s="68"/>
      <c r="YL17788" s="68"/>
      <c r="YM17788" s="68"/>
      <c r="YN17788" s="68"/>
      <c r="YO17788" s="68"/>
      <c r="YP17788" s="68"/>
      <c r="YQ17788" s="68"/>
      <c r="YR17788" s="68"/>
      <c r="YS17788" s="68"/>
      <c r="YT17788" s="68"/>
      <c r="YU17788" s="68"/>
      <c r="YV17788" s="68"/>
      <c r="YW17788" s="68"/>
      <c r="YX17788" s="68">
        <v>3.4237014505705703E-2</v>
      </c>
      <c r="YY17788" s="68"/>
      <c r="YZ17788" s="68"/>
      <c r="ZA17788" s="68"/>
      <c r="ZB17788" s="68"/>
      <c r="ZC17788" s="68"/>
      <c r="ZD17788" s="68"/>
    </row>
    <row r="17789" spans="658:680" x14ac:dyDescent="0.25">
      <c r="YH17789" s="68"/>
      <c r="YI17789" s="68"/>
      <c r="YJ17789" s="68"/>
      <c r="YK17789" s="68"/>
      <c r="YL17789" s="68"/>
      <c r="YM17789" s="68"/>
      <c r="YN17789" s="68"/>
      <c r="YO17789" s="68"/>
      <c r="YP17789" s="68"/>
      <c r="YQ17789" s="68"/>
      <c r="YR17789" s="68"/>
      <c r="YS17789" s="68"/>
      <c r="YT17789" s="68"/>
      <c r="YU17789" s="68"/>
      <c r="YV17789" s="68"/>
      <c r="YW17789" s="68"/>
      <c r="YX17789" s="68">
        <v>3.4237014505705703E-2</v>
      </c>
      <c r="YY17789" s="68"/>
      <c r="YZ17789" s="68"/>
      <c r="ZA17789" s="68"/>
      <c r="ZB17789" s="68"/>
      <c r="ZC17789" s="68"/>
      <c r="ZD17789" s="68"/>
    </row>
    <row r="17790" spans="658:680" x14ac:dyDescent="0.25">
      <c r="YH17790" s="68"/>
      <c r="YI17790" s="68"/>
      <c r="YJ17790" s="68"/>
      <c r="YK17790" s="68"/>
      <c r="YL17790" s="68"/>
      <c r="YM17790" s="68"/>
      <c r="YN17790" s="68"/>
      <c r="YO17790" s="68"/>
      <c r="YP17790" s="68"/>
      <c r="YQ17790" s="68"/>
      <c r="YR17790" s="68"/>
      <c r="YS17790" s="68"/>
      <c r="YT17790" s="68"/>
      <c r="YU17790" s="68"/>
      <c r="YV17790" s="68"/>
      <c r="YW17790" s="68"/>
      <c r="YX17790" s="68">
        <v>3.4210612476777702E-2</v>
      </c>
      <c r="YY17790" s="68"/>
      <c r="YZ17790" s="68"/>
      <c r="ZA17790" s="68"/>
      <c r="ZB17790" s="68"/>
      <c r="ZC17790" s="68"/>
      <c r="ZD17790" s="68"/>
    </row>
    <row r="17791" spans="658:680" x14ac:dyDescent="0.25">
      <c r="YH17791" s="68"/>
      <c r="YI17791" s="68"/>
      <c r="YJ17791" s="68"/>
      <c r="YK17791" s="68"/>
      <c r="YL17791" s="68"/>
      <c r="YM17791" s="68"/>
      <c r="YN17791" s="68"/>
      <c r="YO17791" s="68"/>
      <c r="YP17791" s="68"/>
      <c r="YQ17791" s="68"/>
      <c r="YR17791" s="68"/>
      <c r="YS17791" s="68"/>
      <c r="YT17791" s="68"/>
      <c r="YU17791" s="68"/>
      <c r="YV17791" s="68"/>
      <c r="YW17791" s="68"/>
      <c r="YX17791" s="68">
        <v>3.4210612476777702E-2</v>
      </c>
      <c r="YY17791" s="68"/>
      <c r="YZ17791" s="68"/>
      <c r="ZA17791" s="68"/>
      <c r="ZB17791" s="68"/>
      <c r="ZC17791" s="68"/>
      <c r="ZD17791" s="68"/>
    </row>
    <row r="17792" spans="658:680" x14ac:dyDescent="0.25">
      <c r="YH17792" s="68"/>
      <c r="YI17792" s="68"/>
      <c r="YJ17792" s="68"/>
      <c r="YK17792" s="68"/>
      <c r="YL17792" s="68"/>
      <c r="YM17792" s="68"/>
      <c r="YN17792" s="68"/>
      <c r="YO17792" s="68"/>
      <c r="YP17792" s="68"/>
      <c r="YQ17792" s="68"/>
      <c r="YR17792" s="68"/>
      <c r="YS17792" s="68"/>
      <c r="YT17792" s="68"/>
      <c r="YU17792" s="68"/>
      <c r="YV17792" s="68"/>
      <c r="YW17792" s="68"/>
      <c r="YX17792" s="68">
        <v>3.41861383869718E-2</v>
      </c>
      <c r="YY17792" s="68"/>
      <c r="YZ17792" s="68"/>
      <c r="ZA17792" s="68"/>
      <c r="ZB17792" s="68"/>
      <c r="ZC17792" s="68"/>
      <c r="ZD17792" s="68"/>
    </row>
    <row r="17793" spans="658:680" x14ac:dyDescent="0.25">
      <c r="YH17793" s="68"/>
      <c r="YI17793" s="68"/>
      <c r="YJ17793" s="68"/>
      <c r="YK17793" s="68"/>
      <c r="YL17793" s="68"/>
      <c r="YM17793" s="68"/>
      <c r="YN17793" s="68"/>
      <c r="YO17793" s="68"/>
      <c r="YP17793" s="68"/>
      <c r="YQ17793" s="68"/>
      <c r="YR17793" s="68"/>
      <c r="YS17793" s="68"/>
      <c r="YT17793" s="68"/>
      <c r="YU17793" s="68"/>
      <c r="YV17793" s="68"/>
      <c r="YW17793" s="68"/>
      <c r="YX17793" s="68">
        <v>3.41861383869718E-2</v>
      </c>
      <c r="YY17793" s="68"/>
      <c r="YZ17793" s="68"/>
      <c r="ZA17793" s="68"/>
      <c r="ZB17793" s="68"/>
      <c r="ZC17793" s="68"/>
      <c r="ZD17793" s="68"/>
    </row>
    <row r="17794" spans="658:680" x14ac:dyDescent="0.25">
      <c r="YH17794" s="68"/>
      <c r="YI17794" s="68"/>
      <c r="YJ17794" s="68"/>
      <c r="YK17794" s="68"/>
      <c r="YL17794" s="68"/>
      <c r="YM17794" s="68"/>
      <c r="YN17794" s="68"/>
      <c r="YO17794" s="68"/>
      <c r="YP17794" s="68"/>
      <c r="YQ17794" s="68"/>
      <c r="YR17794" s="68"/>
      <c r="YS17794" s="68"/>
      <c r="YT17794" s="68"/>
      <c r="YU17794" s="68"/>
      <c r="YV17794" s="68"/>
      <c r="YW17794" s="68"/>
      <c r="YX17794" s="68">
        <v>3.4173542831321103E-2</v>
      </c>
      <c r="YY17794" s="68"/>
      <c r="YZ17794" s="68"/>
      <c r="ZA17794" s="68"/>
      <c r="ZB17794" s="68"/>
      <c r="ZC17794" s="68"/>
      <c r="ZD17794" s="68"/>
    </row>
    <row r="17795" spans="658:680" x14ac:dyDescent="0.25">
      <c r="YH17795" s="68"/>
      <c r="YI17795" s="68"/>
      <c r="YJ17795" s="68"/>
      <c r="YK17795" s="68"/>
      <c r="YL17795" s="68"/>
      <c r="YM17795" s="68"/>
      <c r="YN17795" s="68"/>
      <c r="YO17795" s="68"/>
      <c r="YP17795" s="68"/>
      <c r="YQ17795" s="68"/>
      <c r="YR17795" s="68"/>
      <c r="YS17795" s="68"/>
      <c r="YT17795" s="68"/>
      <c r="YU17795" s="68"/>
      <c r="YV17795" s="68"/>
      <c r="YW17795" s="68"/>
      <c r="YX17795" s="68">
        <v>3.4173542831321103E-2</v>
      </c>
      <c r="YY17795" s="68"/>
      <c r="YZ17795" s="68"/>
      <c r="ZA17795" s="68"/>
      <c r="ZB17795" s="68"/>
      <c r="ZC17795" s="68"/>
      <c r="ZD17795" s="68"/>
    </row>
    <row r="17796" spans="658:680" x14ac:dyDescent="0.25">
      <c r="YH17796" s="68"/>
      <c r="YI17796" s="68"/>
      <c r="YJ17796" s="68"/>
      <c r="YK17796" s="68"/>
      <c r="YL17796" s="68"/>
      <c r="YM17796" s="68"/>
      <c r="YN17796" s="68"/>
      <c r="YO17796" s="68"/>
      <c r="YP17796" s="68"/>
      <c r="YQ17796" s="68"/>
      <c r="YR17796" s="68"/>
      <c r="YS17796" s="68"/>
      <c r="YT17796" s="68"/>
      <c r="YU17796" s="68"/>
      <c r="YV17796" s="68"/>
      <c r="YW17796" s="68"/>
      <c r="YX17796" s="68">
        <v>3.4146914197624598E-2</v>
      </c>
      <c r="YY17796" s="68"/>
      <c r="YZ17796" s="68"/>
      <c r="ZA17796" s="68"/>
      <c r="ZB17796" s="68"/>
      <c r="ZC17796" s="68"/>
      <c r="ZD17796" s="68"/>
    </row>
    <row r="17797" spans="658:680" x14ac:dyDescent="0.25">
      <c r="YH17797" s="68"/>
      <c r="YI17797" s="68"/>
      <c r="YJ17797" s="68"/>
      <c r="YK17797" s="68"/>
      <c r="YL17797" s="68"/>
      <c r="YM17797" s="68"/>
      <c r="YN17797" s="68"/>
      <c r="YO17797" s="68"/>
      <c r="YP17797" s="68"/>
      <c r="YQ17797" s="68"/>
      <c r="YR17797" s="68"/>
      <c r="YS17797" s="68"/>
      <c r="YT17797" s="68"/>
      <c r="YU17797" s="68"/>
      <c r="YV17797" s="68"/>
      <c r="YW17797" s="68"/>
      <c r="YX17797" s="68">
        <v>3.4146914197624598E-2</v>
      </c>
      <c r="YY17797" s="68"/>
      <c r="YZ17797" s="68"/>
      <c r="ZA17797" s="68"/>
      <c r="ZB17797" s="68"/>
      <c r="ZC17797" s="68"/>
      <c r="ZD17797" s="68"/>
    </row>
    <row r="17798" spans="658:680" x14ac:dyDescent="0.25">
      <c r="YH17798" s="68"/>
      <c r="YI17798" s="68"/>
      <c r="YJ17798" s="68"/>
      <c r="YK17798" s="68"/>
      <c r="YL17798" s="68"/>
      <c r="YM17798" s="68"/>
      <c r="YN17798" s="68"/>
      <c r="YO17798" s="68"/>
      <c r="YP17798" s="68"/>
      <c r="YQ17798" s="68"/>
      <c r="YR17798" s="68"/>
      <c r="YS17798" s="68"/>
      <c r="YT17798" s="68"/>
      <c r="YU17798" s="68"/>
      <c r="YV17798" s="68"/>
      <c r="YW17798" s="68"/>
      <c r="YX17798" s="68">
        <v>3.4108506446650103E-2</v>
      </c>
      <c r="YY17798" s="68"/>
      <c r="YZ17798" s="68"/>
      <c r="ZA17798" s="68"/>
      <c r="ZB17798" s="68"/>
      <c r="ZC17798" s="68"/>
      <c r="ZD17798" s="68"/>
    </row>
    <row r="17799" spans="658:680" x14ac:dyDescent="0.25">
      <c r="YH17799" s="68"/>
      <c r="YI17799" s="68"/>
      <c r="YJ17799" s="68"/>
      <c r="YK17799" s="68"/>
      <c r="YL17799" s="68"/>
      <c r="YM17799" s="68"/>
      <c r="YN17799" s="68"/>
      <c r="YO17799" s="68"/>
      <c r="YP17799" s="68"/>
      <c r="YQ17799" s="68"/>
      <c r="YR17799" s="68"/>
      <c r="YS17799" s="68"/>
      <c r="YT17799" s="68"/>
      <c r="YU17799" s="68"/>
      <c r="YV17799" s="68"/>
      <c r="YW17799" s="68"/>
      <c r="YX17799" s="68">
        <v>3.4108506446650103E-2</v>
      </c>
      <c r="YY17799" s="68"/>
      <c r="YZ17799" s="68"/>
      <c r="ZA17799" s="68"/>
      <c r="ZB17799" s="68"/>
      <c r="ZC17799" s="68"/>
      <c r="ZD17799" s="68"/>
    </row>
    <row r="17800" spans="658:680" x14ac:dyDescent="0.25">
      <c r="YH17800" s="68"/>
      <c r="YI17800" s="68"/>
      <c r="YJ17800" s="68"/>
      <c r="YK17800" s="68"/>
      <c r="YL17800" s="68"/>
      <c r="YM17800" s="68"/>
      <c r="YN17800" s="68"/>
      <c r="YO17800" s="68"/>
      <c r="YP17800" s="68"/>
      <c r="YQ17800" s="68"/>
      <c r="YR17800" s="68"/>
      <c r="YS17800" s="68"/>
      <c r="YT17800" s="68"/>
      <c r="YU17800" s="68"/>
      <c r="YV17800" s="68"/>
      <c r="YW17800" s="68"/>
      <c r="YX17800" s="68">
        <v>3.4106908012112899E-2</v>
      </c>
      <c r="YY17800" s="68"/>
      <c r="YZ17800" s="68"/>
      <c r="ZA17800" s="68"/>
      <c r="ZB17800" s="68"/>
      <c r="ZC17800" s="68"/>
      <c r="ZD17800" s="68"/>
    </row>
    <row r="17801" spans="658:680" x14ac:dyDescent="0.25">
      <c r="YH17801" s="68"/>
      <c r="YI17801" s="68"/>
      <c r="YJ17801" s="68"/>
      <c r="YK17801" s="68"/>
      <c r="YL17801" s="68"/>
      <c r="YM17801" s="68"/>
      <c r="YN17801" s="68"/>
      <c r="YO17801" s="68"/>
      <c r="YP17801" s="68"/>
      <c r="YQ17801" s="68"/>
      <c r="YR17801" s="68"/>
      <c r="YS17801" s="68"/>
      <c r="YT17801" s="68"/>
      <c r="YU17801" s="68"/>
      <c r="YV17801" s="68"/>
      <c r="YW17801" s="68"/>
      <c r="YX17801" s="68">
        <v>3.4106908012112899E-2</v>
      </c>
      <c r="YY17801" s="68"/>
      <c r="YZ17801" s="68"/>
      <c r="ZA17801" s="68"/>
      <c r="ZB17801" s="68"/>
      <c r="ZC17801" s="68"/>
      <c r="ZD17801" s="68"/>
    </row>
    <row r="17802" spans="658:680" x14ac:dyDescent="0.25">
      <c r="YH17802" s="68"/>
      <c r="YI17802" s="68"/>
      <c r="YJ17802" s="68"/>
      <c r="YK17802" s="68"/>
      <c r="YL17802" s="68"/>
      <c r="YM17802" s="68"/>
      <c r="YN17802" s="68"/>
      <c r="YO17802" s="68"/>
      <c r="YP17802" s="68"/>
      <c r="YQ17802" s="68"/>
      <c r="YR17802" s="68"/>
      <c r="YS17802" s="68"/>
      <c r="YT17802" s="68"/>
      <c r="YU17802" s="68"/>
      <c r="YV17802" s="68"/>
      <c r="YW17802" s="68"/>
      <c r="YX17802" s="68">
        <v>3.40677935025053E-2</v>
      </c>
      <c r="YY17802" s="68"/>
      <c r="YZ17802" s="68"/>
      <c r="ZA17802" s="68"/>
      <c r="ZB17802" s="68"/>
      <c r="ZC17802" s="68"/>
      <c r="ZD17802" s="68"/>
    </row>
    <row r="17803" spans="658:680" x14ac:dyDescent="0.25">
      <c r="YH17803" s="68"/>
      <c r="YI17803" s="68"/>
      <c r="YJ17803" s="68"/>
      <c r="YK17803" s="68"/>
      <c r="YL17803" s="68"/>
      <c r="YM17803" s="68"/>
      <c r="YN17803" s="68"/>
      <c r="YO17803" s="68"/>
      <c r="YP17803" s="68"/>
      <c r="YQ17803" s="68"/>
      <c r="YR17803" s="68"/>
      <c r="YS17803" s="68"/>
      <c r="YT17803" s="68"/>
      <c r="YU17803" s="68"/>
      <c r="YV17803" s="68"/>
      <c r="YW17803" s="68"/>
      <c r="YX17803" s="68">
        <v>3.4051288482152303E-2</v>
      </c>
      <c r="YY17803" s="68"/>
      <c r="YZ17803" s="68"/>
      <c r="ZA17803" s="68"/>
      <c r="ZB17803" s="68"/>
      <c r="ZC17803" s="68"/>
      <c r="ZD17803" s="68"/>
    </row>
    <row r="17804" spans="658:680" x14ac:dyDescent="0.25">
      <c r="YH17804" s="68"/>
      <c r="YI17804" s="68"/>
      <c r="YJ17804" s="68"/>
      <c r="YK17804" s="68"/>
      <c r="YL17804" s="68"/>
      <c r="YM17804" s="68"/>
      <c r="YN17804" s="68"/>
      <c r="YO17804" s="68"/>
      <c r="YP17804" s="68"/>
      <c r="YQ17804" s="68"/>
      <c r="YR17804" s="68"/>
      <c r="YS17804" s="68"/>
      <c r="YT17804" s="68"/>
      <c r="YU17804" s="68"/>
      <c r="YV17804" s="68"/>
      <c r="YW17804" s="68"/>
      <c r="YX17804" s="68">
        <v>3.4051288482152303E-2</v>
      </c>
      <c r="YY17804" s="68"/>
      <c r="YZ17804" s="68"/>
      <c r="ZA17804" s="68"/>
      <c r="ZB17804" s="68"/>
      <c r="ZC17804" s="68"/>
      <c r="ZD17804" s="68"/>
    </row>
    <row r="17805" spans="658:680" x14ac:dyDescent="0.25">
      <c r="YH17805" s="68"/>
      <c r="YI17805" s="68"/>
      <c r="YJ17805" s="68"/>
      <c r="YK17805" s="68"/>
      <c r="YL17805" s="68"/>
      <c r="YM17805" s="68"/>
      <c r="YN17805" s="68"/>
      <c r="YO17805" s="68"/>
      <c r="YP17805" s="68"/>
      <c r="YQ17805" s="68"/>
      <c r="YR17805" s="68"/>
      <c r="YS17805" s="68"/>
      <c r="YT17805" s="68"/>
      <c r="YU17805" s="68"/>
      <c r="YV17805" s="68"/>
      <c r="YW17805" s="68"/>
      <c r="YX17805" s="68">
        <v>3.3969420073139502E-2</v>
      </c>
      <c r="YY17805" s="68"/>
      <c r="YZ17805" s="68"/>
      <c r="ZA17805" s="68"/>
      <c r="ZB17805" s="68"/>
      <c r="ZC17805" s="68"/>
      <c r="ZD17805" s="68"/>
    </row>
    <row r="17806" spans="658:680" x14ac:dyDescent="0.25">
      <c r="YH17806" s="68"/>
      <c r="YI17806" s="68"/>
      <c r="YJ17806" s="68"/>
      <c r="YK17806" s="68"/>
      <c r="YL17806" s="68"/>
      <c r="YM17806" s="68"/>
      <c r="YN17806" s="68"/>
      <c r="YO17806" s="68"/>
      <c r="YP17806" s="68"/>
      <c r="YQ17806" s="68"/>
      <c r="YR17806" s="68"/>
      <c r="YS17806" s="68"/>
      <c r="YT17806" s="68"/>
      <c r="YU17806" s="68"/>
      <c r="YV17806" s="68"/>
      <c r="YW17806" s="68"/>
      <c r="YX17806" s="68">
        <v>3.3969420073139502E-2</v>
      </c>
      <c r="YY17806" s="68"/>
      <c r="YZ17806" s="68"/>
      <c r="ZA17806" s="68"/>
      <c r="ZB17806" s="68"/>
      <c r="ZC17806" s="68"/>
      <c r="ZD17806" s="68"/>
    </row>
    <row r="17807" spans="658:680" x14ac:dyDescent="0.25">
      <c r="YH17807" s="68"/>
      <c r="YI17807" s="68"/>
      <c r="YJ17807" s="68"/>
      <c r="YK17807" s="68"/>
      <c r="YL17807" s="68"/>
      <c r="YM17807" s="68"/>
      <c r="YN17807" s="68"/>
      <c r="YO17807" s="68"/>
      <c r="YP17807" s="68"/>
      <c r="YQ17807" s="68"/>
      <c r="YR17807" s="68"/>
      <c r="YS17807" s="68"/>
      <c r="YT17807" s="68"/>
      <c r="YU17807" s="68"/>
      <c r="YV17807" s="68"/>
      <c r="YW17807" s="68"/>
      <c r="YX17807" s="68">
        <v>3.3872907708339603E-2</v>
      </c>
      <c r="YY17807" s="68"/>
      <c r="YZ17807" s="68"/>
      <c r="ZA17807" s="68"/>
      <c r="ZB17807" s="68"/>
      <c r="ZC17807" s="68"/>
      <c r="ZD17807" s="68"/>
    </row>
    <row r="17808" spans="658:680" x14ac:dyDescent="0.25">
      <c r="YH17808" s="68"/>
      <c r="YI17808" s="68"/>
      <c r="YJ17808" s="68"/>
      <c r="YK17808" s="68"/>
      <c r="YL17808" s="68"/>
      <c r="YM17808" s="68"/>
      <c r="YN17808" s="68"/>
      <c r="YO17808" s="68"/>
      <c r="YP17808" s="68"/>
      <c r="YQ17808" s="68"/>
      <c r="YR17808" s="68"/>
      <c r="YS17808" s="68"/>
      <c r="YT17808" s="68"/>
      <c r="YU17808" s="68"/>
      <c r="YV17808" s="68"/>
      <c r="YW17808" s="68"/>
      <c r="YX17808" s="68">
        <v>3.3872907708339603E-2</v>
      </c>
      <c r="YY17808" s="68"/>
      <c r="YZ17808" s="68"/>
      <c r="ZA17808" s="68"/>
      <c r="ZB17808" s="68"/>
      <c r="ZC17808" s="68"/>
      <c r="ZD17808" s="68"/>
    </row>
    <row r="17809" spans="658:680" x14ac:dyDescent="0.25">
      <c r="YH17809" s="68"/>
      <c r="YI17809" s="68"/>
      <c r="YJ17809" s="68"/>
      <c r="YK17809" s="68"/>
      <c r="YL17809" s="68"/>
      <c r="YM17809" s="68"/>
      <c r="YN17809" s="68"/>
      <c r="YO17809" s="68"/>
      <c r="YP17809" s="68"/>
      <c r="YQ17809" s="68"/>
      <c r="YR17809" s="68"/>
      <c r="YS17809" s="68"/>
      <c r="YT17809" s="68"/>
      <c r="YU17809" s="68"/>
      <c r="YV17809" s="68"/>
      <c r="YW17809" s="68"/>
      <c r="YX17809" s="68">
        <v>3.3868510767514202E-2</v>
      </c>
      <c r="YY17809" s="68"/>
      <c r="YZ17809" s="68"/>
      <c r="ZA17809" s="68"/>
      <c r="ZB17809" s="68"/>
      <c r="ZC17809" s="68"/>
      <c r="ZD17809" s="68"/>
    </row>
    <row r="17810" spans="658:680" x14ac:dyDescent="0.25">
      <c r="YH17810" s="68"/>
      <c r="YI17810" s="68"/>
      <c r="YJ17810" s="68"/>
      <c r="YK17810" s="68"/>
      <c r="YL17810" s="68"/>
      <c r="YM17810" s="68"/>
      <c r="YN17810" s="68"/>
      <c r="YO17810" s="68"/>
      <c r="YP17810" s="68"/>
      <c r="YQ17810" s="68"/>
      <c r="YR17810" s="68"/>
      <c r="YS17810" s="68"/>
      <c r="YT17810" s="68"/>
      <c r="YU17810" s="68"/>
      <c r="YV17810" s="68"/>
      <c r="YW17810" s="68"/>
      <c r="YX17810" s="68">
        <v>3.3868510767514202E-2</v>
      </c>
      <c r="YY17810" s="68"/>
      <c r="YZ17810" s="68"/>
      <c r="ZA17810" s="68"/>
      <c r="ZB17810" s="68"/>
      <c r="ZC17810" s="68"/>
      <c r="ZD17810" s="68"/>
    </row>
    <row r="17811" spans="658:680" x14ac:dyDescent="0.25">
      <c r="YH17811" s="68"/>
      <c r="YI17811" s="68"/>
      <c r="YJ17811" s="68"/>
      <c r="YK17811" s="68"/>
      <c r="YL17811" s="68"/>
      <c r="YM17811" s="68"/>
      <c r="YN17811" s="68"/>
      <c r="YO17811" s="68"/>
      <c r="YP17811" s="68"/>
      <c r="YQ17811" s="68"/>
      <c r="YR17811" s="68"/>
      <c r="YS17811" s="68"/>
      <c r="YT17811" s="68"/>
      <c r="YU17811" s="68"/>
      <c r="YV17811" s="68"/>
      <c r="YW17811" s="68"/>
      <c r="YX17811" s="68">
        <v>3.3829492767862797E-2</v>
      </c>
      <c r="YY17811" s="68"/>
      <c r="YZ17811" s="68"/>
      <c r="ZA17811" s="68"/>
      <c r="ZB17811" s="68"/>
      <c r="ZC17811" s="68"/>
      <c r="ZD17811" s="68"/>
    </row>
    <row r="17812" spans="658:680" x14ac:dyDescent="0.25">
      <c r="YH17812" s="68"/>
      <c r="YI17812" s="68"/>
      <c r="YJ17812" s="68"/>
      <c r="YK17812" s="68"/>
      <c r="YL17812" s="68"/>
      <c r="YM17812" s="68"/>
      <c r="YN17812" s="68"/>
      <c r="YO17812" s="68"/>
      <c r="YP17812" s="68"/>
      <c r="YQ17812" s="68"/>
      <c r="YR17812" s="68"/>
      <c r="YS17812" s="68"/>
      <c r="YT17812" s="68"/>
      <c r="YU17812" s="68"/>
      <c r="YV17812" s="68"/>
      <c r="YW17812" s="68"/>
      <c r="YX17812" s="68">
        <v>3.3829492767862797E-2</v>
      </c>
      <c r="YY17812" s="68"/>
      <c r="YZ17812" s="68"/>
      <c r="ZA17812" s="68"/>
      <c r="ZB17812" s="68"/>
      <c r="ZC17812" s="68"/>
      <c r="ZD17812" s="68"/>
    </row>
    <row r="17813" spans="658:680" x14ac:dyDescent="0.25">
      <c r="YH17813" s="68"/>
      <c r="YI17813" s="68"/>
      <c r="YJ17813" s="68"/>
      <c r="YK17813" s="68"/>
      <c r="YL17813" s="68"/>
      <c r="YM17813" s="68"/>
      <c r="YN17813" s="68"/>
      <c r="YO17813" s="68"/>
      <c r="YP17813" s="68"/>
      <c r="YQ17813" s="68"/>
      <c r="YR17813" s="68"/>
      <c r="YS17813" s="68"/>
      <c r="YT17813" s="68"/>
      <c r="YU17813" s="68"/>
      <c r="YV17813" s="68"/>
      <c r="YW17813" s="68"/>
      <c r="YX17813" s="68">
        <v>3.3828042826735301E-2</v>
      </c>
      <c r="YY17813" s="68"/>
      <c r="YZ17813" s="68"/>
      <c r="ZA17813" s="68"/>
      <c r="ZB17813" s="68"/>
      <c r="ZC17813" s="68"/>
      <c r="ZD17813" s="68"/>
    </row>
    <row r="17814" spans="658:680" x14ac:dyDescent="0.25">
      <c r="YH17814" s="68"/>
      <c r="YI17814" s="68"/>
      <c r="YJ17814" s="68"/>
      <c r="YK17814" s="68"/>
      <c r="YL17814" s="68"/>
      <c r="YM17814" s="68"/>
      <c r="YN17814" s="68"/>
      <c r="YO17814" s="68"/>
      <c r="YP17814" s="68"/>
      <c r="YQ17814" s="68"/>
      <c r="YR17814" s="68"/>
      <c r="YS17814" s="68"/>
      <c r="YT17814" s="68"/>
      <c r="YU17814" s="68"/>
      <c r="YV17814" s="68"/>
      <c r="YW17814" s="68"/>
      <c r="YX17814" s="68">
        <v>3.3828042826735301E-2</v>
      </c>
      <c r="YY17814" s="68"/>
      <c r="YZ17814" s="68"/>
      <c r="ZA17814" s="68"/>
      <c r="ZB17814" s="68"/>
      <c r="ZC17814" s="68"/>
      <c r="ZD17814" s="68"/>
    </row>
    <row r="17815" spans="658:680" x14ac:dyDescent="0.25">
      <c r="YH17815" s="68"/>
      <c r="YI17815" s="68"/>
      <c r="YJ17815" s="68"/>
      <c r="YK17815" s="68"/>
      <c r="YL17815" s="68"/>
      <c r="YM17815" s="68"/>
      <c r="YN17815" s="68"/>
      <c r="YO17815" s="68"/>
      <c r="YP17815" s="68"/>
      <c r="YQ17815" s="68"/>
      <c r="YR17815" s="68"/>
      <c r="YS17815" s="68"/>
      <c r="YT17815" s="68"/>
      <c r="YU17815" s="68"/>
      <c r="YV17815" s="68"/>
      <c r="YW17815" s="68"/>
      <c r="YX17815" s="68">
        <v>3.3812648669240303E-2</v>
      </c>
      <c r="YY17815" s="68"/>
      <c r="YZ17815" s="68"/>
      <c r="ZA17815" s="68"/>
      <c r="ZB17815" s="68"/>
      <c r="ZC17815" s="68"/>
      <c r="ZD17815" s="68"/>
    </row>
    <row r="17816" spans="658:680" x14ac:dyDescent="0.25">
      <c r="YH17816" s="68"/>
      <c r="YI17816" s="68"/>
      <c r="YJ17816" s="68"/>
      <c r="YK17816" s="68"/>
      <c r="YL17816" s="68"/>
      <c r="YM17816" s="68"/>
      <c r="YN17816" s="68"/>
      <c r="YO17816" s="68"/>
      <c r="YP17816" s="68"/>
      <c r="YQ17816" s="68"/>
      <c r="YR17816" s="68"/>
      <c r="YS17816" s="68"/>
      <c r="YT17816" s="68"/>
      <c r="YU17816" s="68"/>
      <c r="YV17816" s="68"/>
      <c r="YW17816" s="68"/>
      <c r="YX17816" s="68">
        <v>3.3812648669240303E-2</v>
      </c>
      <c r="YY17816" s="68"/>
      <c r="YZ17816" s="68"/>
      <c r="ZA17816" s="68"/>
      <c r="ZB17816" s="68"/>
      <c r="ZC17816" s="68"/>
      <c r="ZD17816" s="68"/>
    </row>
    <row r="17817" spans="658:680" x14ac:dyDescent="0.25">
      <c r="YH17817" s="68"/>
      <c r="YI17817" s="68"/>
      <c r="YJ17817" s="68"/>
      <c r="YK17817" s="68"/>
      <c r="YL17817" s="68"/>
      <c r="YM17817" s="68"/>
      <c r="YN17817" s="68"/>
      <c r="YO17817" s="68"/>
      <c r="YP17817" s="68"/>
      <c r="YQ17817" s="68"/>
      <c r="YR17817" s="68"/>
      <c r="YS17817" s="68"/>
      <c r="YT17817" s="68"/>
      <c r="YU17817" s="68"/>
      <c r="YV17817" s="68"/>
      <c r="YW17817" s="68"/>
      <c r="YX17817" s="68">
        <v>3.3792657931712003E-2</v>
      </c>
      <c r="YY17817" s="68"/>
      <c r="YZ17817" s="68"/>
      <c r="ZA17817" s="68"/>
      <c r="ZB17817" s="68"/>
      <c r="ZC17817" s="68"/>
      <c r="ZD17817" s="68"/>
    </row>
    <row r="17818" spans="658:680" x14ac:dyDescent="0.25">
      <c r="YH17818" s="68"/>
      <c r="YI17818" s="68"/>
      <c r="YJ17818" s="68"/>
      <c r="YK17818" s="68"/>
      <c r="YL17818" s="68"/>
      <c r="YM17818" s="68"/>
      <c r="YN17818" s="68"/>
      <c r="YO17818" s="68"/>
      <c r="YP17818" s="68"/>
      <c r="YQ17818" s="68"/>
      <c r="YR17818" s="68"/>
      <c r="YS17818" s="68"/>
      <c r="YT17818" s="68"/>
      <c r="YU17818" s="68"/>
      <c r="YV17818" s="68"/>
      <c r="YW17818" s="68"/>
      <c r="YX17818" s="68">
        <v>3.3792657931712003E-2</v>
      </c>
      <c r="YY17818" s="68"/>
      <c r="YZ17818" s="68"/>
      <c r="ZA17818" s="68"/>
      <c r="ZB17818" s="68"/>
      <c r="ZC17818" s="68"/>
      <c r="ZD17818" s="68"/>
    </row>
    <row r="17819" spans="658:680" x14ac:dyDescent="0.25">
      <c r="YH17819" s="68"/>
      <c r="YI17819" s="68"/>
      <c r="YJ17819" s="68"/>
      <c r="YK17819" s="68"/>
      <c r="YL17819" s="68"/>
      <c r="YM17819" s="68"/>
      <c r="YN17819" s="68"/>
      <c r="YO17819" s="68"/>
      <c r="YP17819" s="68"/>
      <c r="YQ17819" s="68"/>
      <c r="YR17819" s="68"/>
      <c r="YS17819" s="68"/>
      <c r="YT17819" s="68"/>
      <c r="YU17819" s="68"/>
      <c r="YV17819" s="68"/>
      <c r="YW17819" s="68"/>
      <c r="YX17819" s="68">
        <v>3.3718750063342302E-2</v>
      </c>
      <c r="YY17819" s="68"/>
      <c r="YZ17819" s="68"/>
      <c r="ZA17819" s="68"/>
      <c r="ZB17819" s="68"/>
      <c r="ZC17819" s="68"/>
      <c r="ZD17819" s="68"/>
    </row>
    <row r="17820" spans="658:680" x14ac:dyDescent="0.25">
      <c r="YH17820" s="68"/>
      <c r="YI17820" s="68"/>
      <c r="YJ17820" s="68"/>
      <c r="YK17820" s="68"/>
      <c r="YL17820" s="68"/>
      <c r="YM17820" s="68"/>
      <c r="YN17820" s="68"/>
      <c r="YO17820" s="68"/>
      <c r="YP17820" s="68"/>
      <c r="YQ17820" s="68"/>
      <c r="YR17820" s="68"/>
      <c r="YS17820" s="68"/>
      <c r="YT17820" s="68"/>
      <c r="YU17820" s="68"/>
      <c r="YV17820" s="68"/>
      <c r="YW17820" s="68"/>
      <c r="YX17820" s="68">
        <v>3.3684806968192503E-2</v>
      </c>
      <c r="YY17820" s="68"/>
      <c r="YZ17820" s="68"/>
      <c r="ZA17820" s="68"/>
      <c r="ZB17820" s="68"/>
      <c r="ZC17820" s="68"/>
      <c r="ZD17820" s="68"/>
    </row>
    <row r="17821" spans="658:680" x14ac:dyDescent="0.25">
      <c r="YH17821" s="68"/>
      <c r="YI17821" s="68"/>
      <c r="YJ17821" s="68"/>
      <c r="YK17821" s="68"/>
      <c r="YL17821" s="68"/>
      <c r="YM17821" s="68"/>
      <c r="YN17821" s="68"/>
      <c r="YO17821" s="68"/>
      <c r="YP17821" s="68"/>
      <c r="YQ17821" s="68"/>
      <c r="YR17821" s="68"/>
      <c r="YS17821" s="68"/>
      <c r="YT17821" s="68"/>
      <c r="YU17821" s="68"/>
      <c r="YV17821" s="68"/>
      <c r="YW17821" s="68"/>
      <c r="YX17821" s="68">
        <v>3.3684806968192503E-2</v>
      </c>
      <c r="YY17821" s="68"/>
      <c r="YZ17821" s="68"/>
      <c r="ZA17821" s="68"/>
      <c r="ZB17821" s="68"/>
      <c r="ZC17821" s="68"/>
      <c r="ZD17821" s="68"/>
    </row>
    <row r="17822" spans="658:680" x14ac:dyDescent="0.25">
      <c r="YH17822" s="68"/>
      <c r="YI17822" s="68"/>
      <c r="YJ17822" s="68"/>
      <c r="YK17822" s="68"/>
      <c r="YL17822" s="68"/>
      <c r="YM17822" s="68"/>
      <c r="YN17822" s="68"/>
      <c r="YO17822" s="68"/>
      <c r="YP17822" s="68"/>
      <c r="YQ17822" s="68"/>
      <c r="YR17822" s="68"/>
      <c r="YS17822" s="68"/>
      <c r="YT17822" s="68"/>
      <c r="YU17822" s="68"/>
      <c r="YV17822" s="68"/>
      <c r="YW17822" s="68"/>
      <c r="YX17822" s="68">
        <v>3.3646878854260799E-2</v>
      </c>
      <c r="YY17822" s="68"/>
      <c r="YZ17822" s="68"/>
      <c r="ZA17822" s="68"/>
      <c r="ZB17822" s="68"/>
      <c r="ZC17822" s="68"/>
      <c r="ZD17822" s="68"/>
    </row>
    <row r="17823" spans="658:680" x14ac:dyDescent="0.25">
      <c r="YH17823" s="68"/>
      <c r="YI17823" s="68"/>
      <c r="YJ17823" s="68"/>
      <c r="YK17823" s="68"/>
      <c r="YL17823" s="68"/>
      <c r="YM17823" s="68"/>
      <c r="YN17823" s="68"/>
      <c r="YO17823" s="68"/>
      <c r="YP17823" s="68"/>
      <c r="YQ17823" s="68"/>
      <c r="YR17823" s="68"/>
      <c r="YS17823" s="68"/>
      <c r="YT17823" s="68"/>
      <c r="YU17823" s="68"/>
      <c r="YV17823" s="68"/>
      <c r="YW17823" s="68"/>
      <c r="YX17823" s="68">
        <v>3.3646878854260799E-2</v>
      </c>
      <c r="YY17823" s="68"/>
      <c r="YZ17823" s="68"/>
      <c r="ZA17823" s="68"/>
      <c r="ZB17823" s="68"/>
      <c r="ZC17823" s="68"/>
      <c r="ZD17823" s="68"/>
    </row>
    <row r="17824" spans="658:680" x14ac:dyDescent="0.25">
      <c r="YH17824" s="68"/>
      <c r="YI17824" s="68"/>
      <c r="YJ17824" s="68"/>
      <c r="YK17824" s="68"/>
      <c r="YL17824" s="68"/>
      <c r="YM17824" s="68"/>
      <c r="YN17824" s="68"/>
      <c r="YO17824" s="68"/>
      <c r="YP17824" s="68"/>
      <c r="YQ17824" s="68"/>
      <c r="YR17824" s="68"/>
      <c r="YS17824" s="68"/>
      <c r="YT17824" s="68"/>
      <c r="YU17824" s="68"/>
      <c r="YV17824" s="68"/>
      <c r="YW17824" s="68"/>
      <c r="YX17824" s="68">
        <v>3.3530135503145597E-2</v>
      </c>
      <c r="YY17824" s="68"/>
      <c r="YZ17824" s="68"/>
      <c r="ZA17824" s="68"/>
      <c r="ZB17824" s="68"/>
      <c r="ZC17824" s="68"/>
      <c r="ZD17824" s="68"/>
    </row>
    <row r="17825" spans="658:680" x14ac:dyDescent="0.25">
      <c r="YH17825" s="68"/>
      <c r="YI17825" s="68"/>
      <c r="YJ17825" s="68"/>
      <c r="YK17825" s="68"/>
      <c r="YL17825" s="68"/>
      <c r="YM17825" s="68"/>
      <c r="YN17825" s="68"/>
      <c r="YO17825" s="68"/>
      <c r="YP17825" s="68"/>
      <c r="YQ17825" s="68"/>
      <c r="YR17825" s="68"/>
      <c r="YS17825" s="68"/>
      <c r="YT17825" s="68"/>
      <c r="YU17825" s="68"/>
      <c r="YV17825" s="68"/>
      <c r="YW17825" s="68"/>
      <c r="YX17825" s="68">
        <v>3.3530135503145597E-2</v>
      </c>
      <c r="YY17825" s="68"/>
      <c r="YZ17825" s="68"/>
      <c r="ZA17825" s="68"/>
      <c r="ZB17825" s="68"/>
      <c r="ZC17825" s="68"/>
      <c r="ZD17825" s="68"/>
    </row>
    <row r="17826" spans="658:680" x14ac:dyDescent="0.25">
      <c r="YH17826" s="68"/>
      <c r="YI17826" s="68"/>
      <c r="YJ17826" s="68"/>
      <c r="YK17826" s="68"/>
      <c r="YL17826" s="68"/>
      <c r="YM17826" s="68"/>
      <c r="YN17826" s="68"/>
      <c r="YO17826" s="68"/>
      <c r="YP17826" s="68"/>
      <c r="YQ17826" s="68"/>
      <c r="YR17826" s="68"/>
      <c r="YS17826" s="68"/>
      <c r="YT17826" s="68"/>
      <c r="YU17826" s="68"/>
      <c r="YV17826" s="68"/>
      <c r="YW17826" s="68"/>
      <c r="YX17826" s="68">
        <v>3.3388293010280498E-2</v>
      </c>
      <c r="YY17826" s="68"/>
      <c r="YZ17826" s="68"/>
      <c r="ZA17826" s="68"/>
      <c r="ZB17826" s="68"/>
      <c r="ZC17826" s="68"/>
      <c r="ZD17826" s="68"/>
    </row>
    <row r="17827" spans="658:680" x14ac:dyDescent="0.25">
      <c r="YH17827" s="68"/>
      <c r="YI17827" s="68"/>
      <c r="YJ17827" s="68"/>
      <c r="YK17827" s="68"/>
      <c r="YL17827" s="68"/>
      <c r="YM17827" s="68"/>
      <c r="YN17827" s="68"/>
      <c r="YO17827" s="68"/>
      <c r="YP17827" s="68"/>
      <c r="YQ17827" s="68"/>
      <c r="YR17827" s="68"/>
      <c r="YS17827" s="68"/>
      <c r="YT17827" s="68"/>
      <c r="YU17827" s="68"/>
      <c r="YV17827" s="68"/>
      <c r="YW17827" s="68"/>
      <c r="YX17827" s="68">
        <v>3.3388293010280498E-2</v>
      </c>
      <c r="YY17827" s="68"/>
      <c r="YZ17827" s="68"/>
      <c r="ZA17827" s="68"/>
      <c r="ZB17827" s="68"/>
      <c r="ZC17827" s="68"/>
      <c r="ZD17827" s="68"/>
    </row>
    <row r="17828" spans="658:680" x14ac:dyDescent="0.25">
      <c r="YH17828" s="68"/>
      <c r="YI17828" s="68"/>
      <c r="YJ17828" s="68"/>
      <c r="YK17828" s="68"/>
      <c r="YL17828" s="68"/>
      <c r="YM17828" s="68"/>
      <c r="YN17828" s="68"/>
      <c r="YO17828" s="68"/>
      <c r="YP17828" s="68"/>
      <c r="YQ17828" s="68"/>
      <c r="YR17828" s="68"/>
      <c r="YS17828" s="68"/>
      <c r="YT17828" s="68"/>
      <c r="YU17828" s="68"/>
      <c r="YV17828" s="68"/>
      <c r="YW17828" s="68"/>
      <c r="YX17828" s="68">
        <v>3.3305698344116098E-2</v>
      </c>
      <c r="YY17828" s="68"/>
      <c r="YZ17828" s="68"/>
      <c r="ZA17828" s="68"/>
      <c r="ZB17828" s="68"/>
      <c r="ZC17828" s="68"/>
      <c r="ZD17828" s="68"/>
    </row>
    <row r="17829" spans="658:680" x14ac:dyDescent="0.25">
      <c r="YH17829" s="68"/>
      <c r="YI17829" s="68"/>
      <c r="YJ17829" s="68"/>
      <c r="YK17829" s="68"/>
      <c r="YL17829" s="68"/>
      <c r="YM17829" s="68"/>
      <c r="YN17829" s="68"/>
      <c r="YO17829" s="68"/>
      <c r="YP17829" s="68"/>
      <c r="YQ17829" s="68"/>
      <c r="YR17829" s="68"/>
      <c r="YS17829" s="68"/>
      <c r="YT17829" s="68"/>
      <c r="YU17829" s="68"/>
      <c r="YV17829" s="68"/>
      <c r="YW17829" s="68"/>
      <c r="YX17829" s="68">
        <v>3.3305698344116098E-2</v>
      </c>
      <c r="YY17829" s="68"/>
      <c r="YZ17829" s="68"/>
      <c r="ZA17829" s="68"/>
      <c r="ZB17829" s="68"/>
      <c r="ZC17829" s="68"/>
      <c r="ZD17829" s="68"/>
    </row>
    <row r="17830" spans="658:680" x14ac:dyDescent="0.25">
      <c r="YH17830" s="68"/>
      <c r="YI17830" s="68"/>
      <c r="YJ17830" s="68"/>
      <c r="YK17830" s="68"/>
      <c r="YL17830" s="68"/>
      <c r="YM17830" s="68"/>
      <c r="YN17830" s="68"/>
      <c r="YO17830" s="68"/>
      <c r="YP17830" s="68"/>
      <c r="YQ17830" s="68"/>
      <c r="YR17830" s="68"/>
      <c r="YS17830" s="68"/>
      <c r="YT17830" s="68"/>
      <c r="YU17830" s="68"/>
      <c r="YV17830" s="68"/>
      <c r="YW17830" s="68"/>
      <c r="YX17830" s="68">
        <v>3.3233576417597603E-2</v>
      </c>
      <c r="YY17830" s="68"/>
      <c r="YZ17830" s="68"/>
      <c r="ZA17830" s="68"/>
      <c r="ZB17830" s="68"/>
      <c r="ZC17830" s="68"/>
      <c r="ZD17830" s="68"/>
    </row>
    <row r="17831" spans="658:680" x14ac:dyDescent="0.25">
      <c r="YH17831" s="68"/>
      <c r="YI17831" s="68"/>
      <c r="YJ17831" s="68"/>
      <c r="YK17831" s="68"/>
      <c r="YL17831" s="68"/>
      <c r="YM17831" s="68"/>
      <c r="YN17831" s="68"/>
      <c r="YO17831" s="68"/>
      <c r="YP17831" s="68"/>
      <c r="YQ17831" s="68"/>
      <c r="YR17831" s="68"/>
      <c r="YS17831" s="68"/>
      <c r="YT17831" s="68"/>
      <c r="YU17831" s="68"/>
      <c r="YV17831" s="68"/>
      <c r="YW17831" s="68"/>
      <c r="YX17831" s="68">
        <v>3.3233576417597603E-2</v>
      </c>
      <c r="YY17831" s="68"/>
      <c r="YZ17831" s="68"/>
      <c r="ZA17831" s="68"/>
      <c r="ZB17831" s="68"/>
      <c r="ZC17831" s="68"/>
      <c r="ZD17831" s="68"/>
    </row>
    <row r="17832" spans="658:680" x14ac:dyDescent="0.25">
      <c r="YH17832" s="68"/>
      <c r="YI17832" s="68"/>
      <c r="YJ17832" s="68"/>
      <c r="YK17832" s="68"/>
      <c r="YL17832" s="68"/>
      <c r="YM17832" s="68"/>
      <c r="YN17832" s="68"/>
      <c r="YO17832" s="68"/>
      <c r="YP17832" s="68"/>
      <c r="YQ17832" s="68"/>
      <c r="YR17832" s="68"/>
      <c r="YS17832" s="68"/>
      <c r="YT17832" s="68"/>
      <c r="YU17832" s="68"/>
      <c r="YV17832" s="68"/>
      <c r="YW17832" s="68"/>
      <c r="YX17832" s="68">
        <v>3.3193172127879797E-2</v>
      </c>
      <c r="YY17832" s="68"/>
      <c r="YZ17832" s="68"/>
      <c r="ZA17832" s="68"/>
      <c r="ZB17832" s="68"/>
      <c r="ZC17832" s="68"/>
      <c r="ZD17832" s="68"/>
    </row>
    <row r="17833" spans="658:680" x14ac:dyDescent="0.25">
      <c r="YH17833" s="68"/>
      <c r="YI17833" s="68"/>
      <c r="YJ17833" s="68"/>
      <c r="YK17833" s="68"/>
      <c r="YL17833" s="68"/>
      <c r="YM17833" s="68"/>
      <c r="YN17833" s="68"/>
      <c r="YO17833" s="68"/>
      <c r="YP17833" s="68"/>
      <c r="YQ17833" s="68"/>
      <c r="YR17833" s="68"/>
      <c r="YS17833" s="68"/>
      <c r="YT17833" s="68"/>
      <c r="YU17833" s="68"/>
      <c r="YV17833" s="68"/>
      <c r="YW17833" s="68"/>
      <c r="YX17833" s="68">
        <v>3.3193172127879797E-2</v>
      </c>
      <c r="YY17833" s="68"/>
      <c r="YZ17833" s="68"/>
      <c r="ZA17833" s="68"/>
      <c r="ZB17833" s="68"/>
      <c r="ZC17833" s="68"/>
      <c r="ZD17833" s="68"/>
    </row>
    <row r="17834" spans="658:680" x14ac:dyDescent="0.25">
      <c r="YH17834" s="68"/>
      <c r="YI17834" s="68"/>
      <c r="YJ17834" s="68"/>
      <c r="YK17834" s="68"/>
      <c r="YL17834" s="68"/>
      <c r="YM17834" s="68"/>
      <c r="YN17834" s="68"/>
      <c r="YO17834" s="68"/>
      <c r="YP17834" s="68"/>
      <c r="YQ17834" s="68"/>
      <c r="YR17834" s="68"/>
      <c r="YS17834" s="68"/>
      <c r="YT17834" s="68"/>
      <c r="YU17834" s="68"/>
      <c r="YV17834" s="68"/>
      <c r="YW17834" s="68"/>
      <c r="YX17834" s="68">
        <v>3.3164255595042297E-2</v>
      </c>
      <c r="YY17834" s="68"/>
      <c r="YZ17834" s="68"/>
      <c r="ZA17834" s="68"/>
      <c r="ZB17834" s="68"/>
      <c r="ZC17834" s="68"/>
      <c r="ZD17834" s="68"/>
    </row>
    <row r="17835" spans="658:680" x14ac:dyDescent="0.25">
      <c r="YH17835" s="68"/>
      <c r="YI17835" s="68"/>
      <c r="YJ17835" s="68"/>
      <c r="YK17835" s="68"/>
      <c r="YL17835" s="68"/>
      <c r="YM17835" s="68"/>
      <c r="YN17835" s="68"/>
      <c r="YO17835" s="68"/>
      <c r="YP17835" s="68"/>
      <c r="YQ17835" s="68"/>
      <c r="YR17835" s="68"/>
      <c r="YS17835" s="68"/>
      <c r="YT17835" s="68"/>
      <c r="YU17835" s="68"/>
      <c r="YV17835" s="68"/>
      <c r="YW17835" s="68"/>
      <c r="YX17835" s="68">
        <v>3.3164255595042297E-2</v>
      </c>
      <c r="YY17835" s="68"/>
      <c r="YZ17835" s="68"/>
      <c r="ZA17835" s="68"/>
      <c r="ZB17835" s="68"/>
      <c r="ZC17835" s="68"/>
      <c r="ZD17835" s="68"/>
    </row>
    <row r="17836" spans="658:680" x14ac:dyDescent="0.25">
      <c r="YH17836" s="68"/>
      <c r="YI17836" s="68"/>
      <c r="YJ17836" s="68"/>
      <c r="YK17836" s="68"/>
      <c r="YL17836" s="68"/>
      <c r="YM17836" s="68"/>
      <c r="YN17836" s="68"/>
      <c r="YO17836" s="68"/>
      <c r="YP17836" s="68"/>
      <c r="YQ17836" s="68"/>
      <c r="YR17836" s="68"/>
      <c r="YS17836" s="68"/>
      <c r="YT17836" s="68"/>
      <c r="YU17836" s="68"/>
      <c r="YV17836" s="68"/>
      <c r="YW17836" s="68"/>
      <c r="YX17836" s="68">
        <v>3.3152064180955801E-2</v>
      </c>
      <c r="YY17836" s="68"/>
      <c r="YZ17836" s="68"/>
      <c r="ZA17836" s="68"/>
      <c r="ZB17836" s="68"/>
      <c r="ZC17836" s="68"/>
      <c r="ZD17836" s="68"/>
    </row>
    <row r="17837" spans="658:680" x14ac:dyDescent="0.25">
      <c r="YH17837" s="68"/>
      <c r="YI17837" s="68"/>
      <c r="YJ17837" s="68"/>
      <c r="YK17837" s="68"/>
      <c r="YL17837" s="68"/>
      <c r="YM17837" s="68"/>
      <c r="YN17837" s="68"/>
      <c r="YO17837" s="68"/>
      <c r="YP17837" s="68"/>
      <c r="YQ17837" s="68"/>
      <c r="YR17837" s="68"/>
      <c r="YS17837" s="68"/>
      <c r="YT17837" s="68"/>
      <c r="YU17837" s="68"/>
      <c r="YV17837" s="68"/>
      <c r="YW17837" s="68"/>
      <c r="YX17837" s="68">
        <v>3.3152064180955801E-2</v>
      </c>
      <c r="YY17837" s="68"/>
      <c r="YZ17837" s="68"/>
      <c r="ZA17837" s="68"/>
      <c r="ZB17837" s="68"/>
      <c r="ZC17837" s="68"/>
      <c r="ZD17837" s="68"/>
    </row>
    <row r="17838" spans="658:680" x14ac:dyDescent="0.25">
      <c r="YH17838" s="68"/>
      <c r="YI17838" s="68"/>
      <c r="YJ17838" s="68"/>
      <c r="YK17838" s="68"/>
      <c r="YL17838" s="68"/>
      <c r="YM17838" s="68"/>
      <c r="YN17838" s="68"/>
      <c r="YO17838" s="68"/>
      <c r="YP17838" s="68"/>
      <c r="YQ17838" s="68"/>
      <c r="YR17838" s="68"/>
      <c r="YS17838" s="68"/>
      <c r="YT17838" s="68"/>
      <c r="YU17838" s="68"/>
      <c r="YV17838" s="68"/>
      <c r="YW17838" s="68"/>
      <c r="YX17838" s="68">
        <v>3.3083370695450302E-2</v>
      </c>
      <c r="YY17838" s="68"/>
      <c r="YZ17838" s="68"/>
      <c r="ZA17838" s="68"/>
      <c r="ZB17838" s="68"/>
      <c r="ZC17838" s="68"/>
      <c r="ZD17838" s="68"/>
    </row>
    <row r="17839" spans="658:680" x14ac:dyDescent="0.25">
      <c r="YH17839" s="68"/>
      <c r="YI17839" s="68"/>
      <c r="YJ17839" s="68"/>
      <c r="YK17839" s="68"/>
      <c r="YL17839" s="68"/>
      <c r="YM17839" s="68"/>
      <c r="YN17839" s="68"/>
      <c r="YO17839" s="68"/>
      <c r="YP17839" s="68"/>
      <c r="YQ17839" s="68"/>
      <c r="YR17839" s="68"/>
      <c r="YS17839" s="68"/>
      <c r="YT17839" s="68"/>
      <c r="YU17839" s="68"/>
      <c r="YV17839" s="68"/>
      <c r="YW17839" s="68"/>
      <c r="YX17839" s="68">
        <v>3.2943332716774097E-2</v>
      </c>
      <c r="YY17839" s="68"/>
      <c r="YZ17839" s="68"/>
      <c r="ZA17839" s="68"/>
      <c r="ZB17839" s="68"/>
      <c r="ZC17839" s="68"/>
      <c r="ZD17839" s="68"/>
    </row>
    <row r="17840" spans="658:680" x14ac:dyDescent="0.25">
      <c r="YH17840" s="68"/>
      <c r="YI17840" s="68"/>
      <c r="YJ17840" s="68"/>
      <c r="YK17840" s="68"/>
      <c r="YL17840" s="68"/>
      <c r="YM17840" s="68"/>
      <c r="YN17840" s="68"/>
      <c r="YO17840" s="68"/>
      <c r="YP17840" s="68"/>
      <c r="YQ17840" s="68"/>
      <c r="YR17840" s="68"/>
      <c r="YS17840" s="68"/>
      <c r="YT17840" s="68"/>
      <c r="YU17840" s="68"/>
      <c r="YV17840" s="68"/>
      <c r="YW17840" s="68"/>
      <c r="YX17840" s="68">
        <v>3.2943332716774097E-2</v>
      </c>
      <c r="YY17840" s="68"/>
      <c r="YZ17840" s="68"/>
      <c r="ZA17840" s="68"/>
      <c r="ZB17840" s="68"/>
      <c r="ZC17840" s="68"/>
      <c r="ZD17840" s="68"/>
    </row>
    <row r="17841" spans="658:680" x14ac:dyDescent="0.25">
      <c r="YH17841" s="68"/>
      <c r="YI17841" s="68"/>
      <c r="YJ17841" s="68"/>
      <c r="YK17841" s="68"/>
      <c r="YL17841" s="68"/>
      <c r="YM17841" s="68"/>
      <c r="YN17841" s="68"/>
      <c r="YO17841" s="68"/>
      <c r="YP17841" s="68"/>
      <c r="YQ17841" s="68"/>
      <c r="YR17841" s="68"/>
      <c r="YS17841" s="68"/>
      <c r="YT17841" s="68"/>
      <c r="YU17841" s="68"/>
      <c r="YV17841" s="68"/>
      <c r="YW17841" s="68"/>
      <c r="YX17841" s="68">
        <v>3.29090518859173E-2</v>
      </c>
      <c r="YY17841" s="68"/>
      <c r="YZ17841" s="68"/>
      <c r="ZA17841" s="68"/>
      <c r="ZB17841" s="68"/>
      <c r="ZC17841" s="68"/>
      <c r="ZD17841" s="68"/>
    </row>
    <row r="17842" spans="658:680" x14ac:dyDescent="0.25">
      <c r="YH17842" s="68"/>
      <c r="YI17842" s="68"/>
      <c r="YJ17842" s="68"/>
      <c r="YK17842" s="68"/>
      <c r="YL17842" s="68"/>
      <c r="YM17842" s="68"/>
      <c r="YN17842" s="68"/>
      <c r="YO17842" s="68"/>
      <c r="YP17842" s="68"/>
      <c r="YQ17842" s="68"/>
      <c r="YR17842" s="68"/>
      <c r="YS17842" s="68"/>
      <c r="YT17842" s="68"/>
      <c r="YU17842" s="68"/>
      <c r="YV17842" s="68"/>
      <c r="YW17842" s="68"/>
      <c r="YX17842" s="68">
        <v>3.29090518859173E-2</v>
      </c>
      <c r="YY17842" s="68"/>
      <c r="YZ17842" s="68"/>
      <c r="ZA17842" s="68"/>
      <c r="ZB17842" s="68"/>
      <c r="ZC17842" s="68"/>
      <c r="ZD17842" s="68"/>
    </row>
    <row r="17843" spans="658:680" x14ac:dyDescent="0.25">
      <c r="YH17843" s="68"/>
      <c r="YI17843" s="68"/>
      <c r="YJ17843" s="68"/>
      <c r="YK17843" s="68"/>
      <c r="YL17843" s="68"/>
      <c r="YM17843" s="68"/>
      <c r="YN17843" s="68"/>
      <c r="YO17843" s="68"/>
      <c r="YP17843" s="68"/>
      <c r="YQ17843" s="68"/>
      <c r="YR17843" s="68"/>
      <c r="YS17843" s="68"/>
      <c r="YT17843" s="68"/>
      <c r="YU17843" s="68"/>
      <c r="YV17843" s="68"/>
      <c r="YW17843" s="68"/>
      <c r="YX17843" s="68">
        <v>3.2786541512081303E-2</v>
      </c>
      <c r="YY17843" s="68"/>
      <c r="YZ17843" s="68"/>
      <c r="ZA17843" s="68"/>
      <c r="ZB17843" s="68"/>
      <c r="ZC17843" s="68"/>
      <c r="ZD17843" s="68"/>
    </row>
    <row r="17844" spans="658:680" x14ac:dyDescent="0.25">
      <c r="YH17844" s="68"/>
      <c r="YI17844" s="68"/>
      <c r="YJ17844" s="68"/>
      <c r="YK17844" s="68"/>
      <c r="YL17844" s="68"/>
      <c r="YM17844" s="68"/>
      <c r="YN17844" s="68"/>
      <c r="YO17844" s="68"/>
      <c r="YP17844" s="68"/>
      <c r="YQ17844" s="68"/>
      <c r="YR17844" s="68"/>
      <c r="YS17844" s="68"/>
      <c r="YT17844" s="68"/>
      <c r="YU17844" s="68"/>
      <c r="YV17844" s="68"/>
      <c r="YW17844" s="68"/>
      <c r="YX17844" s="68">
        <v>3.2722988269374802E-2</v>
      </c>
      <c r="YY17844" s="68"/>
      <c r="YZ17844" s="68"/>
      <c r="ZA17844" s="68"/>
      <c r="ZB17844" s="68"/>
      <c r="ZC17844" s="68"/>
      <c r="ZD17844" s="68"/>
    </row>
    <row r="17845" spans="658:680" x14ac:dyDescent="0.25">
      <c r="YH17845" s="68"/>
      <c r="YI17845" s="68"/>
      <c r="YJ17845" s="68"/>
      <c r="YK17845" s="68"/>
      <c r="YL17845" s="68"/>
      <c r="YM17845" s="68"/>
      <c r="YN17845" s="68"/>
      <c r="YO17845" s="68"/>
      <c r="YP17845" s="68"/>
      <c r="YQ17845" s="68"/>
      <c r="YR17845" s="68"/>
      <c r="YS17845" s="68"/>
      <c r="YT17845" s="68"/>
      <c r="YU17845" s="68"/>
      <c r="YV17845" s="68"/>
      <c r="YW17845" s="68"/>
      <c r="YX17845" s="68">
        <v>3.2722988269374802E-2</v>
      </c>
      <c r="YY17845" s="68"/>
      <c r="YZ17845" s="68"/>
      <c r="ZA17845" s="68"/>
      <c r="ZB17845" s="68"/>
      <c r="ZC17845" s="68"/>
      <c r="ZD17845" s="68"/>
    </row>
    <row r="17846" spans="658:680" x14ac:dyDescent="0.25">
      <c r="YH17846" s="68"/>
      <c r="YI17846" s="68"/>
      <c r="YJ17846" s="68"/>
      <c r="YK17846" s="68"/>
      <c r="YL17846" s="68"/>
      <c r="YM17846" s="68"/>
      <c r="YN17846" s="68"/>
      <c r="YO17846" s="68"/>
      <c r="YP17846" s="68"/>
      <c r="YQ17846" s="68"/>
      <c r="YR17846" s="68"/>
      <c r="YS17846" s="68"/>
      <c r="YT17846" s="68"/>
      <c r="YU17846" s="68"/>
      <c r="YV17846" s="68"/>
      <c r="YW17846" s="68"/>
      <c r="YX17846" s="68">
        <v>3.2717472639655798E-2</v>
      </c>
      <c r="YY17846" s="68"/>
      <c r="YZ17846" s="68"/>
      <c r="ZA17846" s="68"/>
      <c r="ZB17846" s="68"/>
      <c r="ZC17846" s="68"/>
      <c r="ZD17846" s="68"/>
    </row>
    <row r="17847" spans="658:680" x14ac:dyDescent="0.25">
      <c r="YH17847" s="68"/>
      <c r="YI17847" s="68"/>
      <c r="YJ17847" s="68"/>
      <c r="YK17847" s="68"/>
      <c r="YL17847" s="68"/>
      <c r="YM17847" s="68"/>
      <c r="YN17847" s="68"/>
      <c r="YO17847" s="68"/>
      <c r="YP17847" s="68"/>
      <c r="YQ17847" s="68"/>
      <c r="YR17847" s="68"/>
      <c r="YS17847" s="68"/>
      <c r="YT17847" s="68"/>
      <c r="YU17847" s="68"/>
      <c r="YV17847" s="68"/>
      <c r="YW17847" s="68"/>
      <c r="YX17847" s="68">
        <v>3.2717472639655798E-2</v>
      </c>
      <c r="YY17847" s="68"/>
      <c r="YZ17847" s="68"/>
      <c r="ZA17847" s="68"/>
      <c r="ZB17847" s="68"/>
      <c r="ZC17847" s="68"/>
      <c r="ZD17847" s="68"/>
    </row>
    <row r="17848" spans="658:680" x14ac:dyDescent="0.25">
      <c r="YH17848" s="68"/>
      <c r="YI17848" s="68"/>
      <c r="YJ17848" s="68"/>
      <c r="YK17848" s="68"/>
      <c r="YL17848" s="68"/>
      <c r="YM17848" s="68"/>
      <c r="YN17848" s="68"/>
      <c r="YO17848" s="68"/>
      <c r="YP17848" s="68"/>
      <c r="YQ17848" s="68"/>
      <c r="YR17848" s="68"/>
      <c r="YS17848" s="68"/>
      <c r="YT17848" s="68"/>
      <c r="YU17848" s="68"/>
      <c r="YV17848" s="68"/>
      <c r="YW17848" s="68"/>
      <c r="YX17848" s="68">
        <v>3.2708503677417698E-2</v>
      </c>
      <c r="YY17848" s="68"/>
      <c r="YZ17848" s="68"/>
      <c r="ZA17848" s="68"/>
      <c r="ZB17848" s="68"/>
      <c r="ZC17848" s="68"/>
      <c r="ZD17848" s="68"/>
    </row>
    <row r="17849" spans="658:680" x14ac:dyDescent="0.25">
      <c r="YH17849" s="68"/>
      <c r="YI17849" s="68"/>
      <c r="YJ17849" s="68"/>
      <c r="YK17849" s="68"/>
      <c r="YL17849" s="68"/>
      <c r="YM17849" s="68"/>
      <c r="YN17849" s="68"/>
      <c r="YO17849" s="68"/>
      <c r="YP17849" s="68"/>
      <c r="YQ17849" s="68"/>
      <c r="YR17849" s="68"/>
      <c r="YS17849" s="68"/>
      <c r="YT17849" s="68"/>
      <c r="YU17849" s="68"/>
      <c r="YV17849" s="68"/>
      <c r="YW17849" s="68"/>
      <c r="YX17849" s="68">
        <v>3.2708503677417698E-2</v>
      </c>
      <c r="YY17849" s="68"/>
      <c r="YZ17849" s="68"/>
      <c r="ZA17849" s="68"/>
      <c r="ZB17849" s="68"/>
      <c r="ZC17849" s="68"/>
      <c r="ZD17849" s="68"/>
    </row>
    <row r="17850" spans="658:680" x14ac:dyDescent="0.25">
      <c r="YH17850" s="68"/>
      <c r="YI17850" s="68"/>
      <c r="YJ17850" s="68"/>
      <c r="YK17850" s="68"/>
      <c r="YL17850" s="68"/>
      <c r="YM17850" s="68"/>
      <c r="YN17850" s="68"/>
      <c r="YO17850" s="68"/>
      <c r="YP17850" s="68"/>
      <c r="YQ17850" s="68"/>
      <c r="YR17850" s="68"/>
      <c r="YS17850" s="68"/>
      <c r="YT17850" s="68"/>
      <c r="YU17850" s="68"/>
      <c r="YV17850" s="68"/>
      <c r="YW17850" s="68"/>
      <c r="YX17850" s="68">
        <v>3.2689967323586797E-2</v>
      </c>
      <c r="YY17850" s="68"/>
      <c r="YZ17850" s="68"/>
      <c r="ZA17850" s="68"/>
      <c r="ZB17850" s="68"/>
      <c r="ZC17850" s="68"/>
      <c r="ZD17850" s="68"/>
    </row>
    <row r="17851" spans="658:680" x14ac:dyDescent="0.25">
      <c r="YH17851" s="68"/>
      <c r="YI17851" s="68"/>
      <c r="YJ17851" s="68"/>
      <c r="YK17851" s="68"/>
      <c r="YL17851" s="68"/>
      <c r="YM17851" s="68"/>
      <c r="YN17851" s="68"/>
      <c r="YO17851" s="68"/>
      <c r="YP17851" s="68"/>
      <c r="YQ17851" s="68"/>
      <c r="YR17851" s="68"/>
      <c r="YS17851" s="68"/>
      <c r="YT17851" s="68"/>
      <c r="YU17851" s="68"/>
      <c r="YV17851" s="68"/>
      <c r="YW17851" s="68"/>
      <c r="YX17851" s="68">
        <v>3.2689967323586797E-2</v>
      </c>
      <c r="YY17851" s="68"/>
      <c r="YZ17851" s="68"/>
      <c r="ZA17851" s="68"/>
      <c r="ZB17851" s="68"/>
      <c r="ZC17851" s="68"/>
      <c r="ZD17851" s="68"/>
    </row>
    <row r="17852" spans="658:680" x14ac:dyDescent="0.25">
      <c r="YH17852" s="68"/>
      <c r="YI17852" s="68"/>
      <c r="YJ17852" s="68"/>
      <c r="YK17852" s="68"/>
      <c r="YL17852" s="68"/>
      <c r="YM17852" s="68"/>
      <c r="YN17852" s="68"/>
      <c r="YO17852" s="68"/>
      <c r="YP17852" s="68"/>
      <c r="YQ17852" s="68"/>
      <c r="YR17852" s="68"/>
      <c r="YS17852" s="68"/>
      <c r="YT17852" s="68"/>
      <c r="YU17852" s="68"/>
      <c r="YV17852" s="68"/>
      <c r="YW17852" s="68"/>
      <c r="YX17852" s="68">
        <v>3.2611412762554297E-2</v>
      </c>
      <c r="YY17852" s="68"/>
      <c r="YZ17852" s="68"/>
      <c r="ZA17852" s="68"/>
      <c r="ZB17852" s="68"/>
      <c r="ZC17852" s="68"/>
      <c r="ZD17852" s="68"/>
    </row>
    <row r="17853" spans="658:680" x14ac:dyDescent="0.25">
      <c r="YH17853" s="68"/>
      <c r="YI17853" s="68"/>
      <c r="YJ17853" s="68"/>
      <c r="YK17853" s="68"/>
      <c r="YL17853" s="68"/>
      <c r="YM17853" s="68"/>
      <c r="YN17853" s="68"/>
      <c r="YO17853" s="68"/>
      <c r="YP17853" s="68"/>
      <c r="YQ17853" s="68"/>
      <c r="YR17853" s="68"/>
      <c r="YS17853" s="68"/>
      <c r="YT17853" s="68"/>
      <c r="YU17853" s="68"/>
      <c r="YV17853" s="68"/>
      <c r="YW17853" s="68"/>
      <c r="YX17853" s="68">
        <v>3.2516626347917903E-2</v>
      </c>
      <c r="YY17853" s="68"/>
      <c r="YZ17853" s="68"/>
      <c r="ZA17853" s="68"/>
      <c r="ZB17853" s="68"/>
      <c r="ZC17853" s="68"/>
      <c r="ZD17853" s="68"/>
    </row>
    <row r="17854" spans="658:680" x14ac:dyDescent="0.25">
      <c r="YH17854" s="68"/>
      <c r="YI17854" s="68"/>
      <c r="YJ17854" s="68"/>
      <c r="YK17854" s="68"/>
      <c r="YL17854" s="68"/>
      <c r="YM17854" s="68"/>
      <c r="YN17854" s="68"/>
      <c r="YO17854" s="68"/>
      <c r="YP17854" s="68"/>
      <c r="YQ17854" s="68"/>
      <c r="YR17854" s="68"/>
      <c r="YS17854" s="68"/>
      <c r="YT17854" s="68"/>
      <c r="YU17854" s="68"/>
      <c r="YV17854" s="68"/>
      <c r="YW17854" s="68"/>
      <c r="YX17854" s="68">
        <v>3.2516626347917903E-2</v>
      </c>
      <c r="YY17854" s="68"/>
      <c r="YZ17854" s="68"/>
      <c r="ZA17854" s="68"/>
      <c r="ZB17854" s="68"/>
      <c r="ZC17854" s="68"/>
      <c r="ZD17854" s="68"/>
    </row>
    <row r="17855" spans="658:680" x14ac:dyDescent="0.25">
      <c r="YH17855" s="68"/>
      <c r="YI17855" s="68"/>
      <c r="YJ17855" s="68"/>
      <c r="YK17855" s="68"/>
      <c r="YL17855" s="68"/>
      <c r="YM17855" s="68"/>
      <c r="YN17855" s="68"/>
      <c r="YO17855" s="68"/>
      <c r="YP17855" s="68"/>
      <c r="YQ17855" s="68"/>
      <c r="YR17855" s="68"/>
      <c r="YS17855" s="68"/>
      <c r="YT17855" s="68"/>
      <c r="YU17855" s="68"/>
      <c r="YV17855" s="68"/>
      <c r="YW17855" s="68"/>
      <c r="YX17855" s="68">
        <v>3.2503877276016203E-2</v>
      </c>
      <c r="YY17855" s="68"/>
      <c r="YZ17855" s="68"/>
      <c r="ZA17855" s="68"/>
      <c r="ZB17855" s="68"/>
      <c r="ZC17855" s="68"/>
      <c r="ZD17855" s="68"/>
    </row>
    <row r="17856" spans="658:680" x14ac:dyDescent="0.25">
      <c r="YH17856" s="68"/>
      <c r="YI17856" s="68"/>
      <c r="YJ17856" s="68"/>
      <c r="YK17856" s="68"/>
      <c r="YL17856" s="68"/>
      <c r="YM17856" s="68"/>
      <c r="YN17856" s="68"/>
      <c r="YO17856" s="68"/>
      <c r="YP17856" s="68"/>
      <c r="YQ17856" s="68"/>
      <c r="YR17856" s="68"/>
      <c r="YS17856" s="68"/>
      <c r="YT17856" s="68"/>
      <c r="YU17856" s="68"/>
      <c r="YV17856" s="68"/>
      <c r="YW17856" s="68"/>
      <c r="YX17856" s="68">
        <v>3.2503877276016203E-2</v>
      </c>
      <c r="YY17856" s="68"/>
      <c r="YZ17856" s="68"/>
      <c r="ZA17856" s="68"/>
      <c r="ZB17856" s="68"/>
      <c r="ZC17856" s="68"/>
      <c r="ZD17856" s="68"/>
    </row>
    <row r="17857" spans="658:680" x14ac:dyDescent="0.25">
      <c r="YH17857" s="68"/>
      <c r="YI17857" s="68"/>
      <c r="YJ17857" s="68"/>
      <c r="YK17857" s="68"/>
      <c r="YL17857" s="68"/>
      <c r="YM17857" s="68"/>
      <c r="YN17857" s="68"/>
      <c r="YO17857" s="68"/>
      <c r="YP17857" s="68"/>
      <c r="YQ17857" s="68"/>
      <c r="YR17857" s="68"/>
      <c r="YS17857" s="68"/>
      <c r="YT17857" s="68"/>
      <c r="YU17857" s="68"/>
      <c r="YV17857" s="68"/>
      <c r="YW17857" s="68"/>
      <c r="YX17857" s="68">
        <v>3.24908139794697E-2</v>
      </c>
      <c r="YY17857" s="68"/>
      <c r="YZ17857" s="68"/>
      <c r="ZA17857" s="68"/>
      <c r="ZB17857" s="68"/>
      <c r="ZC17857" s="68"/>
      <c r="ZD17857" s="68"/>
    </row>
    <row r="17858" spans="658:680" x14ac:dyDescent="0.25">
      <c r="YH17858" s="68"/>
      <c r="YI17858" s="68"/>
      <c r="YJ17858" s="68"/>
      <c r="YK17858" s="68"/>
      <c r="YL17858" s="68"/>
      <c r="YM17858" s="68"/>
      <c r="YN17858" s="68"/>
      <c r="YO17858" s="68"/>
      <c r="YP17858" s="68"/>
      <c r="YQ17858" s="68"/>
      <c r="YR17858" s="68"/>
      <c r="YS17858" s="68"/>
      <c r="YT17858" s="68"/>
      <c r="YU17858" s="68"/>
      <c r="YV17858" s="68"/>
      <c r="YW17858" s="68"/>
      <c r="YX17858" s="68">
        <v>3.24908139794697E-2</v>
      </c>
      <c r="YY17858" s="68"/>
      <c r="YZ17858" s="68"/>
      <c r="ZA17858" s="68"/>
      <c r="ZB17858" s="68"/>
      <c r="ZC17858" s="68"/>
      <c r="ZD17858" s="68"/>
    </row>
    <row r="17859" spans="658:680" x14ac:dyDescent="0.25">
      <c r="YH17859" s="68"/>
      <c r="YI17859" s="68"/>
      <c r="YJ17859" s="68"/>
      <c r="YK17859" s="68"/>
      <c r="YL17859" s="68"/>
      <c r="YM17859" s="68"/>
      <c r="YN17859" s="68"/>
      <c r="YO17859" s="68"/>
      <c r="YP17859" s="68"/>
      <c r="YQ17859" s="68"/>
      <c r="YR17859" s="68"/>
      <c r="YS17859" s="68"/>
      <c r="YT17859" s="68"/>
      <c r="YU17859" s="68"/>
      <c r="YV17859" s="68"/>
      <c r="YW17859" s="68"/>
      <c r="YX17859" s="68">
        <v>3.2470107449024899E-2</v>
      </c>
      <c r="YY17859" s="68"/>
      <c r="YZ17859" s="68"/>
      <c r="ZA17859" s="68"/>
      <c r="ZB17859" s="68"/>
      <c r="ZC17859" s="68"/>
      <c r="ZD17859" s="68"/>
    </row>
    <row r="17860" spans="658:680" x14ac:dyDescent="0.25">
      <c r="YH17860" s="68"/>
      <c r="YI17860" s="68"/>
      <c r="YJ17860" s="68"/>
      <c r="YK17860" s="68"/>
      <c r="YL17860" s="68"/>
      <c r="YM17860" s="68"/>
      <c r="YN17860" s="68"/>
      <c r="YO17860" s="68"/>
      <c r="YP17860" s="68"/>
      <c r="YQ17860" s="68"/>
      <c r="YR17860" s="68"/>
      <c r="YS17860" s="68"/>
      <c r="YT17860" s="68"/>
      <c r="YU17860" s="68"/>
      <c r="YV17860" s="68"/>
      <c r="YW17860" s="68"/>
      <c r="YX17860" s="68">
        <v>3.2470107449024899E-2</v>
      </c>
      <c r="YY17860" s="68"/>
      <c r="YZ17860" s="68"/>
      <c r="ZA17860" s="68"/>
      <c r="ZB17860" s="68"/>
      <c r="ZC17860" s="68"/>
      <c r="ZD17860" s="68"/>
    </row>
    <row r="17861" spans="658:680" x14ac:dyDescent="0.25">
      <c r="YH17861" s="68"/>
      <c r="YI17861" s="68"/>
      <c r="YJ17861" s="68"/>
      <c r="YK17861" s="68"/>
      <c r="YL17861" s="68"/>
      <c r="YM17861" s="68"/>
      <c r="YN17861" s="68"/>
      <c r="YO17861" s="68"/>
      <c r="YP17861" s="68"/>
      <c r="YQ17861" s="68"/>
      <c r="YR17861" s="68"/>
      <c r="YS17861" s="68"/>
      <c r="YT17861" s="68"/>
      <c r="YU17861" s="68"/>
      <c r="YV17861" s="68"/>
      <c r="YW17861" s="68"/>
      <c r="YX17861" s="68">
        <v>3.2438961854788798E-2</v>
      </c>
      <c r="YY17861" s="68"/>
      <c r="YZ17861" s="68"/>
      <c r="ZA17861" s="68"/>
      <c r="ZB17861" s="68"/>
      <c r="ZC17861" s="68"/>
      <c r="ZD17861" s="68"/>
    </row>
    <row r="17862" spans="658:680" x14ac:dyDescent="0.25">
      <c r="YH17862" s="68"/>
      <c r="YI17862" s="68"/>
      <c r="YJ17862" s="68"/>
      <c r="YK17862" s="68"/>
      <c r="YL17862" s="68"/>
      <c r="YM17862" s="68"/>
      <c r="YN17862" s="68"/>
      <c r="YO17862" s="68"/>
      <c r="YP17862" s="68"/>
      <c r="YQ17862" s="68"/>
      <c r="YR17862" s="68"/>
      <c r="YS17862" s="68"/>
      <c r="YT17862" s="68"/>
      <c r="YU17862" s="68"/>
      <c r="YV17862" s="68"/>
      <c r="YW17862" s="68"/>
      <c r="YX17862" s="68">
        <v>3.2415218532095703E-2</v>
      </c>
      <c r="YY17862" s="68"/>
      <c r="YZ17862" s="68"/>
      <c r="ZA17862" s="68"/>
      <c r="ZB17862" s="68"/>
      <c r="ZC17862" s="68"/>
      <c r="ZD17862" s="68"/>
    </row>
    <row r="17863" spans="658:680" x14ac:dyDescent="0.25">
      <c r="YH17863" s="68"/>
      <c r="YI17863" s="68"/>
      <c r="YJ17863" s="68"/>
      <c r="YK17863" s="68"/>
      <c r="YL17863" s="68"/>
      <c r="YM17863" s="68"/>
      <c r="YN17863" s="68"/>
      <c r="YO17863" s="68"/>
      <c r="YP17863" s="68"/>
      <c r="YQ17863" s="68"/>
      <c r="YR17863" s="68"/>
      <c r="YS17863" s="68"/>
      <c r="YT17863" s="68"/>
      <c r="YU17863" s="68"/>
      <c r="YV17863" s="68"/>
      <c r="YW17863" s="68"/>
      <c r="YX17863" s="68">
        <v>3.2394467405652203E-2</v>
      </c>
      <c r="YY17863" s="68"/>
      <c r="YZ17863" s="68"/>
      <c r="ZA17863" s="68"/>
      <c r="ZB17863" s="68"/>
      <c r="ZC17863" s="68"/>
      <c r="ZD17863" s="68"/>
    </row>
    <row r="17864" spans="658:680" x14ac:dyDescent="0.25">
      <c r="YH17864" s="68"/>
      <c r="YI17864" s="68"/>
      <c r="YJ17864" s="68"/>
      <c r="YK17864" s="68"/>
      <c r="YL17864" s="68"/>
      <c r="YM17864" s="68"/>
      <c r="YN17864" s="68"/>
      <c r="YO17864" s="68"/>
      <c r="YP17864" s="68"/>
      <c r="YQ17864" s="68"/>
      <c r="YR17864" s="68"/>
      <c r="YS17864" s="68"/>
      <c r="YT17864" s="68"/>
      <c r="YU17864" s="68"/>
      <c r="YV17864" s="68"/>
      <c r="YW17864" s="68"/>
      <c r="YX17864" s="68">
        <v>3.2366368684441101E-2</v>
      </c>
      <c r="YY17864" s="68"/>
      <c r="YZ17864" s="68"/>
      <c r="ZA17864" s="68"/>
      <c r="ZB17864" s="68"/>
      <c r="ZC17864" s="68"/>
      <c r="ZD17864" s="68"/>
    </row>
    <row r="17865" spans="658:680" x14ac:dyDescent="0.25">
      <c r="YH17865" s="68"/>
      <c r="YI17865" s="68"/>
      <c r="YJ17865" s="68"/>
      <c r="YK17865" s="68"/>
      <c r="YL17865" s="68"/>
      <c r="YM17865" s="68"/>
      <c r="YN17865" s="68"/>
      <c r="YO17865" s="68"/>
      <c r="YP17865" s="68"/>
      <c r="YQ17865" s="68"/>
      <c r="YR17865" s="68"/>
      <c r="YS17865" s="68"/>
      <c r="YT17865" s="68"/>
      <c r="YU17865" s="68"/>
      <c r="YV17865" s="68"/>
      <c r="YW17865" s="68"/>
      <c r="YX17865" s="68">
        <v>3.2366368684441101E-2</v>
      </c>
      <c r="YY17865" s="68"/>
      <c r="YZ17865" s="68"/>
      <c r="ZA17865" s="68"/>
      <c r="ZB17865" s="68"/>
      <c r="ZC17865" s="68"/>
      <c r="ZD17865" s="68"/>
    </row>
    <row r="17866" spans="658:680" x14ac:dyDescent="0.25">
      <c r="YH17866" s="68"/>
      <c r="YI17866" s="68"/>
      <c r="YJ17866" s="68"/>
      <c r="YK17866" s="68"/>
      <c r="YL17866" s="68"/>
      <c r="YM17866" s="68"/>
      <c r="YN17866" s="68"/>
      <c r="YO17866" s="68"/>
      <c r="YP17866" s="68"/>
      <c r="YQ17866" s="68"/>
      <c r="YR17866" s="68"/>
      <c r="YS17866" s="68"/>
      <c r="YT17866" s="68"/>
      <c r="YU17866" s="68"/>
      <c r="YV17866" s="68"/>
      <c r="YW17866" s="68"/>
      <c r="YX17866" s="68">
        <v>3.23466536005E-2</v>
      </c>
      <c r="YY17866" s="68"/>
      <c r="YZ17866" s="68"/>
      <c r="ZA17866" s="68"/>
      <c r="ZB17866" s="68"/>
      <c r="ZC17866" s="68"/>
      <c r="ZD17866" s="68"/>
    </row>
    <row r="17867" spans="658:680" x14ac:dyDescent="0.25">
      <c r="YH17867" s="68"/>
      <c r="YI17867" s="68"/>
      <c r="YJ17867" s="68"/>
      <c r="YK17867" s="68"/>
      <c r="YL17867" s="68"/>
      <c r="YM17867" s="68"/>
      <c r="YN17867" s="68"/>
      <c r="YO17867" s="68"/>
      <c r="YP17867" s="68"/>
      <c r="YQ17867" s="68"/>
      <c r="YR17867" s="68"/>
      <c r="YS17867" s="68"/>
      <c r="YT17867" s="68"/>
      <c r="YU17867" s="68"/>
      <c r="YV17867" s="68"/>
      <c r="YW17867" s="68"/>
      <c r="YX17867" s="68">
        <v>3.23466536005E-2</v>
      </c>
      <c r="YY17867" s="68"/>
      <c r="YZ17867" s="68"/>
      <c r="ZA17867" s="68"/>
      <c r="ZB17867" s="68"/>
      <c r="ZC17867" s="68"/>
      <c r="ZD17867" s="68"/>
    </row>
    <row r="17868" spans="658:680" x14ac:dyDescent="0.25">
      <c r="YH17868" s="68"/>
      <c r="YI17868" s="68"/>
      <c r="YJ17868" s="68"/>
      <c r="YK17868" s="68"/>
      <c r="YL17868" s="68"/>
      <c r="YM17868" s="68"/>
      <c r="YN17868" s="68"/>
      <c r="YO17868" s="68"/>
      <c r="YP17868" s="68"/>
      <c r="YQ17868" s="68"/>
      <c r="YR17868" s="68"/>
      <c r="YS17868" s="68"/>
      <c r="YT17868" s="68"/>
      <c r="YU17868" s="68"/>
      <c r="YV17868" s="68"/>
      <c r="YW17868" s="68"/>
      <c r="YX17868" s="68">
        <v>3.2319540240381597E-2</v>
      </c>
      <c r="YY17868" s="68"/>
      <c r="YZ17868" s="68"/>
      <c r="ZA17868" s="68"/>
      <c r="ZB17868" s="68"/>
      <c r="ZC17868" s="68"/>
      <c r="ZD17868" s="68"/>
    </row>
    <row r="17869" spans="658:680" x14ac:dyDescent="0.25">
      <c r="YH17869" s="68"/>
      <c r="YI17869" s="68"/>
      <c r="YJ17869" s="68"/>
      <c r="YK17869" s="68"/>
      <c r="YL17869" s="68"/>
      <c r="YM17869" s="68"/>
      <c r="YN17869" s="68"/>
      <c r="YO17869" s="68"/>
      <c r="YP17869" s="68"/>
      <c r="YQ17869" s="68"/>
      <c r="YR17869" s="68"/>
      <c r="YS17869" s="68"/>
      <c r="YT17869" s="68"/>
      <c r="YU17869" s="68"/>
      <c r="YV17869" s="68"/>
      <c r="YW17869" s="68"/>
      <c r="YX17869" s="68">
        <v>3.2319540240381597E-2</v>
      </c>
      <c r="YY17869" s="68"/>
      <c r="YZ17869" s="68"/>
      <c r="ZA17869" s="68"/>
      <c r="ZB17869" s="68"/>
      <c r="ZC17869" s="68"/>
      <c r="ZD17869" s="68"/>
    </row>
    <row r="17870" spans="658:680" x14ac:dyDescent="0.25">
      <c r="YH17870" s="68"/>
      <c r="YI17870" s="68"/>
      <c r="YJ17870" s="68"/>
      <c r="YK17870" s="68"/>
      <c r="YL17870" s="68"/>
      <c r="YM17870" s="68"/>
      <c r="YN17870" s="68"/>
      <c r="YO17870" s="68"/>
      <c r="YP17870" s="68"/>
      <c r="YQ17870" s="68"/>
      <c r="YR17870" s="68"/>
      <c r="YS17870" s="68"/>
      <c r="YT17870" s="68"/>
      <c r="YU17870" s="68"/>
      <c r="YV17870" s="68"/>
      <c r="YW17870" s="68"/>
      <c r="YX17870" s="68">
        <v>3.2307423371032998E-2</v>
      </c>
      <c r="YY17870" s="68"/>
      <c r="YZ17870" s="68"/>
      <c r="ZA17870" s="68"/>
      <c r="ZB17870" s="68"/>
      <c r="ZC17870" s="68"/>
      <c r="ZD17870" s="68"/>
    </row>
    <row r="17871" spans="658:680" x14ac:dyDescent="0.25">
      <c r="YH17871" s="68"/>
      <c r="YI17871" s="68"/>
      <c r="YJ17871" s="68"/>
      <c r="YK17871" s="68"/>
      <c r="YL17871" s="68"/>
      <c r="YM17871" s="68"/>
      <c r="YN17871" s="68"/>
      <c r="YO17871" s="68"/>
      <c r="YP17871" s="68"/>
      <c r="YQ17871" s="68"/>
      <c r="YR17871" s="68"/>
      <c r="YS17871" s="68"/>
      <c r="YT17871" s="68"/>
      <c r="YU17871" s="68"/>
      <c r="YV17871" s="68"/>
      <c r="YW17871" s="68"/>
      <c r="YX17871" s="68">
        <v>3.2307423371032998E-2</v>
      </c>
      <c r="YY17871" s="68"/>
      <c r="YZ17871" s="68"/>
      <c r="ZA17871" s="68"/>
      <c r="ZB17871" s="68"/>
      <c r="ZC17871" s="68"/>
      <c r="ZD17871" s="68"/>
    </row>
    <row r="17872" spans="658:680" x14ac:dyDescent="0.25">
      <c r="YH17872" s="68"/>
      <c r="YI17872" s="68"/>
      <c r="YJ17872" s="68"/>
      <c r="YK17872" s="68"/>
      <c r="YL17872" s="68"/>
      <c r="YM17872" s="68"/>
      <c r="YN17872" s="68"/>
      <c r="YO17872" s="68"/>
      <c r="YP17872" s="68"/>
      <c r="YQ17872" s="68"/>
      <c r="YR17872" s="68"/>
      <c r="YS17872" s="68"/>
      <c r="YT17872" s="68"/>
      <c r="YU17872" s="68"/>
      <c r="YV17872" s="68"/>
      <c r="YW17872" s="68"/>
      <c r="YX17872" s="68">
        <v>3.2257177149155998E-2</v>
      </c>
      <c r="YY17872" s="68"/>
      <c r="YZ17872" s="68"/>
      <c r="ZA17872" s="68"/>
      <c r="ZB17872" s="68"/>
      <c r="ZC17872" s="68"/>
      <c r="ZD17872" s="68"/>
    </row>
    <row r="17873" spans="658:680" x14ac:dyDescent="0.25">
      <c r="YH17873" s="68"/>
      <c r="YI17873" s="68"/>
      <c r="YJ17873" s="68"/>
      <c r="YK17873" s="68"/>
      <c r="YL17873" s="68"/>
      <c r="YM17873" s="68"/>
      <c r="YN17873" s="68"/>
      <c r="YO17873" s="68"/>
      <c r="YP17873" s="68"/>
      <c r="YQ17873" s="68"/>
      <c r="YR17873" s="68"/>
      <c r="YS17873" s="68"/>
      <c r="YT17873" s="68"/>
      <c r="YU17873" s="68"/>
      <c r="YV17873" s="68"/>
      <c r="YW17873" s="68"/>
      <c r="YX17873" s="68">
        <v>3.21918542499499E-2</v>
      </c>
      <c r="YY17873" s="68"/>
      <c r="YZ17873" s="68"/>
      <c r="ZA17873" s="68"/>
      <c r="ZB17873" s="68"/>
      <c r="ZC17873" s="68"/>
      <c r="ZD17873" s="68"/>
    </row>
    <row r="17874" spans="658:680" x14ac:dyDescent="0.25">
      <c r="YH17874" s="68"/>
      <c r="YI17874" s="68"/>
      <c r="YJ17874" s="68"/>
      <c r="YK17874" s="68"/>
      <c r="YL17874" s="68"/>
      <c r="YM17874" s="68"/>
      <c r="YN17874" s="68"/>
      <c r="YO17874" s="68"/>
      <c r="YP17874" s="68"/>
      <c r="YQ17874" s="68"/>
      <c r="YR17874" s="68"/>
      <c r="YS17874" s="68"/>
      <c r="YT17874" s="68"/>
      <c r="YU17874" s="68"/>
      <c r="YV17874" s="68"/>
      <c r="YW17874" s="68"/>
      <c r="YX17874" s="68">
        <v>3.21918542499499E-2</v>
      </c>
      <c r="YY17874" s="68"/>
      <c r="YZ17874" s="68"/>
      <c r="ZA17874" s="68"/>
      <c r="ZB17874" s="68"/>
      <c r="ZC17874" s="68"/>
      <c r="ZD17874" s="68"/>
    </row>
    <row r="17875" spans="658:680" x14ac:dyDescent="0.25">
      <c r="YH17875" s="68"/>
      <c r="YI17875" s="68"/>
      <c r="YJ17875" s="68"/>
      <c r="YK17875" s="68"/>
      <c r="YL17875" s="68"/>
      <c r="YM17875" s="68"/>
      <c r="YN17875" s="68"/>
      <c r="YO17875" s="68"/>
      <c r="YP17875" s="68"/>
      <c r="YQ17875" s="68"/>
      <c r="YR17875" s="68"/>
      <c r="YS17875" s="68"/>
      <c r="YT17875" s="68"/>
      <c r="YU17875" s="68"/>
      <c r="YV17875" s="68"/>
      <c r="YW17875" s="68"/>
      <c r="YX17875" s="68">
        <v>3.1965945796519998E-2</v>
      </c>
      <c r="YY17875" s="68"/>
      <c r="YZ17875" s="68"/>
      <c r="ZA17875" s="68"/>
      <c r="ZB17875" s="68"/>
      <c r="ZC17875" s="68"/>
      <c r="ZD17875" s="68"/>
    </row>
    <row r="17876" spans="658:680" x14ac:dyDescent="0.25">
      <c r="YH17876" s="68"/>
      <c r="YI17876" s="68"/>
      <c r="YJ17876" s="68"/>
      <c r="YK17876" s="68"/>
      <c r="YL17876" s="68"/>
      <c r="YM17876" s="68"/>
      <c r="YN17876" s="68"/>
      <c r="YO17876" s="68"/>
      <c r="YP17876" s="68"/>
      <c r="YQ17876" s="68"/>
      <c r="YR17876" s="68"/>
      <c r="YS17876" s="68"/>
      <c r="YT17876" s="68"/>
      <c r="YU17876" s="68"/>
      <c r="YV17876" s="68"/>
      <c r="YW17876" s="68"/>
      <c r="YX17876" s="68">
        <v>3.1965945796519998E-2</v>
      </c>
      <c r="YY17876" s="68"/>
      <c r="YZ17876" s="68"/>
      <c r="ZA17876" s="68"/>
      <c r="ZB17876" s="68"/>
      <c r="ZC17876" s="68"/>
      <c r="ZD17876" s="68"/>
    </row>
    <row r="17877" spans="658:680" x14ac:dyDescent="0.25">
      <c r="YH17877" s="68"/>
      <c r="YI17877" s="68"/>
      <c r="YJ17877" s="68"/>
      <c r="YK17877" s="68"/>
      <c r="YL17877" s="68"/>
      <c r="YM17877" s="68"/>
      <c r="YN17877" s="68"/>
      <c r="YO17877" s="68"/>
      <c r="YP17877" s="68"/>
      <c r="YQ17877" s="68"/>
      <c r="YR17877" s="68"/>
      <c r="YS17877" s="68"/>
      <c r="YT17877" s="68"/>
      <c r="YU17877" s="68"/>
      <c r="YV17877" s="68"/>
      <c r="YW17877" s="68"/>
      <c r="YX17877" s="68">
        <v>3.1964383153299802E-2</v>
      </c>
      <c r="YY17877" s="68"/>
      <c r="YZ17877" s="68"/>
      <c r="ZA17877" s="68"/>
      <c r="ZB17877" s="68"/>
      <c r="ZC17877" s="68"/>
      <c r="ZD17877" s="68"/>
    </row>
    <row r="17878" spans="658:680" x14ac:dyDescent="0.25">
      <c r="YH17878" s="68"/>
      <c r="YI17878" s="68"/>
      <c r="YJ17878" s="68"/>
      <c r="YK17878" s="68"/>
      <c r="YL17878" s="68"/>
      <c r="YM17878" s="68"/>
      <c r="YN17878" s="68"/>
      <c r="YO17878" s="68"/>
      <c r="YP17878" s="68"/>
      <c r="YQ17878" s="68"/>
      <c r="YR17878" s="68"/>
      <c r="YS17878" s="68"/>
      <c r="YT17878" s="68"/>
      <c r="YU17878" s="68"/>
      <c r="YV17878" s="68"/>
      <c r="YW17878" s="68"/>
      <c r="YX17878" s="68">
        <v>3.1964383153299802E-2</v>
      </c>
      <c r="YY17878" s="68"/>
      <c r="YZ17878" s="68"/>
      <c r="ZA17878" s="68"/>
      <c r="ZB17878" s="68"/>
      <c r="ZC17878" s="68"/>
      <c r="ZD17878" s="68"/>
    </row>
    <row r="17879" spans="658:680" x14ac:dyDescent="0.25">
      <c r="YH17879" s="68"/>
      <c r="YI17879" s="68"/>
      <c r="YJ17879" s="68"/>
      <c r="YK17879" s="68"/>
      <c r="YL17879" s="68"/>
      <c r="YM17879" s="68"/>
      <c r="YN17879" s="68"/>
      <c r="YO17879" s="68"/>
      <c r="YP17879" s="68"/>
      <c r="YQ17879" s="68"/>
      <c r="YR17879" s="68"/>
      <c r="YS17879" s="68"/>
      <c r="YT17879" s="68"/>
      <c r="YU17879" s="68"/>
      <c r="YV17879" s="68"/>
      <c r="YW17879" s="68"/>
      <c r="YX17879" s="68">
        <v>3.19218242206026E-2</v>
      </c>
      <c r="YY17879" s="68"/>
      <c r="YZ17879" s="68"/>
      <c r="ZA17879" s="68"/>
      <c r="ZB17879" s="68"/>
      <c r="ZC17879" s="68"/>
      <c r="ZD17879" s="68"/>
    </row>
    <row r="17880" spans="658:680" x14ac:dyDescent="0.25">
      <c r="YH17880" s="68"/>
      <c r="YI17880" s="68"/>
      <c r="YJ17880" s="68"/>
      <c r="YK17880" s="68"/>
      <c r="YL17880" s="68"/>
      <c r="YM17880" s="68"/>
      <c r="YN17880" s="68"/>
      <c r="YO17880" s="68"/>
      <c r="YP17880" s="68"/>
      <c r="YQ17880" s="68"/>
      <c r="YR17880" s="68"/>
      <c r="YS17880" s="68"/>
      <c r="YT17880" s="68"/>
      <c r="YU17880" s="68"/>
      <c r="YV17880" s="68"/>
      <c r="YW17880" s="68"/>
      <c r="YX17880" s="68">
        <v>3.19218242206026E-2</v>
      </c>
      <c r="YY17880" s="68"/>
      <c r="YZ17880" s="68"/>
      <c r="ZA17880" s="68"/>
      <c r="ZB17880" s="68"/>
      <c r="ZC17880" s="68"/>
      <c r="ZD17880" s="68"/>
    </row>
    <row r="17881" spans="658:680" x14ac:dyDescent="0.25">
      <c r="YH17881" s="68"/>
      <c r="YI17881" s="68"/>
      <c r="YJ17881" s="68"/>
      <c r="YK17881" s="68"/>
      <c r="YL17881" s="68"/>
      <c r="YM17881" s="68"/>
      <c r="YN17881" s="68"/>
      <c r="YO17881" s="68"/>
      <c r="YP17881" s="68"/>
      <c r="YQ17881" s="68"/>
      <c r="YR17881" s="68"/>
      <c r="YS17881" s="68"/>
      <c r="YT17881" s="68"/>
      <c r="YU17881" s="68"/>
      <c r="YV17881" s="68"/>
      <c r="YW17881" s="68"/>
      <c r="YX17881" s="68">
        <v>3.1903275363904603E-2</v>
      </c>
      <c r="YY17881" s="68"/>
      <c r="YZ17881" s="68"/>
      <c r="ZA17881" s="68"/>
      <c r="ZB17881" s="68"/>
      <c r="ZC17881" s="68"/>
      <c r="ZD17881" s="68"/>
    </row>
    <row r="17882" spans="658:680" x14ac:dyDescent="0.25">
      <c r="YH17882" s="68"/>
      <c r="YI17882" s="68"/>
      <c r="YJ17882" s="68"/>
      <c r="YK17882" s="68"/>
      <c r="YL17882" s="68"/>
      <c r="YM17882" s="68"/>
      <c r="YN17882" s="68"/>
      <c r="YO17882" s="68"/>
      <c r="YP17882" s="68"/>
      <c r="YQ17882" s="68"/>
      <c r="YR17882" s="68"/>
      <c r="YS17882" s="68"/>
      <c r="YT17882" s="68"/>
      <c r="YU17882" s="68"/>
      <c r="YV17882" s="68"/>
      <c r="YW17882" s="68"/>
      <c r="YX17882" s="68">
        <v>3.1903275363904603E-2</v>
      </c>
      <c r="YY17882" s="68"/>
      <c r="YZ17882" s="68"/>
      <c r="ZA17882" s="68"/>
      <c r="ZB17882" s="68"/>
      <c r="ZC17882" s="68"/>
      <c r="ZD17882" s="68"/>
    </row>
    <row r="17883" spans="658:680" x14ac:dyDescent="0.25">
      <c r="YH17883" s="68"/>
      <c r="YI17883" s="68"/>
      <c r="YJ17883" s="68"/>
      <c r="YK17883" s="68"/>
      <c r="YL17883" s="68"/>
      <c r="YM17883" s="68"/>
      <c r="YN17883" s="68"/>
      <c r="YO17883" s="68"/>
      <c r="YP17883" s="68"/>
      <c r="YQ17883" s="68"/>
      <c r="YR17883" s="68"/>
      <c r="YS17883" s="68"/>
      <c r="YT17883" s="68"/>
      <c r="YU17883" s="68"/>
      <c r="YV17883" s="68"/>
      <c r="YW17883" s="68"/>
      <c r="YX17883" s="68">
        <v>3.18783364868215E-2</v>
      </c>
      <c r="YY17883" s="68"/>
      <c r="YZ17883" s="68"/>
      <c r="ZA17883" s="68"/>
      <c r="ZB17883" s="68"/>
      <c r="ZC17883" s="68"/>
      <c r="ZD17883" s="68"/>
    </row>
    <row r="17884" spans="658:680" x14ac:dyDescent="0.25">
      <c r="YH17884" s="68"/>
      <c r="YI17884" s="68"/>
      <c r="YJ17884" s="68"/>
      <c r="YK17884" s="68"/>
      <c r="YL17884" s="68"/>
      <c r="YM17884" s="68"/>
      <c r="YN17884" s="68"/>
      <c r="YO17884" s="68"/>
      <c r="YP17884" s="68"/>
      <c r="YQ17884" s="68"/>
      <c r="YR17884" s="68"/>
      <c r="YS17884" s="68"/>
      <c r="YT17884" s="68"/>
      <c r="YU17884" s="68"/>
      <c r="YV17884" s="68"/>
      <c r="YW17884" s="68"/>
      <c r="YX17884" s="68">
        <v>3.1865748151406997E-2</v>
      </c>
      <c r="YY17884" s="68"/>
      <c r="YZ17884" s="68"/>
      <c r="ZA17884" s="68"/>
      <c r="ZB17884" s="68"/>
      <c r="ZC17884" s="68"/>
      <c r="ZD17884" s="68"/>
    </row>
    <row r="17885" spans="658:680" x14ac:dyDescent="0.25">
      <c r="YH17885" s="68"/>
      <c r="YI17885" s="68"/>
      <c r="YJ17885" s="68"/>
      <c r="YK17885" s="68"/>
      <c r="YL17885" s="68"/>
      <c r="YM17885" s="68"/>
      <c r="YN17885" s="68"/>
      <c r="YO17885" s="68"/>
      <c r="YP17885" s="68"/>
      <c r="YQ17885" s="68"/>
      <c r="YR17885" s="68"/>
      <c r="YS17885" s="68"/>
      <c r="YT17885" s="68"/>
      <c r="YU17885" s="68"/>
      <c r="YV17885" s="68"/>
      <c r="YW17885" s="68"/>
      <c r="YX17885" s="68">
        <v>3.1865748151406997E-2</v>
      </c>
      <c r="YY17885" s="68"/>
      <c r="YZ17885" s="68"/>
      <c r="ZA17885" s="68"/>
      <c r="ZB17885" s="68"/>
      <c r="ZC17885" s="68"/>
      <c r="ZD17885" s="68"/>
    </row>
    <row r="17886" spans="658:680" x14ac:dyDescent="0.25">
      <c r="YH17886" s="68"/>
      <c r="YI17886" s="68"/>
      <c r="YJ17886" s="68"/>
      <c r="YK17886" s="68"/>
      <c r="YL17886" s="68"/>
      <c r="YM17886" s="68"/>
      <c r="YN17886" s="68"/>
      <c r="YO17886" s="68"/>
      <c r="YP17886" s="68"/>
      <c r="YQ17886" s="68"/>
      <c r="YR17886" s="68"/>
      <c r="YS17886" s="68"/>
      <c r="YT17886" s="68"/>
      <c r="YU17886" s="68"/>
      <c r="YV17886" s="68"/>
      <c r="YW17886" s="68"/>
      <c r="YX17886" s="68">
        <v>3.1805143660963701E-2</v>
      </c>
      <c r="YY17886" s="68"/>
      <c r="YZ17886" s="68"/>
      <c r="ZA17886" s="68"/>
      <c r="ZB17886" s="68"/>
      <c r="ZC17886" s="68"/>
      <c r="ZD17886" s="68"/>
    </row>
    <row r="17887" spans="658:680" x14ac:dyDescent="0.25">
      <c r="YH17887" s="68"/>
      <c r="YI17887" s="68"/>
      <c r="YJ17887" s="68"/>
      <c r="YK17887" s="68"/>
      <c r="YL17887" s="68"/>
      <c r="YM17887" s="68"/>
      <c r="YN17887" s="68"/>
      <c r="YO17887" s="68"/>
      <c r="YP17887" s="68"/>
      <c r="YQ17887" s="68"/>
      <c r="YR17887" s="68"/>
      <c r="YS17887" s="68"/>
      <c r="YT17887" s="68"/>
      <c r="YU17887" s="68"/>
      <c r="YV17887" s="68"/>
      <c r="YW17887" s="68"/>
      <c r="YX17887" s="68">
        <v>3.1777688529878702E-2</v>
      </c>
      <c r="YY17887" s="68"/>
      <c r="YZ17887" s="68"/>
      <c r="ZA17887" s="68"/>
      <c r="ZB17887" s="68"/>
      <c r="ZC17887" s="68"/>
      <c r="ZD17887" s="68"/>
    </row>
    <row r="17888" spans="658:680" x14ac:dyDescent="0.25">
      <c r="YH17888" s="68"/>
      <c r="YI17888" s="68"/>
      <c r="YJ17888" s="68"/>
      <c r="YK17888" s="68"/>
      <c r="YL17888" s="68"/>
      <c r="YM17888" s="68"/>
      <c r="YN17888" s="68"/>
      <c r="YO17888" s="68"/>
      <c r="YP17888" s="68"/>
      <c r="YQ17888" s="68"/>
      <c r="YR17888" s="68"/>
      <c r="YS17888" s="68"/>
      <c r="YT17888" s="68"/>
      <c r="YU17888" s="68"/>
      <c r="YV17888" s="68"/>
      <c r="YW17888" s="68"/>
      <c r="YX17888" s="68">
        <v>3.1777688529878702E-2</v>
      </c>
      <c r="YY17888" s="68"/>
      <c r="YZ17888" s="68"/>
      <c r="ZA17888" s="68"/>
      <c r="ZB17888" s="68"/>
      <c r="ZC17888" s="68"/>
      <c r="ZD17888" s="68"/>
    </row>
    <row r="17889" spans="658:680" x14ac:dyDescent="0.25">
      <c r="YH17889" s="68"/>
      <c r="YI17889" s="68"/>
      <c r="YJ17889" s="68"/>
      <c r="YK17889" s="68"/>
      <c r="YL17889" s="68"/>
      <c r="YM17889" s="68"/>
      <c r="YN17889" s="68"/>
      <c r="YO17889" s="68"/>
      <c r="YP17889" s="68"/>
      <c r="YQ17889" s="68"/>
      <c r="YR17889" s="68"/>
      <c r="YS17889" s="68"/>
      <c r="YT17889" s="68"/>
      <c r="YU17889" s="68"/>
      <c r="YV17889" s="68"/>
      <c r="YW17889" s="68"/>
      <c r="YX17889" s="68">
        <v>3.1749367454805298E-2</v>
      </c>
      <c r="YY17889" s="68"/>
      <c r="YZ17889" s="68"/>
      <c r="ZA17889" s="68"/>
      <c r="ZB17889" s="68"/>
      <c r="ZC17889" s="68"/>
      <c r="ZD17889" s="68"/>
    </row>
    <row r="17890" spans="658:680" x14ac:dyDescent="0.25">
      <c r="YH17890" s="68"/>
      <c r="YI17890" s="68"/>
      <c r="YJ17890" s="68"/>
      <c r="YK17890" s="68"/>
      <c r="YL17890" s="68"/>
      <c r="YM17890" s="68"/>
      <c r="YN17890" s="68"/>
      <c r="YO17890" s="68"/>
      <c r="YP17890" s="68"/>
      <c r="YQ17890" s="68"/>
      <c r="YR17890" s="68"/>
      <c r="YS17890" s="68"/>
      <c r="YT17890" s="68"/>
      <c r="YU17890" s="68"/>
      <c r="YV17890" s="68"/>
      <c r="YW17890" s="68"/>
      <c r="YX17890" s="68">
        <v>3.1749367454805298E-2</v>
      </c>
      <c r="YY17890" s="68"/>
      <c r="YZ17890" s="68"/>
      <c r="ZA17890" s="68"/>
      <c r="ZB17890" s="68"/>
      <c r="ZC17890" s="68"/>
      <c r="ZD17890" s="68"/>
    </row>
    <row r="17891" spans="658:680" x14ac:dyDescent="0.25">
      <c r="YH17891" s="68"/>
      <c r="YI17891" s="68"/>
      <c r="YJ17891" s="68"/>
      <c r="YK17891" s="68"/>
      <c r="YL17891" s="68"/>
      <c r="YM17891" s="68"/>
      <c r="YN17891" s="68"/>
      <c r="YO17891" s="68"/>
      <c r="YP17891" s="68"/>
      <c r="YQ17891" s="68"/>
      <c r="YR17891" s="68"/>
      <c r="YS17891" s="68"/>
      <c r="YT17891" s="68"/>
      <c r="YU17891" s="68"/>
      <c r="YV17891" s="68"/>
      <c r="YW17891" s="68"/>
      <c r="YX17891" s="68">
        <v>3.1726735328060397E-2</v>
      </c>
      <c r="YY17891" s="68"/>
      <c r="YZ17891" s="68"/>
      <c r="ZA17891" s="68"/>
      <c r="ZB17891" s="68"/>
      <c r="ZC17891" s="68"/>
      <c r="ZD17891" s="68"/>
    </row>
    <row r="17892" spans="658:680" x14ac:dyDescent="0.25">
      <c r="YH17892" s="68"/>
      <c r="YI17892" s="68"/>
      <c r="YJ17892" s="68"/>
      <c r="YK17892" s="68"/>
      <c r="YL17892" s="68"/>
      <c r="YM17892" s="68"/>
      <c r="YN17892" s="68"/>
      <c r="YO17892" s="68"/>
      <c r="YP17892" s="68"/>
      <c r="YQ17892" s="68"/>
      <c r="YR17892" s="68"/>
      <c r="YS17892" s="68"/>
      <c r="YT17892" s="68"/>
      <c r="YU17892" s="68"/>
      <c r="YV17892" s="68"/>
      <c r="YW17892" s="68"/>
      <c r="YX17892" s="68">
        <v>3.1726735328060397E-2</v>
      </c>
      <c r="YY17892" s="68"/>
      <c r="YZ17892" s="68"/>
      <c r="ZA17892" s="68"/>
      <c r="ZB17892" s="68"/>
      <c r="ZC17892" s="68"/>
      <c r="ZD17892" s="68"/>
    </row>
    <row r="17893" spans="658:680" x14ac:dyDescent="0.25">
      <c r="YH17893" s="68"/>
      <c r="YI17893" s="68"/>
      <c r="YJ17893" s="68"/>
      <c r="YK17893" s="68"/>
      <c r="YL17893" s="68"/>
      <c r="YM17893" s="68"/>
      <c r="YN17893" s="68"/>
      <c r="YO17893" s="68"/>
      <c r="YP17893" s="68"/>
      <c r="YQ17893" s="68"/>
      <c r="YR17893" s="68"/>
      <c r="YS17893" s="68"/>
      <c r="YT17893" s="68"/>
      <c r="YU17893" s="68"/>
      <c r="YV17893" s="68"/>
      <c r="YW17893" s="68"/>
      <c r="YX17893" s="68">
        <v>3.1700577306360798E-2</v>
      </c>
      <c r="YY17893" s="68"/>
      <c r="YZ17893" s="68"/>
      <c r="ZA17893" s="68"/>
      <c r="ZB17893" s="68"/>
      <c r="ZC17893" s="68"/>
      <c r="ZD17893" s="68"/>
    </row>
    <row r="17894" spans="658:680" x14ac:dyDescent="0.25">
      <c r="YH17894" s="68"/>
      <c r="YI17894" s="68"/>
      <c r="YJ17894" s="68"/>
      <c r="YK17894" s="68"/>
      <c r="YL17894" s="68"/>
      <c r="YM17894" s="68"/>
      <c r="YN17894" s="68"/>
      <c r="YO17894" s="68"/>
      <c r="YP17894" s="68"/>
      <c r="YQ17894" s="68"/>
      <c r="YR17894" s="68"/>
      <c r="YS17894" s="68"/>
      <c r="YT17894" s="68"/>
      <c r="YU17894" s="68"/>
      <c r="YV17894" s="68"/>
      <c r="YW17894" s="68"/>
      <c r="YX17894" s="68">
        <v>3.1700577306360798E-2</v>
      </c>
      <c r="YY17894" s="68"/>
      <c r="YZ17894" s="68"/>
      <c r="ZA17894" s="68"/>
      <c r="ZB17894" s="68"/>
      <c r="ZC17894" s="68"/>
      <c r="ZD17894" s="68"/>
    </row>
    <row r="17895" spans="658:680" x14ac:dyDescent="0.25">
      <c r="YH17895" s="68"/>
      <c r="YI17895" s="68"/>
      <c r="YJ17895" s="68"/>
      <c r="YK17895" s="68"/>
      <c r="YL17895" s="68"/>
      <c r="YM17895" s="68"/>
      <c r="YN17895" s="68"/>
      <c r="YO17895" s="68"/>
      <c r="YP17895" s="68"/>
      <c r="YQ17895" s="68"/>
      <c r="YR17895" s="68"/>
      <c r="YS17895" s="68"/>
      <c r="YT17895" s="68"/>
      <c r="YU17895" s="68"/>
      <c r="YV17895" s="68"/>
      <c r="YW17895" s="68"/>
      <c r="YX17895" s="68">
        <v>3.1670192269592501E-2</v>
      </c>
      <c r="YY17895" s="68"/>
      <c r="YZ17895" s="68"/>
      <c r="ZA17895" s="68"/>
      <c r="ZB17895" s="68"/>
      <c r="ZC17895" s="68"/>
      <c r="ZD17895" s="68"/>
    </row>
    <row r="17896" spans="658:680" x14ac:dyDescent="0.25">
      <c r="YH17896" s="68"/>
      <c r="YI17896" s="68"/>
      <c r="YJ17896" s="68"/>
      <c r="YK17896" s="68"/>
      <c r="YL17896" s="68"/>
      <c r="YM17896" s="68"/>
      <c r="YN17896" s="68"/>
      <c r="YO17896" s="68"/>
      <c r="YP17896" s="68"/>
      <c r="YQ17896" s="68"/>
      <c r="YR17896" s="68"/>
      <c r="YS17896" s="68"/>
      <c r="YT17896" s="68"/>
      <c r="YU17896" s="68"/>
      <c r="YV17896" s="68"/>
      <c r="YW17896" s="68"/>
      <c r="YX17896" s="68">
        <v>3.1670192269592501E-2</v>
      </c>
      <c r="YY17896" s="68"/>
      <c r="YZ17896" s="68"/>
      <c r="ZA17896" s="68"/>
      <c r="ZB17896" s="68"/>
      <c r="ZC17896" s="68"/>
      <c r="ZD17896" s="68"/>
    </row>
    <row r="17897" spans="658:680" x14ac:dyDescent="0.25">
      <c r="YH17897" s="68"/>
      <c r="YI17897" s="68"/>
      <c r="YJ17897" s="68"/>
      <c r="YK17897" s="68"/>
      <c r="YL17897" s="68"/>
      <c r="YM17897" s="68"/>
      <c r="YN17897" s="68"/>
      <c r="YO17897" s="68"/>
      <c r="YP17897" s="68"/>
      <c r="YQ17897" s="68"/>
      <c r="YR17897" s="68"/>
      <c r="YS17897" s="68"/>
      <c r="YT17897" s="68"/>
      <c r="YU17897" s="68"/>
      <c r="YV17897" s="68"/>
      <c r="YW17897" s="68"/>
      <c r="YX17897" s="68">
        <v>3.1667623107622903E-2</v>
      </c>
      <c r="YY17897" s="68"/>
      <c r="YZ17897" s="68"/>
      <c r="ZA17897" s="68"/>
      <c r="ZB17897" s="68"/>
      <c r="ZC17897" s="68"/>
      <c r="ZD17897" s="68"/>
    </row>
    <row r="17898" spans="658:680" x14ac:dyDescent="0.25">
      <c r="YH17898" s="68"/>
      <c r="YI17898" s="68"/>
      <c r="YJ17898" s="68"/>
      <c r="YK17898" s="68"/>
      <c r="YL17898" s="68"/>
      <c r="YM17898" s="68"/>
      <c r="YN17898" s="68"/>
      <c r="YO17898" s="68"/>
      <c r="YP17898" s="68"/>
      <c r="YQ17898" s="68"/>
      <c r="YR17898" s="68"/>
      <c r="YS17898" s="68"/>
      <c r="YT17898" s="68"/>
      <c r="YU17898" s="68"/>
      <c r="YV17898" s="68"/>
      <c r="YW17898" s="68"/>
      <c r="YX17898" s="68">
        <v>3.1667623107622903E-2</v>
      </c>
      <c r="YY17898" s="68"/>
      <c r="YZ17898" s="68"/>
      <c r="ZA17898" s="68"/>
      <c r="ZB17898" s="68"/>
      <c r="ZC17898" s="68"/>
      <c r="ZD17898" s="68"/>
    </row>
    <row r="17899" spans="658:680" x14ac:dyDescent="0.25">
      <c r="YH17899" s="68"/>
      <c r="YI17899" s="68"/>
      <c r="YJ17899" s="68"/>
      <c r="YK17899" s="68"/>
      <c r="YL17899" s="68"/>
      <c r="YM17899" s="68"/>
      <c r="YN17899" s="68"/>
      <c r="YO17899" s="68"/>
      <c r="YP17899" s="68"/>
      <c r="YQ17899" s="68"/>
      <c r="YR17899" s="68"/>
      <c r="YS17899" s="68"/>
      <c r="YT17899" s="68"/>
      <c r="YU17899" s="68"/>
      <c r="YV17899" s="68"/>
      <c r="YW17899" s="68"/>
      <c r="YX17899" s="68">
        <v>3.1655439121662403E-2</v>
      </c>
      <c r="YY17899" s="68"/>
      <c r="YZ17899" s="68"/>
      <c r="ZA17899" s="68"/>
      <c r="ZB17899" s="68"/>
      <c r="ZC17899" s="68"/>
      <c r="ZD17899" s="68"/>
    </row>
    <row r="17900" spans="658:680" x14ac:dyDescent="0.25">
      <c r="YH17900" s="68"/>
      <c r="YI17900" s="68"/>
      <c r="YJ17900" s="68"/>
      <c r="YK17900" s="68"/>
      <c r="YL17900" s="68"/>
      <c r="YM17900" s="68"/>
      <c r="YN17900" s="68"/>
      <c r="YO17900" s="68"/>
      <c r="YP17900" s="68"/>
      <c r="YQ17900" s="68"/>
      <c r="YR17900" s="68"/>
      <c r="YS17900" s="68"/>
      <c r="YT17900" s="68"/>
      <c r="YU17900" s="68"/>
      <c r="YV17900" s="68"/>
      <c r="YW17900" s="68"/>
      <c r="YX17900" s="68">
        <v>3.1631312111103302E-2</v>
      </c>
      <c r="YY17900" s="68"/>
      <c r="YZ17900" s="68"/>
      <c r="ZA17900" s="68"/>
      <c r="ZB17900" s="68"/>
      <c r="ZC17900" s="68"/>
      <c r="ZD17900" s="68"/>
    </row>
    <row r="17901" spans="658:680" x14ac:dyDescent="0.25">
      <c r="YH17901" s="68"/>
      <c r="YI17901" s="68"/>
      <c r="YJ17901" s="68"/>
      <c r="YK17901" s="68"/>
      <c r="YL17901" s="68"/>
      <c r="YM17901" s="68"/>
      <c r="YN17901" s="68"/>
      <c r="YO17901" s="68"/>
      <c r="YP17901" s="68"/>
      <c r="YQ17901" s="68"/>
      <c r="YR17901" s="68"/>
      <c r="YS17901" s="68"/>
      <c r="YT17901" s="68"/>
      <c r="YU17901" s="68"/>
      <c r="YV17901" s="68"/>
      <c r="YW17901" s="68"/>
      <c r="YX17901" s="68">
        <v>3.1631312111103302E-2</v>
      </c>
      <c r="YY17901" s="68"/>
      <c r="YZ17901" s="68"/>
      <c r="ZA17901" s="68"/>
      <c r="ZB17901" s="68"/>
      <c r="ZC17901" s="68"/>
      <c r="ZD17901" s="68"/>
    </row>
    <row r="17902" spans="658:680" x14ac:dyDescent="0.25">
      <c r="YH17902" s="68"/>
      <c r="YI17902" s="68"/>
      <c r="YJ17902" s="68"/>
      <c r="YK17902" s="68"/>
      <c r="YL17902" s="68"/>
      <c r="YM17902" s="68"/>
      <c r="YN17902" s="68"/>
      <c r="YO17902" s="68"/>
      <c r="YP17902" s="68"/>
      <c r="YQ17902" s="68"/>
      <c r="YR17902" s="68"/>
      <c r="YS17902" s="68"/>
      <c r="YT17902" s="68"/>
      <c r="YU17902" s="68"/>
      <c r="YV17902" s="68"/>
      <c r="YW17902" s="68"/>
      <c r="YX17902" s="68">
        <v>3.1593034503961601E-2</v>
      </c>
      <c r="YY17902" s="68"/>
      <c r="YZ17902" s="68"/>
      <c r="ZA17902" s="68"/>
      <c r="ZB17902" s="68"/>
      <c r="ZC17902" s="68"/>
      <c r="ZD17902" s="68"/>
    </row>
    <row r="17903" spans="658:680" x14ac:dyDescent="0.25">
      <c r="YH17903" s="68"/>
      <c r="YI17903" s="68"/>
      <c r="YJ17903" s="68"/>
      <c r="YK17903" s="68"/>
      <c r="YL17903" s="68"/>
      <c r="YM17903" s="68"/>
      <c r="YN17903" s="68"/>
      <c r="YO17903" s="68"/>
      <c r="YP17903" s="68"/>
      <c r="YQ17903" s="68"/>
      <c r="YR17903" s="68"/>
      <c r="YS17903" s="68"/>
      <c r="YT17903" s="68"/>
      <c r="YU17903" s="68"/>
      <c r="YV17903" s="68"/>
      <c r="YW17903" s="68"/>
      <c r="YX17903" s="68">
        <v>3.1593034503961601E-2</v>
      </c>
      <c r="YY17903" s="68"/>
      <c r="YZ17903" s="68"/>
      <c r="ZA17903" s="68"/>
      <c r="ZB17903" s="68"/>
      <c r="ZC17903" s="68"/>
      <c r="ZD17903" s="68"/>
    </row>
    <row r="17904" spans="658:680" x14ac:dyDescent="0.25">
      <c r="YH17904" s="68"/>
      <c r="YI17904" s="68"/>
      <c r="YJ17904" s="68"/>
      <c r="YK17904" s="68"/>
      <c r="YL17904" s="68"/>
      <c r="YM17904" s="68"/>
      <c r="YN17904" s="68"/>
      <c r="YO17904" s="68"/>
      <c r="YP17904" s="68"/>
      <c r="YQ17904" s="68"/>
      <c r="YR17904" s="68"/>
      <c r="YS17904" s="68"/>
      <c r="YT17904" s="68"/>
      <c r="YU17904" s="68"/>
      <c r="YV17904" s="68"/>
      <c r="YW17904" s="68"/>
      <c r="YX17904" s="68">
        <v>3.1589487767784197E-2</v>
      </c>
      <c r="YY17904" s="68"/>
      <c r="YZ17904" s="68"/>
      <c r="ZA17904" s="68"/>
      <c r="ZB17904" s="68"/>
      <c r="ZC17904" s="68"/>
      <c r="ZD17904" s="68"/>
    </row>
    <row r="17905" spans="658:680" x14ac:dyDescent="0.25">
      <c r="YH17905" s="68"/>
      <c r="YI17905" s="68"/>
      <c r="YJ17905" s="68"/>
      <c r="YK17905" s="68"/>
      <c r="YL17905" s="68"/>
      <c r="YM17905" s="68"/>
      <c r="YN17905" s="68"/>
      <c r="YO17905" s="68"/>
      <c r="YP17905" s="68"/>
      <c r="YQ17905" s="68"/>
      <c r="YR17905" s="68"/>
      <c r="YS17905" s="68"/>
      <c r="YT17905" s="68"/>
      <c r="YU17905" s="68"/>
      <c r="YV17905" s="68"/>
      <c r="YW17905" s="68"/>
      <c r="YX17905" s="68">
        <v>3.1589487767784197E-2</v>
      </c>
      <c r="YY17905" s="68"/>
      <c r="YZ17905" s="68"/>
      <c r="ZA17905" s="68"/>
      <c r="ZB17905" s="68"/>
      <c r="ZC17905" s="68"/>
      <c r="ZD17905" s="68"/>
    </row>
    <row r="17906" spans="658:680" x14ac:dyDescent="0.25">
      <c r="YH17906" s="68"/>
      <c r="YI17906" s="68"/>
      <c r="YJ17906" s="68"/>
      <c r="YK17906" s="68"/>
      <c r="YL17906" s="68"/>
      <c r="YM17906" s="68"/>
      <c r="YN17906" s="68"/>
      <c r="YO17906" s="68"/>
      <c r="YP17906" s="68"/>
      <c r="YQ17906" s="68"/>
      <c r="YR17906" s="68"/>
      <c r="YS17906" s="68"/>
      <c r="YT17906" s="68"/>
      <c r="YU17906" s="68"/>
      <c r="YV17906" s="68"/>
      <c r="YW17906" s="68"/>
      <c r="YX17906" s="68">
        <v>3.1581849225042299E-2</v>
      </c>
      <c r="YY17906" s="68"/>
      <c r="YZ17906" s="68"/>
      <c r="ZA17906" s="68"/>
      <c r="ZB17906" s="68"/>
      <c r="ZC17906" s="68"/>
      <c r="ZD17906" s="68"/>
    </row>
    <row r="17907" spans="658:680" x14ac:dyDescent="0.25">
      <c r="YH17907" s="68"/>
      <c r="YI17907" s="68"/>
      <c r="YJ17907" s="68"/>
      <c r="YK17907" s="68"/>
      <c r="YL17907" s="68"/>
      <c r="YM17907" s="68"/>
      <c r="YN17907" s="68"/>
      <c r="YO17907" s="68"/>
      <c r="YP17907" s="68"/>
      <c r="YQ17907" s="68"/>
      <c r="YR17907" s="68"/>
      <c r="YS17907" s="68"/>
      <c r="YT17907" s="68"/>
      <c r="YU17907" s="68"/>
      <c r="YV17907" s="68"/>
      <c r="YW17907" s="68"/>
      <c r="YX17907" s="68">
        <v>3.1581849225042299E-2</v>
      </c>
      <c r="YY17907" s="68"/>
      <c r="YZ17907" s="68"/>
      <c r="ZA17907" s="68"/>
      <c r="ZB17907" s="68"/>
      <c r="ZC17907" s="68"/>
      <c r="ZD17907" s="68"/>
    </row>
    <row r="17908" spans="658:680" x14ac:dyDescent="0.25">
      <c r="YH17908" s="68"/>
      <c r="YI17908" s="68"/>
      <c r="YJ17908" s="68"/>
      <c r="YK17908" s="68"/>
      <c r="YL17908" s="68"/>
      <c r="YM17908" s="68"/>
      <c r="YN17908" s="68"/>
      <c r="YO17908" s="68"/>
      <c r="YP17908" s="68"/>
      <c r="YQ17908" s="68"/>
      <c r="YR17908" s="68"/>
      <c r="YS17908" s="68"/>
      <c r="YT17908" s="68"/>
      <c r="YU17908" s="68"/>
      <c r="YV17908" s="68"/>
      <c r="YW17908" s="68"/>
      <c r="YX17908" s="68">
        <v>3.1570035995366202E-2</v>
      </c>
      <c r="YY17908" s="68"/>
      <c r="YZ17908" s="68"/>
      <c r="ZA17908" s="68"/>
      <c r="ZB17908" s="68"/>
      <c r="ZC17908" s="68"/>
      <c r="ZD17908" s="68"/>
    </row>
    <row r="17909" spans="658:680" x14ac:dyDescent="0.25">
      <c r="YH17909" s="68"/>
      <c r="YI17909" s="68"/>
      <c r="YJ17909" s="68"/>
      <c r="YK17909" s="68"/>
      <c r="YL17909" s="68"/>
      <c r="YM17909" s="68"/>
      <c r="YN17909" s="68"/>
      <c r="YO17909" s="68"/>
      <c r="YP17909" s="68"/>
      <c r="YQ17909" s="68"/>
      <c r="YR17909" s="68"/>
      <c r="YS17909" s="68"/>
      <c r="YT17909" s="68"/>
      <c r="YU17909" s="68"/>
      <c r="YV17909" s="68"/>
      <c r="YW17909" s="68"/>
      <c r="YX17909" s="68">
        <v>3.1570035995366202E-2</v>
      </c>
      <c r="YY17909" s="68"/>
      <c r="YZ17909" s="68"/>
      <c r="ZA17909" s="68"/>
      <c r="ZB17909" s="68"/>
      <c r="ZC17909" s="68"/>
      <c r="ZD17909" s="68"/>
    </row>
    <row r="17910" spans="658:680" x14ac:dyDescent="0.25">
      <c r="YH17910" s="68"/>
      <c r="YI17910" s="68"/>
      <c r="YJ17910" s="68"/>
      <c r="YK17910" s="68"/>
      <c r="YL17910" s="68"/>
      <c r="YM17910" s="68"/>
      <c r="YN17910" s="68"/>
      <c r="YO17910" s="68"/>
      <c r="YP17910" s="68"/>
      <c r="YQ17910" s="68"/>
      <c r="YR17910" s="68"/>
      <c r="YS17910" s="68"/>
      <c r="YT17910" s="68"/>
      <c r="YU17910" s="68"/>
      <c r="YV17910" s="68"/>
      <c r="YW17910" s="68"/>
      <c r="YX17910" s="68">
        <v>3.1553644594087202E-2</v>
      </c>
      <c r="YY17910" s="68"/>
      <c r="YZ17910" s="68"/>
      <c r="ZA17910" s="68"/>
      <c r="ZB17910" s="68"/>
      <c r="ZC17910" s="68"/>
      <c r="ZD17910" s="68"/>
    </row>
    <row r="17911" spans="658:680" x14ac:dyDescent="0.25">
      <c r="YH17911" s="68"/>
      <c r="YI17911" s="68"/>
      <c r="YJ17911" s="68"/>
      <c r="YK17911" s="68"/>
      <c r="YL17911" s="68"/>
      <c r="YM17911" s="68"/>
      <c r="YN17911" s="68"/>
      <c r="YO17911" s="68"/>
      <c r="YP17911" s="68"/>
      <c r="YQ17911" s="68"/>
      <c r="YR17911" s="68"/>
      <c r="YS17911" s="68"/>
      <c r="YT17911" s="68"/>
      <c r="YU17911" s="68"/>
      <c r="YV17911" s="68"/>
      <c r="YW17911" s="68"/>
      <c r="YX17911" s="68">
        <v>3.14653734369904E-2</v>
      </c>
      <c r="YY17911" s="68"/>
      <c r="YZ17911" s="68"/>
      <c r="ZA17911" s="68"/>
      <c r="ZB17911" s="68"/>
      <c r="ZC17911" s="68"/>
      <c r="ZD17911" s="68"/>
    </row>
    <row r="17912" spans="658:680" x14ac:dyDescent="0.25">
      <c r="YH17912" s="68"/>
      <c r="YI17912" s="68"/>
      <c r="YJ17912" s="68"/>
      <c r="YK17912" s="68"/>
      <c r="YL17912" s="68"/>
      <c r="YM17912" s="68"/>
      <c r="YN17912" s="68"/>
      <c r="YO17912" s="68"/>
      <c r="YP17912" s="68"/>
      <c r="YQ17912" s="68"/>
      <c r="YR17912" s="68"/>
      <c r="YS17912" s="68"/>
      <c r="YT17912" s="68"/>
      <c r="YU17912" s="68"/>
      <c r="YV17912" s="68"/>
      <c r="YW17912" s="68"/>
      <c r="YX17912" s="68">
        <v>3.1446060847917297E-2</v>
      </c>
      <c r="YY17912" s="68"/>
      <c r="YZ17912" s="68"/>
      <c r="ZA17912" s="68"/>
      <c r="ZB17912" s="68"/>
      <c r="ZC17912" s="68"/>
      <c r="ZD17912" s="68"/>
    </row>
    <row r="17913" spans="658:680" x14ac:dyDescent="0.25">
      <c r="YH17913" s="68"/>
      <c r="YI17913" s="68"/>
      <c r="YJ17913" s="68"/>
      <c r="YK17913" s="68"/>
      <c r="YL17913" s="68"/>
      <c r="YM17913" s="68"/>
      <c r="YN17913" s="68"/>
      <c r="YO17913" s="68"/>
      <c r="YP17913" s="68"/>
      <c r="YQ17913" s="68"/>
      <c r="YR17913" s="68"/>
      <c r="YS17913" s="68"/>
      <c r="YT17913" s="68"/>
      <c r="YU17913" s="68"/>
      <c r="YV17913" s="68"/>
      <c r="YW17913" s="68"/>
      <c r="YX17913" s="68">
        <v>3.1418828610726902E-2</v>
      </c>
      <c r="YY17913" s="68"/>
      <c r="YZ17913" s="68"/>
      <c r="ZA17913" s="68"/>
      <c r="ZB17913" s="68"/>
      <c r="ZC17913" s="68"/>
      <c r="ZD17913" s="68"/>
    </row>
    <row r="17914" spans="658:680" x14ac:dyDescent="0.25">
      <c r="YH17914" s="68"/>
      <c r="YI17914" s="68"/>
      <c r="YJ17914" s="68"/>
      <c r="YK17914" s="68"/>
      <c r="YL17914" s="68"/>
      <c r="YM17914" s="68"/>
      <c r="YN17914" s="68"/>
      <c r="YO17914" s="68"/>
      <c r="YP17914" s="68"/>
      <c r="YQ17914" s="68"/>
      <c r="YR17914" s="68"/>
      <c r="YS17914" s="68"/>
      <c r="YT17914" s="68"/>
      <c r="YU17914" s="68"/>
      <c r="YV17914" s="68"/>
      <c r="YW17914" s="68"/>
      <c r="YX17914" s="68">
        <v>3.1418828610726902E-2</v>
      </c>
      <c r="YY17914" s="68"/>
      <c r="YZ17914" s="68"/>
      <c r="ZA17914" s="68"/>
      <c r="ZB17914" s="68"/>
      <c r="ZC17914" s="68"/>
      <c r="ZD17914" s="68"/>
    </row>
    <row r="17915" spans="658:680" x14ac:dyDescent="0.25">
      <c r="YH17915" s="68"/>
      <c r="YI17915" s="68"/>
      <c r="YJ17915" s="68"/>
      <c r="YK17915" s="68"/>
      <c r="YL17915" s="68"/>
      <c r="YM17915" s="68"/>
      <c r="YN17915" s="68"/>
      <c r="YO17915" s="68"/>
      <c r="YP17915" s="68"/>
      <c r="YQ17915" s="68"/>
      <c r="YR17915" s="68"/>
      <c r="YS17915" s="68"/>
      <c r="YT17915" s="68"/>
      <c r="YU17915" s="68"/>
      <c r="YV17915" s="68"/>
      <c r="YW17915" s="68"/>
      <c r="YX17915" s="68">
        <v>3.1300691693737399E-2</v>
      </c>
      <c r="YY17915" s="68"/>
      <c r="YZ17915" s="68"/>
      <c r="ZA17915" s="68"/>
      <c r="ZB17915" s="68"/>
      <c r="ZC17915" s="68"/>
      <c r="ZD17915" s="68"/>
    </row>
    <row r="17916" spans="658:680" x14ac:dyDescent="0.25">
      <c r="YH17916" s="68"/>
      <c r="YI17916" s="68"/>
      <c r="YJ17916" s="68"/>
      <c r="YK17916" s="68"/>
      <c r="YL17916" s="68"/>
      <c r="YM17916" s="68"/>
      <c r="YN17916" s="68"/>
      <c r="YO17916" s="68"/>
      <c r="YP17916" s="68"/>
      <c r="YQ17916" s="68"/>
      <c r="YR17916" s="68"/>
      <c r="YS17916" s="68"/>
      <c r="YT17916" s="68"/>
      <c r="YU17916" s="68"/>
      <c r="YV17916" s="68"/>
      <c r="YW17916" s="68"/>
      <c r="YX17916" s="68">
        <v>3.1300691693737399E-2</v>
      </c>
      <c r="YY17916" s="68"/>
      <c r="YZ17916" s="68"/>
      <c r="ZA17916" s="68"/>
      <c r="ZB17916" s="68"/>
      <c r="ZC17916" s="68"/>
      <c r="ZD17916" s="68"/>
    </row>
    <row r="17917" spans="658:680" x14ac:dyDescent="0.25">
      <c r="YH17917" s="68"/>
      <c r="YI17917" s="68"/>
      <c r="YJ17917" s="68"/>
      <c r="YK17917" s="68"/>
      <c r="YL17917" s="68"/>
      <c r="YM17917" s="68"/>
      <c r="YN17917" s="68"/>
      <c r="YO17917" s="68"/>
      <c r="YP17917" s="68"/>
      <c r="YQ17917" s="68"/>
      <c r="YR17917" s="68"/>
      <c r="YS17917" s="68"/>
      <c r="YT17917" s="68"/>
      <c r="YU17917" s="68"/>
      <c r="YV17917" s="68"/>
      <c r="YW17917" s="68"/>
      <c r="YX17917" s="68">
        <v>3.1253379808557601E-2</v>
      </c>
      <c r="YY17917" s="68"/>
      <c r="YZ17917" s="68"/>
      <c r="ZA17917" s="68"/>
      <c r="ZB17917" s="68"/>
      <c r="ZC17917" s="68"/>
      <c r="ZD17917" s="68"/>
    </row>
    <row r="17918" spans="658:680" x14ac:dyDescent="0.25">
      <c r="YH17918" s="68"/>
      <c r="YI17918" s="68"/>
      <c r="YJ17918" s="68"/>
      <c r="YK17918" s="68"/>
      <c r="YL17918" s="68"/>
      <c r="YM17918" s="68"/>
      <c r="YN17918" s="68"/>
      <c r="YO17918" s="68"/>
      <c r="YP17918" s="68"/>
      <c r="YQ17918" s="68"/>
      <c r="YR17918" s="68"/>
      <c r="YS17918" s="68"/>
      <c r="YT17918" s="68"/>
      <c r="YU17918" s="68"/>
      <c r="YV17918" s="68"/>
      <c r="YW17918" s="68"/>
      <c r="YX17918" s="68">
        <v>3.1253379808557601E-2</v>
      </c>
      <c r="YY17918" s="68"/>
      <c r="YZ17918" s="68"/>
      <c r="ZA17918" s="68"/>
      <c r="ZB17918" s="68"/>
      <c r="ZC17918" s="68"/>
      <c r="ZD17918" s="68"/>
    </row>
    <row r="17919" spans="658:680" x14ac:dyDescent="0.25">
      <c r="YH17919" s="68"/>
      <c r="YI17919" s="68"/>
      <c r="YJ17919" s="68"/>
      <c r="YK17919" s="68"/>
      <c r="YL17919" s="68"/>
      <c r="YM17919" s="68"/>
      <c r="YN17919" s="68"/>
      <c r="YO17919" s="68"/>
      <c r="YP17919" s="68"/>
      <c r="YQ17919" s="68"/>
      <c r="YR17919" s="68"/>
      <c r="YS17919" s="68"/>
      <c r="YT17919" s="68"/>
      <c r="YU17919" s="68"/>
      <c r="YV17919" s="68"/>
      <c r="YW17919" s="68"/>
      <c r="YX17919" s="68">
        <v>3.1249424389899201E-2</v>
      </c>
      <c r="YY17919" s="68"/>
      <c r="YZ17919" s="68"/>
      <c r="ZA17919" s="68"/>
      <c r="ZB17919" s="68"/>
      <c r="ZC17919" s="68"/>
      <c r="ZD17919" s="68"/>
    </row>
    <row r="17920" spans="658:680" x14ac:dyDescent="0.25">
      <c r="YH17920" s="68"/>
      <c r="YI17920" s="68"/>
      <c r="YJ17920" s="68"/>
      <c r="YK17920" s="68"/>
      <c r="YL17920" s="68"/>
      <c r="YM17920" s="68"/>
      <c r="YN17920" s="68"/>
      <c r="YO17920" s="68"/>
      <c r="YP17920" s="68"/>
      <c r="YQ17920" s="68"/>
      <c r="YR17920" s="68"/>
      <c r="YS17920" s="68"/>
      <c r="YT17920" s="68"/>
      <c r="YU17920" s="68"/>
      <c r="YV17920" s="68"/>
      <c r="YW17920" s="68"/>
      <c r="YX17920" s="68">
        <v>3.1249424389899201E-2</v>
      </c>
      <c r="YY17920" s="68"/>
      <c r="YZ17920" s="68"/>
      <c r="ZA17920" s="68"/>
      <c r="ZB17920" s="68"/>
      <c r="ZC17920" s="68"/>
      <c r="ZD17920" s="68"/>
    </row>
    <row r="17921" spans="658:680" x14ac:dyDescent="0.25">
      <c r="YH17921" s="68"/>
      <c r="YI17921" s="68"/>
      <c r="YJ17921" s="68"/>
      <c r="YK17921" s="68"/>
      <c r="YL17921" s="68"/>
      <c r="YM17921" s="68"/>
      <c r="YN17921" s="68"/>
      <c r="YO17921" s="68"/>
      <c r="YP17921" s="68"/>
      <c r="YQ17921" s="68"/>
      <c r="YR17921" s="68"/>
      <c r="YS17921" s="68"/>
      <c r="YT17921" s="68"/>
      <c r="YU17921" s="68"/>
      <c r="YV17921" s="68"/>
      <c r="YW17921" s="68"/>
      <c r="YX17921" s="68">
        <v>3.1224394909251899E-2</v>
      </c>
      <c r="YY17921" s="68"/>
      <c r="YZ17921" s="68"/>
      <c r="ZA17921" s="68"/>
      <c r="ZB17921" s="68"/>
      <c r="ZC17921" s="68"/>
      <c r="ZD17921" s="68"/>
    </row>
    <row r="17922" spans="658:680" x14ac:dyDescent="0.25">
      <c r="YH17922" s="68"/>
      <c r="YI17922" s="68"/>
      <c r="YJ17922" s="68"/>
      <c r="YK17922" s="68"/>
      <c r="YL17922" s="68"/>
      <c r="YM17922" s="68"/>
      <c r="YN17922" s="68"/>
      <c r="YO17922" s="68"/>
      <c r="YP17922" s="68"/>
      <c r="YQ17922" s="68"/>
      <c r="YR17922" s="68"/>
      <c r="YS17922" s="68"/>
      <c r="YT17922" s="68"/>
      <c r="YU17922" s="68"/>
      <c r="YV17922" s="68"/>
      <c r="YW17922" s="68"/>
      <c r="YX17922" s="68">
        <v>3.1224394909251899E-2</v>
      </c>
      <c r="YY17922" s="68"/>
      <c r="YZ17922" s="68"/>
      <c r="ZA17922" s="68"/>
      <c r="ZB17922" s="68"/>
      <c r="ZC17922" s="68"/>
      <c r="ZD17922" s="68"/>
    </row>
    <row r="17923" spans="658:680" x14ac:dyDescent="0.25">
      <c r="YH17923" s="68"/>
      <c r="YI17923" s="68"/>
      <c r="YJ17923" s="68"/>
      <c r="YK17923" s="68"/>
      <c r="YL17923" s="68"/>
      <c r="YM17923" s="68"/>
      <c r="YN17923" s="68"/>
      <c r="YO17923" s="68"/>
      <c r="YP17923" s="68"/>
      <c r="YQ17923" s="68"/>
      <c r="YR17923" s="68"/>
      <c r="YS17923" s="68"/>
      <c r="YT17923" s="68"/>
      <c r="YU17923" s="68"/>
      <c r="YV17923" s="68"/>
      <c r="YW17923" s="68"/>
      <c r="YX17923" s="68">
        <v>3.1218419586056E-2</v>
      </c>
      <c r="YY17923" s="68"/>
      <c r="YZ17923" s="68"/>
      <c r="ZA17923" s="68"/>
      <c r="ZB17923" s="68"/>
      <c r="ZC17923" s="68"/>
      <c r="ZD17923" s="68"/>
    </row>
    <row r="17924" spans="658:680" x14ac:dyDescent="0.25">
      <c r="YH17924" s="68"/>
      <c r="YI17924" s="68"/>
      <c r="YJ17924" s="68"/>
      <c r="YK17924" s="68"/>
      <c r="YL17924" s="68"/>
      <c r="YM17924" s="68"/>
      <c r="YN17924" s="68"/>
      <c r="YO17924" s="68"/>
      <c r="YP17924" s="68"/>
      <c r="YQ17924" s="68"/>
      <c r="YR17924" s="68"/>
      <c r="YS17924" s="68"/>
      <c r="YT17924" s="68"/>
      <c r="YU17924" s="68"/>
      <c r="YV17924" s="68"/>
      <c r="YW17924" s="68"/>
      <c r="YX17924" s="68">
        <v>3.1218419586056E-2</v>
      </c>
      <c r="YY17924" s="68"/>
      <c r="YZ17924" s="68"/>
      <c r="ZA17924" s="68"/>
      <c r="ZB17924" s="68"/>
      <c r="ZC17924" s="68"/>
      <c r="ZD17924" s="68"/>
    </row>
    <row r="17925" spans="658:680" x14ac:dyDescent="0.25">
      <c r="YH17925" s="68"/>
      <c r="YI17925" s="68"/>
      <c r="YJ17925" s="68"/>
      <c r="YK17925" s="68"/>
      <c r="YL17925" s="68"/>
      <c r="YM17925" s="68"/>
      <c r="YN17925" s="68"/>
      <c r="YO17925" s="68"/>
      <c r="YP17925" s="68"/>
      <c r="YQ17925" s="68"/>
      <c r="YR17925" s="68"/>
      <c r="YS17925" s="68"/>
      <c r="YT17925" s="68"/>
      <c r="YU17925" s="68"/>
      <c r="YV17925" s="68"/>
      <c r="YW17925" s="68"/>
      <c r="YX17925" s="68">
        <v>3.11311074609982E-2</v>
      </c>
      <c r="YY17925" s="68"/>
      <c r="YZ17925" s="68"/>
      <c r="ZA17925" s="68"/>
      <c r="ZB17925" s="68"/>
      <c r="ZC17925" s="68"/>
      <c r="ZD17925" s="68"/>
    </row>
    <row r="17926" spans="658:680" x14ac:dyDescent="0.25">
      <c r="YH17926" s="68"/>
      <c r="YI17926" s="68"/>
      <c r="YJ17926" s="68"/>
      <c r="YK17926" s="68"/>
      <c r="YL17926" s="68"/>
      <c r="YM17926" s="68"/>
      <c r="YN17926" s="68"/>
      <c r="YO17926" s="68"/>
      <c r="YP17926" s="68"/>
      <c r="YQ17926" s="68"/>
      <c r="YR17926" s="68"/>
      <c r="YS17926" s="68"/>
      <c r="YT17926" s="68"/>
      <c r="YU17926" s="68"/>
      <c r="YV17926" s="68"/>
      <c r="YW17926" s="68"/>
      <c r="YX17926" s="68">
        <v>3.11311074609982E-2</v>
      </c>
      <c r="YY17926" s="68"/>
      <c r="YZ17926" s="68"/>
      <c r="ZA17926" s="68"/>
      <c r="ZB17926" s="68"/>
      <c r="ZC17926" s="68"/>
      <c r="ZD17926" s="68"/>
    </row>
    <row r="17927" spans="658:680" x14ac:dyDescent="0.25">
      <c r="YH17927" s="68"/>
      <c r="YI17927" s="68"/>
      <c r="YJ17927" s="68"/>
      <c r="YK17927" s="68"/>
      <c r="YL17927" s="68"/>
      <c r="YM17927" s="68"/>
      <c r="YN17927" s="68"/>
      <c r="YO17927" s="68"/>
      <c r="YP17927" s="68"/>
      <c r="YQ17927" s="68"/>
      <c r="YR17927" s="68"/>
      <c r="YS17927" s="68"/>
      <c r="YT17927" s="68"/>
      <c r="YU17927" s="68"/>
      <c r="YV17927" s="68"/>
      <c r="YW17927" s="68"/>
      <c r="YX17927" s="68">
        <v>3.1049049026797799E-2</v>
      </c>
      <c r="YY17927" s="68"/>
      <c r="YZ17927" s="68"/>
      <c r="ZA17927" s="68"/>
      <c r="ZB17927" s="68"/>
      <c r="ZC17927" s="68"/>
      <c r="ZD17927" s="68"/>
    </row>
    <row r="17928" spans="658:680" x14ac:dyDescent="0.25">
      <c r="YH17928" s="68"/>
      <c r="YI17928" s="68"/>
      <c r="YJ17928" s="68"/>
      <c r="YK17928" s="68"/>
      <c r="YL17928" s="68"/>
      <c r="YM17928" s="68"/>
      <c r="YN17928" s="68"/>
      <c r="YO17928" s="68"/>
      <c r="YP17928" s="68"/>
      <c r="YQ17928" s="68"/>
      <c r="YR17928" s="68"/>
      <c r="YS17928" s="68"/>
      <c r="YT17928" s="68"/>
      <c r="YU17928" s="68"/>
      <c r="YV17928" s="68"/>
      <c r="YW17928" s="68"/>
      <c r="YX17928" s="68">
        <v>3.1049049026797799E-2</v>
      </c>
      <c r="YY17928" s="68"/>
      <c r="YZ17928" s="68"/>
      <c r="ZA17928" s="68"/>
      <c r="ZB17928" s="68"/>
      <c r="ZC17928" s="68"/>
      <c r="ZD17928" s="68"/>
    </row>
    <row r="17929" spans="658:680" x14ac:dyDescent="0.25">
      <c r="YH17929" s="68"/>
      <c r="YI17929" s="68"/>
      <c r="YJ17929" s="68"/>
      <c r="YK17929" s="68"/>
      <c r="YL17929" s="68"/>
      <c r="YM17929" s="68"/>
      <c r="YN17929" s="68"/>
      <c r="YO17929" s="68"/>
      <c r="YP17929" s="68"/>
      <c r="YQ17929" s="68"/>
      <c r="YR17929" s="68"/>
      <c r="YS17929" s="68"/>
      <c r="YT17929" s="68"/>
      <c r="YU17929" s="68"/>
      <c r="YV17929" s="68"/>
      <c r="YW17929" s="68"/>
      <c r="YX17929" s="68">
        <v>3.1019665118366901E-2</v>
      </c>
      <c r="YY17929" s="68"/>
      <c r="YZ17929" s="68"/>
      <c r="ZA17929" s="68"/>
      <c r="ZB17929" s="68"/>
      <c r="ZC17929" s="68"/>
      <c r="ZD17929" s="68"/>
    </row>
    <row r="17930" spans="658:680" x14ac:dyDescent="0.25">
      <c r="YH17930" s="68"/>
      <c r="YI17930" s="68"/>
      <c r="YJ17930" s="68"/>
      <c r="YK17930" s="68"/>
      <c r="YL17930" s="68"/>
      <c r="YM17930" s="68"/>
      <c r="YN17930" s="68"/>
      <c r="YO17930" s="68"/>
      <c r="YP17930" s="68"/>
      <c r="YQ17930" s="68"/>
      <c r="YR17930" s="68"/>
      <c r="YS17930" s="68"/>
      <c r="YT17930" s="68"/>
      <c r="YU17930" s="68"/>
      <c r="YV17930" s="68"/>
      <c r="YW17930" s="68"/>
      <c r="YX17930" s="68">
        <v>3.1019665118366901E-2</v>
      </c>
      <c r="YY17930" s="68"/>
      <c r="YZ17930" s="68"/>
      <c r="ZA17930" s="68"/>
      <c r="ZB17930" s="68"/>
      <c r="ZC17930" s="68"/>
      <c r="ZD17930" s="68"/>
    </row>
    <row r="17931" spans="658:680" x14ac:dyDescent="0.25">
      <c r="YH17931" s="68"/>
      <c r="YI17931" s="68"/>
      <c r="YJ17931" s="68"/>
      <c r="YK17931" s="68"/>
      <c r="YL17931" s="68"/>
      <c r="YM17931" s="68"/>
      <c r="YN17931" s="68"/>
      <c r="YO17931" s="68"/>
      <c r="YP17931" s="68"/>
      <c r="YQ17931" s="68"/>
      <c r="YR17931" s="68"/>
      <c r="YS17931" s="68"/>
      <c r="YT17931" s="68"/>
      <c r="YU17931" s="68"/>
      <c r="YV17931" s="68"/>
      <c r="YW17931" s="68"/>
      <c r="YX17931" s="68">
        <v>3.10086620761265E-2</v>
      </c>
      <c r="YY17931" s="68"/>
      <c r="YZ17931" s="68"/>
      <c r="ZA17931" s="68"/>
      <c r="ZB17931" s="68"/>
      <c r="ZC17931" s="68"/>
      <c r="ZD17931" s="68"/>
    </row>
    <row r="17932" spans="658:680" x14ac:dyDescent="0.25">
      <c r="YH17932" s="68"/>
      <c r="YI17932" s="68"/>
      <c r="YJ17932" s="68"/>
      <c r="YK17932" s="68"/>
      <c r="YL17932" s="68"/>
      <c r="YM17932" s="68"/>
      <c r="YN17932" s="68"/>
      <c r="YO17932" s="68"/>
      <c r="YP17932" s="68"/>
      <c r="YQ17932" s="68"/>
      <c r="YR17932" s="68"/>
      <c r="YS17932" s="68"/>
      <c r="YT17932" s="68"/>
      <c r="YU17932" s="68"/>
      <c r="YV17932" s="68"/>
      <c r="YW17932" s="68"/>
      <c r="YX17932" s="68">
        <v>3.10086620761265E-2</v>
      </c>
      <c r="YY17932" s="68"/>
      <c r="YZ17932" s="68"/>
      <c r="ZA17932" s="68"/>
      <c r="ZB17932" s="68"/>
      <c r="ZC17932" s="68"/>
      <c r="ZD17932" s="68"/>
    </row>
    <row r="17933" spans="658:680" x14ac:dyDescent="0.25">
      <c r="YH17933" s="68"/>
      <c r="YI17933" s="68"/>
      <c r="YJ17933" s="68"/>
      <c r="YK17933" s="68"/>
      <c r="YL17933" s="68"/>
      <c r="YM17933" s="68"/>
      <c r="YN17933" s="68"/>
      <c r="YO17933" s="68"/>
      <c r="YP17933" s="68"/>
      <c r="YQ17933" s="68"/>
      <c r="YR17933" s="68"/>
      <c r="YS17933" s="68"/>
      <c r="YT17933" s="68"/>
      <c r="YU17933" s="68"/>
      <c r="YV17933" s="68"/>
      <c r="YW17933" s="68"/>
      <c r="YX17933" s="68">
        <v>3.0991838277330298E-2</v>
      </c>
      <c r="YY17933" s="68"/>
      <c r="YZ17933" s="68"/>
      <c r="ZA17933" s="68"/>
      <c r="ZB17933" s="68"/>
      <c r="ZC17933" s="68"/>
      <c r="ZD17933" s="68"/>
    </row>
    <row r="17934" spans="658:680" x14ac:dyDescent="0.25">
      <c r="YH17934" s="68"/>
      <c r="YI17934" s="68"/>
      <c r="YJ17934" s="68"/>
      <c r="YK17934" s="68"/>
      <c r="YL17934" s="68"/>
      <c r="YM17934" s="68"/>
      <c r="YN17934" s="68"/>
      <c r="YO17934" s="68"/>
      <c r="YP17934" s="68"/>
      <c r="YQ17934" s="68"/>
      <c r="YR17934" s="68"/>
      <c r="YS17934" s="68"/>
      <c r="YT17934" s="68"/>
      <c r="YU17934" s="68"/>
      <c r="YV17934" s="68"/>
      <c r="YW17934" s="68"/>
      <c r="YX17934" s="68">
        <v>3.0991838277330298E-2</v>
      </c>
      <c r="YY17934" s="68"/>
      <c r="YZ17934" s="68"/>
      <c r="ZA17934" s="68"/>
      <c r="ZB17934" s="68"/>
      <c r="ZC17934" s="68"/>
      <c r="ZD17934" s="68"/>
    </row>
    <row r="17935" spans="658:680" x14ac:dyDescent="0.25">
      <c r="YH17935" s="68"/>
      <c r="YI17935" s="68"/>
      <c r="YJ17935" s="68"/>
      <c r="YK17935" s="68"/>
      <c r="YL17935" s="68"/>
      <c r="YM17935" s="68"/>
      <c r="YN17935" s="68"/>
      <c r="YO17935" s="68"/>
      <c r="YP17935" s="68"/>
      <c r="YQ17935" s="68"/>
      <c r="YR17935" s="68"/>
      <c r="YS17935" s="68"/>
      <c r="YT17935" s="68"/>
      <c r="YU17935" s="68"/>
      <c r="YV17935" s="68"/>
      <c r="YW17935" s="68"/>
      <c r="YX17935" s="68">
        <v>3.0979401842871099E-2</v>
      </c>
      <c r="YY17935" s="68"/>
      <c r="YZ17935" s="68"/>
      <c r="ZA17935" s="68"/>
      <c r="ZB17935" s="68"/>
      <c r="ZC17935" s="68"/>
      <c r="ZD17935" s="68"/>
    </row>
    <row r="17936" spans="658:680" x14ac:dyDescent="0.25">
      <c r="YH17936" s="68"/>
      <c r="YI17936" s="68"/>
      <c r="YJ17936" s="68"/>
      <c r="YK17936" s="68"/>
      <c r="YL17936" s="68"/>
      <c r="YM17936" s="68"/>
      <c r="YN17936" s="68"/>
      <c r="YO17936" s="68"/>
      <c r="YP17936" s="68"/>
      <c r="YQ17936" s="68"/>
      <c r="YR17936" s="68"/>
      <c r="YS17936" s="68"/>
      <c r="YT17936" s="68"/>
      <c r="YU17936" s="68"/>
      <c r="YV17936" s="68"/>
      <c r="YW17936" s="68"/>
      <c r="YX17936" s="68">
        <v>3.0979401842871099E-2</v>
      </c>
      <c r="YY17936" s="68"/>
      <c r="YZ17936" s="68"/>
      <c r="ZA17936" s="68"/>
      <c r="ZB17936" s="68"/>
      <c r="ZC17936" s="68"/>
      <c r="ZD17936" s="68"/>
    </row>
    <row r="17937" spans="658:680" x14ac:dyDescent="0.25">
      <c r="YH17937" s="68"/>
      <c r="YI17937" s="68"/>
      <c r="YJ17937" s="68"/>
      <c r="YK17937" s="68"/>
      <c r="YL17937" s="68"/>
      <c r="YM17937" s="68"/>
      <c r="YN17937" s="68"/>
      <c r="YO17937" s="68"/>
      <c r="YP17937" s="68"/>
      <c r="YQ17937" s="68"/>
      <c r="YR17937" s="68"/>
      <c r="YS17937" s="68"/>
      <c r="YT17937" s="68"/>
      <c r="YU17937" s="68"/>
      <c r="YV17937" s="68"/>
      <c r="YW17937" s="68"/>
      <c r="YX17937" s="68">
        <v>3.0956621921632899E-2</v>
      </c>
      <c r="YY17937" s="68"/>
      <c r="YZ17937" s="68"/>
      <c r="ZA17937" s="68"/>
      <c r="ZB17937" s="68"/>
      <c r="ZC17937" s="68"/>
      <c r="ZD17937" s="68"/>
    </row>
    <row r="17938" spans="658:680" x14ac:dyDescent="0.25">
      <c r="YH17938" s="68"/>
      <c r="YI17938" s="68"/>
      <c r="YJ17938" s="68"/>
      <c r="YK17938" s="68"/>
      <c r="YL17938" s="68"/>
      <c r="YM17938" s="68"/>
      <c r="YN17938" s="68"/>
      <c r="YO17938" s="68"/>
      <c r="YP17938" s="68"/>
      <c r="YQ17938" s="68"/>
      <c r="YR17938" s="68"/>
      <c r="YS17938" s="68"/>
      <c r="YT17938" s="68"/>
      <c r="YU17938" s="68"/>
      <c r="YV17938" s="68"/>
      <c r="YW17938" s="68"/>
      <c r="YX17938" s="68">
        <v>3.0956621921632899E-2</v>
      </c>
      <c r="YY17938" s="68"/>
      <c r="YZ17938" s="68"/>
      <c r="ZA17938" s="68"/>
      <c r="ZB17938" s="68"/>
      <c r="ZC17938" s="68"/>
      <c r="ZD17938" s="68"/>
    </row>
    <row r="17939" spans="658:680" x14ac:dyDescent="0.25">
      <c r="YH17939" s="68"/>
      <c r="YI17939" s="68"/>
      <c r="YJ17939" s="68"/>
      <c r="YK17939" s="68"/>
      <c r="YL17939" s="68"/>
      <c r="YM17939" s="68"/>
      <c r="YN17939" s="68"/>
      <c r="YO17939" s="68"/>
      <c r="YP17939" s="68"/>
      <c r="YQ17939" s="68"/>
      <c r="YR17939" s="68"/>
      <c r="YS17939" s="68"/>
      <c r="YT17939" s="68"/>
      <c r="YU17939" s="68"/>
      <c r="YV17939" s="68"/>
      <c r="YW17939" s="68"/>
      <c r="YX17939" s="68">
        <v>3.0934217099633399E-2</v>
      </c>
      <c r="YY17939" s="68"/>
      <c r="YZ17939" s="68"/>
      <c r="ZA17939" s="68"/>
      <c r="ZB17939" s="68"/>
      <c r="ZC17939" s="68"/>
      <c r="ZD17939" s="68"/>
    </row>
    <row r="17940" spans="658:680" x14ac:dyDescent="0.25">
      <c r="YH17940" s="68"/>
      <c r="YI17940" s="68"/>
      <c r="YJ17940" s="68"/>
      <c r="YK17940" s="68"/>
      <c r="YL17940" s="68"/>
      <c r="YM17940" s="68"/>
      <c r="YN17940" s="68"/>
      <c r="YO17940" s="68"/>
      <c r="YP17940" s="68"/>
      <c r="YQ17940" s="68"/>
      <c r="YR17940" s="68"/>
      <c r="YS17940" s="68"/>
      <c r="YT17940" s="68"/>
      <c r="YU17940" s="68"/>
      <c r="YV17940" s="68"/>
      <c r="YW17940" s="68"/>
      <c r="YX17940" s="68">
        <v>3.0934217099633399E-2</v>
      </c>
      <c r="YY17940" s="68"/>
      <c r="YZ17940" s="68"/>
      <c r="ZA17940" s="68"/>
      <c r="ZB17940" s="68"/>
      <c r="ZC17940" s="68"/>
      <c r="ZD17940" s="68"/>
    </row>
    <row r="17941" spans="658:680" x14ac:dyDescent="0.25">
      <c r="YH17941" s="68"/>
      <c r="YI17941" s="68"/>
      <c r="YJ17941" s="68"/>
      <c r="YK17941" s="68"/>
      <c r="YL17941" s="68"/>
      <c r="YM17941" s="68"/>
      <c r="YN17941" s="68"/>
      <c r="YO17941" s="68"/>
      <c r="YP17941" s="68"/>
      <c r="YQ17941" s="68"/>
      <c r="YR17941" s="68"/>
      <c r="YS17941" s="68"/>
      <c r="YT17941" s="68"/>
      <c r="YU17941" s="68"/>
      <c r="YV17941" s="68"/>
      <c r="YW17941" s="68"/>
      <c r="YX17941" s="68">
        <v>3.0892351298083199E-2</v>
      </c>
      <c r="YY17941" s="68"/>
      <c r="YZ17941" s="68"/>
      <c r="ZA17941" s="68"/>
      <c r="ZB17941" s="68"/>
      <c r="ZC17941" s="68"/>
      <c r="ZD17941" s="68"/>
    </row>
    <row r="17942" spans="658:680" x14ac:dyDescent="0.25">
      <c r="YH17942" s="68"/>
      <c r="YI17942" s="68"/>
      <c r="YJ17942" s="68"/>
      <c r="YK17942" s="68"/>
      <c r="YL17942" s="68"/>
      <c r="YM17942" s="68"/>
      <c r="YN17942" s="68"/>
      <c r="YO17942" s="68"/>
      <c r="YP17942" s="68"/>
      <c r="YQ17942" s="68"/>
      <c r="YR17942" s="68"/>
      <c r="YS17942" s="68"/>
      <c r="YT17942" s="68"/>
      <c r="YU17942" s="68"/>
      <c r="YV17942" s="68"/>
      <c r="YW17942" s="68"/>
      <c r="YX17942" s="68">
        <v>3.0889132338107601E-2</v>
      </c>
      <c r="YY17942" s="68"/>
      <c r="YZ17942" s="68"/>
      <c r="ZA17942" s="68"/>
      <c r="ZB17942" s="68"/>
      <c r="ZC17942" s="68"/>
      <c r="ZD17942" s="68"/>
    </row>
    <row r="17943" spans="658:680" x14ac:dyDescent="0.25">
      <c r="YH17943" s="68"/>
      <c r="YI17943" s="68"/>
      <c r="YJ17943" s="68"/>
      <c r="YK17943" s="68"/>
      <c r="YL17943" s="68"/>
      <c r="YM17943" s="68"/>
      <c r="YN17943" s="68"/>
      <c r="YO17943" s="68"/>
      <c r="YP17943" s="68"/>
      <c r="YQ17943" s="68"/>
      <c r="YR17943" s="68"/>
      <c r="YS17943" s="68"/>
      <c r="YT17943" s="68"/>
      <c r="YU17943" s="68"/>
      <c r="YV17943" s="68"/>
      <c r="YW17943" s="68"/>
      <c r="YX17943" s="68">
        <v>3.06942648298687E-2</v>
      </c>
      <c r="YY17943" s="68"/>
      <c r="YZ17943" s="68"/>
      <c r="ZA17943" s="68"/>
      <c r="ZB17943" s="68"/>
      <c r="ZC17943" s="68"/>
      <c r="ZD17943" s="68"/>
    </row>
    <row r="17944" spans="658:680" x14ac:dyDescent="0.25">
      <c r="YH17944" s="68"/>
      <c r="YI17944" s="68"/>
      <c r="YJ17944" s="68"/>
      <c r="YK17944" s="68"/>
      <c r="YL17944" s="68"/>
      <c r="YM17944" s="68"/>
      <c r="YN17944" s="68"/>
      <c r="YO17944" s="68"/>
      <c r="YP17944" s="68"/>
      <c r="YQ17944" s="68"/>
      <c r="YR17944" s="68"/>
      <c r="YS17944" s="68"/>
      <c r="YT17944" s="68"/>
      <c r="YU17944" s="68"/>
      <c r="YV17944" s="68"/>
      <c r="YW17944" s="68"/>
      <c r="YX17944" s="68">
        <v>3.06942648298687E-2</v>
      </c>
      <c r="YY17944" s="68"/>
      <c r="YZ17944" s="68"/>
      <c r="ZA17944" s="68"/>
      <c r="ZB17944" s="68"/>
      <c r="ZC17944" s="68"/>
      <c r="ZD17944" s="68"/>
    </row>
    <row r="17945" spans="658:680" x14ac:dyDescent="0.25">
      <c r="YH17945" s="68"/>
      <c r="YI17945" s="68"/>
      <c r="YJ17945" s="68"/>
      <c r="YK17945" s="68"/>
      <c r="YL17945" s="68"/>
      <c r="YM17945" s="68"/>
      <c r="YN17945" s="68"/>
      <c r="YO17945" s="68"/>
      <c r="YP17945" s="68"/>
      <c r="YQ17945" s="68"/>
      <c r="YR17945" s="68"/>
      <c r="YS17945" s="68"/>
      <c r="YT17945" s="68"/>
      <c r="YU17945" s="68"/>
      <c r="YV17945" s="68"/>
      <c r="YW17945" s="68"/>
      <c r="YX17945" s="68">
        <v>3.0660865560415598E-2</v>
      </c>
      <c r="YY17945" s="68"/>
      <c r="YZ17945" s="68"/>
      <c r="ZA17945" s="68"/>
      <c r="ZB17945" s="68"/>
      <c r="ZC17945" s="68"/>
      <c r="ZD17945" s="68"/>
    </row>
    <row r="17946" spans="658:680" x14ac:dyDescent="0.25">
      <c r="YH17946" s="68"/>
      <c r="YI17946" s="68"/>
      <c r="YJ17946" s="68"/>
      <c r="YK17946" s="68"/>
      <c r="YL17946" s="68"/>
      <c r="YM17946" s="68"/>
      <c r="YN17946" s="68"/>
      <c r="YO17946" s="68"/>
      <c r="YP17946" s="68"/>
      <c r="YQ17946" s="68"/>
      <c r="YR17946" s="68"/>
      <c r="YS17946" s="68"/>
      <c r="YT17946" s="68"/>
      <c r="YU17946" s="68"/>
      <c r="YV17946" s="68"/>
      <c r="YW17946" s="68"/>
      <c r="YX17946" s="68">
        <v>3.0660865560415598E-2</v>
      </c>
      <c r="YY17946" s="68"/>
      <c r="YZ17946" s="68"/>
      <c r="ZA17946" s="68"/>
      <c r="ZB17946" s="68"/>
      <c r="ZC17946" s="68"/>
      <c r="ZD17946" s="68"/>
    </row>
    <row r="17947" spans="658:680" x14ac:dyDescent="0.25">
      <c r="YH17947" s="68"/>
      <c r="YI17947" s="68"/>
      <c r="YJ17947" s="68"/>
      <c r="YK17947" s="68"/>
      <c r="YL17947" s="68"/>
      <c r="YM17947" s="68"/>
      <c r="YN17947" s="68"/>
      <c r="YO17947" s="68"/>
      <c r="YP17947" s="68"/>
      <c r="YQ17947" s="68"/>
      <c r="YR17947" s="68"/>
      <c r="YS17947" s="68"/>
      <c r="YT17947" s="68"/>
      <c r="YU17947" s="68"/>
      <c r="YV17947" s="68"/>
      <c r="YW17947" s="68"/>
      <c r="YX17947" s="68">
        <v>3.06496905578417E-2</v>
      </c>
      <c r="YY17947" s="68"/>
      <c r="YZ17947" s="68"/>
      <c r="ZA17947" s="68"/>
      <c r="ZB17947" s="68"/>
      <c r="ZC17947" s="68"/>
      <c r="ZD17947" s="68"/>
    </row>
    <row r="17948" spans="658:680" x14ac:dyDescent="0.25">
      <c r="YH17948" s="68"/>
      <c r="YI17948" s="68"/>
      <c r="YJ17948" s="68"/>
      <c r="YK17948" s="68"/>
      <c r="YL17948" s="68"/>
      <c r="YM17948" s="68"/>
      <c r="YN17948" s="68"/>
      <c r="YO17948" s="68"/>
      <c r="YP17948" s="68"/>
      <c r="YQ17948" s="68"/>
      <c r="YR17948" s="68"/>
      <c r="YS17948" s="68"/>
      <c r="YT17948" s="68"/>
      <c r="YU17948" s="68"/>
      <c r="YV17948" s="68"/>
      <c r="YW17948" s="68"/>
      <c r="YX17948" s="68">
        <v>3.06496905578417E-2</v>
      </c>
      <c r="YY17948" s="68"/>
      <c r="YZ17948" s="68"/>
      <c r="ZA17948" s="68"/>
      <c r="ZB17948" s="68"/>
      <c r="ZC17948" s="68"/>
      <c r="ZD17948" s="68"/>
    </row>
    <row r="17949" spans="658:680" x14ac:dyDescent="0.25">
      <c r="YH17949" s="68"/>
      <c r="YI17949" s="68"/>
      <c r="YJ17949" s="68"/>
      <c r="YK17949" s="68"/>
      <c r="YL17949" s="68"/>
      <c r="YM17949" s="68"/>
      <c r="YN17949" s="68"/>
      <c r="YO17949" s="68"/>
      <c r="YP17949" s="68"/>
      <c r="YQ17949" s="68"/>
      <c r="YR17949" s="68"/>
      <c r="YS17949" s="68"/>
      <c r="YT17949" s="68"/>
      <c r="YU17949" s="68"/>
      <c r="YV17949" s="68"/>
      <c r="YW17949" s="68"/>
      <c r="YX17949" s="68">
        <v>3.05685600391849E-2</v>
      </c>
      <c r="YY17949" s="68"/>
      <c r="YZ17949" s="68"/>
      <c r="ZA17949" s="68"/>
      <c r="ZB17949" s="68"/>
      <c r="ZC17949" s="68"/>
      <c r="ZD17949" s="68"/>
    </row>
    <row r="17950" spans="658:680" x14ac:dyDescent="0.25">
      <c r="YH17950" s="68"/>
      <c r="YI17950" s="68"/>
      <c r="YJ17950" s="68"/>
      <c r="YK17950" s="68"/>
      <c r="YL17950" s="68"/>
      <c r="YM17950" s="68"/>
      <c r="YN17950" s="68"/>
      <c r="YO17950" s="68"/>
      <c r="YP17950" s="68"/>
      <c r="YQ17950" s="68"/>
      <c r="YR17950" s="68"/>
      <c r="YS17950" s="68"/>
      <c r="YT17950" s="68"/>
      <c r="YU17950" s="68"/>
      <c r="YV17950" s="68"/>
      <c r="YW17950" s="68"/>
      <c r="YX17950" s="68">
        <v>3.05685600391849E-2</v>
      </c>
      <c r="YY17950" s="68"/>
      <c r="YZ17950" s="68"/>
      <c r="ZA17950" s="68"/>
      <c r="ZB17950" s="68"/>
      <c r="ZC17950" s="68"/>
      <c r="ZD17950" s="68"/>
    </row>
    <row r="17951" spans="658:680" x14ac:dyDescent="0.25">
      <c r="YH17951" s="68"/>
      <c r="YI17951" s="68"/>
      <c r="YJ17951" s="68"/>
      <c r="YK17951" s="68"/>
      <c r="YL17951" s="68"/>
      <c r="YM17951" s="68"/>
      <c r="YN17951" s="68"/>
      <c r="YO17951" s="68"/>
      <c r="YP17951" s="68"/>
      <c r="YQ17951" s="68"/>
      <c r="YR17951" s="68"/>
      <c r="YS17951" s="68"/>
      <c r="YT17951" s="68"/>
      <c r="YU17951" s="68"/>
      <c r="YV17951" s="68"/>
      <c r="YW17951" s="68"/>
      <c r="YX17951" s="68">
        <v>3.0477157888336E-2</v>
      </c>
      <c r="YY17951" s="68"/>
      <c r="YZ17951" s="68"/>
      <c r="ZA17951" s="68"/>
      <c r="ZB17951" s="68"/>
      <c r="ZC17951" s="68"/>
      <c r="ZD17951" s="68"/>
    </row>
    <row r="17952" spans="658:680" x14ac:dyDescent="0.25">
      <c r="YH17952" s="68"/>
      <c r="YI17952" s="68"/>
      <c r="YJ17952" s="68"/>
      <c r="YK17952" s="68"/>
      <c r="YL17952" s="68"/>
      <c r="YM17952" s="68"/>
      <c r="YN17952" s="68"/>
      <c r="YO17952" s="68"/>
      <c r="YP17952" s="68"/>
      <c r="YQ17952" s="68"/>
      <c r="YR17952" s="68"/>
      <c r="YS17952" s="68"/>
      <c r="YT17952" s="68"/>
      <c r="YU17952" s="68"/>
      <c r="YV17952" s="68"/>
      <c r="YW17952" s="68"/>
      <c r="YX17952" s="68">
        <v>3.0477157888336E-2</v>
      </c>
      <c r="YY17952" s="68"/>
      <c r="YZ17952" s="68"/>
      <c r="ZA17952" s="68"/>
      <c r="ZB17952" s="68"/>
      <c r="ZC17952" s="68"/>
      <c r="ZD17952" s="68"/>
    </row>
    <row r="17953" spans="658:680" x14ac:dyDescent="0.25">
      <c r="YH17953" s="68"/>
      <c r="YI17953" s="68"/>
      <c r="YJ17953" s="68"/>
      <c r="YK17953" s="68"/>
      <c r="YL17953" s="68"/>
      <c r="YM17953" s="68"/>
      <c r="YN17953" s="68"/>
      <c r="YO17953" s="68"/>
      <c r="YP17953" s="68"/>
      <c r="YQ17953" s="68"/>
      <c r="YR17953" s="68"/>
      <c r="YS17953" s="68"/>
      <c r="YT17953" s="68"/>
      <c r="YU17953" s="68"/>
      <c r="YV17953" s="68"/>
      <c r="YW17953" s="68"/>
      <c r="YX17953" s="68">
        <v>3.03660719390993E-2</v>
      </c>
      <c r="YY17953" s="68"/>
      <c r="YZ17953" s="68"/>
      <c r="ZA17953" s="68"/>
      <c r="ZB17953" s="68"/>
      <c r="ZC17953" s="68"/>
      <c r="ZD17953" s="68"/>
    </row>
    <row r="17954" spans="658:680" x14ac:dyDescent="0.25">
      <c r="YH17954" s="68"/>
      <c r="YI17954" s="68"/>
      <c r="YJ17954" s="68"/>
      <c r="YK17954" s="68"/>
      <c r="YL17954" s="68"/>
      <c r="YM17954" s="68"/>
      <c r="YN17954" s="68"/>
      <c r="YO17954" s="68"/>
      <c r="YP17954" s="68"/>
      <c r="YQ17954" s="68"/>
      <c r="YR17954" s="68"/>
      <c r="YS17954" s="68"/>
      <c r="YT17954" s="68"/>
      <c r="YU17954" s="68"/>
      <c r="YV17954" s="68"/>
      <c r="YW17954" s="68"/>
      <c r="YX17954" s="68">
        <v>3.03660719390993E-2</v>
      </c>
      <c r="YY17954" s="68"/>
      <c r="YZ17954" s="68"/>
      <c r="ZA17954" s="68"/>
      <c r="ZB17954" s="68"/>
      <c r="ZC17954" s="68"/>
      <c r="ZD17954" s="68"/>
    </row>
    <row r="17955" spans="658:680" x14ac:dyDescent="0.25">
      <c r="YH17955" s="68"/>
      <c r="YI17955" s="68"/>
      <c r="YJ17955" s="68"/>
      <c r="YK17955" s="68"/>
      <c r="YL17955" s="68"/>
      <c r="YM17955" s="68"/>
      <c r="YN17955" s="68"/>
      <c r="YO17955" s="68"/>
      <c r="YP17955" s="68"/>
      <c r="YQ17955" s="68"/>
      <c r="YR17955" s="68"/>
      <c r="YS17955" s="68"/>
      <c r="YT17955" s="68"/>
      <c r="YU17955" s="68"/>
      <c r="YV17955" s="68"/>
      <c r="YW17955" s="68"/>
      <c r="YX17955" s="68">
        <v>3.0333172326535401E-2</v>
      </c>
      <c r="YY17955" s="68"/>
      <c r="YZ17955" s="68"/>
      <c r="ZA17955" s="68"/>
      <c r="ZB17955" s="68"/>
      <c r="ZC17955" s="68"/>
      <c r="ZD17955" s="68"/>
    </row>
    <row r="17956" spans="658:680" x14ac:dyDescent="0.25">
      <c r="YH17956" s="68"/>
      <c r="YI17956" s="68"/>
      <c r="YJ17956" s="68"/>
      <c r="YK17956" s="68"/>
      <c r="YL17956" s="68"/>
      <c r="YM17956" s="68"/>
      <c r="YN17956" s="68"/>
      <c r="YO17956" s="68"/>
      <c r="YP17956" s="68"/>
      <c r="YQ17956" s="68"/>
      <c r="YR17956" s="68"/>
      <c r="YS17956" s="68"/>
      <c r="YT17956" s="68"/>
      <c r="YU17956" s="68"/>
      <c r="YV17956" s="68"/>
      <c r="YW17956" s="68"/>
      <c r="YX17956" s="68">
        <v>3.0333172326535401E-2</v>
      </c>
      <c r="YY17956" s="68"/>
      <c r="YZ17956" s="68"/>
      <c r="ZA17956" s="68"/>
      <c r="ZB17956" s="68"/>
      <c r="ZC17956" s="68"/>
      <c r="ZD17956" s="68"/>
    </row>
    <row r="17957" spans="658:680" x14ac:dyDescent="0.25">
      <c r="YH17957" s="68"/>
      <c r="YI17957" s="68"/>
      <c r="YJ17957" s="68"/>
      <c r="YK17957" s="68"/>
      <c r="YL17957" s="68"/>
      <c r="YM17957" s="68"/>
      <c r="YN17957" s="68"/>
      <c r="YO17957" s="68"/>
      <c r="YP17957" s="68"/>
      <c r="YQ17957" s="68"/>
      <c r="YR17957" s="68"/>
      <c r="YS17957" s="68"/>
      <c r="YT17957" s="68"/>
      <c r="YU17957" s="68"/>
      <c r="YV17957" s="68"/>
      <c r="YW17957" s="68"/>
      <c r="YX17957" s="68">
        <v>3.03308473719699E-2</v>
      </c>
      <c r="YY17957" s="68"/>
      <c r="YZ17957" s="68"/>
      <c r="ZA17957" s="68"/>
      <c r="ZB17957" s="68"/>
      <c r="ZC17957" s="68"/>
      <c r="ZD17957" s="68"/>
    </row>
    <row r="17958" spans="658:680" x14ac:dyDescent="0.25">
      <c r="YH17958" s="68"/>
      <c r="YI17958" s="68"/>
      <c r="YJ17958" s="68"/>
      <c r="YK17958" s="68"/>
      <c r="YL17958" s="68"/>
      <c r="YM17958" s="68"/>
      <c r="YN17958" s="68"/>
      <c r="YO17958" s="68"/>
      <c r="YP17958" s="68"/>
      <c r="YQ17958" s="68"/>
      <c r="YR17958" s="68"/>
      <c r="YS17958" s="68"/>
      <c r="YT17958" s="68"/>
      <c r="YU17958" s="68"/>
      <c r="YV17958" s="68"/>
      <c r="YW17958" s="68"/>
      <c r="YX17958" s="68">
        <v>3.03308473719699E-2</v>
      </c>
      <c r="YY17958" s="68"/>
      <c r="YZ17958" s="68"/>
      <c r="ZA17958" s="68"/>
      <c r="ZB17958" s="68"/>
      <c r="ZC17958" s="68"/>
      <c r="ZD17958" s="68"/>
    </row>
    <row r="17959" spans="658:680" x14ac:dyDescent="0.25">
      <c r="YH17959" s="68"/>
      <c r="YI17959" s="68"/>
      <c r="YJ17959" s="68"/>
      <c r="YK17959" s="68"/>
      <c r="YL17959" s="68"/>
      <c r="YM17959" s="68"/>
      <c r="YN17959" s="68"/>
      <c r="YO17959" s="68"/>
      <c r="YP17959" s="68"/>
      <c r="YQ17959" s="68"/>
      <c r="YR17959" s="68"/>
      <c r="YS17959" s="68"/>
      <c r="YT17959" s="68"/>
      <c r="YU17959" s="68"/>
      <c r="YV17959" s="68"/>
      <c r="YW17959" s="68"/>
      <c r="YX17959" s="68">
        <v>3.03260774990948E-2</v>
      </c>
      <c r="YY17959" s="68"/>
      <c r="YZ17959" s="68"/>
      <c r="ZA17959" s="68"/>
      <c r="ZB17959" s="68"/>
      <c r="ZC17959" s="68"/>
      <c r="ZD17959" s="68"/>
    </row>
    <row r="17960" spans="658:680" x14ac:dyDescent="0.25">
      <c r="YH17960" s="68"/>
      <c r="YI17960" s="68"/>
      <c r="YJ17960" s="68"/>
      <c r="YK17960" s="68"/>
      <c r="YL17960" s="68"/>
      <c r="YM17960" s="68"/>
      <c r="YN17960" s="68"/>
      <c r="YO17960" s="68"/>
      <c r="YP17960" s="68"/>
      <c r="YQ17960" s="68"/>
      <c r="YR17960" s="68"/>
      <c r="YS17960" s="68"/>
      <c r="YT17960" s="68"/>
      <c r="YU17960" s="68"/>
      <c r="YV17960" s="68"/>
      <c r="YW17960" s="68"/>
      <c r="YX17960" s="68">
        <v>3.03260774990948E-2</v>
      </c>
      <c r="YY17960" s="68"/>
      <c r="YZ17960" s="68"/>
      <c r="ZA17960" s="68"/>
      <c r="ZB17960" s="68"/>
      <c r="ZC17960" s="68"/>
      <c r="ZD17960" s="68"/>
    </row>
    <row r="17961" spans="658:680" x14ac:dyDescent="0.25">
      <c r="YH17961" s="68"/>
      <c r="YI17961" s="68"/>
      <c r="YJ17961" s="68"/>
      <c r="YK17961" s="68"/>
      <c r="YL17961" s="68"/>
      <c r="YM17961" s="68"/>
      <c r="YN17961" s="68"/>
      <c r="YO17961" s="68"/>
      <c r="YP17961" s="68"/>
      <c r="YQ17961" s="68"/>
      <c r="YR17961" s="68"/>
      <c r="YS17961" s="68"/>
      <c r="YT17961" s="68"/>
      <c r="YU17961" s="68"/>
      <c r="YV17961" s="68"/>
      <c r="YW17961" s="68"/>
      <c r="YX17961" s="68">
        <v>3.03097379575453E-2</v>
      </c>
      <c r="YY17961" s="68"/>
      <c r="YZ17961" s="68"/>
      <c r="ZA17961" s="68"/>
      <c r="ZB17961" s="68"/>
      <c r="ZC17961" s="68"/>
      <c r="ZD17961" s="68"/>
    </row>
    <row r="17962" spans="658:680" x14ac:dyDescent="0.25">
      <c r="YH17962" s="68"/>
      <c r="YI17962" s="68"/>
      <c r="YJ17962" s="68"/>
      <c r="YK17962" s="68"/>
      <c r="YL17962" s="68"/>
      <c r="YM17962" s="68"/>
      <c r="YN17962" s="68"/>
      <c r="YO17962" s="68"/>
      <c r="YP17962" s="68"/>
      <c r="YQ17962" s="68"/>
      <c r="YR17962" s="68"/>
      <c r="YS17962" s="68"/>
      <c r="YT17962" s="68"/>
      <c r="YU17962" s="68"/>
      <c r="YV17962" s="68"/>
      <c r="YW17962" s="68"/>
      <c r="YX17962" s="68">
        <v>3.03097379575453E-2</v>
      </c>
      <c r="YY17962" s="68"/>
      <c r="YZ17962" s="68"/>
      <c r="ZA17962" s="68"/>
      <c r="ZB17962" s="68"/>
      <c r="ZC17962" s="68"/>
      <c r="ZD17962" s="68"/>
    </row>
    <row r="17963" spans="658:680" x14ac:dyDescent="0.25">
      <c r="YH17963" s="68"/>
      <c r="YI17963" s="68"/>
      <c r="YJ17963" s="68"/>
      <c r="YK17963" s="68"/>
      <c r="YL17963" s="68"/>
      <c r="YM17963" s="68"/>
      <c r="YN17963" s="68"/>
      <c r="YO17963" s="68"/>
      <c r="YP17963" s="68"/>
      <c r="YQ17963" s="68"/>
      <c r="YR17963" s="68"/>
      <c r="YS17963" s="68"/>
      <c r="YT17963" s="68"/>
      <c r="YU17963" s="68"/>
      <c r="YV17963" s="68"/>
      <c r="YW17963" s="68"/>
      <c r="YX17963" s="68">
        <v>3.0260049188471801E-2</v>
      </c>
      <c r="YY17963" s="68"/>
      <c r="YZ17963" s="68"/>
      <c r="ZA17963" s="68"/>
      <c r="ZB17963" s="68"/>
      <c r="ZC17963" s="68"/>
      <c r="ZD17963" s="68"/>
    </row>
    <row r="17964" spans="658:680" x14ac:dyDescent="0.25">
      <c r="YH17964" s="68"/>
      <c r="YI17964" s="68"/>
      <c r="YJ17964" s="68"/>
      <c r="YK17964" s="68"/>
      <c r="YL17964" s="68"/>
      <c r="YM17964" s="68"/>
      <c r="YN17964" s="68"/>
      <c r="YO17964" s="68"/>
      <c r="YP17964" s="68"/>
      <c r="YQ17964" s="68"/>
      <c r="YR17964" s="68"/>
      <c r="YS17964" s="68"/>
      <c r="YT17964" s="68"/>
      <c r="YU17964" s="68"/>
      <c r="YV17964" s="68"/>
      <c r="YW17964" s="68"/>
      <c r="YX17964" s="68">
        <v>3.0260049188471801E-2</v>
      </c>
      <c r="YY17964" s="68"/>
      <c r="YZ17964" s="68"/>
      <c r="ZA17964" s="68"/>
      <c r="ZB17964" s="68"/>
      <c r="ZC17964" s="68"/>
      <c r="ZD17964" s="68"/>
    </row>
    <row r="17965" spans="658:680" x14ac:dyDescent="0.25">
      <c r="YH17965" s="68"/>
      <c r="YI17965" s="68"/>
      <c r="YJ17965" s="68"/>
      <c r="YK17965" s="68"/>
      <c r="YL17965" s="68"/>
      <c r="YM17965" s="68"/>
      <c r="YN17965" s="68"/>
      <c r="YO17965" s="68"/>
      <c r="YP17965" s="68"/>
      <c r="YQ17965" s="68"/>
      <c r="YR17965" s="68"/>
      <c r="YS17965" s="68"/>
      <c r="YT17965" s="68"/>
      <c r="YU17965" s="68"/>
      <c r="YV17965" s="68"/>
      <c r="YW17965" s="68"/>
      <c r="YX17965" s="68">
        <v>3.0233642480684698E-2</v>
      </c>
      <c r="YY17965" s="68"/>
      <c r="YZ17965" s="68"/>
      <c r="ZA17965" s="68"/>
      <c r="ZB17965" s="68"/>
      <c r="ZC17965" s="68"/>
      <c r="ZD17965" s="68"/>
    </row>
    <row r="17966" spans="658:680" x14ac:dyDescent="0.25">
      <c r="YH17966" s="68"/>
      <c r="YI17966" s="68"/>
      <c r="YJ17966" s="68"/>
      <c r="YK17966" s="68"/>
      <c r="YL17966" s="68"/>
      <c r="YM17966" s="68"/>
      <c r="YN17966" s="68"/>
      <c r="YO17966" s="68"/>
      <c r="YP17966" s="68"/>
      <c r="YQ17966" s="68"/>
      <c r="YR17966" s="68"/>
      <c r="YS17966" s="68"/>
      <c r="YT17966" s="68"/>
      <c r="YU17966" s="68"/>
      <c r="YV17966" s="68"/>
      <c r="YW17966" s="68"/>
      <c r="YX17966" s="68">
        <v>3.0233642480684698E-2</v>
      </c>
      <c r="YY17966" s="68"/>
      <c r="YZ17966" s="68"/>
      <c r="ZA17966" s="68"/>
      <c r="ZB17966" s="68"/>
      <c r="ZC17966" s="68"/>
      <c r="ZD17966" s="68"/>
    </row>
    <row r="17967" spans="658:680" x14ac:dyDescent="0.25">
      <c r="YH17967" s="68"/>
      <c r="YI17967" s="68"/>
      <c r="YJ17967" s="68"/>
      <c r="YK17967" s="68"/>
      <c r="YL17967" s="68"/>
      <c r="YM17967" s="68"/>
      <c r="YN17967" s="68"/>
      <c r="YO17967" s="68"/>
      <c r="YP17967" s="68"/>
      <c r="YQ17967" s="68"/>
      <c r="YR17967" s="68"/>
      <c r="YS17967" s="68"/>
      <c r="YT17967" s="68"/>
      <c r="YU17967" s="68"/>
      <c r="YV17967" s="68"/>
      <c r="YW17967" s="68"/>
      <c r="YX17967" s="68">
        <v>3.02069522468126E-2</v>
      </c>
      <c r="YY17967" s="68"/>
      <c r="YZ17967" s="68"/>
      <c r="ZA17967" s="68"/>
      <c r="ZB17967" s="68"/>
      <c r="ZC17967" s="68"/>
      <c r="ZD17967" s="68"/>
    </row>
    <row r="17968" spans="658:680" x14ac:dyDescent="0.25">
      <c r="YH17968" s="68"/>
      <c r="YI17968" s="68"/>
      <c r="YJ17968" s="68"/>
      <c r="YK17968" s="68"/>
      <c r="YL17968" s="68"/>
      <c r="YM17968" s="68"/>
      <c r="YN17968" s="68"/>
      <c r="YO17968" s="68"/>
      <c r="YP17968" s="68"/>
      <c r="YQ17968" s="68"/>
      <c r="YR17968" s="68"/>
      <c r="YS17968" s="68"/>
      <c r="YT17968" s="68"/>
      <c r="YU17968" s="68"/>
      <c r="YV17968" s="68"/>
      <c r="YW17968" s="68"/>
      <c r="YX17968" s="68">
        <v>3.02069522468126E-2</v>
      </c>
      <c r="YY17968" s="68"/>
      <c r="YZ17968" s="68"/>
      <c r="ZA17968" s="68"/>
      <c r="ZB17968" s="68"/>
      <c r="ZC17968" s="68"/>
      <c r="ZD17968" s="68"/>
    </row>
    <row r="17969" spans="658:680" x14ac:dyDescent="0.25">
      <c r="YH17969" s="68"/>
      <c r="YI17969" s="68"/>
      <c r="YJ17969" s="68"/>
      <c r="YK17969" s="68"/>
      <c r="YL17969" s="68"/>
      <c r="YM17969" s="68"/>
      <c r="YN17969" s="68"/>
      <c r="YO17969" s="68"/>
      <c r="YP17969" s="68"/>
      <c r="YQ17969" s="68"/>
      <c r="YR17969" s="68"/>
      <c r="YS17969" s="68"/>
      <c r="YT17969" s="68"/>
      <c r="YU17969" s="68"/>
      <c r="YV17969" s="68"/>
      <c r="YW17969" s="68"/>
      <c r="YX17969" s="68">
        <v>3.0204385097666899E-2</v>
      </c>
      <c r="YY17969" s="68"/>
      <c r="YZ17969" s="68"/>
      <c r="ZA17969" s="68"/>
      <c r="ZB17969" s="68"/>
      <c r="ZC17969" s="68"/>
      <c r="ZD17969" s="68"/>
    </row>
    <row r="17970" spans="658:680" x14ac:dyDescent="0.25">
      <c r="YH17970" s="68"/>
      <c r="YI17970" s="68"/>
      <c r="YJ17970" s="68"/>
      <c r="YK17970" s="68"/>
      <c r="YL17970" s="68"/>
      <c r="YM17970" s="68"/>
      <c r="YN17970" s="68"/>
      <c r="YO17970" s="68"/>
      <c r="YP17970" s="68"/>
      <c r="YQ17970" s="68"/>
      <c r="YR17970" s="68"/>
      <c r="YS17970" s="68"/>
      <c r="YT17970" s="68"/>
      <c r="YU17970" s="68"/>
      <c r="YV17970" s="68"/>
      <c r="YW17970" s="68"/>
      <c r="YX17970" s="68">
        <v>3.0186755784670598E-2</v>
      </c>
      <c r="YY17970" s="68"/>
      <c r="YZ17970" s="68"/>
      <c r="ZA17970" s="68"/>
      <c r="ZB17970" s="68"/>
      <c r="ZC17970" s="68"/>
      <c r="ZD17970" s="68"/>
    </row>
    <row r="17971" spans="658:680" x14ac:dyDescent="0.25">
      <c r="YH17971" s="68"/>
      <c r="YI17971" s="68"/>
      <c r="YJ17971" s="68"/>
      <c r="YK17971" s="68"/>
      <c r="YL17971" s="68"/>
      <c r="YM17971" s="68"/>
      <c r="YN17971" s="68"/>
      <c r="YO17971" s="68"/>
      <c r="YP17971" s="68"/>
      <c r="YQ17971" s="68"/>
      <c r="YR17971" s="68"/>
      <c r="YS17971" s="68"/>
      <c r="YT17971" s="68"/>
      <c r="YU17971" s="68"/>
      <c r="YV17971" s="68"/>
      <c r="YW17971" s="68"/>
      <c r="YX17971" s="68">
        <v>3.0186755784670598E-2</v>
      </c>
      <c r="YY17971" s="68"/>
      <c r="YZ17971" s="68"/>
      <c r="ZA17971" s="68"/>
      <c r="ZB17971" s="68"/>
      <c r="ZC17971" s="68"/>
      <c r="ZD17971" s="68"/>
    </row>
    <row r="17972" spans="658:680" x14ac:dyDescent="0.25">
      <c r="YH17972" s="68"/>
      <c r="YI17972" s="68"/>
      <c r="YJ17972" s="68"/>
      <c r="YK17972" s="68"/>
      <c r="YL17972" s="68"/>
      <c r="YM17972" s="68"/>
      <c r="YN17972" s="68"/>
      <c r="YO17972" s="68"/>
      <c r="YP17972" s="68"/>
      <c r="YQ17972" s="68"/>
      <c r="YR17972" s="68"/>
      <c r="YS17972" s="68"/>
      <c r="YT17972" s="68"/>
      <c r="YU17972" s="68"/>
      <c r="YV17972" s="68"/>
      <c r="YW17972" s="68"/>
      <c r="YX17972" s="68">
        <v>3.01608827576243E-2</v>
      </c>
      <c r="YY17972" s="68"/>
      <c r="YZ17972" s="68"/>
      <c r="ZA17972" s="68"/>
      <c r="ZB17972" s="68"/>
      <c r="ZC17972" s="68"/>
      <c r="ZD17972" s="68"/>
    </row>
    <row r="17973" spans="658:680" x14ac:dyDescent="0.25">
      <c r="YH17973" s="68"/>
      <c r="YI17973" s="68"/>
      <c r="YJ17973" s="68"/>
      <c r="YK17973" s="68"/>
      <c r="YL17973" s="68"/>
      <c r="YM17973" s="68"/>
      <c r="YN17973" s="68"/>
      <c r="YO17973" s="68"/>
      <c r="YP17973" s="68"/>
      <c r="YQ17973" s="68"/>
      <c r="YR17973" s="68"/>
      <c r="YS17973" s="68"/>
      <c r="YT17973" s="68"/>
      <c r="YU17973" s="68"/>
      <c r="YV17973" s="68"/>
      <c r="YW17973" s="68"/>
      <c r="YX17973" s="68">
        <v>3.01608827576243E-2</v>
      </c>
      <c r="YY17973" s="68"/>
      <c r="YZ17973" s="68"/>
      <c r="ZA17973" s="68"/>
      <c r="ZB17973" s="68"/>
      <c r="ZC17973" s="68"/>
      <c r="ZD17973" s="68"/>
    </row>
    <row r="17974" spans="658:680" x14ac:dyDescent="0.25">
      <c r="YH17974" s="68"/>
      <c r="YI17974" s="68"/>
      <c r="YJ17974" s="68"/>
      <c r="YK17974" s="68"/>
      <c r="YL17974" s="68"/>
      <c r="YM17974" s="68"/>
      <c r="YN17974" s="68"/>
      <c r="YO17974" s="68"/>
      <c r="YP17974" s="68"/>
      <c r="YQ17974" s="68"/>
      <c r="YR17974" s="68"/>
      <c r="YS17974" s="68"/>
      <c r="YT17974" s="68"/>
      <c r="YU17974" s="68"/>
      <c r="YV17974" s="68"/>
      <c r="YW17974" s="68"/>
      <c r="YX17974" s="68">
        <v>3.0139128749209598E-2</v>
      </c>
      <c r="YY17974" s="68"/>
      <c r="YZ17974" s="68"/>
      <c r="ZA17974" s="68"/>
      <c r="ZB17974" s="68"/>
      <c r="ZC17974" s="68"/>
      <c r="ZD17974" s="68"/>
    </row>
    <row r="17975" spans="658:680" x14ac:dyDescent="0.25">
      <c r="YH17975" s="68"/>
      <c r="YI17975" s="68"/>
      <c r="YJ17975" s="68"/>
      <c r="YK17975" s="68"/>
      <c r="YL17975" s="68"/>
      <c r="YM17975" s="68"/>
      <c r="YN17975" s="68"/>
      <c r="YO17975" s="68"/>
      <c r="YP17975" s="68"/>
      <c r="YQ17975" s="68"/>
      <c r="YR17975" s="68"/>
      <c r="YS17975" s="68"/>
      <c r="YT17975" s="68"/>
      <c r="YU17975" s="68"/>
      <c r="YV17975" s="68"/>
      <c r="YW17975" s="68"/>
      <c r="YX17975" s="68">
        <v>3.0139128749209598E-2</v>
      </c>
      <c r="YY17975" s="68"/>
      <c r="YZ17975" s="68"/>
      <c r="ZA17975" s="68"/>
      <c r="ZB17975" s="68"/>
      <c r="ZC17975" s="68"/>
      <c r="ZD17975" s="68"/>
    </row>
    <row r="17976" spans="658:680" x14ac:dyDescent="0.25">
      <c r="YH17976" s="68"/>
      <c r="YI17976" s="68"/>
      <c r="YJ17976" s="68"/>
      <c r="YK17976" s="68"/>
      <c r="YL17976" s="68"/>
      <c r="YM17976" s="68"/>
      <c r="YN17976" s="68"/>
      <c r="YO17976" s="68"/>
      <c r="YP17976" s="68"/>
      <c r="YQ17976" s="68"/>
      <c r="YR17976" s="68"/>
      <c r="YS17976" s="68"/>
      <c r="YT17976" s="68"/>
      <c r="YU17976" s="68"/>
      <c r="YV17976" s="68"/>
      <c r="YW17976" s="68"/>
      <c r="YX17976" s="68">
        <v>3.0074858480618399E-2</v>
      </c>
      <c r="YY17976" s="68"/>
      <c r="YZ17976" s="68"/>
      <c r="ZA17976" s="68"/>
      <c r="ZB17976" s="68"/>
      <c r="ZC17976" s="68"/>
      <c r="ZD17976" s="68"/>
    </row>
    <row r="17977" spans="658:680" x14ac:dyDescent="0.25">
      <c r="YH17977" s="68"/>
      <c r="YI17977" s="68"/>
      <c r="YJ17977" s="68"/>
      <c r="YK17977" s="68"/>
      <c r="YL17977" s="68"/>
      <c r="YM17977" s="68"/>
      <c r="YN17977" s="68"/>
      <c r="YO17977" s="68"/>
      <c r="YP17977" s="68"/>
      <c r="YQ17977" s="68"/>
      <c r="YR17977" s="68"/>
      <c r="YS17977" s="68"/>
      <c r="YT17977" s="68"/>
      <c r="YU17977" s="68"/>
      <c r="YV17977" s="68"/>
      <c r="YW17977" s="68"/>
      <c r="YX17977" s="68">
        <v>3.0072510231602598E-2</v>
      </c>
      <c r="YY17977" s="68"/>
      <c r="YZ17977" s="68"/>
      <c r="ZA17977" s="68"/>
      <c r="ZB17977" s="68"/>
      <c r="ZC17977" s="68"/>
      <c r="ZD17977" s="68"/>
    </row>
    <row r="17978" spans="658:680" x14ac:dyDescent="0.25">
      <c r="YH17978" s="68"/>
      <c r="YI17978" s="68"/>
      <c r="YJ17978" s="68"/>
      <c r="YK17978" s="68"/>
      <c r="YL17978" s="68"/>
      <c r="YM17978" s="68"/>
      <c r="YN17978" s="68"/>
      <c r="YO17978" s="68"/>
      <c r="YP17978" s="68"/>
      <c r="YQ17978" s="68"/>
      <c r="YR17978" s="68"/>
      <c r="YS17978" s="68"/>
      <c r="YT17978" s="68"/>
      <c r="YU17978" s="68"/>
      <c r="YV17978" s="68"/>
      <c r="YW17978" s="68"/>
      <c r="YX17978" s="68">
        <v>3.0072510231602598E-2</v>
      </c>
      <c r="YY17978" s="68"/>
      <c r="YZ17978" s="68"/>
      <c r="ZA17978" s="68"/>
      <c r="ZB17978" s="68"/>
      <c r="ZC17978" s="68"/>
      <c r="ZD17978" s="68"/>
    </row>
    <row r="17979" spans="658:680" x14ac:dyDescent="0.25">
      <c r="YH17979" s="68"/>
      <c r="YI17979" s="68"/>
      <c r="YJ17979" s="68"/>
      <c r="YK17979" s="68"/>
      <c r="YL17979" s="68"/>
      <c r="YM17979" s="68"/>
      <c r="YN17979" s="68"/>
      <c r="YO17979" s="68"/>
      <c r="YP17979" s="68"/>
      <c r="YQ17979" s="68"/>
      <c r="YR17979" s="68"/>
      <c r="YS17979" s="68"/>
      <c r="YT17979" s="68"/>
      <c r="YU17979" s="68"/>
      <c r="YV17979" s="68"/>
      <c r="YW17979" s="68"/>
      <c r="YX17979" s="68">
        <v>3.0012604672072202E-2</v>
      </c>
      <c r="YY17979" s="68"/>
      <c r="YZ17979" s="68"/>
      <c r="ZA17979" s="68"/>
      <c r="ZB17979" s="68"/>
      <c r="ZC17979" s="68"/>
      <c r="ZD17979" s="68"/>
    </row>
    <row r="17980" spans="658:680" x14ac:dyDescent="0.25">
      <c r="YH17980" s="68"/>
      <c r="YI17980" s="68"/>
      <c r="YJ17980" s="68"/>
      <c r="YK17980" s="68"/>
      <c r="YL17980" s="68"/>
      <c r="YM17980" s="68"/>
      <c r="YN17980" s="68"/>
      <c r="YO17980" s="68"/>
      <c r="YP17980" s="68"/>
      <c r="YQ17980" s="68"/>
      <c r="YR17980" s="68"/>
      <c r="YS17980" s="68"/>
      <c r="YT17980" s="68"/>
      <c r="YU17980" s="68"/>
      <c r="YV17980" s="68"/>
      <c r="YW17980" s="68"/>
      <c r="YX17980" s="68">
        <v>3.0012604672072202E-2</v>
      </c>
      <c r="YY17980" s="68"/>
      <c r="YZ17980" s="68"/>
      <c r="ZA17980" s="68"/>
      <c r="ZB17980" s="68"/>
      <c r="ZC17980" s="68"/>
      <c r="ZD17980" s="68"/>
    </row>
    <row r="17981" spans="658:680" x14ac:dyDescent="0.25">
      <c r="YH17981" s="68"/>
      <c r="YI17981" s="68"/>
      <c r="YJ17981" s="68"/>
      <c r="YK17981" s="68"/>
      <c r="YL17981" s="68"/>
      <c r="YM17981" s="68"/>
      <c r="YN17981" s="68"/>
      <c r="YO17981" s="68"/>
      <c r="YP17981" s="68"/>
      <c r="YQ17981" s="68"/>
      <c r="YR17981" s="68"/>
      <c r="YS17981" s="68"/>
      <c r="YT17981" s="68"/>
      <c r="YU17981" s="68"/>
      <c r="YV17981" s="68"/>
      <c r="YW17981" s="68"/>
      <c r="YX17981" s="68">
        <v>2.9945391711977101E-2</v>
      </c>
      <c r="YY17981" s="68"/>
      <c r="YZ17981" s="68"/>
      <c r="ZA17981" s="68"/>
      <c r="ZB17981" s="68"/>
      <c r="ZC17981" s="68"/>
      <c r="ZD17981" s="68"/>
    </row>
    <row r="17982" spans="658:680" x14ac:dyDescent="0.25">
      <c r="YH17982" s="68"/>
      <c r="YI17982" s="68"/>
      <c r="YJ17982" s="68"/>
      <c r="YK17982" s="68"/>
      <c r="YL17982" s="68"/>
      <c r="YM17982" s="68"/>
      <c r="YN17982" s="68"/>
      <c r="YO17982" s="68"/>
      <c r="YP17982" s="68"/>
      <c r="YQ17982" s="68"/>
      <c r="YR17982" s="68"/>
      <c r="YS17982" s="68"/>
      <c r="YT17982" s="68"/>
      <c r="YU17982" s="68"/>
      <c r="YV17982" s="68"/>
      <c r="YW17982" s="68"/>
      <c r="YX17982" s="68">
        <v>2.9945391711977101E-2</v>
      </c>
      <c r="YY17982" s="68"/>
      <c r="YZ17982" s="68"/>
      <c r="ZA17982" s="68"/>
      <c r="ZB17982" s="68"/>
      <c r="ZC17982" s="68"/>
      <c r="ZD17982" s="68"/>
    </row>
    <row r="17983" spans="658:680" x14ac:dyDescent="0.25">
      <c r="YH17983" s="68"/>
      <c r="YI17983" s="68"/>
      <c r="YJ17983" s="68"/>
      <c r="YK17983" s="68"/>
      <c r="YL17983" s="68"/>
      <c r="YM17983" s="68"/>
      <c r="YN17983" s="68"/>
      <c r="YO17983" s="68"/>
      <c r="YP17983" s="68"/>
      <c r="YQ17983" s="68"/>
      <c r="YR17983" s="68"/>
      <c r="YS17983" s="68"/>
      <c r="YT17983" s="68"/>
      <c r="YU17983" s="68"/>
      <c r="YV17983" s="68"/>
      <c r="YW17983" s="68"/>
      <c r="YX17983" s="68">
        <v>2.9940378438805499E-2</v>
      </c>
      <c r="YY17983" s="68"/>
      <c r="YZ17983" s="68"/>
      <c r="ZA17983" s="68"/>
      <c r="ZB17983" s="68"/>
      <c r="ZC17983" s="68"/>
      <c r="ZD17983" s="68"/>
    </row>
    <row r="17984" spans="658:680" x14ac:dyDescent="0.25">
      <c r="YH17984" s="68"/>
      <c r="YI17984" s="68"/>
      <c r="YJ17984" s="68"/>
      <c r="YK17984" s="68"/>
      <c r="YL17984" s="68"/>
      <c r="YM17984" s="68"/>
      <c r="YN17984" s="68"/>
      <c r="YO17984" s="68"/>
      <c r="YP17984" s="68"/>
      <c r="YQ17984" s="68"/>
      <c r="YR17984" s="68"/>
      <c r="YS17984" s="68"/>
      <c r="YT17984" s="68"/>
      <c r="YU17984" s="68"/>
      <c r="YV17984" s="68"/>
      <c r="YW17984" s="68"/>
      <c r="YX17984" s="68">
        <v>2.9940378438805499E-2</v>
      </c>
      <c r="YY17984" s="68"/>
      <c r="YZ17984" s="68"/>
      <c r="ZA17984" s="68"/>
      <c r="ZB17984" s="68"/>
      <c r="ZC17984" s="68"/>
      <c r="ZD17984" s="68"/>
    </row>
    <row r="17985" spans="658:680" x14ac:dyDescent="0.25">
      <c r="YH17985" s="68"/>
      <c r="YI17985" s="68"/>
      <c r="YJ17985" s="68"/>
      <c r="YK17985" s="68"/>
      <c r="YL17985" s="68"/>
      <c r="YM17985" s="68"/>
      <c r="YN17985" s="68"/>
      <c r="YO17985" s="68"/>
      <c r="YP17985" s="68"/>
      <c r="YQ17985" s="68"/>
      <c r="YR17985" s="68"/>
      <c r="YS17985" s="68"/>
      <c r="YT17985" s="68"/>
      <c r="YU17985" s="68"/>
      <c r="YV17985" s="68"/>
      <c r="YW17985" s="68"/>
      <c r="YX17985" s="68">
        <v>2.9901180458201799E-2</v>
      </c>
      <c r="YY17985" s="68"/>
      <c r="YZ17985" s="68"/>
      <c r="ZA17985" s="68"/>
      <c r="ZB17985" s="68"/>
      <c r="ZC17985" s="68"/>
      <c r="ZD17985" s="68"/>
    </row>
    <row r="17986" spans="658:680" x14ac:dyDescent="0.25">
      <c r="YH17986" s="68"/>
      <c r="YI17986" s="68"/>
      <c r="YJ17986" s="68"/>
      <c r="YK17986" s="68"/>
      <c r="YL17986" s="68"/>
      <c r="YM17986" s="68"/>
      <c r="YN17986" s="68"/>
      <c r="YO17986" s="68"/>
      <c r="YP17986" s="68"/>
      <c r="YQ17986" s="68"/>
      <c r="YR17986" s="68"/>
      <c r="YS17986" s="68"/>
      <c r="YT17986" s="68"/>
      <c r="YU17986" s="68"/>
      <c r="YV17986" s="68"/>
      <c r="YW17986" s="68"/>
      <c r="YX17986" s="68">
        <v>2.9901180458201799E-2</v>
      </c>
      <c r="YY17986" s="68"/>
      <c r="YZ17986" s="68"/>
      <c r="ZA17986" s="68"/>
      <c r="ZB17986" s="68"/>
      <c r="ZC17986" s="68"/>
      <c r="ZD17986" s="68"/>
    </row>
    <row r="17987" spans="658:680" x14ac:dyDescent="0.25">
      <c r="YH17987" s="68"/>
      <c r="YI17987" s="68"/>
      <c r="YJ17987" s="68"/>
      <c r="YK17987" s="68"/>
      <c r="YL17987" s="68"/>
      <c r="YM17987" s="68"/>
      <c r="YN17987" s="68"/>
      <c r="YO17987" s="68"/>
      <c r="YP17987" s="68"/>
      <c r="YQ17987" s="68"/>
      <c r="YR17987" s="68"/>
      <c r="YS17987" s="68"/>
      <c r="YT17987" s="68"/>
      <c r="YU17987" s="68"/>
      <c r="YV17987" s="68"/>
      <c r="YW17987" s="68"/>
      <c r="YX17987" s="68">
        <v>2.98012044215752E-2</v>
      </c>
      <c r="YY17987" s="68"/>
      <c r="YZ17987" s="68"/>
      <c r="ZA17987" s="68"/>
      <c r="ZB17987" s="68"/>
      <c r="ZC17987" s="68"/>
      <c r="ZD17987" s="68"/>
    </row>
    <row r="17988" spans="658:680" x14ac:dyDescent="0.25">
      <c r="YH17988" s="68"/>
      <c r="YI17988" s="68"/>
      <c r="YJ17988" s="68"/>
      <c r="YK17988" s="68"/>
      <c r="YL17988" s="68"/>
      <c r="YM17988" s="68"/>
      <c r="YN17988" s="68"/>
      <c r="YO17988" s="68"/>
      <c r="YP17988" s="68"/>
      <c r="YQ17988" s="68"/>
      <c r="YR17988" s="68"/>
      <c r="YS17988" s="68"/>
      <c r="YT17988" s="68"/>
      <c r="YU17988" s="68"/>
      <c r="YV17988" s="68"/>
      <c r="YW17988" s="68"/>
      <c r="YX17988" s="68">
        <v>2.98012044215752E-2</v>
      </c>
      <c r="YY17988" s="68"/>
      <c r="YZ17988" s="68"/>
      <c r="ZA17988" s="68"/>
      <c r="ZB17988" s="68"/>
      <c r="ZC17988" s="68"/>
      <c r="ZD17988" s="68"/>
    </row>
    <row r="17989" spans="658:680" x14ac:dyDescent="0.25">
      <c r="YH17989" s="68"/>
      <c r="YI17989" s="68"/>
      <c r="YJ17989" s="68"/>
      <c r="YK17989" s="68"/>
      <c r="YL17989" s="68"/>
      <c r="YM17989" s="68"/>
      <c r="YN17989" s="68"/>
      <c r="YO17989" s="68"/>
      <c r="YP17989" s="68"/>
      <c r="YQ17989" s="68"/>
      <c r="YR17989" s="68"/>
      <c r="YS17989" s="68"/>
      <c r="YT17989" s="68"/>
      <c r="YU17989" s="68"/>
      <c r="YV17989" s="68"/>
      <c r="YW17989" s="68"/>
      <c r="YX17989" s="68">
        <v>2.9720072198199499E-2</v>
      </c>
      <c r="YY17989" s="68"/>
      <c r="YZ17989" s="68"/>
      <c r="ZA17989" s="68"/>
      <c r="ZB17989" s="68"/>
      <c r="ZC17989" s="68"/>
      <c r="ZD17989" s="68"/>
    </row>
    <row r="17990" spans="658:680" x14ac:dyDescent="0.25">
      <c r="YH17990" s="68"/>
      <c r="YI17990" s="68"/>
      <c r="YJ17990" s="68"/>
      <c r="YK17990" s="68"/>
      <c r="YL17990" s="68"/>
      <c r="YM17990" s="68"/>
      <c r="YN17990" s="68"/>
      <c r="YO17990" s="68"/>
      <c r="YP17990" s="68"/>
      <c r="YQ17990" s="68"/>
      <c r="YR17990" s="68"/>
      <c r="YS17990" s="68"/>
      <c r="YT17990" s="68"/>
      <c r="YU17990" s="68"/>
      <c r="YV17990" s="68"/>
      <c r="YW17990" s="68"/>
      <c r="YX17990" s="68">
        <v>2.9720072198199499E-2</v>
      </c>
      <c r="YY17990" s="68"/>
      <c r="YZ17990" s="68"/>
      <c r="ZA17990" s="68"/>
      <c r="ZB17990" s="68"/>
      <c r="ZC17990" s="68"/>
      <c r="ZD17990" s="68"/>
    </row>
    <row r="17991" spans="658:680" x14ac:dyDescent="0.25">
      <c r="YH17991" s="68"/>
      <c r="YI17991" s="68"/>
      <c r="YJ17991" s="68"/>
      <c r="YK17991" s="68"/>
      <c r="YL17991" s="68"/>
      <c r="YM17991" s="68"/>
      <c r="YN17991" s="68"/>
      <c r="YO17991" s="68"/>
      <c r="YP17991" s="68"/>
      <c r="YQ17991" s="68"/>
      <c r="YR17991" s="68"/>
      <c r="YS17991" s="68"/>
      <c r="YT17991" s="68"/>
      <c r="YU17991" s="68"/>
      <c r="YV17991" s="68"/>
      <c r="YW17991" s="68"/>
      <c r="YX17991" s="68">
        <v>2.97010871467332E-2</v>
      </c>
      <c r="YY17991" s="68"/>
      <c r="YZ17991" s="68"/>
      <c r="ZA17991" s="68"/>
      <c r="ZB17991" s="68"/>
      <c r="ZC17991" s="68"/>
      <c r="ZD17991" s="68"/>
    </row>
    <row r="17992" spans="658:680" x14ac:dyDescent="0.25">
      <c r="YH17992" s="68"/>
      <c r="YI17992" s="68"/>
      <c r="YJ17992" s="68"/>
      <c r="YK17992" s="68"/>
      <c r="YL17992" s="68"/>
      <c r="YM17992" s="68"/>
      <c r="YN17992" s="68"/>
      <c r="YO17992" s="68"/>
      <c r="YP17992" s="68"/>
      <c r="YQ17992" s="68"/>
      <c r="YR17992" s="68"/>
      <c r="YS17992" s="68"/>
      <c r="YT17992" s="68"/>
      <c r="YU17992" s="68"/>
      <c r="YV17992" s="68"/>
      <c r="YW17992" s="68"/>
      <c r="YX17992" s="68">
        <v>2.97010871467332E-2</v>
      </c>
      <c r="YY17992" s="68"/>
      <c r="YZ17992" s="68"/>
      <c r="ZA17992" s="68"/>
      <c r="ZB17992" s="68"/>
      <c r="ZC17992" s="68"/>
      <c r="ZD17992" s="68"/>
    </row>
    <row r="17993" spans="658:680" x14ac:dyDescent="0.25">
      <c r="YH17993" s="68"/>
      <c r="YI17993" s="68"/>
      <c r="YJ17993" s="68"/>
      <c r="YK17993" s="68"/>
      <c r="YL17993" s="68"/>
      <c r="YM17993" s="68"/>
      <c r="YN17993" s="68"/>
      <c r="YO17993" s="68"/>
      <c r="YP17993" s="68"/>
      <c r="YQ17993" s="68"/>
      <c r="YR17993" s="68"/>
      <c r="YS17993" s="68"/>
      <c r="YT17993" s="68"/>
      <c r="YU17993" s="68"/>
      <c r="YV17993" s="68"/>
      <c r="YW17993" s="68"/>
      <c r="YX17993" s="68">
        <v>2.96922567905018E-2</v>
      </c>
      <c r="YY17993" s="68"/>
      <c r="YZ17993" s="68"/>
      <c r="ZA17993" s="68"/>
      <c r="ZB17993" s="68"/>
      <c r="ZC17993" s="68"/>
      <c r="ZD17993" s="68"/>
    </row>
    <row r="17994" spans="658:680" x14ac:dyDescent="0.25">
      <c r="YH17994" s="68"/>
      <c r="YI17994" s="68"/>
      <c r="YJ17994" s="68"/>
      <c r="YK17994" s="68"/>
      <c r="YL17994" s="68"/>
      <c r="YM17994" s="68"/>
      <c r="YN17994" s="68"/>
      <c r="YO17994" s="68"/>
      <c r="YP17994" s="68"/>
      <c r="YQ17994" s="68"/>
      <c r="YR17994" s="68"/>
      <c r="YS17994" s="68"/>
      <c r="YT17994" s="68"/>
      <c r="YU17994" s="68"/>
      <c r="YV17994" s="68"/>
      <c r="YW17994" s="68"/>
      <c r="YX17994" s="68">
        <v>2.96922567905018E-2</v>
      </c>
      <c r="YY17994" s="68"/>
      <c r="YZ17994" s="68"/>
      <c r="ZA17994" s="68"/>
      <c r="ZB17994" s="68"/>
      <c r="ZC17994" s="68"/>
      <c r="ZD17994" s="68"/>
    </row>
    <row r="17995" spans="658:680" x14ac:dyDescent="0.25">
      <c r="YH17995" s="68"/>
      <c r="YI17995" s="68"/>
      <c r="YJ17995" s="68"/>
      <c r="YK17995" s="68"/>
      <c r="YL17995" s="68"/>
      <c r="YM17995" s="68"/>
      <c r="YN17995" s="68"/>
      <c r="YO17995" s="68"/>
      <c r="YP17995" s="68"/>
      <c r="YQ17995" s="68"/>
      <c r="YR17995" s="68"/>
      <c r="YS17995" s="68"/>
      <c r="YT17995" s="68"/>
      <c r="YU17995" s="68"/>
      <c r="YV17995" s="68"/>
      <c r="YW17995" s="68"/>
      <c r="YX17995" s="68">
        <v>2.9595202878012799E-2</v>
      </c>
      <c r="YY17995" s="68"/>
      <c r="YZ17995" s="68"/>
      <c r="ZA17995" s="68"/>
      <c r="ZB17995" s="68"/>
      <c r="ZC17995" s="68"/>
      <c r="ZD17995" s="68"/>
    </row>
    <row r="17996" spans="658:680" x14ac:dyDescent="0.25">
      <c r="YH17996" s="68"/>
      <c r="YI17996" s="68"/>
      <c r="YJ17996" s="68"/>
      <c r="YK17996" s="68"/>
      <c r="YL17996" s="68"/>
      <c r="YM17996" s="68"/>
      <c r="YN17996" s="68"/>
      <c r="YO17996" s="68"/>
      <c r="YP17996" s="68"/>
      <c r="YQ17996" s="68"/>
      <c r="YR17996" s="68"/>
      <c r="YS17996" s="68"/>
      <c r="YT17996" s="68"/>
      <c r="YU17996" s="68"/>
      <c r="YV17996" s="68"/>
      <c r="YW17996" s="68"/>
      <c r="YX17996" s="68">
        <v>2.9595202878012799E-2</v>
      </c>
      <c r="YY17996" s="68"/>
      <c r="YZ17996" s="68"/>
      <c r="ZA17996" s="68"/>
      <c r="ZB17996" s="68"/>
      <c r="ZC17996" s="68"/>
      <c r="ZD17996" s="68"/>
    </row>
    <row r="17997" spans="658:680" x14ac:dyDescent="0.25">
      <c r="YH17997" s="68"/>
      <c r="YI17997" s="68"/>
      <c r="YJ17997" s="68"/>
      <c r="YK17997" s="68"/>
      <c r="YL17997" s="68"/>
      <c r="YM17997" s="68"/>
      <c r="YN17997" s="68"/>
      <c r="YO17997" s="68"/>
      <c r="YP17997" s="68"/>
      <c r="YQ17997" s="68"/>
      <c r="YR17997" s="68"/>
      <c r="YS17997" s="68"/>
      <c r="YT17997" s="68"/>
      <c r="YU17997" s="68"/>
      <c r="YV17997" s="68"/>
      <c r="YW17997" s="68"/>
      <c r="YX17997" s="68">
        <v>2.9559628491849701E-2</v>
      </c>
      <c r="YY17997" s="68"/>
      <c r="YZ17997" s="68"/>
      <c r="ZA17997" s="68"/>
      <c r="ZB17997" s="68"/>
      <c r="ZC17997" s="68"/>
      <c r="ZD17997" s="68"/>
    </row>
    <row r="17998" spans="658:680" x14ac:dyDescent="0.25">
      <c r="YH17998" s="68"/>
      <c r="YI17998" s="68"/>
      <c r="YJ17998" s="68"/>
      <c r="YK17998" s="68"/>
      <c r="YL17998" s="68"/>
      <c r="YM17998" s="68"/>
      <c r="YN17998" s="68"/>
      <c r="YO17998" s="68"/>
      <c r="YP17998" s="68"/>
      <c r="YQ17998" s="68"/>
      <c r="YR17998" s="68"/>
      <c r="YS17998" s="68"/>
      <c r="YT17998" s="68"/>
      <c r="YU17998" s="68"/>
      <c r="YV17998" s="68"/>
      <c r="YW17998" s="68"/>
      <c r="YX17998" s="68">
        <v>2.9559628491849701E-2</v>
      </c>
      <c r="YY17998" s="68"/>
      <c r="YZ17998" s="68"/>
      <c r="ZA17998" s="68"/>
      <c r="ZB17998" s="68"/>
      <c r="ZC17998" s="68"/>
      <c r="ZD17998" s="68"/>
    </row>
    <row r="17999" spans="658:680" x14ac:dyDescent="0.25">
      <c r="YH17999" s="68"/>
      <c r="YI17999" s="68"/>
      <c r="YJ17999" s="68"/>
      <c r="YK17999" s="68"/>
      <c r="YL17999" s="68"/>
      <c r="YM17999" s="68"/>
      <c r="YN17999" s="68"/>
      <c r="YO17999" s="68"/>
      <c r="YP17999" s="68"/>
      <c r="YQ17999" s="68"/>
      <c r="YR17999" s="68"/>
      <c r="YS17999" s="68"/>
      <c r="YT17999" s="68"/>
      <c r="YU17999" s="68"/>
      <c r="YV17999" s="68"/>
      <c r="YW17999" s="68"/>
      <c r="YX17999" s="68">
        <v>2.9518862943115801E-2</v>
      </c>
      <c r="YY17999" s="68"/>
      <c r="YZ17999" s="68"/>
      <c r="ZA17999" s="68"/>
      <c r="ZB17999" s="68"/>
      <c r="ZC17999" s="68"/>
      <c r="ZD17999" s="68"/>
    </row>
    <row r="18000" spans="658:680" x14ac:dyDescent="0.25">
      <c r="YH18000" s="68"/>
      <c r="YI18000" s="68"/>
      <c r="YJ18000" s="68"/>
      <c r="YK18000" s="68"/>
      <c r="YL18000" s="68"/>
      <c r="YM18000" s="68"/>
      <c r="YN18000" s="68"/>
      <c r="YO18000" s="68"/>
      <c r="YP18000" s="68"/>
      <c r="YQ18000" s="68"/>
      <c r="YR18000" s="68"/>
      <c r="YS18000" s="68"/>
      <c r="YT18000" s="68"/>
      <c r="YU18000" s="68"/>
      <c r="YV18000" s="68"/>
      <c r="YW18000" s="68"/>
      <c r="YX18000" s="68">
        <v>2.9515456203321501E-2</v>
      </c>
      <c r="YY18000" s="68"/>
      <c r="YZ18000" s="68"/>
      <c r="ZA18000" s="68"/>
      <c r="ZB18000" s="68"/>
      <c r="ZC18000" s="68"/>
      <c r="ZD18000" s="68"/>
    </row>
    <row r="18001" spans="658:680" x14ac:dyDescent="0.25">
      <c r="YH18001" s="68"/>
      <c r="YI18001" s="68"/>
      <c r="YJ18001" s="68"/>
      <c r="YK18001" s="68"/>
      <c r="YL18001" s="68"/>
      <c r="YM18001" s="68"/>
      <c r="YN18001" s="68"/>
      <c r="YO18001" s="68"/>
      <c r="YP18001" s="68"/>
      <c r="YQ18001" s="68"/>
      <c r="YR18001" s="68"/>
      <c r="YS18001" s="68"/>
      <c r="YT18001" s="68"/>
      <c r="YU18001" s="68"/>
      <c r="YV18001" s="68"/>
      <c r="YW18001" s="68"/>
      <c r="YX18001" s="68">
        <v>2.9515456203321501E-2</v>
      </c>
      <c r="YY18001" s="68"/>
      <c r="YZ18001" s="68"/>
      <c r="ZA18001" s="68"/>
      <c r="ZB18001" s="68"/>
      <c r="ZC18001" s="68"/>
      <c r="ZD18001" s="68"/>
    </row>
    <row r="18002" spans="658:680" x14ac:dyDescent="0.25">
      <c r="YH18002" s="68"/>
      <c r="YI18002" s="68"/>
      <c r="YJ18002" s="68"/>
      <c r="YK18002" s="68"/>
      <c r="YL18002" s="68"/>
      <c r="YM18002" s="68"/>
      <c r="YN18002" s="68"/>
      <c r="YO18002" s="68"/>
      <c r="YP18002" s="68"/>
      <c r="YQ18002" s="68"/>
      <c r="YR18002" s="68"/>
      <c r="YS18002" s="68"/>
      <c r="YT18002" s="68"/>
      <c r="YU18002" s="68"/>
      <c r="YV18002" s="68"/>
      <c r="YW18002" s="68"/>
      <c r="YX18002" s="68">
        <v>2.94661268337684E-2</v>
      </c>
      <c r="YY18002" s="68"/>
      <c r="YZ18002" s="68"/>
      <c r="ZA18002" s="68"/>
      <c r="ZB18002" s="68"/>
      <c r="ZC18002" s="68"/>
      <c r="ZD18002" s="68"/>
    </row>
    <row r="18003" spans="658:680" x14ac:dyDescent="0.25">
      <c r="YH18003" s="68"/>
      <c r="YI18003" s="68"/>
      <c r="YJ18003" s="68"/>
      <c r="YK18003" s="68"/>
      <c r="YL18003" s="68"/>
      <c r="YM18003" s="68"/>
      <c r="YN18003" s="68"/>
      <c r="YO18003" s="68"/>
      <c r="YP18003" s="68"/>
      <c r="YQ18003" s="68"/>
      <c r="YR18003" s="68"/>
      <c r="YS18003" s="68"/>
      <c r="YT18003" s="68"/>
      <c r="YU18003" s="68"/>
      <c r="YV18003" s="68"/>
      <c r="YW18003" s="68"/>
      <c r="YX18003" s="68">
        <v>2.94661268337684E-2</v>
      </c>
      <c r="YY18003" s="68"/>
      <c r="YZ18003" s="68"/>
      <c r="ZA18003" s="68"/>
      <c r="ZB18003" s="68"/>
      <c r="ZC18003" s="68"/>
      <c r="ZD18003" s="68"/>
    </row>
    <row r="18004" spans="658:680" x14ac:dyDescent="0.25">
      <c r="YH18004" s="68"/>
      <c r="YI18004" s="68"/>
      <c r="YJ18004" s="68"/>
      <c r="YK18004" s="68"/>
      <c r="YL18004" s="68"/>
      <c r="YM18004" s="68"/>
      <c r="YN18004" s="68"/>
      <c r="YO18004" s="68"/>
      <c r="YP18004" s="68"/>
      <c r="YQ18004" s="68"/>
      <c r="YR18004" s="68"/>
      <c r="YS18004" s="68"/>
      <c r="YT18004" s="68"/>
      <c r="YU18004" s="68"/>
      <c r="YV18004" s="68"/>
      <c r="YW18004" s="68"/>
      <c r="YX18004" s="68">
        <v>2.94629821168906E-2</v>
      </c>
      <c r="YY18004" s="68"/>
      <c r="YZ18004" s="68"/>
      <c r="ZA18004" s="68"/>
      <c r="ZB18004" s="68"/>
      <c r="ZC18004" s="68"/>
      <c r="ZD18004" s="68"/>
    </row>
    <row r="18005" spans="658:680" x14ac:dyDescent="0.25">
      <c r="YH18005" s="68"/>
      <c r="YI18005" s="68"/>
      <c r="YJ18005" s="68"/>
      <c r="YK18005" s="68"/>
      <c r="YL18005" s="68"/>
      <c r="YM18005" s="68"/>
      <c r="YN18005" s="68"/>
      <c r="YO18005" s="68"/>
      <c r="YP18005" s="68"/>
      <c r="YQ18005" s="68"/>
      <c r="YR18005" s="68"/>
      <c r="YS18005" s="68"/>
      <c r="YT18005" s="68"/>
      <c r="YU18005" s="68"/>
      <c r="YV18005" s="68"/>
      <c r="YW18005" s="68"/>
      <c r="YX18005" s="68">
        <v>2.94629821168906E-2</v>
      </c>
      <c r="YY18005" s="68"/>
      <c r="YZ18005" s="68"/>
      <c r="ZA18005" s="68"/>
      <c r="ZB18005" s="68"/>
      <c r="ZC18005" s="68"/>
      <c r="ZD18005" s="68"/>
    </row>
    <row r="18006" spans="658:680" x14ac:dyDescent="0.25">
      <c r="YH18006" s="68"/>
      <c r="YI18006" s="68"/>
      <c r="YJ18006" s="68"/>
      <c r="YK18006" s="68"/>
      <c r="YL18006" s="68"/>
      <c r="YM18006" s="68"/>
      <c r="YN18006" s="68"/>
      <c r="YO18006" s="68"/>
      <c r="YP18006" s="68"/>
      <c r="YQ18006" s="68"/>
      <c r="YR18006" s="68"/>
      <c r="YS18006" s="68"/>
      <c r="YT18006" s="68"/>
      <c r="YU18006" s="68"/>
      <c r="YV18006" s="68"/>
      <c r="YW18006" s="68"/>
      <c r="YX18006" s="68">
        <v>2.9416340653749401E-2</v>
      </c>
      <c r="YY18006" s="68"/>
      <c r="YZ18006" s="68"/>
      <c r="ZA18006" s="68"/>
      <c r="ZB18006" s="68"/>
      <c r="ZC18006" s="68"/>
      <c r="ZD18006" s="68"/>
    </row>
    <row r="18007" spans="658:680" x14ac:dyDescent="0.25">
      <c r="YH18007" s="68"/>
      <c r="YI18007" s="68"/>
      <c r="YJ18007" s="68"/>
      <c r="YK18007" s="68"/>
      <c r="YL18007" s="68"/>
      <c r="YM18007" s="68"/>
      <c r="YN18007" s="68"/>
      <c r="YO18007" s="68"/>
      <c r="YP18007" s="68"/>
      <c r="YQ18007" s="68"/>
      <c r="YR18007" s="68"/>
      <c r="YS18007" s="68"/>
      <c r="YT18007" s="68"/>
      <c r="YU18007" s="68"/>
      <c r="YV18007" s="68"/>
      <c r="YW18007" s="68"/>
      <c r="YX18007" s="68">
        <v>2.9416340653749401E-2</v>
      </c>
      <c r="YY18007" s="68"/>
      <c r="YZ18007" s="68"/>
      <c r="ZA18007" s="68"/>
      <c r="ZB18007" s="68"/>
      <c r="ZC18007" s="68"/>
      <c r="ZD18007" s="68"/>
    </row>
    <row r="18008" spans="658:680" x14ac:dyDescent="0.25">
      <c r="YH18008" s="68"/>
      <c r="YI18008" s="68"/>
      <c r="YJ18008" s="68"/>
      <c r="YK18008" s="68"/>
      <c r="YL18008" s="68"/>
      <c r="YM18008" s="68"/>
      <c r="YN18008" s="68"/>
      <c r="YO18008" s="68"/>
      <c r="YP18008" s="68"/>
      <c r="YQ18008" s="68"/>
      <c r="YR18008" s="68"/>
      <c r="YS18008" s="68"/>
      <c r="YT18008" s="68"/>
      <c r="YU18008" s="68"/>
      <c r="YV18008" s="68"/>
      <c r="YW18008" s="68"/>
      <c r="YX18008" s="68">
        <v>2.9385037121019902E-2</v>
      </c>
      <c r="YY18008" s="68"/>
      <c r="YZ18008" s="68"/>
      <c r="ZA18008" s="68"/>
      <c r="ZB18008" s="68"/>
      <c r="ZC18008" s="68"/>
      <c r="ZD18008" s="68"/>
    </row>
    <row r="18009" spans="658:680" x14ac:dyDescent="0.25">
      <c r="YH18009" s="68"/>
      <c r="YI18009" s="68"/>
      <c r="YJ18009" s="68"/>
      <c r="YK18009" s="68"/>
      <c r="YL18009" s="68"/>
      <c r="YM18009" s="68"/>
      <c r="YN18009" s="68"/>
      <c r="YO18009" s="68"/>
      <c r="YP18009" s="68"/>
      <c r="YQ18009" s="68"/>
      <c r="YR18009" s="68"/>
      <c r="YS18009" s="68"/>
      <c r="YT18009" s="68"/>
      <c r="YU18009" s="68"/>
      <c r="YV18009" s="68"/>
      <c r="YW18009" s="68"/>
      <c r="YX18009" s="68">
        <v>2.9385037121019902E-2</v>
      </c>
      <c r="YY18009" s="68"/>
      <c r="YZ18009" s="68"/>
      <c r="ZA18009" s="68"/>
      <c r="ZB18009" s="68"/>
      <c r="ZC18009" s="68"/>
      <c r="ZD18009" s="68"/>
    </row>
    <row r="18010" spans="658:680" x14ac:dyDescent="0.25">
      <c r="YH18010" s="68"/>
      <c r="YI18010" s="68"/>
      <c r="YJ18010" s="68"/>
      <c r="YK18010" s="68"/>
      <c r="YL18010" s="68"/>
      <c r="YM18010" s="68"/>
      <c r="YN18010" s="68"/>
      <c r="YO18010" s="68"/>
      <c r="YP18010" s="68"/>
      <c r="YQ18010" s="68"/>
      <c r="YR18010" s="68"/>
      <c r="YS18010" s="68"/>
      <c r="YT18010" s="68"/>
      <c r="YU18010" s="68"/>
      <c r="YV18010" s="68"/>
      <c r="YW18010" s="68"/>
      <c r="YX18010" s="68">
        <v>2.9361644834969901E-2</v>
      </c>
      <c r="YY18010" s="68"/>
      <c r="YZ18010" s="68"/>
      <c r="ZA18010" s="68"/>
      <c r="ZB18010" s="68"/>
      <c r="ZC18010" s="68"/>
      <c r="ZD18010" s="68"/>
    </row>
    <row r="18011" spans="658:680" x14ac:dyDescent="0.25">
      <c r="YH18011" s="68"/>
      <c r="YI18011" s="68"/>
      <c r="YJ18011" s="68"/>
      <c r="YK18011" s="68"/>
      <c r="YL18011" s="68"/>
      <c r="YM18011" s="68"/>
      <c r="YN18011" s="68"/>
      <c r="YO18011" s="68"/>
      <c r="YP18011" s="68"/>
      <c r="YQ18011" s="68"/>
      <c r="YR18011" s="68"/>
      <c r="YS18011" s="68"/>
      <c r="YT18011" s="68"/>
      <c r="YU18011" s="68"/>
      <c r="YV18011" s="68"/>
      <c r="YW18011" s="68"/>
      <c r="YX18011" s="68">
        <v>2.9350308907572901E-2</v>
      </c>
      <c r="YY18011" s="68"/>
      <c r="YZ18011" s="68"/>
      <c r="ZA18011" s="68"/>
      <c r="ZB18011" s="68"/>
      <c r="ZC18011" s="68"/>
      <c r="ZD18011" s="68"/>
    </row>
    <row r="18012" spans="658:680" x14ac:dyDescent="0.25">
      <c r="YH18012" s="68"/>
      <c r="YI18012" s="68"/>
      <c r="YJ18012" s="68"/>
      <c r="YK18012" s="68"/>
      <c r="YL18012" s="68"/>
      <c r="YM18012" s="68"/>
      <c r="YN18012" s="68"/>
      <c r="YO18012" s="68"/>
      <c r="YP18012" s="68"/>
      <c r="YQ18012" s="68"/>
      <c r="YR18012" s="68"/>
      <c r="YS18012" s="68"/>
      <c r="YT18012" s="68"/>
      <c r="YU18012" s="68"/>
      <c r="YV18012" s="68"/>
      <c r="YW18012" s="68"/>
      <c r="YX18012" s="68">
        <v>2.9350308907572901E-2</v>
      </c>
      <c r="YY18012" s="68"/>
      <c r="YZ18012" s="68"/>
      <c r="ZA18012" s="68"/>
      <c r="ZB18012" s="68"/>
      <c r="ZC18012" s="68"/>
      <c r="ZD18012" s="68"/>
    </row>
    <row r="18013" spans="658:680" x14ac:dyDescent="0.25">
      <c r="YH18013" s="68"/>
      <c r="YI18013" s="68"/>
      <c r="YJ18013" s="68"/>
      <c r="YK18013" s="68"/>
      <c r="YL18013" s="68"/>
      <c r="YM18013" s="68"/>
      <c r="YN18013" s="68"/>
      <c r="YO18013" s="68"/>
      <c r="YP18013" s="68"/>
      <c r="YQ18013" s="68"/>
      <c r="YR18013" s="68"/>
      <c r="YS18013" s="68"/>
      <c r="YT18013" s="68"/>
      <c r="YU18013" s="68"/>
      <c r="YV18013" s="68"/>
      <c r="YW18013" s="68"/>
      <c r="YX18013" s="68">
        <v>2.9306630396824698E-2</v>
      </c>
      <c r="YY18013" s="68"/>
      <c r="YZ18013" s="68"/>
      <c r="ZA18013" s="68"/>
      <c r="ZB18013" s="68"/>
      <c r="ZC18013" s="68"/>
      <c r="ZD18013" s="68"/>
    </row>
    <row r="18014" spans="658:680" x14ac:dyDescent="0.25">
      <c r="YH18014" s="68"/>
      <c r="YI18014" s="68"/>
      <c r="YJ18014" s="68"/>
      <c r="YK18014" s="68"/>
      <c r="YL18014" s="68"/>
      <c r="YM18014" s="68"/>
      <c r="YN18014" s="68"/>
      <c r="YO18014" s="68"/>
      <c r="YP18014" s="68"/>
      <c r="YQ18014" s="68"/>
      <c r="YR18014" s="68"/>
      <c r="YS18014" s="68"/>
      <c r="YT18014" s="68"/>
      <c r="YU18014" s="68"/>
      <c r="YV18014" s="68"/>
      <c r="YW18014" s="68"/>
      <c r="YX18014" s="68">
        <v>2.9306630396824698E-2</v>
      </c>
      <c r="YY18014" s="68"/>
      <c r="YZ18014" s="68"/>
      <c r="ZA18014" s="68"/>
      <c r="ZB18014" s="68"/>
      <c r="ZC18014" s="68"/>
      <c r="ZD18014" s="68"/>
    </row>
    <row r="18015" spans="658:680" x14ac:dyDescent="0.25">
      <c r="YH18015" s="68"/>
      <c r="YI18015" s="68"/>
      <c r="YJ18015" s="68"/>
      <c r="YK18015" s="68"/>
      <c r="YL18015" s="68"/>
      <c r="YM18015" s="68"/>
      <c r="YN18015" s="68"/>
      <c r="YO18015" s="68"/>
      <c r="YP18015" s="68"/>
      <c r="YQ18015" s="68"/>
      <c r="YR18015" s="68"/>
      <c r="YS18015" s="68"/>
      <c r="YT18015" s="68"/>
      <c r="YU18015" s="68"/>
      <c r="YV18015" s="68"/>
      <c r="YW18015" s="68"/>
      <c r="YX18015" s="68">
        <v>2.9224210927639601E-2</v>
      </c>
      <c r="YY18015" s="68"/>
      <c r="YZ18015" s="68"/>
      <c r="ZA18015" s="68"/>
      <c r="ZB18015" s="68"/>
      <c r="ZC18015" s="68"/>
      <c r="ZD18015" s="68"/>
    </row>
    <row r="18016" spans="658:680" x14ac:dyDescent="0.25">
      <c r="YH18016" s="68"/>
      <c r="YI18016" s="68"/>
      <c r="YJ18016" s="68"/>
      <c r="YK18016" s="68"/>
      <c r="YL18016" s="68"/>
      <c r="YM18016" s="68"/>
      <c r="YN18016" s="68"/>
      <c r="YO18016" s="68"/>
      <c r="YP18016" s="68"/>
      <c r="YQ18016" s="68"/>
      <c r="YR18016" s="68"/>
      <c r="YS18016" s="68"/>
      <c r="YT18016" s="68"/>
      <c r="YU18016" s="68"/>
      <c r="YV18016" s="68"/>
      <c r="YW18016" s="68"/>
      <c r="YX18016" s="68">
        <v>2.9224210927639601E-2</v>
      </c>
      <c r="YY18016" s="68"/>
      <c r="YZ18016" s="68"/>
      <c r="ZA18016" s="68"/>
      <c r="ZB18016" s="68"/>
      <c r="ZC18016" s="68"/>
      <c r="ZD18016" s="68"/>
    </row>
    <row r="18017" spans="658:680" x14ac:dyDescent="0.25">
      <c r="YH18017" s="68"/>
      <c r="YI18017" s="68"/>
      <c r="YJ18017" s="68"/>
      <c r="YK18017" s="68"/>
      <c r="YL18017" s="68"/>
      <c r="YM18017" s="68"/>
      <c r="YN18017" s="68"/>
      <c r="YO18017" s="68"/>
      <c r="YP18017" s="68"/>
      <c r="YQ18017" s="68"/>
      <c r="YR18017" s="68"/>
      <c r="YS18017" s="68"/>
      <c r="YT18017" s="68"/>
      <c r="YU18017" s="68"/>
      <c r="YV18017" s="68"/>
      <c r="YW18017" s="68"/>
      <c r="YX18017" s="68">
        <v>2.9219471747316601E-2</v>
      </c>
      <c r="YY18017" s="68"/>
      <c r="YZ18017" s="68"/>
      <c r="ZA18017" s="68"/>
      <c r="ZB18017" s="68"/>
      <c r="ZC18017" s="68"/>
      <c r="ZD18017" s="68"/>
    </row>
    <row r="18018" spans="658:680" x14ac:dyDescent="0.25">
      <c r="YH18018" s="68"/>
      <c r="YI18018" s="68"/>
      <c r="YJ18018" s="68"/>
      <c r="YK18018" s="68"/>
      <c r="YL18018" s="68"/>
      <c r="YM18018" s="68"/>
      <c r="YN18018" s="68"/>
      <c r="YO18018" s="68"/>
      <c r="YP18018" s="68"/>
      <c r="YQ18018" s="68"/>
      <c r="YR18018" s="68"/>
      <c r="YS18018" s="68"/>
      <c r="YT18018" s="68"/>
      <c r="YU18018" s="68"/>
      <c r="YV18018" s="68"/>
      <c r="YW18018" s="68"/>
      <c r="YX18018" s="68">
        <v>2.9219471747316601E-2</v>
      </c>
      <c r="YY18018" s="68"/>
      <c r="YZ18018" s="68"/>
      <c r="ZA18018" s="68"/>
      <c r="ZB18018" s="68"/>
      <c r="ZC18018" s="68"/>
      <c r="ZD18018" s="68"/>
    </row>
    <row r="18019" spans="658:680" x14ac:dyDescent="0.25">
      <c r="YH18019" s="68"/>
      <c r="YI18019" s="68"/>
      <c r="YJ18019" s="68"/>
      <c r="YK18019" s="68"/>
      <c r="YL18019" s="68"/>
      <c r="YM18019" s="68"/>
      <c r="YN18019" s="68"/>
      <c r="YO18019" s="68"/>
      <c r="YP18019" s="68"/>
      <c r="YQ18019" s="68"/>
      <c r="YR18019" s="68"/>
      <c r="YS18019" s="68"/>
      <c r="YT18019" s="68"/>
      <c r="YU18019" s="68"/>
      <c r="YV18019" s="68"/>
      <c r="YW18019" s="68"/>
      <c r="YX18019" s="68">
        <v>2.9201517869915102E-2</v>
      </c>
      <c r="YY18019" s="68"/>
      <c r="YZ18019" s="68"/>
      <c r="ZA18019" s="68"/>
      <c r="ZB18019" s="68"/>
      <c r="ZC18019" s="68"/>
      <c r="ZD18019" s="68"/>
    </row>
    <row r="18020" spans="658:680" x14ac:dyDescent="0.25">
      <c r="YH18020" s="68"/>
      <c r="YI18020" s="68"/>
      <c r="YJ18020" s="68"/>
      <c r="YK18020" s="68"/>
      <c r="YL18020" s="68"/>
      <c r="YM18020" s="68"/>
      <c r="YN18020" s="68"/>
      <c r="YO18020" s="68"/>
      <c r="YP18020" s="68"/>
      <c r="YQ18020" s="68"/>
      <c r="YR18020" s="68"/>
      <c r="YS18020" s="68"/>
      <c r="YT18020" s="68"/>
      <c r="YU18020" s="68"/>
      <c r="YV18020" s="68"/>
      <c r="YW18020" s="68"/>
      <c r="YX18020" s="68">
        <v>2.9201517869915102E-2</v>
      </c>
      <c r="YY18020" s="68"/>
      <c r="YZ18020" s="68"/>
      <c r="ZA18020" s="68"/>
      <c r="ZB18020" s="68"/>
      <c r="ZC18020" s="68"/>
      <c r="ZD18020" s="68"/>
    </row>
    <row r="18021" spans="658:680" x14ac:dyDescent="0.25">
      <c r="YH18021" s="68"/>
      <c r="YI18021" s="68"/>
      <c r="YJ18021" s="68"/>
      <c r="YK18021" s="68"/>
      <c r="YL18021" s="68"/>
      <c r="YM18021" s="68"/>
      <c r="YN18021" s="68"/>
      <c r="YO18021" s="68"/>
      <c r="YP18021" s="68"/>
      <c r="YQ18021" s="68"/>
      <c r="YR18021" s="68"/>
      <c r="YS18021" s="68"/>
      <c r="YT18021" s="68"/>
      <c r="YU18021" s="68"/>
      <c r="YV18021" s="68"/>
      <c r="YW18021" s="68"/>
      <c r="YX18021" s="68">
        <v>2.9177488096930299E-2</v>
      </c>
      <c r="YY18021" s="68"/>
      <c r="YZ18021" s="68"/>
      <c r="ZA18021" s="68"/>
      <c r="ZB18021" s="68"/>
      <c r="ZC18021" s="68"/>
      <c r="ZD18021" s="68"/>
    </row>
    <row r="18022" spans="658:680" x14ac:dyDescent="0.25">
      <c r="YH18022" s="68"/>
      <c r="YI18022" s="68"/>
      <c r="YJ18022" s="68"/>
      <c r="YK18022" s="68"/>
      <c r="YL18022" s="68"/>
      <c r="YM18022" s="68"/>
      <c r="YN18022" s="68"/>
      <c r="YO18022" s="68"/>
      <c r="YP18022" s="68"/>
      <c r="YQ18022" s="68"/>
      <c r="YR18022" s="68"/>
      <c r="YS18022" s="68"/>
      <c r="YT18022" s="68"/>
      <c r="YU18022" s="68"/>
      <c r="YV18022" s="68"/>
      <c r="YW18022" s="68"/>
      <c r="YX18022" s="68">
        <v>2.9177488096930299E-2</v>
      </c>
      <c r="YY18022" s="68"/>
      <c r="YZ18022" s="68"/>
      <c r="ZA18022" s="68"/>
      <c r="ZB18022" s="68"/>
      <c r="ZC18022" s="68"/>
      <c r="ZD18022" s="68"/>
    </row>
    <row r="18023" spans="658:680" x14ac:dyDescent="0.25">
      <c r="YH18023" s="68"/>
      <c r="YI18023" s="68"/>
      <c r="YJ18023" s="68"/>
      <c r="YK18023" s="68"/>
      <c r="YL18023" s="68"/>
      <c r="YM18023" s="68"/>
      <c r="YN18023" s="68"/>
      <c r="YO18023" s="68"/>
      <c r="YP18023" s="68"/>
      <c r="YQ18023" s="68"/>
      <c r="YR18023" s="68"/>
      <c r="YS18023" s="68"/>
      <c r="YT18023" s="68"/>
      <c r="YU18023" s="68"/>
      <c r="YV18023" s="68"/>
      <c r="YW18023" s="68"/>
      <c r="YX18023" s="68">
        <v>2.9163457951892301E-2</v>
      </c>
      <c r="YY18023" s="68"/>
      <c r="YZ18023" s="68"/>
      <c r="ZA18023" s="68"/>
      <c r="ZB18023" s="68"/>
      <c r="ZC18023" s="68"/>
      <c r="ZD18023" s="68"/>
    </row>
    <row r="18024" spans="658:680" x14ac:dyDescent="0.25">
      <c r="YH18024" s="68"/>
      <c r="YI18024" s="68"/>
      <c r="YJ18024" s="68"/>
      <c r="YK18024" s="68"/>
      <c r="YL18024" s="68"/>
      <c r="YM18024" s="68"/>
      <c r="YN18024" s="68"/>
      <c r="YO18024" s="68"/>
      <c r="YP18024" s="68"/>
      <c r="YQ18024" s="68"/>
      <c r="YR18024" s="68"/>
      <c r="YS18024" s="68"/>
      <c r="YT18024" s="68"/>
      <c r="YU18024" s="68"/>
      <c r="YV18024" s="68"/>
      <c r="YW18024" s="68"/>
      <c r="YX18024" s="68">
        <v>2.9163457951892301E-2</v>
      </c>
      <c r="YY18024" s="68"/>
      <c r="YZ18024" s="68"/>
      <c r="ZA18024" s="68"/>
      <c r="ZB18024" s="68"/>
      <c r="ZC18024" s="68"/>
      <c r="ZD18024" s="68"/>
    </row>
    <row r="18025" spans="658:680" x14ac:dyDescent="0.25">
      <c r="YH18025" s="68"/>
      <c r="YI18025" s="68"/>
      <c r="YJ18025" s="68"/>
      <c r="YK18025" s="68"/>
      <c r="YL18025" s="68"/>
      <c r="YM18025" s="68"/>
      <c r="YN18025" s="68"/>
      <c r="YO18025" s="68"/>
      <c r="YP18025" s="68"/>
      <c r="YQ18025" s="68"/>
      <c r="YR18025" s="68"/>
      <c r="YS18025" s="68"/>
      <c r="YT18025" s="68"/>
      <c r="YU18025" s="68"/>
      <c r="YV18025" s="68"/>
      <c r="YW18025" s="68"/>
      <c r="YX18025" s="68">
        <v>2.9129433759272801E-2</v>
      </c>
      <c r="YY18025" s="68"/>
      <c r="YZ18025" s="68"/>
      <c r="ZA18025" s="68"/>
      <c r="ZB18025" s="68"/>
      <c r="ZC18025" s="68"/>
      <c r="ZD18025" s="68"/>
    </row>
    <row r="18026" spans="658:680" x14ac:dyDescent="0.25">
      <c r="YH18026" s="68"/>
      <c r="YI18026" s="68"/>
      <c r="YJ18026" s="68"/>
      <c r="YK18026" s="68"/>
      <c r="YL18026" s="68"/>
      <c r="YM18026" s="68"/>
      <c r="YN18026" s="68"/>
      <c r="YO18026" s="68"/>
      <c r="YP18026" s="68"/>
      <c r="YQ18026" s="68"/>
      <c r="YR18026" s="68"/>
      <c r="YS18026" s="68"/>
      <c r="YT18026" s="68"/>
      <c r="YU18026" s="68"/>
      <c r="YV18026" s="68"/>
      <c r="YW18026" s="68"/>
      <c r="YX18026" s="68">
        <v>2.9129433759272801E-2</v>
      </c>
      <c r="YY18026" s="68"/>
      <c r="YZ18026" s="68"/>
      <c r="ZA18026" s="68"/>
      <c r="ZB18026" s="68"/>
      <c r="ZC18026" s="68"/>
      <c r="ZD18026" s="68"/>
    </row>
    <row r="18027" spans="658:680" x14ac:dyDescent="0.25">
      <c r="YH18027" s="68"/>
      <c r="YI18027" s="68"/>
      <c r="YJ18027" s="68"/>
      <c r="YK18027" s="68"/>
      <c r="YL18027" s="68"/>
      <c r="YM18027" s="68"/>
      <c r="YN18027" s="68"/>
      <c r="YO18027" s="68"/>
      <c r="YP18027" s="68"/>
      <c r="YQ18027" s="68"/>
      <c r="YR18027" s="68"/>
      <c r="YS18027" s="68"/>
      <c r="YT18027" s="68"/>
      <c r="YU18027" s="68"/>
      <c r="YV18027" s="68"/>
      <c r="YW18027" s="68"/>
      <c r="YX18027" s="68">
        <v>2.9127303115412201E-2</v>
      </c>
      <c r="YY18027" s="68"/>
      <c r="YZ18027" s="68"/>
      <c r="ZA18027" s="68"/>
      <c r="ZB18027" s="68"/>
      <c r="ZC18027" s="68"/>
      <c r="ZD18027" s="68"/>
    </row>
    <row r="18028" spans="658:680" x14ac:dyDescent="0.25">
      <c r="YH18028" s="68"/>
      <c r="YI18028" s="68"/>
      <c r="YJ18028" s="68"/>
      <c r="YK18028" s="68"/>
      <c r="YL18028" s="68"/>
      <c r="YM18028" s="68"/>
      <c r="YN18028" s="68"/>
      <c r="YO18028" s="68"/>
      <c r="YP18028" s="68"/>
      <c r="YQ18028" s="68"/>
      <c r="YR18028" s="68"/>
      <c r="YS18028" s="68"/>
      <c r="YT18028" s="68"/>
      <c r="YU18028" s="68"/>
      <c r="YV18028" s="68"/>
      <c r="YW18028" s="68"/>
      <c r="YX18028" s="68">
        <v>2.9127303115412201E-2</v>
      </c>
      <c r="YY18028" s="68"/>
      <c r="YZ18028" s="68"/>
      <c r="ZA18028" s="68"/>
      <c r="ZB18028" s="68"/>
      <c r="ZC18028" s="68"/>
      <c r="ZD18028" s="68"/>
    </row>
    <row r="18029" spans="658:680" x14ac:dyDescent="0.25">
      <c r="YH18029" s="68"/>
      <c r="YI18029" s="68"/>
      <c r="YJ18029" s="68"/>
      <c r="YK18029" s="68"/>
      <c r="YL18029" s="68"/>
      <c r="YM18029" s="68"/>
      <c r="YN18029" s="68"/>
      <c r="YO18029" s="68"/>
      <c r="YP18029" s="68"/>
      <c r="YQ18029" s="68"/>
      <c r="YR18029" s="68"/>
      <c r="YS18029" s="68"/>
      <c r="YT18029" s="68"/>
      <c r="YU18029" s="68"/>
      <c r="YV18029" s="68"/>
      <c r="YW18029" s="68"/>
      <c r="YX18029" s="68">
        <v>2.9089606000291899E-2</v>
      </c>
      <c r="YY18029" s="68"/>
      <c r="YZ18029" s="68"/>
      <c r="ZA18029" s="68"/>
      <c r="ZB18029" s="68"/>
      <c r="ZC18029" s="68"/>
      <c r="ZD18029" s="68"/>
    </row>
    <row r="18030" spans="658:680" x14ac:dyDescent="0.25">
      <c r="YH18030" s="68"/>
      <c r="YI18030" s="68"/>
      <c r="YJ18030" s="68"/>
      <c r="YK18030" s="68"/>
      <c r="YL18030" s="68"/>
      <c r="YM18030" s="68"/>
      <c r="YN18030" s="68"/>
      <c r="YO18030" s="68"/>
      <c r="YP18030" s="68"/>
      <c r="YQ18030" s="68"/>
      <c r="YR18030" s="68"/>
      <c r="YS18030" s="68"/>
      <c r="YT18030" s="68"/>
      <c r="YU18030" s="68"/>
      <c r="YV18030" s="68"/>
      <c r="YW18030" s="68"/>
      <c r="YX18030" s="68">
        <v>2.9089606000291899E-2</v>
      </c>
      <c r="YY18030" s="68"/>
      <c r="YZ18030" s="68"/>
      <c r="ZA18030" s="68"/>
      <c r="ZB18030" s="68"/>
      <c r="ZC18030" s="68"/>
      <c r="ZD18030" s="68"/>
    </row>
    <row r="18031" spans="658:680" x14ac:dyDescent="0.25">
      <c r="YH18031" s="68"/>
      <c r="YI18031" s="68"/>
      <c r="YJ18031" s="68"/>
      <c r="YK18031" s="68"/>
      <c r="YL18031" s="68"/>
      <c r="YM18031" s="68"/>
      <c r="YN18031" s="68"/>
      <c r="YO18031" s="68"/>
      <c r="YP18031" s="68"/>
      <c r="YQ18031" s="68"/>
      <c r="YR18031" s="68"/>
      <c r="YS18031" s="68"/>
      <c r="YT18031" s="68"/>
      <c r="YU18031" s="68"/>
      <c r="YV18031" s="68"/>
      <c r="YW18031" s="68"/>
      <c r="YX18031" s="68">
        <v>2.9075909032757301E-2</v>
      </c>
      <c r="YY18031" s="68"/>
      <c r="YZ18031" s="68"/>
      <c r="ZA18031" s="68"/>
      <c r="ZB18031" s="68"/>
      <c r="ZC18031" s="68"/>
      <c r="ZD18031" s="68"/>
    </row>
    <row r="18032" spans="658:680" x14ac:dyDescent="0.25">
      <c r="YH18032" s="68"/>
      <c r="YI18032" s="68"/>
      <c r="YJ18032" s="68"/>
      <c r="YK18032" s="68"/>
      <c r="YL18032" s="68"/>
      <c r="YM18032" s="68"/>
      <c r="YN18032" s="68"/>
      <c r="YO18032" s="68"/>
      <c r="YP18032" s="68"/>
      <c r="YQ18032" s="68"/>
      <c r="YR18032" s="68"/>
      <c r="YS18032" s="68"/>
      <c r="YT18032" s="68"/>
      <c r="YU18032" s="68"/>
      <c r="YV18032" s="68"/>
      <c r="YW18032" s="68"/>
      <c r="YX18032" s="68">
        <v>2.9075909032757301E-2</v>
      </c>
      <c r="YY18032" s="68"/>
      <c r="YZ18032" s="68"/>
      <c r="ZA18032" s="68"/>
      <c r="ZB18032" s="68"/>
      <c r="ZC18032" s="68"/>
      <c r="ZD18032" s="68"/>
    </row>
    <row r="18033" spans="658:680" x14ac:dyDescent="0.25">
      <c r="YH18033" s="68"/>
      <c r="YI18033" s="68"/>
      <c r="YJ18033" s="68"/>
      <c r="YK18033" s="68"/>
      <c r="YL18033" s="68"/>
      <c r="YM18033" s="68"/>
      <c r="YN18033" s="68"/>
      <c r="YO18033" s="68"/>
      <c r="YP18033" s="68"/>
      <c r="YQ18033" s="68"/>
      <c r="YR18033" s="68"/>
      <c r="YS18033" s="68"/>
      <c r="YT18033" s="68"/>
      <c r="YU18033" s="68"/>
      <c r="YV18033" s="68"/>
      <c r="YW18033" s="68"/>
      <c r="YX18033" s="68">
        <v>2.9059383971639E-2</v>
      </c>
      <c r="YY18033" s="68"/>
      <c r="YZ18033" s="68"/>
      <c r="ZA18033" s="68"/>
      <c r="ZB18033" s="68"/>
      <c r="ZC18033" s="68"/>
      <c r="ZD18033" s="68"/>
    </row>
    <row r="18034" spans="658:680" x14ac:dyDescent="0.25">
      <c r="YH18034" s="68"/>
      <c r="YI18034" s="68"/>
      <c r="YJ18034" s="68"/>
      <c r="YK18034" s="68"/>
      <c r="YL18034" s="68"/>
      <c r="YM18034" s="68"/>
      <c r="YN18034" s="68"/>
      <c r="YO18034" s="68"/>
      <c r="YP18034" s="68"/>
      <c r="YQ18034" s="68"/>
      <c r="YR18034" s="68"/>
      <c r="YS18034" s="68"/>
      <c r="YT18034" s="68"/>
      <c r="YU18034" s="68"/>
      <c r="YV18034" s="68"/>
      <c r="YW18034" s="68"/>
      <c r="YX18034" s="68">
        <v>2.9059383971639E-2</v>
      </c>
      <c r="YY18034" s="68"/>
      <c r="YZ18034" s="68"/>
      <c r="ZA18034" s="68"/>
      <c r="ZB18034" s="68"/>
      <c r="ZC18034" s="68"/>
      <c r="ZD18034" s="68"/>
    </row>
    <row r="18035" spans="658:680" x14ac:dyDescent="0.25">
      <c r="YH18035" s="68"/>
      <c r="YI18035" s="68"/>
      <c r="YJ18035" s="68"/>
      <c r="YK18035" s="68"/>
      <c r="YL18035" s="68"/>
      <c r="YM18035" s="68"/>
      <c r="YN18035" s="68"/>
      <c r="YO18035" s="68"/>
      <c r="YP18035" s="68"/>
      <c r="YQ18035" s="68"/>
      <c r="YR18035" s="68"/>
      <c r="YS18035" s="68"/>
      <c r="YT18035" s="68"/>
      <c r="YU18035" s="68"/>
      <c r="YV18035" s="68"/>
      <c r="YW18035" s="68"/>
      <c r="YX18035" s="68">
        <v>2.9018518949685299E-2</v>
      </c>
      <c r="YY18035" s="68"/>
      <c r="YZ18035" s="68"/>
      <c r="ZA18035" s="68"/>
      <c r="ZB18035" s="68"/>
      <c r="ZC18035" s="68"/>
      <c r="ZD18035" s="68"/>
    </row>
    <row r="18036" spans="658:680" x14ac:dyDescent="0.25">
      <c r="YH18036" s="68"/>
      <c r="YI18036" s="68"/>
      <c r="YJ18036" s="68"/>
      <c r="YK18036" s="68"/>
      <c r="YL18036" s="68"/>
      <c r="YM18036" s="68"/>
      <c r="YN18036" s="68"/>
      <c r="YO18036" s="68"/>
      <c r="YP18036" s="68"/>
      <c r="YQ18036" s="68"/>
      <c r="YR18036" s="68"/>
      <c r="YS18036" s="68"/>
      <c r="YT18036" s="68"/>
      <c r="YU18036" s="68"/>
      <c r="YV18036" s="68"/>
      <c r="YW18036" s="68"/>
      <c r="YX18036" s="68">
        <v>2.9016800441731001E-2</v>
      </c>
      <c r="YY18036" s="68"/>
      <c r="YZ18036" s="68"/>
      <c r="ZA18036" s="68"/>
      <c r="ZB18036" s="68"/>
      <c r="ZC18036" s="68"/>
      <c r="ZD18036" s="68"/>
    </row>
    <row r="18037" spans="658:680" x14ac:dyDescent="0.25">
      <c r="YH18037" s="68"/>
      <c r="YI18037" s="68"/>
      <c r="YJ18037" s="68"/>
      <c r="YK18037" s="68"/>
      <c r="YL18037" s="68"/>
      <c r="YM18037" s="68"/>
      <c r="YN18037" s="68"/>
      <c r="YO18037" s="68"/>
      <c r="YP18037" s="68"/>
      <c r="YQ18037" s="68"/>
      <c r="YR18037" s="68"/>
      <c r="YS18037" s="68"/>
      <c r="YT18037" s="68"/>
      <c r="YU18037" s="68"/>
      <c r="YV18037" s="68"/>
      <c r="YW18037" s="68"/>
      <c r="YX18037" s="68">
        <v>2.9016800441731001E-2</v>
      </c>
      <c r="YY18037" s="68"/>
      <c r="YZ18037" s="68"/>
      <c r="ZA18037" s="68"/>
      <c r="ZB18037" s="68"/>
      <c r="ZC18037" s="68"/>
      <c r="ZD18037" s="68"/>
    </row>
    <row r="18038" spans="658:680" x14ac:dyDescent="0.25">
      <c r="YH18038" s="68"/>
      <c r="YI18038" s="68"/>
      <c r="YJ18038" s="68"/>
      <c r="YK18038" s="68"/>
      <c r="YL18038" s="68"/>
      <c r="YM18038" s="68"/>
      <c r="YN18038" s="68"/>
      <c r="YO18038" s="68"/>
      <c r="YP18038" s="68"/>
      <c r="YQ18038" s="68"/>
      <c r="YR18038" s="68"/>
      <c r="YS18038" s="68"/>
      <c r="YT18038" s="68"/>
      <c r="YU18038" s="68"/>
      <c r="YV18038" s="68"/>
      <c r="YW18038" s="68"/>
      <c r="YX18038" s="68">
        <v>2.8995326130487799E-2</v>
      </c>
      <c r="YY18038" s="68"/>
      <c r="YZ18038" s="68"/>
      <c r="ZA18038" s="68"/>
      <c r="ZB18038" s="68"/>
      <c r="ZC18038" s="68"/>
      <c r="ZD18038" s="68"/>
    </row>
    <row r="18039" spans="658:680" x14ac:dyDescent="0.25">
      <c r="YH18039" s="68"/>
      <c r="YI18039" s="68"/>
      <c r="YJ18039" s="68"/>
      <c r="YK18039" s="68"/>
      <c r="YL18039" s="68"/>
      <c r="YM18039" s="68"/>
      <c r="YN18039" s="68"/>
      <c r="YO18039" s="68"/>
      <c r="YP18039" s="68"/>
      <c r="YQ18039" s="68"/>
      <c r="YR18039" s="68"/>
      <c r="YS18039" s="68"/>
      <c r="YT18039" s="68"/>
      <c r="YU18039" s="68"/>
      <c r="YV18039" s="68"/>
      <c r="YW18039" s="68"/>
      <c r="YX18039" s="68">
        <v>2.8995326130487799E-2</v>
      </c>
      <c r="YY18039" s="68"/>
      <c r="YZ18039" s="68"/>
      <c r="ZA18039" s="68"/>
      <c r="ZB18039" s="68"/>
      <c r="ZC18039" s="68"/>
      <c r="ZD18039" s="68"/>
    </row>
    <row r="18040" spans="658:680" x14ac:dyDescent="0.25">
      <c r="YH18040" s="68"/>
      <c r="YI18040" s="68"/>
      <c r="YJ18040" s="68"/>
      <c r="YK18040" s="68"/>
      <c r="YL18040" s="68"/>
      <c r="YM18040" s="68"/>
      <c r="YN18040" s="68"/>
      <c r="YO18040" s="68"/>
      <c r="YP18040" s="68"/>
      <c r="YQ18040" s="68"/>
      <c r="YR18040" s="68"/>
      <c r="YS18040" s="68"/>
      <c r="YT18040" s="68"/>
      <c r="YU18040" s="68"/>
      <c r="YV18040" s="68"/>
      <c r="YW18040" s="68"/>
      <c r="YX18040" s="68">
        <v>2.89869909716765E-2</v>
      </c>
      <c r="YY18040" s="68"/>
      <c r="YZ18040" s="68"/>
      <c r="ZA18040" s="68"/>
      <c r="ZB18040" s="68"/>
      <c r="ZC18040" s="68"/>
      <c r="ZD18040" s="68"/>
    </row>
    <row r="18041" spans="658:680" x14ac:dyDescent="0.25">
      <c r="YH18041" s="68"/>
      <c r="YI18041" s="68"/>
      <c r="YJ18041" s="68"/>
      <c r="YK18041" s="68"/>
      <c r="YL18041" s="68"/>
      <c r="YM18041" s="68"/>
      <c r="YN18041" s="68"/>
      <c r="YO18041" s="68"/>
      <c r="YP18041" s="68"/>
      <c r="YQ18041" s="68"/>
      <c r="YR18041" s="68"/>
      <c r="YS18041" s="68"/>
      <c r="YT18041" s="68"/>
      <c r="YU18041" s="68"/>
      <c r="YV18041" s="68"/>
      <c r="YW18041" s="68"/>
      <c r="YX18041" s="68">
        <v>2.89869909716765E-2</v>
      </c>
      <c r="YY18041" s="68"/>
      <c r="YZ18041" s="68"/>
      <c r="ZA18041" s="68"/>
      <c r="ZB18041" s="68"/>
      <c r="ZC18041" s="68"/>
      <c r="ZD18041" s="68"/>
    </row>
    <row r="18042" spans="658:680" x14ac:dyDescent="0.25">
      <c r="YH18042" s="68"/>
      <c r="YI18042" s="68"/>
      <c r="YJ18042" s="68"/>
      <c r="YK18042" s="68"/>
      <c r="YL18042" s="68"/>
      <c r="YM18042" s="68"/>
      <c r="YN18042" s="68"/>
      <c r="YO18042" s="68"/>
      <c r="YP18042" s="68"/>
      <c r="YQ18042" s="68"/>
      <c r="YR18042" s="68"/>
      <c r="YS18042" s="68"/>
      <c r="YT18042" s="68"/>
      <c r="YU18042" s="68"/>
      <c r="YV18042" s="68"/>
      <c r="YW18042" s="68"/>
      <c r="YX18042" s="68">
        <v>2.8985693346771899E-2</v>
      </c>
      <c r="YY18042" s="68"/>
      <c r="YZ18042" s="68"/>
      <c r="ZA18042" s="68"/>
      <c r="ZB18042" s="68"/>
      <c r="ZC18042" s="68"/>
      <c r="ZD18042" s="68"/>
    </row>
    <row r="18043" spans="658:680" x14ac:dyDescent="0.25">
      <c r="YH18043" s="68"/>
      <c r="YI18043" s="68"/>
      <c r="YJ18043" s="68"/>
      <c r="YK18043" s="68"/>
      <c r="YL18043" s="68"/>
      <c r="YM18043" s="68"/>
      <c r="YN18043" s="68"/>
      <c r="YO18043" s="68"/>
      <c r="YP18043" s="68"/>
      <c r="YQ18043" s="68"/>
      <c r="YR18043" s="68"/>
      <c r="YS18043" s="68"/>
      <c r="YT18043" s="68"/>
      <c r="YU18043" s="68"/>
      <c r="YV18043" s="68"/>
      <c r="YW18043" s="68"/>
      <c r="YX18043" s="68">
        <v>2.8985693346771899E-2</v>
      </c>
      <c r="YY18043" s="68"/>
      <c r="YZ18043" s="68"/>
      <c r="ZA18043" s="68"/>
      <c r="ZB18043" s="68"/>
      <c r="ZC18043" s="68"/>
      <c r="ZD18043" s="68"/>
    </row>
    <row r="18044" spans="658:680" x14ac:dyDescent="0.25">
      <c r="YH18044" s="68"/>
      <c r="YI18044" s="68"/>
      <c r="YJ18044" s="68"/>
      <c r="YK18044" s="68"/>
      <c r="YL18044" s="68"/>
      <c r="YM18044" s="68"/>
      <c r="YN18044" s="68"/>
      <c r="YO18044" s="68"/>
      <c r="YP18044" s="68"/>
      <c r="YQ18044" s="68"/>
      <c r="YR18044" s="68"/>
      <c r="YS18044" s="68"/>
      <c r="YT18044" s="68"/>
      <c r="YU18044" s="68"/>
      <c r="YV18044" s="68"/>
      <c r="YW18044" s="68"/>
      <c r="YX18044" s="68">
        <v>2.8920616848029001E-2</v>
      </c>
      <c r="YY18044" s="68"/>
      <c r="YZ18044" s="68"/>
      <c r="ZA18044" s="68"/>
      <c r="ZB18044" s="68"/>
      <c r="ZC18044" s="68"/>
      <c r="ZD18044" s="68"/>
    </row>
    <row r="18045" spans="658:680" x14ac:dyDescent="0.25">
      <c r="YH18045" s="68"/>
      <c r="YI18045" s="68"/>
      <c r="YJ18045" s="68"/>
      <c r="YK18045" s="68"/>
      <c r="YL18045" s="68"/>
      <c r="YM18045" s="68"/>
      <c r="YN18045" s="68"/>
      <c r="YO18045" s="68"/>
      <c r="YP18045" s="68"/>
      <c r="YQ18045" s="68"/>
      <c r="YR18045" s="68"/>
      <c r="YS18045" s="68"/>
      <c r="YT18045" s="68"/>
      <c r="YU18045" s="68"/>
      <c r="YV18045" s="68"/>
      <c r="YW18045" s="68"/>
      <c r="YX18045" s="68">
        <v>2.8920616848029001E-2</v>
      </c>
      <c r="YY18045" s="68"/>
      <c r="YZ18045" s="68"/>
      <c r="ZA18045" s="68"/>
      <c r="ZB18045" s="68"/>
      <c r="ZC18045" s="68"/>
      <c r="ZD18045" s="68"/>
    </row>
    <row r="18046" spans="658:680" x14ac:dyDescent="0.25">
      <c r="YH18046" s="68"/>
      <c r="YI18046" s="68"/>
      <c r="YJ18046" s="68"/>
      <c r="YK18046" s="68"/>
      <c r="YL18046" s="68"/>
      <c r="YM18046" s="68"/>
      <c r="YN18046" s="68"/>
      <c r="YO18046" s="68"/>
      <c r="YP18046" s="68"/>
      <c r="YQ18046" s="68"/>
      <c r="YR18046" s="68"/>
      <c r="YS18046" s="68"/>
      <c r="YT18046" s="68"/>
      <c r="YU18046" s="68"/>
      <c r="YV18046" s="68"/>
      <c r="YW18046" s="68"/>
      <c r="YX18046" s="68">
        <v>2.89016745506381E-2</v>
      </c>
      <c r="YY18046" s="68"/>
      <c r="YZ18046" s="68"/>
      <c r="ZA18046" s="68"/>
      <c r="ZB18046" s="68"/>
      <c r="ZC18046" s="68"/>
      <c r="ZD18046" s="68"/>
    </row>
    <row r="18047" spans="658:680" x14ac:dyDescent="0.25">
      <c r="YH18047" s="68"/>
      <c r="YI18047" s="68"/>
      <c r="YJ18047" s="68"/>
      <c r="YK18047" s="68"/>
      <c r="YL18047" s="68"/>
      <c r="YM18047" s="68"/>
      <c r="YN18047" s="68"/>
      <c r="YO18047" s="68"/>
      <c r="YP18047" s="68"/>
      <c r="YQ18047" s="68"/>
      <c r="YR18047" s="68"/>
      <c r="YS18047" s="68"/>
      <c r="YT18047" s="68"/>
      <c r="YU18047" s="68"/>
      <c r="YV18047" s="68"/>
      <c r="YW18047" s="68"/>
      <c r="YX18047" s="68">
        <v>2.89016745506381E-2</v>
      </c>
      <c r="YY18047" s="68"/>
      <c r="YZ18047" s="68"/>
      <c r="ZA18047" s="68"/>
      <c r="ZB18047" s="68"/>
      <c r="ZC18047" s="68"/>
      <c r="ZD18047" s="68"/>
    </row>
    <row r="18048" spans="658:680" x14ac:dyDescent="0.25">
      <c r="YH18048" s="68"/>
      <c r="YI18048" s="68"/>
      <c r="YJ18048" s="68"/>
      <c r="YK18048" s="68"/>
      <c r="YL18048" s="68"/>
      <c r="YM18048" s="68"/>
      <c r="YN18048" s="68"/>
      <c r="YO18048" s="68"/>
      <c r="YP18048" s="68"/>
      <c r="YQ18048" s="68"/>
      <c r="YR18048" s="68"/>
      <c r="YS18048" s="68"/>
      <c r="YT18048" s="68"/>
      <c r="YU18048" s="68"/>
      <c r="YV18048" s="68"/>
      <c r="YW18048" s="68"/>
      <c r="YX18048" s="68">
        <v>2.8832352883533901E-2</v>
      </c>
      <c r="YY18048" s="68"/>
      <c r="YZ18048" s="68"/>
      <c r="ZA18048" s="68"/>
      <c r="ZB18048" s="68"/>
      <c r="ZC18048" s="68"/>
      <c r="ZD18048" s="68"/>
    </row>
    <row r="18049" spans="658:680" x14ac:dyDescent="0.25">
      <c r="YH18049" s="68"/>
      <c r="YI18049" s="68"/>
      <c r="YJ18049" s="68"/>
      <c r="YK18049" s="68"/>
      <c r="YL18049" s="68"/>
      <c r="YM18049" s="68"/>
      <c r="YN18049" s="68"/>
      <c r="YO18049" s="68"/>
      <c r="YP18049" s="68"/>
      <c r="YQ18049" s="68"/>
      <c r="YR18049" s="68"/>
      <c r="YS18049" s="68"/>
      <c r="YT18049" s="68"/>
      <c r="YU18049" s="68"/>
      <c r="YV18049" s="68"/>
      <c r="YW18049" s="68"/>
      <c r="YX18049" s="68">
        <v>2.8832352883533901E-2</v>
      </c>
      <c r="YY18049" s="68"/>
      <c r="YZ18049" s="68"/>
      <c r="ZA18049" s="68"/>
      <c r="ZB18049" s="68"/>
      <c r="ZC18049" s="68"/>
      <c r="ZD18049" s="68"/>
    </row>
    <row r="18050" spans="658:680" x14ac:dyDescent="0.25">
      <c r="YH18050" s="68"/>
      <c r="YI18050" s="68"/>
      <c r="YJ18050" s="68"/>
      <c r="YK18050" s="68"/>
      <c r="YL18050" s="68"/>
      <c r="YM18050" s="68"/>
      <c r="YN18050" s="68"/>
      <c r="YO18050" s="68"/>
      <c r="YP18050" s="68"/>
      <c r="YQ18050" s="68"/>
      <c r="YR18050" s="68"/>
      <c r="YS18050" s="68"/>
      <c r="YT18050" s="68"/>
      <c r="YU18050" s="68"/>
      <c r="YV18050" s="68"/>
      <c r="YW18050" s="68"/>
      <c r="YX18050" s="68">
        <v>2.8809544449177899E-2</v>
      </c>
      <c r="YY18050" s="68"/>
      <c r="YZ18050" s="68"/>
      <c r="ZA18050" s="68"/>
      <c r="ZB18050" s="68"/>
      <c r="ZC18050" s="68"/>
      <c r="ZD18050" s="68"/>
    </row>
    <row r="18051" spans="658:680" x14ac:dyDescent="0.25">
      <c r="YH18051" s="68"/>
      <c r="YI18051" s="68"/>
      <c r="YJ18051" s="68"/>
      <c r="YK18051" s="68"/>
      <c r="YL18051" s="68"/>
      <c r="YM18051" s="68"/>
      <c r="YN18051" s="68"/>
      <c r="YO18051" s="68"/>
      <c r="YP18051" s="68"/>
      <c r="YQ18051" s="68"/>
      <c r="YR18051" s="68"/>
      <c r="YS18051" s="68"/>
      <c r="YT18051" s="68"/>
      <c r="YU18051" s="68"/>
      <c r="YV18051" s="68"/>
      <c r="YW18051" s="68"/>
      <c r="YX18051" s="68">
        <v>2.8809544449177899E-2</v>
      </c>
      <c r="YY18051" s="68"/>
      <c r="YZ18051" s="68"/>
      <c r="ZA18051" s="68"/>
      <c r="ZB18051" s="68"/>
      <c r="ZC18051" s="68"/>
      <c r="ZD18051" s="68"/>
    </row>
    <row r="18052" spans="658:680" x14ac:dyDescent="0.25">
      <c r="YH18052" s="68"/>
      <c r="YI18052" s="68"/>
      <c r="YJ18052" s="68"/>
      <c r="YK18052" s="68"/>
      <c r="YL18052" s="68"/>
      <c r="YM18052" s="68"/>
      <c r="YN18052" s="68"/>
      <c r="YO18052" s="68"/>
      <c r="YP18052" s="68"/>
      <c r="YQ18052" s="68"/>
      <c r="YR18052" s="68"/>
      <c r="YS18052" s="68"/>
      <c r="YT18052" s="68"/>
      <c r="YU18052" s="68"/>
      <c r="YV18052" s="68"/>
      <c r="YW18052" s="68"/>
      <c r="YX18052" s="68">
        <v>2.8778816906502299E-2</v>
      </c>
      <c r="YY18052" s="68"/>
      <c r="YZ18052" s="68"/>
      <c r="ZA18052" s="68"/>
      <c r="ZB18052" s="68"/>
      <c r="ZC18052" s="68"/>
      <c r="ZD18052" s="68"/>
    </row>
    <row r="18053" spans="658:680" x14ac:dyDescent="0.25">
      <c r="YH18053" s="68"/>
      <c r="YI18053" s="68"/>
      <c r="YJ18053" s="68"/>
      <c r="YK18053" s="68"/>
      <c r="YL18053" s="68"/>
      <c r="YM18053" s="68"/>
      <c r="YN18053" s="68"/>
      <c r="YO18053" s="68"/>
      <c r="YP18053" s="68"/>
      <c r="YQ18053" s="68"/>
      <c r="YR18053" s="68"/>
      <c r="YS18053" s="68"/>
      <c r="YT18053" s="68"/>
      <c r="YU18053" s="68"/>
      <c r="YV18053" s="68"/>
      <c r="YW18053" s="68"/>
      <c r="YX18053" s="68">
        <v>2.8778816906502299E-2</v>
      </c>
      <c r="YY18053" s="68"/>
      <c r="YZ18053" s="68"/>
      <c r="ZA18053" s="68"/>
      <c r="ZB18053" s="68"/>
      <c r="ZC18053" s="68"/>
      <c r="ZD18053" s="68"/>
    </row>
    <row r="18054" spans="658:680" x14ac:dyDescent="0.25">
      <c r="YH18054" s="68"/>
      <c r="YI18054" s="68"/>
      <c r="YJ18054" s="68"/>
      <c r="YK18054" s="68"/>
      <c r="YL18054" s="68"/>
      <c r="YM18054" s="68"/>
      <c r="YN18054" s="68"/>
      <c r="YO18054" s="68"/>
      <c r="YP18054" s="68"/>
      <c r="YQ18054" s="68"/>
      <c r="YR18054" s="68"/>
      <c r="YS18054" s="68"/>
      <c r="YT18054" s="68"/>
      <c r="YU18054" s="68"/>
      <c r="YV18054" s="68"/>
      <c r="YW18054" s="68"/>
      <c r="YX18054" s="68">
        <v>2.87772920973965E-2</v>
      </c>
      <c r="YY18054" s="68"/>
      <c r="YZ18054" s="68"/>
      <c r="ZA18054" s="68"/>
      <c r="ZB18054" s="68"/>
      <c r="ZC18054" s="68"/>
      <c r="ZD18054" s="68"/>
    </row>
    <row r="18055" spans="658:680" x14ac:dyDescent="0.25">
      <c r="YH18055" s="68"/>
      <c r="YI18055" s="68"/>
      <c r="YJ18055" s="68"/>
      <c r="YK18055" s="68"/>
      <c r="YL18055" s="68"/>
      <c r="YM18055" s="68"/>
      <c r="YN18055" s="68"/>
      <c r="YO18055" s="68"/>
      <c r="YP18055" s="68"/>
      <c r="YQ18055" s="68"/>
      <c r="YR18055" s="68"/>
      <c r="YS18055" s="68"/>
      <c r="YT18055" s="68"/>
      <c r="YU18055" s="68"/>
      <c r="YV18055" s="68"/>
      <c r="YW18055" s="68"/>
      <c r="YX18055" s="68">
        <v>2.87772920973965E-2</v>
      </c>
      <c r="YY18055" s="68"/>
      <c r="YZ18055" s="68"/>
      <c r="ZA18055" s="68"/>
      <c r="ZB18055" s="68"/>
      <c r="ZC18055" s="68"/>
      <c r="ZD18055" s="68"/>
    </row>
    <row r="18056" spans="658:680" x14ac:dyDescent="0.25">
      <c r="YH18056" s="68"/>
      <c r="YI18056" s="68"/>
      <c r="YJ18056" s="68"/>
      <c r="YK18056" s="68"/>
      <c r="YL18056" s="68"/>
      <c r="YM18056" s="68"/>
      <c r="YN18056" s="68"/>
      <c r="YO18056" s="68"/>
      <c r="YP18056" s="68"/>
      <c r="YQ18056" s="68"/>
      <c r="YR18056" s="68"/>
      <c r="YS18056" s="68"/>
      <c r="YT18056" s="68"/>
      <c r="YU18056" s="68"/>
      <c r="YV18056" s="68"/>
      <c r="YW18056" s="68"/>
      <c r="YX18056" s="68">
        <v>2.87019251343128E-2</v>
      </c>
      <c r="YY18056" s="68"/>
      <c r="YZ18056" s="68"/>
      <c r="ZA18056" s="68"/>
      <c r="ZB18056" s="68"/>
      <c r="ZC18056" s="68"/>
      <c r="ZD18056" s="68"/>
    </row>
    <row r="18057" spans="658:680" x14ac:dyDescent="0.25">
      <c r="YH18057" s="68"/>
      <c r="YI18057" s="68"/>
      <c r="YJ18057" s="68"/>
      <c r="YK18057" s="68"/>
      <c r="YL18057" s="68"/>
      <c r="YM18057" s="68"/>
      <c r="YN18057" s="68"/>
      <c r="YO18057" s="68"/>
      <c r="YP18057" s="68"/>
      <c r="YQ18057" s="68"/>
      <c r="YR18057" s="68"/>
      <c r="YS18057" s="68"/>
      <c r="YT18057" s="68"/>
      <c r="YU18057" s="68"/>
      <c r="YV18057" s="68"/>
      <c r="YW18057" s="68"/>
      <c r="YX18057" s="68">
        <v>2.87019251343128E-2</v>
      </c>
      <c r="YY18057" s="68"/>
      <c r="YZ18057" s="68"/>
      <c r="ZA18057" s="68"/>
      <c r="ZB18057" s="68"/>
      <c r="ZC18057" s="68"/>
      <c r="ZD18057" s="68"/>
    </row>
    <row r="18058" spans="658:680" x14ac:dyDescent="0.25">
      <c r="YH18058" s="68"/>
      <c r="YI18058" s="68"/>
      <c r="YJ18058" s="68"/>
      <c r="YK18058" s="68"/>
      <c r="YL18058" s="68"/>
      <c r="YM18058" s="68"/>
      <c r="YN18058" s="68"/>
      <c r="YO18058" s="68"/>
      <c r="YP18058" s="68"/>
      <c r="YQ18058" s="68"/>
      <c r="YR18058" s="68"/>
      <c r="YS18058" s="68"/>
      <c r="YT18058" s="68"/>
      <c r="YU18058" s="68"/>
      <c r="YV18058" s="68"/>
      <c r="YW18058" s="68"/>
      <c r="YX18058" s="68">
        <v>2.86801544156036E-2</v>
      </c>
      <c r="YY18058" s="68"/>
      <c r="YZ18058" s="68"/>
      <c r="ZA18058" s="68"/>
      <c r="ZB18058" s="68"/>
      <c r="ZC18058" s="68"/>
      <c r="ZD18058" s="68"/>
    </row>
    <row r="18059" spans="658:680" x14ac:dyDescent="0.25">
      <c r="YH18059" s="68"/>
      <c r="YI18059" s="68"/>
      <c r="YJ18059" s="68"/>
      <c r="YK18059" s="68"/>
      <c r="YL18059" s="68"/>
      <c r="YM18059" s="68"/>
      <c r="YN18059" s="68"/>
      <c r="YO18059" s="68"/>
      <c r="YP18059" s="68"/>
      <c r="YQ18059" s="68"/>
      <c r="YR18059" s="68"/>
      <c r="YS18059" s="68"/>
      <c r="YT18059" s="68"/>
      <c r="YU18059" s="68"/>
      <c r="YV18059" s="68"/>
      <c r="YW18059" s="68"/>
      <c r="YX18059" s="68">
        <v>2.86801544156036E-2</v>
      </c>
      <c r="YY18059" s="68"/>
      <c r="YZ18059" s="68"/>
      <c r="ZA18059" s="68"/>
      <c r="ZB18059" s="68"/>
      <c r="ZC18059" s="68"/>
      <c r="ZD18059" s="68"/>
    </row>
    <row r="18060" spans="658:680" x14ac:dyDescent="0.25">
      <c r="YH18060" s="68"/>
      <c r="YI18060" s="68"/>
      <c r="YJ18060" s="68"/>
      <c r="YK18060" s="68"/>
      <c r="YL18060" s="68"/>
      <c r="YM18060" s="68"/>
      <c r="YN18060" s="68"/>
      <c r="YO18060" s="68"/>
      <c r="YP18060" s="68"/>
      <c r="YQ18060" s="68"/>
      <c r="YR18060" s="68"/>
      <c r="YS18060" s="68"/>
      <c r="YT18060" s="68"/>
      <c r="YU18060" s="68"/>
      <c r="YV18060" s="68"/>
      <c r="YW18060" s="68"/>
      <c r="YX18060" s="68">
        <v>2.8659743134166402E-2</v>
      </c>
      <c r="YY18060" s="68"/>
      <c r="YZ18060" s="68"/>
      <c r="ZA18060" s="68"/>
      <c r="ZB18060" s="68"/>
      <c r="ZC18060" s="68"/>
      <c r="ZD18060" s="68"/>
    </row>
    <row r="18061" spans="658:680" x14ac:dyDescent="0.25">
      <c r="YH18061" s="68"/>
      <c r="YI18061" s="68"/>
      <c r="YJ18061" s="68"/>
      <c r="YK18061" s="68"/>
      <c r="YL18061" s="68"/>
      <c r="YM18061" s="68"/>
      <c r="YN18061" s="68"/>
      <c r="YO18061" s="68"/>
      <c r="YP18061" s="68"/>
      <c r="YQ18061" s="68"/>
      <c r="YR18061" s="68"/>
      <c r="YS18061" s="68"/>
      <c r="YT18061" s="68"/>
      <c r="YU18061" s="68"/>
      <c r="YV18061" s="68"/>
      <c r="YW18061" s="68"/>
      <c r="YX18061" s="68">
        <v>2.8639743380397299E-2</v>
      </c>
      <c r="YY18061" s="68"/>
      <c r="YZ18061" s="68"/>
      <c r="ZA18061" s="68"/>
      <c r="ZB18061" s="68"/>
      <c r="ZC18061" s="68"/>
      <c r="ZD18061" s="68"/>
    </row>
    <row r="18062" spans="658:680" x14ac:dyDescent="0.25">
      <c r="YH18062" s="68"/>
      <c r="YI18062" s="68"/>
      <c r="YJ18062" s="68"/>
      <c r="YK18062" s="68"/>
      <c r="YL18062" s="68"/>
      <c r="YM18062" s="68"/>
      <c r="YN18062" s="68"/>
      <c r="YO18062" s="68"/>
      <c r="YP18062" s="68"/>
      <c r="YQ18062" s="68"/>
      <c r="YR18062" s="68"/>
      <c r="YS18062" s="68"/>
      <c r="YT18062" s="68"/>
      <c r="YU18062" s="68"/>
      <c r="YV18062" s="68"/>
      <c r="YW18062" s="68"/>
      <c r="YX18062" s="68">
        <v>2.8639743380397299E-2</v>
      </c>
      <c r="YY18062" s="68"/>
      <c r="YZ18062" s="68"/>
      <c r="ZA18062" s="68"/>
      <c r="ZB18062" s="68"/>
      <c r="ZC18062" s="68"/>
      <c r="ZD18062" s="68"/>
    </row>
    <row r="18063" spans="658:680" x14ac:dyDescent="0.25">
      <c r="YH18063" s="68"/>
      <c r="YI18063" s="68"/>
      <c r="YJ18063" s="68"/>
      <c r="YK18063" s="68"/>
      <c r="YL18063" s="68"/>
      <c r="YM18063" s="68"/>
      <c r="YN18063" s="68"/>
      <c r="YO18063" s="68"/>
      <c r="YP18063" s="68"/>
      <c r="YQ18063" s="68"/>
      <c r="YR18063" s="68"/>
      <c r="YS18063" s="68"/>
      <c r="YT18063" s="68"/>
      <c r="YU18063" s="68"/>
      <c r="YV18063" s="68"/>
      <c r="YW18063" s="68"/>
      <c r="YX18063" s="68">
        <v>2.8635868293773101E-2</v>
      </c>
      <c r="YY18063" s="68"/>
      <c r="YZ18063" s="68"/>
      <c r="ZA18063" s="68"/>
      <c r="ZB18063" s="68"/>
      <c r="ZC18063" s="68"/>
      <c r="ZD18063" s="68"/>
    </row>
    <row r="18064" spans="658:680" x14ac:dyDescent="0.25">
      <c r="YH18064" s="68"/>
      <c r="YI18064" s="68"/>
      <c r="YJ18064" s="68"/>
      <c r="YK18064" s="68"/>
      <c r="YL18064" s="68"/>
      <c r="YM18064" s="68"/>
      <c r="YN18064" s="68"/>
      <c r="YO18064" s="68"/>
      <c r="YP18064" s="68"/>
      <c r="YQ18064" s="68"/>
      <c r="YR18064" s="68"/>
      <c r="YS18064" s="68"/>
      <c r="YT18064" s="68"/>
      <c r="YU18064" s="68"/>
      <c r="YV18064" s="68"/>
      <c r="YW18064" s="68"/>
      <c r="YX18064" s="68">
        <v>2.8635868293773101E-2</v>
      </c>
      <c r="YY18064" s="68"/>
      <c r="YZ18064" s="68"/>
      <c r="ZA18064" s="68"/>
      <c r="ZB18064" s="68"/>
      <c r="ZC18064" s="68"/>
      <c r="ZD18064" s="68"/>
    </row>
    <row r="18065" spans="658:680" x14ac:dyDescent="0.25">
      <c r="YH18065" s="68"/>
      <c r="YI18065" s="68"/>
      <c r="YJ18065" s="68"/>
      <c r="YK18065" s="68"/>
      <c r="YL18065" s="68"/>
      <c r="YM18065" s="68"/>
      <c r="YN18065" s="68"/>
      <c r="YO18065" s="68"/>
      <c r="YP18065" s="68"/>
      <c r="YQ18065" s="68"/>
      <c r="YR18065" s="68"/>
      <c r="YS18065" s="68"/>
      <c r="YT18065" s="68"/>
      <c r="YU18065" s="68"/>
      <c r="YV18065" s="68"/>
      <c r="YW18065" s="68"/>
      <c r="YX18065" s="68">
        <v>2.86234447553162E-2</v>
      </c>
      <c r="YY18065" s="68"/>
      <c r="YZ18065" s="68"/>
      <c r="ZA18065" s="68"/>
      <c r="ZB18065" s="68"/>
      <c r="ZC18065" s="68"/>
      <c r="ZD18065" s="68"/>
    </row>
    <row r="18066" spans="658:680" x14ac:dyDescent="0.25">
      <c r="YH18066" s="68"/>
      <c r="YI18066" s="68"/>
      <c r="YJ18066" s="68"/>
      <c r="YK18066" s="68"/>
      <c r="YL18066" s="68"/>
      <c r="YM18066" s="68"/>
      <c r="YN18066" s="68"/>
      <c r="YO18066" s="68"/>
      <c r="YP18066" s="68"/>
      <c r="YQ18066" s="68"/>
      <c r="YR18066" s="68"/>
      <c r="YS18066" s="68"/>
      <c r="YT18066" s="68"/>
      <c r="YU18066" s="68"/>
      <c r="YV18066" s="68"/>
      <c r="YW18066" s="68"/>
      <c r="YX18066" s="68">
        <v>2.86234447553162E-2</v>
      </c>
      <c r="YY18066" s="68"/>
      <c r="YZ18066" s="68"/>
      <c r="ZA18066" s="68"/>
      <c r="ZB18066" s="68"/>
      <c r="ZC18066" s="68"/>
      <c r="ZD18066" s="68"/>
    </row>
    <row r="18067" spans="658:680" x14ac:dyDescent="0.25">
      <c r="YH18067" s="68"/>
      <c r="YI18067" s="68"/>
      <c r="YJ18067" s="68"/>
      <c r="YK18067" s="68"/>
      <c r="YL18067" s="68"/>
      <c r="YM18067" s="68"/>
      <c r="YN18067" s="68"/>
      <c r="YO18067" s="68"/>
      <c r="YP18067" s="68"/>
      <c r="YQ18067" s="68"/>
      <c r="YR18067" s="68"/>
      <c r="YS18067" s="68"/>
      <c r="YT18067" s="68"/>
      <c r="YU18067" s="68"/>
      <c r="YV18067" s="68"/>
      <c r="YW18067" s="68"/>
      <c r="YX18067" s="68">
        <v>2.8592889227181801E-2</v>
      </c>
      <c r="YY18067" s="68"/>
      <c r="YZ18067" s="68"/>
      <c r="ZA18067" s="68"/>
      <c r="ZB18067" s="68"/>
      <c r="ZC18067" s="68"/>
      <c r="ZD18067" s="68"/>
    </row>
    <row r="18068" spans="658:680" x14ac:dyDescent="0.25">
      <c r="YH18068" s="68"/>
      <c r="YI18068" s="68"/>
      <c r="YJ18068" s="68"/>
      <c r="YK18068" s="68"/>
      <c r="YL18068" s="68"/>
      <c r="YM18068" s="68"/>
      <c r="YN18068" s="68"/>
      <c r="YO18068" s="68"/>
      <c r="YP18068" s="68"/>
      <c r="YQ18068" s="68"/>
      <c r="YR18068" s="68"/>
      <c r="YS18068" s="68"/>
      <c r="YT18068" s="68"/>
      <c r="YU18068" s="68"/>
      <c r="YV18068" s="68"/>
      <c r="YW18068" s="68"/>
      <c r="YX18068" s="68">
        <v>2.8592889227181801E-2</v>
      </c>
      <c r="YY18068" s="68"/>
      <c r="YZ18068" s="68"/>
      <c r="ZA18068" s="68"/>
      <c r="ZB18068" s="68"/>
      <c r="ZC18068" s="68"/>
      <c r="ZD18068" s="68"/>
    </row>
    <row r="18069" spans="658:680" x14ac:dyDescent="0.25">
      <c r="YH18069" s="68"/>
      <c r="YI18069" s="68"/>
      <c r="YJ18069" s="68"/>
      <c r="YK18069" s="68"/>
      <c r="YL18069" s="68"/>
      <c r="YM18069" s="68"/>
      <c r="YN18069" s="68"/>
      <c r="YO18069" s="68"/>
      <c r="YP18069" s="68"/>
      <c r="YQ18069" s="68"/>
      <c r="YR18069" s="68"/>
      <c r="YS18069" s="68"/>
      <c r="YT18069" s="68"/>
      <c r="YU18069" s="68"/>
      <c r="YV18069" s="68"/>
      <c r="YW18069" s="68"/>
      <c r="YX18069" s="68">
        <v>2.85551346451959E-2</v>
      </c>
      <c r="YY18069" s="68"/>
      <c r="YZ18069" s="68"/>
      <c r="ZA18069" s="68"/>
      <c r="ZB18069" s="68"/>
      <c r="ZC18069" s="68"/>
      <c r="ZD18069" s="68"/>
    </row>
    <row r="18070" spans="658:680" x14ac:dyDescent="0.25">
      <c r="YH18070" s="68"/>
      <c r="YI18070" s="68"/>
      <c r="YJ18070" s="68"/>
      <c r="YK18070" s="68"/>
      <c r="YL18070" s="68"/>
      <c r="YM18070" s="68"/>
      <c r="YN18070" s="68"/>
      <c r="YO18070" s="68"/>
      <c r="YP18070" s="68"/>
      <c r="YQ18070" s="68"/>
      <c r="YR18070" s="68"/>
      <c r="YS18070" s="68"/>
      <c r="YT18070" s="68"/>
      <c r="YU18070" s="68"/>
      <c r="YV18070" s="68"/>
      <c r="YW18070" s="68"/>
      <c r="YX18070" s="68">
        <v>2.85551346451959E-2</v>
      </c>
      <c r="YY18070" s="68"/>
      <c r="YZ18070" s="68"/>
      <c r="ZA18070" s="68"/>
      <c r="ZB18070" s="68"/>
      <c r="ZC18070" s="68"/>
      <c r="ZD18070" s="68"/>
    </row>
    <row r="18071" spans="658:680" x14ac:dyDescent="0.25">
      <c r="YH18071" s="68"/>
      <c r="YI18071" s="68"/>
      <c r="YJ18071" s="68"/>
      <c r="YK18071" s="68"/>
      <c r="YL18071" s="68"/>
      <c r="YM18071" s="68"/>
      <c r="YN18071" s="68"/>
      <c r="YO18071" s="68"/>
      <c r="YP18071" s="68"/>
      <c r="YQ18071" s="68"/>
      <c r="YR18071" s="68"/>
      <c r="YS18071" s="68"/>
      <c r="YT18071" s="68"/>
      <c r="YU18071" s="68"/>
      <c r="YV18071" s="68"/>
      <c r="YW18071" s="68"/>
      <c r="YX18071" s="68">
        <v>2.8498268879511499E-2</v>
      </c>
      <c r="YY18071" s="68"/>
      <c r="YZ18071" s="68"/>
      <c r="ZA18071" s="68"/>
      <c r="ZB18071" s="68"/>
      <c r="ZC18071" s="68"/>
      <c r="ZD18071" s="68"/>
    </row>
    <row r="18072" spans="658:680" x14ac:dyDescent="0.25">
      <c r="YH18072" s="68"/>
      <c r="YI18072" s="68"/>
      <c r="YJ18072" s="68"/>
      <c r="YK18072" s="68"/>
      <c r="YL18072" s="68"/>
      <c r="YM18072" s="68"/>
      <c r="YN18072" s="68"/>
      <c r="YO18072" s="68"/>
      <c r="YP18072" s="68"/>
      <c r="YQ18072" s="68"/>
      <c r="YR18072" s="68"/>
      <c r="YS18072" s="68"/>
      <c r="YT18072" s="68"/>
      <c r="YU18072" s="68"/>
      <c r="YV18072" s="68"/>
      <c r="YW18072" s="68"/>
      <c r="YX18072" s="68">
        <v>2.8498268879511499E-2</v>
      </c>
      <c r="YY18072" s="68"/>
      <c r="YZ18072" s="68"/>
      <c r="ZA18072" s="68"/>
      <c r="ZB18072" s="68"/>
      <c r="ZC18072" s="68"/>
      <c r="ZD18072" s="68"/>
    </row>
    <row r="18073" spans="658:680" x14ac:dyDescent="0.25">
      <c r="YH18073" s="68"/>
      <c r="YI18073" s="68"/>
      <c r="YJ18073" s="68"/>
      <c r="YK18073" s="68"/>
      <c r="YL18073" s="68"/>
      <c r="YM18073" s="68"/>
      <c r="YN18073" s="68"/>
      <c r="YO18073" s="68"/>
      <c r="YP18073" s="68"/>
      <c r="YQ18073" s="68"/>
      <c r="YR18073" s="68"/>
      <c r="YS18073" s="68"/>
      <c r="YT18073" s="68"/>
      <c r="YU18073" s="68"/>
      <c r="YV18073" s="68"/>
      <c r="YW18073" s="68"/>
      <c r="YX18073" s="68">
        <v>2.84855609062355E-2</v>
      </c>
      <c r="YY18073" s="68"/>
      <c r="YZ18073" s="68"/>
      <c r="ZA18073" s="68"/>
      <c r="ZB18073" s="68"/>
      <c r="ZC18073" s="68"/>
      <c r="ZD18073" s="68"/>
    </row>
    <row r="18074" spans="658:680" x14ac:dyDescent="0.25">
      <c r="YH18074" s="68"/>
      <c r="YI18074" s="68"/>
      <c r="YJ18074" s="68"/>
      <c r="YK18074" s="68"/>
      <c r="YL18074" s="68"/>
      <c r="YM18074" s="68"/>
      <c r="YN18074" s="68"/>
      <c r="YO18074" s="68"/>
      <c r="YP18074" s="68"/>
      <c r="YQ18074" s="68"/>
      <c r="YR18074" s="68"/>
      <c r="YS18074" s="68"/>
      <c r="YT18074" s="68"/>
      <c r="YU18074" s="68"/>
      <c r="YV18074" s="68"/>
      <c r="YW18074" s="68"/>
      <c r="YX18074" s="68">
        <v>2.8482249588413999E-2</v>
      </c>
      <c r="YY18074" s="68"/>
      <c r="YZ18074" s="68"/>
      <c r="ZA18074" s="68"/>
      <c r="ZB18074" s="68"/>
      <c r="ZC18074" s="68"/>
      <c r="ZD18074" s="68"/>
    </row>
    <row r="18075" spans="658:680" x14ac:dyDescent="0.25">
      <c r="YH18075" s="68"/>
      <c r="YI18075" s="68"/>
      <c r="YJ18075" s="68"/>
      <c r="YK18075" s="68"/>
      <c r="YL18075" s="68"/>
      <c r="YM18075" s="68"/>
      <c r="YN18075" s="68"/>
      <c r="YO18075" s="68"/>
      <c r="YP18075" s="68"/>
      <c r="YQ18075" s="68"/>
      <c r="YR18075" s="68"/>
      <c r="YS18075" s="68"/>
      <c r="YT18075" s="68"/>
      <c r="YU18075" s="68"/>
      <c r="YV18075" s="68"/>
      <c r="YW18075" s="68"/>
      <c r="YX18075" s="68">
        <v>2.8471484607012501E-2</v>
      </c>
      <c r="YY18075" s="68"/>
      <c r="YZ18075" s="68"/>
      <c r="ZA18075" s="68"/>
      <c r="ZB18075" s="68"/>
      <c r="ZC18075" s="68"/>
      <c r="ZD18075" s="68"/>
    </row>
    <row r="18076" spans="658:680" x14ac:dyDescent="0.25">
      <c r="YH18076" s="68"/>
      <c r="YI18076" s="68"/>
      <c r="YJ18076" s="68"/>
      <c r="YK18076" s="68"/>
      <c r="YL18076" s="68"/>
      <c r="YM18076" s="68"/>
      <c r="YN18076" s="68"/>
      <c r="YO18076" s="68"/>
      <c r="YP18076" s="68"/>
      <c r="YQ18076" s="68"/>
      <c r="YR18076" s="68"/>
      <c r="YS18076" s="68"/>
      <c r="YT18076" s="68"/>
      <c r="YU18076" s="68"/>
      <c r="YV18076" s="68"/>
      <c r="YW18076" s="68"/>
      <c r="YX18076" s="68">
        <v>2.8471484607012501E-2</v>
      </c>
      <c r="YY18076" s="68"/>
      <c r="YZ18076" s="68"/>
      <c r="ZA18076" s="68"/>
      <c r="ZB18076" s="68"/>
      <c r="ZC18076" s="68"/>
      <c r="ZD18076" s="68"/>
    </row>
    <row r="18077" spans="658:680" x14ac:dyDescent="0.25">
      <c r="YH18077" s="68"/>
      <c r="YI18077" s="68"/>
      <c r="YJ18077" s="68"/>
      <c r="YK18077" s="68"/>
      <c r="YL18077" s="68"/>
      <c r="YM18077" s="68"/>
      <c r="YN18077" s="68"/>
      <c r="YO18077" s="68"/>
      <c r="YP18077" s="68"/>
      <c r="YQ18077" s="68"/>
      <c r="YR18077" s="68"/>
      <c r="YS18077" s="68"/>
      <c r="YT18077" s="68"/>
      <c r="YU18077" s="68"/>
      <c r="YV18077" s="68"/>
      <c r="YW18077" s="68"/>
      <c r="YX18077" s="68">
        <v>2.83633743430333E-2</v>
      </c>
      <c r="YY18077" s="68"/>
      <c r="YZ18077" s="68"/>
      <c r="ZA18077" s="68"/>
      <c r="ZB18077" s="68"/>
      <c r="ZC18077" s="68"/>
      <c r="ZD18077" s="68"/>
    </row>
    <row r="18078" spans="658:680" x14ac:dyDescent="0.25">
      <c r="YH18078" s="68"/>
      <c r="YI18078" s="68"/>
      <c r="YJ18078" s="68"/>
      <c r="YK18078" s="68"/>
      <c r="YL18078" s="68"/>
      <c r="YM18078" s="68"/>
      <c r="YN18078" s="68"/>
      <c r="YO18078" s="68"/>
      <c r="YP18078" s="68"/>
      <c r="YQ18078" s="68"/>
      <c r="YR18078" s="68"/>
      <c r="YS18078" s="68"/>
      <c r="YT18078" s="68"/>
      <c r="YU18078" s="68"/>
      <c r="YV18078" s="68"/>
      <c r="YW18078" s="68"/>
      <c r="YX18078" s="68">
        <v>2.83633743430333E-2</v>
      </c>
      <c r="YY18078" s="68"/>
      <c r="YZ18078" s="68"/>
      <c r="ZA18078" s="68"/>
      <c r="ZB18078" s="68"/>
      <c r="ZC18078" s="68"/>
      <c r="ZD18078" s="68"/>
    </row>
    <row r="18079" spans="658:680" x14ac:dyDescent="0.25">
      <c r="YH18079" s="68"/>
      <c r="YI18079" s="68"/>
      <c r="YJ18079" s="68"/>
      <c r="YK18079" s="68"/>
      <c r="YL18079" s="68"/>
      <c r="YM18079" s="68"/>
      <c r="YN18079" s="68"/>
      <c r="YO18079" s="68"/>
      <c r="YP18079" s="68"/>
      <c r="YQ18079" s="68"/>
      <c r="YR18079" s="68"/>
      <c r="YS18079" s="68"/>
      <c r="YT18079" s="68"/>
      <c r="YU18079" s="68"/>
      <c r="YV18079" s="68"/>
      <c r="YW18079" s="68"/>
      <c r="YX18079" s="68">
        <v>2.8348862889119999E-2</v>
      </c>
      <c r="YY18079" s="68"/>
      <c r="YZ18079" s="68"/>
      <c r="ZA18079" s="68"/>
      <c r="ZB18079" s="68"/>
      <c r="ZC18079" s="68"/>
      <c r="ZD18079" s="68"/>
    </row>
    <row r="18080" spans="658:680" x14ac:dyDescent="0.25">
      <c r="YH18080" s="68"/>
      <c r="YI18080" s="68"/>
      <c r="YJ18080" s="68"/>
      <c r="YK18080" s="68"/>
      <c r="YL18080" s="68"/>
      <c r="YM18080" s="68"/>
      <c r="YN18080" s="68"/>
      <c r="YO18080" s="68"/>
      <c r="YP18080" s="68"/>
      <c r="YQ18080" s="68"/>
      <c r="YR18080" s="68"/>
      <c r="YS18080" s="68"/>
      <c r="YT18080" s="68"/>
      <c r="YU18080" s="68"/>
      <c r="YV18080" s="68"/>
      <c r="YW18080" s="68"/>
      <c r="YX18080" s="68">
        <v>2.8348862889119999E-2</v>
      </c>
      <c r="YY18080" s="68"/>
      <c r="YZ18080" s="68"/>
      <c r="ZA18080" s="68"/>
      <c r="ZB18080" s="68"/>
      <c r="ZC18080" s="68"/>
      <c r="ZD18080" s="68"/>
    </row>
    <row r="18081" spans="658:680" x14ac:dyDescent="0.25">
      <c r="YH18081" s="68"/>
      <c r="YI18081" s="68"/>
      <c r="YJ18081" s="68"/>
      <c r="YK18081" s="68"/>
      <c r="YL18081" s="68"/>
      <c r="YM18081" s="68"/>
      <c r="YN18081" s="68"/>
      <c r="YO18081" s="68"/>
      <c r="YP18081" s="68"/>
      <c r="YQ18081" s="68"/>
      <c r="YR18081" s="68"/>
      <c r="YS18081" s="68"/>
      <c r="YT18081" s="68"/>
      <c r="YU18081" s="68"/>
      <c r="YV18081" s="68"/>
      <c r="YW18081" s="68"/>
      <c r="YX18081" s="68">
        <v>2.83435127068382E-2</v>
      </c>
      <c r="YY18081" s="68"/>
      <c r="YZ18081" s="68"/>
      <c r="ZA18081" s="68"/>
      <c r="ZB18081" s="68"/>
      <c r="ZC18081" s="68"/>
      <c r="ZD18081" s="68"/>
    </row>
    <row r="18082" spans="658:680" x14ac:dyDescent="0.25">
      <c r="YH18082" s="68"/>
      <c r="YI18082" s="68"/>
      <c r="YJ18082" s="68"/>
      <c r="YK18082" s="68"/>
      <c r="YL18082" s="68"/>
      <c r="YM18082" s="68"/>
      <c r="YN18082" s="68"/>
      <c r="YO18082" s="68"/>
      <c r="YP18082" s="68"/>
      <c r="YQ18082" s="68"/>
      <c r="YR18082" s="68"/>
      <c r="YS18082" s="68"/>
      <c r="YT18082" s="68"/>
      <c r="YU18082" s="68"/>
      <c r="YV18082" s="68"/>
      <c r="YW18082" s="68"/>
      <c r="YX18082" s="68">
        <v>2.83435127068382E-2</v>
      </c>
      <c r="YY18082" s="68"/>
      <c r="YZ18082" s="68"/>
      <c r="ZA18082" s="68"/>
      <c r="ZB18082" s="68"/>
      <c r="ZC18082" s="68"/>
      <c r="ZD18082" s="68"/>
    </row>
    <row r="18083" spans="658:680" x14ac:dyDescent="0.25">
      <c r="YH18083" s="68"/>
      <c r="YI18083" s="68"/>
      <c r="YJ18083" s="68"/>
      <c r="YK18083" s="68"/>
      <c r="YL18083" s="68"/>
      <c r="YM18083" s="68"/>
      <c r="YN18083" s="68"/>
      <c r="YO18083" s="68"/>
      <c r="YP18083" s="68"/>
      <c r="YQ18083" s="68"/>
      <c r="YR18083" s="68"/>
      <c r="YS18083" s="68"/>
      <c r="YT18083" s="68"/>
      <c r="YU18083" s="68"/>
      <c r="YV18083" s="68"/>
      <c r="YW18083" s="68"/>
      <c r="YX18083" s="68">
        <v>2.83351447205136E-2</v>
      </c>
      <c r="YY18083" s="68"/>
      <c r="YZ18083" s="68"/>
      <c r="ZA18083" s="68"/>
      <c r="ZB18083" s="68"/>
      <c r="ZC18083" s="68"/>
      <c r="ZD18083" s="68"/>
    </row>
    <row r="18084" spans="658:680" x14ac:dyDescent="0.25">
      <c r="YH18084" s="68"/>
      <c r="YI18084" s="68"/>
      <c r="YJ18084" s="68"/>
      <c r="YK18084" s="68"/>
      <c r="YL18084" s="68"/>
      <c r="YM18084" s="68"/>
      <c r="YN18084" s="68"/>
      <c r="YO18084" s="68"/>
      <c r="YP18084" s="68"/>
      <c r="YQ18084" s="68"/>
      <c r="YR18084" s="68"/>
      <c r="YS18084" s="68"/>
      <c r="YT18084" s="68"/>
      <c r="YU18084" s="68"/>
      <c r="YV18084" s="68"/>
      <c r="YW18084" s="68"/>
      <c r="YX18084" s="68">
        <v>2.83351447205136E-2</v>
      </c>
      <c r="YY18084" s="68"/>
      <c r="YZ18084" s="68"/>
      <c r="ZA18084" s="68"/>
      <c r="ZB18084" s="68"/>
      <c r="ZC18084" s="68"/>
      <c r="ZD18084" s="68"/>
    </row>
    <row r="18085" spans="658:680" x14ac:dyDescent="0.25">
      <c r="YH18085" s="68"/>
      <c r="YI18085" s="68"/>
      <c r="YJ18085" s="68"/>
      <c r="YK18085" s="68"/>
      <c r="YL18085" s="68"/>
      <c r="YM18085" s="68"/>
      <c r="YN18085" s="68"/>
      <c r="YO18085" s="68"/>
      <c r="YP18085" s="68"/>
      <c r="YQ18085" s="68"/>
      <c r="YR18085" s="68"/>
      <c r="YS18085" s="68"/>
      <c r="YT18085" s="68"/>
      <c r="YU18085" s="68"/>
      <c r="YV18085" s="68"/>
      <c r="YW18085" s="68"/>
      <c r="YX18085" s="68">
        <v>2.82835809932694E-2</v>
      </c>
      <c r="YY18085" s="68"/>
      <c r="YZ18085" s="68"/>
      <c r="ZA18085" s="68"/>
      <c r="ZB18085" s="68"/>
      <c r="ZC18085" s="68"/>
      <c r="ZD18085" s="68"/>
    </row>
    <row r="18086" spans="658:680" x14ac:dyDescent="0.25">
      <c r="YH18086" s="68"/>
      <c r="YI18086" s="68"/>
      <c r="YJ18086" s="68"/>
      <c r="YK18086" s="68"/>
      <c r="YL18086" s="68"/>
      <c r="YM18086" s="68"/>
      <c r="YN18086" s="68"/>
      <c r="YO18086" s="68"/>
      <c r="YP18086" s="68"/>
      <c r="YQ18086" s="68"/>
      <c r="YR18086" s="68"/>
      <c r="YS18086" s="68"/>
      <c r="YT18086" s="68"/>
      <c r="YU18086" s="68"/>
      <c r="YV18086" s="68"/>
      <c r="YW18086" s="68"/>
      <c r="YX18086" s="68">
        <v>2.82835809932694E-2</v>
      </c>
      <c r="YY18086" s="68"/>
      <c r="YZ18086" s="68"/>
      <c r="ZA18086" s="68"/>
      <c r="ZB18086" s="68"/>
      <c r="ZC18086" s="68"/>
      <c r="ZD18086" s="68"/>
    </row>
    <row r="18087" spans="658:680" x14ac:dyDescent="0.25">
      <c r="YH18087" s="68"/>
      <c r="YI18087" s="68"/>
      <c r="YJ18087" s="68"/>
      <c r="YK18087" s="68"/>
      <c r="YL18087" s="68"/>
      <c r="YM18087" s="68"/>
      <c r="YN18087" s="68"/>
      <c r="YO18087" s="68"/>
      <c r="YP18087" s="68"/>
      <c r="YQ18087" s="68"/>
      <c r="YR18087" s="68"/>
      <c r="YS18087" s="68"/>
      <c r="YT18087" s="68"/>
      <c r="YU18087" s="68"/>
      <c r="YV18087" s="68"/>
      <c r="YW18087" s="68"/>
      <c r="YX18087" s="68">
        <v>2.8277805289152299E-2</v>
      </c>
      <c r="YY18087" s="68"/>
      <c r="YZ18087" s="68"/>
      <c r="ZA18087" s="68"/>
      <c r="ZB18087" s="68"/>
      <c r="ZC18087" s="68"/>
      <c r="ZD18087" s="68"/>
    </row>
    <row r="18088" spans="658:680" x14ac:dyDescent="0.25">
      <c r="YH18088" s="68"/>
      <c r="YI18088" s="68"/>
      <c r="YJ18088" s="68"/>
      <c r="YK18088" s="68"/>
      <c r="YL18088" s="68"/>
      <c r="YM18088" s="68"/>
      <c r="YN18088" s="68"/>
      <c r="YO18088" s="68"/>
      <c r="YP18088" s="68"/>
      <c r="YQ18088" s="68"/>
      <c r="YR18088" s="68"/>
      <c r="YS18088" s="68"/>
      <c r="YT18088" s="68"/>
      <c r="YU18088" s="68"/>
      <c r="YV18088" s="68"/>
      <c r="YW18088" s="68"/>
      <c r="YX18088" s="68">
        <v>2.8277805289152299E-2</v>
      </c>
      <c r="YY18088" s="68"/>
      <c r="YZ18088" s="68"/>
      <c r="ZA18088" s="68"/>
      <c r="ZB18088" s="68"/>
      <c r="ZC18088" s="68"/>
      <c r="ZD18088" s="68"/>
    </row>
    <row r="18089" spans="658:680" x14ac:dyDescent="0.25">
      <c r="YH18089" s="68"/>
      <c r="YI18089" s="68"/>
      <c r="YJ18089" s="68"/>
      <c r="YK18089" s="68"/>
      <c r="YL18089" s="68"/>
      <c r="YM18089" s="68"/>
      <c r="YN18089" s="68"/>
      <c r="YO18089" s="68"/>
      <c r="YP18089" s="68"/>
      <c r="YQ18089" s="68"/>
      <c r="YR18089" s="68"/>
      <c r="YS18089" s="68"/>
      <c r="YT18089" s="68"/>
      <c r="YU18089" s="68"/>
      <c r="YV18089" s="68"/>
      <c r="YW18089" s="68"/>
      <c r="YX18089" s="68">
        <v>2.8253493505316401E-2</v>
      </c>
      <c r="YY18089" s="68"/>
      <c r="YZ18089" s="68"/>
      <c r="ZA18089" s="68"/>
      <c r="ZB18089" s="68"/>
      <c r="ZC18089" s="68"/>
      <c r="ZD18089" s="68"/>
    </row>
    <row r="18090" spans="658:680" x14ac:dyDescent="0.25">
      <c r="YH18090" s="68"/>
      <c r="YI18090" s="68"/>
      <c r="YJ18090" s="68"/>
      <c r="YK18090" s="68"/>
      <c r="YL18090" s="68"/>
      <c r="YM18090" s="68"/>
      <c r="YN18090" s="68"/>
      <c r="YO18090" s="68"/>
      <c r="YP18090" s="68"/>
      <c r="YQ18090" s="68"/>
      <c r="YR18090" s="68"/>
      <c r="YS18090" s="68"/>
      <c r="YT18090" s="68"/>
      <c r="YU18090" s="68"/>
      <c r="YV18090" s="68"/>
      <c r="YW18090" s="68"/>
      <c r="YX18090" s="68">
        <v>2.8253493505316401E-2</v>
      </c>
      <c r="YY18090" s="68"/>
      <c r="YZ18090" s="68"/>
      <c r="ZA18090" s="68"/>
      <c r="ZB18090" s="68"/>
      <c r="ZC18090" s="68"/>
      <c r="ZD18090" s="68"/>
    </row>
    <row r="18091" spans="658:680" x14ac:dyDescent="0.25">
      <c r="YH18091" s="68"/>
      <c r="YI18091" s="68"/>
      <c r="YJ18091" s="68"/>
      <c r="YK18091" s="68"/>
      <c r="YL18091" s="68"/>
      <c r="YM18091" s="68"/>
      <c r="YN18091" s="68"/>
      <c r="YO18091" s="68"/>
      <c r="YP18091" s="68"/>
      <c r="YQ18091" s="68"/>
      <c r="YR18091" s="68"/>
      <c r="YS18091" s="68"/>
      <c r="YT18091" s="68"/>
      <c r="YU18091" s="68"/>
      <c r="YV18091" s="68"/>
      <c r="YW18091" s="68"/>
      <c r="YX18091" s="68">
        <v>2.8247486024869501E-2</v>
      </c>
      <c r="YY18091" s="68"/>
      <c r="YZ18091" s="68"/>
      <c r="ZA18091" s="68"/>
      <c r="ZB18091" s="68"/>
      <c r="ZC18091" s="68"/>
      <c r="ZD18091" s="68"/>
    </row>
    <row r="18092" spans="658:680" x14ac:dyDescent="0.25">
      <c r="YH18092" s="68"/>
      <c r="YI18092" s="68"/>
      <c r="YJ18092" s="68"/>
      <c r="YK18092" s="68"/>
      <c r="YL18092" s="68"/>
      <c r="YM18092" s="68"/>
      <c r="YN18092" s="68"/>
      <c r="YO18092" s="68"/>
      <c r="YP18092" s="68"/>
      <c r="YQ18092" s="68"/>
      <c r="YR18092" s="68"/>
      <c r="YS18092" s="68"/>
      <c r="YT18092" s="68"/>
      <c r="YU18092" s="68"/>
      <c r="YV18092" s="68"/>
      <c r="YW18092" s="68"/>
      <c r="YX18092" s="68">
        <v>2.81934824971194E-2</v>
      </c>
      <c r="YY18092" s="68"/>
      <c r="YZ18092" s="68"/>
      <c r="ZA18092" s="68"/>
      <c r="ZB18092" s="68"/>
      <c r="ZC18092" s="68"/>
      <c r="ZD18092" s="68"/>
    </row>
    <row r="18093" spans="658:680" x14ac:dyDescent="0.25">
      <c r="YH18093" s="68"/>
      <c r="YI18093" s="68"/>
      <c r="YJ18093" s="68"/>
      <c r="YK18093" s="68"/>
      <c r="YL18093" s="68"/>
      <c r="YM18093" s="68"/>
      <c r="YN18093" s="68"/>
      <c r="YO18093" s="68"/>
      <c r="YP18093" s="68"/>
      <c r="YQ18093" s="68"/>
      <c r="YR18093" s="68"/>
      <c r="YS18093" s="68"/>
      <c r="YT18093" s="68"/>
      <c r="YU18093" s="68"/>
      <c r="YV18093" s="68"/>
      <c r="YW18093" s="68"/>
      <c r="YX18093" s="68">
        <v>2.81934824971194E-2</v>
      </c>
      <c r="YY18093" s="68"/>
      <c r="YZ18093" s="68"/>
      <c r="ZA18093" s="68"/>
      <c r="ZB18093" s="68"/>
      <c r="ZC18093" s="68"/>
      <c r="ZD18093" s="68"/>
    </row>
    <row r="18094" spans="658:680" x14ac:dyDescent="0.25">
      <c r="YH18094" s="68"/>
      <c r="YI18094" s="68"/>
      <c r="YJ18094" s="68"/>
      <c r="YK18094" s="68"/>
      <c r="YL18094" s="68"/>
      <c r="YM18094" s="68"/>
      <c r="YN18094" s="68"/>
      <c r="YO18094" s="68"/>
      <c r="YP18094" s="68"/>
      <c r="YQ18094" s="68"/>
      <c r="YR18094" s="68"/>
      <c r="YS18094" s="68"/>
      <c r="YT18094" s="68"/>
      <c r="YU18094" s="68"/>
      <c r="YV18094" s="68"/>
      <c r="YW18094" s="68"/>
      <c r="YX18094" s="68">
        <v>2.81758090019813E-2</v>
      </c>
      <c r="YY18094" s="68"/>
      <c r="YZ18094" s="68"/>
      <c r="ZA18094" s="68"/>
      <c r="ZB18094" s="68"/>
      <c r="ZC18094" s="68"/>
      <c r="ZD18094" s="68"/>
    </row>
    <row r="18095" spans="658:680" x14ac:dyDescent="0.25">
      <c r="YH18095" s="68"/>
      <c r="YI18095" s="68"/>
      <c r="YJ18095" s="68"/>
      <c r="YK18095" s="68"/>
      <c r="YL18095" s="68"/>
      <c r="YM18095" s="68"/>
      <c r="YN18095" s="68"/>
      <c r="YO18095" s="68"/>
      <c r="YP18095" s="68"/>
      <c r="YQ18095" s="68"/>
      <c r="YR18095" s="68"/>
      <c r="YS18095" s="68"/>
      <c r="YT18095" s="68"/>
      <c r="YU18095" s="68"/>
      <c r="YV18095" s="68"/>
      <c r="YW18095" s="68"/>
      <c r="YX18095" s="68">
        <v>2.81758090019813E-2</v>
      </c>
      <c r="YY18095" s="68"/>
      <c r="YZ18095" s="68"/>
      <c r="ZA18095" s="68"/>
      <c r="ZB18095" s="68"/>
      <c r="ZC18095" s="68"/>
      <c r="ZD18095" s="68"/>
    </row>
    <row r="18096" spans="658:680" x14ac:dyDescent="0.25">
      <c r="YH18096" s="68"/>
      <c r="YI18096" s="68"/>
      <c r="YJ18096" s="68"/>
      <c r="YK18096" s="68"/>
      <c r="YL18096" s="68"/>
      <c r="YM18096" s="68"/>
      <c r="YN18096" s="68"/>
      <c r="YO18096" s="68"/>
      <c r="YP18096" s="68"/>
      <c r="YQ18096" s="68"/>
      <c r="YR18096" s="68"/>
      <c r="YS18096" s="68"/>
      <c r="YT18096" s="68"/>
      <c r="YU18096" s="68"/>
      <c r="YV18096" s="68"/>
      <c r="YW18096" s="68"/>
      <c r="YX18096" s="68">
        <v>2.8104634882117001E-2</v>
      </c>
      <c r="YY18096" s="68"/>
      <c r="YZ18096" s="68"/>
      <c r="ZA18096" s="68"/>
      <c r="ZB18096" s="68"/>
      <c r="ZC18096" s="68"/>
      <c r="ZD18096" s="68"/>
    </row>
    <row r="18097" spans="658:680" x14ac:dyDescent="0.25">
      <c r="YH18097" s="68"/>
      <c r="YI18097" s="68"/>
      <c r="YJ18097" s="68"/>
      <c r="YK18097" s="68"/>
      <c r="YL18097" s="68"/>
      <c r="YM18097" s="68"/>
      <c r="YN18097" s="68"/>
      <c r="YO18097" s="68"/>
      <c r="YP18097" s="68"/>
      <c r="YQ18097" s="68"/>
      <c r="YR18097" s="68"/>
      <c r="YS18097" s="68"/>
      <c r="YT18097" s="68"/>
      <c r="YU18097" s="68"/>
      <c r="YV18097" s="68"/>
      <c r="YW18097" s="68"/>
      <c r="YX18097" s="68">
        <v>2.8104634882117001E-2</v>
      </c>
      <c r="YY18097" s="68"/>
      <c r="YZ18097" s="68"/>
      <c r="ZA18097" s="68"/>
      <c r="ZB18097" s="68"/>
      <c r="ZC18097" s="68"/>
      <c r="ZD18097" s="68"/>
    </row>
    <row r="18098" spans="658:680" x14ac:dyDescent="0.25">
      <c r="YH18098" s="68"/>
      <c r="YI18098" s="68"/>
      <c r="YJ18098" s="68"/>
      <c r="YK18098" s="68"/>
      <c r="YL18098" s="68"/>
      <c r="YM18098" s="68"/>
      <c r="YN18098" s="68"/>
      <c r="YO18098" s="68"/>
      <c r="YP18098" s="68"/>
      <c r="YQ18098" s="68"/>
      <c r="YR18098" s="68"/>
      <c r="YS18098" s="68"/>
      <c r="YT18098" s="68"/>
      <c r="YU18098" s="68"/>
      <c r="YV18098" s="68"/>
      <c r="YW18098" s="68"/>
      <c r="YX18098" s="68">
        <v>2.8083155732175898E-2</v>
      </c>
      <c r="YY18098" s="68"/>
      <c r="YZ18098" s="68"/>
      <c r="ZA18098" s="68"/>
      <c r="ZB18098" s="68"/>
      <c r="ZC18098" s="68"/>
      <c r="ZD18098" s="68"/>
    </row>
    <row r="18099" spans="658:680" x14ac:dyDescent="0.25">
      <c r="YH18099" s="68"/>
      <c r="YI18099" s="68"/>
      <c r="YJ18099" s="68"/>
      <c r="YK18099" s="68"/>
      <c r="YL18099" s="68"/>
      <c r="YM18099" s="68"/>
      <c r="YN18099" s="68"/>
      <c r="YO18099" s="68"/>
      <c r="YP18099" s="68"/>
      <c r="YQ18099" s="68"/>
      <c r="YR18099" s="68"/>
      <c r="YS18099" s="68"/>
      <c r="YT18099" s="68"/>
      <c r="YU18099" s="68"/>
      <c r="YV18099" s="68"/>
      <c r="YW18099" s="68"/>
      <c r="YX18099" s="68">
        <v>2.8083155732175898E-2</v>
      </c>
      <c r="YY18099" s="68"/>
      <c r="YZ18099" s="68"/>
      <c r="ZA18099" s="68"/>
      <c r="ZB18099" s="68"/>
      <c r="ZC18099" s="68"/>
      <c r="ZD18099" s="68"/>
    </row>
    <row r="18100" spans="658:680" x14ac:dyDescent="0.25">
      <c r="YH18100" s="68"/>
      <c r="YI18100" s="68"/>
      <c r="YJ18100" s="68"/>
      <c r="YK18100" s="68"/>
      <c r="YL18100" s="68"/>
      <c r="YM18100" s="68"/>
      <c r="YN18100" s="68"/>
      <c r="YO18100" s="68"/>
      <c r="YP18100" s="68"/>
      <c r="YQ18100" s="68"/>
      <c r="YR18100" s="68"/>
      <c r="YS18100" s="68"/>
      <c r="YT18100" s="68"/>
      <c r="YU18100" s="68"/>
      <c r="YV18100" s="68"/>
      <c r="YW18100" s="68"/>
      <c r="YX18100" s="68">
        <v>2.8080024891256699E-2</v>
      </c>
      <c r="YY18100" s="68"/>
      <c r="YZ18100" s="68"/>
      <c r="ZA18100" s="68"/>
      <c r="ZB18100" s="68"/>
      <c r="ZC18100" s="68"/>
      <c r="ZD18100" s="68"/>
    </row>
    <row r="18101" spans="658:680" x14ac:dyDescent="0.25">
      <c r="YH18101" s="68"/>
      <c r="YI18101" s="68"/>
      <c r="YJ18101" s="68"/>
      <c r="YK18101" s="68"/>
      <c r="YL18101" s="68"/>
      <c r="YM18101" s="68"/>
      <c r="YN18101" s="68"/>
      <c r="YO18101" s="68"/>
      <c r="YP18101" s="68"/>
      <c r="YQ18101" s="68"/>
      <c r="YR18101" s="68"/>
      <c r="YS18101" s="68"/>
      <c r="YT18101" s="68"/>
      <c r="YU18101" s="68"/>
      <c r="YV18101" s="68"/>
      <c r="YW18101" s="68"/>
      <c r="YX18101" s="68">
        <v>2.8080024891256699E-2</v>
      </c>
      <c r="YY18101" s="68"/>
      <c r="YZ18101" s="68"/>
      <c r="ZA18101" s="68"/>
      <c r="ZB18101" s="68"/>
      <c r="ZC18101" s="68"/>
      <c r="ZD18101" s="68"/>
    </row>
    <row r="18102" spans="658:680" x14ac:dyDescent="0.25">
      <c r="YH18102" s="68"/>
      <c r="YI18102" s="68"/>
      <c r="YJ18102" s="68"/>
      <c r="YK18102" s="68"/>
      <c r="YL18102" s="68"/>
      <c r="YM18102" s="68"/>
      <c r="YN18102" s="68"/>
      <c r="YO18102" s="68"/>
      <c r="YP18102" s="68"/>
      <c r="YQ18102" s="68"/>
      <c r="YR18102" s="68"/>
      <c r="YS18102" s="68"/>
      <c r="YT18102" s="68"/>
      <c r="YU18102" s="68"/>
      <c r="YV18102" s="68"/>
      <c r="YW18102" s="68"/>
      <c r="YX18102" s="68">
        <v>2.80582602613044E-2</v>
      </c>
      <c r="YY18102" s="68"/>
      <c r="YZ18102" s="68"/>
      <c r="ZA18102" s="68"/>
      <c r="ZB18102" s="68"/>
      <c r="ZC18102" s="68"/>
      <c r="ZD18102" s="68"/>
    </row>
    <row r="18103" spans="658:680" x14ac:dyDescent="0.25">
      <c r="YH18103" s="68"/>
      <c r="YI18103" s="68"/>
      <c r="YJ18103" s="68"/>
      <c r="YK18103" s="68"/>
      <c r="YL18103" s="68"/>
      <c r="YM18103" s="68"/>
      <c r="YN18103" s="68"/>
      <c r="YO18103" s="68"/>
      <c r="YP18103" s="68"/>
      <c r="YQ18103" s="68"/>
      <c r="YR18103" s="68"/>
      <c r="YS18103" s="68"/>
      <c r="YT18103" s="68"/>
      <c r="YU18103" s="68"/>
      <c r="YV18103" s="68"/>
      <c r="YW18103" s="68"/>
      <c r="YX18103" s="68">
        <v>2.80582602613044E-2</v>
      </c>
      <c r="YY18103" s="68"/>
      <c r="YZ18103" s="68"/>
      <c r="ZA18103" s="68"/>
      <c r="ZB18103" s="68"/>
      <c r="ZC18103" s="68"/>
      <c r="ZD18103" s="68"/>
    </row>
    <row r="18104" spans="658:680" x14ac:dyDescent="0.25">
      <c r="YH18104" s="68"/>
      <c r="YI18104" s="68"/>
      <c r="YJ18104" s="68"/>
      <c r="YK18104" s="68"/>
      <c r="YL18104" s="68"/>
      <c r="YM18104" s="68"/>
      <c r="YN18104" s="68"/>
      <c r="YO18104" s="68"/>
      <c r="YP18104" s="68"/>
      <c r="YQ18104" s="68"/>
      <c r="YR18104" s="68"/>
      <c r="YS18104" s="68"/>
      <c r="YT18104" s="68"/>
      <c r="YU18104" s="68"/>
      <c r="YV18104" s="68"/>
      <c r="YW18104" s="68"/>
      <c r="YX18104" s="68">
        <v>2.7979772016469701E-2</v>
      </c>
      <c r="YY18104" s="68"/>
      <c r="YZ18104" s="68"/>
      <c r="ZA18104" s="68"/>
      <c r="ZB18104" s="68"/>
      <c r="ZC18104" s="68"/>
      <c r="ZD18104" s="68"/>
    </row>
    <row r="18105" spans="658:680" x14ac:dyDescent="0.25">
      <c r="YH18105" s="68"/>
      <c r="YI18105" s="68"/>
      <c r="YJ18105" s="68"/>
      <c r="YK18105" s="68"/>
      <c r="YL18105" s="68"/>
      <c r="YM18105" s="68"/>
      <c r="YN18105" s="68"/>
      <c r="YO18105" s="68"/>
      <c r="YP18105" s="68"/>
      <c r="YQ18105" s="68"/>
      <c r="YR18105" s="68"/>
      <c r="YS18105" s="68"/>
      <c r="YT18105" s="68"/>
      <c r="YU18105" s="68"/>
      <c r="YV18105" s="68"/>
      <c r="YW18105" s="68"/>
      <c r="YX18105" s="68">
        <v>2.7928479760861099E-2</v>
      </c>
      <c r="YY18105" s="68"/>
      <c r="YZ18105" s="68"/>
      <c r="ZA18105" s="68"/>
      <c r="ZB18105" s="68"/>
      <c r="ZC18105" s="68"/>
      <c r="ZD18105" s="68"/>
    </row>
    <row r="18106" spans="658:680" x14ac:dyDescent="0.25">
      <c r="YH18106" s="68"/>
      <c r="YI18106" s="68"/>
      <c r="YJ18106" s="68"/>
      <c r="YK18106" s="68"/>
      <c r="YL18106" s="68"/>
      <c r="YM18106" s="68"/>
      <c r="YN18106" s="68"/>
      <c r="YO18106" s="68"/>
      <c r="YP18106" s="68"/>
      <c r="YQ18106" s="68"/>
      <c r="YR18106" s="68"/>
      <c r="YS18106" s="68"/>
      <c r="YT18106" s="68"/>
      <c r="YU18106" s="68"/>
      <c r="YV18106" s="68"/>
      <c r="YW18106" s="68"/>
      <c r="YX18106" s="68">
        <v>2.7928479760861099E-2</v>
      </c>
      <c r="YY18106" s="68"/>
      <c r="YZ18106" s="68"/>
      <c r="ZA18106" s="68"/>
      <c r="ZB18106" s="68"/>
      <c r="ZC18106" s="68"/>
      <c r="ZD18106" s="68"/>
    </row>
    <row r="18107" spans="658:680" x14ac:dyDescent="0.25">
      <c r="YH18107" s="68"/>
      <c r="YI18107" s="68"/>
      <c r="YJ18107" s="68"/>
      <c r="YK18107" s="68"/>
      <c r="YL18107" s="68"/>
      <c r="YM18107" s="68"/>
      <c r="YN18107" s="68"/>
      <c r="YO18107" s="68"/>
      <c r="YP18107" s="68"/>
      <c r="YQ18107" s="68"/>
      <c r="YR18107" s="68"/>
      <c r="YS18107" s="68"/>
      <c r="YT18107" s="68"/>
      <c r="YU18107" s="68"/>
      <c r="YV18107" s="68"/>
      <c r="YW18107" s="68"/>
      <c r="YX18107" s="68">
        <v>2.7924457405614899E-2</v>
      </c>
      <c r="YY18107" s="68"/>
      <c r="YZ18107" s="68"/>
      <c r="ZA18107" s="68"/>
      <c r="ZB18107" s="68"/>
      <c r="ZC18107" s="68"/>
      <c r="ZD18107" s="68"/>
    </row>
    <row r="18108" spans="658:680" x14ac:dyDescent="0.25">
      <c r="YH18108" s="68"/>
      <c r="YI18108" s="68"/>
      <c r="YJ18108" s="68"/>
      <c r="YK18108" s="68"/>
      <c r="YL18108" s="68"/>
      <c r="YM18108" s="68"/>
      <c r="YN18108" s="68"/>
      <c r="YO18108" s="68"/>
      <c r="YP18108" s="68"/>
      <c r="YQ18108" s="68"/>
      <c r="YR18108" s="68"/>
      <c r="YS18108" s="68"/>
      <c r="YT18108" s="68"/>
      <c r="YU18108" s="68"/>
      <c r="YV18108" s="68"/>
      <c r="YW18108" s="68"/>
      <c r="YX18108" s="68">
        <v>2.7924457405614899E-2</v>
      </c>
      <c r="YY18108" s="68"/>
      <c r="YZ18108" s="68"/>
      <c r="ZA18108" s="68"/>
      <c r="ZB18108" s="68"/>
      <c r="ZC18108" s="68"/>
      <c r="ZD18108" s="68"/>
    </row>
    <row r="18109" spans="658:680" x14ac:dyDescent="0.25">
      <c r="YH18109" s="68"/>
      <c r="YI18109" s="68"/>
      <c r="YJ18109" s="68"/>
      <c r="YK18109" s="68"/>
      <c r="YL18109" s="68"/>
      <c r="YM18109" s="68"/>
      <c r="YN18109" s="68"/>
      <c r="YO18109" s="68"/>
      <c r="YP18109" s="68"/>
      <c r="YQ18109" s="68"/>
      <c r="YR18109" s="68"/>
      <c r="YS18109" s="68"/>
      <c r="YT18109" s="68"/>
      <c r="YU18109" s="68"/>
      <c r="YV18109" s="68"/>
      <c r="YW18109" s="68"/>
      <c r="YX18109" s="68">
        <v>2.7898126139906901E-2</v>
      </c>
      <c r="YY18109" s="68"/>
      <c r="YZ18109" s="68"/>
      <c r="ZA18109" s="68"/>
      <c r="ZB18109" s="68"/>
      <c r="ZC18109" s="68"/>
      <c r="ZD18109" s="68"/>
    </row>
    <row r="18110" spans="658:680" x14ac:dyDescent="0.25">
      <c r="YH18110" s="68"/>
      <c r="YI18110" s="68"/>
      <c r="YJ18110" s="68"/>
      <c r="YK18110" s="68"/>
      <c r="YL18110" s="68"/>
      <c r="YM18110" s="68"/>
      <c r="YN18110" s="68"/>
      <c r="YO18110" s="68"/>
      <c r="YP18110" s="68"/>
      <c r="YQ18110" s="68"/>
      <c r="YR18110" s="68"/>
      <c r="YS18110" s="68"/>
      <c r="YT18110" s="68"/>
      <c r="YU18110" s="68"/>
      <c r="YV18110" s="68"/>
      <c r="YW18110" s="68"/>
      <c r="YX18110" s="68">
        <v>2.7898126139906901E-2</v>
      </c>
      <c r="YY18110" s="68"/>
      <c r="YZ18110" s="68"/>
      <c r="ZA18110" s="68"/>
      <c r="ZB18110" s="68"/>
      <c r="ZC18110" s="68"/>
      <c r="ZD18110" s="68"/>
    </row>
    <row r="18111" spans="658:680" x14ac:dyDescent="0.25">
      <c r="YH18111" s="68"/>
      <c r="YI18111" s="68"/>
      <c r="YJ18111" s="68"/>
      <c r="YK18111" s="68"/>
      <c r="YL18111" s="68"/>
      <c r="YM18111" s="68"/>
      <c r="YN18111" s="68"/>
      <c r="YO18111" s="68"/>
      <c r="YP18111" s="68"/>
      <c r="YQ18111" s="68"/>
      <c r="YR18111" s="68"/>
      <c r="YS18111" s="68"/>
      <c r="YT18111" s="68"/>
      <c r="YU18111" s="68"/>
      <c r="YV18111" s="68"/>
      <c r="YW18111" s="68"/>
      <c r="YX18111" s="68">
        <v>2.7869066181627399E-2</v>
      </c>
      <c r="YY18111" s="68"/>
      <c r="YZ18111" s="68"/>
      <c r="ZA18111" s="68"/>
      <c r="ZB18111" s="68"/>
      <c r="ZC18111" s="68"/>
      <c r="ZD18111" s="68"/>
    </row>
    <row r="18112" spans="658:680" x14ac:dyDescent="0.25">
      <c r="YH18112" s="68"/>
      <c r="YI18112" s="68"/>
      <c r="YJ18112" s="68"/>
      <c r="YK18112" s="68"/>
      <c r="YL18112" s="68"/>
      <c r="YM18112" s="68"/>
      <c r="YN18112" s="68"/>
      <c r="YO18112" s="68"/>
      <c r="YP18112" s="68"/>
      <c r="YQ18112" s="68"/>
      <c r="YR18112" s="68"/>
      <c r="YS18112" s="68"/>
      <c r="YT18112" s="68"/>
      <c r="YU18112" s="68"/>
      <c r="YV18112" s="68"/>
      <c r="YW18112" s="68"/>
      <c r="YX18112" s="68">
        <v>2.7869066181627399E-2</v>
      </c>
      <c r="YY18112" s="68"/>
      <c r="YZ18112" s="68"/>
      <c r="ZA18112" s="68"/>
      <c r="ZB18112" s="68"/>
      <c r="ZC18112" s="68"/>
      <c r="ZD18112" s="68"/>
    </row>
    <row r="18113" spans="658:680" x14ac:dyDescent="0.25">
      <c r="YH18113" s="68"/>
      <c r="YI18113" s="68"/>
      <c r="YJ18113" s="68"/>
      <c r="YK18113" s="68"/>
      <c r="YL18113" s="68"/>
      <c r="YM18113" s="68"/>
      <c r="YN18113" s="68"/>
      <c r="YO18113" s="68"/>
      <c r="YP18113" s="68"/>
      <c r="YQ18113" s="68"/>
      <c r="YR18113" s="68"/>
      <c r="YS18113" s="68"/>
      <c r="YT18113" s="68"/>
      <c r="YU18113" s="68"/>
      <c r="YV18113" s="68"/>
      <c r="YW18113" s="68"/>
      <c r="YX18113" s="68">
        <v>2.7858167384781099E-2</v>
      </c>
      <c r="YY18113" s="68"/>
      <c r="YZ18113" s="68"/>
      <c r="ZA18113" s="68"/>
      <c r="ZB18113" s="68"/>
      <c r="ZC18113" s="68"/>
      <c r="ZD18113" s="68"/>
    </row>
    <row r="18114" spans="658:680" x14ac:dyDescent="0.25">
      <c r="YH18114" s="68"/>
      <c r="YI18114" s="68"/>
      <c r="YJ18114" s="68"/>
      <c r="YK18114" s="68"/>
      <c r="YL18114" s="68"/>
      <c r="YM18114" s="68"/>
      <c r="YN18114" s="68"/>
      <c r="YO18114" s="68"/>
      <c r="YP18114" s="68"/>
      <c r="YQ18114" s="68"/>
      <c r="YR18114" s="68"/>
      <c r="YS18114" s="68"/>
      <c r="YT18114" s="68"/>
      <c r="YU18114" s="68"/>
      <c r="YV18114" s="68"/>
      <c r="YW18114" s="68"/>
      <c r="YX18114" s="68">
        <v>2.7858167384781099E-2</v>
      </c>
      <c r="YY18114" s="68"/>
      <c r="YZ18114" s="68"/>
      <c r="ZA18114" s="68"/>
      <c r="ZB18114" s="68"/>
      <c r="ZC18114" s="68"/>
      <c r="ZD18114" s="68"/>
    </row>
    <row r="18115" spans="658:680" x14ac:dyDescent="0.25">
      <c r="YH18115" s="68"/>
      <c r="YI18115" s="68"/>
      <c r="YJ18115" s="68"/>
      <c r="YK18115" s="68"/>
      <c r="YL18115" s="68"/>
      <c r="YM18115" s="68"/>
      <c r="YN18115" s="68"/>
      <c r="YO18115" s="68"/>
      <c r="YP18115" s="68"/>
      <c r="YQ18115" s="68"/>
      <c r="YR18115" s="68"/>
      <c r="YS18115" s="68"/>
      <c r="YT18115" s="68"/>
      <c r="YU18115" s="68"/>
      <c r="YV18115" s="68"/>
      <c r="YW18115" s="68"/>
      <c r="YX18115" s="68">
        <v>2.7796832129021599E-2</v>
      </c>
      <c r="YY18115" s="68"/>
      <c r="YZ18115" s="68"/>
      <c r="ZA18115" s="68"/>
      <c r="ZB18115" s="68"/>
      <c r="ZC18115" s="68"/>
      <c r="ZD18115" s="68"/>
    </row>
    <row r="18116" spans="658:680" x14ac:dyDescent="0.25">
      <c r="YH18116" s="68"/>
      <c r="YI18116" s="68"/>
      <c r="YJ18116" s="68"/>
      <c r="YK18116" s="68"/>
      <c r="YL18116" s="68"/>
      <c r="YM18116" s="68"/>
      <c r="YN18116" s="68"/>
      <c r="YO18116" s="68"/>
      <c r="YP18116" s="68"/>
      <c r="YQ18116" s="68"/>
      <c r="YR18116" s="68"/>
      <c r="YS18116" s="68"/>
      <c r="YT18116" s="68"/>
      <c r="YU18116" s="68"/>
      <c r="YV18116" s="68"/>
      <c r="YW18116" s="68"/>
      <c r="YX18116" s="68">
        <v>2.7796832129021599E-2</v>
      </c>
      <c r="YY18116" s="68"/>
      <c r="YZ18116" s="68"/>
      <c r="ZA18116" s="68"/>
      <c r="ZB18116" s="68"/>
      <c r="ZC18116" s="68"/>
      <c r="ZD18116" s="68"/>
    </row>
    <row r="18117" spans="658:680" x14ac:dyDescent="0.25">
      <c r="YH18117" s="68"/>
      <c r="YI18117" s="68"/>
      <c r="YJ18117" s="68"/>
      <c r="YK18117" s="68"/>
      <c r="YL18117" s="68"/>
      <c r="YM18117" s="68"/>
      <c r="YN18117" s="68"/>
      <c r="YO18117" s="68"/>
      <c r="YP18117" s="68"/>
      <c r="YQ18117" s="68"/>
      <c r="YR18117" s="68"/>
      <c r="YS18117" s="68"/>
      <c r="YT18117" s="68"/>
      <c r="YU18117" s="68"/>
      <c r="YV18117" s="68"/>
      <c r="YW18117" s="68"/>
      <c r="YX18117" s="68">
        <v>2.77369611155832E-2</v>
      </c>
      <c r="YY18117" s="68"/>
      <c r="YZ18117" s="68"/>
      <c r="ZA18117" s="68"/>
      <c r="ZB18117" s="68"/>
      <c r="ZC18117" s="68"/>
      <c r="ZD18117" s="68"/>
    </row>
    <row r="18118" spans="658:680" x14ac:dyDescent="0.25">
      <c r="YH18118" s="68"/>
      <c r="YI18118" s="68"/>
      <c r="YJ18118" s="68"/>
      <c r="YK18118" s="68"/>
      <c r="YL18118" s="68"/>
      <c r="YM18118" s="68"/>
      <c r="YN18118" s="68"/>
      <c r="YO18118" s="68"/>
      <c r="YP18118" s="68"/>
      <c r="YQ18118" s="68"/>
      <c r="YR18118" s="68"/>
      <c r="YS18118" s="68"/>
      <c r="YT18118" s="68"/>
      <c r="YU18118" s="68"/>
      <c r="YV18118" s="68"/>
      <c r="YW18118" s="68"/>
      <c r="YX18118" s="68">
        <v>2.77369611155832E-2</v>
      </c>
      <c r="YY18118" s="68"/>
      <c r="YZ18118" s="68"/>
      <c r="ZA18118" s="68"/>
      <c r="ZB18118" s="68"/>
      <c r="ZC18118" s="68"/>
      <c r="ZD18118" s="68"/>
    </row>
    <row r="18119" spans="658:680" x14ac:dyDescent="0.25">
      <c r="YH18119" s="68"/>
      <c r="YI18119" s="68"/>
      <c r="YJ18119" s="68"/>
      <c r="YK18119" s="68"/>
      <c r="YL18119" s="68"/>
      <c r="YM18119" s="68"/>
      <c r="YN18119" s="68"/>
      <c r="YO18119" s="68"/>
      <c r="YP18119" s="68"/>
      <c r="YQ18119" s="68"/>
      <c r="YR18119" s="68"/>
      <c r="YS18119" s="68"/>
      <c r="YT18119" s="68"/>
      <c r="YU18119" s="68"/>
      <c r="YV18119" s="68"/>
      <c r="YW18119" s="68"/>
      <c r="YX18119" s="68">
        <v>2.7670120808397401E-2</v>
      </c>
      <c r="YY18119" s="68"/>
      <c r="YZ18119" s="68"/>
      <c r="ZA18119" s="68"/>
      <c r="ZB18119" s="68"/>
      <c r="ZC18119" s="68"/>
      <c r="ZD18119" s="68"/>
    </row>
    <row r="18120" spans="658:680" x14ac:dyDescent="0.25">
      <c r="YH18120" s="68"/>
      <c r="YI18120" s="68"/>
      <c r="YJ18120" s="68"/>
      <c r="YK18120" s="68"/>
      <c r="YL18120" s="68"/>
      <c r="YM18120" s="68"/>
      <c r="YN18120" s="68"/>
      <c r="YO18120" s="68"/>
      <c r="YP18120" s="68"/>
      <c r="YQ18120" s="68"/>
      <c r="YR18120" s="68"/>
      <c r="YS18120" s="68"/>
      <c r="YT18120" s="68"/>
      <c r="YU18120" s="68"/>
      <c r="YV18120" s="68"/>
      <c r="YW18120" s="68"/>
      <c r="YX18120" s="68">
        <v>2.7670120808397401E-2</v>
      </c>
      <c r="YY18120" s="68"/>
      <c r="YZ18120" s="68"/>
      <c r="ZA18120" s="68"/>
      <c r="ZB18120" s="68"/>
      <c r="ZC18120" s="68"/>
      <c r="ZD18120" s="68"/>
    </row>
    <row r="18121" spans="658:680" x14ac:dyDescent="0.25">
      <c r="YH18121" s="68"/>
      <c r="YI18121" s="68"/>
      <c r="YJ18121" s="68"/>
      <c r="YK18121" s="68"/>
      <c r="YL18121" s="68"/>
      <c r="YM18121" s="68"/>
      <c r="YN18121" s="68"/>
      <c r="YO18121" s="68"/>
      <c r="YP18121" s="68"/>
      <c r="YQ18121" s="68"/>
      <c r="YR18121" s="68"/>
      <c r="YS18121" s="68"/>
      <c r="YT18121" s="68"/>
      <c r="YU18121" s="68"/>
      <c r="YV18121" s="68"/>
      <c r="YW18121" s="68"/>
      <c r="YX18121" s="68">
        <v>2.7651759219513999E-2</v>
      </c>
      <c r="YY18121" s="68"/>
      <c r="YZ18121" s="68"/>
      <c r="ZA18121" s="68"/>
      <c r="ZB18121" s="68"/>
      <c r="ZC18121" s="68"/>
      <c r="ZD18121" s="68"/>
    </row>
    <row r="18122" spans="658:680" x14ac:dyDescent="0.25">
      <c r="YH18122" s="68"/>
      <c r="YI18122" s="68"/>
      <c r="YJ18122" s="68"/>
      <c r="YK18122" s="68"/>
      <c r="YL18122" s="68"/>
      <c r="YM18122" s="68"/>
      <c r="YN18122" s="68"/>
      <c r="YO18122" s="68"/>
      <c r="YP18122" s="68"/>
      <c r="YQ18122" s="68"/>
      <c r="YR18122" s="68"/>
      <c r="YS18122" s="68"/>
      <c r="YT18122" s="68"/>
      <c r="YU18122" s="68"/>
      <c r="YV18122" s="68"/>
      <c r="YW18122" s="68"/>
      <c r="YX18122" s="68">
        <v>2.7651759219513999E-2</v>
      </c>
      <c r="YY18122" s="68"/>
      <c r="YZ18122" s="68"/>
      <c r="ZA18122" s="68"/>
      <c r="ZB18122" s="68"/>
      <c r="ZC18122" s="68"/>
      <c r="ZD18122" s="68"/>
    </row>
    <row r="18123" spans="658:680" x14ac:dyDescent="0.25">
      <c r="YH18123" s="68"/>
      <c r="YI18123" s="68"/>
      <c r="YJ18123" s="68"/>
      <c r="YK18123" s="68"/>
      <c r="YL18123" s="68"/>
      <c r="YM18123" s="68"/>
      <c r="YN18123" s="68"/>
      <c r="YO18123" s="68"/>
      <c r="YP18123" s="68"/>
      <c r="YQ18123" s="68"/>
      <c r="YR18123" s="68"/>
      <c r="YS18123" s="68"/>
      <c r="YT18123" s="68"/>
      <c r="YU18123" s="68"/>
      <c r="YV18123" s="68"/>
      <c r="YW18123" s="68"/>
      <c r="YX18123" s="68">
        <v>2.7650746283519798E-2</v>
      </c>
      <c r="YY18123" s="68"/>
      <c r="YZ18123" s="68"/>
      <c r="ZA18123" s="68"/>
      <c r="ZB18123" s="68"/>
      <c r="ZC18123" s="68"/>
      <c r="ZD18123" s="68"/>
    </row>
    <row r="18124" spans="658:680" x14ac:dyDescent="0.25">
      <c r="YH18124" s="68"/>
      <c r="YI18124" s="68"/>
      <c r="YJ18124" s="68"/>
      <c r="YK18124" s="68"/>
      <c r="YL18124" s="68"/>
      <c r="YM18124" s="68"/>
      <c r="YN18124" s="68"/>
      <c r="YO18124" s="68"/>
      <c r="YP18124" s="68"/>
      <c r="YQ18124" s="68"/>
      <c r="YR18124" s="68"/>
      <c r="YS18124" s="68"/>
      <c r="YT18124" s="68"/>
      <c r="YU18124" s="68"/>
      <c r="YV18124" s="68"/>
      <c r="YW18124" s="68"/>
      <c r="YX18124" s="68">
        <v>2.7650746283519798E-2</v>
      </c>
      <c r="YY18124" s="68"/>
      <c r="YZ18124" s="68"/>
      <c r="ZA18124" s="68"/>
      <c r="ZB18124" s="68"/>
      <c r="ZC18124" s="68"/>
      <c r="ZD18124" s="68"/>
    </row>
    <row r="18125" spans="658:680" x14ac:dyDescent="0.25">
      <c r="YH18125" s="68"/>
      <c r="YI18125" s="68"/>
      <c r="YJ18125" s="68"/>
      <c r="YK18125" s="68"/>
      <c r="YL18125" s="68"/>
      <c r="YM18125" s="68"/>
      <c r="YN18125" s="68"/>
      <c r="YO18125" s="68"/>
      <c r="YP18125" s="68"/>
      <c r="YQ18125" s="68"/>
      <c r="YR18125" s="68"/>
      <c r="YS18125" s="68"/>
      <c r="YT18125" s="68"/>
      <c r="YU18125" s="68"/>
      <c r="YV18125" s="68"/>
      <c r="YW18125" s="68"/>
      <c r="YX18125" s="68">
        <v>2.7625712052140001E-2</v>
      </c>
      <c r="YY18125" s="68"/>
      <c r="YZ18125" s="68"/>
      <c r="ZA18125" s="68"/>
      <c r="ZB18125" s="68"/>
      <c r="ZC18125" s="68"/>
      <c r="ZD18125" s="68"/>
    </row>
    <row r="18126" spans="658:680" x14ac:dyDescent="0.25">
      <c r="YH18126" s="68"/>
      <c r="YI18126" s="68"/>
      <c r="YJ18126" s="68"/>
      <c r="YK18126" s="68"/>
      <c r="YL18126" s="68"/>
      <c r="YM18126" s="68"/>
      <c r="YN18126" s="68"/>
      <c r="YO18126" s="68"/>
      <c r="YP18126" s="68"/>
      <c r="YQ18126" s="68"/>
      <c r="YR18126" s="68"/>
      <c r="YS18126" s="68"/>
      <c r="YT18126" s="68"/>
      <c r="YU18126" s="68"/>
      <c r="YV18126" s="68"/>
      <c r="YW18126" s="68"/>
      <c r="YX18126" s="68">
        <v>2.7625712052140001E-2</v>
      </c>
      <c r="YY18126" s="68"/>
      <c r="YZ18126" s="68"/>
      <c r="ZA18126" s="68"/>
      <c r="ZB18126" s="68"/>
      <c r="ZC18126" s="68"/>
      <c r="ZD18126" s="68"/>
    </row>
    <row r="18127" spans="658:680" x14ac:dyDescent="0.25">
      <c r="YH18127" s="68"/>
      <c r="YI18127" s="68"/>
      <c r="YJ18127" s="68"/>
      <c r="YK18127" s="68"/>
      <c r="YL18127" s="68"/>
      <c r="YM18127" s="68"/>
      <c r="YN18127" s="68"/>
      <c r="YO18127" s="68"/>
      <c r="YP18127" s="68"/>
      <c r="YQ18127" s="68"/>
      <c r="YR18127" s="68"/>
      <c r="YS18127" s="68"/>
      <c r="YT18127" s="68"/>
      <c r="YU18127" s="68"/>
      <c r="YV18127" s="68"/>
      <c r="YW18127" s="68"/>
      <c r="YX18127" s="68">
        <v>2.7619605883431601E-2</v>
      </c>
      <c r="YY18127" s="68"/>
      <c r="YZ18127" s="68"/>
      <c r="ZA18127" s="68"/>
      <c r="ZB18127" s="68"/>
      <c r="ZC18127" s="68"/>
      <c r="ZD18127" s="68"/>
    </row>
    <row r="18128" spans="658:680" x14ac:dyDescent="0.25">
      <c r="YH18128" s="68"/>
      <c r="YI18128" s="68"/>
      <c r="YJ18128" s="68"/>
      <c r="YK18128" s="68"/>
      <c r="YL18128" s="68"/>
      <c r="YM18128" s="68"/>
      <c r="YN18128" s="68"/>
      <c r="YO18128" s="68"/>
      <c r="YP18128" s="68"/>
      <c r="YQ18128" s="68"/>
      <c r="YR18128" s="68"/>
      <c r="YS18128" s="68"/>
      <c r="YT18128" s="68"/>
      <c r="YU18128" s="68"/>
      <c r="YV18128" s="68"/>
      <c r="YW18128" s="68"/>
      <c r="YX18128" s="68">
        <v>2.7619605883431601E-2</v>
      </c>
      <c r="YY18128" s="68"/>
      <c r="YZ18128" s="68"/>
      <c r="ZA18128" s="68"/>
      <c r="ZB18128" s="68"/>
      <c r="ZC18128" s="68"/>
      <c r="ZD18128" s="68"/>
    </row>
    <row r="18129" spans="658:680" x14ac:dyDescent="0.25">
      <c r="YH18129" s="68"/>
      <c r="YI18129" s="68"/>
      <c r="YJ18129" s="68"/>
      <c r="YK18129" s="68"/>
      <c r="YL18129" s="68"/>
      <c r="YM18129" s="68"/>
      <c r="YN18129" s="68"/>
      <c r="YO18129" s="68"/>
      <c r="YP18129" s="68"/>
      <c r="YQ18129" s="68"/>
      <c r="YR18129" s="68"/>
      <c r="YS18129" s="68"/>
      <c r="YT18129" s="68"/>
      <c r="YU18129" s="68"/>
      <c r="YV18129" s="68"/>
      <c r="YW18129" s="68"/>
      <c r="YX18129" s="68">
        <v>2.7613805605566401E-2</v>
      </c>
      <c r="YY18129" s="68"/>
      <c r="YZ18129" s="68"/>
      <c r="ZA18129" s="68"/>
      <c r="ZB18129" s="68"/>
      <c r="ZC18129" s="68"/>
      <c r="ZD18129" s="68"/>
    </row>
    <row r="18130" spans="658:680" x14ac:dyDescent="0.25">
      <c r="YH18130" s="68"/>
      <c r="YI18130" s="68"/>
      <c r="YJ18130" s="68"/>
      <c r="YK18130" s="68"/>
      <c r="YL18130" s="68"/>
      <c r="YM18130" s="68"/>
      <c r="YN18130" s="68"/>
      <c r="YO18130" s="68"/>
      <c r="YP18130" s="68"/>
      <c r="YQ18130" s="68"/>
      <c r="YR18130" s="68"/>
      <c r="YS18130" s="68"/>
      <c r="YT18130" s="68"/>
      <c r="YU18130" s="68"/>
      <c r="YV18130" s="68"/>
      <c r="YW18130" s="68"/>
      <c r="YX18130" s="68">
        <v>2.7613805605566401E-2</v>
      </c>
      <c r="YY18130" s="68"/>
      <c r="YZ18130" s="68"/>
      <c r="ZA18130" s="68"/>
      <c r="ZB18130" s="68"/>
      <c r="ZC18130" s="68"/>
      <c r="ZD18130" s="68"/>
    </row>
    <row r="18131" spans="658:680" x14ac:dyDescent="0.25">
      <c r="YH18131" s="68"/>
      <c r="YI18131" s="68"/>
      <c r="YJ18131" s="68"/>
      <c r="YK18131" s="68"/>
      <c r="YL18131" s="68"/>
      <c r="YM18131" s="68"/>
      <c r="YN18131" s="68"/>
      <c r="YO18131" s="68"/>
      <c r="YP18131" s="68"/>
      <c r="YQ18131" s="68"/>
      <c r="YR18131" s="68"/>
      <c r="YS18131" s="68"/>
      <c r="YT18131" s="68"/>
      <c r="YU18131" s="68"/>
      <c r="YV18131" s="68"/>
      <c r="YW18131" s="68"/>
      <c r="YX18131" s="68">
        <v>2.7594590272990299E-2</v>
      </c>
      <c r="YY18131" s="68"/>
      <c r="YZ18131" s="68"/>
      <c r="ZA18131" s="68"/>
      <c r="ZB18131" s="68"/>
      <c r="ZC18131" s="68"/>
      <c r="ZD18131" s="68"/>
    </row>
    <row r="18132" spans="658:680" x14ac:dyDescent="0.25">
      <c r="YH18132" s="68"/>
      <c r="YI18132" s="68"/>
      <c r="YJ18132" s="68"/>
      <c r="YK18132" s="68"/>
      <c r="YL18132" s="68"/>
      <c r="YM18132" s="68"/>
      <c r="YN18132" s="68"/>
      <c r="YO18132" s="68"/>
      <c r="YP18132" s="68"/>
      <c r="YQ18132" s="68"/>
      <c r="YR18132" s="68"/>
      <c r="YS18132" s="68"/>
      <c r="YT18132" s="68"/>
      <c r="YU18132" s="68"/>
      <c r="YV18132" s="68"/>
      <c r="YW18132" s="68"/>
      <c r="YX18132" s="68">
        <v>2.7594590272990299E-2</v>
      </c>
      <c r="YY18132" s="68"/>
      <c r="YZ18132" s="68"/>
      <c r="ZA18132" s="68"/>
      <c r="ZB18132" s="68"/>
      <c r="ZC18132" s="68"/>
      <c r="ZD18132" s="68"/>
    </row>
    <row r="18133" spans="658:680" x14ac:dyDescent="0.25">
      <c r="YH18133" s="68"/>
      <c r="YI18133" s="68"/>
      <c r="YJ18133" s="68"/>
      <c r="YK18133" s="68"/>
      <c r="YL18133" s="68"/>
      <c r="YM18133" s="68"/>
      <c r="YN18133" s="68"/>
      <c r="YO18133" s="68"/>
      <c r="YP18133" s="68"/>
      <c r="YQ18133" s="68"/>
      <c r="YR18133" s="68"/>
      <c r="YS18133" s="68"/>
      <c r="YT18133" s="68"/>
      <c r="YU18133" s="68"/>
      <c r="YV18133" s="68"/>
      <c r="YW18133" s="68"/>
      <c r="YX18133" s="68">
        <v>2.7557593048435899E-2</v>
      </c>
      <c r="YY18133" s="68"/>
      <c r="YZ18133" s="68"/>
      <c r="ZA18133" s="68"/>
      <c r="ZB18133" s="68"/>
      <c r="ZC18133" s="68"/>
      <c r="ZD18133" s="68"/>
    </row>
    <row r="18134" spans="658:680" x14ac:dyDescent="0.25">
      <c r="YH18134" s="68"/>
      <c r="YI18134" s="68"/>
      <c r="YJ18134" s="68"/>
      <c r="YK18134" s="68"/>
      <c r="YL18134" s="68"/>
      <c r="YM18134" s="68"/>
      <c r="YN18134" s="68"/>
      <c r="YO18134" s="68"/>
      <c r="YP18134" s="68"/>
      <c r="YQ18134" s="68"/>
      <c r="YR18134" s="68"/>
      <c r="YS18134" s="68"/>
      <c r="YT18134" s="68"/>
      <c r="YU18134" s="68"/>
      <c r="YV18134" s="68"/>
      <c r="YW18134" s="68"/>
      <c r="YX18134" s="68">
        <v>2.7557593048435899E-2</v>
      </c>
      <c r="YY18134" s="68"/>
      <c r="YZ18134" s="68"/>
      <c r="ZA18134" s="68"/>
      <c r="ZB18134" s="68"/>
      <c r="ZC18134" s="68"/>
      <c r="ZD18134" s="68"/>
    </row>
    <row r="18135" spans="658:680" x14ac:dyDescent="0.25">
      <c r="YH18135" s="68"/>
      <c r="YI18135" s="68"/>
      <c r="YJ18135" s="68"/>
      <c r="YK18135" s="68"/>
      <c r="YL18135" s="68"/>
      <c r="YM18135" s="68"/>
      <c r="YN18135" s="68"/>
      <c r="YO18135" s="68"/>
      <c r="YP18135" s="68"/>
      <c r="YQ18135" s="68"/>
      <c r="YR18135" s="68"/>
      <c r="YS18135" s="68"/>
      <c r="YT18135" s="68"/>
      <c r="YU18135" s="68"/>
      <c r="YV18135" s="68"/>
      <c r="YW18135" s="68"/>
      <c r="YX18135" s="68">
        <v>2.7536925115232001E-2</v>
      </c>
      <c r="YY18135" s="68"/>
      <c r="YZ18135" s="68"/>
      <c r="ZA18135" s="68"/>
      <c r="ZB18135" s="68"/>
      <c r="ZC18135" s="68"/>
      <c r="ZD18135" s="68"/>
    </row>
    <row r="18136" spans="658:680" x14ac:dyDescent="0.25">
      <c r="YH18136" s="68"/>
      <c r="YI18136" s="68"/>
      <c r="YJ18136" s="68"/>
      <c r="YK18136" s="68"/>
      <c r="YL18136" s="68"/>
      <c r="YM18136" s="68"/>
      <c r="YN18136" s="68"/>
      <c r="YO18136" s="68"/>
      <c r="YP18136" s="68"/>
      <c r="YQ18136" s="68"/>
      <c r="YR18136" s="68"/>
      <c r="YS18136" s="68"/>
      <c r="YT18136" s="68"/>
      <c r="YU18136" s="68"/>
      <c r="YV18136" s="68"/>
      <c r="YW18136" s="68"/>
      <c r="YX18136" s="68">
        <v>2.7536925115232001E-2</v>
      </c>
      <c r="YY18136" s="68"/>
      <c r="YZ18136" s="68"/>
      <c r="ZA18136" s="68"/>
      <c r="ZB18136" s="68"/>
      <c r="ZC18136" s="68"/>
      <c r="ZD18136" s="68"/>
    </row>
    <row r="18137" spans="658:680" x14ac:dyDescent="0.25">
      <c r="YH18137" s="68"/>
      <c r="YI18137" s="68"/>
      <c r="YJ18137" s="68"/>
      <c r="YK18137" s="68"/>
      <c r="YL18137" s="68"/>
      <c r="YM18137" s="68"/>
      <c r="YN18137" s="68"/>
      <c r="YO18137" s="68"/>
      <c r="YP18137" s="68"/>
      <c r="YQ18137" s="68"/>
      <c r="YR18137" s="68"/>
      <c r="YS18137" s="68"/>
      <c r="YT18137" s="68"/>
      <c r="YU18137" s="68"/>
      <c r="YV18137" s="68"/>
      <c r="YW18137" s="68"/>
      <c r="YX18137" s="68">
        <v>2.7525154575196401E-2</v>
      </c>
      <c r="YY18137" s="68"/>
      <c r="YZ18137" s="68"/>
      <c r="ZA18137" s="68"/>
      <c r="ZB18137" s="68"/>
      <c r="ZC18137" s="68"/>
      <c r="ZD18137" s="68"/>
    </row>
    <row r="18138" spans="658:680" x14ac:dyDescent="0.25">
      <c r="YH18138" s="68"/>
      <c r="YI18138" s="68"/>
      <c r="YJ18138" s="68"/>
      <c r="YK18138" s="68"/>
      <c r="YL18138" s="68"/>
      <c r="YM18138" s="68"/>
      <c r="YN18138" s="68"/>
      <c r="YO18138" s="68"/>
      <c r="YP18138" s="68"/>
      <c r="YQ18138" s="68"/>
      <c r="YR18138" s="68"/>
      <c r="YS18138" s="68"/>
      <c r="YT18138" s="68"/>
      <c r="YU18138" s="68"/>
      <c r="YV18138" s="68"/>
      <c r="YW18138" s="68"/>
      <c r="YX18138" s="68">
        <v>2.7525154575196401E-2</v>
      </c>
      <c r="YY18138" s="68"/>
      <c r="YZ18138" s="68"/>
      <c r="ZA18138" s="68"/>
      <c r="ZB18138" s="68"/>
      <c r="ZC18138" s="68"/>
      <c r="ZD18138" s="68"/>
    </row>
    <row r="18139" spans="658:680" x14ac:dyDescent="0.25">
      <c r="YH18139" s="68"/>
      <c r="YI18139" s="68"/>
      <c r="YJ18139" s="68"/>
      <c r="YK18139" s="68"/>
      <c r="YL18139" s="68"/>
      <c r="YM18139" s="68"/>
      <c r="YN18139" s="68"/>
      <c r="YO18139" s="68"/>
      <c r="YP18139" s="68"/>
      <c r="YQ18139" s="68"/>
      <c r="YR18139" s="68"/>
      <c r="YS18139" s="68"/>
      <c r="YT18139" s="68"/>
      <c r="YU18139" s="68"/>
      <c r="YV18139" s="68"/>
      <c r="YW18139" s="68"/>
      <c r="YX18139" s="68">
        <v>2.7524500672122299E-2</v>
      </c>
      <c r="YY18139" s="68"/>
      <c r="YZ18139" s="68"/>
      <c r="ZA18139" s="68"/>
      <c r="ZB18139" s="68"/>
      <c r="ZC18139" s="68"/>
      <c r="ZD18139" s="68"/>
    </row>
    <row r="18140" spans="658:680" x14ac:dyDescent="0.25">
      <c r="YH18140" s="68"/>
      <c r="YI18140" s="68"/>
      <c r="YJ18140" s="68"/>
      <c r="YK18140" s="68"/>
      <c r="YL18140" s="68"/>
      <c r="YM18140" s="68"/>
      <c r="YN18140" s="68"/>
      <c r="YO18140" s="68"/>
      <c r="YP18140" s="68"/>
      <c r="YQ18140" s="68"/>
      <c r="YR18140" s="68"/>
      <c r="YS18140" s="68"/>
      <c r="YT18140" s="68"/>
      <c r="YU18140" s="68"/>
      <c r="YV18140" s="68"/>
      <c r="YW18140" s="68"/>
      <c r="YX18140" s="68">
        <v>2.7524500672122299E-2</v>
      </c>
      <c r="YY18140" s="68"/>
      <c r="YZ18140" s="68"/>
      <c r="ZA18140" s="68"/>
      <c r="ZB18140" s="68"/>
      <c r="ZC18140" s="68"/>
      <c r="ZD18140" s="68"/>
    </row>
    <row r="18141" spans="658:680" x14ac:dyDescent="0.25">
      <c r="YH18141" s="68"/>
      <c r="YI18141" s="68"/>
      <c r="YJ18141" s="68"/>
      <c r="YK18141" s="68"/>
      <c r="YL18141" s="68"/>
      <c r="YM18141" s="68"/>
      <c r="YN18141" s="68"/>
      <c r="YO18141" s="68"/>
      <c r="YP18141" s="68"/>
      <c r="YQ18141" s="68"/>
      <c r="YR18141" s="68"/>
      <c r="YS18141" s="68"/>
      <c r="YT18141" s="68"/>
      <c r="YU18141" s="68"/>
      <c r="YV18141" s="68"/>
      <c r="YW18141" s="68"/>
      <c r="YX18141" s="68">
        <v>2.7502799488873499E-2</v>
      </c>
      <c r="YY18141" s="68"/>
      <c r="YZ18141" s="68"/>
      <c r="ZA18141" s="68"/>
      <c r="ZB18141" s="68"/>
      <c r="ZC18141" s="68"/>
      <c r="ZD18141" s="68"/>
    </row>
    <row r="18142" spans="658:680" x14ac:dyDescent="0.25">
      <c r="YH18142" s="68"/>
      <c r="YI18142" s="68"/>
      <c r="YJ18142" s="68"/>
      <c r="YK18142" s="68"/>
      <c r="YL18142" s="68"/>
      <c r="YM18142" s="68"/>
      <c r="YN18142" s="68"/>
      <c r="YO18142" s="68"/>
      <c r="YP18142" s="68"/>
      <c r="YQ18142" s="68"/>
      <c r="YR18142" s="68"/>
      <c r="YS18142" s="68"/>
      <c r="YT18142" s="68"/>
      <c r="YU18142" s="68"/>
      <c r="YV18142" s="68"/>
      <c r="YW18142" s="68"/>
      <c r="YX18142" s="68">
        <v>2.7502799488873499E-2</v>
      </c>
      <c r="YY18142" s="68"/>
      <c r="YZ18142" s="68"/>
      <c r="ZA18142" s="68"/>
      <c r="ZB18142" s="68"/>
      <c r="ZC18142" s="68"/>
      <c r="ZD18142" s="68"/>
    </row>
    <row r="18143" spans="658:680" x14ac:dyDescent="0.25">
      <c r="YH18143" s="68"/>
      <c r="YI18143" s="68"/>
      <c r="YJ18143" s="68"/>
      <c r="YK18143" s="68"/>
      <c r="YL18143" s="68"/>
      <c r="YM18143" s="68"/>
      <c r="YN18143" s="68"/>
      <c r="YO18143" s="68"/>
      <c r="YP18143" s="68"/>
      <c r="YQ18143" s="68"/>
      <c r="YR18143" s="68"/>
      <c r="YS18143" s="68"/>
      <c r="YT18143" s="68"/>
      <c r="YU18143" s="68"/>
      <c r="YV18143" s="68"/>
      <c r="YW18143" s="68"/>
      <c r="YX18143" s="68">
        <v>2.74958806610201E-2</v>
      </c>
      <c r="YY18143" s="68"/>
      <c r="YZ18143" s="68"/>
      <c r="ZA18143" s="68"/>
      <c r="ZB18143" s="68"/>
      <c r="ZC18143" s="68"/>
      <c r="ZD18143" s="68"/>
    </row>
    <row r="18144" spans="658:680" x14ac:dyDescent="0.25">
      <c r="YH18144" s="68"/>
      <c r="YI18144" s="68"/>
      <c r="YJ18144" s="68"/>
      <c r="YK18144" s="68"/>
      <c r="YL18144" s="68"/>
      <c r="YM18144" s="68"/>
      <c r="YN18144" s="68"/>
      <c r="YO18144" s="68"/>
      <c r="YP18144" s="68"/>
      <c r="YQ18144" s="68"/>
      <c r="YR18144" s="68"/>
      <c r="YS18144" s="68"/>
      <c r="YT18144" s="68"/>
      <c r="YU18144" s="68"/>
      <c r="YV18144" s="68"/>
      <c r="YW18144" s="68"/>
      <c r="YX18144" s="68">
        <v>2.74958806610201E-2</v>
      </c>
      <c r="YY18144" s="68"/>
      <c r="YZ18144" s="68"/>
      <c r="ZA18144" s="68"/>
      <c r="ZB18144" s="68"/>
      <c r="ZC18144" s="68"/>
      <c r="ZD18144" s="68"/>
    </row>
    <row r="18145" spans="658:680" x14ac:dyDescent="0.25">
      <c r="YH18145" s="68"/>
      <c r="YI18145" s="68"/>
      <c r="YJ18145" s="68"/>
      <c r="YK18145" s="68"/>
      <c r="YL18145" s="68"/>
      <c r="YM18145" s="68"/>
      <c r="YN18145" s="68"/>
      <c r="YO18145" s="68"/>
      <c r="YP18145" s="68"/>
      <c r="YQ18145" s="68"/>
      <c r="YR18145" s="68"/>
      <c r="YS18145" s="68"/>
      <c r="YT18145" s="68"/>
      <c r="YU18145" s="68"/>
      <c r="YV18145" s="68"/>
      <c r="YW18145" s="68"/>
      <c r="YX18145" s="68">
        <v>2.7428336749792101E-2</v>
      </c>
      <c r="YY18145" s="68"/>
      <c r="YZ18145" s="68"/>
      <c r="ZA18145" s="68"/>
      <c r="ZB18145" s="68"/>
      <c r="ZC18145" s="68"/>
      <c r="ZD18145" s="68"/>
    </row>
    <row r="18146" spans="658:680" x14ac:dyDescent="0.25">
      <c r="YH18146" s="68"/>
      <c r="YI18146" s="68"/>
      <c r="YJ18146" s="68"/>
      <c r="YK18146" s="68"/>
      <c r="YL18146" s="68"/>
      <c r="YM18146" s="68"/>
      <c r="YN18146" s="68"/>
      <c r="YO18146" s="68"/>
      <c r="YP18146" s="68"/>
      <c r="YQ18146" s="68"/>
      <c r="YR18146" s="68"/>
      <c r="YS18146" s="68"/>
      <c r="YT18146" s="68"/>
      <c r="YU18146" s="68"/>
      <c r="YV18146" s="68"/>
      <c r="YW18146" s="68"/>
      <c r="YX18146" s="68">
        <v>2.7428336749792101E-2</v>
      </c>
      <c r="YY18146" s="68"/>
      <c r="YZ18146" s="68"/>
      <c r="ZA18146" s="68"/>
      <c r="ZB18146" s="68"/>
      <c r="ZC18146" s="68"/>
      <c r="ZD18146" s="68"/>
    </row>
    <row r="18147" spans="658:680" x14ac:dyDescent="0.25">
      <c r="YH18147" s="68"/>
      <c r="YI18147" s="68"/>
      <c r="YJ18147" s="68"/>
      <c r="YK18147" s="68"/>
      <c r="YL18147" s="68"/>
      <c r="YM18147" s="68"/>
      <c r="YN18147" s="68"/>
      <c r="YO18147" s="68"/>
      <c r="YP18147" s="68"/>
      <c r="YQ18147" s="68"/>
      <c r="YR18147" s="68"/>
      <c r="YS18147" s="68"/>
      <c r="YT18147" s="68"/>
      <c r="YU18147" s="68"/>
      <c r="YV18147" s="68"/>
      <c r="YW18147" s="68"/>
      <c r="YX18147" s="68">
        <v>2.7423416497002001E-2</v>
      </c>
      <c r="YY18147" s="68"/>
      <c r="YZ18147" s="68"/>
      <c r="ZA18147" s="68"/>
      <c r="ZB18147" s="68"/>
      <c r="ZC18147" s="68"/>
      <c r="ZD18147" s="68"/>
    </row>
    <row r="18148" spans="658:680" x14ac:dyDescent="0.25">
      <c r="YH18148" s="68"/>
      <c r="YI18148" s="68"/>
      <c r="YJ18148" s="68"/>
      <c r="YK18148" s="68"/>
      <c r="YL18148" s="68"/>
      <c r="YM18148" s="68"/>
      <c r="YN18148" s="68"/>
      <c r="YO18148" s="68"/>
      <c r="YP18148" s="68"/>
      <c r="YQ18148" s="68"/>
      <c r="YR18148" s="68"/>
      <c r="YS18148" s="68"/>
      <c r="YT18148" s="68"/>
      <c r="YU18148" s="68"/>
      <c r="YV18148" s="68"/>
      <c r="YW18148" s="68"/>
      <c r="YX18148" s="68">
        <v>2.7423416497002001E-2</v>
      </c>
      <c r="YY18148" s="68"/>
      <c r="YZ18148" s="68"/>
      <c r="ZA18148" s="68"/>
      <c r="ZB18148" s="68"/>
      <c r="ZC18148" s="68"/>
      <c r="ZD18148" s="68"/>
    </row>
    <row r="18149" spans="658:680" x14ac:dyDescent="0.25">
      <c r="YH18149" s="68"/>
      <c r="YI18149" s="68"/>
      <c r="YJ18149" s="68"/>
      <c r="YK18149" s="68"/>
      <c r="YL18149" s="68"/>
      <c r="YM18149" s="68"/>
      <c r="YN18149" s="68"/>
      <c r="YO18149" s="68"/>
      <c r="YP18149" s="68"/>
      <c r="YQ18149" s="68"/>
      <c r="YR18149" s="68"/>
      <c r="YS18149" s="68"/>
      <c r="YT18149" s="68"/>
      <c r="YU18149" s="68"/>
      <c r="YV18149" s="68"/>
      <c r="YW18149" s="68"/>
      <c r="YX18149" s="68">
        <v>2.7264566247438199E-2</v>
      </c>
      <c r="YY18149" s="68"/>
      <c r="YZ18149" s="68"/>
      <c r="ZA18149" s="68"/>
      <c r="ZB18149" s="68"/>
      <c r="ZC18149" s="68"/>
      <c r="ZD18149" s="68"/>
    </row>
    <row r="18150" spans="658:680" x14ac:dyDescent="0.25">
      <c r="YH18150" s="68"/>
      <c r="YI18150" s="68"/>
      <c r="YJ18150" s="68"/>
      <c r="YK18150" s="68"/>
      <c r="YL18150" s="68"/>
      <c r="YM18150" s="68"/>
      <c r="YN18150" s="68"/>
      <c r="YO18150" s="68"/>
      <c r="YP18150" s="68"/>
      <c r="YQ18150" s="68"/>
      <c r="YR18150" s="68"/>
      <c r="YS18150" s="68"/>
      <c r="YT18150" s="68"/>
      <c r="YU18150" s="68"/>
      <c r="YV18150" s="68"/>
      <c r="YW18150" s="68"/>
      <c r="YX18150" s="68">
        <v>2.7264566247438199E-2</v>
      </c>
      <c r="YY18150" s="68"/>
      <c r="YZ18150" s="68"/>
      <c r="ZA18150" s="68"/>
      <c r="ZB18150" s="68"/>
      <c r="ZC18150" s="68"/>
      <c r="ZD18150" s="68"/>
    </row>
    <row r="18151" spans="658:680" x14ac:dyDescent="0.25">
      <c r="YH18151" s="68"/>
      <c r="YI18151" s="68"/>
      <c r="YJ18151" s="68"/>
      <c r="YK18151" s="68"/>
      <c r="YL18151" s="68"/>
      <c r="YM18151" s="68"/>
      <c r="YN18151" s="68"/>
      <c r="YO18151" s="68"/>
      <c r="YP18151" s="68"/>
      <c r="YQ18151" s="68"/>
      <c r="YR18151" s="68"/>
      <c r="YS18151" s="68"/>
      <c r="YT18151" s="68"/>
      <c r="YU18151" s="68"/>
      <c r="YV18151" s="68"/>
      <c r="YW18151" s="68"/>
      <c r="YX18151" s="68">
        <v>2.7236293461347E-2</v>
      </c>
      <c r="YY18151" s="68"/>
      <c r="YZ18151" s="68"/>
      <c r="ZA18151" s="68"/>
      <c r="ZB18151" s="68"/>
      <c r="ZC18151" s="68"/>
      <c r="ZD18151" s="68"/>
    </row>
    <row r="18152" spans="658:680" x14ac:dyDescent="0.25">
      <c r="YH18152" s="68"/>
      <c r="YI18152" s="68"/>
      <c r="YJ18152" s="68"/>
      <c r="YK18152" s="68"/>
      <c r="YL18152" s="68"/>
      <c r="YM18152" s="68"/>
      <c r="YN18152" s="68"/>
      <c r="YO18152" s="68"/>
      <c r="YP18152" s="68"/>
      <c r="YQ18152" s="68"/>
      <c r="YR18152" s="68"/>
      <c r="YS18152" s="68"/>
      <c r="YT18152" s="68"/>
      <c r="YU18152" s="68"/>
      <c r="YV18152" s="68"/>
      <c r="YW18152" s="68"/>
      <c r="YX18152" s="68">
        <v>2.7236293461347E-2</v>
      </c>
      <c r="YY18152" s="68"/>
      <c r="YZ18152" s="68"/>
      <c r="ZA18152" s="68"/>
      <c r="ZB18152" s="68"/>
      <c r="ZC18152" s="68"/>
      <c r="ZD18152" s="68"/>
    </row>
    <row r="18153" spans="658:680" x14ac:dyDescent="0.25">
      <c r="YH18153" s="68"/>
      <c r="YI18153" s="68"/>
      <c r="YJ18153" s="68"/>
      <c r="YK18153" s="68"/>
      <c r="YL18153" s="68"/>
      <c r="YM18153" s="68"/>
      <c r="YN18153" s="68"/>
      <c r="YO18153" s="68"/>
      <c r="YP18153" s="68"/>
      <c r="YQ18153" s="68"/>
      <c r="YR18153" s="68"/>
      <c r="YS18153" s="68"/>
      <c r="YT18153" s="68"/>
      <c r="YU18153" s="68"/>
      <c r="YV18153" s="68"/>
      <c r="YW18153" s="68"/>
      <c r="YX18153" s="68">
        <v>2.71999519394674E-2</v>
      </c>
      <c r="YY18153" s="68"/>
      <c r="YZ18153" s="68"/>
      <c r="ZA18153" s="68"/>
      <c r="ZB18153" s="68"/>
      <c r="ZC18153" s="68"/>
      <c r="ZD18153" s="68"/>
    </row>
    <row r="18154" spans="658:680" x14ac:dyDescent="0.25">
      <c r="YH18154" s="68"/>
      <c r="YI18154" s="68"/>
      <c r="YJ18154" s="68"/>
      <c r="YK18154" s="68"/>
      <c r="YL18154" s="68"/>
      <c r="YM18154" s="68"/>
      <c r="YN18154" s="68"/>
      <c r="YO18154" s="68"/>
      <c r="YP18154" s="68"/>
      <c r="YQ18154" s="68"/>
      <c r="YR18154" s="68"/>
      <c r="YS18154" s="68"/>
      <c r="YT18154" s="68"/>
      <c r="YU18154" s="68"/>
      <c r="YV18154" s="68"/>
      <c r="YW18154" s="68"/>
      <c r="YX18154" s="68">
        <v>2.71999519394674E-2</v>
      </c>
      <c r="YY18154" s="68"/>
      <c r="YZ18154" s="68"/>
      <c r="ZA18154" s="68"/>
      <c r="ZB18154" s="68"/>
      <c r="ZC18154" s="68"/>
      <c r="ZD18154" s="68"/>
    </row>
    <row r="18155" spans="658:680" x14ac:dyDescent="0.25">
      <c r="YH18155" s="68"/>
      <c r="YI18155" s="68"/>
      <c r="YJ18155" s="68"/>
      <c r="YK18155" s="68"/>
      <c r="YL18155" s="68"/>
      <c r="YM18155" s="68"/>
      <c r="YN18155" s="68"/>
      <c r="YO18155" s="68"/>
      <c r="YP18155" s="68"/>
      <c r="YQ18155" s="68"/>
      <c r="YR18155" s="68"/>
      <c r="YS18155" s="68"/>
      <c r="YT18155" s="68"/>
      <c r="YU18155" s="68"/>
      <c r="YV18155" s="68"/>
      <c r="YW18155" s="68"/>
      <c r="YX18155" s="68">
        <v>2.7166726478554799E-2</v>
      </c>
      <c r="YY18155" s="68"/>
      <c r="YZ18155" s="68"/>
      <c r="ZA18155" s="68"/>
      <c r="ZB18155" s="68"/>
      <c r="ZC18155" s="68"/>
      <c r="ZD18155" s="68"/>
    </row>
    <row r="18156" spans="658:680" x14ac:dyDescent="0.25">
      <c r="YH18156" s="68"/>
      <c r="YI18156" s="68"/>
      <c r="YJ18156" s="68"/>
      <c r="YK18156" s="68"/>
      <c r="YL18156" s="68"/>
      <c r="YM18156" s="68"/>
      <c r="YN18156" s="68"/>
      <c r="YO18156" s="68"/>
      <c r="YP18156" s="68"/>
      <c r="YQ18156" s="68"/>
      <c r="YR18156" s="68"/>
      <c r="YS18156" s="68"/>
      <c r="YT18156" s="68"/>
      <c r="YU18156" s="68"/>
      <c r="YV18156" s="68"/>
      <c r="YW18156" s="68"/>
      <c r="YX18156" s="68">
        <v>2.7166726478554799E-2</v>
      </c>
      <c r="YY18156" s="68"/>
      <c r="YZ18156" s="68"/>
      <c r="ZA18156" s="68"/>
      <c r="ZB18156" s="68"/>
      <c r="ZC18156" s="68"/>
      <c r="ZD18156" s="68"/>
    </row>
    <row r="18157" spans="658:680" x14ac:dyDescent="0.25">
      <c r="YH18157" s="68"/>
      <c r="YI18157" s="68"/>
      <c r="YJ18157" s="68"/>
      <c r="YK18157" s="68"/>
      <c r="YL18157" s="68"/>
      <c r="YM18157" s="68"/>
      <c r="YN18157" s="68"/>
      <c r="YO18157" s="68"/>
      <c r="YP18157" s="68"/>
      <c r="YQ18157" s="68"/>
      <c r="YR18157" s="68"/>
      <c r="YS18157" s="68"/>
      <c r="YT18157" s="68"/>
      <c r="YU18157" s="68"/>
      <c r="YV18157" s="68"/>
      <c r="YW18157" s="68"/>
      <c r="YX18157" s="68">
        <v>2.71402815320189E-2</v>
      </c>
      <c r="YY18157" s="68"/>
      <c r="YZ18157" s="68"/>
      <c r="ZA18157" s="68"/>
      <c r="ZB18157" s="68"/>
      <c r="ZC18157" s="68"/>
      <c r="ZD18157" s="68"/>
    </row>
    <row r="18158" spans="658:680" x14ac:dyDescent="0.25">
      <c r="YH18158" s="68"/>
      <c r="YI18158" s="68"/>
      <c r="YJ18158" s="68"/>
      <c r="YK18158" s="68"/>
      <c r="YL18158" s="68"/>
      <c r="YM18158" s="68"/>
      <c r="YN18158" s="68"/>
      <c r="YO18158" s="68"/>
      <c r="YP18158" s="68"/>
      <c r="YQ18158" s="68"/>
      <c r="YR18158" s="68"/>
      <c r="YS18158" s="68"/>
      <c r="YT18158" s="68"/>
      <c r="YU18158" s="68"/>
      <c r="YV18158" s="68"/>
      <c r="YW18158" s="68"/>
      <c r="YX18158" s="68">
        <v>2.71402815320189E-2</v>
      </c>
      <c r="YY18158" s="68"/>
      <c r="YZ18158" s="68"/>
      <c r="ZA18158" s="68"/>
      <c r="ZB18158" s="68"/>
      <c r="ZC18158" s="68"/>
      <c r="ZD18158" s="68"/>
    </row>
    <row r="18159" spans="658:680" x14ac:dyDescent="0.25">
      <c r="YH18159" s="68"/>
      <c r="YI18159" s="68"/>
      <c r="YJ18159" s="68"/>
      <c r="YK18159" s="68"/>
      <c r="YL18159" s="68"/>
      <c r="YM18159" s="68"/>
      <c r="YN18159" s="68"/>
      <c r="YO18159" s="68"/>
      <c r="YP18159" s="68"/>
      <c r="YQ18159" s="68"/>
      <c r="YR18159" s="68"/>
      <c r="YS18159" s="68"/>
      <c r="YT18159" s="68"/>
      <c r="YU18159" s="68"/>
      <c r="YV18159" s="68"/>
      <c r="YW18159" s="68"/>
      <c r="YX18159" s="68">
        <v>2.7117954808764701E-2</v>
      </c>
      <c r="YY18159" s="68"/>
      <c r="YZ18159" s="68"/>
      <c r="ZA18159" s="68"/>
      <c r="ZB18159" s="68"/>
      <c r="ZC18159" s="68"/>
      <c r="ZD18159" s="68"/>
    </row>
    <row r="18160" spans="658:680" x14ac:dyDescent="0.25">
      <c r="YH18160" s="68"/>
      <c r="YI18160" s="68"/>
      <c r="YJ18160" s="68"/>
      <c r="YK18160" s="68"/>
      <c r="YL18160" s="68"/>
      <c r="YM18160" s="68"/>
      <c r="YN18160" s="68"/>
      <c r="YO18160" s="68"/>
      <c r="YP18160" s="68"/>
      <c r="YQ18160" s="68"/>
      <c r="YR18160" s="68"/>
      <c r="YS18160" s="68"/>
      <c r="YT18160" s="68"/>
      <c r="YU18160" s="68"/>
      <c r="YV18160" s="68"/>
      <c r="YW18160" s="68"/>
      <c r="YX18160" s="68">
        <v>2.69786379226328E-2</v>
      </c>
      <c r="YY18160" s="68"/>
      <c r="YZ18160" s="68"/>
      <c r="ZA18160" s="68"/>
      <c r="ZB18160" s="68"/>
      <c r="ZC18160" s="68"/>
      <c r="ZD18160" s="68"/>
    </row>
    <row r="18161" spans="658:680" x14ac:dyDescent="0.25">
      <c r="YH18161" s="68"/>
      <c r="YI18161" s="68"/>
      <c r="YJ18161" s="68"/>
      <c r="YK18161" s="68"/>
      <c r="YL18161" s="68"/>
      <c r="YM18161" s="68"/>
      <c r="YN18161" s="68"/>
      <c r="YO18161" s="68"/>
      <c r="YP18161" s="68"/>
      <c r="YQ18161" s="68"/>
      <c r="YR18161" s="68"/>
      <c r="YS18161" s="68"/>
      <c r="YT18161" s="68"/>
      <c r="YU18161" s="68"/>
      <c r="YV18161" s="68"/>
      <c r="YW18161" s="68"/>
      <c r="YX18161" s="68">
        <v>2.69786379226328E-2</v>
      </c>
      <c r="YY18161" s="68"/>
      <c r="YZ18161" s="68"/>
      <c r="ZA18161" s="68"/>
      <c r="ZB18161" s="68"/>
      <c r="ZC18161" s="68"/>
      <c r="ZD18161" s="68"/>
    </row>
    <row r="18162" spans="658:680" x14ac:dyDescent="0.25">
      <c r="YH18162" s="68"/>
      <c r="YI18162" s="68"/>
      <c r="YJ18162" s="68"/>
      <c r="YK18162" s="68"/>
      <c r="YL18162" s="68"/>
      <c r="YM18162" s="68"/>
      <c r="YN18162" s="68"/>
      <c r="YO18162" s="68"/>
      <c r="YP18162" s="68"/>
      <c r="YQ18162" s="68"/>
      <c r="YR18162" s="68"/>
      <c r="YS18162" s="68"/>
      <c r="YT18162" s="68"/>
      <c r="YU18162" s="68"/>
      <c r="YV18162" s="68"/>
      <c r="YW18162" s="68"/>
      <c r="YX18162" s="68">
        <v>2.6966871364989601E-2</v>
      </c>
      <c r="YY18162" s="68"/>
      <c r="YZ18162" s="68"/>
      <c r="ZA18162" s="68"/>
      <c r="ZB18162" s="68"/>
      <c r="ZC18162" s="68"/>
      <c r="ZD18162" s="68"/>
    </row>
    <row r="18163" spans="658:680" x14ac:dyDescent="0.25">
      <c r="YH18163" s="68"/>
      <c r="YI18163" s="68"/>
      <c r="YJ18163" s="68"/>
      <c r="YK18163" s="68"/>
      <c r="YL18163" s="68"/>
      <c r="YM18163" s="68"/>
      <c r="YN18163" s="68"/>
      <c r="YO18163" s="68"/>
      <c r="YP18163" s="68"/>
      <c r="YQ18163" s="68"/>
      <c r="YR18163" s="68"/>
      <c r="YS18163" s="68"/>
      <c r="YT18163" s="68"/>
      <c r="YU18163" s="68"/>
      <c r="YV18163" s="68"/>
      <c r="YW18163" s="68"/>
      <c r="YX18163" s="68">
        <v>2.6966871364989601E-2</v>
      </c>
      <c r="YY18163" s="68"/>
      <c r="YZ18163" s="68"/>
      <c r="ZA18163" s="68"/>
      <c r="ZB18163" s="68"/>
      <c r="ZC18163" s="68"/>
      <c r="ZD18163" s="68"/>
    </row>
    <row r="18164" spans="658:680" x14ac:dyDescent="0.25">
      <c r="YH18164" s="68"/>
      <c r="YI18164" s="68"/>
      <c r="YJ18164" s="68"/>
      <c r="YK18164" s="68"/>
      <c r="YL18164" s="68"/>
      <c r="YM18164" s="68"/>
      <c r="YN18164" s="68"/>
      <c r="YO18164" s="68"/>
      <c r="YP18164" s="68"/>
      <c r="YQ18164" s="68"/>
      <c r="YR18164" s="68"/>
      <c r="YS18164" s="68"/>
      <c r="YT18164" s="68"/>
      <c r="YU18164" s="68"/>
      <c r="YV18164" s="68"/>
      <c r="YW18164" s="68"/>
      <c r="YX18164" s="68">
        <v>2.6893817453124899E-2</v>
      </c>
      <c r="YY18164" s="68"/>
      <c r="YZ18164" s="68"/>
      <c r="ZA18164" s="68"/>
      <c r="ZB18164" s="68"/>
      <c r="ZC18164" s="68"/>
      <c r="ZD18164" s="68"/>
    </row>
    <row r="18165" spans="658:680" x14ac:dyDescent="0.25">
      <c r="YH18165" s="68"/>
      <c r="YI18165" s="68"/>
      <c r="YJ18165" s="68"/>
      <c r="YK18165" s="68"/>
      <c r="YL18165" s="68"/>
      <c r="YM18165" s="68"/>
      <c r="YN18165" s="68"/>
      <c r="YO18165" s="68"/>
      <c r="YP18165" s="68"/>
      <c r="YQ18165" s="68"/>
      <c r="YR18165" s="68"/>
      <c r="YS18165" s="68"/>
      <c r="YT18165" s="68"/>
      <c r="YU18165" s="68"/>
      <c r="YV18165" s="68"/>
      <c r="YW18165" s="68"/>
      <c r="YX18165" s="68">
        <v>2.6893817453124899E-2</v>
      </c>
      <c r="YY18165" s="68"/>
      <c r="YZ18165" s="68"/>
      <c r="ZA18165" s="68"/>
      <c r="ZB18165" s="68"/>
      <c r="ZC18165" s="68"/>
      <c r="ZD18165" s="68"/>
    </row>
    <row r="18166" spans="658:680" x14ac:dyDescent="0.25">
      <c r="YH18166" s="68"/>
      <c r="YI18166" s="68"/>
      <c r="YJ18166" s="68"/>
      <c r="YK18166" s="68"/>
      <c r="YL18166" s="68"/>
      <c r="YM18166" s="68"/>
      <c r="YN18166" s="68"/>
      <c r="YO18166" s="68"/>
      <c r="YP18166" s="68"/>
      <c r="YQ18166" s="68"/>
      <c r="YR18166" s="68"/>
      <c r="YS18166" s="68"/>
      <c r="YT18166" s="68"/>
      <c r="YU18166" s="68"/>
      <c r="YV18166" s="68"/>
      <c r="YW18166" s="68"/>
      <c r="YX18166" s="68">
        <v>2.6877613926166201E-2</v>
      </c>
      <c r="YY18166" s="68"/>
      <c r="YZ18166" s="68"/>
      <c r="ZA18166" s="68"/>
      <c r="ZB18166" s="68"/>
      <c r="ZC18166" s="68"/>
      <c r="ZD18166" s="68"/>
    </row>
    <row r="18167" spans="658:680" x14ac:dyDescent="0.25">
      <c r="YH18167" s="68"/>
      <c r="YI18167" s="68"/>
      <c r="YJ18167" s="68"/>
      <c r="YK18167" s="68"/>
      <c r="YL18167" s="68"/>
      <c r="YM18167" s="68"/>
      <c r="YN18167" s="68"/>
      <c r="YO18167" s="68"/>
      <c r="YP18167" s="68"/>
      <c r="YQ18167" s="68"/>
      <c r="YR18167" s="68"/>
      <c r="YS18167" s="68"/>
      <c r="YT18167" s="68"/>
      <c r="YU18167" s="68"/>
      <c r="YV18167" s="68"/>
      <c r="YW18167" s="68"/>
      <c r="YX18167" s="68">
        <v>2.6877613926166201E-2</v>
      </c>
      <c r="YY18167" s="68"/>
      <c r="YZ18167" s="68"/>
      <c r="ZA18167" s="68"/>
      <c r="ZB18167" s="68"/>
      <c r="ZC18167" s="68"/>
      <c r="ZD18167" s="68"/>
    </row>
    <row r="18168" spans="658:680" x14ac:dyDescent="0.25">
      <c r="YH18168" s="68"/>
      <c r="YI18168" s="68"/>
      <c r="YJ18168" s="68"/>
      <c r="YK18168" s="68"/>
      <c r="YL18168" s="68"/>
      <c r="YM18168" s="68"/>
      <c r="YN18168" s="68"/>
      <c r="YO18168" s="68"/>
      <c r="YP18168" s="68"/>
      <c r="YQ18168" s="68"/>
      <c r="YR18168" s="68"/>
      <c r="YS18168" s="68"/>
      <c r="YT18168" s="68"/>
      <c r="YU18168" s="68"/>
      <c r="YV18168" s="68"/>
      <c r="YW18168" s="68"/>
      <c r="YX18168" s="68">
        <v>2.68525171881254E-2</v>
      </c>
      <c r="YY18168" s="68"/>
      <c r="YZ18168" s="68"/>
      <c r="ZA18168" s="68"/>
      <c r="ZB18168" s="68"/>
      <c r="ZC18168" s="68"/>
      <c r="ZD18168" s="68"/>
    </row>
    <row r="18169" spans="658:680" x14ac:dyDescent="0.25">
      <c r="YH18169" s="68"/>
      <c r="YI18169" s="68"/>
      <c r="YJ18169" s="68"/>
      <c r="YK18169" s="68"/>
      <c r="YL18169" s="68"/>
      <c r="YM18169" s="68"/>
      <c r="YN18169" s="68"/>
      <c r="YO18169" s="68"/>
      <c r="YP18169" s="68"/>
      <c r="YQ18169" s="68"/>
      <c r="YR18169" s="68"/>
      <c r="YS18169" s="68"/>
      <c r="YT18169" s="68"/>
      <c r="YU18169" s="68"/>
      <c r="YV18169" s="68"/>
      <c r="YW18169" s="68"/>
      <c r="YX18169" s="68">
        <v>2.68525171881254E-2</v>
      </c>
      <c r="YY18169" s="68"/>
      <c r="YZ18169" s="68"/>
      <c r="ZA18169" s="68"/>
      <c r="ZB18169" s="68"/>
      <c r="ZC18169" s="68"/>
      <c r="ZD18169" s="68"/>
    </row>
    <row r="18170" spans="658:680" x14ac:dyDescent="0.25">
      <c r="YH18170" s="68"/>
      <c r="YI18170" s="68"/>
      <c r="YJ18170" s="68"/>
      <c r="YK18170" s="68"/>
      <c r="YL18170" s="68"/>
      <c r="YM18170" s="68"/>
      <c r="YN18170" s="68"/>
      <c r="YO18170" s="68"/>
      <c r="YP18170" s="68"/>
      <c r="YQ18170" s="68"/>
      <c r="YR18170" s="68"/>
      <c r="YS18170" s="68"/>
      <c r="YT18170" s="68"/>
      <c r="YU18170" s="68"/>
      <c r="YV18170" s="68"/>
      <c r="YW18170" s="68"/>
      <c r="YX18170" s="68">
        <v>2.6840338117512502E-2</v>
      </c>
      <c r="YY18170" s="68"/>
      <c r="YZ18170" s="68"/>
      <c r="ZA18170" s="68"/>
      <c r="ZB18170" s="68"/>
      <c r="ZC18170" s="68"/>
      <c r="ZD18170" s="68"/>
    </row>
    <row r="18171" spans="658:680" x14ac:dyDescent="0.25">
      <c r="YH18171" s="68"/>
      <c r="YI18171" s="68"/>
      <c r="YJ18171" s="68"/>
      <c r="YK18171" s="68"/>
      <c r="YL18171" s="68"/>
      <c r="YM18171" s="68"/>
      <c r="YN18171" s="68"/>
      <c r="YO18171" s="68"/>
      <c r="YP18171" s="68"/>
      <c r="YQ18171" s="68"/>
      <c r="YR18171" s="68"/>
      <c r="YS18171" s="68"/>
      <c r="YT18171" s="68"/>
      <c r="YU18171" s="68"/>
      <c r="YV18171" s="68"/>
      <c r="YW18171" s="68"/>
      <c r="YX18171" s="68">
        <v>2.6824856979882499E-2</v>
      </c>
      <c r="YY18171" s="68"/>
      <c r="YZ18171" s="68"/>
      <c r="ZA18171" s="68"/>
      <c r="ZB18171" s="68"/>
      <c r="ZC18171" s="68"/>
      <c r="ZD18171" s="68"/>
    </row>
    <row r="18172" spans="658:680" x14ac:dyDescent="0.25">
      <c r="YH18172" s="68"/>
      <c r="YI18172" s="68"/>
      <c r="YJ18172" s="68"/>
      <c r="YK18172" s="68"/>
      <c r="YL18172" s="68"/>
      <c r="YM18172" s="68"/>
      <c r="YN18172" s="68"/>
      <c r="YO18172" s="68"/>
      <c r="YP18172" s="68"/>
      <c r="YQ18172" s="68"/>
      <c r="YR18172" s="68"/>
      <c r="YS18172" s="68"/>
      <c r="YT18172" s="68"/>
      <c r="YU18172" s="68"/>
      <c r="YV18172" s="68"/>
      <c r="YW18172" s="68"/>
      <c r="YX18172" s="68">
        <v>2.6824856979882499E-2</v>
      </c>
      <c r="YY18172" s="68"/>
      <c r="YZ18172" s="68"/>
      <c r="ZA18172" s="68"/>
      <c r="ZB18172" s="68"/>
      <c r="ZC18172" s="68"/>
      <c r="ZD18172" s="68"/>
    </row>
    <row r="18173" spans="658:680" x14ac:dyDescent="0.25">
      <c r="YH18173" s="68"/>
      <c r="YI18173" s="68"/>
      <c r="YJ18173" s="68"/>
      <c r="YK18173" s="68"/>
      <c r="YL18173" s="68"/>
      <c r="YM18173" s="68"/>
      <c r="YN18173" s="68"/>
      <c r="YO18173" s="68"/>
      <c r="YP18173" s="68"/>
      <c r="YQ18173" s="68"/>
      <c r="YR18173" s="68"/>
      <c r="YS18173" s="68"/>
      <c r="YT18173" s="68"/>
      <c r="YU18173" s="68"/>
      <c r="YV18173" s="68"/>
      <c r="YW18173" s="68"/>
      <c r="YX18173" s="68">
        <v>2.6803256818645101E-2</v>
      </c>
      <c r="YY18173" s="68"/>
      <c r="YZ18173" s="68"/>
      <c r="ZA18173" s="68"/>
      <c r="ZB18173" s="68"/>
      <c r="ZC18173" s="68"/>
      <c r="ZD18173" s="68"/>
    </row>
    <row r="18174" spans="658:680" x14ac:dyDescent="0.25">
      <c r="YH18174" s="68"/>
      <c r="YI18174" s="68"/>
      <c r="YJ18174" s="68"/>
      <c r="YK18174" s="68"/>
      <c r="YL18174" s="68"/>
      <c r="YM18174" s="68"/>
      <c r="YN18174" s="68"/>
      <c r="YO18174" s="68"/>
      <c r="YP18174" s="68"/>
      <c r="YQ18174" s="68"/>
      <c r="YR18174" s="68"/>
      <c r="YS18174" s="68"/>
      <c r="YT18174" s="68"/>
      <c r="YU18174" s="68"/>
      <c r="YV18174" s="68"/>
      <c r="YW18174" s="68"/>
      <c r="YX18174" s="68">
        <v>2.6803256818645101E-2</v>
      </c>
      <c r="YY18174" s="68"/>
      <c r="YZ18174" s="68"/>
      <c r="ZA18174" s="68"/>
      <c r="ZB18174" s="68"/>
      <c r="ZC18174" s="68"/>
      <c r="ZD18174" s="68"/>
    </row>
    <row r="18175" spans="658:680" x14ac:dyDescent="0.25">
      <c r="YH18175" s="68"/>
      <c r="YI18175" s="68"/>
      <c r="YJ18175" s="68"/>
      <c r="YK18175" s="68"/>
      <c r="YL18175" s="68"/>
      <c r="YM18175" s="68"/>
      <c r="YN18175" s="68"/>
      <c r="YO18175" s="68"/>
      <c r="YP18175" s="68"/>
      <c r="YQ18175" s="68"/>
      <c r="YR18175" s="68"/>
      <c r="YS18175" s="68"/>
      <c r="YT18175" s="68"/>
      <c r="YU18175" s="68"/>
      <c r="YV18175" s="68"/>
      <c r="YW18175" s="68"/>
      <c r="YX18175" s="68">
        <v>2.6770423032824901E-2</v>
      </c>
      <c r="YY18175" s="68"/>
      <c r="YZ18175" s="68"/>
      <c r="ZA18175" s="68"/>
      <c r="ZB18175" s="68"/>
      <c r="ZC18175" s="68"/>
      <c r="ZD18175" s="68"/>
    </row>
    <row r="18176" spans="658:680" x14ac:dyDescent="0.25">
      <c r="YH18176" s="68"/>
      <c r="YI18176" s="68"/>
      <c r="YJ18176" s="68"/>
      <c r="YK18176" s="68"/>
      <c r="YL18176" s="68"/>
      <c r="YM18176" s="68"/>
      <c r="YN18176" s="68"/>
      <c r="YO18176" s="68"/>
      <c r="YP18176" s="68"/>
      <c r="YQ18176" s="68"/>
      <c r="YR18176" s="68"/>
      <c r="YS18176" s="68"/>
      <c r="YT18176" s="68"/>
      <c r="YU18176" s="68"/>
      <c r="YV18176" s="68"/>
      <c r="YW18176" s="68"/>
      <c r="YX18176" s="68">
        <v>2.6770423032824901E-2</v>
      </c>
      <c r="YY18176" s="68"/>
      <c r="YZ18176" s="68"/>
      <c r="ZA18176" s="68"/>
      <c r="ZB18176" s="68"/>
      <c r="ZC18176" s="68"/>
      <c r="ZD18176" s="68"/>
    </row>
    <row r="18177" spans="658:680" x14ac:dyDescent="0.25">
      <c r="YH18177" s="68"/>
      <c r="YI18177" s="68"/>
      <c r="YJ18177" s="68"/>
      <c r="YK18177" s="68"/>
      <c r="YL18177" s="68"/>
      <c r="YM18177" s="68"/>
      <c r="YN18177" s="68"/>
      <c r="YO18177" s="68"/>
      <c r="YP18177" s="68"/>
      <c r="YQ18177" s="68"/>
      <c r="YR18177" s="68"/>
      <c r="YS18177" s="68"/>
      <c r="YT18177" s="68"/>
      <c r="YU18177" s="68"/>
      <c r="YV18177" s="68"/>
      <c r="YW18177" s="68"/>
      <c r="YX18177" s="68">
        <v>2.6763020740989001E-2</v>
      </c>
      <c r="YY18177" s="68"/>
      <c r="YZ18177" s="68"/>
      <c r="ZA18177" s="68"/>
      <c r="ZB18177" s="68"/>
      <c r="ZC18177" s="68"/>
      <c r="ZD18177" s="68"/>
    </row>
    <row r="18178" spans="658:680" x14ac:dyDescent="0.25">
      <c r="YH18178" s="68"/>
      <c r="YI18178" s="68"/>
      <c r="YJ18178" s="68"/>
      <c r="YK18178" s="68"/>
      <c r="YL18178" s="68"/>
      <c r="YM18178" s="68"/>
      <c r="YN18178" s="68"/>
      <c r="YO18178" s="68"/>
      <c r="YP18178" s="68"/>
      <c r="YQ18178" s="68"/>
      <c r="YR18178" s="68"/>
      <c r="YS18178" s="68"/>
      <c r="YT18178" s="68"/>
      <c r="YU18178" s="68"/>
      <c r="YV18178" s="68"/>
      <c r="YW18178" s="68"/>
      <c r="YX18178" s="68">
        <v>2.6763020740989001E-2</v>
      </c>
      <c r="YY18178" s="68"/>
      <c r="YZ18178" s="68"/>
      <c r="ZA18178" s="68"/>
      <c r="ZB18178" s="68"/>
      <c r="ZC18178" s="68"/>
      <c r="ZD18178" s="68"/>
    </row>
    <row r="18179" spans="658:680" x14ac:dyDescent="0.25">
      <c r="YH18179" s="68"/>
      <c r="YI18179" s="68"/>
      <c r="YJ18179" s="68"/>
      <c r="YK18179" s="68"/>
      <c r="YL18179" s="68"/>
      <c r="YM18179" s="68"/>
      <c r="YN18179" s="68"/>
      <c r="YO18179" s="68"/>
      <c r="YP18179" s="68"/>
      <c r="YQ18179" s="68"/>
      <c r="YR18179" s="68"/>
      <c r="YS18179" s="68"/>
      <c r="YT18179" s="68"/>
      <c r="YU18179" s="68"/>
      <c r="YV18179" s="68"/>
      <c r="YW18179" s="68"/>
      <c r="YX18179" s="68">
        <v>2.67363644807052E-2</v>
      </c>
      <c r="YY18179" s="68"/>
      <c r="YZ18179" s="68"/>
      <c r="ZA18179" s="68"/>
      <c r="ZB18179" s="68"/>
      <c r="ZC18179" s="68"/>
      <c r="ZD18179" s="68"/>
    </row>
    <row r="18180" spans="658:680" x14ac:dyDescent="0.25">
      <c r="YH18180" s="68"/>
      <c r="YI18180" s="68"/>
      <c r="YJ18180" s="68"/>
      <c r="YK18180" s="68"/>
      <c r="YL18180" s="68"/>
      <c r="YM18180" s="68"/>
      <c r="YN18180" s="68"/>
      <c r="YO18180" s="68"/>
      <c r="YP18180" s="68"/>
      <c r="YQ18180" s="68"/>
      <c r="YR18180" s="68"/>
      <c r="YS18180" s="68"/>
      <c r="YT18180" s="68"/>
      <c r="YU18180" s="68"/>
      <c r="YV18180" s="68"/>
      <c r="YW18180" s="68"/>
      <c r="YX18180" s="68">
        <v>2.6719209007704199E-2</v>
      </c>
      <c r="YY18180" s="68"/>
      <c r="YZ18180" s="68"/>
      <c r="ZA18180" s="68"/>
      <c r="ZB18180" s="68"/>
      <c r="ZC18180" s="68"/>
      <c r="ZD18180" s="68"/>
    </row>
    <row r="18181" spans="658:680" x14ac:dyDescent="0.25">
      <c r="YH18181" s="68"/>
      <c r="YI18181" s="68"/>
      <c r="YJ18181" s="68"/>
      <c r="YK18181" s="68"/>
      <c r="YL18181" s="68"/>
      <c r="YM18181" s="68"/>
      <c r="YN18181" s="68"/>
      <c r="YO18181" s="68"/>
      <c r="YP18181" s="68"/>
      <c r="YQ18181" s="68"/>
      <c r="YR18181" s="68"/>
      <c r="YS18181" s="68"/>
      <c r="YT18181" s="68"/>
      <c r="YU18181" s="68"/>
      <c r="YV18181" s="68"/>
      <c r="YW18181" s="68"/>
      <c r="YX18181" s="68">
        <v>2.6719209007704199E-2</v>
      </c>
      <c r="YY18181" s="68"/>
      <c r="YZ18181" s="68"/>
      <c r="ZA18181" s="68"/>
      <c r="ZB18181" s="68"/>
      <c r="ZC18181" s="68"/>
      <c r="ZD18181" s="68"/>
    </row>
    <row r="18182" spans="658:680" x14ac:dyDescent="0.25">
      <c r="YH18182" s="68"/>
      <c r="YI18182" s="68"/>
      <c r="YJ18182" s="68"/>
      <c r="YK18182" s="68"/>
      <c r="YL18182" s="68"/>
      <c r="YM18182" s="68"/>
      <c r="YN18182" s="68"/>
      <c r="YO18182" s="68"/>
      <c r="YP18182" s="68"/>
      <c r="YQ18182" s="68"/>
      <c r="YR18182" s="68"/>
      <c r="YS18182" s="68"/>
      <c r="YT18182" s="68"/>
      <c r="YU18182" s="68"/>
      <c r="YV18182" s="68"/>
      <c r="YW18182" s="68"/>
      <c r="YX18182" s="68">
        <v>2.6664387729875599E-2</v>
      </c>
      <c r="YY18182" s="68"/>
      <c r="YZ18182" s="68"/>
      <c r="ZA18182" s="68"/>
      <c r="ZB18182" s="68"/>
      <c r="ZC18182" s="68"/>
      <c r="ZD18182" s="68"/>
    </row>
    <row r="18183" spans="658:680" x14ac:dyDescent="0.25">
      <c r="YH18183" s="68"/>
      <c r="YI18183" s="68"/>
      <c r="YJ18183" s="68"/>
      <c r="YK18183" s="68"/>
      <c r="YL18183" s="68"/>
      <c r="YM18183" s="68"/>
      <c r="YN18183" s="68"/>
      <c r="YO18183" s="68"/>
      <c r="YP18183" s="68"/>
      <c r="YQ18183" s="68"/>
      <c r="YR18183" s="68"/>
      <c r="YS18183" s="68"/>
      <c r="YT18183" s="68"/>
      <c r="YU18183" s="68"/>
      <c r="YV18183" s="68"/>
      <c r="YW18183" s="68"/>
      <c r="YX18183" s="68">
        <v>2.6664387729875599E-2</v>
      </c>
      <c r="YY18183" s="68"/>
      <c r="YZ18183" s="68"/>
      <c r="ZA18183" s="68"/>
      <c r="ZB18183" s="68"/>
      <c r="ZC18183" s="68"/>
      <c r="ZD18183" s="68"/>
    </row>
    <row r="18184" spans="658:680" x14ac:dyDescent="0.25">
      <c r="YH18184" s="68"/>
      <c r="YI18184" s="68"/>
      <c r="YJ18184" s="68"/>
      <c r="YK18184" s="68"/>
      <c r="YL18184" s="68"/>
      <c r="YM18184" s="68"/>
      <c r="YN18184" s="68"/>
      <c r="YO18184" s="68"/>
      <c r="YP18184" s="68"/>
      <c r="YQ18184" s="68"/>
      <c r="YR18184" s="68"/>
      <c r="YS18184" s="68"/>
      <c r="YT18184" s="68"/>
      <c r="YU18184" s="68"/>
      <c r="YV18184" s="68"/>
      <c r="YW18184" s="68"/>
      <c r="YX18184" s="68">
        <v>2.6614507682003401E-2</v>
      </c>
      <c r="YY18184" s="68"/>
      <c r="YZ18184" s="68"/>
      <c r="ZA18184" s="68"/>
      <c r="ZB18184" s="68"/>
      <c r="ZC18184" s="68"/>
      <c r="ZD18184" s="68"/>
    </row>
    <row r="18185" spans="658:680" x14ac:dyDescent="0.25">
      <c r="YH18185" s="68"/>
      <c r="YI18185" s="68"/>
      <c r="YJ18185" s="68"/>
      <c r="YK18185" s="68"/>
      <c r="YL18185" s="68"/>
      <c r="YM18185" s="68"/>
      <c r="YN18185" s="68"/>
      <c r="YO18185" s="68"/>
      <c r="YP18185" s="68"/>
      <c r="YQ18185" s="68"/>
      <c r="YR18185" s="68"/>
      <c r="YS18185" s="68"/>
      <c r="YT18185" s="68"/>
      <c r="YU18185" s="68"/>
      <c r="YV18185" s="68"/>
      <c r="YW18185" s="68"/>
      <c r="YX18185" s="68">
        <v>2.6567156470471E-2</v>
      </c>
      <c r="YY18185" s="68"/>
      <c r="YZ18185" s="68"/>
      <c r="ZA18185" s="68"/>
      <c r="ZB18185" s="68"/>
      <c r="ZC18185" s="68"/>
      <c r="ZD18185" s="68"/>
    </row>
    <row r="18186" spans="658:680" x14ac:dyDescent="0.25">
      <c r="YH18186" s="68"/>
      <c r="YI18186" s="68"/>
      <c r="YJ18186" s="68"/>
      <c r="YK18186" s="68"/>
      <c r="YL18186" s="68"/>
      <c r="YM18186" s="68"/>
      <c r="YN18186" s="68"/>
      <c r="YO18186" s="68"/>
      <c r="YP18186" s="68"/>
      <c r="YQ18186" s="68"/>
      <c r="YR18186" s="68"/>
      <c r="YS18186" s="68"/>
      <c r="YT18186" s="68"/>
      <c r="YU18186" s="68"/>
      <c r="YV18186" s="68"/>
      <c r="YW18186" s="68"/>
      <c r="YX18186" s="68">
        <v>2.6567156470471E-2</v>
      </c>
      <c r="YY18186" s="68"/>
      <c r="YZ18186" s="68"/>
      <c r="ZA18186" s="68"/>
      <c r="ZB18186" s="68"/>
      <c r="ZC18186" s="68"/>
      <c r="ZD18186" s="68"/>
    </row>
    <row r="18187" spans="658:680" x14ac:dyDescent="0.25">
      <c r="YH18187" s="68"/>
      <c r="YI18187" s="68"/>
      <c r="YJ18187" s="68"/>
      <c r="YK18187" s="68"/>
      <c r="YL18187" s="68"/>
      <c r="YM18187" s="68"/>
      <c r="YN18187" s="68"/>
      <c r="YO18187" s="68"/>
      <c r="YP18187" s="68"/>
      <c r="YQ18187" s="68"/>
      <c r="YR18187" s="68"/>
      <c r="YS18187" s="68"/>
      <c r="YT18187" s="68"/>
      <c r="YU18187" s="68"/>
      <c r="YV18187" s="68"/>
      <c r="YW18187" s="68"/>
      <c r="YX18187" s="68">
        <v>2.6444271066647301E-2</v>
      </c>
      <c r="YY18187" s="68"/>
      <c r="YZ18187" s="68"/>
      <c r="ZA18187" s="68"/>
      <c r="ZB18187" s="68"/>
      <c r="ZC18187" s="68"/>
      <c r="ZD18187" s="68"/>
    </row>
    <row r="18188" spans="658:680" x14ac:dyDescent="0.25">
      <c r="YH18188" s="68"/>
      <c r="YI18188" s="68"/>
      <c r="YJ18188" s="68"/>
      <c r="YK18188" s="68"/>
      <c r="YL18188" s="68"/>
      <c r="YM18188" s="68"/>
      <c r="YN18188" s="68"/>
      <c r="YO18188" s="68"/>
      <c r="YP18188" s="68"/>
      <c r="YQ18188" s="68"/>
      <c r="YR18188" s="68"/>
      <c r="YS18188" s="68"/>
      <c r="YT18188" s="68"/>
      <c r="YU18188" s="68"/>
      <c r="YV18188" s="68"/>
      <c r="YW18188" s="68"/>
      <c r="YX18188" s="68">
        <v>2.6444271066647301E-2</v>
      </c>
      <c r="YY18188" s="68"/>
      <c r="YZ18188" s="68"/>
      <c r="ZA18188" s="68"/>
      <c r="ZB18188" s="68"/>
      <c r="ZC18188" s="68"/>
      <c r="ZD18188" s="68"/>
    </row>
    <row r="18189" spans="658:680" x14ac:dyDescent="0.25">
      <c r="YH18189" s="68"/>
      <c r="YI18189" s="68"/>
      <c r="YJ18189" s="68"/>
      <c r="YK18189" s="68"/>
      <c r="YL18189" s="68"/>
      <c r="YM18189" s="68"/>
      <c r="YN18189" s="68"/>
      <c r="YO18189" s="68"/>
      <c r="YP18189" s="68"/>
      <c r="YQ18189" s="68"/>
      <c r="YR18189" s="68"/>
      <c r="YS18189" s="68"/>
      <c r="YT18189" s="68"/>
      <c r="YU18189" s="68"/>
      <c r="YV18189" s="68"/>
      <c r="YW18189" s="68"/>
      <c r="YX18189" s="68">
        <v>2.64405182040909E-2</v>
      </c>
      <c r="YY18189" s="68"/>
      <c r="YZ18189" s="68"/>
      <c r="ZA18189" s="68"/>
      <c r="ZB18189" s="68"/>
      <c r="ZC18189" s="68"/>
      <c r="ZD18189" s="68"/>
    </row>
    <row r="18190" spans="658:680" x14ac:dyDescent="0.25">
      <c r="YH18190" s="68"/>
      <c r="YI18190" s="68"/>
      <c r="YJ18190" s="68"/>
      <c r="YK18190" s="68"/>
      <c r="YL18190" s="68"/>
      <c r="YM18190" s="68"/>
      <c r="YN18190" s="68"/>
      <c r="YO18190" s="68"/>
      <c r="YP18190" s="68"/>
      <c r="YQ18190" s="68"/>
      <c r="YR18190" s="68"/>
      <c r="YS18190" s="68"/>
      <c r="YT18190" s="68"/>
      <c r="YU18190" s="68"/>
      <c r="YV18190" s="68"/>
      <c r="YW18190" s="68"/>
      <c r="YX18190" s="68">
        <v>2.64405182040909E-2</v>
      </c>
      <c r="YY18190" s="68"/>
      <c r="YZ18190" s="68"/>
      <c r="ZA18190" s="68"/>
      <c r="ZB18190" s="68"/>
      <c r="ZC18190" s="68"/>
      <c r="ZD18190" s="68"/>
    </row>
    <row r="18191" spans="658:680" x14ac:dyDescent="0.25">
      <c r="YH18191" s="68"/>
      <c r="YI18191" s="68"/>
      <c r="YJ18191" s="68"/>
      <c r="YK18191" s="68"/>
      <c r="YL18191" s="68"/>
      <c r="YM18191" s="68"/>
      <c r="YN18191" s="68"/>
      <c r="YO18191" s="68"/>
      <c r="YP18191" s="68"/>
      <c r="YQ18191" s="68"/>
      <c r="YR18191" s="68"/>
      <c r="YS18191" s="68"/>
      <c r="YT18191" s="68"/>
      <c r="YU18191" s="68"/>
      <c r="YV18191" s="68"/>
      <c r="YW18191" s="68"/>
      <c r="YX18191" s="68">
        <v>2.6402003225416099E-2</v>
      </c>
      <c r="YY18191" s="68"/>
      <c r="YZ18191" s="68"/>
      <c r="ZA18191" s="68"/>
      <c r="ZB18191" s="68"/>
      <c r="ZC18191" s="68"/>
      <c r="ZD18191" s="68"/>
    </row>
    <row r="18192" spans="658:680" x14ac:dyDescent="0.25">
      <c r="YH18192" s="68"/>
      <c r="YI18192" s="68"/>
      <c r="YJ18192" s="68"/>
      <c r="YK18192" s="68"/>
      <c r="YL18192" s="68"/>
      <c r="YM18192" s="68"/>
      <c r="YN18192" s="68"/>
      <c r="YO18192" s="68"/>
      <c r="YP18192" s="68"/>
      <c r="YQ18192" s="68"/>
      <c r="YR18192" s="68"/>
      <c r="YS18192" s="68"/>
      <c r="YT18192" s="68"/>
      <c r="YU18192" s="68"/>
      <c r="YV18192" s="68"/>
      <c r="YW18192" s="68"/>
      <c r="YX18192" s="68">
        <v>2.6402003225416099E-2</v>
      </c>
      <c r="YY18192" s="68"/>
      <c r="YZ18192" s="68"/>
      <c r="ZA18192" s="68"/>
      <c r="ZB18192" s="68"/>
      <c r="ZC18192" s="68"/>
      <c r="ZD18192" s="68"/>
    </row>
    <row r="18193" spans="658:680" x14ac:dyDescent="0.25">
      <c r="YH18193" s="68"/>
      <c r="YI18193" s="68"/>
      <c r="YJ18193" s="68"/>
      <c r="YK18193" s="68"/>
      <c r="YL18193" s="68"/>
      <c r="YM18193" s="68"/>
      <c r="YN18193" s="68"/>
      <c r="YO18193" s="68"/>
      <c r="YP18193" s="68"/>
      <c r="YQ18193" s="68"/>
      <c r="YR18193" s="68"/>
      <c r="YS18193" s="68"/>
      <c r="YT18193" s="68"/>
      <c r="YU18193" s="68"/>
      <c r="YV18193" s="68"/>
      <c r="YW18193" s="68"/>
      <c r="YX18193" s="68">
        <v>2.6395529672441902E-2</v>
      </c>
      <c r="YY18193" s="68"/>
      <c r="YZ18193" s="68"/>
      <c r="ZA18193" s="68"/>
      <c r="ZB18193" s="68"/>
      <c r="ZC18193" s="68"/>
      <c r="ZD18193" s="68"/>
    </row>
    <row r="18194" spans="658:680" x14ac:dyDescent="0.25">
      <c r="YH18194" s="68"/>
      <c r="YI18194" s="68"/>
      <c r="YJ18194" s="68"/>
      <c r="YK18194" s="68"/>
      <c r="YL18194" s="68"/>
      <c r="YM18194" s="68"/>
      <c r="YN18194" s="68"/>
      <c r="YO18194" s="68"/>
      <c r="YP18194" s="68"/>
      <c r="YQ18194" s="68"/>
      <c r="YR18194" s="68"/>
      <c r="YS18194" s="68"/>
      <c r="YT18194" s="68"/>
      <c r="YU18194" s="68"/>
      <c r="YV18194" s="68"/>
      <c r="YW18194" s="68"/>
      <c r="YX18194" s="68">
        <v>2.6395529672441902E-2</v>
      </c>
      <c r="YY18194" s="68"/>
      <c r="YZ18194" s="68"/>
      <c r="ZA18194" s="68"/>
      <c r="ZB18194" s="68"/>
      <c r="ZC18194" s="68"/>
      <c r="ZD18194" s="68"/>
    </row>
    <row r="18195" spans="658:680" x14ac:dyDescent="0.25">
      <c r="YH18195" s="68"/>
      <c r="YI18195" s="68"/>
      <c r="YJ18195" s="68"/>
      <c r="YK18195" s="68"/>
      <c r="YL18195" s="68"/>
      <c r="YM18195" s="68"/>
      <c r="YN18195" s="68"/>
      <c r="YO18195" s="68"/>
      <c r="YP18195" s="68"/>
      <c r="YQ18195" s="68"/>
      <c r="YR18195" s="68"/>
      <c r="YS18195" s="68"/>
      <c r="YT18195" s="68"/>
      <c r="YU18195" s="68"/>
      <c r="YV18195" s="68"/>
      <c r="YW18195" s="68"/>
      <c r="YX18195" s="68">
        <v>2.6372384436026301E-2</v>
      </c>
      <c r="YY18195" s="68"/>
      <c r="YZ18195" s="68"/>
      <c r="ZA18195" s="68"/>
      <c r="ZB18195" s="68"/>
      <c r="ZC18195" s="68"/>
      <c r="ZD18195" s="68"/>
    </row>
    <row r="18196" spans="658:680" x14ac:dyDescent="0.25">
      <c r="YH18196" s="68"/>
      <c r="YI18196" s="68"/>
      <c r="YJ18196" s="68"/>
      <c r="YK18196" s="68"/>
      <c r="YL18196" s="68"/>
      <c r="YM18196" s="68"/>
      <c r="YN18196" s="68"/>
      <c r="YO18196" s="68"/>
      <c r="YP18196" s="68"/>
      <c r="YQ18196" s="68"/>
      <c r="YR18196" s="68"/>
      <c r="YS18196" s="68"/>
      <c r="YT18196" s="68"/>
      <c r="YU18196" s="68"/>
      <c r="YV18196" s="68"/>
      <c r="YW18196" s="68"/>
      <c r="YX18196" s="68">
        <v>2.6372384436026301E-2</v>
      </c>
      <c r="YY18196" s="68"/>
      <c r="YZ18196" s="68"/>
      <c r="ZA18196" s="68"/>
      <c r="ZB18196" s="68"/>
      <c r="ZC18196" s="68"/>
      <c r="ZD18196" s="68"/>
    </row>
    <row r="18197" spans="658:680" x14ac:dyDescent="0.25">
      <c r="YH18197" s="68"/>
      <c r="YI18197" s="68"/>
      <c r="YJ18197" s="68"/>
      <c r="YK18197" s="68"/>
      <c r="YL18197" s="68"/>
      <c r="YM18197" s="68"/>
      <c r="YN18197" s="68"/>
      <c r="YO18197" s="68"/>
      <c r="YP18197" s="68"/>
      <c r="YQ18197" s="68"/>
      <c r="YR18197" s="68"/>
      <c r="YS18197" s="68"/>
      <c r="YT18197" s="68"/>
      <c r="YU18197" s="68"/>
      <c r="YV18197" s="68"/>
      <c r="YW18197" s="68"/>
      <c r="YX18197" s="68">
        <v>2.6338641087048399E-2</v>
      </c>
      <c r="YY18197" s="68"/>
      <c r="YZ18197" s="68"/>
      <c r="ZA18197" s="68"/>
      <c r="ZB18197" s="68"/>
      <c r="ZC18197" s="68"/>
      <c r="ZD18197" s="68"/>
    </row>
    <row r="18198" spans="658:680" x14ac:dyDescent="0.25">
      <c r="YH18198" s="68"/>
      <c r="YI18198" s="68"/>
      <c r="YJ18198" s="68"/>
      <c r="YK18198" s="68"/>
      <c r="YL18198" s="68"/>
      <c r="YM18198" s="68"/>
      <c r="YN18198" s="68"/>
      <c r="YO18198" s="68"/>
      <c r="YP18198" s="68"/>
      <c r="YQ18198" s="68"/>
      <c r="YR18198" s="68"/>
      <c r="YS18198" s="68"/>
      <c r="YT18198" s="68"/>
      <c r="YU18198" s="68"/>
      <c r="YV18198" s="68"/>
      <c r="YW18198" s="68"/>
      <c r="YX18198" s="68">
        <v>2.6338641087048399E-2</v>
      </c>
      <c r="YY18198" s="68"/>
      <c r="YZ18198" s="68"/>
      <c r="ZA18198" s="68"/>
      <c r="ZB18198" s="68"/>
      <c r="ZC18198" s="68"/>
      <c r="ZD18198" s="68"/>
    </row>
    <row r="18199" spans="658:680" x14ac:dyDescent="0.25">
      <c r="YH18199" s="68"/>
      <c r="YI18199" s="68"/>
      <c r="YJ18199" s="68"/>
      <c r="YK18199" s="68"/>
      <c r="YL18199" s="68"/>
      <c r="YM18199" s="68"/>
      <c r="YN18199" s="68"/>
      <c r="YO18199" s="68"/>
      <c r="YP18199" s="68"/>
      <c r="YQ18199" s="68"/>
      <c r="YR18199" s="68"/>
      <c r="YS18199" s="68"/>
      <c r="YT18199" s="68"/>
      <c r="YU18199" s="68"/>
      <c r="YV18199" s="68"/>
      <c r="YW18199" s="68"/>
      <c r="YX18199" s="68">
        <v>2.6328100340889199E-2</v>
      </c>
      <c r="YY18199" s="68"/>
      <c r="YZ18199" s="68"/>
      <c r="ZA18199" s="68"/>
      <c r="ZB18199" s="68"/>
      <c r="ZC18199" s="68"/>
      <c r="ZD18199" s="68"/>
    </row>
    <row r="18200" spans="658:680" x14ac:dyDescent="0.25">
      <c r="YH18200" s="68"/>
      <c r="YI18200" s="68"/>
      <c r="YJ18200" s="68"/>
      <c r="YK18200" s="68"/>
      <c r="YL18200" s="68"/>
      <c r="YM18200" s="68"/>
      <c r="YN18200" s="68"/>
      <c r="YO18200" s="68"/>
      <c r="YP18200" s="68"/>
      <c r="YQ18200" s="68"/>
      <c r="YR18200" s="68"/>
      <c r="YS18200" s="68"/>
      <c r="YT18200" s="68"/>
      <c r="YU18200" s="68"/>
      <c r="YV18200" s="68"/>
      <c r="YW18200" s="68"/>
      <c r="YX18200" s="68">
        <v>2.6328100340889199E-2</v>
      </c>
      <c r="YY18200" s="68"/>
      <c r="YZ18200" s="68"/>
      <c r="ZA18200" s="68"/>
      <c r="ZB18200" s="68"/>
      <c r="ZC18200" s="68"/>
      <c r="ZD18200" s="68"/>
    </row>
    <row r="18201" spans="658:680" x14ac:dyDescent="0.25">
      <c r="YH18201" s="68"/>
      <c r="YI18201" s="68"/>
      <c r="YJ18201" s="68"/>
      <c r="YK18201" s="68"/>
      <c r="YL18201" s="68"/>
      <c r="YM18201" s="68"/>
      <c r="YN18201" s="68"/>
      <c r="YO18201" s="68"/>
      <c r="YP18201" s="68"/>
      <c r="YQ18201" s="68"/>
      <c r="YR18201" s="68"/>
      <c r="YS18201" s="68"/>
      <c r="YT18201" s="68"/>
      <c r="YU18201" s="68"/>
      <c r="YV18201" s="68"/>
      <c r="YW18201" s="68"/>
      <c r="YX18201" s="68">
        <v>2.6314760305608701E-2</v>
      </c>
      <c r="YY18201" s="68"/>
      <c r="YZ18201" s="68"/>
      <c r="ZA18201" s="68"/>
      <c r="ZB18201" s="68"/>
      <c r="ZC18201" s="68"/>
      <c r="ZD18201" s="68"/>
    </row>
    <row r="18202" spans="658:680" x14ac:dyDescent="0.25">
      <c r="YH18202" s="68"/>
      <c r="YI18202" s="68"/>
      <c r="YJ18202" s="68"/>
      <c r="YK18202" s="68"/>
      <c r="YL18202" s="68"/>
      <c r="YM18202" s="68"/>
      <c r="YN18202" s="68"/>
      <c r="YO18202" s="68"/>
      <c r="YP18202" s="68"/>
      <c r="YQ18202" s="68"/>
      <c r="YR18202" s="68"/>
      <c r="YS18202" s="68"/>
      <c r="YT18202" s="68"/>
      <c r="YU18202" s="68"/>
      <c r="YV18202" s="68"/>
      <c r="YW18202" s="68"/>
      <c r="YX18202" s="68">
        <v>2.6314760305608701E-2</v>
      </c>
      <c r="YY18202" s="68"/>
      <c r="YZ18202" s="68"/>
      <c r="ZA18202" s="68"/>
      <c r="ZB18202" s="68"/>
      <c r="ZC18202" s="68"/>
      <c r="ZD18202" s="68"/>
    </row>
    <row r="18203" spans="658:680" x14ac:dyDescent="0.25">
      <c r="YH18203" s="68"/>
      <c r="YI18203" s="68"/>
      <c r="YJ18203" s="68"/>
      <c r="YK18203" s="68"/>
      <c r="YL18203" s="68"/>
      <c r="YM18203" s="68"/>
      <c r="YN18203" s="68"/>
      <c r="YO18203" s="68"/>
      <c r="YP18203" s="68"/>
      <c r="YQ18203" s="68"/>
      <c r="YR18203" s="68"/>
      <c r="YS18203" s="68"/>
      <c r="YT18203" s="68"/>
      <c r="YU18203" s="68"/>
      <c r="YV18203" s="68"/>
      <c r="YW18203" s="68"/>
      <c r="YX18203" s="68">
        <v>2.6297712952842101E-2</v>
      </c>
      <c r="YY18203" s="68"/>
      <c r="YZ18203" s="68"/>
      <c r="ZA18203" s="68"/>
      <c r="ZB18203" s="68"/>
      <c r="ZC18203" s="68"/>
      <c r="ZD18203" s="68"/>
    </row>
    <row r="18204" spans="658:680" x14ac:dyDescent="0.25">
      <c r="YH18204" s="68"/>
      <c r="YI18204" s="68"/>
      <c r="YJ18204" s="68"/>
      <c r="YK18204" s="68"/>
      <c r="YL18204" s="68"/>
      <c r="YM18204" s="68"/>
      <c r="YN18204" s="68"/>
      <c r="YO18204" s="68"/>
      <c r="YP18204" s="68"/>
      <c r="YQ18204" s="68"/>
      <c r="YR18204" s="68"/>
      <c r="YS18204" s="68"/>
      <c r="YT18204" s="68"/>
      <c r="YU18204" s="68"/>
      <c r="YV18204" s="68"/>
      <c r="YW18204" s="68"/>
      <c r="YX18204" s="68">
        <v>2.6297712952842101E-2</v>
      </c>
      <c r="YY18204" s="68"/>
      <c r="YZ18204" s="68"/>
      <c r="ZA18204" s="68"/>
      <c r="ZB18204" s="68"/>
      <c r="ZC18204" s="68"/>
      <c r="ZD18204" s="68"/>
    </row>
    <row r="18205" spans="658:680" x14ac:dyDescent="0.25">
      <c r="YH18205" s="68"/>
      <c r="YI18205" s="68"/>
      <c r="YJ18205" s="68"/>
      <c r="YK18205" s="68"/>
      <c r="YL18205" s="68"/>
      <c r="YM18205" s="68"/>
      <c r="YN18205" s="68"/>
      <c r="YO18205" s="68"/>
      <c r="YP18205" s="68"/>
      <c r="YQ18205" s="68"/>
      <c r="YR18205" s="68"/>
      <c r="YS18205" s="68"/>
      <c r="YT18205" s="68"/>
      <c r="YU18205" s="68"/>
      <c r="YV18205" s="68"/>
      <c r="YW18205" s="68"/>
      <c r="YX18205" s="68">
        <v>2.62257750064906E-2</v>
      </c>
      <c r="YY18205" s="68"/>
      <c r="YZ18205" s="68"/>
      <c r="ZA18205" s="68"/>
      <c r="ZB18205" s="68"/>
      <c r="ZC18205" s="68"/>
      <c r="ZD18205" s="68"/>
    </row>
    <row r="18206" spans="658:680" x14ac:dyDescent="0.25">
      <c r="YH18206" s="68"/>
      <c r="YI18206" s="68"/>
      <c r="YJ18206" s="68"/>
      <c r="YK18206" s="68"/>
      <c r="YL18206" s="68"/>
      <c r="YM18206" s="68"/>
      <c r="YN18206" s="68"/>
      <c r="YO18206" s="68"/>
      <c r="YP18206" s="68"/>
      <c r="YQ18206" s="68"/>
      <c r="YR18206" s="68"/>
      <c r="YS18206" s="68"/>
      <c r="YT18206" s="68"/>
      <c r="YU18206" s="68"/>
      <c r="YV18206" s="68"/>
      <c r="YW18206" s="68"/>
      <c r="YX18206" s="68">
        <v>2.62257750064906E-2</v>
      </c>
      <c r="YY18206" s="68"/>
      <c r="YZ18206" s="68"/>
      <c r="ZA18206" s="68"/>
      <c r="ZB18206" s="68"/>
      <c r="ZC18206" s="68"/>
      <c r="ZD18206" s="68"/>
    </row>
    <row r="18207" spans="658:680" x14ac:dyDescent="0.25">
      <c r="YH18207" s="68"/>
      <c r="YI18207" s="68"/>
      <c r="YJ18207" s="68"/>
      <c r="YK18207" s="68"/>
      <c r="YL18207" s="68"/>
      <c r="YM18207" s="68"/>
      <c r="YN18207" s="68"/>
      <c r="YO18207" s="68"/>
      <c r="YP18207" s="68"/>
      <c r="YQ18207" s="68"/>
      <c r="YR18207" s="68"/>
      <c r="YS18207" s="68"/>
      <c r="YT18207" s="68"/>
      <c r="YU18207" s="68"/>
      <c r="YV18207" s="68"/>
      <c r="YW18207" s="68"/>
      <c r="YX18207" s="68">
        <v>2.6215007661630801E-2</v>
      </c>
      <c r="YY18207" s="68"/>
      <c r="YZ18207" s="68"/>
      <c r="ZA18207" s="68"/>
      <c r="ZB18207" s="68"/>
      <c r="ZC18207" s="68"/>
      <c r="ZD18207" s="68"/>
    </row>
    <row r="18208" spans="658:680" x14ac:dyDescent="0.25">
      <c r="YH18208" s="68"/>
      <c r="YI18208" s="68"/>
      <c r="YJ18208" s="68"/>
      <c r="YK18208" s="68"/>
      <c r="YL18208" s="68"/>
      <c r="YM18208" s="68"/>
      <c r="YN18208" s="68"/>
      <c r="YO18208" s="68"/>
      <c r="YP18208" s="68"/>
      <c r="YQ18208" s="68"/>
      <c r="YR18208" s="68"/>
      <c r="YS18208" s="68"/>
      <c r="YT18208" s="68"/>
      <c r="YU18208" s="68"/>
      <c r="YV18208" s="68"/>
      <c r="YW18208" s="68"/>
      <c r="YX18208" s="68">
        <v>2.6215007661630801E-2</v>
      </c>
      <c r="YY18208" s="68"/>
      <c r="YZ18208" s="68"/>
      <c r="ZA18208" s="68"/>
      <c r="ZB18208" s="68"/>
      <c r="ZC18208" s="68"/>
      <c r="ZD18208" s="68"/>
    </row>
    <row r="18209" spans="658:680" x14ac:dyDescent="0.25">
      <c r="YH18209" s="68"/>
      <c r="YI18209" s="68"/>
      <c r="YJ18209" s="68"/>
      <c r="YK18209" s="68"/>
      <c r="YL18209" s="68"/>
      <c r="YM18209" s="68"/>
      <c r="YN18209" s="68"/>
      <c r="YO18209" s="68"/>
      <c r="YP18209" s="68"/>
      <c r="YQ18209" s="68"/>
      <c r="YR18209" s="68"/>
      <c r="YS18209" s="68"/>
      <c r="YT18209" s="68"/>
      <c r="YU18209" s="68"/>
      <c r="YV18209" s="68"/>
      <c r="YW18209" s="68"/>
      <c r="YX18209" s="68">
        <v>2.6189277689667199E-2</v>
      </c>
      <c r="YY18209" s="68"/>
      <c r="YZ18209" s="68"/>
      <c r="ZA18209" s="68"/>
      <c r="ZB18209" s="68"/>
      <c r="ZC18209" s="68"/>
      <c r="ZD18209" s="68"/>
    </row>
    <row r="18210" spans="658:680" x14ac:dyDescent="0.25">
      <c r="YH18210" s="68"/>
      <c r="YI18210" s="68"/>
      <c r="YJ18210" s="68"/>
      <c r="YK18210" s="68"/>
      <c r="YL18210" s="68"/>
      <c r="YM18210" s="68"/>
      <c r="YN18210" s="68"/>
      <c r="YO18210" s="68"/>
      <c r="YP18210" s="68"/>
      <c r="YQ18210" s="68"/>
      <c r="YR18210" s="68"/>
      <c r="YS18210" s="68"/>
      <c r="YT18210" s="68"/>
      <c r="YU18210" s="68"/>
      <c r="YV18210" s="68"/>
      <c r="YW18210" s="68"/>
      <c r="YX18210" s="68">
        <v>2.6189277689667199E-2</v>
      </c>
      <c r="YY18210" s="68"/>
      <c r="YZ18210" s="68"/>
      <c r="ZA18210" s="68"/>
      <c r="ZB18210" s="68"/>
      <c r="ZC18210" s="68"/>
      <c r="ZD18210" s="68"/>
    </row>
    <row r="18211" spans="658:680" x14ac:dyDescent="0.25">
      <c r="YH18211" s="68"/>
      <c r="YI18211" s="68"/>
      <c r="YJ18211" s="68"/>
      <c r="YK18211" s="68"/>
      <c r="YL18211" s="68"/>
      <c r="YM18211" s="68"/>
      <c r="YN18211" s="68"/>
      <c r="YO18211" s="68"/>
      <c r="YP18211" s="68"/>
      <c r="YQ18211" s="68"/>
      <c r="YR18211" s="68"/>
      <c r="YS18211" s="68"/>
      <c r="YT18211" s="68"/>
      <c r="YU18211" s="68"/>
      <c r="YV18211" s="68"/>
      <c r="YW18211" s="68"/>
      <c r="YX18211" s="68">
        <v>2.6145630251949398E-2</v>
      </c>
      <c r="YY18211" s="68"/>
      <c r="YZ18211" s="68"/>
      <c r="ZA18211" s="68"/>
      <c r="ZB18211" s="68"/>
      <c r="ZC18211" s="68"/>
      <c r="ZD18211" s="68"/>
    </row>
    <row r="18212" spans="658:680" x14ac:dyDescent="0.25">
      <c r="YH18212" s="68"/>
      <c r="YI18212" s="68"/>
      <c r="YJ18212" s="68"/>
      <c r="YK18212" s="68"/>
      <c r="YL18212" s="68"/>
      <c r="YM18212" s="68"/>
      <c r="YN18212" s="68"/>
      <c r="YO18212" s="68"/>
      <c r="YP18212" s="68"/>
      <c r="YQ18212" s="68"/>
      <c r="YR18212" s="68"/>
      <c r="YS18212" s="68"/>
      <c r="YT18212" s="68"/>
      <c r="YU18212" s="68"/>
      <c r="YV18212" s="68"/>
      <c r="YW18212" s="68"/>
      <c r="YX18212" s="68">
        <v>2.6145630251949398E-2</v>
      </c>
      <c r="YY18212" s="68"/>
      <c r="YZ18212" s="68"/>
      <c r="ZA18212" s="68"/>
      <c r="ZB18212" s="68"/>
      <c r="ZC18212" s="68"/>
      <c r="ZD18212" s="68"/>
    </row>
    <row r="18213" spans="658:680" x14ac:dyDescent="0.25">
      <c r="YH18213" s="68"/>
      <c r="YI18213" s="68"/>
      <c r="YJ18213" s="68"/>
      <c r="YK18213" s="68"/>
      <c r="YL18213" s="68"/>
      <c r="YM18213" s="68"/>
      <c r="YN18213" s="68"/>
      <c r="YO18213" s="68"/>
      <c r="YP18213" s="68"/>
      <c r="YQ18213" s="68"/>
      <c r="YR18213" s="68"/>
      <c r="YS18213" s="68"/>
      <c r="YT18213" s="68"/>
      <c r="YU18213" s="68"/>
      <c r="YV18213" s="68"/>
      <c r="YW18213" s="68"/>
      <c r="YX18213" s="68">
        <v>2.6116090179210599E-2</v>
      </c>
      <c r="YY18213" s="68"/>
      <c r="YZ18213" s="68"/>
      <c r="ZA18213" s="68"/>
      <c r="ZB18213" s="68"/>
      <c r="ZC18213" s="68"/>
      <c r="ZD18213" s="68"/>
    </row>
    <row r="18214" spans="658:680" x14ac:dyDescent="0.25">
      <c r="YH18214" s="68"/>
      <c r="YI18214" s="68"/>
      <c r="YJ18214" s="68"/>
      <c r="YK18214" s="68"/>
      <c r="YL18214" s="68"/>
      <c r="YM18214" s="68"/>
      <c r="YN18214" s="68"/>
      <c r="YO18214" s="68"/>
      <c r="YP18214" s="68"/>
      <c r="YQ18214" s="68"/>
      <c r="YR18214" s="68"/>
      <c r="YS18214" s="68"/>
      <c r="YT18214" s="68"/>
      <c r="YU18214" s="68"/>
      <c r="YV18214" s="68"/>
      <c r="YW18214" s="68"/>
      <c r="YX18214" s="68">
        <v>2.6085023139845599E-2</v>
      </c>
      <c r="YY18214" s="68"/>
      <c r="YZ18214" s="68"/>
      <c r="ZA18214" s="68"/>
      <c r="ZB18214" s="68"/>
      <c r="ZC18214" s="68"/>
      <c r="ZD18214" s="68"/>
    </row>
    <row r="18215" spans="658:680" x14ac:dyDescent="0.25">
      <c r="YH18215" s="68"/>
      <c r="YI18215" s="68"/>
      <c r="YJ18215" s="68"/>
      <c r="YK18215" s="68"/>
      <c r="YL18215" s="68"/>
      <c r="YM18215" s="68"/>
      <c r="YN18215" s="68"/>
      <c r="YO18215" s="68"/>
      <c r="YP18215" s="68"/>
      <c r="YQ18215" s="68"/>
      <c r="YR18215" s="68"/>
      <c r="YS18215" s="68"/>
      <c r="YT18215" s="68"/>
      <c r="YU18215" s="68"/>
      <c r="YV18215" s="68"/>
      <c r="YW18215" s="68"/>
      <c r="YX18215" s="68">
        <v>2.6085023139845599E-2</v>
      </c>
      <c r="YY18215" s="68"/>
      <c r="YZ18215" s="68"/>
      <c r="ZA18215" s="68"/>
      <c r="ZB18215" s="68"/>
      <c r="ZC18215" s="68"/>
      <c r="ZD18215" s="68"/>
    </row>
    <row r="18216" spans="658:680" x14ac:dyDescent="0.25">
      <c r="YH18216" s="68"/>
      <c r="YI18216" s="68"/>
      <c r="YJ18216" s="68"/>
      <c r="YK18216" s="68"/>
      <c r="YL18216" s="68"/>
      <c r="YM18216" s="68"/>
      <c r="YN18216" s="68"/>
      <c r="YO18216" s="68"/>
      <c r="YP18216" s="68"/>
      <c r="YQ18216" s="68"/>
      <c r="YR18216" s="68"/>
      <c r="YS18216" s="68"/>
      <c r="YT18216" s="68"/>
      <c r="YU18216" s="68"/>
      <c r="YV18216" s="68"/>
      <c r="YW18216" s="68"/>
      <c r="YX18216" s="68">
        <v>2.6060852449438399E-2</v>
      </c>
      <c r="YY18216" s="68"/>
      <c r="YZ18216" s="68"/>
      <c r="ZA18216" s="68"/>
      <c r="ZB18216" s="68"/>
      <c r="ZC18216" s="68"/>
      <c r="ZD18216" s="68"/>
    </row>
    <row r="18217" spans="658:680" x14ac:dyDescent="0.25">
      <c r="YH18217" s="68"/>
      <c r="YI18217" s="68"/>
      <c r="YJ18217" s="68"/>
      <c r="YK18217" s="68"/>
      <c r="YL18217" s="68"/>
      <c r="YM18217" s="68"/>
      <c r="YN18217" s="68"/>
      <c r="YO18217" s="68"/>
      <c r="YP18217" s="68"/>
      <c r="YQ18217" s="68"/>
      <c r="YR18217" s="68"/>
      <c r="YS18217" s="68"/>
      <c r="YT18217" s="68"/>
      <c r="YU18217" s="68"/>
      <c r="YV18217" s="68"/>
      <c r="YW18217" s="68"/>
      <c r="YX18217" s="68">
        <v>2.6060852449438399E-2</v>
      </c>
      <c r="YY18217" s="68"/>
      <c r="YZ18217" s="68"/>
      <c r="ZA18217" s="68"/>
      <c r="ZB18217" s="68"/>
      <c r="ZC18217" s="68"/>
      <c r="ZD18217" s="68"/>
    </row>
    <row r="18218" spans="658:680" x14ac:dyDescent="0.25">
      <c r="YH18218" s="68"/>
      <c r="YI18218" s="68"/>
      <c r="YJ18218" s="68"/>
      <c r="YK18218" s="68"/>
      <c r="YL18218" s="68"/>
      <c r="YM18218" s="68"/>
      <c r="YN18218" s="68"/>
      <c r="YO18218" s="68"/>
      <c r="YP18218" s="68"/>
      <c r="YQ18218" s="68"/>
      <c r="YR18218" s="68"/>
      <c r="YS18218" s="68"/>
      <c r="YT18218" s="68"/>
      <c r="YU18218" s="68"/>
      <c r="YV18218" s="68"/>
      <c r="YW18218" s="68"/>
      <c r="YX18218" s="68">
        <v>2.6026858489393599E-2</v>
      </c>
      <c r="YY18218" s="68"/>
      <c r="YZ18218" s="68"/>
      <c r="ZA18218" s="68"/>
      <c r="ZB18218" s="68"/>
      <c r="ZC18218" s="68"/>
      <c r="ZD18218" s="68"/>
    </row>
    <row r="18219" spans="658:680" x14ac:dyDescent="0.25">
      <c r="YH18219" s="68"/>
      <c r="YI18219" s="68"/>
      <c r="YJ18219" s="68"/>
      <c r="YK18219" s="68"/>
      <c r="YL18219" s="68"/>
      <c r="YM18219" s="68"/>
      <c r="YN18219" s="68"/>
      <c r="YO18219" s="68"/>
      <c r="YP18219" s="68"/>
      <c r="YQ18219" s="68"/>
      <c r="YR18219" s="68"/>
      <c r="YS18219" s="68"/>
      <c r="YT18219" s="68"/>
      <c r="YU18219" s="68"/>
      <c r="YV18219" s="68"/>
      <c r="YW18219" s="68"/>
      <c r="YX18219" s="68">
        <v>2.6021042257457199E-2</v>
      </c>
      <c r="YY18219" s="68"/>
      <c r="YZ18219" s="68"/>
      <c r="ZA18219" s="68"/>
      <c r="ZB18219" s="68"/>
      <c r="ZC18219" s="68"/>
      <c r="ZD18219" s="68"/>
    </row>
    <row r="18220" spans="658:680" x14ac:dyDescent="0.25">
      <c r="YH18220" s="68"/>
      <c r="YI18220" s="68"/>
      <c r="YJ18220" s="68"/>
      <c r="YK18220" s="68"/>
      <c r="YL18220" s="68"/>
      <c r="YM18220" s="68"/>
      <c r="YN18220" s="68"/>
      <c r="YO18220" s="68"/>
      <c r="YP18220" s="68"/>
      <c r="YQ18220" s="68"/>
      <c r="YR18220" s="68"/>
      <c r="YS18220" s="68"/>
      <c r="YT18220" s="68"/>
      <c r="YU18220" s="68"/>
      <c r="YV18220" s="68"/>
      <c r="YW18220" s="68"/>
      <c r="YX18220" s="68">
        <v>2.6021042257457199E-2</v>
      </c>
      <c r="YY18220" s="68"/>
      <c r="YZ18220" s="68"/>
      <c r="ZA18220" s="68"/>
      <c r="ZB18220" s="68"/>
      <c r="ZC18220" s="68"/>
      <c r="ZD18220" s="68"/>
    </row>
    <row r="18221" spans="658:680" x14ac:dyDescent="0.25">
      <c r="YH18221" s="68"/>
      <c r="YI18221" s="68"/>
      <c r="YJ18221" s="68"/>
      <c r="YK18221" s="68"/>
      <c r="YL18221" s="68"/>
      <c r="YM18221" s="68"/>
      <c r="YN18221" s="68"/>
      <c r="YO18221" s="68"/>
      <c r="YP18221" s="68"/>
      <c r="YQ18221" s="68"/>
      <c r="YR18221" s="68"/>
      <c r="YS18221" s="68"/>
      <c r="YT18221" s="68"/>
      <c r="YU18221" s="68"/>
      <c r="YV18221" s="68"/>
      <c r="YW18221" s="68"/>
      <c r="YX18221" s="68">
        <v>2.6016064768585E-2</v>
      </c>
      <c r="YY18221" s="68"/>
      <c r="YZ18221" s="68"/>
      <c r="ZA18221" s="68"/>
      <c r="ZB18221" s="68"/>
      <c r="ZC18221" s="68"/>
      <c r="ZD18221" s="68"/>
    </row>
    <row r="18222" spans="658:680" x14ac:dyDescent="0.25">
      <c r="YH18222" s="68"/>
      <c r="YI18222" s="68"/>
      <c r="YJ18222" s="68"/>
      <c r="YK18222" s="68"/>
      <c r="YL18222" s="68"/>
      <c r="YM18222" s="68"/>
      <c r="YN18222" s="68"/>
      <c r="YO18222" s="68"/>
      <c r="YP18222" s="68"/>
      <c r="YQ18222" s="68"/>
      <c r="YR18222" s="68"/>
      <c r="YS18222" s="68"/>
      <c r="YT18222" s="68"/>
      <c r="YU18222" s="68"/>
      <c r="YV18222" s="68"/>
      <c r="YW18222" s="68"/>
      <c r="YX18222" s="68">
        <v>2.6016064768585E-2</v>
      </c>
      <c r="YY18222" s="68"/>
      <c r="YZ18222" s="68"/>
      <c r="ZA18222" s="68"/>
      <c r="ZB18222" s="68"/>
      <c r="ZC18222" s="68"/>
      <c r="ZD18222" s="68"/>
    </row>
    <row r="18223" spans="658:680" x14ac:dyDescent="0.25">
      <c r="YH18223" s="68"/>
      <c r="YI18223" s="68"/>
      <c r="YJ18223" s="68"/>
      <c r="YK18223" s="68"/>
      <c r="YL18223" s="68"/>
      <c r="YM18223" s="68"/>
      <c r="YN18223" s="68"/>
      <c r="YO18223" s="68"/>
      <c r="YP18223" s="68"/>
      <c r="YQ18223" s="68"/>
      <c r="YR18223" s="68"/>
      <c r="YS18223" s="68"/>
      <c r="YT18223" s="68"/>
      <c r="YU18223" s="68"/>
      <c r="YV18223" s="68"/>
      <c r="YW18223" s="68"/>
      <c r="YX18223" s="68">
        <v>2.5926161406595899E-2</v>
      </c>
      <c r="YY18223" s="68"/>
      <c r="YZ18223" s="68"/>
      <c r="ZA18223" s="68"/>
      <c r="ZB18223" s="68"/>
      <c r="ZC18223" s="68"/>
      <c r="ZD18223" s="68"/>
    </row>
    <row r="18224" spans="658:680" x14ac:dyDescent="0.25">
      <c r="YH18224" s="68"/>
      <c r="YI18224" s="68"/>
      <c r="YJ18224" s="68"/>
      <c r="YK18224" s="68"/>
      <c r="YL18224" s="68"/>
      <c r="YM18224" s="68"/>
      <c r="YN18224" s="68"/>
      <c r="YO18224" s="68"/>
      <c r="YP18224" s="68"/>
      <c r="YQ18224" s="68"/>
      <c r="YR18224" s="68"/>
      <c r="YS18224" s="68"/>
      <c r="YT18224" s="68"/>
      <c r="YU18224" s="68"/>
      <c r="YV18224" s="68"/>
      <c r="YW18224" s="68"/>
      <c r="YX18224" s="68">
        <v>2.5926161406595899E-2</v>
      </c>
      <c r="YY18224" s="68"/>
      <c r="YZ18224" s="68"/>
      <c r="ZA18224" s="68"/>
      <c r="ZB18224" s="68"/>
      <c r="ZC18224" s="68"/>
      <c r="ZD18224" s="68"/>
    </row>
    <row r="18225" spans="658:680" x14ac:dyDescent="0.25">
      <c r="YH18225" s="68"/>
      <c r="YI18225" s="68"/>
      <c r="YJ18225" s="68"/>
      <c r="YK18225" s="68"/>
      <c r="YL18225" s="68"/>
      <c r="YM18225" s="68"/>
      <c r="YN18225" s="68"/>
      <c r="YO18225" s="68"/>
      <c r="YP18225" s="68"/>
      <c r="YQ18225" s="68"/>
      <c r="YR18225" s="68"/>
      <c r="YS18225" s="68"/>
      <c r="YT18225" s="68"/>
      <c r="YU18225" s="68"/>
      <c r="YV18225" s="68"/>
      <c r="YW18225" s="68"/>
      <c r="YX18225" s="68">
        <v>2.59178203634917E-2</v>
      </c>
      <c r="YY18225" s="68"/>
      <c r="YZ18225" s="68"/>
      <c r="ZA18225" s="68"/>
      <c r="ZB18225" s="68"/>
      <c r="ZC18225" s="68"/>
      <c r="ZD18225" s="68"/>
    </row>
    <row r="18226" spans="658:680" x14ac:dyDescent="0.25">
      <c r="YH18226" s="68"/>
      <c r="YI18226" s="68"/>
      <c r="YJ18226" s="68"/>
      <c r="YK18226" s="68"/>
      <c r="YL18226" s="68"/>
      <c r="YM18226" s="68"/>
      <c r="YN18226" s="68"/>
      <c r="YO18226" s="68"/>
      <c r="YP18226" s="68"/>
      <c r="YQ18226" s="68"/>
      <c r="YR18226" s="68"/>
      <c r="YS18226" s="68"/>
      <c r="YT18226" s="68"/>
      <c r="YU18226" s="68"/>
      <c r="YV18226" s="68"/>
      <c r="YW18226" s="68"/>
      <c r="YX18226" s="68">
        <v>2.59178203634917E-2</v>
      </c>
      <c r="YY18226" s="68"/>
      <c r="YZ18226" s="68"/>
      <c r="ZA18226" s="68"/>
      <c r="ZB18226" s="68"/>
      <c r="ZC18226" s="68"/>
      <c r="ZD18226" s="68"/>
    </row>
    <row r="18227" spans="658:680" x14ac:dyDescent="0.25">
      <c r="YH18227" s="68"/>
      <c r="YI18227" s="68"/>
      <c r="YJ18227" s="68"/>
      <c r="YK18227" s="68"/>
      <c r="YL18227" s="68"/>
      <c r="YM18227" s="68"/>
      <c r="YN18227" s="68"/>
      <c r="YO18227" s="68"/>
      <c r="YP18227" s="68"/>
      <c r="YQ18227" s="68"/>
      <c r="YR18227" s="68"/>
      <c r="YS18227" s="68"/>
      <c r="YT18227" s="68"/>
      <c r="YU18227" s="68"/>
      <c r="YV18227" s="68"/>
      <c r="YW18227" s="68"/>
      <c r="YX18227" s="68">
        <v>2.59115861268998E-2</v>
      </c>
      <c r="YY18227" s="68"/>
      <c r="YZ18227" s="68"/>
      <c r="ZA18227" s="68"/>
      <c r="ZB18227" s="68"/>
      <c r="ZC18227" s="68"/>
      <c r="ZD18227" s="68"/>
    </row>
    <row r="18228" spans="658:680" x14ac:dyDescent="0.25">
      <c r="YH18228" s="68"/>
      <c r="YI18228" s="68"/>
      <c r="YJ18228" s="68"/>
      <c r="YK18228" s="68"/>
      <c r="YL18228" s="68"/>
      <c r="YM18228" s="68"/>
      <c r="YN18228" s="68"/>
      <c r="YO18228" s="68"/>
      <c r="YP18228" s="68"/>
      <c r="YQ18228" s="68"/>
      <c r="YR18228" s="68"/>
      <c r="YS18228" s="68"/>
      <c r="YT18228" s="68"/>
      <c r="YU18228" s="68"/>
      <c r="YV18228" s="68"/>
      <c r="YW18228" s="68"/>
      <c r="YX18228" s="68">
        <v>2.59115861268998E-2</v>
      </c>
      <c r="YY18228" s="68"/>
      <c r="YZ18228" s="68"/>
      <c r="ZA18228" s="68"/>
      <c r="ZB18228" s="68"/>
      <c r="ZC18228" s="68"/>
      <c r="ZD18228" s="68"/>
    </row>
    <row r="18229" spans="658:680" x14ac:dyDescent="0.25">
      <c r="YH18229" s="68"/>
      <c r="YI18229" s="68"/>
      <c r="YJ18229" s="68"/>
      <c r="YK18229" s="68"/>
      <c r="YL18229" s="68"/>
      <c r="YM18229" s="68"/>
      <c r="YN18229" s="68"/>
      <c r="YO18229" s="68"/>
      <c r="YP18229" s="68"/>
      <c r="YQ18229" s="68"/>
      <c r="YR18229" s="68"/>
      <c r="YS18229" s="68"/>
      <c r="YT18229" s="68"/>
      <c r="YU18229" s="68"/>
      <c r="YV18229" s="68"/>
      <c r="YW18229" s="68"/>
      <c r="YX18229" s="68">
        <v>2.5900211935605801E-2</v>
      </c>
      <c r="YY18229" s="68"/>
      <c r="YZ18229" s="68"/>
      <c r="ZA18229" s="68"/>
      <c r="ZB18229" s="68"/>
      <c r="ZC18229" s="68"/>
      <c r="ZD18229" s="68"/>
    </row>
    <row r="18230" spans="658:680" x14ac:dyDescent="0.25">
      <c r="YH18230" s="68"/>
      <c r="YI18230" s="68"/>
      <c r="YJ18230" s="68"/>
      <c r="YK18230" s="68"/>
      <c r="YL18230" s="68"/>
      <c r="YM18230" s="68"/>
      <c r="YN18230" s="68"/>
      <c r="YO18230" s="68"/>
      <c r="YP18230" s="68"/>
      <c r="YQ18230" s="68"/>
      <c r="YR18230" s="68"/>
      <c r="YS18230" s="68"/>
      <c r="YT18230" s="68"/>
      <c r="YU18230" s="68"/>
      <c r="YV18230" s="68"/>
      <c r="YW18230" s="68"/>
      <c r="YX18230" s="68">
        <v>2.5900211935605801E-2</v>
      </c>
      <c r="YY18230" s="68"/>
      <c r="YZ18230" s="68"/>
      <c r="ZA18230" s="68"/>
      <c r="ZB18230" s="68"/>
      <c r="ZC18230" s="68"/>
      <c r="ZD18230" s="68"/>
    </row>
    <row r="18231" spans="658:680" x14ac:dyDescent="0.25">
      <c r="YH18231" s="68"/>
      <c r="YI18231" s="68"/>
      <c r="YJ18231" s="68"/>
      <c r="YK18231" s="68"/>
      <c r="YL18231" s="68"/>
      <c r="YM18231" s="68"/>
      <c r="YN18231" s="68"/>
      <c r="YO18231" s="68"/>
      <c r="YP18231" s="68"/>
      <c r="YQ18231" s="68"/>
      <c r="YR18231" s="68"/>
      <c r="YS18231" s="68"/>
      <c r="YT18231" s="68"/>
      <c r="YU18231" s="68"/>
      <c r="YV18231" s="68"/>
      <c r="YW18231" s="68"/>
      <c r="YX18231" s="68">
        <v>2.5891517564177201E-2</v>
      </c>
      <c r="YY18231" s="68"/>
      <c r="YZ18231" s="68"/>
      <c r="ZA18231" s="68"/>
      <c r="ZB18231" s="68"/>
      <c r="ZC18231" s="68"/>
      <c r="ZD18231" s="68"/>
    </row>
    <row r="18232" spans="658:680" x14ac:dyDescent="0.25">
      <c r="YH18232" s="68"/>
      <c r="YI18232" s="68"/>
      <c r="YJ18232" s="68"/>
      <c r="YK18232" s="68"/>
      <c r="YL18232" s="68"/>
      <c r="YM18232" s="68"/>
      <c r="YN18232" s="68"/>
      <c r="YO18232" s="68"/>
      <c r="YP18232" s="68"/>
      <c r="YQ18232" s="68"/>
      <c r="YR18232" s="68"/>
      <c r="YS18232" s="68"/>
      <c r="YT18232" s="68"/>
      <c r="YU18232" s="68"/>
      <c r="YV18232" s="68"/>
      <c r="YW18232" s="68"/>
      <c r="YX18232" s="68">
        <v>2.5891517564177201E-2</v>
      </c>
      <c r="YY18232" s="68"/>
      <c r="YZ18232" s="68"/>
      <c r="ZA18232" s="68"/>
      <c r="ZB18232" s="68"/>
      <c r="ZC18232" s="68"/>
      <c r="ZD18232" s="68"/>
    </row>
    <row r="18233" spans="658:680" x14ac:dyDescent="0.25">
      <c r="YH18233" s="68"/>
      <c r="YI18233" s="68"/>
      <c r="YJ18233" s="68"/>
      <c r="YK18233" s="68"/>
      <c r="YL18233" s="68"/>
      <c r="YM18233" s="68"/>
      <c r="YN18233" s="68"/>
      <c r="YO18233" s="68"/>
      <c r="YP18233" s="68"/>
      <c r="YQ18233" s="68"/>
      <c r="YR18233" s="68"/>
      <c r="YS18233" s="68"/>
      <c r="YT18233" s="68"/>
      <c r="YU18233" s="68"/>
      <c r="YV18233" s="68"/>
      <c r="YW18233" s="68"/>
      <c r="YX18233" s="68">
        <v>2.5860033330321198E-2</v>
      </c>
      <c r="YY18233" s="68"/>
      <c r="YZ18233" s="68"/>
      <c r="ZA18233" s="68"/>
      <c r="ZB18233" s="68"/>
      <c r="ZC18233" s="68"/>
      <c r="ZD18233" s="68"/>
    </row>
    <row r="18234" spans="658:680" x14ac:dyDescent="0.25">
      <c r="YH18234" s="68"/>
      <c r="YI18234" s="68"/>
      <c r="YJ18234" s="68"/>
      <c r="YK18234" s="68"/>
      <c r="YL18234" s="68"/>
      <c r="YM18234" s="68"/>
      <c r="YN18234" s="68"/>
      <c r="YO18234" s="68"/>
      <c r="YP18234" s="68"/>
      <c r="YQ18234" s="68"/>
      <c r="YR18234" s="68"/>
      <c r="YS18234" s="68"/>
      <c r="YT18234" s="68"/>
      <c r="YU18234" s="68"/>
      <c r="YV18234" s="68"/>
      <c r="YW18234" s="68"/>
      <c r="YX18234" s="68">
        <v>2.5838959651306101E-2</v>
      </c>
      <c r="YY18234" s="68"/>
      <c r="YZ18234" s="68"/>
      <c r="ZA18234" s="68"/>
      <c r="ZB18234" s="68"/>
      <c r="ZC18234" s="68"/>
      <c r="ZD18234" s="68"/>
    </row>
    <row r="18235" spans="658:680" x14ac:dyDescent="0.25">
      <c r="YH18235" s="68"/>
      <c r="YI18235" s="68"/>
      <c r="YJ18235" s="68"/>
      <c r="YK18235" s="68"/>
      <c r="YL18235" s="68"/>
      <c r="YM18235" s="68"/>
      <c r="YN18235" s="68"/>
      <c r="YO18235" s="68"/>
      <c r="YP18235" s="68"/>
      <c r="YQ18235" s="68"/>
      <c r="YR18235" s="68"/>
      <c r="YS18235" s="68"/>
      <c r="YT18235" s="68"/>
      <c r="YU18235" s="68"/>
      <c r="YV18235" s="68"/>
      <c r="YW18235" s="68"/>
      <c r="YX18235" s="68">
        <v>2.58252735424798E-2</v>
      </c>
      <c r="YY18235" s="68"/>
      <c r="YZ18235" s="68"/>
      <c r="ZA18235" s="68"/>
      <c r="ZB18235" s="68"/>
      <c r="ZC18235" s="68"/>
      <c r="ZD18235" s="68"/>
    </row>
    <row r="18236" spans="658:680" x14ac:dyDescent="0.25">
      <c r="YH18236" s="68"/>
      <c r="YI18236" s="68"/>
      <c r="YJ18236" s="68"/>
      <c r="YK18236" s="68"/>
      <c r="YL18236" s="68"/>
      <c r="YM18236" s="68"/>
      <c r="YN18236" s="68"/>
      <c r="YO18236" s="68"/>
      <c r="YP18236" s="68"/>
      <c r="YQ18236" s="68"/>
      <c r="YR18236" s="68"/>
      <c r="YS18236" s="68"/>
      <c r="YT18236" s="68"/>
      <c r="YU18236" s="68"/>
      <c r="YV18236" s="68"/>
      <c r="YW18236" s="68"/>
      <c r="YX18236" s="68">
        <v>2.5814782439765999E-2</v>
      </c>
      <c r="YY18236" s="68"/>
      <c r="YZ18236" s="68"/>
      <c r="ZA18236" s="68"/>
      <c r="ZB18236" s="68"/>
      <c r="ZC18236" s="68"/>
      <c r="ZD18236" s="68"/>
    </row>
    <row r="18237" spans="658:680" x14ac:dyDescent="0.25">
      <c r="YH18237" s="68"/>
      <c r="YI18237" s="68"/>
      <c r="YJ18237" s="68"/>
      <c r="YK18237" s="68"/>
      <c r="YL18237" s="68"/>
      <c r="YM18237" s="68"/>
      <c r="YN18237" s="68"/>
      <c r="YO18237" s="68"/>
      <c r="YP18237" s="68"/>
      <c r="YQ18237" s="68"/>
      <c r="YR18237" s="68"/>
      <c r="YS18237" s="68"/>
      <c r="YT18237" s="68"/>
      <c r="YU18237" s="68"/>
      <c r="YV18237" s="68"/>
      <c r="YW18237" s="68"/>
      <c r="YX18237" s="68">
        <v>2.5814782439765999E-2</v>
      </c>
      <c r="YY18237" s="68"/>
      <c r="YZ18237" s="68"/>
      <c r="ZA18237" s="68"/>
      <c r="ZB18237" s="68"/>
      <c r="ZC18237" s="68"/>
      <c r="ZD18237" s="68"/>
    </row>
    <row r="18238" spans="658:680" x14ac:dyDescent="0.25">
      <c r="YH18238" s="68"/>
      <c r="YI18238" s="68"/>
      <c r="YJ18238" s="68"/>
      <c r="YK18238" s="68"/>
      <c r="YL18238" s="68"/>
      <c r="YM18238" s="68"/>
      <c r="YN18238" s="68"/>
      <c r="YO18238" s="68"/>
      <c r="YP18238" s="68"/>
      <c r="YQ18238" s="68"/>
      <c r="YR18238" s="68"/>
      <c r="YS18238" s="68"/>
      <c r="YT18238" s="68"/>
      <c r="YU18238" s="68"/>
      <c r="YV18238" s="68"/>
      <c r="YW18238" s="68"/>
      <c r="YX18238" s="68">
        <v>2.5812972404235E-2</v>
      </c>
      <c r="YY18238" s="68"/>
      <c r="YZ18238" s="68"/>
      <c r="ZA18238" s="68"/>
      <c r="ZB18238" s="68"/>
      <c r="ZC18238" s="68"/>
      <c r="ZD18238" s="68"/>
    </row>
    <row r="18239" spans="658:680" x14ac:dyDescent="0.25">
      <c r="YH18239" s="68"/>
      <c r="YI18239" s="68"/>
      <c r="YJ18239" s="68"/>
      <c r="YK18239" s="68"/>
      <c r="YL18239" s="68"/>
      <c r="YM18239" s="68"/>
      <c r="YN18239" s="68"/>
      <c r="YO18239" s="68"/>
      <c r="YP18239" s="68"/>
      <c r="YQ18239" s="68"/>
      <c r="YR18239" s="68"/>
      <c r="YS18239" s="68"/>
      <c r="YT18239" s="68"/>
      <c r="YU18239" s="68"/>
      <c r="YV18239" s="68"/>
      <c r="YW18239" s="68"/>
      <c r="YX18239" s="68">
        <v>2.5806068461231801E-2</v>
      </c>
      <c r="YY18239" s="68"/>
      <c r="YZ18239" s="68"/>
      <c r="ZA18239" s="68"/>
      <c r="ZB18239" s="68"/>
      <c r="ZC18239" s="68"/>
      <c r="ZD18239" s="68"/>
    </row>
    <row r="18240" spans="658:680" x14ac:dyDescent="0.25">
      <c r="YH18240" s="68"/>
      <c r="YI18240" s="68"/>
      <c r="YJ18240" s="68"/>
      <c r="YK18240" s="68"/>
      <c r="YL18240" s="68"/>
      <c r="YM18240" s="68"/>
      <c r="YN18240" s="68"/>
      <c r="YO18240" s="68"/>
      <c r="YP18240" s="68"/>
      <c r="YQ18240" s="68"/>
      <c r="YR18240" s="68"/>
      <c r="YS18240" s="68"/>
      <c r="YT18240" s="68"/>
      <c r="YU18240" s="68"/>
      <c r="YV18240" s="68"/>
      <c r="YW18240" s="68"/>
      <c r="YX18240" s="68">
        <v>2.5805473116899E-2</v>
      </c>
      <c r="YY18240" s="68"/>
      <c r="YZ18240" s="68"/>
      <c r="ZA18240" s="68"/>
      <c r="ZB18240" s="68"/>
      <c r="ZC18240" s="68"/>
      <c r="ZD18240" s="68"/>
    </row>
    <row r="18241" spans="658:680" x14ac:dyDescent="0.25">
      <c r="YH18241" s="68"/>
      <c r="YI18241" s="68"/>
      <c r="YJ18241" s="68"/>
      <c r="YK18241" s="68"/>
      <c r="YL18241" s="68"/>
      <c r="YM18241" s="68"/>
      <c r="YN18241" s="68"/>
      <c r="YO18241" s="68"/>
      <c r="YP18241" s="68"/>
      <c r="YQ18241" s="68"/>
      <c r="YR18241" s="68"/>
      <c r="YS18241" s="68"/>
      <c r="YT18241" s="68"/>
      <c r="YU18241" s="68"/>
      <c r="YV18241" s="68"/>
      <c r="YW18241" s="68"/>
      <c r="YX18241" s="68">
        <v>2.5805473116899E-2</v>
      </c>
      <c r="YY18241" s="68"/>
      <c r="YZ18241" s="68"/>
      <c r="ZA18241" s="68"/>
      <c r="ZB18241" s="68"/>
      <c r="ZC18241" s="68"/>
      <c r="ZD18241" s="68"/>
    </row>
    <row r="18242" spans="658:680" x14ac:dyDescent="0.25">
      <c r="YH18242" s="68"/>
      <c r="YI18242" s="68"/>
      <c r="YJ18242" s="68"/>
      <c r="YK18242" s="68"/>
      <c r="YL18242" s="68"/>
      <c r="YM18242" s="68"/>
      <c r="YN18242" s="68"/>
      <c r="YO18242" s="68"/>
      <c r="YP18242" s="68"/>
      <c r="YQ18242" s="68"/>
      <c r="YR18242" s="68"/>
      <c r="YS18242" s="68"/>
      <c r="YT18242" s="68"/>
      <c r="YU18242" s="68"/>
      <c r="YV18242" s="68"/>
      <c r="YW18242" s="68"/>
      <c r="YX18242" s="68">
        <v>2.58044284429545E-2</v>
      </c>
      <c r="YY18242" s="68"/>
      <c r="YZ18242" s="68"/>
      <c r="ZA18242" s="68"/>
      <c r="ZB18242" s="68"/>
      <c r="ZC18242" s="68"/>
      <c r="ZD18242" s="68"/>
    </row>
    <row r="18243" spans="658:680" x14ac:dyDescent="0.25">
      <c r="YH18243" s="68"/>
      <c r="YI18243" s="68"/>
      <c r="YJ18243" s="68"/>
      <c r="YK18243" s="68"/>
      <c r="YL18243" s="68"/>
      <c r="YM18243" s="68"/>
      <c r="YN18243" s="68"/>
      <c r="YO18243" s="68"/>
      <c r="YP18243" s="68"/>
      <c r="YQ18243" s="68"/>
      <c r="YR18243" s="68"/>
      <c r="YS18243" s="68"/>
      <c r="YT18243" s="68"/>
      <c r="YU18243" s="68"/>
      <c r="YV18243" s="68"/>
      <c r="YW18243" s="68"/>
      <c r="YX18243" s="68">
        <v>2.58044284429545E-2</v>
      </c>
      <c r="YY18243" s="68"/>
      <c r="YZ18243" s="68"/>
      <c r="ZA18243" s="68"/>
      <c r="ZB18243" s="68"/>
      <c r="ZC18243" s="68"/>
      <c r="ZD18243" s="68"/>
    </row>
    <row r="18244" spans="658:680" x14ac:dyDescent="0.25">
      <c r="YH18244" s="68"/>
      <c r="YI18244" s="68"/>
      <c r="YJ18244" s="68"/>
      <c r="YK18244" s="68"/>
      <c r="YL18244" s="68"/>
      <c r="YM18244" s="68"/>
      <c r="YN18244" s="68"/>
      <c r="YO18244" s="68"/>
      <c r="YP18244" s="68"/>
      <c r="YQ18244" s="68"/>
      <c r="YR18244" s="68"/>
      <c r="YS18244" s="68"/>
      <c r="YT18244" s="68"/>
      <c r="YU18244" s="68"/>
      <c r="YV18244" s="68"/>
      <c r="YW18244" s="68"/>
      <c r="YX18244" s="68">
        <v>2.5803972887648401E-2</v>
      </c>
      <c r="YY18244" s="68"/>
      <c r="YZ18244" s="68"/>
      <c r="ZA18244" s="68"/>
      <c r="ZB18244" s="68"/>
      <c r="ZC18244" s="68"/>
      <c r="ZD18244" s="68"/>
    </row>
    <row r="18245" spans="658:680" x14ac:dyDescent="0.25">
      <c r="YH18245" s="68"/>
      <c r="YI18245" s="68"/>
      <c r="YJ18245" s="68"/>
      <c r="YK18245" s="68"/>
      <c r="YL18245" s="68"/>
      <c r="YM18245" s="68"/>
      <c r="YN18245" s="68"/>
      <c r="YO18245" s="68"/>
      <c r="YP18245" s="68"/>
      <c r="YQ18245" s="68"/>
      <c r="YR18245" s="68"/>
      <c r="YS18245" s="68"/>
      <c r="YT18245" s="68"/>
      <c r="YU18245" s="68"/>
      <c r="YV18245" s="68"/>
      <c r="YW18245" s="68"/>
      <c r="YX18245" s="68">
        <v>2.5803972887648401E-2</v>
      </c>
      <c r="YY18245" s="68"/>
      <c r="YZ18245" s="68"/>
      <c r="ZA18245" s="68"/>
      <c r="ZB18245" s="68"/>
      <c r="ZC18245" s="68"/>
      <c r="ZD18245" s="68"/>
    </row>
    <row r="18246" spans="658:680" x14ac:dyDescent="0.25">
      <c r="YH18246" s="68"/>
      <c r="YI18246" s="68"/>
      <c r="YJ18246" s="68"/>
      <c r="YK18246" s="68"/>
      <c r="YL18246" s="68"/>
      <c r="YM18246" s="68"/>
      <c r="YN18246" s="68"/>
      <c r="YO18246" s="68"/>
      <c r="YP18246" s="68"/>
      <c r="YQ18246" s="68"/>
      <c r="YR18246" s="68"/>
      <c r="YS18246" s="68"/>
      <c r="YT18246" s="68"/>
      <c r="YU18246" s="68"/>
      <c r="YV18246" s="68"/>
      <c r="YW18246" s="68"/>
      <c r="YX18246" s="68">
        <v>2.5790998334680699E-2</v>
      </c>
      <c r="YY18246" s="68"/>
      <c r="YZ18246" s="68"/>
      <c r="ZA18246" s="68"/>
      <c r="ZB18246" s="68"/>
      <c r="ZC18246" s="68"/>
      <c r="ZD18246" s="68"/>
    </row>
    <row r="18247" spans="658:680" x14ac:dyDescent="0.25">
      <c r="YH18247" s="68"/>
      <c r="YI18247" s="68"/>
      <c r="YJ18247" s="68"/>
      <c r="YK18247" s="68"/>
      <c r="YL18247" s="68"/>
      <c r="YM18247" s="68"/>
      <c r="YN18247" s="68"/>
      <c r="YO18247" s="68"/>
      <c r="YP18247" s="68"/>
      <c r="YQ18247" s="68"/>
      <c r="YR18247" s="68"/>
      <c r="YS18247" s="68"/>
      <c r="YT18247" s="68"/>
      <c r="YU18247" s="68"/>
      <c r="YV18247" s="68"/>
      <c r="YW18247" s="68"/>
      <c r="YX18247" s="68">
        <v>2.5790998334680699E-2</v>
      </c>
      <c r="YY18247" s="68"/>
      <c r="YZ18247" s="68"/>
      <c r="ZA18247" s="68"/>
      <c r="ZB18247" s="68"/>
      <c r="ZC18247" s="68"/>
      <c r="ZD18247" s="68"/>
    </row>
    <row r="18248" spans="658:680" x14ac:dyDescent="0.25">
      <c r="YH18248" s="68"/>
      <c r="YI18248" s="68"/>
      <c r="YJ18248" s="68"/>
      <c r="YK18248" s="68"/>
      <c r="YL18248" s="68"/>
      <c r="YM18248" s="68"/>
      <c r="YN18248" s="68"/>
      <c r="YO18248" s="68"/>
      <c r="YP18248" s="68"/>
      <c r="YQ18248" s="68"/>
      <c r="YR18248" s="68"/>
      <c r="YS18248" s="68"/>
      <c r="YT18248" s="68"/>
      <c r="YU18248" s="68"/>
      <c r="YV18248" s="68"/>
      <c r="YW18248" s="68"/>
      <c r="YX18248" s="68">
        <v>2.5782668605527501E-2</v>
      </c>
      <c r="YY18248" s="68"/>
      <c r="YZ18248" s="68"/>
      <c r="ZA18248" s="68"/>
      <c r="ZB18248" s="68"/>
      <c r="ZC18248" s="68"/>
      <c r="ZD18248" s="68"/>
    </row>
    <row r="18249" spans="658:680" x14ac:dyDescent="0.25">
      <c r="YH18249" s="68"/>
      <c r="YI18249" s="68"/>
      <c r="YJ18249" s="68"/>
      <c r="YK18249" s="68"/>
      <c r="YL18249" s="68"/>
      <c r="YM18249" s="68"/>
      <c r="YN18249" s="68"/>
      <c r="YO18249" s="68"/>
      <c r="YP18249" s="68"/>
      <c r="YQ18249" s="68"/>
      <c r="YR18249" s="68"/>
      <c r="YS18249" s="68"/>
      <c r="YT18249" s="68"/>
      <c r="YU18249" s="68"/>
      <c r="YV18249" s="68"/>
      <c r="YW18249" s="68"/>
      <c r="YX18249" s="68">
        <v>2.5782668605527501E-2</v>
      </c>
      <c r="YY18249" s="68"/>
      <c r="YZ18249" s="68"/>
      <c r="ZA18249" s="68"/>
      <c r="ZB18249" s="68"/>
      <c r="ZC18249" s="68"/>
      <c r="ZD18249" s="68"/>
    </row>
    <row r="18250" spans="658:680" x14ac:dyDescent="0.25">
      <c r="YH18250" s="68"/>
      <c r="YI18250" s="68"/>
      <c r="YJ18250" s="68"/>
      <c r="YK18250" s="68"/>
      <c r="YL18250" s="68"/>
      <c r="YM18250" s="68"/>
      <c r="YN18250" s="68"/>
      <c r="YO18250" s="68"/>
      <c r="YP18250" s="68"/>
      <c r="YQ18250" s="68"/>
      <c r="YR18250" s="68"/>
      <c r="YS18250" s="68"/>
      <c r="YT18250" s="68"/>
      <c r="YU18250" s="68"/>
      <c r="YV18250" s="68"/>
      <c r="YW18250" s="68"/>
      <c r="YX18250" s="68">
        <v>2.5781327488241301E-2</v>
      </c>
      <c r="YY18250" s="68"/>
      <c r="YZ18250" s="68"/>
      <c r="ZA18250" s="68"/>
      <c r="ZB18250" s="68"/>
      <c r="ZC18250" s="68"/>
      <c r="ZD18250" s="68"/>
    </row>
    <row r="18251" spans="658:680" x14ac:dyDescent="0.25">
      <c r="YH18251" s="68"/>
      <c r="YI18251" s="68"/>
      <c r="YJ18251" s="68"/>
      <c r="YK18251" s="68"/>
      <c r="YL18251" s="68"/>
      <c r="YM18251" s="68"/>
      <c r="YN18251" s="68"/>
      <c r="YO18251" s="68"/>
      <c r="YP18251" s="68"/>
      <c r="YQ18251" s="68"/>
      <c r="YR18251" s="68"/>
      <c r="YS18251" s="68"/>
      <c r="YT18251" s="68"/>
      <c r="YU18251" s="68"/>
      <c r="YV18251" s="68"/>
      <c r="YW18251" s="68"/>
      <c r="YX18251" s="68">
        <v>2.57783122960734E-2</v>
      </c>
      <c r="YY18251" s="68"/>
      <c r="YZ18251" s="68"/>
      <c r="ZA18251" s="68"/>
      <c r="ZB18251" s="68"/>
      <c r="ZC18251" s="68"/>
      <c r="ZD18251" s="68"/>
    </row>
    <row r="18252" spans="658:680" x14ac:dyDescent="0.25">
      <c r="YH18252" s="68"/>
      <c r="YI18252" s="68"/>
      <c r="YJ18252" s="68"/>
      <c r="YK18252" s="68"/>
      <c r="YL18252" s="68"/>
      <c r="YM18252" s="68"/>
      <c r="YN18252" s="68"/>
      <c r="YO18252" s="68"/>
      <c r="YP18252" s="68"/>
      <c r="YQ18252" s="68"/>
      <c r="YR18252" s="68"/>
      <c r="YS18252" s="68"/>
      <c r="YT18252" s="68"/>
      <c r="YU18252" s="68"/>
      <c r="YV18252" s="68"/>
      <c r="YW18252" s="68"/>
      <c r="YX18252" s="68">
        <v>2.57783122960734E-2</v>
      </c>
      <c r="YY18252" s="68"/>
      <c r="YZ18252" s="68"/>
      <c r="ZA18252" s="68"/>
      <c r="ZB18252" s="68"/>
      <c r="ZC18252" s="68"/>
      <c r="ZD18252" s="68"/>
    </row>
    <row r="18253" spans="658:680" x14ac:dyDescent="0.25">
      <c r="YH18253" s="68"/>
      <c r="YI18253" s="68"/>
      <c r="YJ18253" s="68"/>
      <c r="YK18253" s="68"/>
      <c r="YL18253" s="68"/>
      <c r="YM18253" s="68"/>
      <c r="YN18253" s="68"/>
      <c r="YO18253" s="68"/>
      <c r="YP18253" s="68"/>
      <c r="YQ18253" s="68"/>
      <c r="YR18253" s="68"/>
      <c r="YS18253" s="68"/>
      <c r="YT18253" s="68"/>
      <c r="YU18253" s="68"/>
      <c r="YV18253" s="68"/>
      <c r="YW18253" s="68"/>
      <c r="YX18253" s="68">
        <v>2.5766961028263698E-2</v>
      </c>
      <c r="YY18253" s="68"/>
      <c r="YZ18253" s="68"/>
      <c r="ZA18253" s="68"/>
      <c r="ZB18253" s="68"/>
      <c r="ZC18253" s="68"/>
      <c r="ZD18253" s="68"/>
    </row>
    <row r="18254" spans="658:680" x14ac:dyDescent="0.25">
      <c r="YH18254" s="68"/>
      <c r="YI18254" s="68"/>
      <c r="YJ18254" s="68"/>
      <c r="YK18254" s="68"/>
      <c r="YL18254" s="68"/>
      <c r="YM18254" s="68"/>
      <c r="YN18254" s="68"/>
      <c r="YO18254" s="68"/>
      <c r="YP18254" s="68"/>
      <c r="YQ18254" s="68"/>
      <c r="YR18254" s="68"/>
      <c r="YS18254" s="68"/>
      <c r="YT18254" s="68"/>
      <c r="YU18254" s="68"/>
      <c r="YV18254" s="68"/>
      <c r="YW18254" s="68"/>
      <c r="YX18254" s="68">
        <v>2.5766961028263698E-2</v>
      </c>
      <c r="YY18254" s="68"/>
      <c r="YZ18254" s="68"/>
      <c r="ZA18254" s="68"/>
      <c r="ZB18254" s="68"/>
      <c r="ZC18254" s="68"/>
      <c r="ZD18254" s="68"/>
    </row>
    <row r="18255" spans="658:680" x14ac:dyDescent="0.25">
      <c r="YH18255" s="68"/>
      <c r="YI18255" s="68"/>
      <c r="YJ18255" s="68"/>
      <c r="YK18255" s="68"/>
      <c r="YL18255" s="68"/>
      <c r="YM18255" s="68"/>
      <c r="YN18255" s="68"/>
      <c r="YO18255" s="68"/>
      <c r="YP18255" s="68"/>
      <c r="YQ18255" s="68"/>
      <c r="YR18255" s="68"/>
      <c r="YS18255" s="68"/>
      <c r="YT18255" s="68"/>
      <c r="YU18255" s="68"/>
      <c r="YV18255" s="68"/>
      <c r="YW18255" s="68"/>
      <c r="YX18255" s="68">
        <v>2.5750891560670501E-2</v>
      </c>
      <c r="YY18255" s="68"/>
      <c r="YZ18255" s="68"/>
      <c r="ZA18255" s="68"/>
      <c r="ZB18255" s="68"/>
      <c r="ZC18255" s="68"/>
      <c r="ZD18255" s="68"/>
    </row>
    <row r="18256" spans="658:680" x14ac:dyDescent="0.25">
      <c r="YH18256" s="68"/>
      <c r="YI18256" s="68"/>
      <c r="YJ18256" s="68"/>
      <c r="YK18256" s="68"/>
      <c r="YL18256" s="68"/>
      <c r="YM18256" s="68"/>
      <c r="YN18256" s="68"/>
      <c r="YO18256" s="68"/>
      <c r="YP18256" s="68"/>
      <c r="YQ18256" s="68"/>
      <c r="YR18256" s="68"/>
      <c r="YS18256" s="68"/>
      <c r="YT18256" s="68"/>
      <c r="YU18256" s="68"/>
      <c r="YV18256" s="68"/>
      <c r="YW18256" s="68"/>
      <c r="YX18256" s="68">
        <v>2.57166900145025E-2</v>
      </c>
      <c r="YY18256" s="68"/>
      <c r="YZ18256" s="68"/>
      <c r="ZA18256" s="68"/>
      <c r="ZB18256" s="68"/>
      <c r="ZC18256" s="68"/>
      <c r="ZD18256" s="68"/>
    </row>
    <row r="18257" spans="658:680" x14ac:dyDescent="0.25">
      <c r="YH18257" s="68"/>
      <c r="YI18257" s="68"/>
      <c r="YJ18257" s="68"/>
      <c r="YK18257" s="68"/>
      <c r="YL18257" s="68"/>
      <c r="YM18257" s="68"/>
      <c r="YN18257" s="68"/>
      <c r="YO18257" s="68"/>
      <c r="YP18257" s="68"/>
      <c r="YQ18257" s="68"/>
      <c r="YR18257" s="68"/>
      <c r="YS18257" s="68"/>
      <c r="YT18257" s="68"/>
      <c r="YU18257" s="68"/>
      <c r="YV18257" s="68"/>
      <c r="YW18257" s="68"/>
      <c r="YX18257" s="68">
        <v>2.57166900145025E-2</v>
      </c>
      <c r="YY18257" s="68"/>
      <c r="YZ18257" s="68"/>
      <c r="ZA18257" s="68"/>
      <c r="ZB18257" s="68"/>
      <c r="ZC18257" s="68"/>
      <c r="ZD18257" s="68"/>
    </row>
    <row r="18258" spans="658:680" x14ac:dyDescent="0.25">
      <c r="YH18258" s="68"/>
      <c r="YI18258" s="68"/>
      <c r="YJ18258" s="68"/>
      <c r="YK18258" s="68"/>
      <c r="YL18258" s="68"/>
      <c r="YM18258" s="68"/>
      <c r="YN18258" s="68"/>
      <c r="YO18258" s="68"/>
      <c r="YP18258" s="68"/>
      <c r="YQ18258" s="68"/>
      <c r="YR18258" s="68"/>
      <c r="YS18258" s="68"/>
      <c r="YT18258" s="68"/>
      <c r="YU18258" s="68"/>
      <c r="YV18258" s="68"/>
      <c r="YW18258" s="68"/>
      <c r="YX18258" s="68">
        <v>2.5699027098883501E-2</v>
      </c>
      <c r="YY18258" s="68"/>
      <c r="YZ18258" s="68"/>
      <c r="ZA18258" s="68"/>
      <c r="ZB18258" s="68"/>
      <c r="ZC18258" s="68"/>
      <c r="ZD18258" s="68"/>
    </row>
    <row r="18259" spans="658:680" x14ac:dyDescent="0.25">
      <c r="YH18259" s="68"/>
      <c r="YI18259" s="68"/>
      <c r="YJ18259" s="68"/>
      <c r="YK18259" s="68"/>
      <c r="YL18259" s="68"/>
      <c r="YM18259" s="68"/>
      <c r="YN18259" s="68"/>
      <c r="YO18259" s="68"/>
      <c r="YP18259" s="68"/>
      <c r="YQ18259" s="68"/>
      <c r="YR18259" s="68"/>
      <c r="YS18259" s="68"/>
      <c r="YT18259" s="68"/>
      <c r="YU18259" s="68"/>
      <c r="YV18259" s="68"/>
      <c r="YW18259" s="68"/>
      <c r="YX18259" s="68">
        <v>2.5699027098883501E-2</v>
      </c>
      <c r="YY18259" s="68"/>
      <c r="YZ18259" s="68"/>
      <c r="ZA18259" s="68"/>
      <c r="ZB18259" s="68"/>
      <c r="ZC18259" s="68"/>
      <c r="ZD18259" s="68"/>
    </row>
    <row r="18260" spans="658:680" x14ac:dyDescent="0.25">
      <c r="YH18260" s="68"/>
      <c r="YI18260" s="68"/>
      <c r="YJ18260" s="68"/>
      <c r="YK18260" s="68"/>
      <c r="YL18260" s="68"/>
      <c r="YM18260" s="68"/>
      <c r="YN18260" s="68"/>
      <c r="YO18260" s="68"/>
      <c r="YP18260" s="68"/>
      <c r="YQ18260" s="68"/>
      <c r="YR18260" s="68"/>
      <c r="YS18260" s="68"/>
      <c r="YT18260" s="68"/>
      <c r="YU18260" s="68"/>
      <c r="YV18260" s="68"/>
      <c r="YW18260" s="68"/>
      <c r="YX18260" s="68">
        <v>2.5688473095369101E-2</v>
      </c>
      <c r="YY18260" s="68"/>
      <c r="YZ18260" s="68"/>
      <c r="ZA18260" s="68"/>
      <c r="ZB18260" s="68"/>
      <c r="ZC18260" s="68"/>
      <c r="ZD18260" s="68"/>
    </row>
    <row r="18261" spans="658:680" x14ac:dyDescent="0.25">
      <c r="YH18261" s="68"/>
      <c r="YI18261" s="68"/>
      <c r="YJ18261" s="68"/>
      <c r="YK18261" s="68"/>
      <c r="YL18261" s="68"/>
      <c r="YM18261" s="68"/>
      <c r="YN18261" s="68"/>
      <c r="YO18261" s="68"/>
      <c r="YP18261" s="68"/>
      <c r="YQ18261" s="68"/>
      <c r="YR18261" s="68"/>
      <c r="YS18261" s="68"/>
      <c r="YT18261" s="68"/>
      <c r="YU18261" s="68"/>
      <c r="YV18261" s="68"/>
      <c r="YW18261" s="68"/>
      <c r="YX18261" s="68">
        <v>2.56548978385528E-2</v>
      </c>
      <c r="YY18261" s="68"/>
      <c r="YZ18261" s="68"/>
      <c r="ZA18261" s="68"/>
      <c r="ZB18261" s="68"/>
      <c r="ZC18261" s="68"/>
      <c r="ZD18261" s="68"/>
    </row>
    <row r="18262" spans="658:680" x14ac:dyDescent="0.25">
      <c r="YH18262" s="68"/>
      <c r="YI18262" s="68"/>
      <c r="YJ18262" s="68"/>
      <c r="YK18262" s="68"/>
      <c r="YL18262" s="68"/>
      <c r="YM18262" s="68"/>
      <c r="YN18262" s="68"/>
      <c r="YO18262" s="68"/>
      <c r="YP18262" s="68"/>
      <c r="YQ18262" s="68"/>
      <c r="YR18262" s="68"/>
      <c r="YS18262" s="68"/>
      <c r="YT18262" s="68"/>
      <c r="YU18262" s="68"/>
      <c r="YV18262" s="68"/>
      <c r="YW18262" s="68"/>
      <c r="YX18262" s="68">
        <v>2.56548978385528E-2</v>
      </c>
      <c r="YY18262" s="68"/>
      <c r="YZ18262" s="68"/>
      <c r="ZA18262" s="68"/>
      <c r="ZB18262" s="68"/>
      <c r="ZC18262" s="68"/>
      <c r="ZD18262" s="68"/>
    </row>
    <row r="18263" spans="658:680" x14ac:dyDescent="0.25">
      <c r="YH18263" s="68"/>
      <c r="YI18263" s="68"/>
      <c r="YJ18263" s="68"/>
      <c r="YK18263" s="68"/>
      <c r="YL18263" s="68"/>
      <c r="YM18263" s="68"/>
      <c r="YN18263" s="68"/>
      <c r="YO18263" s="68"/>
      <c r="YP18263" s="68"/>
      <c r="YQ18263" s="68"/>
      <c r="YR18263" s="68"/>
      <c r="YS18263" s="68"/>
      <c r="YT18263" s="68"/>
      <c r="YU18263" s="68"/>
      <c r="YV18263" s="68"/>
      <c r="YW18263" s="68"/>
      <c r="YX18263" s="68">
        <v>2.5640969745823999E-2</v>
      </c>
      <c r="YY18263" s="68"/>
      <c r="YZ18263" s="68"/>
      <c r="ZA18263" s="68"/>
      <c r="ZB18263" s="68"/>
      <c r="ZC18263" s="68"/>
      <c r="ZD18263" s="68"/>
    </row>
    <row r="18264" spans="658:680" x14ac:dyDescent="0.25">
      <c r="YH18264" s="68"/>
      <c r="YI18264" s="68"/>
      <c r="YJ18264" s="68"/>
      <c r="YK18264" s="68"/>
      <c r="YL18264" s="68"/>
      <c r="YM18264" s="68"/>
      <c r="YN18264" s="68"/>
      <c r="YO18264" s="68"/>
      <c r="YP18264" s="68"/>
      <c r="YQ18264" s="68"/>
      <c r="YR18264" s="68"/>
      <c r="YS18264" s="68"/>
      <c r="YT18264" s="68"/>
      <c r="YU18264" s="68"/>
      <c r="YV18264" s="68"/>
      <c r="YW18264" s="68"/>
      <c r="YX18264" s="68">
        <v>2.5640969745823999E-2</v>
      </c>
      <c r="YY18264" s="68"/>
      <c r="YZ18264" s="68"/>
      <c r="ZA18264" s="68"/>
      <c r="ZB18264" s="68"/>
      <c r="ZC18264" s="68"/>
      <c r="ZD18264" s="68"/>
    </row>
    <row r="18265" spans="658:680" x14ac:dyDescent="0.25">
      <c r="YH18265" s="68"/>
      <c r="YI18265" s="68"/>
      <c r="YJ18265" s="68"/>
      <c r="YK18265" s="68"/>
      <c r="YL18265" s="68"/>
      <c r="YM18265" s="68"/>
      <c r="YN18265" s="68"/>
      <c r="YO18265" s="68"/>
      <c r="YP18265" s="68"/>
      <c r="YQ18265" s="68"/>
      <c r="YR18265" s="68"/>
      <c r="YS18265" s="68"/>
      <c r="YT18265" s="68"/>
      <c r="YU18265" s="68"/>
      <c r="YV18265" s="68"/>
      <c r="YW18265" s="68"/>
      <c r="YX18265" s="68">
        <v>2.5634277845929199E-2</v>
      </c>
      <c r="YY18265" s="68"/>
      <c r="YZ18265" s="68"/>
      <c r="ZA18265" s="68"/>
      <c r="ZB18265" s="68"/>
      <c r="ZC18265" s="68"/>
      <c r="ZD18265" s="68"/>
    </row>
    <row r="18266" spans="658:680" x14ac:dyDescent="0.25">
      <c r="YH18266" s="68"/>
      <c r="YI18266" s="68"/>
      <c r="YJ18266" s="68"/>
      <c r="YK18266" s="68"/>
      <c r="YL18266" s="68"/>
      <c r="YM18266" s="68"/>
      <c r="YN18266" s="68"/>
      <c r="YO18266" s="68"/>
      <c r="YP18266" s="68"/>
      <c r="YQ18266" s="68"/>
      <c r="YR18266" s="68"/>
      <c r="YS18266" s="68"/>
      <c r="YT18266" s="68"/>
      <c r="YU18266" s="68"/>
      <c r="YV18266" s="68"/>
      <c r="YW18266" s="68"/>
      <c r="YX18266" s="68">
        <v>2.5634277845929199E-2</v>
      </c>
      <c r="YY18266" s="68"/>
      <c r="YZ18266" s="68"/>
      <c r="ZA18266" s="68"/>
      <c r="ZB18266" s="68"/>
      <c r="ZC18266" s="68"/>
      <c r="ZD18266" s="68"/>
    </row>
    <row r="18267" spans="658:680" x14ac:dyDescent="0.25">
      <c r="YH18267" s="68"/>
      <c r="YI18267" s="68"/>
      <c r="YJ18267" s="68"/>
      <c r="YK18267" s="68"/>
      <c r="YL18267" s="68"/>
      <c r="YM18267" s="68"/>
      <c r="YN18267" s="68"/>
      <c r="YO18267" s="68"/>
      <c r="YP18267" s="68"/>
      <c r="YQ18267" s="68"/>
      <c r="YR18267" s="68"/>
      <c r="YS18267" s="68"/>
      <c r="YT18267" s="68"/>
      <c r="YU18267" s="68"/>
      <c r="YV18267" s="68"/>
      <c r="YW18267" s="68"/>
      <c r="YX18267" s="68">
        <v>2.5614429501564302E-2</v>
      </c>
      <c r="YY18267" s="68"/>
      <c r="YZ18267" s="68"/>
      <c r="ZA18267" s="68"/>
      <c r="ZB18267" s="68"/>
      <c r="ZC18267" s="68"/>
      <c r="ZD18267" s="68"/>
    </row>
    <row r="18268" spans="658:680" x14ac:dyDescent="0.25">
      <c r="YH18268" s="68"/>
      <c r="YI18268" s="68"/>
      <c r="YJ18268" s="68"/>
      <c r="YK18268" s="68"/>
      <c r="YL18268" s="68"/>
      <c r="YM18268" s="68"/>
      <c r="YN18268" s="68"/>
      <c r="YO18268" s="68"/>
      <c r="YP18268" s="68"/>
      <c r="YQ18268" s="68"/>
      <c r="YR18268" s="68"/>
      <c r="YS18268" s="68"/>
      <c r="YT18268" s="68"/>
      <c r="YU18268" s="68"/>
      <c r="YV18268" s="68"/>
      <c r="YW18268" s="68"/>
      <c r="YX18268" s="68">
        <v>2.5614429501564302E-2</v>
      </c>
      <c r="YY18268" s="68"/>
      <c r="YZ18268" s="68"/>
      <c r="ZA18268" s="68"/>
      <c r="ZB18268" s="68"/>
      <c r="ZC18268" s="68"/>
      <c r="ZD18268" s="68"/>
    </row>
    <row r="18269" spans="658:680" x14ac:dyDescent="0.25">
      <c r="YH18269" s="68"/>
      <c r="YI18269" s="68"/>
      <c r="YJ18269" s="68"/>
      <c r="YK18269" s="68"/>
      <c r="YL18269" s="68"/>
      <c r="YM18269" s="68"/>
      <c r="YN18269" s="68"/>
      <c r="YO18269" s="68"/>
      <c r="YP18269" s="68"/>
      <c r="YQ18269" s="68"/>
      <c r="YR18269" s="68"/>
      <c r="YS18269" s="68"/>
      <c r="YT18269" s="68"/>
      <c r="YU18269" s="68"/>
      <c r="YV18269" s="68"/>
      <c r="YW18269" s="68"/>
      <c r="YX18269" s="68">
        <v>2.5612784979501001E-2</v>
      </c>
      <c r="YY18269" s="68"/>
      <c r="YZ18269" s="68"/>
      <c r="ZA18269" s="68"/>
      <c r="ZB18269" s="68"/>
      <c r="ZC18269" s="68"/>
      <c r="ZD18269" s="68"/>
    </row>
    <row r="18270" spans="658:680" x14ac:dyDescent="0.25">
      <c r="YH18270" s="68"/>
      <c r="YI18270" s="68"/>
      <c r="YJ18270" s="68"/>
      <c r="YK18270" s="68"/>
      <c r="YL18270" s="68"/>
      <c r="YM18270" s="68"/>
      <c r="YN18270" s="68"/>
      <c r="YO18270" s="68"/>
      <c r="YP18270" s="68"/>
      <c r="YQ18270" s="68"/>
      <c r="YR18270" s="68"/>
      <c r="YS18270" s="68"/>
      <c r="YT18270" s="68"/>
      <c r="YU18270" s="68"/>
      <c r="YV18270" s="68"/>
      <c r="YW18270" s="68"/>
      <c r="YX18270" s="68">
        <v>2.5612784979501001E-2</v>
      </c>
      <c r="YY18270" s="68"/>
      <c r="YZ18270" s="68"/>
      <c r="ZA18270" s="68"/>
      <c r="ZB18270" s="68"/>
      <c r="ZC18270" s="68"/>
      <c r="ZD18270" s="68"/>
    </row>
    <row r="18271" spans="658:680" x14ac:dyDescent="0.25">
      <c r="YH18271" s="68"/>
      <c r="YI18271" s="68"/>
      <c r="YJ18271" s="68"/>
      <c r="YK18271" s="68"/>
      <c r="YL18271" s="68"/>
      <c r="YM18271" s="68"/>
      <c r="YN18271" s="68"/>
      <c r="YO18271" s="68"/>
      <c r="YP18271" s="68"/>
      <c r="YQ18271" s="68"/>
      <c r="YR18271" s="68"/>
      <c r="YS18271" s="68"/>
      <c r="YT18271" s="68"/>
      <c r="YU18271" s="68"/>
      <c r="YV18271" s="68"/>
      <c r="YW18271" s="68"/>
      <c r="YX18271" s="68">
        <v>2.5596680066899202E-2</v>
      </c>
      <c r="YY18271" s="68"/>
      <c r="YZ18271" s="68"/>
      <c r="ZA18271" s="68"/>
      <c r="ZB18271" s="68"/>
      <c r="ZC18271" s="68"/>
      <c r="ZD18271" s="68"/>
    </row>
    <row r="18272" spans="658:680" x14ac:dyDescent="0.25">
      <c r="YH18272" s="68"/>
      <c r="YI18272" s="68"/>
      <c r="YJ18272" s="68"/>
      <c r="YK18272" s="68"/>
      <c r="YL18272" s="68"/>
      <c r="YM18272" s="68"/>
      <c r="YN18272" s="68"/>
      <c r="YO18272" s="68"/>
      <c r="YP18272" s="68"/>
      <c r="YQ18272" s="68"/>
      <c r="YR18272" s="68"/>
      <c r="YS18272" s="68"/>
      <c r="YT18272" s="68"/>
      <c r="YU18272" s="68"/>
      <c r="YV18272" s="68"/>
      <c r="YW18272" s="68"/>
      <c r="YX18272" s="68">
        <v>2.5596680066899202E-2</v>
      </c>
      <c r="YY18272" s="68"/>
      <c r="YZ18272" s="68"/>
      <c r="ZA18272" s="68"/>
      <c r="ZB18272" s="68"/>
      <c r="ZC18272" s="68"/>
      <c r="ZD18272" s="68"/>
    </row>
    <row r="18273" spans="658:680" x14ac:dyDescent="0.25">
      <c r="YH18273" s="68"/>
      <c r="YI18273" s="68"/>
      <c r="YJ18273" s="68"/>
      <c r="YK18273" s="68"/>
      <c r="YL18273" s="68"/>
      <c r="YM18273" s="68"/>
      <c r="YN18273" s="68"/>
      <c r="YO18273" s="68"/>
      <c r="YP18273" s="68"/>
      <c r="YQ18273" s="68"/>
      <c r="YR18273" s="68"/>
      <c r="YS18273" s="68"/>
      <c r="YT18273" s="68"/>
      <c r="YU18273" s="68"/>
      <c r="YV18273" s="68"/>
      <c r="YW18273" s="68"/>
      <c r="YX18273" s="68">
        <v>2.55804605203571E-2</v>
      </c>
      <c r="YY18273" s="68"/>
      <c r="YZ18273" s="68"/>
      <c r="ZA18273" s="68"/>
      <c r="ZB18273" s="68"/>
      <c r="ZC18273" s="68"/>
      <c r="ZD18273" s="68"/>
    </row>
    <row r="18274" spans="658:680" x14ac:dyDescent="0.25">
      <c r="YH18274" s="68"/>
      <c r="YI18274" s="68"/>
      <c r="YJ18274" s="68"/>
      <c r="YK18274" s="68"/>
      <c r="YL18274" s="68"/>
      <c r="YM18274" s="68"/>
      <c r="YN18274" s="68"/>
      <c r="YO18274" s="68"/>
      <c r="YP18274" s="68"/>
      <c r="YQ18274" s="68"/>
      <c r="YR18274" s="68"/>
      <c r="YS18274" s="68"/>
      <c r="YT18274" s="68"/>
      <c r="YU18274" s="68"/>
      <c r="YV18274" s="68"/>
      <c r="YW18274" s="68"/>
      <c r="YX18274" s="68">
        <v>2.55804605203571E-2</v>
      </c>
      <c r="YY18274" s="68"/>
      <c r="YZ18274" s="68"/>
      <c r="ZA18274" s="68"/>
      <c r="ZB18274" s="68"/>
      <c r="ZC18274" s="68"/>
      <c r="ZD18274" s="68"/>
    </row>
    <row r="18275" spans="658:680" x14ac:dyDescent="0.25">
      <c r="YH18275" s="68"/>
      <c r="YI18275" s="68"/>
      <c r="YJ18275" s="68"/>
      <c r="YK18275" s="68"/>
      <c r="YL18275" s="68"/>
      <c r="YM18275" s="68"/>
      <c r="YN18275" s="68"/>
      <c r="YO18275" s="68"/>
      <c r="YP18275" s="68"/>
      <c r="YQ18275" s="68"/>
      <c r="YR18275" s="68"/>
      <c r="YS18275" s="68"/>
      <c r="YT18275" s="68"/>
      <c r="YU18275" s="68"/>
      <c r="YV18275" s="68"/>
      <c r="YW18275" s="68"/>
      <c r="YX18275" s="68">
        <v>2.5551953138324601E-2</v>
      </c>
      <c r="YY18275" s="68"/>
      <c r="YZ18275" s="68"/>
      <c r="ZA18275" s="68"/>
      <c r="ZB18275" s="68"/>
      <c r="ZC18275" s="68"/>
      <c r="ZD18275" s="68"/>
    </row>
    <row r="18276" spans="658:680" x14ac:dyDescent="0.25">
      <c r="YH18276" s="68"/>
      <c r="YI18276" s="68"/>
      <c r="YJ18276" s="68"/>
      <c r="YK18276" s="68"/>
      <c r="YL18276" s="68"/>
      <c r="YM18276" s="68"/>
      <c r="YN18276" s="68"/>
      <c r="YO18276" s="68"/>
      <c r="YP18276" s="68"/>
      <c r="YQ18276" s="68"/>
      <c r="YR18276" s="68"/>
      <c r="YS18276" s="68"/>
      <c r="YT18276" s="68"/>
      <c r="YU18276" s="68"/>
      <c r="YV18276" s="68"/>
      <c r="YW18276" s="68"/>
      <c r="YX18276" s="68">
        <v>2.5551953138324601E-2</v>
      </c>
      <c r="YY18276" s="68"/>
      <c r="YZ18276" s="68"/>
      <c r="ZA18276" s="68"/>
      <c r="ZB18276" s="68"/>
      <c r="ZC18276" s="68"/>
      <c r="ZD18276" s="68"/>
    </row>
    <row r="18277" spans="658:680" x14ac:dyDescent="0.25">
      <c r="YH18277" s="68"/>
      <c r="YI18277" s="68"/>
      <c r="YJ18277" s="68"/>
      <c r="YK18277" s="68"/>
      <c r="YL18277" s="68"/>
      <c r="YM18277" s="68"/>
      <c r="YN18277" s="68"/>
      <c r="YO18277" s="68"/>
      <c r="YP18277" s="68"/>
      <c r="YQ18277" s="68"/>
      <c r="YR18277" s="68"/>
      <c r="YS18277" s="68"/>
      <c r="YT18277" s="68"/>
      <c r="YU18277" s="68"/>
      <c r="YV18277" s="68"/>
      <c r="YW18277" s="68"/>
      <c r="YX18277" s="68">
        <v>2.5550395925081099E-2</v>
      </c>
      <c r="YY18277" s="68"/>
      <c r="YZ18277" s="68"/>
      <c r="ZA18277" s="68"/>
      <c r="ZB18277" s="68"/>
      <c r="ZC18277" s="68"/>
      <c r="ZD18277" s="68"/>
    </row>
    <row r="18278" spans="658:680" x14ac:dyDescent="0.25">
      <c r="YH18278" s="68"/>
      <c r="YI18278" s="68"/>
      <c r="YJ18278" s="68"/>
      <c r="YK18278" s="68"/>
      <c r="YL18278" s="68"/>
      <c r="YM18278" s="68"/>
      <c r="YN18278" s="68"/>
      <c r="YO18278" s="68"/>
      <c r="YP18278" s="68"/>
      <c r="YQ18278" s="68"/>
      <c r="YR18278" s="68"/>
      <c r="YS18278" s="68"/>
      <c r="YT18278" s="68"/>
      <c r="YU18278" s="68"/>
      <c r="YV18278" s="68"/>
      <c r="YW18278" s="68"/>
      <c r="YX18278" s="68">
        <v>2.5550395925081099E-2</v>
      </c>
      <c r="YY18278" s="68"/>
      <c r="YZ18278" s="68"/>
      <c r="ZA18278" s="68"/>
      <c r="ZB18278" s="68"/>
      <c r="ZC18278" s="68"/>
      <c r="ZD18278" s="68"/>
    </row>
    <row r="18279" spans="658:680" x14ac:dyDescent="0.25">
      <c r="YH18279" s="68"/>
      <c r="YI18279" s="68"/>
      <c r="YJ18279" s="68"/>
      <c r="YK18279" s="68"/>
      <c r="YL18279" s="68"/>
      <c r="YM18279" s="68"/>
      <c r="YN18279" s="68"/>
      <c r="YO18279" s="68"/>
      <c r="YP18279" s="68"/>
      <c r="YQ18279" s="68"/>
      <c r="YR18279" s="68"/>
      <c r="YS18279" s="68"/>
      <c r="YT18279" s="68"/>
      <c r="YU18279" s="68"/>
      <c r="YV18279" s="68"/>
      <c r="YW18279" s="68"/>
      <c r="YX18279" s="68">
        <v>2.5549481946309099E-2</v>
      </c>
      <c r="YY18279" s="68"/>
      <c r="YZ18279" s="68"/>
      <c r="ZA18279" s="68"/>
      <c r="ZB18279" s="68"/>
      <c r="ZC18279" s="68"/>
      <c r="ZD18279" s="68"/>
    </row>
    <row r="18280" spans="658:680" x14ac:dyDescent="0.25">
      <c r="YH18280" s="68"/>
      <c r="YI18280" s="68"/>
      <c r="YJ18280" s="68"/>
      <c r="YK18280" s="68"/>
      <c r="YL18280" s="68"/>
      <c r="YM18280" s="68"/>
      <c r="YN18280" s="68"/>
      <c r="YO18280" s="68"/>
      <c r="YP18280" s="68"/>
      <c r="YQ18280" s="68"/>
      <c r="YR18280" s="68"/>
      <c r="YS18280" s="68"/>
      <c r="YT18280" s="68"/>
      <c r="YU18280" s="68"/>
      <c r="YV18280" s="68"/>
      <c r="YW18280" s="68"/>
      <c r="YX18280" s="68">
        <v>2.5549481946309099E-2</v>
      </c>
      <c r="YY18280" s="68"/>
      <c r="YZ18280" s="68"/>
      <c r="ZA18280" s="68"/>
      <c r="ZB18280" s="68"/>
      <c r="ZC18280" s="68"/>
      <c r="ZD18280" s="68"/>
    </row>
    <row r="18281" spans="658:680" x14ac:dyDescent="0.25">
      <c r="YH18281" s="68"/>
      <c r="YI18281" s="68"/>
      <c r="YJ18281" s="68"/>
      <c r="YK18281" s="68"/>
      <c r="YL18281" s="68"/>
      <c r="YM18281" s="68"/>
      <c r="YN18281" s="68"/>
      <c r="YO18281" s="68"/>
      <c r="YP18281" s="68"/>
      <c r="YQ18281" s="68"/>
      <c r="YR18281" s="68"/>
      <c r="YS18281" s="68"/>
      <c r="YT18281" s="68"/>
      <c r="YU18281" s="68"/>
      <c r="YV18281" s="68"/>
      <c r="YW18281" s="68"/>
      <c r="YX18281" s="68">
        <v>2.5522510139415401E-2</v>
      </c>
      <c r="YY18281" s="68"/>
      <c r="YZ18281" s="68"/>
      <c r="ZA18281" s="68"/>
      <c r="ZB18281" s="68"/>
      <c r="ZC18281" s="68"/>
      <c r="ZD18281" s="68"/>
    </row>
    <row r="18282" spans="658:680" x14ac:dyDescent="0.25">
      <c r="YH18282" s="68"/>
      <c r="YI18282" s="68"/>
      <c r="YJ18282" s="68"/>
      <c r="YK18282" s="68"/>
      <c r="YL18282" s="68"/>
      <c r="YM18282" s="68"/>
      <c r="YN18282" s="68"/>
      <c r="YO18282" s="68"/>
      <c r="YP18282" s="68"/>
      <c r="YQ18282" s="68"/>
      <c r="YR18282" s="68"/>
      <c r="YS18282" s="68"/>
      <c r="YT18282" s="68"/>
      <c r="YU18282" s="68"/>
      <c r="YV18282" s="68"/>
      <c r="YW18282" s="68"/>
      <c r="YX18282" s="68">
        <v>2.5522510139415401E-2</v>
      </c>
      <c r="YY18282" s="68"/>
      <c r="YZ18282" s="68"/>
      <c r="ZA18282" s="68"/>
      <c r="ZB18282" s="68"/>
      <c r="ZC18282" s="68"/>
      <c r="ZD18282" s="68"/>
    </row>
    <row r="18283" spans="658:680" x14ac:dyDescent="0.25">
      <c r="YH18283" s="68"/>
      <c r="YI18283" s="68"/>
      <c r="YJ18283" s="68"/>
      <c r="YK18283" s="68"/>
      <c r="YL18283" s="68"/>
      <c r="YM18283" s="68"/>
      <c r="YN18283" s="68"/>
      <c r="YO18283" s="68"/>
      <c r="YP18283" s="68"/>
      <c r="YQ18283" s="68"/>
      <c r="YR18283" s="68"/>
      <c r="YS18283" s="68"/>
      <c r="YT18283" s="68"/>
      <c r="YU18283" s="68"/>
      <c r="YV18283" s="68"/>
      <c r="YW18283" s="68"/>
      <c r="YX18283" s="68">
        <v>2.5519802507483098E-2</v>
      </c>
      <c r="YY18283" s="68"/>
      <c r="YZ18283" s="68"/>
      <c r="ZA18283" s="68"/>
      <c r="ZB18283" s="68"/>
      <c r="ZC18283" s="68"/>
      <c r="ZD18283" s="68"/>
    </row>
    <row r="18284" spans="658:680" x14ac:dyDescent="0.25">
      <c r="YH18284" s="68"/>
      <c r="YI18284" s="68"/>
      <c r="YJ18284" s="68"/>
      <c r="YK18284" s="68"/>
      <c r="YL18284" s="68"/>
      <c r="YM18284" s="68"/>
      <c r="YN18284" s="68"/>
      <c r="YO18284" s="68"/>
      <c r="YP18284" s="68"/>
      <c r="YQ18284" s="68"/>
      <c r="YR18284" s="68"/>
      <c r="YS18284" s="68"/>
      <c r="YT18284" s="68"/>
      <c r="YU18284" s="68"/>
      <c r="YV18284" s="68"/>
      <c r="YW18284" s="68"/>
      <c r="YX18284" s="68">
        <v>2.5519802507483098E-2</v>
      </c>
      <c r="YY18284" s="68"/>
      <c r="YZ18284" s="68"/>
      <c r="ZA18284" s="68"/>
      <c r="ZB18284" s="68"/>
      <c r="ZC18284" s="68"/>
      <c r="ZD18284" s="68"/>
    </row>
    <row r="18285" spans="658:680" x14ac:dyDescent="0.25">
      <c r="YH18285" s="68"/>
      <c r="YI18285" s="68"/>
      <c r="YJ18285" s="68"/>
      <c r="YK18285" s="68"/>
      <c r="YL18285" s="68"/>
      <c r="YM18285" s="68"/>
      <c r="YN18285" s="68"/>
      <c r="YO18285" s="68"/>
      <c r="YP18285" s="68"/>
      <c r="YQ18285" s="68"/>
      <c r="YR18285" s="68"/>
      <c r="YS18285" s="68"/>
      <c r="YT18285" s="68"/>
      <c r="YU18285" s="68"/>
      <c r="YV18285" s="68"/>
      <c r="YW18285" s="68"/>
      <c r="YX18285" s="68">
        <v>2.54890631771705E-2</v>
      </c>
      <c r="YY18285" s="68"/>
      <c r="YZ18285" s="68"/>
      <c r="ZA18285" s="68"/>
      <c r="ZB18285" s="68"/>
      <c r="ZC18285" s="68"/>
      <c r="ZD18285" s="68"/>
    </row>
    <row r="18286" spans="658:680" x14ac:dyDescent="0.25">
      <c r="YH18286" s="68"/>
      <c r="YI18286" s="68"/>
      <c r="YJ18286" s="68"/>
      <c r="YK18286" s="68"/>
      <c r="YL18286" s="68"/>
      <c r="YM18286" s="68"/>
      <c r="YN18286" s="68"/>
      <c r="YO18286" s="68"/>
      <c r="YP18286" s="68"/>
      <c r="YQ18286" s="68"/>
      <c r="YR18286" s="68"/>
      <c r="YS18286" s="68"/>
      <c r="YT18286" s="68"/>
      <c r="YU18286" s="68"/>
      <c r="YV18286" s="68"/>
      <c r="YW18286" s="68"/>
      <c r="YX18286" s="68">
        <v>2.54890631771705E-2</v>
      </c>
      <c r="YY18286" s="68"/>
      <c r="YZ18286" s="68"/>
      <c r="ZA18286" s="68"/>
      <c r="ZB18286" s="68"/>
      <c r="ZC18286" s="68"/>
      <c r="ZD18286" s="68"/>
    </row>
    <row r="18287" spans="658:680" x14ac:dyDescent="0.25">
      <c r="YH18287" s="68"/>
      <c r="YI18287" s="68"/>
      <c r="YJ18287" s="68"/>
      <c r="YK18287" s="68"/>
      <c r="YL18287" s="68"/>
      <c r="YM18287" s="68"/>
      <c r="YN18287" s="68"/>
      <c r="YO18287" s="68"/>
      <c r="YP18287" s="68"/>
      <c r="YQ18287" s="68"/>
      <c r="YR18287" s="68"/>
      <c r="YS18287" s="68"/>
      <c r="YT18287" s="68"/>
      <c r="YU18287" s="68"/>
      <c r="YV18287" s="68"/>
      <c r="YW18287" s="68"/>
      <c r="YX18287" s="68">
        <v>2.5483202628152402E-2</v>
      </c>
      <c r="YY18287" s="68"/>
      <c r="YZ18287" s="68"/>
      <c r="ZA18287" s="68"/>
      <c r="ZB18287" s="68"/>
      <c r="ZC18287" s="68"/>
      <c r="ZD18287" s="68"/>
    </row>
    <row r="18288" spans="658:680" x14ac:dyDescent="0.25">
      <c r="YH18288" s="68"/>
      <c r="YI18288" s="68"/>
      <c r="YJ18288" s="68"/>
      <c r="YK18288" s="68"/>
      <c r="YL18288" s="68"/>
      <c r="YM18288" s="68"/>
      <c r="YN18288" s="68"/>
      <c r="YO18288" s="68"/>
      <c r="YP18288" s="68"/>
      <c r="YQ18288" s="68"/>
      <c r="YR18288" s="68"/>
      <c r="YS18288" s="68"/>
      <c r="YT18288" s="68"/>
      <c r="YU18288" s="68"/>
      <c r="YV18288" s="68"/>
      <c r="YW18288" s="68"/>
      <c r="YX18288" s="68">
        <v>2.5483202628152402E-2</v>
      </c>
      <c r="YY18288" s="68"/>
      <c r="YZ18288" s="68"/>
      <c r="ZA18288" s="68"/>
      <c r="ZB18288" s="68"/>
      <c r="ZC18288" s="68"/>
      <c r="ZD18288" s="68"/>
    </row>
    <row r="18289" spans="658:680" x14ac:dyDescent="0.25">
      <c r="YH18289" s="68"/>
      <c r="YI18289" s="68"/>
      <c r="YJ18289" s="68"/>
      <c r="YK18289" s="68"/>
      <c r="YL18289" s="68"/>
      <c r="YM18289" s="68"/>
      <c r="YN18289" s="68"/>
      <c r="YO18289" s="68"/>
      <c r="YP18289" s="68"/>
      <c r="YQ18289" s="68"/>
      <c r="YR18289" s="68"/>
      <c r="YS18289" s="68"/>
      <c r="YT18289" s="68"/>
      <c r="YU18289" s="68"/>
      <c r="YV18289" s="68"/>
      <c r="YW18289" s="68"/>
      <c r="YX18289" s="68">
        <v>2.5446163556204798E-2</v>
      </c>
      <c r="YY18289" s="68"/>
      <c r="YZ18289" s="68"/>
      <c r="ZA18289" s="68"/>
      <c r="ZB18289" s="68"/>
      <c r="ZC18289" s="68"/>
      <c r="ZD18289" s="68"/>
    </row>
    <row r="18290" spans="658:680" x14ac:dyDescent="0.25">
      <c r="YH18290" s="68"/>
      <c r="YI18290" s="68"/>
      <c r="YJ18290" s="68"/>
      <c r="YK18290" s="68"/>
      <c r="YL18290" s="68"/>
      <c r="YM18290" s="68"/>
      <c r="YN18290" s="68"/>
      <c r="YO18290" s="68"/>
      <c r="YP18290" s="68"/>
      <c r="YQ18290" s="68"/>
      <c r="YR18290" s="68"/>
      <c r="YS18290" s="68"/>
      <c r="YT18290" s="68"/>
      <c r="YU18290" s="68"/>
      <c r="YV18290" s="68"/>
      <c r="YW18290" s="68"/>
      <c r="YX18290" s="68">
        <v>2.5446163556204798E-2</v>
      </c>
      <c r="YY18290" s="68"/>
      <c r="YZ18290" s="68"/>
      <c r="ZA18290" s="68"/>
      <c r="ZB18290" s="68"/>
      <c r="ZC18290" s="68"/>
      <c r="ZD18290" s="68"/>
    </row>
    <row r="18291" spans="658:680" x14ac:dyDescent="0.25">
      <c r="YH18291" s="68"/>
      <c r="YI18291" s="68"/>
      <c r="YJ18291" s="68"/>
      <c r="YK18291" s="68"/>
      <c r="YL18291" s="68"/>
      <c r="YM18291" s="68"/>
      <c r="YN18291" s="68"/>
      <c r="YO18291" s="68"/>
      <c r="YP18291" s="68"/>
      <c r="YQ18291" s="68"/>
      <c r="YR18291" s="68"/>
      <c r="YS18291" s="68"/>
      <c r="YT18291" s="68"/>
      <c r="YU18291" s="68"/>
      <c r="YV18291" s="68"/>
      <c r="YW18291" s="68"/>
      <c r="YX18291" s="68">
        <v>2.5433337620518501E-2</v>
      </c>
      <c r="YY18291" s="68"/>
      <c r="YZ18291" s="68"/>
      <c r="ZA18291" s="68"/>
      <c r="ZB18291" s="68"/>
      <c r="ZC18291" s="68"/>
      <c r="ZD18291" s="68"/>
    </row>
    <row r="18292" spans="658:680" x14ac:dyDescent="0.25">
      <c r="YH18292" s="68"/>
      <c r="YI18292" s="68"/>
      <c r="YJ18292" s="68"/>
      <c r="YK18292" s="68"/>
      <c r="YL18292" s="68"/>
      <c r="YM18292" s="68"/>
      <c r="YN18292" s="68"/>
      <c r="YO18292" s="68"/>
      <c r="YP18292" s="68"/>
      <c r="YQ18292" s="68"/>
      <c r="YR18292" s="68"/>
      <c r="YS18292" s="68"/>
      <c r="YT18292" s="68"/>
      <c r="YU18292" s="68"/>
      <c r="YV18292" s="68"/>
      <c r="YW18292" s="68"/>
      <c r="YX18292" s="68">
        <v>2.5433337620518501E-2</v>
      </c>
      <c r="YY18292" s="68"/>
      <c r="YZ18292" s="68"/>
      <c r="ZA18292" s="68"/>
      <c r="ZB18292" s="68"/>
      <c r="ZC18292" s="68"/>
      <c r="ZD18292" s="68"/>
    </row>
    <row r="18293" spans="658:680" x14ac:dyDescent="0.25">
      <c r="YH18293" s="68"/>
      <c r="YI18293" s="68"/>
      <c r="YJ18293" s="68"/>
      <c r="YK18293" s="68"/>
      <c r="YL18293" s="68"/>
      <c r="YM18293" s="68"/>
      <c r="YN18293" s="68"/>
      <c r="YO18293" s="68"/>
      <c r="YP18293" s="68"/>
      <c r="YQ18293" s="68"/>
      <c r="YR18293" s="68"/>
      <c r="YS18293" s="68"/>
      <c r="YT18293" s="68"/>
      <c r="YU18293" s="68"/>
      <c r="YV18293" s="68"/>
      <c r="YW18293" s="68"/>
      <c r="YX18293" s="68">
        <v>2.5400774032658498E-2</v>
      </c>
      <c r="YY18293" s="68"/>
      <c r="YZ18293" s="68"/>
      <c r="ZA18293" s="68"/>
      <c r="ZB18293" s="68"/>
      <c r="ZC18293" s="68"/>
      <c r="ZD18293" s="68"/>
    </row>
    <row r="18294" spans="658:680" x14ac:dyDescent="0.25">
      <c r="YH18294" s="68"/>
      <c r="YI18294" s="68"/>
      <c r="YJ18294" s="68"/>
      <c r="YK18294" s="68"/>
      <c r="YL18294" s="68"/>
      <c r="YM18294" s="68"/>
      <c r="YN18294" s="68"/>
      <c r="YO18294" s="68"/>
      <c r="YP18294" s="68"/>
      <c r="YQ18294" s="68"/>
      <c r="YR18294" s="68"/>
      <c r="YS18294" s="68"/>
      <c r="YT18294" s="68"/>
      <c r="YU18294" s="68"/>
      <c r="YV18294" s="68"/>
      <c r="YW18294" s="68"/>
      <c r="YX18294" s="68">
        <v>2.5397955684991001E-2</v>
      </c>
      <c r="YY18294" s="68"/>
      <c r="YZ18294" s="68"/>
      <c r="ZA18294" s="68"/>
      <c r="ZB18294" s="68"/>
      <c r="ZC18294" s="68"/>
      <c r="ZD18294" s="68"/>
    </row>
    <row r="18295" spans="658:680" x14ac:dyDescent="0.25">
      <c r="YH18295" s="68"/>
      <c r="YI18295" s="68"/>
      <c r="YJ18295" s="68"/>
      <c r="YK18295" s="68"/>
      <c r="YL18295" s="68"/>
      <c r="YM18295" s="68"/>
      <c r="YN18295" s="68"/>
      <c r="YO18295" s="68"/>
      <c r="YP18295" s="68"/>
      <c r="YQ18295" s="68"/>
      <c r="YR18295" s="68"/>
      <c r="YS18295" s="68"/>
      <c r="YT18295" s="68"/>
      <c r="YU18295" s="68"/>
      <c r="YV18295" s="68"/>
      <c r="YW18295" s="68"/>
      <c r="YX18295" s="68">
        <v>2.5397955684991001E-2</v>
      </c>
      <c r="YY18295" s="68"/>
      <c r="YZ18295" s="68"/>
      <c r="ZA18295" s="68"/>
      <c r="ZB18295" s="68"/>
      <c r="ZC18295" s="68"/>
      <c r="ZD18295" s="68"/>
    </row>
    <row r="18296" spans="658:680" x14ac:dyDescent="0.25">
      <c r="YH18296" s="68"/>
      <c r="YI18296" s="68"/>
      <c r="YJ18296" s="68"/>
      <c r="YK18296" s="68"/>
      <c r="YL18296" s="68"/>
      <c r="YM18296" s="68"/>
      <c r="YN18296" s="68"/>
      <c r="YO18296" s="68"/>
      <c r="YP18296" s="68"/>
      <c r="YQ18296" s="68"/>
      <c r="YR18296" s="68"/>
      <c r="YS18296" s="68"/>
      <c r="YT18296" s="68"/>
      <c r="YU18296" s="68"/>
      <c r="YV18296" s="68"/>
      <c r="YW18296" s="68"/>
      <c r="YX18296" s="68">
        <v>2.5381164090540299E-2</v>
      </c>
      <c r="YY18296" s="68"/>
      <c r="YZ18296" s="68"/>
      <c r="ZA18296" s="68"/>
      <c r="ZB18296" s="68"/>
      <c r="ZC18296" s="68"/>
      <c r="ZD18296" s="68"/>
    </row>
    <row r="18297" spans="658:680" x14ac:dyDescent="0.25">
      <c r="YH18297" s="68"/>
      <c r="YI18297" s="68"/>
      <c r="YJ18297" s="68"/>
      <c r="YK18297" s="68"/>
      <c r="YL18297" s="68"/>
      <c r="YM18297" s="68"/>
      <c r="YN18297" s="68"/>
      <c r="YO18297" s="68"/>
      <c r="YP18297" s="68"/>
      <c r="YQ18297" s="68"/>
      <c r="YR18297" s="68"/>
      <c r="YS18297" s="68"/>
      <c r="YT18297" s="68"/>
      <c r="YU18297" s="68"/>
      <c r="YV18297" s="68"/>
      <c r="YW18297" s="68"/>
      <c r="YX18297" s="68">
        <v>2.5381164090540299E-2</v>
      </c>
      <c r="YY18297" s="68"/>
      <c r="YZ18297" s="68"/>
      <c r="ZA18297" s="68"/>
      <c r="ZB18297" s="68"/>
      <c r="ZC18297" s="68"/>
      <c r="ZD18297" s="68"/>
    </row>
    <row r="18298" spans="658:680" x14ac:dyDescent="0.25">
      <c r="YH18298" s="68"/>
      <c r="YI18298" s="68"/>
      <c r="YJ18298" s="68"/>
      <c r="YK18298" s="68"/>
      <c r="YL18298" s="68"/>
      <c r="YM18298" s="68"/>
      <c r="YN18298" s="68"/>
      <c r="YO18298" s="68"/>
      <c r="YP18298" s="68"/>
      <c r="YQ18298" s="68"/>
      <c r="YR18298" s="68"/>
      <c r="YS18298" s="68"/>
      <c r="YT18298" s="68"/>
      <c r="YU18298" s="68"/>
      <c r="YV18298" s="68"/>
      <c r="YW18298" s="68"/>
      <c r="YX18298" s="68">
        <v>2.5380758121963699E-2</v>
      </c>
      <c r="YY18298" s="68"/>
      <c r="YZ18298" s="68"/>
      <c r="ZA18298" s="68"/>
      <c r="ZB18298" s="68"/>
      <c r="ZC18298" s="68"/>
      <c r="ZD18298" s="68"/>
    </row>
    <row r="18299" spans="658:680" x14ac:dyDescent="0.25">
      <c r="YH18299" s="68"/>
      <c r="YI18299" s="68"/>
      <c r="YJ18299" s="68"/>
      <c r="YK18299" s="68"/>
      <c r="YL18299" s="68"/>
      <c r="YM18299" s="68"/>
      <c r="YN18299" s="68"/>
      <c r="YO18299" s="68"/>
      <c r="YP18299" s="68"/>
      <c r="YQ18299" s="68"/>
      <c r="YR18299" s="68"/>
      <c r="YS18299" s="68"/>
      <c r="YT18299" s="68"/>
      <c r="YU18299" s="68"/>
      <c r="YV18299" s="68"/>
      <c r="YW18299" s="68"/>
      <c r="YX18299" s="68">
        <v>2.5380758121963699E-2</v>
      </c>
      <c r="YY18299" s="68"/>
      <c r="YZ18299" s="68"/>
      <c r="ZA18299" s="68"/>
      <c r="ZB18299" s="68"/>
      <c r="ZC18299" s="68"/>
      <c r="ZD18299" s="68"/>
    </row>
    <row r="18300" spans="658:680" x14ac:dyDescent="0.25">
      <c r="YH18300" s="68"/>
      <c r="YI18300" s="68"/>
      <c r="YJ18300" s="68"/>
      <c r="YK18300" s="68"/>
      <c r="YL18300" s="68"/>
      <c r="YM18300" s="68"/>
      <c r="YN18300" s="68"/>
      <c r="YO18300" s="68"/>
      <c r="YP18300" s="68"/>
      <c r="YQ18300" s="68"/>
      <c r="YR18300" s="68"/>
      <c r="YS18300" s="68"/>
      <c r="YT18300" s="68"/>
      <c r="YU18300" s="68"/>
      <c r="YV18300" s="68"/>
      <c r="YW18300" s="68"/>
      <c r="YX18300" s="68">
        <v>2.5344339219561501E-2</v>
      </c>
      <c r="YY18300" s="68"/>
      <c r="YZ18300" s="68"/>
      <c r="ZA18300" s="68"/>
      <c r="ZB18300" s="68"/>
      <c r="ZC18300" s="68"/>
      <c r="ZD18300" s="68"/>
    </row>
    <row r="18301" spans="658:680" x14ac:dyDescent="0.25">
      <c r="YH18301" s="68"/>
      <c r="YI18301" s="68"/>
      <c r="YJ18301" s="68"/>
      <c r="YK18301" s="68"/>
      <c r="YL18301" s="68"/>
      <c r="YM18301" s="68"/>
      <c r="YN18301" s="68"/>
      <c r="YO18301" s="68"/>
      <c r="YP18301" s="68"/>
      <c r="YQ18301" s="68"/>
      <c r="YR18301" s="68"/>
      <c r="YS18301" s="68"/>
      <c r="YT18301" s="68"/>
      <c r="YU18301" s="68"/>
      <c r="YV18301" s="68"/>
      <c r="YW18301" s="68"/>
      <c r="YX18301" s="68">
        <v>2.5344339219561501E-2</v>
      </c>
      <c r="YY18301" s="68"/>
      <c r="YZ18301" s="68"/>
      <c r="ZA18301" s="68"/>
      <c r="ZB18301" s="68"/>
      <c r="ZC18301" s="68"/>
      <c r="ZD18301" s="68"/>
    </row>
    <row r="18302" spans="658:680" x14ac:dyDescent="0.25">
      <c r="YH18302" s="68"/>
      <c r="YI18302" s="68"/>
      <c r="YJ18302" s="68"/>
      <c r="YK18302" s="68"/>
      <c r="YL18302" s="68"/>
      <c r="YM18302" s="68"/>
      <c r="YN18302" s="68"/>
      <c r="YO18302" s="68"/>
      <c r="YP18302" s="68"/>
      <c r="YQ18302" s="68"/>
      <c r="YR18302" s="68"/>
      <c r="YS18302" s="68"/>
      <c r="YT18302" s="68"/>
      <c r="YU18302" s="68"/>
      <c r="YV18302" s="68"/>
      <c r="YW18302" s="68"/>
      <c r="YX18302" s="68">
        <v>2.52844684368271E-2</v>
      </c>
      <c r="YY18302" s="68"/>
      <c r="YZ18302" s="68"/>
      <c r="ZA18302" s="68"/>
      <c r="ZB18302" s="68"/>
      <c r="ZC18302" s="68"/>
      <c r="ZD18302" s="68"/>
    </row>
    <row r="18303" spans="658:680" x14ac:dyDescent="0.25">
      <c r="YH18303" s="68"/>
      <c r="YI18303" s="68"/>
      <c r="YJ18303" s="68"/>
      <c r="YK18303" s="68"/>
      <c r="YL18303" s="68"/>
      <c r="YM18303" s="68"/>
      <c r="YN18303" s="68"/>
      <c r="YO18303" s="68"/>
      <c r="YP18303" s="68"/>
      <c r="YQ18303" s="68"/>
      <c r="YR18303" s="68"/>
      <c r="YS18303" s="68"/>
      <c r="YT18303" s="68"/>
      <c r="YU18303" s="68"/>
      <c r="YV18303" s="68"/>
      <c r="YW18303" s="68"/>
      <c r="YX18303" s="68">
        <v>2.52844684368271E-2</v>
      </c>
      <c r="YY18303" s="68"/>
      <c r="YZ18303" s="68"/>
      <c r="ZA18303" s="68"/>
      <c r="ZB18303" s="68"/>
      <c r="ZC18303" s="68"/>
      <c r="ZD18303" s="68"/>
    </row>
    <row r="18304" spans="658:680" x14ac:dyDescent="0.25">
      <c r="YH18304" s="68"/>
      <c r="YI18304" s="68"/>
      <c r="YJ18304" s="68"/>
      <c r="YK18304" s="68"/>
      <c r="YL18304" s="68"/>
      <c r="YM18304" s="68"/>
      <c r="YN18304" s="68"/>
      <c r="YO18304" s="68"/>
      <c r="YP18304" s="68"/>
      <c r="YQ18304" s="68"/>
      <c r="YR18304" s="68"/>
      <c r="YS18304" s="68"/>
      <c r="YT18304" s="68"/>
      <c r="YU18304" s="68"/>
      <c r="YV18304" s="68"/>
      <c r="YW18304" s="68"/>
      <c r="YX18304" s="68">
        <v>2.5268994068325699E-2</v>
      </c>
      <c r="YY18304" s="68"/>
      <c r="YZ18304" s="68"/>
      <c r="ZA18304" s="68"/>
      <c r="ZB18304" s="68"/>
      <c r="ZC18304" s="68"/>
      <c r="ZD18304" s="68"/>
    </row>
    <row r="18305" spans="658:680" x14ac:dyDescent="0.25">
      <c r="YH18305" s="68"/>
      <c r="YI18305" s="68"/>
      <c r="YJ18305" s="68"/>
      <c r="YK18305" s="68"/>
      <c r="YL18305" s="68"/>
      <c r="YM18305" s="68"/>
      <c r="YN18305" s="68"/>
      <c r="YO18305" s="68"/>
      <c r="YP18305" s="68"/>
      <c r="YQ18305" s="68"/>
      <c r="YR18305" s="68"/>
      <c r="YS18305" s="68"/>
      <c r="YT18305" s="68"/>
      <c r="YU18305" s="68"/>
      <c r="YV18305" s="68"/>
      <c r="YW18305" s="68"/>
      <c r="YX18305" s="68">
        <v>2.5265998714945399E-2</v>
      </c>
      <c r="YY18305" s="68"/>
      <c r="YZ18305" s="68"/>
      <c r="ZA18305" s="68"/>
      <c r="ZB18305" s="68"/>
      <c r="ZC18305" s="68"/>
      <c r="ZD18305" s="68"/>
    </row>
    <row r="18306" spans="658:680" x14ac:dyDescent="0.25">
      <c r="YH18306" s="68"/>
      <c r="YI18306" s="68"/>
      <c r="YJ18306" s="68"/>
      <c r="YK18306" s="68"/>
      <c r="YL18306" s="68"/>
      <c r="YM18306" s="68"/>
      <c r="YN18306" s="68"/>
      <c r="YO18306" s="68"/>
      <c r="YP18306" s="68"/>
      <c r="YQ18306" s="68"/>
      <c r="YR18306" s="68"/>
      <c r="YS18306" s="68"/>
      <c r="YT18306" s="68"/>
      <c r="YU18306" s="68"/>
      <c r="YV18306" s="68"/>
      <c r="YW18306" s="68"/>
      <c r="YX18306" s="68">
        <v>2.5244664509751699E-2</v>
      </c>
      <c r="YY18306" s="68"/>
      <c r="YZ18306" s="68"/>
      <c r="ZA18306" s="68"/>
      <c r="ZB18306" s="68"/>
      <c r="ZC18306" s="68"/>
      <c r="ZD18306" s="68"/>
    </row>
    <row r="18307" spans="658:680" x14ac:dyDescent="0.25">
      <c r="YH18307" s="68"/>
      <c r="YI18307" s="68"/>
      <c r="YJ18307" s="68"/>
      <c r="YK18307" s="68"/>
      <c r="YL18307" s="68"/>
      <c r="YM18307" s="68"/>
      <c r="YN18307" s="68"/>
      <c r="YO18307" s="68"/>
      <c r="YP18307" s="68"/>
      <c r="YQ18307" s="68"/>
      <c r="YR18307" s="68"/>
      <c r="YS18307" s="68"/>
      <c r="YT18307" s="68"/>
      <c r="YU18307" s="68"/>
      <c r="YV18307" s="68"/>
      <c r="YW18307" s="68"/>
      <c r="YX18307" s="68">
        <v>2.5244664509751699E-2</v>
      </c>
      <c r="YY18307" s="68"/>
      <c r="YZ18307" s="68"/>
      <c r="ZA18307" s="68"/>
      <c r="ZB18307" s="68"/>
      <c r="ZC18307" s="68"/>
      <c r="ZD18307" s="68"/>
    </row>
    <row r="18308" spans="658:680" x14ac:dyDescent="0.25">
      <c r="YH18308" s="68"/>
      <c r="YI18308" s="68"/>
      <c r="YJ18308" s="68"/>
      <c r="YK18308" s="68"/>
      <c r="YL18308" s="68"/>
      <c r="YM18308" s="68"/>
      <c r="YN18308" s="68"/>
      <c r="YO18308" s="68"/>
      <c r="YP18308" s="68"/>
      <c r="YQ18308" s="68"/>
      <c r="YR18308" s="68"/>
      <c r="YS18308" s="68"/>
      <c r="YT18308" s="68"/>
      <c r="YU18308" s="68"/>
      <c r="YV18308" s="68"/>
      <c r="YW18308" s="68"/>
      <c r="YX18308" s="68">
        <v>2.5223187780861401E-2</v>
      </c>
      <c r="YY18308" s="68"/>
      <c r="YZ18308" s="68"/>
      <c r="ZA18308" s="68"/>
      <c r="ZB18308" s="68"/>
      <c r="ZC18308" s="68"/>
      <c r="ZD18308" s="68"/>
    </row>
    <row r="18309" spans="658:680" x14ac:dyDescent="0.25">
      <c r="YH18309" s="68"/>
      <c r="YI18309" s="68"/>
      <c r="YJ18309" s="68"/>
      <c r="YK18309" s="68"/>
      <c r="YL18309" s="68"/>
      <c r="YM18309" s="68"/>
      <c r="YN18309" s="68"/>
      <c r="YO18309" s="68"/>
      <c r="YP18309" s="68"/>
      <c r="YQ18309" s="68"/>
      <c r="YR18309" s="68"/>
      <c r="YS18309" s="68"/>
      <c r="YT18309" s="68"/>
      <c r="YU18309" s="68"/>
      <c r="YV18309" s="68"/>
      <c r="YW18309" s="68"/>
      <c r="YX18309" s="68">
        <v>2.5223187780861401E-2</v>
      </c>
      <c r="YY18309" s="68"/>
      <c r="YZ18309" s="68"/>
      <c r="ZA18309" s="68"/>
      <c r="ZB18309" s="68"/>
      <c r="ZC18309" s="68"/>
      <c r="ZD18309" s="68"/>
    </row>
    <row r="18310" spans="658:680" x14ac:dyDescent="0.25">
      <c r="YH18310" s="68"/>
      <c r="YI18310" s="68"/>
      <c r="YJ18310" s="68"/>
      <c r="YK18310" s="68"/>
      <c r="YL18310" s="68"/>
      <c r="YM18310" s="68"/>
      <c r="YN18310" s="68"/>
      <c r="YO18310" s="68"/>
      <c r="YP18310" s="68"/>
      <c r="YQ18310" s="68"/>
      <c r="YR18310" s="68"/>
      <c r="YS18310" s="68"/>
      <c r="YT18310" s="68"/>
      <c r="YU18310" s="68"/>
      <c r="YV18310" s="68"/>
      <c r="YW18310" s="68"/>
      <c r="YX18310" s="68">
        <v>2.5222639036421801E-2</v>
      </c>
      <c r="YY18310" s="68"/>
      <c r="YZ18310" s="68"/>
      <c r="ZA18310" s="68"/>
      <c r="ZB18310" s="68"/>
      <c r="ZC18310" s="68"/>
      <c r="ZD18310" s="68"/>
    </row>
    <row r="18311" spans="658:680" x14ac:dyDescent="0.25">
      <c r="YH18311" s="68"/>
      <c r="YI18311" s="68"/>
      <c r="YJ18311" s="68"/>
      <c r="YK18311" s="68"/>
      <c r="YL18311" s="68"/>
      <c r="YM18311" s="68"/>
      <c r="YN18311" s="68"/>
      <c r="YO18311" s="68"/>
      <c r="YP18311" s="68"/>
      <c r="YQ18311" s="68"/>
      <c r="YR18311" s="68"/>
      <c r="YS18311" s="68"/>
      <c r="YT18311" s="68"/>
      <c r="YU18311" s="68"/>
      <c r="YV18311" s="68"/>
      <c r="YW18311" s="68"/>
      <c r="YX18311" s="68">
        <v>2.5222639036421801E-2</v>
      </c>
      <c r="YY18311" s="68"/>
      <c r="YZ18311" s="68"/>
      <c r="ZA18311" s="68"/>
      <c r="ZB18311" s="68"/>
      <c r="ZC18311" s="68"/>
      <c r="ZD18311" s="68"/>
    </row>
    <row r="18312" spans="658:680" x14ac:dyDescent="0.25">
      <c r="YH18312" s="68"/>
      <c r="YI18312" s="68"/>
      <c r="YJ18312" s="68"/>
      <c r="YK18312" s="68"/>
      <c r="YL18312" s="68"/>
      <c r="YM18312" s="68"/>
      <c r="YN18312" s="68"/>
      <c r="YO18312" s="68"/>
      <c r="YP18312" s="68"/>
      <c r="YQ18312" s="68"/>
      <c r="YR18312" s="68"/>
      <c r="YS18312" s="68"/>
      <c r="YT18312" s="68"/>
      <c r="YU18312" s="68"/>
      <c r="YV18312" s="68"/>
      <c r="YW18312" s="68"/>
      <c r="YX18312" s="68">
        <v>2.5217729434980699E-2</v>
      </c>
      <c r="YY18312" s="68"/>
      <c r="YZ18312" s="68"/>
      <c r="ZA18312" s="68"/>
      <c r="ZB18312" s="68"/>
      <c r="ZC18312" s="68"/>
      <c r="ZD18312" s="68"/>
    </row>
    <row r="18313" spans="658:680" x14ac:dyDescent="0.25">
      <c r="YH18313" s="68"/>
      <c r="YI18313" s="68"/>
      <c r="YJ18313" s="68"/>
      <c r="YK18313" s="68"/>
      <c r="YL18313" s="68"/>
      <c r="YM18313" s="68"/>
      <c r="YN18313" s="68"/>
      <c r="YO18313" s="68"/>
      <c r="YP18313" s="68"/>
      <c r="YQ18313" s="68"/>
      <c r="YR18313" s="68"/>
      <c r="YS18313" s="68"/>
      <c r="YT18313" s="68"/>
      <c r="YU18313" s="68"/>
      <c r="YV18313" s="68"/>
      <c r="YW18313" s="68"/>
      <c r="YX18313" s="68">
        <v>2.5217729434980699E-2</v>
      </c>
      <c r="YY18313" s="68"/>
      <c r="YZ18313" s="68"/>
      <c r="ZA18313" s="68"/>
      <c r="ZB18313" s="68"/>
      <c r="ZC18313" s="68"/>
      <c r="ZD18313" s="68"/>
    </row>
    <row r="18314" spans="658:680" x14ac:dyDescent="0.25">
      <c r="YH18314" s="68"/>
      <c r="YI18314" s="68"/>
      <c r="YJ18314" s="68"/>
      <c r="YK18314" s="68"/>
      <c r="YL18314" s="68"/>
      <c r="YM18314" s="68"/>
      <c r="YN18314" s="68"/>
      <c r="YO18314" s="68"/>
      <c r="YP18314" s="68"/>
      <c r="YQ18314" s="68"/>
      <c r="YR18314" s="68"/>
      <c r="YS18314" s="68"/>
      <c r="YT18314" s="68"/>
      <c r="YU18314" s="68"/>
      <c r="YV18314" s="68"/>
      <c r="YW18314" s="68"/>
      <c r="YX18314" s="68">
        <v>2.5200500478977102E-2</v>
      </c>
      <c r="YY18314" s="68"/>
      <c r="YZ18314" s="68"/>
      <c r="ZA18314" s="68"/>
      <c r="ZB18314" s="68"/>
      <c r="ZC18314" s="68"/>
      <c r="ZD18314" s="68"/>
    </row>
    <row r="18315" spans="658:680" x14ac:dyDescent="0.25">
      <c r="YH18315" s="68"/>
      <c r="YI18315" s="68"/>
      <c r="YJ18315" s="68"/>
      <c r="YK18315" s="68"/>
      <c r="YL18315" s="68"/>
      <c r="YM18315" s="68"/>
      <c r="YN18315" s="68"/>
      <c r="YO18315" s="68"/>
      <c r="YP18315" s="68"/>
      <c r="YQ18315" s="68"/>
      <c r="YR18315" s="68"/>
      <c r="YS18315" s="68"/>
      <c r="YT18315" s="68"/>
      <c r="YU18315" s="68"/>
      <c r="YV18315" s="68"/>
      <c r="YW18315" s="68"/>
      <c r="YX18315" s="68">
        <v>2.5165047738479E-2</v>
      </c>
      <c r="YY18315" s="68"/>
      <c r="YZ18315" s="68"/>
      <c r="ZA18315" s="68"/>
      <c r="ZB18315" s="68"/>
      <c r="ZC18315" s="68"/>
      <c r="ZD18315" s="68"/>
    </row>
    <row r="18316" spans="658:680" x14ac:dyDescent="0.25">
      <c r="YH18316" s="68"/>
      <c r="YI18316" s="68"/>
      <c r="YJ18316" s="68"/>
      <c r="YK18316" s="68"/>
      <c r="YL18316" s="68"/>
      <c r="YM18316" s="68"/>
      <c r="YN18316" s="68"/>
      <c r="YO18316" s="68"/>
      <c r="YP18316" s="68"/>
      <c r="YQ18316" s="68"/>
      <c r="YR18316" s="68"/>
      <c r="YS18316" s="68"/>
      <c r="YT18316" s="68"/>
      <c r="YU18316" s="68"/>
      <c r="YV18316" s="68"/>
      <c r="YW18316" s="68"/>
      <c r="YX18316" s="68">
        <v>2.5147858541267502E-2</v>
      </c>
      <c r="YY18316" s="68"/>
      <c r="YZ18316" s="68"/>
      <c r="ZA18316" s="68"/>
      <c r="ZB18316" s="68"/>
      <c r="ZC18316" s="68"/>
      <c r="ZD18316" s="68"/>
    </row>
    <row r="18317" spans="658:680" x14ac:dyDescent="0.25">
      <c r="YH18317" s="68"/>
      <c r="YI18317" s="68"/>
      <c r="YJ18317" s="68"/>
      <c r="YK18317" s="68"/>
      <c r="YL18317" s="68"/>
      <c r="YM18317" s="68"/>
      <c r="YN18317" s="68"/>
      <c r="YO18317" s="68"/>
      <c r="YP18317" s="68"/>
      <c r="YQ18317" s="68"/>
      <c r="YR18317" s="68"/>
      <c r="YS18317" s="68"/>
      <c r="YT18317" s="68"/>
      <c r="YU18317" s="68"/>
      <c r="YV18317" s="68"/>
      <c r="YW18317" s="68"/>
      <c r="YX18317" s="68">
        <v>2.5147858541267502E-2</v>
      </c>
      <c r="YY18317" s="68"/>
      <c r="YZ18317" s="68"/>
      <c r="ZA18317" s="68"/>
      <c r="ZB18317" s="68"/>
      <c r="ZC18317" s="68"/>
      <c r="ZD18317" s="68"/>
    </row>
    <row r="18318" spans="658:680" x14ac:dyDescent="0.25">
      <c r="YH18318" s="68"/>
      <c r="YI18318" s="68"/>
      <c r="YJ18318" s="68"/>
      <c r="YK18318" s="68"/>
      <c r="YL18318" s="68"/>
      <c r="YM18318" s="68"/>
      <c r="YN18318" s="68"/>
      <c r="YO18318" s="68"/>
      <c r="YP18318" s="68"/>
      <c r="YQ18318" s="68"/>
      <c r="YR18318" s="68"/>
      <c r="YS18318" s="68"/>
      <c r="YT18318" s="68"/>
      <c r="YU18318" s="68"/>
      <c r="YV18318" s="68"/>
      <c r="YW18318" s="68"/>
      <c r="YX18318" s="68">
        <v>2.51244020635043E-2</v>
      </c>
      <c r="YY18318" s="68"/>
      <c r="YZ18318" s="68"/>
      <c r="ZA18318" s="68"/>
      <c r="ZB18318" s="68"/>
      <c r="ZC18318" s="68"/>
      <c r="ZD18318" s="68"/>
    </row>
    <row r="18319" spans="658:680" x14ac:dyDescent="0.25">
      <c r="YH18319" s="68"/>
      <c r="YI18319" s="68"/>
      <c r="YJ18319" s="68"/>
      <c r="YK18319" s="68"/>
      <c r="YL18319" s="68"/>
      <c r="YM18319" s="68"/>
      <c r="YN18319" s="68"/>
      <c r="YO18319" s="68"/>
      <c r="YP18319" s="68"/>
      <c r="YQ18319" s="68"/>
      <c r="YR18319" s="68"/>
      <c r="YS18319" s="68"/>
      <c r="YT18319" s="68"/>
      <c r="YU18319" s="68"/>
      <c r="YV18319" s="68"/>
      <c r="YW18319" s="68"/>
      <c r="YX18319" s="68">
        <v>2.51244020635043E-2</v>
      </c>
      <c r="YY18319" s="68"/>
      <c r="YZ18319" s="68"/>
      <c r="ZA18319" s="68"/>
      <c r="ZB18319" s="68"/>
      <c r="ZC18319" s="68"/>
      <c r="ZD18319" s="68"/>
    </row>
    <row r="18320" spans="658:680" x14ac:dyDescent="0.25">
      <c r="YH18320" s="68"/>
      <c r="YI18320" s="68"/>
      <c r="YJ18320" s="68"/>
      <c r="YK18320" s="68"/>
      <c r="YL18320" s="68"/>
      <c r="YM18320" s="68"/>
      <c r="YN18320" s="68"/>
      <c r="YO18320" s="68"/>
      <c r="YP18320" s="68"/>
      <c r="YQ18320" s="68"/>
      <c r="YR18320" s="68"/>
      <c r="YS18320" s="68"/>
      <c r="YT18320" s="68"/>
      <c r="YU18320" s="68"/>
      <c r="YV18320" s="68"/>
      <c r="YW18320" s="68"/>
      <c r="YX18320" s="68">
        <v>2.5102794527795499E-2</v>
      </c>
      <c r="YY18320" s="68"/>
      <c r="YZ18320" s="68"/>
      <c r="ZA18320" s="68"/>
      <c r="ZB18320" s="68"/>
      <c r="ZC18320" s="68"/>
      <c r="ZD18320" s="68"/>
    </row>
    <row r="18321" spans="658:680" x14ac:dyDescent="0.25">
      <c r="YH18321" s="68"/>
      <c r="YI18321" s="68"/>
      <c r="YJ18321" s="68"/>
      <c r="YK18321" s="68"/>
      <c r="YL18321" s="68"/>
      <c r="YM18321" s="68"/>
      <c r="YN18321" s="68"/>
      <c r="YO18321" s="68"/>
      <c r="YP18321" s="68"/>
      <c r="YQ18321" s="68"/>
      <c r="YR18321" s="68"/>
      <c r="YS18321" s="68"/>
      <c r="YT18321" s="68"/>
      <c r="YU18321" s="68"/>
      <c r="YV18321" s="68"/>
      <c r="YW18321" s="68"/>
      <c r="YX18321" s="68">
        <v>2.50796947830422E-2</v>
      </c>
      <c r="YY18321" s="68"/>
      <c r="YZ18321" s="68"/>
      <c r="ZA18321" s="68"/>
      <c r="ZB18321" s="68"/>
      <c r="ZC18321" s="68"/>
      <c r="ZD18321" s="68"/>
    </row>
    <row r="18322" spans="658:680" x14ac:dyDescent="0.25">
      <c r="YH18322" s="68"/>
      <c r="YI18322" s="68"/>
      <c r="YJ18322" s="68"/>
      <c r="YK18322" s="68"/>
      <c r="YL18322" s="68"/>
      <c r="YM18322" s="68"/>
      <c r="YN18322" s="68"/>
      <c r="YO18322" s="68"/>
      <c r="YP18322" s="68"/>
      <c r="YQ18322" s="68"/>
      <c r="YR18322" s="68"/>
      <c r="YS18322" s="68"/>
      <c r="YT18322" s="68"/>
      <c r="YU18322" s="68"/>
      <c r="YV18322" s="68"/>
      <c r="YW18322" s="68"/>
      <c r="YX18322" s="68">
        <v>2.5049387432143098E-2</v>
      </c>
      <c r="YY18322" s="68"/>
      <c r="YZ18322" s="68"/>
      <c r="ZA18322" s="68"/>
      <c r="ZB18322" s="68"/>
      <c r="ZC18322" s="68"/>
      <c r="ZD18322" s="68"/>
    </row>
    <row r="18323" spans="658:680" x14ac:dyDescent="0.25">
      <c r="YH18323" s="68"/>
      <c r="YI18323" s="68"/>
      <c r="YJ18323" s="68"/>
      <c r="YK18323" s="68"/>
      <c r="YL18323" s="68"/>
      <c r="YM18323" s="68"/>
      <c r="YN18323" s="68"/>
      <c r="YO18323" s="68"/>
      <c r="YP18323" s="68"/>
      <c r="YQ18323" s="68"/>
      <c r="YR18323" s="68"/>
      <c r="YS18323" s="68"/>
      <c r="YT18323" s="68"/>
      <c r="YU18323" s="68"/>
      <c r="YV18323" s="68"/>
      <c r="YW18323" s="68"/>
      <c r="YX18323" s="68">
        <v>2.5049387432143098E-2</v>
      </c>
      <c r="YY18323" s="68"/>
      <c r="YZ18323" s="68"/>
      <c r="ZA18323" s="68"/>
      <c r="ZB18323" s="68"/>
      <c r="ZC18323" s="68"/>
      <c r="ZD18323" s="68"/>
    </row>
    <row r="18324" spans="658:680" x14ac:dyDescent="0.25">
      <c r="YH18324" s="68"/>
      <c r="YI18324" s="68"/>
      <c r="YJ18324" s="68"/>
      <c r="YK18324" s="68"/>
      <c r="YL18324" s="68"/>
      <c r="YM18324" s="68"/>
      <c r="YN18324" s="68"/>
      <c r="YO18324" s="68"/>
      <c r="YP18324" s="68"/>
      <c r="YQ18324" s="68"/>
      <c r="YR18324" s="68"/>
      <c r="YS18324" s="68"/>
      <c r="YT18324" s="68"/>
      <c r="YU18324" s="68"/>
      <c r="YV18324" s="68"/>
      <c r="YW18324" s="68"/>
      <c r="YX18324" s="68">
        <v>2.5028667542929602E-2</v>
      </c>
      <c r="YY18324" s="68"/>
      <c r="YZ18324" s="68"/>
      <c r="ZA18324" s="68"/>
      <c r="ZB18324" s="68"/>
      <c r="ZC18324" s="68"/>
      <c r="ZD18324" s="68"/>
    </row>
    <row r="18325" spans="658:680" x14ac:dyDescent="0.25">
      <c r="YH18325" s="68"/>
      <c r="YI18325" s="68"/>
      <c r="YJ18325" s="68"/>
      <c r="YK18325" s="68"/>
      <c r="YL18325" s="68"/>
      <c r="YM18325" s="68"/>
      <c r="YN18325" s="68"/>
      <c r="YO18325" s="68"/>
      <c r="YP18325" s="68"/>
      <c r="YQ18325" s="68"/>
      <c r="YR18325" s="68"/>
      <c r="YS18325" s="68"/>
      <c r="YT18325" s="68"/>
      <c r="YU18325" s="68"/>
      <c r="YV18325" s="68"/>
      <c r="YW18325" s="68"/>
      <c r="YX18325" s="68">
        <v>2.5028667542929602E-2</v>
      </c>
      <c r="YY18325" s="68"/>
      <c r="YZ18325" s="68"/>
      <c r="ZA18325" s="68"/>
      <c r="ZB18325" s="68"/>
      <c r="ZC18325" s="68"/>
      <c r="ZD18325" s="68"/>
    </row>
    <row r="18326" spans="658:680" x14ac:dyDescent="0.25">
      <c r="YH18326" s="68"/>
      <c r="YI18326" s="68"/>
      <c r="YJ18326" s="68"/>
      <c r="YK18326" s="68"/>
      <c r="YL18326" s="68"/>
      <c r="YM18326" s="68"/>
      <c r="YN18326" s="68"/>
      <c r="YO18326" s="68"/>
      <c r="YP18326" s="68"/>
      <c r="YQ18326" s="68"/>
      <c r="YR18326" s="68"/>
      <c r="YS18326" s="68"/>
      <c r="YT18326" s="68"/>
      <c r="YU18326" s="68"/>
      <c r="YV18326" s="68"/>
      <c r="YW18326" s="68"/>
      <c r="YX18326" s="68">
        <v>2.50238504949305E-2</v>
      </c>
      <c r="YY18326" s="68"/>
      <c r="YZ18326" s="68"/>
      <c r="ZA18326" s="68"/>
      <c r="ZB18326" s="68"/>
      <c r="ZC18326" s="68"/>
      <c r="ZD18326" s="68"/>
    </row>
    <row r="18327" spans="658:680" x14ac:dyDescent="0.25">
      <c r="YH18327" s="68"/>
      <c r="YI18327" s="68"/>
      <c r="YJ18327" s="68"/>
      <c r="YK18327" s="68"/>
      <c r="YL18327" s="68"/>
      <c r="YM18327" s="68"/>
      <c r="YN18327" s="68"/>
      <c r="YO18327" s="68"/>
      <c r="YP18327" s="68"/>
      <c r="YQ18327" s="68"/>
      <c r="YR18327" s="68"/>
      <c r="YS18327" s="68"/>
      <c r="YT18327" s="68"/>
      <c r="YU18327" s="68"/>
      <c r="YV18327" s="68"/>
      <c r="YW18327" s="68"/>
      <c r="YX18327" s="68">
        <v>2.4990482029268402E-2</v>
      </c>
      <c r="YY18327" s="68"/>
      <c r="YZ18327" s="68"/>
      <c r="ZA18327" s="68"/>
      <c r="ZB18327" s="68"/>
      <c r="ZC18327" s="68"/>
      <c r="ZD18327" s="68"/>
    </row>
    <row r="18328" spans="658:680" x14ac:dyDescent="0.25">
      <c r="YH18328" s="68"/>
      <c r="YI18328" s="68"/>
      <c r="YJ18328" s="68"/>
      <c r="YK18328" s="68"/>
      <c r="YL18328" s="68"/>
      <c r="YM18328" s="68"/>
      <c r="YN18328" s="68"/>
      <c r="YO18328" s="68"/>
      <c r="YP18328" s="68"/>
      <c r="YQ18328" s="68"/>
      <c r="YR18328" s="68"/>
      <c r="YS18328" s="68"/>
      <c r="YT18328" s="68"/>
      <c r="YU18328" s="68"/>
      <c r="YV18328" s="68"/>
      <c r="YW18328" s="68"/>
      <c r="YX18328" s="68">
        <v>2.4990482029268402E-2</v>
      </c>
      <c r="YY18328" s="68"/>
      <c r="YZ18328" s="68"/>
      <c r="ZA18328" s="68"/>
      <c r="ZB18328" s="68"/>
      <c r="ZC18328" s="68"/>
      <c r="ZD18328" s="68"/>
    </row>
    <row r="18329" spans="658:680" x14ac:dyDescent="0.25">
      <c r="YH18329" s="68"/>
      <c r="YI18329" s="68"/>
      <c r="YJ18329" s="68"/>
      <c r="YK18329" s="68"/>
      <c r="YL18329" s="68"/>
      <c r="YM18329" s="68"/>
      <c r="YN18329" s="68"/>
      <c r="YO18329" s="68"/>
      <c r="YP18329" s="68"/>
      <c r="YQ18329" s="68"/>
      <c r="YR18329" s="68"/>
      <c r="YS18329" s="68"/>
      <c r="YT18329" s="68"/>
      <c r="YU18329" s="68"/>
      <c r="YV18329" s="68"/>
      <c r="YW18329" s="68"/>
      <c r="YX18329" s="68">
        <v>2.4974730262636601E-2</v>
      </c>
      <c r="YY18329" s="68"/>
      <c r="YZ18329" s="68"/>
      <c r="ZA18329" s="68"/>
      <c r="ZB18329" s="68"/>
      <c r="ZC18329" s="68"/>
      <c r="ZD18329" s="68"/>
    </row>
    <row r="18330" spans="658:680" x14ac:dyDescent="0.25">
      <c r="YH18330" s="68"/>
      <c r="YI18330" s="68"/>
      <c r="YJ18330" s="68"/>
      <c r="YK18330" s="68"/>
      <c r="YL18330" s="68"/>
      <c r="YM18330" s="68"/>
      <c r="YN18330" s="68"/>
      <c r="YO18330" s="68"/>
      <c r="YP18330" s="68"/>
      <c r="YQ18330" s="68"/>
      <c r="YR18330" s="68"/>
      <c r="YS18330" s="68"/>
      <c r="YT18330" s="68"/>
      <c r="YU18330" s="68"/>
      <c r="YV18330" s="68"/>
      <c r="YW18330" s="68"/>
      <c r="YX18330" s="68">
        <v>2.4974730262636601E-2</v>
      </c>
      <c r="YY18330" s="68"/>
      <c r="YZ18330" s="68"/>
      <c r="ZA18330" s="68"/>
      <c r="ZB18330" s="68"/>
      <c r="ZC18330" s="68"/>
      <c r="ZD18330" s="68"/>
    </row>
    <row r="18331" spans="658:680" x14ac:dyDescent="0.25">
      <c r="YH18331" s="68"/>
      <c r="YI18331" s="68"/>
      <c r="YJ18331" s="68"/>
      <c r="YK18331" s="68"/>
      <c r="YL18331" s="68"/>
      <c r="YM18331" s="68"/>
      <c r="YN18331" s="68"/>
      <c r="YO18331" s="68"/>
      <c r="YP18331" s="68"/>
      <c r="YQ18331" s="68"/>
      <c r="YR18331" s="68"/>
      <c r="YS18331" s="68"/>
      <c r="YT18331" s="68"/>
      <c r="YU18331" s="68"/>
      <c r="YV18331" s="68"/>
      <c r="YW18331" s="68"/>
      <c r="YX18331" s="68">
        <v>2.4923361701440098E-2</v>
      </c>
      <c r="YY18331" s="68"/>
      <c r="YZ18331" s="68"/>
      <c r="ZA18331" s="68"/>
      <c r="ZB18331" s="68"/>
      <c r="ZC18331" s="68"/>
      <c r="ZD18331" s="68"/>
    </row>
    <row r="18332" spans="658:680" x14ac:dyDescent="0.25">
      <c r="YH18332" s="68"/>
      <c r="YI18332" s="68"/>
      <c r="YJ18332" s="68"/>
      <c r="YK18332" s="68"/>
      <c r="YL18332" s="68"/>
      <c r="YM18332" s="68"/>
      <c r="YN18332" s="68"/>
      <c r="YO18332" s="68"/>
      <c r="YP18332" s="68"/>
      <c r="YQ18332" s="68"/>
      <c r="YR18332" s="68"/>
      <c r="YS18332" s="68"/>
      <c r="YT18332" s="68"/>
      <c r="YU18332" s="68"/>
      <c r="YV18332" s="68"/>
      <c r="YW18332" s="68"/>
      <c r="YX18332" s="68">
        <v>2.4923361701440098E-2</v>
      </c>
      <c r="YY18332" s="68"/>
      <c r="YZ18332" s="68"/>
      <c r="ZA18332" s="68"/>
      <c r="ZB18332" s="68"/>
      <c r="ZC18332" s="68"/>
      <c r="ZD18332" s="68"/>
    </row>
    <row r="18333" spans="658:680" x14ac:dyDescent="0.25">
      <c r="YH18333" s="68"/>
      <c r="YI18333" s="68"/>
      <c r="YJ18333" s="68"/>
      <c r="YK18333" s="68"/>
      <c r="YL18333" s="68"/>
      <c r="YM18333" s="68"/>
      <c r="YN18333" s="68"/>
      <c r="YO18333" s="68"/>
      <c r="YP18333" s="68"/>
      <c r="YQ18333" s="68"/>
      <c r="YR18333" s="68"/>
      <c r="YS18333" s="68"/>
      <c r="YT18333" s="68"/>
      <c r="YU18333" s="68"/>
      <c r="YV18333" s="68"/>
      <c r="YW18333" s="68"/>
      <c r="YX18333" s="68">
        <v>2.48874125811793E-2</v>
      </c>
      <c r="YY18333" s="68"/>
      <c r="YZ18333" s="68"/>
      <c r="ZA18333" s="68"/>
      <c r="ZB18333" s="68"/>
      <c r="ZC18333" s="68"/>
      <c r="ZD18333" s="68"/>
    </row>
    <row r="18334" spans="658:680" x14ac:dyDescent="0.25">
      <c r="YH18334" s="68"/>
      <c r="YI18334" s="68"/>
      <c r="YJ18334" s="68"/>
      <c r="YK18334" s="68"/>
      <c r="YL18334" s="68"/>
      <c r="YM18334" s="68"/>
      <c r="YN18334" s="68"/>
      <c r="YO18334" s="68"/>
      <c r="YP18334" s="68"/>
      <c r="YQ18334" s="68"/>
      <c r="YR18334" s="68"/>
      <c r="YS18334" s="68"/>
      <c r="YT18334" s="68"/>
      <c r="YU18334" s="68"/>
      <c r="YV18334" s="68"/>
      <c r="YW18334" s="68"/>
      <c r="YX18334" s="68">
        <v>2.48874125811793E-2</v>
      </c>
      <c r="YY18334" s="68"/>
      <c r="YZ18334" s="68"/>
      <c r="ZA18334" s="68"/>
      <c r="ZB18334" s="68"/>
      <c r="ZC18334" s="68"/>
      <c r="ZD18334" s="68"/>
    </row>
    <row r="18335" spans="658:680" x14ac:dyDescent="0.25">
      <c r="YH18335" s="68"/>
      <c r="YI18335" s="68"/>
      <c r="YJ18335" s="68"/>
      <c r="YK18335" s="68"/>
      <c r="YL18335" s="68"/>
      <c r="YM18335" s="68"/>
      <c r="YN18335" s="68"/>
      <c r="YO18335" s="68"/>
      <c r="YP18335" s="68"/>
      <c r="YQ18335" s="68"/>
      <c r="YR18335" s="68"/>
      <c r="YS18335" s="68"/>
      <c r="YT18335" s="68"/>
      <c r="YU18335" s="68"/>
      <c r="YV18335" s="68"/>
      <c r="YW18335" s="68"/>
      <c r="YX18335" s="68">
        <v>2.4860864765099501E-2</v>
      </c>
      <c r="YY18335" s="68"/>
      <c r="YZ18335" s="68"/>
      <c r="ZA18335" s="68"/>
      <c r="ZB18335" s="68"/>
      <c r="ZC18335" s="68"/>
      <c r="ZD18335" s="68"/>
    </row>
    <row r="18336" spans="658:680" x14ac:dyDescent="0.25">
      <c r="YH18336" s="68"/>
      <c r="YI18336" s="68"/>
      <c r="YJ18336" s="68"/>
      <c r="YK18336" s="68"/>
      <c r="YL18336" s="68"/>
      <c r="YM18336" s="68"/>
      <c r="YN18336" s="68"/>
      <c r="YO18336" s="68"/>
      <c r="YP18336" s="68"/>
      <c r="YQ18336" s="68"/>
      <c r="YR18336" s="68"/>
      <c r="YS18336" s="68"/>
      <c r="YT18336" s="68"/>
      <c r="YU18336" s="68"/>
      <c r="YV18336" s="68"/>
      <c r="YW18336" s="68"/>
      <c r="YX18336" s="68">
        <v>2.4860864765099501E-2</v>
      </c>
      <c r="YY18336" s="68"/>
      <c r="YZ18336" s="68"/>
      <c r="ZA18336" s="68"/>
      <c r="ZB18336" s="68"/>
      <c r="ZC18336" s="68"/>
      <c r="ZD18336" s="68"/>
    </row>
    <row r="18337" spans="658:680" x14ac:dyDescent="0.25">
      <c r="YH18337" s="68"/>
      <c r="YI18337" s="68"/>
      <c r="YJ18337" s="68"/>
      <c r="YK18337" s="68"/>
      <c r="YL18337" s="68"/>
      <c r="YM18337" s="68"/>
      <c r="YN18337" s="68"/>
      <c r="YO18337" s="68"/>
      <c r="YP18337" s="68"/>
      <c r="YQ18337" s="68"/>
      <c r="YR18337" s="68"/>
      <c r="YS18337" s="68"/>
      <c r="YT18337" s="68"/>
      <c r="YU18337" s="68"/>
      <c r="YV18337" s="68"/>
      <c r="YW18337" s="68"/>
      <c r="YX18337" s="68">
        <v>2.4857536129095002E-2</v>
      </c>
      <c r="YY18337" s="68"/>
      <c r="YZ18337" s="68"/>
      <c r="ZA18337" s="68"/>
      <c r="ZB18337" s="68"/>
      <c r="ZC18337" s="68"/>
      <c r="ZD18337" s="68"/>
    </row>
    <row r="18338" spans="658:680" x14ac:dyDescent="0.25">
      <c r="YH18338" s="68"/>
      <c r="YI18338" s="68"/>
      <c r="YJ18338" s="68"/>
      <c r="YK18338" s="68"/>
      <c r="YL18338" s="68"/>
      <c r="YM18338" s="68"/>
      <c r="YN18338" s="68"/>
      <c r="YO18338" s="68"/>
      <c r="YP18338" s="68"/>
      <c r="YQ18338" s="68"/>
      <c r="YR18338" s="68"/>
      <c r="YS18338" s="68"/>
      <c r="YT18338" s="68"/>
      <c r="YU18338" s="68"/>
      <c r="YV18338" s="68"/>
      <c r="YW18338" s="68"/>
      <c r="YX18338" s="68">
        <v>2.4857536129095002E-2</v>
      </c>
      <c r="YY18338" s="68"/>
      <c r="YZ18338" s="68"/>
      <c r="ZA18338" s="68"/>
      <c r="ZB18338" s="68"/>
      <c r="ZC18338" s="68"/>
      <c r="ZD18338" s="68"/>
    </row>
    <row r="18339" spans="658:680" x14ac:dyDescent="0.25">
      <c r="YH18339" s="68"/>
      <c r="YI18339" s="68"/>
      <c r="YJ18339" s="68"/>
      <c r="YK18339" s="68"/>
      <c r="YL18339" s="68"/>
      <c r="YM18339" s="68"/>
      <c r="YN18339" s="68"/>
      <c r="YO18339" s="68"/>
      <c r="YP18339" s="68"/>
      <c r="YQ18339" s="68"/>
      <c r="YR18339" s="68"/>
      <c r="YS18339" s="68"/>
      <c r="YT18339" s="68"/>
      <c r="YU18339" s="68"/>
      <c r="YV18339" s="68"/>
      <c r="YW18339" s="68"/>
      <c r="YX18339" s="68">
        <v>2.48347457475173E-2</v>
      </c>
      <c r="YY18339" s="68"/>
      <c r="YZ18339" s="68"/>
      <c r="ZA18339" s="68"/>
      <c r="ZB18339" s="68"/>
      <c r="ZC18339" s="68"/>
      <c r="ZD18339" s="68"/>
    </row>
    <row r="18340" spans="658:680" x14ac:dyDescent="0.25">
      <c r="YH18340" s="68"/>
      <c r="YI18340" s="68"/>
      <c r="YJ18340" s="68"/>
      <c r="YK18340" s="68"/>
      <c r="YL18340" s="68"/>
      <c r="YM18340" s="68"/>
      <c r="YN18340" s="68"/>
      <c r="YO18340" s="68"/>
      <c r="YP18340" s="68"/>
      <c r="YQ18340" s="68"/>
      <c r="YR18340" s="68"/>
      <c r="YS18340" s="68"/>
      <c r="YT18340" s="68"/>
      <c r="YU18340" s="68"/>
      <c r="YV18340" s="68"/>
      <c r="YW18340" s="68"/>
      <c r="YX18340" s="68">
        <v>2.48347457475173E-2</v>
      </c>
      <c r="YY18340" s="68"/>
      <c r="YZ18340" s="68"/>
      <c r="ZA18340" s="68"/>
      <c r="ZB18340" s="68"/>
      <c r="ZC18340" s="68"/>
      <c r="ZD18340" s="68"/>
    </row>
    <row r="18341" spans="658:680" x14ac:dyDescent="0.25">
      <c r="YH18341" s="68"/>
      <c r="YI18341" s="68"/>
      <c r="YJ18341" s="68"/>
      <c r="YK18341" s="68"/>
      <c r="YL18341" s="68"/>
      <c r="YM18341" s="68"/>
      <c r="YN18341" s="68"/>
      <c r="YO18341" s="68"/>
      <c r="YP18341" s="68"/>
      <c r="YQ18341" s="68"/>
      <c r="YR18341" s="68"/>
      <c r="YS18341" s="68"/>
      <c r="YT18341" s="68"/>
      <c r="YU18341" s="68"/>
      <c r="YV18341" s="68"/>
      <c r="YW18341" s="68"/>
      <c r="YX18341" s="68">
        <v>2.4815884157238701E-2</v>
      </c>
      <c r="YY18341" s="68"/>
      <c r="YZ18341" s="68"/>
      <c r="ZA18341" s="68"/>
      <c r="ZB18341" s="68"/>
      <c r="ZC18341" s="68"/>
      <c r="ZD18341" s="68"/>
    </row>
    <row r="18342" spans="658:680" x14ac:dyDescent="0.25">
      <c r="YH18342" s="68"/>
      <c r="YI18342" s="68"/>
      <c r="YJ18342" s="68"/>
      <c r="YK18342" s="68"/>
      <c r="YL18342" s="68"/>
      <c r="YM18342" s="68"/>
      <c r="YN18342" s="68"/>
      <c r="YO18342" s="68"/>
      <c r="YP18342" s="68"/>
      <c r="YQ18342" s="68"/>
      <c r="YR18342" s="68"/>
      <c r="YS18342" s="68"/>
      <c r="YT18342" s="68"/>
      <c r="YU18342" s="68"/>
      <c r="YV18342" s="68"/>
      <c r="YW18342" s="68"/>
      <c r="YX18342" s="68">
        <v>2.4815884157238701E-2</v>
      </c>
      <c r="YY18342" s="68"/>
      <c r="YZ18342" s="68"/>
      <c r="ZA18342" s="68"/>
      <c r="ZB18342" s="68"/>
      <c r="ZC18342" s="68"/>
      <c r="ZD18342" s="68"/>
    </row>
    <row r="18343" spans="658:680" x14ac:dyDescent="0.25">
      <c r="YH18343" s="68"/>
      <c r="YI18343" s="68"/>
      <c r="YJ18343" s="68"/>
      <c r="YK18343" s="68"/>
      <c r="YL18343" s="68"/>
      <c r="YM18343" s="68"/>
      <c r="YN18343" s="68"/>
      <c r="YO18343" s="68"/>
      <c r="YP18343" s="68"/>
      <c r="YQ18343" s="68"/>
      <c r="YR18343" s="68"/>
      <c r="YS18343" s="68"/>
      <c r="YT18343" s="68"/>
      <c r="YU18343" s="68"/>
      <c r="YV18343" s="68"/>
      <c r="YW18343" s="68"/>
      <c r="YX18343" s="68">
        <v>2.47923190080317E-2</v>
      </c>
      <c r="YY18343" s="68"/>
      <c r="YZ18343" s="68"/>
      <c r="ZA18343" s="68"/>
      <c r="ZB18343" s="68"/>
      <c r="ZC18343" s="68"/>
      <c r="ZD18343" s="68"/>
    </row>
    <row r="18344" spans="658:680" x14ac:dyDescent="0.25">
      <c r="YH18344" s="68"/>
      <c r="YI18344" s="68"/>
      <c r="YJ18344" s="68"/>
      <c r="YK18344" s="68"/>
      <c r="YL18344" s="68"/>
      <c r="YM18344" s="68"/>
      <c r="YN18344" s="68"/>
      <c r="YO18344" s="68"/>
      <c r="YP18344" s="68"/>
      <c r="YQ18344" s="68"/>
      <c r="YR18344" s="68"/>
      <c r="YS18344" s="68"/>
      <c r="YT18344" s="68"/>
      <c r="YU18344" s="68"/>
      <c r="YV18344" s="68"/>
      <c r="YW18344" s="68"/>
      <c r="YX18344" s="68">
        <v>2.4721765610116599E-2</v>
      </c>
      <c r="YY18344" s="68"/>
      <c r="YZ18344" s="68"/>
      <c r="ZA18344" s="68"/>
      <c r="ZB18344" s="68"/>
      <c r="ZC18344" s="68"/>
      <c r="ZD18344" s="68"/>
    </row>
    <row r="18345" spans="658:680" x14ac:dyDescent="0.25">
      <c r="YH18345" s="68"/>
      <c r="YI18345" s="68"/>
      <c r="YJ18345" s="68"/>
      <c r="YK18345" s="68"/>
      <c r="YL18345" s="68"/>
      <c r="YM18345" s="68"/>
      <c r="YN18345" s="68"/>
      <c r="YO18345" s="68"/>
      <c r="YP18345" s="68"/>
      <c r="YQ18345" s="68"/>
      <c r="YR18345" s="68"/>
      <c r="YS18345" s="68"/>
      <c r="YT18345" s="68"/>
      <c r="YU18345" s="68"/>
      <c r="YV18345" s="68"/>
      <c r="YW18345" s="68"/>
      <c r="YX18345" s="68">
        <v>2.4721765610116599E-2</v>
      </c>
      <c r="YY18345" s="68"/>
      <c r="YZ18345" s="68"/>
      <c r="ZA18345" s="68"/>
      <c r="ZB18345" s="68"/>
      <c r="ZC18345" s="68"/>
      <c r="ZD18345" s="68"/>
    </row>
    <row r="18346" spans="658:680" x14ac:dyDescent="0.25">
      <c r="YH18346" s="68"/>
      <c r="YI18346" s="68"/>
      <c r="YJ18346" s="68"/>
      <c r="YK18346" s="68"/>
      <c r="YL18346" s="68"/>
      <c r="YM18346" s="68"/>
      <c r="YN18346" s="68"/>
      <c r="YO18346" s="68"/>
      <c r="YP18346" s="68"/>
      <c r="YQ18346" s="68"/>
      <c r="YR18346" s="68"/>
      <c r="YS18346" s="68"/>
      <c r="YT18346" s="68"/>
      <c r="YU18346" s="68"/>
      <c r="YV18346" s="68"/>
      <c r="YW18346" s="68"/>
      <c r="YX18346" s="68">
        <v>2.4721095200833099E-2</v>
      </c>
      <c r="YY18346" s="68"/>
      <c r="YZ18346" s="68"/>
      <c r="ZA18346" s="68"/>
      <c r="ZB18346" s="68"/>
      <c r="ZC18346" s="68"/>
      <c r="ZD18346" s="68"/>
    </row>
    <row r="18347" spans="658:680" x14ac:dyDescent="0.25">
      <c r="YH18347" s="68"/>
      <c r="YI18347" s="68"/>
      <c r="YJ18347" s="68"/>
      <c r="YK18347" s="68"/>
      <c r="YL18347" s="68"/>
      <c r="YM18347" s="68"/>
      <c r="YN18347" s="68"/>
      <c r="YO18347" s="68"/>
      <c r="YP18347" s="68"/>
      <c r="YQ18347" s="68"/>
      <c r="YR18347" s="68"/>
      <c r="YS18347" s="68"/>
      <c r="YT18347" s="68"/>
      <c r="YU18347" s="68"/>
      <c r="YV18347" s="68"/>
      <c r="YW18347" s="68"/>
      <c r="YX18347" s="68">
        <v>2.4721095200833099E-2</v>
      </c>
      <c r="YY18347" s="68"/>
      <c r="YZ18347" s="68"/>
      <c r="ZA18347" s="68"/>
      <c r="ZB18347" s="68"/>
      <c r="ZC18347" s="68"/>
      <c r="ZD18347" s="68"/>
    </row>
    <row r="18348" spans="658:680" x14ac:dyDescent="0.25">
      <c r="YH18348" s="68"/>
      <c r="YI18348" s="68"/>
      <c r="YJ18348" s="68"/>
      <c r="YK18348" s="68"/>
      <c r="YL18348" s="68"/>
      <c r="YM18348" s="68"/>
      <c r="YN18348" s="68"/>
      <c r="YO18348" s="68"/>
      <c r="YP18348" s="68"/>
      <c r="YQ18348" s="68"/>
      <c r="YR18348" s="68"/>
      <c r="YS18348" s="68"/>
      <c r="YT18348" s="68"/>
      <c r="YU18348" s="68"/>
      <c r="YV18348" s="68"/>
      <c r="YW18348" s="68"/>
      <c r="YX18348" s="68">
        <v>2.4637341994605901E-2</v>
      </c>
      <c r="YY18348" s="68"/>
      <c r="YZ18348" s="68"/>
      <c r="ZA18348" s="68"/>
      <c r="ZB18348" s="68"/>
      <c r="ZC18348" s="68"/>
      <c r="ZD18348" s="68"/>
    </row>
    <row r="18349" spans="658:680" x14ac:dyDescent="0.25">
      <c r="YH18349" s="68"/>
      <c r="YI18349" s="68"/>
      <c r="YJ18349" s="68"/>
      <c r="YK18349" s="68"/>
      <c r="YL18349" s="68"/>
      <c r="YM18349" s="68"/>
      <c r="YN18349" s="68"/>
      <c r="YO18349" s="68"/>
      <c r="YP18349" s="68"/>
      <c r="YQ18349" s="68"/>
      <c r="YR18349" s="68"/>
      <c r="YS18349" s="68"/>
      <c r="YT18349" s="68"/>
      <c r="YU18349" s="68"/>
      <c r="YV18349" s="68"/>
      <c r="YW18349" s="68"/>
      <c r="YX18349" s="68">
        <v>2.4637341994605901E-2</v>
      </c>
      <c r="YY18349" s="68"/>
      <c r="YZ18349" s="68"/>
      <c r="ZA18349" s="68"/>
      <c r="ZB18349" s="68"/>
      <c r="ZC18349" s="68"/>
      <c r="ZD18349" s="68"/>
    </row>
    <row r="18350" spans="658:680" x14ac:dyDescent="0.25">
      <c r="YH18350" s="68"/>
      <c r="YI18350" s="68"/>
      <c r="YJ18350" s="68"/>
      <c r="YK18350" s="68"/>
      <c r="YL18350" s="68"/>
      <c r="YM18350" s="68"/>
      <c r="YN18350" s="68"/>
      <c r="YO18350" s="68"/>
      <c r="YP18350" s="68"/>
      <c r="YQ18350" s="68"/>
      <c r="YR18350" s="68"/>
      <c r="YS18350" s="68"/>
      <c r="YT18350" s="68"/>
      <c r="YU18350" s="68"/>
      <c r="YV18350" s="68"/>
      <c r="YW18350" s="68"/>
      <c r="YX18350" s="68">
        <v>2.4610728113460999E-2</v>
      </c>
      <c r="YY18350" s="68"/>
      <c r="YZ18350" s="68"/>
      <c r="ZA18350" s="68"/>
      <c r="ZB18350" s="68"/>
      <c r="ZC18350" s="68"/>
      <c r="ZD18350" s="68"/>
    </row>
    <row r="18351" spans="658:680" x14ac:dyDescent="0.25">
      <c r="YH18351" s="68"/>
      <c r="YI18351" s="68"/>
      <c r="YJ18351" s="68"/>
      <c r="YK18351" s="68"/>
      <c r="YL18351" s="68"/>
      <c r="YM18351" s="68"/>
      <c r="YN18351" s="68"/>
      <c r="YO18351" s="68"/>
      <c r="YP18351" s="68"/>
      <c r="YQ18351" s="68"/>
      <c r="YR18351" s="68"/>
      <c r="YS18351" s="68"/>
      <c r="YT18351" s="68"/>
      <c r="YU18351" s="68"/>
      <c r="YV18351" s="68"/>
      <c r="YW18351" s="68"/>
      <c r="YX18351" s="68">
        <v>2.4584796324268101E-2</v>
      </c>
      <c r="YY18351" s="68"/>
      <c r="YZ18351" s="68"/>
      <c r="ZA18351" s="68"/>
      <c r="ZB18351" s="68"/>
      <c r="ZC18351" s="68"/>
      <c r="ZD18351" s="68"/>
    </row>
    <row r="18352" spans="658:680" x14ac:dyDescent="0.25">
      <c r="YH18352" s="68"/>
      <c r="YI18352" s="68"/>
      <c r="YJ18352" s="68"/>
      <c r="YK18352" s="68"/>
      <c r="YL18352" s="68"/>
      <c r="YM18352" s="68"/>
      <c r="YN18352" s="68"/>
      <c r="YO18352" s="68"/>
      <c r="YP18352" s="68"/>
      <c r="YQ18352" s="68"/>
      <c r="YR18352" s="68"/>
      <c r="YS18352" s="68"/>
      <c r="YT18352" s="68"/>
      <c r="YU18352" s="68"/>
      <c r="YV18352" s="68"/>
      <c r="YW18352" s="68"/>
      <c r="YX18352" s="68">
        <v>2.4584796324268101E-2</v>
      </c>
      <c r="YY18352" s="68"/>
      <c r="YZ18352" s="68"/>
      <c r="ZA18352" s="68"/>
      <c r="ZB18352" s="68"/>
      <c r="ZC18352" s="68"/>
      <c r="ZD18352" s="68"/>
    </row>
    <row r="18353" spans="658:680" x14ac:dyDescent="0.25">
      <c r="YH18353" s="68"/>
      <c r="YI18353" s="68"/>
      <c r="YJ18353" s="68"/>
      <c r="YK18353" s="68"/>
      <c r="YL18353" s="68"/>
      <c r="YM18353" s="68"/>
      <c r="YN18353" s="68"/>
      <c r="YO18353" s="68"/>
      <c r="YP18353" s="68"/>
      <c r="YQ18353" s="68"/>
      <c r="YR18353" s="68"/>
      <c r="YS18353" s="68"/>
      <c r="YT18353" s="68"/>
      <c r="YU18353" s="68"/>
      <c r="YV18353" s="68"/>
      <c r="YW18353" s="68"/>
      <c r="YX18353" s="68">
        <v>2.4558396556427501E-2</v>
      </c>
      <c r="YY18353" s="68"/>
      <c r="YZ18353" s="68"/>
      <c r="ZA18353" s="68"/>
      <c r="ZB18353" s="68"/>
      <c r="ZC18353" s="68"/>
      <c r="ZD18353" s="68"/>
    </row>
    <row r="18354" spans="658:680" x14ac:dyDescent="0.25">
      <c r="YH18354" s="68"/>
      <c r="YI18354" s="68"/>
      <c r="YJ18354" s="68"/>
      <c r="YK18354" s="68"/>
      <c r="YL18354" s="68"/>
      <c r="YM18354" s="68"/>
      <c r="YN18354" s="68"/>
      <c r="YO18354" s="68"/>
      <c r="YP18354" s="68"/>
      <c r="YQ18354" s="68"/>
      <c r="YR18354" s="68"/>
      <c r="YS18354" s="68"/>
      <c r="YT18354" s="68"/>
      <c r="YU18354" s="68"/>
      <c r="YV18354" s="68"/>
      <c r="YW18354" s="68"/>
      <c r="YX18354" s="68">
        <v>2.4558396556427501E-2</v>
      </c>
      <c r="YY18354" s="68"/>
      <c r="YZ18354" s="68"/>
      <c r="ZA18354" s="68"/>
      <c r="ZB18354" s="68"/>
      <c r="ZC18354" s="68"/>
      <c r="ZD18354" s="68"/>
    </row>
    <row r="18355" spans="658:680" x14ac:dyDescent="0.25">
      <c r="YH18355" s="68"/>
      <c r="YI18355" s="68"/>
      <c r="YJ18355" s="68"/>
      <c r="YK18355" s="68"/>
      <c r="YL18355" s="68"/>
      <c r="YM18355" s="68"/>
      <c r="YN18355" s="68"/>
      <c r="YO18355" s="68"/>
      <c r="YP18355" s="68"/>
      <c r="YQ18355" s="68"/>
      <c r="YR18355" s="68"/>
      <c r="YS18355" s="68"/>
      <c r="YT18355" s="68"/>
      <c r="YU18355" s="68"/>
      <c r="YV18355" s="68"/>
      <c r="YW18355" s="68"/>
      <c r="YX18355" s="68">
        <v>2.4549112144107099E-2</v>
      </c>
      <c r="YY18355" s="68"/>
      <c r="YZ18355" s="68"/>
      <c r="ZA18355" s="68"/>
      <c r="ZB18355" s="68"/>
      <c r="ZC18355" s="68"/>
      <c r="ZD18355" s="68"/>
    </row>
    <row r="18356" spans="658:680" x14ac:dyDescent="0.25">
      <c r="YH18356" s="68"/>
      <c r="YI18356" s="68"/>
      <c r="YJ18356" s="68"/>
      <c r="YK18356" s="68"/>
      <c r="YL18356" s="68"/>
      <c r="YM18356" s="68"/>
      <c r="YN18356" s="68"/>
      <c r="YO18356" s="68"/>
      <c r="YP18356" s="68"/>
      <c r="YQ18356" s="68"/>
      <c r="YR18356" s="68"/>
      <c r="YS18356" s="68"/>
      <c r="YT18356" s="68"/>
      <c r="YU18356" s="68"/>
      <c r="YV18356" s="68"/>
      <c r="YW18356" s="68"/>
      <c r="YX18356" s="68">
        <v>2.4549112144107099E-2</v>
      </c>
      <c r="YY18356" s="68"/>
      <c r="YZ18356" s="68"/>
      <c r="ZA18356" s="68"/>
      <c r="ZB18356" s="68"/>
      <c r="ZC18356" s="68"/>
      <c r="ZD18356" s="68"/>
    </row>
    <row r="18357" spans="658:680" x14ac:dyDescent="0.25">
      <c r="YH18357" s="68"/>
      <c r="YI18357" s="68"/>
      <c r="YJ18357" s="68"/>
      <c r="YK18357" s="68"/>
      <c r="YL18357" s="68"/>
      <c r="YM18357" s="68"/>
      <c r="YN18357" s="68"/>
      <c r="YO18357" s="68"/>
      <c r="YP18357" s="68"/>
      <c r="YQ18357" s="68"/>
      <c r="YR18357" s="68"/>
      <c r="YS18357" s="68"/>
      <c r="YT18357" s="68"/>
      <c r="YU18357" s="68"/>
      <c r="YV18357" s="68"/>
      <c r="YW18357" s="68"/>
      <c r="YX18357" s="68">
        <v>2.4446709386768899E-2</v>
      </c>
      <c r="YY18357" s="68"/>
      <c r="YZ18357" s="68"/>
      <c r="ZA18357" s="68"/>
      <c r="ZB18357" s="68"/>
      <c r="ZC18357" s="68"/>
      <c r="ZD18357" s="68"/>
    </row>
    <row r="18358" spans="658:680" x14ac:dyDescent="0.25">
      <c r="YH18358" s="68"/>
      <c r="YI18358" s="68"/>
      <c r="YJ18358" s="68"/>
      <c r="YK18358" s="68"/>
      <c r="YL18358" s="68"/>
      <c r="YM18358" s="68"/>
      <c r="YN18358" s="68"/>
      <c r="YO18358" s="68"/>
      <c r="YP18358" s="68"/>
      <c r="YQ18358" s="68"/>
      <c r="YR18358" s="68"/>
      <c r="YS18358" s="68"/>
      <c r="YT18358" s="68"/>
      <c r="YU18358" s="68"/>
      <c r="YV18358" s="68"/>
      <c r="YW18358" s="68"/>
      <c r="YX18358" s="68">
        <v>2.4446709386768899E-2</v>
      </c>
      <c r="YY18358" s="68"/>
      <c r="YZ18358" s="68"/>
      <c r="ZA18358" s="68"/>
      <c r="ZB18358" s="68"/>
      <c r="ZC18358" s="68"/>
      <c r="ZD18358" s="68"/>
    </row>
    <row r="18359" spans="658:680" x14ac:dyDescent="0.25">
      <c r="YH18359" s="68"/>
      <c r="YI18359" s="68"/>
      <c r="YJ18359" s="68"/>
      <c r="YK18359" s="68"/>
      <c r="YL18359" s="68"/>
      <c r="YM18359" s="68"/>
      <c r="YN18359" s="68"/>
      <c r="YO18359" s="68"/>
      <c r="YP18359" s="68"/>
      <c r="YQ18359" s="68"/>
      <c r="YR18359" s="68"/>
      <c r="YS18359" s="68"/>
      <c r="YT18359" s="68"/>
      <c r="YU18359" s="68"/>
      <c r="YV18359" s="68"/>
      <c r="YW18359" s="68"/>
      <c r="YX18359" s="68">
        <v>2.4433758848377601E-2</v>
      </c>
      <c r="YY18359" s="68"/>
      <c r="YZ18359" s="68"/>
      <c r="ZA18359" s="68"/>
      <c r="ZB18359" s="68"/>
      <c r="ZC18359" s="68"/>
      <c r="ZD18359" s="68"/>
    </row>
    <row r="18360" spans="658:680" x14ac:dyDescent="0.25">
      <c r="YH18360" s="68"/>
      <c r="YI18360" s="68"/>
      <c r="YJ18360" s="68"/>
      <c r="YK18360" s="68"/>
      <c r="YL18360" s="68"/>
      <c r="YM18360" s="68"/>
      <c r="YN18360" s="68"/>
      <c r="YO18360" s="68"/>
      <c r="YP18360" s="68"/>
      <c r="YQ18360" s="68"/>
      <c r="YR18360" s="68"/>
      <c r="YS18360" s="68"/>
      <c r="YT18360" s="68"/>
      <c r="YU18360" s="68"/>
      <c r="YV18360" s="68"/>
      <c r="YW18360" s="68"/>
      <c r="YX18360" s="68">
        <v>2.4433758848377601E-2</v>
      </c>
      <c r="YY18360" s="68"/>
      <c r="YZ18360" s="68"/>
      <c r="ZA18360" s="68"/>
      <c r="ZB18360" s="68"/>
      <c r="ZC18360" s="68"/>
      <c r="ZD18360" s="68"/>
    </row>
    <row r="18361" spans="658:680" x14ac:dyDescent="0.25">
      <c r="YH18361" s="68"/>
      <c r="YI18361" s="68"/>
      <c r="YJ18361" s="68"/>
      <c r="YK18361" s="68"/>
      <c r="YL18361" s="68"/>
      <c r="YM18361" s="68"/>
      <c r="YN18361" s="68"/>
      <c r="YO18361" s="68"/>
      <c r="YP18361" s="68"/>
      <c r="YQ18361" s="68"/>
      <c r="YR18361" s="68"/>
      <c r="YS18361" s="68"/>
      <c r="YT18361" s="68"/>
      <c r="YU18361" s="68"/>
      <c r="YV18361" s="68"/>
      <c r="YW18361" s="68"/>
      <c r="YX18361" s="68">
        <v>2.4371569323613899E-2</v>
      </c>
      <c r="YY18361" s="68"/>
      <c r="YZ18361" s="68"/>
      <c r="ZA18361" s="68"/>
      <c r="ZB18361" s="68"/>
      <c r="ZC18361" s="68"/>
      <c r="ZD18361" s="68"/>
    </row>
    <row r="18362" spans="658:680" x14ac:dyDescent="0.25">
      <c r="YH18362" s="68"/>
      <c r="YI18362" s="68"/>
      <c r="YJ18362" s="68"/>
      <c r="YK18362" s="68"/>
      <c r="YL18362" s="68"/>
      <c r="YM18362" s="68"/>
      <c r="YN18362" s="68"/>
      <c r="YO18362" s="68"/>
      <c r="YP18362" s="68"/>
      <c r="YQ18362" s="68"/>
      <c r="YR18362" s="68"/>
      <c r="YS18362" s="68"/>
      <c r="YT18362" s="68"/>
      <c r="YU18362" s="68"/>
      <c r="YV18362" s="68"/>
      <c r="YW18362" s="68"/>
      <c r="YX18362" s="68">
        <v>2.4371569323613899E-2</v>
      </c>
      <c r="YY18362" s="68"/>
      <c r="YZ18362" s="68"/>
      <c r="ZA18362" s="68"/>
      <c r="ZB18362" s="68"/>
      <c r="ZC18362" s="68"/>
      <c r="ZD18362" s="68"/>
    </row>
    <row r="18363" spans="658:680" x14ac:dyDescent="0.25">
      <c r="YH18363" s="68"/>
      <c r="YI18363" s="68"/>
      <c r="YJ18363" s="68"/>
      <c r="YK18363" s="68"/>
      <c r="YL18363" s="68"/>
      <c r="YM18363" s="68"/>
      <c r="YN18363" s="68"/>
      <c r="YO18363" s="68"/>
      <c r="YP18363" s="68"/>
      <c r="YQ18363" s="68"/>
      <c r="YR18363" s="68"/>
      <c r="YS18363" s="68"/>
      <c r="YT18363" s="68"/>
      <c r="YU18363" s="68"/>
      <c r="YV18363" s="68"/>
      <c r="YW18363" s="68"/>
      <c r="YX18363" s="68">
        <v>2.4328920250007598E-2</v>
      </c>
      <c r="YY18363" s="68"/>
      <c r="YZ18363" s="68"/>
      <c r="ZA18363" s="68"/>
      <c r="ZB18363" s="68"/>
      <c r="ZC18363" s="68"/>
      <c r="ZD18363" s="68"/>
    </row>
    <row r="18364" spans="658:680" x14ac:dyDescent="0.25">
      <c r="YH18364" s="68"/>
      <c r="YI18364" s="68"/>
      <c r="YJ18364" s="68"/>
      <c r="YK18364" s="68"/>
      <c r="YL18364" s="68"/>
      <c r="YM18364" s="68"/>
      <c r="YN18364" s="68"/>
      <c r="YO18364" s="68"/>
      <c r="YP18364" s="68"/>
      <c r="YQ18364" s="68"/>
      <c r="YR18364" s="68"/>
      <c r="YS18364" s="68"/>
      <c r="YT18364" s="68"/>
      <c r="YU18364" s="68"/>
      <c r="YV18364" s="68"/>
      <c r="YW18364" s="68"/>
      <c r="YX18364" s="68">
        <v>2.4328920250007598E-2</v>
      </c>
      <c r="YY18364" s="68"/>
      <c r="YZ18364" s="68"/>
      <c r="ZA18364" s="68"/>
      <c r="ZB18364" s="68"/>
      <c r="ZC18364" s="68"/>
      <c r="ZD18364" s="68"/>
    </row>
    <row r="18365" spans="658:680" x14ac:dyDescent="0.25">
      <c r="YH18365" s="68"/>
      <c r="YI18365" s="68"/>
      <c r="YJ18365" s="68"/>
      <c r="YK18365" s="68"/>
      <c r="YL18365" s="68"/>
      <c r="YM18365" s="68"/>
      <c r="YN18365" s="68"/>
      <c r="YO18365" s="68"/>
      <c r="YP18365" s="68"/>
      <c r="YQ18365" s="68"/>
      <c r="YR18365" s="68"/>
      <c r="YS18365" s="68"/>
      <c r="YT18365" s="68"/>
      <c r="YU18365" s="68"/>
      <c r="YV18365" s="68"/>
      <c r="YW18365" s="68"/>
      <c r="YX18365" s="68">
        <v>2.4322807407287001E-2</v>
      </c>
      <c r="YY18365" s="68"/>
      <c r="YZ18365" s="68"/>
      <c r="ZA18365" s="68"/>
      <c r="ZB18365" s="68"/>
      <c r="ZC18365" s="68"/>
      <c r="ZD18365" s="68"/>
    </row>
    <row r="18366" spans="658:680" x14ac:dyDescent="0.25">
      <c r="YH18366" s="68"/>
      <c r="YI18366" s="68"/>
      <c r="YJ18366" s="68"/>
      <c r="YK18366" s="68"/>
      <c r="YL18366" s="68"/>
      <c r="YM18366" s="68"/>
      <c r="YN18366" s="68"/>
      <c r="YO18366" s="68"/>
      <c r="YP18366" s="68"/>
      <c r="YQ18366" s="68"/>
      <c r="YR18366" s="68"/>
      <c r="YS18366" s="68"/>
      <c r="YT18366" s="68"/>
      <c r="YU18366" s="68"/>
      <c r="YV18366" s="68"/>
      <c r="YW18366" s="68"/>
      <c r="YX18366" s="68">
        <v>2.4322807407287001E-2</v>
      </c>
      <c r="YY18366" s="68"/>
      <c r="YZ18366" s="68"/>
      <c r="ZA18366" s="68"/>
      <c r="ZB18366" s="68"/>
      <c r="ZC18366" s="68"/>
      <c r="ZD18366" s="68"/>
    </row>
    <row r="18367" spans="658:680" x14ac:dyDescent="0.25">
      <c r="YH18367" s="68"/>
      <c r="YI18367" s="68"/>
      <c r="YJ18367" s="68"/>
      <c r="YK18367" s="68"/>
      <c r="YL18367" s="68"/>
      <c r="YM18367" s="68"/>
      <c r="YN18367" s="68"/>
      <c r="YO18367" s="68"/>
      <c r="YP18367" s="68"/>
      <c r="YQ18367" s="68"/>
      <c r="YR18367" s="68"/>
      <c r="YS18367" s="68"/>
      <c r="YT18367" s="68"/>
      <c r="YU18367" s="68"/>
      <c r="YV18367" s="68"/>
      <c r="YW18367" s="68"/>
      <c r="YX18367" s="68">
        <v>2.4264795105880199E-2</v>
      </c>
      <c r="YY18367" s="68"/>
      <c r="YZ18367" s="68"/>
      <c r="ZA18367" s="68"/>
      <c r="ZB18367" s="68"/>
      <c r="ZC18367" s="68"/>
      <c r="ZD18367" s="68"/>
    </row>
    <row r="18368" spans="658:680" x14ac:dyDescent="0.25">
      <c r="YH18368" s="68"/>
      <c r="YI18368" s="68"/>
      <c r="YJ18368" s="68"/>
      <c r="YK18368" s="68"/>
      <c r="YL18368" s="68"/>
      <c r="YM18368" s="68"/>
      <c r="YN18368" s="68"/>
      <c r="YO18368" s="68"/>
      <c r="YP18368" s="68"/>
      <c r="YQ18368" s="68"/>
      <c r="YR18368" s="68"/>
      <c r="YS18368" s="68"/>
      <c r="YT18368" s="68"/>
      <c r="YU18368" s="68"/>
      <c r="YV18368" s="68"/>
      <c r="YW18368" s="68"/>
      <c r="YX18368" s="68">
        <v>2.4230575775702898E-2</v>
      </c>
      <c r="YY18368" s="68"/>
      <c r="YZ18368" s="68"/>
      <c r="ZA18368" s="68"/>
      <c r="ZB18368" s="68"/>
      <c r="ZC18368" s="68"/>
      <c r="ZD18368" s="68"/>
    </row>
    <row r="18369" spans="658:680" x14ac:dyDescent="0.25">
      <c r="YH18369" s="68"/>
      <c r="YI18369" s="68"/>
      <c r="YJ18369" s="68"/>
      <c r="YK18369" s="68"/>
      <c r="YL18369" s="68"/>
      <c r="YM18369" s="68"/>
      <c r="YN18369" s="68"/>
      <c r="YO18369" s="68"/>
      <c r="YP18369" s="68"/>
      <c r="YQ18369" s="68"/>
      <c r="YR18369" s="68"/>
      <c r="YS18369" s="68"/>
      <c r="YT18369" s="68"/>
      <c r="YU18369" s="68"/>
      <c r="YV18369" s="68"/>
      <c r="YW18369" s="68"/>
      <c r="YX18369" s="68">
        <v>2.4230575775702898E-2</v>
      </c>
      <c r="YY18369" s="68"/>
      <c r="YZ18369" s="68"/>
      <c r="ZA18369" s="68"/>
      <c r="ZB18369" s="68"/>
      <c r="ZC18369" s="68"/>
      <c r="ZD18369" s="68"/>
    </row>
    <row r="18370" spans="658:680" x14ac:dyDescent="0.25">
      <c r="YH18370" s="68"/>
      <c r="YI18370" s="68"/>
      <c r="YJ18370" s="68"/>
      <c r="YK18370" s="68"/>
      <c r="YL18370" s="68"/>
      <c r="YM18370" s="68"/>
      <c r="YN18370" s="68"/>
      <c r="YO18370" s="68"/>
      <c r="YP18370" s="68"/>
      <c r="YQ18370" s="68"/>
      <c r="YR18370" s="68"/>
      <c r="YS18370" s="68"/>
      <c r="YT18370" s="68"/>
      <c r="YU18370" s="68"/>
      <c r="YV18370" s="68"/>
      <c r="YW18370" s="68"/>
      <c r="YX18370" s="68">
        <v>2.42135444393905E-2</v>
      </c>
      <c r="YY18370" s="68"/>
      <c r="YZ18370" s="68"/>
      <c r="ZA18370" s="68"/>
      <c r="ZB18370" s="68"/>
      <c r="ZC18370" s="68"/>
      <c r="ZD18370" s="68"/>
    </row>
    <row r="18371" spans="658:680" x14ac:dyDescent="0.25">
      <c r="YH18371" s="68"/>
      <c r="YI18371" s="68"/>
      <c r="YJ18371" s="68"/>
      <c r="YK18371" s="68"/>
      <c r="YL18371" s="68"/>
      <c r="YM18371" s="68"/>
      <c r="YN18371" s="68"/>
      <c r="YO18371" s="68"/>
      <c r="YP18371" s="68"/>
      <c r="YQ18371" s="68"/>
      <c r="YR18371" s="68"/>
      <c r="YS18371" s="68"/>
      <c r="YT18371" s="68"/>
      <c r="YU18371" s="68"/>
      <c r="YV18371" s="68"/>
      <c r="YW18371" s="68"/>
      <c r="YX18371" s="68">
        <v>2.42135444393905E-2</v>
      </c>
      <c r="YY18371" s="68"/>
      <c r="YZ18371" s="68"/>
      <c r="ZA18371" s="68"/>
      <c r="ZB18371" s="68"/>
      <c r="ZC18371" s="68"/>
      <c r="ZD18371" s="68"/>
    </row>
    <row r="18372" spans="658:680" x14ac:dyDescent="0.25">
      <c r="YH18372" s="68"/>
      <c r="YI18372" s="68"/>
      <c r="YJ18372" s="68"/>
      <c r="YK18372" s="68"/>
      <c r="YL18372" s="68"/>
      <c r="YM18372" s="68"/>
      <c r="YN18372" s="68"/>
      <c r="YO18372" s="68"/>
      <c r="YP18372" s="68"/>
      <c r="YQ18372" s="68"/>
      <c r="YR18372" s="68"/>
      <c r="YS18372" s="68"/>
      <c r="YT18372" s="68"/>
      <c r="YU18372" s="68"/>
      <c r="YV18372" s="68"/>
      <c r="YW18372" s="68"/>
      <c r="YX18372" s="68">
        <v>2.4198656028748201E-2</v>
      </c>
      <c r="YY18372" s="68"/>
      <c r="YZ18372" s="68"/>
      <c r="ZA18372" s="68"/>
      <c r="ZB18372" s="68"/>
      <c r="ZC18372" s="68"/>
      <c r="ZD18372" s="68"/>
    </row>
    <row r="18373" spans="658:680" x14ac:dyDescent="0.25">
      <c r="YH18373" s="68"/>
      <c r="YI18373" s="68"/>
      <c r="YJ18373" s="68"/>
      <c r="YK18373" s="68"/>
      <c r="YL18373" s="68"/>
      <c r="YM18373" s="68"/>
      <c r="YN18373" s="68"/>
      <c r="YO18373" s="68"/>
      <c r="YP18373" s="68"/>
      <c r="YQ18373" s="68"/>
      <c r="YR18373" s="68"/>
      <c r="YS18373" s="68"/>
      <c r="YT18373" s="68"/>
      <c r="YU18373" s="68"/>
      <c r="YV18373" s="68"/>
      <c r="YW18373" s="68"/>
      <c r="YX18373" s="68">
        <v>2.4198656028748201E-2</v>
      </c>
      <c r="YY18373" s="68"/>
      <c r="YZ18373" s="68"/>
      <c r="ZA18373" s="68"/>
      <c r="ZB18373" s="68"/>
      <c r="ZC18373" s="68"/>
      <c r="ZD18373" s="68"/>
    </row>
    <row r="18374" spans="658:680" x14ac:dyDescent="0.25">
      <c r="YH18374" s="68"/>
      <c r="YI18374" s="68"/>
      <c r="YJ18374" s="68"/>
      <c r="YK18374" s="68"/>
      <c r="YL18374" s="68"/>
      <c r="YM18374" s="68"/>
      <c r="YN18374" s="68"/>
      <c r="YO18374" s="68"/>
      <c r="YP18374" s="68"/>
      <c r="YQ18374" s="68"/>
      <c r="YR18374" s="68"/>
      <c r="YS18374" s="68"/>
      <c r="YT18374" s="68"/>
      <c r="YU18374" s="68"/>
      <c r="YV18374" s="68"/>
      <c r="YW18374" s="68"/>
      <c r="YX18374" s="68">
        <v>2.41871325604479E-2</v>
      </c>
      <c r="YY18374" s="68"/>
      <c r="YZ18374" s="68"/>
      <c r="ZA18374" s="68"/>
      <c r="ZB18374" s="68"/>
      <c r="ZC18374" s="68"/>
      <c r="ZD18374" s="68"/>
    </row>
    <row r="18375" spans="658:680" x14ac:dyDescent="0.25">
      <c r="YH18375" s="68"/>
      <c r="YI18375" s="68"/>
      <c r="YJ18375" s="68"/>
      <c r="YK18375" s="68"/>
      <c r="YL18375" s="68"/>
      <c r="YM18375" s="68"/>
      <c r="YN18375" s="68"/>
      <c r="YO18375" s="68"/>
      <c r="YP18375" s="68"/>
      <c r="YQ18375" s="68"/>
      <c r="YR18375" s="68"/>
      <c r="YS18375" s="68"/>
      <c r="YT18375" s="68"/>
      <c r="YU18375" s="68"/>
      <c r="YV18375" s="68"/>
      <c r="YW18375" s="68"/>
      <c r="YX18375" s="68">
        <v>2.41871325604479E-2</v>
      </c>
      <c r="YY18375" s="68"/>
      <c r="YZ18375" s="68"/>
      <c r="ZA18375" s="68"/>
      <c r="ZB18375" s="68"/>
      <c r="ZC18375" s="68"/>
      <c r="ZD18375" s="68"/>
    </row>
    <row r="18376" spans="658:680" x14ac:dyDescent="0.25">
      <c r="YH18376" s="68"/>
      <c r="YI18376" s="68"/>
      <c r="YJ18376" s="68"/>
      <c r="YK18376" s="68"/>
      <c r="YL18376" s="68"/>
      <c r="YM18376" s="68"/>
      <c r="YN18376" s="68"/>
      <c r="YO18376" s="68"/>
      <c r="YP18376" s="68"/>
      <c r="YQ18376" s="68"/>
      <c r="YR18376" s="68"/>
      <c r="YS18376" s="68"/>
      <c r="YT18376" s="68"/>
      <c r="YU18376" s="68"/>
      <c r="YV18376" s="68"/>
      <c r="YW18376" s="68"/>
      <c r="YX18376" s="68">
        <v>2.4169401056148999E-2</v>
      </c>
      <c r="YY18376" s="68"/>
      <c r="YZ18376" s="68"/>
      <c r="ZA18376" s="68"/>
      <c r="ZB18376" s="68"/>
      <c r="ZC18376" s="68"/>
      <c r="ZD18376" s="68"/>
    </row>
    <row r="18377" spans="658:680" x14ac:dyDescent="0.25">
      <c r="YH18377" s="68"/>
      <c r="YI18377" s="68"/>
      <c r="YJ18377" s="68"/>
      <c r="YK18377" s="68"/>
      <c r="YL18377" s="68"/>
      <c r="YM18377" s="68"/>
      <c r="YN18377" s="68"/>
      <c r="YO18377" s="68"/>
      <c r="YP18377" s="68"/>
      <c r="YQ18377" s="68"/>
      <c r="YR18377" s="68"/>
      <c r="YS18377" s="68"/>
      <c r="YT18377" s="68"/>
      <c r="YU18377" s="68"/>
      <c r="YV18377" s="68"/>
      <c r="YW18377" s="68"/>
      <c r="YX18377" s="68">
        <v>2.4169401056148999E-2</v>
      </c>
      <c r="YY18377" s="68"/>
      <c r="YZ18377" s="68"/>
      <c r="ZA18377" s="68"/>
      <c r="ZB18377" s="68"/>
      <c r="ZC18377" s="68"/>
      <c r="ZD18377" s="68"/>
    </row>
    <row r="18378" spans="658:680" x14ac:dyDescent="0.25">
      <c r="YH18378" s="68"/>
      <c r="YI18378" s="68"/>
      <c r="YJ18378" s="68"/>
      <c r="YK18378" s="68"/>
      <c r="YL18378" s="68"/>
      <c r="YM18378" s="68"/>
      <c r="YN18378" s="68"/>
      <c r="YO18378" s="68"/>
      <c r="YP18378" s="68"/>
      <c r="YQ18378" s="68"/>
      <c r="YR18378" s="68"/>
      <c r="YS18378" s="68"/>
      <c r="YT18378" s="68"/>
      <c r="YU18378" s="68"/>
      <c r="YV18378" s="68"/>
      <c r="YW18378" s="68"/>
      <c r="YX18378" s="68">
        <v>2.4130823071831401E-2</v>
      </c>
      <c r="YY18378" s="68"/>
      <c r="YZ18378" s="68"/>
      <c r="ZA18378" s="68"/>
      <c r="ZB18378" s="68"/>
      <c r="ZC18378" s="68"/>
      <c r="ZD18378" s="68"/>
    </row>
    <row r="18379" spans="658:680" x14ac:dyDescent="0.25">
      <c r="YH18379" s="68"/>
      <c r="YI18379" s="68"/>
      <c r="YJ18379" s="68"/>
      <c r="YK18379" s="68"/>
      <c r="YL18379" s="68"/>
      <c r="YM18379" s="68"/>
      <c r="YN18379" s="68"/>
      <c r="YO18379" s="68"/>
      <c r="YP18379" s="68"/>
      <c r="YQ18379" s="68"/>
      <c r="YR18379" s="68"/>
      <c r="YS18379" s="68"/>
      <c r="YT18379" s="68"/>
      <c r="YU18379" s="68"/>
      <c r="YV18379" s="68"/>
      <c r="YW18379" s="68"/>
      <c r="YX18379" s="68">
        <v>2.4130823071831401E-2</v>
      </c>
      <c r="YY18379" s="68"/>
      <c r="YZ18379" s="68"/>
      <c r="ZA18379" s="68"/>
      <c r="ZB18379" s="68"/>
      <c r="ZC18379" s="68"/>
      <c r="ZD18379" s="68"/>
    </row>
    <row r="18380" spans="658:680" x14ac:dyDescent="0.25">
      <c r="YH18380" s="68"/>
      <c r="YI18380" s="68"/>
      <c r="YJ18380" s="68"/>
      <c r="YK18380" s="68"/>
      <c r="YL18380" s="68"/>
      <c r="YM18380" s="68"/>
      <c r="YN18380" s="68"/>
      <c r="YO18380" s="68"/>
      <c r="YP18380" s="68"/>
      <c r="YQ18380" s="68"/>
      <c r="YR18380" s="68"/>
      <c r="YS18380" s="68"/>
      <c r="YT18380" s="68"/>
      <c r="YU18380" s="68"/>
      <c r="YV18380" s="68"/>
      <c r="YW18380" s="68"/>
      <c r="YX18380" s="68">
        <v>2.4127755219319799E-2</v>
      </c>
      <c r="YY18380" s="68"/>
      <c r="YZ18380" s="68"/>
      <c r="ZA18380" s="68"/>
      <c r="ZB18380" s="68"/>
      <c r="ZC18380" s="68"/>
      <c r="ZD18380" s="68"/>
    </row>
    <row r="18381" spans="658:680" x14ac:dyDescent="0.25">
      <c r="YH18381" s="68"/>
      <c r="YI18381" s="68"/>
      <c r="YJ18381" s="68"/>
      <c r="YK18381" s="68"/>
      <c r="YL18381" s="68"/>
      <c r="YM18381" s="68"/>
      <c r="YN18381" s="68"/>
      <c r="YO18381" s="68"/>
      <c r="YP18381" s="68"/>
      <c r="YQ18381" s="68"/>
      <c r="YR18381" s="68"/>
      <c r="YS18381" s="68"/>
      <c r="YT18381" s="68"/>
      <c r="YU18381" s="68"/>
      <c r="YV18381" s="68"/>
      <c r="YW18381" s="68"/>
      <c r="YX18381" s="68">
        <v>2.4127755219319799E-2</v>
      </c>
      <c r="YY18381" s="68"/>
      <c r="YZ18381" s="68"/>
      <c r="ZA18381" s="68"/>
      <c r="ZB18381" s="68"/>
      <c r="ZC18381" s="68"/>
      <c r="ZD18381" s="68"/>
    </row>
    <row r="18382" spans="658:680" x14ac:dyDescent="0.25">
      <c r="YH18382" s="68"/>
      <c r="YI18382" s="68"/>
      <c r="YJ18382" s="68"/>
      <c r="YK18382" s="68"/>
      <c r="YL18382" s="68"/>
      <c r="YM18382" s="68"/>
      <c r="YN18382" s="68"/>
      <c r="YO18382" s="68"/>
      <c r="YP18382" s="68"/>
      <c r="YQ18382" s="68"/>
      <c r="YR18382" s="68"/>
      <c r="YS18382" s="68"/>
      <c r="YT18382" s="68"/>
      <c r="YU18382" s="68"/>
      <c r="YV18382" s="68"/>
      <c r="YW18382" s="68"/>
      <c r="YX18382" s="68">
        <v>2.40476353982991E-2</v>
      </c>
      <c r="YY18382" s="68"/>
      <c r="YZ18382" s="68"/>
      <c r="ZA18382" s="68"/>
      <c r="ZB18382" s="68"/>
      <c r="ZC18382" s="68"/>
      <c r="ZD18382" s="68"/>
    </row>
    <row r="18383" spans="658:680" x14ac:dyDescent="0.25">
      <c r="YH18383" s="68"/>
      <c r="YI18383" s="68"/>
      <c r="YJ18383" s="68"/>
      <c r="YK18383" s="68"/>
      <c r="YL18383" s="68"/>
      <c r="YM18383" s="68"/>
      <c r="YN18383" s="68"/>
      <c r="YO18383" s="68"/>
      <c r="YP18383" s="68"/>
      <c r="YQ18383" s="68"/>
      <c r="YR18383" s="68"/>
      <c r="YS18383" s="68"/>
      <c r="YT18383" s="68"/>
      <c r="YU18383" s="68"/>
      <c r="YV18383" s="68"/>
      <c r="YW18383" s="68"/>
      <c r="YX18383" s="68">
        <v>2.40476353982991E-2</v>
      </c>
      <c r="YY18383" s="68"/>
      <c r="YZ18383" s="68"/>
      <c r="ZA18383" s="68"/>
      <c r="ZB18383" s="68"/>
      <c r="ZC18383" s="68"/>
      <c r="ZD18383" s="68"/>
    </row>
    <row r="18384" spans="658:680" x14ac:dyDescent="0.25">
      <c r="YH18384" s="68"/>
      <c r="YI18384" s="68"/>
      <c r="YJ18384" s="68"/>
      <c r="YK18384" s="68"/>
      <c r="YL18384" s="68"/>
      <c r="YM18384" s="68"/>
      <c r="YN18384" s="68"/>
      <c r="YO18384" s="68"/>
      <c r="YP18384" s="68"/>
      <c r="YQ18384" s="68"/>
      <c r="YR18384" s="68"/>
      <c r="YS18384" s="68"/>
      <c r="YT18384" s="68"/>
      <c r="YU18384" s="68"/>
      <c r="YV18384" s="68"/>
      <c r="YW18384" s="68"/>
      <c r="YX18384" s="68">
        <v>2.4027576923622299E-2</v>
      </c>
      <c r="YY18384" s="68"/>
      <c r="YZ18384" s="68"/>
      <c r="ZA18384" s="68"/>
      <c r="ZB18384" s="68"/>
      <c r="ZC18384" s="68"/>
      <c r="ZD18384" s="68"/>
    </row>
    <row r="18385" spans="658:680" x14ac:dyDescent="0.25">
      <c r="YH18385" s="68"/>
      <c r="YI18385" s="68"/>
      <c r="YJ18385" s="68"/>
      <c r="YK18385" s="68"/>
      <c r="YL18385" s="68"/>
      <c r="YM18385" s="68"/>
      <c r="YN18385" s="68"/>
      <c r="YO18385" s="68"/>
      <c r="YP18385" s="68"/>
      <c r="YQ18385" s="68"/>
      <c r="YR18385" s="68"/>
      <c r="YS18385" s="68"/>
      <c r="YT18385" s="68"/>
      <c r="YU18385" s="68"/>
      <c r="YV18385" s="68"/>
      <c r="YW18385" s="68"/>
      <c r="YX18385" s="68">
        <v>2.39929799986076E-2</v>
      </c>
      <c r="YY18385" s="68"/>
      <c r="YZ18385" s="68"/>
      <c r="ZA18385" s="68"/>
      <c r="ZB18385" s="68"/>
      <c r="ZC18385" s="68"/>
      <c r="ZD18385" s="68"/>
    </row>
    <row r="18386" spans="658:680" x14ac:dyDescent="0.25">
      <c r="YH18386" s="68"/>
      <c r="YI18386" s="68"/>
      <c r="YJ18386" s="68"/>
      <c r="YK18386" s="68"/>
      <c r="YL18386" s="68"/>
      <c r="YM18386" s="68"/>
      <c r="YN18386" s="68"/>
      <c r="YO18386" s="68"/>
      <c r="YP18386" s="68"/>
      <c r="YQ18386" s="68"/>
      <c r="YR18386" s="68"/>
      <c r="YS18386" s="68"/>
      <c r="YT18386" s="68"/>
      <c r="YU18386" s="68"/>
      <c r="YV18386" s="68"/>
      <c r="YW18386" s="68"/>
      <c r="YX18386" s="68">
        <v>2.39929799986076E-2</v>
      </c>
      <c r="YY18386" s="68"/>
      <c r="YZ18386" s="68"/>
      <c r="ZA18386" s="68"/>
      <c r="ZB18386" s="68"/>
      <c r="ZC18386" s="68"/>
      <c r="ZD18386" s="68"/>
    </row>
    <row r="18387" spans="658:680" x14ac:dyDescent="0.25">
      <c r="YH18387" s="68"/>
      <c r="YI18387" s="68"/>
      <c r="YJ18387" s="68"/>
      <c r="YK18387" s="68"/>
      <c r="YL18387" s="68"/>
      <c r="YM18387" s="68"/>
      <c r="YN18387" s="68"/>
      <c r="YO18387" s="68"/>
      <c r="YP18387" s="68"/>
      <c r="YQ18387" s="68"/>
      <c r="YR18387" s="68"/>
      <c r="YS18387" s="68"/>
      <c r="YT18387" s="68"/>
      <c r="YU18387" s="68"/>
      <c r="YV18387" s="68"/>
      <c r="YW18387" s="68"/>
      <c r="YX18387" s="68">
        <v>2.39710710601761E-2</v>
      </c>
      <c r="YY18387" s="68"/>
      <c r="YZ18387" s="68"/>
      <c r="ZA18387" s="68"/>
      <c r="ZB18387" s="68"/>
      <c r="ZC18387" s="68"/>
      <c r="ZD18387" s="68"/>
    </row>
    <row r="18388" spans="658:680" x14ac:dyDescent="0.25">
      <c r="YH18388" s="68"/>
      <c r="YI18388" s="68"/>
      <c r="YJ18388" s="68"/>
      <c r="YK18388" s="68"/>
      <c r="YL18388" s="68"/>
      <c r="YM18388" s="68"/>
      <c r="YN18388" s="68"/>
      <c r="YO18388" s="68"/>
      <c r="YP18388" s="68"/>
      <c r="YQ18388" s="68"/>
      <c r="YR18388" s="68"/>
      <c r="YS18388" s="68"/>
      <c r="YT18388" s="68"/>
      <c r="YU18388" s="68"/>
      <c r="YV18388" s="68"/>
      <c r="YW18388" s="68"/>
      <c r="YX18388" s="68">
        <v>2.39710710601761E-2</v>
      </c>
      <c r="YY18388" s="68"/>
      <c r="YZ18388" s="68"/>
      <c r="ZA18388" s="68"/>
      <c r="ZB18388" s="68"/>
      <c r="ZC18388" s="68"/>
      <c r="ZD18388" s="68"/>
    </row>
    <row r="18389" spans="658:680" x14ac:dyDescent="0.25">
      <c r="YH18389" s="68"/>
      <c r="YI18389" s="68"/>
      <c r="YJ18389" s="68"/>
      <c r="YK18389" s="68"/>
      <c r="YL18389" s="68"/>
      <c r="YM18389" s="68"/>
      <c r="YN18389" s="68"/>
      <c r="YO18389" s="68"/>
      <c r="YP18389" s="68"/>
      <c r="YQ18389" s="68"/>
      <c r="YR18389" s="68"/>
      <c r="YS18389" s="68"/>
      <c r="YT18389" s="68"/>
      <c r="YU18389" s="68"/>
      <c r="YV18389" s="68"/>
      <c r="YW18389" s="68"/>
      <c r="YX18389" s="68">
        <v>2.39211071952737E-2</v>
      </c>
      <c r="YY18389" s="68"/>
      <c r="YZ18389" s="68"/>
      <c r="ZA18389" s="68"/>
      <c r="ZB18389" s="68"/>
      <c r="ZC18389" s="68"/>
      <c r="ZD18389" s="68"/>
    </row>
    <row r="18390" spans="658:680" x14ac:dyDescent="0.25">
      <c r="YH18390" s="68"/>
      <c r="YI18390" s="68"/>
      <c r="YJ18390" s="68"/>
      <c r="YK18390" s="68"/>
      <c r="YL18390" s="68"/>
      <c r="YM18390" s="68"/>
      <c r="YN18390" s="68"/>
      <c r="YO18390" s="68"/>
      <c r="YP18390" s="68"/>
      <c r="YQ18390" s="68"/>
      <c r="YR18390" s="68"/>
      <c r="YS18390" s="68"/>
      <c r="YT18390" s="68"/>
      <c r="YU18390" s="68"/>
      <c r="YV18390" s="68"/>
      <c r="YW18390" s="68"/>
      <c r="YX18390" s="68">
        <v>2.39211071952737E-2</v>
      </c>
      <c r="YY18390" s="68"/>
      <c r="YZ18390" s="68"/>
      <c r="ZA18390" s="68"/>
      <c r="ZB18390" s="68"/>
      <c r="ZC18390" s="68"/>
      <c r="ZD18390" s="68"/>
    </row>
    <row r="18391" spans="658:680" x14ac:dyDescent="0.25">
      <c r="YH18391" s="68"/>
      <c r="YI18391" s="68"/>
      <c r="YJ18391" s="68"/>
      <c r="YK18391" s="68"/>
      <c r="YL18391" s="68"/>
      <c r="YM18391" s="68"/>
      <c r="YN18391" s="68"/>
      <c r="YO18391" s="68"/>
      <c r="YP18391" s="68"/>
      <c r="YQ18391" s="68"/>
      <c r="YR18391" s="68"/>
      <c r="YS18391" s="68"/>
      <c r="YT18391" s="68"/>
      <c r="YU18391" s="68"/>
      <c r="YV18391" s="68"/>
      <c r="YW18391" s="68"/>
      <c r="YX18391" s="68">
        <v>2.3884947182240001E-2</v>
      </c>
      <c r="YY18391" s="68"/>
      <c r="YZ18391" s="68"/>
      <c r="ZA18391" s="68"/>
      <c r="ZB18391" s="68"/>
      <c r="ZC18391" s="68"/>
      <c r="ZD18391" s="68"/>
    </row>
    <row r="18392" spans="658:680" x14ac:dyDescent="0.25">
      <c r="YH18392" s="68"/>
      <c r="YI18392" s="68"/>
      <c r="YJ18392" s="68"/>
      <c r="YK18392" s="68"/>
      <c r="YL18392" s="68"/>
      <c r="YM18392" s="68"/>
      <c r="YN18392" s="68"/>
      <c r="YO18392" s="68"/>
      <c r="YP18392" s="68"/>
      <c r="YQ18392" s="68"/>
      <c r="YR18392" s="68"/>
      <c r="YS18392" s="68"/>
      <c r="YT18392" s="68"/>
      <c r="YU18392" s="68"/>
      <c r="YV18392" s="68"/>
      <c r="YW18392" s="68"/>
      <c r="YX18392" s="68">
        <v>2.3884947182240001E-2</v>
      </c>
      <c r="YY18392" s="68"/>
      <c r="YZ18392" s="68"/>
      <c r="ZA18392" s="68"/>
      <c r="ZB18392" s="68"/>
      <c r="ZC18392" s="68"/>
      <c r="ZD18392" s="68"/>
    </row>
    <row r="18393" spans="658:680" x14ac:dyDescent="0.25">
      <c r="YH18393" s="68"/>
      <c r="YI18393" s="68"/>
      <c r="YJ18393" s="68"/>
      <c r="YK18393" s="68"/>
      <c r="YL18393" s="68"/>
      <c r="YM18393" s="68"/>
      <c r="YN18393" s="68"/>
      <c r="YO18393" s="68"/>
      <c r="YP18393" s="68"/>
      <c r="YQ18393" s="68"/>
      <c r="YR18393" s="68"/>
      <c r="YS18393" s="68"/>
      <c r="YT18393" s="68"/>
      <c r="YU18393" s="68"/>
      <c r="YV18393" s="68"/>
      <c r="YW18393" s="68"/>
      <c r="YX18393" s="68">
        <v>2.3861406248329501E-2</v>
      </c>
      <c r="YY18393" s="68"/>
      <c r="YZ18393" s="68"/>
      <c r="ZA18393" s="68"/>
      <c r="ZB18393" s="68"/>
      <c r="ZC18393" s="68"/>
      <c r="ZD18393" s="68"/>
    </row>
    <row r="18394" spans="658:680" x14ac:dyDescent="0.25">
      <c r="YH18394" s="68"/>
      <c r="YI18394" s="68"/>
      <c r="YJ18394" s="68"/>
      <c r="YK18394" s="68"/>
      <c r="YL18394" s="68"/>
      <c r="YM18394" s="68"/>
      <c r="YN18394" s="68"/>
      <c r="YO18394" s="68"/>
      <c r="YP18394" s="68"/>
      <c r="YQ18394" s="68"/>
      <c r="YR18394" s="68"/>
      <c r="YS18394" s="68"/>
      <c r="YT18394" s="68"/>
      <c r="YU18394" s="68"/>
      <c r="YV18394" s="68"/>
      <c r="YW18394" s="68"/>
      <c r="YX18394" s="68">
        <v>2.3861406248329501E-2</v>
      </c>
      <c r="YY18394" s="68"/>
      <c r="YZ18394" s="68"/>
      <c r="ZA18394" s="68"/>
      <c r="ZB18394" s="68"/>
      <c r="ZC18394" s="68"/>
      <c r="ZD18394" s="68"/>
    </row>
    <row r="18395" spans="658:680" x14ac:dyDescent="0.25">
      <c r="YH18395" s="68"/>
      <c r="YI18395" s="68"/>
      <c r="YJ18395" s="68"/>
      <c r="YK18395" s="68"/>
      <c r="YL18395" s="68"/>
      <c r="YM18395" s="68"/>
      <c r="YN18395" s="68"/>
      <c r="YO18395" s="68"/>
      <c r="YP18395" s="68"/>
      <c r="YQ18395" s="68"/>
      <c r="YR18395" s="68"/>
      <c r="YS18395" s="68"/>
      <c r="YT18395" s="68"/>
      <c r="YU18395" s="68"/>
      <c r="YV18395" s="68"/>
      <c r="YW18395" s="68"/>
      <c r="YX18395" s="68">
        <v>2.38589285467572E-2</v>
      </c>
      <c r="YY18395" s="68"/>
      <c r="YZ18395" s="68"/>
      <c r="ZA18395" s="68"/>
      <c r="ZB18395" s="68"/>
      <c r="ZC18395" s="68"/>
      <c r="ZD18395" s="68"/>
    </row>
    <row r="18396" spans="658:680" x14ac:dyDescent="0.25">
      <c r="YH18396" s="68"/>
      <c r="YI18396" s="68"/>
      <c r="YJ18396" s="68"/>
      <c r="YK18396" s="68"/>
      <c r="YL18396" s="68"/>
      <c r="YM18396" s="68"/>
      <c r="YN18396" s="68"/>
      <c r="YO18396" s="68"/>
      <c r="YP18396" s="68"/>
      <c r="YQ18396" s="68"/>
      <c r="YR18396" s="68"/>
      <c r="YS18396" s="68"/>
      <c r="YT18396" s="68"/>
      <c r="YU18396" s="68"/>
      <c r="YV18396" s="68"/>
      <c r="YW18396" s="68"/>
      <c r="YX18396" s="68">
        <v>2.38589285467572E-2</v>
      </c>
      <c r="YY18396" s="68"/>
      <c r="YZ18396" s="68"/>
      <c r="ZA18396" s="68"/>
      <c r="ZB18396" s="68"/>
      <c r="ZC18396" s="68"/>
      <c r="ZD18396" s="68"/>
    </row>
    <row r="18397" spans="658:680" x14ac:dyDescent="0.25">
      <c r="YH18397" s="68"/>
      <c r="YI18397" s="68"/>
      <c r="YJ18397" s="68"/>
      <c r="YK18397" s="68"/>
      <c r="YL18397" s="68"/>
      <c r="YM18397" s="68"/>
      <c r="YN18397" s="68"/>
      <c r="YO18397" s="68"/>
      <c r="YP18397" s="68"/>
      <c r="YQ18397" s="68"/>
      <c r="YR18397" s="68"/>
      <c r="YS18397" s="68"/>
      <c r="YT18397" s="68"/>
      <c r="YU18397" s="68"/>
      <c r="YV18397" s="68"/>
      <c r="YW18397" s="68"/>
      <c r="YX18397" s="68">
        <v>2.3818327884617602E-2</v>
      </c>
      <c r="YY18397" s="68"/>
      <c r="YZ18397" s="68"/>
      <c r="ZA18397" s="68"/>
      <c r="ZB18397" s="68"/>
      <c r="ZC18397" s="68"/>
      <c r="ZD18397" s="68"/>
    </row>
    <row r="18398" spans="658:680" x14ac:dyDescent="0.25">
      <c r="YH18398" s="68"/>
      <c r="YI18398" s="68"/>
      <c r="YJ18398" s="68"/>
      <c r="YK18398" s="68"/>
      <c r="YL18398" s="68"/>
      <c r="YM18398" s="68"/>
      <c r="YN18398" s="68"/>
      <c r="YO18398" s="68"/>
      <c r="YP18398" s="68"/>
      <c r="YQ18398" s="68"/>
      <c r="YR18398" s="68"/>
      <c r="YS18398" s="68"/>
      <c r="YT18398" s="68"/>
      <c r="YU18398" s="68"/>
      <c r="YV18398" s="68"/>
      <c r="YW18398" s="68"/>
      <c r="YX18398" s="68">
        <v>2.3818327884617602E-2</v>
      </c>
      <c r="YY18398" s="68"/>
      <c r="YZ18398" s="68"/>
      <c r="ZA18398" s="68"/>
      <c r="ZB18398" s="68"/>
      <c r="ZC18398" s="68"/>
      <c r="ZD18398" s="68"/>
    </row>
    <row r="18399" spans="658:680" x14ac:dyDescent="0.25">
      <c r="YH18399" s="68"/>
      <c r="YI18399" s="68"/>
      <c r="YJ18399" s="68"/>
      <c r="YK18399" s="68"/>
      <c r="YL18399" s="68"/>
      <c r="YM18399" s="68"/>
      <c r="YN18399" s="68"/>
      <c r="YO18399" s="68"/>
      <c r="YP18399" s="68"/>
      <c r="YQ18399" s="68"/>
      <c r="YR18399" s="68"/>
      <c r="YS18399" s="68"/>
      <c r="YT18399" s="68"/>
      <c r="YU18399" s="68"/>
      <c r="YV18399" s="68"/>
      <c r="YW18399" s="68"/>
      <c r="YX18399" s="68">
        <v>2.3775961363011001E-2</v>
      </c>
      <c r="YY18399" s="68"/>
      <c r="YZ18399" s="68"/>
      <c r="ZA18399" s="68"/>
      <c r="ZB18399" s="68"/>
      <c r="ZC18399" s="68"/>
      <c r="ZD18399" s="68"/>
    </row>
    <row r="18400" spans="658:680" x14ac:dyDescent="0.25">
      <c r="YH18400" s="68"/>
      <c r="YI18400" s="68"/>
      <c r="YJ18400" s="68"/>
      <c r="YK18400" s="68"/>
      <c r="YL18400" s="68"/>
      <c r="YM18400" s="68"/>
      <c r="YN18400" s="68"/>
      <c r="YO18400" s="68"/>
      <c r="YP18400" s="68"/>
      <c r="YQ18400" s="68"/>
      <c r="YR18400" s="68"/>
      <c r="YS18400" s="68"/>
      <c r="YT18400" s="68"/>
      <c r="YU18400" s="68"/>
      <c r="YV18400" s="68"/>
      <c r="YW18400" s="68"/>
      <c r="YX18400" s="68">
        <v>2.3775961363011001E-2</v>
      </c>
      <c r="YY18400" s="68"/>
      <c r="YZ18400" s="68"/>
      <c r="ZA18400" s="68"/>
      <c r="ZB18400" s="68"/>
      <c r="ZC18400" s="68"/>
      <c r="ZD18400" s="68"/>
    </row>
    <row r="18401" spans="658:680" x14ac:dyDescent="0.25">
      <c r="YH18401" s="68"/>
      <c r="YI18401" s="68"/>
      <c r="YJ18401" s="68"/>
      <c r="YK18401" s="68"/>
      <c r="YL18401" s="68"/>
      <c r="YM18401" s="68"/>
      <c r="YN18401" s="68"/>
      <c r="YO18401" s="68"/>
      <c r="YP18401" s="68"/>
      <c r="YQ18401" s="68"/>
      <c r="YR18401" s="68"/>
      <c r="YS18401" s="68"/>
      <c r="YT18401" s="68"/>
      <c r="YU18401" s="68"/>
      <c r="YV18401" s="68"/>
      <c r="YW18401" s="68"/>
      <c r="YX18401" s="68">
        <v>2.3679595934295101E-2</v>
      </c>
      <c r="YY18401" s="68"/>
      <c r="YZ18401" s="68"/>
      <c r="ZA18401" s="68"/>
      <c r="ZB18401" s="68"/>
      <c r="ZC18401" s="68"/>
      <c r="ZD18401" s="68"/>
    </row>
    <row r="18402" spans="658:680" x14ac:dyDescent="0.25">
      <c r="YH18402" s="68"/>
      <c r="YI18402" s="68"/>
      <c r="YJ18402" s="68"/>
      <c r="YK18402" s="68"/>
      <c r="YL18402" s="68"/>
      <c r="YM18402" s="68"/>
      <c r="YN18402" s="68"/>
      <c r="YO18402" s="68"/>
      <c r="YP18402" s="68"/>
      <c r="YQ18402" s="68"/>
      <c r="YR18402" s="68"/>
      <c r="YS18402" s="68"/>
      <c r="YT18402" s="68"/>
      <c r="YU18402" s="68"/>
      <c r="YV18402" s="68"/>
      <c r="YW18402" s="68"/>
      <c r="YX18402" s="68">
        <v>2.3679595934295101E-2</v>
      </c>
      <c r="YY18402" s="68"/>
      <c r="YZ18402" s="68"/>
      <c r="ZA18402" s="68"/>
      <c r="ZB18402" s="68"/>
      <c r="ZC18402" s="68"/>
      <c r="ZD18402" s="68"/>
    </row>
    <row r="18403" spans="658:680" x14ac:dyDescent="0.25">
      <c r="YH18403" s="68"/>
      <c r="YI18403" s="68"/>
      <c r="YJ18403" s="68"/>
      <c r="YK18403" s="68"/>
      <c r="YL18403" s="68"/>
      <c r="YM18403" s="68"/>
      <c r="YN18403" s="68"/>
      <c r="YO18403" s="68"/>
      <c r="YP18403" s="68"/>
      <c r="YQ18403" s="68"/>
      <c r="YR18403" s="68"/>
      <c r="YS18403" s="68"/>
      <c r="YT18403" s="68"/>
      <c r="YU18403" s="68"/>
      <c r="YV18403" s="68"/>
      <c r="YW18403" s="68"/>
      <c r="YX18403" s="68">
        <v>2.3676654912755099E-2</v>
      </c>
      <c r="YY18403" s="68"/>
      <c r="YZ18403" s="68"/>
      <c r="ZA18403" s="68"/>
      <c r="ZB18403" s="68"/>
      <c r="ZC18403" s="68"/>
      <c r="ZD18403" s="68"/>
    </row>
    <row r="18404" spans="658:680" x14ac:dyDescent="0.25">
      <c r="YH18404" s="68"/>
      <c r="YI18404" s="68"/>
      <c r="YJ18404" s="68"/>
      <c r="YK18404" s="68"/>
      <c r="YL18404" s="68"/>
      <c r="YM18404" s="68"/>
      <c r="YN18404" s="68"/>
      <c r="YO18404" s="68"/>
      <c r="YP18404" s="68"/>
      <c r="YQ18404" s="68"/>
      <c r="YR18404" s="68"/>
      <c r="YS18404" s="68"/>
      <c r="YT18404" s="68"/>
      <c r="YU18404" s="68"/>
      <c r="YV18404" s="68"/>
      <c r="YW18404" s="68"/>
      <c r="YX18404" s="68">
        <v>2.3676654912755099E-2</v>
      </c>
      <c r="YY18404" s="68"/>
      <c r="YZ18404" s="68"/>
      <c r="ZA18404" s="68"/>
      <c r="ZB18404" s="68"/>
      <c r="ZC18404" s="68"/>
      <c r="ZD18404" s="68"/>
    </row>
    <row r="18405" spans="658:680" x14ac:dyDescent="0.25">
      <c r="YH18405" s="68"/>
      <c r="YI18405" s="68"/>
      <c r="YJ18405" s="68"/>
      <c r="YK18405" s="68"/>
      <c r="YL18405" s="68"/>
      <c r="YM18405" s="68"/>
      <c r="YN18405" s="68"/>
      <c r="YO18405" s="68"/>
      <c r="YP18405" s="68"/>
      <c r="YQ18405" s="68"/>
      <c r="YR18405" s="68"/>
      <c r="YS18405" s="68"/>
      <c r="YT18405" s="68"/>
      <c r="YU18405" s="68"/>
      <c r="YV18405" s="68"/>
      <c r="YW18405" s="68"/>
      <c r="YX18405" s="68">
        <v>2.36502063566414E-2</v>
      </c>
      <c r="YY18405" s="68"/>
      <c r="YZ18405" s="68"/>
      <c r="ZA18405" s="68"/>
      <c r="ZB18405" s="68"/>
      <c r="ZC18405" s="68"/>
      <c r="ZD18405" s="68"/>
    </row>
    <row r="18406" spans="658:680" x14ac:dyDescent="0.25">
      <c r="YH18406" s="68"/>
      <c r="YI18406" s="68"/>
      <c r="YJ18406" s="68"/>
      <c r="YK18406" s="68"/>
      <c r="YL18406" s="68"/>
      <c r="YM18406" s="68"/>
      <c r="YN18406" s="68"/>
      <c r="YO18406" s="68"/>
      <c r="YP18406" s="68"/>
      <c r="YQ18406" s="68"/>
      <c r="YR18406" s="68"/>
      <c r="YS18406" s="68"/>
      <c r="YT18406" s="68"/>
      <c r="YU18406" s="68"/>
      <c r="YV18406" s="68"/>
      <c r="YW18406" s="68"/>
      <c r="YX18406" s="68">
        <v>2.36502063566414E-2</v>
      </c>
      <c r="YY18406" s="68"/>
      <c r="YZ18406" s="68"/>
      <c r="ZA18406" s="68"/>
      <c r="ZB18406" s="68"/>
      <c r="ZC18406" s="68"/>
      <c r="ZD18406" s="68"/>
    </row>
    <row r="18407" spans="658:680" x14ac:dyDescent="0.25">
      <c r="YH18407" s="68"/>
      <c r="YI18407" s="68"/>
      <c r="YJ18407" s="68"/>
      <c r="YK18407" s="68"/>
      <c r="YL18407" s="68"/>
      <c r="YM18407" s="68"/>
      <c r="YN18407" s="68"/>
      <c r="YO18407" s="68"/>
      <c r="YP18407" s="68"/>
      <c r="YQ18407" s="68"/>
      <c r="YR18407" s="68"/>
      <c r="YS18407" s="68"/>
      <c r="YT18407" s="68"/>
      <c r="YU18407" s="68"/>
      <c r="YV18407" s="68"/>
      <c r="YW18407" s="68"/>
      <c r="YX18407" s="68">
        <v>2.35386031519541E-2</v>
      </c>
      <c r="YY18407" s="68"/>
      <c r="YZ18407" s="68"/>
      <c r="ZA18407" s="68"/>
      <c r="ZB18407" s="68"/>
      <c r="ZC18407" s="68"/>
      <c r="ZD18407" s="68"/>
    </row>
    <row r="18408" spans="658:680" x14ac:dyDescent="0.25">
      <c r="YH18408" s="68"/>
      <c r="YI18408" s="68"/>
      <c r="YJ18408" s="68"/>
      <c r="YK18408" s="68"/>
      <c r="YL18408" s="68"/>
      <c r="YM18408" s="68"/>
      <c r="YN18408" s="68"/>
      <c r="YO18408" s="68"/>
      <c r="YP18408" s="68"/>
      <c r="YQ18408" s="68"/>
      <c r="YR18408" s="68"/>
      <c r="YS18408" s="68"/>
      <c r="YT18408" s="68"/>
      <c r="YU18408" s="68"/>
      <c r="YV18408" s="68"/>
      <c r="YW18408" s="68"/>
      <c r="YX18408" s="68">
        <v>2.35386031519541E-2</v>
      </c>
      <c r="YY18408" s="68"/>
      <c r="YZ18408" s="68"/>
      <c r="ZA18408" s="68"/>
      <c r="ZB18408" s="68"/>
      <c r="ZC18408" s="68"/>
      <c r="ZD18408" s="68"/>
    </row>
    <row r="18409" spans="658:680" x14ac:dyDescent="0.25">
      <c r="YH18409" s="68"/>
      <c r="YI18409" s="68"/>
      <c r="YJ18409" s="68"/>
      <c r="YK18409" s="68"/>
      <c r="YL18409" s="68"/>
      <c r="YM18409" s="68"/>
      <c r="YN18409" s="68"/>
      <c r="YO18409" s="68"/>
      <c r="YP18409" s="68"/>
      <c r="YQ18409" s="68"/>
      <c r="YR18409" s="68"/>
      <c r="YS18409" s="68"/>
      <c r="YT18409" s="68"/>
      <c r="YU18409" s="68"/>
      <c r="YV18409" s="68"/>
      <c r="YW18409" s="68"/>
      <c r="YX18409" s="68">
        <v>2.3531781448051899E-2</v>
      </c>
      <c r="YY18409" s="68"/>
      <c r="YZ18409" s="68"/>
      <c r="ZA18409" s="68"/>
      <c r="ZB18409" s="68"/>
      <c r="ZC18409" s="68"/>
      <c r="ZD18409" s="68"/>
    </row>
    <row r="18410" spans="658:680" x14ac:dyDescent="0.25">
      <c r="YH18410" s="68"/>
      <c r="YI18410" s="68"/>
      <c r="YJ18410" s="68"/>
      <c r="YK18410" s="68"/>
      <c r="YL18410" s="68"/>
      <c r="YM18410" s="68"/>
      <c r="YN18410" s="68"/>
      <c r="YO18410" s="68"/>
      <c r="YP18410" s="68"/>
      <c r="YQ18410" s="68"/>
      <c r="YR18410" s="68"/>
      <c r="YS18410" s="68"/>
      <c r="YT18410" s="68"/>
      <c r="YU18410" s="68"/>
      <c r="YV18410" s="68"/>
      <c r="YW18410" s="68"/>
      <c r="YX18410" s="68">
        <v>2.3531781448051899E-2</v>
      </c>
      <c r="YY18410" s="68"/>
      <c r="YZ18410" s="68"/>
      <c r="ZA18410" s="68"/>
      <c r="ZB18410" s="68"/>
      <c r="ZC18410" s="68"/>
      <c r="ZD18410" s="68"/>
    </row>
    <row r="18411" spans="658:680" x14ac:dyDescent="0.25">
      <c r="YH18411" s="68"/>
      <c r="YI18411" s="68"/>
      <c r="YJ18411" s="68"/>
      <c r="YK18411" s="68"/>
      <c r="YL18411" s="68"/>
      <c r="YM18411" s="68"/>
      <c r="YN18411" s="68"/>
      <c r="YO18411" s="68"/>
      <c r="YP18411" s="68"/>
      <c r="YQ18411" s="68"/>
      <c r="YR18411" s="68"/>
      <c r="YS18411" s="68"/>
      <c r="YT18411" s="68"/>
      <c r="YU18411" s="68"/>
      <c r="YV18411" s="68"/>
      <c r="YW18411" s="68"/>
      <c r="YX18411" s="68">
        <v>2.35226822792719E-2</v>
      </c>
      <c r="YY18411" s="68"/>
      <c r="YZ18411" s="68"/>
      <c r="ZA18411" s="68"/>
      <c r="ZB18411" s="68"/>
      <c r="ZC18411" s="68"/>
      <c r="ZD18411" s="68"/>
    </row>
    <row r="18412" spans="658:680" x14ac:dyDescent="0.25">
      <c r="YH18412" s="68"/>
      <c r="YI18412" s="68"/>
      <c r="YJ18412" s="68"/>
      <c r="YK18412" s="68"/>
      <c r="YL18412" s="68"/>
      <c r="YM18412" s="68"/>
      <c r="YN18412" s="68"/>
      <c r="YO18412" s="68"/>
      <c r="YP18412" s="68"/>
      <c r="YQ18412" s="68"/>
      <c r="YR18412" s="68"/>
      <c r="YS18412" s="68"/>
      <c r="YT18412" s="68"/>
      <c r="YU18412" s="68"/>
      <c r="YV18412" s="68"/>
      <c r="YW18412" s="68"/>
      <c r="YX18412" s="68">
        <v>2.35226822792719E-2</v>
      </c>
      <c r="YY18412" s="68"/>
      <c r="YZ18412" s="68"/>
      <c r="ZA18412" s="68"/>
      <c r="ZB18412" s="68"/>
      <c r="ZC18412" s="68"/>
      <c r="ZD18412" s="68"/>
    </row>
    <row r="18413" spans="658:680" x14ac:dyDescent="0.25">
      <c r="YH18413" s="68"/>
      <c r="YI18413" s="68"/>
      <c r="YJ18413" s="68"/>
      <c r="YK18413" s="68"/>
      <c r="YL18413" s="68"/>
      <c r="YM18413" s="68"/>
      <c r="YN18413" s="68"/>
      <c r="YO18413" s="68"/>
      <c r="YP18413" s="68"/>
      <c r="YQ18413" s="68"/>
      <c r="YR18413" s="68"/>
      <c r="YS18413" s="68"/>
      <c r="YT18413" s="68"/>
      <c r="YU18413" s="68"/>
      <c r="YV18413" s="68"/>
      <c r="YW18413" s="68"/>
      <c r="YX18413" s="68">
        <v>2.3513049334027598E-2</v>
      </c>
      <c r="YY18413" s="68"/>
      <c r="YZ18413" s="68"/>
      <c r="ZA18413" s="68"/>
      <c r="ZB18413" s="68"/>
      <c r="ZC18413" s="68"/>
      <c r="ZD18413" s="68"/>
    </row>
    <row r="18414" spans="658:680" x14ac:dyDescent="0.25">
      <c r="YH18414" s="68"/>
      <c r="YI18414" s="68"/>
      <c r="YJ18414" s="68"/>
      <c r="YK18414" s="68"/>
      <c r="YL18414" s="68"/>
      <c r="YM18414" s="68"/>
      <c r="YN18414" s="68"/>
      <c r="YO18414" s="68"/>
      <c r="YP18414" s="68"/>
      <c r="YQ18414" s="68"/>
      <c r="YR18414" s="68"/>
      <c r="YS18414" s="68"/>
      <c r="YT18414" s="68"/>
      <c r="YU18414" s="68"/>
      <c r="YV18414" s="68"/>
      <c r="YW18414" s="68"/>
      <c r="YX18414" s="68">
        <v>2.3513049334027598E-2</v>
      </c>
      <c r="YY18414" s="68"/>
      <c r="YZ18414" s="68"/>
      <c r="ZA18414" s="68"/>
      <c r="ZB18414" s="68"/>
      <c r="ZC18414" s="68"/>
      <c r="ZD18414" s="68"/>
    </row>
    <row r="18415" spans="658:680" x14ac:dyDescent="0.25">
      <c r="YH18415" s="68"/>
      <c r="YI18415" s="68"/>
      <c r="YJ18415" s="68"/>
      <c r="YK18415" s="68"/>
      <c r="YL18415" s="68"/>
      <c r="YM18415" s="68"/>
      <c r="YN18415" s="68"/>
      <c r="YO18415" s="68"/>
      <c r="YP18415" s="68"/>
      <c r="YQ18415" s="68"/>
      <c r="YR18415" s="68"/>
      <c r="YS18415" s="68"/>
      <c r="YT18415" s="68"/>
      <c r="YU18415" s="68"/>
      <c r="YV18415" s="68"/>
      <c r="YW18415" s="68"/>
      <c r="YX18415" s="68">
        <v>2.3476916421440799E-2</v>
      </c>
      <c r="YY18415" s="68"/>
      <c r="YZ18415" s="68"/>
      <c r="ZA18415" s="68"/>
      <c r="ZB18415" s="68"/>
      <c r="ZC18415" s="68"/>
      <c r="ZD18415" s="68"/>
    </row>
    <row r="18416" spans="658:680" x14ac:dyDescent="0.25">
      <c r="YH18416" s="68"/>
      <c r="YI18416" s="68"/>
      <c r="YJ18416" s="68"/>
      <c r="YK18416" s="68"/>
      <c r="YL18416" s="68"/>
      <c r="YM18416" s="68"/>
      <c r="YN18416" s="68"/>
      <c r="YO18416" s="68"/>
      <c r="YP18416" s="68"/>
      <c r="YQ18416" s="68"/>
      <c r="YR18416" s="68"/>
      <c r="YS18416" s="68"/>
      <c r="YT18416" s="68"/>
      <c r="YU18416" s="68"/>
      <c r="YV18416" s="68"/>
      <c r="YW18416" s="68"/>
      <c r="YX18416" s="68">
        <v>2.34720159863579E-2</v>
      </c>
      <c r="YY18416" s="68"/>
      <c r="YZ18416" s="68"/>
      <c r="ZA18416" s="68"/>
      <c r="ZB18416" s="68"/>
      <c r="ZC18416" s="68"/>
      <c r="ZD18416" s="68"/>
    </row>
    <row r="18417" spans="658:680" x14ac:dyDescent="0.25">
      <c r="YH18417" s="68"/>
      <c r="YI18417" s="68"/>
      <c r="YJ18417" s="68"/>
      <c r="YK18417" s="68"/>
      <c r="YL18417" s="68"/>
      <c r="YM18417" s="68"/>
      <c r="YN18417" s="68"/>
      <c r="YO18417" s="68"/>
      <c r="YP18417" s="68"/>
      <c r="YQ18417" s="68"/>
      <c r="YR18417" s="68"/>
      <c r="YS18417" s="68"/>
      <c r="YT18417" s="68"/>
      <c r="YU18417" s="68"/>
      <c r="YV18417" s="68"/>
      <c r="YW18417" s="68"/>
      <c r="YX18417" s="68">
        <v>2.34720159863579E-2</v>
      </c>
      <c r="YY18417" s="68"/>
      <c r="YZ18417" s="68"/>
      <c r="ZA18417" s="68"/>
      <c r="ZB18417" s="68"/>
      <c r="ZC18417" s="68"/>
      <c r="ZD18417" s="68"/>
    </row>
    <row r="18418" spans="658:680" x14ac:dyDescent="0.25">
      <c r="YH18418" s="68"/>
      <c r="YI18418" s="68"/>
      <c r="YJ18418" s="68"/>
      <c r="YK18418" s="68"/>
      <c r="YL18418" s="68"/>
      <c r="YM18418" s="68"/>
      <c r="YN18418" s="68"/>
      <c r="YO18418" s="68"/>
      <c r="YP18418" s="68"/>
      <c r="YQ18418" s="68"/>
      <c r="YR18418" s="68"/>
      <c r="YS18418" s="68"/>
      <c r="YT18418" s="68"/>
      <c r="YU18418" s="68"/>
      <c r="YV18418" s="68"/>
      <c r="YW18418" s="68"/>
      <c r="YX18418" s="68">
        <v>2.3393691018677599E-2</v>
      </c>
      <c r="YY18418" s="68"/>
      <c r="YZ18418" s="68"/>
      <c r="ZA18418" s="68"/>
      <c r="ZB18418" s="68"/>
      <c r="ZC18418" s="68"/>
      <c r="ZD18418" s="68"/>
    </row>
    <row r="18419" spans="658:680" x14ac:dyDescent="0.25">
      <c r="YH18419" s="68"/>
      <c r="YI18419" s="68"/>
      <c r="YJ18419" s="68"/>
      <c r="YK18419" s="68"/>
      <c r="YL18419" s="68"/>
      <c r="YM18419" s="68"/>
      <c r="YN18419" s="68"/>
      <c r="YO18419" s="68"/>
      <c r="YP18419" s="68"/>
      <c r="YQ18419" s="68"/>
      <c r="YR18419" s="68"/>
      <c r="YS18419" s="68"/>
      <c r="YT18419" s="68"/>
      <c r="YU18419" s="68"/>
      <c r="YV18419" s="68"/>
      <c r="YW18419" s="68"/>
      <c r="YX18419" s="68">
        <v>2.3393691018677599E-2</v>
      </c>
      <c r="YY18419" s="68"/>
      <c r="YZ18419" s="68"/>
      <c r="ZA18419" s="68"/>
      <c r="ZB18419" s="68"/>
      <c r="ZC18419" s="68"/>
      <c r="ZD18419" s="68"/>
    </row>
    <row r="18420" spans="658:680" x14ac:dyDescent="0.25">
      <c r="YH18420" s="68"/>
      <c r="YI18420" s="68"/>
      <c r="YJ18420" s="68"/>
      <c r="YK18420" s="68"/>
      <c r="YL18420" s="68"/>
      <c r="YM18420" s="68"/>
      <c r="YN18420" s="68"/>
      <c r="YO18420" s="68"/>
      <c r="YP18420" s="68"/>
      <c r="YQ18420" s="68"/>
      <c r="YR18420" s="68"/>
      <c r="YS18420" s="68"/>
      <c r="YT18420" s="68"/>
      <c r="YU18420" s="68"/>
      <c r="YV18420" s="68"/>
      <c r="YW18420" s="68"/>
      <c r="YX18420" s="68">
        <v>2.3390027835830701E-2</v>
      </c>
      <c r="YY18420" s="68"/>
      <c r="YZ18420" s="68"/>
      <c r="ZA18420" s="68"/>
      <c r="ZB18420" s="68"/>
      <c r="ZC18420" s="68"/>
      <c r="ZD18420" s="68"/>
    </row>
    <row r="18421" spans="658:680" x14ac:dyDescent="0.25">
      <c r="YH18421" s="68"/>
      <c r="YI18421" s="68"/>
      <c r="YJ18421" s="68"/>
      <c r="YK18421" s="68"/>
      <c r="YL18421" s="68"/>
      <c r="YM18421" s="68"/>
      <c r="YN18421" s="68"/>
      <c r="YO18421" s="68"/>
      <c r="YP18421" s="68"/>
      <c r="YQ18421" s="68"/>
      <c r="YR18421" s="68"/>
      <c r="YS18421" s="68"/>
      <c r="YT18421" s="68"/>
      <c r="YU18421" s="68"/>
      <c r="YV18421" s="68"/>
      <c r="YW18421" s="68"/>
      <c r="YX18421" s="68">
        <v>2.3390027835830701E-2</v>
      </c>
      <c r="YY18421" s="68"/>
      <c r="YZ18421" s="68"/>
      <c r="ZA18421" s="68"/>
      <c r="ZB18421" s="68"/>
      <c r="ZC18421" s="68"/>
      <c r="ZD18421" s="68"/>
    </row>
    <row r="18422" spans="658:680" x14ac:dyDescent="0.25">
      <c r="YH18422" s="68"/>
      <c r="YI18422" s="68"/>
      <c r="YJ18422" s="68"/>
      <c r="YK18422" s="68"/>
      <c r="YL18422" s="68"/>
      <c r="YM18422" s="68"/>
      <c r="YN18422" s="68"/>
      <c r="YO18422" s="68"/>
      <c r="YP18422" s="68"/>
      <c r="YQ18422" s="68"/>
      <c r="YR18422" s="68"/>
      <c r="YS18422" s="68"/>
      <c r="YT18422" s="68"/>
      <c r="YU18422" s="68"/>
      <c r="YV18422" s="68"/>
      <c r="YW18422" s="68"/>
      <c r="YX18422" s="68">
        <v>2.33824253275229E-2</v>
      </c>
      <c r="YY18422" s="68"/>
      <c r="YZ18422" s="68"/>
      <c r="ZA18422" s="68"/>
      <c r="ZB18422" s="68"/>
      <c r="ZC18422" s="68"/>
      <c r="ZD18422" s="68"/>
    </row>
    <row r="18423" spans="658:680" x14ac:dyDescent="0.25">
      <c r="YH18423" s="68"/>
      <c r="YI18423" s="68"/>
      <c r="YJ18423" s="68"/>
      <c r="YK18423" s="68"/>
      <c r="YL18423" s="68"/>
      <c r="YM18423" s="68"/>
      <c r="YN18423" s="68"/>
      <c r="YO18423" s="68"/>
      <c r="YP18423" s="68"/>
      <c r="YQ18423" s="68"/>
      <c r="YR18423" s="68"/>
      <c r="YS18423" s="68"/>
      <c r="YT18423" s="68"/>
      <c r="YU18423" s="68"/>
      <c r="YV18423" s="68"/>
      <c r="YW18423" s="68"/>
      <c r="YX18423" s="68">
        <v>2.33655070109773E-2</v>
      </c>
      <c r="YY18423" s="68"/>
      <c r="YZ18423" s="68"/>
      <c r="ZA18423" s="68"/>
      <c r="ZB18423" s="68"/>
      <c r="ZC18423" s="68"/>
      <c r="ZD18423" s="68"/>
    </row>
    <row r="18424" spans="658:680" x14ac:dyDescent="0.25">
      <c r="YH18424" s="68"/>
      <c r="YI18424" s="68"/>
      <c r="YJ18424" s="68"/>
      <c r="YK18424" s="68"/>
      <c r="YL18424" s="68"/>
      <c r="YM18424" s="68"/>
      <c r="YN18424" s="68"/>
      <c r="YO18424" s="68"/>
      <c r="YP18424" s="68"/>
      <c r="YQ18424" s="68"/>
      <c r="YR18424" s="68"/>
      <c r="YS18424" s="68"/>
      <c r="YT18424" s="68"/>
      <c r="YU18424" s="68"/>
      <c r="YV18424" s="68"/>
      <c r="YW18424" s="68"/>
      <c r="YX18424" s="68">
        <v>2.33655070109773E-2</v>
      </c>
      <c r="YY18424" s="68"/>
      <c r="YZ18424" s="68"/>
      <c r="ZA18424" s="68"/>
      <c r="ZB18424" s="68"/>
      <c r="ZC18424" s="68"/>
      <c r="ZD18424" s="68"/>
    </row>
    <row r="18425" spans="658:680" x14ac:dyDescent="0.25">
      <c r="YH18425" s="68"/>
      <c r="YI18425" s="68"/>
      <c r="YJ18425" s="68"/>
      <c r="YK18425" s="68"/>
      <c r="YL18425" s="68"/>
      <c r="YM18425" s="68"/>
      <c r="YN18425" s="68"/>
      <c r="YO18425" s="68"/>
      <c r="YP18425" s="68"/>
      <c r="YQ18425" s="68"/>
      <c r="YR18425" s="68"/>
      <c r="YS18425" s="68"/>
      <c r="YT18425" s="68"/>
      <c r="YU18425" s="68"/>
      <c r="YV18425" s="68"/>
      <c r="YW18425" s="68"/>
      <c r="YX18425" s="68">
        <v>2.3356616715210402E-2</v>
      </c>
      <c r="YY18425" s="68"/>
      <c r="YZ18425" s="68"/>
      <c r="ZA18425" s="68"/>
      <c r="ZB18425" s="68"/>
      <c r="ZC18425" s="68"/>
      <c r="ZD18425" s="68"/>
    </row>
    <row r="18426" spans="658:680" x14ac:dyDescent="0.25">
      <c r="YH18426" s="68"/>
      <c r="YI18426" s="68"/>
      <c r="YJ18426" s="68"/>
      <c r="YK18426" s="68"/>
      <c r="YL18426" s="68"/>
      <c r="YM18426" s="68"/>
      <c r="YN18426" s="68"/>
      <c r="YO18426" s="68"/>
      <c r="YP18426" s="68"/>
      <c r="YQ18426" s="68"/>
      <c r="YR18426" s="68"/>
      <c r="YS18426" s="68"/>
      <c r="YT18426" s="68"/>
      <c r="YU18426" s="68"/>
      <c r="YV18426" s="68"/>
      <c r="YW18426" s="68"/>
      <c r="YX18426" s="68">
        <v>2.3356616715210402E-2</v>
      </c>
      <c r="YY18426" s="68"/>
      <c r="YZ18426" s="68"/>
      <c r="ZA18426" s="68"/>
      <c r="ZB18426" s="68"/>
      <c r="ZC18426" s="68"/>
      <c r="ZD18426" s="68"/>
    </row>
    <row r="18427" spans="658:680" x14ac:dyDescent="0.25">
      <c r="YH18427" s="68"/>
      <c r="YI18427" s="68"/>
      <c r="YJ18427" s="68"/>
      <c r="YK18427" s="68"/>
      <c r="YL18427" s="68"/>
      <c r="YM18427" s="68"/>
      <c r="YN18427" s="68"/>
      <c r="YO18427" s="68"/>
      <c r="YP18427" s="68"/>
      <c r="YQ18427" s="68"/>
      <c r="YR18427" s="68"/>
      <c r="YS18427" s="68"/>
      <c r="YT18427" s="68"/>
      <c r="YU18427" s="68"/>
      <c r="YV18427" s="68"/>
      <c r="YW18427" s="68"/>
      <c r="YX18427" s="68">
        <v>2.3339559670176601E-2</v>
      </c>
      <c r="YY18427" s="68"/>
      <c r="YZ18427" s="68"/>
      <c r="ZA18427" s="68"/>
      <c r="ZB18427" s="68"/>
      <c r="ZC18427" s="68"/>
      <c r="ZD18427" s="68"/>
    </row>
    <row r="18428" spans="658:680" x14ac:dyDescent="0.25">
      <c r="YH18428" s="68"/>
      <c r="YI18428" s="68"/>
      <c r="YJ18428" s="68"/>
      <c r="YK18428" s="68"/>
      <c r="YL18428" s="68"/>
      <c r="YM18428" s="68"/>
      <c r="YN18428" s="68"/>
      <c r="YO18428" s="68"/>
      <c r="YP18428" s="68"/>
      <c r="YQ18428" s="68"/>
      <c r="YR18428" s="68"/>
      <c r="YS18428" s="68"/>
      <c r="YT18428" s="68"/>
      <c r="YU18428" s="68"/>
      <c r="YV18428" s="68"/>
      <c r="YW18428" s="68"/>
      <c r="YX18428" s="68">
        <v>2.3339559670176601E-2</v>
      </c>
      <c r="YY18428" s="68"/>
      <c r="YZ18428" s="68"/>
      <c r="ZA18428" s="68"/>
      <c r="ZB18428" s="68"/>
      <c r="ZC18428" s="68"/>
      <c r="ZD18428" s="68"/>
    </row>
    <row r="18429" spans="658:680" x14ac:dyDescent="0.25">
      <c r="YH18429" s="68"/>
      <c r="YI18429" s="68"/>
      <c r="YJ18429" s="68"/>
      <c r="YK18429" s="68"/>
      <c r="YL18429" s="68"/>
      <c r="YM18429" s="68"/>
      <c r="YN18429" s="68"/>
      <c r="YO18429" s="68"/>
      <c r="YP18429" s="68"/>
      <c r="YQ18429" s="68"/>
      <c r="YR18429" s="68"/>
      <c r="YS18429" s="68"/>
      <c r="YT18429" s="68"/>
      <c r="YU18429" s="68"/>
      <c r="YV18429" s="68"/>
      <c r="YW18429" s="68"/>
      <c r="YX18429" s="68">
        <v>2.3305146408239E-2</v>
      </c>
      <c r="YY18429" s="68"/>
      <c r="YZ18429" s="68"/>
      <c r="ZA18429" s="68"/>
      <c r="ZB18429" s="68"/>
      <c r="ZC18429" s="68"/>
      <c r="ZD18429" s="68"/>
    </row>
    <row r="18430" spans="658:680" x14ac:dyDescent="0.25">
      <c r="YH18430" s="68"/>
      <c r="YI18430" s="68"/>
      <c r="YJ18430" s="68"/>
      <c r="YK18430" s="68"/>
      <c r="YL18430" s="68"/>
      <c r="YM18430" s="68"/>
      <c r="YN18430" s="68"/>
      <c r="YO18430" s="68"/>
      <c r="YP18430" s="68"/>
      <c r="YQ18430" s="68"/>
      <c r="YR18430" s="68"/>
      <c r="YS18430" s="68"/>
      <c r="YT18430" s="68"/>
      <c r="YU18430" s="68"/>
      <c r="YV18430" s="68"/>
      <c r="YW18430" s="68"/>
      <c r="YX18430" s="68">
        <v>2.32791157557963E-2</v>
      </c>
      <c r="YY18430" s="68"/>
      <c r="YZ18430" s="68"/>
      <c r="ZA18430" s="68"/>
      <c r="ZB18430" s="68"/>
      <c r="ZC18430" s="68"/>
      <c r="ZD18430" s="68"/>
    </row>
    <row r="18431" spans="658:680" x14ac:dyDescent="0.25">
      <c r="YH18431" s="68"/>
      <c r="YI18431" s="68"/>
      <c r="YJ18431" s="68"/>
      <c r="YK18431" s="68"/>
      <c r="YL18431" s="68"/>
      <c r="YM18431" s="68"/>
      <c r="YN18431" s="68"/>
      <c r="YO18431" s="68"/>
      <c r="YP18431" s="68"/>
      <c r="YQ18431" s="68"/>
      <c r="YR18431" s="68"/>
      <c r="YS18431" s="68"/>
      <c r="YT18431" s="68"/>
      <c r="YU18431" s="68"/>
      <c r="YV18431" s="68"/>
      <c r="YW18431" s="68"/>
      <c r="YX18431" s="68">
        <v>2.3252331465651099E-2</v>
      </c>
      <c r="YY18431" s="68"/>
      <c r="YZ18431" s="68"/>
      <c r="ZA18431" s="68"/>
      <c r="ZB18431" s="68"/>
      <c r="ZC18431" s="68"/>
      <c r="ZD18431" s="68"/>
    </row>
    <row r="18432" spans="658:680" x14ac:dyDescent="0.25">
      <c r="YH18432" s="68"/>
      <c r="YI18432" s="68"/>
      <c r="YJ18432" s="68"/>
      <c r="YK18432" s="68"/>
      <c r="YL18432" s="68"/>
      <c r="YM18432" s="68"/>
      <c r="YN18432" s="68"/>
      <c r="YO18432" s="68"/>
      <c r="YP18432" s="68"/>
      <c r="YQ18432" s="68"/>
      <c r="YR18432" s="68"/>
      <c r="YS18432" s="68"/>
      <c r="YT18432" s="68"/>
      <c r="YU18432" s="68"/>
      <c r="YV18432" s="68"/>
      <c r="YW18432" s="68"/>
      <c r="YX18432" s="68">
        <v>2.3252331465651099E-2</v>
      </c>
      <c r="YY18432" s="68"/>
      <c r="YZ18432" s="68"/>
      <c r="ZA18432" s="68"/>
      <c r="ZB18432" s="68"/>
      <c r="ZC18432" s="68"/>
      <c r="ZD18432" s="68"/>
    </row>
    <row r="18433" spans="658:680" x14ac:dyDescent="0.25">
      <c r="YH18433" s="68"/>
      <c r="YI18433" s="68"/>
      <c r="YJ18433" s="68"/>
      <c r="YK18433" s="68"/>
      <c r="YL18433" s="68"/>
      <c r="YM18433" s="68"/>
      <c r="YN18433" s="68"/>
      <c r="YO18433" s="68"/>
      <c r="YP18433" s="68"/>
      <c r="YQ18433" s="68"/>
      <c r="YR18433" s="68"/>
      <c r="YS18433" s="68"/>
      <c r="YT18433" s="68"/>
      <c r="YU18433" s="68"/>
      <c r="YV18433" s="68"/>
      <c r="YW18433" s="68"/>
      <c r="YX18433" s="68">
        <v>2.3127125251101499E-2</v>
      </c>
      <c r="YY18433" s="68"/>
      <c r="YZ18433" s="68"/>
      <c r="ZA18433" s="68"/>
      <c r="ZB18433" s="68"/>
      <c r="ZC18433" s="68"/>
      <c r="ZD18433" s="68"/>
    </row>
    <row r="18434" spans="658:680" x14ac:dyDescent="0.25">
      <c r="YH18434" s="68"/>
      <c r="YI18434" s="68"/>
      <c r="YJ18434" s="68"/>
      <c r="YK18434" s="68"/>
      <c r="YL18434" s="68"/>
      <c r="YM18434" s="68"/>
      <c r="YN18434" s="68"/>
      <c r="YO18434" s="68"/>
      <c r="YP18434" s="68"/>
      <c r="YQ18434" s="68"/>
      <c r="YR18434" s="68"/>
      <c r="YS18434" s="68"/>
      <c r="YT18434" s="68"/>
      <c r="YU18434" s="68"/>
      <c r="YV18434" s="68"/>
      <c r="YW18434" s="68"/>
      <c r="YX18434" s="68">
        <v>2.3127125251101499E-2</v>
      </c>
      <c r="YY18434" s="68"/>
      <c r="YZ18434" s="68"/>
      <c r="ZA18434" s="68"/>
      <c r="ZB18434" s="68"/>
      <c r="ZC18434" s="68"/>
      <c r="ZD18434" s="68"/>
    </row>
    <row r="18435" spans="658:680" x14ac:dyDescent="0.25">
      <c r="YH18435" s="68"/>
      <c r="YI18435" s="68"/>
      <c r="YJ18435" s="68"/>
      <c r="YK18435" s="68"/>
      <c r="YL18435" s="68"/>
      <c r="YM18435" s="68"/>
      <c r="YN18435" s="68"/>
      <c r="YO18435" s="68"/>
      <c r="YP18435" s="68"/>
      <c r="YQ18435" s="68"/>
      <c r="YR18435" s="68"/>
      <c r="YS18435" s="68"/>
      <c r="YT18435" s="68"/>
      <c r="YU18435" s="68"/>
      <c r="YV18435" s="68"/>
      <c r="YW18435" s="68"/>
      <c r="YX18435" s="68">
        <v>2.30829718419358E-2</v>
      </c>
      <c r="YY18435" s="68"/>
      <c r="YZ18435" s="68"/>
      <c r="ZA18435" s="68"/>
      <c r="ZB18435" s="68"/>
      <c r="ZC18435" s="68"/>
      <c r="ZD18435" s="68"/>
    </row>
    <row r="18436" spans="658:680" x14ac:dyDescent="0.25">
      <c r="YH18436" s="68"/>
      <c r="YI18436" s="68"/>
      <c r="YJ18436" s="68"/>
      <c r="YK18436" s="68"/>
      <c r="YL18436" s="68"/>
      <c r="YM18436" s="68"/>
      <c r="YN18436" s="68"/>
      <c r="YO18436" s="68"/>
      <c r="YP18436" s="68"/>
      <c r="YQ18436" s="68"/>
      <c r="YR18436" s="68"/>
      <c r="YS18436" s="68"/>
      <c r="YT18436" s="68"/>
      <c r="YU18436" s="68"/>
      <c r="YV18436" s="68"/>
      <c r="YW18436" s="68"/>
      <c r="YX18436" s="68">
        <v>2.30829718419358E-2</v>
      </c>
      <c r="YY18436" s="68"/>
      <c r="YZ18436" s="68"/>
      <c r="ZA18436" s="68"/>
      <c r="ZB18436" s="68"/>
      <c r="ZC18436" s="68"/>
      <c r="ZD18436" s="68"/>
    </row>
    <row r="18437" spans="658:680" x14ac:dyDescent="0.25">
      <c r="YH18437" s="68"/>
      <c r="YI18437" s="68"/>
      <c r="YJ18437" s="68"/>
      <c r="YK18437" s="68"/>
      <c r="YL18437" s="68"/>
      <c r="YM18437" s="68"/>
      <c r="YN18437" s="68"/>
      <c r="YO18437" s="68"/>
      <c r="YP18437" s="68"/>
      <c r="YQ18437" s="68"/>
      <c r="YR18437" s="68"/>
      <c r="YS18437" s="68"/>
      <c r="YT18437" s="68"/>
      <c r="YU18437" s="68"/>
      <c r="YV18437" s="68"/>
      <c r="YW18437" s="68"/>
      <c r="YX18437" s="68">
        <v>2.3062703516617999E-2</v>
      </c>
      <c r="YY18437" s="68"/>
      <c r="YZ18437" s="68"/>
      <c r="ZA18437" s="68"/>
      <c r="ZB18437" s="68"/>
      <c r="ZC18437" s="68"/>
      <c r="ZD18437" s="68"/>
    </row>
    <row r="18438" spans="658:680" x14ac:dyDescent="0.25">
      <c r="YH18438" s="68"/>
      <c r="YI18438" s="68"/>
      <c r="YJ18438" s="68"/>
      <c r="YK18438" s="68"/>
      <c r="YL18438" s="68"/>
      <c r="YM18438" s="68"/>
      <c r="YN18438" s="68"/>
      <c r="YO18438" s="68"/>
      <c r="YP18438" s="68"/>
      <c r="YQ18438" s="68"/>
      <c r="YR18438" s="68"/>
      <c r="YS18438" s="68"/>
      <c r="YT18438" s="68"/>
      <c r="YU18438" s="68"/>
      <c r="YV18438" s="68"/>
      <c r="YW18438" s="68"/>
      <c r="YX18438" s="68">
        <v>2.3062703516617999E-2</v>
      </c>
      <c r="YY18438" s="68"/>
      <c r="YZ18438" s="68"/>
      <c r="ZA18438" s="68"/>
      <c r="ZB18438" s="68"/>
      <c r="ZC18438" s="68"/>
      <c r="ZD18438" s="68"/>
    </row>
    <row r="18439" spans="658:680" x14ac:dyDescent="0.25">
      <c r="YH18439" s="68"/>
      <c r="YI18439" s="68"/>
      <c r="YJ18439" s="68"/>
      <c r="YK18439" s="68"/>
      <c r="YL18439" s="68"/>
      <c r="YM18439" s="68"/>
      <c r="YN18439" s="68"/>
      <c r="YO18439" s="68"/>
      <c r="YP18439" s="68"/>
      <c r="YQ18439" s="68"/>
      <c r="YR18439" s="68"/>
      <c r="YS18439" s="68"/>
      <c r="YT18439" s="68"/>
      <c r="YU18439" s="68"/>
      <c r="YV18439" s="68"/>
      <c r="YW18439" s="68"/>
      <c r="YX18439" s="68">
        <v>2.29980066218269E-2</v>
      </c>
      <c r="YY18439" s="68"/>
      <c r="YZ18439" s="68"/>
      <c r="ZA18439" s="68"/>
      <c r="ZB18439" s="68"/>
      <c r="ZC18439" s="68"/>
      <c r="ZD18439" s="68"/>
    </row>
    <row r="18440" spans="658:680" x14ac:dyDescent="0.25">
      <c r="YH18440" s="68"/>
      <c r="YI18440" s="68"/>
      <c r="YJ18440" s="68"/>
      <c r="YK18440" s="68"/>
      <c r="YL18440" s="68"/>
      <c r="YM18440" s="68"/>
      <c r="YN18440" s="68"/>
      <c r="YO18440" s="68"/>
      <c r="YP18440" s="68"/>
      <c r="YQ18440" s="68"/>
      <c r="YR18440" s="68"/>
      <c r="YS18440" s="68"/>
      <c r="YT18440" s="68"/>
      <c r="YU18440" s="68"/>
      <c r="YV18440" s="68"/>
      <c r="YW18440" s="68"/>
      <c r="YX18440" s="68">
        <v>2.29980066218269E-2</v>
      </c>
      <c r="YY18440" s="68"/>
      <c r="YZ18440" s="68"/>
      <c r="ZA18440" s="68"/>
      <c r="ZB18440" s="68"/>
      <c r="ZC18440" s="68"/>
      <c r="ZD18440" s="68"/>
    </row>
    <row r="18441" spans="658:680" x14ac:dyDescent="0.25">
      <c r="YH18441" s="68"/>
      <c r="YI18441" s="68"/>
      <c r="YJ18441" s="68"/>
      <c r="YK18441" s="68"/>
      <c r="YL18441" s="68"/>
      <c r="YM18441" s="68"/>
      <c r="YN18441" s="68"/>
      <c r="YO18441" s="68"/>
      <c r="YP18441" s="68"/>
      <c r="YQ18441" s="68"/>
      <c r="YR18441" s="68"/>
      <c r="YS18441" s="68"/>
      <c r="YT18441" s="68"/>
      <c r="YU18441" s="68"/>
      <c r="YV18441" s="68"/>
      <c r="YW18441" s="68"/>
      <c r="YX18441" s="68">
        <v>2.2956830038532001E-2</v>
      </c>
      <c r="YY18441" s="68"/>
      <c r="YZ18441" s="68"/>
      <c r="ZA18441" s="68"/>
      <c r="ZB18441" s="68"/>
      <c r="ZC18441" s="68"/>
      <c r="ZD18441" s="68"/>
    </row>
    <row r="18442" spans="658:680" x14ac:dyDescent="0.25">
      <c r="YH18442" s="68"/>
      <c r="YI18442" s="68"/>
      <c r="YJ18442" s="68"/>
      <c r="YK18442" s="68"/>
      <c r="YL18442" s="68"/>
      <c r="YM18442" s="68"/>
      <c r="YN18442" s="68"/>
      <c r="YO18442" s="68"/>
      <c r="YP18442" s="68"/>
      <c r="YQ18442" s="68"/>
      <c r="YR18442" s="68"/>
      <c r="YS18442" s="68"/>
      <c r="YT18442" s="68"/>
      <c r="YU18442" s="68"/>
      <c r="YV18442" s="68"/>
      <c r="YW18442" s="68"/>
      <c r="YX18442" s="68">
        <v>2.2956830038532001E-2</v>
      </c>
      <c r="YY18442" s="68"/>
      <c r="YZ18442" s="68"/>
      <c r="ZA18442" s="68"/>
      <c r="ZB18442" s="68"/>
      <c r="ZC18442" s="68"/>
      <c r="ZD18442" s="68"/>
    </row>
    <row r="18443" spans="658:680" x14ac:dyDescent="0.25">
      <c r="YH18443" s="68"/>
      <c r="YI18443" s="68"/>
      <c r="YJ18443" s="68"/>
      <c r="YK18443" s="68"/>
      <c r="YL18443" s="68"/>
      <c r="YM18443" s="68"/>
      <c r="YN18443" s="68"/>
      <c r="YO18443" s="68"/>
      <c r="YP18443" s="68"/>
      <c r="YQ18443" s="68"/>
      <c r="YR18443" s="68"/>
      <c r="YS18443" s="68"/>
      <c r="YT18443" s="68"/>
      <c r="YU18443" s="68"/>
      <c r="YV18443" s="68"/>
      <c r="YW18443" s="68"/>
      <c r="YX18443" s="68">
        <v>2.28545915542544E-2</v>
      </c>
      <c r="YY18443" s="68"/>
      <c r="YZ18443" s="68"/>
      <c r="ZA18443" s="68"/>
      <c r="ZB18443" s="68"/>
      <c r="ZC18443" s="68"/>
      <c r="ZD18443" s="68"/>
    </row>
    <row r="18444" spans="658:680" x14ac:dyDescent="0.25">
      <c r="YH18444" s="68"/>
      <c r="YI18444" s="68"/>
      <c r="YJ18444" s="68"/>
      <c r="YK18444" s="68"/>
      <c r="YL18444" s="68"/>
      <c r="YM18444" s="68"/>
      <c r="YN18444" s="68"/>
      <c r="YO18444" s="68"/>
      <c r="YP18444" s="68"/>
      <c r="YQ18444" s="68"/>
      <c r="YR18444" s="68"/>
      <c r="YS18444" s="68"/>
      <c r="YT18444" s="68"/>
      <c r="YU18444" s="68"/>
      <c r="YV18444" s="68"/>
      <c r="YW18444" s="68"/>
      <c r="YX18444" s="68">
        <v>2.28545915542544E-2</v>
      </c>
      <c r="YY18444" s="68"/>
      <c r="YZ18444" s="68"/>
      <c r="ZA18444" s="68"/>
      <c r="ZB18444" s="68"/>
      <c r="ZC18444" s="68"/>
      <c r="ZD18444" s="68"/>
    </row>
    <row r="18445" spans="658:680" x14ac:dyDescent="0.25">
      <c r="YH18445" s="68"/>
      <c r="YI18445" s="68"/>
      <c r="YJ18445" s="68"/>
      <c r="YK18445" s="68"/>
      <c r="YL18445" s="68"/>
      <c r="YM18445" s="68"/>
      <c r="YN18445" s="68"/>
      <c r="YO18445" s="68"/>
      <c r="YP18445" s="68"/>
      <c r="YQ18445" s="68"/>
      <c r="YR18445" s="68"/>
      <c r="YS18445" s="68"/>
      <c r="YT18445" s="68"/>
      <c r="YU18445" s="68"/>
      <c r="YV18445" s="68"/>
      <c r="YW18445" s="68"/>
      <c r="YX18445" s="68">
        <v>2.2803609054886799E-2</v>
      </c>
      <c r="YY18445" s="68"/>
      <c r="YZ18445" s="68"/>
      <c r="ZA18445" s="68"/>
      <c r="ZB18445" s="68"/>
      <c r="ZC18445" s="68"/>
      <c r="ZD18445" s="68"/>
    </row>
    <row r="18446" spans="658:680" x14ac:dyDescent="0.25">
      <c r="YH18446" s="68"/>
      <c r="YI18446" s="68"/>
      <c r="YJ18446" s="68"/>
      <c r="YK18446" s="68"/>
      <c r="YL18446" s="68"/>
      <c r="YM18446" s="68"/>
      <c r="YN18446" s="68"/>
      <c r="YO18446" s="68"/>
      <c r="YP18446" s="68"/>
      <c r="YQ18446" s="68"/>
      <c r="YR18446" s="68"/>
      <c r="YS18446" s="68"/>
      <c r="YT18446" s="68"/>
      <c r="YU18446" s="68"/>
      <c r="YV18446" s="68"/>
      <c r="YW18446" s="68"/>
      <c r="YX18446" s="68">
        <v>2.2803609054886799E-2</v>
      </c>
      <c r="YY18446" s="68"/>
      <c r="YZ18446" s="68"/>
      <c r="ZA18446" s="68"/>
      <c r="ZB18446" s="68"/>
      <c r="ZC18446" s="68"/>
      <c r="ZD18446" s="68"/>
    </row>
    <row r="18447" spans="658:680" x14ac:dyDescent="0.25">
      <c r="YH18447" s="68"/>
      <c r="YI18447" s="68"/>
      <c r="YJ18447" s="68"/>
      <c r="YK18447" s="68"/>
      <c r="YL18447" s="68"/>
      <c r="YM18447" s="68"/>
      <c r="YN18447" s="68"/>
      <c r="YO18447" s="68"/>
      <c r="YP18447" s="68"/>
      <c r="YQ18447" s="68"/>
      <c r="YR18447" s="68"/>
      <c r="YS18447" s="68"/>
      <c r="YT18447" s="68"/>
      <c r="YU18447" s="68"/>
      <c r="YV18447" s="68"/>
      <c r="YW18447" s="68"/>
      <c r="YX18447" s="68">
        <v>2.2789482479015501E-2</v>
      </c>
      <c r="YY18447" s="68"/>
      <c r="YZ18447" s="68"/>
      <c r="ZA18447" s="68"/>
      <c r="ZB18447" s="68"/>
      <c r="ZC18447" s="68"/>
      <c r="ZD18447" s="68"/>
    </row>
    <row r="18448" spans="658:680" x14ac:dyDescent="0.25">
      <c r="YH18448" s="68"/>
      <c r="YI18448" s="68"/>
      <c r="YJ18448" s="68"/>
      <c r="YK18448" s="68"/>
      <c r="YL18448" s="68"/>
      <c r="YM18448" s="68"/>
      <c r="YN18448" s="68"/>
      <c r="YO18448" s="68"/>
      <c r="YP18448" s="68"/>
      <c r="YQ18448" s="68"/>
      <c r="YR18448" s="68"/>
      <c r="YS18448" s="68"/>
      <c r="YT18448" s="68"/>
      <c r="YU18448" s="68"/>
      <c r="YV18448" s="68"/>
      <c r="YW18448" s="68"/>
      <c r="YX18448" s="68">
        <v>2.2789482479015501E-2</v>
      </c>
      <c r="YY18448" s="68"/>
      <c r="YZ18448" s="68"/>
      <c r="ZA18448" s="68"/>
      <c r="ZB18448" s="68"/>
      <c r="ZC18448" s="68"/>
      <c r="ZD18448" s="68"/>
    </row>
    <row r="18449" spans="658:680" x14ac:dyDescent="0.25">
      <c r="YH18449" s="68"/>
      <c r="YI18449" s="68"/>
      <c r="YJ18449" s="68"/>
      <c r="YK18449" s="68"/>
      <c r="YL18449" s="68"/>
      <c r="YM18449" s="68"/>
      <c r="YN18449" s="68"/>
      <c r="YO18449" s="68"/>
      <c r="YP18449" s="68"/>
      <c r="YQ18449" s="68"/>
      <c r="YR18449" s="68"/>
      <c r="YS18449" s="68"/>
      <c r="YT18449" s="68"/>
      <c r="YU18449" s="68"/>
      <c r="YV18449" s="68"/>
      <c r="YW18449" s="68"/>
      <c r="YX18449" s="68">
        <v>2.2781286801877999E-2</v>
      </c>
      <c r="YY18449" s="68"/>
      <c r="YZ18449" s="68"/>
      <c r="ZA18449" s="68"/>
      <c r="ZB18449" s="68"/>
      <c r="ZC18449" s="68"/>
      <c r="ZD18449" s="68"/>
    </row>
    <row r="18450" spans="658:680" x14ac:dyDescent="0.25">
      <c r="YH18450" s="68"/>
      <c r="YI18450" s="68"/>
      <c r="YJ18450" s="68"/>
      <c r="YK18450" s="68"/>
      <c r="YL18450" s="68"/>
      <c r="YM18450" s="68"/>
      <c r="YN18450" s="68"/>
      <c r="YO18450" s="68"/>
      <c r="YP18450" s="68"/>
      <c r="YQ18450" s="68"/>
      <c r="YR18450" s="68"/>
      <c r="YS18450" s="68"/>
      <c r="YT18450" s="68"/>
      <c r="YU18450" s="68"/>
      <c r="YV18450" s="68"/>
      <c r="YW18450" s="68"/>
      <c r="YX18450" s="68">
        <v>2.2781286801877999E-2</v>
      </c>
      <c r="YY18450" s="68"/>
      <c r="YZ18450" s="68"/>
      <c r="ZA18450" s="68"/>
      <c r="ZB18450" s="68"/>
      <c r="ZC18450" s="68"/>
      <c r="ZD18450" s="68"/>
    </row>
    <row r="18451" spans="658:680" x14ac:dyDescent="0.25">
      <c r="YH18451" s="68"/>
      <c r="YI18451" s="68"/>
      <c r="YJ18451" s="68"/>
      <c r="YK18451" s="68"/>
      <c r="YL18451" s="68"/>
      <c r="YM18451" s="68"/>
      <c r="YN18451" s="68"/>
      <c r="YO18451" s="68"/>
      <c r="YP18451" s="68"/>
      <c r="YQ18451" s="68"/>
      <c r="YR18451" s="68"/>
      <c r="YS18451" s="68"/>
      <c r="YT18451" s="68"/>
      <c r="YU18451" s="68"/>
      <c r="YV18451" s="68"/>
      <c r="YW18451" s="68"/>
      <c r="YX18451" s="68">
        <v>2.2780404212843799E-2</v>
      </c>
      <c r="YY18451" s="68"/>
      <c r="YZ18451" s="68"/>
      <c r="ZA18451" s="68"/>
      <c r="ZB18451" s="68"/>
      <c r="ZC18451" s="68"/>
      <c r="ZD18451" s="68"/>
    </row>
    <row r="18452" spans="658:680" x14ac:dyDescent="0.25">
      <c r="YH18452" s="68"/>
      <c r="YI18452" s="68"/>
      <c r="YJ18452" s="68"/>
      <c r="YK18452" s="68"/>
      <c r="YL18452" s="68"/>
      <c r="YM18452" s="68"/>
      <c r="YN18452" s="68"/>
      <c r="YO18452" s="68"/>
      <c r="YP18452" s="68"/>
      <c r="YQ18452" s="68"/>
      <c r="YR18452" s="68"/>
      <c r="YS18452" s="68"/>
      <c r="YT18452" s="68"/>
      <c r="YU18452" s="68"/>
      <c r="YV18452" s="68"/>
      <c r="YW18452" s="68"/>
      <c r="YX18452" s="68">
        <v>2.2780404212843799E-2</v>
      </c>
      <c r="YY18452" s="68"/>
      <c r="YZ18452" s="68"/>
      <c r="ZA18452" s="68"/>
      <c r="ZB18452" s="68"/>
      <c r="ZC18452" s="68"/>
      <c r="ZD18452" s="68"/>
    </row>
    <row r="18453" spans="658:680" x14ac:dyDescent="0.25">
      <c r="YH18453" s="68"/>
      <c r="YI18453" s="68"/>
      <c r="YJ18453" s="68"/>
      <c r="YK18453" s="68"/>
      <c r="YL18453" s="68"/>
      <c r="YM18453" s="68"/>
      <c r="YN18453" s="68"/>
      <c r="YO18453" s="68"/>
      <c r="YP18453" s="68"/>
      <c r="YQ18453" s="68"/>
      <c r="YR18453" s="68"/>
      <c r="YS18453" s="68"/>
      <c r="YT18453" s="68"/>
      <c r="YU18453" s="68"/>
      <c r="YV18453" s="68"/>
      <c r="YW18453" s="68"/>
      <c r="YX18453" s="68">
        <v>2.2751464792150001E-2</v>
      </c>
      <c r="YY18453" s="68"/>
      <c r="YZ18453" s="68"/>
      <c r="ZA18453" s="68"/>
      <c r="ZB18453" s="68"/>
      <c r="ZC18453" s="68"/>
      <c r="ZD18453" s="68"/>
    </row>
    <row r="18454" spans="658:680" x14ac:dyDescent="0.25">
      <c r="YH18454" s="68"/>
      <c r="YI18454" s="68"/>
      <c r="YJ18454" s="68"/>
      <c r="YK18454" s="68"/>
      <c r="YL18454" s="68"/>
      <c r="YM18454" s="68"/>
      <c r="YN18454" s="68"/>
      <c r="YO18454" s="68"/>
      <c r="YP18454" s="68"/>
      <c r="YQ18454" s="68"/>
      <c r="YR18454" s="68"/>
      <c r="YS18454" s="68"/>
      <c r="YT18454" s="68"/>
      <c r="YU18454" s="68"/>
      <c r="YV18454" s="68"/>
      <c r="YW18454" s="68"/>
      <c r="YX18454" s="68">
        <v>2.2751464792150001E-2</v>
      </c>
      <c r="YY18454" s="68"/>
      <c r="YZ18454" s="68"/>
      <c r="ZA18454" s="68"/>
      <c r="ZB18454" s="68"/>
      <c r="ZC18454" s="68"/>
      <c r="ZD18454" s="68"/>
    </row>
    <row r="18455" spans="658:680" x14ac:dyDescent="0.25">
      <c r="YH18455" s="68"/>
      <c r="YI18455" s="68"/>
      <c r="YJ18455" s="68"/>
      <c r="YK18455" s="68"/>
      <c r="YL18455" s="68"/>
      <c r="YM18455" s="68"/>
      <c r="YN18455" s="68"/>
      <c r="YO18455" s="68"/>
      <c r="YP18455" s="68"/>
      <c r="YQ18455" s="68"/>
      <c r="YR18455" s="68"/>
      <c r="YS18455" s="68"/>
      <c r="YT18455" s="68"/>
      <c r="YU18455" s="68"/>
      <c r="YV18455" s="68"/>
      <c r="YW18455" s="68"/>
      <c r="YX18455" s="68">
        <v>2.2687393480367E-2</v>
      </c>
      <c r="YY18455" s="68"/>
      <c r="YZ18455" s="68"/>
      <c r="ZA18455" s="68"/>
      <c r="ZB18455" s="68"/>
      <c r="ZC18455" s="68"/>
      <c r="ZD18455" s="68"/>
    </row>
    <row r="18456" spans="658:680" x14ac:dyDescent="0.25">
      <c r="YH18456" s="68"/>
      <c r="YI18456" s="68"/>
      <c r="YJ18456" s="68"/>
      <c r="YK18456" s="68"/>
      <c r="YL18456" s="68"/>
      <c r="YM18456" s="68"/>
      <c r="YN18456" s="68"/>
      <c r="YO18456" s="68"/>
      <c r="YP18456" s="68"/>
      <c r="YQ18456" s="68"/>
      <c r="YR18456" s="68"/>
      <c r="YS18456" s="68"/>
      <c r="YT18456" s="68"/>
      <c r="YU18456" s="68"/>
      <c r="YV18456" s="68"/>
      <c r="YW18456" s="68"/>
      <c r="YX18456" s="68">
        <v>2.2687393480367E-2</v>
      </c>
      <c r="YY18456" s="68"/>
      <c r="YZ18456" s="68"/>
      <c r="ZA18456" s="68"/>
      <c r="ZB18456" s="68"/>
      <c r="ZC18456" s="68"/>
      <c r="ZD18456" s="68"/>
    </row>
    <row r="18457" spans="658:680" x14ac:dyDescent="0.25">
      <c r="YH18457" s="68"/>
      <c r="YI18457" s="68"/>
      <c r="YJ18457" s="68"/>
      <c r="YK18457" s="68"/>
      <c r="YL18457" s="68"/>
      <c r="YM18457" s="68"/>
      <c r="YN18457" s="68"/>
      <c r="YO18457" s="68"/>
      <c r="YP18457" s="68"/>
      <c r="YQ18457" s="68"/>
      <c r="YR18457" s="68"/>
      <c r="YS18457" s="68"/>
      <c r="YT18457" s="68"/>
      <c r="YU18457" s="68"/>
      <c r="YV18457" s="68"/>
      <c r="YW18457" s="68"/>
      <c r="YX18457" s="68">
        <v>2.2608819198062399E-2</v>
      </c>
      <c r="YY18457" s="68"/>
      <c r="YZ18457" s="68"/>
      <c r="ZA18457" s="68"/>
      <c r="ZB18457" s="68"/>
      <c r="ZC18457" s="68"/>
      <c r="ZD18457" s="68"/>
    </row>
    <row r="18458" spans="658:680" x14ac:dyDescent="0.25">
      <c r="YH18458" s="68"/>
      <c r="YI18458" s="68"/>
      <c r="YJ18458" s="68"/>
      <c r="YK18458" s="68"/>
      <c r="YL18458" s="68"/>
      <c r="YM18458" s="68"/>
      <c r="YN18458" s="68"/>
      <c r="YO18458" s="68"/>
      <c r="YP18458" s="68"/>
      <c r="YQ18458" s="68"/>
      <c r="YR18458" s="68"/>
      <c r="YS18458" s="68"/>
      <c r="YT18458" s="68"/>
      <c r="YU18458" s="68"/>
      <c r="YV18458" s="68"/>
      <c r="YW18458" s="68"/>
      <c r="YX18458" s="68">
        <v>2.2608819198062399E-2</v>
      </c>
      <c r="YY18458" s="68"/>
      <c r="YZ18458" s="68"/>
      <c r="ZA18458" s="68"/>
      <c r="ZB18458" s="68"/>
      <c r="ZC18458" s="68"/>
      <c r="ZD18458" s="68"/>
    </row>
    <row r="18459" spans="658:680" x14ac:dyDescent="0.25">
      <c r="YH18459" s="68"/>
      <c r="YI18459" s="68"/>
      <c r="YJ18459" s="68"/>
      <c r="YK18459" s="68"/>
      <c r="YL18459" s="68"/>
      <c r="YM18459" s="68"/>
      <c r="YN18459" s="68"/>
      <c r="YO18459" s="68"/>
      <c r="YP18459" s="68"/>
      <c r="YQ18459" s="68"/>
      <c r="YR18459" s="68"/>
      <c r="YS18459" s="68"/>
      <c r="YT18459" s="68"/>
      <c r="YU18459" s="68"/>
      <c r="YV18459" s="68"/>
      <c r="YW18459" s="68"/>
      <c r="YX18459" s="68">
        <v>2.2523779811682298E-2</v>
      </c>
      <c r="YY18459" s="68"/>
      <c r="YZ18459" s="68"/>
      <c r="ZA18459" s="68"/>
      <c r="ZB18459" s="68"/>
      <c r="ZC18459" s="68"/>
      <c r="ZD18459" s="68"/>
    </row>
    <row r="18460" spans="658:680" x14ac:dyDescent="0.25">
      <c r="YH18460" s="68"/>
      <c r="YI18460" s="68"/>
      <c r="YJ18460" s="68"/>
      <c r="YK18460" s="68"/>
      <c r="YL18460" s="68"/>
      <c r="YM18460" s="68"/>
      <c r="YN18460" s="68"/>
      <c r="YO18460" s="68"/>
      <c r="YP18460" s="68"/>
      <c r="YQ18460" s="68"/>
      <c r="YR18460" s="68"/>
      <c r="YS18460" s="68"/>
      <c r="YT18460" s="68"/>
      <c r="YU18460" s="68"/>
      <c r="YV18460" s="68"/>
      <c r="YW18460" s="68"/>
      <c r="YX18460" s="68">
        <v>2.2523779811682298E-2</v>
      </c>
      <c r="YY18460" s="68"/>
      <c r="YZ18460" s="68"/>
      <c r="ZA18460" s="68"/>
      <c r="ZB18460" s="68"/>
      <c r="ZC18460" s="68"/>
      <c r="ZD18460" s="68"/>
    </row>
    <row r="18461" spans="658:680" x14ac:dyDescent="0.25">
      <c r="YH18461" s="68"/>
      <c r="YI18461" s="68"/>
      <c r="YJ18461" s="68"/>
      <c r="YK18461" s="68"/>
      <c r="YL18461" s="68"/>
      <c r="YM18461" s="68"/>
      <c r="YN18461" s="68"/>
      <c r="YO18461" s="68"/>
      <c r="YP18461" s="68"/>
      <c r="YQ18461" s="68"/>
      <c r="YR18461" s="68"/>
      <c r="YS18461" s="68"/>
      <c r="YT18461" s="68"/>
      <c r="YU18461" s="68"/>
      <c r="YV18461" s="68"/>
      <c r="YW18461" s="68"/>
      <c r="YX18461" s="68">
        <v>2.2514920281282502E-2</v>
      </c>
      <c r="YY18461" s="68"/>
      <c r="YZ18461" s="68"/>
      <c r="ZA18461" s="68"/>
      <c r="ZB18461" s="68"/>
      <c r="ZC18461" s="68"/>
      <c r="ZD18461" s="68"/>
    </row>
    <row r="18462" spans="658:680" x14ac:dyDescent="0.25">
      <c r="YH18462" s="68"/>
      <c r="YI18462" s="68"/>
      <c r="YJ18462" s="68"/>
      <c r="YK18462" s="68"/>
      <c r="YL18462" s="68"/>
      <c r="YM18462" s="68"/>
      <c r="YN18462" s="68"/>
      <c r="YO18462" s="68"/>
      <c r="YP18462" s="68"/>
      <c r="YQ18462" s="68"/>
      <c r="YR18462" s="68"/>
      <c r="YS18462" s="68"/>
      <c r="YT18462" s="68"/>
      <c r="YU18462" s="68"/>
      <c r="YV18462" s="68"/>
      <c r="YW18462" s="68"/>
      <c r="YX18462" s="68">
        <v>2.2514920281282502E-2</v>
      </c>
      <c r="YY18462" s="68"/>
      <c r="YZ18462" s="68"/>
      <c r="ZA18462" s="68"/>
      <c r="ZB18462" s="68"/>
      <c r="ZC18462" s="68"/>
      <c r="ZD18462" s="68"/>
    </row>
    <row r="18463" spans="658:680" x14ac:dyDescent="0.25">
      <c r="YH18463" s="68"/>
      <c r="YI18463" s="68"/>
      <c r="YJ18463" s="68"/>
      <c r="YK18463" s="68"/>
      <c r="YL18463" s="68"/>
      <c r="YM18463" s="68"/>
      <c r="YN18463" s="68"/>
      <c r="YO18463" s="68"/>
      <c r="YP18463" s="68"/>
      <c r="YQ18463" s="68"/>
      <c r="YR18463" s="68"/>
      <c r="YS18463" s="68"/>
      <c r="YT18463" s="68"/>
      <c r="YU18463" s="68"/>
      <c r="YV18463" s="68"/>
      <c r="YW18463" s="68"/>
      <c r="YX18463" s="68">
        <v>2.2485201112068101E-2</v>
      </c>
      <c r="YY18463" s="68"/>
      <c r="YZ18463" s="68"/>
      <c r="ZA18463" s="68"/>
      <c r="ZB18463" s="68"/>
      <c r="ZC18463" s="68"/>
      <c r="ZD18463" s="68"/>
    </row>
    <row r="18464" spans="658:680" x14ac:dyDescent="0.25">
      <c r="YH18464" s="68"/>
      <c r="YI18464" s="68"/>
      <c r="YJ18464" s="68"/>
      <c r="YK18464" s="68"/>
      <c r="YL18464" s="68"/>
      <c r="YM18464" s="68"/>
      <c r="YN18464" s="68"/>
      <c r="YO18464" s="68"/>
      <c r="YP18464" s="68"/>
      <c r="YQ18464" s="68"/>
      <c r="YR18464" s="68"/>
      <c r="YS18464" s="68"/>
      <c r="YT18464" s="68"/>
      <c r="YU18464" s="68"/>
      <c r="YV18464" s="68"/>
      <c r="YW18464" s="68"/>
      <c r="YX18464" s="68">
        <v>2.2485201112068101E-2</v>
      </c>
      <c r="YY18464" s="68"/>
      <c r="YZ18464" s="68"/>
      <c r="ZA18464" s="68"/>
      <c r="ZB18464" s="68"/>
      <c r="ZC18464" s="68"/>
      <c r="ZD18464" s="68"/>
    </row>
    <row r="18465" spans="658:680" x14ac:dyDescent="0.25">
      <c r="YH18465" s="68"/>
      <c r="YI18465" s="68"/>
      <c r="YJ18465" s="68"/>
      <c r="YK18465" s="68"/>
      <c r="YL18465" s="68"/>
      <c r="YM18465" s="68"/>
      <c r="YN18465" s="68"/>
      <c r="YO18465" s="68"/>
      <c r="YP18465" s="68"/>
      <c r="YQ18465" s="68"/>
      <c r="YR18465" s="68"/>
      <c r="YS18465" s="68"/>
      <c r="YT18465" s="68"/>
      <c r="YU18465" s="68"/>
      <c r="YV18465" s="68"/>
      <c r="YW18465" s="68"/>
      <c r="YX18465" s="68">
        <v>2.2461357590149E-2</v>
      </c>
      <c r="YY18465" s="68"/>
      <c r="YZ18465" s="68"/>
      <c r="ZA18465" s="68"/>
      <c r="ZB18465" s="68"/>
      <c r="ZC18465" s="68"/>
      <c r="ZD18465" s="68"/>
    </row>
    <row r="18466" spans="658:680" x14ac:dyDescent="0.25">
      <c r="YH18466" s="68"/>
      <c r="YI18466" s="68"/>
      <c r="YJ18466" s="68"/>
      <c r="YK18466" s="68"/>
      <c r="YL18466" s="68"/>
      <c r="YM18466" s="68"/>
      <c r="YN18466" s="68"/>
      <c r="YO18466" s="68"/>
      <c r="YP18466" s="68"/>
      <c r="YQ18466" s="68"/>
      <c r="YR18466" s="68"/>
      <c r="YS18466" s="68"/>
      <c r="YT18466" s="68"/>
      <c r="YU18466" s="68"/>
      <c r="YV18466" s="68"/>
      <c r="YW18466" s="68"/>
      <c r="YX18466" s="68">
        <v>2.2461357590149E-2</v>
      </c>
      <c r="YY18466" s="68"/>
      <c r="YZ18466" s="68"/>
      <c r="ZA18466" s="68"/>
      <c r="ZB18466" s="68"/>
      <c r="ZC18466" s="68"/>
      <c r="ZD18466" s="68"/>
    </row>
    <row r="18467" spans="658:680" x14ac:dyDescent="0.25">
      <c r="YH18467" s="68"/>
      <c r="YI18467" s="68"/>
      <c r="YJ18467" s="68"/>
      <c r="YK18467" s="68"/>
      <c r="YL18467" s="68"/>
      <c r="YM18467" s="68"/>
      <c r="YN18467" s="68"/>
      <c r="YO18467" s="68"/>
      <c r="YP18467" s="68"/>
      <c r="YQ18467" s="68"/>
      <c r="YR18467" s="68"/>
      <c r="YS18467" s="68"/>
      <c r="YT18467" s="68"/>
      <c r="YU18467" s="68"/>
      <c r="YV18467" s="68"/>
      <c r="YW18467" s="68"/>
      <c r="YX18467" s="68">
        <v>2.2456341233705102E-2</v>
      </c>
      <c r="YY18467" s="68"/>
      <c r="YZ18467" s="68"/>
      <c r="ZA18467" s="68"/>
      <c r="ZB18467" s="68"/>
      <c r="ZC18467" s="68"/>
      <c r="ZD18467" s="68"/>
    </row>
    <row r="18468" spans="658:680" x14ac:dyDescent="0.25">
      <c r="YH18468" s="68"/>
      <c r="YI18468" s="68"/>
      <c r="YJ18468" s="68"/>
      <c r="YK18468" s="68"/>
      <c r="YL18468" s="68"/>
      <c r="YM18468" s="68"/>
      <c r="YN18468" s="68"/>
      <c r="YO18468" s="68"/>
      <c r="YP18468" s="68"/>
      <c r="YQ18468" s="68"/>
      <c r="YR18468" s="68"/>
      <c r="YS18468" s="68"/>
      <c r="YT18468" s="68"/>
      <c r="YU18468" s="68"/>
      <c r="YV18468" s="68"/>
      <c r="YW18468" s="68"/>
      <c r="YX18468" s="68">
        <v>2.2456341233705102E-2</v>
      </c>
      <c r="YY18468" s="68"/>
      <c r="YZ18468" s="68"/>
      <c r="ZA18468" s="68"/>
      <c r="ZB18468" s="68"/>
      <c r="ZC18468" s="68"/>
      <c r="ZD18468" s="68"/>
    </row>
    <row r="18469" spans="658:680" x14ac:dyDescent="0.25">
      <c r="YH18469" s="68"/>
      <c r="YI18469" s="68"/>
      <c r="YJ18469" s="68"/>
      <c r="YK18469" s="68"/>
      <c r="YL18469" s="68"/>
      <c r="YM18469" s="68"/>
      <c r="YN18469" s="68"/>
      <c r="YO18469" s="68"/>
      <c r="YP18469" s="68"/>
      <c r="YQ18469" s="68"/>
      <c r="YR18469" s="68"/>
      <c r="YS18469" s="68"/>
      <c r="YT18469" s="68"/>
      <c r="YU18469" s="68"/>
      <c r="YV18469" s="68"/>
      <c r="YW18469" s="68"/>
      <c r="YX18469" s="68">
        <v>2.2432299143784602E-2</v>
      </c>
      <c r="YY18469" s="68"/>
      <c r="YZ18469" s="68"/>
      <c r="ZA18469" s="68"/>
      <c r="ZB18469" s="68"/>
      <c r="ZC18469" s="68"/>
      <c r="ZD18469" s="68"/>
    </row>
    <row r="18470" spans="658:680" x14ac:dyDescent="0.25">
      <c r="YH18470" s="68"/>
      <c r="YI18470" s="68"/>
      <c r="YJ18470" s="68"/>
      <c r="YK18470" s="68"/>
      <c r="YL18470" s="68"/>
      <c r="YM18470" s="68"/>
      <c r="YN18470" s="68"/>
      <c r="YO18470" s="68"/>
      <c r="YP18470" s="68"/>
      <c r="YQ18470" s="68"/>
      <c r="YR18470" s="68"/>
      <c r="YS18470" s="68"/>
      <c r="YT18470" s="68"/>
      <c r="YU18470" s="68"/>
      <c r="YV18470" s="68"/>
      <c r="YW18470" s="68"/>
      <c r="YX18470" s="68">
        <v>2.2432299143784602E-2</v>
      </c>
      <c r="YY18470" s="68"/>
      <c r="YZ18470" s="68"/>
      <c r="ZA18470" s="68"/>
      <c r="ZB18470" s="68"/>
      <c r="ZC18470" s="68"/>
      <c r="ZD18470" s="68"/>
    </row>
    <row r="18471" spans="658:680" x14ac:dyDescent="0.25">
      <c r="YH18471" s="68"/>
      <c r="YI18471" s="68"/>
      <c r="YJ18471" s="68"/>
      <c r="YK18471" s="68"/>
      <c r="YL18471" s="68"/>
      <c r="YM18471" s="68"/>
      <c r="YN18471" s="68"/>
      <c r="YO18471" s="68"/>
      <c r="YP18471" s="68"/>
      <c r="YQ18471" s="68"/>
      <c r="YR18471" s="68"/>
      <c r="YS18471" s="68"/>
      <c r="YT18471" s="68"/>
      <c r="YU18471" s="68"/>
      <c r="YV18471" s="68"/>
      <c r="YW18471" s="68"/>
      <c r="YX18471" s="68">
        <v>2.23990961214376E-2</v>
      </c>
      <c r="YY18471" s="68"/>
      <c r="YZ18471" s="68"/>
      <c r="ZA18471" s="68"/>
      <c r="ZB18471" s="68"/>
      <c r="ZC18471" s="68"/>
      <c r="ZD18471" s="68"/>
    </row>
    <row r="18472" spans="658:680" x14ac:dyDescent="0.25">
      <c r="YH18472" s="68"/>
      <c r="YI18472" s="68"/>
      <c r="YJ18472" s="68"/>
      <c r="YK18472" s="68"/>
      <c r="YL18472" s="68"/>
      <c r="YM18472" s="68"/>
      <c r="YN18472" s="68"/>
      <c r="YO18472" s="68"/>
      <c r="YP18472" s="68"/>
      <c r="YQ18472" s="68"/>
      <c r="YR18472" s="68"/>
      <c r="YS18472" s="68"/>
      <c r="YT18472" s="68"/>
      <c r="YU18472" s="68"/>
      <c r="YV18472" s="68"/>
      <c r="YW18472" s="68"/>
      <c r="YX18472" s="68">
        <v>2.23695807320663E-2</v>
      </c>
      <c r="YY18472" s="68"/>
      <c r="YZ18472" s="68"/>
      <c r="ZA18472" s="68"/>
      <c r="ZB18472" s="68"/>
      <c r="ZC18472" s="68"/>
      <c r="ZD18472" s="68"/>
    </row>
    <row r="18473" spans="658:680" x14ac:dyDescent="0.25">
      <c r="YH18473" s="68"/>
      <c r="YI18473" s="68"/>
      <c r="YJ18473" s="68"/>
      <c r="YK18473" s="68"/>
      <c r="YL18473" s="68"/>
      <c r="YM18473" s="68"/>
      <c r="YN18473" s="68"/>
      <c r="YO18473" s="68"/>
      <c r="YP18473" s="68"/>
      <c r="YQ18473" s="68"/>
      <c r="YR18473" s="68"/>
      <c r="YS18473" s="68"/>
      <c r="YT18473" s="68"/>
      <c r="YU18473" s="68"/>
      <c r="YV18473" s="68"/>
      <c r="YW18473" s="68"/>
      <c r="YX18473" s="68">
        <v>2.23695807320663E-2</v>
      </c>
      <c r="YY18473" s="68"/>
      <c r="YZ18473" s="68"/>
      <c r="ZA18473" s="68"/>
      <c r="ZB18473" s="68"/>
      <c r="ZC18473" s="68"/>
      <c r="ZD18473" s="68"/>
    </row>
    <row r="18474" spans="658:680" x14ac:dyDescent="0.25">
      <c r="YH18474" s="68"/>
      <c r="YI18474" s="68"/>
      <c r="YJ18474" s="68"/>
      <c r="YK18474" s="68"/>
      <c r="YL18474" s="68"/>
      <c r="YM18474" s="68"/>
      <c r="YN18474" s="68"/>
      <c r="YO18474" s="68"/>
      <c r="YP18474" s="68"/>
      <c r="YQ18474" s="68"/>
      <c r="YR18474" s="68"/>
      <c r="YS18474" s="68"/>
      <c r="YT18474" s="68"/>
      <c r="YU18474" s="68"/>
      <c r="YV18474" s="68"/>
      <c r="YW18474" s="68"/>
      <c r="YX18474" s="68">
        <v>2.23496614547182E-2</v>
      </c>
      <c r="YY18474" s="68"/>
      <c r="YZ18474" s="68"/>
      <c r="ZA18474" s="68"/>
      <c r="ZB18474" s="68"/>
      <c r="ZC18474" s="68"/>
      <c r="ZD18474" s="68"/>
    </row>
    <row r="18475" spans="658:680" x14ac:dyDescent="0.25">
      <c r="YH18475" s="68"/>
      <c r="YI18475" s="68"/>
      <c r="YJ18475" s="68"/>
      <c r="YK18475" s="68"/>
      <c r="YL18475" s="68"/>
      <c r="YM18475" s="68"/>
      <c r="YN18475" s="68"/>
      <c r="YO18475" s="68"/>
      <c r="YP18475" s="68"/>
      <c r="YQ18475" s="68"/>
      <c r="YR18475" s="68"/>
      <c r="YS18475" s="68"/>
      <c r="YT18475" s="68"/>
      <c r="YU18475" s="68"/>
      <c r="YV18475" s="68"/>
      <c r="YW18475" s="68"/>
      <c r="YX18475" s="68">
        <v>2.23496614547182E-2</v>
      </c>
      <c r="YY18475" s="68"/>
      <c r="YZ18475" s="68"/>
      <c r="ZA18475" s="68"/>
      <c r="ZB18475" s="68"/>
      <c r="ZC18475" s="68"/>
      <c r="ZD18475" s="68"/>
    </row>
    <row r="18476" spans="658:680" x14ac:dyDescent="0.25">
      <c r="YH18476" s="68"/>
      <c r="YI18476" s="68"/>
      <c r="YJ18476" s="68"/>
      <c r="YK18476" s="68"/>
      <c r="YL18476" s="68"/>
      <c r="YM18476" s="68"/>
      <c r="YN18476" s="68"/>
      <c r="YO18476" s="68"/>
      <c r="YP18476" s="68"/>
      <c r="YQ18476" s="68"/>
      <c r="YR18476" s="68"/>
      <c r="YS18476" s="68"/>
      <c r="YT18476" s="68"/>
      <c r="YU18476" s="68"/>
      <c r="YV18476" s="68"/>
      <c r="YW18476" s="68"/>
      <c r="YX18476" s="68">
        <v>2.232323368124E-2</v>
      </c>
      <c r="YY18476" s="68"/>
      <c r="YZ18476" s="68"/>
      <c r="ZA18476" s="68"/>
      <c r="ZB18476" s="68"/>
      <c r="ZC18476" s="68"/>
      <c r="ZD18476" s="68"/>
    </row>
    <row r="18477" spans="658:680" x14ac:dyDescent="0.25">
      <c r="YH18477" s="68"/>
      <c r="YI18477" s="68"/>
      <c r="YJ18477" s="68"/>
      <c r="YK18477" s="68"/>
      <c r="YL18477" s="68"/>
      <c r="YM18477" s="68"/>
      <c r="YN18477" s="68"/>
      <c r="YO18477" s="68"/>
      <c r="YP18477" s="68"/>
      <c r="YQ18477" s="68"/>
      <c r="YR18477" s="68"/>
      <c r="YS18477" s="68"/>
      <c r="YT18477" s="68"/>
      <c r="YU18477" s="68"/>
      <c r="YV18477" s="68"/>
      <c r="YW18477" s="68"/>
      <c r="YX18477" s="68">
        <v>2.232323368124E-2</v>
      </c>
      <c r="YY18477" s="68"/>
      <c r="YZ18477" s="68"/>
      <c r="ZA18477" s="68"/>
      <c r="ZB18477" s="68"/>
      <c r="ZC18477" s="68"/>
      <c r="ZD18477" s="68"/>
    </row>
    <row r="18478" spans="658:680" x14ac:dyDescent="0.25">
      <c r="YH18478" s="68"/>
      <c r="YI18478" s="68"/>
      <c r="YJ18478" s="68"/>
      <c r="YK18478" s="68"/>
      <c r="YL18478" s="68"/>
      <c r="YM18478" s="68"/>
      <c r="YN18478" s="68"/>
      <c r="YO18478" s="68"/>
      <c r="YP18478" s="68"/>
      <c r="YQ18478" s="68"/>
      <c r="YR18478" s="68"/>
      <c r="YS18478" s="68"/>
      <c r="YT18478" s="68"/>
      <c r="YU18478" s="68"/>
      <c r="YV18478" s="68"/>
      <c r="YW18478" s="68"/>
      <c r="YX18478" s="68">
        <v>2.2286409680735999E-2</v>
      </c>
      <c r="YY18478" s="68"/>
      <c r="YZ18478" s="68"/>
      <c r="ZA18478" s="68"/>
      <c r="ZB18478" s="68"/>
      <c r="ZC18478" s="68"/>
      <c r="ZD18478" s="68"/>
    </row>
    <row r="18479" spans="658:680" x14ac:dyDescent="0.25">
      <c r="YH18479" s="68"/>
      <c r="YI18479" s="68"/>
      <c r="YJ18479" s="68"/>
      <c r="YK18479" s="68"/>
      <c r="YL18479" s="68"/>
      <c r="YM18479" s="68"/>
      <c r="YN18479" s="68"/>
      <c r="YO18479" s="68"/>
      <c r="YP18479" s="68"/>
      <c r="YQ18479" s="68"/>
      <c r="YR18479" s="68"/>
      <c r="YS18479" s="68"/>
      <c r="YT18479" s="68"/>
      <c r="YU18479" s="68"/>
      <c r="YV18479" s="68"/>
      <c r="YW18479" s="68"/>
      <c r="YX18479" s="68">
        <v>2.2286409680735999E-2</v>
      </c>
      <c r="YY18479" s="68"/>
      <c r="YZ18479" s="68"/>
      <c r="ZA18479" s="68"/>
      <c r="ZB18479" s="68"/>
      <c r="ZC18479" s="68"/>
      <c r="ZD18479" s="68"/>
    </row>
    <row r="18480" spans="658:680" x14ac:dyDescent="0.25">
      <c r="YH18480" s="68"/>
      <c r="YI18480" s="68"/>
      <c r="YJ18480" s="68"/>
      <c r="YK18480" s="68"/>
      <c r="YL18480" s="68"/>
      <c r="YM18480" s="68"/>
      <c r="YN18480" s="68"/>
      <c r="YO18480" s="68"/>
      <c r="YP18480" s="68"/>
      <c r="YQ18480" s="68"/>
      <c r="YR18480" s="68"/>
      <c r="YS18480" s="68"/>
      <c r="YT18480" s="68"/>
      <c r="YU18480" s="68"/>
      <c r="YV18480" s="68"/>
      <c r="YW18480" s="68"/>
      <c r="YX18480" s="68">
        <v>2.2268290484417801E-2</v>
      </c>
      <c r="YY18480" s="68"/>
      <c r="YZ18480" s="68"/>
      <c r="ZA18480" s="68"/>
      <c r="ZB18480" s="68"/>
      <c r="ZC18480" s="68"/>
      <c r="ZD18480" s="68"/>
    </row>
    <row r="18481" spans="658:680" x14ac:dyDescent="0.25">
      <c r="YH18481" s="68"/>
      <c r="YI18481" s="68"/>
      <c r="YJ18481" s="68"/>
      <c r="YK18481" s="68"/>
      <c r="YL18481" s="68"/>
      <c r="YM18481" s="68"/>
      <c r="YN18481" s="68"/>
      <c r="YO18481" s="68"/>
      <c r="YP18481" s="68"/>
      <c r="YQ18481" s="68"/>
      <c r="YR18481" s="68"/>
      <c r="YS18481" s="68"/>
      <c r="YT18481" s="68"/>
      <c r="YU18481" s="68"/>
      <c r="YV18481" s="68"/>
      <c r="YW18481" s="68"/>
      <c r="YX18481" s="68">
        <v>2.2268290484417801E-2</v>
      </c>
      <c r="YY18481" s="68"/>
      <c r="YZ18481" s="68"/>
      <c r="ZA18481" s="68"/>
      <c r="ZB18481" s="68"/>
      <c r="ZC18481" s="68"/>
      <c r="ZD18481" s="68"/>
    </row>
    <row r="18482" spans="658:680" x14ac:dyDescent="0.25">
      <c r="YH18482" s="68"/>
      <c r="YI18482" s="68"/>
      <c r="YJ18482" s="68"/>
      <c r="YK18482" s="68"/>
      <c r="YL18482" s="68"/>
      <c r="YM18482" s="68"/>
      <c r="YN18482" s="68"/>
      <c r="YO18482" s="68"/>
      <c r="YP18482" s="68"/>
      <c r="YQ18482" s="68"/>
      <c r="YR18482" s="68"/>
      <c r="YS18482" s="68"/>
      <c r="YT18482" s="68"/>
      <c r="YU18482" s="68"/>
      <c r="YV18482" s="68"/>
      <c r="YW18482" s="68"/>
      <c r="YX18482" s="68">
        <v>2.22641569956855E-2</v>
      </c>
      <c r="YY18482" s="68"/>
      <c r="YZ18482" s="68"/>
      <c r="ZA18482" s="68"/>
      <c r="ZB18482" s="68"/>
      <c r="ZC18482" s="68"/>
      <c r="ZD18482" s="68"/>
    </row>
    <row r="18483" spans="658:680" x14ac:dyDescent="0.25">
      <c r="YH18483" s="68"/>
      <c r="YI18483" s="68"/>
      <c r="YJ18483" s="68"/>
      <c r="YK18483" s="68"/>
      <c r="YL18483" s="68"/>
      <c r="YM18483" s="68"/>
      <c r="YN18483" s="68"/>
      <c r="YO18483" s="68"/>
      <c r="YP18483" s="68"/>
      <c r="YQ18483" s="68"/>
      <c r="YR18483" s="68"/>
      <c r="YS18483" s="68"/>
      <c r="YT18483" s="68"/>
      <c r="YU18483" s="68"/>
      <c r="YV18483" s="68"/>
      <c r="YW18483" s="68"/>
      <c r="YX18483" s="68">
        <v>2.22641569956855E-2</v>
      </c>
      <c r="YY18483" s="68"/>
      <c r="YZ18483" s="68"/>
      <c r="ZA18483" s="68"/>
      <c r="ZB18483" s="68"/>
      <c r="ZC18483" s="68"/>
      <c r="ZD18483" s="68"/>
    </row>
    <row r="18484" spans="658:680" x14ac:dyDescent="0.25">
      <c r="YH18484" s="68"/>
      <c r="YI18484" s="68"/>
      <c r="YJ18484" s="68"/>
      <c r="YK18484" s="68"/>
      <c r="YL18484" s="68"/>
      <c r="YM18484" s="68"/>
      <c r="YN18484" s="68"/>
      <c r="YO18484" s="68"/>
      <c r="YP18484" s="68"/>
      <c r="YQ18484" s="68"/>
      <c r="YR18484" s="68"/>
      <c r="YS18484" s="68"/>
      <c r="YT18484" s="68"/>
      <c r="YU18484" s="68"/>
      <c r="YV18484" s="68"/>
      <c r="YW18484" s="68"/>
      <c r="YX18484" s="68">
        <v>2.22596234639868E-2</v>
      </c>
      <c r="YY18484" s="68"/>
      <c r="YZ18484" s="68"/>
      <c r="ZA18484" s="68"/>
      <c r="ZB18484" s="68"/>
      <c r="ZC18484" s="68"/>
      <c r="ZD18484" s="68"/>
    </row>
    <row r="18485" spans="658:680" x14ac:dyDescent="0.25">
      <c r="YH18485" s="68"/>
      <c r="YI18485" s="68"/>
      <c r="YJ18485" s="68"/>
      <c r="YK18485" s="68"/>
      <c r="YL18485" s="68"/>
      <c r="YM18485" s="68"/>
      <c r="YN18485" s="68"/>
      <c r="YO18485" s="68"/>
      <c r="YP18485" s="68"/>
      <c r="YQ18485" s="68"/>
      <c r="YR18485" s="68"/>
      <c r="YS18485" s="68"/>
      <c r="YT18485" s="68"/>
      <c r="YU18485" s="68"/>
      <c r="YV18485" s="68"/>
      <c r="YW18485" s="68"/>
      <c r="YX18485" s="68">
        <v>2.22596234639868E-2</v>
      </c>
      <c r="YY18485" s="68"/>
      <c r="YZ18485" s="68"/>
      <c r="ZA18485" s="68"/>
      <c r="ZB18485" s="68"/>
      <c r="ZC18485" s="68"/>
      <c r="ZD18485" s="68"/>
    </row>
    <row r="18486" spans="658:680" x14ac:dyDescent="0.25">
      <c r="YH18486" s="68"/>
      <c r="YI18486" s="68"/>
      <c r="YJ18486" s="68"/>
      <c r="YK18486" s="68"/>
      <c r="YL18486" s="68"/>
      <c r="YM18486" s="68"/>
      <c r="YN18486" s="68"/>
      <c r="YO18486" s="68"/>
      <c r="YP18486" s="68"/>
      <c r="YQ18486" s="68"/>
      <c r="YR18486" s="68"/>
      <c r="YS18486" s="68"/>
      <c r="YT18486" s="68"/>
      <c r="YU18486" s="68"/>
      <c r="YV18486" s="68"/>
      <c r="YW18486" s="68"/>
      <c r="YX18486" s="68">
        <v>2.22392970880393E-2</v>
      </c>
      <c r="YY18486" s="68"/>
      <c r="YZ18486" s="68"/>
      <c r="ZA18486" s="68"/>
      <c r="ZB18486" s="68"/>
      <c r="ZC18486" s="68"/>
      <c r="ZD18486" s="68"/>
    </row>
    <row r="18487" spans="658:680" x14ac:dyDescent="0.25">
      <c r="YH18487" s="68"/>
      <c r="YI18487" s="68"/>
      <c r="YJ18487" s="68"/>
      <c r="YK18487" s="68"/>
      <c r="YL18487" s="68"/>
      <c r="YM18487" s="68"/>
      <c r="YN18487" s="68"/>
      <c r="YO18487" s="68"/>
      <c r="YP18487" s="68"/>
      <c r="YQ18487" s="68"/>
      <c r="YR18487" s="68"/>
      <c r="YS18487" s="68"/>
      <c r="YT18487" s="68"/>
      <c r="YU18487" s="68"/>
      <c r="YV18487" s="68"/>
      <c r="YW18487" s="68"/>
      <c r="YX18487" s="68">
        <v>2.2219924849023701E-2</v>
      </c>
      <c r="YY18487" s="68"/>
      <c r="YZ18487" s="68"/>
      <c r="ZA18487" s="68"/>
      <c r="ZB18487" s="68"/>
      <c r="ZC18487" s="68"/>
      <c r="ZD18487" s="68"/>
    </row>
    <row r="18488" spans="658:680" x14ac:dyDescent="0.25">
      <c r="YH18488" s="68"/>
      <c r="YI18488" s="68"/>
      <c r="YJ18488" s="68"/>
      <c r="YK18488" s="68"/>
      <c r="YL18488" s="68"/>
      <c r="YM18488" s="68"/>
      <c r="YN18488" s="68"/>
      <c r="YO18488" s="68"/>
      <c r="YP18488" s="68"/>
      <c r="YQ18488" s="68"/>
      <c r="YR18488" s="68"/>
      <c r="YS18488" s="68"/>
      <c r="YT18488" s="68"/>
      <c r="YU18488" s="68"/>
      <c r="YV18488" s="68"/>
      <c r="YW18488" s="68"/>
      <c r="YX18488" s="68">
        <v>2.2219924849023701E-2</v>
      </c>
      <c r="YY18488" s="68"/>
      <c r="YZ18488" s="68"/>
      <c r="ZA18488" s="68"/>
      <c r="ZB18488" s="68"/>
      <c r="ZC18488" s="68"/>
      <c r="ZD18488" s="68"/>
    </row>
    <row r="18489" spans="658:680" x14ac:dyDescent="0.25">
      <c r="YH18489" s="68"/>
      <c r="YI18489" s="68"/>
      <c r="YJ18489" s="68"/>
      <c r="YK18489" s="68"/>
      <c r="YL18489" s="68"/>
      <c r="YM18489" s="68"/>
      <c r="YN18489" s="68"/>
      <c r="YO18489" s="68"/>
      <c r="YP18489" s="68"/>
      <c r="YQ18489" s="68"/>
      <c r="YR18489" s="68"/>
      <c r="YS18489" s="68"/>
      <c r="YT18489" s="68"/>
      <c r="YU18489" s="68"/>
      <c r="YV18489" s="68"/>
      <c r="YW18489" s="68"/>
      <c r="YX18489" s="68">
        <v>2.21827868770373E-2</v>
      </c>
      <c r="YY18489" s="68"/>
      <c r="YZ18489" s="68"/>
      <c r="ZA18489" s="68"/>
      <c r="ZB18489" s="68"/>
      <c r="ZC18489" s="68"/>
      <c r="ZD18489" s="68"/>
    </row>
    <row r="18490" spans="658:680" x14ac:dyDescent="0.25">
      <c r="YH18490" s="68"/>
      <c r="YI18490" s="68"/>
      <c r="YJ18490" s="68"/>
      <c r="YK18490" s="68"/>
      <c r="YL18490" s="68"/>
      <c r="YM18490" s="68"/>
      <c r="YN18490" s="68"/>
      <c r="YO18490" s="68"/>
      <c r="YP18490" s="68"/>
      <c r="YQ18490" s="68"/>
      <c r="YR18490" s="68"/>
      <c r="YS18490" s="68"/>
      <c r="YT18490" s="68"/>
      <c r="YU18490" s="68"/>
      <c r="YV18490" s="68"/>
      <c r="YW18490" s="68"/>
      <c r="YX18490" s="68">
        <v>2.21827868770373E-2</v>
      </c>
      <c r="YY18490" s="68"/>
      <c r="YZ18490" s="68"/>
      <c r="ZA18490" s="68"/>
      <c r="ZB18490" s="68"/>
      <c r="ZC18490" s="68"/>
      <c r="ZD18490" s="68"/>
    </row>
    <row r="18491" spans="658:680" x14ac:dyDescent="0.25">
      <c r="YH18491" s="68"/>
      <c r="YI18491" s="68"/>
      <c r="YJ18491" s="68"/>
      <c r="YK18491" s="68"/>
      <c r="YL18491" s="68"/>
      <c r="YM18491" s="68"/>
      <c r="YN18491" s="68"/>
      <c r="YO18491" s="68"/>
      <c r="YP18491" s="68"/>
      <c r="YQ18491" s="68"/>
      <c r="YR18491" s="68"/>
      <c r="YS18491" s="68"/>
      <c r="YT18491" s="68"/>
      <c r="YU18491" s="68"/>
      <c r="YV18491" s="68"/>
      <c r="YW18491" s="68"/>
      <c r="YX18491" s="68">
        <v>2.2176158277241301E-2</v>
      </c>
      <c r="YY18491" s="68"/>
      <c r="YZ18491" s="68"/>
      <c r="ZA18491" s="68"/>
      <c r="ZB18491" s="68"/>
      <c r="ZC18491" s="68"/>
      <c r="ZD18491" s="68"/>
    </row>
    <row r="18492" spans="658:680" x14ac:dyDescent="0.25">
      <c r="YH18492" s="68"/>
      <c r="YI18492" s="68"/>
      <c r="YJ18492" s="68"/>
      <c r="YK18492" s="68"/>
      <c r="YL18492" s="68"/>
      <c r="YM18492" s="68"/>
      <c r="YN18492" s="68"/>
      <c r="YO18492" s="68"/>
      <c r="YP18492" s="68"/>
      <c r="YQ18492" s="68"/>
      <c r="YR18492" s="68"/>
      <c r="YS18492" s="68"/>
      <c r="YT18492" s="68"/>
      <c r="YU18492" s="68"/>
      <c r="YV18492" s="68"/>
      <c r="YW18492" s="68"/>
      <c r="YX18492" s="68">
        <v>2.2176158277241301E-2</v>
      </c>
      <c r="YY18492" s="68"/>
      <c r="YZ18492" s="68"/>
      <c r="ZA18492" s="68"/>
      <c r="ZB18492" s="68"/>
      <c r="ZC18492" s="68"/>
      <c r="ZD18492" s="68"/>
    </row>
    <row r="18493" spans="658:680" x14ac:dyDescent="0.25">
      <c r="YH18493" s="68"/>
      <c r="YI18493" s="68"/>
      <c r="YJ18493" s="68"/>
      <c r="YK18493" s="68"/>
      <c r="YL18493" s="68"/>
      <c r="YM18493" s="68"/>
      <c r="YN18493" s="68"/>
      <c r="YO18493" s="68"/>
      <c r="YP18493" s="68"/>
      <c r="YQ18493" s="68"/>
      <c r="YR18493" s="68"/>
      <c r="YS18493" s="68"/>
      <c r="YT18493" s="68"/>
      <c r="YU18493" s="68"/>
      <c r="YV18493" s="68"/>
      <c r="YW18493" s="68"/>
      <c r="YX18493" s="68">
        <v>2.2115594267707098E-2</v>
      </c>
      <c r="YY18493" s="68"/>
      <c r="YZ18493" s="68"/>
      <c r="ZA18493" s="68"/>
      <c r="ZB18493" s="68"/>
      <c r="ZC18493" s="68"/>
      <c r="ZD18493" s="68"/>
    </row>
    <row r="18494" spans="658:680" x14ac:dyDescent="0.25">
      <c r="YH18494" s="68"/>
      <c r="YI18494" s="68"/>
      <c r="YJ18494" s="68"/>
      <c r="YK18494" s="68"/>
      <c r="YL18494" s="68"/>
      <c r="YM18494" s="68"/>
      <c r="YN18494" s="68"/>
      <c r="YO18494" s="68"/>
      <c r="YP18494" s="68"/>
      <c r="YQ18494" s="68"/>
      <c r="YR18494" s="68"/>
      <c r="YS18494" s="68"/>
      <c r="YT18494" s="68"/>
      <c r="YU18494" s="68"/>
      <c r="YV18494" s="68"/>
      <c r="YW18494" s="68"/>
      <c r="YX18494" s="68">
        <v>2.2115594267707098E-2</v>
      </c>
      <c r="YY18494" s="68"/>
      <c r="YZ18494" s="68"/>
      <c r="ZA18494" s="68"/>
      <c r="ZB18494" s="68"/>
      <c r="ZC18494" s="68"/>
      <c r="ZD18494" s="68"/>
    </row>
    <row r="18495" spans="658:680" x14ac:dyDescent="0.25">
      <c r="YH18495" s="68"/>
      <c r="YI18495" s="68"/>
      <c r="YJ18495" s="68"/>
      <c r="YK18495" s="68"/>
      <c r="YL18495" s="68"/>
      <c r="YM18495" s="68"/>
      <c r="YN18495" s="68"/>
      <c r="YO18495" s="68"/>
      <c r="YP18495" s="68"/>
      <c r="YQ18495" s="68"/>
      <c r="YR18495" s="68"/>
      <c r="YS18495" s="68"/>
      <c r="YT18495" s="68"/>
      <c r="YU18495" s="68"/>
      <c r="YV18495" s="68"/>
      <c r="YW18495" s="68"/>
      <c r="YX18495" s="68">
        <v>2.2087873818775399E-2</v>
      </c>
      <c r="YY18495" s="68"/>
      <c r="YZ18495" s="68"/>
      <c r="ZA18495" s="68"/>
      <c r="ZB18495" s="68"/>
      <c r="ZC18495" s="68"/>
      <c r="ZD18495" s="68"/>
    </row>
    <row r="18496" spans="658:680" x14ac:dyDescent="0.25">
      <c r="YH18496" s="68"/>
      <c r="YI18496" s="68"/>
      <c r="YJ18496" s="68"/>
      <c r="YK18496" s="68"/>
      <c r="YL18496" s="68"/>
      <c r="YM18496" s="68"/>
      <c r="YN18496" s="68"/>
      <c r="YO18496" s="68"/>
      <c r="YP18496" s="68"/>
      <c r="YQ18496" s="68"/>
      <c r="YR18496" s="68"/>
      <c r="YS18496" s="68"/>
      <c r="YT18496" s="68"/>
      <c r="YU18496" s="68"/>
      <c r="YV18496" s="68"/>
      <c r="YW18496" s="68"/>
      <c r="YX18496" s="68">
        <v>2.2064208817479902E-2</v>
      </c>
      <c r="YY18496" s="68"/>
      <c r="YZ18496" s="68"/>
      <c r="ZA18496" s="68"/>
      <c r="ZB18496" s="68"/>
      <c r="ZC18496" s="68"/>
      <c r="ZD18496" s="68"/>
    </row>
    <row r="18497" spans="658:680" x14ac:dyDescent="0.25">
      <c r="YH18497" s="68"/>
      <c r="YI18497" s="68"/>
      <c r="YJ18497" s="68"/>
      <c r="YK18497" s="68"/>
      <c r="YL18497" s="68"/>
      <c r="YM18497" s="68"/>
      <c r="YN18497" s="68"/>
      <c r="YO18497" s="68"/>
      <c r="YP18497" s="68"/>
      <c r="YQ18497" s="68"/>
      <c r="YR18497" s="68"/>
      <c r="YS18497" s="68"/>
      <c r="YT18497" s="68"/>
      <c r="YU18497" s="68"/>
      <c r="YV18497" s="68"/>
      <c r="YW18497" s="68"/>
      <c r="YX18497" s="68">
        <v>2.2064208817479902E-2</v>
      </c>
      <c r="YY18497" s="68"/>
      <c r="YZ18497" s="68"/>
      <c r="ZA18497" s="68"/>
      <c r="ZB18497" s="68"/>
      <c r="ZC18497" s="68"/>
      <c r="ZD18497" s="68"/>
    </row>
    <row r="18498" spans="658:680" x14ac:dyDescent="0.25">
      <c r="YH18498" s="68"/>
      <c r="YI18498" s="68"/>
      <c r="YJ18498" s="68"/>
      <c r="YK18498" s="68"/>
      <c r="YL18498" s="68"/>
      <c r="YM18498" s="68"/>
      <c r="YN18498" s="68"/>
      <c r="YO18498" s="68"/>
      <c r="YP18498" s="68"/>
      <c r="YQ18498" s="68"/>
      <c r="YR18498" s="68"/>
      <c r="YS18498" s="68"/>
      <c r="YT18498" s="68"/>
      <c r="YU18498" s="68"/>
      <c r="YV18498" s="68"/>
      <c r="YW18498" s="68"/>
      <c r="YX18498" s="68">
        <v>2.1962809671629099E-2</v>
      </c>
      <c r="YY18498" s="68"/>
      <c r="YZ18498" s="68"/>
      <c r="ZA18498" s="68"/>
      <c r="ZB18498" s="68"/>
      <c r="ZC18498" s="68"/>
      <c r="ZD18498" s="68"/>
    </row>
    <row r="18499" spans="658:680" x14ac:dyDescent="0.25">
      <c r="YH18499" s="68"/>
      <c r="YI18499" s="68"/>
      <c r="YJ18499" s="68"/>
      <c r="YK18499" s="68"/>
      <c r="YL18499" s="68"/>
      <c r="YM18499" s="68"/>
      <c r="YN18499" s="68"/>
      <c r="YO18499" s="68"/>
      <c r="YP18499" s="68"/>
      <c r="YQ18499" s="68"/>
      <c r="YR18499" s="68"/>
      <c r="YS18499" s="68"/>
      <c r="YT18499" s="68"/>
      <c r="YU18499" s="68"/>
      <c r="YV18499" s="68"/>
      <c r="YW18499" s="68"/>
      <c r="YX18499" s="68">
        <v>2.1962809671629099E-2</v>
      </c>
      <c r="YY18499" s="68"/>
      <c r="YZ18499" s="68"/>
      <c r="ZA18499" s="68"/>
      <c r="ZB18499" s="68"/>
      <c r="ZC18499" s="68"/>
      <c r="ZD18499" s="68"/>
    </row>
    <row r="18500" spans="658:680" x14ac:dyDescent="0.25">
      <c r="YH18500" s="68"/>
      <c r="YI18500" s="68"/>
      <c r="YJ18500" s="68"/>
      <c r="YK18500" s="68"/>
      <c r="YL18500" s="68"/>
      <c r="YM18500" s="68"/>
      <c r="YN18500" s="68"/>
      <c r="YO18500" s="68"/>
      <c r="YP18500" s="68"/>
      <c r="YQ18500" s="68"/>
      <c r="YR18500" s="68"/>
      <c r="YS18500" s="68"/>
      <c r="YT18500" s="68"/>
      <c r="YU18500" s="68"/>
      <c r="YV18500" s="68"/>
      <c r="YW18500" s="68"/>
      <c r="YX18500" s="68">
        <v>2.1938524732898101E-2</v>
      </c>
      <c r="YY18500" s="68"/>
      <c r="YZ18500" s="68"/>
      <c r="ZA18500" s="68"/>
      <c r="ZB18500" s="68"/>
      <c r="ZC18500" s="68"/>
      <c r="ZD18500" s="68"/>
    </row>
    <row r="18501" spans="658:680" x14ac:dyDescent="0.25">
      <c r="YH18501" s="68"/>
      <c r="YI18501" s="68"/>
      <c r="YJ18501" s="68"/>
      <c r="YK18501" s="68"/>
      <c r="YL18501" s="68"/>
      <c r="YM18501" s="68"/>
      <c r="YN18501" s="68"/>
      <c r="YO18501" s="68"/>
      <c r="YP18501" s="68"/>
      <c r="YQ18501" s="68"/>
      <c r="YR18501" s="68"/>
      <c r="YS18501" s="68"/>
      <c r="YT18501" s="68"/>
      <c r="YU18501" s="68"/>
      <c r="YV18501" s="68"/>
      <c r="YW18501" s="68"/>
      <c r="YX18501" s="68">
        <v>2.1934658849304501E-2</v>
      </c>
      <c r="YY18501" s="68"/>
      <c r="YZ18501" s="68"/>
      <c r="ZA18501" s="68"/>
      <c r="ZB18501" s="68"/>
      <c r="ZC18501" s="68"/>
      <c r="ZD18501" s="68"/>
    </row>
    <row r="18502" spans="658:680" x14ac:dyDescent="0.25">
      <c r="YH18502" s="68"/>
      <c r="YI18502" s="68"/>
      <c r="YJ18502" s="68"/>
      <c r="YK18502" s="68"/>
      <c r="YL18502" s="68"/>
      <c r="YM18502" s="68"/>
      <c r="YN18502" s="68"/>
      <c r="YO18502" s="68"/>
      <c r="YP18502" s="68"/>
      <c r="YQ18502" s="68"/>
      <c r="YR18502" s="68"/>
      <c r="YS18502" s="68"/>
      <c r="YT18502" s="68"/>
      <c r="YU18502" s="68"/>
      <c r="YV18502" s="68"/>
      <c r="YW18502" s="68"/>
      <c r="YX18502" s="68">
        <v>2.1934658849304501E-2</v>
      </c>
      <c r="YY18502" s="68"/>
      <c r="YZ18502" s="68"/>
      <c r="ZA18502" s="68"/>
      <c r="ZB18502" s="68"/>
      <c r="ZC18502" s="68"/>
      <c r="ZD18502" s="68"/>
    </row>
    <row r="18503" spans="658:680" x14ac:dyDescent="0.25">
      <c r="YH18503" s="68"/>
      <c r="YI18503" s="68"/>
      <c r="YJ18503" s="68"/>
      <c r="YK18503" s="68"/>
      <c r="YL18503" s="68"/>
      <c r="YM18503" s="68"/>
      <c r="YN18503" s="68"/>
      <c r="YO18503" s="68"/>
      <c r="YP18503" s="68"/>
      <c r="YQ18503" s="68"/>
      <c r="YR18503" s="68"/>
      <c r="YS18503" s="68"/>
      <c r="YT18503" s="68"/>
      <c r="YU18503" s="68"/>
      <c r="YV18503" s="68"/>
      <c r="YW18503" s="68"/>
      <c r="YX18503" s="68">
        <v>2.1892462481154101E-2</v>
      </c>
      <c r="YY18503" s="68"/>
      <c r="YZ18503" s="68"/>
      <c r="ZA18503" s="68"/>
      <c r="ZB18503" s="68"/>
      <c r="ZC18503" s="68"/>
      <c r="ZD18503" s="68"/>
    </row>
    <row r="18504" spans="658:680" x14ac:dyDescent="0.25">
      <c r="YH18504" s="68"/>
      <c r="YI18504" s="68"/>
      <c r="YJ18504" s="68"/>
      <c r="YK18504" s="68"/>
      <c r="YL18504" s="68"/>
      <c r="YM18504" s="68"/>
      <c r="YN18504" s="68"/>
      <c r="YO18504" s="68"/>
      <c r="YP18504" s="68"/>
      <c r="YQ18504" s="68"/>
      <c r="YR18504" s="68"/>
      <c r="YS18504" s="68"/>
      <c r="YT18504" s="68"/>
      <c r="YU18504" s="68"/>
      <c r="YV18504" s="68"/>
      <c r="YW18504" s="68"/>
      <c r="YX18504" s="68">
        <v>2.1892462481154101E-2</v>
      </c>
      <c r="YY18504" s="68"/>
      <c r="YZ18504" s="68"/>
      <c r="ZA18504" s="68"/>
      <c r="ZB18504" s="68"/>
      <c r="ZC18504" s="68"/>
      <c r="ZD18504" s="68"/>
    </row>
    <row r="18505" spans="658:680" x14ac:dyDescent="0.25">
      <c r="YH18505" s="68"/>
      <c r="YI18505" s="68"/>
      <c r="YJ18505" s="68"/>
      <c r="YK18505" s="68"/>
      <c r="YL18505" s="68"/>
      <c r="YM18505" s="68"/>
      <c r="YN18505" s="68"/>
      <c r="YO18505" s="68"/>
      <c r="YP18505" s="68"/>
      <c r="YQ18505" s="68"/>
      <c r="YR18505" s="68"/>
      <c r="YS18505" s="68"/>
      <c r="YT18505" s="68"/>
      <c r="YU18505" s="68"/>
      <c r="YV18505" s="68"/>
      <c r="YW18505" s="68"/>
      <c r="YX18505" s="68">
        <v>2.1851133412634199E-2</v>
      </c>
      <c r="YY18505" s="68"/>
      <c r="YZ18505" s="68"/>
      <c r="ZA18505" s="68"/>
      <c r="ZB18505" s="68"/>
      <c r="ZC18505" s="68"/>
      <c r="ZD18505" s="68"/>
    </row>
    <row r="18506" spans="658:680" x14ac:dyDescent="0.25">
      <c r="YH18506" s="68"/>
      <c r="YI18506" s="68"/>
      <c r="YJ18506" s="68"/>
      <c r="YK18506" s="68"/>
      <c r="YL18506" s="68"/>
      <c r="YM18506" s="68"/>
      <c r="YN18506" s="68"/>
      <c r="YO18506" s="68"/>
      <c r="YP18506" s="68"/>
      <c r="YQ18506" s="68"/>
      <c r="YR18506" s="68"/>
      <c r="YS18506" s="68"/>
      <c r="YT18506" s="68"/>
      <c r="YU18506" s="68"/>
      <c r="YV18506" s="68"/>
      <c r="YW18506" s="68"/>
      <c r="YX18506" s="68">
        <v>2.1851133412634199E-2</v>
      </c>
      <c r="YY18506" s="68"/>
      <c r="YZ18506" s="68"/>
      <c r="ZA18506" s="68"/>
      <c r="ZB18506" s="68"/>
      <c r="ZC18506" s="68"/>
      <c r="ZD18506" s="68"/>
    </row>
    <row r="18507" spans="658:680" x14ac:dyDescent="0.25">
      <c r="YH18507" s="68"/>
      <c r="YI18507" s="68"/>
      <c r="YJ18507" s="68"/>
      <c r="YK18507" s="68"/>
      <c r="YL18507" s="68"/>
      <c r="YM18507" s="68"/>
      <c r="YN18507" s="68"/>
      <c r="YO18507" s="68"/>
      <c r="YP18507" s="68"/>
      <c r="YQ18507" s="68"/>
      <c r="YR18507" s="68"/>
      <c r="YS18507" s="68"/>
      <c r="YT18507" s="68"/>
      <c r="YU18507" s="68"/>
      <c r="YV18507" s="68"/>
      <c r="YW18507" s="68"/>
      <c r="YX18507" s="68">
        <v>2.1833361528992502E-2</v>
      </c>
      <c r="YY18507" s="68"/>
      <c r="YZ18507" s="68"/>
      <c r="ZA18507" s="68"/>
      <c r="ZB18507" s="68"/>
      <c r="ZC18507" s="68"/>
      <c r="ZD18507" s="68"/>
    </row>
    <row r="18508" spans="658:680" x14ac:dyDescent="0.25">
      <c r="YH18508" s="68"/>
      <c r="YI18508" s="68"/>
      <c r="YJ18508" s="68"/>
      <c r="YK18508" s="68"/>
      <c r="YL18508" s="68"/>
      <c r="YM18508" s="68"/>
      <c r="YN18508" s="68"/>
      <c r="YO18508" s="68"/>
      <c r="YP18508" s="68"/>
      <c r="YQ18508" s="68"/>
      <c r="YR18508" s="68"/>
      <c r="YS18508" s="68"/>
      <c r="YT18508" s="68"/>
      <c r="YU18508" s="68"/>
      <c r="YV18508" s="68"/>
      <c r="YW18508" s="68"/>
      <c r="YX18508" s="68">
        <v>2.18098896771057E-2</v>
      </c>
      <c r="YY18508" s="68"/>
      <c r="YZ18508" s="68"/>
      <c r="ZA18508" s="68"/>
      <c r="ZB18508" s="68"/>
      <c r="ZC18508" s="68"/>
      <c r="ZD18508" s="68"/>
    </row>
    <row r="18509" spans="658:680" x14ac:dyDescent="0.25">
      <c r="YH18509" s="68"/>
      <c r="YI18509" s="68"/>
      <c r="YJ18509" s="68"/>
      <c r="YK18509" s="68"/>
      <c r="YL18509" s="68"/>
      <c r="YM18509" s="68"/>
      <c r="YN18509" s="68"/>
      <c r="YO18509" s="68"/>
      <c r="YP18509" s="68"/>
      <c r="YQ18509" s="68"/>
      <c r="YR18509" s="68"/>
      <c r="YS18509" s="68"/>
      <c r="YT18509" s="68"/>
      <c r="YU18509" s="68"/>
      <c r="YV18509" s="68"/>
      <c r="YW18509" s="68"/>
      <c r="YX18509" s="68">
        <v>2.18098896771057E-2</v>
      </c>
      <c r="YY18509" s="68"/>
      <c r="YZ18509" s="68"/>
      <c r="ZA18509" s="68"/>
      <c r="ZB18509" s="68"/>
      <c r="ZC18509" s="68"/>
      <c r="ZD18509" s="68"/>
    </row>
    <row r="18510" spans="658:680" x14ac:dyDescent="0.25">
      <c r="YH18510" s="68"/>
      <c r="YI18510" s="68"/>
      <c r="YJ18510" s="68"/>
      <c r="YK18510" s="68"/>
      <c r="YL18510" s="68"/>
      <c r="YM18510" s="68"/>
      <c r="YN18510" s="68"/>
      <c r="YO18510" s="68"/>
      <c r="YP18510" s="68"/>
      <c r="YQ18510" s="68"/>
      <c r="YR18510" s="68"/>
      <c r="YS18510" s="68"/>
      <c r="YT18510" s="68"/>
      <c r="YU18510" s="68"/>
      <c r="YV18510" s="68"/>
      <c r="YW18510" s="68"/>
      <c r="YX18510" s="68">
        <v>2.17681844117689E-2</v>
      </c>
      <c r="YY18510" s="68"/>
      <c r="YZ18510" s="68"/>
      <c r="ZA18510" s="68"/>
      <c r="ZB18510" s="68"/>
      <c r="ZC18510" s="68"/>
      <c r="ZD18510" s="68"/>
    </row>
    <row r="18511" spans="658:680" x14ac:dyDescent="0.25">
      <c r="YH18511" s="68"/>
      <c r="YI18511" s="68"/>
      <c r="YJ18511" s="68"/>
      <c r="YK18511" s="68"/>
      <c r="YL18511" s="68"/>
      <c r="YM18511" s="68"/>
      <c r="YN18511" s="68"/>
      <c r="YO18511" s="68"/>
      <c r="YP18511" s="68"/>
      <c r="YQ18511" s="68"/>
      <c r="YR18511" s="68"/>
      <c r="YS18511" s="68"/>
      <c r="YT18511" s="68"/>
      <c r="YU18511" s="68"/>
      <c r="YV18511" s="68"/>
      <c r="YW18511" s="68"/>
      <c r="YX18511" s="68">
        <v>2.17681844117689E-2</v>
      </c>
      <c r="YY18511" s="68"/>
      <c r="YZ18511" s="68"/>
      <c r="ZA18511" s="68"/>
      <c r="ZB18511" s="68"/>
      <c r="ZC18511" s="68"/>
      <c r="ZD18511" s="68"/>
    </row>
    <row r="18512" spans="658:680" x14ac:dyDescent="0.25">
      <c r="YH18512" s="68"/>
      <c r="YI18512" s="68"/>
      <c r="YJ18512" s="68"/>
      <c r="YK18512" s="68"/>
      <c r="YL18512" s="68"/>
      <c r="YM18512" s="68"/>
      <c r="YN18512" s="68"/>
      <c r="YO18512" s="68"/>
      <c r="YP18512" s="68"/>
      <c r="YQ18512" s="68"/>
      <c r="YR18512" s="68"/>
      <c r="YS18512" s="68"/>
      <c r="YT18512" s="68"/>
      <c r="YU18512" s="68"/>
      <c r="YV18512" s="68"/>
      <c r="YW18512" s="68"/>
      <c r="YX18512" s="68">
        <v>2.1710353026973502E-2</v>
      </c>
      <c r="YY18512" s="68"/>
      <c r="YZ18512" s="68"/>
      <c r="ZA18512" s="68"/>
      <c r="ZB18512" s="68"/>
      <c r="ZC18512" s="68"/>
      <c r="ZD18512" s="68"/>
    </row>
    <row r="18513" spans="658:680" x14ac:dyDescent="0.25">
      <c r="YH18513" s="68"/>
      <c r="YI18513" s="68"/>
      <c r="YJ18513" s="68"/>
      <c r="YK18513" s="68"/>
      <c r="YL18513" s="68"/>
      <c r="YM18513" s="68"/>
      <c r="YN18513" s="68"/>
      <c r="YO18513" s="68"/>
      <c r="YP18513" s="68"/>
      <c r="YQ18513" s="68"/>
      <c r="YR18513" s="68"/>
      <c r="YS18513" s="68"/>
      <c r="YT18513" s="68"/>
      <c r="YU18513" s="68"/>
      <c r="YV18513" s="68"/>
      <c r="YW18513" s="68"/>
      <c r="YX18513" s="68">
        <v>2.1710353026973502E-2</v>
      </c>
      <c r="YY18513" s="68"/>
      <c r="YZ18513" s="68"/>
      <c r="ZA18513" s="68"/>
      <c r="ZB18513" s="68"/>
      <c r="ZC18513" s="68"/>
      <c r="ZD18513" s="68"/>
    </row>
    <row r="18514" spans="658:680" x14ac:dyDescent="0.25">
      <c r="YH18514" s="68"/>
      <c r="YI18514" s="68"/>
      <c r="YJ18514" s="68"/>
      <c r="YK18514" s="68"/>
      <c r="YL18514" s="68"/>
      <c r="YM18514" s="68"/>
      <c r="YN18514" s="68"/>
      <c r="YO18514" s="68"/>
      <c r="YP18514" s="68"/>
      <c r="YQ18514" s="68"/>
      <c r="YR18514" s="68"/>
      <c r="YS18514" s="68"/>
      <c r="YT18514" s="68"/>
      <c r="YU18514" s="68"/>
      <c r="YV18514" s="68"/>
      <c r="YW18514" s="68"/>
      <c r="YX18514" s="68">
        <v>2.16179435630014E-2</v>
      </c>
      <c r="YY18514" s="68"/>
      <c r="YZ18514" s="68"/>
      <c r="ZA18514" s="68"/>
      <c r="ZB18514" s="68"/>
      <c r="ZC18514" s="68"/>
      <c r="ZD18514" s="68"/>
    </row>
    <row r="18515" spans="658:680" x14ac:dyDescent="0.25">
      <c r="YH18515" s="68"/>
      <c r="YI18515" s="68"/>
      <c r="YJ18515" s="68"/>
      <c r="YK18515" s="68"/>
      <c r="YL18515" s="68"/>
      <c r="YM18515" s="68"/>
      <c r="YN18515" s="68"/>
      <c r="YO18515" s="68"/>
      <c r="YP18515" s="68"/>
      <c r="YQ18515" s="68"/>
      <c r="YR18515" s="68"/>
      <c r="YS18515" s="68"/>
      <c r="YT18515" s="68"/>
      <c r="YU18515" s="68"/>
      <c r="YV18515" s="68"/>
      <c r="YW18515" s="68"/>
      <c r="YX18515" s="68">
        <v>2.15184944692772E-2</v>
      </c>
      <c r="YY18515" s="68"/>
      <c r="YZ18515" s="68"/>
      <c r="ZA18515" s="68"/>
      <c r="ZB18515" s="68"/>
      <c r="ZC18515" s="68"/>
      <c r="ZD18515" s="68"/>
    </row>
    <row r="18516" spans="658:680" x14ac:dyDescent="0.25">
      <c r="YH18516" s="68"/>
      <c r="YI18516" s="68"/>
      <c r="YJ18516" s="68"/>
      <c r="YK18516" s="68"/>
      <c r="YL18516" s="68"/>
      <c r="YM18516" s="68"/>
      <c r="YN18516" s="68"/>
      <c r="YO18516" s="68"/>
      <c r="YP18516" s="68"/>
      <c r="YQ18516" s="68"/>
      <c r="YR18516" s="68"/>
      <c r="YS18516" s="68"/>
      <c r="YT18516" s="68"/>
      <c r="YU18516" s="68"/>
      <c r="YV18516" s="68"/>
      <c r="YW18516" s="68"/>
      <c r="YX18516" s="68">
        <v>2.1505343191464799E-2</v>
      </c>
      <c r="YY18516" s="68"/>
      <c r="YZ18516" s="68"/>
      <c r="ZA18516" s="68"/>
      <c r="ZB18516" s="68"/>
      <c r="ZC18516" s="68"/>
      <c r="ZD18516" s="68"/>
    </row>
    <row r="18517" spans="658:680" x14ac:dyDescent="0.25">
      <c r="YH18517" s="68"/>
      <c r="YI18517" s="68"/>
      <c r="YJ18517" s="68"/>
      <c r="YK18517" s="68"/>
      <c r="YL18517" s="68"/>
      <c r="YM18517" s="68"/>
      <c r="YN18517" s="68"/>
      <c r="YO18517" s="68"/>
      <c r="YP18517" s="68"/>
      <c r="YQ18517" s="68"/>
      <c r="YR18517" s="68"/>
      <c r="YS18517" s="68"/>
      <c r="YT18517" s="68"/>
      <c r="YU18517" s="68"/>
      <c r="YV18517" s="68"/>
      <c r="YW18517" s="68"/>
      <c r="YX18517" s="68">
        <v>2.1505343191464799E-2</v>
      </c>
      <c r="YY18517" s="68"/>
      <c r="YZ18517" s="68"/>
      <c r="ZA18517" s="68"/>
      <c r="ZB18517" s="68"/>
      <c r="ZC18517" s="68"/>
      <c r="ZD18517" s="68"/>
    </row>
    <row r="18518" spans="658:680" x14ac:dyDescent="0.25">
      <c r="YH18518" s="68"/>
      <c r="YI18518" s="68"/>
      <c r="YJ18518" s="68"/>
      <c r="YK18518" s="68"/>
      <c r="YL18518" s="68"/>
      <c r="YM18518" s="68"/>
      <c r="YN18518" s="68"/>
      <c r="YO18518" s="68"/>
      <c r="YP18518" s="68"/>
      <c r="YQ18518" s="68"/>
      <c r="YR18518" s="68"/>
      <c r="YS18518" s="68"/>
      <c r="YT18518" s="68"/>
      <c r="YU18518" s="68"/>
      <c r="YV18518" s="68"/>
      <c r="YW18518" s="68"/>
      <c r="YX18518" s="68">
        <v>2.1504124709737199E-2</v>
      </c>
      <c r="YY18518" s="68"/>
      <c r="YZ18518" s="68"/>
      <c r="ZA18518" s="68"/>
      <c r="ZB18518" s="68"/>
      <c r="ZC18518" s="68"/>
      <c r="ZD18518" s="68"/>
    </row>
    <row r="18519" spans="658:680" x14ac:dyDescent="0.25">
      <c r="YH18519" s="68"/>
      <c r="YI18519" s="68"/>
      <c r="YJ18519" s="68"/>
      <c r="YK18519" s="68"/>
      <c r="YL18519" s="68"/>
      <c r="YM18519" s="68"/>
      <c r="YN18519" s="68"/>
      <c r="YO18519" s="68"/>
      <c r="YP18519" s="68"/>
      <c r="YQ18519" s="68"/>
      <c r="YR18519" s="68"/>
      <c r="YS18519" s="68"/>
      <c r="YT18519" s="68"/>
      <c r="YU18519" s="68"/>
      <c r="YV18519" s="68"/>
      <c r="YW18519" s="68"/>
      <c r="YX18519" s="68">
        <v>2.1504124709737199E-2</v>
      </c>
      <c r="YY18519" s="68"/>
      <c r="YZ18519" s="68"/>
      <c r="ZA18519" s="68"/>
      <c r="ZB18519" s="68"/>
      <c r="ZC18519" s="68"/>
      <c r="ZD18519" s="68"/>
    </row>
    <row r="18520" spans="658:680" x14ac:dyDescent="0.25">
      <c r="YH18520" s="68"/>
      <c r="YI18520" s="68"/>
      <c r="YJ18520" s="68"/>
      <c r="YK18520" s="68"/>
      <c r="YL18520" s="68"/>
      <c r="YM18520" s="68"/>
      <c r="YN18520" s="68"/>
      <c r="YO18520" s="68"/>
      <c r="YP18520" s="68"/>
      <c r="YQ18520" s="68"/>
      <c r="YR18520" s="68"/>
      <c r="YS18520" s="68"/>
      <c r="YT18520" s="68"/>
      <c r="YU18520" s="68"/>
      <c r="YV18520" s="68"/>
      <c r="YW18520" s="68"/>
      <c r="YX18520" s="68">
        <v>2.15017590797719E-2</v>
      </c>
      <c r="YY18520" s="68"/>
      <c r="YZ18520" s="68"/>
      <c r="ZA18520" s="68"/>
      <c r="ZB18520" s="68"/>
      <c r="ZC18520" s="68"/>
      <c r="ZD18520" s="68"/>
    </row>
    <row r="18521" spans="658:680" x14ac:dyDescent="0.25">
      <c r="YH18521" s="68"/>
      <c r="YI18521" s="68"/>
      <c r="YJ18521" s="68"/>
      <c r="YK18521" s="68"/>
      <c r="YL18521" s="68"/>
      <c r="YM18521" s="68"/>
      <c r="YN18521" s="68"/>
      <c r="YO18521" s="68"/>
      <c r="YP18521" s="68"/>
      <c r="YQ18521" s="68"/>
      <c r="YR18521" s="68"/>
      <c r="YS18521" s="68"/>
      <c r="YT18521" s="68"/>
      <c r="YU18521" s="68"/>
      <c r="YV18521" s="68"/>
      <c r="YW18521" s="68"/>
      <c r="YX18521" s="68">
        <v>2.14749871292471E-2</v>
      </c>
      <c r="YY18521" s="68"/>
      <c r="YZ18521" s="68"/>
      <c r="ZA18521" s="68"/>
      <c r="ZB18521" s="68"/>
      <c r="ZC18521" s="68"/>
      <c r="ZD18521" s="68"/>
    </row>
    <row r="18522" spans="658:680" x14ac:dyDescent="0.25">
      <c r="YH18522" s="68"/>
      <c r="YI18522" s="68"/>
      <c r="YJ18522" s="68"/>
      <c r="YK18522" s="68"/>
      <c r="YL18522" s="68"/>
      <c r="YM18522" s="68"/>
      <c r="YN18522" s="68"/>
      <c r="YO18522" s="68"/>
      <c r="YP18522" s="68"/>
      <c r="YQ18522" s="68"/>
      <c r="YR18522" s="68"/>
      <c r="YS18522" s="68"/>
      <c r="YT18522" s="68"/>
      <c r="YU18522" s="68"/>
      <c r="YV18522" s="68"/>
      <c r="YW18522" s="68"/>
      <c r="YX18522" s="68">
        <v>2.14749871292471E-2</v>
      </c>
      <c r="YY18522" s="68"/>
      <c r="YZ18522" s="68"/>
      <c r="ZA18522" s="68"/>
      <c r="ZB18522" s="68"/>
      <c r="ZC18522" s="68"/>
      <c r="ZD18522" s="68"/>
    </row>
    <row r="18523" spans="658:680" x14ac:dyDescent="0.25">
      <c r="YH18523" s="68"/>
      <c r="YI18523" s="68"/>
      <c r="YJ18523" s="68"/>
      <c r="YK18523" s="68"/>
      <c r="YL18523" s="68"/>
      <c r="YM18523" s="68"/>
      <c r="YN18523" s="68"/>
      <c r="YO18523" s="68"/>
      <c r="YP18523" s="68"/>
      <c r="YQ18523" s="68"/>
      <c r="YR18523" s="68"/>
      <c r="YS18523" s="68"/>
      <c r="YT18523" s="68"/>
      <c r="YU18523" s="68"/>
      <c r="YV18523" s="68"/>
      <c r="YW18523" s="68"/>
      <c r="YX18523" s="68">
        <v>2.1471284988794199E-2</v>
      </c>
      <c r="YY18523" s="68"/>
      <c r="YZ18523" s="68"/>
      <c r="ZA18523" s="68"/>
      <c r="ZB18523" s="68"/>
      <c r="ZC18523" s="68"/>
      <c r="ZD18523" s="68"/>
    </row>
    <row r="18524" spans="658:680" x14ac:dyDescent="0.25">
      <c r="YH18524" s="68"/>
      <c r="YI18524" s="68"/>
      <c r="YJ18524" s="68"/>
      <c r="YK18524" s="68"/>
      <c r="YL18524" s="68"/>
      <c r="YM18524" s="68"/>
      <c r="YN18524" s="68"/>
      <c r="YO18524" s="68"/>
      <c r="YP18524" s="68"/>
      <c r="YQ18524" s="68"/>
      <c r="YR18524" s="68"/>
      <c r="YS18524" s="68"/>
      <c r="YT18524" s="68"/>
      <c r="YU18524" s="68"/>
      <c r="YV18524" s="68"/>
      <c r="YW18524" s="68"/>
      <c r="YX18524" s="68">
        <v>2.1471284988794199E-2</v>
      </c>
      <c r="YY18524" s="68"/>
      <c r="YZ18524" s="68"/>
      <c r="ZA18524" s="68"/>
      <c r="ZB18524" s="68"/>
      <c r="ZC18524" s="68"/>
      <c r="ZD18524" s="68"/>
    </row>
    <row r="18525" spans="658:680" x14ac:dyDescent="0.25">
      <c r="YH18525" s="68"/>
      <c r="YI18525" s="68"/>
      <c r="YJ18525" s="68"/>
      <c r="YK18525" s="68"/>
      <c r="YL18525" s="68"/>
      <c r="YM18525" s="68"/>
      <c r="YN18525" s="68"/>
      <c r="YO18525" s="68"/>
      <c r="YP18525" s="68"/>
      <c r="YQ18525" s="68"/>
      <c r="YR18525" s="68"/>
      <c r="YS18525" s="68"/>
      <c r="YT18525" s="68"/>
      <c r="YU18525" s="68"/>
      <c r="YV18525" s="68"/>
      <c r="YW18525" s="68"/>
      <c r="YX18525" s="68">
        <v>2.1423610837578499E-2</v>
      </c>
      <c r="YY18525" s="68"/>
      <c r="YZ18525" s="68"/>
      <c r="ZA18525" s="68"/>
      <c r="ZB18525" s="68"/>
      <c r="ZC18525" s="68"/>
      <c r="ZD18525" s="68"/>
    </row>
    <row r="18526" spans="658:680" x14ac:dyDescent="0.25">
      <c r="YH18526" s="68"/>
      <c r="YI18526" s="68"/>
      <c r="YJ18526" s="68"/>
      <c r="YK18526" s="68"/>
      <c r="YL18526" s="68"/>
      <c r="YM18526" s="68"/>
      <c r="YN18526" s="68"/>
      <c r="YO18526" s="68"/>
      <c r="YP18526" s="68"/>
      <c r="YQ18526" s="68"/>
      <c r="YR18526" s="68"/>
      <c r="YS18526" s="68"/>
      <c r="YT18526" s="68"/>
      <c r="YU18526" s="68"/>
      <c r="YV18526" s="68"/>
      <c r="YW18526" s="68"/>
      <c r="YX18526" s="68">
        <v>2.1423610837578499E-2</v>
      </c>
      <c r="YY18526" s="68"/>
      <c r="YZ18526" s="68"/>
      <c r="ZA18526" s="68"/>
      <c r="ZB18526" s="68"/>
      <c r="ZC18526" s="68"/>
      <c r="ZD18526" s="68"/>
    </row>
    <row r="18527" spans="658:680" x14ac:dyDescent="0.25">
      <c r="YH18527" s="68"/>
      <c r="YI18527" s="68"/>
      <c r="YJ18527" s="68"/>
      <c r="YK18527" s="68"/>
      <c r="YL18527" s="68"/>
      <c r="YM18527" s="68"/>
      <c r="YN18527" s="68"/>
      <c r="YO18527" s="68"/>
      <c r="YP18527" s="68"/>
      <c r="YQ18527" s="68"/>
      <c r="YR18527" s="68"/>
      <c r="YS18527" s="68"/>
      <c r="YT18527" s="68"/>
      <c r="YU18527" s="68"/>
      <c r="YV18527" s="68"/>
      <c r="YW18527" s="68"/>
      <c r="YX18527" s="68">
        <v>2.1388038253647199E-2</v>
      </c>
      <c r="YY18527" s="68"/>
      <c r="YZ18527" s="68"/>
      <c r="ZA18527" s="68"/>
      <c r="ZB18527" s="68"/>
      <c r="ZC18527" s="68"/>
      <c r="ZD18527" s="68"/>
    </row>
    <row r="18528" spans="658:680" x14ac:dyDescent="0.25">
      <c r="YH18528" s="68"/>
      <c r="YI18528" s="68"/>
      <c r="YJ18528" s="68"/>
      <c r="YK18528" s="68"/>
      <c r="YL18528" s="68"/>
      <c r="YM18528" s="68"/>
      <c r="YN18528" s="68"/>
      <c r="YO18528" s="68"/>
      <c r="YP18528" s="68"/>
      <c r="YQ18528" s="68"/>
      <c r="YR18528" s="68"/>
      <c r="YS18528" s="68"/>
      <c r="YT18528" s="68"/>
      <c r="YU18528" s="68"/>
      <c r="YV18528" s="68"/>
      <c r="YW18528" s="68"/>
      <c r="YX18528" s="68">
        <v>2.1388038253647199E-2</v>
      </c>
      <c r="YY18528" s="68"/>
      <c r="YZ18528" s="68"/>
      <c r="ZA18528" s="68"/>
      <c r="ZB18528" s="68"/>
      <c r="ZC18528" s="68"/>
      <c r="ZD18528" s="68"/>
    </row>
    <row r="18529" spans="658:680" x14ac:dyDescent="0.25">
      <c r="YH18529" s="68"/>
      <c r="YI18529" s="68"/>
      <c r="YJ18529" s="68"/>
      <c r="YK18529" s="68"/>
      <c r="YL18529" s="68"/>
      <c r="YM18529" s="68"/>
      <c r="YN18529" s="68"/>
      <c r="YO18529" s="68"/>
      <c r="YP18529" s="68"/>
      <c r="YQ18529" s="68"/>
      <c r="YR18529" s="68"/>
      <c r="YS18529" s="68"/>
      <c r="YT18529" s="68"/>
      <c r="YU18529" s="68"/>
      <c r="YV18529" s="68"/>
      <c r="YW18529" s="68"/>
      <c r="YX18529" s="68">
        <v>2.1384254110755299E-2</v>
      </c>
      <c r="YY18529" s="68"/>
      <c r="YZ18529" s="68"/>
      <c r="ZA18529" s="68"/>
      <c r="ZB18529" s="68"/>
      <c r="ZC18529" s="68"/>
      <c r="ZD18529" s="68"/>
    </row>
    <row r="18530" spans="658:680" x14ac:dyDescent="0.25">
      <c r="YH18530" s="68"/>
      <c r="YI18530" s="68"/>
      <c r="YJ18530" s="68"/>
      <c r="YK18530" s="68"/>
      <c r="YL18530" s="68"/>
      <c r="YM18530" s="68"/>
      <c r="YN18530" s="68"/>
      <c r="YO18530" s="68"/>
      <c r="YP18530" s="68"/>
      <c r="YQ18530" s="68"/>
      <c r="YR18530" s="68"/>
      <c r="YS18530" s="68"/>
      <c r="YT18530" s="68"/>
      <c r="YU18530" s="68"/>
      <c r="YV18530" s="68"/>
      <c r="YW18530" s="68"/>
      <c r="YX18530" s="68">
        <v>2.1384254110755299E-2</v>
      </c>
      <c r="YY18530" s="68"/>
      <c r="YZ18530" s="68"/>
      <c r="ZA18530" s="68"/>
      <c r="ZB18530" s="68"/>
      <c r="ZC18530" s="68"/>
      <c r="ZD18530" s="68"/>
    </row>
    <row r="18531" spans="658:680" x14ac:dyDescent="0.25">
      <c r="YH18531" s="68"/>
      <c r="YI18531" s="68"/>
      <c r="YJ18531" s="68"/>
      <c r="YK18531" s="68"/>
      <c r="YL18531" s="68"/>
      <c r="YM18531" s="68"/>
      <c r="YN18531" s="68"/>
      <c r="YO18531" s="68"/>
      <c r="YP18531" s="68"/>
      <c r="YQ18531" s="68"/>
      <c r="YR18531" s="68"/>
      <c r="YS18531" s="68"/>
      <c r="YT18531" s="68"/>
      <c r="YU18531" s="68"/>
      <c r="YV18531" s="68"/>
      <c r="YW18531" s="68"/>
      <c r="YX18531" s="68">
        <v>2.13647582537357E-2</v>
      </c>
      <c r="YY18531" s="68"/>
      <c r="YZ18531" s="68"/>
      <c r="ZA18531" s="68"/>
      <c r="ZB18531" s="68"/>
      <c r="ZC18531" s="68"/>
      <c r="ZD18531" s="68"/>
    </row>
    <row r="18532" spans="658:680" x14ac:dyDescent="0.25">
      <c r="YH18532" s="68"/>
      <c r="YI18532" s="68"/>
      <c r="YJ18532" s="68"/>
      <c r="YK18532" s="68"/>
      <c r="YL18532" s="68"/>
      <c r="YM18532" s="68"/>
      <c r="YN18532" s="68"/>
      <c r="YO18532" s="68"/>
      <c r="YP18532" s="68"/>
      <c r="YQ18532" s="68"/>
      <c r="YR18532" s="68"/>
      <c r="YS18532" s="68"/>
      <c r="YT18532" s="68"/>
      <c r="YU18532" s="68"/>
      <c r="YV18532" s="68"/>
      <c r="YW18532" s="68"/>
      <c r="YX18532" s="68">
        <v>2.13647582537357E-2</v>
      </c>
      <c r="YY18532" s="68"/>
      <c r="YZ18532" s="68"/>
      <c r="ZA18532" s="68"/>
      <c r="ZB18532" s="68"/>
      <c r="ZC18532" s="68"/>
      <c r="ZD18532" s="68"/>
    </row>
    <row r="18533" spans="658:680" x14ac:dyDescent="0.25">
      <c r="YH18533" s="68"/>
      <c r="YI18533" s="68"/>
      <c r="YJ18533" s="68"/>
      <c r="YK18533" s="68"/>
      <c r="YL18533" s="68"/>
      <c r="YM18533" s="68"/>
      <c r="YN18533" s="68"/>
      <c r="YO18533" s="68"/>
      <c r="YP18533" s="68"/>
      <c r="YQ18533" s="68"/>
      <c r="YR18533" s="68"/>
      <c r="YS18533" s="68"/>
      <c r="YT18533" s="68"/>
      <c r="YU18533" s="68"/>
      <c r="YV18533" s="68"/>
      <c r="YW18533" s="68"/>
      <c r="YX18533" s="68">
        <v>2.1363697017716898E-2</v>
      </c>
      <c r="YY18533" s="68"/>
      <c r="YZ18533" s="68"/>
      <c r="ZA18533" s="68"/>
      <c r="ZB18533" s="68"/>
      <c r="ZC18533" s="68"/>
      <c r="ZD18533" s="68"/>
    </row>
    <row r="18534" spans="658:680" x14ac:dyDescent="0.25">
      <c r="YH18534" s="68"/>
      <c r="YI18534" s="68"/>
      <c r="YJ18534" s="68"/>
      <c r="YK18534" s="68"/>
      <c r="YL18534" s="68"/>
      <c r="YM18534" s="68"/>
      <c r="YN18534" s="68"/>
      <c r="YO18534" s="68"/>
      <c r="YP18534" s="68"/>
      <c r="YQ18534" s="68"/>
      <c r="YR18534" s="68"/>
      <c r="YS18534" s="68"/>
      <c r="YT18534" s="68"/>
      <c r="YU18534" s="68"/>
      <c r="YV18534" s="68"/>
      <c r="YW18534" s="68"/>
      <c r="YX18534" s="68">
        <v>2.1363697017716898E-2</v>
      </c>
      <c r="YY18534" s="68"/>
      <c r="YZ18534" s="68"/>
      <c r="ZA18534" s="68"/>
      <c r="ZB18534" s="68"/>
      <c r="ZC18534" s="68"/>
      <c r="ZD18534" s="68"/>
    </row>
    <row r="18535" spans="658:680" x14ac:dyDescent="0.25">
      <c r="YH18535" s="68"/>
      <c r="YI18535" s="68"/>
      <c r="YJ18535" s="68"/>
      <c r="YK18535" s="68"/>
      <c r="YL18535" s="68"/>
      <c r="YM18535" s="68"/>
      <c r="YN18535" s="68"/>
      <c r="YO18535" s="68"/>
      <c r="YP18535" s="68"/>
      <c r="YQ18535" s="68"/>
      <c r="YR18535" s="68"/>
      <c r="YS18535" s="68"/>
      <c r="YT18535" s="68"/>
      <c r="YU18535" s="68"/>
      <c r="YV18535" s="68"/>
      <c r="YW18535" s="68"/>
      <c r="YX18535" s="68">
        <v>2.13626569556454E-2</v>
      </c>
      <c r="YY18535" s="68"/>
      <c r="YZ18535" s="68"/>
      <c r="ZA18535" s="68"/>
      <c r="ZB18535" s="68"/>
      <c r="ZC18535" s="68"/>
      <c r="ZD18535" s="68"/>
    </row>
    <row r="18536" spans="658:680" x14ac:dyDescent="0.25">
      <c r="YH18536" s="68"/>
      <c r="YI18536" s="68"/>
      <c r="YJ18536" s="68"/>
      <c r="YK18536" s="68"/>
      <c r="YL18536" s="68"/>
      <c r="YM18536" s="68"/>
      <c r="YN18536" s="68"/>
      <c r="YO18536" s="68"/>
      <c r="YP18536" s="68"/>
      <c r="YQ18536" s="68"/>
      <c r="YR18536" s="68"/>
      <c r="YS18536" s="68"/>
      <c r="YT18536" s="68"/>
      <c r="YU18536" s="68"/>
      <c r="YV18536" s="68"/>
      <c r="YW18536" s="68"/>
      <c r="YX18536" s="68">
        <v>2.13626569556454E-2</v>
      </c>
      <c r="YY18536" s="68"/>
      <c r="YZ18536" s="68"/>
      <c r="ZA18536" s="68"/>
      <c r="ZB18536" s="68"/>
      <c r="ZC18536" s="68"/>
      <c r="ZD18536" s="68"/>
    </row>
    <row r="18537" spans="658:680" x14ac:dyDescent="0.25">
      <c r="YH18537" s="68"/>
      <c r="YI18537" s="68"/>
      <c r="YJ18537" s="68"/>
      <c r="YK18537" s="68"/>
      <c r="YL18537" s="68"/>
      <c r="YM18537" s="68"/>
      <c r="YN18537" s="68"/>
      <c r="YO18537" s="68"/>
      <c r="YP18537" s="68"/>
      <c r="YQ18537" s="68"/>
      <c r="YR18537" s="68"/>
      <c r="YS18537" s="68"/>
      <c r="YT18537" s="68"/>
      <c r="YU18537" s="68"/>
      <c r="YV18537" s="68"/>
      <c r="YW18537" s="68"/>
      <c r="YX18537" s="68">
        <v>2.1344172756219901E-2</v>
      </c>
      <c r="YY18537" s="68"/>
      <c r="YZ18537" s="68"/>
      <c r="ZA18537" s="68"/>
      <c r="ZB18537" s="68"/>
      <c r="ZC18537" s="68"/>
      <c r="ZD18537" s="68"/>
    </row>
    <row r="18538" spans="658:680" x14ac:dyDescent="0.25">
      <c r="YH18538" s="68"/>
      <c r="YI18538" s="68"/>
      <c r="YJ18538" s="68"/>
      <c r="YK18538" s="68"/>
      <c r="YL18538" s="68"/>
      <c r="YM18538" s="68"/>
      <c r="YN18538" s="68"/>
      <c r="YO18538" s="68"/>
      <c r="YP18538" s="68"/>
      <c r="YQ18538" s="68"/>
      <c r="YR18538" s="68"/>
      <c r="YS18538" s="68"/>
      <c r="YT18538" s="68"/>
      <c r="YU18538" s="68"/>
      <c r="YV18538" s="68"/>
      <c r="YW18538" s="68"/>
      <c r="YX18538" s="68">
        <v>2.1344172756219901E-2</v>
      </c>
      <c r="YY18538" s="68"/>
      <c r="YZ18538" s="68"/>
      <c r="ZA18538" s="68"/>
      <c r="ZB18538" s="68"/>
      <c r="ZC18538" s="68"/>
      <c r="ZD18538" s="68"/>
    </row>
    <row r="18539" spans="658:680" x14ac:dyDescent="0.25">
      <c r="YH18539" s="68"/>
      <c r="YI18539" s="68"/>
      <c r="YJ18539" s="68"/>
      <c r="YK18539" s="68"/>
      <c r="YL18539" s="68"/>
      <c r="YM18539" s="68"/>
      <c r="YN18539" s="68"/>
      <c r="YO18539" s="68"/>
      <c r="YP18539" s="68"/>
      <c r="YQ18539" s="68"/>
      <c r="YR18539" s="68"/>
      <c r="YS18539" s="68"/>
      <c r="YT18539" s="68"/>
      <c r="YU18539" s="68"/>
      <c r="YV18539" s="68"/>
      <c r="YW18539" s="68"/>
      <c r="YX18539" s="68">
        <v>2.12769103503214E-2</v>
      </c>
      <c r="YY18539" s="68"/>
      <c r="YZ18539" s="68"/>
      <c r="ZA18539" s="68"/>
      <c r="ZB18539" s="68"/>
      <c r="ZC18539" s="68"/>
      <c r="ZD18539" s="68"/>
    </row>
    <row r="18540" spans="658:680" x14ac:dyDescent="0.25">
      <c r="YH18540" s="68"/>
      <c r="YI18540" s="68"/>
      <c r="YJ18540" s="68"/>
      <c r="YK18540" s="68"/>
      <c r="YL18540" s="68"/>
      <c r="YM18540" s="68"/>
      <c r="YN18540" s="68"/>
      <c r="YO18540" s="68"/>
      <c r="YP18540" s="68"/>
      <c r="YQ18540" s="68"/>
      <c r="YR18540" s="68"/>
      <c r="YS18540" s="68"/>
      <c r="YT18540" s="68"/>
      <c r="YU18540" s="68"/>
      <c r="YV18540" s="68"/>
      <c r="YW18540" s="68"/>
      <c r="YX18540" s="68">
        <v>2.12769103503214E-2</v>
      </c>
      <c r="YY18540" s="68"/>
      <c r="YZ18540" s="68"/>
      <c r="ZA18540" s="68"/>
      <c r="ZB18540" s="68"/>
      <c r="ZC18540" s="68"/>
      <c r="ZD18540" s="68"/>
    </row>
    <row r="18541" spans="658:680" x14ac:dyDescent="0.25">
      <c r="YH18541" s="68"/>
      <c r="YI18541" s="68"/>
      <c r="YJ18541" s="68"/>
      <c r="YK18541" s="68"/>
      <c r="YL18541" s="68"/>
      <c r="YM18541" s="68"/>
      <c r="YN18541" s="68"/>
      <c r="YO18541" s="68"/>
      <c r="YP18541" s="68"/>
      <c r="YQ18541" s="68"/>
      <c r="YR18541" s="68"/>
      <c r="YS18541" s="68"/>
      <c r="YT18541" s="68"/>
      <c r="YU18541" s="68"/>
      <c r="YV18541" s="68"/>
      <c r="YW18541" s="68"/>
      <c r="YX18541" s="68">
        <v>2.12513405213949E-2</v>
      </c>
      <c r="YY18541" s="68"/>
      <c r="YZ18541" s="68"/>
      <c r="ZA18541" s="68"/>
      <c r="ZB18541" s="68"/>
      <c r="ZC18541" s="68"/>
      <c r="ZD18541" s="68"/>
    </row>
    <row r="18542" spans="658:680" x14ac:dyDescent="0.25">
      <c r="YH18542" s="68"/>
      <c r="YI18542" s="68"/>
      <c r="YJ18542" s="68"/>
      <c r="YK18542" s="68"/>
      <c r="YL18542" s="68"/>
      <c r="YM18542" s="68"/>
      <c r="YN18542" s="68"/>
      <c r="YO18542" s="68"/>
      <c r="YP18542" s="68"/>
      <c r="YQ18542" s="68"/>
      <c r="YR18542" s="68"/>
      <c r="YS18542" s="68"/>
      <c r="YT18542" s="68"/>
      <c r="YU18542" s="68"/>
      <c r="YV18542" s="68"/>
      <c r="YW18542" s="68"/>
      <c r="YX18542" s="68">
        <v>2.12513405213949E-2</v>
      </c>
      <c r="YY18542" s="68"/>
      <c r="YZ18542" s="68"/>
      <c r="ZA18542" s="68"/>
      <c r="ZB18542" s="68"/>
      <c r="ZC18542" s="68"/>
      <c r="ZD18542" s="68"/>
    </row>
    <row r="18543" spans="658:680" x14ac:dyDescent="0.25">
      <c r="YH18543" s="68"/>
      <c r="YI18543" s="68"/>
      <c r="YJ18543" s="68"/>
      <c r="YK18543" s="68"/>
      <c r="YL18543" s="68"/>
      <c r="YM18543" s="68"/>
      <c r="YN18543" s="68"/>
      <c r="YO18543" s="68"/>
      <c r="YP18543" s="68"/>
      <c r="YQ18543" s="68"/>
      <c r="YR18543" s="68"/>
      <c r="YS18543" s="68"/>
      <c r="YT18543" s="68"/>
      <c r="YU18543" s="68"/>
      <c r="YV18543" s="68"/>
      <c r="YW18543" s="68"/>
      <c r="YX18543" s="68">
        <v>2.1237537300118701E-2</v>
      </c>
      <c r="YY18543" s="68"/>
      <c r="YZ18543" s="68"/>
      <c r="ZA18543" s="68"/>
      <c r="ZB18543" s="68"/>
      <c r="ZC18543" s="68"/>
      <c r="ZD18543" s="68"/>
    </row>
    <row r="18544" spans="658:680" x14ac:dyDescent="0.25">
      <c r="YH18544" s="68"/>
      <c r="YI18544" s="68"/>
      <c r="YJ18544" s="68"/>
      <c r="YK18544" s="68"/>
      <c r="YL18544" s="68"/>
      <c r="YM18544" s="68"/>
      <c r="YN18544" s="68"/>
      <c r="YO18544" s="68"/>
      <c r="YP18544" s="68"/>
      <c r="YQ18544" s="68"/>
      <c r="YR18544" s="68"/>
      <c r="YS18544" s="68"/>
      <c r="YT18544" s="68"/>
      <c r="YU18544" s="68"/>
      <c r="YV18544" s="68"/>
      <c r="YW18544" s="68"/>
      <c r="YX18544" s="68">
        <v>2.1237537300118701E-2</v>
      </c>
      <c r="YY18544" s="68"/>
      <c r="YZ18544" s="68"/>
      <c r="ZA18544" s="68"/>
      <c r="ZB18544" s="68"/>
      <c r="ZC18544" s="68"/>
      <c r="ZD18544" s="68"/>
    </row>
    <row r="18545" spans="658:680" x14ac:dyDescent="0.25">
      <c r="YH18545" s="68"/>
      <c r="YI18545" s="68"/>
      <c r="YJ18545" s="68"/>
      <c r="YK18545" s="68"/>
      <c r="YL18545" s="68"/>
      <c r="YM18545" s="68"/>
      <c r="YN18545" s="68"/>
      <c r="YO18545" s="68"/>
      <c r="YP18545" s="68"/>
      <c r="YQ18545" s="68"/>
      <c r="YR18545" s="68"/>
      <c r="YS18545" s="68"/>
      <c r="YT18545" s="68"/>
      <c r="YU18545" s="68"/>
      <c r="YV18545" s="68"/>
      <c r="YW18545" s="68"/>
      <c r="YX18545" s="68">
        <v>2.12257094315422E-2</v>
      </c>
      <c r="YY18545" s="68"/>
      <c r="YZ18545" s="68"/>
      <c r="ZA18545" s="68"/>
      <c r="ZB18545" s="68"/>
      <c r="ZC18545" s="68"/>
      <c r="ZD18545" s="68"/>
    </row>
    <row r="18546" spans="658:680" x14ac:dyDescent="0.25">
      <c r="YH18546" s="68"/>
      <c r="YI18546" s="68"/>
      <c r="YJ18546" s="68"/>
      <c r="YK18546" s="68"/>
      <c r="YL18546" s="68"/>
      <c r="YM18546" s="68"/>
      <c r="YN18546" s="68"/>
      <c r="YO18546" s="68"/>
      <c r="YP18546" s="68"/>
      <c r="YQ18546" s="68"/>
      <c r="YR18546" s="68"/>
      <c r="YS18546" s="68"/>
      <c r="YT18546" s="68"/>
      <c r="YU18546" s="68"/>
      <c r="YV18546" s="68"/>
      <c r="YW18546" s="68"/>
      <c r="YX18546" s="68">
        <v>2.1149543780231501E-2</v>
      </c>
      <c r="YY18546" s="68"/>
      <c r="YZ18546" s="68"/>
      <c r="ZA18546" s="68"/>
      <c r="ZB18546" s="68"/>
      <c r="ZC18546" s="68"/>
      <c r="ZD18546" s="68"/>
    </row>
    <row r="18547" spans="658:680" x14ac:dyDescent="0.25">
      <c r="YH18547" s="68"/>
      <c r="YI18547" s="68"/>
      <c r="YJ18547" s="68"/>
      <c r="YK18547" s="68"/>
      <c r="YL18547" s="68"/>
      <c r="YM18547" s="68"/>
      <c r="YN18547" s="68"/>
      <c r="YO18547" s="68"/>
      <c r="YP18547" s="68"/>
      <c r="YQ18547" s="68"/>
      <c r="YR18547" s="68"/>
      <c r="YS18547" s="68"/>
      <c r="YT18547" s="68"/>
      <c r="YU18547" s="68"/>
      <c r="YV18547" s="68"/>
      <c r="YW18547" s="68"/>
      <c r="YX18547" s="68">
        <v>2.1149543780231501E-2</v>
      </c>
      <c r="YY18547" s="68"/>
      <c r="YZ18547" s="68"/>
      <c r="ZA18547" s="68"/>
      <c r="ZB18547" s="68"/>
      <c r="ZC18547" s="68"/>
      <c r="ZD18547" s="68"/>
    </row>
    <row r="18548" spans="658:680" x14ac:dyDescent="0.25">
      <c r="YH18548" s="68"/>
      <c r="YI18548" s="68"/>
      <c r="YJ18548" s="68"/>
      <c r="YK18548" s="68"/>
      <c r="YL18548" s="68"/>
      <c r="YM18548" s="68"/>
      <c r="YN18548" s="68"/>
      <c r="YO18548" s="68"/>
      <c r="YP18548" s="68"/>
      <c r="YQ18548" s="68"/>
      <c r="YR18548" s="68"/>
      <c r="YS18548" s="68"/>
      <c r="YT18548" s="68"/>
      <c r="YU18548" s="68"/>
      <c r="YV18548" s="68"/>
      <c r="YW18548" s="68"/>
      <c r="YX18548" s="68">
        <v>2.10299470948264E-2</v>
      </c>
      <c r="YY18548" s="68"/>
      <c r="YZ18548" s="68"/>
      <c r="ZA18548" s="68"/>
      <c r="ZB18548" s="68"/>
      <c r="ZC18548" s="68"/>
      <c r="ZD18548" s="68"/>
    </row>
    <row r="18549" spans="658:680" x14ac:dyDescent="0.25">
      <c r="YH18549" s="68"/>
      <c r="YI18549" s="68"/>
      <c r="YJ18549" s="68"/>
      <c r="YK18549" s="68"/>
      <c r="YL18549" s="68"/>
      <c r="YM18549" s="68"/>
      <c r="YN18549" s="68"/>
      <c r="YO18549" s="68"/>
      <c r="YP18549" s="68"/>
      <c r="YQ18549" s="68"/>
      <c r="YR18549" s="68"/>
      <c r="YS18549" s="68"/>
      <c r="YT18549" s="68"/>
      <c r="YU18549" s="68"/>
      <c r="YV18549" s="68"/>
      <c r="YW18549" s="68"/>
      <c r="YX18549" s="68">
        <v>2.10299470948264E-2</v>
      </c>
      <c r="YY18549" s="68"/>
      <c r="YZ18549" s="68"/>
      <c r="ZA18549" s="68"/>
      <c r="ZB18549" s="68"/>
      <c r="ZC18549" s="68"/>
      <c r="ZD18549" s="68"/>
    </row>
    <row r="18550" spans="658:680" x14ac:dyDescent="0.25">
      <c r="YH18550" s="68"/>
      <c r="YI18550" s="68"/>
      <c r="YJ18550" s="68"/>
      <c r="YK18550" s="68"/>
      <c r="YL18550" s="68"/>
      <c r="YM18550" s="68"/>
      <c r="YN18550" s="68"/>
      <c r="YO18550" s="68"/>
      <c r="YP18550" s="68"/>
      <c r="YQ18550" s="68"/>
      <c r="YR18550" s="68"/>
      <c r="YS18550" s="68"/>
      <c r="YT18550" s="68"/>
      <c r="YU18550" s="68"/>
      <c r="YV18550" s="68"/>
      <c r="YW18550" s="68"/>
      <c r="YX18550" s="68">
        <v>2.1016364837106599E-2</v>
      </c>
      <c r="YY18550" s="68"/>
      <c r="YZ18550" s="68"/>
      <c r="ZA18550" s="68"/>
      <c r="ZB18550" s="68"/>
      <c r="ZC18550" s="68"/>
      <c r="ZD18550" s="68"/>
    </row>
    <row r="18551" spans="658:680" x14ac:dyDescent="0.25">
      <c r="YH18551" s="68"/>
      <c r="YI18551" s="68"/>
      <c r="YJ18551" s="68"/>
      <c r="YK18551" s="68"/>
      <c r="YL18551" s="68"/>
      <c r="YM18551" s="68"/>
      <c r="YN18551" s="68"/>
      <c r="YO18551" s="68"/>
      <c r="YP18551" s="68"/>
      <c r="YQ18551" s="68"/>
      <c r="YR18551" s="68"/>
      <c r="YS18551" s="68"/>
      <c r="YT18551" s="68"/>
      <c r="YU18551" s="68"/>
      <c r="YV18551" s="68"/>
      <c r="YW18551" s="68"/>
      <c r="YX18551" s="68">
        <v>2.1016364837106599E-2</v>
      </c>
      <c r="YY18551" s="68"/>
      <c r="YZ18551" s="68"/>
      <c r="ZA18551" s="68"/>
      <c r="ZB18551" s="68"/>
      <c r="ZC18551" s="68"/>
      <c r="ZD18551" s="68"/>
    </row>
    <row r="18552" spans="658:680" x14ac:dyDescent="0.25">
      <c r="YH18552" s="68"/>
      <c r="YI18552" s="68"/>
      <c r="YJ18552" s="68"/>
      <c r="YK18552" s="68"/>
      <c r="YL18552" s="68"/>
      <c r="YM18552" s="68"/>
      <c r="YN18552" s="68"/>
      <c r="YO18552" s="68"/>
      <c r="YP18552" s="68"/>
      <c r="YQ18552" s="68"/>
      <c r="YR18552" s="68"/>
      <c r="YS18552" s="68"/>
      <c r="YT18552" s="68"/>
      <c r="YU18552" s="68"/>
      <c r="YV18552" s="68"/>
      <c r="YW18552" s="68"/>
      <c r="YX18552" s="68">
        <v>2.0940443418648501E-2</v>
      </c>
      <c r="YY18552" s="68"/>
      <c r="YZ18552" s="68"/>
      <c r="ZA18552" s="68"/>
      <c r="ZB18552" s="68"/>
      <c r="ZC18552" s="68"/>
      <c r="ZD18552" s="68"/>
    </row>
    <row r="18553" spans="658:680" x14ac:dyDescent="0.25">
      <c r="YH18553" s="68"/>
      <c r="YI18553" s="68"/>
      <c r="YJ18553" s="68"/>
      <c r="YK18553" s="68"/>
      <c r="YL18553" s="68"/>
      <c r="YM18553" s="68"/>
      <c r="YN18553" s="68"/>
      <c r="YO18553" s="68"/>
      <c r="YP18553" s="68"/>
      <c r="YQ18553" s="68"/>
      <c r="YR18553" s="68"/>
      <c r="YS18553" s="68"/>
      <c r="YT18553" s="68"/>
      <c r="YU18553" s="68"/>
      <c r="YV18553" s="68"/>
      <c r="YW18553" s="68"/>
      <c r="YX18553" s="68">
        <v>2.0940443418648501E-2</v>
      </c>
      <c r="YY18553" s="68"/>
      <c r="YZ18553" s="68"/>
      <c r="ZA18553" s="68"/>
      <c r="ZB18553" s="68"/>
      <c r="ZC18553" s="68"/>
      <c r="ZD18553" s="68"/>
    </row>
    <row r="18554" spans="658:680" x14ac:dyDescent="0.25">
      <c r="YH18554" s="68"/>
      <c r="YI18554" s="68"/>
      <c r="YJ18554" s="68"/>
      <c r="YK18554" s="68"/>
      <c r="YL18554" s="68"/>
      <c r="YM18554" s="68"/>
      <c r="YN18554" s="68"/>
      <c r="YO18554" s="68"/>
      <c r="YP18554" s="68"/>
      <c r="YQ18554" s="68"/>
      <c r="YR18554" s="68"/>
      <c r="YS18554" s="68"/>
      <c r="YT18554" s="68"/>
      <c r="YU18554" s="68"/>
      <c r="YV18554" s="68"/>
      <c r="YW18554" s="68"/>
      <c r="YX18554" s="68">
        <v>2.0880176667317899E-2</v>
      </c>
      <c r="YY18554" s="68"/>
      <c r="YZ18554" s="68"/>
      <c r="ZA18554" s="68"/>
      <c r="ZB18554" s="68"/>
      <c r="ZC18554" s="68"/>
      <c r="ZD18554" s="68"/>
    </row>
    <row r="18555" spans="658:680" x14ac:dyDescent="0.25">
      <c r="YH18555" s="68"/>
      <c r="YI18555" s="68"/>
      <c r="YJ18555" s="68"/>
      <c r="YK18555" s="68"/>
      <c r="YL18555" s="68"/>
      <c r="YM18555" s="68"/>
      <c r="YN18555" s="68"/>
      <c r="YO18555" s="68"/>
      <c r="YP18555" s="68"/>
      <c r="YQ18555" s="68"/>
      <c r="YR18555" s="68"/>
      <c r="YS18555" s="68"/>
      <c r="YT18555" s="68"/>
      <c r="YU18555" s="68"/>
      <c r="YV18555" s="68"/>
      <c r="YW18555" s="68"/>
      <c r="YX18555" s="68">
        <v>2.0880176667317899E-2</v>
      </c>
      <c r="YY18555" s="68"/>
      <c r="YZ18555" s="68"/>
      <c r="ZA18555" s="68"/>
      <c r="ZB18555" s="68"/>
      <c r="ZC18555" s="68"/>
      <c r="ZD18555" s="68"/>
    </row>
    <row r="18556" spans="658:680" x14ac:dyDescent="0.25">
      <c r="YH18556" s="68"/>
      <c r="YI18556" s="68"/>
      <c r="YJ18556" s="68"/>
      <c r="YK18556" s="68"/>
      <c r="YL18556" s="68"/>
      <c r="YM18556" s="68"/>
      <c r="YN18556" s="68"/>
      <c r="YO18556" s="68"/>
      <c r="YP18556" s="68"/>
      <c r="YQ18556" s="68"/>
      <c r="YR18556" s="68"/>
      <c r="YS18556" s="68"/>
      <c r="YT18556" s="68"/>
      <c r="YU18556" s="68"/>
      <c r="YV18556" s="68"/>
      <c r="YW18556" s="68"/>
      <c r="YX18556" s="68">
        <v>2.08622740353663E-2</v>
      </c>
      <c r="YY18556" s="68"/>
      <c r="YZ18556" s="68"/>
      <c r="ZA18556" s="68"/>
      <c r="ZB18556" s="68"/>
      <c r="ZC18556" s="68"/>
      <c r="ZD18556" s="68"/>
    </row>
    <row r="18557" spans="658:680" x14ac:dyDescent="0.25">
      <c r="YH18557" s="68"/>
      <c r="YI18557" s="68"/>
      <c r="YJ18557" s="68"/>
      <c r="YK18557" s="68"/>
      <c r="YL18557" s="68"/>
      <c r="YM18557" s="68"/>
      <c r="YN18557" s="68"/>
      <c r="YO18557" s="68"/>
      <c r="YP18557" s="68"/>
      <c r="YQ18557" s="68"/>
      <c r="YR18557" s="68"/>
      <c r="YS18557" s="68"/>
      <c r="YT18557" s="68"/>
      <c r="YU18557" s="68"/>
      <c r="YV18557" s="68"/>
      <c r="YW18557" s="68"/>
      <c r="YX18557" s="68">
        <v>2.08622740353663E-2</v>
      </c>
      <c r="YY18557" s="68"/>
      <c r="YZ18557" s="68"/>
      <c r="ZA18557" s="68"/>
      <c r="ZB18557" s="68"/>
      <c r="ZC18557" s="68"/>
      <c r="ZD18557" s="68"/>
    </row>
    <row r="18558" spans="658:680" x14ac:dyDescent="0.25">
      <c r="YH18558" s="68"/>
      <c r="YI18558" s="68"/>
      <c r="YJ18558" s="68"/>
      <c r="YK18558" s="68"/>
      <c r="YL18558" s="68"/>
      <c r="YM18558" s="68"/>
      <c r="YN18558" s="68"/>
      <c r="YO18558" s="68"/>
      <c r="YP18558" s="68"/>
      <c r="YQ18558" s="68"/>
      <c r="YR18558" s="68"/>
      <c r="YS18558" s="68"/>
      <c r="YT18558" s="68"/>
      <c r="YU18558" s="68"/>
      <c r="YV18558" s="68"/>
      <c r="YW18558" s="68"/>
      <c r="YX18558" s="68">
        <v>2.0760738810871E-2</v>
      </c>
      <c r="YY18558" s="68"/>
      <c r="YZ18558" s="68"/>
      <c r="ZA18558" s="68"/>
      <c r="ZB18558" s="68"/>
      <c r="ZC18558" s="68"/>
      <c r="ZD18558" s="68"/>
    </row>
    <row r="18559" spans="658:680" x14ac:dyDescent="0.25">
      <c r="YH18559" s="68"/>
      <c r="YI18559" s="68"/>
      <c r="YJ18559" s="68"/>
      <c r="YK18559" s="68"/>
      <c r="YL18559" s="68"/>
      <c r="YM18559" s="68"/>
      <c r="YN18559" s="68"/>
      <c r="YO18559" s="68"/>
      <c r="YP18559" s="68"/>
      <c r="YQ18559" s="68"/>
      <c r="YR18559" s="68"/>
      <c r="YS18559" s="68"/>
      <c r="YT18559" s="68"/>
      <c r="YU18559" s="68"/>
      <c r="YV18559" s="68"/>
      <c r="YW18559" s="68"/>
      <c r="YX18559" s="68">
        <v>2.0760738810871E-2</v>
      </c>
      <c r="YY18559" s="68"/>
      <c r="YZ18559" s="68"/>
      <c r="ZA18559" s="68"/>
      <c r="ZB18559" s="68"/>
      <c r="ZC18559" s="68"/>
      <c r="ZD18559" s="68"/>
    </row>
    <row r="18560" spans="658:680" x14ac:dyDescent="0.25">
      <c r="YH18560" s="68"/>
      <c r="YI18560" s="68"/>
      <c r="YJ18560" s="68"/>
      <c r="YK18560" s="68"/>
      <c r="YL18560" s="68"/>
      <c r="YM18560" s="68"/>
      <c r="YN18560" s="68"/>
      <c r="YO18560" s="68"/>
      <c r="YP18560" s="68"/>
      <c r="YQ18560" s="68"/>
      <c r="YR18560" s="68"/>
      <c r="YS18560" s="68"/>
      <c r="YT18560" s="68"/>
      <c r="YU18560" s="68"/>
      <c r="YV18560" s="68"/>
      <c r="YW18560" s="68"/>
      <c r="YX18560" s="68">
        <v>2.0612388350513901E-2</v>
      </c>
      <c r="YY18560" s="68"/>
      <c r="YZ18560" s="68"/>
      <c r="ZA18560" s="68"/>
      <c r="ZB18560" s="68"/>
      <c r="ZC18560" s="68"/>
      <c r="ZD18560" s="68"/>
    </row>
    <row r="18561" spans="658:680" x14ac:dyDescent="0.25">
      <c r="YH18561" s="68"/>
      <c r="YI18561" s="68"/>
      <c r="YJ18561" s="68"/>
      <c r="YK18561" s="68"/>
      <c r="YL18561" s="68"/>
      <c r="YM18561" s="68"/>
      <c r="YN18561" s="68"/>
      <c r="YO18561" s="68"/>
      <c r="YP18561" s="68"/>
      <c r="YQ18561" s="68"/>
      <c r="YR18561" s="68"/>
      <c r="YS18561" s="68"/>
      <c r="YT18561" s="68"/>
      <c r="YU18561" s="68"/>
      <c r="YV18561" s="68"/>
      <c r="YW18561" s="68"/>
      <c r="YX18561" s="68">
        <v>2.0612388350513901E-2</v>
      </c>
      <c r="YY18561" s="68"/>
      <c r="YZ18561" s="68"/>
      <c r="ZA18561" s="68"/>
      <c r="ZB18561" s="68"/>
      <c r="ZC18561" s="68"/>
      <c r="ZD18561" s="68"/>
    </row>
    <row r="18562" spans="658:680" x14ac:dyDescent="0.25">
      <c r="YH18562" s="68"/>
      <c r="YI18562" s="68"/>
      <c r="YJ18562" s="68"/>
      <c r="YK18562" s="68"/>
      <c r="YL18562" s="68"/>
      <c r="YM18562" s="68"/>
      <c r="YN18562" s="68"/>
      <c r="YO18562" s="68"/>
      <c r="YP18562" s="68"/>
      <c r="YQ18562" s="68"/>
      <c r="YR18562" s="68"/>
      <c r="YS18562" s="68"/>
      <c r="YT18562" s="68"/>
      <c r="YU18562" s="68"/>
      <c r="YV18562" s="68"/>
      <c r="YW18562" s="68"/>
      <c r="YX18562" s="68">
        <v>2.0519834003683301E-2</v>
      </c>
      <c r="YY18562" s="68"/>
      <c r="YZ18562" s="68"/>
      <c r="ZA18562" s="68"/>
      <c r="ZB18562" s="68"/>
      <c r="ZC18562" s="68"/>
      <c r="ZD18562" s="68"/>
    </row>
    <row r="18563" spans="658:680" x14ac:dyDescent="0.25">
      <c r="YH18563" s="68"/>
      <c r="YI18563" s="68"/>
      <c r="YJ18563" s="68"/>
      <c r="YK18563" s="68"/>
      <c r="YL18563" s="68"/>
      <c r="YM18563" s="68"/>
      <c r="YN18563" s="68"/>
      <c r="YO18563" s="68"/>
      <c r="YP18563" s="68"/>
      <c r="YQ18563" s="68"/>
      <c r="YR18563" s="68"/>
      <c r="YS18563" s="68"/>
      <c r="YT18563" s="68"/>
      <c r="YU18563" s="68"/>
      <c r="YV18563" s="68"/>
      <c r="YW18563" s="68"/>
      <c r="YX18563" s="68">
        <v>2.0519834003683301E-2</v>
      </c>
      <c r="YY18563" s="68"/>
      <c r="YZ18563" s="68"/>
      <c r="ZA18563" s="68"/>
      <c r="ZB18563" s="68"/>
      <c r="ZC18563" s="68"/>
      <c r="ZD18563" s="68"/>
    </row>
    <row r="18564" spans="658:680" x14ac:dyDescent="0.25">
      <c r="YH18564" s="68"/>
      <c r="YI18564" s="68"/>
      <c r="YJ18564" s="68"/>
      <c r="YK18564" s="68"/>
      <c r="YL18564" s="68"/>
      <c r="YM18564" s="68"/>
      <c r="YN18564" s="68"/>
      <c r="YO18564" s="68"/>
      <c r="YP18564" s="68"/>
      <c r="YQ18564" s="68"/>
      <c r="YR18564" s="68"/>
      <c r="YS18564" s="68"/>
      <c r="YT18564" s="68"/>
      <c r="YU18564" s="68"/>
      <c r="YV18564" s="68"/>
      <c r="YW18564" s="68"/>
      <c r="YX18564" s="68">
        <v>2.0504540603051999E-2</v>
      </c>
      <c r="YY18564" s="68"/>
      <c r="YZ18564" s="68"/>
      <c r="ZA18564" s="68"/>
      <c r="ZB18564" s="68"/>
      <c r="ZC18564" s="68"/>
      <c r="ZD18564" s="68"/>
    </row>
    <row r="18565" spans="658:680" x14ac:dyDescent="0.25">
      <c r="YH18565" s="68"/>
      <c r="YI18565" s="68"/>
      <c r="YJ18565" s="68"/>
      <c r="YK18565" s="68"/>
      <c r="YL18565" s="68"/>
      <c r="YM18565" s="68"/>
      <c r="YN18565" s="68"/>
      <c r="YO18565" s="68"/>
      <c r="YP18565" s="68"/>
      <c r="YQ18565" s="68"/>
      <c r="YR18565" s="68"/>
      <c r="YS18565" s="68"/>
      <c r="YT18565" s="68"/>
      <c r="YU18565" s="68"/>
      <c r="YV18565" s="68"/>
      <c r="YW18565" s="68"/>
      <c r="YX18565" s="68">
        <v>2.0504540603051999E-2</v>
      </c>
      <c r="YY18565" s="68"/>
      <c r="YZ18565" s="68"/>
      <c r="ZA18565" s="68"/>
      <c r="ZB18565" s="68"/>
      <c r="ZC18565" s="68"/>
      <c r="ZD18565" s="68"/>
    </row>
    <row r="18566" spans="658:680" x14ac:dyDescent="0.25">
      <c r="YH18566" s="68"/>
      <c r="YI18566" s="68"/>
      <c r="YJ18566" s="68"/>
      <c r="YK18566" s="68"/>
      <c r="YL18566" s="68"/>
      <c r="YM18566" s="68"/>
      <c r="YN18566" s="68"/>
      <c r="YO18566" s="68"/>
      <c r="YP18566" s="68"/>
      <c r="YQ18566" s="68"/>
      <c r="YR18566" s="68"/>
      <c r="YS18566" s="68"/>
      <c r="YT18566" s="68"/>
      <c r="YU18566" s="68"/>
      <c r="YV18566" s="68"/>
      <c r="YW18566" s="68"/>
      <c r="YX18566" s="68">
        <v>2.0502336502915299E-2</v>
      </c>
      <c r="YY18566" s="68"/>
      <c r="YZ18566" s="68"/>
      <c r="ZA18566" s="68"/>
      <c r="ZB18566" s="68"/>
      <c r="ZC18566" s="68"/>
      <c r="ZD18566" s="68"/>
    </row>
    <row r="18567" spans="658:680" x14ac:dyDescent="0.25">
      <c r="YH18567" s="68"/>
      <c r="YI18567" s="68"/>
      <c r="YJ18567" s="68"/>
      <c r="YK18567" s="68"/>
      <c r="YL18567" s="68"/>
      <c r="YM18567" s="68"/>
      <c r="YN18567" s="68"/>
      <c r="YO18567" s="68"/>
      <c r="YP18567" s="68"/>
      <c r="YQ18567" s="68"/>
      <c r="YR18567" s="68"/>
      <c r="YS18567" s="68"/>
      <c r="YT18567" s="68"/>
      <c r="YU18567" s="68"/>
      <c r="YV18567" s="68"/>
      <c r="YW18567" s="68"/>
      <c r="YX18567" s="68">
        <v>2.0502336502915299E-2</v>
      </c>
      <c r="YY18567" s="68"/>
      <c r="YZ18567" s="68"/>
      <c r="ZA18567" s="68"/>
      <c r="ZB18567" s="68"/>
      <c r="ZC18567" s="68"/>
      <c r="ZD18567" s="68"/>
    </row>
    <row r="18568" spans="658:680" x14ac:dyDescent="0.25">
      <c r="YH18568" s="68"/>
      <c r="YI18568" s="68"/>
      <c r="YJ18568" s="68"/>
      <c r="YK18568" s="68"/>
      <c r="YL18568" s="68"/>
      <c r="YM18568" s="68"/>
      <c r="YN18568" s="68"/>
      <c r="YO18568" s="68"/>
      <c r="YP18568" s="68"/>
      <c r="YQ18568" s="68"/>
      <c r="YR18568" s="68"/>
      <c r="YS18568" s="68"/>
      <c r="YT18568" s="68"/>
      <c r="YU18568" s="68"/>
      <c r="YV18568" s="68"/>
      <c r="YW18568" s="68"/>
      <c r="YX18568" s="68">
        <v>2.0467567091189399E-2</v>
      </c>
      <c r="YY18568" s="68"/>
      <c r="YZ18568" s="68"/>
      <c r="ZA18568" s="68"/>
      <c r="ZB18568" s="68"/>
      <c r="ZC18568" s="68"/>
      <c r="ZD18568" s="68"/>
    </row>
    <row r="18569" spans="658:680" x14ac:dyDescent="0.25">
      <c r="YH18569" s="68"/>
      <c r="YI18569" s="68"/>
      <c r="YJ18569" s="68"/>
      <c r="YK18569" s="68"/>
      <c r="YL18569" s="68"/>
      <c r="YM18569" s="68"/>
      <c r="YN18569" s="68"/>
      <c r="YO18569" s="68"/>
      <c r="YP18569" s="68"/>
      <c r="YQ18569" s="68"/>
      <c r="YR18569" s="68"/>
      <c r="YS18569" s="68"/>
      <c r="YT18569" s="68"/>
      <c r="YU18569" s="68"/>
      <c r="YV18569" s="68"/>
      <c r="YW18569" s="68"/>
      <c r="YX18569" s="68">
        <v>2.0467567091189399E-2</v>
      </c>
      <c r="YY18569" s="68"/>
      <c r="YZ18569" s="68"/>
      <c r="ZA18569" s="68"/>
      <c r="ZB18569" s="68"/>
      <c r="ZC18569" s="68"/>
      <c r="ZD18569" s="68"/>
    </row>
    <row r="18570" spans="658:680" x14ac:dyDescent="0.25">
      <c r="YH18570" s="68"/>
      <c r="YI18570" s="68"/>
      <c r="YJ18570" s="68"/>
      <c r="YK18570" s="68"/>
      <c r="YL18570" s="68"/>
      <c r="YM18570" s="68"/>
      <c r="YN18570" s="68"/>
      <c r="YO18570" s="68"/>
      <c r="YP18570" s="68"/>
      <c r="YQ18570" s="68"/>
      <c r="YR18570" s="68"/>
      <c r="YS18570" s="68"/>
      <c r="YT18570" s="68"/>
      <c r="YU18570" s="68"/>
      <c r="YV18570" s="68"/>
      <c r="YW18570" s="68"/>
      <c r="YX18570" s="68">
        <v>2.0461028537498701E-2</v>
      </c>
      <c r="YY18570" s="68"/>
      <c r="YZ18570" s="68"/>
      <c r="ZA18570" s="68"/>
      <c r="ZB18570" s="68"/>
      <c r="ZC18570" s="68"/>
      <c r="ZD18570" s="68"/>
    </row>
    <row r="18571" spans="658:680" x14ac:dyDescent="0.25">
      <c r="YH18571" s="68"/>
      <c r="YI18571" s="68"/>
      <c r="YJ18571" s="68"/>
      <c r="YK18571" s="68"/>
      <c r="YL18571" s="68"/>
      <c r="YM18571" s="68"/>
      <c r="YN18571" s="68"/>
      <c r="YO18571" s="68"/>
      <c r="YP18571" s="68"/>
      <c r="YQ18571" s="68"/>
      <c r="YR18571" s="68"/>
      <c r="YS18571" s="68"/>
      <c r="YT18571" s="68"/>
      <c r="YU18571" s="68"/>
      <c r="YV18571" s="68"/>
      <c r="YW18571" s="68"/>
      <c r="YX18571" s="68">
        <v>2.0461028537498701E-2</v>
      </c>
      <c r="YY18571" s="68"/>
      <c r="YZ18571" s="68"/>
      <c r="ZA18571" s="68"/>
      <c r="ZB18571" s="68"/>
      <c r="ZC18571" s="68"/>
      <c r="ZD18571" s="68"/>
    </row>
    <row r="18572" spans="658:680" x14ac:dyDescent="0.25">
      <c r="YH18572" s="68"/>
      <c r="YI18572" s="68"/>
      <c r="YJ18572" s="68"/>
      <c r="YK18572" s="68"/>
      <c r="YL18572" s="68"/>
      <c r="YM18572" s="68"/>
      <c r="YN18572" s="68"/>
      <c r="YO18572" s="68"/>
      <c r="YP18572" s="68"/>
      <c r="YQ18572" s="68"/>
      <c r="YR18572" s="68"/>
      <c r="YS18572" s="68"/>
      <c r="YT18572" s="68"/>
      <c r="YU18572" s="68"/>
      <c r="YV18572" s="68"/>
      <c r="YW18572" s="68"/>
      <c r="YX18572" s="68">
        <v>2.0379437606512299E-2</v>
      </c>
      <c r="YY18572" s="68"/>
      <c r="YZ18572" s="68"/>
      <c r="ZA18572" s="68"/>
      <c r="ZB18572" s="68"/>
      <c r="ZC18572" s="68"/>
      <c r="ZD18572" s="68"/>
    </row>
    <row r="18573" spans="658:680" x14ac:dyDescent="0.25">
      <c r="YH18573" s="68"/>
      <c r="YI18573" s="68"/>
      <c r="YJ18573" s="68"/>
      <c r="YK18573" s="68"/>
      <c r="YL18573" s="68"/>
      <c r="YM18573" s="68"/>
      <c r="YN18573" s="68"/>
      <c r="YO18573" s="68"/>
      <c r="YP18573" s="68"/>
      <c r="YQ18573" s="68"/>
      <c r="YR18573" s="68"/>
      <c r="YS18573" s="68"/>
      <c r="YT18573" s="68"/>
      <c r="YU18573" s="68"/>
      <c r="YV18573" s="68"/>
      <c r="YW18573" s="68"/>
      <c r="YX18573" s="68">
        <v>2.0379437606512299E-2</v>
      </c>
      <c r="YY18573" s="68"/>
      <c r="YZ18573" s="68"/>
      <c r="ZA18573" s="68"/>
      <c r="ZB18573" s="68"/>
      <c r="ZC18573" s="68"/>
      <c r="ZD18573" s="68"/>
    </row>
    <row r="18574" spans="658:680" x14ac:dyDescent="0.25">
      <c r="YH18574" s="68"/>
      <c r="YI18574" s="68"/>
      <c r="YJ18574" s="68"/>
      <c r="YK18574" s="68"/>
      <c r="YL18574" s="68"/>
      <c r="YM18574" s="68"/>
      <c r="YN18574" s="68"/>
      <c r="YO18574" s="68"/>
      <c r="YP18574" s="68"/>
      <c r="YQ18574" s="68"/>
      <c r="YR18574" s="68"/>
      <c r="YS18574" s="68"/>
      <c r="YT18574" s="68"/>
      <c r="YU18574" s="68"/>
      <c r="YV18574" s="68"/>
      <c r="YW18574" s="68"/>
      <c r="YX18574" s="68">
        <v>2.0323422570500901E-2</v>
      </c>
      <c r="YY18574" s="68"/>
      <c r="YZ18574" s="68"/>
      <c r="ZA18574" s="68"/>
      <c r="ZB18574" s="68"/>
      <c r="ZC18574" s="68"/>
      <c r="ZD18574" s="68"/>
    </row>
    <row r="18575" spans="658:680" x14ac:dyDescent="0.25">
      <c r="YH18575" s="68"/>
      <c r="YI18575" s="68"/>
      <c r="YJ18575" s="68"/>
      <c r="YK18575" s="68"/>
      <c r="YL18575" s="68"/>
      <c r="YM18575" s="68"/>
      <c r="YN18575" s="68"/>
      <c r="YO18575" s="68"/>
      <c r="YP18575" s="68"/>
      <c r="YQ18575" s="68"/>
      <c r="YR18575" s="68"/>
      <c r="YS18575" s="68"/>
      <c r="YT18575" s="68"/>
      <c r="YU18575" s="68"/>
      <c r="YV18575" s="68"/>
      <c r="YW18575" s="68"/>
      <c r="YX18575" s="68">
        <v>2.0323422570500901E-2</v>
      </c>
      <c r="YY18575" s="68"/>
      <c r="YZ18575" s="68"/>
      <c r="ZA18575" s="68"/>
      <c r="ZB18575" s="68"/>
      <c r="ZC18575" s="68"/>
      <c r="ZD18575" s="68"/>
    </row>
    <row r="18576" spans="658:680" x14ac:dyDescent="0.25">
      <c r="YH18576" s="68"/>
      <c r="YI18576" s="68"/>
      <c r="YJ18576" s="68"/>
      <c r="YK18576" s="68"/>
      <c r="YL18576" s="68"/>
      <c r="YM18576" s="68"/>
      <c r="YN18576" s="68"/>
      <c r="YO18576" s="68"/>
      <c r="YP18576" s="68"/>
      <c r="YQ18576" s="68"/>
      <c r="YR18576" s="68"/>
      <c r="YS18576" s="68"/>
      <c r="YT18576" s="68"/>
      <c r="YU18576" s="68"/>
      <c r="YV18576" s="68"/>
      <c r="YW18576" s="68"/>
      <c r="YX18576" s="68">
        <v>2.0260811944624701E-2</v>
      </c>
      <c r="YY18576" s="68"/>
      <c r="YZ18576" s="68"/>
      <c r="ZA18576" s="68"/>
      <c r="ZB18576" s="68"/>
      <c r="ZC18576" s="68"/>
      <c r="ZD18576" s="68"/>
    </row>
    <row r="18577" spans="658:680" x14ac:dyDescent="0.25">
      <c r="YH18577" s="68"/>
      <c r="YI18577" s="68"/>
      <c r="YJ18577" s="68"/>
      <c r="YK18577" s="68"/>
      <c r="YL18577" s="68"/>
      <c r="YM18577" s="68"/>
      <c r="YN18577" s="68"/>
      <c r="YO18577" s="68"/>
      <c r="YP18577" s="68"/>
      <c r="YQ18577" s="68"/>
      <c r="YR18577" s="68"/>
      <c r="YS18577" s="68"/>
      <c r="YT18577" s="68"/>
      <c r="YU18577" s="68"/>
      <c r="YV18577" s="68"/>
      <c r="YW18577" s="68"/>
      <c r="YX18577" s="68">
        <v>2.0260811944624701E-2</v>
      </c>
      <c r="YY18577" s="68"/>
      <c r="YZ18577" s="68"/>
      <c r="ZA18577" s="68"/>
      <c r="ZB18577" s="68"/>
      <c r="ZC18577" s="68"/>
      <c r="ZD18577" s="68"/>
    </row>
    <row r="18578" spans="658:680" x14ac:dyDescent="0.25">
      <c r="YH18578" s="68"/>
      <c r="YI18578" s="68"/>
      <c r="YJ18578" s="68"/>
      <c r="YK18578" s="68"/>
      <c r="YL18578" s="68"/>
      <c r="YM18578" s="68"/>
      <c r="YN18578" s="68"/>
      <c r="YO18578" s="68"/>
      <c r="YP18578" s="68"/>
      <c r="YQ18578" s="68"/>
      <c r="YR18578" s="68"/>
      <c r="YS18578" s="68"/>
      <c r="YT18578" s="68"/>
      <c r="YU18578" s="68"/>
      <c r="YV18578" s="68"/>
      <c r="YW18578" s="68"/>
      <c r="YX18578" s="68">
        <v>2.0253521731474801E-2</v>
      </c>
      <c r="YY18578" s="68"/>
      <c r="YZ18578" s="68"/>
      <c r="ZA18578" s="68"/>
      <c r="ZB18578" s="68"/>
      <c r="ZC18578" s="68"/>
      <c r="ZD18578" s="68"/>
    </row>
    <row r="18579" spans="658:680" x14ac:dyDescent="0.25">
      <c r="YH18579" s="68"/>
      <c r="YI18579" s="68"/>
      <c r="YJ18579" s="68"/>
      <c r="YK18579" s="68"/>
      <c r="YL18579" s="68"/>
      <c r="YM18579" s="68"/>
      <c r="YN18579" s="68"/>
      <c r="YO18579" s="68"/>
      <c r="YP18579" s="68"/>
      <c r="YQ18579" s="68"/>
      <c r="YR18579" s="68"/>
      <c r="YS18579" s="68"/>
      <c r="YT18579" s="68"/>
      <c r="YU18579" s="68"/>
      <c r="YV18579" s="68"/>
      <c r="YW18579" s="68"/>
      <c r="YX18579" s="68">
        <v>2.0253521731474801E-2</v>
      </c>
      <c r="YY18579" s="68"/>
      <c r="YZ18579" s="68"/>
      <c r="ZA18579" s="68"/>
      <c r="ZB18579" s="68"/>
      <c r="ZC18579" s="68"/>
      <c r="ZD18579" s="68"/>
    </row>
    <row r="18580" spans="658:680" x14ac:dyDescent="0.25">
      <c r="YH18580" s="68"/>
      <c r="YI18580" s="68"/>
      <c r="YJ18580" s="68"/>
      <c r="YK18580" s="68"/>
      <c r="YL18580" s="68"/>
      <c r="YM18580" s="68"/>
      <c r="YN18580" s="68"/>
      <c r="YO18580" s="68"/>
      <c r="YP18580" s="68"/>
      <c r="YQ18580" s="68"/>
      <c r="YR18580" s="68"/>
      <c r="YS18580" s="68"/>
      <c r="YT18580" s="68"/>
      <c r="YU18580" s="68"/>
      <c r="YV18580" s="68"/>
      <c r="YW18580" s="68"/>
      <c r="YX18580" s="68">
        <v>2.0223044812204601E-2</v>
      </c>
      <c r="YY18580" s="68"/>
      <c r="YZ18580" s="68"/>
      <c r="ZA18580" s="68"/>
      <c r="ZB18580" s="68"/>
      <c r="ZC18580" s="68"/>
      <c r="ZD18580" s="68"/>
    </row>
    <row r="18581" spans="658:680" x14ac:dyDescent="0.25">
      <c r="YH18581" s="68"/>
      <c r="YI18581" s="68"/>
      <c r="YJ18581" s="68"/>
      <c r="YK18581" s="68"/>
      <c r="YL18581" s="68"/>
      <c r="YM18581" s="68"/>
      <c r="YN18581" s="68"/>
      <c r="YO18581" s="68"/>
      <c r="YP18581" s="68"/>
      <c r="YQ18581" s="68"/>
      <c r="YR18581" s="68"/>
      <c r="YS18581" s="68"/>
      <c r="YT18581" s="68"/>
      <c r="YU18581" s="68"/>
      <c r="YV18581" s="68"/>
      <c r="YW18581" s="68"/>
      <c r="YX18581" s="68">
        <v>2.0223044812204601E-2</v>
      </c>
      <c r="YY18581" s="68"/>
      <c r="YZ18581" s="68"/>
      <c r="ZA18581" s="68"/>
      <c r="ZB18581" s="68"/>
      <c r="ZC18581" s="68"/>
      <c r="ZD18581" s="68"/>
    </row>
    <row r="18582" spans="658:680" x14ac:dyDescent="0.25">
      <c r="YH18582" s="68"/>
      <c r="YI18582" s="68"/>
      <c r="YJ18582" s="68"/>
      <c r="YK18582" s="68"/>
      <c r="YL18582" s="68"/>
      <c r="YM18582" s="68"/>
      <c r="YN18582" s="68"/>
      <c r="YO18582" s="68"/>
      <c r="YP18582" s="68"/>
      <c r="YQ18582" s="68"/>
      <c r="YR18582" s="68"/>
      <c r="YS18582" s="68"/>
      <c r="YT18582" s="68"/>
      <c r="YU18582" s="68"/>
      <c r="YV18582" s="68"/>
      <c r="YW18582" s="68"/>
      <c r="YX18582" s="68">
        <v>2.0192983398199301E-2</v>
      </c>
      <c r="YY18582" s="68"/>
      <c r="YZ18582" s="68"/>
      <c r="ZA18582" s="68"/>
      <c r="ZB18582" s="68"/>
      <c r="ZC18582" s="68"/>
      <c r="ZD18582" s="68"/>
    </row>
    <row r="18583" spans="658:680" x14ac:dyDescent="0.25">
      <c r="YH18583" s="68"/>
      <c r="YI18583" s="68"/>
      <c r="YJ18583" s="68"/>
      <c r="YK18583" s="68"/>
      <c r="YL18583" s="68"/>
      <c r="YM18583" s="68"/>
      <c r="YN18583" s="68"/>
      <c r="YO18583" s="68"/>
      <c r="YP18583" s="68"/>
      <c r="YQ18583" s="68"/>
      <c r="YR18583" s="68"/>
      <c r="YS18583" s="68"/>
      <c r="YT18583" s="68"/>
      <c r="YU18583" s="68"/>
      <c r="YV18583" s="68"/>
      <c r="YW18583" s="68"/>
      <c r="YX18583" s="68">
        <v>2.0192983398199301E-2</v>
      </c>
      <c r="YY18583" s="68"/>
      <c r="YZ18583" s="68"/>
      <c r="ZA18583" s="68"/>
      <c r="ZB18583" s="68"/>
      <c r="ZC18583" s="68"/>
      <c r="ZD18583" s="68"/>
    </row>
    <row r="18584" spans="658:680" x14ac:dyDescent="0.25">
      <c r="YH18584" s="68"/>
      <c r="YI18584" s="68"/>
      <c r="YJ18584" s="68"/>
      <c r="YK18584" s="68"/>
      <c r="YL18584" s="68"/>
      <c r="YM18584" s="68"/>
      <c r="YN18584" s="68"/>
      <c r="YO18584" s="68"/>
      <c r="YP18584" s="68"/>
      <c r="YQ18584" s="68"/>
      <c r="YR18584" s="68"/>
      <c r="YS18584" s="68"/>
      <c r="YT18584" s="68"/>
      <c r="YU18584" s="68"/>
      <c r="YV18584" s="68"/>
      <c r="YW18584" s="68"/>
      <c r="YX18584" s="68">
        <v>2.01729190525036E-2</v>
      </c>
      <c r="YY18584" s="68"/>
      <c r="YZ18584" s="68"/>
      <c r="ZA18584" s="68"/>
      <c r="ZB18584" s="68"/>
      <c r="ZC18584" s="68"/>
      <c r="ZD18584" s="68"/>
    </row>
    <row r="18585" spans="658:680" x14ac:dyDescent="0.25">
      <c r="YH18585" s="68"/>
      <c r="YI18585" s="68"/>
      <c r="YJ18585" s="68"/>
      <c r="YK18585" s="68"/>
      <c r="YL18585" s="68"/>
      <c r="YM18585" s="68"/>
      <c r="YN18585" s="68"/>
      <c r="YO18585" s="68"/>
      <c r="YP18585" s="68"/>
      <c r="YQ18585" s="68"/>
      <c r="YR18585" s="68"/>
      <c r="YS18585" s="68"/>
      <c r="YT18585" s="68"/>
      <c r="YU18585" s="68"/>
      <c r="YV18585" s="68"/>
      <c r="YW18585" s="68"/>
      <c r="YX18585" s="68">
        <v>2.01729190525036E-2</v>
      </c>
      <c r="YY18585" s="68"/>
      <c r="YZ18585" s="68"/>
      <c r="ZA18585" s="68"/>
      <c r="ZB18585" s="68"/>
      <c r="ZC18585" s="68"/>
      <c r="ZD18585" s="68"/>
    </row>
    <row r="18586" spans="658:680" x14ac:dyDescent="0.25">
      <c r="YH18586" s="68"/>
      <c r="YI18586" s="68"/>
      <c r="YJ18586" s="68"/>
      <c r="YK18586" s="68"/>
      <c r="YL18586" s="68"/>
      <c r="YM18586" s="68"/>
      <c r="YN18586" s="68"/>
      <c r="YO18586" s="68"/>
      <c r="YP18586" s="68"/>
      <c r="YQ18586" s="68"/>
      <c r="YR18586" s="68"/>
      <c r="YS18586" s="68"/>
      <c r="YT18586" s="68"/>
      <c r="YU18586" s="68"/>
      <c r="YV18586" s="68"/>
      <c r="YW18586" s="68"/>
      <c r="YX18586" s="68">
        <v>2.0104247353551201E-2</v>
      </c>
      <c r="YY18586" s="68"/>
      <c r="YZ18586" s="68"/>
      <c r="ZA18586" s="68"/>
      <c r="ZB18586" s="68"/>
      <c r="ZC18586" s="68"/>
      <c r="ZD18586" s="68"/>
    </row>
    <row r="18587" spans="658:680" x14ac:dyDescent="0.25">
      <c r="YH18587" s="68"/>
      <c r="YI18587" s="68"/>
      <c r="YJ18587" s="68"/>
      <c r="YK18587" s="68"/>
      <c r="YL18587" s="68"/>
      <c r="YM18587" s="68"/>
      <c r="YN18587" s="68"/>
      <c r="YO18587" s="68"/>
      <c r="YP18587" s="68"/>
      <c r="YQ18587" s="68"/>
      <c r="YR18587" s="68"/>
      <c r="YS18587" s="68"/>
      <c r="YT18587" s="68"/>
      <c r="YU18587" s="68"/>
      <c r="YV18587" s="68"/>
      <c r="YW18587" s="68"/>
      <c r="YX18587" s="68">
        <v>2.0104247353551201E-2</v>
      </c>
      <c r="YY18587" s="68"/>
      <c r="YZ18587" s="68"/>
      <c r="ZA18587" s="68"/>
      <c r="ZB18587" s="68"/>
      <c r="ZC18587" s="68"/>
      <c r="ZD18587" s="68"/>
    </row>
    <row r="18588" spans="658:680" x14ac:dyDescent="0.25">
      <c r="YH18588" s="68"/>
      <c r="YI18588" s="68"/>
      <c r="YJ18588" s="68"/>
      <c r="YK18588" s="68"/>
      <c r="YL18588" s="68"/>
      <c r="YM18588" s="68"/>
      <c r="YN18588" s="68"/>
      <c r="YO18588" s="68"/>
      <c r="YP18588" s="68"/>
      <c r="YQ18588" s="68"/>
      <c r="YR18588" s="68"/>
      <c r="YS18588" s="68"/>
      <c r="YT18588" s="68"/>
      <c r="YU18588" s="68"/>
      <c r="YV18588" s="68"/>
      <c r="YW18588" s="68"/>
      <c r="YX18588" s="68">
        <v>2.0057667995846198E-2</v>
      </c>
      <c r="YY18588" s="68"/>
      <c r="YZ18588" s="68"/>
      <c r="ZA18588" s="68"/>
      <c r="ZB18588" s="68"/>
      <c r="ZC18588" s="68"/>
      <c r="ZD18588" s="68"/>
    </row>
    <row r="18589" spans="658:680" x14ac:dyDescent="0.25">
      <c r="YH18589" s="68"/>
      <c r="YI18589" s="68"/>
      <c r="YJ18589" s="68"/>
      <c r="YK18589" s="68"/>
      <c r="YL18589" s="68"/>
      <c r="YM18589" s="68"/>
      <c r="YN18589" s="68"/>
      <c r="YO18589" s="68"/>
      <c r="YP18589" s="68"/>
      <c r="YQ18589" s="68"/>
      <c r="YR18589" s="68"/>
      <c r="YS18589" s="68"/>
      <c r="YT18589" s="68"/>
      <c r="YU18589" s="68"/>
      <c r="YV18589" s="68"/>
      <c r="YW18589" s="68"/>
      <c r="YX18589" s="68">
        <v>2.0057667995846198E-2</v>
      </c>
      <c r="YY18589" s="68"/>
      <c r="YZ18589" s="68"/>
      <c r="ZA18589" s="68"/>
      <c r="ZB18589" s="68"/>
      <c r="ZC18589" s="68"/>
      <c r="ZD18589" s="68"/>
    </row>
    <row r="18590" spans="658:680" x14ac:dyDescent="0.25">
      <c r="YH18590" s="68"/>
      <c r="YI18590" s="68"/>
      <c r="YJ18590" s="68"/>
      <c r="YK18590" s="68"/>
      <c r="YL18590" s="68"/>
      <c r="YM18590" s="68"/>
      <c r="YN18590" s="68"/>
      <c r="YO18590" s="68"/>
      <c r="YP18590" s="68"/>
      <c r="YQ18590" s="68"/>
      <c r="YR18590" s="68"/>
      <c r="YS18590" s="68"/>
      <c r="YT18590" s="68"/>
      <c r="YU18590" s="68"/>
      <c r="YV18590" s="68"/>
      <c r="YW18590" s="68"/>
      <c r="YX18590" s="68">
        <v>2.0011402948474099E-2</v>
      </c>
      <c r="YY18590" s="68"/>
      <c r="YZ18590" s="68"/>
      <c r="ZA18590" s="68"/>
      <c r="ZB18590" s="68"/>
      <c r="ZC18590" s="68"/>
      <c r="ZD18590" s="68"/>
    </row>
    <row r="18591" spans="658:680" x14ac:dyDescent="0.25">
      <c r="YH18591" s="68"/>
      <c r="YI18591" s="68"/>
      <c r="YJ18591" s="68"/>
      <c r="YK18591" s="68"/>
      <c r="YL18591" s="68"/>
      <c r="YM18591" s="68"/>
      <c r="YN18591" s="68"/>
      <c r="YO18591" s="68"/>
      <c r="YP18591" s="68"/>
      <c r="YQ18591" s="68"/>
      <c r="YR18591" s="68"/>
      <c r="YS18591" s="68"/>
      <c r="YT18591" s="68"/>
      <c r="YU18591" s="68"/>
      <c r="YV18591" s="68"/>
      <c r="YW18591" s="68"/>
      <c r="YX18591" s="68">
        <v>2.0011402948474099E-2</v>
      </c>
      <c r="YY18591" s="68"/>
      <c r="YZ18591" s="68"/>
      <c r="ZA18591" s="68"/>
      <c r="ZB18591" s="68"/>
      <c r="ZC18591" s="68"/>
      <c r="ZD18591" s="68"/>
    </row>
    <row r="18592" spans="658:680" x14ac:dyDescent="0.25">
      <c r="YH18592" s="68"/>
      <c r="YI18592" s="68"/>
      <c r="YJ18592" s="68"/>
      <c r="YK18592" s="68"/>
      <c r="YL18592" s="68"/>
      <c r="YM18592" s="68"/>
      <c r="YN18592" s="68"/>
      <c r="YO18592" s="68"/>
      <c r="YP18592" s="68"/>
      <c r="YQ18592" s="68"/>
      <c r="YR18592" s="68"/>
      <c r="YS18592" s="68"/>
      <c r="YT18592" s="68"/>
      <c r="YU18592" s="68"/>
      <c r="YV18592" s="68"/>
      <c r="YW18592" s="68"/>
      <c r="YX18592" s="68">
        <v>2.0004368831260898E-2</v>
      </c>
      <c r="YY18592" s="68"/>
      <c r="YZ18592" s="68"/>
      <c r="ZA18592" s="68"/>
      <c r="ZB18592" s="68"/>
      <c r="ZC18592" s="68"/>
      <c r="ZD18592" s="68"/>
    </row>
    <row r="18593" spans="658:680" x14ac:dyDescent="0.25">
      <c r="YH18593" s="68"/>
      <c r="YI18593" s="68"/>
      <c r="YJ18593" s="68"/>
      <c r="YK18593" s="68"/>
      <c r="YL18593" s="68"/>
      <c r="YM18593" s="68"/>
      <c r="YN18593" s="68"/>
      <c r="YO18593" s="68"/>
      <c r="YP18593" s="68"/>
      <c r="YQ18593" s="68"/>
      <c r="YR18593" s="68"/>
      <c r="YS18593" s="68"/>
      <c r="YT18593" s="68"/>
      <c r="YU18593" s="68"/>
      <c r="YV18593" s="68"/>
      <c r="YW18593" s="68"/>
      <c r="YX18593" s="68">
        <v>2.0004368831260898E-2</v>
      </c>
      <c r="YY18593" s="68"/>
      <c r="YZ18593" s="68"/>
      <c r="ZA18593" s="68"/>
      <c r="ZB18593" s="68"/>
      <c r="ZC18593" s="68"/>
      <c r="ZD18593" s="68"/>
    </row>
    <row r="18594" spans="658:680" x14ac:dyDescent="0.25">
      <c r="YH18594" s="68"/>
      <c r="YI18594" s="68"/>
      <c r="YJ18594" s="68"/>
      <c r="YK18594" s="68"/>
      <c r="YL18594" s="68"/>
      <c r="YM18594" s="68"/>
      <c r="YN18594" s="68"/>
      <c r="YO18594" s="68"/>
      <c r="YP18594" s="68"/>
      <c r="YQ18594" s="68"/>
      <c r="YR18594" s="68"/>
      <c r="YS18594" s="68"/>
      <c r="YT18594" s="68"/>
      <c r="YU18594" s="68"/>
      <c r="YV18594" s="68"/>
      <c r="YW18594" s="68"/>
      <c r="YX18594" s="68">
        <v>1.9980438894731101E-2</v>
      </c>
      <c r="YY18594" s="68"/>
      <c r="YZ18594" s="68"/>
      <c r="ZA18594" s="68"/>
      <c r="ZB18594" s="68"/>
      <c r="ZC18594" s="68"/>
      <c r="ZD18594" s="68"/>
    </row>
    <row r="18595" spans="658:680" x14ac:dyDescent="0.25">
      <c r="YH18595" s="68"/>
      <c r="YI18595" s="68"/>
      <c r="YJ18595" s="68"/>
      <c r="YK18595" s="68"/>
      <c r="YL18595" s="68"/>
      <c r="YM18595" s="68"/>
      <c r="YN18595" s="68"/>
      <c r="YO18595" s="68"/>
      <c r="YP18595" s="68"/>
      <c r="YQ18595" s="68"/>
      <c r="YR18595" s="68"/>
      <c r="YS18595" s="68"/>
      <c r="YT18595" s="68"/>
      <c r="YU18595" s="68"/>
      <c r="YV18595" s="68"/>
      <c r="YW18595" s="68"/>
      <c r="YX18595" s="68">
        <v>1.9980438894731101E-2</v>
      </c>
      <c r="YY18595" s="68"/>
      <c r="YZ18595" s="68"/>
      <c r="ZA18595" s="68"/>
      <c r="ZB18595" s="68"/>
      <c r="ZC18595" s="68"/>
      <c r="ZD18595" s="68"/>
    </row>
    <row r="18596" spans="658:680" x14ac:dyDescent="0.25">
      <c r="YH18596" s="68"/>
      <c r="YI18596" s="68"/>
      <c r="YJ18596" s="68"/>
      <c r="YK18596" s="68"/>
      <c r="YL18596" s="68"/>
      <c r="YM18596" s="68"/>
      <c r="YN18596" s="68"/>
      <c r="YO18596" s="68"/>
      <c r="YP18596" s="68"/>
      <c r="YQ18596" s="68"/>
      <c r="YR18596" s="68"/>
      <c r="YS18596" s="68"/>
      <c r="YT18596" s="68"/>
      <c r="YU18596" s="68"/>
      <c r="YV18596" s="68"/>
      <c r="YW18596" s="68"/>
      <c r="YX18596" s="68">
        <v>1.9892044516235399E-2</v>
      </c>
      <c r="YY18596" s="68"/>
      <c r="YZ18596" s="68"/>
      <c r="ZA18596" s="68"/>
      <c r="ZB18596" s="68"/>
      <c r="ZC18596" s="68"/>
      <c r="ZD18596" s="68"/>
    </row>
    <row r="18597" spans="658:680" x14ac:dyDescent="0.25">
      <c r="YH18597" s="68"/>
      <c r="YI18597" s="68"/>
      <c r="YJ18597" s="68"/>
      <c r="YK18597" s="68"/>
      <c r="YL18597" s="68"/>
      <c r="YM18597" s="68"/>
      <c r="YN18597" s="68"/>
      <c r="YO18597" s="68"/>
      <c r="YP18597" s="68"/>
      <c r="YQ18597" s="68"/>
      <c r="YR18597" s="68"/>
      <c r="YS18597" s="68"/>
      <c r="YT18597" s="68"/>
      <c r="YU18597" s="68"/>
      <c r="YV18597" s="68"/>
      <c r="YW18597" s="68"/>
      <c r="YX18597" s="68">
        <v>1.9892044516235399E-2</v>
      </c>
      <c r="YY18597" s="68"/>
      <c r="YZ18597" s="68"/>
      <c r="ZA18597" s="68"/>
      <c r="ZB18597" s="68"/>
      <c r="ZC18597" s="68"/>
      <c r="ZD18597" s="68"/>
    </row>
    <row r="18598" spans="658:680" x14ac:dyDescent="0.25">
      <c r="YH18598" s="68"/>
      <c r="YI18598" s="68"/>
      <c r="YJ18598" s="68"/>
      <c r="YK18598" s="68"/>
      <c r="YL18598" s="68"/>
      <c r="YM18598" s="68"/>
      <c r="YN18598" s="68"/>
      <c r="YO18598" s="68"/>
      <c r="YP18598" s="68"/>
      <c r="YQ18598" s="68"/>
      <c r="YR18598" s="68"/>
      <c r="YS18598" s="68"/>
      <c r="YT18598" s="68"/>
      <c r="YU18598" s="68"/>
      <c r="YV18598" s="68"/>
      <c r="YW18598" s="68"/>
      <c r="YX18598" s="68">
        <v>1.9891063216091701E-2</v>
      </c>
      <c r="YY18598" s="68"/>
      <c r="YZ18598" s="68"/>
      <c r="ZA18598" s="68"/>
      <c r="ZB18598" s="68"/>
      <c r="ZC18598" s="68"/>
      <c r="ZD18598" s="68"/>
    </row>
    <row r="18599" spans="658:680" x14ac:dyDescent="0.25">
      <c r="YH18599" s="68"/>
      <c r="YI18599" s="68"/>
      <c r="YJ18599" s="68"/>
      <c r="YK18599" s="68"/>
      <c r="YL18599" s="68"/>
      <c r="YM18599" s="68"/>
      <c r="YN18599" s="68"/>
      <c r="YO18599" s="68"/>
      <c r="YP18599" s="68"/>
      <c r="YQ18599" s="68"/>
      <c r="YR18599" s="68"/>
      <c r="YS18599" s="68"/>
      <c r="YT18599" s="68"/>
      <c r="YU18599" s="68"/>
      <c r="YV18599" s="68"/>
      <c r="YW18599" s="68"/>
      <c r="YX18599" s="68">
        <v>1.9891063216091701E-2</v>
      </c>
      <c r="YY18599" s="68"/>
      <c r="YZ18599" s="68"/>
      <c r="ZA18599" s="68"/>
      <c r="ZB18599" s="68"/>
      <c r="ZC18599" s="68"/>
      <c r="ZD18599" s="68"/>
    </row>
    <row r="18600" spans="658:680" x14ac:dyDescent="0.25">
      <c r="YH18600" s="68"/>
      <c r="YI18600" s="68"/>
      <c r="YJ18600" s="68"/>
      <c r="YK18600" s="68"/>
      <c r="YL18600" s="68"/>
      <c r="YM18600" s="68"/>
      <c r="YN18600" s="68"/>
      <c r="YO18600" s="68"/>
      <c r="YP18600" s="68"/>
      <c r="YQ18600" s="68"/>
      <c r="YR18600" s="68"/>
      <c r="YS18600" s="68"/>
      <c r="YT18600" s="68"/>
      <c r="YU18600" s="68"/>
      <c r="YV18600" s="68"/>
      <c r="YW18600" s="68"/>
      <c r="YX18600" s="68">
        <v>1.9885832074094799E-2</v>
      </c>
      <c r="YY18600" s="68"/>
      <c r="YZ18600" s="68"/>
      <c r="ZA18600" s="68"/>
      <c r="ZB18600" s="68"/>
      <c r="ZC18600" s="68"/>
      <c r="ZD18600" s="68"/>
    </row>
    <row r="18601" spans="658:680" x14ac:dyDescent="0.25">
      <c r="YH18601" s="68"/>
      <c r="YI18601" s="68"/>
      <c r="YJ18601" s="68"/>
      <c r="YK18601" s="68"/>
      <c r="YL18601" s="68"/>
      <c r="YM18601" s="68"/>
      <c r="YN18601" s="68"/>
      <c r="YO18601" s="68"/>
      <c r="YP18601" s="68"/>
      <c r="YQ18601" s="68"/>
      <c r="YR18601" s="68"/>
      <c r="YS18601" s="68"/>
      <c r="YT18601" s="68"/>
      <c r="YU18601" s="68"/>
      <c r="YV18601" s="68"/>
      <c r="YW18601" s="68"/>
      <c r="YX18601" s="68">
        <v>1.9885832074094799E-2</v>
      </c>
      <c r="YY18601" s="68"/>
      <c r="YZ18601" s="68"/>
      <c r="ZA18601" s="68"/>
      <c r="ZB18601" s="68"/>
      <c r="ZC18601" s="68"/>
      <c r="ZD18601" s="68"/>
    </row>
    <row r="18602" spans="658:680" x14ac:dyDescent="0.25">
      <c r="YH18602" s="68"/>
      <c r="YI18602" s="68"/>
      <c r="YJ18602" s="68"/>
      <c r="YK18602" s="68"/>
      <c r="YL18602" s="68"/>
      <c r="YM18602" s="68"/>
      <c r="YN18602" s="68"/>
      <c r="YO18602" s="68"/>
      <c r="YP18602" s="68"/>
      <c r="YQ18602" s="68"/>
      <c r="YR18602" s="68"/>
      <c r="YS18602" s="68"/>
      <c r="YT18602" s="68"/>
      <c r="YU18602" s="68"/>
      <c r="YV18602" s="68"/>
      <c r="YW18602" s="68"/>
      <c r="YX18602" s="68">
        <v>1.9885585821786698E-2</v>
      </c>
      <c r="YY18602" s="68"/>
      <c r="YZ18602" s="68"/>
      <c r="ZA18602" s="68"/>
      <c r="ZB18602" s="68"/>
      <c r="ZC18602" s="68"/>
      <c r="ZD18602" s="68"/>
    </row>
    <row r="18603" spans="658:680" x14ac:dyDescent="0.25">
      <c r="YH18603" s="68"/>
      <c r="YI18603" s="68"/>
      <c r="YJ18603" s="68"/>
      <c r="YK18603" s="68"/>
      <c r="YL18603" s="68"/>
      <c r="YM18603" s="68"/>
      <c r="YN18603" s="68"/>
      <c r="YO18603" s="68"/>
      <c r="YP18603" s="68"/>
      <c r="YQ18603" s="68"/>
      <c r="YR18603" s="68"/>
      <c r="YS18603" s="68"/>
      <c r="YT18603" s="68"/>
      <c r="YU18603" s="68"/>
      <c r="YV18603" s="68"/>
      <c r="YW18603" s="68"/>
      <c r="YX18603" s="68">
        <v>1.9885585821786698E-2</v>
      </c>
      <c r="YY18603" s="68"/>
      <c r="YZ18603" s="68"/>
      <c r="ZA18603" s="68"/>
      <c r="ZB18603" s="68"/>
      <c r="ZC18603" s="68"/>
      <c r="ZD18603" s="68"/>
    </row>
    <row r="18604" spans="658:680" x14ac:dyDescent="0.25">
      <c r="YH18604" s="68"/>
      <c r="YI18604" s="68"/>
      <c r="YJ18604" s="68"/>
      <c r="YK18604" s="68"/>
      <c r="YL18604" s="68"/>
      <c r="YM18604" s="68"/>
      <c r="YN18604" s="68"/>
      <c r="YO18604" s="68"/>
      <c r="YP18604" s="68"/>
      <c r="YQ18604" s="68"/>
      <c r="YR18604" s="68"/>
      <c r="YS18604" s="68"/>
      <c r="YT18604" s="68"/>
      <c r="YU18604" s="68"/>
      <c r="YV18604" s="68"/>
      <c r="YW18604" s="68"/>
      <c r="YX18604" s="68">
        <v>1.97542862614477E-2</v>
      </c>
      <c r="YY18604" s="68"/>
      <c r="YZ18604" s="68"/>
      <c r="ZA18604" s="68"/>
      <c r="ZB18604" s="68"/>
      <c r="ZC18604" s="68"/>
      <c r="ZD18604" s="68"/>
    </row>
    <row r="18605" spans="658:680" x14ac:dyDescent="0.25">
      <c r="YH18605" s="68"/>
      <c r="YI18605" s="68"/>
      <c r="YJ18605" s="68"/>
      <c r="YK18605" s="68"/>
      <c r="YL18605" s="68"/>
      <c r="YM18605" s="68"/>
      <c r="YN18605" s="68"/>
      <c r="YO18605" s="68"/>
      <c r="YP18605" s="68"/>
      <c r="YQ18605" s="68"/>
      <c r="YR18605" s="68"/>
      <c r="YS18605" s="68"/>
      <c r="YT18605" s="68"/>
      <c r="YU18605" s="68"/>
      <c r="YV18605" s="68"/>
      <c r="YW18605" s="68"/>
      <c r="YX18605" s="68">
        <v>1.97542862614477E-2</v>
      </c>
      <c r="YY18605" s="68"/>
      <c r="YZ18605" s="68"/>
      <c r="ZA18605" s="68"/>
      <c r="ZB18605" s="68"/>
      <c r="ZC18605" s="68"/>
      <c r="ZD18605" s="68"/>
    </row>
    <row r="18606" spans="658:680" x14ac:dyDescent="0.25">
      <c r="YH18606" s="68"/>
      <c r="YI18606" s="68"/>
      <c r="YJ18606" s="68"/>
      <c r="YK18606" s="68"/>
      <c r="YL18606" s="68"/>
      <c r="YM18606" s="68"/>
      <c r="YN18606" s="68"/>
      <c r="YO18606" s="68"/>
      <c r="YP18606" s="68"/>
      <c r="YQ18606" s="68"/>
      <c r="YR18606" s="68"/>
      <c r="YS18606" s="68"/>
      <c r="YT18606" s="68"/>
      <c r="YU18606" s="68"/>
      <c r="YV18606" s="68"/>
      <c r="YW18606" s="68"/>
      <c r="YX18606" s="68">
        <v>1.9707916472890899E-2</v>
      </c>
      <c r="YY18606" s="68"/>
      <c r="YZ18606" s="68"/>
      <c r="ZA18606" s="68"/>
      <c r="ZB18606" s="68"/>
      <c r="ZC18606" s="68"/>
      <c r="ZD18606" s="68"/>
    </row>
    <row r="18607" spans="658:680" x14ac:dyDescent="0.25">
      <c r="YH18607" s="68"/>
      <c r="YI18607" s="68"/>
      <c r="YJ18607" s="68"/>
      <c r="YK18607" s="68"/>
      <c r="YL18607" s="68"/>
      <c r="YM18607" s="68"/>
      <c r="YN18607" s="68"/>
      <c r="YO18607" s="68"/>
      <c r="YP18607" s="68"/>
      <c r="YQ18607" s="68"/>
      <c r="YR18607" s="68"/>
      <c r="YS18607" s="68"/>
      <c r="YT18607" s="68"/>
      <c r="YU18607" s="68"/>
      <c r="YV18607" s="68"/>
      <c r="YW18607" s="68"/>
      <c r="YX18607" s="68">
        <v>1.9707916472890899E-2</v>
      </c>
      <c r="YY18607" s="68"/>
      <c r="YZ18607" s="68"/>
      <c r="ZA18607" s="68"/>
      <c r="ZB18607" s="68"/>
      <c r="ZC18607" s="68"/>
      <c r="ZD18607" s="68"/>
    </row>
    <row r="18608" spans="658:680" x14ac:dyDescent="0.25">
      <c r="YH18608" s="68"/>
      <c r="YI18608" s="68"/>
      <c r="YJ18608" s="68"/>
      <c r="YK18608" s="68"/>
      <c r="YL18608" s="68"/>
      <c r="YM18608" s="68"/>
      <c r="YN18608" s="68"/>
      <c r="YO18608" s="68"/>
      <c r="YP18608" s="68"/>
      <c r="YQ18608" s="68"/>
      <c r="YR18608" s="68"/>
      <c r="YS18608" s="68"/>
      <c r="YT18608" s="68"/>
      <c r="YU18608" s="68"/>
      <c r="YV18608" s="68"/>
      <c r="YW18608" s="68"/>
      <c r="YX18608" s="68">
        <v>1.97056724836361E-2</v>
      </c>
      <c r="YY18608" s="68"/>
      <c r="YZ18608" s="68"/>
      <c r="ZA18608" s="68"/>
      <c r="ZB18608" s="68"/>
      <c r="ZC18608" s="68"/>
      <c r="ZD18608" s="68"/>
    </row>
    <row r="18609" spans="658:680" x14ac:dyDescent="0.25">
      <c r="YH18609" s="68"/>
      <c r="YI18609" s="68"/>
      <c r="YJ18609" s="68"/>
      <c r="YK18609" s="68"/>
      <c r="YL18609" s="68"/>
      <c r="YM18609" s="68"/>
      <c r="YN18609" s="68"/>
      <c r="YO18609" s="68"/>
      <c r="YP18609" s="68"/>
      <c r="YQ18609" s="68"/>
      <c r="YR18609" s="68"/>
      <c r="YS18609" s="68"/>
      <c r="YT18609" s="68"/>
      <c r="YU18609" s="68"/>
      <c r="YV18609" s="68"/>
      <c r="YW18609" s="68"/>
      <c r="YX18609" s="68">
        <v>1.97056724836361E-2</v>
      </c>
      <c r="YY18609" s="68"/>
      <c r="YZ18609" s="68"/>
      <c r="ZA18609" s="68"/>
      <c r="ZB18609" s="68"/>
      <c r="ZC18609" s="68"/>
      <c r="ZD18609" s="68"/>
    </row>
    <row r="18610" spans="658:680" x14ac:dyDescent="0.25">
      <c r="YH18610" s="68"/>
      <c r="YI18610" s="68"/>
      <c r="YJ18610" s="68"/>
      <c r="YK18610" s="68"/>
      <c r="YL18610" s="68"/>
      <c r="YM18610" s="68"/>
      <c r="YN18610" s="68"/>
      <c r="YO18610" s="68"/>
      <c r="YP18610" s="68"/>
      <c r="YQ18610" s="68"/>
      <c r="YR18610" s="68"/>
      <c r="YS18610" s="68"/>
      <c r="YT18610" s="68"/>
      <c r="YU18610" s="68"/>
      <c r="YV18610" s="68"/>
      <c r="YW18610" s="68"/>
      <c r="YX18610" s="68">
        <v>1.9645772724184801E-2</v>
      </c>
      <c r="YY18610" s="68"/>
      <c r="YZ18610" s="68"/>
      <c r="ZA18610" s="68"/>
      <c r="ZB18610" s="68"/>
      <c r="ZC18610" s="68"/>
      <c r="ZD18610" s="68"/>
    </row>
    <row r="18611" spans="658:680" x14ac:dyDescent="0.25">
      <c r="YH18611" s="68"/>
      <c r="YI18611" s="68"/>
      <c r="YJ18611" s="68"/>
      <c r="YK18611" s="68"/>
      <c r="YL18611" s="68"/>
      <c r="YM18611" s="68"/>
      <c r="YN18611" s="68"/>
      <c r="YO18611" s="68"/>
      <c r="YP18611" s="68"/>
      <c r="YQ18611" s="68"/>
      <c r="YR18611" s="68"/>
      <c r="YS18611" s="68"/>
      <c r="YT18611" s="68"/>
      <c r="YU18611" s="68"/>
      <c r="YV18611" s="68"/>
      <c r="YW18611" s="68"/>
      <c r="YX18611" s="68">
        <v>1.9645772724184801E-2</v>
      </c>
      <c r="YY18611" s="68"/>
      <c r="YZ18611" s="68"/>
      <c r="ZA18611" s="68"/>
      <c r="ZB18611" s="68"/>
      <c r="ZC18611" s="68"/>
      <c r="ZD18611" s="68"/>
    </row>
    <row r="18612" spans="658:680" x14ac:dyDescent="0.25">
      <c r="YH18612" s="68"/>
      <c r="YI18612" s="68"/>
      <c r="YJ18612" s="68"/>
      <c r="YK18612" s="68"/>
      <c r="YL18612" s="68"/>
      <c r="YM18612" s="68"/>
      <c r="YN18612" s="68"/>
      <c r="YO18612" s="68"/>
      <c r="YP18612" s="68"/>
      <c r="YQ18612" s="68"/>
      <c r="YR18612" s="68"/>
      <c r="YS18612" s="68"/>
      <c r="YT18612" s="68"/>
      <c r="YU18612" s="68"/>
      <c r="YV18612" s="68"/>
      <c r="YW18612" s="68"/>
      <c r="YX18612" s="68">
        <v>1.9572184355986198E-2</v>
      </c>
      <c r="YY18612" s="68"/>
      <c r="YZ18612" s="68"/>
      <c r="ZA18612" s="68"/>
      <c r="ZB18612" s="68"/>
      <c r="ZC18612" s="68"/>
      <c r="ZD18612" s="68"/>
    </row>
    <row r="18613" spans="658:680" x14ac:dyDescent="0.25">
      <c r="YH18613" s="68"/>
      <c r="YI18613" s="68"/>
      <c r="YJ18613" s="68"/>
      <c r="YK18613" s="68"/>
      <c r="YL18613" s="68"/>
      <c r="YM18613" s="68"/>
      <c r="YN18613" s="68"/>
      <c r="YO18613" s="68"/>
      <c r="YP18613" s="68"/>
      <c r="YQ18613" s="68"/>
      <c r="YR18613" s="68"/>
      <c r="YS18613" s="68"/>
      <c r="YT18613" s="68"/>
      <c r="YU18613" s="68"/>
      <c r="YV18613" s="68"/>
      <c r="YW18613" s="68"/>
      <c r="YX18613" s="68">
        <v>1.9572184355986198E-2</v>
      </c>
      <c r="YY18613" s="68"/>
      <c r="YZ18613" s="68"/>
      <c r="ZA18613" s="68"/>
      <c r="ZB18613" s="68"/>
      <c r="ZC18613" s="68"/>
      <c r="ZD18613" s="68"/>
    </row>
    <row r="18614" spans="658:680" x14ac:dyDescent="0.25">
      <c r="YH18614" s="68"/>
      <c r="YI18614" s="68"/>
      <c r="YJ18614" s="68"/>
      <c r="YK18614" s="68"/>
      <c r="YL18614" s="68"/>
      <c r="YM18614" s="68"/>
      <c r="YN18614" s="68"/>
      <c r="YO18614" s="68"/>
      <c r="YP18614" s="68"/>
      <c r="YQ18614" s="68"/>
      <c r="YR18614" s="68"/>
      <c r="YS18614" s="68"/>
      <c r="YT18614" s="68"/>
      <c r="YU18614" s="68"/>
      <c r="YV18614" s="68"/>
      <c r="YW18614" s="68"/>
      <c r="YX18614" s="68">
        <v>1.9571751358727501E-2</v>
      </c>
      <c r="YY18614" s="68"/>
      <c r="YZ18614" s="68"/>
      <c r="ZA18614" s="68"/>
      <c r="ZB18614" s="68"/>
      <c r="ZC18614" s="68"/>
      <c r="ZD18614" s="68"/>
    </row>
    <row r="18615" spans="658:680" x14ac:dyDescent="0.25">
      <c r="YH18615" s="68"/>
      <c r="YI18615" s="68"/>
      <c r="YJ18615" s="68"/>
      <c r="YK18615" s="68"/>
      <c r="YL18615" s="68"/>
      <c r="YM18615" s="68"/>
      <c r="YN18615" s="68"/>
      <c r="YO18615" s="68"/>
      <c r="YP18615" s="68"/>
      <c r="YQ18615" s="68"/>
      <c r="YR18615" s="68"/>
      <c r="YS18615" s="68"/>
      <c r="YT18615" s="68"/>
      <c r="YU18615" s="68"/>
      <c r="YV18615" s="68"/>
      <c r="YW18615" s="68"/>
      <c r="YX18615" s="68">
        <v>1.9571751358727501E-2</v>
      </c>
      <c r="YY18615" s="68"/>
      <c r="YZ18615" s="68"/>
      <c r="ZA18615" s="68"/>
      <c r="ZB18615" s="68"/>
      <c r="ZC18615" s="68"/>
      <c r="ZD18615" s="68"/>
    </row>
    <row r="18616" spans="658:680" x14ac:dyDescent="0.25">
      <c r="YH18616" s="68"/>
      <c r="YI18616" s="68"/>
      <c r="YJ18616" s="68"/>
      <c r="YK18616" s="68"/>
      <c r="YL18616" s="68"/>
      <c r="YM18616" s="68"/>
      <c r="YN18616" s="68"/>
      <c r="YO18616" s="68"/>
      <c r="YP18616" s="68"/>
      <c r="YQ18616" s="68"/>
      <c r="YR18616" s="68"/>
      <c r="YS18616" s="68"/>
      <c r="YT18616" s="68"/>
      <c r="YU18616" s="68"/>
      <c r="YV18616" s="68"/>
      <c r="YW18616" s="68"/>
      <c r="YX18616" s="68">
        <v>1.9473271610578699E-2</v>
      </c>
      <c r="YY18616" s="68"/>
      <c r="YZ18616" s="68"/>
      <c r="ZA18616" s="68"/>
      <c r="ZB18616" s="68"/>
      <c r="ZC18616" s="68"/>
      <c r="ZD18616" s="68"/>
    </row>
    <row r="18617" spans="658:680" x14ac:dyDescent="0.25">
      <c r="YH18617" s="68"/>
      <c r="YI18617" s="68"/>
      <c r="YJ18617" s="68"/>
      <c r="YK18617" s="68"/>
      <c r="YL18617" s="68"/>
      <c r="YM18617" s="68"/>
      <c r="YN18617" s="68"/>
      <c r="YO18617" s="68"/>
      <c r="YP18617" s="68"/>
      <c r="YQ18617" s="68"/>
      <c r="YR18617" s="68"/>
      <c r="YS18617" s="68"/>
      <c r="YT18617" s="68"/>
      <c r="YU18617" s="68"/>
      <c r="YV18617" s="68"/>
      <c r="YW18617" s="68"/>
      <c r="YX18617" s="68">
        <v>1.9473271610578699E-2</v>
      </c>
      <c r="YY18617" s="68"/>
      <c r="YZ18617" s="68"/>
      <c r="ZA18617" s="68"/>
      <c r="ZB18617" s="68"/>
      <c r="ZC18617" s="68"/>
      <c r="ZD18617" s="68"/>
    </row>
    <row r="18618" spans="658:680" x14ac:dyDescent="0.25">
      <c r="YH18618" s="68"/>
      <c r="YI18618" s="68"/>
      <c r="YJ18618" s="68"/>
      <c r="YK18618" s="68"/>
      <c r="YL18618" s="68"/>
      <c r="YM18618" s="68"/>
      <c r="YN18618" s="68"/>
      <c r="YO18618" s="68"/>
      <c r="YP18618" s="68"/>
      <c r="YQ18618" s="68"/>
      <c r="YR18618" s="68"/>
      <c r="YS18618" s="68"/>
      <c r="YT18618" s="68"/>
      <c r="YU18618" s="68"/>
      <c r="YV18618" s="68"/>
      <c r="YW18618" s="68"/>
      <c r="YX18618" s="68">
        <v>1.9427876823307901E-2</v>
      </c>
      <c r="YY18618" s="68"/>
      <c r="YZ18618" s="68"/>
      <c r="ZA18618" s="68"/>
      <c r="ZB18618" s="68"/>
      <c r="ZC18618" s="68"/>
      <c r="ZD18618" s="68"/>
    </row>
    <row r="18619" spans="658:680" x14ac:dyDescent="0.25">
      <c r="YH18619" s="68"/>
      <c r="YI18619" s="68"/>
      <c r="YJ18619" s="68"/>
      <c r="YK18619" s="68"/>
      <c r="YL18619" s="68"/>
      <c r="YM18619" s="68"/>
      <c r="YN18619" s="68"/>
      <c r="YO18619" s="68"/>
      <c r="YP18619" s="68"/>
      <c r="YQ18619" s="68"/>
      <c r="YR18619" s="68"/>
      <c r="YS18619" s="68"/>
      <c r="YT18619" s="68"/>
      <c r="YU18619" s="68"/>
      <c r="YV18619" s="68"/>
      <c r="YW18619" s="68"/>
      <c r="YX18619" s="68">
        <v>1.9427876823307901E-2</v>
      </c>
      <c r="YY18619" s="68"/>
      <c r="YZ18619" s="68"/>
      <c r="ZA18619" s="68"/>
      <c r="ZB18619" s="68"/>
      <c r="ZC18619" s="68"/>
      <c r="ZD18619" s="68"/>
    </row>
    <row r="18620" spans="658:680" x14ac:dyDescent="0.25">
      <c r="YH18620" s="68"/>
      <c r="YI18620" s="68"/>
      <c r="YJ18620" s="68"/>
      <c r="YK18620" s="68"/>
      <c r="YL18620" s="68"/>
      <c r="YM18620" s="68"/>
      <c r="YN18620" s="68"/>
      <c r="YO18620" s="68"/>
      <c r="YP18620" s="68"/>
      <c r="YQ18620" s="68"/>
      <c r="YR18620" s="68"/>
      <c r="YS18620" s="68"/>
      <c r="YT18620" s="68"/>
      <c r="YU18620" s="68"/>
      <c r="YV18620" s="68"/>
      <c r="YW18620" s="68"/>
      <c r="YX18620" s="68">
        <v>1.9397194057947501E-2</v>
      </c>
      <c r="YY18620" s="68"/>
      <c r="YZ18620" s="68"/>
      <c r="ZA18620" s="68"/>
      <c r="ZB18620" s="68"/>
      <c r="ZC18620" s="68"/>
      <c r="ZD18620" s="68"/>
    </row>
    <row r="18621" spans="658:680" x14ac:dyDescent="0.25">
      <c r="YH18621" s="68"/>
      <c r="YI18621" s="68"/>
      <c r="YJ18621" s="68"/>
      <c r="YK18621" s="68"/>
      <c r="YL18621" s="68"/>
      <c r="YM18621" s="68"/>
      <c r="YN18621" s="68"/>
      <c r="YO18621" s="68"/>
      <c r="YP18621" s="68"/>
      <c r="YQ18621" s="68"/>
      <c r="YR18621" s="68"/>
      <c r="YS18621" s="68"/>
      <c r="YT18621" s="68"/>
      <c r="YU18621" s="68"/>
      <c r="YV18621" s="68"/>
      <c r="YW18621" s="68"/>
      <c r="YX18621" s="68">
        <v>1.9362433709836702E-2</v>
      </c>
      <c r="YY18621" s="68"/>
      <c r="YZ18621" s="68"/>
      <c r="ZA18621" s="68"/>
      <c r="ZB18621" s="68"/>
      <c r="ZC18621" s="68"/>
      <c r="ZD18621" s="68"/>
    </row>
    <row r="18622" spans="658:680" x14ac:dyDescent="0.25">
      <c r="YH18622" s="68"/>
      <c r="YI18622" s="68"/>
      <c r="YJ18622" s="68"/>
      <c r="YK18622" s="68"/>
      <c r="YL18622" s="68"/>
      <c r="YM18622" s="68"/>
      <c r="YN18622" s="68"/>
      <c r="YO18622" s="68"/>
      <c r="YP18622" s="68"/>
      <c r="YQ18622" s="68"/>
      <c r="YR18622" s="68"/>
      <c r="YS18622" s="68"/>
      <c r="YT18622" s="68"/>
      <c r="YU18622" s="68"/>
      <c r="YV18622" s="68"/>
      <c r="YW18622" s="68"/>
      <c r="YX18622" s="68">
        <v>1.9362433709836702E-2</v>
      </c>
      <c r="YY18622" s="68"/>
      <c r="YZ18622" s="68"/>
      <c r="ZA18622" s="68"/>
      <c r="ZB18622" s="68"/>
      <c r="ZC18622" s="68"/>
      <c r="ZD18622" s="68"/>
    </row>
    <row r="18623" spans="658:680" x14ac:dyDescent="0.25">
      <c r="YH18623" s="68"/>
      <c r="YI18623" s="68"/>
      <c r="YJ18623" s="68"/>
      <c r="YK18623" s="68"/>
      <c r="YL18623" s="68"/>
      <c r="YM18623" s="68"/>
      <c r="YN18623" s="68"/>
      <c r="YO18623" s="68"/>
      <c r="YP18623" s="68"/>
      <c r="YQ18623" s="68"/>
      <c r="YR18623" s="68"/>
      <c r="YS18623" s="68"/>
      <c r="YT18623" s="68"/>
      <c r="YU18623" s="68"/>
      <c r="YV18623" s="68"/>
      <c r="YW18623" s="68"/>
      <c r="YX18623" s="68">
        <v>1.93004498984524E-2</v>
      </c>
      <c r="YY18623" s="68"/>
      <c r="YZ18623" s="68"/>
      <c r="ZA18623" s="68"/>
      <c r="ZB18623" s="68"/>
      <c r="ZC18623" s="68"/>
      <c r="ZD18623" s="68"/>
    </row>
    <row r="18624" spans="658:680" x14ac:dyDescent="0.25">
      <c r="YH18624" s="68"/>
      <c r="YI18624" s="68"/>
      <c r="YJ18624" s="68"/>
      <c r="YK18624" s="68"/>
      <c r="YL18624" s="68"/>
      <c r="YM18624" s="68"/>
      <c r="YN18624" s="68"/>
      <c r="YO18624" s="68"/>
      <c r="YP18624" s="68"/>
      <c r="YQ18624" s="68"/>
      <c r="YR18624" s="68"/>
      <c r="YS18624" s="68"/>
      <c r="YT18624" s="68"/>
      <c r="YU18624" s="68"/>
      <c r="YV18624" s="68"/>
      <c r="YW18624" s="68"/>
      <c r="YX18624" s="68">
        <v>1.93004498984524E-2</v>
      </c>
      <c r="YY18624" s="68"/>
      <c r="YZ18624" s="68"/>
      <c r="ZA18624" s="68"/>
      <c r="ZB18624" s="68"/>
      <c r="ZC18624" s="68"/>
      <c r="ZD18624" s="68"/>
    </row>
    <row r="18625" spans="658:680" x14ac:dyDescent="0.25">
      <c r="YH18625" s="68"/>
      <c r="YI18625" s="68"/>
      <c r="YJ18625" s="68"/>
      <c r="YK18625" s="68"/>
      <c r="YL18625" s="68"/>
      <c r="YM18625" s="68"/>
      <c r="YN18625" s="68"/>
      <c r="YO18625" s="68"/>
      <c r="YP18625" s="68"/>
      <c r="YQ18625" s="68"/>
      <c r="YR18625" s="68"/>
      <c r="YS18625" s="68"/>
      <c r="YT18625" s="68"/>
      <c r="YU18625" s="68"/>
      <c r="YV18625" s="68"/>
      <c r="YW18625" s="68"/>
      <c r="YX18625" s="68">
        <v>1.9222857349651502E-2</v>
      </c>
      <c r="YY18625" s="68"/>
      <c r="YZ18625" s="68"/>
      <c r="ZA18625" s="68"/>
      <c r="ZB18625" s="68"/>
      <c r="ZC18625" s="68"/>
      <c r="ZD18625" s="68"/>
    </row>
    <row r="18626" spans="658:680" x14ac:dyDescent="0.25">
      <c r="YH18626" s="68"/>
      <c r="YI18626" s="68"/>
      <c r="YJ18626" s="68"/>
      <c r="YK18626" s="68"/>
      <c r="YL18626" s="68"/>
      <c r="YM18626" s="68"/>
      <c r="YN18626" s="68"/>
      <c r="YO18626" s="68"/>
      <c r="YP18626" s="68"/>
      <c r="YQ18626" s="68"/>
      <c r="YR18626" s="68"/>
      <c r="YS18626" s="68"/>
      <c r="YT18626" s="68"/>
      <c r="YU18626" s="68"/>
      <c r="YV18626" s="68"/>
      <c r="YW18626" s="68"/>
      <c r="YX18626" s="68">
        <v>1.9222857349651502E-2</v>
      </c>
      <c r="YY18626" s="68"/>
      <c r="YZ18626" s="68"/>
      <c r="ZA18626" s="68"/>
      <c r="ZB18626" s="68"/>
      <c r="ZC18626" s="68"/>
      <c r="ZD18626" s="68"/>
    </row>
    <row r="18627" spans="658:680" x14ac:dyDescent="0.25">
      <c r="YH18627" s="68"/>
      <c r="YI18627" s="68"/>
      <c r="YJ18627" s="68"/>
      <c r="YK18627" s="68"/>
      <c r="YL18627" s="68"/>
      <c r="YM18627" s="68"/>
      <c r="YN18627" s="68"/>
      <c r="YO18627" s="68"/>
      <c r="YP18627" s="68"/>
      <c r="YQ18627" s="68"/>
      <c r="YR18627" s="68"/>
      <c r="YS18627" s="68"/>
      <c r="YT18627" s="68"/>
      <c r="YU18627" s="68"/>
      <c r="YV18627" s="68"/>
      <c r="YW18627" s="68"/>
      <c r="YX18627" s="68">
        <v>1.919409540586E-2</v>
      </c>
      <c r="YY18627" s="68"/>
      <c r="YZ18627" s="68"/>
      <c r="ZA18627" s="68"/>
      <c r="ZB18627" s="68"/>
      <c r="ZC18627" s="68"/>
      <c r="ZD18627" s="68"/>
    </row>
    <row r="18628" spans="658:680" x14ac:dyDescent="0.25">
      <c r="YH18628" s="68"/>
      <c r="YI18628" s="68"/>
      <c r="YJ18628" s="68"/>
      <c r="YK18628" s="68"/>
      <c r="YL18628" s="68"/>
      <c r="YM18628" s="68"/>
      <c r="YN18628" s="68"/>
      <c r="YO18628" s="68"/>
      <c r="YP18628" s="68"/>
      <c r="YQ18628" s="68"/>
      <c r="YR18628" s="68"/>
      <c r="YS18628" s="68"/>
      <c r="YT18628" s="68"/>
      <c r="YU18628" s="68"/>
      <c r="YV18628" s="68"/>
      <c r="YW18628" s="68"/>
      <c r="YX18628" s="68">
        <v>1.919409540586E-2</v>
      </c>
      <c r="YY18628" s="68"/>
      <c r="YZ18628" s="68"/>
      <c r="ZA18628" s="68"/>
      <c r="ZB18628" s="68"/>
      <c r="ZC18628" s="68"/>
      <c r="ZD18628" s="68"/>
    </row>
    <row r="18629" spans="658:680" x14ac:dyDescent="0.25">
      <c r="YH18629" s="68"/>
      <c r="YI18629" s="68"/>
      <c r="YJ18629" s="68"/>
      <c r="YK18629" s="68"/>
      <c r="YL18629" s="68"/>
      <c r="YM18629" s="68"/>
      <c r="YN18629" s="68"/>
      <c r="YO18629" s="68"/>
      <c r="YP18629" s="68"/>
      <c r="YQ18629" s="68"/>
      <c r="YR18629" s="68"/>
      <c r="YS18629" s="68"/>
      <c r="YT18629" s="68"/>
      <c r="YU18629" s="68"/>
      <c r="YV18629" s="68"/>
      <c r="YW18629" s="68"/>
      <c r="YX18629" s="68">
        <v>1.9178737813242499E-2</v>
      </c>
      <c r="YY18629" s="68"/>
      <c r="YZ18629" s="68"/>
      <c r="ZA18629" s="68"/>
      <c r="ZB18629" s="68"/>
      <c r="ZC18629" s="68"/>
      <c r="ZD18629" s="68"/>
    </row>
    <row r="18630" spans="658:680" x14ac:dyDescent="0.25">
      <c r="YH18630" s="68"/>
      <c r="YI18630" s="68"/>
      <c r="YJ18630" s="68"/>
      <c r="YK18630" s="68"/>
      <c r="YL18630" s="68"/>
      <c r="YM18630" s="68"/>
      <c r="YN18630" s="68"/>
      <c r="YO18630" s="68"/>
      <c r="YP18630" s="68"/>
      <c r="YQ18630" s="68"/>
      <c r="YR18630" s="68"/>
      <c r="YS18630" s="68"/>
      <c r="YT18630" s="68"/>
      <c r="YU18630" s="68"/>
      <c r="YV18630" s="68"/>
      <c r="YW18630" s="68"/>
      <c r="YX18630" s="68">
        <v>1.9178737813242499E-2</v>
      </c>
      <c r="YY18630" s="68"/>
      <c r="YZ18630" s="68"/>
      <c r="ZA18630" s="68"/>
      <c r="ZB18630" s="68"/>
      <c r="ZC18630" s="68"/>
      <c r="ZD18630" s="68"/>
    </row>
    <row r="18631" spans="658:680" x14ac:dyDescent="0.25">
      <c r="YH18631" s="68"/>
      <c r="YI18631" s="68"/>
      <c r="YJ18631" s="68"/>
      <c r="YK18631" s="68"/>
      <c r="YL18631" s="68"/>
      <c r="YM18631" s="68"/>
      <c r="YN18631" s="68"/>
      <c r="YO18631" s="68"/>
      <c r="YP18631" s="68"/>
      <c r="YQ18631" s="68"/>
      <c r="YR18631" s="68"/>
      <c r="YS18631" s="68"/>
      <c r="YT18631" s="68"/>
      <c r="YU18631" s="68"/>
      <c r="YV18631" s="68"/>
      <c r="YW18631" s="68"/>
      <c r="YX18631" s="68">
        <v>1.8991656794522999E-2</v>
      </c>
      <c r="YY18631" s="68"/>
      <c r="YZ18631" s="68"/>
      <c r="ZA18631" s="68"/>
      <c r="ZB18631" s="68"/>
      <c r="ZC18631" s="68"/>
      <c r="ZD18631" s="68"/>
    </row>
    <row r="18632" spans="658:680" x14ac:dyDescent="0.25">
      <c r="YH18632" s="68"/>
      <c r="YI18632" s="68"/>
      <c r="YJ18632" s="68"/>
      <c r="YK18632" s="68"/>
      <c r="YL18632" s="68"/>
      <c r="YM18632" s="68"/>
      <c r="YN18632" s="68"/>
      <c r="YO18632" s="68"/>
      <c r="YP18632" s="68"/>
      <c r="YQ18632" s="68"/>
      <c r="YR18632" s="68"/>
      <c r="YS18632" s="68"/>
      <c r="YT18632" s="68"/>
      <c r="YU18632" s="68"/>
      <c r="YV18632" s="68"/>
      <c r="YW18632" s="68"/>
      <c r="YX18632" s="68">
        <v>1.8991656794522999E-2</v>
      </c>
      <c r="YY18632" s="68"/>
      <c r="YZ18632" s="68"/>
      <c r="ZA18632" s="68"/>
      <c r="ZB18632" s="68"/>
      <c r="ZC18632" s="68"/>
      <c r="ZD18632" s="68"/>
    </row>
    <row r="18633" spans="658:680" x14ac:dyDescent="0.25">
      <c r="YH18633" s="68"/>
      <c r="YI18633" s="68"/>
      <c r="YJ18633" s="68"/>
      <c r="YK18633" s="68"/>
      <c r="YL18633" s="68"/>
      <c r="YM18633" s="68"/>
      <c r="YN18633" s="68"/>
      <c r="YO18633" s="68"/>
      <c r="YP18633" s="68"/>
      <c r="YQ18633" s="68"/>
      <c r="YR18633" s="68"/>
      <c r="YS18633" s="68"/>
      <c r="YT18633" s="68"/>
      <c r="YU18633" s="68"/>
      <c r="YV18633" s="68"/>
      <c r="YW18633" s="68"/>
      <c r="YX18633" s="68">
        <v>1.8952111490612801E-2</v>
      </c>
      <c r="YY18633" s="68"/>
      <c r="YZ18633" s="68"/>
      <c r="ZA18633" s="68"/>
      <c r="ZB18633" s="68"/>
      <c r="ZC18633" s="68"/>
      <c r="ZD18633" s="68"/>
    </row>
    <row r="18634" spans="658:680" x14ac:dyDescent="0.25">
      <c r="YH18634" s="68"/>
      <c r="YI18634" s="68"/>
      <c r="YJ18634" s="68"/>
      <c r="YK18634" s="68"/>
      <c r="YL18634" s="68"/>
      <c r="YM18634" s="68"/>
      <c r="YN18634" s="68"/>
      <c r="YO18634" s="68"/>
      <c r="YP18634" s="68"/>
      <c r="YQ18634" s="68"/>
      <c r="YR18634" s="68"/>
      <c r="YS18634" s="68"/>
      <c r="YT18634" s="68"/>
      <c r="YU18634" s="68"/>
      <c r="YV18634" s="68"/>
      <c r="YW18634" s="68"/>
      <c r="YX18634" s="68">
        <v>1.8952111490612801E-2</v>
      </c>
      <c r="YY18634" s="68"/>
      <c r="YZ18634" s="68"/>
      <c r="ZA18634" s="68"/>
      <c r="ZB18634" s="68"/>
      <c r="ZC18634" s="68"/>
      <c r="ZD18634" s="68"/>
    </row>
    <row r="18635" spans="658:680" x14ac:dyDescent="0.25">
      <c r="YH18635" s="68"/>
      <c r="YI18635" s="68"/>
      <c r="YJ18635" s="68"/>
      <c r="YK18635" s="68"/>
      <c r="YL18635" s="68"/>
      <c r="YM18635" s="68"/>
      <c r="YN18635" s="68"/>
      <c r="YO18635" s="68"/>
      <c r="YP18635" s="68"/>
      <c r="YQ18635" s="68"/>
      <c r="YR18635" s="68"/>
      <c r="YS18635" s="68"/>
      <c r="YT18635" s="68"/>
      <c r="YU18635" s="68"/>
      <c r="YV18635" s="68"/>
      <c r="YW18635" s="68"/>
      <c r="YX18635" s="68">
        <v>1.8946577101628E-2</v>
      </c>
      <c r="YY18635" s="68"/>
      <c r="YZ18635" s="68"/>
      <c r="ZA18635" s="68"/>
      <c r="ZB18635" s="68"/>
      <c r="ZC18635" s="68"/>
      <c r="ZD18635" s="68"/>
    </row>
    <row r="18636" spans="658:680" x14ac:dyDescent="0.25">
      <c r="YH18636" s="68"/>
      <c r="YI18636" s="68"/>
      <c r="YJ18636" s="68"/>
      <c r="YK18636" s="68"/>
      <c r="YL18636" s="68"/>
      <c r="YM18636" s="68"/>
      <c r="YN18636" s="68"/>
      <c r="YO18636" s="68"/>
      <c r="YP18636" s="68"/>
      <c r="YQ18636" s="68"/>
      <c r="YR18636" s="68"/>
      <c r="YS18636" s="68"/>
      <c r="YT18636" s="68"/>
      <c r="YU18636" s="68"/>
      <c r="YV18636" s="68"/>
      <c r="YW18636" s="68"/>
      <c r="YX18636" s="68">
        <v>1.8946577101628E-2</v>
      </c>
      <c r="YY18636" s="68"/>
      <c r="YZ18636" s="68"/>
      <c r="ZA18636" s="68"/>
      <c r="ZB18636" s="68"/>
      <c r="ZC18636" s="68"/>
      <c r="ZD18636" s="68"/>
    </row>
    <row r="18637" spans="658:680" x14ac:dyDescent="0.25">
      <c r="YH18637" s="68"/>
      <c r="YI18637" s="68"/>
      <c r="YJ18637" s="68"/>
      <c r="YK18637" s="68"/>
      <c r="YL18637" s="68"/>
      <c r="YM18637" s="68"/>
      <c r="YN18637" s="68"/>
      <c r="YO18637" s="68"/>
      <c r="YP18637" s="68"/>
      <c r="YQ18637" s="68"/>
      <c r="YR18637" s="68"/>
      <c r="YS18637" s="68"/>
      <c r="YT18637" s="68"/>
      <c r="YU18637" s="68"/>
      <c r="YV18637" s="68"/>
      <c r="YW18637" s="68"/>
      <c r="YX18637" s="68">
        <v>1.8826594061253799E-2</v>
      </c>
      <c r="YY18637" s="68"/>
      <c r="YZ18637" s="68"/>
      <c r="ZA18637" s="68"/>
      <c r="ZB18637" s="68"/>
      <c r="ZC18637" s="68"/>
      <c r="ZD18637" s="68"/>
    </row>
    <row r="18638" spans="658:680" x14ac:dyDescent="0.25">
      <c r="YH18638" s="68"/>
      <c r="YI18638" s="68"/>
      <c r="YJ18638" s="68"/>
      <c r="YK18638" s="68"/>
      <c r="YL18638" s="68"/>
      <c r="YM18638" s="68"/>
      <c r="YN18638" s="68"/>
      <c r="YO18638" s="68"/>
      <c r="YP18638" s="68"/>
      <c r="YQ18638" s="68"/>
      <c r="YR18638" s="68"/>
      <c r="YS18638" s="68"/>
      <c r="YT18638" s="68"/>
      <c r="YU18638" s="68"/>
      <c r="YV18638" s="68"/>
      <c r="YW18638" s="68"/>
      <c r="YX18638" s="68">
        <v>1.8826594061253799E-2</v>
      </c>
      <c r="YY18638" s="68"/>
      <c r="YZ18638" s="68"/>
      <c r="ZA18638" s="68"/>
      <c r="ZB18638" s="68"/>
      <c r="ZC18638" s="68"/>
      <c r="ZD18638" s="68"/>
    </row>
    <row r="18639" spans="658:680" x14ac:dyDescent="0.25">
      <c r="YH18639" s="68"/>
      <c r="YI18639" s="68"/>
      <c r="YJ18639" s="68"/>
      <c r="YK18639" s="68"/>
      <c r="YL18639" s="68"/>
      <c r="YM18639" s="68"/>
      <c r="YN18639" s="68"/>
      <c r="YO18639" s="68"/>
      <c r="YP18639" s="68"/>
      <c r="YQ18639" s="68"/>
      <c r="YR18639" s="68"/>
      <c r="YS18639" s="68"/>
      <c r="YT18639" s="68"/>
      <c r="YU18639" s="68"/>
      <c r="YV18639" s="68"/>
      <c r="YW18639" s="68"/>
      <c r="YX18639" s="68">
        <v>1.8794865423785001E-2</v>
      </c>
      <c r="YY18639" s="68"/>
      <c r="YZ18639" s="68"/>
      <c r="ZA18639" s="68"/>
      <c r="ZB18639" s="68"/>
      <c r="ZC18639" s="68"/>
      <c r="ZD18639" s="68"/>
    </row>
    <row r="18640" spans="658:680" x14ac:dyDescent="0.25">
      <c r="YH18640" s="68"/>
      <c r="YI18640" s="68"/>
      <c r="YJ18640" s="68"/>
      <c r="YK18640" s="68"/>
      <c r="YL18640" s="68"/>
      <c r="YM18640" s="68"/>
      <c r="YN18640" s="68"/>
      <c r="YO18640" s="68"/>
      <c r="YP18640" s="68"/>
      <c r="YQ18640" s="68"/>
      <c r="YR18640" s="68"/>
      <c r="YS18640" s="68"/>
      <c r="YT18640" s="68"/>
      <c r="YU18640" s="68"/>
      <c r="YV18640" s="68"/>
      <c r="YW18640" s="68"/>
      <c r="YX18640" s="68">
        <v>1.8794865423785001E-2</v>
      </c>
      <c r="YY18640" s="68"/>
      <c r="YZ18640" s="68"/>
      <c r="ZA18640" s="68"/>
      <c r="ZB18640" s="68"/>
      <c r="ZC18640" s="68"/>
      <c r="ZD18640" s="68"/>
    </row>
    <row r="18641" spans="658:680" x14ac:dyDescent="0.25">
      <c r="YH18641" s="68"/>
      <c r="YI18641" s="68"/>
      <c r="YJ18641" s="68"/>
      <c r="YK18641" s="68"/>
      <c r="YL18641" s="68"/>
      <c r="YM18641" s="68"/>
      <c r="YN18641" s="68"/>
      <c r="YO18641" s="68"/>
      <c r="YP18641" s="68"/>
      <c r="YQ18641" s="68"/>
      <c r="YR18641" s="68"/>
      <c r="YS18641" s="68"/>
      <c r="YT18641" s="68"/>
      <c r="YU18641" s="68"/>
      <c r="YV18641" s="68"/>
      <c r="YW18641" s="68"/>
      <c r="YX18641" s="68">
        <v>1.8768106464308001E-2</v>
      </c>
      <c r="YY18641" s="68"/>
      <c r="YZ18641" s="68"/>
      <c r="ZA18641" s="68"/>
      <c r="ZB18641" s="68"/>
      <c r="ZC18641" s="68"/>
      <c r="ZD18641" s="68"/>
    </row>
    <row r="18642" spans="658:680" x14ac:dyDescent="0.25">
      <c r="YH18642" s="68"/>
      <c r="YI18642" s="68"/>
      <c r="YJ18642" s="68"/>
      <c r="YK18642" s="68"/>
      <c r="YL18642" s="68"/>
      <c r="YM18642" s="68"/>
      <c r="YN18642" s="68"/>
      <c r="YO18642" s="68"/>
      <c r="YP18642" s="68"/>
      <c r="YQ18642" s="68"/>
      <c r="YR18642" s="68"/>
      <c r="YS18642" s="68"/>
      <c r="YT18642" s="68"/>
      <c r="YU18642" s="68"/>
      <c r="YV18642" s="68"/>
      <c r="YW18642" s="68"/>
      <c r="YX18642" s="68">
        <v>1.8768106464308001E-2</v>
      </c>
      <c r="YY18642" s="68"/>
      <c r="YZ18642" s="68"/>
      <c r="ZA18642" s="68"/>
      <c r="ZB18642" s="68"/>
      <c r="ZC18642" s="68"/>
      <c r="ZD18642" s="68"/>
    </row>
    <row r="18643" spans="658:680" x14ac:dyDescent="0.25">
      <c r="YH18643" s="68"/>
      <c r="YI18643" s="68"/>
      <c r="YJ18643" s="68"/>
      <c r="YK18643" s="68"/>
      <c r="YL18643" s="68"/>
      <c r="YM18643" s="68"/>
      <c r="YN18643" s="68"/>
      <c r="YO18643" s="68"/>
      <c r="YP18643" s="68"/>
      <c r="YQ18643" s="68"/>
      <c r="YR18643" s="68"/>
      <c r="YS18643" s="68"/>
      <c r="YT18643" s="68"/>
      <c r="YU18643" s="68"/>
      <c r="YV18643" s="68"/>
      <c r="YW18643" s="68"/>
      <c r="YX18643" s="68">
        <v>1.8738131270328199E-2</v>
      </c>
      <c r="YY18643" s="68"/>
      <c r="YZ18643" s="68"/>
      <c r="ZA18643" s="68"/>
      <c r="ZB18643" s="68"/>
      <c r="ZC18643" s="68"/>
      <c r="ZD18643" s="68"/>
    </row>
    <row r="18644" spans="658:680" x14ac:dyDescent="0.25">
      <c r="YH18644" s="68"/>
      <c r="YI18644" s="68"/>
      <c r="YJ18644" s="68"/>
      <c r="YK18644" s="68"/>
      <c r="YL18644" s="68"/>
      <c r="YM18644" s="68"/>
      <c r="YN18644" s="68"/>
      <c r="YO18644" s="68"/>
      <c r="YP18644" s="68"/>
      <c r="YQ18644" s="68"/>
      <c r="YR18644" s="68"/>
      <c r="YS18644" s="68"/>
      <c r="YT18644" s="68"/>
      <c r="YU18644" s="68"/>
      <c r="YV18644" s="68"/>
      <c r="YW18644" s="68"/>
      <c r="YX18644" s="68">
        <v>1.86886663190261E-2</v>
      </c>
      <c r="YY18644" s="68"/>
      <c r="YZ18644" s="68"/>
      <c r="ZA18644" s="68"/>
      <c r="ZB18644" s="68"/>
      <c r="ZC18644" s="68"/>
      <c r="ZD18644" s="68"/>
    </row>
    <row r="18645" spans="658:680" x14ac:dyDescent="0.25">
      <c r="YH18645" s="68"/>
      <c r="YI18645" s="68"/>
      <c r="YJ18645" s="68"/>
      <c r="YK18645" s="68"/>
      <c r="YL18645" s="68"/>
      <c r="YM18645" s="68"/>
      <c r="YN18645" s="68"/>
      <c r="YO18645" s="68"/>
      <c r="YP18645" s="68"/>
      <c r="YQ18645" s="68"/>
      <c r="YR18645" s="68"/>
      <c r="YS18645" s="68"/>
      <c r="YT18645" s="68"/>
      <c r="YU18645" s="68"/>
      <c r="YV18645" s="68"/>
      <c r="YW18645" s="68"/>
      <c r="YX18645" s="68">
        <v>1.86886663190261E-2</v>
      </c>
      <c r="YY18645" s="68"/>
      <c r="YZ18645" s="68"/>
      <c r="ZA18645" s="68"/>
      <c r="ZB18645" s="68"/>
      <c r="ZC18645" s="68"/>
      <c r="ZD18645" s="68"/>
    </row>
    <row r="18646" spans="658:680" x14ac:dyDescent="0.25">
      <c r="YH18646" s="68"/>
      <c r="YI18646" s="68"/>
      <c r="YJ18646" s="68"/>
      <c r="YK18646" s="68"/>
      <c r="YL18646" s="68"/>
      <c r="YM18646" s="68"/>
      <c r="YN18646" s="68"/>
      <c r="YO18646" s="68"/>
      <c r="YP18646" s="68"/>
      <c r="YQ18646" s="68"/>
      <c r="YR18646" s="68"/>
      <c r="YS18646" s="68"/>
      <c r="YT18646" s="68"/>
      <c r="YU18646" s="68"/>
      <c r="YV18646" s="68"/>
      <c r="YW18646" s="68"/>
      <c r="YX18646" s="68">
        <v>1.8674004717539099E-2</v>
      </c>
      <c r="YY18646" s="68"/>
      <c r="YZ18646" s="68"/>
      <c r="ZA18646" s="68"/>
      <c r="ZB18646" s="68"/>
      <c r="ZC18646" s="68"/>
      <c r="ZD18646" s="68"/>
    </row>
    <row r="18647" spans="658:680" x14ac:dyDescent="0.25">
      <c r="YH18647" s="68"/>
      <c r="YI18647" s="68"/>
      <c r="YJ18647" s="68"/>
      <c r="YK18647" s="68"/>
      <c r="YL18647" s="68"/>
      <c r="YM18647" s="68"/>
      <c r="YN18647" s="68"/>
      <c r="YO18647" s="68"/>
      <c r="YP18647" s="68"/>
      <c r="YQ18647" s="68"/>
      <c r="YR18647" s="68"/>
      <c r="YS18647" s="68"/>
      <c r="YT18647" s="68"/>
      <c r="YU18647" s="68"/>
      <c r="YV18647" s="68"/>
      <c r="YW18647" s="68"/>
      <c r="YX18647" s="68">
        <v>1.8674004717539099E-2</v>
      </c>
      <c r="YY18647" s="68"/>
      <c r="YZ18647" s="68"/>
      <c r="ZA18647" s="68"/>
      <c r="ZB18647" s="68"/>
      <c r="ZC18647" s="68"/>
      <c r="ZD18647" s="68"/>
    </row>
    <row r="18648" spans="658:680" x14ac:dyDescent="0.25">
      <c r="YH18648" s="68"/>
      <c r="YI18648" s="68"/>
      <c r="YJ18648" s="68"/>
      <c r="YK18648" s="68"/>
      <c r="YL18648" s="68"/>
      <c r="YM18648" s="68"/>
      <c r="YN18648" s="68"/>
      <c r="YO18648" s="68"/>
      <c r="YP18648" s="68"/>
      <c r="YQ18648" s="68"/>
      <c r="YR18648" s="68"/>
      <c r="YS18648" s="68"/>
      <c r="YT18648" s="68"/>
      <c r="YU18648" s="68"/>
      <c r="YV18648" s="68"/>
      <c r="YW18648" s="68"/>
      <c r="YX18648" s="68">
        <v>1.8673844350024098E-2</v>
      </c>
      <c r="YY18648" s="68"/>
      <c r="YZ18648" s="68"/>
      <c r="ZA18648" s="68"/>
      <c r="ZB18648" s="68"/>
      <c r="ZC18648" s="68"/>
      <c r="ZD18648" s="68"/>
    </row>
    <row r="18649" spans="658:680" x14ac:dyDescent="0.25">
      <c r="YH18649" s="68"/>
      <c r="YI18649" s="68"/>
      <c r="YJ18649" s="68"/>
      <c r="YK18649" s="68"/>
      <c r="YL18649" s="68"/>
      <c r="YM18649" s="68"/>
      <c r="YN18649" s="68"/>
      <c r="YO18649" s="68"/>
      <c r="YP18649" s="68"/>
      <c r="YQ18649" s="68"/>
      <c r="YR18649" s="68"/>
      <c r="YS18649" s="68"/>
      <c r="YT18649" s="68"/>
      <c r="YU18649" s="68"/>
      <c r="YV18649" s="68"/>
      <c r="YW18649" s="68"/>
      <c r="YX18649" s="68">
        <v>1.8673218098023501E-2</v>
      </c>
      <c r="YY18649" s="68"/>
      <c r="YZ18649" s="68"/>
      <c r="ZA18649" s="68"/>
      <c r="ZB18649" s="68"/>
      <c r="ZC18649" s="68"/>
      <c r="ZD18649" s="68"/>
    </row>
    <row r="18650" spans="658:680" x14ac:dyDescent="0.25">
      <c r="YH18650" s="68"/>
      <c r="YI18650" s="68"/>
      <c r="YJ18650" s="68"/>
      <c r="YK18650" s="68"/>
      <c r="YL18650" s="68"/>
      <c r="YM18650" s="68"/>
      <c r="YN18650" s="68"/>
      <c r="YO18650" s="68"/>
      <c r="YP18650" s="68"/>
      <c r="YQ18650" s="68"/>
      <c r="YR18650" s="68"/>
      <c r="YS18650" s="68"/>
      <c r="YT18650" s="68"/>
      <c r="YU18650" s="68"/>
      <c r="YV18650" s="68"/>
      <c r="YW18650" s="68"/>
      <c r="YX18650" s="68">
        <v>1.8673218098023501E-2</v>
      </c>
      <c r="YY18650" s="68"/>
      <c r="YZ18650" s="68"/>
      <c r="ZA18650" s="68"/>
      <c r="ZB18650" s="68"/>
      <c r="ZC18650" s="68"/>
      <c r="ZD18650" s="68"/>
    </row>
    <row r="18651" spans="658:680" x14ac:dyDescent="0.25">
      <c r="YH18651" s="68"/>
      <c r="YI18651" s="68"/>
      <c r="YJ18651" s="68"/>
      <c r="YK18651" s="68"/>
      <c r="YL18651" s="68"/>
      <c r="YM18651" s="68"/>
      <c r="YN18651" s="68"/>
      <c r="YO18651" s="68"/>
      <c r="YP18651" s="68"/>
      <c r="YQ18651" s="68"/>
      <c r="YR18651" s="68"/>
      <c r="YS18651" s="68"/>
      <c r="YT18651" s="68"/>
      <c r="YU18651" s="68"/>
      <c r="YV18651" s="68"/>
      <c r="YW18651" s="68"/>
      <c r="YX18651" s="68">
        <v>1.8669256213358298E-2</v>
      </c>
      <c r="YY18651" s="68"/>
      <c r="YZ18651" s="68"/>
      <c r="ZA18651" s="68"/>
      <c r="ZB18651" s="68"/>
      <c r="ZC18651" s="68"/>
      <c r="ZD18651" s="68"/>
    </row>
    <row r="18652" spans="658:680" x14ac:dyDescent="0.25">
      <c r="YH18652" s="68"/>
      <c r="YI18652" s="68"/>
      <c r="YJ18652" s="68"/>
      <c r="YK18652" s="68"/>
      <c r="YL18652" s="68"/>
      <c r="YM18652" s="68"/>
      <c r="YN18652" s="68"/>
      <c r="YO18652" s="68"/>
      <c r="YP18652" s="68"/>
      <c r="YQ18652" s="68"/>
      <c r="YR18652" s="68"/>
      <c r="YS18652" s="68"/>
      <c r="YT18652" s="68"/>
      <c r="YU18652" s="68"/>
      <c r="YV18652" s="68"/>
      <c r="YW18652" s="68"/>
      <c r="YX18652" s="68">
        <v>1.8669256213358298E-2</v>
      </c>
      <c r="YY18652" s="68"/>
      <c r="YZ18652" s="68"/>
      <c r="ZA18652" s="68"/>
      <c r="ZB18652" s="68"/>
      <c r="ZC18652" s="68"/>
      <c r="ZD18652" s="68"/>
    </row>
    <row r="18653" spans="658:680" x14ac:dyDescent="0.25">
      <c r="YH18653" s="68"/>
      <c r="YI18653" s="68"/>
      <c r="YJ18653" s="68"/>
      <c r="YK18653" s="68"/>
      <c r="YL18653" s="68"/>
      <c r="YM18653" s="68"/>
      <c r="YN18653" s="68"/>
      <c r="YO18653" s="68"/>
      <c r="YP18653" s="68"/>
      <c r="YQ18653" s="68"/>
      <c r="YR18653" s="68"/>
      <c r="YS18653" s="68"/>
      <c r="YT18653" s="68"/>
      <c r="YU18653" s="68"/>
      <c r="YV18653" s="68"/>
      <c r="YW18653" s="68"/>
      <c r="YX18653" s="68">
        <v>1.8640549467925999E-2</v>
      </c>
      <c r="YY18653" s="68"/>
      <c r="YZ18653" s="68"/>
      <c r="ZA18653" s="68"/>
      <c r="ZB18653" s="68"/>
      <c r="ZC18653" s="68"/>
      <c r="ZD18653" s="68"/>
    </row>
    <row r="18654" spans="658:680" x14ac:dyDescent="0.25">
      <c r="YH18654" s="68"/>
      <c r="YI18654" s="68"/>
      <c r="YJ18654" s="68"/>
      <c r="YK18654" s="68"/>
      <c r="YL18654" s="68"/>
      <c r="YM18654" s="68"/>
      <c r="YN18654" s="68"/>
      <c r="YO18654" s="68"/>
      <c r="YP18654" s="68"/>
      <c r="YQ18654" s="68"/>
      <c r="YR18654" s="68"/>
      <c r="YS18654" s="68"/>
      <c r="YT18654" s="68"/>
      <c r="YU18654" s="68"/>
      <c r="YV18654" s="68"/>
      <c r="YW18654" s="68"/>
      <c r="YX18654" s="68">
        <v>1.8640549467925999E-2</v>
      </c>
      <c r="YY18654" s="68"/>
      <c r="YZ18654" s="68"/>
      <c r="ZA18654" s="68"/>
      <c r="ZB18654" s="68"/>
      <c r="ZC18654" s="68"/>
      <c r="ZD18654" s="68"/>
    </row>
    <row r="18655" spans="658:680" x14ac:dyDescent="0.25">
      <c r="YH18655" s="68"/>
      <c r="YI18655" s="68"/>
      <c r="YJ18655" s="68"/>
      <c r="YK18655" s="68"/>
      <c r="YL18655" s="68"/>
      <c r="YM18655" s="68"/>
      <c r="YN18655" s="68"/>
      <c r="YO18655" s="68"/>
      <c r="YP18655" s="68"/>
      <c r="YQ18655" s="68"/>
      <c r="YR18655" s="68"/>
      <c r="YS18655" s="68"/>
      <c r="YT18655" s="68"/>
      <c r="YU18655" s="68"/>
      <c r="YV18655" s="68"/>
      <c r="YW18655" s="68"/>
      <c r="YX18655" s="68">
        <v>1.8590720771496799E-2</v>
      </c>
      <c r="YY18655" s="68"/>
      <c r="YZ18655" s="68"/>
      <c r="ZA18655" s="68"/>
      <c r="ZB18655" s="68"/>
      <c r="ZC18655" s="68"/>
      <c r="ZD18655" s="68"/>
    </row>
    <row r="18656" spans="658:680" x14ac:dyDescent="0.25">
      <c r="YH18656" s="68"/>
      <c r="YI18656" s="68"/>
      <c r="YJ18656" s="68"/>
      <c r="YK18656" s="68"/>
      <c r="YL18656" s="68"/>
      <c r="YM18656" s="68"/>
      <c r="YN18656" s="68"/>
      <c r="YO18656" s="68"/>
      <c r="YP18656" s="68"/>
      <c r="YQ18656" s="68"/>
      <c r="YR18656" s="68"/>
      <c r="YS18656" s="68"/>
      <c r="YT18656" s="68"/>
      <c r="YU18656" s="68"/>
      <c r="YV18656" s="68"/>
      <c r="YW18656" s="68"/>
      <c r="YX18656" s="68">
        <v>1.8590720771496799E-2</v>
      </c>
      <c r="YY18656" s="68"/>
      <c r="YZ18656" s="68"/>
      <c r="ZA18656" s="68"/>
      <c r="ZB18656" s="68"/>
      <c r="ZC18656" s="68"/>
      <c r="ZD18656" s="68"/>
    </row>
    <row r="18657" spans="658:680" x14ac:dyDescent="0.25">
      <c r="YH18657" s="68"/>
      <c r="YI18657" s="68"/>
      <c r="YJ18657" s="68"/>
      <c r="YK18657" s="68"/>
      <c r="YL18657" s="68"/>
      <c r="YM18657" s="68"/>
      <c r="YN18657" s="68"/>
      <c r="YO18657" s="68"/>
      <c r="YP18657" s="68"/>
      <c r="YQ18657" s="68"/>
      <c r="YR18657" s="68"/>
      <c r="YS18657" s="68"/>
      <c r="YT18657" s="68"/>
      <c r="YU18657" s="68"/>
      <c r="YV18657" s="68"/>
      <c r="YW18657" s="68"/>
      <c r="YX18657" s="68">
        <v>1.8367111956757901E-2</v>
      </c>
      <c r="YY18657" s="68"/>
      <c r="YZ18657" s="68"/>
      <c r="ZA18657" s="68"/>
      <c r="ZB18657" s="68"/>
      <c r="ZC18657" s="68"/>
      <c r="ZD18657" s="68"/>
    </row>
    <row r="18658" spans="658:680" x14ac:dyDescent="0.25">
      <c r="YH18658" s="68"/>
      <c r="YI18658" s="68"/>
      <c r="YJ18658" s="68"/>
      <c r="YK18658" s="68"/>
      <c r="YL18658" s="68"/>
      <c r="YM18658" s="68"/>
      <c r="YN18658" s="68"/>
      <c r="YO18658" s="68"/>
      <c r="YP18658" s="68"/>
      <c r="YQ18658" s="68"/>
      <c r="YR18658" s="68"/>
      <c r="YS18658" s="68"/>
      <c r="YT18658" s="68"/>
      <c r="YU18658" s="68"/>
      <c r="YV18658" s="68"/>
      <c r="YW18658" s="68"/>
      <c r="YX18658" s="68">
        <v>1.8367111956757901E-2</v>
      </c>
      <c r="YY18658" s="68"/>
      <c r="YZ18658" s="68"/>
      <c r="ZA18658" s="68"/>
      <c r="ZB18658" s="68"/>
      <c r="ZC18658" s="68"/>
      <c r="ZD18658" s="68"/>
    </row>
    <row r="18659" spans="658:680" x14ac:dyDescent="0.25">
      <c r="YH18659" s="68"/>
      <c r="YI18659" s="68"/>
      <c r="YJ18659" s="68"/>
      <c r="YK18659" s="68"/>
      <c r="YL18659" s="68"/>
      <c r="YM18659" s="68"/>
      <c r="YN18659" s="68"/>
      <c r="YO18659" s="68"/>
      <c r="YP18659" s="68"/>
      <c r="YQ18659" s="68"/>
      <c r="YR18659" s="68"/>
      <c r="YS18659" s="68"/>
      <c r="YT18659" s="68"/>
      <c r="YU18659" s="68"/>
      <c r="YV18659" s="68"/>
      <c r="YW18659" s="68"/>
      <c r="YX18659" s="68">
        <v>1.83454316300453E-2</v>
      </c>
      <c r="YY18659" s="68"/>
      <c r="YZ18659" s="68"/>
      <c r="ZA18659" s="68"/>
      <c r="ZB18659" s="68"/>
      <c r="ZC18659" s="68"/>
      <c r="ZD18659" s="68"/>
    </row>
    <row r="18660" spans="658:680" x14ac:dyDescent="0.25">
      <c r="YH18660" s="68"/>
      <c r="YI18660" s="68"/>
      <c r="YJ18660" s="68"/>
      <c r="YK18660" s="68"/>
      <c r="YL18660" s="68"/>
      <c r="YM18660" s="68"/>
      <c r="YN18660" s="68"/>
      <c r="YO18660" s="68"/>
      <c r="YP18660" s="68"/>
      <c r="YQ18660" s="68"/>
      <c r="YR18660" s="68"/>
      <c r="YS18660" s="68"/>
      <c r="YT18660" s="68"/>
      <c r="YU18660" s="68"/>
      <c r="YV18660" s="68"/>
      <c r="YW18660" s="68"/>
      <c r="YX18660" s="68">
        <v>1.83454316300453E-2</v>
      </c>
      <c r="YY18660" s="68"/>
      <c r="YZ18660" s="68"/>
      <c r="ZA18660" s="68"/>
      <c r="ZB18660" s="68"/>
      <c r="ZC18660" s="68"/>
      <c r="ZD18660" s="68"/>
    </row>
    <row r="18661" spans="658:680" x14ac:dyDescent="0.25">
      <c r="YH18661" s="68"/>
      <c r="YI18661" s="68"/>
      <c r="YJ18661" s="68"/>
      <c r="YK18661" s="68"/>
      <c r="YL18661" s="68"/>
      <c r="YM18661" s="68"/>
      <c r="YN18661" s="68"/>
      <c r="YO18661" s="68"/>
      <c r="YP18661" s="68"/>
      <c r="YQ18661" s="68"/>
      <c r="YR18661" s="68"/>
      <c r="YS18661" s="68"/>
      <c r="YT18661" s="68"/>
      <c r="YU18661" s="68"/>
      <c r="YV18661" s="68"/>
      <c r="YW18661" s="68"/>
      <c r="YX18661" s="68">
        <v>1.8332989800282501E-2</v>
      </c>
      <c r="YY18661" s="68"/>
      <c r="YZ18661" s="68"/>
      <c r="ZA18661" s="68"/>
      <c r="ZB18661" s="68"/>
      <c r="ZC18661" s="68"/>
      <c r="ZD18661" s="68"/>
    </row>
    <row r="18662" spans="658:680" x14ac:dyDescent="0.25">
      <c r="YH18662" s="68"/>
      <c r="YI18662" s="68"/>
      <c r="YJ18662" s="68"/>
      <c r="YK18662" s="68"/>
      <c r="YL18662" s="68"/>
      <c r="YM18662" s="68"/>
      <c r="YN18662" s="68"/>
      <c r="YO18662" s="68"/>
      <c r="YP18662" s="68"/>
      <c r="YQ18662" s="68"/>
      <c r="YR18662" s="68"/>
      <c r="YS18662" s="68"/>
      <c r="YT18662" s="68"/>
      <c r="YU18662" s="68"/>
      <c r="YV18662" s="68"/>
      <c r="YW18662" s="68"/>
      <c r="YX18662" s="68">
        <v>1.8332989800282501E-2</v>
      </c>
      <c r="YY18662" s="68"/>
      <c r="YZ18662" s="68"/>
      <c r="ZA18662" s="68"/>
      <c r="ZB18662" s="68"/>
      <c r="ZC18662" s="68"/>
      <c r="ZD18662" s="68"/>
    </row>
    <row r="18663" spans="658:680" x14ac:dyDescent="0.25">
      <c r="YH18663" s="68"/>
      <c r="YI18663" s="68"/>
      <c r="YJ18663" s="68"/>
      <c r="YK18663" s="68"/>
      <c r="YL18663" s="68"/>
      <c r="YM18663" s="68"/>
      <c r="YN18663" s="68"/>
      <c r="YO18663" s="68"/>
      <c r="YP18663" s="68"/>
      <c r="YQ18663" s="68"/>
      <c r="YR18663" s="68"/>
      <c r="YS18663" s="68"/>
      <c r="YT18663" s="68"/>
      <c r="YU18663" s="68"/>
      <c r="YV18663" s="68"/>
      <c r="YW18663" s="68"/>
      <c r="YX18663" s="68">
        <v>1.8310192409051299E-2</v>
      </c>
      <c r="YY18663" s="68"/>
      <c r="YZ18663" s="68"/>
      <c r="ZA18663" s="68"/>
      <c r="ZB18663" s="68"/>
      <c r="ZC18663" s="68"/>
      <c r="ZD18663" s="68"/>
    </row>
    <row r="18664" spans="658:680" x14ac:dyDescent="0.25">
      <c r="YH18664" s="68"/>
      <c r="YI18664" s="68"/>
      <c r="YJ18664" s="68"/>
      <c r="YK18664" s="68"/>
      <c r="YL18664" s="68"/>
      <c r="YM18664" s="68"/>
      <c r="YN18664" s="68"/>
      <c r="YO18664" s="68"/>
      <c r="YP18664" s="68"/>
      <c r="YQ18664" s="68"/>
      <c r="YR18664" s="68"/>
      <c r="YS18664" s="68"/>
      <c r="YT18664" s="68"/>
      <c r="YU18664" s="68"/>
      <c r="YV18664" s="68"/>
      <c r="YW18664" s="68"/>
      <c r="YX18664" s="68">
        <v>1.8310192409051299E-2</v>
      </c>
      <c r="YY18664" s="68"/>
      <c r="YZ18664" s="68"/>
      <c r="ZA18664" s="68"/>
      <c r="ZB18664" s="68"/>
      <c r="ZC18664" s="68"/>
      <c r="ZD18664" s="68"/>
    </row>
    <row r="18665" spans="658:680" x14ac:dyDescent="0.25">
      <c r="YH18665" s="68"/>
      <c r="YI18665" s="68"/>
      <c r="YJ18665" s="68"/>
      <c r="YK18665" s="68"/>
      <c r="YL18665" s="68"/>
      <c r="YM18665" s="68"/>
      <c r="YN18665" s="68"/>
      <c r="YO18665" s="68"/>
      <c r="YP18665" s="68"/>
      <c r="YQ18665" s="68"/>
      <c r="YR18665" s="68"/>
      <c r="YS18665" s="68"/>
      <c r="YT18665" s="68"/>
      <c r="YU18665" s="68"/>
      <c r="YV18665" s="68"/>
      <c r="YW18665" s="68"/>
      <c r="YX18665" s="68">
        <v>1.8307064979981399E-2</v>
      </c>
      <c r="YY18665" s="68"/>
      <c r="YZ18665" s="68"/>
      <c r="ZA18665" s="68"/>
      <c r="ZB18665" s="68"/>
      <c r="ZC18665" s="68"/>
      <c r="ZD18665" s="68"/>
    </row>
    <row r="18666" spans="658:680" x14ac:dyDescent="0.25">
      <c r="YH18666" s="68"/>
      <c r="YI18666" s="68"/>
      <c r="YJ18666" s="68"/>
      <c r="YK18666" s="68"/>
      <c r="YL18666" s="68"/>
      <c r="YM18666" s="68"/>
      <c r="YN18666" s="68"/>
      <c r="YO18666" s="68"/>
      <c r="YP18666" s="68"/>
      <c r="YQ18666" s="68"/>
      <c r="YR18666" s="68"/>
      <c r="YS18666" s="68"/>
      <c r="YT18666" s="68"/>
      <c r="YU18666" s="68"/>
      <c r="YV18666" s="68"/>
      <c r="YW18666" s="68"/>
      <c r="YX18666" s="68">
        <v>1.8307064979981399E-2</v>
      </c>
      <c r="YY18666" s="68"/>
      <c r="YZ18666" s="68"/>
      <c r="ZA18666" s="68"/>
      <c r="ZB18666" s="68"/>
      <c r="ZC18666" s="68"/>
      <c r="ZD18666" s="68"/>
    </row>
    <row r="18667" spans="658:680" x14ac:dyDescent="0.25">
      <c r="YH18667" s="68"/>
      <c r="YI18667" s="68"/>
      <c r="YJ18667" s="68"/>
      <c r="YK18667" s="68"/>
      <c r="YL18667" s="68"/>
      <c r="YM18667" s="68"/>
      <c r="YN18667" s="68"/>
      <c r="YO18667" s="68"/>
      <c r="YP18667" s="68"/>
      <c r="YQ18667" s="68"/>
      <c r="YR18667" s="68"/>
      <c r="YS18667" s="68"/>
      <c r="YT18667" s="68"/>
      <c r="YU18667" s="68"/>
      <c r="YV18667" s="68"/>
      <c r="YW18667" s="68"/>
      <c r="YX18667" s="68">
        <v>1.8290272565040001E-2</v>
      </c>
      <c r="YY18667" s="68"/>
      <c r="YZ18667" s="68"/>
      <c r="ZA18667" s="68"/>
      <c r="ZB18667" s="68"/>
      <c r="ZC18667" s="68"/>
      <c r="ZD18667" s="68"/>
    </row>
    <row r="18668" spans="658:680" x14ac:dyDescent="0.25">
      <c r="YH18668" s="68"/>
      <c r="YI18668" s="68"/>
      <c r="YJ18668" s="68"/>
      <c r="YK18668" s="68"/>
      <c r="YL18668" s="68"/>
      <c r="YM18668" s="68"/>
      <c r="YN18668" s="68"/>
      <c r="YO18668" s="68"/>
      <c r="YP18668" s="68"/>
      <c r="YQ18668" s="68"/>
      <c r="YR18668" s="68"/>
      <c r="YS18668" s="68"/>
      <c r="YT18668" s="68"/>
      <c r="YU18668" s="68"/>
      <c r="YV18668" s="68"/>
      <c r="YW18668" s="68"/>
      <c r="YX18668" s="68">
        <v>1.8290272565040001E-2</v>
      </c>
      <c r="YY18668" s="68"/>
      <c r="YZ18668" s="68"/>
      <c r="ZA18668" s="68"/>
      <c r="ZB18668" s="68"/>
      <c r="ZC18668" s="68"/>
      <c r="ZD18668" s="68"/>
    </row>
    <row r="18669" spans="658:680" x14ac:dyDescent="0.25">
      <c r="YH18669" s="68"/>
      <c r="YI18669" s="68"/>
      <c r="YJ18669" s="68"/>
      <c r="YK18669" s="68"/>
      <c r="YL18669" s="68"/>
      <c r="YM18669" s="68"/>
      <c r="YN18669" s="68"/>
      <c r="YO18669" s="68"/>
      <c r="YP18669" s="68"/>
      <c r="YQ18669" s="68"/>
      <c r="YR18669" s="68"/>
      <c r="YS18669" s="68"/>
      <c r="YT18669" s="68"/>
      <c r="YU18669" s="68"/>
      <c r="YV18669" s="68"/>
      <c r="YW18669" s="68"/>
      <c r="YX18669" s="68">
        <v>1.8244667474293801E-2</v>
      </c>
      <c r="YY18669" s="68"/>
      <c r="YZ18669" s="68"/>
      <c r="ZA18669" s="68"/>
      <c r="ZB18669" s="68"/>
      <c r="ZC18669" s="68"/>
      <c r="ZD18669" s="68"/>
    </row>
    <row r="18670" spans="658:680" x14ac:dyDescent="0.25">
      <c r="YH18670" s="68"/>
      <c r="YI18670" s="68"/>
      <c r="YJ18670" s="68"/>
      <c r="YK18670" s="68"/>
      <c r="YL18670" s="68"/>
      <c r="YM18670" s="68"/>
      <c r="YN18670" s="68"/>
      <c r="YO18670" s="68"/>
      <c r="YP18670" s="68"/>
      <c r="YQ18670" s="68"/>
      <c r="YR18670" s="68"/>
      <c r="YS18670" s="68"/>
      <c r="YT18670" s="68"/>
      <c r="YU18670" s="68"/>
      <c r="YV18670" s="68"/>
      <c r="YW18670" s="68"/>
      <c r="YX18670" s="68">
        <v>1.8244667474293801E-2</v>
      </c>
      <c r="YY18670" s="68"/>
      <c r="YZ18670" s="68"/>
      <c r="ZA18670" s="68"/>
      <c r="ZB18670" s="68"/>
      <c r="ZC18670" s="68"/>
      <c r="ZD18670" s="68"/>
    </row>
    <row r="18671" spans="658:680" x14ac:dyDescent="0.25">
      <c r="YH18671" s="68"/>
      <c r="YI18671" s="68"/>
      <c r="YJ18671" s="68"/>
      <c r="YK18671" s="68"/>
      <c r="YL18671" s="68"/>
      <c r="YM18671" s="68"/>
      <c r="YN18671" s="68"/>
      <c r="YO18671" s="68"/>
      <c r="YP18671" s="68"/>
      <c r="YQ18671" s="68"/>
      <c r="YR18671" s="68"/>
      <c r="YS18671" s="68"/>
      <c r="YT18671" s="68"/>
      <c r="YU18671" s="68"/>
      <c r="YV18671" s="68"/>
      <c r="YW18671" s="68"/>
      <c r="YX18671" s="68">
        <v>1.8227665425811401E-2</v>
      </c>
      <c r="YY18671" s="68"/>
      <c r="YZ18671" s="68"/>
      <c r="ZA18671" s="68"/>
      <c r="ZB18671" s="68"/>
      <c r="ZC18671" s="68"/>
      <c r="ZD18671" s="68"/>
    </row>
    <row r="18672" spans="658:680" x14ac:dyDescent="0.25">
      <c r="YH18672" s="68"/>
      <c r="YI18672" s="68"/>
      <c r="YJ18672" s="68"/>
      <c r="YK18672" s="68"/>
      <c r="YL18672" s="68"/>
      <c r="YM18672" s="68"/>
      <c r="YN18672" s="68"/>
      <c r="YO18672" s="68"/>
      <c r="YP18672" s="68"/>
      <c r="YQ18672" s="68"/>
      <c r="YR18672" s="68"/>
      <c r="YS18672" s="68"/>
      <c r="YT18672" s="68"/>
      <c r="YU18672" s="68"/>
      <c r="YV18672" s="68"/>
      <c r="YW18672" s="68"/>
      <c r="YX18672" s="68">
        <v>1.8227665425811401E-2</v>
      </c>
      <c r="YY18672" s="68"/>
      <c r="YZ18672" s="68"/>
      <c r="ZA18672" s="68"/>
      <c r="ZB18672" s="68"/>
      <c r="ZC18672" s="68"/>
      <c r="ZD18672" s="68"/>
    </row>
    <row r="18673" spans="658:680" x14ac:dyDescent="0.25">
      <c r="YH18673" s="68"/>
      <c r="YI18673" s="68"/>
      <c r="YJ18673" s="68"/>
      <c r="YK18673" s="68"/>
      <c r="YL18673" s="68"/>
      <c r="YM18673" s="68"/>
      <c r="YN18673" s="68"/>
      <c r="YO18673" s="68"/>
      <c r="YP18673" s="68"/>
      <c r="YQ18673" s="68"/>
      <c r="YR18673" s="68"/>
      <c r="YS18673" s="68"/>
      <c r="YT18673" s="68"/>
      <c r="YU18673" s="68"/>
      <c r="YV18673" s="68"/>
      <c r="YW18673" s="68"/>
      <c r="YX18673" s="68">
        <v>1.8186421567115099E-2</v>
      </c>
      <c r="YY18673" s="68"/>
      <c r="YZ18673" s="68"/>
      <c r="ZA18673" s="68"/>
      <c r="ZB18673" s="68"/>
      <c r="ZC18673" s="68"/>
      <c r="ZD18673" s="68"/>
    </row>
    <row r="18674" spans="658:680" x14ac:dyDescent="0.25">
      <c r="YH18674" s="68"/>
      <c r="YI18674" s="68"/>
      <c r="YJ18674" s="68"/>
      <c r="YK18674" s="68"/>
      <c r="YL18674" s="68"/>
      <c r="YM18674" s="68"/>
      <c r="YN18674" s="68"/>
      <c r="YO18674" s="68"/>
      <c r="YP18674" s="68"/>
      <c r="YQ18674" s="68"/>
      <c r="YR18674" s="68"/>
      <c r="YS18674" s="68"/>
      <c r="YT18674" s="68"/>
      <c r="YU18674" s="68"/>
      <c r="YV18674" s="68"/>
      <c r="YW18674" s="68"/>
      <c r="YX18674" s="68">
        <v>1.8186421567115099E-2</v>
      </c>
      <c r="YY18674" s="68"/>
      <c r="YZ18674" s="68"/>
      <c r="ZA18674" s="68"/>
      <c r="ZB18674" s="68"/>
      <c r="ZC18674" s="68"/>
      <c r="ZD18674" s="68"/>
    </row>
    <row r="18675" spans="658:680" x14ac:dyDescent="0.25">
      <c r="YH18675" s="68"/>
      <c r="YI18675" s="68"/>
      <c r="YJ18675" s="68"/>
      <c r="YK18675" s="68"/>
      <c r="YL18675" s="68"/>
      <c r="YM18675" s="68"/>
      <c r="YN18675" s="68"/>
      <c r="YO18675" s="68"/>
      <c r="YP18675" s="68"/>
      <c r="YQ18675" s="68"/>
      <c r="YR18675" s="68"/>
      <c r="YS18675" s="68"/>
      <c r="YT18675" s="68"/>
      <c r="YU18675" s="68"/>
      <c r="YV18675" s="68"/>
      <c r="YW18675" s="68"/>
      <c r="YX18675" s="68">
        <v>1.8185992358471299E-2</v>
      </c>
      <c r="YY18675" s="68"/>
      <c r="YZ18675" s="68"/>
      <c r="ZA18675" s="68"/>
      <c r="ZB18675" s="68"/>
      <c r="ZC18675" s="68"/>
      <c r="ZD18675" s="68"/>
    </row>
    <row r="18676" spans="658:680" x14ac:dyDescent="0.25">
      <c r="YH18676" s="68"/>
      <c r="YI18676" s="68"/>
      <c r="YJ18676" s="68"/>
      <c r="YK18676" s="68"/>
      <c r="YL18676" s="68"/>
      <c r="YM18676" s="68"/>
      <c r="YN18676" s="68"/>
      <c r="YO18676" s="68"/>
      <c r="YP18676" s="68"/>
      <c r="YQ18676" s="68"/>
      <c r="YR18676" s="68"/>
      <c r="YS18676" s="68"/>
      <c r="YT18676" s="68"/>
      <c r="YU18676" s="68"/>
      <c r="YV18676" s="68"/>
      <c r="YW18676" s="68"/>
      <c r="YX18676" s="68">
        <v>1.8185992358471299E-2</v>
      </c>
      <c r="YY18676" s="68"/>
      <c r="YZ18676" s="68"/>
      <c r="ZA18676" s="68"/>
      <c r="ZB18676" s="68"/>
      <c r="ZC18676" s="68"/>
      <c r="ZD18676" s="68"/>
    </row>
    <row r="18677" spans="658:680" x14ac:dyDescent="0.25">
      <c r="YH18677" s="68"/>
      <c r="YI18677" s="68"/>
      <c r="YJ18677" s="68"/>
      <c r="YK18677" s="68"/>
      <c r="YL18677" s="68"/>
      <c r="YM18677" s="68"/>
      <c r="YN18677" s="68"/>
      <c r="YO18677" s="68"/>
      <c r="YP18677" s="68"/>
      <c r="YQ18677" s="68"/>
      <c r="YR18677" s="68"/>
      <c r="YS18677" s="68"/>
      <c r="YT18677" s="68"/>
      <c r="YU18677" s="68"/>
      <c r="YV18677" s="68"/>
      <c r="YW18677" s="68"/>
      <c r="YX18677" s="68">
        <v>1.8041503177702398E-2</v>
      </c>
      <c r="YY18677" s="68"/>
      <c r="YZ18677" s="68"/>
      <c r="ZA18677" s="68"/>
      <c r="ZB18677" s="68"/>
      <c r="ZC18677" s="68"/>
      <c r="ZD18677" s="68"/>
    </row>
    <row r="18678" spans="658:680" x14ac:dyDescent="0.25">
      <c r="YH18678" s="68"/>
      <c r="YI18678" s="68"/>
      <c r="YJ18678" s="68"/>
      <c r="YK18678" s="68"/>
      <c r="YL18678" s="68"/>
      <c r="YM18678" s="68"/>
      <c r="YN18678" s="68"/>
      <c r="YO18678" s="68"/>
      <c r="YP18678" s="68"/>
      <c r="YQ18678" s="68"/>
      <c r="YR18678" s="68"/>
      <c r="YS18678" s="68"/>
      <c r="YT18678" s="68"/>
      <c r="YU18678" s="68"/>
      <c r="YV18678" s="68"/>
      <c r="YW18678" s="68"/>
      <c r="YX18678" s="68">
        <v>1.8041503177702398E-2</v>
      </c>
      <c r="YY18678" s="68"/>
      <c r="YZ18678" s="68"/>
      <c r="ZA18678" s="68"/>
      <c r="ZB18678" s="68"/>
      <c r="ZC18678" s="68"/>
      <c r="ZD18678" s="68"/>
    </row>
    <row r="18679" spans="658:680" x14ac:dyDescent="0.25">
      <c r="YH18679" s="68"/>
      <c r="YI18679" s="68"/>
      <c r="YJ18679" s="68"/>
      <c r="YK18679" s="68"/>
      <c r="YL18679" s="68"/>
      <c r="YM18679" s="68"/>
      <c r="YN18679" s="68"/>
      <c r="YO18679" s="68"/>
      <c r="YP18679" s="68"/>
      <c r="YQ18679" s="68"/>
      <c r="YR18679" s="68"/>
      <c r="YS18679" s="68"/>
      <c r="YT18679" s="68"/>
      <c r="YU18679" s="68"/>
      <c r="YV18679" s="68"/>
      <c r="YW18679" s="68"/>
      <c r="YX18679" s="68">
        <v>1.7962170025228399E-2</v>
      </c>
      <c r="YY18679" s="68"/>
      <c r="YZ18679" s="68"/>
      <c r="ZA18679" s="68"/>
      <c r="ZB18679" s="68"/>
      <c r="ZC18679" s="68"/>
      <c r="ZD18679" s="68"/>
    </row>
    <row r="18680" spans="658:680" x14ac:dyDescent="0.25">
      <c r="YH18680" s="68"/>
      <c r="YI18680" s="68"/>
      <c r="YJ18680" s="68"/>
      <c r="YK18680" s="68"/>
      <c r="YL18680" s="68"/>
      <c r="YM18680" s="68"/>
      <c r="YN18680" s="68"/>
      <c r="YO18680" s="68"/>
      <c r="YP18680" s="68"/>
      <c r="YQ18680" s="68"/>
      <c r="YR18680" s="68"/>
      <c r="YS18680" s="68"/>
      <c r="YT18680" s="68"/>
      <c r="YU18680" s="68"/>
      <c r="YV18680" s="68"/>
      <c r="YW18680" s="68"/>
      <c r="YX18680" s="68">
        <v>1.7962170025228399E-2</v>
      </c>
      <c r="YY18680" s="68"/>
      <c r="YZ18680" s="68"/>
      <c r="ZA18680" s="68"/>
      <c r="ZB18680" s="68"/>
      <c r="ZC18680" s="68"/>
      <c r="ZD18680" s="68"/>
    </row>
    <row r="18681" spans="658:680" x14ac:dyDescent="0.25">
      <c r="YH18681" s="68"/>
      <c r="YI18681" s="68"/>
      <c r="YJ18681" s="68"/>
      <c r="YK18681" s="68"/>
      <c r="YL18681" s="68"/>
      <c r="YM18681" s="68"/>
      <c r="YN18681" s="68"/>
      <c r="YO18681" s="68"/>
      <c r="YP18681" s="68"/>
      <c r="YQ18681" s="68"/>
      <c r="YR18681" s="68"/>
      <c r="YS18681" s="68"/>
      <c r="YT18681" s="68"/>
      <c r="YU18681" s="68"/>
      <c r="YV18681" s="68"/>
      <c r="YW18681" s="68"/>
      <c r="YX18681" s="68">
        <v>1.7901913108520202E-2</v>
      </c>
      <c r="YY18681" s="68"/>
      <c r="YZ18681" s="68"/>
      <c r="ZA18681" s="68"/>
      <c r="ZB18681" s="68"/>
      <c r="ZC18681" s="68"/>
      <c r="ZD18681" s="68"/>
    </row>
    <row r="18682" spans="658:680" x14ac:dyDescent="0.25">
      <c r="YH18682" s="68"/>
      <c r="YI18682" s="68"/>
      <c r="YJ18682" s="68"/>
      <c r="YK18682" s="68"/>
      <c r="YL18682" s="68"/>
      <c r="YM18682" s="68"/>
      <c r="YN18682" s="68"/>
      <c r="YO18682" s="68"/>
      <c r="YP18682" s="68"/>
      <c r="YQ18682" s="68"/>
      <c r="YR18682" s="68"/>
      <c r="YS18682" s="68"/>
      <c r="YT18682" s="68"/>
      <c r="YU18682" s="68"/>
      <c r="YV18682" s="68"/>
      <c r="YW18682" s="68"/>
      <c r="YX18682" s="68">
        <v>1.7901913108520202E-2</v>
      </c>
      <c r="YY18682" s="68"/>
      <c r="YZ18682" s="68"/>
      <c r="ZA18682" s="68"/>
      <c r="ZB18682" s="68"/>
      <c r="ZC18682" s="68"/>
      <c r="ZD18682" s="68"/>
    </row>
    <row r="18683" spans="658:680" x14ac:dyDescent="0.25">
      <c r="YH18683" s="68"/>
      <c r="YI18683" s="68"/>
      <c r="YJ18683" s="68"/>
      <c r="YK18683" s="68"/>
      <c r="YL18683" s="68"/>
      <c r="YM18683" s="68"/>
      <c r="YN18683" s="68"/>
      <c r="YO18683" s="68"/>
      <c r="YP18683" s="68"/>
      <c r="YQ18683" s="68"/>
      <c r="YR18683" s="68"/>
      <c r="YS18683" s="68"/>
      <c r="YT18683" s="68"/>
      <c r="YU18683" s="68"/>
      <c r="YV18683" s="68"/>
      <c r="YW18683" s="68"/>
      <c r="YX18683" s="68">
        <v>1.7840510237256101E-2</v>
      </c>
      <c r="YY18683" s="68"/>
      <c r="YZ18683" s="68"/>
      <c r="ZA18683" s="68"/>
      <c r="ZB18683" s="68"/>
      <c r="ZC18683" s="68"/>
      <c r="ZD18683" s="68"/>
    </row>
    <row r="18684" spans="658:680" x14ac:dyDescent="0.25">
      <c r="YH18684" s="68"/>
      <c r="YI18684" s="68"/>
      <c r="YJ18684" s="68"/>
      <c r="YK18684" s="68"/>
      <c r="YL18684" s="68"/>
      <c r="YM18684" s="68"/>
      <c r="YN18684" s="68"/>
      <c r="YO18684" s="68"/>
      <c r="YP18684" s="68"/>
      <c r="YQ18684" s="68"/>
      <c r="YR18684" s="68"/>
      <c r="YS18684" s="68"/>
      <c r="YT18684" s="68"/>
      <c r="YU18684" s="68"/>
      <c r="YV18684" s="68"/>
      <c r="YW18684" s="68"/>
      <c r="YX18684" s="68">
        <v>1.7840510237256101E-2</v>
      </c>
      <c r="YY18684" s="68"/>
      <c r="YZ18684" s="68"/>
      <c r="ZA18684" s="68"/>
      <c r="ZB18684" s="68"/>
      <c r="ZC18684" s="68"/>
      <c r="ZD18684" s="68"/>
    </row>
    <row r="18685" spans="658:680" x14ac:dyDescent="0.25">
      <c r="YH18685" s="68"/>
      <c r="YI18685" s="68"/>
      <c r="YJ18685" s="68"/>
      <c r="YK18685" s="68"/>
      <c r="YL18685" s="68"/>
      <c r="YM18685" s="68"/>
      <c r="YN18685" s="68"/>
      <c r="YO18685" s="68"/>
      <c r="YP18685" s="68"/>
      <c r="YQ18685" s="68"/>
      <c r="YR18685" s="68"/>
      <c r="YS18685" s="68"/>
      <c r="YT18685" s="68"/>
      <c r="YU18685" s="68"/>
      <c r="YV18685" s="68"/>
      <c r="YW18685" s="68"/>
      <c r="YX18685" s="68">
        <v>1.7829679548674301E-2</v>
      </c>
      <c r="YY18685" s="68"/>
      <c r="YZ18685" s="68"/>
      <c r="ZA18685" s="68"/>
      <c r="ZB18685" s="68"/>
      <c r="ZC18685" s="68"/>
      <c r="ZD18685" s="68"/>
    </row>
    <row r="18686" spans="658:680" x14ac:dyDescent="0.25">
      <c r="YH18686" s="68"/>
      <c r="YI18686" s="68"/>
      <c r="YJ18686" s="68"/>
      <c r="YK18686" s="68"/>
      <c r="YL18686" s="68"/>
      <c r="YM18686" s="68"/>
      <c r="YN18686" s="68"/>
      <c r="YO18686" s="68"/>
      <c r="YP18686" s="68"/>
      <c r="YQ18686" s="68"/>
      <c r="YR18686" s="68"/>
      <c r="YS18686" s="68"/>
      <c r="YT18686" s="68"/>
      <c r="YU18686" s="68"/>
      <c r="YV18686" s="68"/>
      <c r="YW18686" s="68"/>
      <c r="YX18686" s="68">
        <v>1.7829679548674301E-2</v>
      </c>
      <c r="YY18686" s="68"/>
      <c r="YZ18686" s="68"/>
      <c r="ZA18686" s="68"/>
      <c r="ZB18686" s="68"/>
      <c r="ZC18686" s="68"/>
      <c r="ZD18686" s="68"/>
    </row>
    <row r="18687" spans="658:680" x14ac:dyDescent="0.25">
      <c r="YH18687" s="68"/>
      <c r="YI18687" s="68"/>
      <c r="YJ18687" s="68"/>
      <c r="YK18687" s="68"/>
      <c r="YL18687" s="68"/>
      <c r="YM18687" s="68"/>
      <c r="YN18687" s="68"/>
      <c r="YO18687" s="68"/>
      <c r="YP18687" s="68"/>
      <c r="YQ18687" s="68"/>
      <c r="YR18687" s="68"/>
      <c r="YS18687" s="68"/>
      <c r="YT18687" s="68"/>
      <c r="YU18687" s="68"/>
      <c r="YV18687" s="68"/>
      <c r="YW18687" s="68"/>
      <c r="YX18687" s="68">
        <v>1.7827029223879302E-2</v>
      </c>
      <c r="YY18687" s="68"/>
      <c r="YZ18687" s="68"/>
      <c r="ZA18687" s="68"/>
      <c r="ZB18687" s="68"/>
      <c r="ZC18687" s="68"/>
      <c r="ZD18687" s="68"/>
    </row>
    <row r="18688" spans="658:680" x14ac:dyDescent="0.25">
      <c r="YH18688" s="68"/>
      <c r="YI18688" s="68"/>
      <c r="YJ18688" s="68"/>
      <c r="YK18688" s="68"/>
      <c r="YL18688" s="68"/>
      <c r="YM18688" s="68"/>
      <c r="YN18688" s="68"/>
      <c r="YO18688" s="68"/>
      <c r="YP18688" s="68"/>
      <c r="YQ18688" s="68"/>
      <c r="YR18688" s="68"/>
      <c r="YS18688" s="68"/>
      <c r="YT18688" s="68"/>
      <c r="YU18688" s="68"/>
      <c r="YV18688" s="68"/>
      <c r="YW18688" s="68"/>
      <c r="YX18688" s="68">
        <v>1.7827029223879302E-2</v>
      </c>
      <c r="YY18688" s="68"/>
      <c r="YZ18688" s="68"/>
      <c r="ZA18688" s="68"/>
      <c r="ZB18688" s="68"/>
      <c r="ZC18688" s="68"/>
      <c r="ZD18688" s="68"/>
    </row>
    <row r="18689" spans="658:680" x14ac:dyDescent="0.25">
      <c r="YH18689" s="68"/>
      <c r="YI18689" s="68"/>
      <c r="YJ18689" s="68"/>
      <c r="YK18689" s="68"/>
      <c r="YL18689" s="68"/>
      <c r="YM18689" s="68"/>
      <c r="YN18689" s="68"/>
      <c r="YO18689" s="68"/>
      <c r="YP18689" s="68"/>
      <c r="YQ18689" s="68"/>
      <c r="YR18689" s="68"/>
      <c r="YS18689" s="68"/>
      <c r="YT18689" s="68"/>
      <c r="YU18689" s="68"/>
      <c r="YV18689" s="68"/>
      <c r="YW18689" s="68"/>
      <c r="YX18689" s="68">
        <v>1.7770455244263399E-2</v>
      </c>
      <c r="YY18689" s="68"/>
      <c r="YZ18689" s="68"/>
      <c r="ZA18689" s="68"/>
      <c r="ZB18689" s="68"/>
      <c r="ZC18689" s="68"/>
      <c r="ZD18689" s="68"/>
    </row>
    <row r="18690" spans="658:680" x14ac:dyDescent="0.25">
      <c r="YH18690" s="68"/>
      <c r="YI18690" s="68"/>
      <c r="YJ18690" s="68"/>
      <c r="YK18690" s="68"/>
      <c r="YL18690" s="68"/>
      <c r="YM18690" s="68"/>
      <c r="YN18690" s="68"/>
      <c r="YO18690" s="68"/>
      <c r="YP18690" s="68"/>
      <c r="YQ18690" s="68"/>
      <c r="YR18690" s="68"/>
      <c r="YS18690" s="68"/>
      <c r="YT18690" s="68"/>
      <c r="YU18690" s="68"/>
      <c r="YV18690" s="68"/>
      <c r="YW18690" s="68"/>
      <c r="YX18690" s="68">
        <v>1.7770455244263399E-2</v>
      </c>
      <c r="YY18690" s="68"/>
      <c r="YZ18690" s="68"/>
      <c r="ZA18690" s="68"/>
      <c r="ZB18690" s="68"/>
      <c r="ZC18690" s="68"/>
      <c r="ZD18690" s="68"/>
    </row>
    <row r="18691" spans="658:680" x14ac:dyDescent="0.25">
      <c r="YH18691" s="68"/>
      <c r="YI18691" s="68"/>
      <c r="YJ18691" s="68"/>
      <c r="YK18691" s="68"/>
      <c r="YL18691" s="68"/>
      <c r="YM18691" s="68"/>
      <c r="YN18691" s="68"/>
      <c r="YO18691" s="68"/>
      <c r="YP18691" s="68"/>
      <c r="YQ18691" s="68"/>
      <c r="YR18691" s="68"/>
      <c r="YS18691" s="68"/>
      <c r="YT18691" s="68"/>
      <c r="YU18691" s="68"/>
      <c r="YV18691" s="68"/>
      <c r="YW18691" s="68"/>
      <c r="YX18691" s="68">
        <v>1.77697723953671E-2</v>
      </c>
      <c r="YY18691" s="68"/>
      <c r="YZ18691" s="68"/>
      <c r="ZA18691" s="68"/>
      <c r="ZB18691" s="68"/>
      <c r="ZC18691" s="68"/>
      <c r="ZD18691" s="68"/>
    </row>
    <row r="18692" spans="658:680" x14ac:dyDescent="0.25">
      <c r="YH18692" s="68"/>
      <c r="YI18692" s="68"/>
      <c r="YJ18692" s="68"/>
      <c r="YK18692" s="68"/>
      <c r="YL18692" s="68"/>
      <c r="YM18692" s="68"/>
      <c r="YN18692" s="68"/>
      <c r="YO18692" s="68"/>
      <c r="YP18692" s="68"/>
      <c r="YQ18692" s="68"/>
      <c r="YR18692" s="68"/>
      <c r="YS18692" s="68"/>
      <c r="YT18692" s="68"/>
      <c r="YU18692" s="68"/>
      <c r="YV18692" s="68"/>
      <c r="YW18692" s="68"/>
      <c r="YX18692" s="68">
        <v>1.77697723953671E-2</v>
      </c>
      <c r="YY18692" s="68"/>
      <c r="YZ18692" s="68"/>
      <c r="ZA18692" s="68"/>
      <c r="ZB18692" s="68"/>
      <c r="ZC18692" s="68"/>
      <c r="ZD18692" s="68"/>
    </row>
    <row r="18693" spans="658:680" x14ac:dyDescent="0.25">
      <c r="YH18693" s="68"/>
      <c r="YI18693" s="68"/>
      <c r="YJ18693" s="68"/>
      <c r="YK18693" s="68"/>
      <c r="YL18693" s="68"/>
      <c r="YM18693" s="68"/>
      <c r="YN18693" s="68"/>
      <c r="YO18693" s="68"/>
      <c r="YP18693" s="68"/>
      <c r="YQ18693" s="68"/>
      <c r="YR18693" s="68"/>
      <c r="YS18693" s="68"/>
      <c r="YT18693" s="68"/>
      <c r="YU18693" s="68"/>
      <c r="YV18693" s="68"/>
      <c r="YW18693" s="68"/>
      <c r="YX18693" s="68">
        <v>1.7757908836902099E-2</v>
      </c>
      <c r="YY18693" s="68"/>
      <c r="YZ18693" s="68"/>
      <c r="ZA18693" s="68"/>
      <c r="ZB18693" s="68"/>
      <c r="ZC18693" s="68"/>
      <c r="ZD18693" s="68"/>
    </row>
    <row r="18694" spans="658:680" x14ac:dyDescent="0.25">
      <c r="YH18694" s="68"/>
      <c r="YI18694" s="68"/>
      <c r="YJ18694" s="68"/>
      <c r="YK18694" s="68"/>
      <c r="YL18694" s="68"/>
      <c r="YM18694" s="68"/>
      <c r="YN18694" s="68"/>
      <c r="YO18694" s="68"/>
      <c r="YP18694" s="68"/>
      <c r="YQ18694" s="68"/>
      <c r="YR18694" s="68"/>
      <c r="YS18694" s="68"/>
      <c r="YT18694" s="68"/>
      <c r="YU18694" s="68"/>
      <c r="YV18694" s="68"/>
      <c r="YW18694" s="68"/>
      <c r="YX18694" s="68">
        <v>1.7757908836902099E-2</v>
      </c>
      <c r="YY18694" s="68"/>
      <c r="YZ18694" s="68"/>
      <c r="ZA18694" s="68"/>
      <c r="ZB18694" s="68"/>
      <c r="ZC18694" s="68"/>
      <c r="ZD18694" s="68"/>
    </row>
    <row r="18695" spans="658:680" x14ac:dyDescent="0.25">
      <c r="YH18695" s="68"/>
      <c r="YI18695" s="68"/>
      <c r="YJ18695" s="68"/>
      <c r="YK18695" s="68"/>
      <c r="YL18695" s="68"/>
      <c r="YM18695" s="68"/>
      <c r="YN18695" s="68"/>
      <c r="YO18695" s="68"/>
      <c r="YP18695" s="68"/>
      <c r="YQ18695" s="68"/>
      <c r="YR18695" s="68"/>
      <c r="YS18695" s="68"/>
      <c r="YT18695" s="68"/>
      <c r="YU18695" s="68"/>
      <c r="YV18695" s="68"/>
      <c r="YW18695" s="68"/>
      <c r="YX18695" s="68">
        <v>1.7732366981969699E-2</v>
      </c>
      <c r="YY18695" s="68"/>
      <c r="YZ18695" s="68"/>
      <c r="ZA18695" s="68"/>
      <c r="ZB18695" s="68"/>
      <c r="ZC18695" s="68"/>
      <c r="ZD18695" s="68"/>
    </row>
    <row r="18696" spans="658:680" x14ac:dyDescent="0.25">
      <c r="YH18696" s="68"/>
      <c r="YI18696" s="68"/>
      <c r="YJ18696" s="68"/>
      <c r="YK18696" s="68"/>
      <c r="YL18696" s="68"/>
      <c r="YM18696" s="68"/>
      <c r="YN18696" s="68"/>
      <c r="YO18696" s="68"/>
      <c r="YP18696" s="68"/>
      <c r="YQ18696" s="68"/>
      <c r="YR18696" s="68"/>
      <c r="YS18696" s="68"/>
      <c r="YT18696" s="68"/>
      <c r="YU18696" s="68"/>
      <c r="YV18696" s="68"/>
      <c r="YW18696" s="68"/>
      <c r="YX18696" s="68">
        <v>1.7732366981969699E-2</v>
      </c>
      <c r="YY18696" s="68"/>
      <c r="YZ18696" s="68"/>
      <c r="ZA18696" s="68"/>
      <c r="ZB18696" s="68"/>
      <c r="ZC18696" s="68"/>
      <c r="ZD18696" s="68"/>
    </row>
    <row r="18697" spans="658:680" x14ac:dyDescent="0.25">
      <c r="YH18697" s="68"/>
      <c r="YI18697" s="68"/>
      <c r="YJ18697" s="68"/>
      <c r="YK18697" s="68"/>
      <c r="YL18697" s="68"/>
      <c r="YM18697" s="68"/>
      <c r="YN18697" s="68"/>
      <c r="YO18697" s="68"/>
      <c r="YP18697" s="68"/>
      <c r="YQ18697" s="68"/>
      <c r="YR18697" s="68"/>
      <c r="YS18697" s="68"/>
      <c r="YT18697" s="68"/>
      <c r="YU18697" s="68"/>
      <c r="YV18697" s="68"/>
      <c r="YW18697" s="68"/>
      <c r="YX18697" s="68">
        <v>1.7692864919336901E-2</v>
      </c>
      <c r="YY18697" s="68"/>
      <c r="YZ18697" s="68"/>
      <c r="ZA18697" s="68"/>
      <c r="ZB18697" s="68"/>
      <c r="ZC18697" s="68"/>
      <c r="ZD18697" s="68"/>
    </row>
    <row r="18698" spans="658:680" x14ac:dyDescent="0.25">
      <c r="YH18698" s="68"/>
      <c r="YI18698" s="68"/>
      <c r="YJ18698" s="68"/>
      <c r="YK18698" s="68"/>
      <c r="YL18698" s="68"/>
      <c r="YM18698" s="68"/>
      <c r="YN18698" s="68"/>
      <c r="YO18698" s="68"/>
      <c r="YP18698" s="68"/>
      <c r="YQ18698" s="68"/>
      <c r="YR18698" s="68"/>
      <c r="YS18698" s="68"/>
      <c r="YT18698" s="68"/>
      <c r="YU18698" s="68"/>
      <c r="YV18698" s="68"/>
      <c r="YW18698" s="68"/>
      <c r="YX18698" s="68">
        <v>1.7692864919336901E-2</v>
      </c>
      <c r="YY18698" s="68"/>
      <c r="YZ18698" s="68"/>
      <c r="ZA18698" s="68"/>
      <c r="ZB18698" s="68"/>
      <c r="ZC18698" s="68"/>
      <c r="ZD18698" s="68"/>
    </row>
    <row r="18699" spans="658:680" x14ac:dyDescent="0.25">
      <c r="YH18699" s="68"/>
      <c r="YI18699" s="68"/>
      <c r="YJ18699" s="68"/>
      <c r="YK18699" s="68"/>
      <c r="YL18699" s="68"/>
      <c r="YM18699" s="68"/>
      <c r="YN18699" s="68"/>
      <c r="YO18699" s="68"/>
      <c r="YP18699" s="68"/>
      <c r="YQ18699" s="68"/>
      <c r="YR18699" s="68"/>
      <c r="YS18699" s="68"/>
      <c r="YT18699" s="68"/>
      <c r="YU18699" s="68"/>
      <c r="YV18699" s="68"/>
      <c r="YW18699" s="68"/>
      <c r="YX18699" s="68">
        <v>1.7642213787579901E-2</v>
      </c>
      <c r="YY18699" s="68"/>
      <c r="YZ18699" s="68"/>
      <c r="ZA18699" s="68"/>
      <c r="ZB18699" s="68"/>
      <c r="ZC18699" s="68"/>
      <c r="ZD18699" s="68"/>
    </row>
    <row r="18700" spans="658:680" x14ac:dyDescent="0.25">
      <c r="YH18700" s="68"/>
      <c r="YI18700" s="68"/>
      <c r="YJ18700" s="68"/>
      <c r="YK18700" s="68"/>
      <c r="YL18700" s="68"/>
      <c r="YM18700" s="68"/>
      <c r="YN18700" s="68"/>
      <c r="YO18700" s="68"/>
      <c r="YP18700" s="68"/>
      <c r="YQ18700" s="68"/>
      <c r="YR18700" s="68"/>
      <c r="YS18700" s="68"/>
      <c r="YT18700" s="68"/>
      <c r="YU18700" s="68"/>
      <c r="YV18700" s="68"/>
      <c r="YW18700" s="68"/>
      <c r="YX18700" s="68">
        <v>1.7642213787579901E-2</v>
      </c>
      <c r="YY18700" s="68"/>
      <c r="YZ18700" s="68"/>
      <c r="ZA18700" s="68"/>
      <c r="ZB18700" s="68"/>
      <c r="ZC18700" s="68"/>
      <c r="ZD18700" s="68"/>
    </row>
    <row r="18701" spans="658:680" x14ac:dyDescent="0.25">
      <c r="YH18701" s="68"/>
      <c r="YI18701" s="68"/>
      <c r="YJ18701" s="68"/>
      <c r="YK18701" s="68"/>
      <c r="YL18701" s="68"/>
      <c r="YM18701" s="68"/>
      <c r="YN18701" s="68"/>
      <c r="YO18701" s="68"/>
      <c r="YP18701" s="68"/>
      <c r="YQ18701" s="68"/>
      <c r="YR18701" s="68"/>
      <c r="YS18701" s="68"/>
      <c r="YT18701" s="68"/>
      <c r="YU18701" s="68"/>
      <c r="YV18701" s="68"/>
      <c r="YW18701" s="68"/>
      <c r="YX18701" s="68">
        <v>1.7604165711072699E-2</v>
      </c>
      <c r="YY18701" s="68"/>
      <c r="YZ18701" s="68"/>
      <c r="ZA18701" s="68"/>
      <c r="ZB18701" s="68"/>
      <c r="ZC18701" s="68"/>
      <c r="ZD18701" s="68"/>
    </row>
    <row r="18702" spans="658:680" x14ac:dyDescent="0.25">
      <c r="YH18702" s="68"/>
      <c r="YI18702" s="68"/>
      <c r="YJ18702" s="68"/>
      <c r="YK18702" s="68"/>
      <c r="YL18702" s="68"/>
      <c r="YM18702" s="68"/>
      <c r="YN18702" s="68"/>
      <c r="YO18702" s="68"/>
      <c r="YP18702" s="68"/>
      <c r="YQ18702" s="68"/>
      <c r="YR18702" s="68"/>
      <c r="YS18702" s="68"/>
      <c r="YT18702" s="68"/>
      <c r="YU18702" s="68"/>
      <c r="YV18702" s="68"/>
      <c r="YW18702" s="68"/>
      <c r="YX18702" s="68">
        <v>1.7604165711072699E-2</v>
      </c>
      <c r="YY18702" s="68"/>
      <c r="YZ18702" s="68"/>
      <c r="ZA18702" s="68"/>
      <c r="ZB18702" s="68"/>
      <c r="ZC18702" s="68"/>
      <c r="ZD18702" s="68"/>
    </row>
    <row r="18703" spans="658:680" x14ac:dyDescent="0.25">
      <c r="YH18703" s="68"/>
      <c r="YI18703" s="68"/>
      <c r="YJ18703" s="68"/>
      <c r="YK18703" s="68"/>
      <c r="YL18703" s="68"/>
      <c r="YM18703" s="68"/>
      <c r="YN18703" s="68"/>
      <c r="YO18703" s="68"/>
      <c r="YP18703" s="68"/>
      <c r="YQ18703" s="68"/>
      <c r="YR18703" s="68"/>
      <c r="YS18703" s="68"/>
      <c r="YT18703" s="68"/>
      <c r="YU18703" s="68"/>
      <c r="YV18703" s="68"/>
      <c r="YW18703" s="68"/>
      <c r="YX18703" s="68">
        <v>1.7601865589461901E-2</v>
      </c>
      <c r="YY18703" s="68"/>
      <c r="YZ18703" s="68"/>
      <c r="ZA18703" s="68"/>
      <c r="ZB18703" s="68"/>
      <c r="ZC18703" s="68"/>
      <c r="ZD18703" s="68"/>
    </row>
    <row r="18704" spans="658:680" x14ac:dyDescent="0.25">
      <c r="YH18704" s="68"/>
      <c r="YI18704" s="68"/>
      <c r="YJ18704" s="68"/>
      <c r="YK18704" s="68"/>
      <c r="YL18704" s="68"/>
      <c r="YM18704" s="68"/>
      <c r="YN18704" s="68"/>
      <c r="YO18704" s="68"/>
      <c r="YP18704" s="68"/>
      <c r="YQ18704" s="68"/>
      <c r="YR18704" s="68"/>
      <c r="YS18704" s="68"/>
      <c r="YT18704" s="68"/>
      <c r="YU18704" s="68"/>
      <c r="YV18704" s="68"/>
      <c r="YW18704" s="68"/>
      <c r="YX18704" s="68">
        <v>1.7601865589461901E-2</v>
      </c>
      <c r="YY18704" s="68"/>
      <c r="YZ18704" s="68"/>
      <c r="ZA18704" s="68"/>
      <c r="ZB18704" s="68"/>
      <c r="ZC18704" s="68"/>
      <c r="ZD18704" s="68"/>
    </row>
    <row r="18705" spans="658:680" x14ac:dyDescent="0.25">
      <c r="YH18705" s="68"/>
      <c r="YI18705" s="68"/>
      <c r="YJ18705" s="68"/>
      <c r="YK18705" s="68"/>
      <c r="YL18705" s="68"/>
      <c r="YM18705" s="68"/>
      <c r="YN18705" s="68"/>
      <c r="YO18705" s="68"/>
      <c r="YP18705" s="68"/>
      <c r="YQ18705" s="68"/>
      <c r="YR18705" s="68"/>
      <c r="YS18705" s="68"/>
      <c r="YT18705" s="68"/>
      <c r="YU18705" s="68"/>
      <c r="YV18705" s="68"/>
      <c r="YW18705" s="68"/>
      <c r="YX18705" s="68">
        <v>1.75867330265039E-2</v>
      </c>
      <c r="YY18705" s="68"/>
      <c r="YZ18705" s="68"/>
      <c r="ZA18705" s="68"/>
      <c r="ZB18705" s="68"/>
      <c r="ZC18705" s="68"/>
      <c r="ZD18705" s="68"/>
    </row>
    <row r="18706" spans="658:680" x14ac:dyDescent="0.25">
      <c r="YH18706" s="68"/>
      <c r="YI18706" s="68"/>
      <c r="YJ18706" s="68"/>
      <c r="YK18706" s="68"/>
      <c r="YL18706" s="68"/>
      <c r="YM18706" s="68"/>
      <c r="YN18706" s="68"/>
      <c r="YO18706" s="68"/>
      <c r="YP18706" s="68"/>
      <c r="YQ18706" s="68"/>
      <c r="YR18706" s="68"/>
      <c r="YS18706" s="68"/>
      <c r="YT18706" s="68"/>
      <c r="YU18706" s="68"/>
      <c r="YV18706" s="68"/>
      <c r="YW18706" s="68"/>
      <c r="YX18706" s="68">
        <v>1.75844724595857E-2</v>
      </c>
      <c r="YY18706" s="68"/>
      <c r="YZ18706" s="68"/>
      <c r="ZA18706" s="68"/>
      <c r="ZB18706" s="68"/>
      <c r="ZC18706" s="68"/>
      <c r="ZD18706" s="68"/>
    </row>
    <row r="18707" spans="658:680" x14ac:dyDescent="0.25">
      <c r="YH18707" s="68"/>
      <c r="YI18707" s="68"/>
      <c r="YJ18707" s="68"/>
      <c r="YK18707" s="68"/>
      <c r="YL18707" s="68"/>
      <c r="YM18707" s="68"/>
      <c r="YN18707" s="68"/>
      <c r="YO18707" s="68"/>
      <c r="YP18707" s="68"/>
      <c r="YQ18707" s="68"/>
      <c r="YR18707" s="68"/>
      <c r="YS18707" s="68"/>
      <c r="YT18707" s="68"/>
      <c r="YU18707" s="68"/>
      <c r="YV18707" s="68"/>
      <c r="YW18707" s="68"/>
      <c r="YX18707" s="68">
        <v>1.75844724595857E-2</v>
      </c>
      <c r="YY18707" s="68"/>
      <c r="YZ18707" s="68"/>
      <c r="ZA18707" s="68"/>
      <c r="ZB18707" s="68"/>
      <c r="ZC18707" s="68"/>
      <c r="ZD18707" s="68"/>
    </row>
    <row r="18708" spans="658:680" x14ac:dyDescent="0.25">
      <c r="YH18708" s="68"/>
      <c r="YI18708" s="68"/>
      <c r="YJ18708" s="68"/>
      <c r="YK18708" s="68"/>
      <c r="YL18708" s="68"/>
      <c r="YM18708" s="68"/>
      <c r="YN18708" s="68"/>
      <c r="YO18708" s="68"/>
      <c r="YP18708" s="68"/>
      <c r="YQ18708" s="68"/>
      <c r="YR18708" s="68"/>
      <c r="YS18708" s="68"/>
      <c r="YT18708" s="68"/>
      <c r="YU18708" s="68"/>
      <c r="YV18708" s="68"/>
      <c r="YW18708" s="68"/>
      <c r="YX18708" s="68">
        <v>1.7559113944798602E-2</v>
      </c>
      <c r="YY18708" s="68"/>
      <c r="YZ18708" s="68"/>
      <c r="ZA18708" s="68"/>
      <c r="ZB18708" s="68"/>
      <c r="ZC18708" s="68"/>
      <c r="ZD18708" s="68"/>
    </row>
    <row r="18709" spans="658:680" x14ac:dyDescent="0.25">
      <c r="YH18709" s="68"/>
      <c r="YI18709" s="68"/>
      <c r="YJ18709" s="68"/>
      <c r="YK18709" s="68"/>
      <c r="YL18709" s="68"/>
      <c r="YM18709" s="68"/>
      <c r="YN18709" s="68"/>
      <c r="YO18709" s="68"/>
      <c r="YP18709" s="68"/>
      <c r="YQ18709" s="68"/>
      <c r="YR18709" s="68"/>
      <c r="YS18709" s="68"/>
      <c r="YT18709" s="68"/>
      <c r="YU18709" s="68"/>
      <c r="YV18709" s="68"/>
      <c r="YW18709" s="68"/>
      <c r="YX18709" s="68">
        <v>1.7559113944798602E-2</v>
      </c>
      <c r="YY18709" s="68"/>
      <c r="YZ18709" s="68"/>
      <c r="ZA18709" s="68"/>
      <c r="ZB18709" s="68"/>
      <c r="ZC18709" s="68"/>
      <c r="ZD18709" s="68"/>
    </row>
    <row r="18710" spans="658:680" x14ac:dyDescent="0.25">
      <c r="YH18710" s="68"/>
      <c r="YI18710" s="68"/>
      <c r="YJ18710" s="68"/>
      <c r="YK18710" s="68"/>
      <c r="YL18710" s="68"/>
      <c r="YM18710" s="68"/>
      <c r="YN18710" s="68"/>
      <c r="YO18710" s="68"/>
      <c r="YP18710" s="68"/>
      <c r="YQ18710" s="68"/>
      <c r="YR18710" s="68"/>
      <c r="YS18710" s="68"/>
      <c r="YT18710" s="68"/>
      <c r="YU18710" s="68"/>
      <c r="YV18710" s="68"/>
      <c r="YW18710" s="68"/>
      <c r="YX18710" s="68">
        <v>1.74808135662829E-2</v>
      </c>
      <c r="YY18710" s="68"/>
      <c r="YZ18710" s="68"/>
      <c r="ZA18710" s="68"/>
      <c r="ZB18710" s="68"/>
      <c r="ZC18710" s="68"/>
      <c r="ZD18710" s="68"/>
    </row>
    <row r="18711" spans="658:680" x14ac:dyDescent="0.25">
      <c r="YH18711" s="68"/>
      <c r="YI18711" s="68"/>
      <c r="YJ18711" s="68"/>
      <c r="YK18711" s="68"/>
      <c r="YL18711" s="68"/>
      <c r="YM18711" s="68"/>
      <c r="YN18711" s="68"/>
      <c r="YO18711" s="68"/>
      <c r="YP18711" s="68"/>
      <c r="YQ18711" s="68"/>
      <c r="YR18711" s="68"/>
      <c r="YS18711" s="68"/>
      <c r="YT18711" s="68"/>
      <c r="YU18711" s="68"/>
      <c r="YV18711" s="68"/>
      <c r="YW18711" s="68"/>
      <c r="YX18711" s="68">
        <v>1.74808135662829E-2</v>
      </c>
      <c r="YY18711" s="68"/>
      <c r="YZ18711" s="68"/>
      <c r="ZA18711" s="68"/>
      <c r="ZB18711" s="68"/>
      <c r="ZC18711" s="68"/>
      <c r="ZD18711" s="68"/>
    </row>
    <row r="18712" spans="658:680" x14ac:dyDescent="0.25">
      <c r="YH18712" s="68"/>
      <c r="YI18712" s="68"/>
      <c r="YJ18712" s="68"/>
      <c r="YK18712" s="68"/>
      <c r="YL18712" s="68"/>
      <c r="YM18712" s="68"/>
      <c r="YN18712" s="68"/>
      <c r="YO18712" s="68"/>
      <c r="YP18712" s="68"/>
      <c r="YQ18712" s="68"/>
      <c r="YR18712" s="68"/>
      <c r="YS18712" s="68"/>
      <c r="YT18712" s="68"/>
      <c r="YU18712" s="68"/>
      <c r="YV18712" s="68"/>
      <c r="YW18712" s="68"/>
      <c r="YX18712" s="68">
        <v>1.7422883012836E-2</v>
      </c>
      <c r="YY18712" s="68"/>
      <c r="YZ18712" s="68"/>
      <c r="ZA18712" s="68"/>
      <c r="ZB18712" s="68"/>
      <c r="ZC18712" s="68"/>
      <c r="ZD18712" s="68"/>
    </row>
    <row r="18713" spans="658:680" x14ac:dyDescent="0.25">
      <c r="YH18713" s="68"/>
      <c r="YI18713" s="68"/>
      <c r="YJ18713" s="68"/>
      <c r="YK18713" s="68"/>
      <c r="YL18713" s="68"/>
      <c r="YM18713" s="68"/>
      <c r="YN18713" s="68"/>
      <c r="YO18713" s="68"/>
      <c r="YP18713" s="68"/>
      <c r="YQ18713" s="68"/>
      <c r="YR18713" s="68"/>
      <c r="YS18713" s="68"/>
      <c r="YT18713" s="68"/>
      <c r="YU18713" s="68"/>
      <c r="YV18713" s="68"/>
      <c r="YW18713" s="68"/>
      <c r="YX18713" s="68">
        <v>1.7422883012836E-2</v>
      </c>
      <c r="YY18713" s="68"/>
      <c r="YZ18713" s="68"/>
      <c r="ZA18713" s="68"/>
      <c r="ZB18713" s="68"/>
      <c r="ZC18713" s="68"/>
      <c r="ZD18713" s="68"/>
    </row>
    <row r="18714" spans="658:680" x14ac:dyDescent="0.25">
      <c r="YH18714" s="68"/>
      <c r="YI18714" s="68"/>
      <c r="YJ18714" s="68"/>
      <c r="YK18714" s="68"/>
      <c r="YL18714" s="68"/>
      <c r="YM18714" s="68"/>
      <c r="YN18714" s="68"/>
      <c r="YO18714" s="68"/>
      <c r="YP18714" s="68"/>
      <c r="YQ18714" s="68"/>
      <c r="YR18714" s="68"/>
      <c r="YS18714" s="68"/>
      <c r="YT18714" s="68"/>
      <c r="YU18714" s="68"/>
      <c r="YV18714" s="68"/>
      <c r="YW18714" s="68"/>
      <c r="YX18714" s="68">
        <v>1.7358241940225901E-2</v>
      </c>
      <c r="YY18714" s="68"/>
      <c r="YZ18714" s="68"/>
      <c r="ZA18714" s="68"/>
      <c r="ZB18714" s="68"/>
      <c r="ZC18714" s="68"/>
      <c r="ZD18714" s="68"/>
    </row>
    <row r="18715" spans="658:680" x14ac:dyDescent="0.25">
      <c r="YH18715" s="68"/>
      <c r="YI18715" s="68"/>
      <c r="YJ18715" s="68"/>
      <c r="YK18715" s="68"/>
      <c r="YL18715" s="68"/>
      <c r="YM18715" s="68"/>
      <c r="YN18715" s="68"/>
      <c r="YO18715" s="68"/>
      <c r="YP18715" s="68"/>
      <c r="YQ18715" s="68"/>
      <c r="YR18715" s="68"/>
      <c r="YS18715" s="68"/>
      <c r="YT18715" s="68"/>
      <c r="YU18715" s="68"/>
      <c r="YV18715" s="68"/>
      <c r="YW18715" s="68"/>
      <c r="YX18715" s="68">
        <v>1.7358241940225901E-2</v>
      </c>
      <c r="YY18715" s="68"/>
      <c r="YZ18715" s="68"/>
      <c r="ZA18715" s="68"/>
      <c r="ZB18715" s="68"/>
      <c r="ZC18715" s="68"/>
      <c r="ZD18715" s="68"/>
    </row>
    <row r="18716" spans="658:680" x14ac:dyDescent="0.25">
      <c r="YH18716" s="68"/>
      <c r="YI18716" s="68"/>
      <c r="YJ18716" s="68"/>
      <c r="YK18716" s="68"/>
      <c r="YL18716" s="68"/>
      <c r="YM18716" s="68"/>
      <c r="YN18716" s="68"/>
      <c r="YO18716" s="68"/>
      <c r="YP18716" s="68"/>
      <c r="YQ18716" s="68"/>
      <c r="YR18716" s="68"/>
      <c r="YS18716" s="68"/>
      <c r="YT18716" s="68"/>
      <c r="YU18716" s="68"/>
      <c r="YV18716" s="68"/>
      <c r="YW18716" s="68"/>
      <c r="YX18716" s="68">
        <v>1.7351247373872902E-2</v>
      </c>
      <c r="YY18716" s="68"/>
      <c r="YZ18716" s="68"/>
      <c r="ZA18716" s="68"/>
      <c r="ZB18716" s="68"/>
      <c r="ZC18716" s="68"/>
      <c r="ZD18716" s="68"/>
    </row>
    <row r="18717" spans="658:680" x14ac:dyDescent="0.25">
      <c r="YH18717" s="68"/>
      <c r="YI18717" s="68"/>
      <c r="YJ18717" s="68"/>
      <c r="YK18717" s="68"/>
      <c r="YL18717" s="68"/>
      <c r="YM18717" s="68"/>
      <c r="YN18717" s="68"/>
      <c r="YO18717" s="68"/>
      <c r="YP18717" s="68"/>
      <c r="YQ18717" s="68"/>
      <c r="YR18717" s="68"/>
      <c r="YS18717" s="68"/>
      <c r="YT18717" s="68"/>
      <c r="YU18717" s="68"/>
      <c r="YV18717" s="68"/>
      <c r="YW18717" s="68"/>
      <c r="YX18717" s="68">
        <v>1.7351247373872902E-2</v>
      </c>
      <c r="YY18717" s="68"/>
      <c r="YZ18717" s="68"/>
      <c r="ZA18717" s="68"/>
      <c r="ZB18717" s="68"/>
      <c r="ZC18717" s="68"/>
      <c r="ZD18717" s="68"/>
    </row>
    <row r="18718" spans="658:680" x14ac:dyDescent="0.25">
      <c r="YH18718" s="68"/>
      <c r="YI18718" s="68"/>
      <c r="YJ18718" s="68"/>
      <c r="YK18718" s="68"/>
      <c r="YL18718" s="68"/>
      <c r="YM18718" s="68"/>
      <c r="YN18718" s="68"/>
      <c r="YO18718" s="68"/>
      <c r="YP18718" s="68"/>
      <c r="YQ18718" s="68"/>
      <c r="YR18718" s="68"/>
      <c r="YS18718" s="68"/>
      <c r="YT18718" s="68"/>
      <c r="YU18718" s="68"/>
      <c r="YV18718" s="68"/>
      <c r="YW18718" s="68"/>
      <c r="YX18718" s="68">
        <v>1.73384370619575E-2</v>
      </c>
      <c r="YY18718" s="68"/>
      <c r="YZ18718" s="68"/>
      <c r="ZA18718" s="68"/>
      <c r="ZB18718" s="68"/>
      <c r="ZC18718" s="68"/>
      <c r="ZD18718" s="68"/>
    </row>
    <row r="18719" spans="658:680" x14ac:dyDescent="0.25">
      <c r="YH18719" s="68"/>
      <c r="YI18719" s="68"/>
      <c r="YJ18719" s="68"/>
      <c r="YK18719" s="68"/>
      <c r="YL18719" s="68"/>
      <c r="YM18719" s="68"/>
      <c r="YN18719" s="68"/>
      <c r="YO18719" s="68"/>
      <c r="YP18719" s="68"/>
      <c r="YQ18719" s="68"/>
      <c r="YR18719" s="68"/>
      <c r="YS18719" s="68"/>
      <c r="YT18719" s="68"/>
      <c r="YU18719" s="68"/>
      <c r="YV18719" s="68"/>
      <c r="YW18719" s="68"/>
      <c r="YX18719" s="68">
        <v>1.73384370619575E-2</v>
      </c>
      <c r="YY18719" s="68"/>
      <c r="YZ18719" s="68"/>
      <c r="ZA18719" s="68"/>
      <c r="ZB18719" s="68"/>
      <c r="ZC18719" s="68"/>
      <c r="ZD18719" s="68"/>
    </row>
    <row r="18720" spans="658:680" x14ac:dyDescent="0.25">
      <c r="YH18720" s="68"/>
      <c r="YI18720" s="68"/>
      <c r="YJ18720" s="68"/>
      <c r="YK18720" s="68"/>
      <c r="YL18720" s="68"/>
      <c r="YM18720" s="68"/>
      <c r="YN18720" s="68"/>
      <c r="YO18720" s="68"/>
      <c r="YP18720" s="68"/>
      <c r="YQ18720" s="68"/>
      <c r="YR18720" s="68"/>
      <c r="YS18720" s="68"/>
      <c r="YT18720" s="68"/>
      <c r="YU18720" s="68"/>
      <c r="YV18720" s="68"/>
      <c r="YW18720" s="68"/>
      <c r="YX18720" s="68">
        <v>1.7331025673506799E-2</v>
      </c>
      <c r="YY18720" s="68"/>
      <c r="YZ18720" s="68"/>
      <c r="ZA18720" s="68"/>
      <c r="ZB18720" s="68"/>
      <c r="ZC18720" s="68"/>
      <c r="ZD18720" s="68"/>
    </row>
    <row r="18721" spans="658:680" x14ac:dyDescent="0.25">
      <c r="YH18721" s="68"/>
      <c r="YI18721" s="68"/>
      <c r="YJ18721" s="68"/>
      <c r="YK18721" s="68"/>
      <c r="YL18721" s="68"/>
      <c r="YM18721" s="68"/>
      <c r="YN18721" s="68"/>
      <c r="YO18721" s="68"/>
      <c r="YP18721" s="68"/>
      <c r="YQ18721" s="68"/>
      <c r="YR18721" s="68"/>
      <c r="YS18721" s="68"/>
      <c r="YT18721" s="68"/>
      <c r="YU18721" s="68"/>
      <c r="YV18721" s="68"/>
      <c r="YW18721" s="68"/>
      <c r="YX18721" s="68">
        <v>1.7331025673506799E-2</v>
      </c>
      <c r="YY18721" s="68"/>
      <c r="YZ18721" s="68"/>
      <c r="ZA18721" s="68"/>
      <c r="ZB18721" s="68"/>
      <c r="ZC18721" s="68"/>
      <c r="ZD18721" s="68"/>
    </row>
    <row r="18722" spans="658:680" x14ac:dyDescent="0.25">
      <c r="YH18722" s="68"/>
      <c r="YI18722" s="68"/>
      <c r="YJ18722" s="68"/>
      <c r="YK18722" s="68"/>
      <c r="YL18722" s="68"/>
      <c r="YM18722" s="68"/>
      <c r="YN18722" s="68"/>
      <c r="YO18722" s="68"/>
      <c r="YP18722" s="68"/>
      <c r="YQ18722" s="68"/>
      <c r="YR18722" s="68"/>
      <c r="YS18722" s="68"/>
      <c r="YT18722" s="68"/>
      <c r="YU18722" s="68"/>
      <c r="YV18722" s="68"/>
      <c r="YW18722" s="68"/>
      <c r="YX18722" s="68">
        <v>1.7321689181152199E-2</v>
      </c>
      <c r="YY18722" s="68"/>
      <c r="YZ18722" s="68"/>
      <c r="ZA18722" s="68"/>
      <c r="ZB18722" s="68"/>
      <c r="ZC18722" s="68"/>
      <c r="ZD18722" s="68"/>
    </row>
    <row r="18723" spans="658:680" x14ac:dyDescent="0.25">
      <c r="YH18723" s="68"/>
      <c r="YI18723" s="68"/>
      <c r="YJ18723" s="68"/>
      <c r="YK18723" s="68"/>
      <c r="YL18723" s="68"/>
      <c r="YM18723" s="68"/>
      <c r="YN18723" s="68"/>
      <c r="YO18723" s="68"/>
      <c r="YP18723" s="68"/>
      <c r="YQ18723" s="68"/>
      <c r="YR18723" s="68"/>
      <c r="YS18723" s="68"/>
      <c r="YT18723" s="68"/>
      <c r="YU18723" s="68"/>
      <c r="YV18723" s="68"/>
      <c r="YW18723" s="68"/>
      <c r="YX18723" s="68">
        <v>1.7321689181152199E-2</v>
      </c>
      <c r="YY18723" s="68"/>
      <c r="YZ18723" s="68"/>
      <c r="ZA18723" s="68"/>
      <c r="ZB18723" s="68"/>
      <c r="ZC18723" s="68"/>
      <c r="ZD18723" s="68"/>
    </row>
    <row r="18724" spans="658:680" x14ac:dyDescent="0.25">
      <c r="YH18724" s="68"/>
      <c r="YI18724" s="68"/>
      <c r="YJ18724" s="68"/>
      <c r="YK18724" s="68"/>
      <c r="YL18724" s="68"/>
      <c r="YM18724" s="68"/>
      <c r="YN18724" s="68"/>
      <c r="YO18724" s="68"/>
      <c r="YP18724" s="68"/>
      <c r="YQ18724" s="68"/>
      <c r="YR18724" s="68"/>
      <c r="YS18724" s="68"/>
      <c r="YT18724" s="68"/>
      <c r="YU18724" s="68"/>
      <c r="YV18724" s="68"/>
      <c r="YW18724" s="68"/>
      <c r="YX18724" s="68">
        <v>1.7265787711828899E-2</v>
      </c>
      <c r="YY18724" s="68"/>
      <c r="YZ18724" s="68"/>
      <c r="ZA18724" s="68"/>
      <c r="ZB18724" s="68"/>
      <c r="ZC18724" s="68"/>
      <c r="ZD18724" s="68"/>
    </row>
    <row r="18725" spans="658:680" x14ac:dyDescent="0.25">
      <c r="YH18725" s="68"/>
      <c r="YI18725" s="68"/>
      <c r="YJ18725" s="68"/>
      <c r="YK18725" s="68"/>
      <c r="YL18725" s="68"/>
      <c r="YM18725" s="68"/>
      <c r="YN18725" s="68"/>
      <c r="YO18725" s="68"/>
      <c r="YP18725" s="68"/>
      <c r="YQ18725" s="68"/>
      <c r="YR18725" s="68"/>
      <c r="YS18725" s="68"/>
      <c r="YT18725" s="68"/>
      <c r="YU18725" s="68"/>
      <c r="YV18725" s="68"/>
      <c r="YW18725" s="68"/>
      <c r="YX18725" s="68">
        <v>1.7235696219884002E-2</v>
      </c>
      <c r="YY18725" s="68"/>
      <c r="YZ18725" s="68"/>
      <c r="ZA18725" s="68"/>
      <c r="ZB18725" s="68"/>
      <c r="ZC18725" s="68"/>
      <c r="ZD18725" s="68"/>
    </row>
    <row r="18726" spans="658:680" x14ac:dyDescent="0.25">
      <c r="YH18726" s="68"/>
      <c r="YI18726" s="68"/>
      <c r="YJ18726" s="68"/>
      <c r="YK18726" s="68"/>
      <c r="YL18726" s="68"/>
      <c r="YM18726" s="68"/>
      <c r="YN18726" s="68"/>
      <c r="YO18726" s="68"/>
      <c r="YP18726" s="68"/>
      <c r="YQ18726" s="68"/>
      <c r="YR18726" s="68"/>
      <c r="YS18726" s="68"/>
      <c r="YT18726" s="68"/>
      <c r="YU18726" s="68"/>
      <c r="YV18726" s="68"/>
      <c r="YW18726" s="68"/>
      <c r="YX18726" s="68">
        <v>1.7235696219884002E-2</v>
      </c>
      <c r="YY18726" s="68"/>
      <c r="YZ18726" s="68"/>
      <c r="ZA18726" s="68"/>
      <c r="ZB18726" s="68"/>
      <c r="ZC18726" s="68"/>
      <c r="ZD18726" s="68"/>
    </row>
    <row r="18727" spans="658:680" x14ac:dyDescent="0.25">
      <c r="YH18727" s="68"/>
      <c r="YI18727" s="68"/>
      <c r="YJ18727" s="68"/>
      <c r="YK18727" s="68"/>
      <c r="YL18727" s="68"/>
      <c r="YM18727" s="68"/>
      <c r="YN18727" s="68"/>
      <c r="YO18727" s="68"/>
      <c r="YP18727" s="68"/>
      <c r="YQ18727" s="68"/>
      <c r="YR18727" s="68"/>
      <c r="YS18727" s="68"/>
      <c r="YT18727" s="68"/>
      <c r="YU18727" s="68"/>
      <c r="YV18727" s="68"/>
      <c r="YW18727" s="68"/>
      <c r="YX18727" s="68">
        <v>1.7229556842690799E-2</v>
      </c>
      <c r="YY18727" s="68"/>
      <c r="YZ18727" s="68"/>
      <c r="ZA18727" s="68"/>
      <c r="ZB18727" s="68"/>
      <c r="ZC18727" s="68"/>
      <c r="ZD18727" s="68"/>
    </row>
    <row r="18728" spans="658:680" x14ac:dyDescent="0.25">
      <c r="YH18728" s="68"/>
      <c r="YI18728" s="68"/>
      <c r="YJ18728" s="68"/>
      <c r="YK18728" s="68"/>
      <c r="YL18728" s="68"/>
      <c r="YM18728" s="68"/>
      <c r="YN18728" s="68"/>
      <c r="YO18728" s="68"/>
      <c r="YP18728" s="68"/>
      <c r="YQ18728" s="68"/>
      <c r="YR18728" s="68"/>
      <c r="YS18728" s="68"/>
      <c r="YT18728" s="68"/>
      <c r="YU18728" s="68"/>
      <c r="YV18728" s="68"/>
      <c r="YW18728" s="68"/>
      <c r="YX18728" s="68">
        <v>1.7229556842690799E-2</v>
      </c>
      <c r="YY18728" s="68"/>
      <c r="YZ18728" s="68"/>
      <c r="ZA18728" s="68"/>
      <c r="ZB18728" s="68"/>
      <c r="ZC18728" s="68"/>
      <c r="ZD18728" s="68"/>
    </row>
    <row r="18729" spans="658:680" x14ac:dyDescent="0.25">
      <c r="YH18729" s="68"/>
      <c r="YI18729" s="68"/>
      <c r="YJ18729" s="68"/>
      <c r="YK18729" s="68"/>
      <c r="YL18729" s="68"/>
      <c r="YM18729" s="68"/>
      <c r="YN18729" s="68"/>
      <c r="YO18729" s="68"/>
      <c r="YP18729" s="68"/>
      <c r="YQ18729" s="68"/>
      <c r="YR18729" s="68"/>
      <c r="YS18729" s="68"/>
      <c r="YT18729" s="68"/>
      <c r="YU18729" s="68"/>
      <c r="YV18729" s="68"/>
      <c r="YW18729" s="68"/>
      <c r="YX18729" s="68">
        <v>1.7202453346927001E-2</v>
      </c>
      <c r="YY18729" s="68"/>
      <c r="YZ18729" s="68"/>
      <c r="ZA18729" s="68"/>
      <c r="ZB18729" s="68"/>
      <c r="ZC18729" s="68"/>
      <c r="ZD18729" s="68"/>
    </row>
    <row r="18730" spans="658:680" x14ac:dyDescent="0.25">
      <c r="YH18730" s="68"/>
      <c r="YI18730" s="68"/>
      <c r="YJ18730" s="68"/>
      <c r="YK18730" s="68"/>
      <c r="YL18730" s="68"/>
      <c r="YM18730" s="68"/>
      <c r="YN18730" s="68"/>
      <c r="YO18730" s="68"/>
      <c r="YP18730" s="68"/>
      <c r="YQ18730" s="68"/>
      <c r="YR18730" s="68"/>
      <c r="YS18730" s="68"/>
      <c r="YT18730" s="68"/>
      <c r="YU18730" s="68"/>
      <c r="YV18730" s="68"/>
      <c r="YW18730" s="68"/>
      <c r="YX18730" s="68">
        <v>1.7202453346927001E-2</v>
      </c>
      <c r="YY18730" s="68"/>
      <c r="YZ18730" s="68"/>
      <c r="ZA18730" s="68"/>
      <c r="ZB18730" s="68"/>
      <c r="ZC18730" s="68"/>
      <c r="ZD18730" s="68"/>
    </row>
    <row r="18731" spans="658:680" x14ac:dyDescent="0.25">
      <c r="YH18731" s="68"/>
      <c r="YI18731" s="68"/>
      <c r="YJ18731" s="68"/>
      <c r="YK18731" s="68"/>
      <c r="YL18731" s="68"/>
      <c r="YM18731" s="68"/>
      <c r="YN18731" s="68"/>
      <c r="YO18731" s="68"/>
      <c r="YP18731" s="68"/>
      <c r="YQ18731" s="68"/>
      <c r="YR18731" s="68"/>
      <c r="YS18731" s="68"/>
      <c r="YT18731" s="68"/>
      <c r="YU18731" s="68"/>
      <c r="YV18731" s="68"/>
      <c r="YW18731" s="68"/>
      <c r="YX18731" s="68">
        <v>1.71719482996259E-2</v>
      </c>
      <c r="YY18731" s="68"/>
      <c r="YZ18731" s="68"/>
      <c r="ZA18731" s="68"/>
      <c r="ZB18731" s="68"/>
      <c r="ZC18731" s="68"/>
      <c r="ZD18731" s="68"/>
    </row>
    <row r="18732" spans="658:680" x14ac:dyDescent="0.25">
      <c r="YH18732" s="68"/>
      <c r="YI18732" s="68"/>
      <c r="YJ18732" s="68"/>
      <c r="YK18732" s="68"/>
      <c r="YL18732" s="68"/>
      <c r="YM18732" s="68"/>
      <c r="YN18732" s="68"/>
      <c r="YO18732" s="68"/>
      <c r="YP18732" s="68"/>
      <c r="YQ18732" s="68"/>
      <c r="YR18732" s="68"/>
      <c r="YS18732" s="68"/>
      <c r="YT18732" s="68"/>
      <c r="YU18732" s="68"/>
      <c r="YV18732" s="68"/>
      <c r="YW18732" s="68"/>
      <c r="YX18732" s="68">
        <v>1.71719482996259E-2</v>
      </c>
      <c r="YY18732" s="68"/>
      <c r="YZ18732" s="68"/>
      <c r="ZA18732" s="68"/>
      <c r="ZB18732" s="68"/>
      <c r="ZC18732" s="68"/>
      <c r="ZD18732" s="68"/>
    </row>
    <row r="18733" spans="658:680" x14ac:dyDescent="0.25">
      <c r="YH18733" s="68"/>
      <c r="YI18733" s="68"/>
      <c r="YJ18733" s="68"/>
      <c r="YK18733" s="68"/>
      <c r="YL18733" s="68"/>
      <c r="YM18733" s="68"/>
      <c r="YN18733" s="68"/>
      <c r="YO18733" s="68"/>
      <c r="YP18733" s="68"/>
      <c r="YQ18733" s="68"/>
      <c r="YR18733" s="68"/>
      <c r="YS18733" s="68"/>
      <c r="YT18733" s="68"/>
      <c r="YU18733" s="68"/>
      <c r="YV18733" s="68"/>
      <c r="YW18733" s="68"/>
      <c r="YX18733" s="68">
        <v>1.71718375734243E-2</v>
      </c>
      <c r="YY18733" s="68"/>
      <c r="YZ18733" s="68"/>
      <c r="ZA18733" s="68"/>
      <c r="ZB18733" s="68"/>
      <c r="ZC18733" s="68"/>
      <c r="ZD18733" s="68"/>
    </row>
    <row r="18734" spans="658:680" x14ac:dyDescent="0.25">
      <c r="YH18734" s="68"/>
      <c r="YI18734" s="68"/>
      <c r="YJ18734" s="68"/>
      <c r="YK18734" s="68"/>
      <c r="YL18734" s="68"/>
      <c r="YM18734" s="68"/>
      <c r="YN18734" s="68"/>
      <c r="YO18734" s="68"/>
      <c r="YP18734" s="68"/>
      <c r="YQ18734" s="68"/>
      <c r="YR18734" s="68"/>
      <c r="YS18734" s="68"/>
      <c r="YT18734" s="68"/>
      <c r="YU18734" s="68"/>
      <c r="YV18734" s="68"/>
      <c r="YW18734" s="68"/>
      <c r="YX18734" s="68">
        <v>1.71718375734243E-2</v>
      </c>
      <c r="YY18734" s="68"/>
      <c r="YZ18734" s="68"/>
      <c r="ZA18734" s="68"/>
      <c r="ZB18734" s="68"/>
      <c r="ZC18734" s="68"/>
      <c r="ZD18734" s="68"/>
    </row>
    <row r="18735" spans="658:680" x14ac:dyDescent="0.25">
      <c r="YH18735" s="68"/>
      <c r="YI18735" s="68"/>
      <c r="YJ18735" s="68"/>
      <c r="YK18735" s="68"/>
      <c r="YL18735" s="68"/>
      <c r="YM18735" s="68"/>
      <c r="YN18735" s="68"/>
      <c r="YO18735" s="68"/>
      <c r="YP18735" s="68"/>
      <c r="YQ18735" s="68"/>
      <c r="YR18735" s="68"/>
      <c r="YS18735" s="68"/>
      <c r="YT18735" s="68"/>
      <c r="YU18735" s="68"/>
      <c r="YV18735" s="68"/>
      <c r="YW18735" s="68"/>
      <c r="YX18735" s="68">
        <v>1.71456180650131E-2</v>
      </c>
      <c r="YY18735" s="68"/>
      <c r="YZ18735" s="68"/>
      <c r="ZA18735" s="68"/>
      <c r="ZB18735" s="68"/>
      <c r="ZC18735" s="68"/>
      <c r="ZD18735" s="68"/>
    </row>
    <row r="18736" spans="658:680" x14ac:dyDescent="0.25">
      <c r="YH18736" s="68"/>
      <c r="YI18736" s="68"/>
      <c r="YJ18736" s="68"/>
      <c r="YK18736" s="68"/>
      <c r="YL18736" s="68"/>
      <c r="YM18736" s="68"/>
      <c r="YN18736" s="68"/>
      <c r="YO18736" s="68"/>
      <c r="YP18736" s="68"/>
      <c r="YQ18736" s="68"/>
      <c r="YR18736" s="68"/>
      <c r="YS18736" s="68"/>
      <c r="YT18736" s="68"/>
      <c r="YU18736" s="68"/>
      <c r="YV18736" s="68"/>
      <c r="YW18736" s="68"/>
      <c r="YX18736" s="68">
        <v>1.71456180650131E-2</v>
      </c>
      <c r="YY18736" s="68"/>
      <c r="YZ18736" s="68"/>
      <c r="ZA18736" s="68"/>
      <c r="ZB18736" s="68"/>
      <c r="ZC18736" s="68"/>
      <c r="ZD18736" s="68"/>
    </row>
    <row r="18737" spans="658:680" x14ac:dyDescent="0.25">
      <c r="YH18737" s="68"/>
      <c r="YI18737" s="68"/>
      <c r="YJ18737" s="68"/>
      <c r="YK18737" s="68"/>
      <c r="YL18737" s="68"/>
      <c r="YM18737" s="68"/>
      <c r="YN18737" s="68"/>
      <c r="YO18737" s="68"/>
      <c r="YP18737" s="68"/>
      <c r="YQ18737" s="68"/>
      <c r="YR18737" s="68"/>
      <c r="YS18737" s="68"/>
      <c r="YT18737" s="68"/>
      <c r="YU18737" s="68"/>
      <c r="YV18737" s="68"/>
      <c r="YW18737" s="68"/>
      <c r="YX18737" s="68">
        <v>1.71258653178149E-2</v>
      </c>
      <c r="YY18737" s="68"/>
      <c r="YZ18737" s="68"/>
      <c r="ZA18737" s="68"/>
      <c r="ZB18737" s="68"/>
      <c r="ZC18737" s="68"/>
      <c r="ZD18737" s="68"/>
    </row>
    <row r="18738" spans="658:680" x14ac:dyDescent="0.25">
      <c r="YH18738" s="68"/>
      <c r="YI18738" s="68"/>
      <c r="YJ18738" s="68"/>
      <c r="YK18738" s="68"/>
      <c r="YL18738" s="68"/>
      <c r="YM18738" s="68"/>
      <c r="YN18738" s="68"/>
      <c r="YO18738" s="68"/>
      <c r="YP18738" s="68"/>
      <c r="YQ18738" s="68"/>
      <c r="YR18738" s="68"/>
      <c r="YS18738" s="68"/>
      <c r="YT18738" s="68"/>
      <c r="YU18738" s="68"/>
      <c r="YV18738" s="68"/>
      <c r="YW18738" s="68"/>
      <c r="YX18738" s="68">
        <v>1.71258653178149E-2</v>
      </c>
      <c r="YY18738" s="68"/>
      <c r="YZ18738" s="68"/>
      <c r="ZA18738" s="68"/>
      <c r="ZB18738" s="68"/>
      <c r="ZC18738" s="68"/>
      <c r="ZD18738" s="68"/>
    </row>
    <row r="18739" spans="658:680" x14ac:dyDescent="0.25">
      <c r="YH18739" s="68"/>
      <c r="YI18739" s="68"/>
      <c r="YJ18739" s="68"/>
      <c r="YK18739" s="68"/>
      <c r="YL18739" s="68"/>
      <c r="YM18739" s="68"/>
      <c r="YN18739" s="68"/>
      <c r="YO18739" s="68"/>
      <c r="YP18739" s="68"/>
      <c r="YQ18739" s="68"/>
      <c r="YR18739" s="68"/>
      <c r="YS18739" s="68"/>
      <c r="YT18739" s="68"/>
      <c r="YU18739" s="68"/>
      <c r="YV18739" s="68"/>
      <c r="YW18739" s="68"/>
      <c r="YX18739" s="68">
        <v>1.7109728137885801E-2</v>
      </c>
      <c r="YY18739" s="68"/>
      <c r="YZ18739" s="68"/>
      <c r="ZA18739" s="68"/>
      <c r="ZB18739" s="68"/>
      <c r="ZC18739" s="68"/>
      <c r="ZD18739" s="68"/>
    </row>
    <row r="18740" spans="658:680" x14ac:dyDescent="0.25">
      <c r="YH18740" s="68"/>
      <c r="YI18740" s="68"/>
      <c r="YJ18740" s="68"/>
      <c r="YK18740" s="68"/>
      <c r="YL18740" s="68"/>
      <c r="YM18740" s="68"/>
      <c r="YN18740" s="68"/>
      <c r="YO18740" s="68"/>
      <c r="YP18740" s="68"/>
      <c r="YQ18740" s="68"/>
      <c r="YR18740" s="68"/>
      <c r="YS18740" s="68"/>
      <c r="YT18740" s="68"/>
      <c r="YU18740" s="68"/>
      <c r="YV18740" s="68"/>
      <c r="YW18740" s="68"/>
      <c r="YX18740" s="68">
        <v>1.7109728137885801E-2</v>
      </c>
      <c r="YY18740" s="68"/>
      <c r="YZ18740" s="68"/>
      <c r="ZA18740" s="68"/>
      <c r="ZB18740" s="68"/>
      <c r="ZC18740" s="68"/>
      <c r="ZD18740" s="68"/>
    </row>
    <row r="18741" spans="658:680" x14ac:dyDescent="0.25">
      <c r="YH18741" s="68"/>
      <c r="YI18741" s="68"/>
      <c r="YJ18741" s="68"/>
      <c r="YK18741" s="68"/>
      <c r="YL18741" s="68"/>
      <c r="YM18741" s="68"/>
      <c r="YN18741" s="68"/>
      <c r="YO18741" s="68"/>
      <c r="YP18741" s="68"/>
      <c r="YQ18741" s="68"/>
      <c r="YR18741" s="68"/>
      <c r="YS18741" s="68"/>
      <c r="YT18741" s="68"/>
      <c r="YU18741" s="68"/>
      <c r="YV18741" s="68"/>
      <c r="YW18741" s="68"/>
      <c r="YX18741" s="68">
        <v>1.7099682283529798E-2</v>
      </c>
      <c r="YY18741" s="68"/>
      <c r="YZ18741" s="68"/>
      <c r="ZA18741" s="68"/>
      <c r="ZB18741" s="68"/>
      <c r="ZC18741" s="68"/>
      <c r="ZD18741" s="68"/>
    </row>
    <row r="18742" spans="658:680" x14ac:dyDescent="0.25">
      <c r="YH18742" s="68"/>
      <c r="YI18742" s="68"/>
      <c r="YJ18742" s="68"/>
      <c r="YK18742" s="68"/>
      <c r="YL18742" s="68"/>
      <c r="YM18742" s="68"/>
      <c r="YN18742" s="68"/>
      <c r="YO18742" s="68"/>
      <c r="YP18742" s="68"/>
      <c r="YQ18742" s="68"/>
      <c r="YR18742" s="68"/>
      <c r="YS18742" s="68"/>
      <c r="YT18742" s="68"/>
      <c r="YU18742" s="68"/>
      <c r="YV18742" s="68"/>
      <c r="YW18742" s="68"/>
      <c r="YX18742" s="68">
        <v>1.7099682283529798E-2</v>
      </c>
      <c r="YY18742" s="68"/>
      <c r="YZ18742" s="68"/>
      <c r="ZA18742" s="68"/>
      <c r="ZB18742" s="68"/>
      <c r="ZC18742" s="68"/>
      <c r="ZD18742" s="68"/>
    </row>
    <row r="18743" spans="658:680" x14ac:dyDescent="0.25">
      <c r="YH18743" s="68"/>
      <c r="YI18743" s="68"/>
      <c r="YJ18743" s="68"/>
      <c r="YK18743" s="68"/>
      <c r="YL18743" s="68"/>
      <c r="YM18743" s="68"/>
      <c r="YN18743" s="68"/>
      <c r="YO18743" s="68"/>
      <c r="YP18743" s="68"/>
      <c r="YQ18743" s="68"/>
      <c r="YR18743" s="68"/>
      <c r="YS18743" s="68"/>
      <c r="YT18743" s="68"/>
      <c r="YU18743" s="68"/>
      <c r="YV18743" s="68"/>
      <c r="YW18743" s="68"/>
      <c r="YX18743" s="68">
        <v>1.7078775131368702E-2</v>
      </c>
      <c r="YY18743" s="68"/>
      <c r="YZ18743" s="68"/>
      <c r="ZA18743" s="68"/>
      <c r="ZB18743" s="68"/>
      <c r="ZC18743" s="68"/>
      <c r="ZD18743" s="68"/>
    </row>
    <row r="18744" spans="658:680" x14ac:dyDescent="0.25">
      <c r="YH18744" s="68"/>
      <c r="YI18744" s="68"/>
      <c r="YJ18744" s="68"/>
      <c r="YK18744" s="68"/>
      <c r="YL18744" s="68"/>
      <c r="YM18744" s="68"/>
      <c r="YN18744" s="68"/>
      <c r="YO18744" s="68"/>
      <c r="YP18744" s="68"/>
      <c r="YQ18744" s="68"/>
      <c r="YR18744" s="68"/>
      <c r="YS18744" s="68"/>
      <c r="YT18744" s="68"/>
      <c r="YU18744" s="68"/>
      <c r="YV18744" s="68"/>
      <c r="YW18744" s="68"/>
      <c r="YX18744" s="68">
        <v>1.7078775131368702E-2</v>
      </c>
      <c r="YY18744" s="68"/>
      <c r="YZ18744" s="68"/>
      <c r="ZA18744" s="68"/>
      <c r="ZB18744" s="68"/>
      <c r="ZC18744" s="68"/>
      <c r="ZD18744" s="68"/>
    </row>
    <row r="18745" spans="658:680" x14ac:dyDescent="0.25">
      <c r="YH18745" s="68"/>
      <c r="YI18745" s="68"/>
      <c r="YJ18745" s="68"/>
      <c r="YK18745" s="68"/>
      <c r="YL18745" s="68"/>
      <c r="YM18745" s="68"/>
      <c r="YN18745" s="68"/>
      <c r="YO18745" s="68"/>
      <c r="YP18745" s="68"/>
      <c r="YQ18745" s="68"/>
      <c r="YR18745" s="68"/>
      <c r="YS18745" s="68"/>
      <c r="YT18745" s="68"/>
      <c r="YU18745" s="68"/>
      <c r="YV18745" s="68"/>
      <c r="YW18745" s="68"/>
      <c r="YX18745" s="68">
        <v>1.7069557126391102E-2</v>
      </c>
      <c r="YY18745" s="68"/>
      <c r="YZ18745" s="68"/>
      <c r="ZA18745" s="68"/>
      <c r="ZB18745" s="68"/>
      <c r="ZC18745" s="68"/>
      <c r="ZD18745" s="68"/>
    </row>
    <row r="18746" spans="658:680" x14ac:dyDescent="0.25">
      <c r="YH18746" s="68"/>
      <c r="YI18746" s="68"/>
      <c r="YJ18746" s="68"/>
      <c r="YK18746" s="68"/>
      <c r="YL18746" s="68"/>
      <c r="YM18746" s="68"/>
      <c r="YN18746" s="68"/>
      <c r="YO18746" s="68"/>
      <c r="YP18746" s="68"/>
      <c r="YQ18746" s="68"/>
      <c r="YR18746" s="68"/>
      <c r="YS18746" s="68"/>
      <c r="YT18746" s="68"/>
      <c r="YU18746" s="68"/>
      <c r="YV18746" s="68"/>
      <c r="YW18746" s="68"/>
      <c r="YX18746" s="68">
        <v>1.7069557126391102E-2</v>
      </c>
      <c r="YY18746" s="68"/>
      <c r="YZ18746" s="68"/>
      <c r="ZA18746" s="68"/>
      <c r="ZB18746" s="68"/>
      <c r="ZC18746" s="68"/>
      <c r="ZD18746" s="68"/>
    </row>
    <row r="18747" spans="658:680" x14ac:dyDescent="0.25">
      <c r="YH18747" s="68"/>
      <c r="YI18747" s="68"/>
      <c r="YJ18747" s="68"/>
      <c r="YK18747" s="68"/>
      <c r="YL18747" s="68"/>
      <c r="YM18747" s="68"/>
      <c r="YN18747" s="68"/>
      <c r="YO18747" s="68"/>
      <c r="YP18747" s="68"/>
      <c r="YQ18747" s="68"/>
      <c r="YR18747" s="68"/>
      <c r="YS18747" s="68"/>
      <c r="YT18747" s="68"/>
      <c r="YU18747" s="68"/>
      <c r="YV18747" s="68"/>
      <c r="YW18747" s="68"/>
      <c r="YX18747" s="68">
        <v>1.7062762260957098E-2</v>
      </c>
      <c r="YY18747" s="68"/>
      <c r="YZ18747" s="68"/>
      <c r="ZA18747" s="68"/>
      <c r="ZB18747" s="68"/>
      <c r="ZC18747" s="68"/>
      <c r="ZD18747" s="68"/>
    </row>
    <row r="18748" spans="658:680" x14ac:dyDescent="0.25">
      <c r="YH18748" s="68"/>
      <c r="YI18748" s="68"/>
      <c r="YJ18748" s="68"/>
      <c r="YK18748" s="68"/>
      <c r="YL18748" s="68"/>
      <c r="YM18748" s="68"/>
      <c r="YN18748" s="68"/>
      <c r="YO18748" s="68"/>
      <c r="YP18748" s="68"/>
      <c r="YQ18748" s="68"/>
      <c r="YR18748" s="68"/>
      <c r="YS18748" s="68"/>
      <c r="YT18748" s="68"/>
      <c r="YU18748" s="68"/>
      <c r="YV18748" s="68"/>
      <c r="YW18748" s="68"/>
      <c r="YX18748" s="68">
        <v>1.7062762260957098E-2</v>
      </c>
      <c r="YY18748" s="68"/>
      <c r="YZ18748" s="68"/>
      <c r="ZA18748" s="68"/>
      <c r="ZB18748" s="68"/>
      <c r="ZC18748" s="68"/>
      <c r="ZD18748" s="68"/>
    </row>
    <row r="18749" spans="658:680" x14ac:dyDescent="0.25">
      <c r="YH18749" s="68"/>
      <c r="YI18749" s="68"/>
      <c r="YJ18749" s="68"/>
      <c r="YK18749" s="68"/>
      <c r="YL18749" s="68"/>
      <c r="YM18749" s="68"/>
      <c r="YN18749" s="68"/>
      <c r="YO18749" s="68"/>
      <c r="YP18749" s="68"/>
      <c r="YQ18749" s="68"/>
      <c r="YR18749" s="68"/>
      <c r="YS18749" s="68"/>
      <c r="YT18749" s="68"/>
      <c r="YU18749" s="68"/>
      <c r="YV18749" s="68"/>
      <c r="YW18749" s="68"/>
      <c r="YX18749" s="68">
        <v>1.7023989869714502E-2</v>
      </c>
      <c r="YY18749" s="68"/>
      <c r="YZ18749" s="68"/>
      <c r="ZA18749" s="68"/>
      <c r="ZB18749" s="68"/>
      <c r="ZC18749" s="68"/>
      <c r="ZD18749" s="68"/>
    </row>
    <row r="18750" spans="658:680" x14ac:dyDescent="0.25">
      <c r="YH18750" s="68"/>
      <c r="YI18750" s="68"/>
      <c r="YJ18750" s="68"/>
      <c r="YK18750" s="68"/>
      <c r="YL18750" s="68"/>
      <c r="YM18750" s="68"/>
      <c r="YN18750" s="68"/>
      <c r="YO18750" s="68"/>
      <c r="YP18750" s="68"/>
      <c r="YQ18750" s="68"/>
      <c r="YR18750" s="68"/>
      <c r="YS18750" s="68"/>
      <c r="YT18750" s="68"/>
      <c r="YU18750" s="68"/>
      <c r="YV18750" s="68"/>
      <c r="YW18750" s="68"/>
      <c r="YX18750" s="68">
        <v>1.7023989869714502E-2</v>
      </c>
      <c r="YY18750" s="68"/>
      <c r="YZ18750" s="68"/>
      <c r="ZA18750" s="68"/>
      <c r="ZB18750" s="68"/>
      <c r="ZC18750" s="68"/>
      <c r="ZD18750" s="68"/>
    </row>
    <row r="18751" spans="658:680" x14ac:dyDescent="0.25">
      <c r="YH18751" s="68"/>
      <c r="YI18751" s="68"/>
      <c r="YJ18751" s="68"/>
      <c r="YK18751" s="68"/>
      <c r="YL18751" s="68"/>
      <c r="YM18751" s="68"/>
      <c r="YN18751" s="68"/>
      <c r="YO18751" s="68"/>
      <c r="YP18751" s="68"/>
      <c r="YQ18751" s="68"/>
      <c r="YR18751" s="68"/>
      <c r="YS18751" s="68"/>
      <c r="YT18751" s="68"/>
      <c r="YU18751" s="68"/>
      <c r="YV18751" s="68"/>
      <c r="YW18751" s="68"/>
      <c r="YX18751" s="68">
        <v>1.6994850539268899E-2</v>
      </c>
      <c r="YY18751" s="68"/>
      <c r="YZ18751" s="68"/>
      <c r="ZA18751" s="68"/>
      <c r="ZB18751" s="68"/>
      <c r="ZC18751" s="68"/>
      <c r="ZD18751" s="68"/>
    </row>
    <row r="18752" spans="658:680" x14ac:dyDescent="0.25">
      <c r="YH18752" s="68"/>
      <c r="YI18752" s="68"/>
      <c r="YJ18752" s="68"/>
      <c r="YK18752" s="68"/>
      <c r="YL18752" s="68"/>
      <c r="YM18752" s="68"/>
      <c r="YN18752" s="68"/>
      <c r="YO18752" s="68"/>
      <c r="YP18752" s="68"/>
      <c r="YQ18752" s="68"/>
      <c r="YR18752" s="68"/>
      <c r="YS18752" s="68"/>
      <c r="YT18752" s="68"/>
      <c r="YU18752" s="68"/>
      <c r="YV18752" s="68"/>
      <c r="YW18752" s="68"/>
      <c r="YX18752" s="68">
        <v>1.6994850539268899E-2</v>
      </c>
      <c r="YY18752" s="68"/>
      <c r="YZ18752" s="68"/>
      <c r="ZA18752" s="68"/>
      <c r="ZB18752" s="68"/>
      <c r="ZC18752" s="68"/>
      <c r="ZD18752" s="68"/>
    </row>
    <row r="18753" spans="658:680" x14ac:dyDescent="0.25">
      <c r="YH18753" s="68"/>
      <c r="YI18753" s="68"/>
      <c r="YJ18753" s="68"/>
      <c r="YK18753" s="68"/>
      <c r="YL18753" s="68"/>
      <c r="YM18753" s="68"/>
      <c r="YN18753" s="68"/>
      <c r="YO18753" s="68"/>
      <c r="YP18753" s="68"/>
      <c r="YQ18753" s="68"/>
      <c r="YR18753" s="68"/>
      <c r="YS18753" s="68"/>
      <c r="YT18753" s="68"/>
      <c r="YU18753" s="68"/>
      <c r="YV18753" s="68"/>
      <c r="YW18753" s="68"/>
      <c r="YX18753" s="68">
        <v>1.6949004531191501E-2</v>
      </c>
      <c r="YY18753" s="68"/>
      <c r="YZ18753" s="68"/>
      <c r="ZA18753" s="68"/>
      <c r="ZB18753" s="68"/>
      <c r="ZC18753" s="68"/>
      <c r="ZD18753" s="68"/>
    </row>
    <row r="18754" spans="658:680" x14ac:dyDescent="0.25">
      <c r="YH18754" s="68"/>
      <c r="YI18754" s="68"/>
      <c r="YJ18754" s="68"/>
      <c r="YK18754" s="68"/>
      <c r="YL18754" s="68"/>
      <c r="YM18754" s="68"/>
      <c r="YN18754" s="68"/>
      <c r="YO18754" s="68"/>
      <c r="YP18754" s="68"/>
      <c r="YQ18754" s="68"/>
      <c r="YR18754" s="68"/>
      <c r="YS18754" s="68"/>
      <c r="YT18754" s="68"/>
      <c r="YU18754" s="68"/>
      <c r="YV18754" s="68"/>
      <c r="YW18754" s="68"/>
      <c r="YX18754" s="68">
        <v>1.6949004531191501E-2</v>
      </c>
      <c r="YY18754" s="68"/>
      <c r="YZ18754" s="68"/>
      <c r="ZA18754" s="68"/>
      <c r="ZB18754" s="68"/>
      <c r="ZC18754" s="68"/>
      <c r="ZD18754" s="68"/>
    </row>
    <row r="18755" spans="658:680" x14ac:dyDescent="0.25">
      <c r="YH18755" s="68"/>
      <c r="YI18755" s="68"/>
      <c r="YJ18755" s="68"/>
      <c r="YK18755" s="68"/>
      <c r="YL18755" s="68"/>
      <c r="YM18755" s="68"/>
      <c r="YN18755" s="68"/>
      <c r="YO18755" s="68"/>
      <c r="YP18755" s="68"/>
      <c r="YQ18755" s="68"/>
      <c r="YR18755" s="68"/>
      <c r="YS18755" s="68"/>
      <c r="YT18755" s="68"/>
      <c r="YU18755" s="68"/>
      <c r="YV18755" s="68"/>
      <c r="YW18755" s="68"/>
      <c r="YX18755" s="68">
        <v>1.6880592764105699E-2</v>
      </c>
      <c r="YY18755" s="68"/>
      <c r="YZ18755" s="68"/>
      <c r="ZA18755" s="68"/>
      <c r="ZB18755" s="68"/>
      <c r="ZC18755" s="68"/>
      <c r="ZD18755" s="68"/>
    </row>
    <row r="18756" spans="658:680" x14ac:dyDescent="0.25">
      <c r="YH18756" s="68"/>
      <c r="YI18756" s="68"/>
      <c r="YJ18756" s="68"/>
      <c r="YK18756" s="68"/>
      <c r="YL18756" s="68"/>
      <c r="YM18756" s="68"/>
      <c r="YN18756" s="68"/>
      <c r="YO18756" s="68"/>
      <c r="YP18756" s="68"/>
      <c r="YQ18756" s="68"/>
      <c r="YR18756" s="68"/>
      <c r="YS18756" s="68"/>
      <c r="YT18756" s="68"/>
      <c r="YU18756" s="68"/>
      <c r="YV18756" s="68"/>
      <c r="YW18756" s="68"/>
      <c r="YX18756" s="68">
        <v>1.6880592764105699E-2</v>
      </c>
      <c r="YY18756" s="68"/>
      <c r="YZ18756" s="68"/>
      <c r="ZA18756" s="68"/>
      <c r="ZB18756" s="68"/>
      <c r="ZC18756" s="68"/>
      <c r="ZD18756" s="68"/>
    </row>
    <row r="18757" spans="658:680" x14ac:dyDescent="0.25">
      <c r="YH18757" s="68"/>
      <c r="YI18757" s="68"/>
      <c r="YJ18757" s="68"/>
      <c r="YK18757" s="68"/>
      <c r="YL18757" s="68"/>
      <c r="YM18757" s="68"/>
      <c r="YN18757" s="68"/>
      <c r="YO18757" s="68"/>
      <c r="YP18757" s="68"/>
      <c r="YQ18757" s="68"/>
      <c r="YR18757" s="68"/>
      <c r="YS18757" s="68"/>
      <c r="YT18757" s="68"/>
      <c r="YU18757" s="68"/>
      <c r="YV18757" s="68"/>
      <c r="YW18757" s="68"/>
      <c r="YX18757" s="68">
        <v>1.6864179966753899E-2</v>
      </c>
      <c r="YY18757" s="68"/>
      <c r="YZ18757" s="68"/>
      <c r="ZA18757" s="68"/>
      <c r="ZB18757" s="68"/>
      <c r="ZC18757" s="68"/>
      <c r="ZD18757" s="68"/>
    </row>
    <row r="18758" spans="658:680" x14ac:dyDescent="0.25">
      <c r="YH18758" s="68"/>
      <c r="YI18758" s="68"/>
      <c r="YJ18758" s="68"/>
      <c r="YK18758" s="68"/>
      <c r="YL18758" s="68"/>
      <c r="YM18758" s="68"/>
      <c r="YN18758" s="68"/>
      <c r="YO18758" s="68"/>
      <c r="YP18758" s="68"/>
      <c r="YQ18758" s="68"/>
      <c r="YR18758" s="68"/>
      <c r="YS18758" s="68"/>
      <c r="YT18758" s="68"/>
      <c r="YU18758" s="68"/>
      <c r="YV18758" s="68"/>
      <c r="YW18758" s="68"/>
      <c r="YX18758" s="68">
        <v>1.6864179966753899E-2</v>
      </c>
      <c r="YY18758" s="68"/>
      <c r="YZ18758" s="68"/>
      <c r="ZA18758" s="68"/>
      <c r="ZB18758" s="68"/>
      <c r="ZC18758" s="68"/>
      <c r="ZD18758" s="68"/>
    </row>
    <row r="18759" spans="658:680" x14ac:dyDescent="0.25">
      <c r="YH18759" s="68"/>
      <c r="YI18759" s="68"/>
      <c r="YJ18759" s="68"/>
      <c r="YK18759" s="68"/>
      <c r="YL18759" s="68"/>
      <c r="YM18759" s="68"/>
      <c r="YN18759" s="68"/>
      <c r="YO18759" s="68"/>
      <c r="YP18759" s="68"/>
      <c r="YQ18759" s="68"/>
      <c r="YR18759" s="68"/>
      <c r="YS18759" s="68"/>
      <c r="YT18759" s="68"/>
      <c r="YU18759" s="68"/>
      <c r="YV18759" s="68"/>
      <c r="YW18759" s="68"/>
      <c r="YX18759" s="68">
        <v>1.6863334215694602E-2</v>
      </c>
      <c r="YY18759" s="68"/>
      <c r="YZ18759" s="68"/>
      <c r="ZA18759" s="68"/>
      <c r="ZB18759" s="68"/>
      <c r="ZC18759" s="68"/>
      <c r="ZD18759" s="68"/>
    </row>
    <row r="18760" spans="658:680" x14ac:dyDescent="0.25">
      <c r="YH18760" s="68"/>
      <c r="YI18760" s="68"/>
      <c r="YJ18760" s="68"/>
      <c r="YK18760" s="68"/>
      <c r="YL18760" s="68"/>
      <c r="YM18760" s="68"/>
      <c r="YN18760" s="68"/>
      <c r="YO18760" s="68"/>
      <c r="YP18760" s="68"/>
      <c r="YQ18760" s="68"/>
      <c r="YR18760" s="68"/>
      <c r="YS18760" s="68"/>
      <c r="YT18760" s="68"/>
      <c r="YU18760" s="68"/>
      <c r="YV18760" s="68"/>
      <c r="YW18760" s="68"/>
      <c r="YX18760" s="68">
        <v>1.6863334215694602E-2</v>
      </c>
      <c r="YY18760" s="68"/>
      <c r="YZ18760" s="68"/>
      <c r="ZA18760" s="68"/>
      <c r="ZB18760" s="68"/>
      <c r="ZC18760" s="68"/>
      <c r="ZD18760" s="68"/>
    </row>
    <row r="18761" spans="658:680" x14ac:dyDescent="0.25">
      <c r="YH18761" s="68"/>
      <c r="YI18761" s="68"/>
      <c r="YJ18761" s="68"/>
      <c r="YK18761" s="68"/>
      <c r="YL18761" s="68"/>
      <c r="YM18761" s="68"/>
      <c r="YN18761" s="68"/>
      <c r="YO18761" s="68"/>
      <c r="YP18761" s="68"/>
      <c r="YQ18761" s="68"/>
      <c r="YR18761" s="68"/>
      <c r="YS18761" s="68"/>
      <c r="YT18761" s="68"/>
      <c r="YU18761" s="68"/>
      <c r="YV18761" s="68"/>
      <c r="YW18761" s="68"/>
      <c r="YX18761" s="68">
        <v>1.68177333895747E-2</v>
      </c>
      <c r="YY18761" s="68"/>
      <c r="YZ18761" s="68"/>
      <c r="ZA18761" s="68"/>
      <c r="ZB18761" s="68"/>
      <c r="ZC18761" s="68"/>
      <c r="ZD18761" s="68"/>
    </row>
    <row r="18762" spans="658:680" x14ac:dyDescent="0.25">
      <c r="YH18762" s="68"/>
      <c r="YI18762" s="68"/>
      <c r="YJ18762" s="68"/>
      <c r="YK18762" s="68"/>
      <c r="YL18762" s="68"/>
      <c r="YM18762" s="68"/>
      <c r="YN18762" s="68"/>
      <c r="YO18762" s="68"/>
      <c r="YP18762" s="68"/>
      <c r="YQ18762" s="68"/>
      <c r="YR18762" s="68"/>
      <c r="YS18762" s="68"/>
      <c r="YT18762" s="68"/>
      <c r="YU18762" s="68"/>
      <c r="YV18762" s="68"/>
      <c r="YW18762" s="68"/>
      <c r="YX18762" s="68">
        <v>1.68177333895747E-2</v>
      </c>
      <c r="YY18762" s="68"/>
      <c r="YZ18762" s="68"/>
      <c r="ZA18762" s="68"/>
      <c r="ZB18762" s="68"/>
      <c r="ZC18762" s="68"/>
      <c r="ZD18762" s="68"/>
    </row>
    <row r="18763" spans="658:680" x14ac:dyDescent="0.25">
      <c r="YH18763" s="68"/>
      <c r="YI18763" s="68"/>
      <c r="YJ18763" s="68"/>
      <c r="YK18763" s="68"/>
      <c r="YL18763" s="68"/>
      <c r="YM18763" s="68"/>
      <c r="YN18763" s="68"/>
      <c r="YO18763" s="68"/>
      <c r="YP18763" s="68"/>
      <c r="YQ18763" s="68"/>
      <c r="YR18763" s="68"/>
      <c r="YS18763" s="68"/>
      <c r="YT18763" s="68"/>
      <c r="YU18763" s="68"/>
      <c r="YV18763" s="68"/>
      <c r="YW18763" s="68"/>
      <c r="YX18763" s="68">
        <v>1.6771567342550801E-2</v>
      </c>
      <c r="YY18763" s="68"/>
      <c r="YZ18763" s="68"/>
      <c r="ZA18763" s="68"/>
      <c r="ZB18763" s="68"/>
      <c r="ZC18763" s="68"/>
      <c r="ZD18763" s="68"/>
    </row>
    <row r="18764" spans="658:680" x14ac:dyDescent="0.25">
      <c r="YH18764" s="68"/>
      <c r="YI18764" s="68"/>
      <c r="YJ18764" s="68"/>
      <c r="YK18764" s="68"/>
      <c r="YL18764" s="68"/>
      <c r="YM18764" s="68"/>
      <c r="YN18764" s="68"/>
      <c r="YO18764" s="68"/>
      <c r="YP18764" s="68"/>
      <c r="YQ18764" s="68"/>
      <c r="YR18764" s="68"/>
      <c r="YS18764" s="68"/>
      <c r="YT18764" s="68"/>
      <c r="YU18764" s="68"/>
      <c r="YV18764" s="68"/>
      <c r="YW18764" s="68"/>
      <c r="YX18764" s="68">
        <v>1.6771567342550801E-2</v>
      </c>
      <c r="YY18764" s="68"/>
      <c r="YZ18764" s="68"/>
      <c r="ZA18764" s="68"/>
      <c r="ZB18764" s="68"/>
      <c r="ZC18764" s="68"/>
      <c r="ZD18764" s="68"/>
    </row>
    <row r="18765" spans="658:680" x14ac:dyDescent="0.25">
      <c r="YH18765" s="68"/>
      <c r="YI18765" s="68"/>
      <c r="YJ18765" s="68"/>
      <c r="YK18765" s="68"/>
      <c r="YL18765" s="68"/>
      <c r="YM18765" s="68"/>
      <c r="YN18765" s="68"/>
      <c r="YO18765" s="68"/>
      <c r="YP18765" s="68"/>
      <c r="YQ18765" s="68"/>
      <c r="YR18765" s="68"/>
      <c r="YS18765" s="68"/>
      <c r="YT18765" s="68"/>
      <c r="YU18765" s="68"/>
      <c r="YV18765" s="68"/>
      <c r="YW18765" s="68"/>
      <c r="YX18765" s="68">
        <v>1.6759304721529401E-2</v>
      </c>
      <c r="YY18765" s="68"/>
      <c r="YZ18765" s="68"/>
      <c r="ZA18765" s="68"/>
      <c r="ZB18765" s="68"/>
      <c r="ZC18765" s="68"/>
      <c r="ZD18765" s="68"/>
    </row>
    <row r="18766" spans="658:680" x14ac:dyDescent="0.25">
      <c r="YH18766" s="68"/>
      <c r="YI18766" s="68"/>
      <c r="YJ18766" s="68"/>
      <c r="YK18766" s="68"/>
      <c r="YL18766" s="68"/>
      <c r="YM18766" s="68"/>
      <c r="YN18766" s="68"/>
      <c r="YO18766" s="68"/>
      <c r="YP18766" s="68"/>
      <c r="YQ18766" s="68"/>
      <c r="YR18766" s="68"/>
      <c r="YS18766" s="68"/>
      <c r="YT18766" s="68"/>
      <c r="YU18766" s="68"/>
      <c r="YV18766" s="68"/>
      <c r="YW18766" s="68"/>
      <c r="YX18766" s="68">
        <v>1.6759304721529401E-2</v>
      </c>
      <c r="YY18766" s="68"/>
      <c r="YZ18766" s="68"/>
      <c r="ZA18766" s="68"/>
      <c r="ZB18766" s="68"/>
      <c r="ZC18766" s="68"/>
      <c r="ZD18766" s="68"/>
    </row>
    <row r="18767" spans="658:680" x14ac:dyDescent="0.25">
      <c r="YH18767" s="68"/>
      <c r="YI18767" s="68"/>
      <c r="YJ18767" s="68"/>
      <c r="YK18767" s="68"/>
      <c r="YL18767" s="68"/>
      <c r="YM18767" s="68"/>
      <c r="YN18767" s="68"/>
      <c r="YO18767" s="68"/>
      <c r="YP18767" s="68"/>
      <c r="YQ18767" s="68"/>
      <c r="YR18767" s="68"/>
      <c r="YS18767" s="68"/>
      <c r="YT18767" s="68"/>
      <c r="YU18767" s="68"/>
      <c r="YV18767" s="68"/>
      <c r="YW18767" s="68"/>
      <c r="YX18767" s="68">
        <v>1.6754752662144299E-2</v>
      </c>
      <c r="YY18767" s="68"/>
      <c r="YZ18767" s="68"/>
      <c r="ZA18767" s="68"/>
      <c r="ZB18767" s="68"/>
      <c r="ZC18767" s="68"/>
      <c r="ZD18767" s="68"/>
    </row>
    <row r="18768" spans="658:680" x14ac:dyDescent="0.25">
      <c r="YH18768" s="68"/>
      <c r="YI18768" s="68"/>
      <c r="YJ18768" s="68"/>
      <c r="YK18768" s="68"/>
      <c r="YL18768" s="68"/>
      <c r="YM18768" s="68"/>
      <c r="YN18768" s="68"/>
      <c r="YO18768" s="68"/>
      <c r="YP18768" s="68"/>
      <c r="YQ18768" s="68"/>
      <c r="YR18768" s="68"/>
      <c r="YS18768" s="68"/>
      <c r="YT18768" s="68"/>
      <c r="YU18768" s="68"/>
      <c r="YV18768" s="68"/>
      <c r="YW18768" s="68"/>
      <c r="YX18768" s="68">
        <v>1.6754752662144299E-2</v>
      </c>
      <c r="YY18768" s="68"/>
      <c r="YZ18768" s="68"/>
      <c r="ZA18768" s="68"/>
      <c r="ZB18768" s="68"/>
      <c r="ZC18768" s="68"/>
      <c r="ZD18768" s="68"/>
    </row>
    <row r="18769" spans="658:680" x14ac:dyDescent="0.25">
      <c r="YH18769" s="68"/>
      <c r="YI18769" s="68"/>
      <c r="YJ18769" s="68"/>
      <c r="YK18769" s="68"/>
      <c r="YL18769" s="68"/>
      <c r="YM18769" s="68"/>
      <c r="YN18769" s="68"/>
      <c r="YO18769" s="68"/>
      <c r="YP18769" s="68"/>
      <c r="YQ18769" s="68"/>
      <c r="YR18769" s="68"/>
      <c r="YS18769" s="68"/>
      <c r="YT18769" s="68"/>
      <c r="YU18769" s="68"/>
      <c r="YV18769" s="68"/>
      <c r="YW18769" s="68"/>
      <c r="YX18769" s="68">
        <v>1.6748640250002701E-2</v>
      </c>
      <c r="YY18769" s="68"/>
      <c r="YZ18769" s="68"/>
      <c r="ZA18769" s="68"/>
      <c r="ZB18769" s="68"/>
      <c r="ZC18769" s="68"/>
      <c r="ZD18769" s="68"/>
    </row>
    <row r="18770" spans="658:680" x14ac:dyDescent="0.25">
      <c r="YH18770" s="68"/>
      <c r="YI18770" s="68"/>
      <c r="YJ18770" s="68"/>
      <c r="YK18770" s="68"/>
      <c r="YL18770" s="68"/>
      <c r="YM18770" s="68"/>
      <c r="YN18770" s="68"/>
      <c r="YO18770" s="68"/>
      <c r="YP18770" s="68"/>
      <c r="YQ18770" s="68"/>
      <c r="YR18770" s="68"/>
      <c r="YS18770" s="68"/>
      <c r="YT18770" s="68"/>
      <c r="YU18770" s="68"/>
      <c r="YV18770" s="68"/>
      <c r="YW18770" s="68"/>
      <c r="YX18770" s="68">
        <v>1.6748640250002701E-2</v>
      </c>
      <c r="YY18770" s="68"/>
      <c r="YZ18770" s="68"/>
      <c r="ZA18770" s="68"/>
      <c r="ZB18770" s="68"/>
      <c r="ZC18770" s="68"/>
      <c r="ZD18770" s="68"/>
    </row>
    <row r="18771" spans="658:680" x14ac:dyDescent="0.25">
      <c r="YH18771" s="68"/>
      <c r="YI18771" s="68"/>
      <c r="YJ18771" s="68"/>
      <c r="YK18771" s="68"/>
      <c r="YL18771" s="68"/>
      <c r="YM18771" s="68"/>
      <c r="YN18771" s="68"/>
      <c r="YO18771" s="68"/>
      <c r="YP18771" s="68"/>
      <c r="YQ18771" s="68"/>
      <c r="YR18771" s="68"/>
      <c r="YS18771" s="68"/>
      <c r="YT18771" s="68"/>
      <c r="YU18771" s="68"/>
      <c r="YV18771" s="68"/>
      <c r="YW18771" s="68"/>
      <c r="YX18771" s="68">
        <v>1.67421611273839E-2</v>
      </c>
      <c r="YY18771" s="68"/>
      <c r="YZ18771" s="68"/>
      <c r="ZA18771" s="68"/>
      <c r="ZB18771" s="68"/>
      <c r="ZC18771" s="68"/>
      <c r="ZD18771" s="68"/>
    </row>
    <row r="18772" spans="658:680" x14ac:dyDescent="0.25">
      <c r="YH18772" s="68"/>
      <c r="YI18772" s="68"/>
      <c r="YJ18772" s="68"/>
      <c r="YK18772" s="68"/>
      <c r="YL18772" s="68"/>
      <c r="YM18772" s="68"/>
      <c r="YN18772" s="68"/>
      <c r="YO18772" s="68"/>
      <c r="YP18772" s="68"/>
      <c r="YQ18772" s="68"/>
      <c r="YR18772" s="68"/>
      <c r="YS18772" s="68"/>
      <c r="YT18772" s="68"/>
      <c r="YU18772" s="68"/>
      <c r="YV18772" s="68"/>
      <c r="YW18772" s="68"/>
      <c r="YX18772" s="68">
        <v>1.67421611273839E-2</v>
      </c>
      <c r="YY18772" s="68"/>
      <c r="YZ18772" s="68"/>
      <c r="ZA18772" s="68"/>
      <c r="ZB18772" s="68"/>
      <c r="ZC18772" s="68"/>
      <c r="ZD18772" s="68"/>
    </row>
    <row r="18773" spans="658:680" x14ac:dyDescent="0.25">
      <c r="YH18773" s="68"/>
      <c r="YI18773" s="68"/>
      <c r="YJ18773" s="68"/>
      <c r="YK18773" s="68"/>
      <c r="YL18773" s="68"/>
      <c r="YM18773" s="68"/>
      <c r="YN18773" s="68"/>
      <c r="YO18773" s="68"/>
      <c r="YP18773" s="68"/>
      <c r="YQ18773" s="68"/>
      <c r="YR18773" s="68"/>
      <c r="YS18773" s="68"/>
      <c r="YT18773" s="68"/>
      <c r="YU18773" s="68"/>
      <c r="YV18773" s="68"/>
      <c r="YW18773" s="68"/>
      <c r="YX18773" s="68">
        <v>1.6707580902786699E-2</v>
      </c>
      <c r="YY18773" s="68"/>
      <c r="YZ18773" s="68"/>
      <c r="ZA18773" s="68"/>
      <c r="ZB18773" s="68"/>
      <c r="ZC18773" s="68"/>
      <c r="ZD18773" s="68"/>
    </row>
    <row r="18774" spans="658:680" x14ac:dyDescent="0.25">
      <c r="YH18774" s="68"/>
      <c r="YI18774" s="68"/>
      <c r="YJ18774" s="68"/>
      <c r="YK18774" s="68"/>
      <c r="YL18774" s="68"/>
      <c r="YM18774" s="68"/>
      <c r="YN18774" s="68"/>
      <c r="YO18774" s="68"/>
      <c r="YP18774" s="68"/>
      <c r="YQ18774" s="68"/>
      <c r="YR18774" s="68"/>
      <c r="YS18774" s="68"/>
      <c r="YT18774" s="68"/>
      <c r="YU18774" s="68"/>
      <c r="YV18774" s="68"/>
      <c r="YW18774" s="68"/>
      <c r="YX18774" s="68">
        <v>1.6707580902786699E-2</v>
      </c>
      <c r="YY18774" s="68"/>
      <c r="YZ18774" s="68"/>
      <c r="ZA18774" s="68"/>
      <c r="ZB18774" s="68"/>
      <c r="ZC18774" s="68"/>
      <c r="ZD18774" s="68"/>
    </row>
    <row r="18775" spans="658:680" x14ac:dyDescent="0.25">
      <c r="YH18775" s="68"/>
      <c r="YI18775" s="68"/>
      <c r="YJ18775" s="68"/>
      <c r="YK18775" s="68"/>
      <c r="YL18775" s="68"/>
      <c r="YM18775" s="68"/>
      <c r="YN18775" s="68"/>
      <c r="YO18775" s="68"/>
      <c r="YP18775" s="68"/>
      <c r="YQ18775" s="68"/>
      <c r="YR18775" s="68"/>
      <c r="YS18775" s="68"/>
      <c r="YT18775" s="68"/>
      <c r="YU18775" s="68"/>
      <c r="YV18775" s="68"/>
      <c r="YW18775" s="68"/>
      <c r="YX18775" s="68">
        <v>1.6697702466061198E-2</v>
      </c>
      <c r="YY18775" s="68"/>
      <c r="YZ18775" s="68"/>
      <c r="ZA18775" s="68"/>
      <c r="ZB18775" s="68"/>
      <c r="ZC18775" s="68"/>
      <c r="ZD18775" s="68"/>
    </row>
    <row r="18776" spans="658:680" x14ac:dyDescent="0.25">
      <c r="YH18776" s="68"/>
      <c r="YI18776" s="68"/>
      <c r="YJ18776" s="68"/>
      <c r="YK18776" s="68"/>
      <c r="YL18776" s="68"/>
      <c r="YM18776" s="68"/>
      <c r="YN18776" s="68"/>
      <c r="YO18776" s="68"/>
      <c r="YP18776" s="68"/>
      <c r="YQ18776" s="68"/>
      <c r="YR18776" s="68"/>
      <c r="YS18776" s="68"/>
      <c r="YT18776" s="68"/>
      <c r="YU18776" s="68"/>
      <c r="YV18776" s="68"/>
      <c r="YW18776" s="68"/>
      <c r="YX18776" s="68">
        <v>1.6697702466061198E-2</v>
      </c>
      <c r="YY18776" s="68"/>
      <c r="YZ18776" s="68"/>
      <c r="ZA18776" s="68"/>
      <c r="ZB18776" s="68"/>
      <c r="ZC18776" s="68"/>
      <c r="ZD18776" s="68"/>
    </row>
    <row r="18777" spans="658:680" x14ac:dyDescent="0.25">
      <c r="YH18777" s="68"/>
      <c r="YI18777" s="68"/>
      <c r="YJ18777" s="68"/>
      <c r="YK18777" s="68"/>
      <c r="YL18777" s="68"/>
      <c r="YM18777" s="68"/>
      <c r="YN18777" s="68"/>
      <c r="YO18777" s="68"/>
      <c r="YP18777" s="68"/>
      <c r="YQ18777" s="68"/>
      <c r="YR18777" s="68"/>
      <c r="YS18777" s="68"/>
      <c r="YT18777" s="68"/>
      <c r="YU18777" s="68"/>
      <c r="YV18777" s="68"/>
      <c r="YW18777" s="68"/>
      <c r="YX18777" s="68">
        <v>1.6693620456815401E-2</v>
      </c>
      <c r="YY18777" s="68"/>
      <c r="YZ18777" s="68"/>
      <c r="ZA18777" s="68"/>
      <c r="ZB18777" s="68"/>
      <c r="ZC18777" s="68"/>
      <c r="ZD18777" s="68"/>
    </row>
    <row r="18778" spans="658:680" x14ac:dyDescent="0.25">
      <c r="YH18778" s="68"/>
      <c r="YI18778" s="68"/>
      <c r="YJ18778" s="68"/>
      <c r="YK18778" s="68"/>
      <c r="YL18778" s="68"/>
      <c r="YM18778" s="68"/>
      <c r="YN18778" s="68"/>
      <c r="YO18778" s="68"/>
      <c r="YP18778" s="68"/>
      <c r="YQ18778" s="68"/>
      <c r="YR18778" s="68"/>
      <c r="YS18778" s="68"/>
      <c r="YT18778" s="68"/>
      <c r="YU18778" s="68"/>
      <c r="YV18778" s="68"/>
      <c r="YW18778" s="68"/>
      <c r="YX18778" s="68">
        <v>1.6693620456815401E-2</v>
      </c>
      <c r="YY18778" s="68"/>
      <c r="YZ18778" s="68"/>
      <c r="ZA18778" s="68"/>
      <c r="ZB18778" s="68"/>
      <c r="ZC18778" s="68"/>
      <c r="ZD18778" s="68"/>
    </row>
    <row r="18779" spans="658:680" x14ac:dyDescent="0.25">
      <c r="YH18779" s="68"/>
      <c r="YI18779" s="68"/>
      <c r="YJ18779" s="68"/>
      <c r="YK18779" s="68"/>
      <c r="YL18779" s="68"/>
      <c r="YM18779" s="68"/>
      <c r="YN18779" s="68"/>
      <c r="YO18779" s="68"/>
      <c r="YP18779" s="68"/>
      <c r="YQ18779" s="68"/>
      <c r="YR18779" s="68"/>
      <c r="YS18779" s="68"/>
      <c r="YT18779" s="68"/>
      <c r="YU18779" s="68"/>
      <c r="YV18779" s="68"/>
      <c r="YW18779" s="68"/>
      <c r="YX18779" s="68">
        <v>1.66783765376094E-2</v>
      </c>
      <c r="YY18779" s="68"/>
      <c r="YZ18779" s="68"/>
      <c r="ZA18779" s="68"/>
      <c r="ZB18779" s="68"/>
      <c r="ZC18779" s="68"/>
      <c r="ZD18779" s="68"/>
    </row>
    <row r="18780" spans="658:680" x14ac:dyDescent="0.25">
      <c r="YH18780" s="68"/>
      <c r="YI18780" s="68"/>
      <c r="YJ18780" s="68"/>
      <c r="YK18780" s="68"/>
      <c r="YL18780" s="68"/>
      <c r="YM18780" s="68"/>
      <c r="YN18780" s="68"/>
      <c r="YO18780" s="68"/>
      <c r="YP18780" s="68"/>
      <c r="YQ18780" s="68"/>
      <c r="YR18780" s="68"/>
      <c r="YS18780" s="68"/>
      <c r="YT18780" s="68"/>
      <c r="YU18780" s="68"/>
      <c r="YV18780" s="68"/>
      <c r="YW18780" s="68"/>
      <c r="YX18780" s="68">
        <v>1.66783765376094E-2</v>
      </c>
      <c r="YY18780" s="68"/>
      <c r="YZ18780" s="68"/>
      <c r="ZA18780" s="68"/>
      <c r="ZB18780" s="68"/>
      <c r="ZC18780" s="68"/>
      <c r="ZD18780" s="68"/>
    </row>
    <row r="18781" spans="658:680" x14ac:dyDescent="0.25">
      <c r="YH18781" s="68"/>
      <c r="YI18781" s="68"/>
      <c r="YJ18781" s="68"/>
      <c r="YK18781" s="68"/>
      <c r="YL18781" s="68"/>
      <c r="YM18781" s="68"/>
      <c r="YN18781" s="68"/>
      <c r="YO18781" s="68"/>
      <c r="YP18781" s="68"/>
      <c r="YQ18781" s="68"/>
      <c r="YR18781" s="68"/>
      <c r="YS18781" s="68"/>
      <c r="YT18781" s="68"/>
      <c r="YU18781" s="68"/>
      <c r="YV18781" s="68"/>
      <c r="YW18781" s="68"/>
      <c r="YX18781" s="68">
        <v>1.66474210661086E-2</v>
      </c>
      <c r="YY18781" s="68"/>
      <c r="YZ18781" s="68"/>
      <c r="ZA18781" s="68"/>
      <c r="ZB18781" s="68"/>
      <c r="ZC18781" s="68"/>
      <c r="ZD18781" s="68"/>
    </row>
    <row r="18782" spans="658:680" x14ac:dyDescent="0.25">
      <c r="YH18782" s="68"/>
      <c r="YI18782" s="68"/>
      <c r="YJ18782" s="68"/>
      <c r="YK18782" s="68"/>
      <c r="YL18782" s="68"/>
      <c r="YM18782" s="68"/>
      <c r="YN18782" s="68"/>
      <c r="YO18782" s="68"/>
      <c r="YP18782" s="68"/>
      <c r="YQ18782" s="68"/>
      <c r="YR18782" s="68"/>
      <c r="YS18782" s="68"/>
      <c r="YT18782" s="68"/>
      <c r="YU18782" s="68"/>
      <c r="YV18782" s="68"/>
      <c r="YW18782" s="68"/>
      <c r="YX18782" s="68">
        <v>1.66474210661086E-2</v>
      </c>
      <c r="YY18782" s="68"/>
      <c r="YZ18782" s="68"/>
      <c r="ZA18782" s="68"/>
      <c r="ZB18782" s="68"/>
      <c r="ZC18782" s="68"/>
      <c r="ZD18782" s="68"/>
    </row>
    <row r="18783" spans="658:680" x14ac:dyDescent="0.25">
      <c r="YH18783" s="68"/>
      <c r="YI18783" s="68"/>
      <c r="YJ18783" s="68"/>
      <c r="YK18783" s="68"/>
      <c r="YL18783" s="68"/>
      <c r="YM18783" s="68"/>
      <c r="YN18783" s="68"/>
      <c r="YO18783" s="68"/>
      <c r="YP18783" s="68"/>
      <c r="YQ18783" s="68"/>
      <c r="YR18783" s="68"/>
      <c r="YS18783" s="68"/>
      <c r="YT18783" s="68"/>
      <c r="YU18783" s="68"/>
      <c r="YV18783" s="68"/>
      <c r="YW18783" s="68"/>
      <c r="YX18783" s="68">
        <v>1.66226302908004E-2</v>
      </c>
      <c r="YY18783" s="68"/>
      <c r="YZ18783" s="68"/>
      <c r="ZA18783" s="68"/>
      <c r="ZB18783" s="68"/>
      <c r="ZC18783" s="68"/>
      <c r="ZD18783" s="68"/>
    </row>
    <row r="18784" spans="658:680" x14ac:dyDescent="0.25">
      <c r="YH18784" s="68"/>
      <c r="YI18784" s="68"/>
      <c r="YJ18784" s="68"/>
      <c r="YK18784" s="68"/>
      <c r="YL18784" s="68"/>
      <c r="YM18784" s="68"/>
      <c r="YN18784" s="68"/>
      <c r="YO18784" s="68"/>
      <c r="YP18784" s="68"/>
      <c r="YQ18784" s="68"/>
      <c r="YR18784" s="68"/>
      <c r="YS18784" s="68"/>
      <c r="YT18784" s="68"/>
      <c r="YU18784" s="68"/>
      <c r="YV18784" s="68"/>
      <c r="YW18784" s="68"/>
      <c r="YX18784" s="68">
        <v>1.66226302908004E-2</v>
      </c>
      <c r="YY18784" s="68"/>
      <c r="YZ18784" s="68"/>
      <c r="ZA18784" s="68"/>
      <c r="ZB18784" s="68"/>
      <c r="ZC18784" s="68"/>
      <c r="ZD18784" s="68"/>
    </row>
    <row r="18785" spans="658:680" x14ac:dyDescent="0.25">
      <c r="YH18785" s="68"/>
      <c r="YI18785" s="68"/>
      <c r="YJ18785" s="68"/>
      <c r="YK18785" s="68"/>
      <c r="YL18785" s="68"/>
      <c r="YM18785" s="68"/>
      <c r="YN18785" s="68"/>
      <c r="YO18785" s="68"/>
      <c r="YP18785" s="68"/>
      <c r="YQ18785" s="68"/>
      <c r="YR18785" s="68"/>
      <c r="YS18785" s="68"/>
      <c r="YT18785" s="68"/>
      <c r="YU18785" s="68"/>
      <c r="YV18785" s="68"/>
      <c r="YW18785" s="68"/>
      <c r="YX18785" s="68">
        <v>1.6587909733875299E-2</v>
      </c>
      <c r="YY18785" s="68"/>
      <c r="YZ18785" s="68"/>
      <c r="ZA18785" s="68"/>
      <c r="ZB18785" s="68"/>
      <c r="ZC18785" s="68"/>
      <c r="ZD18785" s="68"/>
    </row>
    <row r="18786" spans="658:680" x14ac:dyDescent="0.25">
      <c r="YH18786" s="68"/>
      <c r="YI18786" s="68"/>
      <c r="YJ18786" s="68"/>
      <c r="YK18786" s="68"/>
      <c r="YL18786" s="68"/>
      <c r="YM18786" s="68"/>
      <c r="YN18786" s="68"/>
      <c r="YO18786" s="68"/>
      <c r="YP18786" s="68"/>
      <c r="YQ18786" s="68"/>
      <c r="YR18786" s="68"/>
      <c r="YS18786" s="68"/>
      <c r="YT18786" s="68"/>
      <c r="YU18786" s="68"/>
      <c r="YV18786" s="68"/>
      <c r="YW18786" s="68"/>
      <c r="YX18786" s="68">
        <v>1.6587909733875299E-2</v>
      </c>
      <c r="YY18786" s="68"/>
      <c r="YZ18786" s="68"/>
      <c r="ZA18786" s="68"/>
      <c r="ZB18786" s="68"/>
      <c r="ZC18786" s="68"/>
      <c r="ZD18786" s="68"/>
    </row>
    <row r="18787" spans="658:680" x14ac:dyDescent="0.25">
      <c r="YH18787" s="68"/>
      <c r="YI18787" s="68"/>
      <c r="YJ18787" s="68"/>
      <c r="YK18787" s="68"/>
      <c r="YL18787" s="68"/>
      <c r="YM18787" s="68"/>
      <c r="YN18787" s="68"/>
      <c r="YO18787" s="68"/>
      <c r="YP18787" s="68"/>
      <c r="YQ18787" s="68"/>
      <c r="YR18787" s="68"/>
      <c r="YS18787" s="68"/>
      <c r="YT18787" s="68"/>
      <c r="YU18787" s="68"/>
      <c r="YV18787" s="68"/>
      <c r="YW18787" s="68"/>
      <c r="YX18787" s="68">
        <v>1.65380239206518E-2</v>
      </c>
      <c r="YY18787" s="68"/>
      <c r="YZ18787" s="68"/>
      <c r="ZA18787" s="68"/>
      <c r="ZB18787" s="68"/>
      <c r="ZC18787" s="68"/>
      <c r="ZD18787" s="68"/>
    </row>
    <row r="18788" spans="658:680" x14ac:dyDescent="0.25">
      <c r="YH18788" s="68"/>
      <c r="YI18788" s="68"/>
      <c r="YJ18788" s="68"/>
      <c r="YK18788" s="68"/>
      <c r="YL18788" s="68"/>
      <c r="YM18788" s="68"/>
      <c r="YN18788" s="68"/>
      <c r="YO18788" s="68"/>
      <c r="YP18788" s="68"/>
      <c r="YQ18788" s="68"/>
      <c r="YR18788" s="68"/>
      <c r="YS18788" s="68"/>
      <c r="YT18788" s="68"/>
      <c r="YU18788" s="68"/>
      <c r="YV18788" s="68"/>
      <c r="YW18788" s="68"/>
      <c r="YX18788" s="68">
        <v>1.65380239206518E-2</v>
      </c>
      <c r="YY18788" s="68"/>
      <c r="YZ18788" s="68"/>
      <c r="ZA18788" s="68"/>
      <c r="ZB18788" s="68"/>
      <c r="ZC18788" s="68"/>
      <c r="ZD18788" s="68"/>
    </row>
    <row r="18789" spans="658:680" x14ac:dyDescent="0.25">
      <c r="YH18789" s="68"/>
      <c r="YI18789" s="68"/>
      <c r="YJ18789" s="68"/>
      <c r="YK18789" s="68"/>
      <c r="YL18789" s="68"/>
      <c r="YM18789" s="68"/>
      <c r="YN18789" s="68"/>
      <c r="YO18789" s="68"/>
      <c r="YP18789" s="68"/>
      <c r="YQ18789" s="68"/>
      <c r="YR18789" s="68"/>
      <c r="YS18789" s="68"/>
      <c r="YT18789" s="68"/>
      <c r="YU18789" s="68"/>
      <c r="YV18789" s="68"/>
      <c r="YW18789" s="68"/>
      <c r="YX18789" s="68">
        <v>1.65051655576079E-2</v>
      </c>
      <c r="YY18789" s="68"/>
      <c r="YZ18789" s="68"/>
      <c r="ZA18789" s="68"/>
      <c r="ZB18789" s="68"/>
      <c r="ZC18789" s="68"/>
      <c r="ZD18789" s="68"/>
    </row>
    <row r="18790" spans="658:680" x14ac:dyDescent="0.25">
      <c r="YH18790" s="68"/>
      <c r="YI18790" s="68"/>
      <c r="YJ18790" s="68"/>
      <c r="YK18790" s="68"/>
      <c r="YL18790" s="68"/>
      <c r="YM18790" s="68"/>
      <c r="YN18790" s="68"/>
      <c r="YO18790" s="68"/>
      <c r="YP18790" s="68"/>
      <c r="YQ18790" s="68"/>
      <c r="YR18790" s="68"/>
      <c r="YS18790" s="68"/>
      <c r="YT18790" s="68"/>
      <c r="YU18790" s="68"/>
      <c r="YV18790" s="68"/>
      <c r="YW18790" s="68"/>
      <c r="YX18790" s="68">
        <v>1.65051655576079E-2</v>
      </c>
      <c r="YY18790" s="68"/>
      <c r="YZ18790" s="68"/>
      <c r="ZA18790" s="68"/>
      <c r="ZB18790" s="68"/>
      <c r="ZC18790" s="68"/>
      <c r="ZD18790" s="68"/>
    </row>
    <row r="18791" spans="658:680" x14ac:dyDescent="0.25">
      <c r="YH18791" s="68"/>
      <c r="YI18791" s="68"/>
      <c r="YJ18791" s="68"/>
      <c r="YK18791" s="68"/>
      <c r="YL18791" s="68"/>
      <c r="YM18791" s="68"/>
      <c r="YN18791" s="68"/>
      <c r="YO18791" s="68"/>
      <c r="YP18791" s="68"/>
      <c r="YQ18791" s="68"/>
      <c r="YR18791" s="68"/>
      <c r="YS18791" s="68"/>
      <c r="YT18791" s="68"/>
      <c r="YU18791" s="68"/>
      <c r="YV18791" s="68"/>
      <c r="YW18791" s="68"/>
      <c r="YX18791" s="68">
        <v>1.6442959943605999E-2</v>
      </c>
      <c r="YY18791" s="68"/>
      <c r="YZ18791" s="68"/>
      <c r="ZA18791" s="68"/>
      <c r="ZB18791" s="68"/>
      <c r="ZC18791" s="68"/>
      <c r="ZD18791" s="68"/>
    </row>
    <row r="18792" spans="658:680" x14ac:dyDescent="0.25">
      <c r="YH18792" s="68"/>
      <c r="YI18792" s="68"/>
      <c r="YJ18792" s="68"/>
      <c r="YK18792" s="68"/>
      <c r="YL18792" s="68"/>
      <c r="YM18792" s="68"/>
      <c r="YN18792" s="68"/>
      <c r="YO18792" s="68"/>
      <c r="YP18792" s="68"/>
      <c r="YQ18792" s="68"/>
      <c r="YR18792" s="68"/>
      <c r="YS18792" s="68"/>
      <c r="YT18792" s="68"/>
      <c r="YU18792" s="68"/>
      <c r="YV18792" s="68"/>
      <c r="YW18792" s="68"/>
      <c r="YX18792" s="68">
        <v>1.6442959943605999E-2</v>
      </c>
      <c r="YY18792" s="68"/>
      <c r="YZ18792" s="68"/>
      <c r="ZA18792" s="68"/>
      <c r="ZB18792" s="68"/>
      <c r="ZC18792" s="68"/>
      <c r="ZD18792" s="68"/>
    </row>
    <row r="18793" spans="658:680" x14ac:dyDescent="0.25">
      <c r="YH18793" s="68"/>
      <c r="YI18793" s="68"/>
      <c r="YJ18793" s="68"/>
      <c r="YK18793" s="68"/>
      <c r="YL18793" s="68"/>
      <c r="YM18793" s="68"/>
      <c r="YN18793" s="68"/>
      <c r="YO18793" s="68"/>
      <c r="YP18793" s="68"/>
      <c r="YQ18793" s="68"/>
      <c r="YR18793" s="68"/>
      <c r="YS18793" s="68"/>
      <c r="YT18793" s="68"/>
      <c r="YU18793" s="68"/>
      <c r="YV18793" s="68"/>
      <c r="YW18793" s="68"/>
      <c r="YX18793" s="68">
        <v>1.64417791907033E-2</v>
      </c>
      <c r="YY18793" s="68"/>
      <c r="YZ18793" s="68"/>
      <c r="ZA18793" s="68"/>
      <c r="ZB18793" s="68"/>
      <c r="ZC18793" s="68"/>
      <c r="ZD18793" s="68"/>
    </row>
    <row r="18794" spans="658:680" x14ac:dyDescent="0.25">
      <c r="YH18794" s="68"/>
      <c r="YI18794" s="68"/>
      <c r="YJ18794" s="68"/>
      <c r="YK18794" s="68"/>
      <c r="YL18794" s="68"/>
      <c r="YM18794" s="68"/>
      <c r="YN18794" s="68"/>
      <c r="YO18794" s="68"/>
      <c r="YP18794" s="68"/>
      <c r="YQ18794" s="68"/>
      <c r="YR18794" s="68"/>
      <c r="YS18794" s="68"/>
      <c r="YT18794" s="68"/>
      <c r="YU18794" s="68"/>
      <c r="YV18794" s="68"/>
      <c r="YW18794" s="68"/>
      <c r="YX18794" s="68">
        <v>1.64417791907033E-2</v>
      </c>
      <c r="YY18794" s="68"/>
      <c r="YZ18794" s="68"/>
      <c r="ZA18794" s="68"/>
      <c r="ZB18794" s="68"/>
      <c r="ZC18794" s="68"/>
      <c r="ZD18794" s="68"/>
    </row>
    <row r="18795" spans="658:680" x14ac:dyDescent="0.25">
      <c r="YH18795" s="68"/>
      <c r="YI18795" s="68"/>
      <c r="YJ18795" s="68"/>
      <c r="YK18795" s="68"/>
      <c r="YL18795" s="68"/>
      <c r="YM18795" s="68"/>
      <c r="YN18795" s="68"/>
      <c r="YO18795" s="68"/>
      <c r="YP18795" s="68"/>
      <c r="YQ18795" s="68"/>
      <c r="YR18795" s="68"/>
      <c r="YS18795" s="68"/>
      <c r="YT18795" s="68"/>
      <c r="YU18795" s="68"/>
      <c r="YV18795" s="68"/>
      <c r="YW18795" s="68"/>
      <c r="YX18795" s="68">
        <v>1.6436888739534201E-2</v>
      </c>
      <c r="YY18795" s="68"/>
      <c r="YZ18795" s="68"/>
      <c r="ZA18795" s="68"/>
      <c r="ZB18795" s="68"/>
      <c r="ZC18795" s="68"/>
      <c r="ZD18795" s="68"/>
    </row>
    <row r="18796" spans="658:680" x14ac:dyDescent="0.25">
      <c r="YH18796" s="68"/>
      <c r="YI18796" s="68"/>
      <c r="YJ18796" s="68"/>
      <c r="YK18796" s="68"/>
      <c r="YL18796" s="68"/>
      <c r="YM18796" s="68"/>
      <c r="YN18796" s="68"/>
      <c r="YO18796" s="68"/>
      <c r="YP18796" s="68"/>
      <c r="YQ18796" s="68"/>
      <c r="YR18796" s="68"/>
      <c r="YS18796" s="68"/>
      <c r="YT18796" s="68"/>
      <c r="YU18796" s="68"/>
      <c r="YV18796" s="68"/>
      <c r="YW18796" s="68"/>
      <c r="YX18796" s="68">
        <v>1.6436888739534201E-2</v>
      </c>
      <c r="YY18796" s="68"/>
      <c r="YZ18796" s="68"/>
      <c r="ZA18796" s="68"/>
      <c r="ZB18796" s="68"/>
      <c r="ZC18796" s="68"/>
      <c r="ZD18796" s="68"/>
    </row>
    <row r="18797" spans="658:680" x14ac:dyDescent="0.25">
      <c r="YH18797" s="68"/>
      <c r="YI18797" s="68"/>
      <c r="YJ18797" s="68"/>
      <c r="YK18797" s="68"/>
      <c r="YL18797" s="68"/>
      <c r="YM18797" s="68"/>
      <c r="YN18797" s="68"/>
      <c r="YO18797" s="68"/>
      <c r="YP18797" s="68"/>
      <c r="YQ18797" s="68"/>
      <c r="YR18797" s="68"/>
      <c r="YS18797" s="68"/>
      <c r="YT18797" s="68"/>
      <c r="YU18797" s="68"/>
      <c r="YV18797" s="68"/>
      <c r="YW18797" s="68"/>
      <c r="YX18797" s="68">
        <v>1.6381726988193498E-2</v>
      </c>
      <c r="YY18797" s="68"/>
      <c r="YZ18797" s="68"/>
      <c r="ZA18797" s="68"/>
      <c r="ZB18797" s="68"/>
      <c r="ZC18797" s="68"/>
      <c r="ZD18797" s="68"/>
    </row>
    <row r="18798" spans="658:680" x14ac:dyDescent="0.25">
      <c r="YH18798" s="68"/>
      <c r="YI18798" s="68"/>
      <c r="YJ18798" s="68"/>
      <c r="YK18798" s="68"/>
      <c r="YL18798" s="68"/>
      <c r="YM18798" s="68"/>
      <c r="YN18798" s="68"/>
      <c r="YO18798" s="68"/>
      <c r="YP18798" s="68"/>
      <c r="YQ18798" s="68"/>
      <c r="YR18798" s="68"/>
      <c r="YS18798" s="68"/>
      <c r="YT18798" s="68"/>
      <c r="YU18798" s="68"/>
      <c r="YV18798" s="68"/>
      <c r="YW18798" s="68"/>
      <c r="YX18798" s="68">
        <v>1.6381726988193498E-2</v>
      </c>
      <c r="YY18798" s="68"/>
      <c r="YZ18798" s="68"/>
      <c r="ZA18798" s="68"/>
      <c r="ZB18798" s="68"/>
      <c r="ZC18798" s="68"/>
      <c r="ZD18798" s="68"/>
    </row>
    <row r="18799" spans="658:680" x14ac:dyDescent="0.25">
      <c r="YH18799" s="68"/>
      <c r="YI18799" s="68"/>
      <c r="YJ18799" s="68"/>
      <c r="YK18799" s="68"/>
      <c r="YL18799" s="68"/>
      <c r="YM18799" s="68"/>
      <c r="YN18799" s="68"/>
      <c r="YO18799" s="68"/>
      <c r="YP18799" s="68"/>
      <c r="YQ18799" s="68"/>
      <c r="YR18799" s="68"/>
      <c r="YS18799" s="68"/>
      <c r="YT18799" s="68"/>
      <c r="YU18799" s="68"/>
      <c r="YV18799" s="68"/>
      <c r="YW18799" s="68"/>
      <c r="YX18799" s="68">
        <v>1.6292979836863099E-2</v>
      </c>
      <c r="YY18799" s="68"/>
      <c r="YZ18799" s="68"/>
      <c r="ZA18799" s="68"/>
      <c r="ZB18799" s="68"/>
      <c r="ZC18799" s="68"/>
      <c r="ZD18799" s="68"/>
    </row>
    <row r="18800" spans="658:680" x14ac:dyDescent="0.25">
      <c r="YH18800" s="68"/>
      <c r="YI18800" s="68"/>
      <c r="YJ18800" s="68"/>
      <c r="YK18800" s="68"/>
      <c r="YL18800" s="68"/>
      <c r="YM18800" s="68"/>
      <c r="YN18800" s="68"/>
      <c r="YO18800" s="68"/>
      <c r="YP18800" s="68"/>
      <c r="YQ18800" s="68"/>
      <c r="YR18800" s="68"/>
      <c r="YS18800" s="68"/>
      <c r="YT18800" s="68"/>
      <c r="YU18800" s="68"/>
      <c r="YV18800" s="68"/>
      <c r="YW18800" s="68"/>
      <c r="YX18800" s="68">
        <v>1.6292979836863099E-2</v>
      </c>
      <c r="YY18800" s="68"/>
      <c r="YZ18800" s="68"/>
      <c r="ZA18800" s="68"/>
      <c r="ZB18800" s="68"/>
      <c r="ZC18800" s="68"/>
      <c r="ZD18800" s="68"/>
    </row>
    <row r="18801" spans="658:680" x14ac:dyDescent="0.25">
      <c r="YH18801" s="68"/>
      <c r="YI18801" s="68"/>
      <c r="YJ18801" s="68"/>
      <c r="YK18801" s="68"/>
      <c r="YL18801" s="68"/>
      <c r="YM18801" s="68"/>
      <c r="YN18801" s="68"/>
      <c r="YO18801" s="68"/>
      <c r="YP18801" s="68"/>
      <c r="YQ18801" s="68"/>
      <c r="YR18801" s="68"/>
      <c r="YS18801" s="68"/>
      <c r="YT18801" s="68"/>
      <c r="YU18801" s="68"/>
      <c r="YV18801" s="68"/>
      <c r="YW18801" s="68"/>
      <c r="YX18801" s="68">
        <v>1.6269951070658501E-2</v>
      </c>
      <c r="YY18801" s="68"/>
      <c r="YZ18801" s="68"/>
      <c r="ZA18801" s="68"/>
      <c r="ZB18801" s="68"/>
      <c r="ZC18801" s="68"/>
      <c r="ZD18801" s="68"/>
    </row>
    <row r="18802" spans="658:680" x14ac:dyDescent="0.25">
      <c r="YH18802" s="68"/>
      <c r="YI18802" s="68"/>
      <c r="YJ18802" s="68"/>
      <c r="YK18802" s="68"/>
      <c r="YL18802" s="68"/>
      <c r="YM18802" s="68"/>
      <c r="YN18802" s="68"/>
      <c r="YO18802" s="68"/>
      <c r="YP18802" s="68"/>
      <c r="YQ18802" s="68"/>
      <c r="YR18802" s="68"/>
      <c r="YS18802" s="68"/>
      <c r="YT18802" s="68"/>
      <c r="YU18802" s="68"/>
      <c r="YV18802" s="68"/>
      <c r="YW18802" s="68"/>
      <c r="YX18802" s="68">
        <v>1.6269951070658501E-2</v>
      </c>
      <c r="YY18802" s="68"/>
      <c r="YZ18802" s="68"/>
      <c r="ZA18802" s="68"/>
      <c r="ZB18802" s="68"/>
      <c r="ZC18802" s="68"/>
      <c r="ZD18802" s="68"/>
    </row>
    <row r="18803" spans="658:680" x14ac:dyDescent="0.25">
      <c r="YH18803" s="68"/>
      <c r="YI18803" s="68"/>
      <c r="YJ18803" s="68"/>
      <c r="YK18803" s="68"/>
      <c r="YL18803" s="68"/>
      <c r="YM18803" s="68"/>
      <c r="YN18803" s="68"/>
      <c r="YO18803" s="68"/>
      <c r="YP18803" s="68"/>
      <c r="YQ18803" s="68"/>
      <c r="YR18803" s="68"/>
      <c r="YS18803" s="68"/>
      <c r="YT18803" s="68"/>
      <c r="YU18803" s="68"/>
      <c r="YV18803" s="68"/>
      <c r="YW18803" s="68"/>
      <c r="YX18803" s="68">
        <v>1.6207690427243501E-2</v>
      </c>
      <c r="YY18803" s="68"/>
      <c r="YZ18803" s="68"/>
      <c r="ZA18803" s="68"/>
      <c r="ZB18803" s="68"/>
      <c r="ZC18803" s="68"/>
      <c r="ZD18803" s="68"/>
    </row>
    <row r="18804" spans="658:680" x14ac:dyDescent="0.25">
      <c r="YH18804" s="68"/>
      <c r="YI18804" s="68"/>
      <c r="YJ18804" s="68"/>
      <c r="YK18804" s="68"/>
      <c r="YL18804" s="68"/>
      <c r="YM18804" s="68"/>
      <c r="YN18804" s="68"/>
      <c r="YO18804" s="68"/>
      <c r="YP18804" s="68"/>
      <c r="YQ18804" s="68"/>
      <c r="YR18804" s="68"/>
      <c r="YS18804" s="68"/>
      <c r="YT18804" s="68"/>
      <c r="YU18804" s="68"/>
      <c r="YV18804" s="68"/>
      <c r="YW18804" s="68"/>
      <c r="YX18804" s="68">
        <v>1.6207690427243501E-2</v>
      </c>
      <c r="YY18804" s="68"/>
      <c r="YZ18804" s="68"/>
      <c r="ZA18804" s="68"/>
      <c r="ZB18804" s="68"/>
      <c r="ZC18804" s="68"/>
      <c r="ZD18804" s="68"/>
    </row>
    <row r="18805" spans="658:680" x14ac:dyDescent="0.25">
      <c r="YH18805" s="68"/>
      <c r="YI18805" s="68"/>
      <c r="YJ18805" s="68"/>
      <c r="YK18805" s="68"/>
      <c r="YL18805" s="68"/>
      <c r="YM18805" s="68"/>
      <c r="YN18805" s="68"/>
      <c r="YO18805" s="68"/>
      <c r="YP18805" s="68"/>
      <c r="YQ18805" s="68"/>
      <c r="YR18805" s="68"/>
      <c r="YS18805" s="68"/>
      <c r="YT18805" s="68"/>
      <c r="YU18805" s="68"/>
      <c r="YV18805" s="68"/>
      <c r="YW18805" s="68"/>
      <c r="YX18805" s="68">
        <v>1.61813634444311E-2</v>
      </c>
      <c r="YY18805" s="68"/>
      <c r="YZ18805" s="68"/>
      <c r="ZA18805" s="68"/>
      <c r="ZB18805" s="68"/>
      <c r="ZC18805" s="68"/>
      <c r="ZD18805" s="68"/>
    </row>
    <row r="18806" spans="658:680" x14ac:dyDescent="0.25">
      <c r="YH18806" s="68"/>
      <c r="YI18806" s="68"/>
      <c r="YJ18806" s="68"/>
      <c r="YK18806" s="68"/>
      <c r="YL18806" s="68"/>
      <c r="YM18806" s="68"/>
      <c r="YN18806" s="68"/>
      <c r="YO18806" s="68"/>
      <c r="YP18806" s="68"/>
      <c r="YQ18806" s="68"/>
      <c r="YR18806" s="68"/>
      <c r="YS18806" s="68"/>
      <c r="YT18806" s="68"/>
      <c r="YU18806" s="68"/>
      <c r="YV18806" s="68"/>
      <c r="YW18806" s="68"/>
      <c r="YX18806" s="68">
        <v>1.61813634444311E-2</v>
      </c>
      <c r="YY18806" s="68"/>
      <c r="YZ18806" s="68"/>
      <c r="ZA18806" s="68"/>
      <c r="ZB18806" s="68"/>
      <c r="ZC18806" s="68"/>
      <c r="ZD18806" s="68"/>
    </row>
    <row r="18807" spans="658:680" x14ac:dyDescent="0.25">
      <c r="YH18807" s="68"/>
      <c r="YI18807" s="68"/>
      <c r="YJ18807" s="68"/>
      <c r="YK18807" s="68"/>
      <c r="YL18807" s="68"/>
      <c r="YM18807" s="68"/>
      <c r="YN18807" s="68"/>
      <c r="YO18807" s="68"/>
      <c r="YP18807" s="68"/>
      <c r="YQ18807" s="68"/>
      <c r="YR18807" s="68"/>
      <c r="YS18807" s="68"/>
      <c r="YT18807" s="68"/>
      <c r="YU18807" s="68"/>
      <c r="YV18807" s="68"/>
      <c r="YW18807" s="68"/>
      <c r="YX18807" s="68">
        <v>1.60942255284704E-2</v>
      </c>
      <c r="YY18807" s="68"/>
      <c r="YZ18807" s="68"/>
      <c r="ZA18807" s="68"/>
      <c r="ZB18807" s="68"/>
      <c r="ZC18807" s="68"/>
      <c r="ZD18807" s="68"/>
    </row>
    <row r="18808" spans="658:680" x14ac:dyDescent="0.25">
      <c r="YH18808" s="68"/>
      <c r="YI18808" s="68"/>
      <c r="YJ18808" s="68"/>
      <c r="YK18808" s="68"/>
      <c r="YL18808" s="68"/>
      <c r="YM18808" s="68"/>
      <c r="YN18808" s="68"/>
      <c r="YO18808" s="68"/>
      <c r="YP18808" s="68"/>
      <c r="YQ18808" s="68"/>
      <c r="YR18808" s="68"/>
      <c r="YS18808" s="68"/>
      <c r="YT18808" s="68"/>
      <c r="YU18808" s="68"/>
      <c r="YV18808" s="68"/>
      <c r="YW18808" s="68"/>
      <c r="YX18808" s="68">
        <v>1.60942255284704E-2</v>
      </c>
      <c r="YY18808" s="68"/>
      <c r="YZ18808" s="68"/>
      <c r="ZA18808" s="68"/>
      <c r="ZB18808" s="68"/>
      <c r="ZC18808" s="68"/>
      <c r="ZD18808" s="68"/>
    </row>
    <row r="18809" spans="658:680" x14ac:dyDescent="0.25">
      <c r="YH18809" s="68"/>
      <c r="YI18809" s="68"/>
      <c r="YJ18809" s="68"/>
      <c r="YK18809" s="68"/>
      <c r="YL18809" s="68"/>
      <c r="YM18809" s="68"/>
      <c r="YN18809" s="68"/>
      <c r="YO18809" s="68"/>
      <c r="YP18809" s="68"/>
      <c r="YQ18809" s="68"/>
      <c r="YR18809" s="68"/>
      <c r="YS18809" s="68"/>
      <c r="YT18809" s="68"/>
      <c r="YU18809" s="68"/>
      <c r="YV18809" s="68"/>
      <c r="YW18809" s="68"/>
      <c r="YX18809" s="68">
        <v>1.60650268140324E-2</v>
      </c>
      <c r="YY18809" s="68"/>
      <c r="YZ18809" s="68"/>
      <c r="ZA18809" s="68"/>
      <c r="ZB18809" s="68"/>
      <c r="ZC18809" s="68"/>
      <c r="ZD18809" s="68"/>
    </row>
    <row r="18810" spans="658:680" x14ac:dyDescent="0.25">
      <c r="YH18810" s="68"/>
      <c r="YI18810" s="68"/>
      <c r="YJ18810" s="68"/>
      <c r="YK18810" s="68"/>
      <c r="YL18810" s="68"/>
      <c r="YM18810" s="68"/>
      <c r="YN18810" s="68"/>
      <c r="YO18810" s="68"/>
      <c r="YP18810" s="68"/>
      <c r="YQ18810" s="68"/>
      <c r="YR18810" s="68"/>
      <c r="YS18810" s="68"/>
      <c r="YT18810" s="68"/>
      <c r="YU18810" s="68"/>
      <c r="YV18810" s="68"/>
      <c r="YW18810" s="68"/>
      <c r="YX18810" s="68">
        <v>1.60650268140324E-2</v>
      </c>
      <c r="YY18810" s="68"/>
      <c r="YZ18810" s="68"/>
      <c r="ZA18810" s="68"/>
      <c r="ZB18810" s="68"/>
      <c r="ZC18810" s="68"/>
      <c r="ZD18810" s="68"/>
    </row>
    <row r="18811" spans="658:680" x14ac:dyDescent="0.25">
      <c r="YH18811" s="68"/>
      <c r="YI18811" s="68"/>
      <c r="YJ18811" s="68"/>
      <c r="YK18811" s="68"/>
      <c r="YL18811" s="68"/>
      <c r="YM18811" s="68"/>
      <c r="YN18811" s="68"/>
      <c r="YO18811" s="68"/>
      <c r="YP18811" s="68"/>
      <c r="YQ18811" s="68"/>
      <c r="YR18811" s="68"/>
      <c r="YS18811" s="68"/>
      <c r="YT18811" s="68"/>
      <c r="YU18811" s="68"/>
      <c r="YV18811" s="68"/>
      <c r="YW18811" s="68"/>
      <c r="YX18811" s="68">
        <v>1.5976166986574201E-2</v>
      </c>
      <c r="YY18811" s="68"/>
      <c r="YZ18811" s="68"/>
      <c r="ZA18811" s="68"/>
      <c r="ZB18811" s="68"/>
      <c r="ZC18811" s="68"/>
      <c r="ZD18811" s="68"/>
    </row>
    <row r="18812" spans="658:680" x14ac:dyDescent="0.25">
      <c r="YH18812" s="68"/>
      <c r="YI18812" s="68"/>
      <c r="YJ18812" s="68"/>
      <c r="YK18812" s="68"/>
      <c r="YL18812" s="68"/>
      <c r="YM18812" s="68"/>
      <c r="YN18812" s="68"/>
      <c r="YO18812" s="68"/>
      <c r="YP18812" s="68"/>
      <c r="YQ18812" s="68"/>
      <c r="YR18812" s="68"/>
      <c r="YS18812" s="68"/>
      <c r="YT18812" s="68"/>
      <c r="YU18812" s="68"/>
      <c r="YV18812" s="68"/>
      <c r="YW18812" s="68"/>
      <c r="YX18812" s="68">
        <v>1.5976166986574201E-2</v>
      </c>
      <c r="YY18812" s="68"/>
      <c r="YZ18812" s="68"/>
      <c r="ZA18812" s="68"/>
      <c r="ZB18812" s="68"/>
      <c r="ZC18812" s="68"/>
      <c r="ZD18812" s="68"/>
    </row>
    <row r="18813" spans="658:680" x14ac:dyDescent="0.25">
      <c r="YH18813" s="68"/>
      <c r="YI18813" s="68"/>
      <c r="YJ18813" s="68"/>
      <c r="YK18813" s="68"/>
      <c r="YL18813" s="68"/>
      <c r="YM18813" s="68"/>
      <c r="YN18813" s="68"/>
      <c r="YO18813" s="68"/>
      <c r="YP18813" s="68"/>
      <c r="YQ18813" s="68"/>
      <c r="YR18813" s="68"/>
      <c r="YS18813" s="68"/>
      <c r="YT18813" s="68"/>
      <c r="YU18813" s="68"/>
      <c r="YV18813" s="68"/>
      <c r="YW18813" s="68"/>
      <c r="YX18813" s="68">
        <v>1.5964131304956199E-2</v>
      </c>
      <c r="YY18813" s="68"/>
      <c r="YZ18813" s="68"/>
      <c r="ZA18813" s="68"/>
      <c r="ZB18813" s="68"/>
      <c r="ZC18813" s="68"/>
      <c r="ZD18813" s="68"/>
    </row>
    <row r="18814" spans="658:680" x14ac:dyDescent="0.25">
      <c r="YH18814" s="68"/>
      <c r="YI18814" s="68"/>
      <c r="YJ18814" s="68"/>
      <c r="YK18814" s="68"/>
      <c r="YL18814" s="68"/>
      <c r="YM18814" s="68"/>
      <c r="YN18814" s="68"/>
      <c r="YO18814" s="68"/>
      <c r="YP18814" s="68"/>
      <c r="YQ18814" s="68"/>
      <c r="YR18814" s="68"/>
      <c r="YS18814" s="68"/>
      <c r="YT18814" s="68"/>
      <c r="YU18814" s="68"/>
      <c r="YV18814" s="68"/>
      <c r="YW18814" s="68"/>
      <c r="YX18814" s="68">
        <v>1.5964131304956199E-2</v>
      </c>
      <c r="YY18814" s="68"/>
      <c r="YZ18814" s="68"/>
      <c r="ZA18814" s="68"/>
      <c r="ZB18814" s="68"/>
      <c r="ZC18814" s="68"/>
      <c r="ZD18814" s="68"/>
    </row>
    <row r="18815" spans="658:680" x14ac:dyDescent="0.25">
      <c r="YH18815" s="68"/>
      <c r="YI18815" s="68"/>
      <c r="YJ18815" s="68"/>
      <c r="YK18815" s="68"/>
      <c r="YL18815" s="68"/>
      <c r="YM18815" s="68"/>
      <c r="YN18815" s="68"/>
      <c r="YO18815" s="68"/>
      <c r="YP18815" s="68"/>
      <c r="YQ18815" s="68"/>
      <c r="YR18815" s="68"/>
      <c r="YS18815" s="68"/>
      <c r="YT18815" s="68"/>
      <c r="YU18815" s="68"/>
      <c r="YV18815" s="68"/>
      <c r="YW18815" s="68"/>
      <c r="YX18815" s="68">
        <v>1.5953382948671799E-2</v>
      </c>
      <c r="YY18815" s="68"/>
      <c r="YZ18815" s="68"/>
      <c r="ZA18815" s="68"/>
      <c r="ZB18815" s="68"/>
      <c r="ZC18815" s="68"/>
      <c r="ZD18815" s="68"/>
    </row>
    <row r="18816" spans="658:680" x14ac:dyDescent="0.25">
      <c r="YH18816" s="68"/>
      <c r="YI18816" s="68"/>
      <c r="YJ18816" s="68"/>
      <c r="YK18816" s="68"/>
      <c r="YL18816" s="68"/>
      <c r="YM18816" s="68"/>
      <c r="YN18816" s="68"/>
      <c r="YO18816" s="68"/>
      <c r="YP18816" s="68"/>
      <c r="YQ18816" s="68"/>
      <c r="YR18816" s="68"/>
      <c r="YS18816" s="68"/>
      <c r="YT18816" s="68"/>
      <c r="YU18816" s="68"/>
      <c r="YV18816" s="68"/>
      <c r="YW18816" s="68"/>
      <c r="YX18816" s="68">
        <v>1.5953382948671799E-2</v>
      </c>
      <c r="YY18816" s="68"/>
      <c r="YZ18816" s="68"/>
      <c r="ZA18816" s="68"/>
      <c r="ZB18816" s="68"/>
      <c r="ZC18816" s="68"/>
      <c r="ZD18816" s="68"/>
    </row>
    <row r="18817" spans="658:680" x14ac:dyDescent="0.25">
      <c r="YH18817" s="68"/>
      <c r="YI18817" s="68"/>
      <c r="YJ18817" s="68"/>
      <c r="YK18817" s="68"/>
      <c r="YL18817" s="68"/>
      <c r="YM18817" s="68"/>
      <c r="YN18817" s="68"/>
      <c r="YO18817" s="68"/>
      <c r="YP18817" s="68"/>
      <c r="YQ18817" s="68"/>
      <c r="YR18817" s="68"/>
      <c r="YS18817" s="68"/>
      <c r="YT18817" s="68"/>
      <c r="YU18817" s="68"/>
      <c r="YV18817" s="68"/>
      <c r="YW18817" s="68"/>
      <c r="YX18817" s="68">
        <v>1.59524546967208E-2</v>
      </c>
      <c r="YY18817" s="68"/>
      <c r="YZ18817" s="68"/>
      <c r="ZA18817" s="68"/>
      <c r="ZB18817" s="68"/>
      <c r="ZC18817" s="68"/>
      <c r="ZD18817" s="68"/>
    </row>
    <row r="18818" spans="658:680" x14ac:dyDescent="0.25">
      <c r="YH18818" s="68"/>
      <c r="YI18818" s="68"/>
      <c r="YJ18818" s="68"/>
      <c r="YK18818" s="68"/>
      <c r="YL18818" s="68"/>
      <c r="YM18818" s="68"/>
      <c r="YN18818" s="68"/>
      <c r="YO18818" s="68"/>
      <c r="YP18818" s="68"/>
      <c r="YQ18818" s="68"/>
      <c r="YR18818" s="68"/>
      <c r="YS18818" s="68"/>
      <c r="YT18818" s="68"/>
      <c r="YU18818" s="68"/>
      <c r="YV18818" s="68"/>
      <c r="YW18818" s="68"/>
      <c r="YX18818" s="68">
        <v>1.59524546967208E-2</v>
      </c>
      <c r="YY18818" s="68"/>
      <c r="YZ18818" s="68"/>
      <c r="ZA18818" s="68"/>
      <c r="ZB18818" s="68"/>
      <c r="ZC18818" s="68"/>
      <c r="ZD18818" s="68"/>
    </row>
    <row r="18819" spans="658:680" x14ac:dyDescent="0.25">
      <c r="YH18819" s="68"/>
      <c r="YI18819" s="68"/>
      <c r="YJ18819" s="68"/>
      <c r="YK18819" s="68"/>
      <c r="YL18819" s="68"/>
      <c r="YM18819" s="68"/>
      <c r="YN18819" s="68"/>
      <c r="YO18819" s="68"/>
      <c r="YP18819" s="68"/>
      <c r="YQ18819" s="68"/>
      <c r="YR18819" s="68"/>
      <c r="YS18819" s="68"/>
      <c r="YT18819" s="68"/>
      <c r="YU18819" s="68"/>
      <c r="YV18819" s="68"/>
      <c r="YW18819" s="68"/>
      <c r="YX18819" s="68">
        <v>1.59087519065805E-2</v>
      </c>
      <c r="YY18819" s="68"/>
      <c r="YZ18819" s="68"/>
      <c r="ZA18819" s="68"/>
      <c r="ZB18819" s="68"/>
      <c r="ZC18819" s="68"/>
      <c r="ZD18819" s="68"/>
    </row>
    <row r="18820" spans="658:680" x14ac:dyDescent="0.25">
      <c r="YH18820" s="68"/>
      <c r="YI18820" s="68"/>
      <c r="YJ18820" s="68"/>
      <c r="YK18820" s="68"/>
      <c r="YL18820" s="68"/>
      <c r="YM18820" s="68"/>
      <c r="YN18820" s="68"/>
      <c r="YO18820" s="68"/>
      <c r="YP18820" s="68"/>
      <c r="YQ18820" s="68"/>
      <c r="YR18820" s="68"/>
      <c r="YS18820" s="68"/>
      <c r="YT18820" s="68"/>
      <c r="YU18820" s="68"/>
      <c r="YV18820" s="68"/>
      <c r="YW18820" s="68"/>
      <c r="YX18820" s="68">
        <v>1.59087519065805E-2</v>
      </c>
      <c r="YY18820" s="68"/>
      <c r="YZ18820" s="68"/>
      <c r="ZA18820" s="68"/>
      <c r="ZB18820" s="68"/>
      <c r="ZC18820" s="68"/>
      <c r="ZD18820" s="68"/>
    </row>
    <row r="18821" spans="658:680" x14ac:dyDescent="0.25">
      <c r="YH18821" s="68"/>
      <c r="YI18821" s="68"/>
      <c r="YJ18821" s="68"/>
      <c r="YK18821" s="68"/>
      <c r="YL18821" s="68"/>
      <c r="YM18821" s="68"/>
      <c r="YN18821" s="68"/>
      <c r="YO18821" s="68"/>
      <c r="YP18821" s="68"/>
      <c r="YQ18821" s="68"/>
      <c r="YR18821" s="68"/>
      <c r="YS18821" s="68"/>
      <c r="YT18821" s="68"/>
      <c r="YU18821" s="68"/>
      <c r="YV18821" s="68"/>
      <c r="YW18821" s="68"/>
      <c r="YX18821" s="68">
        <v>1.5894515502410101E-2</v>
      </c>
      <c r="YY18821" s="68"/>
      <c r="YZ18821" s="68"/>
      <c r="ZA18821" s="68"/>
      <c r="ZB18821" s="68"/>
      <c r="ZC18821" s="68"/>
      <c r="ZD18821" s="68"/>
    </row>
    <row r="18822" spans="658:680" x14ac:dyDescent="0.25">
      <c r="YH18822" s="68"/>
      <c r="YI18822" s="68"/>
      <c r="YJ18822" s="68"/>
      <c r="YK18822" s="68"/>
      <c r="YL18822" s="68"/>
      <c r="YM18822" s="68"/>
      <c r="YN18822" s="68"/>
      <c r="YO18822" s="68"/>
      <c r="YP18822" s="68"/>
      <c r="YQ18822" s="68"/>
      <c r="YR18822" s="68"/>
      <c r="YS18822" s="68"/>
      <c r="YT18822" s="68"/>
      <c r="YU18822" s="68"/>
      <c r="YV18822" s="68"/>
      <c r="YW18822" s="68"/>
      <c r="YX18822" s="68">
        <v>1.5894515502410101E-2</v>
      </c>
      <c r="YY18822" s="68"/>
      <c r="YZ18822" s="68"/>
      <c r="ZA18822" s="68"/>
      <c r="ZB18822" s="68"/>
      <c r="ZC18822" s="68"/>
      <c r="ZD18822" s="68"/>
    </row>
    <row r="18823" spans="658:680" x14ac:dyDescent="0.25">
      <c r="YH18823" s="68"/>
      <c r="YI18823" s="68"/>
      <c r="YJ18823" s="68"/>
      <c r="YK18823" s="68"/>
      <c r="YL18823" s="68"/>
      <c r="YM18823" s="68"/>
      <c r="YN18823" s="68"/>
      <c r="YO18823" s="68"/>
      <c r="YP18823" s="68"/>
      <c r="YQ18823" s="68"/>
      <c r="YR18823" s="68"/>
      <c r="YS18823" s="68"/>
      <c r="YT18823" s="68"/>
      <c r="YU18823" s="68"/>
      <c r="YV18823" s="68"/>
      <c r="YW18823" s="68"/>
      <c r="YX18823" s="68">
        <v>1.58910738577831E-2</v>
      </c>
      <c r="YY18823" s="68"/>
      <c r="YZ18823" s="68"/>
      <c r="ZA18823" s="68"/>
      <c r="ZB18823" s="68"/>
      <c r="ZC18823" s="68"/>
      <c r="ZD18823" s="68"/>
    </row>
    <row r="18824" spans="658:680" x14ac:dyDescent="0.25">
      <c r="YH18824" s="68"/>
      <c r="YI18824" s="68"/>
      <c r="YJ18824" s="68"/>
      <c r="YK18824" s="68"/>
      <c r="YL18824" s="68"/>
      <c r="YM18824" s="68"/>
      <c r="YN18824" s="68"/>
      <c r="YO18824" s="68"/>
      <c r="YP18824" s="68"/>
      <c r="YQ18824" s="68"/>
      <c r="YR18824" s="68"/>
      <c r="YS18824" s="68"/>
      <c r="YT18824" s="68"/>
      <c r="YU18824" s="68"/>
      <c r="YV18824" s="68"/>
      <c r="YW18824" s="68"/>
      <c r="YX18824" s="68">
        <v>1.58910738577831E-2</v>
      </c>
      <c r="YY18824" s="68"/>
      <c r="YZ18824" s="68"/>
      <c r="ZA18824" s="68"/>
      <c r="ZB18824" s="68"/>
      <c r="ZC18824" s="68"/>
      <c r="ZD18824" s="68"/>
    </row>
    <row r="18825" spans="658:680" x14ac:dyDescent="0.25">
      <c r="YH18825" s="68"/>
      <c r="YI18825" s="68"/>
      <c r="YJ18825" s="68"/>
      <c r="YK18825" s="68"/>
      <c r="YL18825" s="68"/>
      <c r="YM18825" s="68"/>
      <c r="YN18825" s="68"/>
      <c r="YO18825" s="68"/>
      <c r="YP18825" s="68"/>
      <c r="YQ18825" s="68"/>
      <c r="YR18825" s="68"/>
      <c r="YS18825" s="68"/>
      <c r="YT18825" s="68"/>
      <c r="YU18825" s="68"/>
      <c r="YV18825" s="68"/>
      <c r="YW18825" s="68"/>
      <c r="YX18825" s="68">
        <v>1.58588687458012E-2</v>
      </c>
      <c r="YY18825" s="68"/>
      <c r="YZ18825" s="68"/>
      <c r="ZA18825" s="68"/>
      <c r="ZB18825" s="68"/>
      <c r="ZC18825" s="68"/>
      <c r="ZD18825" s="68"/>
    </row>
    <row r="18826" spans="658:680" x14ac:dyDescent="0.25">
      <c r="YH18826" s="68"/>
      <c r="YI18826" s="68"/>
      <c r="YJ18826" s="68"/>
      <c r="YK18826" s="68"/>
      <c r="YL18826" s="68"/>
      <c r="YM18826" s="68"/>
      <c r="YN18826" s="68"/>
      <c r="YO18826" s="68"/>
      <c r="YP18826" s="68"/>
      <c r="YQ18826" s="68"/>
      <c r="YR18826" s="68"/>
      <c r="YS18826" s="68"/>
      <c r="YT18826" s="68"/>
      <c r="YU18826" s="68"/>
      <c r="YV18826" s="68"/>
      <c r="YW18826" s="68"/>
      <c r="YX18826" s="68">
        <v>1.58588687458012E-2</v>
      </c>
      <c r="YY18826" s="68"/>
      <c r="YZ18826" s="68"/>
      <c r="ZA18826" s="68"/>
      <c r="ZB18826" s="68"/>
      <c r="ZC18826" s="68"/>
      <c r="ZD18826" s="68"/>
    </row>
    <row r="18827" spans="658:680" x14ac:dyDescent="0.25">
      <c r="YH18827" s="68"/>
      <c r="YI18827" s="68"/>
      <c r="YJ18827" s="68"/>
      <c r="YK18827" s="68"/>
      <c r="YL18827" s="68"/>
      <c r="YM18827" s="68"/>
      <c r="YN18827" s="68"/>
      <c r="YO18827" s="68"/>
      <c r="YP18827" s="68"/>
      <c r="YQ18827" s="68"/>
      <c r="YR18827" s="68"/>
      <c r="YS18827" s="68"/>
      <c r="YT18827" s="68"/>
      <c r="YU18827" s="68"/>
      <c r="YV18827" s="68"/>
      <c r="YW18827" s="68"/>
      <c r="YX18827" s="68">
        <v>1.5788282077194099E-2</v>
      </c>
      <c r="YY18827" s="68"/>
      <c r="YZ18827" s="68"/>
      <c r="ZA18827" s="68"/>
      <c r="ZB18827" s="68"/>
      <c r="ZC18827" s="68"/>
      <c r="ZD18827" s="68"/>
    </row>
    <row r="18828" spans="658:680" x14ac:dyDescent="0.25">
      <c r="YH18828" s="68"/>
      <c r="YI18828" s="68"/>
      <c r="YJ18828" s="68"/>
      <c r="YK18828" s="68"/>
      <c r="YL18828" s="68"/>
      <c r="YM18828" s="68"/>
      <c r="YN18828" s="68"/>
      <c r="YO18828" s="68"/>
      <c r="YP18828" s="68"/>
      <c r="YQ18828" s="68"/>
      <c r="YR18828" s="68"/>
      <c r="YS18828" s="68"/>
      <c r="YT18828" s="68"/>
      <c r="YU18828" s="68"/>
      <c r="YV18828" s="68"/>
      <c r="YW18828" s="68"/>
      <c r="YX18828" s="68">
        <v>1.5788282077194099E-2</v>
      </c>
      <c r="YY18828" s="68"/>
      <c r="YZ18828" s="68"/>
      <c r="ZA18828" s="68"/>
      <c r="ZB18828" s="68"/>
      <c r="ZC18828" s="68"/>
      <c r="ZD18828" s="68"/>
    </row>
    <row r="18829" spans="658:680" x14ac:dyDescent="0.25">
      <c r="YH18829" s="68"/>
      <c r="YI18829" s="68"/>
      <c r="YJ18829" s="68"/>
      <c r="YK18829" s="68"/>
      <c r="YL18829" s="68"/>
      <c r="YM18829" s="68"/>
      <c r="YN18829" s="68"/>
      <c r="YO18829" s="68"/>
      <c r="YP18829" s="68"/>
      <c r="YQ18829" s="68"/>
      <c r="YR18829" s="68"/>
      <c r="YS18829" s="68"/>
      <c r="YT18829" s="68"/>
      <c r="YU18829" s="68"/>
      <c r="YV18829" s="68"/>
      <c r="YW18829" s="68"/>
      <c r="YX18829" s="68">
        <v>1.5684821100118901E-2</v>
      </c>
      <c r="YY18829" s="68"/>
      <c r="YZ18829" s="68"/>
      <c r="ZA18829" s="68"/>
      <c r="ZB18829" s="68"/>
      <c r="ZC18829" s="68"/>
      <c r="ZD18829" s="68"/>
    </row>
    <row r="18830" spans="658:680" x14ac:dyDescent="0.25">
      <c r="YH18830" s="68"/>
      <c r="YI18830" s="68"/>
      <c r="YJ18830" s="68"/>
      <c r="YK18830" s="68"/>
      <c r="YL18830" s="68"/>
      <c r="YM18830" s="68"/>
      <c r="YN18830" s="68"/>
      <c r="YO18830" s="68"/>
      <c r="YP18830" s="68"/>
      <c r="YQ18830" s="68"/>
      <c r="YR18830" s="68"/>
      <c r="YS18830" s="68"/>
      <c r="YT18830" s="68"/>
      <c r="YU18830" s="68"/>
      <c r="YV18830" s="68"/>
      <c r="YW18830" s="68"/>
      <c r="YX18830" s="68">
        <v>1.5684821100118901E-2</v>
      </c>
      <c r="YY18830" s="68"/>
      <c r="YZ18830" s="68"/>
      <c r="ZA18830" s="68"/>
      <c r="ZB18830" s="68"/>
      <c r="ZC18830" s="68"/>
      <c r="ZD18830" s="68"/>
    </row>
    <row r="18831" spans="658:680" x14ac:dyDescent="0.25">
      <c r="YH18831" s="68"/>
      <c r="YI18831" s="68"/>
      <c r="YJ18831" s="68"/>
      <c r="YK18831" s="68"/>
      <c r="YL18831" s="68"/>
      <c r="YM18831" s="68"/>
      <c r="YN18831" s="68"/>
      <c r="YO18831" s="68"/>
      <c r="YP18831" s="68"/>
      <c r="YQ18831" s="68"/>
      <c r="YR18831" s="68"/>
      <c r="YS18831" s="68"/>
      <c r="YT18831" s="68"/>
      <c r="YU18831" s="68"/>
      <c r="YV18831" s="68"/>
      <c r="YW18831" s="68"/>
      <c r="YX18831" s="68">
        <v>1.5605684025204999E-2</v>
      </c>
      <c r="YY18831" s="68"/>
      <c r="YZ18831" s="68"/>
      <c r="ZA18831" s="68"/>
      <c r="ZB18831" s="68"/>
      <c r="ZC18831" s="68"/>
      <c r="ZD18831" s="68"/>
    </row>
    <row r="18832" spans="658:680" x14ac:dyDescent="0.25">
      <c r="YH18832" s="68"/>
      <c r="YI18832" s="68"/>
      <c r="YJ18832" s="68"/>
      <c r="YK18832" s="68"/>
      <c r="YL18832" s="68"/>
      <c r="YM18832" s="68"/>
      <c r="YN18832" s="68"/>
      <c r="YO18832" s="68"/>
      <c r="YP18832" s="68"/>
      <c r="YQ18832" s="68"/>
      <c r="YR18832" s="68"/>
      <c r="YS18832" s="68"/>
      <c r="YT18832" s="68"/>
      <c r="YU18832" s="68"/>
      <c r="YV18832" s="68"/>
      <c r="YW18832" s="68"/>
      <c r="YX18832" s="68">
        <v>1.5605684025204999E-2</v>
      </c>
      <c r="YY18832" s="68"/>
      <c r="YZ18832" s="68"/>
      <c r="ZA18832" s="68"/>
      <c r="ZB18832" s="68"/>
      <c r="ZC18832" s="68"/>
      <c r="ZD18832" s="68"/>
    </row>
    <row r="18833" spans="658:680" x14ac:dyDescent="0.25">
      <c r="YH18833" s="68"/>
      <c r="YI18833" s="68"/>
      <c r="YJ18833" s="68"/>
      <c r="YK18833" s="68"/>
      <c r="YL18833" s="68"/>
      <c r="YM18833" s="68"/>
      <c r="YN18833" s="68"/>
      <c r="YO18833" s="68"/>
      <c r="YP18833" s="68"/>
      <c r="YQ18833" s="68"/>
      <c r="YR18833" s="68"/>
      <c r="YS18833" s="68"/>
      <c r="YT18833" s="68"/>
      <c r="YU18833" s="68"/>
      <c r="YV18833" s="68"/>
      <c r="YW18833" s="68"/>
      <c r="YX18833" s="68">
        <v>1.55880103461728E-2</v>
      </c>
      <c r="YY18833" s="68"/>
      <c r="YZ18833" s="68"/>
      <c r="ZA18833" s="68"/>
      <c r="ZB18833" s="68"/>
      <c r="ZC18833" s="68"/>
      <c r="ZD18833" s="68"/>
    </row>
    <row r="18834" spans="658:680" x14ac:dyDescent="0.25">
      <c r="YH18834" s="68"/>
      <c r="YI18834" s="68"/>
      <c r="YJ18834" s="68"/>
      <c r="YK18834" s="68"/>
      <c r="YL18834" s="68"/>
      <c r="YM18834" s="68"/>
      <c r="YN18834" s="68"/>
      <c r="YO18834" s="68"/>
      <c r="YP18834" s="68"/>
      <c r="YQ18834" s="68"/>
      <c r="YR18834" s="68"/>
      <c r="YS18834" s="68"/>
      <c r="YT18834" s="68"/>
      <c r="YU18834" s="68"/>
      <c r="YV18834" s="68"/>
      <c r="YW18834" s="68"/>
      <c r="YX18834" s="68">
        <v>1.55880103461728E-2</v>
      </c>
      <c r="YY18834" s="68"/>
      <c r="YZ18834" s="68"/>
      <c r="ZA18834" s="68"/>
      <c r="ZB18834" s="68"/>
      <c r="ZC18834" s="68"/>
      <c r="ZD18834" s="68"/>
    </row>
    <row r="18835" spans="658:680" x14ac:dyDescent="0.25">
      <c r="YH18835" s="68"/>
      <c r="YI18835" s="68"/>
      <c r="YJ18835" s="68"/>
      <c r="YK18835" s="68"/>
      <c r="YL18835" s="68"/>
      <c r="YM18835" s="68"/>
      <c r="YN18835" s="68"/>
      <c r="YO18835" s="68"/>
      <c r="YP18835" s="68"/>
      <c r="YQ18835" s="68"/>
      <c r="YR18835" s="68"/>
      <c r="YS18835" s="68"/>
      <c r="YT18835" s="68"/>
      <c r="YU18835" s="68"/>
      <c r="YV18835" s="68"/>
      <c r="YW18835" s="68"/>
      <c r="YX18835" s="68">
        <v>1.55760975770991E-2</v>
      </c>
      <c r="YY18835" s="68"/>
      <c r="YZ18835" s="68"/>
      <c r="ZA18835" s="68"/>
      <c r="ZB18835" s="68"/>
      <c r="ZC18835" s="68"/>
      <c r="ZD18835" s="68"/>
    </row>
    <row r="18836" spans="658:680" x14ac:dyDescent="0.25">
      <c r="YH18836" s="68"/>
      <c r="YI18836" s="68"/>
      <c r="YJ18836" s="68"/>
      <c r="YK18836" s="68"/>
      <c r="YL18836" s="68"/>
      <c r="YM18836" s="68"/>
      <c r="YN18836" s="68"/>
      <c r="YO18836" s="68"/>
      <c r="YP18836" s="68"/>
      <c r="YQ18836" s="68"/>
      <c r="YR18836" s="68"/>
      <c r="YS18836" s="68"/>
      <c r="YT18836" s="68"/>
      <c r="YU18836" s="68"/>
      <c r="YV18836" s="68"/>
      <c r="YW18836" s="68"/>
      <c r="YX18836" s="68">
        <v>1.55760975770991E-2</v>
      </c>
      <c r="YY18836" s="68"/>
      <c r="YZ18836" s="68"/>
      <c r="ZA18836" s="68"/>
      <c r="ZB18836" s="68"/>
      <c r="ZC18836" s="68"/>
      <c r="ZD18836" s="68"/>
    </row>
    <row r="18837" spans="658:680" x14ac:dyDescent="0.25">
      <c r="YH18837" s="68"/>
      <c r="YI18837" s="68"/>
      <c r="YJ18837" s="68"/>
      <c r="YK18837" s="68"/>
      <c r="YL18837" s="68"/>
      <c r="YM18837" s="68"/>
      <c r="YN18837" s="68"/>
      <c r="YO18837" s="68"/>
      <c r="YP18837" s="68"/>
      <c r="YQ18837" s="68"/>
      <c r="YR18837" s="68"/>
      <c r="YS18837" s="68"/>
      <c r="YT18837" s="68"/>
      <c r="YU18837" s="68"/>
      <c r="YV18837" s="68"/>
      <c r="YW18837" s="68"/>
      <c r="YX18837" s="68">
        <v>1.5555693496264299E-2</v>
      </c>
      <c r="YY18837" s="68"/>
      <c r="YZ18837" s="68"/>
      <c r="ZA18837" s="68"/>
      <c r="ZB18837" s="68"/>
      <c r="ZC18837" s="68"/>
      <c r="ZD18837" s="68"/>
    </row>
    <row r="18838" spans="658:680" x14ac:dyDescent="0.25">
      <c r="YH18838" s="68"/>
      <c r="YI18838" s="68"/>
      <c r="YJ18838" s="68"/>
      <c r="YK18838" s="68"/>
      <c r="YL18838" s="68"/>
      <c r="YM18838" s="68"/>
      <c r="YN18838" s="68"/>
      <c r="YO18838" s="68"/>
      <c r="YP18838" s="68"/>
      <c r="YQ18838" s="68"/>
      <c r="YR18838" s="68"/>
      <c r="YS18838" s="68"/>
      <c r="YT18838" s="68"/>
      <c r="YU18838" s="68"/>
      <c r="YV18838" s="68"/>
      <c r="YW18838" s="68"/>
      <c r="YX18838" s="68">
        <v>1.5555693496264299E-2</v>
      </c>
      <c r="YY18838" s="68"/>
      <c r="YZ18838" s="68"/>
      <c r="ZA18838" s="68"/>
      <c r="ZB18838" s="68"/>
      <c r="ZC18838" s="68"/>
      <c r="ZD18838" s="68"/>
    </row>
    <row r="18839" spans="658:680" x14ac:dyDescent="0.25">
      <c r="YH18839" s="68"/>
      <c r="YI18839" s="68"/>
      <c r="YJ18839" s="68"/>
      <c r="YK18839" s="68"/>
      <c r="YL18839" s="68"/>
      <c r="YM18839" s="68"/>
      <c r="YN18839" s="68"/>
      <c r="YO18839" s="68"/>
      <c r="YP18839" s="68"/>
      <c r="YQ18839" s="68"/>
      <c r="YR18839" s="68"/>
      <c r="YS18839" s="68"/>
      <c r="YT18839" s="68"/>
      <c r="YU18839" s="68"/>
      <c r="YV18839" s="68"/>
      <c r="YW18839" s="68"/>
      <c r="YX18839" s="68">
        <v>1.5510034968117099E-2</v>
      </c>
      <c r="YY18839" s="68"/>
      <c r="YZ18839" s="68"/>
      <c r="ZA18839" s="68"/>
      <c r="ZB18839" s="68"/>
      <c r="ZC18839" s="68"/>
      <c r="ZD18839" s="68"/>
    </row>
    <row r="18840" spans="658:680" x14ac:dyDescent="0.25">
      <c r="YH18840" s="68"/>
      <c r="YI18840" s="68"/>
      <c r="YJ18840" s="68"/>
      <c r="YK18840" s="68"/>
      <c r="YL18840" s="68"/>
      <c r="YM18840" s="68"/>
      <c r="YN18840" s="68"/>
      <c r="YO18840" s="68"/>
      <c r="YP18840" s="68"/>
      <c r="YQ18840" s="68"/>
      <c r="YR18840" s="68"/>
      <c r="YS18840" s="68"/>
      <c r="YT18840" s="68"/>
      <c r="YU18840" s="68"/>
      <c r="YV18840" s="68"/>
      <c r="YW18840" s="68"/>
      <c r="YX18840" s="68">
        <v>1.5510034968117099E-2</v>
      </c>
      <c r="YY18840" s="68"/>
      <c r="YZ18840" s="68"/>
      <c r="ZA18840" s="68"/>
      <c r="ZB18840" s="68"/>
      <c r="ZC18840" s="68"/>
      <c r="ZD18840" s="68"/>
    </row>
    <row r="18841" spans="658:680" x14ac:dyDescent="0.25">
      <c r="YH18841" s="68"/>
      <c r="YI18841" s="68"/>
      <c r="YJ18841" s="68"/>
      <c r="YK18841" s="68"/>
      <c r="YL18841" s="68"/>
      <c r="YM18841" s="68"/>
      <c r="YN18841" s="68"/>
      <c r="YO18841" s="68"/>
      <c r="YP18841" s="68"/>
      <c r="YQ18841" s="68"/>
      <c r="YR18841" s="68"/>
      <c r="YS18841" s="68"/>
      <c r="YT18841" s="68"/>
      <c r="YU18841" s="68"/>
      <c r="YV18841" s="68"/>
      <c r="YW18841" s="68"/>
      <c r="YX18841" s="68">
        <v>1.54755648382956E-2</v>
      </c>
      <c r="YY18841" s="68"/>
      <c r="YZ18841" s="68"/>
      <c r="ZA18841" s="68"/>
      <c r="ZB18841" s="68"/>
      <c r="ZC18841" s="68"/>
      <c r="ZD18841" s="68"/>
    </row>
    <row r="18842" spans="658:680" x14ac:dyDescent="0.25">
      <c r="YH18842" s="68"/>
      <c r="YI18842" s="68"/>
      <c r="YJ18842" s="68"/>
      <c r="YK18842" s="68"/>
      <c r="YL18842" s="68"/>
      <c r="YM18842" s="68"/>
      <c r="YN18842" s="68"/>
      <c r="YO18842" s="68"/>
      <c r="YP18842" s="68"/>
      <c r="YQ18842" s="68"/>
      <c r="YR18842" s="68"/>
      <c r="YS18842" s="68"/>
      <c r="YT18842" s="68"/>
      <c r="YU18842" s="68"/>
      <c r="YV18842" s="68"/>
      <c r="YW18842" s="68"/>
      <c r="YX18842" s="68">
        <v>1.54755648382956E-2</v>
      </c>
      <c r="YY18842" s="68"/>
      <c r="YZ18842" s="68"/>
      <c r="ZA18842" s="68"/>
      <c r="ZB18842" s="68"/>
      <c r="ZC18842" s="68"/>
      <c r="ZD18842" s="68"/>
    </row>
    <row r="18843" spans="658:680" x14ac:dyDescent="0.25">
      <c r="YH18843" s="68"/>
      <c r="YI18843" s="68"/>
      <c r="YJ18843" s="68"/>
      <c r="YK18843" s="68"/>
      <c r="YL18843" s="68"/>
      <c r="YM18843" s="68"/>
      <c r="YN18843" s="68"/>
      <c r="YO18843" s="68"/>
      <c r="YP18843" s="68"/>
      <c r="YQ18843" s="68"/>
      <c r="YR18843" s="68"/>
      <c r="YS18843" s="68"/>
      <c r="YT18843" s="68"/>
      <c r="YU18843" s="68"/>
      <c r="YV18843" s="68"/>
      <c r="YW18843" s="68"/>
      <c r="YX18843" s="68">
        <v>1.5379624837842399E-2</v>
      </c>
      <c r="YY18843" s="68"/>
      <c r="YZ18843" s="68"/>
      <c r="ZA18843" s="68"/>
      <c r="ZB18843" s="68"/>
      <c r="ZC18843" s="68"/>
      <c r="ZD18843" s="68"/>
    </row>
    <row r="18844" spans="658:680" x14ac:dyDescent="0.25">
      <c r="YH18844" s="68"/>
      <c r="YI18844" s="68"/>
      <c r="YJ18844" s="68"/>
      <c r="YK18844" s="68"/>
      <c r="YL18844" s="68"/>
      <c r="YM18844" s="68"/>
      <c r="YN18844" s="68"/>
      <c r="YO18844" s="68"/>
      <c r="YP18844" s="68"/>
      <c r="YQ18844" s="68"/>
      <c r="YR18844" s="68"/>
      <c r="YS18844" s="68"/>
      <c r="YT18844" s="68"/>
      <c r="YU18844" s="68"/>
      <c r="YV18844" s="68"/>
      <c r="YW18844" s="68"/>
      <c r="YX18844" s="68">
        <v>1.5379624837842399E-2</v>
      </c>
      <c r="YY18844" s="68"/>
      <c r="YZ18844" s="68"/>
      <c r="ZA18844" s="68"/>
      <c r="ZB18844" s="68"/>
      <c r="ZC18844" s="68"/>
      <c r="ZD18844" s="68"/>
    </row>
    <row r="18845" spans="658:680" x14ac:dyDescent="0.25">
      <c r="YH18845" s="68"/>
      <c r="YI18845" s="68"/>
      <c r="YJ18845" s="68"/>
      <c r="YK18845" s="68"/>
      <c r="YL18845" s="68"/>
      <c r="YM18845" s="68"/>
      <c r="YN18845" s="68"/>
      <c r="YO18845" s="68"/>
      <c r="YP18845" s="68"/>
      <c r="YQ18845" s="68"/>
      <c r="YR18845" s="68"/>
      <c r="YS18845" s="68"/>
      <c r="YT18845" s="68"/>
      <c r="YU18845" s="68"/>
      <c r="YV18845" s="68"/>
      <c r="YW18845" s="68"/>
      <c r="YX18845" s="68">
        <v>1.53054969999195E-2</v>
      </c>
      <c r="YY18845" s="68"/>
      <c r="YZ18845" s="68"/>
      <c r="ZA18845" s="68"/>
      <c r="ZB18845" s="68"/>
      <c r="ZC18845" s="68"/>
      <c r="ZD18845" s="68"/>
    </row>
    <row r="18846" spans="658:680" x14ac:dyDescent="0.25">
      <c r="YH18846" s="68"/>
      <c r="YI18846" s="68"/>
      <c r="YJ18846" s="68"/>
      <c r="YK18846" s="68"/>
      <c r="YL18846" s="68"/>
      <c r="YM18846" s="68"/>
      <c r="YN18846" s="68"/>
      <c r="YO18846" s="68"/>
      <c r="YP18846" s="68"/>
      <c r="YQ18846" s="68"/>
      <c r="YR18846" s="68"/>
      <c r="YS18846" s="68"/>
      <c r="YT18846" s="68"/>
      <c r="YU18846" s="68"/>
      <c r="YV18846" s="68"/>
      <c r="YW18846" s="68"/>
      <c r="YX18846" s="68">
        <v>1.53054969999195E-2</v>
      </c>
      <c r="YY18846" s="68"/>
      <c r="YZ18846" s="68"/>
      <c r="ZA18846" s="68"/>
      <c r="ZB18846" s="68"/>
      <c r="ZC18846" s="68"/>
      <c r="ZD18846" s="68"/>
    </row>
    <row r="18847" spans="658:680" x14ac:dyDescent="0.25">
      <c r="YH18847" s="68"/>
      <c r="YI18847" s="68"/>
      <c r="YJ18847" s="68"/>
      <c r="YK18847" s="68"/>
      <c r="YL18847" s="68"/>
      <c r="YM18847" s="68"/>
      <c r="YN18847" s="68"/>
      <c r="YO18847" s="68"/>
      <c r="YP18847" s="68"/>
      <c r="YQ18847" s="68"/>
      <c r="YR18847" s="68"/>
      <c r="YS18847" s="68"/>
      <c r="YT18847" s="68"/>
      <c r="YU18847" s="68"/>
      <c r="YV18847" s="68"/>
      <c r="YW18847" s="68"/>
      <c r="YX18847" s="68">
        <v>1.5289055812639001E-2</v>
      </c>
      <c r="YY18847" s="68"/>
      <c r="YZ18847" s="68"/>
      <c r="ZA18847" s="68"/>
      <c r="ZB18847" s="68"/>
      <c r="ZC18847" s="68"/>
      <c r="ZD18847" s="68"/>
    </row>
    <row r="18848" spans="658:680" x14ac:dyDescent="0.25">
      <c r="YH18848" s="68"/>
      <c r="YI18848" s="68"/>
      <c r="YJ18848" s="68"/>
      <c r="YK18848" s="68"/>
      <c r="YL18848" s="68"/>
      <c r="YM18848" s="68"/>
      <c r="YN18848" s="68"/>
      <c r="YO18848" s="68"/>
      <c r="YP18848" s="68"/>
      <c r="YQ18848" s="68"/>
      <c r="YR18848" s="68"/>
      <c r="YS18848" s="68"/>
      <c r="YT18848" s="68"/>
      <c r="YU18848" s="68"/>
      <c r="YV18848" s="68"/>
      <c r="YW18848" s="68"/>
      <c r="YX18848" s="68">
        <v>1.5289055812639001E-2</v>
      </c>
      <c r="YY18848" s="68"/>
      <c r="YZ18848" s="68"/>
      <c r="ZA18848" s="68"/>
      <c r="ZB18848" s="68"/>
      <c r="ZC18848" s="68"/>
      <c r="ZD18848" s="68"/>
    </row>
    <row r="18849" spans="658:680" x14ac:dyDescent="0.25">
      <c r="YH18849" s="68"/>
      <c r="YI18849" s="68"/>
      <c r="YJ18849" s="68"/>
      <c r="YK18849" s="68"/>
      <c r="YL18849" s="68"/>
      <c r="YM18849" s="68"/>
      <c r="YN18849" s="68"/>
      <c r="YO18849" s="68"/>
      <c r="YP18849" s="68"/>
      <c r="YQ18849" s="68"/>
      <c r="YR18849" s="68"/>
      <c r="YS18849" s="68"/>
      <c r="YT18849" s="68"/>
      <c r="YU18849" s="68"/>
      <c r="YV18849" s="68"/>
      <c r="YW18849" s="68"/>
      <c r="YX18849" s="68">
        <v>1.5280461411477E-2</v>
      </c>
      <c r="YY18849" s="68"/>
      <c r="YZ18849" s="68"/>
      <c r="ZA18849" s="68"/>
      <c r="ZB18849" s="68"/>
      <c r="ZC18849" s="68"/>
      <c r="ZD18849" s="68"/>
    </row>
    <row r="18850" spans="658:680" x14ac:dyDescent="0.25">
      <c r="YH18850" s="68"/>
      <c r="YI18850" s="68"/>
      <c r="YJ18850" s="68"/>
      <c r="YK18850" s="68"/>
      <c r="YL18850" s="68"/>
      <c r="YM18850" s="68"/>
      <c r="YN18850" s="68"/>
      <c r="YO18850" s="68"/>
      <c r="YP18850" s="68"/>
      <c r="YQ18850" s="68"/>
      <c r="YR18850" s="68"/>
      <c r="YS18850" s="68"/>
      <c r="YT18850" s="68"/>
      <c r="YU18850" s="68"/>
      <c r="YV18850" s="68"/>
      <c r="YW18850" s="68"/>
      <c r="YX18850" s="68">
        <v>1.5280461411477E-2</v>
      </c>
      <c r="YY18850" s="68"/>
      <c r="YZ18850" s="68"/>
      <c r="ZA18850" s="68"/>
      <c r="ZB18850" s="68"/>
      <c r="ZC18850" s="68"/>
      <c r="ZD18850" s="68"/>
    </row>
    <row r="18851" spans="658:680" x14ac:dyDescent="0.25">
      <c r="YH18851" s="68"/>
      <c r="YI18851" s="68"/>
      <c r="YJ18851" s="68"/>
      <c r="YK18851" s="68"/>
      <c r="YL18851" s="68"/>
      <c r="YM18851" s="68"/>
      <c r="YN18851" s="68"/>
      <c r="YO18851" s="68"/>
      <c r="YP18851" s="68"/>
      <c r="YQ18851" s="68"/>
      <c r="YR18851" s="68"/>
      <c r="YS18851" s="68"/>
      <c r="YT18851" s="68"/>
      <c r="YU18851" s="68"/>
      <c r="YV18851" s="68"/>
      <c r="YW18851" s="68"/>
      <c r="YX18851" s="68">
        <v>1.5268885909970701E-2</v>
      </c>
      <c r="YY18851" s="68"/>
      <c r="YZ18851" s="68"/>
      <c r="ZA18851" s="68"/>
      <c r="ZB18851" s="68"/>
      <c r="ZC18851" s="68"/>
      <c r="ZD18851" s="68"/>
    </row>
    <row r="18852" spans="658:680" x14ac:dyDescent="0.25">
      <c r="YH18852" s="68"/>
      <c r="YI18852" s="68"/>
      <c r="YJ18852" s="68"/>
      <c r="YK18852" s="68"/>
      <c r="YL18852" s="68"/>
      <c r="YM18852" s="68"/>
      <c r="YN18852" s="68"/>
      <c r="YO18852" s="68"/>
      <c r="YP18852" s="68"/>
      <c r="YQ18852" s="68"/>
      <c r="YR18852" s="68"/>
      <c r="YS18852" s="68"/>
      <c r="YT18852" s="68"/>
      <c r="YU18852" s="68"/>
      <c r="YV18852" s="68"/>
      <c r="YW18852" s="68"/>
      <c r="YX18852" s="68">
        <v>1.5268885909970701E-2</v>
      </c>
      <c r="YY18852" s="68"/>
      <c r="YZ18852" s="68"/>
      <c r="ZA18852" s="68"/>
      <c r="ZB18852" s="68"/>
      <c r="ZC18852" s="68"/>
      <c r="ZD18852" s="68"/>
    </row>
    <row r="18853" spans="658:680" x14ac:dyDescent="0.25">
      <c r="YH18853" s="68"/>
      <c r="YI18853" s="68"/>
      <c r="YJ18853" s="68"/>
      <c r="YK18853" s="68"/>
      <c r="YL18853" s="68"/>
      <c r="YM18853" s="68"/>
      <c r="YN18853" s="68"/>
      <c r="YO18853" s="68"/>
      <c r="YP18853" s="68"/>
      <c r="YQ18853" s="68"/>
      <c r="YR18853" s="68"/>
      <c r="YS18853" s="68"/>
      <c r="YT18853" s="68"/>
      <c r="YU18853" s="68"/>
      <c r="YV18853" s="68"/>
      <c r="YW18853" s="68"/>
      <c r="YX18853" s="68">
        <v>1.5249620216869399E-2</v>
      </c>
      <c r="YY18853" s="68"/>
      <c r="YZ18853" s="68"/>
      <c r="ZA18853" s="68"/>
      <c r="ZB18853" s="68"/>
      <c r="ZC18853" s="68"/>
      <c r="ZD18853" s="68"/>
    </row>
    <row r="18854" spans="658:680" x14ac:dyDescent="0.25">
      <c r="YH18854" s="68"/>
      <c r="YI18854" s="68"/>
      <c r="YJ18854" s="68"/>
      <c r="YK18854" s="68"/>
      <c r="YL18854" s="68"/>
      <c r="YM18854" s="68"/>
      <c r="YN18854" s="68"/>
      <c r="YO18854" s="68"/>
      <c r="YP18854" s="68"/>
      <c r="YQ18854" s="68"/>
      <c r="YR18854" s="68"/>
      <c r="YS18854" s="68"/>
      <c r="YT18854" s="68"/>
      <c r="YU18854" s="68"/>
      <c r="YV18854" s="68"/>
      <c r="YW18854" s="68"/>
      <c r="YX18854" s="68">
        <v>1.5249620216869399E-2</v>
      </c>
      <c r="YY18854" s="68"/>
      <c r="YZ18854" s="68"/>
      <c r="ZA18854" s="68"/>
      <c r="ZB18854" s="68"/>
      <c r="ZC18854" s="68"/>
      <c r="ZD18854" s="68"/>
    </row>
    <row r="18855" spans="658:680" x14ac:dyDescent="0.25">
      <c r="YH18855" s="68"/>
      <c r="YI18855" s="68"/>
      <c r="YJ18855" s="68"/>
      <c r="YK18855" s="68"/>
      <c r="YL18855" s="68"/>
      <c r="YM18855" s="68"/>
      <c r="YN18855" s="68"/>
      <c r="YO18855" s="68"/>
      <c r="YP18855" s="68"/>
      <c r="YQ18855" s="68"/>
      <c r="YR18855" s="68"/>
      <c r="YS18855" s="68"/>
      <c r="YT18855" s="68"/>
      <c r="YU18855" s="68"/>
      <c r="YV18855" s="68"/>
      <c r="YW18855" s="68"/>
      <c r="YX18855" s="68">
        <v>1.52293522351933E-2</v>
      </c>
      <c r="YY18855" s="68"/>
      <c r="YZ18855" s="68"/>
      <c r="ZA18855" s="68"/>
      <c r="ZB18855" s="68"/>
      <c r="ZC18855" s="68"/>
      <c r="ZD18855" s="68"/>
    </row>
    <row r="18856" spans="658:680" x14ac:dyDescent="0.25">
      <c r="YH18856" s="68"/>
      <c r="YI18856" s="68"/>
      <c r="YJ18856" s="68"/>
      <c r="YK18856" s="68"/>
      <c r="YL18856" s="68"/>
      <c r="YM18856" s="68"/>
      <c r="YN18856" s="68"/>
      <c r="YO18856" s="68"/>
      <c r="YP18856" s="68"/>
      <c r="YQ18856" s="68"/>
      <c r="YR18856" s="68"/>
      <c r="YS18856" s="68"/>
      <c r="YT18856" s="68"/>
      <c r="YU18856" s="68"/>
      <c r="YV18856" s="68"/>
      <c r="YW18856" s="68"/>
      <c r="YX18856" s="68">
        <v>1.52293522351933E-2</v>
      </c>
      <c r="YY18856" s="68"/>
      <c r="YZ18856" s="68"/>
      <c r="ZA18856" s="68"/>
      <c r="ZB18856" s="68"/>
      <c r="ZC18856" s="68"/>
      <c r="ZD18856" s="68"/>
    </row>
    <row r="18857" spans="658:680" x14ac:dyDescent="0.25">
      <c r="YH18857" s="68"/>
      <c r="YI18857" s="68"/>
      <c r="YJ18857" s="68"/>
      <c r="YK18857" s="68"/>
      <c r="YL18857" s="68"/>
      <c r="YM18857" s="68"/>
      <c r="YN18857" s="68"/>
      <c r="YO18857" s="68"/>
      <c r="YP18857" s="68"/>
      <c r="YQ18857" s="68"/>
      <c r="YR18857" s="68"/>
      <c r="YS18857" s="68"/>
      <c r="YT18857" s="68"/>
      <c r="YU18857" s="68"/>
      <c r="YV18857" s="68"/>
      <c r="YW18857" s="68"/>
      <c r="YX18857" s="68">
        <v>1.52176457238546E-2</v>
      </c>
      <c r="YY18857" s="68"/>
      <c r="YZ18857" s="68"/>
      <c r="ZA18857" s="68"/>
      <c r="ZB18857" s="68"/>
      <c r="ZC18857" s="68"/>
      <c r="ZD18857" s="68"/>
    </row>
    <row r="18858" spans="658:680" x14ac:dyDescent="0.25">
      <c r="YH18858" s="68"/>
      <c r="YI18858" s="68"/>
      <c r="YJ18858" s="68"/>
      <c r="YK18858" s="68"/>
      <c r="YL18858" s="68"/>
      <c r="YM18858" s="68"/>
      <c r="YN18858" s="68"/>
      <c r="YO18858" s="68"/>
      <c r="YP18858" s="68"/>
      <c r="YQ18858" s="68"/>
      <c r="YR18858" s="68"/>
      <c r="YS18858" s="68"/>
      <c r="YT18858" s="68"/>
      <c r="YU18858" s="68"/>
      <c r="YV18858" s="68"/>
      <c r="YW18858" s="68"/>
      <c r="YX18858" s="68">
        <v>1.52176457238546E-2</v>
      </c>
      <c r="YY18858" s="68"/>
      <c r="YZ18858" s="68"/>
      <c r="ZA18858" s="68"/>
      <c r="ZB18858" s="68"/>
      <c r="ZC18858" s="68"/>
      <c r="ZD18858" s="68"/>
    </row>
    <row r="18859" spans="658:680" x14ac:dyDescent="0.25">
      <c r="YH18859" s="68"/>
      <c r="YI18859" s="68"/>
      <c r="YJ18859" s="68"/>
      <c r="YK18859" s="68"/>
      <c r="YL18859" s="68"/>
      <c r="YM18859" s="68"/>
      <c r="YN18859" s="68"/>
      <c r="YO18859" s="68"/>
      <c r="YP18859" s="68"/>
      <c r="YQ18859" s="68"/>
      <c r="YR18859" s="68"/>
      <c r="YS18859" s="68"/>
      <c r="YT18859" s="68"/>
      <c r="YU18859" s="68"/>
      <c r="YV18859" s="68"/>
      <c r="YW18859" s="68"/>
      <c r="YX18859" s="68">
        <v>1.52100984916262E-2</v>
      </c>
      <c r="YY18859" s="68"/>
      <c r="YZ18859" s="68"/>
      <c r="ZA18859" s="68"/>
      <c r="ZB18859" s="68"/>
      <c r="ZC18859" s="68"/>
      <c r="ZD18859" s="68"/>
    </row>
    <row r="18860" spans="658:680" x14ac:dyDescent="0.25">
      <c r="YH18860" s="68"/>
      <c r="YI18860" s="68"/>
      <c r="YJ18860" s="68"/>
      <c r="YK18860" s="68"/>
      <c r="YL18860" s="68"/>
      <c r="YM18860" s="68"/>
      <c r="YN18860" s="68"/>
      <c r="YO18860" s="68"/>
      <c r="YP18860" s="68"/>
      <c r="YQ18860" s="68"/>
      <c r="YR18860" s="68"/>
      <c r="YS18860" s="68"/>
      <c r="YT18860" s="68"/>
      <c r="YU18860" s="68"/>
      <c r="YV18860" s="68"/>
      <c r="YW18860" s="68"/>
      <c r="YX18860" s="68">
        <v>1.52100984916262E-2</v>
      </c>
      <c r="YY18860" s="68"/>
      <c r="YZ18860" s="68"/>
      <c r="ZA18860" s="68"/>
      <c r="ZB18860" s="68"/>
      <c r="ZC18860" s="68"/>
      <c r="ZD18860" s="68"/>
    </row>
    <row r="18861" spans="658:680" x14ac:dyDescent="0.25">
      <c r="YH18861" s="68"/>
      <c r="YI18861" s="68"/>
      <c r="YJ18861" s="68"/>
      <c r="YK18861" s="68"/>
      <c r="YL18861" s="68"/>
      <c r="YM18861" s="68"/>
      <c r="YN18861" s="68"/>
      <c r="YO18861" s="68"/>
      <c r="YP18861" s="68"/>
      <c r="YQ18861" s="68"/>
      <c r="YR18861" s="68"/>
      <c r="YS18861" s="68"/>
      <c r="YT18861" s="68"/>
      <c r="YU18861" s="68"/>
      <c r="YV18861" s="68"/>
      <c r="YW18861" s="68"/>
      <c r="YX18861" s="68">
        <v>1.5199614578469901E-2</v>
      </c>
      <c r="YY18861" s="68"/>
      <c r="YZ18861" s="68"/>
      <c r="ZA18861" s="68"/>
      <c r="ZB18861" s="68"/>
      <c r="ZC18861" s="68"/>
      <c r="ZD18861" s="68"/>
    </row>
    <row r="18862" spans="658:680" x14ac:dyDescent="0.25">
      <c r="YH18862" s="68"/>
      <c r="YI18862" s="68"/>
      <c r="YJ18862" s="68"/>
      <c r="YK18862" s="68"/>
      <c r="YL18862" s="68"/>
      <c r="YM18862" s="68"/>
      <c r="YN18862" s="68"/>
      <c r="YO18862" s="68"/>
      <c r="YP18862" s="68"/>
      <c r="YQ18862" s="68"/>
      <c r="YR18862" s="68"/>
      <c r="YS18862" s="68"/>
      <c r="YT18862" s="68"/>
      <c r="YU18862" s="68"/>
      <c r="YV18862" s="68"/>
      <c r="YW18862" s="68"/>
      <c r="YX18862" s="68">
        <v>1.5199614578469901E-2</v>
      </c>
      <c r="YY18862" s="68"/>
      <c r="YZ18862" s="68"/>
      <c r="ZA18862" s="68"/>
      <c r="ZB18862" s="68"/>
      <c r="ZC18862" s="68"/>
      <c r="ZD18862" s="68"/>
    </row>
    <row r="18863" spans="658:680" x14ac:dyDescent="0.25">
      <c r="YH18863" s="68"/>
      <c r="YI18863" s="68"/>
      <c r="YJ18863" s="68"/>
      <c r="YK18863" s="68"/>
      <c r="YL18863" s="68"/>
      <c r="YM18863" s="68"/>
      <c r="YN18863" s="68"/>
      <c r="YO18863" s="68"/>
      <c r="YP18863" s="68"/>
      <c r="YQ18863" s="68"/>
      <c r="YR18863" s="68"/>
      <c r="YS18863" s="68"/>
      <c r="YT18863" s="68"/>
      <c r="YU18863" s="68"/>
      <c r="YV18863" s="68"/>
      <c r="YW18863" s="68"/>
      <c r="YX18863" s="68">
        <v>1.516771167606E-2</v>
      </c>
      <c r="YY18863" s="68"/>
      <c r="YZ18863" s="68"/>
      <c r="ZA18863" s="68"/>
      <c r="ZB18863" s="68"/>
      <c r="ZC18863" s="68"/>
      <c r="ZD18863" s="68"/>
    </row>
    <row r="18864" spans="658:680" x14ac:dyDescent="0.25">
      <c r="YH18864" s="68"/>
      <c r="YI18864" s="68"/>
      <c r="YJ18864" s="68"/>
      <c r="YK18864" s="68"/>
      <c r="YL18864" s="68"/>
      <c r="YM18864" s="68"/>
      <c r="YN18864" s="68"/>
      <c r="YO18864" s="68"/>
      <c r="YP18864" s="68"/>
      <c r="YQ18864" s="68"/>
      <c r="YR18864" s="68"/>
      <c r="YS18864" s="68"/>
      <c r="YT18864" s="68"/>
      <c r="YU18864" s="68"/>
      <c r="YV18864" s="68"/>
      <c r="YW18864" s="68"/>
      <c r="YX18864" s="68">
        <v>1.516771167606E-2</v>
      </c>
      <c r="YY18864" s="68"/>
      <c r="YZ18864" s="68"/>
      <c r="ZA18864" s="68"/>
      <c r="ZB18864" s="68"/>
      <c r="ZC18864" s="68"/>
      <c r="ZD18864" s="68"/>
    </row>
    <row r="18865" spans="658:680" x14ac:dyDescent="0.25">
      <c r="YH18865" s="68"/>
      <c r="YI18865" s="68"/>
      <c r="YJ18865" s="68"/>
      <c r="YK18865" s="68"/>
      <c r="YL18865" s="68"/>
      <c r="YM18865" s="68"/>
      <c r="YN18865" s="68"/>
      <c r="YO18865" s="68"/>
      <c r="YP18865" s="68"/>
      <c r="YQ18865" s="68"/>
      <c r="YR18865" s="68"/>
      <c r="YS18865" s="68"/>
      <c r="YT18865" s="68"/>
      <c r="YU18865" s="68"/>
      <c r="YV18865" s="68"/>
      <c r="YW18865" s="68"/>
      <c r="YX18865" s="68">
        <v>1.5132251530225301E-2</v>
      </c>
      <c r="YY18865" s="68"/>
      <c r="YZ18865" s="68"/>
      <c r="ZA18865" s="68"/>
      <c r="ZB18865" s="68"/>
      <c r="ZC18865" s="68"/>
      <c r="ZD18865" s="68"/>
    </row>
    <row r="18866" spans="658:680" x14ac:dyDescent="0.25">
      <c r="YH18866" s="68"/>
      <c r="YI18866" s="68"/>
      <c r="YJ18866" s="68"/>
      <c r="YK18866" s="68"/>
      <c r="YL18866" s="68"/>
      <c r="YM18866" s="68"/>
      <c r="YN18866" s="68"/>
      <c r="YO18866" s="68"/>
      <c r="YP18866" s="68"/>
      <c r="YQ18866" s="68"/>
      <c r="YR18866" s="68"/>
      <c r="YS18866" s="68"/>
      <c r="YT18866" s="68"/>
      <c r="YU18866" s="68"/>
      <c r="YV18866" s="68"/>
      <c r="YW18866" s="68"/>
      <c r="YX18866" s="68">
        <v>1.5132251530225301E-2</v>
      </c>
      <c r="YY18866" s="68"/>
      <c r="YZ18866" s="68"/>
      <c r="ZA18866" s="68"/>
      <c r="ZB18866" s="68"/>
      <c r="ZC18866" s="68"/>
      <c r="ZD18866" s="68"/>
    </row>
    <row r="18867" spans="658:680" x14ac:dyDescent="0.25">
      <c r="YH18867" s="68"/>
      <c r="YI18867" s="68"/>
      <c r="YJ18867" s="68"/>
      <c r="YK18867" s="68"/>
      <c r="YL18867" s="68"/>
      <c r="YM18867" s="68"/>
      <c r="YN18867" s="68"/>
      <c r="YO18867" s="68"/>
      <c r="YP18867" s="68"/>
      <c r="YQ18867" s="68"/>
      <c r="YR18867" s="68"/>
      <c r="YS18867" s="68"/>
      <c r="YT18867" s="68"/>
      <c r="YU18867" s="68"/>
      <c r="YV18867" s="68"/>
      <c r="YW18867" s="68"/>
      <c r="YX18867" s="68">
        <v>1.5130708043967701E-2</v>
      </c>
      <c r="YY18867" s="68"/>
      <c r="YZ18867" s="68"/>
      <c r="ZA18867" s="68"/>
      <c r="ZB18867" s="68"/>
      <c r="ZC18867" s="68"/>
      <c r="ZD18867" s="68"/>
    </row>
    <row r="18868" spans="658:680" x14ac:dyDescent="0.25">
      <c r="YH18868" s="68"/>
      <c r="YI18868" s="68"/>
      <c r="YJ18868" s="68"/>
      <c r="YK18868" s="68"/>
      <c r="YL18868" s="68"/>
      <c r="YM18868" s="68"/>
      <c r="YN18868" s="68"/>
      <c r="YO18868" s="68"/>
      <c r="YP18868" s="68"/>
      <c r="YQ18868" s="68"/>
      <c r="YR18868" s="68"/>
      <c r="YS18868" s="68"/>
      <c r="YT18868" s="68"/>
      <c r="YU18868" s="68"/>
      <c r="YV18868" s="68"/>
      <c r="YW18868" s="68"/>
      <c r="YX18868" s="68">
        <v>1.5130708043967701E-2</v>
      </c>
      <c r="YY18868" s="68"/>
      <c r="YZ18868" s="68"/>
      <c r="ZA18868" s="68"/>
      <c r="ZB18868" s="68"/>
      <c r="ZC18868" s="68"/>
      <c r="ZD18868" s="68"/>
    </row>
    <row r="18869" spans="658:680" x14ac:dyDescent="0.25">
      <c r="YH18869" s="68"/>
      <c r="YI18869" s="68"/>
      <c r="YJ18869" s="68"/>
      <c r="YK18869" s="68"/>
      <c r="YL18869" s="68"/>
      <c r="YM18869" s="68"/>
      <c r="YN18869" s="68"/>
      <c r="YO18869" s="68"/>
      <c r="YP18869" s="68"/>
      <c r="YQ18869" s="68"/>
      <c r="YR18869" s="68"/>
      <c r="YS18869" s="68"/>
      <c r="YT18869" s="68"/>
      <c r="YU18869" s="68"/>
      <c r="YV18869" s="68"/>
      <c r="YW18869" s="68"/>
      <c r="YX18869" s="68">
        <v>1.51256060998786E-2</v>
      </c>
      <c r="YY18869" s="68"/>
      <c r="YZ18869" s="68"/>
      <c r="ZA18869" s="68"/>
      <c r="ZB18869" s="68"/>
      <c r="ZC18869" s="68"/>
      <c r="ZD18869" s="68"/>
    </row>
    <row r="18870" spans="658:680" x14ac:dyDescent="0.25">
      <c r="YH18870" s="68"/>
      <c r="YI18870" s="68"/>
      <c r="YJ18870" s="68"/>
      <c r="YK18870" s="68"/>
      <c r="YL18870" s="68"/>
      <c r="YM18870" s="68"/>
      <c r="YN18870" s="68"/>
      <c r="YO18870" s="68"/>
      <c r="YP18870" s="68"/>
      <c r="YQ18870" s="68"/>
      <c r="YR18870" s="68"/>
      <c r="YS18870" s="68"/>
      <c r="YT18870" s="68"/>
      <c r="YU18870" s="68"/>
      <c r="YV18870" s="68"/>
      <c r="YW18870" s="68"/>
      <c r="YX18870" s="68">
        <v>1.51256060998786E-2</v>
      </c>
      <c r="YY18870" s="68"/>
      <c r="YZ18870" s="68"/>
      <c r="ZA18870" s="68"/>
      <c r="ZB18870" s="68"/>
      <c r="ZC18870" s="68"/>
      <c r="ZD18870" s="68"/>
    </row>
    <row r="18871" spans="658:680" x14ac:dyDescent="0.25">
      <c r="YH18871" s="68"/>
      <c r="YI18871" s="68"/>
      <c r="YJ18871" s="68"/>
      <c r="YK18871" s="68"/>
      <c r="YL18871" s="68"/>
      <c r="YM18871" s="68"/>
      <c r="YN18871" s="68"/>
      <c r="YO18871" s="68"/>
      <c r="YP18871" s="68"/>
      <c r="YQ18871" s="68"/>
      <c r="YR18871" s="68"/>
      <c r="YS18871" s="68"/>
      <c r="YT18871" s="68"/>
      <c r="YU18871" s="68"/>
      <c r="YV18871" s="68"/>
      <c r="YW18871" s="68"/>
      <c r="YX18871" s="68">
        <v>1.5102177629109601E-2</v>
      </c>
      <c r="YY18871" s="68"/>
      <c r="YZ18871" s="68"/>
      <c r="ZA18871" s="68"/>
      <c r="ZB18871" s="68"/>
      <c r="ZC18871" s="68"/>
      <c r="ZD18871" s="68"/>
    </row>
    <row r="18872" spans="658:680" x14ac:dyDescent="0.25">
      <c r="YH18872" s="68"/>
      <c r="YI18872" s="68"/>
      <c r="YJ18872" s="68"/>
      <c r="YK18872" s="68"/>
      <c r="YL18872" s="68"/>
      <c r="YM18872" s="68"/>
      <c r="YN18872" s="68"/>
      <c r="YO18872" s="68"/>
      <c r="YP18872" s="68"/>
      <c r="YQ18872" s="68"/>
      <c r="YR18872" s="68"/>
      <c r="YS18872" s="68"/>
      <c r="YT18872" s="68"/>
      <c r="YU18872" s="68"/>
      <c r="YV18872" s="68"/>
      <c r="YW18872" s="68"/>
      <c r="YX18872" s="68">
        <v>1.5102177629109601E-2</v>
      </c>
      <c r="YY18872" s="68"/>
      <c r="YZ18872" s="68"/>
      <c r="ZA18872" s="68"/>
      <c r="ZB18872" s="68"/>
      <c r="ZC18872" s="68"/>
      <c r="ZD18872" s="68"/>
    </row>
    <row r="18873" spans="658:680" x14ac:dyDescent="0.25">
      <c r="YH18873" s="68"/>
      <c r="YI18873" s="68"/>
      <c r="YJ18873" s="68"/>
      <c r="YK18873" s="68"/>
      <c r="YL18873" s="68"/>
      <c r="YM18873" s="68"/>
      <c r="YN18873" s="68"/>
      <c r="YO18873" s="68"/>
      <c r="YP18873" s="68"/>
      <c r="YQ18873" s="68"/>
      <c r="YR18873" s="68"/>
      <c r="YS18873" s="68"/>
      <c r="YT18873" s="68"/>
      <c r="YU18873" s="68"/>
      <c r="YV18873" s="68"/>
      <c r="YW18873" s="68"/>
      <c r="YX18873" s="68">
        <v>1.50941587463741E-2</v>
      </c>
      <c r="YY18873" s="68"/>
      <c r="YZ18873" s="68"/>
      <c r="ZA18873" s="68"/>
      <c r="ZB18873" s="68"/>
      <c r="ZC18873" s="68"/>
      <c r="ZD18873" s="68"/>
    </row>
    <row r="18874" spans="658:680" x14ac:dyDescent="0.25">
      <c r="YH18874" s="68"/>
      <c r="YI18874" s="68"/>
      <c r="YJ18874" s="68"/>
      <c r="YK18874" s="68"/>
      <c r="YL18874" s="68"/>
      <c r="YM18874" s="68"/>
      <c r="YN18874" s="68"/>
      <c r="YO18874" s="68"/>
      <c r="YP18874" s="68"/>
      <c r="YQ18874" s="68"/>
      <c r="YR18874" s="68"/>
      <c r="YS18874" s="68"/>
      <c r="YT18874" s="68"/>
      <c r="YU18874" s="68"/>
      <c r="YV18874" s="68"/>
      <c r="YW18874" s="68"/>
      <c r="YX18874" s="68">
        <v>1.50941587463741E-2</v>
      </c>
      <c r="YY18874" s="68"/>
      <c r="YZ18874" s="68"/>
      <c r="ZA18874" s="68"/>
      <c r="ZB18874" s="68"/>
      <c r="ZC18874" s="68"/>
      <c r="ZD18874" s="68"/>
    </row>
    <row r="18875" spans="658:680" x14ac:dyDescent="0.25">
      <c r="YH18875" s="68"/>
      <c r="YI18875" s="68"/>
      <c r="YJ18875" s="68"/>
      <c r="YK18875" s="68"/>
      <c r="YL18875" s="68"/>
      <c r="YM18875" s="68"/>
      <c r="YN18875" s="68"/>
      <c r="YO18875" s="68"/>
      <c r="YP18875" s="68"/>
      <c r="YQ18875" s="68"/>
      <c r="YR18875" s="68"/>
      <c r="YS18875" s="68"/>
      <c r="YT18875" s="68"/>
      <c r="YU18875" s="68"/>
      <c r="YV18875" s="68"/>
      <c r="YW18875" s="68"/>
      <c r="YX18875" s="68">
        <v>1.50793561980403E-2</v>
      </c>
      <c r="YY18875" s="68"/>
      <c r="YZ18875" s="68"/>
      <c r="ZA18875" s="68"/>
      <c r="ZB18875" s="68"/>
      <c r="ZC18875" s="68"/>
      <c r="ZD18875" s="68"/>
    </row>
    <row r="18876" spans="658:680" x14ac:dyDescent="0.25">
      <c r="YH18876" s="68"/>
      <c r="YI18876" s="68"/>
      <c r="YJ18876" s="68"/>
      <c r="YK18876" s="68"/>
      <c r="YL18876" s="68"/>
      <c r="YM18876" s="68"/>
      <c r="YN18876" s="68"/>
      <c r="YO18876" s="68"/>
      <c r="YP18876" s="68"/>
      <c r="YQ18876" s="68"/>
      <c r="YR18876" s="68"/>
      <c r="YS18876" s="68"/>
      <c r="YT18876" s="68"/>
      <c r="YU18876" s="68"/>
      <c r="YV18876" s="68"/>
      <c r="YW18876" s="68"/>
      <c r="YX18876" s="68">
        <v>1.50793561980403E-2</v>
      </c>
      <c r="YY18876" s="68"/>
      <c r="YZ18876" s="68"/>
      <c r="ZA18876" s="68"/>
      <c r="ZB18876" s="68"/>
      <c r="ZC18876" s="68"/>
      <c r="ZD18876" s="68"/>
    </row>
    <row r="18877" spans="658:680" x14ac:dyDescent="0.25">
      <c r="YH18877" s="68"/>
      <c r="YI18877" s="68"/>
      <c r="YJ18877" s="68"/>
      <c r="YK18877" s="68"/>
      <c r="YL18877" s="68"/>
      <c r="YM18877" s="68"/>
      <c r="YN18877" s="68"/>
      <c r="YO18877" s="68"/>
      <c r="YP18877" s="68"/>
      <c r="YQ18877" s="68"/>
      <c r="YR18877" s="68"/>
      <c r="YS18877" s="68"/>
      <c r="YT18877" s="68"/>
      <c r="YU18877" s="68"/>
      <c r="YV18877" s="68"/>
      <c r="YW18877" s="68"/>
      <c r="YX18877" s="68">
        <v>1.5037995398728099E-2</v>
      </c>
      <c r="YY18877" s="68"/>
      <c r="YZ18877" s="68"/>
      <c r="ZA18877" s="68"/>
      <c r="ZB18877" s="68"/>
      <c r="ZC18877" s="68"/>
      <c r="ZD18877" s="68"/>
    </row>
    <row r="18878" spans="658:680" x14ac:dyDescent="0.25">
      <c r="YH18878" s="68"/>
      <c r="YI18878" s="68"/>
      <c r="YJ18878" s="68"/>
      <c r="YK18878" s="68"/>
      <c r="YL18878" s="68"/>
      <c r="YM18878" s="68"/>
      <c r="YN18878" s="68"/>
      <c r="YO18878" s="68"/>
      <c r="YP18878" s="68"/>
      <c r="YQ18878" s="68"/>
      <c r="YR18878" s="68"/>
      <c r="YS18878" s="68"/>
      <c r="YT18878" s="68"/>
      <c r="YU18878" s="68"/>
      <c r="YV18878" s="68"/>
      <c r="YW18878" s="68"/>
      <c r="YX18878" s="68">
        <v>1.5037995398728099E-2</v>
      </c>
      <c r="YY18878" s="68"/>
      <c r="YZ18878" s="68"/>
      <c r="ZA18878" s="68"/>
      <c r="ZB18878" s="68"/>
      <c r="ZC18878" s="68"/>
      <c r="ZD18878" s="68"/>
    </row>
    <row r="18879" spans="658:680" x14ac:dyDescent="0.25">
      <c r="YH18879" s="68"/>
      <c r="YI18879" s="68"/>
      <c r="YJ18879" s="68"/>
      <c r="YK18879" s="68"/>
      <c r="YL18879" s="68"/>
      <c r="YM18879" s="68"/>
      <c r="YN18879" s="68"/>
      <c r="YO18879" s="68"/>
      <c r="YP18879" s="68"/>
      <c r="YQ18879" s="68"/>
      <c r="YR18879" s="68"/>
      <c r="YS18879" s="68"/>
      <c r="YT18879" s="68"/>
      <c r="YU18879" s="68"/>
      <c r="YV18879" s="68"/>
      <c r="YW18879" s="68"/>
      <c r="YX18879" s="68">
        <v>1.4978806025289801E-2</v>
      </c>
      <c r="YY18879" s="68"/>
      <c r="YZ18879" s="68"/>
      <c r="ZA18879" s="68"/>
      <c r="ZB18879" s="68"/>
      <c r="ZC18879" s="68"/>
      <c r="ZD18879" s="68"/>
    </row>
    <row r="18880" spans="658:680" x14ac:dyDescent="0.25">
      <c r="YH18880" s="68"/>
      <c r="YI18880" s="68"/>
      <c r="YJ18880" s="68"/>
      <c r="YK18880" s="68"/>
      <c r="YL18880" s="68"/>
      <c r="YM18880" s="68"/>
      <c r="YN18880" s="68"/>
      <c r="YO18880" s="68"/>
      <c r="YP18880" s="68"/>
      <c r="YQ18880" s="68"/>
      <c r="YR18880" s="68"/>
      <c r="YS18880" s="68"/>
      <c r="YT18880" s="68"/>
      <c r="YU18880" s="68"/>
      <c r="YV18880" s="68"/>
      <c r="YW18880" s="68"/>
      <c r="YX18880" s="68">
        <v>1.4978806025289801E-2</v>
      </c>
      <c r="YY18880" s="68"/>
      <c r="YZ18880" s="68"/>
      <c r="ZA18880" s="68"/>
      <c r="ZB18880" s="68"/>
      <c r="ZC18880" s="68"/>
      <c r="ZD18880" s="68"/>
    </row>
    <row r="18881" spans="658:680" x14ac:dyDescent="0.25">
      <c r="YH18881" s="68"/>
      <c r="YI18881" s="68"/>
      <c r="YJ18881" s="68"/>
      <c r="YK18881" s="68"/>
      <c r="YL18881" s="68"/>
      <c r="YM18881" s="68"/>
      <c r="YN18881" s="68"/>
      <c r="YO18881" s="68"/>
      <c r="YP18881" s="68"/>
      <c r="YQ18881" s="68"/>
      <c r="YR18881" s="68"/>
      <c r="YS18881" s="68"/>
      <c r="YT18881" s="68"/>
      <c r="YU18881" s="68"/>
      <c r="YV18881" s="68"/>
      <c r="YW18881" s="68"/>
      <c r="YX18881" s="68">
        <v>1.49443243206563E-2</v>
      </c>
      <c r="YY18881" s="68"/>
      <c r="YZ18881" s="68"/>
      <c r="ZA18881" s="68"/>
      <c r="ZB18881" s="68"/>
      <c r="ZC18881" s="68"/>
      <c r="ZD18881" s="68"/>
    </row>
    <row r="18882" spans="658:680" x14ac:dyDescent="0.25">
      <c r="YH18882" s="68"/>
      <c r="YI18882" s="68"/>
      <c r="YJ18882" s="68"/>
      <c r="YK18882" s="68"/>
      <c r="YL18882" s="68"/>
      <c r="YM18882" s="68"/>
      <c r="YN18882" s="68"/>
      <c r="YO18882" s="68"/>
      <c r="YP18882" s="68"/>
      <c r="YQ18882" s="68"/>
      <c r="YR18882" s="68"/>
      <c r="YS18882" s="68"/>
      <c r="YT18882" s="68"/>
      <c r="YU18882" s="68"/>
      <c r="YV18882" s="68"/>
      <c r="YW18882" s="68"/>
      <c r="YX18882" s="68">
        <v>1.49443243206563E-2</v>
      </c>
      <c r="YY18882" s="68"/>
      <c r="YZ18882" s="68"/>
      <c r="ZA18882" s="68"/>
      <c r="ZB18882" s="68"/>
      <c r="ZC18882" s="68"/>
      <c r="ZD18882" s="68"/>
    </row>
    <row r="18883" spans="658:680" x14ac:dyDescent="0.25">
      <c r="YH18883" s="68"/>
      <c r="YI18883" s="68"/>
      <c r="YJ18883" s="68"/>
      <c r="YK18883" s="68"/>
      <c r="YL18883" s="68"/>
      <c r="YM18883" s="68"/>
      <c r="YN18883" s="68"/>
      <c r="YO18883" s="68"/>
      <c r="YP18883" s="68"/>
      <c r="YQ18883" s="68"/>
      <c r="YR18883" s="68"/>
      <c r="YS18883" s="68"/>
      <c r="YT18883" s="68"/>
      <c r="YU18883" s="68"/>
      <c r="YV18883" s="68"/>
      <c r="YW18883" s="68"/>
      <c r="YX18883" s="68">
        <v>1.48979383257075E-2</v>
      </c>
      <c r="YY18883" s="68"/>
      <c r="YZ18883" s="68"/>
      <c r="ZA18883" s="68"/>
      <c r="ZB18883" s="68"/>
      <c r="ZC18883" s="68"/>
      <c r="ZD18883" s="68"/>
    </row>
    <row r="18884" spans="658:680" x14ac:dyDescent="0.25">
      <c r="YH18884" s="68"/>
      <c r="YI18884" s="68"/>
      <c r="YJ18884" s="68"/>
      <c r="YK18884" s="68"/>
      <c r="YL18884" s="68"/>
      <c r="YM18884" s="68"/>
      <c r="YN18884" s="68"/>
      <c r="YO18884" s="68"/>
      <c r="YP18884" s="68"/>
      <c r="YQ18884" s="68"/>
      <c r="YR18884" s="68"/>
      <c r="YS18884" s="68"/>
      <c r="YT18884" s="68"/>
      <c r="YU18884" s="68"/>
      <c r="YV18884" s="68"/>
      <c r="YW18884" s="68"/>
      <c r="YX18884" s="68">
        <v>1.48979383257075E-2</v>
      </c>
      <c r="YY18884" s="68"/>
      <c r="YZ18884" s="68"/>
      <c r="ZA18884" s="68"/>
      <c r="ZB18884" s="68"/>
      <c r="ZC18884" s="68"/>
      <c r="ZD18884" s="68"/>
    </row>
    <row r="18885" spans="658:680" x14ac:dyDescent="0.25">
      <c r="YH18885" s="68"/>
      <c r="YI18885" s="68"/>
      <c r="YJ18885" s="68"/>
      <c r="YK18885" s="68"/>
      <c r="YL18885" s="68"/>
      <c r="YM18885" s="68"/>
      <c r="YN18885" s="68"/>
      <c r="YO18885" s="68"/>
      <c r="YP18885" s="68"/>
      <c r="YQ18885" s="68"/>
      <c r="YR18885" s="68"/>
      <c r="YS18885" s="68"/>
      <c r="YT18885" s="68"/>
      <c r="YU18885" s="68"/>
      <c r="YV18885" s="68"/>
      <c r="YW18885" s="68"/>
      <c r="YX18885" s="68">
        <v>1.4787127408195501E-2</v>
      </c>
      <c r="YY18885" s="68"/>
      <c r="YZ18885" s="68"/>
      <c r="ZA18885" s="68"/>
      <c r="ZB18885" s="68"/>
      <c r="ZC18885" s="68"/>
      <c r="ZD18885" s="68"/>
    </row>
    <row r="18886" spans="658:680" x14ac:dyDescent="0.25">
      <c r="YH18886" s="68"/>
      <c r="YI18886" s="68"/>
      <c r="YJ18886" s="68"/>
      <c r="YK18886" s="68"/>
      <c r="YL18886" s="68"/>
      <c r="YM18886" s="68"/>
      <c r="YN18886" s="68"/>
      <c r="YO18886" s="68"/>
      <c r="YP18886" s="68"/>
      <c r="YQ18886" s="68"/>
      <c r="YR18886" s="68"/>
      <c r="YS18886" s="68"/>
      <c r="YT18886" s="68"/>
      <c r="YU18886" s="68"/>
      <c r="YV18886" s="68"/>
      <c r="YW18886" s="68"/>
      <c r="YX18886" s="68">
        <v>1.4787127408195501E-2</v>
      </c>
      <c r="YY18886" s="68"/>
      <c r="YZ18886" s="68"/>
      <c r="ZA18886" s="68"/>
      <c r="ZB18886" s="68"/>
      <c r="ZC18886" s="68"/>
      <c r="ZD18886" s="68"/>
    </row>
    <row r="18887" spans="658:680" x14ac:dyDescent="0.25">
      <c r="YH18887" s="68"/>
      <c r="YI18887" s="68"/>
      <c r="YJ18887" s="68"/>
      <c r="YK18887" s="68"/>
      <c r="YL18887" s="68"/>
      <c r="YM18887" s="68"/>
      <c r="YN18887" s="68"/>
      <c r="YO18887" s="68"/>
      <c r="YP18887" s="68"/>
      <c r="YQ18887" s="68"/>
      <c r="YR18887" s="68"/>
      <c r="YS18887" s="68"/>
      <c r="YT18887" s="68"/>
      <c r="YU18887" s="68"/>
      <c r="YV18887" s="68"/>
      <c r="YW18887" s="68"/>
      <c r="YX18887" s="68">
        <v>1.4775251851109899E-2</v>
      </c>
      <c r="YY18887" s="68"/>
      <c r="YZ18887" s="68"/>
      <c r="ZA18887" s="68"/>
      <c r="ZB18887" s="68"/>
      <c r="ZC18887" s="68"/>
      <c r="ZD18887" s="68"/>
    </row>
    <row r="18888" spans="658:680" x14ac:dyDescent="0.25">
      <c r="YH18888" s="68"/>
      <c r="YI18888" s="68"/>
      <c r="YJ18888" s="68"/>
      <c r="YK18888" s="68"/>
      <c r="YL18888" s="68"/>
      <c r="YM18888" s="68"/>
      <c r="YN18888" s="68"/>
      <c r="YO18888" s="68"/>
      <c r="YP18888" s="68"/>
      <c r="YQ18888" s="68"/>
      <c r="YR18888" s="68"/>
      <c r="YS18888" s="68"/>
      <c r="YT18888" s="68"/>
      <c r="YU18888" s="68"/>
      <c r="YV18888" s="68"/>
      <c r="YW18888" s="68"/>
      <c r="YX18888" s="68">
        <v>1.4775251851109899E-2</v>
      </c>
      <c r="YY18888" s="68"/>
      <c r="YZ18888" s="68"/>
      <c r="ZA18888" s="68"/>
      <c r="ZB18888" s="68"/>
      <c r="ZC18888" s="68"/>
      <c r="ZD18888" s="68"/>
    </row>
    <row r="18889" spans="658:680" x14ac:dyDescent="0.25">
      <c r="YH18889" s="68"/>
      <c r="YI18889" s="68"/>
      <c r="YJ18889" s="68"/>
      <c r="YK18889" s="68"/>
      <c r="YL18889" s="68"/>
      <c r="YM18889" s="68"/>
      <c r="YN18889" s="68"/>
      <c r="YO18889" s="68"/>
      <c r="YP18889" s="68"/>
      <c r="YQ18889" s="68"/>
      <c r="YR18889" s="68"/>
      <c r="YS18889" s="68"/>
      <c r="YT18889" s="68"/>
      <c r="YU18889" s="68"/>
      <c r="YV18889" s="68"/>
      <c r="YW18889" s="68"/>
      <c r="YX18889" s="68">
        <v>1.4767660360757899E-2</v>
      </c>
      <c r="YY18889" s="68"/>
      <c r="YZ18889" s="68"/>
      <c r="ZA18889" s="68"/>
      <c r="ZB18889" s="68"/>
      <c r="ZC18889" s="68"/>
      <c r="ZD18889" s="68"/>
    </row>
    <row r="18890" spans="658:680" x14ac:dyDescent="0.25">
      <c r="YH18890" s="68"/>
      <c r="YI18890" s="68"/>
      <c r="YJ18890" s="68"/>
      <c r="YK18890" s="68"/>
      <c r="YL18890" s="68"/>
      <c r="YM18890" s="68"/>
      <c r="YN18890" s="68"/>
      <c r="YO18890" s="68"/>
      <c r="YP18890" s="68"/>
      <c r="YQ18890" s="68"/>
      <c r="YR18890" s="68"/>
      <c r="YS18890" s="68"/>
      <c r="YT18890" s="68"/>
      <c r="YU18890" s="68"/>
      <c r="YV18890" s="68"/>
      <c r="YW18890" s="68"/>
      <c r="YX18890" s="68">
        <v>1.4767660360757899E-2</v>
      </c>
      <c r="YY18890" s="68"/>
      <c r="YZ18890" s="68"/>
      <c r="ZA18890" s="68"/>
      <c r="ZB18890" s="68"/>
      <c r="ZC18890" s="68"/>
      <c r="ZD18890" s="68"/>
    </row>
    <row r="18891" spans="658:680" x14ac:dyDescent="0.25">
      <c r="YH18891" s="68"/>
      <c r="YI18891" s="68"/>
      <c r="YJ18891" s="68"/>
      <c r="YK18891" s="68"/>
      <c r="YL18891" s="68"/>
      <c r="YM18891" s="68"/>
      <c r="YN18891" s="68"/>
      <c r="YO18891" s="68"/>
      <c r="YP18891" s="68"/>
      <c r="YQ18891" s="68"/>
      <c r="YR18891" s="68"/>
      <c r="YS18891" s="68"/>
      <c r="YT18891" s="68"/>
      <c r="YU18891" s="68"/>
      <c r="YV18891" s="68"/>
      <c r="YW18891" s="68"/>
      <c r="YX18891" s="68">
        <v>1.4757663181280399E-2</v>
      </c>
      <c r="YY18891" s="68"/>
      <c r="YZ18891" s="68"/>
      <c r="ZA18891" s="68"/>
      <c r="ZB18891" s="68"/>
      <c r="ZC18891" s="68"/>
      <c r="ZD18891" s="68"/>
    </row>
    <row r="18892" spans="658:680" x14ac:dyDescent="0.25">
      <c r="YH18892" s="68"/>
      <c r="YI18892" s="68"/>
      <c r="YJ18892" s="68"/>
      <c r="YK18892" s="68"/>
      <c r="YL18892" s="68"/>
      <c r="YM18892" s="68"/>
      <c r="YN18892" s="68"/>
      <c r="YO18892" s="68"/>
      <c r="YP18892" s="68"/>
      <c r="YQ18892" s="68"/>
      <c r="YR18892" s="68"/>
      <c r="YS18892" s="68"/>
      <c r="YT18892" s="68"/>
      <c r="YU18892" s="68"/>
      <c r="YV18892" s="68"/>
      <c r="YW18892" s="68"/>
      <c r="YX18892" s="68">
        <v>1.4757663181280399E-2</v>
      </c>
      <c r="YY18892" s="68"/>
      <c r="YZ18892" s="68"/>
      <c r="ZA18892" s="68"/>
      <c r="ZB18892" s="68"/>
      <c r="ZC18892" s="68"/>
      <c r="ZD18892" s="68"/>
    </row>
    <row r="18893" spans="658:680" x14ac:dyDescent="0.25">
      <c r="YH18893" s="68"/>
      <c r="YI18893" s="68"/>
      <c r="YJ18893" s="68"/>
      <c r="YK18893" s="68"/>
      <c r="YL18893" s="68"/>
      <c r="YM18893" s="68"/>
      <c r="YN18893" s="68"/>
      <c r="YO18893" s="68"/>
      <c r="YP18893" s="68"/>
      <c r="YQ18893" s="68"/>
      <c r="YR18893" s="68"/>
      <c r="YS18893" s="68"/>
      <c r="YT18893" s="68"/>
      <c r="YU18893" s="68"/>
      <c r="YV18893" s="68"/>
      <c r="YW18893" s="68"/>
      <c r="YX18893" s="68">
        <v>1.46489541970624E-2</v>
      </c>
      <c r="YY18893" s="68"/>
      <c r="YZ18893" s="68"/>
      <c r="ZA18893" s="68"/>
      <c r="ZB18893" s="68"/>
      <c r="ZC18893" s="68"/>
      <c r="ZD18893" s="68"/>
    </row>
    <row r="18894" spans="658:680" x14ac:dyDescent="0.25">
      <c r="YH18894" s="68"/>
      <c r="YI18894" s="68"/>
      <c r="YJ18894" s="68"/>
      <c r="YK18894" s="68"/>
      <c r="YL18894" s="68"/>
      <c r="YM18894" s="68"/>
      <c r="YN18894" s="68"/>
      <c r="YO18894" s="68"/>
      <c r="YP18894" s="68"/>
      <c r="YQ18894" s="68"/>
      <c r="YR18894" s="68"/>
      <c r="YS18894" s="68"/>
      <c r="YT18894" s="68"/>
      <c r="YU18894" s="68"/>
      <c r="YV18894" s="68"/>
      <c r="YW18894" s="68"/>
      <c r="YX18894" s="68">
        <v>1.46489541970624E-2</v>
      </c>
      <c r="YY18894" s="68"/>
      <c r="YZ18894" s="68"/>
      <c r="ZA18894" s="68"/>
      <c r="ZB18894" s="68"/>
      <c r="ZC18894" s="68"/>
      <c r="ZD18894" s="68"/>
    </row>
    <row r="18895" spans="658:680" x14ac:dyDescent="0.25">
      <c r="YH18895" s="68"/>
      <c r="YI18895" s="68"/>
      <c r="YJ18895" s="68"/>
      <c r="YK18895" s="68"/>
      <c r="YL18895" s="68"/>
      <c r="YM18895" s="68"/>
      <c r="YN18895" s="68"/>
      <c r="YO18895" s="68"/>
      <c r="YP18895" s="68"/>
      <c r="YQ18895" s="68"/>
      <c r="YR18895" s="68"/>
      <c r="YS18895" s="68"/>
      <c r="YT18895" s="68"/>
      <c r="YU18895" s="68"/>
      <c r="YV18895" s="68"/>
      <c r="YW18895" s="68"/>
      <c r="YX18895" s="68">
        <v>1.4614122934322101E-2</v>
      </c>
      <c r="YY18895" s="68"/>
      <c r="YZ18895" s="68"/>
      <c r="ZA18895" s="68"/>
      <c r="ZB18895" s="68"/>
      <c r="ZC18895" s="68"/>
      <c r="ZD18895" s="68"/>
    </row>
    <row r="18896" spans="658:680" x14ac:dyDescent="0.25">
      <c r="YH18896" s="68"/>
      <c r="YI18896" s="68"/>
      <c r="YJ18896" s="68"/>
      <c r="YK18896" s="68"/>
      <c r="YL18896" s="68"/>
      <c r="YM18896" s="68"/>
      <c r="YN18896" s="68"/>
      <c r="YO18896" s="68"/>
      <c r="YP18896" s="68"/>
      <c r="YQ18896" s="68"/>
      <c r="YR18896" s="68"/>
      <c r="YS18896" s="68"/>
      <c r="YT18896" s="68"/>
      <c r="YU18896" s="68"/>
      <c r="YV18896" s="68"/>
      <c r="YW18896" s="68"/>
      <c r="YX18896" s="68">
        <v>1.4614122934322101E-2</v>
      </c>
      <c r="YY18896" s="68"/>
      <c r="YZ18896" s="68"/>
      <c r="ZA18896" s="68"/>
      <c r="ZB18896" s="68"/>
      <c r="ZC18896" s="68"/>
      <c r="ZD18896" s="68"/>
    </row>
    <row r="18897" spans="658:680" x14ac:dyDescent="0.25">
      <c r="YH18897" s="68"/>
      <c r="YI18897" s="68"/>
      <c r="YJ18897" s="68"/>
      <c r="YK18897" s="68"/>
      <c r="YL18897" s="68"/>
      <c r="YM18897" s="68"/>
      <c r="YN18897" s="68"/>
      <c r="YO18897" s="68"/>
      <c r="YP18897" s="68"/>
      <c r="YQ18897" s="68"/>
      <c r="YR18897" s="68"/>
      <c r="YS18897" s="68"/>
      <c r="YT18897" s="68"/>
      <c r="YU18897" s="68"/>
      <c r="YV18897" s="68"/>
      <c r="YW18897" s="68"/>
      <c r="YX18897" s="68">
        <v>1.46119451977992E-2</v>
      </c>
      <c r="YY18897" s="68"/>
      <c r="YZ18897" s="68"/>
      <c r="ZA18897" s="68"/>
      <c r="ZB18897" s="68"/>
      <c r="ZC18897" s="68"/>
      <c r="ZD18897" s="68"/>
    </row>
    <row r="18898" spans="658:680" x14ac:dyDescent="0.25">
      <c r="YH18898" s="68"/>
      <c r="YI18898" s="68"/>
      <c r="YJ18898" s="68"/>
      <c r="YK18898" s="68"/>
      <c r="YL18898" s="68"/>
      <c r="YM18898" s="68"/>
      <c r="YN18898" s="68"/>
      <c r="YO18898" s="68"/>
      <c r="YP18898" s="68"/>
      <c r="YQ18898" s="68"/>
      <c r="YR18898" s="68"/>
      <c r="YS18898" s="68"/>
      <c r="YT18898" s="68"/>
      <c r="YU18898" s="68"/>
      <c r="YV18898" s="68"/>
      <c r="YW18898" s="68"/>
      <c r="YX18898" s="68">
        <v>1.46119451977992E-2</v>
      </c>
      <c r="YY18898" s="68"/>
      <c r="YZ18898" s="68"/>
      <c r="ZA18898" s="68"/>
      <c r="ZB18898" s="68"/>
      <c r="ZC18898" s="68"/>
      <c r="ZD18898" s="68"/>
    </row>
    <row r="18899" spans="658:680" x14ac:dyDescent="0.25">
      <c r="YH18899" s="68"/>
      <c r="YI18899" s="68"/>
      <c r="YJ18899" s="68"/>
      <c r="YK18899" s="68"/>
      <c r="YL18899" s="68"/>
      <c r="YM18899" s="68"/>
      <c r="YN18899" s="68"/>
      <c r="YO18899" s="68"/>
      <c r="YP18899" s="68"/>
      <c r="YQ18899" s="68"/>
      <c r="YR18899" s="68"/>
      <c r="YS18899" s="68"/>
      <c r="YT18899" s="68"/>
      <c r="YU18899" s="68"/>
      <c r="YV18899" s="68"/>
      <c r="YW18899" s="68"/>
      <c r="YX18899" s="68">
        <v>1.45893150395245E-2</v>
      </c>
      <c r="YY18899" s="68"/>
      <c r="YZ18899" s="68"/>
      <c r="ZA18899" s="68"/>
      <c r="ZB18899" s="68"/>
      <c r="ZC18899" s="68"/>
      <c r="ZD18899" s="68"/>
    </row>
    <row r="18900" spans="658:680" x14ac:dyDescent="0.25">
      <c r="YH18900" s="68"/>
      <c r="YI18900" s="68"/>
      <c r="YJ18900" s="68"/>
      <c r="YK18900" s="68"/>
      <c r="YL18900" s="68"/>
      <c r="YM18900" s="68"/>
      <c r="YN18900" s="68"/>
      <c r="YO18900" s="68"/>
      <c r="YP18900" s="68"/>
      <c r="YQ18900" s="68"/>
      <c r="YR18900" s="68"/>
      <c r="YS18900" s="68"/>
      <c r="YT18900" s="68"/>
      <c r="YU18900" s="68"/>
      <c r="YV18900" s="68"/>
      <c r="YW18900" s="68"/>
      <c r="YX18900" s="68">
        <v>1.45893150395245E-2</v>
      </c>
      <c r="YY18900" s="68"/>
      <c r="YZ18900" s="68"/>
      <c r="ZA18900" s="68"/>
      <c r="ZB18900" s="68"/>
      <c r="ZC18900" s="68"/>
      <c r="ZD18900" s="68"/>
    </row>
    <row r="18901" spans="658:680" x14ac:dyDescent="0.25">
      <c r="YH18901" s="68"/>
      <c r="YI18901" s="68"/>
      <c r="YJ18901" s="68"/>
      <c r="YK18901" s="68"/>
      <c r="YL18901" s="68"/>
      <c r="YM18901" s="68"/>
      <c r="YN18901" s="68"/>
      <c r="YO18901" s="68"/>
      <c r="YP18901" s="68"/>
      <c r="YQ18901" s="68"/>
      <c r="YR18901" s="68"/>
      <c r="YS18901" s="68"/>
      <c r="YT18901" s="68"/>
      <c r="YU18901" s="68"/>
      <c r="YV18901" s="68"/>
      <c r="YW18901" s="68"/>
      <c r="YX18901" s="68">
        <v>1.4575670343543901E-2</v>
      </c>
      <c r="YY18901" s="68"/>
      <c r="YZ18901" s="68"/>
      <c r="ZA18901" s="68"/>
      <c r="ZB18901" s="68"/>
      <c r="ZC18901" s="68"/>
      <c r="ZD18901" s="68"/>
    </row>
    <row r="18902" spans="658:680" x14ac:dyDescent="0.25">
      <c r="YH18902" s="68"/>
      <c r="YI18902" s="68"/>
      <c r="YJ18902" s="68"/>
      <c r="YK18902" s="68"/>
      <c r="YL18902" s="68"/>
      <c r="YM18902" s="68"/>
      <c r="YN18902" s="68"/>
      <c r="YO18902" s="68"/>
      <c r="YP18902" s="68"/>
      <c r="YQ18902" s="68"/>
      <c r="YR18902" s="68"/>
      <c r="YS18902" s="68"/>
      <c r="YT18902" s="68"/>
      <c r="YU18902" s="68"/>
      <c r="YV18902" s="68"/>
      <c r="YW18902" s="68"/>
      <c r="YX18902" s="68">
        <v>1.4575670343543901E-2</v>
      </c>
      <c r="YY18902" s="68"/>
      <c r="YZ18902" s="68"/>
      <c r="ZA18902" s="68"/>
      <c r="ZB18902" s="68"/>
      <c r="ZC18902" s="68"/>
      <c r="ZD18902" s="68"/>
    </row>
    <row r="18903" spans="658:680" x14ac:dyDescent="0.25">
      <c r="YH18903" s="68"/>
      <c r="YI18903" s="68"/>
      <c r="YJ18903" s="68"/>
      <c r="YK18903" s="68"/>
      <c r="YL18903" s="68"/>
      <c r="YM18903" s="68"/>
      <c r="YN18903" s="68"/>
      <c r="YO18903" s="68"/>
      <c r="YP18903" s="68"/>
      <c r="YQ18903" s="68"/>
      <c r="YR18903" s="68"/>
      <c r="YS18903" s="68"/>
      <c r="YT18903" s="68"/>
      <c r="YU18903" s="68"/>
      <c r="YV18903" s="68"/>
      <c r="YW18903" s="68"/>
      <c r="YX18903" s="68">
        <v>1.45562723059488E-2</v>
      </c>
      <c r="YY18903" s="68"/>
      <c r="YZ18903" s="68"/>
      <c r="ZA18903" s="68"/>
      <c r="ZB18903" s="68"/>
      <c r="ZC18903" s="68"/>
      <c r="ZD18903" s="68"/>
    </row>
    <row r="18904" spans="658:680" x14ac:dyDescent="0.25">
      <c r="YH18904" s="68"/>
      <c r="YI18904" s="68"/>
      <c r="YJ18904" s="68"/>
      <c r="YK18904" s="68"/>
      <c r="YL18904" s="68"/>
      <c r="YM18904" s="68"/>
      <c r="YN18904" s="68"/>
      <c r="YO18904" s="68"/>
      <c r="YP18904" s="68"/>
      <c r="YQ18904" s="68"/>
      <c r="YR18904" s="68"/>
      <c r="YS18904" s="68"/>
      <c r="YT18904" s="68"/>
      <c r="YU18904" s="68"/>
      <c r="YV18904" s="68"/>
      <c r="YW18904" s="68"/>
      <c r="YX18904" s="68">
        <v>1.45562723059488E-2</v>
      </c>
      <c r="YY18904" s="68"/>
      <c r="YZ18904" s="68"/>
      <c r="ZA18904" s="68"/>
      <c r="ZB18904" s="68"/>
      <c r="ZC18904" s="68"/>
      <c r="ZD18904" s="68"/>
    </row>
    <row r="18905" spans="658:680" x14ac:dyDescent="0.25">
      <c r="YH18905" s="68"/>
      <c r="YI18905" s="68"/>
      <c r="YJ18905" s="68"/>
      <c r="YK18905" s="68"/>
      <c r="YL18905" s="68"/>
      <c r="YM18905" s="68"/>
      <c r="YN18905" s="68"/>
      <c r="YO18905" s="68"/>
      <c r="YP18905" s="68"/>
      <c r="YQ18905" s="68"/>
      <c r="YR18905" s="68"/>
      <c r="YS18905" s="68"/>
      <c r="YT18905" s="68"/>
      <c r="YU18905" s="68"/>
      <c r="YV18905" s="68"/>
      <c r="YW18905" s="68"/>
      <c r="YX18905" s="68">
        <v>1.4555313374936299E-2</v>
      </c>
      <c r="YY18905" s="68"/>
      <c r="YZ18905" s="68"/>
      <c r="ZA18905" s="68"/>
      <c r="ZB18905" s="68"/>
      <c r="ZC18905" s="68"/>
      <c r="ZD18905" s="68"/>
    </row>
    <row r="18906" spans="658:680" x14ac:dyDescent="0.25">
      <c r="YH18906" s="68"/>
      <c r="YI18906" s="68"/>
      <c r="YJ18906" s="68"/>
      <c r="YK18906" s="68"/>
      <c r="YL18906" s="68"/>
      <c r="YM18906" s="68"/>
      <c r="YN18906" s="68"/>
      <c r="YO18906" s="68"/>
      <c r="YP18906" s="68"/>
      <c r="YQ18906" s="68"/>
      <c r="YR18906" s="68"/>
      <c r="YS18906" s="68"/>
      <c r="YT18906" s="68"/>
      <c r="YU18906" s="68"/>
      <c r="YV18906" s="68"/>
      <c r="YW18906" s="68"/>
      <c r="YX18906" s="68">
        <v>1.4555313374936299E-2</v>
      </c>
      <c r="YY18906" s="68"/>
      <c r="YZ18906" s="68"/>
      <c r="ZA18906" s="68"/>
      <c r="ZB18906" s="68"/>
      <c r="ZC18906" s="68"/>
      <c r="ZD18906" s="68"/>
    </row>
    <row r="18907" spans="658:680" x14ac:dyDescent="0.25">
      <c r="YH18907" s="68"/>
      <c r="YI18907" s="68"/>
      <c r="YJ18907" s="68"/>
      <c r="YK18907" s="68"/>
      <c r="YL18907" s="68"/>
      <c r="YM18907" s="68"/>
      <c r="YN18907" s="68"/>
      <c r="YO18907" s="68"/>
      <c r="YP18907" s="68"/>
      <c r="YQ18907" s="68"/>
      <c r="YR18907" s="68"/>
      <c r="YS18907" s="68"/>
      <c r="YT18907" s="68"/>
      <c r="YU18907" s="68"/>
      <c r="YV18907" s="68"/>
      <c r="YW18907" s="68"/>
      <c r="YX18907" s="68">
        <v>1.4547504031930201E-2</v>
      </c>
      <c r="YY18907" s="68"/>
      <c r="YZ18907" s="68"/>
      <c r="ZA18907" s="68"/>
      <c r="ZB18907" s="68"/>
      <c r="ZC18907" s="68"/>
      <c r="ZD18907" s="68"/>
    </row>
    <row r="18908" spans="658:680" x14ac:dyDescent="0.25">
      <c r="YH18908" s="68"/>
      <c r="YI18908" s="68"/>
      <c r="YJ18908" s="68"/>
      <c r="YK18908" s="68"/>
      <c r="YL18908" s="68"/>
      <c r="YM18908" s="68"/>
      <c r="YN18908" s="68"/>
      <c r="YO18908" s="68"/>
      <c r="YP18908" s="68"/>
      <c r="YQ18908" s="68"/>
      <c r="YR18908" s="68"/>
      <c r="YS18908" s="68"/>
      <c r="YT18908" s="68"/>
      <c r="YU18908" s="68"/>
      <c r="YV18908" s="68"/>
      <c r="YW18908" s="68"/>
      <c r="YX18908" s="68">
        <v>1.4547504031930201E-2</v>
      </c>
      <c r="YY18908" s="68"/>
      <c r="YZ18908" s="68"/>
      <c r="ZA18908" s="68"/>
      <c r="ZB18908" s="68"/>
      <c r="ZC18908" s="68"/>
      <c r="ZD18908" s="68"/>
    </row>
    <row r="18909" spans="658:680" x14ac:dyDescent="0.25">
      <c r="YH18909" s="68"/>
      <c r="YI18909" s="68"/>
      <c r="YJ18909" s="68"/>
      <c r="YK18909" s="68"/>
      <c r="YL18909" s="68"/>
      <c r="YM18909" s="68"/>
      <c r="YN18909" s="68"/>
      <c r="YO18909" s="68"/>
      <c r="YP18909" s="68"/>
      <c r="YQ18909" s="68"/>
      <c r="YR18909" s="68"/>
      <c r="YS18909" s="68"/>
      <c r="YT18909" s="68"/>
      <c r="YU18909" s="68"/>
      <c r="YV18909" s="68"/>
      <c r="YW18909" s="68"/>
      <c r="YX18909" s="68">
        <v>1.4541067752198499E-2</v>
      </c>
      <c r="YY18909" s="68"/>
      <c r="YZ18909" s="68"/>
      <c r="ZA18909" s="68"/>
      <c r="ZB18909" s="68"/>
      <c r="ZC18909" s="68"/>
      <c r="ZD18909" s="68"/>
    </row>
    <row r="18910" spans="658:680" x14ac:dyDescent="0.25">
      <c r="YH18910" s="68"/>
      <c r="YI18910" s="68"/>
      <c r="YJ18910" s="68"/>
      <c r="YK18910" s="68"/>
      <c r="YL18910" s="68"/>
      <c r="YM18910" s="68"/>
      <c r="YN18910" s="68"/>
      <c r="YO18910" s="68"/>
      <c r="YP18910" s="68"/>
      <c r="YQ18910" s="68"/>
      <c r="YR18910" s="68"/>
      <c r="YS18910" s="68"/>
      <c r="YT18910" s="68"/>
      <c r="YU18910" s="68"/>
      <c r="YV18910" s="68"/>
      <c r="YW18910" s="68"/>
      <c r="YX18910" s="68">
        <v>1.4541067752198499E-2</v>
      </c>
      <c r="YY18910" s="68"/>
      <c r="YZ18910" s="68"/>
      <c r="ZA18910" s="68"/>
      <c r="ZB18910" s="68"/>
      <c r="ZC18910" s="68"/>
      <c r="ZD18910" s="68"/>
    </row>
    <row r="18911" spans="658:680" x14ac:dyDescent="0.25">
      <c r="YH18911" s="68"/>
      <c r="YI18911" s="68"/>
      <c r="YJ18911" s="68"/>
      <c r="YK18911" s="68"/>
      <c r="YL18911" s="68"/>
      <c r="YM18911" s="68"/>
      <c r="YN18911" s="68"/>
      <c r="YO18911" s="68"/>
      <c r="YP18911" s="68"/>
      <c r="YQ18911" s="68"/>
      <c r="YR18911" s="68"/>
      <c r="YS18911" s="68"/>
      <c r="YT18911" s="68"/>
      <c r="YU18911" s="68"/>
      <c r="YV18911" s="68"/>
      <c r="YW18911" s="68"/>
      <c r="YX18911" s="68">
        <v>1.44195943601632E-2</v>
      </c>
      <c r="YY18911" s="68"/>
      <c r="YZ18911" s="68"/>
      <c r="ZA18911" s="68"/>
      <c r="ZB18911" s="68"/>
      <c r="ZC18911" s="68"/>
      <c r="ZD18911" s="68"/>
    </row>
    <row r="18912" spans="658:680" x14ac:dyDescent="0.25">
      <c r="YH18912" s="68"/>
      <c r="YI18912" s="68"/>
      <c r="YJ18912" s="68"/>
      <c r="YK18912" s="68"/>
      <c r="YL18912" s="68"/>
      <c r="YM18912" s="68"/>
      <c r="YN18912" s="68"/>
      <c r="YO18912" s="68"/>
      <c r="YP18912" s="68"/>
      <c r="YQ18912" s="68"/>
      <c r="YR18912" s="68"/>
      <c r="YS18912" s="68"/>
      <c r="YT18912" s="68"/>
      <c r="YU18912" s="68"/>
      <c r="YV18912" s="68"/>
      <c r="YW18912" s="68"/>
      <c r="YX18912" s="68">
        <v>1.44195943601632E-2</v>
      </c>
      <c r="YY18912" s="68"/>
      <c r="YZ18912" s="68"/>
      <c r="ZA18912" s="68"/>
      <c r="ZB18912" s="68"/>
      <c r="ZC18912" s="68"/>
      <c r="ZD18912" s="68"/>
    </row>
    <row r="18913" spans="658:680" x14ac:dyDescent="0.25">
      <c r="YH18913" s="68"/>
      <c r="YI18913" s="68"/>
      <c r="YJ18913" s="68"/>
      <c r="YK18913" s="68"/>
      <c r="YL18913" s="68"/>
      <c r="YM18913" s="68"/>
      <c r="YN18913" s="68"/>
      <c r="YO18913" s="68"/>
      <c r="YP18913" s="68"/>
      <c r="YQ18913" s="68"/>
      <c r="YR18913" s="68"/>
      <c r="YS18913" s="68"/>
      <c r="YT18913" s="68"/>
      <c r="YU18913" s="68"/>
      <c r="YV18913" s="68"/>
      <c r="YW18913" s="68"/>
      <c r="YX18913" s="68">
        <v>1.4325816753426099E-2</v>
      </c>
      <c r="YY18913" s="68"/>
      <c r="YZ18913" s="68"/>
      <c r="ZA18913" s="68"/>
      <c r="ZB18913" s="68"/>
      <c r="ZC18913" s="68"/>
      <c r="ZD18913" s="68"/>
    </row>
    <row r="18914" spans="658:680" x14ac:dyDescent="0.25">
      <c r="YH18914" s="68"/>
      <c r="YI18914" s="68"/>
      <c r="YJ18914" s="68"/>
      <c r="YK18914" s="68"/>
      <c r="YL18914" s="68"/>
      <c r="YM18914" s="68"/>
      <c r="YN18914" s="68"/>
      <c r="YO18914" s="68"/>
      <c r="YP18914" s="68"/>
      <c r="YQ18914" s="68"/>
      <c r="YR18914" s="68"/>
      <c r="YS18914" s="68"/>
      <c r="YT18914" s="68"/>
      <c r="YU18914" s="68"/>
      <c r="YV18914" s="68"/>
      <c r="YW18914" s="68"/>
      <c r="YX18914" s="68">
        <v>1.4325816753426099E-2</v>
      </c>
      <c r="YY18914" s="68"/>
      <c r="YZ18914" s="68"/>
      <c r="ZA18914" s="68"/>
      <c r="ZB18914" s="68"/>
      <c r="ZC18914" s="68"/>
      <c r="ZD18914" s="68"/>
    </row>
    <row r="18915" spans="658:680" x14ac:dyDescent="0.25">
      <c r="YH18915" s="68"/>
      <c r="YI18915" s="68"/>
      <c r="YJ18915" s="68"/>
      <c r="YK18915" s="68"/>
      <c r="YL18915" s="68"/>
      <c r="YM18915" s="68"/>
      <c r="YN18915" s="68"/>
      <c r="YO18915" s="68"/>
      <c r="YP18915" s="68"/>
      <c r="YQ18915" s="68"/>
      <c r="YR18915" s="68"/>
      <c r="YS18915" s="68"/>
      <c r="YT18915" s="68"/>
      <c r="YU18915" s="68"/>
      <c r="YV18915" s="68"/>
      <c r="YW18915" s="68"/>
      <c r="YX18915" s="68">
        <v>1.4309609249623E-2</v>
      </c>
      <c r="YY18915" s="68"/>
      <c r="YZ18915" s="68"/>
      <c r="ZA18915" s="68"/>
      <c r="ZB18915" s="68"/>
      <c r="ZC18915" s="68"/>
      <c r="ZD18915" s="68"/>
    </row>
    <row r="18916" spans="658:680" x14ac:dyDescent="0.25">
      <c r="YH18916" s="68"/>
      <c r="YI18916" s="68"/>
      <c r="YJ18916" s="68"/>
      <c r="YK18916" s="68"/>
      <c r="YL18916" s="68"/>
      <c r="YM18916" s="68"/>
      <c r="YN18916" s="68"/>
      <c r="YO18916" s="68"/>
      <c r="YP18916" s="68"/>
      <c r="YQ18916" s="68"/>
      <c r="YR18916" s="68"/>
      <c r="YS18916" s="68"/>
      <c r="YT18916" s="68"/>
      <c r="YU18916" s="68"/>
      <c r="YV18916" s="68"/>
      <c r="YW18916" s="68"/>
      <c r="YX18916" s="68">
        <v>1.4309609249623E-2</v>
      </c>
      <c r="YY18916" s="68"/>
      <c r="YZ18916" s="68"/>
      <c r="ZA18916" s="68"/>
      <c r="ZB18916" s="68"/>
      <c r="ZC18916" s="68"/>
      <c r="ZD18916" s="68"/>
    </row>
    <row r="18917" spans="658:680" x14ac:dyDescent="0.25">
      <c r="YH18917" s="68"/>
      <c r="YI18917" s="68"/>
      <c r="YJ18917" s="68"/>
      <c r="YK18917" s="68"/>
      <c r="YL18917" s="68"/>
      <c r="YM18917" s="68"/>
      <c r="YN18917" s="68"/>
      <c r="YO18917" s="68"/>
      <c r="YP18917" s="68"/>
      <c r="YQ18917" s="68"/>
      <c r="YR18917" s="68"/>
      <c r="YS18917" s="68"/>
      <c r="YT18917" s="68"/>
      <c r="YU18917" s="68"/>
      <c r="YV18917" s="68"/>
      <c r="YW18917" s="68"/>
      <c r="YX18917" s="68">
        <v>1.4259385708204699E-2</v>
      </c>
      <c r="YY18917" s="68"/>
      <c r="YZ18917" s="68"/>
      <c r="ZA18917" s="68"/>
      <c r="ZB18917" s="68"/>
      <c r="ZC18917" s="68"/>
      <c r="ZD18917" s="68"/>
    </row>
    <row r="18918" spans="658:680" x14ac:dyDescent="0.25">
      <c r="YH18918" s="68"/>
      <c r="YI18918" s="68"/>
      <c r="YJ18918" s="68"/>
      <c r="YK18918" s="68"/>
      <c r="YL18918" s="68"/>
      <c r="YM18918" s="68"/>
      <c r="YN18918" s="68"/>
      <c r="YO18918" s="68"/>
      <c r="YP18918" s="68"/>
      <c r="YQ18918" s="68"/>
      <c r="YR18918" s="68"/>
      <c r="YS18918" s="68"/>
      <c r="YT18918" s="68"/>
      <c r="YU18918" s="68"/>
      <c r="YV18918" s="68"/>
      <c r="YW18918" s="68"/>
      <c r="YX18918" s="68">
        <v>1.4259385708204699E-2</v>
      </c>
      <c r="YY18918" s="68"/>
      <c r="YZ18918" s="68"/>
      <c r="ZA18918" s="68"/>
      <c r="ZB18918" s="68"/>
      <c r="ZC18918" s="68"/>
      <c r="ZD18918" s="68"/>
    </row>
    <row r="18919" spans="658:680" x14ac:dyDescent="0.25">
      <c r="YH18919" s="68"/>
      <c r="YI18919" s="68"/>
      <c r="YJ18919" s="68"/>
      <c r="YK18919" s="68"/>
      <c r="YL18919" s="68"/>
      <c r="YM18919" s="68"/>
      <c r="YN18919" s="68"/>
      <c r="YO18919" s="68"/>
      <c r="YP18919" s="68"/>
      <c r="YQ18919" s="68"/>
      <c r="YR18919" s="68"/>
      <c r="YS18919" s="68"/>
      <c r="YT18919" s="68"/>
      <c r="YU18919" s="68"/>
      <c r="YV18919" s="68"/>
      <c r="YW18919" s="68"/>
      <c r="YX18919" s="68">
        <v>1.42325688057434E-2</v>
      </c>
      <c r="YY18919" s="68"/>
      <c r="YZ18919" s="68"/>
      <c r="ZA18919" s="68"/>
      <c r="ZB18919" s="68"/>
      <c r="ZC18919" s="68"/>
      <c r="ZD18919" s="68"/>
    </row>
    <row r="18920" spans="658:680" x14ac:dyDescent="0.25">
      <c r="YH18920" s="68"/>
      <c r="YI18920" s="68"/>
      <c r="YJ18920" s="68"/>
      <c r="YK18920" s="68"/>
      <c r="YL18920" s="68"/>
      <c r="YM18920" s="68"/>
      <c r="YN18920" s="68"/>
      <c r="YO18920" s="68"/>
      <c r="YP18920" s="68"/>
      <c r="YQ18920" s="68"/>
      <c r="YR18920" s="68"/>
      <c r="YS18920" s="68"/>
      <c r="YT18920" s="68"/>
      <c r="YU18920" s="68"/>
      <c r="YV18920" s="68"/>
      <c r="YW18920" s="68"/>
      <c r="YX18920" s="68">
        <v>1.42325688057434E-2</v>
      </c>
      <c r="YY18920" s="68"/>
      <c r="YZ18920" s="68"/>
      <c r="ZA18920" s="68"/>
      <c r="ZB18920" s="68"/>
      <c r="ZC18920" s="68"/>
      <c r="ZD18920" s="68"/>
    </row>
    <row r="18921" spans="658:680" x14ac:dyDescent="0.25">
      <c r="YH18921" s="68"/>
      <c r="YI18921" s="68"/>
      <c r="YJ18921" s="68"/>
      <c r="YK18921" s="68"/>
      <c r="YL18921" s="68"/>
      <c r="YM18921" s="68"/>
      <c r="YN18921" s="68"/>
      <c r="YO18921" s="68"/>
      <c r="YP18921" s="68"/>
      <c r="YQ18921" s="68"/>
      <c r="YR18921" s="68"/>
      <c r="YS18921" s="68"/>
      <c r="YT18921" s="68"/>
      <c r="YU18921" s="68"/>
      <c r="YV18921" s="68"/>
      <c r="YW18921" s="68"/>
      <c r="YX18921" s="68">
        <v>1.4152555713438699E-2</v>
      </c>
      <c r="YY18921" s="68"/>
      <c r="YZ18921" s="68"/>
      <c r="ZA18921" s="68"/>
      <c r="ZB18921" s="68"/>
      <c r="ZC18921" s="68"/>
      <c r="ZD18921" s="68"/>
    </row>
    <row r="18922" spans="658:680" x14ac:dyDescent="0.25">
      <c r="YH18922" s="68"/>
      <c r="YI18922" s="68"/>
      <c r="YJ18922" s="68"/>
      <c r="YK18922" s="68"/>
      <c r="YL18922" s="68"/>
      <c r="YM18922" s="68"/>
      <c r="YN18922" s="68"/>
      <c r="YO18922" s="68"/>
      <c r="YP18922" s="68"/>
      <c r="YQ18922" s="68"/>
      <c r="YR18922" s="68"/>
      <c r="YS18922" s="68"/>
      <c r="YT18922" s="68"/>
      <c r="YU18922" s="68"/>
      <c r="YV18922" s="68"/>
      <c r="YW18922" s="68"/>
      <c r="YX18922" s="68">
        <v>1.4152555713438699E-2</v>
      </c>
      <c r="YY18922" s="68"/>
      <c r="YZ18922" s="68"/>
      <c r="ZA18922" s="68"/>
      <c r="ZB18922" s="68"/>
      <c r="ZC18922" s="68"/>
      <c r="ZD18922" s="68"/>
    </row>
    <row r="18923" spans="658:680" x14ac:dyDescent="0.25">
      <c r="YH18923" s="68"/>
      <c r="YI18923" s="68"/>
      <c r="YJ18923" s="68"/>
      <c r="YK18923" s="68"/>
      <c r="YL18923" s="68"/>
      <c r="YM18923" s="68"/>
      <c r="YN18923" s="68"/>
      <c r="YO18923" s="68"/>
      <c r="YP18923" s="68"/>
      <c r="YQ18923" s="68"/>
      <c r="YR18923" s="68"/>
      <c r="YS18923" s="68"/>
      <c r="YT18923" s="68"/>
      <c r="YU18923" s="68"/>
      <c r="YV18923" s="68"/>
      <c r="YW18923" s="68"/>
      <c r="YX18923" s="68">
        <v>1.41346515506701E-2</v>
      </c>
      <c r="YY18923" s="68"/>
      <c r="YZ18923" s="68"/>
      <c r="ZA18923" s="68"/>
      <c r="ZB18923" s="68"/>
      <c r="ZC18923" s="68"/>
      <c r="ZD18923" s="68"/>
    </row>
    <row r="18924" spans="658:680" x14ac:dyDescent="0.25">
      <c r="YH18924" s="68"/>
      <c r="YI18924" s="68"/>
      <c r="YJ18924" s="68"/>
      <c r="YK18924" s="68"/>
      <c r="YL18924" s="68"/>
      <c r="YM18924" s="68"/>
      <c r="YN18924" s="68"/>
      <c r="YO18924" s="68"/>
      <c r="YP18924" s="68"/>
      <c r="YQ18924" s="68"/>
      <c r="YR18924" s="68"/>
      <c r="YS18924" s="68"/>
      <c r="YT18924" s="68"/>
      <c r="YU18924" s="68"/>
      <c r="YV18924" s="68"/>
      <c r="YW18924" s="68"/>
      <c r="YX18924" s="68">
        <v>1.41346515506701E-2</v>
      </c>
      <c r="YY18924" s="68"/>
      <c r="YZ18924" s="68"/>
      <c r="ZA18924" s="68"/>
      <c r="ZB18924" s="68"/>
      <c r="ZC18924" s="68"/>
      <c r="ZD18924" s="68"/>
    </row>
    <row r="18925" spans="658:680" x14ac:dyDescent="0.25">
      <c r="YH18925" s="68"/>
      <c r="YI18925" s="68"/>
      <c r="YJ18925" s="68"/>
      <c r="YK18925" s="68"/>
      <c r="YL18925" s="68"/>
      <c r="YM18925" s="68"/>
      <c r="YN18925" s="68"/>
      <c r="YO18925" s="68"/>
      <c r="YP18925" s="68"/>
      <c r="YQ18925" s="68"/>
      <c r="YR18925" s="68"/>
      <c r="YS18925" s="68"/>
      <c r="YT18925" s="68"/>
      <c r="YU18925" s="68"/>
      <c r="YV18925" s="68"/>
      <c r="YW18925" s="68"/>
      <c r="YX18925" s="68">
        <v>1.4071504646606401E-2</v>
      </c>
      <c r="YY18925" s="68"/>
      <c r="YZ18925" s="68"/>
      <c r="ZA18925" s="68"/>
      <c r="ZB18925" s="68"/>
      <c r="ZC18925" s="68"/>
      <c r="ZD18925" s="68"/>
    </row>
    <row r="18926" spans="658:680" x14ac:dyDescent="0.25">
      <c r="YH18926" s="68"/>
      <c r="YI18926" s="68"/>
      <c r="YJ18926" s="68"/>
      <c r="YK18926" s="68"/>
      <c r="YL18926" s="68"/>
      <c r="YM18926" s="68"/>
      <c r="YN18926" s="68"/>
      <c r="YO18926" s="68"/>
      <c r="YP18926" s="68"/>
      <c r="YQ18926" s="68"/>
      <c r="YR18926" s="68"/>
      <c r="YS18926" s="68"/>
      <c r="YT18926" s="68"/>
      <c r="YU18926" s="68"/>
      <c r="YV18926" s="68"/>
      <c r="YW18926" s="68"/>
      <c r="YX18926" s="68">
        <v>1.4071504646606401E-2</v>
      </c>
      <c r="YY18926" s="68"/>
      <c r="YZ18926" s="68"/>
      <c r="ZA18926" s="68"/>
      <c r="ZB18926" s="68"/>
      <c r="ZC18926" s="68"/>
      <c r="ZD18926" s="68"/>
    </row>
    <row r="18927" spans="658:680" x14ac:dyDescent="0.25">
      <c r="YH18927" s="68"/>
      <c r="YI18927" s="68"/>
      <c r="YJ18927" s="68"/>
      <c r="YK18927" s="68"/>
      <c r="YL18927" s="68"/>
      <c r="YM18927" s="68"/>
      <c r="YN18927" s="68"/>
      <c r="YO18927" s="68"/>
      <c r="YP18927" s="68"/>
      <c r="YQ18927" s="68"/>
      <c r="YR18927" s="68"/>
      <c r="YS18927" s="68"/>
      <c r="YT18927" s="68"/>
      <c r="YU18927" s="68"/>
      <c r="YV18927" s="68"/>
      <c r="YW18927" s="68"/>
      <c r="YX18927" s="68">
        <v>1.40560710853939E-2</v>
      </c>
      <c r="YY18927" s="68"/>
      <c r="YZ18927" s="68"/>
      <c r="ZA18927" s="68"/>
      <c r="ZB18927" s="68"/>
      <c r="ZC18927" s="68"/>
      <c r="ZD18927" s="68"/>
    </row>
    <row r="18928" spans="658:680" x14ac:dyDescent="0.25">
      <c r="YH18928" s="68"/>
      <c r="YI18928" s="68"/>
      <c r="YJ18928" s="68"/>
      <c r="YK18928" s="68"/>
      <c r="YL18928" s="68"/>
      <c r="YM18928" s="68"/>
      <c r="YN18928" s="68"/>
      <c r="YO18928" s="68"/>
      <c r="YP18928" s="68"/>
      <c r="YQ18928" s="68"/>
      <c r="YR18928" s="68"/>
      <c r="YS18928" s="68"/>
      <c r="YT18928" s="68"/>
      <c r="YU18928" s="68"/>
      <c r="YV18928" s="68"/>
      <c r="YW18928" s="68"/>
      <c r="YX18928" s="68">
        <v>1.40560710853939E-2</v>
      </c>
      <c r="YY18928" s="68"/>
      <c r="YZ18928" s="68"/>
      <c r="ZA18928" s="68"/>
      <c r="ZB18928" s="68"/>
      <c r="ZC18928" s="68"/>
      <c r="ZD18928" s="68"/>
    </row>
    <row r="18929" spans="658:680" x14ac:dyDescent="0.25">
      <c r="YH18929" s="68"/>
      <c r="YI18929" s="68"/>
      <c r="YJ18929" s="68"/>
      <c r="YK18929" s="68"/>
      <c r="YL18929" s="68"/>
      <c r="YM18929" s="68"/>
      <c r="YN18929" s="68"/>
      <c r="YO18929" s="68"/>
      <c r="YP18929" s="68"/>
      <c r="YQ18929" s="68"/>
      <c r="YR18929" s="68"/>
      <c r="YS18929" s="68"/>
      <c r="YT18929" s="68"/>
      <c r="YU18929" s="68"/>
      <c r="YV18929" s="68"/>
      <c r="YW18929" s="68"/>
      <c r="YX18929" s="68">
        <v>1.39510331043917E-2</v>
      </c>
      <c r="YY18929" s="68"/>
      <c r="YZ18929" s="68"/>
      <c r="ZA18929" s="68"/>
      <c r="ZB18929" s="68"/>
      <c r="ZC18929" s="68"/>
      <c r="ZD18929" s="68"/>
    </row>
    <row r="18930" spans="658:680" x14ac:dyDescent="0.25">
      <c r="YH18930" s="68"/>
      <c r="YI18930" s="68"/>
      <c r="YJ18930" s="68"/>
      <c r="YK18930" s="68"/>
      <c r="YL18930" s="68"/>
      <c r="YM18930" s="68"/>
      <c r="YN18930" s="68"/>
      <c r="YO18930" s="68"/>
      <c r="YP18930" s="68"/>
      <c r="YQ18930" s="68"/>
      <c r="YR18930" s="68"/>
      <c r="YS18930" s="68"/>
      <c r="YT18930" s="68"/>
      <c r="YU18930" s="68"/>
      <c r="YV18930" s="68"/>
      <c r="YW18930" s="68"/>
      <c r="YX18930" s="68">
        <v>1.39510331043917E-2</v>
      </c>
      <c r="YY18930" s="68"/>
      <c r="YZ18930" s="68"/>
      <c r="ZA18930" s="68"/>
      <c r="ZB18930" s="68"/>
      <c r="ZC18930" s="68"/>
      <c r="ZD18930" s="68"/>
    </row>
    <row r="18931" spans="658:680" x14ac:dyDescent="0.25">
      <c r="YH18931" s="68"/>
      <c r="YI18931" s="68"/>
      <c r="YJ18931" s="68"/>
      <c r="YK18931" s="68"/>
      <c r="YL18931" s="68"/>
      <c r="YM18931" s="68"/>
      <c r="YN18931" s="68"/>
      <c r="YO18931" s="68"/>
      <c r="YP18931" s="68"/>
      <c r="YQ18931" s="68"/>
      <c r="YR18931" s="68"/>
      <c r="YS18931" s="68"/>
      <c r="YT18931" s="68"/>
      <c r="YU18931" s="68"/>
      <c r="YV18931" s="68"/>
      <c r="YW18931" s="68"/>
      <c r="YX18931" s="68">
        <v>1.39154070378011E-2</v>
      </c>
      <c r="YY18931" s="68"/>
      <c r="YZ18931" s="68"/>
      <c r="ZA18931" s="68"/>
      <c r="ZB18931" s="68"/>
      <c r="ZC18931" s="68"/>
      <c r="ZD18931" s="68"/>
    </row>
    <row r="18932" spans="658:680" x14ac:dyDescent="0.25">
      <c r="YH18932" s="68"/>
      <c r="YI18932" s="68"/>
      <c r="YJ18932" s="68"/>
      <c r="YK18932" s="68"/>
      <c r="YL18932" s="68"/>
      <c r="YM18932" s="68"/>
      <c r="YN18932" s="68"/>
      <c r="YO18932" s="68"/>
      <c r="YP18932" s="68"/>
      <c r="YQ18932" s="68"/>
      <c r="YR18932" s="68"/>
      <c r="YS18932" s="68"/>
      <c r="YT18932" s="68"/>
      <c r="YU18932" s="68"/>
      <c r="YV18932" s="68"/>
      <c r="YW18932" s="68"/>
      <c r="YX18932" s="68">
        <v>1.39154070378011E-2</v>
      </c>
      <c r="YY18932" s="68"/>
      <c r="YZ18932" s="68"/>
      <c r="ZA18932" s="68"/>
      <c r="ZB18932" s="68"/>
      <c r="ZC18932" s="68"/>
      <c r="ZD18932" s="68"/>
    </row>
    <row r="18933" spans="658:680" x14ac:dyDescent="0.25">
      <c r="YH18933" s="68"/>
      <c r="YI18933" s="68"/>
      <c r="YJ18933" s="68"/>
      <c r="YK18933" s="68"/>
      <c r="YL18933" s="68"/>
      <c r="YM18933" s="68"/>
      <c r="YN18933" s="68"/>
      <c r="YO18933" s="68"/>
      <c r="YP18933" s="68"/>
      <c r="YQ18933" s="68"/>
      <c r="YR18933" s="68"/>
      <c r="YS18933" s="68"/>
      <c r="YT18933" s="68"/>
      <c r="YU18933" s="68"/>
      <c r="YV18933" s="68"/>
      <c r="YW18933" s="68"/>
      <c r="YX18933" s="68">
        <v>1.39118178571873E-2</v>
      </c>
      <c r="YY18933" s="68"/>
      <c r="YZ18933" s="68"/>
      <c r="ZA18933" s="68"/>
      <c r="ZB18933" s="68"/>
      <c r="ZC18933" s="68"/>
      <c r="ZD18933" s="68"/>
    </row>
    <row r="18934" spans="658:680" x14ac:dyDescent="0.25">
      <c r="YH18934" s="68"/>
      <c r="YI18934" s="68"/>
      <c r="YJ18934" s="68"/>
      <c r="YK18934" s="68"/>
      <c r="YL18934" s="68"/>
      <c r="YM18934" s="68"/>
      <c r="YN18934" s="68"/>
      <c r="YO18934" s="68"/>
      <c r="YP18934" s="68"/>
      <c r="YQ18934" s="68"/>
      <c r="YR18934" s="68"/>
      <c r="YS18934" s="68"/>
      <c r="YT18934" s="68"/>
      <c r="YU18934" s="68"/>
      <c r="YV18934" s="68"/>
      <c r="YW18934" s="68"/>
      <c r="YX18934" s="68">
        <v>1.39118178571873E-2</v>
      </c>
      <c r="YY18934" s="68"/>
      <c r="YZ18934" s="68"/>
      <c r="ZA18934" s="68"/>
      <c r="ZB18934" s="68"/>
      <c r="ZC18934" s="68"/>
      <c r="ZD18934" s="68"/>
    </row>
    <row r="18935" spans="658:680" x14ac:dyDescent="0.25">
      <c r="YH18935" s="68"/>
      <c r="YI18935" s="68"/>
      <c r="YJ18935" s="68"/>
      <c r="YK18935" s="68"/>
      <c r="YL18935" s="68"/>
      <c r="YM18935" s="68"/>
      <c r="YN18935" s="68"/>
      <c r="YO18935" s="68"/>
      <c r="YP18935" s="68"/>
      <c r="YQ18935" s="68"/>
      <c r="YR18935" s="68"/>
      <c r="YS18935" s="68"/>
      <c r="YT18935" s="68"/>
      <c r="YU18935" s="68"/>
      <c r="YV18935" s="68"/>
      <c r="YW18935" s="68"/>
      <c r="YX18935" s="68">
        <v>1.3905653835384399E-2</v>
      </c>
      <c r="YY18935" s="68"/>
      <c r="YZ18935" s="68"/>
      <c r="ZA18935" s="68"/>
      <c r="ZB18935" s="68"/>
      <c r="ZC18935" s="68"/>
      <c r="ZD18935" s="68"/>
    </row>
    <row r="18936" spans="658:680" x14ac:dyDescent="0.25">
      <c r="YH18936" s="68"/>
      <c r="YI18936" s="68"/>
      <c r="YJ18936" s="68"/>
      <c r="YK18936" s="68"/>
      <c r="YL18936" s="68"/>
      <c r="YM18936" s="68"/>
      <c r="YN18936" s="68"/>
      <c r="YO18936" s="68"/>
      <c r="YP18936" s="68"/>
      <c r="YQ18936" s="68"/>
      <c r="YR18936" s="68"/>
      <c r="YS18936" s="68"/>
      <c r="YT18936" s="68"/>
      <c r="YU18936" s="68"/>
      <c r="YV18936" s="68"/>
      <c r="YW18936" s="68"/>
      <c r="YX18936" s="68">
        <v>1.3905653835384399E-2</v>
      </c>
      <c r="YY18936" s="68"/>
      <c r="YZ18936" s="68"/>
      <c r="ZA18936" s="68"/>
      <c r="ZB18936" s="68"/>
      <c r="ZC18936" s="68"/>
      <c r="ZD18936" s="68"/>
    </row>
    <row r="18937" spans="658:680" x14ac:dyDescent="0.25">
      <c r="YH18937" s="68"/>
      <c r="YI18937" s="68"/>
      <c r="YJ18937" s="68"/>
      <c r="YK18937" s="68"/>
      <c r="YL18937" s="68"/>
      <c r="YM18937" s="68"/>
      <c r="YN18937" s="68"/>
      <c r="YO18937" s="68"/>
      <c r="YP18937" s="68"/>
      <c r="YQ18937" s="68"/>
      <c r="YR18937" s="68"/>
      <c r="YS18937" s="68"/>
      <c r="YT18937" s="68"/>
      <c r="YU18937" s="68"/>
      <c r="YV18937" s="68"/>
      <c r="YW18937" s="68"/>
      <c r="YX18937" s="68">
        <v>1.38229547238225E-2</v>
      </c>
      <c r="YY18937" s="68"/>
      <c r="YZ18937" s="68"/>
      <c r="ZA18937" s="68"/>
      <c r="ZB18937" s="68"/>
      <c r="ZC18937" s="68"/>
      <c r="ZD18937" s="68"/>
    </row>
    <row r="18938" spans="658:680" x14ac:dyDescent="0.25">
      <c r="YH18938" s="68"/>
      <c r="YI18938" s="68"/>
      <c r="YJ18938" s="68"/>
      <c r="YK18938" s="68"/>
      <c r="YL18938" s="68"/>
      <c r="YM18938" s="68"/>
      <c r="YN18938" s="68"/>
      <c r="YO18938" s="68"/>
      <c r="YP18938" s="68"/>
      <c r="YQ18938" s="68"/>
      <c r="YR18938" s="68"/>
      <c r="YS18938" s="68"/>
      <c r="YT18938" s="68"/>
      <c r="YU18938" s="68"/>
      <c r="YV18938" s="68"/>
      <c r="YW18938" s="68"/>
      <c r="YX18938" s="68">
        <v>1.38229547238225E-2</v>
      </c>
      <c r="YY18938" s="68"/>
      <c r="YZ18938" s="68"/>
      <c r="ZA18938" s="68"/>
      <c r="ZB18938" s="68"/>
      <c r="ZC18938" s="68"/>
      <c r="ZD18938" s="68"/>
    </row>
    <row r="18939" spans="658:680" x14ac:dyDescent="0.25">
      <c r="YH18939" s="68"/>
      <c r="YI18939" s="68"/>
      <c r="YJ18939" s="68"/>
      <c r="YK18939" s="68"/>
      <c r="YL18939" s="68"/>
      <c r="YM18939" s="68"/>
      <c r="YN18939" s="68"/>
      <c r="YO18939" s="68"/>
      <c r="YP18939" s="68"/>
      <c r="YQ18939" s="68"/>
      <c r="YR18939" s="68"/>
      <c r="YS18939" s="68"/>
      <c r="YT18939" s="68"/>
      <c r="YU18939" s="68"/>
      <c r="YV18939" s="68"/>
      <c r="YW18939" s="68"/>
      <c r="YX18939" s="68">
        <v>1.37422535132513E-2</v>
      </c>
      <c r="YY18939" s="68"/>
      <c r="YZ18939" s="68"/>
      <c r="ZA18939" s="68"/>
      <c r="ZB18939" s="68"/>
      <c r="ZC18939" s="68"/>
      <c r="ZD18939" s="68"/>
    </row>
    <row r="18940" spans="658:680" x14ac:dyDescent="0.25">
      <c r="YH18940" s="68"/>
      <c r="YI18940" s="68"/>
      <c r="YJ18940" s="68"/>
      <c r="YK18940" s="68"/>
      <c r="YL18940" s="68"/>
      <c r="YM18940" s="68"/>
      <c r="YN18940" s="68"/>
      <c r="YO18940" s="68"/>
      <c r="YP18940" s="68"/>
      <c r="YQ18940" s="68"/>
      <c r="YR18940" s="68"/>
      <c r="YS18940" s="68"/>
      <c r="YT18940" s="68"/>
      <c r="YU18940" s="68"/>
      <c r="YV18940" s="68"/>
      <c r="YW18940" s="68"/>
      <c r="YX18940" s="68">
        <v>1.37422535132513E-2</v>
      </c>
      <c r="YY18940" s="68"/>
      <c r="YZ18940" s="68"/>
      <c r="ZA18940" s="68"/>
      <c r="ZB18940" s="68"/>
      <c r="ZC18940" s="68"/>
      <c r="ZD18940" s="68"/>
    </row>
    <row r="18941" spans="658:680" x14ac:dyDescent="0.25">
      <c r="YH18941" s="68"/>
      <c r="YI18941" s="68"/>
      <c r="YJ18941" s="68"/>
      <c r="YK18941" s="68"/>
      <c r="YL18941" s="68"/>
      <c r="YM18941" s="68"/>
      <c r="YN18941" s="68"/>
      <c r="YO18941" s="68"/>
      <c r="YP18941" s="68"/>
      <c r="YQ18941" s="68"/>
      <c r="YR18941" s="68"/>
      <c r="YS18941" s="68"/>
      <c r="YT18941" s="68"/>
      <c r="YU18941" s="68"/>
      <c r="YV18941" s="68"/>
      <c r="YW18941" s="68"/>
      <c r="YX18941" s="68">
        <v>1.37267617548019E-2</v>
      </c>
      <c r="YY18941" s="68"/>
      <c r="YZ18941" s="68"/>
      <c r="ZA18941" s="68"/>
      <c r="ZB18941" s="68"/>
      <c r="ZC18941" s="68"/>
      <c r="ZD18941" s="68"/>
    </row>
    <row r="18942" spans="658:680" x14ac:dyDescent="0.25">
      <c r="YH18942" s="68"/>
      <c r="YI18942" s="68"/>
      <c r="YJ18942" s="68"/>
      <c r="YK18942" s="68"/>
      <c r="YL18942" s="68"/>
      <c r="YM18942" s="68"/>
      <c r="YN18942" s="68"/>
      <c r="YO18942" s="68"/>
      <c r="YP18942" s="68"/>
      <c r="YQ18942" s="68"/>
      <c r="YR18942" s="68"/>
      <c r="YS18942" s="68"/>
      <c r="YT18942" s="68"/>
      <c r="YU18942" s="68"/>
      <c r="YV18942" s="68"/>
      <c r="YW18942" s="68"/>
      <c r="YX18942" s="68">
        <v>1.37267617548019E-2</v>
      </c>
      <c r="YY18942" s="68"/>
      <c r="YZ18942" s="68"/>
      <c r="ZA18942" s="68"/>
      <c r="ZB18942" s="68"/>
      <c r="ZC18942" s="68"/>
      <c r="ZD18942" s="68"/>
    </row>
    <row r="18943" spans="658:680" x14ac:dyDescent="0.25">
      <c r="YH18943" s="68"/>
      <c r="YI18943" s="68"/>
      <c r="YJ18943" s="68"/>
      <c r="YK18943" s="68"/>
      <c r="YL18943" s="68"/>
      <c r="YM18943" s="68"/>
      <c r="YN18943" s="68"/>
      <c r="YO18943" s="68"/>
      <c r="YP18943" s="68"/>
      <c r="YQ18943" s="68"/>
      <c r="YR18943" s="68"/>
      <c r="YS18943" s="68"/>
      <c r="YT18943" s="68"/>
      <c r="YU18943" s="68"/>
      <c r="YV18943" s="68"/>
      <c r="YW18943" s="68"/>
      <c r="YX18943" s="68">
        <v>1.3693046033211601E-2</v>
      </c>
      <c r="YY18943" s="68"/>
      <c r="YZ18943" s="68"/>
      <c r="ZA18943" s="68"/>
      <c r="ZB18943" s="68"/>
      <c r="ZC18943" s="68"/>
      <c r="ZD18943" s="68"/>
    </row>
    <row r="18944" spans="658:680" x14ac:dyDescent="0.25">
      <c r="YH18944" s="68"/>
      <c r="YI18944" s="68"/>
      <c r="YJ18944" s="68"/>
      <c r="YK18944" s="68"/>
      <c r="YL18944" s="68"/>
      <c r="YM18944" s="68"/>
      <c r="YN18944" s="68"/>
      <c r="YO18944" s="68"/>
      <c r="YP18944" s="68"/>
      <c r="YQ18944" s="68"/>
      <c r="YR18944" s="68"/>
      <c r="YS18944" s="68"/>
      <c r="YT18944" s="68"/>
      <c r="YU18944" s="68"/>
      <c r="YV18944" s="68"/>
      <c r="YW18944" s="68"/>
      <c r="YX18944" s="68">
        <v>1.3693046033211601E-2</v>
      </c>
      <c r="YY18944" s="68"/>
      <c r="YZ18944" s="68"/>
      <c r="ZA18944" s="68"/>
      <c r="ZB18944" s="68"/>
      <c r="ZC18944" s="68"/>
      <c r="ZD18944" s="68"/>
    </row>
    <row r="18945" spans="658:680" x14ac:dyDescent="0.25">
      <c r="YH18945" s="68"/>
      <c r="YI18945" s="68"/>
      <c r="YJ18945" s="68"/>
      <c r="YK18945" s="68"/>
      <c r="YL18945" s="68"/>
      <c r="YM18945" s="68"/>
      <c r="YN18945" s="68"/>
      <c r="YO18945" s="68"/>
      <c r="YP18945" s="68"/>
      <c r="YQ18945" s="68"/>
      <c r="YR18945" s="68"/>
      <c r="YS18945" s="68"/>
      <c r="YT18945" s="68"/>
      <c r="YU18945" s="68"/>
      <c r="YV18945" s="68"/>
      <c r="YW18945" s="68"/>
      <c r="YX18945" s="68">
        <v>1.36890342949713E-2</v>
      </c>
      <c r="YY18945" s="68"/>
      <c r="YZ18945" s="68"/>
      <c r="ZA18945" s="68"/>
      <c r="ZB18945" s="68"/>
      <c r="ZC18945" s="68"/>
      <c r="ZD18945" s="68"/>
    </row>
    <row r="18946" spans="658:680" x14ac:dyDescent="0.25">
      <c r="YH18946" s="68"/>
      <c r="YI18946" s="68"/>
      <c r="YJ18946" s="68"/>
      <c r="YK18946" s="68"/>
      <c r="YL18946" s="68"/>
      <c r="YM18946" s="68"/>
      <c r="YN18946" s="68"/>
      <c r="YO18946" s="68"/>
      <c r="YP18946" s="68"/>
      <c r="YQ18946" s="68"/>
      <c r="YR18946" s="68"/>
      <c r="YS18946" s="68"/>
      <c r="YT18946" s="68"/>
      <c r="YU18946" s="68"/>
      <c r="YV18946" s="68"/>
      <c r="YW18946" s="68"/>
      <c r="YX18946" s="68">
        <v>1.36890342949713E-2</v>
      </c>
      <c r="YY18946" s="68"/>
      <c r="YZ18946" s="68"/>
      <c r="ZA18946" s="68"/>
      <c r="ZB18946" s="68"/>
      <c r="ZC18946" s="68"/>
      <c r="ZD18946" s="68"/>
    </row>
    <row r="18947" spans="658:680" x14ac:dyDescent="0.25">
      <c r="YH18947" s="68"/>
      <c r="YI18947" s="68"/>
      <c r="YJ18947" s="68"/>
      <c r="YK18947" s="68"/>
      <c r="YL18947" s="68"/>
      <c r="YM18947" s="68"/>
      <c r="YN18947" s="68"/>
      <c r="YO18947" s="68"/>
      <c r="YP18947" s="68"/>
      <c r="YQ18947" s="68"/>
      <c r="YR18947" s="68"/>
      <c r="YS18947" s="68"/>
      <c r="YT18947" s="68"/>
      <c r="YU18947" s="68"/>
      <c r="YV18947" s="68"/>
      <c r="YW18947" s="68"/>
      <c r="YX18947" s="68">
        <v>1.36479020613156E-2</v>
      </c>
      <c r="YY18947" s="68"/>
      <c r="YZ18947" s="68"/>
      <c r="ZA18947" s="68"/>
      <c r="ZB18947" s="68"/>
      <c r="ZC18947" s="68"/>
      <c r="ZD18947" s="68"/>
    </row>
    <row r="18948" spans="658:680" x14ac:dyDescent="0.25">
      <c r="YH18948" s="68"/>
      <c r="YI18948" s="68"/>
      <c r="YJ18948" s="68"/>
      <c r="YK18948" s="68"/>
      <c r="YL18948" s="68"/>
      <c r="YM18948" s="68"/>
      <c r="YN18948" s="68"/>
      <c r="YO18948" s="68"/>
      <c r="YP18948" s="68"/>
      <c r="YQ18948" s="68"/>
      <c r="YR18948" s="68"/>
      <c r="YS18948" s="68"/>
      <c r="YT18948" s="68"/>
      <c r="YU18948" s="68"/>
      <c r="YV18948" s="68"/>
      <c r="YW18948" s="68"/>
      <c r="YX18948" s="68">
        <v>1.36479020613156E-2</v>
      </c>
      <c r="YY18948" s="68"/>
      <c r="YZ18948" s="68"/>
      <c r="ZA18948" s="68"/>
      <c r="ZB18948" s="68"/>
      <c r="ZC18948" s="68"/>
      <c r="ZD18948" s="68"/>
    </row>
    <row r="18949" spans="658:680" x14ac:dyDescent="0.25">
      <c r="YH18949" s="68"/>
      <c r="YI18949" s="68"/>
      <c r="YJ18949" s="68"/>
      <c r="YK18949" s="68"/>
      <c r="YL18949" s="68"/>
      <c r="YM18949" s="68"/>
      <c r="YN18949" s="68"/>
      <c r="YO18949" s="68"/>
      <c r="YP18949" s="68"/>
      <c r="YQ18949" s="68"/>
      <c r="YR18949" s="68"/>
      <c r="YS18949" s="68"/>
      <c r="YT18949" s="68"/>
      <c r="YU18949" s="68"/>
      <c r="YV18949" s="68"/>
      <c r="YW18949" s="68"/>
      <c r="YX18949" s="68">
        <v>1.3634663455010999E-2</v>
      </c>
      <c r="YY18949" s="68"/>
      <c r="YZ18949" s="68"/>
      <c r="ZA18949" s="68"/>
      <c r="ZB18949" s="68"/>
      <c r="ZC18949" s="68"/>
      <c r="ZD18949" s="68"/>
    </row>
    <row r="18950" spans="658:680" x14ac:dyDescent="0.25">
      <c r="YH18950" s="68"/>
      <c r="YI18950" s="68"/>
      <c r="YJ18950" s="68"/>
      <c r="YK18950" s="68"/>
      <c r="YL18950" s="68"/>
      <c r="YM18950" s="68"/>
      <c r="YN18950" s="68"/>
      <c r="YO18950" s="68"/>
      <c r="YP18950" s="68"/>
      <c r="YQ18950" s="68"/>
      <c r="YR18950" s="68"/>
      <c r="YS18950" s="68"/>
      <c r="YT18950" s="68"/>
      <c r="YU18950" s="68"/>
      <c r="YV18950" s="68"/>
      <c r="YW18950" s="68"/>
      <c r="YX18950" s="68">
        <v>1.3634663455010999E-2</v>
      </c>
      <c r="YY18950" s="68"/>
      <c r="YZ18950" s="68"/>
      <c r="ZA18950" s="68"/>
      <c r="ZB18950" s="68"/>
      <c r="ZC18950" s="68"/>
      <c r="ZD18950" s="68"/>
    </row>
    <row r="18951" spans="658:680" x14ac:dyDescent="0.25">
      <c r="YH18951" s="68"/>
      <c r="YI18951" s="68"/>
      <c r="YJ18951" s="68"/>
      <c r="YK18951" s="68"/>
      <c r="YL18951" s="68"/>
      <c r="YM18951" s="68"/>
      <c r="YN18951" s="68"/>
      <c r="YO18951" s="68"/>
      <c r="YP18951" s="68"/>
      <c r="YQ18951" s="68"/>
      <c r="YR18951" s="68"/>
      <c r="YS18951" s="68"/>
      <c r="YT18951" s="68"/>
      <c r="YU18951" s="68"/>
      <c r="YV18951" s="68"/>
      <c r="YW18951" s="68"/>
      <c r="YX18951" s="68">
        <v>1.36152712456658E-2</v>
      </c>
      <c r="YY18951" s="68"/>
      <c r="YZ18951" s="68"/>
      <c r="ZA18951" s="68"/>
      <c r="ZB18951" s="68"/>
      <c r="ZC18951" s="68"/>
      <c r="ZD18951" s="68"/>
    </row>
    <row r="18952" spans="658:680" x14ac:dyDescent="0.25">
      <c r="YH18952" s="68"/>
      <c r="YI18952" s="68"/>
      <c r="YJ18952" s="68"/>
      <c r="YK18952" s="68"/>
      <c r="YL18952" s="68"/>
      <c r="YM18952" s="68"/>
      <c r="YN18952" s="68"/>
      <c r="YO18952" s="68"/>
      <c r="YP18952" s="68"/>
      <c r="YQ18952" s="68"/>
      <c r="YR18952" s="68"/>
      <c r="YS18952" s="68"/>
      <c r="YT18952" s="68"/>
      <c r="YU18952" s="68"/>
      <c r="YV18952" s="68"/>
      <c r="YW18952" s="68"/>
      <c r="YX18952" s="68">
        <v>1.36152712456658E-2</v>
      </c>
      <c r="YY18952" s="68"/>
      <c r="YZ18952" s="68"/>
      <c r="ZA18952" s="68"/>
      <c r="ZB18952" s="68"/>
      <c r="ZC18952" s="68"/>
      <c r="ZD18952" s="68"/>
    </row>
    <row r="18953" spans="658:680" x14ac:dyDescent="0.25">
      <c r="YH18953" s="68"/>
      <c r="YI18953" s="68"/>
      <c r="YJ18953" s="68"/>
      <c r="YK18953" s="68"/>
      <c r="YL18953" s="68"/>
      <c r="YM18953" s="68"/>
      <c r="YN18953" s="68"/>
      <c r="YO18953" s="68"/>
      <c r="YP18953" s="68"/>
      <c r="YQ18953" s="68"/>
      <c r="YR18953" s="68"/>
      <c r="YS18953" s="68"/>
      <c r="YT18953" s="68"/>
      <c r="YU18953" s="68"/>
      <c r="YV18953" s="68"/>
      <c r="YW18953" s="68"/>
      <c r="YX18953" s="68">
        <v>1.3568187962076201E-2</v>
      </c>
      <c r="YY18953" s="68"/>
      <c r="YZ18953" s="68"/>
      <c r="ZA18953" s="68"/>
      <c r="ZB18953" s="68"/>
      <c r="ZC18953" s="68"/>
      <c r="ZD18953" s="68"/>
    </row>
    <row r="18954" spans="658:680" x14ac:dyDescent="0.25">
      <c r="YH18954" s="68"/>
      <c r="YI18954" s="68"/>
      <c r="YJ18954" s="68"/>
      <c r="YK18954" s="68"/>
      <c r="YL18954" s="68"/>
      <c r="YM18954" s="68"/>
      <c r="YN18954" s="68"/>
      <c r="YO18954" s="68"/>
      <c r="YP18954" s="68"/>
      <c r="YQ18954" s="68"/>
      <c r="YR18954" s="68"/>
      <c r="YS18954" s="68"/>
      <c r="YT18954" s="68"/>
      <c r="YU18954" s="68"/>
      <c r="YV18954" s="68"/>
      <c r="YW18954" s="68"/>
      <c r="YX18954" s="68">
        <v>1.3568187962076201E-2</v>
      </c>
      <c r="YY18954" s="68"/>
      <c r="YZ18954" s="68"/>
      <c r="ZA18954" s="68"/>
      <c r="ZB18954" s="68"/>
      <c r="ZC18954" s="68"/>
      <c r="ZD18954" s="68"/>
    </row>
    <row r="18955" spans="658:680" x14ac:dyDescent="0.25">
      <c r="YH18955" s="68"/>
      <c r="YI18955" s="68"/>
      <c r="YJ18955" s="68"/>
      <c r="YK18955" s="68"/>
      <c r="YL18955" s="68"/>
      <c r="YM18955" s="68"/>
      <c r="YN18955" s="68"/>
      <c r="YO18955" s="68"/>
      <c r="YP18955" s="68"/>
      <c r="YQ18955" s="68"/>
      <c r="YR18955" s="68"/>
      <c r="YS18955" s="68"/>
      <c r="YT18955" s="68"/>
      <c r="YU18955" s="68"/>
      <c r="YV18955" s="68"/>
      <c r="YW18955" s="68"/>
      <c r="YX18955" s="68">
        <v>1.3556415093634E-2</v>
      </c>
      <c r="YY18955" s="68"/>
      <c r="YZ18955" s="68"/>
      <c r="ZA18955" s="68"/>
      <c r="ZB18955" s="68"/>
      <c r="ZC18955" s="68"/>
      <c r="ZD18955" s="68"/>
    </row>
    <row r="18956" spans="658:680" x14ac:dyDescent="0.25">
      <c r="YH18956" s="68"/>
      <c r="YI18956" s="68"/>
      <c r="YJ18956" s="68"/>
      <c r="YK18956" s="68"/>
      <c r="YL18956" s="68"/>
      <c r="YM18956" s="68"/>
      <c r="YN18956" s="68"/>
      <c r="YO18956" s="68"/>
      <c r="YP18956" s="68"/>
      <c r="YQ18956" s="68"/>
      <c r="YR18956" s="68"/>
      <c r="YS18956" s="68"/>
      <c r="YT18956" s="68"/>
      <c r="YU18956" s="68"/>
      <c r="YV18956" s="68"/>
      <c r="YW18956" s="68"/>
      <c r="YX18956" s="68">
        <v>1.3556415093634E-2</v>
      </c>
      <c r="YY18956" s="68"/>
      <c r="YZ18956" s="68"/>
      <c r="ZA18956" s="68"/>
      <c r="ZB18956" s="68"/>
      <c r="ZC18956" s="68"/>
      <c r="ZD18956" s="68"/>
    </row>
    <row r="18957" spans="658:680" x14ac:dyDescent="0.25">
      <c r="YH18957" s="68"/>
      <c r="YI18957" s="68"/>
      <c r="YJ18957" s="68"/>
      <c r="YK18957" s="68"/>
      <c r="YL18957" s="68"/>
      <c r="YM18957" s="68"/>
      <c r="YN18957" s="68"/>
      <c r="YO18957" s="68"/>
      <c r="YP18957" s="68"/>
      <c r="YQ18957" s="68"/>
      <c r="YR18957" s="68"/>
      <c r="YS18957" s="68"/>
      <c r="YT18957" s="68"/>
      <c r="YU18957" s="68"/>
      <c r="YV18957" s="68"/>
      <c r="YW18957" s="68"/>
      <c r="YX18957" s="68">
        <v>1.3475638254584499E-2</v>
      </c>
      <c r="YY18957" s="68"/>
      <c r="YZ18957" s="68"/>
      <c r="ZA18957" s="68"/>
      <c r="ZB18957" s="68"/>
      <c r="ZC18957" s="68"/>
      <c r="ZD18957" s="68"/>
    </row>
    <row r="18958" spans="658:680" x14ac:dyDescent="0.25">
      <c r="YH18958" s="68"/>
      <c r="YI18958" s="68"/>
      <c r="YJ18958" s="68"/>
      <c r="YK18958" s="68"/>
      <c r="YL18958" s="68"/>
      <c r="YM18958" s="68"/>
      <c r="YN18958" s="68"/>
      <c r="YO18958" s="68"/>
      <c r="YP18958" s="68"/>
      <c r="YQ18958" s="68"/>
      <c r="YR18958" s="68"/>
      <c r="YS18958" s="68"/>
      <c r="YT18958" s="68"/>
      <c r="YU18958" s="68"/>
      <c r="YV18958" s="68"/>
      <c r="YW18958" s="68"/>
      <c r="YX18958" s="68">
        <v>1.3475638254584499E-2</v>
      </c>
      <c r="YY18958" s="68"/>
      <c r="YZ18958" s="68"/>
      <c r="ZA18958" s="68"/>
      <c r="ZB18958" s="68"/>
      <c r="ZC18958" s="68"/>
      <c r="ZD18958" s="68"/>
    </row>
    <row r="18959" spans="658:680" x14ac:dyDescent="0.25">
      <c r="YH18959" s="68"/>
      <c r="YI18959" s="68"/>
      <c r="YJ18959" s="68"/>
      <c r="YK18959" s="68"/>
      <c r="YL18959" s="68"/>
      <c r="YM18959" s="68"/>
      <c r="YN18959" s="68"/>
      <c r="YO18959" s="68"/>
      <c r="YP18959" s="68"/>
      <c r="YQ18959" s="68"/>
      <c r="YR18959" s="68"/>
      <c r="YS18959" s="68"/>
      <c r="YT18959" s="68"/>
      <c r="YU18959" s="68"/>
      <c r="YV18959" s="68"/>
      <c r="YW18959" s="68"/>
      <c r="YX18959" s="68">
        <v>1.34445140010966E-2</v>
      </c>
      <c r="YY18959" s="68"/>
      <c r="YZ18959" s="68"/>
      <c r="ZA18959" s="68"/>
      <c r="ZB18959" s="68"/>
      <c r="ZC18959" s="68"/>
      <c r="ZD18959" s="68"/>
    </row>
    <row r="18960" spans="658:680" x14ac:dyDescent="0.25">
      <c r="YH18960" s="68"/>
      <c r="YI18960" s="68"/>
      <c r="YJ18960" s="68"/>
      <c r="YK18960" s="68"/>
      <c r="YL18960" s="68"/>
      <c r="YM18960" s="68"/>
      <c r="YN18960" s="68"/>
      <c r="YO18960" s="68"/>
      <c r="YP18960" s="68"/>
      <c r="YQ18960" s="68"/>
      <c r="YR18960" s="68"/>
      <c r="YS18960" s="68"/>
      <c r="YT18960" s="68"/>
      <c r="YU18960" s="68"/>
      <c r="YV18960" s="68"/>
      <c r="YW18960" s="68"/>
      <c r="YX18960" s="68">
        <v>1.34445140010966E-2</v>
      </c>
      <c r="YY18960" s="68"/>
      <c r="YZ18960" s="68"/>
      <c r="ZA18960" s="68"/>
      <c r="ZB18960" s="68"/>
      <c r="ZC18960" s="68"/>
      <c r="ZD18960" s="68"/>
    </row>
    <row r="18961" spans="658:680" x14ac:dyDescent="0.25">
      <c r="YH18961" s="68"/>
      <c r="YI18961" s="68"/>
      <c r="YJ18961" s="68"/>
      <c r="YK18961" s="68"/>
      <c r="YL18961" s="68"/>
      <c r="YM18961" s="68"/>
      <c r="YN18961" s="68"/>
      <c r="YO18961" s="68"/>
      <c r="YP18961" s="68"/>
      <c r="YQ18961" s="68"/>
      <c r="YR18961" s="68"/>
      <c r="YS18961" s="68"/>
      <c r="YT18961" s="68"/>
      <c r="YU18961" s="68"/>
      <c r="YV18961" s="68"/>
      <c r="YW18961" s="68"/>
      <c r="YX18961" s="68">
        <v>1.3404890925167799E-2</v>
      </c>
      <c r="YY18961" s="68"/>
      <c r="YZ18961" s="68"/>
      <c r="ZA18961" s="68"/>
      <c r="ZB18961" s="68"/>
      <c r="ZC18961" s="68"/>
      <c r="ZD18961" s="68"/>
    </row>
    <row r="18962" spans="658:680" x14ac:dyDescent="0.25">
      <c r="YH18962" s="68"/>
      <c r="YI18962" s="68"/>
      <c r="YJ18962" s="68"/>
      <c r="YK18962" s="68"/>
      <c r="YL18962" s="68"/>
      <c r="YM18962" s="68"/>
      <c r="YN18962" s="68"/>
      <c r="YO18962" s="68"/>
      <c r="YP18962" s="68"/>
      <c r="YQ18962" s="68"/>
      <c r="YR18962" s="68"/>
      <c r="YS18962" s="68"/>
      <c r="YT18962" s="68"/>
      <c r="YU18962" s="68"/>
      <c r="YV18962" s="68"/>
      <c r="YW18962" s="68"/>
      <c r="YX18962" s="68">
        <v>1.3404890925167799E-2</v>
      </c>
      <c r="YY18962" s="68"/>
      <c r="YZ18962" s="68"/>
      <c r="ZA18962" s="68"/>
      <c r="ZB18962" s="68"/>
      <c r="ZC18962" s="68"/>
      <c r="ZD18962" s="68"/>
    </row>
    <row r="18963" spans="658:680" x14ac:dyDescent="0.25">
      <c r="YH18963" s="68"/>
      <c r="YI18963" s="68"/>
      <c r="YJ18963" s="68"/>
      <c r="YK18963" s="68"/>
      <c r="YL18963" s="68"/>
      <c r="YM18963" s="68"/>
      <c r="YN18963" s="68"/>
      <c r="YO18963" s="68"/>
      <c r="YP18963" s="68"/>
      <c r="YQ18963" s="68"/>
      <c r="YR18963" s="68"/>
      <c r="YS18963" s="68"/>
      <c r="YT18963" s="68"/>
      <c r="YU18963" s="68"/>
      <c r="YV18963" s="68"/>
      <c r="YW18963" s="68"/>
      <c r="YX18963" s="68">
        <v>1.33909243412211E-2</v>
      </c>
      <c r="YY18963" s="68"/>
      <c r="YZ18963" s="68"/>
      <c r="ZA18963" s="68"/>
      <c r="ZB18963" s="68"/>
      <c r="ZC18963" s="68"/>
      <c r="ZD18963" s="68"/>
    </row>
    <row r="18964" spans="658:680" x14ac:dyDescent="0.25">
      <c r="YH18964" s="68"/>
      <c r="YI18964" s="68"/>
      <c r="YJ18964" s="68"/>
      <c r="YK18964" s="68"/>
      <c r="YL18964" s="68"/>
      <c r="YM18964" s="68"/>
      <c r="YN18964" s="68"/>
      <c r="YO18964" s="68"/>
      <c r="YP18964" s="68"/>
      <c r="YQ18964" s="68"/>
      <c r="YR18964" s="68"/>
      <c r="YS18964" s="68"/>
      <c r="YT18964" s="68"/>
      <c r="YU18964" s="68"/>
      <c r="YV18964" s="68"/>
      <c r="YW18964" s="68"/>
      <c r="YX18964" s="68">
        <v>1.33909243412211E-2</v>
      </c>
      <c r="YY18964" s="68"/>
      <c r="YZ18964" s="68"/>
      <c r="ZA18964" s="68"/>
      <c r="ZB18964" s="68"/>
      <c r="ZC18964" s="68"/>
      <c r="ZD18964" s="68"/>
    </row>
    <row r="18965" spans="658:680" x14ac:dyDescent="0.25">
      <c r="YH18965" s="68"/>
      <c r="YI18965" s="68"/>
      <c r="YJ18965" s="68"/>
      <c r="YK18965" s="68"/>
      <c r="YL18965" s="68"/>
      <c r="YM18965" s="68"/>
      <c r="YN18965" s="68"/>
      <c r="YO18965" s="68"/>
      <c r="YP18965" s="68"/>
      <c r="YQ18965" s="68"/>
      <c r="YR18965" s="68"/>
      <c r="YS18965" s="68"/>
      <c r="YT18965" s="68"/>
      <c r="YU18965" s="68"/>
      <c r="YV18965" s="68"/>
      <c r="YW18965" s="68"/>
      <c r="YX18965" s="68">
        <v>1.33636288744663E-2</v>
      </c>
      <c r="YY18965" s="68"/>
      <c r="YZ18965" s="68"/>
      <c r="ZA18965" s="68"/>
      <c r="ZB18965" s="68"/>
      <c r="ZC18965" s="68"/>
      <c r="ZD18965" s="68"/>
    </row>
    <row r="18966" spans="658:680" x14ac:dyDescent="0.25">
      <c r="YH18966" s="68"/>
      <c r="YI18966" s="68"/>
      <c r="YJ18966" s="68"/>
      <c r="YK18966" s="68"/>
      <c r="YL18966" s="68"/>
      <c r="YM18966" s="68"/>
      <c r="YN18966" s="68"/>
      <c r="YO18966" s="68"/>
      <c r="YP18966" s="68"/>
      <c r="YQ18966" s="68"/>
      <c r="YR18966" s="68"/>
      <c r="YS18966" s="68"/>
      <c r="YT18966" s="68"/>
      <c r="YU18966" s="68"/>
      <c r="YV18966" s="68"/>
      <c r="YW18966" s="68"/>
      <c r="YX18966" s="68">
        <v>1.33636288744663E-2</v>
      </c>
      <c r="YY18966" s="68"/>
      <c r="YZ18966" s="68"/>
      <c r="ZA18966" s="68"/>
      <c r="ZB18966" s="68"/>
      <c r="ZC18966" s="68"/>
      <c r="ZD18966" s="68"/>
    </row>
    <row r="18967" spans="658:680" x14ac:dyDescent="0.25">
      <c r="YH18967" s="68"/>
      <c r="YI18967" s="68"/>
      <c r="YJ18967" s="68"/>
      <c r="YK18967" s="68"/>
      <c r="YL18967" s="68"/>
      <c r="YM18967" s="68"/>
      <c r="YN18967" s="68"/>
      <c r="YO18967" s="68"/>
      <c r="YP18967" s="68"/>
      <c r="YQ18967" s="68"/>
      <c r="YR18967" s="68"/>
      <c r="YS18967" s="68"/>
      <c r="YT18967" s="68"/>
      <c r="YU18967" s="68"/>
      <c r="YV18967" s="68"/>
      <c r="YW18967" s="68"/>
      <c r="YX18967" s="68">
        <v>1.3338511549510899E-2</v>
      </c>
      <c r="YY18967" s="68"/>
      <c r="YZ18967" s="68"/>
      <c r="ZA18967" s="68"/>
      <c r="ZB18967" s="68"/>
      <c r="ZC18967" s="68"/>
      <c r="ZD18967" s="68"/>
    </row>
    <row r="18968" spans="658:680" x14ac:dyDescent="0.25">
      <c r="YH18968" s="68"/>
      <c r="YI18968" s="68"/>
      <c r="YJ18968" s="68"/>
      <c r="YK18968" s="68"/>
      <c r="YL18968" s="68"/>
      <c r="YM18968" s="68"/>
      <c r="YN18968" s="68"/>
      <c r="YO18968" s="68"/>
      <c r="YP18968" s="68"/>
      <c r="YQ18968" s="68"/>
      <c r="YR18968" s="68"/>
      <c r="YS18968" s="68"/>
      <c r="YT18968" s="68"/>
      <c r="YU18968" s="68"/>
      <c r="YV18968" s="68"/>
      <c r="YW18968" s="68"/>
      <c r="YX18968" s="68">
        <v>1.3338511549510899E-2</v>
      </c>
      <c r="YY18968" s="68"/>
      <c r="YZ18968" s="68"/>
      <c r="ZA18968" s="68"/>
      <c r="ZB18968" s="68"/>
      <c r="ZC18968" s="68"/>
      <c r="ZD18968" s="68"/>
    </row>
    <row r="18969" spans="658:680" x14ac:dyDescent="0.25">
      <c r="YH18969" s="68"/>
      <c r="YI18969" s="68"/>
      <c r="YJ18969" s="68"/>
      <c r="YK18969" s="68"/>
      <c r="YL18969" s="68"/>
      <c r="YM18969" s="68"/>
      <c r="YN18969" s="68"/>
      <c r="YO18969" s="68"/>
      <c r="YP18969" s="68"/>
      <c r="YQ18969" s="68"/>
      <c r="YR18969" s="68"/>
      <c r="YS18969" s="68"/>
      <c r="YT18969" s="68"/>
      <c r="YU18969" s="68"/>
      <c r="YV18969" s="68"/>
      <c r="YW18969" s="68"/>
      <c r="YX18969" s="68">
        <v>1.33166204305684E-2</v>
      </c>
      <c r="YY18969" s="68"/>
      <c r="YZ18969" s="68"/>
      <c r="ZA18969" s="68"/>
      <c r="ZB18969" s="68"/>
      <c r="ZC18969" s="68"/>
      <c r="ZD18969" s="68"/>
    </row>
    <row r="18970" spans="658:680" x14ac:dyDescent="0.25">
      <c r="YH18970" s="68"/>
      <c r="YI18970" s="68"/>
      <c r="YJ18970" s="68"/>
      <c r="YK18970" s="68"/>
      <c r="YL18970" s="68"/>
      <c r="YM18970" s="68"/>
      <c r="YN18970" s="68"/>
      <c r="YO18970" s="68"/>
      <c r="YP18970" s="68"/>
      <c r="YQ18970" s="68"/>
      <c r="YR18970" s="68"/>
      <c r="YS18970" s="68"/>
      <c r="YT18970" s="68"/>
      <c r="YU18970" s="68"/>
      <c r="YV18970" s="68"/>
      <c r="YW18970" s="68"/>
      <c r="YX18970" s="68">
        <v>1.33166204305684E-2</v>
      </c>
      <c r="YY18970" s="68"/>
      <c r="YZ18970" s="68"/>
      <c r="ZA18970" s="68"/>
      <c r="ZB18970" s="68"/>
      <c r="ZC18970" s="68"/>
      <c r="ZD18970" s="68"/>
    </row>
    <row r="18971" spans="658:680" x14ac:dyDescent="0.25">
      <c r="YH18971" s="68"/>
      <c r="YI18971" s="68"/>
      <c r="YJ18971" s="68"/>
      <c r="YK18971" s="68"/>
      <c r="YL18971" s="68"/>
      <c r="YM18971" s="68"/>
      <c r="YN18971" s="68"/>
      <c r="YO18971" s="68"/>
      <c r="YP18971" s="68"/>
      <c r="YQ18971" s="68"/>
      <c r="YR18971" s="68"/>
      <c r="YS18971" s="68"/>
      <c r="YT18971" s="68"/>
      <c r="YU18971" s="68"/>
      <c r="YV18971" s="68"/>
      <c r="YW18971" s="68"/>
      <c r="YX18971" s="68">
        <v>1.33141939142022E-2</v>
      </c>
      <c r="YY18971" s="68"/>
      <c r="YZ18971" s="68"/>
      <c r="ZA18971" s="68"/>
      <c r="ZB18971" s="68"/>
      <c r="ZC18971" s="68"/>
      <c r="ZD18971" s="68"/>
    </row>
    <row r="18972" spans="658:680" x14ac:dyDescent="0.25">
      <c r="YH18972" s="68"/>
      <c r="YI18972" s="68"/>
      <c r="YJ18972" s="68"/>
      <c r="YK18972" s="68"/>
      <c r="YL18972" s="68"/>
      <c r="YM18972" s="68"/>
      <c r="YN18972" s="68"/>
      <c r="YO18972" s="68"/>
      <c r="YP18972" s="68"/>
      <c r="YQ18972" s="68"/>
      <c r="YR18972" s="68"/>
      <c r="YS18972" s="68"/>
      <c r="YT18972" s="68"/>
      <c r="YU18972" s="68"/>
      <c r="YV18972" s="68"/>
      <c r="YW18972" s="68"/>
      <c r="YX18972" s="68">
        <v>1.33141939142022E-2</v>
      </c>
      <c r="YY18972" s="68"/>
      <c r="YZ18972" s="68"/>
      <c r="ZA18972" s="68"/>
      <c r="ZB18972" s="68"/>
      <c r="ZC18972" s="68"/>
      <c r="ZD18972" s="68"/>
    </row>
    <row r="18973" spans="658:680" x14ac:dyDescent="0.25">
      <c r="YH18973" s="68"/>
      <c r="YI18973" s="68"/>
      <c r="YJ18973" s="68"/>
      <c r="YK18973" s="68"/>
      <c r="YL18973" s="68"/>
      <c r="YM18973" s="68"/>
      <c r="YN18973" s="68"/>
      <c r="YO18973" s="68"/>
      <c r="YP18973" s="68"/>
      <c r="YQ18973" s="68"/>
      <c r="YR18973" s="68"/>
      <c r="YS18973" s="68"/>
      <c r="YT18973" s="68"/>
      <c r="YU18973" s="68"/>
      <c r="YV18973" s="68"/>
      <c r="YW18973" s="68"/>
      <c r="YX18973" s="68">
        <v>1.3286054868151299E-2</v>
      </c>
      <c r="YY18973" s="68"/>
      <c r="YZ18973" s="68"/>
      <c r="ZA18973" s="68"/>
      <c r="ZB18973" s="68"/>
      <c r="ZC18973" s="68"/>
      <c r="ZD18973" s="68"/>
    </row>
    <row r="18974" spans="658:680" x14ac:dyDescent="0.25">
      <c r="YH18974" s="68"/>
      <c r="YI18974" s="68"/>
      <c r="YJ18974" s="68"/>
      <c r="YK18974" s="68"/>
      <c r="YL18974" s="68"/>
      <c r="YM18974" s="68"/>
      <c r="YN18974" s="68"/>
      <c r="YO18974" s="68"/>
      <c r="YP18974" s="68"/>
      <c r="YQ18974" s="68"/>
      <c r="YR18974" s="68"/>
      <c r="YS18974" s="68"/>
      <c r="YT18974" s="68"/>
      <c r="YU18974" s="68"/>
      <c r="YV18974" s="68"/>
      <c r="YW18974" s="68"/>
      <c r="YX18974" s="68">
        <v>1.3286054868151299E-2</v>
      </c>
      <c r="YY18974" s="68"/>
      <c r="YZ18974" s="68"/>
      <c r="ZA18974" s="68"/>
      <c r="ZB18974" s="68"/>
      <c r="ZC18974" s="68"/>
      <c r="ZD18974" s="68"/>
    </row>
    <row r="18975" spans="658:680" x14ac:dyDescent="0.25">
      <c r="YH18975" s="68"/>
      <c r="YI18975" s="68"/>
      <c r="YJ18975" s="68"/>
      <c r="YK18975" s="68"/>
      <c r="YL18975" s="68"/>
      <c r="YM18975" s="68"/>
      <c r="YN18975" s="68"/>
      <c r="YO18975" s="68"/>
      <c r="YP18975" s="68"/>
      <c r="YQ18975" s="68"/>
      <c r="YR18975" s="68"/>
      <c r="YS18975" s="68"/>
      <c r="YT18975" s="68"/>
      <c r="YU18975" s="68"/>
      <c r="YV18975" s="68"/>
      <c r="YW18975" s="68"/>
      <c r="YX18975" s="68">
        <v>1.32530970280079E-2</v>
      </c>
      <c r="YY18975" s="68"/>
      <c r="YZ18975" s="68"/>
      <c r="ZA18975" s="68"/>
      <c r="ZB18975" s="68"/>
      <c r="ZC18975" s="68"/>
      <c r="ZD18975" s="68"/>
    </row>
    <row r="18976" spans="658:680" x14ac:dyDescent="0.25">
      <c r="YH18976" s="68"/>
      <c r="YI18976" s="68"/>
      <c r="YJ18976" s="68"/>
      <c r="YK18976" s="68"/>
      <c r="YL18976" s="68"/>
      <c r="YM18976" s="68"/>
      <c r="YN18976" s="68"/>
      <c r="YO18976" s="68"/>
      <c r="YP18976" s="68"/>
      <c r="YQ18976" s="68"/>
      <c r="YR18976" s="68"/>
      <c r="YS18976" s="68"/>
      <c r="YT18976" s="68"/>
      <c r="YU18976" s="68"/>
      <c r="YV18976" s="68"/>
      <c r="YW18976" s="68"/>
      <c r="YX18976" s="68">
        <v>1.32530970280079E-2</v>
      </c>
      <c r="YY18976" s="68"/>
      <c r="YZ18976" s="68"/>
      <c r="ZA18976" s="68"/>
      <c r="ZB18976" s="68"/>
      <c r="ZC18976" s="68"/>
      <c r="ZD18976" s="68"/>
    </row>
    <row r="18977" spans="658:680" x14ac:dyDescent="0.25">
      <c r="YH18977" s="68"/>
      <c r="YI18977" s="68"/>
      <c r="YJ18977" s="68"/>
      <c r="YK18977" s="68"/>
      <c r="YL18977" s="68"/>
      <c r="YM18977" s="68"/>
      <c r="YN18977" s="68"/>
      <c r="YO18977" s="68"/>
      <c r="YP18977" s="68"/>
      <c r="YQ18977" s="68"/>
      <c r="YR18977" s="68"/>
      <c r="YS18977" s="68"/>
      <c r="YT18977" s="68"/>
      <c r="YU18977" s="68"/>
      <c r="YV18977" s="68"/>
      <c r="YW18977" s="68"/>
      <c r="YX18977" s="68">
        <v>1.3212288537858399E-2</v>
      </c>
      <c r="YY18977" s="68"/>
      <c r="YZ18977" s="68"/>
      <c r="ZA18977" s="68"/>
      <c r="ZB18977" s="68"/>
      <c r="ZC18977" s="68"/>
      <c r="ZD18977" s="68"/>
    </row>
    <row r="18978" spans="658:680" x14ac:dyDescent="0.25">
      <c r="YH18978" s="68"/>
      <c r="YI18978" s="68"/>
      <c r="YJ18978" s="68"/>
      <c r="YK18978" s="68"/>
      <c r="YL18978" s="68"/>
      <c r="YM18978" s="68"/>
      <c r="YN18978" s="68"/>
      <c r="YO18978" s="68"/>
      <c r="YP18978" s="68"/>
      <c r="YQ18978" s="68"/>
      <c r="YR18978" s="68"/>
      <c r="YS18978" s="68"/>
      <c r="YT18978" s="68"/>
      <c r="YU18978" s="68"/>
      <c r="YV18978" s="68"/>
      <c r="YW18978" s="68"/>
      <c r="YX18978" s="68">
        <v>1.3212288537858399E-2</v>
      </c>
      <c r="YY18978" s="68"/>
      <c r="YZ18978" s="68"/>
      <c r="ZA18978" s="68"/>
      <c r="ZB18978" s="68"/>
      <c r="ZC18978" s="68"/>
      <c r="ZD18978" s="68"/>
    </row>
    <row r="18979" spans="658:680" x14ac:dyDescent="0.25">
      <c r="YH18979" s="68"/>
      <c r="YI18979" s="68"/>
      <c r="YJ18979" s="68"/>
      <c r="YK18979" s="68"/>
      <c r="YL18979" s="68"/>
      <c r="YM18979" s="68"/>
      <c r="YN18979" s="68"/>
      <c r="YO18979" s="68"/>
      <c r="YP18979" s="68"/>
      <c r="YQ18979" s="68"/>
      <c r="YR18979" s="68"/>
      <c r="YS18979" s="68"/>
      <c r="YT18979" s="68"/>
      <c r="YU18979" s="68"/>
      <c r="YV18979" s="68"/>
      <c r="YW18979" s="68"/>
      <c r="YX18979" s="68">
        <v>1.32043678150201E-2</v>
      </c>
      <c r="YY18979" s="68"/>
      <c r="YZ18979" s="68"/>
      <c r="ZA18979" s="68"/>
      <c r="ZB18979" s="68"/>
      <c r="ZC18979" s="68"/>
      <c r="ZD18979" s="68"/>
    </row>
    <row r="18980" spans="658:680" x14ac:dyDescent="0.25">
      <c r="YH18980" s="68"/>
      <c r="YI18980" s="68"/>
      <c r="YJ18980" s="68"/>
      <c r="YK18980" s="68"/>
      <c r="YL18980" s="68"/>
      <c r="YM18980" s="68"/>
      <c r="YN18980" s="68"/>
      <c r="YO18980" s="68"/>
      <c r="YP18980" s="68"/>
      <c r="YQ18980" s="68"/>
      <c r="YR18980" s="68"/>
      <c r="YS18980" s="68"/>
      <c r="YT18980" s="68"/>
      <c r="YU18980" s="68"/>
      <c r="YV18980" s="68"/>
      <c r="YW18980" s="68"/>
      <c r="YX18980" s="68">
        <v>1.32043678150201E-2</v>
      </c>
      <c r="YY18980" s="68"/>
      <c r="YZ18980" s="68"/>
      <c r="ZA18980" s="68"/>
      <c r="ZB18980" s="68"/>
      <c r="ZC18980" s="68"/>
      <c r="ZD18980" s="68"/>
    </row>
    <row r="18981" spans="658:680" x14ac:dyDescent="0.25">
      <c r="YH18981" s="68"/>
      <c r="YI18981" s="68"/>
      <c r="YJ18981" s="68"/>
      <c r="YK18981" s="68"/>
      <c r="YL18981" s="68"/>
      <c r="YM18981" s="68"/>
      <c r="YN18981" s="68"/>
      <c r="YO18981" s="68"/>
      <c r="YP18981" s="68"/>
      <c r="YQ18981" s="68"/>
      <c r="YR18981" s="68"/>
      <c r="YS18981" s="68"/>
      <c r="YT18981" s="68"/>
      <c r="YU18981" s="68"/>
      <c r="YV18981" s="68"/>
      <c r="YW18981" s="68"/>
      <c r="YX18981" s="68">
        <v>1.31882005878138E-2</v>
      </c>
      <c r="YY18981" s="68"/>
      <c r="YZ18981" s="68"/>
      <c r="ZA18981" s="68"/>
      <c r="ZB18981" s="68"/>
      <c r="ZC18981" s="68"/>
      <c r="ZD18981" s="68"/>
    </row>
    <row r="18982" spans="658:680" x14ac:dyDescent="0.25">
      <c r="YH18982" s="68"/>
      <c r="YI18982" s="68"/>
      <c r="YJ18982" s="68"/>
      <c r="YK18982" s="68"/>
      <c r="YL18982" s="68"/>
      <c r="YM18982" s="68"/>
      <c r="YN18982" s="68"/>
      <c r="YO18982" s="68"/>
      <c r="YP18982" s="68"/>
      <c r="YQ18982" s="68"/>
      <c r="YR18982" s="68"/>
      <c r="YS18982" s="68"/>
      <c r="YT18982" s="68"/>
      <c r="YU18982" s="68"/>
      <c r="YV18982" s="68"/>
      <c r="YW18982" s="68"/>
      <c r="YX18982" s="68">
        <v>1.31882005878138E-2</v>
      </c>
      <c r="YY18982" s="68"/>
      <c r="YZ18982" s="68"/>
      <c r="ZA18982" s="68"/>
      <c r="ZB18982" s="68"/>
      <c r="ZC18982" s="68"/>
      <c r="ZD18982" s="68"/>
    </row>
    <row r="18983" spans="658:680" x14ac:dyDescent="0.25">
      <c r="YH18983" s="68"/>
      <c r="YI18983" s="68"/>
      <c r="YJ18983" s="68"/>
      <c r="YK18983" s="68"/>
      <c r="YL18983" s="68"/>
      <c r="YM18983" s="68"/>
      <c r="YN18983" s="68"/>
      <c r="YO18983" s="68"/>
      <c r="YP18983" s="68"/>
      <c r="YQ18983" s="68"/>
      <c r="YR18983" s="68"/>
      <c r="YS18983" s="68"/>
      <c r="YT18983" s="68"/>
      <c r="YU18983" s="68"/>
      <c r="YV18983" s="68"/>
      <c r="YW18983" s="68"/>
      <c r="YX18983" s="68">
        <v>1.3089727121858401E-2</v>
      </c>
      <c r="YY18983" s="68"/>
      <c r="YZ18983" s="68"/>
      <c r="ZA18983" s="68"/>
      <c r="ZB18983" s="68"/>
      <c r="ZC18983" s="68"/>
      <c r="ZD18983" s="68"/>
    </row>
    <row r="18984" spans="658:680" x14ac:dyDescent="0.25">
      <c r="YH18984" s="68"/>
      <c r="YI18984" s="68"/>
      <c r="YJ18984" s="68"/>
      <c r="YK18984" s="68"/>
      <c r="YL18984" s="68"/>
      <c r="YM18984" s="68"/>
      <c r="YN18984" s="68"/>
      <c r="YO18984" s="68"/>
      <c r="YP18984" s="68"/>
      <c r="YQ18984" s="68"/>
      <c r="YR18984" s="68"/>
      <c r="YS18984" s="68"/>
      <c r="YT18984" s="68"/>
      <c r="YU18984" s="68"/>
      <c r="YV18984" s="68"/>
      <c r="YW18984" s="68"/>
      <c r="YX18984" s="68">
        <v>1.3089727121858401E-2</v>
      </c>
      <c r="YY18984" s="68"/>
      <c r="YZ18984" s="68"/>
      <c r="ZA18984" s="68"/>
      <c r="ZB18984" s="68"/>
      <c r="ZC18984" s="68"/>
      <c r="ZD18984" s="68"/>
    </row>
    <row r="18985" spans="658:680" x14ac:dyDescent="0.25">
      <c r="YH18985" s="68"/>
      <c r="YI18985" s="68"/>
      <c r="YJ18985" s="68"/>
      <c r="YK18985" s="68"/>
      <c r="YL18985" s="68"/>
      <c r="YM18985" s="68"/>
      <c r="YN18985" s="68"/>
      <c r="YO18985" s="68"/>
      <c r="YP18985" s="68"/>
      <c r="YQ18985" s="68"/>
      <c r="YR18985" s="68"/>
      <c r="YS18985" s="68"/>
      <c r="YT18985" s="68"/>
      <c r="YU18985" s="68"/>
      <c r="YV18985" s="68"/>
      <c r="YW18985" s="68"/>
      <c r="YX18985" s="68">
        <v>1.30823254008938E-2</v>
      </c>
      <c r="YY18985" s="68"/>
      <c r="YZ18985" s="68"/>
      <c r="ZA18985" s="68"/>
      <c r="ZB18985" s="68"/>
      <c r="ZC18985" s="68"/>
      <c r="ZD18985" s="68"/>
    </row>
    <row r="18986" spans="658:680" x14ac:dyDescent="0.25">
      <c r="YH18986" s="68"/>
      <c r="YI18986" s="68"/>
      <c r="YJ18986" s="68"/>
      <c r="YK18986" s="68"/>
      <c r="YL18986" s="68"/>
      <c r="YM18986" s="68"/>
      <c r="YN18986" s="68"/>
      <c r="YO18986" s="68"/>
      <c r="YP18986" s="68"/>
      <c r="YQ18986" s="68"/>
      <c r="YR18986" s="68"/>
      <c r="YS18986" s="68"/>
      <c r="YT18986" s="68"/>
      <c r="YU18986" s="68"/>
      <c r="YV18986" s="68"/>
      <c r="YW18986" s="68"/>
      <c r="YX18986" s="68">
        <v>1.30823254008938E-2</v>
      </c>
      <c r="YY18986" s="68"/>
      <c r="YZ18986" s="68"/>
      <c r="ZA18986" s="68"/>
      <c r="ZB18986" s="68"/>
      <c r="ZC18986" s="68"/>
      <c r="ZD18986" s="68"/>
    </row>
    <row r="18987" spans="658:680" x14ac:dyDescent="0.25">
      <c r="YH18987" s="68"/>
      <c r="YI18987" s="68"/>
      <c r="YJ18987" s="68"/>
      <c r="YK18987" s="68"/>
      <c r="YL18987" s="68"/>
      <c r="YM18987" s="68"/>
      <c r="YN18987" s="68"/>
      <c r="YO18987" s="68"/>
      <c r="YP18987" s="68"/>
      <c r="YQ18987" s="68"/>
      <c r="YR18987" s="68"/>
      <c r="YS18987" s="68"/>
      <c r="YT18987" s="68"/>
      <c r="YU18987" s="68"/>
      <c r="YV18987" s="68"/>
      <c r="YW18987" s="68"/>
      <c r="YX18987" s="68">
        <v>1.3081323238145001E-2</v>
      </c>
      <c r="YY18987" s="68"/>
      <c r="YZ18987" s="68"/>
      <c r="ZA18987" s="68"/>
      <c r="ZB18987" s="68"/>
      <c r="ZC18987" s="68"/>
      <c r="ZD18987" s="68"/>
    </row>
    <row r="18988" spans="658:680" x14ac:dyDescent="0.25">
      <c r="YH18988" s="68"/>
      <c r="YI18988" s="68"/>
      <c r="YJ18988" s="68"/>
      <c r="YK18988" s="68"/>
      <c r="YL18988" s="68"/>
      <c r="YM18988" s="68"/>
      <c r="YN18988" s="68"/>
      <c r="YO18988" s="68"/>
      <c r="YP18988" s="68"/>
      <c r="YQ18988" s="68"/>
      <c r="YR18988" s="68"/>
      <c r="YS18988" s="68"/>
      <c r="YT18988" s="68"/>
      <c r="YU18988" s="68"/>
      <c r="YV18988" s="68"/>
      <c r="YW18988" s="68"/>
      <c r="YX18988" s="68">
        <v>1.3081323238145001E-2</v>
      </c>
      <c r="YY18988" s="68"/>
      <c r="YZ18988" s="68"/>
      <c r="ZA18988" s="68"/>
      <c r="ZB18988" s="68"/>
      <c r="ZC18988" s="68"/>
      <c r="ZD18988" s="68"/>
    </row>
    <row r="18989" spans="658:680" x14ac:dyDescent="0.25">
      <c r="YH18989" s="68"/>
      <c r="YI18989" s="68"/>
      <c r="YJ18989" s="68"/>
      <c r="YK18989" s="68"/>
      <c r="YL18989" s="68"/>
      <c r="YM18989" s="68"/>
      <c r="YN18989" s="68"/>
      <c r="YO18989" s="68"/>
      <c r="YP18989" s="68"/>
      <c r="YQ18989" s="68"/>
      <c r="YR18989" s="68"/>
      <c r="YS18989" s="68"/>
      <c r="YT18989" s="68"/>
      <c r="YU18989" s="68"/>
      <c r="YV18989" s="68"/>
      <c r="YW18989" s="68"/>
      <c r="YX18989" s="68">
        <v>1.30391876095207E-2</v>
      </c>
      <c r="YY18989" s="68"/>
      <c r="YZ18989" s="68"/>
      <c r="ZA18989" s="68"/>
      <c r="ZB18989" s="68"/>
      <c r="ZC18989" s="68"/>
      <c r="ZD18989" s="68"/>
    </row>
    <row r="18990" spans="658:680" x14ac:dyDescent="0.25">
      <c r="YH18990" s="68"/>
      <c r="YI18990" s="68"/>
      <c r="YJ18990" s="68"/>
      <c r="YK18990" s="68"/>
      <c r="YL18990" s="68"/>
      <c r="YM18990" s="68"/>
      <c r="YN18990" s="68"/>
      <c r="YO18990" s="68"/>
      <c r="YP18990" s="68"/>
      <c r="YQ18990" s="68"/>
      <c r="YR18990" s="68"/>
      <c r="YS18990" s="68"/>
      <c r="YT18990" s="68"/>
      <c r="YU18990" s="68"/>
      <c r="YV18990" s="68"/>
      <c r="YW18990" s="68"/>
      <c r="YX18990" s="68">
        <v>1.30391876095207E-2</v>
      </c>
      <c r="YY18990" s="68"/>
      <c r="YZ18990" s="68"/>
      <c r="ZA18990" s="68"/>
      <c r="ZB18990" s="68"/>
      <c r="ZC18990" s="68"/>
      <c r="ZD18990" s="68"/>
    </row>
    <row r="18991" spans="658:680" x14ac:dyDescent="0.25">
      <c r="YH18991" s="68"/>
      <c r="YI18991" s="68"/>
      <c r="YJ18991" s="68"/>
      <c r="YK18991" s="68"/>
      <c r="YL18991" s="68"/>
      <c r="YM18991" s="68"/>
      <c r="YN18991" s="68"/>
      <c r="YO18991" s="68"/>
      <c r="YP18991" s="68"/>
      <c r="YQ18991" s="68"/>
      <c r="YR18991" s="68"/>
      <c r="YS18991" s="68"/>
      <c r="YT18991" s="68"/>
      <c r="YU18991" s="68"/>
      <c r="YV18991" s="68"/>
      <c r="YW18991" s="68"/>
      <c r="YX18991" s="68">
        <v>1.30047753625404E-2</v>
      </c>
      <c r="YY18991" s="68"/>
      <c r="YZ18991" s="68"/>
      <c r="ZA18991" s="68"/>
      <c r="ZB18991" s="68"/>
      <c r="ZC18991" s="68"/>
      <c r="ZD18991" s="68"/>
    </row>
    <row r="18992" spans="658:680" x14ac:dyDescent="0.25">
      <c r="YH18992" s="68"/>
      <c r="YI18992" s="68"/>
      <c r="YJ18992" s="68"/>
      <c r="YK18992" s="68"/>
      <c r="YL18992" s="68"/>
      <c r="YM18992" s="68"/>
      <c r="YN18992" s="68"/>
      <c r="YO18992" s="68"/>
      <c r="YP18992" s="68"/>
      <c r="YQ18992" s="68"/>
      <c r="YR18992" s="68"/>
      <c r="YS18992" s="68"/>
      <c r="YT18992" s="68"/>
      <c r="YU18992" s="68"/>
      <c r="YV18992" s="68"/>
      <c r="YW18992" s="68"/>
      <c r="YX18992" s="68">
        <v>1.30047753625404E-2</v>
      </c>
      <c r="YY18992" s="68"/>
      <c r="YZ18992" s="68"/>
      <c r="ZA18992" s="68"/>
      <c r="ZB18992" s="68"/>
      <c r="ZC18992" s="68"/>
      <c r="ZD18992" s="68"/>
    </row>
    <row r="18993" spans="658:680" x14ac:dyDescent="0.25">
      <c r="YH18993" s="68"/>
      <c r="YI18993" s="68"/>
      <c r="YJ18993" s="68"/>
      <c r="YK18993" s="68"/>
      <c r="YL18993" s="68"/>
      <c r="YM18993" s="68"/>
      <c r="YN18993" s="68"/>
      <c r="YO18993" s="68"/>
      <c r="YP18993" s="68"/>
      <c r="YQ18993" s="68"/>
      <c r="YR18993" s="68"/>
      <c r="YS18993" s="68"/>
      <c r="YT18993" s="68"/>
      <c r="YU18993" s="68"/>
      <c r="YV18993" s="68"/>
      <c r="YW18993" s="68"/>
      <c r="YX18993" s="68">
        <v>1.29946781834849E-2</v>
      </c>
      <c r="YY18993" s="68"/>
      <c r="YZ18993" s="68"/>
      <c r="ZA18993" s="68"/>
      <c r="ZB18993" s="68"/>
      <c r="ZC18993" s="68"/>
      <c r="ZD18993" s="68"/>
    </row>
    <row r="18994" spans="658:680" x14ac:dyDescent="0.25">
      <c r="YH18994" s="68"/>
      <c r="YI18994" s="68"/>
      <c r="YJ18994" s="68"/>
      <c r="YK18994" s="68"/>
      <c r="YL18994" s="68"/>
      <c r="YM18994" s="68"/>
      <c r="YN18994" s="68"/>
      <c r="YO18994" s="68"/>
      <c r="YP18994" s="68"/>
      <c r="YQ18994" s="68"/>
      <c r="YR18994" s="68"/>
      <c r="YS18994" s="68"/>
      <c r="YT18994" s="68"/>
      <c r="YU18994" s="68"/>
      <c r="YV18994" s="68"/>
      <c r="YW18994" s="68"/>
      <c r="YX18994" s="68">
        <v>1.29946781834849E-2</v>
      </c>
      <c r="YY18994" s="68"/>
      <c r="YZ18994" s="68"/>
      <c r="ZA18994" s="68"/>
      <c r="ZB18994" s="68"/>
      <c r="ZC18994" s="68"/>
      <c r="ZD18994" s="68"/>
    </row>
    <row r="18995" spans="658:680" x14ac:dyDescent="0.25">
      <c r="YH18995" s="68"/>
      <c r="YI18995" s="68"/>
      <c r="YJ18995" s="68"/>
      <c r="YK18995" s="68"/>
      <c r="YL18995" s="68"/>
      <c r="YM18995" s="68"/>
      <c r="YN18995" s="68"/>
      <c r="YO18995" s="68"/>
      <c r="YP18995" s="68"/>
      <c r="YQ18995" s="68"/>
      <c r="YR18995" s="68"/>
      <c r="YS18995" s="68"/>
      <c r="YT18995" s="68"/>
      <c r="YU18995" s="68"/>
      <c r="YV18995" s="68"/>
      <c r="YW18995" s="68"/>
      <c r="YX18995" s="68">
        <v>1.2981377302258099E-2</v>
      </c>
      <c r="YY18995" s="68"/>
      <c r="YZ18995" s="68"/>
      <c r="ZA18995" s="68"/>
      <c r="ZB18995" s="68"/>
      <c r="ZC18995" s="68"/>
      <c r="ZD18995" s="68"/>
    </row>
    <row r="18996" spans="658:680" x14ac:dyDescent="0.25">
      <c r="YH18996" s="68"/>
      <c r="YI18996" s="68"/>
      <c r="YJ18996" s="68"/>
      <c r="YK18996" s="68"/>
      <c r="YL18996" s="68"/>
      <c r="YM18996" s="68"/>
      <c r="YN18996" s="68"/>
      <c r="YO18996" s="68"/>
      <c r="YP18996" s="68"/>
      <c r="YQ18996" s="68"/>
      <c r="YR18996" s="68"/>
      <c r="YS18996" s="68"/>
      <c r="YT18996" s="68"/>
      <c r="YU18996" s="68"/>
      <c r="YV18996" s="68"/>
      <c r="YW18996" s="68"/>
      <c r="YX18996" s="68">
        <v>1.2981377302258099E-2</v>
      </c>
      <c r="YY18996" s="68"/>
      <c r="YZ18996" s="68"/>
      <c r="ZA18996" s="68"/>
      <c r="ZB18996" s="68"/>
      <c r="ZC18996" s="68"/>
      <c r="ZD18996" s="68"/>
    </row>
    <row r="18997" spans="658:680" x14ac:dyDescent="0.25">
      <c r="YH18997" s="68"/>
      <c r="YI18997" s="68"/>
      <c r="YJ18997" s="68"/>
      <c r="YK18997" s="68"/>
      <c r="YL18997" s="68"/>
      <c r="YM18997" s="68"/>
      <c r="YN18997" s="68"/>
      <c r="YO18997" s="68"/>
      <c r="YP18997" s="68"/>
      <c r="YQ18997" s="68"/>
      <c r="YR18997" s="68"/>
      <c r="YS18997" s="68"/>
      <c r="YT18997" s="68"/>
      <c r="YU18997" s="68"/>
      <c r="YV18997" s="68"/>
      <c r="YW18997" s="68"/>
      <c r="YX18997" s="68">
        <v>1.29688345471292E-2</v>
      </c>
      <c r="YY18997" s="68"/>
      <c r="YZ18997" s="68"/>
      <c r="ZA18997" s="68"/>
      <c r="ZB18997" s="68"/>
      <c r="ZC18997" s="68"/>
      <c r="ZD18997" s="68"/>
    </row>
    <row r="18998" spans="658:680" x14ac:dyDescent="0.25">
      <c r="YH18998" s="68"/>
      <c r="YI18998" s="68"/>
      <c r="YJ18998" s="68"/>
      <c r="YK18998" s="68"/>
      <c r="YL18998" s="68"/>
      <c r="YM18998" s="68"/>
      <c r="YN18998" s="68"/>
      <c r="YO18998" s="68"/>
      <c r="YP18998" s="68"/>
      <c r="YQ18998" s="68"/>
      <c r="YR18998" s="68"/>
      <c r="YS18998" s="68"/>
      <c r="YT18998" s="68"/>
      <c r="YU18998" s="68"/>
      <c r="YV18998" s="68"/>
      <c r="YW18998" s="68"/>
      <c r="YX18998" s="68">
        <v>1.29688345471292E-2</v>
      </c>
      <c r="YY18998" s="68"/>
      <c r="YZ18998" s="68"/>
      <c r="ZA18998" s="68"/>
      <c r="ZB18998" s="68"/>
      <c r="ZC18998" s="68"/>
      <c r="ZD18998" s="68"/>
    </row>
    <row r="18999" spans="658:680" x14ac:dyDescent="0.25">
      <c r="YH18999" s="68"/>
      <c r="YI18999" s="68"/>
      <c r="YJ18999" s="68"/>
      <c r="YK18999" s="68"/>
      <c r="YL18999" s="68"/>
      <c r="YM18999" s="68"/>
      <c r="YN18999" s="68"/>
      <c r="YO18999" s="68"/>
      <c r="YP18999" s="68"/>
      <c r="YQ18999" s="68"/>
      <c r="YR18999" s="68"/>
      <c r="YS18999" s="68"/>
      <c r="YT18999" s="68"/>
      <c r="YU18999" s="68"/>
      <c r="YV18999" s="68"/>
      <c r="YW18999" s="68"/>
      <c r="YX18999" s="68">
        <v>1.29030161645423E-2</v>
      </c>
      <c r="YY18999" s="68"/>
      <c r="YZ18999" s="68"/>
      <c r="ZA18999" s="68"/>
      <c r="ZB18999" s="68"/>
      <c r="ZC18999" s="68"/>
      <c r="ZD18999" s="68"/>
    </row>
    <row r="19000" spans="658:680" x14ac:dyDescent="0.25">
      <c r="YH19000" s="68"/>
      <c r="YI19000" s="68"/>
      <c r="YJ19000" s="68"/>
      <c r="YK19000" s="68"/>
      <c r="YL19000" s="68"/>
      <c r="YM19000" s="68"/>
      <c r="YN19000" s="68"/>
      <c r="YO19000" s="68"/>
      <c r="YP19000" s="68"/>
      <c r="YQ19000" s="68"/>
      <c r="YR19000" s="68"/>
      <c r="YS19000" s="68"/>
      <c r="YT19000" s="68"/>
      <c r="YU19000" s="68"/>
      <c r="YV19000" s="68"/>
      <c r="YW19000" s="68"/>
      <c r="YX19000" s="68">
        <v>1.29030161645423E-2</v>
      </c>
      <c r="YY19000" s="68"/>
      <c r="YZ19000" s="68"/>
      <c r="ZA19000" s="68"/>
      <c r="ZB19000" s="68"/>
      <c r="ZC19000" s="68"/>
      <c r="ZD19000" s="68"/>
    </row>
    <row r="19001" spans="658:680" x14ac:dyDescent="0.25">
      <c r="YH19001" s="68"/>
      <c r="YI19001" s="68"/>
      <c r="YJ19001" s="68"/>
      <c r="YK19001" s="68"/>
      <c r="YL19001" s="68"/>
      <c r="YM19001" s="68"/>
      <c r="YN19001" s="68"/>
      <c r="YO19001" s="68"/>
      <c r="YP19001" s="68"/>
      <c r="YQ19001" s="68"/>
      <c r="YR19001" s="68"/>
      <c r="YS19001" s="68"/>
      <c r="YT19001" s="68"/>
      <c r="YU19001" s="68"/>
      <c r="YV19001" s="68"/>
      <c r="YW19001" s="68"/>
      <c r="YX19001" s="68">
        <v>1.2902648118882599E-2</v>
      </c>
      <c r="YY19001" s="68"/>
      <c r="YZ19001" s="68"/>
      <c r="ZA19001" s="68"/>
      <c r="ZB19001" s="68"/>
      <c r="ZC19001" s="68"/>
      <c r="ZD19001" s="68"/>
    </row>
    <row r="19002" spans="658:680" x14ac:dyDescent="0.25">
      <c r="YH19002" s="68"/>
      <c r="YI19002" s="68"/>
      <c r="YJ19002" s="68"/>
      <c r="YK19002" s="68"/>
      <c r="YL19002" s="68"/>
      <c r="YM19002" s="68"/>
      <c r="YN19002" s="68"/>
      <c r="YO19002" s="68"/>
      <c r="YP19002" s="68"/>
      <c r="YQ19002" s="68"/>
      <c r="YR19002" s="68"/>
      <c r="YS19002" s="68"/>
      <c r="YT19002" s="68"/>
      <c r="YU19002" s="68"/>
      <c r="YV19002" s="68"/>
      <c r="YW19002" s="68"/>
      <c r="YX19002" s="68">
        <v>1.2902648118882599E-2</v>
      </c>
      <c r="YY19002" s="68"/>
      <c r="YZ19002" s="68"/>
      <c r="ZA19002" s="68"/>
      <c r="ZB19002" s="68"/>
      <c r="ZC19002" s="68"/>
      <c r="ZD19002" s="68"/>
    </row>
    <row r="19003" spans="658:680" x14ac:dyDescent="0.25">
      <c r="YH19003" s="68"/>
      <c r="YI19003" s="68"/>
      <c r="YJ19003" s="68"/>
      <c r="YK19003" s="68"/>
      <c r="YL19003" s="68"/>
      <c r="YM19003" s="68"/>
      <c r="YN19003" s="68"/>
      <c r="YO19003" s="68"/>
      <c r="YP19003" s="68"/>
      <c r="YQ19003" s="68"/>
      <c r="YR19003" s="68"/>
      <c r="YS19003" s="68"/>
      <c r="YT19003" s="68"/>
      <c r="YU19003" s="68"/>
      <c r="YV19003" s="68"/>
      <c r="YW19003" s="68"/>
      <c r="YX19003" s="68">
        <v>1.28792961717042E-2</v>
      </c>
      <c r="YY19003" s="68"/>
      <c r="YZ19003" s="68"/>
      <c r="ZA19003" s="68"/>
      <c r="ZB19003" s="68"/>
      <c r="ZC19003" s="68"/>
      <c r="ZD19003" s="68"/>
    </row>
    <row r="19004" spans="658:680" x14ac:dyDescent="0.25">
      <c r="YH19004" s="68"/>
      <c r="YI19004" s="68"/>
      <c r="YJ19004" s="68"/>
      <c r="YK19004" s="68"/>
      <c r="YL19004" s="68"/>
      <c r="YM19004" s="68"/>
      <c r="YN19004" s="68"/>
      <c r="YO19004" s="68"/>
      <c r="YP19004" s="68"/>
      <c r="YQ19004" s="68"/>
      <c r="YR19004" s="68"/>
      <c r="YS19004" s="68"/>
      <c r="YT19004" s="68"/>
      <c r="YU19004" s="68"/>
      <c r="YV19004" s="68"/>
      <c r="YW19004" s="68"/>
      <c r="YX19004" s="68">
        <v>1.28792961717042E-2</v>
      </c>
      <c r="YY19004" s="68"/>
      <c r="YZ19004" s="68"/>
      <c r="ZA19004" s="68"/>
      <c r="ZB19004" s="68"/>
      <c r="ZC19004" s="68"/>
      <c r="ZD19004" s="68"/>
    </row>
    <row r="19005" spans="658:680" x14ac:dyDescent="0.25">
      <c r="YH19005" s="68"/>
      <c r="YI19005" s="68"/>
      <c r="YJ19005" s="68"/>
      <c r="YK19005" s="68"/>
      <c r="YL19005" s="68"/>
      <c r="YM19005" s="68"/>
      <c r="YN19005" s="68"/>
      <c r="YO19005" s="68"/>
      <c r="YP19005" s="68"/>
      <c r="YQ19005" s="68"/>
      <c r="YR19005" s="68"/>
      <c r="YS19005" s="68"/>
      <c r="YT19005" s="68"/>
      <c r="YU19005" s="68"/>
      <c r="YV19005" s="68"/>
      <c r="YW19005" s="68"/>
      <c r="YX19005" s="68">
        <v>1.28125473958688E-2</v>
      </c>
      <c r="YY19005" s="68"/>
      <c r="YZ19005" s="68"/>
      <c r="ZA19005" s="68"/>
      <c r="ZB19005" s="68"/>
      <c r="ZC19005" s="68"/>
      <c r="ZD19005" s="68"/>
    </row>
    <row r="19006" spans="658:680" x14ac:dyDescent="0.25">
      <c r="YH19006" s="68"/>
      <c r="YI19006" s="68"/>
      <c r="YJ19006" s="68"/>
      <c r="YK19006" s="68"/>
      <c r="YL19006" s="68"/>
      <c r="YM19006" s="68"/>
      <c r="YN19006" s="68"/>
      <c r="YO19006" s="68"/>
      <c r="YP19006" s="68"/>
      <c r="YQ19006" s="68"/>
      <c r="YR19006" s="68"/>
      <c r="YS19006" s="68"/>
      <c r="YT19006" s="68"/>
      <c r="YU19006" s="68"/>
      <c r="YV19006" s="68"/>
      <c r="YW19006" s="68"/>
      <c r="YX19006" s="68">
        <v>1.28125473958688E-2</v>
      </c>
      <c r="YY19006" s="68"/>
      <c r="YZ19006" s="68"/>
      <c r="ZA19006" s="68"/>
      <c r="ZB19006" s="68"/>
      <c r="ZC19006" s="68"/>
      <c r="ZD19006" s="68"/>
    </row>
    <row r="19007" spans="658:680" x14ac:dyDescent="0.25">
      <c r="YH19007" s="68"/>
      <c r="YI19007" s="68"/>
      <c r="YJ19007" s="68"/>
      <c r="YK19007" s="68"/>
      <c r="YL19007" s="68"/>
      <c r="YM19007" s="68"/>
      <c r="YN19007" s="68"/>
      <c r="YO19007" s="68"/>
      <c r="YP19007" s="68"/>
      <c r="YQ19007" s="68"/>
      <c r="YR19007" s="68"/>
      <c r="YS19007" s="68"/>
      <c r="YT19007" s="68"/>
      <c r="YU19007" s="68"/>
      <c r="YV19007" s="68"/>
      <c r="YW19007" s="68"/>
      <c r="YX19007" s="68">
        <v>1.2762597796435401E-2</v>
      </c>
      <c r="YY19007" s="68"/>
      <c r="YZ19007" s="68"/>
      <c r="ZA19007" s="68"/>
      <c r="ZB19007" s="68"/>
      <c r="ZC19007" s="68"/>
      <c r="ZD19007" s="68"/>
    </row>
    <row r="19008" spans="658:680" x14ac:dyDescent="0.25">
      <c r="YH19008" s="68"/>
      <c r="YI19008" s="68"/>
      <c r="YJ19008" s="68"/>
      <c r="YK19008" s="68"/>
      <c r="YL19008" s="68"/>
      <c r="YM19008" s="68"/>
      <c r="YN19008" s="68"/>
      <c r="YO19008" s="68"/>
      <c r="YP19008" s="68"/>
      <c r="YQ19008" s="68"/>
      <c r="YR19008" s="68"/>
      <c r="YS19008" s="68"/>
      <c r="YT19008" s="68"/>
      <c r="YU19008" s="68"/>
      <c r="YV19008" s="68"/>
      <c r="YW19008" s="68"/>
      <c r="YX19008" s="68">
        <v>1.2762597796435401E-2</v>
      </c>
      <c r="YY19008" s="68"/>
      <c r="YZ19008" s="68"/>
      <c r="ZA19008" s="68"/>
      <c r="ZB19008" s="68"/>
      <c r="ZC19008" s="68"/>
      <c r="ZD19008" s="68"/>
    </row>
    <row r="19009" spans="658:680" x14ac:dyDescent="0.25">
      <c r="YH19009" s="68"/>
      <c r="YI19009" s="68"/>
      <c r="YJ19009" s="68"/>
      <c r="YK19009" s="68"/>
      <c r="YL19009" s="68"/>
      <c r="YM19009" s="68"/>
      <c r="YN19009" s="68"/>
      <c r="YO19009" s="68"/>
      <c r="YP19009" s="68"/>
      <c r="YQ19009" s="68"/>
      <c r="YR19009" s="68"/>
      <c r="YS19009" s="68"/>
      <c r="YT19009" s="68"/>
      <c r="YU19009" s="68"/>
      <c r="YV19009" s="68"/>
      <c r="YW19009" s="68"/>
      <c r="YX19009" s="68">
        <v>1.2747886948440699E-2</v>
      </c>
      <c r="YY19009" s="68"/>
      <c r="YZ19009" s="68"/>
      <c r="ZA19009" s="68"/>
      <c r="ZB19009" s="68"/>
      <c r="ZC19009" s="68"/>
      <c r="ZD19009" s="68"/>
    </row>
    <row r="19010" spans="658:680" x14ac:dyDescent="0.25">
      <c r="YH19010" s="68"/>
      <c r="YI19010" s="68"/>
      <c r="YJ19010" s="68"/>
      <c r="YK19010" s="68"/>
      <c r="YL19010" s="68"/>
      <c r="YM19010" s="68"/>
      <c r="YN19010" s="68"/>
      <c r="YO19010" s="68"/>
      <c r="YP19010" s="68"/>
      <c r="YQ19010" s="68"/>
      <c r="YR19010" s="68"/>
      <c r="YS19010" s="68"/>
      <c r="YT19010" s="68"/>
      <c r="YU19010" s="68"/>
      <c r="YV19010" s="68"/>
      <c r="YW19010" s="68"/>
      <c r="YX19010" s="68">
        <v>1.2747886948440699E-2</v>
      </c>
      <c r="YY19010" s="68"/>
      <c r="YZ19010" s="68"/>
      <c r="ZA19010" s="68"/>
      <c r="ZB19010" s="68"/>
      <c r="ZC19010" s="68"/>
      <c r="ZD19010" s="68"/>
    </row>
    <row r="19011" spans="658:680" x14ac:dyDescent="0.25">
      <c r="YH19011" s="68"/>
      <c r="YI19011" s="68"/>
      <c r="YJ19011" s="68"/>
      <c r="YK19011" s="68"/>
      <c r="YL19011" s="68"/>
      <c r="YM19011" s="68"/>
      <c r="YN19011" s="68"/>
      <c r="YO19011" s="68"/>
      <c r="YP19011" s="68"/>
      <c r="YQ19011" s="68"/>
      <c r="YR19011" s="68"/>
      <c r="YS19011" s="68"/>
      <c r="YT19011" s="68"/>
      <c r="YU19011" s="68"/>
      <c r="YV19011" s="68"/>
      <c r="YW19011" s="68"/>
      <c r="YX19011" s="68">
        <v>1.2677677336681001E-2</v>
      </c>
      <c r="YY19011" s="68"/>
      <c r="YZ19011" s="68"/>
      <c r="ZA19011" s="68"/>
      <c r="ZB19011" s="68"/>
      <c r="ZC19011" s="68"/>
      <c r="ZD19011" s="68"/>
    </row>
    <row r="19012" spans="658:680" x14ac:dyDescent="0.25">
      <c r="YH19012" s="68"/>
      <c r="YI19012" s="68"/>
      <c r="YJ19012" s="68"/>
      <c r="YK19012" s="68"/>
      <c r="YL19012" s="68"/>
      <c r="YM19012" s="68"/>
      <c r="YN19012" s="68"/>
      <c r="YO19012" s="68"/>
      <c r="YP19012" s="68"/>
      <c r="YQ19012" s="68"/>
      <c r="YR19012" s="68"/>
      <c r="YS19012" s="68"/>
      <c r="YT19012" s="68"/>
      <c r="YU19012" s="68"/>
      <c r="YV19012" s="68"/>
      <c r="YW19012" s="68"/>
      <c r="YX19012" s="68">
        <v>1.2677677336681001E-2</v>
      </c>
      <c r="YY19012" s="68"/>
      <c r="YZ19012" s="68"/>
      <c r="ZA19012" s="68"/>
      <c r="ZB19012" s="68"/>
      <c r="ZC19012" s="68"/>
      <c r="ZD19012" s="68"/>
    </row>
    <row r="19013" spans="658:680" x14ac:dyDescent="0.25">
      <c r="YH19013" s="68"/>
      <c r="YI19013" s="68"/>
      <c r="YJ19013" s="68"/>
      <c r="YK19013" s="68"/>
      <c r="YL19013" s="68"/>
      <c r="YM19013" s="68"/>
      <c r="YN19013" s="68"/>
      <c r="YO19013" s="68"/>
      <c r="YP19013" s="68"/>
      <c r="YQ19013" s="68"/>
      <c r="YR19013" s="68"/>
      <c r="YS19013" s="68"/>
      <c r="YT19013" s="68"/>
      <c r="YU19013" s="68"/>
      <c r="YV19013" s="68"/>
      <c r="YW19013" s="68"/>
      <c r="YX19013" s="68">
        <v>1.26534601994868E-2</v>
      </c>
      <c r="YY19013" s="68"/>
      <c r="YZ19013" s="68"/>
      <c r="ZA19013" s="68"/>
      <c r="ZB19013" s="68"/>
      <c r="ZC19013" s="68"/>
      <c r="ZD19013" s="68"/>
    </row>
    <row r="19014" spans="658:680" x14ac:dyDescent="0.25">
      <c r="YH19014" s="68"/>
      <c r="YI19014" s="68"/>
      <c r="YJ19014" s="68"/>
      <c r="YK19014" s="68"/>
      <c r="YL19014" s="68"/>
      <c r="YM19014" s="68"/>
      <c r="YN19014" s="68"/>
      <c r="YO19014" s="68"/>
      <c r="YP19014" s="68"/>
      <c r="YQ19014" s="68"/>
      <c r="YR19014" s="68"/>
      <c r="YS19014" s="68"/>
      <c r="YT19014" s="68"/>
      <c r="YU19014" s="68"/>
      <c r="YV19014" s="68"/>
      <c r="YW19014" s="68"/>
      <c r="YX19014" s="68">
        <v>1.26534601994868E-2</v>
      </c>
      <c r="YY19014" s="68"/>
      <c r="YZ19014" s="68"/>
      <c r="ZA19014" s="68"/>
      <c r="ZB19014" s="68"/>
      <c r="ZC19014" s="68"/>
      <c r="ZD19014" s="68"/>
    </row>
    <row r="19015" spans="658:680" x14ac:dyDescent="0.25">
      <c r="YH19015" s="68"/>
      <c r="YI19015" s="68"/>
      <c r="YJ19015" s="68"/>
      <c r="YK19015" s="68"/>
      <c r="YL19015" s="68"/>
      <c r="YM19015" s="68"/>
      <c r="YN19015" s="68"/>
      <c r="YO19015" s="68"/>
      <c r="YP19015" s="68"/>
      <c r="YQ19015" s="68"/>
      <c r="YR19015" s="68"/>
      <c r="YS19015" s="68"/>
      <c r="YT19015" s="68"/>
      <c r="YU19015" s="68"/>
      <c r="YV19015" s="68"/>
      <c r="YW19015" s="68"/>
      <c r="YX19015" s="68">
        <v>1.26195374625537E-2</v>
      </c>
      <c r="YY19015" s="68"/>
      <c r="YZ19015" s="68"/>
      <c r="ZA19015" s="68"/>
      <c r="ZB19015" s="68"/>
      <c r="ZC19015" s="68"/>
      <c r="ZD19015" s="68"/>
    </row>
    <row r="19016" spans="658:680" x14ac:dyDescent="0.25">
      <c r="YH19016" s="68"/>
      <c r="YI19016" s="68"/>
      <c r="YJ19016" s="68"/>
      <c r="YK19016" s="68"/>
      <c r="YL19016" s="68"/>
      <c r="YM19016" s="68"/>
      <c r="YN19016" s="68"/>
      <c r="YO19016" s="68"/>
      <c r="YP19016" s="68"/>
      <c r="YQ19016" s="68"/>
      <c r="YR19016" s="68"/>
      <c r="YS19016" s="68"/>
      <c r="YT19016" s="68"/>
      <c r="YU19016" s="68"/>
      <c r="YV19016" s="68"/>
      <c r="YW19016" s="68"/>
      <c r="YX19016" s="68">
        <v>1.26195374625537E-2</v>
      </c>
      <c r="YY19016" s="68"/>
      <c r="YZ19016" s="68"/>
      <c r="ZA19016" s="68"/>
      <c r="ZB19016" s="68"/>
      <c r="ZC19016" s="68"/>
      <c r="ZD19016" s="68"/>
    </row>
    <row r="19017" spans="658:680" x14ac:dyDescent="0.25">
      <c r="YH19017" s="68"/>
      <c r="YI19017" s="68"/>
      <c r="YJ19017" s="68"/>
      <c r="YK19017" s="68"/>
      <c r="YL19017" s="68"/>
      <c r="YM19017" s="68"/>
      <c r="YN19017" s="68"/>
      <c r="YO19017" s="68"/>
      <c r="YP19017" s="68"/>
      <c r="YQ19017" s="68"/>
      <c r="YR19017" s="68"/>
      <c r="YS19017" s="68"/>
      <c r="YT19017" s="68"/>
      <c r="YU19017" s="68"/>
      <c r="YV19017" s="68"/>
      <c r="YW19017" s="68"/>
      <c r="YX19017" s="68">
        <v>1.25897416271947E-2</v>
      </c>
      <c r="YY19017" s="68"/>
      <c r="YZ19017" s="68"/>
      <c r="ZA19017" s="68"/>
      <c r="ZB19017" s="68"/>
      <c r="ZC19017" s="68"/>
      <c r="ZD19017" s="68"/>
    </row>
    <row r="19018" spans="658:680" x14ac:dyDescent="0.25">
      <c r="YH19018" s="68"/>
      <c r="YI19018" s="68"/>
      <c r="YJ19018" s="68"/>
      <c r="YK19018" s="68"/>
      <c r="YL19018" s="68"/>
      <c r="YM19018" s="68"/>
      <c r="YN19018" s="68"/>
      <c r="YO19018" s="68"/>
      <c r="YP19018" s="68"/>
      <c r="YQ19018" s="68"/>
      <c r="YR19018" s="68"/>
      <c r="YS19018" s="68"/>
      <c r="YT19018" s="68"/>
      <c r="YU19018" s="68"/>
      <c r="YV19018" s="68"/>
      <c r="YW19018" s="68"/>
      <c r="YX19018" s="68">
        <v>1.25897416271947E-2</v>
      </c>
      <c r="YY19018" s="68"/>
      <c r="YZ19018" s="68"/>
      <c r="ZA19018" s="68"/>
      <c r="ZB19018" s="68"/>
      <c r="ZC19018" s="68"/>
      <c r="ZD19018" s="68"/>
    </row>
    <row r="19019" spans="658:680" x14ac:dyDescent="0.25">
      <c r="YH19019" s="68"/>
      <c r="YI19019" s="68"/>
      <c r="YJ19019" s="68"/>
      <c r="YK19019" s="68"/>
      <c r="YL19019" s="68"/>
      <c r="YM19019" s="68"/>
      <c r="YN19019" s="68"/>
      <c r="YO19019" s="68"/>
      <c r="YP19019" s="68"/>
      <c r="YQ19019" s="68"/>
      <c r="YR19019" s="68"/>
      <c r="YS19019" s="68"/>
      <c r="YT19019" s="68"/>
      <c r="YU19019" s="68"/>
      <c r="YV19019" s="68"/>
      <c r="YW19019" s="68"/>
      <c r="YX19019" s="68">
        <v>1.25641374786894E-2</v>
      </c>
      <c r="YY19019" s="68"/>
      <c r="YZ19019" s="68"/>
      <c r="ZA19019" s="68"/>
      <c r="ZB19019" s="68"/>
      <c r="ZC19019" s="68"/>
      <c r="ZD19019" s="68"/>
    </row>
    <row r="19020" spans="658:680" x14ac:dyDescent="0.25">
      <c r="YH19020" s="68"/>
      <c r="YI19020" s="68"/>
      <c r="YJ19020" s="68"/>
      <c r="YK19020" s="68"/>
      <c r="YL19020" s="68"/>
      <c r="YM19020" s="68"/>
      <c r="YN19020" s="68"/>
      <c r="YO19020" s="68"/>
      <c r="YP19020" s="68"/>
      <c r="YQ19020" s="68"/>
      <c r="YR19020" s="68"/>
      <c r="YS19020" s="68"/>
      <c r="YT19020" s="68"/>
      <c r="YU19020" s="68"/>
      <c r="YV19020" s="68"/>
      <c r="YW19020" s="68"/>
      <c r="YX19020" s="68">
        <v>1.25641374786894E-2</v>
      </c>
      <c r="YY19020" s="68"/>
      <c r="YZ19020" s="68"/>
      <c r="ZA19020" s="68"/>
      <c r="ZB19020" s="68"/>
      <c r="ZC19020" s="68"/>
      <c r="ZD19020" s="68"/>
    </row>
    <row r="19021" spans="658:680" x14ac:dyDescent="0.25">
      <c r="YH19021" s="68"/>
      <c r="YI19021" s="68"/>
      <c r="YJ19021" s="68"/>
      <c r="YK19021" s="68"/>
      <c r="YL19021" s="68"/>
      <c r="YM19021" s="68"/>
      <c r="YN19021" s="68"/>
      <c r="YO19021" s="68"/>
      <c r="YP19021" s="68"/>
      <c r="YQ19021" s="68"/>
      <c r="YR19021" s="68"/>
      <c r="YS19021" s="68"/>
      <c r="YT19021" s="68"/>
      <c r="YU19021" s="68"/>
      <c r="YV19021" s="68"/>
      <c r="YW19021" s="68"/>
      <c r="YX19021" s="68">
        <v>1.25541994637477E-2</v>
      </c>
      <c r="YY19021" s="68"/>
      <c r="YZ19021" s="68"/>
      <c r="ZA19021" s="68"/>
      <c r="ZB19021" s="68"/>
      <c r="ZC19021" s="68"/>
      <c r="ZD19021" s="68"/>
    </row>
    <row r="19022" spans="658:680" x14ac:dyDescent="0.25">
      <c r="YH19022" s="68"/>
      <c r="YI19022" s="68"/>
      <c r="YJ19022" s="68"/>
      <c r="YK19022" s="68"/>
      <c r="YL19022" s="68"/>
      <c r="YM19022" s="68"/>
      <c r="YN19022" s="68"/>
      <c r="YO19022" s="68"/>
      <c r="YP19022" s="68"/>
      <c r="YQ19022" s="68"/>
      <c r="YR19022" s="68"/>
      <c r="YS19022" s="68"/>
      <c r="YT19022" s="68"/>
      <c r="YU19022" s="68"/>
      <c r="YV19022" s="68"/>
      <c r="YW19022" s="68"/>
      <c r="YX19022" s="68">
        <v>1.25541994637477E-2</v>
      </c>
      <c r="YY19022" s="68"/>
      <c r="YZ19022" s="68"/>
      <c r="ZA19022" s="68"/>
      <c r="ZB19022" s="68"/>
      <c r="ZC19022" s="68"/>
      <c r="ZD19022" s="68"/>
    </row>
    <row r="19023" spans="658:680" x14ac:dyDescent="0.25">
      <c r="YH19023" s="68"/>
      <c r="YI19023" s="68"/>
      <c r="YJ19023" s="68"/>
      <c r="YK19023" s="68"/>
      <c r="YL19023" s="68"/>
      <c r="YM19023" s="68"/>
      <c r="YN19023" s="68"/>
      <c r="YO19023" s="68"/>
      <c r="YP19023" s="68"/>
      <c r="YQ19023" s="68"/>
      <c r="YR19023" s="68"/>
      <c r="YS19023" s="68"/>
      <c r="YT19023" s="68"/>
      <c r="YU19023" s="68"/>
      <c r="YV19023" s="68"/>
      <c r="YW19023" s="68"/>
      <c r="YX19023" s="68">
        <v>1.24844871659185E-2</v>
      </c>
      <c r="YY19023" s="68"/>
      <c r="YZ19023" s="68"/>
      <c r="ZA19023" s="68"/>
      <c r="ZB19023" s="68"/>
      <c r="ZC19023" s="68"/>
      <c r="ZD19023" s="68"/>
    </row>
    <row r="19024" spans="658:680" x14ac:dyDescent="0.25">
      <c r="YH19024" s="68"/>
      <c r="YI19024" s="68"/>
      <c r="YJ19024" s="68"/>
      <c r="YK19024" s="68"/>
      <c r="YL19024" s="68"/>
      <c r="YM19024" s="68"/>
      <c r="YN19024" s="68"/>
      <c r="YO19024" s="68"/>
      <c r="YP19024" s="68"/>
      <c r="YQ19024" s="68"/>
      <c r="YR19024" s="68"/>
      <c r="YS19024" s="68"/>
      <c r="YT19024" s="68"/>
      <c r="YU19024" s="68"/>
      <c r="YV19024" s="68"/>
      <c r="YW19024" s="68"/>
      <c r="YX19024" s="68">
        <v>1.24844871659185E-2</v>
      </c>
      <c r="YY19024" s="68"/>
      <c r="YZ19024" s="68"/>
      <c r="ZA19024" s="68"/>
      <c r="ZB19024" s="68"/>
      <c r="ZC19024" s="68"/>
      <c r="ZD19024" s="68"/>
    </row>
    <row r="19025" spans="658:680" x14ac:dyDescent="0.25">
      <c r="YH19025" s="68"/>
      <c r="YI19025" s="68"/>
      <c r="YJ19025" s="68"/>
      <c r="YK19025" s="68"/>
      <c r="YL19025" s="68"/>
      <c r="YM19025" s="68"/>
      <c r="YN19025" s="68"/>
      <c r="YO19025" s="68"/>
      <c r="YP19025" s="68"/>
      <c r="YQ19025" s="68"/>
      <c r="YR19025" s="68"/>
      <c r="YS19025" s="68"/>
      <c r="YT19025" s="68"/>
      <c r="YU19025" s="68"/>
      <c r="YV19025" s="68"/>
      <c r="YW19025" s="68"/>
      <c r="YX19025" s="68">
        <v>1.2478185881195101E-2</v>
      </c>
      <c r="YY19025" s="68"/>
      <c r="YZ19025" s="68"/>
      <c r="ZA19025" s="68"/>
      <c r="ZB19025" s="68"/>
      <c r="ZC19025" s="68"/>
      <c r="ZD19025" s="68"/>
    </row>
    <row r="19026" spans="658:680" x14ac:dyDescent="0.25">
      <c r="YH19026" s="68"/>
      <c r="YI19026" s="68"/>
      <c r="YJ19026" s="68"/>
      <c r="YK19026" s="68"/>
      <c r="YL19026" s="68"/>
      <c r="YM19026" s="68"/>
      <c r="YN19026" s="68"/>
      <c r="YO19026" s="68"/>
      <c r="YP19026" s="68"/>
      <c r="YQ19026" s="68"/>
      <c r="YR19026" s="68"/>
      <c r="YS19026" s="68"/>
      <c r="YT19026" s="68"/>
      <c r="YU19026" s="68"/>
      <c r="YV19026" s="68"/>
      <c r="YW19026" s="68"/>
      <c r="YX19026" s="68">
        <v>1.2478185881195101E-2</v>
      </c>
      <c r="YY19026" s="68"/>
      <c r="YZ19026" s="68"/>
      <c r="ZA19026" s="68"/>
      <c r="ZB19026" s="68"/>
      <c r="ZC19026" s="68"/>
      <c r="ZD19026" s="68"/>
    </row>
    <row r="19027" spans="658:680" x14ac:dyDescent="0.25">
      <c r="YH19027" s="68"/>
      <c r="YI19027" s="68"/>
      <c r="YJ19027" s="68"/>
      <c r="YK19027" s="68"/>
      <c r="YL19027" s="68"/>
      <c r="YM19027" s="68"/>
      <c r="YN19027" s="68"/>
      <c r="YO19027" s="68"/>
      <c r="YP19027" s="68"/>
      <c r="YQ19027" s="68"/>
      <c r="YR19027" s="68"/>
      <c r="YS19027" s="68"/>
      <c r="YT19027" s="68"/>
      <c r="YU19027" s="68"/>
      <c r="YV19027" s="68"/>
      <c r="YW19027" s="68"/>
      <c r="YX19027" s="68">
        <v>1.24448842359905E-2</v>
      </c>
      <c r="YY19027" s="68"/>
      <c r="YZ19027" s="68"/>
      <c r="ZA19027" s="68"/>
      <c r="ZB19027" s="68"/>
      <c r="ZC19027" s="68"/>
      <c r="ZD19027" s="68"/>
    </row>
    <row r="19028" spans="658:680" x14ac:dyDescent="0.25">
      <c r="YH19028" s="68"/>
      <c r="YI19028" s="68"/>
      <c r="YJ19028" s="68"/>
      <c r="YK19028" s="68"/>
      <c r="YL19028" s="68"/>
      <c r="YM19028" s="68"/>
      <c r="YN19028" s="68"/>
      <c r="YO19028" s="68"/>
      <c r="YP19028" s="68"/>
      <c r="YQ19028" s="68"/>
      <c r="YR19028" s="68"/>
      <c r="YS19028" s="68"/>
      <c r="YT19028" s="68"/>
      <c r="YU19028" s="68"/>
      <c r="YV19028" s="68"/>
      <c r="YW19028" s="68"/>
      <c r="YX19028" s="68">
        <v>1.24448842359905E-2</v>
      </c>
      <c r="YY19028" s="68"/>
      <c r="YZ19028" s="68"/>
      <c r="ZA19028" s="68"/>
      <c r="ZB19028" s="68"/>
      <c r="ZC19028" s="68"/>
      <c r="ZD19028" s="68"/>
    </row>
    <row r="19029" spans="658:680" x14ac:dyDescent="0.25">
      <c r="YH19029" s="68"/>
      <c r="YI19029" s="68"/>
      <c r="YJ19029" s="68"/>
      <c r="YK19029" s="68"/>
      <c r="YL19029" s="68"/>
      <c r="YM19029" s="68"/>
      <c r="YN19029" s="68"/>
      <c r="YO19029" s="68"/>
      <c r="YP19029" s="68"/>
      <c r="YQ19029" s="68"/>
      <c r="YR19029" s="68"/>
      <c r="YS19029" s="68"/>
      <c r="YT19029" s="68"/>
      <c r="YU19029" s="68"/>
      <c r="YV19029" s="68"/>
      <c r="YW19029" s="68"/>
      <c r="YX19029" s="68">
        <v>1.24330531545767E-2</v>
      </c>
      <c r="YY19029" s="68"/>
      <c r="YZ19029" s="68"/>
      <c r="ZA19029" s="68"/>
      <c r="ZB19029" s="68"/>
      <c r="ZC19029" s="68"/>
      <c r="ZD19029" s="68"/>
    </row>
    <row r="19030" spans="658:680" x14ac:dyDescent="0.25">
      <c r="YH19030" s="68"/>
      <c r="YI19030" s="68"/>
      <c r="YJ19030" s="68"/>
      <c r="YK19030" s="68"/>
      <c r="YL19030" s="68"/>
      <c r="YM19030" s="68"/>
      <c r="YN19030" s="68"/>
      <c r="YO19030" s="68"/>
      <c r="YP19030" s="68"/>
      <c r="YQ19030" s="68"/>
      <c r="YR19030" s="68"/>
      <c r="YS19030" s="68"/>
      <c r="YT19030" s="68"/>
      <c r="YU19030" s="68"/>
      <c r="YV19030" s="68"/>
      <c r="YW19030" s="68"/>
      <c r="YX19030" s="68">
        <v>1.24330531545767E-2</v>
      </c>
      <c r="YY19030" s="68"/>
      <c r="YZ19030" s="68"/>
      <c r="ZA19030" s="68"/>
      <c r="ZB19030" s="68"/>
      <c r="ZC19030" s="68"/>
      <c r="ZD19030" s="68"/>
    </row>
    <row r="19031" spans="658:680" x14ac:dyDescent="0.25">
      <c r="YH19031" s="68"/>
      <c r="YI19031" s="68"/>
      <c r="YJ19031" s="68"/>
      <c r="YK19031" s="68"/>
      <c r="YL19031" s="68"/>
      <c r="YM19031" s="68"/>
      <c r="YN19031" s="68"/>
      <c r="YO19031" s="68"/>
      <c r="YP19031" s="68"/>
      <c r="YQ19031" s="68"/>
      <c r="YR19031" s="68"/>
      <c r="YS19031" s="68"/>
      <c r="YT19031" s="68"/>
      <c r="YU19031" s="68"/>
      <c r="YV19031" s="68"/>
      <c r="YW19031" s="68"/>
      <c r="YX19031" s="68">
        <v>1.23213628597736E-2</v>
      </c>
      <c r="YY19031" s="68"/>
      <c r="YZ19031" s="68"/>
      <c r="ZA19031" s="68"/>
      <c r="ZB19031" s="68"/>
      <c r="ZC19031" s="68"/>
      <c r="ZD19031" s="68"/>
    </row>
    <row r="19032" spans="658:680" x14ac:dyDescent="0.25">
      <c r="YH19032" s="68"/>
      <c r="YI19032" s="68"/>
      <c r="YJ19032" s="68"/>
      <c r="YK19032" s="68"/>
      <c r="YL19032" s="68"/>
      <c r="YM19032" s="68"/>
      <c r="YN19032" s="68"/>
      <c r="YO19032" s="68"/>
      <c r="YP19032" s="68"/>
      <c r="YQ19032" s="68"/>
      <c r="YR19032" s="68"/>
      <c r="YS19032" s="68"/>
      <c r="YT19032" s="68"/>
      <c r="YU19032" s="68"/>
      <c r="YV19032" s="68"/>
      <c r="YW19032" s="68"/>
      <c r="YX19032" s="68">
        <v>1.23213628597736E-2</v>
      </c>
      <c r="YY19032" s="68"/>
      <c r="YZ19032" s="68"/>
      <c r="ZA19032" s="68"/>
      <c r="ZB19032" s="68"/>
      <c r="ZC19032" s="68"/>
      <c r="ZD19032" s="68"/>
    </row>
    <row r="19033" spans="658:680" x14ac:dyDescent="0.25">
      <c r="YH19033" s="68"/>
      <c r="YI19033" s="68"/>
      <c r="YJ19033" s="68"/>
      <c r="YK19033" s="68"/>
      <c r="YL19033" s="68"/>
      <c r="YM19033" s="68"/>
      <c r="YN19033" s="68"/>
      <c r="YO19033" s="68"/>
      <c r="YP19033" s="68"/>
      <c r="YQ19033" s="68"/>
      <c r="YR19033" s="68"/>
      <c r="YS19033" s="68"/>
      <c r="YT19033" s="68"/>
      <c r="YU19033" s="68"/>
      <c r="YV19033" s="68"/>
      <c r="YW19033" s="68"/>
      <c r="YX19033" s="68">
        <v>1.22710375569336E-2</v>
      </c>
      <c r="YY19033" s="68"/>
      <c r="YZ19033" s="68"/>
      <c r="ZA19033" s="68"/>
      <c r="ZB19033" s="68"/>
      <c r="ZC19033" s="68"/>
      <c r="ZD19033" s="68"/>
    </row>
    <row r="19034" spans="658:680" x14ac:dyDescent="0.25">
      <c r="YH19034" s="68"/>
      <c r="YI19034" s="68"/>
      <c r="YJ19034" s="68"/>
      <c r="YK19034" s="68"/>
      <c r="YL19034" s="68"/>
      <c r="YM19034" s="68"/>
      <c r="YN19034" s="68"/>
      <c r="YO19034" s="68"/>
      <c r="YP19034" s="68"/>
      <c r="YQ19034" s="68"/>
      <c r="YR19034" s="68"/>
      <c r="YS19034" s="68"/>
      <c r="YT19034" s="68"/>
      <c r="YU19034" s="68"/>
      <c r="YV19034" s="68"/>
      <c r="YW19034" s="68"/>
      <c r="YX19034" s="68">
        <v>1.22710375569336E-2</v>
      </c>
      <c r="YY19034" s="68"/>
      <c r="YZ19034" s="68"/>
      <c r="ZA19034" s="68"/>
      <c r="ZB19034" s="68"/>
      <c r="ZC19034" s="68"/>
      <c r="ZD19034" s="68"/>
    </row>
    <row r="19035" spans="658:680" x14ac:dyDescent="0.25">
      <c r="YH19035" s="68"/>
      <c r="YI19035" s="68"/>
      <c r="YJ19035" s="68"/>
      <c r="YK19035" s="68"/>
      <c r="YL19035" s="68"/>
      <c r="YM19035" s="68"/>
      <c r="YN19035" s="68"/>
      <c r="YO19035" s="68"/>
      <c r="YP19035" s="68"/>
      <c r="YQ19035" s="68"/>
      <c r="YR19035" s="68"/>
      <c r="YS19035" s="68"/>
      <c r="YT19035" s="68"/>
      <c r="YU19035" s="68"/>
      <c r="YV19035" s="68"/>
      <c r="YW19035" s="68"/>
      <c r="YX19035" s="68">
        <v>1.2251325805752399E-2</v>
      </c>
      <c r="YY19035" s="68"/>
      <c r="YZ19035" s="68"/>
      <c r="ZA19035" s="68"/>
      <c r="ZB19035" s="68"/>
      <c r="ZC19035" s="68"/>
      <c r="ZD19035" s="68"/>
    </row>
    <row r="19036" spans="658:680" x14ac:dyDescent="0.25">
      <c r="YH19036" s="68"/>
      <c r="YI19036" s="68"/>
      <c r="YJ19036" s="68"/>
      <c r="YK19036" s="68"/>
      <c r="YL19036" s="68"/>
      <c r="YM19036" s="68"/>
      <c r="YN19036" s="68"/>
      <c r="YO19036" s="68"/>
      <c r="YP19036" s="68"/>
      <c r="YQ19036" s="68"/>
      <c r="YR19036" s="68"/>
      <c r="YS19036" s="68"/>
      <c r="YT19036" s="68"/>
      <c r="YU19036" s="68"/>
      <c r="YV19036" s="68"/>
      <c r="YW19036" s="68"/>
      <c r="YX19036" s="68">
        <v>1.2251325805752399E-2</v>
      </c>
      <c r="YY19036" s="68"/>
      <c r="YZ19036" s="68"/>
      <c r="ZA19036" s="68"/>
      <c r="ZB19036" s="68"/>
      <c r="ZC19036" s="68"/>
      <c r="ZD19036" s="68"/>
    </row>
    <row r="19037" spans="658:680" x14ac:dyDescent="0.25">
      <c r="YH19037" s="68"/>
      <c r="YI19037" s="68"/>
      <c r="YJ19037" s="68"/>
      <c r="YK19037" s="68"/>
      <c r="YL19037" s="68"/>
      <c r="YM19037" s="68"/>
      <c r="YN19037" s="68"/>
      <c r="YO19037" s="68"/>
      <c r="YP19037" s="68"/>
      <c r="YQ19037" s="68"/>
      <c r="YR19037" s="68"/>
      <c r="YS19037" s="68"/>
      <c r="YT19037" s="68"/>
      <c r="YU19037" s="68"/>
      <c r="YV19037" s="68"/>
      <c r="YW19037" s="68"/>
      <c r="YX19037" s="68">
        <v>1.22343446936305E-2</v>
      </c>
      <c r="YY19037" s="68"/>
      <c r="YZ19037" s="68"/>
      <c r="ZA19037" s="68"/>
      <c r="ZB19037" s="68"/>
      <c r="ZC19037" s="68"/>
      <c r="ZD19037" s="68"/>
    </row>
    <row r="19038" spans="658:680" x14ac:dyDescent="0.25">
      <c r="YH19038" s="68"/>
      <c r="YI19038" s="68"/>
      <c r="YJ19038" s="68"/>
      <c r="YK19038" s="68"/>
      <c r="YL19038" s="68"/>
      <c r="YM19038" s="68"/>
      <c r="YN19038" s="68"/>
      <c r="YO19038" s="68"/>
      <c r="YP19038" s="68"/>
      <c r="YQ19038" s="68"/>
      <c r="YR19038" s="68"/>
      <c r="YS19038" s="68"/>
      <c r="YT19038" s="68"/>
      <c r="YU19038" s="68"/>
      <c r="YV19038" s="68"/>
      <c r="YW19038" s="68"/>
      <c r="YX19038" s="68">
        <v>1.22343446936305E-2</v>
      </c>
      <c r="YY19038" s="68"/>
      <c r="YZ19038" s="68"/>
      <c r="ZA19038" s="68"/>
      <c r="ZB19038" s="68"/>
      <c r="ZC19038" s="68"/>
      <c r="ZD19038" s="68"/>
    </row>
    <row r="19039" spans="658:680" x14ac:dyDescent="0.25">
      <c r="YH19039" s="68"/>
      <c r="YI19039" s="68"/>
      <c r="YJ19039" s="68"/>
      <c r="YK19039" s="68"/>
      <c r="YL19039" s="68"/>
      <c r="YM19039" s="68"/>
      <c r="YN19039" s="68"/>
      <c r="YO19039" s="68"/>
      <c r="YP19039" s="68"/>
      <c r="YQ19039" s="68"/>
      <c r="YR19039" s="68"/>
      <c r="YS19039" s="68"/>
      <c r="YT19039" s="68"/>
      <c r="YU19039" s="68"/>
      <c r="YV19039" s="68"/>
      <c r="YW19039" s="68"/>
      <c r="YX19039" s="68">
        <v>1.22250195733839E-2</v>
      </c>
      <c r="YY19039" s="68"/>
      <c r="YZ19039" s="68"/>
      <c r="ZA19039" s="68"/>
      <c r="ZB19039" s="68"/>
      <c r="ZC19039" s="68"/>
      <c r="ZD19039" s="68"/>
    </row>
    <row r="19040" spans="658:680" x14ac:dyDescent="0.25">
      <c r="YH19040" s="68"/>
      <c r="YI19040" s="68"/>
      <c r="YJ19040" s="68"/>
      <c r="YK19040" s="68"/>
      <c r="YL19040" s="68"/>
      <c r="YM19040" s="68"/>
      <c r="YN19040" s="68"/>
      <c r="YO19040" s="68"/>
      <c r="YP19040" s="68"/>
      <c r="YQ19040" s="68"/>
      <c r="YR19040" s="68"/>
      <c r="YS19040" s="68"/>
      <c r="YT19040" s="68"/>
      <c r="YU19040" s="68"/>
      <c r="YV19040" s="68"/>
      <c r="YW19040" s="68"/>
      <c r="YX19040" s="68">
        <v>1.22250195733839E-2</v>
      </c>
      <c r="YY19040" s="68"/>
      <c r="YZ19040" s="68"/>
      <c r="ZA19040" s="68"/>
      <c r="ZB19040" s="68"/>
      <c r="ZC19040" s="68"/>
      <c r="ZD19040" s="68"/>
    </row>
    <row r="19041" spans="658:680" x14ac:dyDescent="0.25">
      <c r="YH19041" s="68"/>
      <c r="YI19041" s="68"/>
      <c r="YJ19041" s="68"/>
      <c r="YK19041" s="68"/>
      <c r="YL19041" s="68"/>
      <c r="YM19041" s="68"/>
      <c r="YN19041" s="68"/>
      <c r="YO19041" s="68"/>
      <c r="YP19041" s="68"/>
      <c r="YQ19041" s="68"/>
      <c r="YR19041" s="68"/>
      <c r="YS19041" s="68"/>
      <c r="YT19041" s="68"/>
      <c r="YU19041" s="68"/>
      <c r="YV19041" s="68"/>
      <c r="YW19041" s="68"/>
      <c r="YX19041" s="68">
        <v>1.2162497007334599E-2</v>
      </c>
      <c r="YY19041" s="68"/>
      <c r="YZ19041" s="68"/>
      <c r="ZA19041" s="68"/>
      <c r="ZB19041" s="68"/>
      <c r="ZC19041" s="68"/>
      <c r="ZD19041" s="68"/>
    </row>
    <row r="19042" spans="658:680" x14ac:dyDescent="0.25">
      <c r="YH19042" s="68"/>
      <c r="YI19042" s="68"/>
      <c r="YJ19042" s="68"/>
      <c r="YK19042" s="68"/>
      <c r="YL19042" s="68"/>
      <c r="YM19042" s="68"/>
      <c r="YN19042" s="68"/>
      <c r="YO19042" s="68"/>
      <c r="YP19042" s="68"/>
      <c r="YQ19042" s="68"/>
      <c r="YR19042" s="68"/>
      <c r="YS19042" s="68"/>
      <c r="YT19042" s="68"/>
      <c r="YU19042" s="68"/>
      <c r="YV19042" s="68"/>
      <c r="YW19042" s="68"/>
      <c r="YX19042" s="68">
        <v>1.2162497007334599E-2</v>
      </c>
      <c r="YY19042" s="68"/>
      <c r="YZ19042" s="68"/>
      <c r="ZA19042" s="68"/>
      <c r="ZB19042" s="68"/>
      <c r="ZC19042" s="68"/>
      <c r="ZD19042" s="68"/>
    </row>
    <row r="19043" spans="658:680" x14ac:dyDescent="0.25">
      <c r="YH19043" s="68"/>
      <c r="YI19043" s="68"/>
      <c r="YJ19043" s="68"/>
      <c r="YK19043" s="68"/>
      <c r="YL19043" s="68"/>
      <c r="YM19043" s="68"/>
      <c r="YN19043" s="68"/>
      <c r="YO19043" s="68"/>
      <c r="YP19043" s="68"/>
      <c r="YQ19043" s="68"/>
      <c r="YR19043" s="68"/>
      <c r="YS19043" s="68"/>
      <c r="YT19043" s="68"/>
      <c r="YU19043" s="68"/>
      <c r="YV19043" s="68"/>
      <c r="YW19043" s="68"/>
      <c r="YX19043" s="68">
        <v>1.2138791877821201E-2</v>
      </c>
      <c r="YY19043" s="68"/>
      <c r="YZ19043" s="68"/>
      <c r="ZA19043" s="68"/>
      <c r="ZB19043" s="68"/>
      <c r="ZC19043" s="68"/>
      <c r="ZD19043" s="68"/>
    </row>
    <row r="19044" spans="658:680" x14ac:dyDescent="0.25">
      <c r="YH19044" s="68"/>
      <c r="YI19044" s="68"/>
      <c r="YJ19044" s="68"/>
      <c r="YK19044" s="68"/>
      <c r="YL19044" s="68"/>
      <c r="YM19044" s="68"/>
      <c r="YN19044" s="68"/>
      <c r="YO19044" s="68"/>
      <c r="YP19044" s="68"/>
      <c r="YQ19044" s="68"/>
      <c r="YR19044" s="68"/>
      <c r="YS19044" s="68"/>
      <c r="YT19044" s="68"/>
      <c r="YU19044" s="68"/>
      <c r="YV19044" s="68"/>
      <c r="YW19044" s="68"/>
      <c r="YX19044" s="68">
        <v>1.2138791877821201E-2</v>
      </c>
      <c r="YY19044" s="68"/>
      <c r="YZ19044" s="68"/>
      <c r="ZA19044" s="68"/>
      <c r="ZB19044" s="68"/>
      <c r="ZC19044" s="68"/>
      <c r="ZD19044" s="68"/>
    </row>
    <row r="19045" spans="658:680" x14ac:dyDescent="0.25">
      <c r="YH19045" s="68"/>
      <c r="YI19045" s="68"/>
      <c r="YJ19045" s="68"/>
      <c r="YK19045" s="68"/>
      <c r="YL19045" s="68"/>
      <c r="YM19045" s="68"/>
      <c r="YN19045" s="68"/>
      <c r="YO19045" s="68"/>
      <c r="YP19045" s="68"/>
      <c r="YQ19045" s="68"/>
      <c r="YR19045" s="68"/>
      <c r="YS19045" s="68"/>
      <c r="YT19045" s="68"/>
      <c r="YU19045" s="68"/>
      <c r="YV19045" s="68"/>
      <c r="YW19045" s="68"/>
      <c r="YX19045" s="68">
        <v>1.21282083783172E-2</v>
      </c>
      <c r="YY19045" s="68"/>
      <c r="YZ19045" s="68"/>
      <c r="ZA19045" s="68"/>
      <c r="ZB19045" s="68"/>
      <c r="ZC19045" s="68"/>
      <c r="ZD19045" s="68"/>
    </row>
    <row r="19046" spans="658:680" x14ac:dyDescent="0.25">
      <c r="YH19046" s="68"/>
      <c r="YI19046" s="68"/>
      <c r="YJ19046" s="68"/>
      <c r="YK19046" s="68"/>
      <c r="YL19046" s="68"/>
      <c r="YM19046" s="68"/>
      <c r="YN19046" s="68"/>
      <c r="YO19046" s="68"/>
      <c r="YP19046" s="68"/>
      <c r="YQ19046" s="68"/>
      <c r="YR19046" s="68"/>
      <c r="YS19046" s="68"/>
      <c r="YT19046" s="68"/>
      <c r="YU19046" s="68"/>
      <c r="YV19046" s="68"/>
      <c r="YW19046" s="68"/>
      <c r="YX19046" s="68">
        <v>1.21282083783172E-2</v>
      </c>
      <c r="YY19046" s="68"/>
      <c r="YZ19046" s="68"/>
      <c r="ZA19046" s="68"/>
      <c r="ZB19046" s="68"/>
      <c r="ZC19046" s="68"/>
      <c r="ZD19046" s="68"/>
    </row>
    <row r="19047" spans="658:680" x14ac:dyDescent="0.25">
      <c r="YH19047" s="68"/>
      <c r="YI19047" s="68"/>
      <c r="YJ19047" s="68"/>
      <c r="YK19047" s="68"/>
      <c r="YL19047" s="68"/>
      <c r="YM19047" s="68"/>
      <c r="YN19047" s="68"/>
      <c r="YO19047" s="68"/>
      <c r="YP19047" s="68"/>
      <c r="YQ19047" s="68"/>
      <c r="YR19047" s="68"/>
      <c r="YS19047" s="68"/>
      <c r="YT19047" s="68"/>
      <c r="YU19047" s="68"/>
      <c r="YV19047" s="68"/>
      <c r="YW19047" s="68"/>
      <c r="YX19047" s="68">
        <v>1.20983302462694E-2</v>
      </c>
      <c r="YY19047" s="68"/>
      <c r="YZ19047" s="68"/>
      <c r="ZA19047" s="68"/>
      <c r="ZB19047" s="68"/>
      <c r="ZC19047" s="68"/>
      <c r="ZD19047" s="68"/>
    </row>
    <row r="19048" spans="658:680" x14ac:dyDescent="0.25">
      <c r="YH19048" s="68"/>
      <c r="YI19048" s="68"/>
      <c r="YJ19048" s="68"/>
      <c r="YK19048" s="68"/>
      <c r="YL19048" s="68"/>
      <c r="YM19048" s="68"/>
      <c r="YN19048" s="68"/>
      <c r="YO19048" s="68"/>
      <c r="YP19048" s="68"/>
      <c r="YQ19048" s="68"/>
      <c r="YR19048" s="68"/>
      <c r="YS19048" s="68"/>
      <c r="YT19048" s="68"/>
      <c r="YU19048" s="68"/>
      <c r="YV19048" s="68"/>
      <c r="YW19048" s="68"/>
      <c r="YX19048" s="68">
        <v>1.20983302462694E-2</v>
      </c>
      <c r="YY19048" s="68"/>
      <c r="YZ19048" s="68"/>
      <c r="ZA19048" s="68"/>
      <c r="ZB19048" s="68"/>
      <c r="ZC19048" s="68"/>
      <c r="ZD19048" s="68"/>
    </row>
    <row r="19049" spans="658:680" x14ac:dyDescent="0.25">
      <c r="YH19049" s="68"/>
      <c r="YI19049" s="68"/>
      <c r="YJ19049" s="68"/>
      <c r="YK19049" s="68"/>
      <c r="YL19049" s="68"/>
      <c r="YM19049" s="68"/>
      <c r="YN19049" s="68"/>
      <c r="YO19049" s="68"/>
      <c r="YP19049" s="68"/>
      <c r="YQ19049" s="68"/>
      <c r="YR19049" s="68"/>
      <c r="YS19049" s="68"/>
      <c r="YT19049" s="68"/>
      <c r="YU19049" s="68"/>
      <c r="YV19049" s="68"/>
      <c r="YW19049" s="68"/>
      <c r="YX19049" s="68">
        <v>1.2045247759358901E-2</v>
      </c>
      <c r="YY19049" s="68"/>
      <c r="YZ19049" s="68"/>
      <c r="ZA19049" s="68"/>
      <c r="ZB19049" s="68"/>
      <c r="ZC19049" s="68"/>
      <c r="ZD19049" s="68"/>
    </row>
    <row r="19050" spans="658:680" x14ac:dyDescent="0.25">
      <c r="YH19050" s="68"/>
      <c r="YI19050" s="68"/>
      <c r="YJ19050" s="68"/>
      <c r="YK19050" s="68"/>
      <c r="YL19050" s="68"/>
      <c r="YM19050" s="68"/>
      <c r="YN19050" s="68"/>
      <c r="YO19050" s="68"/>
      <c r="YP19050" s="68"/>
      <c r="YQ19050" s="68"/>
      <c r="YR19050" s="68"/>
      <c r="YS19050" s="68"/>
      <c r="YT19050" s="68"/>
      <c r="YU19050" s="68"/>
      <c r="YV19050" s="68"/>
      <c r="YW19050" s="68"/>
      <c r="YX19050" s="68">
        <v>1.2045247759358901E-2</v>
      </c>
      <c r="YY19050" s="68"/>
      <c r="YZ19050" s="68"/>
      <c r="ZA19050" s="68"/>
      <c r="ZB19050" s="68"/>
      <c r="ZC19050" s="68"/>
      <c r="ZD19050" s="68"/>
    </row>
    <row r="19051" spans="658:680" x14ac:dyDescent="0.25">
      <c r="YH19051" s="68"/>
      <c r="YI19051" s="68"/>
      <c r="YJ19051" s="68"/>
      <c r="YK19051" s="68"/>
      <c r="YL19051" s="68"/>
      <c r="YM19051" s="68"/>
      <c r="YN19051" s="68"/>
      <c r="YO19051" s="68"/>
      <c r="YP19051" s="68"/>
      <c r="YQ19051" s="68"/>
      <c r="YR19051" s="68"/>
      <c r="YS19051" s="68"/>
      <c r="YT19051" s="68"/>
      <c r="YU19051" s="68"/>
      <c r="YV19051" s="68"/>
      <c r="YW19051" s="68"/>
      <c r="YX19051" s="68">
        <v>1.2041360031645699E-2</v>
      </c>
      <c r="YY19051" s="68"/>
      <c r="YZ19051" s="68"/>
      <c r="ZA19051" s="68"/>
      <c r="ZB19051" s="68"/>
      <c r="ZC19051" s="68"/>
      <c r="ZD19051" s="68"/>
    </row>
    <row r="19052" spans="658:680" x14ac:dyDescent="0.25">
      <c r="YH19052" s="68"/>
      <c r="YI19052" s="68"/>
      <c r="YJ19052" s="68"/>
      <c r="YK19052" s="68"/>
      <c r="YL19052" s="68"/>
      <c r="YM19052" s="68"/>
      <c r="YN19052" s="68"/>
      <c r="YO19052" s="68"/>
      <c r="YP19052" s="68"/>
      <c r="YQ19052" s="68"/>
      <c r="YR19052" s="68"/>
      <c r="YS19052" s="68"/>
      <c r="YT19052" s="68"/>
      <c r="YU19052" s="68"/>
      <c r="YV19052" s="68"/>
      <c r="YW19052" s="68"/>
      <c r="YX19052" s="68">
        <v>1.2041360031645699E-2</v>
      </c>
      <c r="YY19052" s="68"/>
      <c r="YZ19052" s="68"/>
      <c r="ZA19052" s="68"/>
      <c r="ZB19052" s="68"/>
      <c r="ZC19052" s="68"/>
      <c r="ZD19052" s="68"/>
    </row>
    <row r="19053" spans="658:680" x14ac:dyDescent="0.25">
      <c r="YH19053" s="68"/>
      <c r="YI19053" s="68"/>
      <c r="YJ19053" s="68"/>
      <c r="YK19053" s="68"/>
      <c r="YL19053" s="68"/>
      <c r="YM19053" s="68"/>
      <c r="YN19053" s="68"/>
      <c r="YO19053" s="68"/>
      <c r="YP19053" s="68"/>
      <c r="YQ19053" s="68"/>
      <c r="YR19053" s="68"/>
      <c r="YS19053" s="68"/>
      <c r="YT19053" s="68"/>
      <c r="YU19053" s="68"/>
      <c r="YV19053" s="68"/>
      <c r="YW19053" s="68"/>
      <c r="YX19053" s="68">
        <v>1.1989774996601499E-2</v>
      </c>
      <c r="YY19053" s="68"/>
      <c r="YZ19053" s="68"/>
      <c r="ZA19053" s="68"/>
      <c r="ZB19053" s="68"/>
      <c r="ZC19053" s="68"/>
      <c r="ZD19053" s="68"/>
    </row>
    <row r="19054" spans="658:680" x14ac:dyDescent="0.25">
      <c r="YH19054" s="68"/>
      <c r="YI19054" s="68"/>
      <c r="YJ19054" s="68"/>
      <c r="YK19054" s="68"/>
      <c r="YL19054" s="68"/>
      <c r="YM19054" s="68"/>
      <c r="YN19054" s="68"/>
      <c r="YO19054" s="68"/>
      <c r="YP19054" s="68"/>
      <c r="YQ19054" s="68"/>
      <c r="YR19054" s="68"/>
      <c r="YS19054" s="68"/>
      <c r="YT19054" s="68"/>
      <c r="YU19054" s="68"/>
      <c r="YV19054" s="68"/>
      <c r="YW19054" s="68"/>
      <c r="YX19054" s="68">
        <v>1.1989774996601499E-2</v>
      </c>
      <c r="YY19054" s="68"/>
      <c r="YZ19054" s="68"/>
      <c r="ZA19054" s="68"/>
      <c r="ZB19054" s="68"/>
      <c r="ZC19054" s="68"/>
      <c r="ZD19054" s="68"/>
    </row>
    <row r="19055" spans="658:680" x14ac:dyDescent="0.25">
      <c r="YH19055" s="68"/>
      <c r="YI19055" s="68"/>
      <c r="YJ19055" s="68"/>
      <c r="YK19055" s="68"/>
      <c r="YL19055" s="68"/>
      <c r="YM19055" s="68"/>
      <c r="YN19055" s="68"/>
      <c r="YO19055" s="68"/>
      <c r="YP19055" s="68"/>
      <c r="YQ19055" s="68"/>
      <c r="YR19055" s="68"/>
      <c r="YS19055" s="68"/>
      <c r="YT19055" s="68"/>
      <c r="YU19055" s="68"/>
      <c r="YV19055" s="68"/>
      <c r="YW19055" s="68"/>
      <c r="YX19055" s="68">
        <v>1.19528774589913E-2</v>
      </c>
      <c r="YY19055" s="68"/>
      <c r="YZ19055" s="68"/>
      <c r="ZA19055" s="68"/>
      <c r="ZB19055" s="68"/>
      <c r="ZC19055" s="68"/>
      <c r="ZD19055" s="68"/>
    </row>
    <row r="19056" spans="658:680" x14ac:dyDescent="0.25">
      <c r="YH19056" s="68"/>
      <c r="YI19056" s="68"/>
      <c r="YJ19056" s="68"/>
      <c r="YK19056" s="68"/>
      <c r="YL19056" s="68"/>
      <c r="YM19056" s="68"/>
      <c r="YN19056" s="68"/>
      <c r="YO19056" s="68"/>
      <c r="YP19056" s="68"/>
      <c r="YQ19056" s="68"/>
      <c r="YR19056" s="68"/>
      <c r="YS19056" s="68"/>
      <c r="YT19056" s="68"/>
      <c r="YU19056" s="68"/>
      <c r="YV19056" s="68"/>
      <c r="YW19056" s="68"/>
      <c r="YX19056" s="68">
        <v>1.19528774589913E-2</v>
      </c>
      <c r="YY19056" s="68"/>
      <c r="YZ19056" s="68"/>
      <c r="ZA19056" s="68"/>
      <c r="ZB19056" s="68"/>
      <c r="ZC19056" s="68"/>
      <c r="ZD19056" s="68"/>
    </row>
    <row r="19057" spans="658:680" x14ac:dyDescent="0.25">
      <c r="YH19057" s="68"/>
      <c r="YI19057" s="68"/>
      <c r="YJ19057" s="68"/>
      <c r="YK19057" s="68"/>
      <c r="YL19057" s="68"/>
      <c r="YM19057" s="68"/>
      <c r="YN19057" s="68"/>
      <c r="YO19057" s="68"/>
      <c r="YP19057" s="68"/>
      <c r="YQ19057" s="68"/>
      <c r="YR19057" s="68"/>
      <c r="YS19057" s="68"/>
      <c r="YT19057" s="68"/>
      <c r="YU19057" s="68"/>
      <c r="YV19057" s="68"/>
      <c r="YW19057" s="68"/>
      <c r="YX19057" s="68">
        <v>1.1947007898573701E-2</v>
      </c>
      <c r="YY19057" s="68"/>
      <c r="YZ19057" s="68"/>
      <c r="ZA19057" s="68"/>
      <c r="ZB19057" s="68"/>
      <c r="ZC19057" s="68"/>
      <c r="ZD19057" s="68"/>
    </row>
    <row r="19058" spans="658:680" x14ac:dyDescent="0.25">
      <c r="YH19058" s="68"/>
      <c r="YI19058" s="68"/>
      <c r="YJ19058" s="68"/>
      <c r="YK19058" s="68"/>
      <c r="YL19058" s="68"/>
      <c r="YM19058" s="68"/>
      <c r="YN19058" s="68"/>
      <c r="YO19058" s="68"/>
      <c r="YP19058" s="68"/>
      <c r="YQ19058" s="68"/>
      <c r="YR19058" s="68"/>
      <c r="YS19058" s="68"/>
      <c r="YT19058" s="68"/>
      <c r="YU19058" s="68"/>
      <c r="YV19058" s="68"/>
      <c r="YW19058" s="68"/>
      <c r="YX19058" s="68">
        <v>1.1947007898573701E-2</v>
      </c>
      <c r="YY19058" s="68"/>
      <c r="YZ19058" s="68"/>
      <c r="ZA19058" s="68"/>
      <c r="ZB19058" s="68"/>
      <c r="ZC19058" s="68"/>
      <c r="ZD19058" s="68"/>
    </row>
    <row r="19059" spans="658:680" x14ac:dyDescent="0.25">
      <c r="YH19059" s="68"/>
      <c r="YI19059" s="68"/>
      <c r="YJ19059" s="68"/>
      <c r="YK19059" s="68"/>
      <c r="YL19059" s="68"/>
      <c r="YM19059" s="68"/>
      <c r="YN19059" s="68"/>
      <c r="YO19059" s="68"/>
      <c r="YP19059" s="68"/>
      <c r="YQ19059" s="68"/>
      <c r="YR19059" s="68"/>
      <c r="YS19059" s="68"/>
      <c r="YT19059" s="68"/>
      <c r="YU19059" s="68"/>
      <c r="YV19059" s="68"/>
      <c r="YW19059" s="68"/>
      <c r="YX19059" s="68">
        <v>1.19207392092778E-2</v>
      </c>
      <c r="YY19059" s="68"/>
      <c r="YZ19059" s="68"/>
      <c r="ZA19059" s="68"/>
      <c r="ZB19059" s="68"/>
      <c r="ZC19059" s="68"/>
      <c r="ZD19059" s="68"/>
    </row>
    <row r="19060" spans="658:680" x14ac:dyDescent="0.25">
      <c r="YH19060" s="68"/>
      <c r="YI19060" s="68"/>
      <c r="YJ19060" s="68"/>
      <c r="YK19060" s="68"/>
      <c r="YL19060" s="68"/>
      <c r="YM19060" s="68"/>
      <c r="YN19060" s="68"/>
      <c r="YO19060" s="68"/>
      <c r="YP19060" s="68"/>
      <c r="YQ19060" s="68"/>
      <c r="YR19060" s="68"/>
      <c r="YS19060" s="68"/>
      <c r="YT19060" s="68"/>
      <c r="YU19060" s="68"/>
      <c r="YV19060" s="68"/>
      <c r="YW19060" s="68"/>
      <c r="YX19060" s="68">
        <v>1.19207392092778E-2</v>
      </c>
      <c r="YY19060" s="68"/>
      <c r="YZ19060" s="68"/>
      <c r="ZA19060" s="68"/>
      <c r="ZB19060" s="68"/>
      <c r="ZC19060" s="68"/>
      <c r="ZD19060" s="68"/>
    </row>
    <row r="19061" spans="658:680" x14ac:dyDescent="0.25">
      <c r="YH19061" s="68"/>
      <c r="YI19061" s="68"/>
      <c r="YJ19061" s="68"/>
      <c r="YK19061" s="68"/>
      <c r="YL19061" s="68"/>
      <c r="YM19061" s="68"/>
      <c r="YN19061" s="68"/>
      <c r="YO19061" s="68"/>
      <c r="YP19061" s="68"/>
      <c r="YQ19061" s="68"/>
      <c r="YR19061" s="68"/>
      <c r="YS19061" s="68"/>
      <c r="YT19061" s="68"/>
      <c r="YU19061" s="68"/>
      <c r="YV19061" s="68"/>
      <c r="YW19061" s="68"/>
      <c r="YX19061" s="68">
        <v>1.18919851805397E-2</v>
      </c>
      <c r="YY19061" s="68"/>
      <c r="YZ19061" s="68"/>
      <c r="ZA19061" s="68"/>
      <c r="ZB19061" s="68"/>
      <c r="ZC19061" s="68"/>
      <c r="ZD19061" s="68"/>
    </row>
    <row r="19062" spans="658:680" x14ac:dyDescent="0.25">
      <c r="YH19062" s="68"/>
      <c r="YI19062" s="68"/>
      <c r="YJ19062" s="68"/>
      <c r="YK19062" s="68"/>
      <c r="YL19062" s="68"/>
      <c r="YM19062" s="68"/>
      <c r="YN19062" s="68"/>
      <c r="YO19062" s="68"/>
      <c r="YP19062" s="68"/>
      <c r="YQ19062" s="68"/>
      <c r="YR19062" s="68"/>
      <c r="YS19062" s="68"/>
      <c r="YT19062" s="68"/>
      <c r="YU19062" s="68"/>
      <c r="YV19062" s="68"/>
      <c r="YW19062" s="68"/>
      <c r="YX19062" s="68">
        <v>1.18919851805397E-2</v>
      </c>
      <c r="YY19062" s="68"/>
      <c r="YZ19062" s="68"/>
      <c r="ZA19062" s="68"/>
      <c r="ZB19062" s="68"/>
      <c r="ZC19062" s="68"/>
      <c r="ZD19062" s="68"/>
    </row>
    <row r="19063" spans="658:680" x14ac:dyDescent="0.25">
      <c r="YH19063" s="68"/>
      <c r="YI19063" s="68"/>
      <c r="YJ19063" s="68"/>
      <c r="YK19063" s="68"/>
      <c r="YL19063" s="68"/>
      <c r="YM19063" s="68"/>
      <c r="YN19063" s="68"/>
      <c r="YO19063" s="68"/>
      <c r="YP19063" s="68"/>
      <c r="YQ19063" s="68"/>
      <c r="YR19063" s="68"/>
      <c r="YS19063" s="68"/>
      <c r="YT19063" s="68"/>
      <c r="YU19063" s="68"/>
      <c r="YV19063" s="68"/>
      <c r="YW19063" s="68"/>
      <c r="YX19063" s="68">
        <v>1.1824592869775601E-2</v>
      </c>
      <c r="YY19063" s="68"/>
      <c r="YZ19063" s="68"/>
      <c r="ZA19063" s="68"/>
      <c r="ZB19063" s="68"/>
      <c r="ZC19063" s="68"/>
      <c r="ZD19063" s="68"/>
    </row>
    <row r="19064" spans="658:680" x14ac:dyDescent="0.25">
      <c r="YH19064" s="68"/>
      <c r="YI19064" s="68"/>
      <c r="YJ19064" s="68"/>
      <c r="YK19064" s="68"/>
      <c r="YL19064" s="68"/>
      <c r="YM19064" s="68"/>
      <c r="YN19064" s="68"/>
      <c r="YO19064" s="68"/>
      <c r="YP19064" s="68"/>
      <c r="YQ19064" s="68"/>
      <c r="YR19064" s="68"/>
      <c r="YS19064" s="68"/>
      <c r="YT19064" s="68"/>
      <c r="YU19064" s="68"/>
      <c r="YV19064" s="68"/>
      <c r="YW19064" s="68"/>
      <c r="YX19064" s="68">
        <v>1.1824592869775601E-2</v>
      </c>
      <c r="YY19064" s="68"/>
      <c r="YZ19064" s="68"/>
      <c r="ZA19064" s="68"/>
      <c r="ZB19064" s="68"/>
      <c r="ZC19064" s="68"/>
      <c r="ZD19064" s="68"/>
    </row>
    <row r="19065" spans="658:680" x14ac:dyDescent="0.25">
      <c r="YH19065" s="68"/>
      <c r="YI19065" s="68"/>
      <c r="YJ19065" s="68"/>
      <c r="YK19065" s="68"/>
      <c r="YL19065" s="68"/>
      <c r="YM19065" s="68"/>
      <c r="YN19065" s="68"/>
      <c r="YO19065" s="68"/>
      <c r="YP19065" s="68"/>
      <c r="YQ19065" s="68"/>
      <c r="YR19065" s="68"/>
      <c r="YS19065" s="68"/>
      <c r="YT19065" s="68"/>
      <c r="YU19065" s="68"/>
      <c r="YV19065" s="68"/>
      <c r="YW19065" s="68"/>
      <c r="YX19065" s="68">
        <v>1.18008413636593E-2</v>
      </c>
      <c r="YY19065" s="68"/>
      <c r="YZ19065" s="68"/>
      <c r="ZA19065" s="68"/>
      <c r="ZB19065" s="68"/>
      <c r="ZC19065" s="68"/>
      <c r="ZD19065" s="68"/>
    </row>
    <row r="19066" spans="658:680" x14ac:dyDescent="0.25">
      <c r="YH19066" s="68"/>
      <c r="YI19066" s="68"/>
      <c r="YJ19066" s="68"/>
      <c r="YK19066" s="68"/>
      <c r="YL19066" s="68"/>
      <c r="YM19066" s="68"/>
      <c r="YN19066" s="68"/>
      <c r="YO19066" s="68"/>
      <c r="YP19066" s="68"/>
      <c r="YQ19066" s="68"/>
      <c r="YR19066" s="68"/>
      <c r="YS19066" s="68"/>
      <c r="YT19066" s="68"/>
      <c r="YU19066" s="68"/>
      <c r="YV19066" s="68"/>
      <c r="YW19066" s="68"/>
      <c r="YX19066" s="68">
        <v>1.18008413636593E-2</v>
      </c>
      <c r="YY19066" s="68"/>
      <c r="YZ19066" s="68"/>
      <c r="ZA19066" s="68"/>
      <c r="ZB19066" s="68"/>
      <c r="ZC19066" s="68"/>
      <c r="ZD19066" s="68"/>
    </row>
    <row r="19067" spans="658:680" x14ac:dyDescent="0.25">
      <c r="YH19067" s="68"/>
      <c r="YI19067" s="68"/>
      <c r="YJ19067" s="68"/>
      <c r="YK19067" s="68"/>
      <c r="YL19067" s="68"/>
      <c r="YM19067" s="68"/>
      <c r="YN19067" s="68"/>
      <c r="YO19067" s="68"/>
      <c r="YP19067" s="68"/>
      <c r="YQ19067" s="68"/>
      <c r="YR19067" s="68"/>
      <c r="YS19067" s="68"/>
      <c r="YT19067" s="68"/>
      <c r="YU19067" s="68"/>
      <c r="YV19067" s="68"/>
      <c r="YW19067" s="68"/>
      <c r="YX19067" s="68">
        <v>1.17857450222527E-2</v>
      </c>
      <c r="YY19067" s="68"/>
      <c r="YZ19067" s="68"/>
      <c r="ZA19067" s="68"/>
      <c r="ZB19067" s="68"/>
      <c r="ZC19067" s="68"/>
      <c r="ZD19067" s="68"/>
    </row>
    <row r="19068" spans="658:680" x14ac:dyDescent="0.25">
      <c r="YH19068" s="68"/>
      <c r="YI19068" s="68"/>
      <c r="YJ19068" s="68"/>
      <c r="YK19068" s="68"/>
      <c r="YL19068" s="68"/>
      <c r="YM19068" s="68"/>
      <c r="YN19068" s="68"/>
      <c r="YO19068" s="68"/>
      <c r="YP19068" s="68"/>
      <c r="YQ19068" s="68"/>
      <c r="YR19068" s="68"/>
      <c r="YS19068" s="68"/>
      <c r="YT19068" s="68"/>
      <c r="YU19068" s="68"/>
      <c r="YV19068" s="68"/>
      <c r="YW19068" s="68"/>
      <c r="YX19068" s="68">
        <v>1.17857450222527E-2</v>
      </c>
      <c r="YY19068" s="68"/>
      <c r="YZ19068" s="68"/>
      <c r="ZA19068" s="68"/>
      <c r="ZB19068" s="68"/>
      <c r="ZC19068" s="68"/>
      <c r="ZD19068" s="68"/>
    </row>
    <row r="19069" spans="658:680" x14ac:dyDescent="0.25">
      <c r="YH19069" s="68"/>
      <c r="YI19069" s="68"/>
      <c r="YJ19069" s="68"/>
      <c r="YK19069" s="68"/>
      <c r="YL19069" s="68"/>
      <c r="YM19069" s="68"/>
      <c r="YN19069" s="68"/>
      <c r="YO19069" s="68"/>
      <c r="YP19069" s="68"/>
      <c r="YQ19069" s="68"/>
      <c r="YR19069" s="68"/>
      <c r="YS19069" s="68"/>
      <c r="YT19069" s="68"/>
      <c r="YU19069" s="68"/>
      <c r="YV19069" s="68"/>
      <c r="YW19069" s="68"/>
      <c r="YX19069" s="68">
        <v>1.17158358039905E-2</v>
      </c>
      <c r="YY19069" s="68"/>
      <c r="YZ19069" s="68"/>
      <c r="ZA19069" s="68"/>
      <c r="ZB19069" s="68"/>
      <c r="ZC19069" s="68"/>
      <c r="ZD19069" s="68"/>
    </row>
    <row r="19070" spans="658:680" x14ac:dyDescent="0.25">
      <c r="YH19070" s="68"/>
      <c r="YI19070" s="68"/>
      <c r="YJ19070" s="68"/>
      <c r="YK19070" s="68"/>
      <c r="YL19070" s="68"/>
      <c r="YM19070" s="68"/>
      <c r="YN19070" s="68"/>
      <c r="YO19070" s="68"/>
      <c r="YP19070" s="68"/>
      <c r="YQ19070" s="68"/>
      <c r="YR19070" s="68"/>
      <c r="YS19070" s="68"/>
      <c r="YT19070" s="68"/>
      <c r="YU19070" s="68"/>
      <c r="YV19070" s="68"/>
      <c r="YW19070" s="68"/>
      <c r="YX19070" s="68">
        <v>1.17158358039905E-2</v>
      </c>
      <c r="YY19070" s="68"/>
      <c r="YZ19070" s="68"/>
      <c r="ZA19070" s="68"/>
      <c r="ZB19070" s="68"/>
      <c r="ZC19070" s="68"/>
      <c r="ZD19070" s="68"/>
    </row>
    <row r="19071" spans="658:680" x14ac:dyDescent="0.25">
      <c r="YH19071" s="68"/>
      <c r="YI19071" s="68"/>
      <c r="YJ19071" s="68"/>
      <c r="YK19071" s="68"/>
      <c r="YL19071" s="68"/>
      <c r="YM19071" s="68"/>
      <c r="YN19071" s="68"/>
      <c r="YO19071" s="68"/>
      <c r="YP19071" s="68"/>
      <c r="YQ19071" s="68"/>
      <c r="YR19071" s="68"/>
      <c r="YS19071" s="68"/>
      <c r="YT19071" s="68"/>
      <c r="YU19071" s="68"/>
      <c r="YV19071" s="68"/>
      <c r="YW19071" s="68"/>
      <c r="YX19071" s="68">
        <v>1.1618219180643201E-2</v>
      </c>
      <c r="YY19071" s="68"/>
      <c r="YZ19071" s="68"/>
      <c r="ZA19071" s="68"/>
      <c r="ZB19071" s="68"/>
      <c r="ZC19071" s="68"/>
      <c r="ZD19071" s="68"/>
    </row>
    <row r="19072" spans="658:680" x14ac:dyDescent="0.25">
      <c r="YH19072" s="68"/>
      <c r="YI19072" s="68"/>
      <c r="YJ19072" s="68"/>
      <c r="YK19072" s="68"/>
      <c r="YL19072" s="68"/>
      <c r="YM19072" s="68"/>
      <c r="YN19072" s="68"/>
      <c r="YO19072" s="68"/>
      <c r="YP19072" s="68"/>
      <c r="YQ19072" s="68"/>
      <c r="YR19072" s="68"/>
      <c r="YS19072" s="68"/>
      <c r="YT19072" s="68"/>
      <c r="YU19072" s="68"/>
      <c r="YV19072" s="68"/>
      <c r="YW19072" s="68"/>
      <c r="YX19072" s="68">
        <v>1.1618219180643201E-2</v>
      </c>
      <c r="YY19072" s="68"/>
      <c r="YZ19072" s="68"/>
      <c r="ZA19072" s="68"/>
      <c r="ZB19072" s="68"/>
      <c r="ZC19072" s="68"/>
      <c r="ZD19072" s="68"/>
    </row>
    <row r="19073" spans="658:680" x14ac:dyDescent="0.25">
      <c r="YH19073" s="68"/>
      <c r="YI19073" s="68"/>
      <c r="YJ19073" s="68"/>
      <c r="YK19073" s="68"/>
      <c r="YL19073" s="68"/>
      <c r="YM19073" s="68"/>
      <c r="YN19073" s="68"/>
      <c r="YO19073" s="68"/>
      <c r="YP19073" s="68"/>
      <c r="YQ19073" s="68"/>
      <c r="YR19073" s="68"/>
      <c r="YS19073" s="68"/>
      <c r="YT19073" s="68"/>
      <c r="YU19073" s="68"/>
      <c r="YV19073" s="68"/>
      <c r="YW19073" s="68"/>
      <c r="YX19073" s="68">
        <v>1.1601029241762701E-2</v>
      </c>
      <c r="YY19073" s="68"/>
      <c r="YZ19073" s="68"/>
      <c r="ZA19073" s="68"/>
      <c r="ZB19073" s="68"/>
      <c r="ZC19073" s="68"/>
      <c r="ZD19073" s="68"/>
    </row>
    <row r="19074" spans="658:680" x14ac:dyDescent="0.25">
      <c r="YH19074" s="68"/>
      <c r="YI19074" s="68"/>
      <c r="YJ19074" s="68"/>
      <c r="YK19074" s="68"/>
      <c r="YL19074" s="68"/>
      <c r="YM19074" s="68"/>
      <c r="YN19074" s="68"/>
      <c r="YO19074" s="68"/>
      <c r="YP19074" s="68"/>
      <c r="YQ19074" s="68"/>
      <c r="YR19074" s="68"/>
      <c r="YS19074" s="68"/>
      <c r="YT19074" s="68"/>
      <c r="YU19074" s="68"/>
      <c r="YV19074" s="68"/>
      <c r="YW19074" s="68"/>
      <c r="YX19074" s="68">
        <v>1.1601029241762701E-2</v>
      </c>
      <c r="YY19074" s="68"/>
      <c r="YZ19074" s="68"/>
      <c r="ZA19074" s="68"/>
      <c r="ZB19074" s="68"/>
      <c r="ZC19074" s="68"/>
      <c r="ZD19074" s="68"/>
    </row>
    <row r="19075" spans="658:680" x14ac:dyDescent="0.25">
      <c r="YH19075" s="68"/>
      <c r="YI19075" s="68"/>
      <c r="YJ19075" s="68"/>
      <c r="YK19075" s="68"/>
      <c r="YL19075" s="68"/>
      <c r="YM19075" s="68"/>
      <c r="YN19075" s="68"/>
      <c r="YO19075" s="68"/>
      <c r="YP19075" s="68"/>
      <c r="YQ19075" s="68"/>
      <c r="YR19075" s="68"/>
      <c r="YS19075" s="68"/>
      <c r="YT19075" s="68"/>
      <c r="YU19075" s="68"/>
      <c r="YV19075" s="68"/>
      <c r="YW19075" s="68"/>
      <c r="YX19075" s="68">
        <v>1.1532836065064E-2</v>
      </c>
      <c r="YY19075" s="68"/>
      <c r="YZ19075" s="68"/>
      <c r="ZA19075" s="68"/>
      <c r="ZB19075" s="68"/>
      <c r="ZC19075" s="68"/>
      <c r="ZD19075" s="68"/>
    </row>
    <row r="19076" spans="658:680" x14ac:dyDescent="0.25">
      <c r="YH19076" s="68"/>
      <c r="YI19076" s="68"/>
      <c r="YJ19076" s="68"/>
      <c r="YK19076" s="68"/>
      <c r="YL19076" s="68"/>
      <c r="YM19076" s="68"/>
      <c r="YN19076" s="68"/>
      <c r="YO19076" s="68"/>
      <c r="YP19076" s="68"/>
      <c r="YQ19076" s="68"/>
      <c r="YR19076" s="68"/>
      <c r="YS19076" s="68"/>
      <c r="YT19076" s="68"/>
      <c r="YU19076" s="68"/>
      <c r="YV19076" s="68"/>
      <c r="YW19076" s="68"/>
      <c r="YX19076" s="68">
        <v>1.1532836065064E-2</v>
      </c>
      <c r="YY19076" s="68"/>
      <c r="YZ19076" s="68"/>
      <c r="ZA19076" s="68"/>
      <c r="ZB19076" s="68"/>
      <c r="ZC19076" s="68"/>
      <c r="ZD19076" s="68"/>
    </row>
    <row r="19077" spans="658:680" x14ac:dyDescent="0.25">
      <c r="YH19077" s="68"/>
      <c r="YI19077" s="68"/>
      <c r="YJ19077" s="68"/>
      <c r="YK19077" s="68"/>
      <c r="YL19077" s="68"/>
      <c r="YM19077" s="68"/>
      <c r="YN19077" s="68"/>
      <c r="YO19077" s="68"/>
      <c r="YP19077" s="68"/>
      <c r="YQ19077" s="68"/>
      <c r="YR19077" s="68"/>
      <c r="YS19077" s="68"/>
      <c r="YT19077" s="68"/>
      <c r="YU19077" s="68"/>
      <c r="YV19077" s="68"/>
      <c r="YW19077" s="68"/>
      <c r="YX19077" s="68">
        <v>1.1530516321936701E-2</v>
      </c>
      <c r="YY19077" s="68"/>
      <c r="YZ19077" s="68"/>
      <c r="ZA19077" s="68"/>
      <c r="ZB19077" s="68"/>
      <c r="ZC19077" s="68"/>
      <c r="ZD19077" s="68"/>
    </row>
    <row r="19078" spans="658:680" x14ac:dyDescent="0.25">
      <c r="YH19078" s="68"/>
      <c r="YI19078" s="68"/>
      <c r="YJ19078" s="68"/>
      <c r="YK19078" s="68"/>
      <c r="YL19078" s="68"/>
      <c r="YM19078" s="68"/>
      <c r="YN19078" s="68"/>
      <c r="YO19078" s="68"/>
      <c r="YP19078" s="68"/>
      <c r="YQ19078" s="68"/>
      <c r="YR19078" s="68"/>
      <c r="YS19078" s="68"/>
      <c r="YT19078" s="68"/>
      <c r="YU19078" s="68"/>
      <c r="YV19078" s="68"/>
      <c r="YW19078" s="68"/>
      <c r="YX19078" s="68">
        <v>1.1530516321936701E-2</v>
      </c>
      <c r="YY19078" s="68"/>
      <c r="YZ19078" s="68"/>
      <c r="ZA19078" s="68"/>
      <c r="ZB19078" s="68"/>
      <c r="ZC19078" s="68"/>
      <c r="ZD19078" s="68"/>
    </row>
    <row r="19079" spans="658:680" x14ac:dyDescent="0.25">
      <c r="YH19079" s="68"/>
      <c r="YI19079" s="68"/>
      <c r="YJ19079" s="68"/>
      <c r="YK19079" s="68"/>
      <c r="YL19079" s="68"/>
      <c r="YM19079" s="68"/>
      <c r="YN19079" s="68"/>
      <c r="YO19079" s="68"/>
      <c r="YP19079" s="68"/>
      <c r="YQ19079" s="68"/>
      <c r="YR19079" s="68"/>
      <c r="YS19079" s="68"/>
      <c r="YT19079" s="68"/>
      <c r="YU19079" s="68"/>
      <c r="YV19079" s="68"/>
      <c r="YW19079" s="68"/>
      <c r="YX19079" s="68">
        <v>1.15286245132061E-2</v>
      </c>
      <c r="YY19079" s="68"/>
      <c r="YZ19079" s="68"/>
      <c r="ZA19079" s="68"/>
      <c r="ZB19079" s="68"/>
      <c r="ZC19079" s="68"/>
      <c r="ZD19079" s="68"/>
    </row>
    <row r="19080" spans="658:680" x14ac:dyDescent="0.25">
      <c r="YH19080" s="68"/>
      <c r="YI19080" s="68"/>
      <c r="YJ19080" s="68"/>
      <c r="YK19080" s="68"/>
      <c r="YL19080" s="68"/>
      <c r="YM19080" s="68"/>
      <c r="YN19080" s="68"/>
      <c r="YO19080" s="68"/>
      <c r="YP19080" s="68"/>
      <c r="YQ19080" s="68"/>
      <c r="YR19080" s="68"/>
      <c r="YS19080" s="68"/>
      <c r="YT19080" s="68"/>
      <c r="YU19080" s="68"/>
      <c r="YV19080" s="68"/>
      <c r="YW19080" s="68"/>
      <c r="YX19080" s="68">
        <v>1.15286245132061E-2</v>
      </c>
      <c r="YY19080" s="68"/>
      <c r="YZ19080" s="68"/>
      <c r="ZA19080" s="68"/>
      <c r="ZB19080" s="68"/>
      <c r="ZC19080" s="68"/>
      <c r="ZD19080" s="68"/>
    </row>
    <row r="19081" spans="658:680" x14ac:dyDescent="0.25">
      <c r="YH19081" s="68"/>
      <c r="YI19081" s="68"/>
      <c r="YJ19081" s="68"/>
      <c r="YK19081" s="68"/>
      <c r="YL19081" s="68"/>
      <c r="YM19081" s="68"/>
      <c r="YN19081" s="68"/>
      <c r="YO19081" s="68"/>
      <c r="YP19081" s="68"/>
      <c r="YQ19081" s="68"/>
      <c r="YR19081" s="68"/>
      <c r="YS19081" s="68"/>
      <c r="YT19081" s="68"/>
      <c r="YU19081" s="68"/>
      <c r="YV19081" s="68"/>
      <c r="YW19081" s="68"/>
      <c r="YX19081" s="68">
        <v>1.1524519410387801E-2</v>
      </c>
      <c r="YY19081" s="68"/>
      <c r="YZ19081" s="68"/>
      <c r="ZA19081" s="68"/>
      <c r="ZB19081" s="68"/>
      <c r="ZC19081" s="68"/>
      <c r="ZD19081" s="68"/>
    </row>
    <row r="19082" spans="658:680" x14ac:dyDescent="0.25">
      <c r="YH19082" s="68"/>
      <c r="YI19082" s="68"/>
      <c r="YJ19082" s="68"/>
      <c r="YK19082" s="68"/>
      <c r="YL19082" s="68"/>
      <c r="YM19082" s="68"/>
      <c r="YN19082" s="68"/>
      <c r="YO19082" s="68"/>
      <c r="YP19082" s="68"/>
      <c r="YQ19082" s="68"/>
      <c r="YR19082" s="68"/>
      <c r="YS19082" s="68"/>
      <c r="YT19082" s="68"/>
      <c r="YU19082" s="68"/>
      <c r="YV19082" s="68"/>
      <c r="YW19082" s="68"/>
      <c r="YX19082" s="68">
        <v>1.1524519410387801E-2</v>
      </c>
      <c r="YY19082" s="68"/>
      <c r="YZ19082" s="68"/>
      <c r="ZA19082" s="68"/>
      <c r="ZB19082" s="68"/>
      <c r="ZC19082" s="68"/>
      <c r="ZD19082" s="68"/>
    </row>
    <row r="19083" spans="658:680" x14ac:dyDescent="0.25">
      <c r="YH19083" s="68"/>
      <c r="YI19083" s="68"/>
      <c r="YJ19083" s="68"/>
      <c r="YK19083" s="68"/>
      <c r="YL19083" s="68"/>
      <c r="YM19083" s="68"/>
      <c r="YN19083" s="68"/>
      <c r="YO19083" s="68"/>
      <c r="YP19083" s="68"/>
      <c r="YQ19083" s="68"/>
      <c r="YR19083" s="68"/>
      <c r="YS19083" s="68"/>
      <c r="YT19083" s="68"/>
      <c r="YU19083" s="68"/>
      <c r="YV19083" s="68"/>
      <c r="YW19083" s="68"/>
      <c r="YX19083" s="68">
        <v>1.1483644201650401E-2</v>
      </c>
      <c r="YY19083" s="68"/>
      <c r="YZ19083" s="68"/>
      <c r="ZA19083" s="68"/>
      <c r="ZB19083" s="68"/>
      <c r="ZC19083" s="68"/>
      <c r="ZD19083" s="68"/>
    </row>
    <row r="19084" spans="658:680" x14ac:dyDescent="0.25">
      <c r="YH19084" s="68"/>
      <c r="YI19084" s="68"/>
      <c r="YJ19084" s="68"/>
      <c r="YK19084" s="68"/>
      <c r="YL19084" s="68"/>
      <c r="YM19084" s="68"/>
      <c r="YN19084" s="68"/>
      <c r="YO19084" s="68"/>
      <c r="YP19084" s="68"/>
      <c r="YQ19084" s="68"/>
      <c r="YR19084" s="68"/>
      <c r="YS19084" s="68"/>
      <c r="YT19084" s="68"/>
      <c r="YU19084" s="68"/>
      <c r="YV19084" s="68"/>
      <c r="YW19084" s="68"/>
      <c r="YX19084" s="68">
        <v>1.1483644201650401E-2</v>
      </c>
      <c r="YY19084" s="68"/>
      <c r="YZ19084" s="68"/>
      <c r="ZA19084" s="68"/>
      <c r="ZB19084" s="68"/>
      <c r="ZC19084" s="68"/>
      <c r="ZD19084" s="68"/>
    </row>
    <row r="19085" spans="658:680" x14ac:dyDescent="0.25">
      <c r="YH19085" s="68"/>
      <c r="YI19085" s="68"/>
      <c r="YJ19085" s="68"/>
      <c r="YK19085" s="68"/>
      <c r="YL19085" s="68"/>
      <c r="YM19085" s="68"/>
      <c r="YN19085" s="68"/>
      <c r="YO19085" s="68"/>
      <c r="YP19085" s="68"/>
      <c r="YQ19085" s="68"/>
      <c r="YR19085" s="68"/>
      <c r="YS19085" s="68"/>
      <c r="YT19085" s="68"/>
      <c r="YU19085" s="68"/>
      <c r="YV19085" s="68"/>
      <c r="YW19085" s="68"/>
      <c r="YX19085" s="68">
        <v>1.1468988558669201E-2</v>
      </c>
      <c r="YY19085" s="68"/>
      <c r="YZ19085" s="68"/>
      <c r="ZA19085" s="68"/>
      <c r="ZB19085" s="68"/>
      <c r="ZC19085" s="68"/>
      <c r="ZD19085" s="68"/>
    </row>
    <row r="19086" spans="658:680" x14ac:dyDescent="0.25">
      <c r="YH19086" s="68"/>
      <c r="YI19086" s="68"/>
      <c r="YJ19086" s="68"/>
      <c r="YK19086" s="68"/>
      <c r="YL19086" s="68"/>
      <c r="YM19086" s="68"/>
      <c r="YN19086" s="68"/>
      <c r="YO19086" s="68"/>
      <c r="YP19086" s="68"/>
      <c r="YQ19086" s="68"/>
      <c r="YR19086" s="68"/>
      <c r="YS19086" s="68"/>
      <c r="YT19086" s="68"/>
      <c r="YU19086" s="68"/>
      <c r="YV19086" s="68"/>
      <c r="YW19086" s="68"/>
      <c r="YX19086" s="68">
        <v>1.1468988558669201E-2</v>
      </c>
      <c r="YY19086" s="68"/>
      <c r="YZ19086" s="68"/>
      <c r="ZA19086" s="68"/>
      <c r="ZB19086" s="68"/>
      <c r="ZC19086" s="68"/>
      <c r="ZD19086" s="68"/>
    </row>
    <row r="19087" spans="658:680" x14ac:dyDescent="0.25">
      <c r="YH19087" s="68"/>
      <c r="YI19087" s="68"/>
      <c r="YJ19087" s="68"/>
      <c r="YK19087" s="68"/>
      <c r="YL19087" s="68"/>
      <c r="YM19087" s="68"/>
      <c r="YN19087" s="68"/>
      <c r="YO19087" s="68"/>
      <c r="YP19087" s="68"/>
      <c r="YQ19087" s="68"/>
      <c r="YR19087" s="68"/>
      <c r="YS19087" s="68"/>
      <c r="YT19087" s="68"/>
      <c r="YU19087" s="68"/>
      <c r="YV19087" s="68"/>
      <c r="YW19087" s="68"/>
      <c r="YX19087" s="68">
        <v>1.1464517592479601E-2</v>
      </c>
      <c r="YY19087" s="68"/>
      <c r="YZ19087" s="68"/>
      <c r="ZA19087" s="68"/>
      <c r="ZB19087" s="68"/>
      <c r="ZC19087" s="68"/>
      <c r="ZD19087" s="68"/>
    </row>
    <row r="19088" spans="658:680" x14ac:dyDescent="0.25">
      <c r="YH19088" s="68"/>
      <c r="YI19088" s="68"/>
      <c r="YJ19088" s="68"/>
      <c r="YK19088" s="68"/>
      <c r="YL19088" s="68"/>
      <c r="YM19088" s="68"/>
      <c r="YN19088" s="68"/>
      <c r="YO19088" s="68"/>
      <c r="YP19088" s="68"/>
      <c r="YQ19088" s="68"/>
      <c r="YR19088" s="68"/>
      <c r="YS19088" s="68"/>
      <c r="YT19088" s="68"/>
      <c r="YU19088" s="68"/>
      <c r="YV19088" s="68"/>
      <c r="YW19088" s="68"/>
      <c r="YX19088" s="68">
        <v>1.1464517592479601E-2</v>
      </c>
      <c r="YY19088" s="68"/>
      <c r="YZ19088" s="68"/>
      <c r="ZA19088" s="68"/>
      <c r="ZB19088" s="68"/>
      <c r="ZC19088" s="68"/>
      <c r="ZD19088" s="68"/>
    </row>
    <row r="19089" spans="658:680" x14ac:dyDescent="0.25">
      <c r="YH19089" s="68"/>
      <c r="YI19089" s="68"/>
      <c r="YJ19089" s="68"/>
      <c r="YK19089" s="68"/>
      <c r="YL19089" s="68"/>
      <c r="YM19089" s="68"/>
      <c r="YN19089" s="68"/>
      <c r="YO19089" s="68"/>
      <c r="YP19089" s="68"/>
      <c r="YQ19089" s="68"/>
      <c r="YR19089" s="68"/>
      <c r="YS19089" s="68"/>
      <c r="YT19089" s="68"/>
      <c r="YU19089" s="68"/>
      <c r="YV19089" s="68"/>
      <c r="YW19089" s="68"/>
      <c r="YX19089" s="68">
        <v>1.1461096791999199E-2</v>
      </c>
      <c r="YY19089" s="68"/>
      <c r="YZ19089" s="68"/>
      <c r="ZA19089" s="68"/>
      <c r="ZB19089" s="68"/>
      <c r="ZC19089" s="68"/>
      <c r="ZD19089" s="68"/>
    </row>
    <row r="19090" spans="658:680" x14ac:dyDescent="0.25">
      <c r="YH19090" s="68"/>
      <c r="YI19090" s="68"/>
      <c r="YJ19090" s="68"/>
      <c r="YK19090" s="68"/>
      <c r="YL19090" s="68"/>
      <c r="YM19090" s="68"/>
      <c r="YN19090" s="68"/>
      <c r="YO19090" s="68"/>
      <c r="YP19090" s="68"/>
      <c r="YQ19090" s="68"/>
      <c r="YR19090" s="68"/>
      <c r="YS19090" s="68"/>
      <c r="YT19090" s="68"/>
      <c r="YU19090" s="68"/>
      <c r="YV19090" s="68"/>
      <c r="YW19090" s="68"/>
      <c r="YX19090" s="68">
        <v>1.1461096791999199E-2</v>
      </c>
      <c r="YY19090" s="68"/>
      <c r="YZ19090" s="68"/>
      <c r="ZA19090" s="68"/>
      <c r="ZB19090" s="68"/>
      <c r="ZC19090" s="68"/>
      <c r="ZD19090" s="68"/>
    </row>
    <row r="19091" spans="658:680" x14ac:dyDescent="0.25">
      <c r="YH19091" s="68"/>
      <c r="YI19091" s="68"/>
      <c r="YJ19091" s="68"/>
      <c r="YK19091" s="68"/>
      <c r="YL19091" s="68"/>
      <c r="YM19091" s="68"/>
      <c r="YN19091" s="68"/>
      <c r="YO19091" s="68"/>
      <c r="YP19091" s="68"/>
      <c r="YQ19091" s="68"/>
      <c r="YR19091" s="68"/>
      <c r="YS19091" s="68"/>
      <c r="YT19091" s="68"/>
      <c r="YU19091" s="68"/>
      <c r="YV19091" s="68"/>
      <c r="YW19091" s="68"/>
      <c r="YX19091" s="68">
        <v>1.14404670329602E-2</v>
      </c>
      <c r="YY19091" s="68"/>
      <c r="YZ19091" s="68"/>
      <c r="ZA19091" s="68"/>
      <c r="ZB19091" s="68"/>
      <c r="ZC19091" s="68"/>
      <c r="ZD19091" s="68"/>
    </row>
    <row r="19092" spans="658:680" x14ac:dyDescent="0.25">
      <c r="YH19092" s="68"/>
      <c r="YI19092" s="68"/>
      <c r="YJ19092" s="68"/>
      <c r="YK19092" s="68"/>
      <c r="YL19092" s="68"/>
      <c r="YM19092" s="68"/>
      <c r="YN19092" s="68"/>
      <c r="YO19092" s="68"/>
      <c r="YP19092" s="68"/>
      <c r="YQ19092" s="68"/>
      <c r="YR19092" s="68"/>
      <c r="YS19092" s="68"/>
      <c r="YT19092" s="68"/>
      <c r="YU19092" s="68"/>
      <c r="YV19092" s="68"/>
      <c r="YW19092" s="68"/>
      <c r="YX19092" s="68">
        <v>1.14404670329602E-2</v>
      </c>
      <c r="YY19092" s="68"/>
      <c r="YZ19092" s="68"/>
      <c r="ZA19092" s="68"/>
      <c r="ZB19092" s="68"/>
      <c r="ZC19092" s="68"/>
      <c r="ZD19092" s="68"/>
    </row>
    <row r="19093" spans="658:680" x14ac:dyDescent="0.25">
      <c r="YH19093" s="68"/>
      <c r="YI19093" s="68"/>
      <c r="YJ19093" s="68"/>
      <c r="YK19093" s="68"/>
      <c r="YL19093" s="68"/>
      <c r="YM19093" s="68"/>
      <c r="YN19093" s="68"/>
      <c r="YO19093" s="68"/>
      <c r="YP19093" s="68"/>
      <c r="YQ19093" s="68"/>
      <c r="YR19093" s="68"/>
      <c r="YS19093" s="68"/>
      <c r="YT19093" s="68"/>
      <c r="YU19093" s="68"/>
      <c r="YV19093" s="68"/>
      <c r="YW19093" s="68"/>
      <c r="YX19093" s="68">
        <v>1.14322436623789E-2</v>
      </c>
      <c r="YY19093" s="68"/>
      <c r="YZ19093" s="68"/>
      <c r="ZA19093" s="68"/>
      <c r="ZB19093" s="68"/>
      <c r="ZC19093" s="68"/>
      <c r="ZD19093" s="68"/>
    </row>
    <row r="19094" spans="658:680" x14ac:dyDescent="0.25">
      <c r="YH19094" s="68"/>
      <c r="YI19094" s="68"/>
      <c r="YJ19094" s="68"/>
      <c r="YK19094" s="68"/>
      <c r="YL19094" s="68"/>
      <c r="YM19094" s="68"/>
      <c r="YN19094" s="68"/>
      <c r="YO19094" s="68"/>
      <c r="YP19094" s="68"/>
      <c r="YQ19094" s="68"/>
      <c r="YR19094" s="68"/>
      <c r="YS19094" s="68"/>
      <c r="YT19094" s="68"/>
      <c r="YU19094" s="68"/>
      <c r="YV19094" s="68"/>
      <c r="YW19094" s="68"/>
      <c r="YX19094" s="68">
        <v>1.14322436623789E-2</v>
      </c>
      <c r="YY19094" s="68"/>
      <c r="YZ19094" s="68"/>
      <c r="ZA19094" s="68"/>
      <c r="ZB19094" s="68"/>
      <c r="ZC19094" s="68"/>
      <c r="ZD19094" s="68"/>
    </row>
    <row r="19095" spans="658:680" x14ac:dyDescent="0.25">
      <c r="YH19095" s="68"/>
      <c r="YI19095" s="68"/>
      <c r="YJ19095" s="68"/>
      <c r="YK19095" s="68"/>
      <c r="YL19095" s="68"/>
      <c r="YM19095" s="68"/>
      <c r="YN19095" s="68"/>
      <c r="YO19095" s="68"/>
      <c r="YP19095" s="68"/>
      <c r="YQ19095" s="68"/>
      <c r="YR19095" s="68"/>
      <c r="YS19095" s="68"/>
      <c r="YT19095" s="68"/>
      <c r="YU19095" s="68"/>
      <c r="YV19095" s="68"/>
      <c r="YW19095" s="68"/>
      <c r="YX19095" s="68">
        <v>1.1414046227858301E-2</v>
      </c>
      <c r="YY19095" s="68"/>
      <c r="YZ19095" s="68"/>
      <c r="ZA19095" s="68"/>
      <c r="ZB19095" s="68"/>
      <c r="ZC19095" s="68"/>
      <c r="ZD19095" s="68"/>
    </row>
    <row r="19096" spans="658:680" x14ac:dyDescent="0.25">
      <c r="YH19096" s="68"/>
      <c r="YI19096" s="68"/>
      <c r="YJ19096" s="68"/>
      <c r="YK19096" s="68"/>
      <c r="YL19096" s="68"/>
      <c r="YM19096" s="68"/>
      <c r="YN19096" s="68"/>
      <c r="YO19096" s="68"/>
      <c r="YP19096" s="68"/>
      <c r="YQ19096" s="68"/>
      <c r="YR19096" s="68"/>
      <c r="YS19096" s="68"/>
      <c r="YT19096" s="68"/>
      <c r="YU19096" s="68"/>
      <c r="YV19096" s="68"/>
      <c r="YW19096" s="68"/>
      <c r="YX19096" s="68">
        <v>1.1414046227858301E-2</v>
      </c>
      <c r="YY19096" s="68"/>
      <c r="YZ19096" s="68"/>
      <c r="ZA19096" s="68"/>
      <c r="ZB19096" s="68"/>
      <c r="ZC19096" s="68"/>
      <c r="ZD19096" s="68"/>
    </row>
    <row r="19097" spans="658:680" x14ac:dyDescent="0.25">
      <c r="YH19097" s="68"/>
      <c r="YI19097" s="68"/>
      <c r="YJ19097" s="68"/>
      <c r="YK19097" s="68"/>
      <c r="YL19097" s="68"/>
      <c r="YM19097" s="68"/>
      <c r="YN19097" s="68"/>
      <c r="YO19097" s="68"/>
      <c r="YP19097" s="68"/>
      <c r="YQ19097" s="68"/>
      <c r="YR19097" s="68"/>
      <c r="YS19097" s="68"/>
      <c r="YT19097" s="68"/>
      <c r="YU19097" s="68"/>
      <c r="YV19097" s="68"/>
      <c r="YW19097" s="68"/>
      <c r="YX19097" s="68">
        <v>1.14107984461233E-2</v>
      </c>
      <c r="YY19097" s="68"/>
      <c r="YZ19097" s="68"/>
      <c r="ZA19097" s="68"/>
      <c r="ZB19097" s="68"/>
      <c r="ZC19097" s="68"/>
      <c r="ZD19097" s="68"/>
    </row>
    <row r="19098" spans="658:680" x14ac:dyDescent="0.25">
      <c r="YH19098" s="68"/>
      <c r="YI19098" s="68"/>
      <c r="YJ19098" s="68"/>
      <c r="YK19098" s="68"/>
      <c r="YL19098" s="68"/>
      <c r="YM19098" s="68"/>
      <c r="YN19098" s="68"/>
      <c r="YO19098" s="68"/>
      <c r="YP19098" s="68"/>
      <c r="YQ19098" s="68"/>
      <c r="YR19098" s="68"/>
      <c r="YS19098" s="68"/>
      <c r="YT19098" s="68"/>
      <c r="YU19098" s="68"/>
      <c r="YV19098" s="68"/>
      <c r="YW19098" s="68"/>
      <c r="YX19098" s="68">
        <v>1.14107984461233E-2</v>
      </c>
      <c r="YY19098" s="68"/>
      <c r="YZ19098" s="68"/>
      <c r="ZA19098" s="68"/>
      <c r="ZB19098" s="68"/>
      <c r="ZC19098" s="68"/>
      <c r="ZD19098" s="68"/>
    </row>
    <row r="19099" spans="658:680" x14ac:dyDescent="0.25">
      <c r="YH19099" s="68"/>
      <c r="YI19099" s="68"/>
      <c r="YJ19099" s="68"/>
      <c r="YK19099" s="68"/>
      <c r="YL19099" s="68"/>
      <c r="YM19099" s="68"/>
      <c r="YN19099" s="68"/>
      <c r="YO19099" s="68"/>
      <c r="YP19099" s="68"/>
      <c r="YQ19099" s="68"/>
      <c r="YR19099" s="68"/>
      <c r="YS19099" s="68"/>
      <c r="YT19099" s="68"/>
      <c r="YU19099" s="68"/>
      <c r="YV19099" s="68"/>
      <c r="YW19099" s="68"/>
      <c r="YX19099" s="68">
        <v>1.1389610076518999E-2</v>
      </c>
      <c r="YY19099" s="68"/>
      <c r="YZ19099" s="68"/>
      <c r="ZA19099" s="68"/>
      <c r="ZB19099" s="68"/>
      <c r="ZC19099" s="68"/>
      <c r="ZD19099" s="68"/>
    </row>
    <row r="19100" spans="658:680" x14ac:dyDescent="0.25">
      <c r="YH19100" s="68"/>
      <c r="YI19100" s="68"/>
      <c r="YJ19100" s="68"/>
      <c r="YK19100" s="68"/>
      <c r="YL19100" s="68"/>
      <c r="YM19100" s="68"/>
      <c r="YN19100" s="68"/>
      <c r="YO19100" s="68"/>
      <c r="YP19100" s="68"/>
      <c r="YQ19100" s="68"/>
      <c r="YR19100" s="68"/>
      <c r="YS19100" s="68"/>
      <c r="YT19100" s="68"/>
      <c r="YU19100" s="68"/>
      <c r="YV19100" s="68"/>
      <c r="YW19100" s="68"/>
      <c r="YX19100" s="68">
        <v>1.1389610076518999E-2</v>
      </c>
      <c r="YY19100" s="68"/>
      <c r="YZ19100" s="68"/>
      <c r="ZA19100" s="68"/>
      <c r="ZB19100" s="68"/>
      <c r="ZC19100" s="68"/>
      <c r="ZD19100" s="68"/>
    </row>
    <row r="19101" spans="658:680" x14ac:dyDescent="0.25">
      <c r="YH19101" s="68"/>
      <c r="YI19101" s="68"/>
      <c r="YJ19101" s="68"/>
      <c r="YK19101" s="68"/>
      <c r="YL19101" s="68"/>
      <c r="YM19101" s="68"/>
      <c r="YN19101" s="68"/>
      <c r="YO19101" s="68"/>
      <c r="YP19101" s="68"/>
      <c r="YQ19101" s="68"/>
      <c r="YR19101" s="68"/>
      <c r="YS19101" s="68"/>
      <c r="YT19101" s="68"/>
      <c r="YU19101" s="68"/>
      <c r="YV19101" s="68"/>
      <c r="YW19101" s="68"/>
      <c r="YX19101" s="68">
        <v>1.13865431924004E-2</v>
      </c>
      <c r="YY19101" s="68"/>
      <c r="YZ19101" s="68"/>
      <c r="ZA19101" s="68"/>
      <c r="ZB19101" s="68"/>
      <c r="ZC19101" s="68"/>
      <c r="ZD19101" s="68"/>
    </row>
    <row r="19102" spans="658:680" x14ac:dyDescent="0.25">
      <c r="YH19102" s="68"/>
      <c r="YI19102" s="68"/>
      <c r="YJ19102" s="68"/>
      <c r="YK19102" s="68"/>
      <c r="YL19102" s="68"/>
      <c r="YM19102" s="68"/>
      <c r="YN19102" s="68"/>
      <c r="YO19102" s="68"/>
      <c r="YP19102" s="68"/>
      <c r="YQ19102" s="68"/>
      <c r="YR19102" s="68"/>
      <c r="YS19102" s="68"/>
      <c r="YT19102" s="68"/>
      <c r="YU19102" s="68"/>
      <c r="YV19102" s="68"/>
      <c r="YW19102" s="68"/>
      <c r="YX19102" s="68">
        <v>1.13865431924004E-2</v>
      </c>
      <c r="YY19102" s="68"/>
      <c r="YZ19102" s="68"/>
      <c r="ZA19102" s="68"/>
      <c r="ZB19102" s="68"/>
      <c r="ZC19102" s="68"/>
      <c r="ZD19102" s="68"/>
    </row>
    <row r="19103" spans="658:680" x14ac:dyDescent="0.25">
      <c r="YH19103" s="68"/>
      <c r="YI19103" s="68"/>
      <c r="YJ19103" s="68"/>
      <c r="YK19103" s="68"/>
      <c r="YL19103" s="68"/>
      <c r="YM19103" s="68"/>
      <c r="YN19103" s="68"/>
      <c r="YO19103" s="68"/>
      <c r="YP19103" s="68"/>
      <c r="YQ19103" s="68"/>
      <c r="YR19103" s="68"/>
      <c r="YS19103" s="68"/>
      <c r="YT19103" s="68"/>
      <c r="YU19103" s="68"/>
      <c r="YV19103" s="68"/>
      <c r="YW19103" s="68"/>
      <c r="YX19103" s="68">
        <v>1.13467295286189E-2</v>
      </c>
      <c r="YY19103" s="68"/>
      <c r="YZ19103" s="68"/>
      <c r="ZA19103" s="68"/>
      <c r="ZB19103" s="68"/>
      <c r="ZC19103" s="68"/>
      <c r="ZD19103" s="68"/>
    </row>
    <row r="19104" spans="658:680" x14ac:dyDescent="0.25">
      <c r="YH19104" s="68"/>
      <c r="YI19104" s="68"/>
      <c r="YJ19104" s="68"/>
      <c r="YK19104" s="68"/>
      <c r="YL19104" s="68"/>
      <c r="YM19104" s="68"/>
      <c r="YN19104" s="68"/>
      <c r="YO19104" s="68"/>
      <c r="YP19104" s="68"/>
      <c r="YQ19104" s="68"/>
      <c r="YR19104" s="68"/>
      <c r="YS19104" s="68"/>
      <c r="YT19104" s="68"/>
      <c r="YU19104" s="68"/>
      <c r="YV19104" s="68"/>
      <c r="YW19104" s="68"/>
      <c r="YX19104" s="68">
        <v>1.13467295286189E-2</v>
      </c>
      <c r="YY19104" s="68"/>
      <c r="YZ19104" s="68"/>
      <c r="ZA19104" s="68"/>
      <c r="ZB19104" s="68"/>
      <c r="ZC19104" s="68"/>
      <c r="ZD19104" s="68"/>
    </row>
    <row r="19105" spans="658:680" x14ac:dyDescent="0.25">
      <c r="YH19105" s="68"/>
      <c r="YI19105" s="68"/>
      <c r="YJ19105" s="68"/>
      <c r="YK19105" s="68"/>
      <c r="YL19105" s="68"/>
      <c r="YM19105" s="68"/>
      <c r="YN19105" s="68"/>
      <c r="YO19105" s="68"/>
      <c r="YP19105" s="68"/>
      <c r="YQ19105" s="68"/>
      <c r="YR19105" s="68"/>
      <c r="YS19105" s="68"/>
      <c r="YT19105" s="68"/>
      <c r="YU19105" s="68"/>
      <c r="YV19105" s="68"/>
      <c r="YW19105" s="68"/>
      <c r="YX19105" s="68">
        <v>1.1301774552658799E-2</v>
      </c>
      <c r="YY19105" s="68"/>
      <c r="YZ19105" s="68"/>
      <c r="ZA19105" s="68"/>
      <c r="ZB19105" s="68"/>
      <c r="ZC19105" s="68"/>
      <c r="ZD19105" s="68"/>
    </row>
    <row r="19106" spans="658:680" x14ac:dyDescent="0.25">
      <c r="YH19106" s="68"/>
      <c r="YI19106" s="68"/>
      <c r="YJ19106" s="68"/>
      <c r="YK19106" s="68"/>
      <c r="YL19106" s="68"/>
      <c r="YM19106" s="68"/>
      <c r="YN19106" s="68"/>
      <c r="YO19106" s="68"/>
      <c r="YP19106" s="68"/>
      <c r="YQ19106" s="68"/>
      <c r="YR19106" s="68"/>
      <c r="YS19106" s="68"/>
      <c r="YT19106" s="68"/>
      <c r="YU19106" s="68"/>
      <c r="YV19106" s="68"/>
      <c r="YW19106" s="68"/>
      <c r="YX19106" s="68">
        <v>1.1301774552658799E-2</v>
      </c>
      <c r="YY19106" s="68"/>
      <c r="YZ19106" s="68"/>
      <c r="ZA19106" s="68"/>
      <c r="ZB19106" s="68"/>
      <c r="ZC19106" s="68"/>
      <c r="ZD19106" s="68"/>
    </row>
    <row r="19107" spans="658:680" x14ac:dyDescent="0.25">
      <c r="YH19107" s="68"/>
      <c r="YI19107" s="68"/>
      <c r="YJ19107" s="68"/>
      <c r="YK19107" s="68"/>
      <c r="YL19107" s="68"/>
      <c r="YM19107" s="68"/>
      <c r="YN19107" s="68"/>
      <c r="YO19107" s="68"/>
      <c r="YP19107" s="68"/>
      <c r="YQ19107" s="68"/>
      <c r="YR19107" s="68"/>
      <c r="YS19107" s="68"/>
      <c r="YT19107" s="68"/>
      <c r="YU19107" s="68"/>
      <c r="YV19107" s="68"/>
      <c r="YW19107" s="68"/>
      <c r="YX19107" s="68">
        <v>1.12960146691456E-2</v>
      </c>
      <c r="YY19107" s="68"/>
      <c r="YZ19107" s="68"/>
      <c r="ZA19107" s="68"/>
      <c r="ZB19107" s="68"/>
      <c r="ZC19107" s="68"/>
      <c r="ZD19107" s="68"/>
    </row>
    <row r="19108" spans="658:680" x14ac:dyDescent="0.25">
      <c r="YH19108" s="68"/>
      <c r="YI19108" s="68"/>
      <c r="YJ19108" s="68"/>
      <c r="YK19108" s="68"/>
      <c r="YL19108" s="68"/>
      <c r="YM19108" s="68"/>
      <c r="YN19108" s="68"/>
      <c r="YO19108" s="68"/>
      <c r="YP19108" s="68"/>
      <c r="YQ19108" s="68"/>
      <c r="YR19108" s="68"/>
      <c r="YS19108" s="68"/>
      <c r="YT19108" s="68"/>
      <c r="YU19108" s="68"/>
      <c r="YV19108" s="68"/>
      <c r="YW19108" s="68"/>
      <c r="YX19108" s="68">
        <v>1.12960146691456E-2</v>
      </c>
      <c r="YY19108" s="68"/>
      <c r="YZ19108" s="68"/>
      <c r="ZA19108" s="68"/>
      <c r="ZB19108" s="68"/>
      <c r="ZC19108" s="68"/>
      <c r="ZD19108" s="68"/>
    </row>
    <row r="19109" spans="658:680" x14ac:dyDescent="0.25">
      <c r="YH19109" s="68"/>
      <c r="YI19109" s="68"/>
      <c r="YJ19109" s="68"/>
      <c r="YK19109" s="68"/>
      <c r="YL19109" s="68"/>
      <c r="YM19109" s="68"/>
      <c r="YN19109" s="68"/>
      <c r="YO19109" s="68"/>
      <c r="YP19109" s="68"/>
      <c r="YQ19109" s="68"/>
      <c r="YR19109" s="68"/>
      <c r="YS19109" s="68"/>
      <c r="YT19109" s="68"/>
      <c r="YU19109" s="68"/>
      <c r="YV19109" s="68"/>
      <c r="YW19109" s="68"/>
      <c r="YX19109" s="68">
        <v>1.12932866915471E-2</v>
      </c>
      <c r="YY19109" s="68"/>
      <c r="YZ19109" s="68"/>
      <c r="ZA19109" s="68"/>
      <c r="ZB19109" s="68"/>
      <c r="ZC19109" s="68"/>
      <c r="ZD19109" s="68"/>
    </row>
    <row r="19110" spans="658:680" x14ac:dyDescent="0.25">
      <c r="YH19110" s="68"/>
      <c r="YI19110" s="68"/>
      <c r="YJ19110" s="68"/>
      <c r="YK19110" s="68"/>
      <c r="YL19110" s="68"/>
      <c r="YM19110" s="68"/>
      <c r="YN19110" s="68"/>
      <c r="YO19110" s="68"/>
      <c r="YP19110" s="68"/>
      <c r="YQ19110" s="68"/>
      <c r="YR19110" s="68"/>
      <c r="YS19110" s="68"/>
      <c r="YT19110" s="68"/>
      <c r="YU19110" s="68"/>
      <c r="YV19110" s="68"/>
      <c r="YW19110" s="68"/>
      <c r="YX19110" s="68">
        <v>1.12932866915471E-2</v>
      </c>
      <c r="YY19110" s="68"/>
      <c r="YZ19110" s="68"/>
      <c r="ZA19110" s="68"/>
      <c r="ZB19110" s="68"/>
      <c r="ZC19110" s="68"/>
      <c r="ZD19110" s="68"/>
    </row>
    <row r="19111" spans="658:680" x14ac:dyDescent="0.25">
      <c r="YH19111" s="68"/>
      <c r="YI19111" s="68"/>
      <c r="YJ19111" s="68"/>
      <c r="YK19111" s="68"/>
      <c r="YL19111" s="68"/>
      <c r="YM19111" s="68"/>
      <c r="YN19111" s="68"/>
      <c r="YO19111" s="68"/>
      <c r="YP19111" s="68"/>
      <c r="YQ19111" s="68"/>
      <c r="YR19111" s="68"/>
      <c r="YS19111" s="68"/>
      <c r="YT19111" s="68"/>
      <c r="YU19111" s="68"/>
      <c r="YV19111" s="68"/>
      <c r="YW19111" s="68"/>
      <c r="YX19111" s="68">
        <v>1.12877732383189E-2</v>
      </c>
      <c r="YY19111" s="68"/>
      <c r="YZ19111" s="68"/>
      <c r="ZA19111" s="68"/>
      <c r="ZB19111" s="68"/>
      <c r="ZC19111" s="68"/>
      <c r="ZD19111" s="68"/>
    </row>
    <row r="19112" spans="658:680" x14ac:dyDescent="0.25">
      <c r="YH19112" s="68"/>
      <c r="YI19112" s="68"/>
      <c r="YJ19112" s="68"/>
      <c r="YK19112" s="68"/>
      <c r="YL19112" s="68"/>
      <c r="YM19112" s="68"/>
      <c r="YN19112" s="68"/>
      <c r="YO19112" s="68"/>
      <c r="YP19112" s="68"/>
      <c r="YQ19112" s="68"/>
      <c r="YR19112" s="68"/>
      <c r="YS19112" s="68"/>
      <c r="YT19112" s="68"/>
      <c r="YU19112" s="68"/>
      <c r="YV19112" s="68"/>
      <c r="YW19112" s="68"/>
      <c r="YX19112" s="68">
        <v>1.12877732383189E-2</v>
      </c>
      <c r="YY19112" s="68"/>
      <c r="YZ19112" s="68"/>
      <c r="ZA19112" s="68"/>
      <c r="ZB19112" s="68"/>
      <c r="ZC19112" s="68"/>
      <c r="ZD19112" s="68"/>
    </row>
    <row r="19113" spans="658:680" x14ac:dyDescent="0.25">
      <c r="YH19113" s="68"/>
      <c r="YI19113" s="68"/>
      <c r="YJ19113" s="68"/>
      <c r="YK19113" s="68"/>
      <c r="YL19113" s="68"/>
      <c r="YM19113" s="68"/>
      <c r="YN19113" s="68"/>
      <c r="YO19113" s="68"/>
      <c r="YP19113" s="68"/>
      <c r="YQ19113" s="68"/>
      <c r="YR19113" s="68"/>
      <c r="YS19113" s="68"/>
      <c r="YT19113" s="68"/>
      <c r="YU19113" s="68"/>
      <c r="YV19113" s="68"/>
      <c r="YW19113" s="68"/>
      <c r="YX19113" s="68">
        <v>1.1282313884571E-2</v>
      </c>
      <c r="YY19113" s="68"/>
      <c r="YZ19113" s="68"/>
      <c r="ZA19113" s="68"/>
      <c r="ZB19113" s="68"/>
      <c r="ZC19113" s="68"/>
      <c r="ZD19113" s="68"/>
    </row>
    <row r="19114" spans="658:680" x14ac:dyDescent="0.25">
      <c r="YH19114" s="68"/>
      <c r="YI19114" s="68"/>
      <c r="YJ19114" s="68"/>
      <c r="YK19114" s="68"/>
      <c r="YL19114" s="68"/>
      <c r="YM19114" s="68"/>
      <c r="YN19114" s="68"/>
      <c r="YO19114" s="68"/>
      <c r="YP19114" s="68"/>
      <c r="YQ19114" s="68"/>
      <c r="YR19114" s="68"/>
      <c r="YS19114" s="68"/>
      <c r="YT19114" s="68"/>
      <c r="YU19114" s="68"/>
      <c r="YV19114" s="68"/>
      <c r="YW19114" s="68"/>
      <c r="YX19114" s="68">
        <v>1.1282313884571E-2</v>
      </c>
      <c r="YY19114" s="68"/>
      <c r="YZ19114" s="68"/>
      <c r="ZA19114" s="68"/>
      <c r="ZB19114" s="68"/>
      <c r="ZC19114" s="68"/>
      <c r="ZD19114" s="68"/>
    </row>
    <row r="19115" spans="658:680" x14ac:dyDescent="0.25">
      <c r="YH19115" s="68"/>
      <c r="YI19115" s="68"/>
      <c r="YJ19115" s="68"/>
      <c r="YK19115" s="68"/>
      <c r="YL19115" s="68"/>
      <c r="YM19115" s="68"/>
      <c r="YN19115" s="68"/>
      <c r="YO19115" s="68"/>
      <c r="YP19115" s="68"/>
      <c r="YQ19115" s="68"/>
      <c r="YR19115" s="68"/>
      <c r="YS19115" s="68"/>
      <c r="YT19115" s="68"/>
      <c r="YU19115" s="68"/>
      <c r="YV19115" s="68"/>
      <c r="YW19115" s="68"/>
      <c r="YX19115" s="68">
        <v>1.1209682013874201E-2</v>
      </c>
      <c r="YY19115" s="68"/>
      <c r="YZ19115" s="68"/>
      <c r="ZA19115" s="68"/>
      <c r="ZB19115" s="68"/>
      <c r="ZC19115" s="68"/>
      <c r="ZD19115" s="68"/>
    </row>
    <row r="19116" spans="658:680" x14ac:dyDescent="0.25">
      <c r="YH19116" s="68"/>
      <c r="YI19116" s="68"/>
      <c r="YJ19116" s="68"/>
      <c r="YK19116" s="68"/>
      <c r="YL19116" s="68"/>
      <c r="YM19116" s="68"/>
      <c r="YN19116" s="68"/>
      <c r="YO19116" s="68"/>
      <c r="YP19116" s="68"/>
      <c r="YQ19116" s="68"/>
      <c r="YR19116" s="68"/>
      <c r="YS19116" s="68"/>
      <c r="YT19116" s="68"/>
      <c r="YU19116" s="68"/>
      <c r="YV19116" s="68"/>
      <c r="YW19116" s="68"/>
      <c r="YX19116" s="68">
        <v>1.1209682013874201E-2</v>
      </c>
      <c r="YY19116" s="68"/>
      <c r="YZ19116" s="68"/>
      <c r="ZA19116" s="68"/>
      <c r="ZB19116" s="68"/>
      <c r="ZC19116" s="68"/>
      <c r="ZD19116" s="68"/>
    </row>
    <row r="19117" spans="658:680" x14ac:dyDescent="0.25">
      <c r="YH19117" s="68"/>
      <c r="YI19117" s="68"/>
      <c r="YJ19117" s="68"/>
      <c r="YK19117" s="68"/>
      <c r="YL19117" s="68"/>
      <c r="YM19117" s="68"/>
      <c r="YN19117" s="68"/>
      <c r="YO19117" s="68"/>
      <c r="YP19117" s="68"/>
      <c r="YQ19117" s="68"/>
      <c r="YR19117" s="68"/>
      <c r="YS19117" s="68"/>
      <c r="YT19117" s="68"/>
      <c r="YU19117" s="68"/>
      <c r="YV19117" s="68"/>
      <c r="YW19117" s="68"/>
      <c r="YX19117" s="68">
        <v>1.11571660186442E-2</v>
      </c>
      <c r="YY19117" s="68"/>
      <c r="YZ19117" s="68"/>
      <c r="ZA19117" s="68"/>
      <c r="ZB19117" s="68"/>
      <c r="ZC19117" s="68"/>
      <c r="ZD19117" s="68"/>
    </row>
    <row r="19118" spans="658:680" x14ac:dyDescent="0.25">
      <c r="YH19118" s="68"/>
      <c r="YI19118" s="68"/>
      <c r="YJ19118" s="68"/>
      <c r="YK19118" s="68"/>
      <c r="YL19118" s="68"/>
      <c r="YM19118" s="68"/>
      <c r="YN19118" s="68"/>
      <c r="YO19118" s="68"/>
      <c r="YP19118" s="68"/>
      <c r="YQ19118" s="68"/>
      <c r="YR19118" s="68"/>
      <c r="YS19118" s="68"/>
      <c r="YT19118" s="68"/>
      <c r="YU19118" s="68"/>
      <c r="YV19118" s="68"/>
      <c r="YW19118" s="68"/>
      <c r="YX19118" s="68">
        <v>1.11571660186442E-2</v>
      </c>
      <c r="YY19118" s="68"/>
      <c r="YZ19118" s="68"/>
      <c r="ZA19118" s="68"/>
      <c r="ZB19118" s="68"/>
      <c r="ZC19118" s="68"/>
      <c r="ZD19118" s="68"/>
    </row>
    <row r="19119" spans="658:680" x14ac:dyDescent="0.25">
      <c r="YH19119" s="68"/>
      <c r="YI19119" s="68"/>
      <c r="YJ19119" s="68"/>
      <c r="YK19119" s="68"/>
      <c r="YL19119" s="68"/>
      <c r="YM19119" s="68"/>
      <c r="YN19119" s="68"/>
      <c r="YO19119" s="68"/>
      <c r="YP19119" s="68"/>
      <c r="YQ19119" s="68"/>
      <c r="YR19119" s="68"/>
      <c r="YS19119" s="68"/>
      <c r="YT19119" s="68"/>
      <c r="YU19119" s="68"/>
      <c r="YV19119" s="68"/>
      <c r="YW19119" s="68"/>
      <c r="YX19119" s="68">
        <v>1.11501841156836E-2</v>
      </c>
      <c r="YY19119" s="68"/>
      <c r="YZ19119" s="68"/>
      <c r="ZA19119" s="68"/>
      <c r="ZB19119" s="68"/>
      <c r="ZC19119" s="68"/>
      <c r="ZD19119" s="68"/>
    </row>
    <row r="19120" spans="658:680" x14ac:dyDescent="0.25">
      <c r="YH19120" s="68"/>
      <c r="YI19120" s="68"/>
      <c r="YJ19120" s="68"/>
      <c r="YK19120" s="68"/>
      <c r="YL19120" s="68"/>
      <c r="YM19120" s="68"/>
      <c r="YN19120" s="68"/>
      <c r="YO19120" s="68"/>
      <c r="YP19120" s="68"/>
      <c r="YQ19120" s="68"/>
      <c r="YR19120" s="68"/>
      <c r="YS19120" s="68"/>
      <c r="YT19120" s="68"/>
      <c r="YU19120" s="68"/>
      <c r="YV19120" s="68"/>
      <c r="YW19120" s="68"/>
      <c r="YX19120" s="68">
        <v>1.11501841156836E-2</v>
      </c>
      <c r="YY19120" s="68"/>
      <c r="YZ19120" s="68"/>
      <c r="ZA19120" s="68"/>
      <c r="ZB19120" s="68"/>
      <c r="ZC19120" s="68"/>
      <c r="ZD19120" s="68"/>
    </row>
    <row r="19121" spans="658:680" x14ac:dyDescent="0.25">
      <c r="YH19121" s="68"/>
      <c r="YI19121" s="68"/>
      <c r="YJ19121" s="68"/>
      <c r="YK19121" s="68"/>
      <c r="YL19121" s="68"/>
      <c r="YM19121" s="68"/>
      <c r="YN19121" s="68"/>
      <c r="YO19121" s="68"/>
      <c r="YP19121" s="68"/>
      <c r="YQ19121" s="68"/>
      <c r="YR19121" s="68"/>
      <c r="YS19121" s="68"/>
      <c r="YT19121" s="68"/>
      <c r="YU19121" s="68"/>
      <c r="YV19121" s="68"/>
      <c r="YW19121" s="68"/>
      <c r="YX19121" s="68">
        <v>1.1113568440163601E-2</v>
      </c>
      <c r="YY19121" s="68"/>
      <c r="YZ19121" s="68"/>
      <c r="ZA19121" s="68"/>
      <c r="ZB19121" s="68"/>
      <c r="ZC19121" s="68"/>
      <c r="ZD19121" s="68"/>
    </row>
    <row r="19122" spans="658:680" x14ac:dyDescent="0.25">
      <c r="YH19122" s="68"/>
      <c r="YI19122" s="68"/>
      <c r="YJ19122" s="68"/>
      <c r="YK19122" s="68"/>
      <c r="YL19122" s="68"/>
      <c r="YM19122" s="68"/>
      <c r="YN19122" s="68"/>
      <c r="YO19122" s="68"/>
      <c r="YP19122" s="68"/>
      <c r="YQ19122" s="68"/>
      <c r="YR19122" s="68"/>
      <c r="YS19122" s="68"/>
      <c r="YT19122" s="68"/>
      <c r="YU19122" s="68"/>
      <c r="YV19122" s="68"/>
      <c r="YW19122" s="68"/>
      <c r="YX19122" s="68">
        <v>1.1113568440163601E-2</v>
      </c>
      <c r="YY19122" s="68"/>
      <c r="YZ19122" s="68"/>
      <c r="ZA19122" s="68"/>
      <c r="ZB19122" s="68"/>
      <c r="ZC19122" s="68"/>
      <c r="ZD19122" s="68"/>
    </row>
    <row r="19123" spans="658:680" x14ac:dyDescent="0.25">
      <c r="YH19123" s="68"/>
      <c r="YI19123" s="68"/>
      <c r="YJ19123" s="68"/>
      <c r="YK19123" s="68"/>
      <c r="YL19123" s="68"/>
      <c r="YM19123" s="68"/>
      <c r="YN19123" s="68"/>
      <c r="YO19123" s="68"/>
      <c r="YP19123" s="68"/>
      <c r="YQ19123" s="68"/>
      <c r="YR19123" s="68"/>
      <c r="YS19123" s="68"/>
      <c r="YT19123" s="68"/>
      <c r="YU19123" s="68"/>
      <c r="YV19123" s="68"/>
      <c r="YW19123" s="68"/>
      <c r="YX19123" s="68">
        <v>1.10771697518963E-2</v>
      </c>
      <c r="YY19123" s="68"/>
      <c r="YZ19123" s="68"/>
      <c r="ZA19123" s="68"/>
      <c r="ZB19123" s="68"/>
      <c r="ZC19123" s="68"/>
      <c r="ZD19123" s="68"/>
    </row>
    <row r="19124" spans="658:680" x14ac:dyDescent="0.25">
      <c r="YH19124" s="68"/>
      <c r="YI19124" s="68"/>
      <c r="YJ19124" s="68"/>
      <c r="YK19124" s="68"/>
      <c r="YL19124" s="68"/>
      <c r="YM19124" s="68"/>
      <c r="YN19124" s="68"/>
      <c r="YO19124" s="68"/>
      <c r="YP19124" s="68"/>
      <c r="YQ19124" s="68"/>
      <c r="YR19124" s="68"/>
      <c r="YS19124" s="68"/>
      <c r="YT19124" s="68"/>
      <c r="YU19124" s="68"/>
      <c r="YV19124" s="68"/>
      <c r="YW19124" s="68"/>
      <c r="YX19124" s="68">
        <v>1.10771697518963E-2</v>
      </c>
      <c r="YY19124" s="68"/>
      <c r="YZ19124" s="68"/>
      <c r="ZA19124" s="68"/>
      <c r="ZB19124" s="68"/>
      <c r="ZC19124" s="68"/>
      <c r="ZD19124" s="68"/>
    </row>
    <row r="19125" spans="658:680" x14ac:dyDescent="0.25">
      <c r="YH19125" s="68"/>
      <c r="YI19125" s="68"/>
      <c r="YJ19125" s="68"/>
      <c r="YK19125" s="68"/>
      <c r="YL19125" s="68"/>
      <c r="YM19125" s="68"/>
      <c r="YN19125" s="68"/>
      <c r="YO19125" s="68"/>
      <c r="YP19125" s="68"/>
      <c r="YQ19125" s="68"/>
      <c r="YR19125" s="68"/>
      <c r="YS19125" s="68"/>
      <c r="YT19125" s="68"/>
      <c r="YU19125" s="68"/>
      <c r="YV19125" s="68"/>
      <c r="YW19125" s="68"/>
      <c r="YX19125" s="68">
        <v>1.10749586962919E-2</v>
      </c>
      <c r="YY19125" s="68"/>
      <c r="YZ19125" s="68"/>
      <c r="ZA19125" s="68"/>
      <c r="ZB19125" s="68"/>
      <c r="ZC19125" s="68"/>
      <c r="ZD19125" s="68"/>
    </row>
    <row r="19126" spans="658:680" x14ac:dyDescent="0.25">
      <c r="YH19126" s="68"/>
      <c r="YI19126" s="68"/>
      <c r="YJ19126" s="68"/>
      <c r="YK19126" s="68"/>
      <c r="YL19126" s="68"/>
      <c r="YM19126" s="68"/>
      <c r="YN19126" s="68"/>
      <c r="YO19126" s="68"/>
      <c r="YP19126" s="68"/>
      <c r="YQ19126" s="68"/>
      <c r="YR19126" s="68"/>
      <c r="YS19126" s="68"/>
      <c r="YT19126" s="68"/>
      <c r="YU19126" s="68"/>
      <c r="YV19126" s="68"/>
      <c r="YW19126" s="68"/>
      <c r="YX19126" s="68">
        <v>1.10749586962919E-2</v>
      </c>
      <c r="YY19126" s="68"/>
      <c r="YZ19126" s="68"/>
      <c r="ZA19126" s="68"/>
      <c r="ZB19126" s="68"/>
      <c r="ZC19126" s="68"/>
      <c r="ZD19126" s="68"/>
    </row>
    <row r="19127" spans="658:680" x14ac:dyDescent="0.25">
      <c r="YH19127" s="68"/>
      <c r="YI19127" s="68"/>
      <c r="YJ19127" s="68"/>
      <c r="YK19127" s="68"/>
      <c r="YL19127" s="68"/>
      <c r="YM19127" s="68"/>
      <c r="YN19127" s="68"/>
      <c r="YO19127" s="68"/>
      <c r="YP19127" s="68"/>
      <c r="YQ19127" s="68"/>
      <c r="YR19127" s="68"/>
      <c r="YS19127" s="68"/>
      <c r="YT19127" s="68"/>
      <c r="YU19127" s="68"/>
      <c r="YV19127" s="68"/>
      <c r="YW19127" s="68"/>
      <c r="YX19127" s="68">
        <v>1.1072765448429001E-2</v>
      </c>
      <c r="YY19127" s="68"/>
      <c r="YZ19127" s="68"/>
      <c r="ZA19127" s="68"/>
      <c r="ZB19127" s="68"/>
      <c r="ZC19127" s="68"/>
      <c r="ZD19127" s="68"/>
    </row>
    <row r="19128" spans="658:680" x14ac:dyDescent="0.25">
      <c r="YH19128" s="68"/>
      <c r="YI19128" s="68"/>
      <c r="YJ19128" s="68"/>
      <c r="YK19128" s="68"/>
      <c r="YL19128" s="68"/>
      <c r="YM19128" s="68"/>
      <c r="YN19128" s="68"/>
      <c r="YO19128" s="68"/>
      <c r="YP19128" s="68"/>
      <c r="YQ19128" s="68"/>
      <c r="YR19128" s="68"/>
      <c r="YS19128" s="68"/>
      <c r="YT19128" s="68"/>
      <c r="YU19128" s="68"/>
      <c r="YV19128" s="68"/>
      <c r="YW19128" s="68"/>
      <c r="YX19128" s="68">
        <v>1.1072765448429001E-2</v>
      </c>
      <c r="YY19128" s="68"/>
      <c r="YZ19128" s="68"/>
      <c r="ZA19128" s="68"/>
      <c r="ZB19128" s="68"/>
      <c r="ZC19128" s="68"/>
      <c r="ZD19128" s="68"/>
    </row>
    <row r="19129" spans="658:680" x14ac:dyDescent="0.25">
      <c r="YH19129" s="68"/>
      <c r="YI19129" s="68"/>
      <c r="YJ19129" s="68"/>
      <c r="YK19129" s="68"/>
      <c r="YL19129" s="68"/>
      <c r="YM19129" s="68"/>
      <c r="YN19129" s="68"/>
      <c r="YO19129" s="68"/>
      <c r="YP19129" s="68"/>
      <c r="YQ19129" s="68"/>
      <c r="YR19129" s="68"/>
      <c r="YS19129" s="68"/>
      <c r="YT19129" s="68"/>
      <c r="YU19129" s="68"/>
      <c r="YV19129" s="68"/>
      <c r="YW19129" s="68"/>
      <c r="YX19129" s="68">
        <v>1.1072067445719201E-2</v>
      </c>
      <c r="YY19129" s="68"/>
      <c r="YZ19129" s="68"/>
      <c r="ZA19129" s="68"/>
      <c r="ZB19129" s="68"/>
      <c r="ZC19129" s="68"/>
      <c r="ZD19129" s="68"/>
    </row>
    <row r="19130" spans="658:680" x14ac:dyDescent="0.25">
      <c r="YH19130" s="68"/>
      <c r="YI19130" s="68"/>
      <c r="YJ19130" s="68"/>
      <c r="YK19130" s="68"/>
      <c r="YL19130" s="68"/>
      <c r="YM19130" s="68"/>
      <c r="YN19130" s="68"/>
      <c r="YO19130" s="68"/>
      <c r="YP19130" s="68"/>
      <c r="YQ19130" s="68"/>
      <c r="YR19130" s="68"/>
      <c r="YS19130" s="68"/>
      <c r="YT19130" s="68"/>
      <c r="YU19130" s="68"/>
      <c r="YV19130" s="68"/>
      <c r="YW19130" s="68"/>
      <c r="YX19130" s="68">
        <v>1.1072067445719201E-2</v>
      </c>
      <c r="YY19130" s="68"/>
      <c r="YZ19130" s="68"/>
      <c r="ZA19130" s="68"/>
      <c r="ZB19130" s="68"/>
      <c r="ZC19130" s="68"/>
      <c r="ZD19130" s="68"/>
    </row>
    <row r="19131" spans="658:680" x14ac:dyDescent="0.25">
      <c r="YH19131" s="68"/>
      <c r="YI19131" s="68"/>
      <c r="YJ19131" s="68"/>
      <c r="YK19131" s="68"/>
      <c r="YL19131" s="68"/>
      <c r="YM19131" s="68"/>
      <c r="YN19131" s="68"/>
      <c r="YO19131" s="68"/>
      <c r="YP19131" s="68"/>
      <c r="YQ19131" s="68"/>
      <c r="YR19131" s="68"/>
      <c r="YS19131" s="68"/>
      <c r="YT19131" s="68"/>
      <c r="YU19131" s="68"/>
      <c r="YV19131" s="68"/>
      <c r="YW19131" s="68"/>
      <c r="YX19131" s="68">
        <v>1.1015159152762299E-2</v>
      </c>
      <c r="YY19131" s="68"/>
      <c r="YZ19131" s="68"/>
      <c r="ZA19131" s="68"/>
      <c r="ZB19131" s="68"/>
      <c r="ZC19131" s="68"/>
      <c r="ZD19131" s="68"/>
    </row>
    <row r="19132" spans="658:680" x14ac:dyDescent="0.25">
      <c r="YH19132" s="68"/>
      <c r="YI19132" s="68"/>
      <c r="YJ19132" s="68"/>
      <c r="YK19132" s="68"/>
      <c r="YL19132" s="68"/>
      <c r="YM19132" s="68"/>
      <c r="YN19132" s="68"/>
      <c r="YO19132" s="68"/>
      <c r="YP19132" s="68"/>
      <c r="YQ19132" s="68"/>
      <c r="YR19132" s="68"/>
      <c r="YS19132" s="68"/>
      <c r="YT19132" s="68"/>
      <c r="YU19132" s="68"/>
      <c r="YV19132" s="68"/>
      <c r="YW19132" s="68"/>
      <c r="YX19132" s="68">
        <v>1.1015159152762299E-2</v>
      </c>
      <c r="YY19132" s="68"/>
      <c r="YZ19132" s="68"/>
      <c r="ZA19132" s="68"/>
      <c r="ZB19132" s="68"/>
      <c r="ZC19132" s="68"/>
      <c r="ZD19132" s="68"/>
    </row>
    <row r="19133" spans="658:680" x14ac:dyDescent="0.25">
      <c r="YH19133" s="68"/>
      <c r="YI19133" s="68"/>
      <c r="YJ19133" s="68"/>
      <c r="YK19133" s="68"/>
      <c r="YL19133" s="68"/>
      <c r="YM19133" s="68"/>
      <c r="YN19133" s="68"/>
      <c r="YO19133" s="68"/>
      <c r="YP19133" s="68"/>
      <c r="YQ19133" s="68"/>
      <c r="YR19133" s="68"/>
      <c r="YS19133" s="68"/>
      <c r="YT19133" s="68"/>
      <c r="YU19133" s="68"/>
      <c r="YV19133" s="68"/>
      <c r="YW19133" s="68"/>
      <c r="YX19133" s="68">
        <v>1.10024174360191E-2</v>
      </c>
      <c r="YY19133" s="68"/>
      <c r="YZ19133" s="68"/>
      <c r="ZA19133" s="68"/>
      <c r="ZB19133" s="68"/>
      <c r="ZC19133" s="68"/>
      <c r="ZD19133" s="68"/>
    </row>
    <row r="19134" spans="658:680" x14ac:dyDescent="0.25">
      <c r="YH19134" s="68"/>
      <c r="YI19134" s="68"/>
      <c r="YJ19134" s="68"/>
      <c r="YK19134" s="68"/>
      <c r="YL19134" s="68"/>
      <c r="YM19134" s="68"/>
      <c r="YN19134" s="68"/>
      <c r="YO19134" s="68"/>
      <c r="YP19134" s="68"/>
      <c r="YQ19134" s="68"/>
      <c r="YR19134" s="68"/>
      <c r="YS19134" s="68"/>
      <c r="YT19134" s="68"/>
      <c r="YU19134" s="68"/>
      <c r="YV19134" s="68"/>
      <c r="YW19134" s="68"/>
      <c r="YX19134" s="68">
        <v>1.10024174360191E-2</v>
      </c>
      <c r="YY19134" s="68"/>
      <c r="YZ19134" s="68"/>
      <c r="ZA19134" s="68"/>
      <c r="ZB19134" s="68"/>
      <c r="ZC19134" s="68"/>
      <c r="ZD19134" s="68"/>
    </row>
    <row r="19135" spans="658:680" x14ac:dyDescent="0.25">
      <c r="YH19135" s="68"/>
      <c r="YI19135" s="68"/>
      <c r="YJ19135" s="68"/>
      <c r="YK19135" s="68"/>
      <c r="YL19135" s="68"/>
      <c r="YM19135" s="68"/>
      <c r="YN19135" s="68"/>
      <c r="YO19135" s="68"/>
      <c r="YP19135" s="68"/>
      <c r="YQ19135" s="68"/>
      <c r="YR19135" s="68"/>
      <c r="YS19135" s="68"/>
      <c r="YT19135" s="68"/>
      <c r="YU19135" s="68"/>
      <c r="YV19135" s="68"/>
      <c r="YW19135" s="68"/>
      <c r="YX19135" s="68">
        <v>1.0966246741488E-2</v>
      </c>
      <c r="YY19135" s="68"/>
      <c r="YZ19135" s="68"/>
      <c r="ZA19135" s="68"/>
      <c r="ZB19135" s="68"/>
      <c r="ZC19135" s="68"/>
      <c r="ZD19135" s="68"/>
    </row>
    <row r="19136" spans="658:680" x14ac:dyDescent="0.25">
      <c r="YH19136" s="68"/>
      <c r="YI19136" s="68"/>
      <c r="YJ19136" s="68"/>
      <c r="YK19136" s="68"/>
      <c r="YL19136" s="68"/>
      <c r="YM19136" s="68"/>
      <c r="YN19136" s="68"/>
      <c r="YO19136" s="68"/>
      <c r="YP19136" s="68"/>
      <c r="YQ19136" s="68"/>
      <c r="YR19136" s="68"/>
      <c r="YS19136" s="68"/>
      <c r="YT19136" s="68"/>
      <c r="YU19136" s="68"/>
      <c r="YV19136" s="68"/>
      <c r="YW19136" s="68"/>
      <c r="YX19136" s="68">
        <v>1.0966246741488E-2</v>
      </c>
      <c r="YY19136" s="68"/>
      <c r="YZ19136" s="68"/>
      <c r="ZA19136" s="68"/>
      <c r="ZB19136" s="68"/>
      <c r="ZC19136" s="68"/>
      <c r="ZD19136" s="68"/>
    </row>
    <row r="19137" spans="658:680" x14ac:dyDescent="0.25">
      <c r="YH19137" s="68"/>
      <c r="YI19137" s="68"/>
      <c r="YJ19137" s="68"/>
      <c r="YK19137" s="68"/>
      <c r="YL19137" s="68"/>
      <c r="YM19137" s="68"/>
      <c r="YN19137" s="68"/>
      <c r="YO19137" s="68"/>
      <c r="YP19137" s="68"/>
      <c r="YQ19137" s="68"/>
      <c r="YR19137" s="68"/>
      <c r="YS19137" s="68"/>
      <c r="YT19137" s="68"/>
      <c r="YU19137" s="68"/>
      <c r="YV19137" s="68"/>
      <c r="YW19137" s="68"/>
      <c r="YX19137" s="68">
        <v>1.0941944244855201E-2</v>
      </c>
      <c r="YY19137" s="68"/>
      <c r="YZ19137" s="68"/>
      <c r="ZA19137" s="68"/>
      <c r="ZB19137" s="68"/>
      <c r="ZC19137" s="68"/>
      <c r="ZD19137" s="68"/>
    </row>
    <row r="19138" spans="658:680" x14ac:dyDescent="0.25">
      <c r="YH19138" s="68"/>
      <c r="YI19138" s="68"/>
      <c r="YJ19138" s="68"/>
      <c r="YK19138" s="68"/>
      <c r="YL19138" s="68"/>
      <c r="YM19138" s="68"/>
      <c r="YN19138" s="68"/>
      <c r="YO19138" s="68"/>
      <c r="YP19138" s="68"/>
      <c r="YQ19138" s="68"/>
      <c r="YR19138" s="68"/>
      <c r="YS19138" s="68"/>
      <c r="YT19138" s="68"/>
      <c r="YU19138" s="68"/>
      <c r="YV19138" s="68"/>
      <c r="YW19138" s="68"/>
      <c r="YX19138" s="68">
        <v>1.0941944244855201E-2</v>
      </c>
      <c r="YY19138" s="68"/>
      <c r="YZ19138" s="68"/>
      <c r="ZA19138" s="68"/>
      <c r="ZB19138" s="68"/>
      <c r="ZC19138" s="68"/>
      <c r="ZD19138" s="68"/>
    </row>
    <row r="19139" spans="658:680" x14ac:dyDescent="0.25">
      <c r="YH19139" s="68"/>
      <c r="YI19139" s="68"/>
      <c r="YJ19139" s="68"/>
      <c r="YK19139" s="68"/>
      <c r="YL19139" s="68"/>
      <c r="YM19139" s="68"/>
      <c r="YN19139" s="68"/>
      <c r="YO19139" s="68"/>
      <c r="YP19139" s="68"/>
      <c r="YQ19139" s="68"/>
      <c r="YR19139" s="68"/>
      <c r="YS19139" s="68"/>
      <c r="YT19139" s="68"/>
      <c r="YU19139" s="68"/>
      <c r="YV19139" s="68"/>
      <c r="YW19139" s="68"/>
      <c r="YX19139" s="68">
        <v>1.0922961645563599E-2</v>
      </c>
      <c r="YY19139" s="68"/>
      <c r="YZ19139" s="68"/>
      <c r="ZA19139" s="68"/>
      <c r="ZB19139" s="68"/>
      <c r="ZC19139" s="68"/>
      <c r="ZD19139" s="68"/>
    </row>
    <row r="19140" spans="658:680" x14ac:dyDescent="0.25">
      <c r="YH19140" s="68"/>
      <c r="YI19140" s="68"/>
      <c r="YJ19140" s="68"/>
      <c r="YK19140" s="68"/>
      <c r="YL19140" s="68"/>
      <c r="YM19140" s="68"/>
      <c r="YN19140" s="68"/>
      <c r="YO19140" s="68"/>
      <c r="YP19140" s="68"/>
      <c r="YQ19140" s="68"/>
      <c r="YR19140" s="68"/>
      <c r="YS19140" s="68"/>
      <c r="YT19140" s="68"/>
      <c r="YU19140" s="68"/>
      <c r="YV19140" s="68"/>
      <c r="YW19140" s="68"/>
      <c r="YX19140" s="68">
        <v>1.0922961645563599E-2</v>
      </c>
      <c r="YY19140" s="68"/>
      <c r="YZ19140" s="68"/>
      <c r="ZA19140" s="68"/>
      <c r="ZB19140" s="68"/>
      <c r="ZC19140" s="68"/>
      <c r="ZD19140" s="68"/>
    </row>
    <row r="19141" spans="658:680" x14ac:dyDescent="0.25">
      <c r="YH19141" s="68"/>
      <c r="YI19141" s="68"/>
      <c r="YJ19141" s="68"/>
      <c r="YK19141" s="68"/>
      <c r="YL19141" s="68"/>
      <c r="YM19141" s="68"/>
      <c r="YN19141" s="68"/>
      <c r="YO19141" s="68"/>
      <c r="YP19141" s="68"/>
      <c r="YQ19141" s="68"/>
      <c r="YR19141" s="68"/>
      <c r="YS19141" s="68"/>
      <c r="YT19141" s="68"/>
      <c r="YU19141" s="68"/>
      <c r="YV19141" s="68"/>
      <c r="YW19141" s="68"/>
      <c r="YX19141" s="68">
        <v>1.09043417616085E-2</v>
      </c>
      <c r="YY19141" s="68"/>
      <c r="YZ19141" s="68"/>
      <c r="ZA19141" s="68"/>
      <c r="ZB19141" s="68"/>
      <c r="ZC19141" s="68"/>
      <c r="ZD19141" s="68"/>
    </row>
    <row r="19142" spans="658:680" x14ac:dyDescent="0.25">
      <c r="YH19142" s="68"/>
      <c r="YI19142" s="68"/>
      <c r="YJ19142" s="68"/>
      <c r="YK19142" s="68"/>
      <c r="YL19142" s="68"/>
      <c r="YM19142" s="68"/>
      <c r="YN19142" s="68"/>
      <c r="YO19142" s="68"/>
      <c r="YP19142" s="68"/>
      <c r="YQ19142" s="68"/>
      <c r="YR19142" s="68"/>
      <c r="YS19142" s="68"/>
      <c r="YT19142" s="68"/>
      <c r="YU19142" s="68"/>
      <c r="YV19142" s="68"/>
      <c r="YW19142" s="68"/>
      <c r="YX19142" s="68">
        <v>1.09043417616085E-2</v>
      </c>
      <c r="YY19142" s="68"/>
      <c r="YZ19142" s="68"/>
      <c r="ZA19142" s="68"/>
      <c r="ZB19142" s="68"/>
      <c r="ZC19142" s="68"/>
      <c r="ZD19142" s="68"/>
    </row>
    <row r="19143" spans="658:680" x14ac:dyDescent="0.25">
      <c r="YH19143" s="68"/>
      <c r="YI19143" s="68"/>
      <c r="YJ19143" s="68"/>
      <c r="YK19143" s="68"/>
      <c r="YL19143" s="68"/>
      <c r="YM19143" s="68"/>
      <c r="YN19143" s="68"/>
      <c r="YO19143" s="68"/>
      <c r="YP19143" s="68"/>
      <c r="YQ19143" s="68"/>
      <c r="YR19143" s="68"/>
      <c r="YS19143" s="68"/>
      <c r="YT19143" s="68"/>
      <c r="YU19143" s="68"/>
      <c r="YV19143" s="68"/>
      <c r="YW19143" s="68"/>
      <c r="YX19143" s="68">
        <v>1.0894237969416101E-2</v>
      </c>
      <c r="YY19143" s="68"/>
      <c r="YZ19143" s="68"/>
      <c r="ZA19143" s="68"/>
      <c r="ZB19143" s="68"/>
      <c r="ZC19143" s="68"/>
      <c r="ZD19143" s="68"/>
    </row>
    <row r="19144" spans="658:680" x14ac:dyDescent="0.25">
      <c r="YH19144" s="68"/>
      <c r="YI19144" s="68"/>
      <c r="YJ19144" s="68"/>
      <c r="YK19144" s="68"/>
      <c r="YL19144" s="68"/>
      <c r="YM19144" s="68"/>
      <c r="YN19144" s="68"/>
      <c r="YO19144" s="68"/>
      <c r="YP19144" s="68"/>
      <c r="YQ19144" s="68"/>
      <c r="YR19144" s="68"/>
      <c r="YS19144" s="68"/>
      <c r="YT19144" s="68"/>
      <c r="YU19144" s="68"/>
      <c r="YV19144" s="68"/>
      <c r="YW19144" s="68"/>
      <c r="YX19144" s="68">
        <v>1.0894237969416101E-2</v>
      </c>
      <c r="YY19144" s="68"/>
      <c r="YZ19144" s="68"/>
      <c r="ZA19144" s="68"/>
      <c r="ZB19144" s="68"/>
      <c r="ZC19144" s="68"/>
      <c r="ZD19144" s="68"/>
    </row>
    <row r="19145" spans="658:680" x14ac:dyDescent="0.25">
      <c r="YH19145" s="68"/>
      <c r="YI19145" s="68"/>
      <c r="YJ19145" s="68"/>
      <c r="YK19145" s="68"/>
      <c r="YL19145" s="68"/>
      <c r="YM19145" s="68"/>
      <c r="YN19145" s="68"/>
      <c r="YO19145" s="68"/>
      <c r="YP19145" s="68"/>
      <c r="YQ19145" s="68"/>
      <c r="YR19145" s="68"/>
      <c r="YS19145" s="68"/>
      <c r="YT19145" s="68"/>
      <c r="YU19145" s="68"/>
      <c r="YV19145" s="68"/>
      <c r="YW19145" s="68"/>
      <c r="YX19145" s="68">
        <v>1.0874160808255101E-2</v>
      </c>
      <c r="YY19145" s="68"/>
      <c r="YZ19145" s="68"/>
      <c r="ZA19145" s="68"/>
      <c r="ZB19145" s="68"/>
      <c r="ZC19145" s="68"/>
      <c r="ZD19145" s="68"/>
    </row>
    <row r="19146" spans="658:680" x14ac:dyDescent="0.25">
      <c r="YH19146" s="68"/>
      <c r="YI19146" s="68"/>
      <c r="YJ19146" s="68"/>
      <c r="YK19146" s="68"/>
      <c r="YL19146" s="68"/>
      <c r="YM19146" s="68"/>
      <c r="YN19146" s="68"/>
      <c r="YO19146" s="68"/>
      <c r="YP19146" s="68"/>
      <c r="YQ19146" s="68"/>
      <c r="YR19146" s="68"/>
      <c r="YS19146" s="68"/>
      <c r="YT19146" s="68"/>
      <c r="YU19146" s="68"/>
      <c r="YV19146" s="68"/>
      <c r="YW19146" s="68"/>
      <c r="YX19146" s="68">
        <v>1.0874160808255101E-2</v>
      </c>
      <c r="YY19146" s="68"/>
      <c r="YZ19146" s="68"/>
      <c r="ZA19146" s="68"/>
      <c r="ZB19146" s="68"/>
      <c r="ZC19146" s="68"/>
      <c r="ZD19146" s="68"/>
    </row>
    <row r="19147" spans="658:680" x14ac:dyDescent="0.25">
      <c r="YH19147" s="68"/>
      <c r="YI19147" s="68"/>
      <c r="YJ19147" s="68"/>
      <c r="YK19147" s="68"/>
      <c r="YL19147" s="68"/>
      <c r="YM19147" s="68"/>
      <c r="YN19147" s="68"/>
      <c r="YO19147" s="68"/>
      <c r="YP19147" s="68"/>
      <c r="YQ19147" s="68"/>
      <c r="YR19147" s="68"/>
      <c r="YS19147" s="68"/>
      <c r="YT19147" s="68"/>
      <c r="YU19147" s="68"/>
      <c r="YV19147" s="68"/>
      <c r="YW19147" s="68"/>
      <c r="YX19147" s="68">
        <v>1.08588597798974E-2</v>
      </c>
      <c r="YY19147" s="68"/>
      <c r="YZ19147" s="68"/>
      <c r="ZA19147" s="68"/>
      <c r="ZB19147" s="68"/>
      <c r="ZC19147" s="68"/>
      <c r="ZD19147" s="68"/>
    </row>
    <row r="19148" spans="658:680" x14ac:dyDescent="0.25">
      <c r="YH19148" s="68"/>
      <c r="YI19148" s="68"/>
      <c r="YJ19148" s="68"/>
      <c r="YK19148" s="68"/>
      <c r="YL19148" s="68"/>
      <c r="YM19148" s="68"/>
      <c r="YN19148" s="68"/>
      <c r="YO19148" s="68"/>
      <c r="YP19148" s="68"/>
      <c r="YQ19148" s="68"/>
      <c r="YR19148" s="68"/>
      <c r="YS19148" s="68"/>
      <c r="YT19148" s="68"/>
      <c r="YU19148" s="68"/>
      <c r="YV19148" s="68"/>
      <c r="YW19148" s="68"/>
      <c r="YX19148" s="68">
        <v>1.08588597798974E-2</v>
      </c>
      <c r="YY19148" s="68"/>
      <c r="YZ19148" s="68"/>
      <c r="ZA19148" s="68"/>
      <c r="ZB19148" s="68"/>
      <c r="ZC19148" s="68"/>
      <c r="ZD19148" s="68"/>
    </row>
    <row r="19149" spans="658:680" x14ac:dyDescent="0.25">
      <c r="YH19149" s="68"/>
      <c r="YI19149" s="68"/>
      <c r="YJ19149" s="68"/>
      <c r="YK19149" s="68"/>
      <c r="YL19149" s="68"/>
      <c r="YM19149" s="68"/>
      <c r="YN19149" s="68"/>
      <c r="YO19149" s="68"/>
      <c r="YP19149" s="68"/>
      <c r="YQ19149" s="68"/>
      <c r="YR19149" s="68"/>
      <c r="YS19149" s="68"/>
      <c r="YT19149" s="68"/>
      <c r="YU19149" s="68"/>
      <c r="YV19149" s="68"/>
      <c r="YW19149" s="68"/>
      <c r="YX19149" s="68">
        <v>1.0847743585484401E-2</v>
      </c>
      <c r="YY19149" s="68"/>
      <c r="YZ19149" s="68"/>
      <c r="ZA19149" s="68"/>
      <c r="ZB19149" s="68"/>
      <c r="ZC19149" s="68"/>
      <c r="ZD19149" s="68"/>
    </row>
    <row r="19150" spans="658:680" x14ac:dyDescent="0.25">
      <c r="YH19150" s="68"/>
      <c r="YI19150" s="68"/>
      <c r="YJ19150" s="68"/>
      <c r="YK19150" s="68"/>
      <c r="YL19150" s="68"/>
      <c r="YM19150" s="68"/>
      <c r="YN19150" s="68"/>
      <c r="YO19150" s="68"/>
      <c r="YP19150" s="68"/>
      <c r="YQ19150" s="68"/>
      <c r="YR19150" s="68"/>
      <c r="YS19150" s="68"/>
      <c r="YT19150" s="68"/>
      <c r="YU19150" s="68"/>
      <c r="YV19150" s="68"/>
      <c r="YW19150" s="68"/>
      <c r="YX19150" s="68">
        <v>1.0847743585484401E-2</v>
      </c>
      <c r="YY19150" s="68"/>
      <c r="YZ19150" s="68"/>
      <c r="ZA19150" s="68"/>
      <c r="ZB19150" s="68"/>
      <c r="ZC19150" s="68"/>
      <c r="ZD19150" s="68"/>
    </row>
    <row r="19151" spans="658:680" x14ac:dyDescent="0.25">
      <c r="YH19151" s="68"/>
      <c r="YI19151" s="68"/>
      <c r="YJ19151" s="68"/>
      <c r="YK19151" s="68"/>
      <c r="YL19151" s="68"/>
      <c r="YM19151" s="68"/>
      <c r="YN19151" s="68"/>
      <c r="YO19151" s="68"/>
      <c r="YP19151" s="68"/>
      <c r="YQ19151" s="68"/>
      <c r="YR19151" s="68"/>
      <c r="YS19151" s="68"/>
      <c r="YT19151" s="68"/>
      <c r="YU19151" s="68"/>
      <c r="YV19151" s="68"/>
      <c r="YW19151" s="68"/>
      <c r="YX19151" s="68">
        <v>1.08329052322474E-2</v>
      </c>
      <c r="YY19151" s="68"/>
      <c r="YZ19151" s="68"/>
      <c r="ZA19151" s="68"/>
      <c r="ZB19151" s="68"/>
      <c r="ZC19151" s="68"/>
      <c r="ZD19151" s="68"/>
    </row>
    <row r="19152" spans="658:680" x14ac:dyDescent="0.25">
      <c r="YH19152" s="68"/>
      <c r="YI19152" s="68"/>
      <c r="YJ19152" s="68"/>
      <c r="YK19152" s="68"/>
      <c r="YL19152" s="68"/>
      <c r="YM19152" s="68"/>
      <c r="YN19152" s="68"/>
      <c r="YO19152" s="68"/>
      <c r="YP19152" s="68"/>
      <c r="YQ19152" s="68"/>
      <c r="YR19152" s="68"/>
      <c r="YS19152" s="68"/>
      <c r="YT19152" s="68"/>
      <c r="YU19152" s="68"/>
      <c r="YV19152" s="68"/>
      <c r="YW19152" s="68"/>
      <c r="YX19152" s="68">
        <v>1.08329052322474E-2</v>
      </c>
      <c r="YY19152" s="68"/>
      <c r="YZ19152" s="68"/>
      <c r="ZA19152" s="68"/>
      <c r="ZB19152" s="68"/>
      <c r="ZC19152" s="68"/>
      <c r="ZD19152" s="68"/>
    </row>
    <row r="19153" spans="658:680" x14ac:dyDescent="0.25">
      <c r="YH19153" s="68"/>
      <c r="YI19153" s="68"/>
      <c r="YJ19153" s="68"/>
      <c r="YK19153" s="68"/>
      <c r="YL19153" s="68"/>
      <c r="YM19153" s="68"/>
      <c r="YN19153" s="68"/>
      <c r="YO19153" s="68"/>
      <c r="YP19153" s="68"/>
      <c r="YQ19153" s="68"/>
      <c r="YR19153" s="68"/>
      <c r="YS19153" s="68"/>
      <c r="YT19153" s="68"/>
      <c r="YU19153" s="68"/>
      <c r="YV19153" s="68"/>
      <c r="YW19153" s="68"/>
      <c r="YX19153" s="68">
        <v>1.0791541783612401E-2</v>
      </c>
      <c r="YY19153" s="68"/>
      <c r="YZ19153" s="68"/>
      <c r="ZA19153" s="68"/>
      <c r="ZB19153" s="68"/>
      <c r="ZC19153" s="68"/>
      <c r="ZD19153" s="68"/>
    </row>
    <row r="19154" spans="658:680" x14ac:dyDescent="0.25">
      <c r="YH19154" s="68"/>
      <c r="YI19154" s="68"/>
      <c r="YJ19154" s="68"/>
      <c r="YK19154" s="68"/>
      <c r="YL19154" s="68"/>
      <c r="YM19154" s="68"/>
      <c r="YN19154" s="68"/>
      <c r="YO19154" s="68"/>
      <c r="YP19154" s="68"/>
      <c r="YQ19154" s="68"/>
      <c r="YR19154" s="68"/>
      <c r="YS19154" s="68"/>
      <c r="YT19154" s="68"/>
      <c r="YU19154" s="68"/>
      <c r="YV19154" s="68"/>
      <c r="YW19154" s="68"/>
      <c r="YX19154" s="68">
        <v>1.0791541783612401E-2</v>
      </c>
      <c r="YY19154" s="68"/>
      <c r="YZ19154" s="68"/>
      <c r="ZA19154" s="68"/>
      <c r="ZB19154" s="68"/>
      <c r="ZC19154" s="68"/>
      <c r="ZD19154" s="68"/>
    </row>
    <row r="19155" spans="658:680" x14ac:dyDescent="0.25">
      <c r="YH19155" s="68"/>
      <c r="YI19155" s="68"/>
      <c r="YJ19155" s="68"/>
      <c r="YK19155" s="68"/>
      <c r="YL19155" s="68"/>
      <c r="YM19155" s="68"/>
      <c r="YN19155" s="68"/>
      <c r="YO19155" s="68"/>
      <c r="YP19155" s="68"/>
      <c r="YQ19155" s="68"/>
      <c r="YR19155" s="68"/>
      <c r="YS19155" s="68"/>
      <c r="YT19155" s="68"/>
      <c r="YU19155" s="68"/>
      <c r="YV19155" s="68"/>
      <c r="YW19155" s="68"/>
      <c r="YX19155" s="68">
        <v>1.07904461160692E-2</v>
      </c>
      <c r="YY19155" s="68"/>
      <c r="YZ19155" s="68"/>
      <c r="ZA19155" s="68"/>
      <c r="ZB19155" s="68"/>
      <c r="ZC19155" s="68"/>
      <c r="ZD19155" s="68"/>
    </row>
    <row r="19156" spans="658:680" x14ac:dyDescent="0.25">
      <c r="YH19156" s="68"/>
      <c r="YI19156" s="68"/>
      <c r="YJ19156" s="68"/>
      <c r="YK19156" s="68"/>
      <c r="YL19156" s="68"/>
      <c r="YM19156" s="68"/>
      <c r="YN19156" s="68"/>
      <c r="YO19156" s="68"/>
      <c r="YP19156" s="68"/>
      <c r="YQ19156" s="68"/>
      <c r="YR19156" s="68"/>
      <c r="YS19156" s="68"/>
      <c r="YT19156" s="68"/>
      <c r="YU19156" s="68"/>
      <c r="YV19156" s="68"/>
      <c r="YW19156" s="68"/>
      <c r="YX19156" s="68">
        <v>1.07904461160692E-2</v>
      </c>
      <c r="YY19156" s="68"/>
      <c r="YZ19156" s="68"/>
      <c r="ZA19156" s="68"/>
      <c r="ZB19156" s="68"/>
      <c r="ZC19156" s="68"/>
      <c r="ZD19156" s="68"/>
    </row>
    <row r="19157" spans="658:680" x14ac:dyDescent="0.25">
      <c r="YH19157" s="68"/>
      <c r="YI19157" s="68"/>
      <c r="YJ19157" s="68"/>
      <c r="YK19157" s="68"/>
      <c r="YL19157" s="68"/>
      <c r="YM19157" s="68"/>
      <c r="YN19157" s="68"/>
      <c r="YO19157" s="68"/>
      <c r="YP19157" s="68"/>
      <c r="YQ19157" s="68"/>
      <c r="YR19157" s="68"/>
      <c r="YS19157" s="68"/>
      <c r="YT19157" s="68"/>
      <c r="YU19157" s="68"/>
      <c r="YV19157" s="68"/>
      <c r="YW19157" s="68"/>
      <c r="YX19157" s="68">
        <v>1.07767352468326E-2</v>
      </c>
      <c r="YY19157" s="68"/>
      <c r="YZ19157" s="68"/>
      <c r="ZA19157" s="68"/>
      <c r="ZB19157" s="68"/>
      <c r="ZC19157" s="68"/>
      <c r="ZD19157" s="68"/>
    </row>
    <row r="19158" spans="658:680" x14ac:dyDescent="0.25">
      <c r="YH19158" s="68"/>
      <c r="YI19158" s="68"/>
      <c r="YJ19158" s="68"/>
      <c r="YK19158" s="68"/>
      <c r="YL19158" s="68"/>
      <c r="YM19158" s="68"/>
      <c r="YN19158" s="68"/>
      <c r="YO19158" s="68"/>
      <c r="YP19158" s="68"/>
      <c r="YQ19158" s="68"/>
      <c r="YR19158" s="68"/>
      <c r="YS19158" s="68"/>
      <c r="YT19158" s="68"/>
      <c r="YU19158" s="68"/>
      <c r="YV19158" s="68"/>
      <c r="YW19158" s="68"/>
      <c r="YX19158" s="68">
        <v>1.07767352468326E-2</v>
      </c>
      <c r="YY19158" s="68"/>
      <c r="YZ19158" s="68"/>
      <c r="ZA19158" s="68"/>
      <c r="ZB19158" s="68"/>
      <c r="ZC19158" s="68"/>
      <c r="ZD19158" s="68"/>
    </row>
    <row r="19159" spans="658:680" x14ac:dyDescent="0.25">
      <c r="YH19159" s="68"/>
      <c r="YI19159" s="68"/>
      <c r="YJ19159" s="68"/>
      <c r="YK19159" s="68"/>
      <c r="YL19159" s="68"/>
      <c r="YM19159" s="68"/>
      <c r="YN19159" s="68"/>
      <c r="YO19159" s="68"/>
      <c r="YP19159" s="68"/>
      <c r="YQ19159" s="68"/>
      <c r="YR19159" s="68"/>
      <c r="YS19159" s="68"/>
      <c r="YT19159" s="68"/>
      <c r="YU19159" s="68"/>
      <c r="YV19159" s="68"/>
      <c r="YW19159" s="68"/>
      <c r="YX19159" s="68">
        <v>1.0682109109782E-2</v>
      </c>
      <c r="YY19159" s="68"/>
      <c r="YZ19159" s="68"/>
      <c r="ZA19159" s="68"/>
      <c r="ZB19159" s="68"/>
      <c r="ZC19159" s="68"/>
      <c r="ZD19159" s="68"/>
    </row>
    <row r="19160" spans="658:680" x14ac:dyDescent="0.25">
      <c r="YH19160" s="68"/>
      <c r="YI19160" s="68"/>
      <c r="YJ19160" s="68"/>
      <c r="YK19160" s="68"/>
      <c r="YL19160" s="68"/>
      <c r="YM19160" s="68"/>
      <c r="YN19160" s="68"/>
      <c r="YO19160" s="68"/>
      <c r="YP19160" s="68"/>
      <c r="YQ19160" s="68"/>
      <c r="YR19160" s="68"/>
      <c r="YS19160" s="68"/>
      <c r="YT19160" s="68"/>
      <c r="YU19160" s="68"/>
      <c r="YV19160" s="68"/>
      <c r="YW19160" s="68"/>
      <c r="YX19160" s="68">
        <v>1.0682109109782E-2</v>
      </c>
      <c r="YY19160" s="68"/>
      <c r="YZ19160" s="68"/>
      <c r="ZA19160" s="68"/>
      <c r="ZB19160" s="68"/>
      <c r="ZC19160" s="68"/>
      <c r="ZD19160" s="68"/>
    </row>
    <row r="19161" spans="658:680" x14ac:dyDescent="0.25">
      <c r="YH19161" s="68"/>
      <c r="YI19161" s="68"/>
      <c r="YJ19161" s="68"/>
      <c r="YK19161" s="68"/>
      <c r="YL19161" s="68"/>
      <c r="YM19161" s="68"/>
      <c r="YN19161" s="68"/>
      <c r="YO19161" s="68"/>
      <c r="YP19161" s="68"/>
      <c r="YQ19161" s="68"/>
      <c r="YR19161" s="68"/>
      <c r="YS19161" s="68"/>
      <c r="YT19161" s="68"/>
      <c r="YU19161" s="68"/>
      <c r="YV19161" s="68"/>
      <c r="YW19161" s="68"/>
      <c r="YX19161" s="68">
        <v>1.0595898518287E-2</v>
      </c>
      <c r="YY19161" s="68"/>
      <c r="YZ19161" s="68"/>
      <c r="ZA19161" s="68"/>
      <c r="ZB19161" s="68"/>
      <c r="ZC19161" s="68"/>
      <c r="ZD19161" s="68"/>
    </row>
    <row r="19162" spans="658:680" x14ac:dyDescent="0.25">
      <c r="YH19162" s="68"/>
      <c r="YI19162" s="68"/>
      <c r="YJ19162" s="68"/>
      <c r="YK19162" s="68"/>
      <c r="YL19162" s="68"/>
      <c r="YM19162" s="68"/>
      <c r="YN19162" s="68"/>
      <c r="YO19162" s="68"/>
      <c r="YP19162" s="68"/>
      <c r="YQ19162" s="68"/>
      <c r="YR19162" s="68"/>
      <c r="YS19162" s="68"/>
      <c r="YT19162" s="68"/>
      <c r="YU19162" s="68"/>
      <c r="YV19162" s="68"/>
      <c r="YW19162" s="68"/>
      <c r="YX19162" s="68">
        <v>1.0595898518287E-2</v>
      </c>
      <c r="YY19162" s="68"/>
      <c r="YZ19162" s="68"/>
      <c r="ZA19162" s="68"/>
      <c r="ZB19162" s="68"/>
      <c r="ZC19162" s="68"/>
      <c r="ZD19162" s="68"/>
    </row>
    <row r="19163" spans="658:680" x14ac:dyDescent="0.25">
      <c r="YH19163" s="68"/>
      <c r="YI19163" s="68"/>
      <c r="YJ19163" s="68"/>
      <c r="YK19163" s="68"/>
      <c r="YL19163" s="68"/>
      <c r="YM19163" s="68"/>
      <c r="YN19163" s="68"/>
      <c r="YO19163" s="68"/>
      <c r="YP19163" s="68"/>
      <c r="YQ19163" s="68"/>
      <c r="YR19163" s="68"/>
      <c r="YS19163" s="68"/>
      <c r="YT19163" s="68"/>
      <c r="YU19163" s="68"/>
      <c r="YV19163" s="68"/>
      <c r="YW19163" s="68"/>
      <c r="YX19163" s="68">
        <v>1.05797650316851E-2</v>
      </c>
      <c r="YY19163" s="68"/>
      <c r="YZ19163" s="68"/>
      <c r="ZA19163" s="68"/>
      <c r="ZB19163" s="68"/>
      <c r="ZC19163" s="68"/>
      <c r="ZD19163" s="68"/>
    </row>
    <row r="19164" spans="658:680" x14ac:dyDescent="0.25">
      <c r="YH19164" s="68"/>
      <c r="YI19164" s="68"/>
      <c r="YJ19164" s="68"/>
      <c r="YK19164" s="68"/>
      <c r="YL19164" s="68"/>
      <c r="YM19164" s="68"/>
      <c r="YN19164" s="68"/>
      <c r="YO19164" s="68"/>
      <c r="YP19164" s="68"/>
      <c r="YQ19164" s="68"/>
      <c r="YR19164" s="68"/>
      <c r="YS19164" s="68"/>
      <c r="YT19164" s="68"/>
      <c r="YU19164" s="68"/>
      <c r="YV19164" s="68"/>
      <c r="YW19164" s="68"/>
      <c r="YX19164" s="68">
        <v>1.05797650316851E-2</v>
      </c>
      <c r="YY19164" s="68"/>
      <c r="YZ19164" s="68"/>
      <c r="ZA19164" s="68"/>
      <c r="ZB19164" s="68"/>
      <c r="ZC19164" s="68"/>
      <c r="ZD19164" s="68"/>
    </row>
    <row r="19165" spans="658:680" x14ac:dyDescent="0.25">
      <c r="YH19165" s="68"/>
      <c r="YI19165" s="68"/>
      <c r="YJ19165" s="68"/>
      <c r="YK19165" s="68"/>
      <c r="YL19165" s="68"/>
      <c r="YM19165" s="68"/>
      <c r="YN19165" s="68"/>
      <c r="YO19165" s="68"/>
      <c r="YP19165" s="68"/>
      <c r="YQ19165" s="68"/>
      <c r="YR19165" s="68"/>
      <c r="YS19165" s="68"/>
      <c r="YT19165" s="68"/>
      <c r="YU19165" s="68"/>
      <c r="YV19165" s="68"/>
      <c r="YW19165" s="68"/>
      <c r="YX19165" s="68">
        <v>1.05754843406637E-2</v>
      </c>
      <c r="YY19165" s="68"/>
      <c r="YZ19165" s="68"/>
      <c r="ZA19165" s="68"/>
      <c r="ZB19165" s="68"/>
      <c r="ZC19165" s="68"/>
      <c r="ZD19165" s="68"/>
    </row>
    <row r="19166" spans="658:680" x14ac:dyDescent="0.25">
      <c r="YH19166" s="68"/>
      <c r="YI19166" s="68"/>
      <c r="YJ19166" s="68"/>
      <c r="YK19166" s="68"/>
      <c r="YL19166" s="68"/>
      <c r="YM19166" s="68"/>
      <c r="YN19166" s="68"/>
      <c r="YO19166" s="68"/>
      <c r="YP19166" s="68"/>
      <c r="YQ19166" s="68"/>
      <c r="YR19166" s="68"/>
      <c r="YS19166" s="68"/>
      <c r="YT19166" s="68"/>
      <c r="YU19166" s="68"/>
      <c r="YV19166" s="68"/>
      <c r="YW19166" s="68"/>
      <c r="YX19166" s="68">
        <v>1.05754843406637E-2</v>
      </c>
      <c r="YY19166" s="68"/>
      <c r="YZ19166" s="68"/>
      <c r="ZA19166" s="68"/>
      <c r="ZB19166" s="68"/>
      <c r="ZC19166" s="68"/>
      <c r="ZD19166" s="68"/>
    </row>
    <row r="19167" spans="658:680" x14ac:dyDescent="0.25">
      <c r="YH19167" s="68"/>
      <c r="YI19167" s="68"/>
      <c r="YJ19167" s="68"/>
      <c r="YK19167" s="68"/>
      <c r="YL19167" s="68"/>
      <c r="YM19167" s="68"/>
      <c r="YN19167" s="68"/>
      <c r="YO19167" s="68"/>
      <c r="YP19167" s="68"/>
      <c r="YQ19167" s="68"/>
      <c r="YR19167" s="68"/>
      <c r="YS19167" s="68"/>
      <c r="YT19167" s="68"/>
      <c r="YU19167" s="68"/>
      <c r="YV19167" s="68"/>
      <c r="YW19167" s="68"/>
      <c r="YX19167" s="68">
        <v>1.05639027833301E-2</v>
      </c>
      <c r="YY19167" s="68"/>
      <c r="YZ19167" s="68"/>
      <c r="ZA19167" s="68"/>
      <c r="ZB19167" s="68"/>
      <c r="ZC19167" s="68"/>
      <c r="ZD19167" s="68"/>
    </row>
    <row r="19168" spans="658:680" x14ac:dyDescent="0.25">
      <c r="YH19168" s="68"/>
      <c r="YI19168" s="68"/>
      <c r="YJ19168" s="68"/>
      <c r="YK19168" s="68"/>
      <c r="YL19168" s="68"/>
      <c r="YM19168" s="68"/>
      <c r="YN19168" s="68"/>
      <c r="YO19168" s="68"/>
      <c r="YP19168" s="68"/>
      <c r="YQ19168" s="68"/>
      <c r="YR19168" s="68"/>
      <c r="YS19168" s="68"/>
      <c r="YT19168" s="68"/>
      <c r="YU19168" s="68"/>
      <c r="YV19168" s="68"/>
      <c r="YW19168" s="68"/>
      <c r="YX19168" s="68">
        <v>1.05639027833301E-2</v>
      </c>
      <c r="YY19168" s="68"/>
      <c r="YZ19168" s="68"/>
      <c r="ZA19168" s="68"/>
      <c r="ZB19168" s="68"/>
      <c r="ZC19168" s="68"/>
      <c r="ZD19168" s="68"/>
    </row>
    <row r="19169" spans="658:680" x14ac:dyDescent="0.25">
      <c r="YH19169" s="68"/>
      <c r="YI19169" s="68"/>
      <c r="YJ19169" s="68"/>
      <c r="YK19169" s="68"/>
      <c r="YL19169" s="68"/>
      <c r="YM19169" s="68"/>
      <c r="YN19169" s="68"/>
      <c r="YO19169" s="68"/>
      <c r="YP19169" s="68"/>
      <c r="YQ19169" s="68"/>
      <c r="YR19169" s="68"/>
      <c r="YS19169" s="68"/>
      <c r="YT19169" s="68"/>
      <c r="YU19169" s="68"/>
      <c r="YV19169" s="68"/>
      <c r="YW19169" s="68"/>
      <c r="YX19169" s="68">
        <v>1.05192211893357E-2</v>
      </c>
      <c r="YY19169" s="68"/>
      <c r="YZ19169" s="68"/>
      <c r="ZA19169" s="68"/>
      <c r="ZB19169" s="68"/>
      <c r="ZC19169" s="68"/>
      <c r="ZD19169" s="68"/>
    </row>
    <row r="19170" spans="658:680" x14ac:dyDescent="0.25">
      <c r="YH19170" s="68"/>
      <c r="YI19170" s="68"/>
      <c r="YJ19170" s="68"/>
      <c r="YK19170" s="68"/>
      <c r="YL19170" s="68"/>
      <c r="YM19170" s="68"/>
      <c r="YN19170" s="68"/>
      <c r="YO19170" s="68"/>
      <c r="YP19170" s="68"/>
      <c r="YQ19170" s="68"/>
      <c r="YR19170" s="68"/>
      <c r="YS19170" s="68"/>
      <c r="YT19170" s="68"/>
      <c r="YU19170" s="68"/>
      <c r="YV19170" s="68"/>
      <c r="YW19170" s="68"/>
      <c r="YX19170" s="68">
        <v>1.05192211893357E-2</v>
      </c>
      <c r="YY19170" s="68"/>
      <c r="YZ19170" s="68"/>
      <c r="ZA19170" s="68"/>
      <c r="ZB19170" s="68"/>
      <c r="ZC19170" s="68"/>
      <c r="ZD19170" s="68"/>
    </row>
    <row r="19171" spans="658:680" x14ac:dyDescent="0.25">
      <c r="YH19171" s="68"/>
      <c r="YI19171" s="68"/>
      <c r="YJ19171" s="68"/>
      <c r="YK19171" s="68"/>
      <c r="YL19171" s="68"/>
      <c r="YM19171" s="68"/>
      <c r="YN19171" s="68"/>
      <c r="YO19171" s="68"/>
      <c r="YP19171" s="68"/>
      <c r="YQ19171" s="68"/>
      <c r="YR19171" s="68"/>
      <c r="YS19171" s="68"/>
      <c r="YT19171" s="68"/>
      <c r="YU19171" s="68"/>
      <c r="YV19171" s="68"/>
      <c r="YW19171" s="68"/>
      <c r="YX19171" s="68">
        <v>1.04895767022135E-2</v>
      </c>
      <c r="YY19171" s="68"/>
      <c r="YZ19171" s="68"/>
      <c r="ZA19171" s="68"/>
      <c r="ZB19171" s="68"/>
      <c r="ZC19171" s="68"/>
      <c r="ZD19171" s="68"/>
    </row>
    <row r="19172" spans="658:680" x14ac:dyDescent="0.25">
      <c r="YH19172" s="68"/>
      <c r="YI19172" s="68"/>
      <c r="YJ19172" s="68"/>
      <c r="YK19172" s="68"/>
      <c r="YL19172" s="68"/>
      <c r="YM19172" s="68"/>
      <c r="YN19172" s="68"/>
      <c r="YO19172" s="68"/>
      <c r="YP19172" s="68"/>
      <c r="YQ19172" s="68"/>
      <c r="YR19172" s="68"/>
      <c r="YS19172" s="68"/>
      <c r="YT19172" s="68"/>
      <c r="YU19172" s="68"/>
      <c r="YV19172" s="68"/>
      <c r="YW19172" s="68"/>
      <c r="YX19172" s="68">
        <v>1.04895767022135E-2</v>
      </c>
      <c r="YY19172" s="68"/>
      <c r="YZ19172" s="68"/>
      <c r="ZA19172" s="68"/>
      <c r="ZB19172" s="68"/>
      <c r="ZC19172" s="68"/>
      <c r="ZD19172" s="68"/>
    </row>
    <row r="19173" spans="658:680" x14ac:dyDescent="0.25">
      <c r="YH19173" s="68"/>
      <c r="YI19173" s="68"/>
      <c r="YJ19173" s="68"/>
      <c r="YK19173" s="68"/>
      <c r="YL19173" s="68"/>
      <c r="YM19173" s="68"/>
      <c r="YN19173" s="68"/>
      <c r="YO19173" s="68"/>
      <c r="YP19173" s="68"/>
      <c r="YQ19173" s="68"/>
      <c r="YR19173" s="68"/>
      <c r="YS19173" s="68"/>
      <c r="YT19173" s="68"/>
      <c r="YU19173" s="68"/>
      <c r="YV19173" s="68"/>
      <c r="YW19173" s="68"/>
      <c r="YX19173" s="68">
        <v>1.04779126913346E-2</v>
      </c>
      <c r="YY19173" s="68"/>
      <c r="YZ19173" s="68"/>
      <c r="ZA19173" s="68"/>
      <c r="ZB19173" s="68"/>
      <c r="ZC19173" s="68"/>
      <c r="ZD19173" s="68"/>
    </row>
    <row r="19174" spans="658:680" x14ac:dyDescent="0.25">
      <c r="YH19174" s="68"/>
      <c r="YI19174" s="68"/>
      <c r="YJ19174" s="68"/>
      <c r="YK19174" s="68"/>
      <c r="YL19174" s="68"/>
      <c r="YM19174" s="68"/>
      <c r="YN19174" s="68"/>
      <c r="YO19174" s="68"/>
      <c r="YP19174" s="68"/>
      <c r="YQ19174" s="68"/>
      <c r="YR19174" s="68"/>
      <c r="YS19174" s="68"/>
      <c r="YT19174" s="68"/>
      <c r="YU19174" s="68"/>
      <c r="YV19174" s="68"/>
      <c r="YW19174" s="68"/>
      <c r="YX19174" s="68">
        <v>1.04779126913346E-2</v>
      </c>
      <c r="YY19174" s="68"/>
      <c r="YZ19174" s="68"/>
      <c r="ZA19174" s="68"/>
      <c r="ZB19174" s="68"/>
      <c r="ZC19174" s="68"/>
      <c r="ZD19174" s="68"/>
    </row>
    <row r="19175" spans="658:680" x14ac:dyDescent="0.25">
      <c r="YH19175" s="68"/>
      <c r="YI19175" s="68"/>
      <c r="YJ19175" s="68"/>
      <c r="YK19175" s="68"/>
      <c r="YL19175" s="68"/>
      <c r="YM19175" s="68"/>
      <c r="YN19175" s="68"/>
      <c r="YO19175" s="68"/>
      <c r="YP19175" s="68"/>
      <c r="YQ19175" s="68"/>
      <c r="YR19175" s="68"/>
      <c r="YS19175" s="68"/>
      <c r="YT19175" s="68"/>
      <c r="YU19175" s="68"/>
      <c r="YV19175" s="68"/>
      <c r="YW19175" s="68"/>
      <c r="YX19175" s="68">
        <v>1.0458195241551499E-2</v>
      </c>
      <c r="YY19175" s="68"/>
      <c r="YZ19175" s="68"/>
      <c r="ZA19175" s="68"/>
      <c r="ZB19175" s="68"/>
      <c r="ZC19175" s="68"/>
      <c r="ZD19175" s="68"/>
    </row>
    <row r="19176" spans="658:680" x14ac:dyDescent="0.25">
      <c r="YH19176" s="68"/>
      <c r="YI19176" s="68"/>
      <c r="YJ19176" s="68"/>
      <c r="YK19176" s="68"/>
      <c r="YL19176" s="68"/>
      <c r="YM19176" s="68"/>
      <c r="YN19176" s="68"/>
      <c r="YO19176" s="68"/>
      <c r="YP19176" s="68"/>
      <c r="YQ19176" s="68"/>
      <c r="YR19176" s="68"/>
      <c r="YS19176" s="68"/>
      <c r="YT19176" s="68"/>
      <c r="YU19176" s="68"/>
      <c r="YV19176" s="68"/>
      <c r="YW19176" s="68"/>
      <c r="YX19176" s="68">
        <v>1.0458195241551499E-2</v>
      </c>
      <c r="YY19176" s="68"/>
      <c r="YZ19176" s="68"/>
      <c r="ZA19176" s="68"/>
      <c r="ZB19176" s="68"/>
      <c r="ZC19176" s="68"/>
      <c r="ZD19176" s="68"/>
    </row>
    <row r="19177" spans="658:680" x14ac:dyDescent="0.25">
      <c r="YH19177" s="68"/>
      <c r="YI19177" s="68"/>
      <c r="YJ19177" s="68"/>
      <c r="YK19177" s="68"/>
      <c r="YL19177" s="68"/>
      <c r="YM19177" s="68"/>
      <c r="YN19177" s="68"/>
      <c r="YO19177" s="68"/>
      <c r="YP19177" s="68"/>
      <c r="YQ19177" s="68"/>
      <c r="YR19177" s="68"/>
      <c r="YS19177" s="68"/>
      <c r="YT19177" s="68"/>
      <c r="YU19177" s="68"/>
      <c r="YV19177" s="68"/>
      <c r="YW19177" s="68"/>
      <c r="YX19177" s="68">
        <v>1.04417476633854E-2</v>
      </c>
      <c r="YY19177" s="68"/>
      <c r="YZ19177" s="68"/>
      <c r="ZA19177" s="68"/>
      <c r="ZB19177" s="68"/>
      <c r="ZC19177" s="68"/>
      <c r="ZD19177" s="68"/>
    </row>
    <row r="19178" spans="658:680" x14ac:dyDescent="0.25">
      <c r="YH19178" s="68"/>
      <c r="YI19178" s="68"/>
      <c r="YJ19178" s="68"/>
      <c r="YK19178" s="68"/>
      <c r="YL19178" s="68"/>
      <c r="YM19178" s="68"/>
      <c r="YN19178" s="68"/>
      <c r="YO19178" s="68"/>
      <c r="YP19178" s="68"/>
      <c r="YQ19178" s="68"/>
      <c r="YR19178" s="68"/>
      <c r="YS19178" s="68"/>
      <c r="YT19178" s="68"/>
      <c r="YU19178" s="68"/>
      <c r="YV19178" s="68"/>
      <c r="YW19178" s="68"/>
      <c r="YX19178" s="68">
        <v>1.04417476633854E-2</v>
      </c>
      <c r="YY19178" s="68"/>
      <c r="YZ19178" s="68"/>
      <c r="ZA19178" s="68"/>
      <c r="ZB19178" s="68"/>
      <c r="ZC19178" s="68"/>
      <c r="ZD19178" s="68"/>
    </row>
    <row r="19179" spans="658:680" x14ac:dyDescent="0.25">
      <c r="YH19179" s="68"/>
      <c r="YI19179" s="68"/>
      <c r="YJ19179" s="68"/>
      <c r="YK19179" s="68"/>
      <c r="YL19179" s="68"/>
      <c r="YM19179" s="68"/>
      <c r="YN19179" s="68"/>
      <c r="YO19179" s="68"/>
      <c r="YP19179" s="68"/>
      <c r="YQ19179" s="68"/>
      <c r="YR19179" s="68"/>
      <c r="YS19179" s="68"/>
      <c r="YT19179" s="68"/>
      <c r="YU19179" s="68"/>
      <c r="YV19179" s="68"/>
      <c r="YW19179" s="68"/>
      <c r="YX19179" s="68">
        <v>1.04274753226081E-2</v>
      </c>
      <c r="YY19179" s="68"/>
      <c r="YZ19179" s="68"/>
      <c r="ZA19179" s="68"/>
      <c r="ZB19179" s="68"/>
      <c r="ZC19179" s="68"/>
      <c r="ZD19179" s="68"/>
    </row>
    <row r="19180" spans="658:680" x14ac:dyDescent="0.25">
      <c r="YH19180" s="68"/>
      <c r="YI19180" s="68"/>
      <c r="YJ19180" s="68"/>
      <c r="YK19180" s="68"/>
      <c r="YL19180" s="68"/>
      <c r="YM19180" s="68"/>
      <c r="YN19180" s="68"/>
      <c r="YO19180" s="68"/>
      <c r="YP19180" s="68"/>
      <c r="YQ19180" s="68"/>
      <c r="YR19180" s="68"/>
      <c r="YS19180" s="68"/>
      <c r="YT19180" s="68"/>
      <c r="YU19180" s="68"/>
      <c r="YV19180" s="68"/>
      <c r="YW19180" s="68"/>
      <c r="YX19180" s="68">
        <v>1.04274753226081E-2</v>
      </c>
      <c r="YY19180" s="68"/>
      <c r="YZ19180" s="68"/>
      <c r="ZA19180" s="68"/>
      <c r="ZB19180" s="68"/>
      <c r="ZC19180" s="68"/>
      <c r="ZD19180" s="68"/>
    </row>
    <row r="19181" spans="658:680" x14ac:dyDescent="0.25">
      <c r="YH19181" s="68"/>
      <c r="YI19181" s="68"/>
      <c r="YJ19181" s="68"/>
      <c r="YK19181" s="68"/>
      <c r="YL19181" s="68"/>
      <c r="YM19181" s="68"/>
      <c r="YN19181" s="68"/>
      <c r="YO19181" s="68"/>
      <c r="YP19181" s="68"/>
      <c r="YQ19181" s="68"/>
      <c r="YR19181" s="68"/>
      <c r="YS19181" s="68"/>
      <c r="YT19181" s="68"/>
      <c r="YU19181" s="68"/>
      <c r="YV19181" s="68"/>
      <c r="YW19181" s="68"/>
      <c r="YX19181" s="68">
        <v>1.04260783329787E-2</v>
      </c>
      <c r="YY19181" s="68"/>
      <c r="YZ19181" s="68"/>
      <c r="ZA19181" s="68"/>
      <c r="ZB19181" s="68"/>
      <c r="ZC19181" s="68"/>
      <c r="ZD19181" s="68"/>
    </row>
    <row r="19182" spans="658:680" x14ac:dyDescent="0.25">
      <c r="YH19182" s="68"/>
      <c r="YI19182" s="68"/>
      <c r="YJ19182" s="68"/>
      <c r="YK19182" s="68"/>
      <c r="YL19182" s="68"/>
      <c r="YM19182" s="68"/>
      <c r="YN19182" s="68"/>
      <c r="YO19182" s="68"/>
      <c r="YP19182" s="68"/>
      <c r="YQ19182" s="68"/>
      <c r="YR19182" s="68"/>
      <c r="YS19182" s="68"/>
      <c r="YT19182" s="68"/>
      <c r="YU19182" s="68"/>
      <c r="YV19182" s="68"/>
      <c r="YW19182" s="68"/>
      <c r="YX19182" s="68">
        <v>1.04260783329787E-2</v>
      </c>
      <c r="YY19182" s="68"/>
      <c r="YZ19182" s="68"/>
      <c r="ZA19182" s="68"/>
      <c r="ZB19182" s="68"/>
      <c r="ZC19182" s="68"/>
      <c r="ZD19182" s="68"/>
    </row>
    <row r="19183" spans="658:680" x14ac:dyDescent="0.25">
      <c r="YH19183" s="68"/>
      <c r="YI19183" s="68"/>
      <c r="YJ19183" s="68"/>
      <c r="YK19183" s="68"/>
      <c r="YL19183" s="68"/>
      <c r="YM19183" s="68"/>
      <c r="YN19183" s="68"/>
      <c r="YO19183" s="68"/>
      <c r="YP19183" s="68"/>
      <c r="YQ19183" s="68"/>
      <c r="YR19183" s="68"/>
      <c r="YS19183" s="68"/>
      <c r="YT19183" s="68"/>
      <c r="YU19183" s="68"/>
      <c r="YV19183" s="68"/>
      <c r="YW19183" s="68"/>
      <c r="YX19183" s="68">
        <v>1.03984169759864E-2</v>
      </c>
      <c r="YY19183" s="68"/>
      <c r="YZ19183" s="68"/>
      <c r="ZA19183" s="68"/>
      <c r="ZB19183" s="68"/>
      <c r="ZC19183" s="68"/>
      <c r="ZD19183" s="68"/>
    </row>
    <row r="19184" spans="658:680" x14ac:dyDescent="0.25">
      <c r="YH19184" s="68"/>
      <c r="YI19184" s="68"/>
      <c r="YJ19184" s="68"/>
      <c r="YK19184" s="68"/>
      <c r="YL19184" s="68"/>
      <c r="YM19184" s="68"/>
      <c r="YN19184" s="68"/>
      <c r="YO19184" s="68"/>
      <c r="YP19184" s="68"/>
      <c r="YQ19184" s="68"/>
      <c r="YR19184" s="68"/>
      <c r="YS19184" s="68"/>
      <c r="YT19184" s="68"/>
      <c r="YU19184" s="68"/>
      <c r="YV19184" s="68"/>
      <c r="YW19184" s="68"/>
      <c r="YX19184" s="68">
        <v>1.03984169759864E-2</v>
      </c>
      <c r="YY19184" s="68"/>
      <c r="YZ19184" s="68"/>
      <c r="ZA19184" s="68"/>
      <c r="ZB19184" s="68"/>
      <c r="ZC19184" s="68"/>
      <c r="ZD19184" s="68"/>
    </row>
    <row r="19185" spans="658:680" x14ac:dyDescent="0.25">
      <c r="YH19185" s="68"/>
      <c r="YI19185" s="68"/>
      <c r="YJ19185" s="68"/>
      <c r="YK19185" s="68"/>
      <c r="YL19185" s="68"/>
      <c r="YM19185" s="68"/>
      <c r="YN19185" s="68"/>
      <c r="YO19185" s="68"/>
      <c r="YP19185" s="68"/>
      <c r="YQ19185" s="68"/>
      <c r="YR19185" s="68"/>
      <c r="YS19185" s="68"/>
      <c r="YT19185" s="68"/>
      <c r="YU19185" s="68"/>
      <c r="YV19185" s="68"/>
      <c r="YW19185" s="68"/>
      <c r="YX19185" s="68">
        <v>1.0364670027557501E-2</v>
      </c>
      <c r="YY19185" s="68"/>
      <c r="YZ19185" s="68"/>
      <c r="ZA19185" s="68"/>
      <c r="ZB19185" s="68"/>
      <c r="ZC19185" s="68"/>
      <c r="ZD19185" s="68"/>
    </row>
    <row r="19186" spans="658:680" x14ac:dyDescent="0.25">
      <c r="YH19186" s="68"/>
      <c r="YI19186" s="68"/>
      <c r="YJ19186" s="68"/>
      <c r="YK19186" s="68"/>
      <c r="YL19186" s="68"/>
      <c r="YM19186" s="68"/>
      <c r="YN19186" s="68"/>
      <c r="YO19186" s="68"/>
      <c r="YP19186" s="68"/>
      <c r="YQ19186" s="68"/>
      <c r="YR19186" s="68"/>
      <c r="YS19186" s="68"/>
      <c r="YT19186" s="68"/>
      <c r="YU19186" s="68"/>
      <c r="YV19186" s="68"/>
      <c r="YW19186" s="68"/>
      <c r="YX19186" s="68">
        <v>1.0364670027557501E-2</v>
      </c>
      <c r="YY19186" s="68"/>
      <c r="YZ19186" s="68"/>
      <c r="ZA19186" s="68"/>
      <c r="ZB19186" s="68"/>
      <c r="ZC19186" s="68"/>
      <c r="ZD19186" s="68"/>
    </row>
    <row r="19187" spans="658:680" x14ac:dyDescent="0.25">
      <c r="YH19187" s="68"/>
      <c r="YI19187" s="68"/>
      <c r="YJ19187" s="68"/>
      <c r="YK19187" s="68"/>
      <c r="YL19187" s="68"/>
      <c r="YM19187" s="68"/>
      <c r="YN19187" s="68"/>
      <c r="YO19187" s="68"/>
      <c r="YP19187" s="68"/>
      <c r="YQ19187" s="68"/>
      <c r="YR19187" s="68"/>
      <c r="YS19187" s="68"/>
      <c r="YT19187" s="68"/>
      <c r="YU19187" s="68"/>
      <c r="YV19187" s="68"/>
      <c r="YW19187" s="68"/>
      <c r="YX19187" s="68">
        <v>1.0335331245044399E-2</v>
      </c>
      <c r="YY19187" s="68"/>
      <c r="YZ19187" s="68"/>
      <c r="ZA19187" s="68"/>
      <c r="ZB19187" s="68"/>
      <c r="ZC19187" s="68"/>
      <c r="ZD19187" s="68"/>
    </row>
    <row r="19188" spans="658:680" x14ac:dyDescent="0.25">
      <c r="YH19188" s="68"/>
      <c r="YI19188" s="68"/>
      <c r="YJ19188" s="68"/>
      <c r="YK19188" s="68"/>
      <c r="YL19188" s="68"/>
      <c r="YM19188" s="68"/>
      <c r="YN19188" s="68"/>
      <c r="YO19188" s="68"/>
      <c r="YP19188" s="68"/>
      <c r="YQ19188" s="68"/>
      <c r="YR19188" s="68"/>
      <c r="YS19188" s="68"/>
      <c r="YT19188" s="68"/>
      <c r="YU19188" s="68"/>
      <c r="YV19188" s="68"/>
      <c r="YW19188" s="68"/>
      <c r="YX19188" s="68">
        <v>1.0335331245044399E-2</v>
      </c>
      <c r="YY19188" s="68"/>
      <c r="YZ19188" s="68"/>
      <c r="ZA19188" s="68"/>
      <c r="ZB19188" s="68"/>
      <c r="ZC19188" s="68"/>
      <c r="ZD19188" s="68"/>
    </row>
    <row r="19189" spans="658:680" x14ac:dyDescent="0.25">
      <c r="YH19189" s="68"/>
      <c r="YI19189" s="68"/>
      <c r="YJ19189" s="68"/>
      <c r="YK19189" s="68"/>
      <c r="YL19189" s="68"/>
      <c r="YM19189" s="68"/>
      <c r="YN19189" s="68"/>
      <c r="YO19189" s="68"/>
      <c r="YP19189" s="68"/>
      <c r="YQ19189" s="68"/>
      <c r="YR19189" s="68"/>
      <c r="YS19189" s="68"/>
      <c r="YT19189" s="68"/>
      <c r="YU19189" s="68"/>
      <c r="YV19189" s="68"/>
      <c r="YW19189" s="68"/>
      <c r="YX19189" s="68">
        <v>1.03314792192123E-2</v>
      </c>
      <c r="YY19189" s="68"/>
      <c r="YZ19189" s="68"/>
      <c r="ZA19189" s="68"/>
      <c r="ZB19189" s="68"/>
      <c r="ZC19189" s="68"/>
      <c r="ZD19189" s="68"/>
    </row>
    <row r="19190" spans="658:680" x14ac:dyDescent="0.25">
      <c r="YH19190" s="68"/>
      <c r="YI19190" s="68"/>
      <c r="YJ19190" s="68"/>
      <c r="YK19190" s="68"/>
      <c r="YL19190" s="68"/>
      <c r="YM19190" s="68"/>
      <c r="YN19190" s="68"/>
      <c r="YO19190" s="68"/>
      <c r="YP19190" s="68"/>
      <c r="YQ19190" s="68"/>
      <c r="YR19190" s="68"/>
      <c r="YS19190" s="68"/>
      <c r="YT19190" s="68"/>
      <c r="YU19190" s="68"/>
      <c r="YV19190" s="68"/>
      <c r="YW19190" s="68"/>
      <c r="YX19190" s="68">
        <v>1.03314792192123E-2</v>
      </c>
      <c r="YY19190" s="68"/>
      <c r="YZ19190" s="68"/>
      <c r="ZA19190" s="68"/>
      <c r="ZB19190" s="68"/>
      <c r="ZC19190" s="68"/>
      <c r="ZD19190" s="68"/>
    </row>
    <row r="19191" spans="658:680" x14ac:dyDescent="0.25">
      <c r="YH19191" s="68"/>
      <c r="YI19191" s="68"/>
      <c r="YJ19191" s="68"/>
      <c r="YK19191" s="68"/>
      <c r="YL19191" s="68"/>
      <c r="YM19191" s="68"/>
      <c r="YN19191" s="68"/>
      <c r="YO19191" s="68"/>
      <c r="YP19191" s="68"/>
      <c r="YQ19191" s="68"/>
      <c r="YR19191" s="68"/>
      <c r="YS19191" s="68"/>
      <c r="YT19191" s="68"/>
      <c r="YU19191" s="68"/>
      <c r="YV19191" s="68"/>
      <c r="YW19191" s="68"/>
      <c r="YX19191" s="68">
        <v>1.02463395231795E-2</v>
      </c>
      <c r="YY19191" s="68"/>
      <c r="YZ19191" s="68"/>
      <c r="ZA19191" s="68"/>
      <c r="ZB19191" s="68"/>
      <c r="ZC19191" s="68"/>
      <c r="ZD19191" s="68"/>
    </row>
    <row r="19192" spans="658:680" x14ac:dyDescent="0.25">
      <c r="YH19192" s="68"/>
      <c r="YI19192" s="68"/>
      <c r="YJ19192" s="68"/>
      <c r="YK19192" s="68"/>
      <c r="YL19192" s="68"/>
      <c r="YM19192" s="68"/>
      <c r="YN19192" s="68"/>
      <c r="YO19192" s="68"/>
      <c r="YP19192" s="68"/>
      <c r="YQ19192" s="68"/>
      <c r="YR19192" s="68"/>
      <c r="YS19192" s="68"/>
      <c r="YT19192" s="68"/>
      <c r="YU19192" s="68"/>
      <c r="YV19192" s="68"/>
      <c r="YW19192" s="68"/>
      <c r="YX19192" s="68">
        <v>1.02463395231795E-2</v>
      </c>
      <c r="YY19192" s="68"/>
      <c r="YZ19192" s="68"/>
      <c r="ZA19192" s="68"/>
      <c r="ZB19192" s="68"/>
      <c r="ZC19192" s="68"/>
      <c r="ZD19192" s="68"/>
    </row>
    <row r="19193" spans="658:680" x14ac:dyDescent="0.25">
      <c r="YH19193" s="68"/>
      <c r="YI19193" s="68"/>
      <c r="YJ19193" s="68"/>
      <c r="YK19193" s="68"/>
      <c r="YL19193" s="68"/>
      <c r="YM19193" s="68"/>
      <c r="YN19193" s="68"/>
      <c r="YO19193" s="68"/>
      <c r="YP19193" s="68"/>
      <c r="YQ19193" s="68"/>
      <c r="YR19193" s="68"/>
      <c r="YS19193" s="68"/>
      <c r="YT19193" s="68"/>
      <c r="YU19193" s="68"/>
      <c r="YV19193" s="68"/>
      <c r="YW19193" s="68"/>
      <c r="YX19193" s="68">
        <v>1.0238052796532201E-2</v>
      </c>
      <c r="YY19193" s="68"/>
      <c r="YZ19193" s="68"/>
      <c r="ZA19193" s="68"/>
      <c r="ZB19193" s="68"/>
      <c r="ZC19193" s="68"/>
      <c r="ZD19193" s="68"/>
    </row>
    <row r="19194" spans="658:680" x14ac:dyDescent="0.25">
      <c r="YH19194" s="68"/>
      <c r="YI19194" s="68"/>
      <c r="YJ19194" s="68"/>
      <c r="YK19194" s="68"/>
      <c r="YL19194" s="68"/>
      <c r="YM19194" s="68"/>
      <c r="YN19194" s="68"/>
      <c r="YO19194" s="68"/>
      <c r="YP19194" s="68"/>
      <c r="YQ19194" s="68"/>
      <c r="YR19194" s="68"/>
      <c r="YS19194" s="68"/>
      <c r="YT19194" s="68"/>
      <c r="YU19194" s="68"/>
      <c r="YV19194" s="68"/>
      <c r="YW19194" s="68"/>
      <c r="YX19194" s="68">
        <v>1.0238052796532201E-2</v>
      </c>
      <c r="YY19194" s="68"/>
      <c r="YZ19194" s="68"/>
      <c r="ZA19194" s="68"/>
      <c r="ZB19194" s="68"/>
      <c r="ZC19194" s="68"/>
      <c r="ZD19194" s="68"/>
    </row>
    <row r="19195" spans="658:680" x14ac:dyDescent="0.25">
      <c r="YH19195" s="68"/>
      <c r="YI19195" s="68"/>
      <c r="YJ19195" s="68"/>
      <c r="YK19195" s="68"/>
      <c r="YL19195" s="68"/>
      <c r="YM19195" s="68"/>
      <c r="YN19195" s="68"/>
      <c r="YO19195" s="68"/>
      <c r="YP19195" s="68"/>
      <c r="YQ19195" s="68"/>
      <c r="YR19195" s="68"/>
      <c r="YS19195" s="68"/>
      <c r="YT19195" s="68"/>
      <c r="YU19195" s="68"/>
      <c r="YV19195" s="68"/>
      <c r="YW19195" s="68"/>
      <c r="YX19195" s="68">
        <v>1.0221299814191001E-2</v>
      </c>
      <c r="YY19195" s="68"/>
      <c r="YZ19195" s="68"/>
      <c r="ZA19195" s="68"/>
      <c r="ZB19195" s="68"/>
      <c r="ZC19195" s="68"/>
      <c r="ZD19195" s="68"/>
    </row>
    <row r="19196" spans="658:680" x14ac:dyDescent="0.25">
      <c r="YH19196" s="68"/>
      <c r="YI19196" s="68"/>
      <c r="YJ19196" s="68"/>
      <c r="YK19196" s="68"/>
      <c r="YL19196" s="68"/>
      <c r="YM19196" s="68"/>
      <c r="YN19196" s="68"/>
      <c r="YO19196" s="68"/>
      <c r="YP19196" s="68"/>
      <c r="YQ19196" s="68"/>
      <c r="YR19196" s="68"/>
      <c r="YS19196" s="68"/>
      <c r="YT19196" s="68"/>
      <c r="YU19196" s="68"/>
      <c r="YV19196" s="68"/>
      <c r="YW19196" s="68"/>
      <c r="YX19196" s="68">
        <v>1.0221299814191001E-2</v>
      </c>
      <c r="YY19196" s="68"/>
      <c r="YZ19196" s="68"/>
      <c r="ZA19196" s="68"/>
      <c r="ZB19196" s="68"/>
      <c r="ZC19196" s="68"/>
      <c r="ZD19196" s="68"/>
    </row>
    <row r="19197" spans="658:680" x14ac:dyDescent="0.25">
      <c r="YH19197" s="68"/>
      <c r="YI19197" s="68"/>
      <c r="YJ19197" s="68"/>
      <c r="YK19197" s="68"/>
      <c r="YL19197" s="68"/>
      <c r="YM19197" s="68"/>
      <c r="YN19197" s="68"/>
      <c r="YO19197" s="68"/>
      <c r="YP19197" s="68"/>
      <c r="YQ19197" s="68"/>
      <c r="YR19197" s="68"/>
      <c r="YS19197" s="68"/>
      <c r="YT19197" s="68"/>
      <c r="YU19197" s="68"/>
      <c r="YV19197" s="68"/>
      <c r="YW19197" s="68"/>
      <c r="YX19197" s="68">
        <v>1.0161563353291299E-2</v>
      </c>
      <c r="YY19197" s="68"/>
      <c r="YZ19197" s="68"/>
      <c r="ZA19197" s="68"/>
      <c r="ZB19197" s="68"/>
      <c r="ZC19197" s="68"/>
      <c r="ZD19197" s="68"/>
    </row>
    <row r="19198" spans="658:680" x14ac:dyDescent="0.25">
      <c r="YH19198" s="68"/>
      <c r="YI19198" s="68"/>
      <c r="YJ19198" s="68"/>
      <c r="YK19198" s="68"/>
      <c r="YL19198" s="68"/>
      <c r="YM19198" s="68"/>
      <c r="YN19198" s="68"/>
      <c r="YO19198" s="68"/>
      <c r="YP19198" s="68"/>
      <c r="YQ19198" s="68"/>
      <c r="YR19198" s="68"/>
      <c r="YS19198" s="68"/>
      <c r="YT19198" s="68"/>
      <c r="YU19198" s="68"/>
      <c r="YV19198" s="68"/>
      <c r="YW19198" s="68"/>
      <c r="YX19198" s="68">
        <v>1.0161563353291299E-2</v>
      </c>
      <c r="YY19198" s="68"/>
      <c r="YZ19198" s="68"/>
      <c r="ZA19198" s="68"/>
      <c r="ZB19198" s="68"/>
      <c r="ZC19198" s="68"/>
      <c r="ZD19198" s="68"/>
    </row>
    <row r="19199" spans="658:680" x14ac:dyDescent="0.25">
      <c r="YH19199" s="68"/>
      <c r="YI19199" s="68"/>
      <c r="YJ19199" s="68"/>
      <c r="YK19199" s="68"/>
      <c r="YL19199" s="68"/>
      <c r="YM19199" s="68"/>
      <c r="YN19199" s="68"/>
      <c r="YO19199" s="68"/>
      <c r="YP19199" s="68"/>
      <c r="YQ19199" s="68"/>
      <c r="YR19199" s="68"/>
      <c r="YS19199" s="68"/>
      <c r="YT19199" s="68"/>
      <c r="YU19199" s="68"/>
      <c r="YV19199" s="68"/>
      <c r="YW19199" s="68"/>
      <c r="YX19199" s="68">
        <v>1.01145311148655E-2</v>
      </c>
      <c r="YY19199" s="68"/>
      <c r="YZ19199" s="68"/>
      <c r="ZA19199" s="68"/>
      <c r="ZB19199" s="68"/>
      <c r="ZC19199" s="68"/>
      <c r="ZD19199" s="68"/>
    </row>
    <row r="19200" spans="658:680" x14ac:dyDescent="0.25">
      <c r="YH19200" s="68"/>
      <c r="YI19200" s="68"/>
      <c r="YJ19200" s="68"/>
      <c r="YK19200" s="68"/>
      <c r="YL19200" s="68"/>
      <c r="YM19200" s="68"/>
      <c r="YN19200" s="68"/>
      <c r="YO19200" s="68"/>
      <c r="YP19200" s="68"/>
      <c r="YQ19200" s="68"/>
      <c r="YR19200" s="68"/>
      <c r="YS19200" s="68"/>
      <c r="YT19200" s="68"/>
      <c r="YU19200" s="68"/>
      <c r="YV19200" s="68"/>
      <c r="YW19200" s="68"/>
      <c r="YX19200" s="68">
        <v>1.01145311148655E-2</v>
      </c>
      <c r="YY19200" s="68"/>
      <c r="YZ19200" s="68"/>
      <c r="ZA19200" s="68"/>
      <c r="ZB19200" s="68"/>
      <c r="ZC19200" s="68"/>
      <c r="ZD19200" s="68"/>
    </row>
    <row r="19201" spans="658:680" x14ac:dyDescent="0.25">
      <c r="YH19201" s="68"/>
      <c r="YI19201" s="68"/>
      <c r="YJ19201" s="68"/>
      <c r="YK19201" s="68"/>
      <c r="YL19201" s="68"/>
      <c r="YM19201" s="68"/>
      <c r="YN19201" s="68"/>
      <c r="YO19201" s="68"/>
      <c r="YP19201" s="68"/>
      <c r="YQ19201" s="68"/>
      <c r="YR19201" s="68"/>
      <c r="YS19201" s="68"/>
      <c r="YT19201" s="68"/>
      <c r="YU19201" s="68"/>
      <c r="YV19201" s="68"/>
      <c r="YW19201" s="68"/>
      <c r="YX19201" s="68">
        <v>1.0046747840734799E-2</v>
      </c>
      <c r="YY19201" s="68"/>
      <c r="YZ19201" s="68"/>
      <c r="ZA19201" s="68"/>
      <c r="ZB19201" s="68"/>
      <c r="ZC19201" s="68"/>
      <c r="ZD19201" s="68"/>
    </row>
    <row r="19202" spans="658:680" x14ac:dyDescent="0.25">
      <c r="YH19202" s="68"/>
      <c r="YI19202" s="68"/>
      <c r="YJ19202" s="68"/>
      <c r="YK19202" s="68"/>
      <c r="YL19202" s="68"/>
      <c r="YM19202" s="68"/>
      <c r="YN19202" s="68"/>
      <c r="YO19202" s="68"/>
      <c r="YP19202" s="68"/>
      <c r="YQ19202" s="68"/>
      <c r="YR19202" s="68"/>
      <c r="YS19202" s="68"/>
      <c r="YT19202" s="68"/>
      <c r="YU19202" s="68"/>
      <c r="YV19202" s="68"/>
      <c r="YW19202" s="68"/>
      <c r="YX19202" s="68">
        <v>1.0046747840734799E-2</v>
      </c>
      <c r="YY19202" s="68"/>
      <c r="YZ19202" s="68"/>
      <c r="ZA19202" s="68"/>
      <c r="ZB19202" s="68"/>
      <c r="ZC19202" s="68"/>
      <c r="ZD19202" s="68"/>
    </row>
    <row r="19203" spans="658:680" x14ac:dyDescent="0.25">
      <c r="YH19203" s="68"/>
      <c r="YI19203" s="68"/>
      <c r="YJ19203" s="68"/>
      <c r="YK19203" s="68"/>
      <c r="YL19203" s="68"/>
      <c r="YM19203" s="68"/>
      <c r="YN19203" s="68"/>
      <c r="YO19203" s="68"/>
      <c r="YP19203" s="68"/>
      <c r="YQ19203" s="68"/>
      <c r="YR19203" s="68"/>
      <c r="YS19203" s="68"/>
      <c r="YT19203" s="68"/>
      <c r="YU19203" s="68"/>
      <c r="YV19203" s="68"/>
      <c r="YW19203" s="68"/>
      <c r="YX19203" s="68">
        <v>1.0038197350000101E-2</v>
      </c>
      <c r="YY19203" s="68"/>
      <c r="YZ19203" s="68"/>
      <c r="ZA19203" s="68"/>
      <c r="ZB19203" s="68"/>
      <c r="ZC19203" s="68"/>
      <c r="ZD19203" s="68"/>
    </row>
    <row r="19204" spans="658:680" x14ac:dyDescent="0.25">
      <c r="YH19204" s="68"/>
      <c r="YI19204" s="68"/>
      <c r="YJ19204" s="68"/>
      <c r="YK19204" s="68"/>
      <c r="YL19204" s="68"/>
      <c r="YM19204" s="68"/>
      <c r="YN19204" s="68"/>
      <c r="YO19204" s="68"/>
      <c r="YP19204" s="68"/>
      <c r="YQ19204" s="68"/>
      <c r="YR19204" s="68"/>
      <c r="YS19204" s="68"/>
      <c r="YT19204" s="68"/>
      <c r="YU19204" s="68"/>
      <c r="YV19204" s="68"/>
      <c r="YW19204" s="68"/>
      <c r="YX19204" s="68">
        <v>1.0038197350000101E-2</v>
      </c>
      <c r="YY19204" s="68"/>
      <c r="YZ19204" s="68"/>
      <c r="ZA19204" s="68"/>
      <c r="ZB19204" s="68"/>
      <c r="ZC19204" s="68"/>
      <c r="ZD19204" s="68"/>
    </row>
    <row r="19205" spans="658:680" x14ac:dyDescent="0.25">
      <c r="YH19205" s="68"/>
      <c r="YI19205" s="68"/>
      <c r="YJ19205" s="68"/>
      <c r="YK19205" s="68"/>
      <c r="YL19205" s="68"/>
      <c r="YM19205" s="68"/>
      <c r="YN19205" s="68"/>
      <c r="YO19205" s="68"/>
      <c r="YP19205" s="68"/>
      <c r="YQ19205" s="68"/>
      <c r="YR19205" s="68"/>
      <c r="YS19205" s="68"/>
      <c r="YT19205" s="68"/>
      <c r="YU19205" s="68"/>
      <c r="YV19205" s="68"/>
      <c r="YW19205" s="68"/>
      <c r="YX19205" s="68">
        <v>9.9979663996501798E-3</v>
      </c>
      <c r="YY19205" s="68"/>
      <c r="YZ19205" s="68"/>
      <c r="ZA19205" s="68"/>
      <c r="ZB19205" s="68"/>
      <c r="ZC19205" s="68"/>
      <c r="ZD19205" s="68"/>
    </row>
    <row r="19206" spans="658:680" x14ac:dyDescent="0.25">
      <c r="YH19206" s="68"/>
      <c r="YI19206" s="68"/>
      <c r="YJ19206" s="68"/>
      <c r="YK19206" s="68"/>
      <c r="YL19206" s="68"/>
      <c r="YM19206" s="68"/>
      <c r="YN19206" s="68"/>
      <c r="YO19206" s="68"/>
      <c r="YP19206" s="68"/>
      <c r="YQ19206" s="68"/>
      <c r="YR19206" s="68"/>
      <c r="YS19206" s="68"/>
      <c r="YT19206" s="68"/>
      <c r="YU19206" s="68"/>
      <c r="YV19206" s="68"/>
      <c r="YW19206" s="68"/>
      <c r="YX19206" s="68">
        <v>9.9979663996501798E-3</v>
      </c>
      <c r="YY19206" s="68"/>
      <c r="YZ19206" s="68"/>
      <c r="ZA19206" s="68"/>
      <c r="ZB19206" s="68"/>
      <c r="ZC19206" s="68"/>
      <c r="ZD19206" s="68"/>
    </row>
    <row r="19207" spans="658:680" x14ac:dyDescent="0.25">
      <c r="YH19207" s="68"/>
      <c r="YI19207" s="68"/>
      <c r="YJ19207" s="68"/>
      <c r="YK19207" s="68"/>
      <c r="YL19207" s="68"/>
      <c r="YM19207" s="68"/>
      <c r="YN19207" s="68"/>
      <c r="YO19207" s="68"/>
      <c r="YP19207" s="68"/>
      <c r="YQ19207" s="68"/>
      <c r="YR19207" s="68"/>
      <c r="YS19207" s="68"/>
      <c r="YT19207" s="68"/>
      <c r="YU19207" s="68"/>
      <c r="YV19207" s="68"/>
      <c r="YW19207" s="68"/>
      <c r="YX19207" s="68">
        <v>9.9710340592365498E-3</v>
      </c>
      <c r="YY19207" s="68"/>
      <c r="YZ19207" s="68"/>
      <c r="ZA19207" s="68"/>
      <c r="ZB19207" s="68"/>
      <c r="ZC19207" s="68"/>
      <c r="ZD19207" s="68"/>
    </row>
    <row r="19208" spans="658:680" x14ac:dyDescent="0.25">
      <c r="YH19208" s="68"/>
      <c r="YI19208" s="68"/>
      <c r="YJ19208" s="68"/>
      <c r="YK19208" s="68"/>
      <c r="YL19208" s="68"/>
      <c r="YM19208" s="68"/>
      <c r="YN19208" s="68"/>
      <c r="YO19208" s="68"/>
      <c r="YP19208" s="68"/>
      <c r="YQ19208" s="68"/>
      <c r="YR19208" s="68"/>
      <c r="YS19208" s="68"/>
      <c r="YT19208" s="68"/>
      <c r="YU19208" s="68"/>
      <c r="YV19208" s="68"/>
      <c r="YW19208" s="68"/>
      <c r="YX19208" s="68">
        <v>9.9710340592365498E-3</v>
      </c>
      <c r="YY19208" s="68"/>
      <c r="YZ19208" s="68"/>
      <c r="ZA19208" s="68"/>
      <c r="ZB19208" s="68"/>
      <c r="ZC19208" s="68"/>
      <c r="ZD19208" s="68"/>
    </row>
    <row r="19209" spans="658:680" x14ac:dyDescent="0.25">
      <c r="YH19209" s="68"/>
      <c r="YI19209" s="68"/>
      <c r="YJ19209" s="68"/>
      <c r="YK19209" s="68"/>
      <c r="YL19209" s="68"/>
      <c r="YM19209" s="68"/>
      <c r="YN19209" s="68"/>
      <c r="YO19209" s="68"/>
      <c r="YP19209" s="68"/>
      <c r="YQ19209" s="68"/>
      <c r="YR19209" s="68"/>
      <c r="YS19209" s="68"/>
      <c r="YT19209" s="68"/>
      <c r="YU19209" s="68"/>
      <c r="YV19209" s="68"/>
      <c r="YW19209" s="68"/>
      <c r="YX19209" s="68">
        <v>9.9674329024275702E-3</v>
      </c>
      <c r="YY19209" s="68"/>
      <c r="YZ19209" s="68"/>
      <c r="ZA19209" s="68"/>
      <c r="ZB19209" s="68"/>
      <c r="ZC19209" s="68"/>
      <c r="ZD19209" s="68"/>
    </row>
    <row r="19210" spans="658:680" x14ac:dyDescent="0.25">
      <c r="YH19210" s="68"/>
      <c r="YI19210" s="68"/>
      <c r="YJ19210" s="68"/>
      <c r="YK19210" s="68"/>
      <c r="YL19210" s="68"/>
      <c r="YM19210" s="68"/>
      <c r="YN19210" s="68"/>
      <c r="YO19210" s="68"/>
      <c r="YP19210" s="68"/>
      <c r="YQ19210" s="68"/>
      <c r="YR19210" s="68"/>
      <c r="YS19210" s="68"/>
      <c r="YT19210" s="68"/>
      <c r="YU19210" s="68"/>
      <c r="YV19210" s="68"/>
      <c r="YW19210" s="68"/>
      <c r="YX19210" s="68">
        <v>9.9674329024275702E-3</v>
      </c>
      <c r="YY19210" s="68"/>
      <c r="YZ19210" s="68"/>
      <c r="ZA19210" s="68"/>
      <c r="ZB19210" s="68"/>
      <c r="ZC19210" s="68"/>
      <c r="ZD19210" s="68"/>
    </row>
    <row r="19211" spans="658:680" x14ac:dyDescent="0.25">
      <c r="YH19211" s="68"/>
      <c r="YI19211" s="68"/>
      <c r="YJ19211" s="68"/>
      <c r="YK19211" s="68"/>
      <c r="YL19211" s="68"/>
      <c r="YM19211" s="68"/>
      <c r="YN19211" s="68"/>
      <c r="YO19211" s="68"/>
      <c r="YP19211" s="68"/>
      <c r="YQ19211" s="68"/>
      <c r="YR19211" s="68"/>
      <c r="YS19211" s="68"/>
      <c r="YT19211" s="68"/>
      <c r="YU19211" s="68"/>
      <c r="YV19211" s="68"/>
      <c r="YW19211" s="68"/>
      <c r="YX19211" s="68">
        <v>9.9090150072494096E-3</v>
      </c>
      <c r="YY19211" s="68"/>
      <c r="YZ19211" s="68"/>
      <c r="ZA19211" s="68"/>
      <c r="ZB19211" s="68"/>
      <c r="ZC19211" s="68"/>
      <c r="ZD19211" s="68"/>
    </row>
    <row r="19212" spans="658:680" x14ac:dyDescent="0.25">
      <c r="YH19212" s="68"/>
      <c r="YI19212" s="68"/>
      <c r="YJ19212" s="68"/>
      <c r="YK19212" s="68"/>
      <c r="YL19212" s="68"/>
      <c r="YM19212" s="68"/>
      <c r="YN19212" s="68"/>
      <c r="YO19212" s="68"/>
      <c r="YP19212" s="68"/>
      <c r="YQ19212" s="68"/>
      <c r="YR19212" s="68"/>
      <c r="YS19212" s="68"/>
      <c r="YT19212" s="68"/>
      <c r="YU19212" s="68"/>
      <c r="YV19212" s="68"/>
      <c r="YW19212" s="68"/>
      <c r="YX19212" s="68">
        <v>9.9090150072494096E-3</v>
      </c>
      <c r="YY19212" s="68"/>
      <c r="YZ19212" s="68"/>
      <c r="ZA19212" s="68"/>
      <c r="ZB19212" s="68"/>
      <c r="ZC19212" s="68"/>
      <c r="ZD19212" s="68"/>
    </row>
    <row r="19213" spans="658:680" x14ac:dyDescent="0.25">
      <c r="YH19213" s="68"/>
      <c r="YI19213" s="68"/>
      <c r="YJ19213" s="68"/>
      <c r="YK19213" s="68"/>
      <c r="YL19213" s="68"/>
      <c r="YM19213" s="68"/>
      <c r="YN19213" s="68"/>
      <c r="YO19213" s="68"/>
      <c r="YP19213" s="68"/>
      <c r="YQ19213" s="68"/>
      <c r="YR19213" s="68"/>
      <c r="YS19213" s="68"/>
      <c r="YT19213" s="68"/>
      <c r="YU19213" s="68"/>
      <c r="YV19213" s="68"/>
      <c r="YW19213" s="68"/>
      <c r="YX19213" s="68">
        <v>9.9079233029532605E-3</v>
      </c>
      <c r="YY19213" s="68"/>
      <c r="YZ19213" s="68"/>
      <c r="ZA19213" s="68"/>
      <c r="ZB19213" s="68"/>
      <c r="ZC19213" s="68"/>
      <c r="ZD19213" s="68"/>
    </row>
    <row r="19214" spans="658:680" x14ac:dyDescent="0.25">
      <c r="YH19214" s="68"/>
      <c r="YI19214" s="68"/>
      <c r="YJ19214" s="68"/>
      <c r="YK19214" s="68"/>
      <c r="YL19214" s="68"/>
      <c r="YM19214" s="68"/>
      <c r="YN19214" s="68"/>
      <c r="YO19214" s="68"/>
      <c r="YP19214" s="68"/>
      <c r="YQ19214" s="68"/>
      <c r="YR19214" s="68"/>
      <c r="YS19214" s="68"/>
      <c r="YT19214" s="68"/>
      <c r="YU19214" s="68"/>
      <c r="YV19214" s="68"/>
      <c r="YW19214" s="68"/>
      <c r="YX19214" s="68">
        <v>9.9079233029532605E-3</v>
      </c>
      <c r="YY19214" s="68"/>
      <c r="YZ19214" s="68"/>
      <c r="ZA19214" s="68"/>
      <c r="ZB19214" s="68"/>
      <c r="ZC19214" s="68"/>
      <c r="ZD19214" s="68"/>
    </row>
    <row r="19215" spans="658:680" x14ac:dyDescent="0.25">
      <c r="YH19215" s="68"/>
      <c r="YI19215" s="68"/>
      <c r="YJ19215" s="68"/>
      <c r="YK19215" s="68"/>
      <c r="YL19215" s="68"/>
      <c r="YM19215" s="68"/>
      <c r="YN19215" s="68"/>
      <c r="YO19215" s="68"/>
      <c r="YP19215" s="68"/>
      <c r="YQ19215" s="68"/>
      <c r="YR19215" s="68"/>
      <c r="YS19215" s="68"/>
      <c r="YT19215" s="68"/>
      <c r="YU19215" s="68"/>
      <c r="YV19215" s="68"/>
      <c r="YW19215" s="68"/>
      <c r="YX19215" s="68">
        <v>9.7875083388563704E-3</v>
      </c>
      <c r="YY19215" s="68"/>
      <c r="YZ19215" s="68"/>
      <c r="ZA19215" s="68"/>
      <c r="ZB19215" s="68"/>
      <c r="ZC19215" s="68"/>
      <c r="ZD19215" s="68"/>
    </row>
    <row r="19216" spans="658:680" x14ac:dyDescent="0.25">
      <c r="YH19216" s="68"/>
      <c r="YI19216" s="68"/>
      <c r="YJ19216" s="68"/>
      <c r="YK19216" s="68"/>
      <c r="YL19216" s="68"/>
      <c r="YM19216" s="68"/>
      <c r="YN19216" s="68"/>
      <c r="YO19216" s="68"/>
      <c r="YP19216" s="68"/>
      <c r="YQ19216" s="68"/>
      <c r="YR19216" s="68"/>
      <c r="YS19216" s="68"/>
      <c r="YT19216" s="68"/>
      <c r="YU19216" s="68"/>
      <c r="YV19216" s="68"/>
      <c r="YW19216" s="68"/>
      <c r="YX19216" s="68">
        <v>9.7875083388563704E-3</v>
      </c>
      <c r="YY19216" s="68"/>
      <c r="YZ19216" s="68"/>
      <c r="ZA19216" s="68"/>
      <c r="ZB19216" s="68"/>
      <c r="ZC19216" s="68"/>
      <c r="ZD19216" s="68"/>
    </row>
    <row r="19217" spans="658:680" x14ac:dyDescent="0.25">
      <c r="YH19217" s="68"/>
      <c r="YI19217" s="68"/>
      <c r="YJ19217" s="68"/>
      <c r="YK19217" s="68"/>
      <c r="YL19217" s="68"/>
      <c r="YM19217" s="68"/>
      <c r="YN19217" s="68"/>
      <c r="YO19217" s="68"/>
      <c r="YP19217" s="68"/>
      <c r="YQ19217" s="68"/>
      <c r="YR19217" s="68"/>
      <c r="YS19217" s="68"/>
      <c r="YT19217" s="68"/>
      <c r="YU19217" s="68"/>
      <c r="YV19217" s="68"/>
      <c r="YW19217" s="68"/>
      <c r="YX19217" s="68">
        <v>9.7873242151174204E-3</v>
      </c>
      <c r="YY19217" s="68"/>
      <c r="YZ19217" s="68"/>
      <c r="ZA19217" s="68"/>
      <c r="ZB19217" s="68"/>
      <c r="ZC19217" s="68"/>
      <c r="ZD19217" s="68"/>
    </row>
    <row r="19218" spans="658:680" x14ac:dyDescent="0.25">
      <c r="YH19218" s="68"/>
      <c r="YI19218" s="68"/>
      <c r="YJ19218" s="68"/>
      <c r="YK19218" s="68"/>
      <c r="YL19218" s="68"/>
      <c r="YM19218" s="68"/>
      <c r="YN19218" s="68"/>
      <c r="YO19218" s="68"/>
      <c r="YP19218" s="68"/>
      <c r="YQ19218" s="68"/>
      <c r="YR19218" s="68"/>
      <c r="YS19218" s="68"/>
      <c r="YT19218" s="68"/>
      <c r="YU19218" s="68"/>
      <c r="YV19218" s="68"/>
      <c r="YW19218" s="68"/>
      <c r="YX19218" s="68">
        <v>9.7873242151174204E-3</v>
      </c>
      <c r="YY19218" s="68"/>
      <c r="YZ19218" s="68"/>
      <c r="ZA19218" s="68"/>
      <c r="ZB19218" s="68"/>
      <c r="ZC19218" s="68"/>
      <c r="ZD19218" s="68"/>
    </row>
    <row r="19219" spans="658:680" x14ac:dyDescent="0.25">
      <c r="YH19219" s="68"/>
      <c r="YI19219" s="68"/>
      <c r="YJ19219" s="68"/>
      <c r="YK19219" s="68"/>
      <c r="YL19219" s="68"/>
      <c r="YM19219" s="68"/>
      <c r="YN19219" s="68"/>
      <c r="YO19219" s="68"/>
      <c r="YP19219" s="68"/>
      <c r="YQ19219" s="68"/>
      <c r="YR19219" s="68"/>
      <c r="YS19219" s="68"/>
      <c r="YT19219" s="68"/>
      <c r="YU19219" s="68"/>
      <c r="YV19219" s="68"/>
      <c r="YW19219" s="68"/>
      <c r="YX19219" s="68">
        <v>9.7723890138933702E-3</v>
      </c>
      <c r="YY19219" s="68"/>
      <c r="YZ19219" s="68"/>
      <c r="ZA19219" s="68"/>
      <c r="ZB19219" s="68"/>
      <c r="ZC19219" s="68"/>
      <c r="ZD19219" s="68"/>
    </row>
    <row r="19220" spans="658:680" x14ac:dyDescent="0.25">
      <c r="YH19220" s="68"/>
      <c r="YI19220" s="68"/>
      <c r="YJ19220" s="68"/>
      <c r="YK19220" s="68"/>
      <c r="YL19220" s="68"/>
      <c r="YM19220" s="68"/>
      <c r="YN19220" s="68"/>
      <c r="YO19220" s="68"/>
      <c r="YP19220" s="68"/>
      <c r="YQ19220" s="68"/>
      <c r="YR19220" s="68"/>
      <c r="YS19220" s="68"/>
      <c r="YT19220" s="68"/>
      <c r="YU19220" s="68"/>
      <c r="YV19220" s="68"/>
      <c r="YW19220" s="68"/>
      <c r="YX19220" s="68">
        <v>9.7723890138933702E-3</v>
      </c>
      <c r="YY19220" s="68"/>
      <c r="YZ19220" s="68"/>
      <c r="ZA19220" s="68"/>
      <c r="ZB19220" s="68"/>
      <c r="ZC19220" s="68"/>
      <c r="ZD19220" s="68"/>
    </row>
    <row r="19221" spans="658:680" x14ac:dyDescent="0.25">
      <c r="YH19221" s="68"/>
      <c r="YI19221" s="68"/>
      <c r="YJ19221" s="68"/>
      <c r="YK19221" s="68"/>
      <c r="YL19221" s="68"/>
      <c r="YM19221" s="68"/>
      <c r="YN19221" s="68"/>
      <c r="YO19221" s="68"/>
      <c r="YP19221" s="68"/>
      <c r="YQ19221" s="68"/>
      <c r="YR19221" s="68"/>
      <c r="YS19221" s="68"/>
      <c r="YT19221" s="68"/>
      <c r="YU19221" s="68"/>
      <c r="YV19221" s="68"/>
      <c r="YW19221" s="68"/>
      <c r="YX19221" s="68">
        <v>9.7706084063744897E-3</v>
      </c>
      <c r="YY19221" s="68"/>
      <c r="YZ19221" s="68"/>
      <c r="ZA19221" s="68"/>
      <c r="ZB19221" s="68"/>
      <c r="ZC19221" s="68"/>
      <c r="ZD19221" s="68"/>
    </row>
    <row r="19222" spans="658:680" x14ac:dyDescent="0.25">
      <c r="YH19222" s="68"/>
      <c r="YI19222" s="68"/>
      <c r="YJ19222" s="68"/>
      <c r="YK19222" s="68"/>
      <c r="YL19222" s="68"/>
      <c r="YM19222" s="68"/>
      <c r="YN19222" s="68"/>
      <c r="YO19222" s="68"/>
      <c r="YP19222" s="68"/>
      <c r="YQ19222" s="68"/>
      <c r="YR19222" s="68"/>
      <c r="YS19222" s="68"/>
      <c r="YT19222" s="68"/>
      <c r="YU19222" s="68"/>
      <c r="YV19222" s="68"/>
      <c r="YW19222" s="68"/>
      <c r="YX19222" s="68">
        <v>9.7706084063744897E-3</v>
      </c>
      <c r="YY19222" s="68"/>
      <c r="YZ19222" s="68"/>
      <c r="ZA19222" s="68"/>
      <c r="ZB19222" s="68"/>
      <c r="ZC19222" s="68"/>
      <c r="ZD19222" s="68"/>
    </row>
    <row r="19223" spans="658:680" x14ac:dyDescent="0.25">
      <c r="YH19223" s="68"/>
      <c r="YI19223" s="68"/>
      <c r="YJ19223" s="68"/>
      <c r="YK19223" s="68"/>
      <c r="YL19223" s="68"/>
      <c r="YM19223" s="68"/>
      <c r="YN19223" s="68"/>
      <c r="YO19223" s="68"/>
      <c r="YP19223" s="68"/>
      <c r="YQ19223" s="68"/>
      <c r="YR19223" s="68"/>
      <c r="YS19223" s="68"/>
      <c r="YT19223" s="68"/>
      <c r="YU19223" s="68"/>
      <c r="YV19223" s="68"/>
      <c r="YW19223" s="68"/>
      <c r="YX19223" s="68">
        <v>9.7037213555953902E-3</v>
      </c>
      <c r="YY19223" s="68"/>
      <c r="YZ19223" s="68"/>
      <c r="ZA19223" s="68"/>
      <c r="ZB19223" s="68"/>
      <c r="ZC19223" s="68"/>
      <c r="ZD19223" s="68"/>
    </row>
    <row r="19224" spans="658:680" x14ac:dyDescent="0.25">
      <c r="YH19224" s="68"/>
      <c r="YI19224" s="68"/>
      <c r="YJ19224" s="68"/>
      <c r="YK19224" s="68"/>
      <c r="YL19224" s="68"/>
      <c r="YM19224" s="68"/>
      <c r="YN19224" s="68"/>
      <c r="YO19224" s="68"/>
      <c r="YP19224" s="68"/>
      <c r="YQ19224" s="68"/>
      <c r="YR19224" s="68"/>
      <c r="YS19224" s="68"/>
      <c r="YT19224" s="68"/>
      <c r="YU19224" s="68"/>
      <c r="YV19224" s="68"/>
      <c r="YW19224" s="68"/>
      <c r="YX19224" s="68">
        <v>9.7037213555953902E-3</v>
      </c>
      <c r="YY19224" s="68"/>
      <c r="YZ19224" s="68"/>
      <c r="ZA19224" s="68"/>
      <c r="ZB19224" s="68"/>
      <c r="ZC19224" s="68"/>
      <c r="ZD19224" s="68"/>
    </row>
    <row r="19225" spans="658:680" x14ac:dyDescent="0.25">
      <c r="YH19225" s="68"/>
      <c r="YI19225" s="68"/>
      <c r="YJ19225" s="68"/>
      <c r="YK19225" s="68"/>
      <c r="YL19225" s="68"/>
      <c r="YM19225" s="68"/>
      <c r="YN19225" s="68"/>
      <c r="YO19225" s="68"/>
      <c r="YP19225" s="68"/>
      <c r="YQ19225" s="68"/>
      <c r="YR19225" s="68"/>
      <c r="YS19225" s="68"/>
      <c r="YT19225" s="68"/>
      <c r="YU19225" s="68"/>
      <c r="YV19225" s="68"/>
      <c r="YW19225" s="68"/>
      <c r="YX19225" s="68">
        <v>9.7022683899530907E-3</v>
      </c>
      <c r="YY19225" s="68"/>
      <c r="YZ19225" s="68"/>
      <c r="ZA19225" s="68"/>
      <c r="ZB19225" s="68"/>
      <c r="ZC19225" s="68"/>
      <c r="ZD19225" s="68"/>
    </row>
    <row r="19226" spans="658:680" x14ac:dyDescent="0.25">
      <c r="YH19226" s="68"/>
      <c r="YI19226" s="68"/>
      <c r="YJ19226" s="68"/>
      <c r="YK19226" s="68"/>
      <c r="YL19226" s="68"/>
      <c r="YM19226" s="68"/>
      <c r="YN19226" s="68"/>
      <c r="YO19226" s="68"/>
      <c r="YP19226" s="68"/>
      <c r="YQ19226" s="68"/>
      <c r="YR19226" s="68"/>
      <c r="YS19226" s="68"/>
      <c r="YT19226" s="68"/>
      <c r="YU19226" s="68"/>
      <c r="YV19226" s="68"/>
      <c r="YW19226" s="68"/>
      <c r="YX19226" s="68">
        <v>9.7022683899530907E-3</v>
      </c>
      <c r="YY19226" s="68"/>
      <c r="YZ19226" s="68"/>
      <c r="ZA19226" s="68"/>
      <c r="ZB19226" s="68"/>
      <c r="ZC19226" s="68"/>
      <c r="ZD19226" s="68"/>
    </row>
    <row r="19227" spans="658:680" x14ac:dyDescent="0.25">
      <c r="YH19227" s="68"/>
      <c r="YI19227" s="68"/>
      <c r="YJ19227" s="68"/>
      <c r="YK19227" s="68"/>
      <c r="YL19227" s="68"/>
      <c r="YM19227" s="68"/>
      <c r="YN19227" s="68"/>
      <c r="YO19227" s="68"/>
      <c r="YP19227" s="68"/>
      <c r="YQ19227" s="68"/>
      <c r="YR19227" s="68"/>
      <c r="YS19227" s="68"/>
      <c r="YT19227" s="68"/>
      <c r="YU19227" s="68"/>
      <c r="YV19227" s="68"/>
      <c r="YW19227" s="68"/>
      <c r="YX19227" s="68">
        <v>9.7017071261843897E-3</v>
      </c>
      <c r="YY19227" s="68"/>
      <c r="YZ19227" s="68"/>
      <c r="ZA19227" s="68"/>
      <c r="ZB19227" s="68"/>
      <c r="ZC19227" s="68"/>
      <c r="ZD19227" s="68"/>
    </row>
    <row r="19228" spans="658:680" x14ac:dyDescent="0.25">
      <c r="YH19228" s="68"/>
      <c r="YI19228" s="68"/>
      <c r="YJ19228" s="68"/>
      <c r="YK19228" s="68"/>
      <c r="YL19228" s="68"/>
      <c r="YM19228" s="68"/>
      <c r="YN19228" s="68"/>
      <c r="YO19228" s="68"/>
      <c r="YP19228" s="68"/>
      <c r="YQ19228" s="68"/>
      <c r="YR19228" s="68"/>
      <c r="YS19228" s="68"/>
      <c r="YT19228" s="68"/>
      <c r="YU19228" s="68"/>
      <c r="YV19228" s="68"/>
      <c r="YW19228" s="68"/>
      <c r="YX19228" s="68">
        <v>9.7017071261843897E-3</v>
      </c>
      <c r="YY19228" s="68"/>
      <c r="YZ19228" s="68"/>
      <c r="ZA19228" s="68"/>
      <c r="ZB19228" s="68"/>
      <c r="ZC19228" s="68"/>
      <c r="ZD19228" s="68"/>
    </row>
    <row r="19229" spans="658:680" x14ac:dyDescent="0.25">
      <c r="YH19229" s="68"/>
      <c r="YI19229" s="68"/>
      <c r="YJ19229" s="68"/>
      <c r="YK19229" s="68"/>
      <c r="YL19229" s="68"/>
      <c r="YM19229" s="68"/>
      <c r="YN19229" s="68"/>
      <c r="YO19229" s="68"/>
      <c r="YP19229" s="68"/>
      <c r="YQ19229" s="68"/>
      <c r="YR19229" s="68"/>
      <c r="YS19229" s="68"/>
      <c r="YT19229" s="68"/>
      <c r="YU19229" s="68"/>
      <c r="YV19229" s="68"/>
      <c r="YW19229" s="68"/>
      <c r="YX19229" s="68">
        <v>9.6836608826819208E-3</v>
      </c>
      <c r="YY19229" s="68"/>
      <c r="YZ19229" s="68"/>
      <c r="ZA19229" s="68"/>
      <c r="ZB19229" s="68"/>
      <c r="ZC19229" s="68"/>
      <c r="ZD19229" s="68"/>
    </row>
    <row r="19230" spans="658:680" x14ac:dyDescent="0.25">
      <c r="YH19230" s="68"/>
      <c r="YI19230" s="68"/>
      <c r="YJ19230" s="68"/>
      <c r="YK19230" s="68"/>
      <c r="YL19230" s="68"/>
      <c r="YM19230" s="68"/>
      <c r="YN19230" s="68"/>
      <c r="YO19230" s="68"/>
      <c r="YP19230" s="68"/>
      <c r="YQ19230" s="68"/>
      <c r="YR19230" s="68"/>
      <c r="YS19230" s="68"/>
      <c r="YT19230" s="68"/>
      <c r="YU19230" s="68"/>
      <c r="YV19230" s="68"/>
      <c r="YW19230" s="68"/>
      <c r="YX19230" s="68">
        <v>9.6836608826819208E-3</v>
      </c>
      <c r="YY19230" s="68"/>
      <c r="YZ19230" s="68"/>
      <c r="ZA19230" s="68"/>
      <c r="ZB19230" s="68"/>
      <c r="ZC19230" s="68"/>
      <c r="ZD19230" s="68"/>
    </row>
    <row r="19231" spans="658:680" x14ac:dyDescent="0.25">
      <c r="YH19231" s="68"/>
      <c r="YI19231" s="68"/>
      <c r="YJ19231" s="68"/>
      <c r="YK19231" s="68"/>
      <c r="YL19231" s="68"/>
      <c r="YM19231" s="68"/>
      <c r="YN19231" s="68"/>
      <c r="YO19231" s="68"/>
      <c r="YP19231" s="68"/>
      <c r="YQ19231" s="68"/>
      <c r="YR19231" s="68"/>
      <c r="YS19231" s="68"/>
      <c r="YT19231" s="68"/>
      <c r="YU19231" s="68"/>
      <c r="YV19231" s="68"/>
      <c r="YW19231" s="68"/>
      <c r="YX19231" s="68">
        <v>9.61705613235906E-3</v>
      </c>
      <c r="YY19231" s="68"/>
      <c r="YZ19231" s="68"/>
      <c r="ZA19231" s="68"/>
      <c r="ZB19231" s="68"/>
      <c r="ZC19231" s="68"/>
      <c r="ZD19231" s="68"/>
    </row>
    <row r="19232" spans="658:680" x14ac:dyDescent="0.25">
      <c r="YH19232" s="68"/>
      <c r="YI19232" s="68"/>
      <c r="YJ19232" s="68"/>
      <c r="YK19232" s="68"/>
      <c r="YL19232" s="68"/>
      <c r="YM19232" s="68"/>
      <c r="YN19232" s="68"/>
      <c r="YO19232" s="68"/>
      <c r="YP19232" s="68"/>
      <c r="YQ19232" s="68"/>
      <c r="YR19232" s="68"/>
      <c r="YS19232" s="68"/>
      <c r="YT19232" s="68"/>
      <c r="YU19232" s="68"/>
      <c r="YV19232" s="68"/>
      <c r="YW19232" s="68"/>
      <c r="YX19232" s="68">
        <v>9.61705613235906E-3</v>
      </c>
      <c r="YY19232" s="68"/>
      <c r="YZ19232" s="68"/>
      <c r="ZA19232" s="68"/>
      <c r="ZB19232" s="68"/>
      <c r="ZC19232" s="68"/>
      <c r="ZD19232" s="68"/>
    </row>
    <row r="19233" spans="658:680" x14ac:dyDescent="0.25">
      <c r="YH19233" s="68"/>
      <c r="YI19233" s="68"/>
      <c r="YJ19233" s="68"/>
      <c r="YK19233" s="68"/>
      <c r="YL19233" s="68"/>
      <c r="YM19233" s="68"/>
      <c r="YN19233" s="68"/>
      <c r="YO19233" s="68"/>
      <c r="YP19233" s="68"/>
      <c r="YQ19233" s="68"/>
      <c r="YR19233" s="68"/>
      <c r="YS19233" s="68"/>
      <c r="YT19233" s="68"/>
      <c r="YU19233" s="68"/>
      <c r="YV19233" s="68"/>
      <c r="YW19233" s="68"/>
      <c r="YX19233" s="68">
        <v>9.5477496600493202E-3</v>
      </c>
      <c r="YY19233" s="68"/>
      <c r="YZ19233" s="68"/>
      <c r="ZA19233" s="68"/>
      <c r="ZB19233" s="68"/>
      <c r="ZC19233" s="68"/>
      <c r="ZD19233" s="68"/>
    </row>
    <row r="19234" spans="658:680" x14ac:dyDescent="0.25">
      <c r="YH19234" s="68"/>
      <c r="YI19234" s="68"/>
      <c r="YJ19234" s="68"/>
      <c r="YK19234" s="68"/>
      <c r="YL19234" s="68"/>
      <c r="YM19234" s="68"/>
      <c r="YN19234" s="68"/>
      <c r="YO19234" s="68"/>
      <c r="YP19234" s="68"/>
      <c r="YQ19234" s="68"/>
      <c r="YR19234" s="68"/>
      <c r="YS19234" s="68"/>
      <c r="YT19234" s="68"/>
      <c r="YU19234" s="68"/>
      <c r="YV19234" s="68"/>
      <c r="YW19234" s="68"/>
      <c r="YX19234" s="68">
        <v>9.5477496600493202E-3</v>
      </c>
      <c r="YY19234" s="68"/>
      <c r="YZ19234" s="68"/>
      <c r="ZA19234" s="68"/>
      <c r="ZB19234" s="68"/>
      <c r="ZC19234" s="68"/>
      <c r="ZD19234" s="68"/>
    </row>
    <row r="19235" spans="658:680" x14ac:dyDescent="0.25">
      <c r="YH19235" s="68"/>
      <c r="YI19235" s="68"/>
      <c r="YJ19235" s="68"/>
      <c r="YK19235" s="68"/>
      <c r="YL19235" s="68"/>
      <c r="YM19235" s="68"/>
      <c r="YN19235" s="68"/>
      <c r="YO19235" s="68"/>
      <c r="YP19235" s="68"/>
      <c r="YQ19235" s="68"/>
      <c r="YR19235" s="68"/>
      <c r="YS19235" s="68"/>
      <c r="YT19235" s="68"/>
      <c r="YU19235" s="68"/>
      <c r="YV19235" s="68"/>
      <c r="YW19235" s="68"/>
      <c r="YX19235" s="68">
        <v>9.5254328886475101E-3</v>
      </c>
      <c r="YY19235" s="68"/>
      <c r="YZ19235" s="68"/>
      <c r="ZA19235" s="68"/>
      <c r="ZB19235" s="68"/>
      <c r="ZC19235" s="68"/>
      <c r="ZD19235" s="68"/>
    </row>
    <row r="19236" spans="658:680" x14ac:dyDescent="0.25">
      <c r="YH19236" s="68"/>
      <c r="YI19236" s="68"/>
      <c r="YJ19236" s="68"/>
      <c r="YK19236" s="68"/>
      <c r="YL19236" s="68"/>
      <c r="YM19236" s="68"/>
      <c r="YN19236" s="68"/>
      <c r="YO19236" s="68"/>
      <c r="YP19236" s="68"/>
      <c r="YQ19236" s="68"/>
      <c r="YR19236" s="68"/>
      <c r="YS19236" s="68"/>
      <c r="YT19236" s="68"/>
      <c r="YU19236" s="68"/>
      <c r="YV19236" s="68"/>
      <c r="YW19236" s="68"/>
      <c r="YX19236" s="68">
        <v>9.5254328886475101E-3</v>
      </c>
      <c r="YY19236" s="68"/>
      <c r="YZ19236" s="68"/>
      <c r="ZA19236" s="68"/>
      <c r="ZB19236" s="68"/>
      <c r="ZC19236" s="68"/>
      <c r="ZD19236" s="68"/>
    </row>
    <row r="19237" spans="658:680" x14ac:dyDescent="0.25">
      <c r="YH19237" s="68"/>
      <c r="YI19237" s="68"/>
      <c r="YJ19237" s="68"/>
      <c r="YK19237" s="68"/>
      <c r="YL19237" s="68"/>
      <c r="YM19237" s="68"/>
      <c r="YN19237" s="68"/>
      <c r="YO19237" s="68"/>
      <c r="YP19237" s="68"/>
      <c r="YQ19237" s="68"/>
      <c r="YR19237" s="68"/>
      <c r="YS19237" s="68"/>
      <c r="YT19237" s="68"/>
      <c r="YU19237" s="68"/>
      <c r="YV19237" s="68"/>
      <c r="YW19237" s="68"/>
      <c r="YX19237" s="68">
        <v>9.4987793054017895E-3</v>
      </c>
      <c r="YY19237" s="68"/>
      <c r="YZ19237" s="68"/>
      <c r="ZA19237" s="68"/>
      <c r="ZB19237" s="68"/>
      <c r="ZC19237" s="68"/>
      <c r="ZD19237" s="68"/>
    </row>
    <row r="19238" spans="658:680" x14ac:dyDescent="0.25">
      <c r="YH19238" s="68"/>
      <c r="YI19238" s="68"/>
      <c r="YJ19238" s="68"/>
      <c r="YK19238" s="68"/>
      <c r="YL19238" s="68"/>
      <c r="YM19238" s="68"/>
      <c r="YN19238" s="68"/>
      <c r="YO19238" s="68"/>
      <c r="YP19238" s="68"/>
      <c r="YQ19238" s="68"/>
      <c r="YR19238" s="68"/>
      <c r="YS19238" s="68"/>
      <c r="YT19238" s="68"/>
      <c r="YU19238" s="68"/>
      <c r="YV19238" s="68"/>
      <c r="YW19238" s="68"/>
      <c r="YX19238" s="68">
        <v>9.4987793054017895E-3</v>
      </c>
      <c r="YY19238" s="68"/>
      <c r="YZ19238" s="68"/>
      <c r="ZA19238" s="68"/>
      <c r="ZB19238" s="68"/>
      <c r="ZC19238" s="68"/>
      <c r="ZD19238" s="68"/>
    </row>
    <row r="19239" spans="658:680" x14ac:dyDescent="0.25">
      <c r="YH19239" s="68"/>
      <c r="YI19239" s="68"/>
      <c r="YJ19239" s="68"/>
      <c r="YK19239" s="68"/>
      <c r="YL19239" s="68"/>
      <c r="YM19239" s="68"/>
      <c r="YN19239" s="68"/>
      <c r="YO19239" s="68"/>
      <c r="YP19239" s="68"/>
      <c r="YQ19239" s="68"/>
      <c r="YR19239" s="68"/>
      <c r="YS19239" s="68"/>
      <c r="YT19239" s="68"/>
      <c r="YU19239" s="68"/>
      <c r="YV19239" s="68"/>
      <c r="YW19239" s="68"/>
      <c r="YX19239" s="68">
        <v>9.4264775262787506E-3</v>
      </c>
      <c r="YY19239" s="68"/>
      <c r="YZ19239" s="68"/>
      <c r="ZA19239" s="68"/>
      <c r="ZB19239" s="68"/>
      <c r="ZC19239" s="68"/>
      <c r="ZD19239" s="68"/>
    </row>
    <row r="19240" spans="658:680" x14ac:dyDescent="0.25">
      <c r="YH19240" s="68"/>
      <c r="YI19240" s="68"/>
      <c r="YJ19240" s="68"/>
      <c r="YK19240" s="68"/>
      <c r="YL19240" s="68"/>
      <c r="YM19240" s="68"/>
      <c r="YN19240" s="68"/>
      <c r="YO19240" s="68"/>
      <c r="YP19240" s="68"/>
      <c r="YQ19240" s="68"/>
      <c r="YR19240" s="68"/>
      <c r="YS19240" s="68"/>
      <c r="YT19240" s="68"/>
      <c r="YU19240" s="68"/>
      <c r="YV19240" s="68"/>
      <c r="YW19240" s="68"/>
      <c r="YX19240" s="68">
        <v>9.4264775262787506E-3</v>
      </c>
      <c r="YY19240" s="68"/>
      <c r="YZ19240" s="68"/>
      <c r="ZA19240" s="68"/>
      <c r="ZB19240" s="68"/>
      <c r="ZC19240" s="68"/>
      <c r="ZD19240" s="68"/>
    </row>
    <row r="19241" spans="658:680" x14ac:dyDescent="0.25">
      <c r="YH19241" s="68"/>
      <c r="YI19241" s="68"/>
      <c r="YJ19241" s="68"/>
      <c r="YK19241" s="68"/>
      <c r="YL19241" s="68"/>
      <c r="YM19241" s="68"/>
      <c r="YN19241" s="68"/>
      <c r="YO19241" s="68"/>
      <c r="YP19241" s="68"/>
      <c r="YQ19241" s="68"/>
      <c r="YR19241" s="68"/>
      <c r="YS19241" s="68"/>
      <c r="YT19241" s="68"/>
      <c r="YU19241" s="68"/>
      <c r="YV19241" s="68"/>
      <c r="YW19241" s="68"/>
      <c r="YX19241" s="68">
        <v>9.3945170169568593E-3</v>
      </c>
      <c r="YY19241" s="68"/>
      <c r="YZ19241" s="68"/>
      <c r="ZA19241" s="68"/>
      <c r="ZB19241" s="68"/>
      <c r="ZC19241" s="68"/>
      <c r="ZD19241" s="68"/>
    </row>
    <row r="19242" spans="658:680" x14ac:dyDescent="0.25">
      <c r="YH19242" s="68"/>
      <c r="YI19242" s="68"/>
      <c r="YJ19242" s="68"/>
      <c r="YK19242" s="68"/>
      <c r="YL19242" s="68"/>
      <c r="YM19242" s="68"/>
      <c r="YN19242" s="68"/>
      <c r="YO19242" s="68"/>
      <c r="YP19242" s="68"/>
      <c r="YQ19242" s="68"/>
      <c r="YR19242" s="68"/>
      <c r="YS19242" s="68"/>
      <c r="YT19242" s="68"/>
      <c r="YU19242" s="68"/>
      <c r="YV19242" s="68"/>
      <c r="YW19242" s="68"/>
      <c r="YX19242" s="68">
        <v>9.3945170169568593E-3</v>
      </c>
      <c r="YY19242" s="68"/>
      <c r="YZ19242" s="68"/>
      <c r="ZA19242" s="68"/>
      <c r="ZB19242" s="68"/>
      <c r="ZC19242" s="68"/>
      <c r="ZD19242" s="68"/>
    </row>
    <row r="19243" spans="658:680" x14ac:dyDescent="0.25">
      <c r="YH19243" s="68"/>
      <c r="YI19243" s="68"/>
      <c r="YJ19243" s="68"/>
      <c r="YK19243" s="68"/>
      <c r="YL19243" s="68"/>
      <c r="YM19243" s="68"/>
      <c r="YN19243" s="68"/>
      <c r="YO19243" s="68"/>
      <c r="YP19243" s="68"/>
      <c r="YQ19243" s="68"/>
      <c r="YR19243" s="68"/>
      <c r="YS19243" s="68"/>
      <c r="YT19243" s="68"/>
      <c r="YU19243" s="68"/>
      <c r="YV19243" s="68"/>
      <c r="YW19243" s="68"/>
      <c r="YX19243" s="68">
        <v>9.3927203300178501E-3</v>
      </c>
      <c r="YY19243" s="68"/>
      <c r="YZ19243" s="68"/>
      <c r="ZA19243" s="68"/>
      <c r="ZB19243" s="68"/>
      <c r="ZC19243" s="68"/>
      <c r="ZD19243" s="68"/>
    </row>
    <row r="19244" spans="658:680" x14ac:dyDescent="0.25">
      <c r="YH19244" s="68"/>
      <c r="YI19244" s="68"/>
      <c r="YJ19244" s="68"/>
      <c r="YK19244" s="68"/>
      <c r="YL19244" s="68"/>
      <c r="YM19244" s="68"/>
      <c r="YN19244" s="68"/>
      <c r="YO19244" s="68"/>
      <c r="YP19244" s="68"/>
      <c r="YQ19244" s="68"/>
      <c r="YR19244" s="68"/>
      <c r="YS19244" s="68"/>
      <c r="YT19244" s="68"/>
      <c r="YU19244" s="68"/>
      <c r="YV19244" s="68"/>
      <c r="YW19244" s="68"/>
      <c r="YX19244" s="68">
        <v>9.3927203300178501E-3</v>
      </c>
      <c r="YY19244" s="68"/>
      <c r="YZ19244" s="68"/>
      <c r="ZA19244" s="68"/>
      <c r="ZB19244" s="68"/>
      <c r="ZC19244" s="68"/>
      <c r="ZD19244" s="68"/>
    </row>
    <row r="19245" spans="658:680" x14ac:dyDescent="0.25">
      <c r="YH19245" s="68"/>
      <c r="YI19245" s="68"/>
      <c r="YJ19245" s="68"/>
      <c r="YK19245" s="68"/>
      <c r="YL19245" s="68"/>
      <c r="YM19245" s="68"/>
      <c r="YN19245" s="68"/>
      <c r="YO19245" s="68"/>
      <c r="YP19245" s="68"/>
      <c r="YQ19245" s="68"/>
      <c r="YR19245" s="68"/>
      <c r="YS19245" s="68"/>
      <c r="YT19245" s="68"/>
      <c r="YU19245" s="68"/>
      <c r="YV19245" s="68"/>
      <c r="YW19245" s="68"/>
      <c r="YX19245" s="68">
        <v>9.3564792659497301E-3</v>
      </c>
      <c r="YY19245" s="68"/>
      <c r="YZ19245" s="68"/>
      <c r="ZA19245" s="68"/>
      <c r="ZB19245" s="68"/>
      <c r="ZC19245" s="68"/>
      <c r="ZD19245" s="68"/>
    </row>
    <row r="19246" spans="658:680" x14ac:dyDescent="0.25">
      <c r="YH19246" s="68"/>
      <c r="YI19246" s="68"/>
      <c r="YJ19246" s="68"/>
      <c r="YK19246" s="68"/>
      <c r="YL19246" s="68"/>
      <c r="YM19246" s="68"/>
      <c r="YN19246" s="68"/>
      <c r="YO19246" s="68"/>
      <c r="YP19246" s="68"/>
      <c r="YQ19246" s="68"/>
      <c r="YR19246" s="68"/>
      <c r="YS19246" s="68"/>
      <c r="YT19246" s="68"/>
      <c r="YU19246" s="68"/>
      <c r="YV19246" s="68"/>
      <c r="YW19246" s="68"/>
      <c r="YX19246" s="68">
        <v>9.3564792659497301E-3</v>
      </c>
      <c r="YY19246" s="68"/>
      <c r="YZ19246" s="68"/>
      <c r="ZA19246" s="68"/>
      <c r="ZB19246" s="68"/>
      <c r="ZC19246" s="68"/>
      <c r="ZD19246" s="68"/>
    </row>
    <row r="19247" spans="658:680" x14ac:dyDescent="0.25">
      <c r="YH19247" s="68"/>
      <c r="YI19247" s="68"/>
      <c r="YJ19247" s="68"/>
      <c r="YK19247" s="68"/>
      <c r="YL19247" s="68"/>
      <c r="YM19247" s="68"/>
      <c r="YN19247" s="68"/>
      <c r="YO19247" s="68"/>
      <c r="YP19247" s="68"/>
      <c r="YQ19247" s="68"/>
      <c r="YR19247" s="68"/>
      <c r="YS19247" s="68"/>
      <c r="YT19247" s="68"/>
      <c r="YU19247" s="68"/>
      <c r="YV19247" s="68"/>
      <c r="YW19247" s="68"/>
      <c r="YX19247" s="68">
        <v>9.3348618355845198E-3</v>
      </c>
      <c r="YY19247" s="68"/>
      <c r="YZ19247" s="68"/>
      <c r="ZA19247" s="68"/>
      <c r="ZB19247" s="68"/>
      <c r="ZC19247" s="68"/>
      <c r="ZD19247" s="68"/>
    </row>
    <row r="19248" spans="658:680" x14ac:dyDescent="0.25">
      <c r="YH19248" s="68"/>
      <c r="YI19248" s="68"/>
      <c r="YJ19248" s="68"/>
      <c r="YK19248" s="68"/>
      <c r="YL19248" s="68"/>
      <c r="YM19248" s="68"/>
      <c r="YN19248" s="68"/>
      <c r="YO19248" s="68"/>
      <c r="YP19248" s="68"/>
      <c r="YQ19248" s="68"/>
      <c r="YR19248" s="68"/>
      <c r="YS19248" s="68"/>
      <c r="YT19248" s="68"/>
      <c r="YU19248" s="68"/>
      <c r="YV19248" s="68"/>
      <c r="YW19248" s="68"/>
      <c r="YX19248" s="68">
        <v>9.3348618355845198E-3</v>
      </c>
      <c r="YY19248" s="68"/>
      <c r="YZ19248" s="68"/>
      <c r="ZA19248" s="68"/>
      <c r="ZB19248" s="68"/>
      <c r="ZC19248" s="68"/>
      <c r="ZD19248" s="68"/>
    </row>
    <row r="19249" spans="658:680" x14ac:dyDescent="0.25">
      <c r="YH19249" s="68"/>
      <c r="YI19249" s="68"/>
      <c r="YJ19249" s="68"/>
      <c r="YK19249" s="68"/>
      <c r="YL19249" s="68"/>
      <c r="YM19249" s="68"/>
      <c r="YN19249" s="68"/>
      <c r="YO19249" s="68"/>
      <c r="YP19249" s="68"/>
      <c r="YQ19249" s="68"/>
      <c r="YR19249" s="68"/>
      <c r="YS19249" s="68"/>
      <c r="YT19249" s="68"/>
      <c r="YU19249" s="68"/>
      <c r="YV19249" s="68"/>
      <c r="YW19249" s="68"/>
      <c r="YX19249" s="68">
        <v>9.2970150254998891E-3</v>
      </c>
      <c r="YY19249" s="68"/>
      <c r="YZ19249" s="68"/>
      <c r="ZA19249" s="68"/>
      <c r="ZB19249" s="68"/>
      <c r="ZC19249" s="68"/>
      <c r="ZD19249" s="68"/>
    </row>
    <row r="19250" spans="658:680" x14ac:dyDescent="0.25">
      <c r="YH19250" s="68"/>
      <c r="YI19250" s="68"/>
      <c r="YJ19250" s="68"/>
      <c r="YK19250" s="68"/>
      <c r="YL19250" s="68"/>
      <c r="YM19250" s="68"/>
      <c r="YN19250" s="68"/>
      <c r="YO19250" s="68"/>
      <c r="YP19250" s="68"/>
      <c r="YQ19250" s="68"/>
      <c r="YR19250" s="68"/>
      <c r="YS19250" s="68"/>
      <c r="YT19250" s="68"/>
      <c r="YU19250" s="68"/>
      <c r="YV19250" s="68"/>
      <c r="YW19250" s="68"/>
      <c r="YX19250" s="68">
        <v>9.2970150254998891E-3</v>
      </c>
      <c r="YY19250" s="68"/>
      <c r="YZ19250" s="68"/>
      <c r="ZA19250" s="68"/>
      <c r="ZB19250" s="68"/>
      <c r="ZC19250" s="68"/>
      <c r="ZD19250" s="68"/>
    </row>
    <row r="19251" spans="658:680" x14ac:dyDescent="0.25">
      <c r="YH19251" s="68"/>
      <c r="YI19251" s="68"/>
      <c r="YJ19251" s="68"/>
      <c r="YK19251" s="68"/>
      <c r="YL19251" s="68"/>
      <c r="YM19251" s="68"/>
      <c r="YN19251" s="68"/>
      <c r="YO19251" s="68"/>
      <c r="YP19251" s="68"/>
      <c r="YQ19251" s="68"/>
      <c r="YR19251" s="68"/>
      <c r="YS19251" s="68"/>
      <c r="YT19251" s="68"/>
      <c r="YU19251" s="68"/>
      <c r="YV19251" s="68"/>
      <c r="YW19251" s="68"/>
      <c r="YX19251" s="68">
        <v>9.2611586427531496E-3</v>
      </c>
      <c r="YY19251" s="68"/>
      <c r="YZ19251" s="68"/>
      <c r="ZA19251" s="68"/>
      <c r="ZB19251" s="68"/>
      <c r="ZC19251" s="68"/>
      <c r="ZD19251" s="68"/>
    </row>
    <row r="19252" spans="658:680" x14ac:dyDescent="0.25">
      <c r="YH19252" s="68"/>
      <c r="YI19252" s="68"/>
      <c r="YJ19252" s="68"/>
      <c r="YK19252" s="68"/>
      <c r="YL19252" s="68"/>
      <c r="YM19252" s="68"/>
      <c r="YN19252" s="68"/>
      <c r="YO19252" s="68"/>
      <c r="YP19252" s="68"/>
      <c r="YQ19252" s="68"/>
      <c r="YR19252" s="68"/>
      <c r="YS19252" s="68"/>
      <c r="YT19252" s="68"/>
      <c r="YU19252" s="68"/>
      <c r="YV19252" s="68"/>
      <c r="YW19252" s="68"/>
      <c r="YX19252" s="68">
        <v>9.2611586427531496E-3</v>
      </c>
      <c r="YY19252" s="68"/>
      <c r="YZ19252" s="68"/>
      <c r="ZA19252" s="68"/>
      <c r="ZB19252" s="68"/>
      <c r="ZC19252" s="68"/>
      <c r="ZD19252" s="68"/>
    </row>
    <row r="19253" spans="658:680" x14ac:dyDescent="0.25">
      <c r="YH19253" s="68"/>
      <c r="YI19253" s="68"/>
      <c r="YJ19253" s="68"/>
      <c r="YK19253" s="68"/>
      <c r="YL19253" s="68"/>
      <c r="YM19253" s="68"/>
      <c r="YN19253" s="68"/>
      <c r="YO19253" s="68"/>
      <c r="YP19253" s="68"/>
      <c r="YQ19253" s="68"/>
      <c r="YR19253" s="68"/>
      <c r="YS19253" s="68"/>
      <c r="YT19253" s="68"/>
      <c r="YU19253" s="68"/>
      <c r="YV19253" s="68"/>
      <c r="YW19253" s="68"/>
      <c r="YX19253" s="68">
        <v>9.2515179899668402E-3</v>
      </c>
      <c r="YY19253" s="68"/>
      <c r="YZ19253" s="68"/>
      <c r="ZA19253" s="68"/>
      <c r="ZB19253" s="68"/>
      <c r="ZC19253" s="68"/>
      <c r="ZD19253" s="68"/>
    </row>
    <row r="19254" spans="658:680" x14ac:dyDescent="0.25">
      <c r="YH19254" s="68"/>
      <c r="YI19254" s="68"/>
      <c r="YJ19254" s="68"/>
      <c r="YK19254" s="68"/>
      <c r="YL19254" s="68"/>
      <c r="YM19254" s="68"/>
      <c r="YN19254" s="68"/>
      <c r="YO19254" s="68"/>
      <c r="YP19254" s="68"/>
      <c r="YQ19254" s="68"/>
      <c r="YR19254" s="68"/>
      <c r="YS19254" s="68"/>
      <c r="YT19254" s="68"/>
      <c r="YU19254" s="68"/>
      <c r="YV19254" s="68"/>
      <c r="YW19254" s="68"/>
      <c r="YX19254" s="68">
        <v>9.2515179899668402E-3</v>
      </c>
      <c r="YY19254" s="68"/>
      <c r="YZ19254" s="68"/>
      <c r="ZA19254" s="68"/>
      <c r="ZB19254" s="68"/>
      <c r="ZC19254" s="68"/>
      <c r="ZD19254" s="68"/>
    </row>
    <row r="19255" spans="658:680" x14ac:dyDescent="0.25">
      <c r="YH19255" s="68"/>
      <c r="YI19255" s="68"/>
      <c r="YJ19255" s="68"/>
      <c r="YK19255" s="68"/>
      <c r="YL19255" s="68"/>
      <c r="YM19255" s="68"/>
      <c r="YN19255" s="68"/>
      <c r="YO19255" s="68"/>
      <c r="YP19255" s="68"/>
      <c r="YQ19255" s="68"/>
      <c r="YR19255" s="68"/>
      <c r="YS19255" s="68"/>
      <c r="YT19255" s="68"/>
      <c r="YU19255" s="68"/>
      <c r="YV19255" s="68"/>
      <c r="YW19255" s="68"/>
      <c r="YX19255" s="68">
        <v>9.2480811558798507E-3</v>
      </c>
      <c r="YY19255" s="68"/>
      <c r="YZ19255" s="68"/>
      <c r="ZA19255" s="68"/>
      <c r="ZB19255" s="68"/>
      <c r="ZC19255" s="68"/>
      <c r="ZD19255" s="68"/>
    </row>
    <row r="19256" spans="658:680" x14ac:dyDescent="0.25">
      <c r="YH19256" s="68"/>
      <c r="YI19256" s="68"/>
      <c r="YJ19256" s="68"/>
      <c r="YK19256" s="68"/>
      <c r="YL19256" s="68"/>
      <c r="YM19256" s="68"/>
      <c r="YN19256" s="68"/>
      <c r="YO19256" s="68"/>
      <c r="YP19256" s="68"/>
      <c r="YQ19256" s="68"/>
      <c r="YR19256" s="68"/>
      <c r="YS19256" s="68"/>
      <c r="YT19256" s="68"/>
      <c r="YU19256" s="68"/>
      <c r="YV19256" s="68"/>
      <c r="YW19256" s="68"/>
      <c r="YX19256" s="68">
        <v>9.2480811558798507E-3</v>
      </c>
      <c r="YY19256" s="68"/>
      <c r="YZ19256" s="68"/>
      <c r="ZA19256" s="68"/>
      <c r="ZB19256" s="68"/>
      <c r="ZC19256" s="68"/>
      <c r="ZD19256" s="68"/>
    </row>
    <row r="19257" spans="658:680" x14ac:dyDescent="0.25">
      <c r="YH19257" s="68"/>
      <c r="YI19257" s="68"/>
      <c r="YJ19257" s="68"/>
      <c r="YK19257" s="68"/>
      <c r="YL19257" s="68"/>
      <c r="YM19257" s="68"/>
      <c r="YN19257" s="68"/>
      <c r="YO19257" s="68"/>
      <c r="YP19257" s="68"/>
      <c r="YQ19257" s="68"/>
      <c r="YR19257" s="68"/>
      <c r="YS19257" s="68"/>
      <c r="YT19257" s="68"/>
      <c r="YU19257" s="68"/>
      <c r="YV19257" s="68"/>
      <c r="YW19257" s="68"/>
      <c r="YX19257" s="68">
        <v>9.24429642039481E-3</v>
      </c>
      <c r="YY19257" s="68"/>
      <c r="YZ19257" s="68"/>
      <c r="ZA19257" s="68"/>
      <c r="ZB19257" s="68"/>
      <c r="ZC19257" s="68"/>
      <c r="ZD19257" s="68"/>
    </row>
    <row r="19258" spans="658:680" x14ac:dyDescent="0.25">
      <c r="YH19258" s="68"/>
      <c r="YI19258" s="68"/>
      <c r="YJ19258" s="68"/>
      <c r="YK19258" s="68"/>
      <c r="YL19258" s="68"/>
      <c r="YM19258" s="68"/>
      <c r="YN19258" s="68"/>
      <c r="YO19258" s="68"/>
      <c r="YP19258" s="68"/>
      <c r="YQ19258" s="68"/>
      <c r="YR19258" s="68"/>
      <c r="YS19258" s="68"/>
      <c r="YT19258" s="68"/>
      <c r="YU19258" s="68"/>
      <c r="YV19258" s="68"/>
      <c r="YW19258" s="68"/>
      <c r="YX19258" s="68">
        <v>9.24429642039481E-3</v>
      </c>
      <c r="YY19258" s="68"/>
      <c r="YZ19258" s="68"/>
      <c r="ZA19258" s="68"/>
      <c r="ZB19258" s="68"/>
      <c r="ZC19258" s="68"/>
      <c r="ZD19258" s="68"/>
    </row>
    <row r="19259" spans="658:680" x14ac:dyDescent="0.25">
      <c r="YH19259" s="68"/>
      <c r="YI19259" s="68"/>
      <c r="YJ19259" s="68"/>
      <c r="YK19259" s="68"/>
      <c r="YL19259" s="68"/>
      <c r="YM19259" s="68"/>
      <c r="YN19259" s="68"/>
      <c r="YO19259" s="68"/>
      <c r="YP19259" s="68"/>
      <c r="YQ19259" s="68"/>
      <c r="YR19259" s="68"/>
      <c r="YS19259" s="68"/>
      <c r="YT19259" s="68"/>
      <c r="YU19259" s="68"/>
      <c r="YV19259" s="68"/>
      <c r="YW19259" s="68"/>
      <c r="YX19259" s="68">
        <v>9.2409656019519504E-3</v>
      </c>
      <c r="YY19259" s="68"/>
      <c r="YZ19259" s="68"/>
      <c r="ZA19259" s="68"/>
      <c r="ZB19259" s="68"/>
      <c r="ZC19259" s="68"/>
      <c r="ZD19259" s="68"/>
    </row>
    <row r="19260" spans="658:680" x14ac:dyDescent="0.25">
      <c r="YH19260" s="68"/>
      <c r="YI19260" s="68"/>
      <c r="YJ19260" s="68"/>
      <c r="YK19260" s="68"/>
      <c r="YL19260" s="68"/>
      <c r="YM19260" s="68"/>
      <c r="YN19260" s="68"/>
      <c r="YO19260" s="68"/>
      <c r="YP19260" s="68"/>
      <c r="YQ19260" s="68"/>
      <c r="YR19260" s="68"/>
      <c r="YS19260" s="68"/>
      <c r="YT19260" s="68"/>
      <c r="YU19260" s="68"/>
      <c r="YV19260" s="68"/>
      <c r="YW19260" s="68"/>
      <c r="YX19260" s="68">
        <v>9.2409656019519504E-3</v>
      </c>
      <c r="YY19260" s="68"/>
      <c r="YZ19260" s="68"/>
      <c r="ZA19260" s="68"/>
      <c r="ZB19260" s="68"/>
      <c r="ZC19260" s="68"/>
      <c r="ZD19260" s="68"/>
    </row>
    <row r="19261" spans="658:680" x14ac:dyDescent="0.25">
      <c r="YH19261" s="68"/>
      <c r="YI19261" s="68"/>
      <c r="YJ19261" s="68"/>
      <c r="YK19261" s="68"/>
      <c r="YL19261" s="68"/>
      <c r="YM19261" s="68"/>
      <c r="YN19261" s="68"/>
      <c r="YO19261" s="68"/>
      <c r="YP19261" s="68"/>
      <c r="YQ19261" s="68"/>
      <c r="YR19261" s="68"/>
      <c r="YS19261" s="68"/>
      <c r="YT19261" s="68"/>
      <c r="YU19261" s="68"/>
      <c r="YV19261" s="68"/>
      <c r="YW19261" s="68"/>
      <c r="YX19261" s="68">
        <v>9.21839882517261E-3</v>
      </c>
      <c r="YY19261" s="68"/>
      <c r="YZ19261" s="68"/>
      <c r="ZA19261" s="68"/>
      <c r="ZB19261" s="68"/>
      <c r="ZC19261" s="68"/>
      <c r="ZD19261" s="68"/>
    </row>
    <row r="19262" spans="658:680" x14ac:dyDescent="0.25">
      <c r="YH19262" s="68"/>
      <c r="YI19262" s="68"/>
      <c r="YJ19262" s="68"/>
      <c r="YK19262" s="68"/>
      <c r="YL19262" s="68"/>
      <c r="YM19262" s="68"/>
      <c r="YN19262" s="68"/>
      <c r="YO19262" s="68"/>
      <c r="YP19262" s="68"/>
      <c r="YQ19262" s="68"/>
      <c r="YR19262" s="68"/>
      <c r="YS19262" s="68"/>
      <c r="YT19262" s="68"/>
      <c r="YU19262" s="68"/>
      <c r="YV19262" s="68"/>
      <c r="YW19262" s="68"/>
      <c r="YX19262" s="68">
        <v>9.21839882517261E-3</v>
      </c>
      <c r="YY19262" s="68"/>
      <c r="YZ19262" s="68"/>
      <c r="ZA19262" s="68"/>
      <c r="ZB19262" s="68"/>
      <c r="ZC19262" s="68"/>
      <c r="ZD19262" s="68"/>
    </row>
    <row r="19263" spans="658:680" x14ac:dyDescent="0.25">
      <c r="YH19263" s="68"/>
      <c r="YI19263" s="68"/>
      <c r="YJ19263" s="68"/>
      <c r="YK19263" s="68"/>
      <c r="YL19263" s="68"/>
      <c r="YM19263" s="68"/>
      <c r="YN19263" s="68"/>
      <c r="YO19263" s="68"/>
      <c r="YP19263" s="68"/>
      <c r="YQ19263" s="68"/>
      <c r="YR19263" s="68"/>
      <c r="YS19263" s="68"/>
      <c r="YT19263" s="68"/>
      <c r="YU19263" s="68"/>
      <c r="YV19263" s="68"/>
      <c r="YW19263" s="68"/>
      <c r="YX19263" s="68">
        <v>9.1844508028969506E-3</v>
      </c>
      <c r="YY19263" s="68"/>
      <c r="YZ19263" s="68"/>
      <c r="ZA19263" s="68"/>
      <c r="ZB19263" s="68"/>
      <c r="ZC19263" s="68"/>
      <c r="ZD19263" s="68"/>
    </row>
    <row r="19264" spans="658:680" x14ac:dyDescent="0.25">
      <c r="YH19264" s="68"/>
      <c r="YI19264" s="68"/>
      <c r="YJ19264" s="68"/>
      <c r="YK19264" s="68"/>
      <c r="YL19264" s="68"/>
      <c r="YM19264" s="68"/>
      <c r="YN19264" s="68"/>
      <c r="YO19264" s="68"/>
      <c r="YP19264" s="68"/>
      <c r="YQ19264" s="68"/>
      <c r="YR19264" s="68"/>
      <c r="YS19264" s="68"/>
      <c r="YT19264" s="68"/>
      <c r="YU19264" s="68"/>
      <c r="YV19264" s="68"/>
      <c r="YW19264" s="68"/>
      <c r="YX19264" s="68">
        <v>9.1844508028969506E-3</v>
      </c>
      <c r="YY19264" s="68"/>
      <c r="YZ19264" s="68"/>
      <c r="ZA19264" s="68"/>
      <c r="ZB19264" s="68"/>
      <c r="ZC19264" s="68"/>
      <c r="ZD19264" s="68"/>
    </row>
    <row r="19265" spans="658:680" x14ac:dyDescent="0.25">
      <c r="YH19265" s="68"/>
      <c r="YI19265" s="68"/>
      <c r="YJ19265" s="68"/>
      <c r="YK19265" s="68"/>
      <c r="YL19265" s="68"/>
      <c r="YM19265" s="68"/>
      <c r="YN19265" s="68"/>
      <c r="YO19265" s="68"/>
      <c r="YP19265" s="68"/>
      <c r="YQ19265" s="68"/>
      <c r="YR19265" s="68"/>
      <c r="YS19265" s="68"/>
      <c r="YT19265" s="68"/>
      <c r="YU19265" s="68"/>
      <c r="YV19265" s="68"/>
      <c r="YW19265" s="68"/>
      <c r="YX19265" s="68">
        <v>9.12280515237625E-3</v>
      </c>
      <c r="YY19265" s="68"/>
      <c r="YZ19265" s="68"/>
      <c r="ZA19265" s="68"/>
      <c r="ZB19265" s="68"/>
      <c r="ZC19265" s="68"/>
      <c r="ZD19265" s="68"/>
    </row>
    <row r="19266" spans="658:680" x14ac:dyDescent="0.25">
      <c r="YH19266" s="68"/>
      <c r="YI19266" s="68"/>
      <c r="YJ19266" s="68"/>
      <c r="YK19266" s="68"/>
      <c r="YL19266" s="68"/>
      <c r="YM19266" s="68"/>
      <c r="YN19266" s="68"/>
      <c r="YO19266" s="68"/>
      <c r="YP19266" s="68"/>
      <c r="YQ19266" s="68"/>
      <c r="YR19266" s="68"/>
      <c r="YS19266" s="68"/>
      <c r="YT19266" s="68"/>
      <c r="YU19266" s="68"/>
      <c r="YV19266" s="68"/>
      <c r="YW19266" s="68"/>
      <c r="YX19266" s="68">
        <v>9.12280515237625E-3</v>
      </c>
      <c r="YY19266" s="68"/>
      <c r="YZ19266" s="68"/>
      <c r="ZA19266" s="68"/>
      <c r="ZB19266" s="68"/>
      <c r="ZC19266" s="68"/>
      <c r="ZD19266" s="68"/>
    </row>
    <row r="19267" spans="658:680" x14ac:dyDescent="0.25">
      <c r="YH19267" s="68"/>
      <c r="YI19267" s="68"/>
      <c r="YJ19267" s="68"/>
      <c r="YK19267" s="68"/>
      <c r="YL19267" s="68"/>
      <c r="YM19267" s="68"/>
      <c r="YN19267" s="68"/>
      <c r="YO19267" s="68"/>
      <c r="YP19267" s="68"/>
      <c r="YQ19267" s="68"/>
      <c r="YR19267" s="68"/>
      <c r="YS19267" s="68"/>
      <c r="YT19267" s="68"/>
      <c r="YU19267" s="68"/>
      <c r="YV19267" s="68"/>
      <c r="YW19267" s="68"/>
      <c r="YX19267" s="68">
        <v>9.0907956928883305E-3</v>
      </c>
      <c r="YY19267" s="68"/>
      <c r="YZ19267" s="68"/>
      <c r="ZA19267" s="68"/>
      <c r="ZB19267" s="68"/>
      <c r="ZC19267" s="68"/>
      <c r="ZD19267" s="68"/>
    </row>
    <row r="19268" spans="658:680" x14ac:dyDescent="0.25">
      <c r="YH19268" s="68"/>
      <c r="YI19268" s="68"/>
      <c r="YJ19268" s="68"/>
      <c r="YK19268" s="68"/>
      <c r="YL19268" s="68"/>
      <c r="YM19268" s="68"/>
      <c r="YN19268" s="68"/>
      <c r="YO19268" s="68"/>
      <c r="YP19268" s="68"/>
      <c r="YQ19268" s="68"/>
      <c r="YR19268" s="68"/>
      <c r="YS19268" s="68"/>
      <c r="YT19268" s="68"/>
      <c r="YU19268" s="68"/>
      <c r="YV19268" s="68"/>
      <c r="YW19268" s="68"/>
      <c r="YX19268" s="68">
        <v>9.0907956928883305E-3</v>
      </c>
      <c r="YY19268" s="68"/>
      <c r="YZ19268" s="68"/>
      <c r="ZA19268" s="68"/>
      <c r="ZB19268" s="68"/>
      <c r="ZC19268" s="68"/>
      <c r="ZD19268" s="68"/>
    </row>
    <row r="19269" spans="658:680" x14ac:dyDescent="0.25">
      <c r="YH19269" s="68"/>
      <c r="YI19269" s="68"/>
      <c r="YJ19269" s="68"/>
      <c r="YK19269" s="68"/>
      <c r="YL19269" s="68"/>
      <c r="YM19269" s="68"/>
      <c r="YN19269" s="68"/>
      <c r="YO19269" s="68"/>
      <c r="YP19269" s="68"/>
      <c r="YQ19269" s="68"/>
      <c r="YR19269" s="68"/>
      <c r="YS19269" s="68"/>
      <c r="YT19269" s="68"/>
      <c r="YU19269" s="68"/>
      <c r="YV19269" s="68"/>
      <c r="YW19269" s="68"/>
      <c r="YX19269" s="68">
        <v>8.9896003507054806E-3</v>
      </c>
      <c r="YY19269" s="68"/>
      <c r="YZ19269" s="68"/>
      <c r="ZA19269" s="68"/>
      <c r="ZB19269" s="68"/>
      <c r="ZC19269" s="68"/>
      <c r="ZD19269" s="68"/>
    </row>
    <row r="19270" spans="658:680" x14ac:dyDescent="0.25">
      <c r="YH19270" s="68"/>
      <c r="YI19270" s="68"/>
      <c r="YJ19270" s="68"/>
      <c r="YK19270" s="68"/>
      <c r="YL19270" s="68"/>
      <c r="YM19270" s="68"/>
      <c r="YN19270" s="68"/>
      <c r="YO19270" s="68"/>
      <c r="YP19270" s="68"/>
      <c r="YQ19270" s="68"/>
      <c r="YR19270" s="68"/>
      <c r="YS19270" s="68"/>
      <c r="YT19270" s="68"/>
      <c r="YU19270" s="68"/>
      <c r="YV19270" s="68"/>
      <c r="YW19270" s="68"/>
      <c r="YX19270" s="68">
        <v>8.9896003507054806E-3</v>
      </c>
      <c r="YY19270" s="68"/>
      <c r="YZ19270" s="68"/>
      <c r="ZA19270" s="68"/>
      <c r="ZB19270" s="68"/>
      <c r="ZC19270" s="68"/>
      <c r="ZD19270" s="68"/>
    </row>
    <row r="19271" spans="658:680" x14ac:dyDescent="0.25">
      <c r="YH19271" s="68"/>
      <c r="YI19271" s="68"/>
      <c r="YJ19271" s="68"/>
      <c r="YK19271" s="68"/>
      <c r="YL19271" s="68"/>
      <c r="YM19271" s="68"/>
      <c r="YN19271" s="68"/>
      <c r="YO19271" s="68"/>
      <c r="YP19271" s="68"/>
      <c r="YQ19271" s="68"/>
      <c r="YR19271" s="68"/>
      <c r="YS19271" s="68"/>
      <c r="YT19271" s="68"/>
      <c r="YU19271" s="68"/>
      <c r="YV19271" s="68"/>
      <c r="YW19271" s="68"/>
      <c r="YX19271" s="68">
        <v>8.9591552956311896E-3</v>
      </c>
      <c r="YY19271" s="68"/>
      <c r="YZ19271" s="68"/>
      <c r="ZA19271" s="68"/>
      <c r="ZB19271" s="68"/>
      <c r="ZC19271" s="68"/>
      <c r="ZD19271" s="68"/>
    </row>
    <row r="19272" spans="658:680" x14ac:dyDescent="0.25">
      <c r="YH19272" s="68"/>
      <c r="YI19272" s="68"/>
      <c r="YJ19272" s="68"/>
      <c r="YK19272" s="68"/>
      <c r="YL19272" s="68"/>
      <c r="YM19272" s="68"/>
      <c r="YN19272" s="68"/>
      <c r="YO19272" s="68"/>
      <c r="YP19272" s="68"/>
      <c r="YQ19272" s="68"/>
      <c r="YR19272" s="68"/>
      <c r="YS19272" s="68"/>
      <c r="YT19272" s="68"/>
      <c r="YU19272" s="68"/>
      <c r="YV19272" s="68"/>
      <c r="YW19272" s="68"/>
      <c r="YX19272" s="68">
        <v>8.9591552956311896E-3</v>
      </c>
      <c r="YY19272" s="68"/>
      <c r="YZ19272" s="68"/>
      <c r="ZA19272" s="68"/>
      <c r="ZB19272" s="68"/>
      <c r="ZC19272" s="68"/>
      <c r="ZD19272" s="68"/>
    </row>
    <row r="19273" spans="658:680" x14ac:dyDescent="0.25">
      <c r="YH19273" s="68"/>
      <c r="YI19273" s="68"/>
      <c r="YJ19273" s="68"/>
      <c r="YK19273" s="68"/>
      <c r="YL19273" s="68"/>
      <c r="YM19273" s="68"/>
      <c r="YN19273" s="68"/>
      <c r="YO19273" s="68"/>
      <c r="YP19273" s="68"/>
      <c r="YQ19273" s="68"/>
      <c r="YR19273" s="68"/>
      <c r="YS19273" s="68"/>
      <c r="YT19273" s="68"/>
      <c r="YU19273" s="68"/>
      <c r="YV19273" s="68"/>
      <c r="YW19273" s="68"/>
      <c r="YX19273" s="68">
        <v>8.9028216831504199E-3</v>
      </c>
      <c r="YY19273" s="68"/>
      <c r="YZ19273" s="68"/>
      <c r="ZA19273" s="68"/>
      <c r="ZB19273" s="68"/>
      <c r="ZC19273" s="68"/>
      <c r="ZD19273" s="68"/>
    </row>
    <row r="19274" spans="658:680" x14ac:dyDescent="0.25">
      <c r="YH19274" s="68"/>
      <c r="YI19274" s="68"/>
      <c r="YJ19274" s="68"/>
      <c r="YK19274" s="68"/>
      <c r="YL19274" s="68"/>
      <c r="YM19274" s="68"/>
      <c r="YN19274" s="68"/>
      <c r="YO19274" s="68"/>
      <c r="YP19274" s="68"/>
      <c r="YQ19274" s="68"/>
      <c r="YR19274" s="68"/>
      <c r="YS19274" s="68"/>
      <c r="YT19274" s="68"/>
      <c r="YU19274" s="68"/>
      <c r="YV19274" s="68"/>
      <c r="YW19274" s="68"/>
      <c r="YX19274" s="68">
        <v>8.9028216831504199E-3</v>
      </c>
      <c r="YY19274" s="68"/>
      <c r="YZ19274" s="68"/>
      <c r="ZA19274" s="68"/>
      <c r="ZB19274" s="68"/>
      <c r="ZC19274" s="68"/>
      <c r="ZD19274" s="68"/>
    </row>
    <row r="19275" spans="658:680" x14ac:dyDescent="0.25">
      <c r="YH19275" s="68"/>
      <c r="YI19275" s="68"/>
      <c r="YJ19275" s="68"/>
      <c r="YK19275" s="68"/>
      <c r="YL19275" s="68"/>
      <c r="YM19275" s="68"/>
      <c r="YN19275" s="68"/>
      <c r="YO19275" s="68"/>
      <c r="YP19275" s="68"/>
      <c r="YQ19275" s="68"/>
      <c r="YR19275" s="68"/>
      <c r="YS19275" s="68"/>
      <c r="YT19275" s="68"/>
      <c r="YU19275" s="68"/>
      <c r="YV19275" s="68"/>
      <c r="YW19275" s="68"/>
      <c r="YX19275" s="68">
        <v>8.8768566343191205E-3</v>
      </c>
      <c r="YY19275" s="68"/>
      <c r="YZ19275" s="68"/>
      <c r="ZA19275" s="68"/>
      <c r="ZB19275" s="68"/>
      <c r="ZC19275" s="68"/>
      <c r="ZD19275" s="68"/>
    </row>
    <row r="19276" spans="658:680" x14ac:dyDescent="0.25">
      <c r="YH19276" s="68"/>
      <c r="YI19276" s="68"/>
      <c r="YJ19276" s="68"/>
      <c r="YK19276" s="68"/>
      <c r="YL19276" s="68"/>
      <c r="YM19276" s="68"/>
      <c r="YN19276" s="68"/>
      <c r="YO19276" s="68"/>
      <c r="YP19276" s="68"/>
      <c r="YQ19276" s="68"/>
      <c r="YR19276" s="68"/>
      <c r="YS19276" s="68"/>
      <c r="YT19276" s="68"/>
      <c r="YU19276" s="68"/>
      <c r="YV19276" s="68"/>
      <c r="YW19276" s="68"/>
      <c r="YX19276" s="68">
        <v>8.8768566343191205E-3</v>
      </c>
      <c r="YY19276" s="68"/>
      <c r="YZ19276" s="68"/>
      <c r="ZA19276" s="68"/>
      <c r="ZB19276" s="68"/>
      <c r="ZC19276" s="68"/>
      <c r="ZD19276" s="68"/>
    </row>
    <row r="19277" spans="658:680" x14ac:dyDescent="0.25">
      <c r="YH19277" s="68"/>
      <c r="YI19277" s="68"/>
      <c r="YJ19277" s="68"/>
      <c r="YK19277" s="68"/>
      <c r="YL19277" s="68"/>
      <c r="YM19277" s="68"/>
      <c r="YN19277" s="68"/>
      <c r="YO19277" s="68"/>
      <c r="YP19277" s="68"/>
      <c r="YQ19277" s="68"/>
      <c r="YR19277" s="68"/>
      <c r="YS19277" s="68"/>
      <c r="YT19277" s="68"/>
      <c r="YU19277" s="68"/>
      <c r="YV19277" s="68"/>
      <c r="YW19277" s="68"/>
      <c r="YX19277" s="68">
        <v>8.8575677375519E-3</v>
      </c>
      <c r="YY19277" s="68"/>
      <c r="YZ19277" s="68"/>
      <c r="ZA19277" s="68"/>
      <c r="ZB19277" s="68"/>
      <c r="ZC19277" s="68"/>
      <c r="ZD19277" s="68"/>
    </row>
    <row r="19278" spans="658:680" x14ac:dyDescent="0.25">
      <c r="YH19278" s="68"/>
      <c r="YI19278" s="68"/>
      <c r="YJ19278" s="68"/>
      <c r="YK19278" s="68"/>
      <c r="YL19278" s="68"/>
      <c r="YM19278" s="68"/>
      <c r="YN19278" s="68"/>
      <c r="YO19278" s="68"/>
      <c r="YP19278" s="68"/>
      <c r="YQ19278" s="68"/>
      <c r="YR19278" s="68"/>
      <c r="YS19278" s="68"/>
      <c r="YT19278" s="68"/>
      <c r="YU19278" s="68"/>
      <c r="YV19278" s="68"/>
      <c r="YW19278" s="68"/>
      <c r="YX19278" s="68">
        <v>8.8575677375519E-3</v>
      </c>
      <c r="YY19278" s="68"/>
      <c r="YZ19278" s="68"/>
      <c r="ZA19278" s="68"/>
      <c r="ZB19278" s="68"/>
      <c r="ZC19278" s="68"/>
      <c r="ZD19278" s="68"/>
    </row>
    <row r="19279" spans="658:680" x14ac:dyDescent="0.25">
      <c r="YH19279" s="68"/>
      <c r="YI19279" s="68"/>
      <c r="YJ19279" s="68"/>
      <c r="YK19279" s="68"/>
      <c r="YL19279" s="68"/>
      <c r="YM19279" s="68"/>
      <c r="YN19279" s="68"/>
      <c r="YO19279" s="68"/>
      <c r="YP19279" s="68"/>
      <c r="YQ19279" s="68"/>
      <c r="YR19279" s="68"/>
      <c r="YS19279" s="68"/>
      <c r="YT19279" s="68"/>
      <c r="YU19279" s="68"/>
      <c r="YV19279" s="68"/>
      <c r="YW19279" s="68"/>
      <c r="YX19279" s="68">
        <v>8.8323992949821805E-3</v>
      </c>
      <c r="YY19279" s="68"/>
      <c r="YZ19279" s="68"/>
      <c r="ZA19279" s="68"/>
      <c r="ZB19279" s="68"/>
      <c r="ZC19279" s="68"/>
      <c r="ZD19279" s="68"/>
    </row>
    <row r="19280" spans="658:680" x14ac:dyDescent="0.25">
      <c r="YH19280" s="68"/>
      <c r="YI19280" s="68"/>
      <c r="YJ19280" s="68"/>
      <c r="YK19280" s="68"/>
      <c r="YL19280" s="68"/>
      <c r="YM19280" s="68"/>
      <c r="YN19280" s="68"/>
      <c r="YO19280" s="68"/>
      <c r="YP19280" s="68"/>
      <c r="YQ19280" s="68"/>
      <c r="YR19280" s="68"/>
      <c r="YS19280" s="68"/>
      <c r="YT19280" s="68"/>
      <c r="YU19280" s="68"/>
      <c r="YV19280" s="68"/>
      <c r="YW19280" s="68"/>
      <c r="YX19280" s="68">
        <v>8.8323992949821805E-3</v>
      </c>
      <c r="YY19280" s="68"/>
      <c r="YZ19280" s="68"/>
      <c r="ZA19280" s="68"/>
      <c r="ZB19280" s="68"/>
      <c r="ZC19280" s="68"/>
      <c r="ZD19280" s="68"/>
    </row>
    <row r="19281" spans="658:680" x14ac:dyDescent="0.25">
      <c r="YH19281" s="68"/>
      <c r="YI19281" s="68"/>
      <c r="YJ19281" s="68"/>
      <c r="YK19281" s="68"/>
      <c r="YL19281" s="68"/>
      <c r="YM19281" s="68"/>
      <c r="YN19281" s="68"/>
      <c r="YO19281" s="68"/>
      <c r="YP19281" s="68"/>
      <c r="YQ19281" s="68"/>
      <c r="YR19281" s="68"/>
      <c r="YS19281" s="68"/>
      <c r="YT19281" s="68"/>
      <c r="YU19281" s="68"/>
      <c r="YV19281" s="68"/>
      <c r="YW19281" s="68"/>
      <c r="YX19281" s="68">
        <v>8.8136329214830791E-3</v>
      </c>
      <c r="YY19281" s="68"/>
      <c r="YZ19281" s="68"/>
      <c r="ZA19281" s="68"/>
      <c r="ZB19281" s="68"/>
      <c r="ZC19281" s="68"/>
      <c r="ZD19281" s="68"/>
    </row>
    <row r="19282" spans="658:680" x14ac:dyDescent="0.25">
      <c r="YH19282" s="68"/>
      <c r="YI19282" s="68"/>
      <c r="YJ19282" s="68"/>
      <c r="YK19282" s="68"/>
      <c r="YL19282" s="68"/>
      <c r="YM19282" s="68"/>
      <c r="YN19282" s="68"/>
      <c r="YO19282" s="68"/>
      <c r="YP19282" s="68"/>
      <c r="YQ19282" s="68"/>
      <c r="YR19282" s="68"/>
      <c r="YS19282" s="68"/>
      <c r="YT19282" s="68"/>
      <c r="YU19282" s="68"/>
      <c r="YV19282" s="68"/>
      <c r="YW19282" s="68"/>
      <c r="YX19282" s="68">
        <v>8.8136329214830791E-3</v>
      </c>
      <c r="YY19282" s="68"/>
      <c r="YZ19282" s="68"/>
      <c r="ZA19282" s="68"/>
      <c r="ZB19282" s="68"/>
      <c r="ZC19282" s="68"/>
      <c r="ZD19282" s="68"/>
    </row>
    <row r="19283" spans="658:680" x14ac:dyDescent="0.25">
      <c r="YH19283" s="68"/>
      <c r="YI19283" s="68"/>
      <c r="YJ19283" s="68"/>
      <c r="YK19283" s="68"/>
      <c r="YL19283" s="68"/>
      <c r="YM19283" s="68"/>
      <c r="YN19283" s="68"/>
      <c r="YO19283" s="68"/>
      <c r="YP19283" s="68"/>
      <c r="YQ19283" s="68"/>
      <c r="YR19283" s="68"/>
      <c r="YS19283" s="68"/>
      <c r="YT19283" s="68"/>
      <c r="YU19283" s="68"/>
      <c r="YV19283" s="68"/>
      <c r="YW19283" s="68"/>
      <c r="YX19283" s="68">
        <v>8.7716607894780894E-3</v>
      </c>
      <c r="YY19283" s="68"/>
      <c r="YZ19283" s="68"/>
      <c r="ZA19283" s="68"/>
      <c r="ZB19283" s="68"/>
      <c r="ZC19283" s="68"/>
      <c r="ZD19283" s="68"/>
    </row>
    <row r="19284" spans="658:680" x14ac:dyDescent="0.25">
      <c r="YH19284" s="68"/>
      <c r="YI19284" s="68"/>
      <c r="YJ19284" s="68"/>
      <c r="YK19284" s="68"/>
      <c r="YL19284" s="68"/>
      <c r="YM19284" s="68"/>
      <c r="YN19284" s="68"/>
      <c r="YO19284" s="68"/>
      <c r="YP19284" s="68"/>
      <c r="YQ19284" s="68"/>
      <c r="YR19284" s="68"/>
      <c r="YS19284" s="68"/>
      <c r="YT19284" s="68"/>
      <c r="YU19284" s="68"/>
      <c r="YV19284" s="68"/>
      <c r="YW19284" s="68"/>
      <c r="YX19284" s="68">
        <v>8.7716607894780894E-3</v>
      </c>
      <c r="YY19284" s="68"/>
      <c r="YZ19284" s="68"/>
      <c r="ZA19284" s="68"/>
      <c r="ZB19284" s="68"/>
      <c r="ZC19284" s="68"/>
      <c r="ZD19284" s="68"/>
    </row>
    <row r="19285" spans="658:680" x14ac:dyDescent="0.25">
      <c r="YH19285" s="68"/>
      <c r="YI19285" s="68"/>
      <c r="YJ19285" s="68"/>
      <c r="YK19285" s="68"/>
      <c r="YL19285" s="68"/>
      <c r="YM19285" s="68"/>
      <c r="YN19285" s="68"/>
      <c r="YO19285" s="68"/>
      <c r="YP19285" s="68"/>
      <c r="YQ19285" s="68"/>
      <c r="YR19285" s="68"/>
      <c r="YS19285" s="68"/>
      <c r="YT19285" s="68"/>
      <c r="YU19285" s="68"/>
      <c r="YV19285" s="68"/>
      <c r="YW19285" s="68"/>
      <c r="YX19285" s="68">
        <v>8.7448950113633399E-3</v>
      </c>
      <c r="YY19285" s="68"/>
      <c r="YZ19285" s="68"/>
      <c r="ZA19285" s="68"/>
      <c r="ZB19285" s="68"/>
      <c r="ZC19285" s="68"/>
      <c r="ZD19285" s="68"/>
    </row>
    <row r="19286" spans="658:680" x14ac:dyDescent="0.25">
      <c r="YH19286" s="68"/>
      <c r="YI19286" s="68"/>
      <c r="YJ19286" s="68"/>
      <c r="YK19286" s="68"/>
      <c r="YL19286" s="68"/>
      <c r="YM19286" s="68"/>
      <c r="YN19286" s="68"/>
      <c r="YO19286" s="68"/>
      <c r="YP19286" s="68"/>
      <c r="YQ19286" s="68"/>
      <c r="YR19286" s="68"/>
      <c r="YS19286" s="68"/>
      <c r="YT19286" s="68"/>
      <c r="YU19286" s="68"/>
      <c r="YV19286" s="68"/>
      <c r="YW19286" s="68"/>
      <c r="YX19286" s="68">
        <v>8.7448950113633399E-3</v>
      </c>
      <c r="YY19286" s="68"/>
      <c r="YZ19286" s="68"/>
      <c r="ZA19286" s="68"/>
      <c r="ZB19286" s="68"/>
      <c r="ZC19286" s="68"/>
      <c r="ZD19286" s="68"/>
    </row>
    <row r="19287" spans="658:680" x14ac:dyDescent="0.25">
      <c r="YH19287" s="68"/>
      <c r="YI19287" s="68"/>
      <c r="YJ19287" s="68"/>
      <c r="YK19287" s="68"/>
      <c r="YL19287" s="68"/>
      <c r="YM19287" s="68"/>
      <c r="YN19287" s="68"/>
      <c r="YO19287" s="68"/>
      <c r="YP19287" s="68"/>
      <c r="YQ19287" s="68"/>
      <c r="YR19287" s="68"/>
      <c r="YS19287" s="68"/>
      <c r="YT19287" s="68"/>
      <c r="YU19287" s="68"/>
      <c r="YV19287" s="68"/>
      <c r="YW19287" s="68"/>
      <c r="YX19287" s="68">
        <v>8.7133400084071205E-3</v>
      </c>
      <c r="YY19287" s="68"/>
      <c r="YZ19287" s="68"/>
      <c r="ZA19287" s="68"/>
      <c r="ZB19287" s="68"/>
      <c r="ZC19287" s="68"/>
      <c r="ZD19287" s="68"/>
    </row>
    <row r="19288" spans="658:680" x14ac:dyDescent="0.25">
      <c r="YH19288" s="68"/>
      <c r="YI19288" s="68"/>
      <c r="YJ19288" s="68"/>
      <c r="YK19288" s="68"/>
      <c r="YL19288" s="68"/>
      <c r="YM19288" s="68"/>
      <c r="YN19288" s="68"/>
      <c r="YO19288" s="68"/>
      <c r="YP19288" s="68"/>
      <c r="YQ19288" s="68"/>
      <c r="YR19288" s="68"/>
      <c r="YS19288" s="68"/>
      <c r="YT19288" s="68"/>
      <c r="YU19288" s="68"/>
      <c r="YV19288" s="68"/>
      <c r="YW19288" s="68"/>
      <c r="YX19288" s="68">
        <v>8.7133400084071205E-3</v>
      </c>
      <c r="YY19288" s="68"/>
      <c r="YZ19288" s="68"/>
      <c r="ZA19288" s="68"/>
      <c r="ZB19288" s="68"/>
      <c r="ZC19288" s="68"/>
      <c r="ZD19288" s="68"/>
    </row>
    <row r="19289" spans="658:680" x14ac:dyDescent="0.25">
      <c r="YH19289" s="68"/>
      <c r="YI19289" s="68"/>
      <c r="YJ19289" s="68"/>
      <c r="YK19289" s="68"/>
      <c r="YL19289" s="68"/>
      <c r="YM19289" s="68"/>
      <c r="YN19289" s="68"/>
      <c r="YO19289" s="68"/>
      <c r="YP19289" s="68"/>
      <c r="YQ19289" s="68"/>
      <c r="YR19289" s="68"/>
      <c r="YS19289" s="68"/>
      <c r="YT19289" s="68"/>
      <c r="YU19289" s="68"/>
      <c r="YV19289" s="68"/>
      <c r="YW19289" s="68"/>
      <c r="YX19289" s="68">
        <v>8.7048416324034695E-3</v>
      </c>
      <c r="YY19289" s="68"/>
      <c r="YZ19289" s="68"/>
      <c r="ZA19289" s="68"/>
      <c r="ZB19289" s="68"/>
      <c r="ZC19289" s="68"/>
      <c r="ZD19289" s="68"/>
    </row>
    <row r="19290" spans="658:680" x14ac:dyDescent="0.25">
      <c r="YH19290" s="68"/>
      <c r="YI19290" s="68"/>
      <c r="YJ19290" s="68"/>
      <c r="YK19290" s="68"/>
      <c r="YL19290" s="68"/>
      <c r="YM19290" s="68"/>
      <c r="YN19290" s="68"/>
      <c r="YO19290" s="68"/>
      <c r="YP19290" s="68"/>
      <c r="YQ19290" s="68"/>
      <c r="YR19290" s="68"/>
      <c r="YS19290" s="68"/>
      <c r="YT19290" s="68"/>
      <c r="YU19290" s="68"/>
      <c r="YV19290" s="68"/>
      <c r="YW19290" s="68"/>
      <c r="YX19290" s="68">
        <v>8.7048416324034695E-3</v>
      </c>
      <c r="YY19290" s="68"/>
      <c r="YZ19290" s="68"/>
      <c r="ZA19290" s="68"/>
      <c r="ZB19290" s="68"/>
      <c r="ZC19290" s="68"/>
      <c r="ZD19290" s="68"/>
    </row>
    <row r="19291" spans="658:680" x14ac:dyDescent="0.25">
      <c r="YH19291" s="68"/>
      <c r="YI19291" s="68"/>
      <c r="YJ19291" s="68"/>
      <c r="YK19291" s="68"/>
      <c r="YL19291" s="68"/>
      <c r="YM19291" s="68"/>
      <c r="YN19291" s="68"/>
      <c r="YO19291" s="68"/>
      <c r="YP19291" s="68"/>
      <c r="YQ19291" s="68"/>
      <c r="YR19291" s="68"/>
      <c r="YS19291" s="68"/>
      <c r="YT19291" s="68"/>
      <c r="YU19291" s="68"/>
      <c r="YV19291" s="68"/>
      <c r="YW19291" s="68"/>
      <c r="YX19291" s="68">
        <v>8.6902000247712601E-3</v>
      </c>
      <c r="YY19291" s="68"/>
      <c r="YZ19291" s="68"/>
      <c r="ZA19291" s="68"/>
      <c r="ZB19291" s="68"/>
      <c r="ZC19291" s="68"/>
      <c r="ZD19291" s="68"/>
    </row>
    <row r="19292" spans="658:680" x14ac:dyDescent="0.25">
      <c r="YH19292" s="68"/>
      <c r="YI19292" s="68"/>
      <c r="YJ19292" s="68"/>
      <c r="YK19292" s="68"/>
      <c r="YL19292" s="68"/>
      <c r="YM19292" s="68"/>
      <c r="YN19292" s="68"/>
      <c r="YO19292" s="68"/>
      <c r="YP19292" s="68"/>
      <c r="YQ19292" s="68"/>
      <c r="YR19292" s="68"/>
      <c r="YS19292" s="68"/>
      <c r="YT19292" s="68"/>
      <c r="YU19292" s="68"/>
      <c r="YV19292" s="68"/>
      <c r="YW19292" s="68"/>
      <c r="YX19292" s="68">
        <v>8.6902000247712601E-3</v>
      </c>
      <c r="YY19292" s="68"/>
      <c r="YZ19292" s="68"/>
      <c r="ZA19292" s="68"/>
      <c r="ZB19292" s="68"/>
      <c r="ZC19292" s="68"/>
      <c r="ZD19292" s="68"/>
    </row>
    <row r="19293" spans="658:680" x14ac:dyDescent="0.25">
      <c r="YH19293" s="68"/>
      <c r="YI19293" s="68"/>
      <c r="YJ19293" s="68"/>
      <c r="YK19293" s="68"/>
      <c r="YL19293" s="68"/>
      <c r="YM19293" s="68"/>
      <c r="YN19293" s="68"/>
      <c r="YO19293" s="68"/>
      <c r="YP19293" s="68"/>
      <c r="YQ19293" s="68"/>
      <c r="YR19293" s="68"/>
      <c r="YS19293" s="68"/>
      <c r="YT19293" s="68"/>
      <c r="YU19293" s="68"/>
      <c r="YV19293" s="68"/>
      <c r="YW19293" s="68"/>
      <c r="YX19293" s="68">
        <v>8.6734264106913903E-3</v>
      </c>
      <c r="YY19293" s="68"/>
      <c r="YZ19293" s="68"/>
      <c r="ZA19293" s="68"/>
      <c r="ZB19293" s="68"/>
      <c r="ZC19293" s="68"/>
      <c r="ZD19293" s="68"/>
    </row>
    <row r="19294" spans="658:680" x14ac:dyDescent="0.25">
      <c r="YH19294" s="68"/>
      <c r="YI19294" s="68"/>
      <c r="YJ19294" s="68"/>
      <c r="YK19294" s="68"/>
      <c r="YL19294" s="68"/>
      <c r="YM19294" s="68"/>
      <c r="YN19294" s="68"/>
      <c r="YO19294" s="68"/>
      <c r="YP19294" s="68"/>
      <c r="YQ19294" s="68"/>
      <c r="YR19294" s="68"/>
      <c r="YS19294" s="68"/>
      <c r="YT19294" s="68"/>
      <c r="YU19294" s="68"/>
      <c r="YV19294" s="68"/>
      <c r="YW19294" s="68"/>
      <c r="YX19294" s="68">
        <v>8.6734264106913903E-3</v>
      </c>
      <c r="YY19294" s="68"/>
      <c r="YZ19294" s="68"/>
      <c r="ZA19294" s="68"/>
      <c r="ZB19294" s="68"/>
      <c r="ZC19294" s="68"/>
      <c r="ZD19294" s="68"/>
    </row>
    <row r="19295" spans="658:680" x14ac:dyDescent="0.25">
      <c r="YH19295" s="68"/>
      <c r="YI19295" s="68"/>
      <c r="YJ19295" s="68"/>
      <c r="YK19295" s="68"/>
      <c r="YL19295" s="68"/>
      <c r="YM19295" s="68"/>
      <c r="YN19295" s="68"/>
      <c r="YO19295" s="68"/>
      <c r="YP19295" s="68"/>
      <c r="YQ19295" s="68"/>
      <c r="YR19295" s="68"/>
      <c r="YS19295" s="68"/>
      <c r="YT19295" s="68"/>
      <c r="YU19295" s="68"/>
      <c r="YV19295" s="68"/>
      <c r="YW19295" s="68"/>
      <c r="YX19295" s="68">
        <v>8.5823404379767997E-3</v>
      </c>
      <c r="YY19295" s="68"/>
      <c r="YZ19295" s="68"/>
      <c r="ZA19295" s="68"/>
      <c r="ZB19295" s="68"/>
      <c r="ZC19295" s="68"/>
      <c r="ZD19295" s="68"/>
    </row>
    <row r="19296" spans="658:680" x14ac:dyDescent="0.25">
      <c r="YH19296" s="68"/>
      <c r="YI19296" s="68"/>
      <c r="YJ19296" s="68"/>
      <c r="YK19296" s="68"/>
      <c r="YL19296" s="68"/>
      <c r="YM19296" s="68"/>
      <c r="YN19296" s="68"/>
      <c r="YO19296" s="68"/>
      <c r="YP19296" s="68"/>
      <c r="YQ19296" s="68"/>
      <c r="YR19296" s="68"/>
      <c r="YS19296" s="68"/>
      <c r="YT19296" s="68"/>
      <c r="YU19296" s="68"/>
      <c r="YV19296" s="68"/>
      <c r="YW19296" s="68"/>
      <c r="YX19296" s="68">
        <v>8.5823404379767997E-3</v>
      </c>
      <c r="YY19296" s="68"/>
      <c r="YZ19296" s="68"/>
      <c r="ZA19296" s="68"/>
      <c r="ZB19296" s="68"/>
      <c r="ZC19296" s="68"/>
      <c r="ZD19296" s="68"/>
    </row>
    <row r="19297" spans="658:680" x14ac:dyDescent="0.25">
      <c r="YH19297" s="68"/>
      <c r="YI19297" s="68"/>
      <c r="YJ19297" s="68"/>
      <c r="YK19297" s="68"/>
      <c r="YL19297" s="68"/>
      <c r="YM19297" s="68"/>
      <c r="YN19297" s="68"/>
      <c r="YO19297" s="68"/>
      <c r="YP19297" s="68"/>
      <c r="YQ19297" s="68"/>
      <c r="YR19297" s="68"/>
      <c r="YS19297" s="68"/>
      <c r="YT19297" s="68"/>
      <c r="YU19297" s="68"/>
      <c r="YV19297" s="68"/>
      <c r="YW19297" s="68"/>
      <c r="YX19297" s="68">
        <v>8.5409626875257594E-3</v>
      </c>
      <c r="YY19297" s="68"/>
      <c r="YZ19297" s="68"/>
      <c r="ZA19297" s="68"/>
      <c r="ZB19297" s="68"/>
      <c r="ZC19297" s="68"/>
      <c r="ZD19297" s="68"/>
    </row>
    <row r="19298" spans="658:680" x14ac:dyDescent="0.25">
      <c r="YH19298" s="68"/>
      <c r="YI19298" s="68"/>
      <c r="YJ19298" s="68"/>
      <c r="YK19298" s="68"/>
      <c r="YL19298" s="68"/>
      <c r="YM19298" s="68"/>
      <c r="YN19298" s="68"/>
      <c r="YO19298" s="68"/>
      <c r="YP19298" s="68"/>
      <c r="YQ19298" s="68"/>
      <c r="YR19298" s="68"/>
      <c r="YS19298" s="68"/>
      <c r="YT19298" s="68"/>
      <c r="YU19298" s="68"/>
      <c r="YV19298" s="68"/>
      <c r="YW19298" s="68"/>
      <c r="YX19298" s="68">
        <v>8.5409626875257594E-3</v>
      </c>
      <c r="YY19298" s="68"/>
      <c r="YZ19298" s="68"/>
      <c r="ZA19298" s="68"/>
      <c r="ZB19298" s="68"/>
      <c r="ZC19298" s="68"/>
      <c r="ZD19298" s="68"/>
    </row>
    <row r="19299" spans="658:680" x14ac:dyDescent="0.25">
      <c r="YH19299" s="68"/>
      <c r="YI19299" s="68"/>
      <c r="YJ19299" s="68"/>
      <c r="YK19299" s="68"/>
      <c r="YL19299" s="68"/>
      <c r="YM19299" s="68"/>
      <c r="YN19299" s="68"/>
      <c r="YO19299" s="68"/>
      <c r="YP19299" s="68"/>
      <c r="YQ19299" s="68"/>
      <c r="YR19299" s="68"/>
      <c r="YS19299" s="68"/>
      <c r="YT19299" s="68"/>
      <c r="YU19299" s="68"/>
      <c r="YV19299" s="68"/>
      <c r="YW19299" s="68"/>
      <c r="YX19299" s="68">
        <v>8.5192601123477308E-3</v>
      </c>
      <c r="YY19299" s="68"/>
      <c r="YZ19299" s="68"/>
      <c r="ZA19299" s="68"/>
      <c r="ZB19299" s="68"/>
      <c r="ZC19299" s="68"/>
      <c r="ZD19299" s="68"/>
    </row>
    <row r="19300" spans="658:680" x14ac:dyDescent="0.25">
      <c r="YH19300" s="68"/>
      <c r="YI19300" s="68"/>
      <c r="YJ19300" s="68"/>
      <c r="YK19300" s="68"/>
      <c r="YL19300" s="68"/>
      <c r="YM19300" s="68"/>
      <c r="YN19300" s="68"/>
      <c r="YO19300" s="68"/>
      <c r="YP19300" s="68"/>
      <c r="YQ19300" s="68"/>
      <c r="YR19300" s="68"/>
      <c r="YS19300" s="68"/>
      <c r="YT19300" s="68"/>
      <c r="YU19300" s="68"/>
      <c r="YV19300" s="68"/>
      <c r="YW19300" s="68"/>
      <c r="YX19300" s="68">
        <v>8.5192601123477308E-3</v>
      </c>
      <c r="YY19300" s="68"/>
      <c r="YZ19300" s="68"/>
      <c r="ZA19300" s="68"/>
      <c r="ZB19300" s="68"/>
      <c r="ZC19300" s="68"/>
      <c r="ZD19300" s="68"/>
    </row>
    <row r="19301" spans="658:680" x14ac:dyDescent="0.25">
      <c r="YH19301" s="68"/>
      <c r="YI19301" s="68"/>
      <c r="YJ19301" s="68"/>
      <c r="YK19301" s="68"/>
      <c r="YL19301" s="68"/>
      <c r="YM19301" s="68"/>
      <c r="YN19301" s="68"/>
      <c r="YO19301" s="68"/>
      <c r="YP19301" s="68"/>
      <c r="YQ19301" s="68"/>
      <c r="YR19301" s="68"/>
      <c r="YS19301" s="68"/>
      <c r="YT19301" s="68"/>
      <c r="YU19301" s="68"/>
      <c r="YV19301" s="68"/>
      <c r="YW19301" s="68"/>
      <c r="YX19301" s="68">
        <v>8.5142307197031506E-3</v>
      </c>
      <c r="YY19301" s="68"/>
      <c r="YZ19301" s="68"/>
      <c r="ZA19301" s="68"/>
      <c r="ZB19301" s="68"/>
      <c r="ZC19301" s="68"/>
      <c r="ZD19301" s="68"/>
    </row>
    <row r="19302" spans="658:680" x14ac:dyDescent="0.25">
      <c r="YH19302" s="68"/>
      <c r="YI19302" s="68"/>
      <c r="YJ19302" s="68"/>
      <c r="YK19302" s="68"/>
      <c r="YL19302" s="68"/>
      <c r="YM19302" s="68"/>
      <c r="YN19302" s="68"/>
      <c r="YO19302" s="68"/>
      <c r="YP19302" s="68"/>
      <c r="YQ19302" s="68"/>
      <c r="YR19302" s="68"/>
      <c r="YS19302" s="68"/>
      <c r="YT19302" s="68"/>
      <c r="YU19302" s="68"/>
      <c r="YV19302" s="68"/>
      <c r="YW19302" s="68"/>
      <c r="YX19302" s="68">
        <v>8.5142307197031506E-3</v>
      </c>
      <c r="YY19302" s="68"/>
      <c r="YZ19302" s="68"/>
      <c r="ZA19302" s="68"/>
      <c r="ZB19302" s="68"/>
      <c r="ZC19302" s="68"/>
      <c r="ZD19302" s="68"/>
    </row>
    <row r="19303" spans="658:680" x14ac:dyDescent="0.25">
      <c r="YH19303" s="68"/>
      <c r="YI19303" s="68"/>
      <c r="YJ19303" s="68"/>
      <c r="YK19303" s="68"/>
      <c r="YL19303" s="68"/>
      <c r="YM19303" s="68"/>
      <c r="YN19303" s="68"/>
      <c r="YO19303" s="68"/>
      <c r="YP19303" s="68"/>
      <c r="YQ19303" s="68"/>
      <c r="YR19303" s="68"/>
      <c r="YS19303" s="68"/>
      <c r="YT19303" s="68"/>
      <c r="YU19303" s="68"/>
      <c r="YV19303" s="68"/>
      <c r="YW19303" s="68"/>
      <c r="YX19303" s="68">
        <v>8.4958509565811902E-3</v>
      </c>
      <c r="YY19303" s="68"/>
      <c r="YZ19303" s="68"/>
      <c r="ZA19303" s="68"/>
      <c r="ZB19303" s="68"/>
      <c r="ZC19303" s="68"/>
      <c r="ZD19303" s="68"/>
    </row>
    <row r="19304" spans="658:680" x14ac:dyDescent="0.25">
      <c r="YH19304" s="68"/>
      <c r="YI19304" s="68"/>
      <c r="YJ19304" s="68"/>
      <c r="YK19304" s="68"/>
      <c r="YL19304" s="68"/>
      <c r="YM19304" s="68"/>
      <c r="YN19304" s="68"/>
      <c r="YO19304" s="68"/>
      <c r="YP19304" s="68"/>
      <c r="YQ19304" s="68"/>
      <c r="YR19304" s="68"/>
      <c r="YS19304" s="68"/>
      <c r="YT19304" s="68"/>
      <c r="YU19304" s="68"/>
      <c r="YV19304" s="68"/>
      <c r="YW19304" s="68"/>
      <c r="YX19304" s="68">
        <v>8.4958509565811902E-3</v>
      </c>
      <c r="YY19304" s="68"/>
      <c r="YZ19304" s="68"/>
      <c r="ZA19304" s="68"/>
      <c r="ZB19304" s="68"/>
      <c r="ZC19304" s="68"/>
      <c r="ZD19304" s="68"/>
    </row>
    <row r="19305" spans="658:680" x14ac:dyDescent="0.25">
      <c r="YH19305" s="68"/>
      <c r="YI19305" s="68"/>
      <c r="YJ19305" s="68"/>
      <c r="YK19305" s="68"/>
      <c r="YL19305" s="68"/>
      <c r="YM19305" s="68"/>
      <c r="YN19305" s="68"/>
      <c r="YO19305" s="68"/>
      <c r="YP19305" s="68"/>
      <c r="YQ19305" s="68"/>
      <c r="YR19305" s="68"/>
      <c r="YS19305" s="68"/>
      <c r="YT19305" s="68"/>
      <c r="YU19305" s="68"/>
      <c r="YV19305" s="68"/>
      <c r="YW19305" s="68"/>
      <c r="YX19305" s="68">
        <v>8.4208523841543398E-3</v>
      </c>
      <c r="YY19305" s="68"/>
      <c r="YZ19305" s="68"/>
      <c r="ZA19305" s="68"/>
      <c r="ZB19305" s="68"/>
      <c r="ZC19305" s="68"/>
      <c r="ZD19305" s="68"/>
    </row>
    <row r="19306" spans="658:680" x14ac:dyDescent="0.25">
      <c r="YH19306" s="68"/>
      <c r="YI19306" s="68"/>
      <c r="YJ19306" s="68"/>
      <c r="YK19306" s="68"/>
      <c r="YL19306" s="68"/>
      <c r="YM19306" s="68"/>
      <c r="YN19306" s="68"/>
      <c r="YO19306" s="68"/>
      <c r="YP19306" s="68"/>
      <c r="YQ19306" s="68"/>
      <c r="YR19306" s="68"/>
      <c r="YS19306" s="68"/>
      <c r="YT19306" s="68"/>
      <c r="YU19306" s="68"/>
      <c r="YV19306" s="68"/>
      <c r="YW19306" s="68"/>
      <c r="YX19306" s="68">
        <v>8.4208523841543398E-3</v>
      </c>
      <c r="YY19306" s="68"/>
      <c r="YZ19306" s="68"/>
      <c r="ZA19306" s="68"/>
      <c r="ZB19306" s="68"/>
      <c r="ZC19306" s="68"/>
      <c r="ZD19306" s="68"/>
    </row>
    <row r="19307" spans="658:680" x14ac:dyDescent="0.25">
      <c r="YH19307" s="68"/>
      <c r="YI19307" s="68"/>
      <c r="YJ19307" s="68"/>
      <c r="YK19307" s="68"/>
      <c r="YL19307" s="68"/>
      <c r="YM19307" s="68"/>
      <c r="YN19307" s="68"/>
      <c r="YO19307" s="68"/>
      <c r="YP19307" s="68"/>
      <c r="YQ19307" s="68"/>
      <c r="YR19307" s="68"/>
      <c r="YS19307" s="68"/>
      <c r="YT19307" s="68"/>
      <c r="YU19307" s="68"/>
      <c r="YV19307" s="68"/>
      <c r="YW19307" s="68"/>
      <c r="YX19307" s="68">
        <v>8.41412451617507E-3</v>
      </c>
      <c r="YY19307" s="68"/>
      <c r="YZ19307" s="68"/>
      <c r="ZA19307" s="68"/>
      <c r="ZB19307" s="68"/>
      <c r="ZC19307" s="68"/>
      <c r="ZD19307" s="68"/>
    </row>
    <row r="19308" spans="658:680" x14ac:dyDescent="0.25">
      <c r="YH19308" s="68"/>
      <c r="YI19308" s="68"/>
      <c r="YJ19308" s="68"/>
      <c r="YK19308" s="68"/>
      <c r="YL19308" s="68"/>
      <c r="YM19308" s="68"/>
      <c r="YN19308" s="68"/>
      <c r="YO19308" s="68"/>
      <c r="YP19308" s="68"/>
      <c r="YQ19308" s="68"/>
      <c r="YR19308" s="68"/>
      <c r="YS19308" s="68"/>
      <c r="YT19308" s="68"/>
      <c r="YU19308" s="68"/>
      <c r="YV19308" s="68"/>
      <c r="YW19308" s="68"/>
      <c r="YX19308" s="68">
        <v>8.41412451617507E-3</v>
      </c>
      <c r="YY19308" s="68"/>
      <c r="YZ19308" s="68"/>
      <c r="ZA19308" s="68"/>
      <c r="ZB19308" s="68"/>
      <c r="ZC19308" s="68"/>
      <c r="ZD19308" s="68"/>
    </row>
    <row r="19309" spans="658:680" x14ac:dyDescent="0.25">
      <c r="YH19309" s="68"/>
      <c r="YI19309" s="68"/>
      <c r="YJ19309" s="68"/>
      <c r="YK19309" s="68"/>
      <c r="YL19309" s="68"/>
      <c r="YM19309" s="68"/>
      <c r="YN19309" s="68"/>
      <c r="YO19309" s="68"/>
      <c r="YP19309" s="68"/>
      <c r="YQ19309" s="68"/>
      <c r="YR19309" s="68"/>
      <c r="YS19309" s="68"/>
      <c r="YT19309" s="68"/>
      <c r="YU19309" s="68"/>
      <c r="YV19309" s="68"/>
      <c r="YW19309" s="68"/>
      <c r="YX19309" s="68">
        <v>8.4104964508605502E-3</v>
      </c>
      <c r="YY19309" s="68"/>
      <c r="YZ19309" s="68"/>
      <c r="ZA19309" s="68"/>
      <c r="ZB19309" s="68"/>
      <c r="ZC19309" s="68"/>
      <c r="ZD19309" s="68"/>
    </row>
    <row r="19310" spans="658:680" x14ac:dyDescent="0.25">
      <c r="YH19310" s="68"/>
      <c r="YI19310" s="68"/>
      <c r="YJ19310" s="68"/>
      <c r="YK19310" s="68"/>
      <c r="YL19310" s="68"/>
      <c r="YM19310" s="68"/>
      <c r="YN19310" s="68"/>
      <c r="YO19310" s="68"/>
      <c r="YP19310" s="68"/>
      <c r="YQ19310" s="68"/>
      <c r="YR19310" s="68"/>
      <c r="YS19310" s="68"/>
      <c r="YT19310" s="68"/>
      <c r="YU19310" s="68"/>
      <c r="YV19310" s="68"/>
      <c r="YW19310" s="68"/>
      <c r="YX19310" s="68">
        <v>8.4104964508605502E-3</v>
      </c>
      <c r="YY19310" s="68"/>
      <c r="YZ19310" s="68"/>
      <c r="ZA19310" s="68"/>
      <c r="ZB19310" s="68"/>
      <c r="ZC19310" s="68"/>
      <c r="ZD19310" s="68"/>
    </row>
    <row r="19311" spans="658:680" x14ac:dyDescent="0.25">
      <c r="YH19311" s="68"/>
      <c r="YI19311" s="68"/>
      <c r="YJ19311" s="68"/>
      <c r="YK19311" s="68"/>
      <c r="YL19311" s="68"/>
      <c r="YM19311" s="68"/>
      <c r="YN19311" s="68"/>
      <c r="YO19311" s="68"/>
      <c r="YP19311" s="68"/>
      <c r="YQ19311" s="68"/>
      <c r="YR19311" s="68"/>
      <c r="YS19311" s="68"/>
      <c r="YT19311" s="68"/>
      <c r="YU19311" s="68"/>
      <c r="YV19311" s="68"/>
      <c r="YW19311" s="68"/>
      <c r="YX19311" s="68">
        <v>8.4058862263789794E-3</v>
      </c>
      <c r="YY19311" s="68"/>
      <c r="YZ19311" s="68"/>
      <c r="ZA19311" s="68"/>
      <c r="ZB19311" s="68"/>
      <c r="ZC19311" s="68"/>
      <c r="ZD19311" s="68"/>
    </row>
    <row r="19312" spans="658:680" x14ac:dyDescent="0.25">
      <c r="YH19312" s="68"/>
      <c r="YI19312" s="68"/>
      <c r="YJ19312" s="68"/>
      <c r="YK19312" s="68"/>
      <c r="YL19312" s="68"/>
      <c r="YM19312" s="68"/>
      <c r="YN19312" s="68"/>
      <c r="YO19312" s="68"/>
      <c r="YP19312" s="68"/>
      <c r="YQ19312" s="68"/>
      <c r="YR19312" s="68"/>
      <c r="YS19312" s="68"/>
      <c r="YT19312" s="68"/>
      <c r="YU19312" s="68"/>
      <c r="YV19312" s="68"/>
      <c r="YW19312" s="68"/>
      <c r="YX19312" s="68">
        <v>8.4058862263789794E-3</v>
      </c>
      <c r="YY19312" s="68"/>
      <c r="YZ19312" s="68"/>
      <c r="ZA19312" s="68"/>
      <c r="ZB19312" s="68"/>
      <c r="ZC19312" s="68"/>
      <c r="ZD19312" s="68"/>
    </row>
    <row r="19313" spans="658:680" x14ac:dyDescent="0.25">
      <c r="YH19313" s="68"/>
      <c r="YI19313" s="68"/>
      <c r="YJ19313" s="68"/>
      <c r="YK19313" s="68"/>
      <c r="YL19313" s="68"/>
      <c r="YM19313" s="68"/>
      <c r="YN19313" s="68"/>
      <c r="YO19313" s="68"/>
      <c r="YP19313" s="68"/>
      <c r="YQ19313" s="68"/>
      <c r="YR19313" s="68"/>
      <c r="YS19313" s="68"/>
      <c r="YT19313" s="68"/>
      <c r="YU19313" s="68"/>
      <c r="YV19313" s="68"/>
      <c r="YW19313" s="68"/>
      <c r="YX19313" s="68">
        <v>8.4011003848461704E-3</v>
      </c>
      <c r="YY19313" s="68"/>
      <c r="YZ19313" s="68"/>
      <c r="ZA19313" s="68"/>
      <c r="ZB19313" s="68"/>
      <c r="ZC19313" s="68"/>
      <c r="ZD19313" s="68"/>
    </row>
    <row r="19314" spans="658:680" x14ac:dyDescent="0.25">
      <c r="YH19314" s="68"/>
      <c r="YI19314" s="68"/>
      <c r="YJ19314" s="68"/>
      <c r="YK19314" s="68"/>
      <c r="YL19314" s="68"/>
      <c r="YM19314" s="68"/>
      <c r="YN19314" s="68"/>
      <c r="YO19314" s="68"/>
      <c r="YP19314" s="68"/>
      <c r="YQ19314" s="68"/>
      <c r="YR19314" s="68"/>
      <c r="YS19314" s="68"/>
      <c r="YT19314" s="68"/>
      <c r="YU19314" s="68"/>
      <c r="YV19314" s="68"/>
      <c r="YW19314" s="68"/>
      <c r="YX19314" s="68">
        <v>8.4011003848461704E-3</v>
      </c>
      <c r="YY19314" s="68"/>
      <c r="YZ19314" s="68"/>
      <c r="ZA19314" s="68"/>
      <c r="ZB19314" s="68"/>
      <c r="ZC19314" s="68"/>
      <c r="ZD19314" s="68"/>
    </row>
    <row r="19315" spans="658:680" x14ac:dyDescent="0.25">
      <c r="YH19315" s="68"/>
      <c r="YI19315" s="68"/>
      <c r="YJ19315" s="68"/>
      <c r="YK19315" s="68"/>
      <c r="YL19315" s="68"/>
      <c r="YM19315" s="68"/>
      <c r="YN19315" s="68"/>
      <c r="YO19315" s="68"/>
      <c r="YP19315" s="68"/>
      <c r="YQ19315" s="68"/>
      <c r="YR19315" s="68"/>
      <c r="YS19315" s="68"/>
      <c r="YT19315" s="68"/>
      <c r="YU19315" s="68"/>
      <c r="YV19315" s="68"/>
      <c r="YW19315" s="68"/>
      <c r="YX19315" s="68">
        <v>8.3885205126925898E-3</v>
      </c>
      <c r="YY19315" s="68"/>
      <c r="YZ19315" s="68"/>
      <c r="ZA19315" s="68"/>
      <c r="ZB19315" s="68"/>
      <c r="ZC19315" s="68"/>
      <c r="ZD19315" s="68"/>
    </row>
    <row r="19316" spans="658:680" x14ac:dyDescent="0.25">
      <c r="YH19316" s="68"/>
      <c r="YI19316" s="68"/>
      <c r="YJ19316" s="68"/>
      <c r="YK19316" s="68"/>
      <c r="YL19316" s="68"/>
      <c r="YM19316" s="68"/>
      <c r="YN19316" s="68"/>
      <c r="YO19316" s="68"/>
      <c r="YP19316" s="68"/>
      <c r="YQ19316" s="68"/>
      <c r="YR19316" s="68"/>
      <c r="YS19316" s="68"/>
      <c r="YT19316" s="68"/>
      <c r="YU19316" s="68"/>
      <c r="YV19316" s="68"/>
      <c r="YW19316" s="68"/>
      <c r="YX19316" s="68">
        <v>8.3885205126925898E-3</v>
      </c>
      <c r="YY19316" s="68"/>
      <c r="YZ19316" s="68"/>
      <c r="ZA19316" s="68"/>
      <c r="ZB19316" s="68"/>
      <c r="ZC19316" s="68"/>
      <c r="ZD19316" s="68"/>
    </row>
    <row r="19317" spans="658:680" x14ac:dyDescent="0.25">
      <c r="YH19317" s="68"/>
      <c r="YI19317" s="68"/>
      <c r="YJ19317" s="68"/>
      <c r="YK19317" s="68"/>
      <c r="YL19317" s="68"/>
      <c r="YM19317" s="68"/>
      <c r="YN19317" s="68"/>
      <c r="YO19317" s="68"/>
      <c r="YP19317" s="68"/>
      <c r="YQ19317" s="68"/>
      <c r="YR19317" s="68"/>
      <c r="YS19317" s="68"/>
      <c r="YT19317" s="68"/>
      <c r="YU19317" s="68"/>
      <c r="YV19317" s="68"/>
      <c r="YW19317" s="68"/>
      <c r="YX19317" s="68">
        <v>8.3691752140017794E-3</v>
      </c>
      <c r="YY19317" s="68"/>
      <c r="YZ19317" s="68"/>
      <c r="ZA19317" s="68"/>
      <c r="ZB19317" s="68"/>
      <c r="ZC19317" s="68"/>
      <c r="ZD19317" s="68"/>
    </row>
    <row r="19318" spans="658:680" x14ac:dyDescent="0.25">
      <c r="YH19318" s="68"/>
      <c r="YI19318" s="68"/>
      <c r="YJ19318" s="68"/>
      <c r="YK19318" s="68"/>
      <c r="YL19318" s="68"/>
      <c r="YM19318" s="68"/>
      <c r="YN19318" s="68"/>
      <c r="YO19318" s="68"/>
      <c r="YP19318" s="68"/>
      <c r="YQ19318" s="68"/>
      <c r="YR19318" s="68"/>
      <c r="YS19318" s="68"/>
      <c r="YT19318" s="68"/>
      <c r="YU19318" s="68"/>
      <c r="YV19318" s="68"/>
      <c r="YW19318" s="68"/>
      <c r="YX19318" s="68">
        <v>8.3691752140017794E-3</v>
      </c>
      <c r="YY19318" s="68"/>
      <c r="YZ19318" s="68"/>
      <c r="ZA19318" s="68"/>
      <c r="ZB19318" s="68"/>
      <c r="ZC19318" s="68"/>
      <c r="ZD19318" s="68"/>
    </row>
    <row r="19319" spans="658:680" x14ac:dyDescent="0.25">
      <c r="YH19319" s="68"/>
      <c r="YI19319" s="68"/>
      <c r="YJ19319" s="68"/>
      <c r="YK19319" s="68"/>
      <c r="YL19319" s="68"/>
      <c r="YM19319" s="68"/>
      <c r="YN19319" s="68"/>
      <c r="YO19319" s="68"/>
      <c r="YP19319" s="68"/>
      <c r="YQ19319" s="68"/>
      <c r="YR19319" s="68"/>
      <c r="YS19319" s="68"/>
      <c r="YT19319" s="68"/>
      <c r="YU19319" s="68"/>
      <c r="YV19319" s="68"/>
      <c r="YW19319" s="68"/>
      <c r="YX19319" s="68">
        <v>8.3665414653542203E-3</v>
      </c>
      <c r="YY19319" s="68"/>
      <c r="YZ19319" s="68"/>
      <c r="ZA19319" s="68"/>
      <c r="ZB19319" s="68"/>
      <c r="ZC19319" s="68"/>
      <c r="ZD19319" s="68"/>
    </row>
    <row r="19320" spans="658:680" x14ac:dyDescent="0.25">
      <c r="YH19320" s="68"/>
      <c r="YI19320" s="68"/>
      <c r="YJ19320" s="68"/>
      <c r="YK19320" s="68"/>
      <c r="YL19320" s="68"/>
      <c r="YM19320" s="68"/>
      <c r="YN19320" s="68"/>
      <c r="YO19320" s="68"/>
      <c r="YP19320" s="68"/>
      <c r="YQ19320" s="68"/>
      <c r="YR19320" s="68"/>
      <c r="YS19320" s="68"/>
      <c r="YT19320" s="68"/>
      <c r="YU19320" s="68"/>
      <c r="YV19320" s="68"/>
      <c r="YW19320" s="68"/>
      <c r="YX19320" s="68">
        <v>8.3665414653542203E-3</v>
      </c>
      <c r="YY19320" s="68"/>
      <c r="YZ19320" s="68"/>
      <c r="ZA19320" s="68"/>
      <c r="ZB19320" s="68"/>
      <c r="ZC19320" s="68"/>
      <c r="ZD19320" s="68"/>
    </row>
    <row r="19321" spans="658:680" x14ac:dyDescent="0.25">
      <c r="YH19321" s="68"/>
      <c r="YI19321" s="68"/>
      <c r="YJ19321" s="68"/>
      <c r="YK19321" s="68"/>
      <c r="YL19321" s="68"/>
      <c r="YM19321" s="68"/>
      <c r="YN19321" s="68"/>
      <c r="YO19321" s="68"/>
      <c r="YP19321" s="68"/>
      <c r="YQ19321" s="68"/>
      <c r="YR19321" s="68"/>
      <c r="YS19321" s="68"/>
      <c r="YT19321" s="68"/>
      <c r="YU19321" s="68"/>
      <c r="YV19321" s="68"/>
      <c r="YW19321" s="68"/>
      <c r="YX19321" s="68">
        <v>8.3605219573348894E-3</v>
      </c>
      <c r="YY19321" s="68"/>
      <c r="YZ19321" s="68"/>
      <c r="ZA19321" s="68"/>
      <c r="ZB19321" s="68"/>
      <c r="ZC19321" s="68"/>
      <c r="ZD19321" s="68"/>
    </row>
    <row r="19322" spans="658:680" x14ac:dyDescent="0.25">
      <c r="YH19322" s="68"/>
      <c r="YI19322" s="68"/>
      <c r="YJ19322" s="68"/>
      <c r="YK19322" s="68"/>
      <c r="YL19322" s="68"/>
      <c r="YM19322" s="68"/>
      <c r="YN19322" s="68"/>
      <c r="YO19322" s="68"/>
      <c r="YP19322" s="68"/>
      <c r="YQ19322" s="68"/>
      <c r="YR19322" s="68"/>
      <c r="YS19322" s="68"/>
      <c r="YT19322" s="68"/>
      <c r="YU19322" s="68"/>
      <c r="YV19322" s="68"/>
      <c r="YW19322" s="68"/>
      <c r="YX19322" s="68">
        <v>8.3605219573348894E-3</v>
      </c>
      <c r="YY19322" s="68"/>
      <c r="YZ19322" s="68"/>
      <c r="ZA19322" s="68"/>
      <c r="ZB19322" s="68"/>
      <c r="ZC19322" s="68"/>
      <c r="ZD19322" s="68"/>
    </row>
    <row r="19323" spans="658:680" x14ac:dyDescent="0.25">
      <c r="YH19323" s="68"/>
      <c r="YI19323" s="68"/>
      <c r="YJ19323" s="68"/>
      <c r="YK19323" s="68"/>
      <c r="YL19323" s="68"/>
      <c r="YM19323" s="68"/>
      <c r="YN19323" s="68"/>
      <c r="YO19323" s="68"/>
      <c r="YP19323" s="68"/>
      <c r="YQ19323" s="68"/>
      <c r="YR19323" s="68"/>
      <c r="YS19323" s="68"/>
      <c r="YT19323" s="68"/>
      <c r="YU19323" s="68"/>
      <c r="YV19323" s="68"/>
      <c r="YW19323" s="68"/>
      <c r="YX19323" s="68">
        <v>8.3536108056367301E-3</v>
      </c>
      <c r="YY19323" s="68"/>
      <c r="YZ19323" s="68"/>
      <c r="ZA19323" s="68"/>
      <c r="ZB19323" s="68"/>
      <c r="ZC19323" s="68"/>
      <c r="ZD19323" s="68"/>
    </row>
    <row r="19324" spans="658:680" x14ac:dyDescent="0.25">
      <c r="YH19324" s="68"/>
      <c r="YI19324" s="68"/>
      <c r="YJ19324" s="68"/>
      <c r="YK19324" s="68"/>
      <c r="YL19324" s="68"/>
      <c r="YM19324" s="68"/>
      <c r="YN19324" s="68"/>
      <c r="YO19324" s="68"/>
      <c r="YP19324" s="68"/>
      <c r="YQ19324" s="68"/>
      <c r="YR19324" s="68"/>
      <c r="YS19324" s="68"/>
      <c r="YT19324" s="68"/>
      <c r="YU19324" s="68"/>
      <c r="YV19324" s="68"/>
      <c r="YW19324" s="68"/>
      <c r="YX19324" s="68">
        <v>8.3536108056367301E-3</v>
      </c>
      <c r="YY19324" s="68"/>
      <c r="YZ19324" s="68"/>
      <c r="ZA19324" s="68"/>
      <c r="ZB19324" s="68"/>
      <c r="ZC19324" s="68"/>
      <c r="ZD19324" s="68"/>
    </row>
    <row r="19325" spans="658:680" x14ac:dyDescent="0.25">
      <c r="YH19325" s="68"/>
      <c r="YI19325" s="68"/>
      <c r="YJ19325" s="68"/>
      <c r="YK19325" s="68"/>
      <c r="YL19325" s="68"/>
      <c r="YM19325" s="68"/>
      <c r="YN19325" s="68"/>
      <c r="YO19325" s="68"/>
      <c r="YP19325" s="68"/>
      <c r="YQ19325" s="68"/>
      <c r="YR19325" s="68"/>
      <c r="YS19325" s="68"/>
      <c r="YT19325" s="68"/>
      <c r="YU19325" s="68"/>
      <c r="YV19325" s="68"/>
      <c r="YW19325" s="68"/>
      <c r="YX19325" s="68">
        <v>8.3530102634180592E-3</v>
      </c>
      <c r="YY19325" s="68"/>
      <c r="YZ19325" s="68"/>
      <c r="ZA19325" s="68"/>
      <c r="ZB19325" s="68"/>
      <c r="ZC19325" s="68"/>
      <c r="ZD19325" s="68"/>
    </row>
    <row r="19326" spans="658:680" x14ac:dyDescent="0.25">
      <c r="YH19326" s="68"/>
      <c r="YI19326" s="68"/>
      <c r="YJ19326" s="68"/>
      <c r="YK19326" s="68"/>
      <c r="YL19326" s="68"/>
      <c r="YM19326" s="68"/>
      <c r="YN19326" s="68"/>
      <c r="YO19326" s="68"/>
      <c r="YP19326" s="68"/>
      <c r="YQ19326" s="68"/>
      <c r="YR19326" s="68"/>
      <c r="YS19326" s="68"/>
      <c r="YT19326" s="68"/>
      <c r="YU19326" s="68"/>
      <c r="YV19326" s="68"/>
      <c r="YW19326" s="68"/>
      <c r="YX19326" s="68">
        <v>8.3530102634180592E-3</v>
      </c>
      <c r="YY19326" s="68"/>
      <c r="YZ19326" s="68"/>
      <c r="ZA19326" s="68"/>
      <c r="ZB19326" s="68"/>
      <c r="ZC19326" s="68"/>
      <c r="ZD19326" s="68"/>
    </row>
    <row r="19327" spans="658:680" x14ac:dyDescent="0.25">
      <c r="YH19327" s="68"/>
      <c r="YI19327" s="68"/>
      <c r="YJ19327" s="68"/>
      <c r="YK19327" s="68"/>
      <c r="YL19327" s="68"/>
      <c r="YM19327" s="68"/>
      <c r="YN19327" s="68"/>
      <c r="YO19327" s="68"/>
      <c r="YP19327" s="68"/>
      <c r="YQ19327" s="68"/>
      <c r="YR19327" s="68"/>
      <c r="YS19327" s="68"/>
      <c r="YT19327" s="68"/>
      <c r="YU19327" s="68"/>
      <c r="YV19327" s="68"/>
      <c r="YW19327" s="68"/>
      <c r="YX19327" s="68">
        <v>8.3516346558227001E-3</v>
      </c>
      <c r="YY19327" s="68"/>
      <c r="YZ19327" s="68"/>
      <c r="ZA19327" s="68"/>
      <c r="ZB19327" s="68"/>
      <c r="ZC19327" s="68"/>
      <c r="ZD19327" s="68"/>
    </row>
    <row r="19328" spans="658:680" x14ac:dyDescent="0.25">
      <c r="YH19328" s="68"/>
      <c r="YI19328" s="68"/>
      <c r="YJ19328" s="68"/>
      <c r="YK19328" s="68"/>
      <c r="YL19328" s="68"/>
      <c r="YM19328" s="68"/>
      <c r="YN19328" s="68"/>
      <c r="YO19328" s="68"/>
      <c r="YP19328" s="68"/>
      <c r="YQ19328" s="68"/>
      <c r="YR19328" s="68"/>
      <c r="YS19328" s="68"/>
      <c r="YT19328" s="68"/>
      <c r="YU19328" s="68"/>
      <c r="YV19328" s="68"/>
      <c r="YW19328" s="68"/>
      <c r="YX19328" s="68">
        <v>8.3516346558227001E-3</v>
      </c>
      <c r="YY19328" s="68"/>
      <c r="YZ19328" s="68"/>
      <c r="ZA19328" s="68"/>
      <c r="ZB19328" s="68"/>
      <c r="ZC19328" s="68"/>
      <c r="ZD19328" s="68"/>
    </row>
    <row r="19329" spans="658:680" x14ac:dyDescent="0.25">
      <c r="YH19329" s="68"/>
      <c r="YI19329" s="68"/>
      <c r="YJ19329" s="68"/>
      <c r="YK19329" s="68"/>
      <c r="YL19329" s="68"/>
      <c r="YM19329" s="68"/>
      <c r="YN19329" s="68"/>
      <c r="YO19329" s="68"/>
      <c r="YP19329" s="68"/>
      <c r="YQ19329" s="68"/>
      <c r="YR19329" s="68"/>
      <c r="YS19329" s="68"/>
      <c r="YT19329" s="68"/>
      <c r="YU19329" s="68"/>
      <c r="YV19329" s="68"/>
      <c r="YW19329" s="68"/>
      <c r="YX19329" s="68">
        <v>8.3392300737993794E-3</v>
      </c>
      <c r="YY19329" s="68"/>
      <c r="YZ19329" s="68"/>
      <c r="ZA19329" s="68"/>
      <c r="ZB19329" s="68"/>
      <c r="ZC19329" s="68"/>
      <c r="ZD19329" s="68"/>
    </row>
    <row r="19330" spans="658:680" x14ac:dyDescent="0.25">
      <c r="YH19330" s="68"/>
      <c r="YI19330" s="68"/>
      <c r="YJ19330" s="68"/>
      <c r="YK19330" s="68"/>
      <c r="YL19330" s="68"/>
      <c r="YM19330" s="68"/>
      <c r="YN19330" s="68"/>
      <c r="YO19330" s="68"/>
      <c r="YP19330" s="68"/>
      <c r="YQ19330" s="68"/>
      <c r="YR19330" s="68"/>
      <c r="YS19330" s="68"/>
      <c r="YT19330" s="68"/>
      <c r="YU19330" s="68"/>
      <c r="YV19330" s="68"/>
      <c r="YW19330" s="68"/>
      <c r="YX19330" s="68">
        <v>8.3392300737993794E-3</v>
      </c>
      <c r="YY19330" s="68"/>
      <c r="YZ19330" s="68"/>
      <c r="ZA19330" s="68"/>
      <c r="ZB19330" s="68"/>
      <c r="ZC19330" s="68"/>
      <c r="ZD19330" s="68"/>
    </row>
    <row r="19331" spans="658:680" x14ac:dyDescent="0.25">
      <c r="YH19331" s="68"/>
      <c r="YI19331" s="68"/>
      <c r="YJ19331" s="68"/>
      <c r="YK19331" s="68"/>
      <c r="YL19331" s="68"/>
      <c r="YM19331" s="68"/>
      <c r="YN19331" s="68"/>
      <c r="YO19331" s="68"/>
      <c r="YP19331" s="68"/>
      <c r="YQ19331" s="68"/>
      <c r="YR19331" s="68"/>
      <c r="YS19331" s="68"/>
      <c r="YT19331" s="68"/>
      <c r="YU19331" s="68"/>
      <c r="YV19331" s="68"/>
      <c r="YW19331" s="68"/>
      <c r="YX19331" s="68">
        <v>8.3118960298930906E-3</v>
      </c>
      <c r="YY19331" s="68"/>
      <c r="YZ19331" s="68"/>
      <c r="ZA19331" s="68"/>
      <c r="ZB19331" s="68"/>
      <c r="ZC19331" s="68"/>
      <c r="ZD19331" s="68"/>
    </row>
    <row r="19332" spans="658:680" x14ac:dyDescent="0.25">
      <c r="YH19332" s="68"/>
      <c r="YI19332" s="68"/>
      <c r="YJ19332" s="68"/>
      <c r="YK19332" s="68"/>
      <c r="YL19332" s="68"/>
      <c r="YM19332" s="68"/>
      <c r="YN19332" s="68"/>
      <c r="YO19332" s="68"/>
      <c r="YP19332" s="68"/>
      <c r="YQ19332" s="68"/>
      <c r="YR19332" s="68"/>
      <c r="YS19332" s="68"/>
      <c r="YT19332" s="68"/>
      <c r="YU19332" s="68"/>
      <c r="YV19332" s="68"/>
      <c r="YW19332" s="68"/>
      <c r="YX19332" s="68">
        <v>8.3118960298930906E-3</v>
      </c>
      <c r="YY19332" s="68"/>
      <c r="YZ19332" s="68"/>
      <c r="ZA19332" s="68"/>
      <c r="ZB19332" s="68"/>
      <c r="ZC19332" s="68"/>
      <c r="ZD19332" s="68"/>
    </row>
    <row r="19333" spans="658:680" x14ac:dyDescent="0.25">
      <c r="YH19333" s="68"/>
      <c r="YI19333" s="68"/>
      <c r="YJ19333" s="68"/>
      <c r="YK19333" s="68"/>
      <c r="YL19333" s="68"/>
      <c r="YM19333" s="68"/>
      <c r="YN19333" s="68"/>
      <c r="YO19333" s="68"/>
      <c r="YP19333" s="68"/>
      <c r="YQ19333" s="68"/>
      <c r="YR19333" s="68"/>
      <c r="YS19333" s="68"/>
      <c r="YT19333" s="68"/>
      <c r="YU19333" s="68"/>
      <c r="YV19333" s="68"/>
      <c r="YW19333" s="68"/>
      <c r="YX19333" s="68">
        <v>8.2658365580756798E-3</v>
      </c>
      <c r="YY19333" s="68"/>
      <c r="YZ19333" s="68"/>
      <c r="ZA19333" s="68"/>
      <c r="ZB19333" s="68"/>
      <c r="ZC19333" s="68"/>
      <c r="ZD19333" s="68"/>
    </row>
    <row r="19334" spans="658:680" x14ac:dyDescent="0.25">
      <c r="YH19334" s="68"/>
      <c r="YI19334" s="68"/>
      <c r="YJ19334" s="68"/>
      <c r="YK19334" s="68"/>
      <c r="YL19334" s="68"/>
      <c r="YM19334" s="68"/>
      <c r="YN19334" s="68"/>
      <c r="YO19334" s="68"/>
      <c r="YP19334" s="68"/>
      <c r="YQ19334" s="68"/>
      <c r="YR19334" s="68"/>
      <c r="YS19334" s="68"/>
      <c r="YT19334" s="68"/>
      <c r="YU19334" s="68"/>
      <c r="YV19334" s="68"/>
      <c r="YW19334" s="68"/>
      <c r="YX19334" s="68">
        <v>8.2658365580756798E-3</v>
      </c>
      <c r="YY19334" s="68"/>
      <c r="YZ19334" s="68"/>
      <c r="ZA19334" s="68"/>
      <c r="ZB19334" s="68"/>
      <c r="ZC19334" s="68"/>
      <c r="ZD19334" s="68"/>
    </row>
    <row r="19335" spans="658:680" x14ac:dyDescent="0.25">
      <c r="YH19335" s="68"/>
      <c r="YI19335" s="68"/>
      <c r="YJ19335" s="68"/>
      <c r="YK19335" s="68"/>
      <c r="YL19335" s="68"/>
      <c r="YM19335" s="68"/>
      <c r="YN19335" s="68"/>
      <c r="YO19335" s="68"/>
      <c r="YP19335" s="68"/>
      <c r="YQ19335" s="68"/>
      <c r="YR19335" s="68"/>
      <c r="YS19335" s="68"/>
      <c r="YT19335" s="68"/>
      <c r="YU19335" s="68"/>
      <c r="YV19335" s="68"/>
      <c r="YW19335" s="68"/>
      <c r="YX19335" s="68">
        <v>8.2546958927733598E-3</v>
      </c>
      <c r="YY19335" s="68"/>
      <c r="YZ19335" s="68"/>
      <c r="ZA19335" s="68"/>
      <c r="ZB19335" s="68"/>
      <c r="ZC19335" s="68"/>
      <c r="ZD19335" s="68"/>
    </row>
    <row r="19336" spans="658:680" x14ac:dyDescent="0.25">
      <c r="YH19336" s="68"/>
      <c r="YI19336" s="68"/>
      <c r="YJ19336" s="68"/>
      <c r="YK19336" s="68"/>
      <c r="YL19336" s="68"/>
      <c r="YM19336" s="68"/>
      <c r="YN19336" s="68"/>
      <c r="YO19336" s="68"/>
      <c r="YP19336" s="68"/>
      <c r="YQ19336" s="68"/>
      <c r="YR19336" s="68"/>
      <c r="YS19336" s="68"/>
      <c r="YT19336" s="68"/>
      <c r="YU19336" s="68"/>
      <c r="YV19336" s="68"/>
      <c r="YW19336" s="68"/>
      <c r="YX19336" s="68">
        <v>8.2546958927733598E-3</v>
      </c>
      <c r="YY19336" s="68"/>
      <c r="YZ19336" s="68"/>
      <c r="ZA19336" s="68"/>
      <c r="ZB19336" s="68"/>
      <c r="ZC19336" s="68"/>
      <c r="ZD19336" s="68"/>
    </row>
    <row r="19337" spans="658:680" x14ac:dyDescent="0.25">
      <c r="YH19337" s="68"/>
      <c r="YI19337" s="68"/>
      <c r="YJ19337" s="68"/>
      <c r="YK19337" s="68"/>
      <c r="YL19337" s="68"/>
      <c r="YM19337" s="68"/>
      <c r="YN19337" s="68"/>
      <c r="YO19337" s="68"/>
      <c r="YP19337" s="68"/>
      <c r="YQ19337" s="68"/>
      <c r="YR19337" s="68"/>
      <c r="YS19337" s="68"/>
      <c r="YT19337" s="68"/>
      <c r="YU19337" s="68"/>
      <c r="YV19337" s="68"/>
      <c r="YW19337" s="68"/>
      <c r="YX19337" s="68">
        <v>8.2403752118510899E-3</v>
      </c>
      <c r="YY19337" s="68"/>
      <c r="YZ19337" s="68"/>
      <c r="ZA19337" s="68"/>
      <c r="ZB19337" s="68"/>
      <c r="ZC19337" s="68"/>
      <c r="ZD19337" s="68"/>
    </row>
    <row r="19338" spans="658:680" x14ac:dyDescent="0.25">
      <c r="YH19338" s="68"/>
      <c r="YI19338" s="68"/>
      <c r="YJ19338" s="68"/>
      <c r="YK19338" s="68"/>
      <c r="YL19338" s="68"/>
      <c r="YM19338" s="68"/>
      <c r="YN19338" s="68"/>
      <c r="YO19338" s="68"/>
      <c r="YP19338" s="68"/>
      <c r="YQ19338" s="68"/>
      <c r="YR19338" s="68"/>
      <c r="YS19338" s="68"/>
      <c r="YT19338" s="68"/>
      <c r="YU19338" s="68"/>
      <c r="YV19338" s="68"/>
      <c r="YW19338" s="68"/>
      <c r="YX19338" s="68">
        <v>8.2403752118510899E-3</v>
      </c>
      <c r="YY19338" s="68"/>
      <c r="YZ19338" s="68"/>
      <c r="ZA19338" s="68"/>
      <c r="ZB19338" s="68"/>
      <c r="ZC19338" s="68"/>
      <c r="ZD19338" s="68"/>
    </row>
    <row r="19339" spans="658:680" x14ac:dyDescent="0.25">
      <c r="YH19339" s="68"/>
      <c r="YI19339" s="68"/>
      <c r="YJ19339" s="68"/>
      <c r="YK19339" s="68"/>
      <c r="YL19339" s="68"/>
      <c r="YM19339" s="68"/>
      <c r="YN19339" s="68"/>
      <c r="YO19339" s="68"/>
      <c r="YP19339" s="68"/>
      <c r="YQ19339" s="68"/>
      <c r="YR19339" s="68"/>
      <c r="YS19339" s="68"/>
      <c r="YT19339" s="68"/>
      <c r="YU19339" s="68"/>
      <c r="YV19339" s="68"/>
      <c r="YW19339" s="68"/>
      <c r="YX19339" s="68">
        <v>8.2314515484392895E-3</v>
      </c>
      <c r="YY19339" s="68"/>
      <c r="YZ19339" s="68"/>
      <c r="ZA19339" s="68"/>
      <c r="ZB19339" s="68"/>
      <c r="ZC19339" s="68"/>
      <c r="ZD19339" s="68"/>
    </row>
    <row r="19340" spans="658:680" x14ac:dyDescent="0.25">
      <c r="YH19340" s="68"/>
      <c r="YI19340" s="68"/>
      <c r="YJ19340" s="68"/>
      <c r="YK19340" s="68"/>
      <c r="YL19340" s="68"/>
      <c r="YM19340" s="68"/>
      <c r="YN19340" s="68"/>
      <c r="YO19340" s="68"/>
      <c r="YP19340" s="68"/>
      <c r="YQ19340" s="68"/>
      <c r="YR19340" s="68"/>
      <c r="YS19340" s="68"/>
      <c r="YT19340" s="68"/>
      <c r="YU19340" s="68"/>
      <c r="YV19340" s="68"/>
      <c r="YW19340" s="68"/>
      <c r="YX19340" s="68">
        <v>8.2314515484392895E-3</v>
      </c>
      <c r="YY19340" s="68"/>
      <c r="YZ19340" s="68"/>
      <c r="ZA19340" s="68"/>
      <c r="ZB19340" s="68"/>
      <c r="ZC19340" s="68"/>
      <c r="ZD19340" s="68"/>
    </row>
    <row r="19341" spans="658:680" x14ac:dyDescent="0.25">
      <c r="YH19341" s="68"/>
      <c r="YI19341" s="68"/>
      <c r="YJ19341" s="68"/>
      <c r="YK19341" s="68"/>
      <c r="YL19341" s="68"/>
      <c r="YM19341" s="68"/>
      <c r="YN19341" s="68"/>
      <c r="YO19341" s="68"/>
      <c r="YP19341" s="68"/>
      <c r="YQ19341" s="68"/>
      <c r="YR19341" s="68"/>
      <c r="YS19341" s="68"/>
      <c r="YT19341" s="68"/>
      <c r="YU19341" s="68"/>
      <c r="YV19341" s="68"/>
      <c r="YW19341" s="68"/>
      <c r="YX19341" s="68">
        <v>8.1644911948282901E-3</v>
      </c>
      <c r="YY19341" s="68"/>
      <c r="YZ19341" s="68"/>
      <c r="ZA19341" s="68"/>
      <c r="ZB19341" s="68"/>
      <c r="ZC19341" s="68"/>
      <c r="ZD19341" s="68"/>
    </row>
    <row r="19342" spans="658:680" x14ac:dyDescent="0.25">
      <c r="YH19342" s="68"/>
      <c r="YI19342" s="68"/>
      <c r="YJ19342" s="68"/>
      <c r="YK19342" s="68"/>
      <c r="YL19342" s="68"/>
      <c r="YM19342" s="68"/>
      <c r="YN19342" s="68"/>
      <c r="YO19342" s="68"/>
      <c r="YP19342" s="68"/>
      <c r="YQ19342" s="68"/>
      <c r="YR19342" s="68"/>
      <c r="YS19342" s="68"/>
      <c r="YT19342" s="68"/>
      <c r="YU19342" s="68"/>
      <c r="YV19342" s="68"/>
      <c r="YW19342" s="68"/>
      <c r="YX19342" s="68">
        <v>8.1644911948282901E-3</v>
      </c>
      <c r="YY19342" s="68"/>
      <c r="YZ19342" s="68"/>
      <c r="ZA19342" s="68"/>
      <c r="ZB19342" s="68"/>
      <c r="ZC19342" s="68"/>
      <c r="ZD19342" s="68"/>
    </row>
    <row r="19343" spans="658:680" x14ac:dyDescent="0.25">
      <c r="YH19343" s="68"/>
      <c r="YI19343" s="68"/>
      <c r="YJ19343" s="68"/>
      <c r="YK19343" s="68"/>
      <c r="YL19343" s="68"/>
      <c r="YM19343" s="68"/>
      <c r="YN19343" s="68"/>
      <c r="YO19343" s="68"/>
      <c r="YP19343" s="68"/>
      <c r="YQ19343" s="68"/>
      <c r="YR19343" s="68"/>
      <c r="YS19343" s="68"/>
      <c r="YT19343" s="68"/>
      <c r="YU19343" s="68"/>
      <c r="YV19343" s="68"/>
      <c r="YW19343" s="68"/>
      <c r="YX19343" s="68">
        <v>8.1478592459596107E-3</v>
      </c>
      <c r="YY19343" s="68"/>
      <c r="YZ19343" s="68"/>
      <c r="ZA19343" s="68"/>
      <c r="ZB19343" s="68"/>
      <c r="ZC19343" s="68"/>
      <c r="ZD19343" s="68"/>
    </row>
    <row r="19344" spans="658:680" x14ac:dyDescent="0.25">
      <c r="YH19344" s="68"/>
      <c r="YI19344" s="68"/>
      <c r="YJ19344" s="68"/>
      <c r="YK19344" s="68"/>
      <c r="YL19344" s="68"/>
      <c r="YM19344" s="68"/>
      <c r="YN19344" s="68"/>
      <c r="YO19344" s="68"/>
      <c r="YP19344" s="68"/>
      <c r="YQ19344" s="68"/>
      <c r="YR19344" s="68"/>
      <c r="YS19344" s="68"/>
      <c r="YT19344" s="68"/>
      <c r="YU19344" s="68"/>
      <c r="YV19344" s="68"/>
      <c r="YW19344" s="68"/>
      <c r="YX19344" s="68">
        <v>8.1478592459596107E-3</v>
      </c>
      <c r="YY19344" s="68"/>
      <c r="YZ19344" s="68"/>
      <c r="ZA19344" s="68"/>
      <c r="ZB19344" s="68"/>
      <c r="ZC19344" s="68"/>
      <c r="ZD19344" s="68"/>
    </row>
    <row r="19345" spans="658:680" x14ac:dyDescent="0.25">
      <c r="YH19345" s="68"/>
      <c r="YI19345" s="68"/>
      <c r="YJ19345" s="68"/>
      <c r="YK19345" s="68"/>
      <c r="YL19345" s="68"/>
      <c r="YM19345" s="68"/>
      <c r="YN19345" s="68"/>
      <c r="YO19345" s="68"/>
      <c r="YP19345" s="68"/>
      <c r="YQ19345" s="68"/>
      <c r="YR19345" s="68"/>
      <c r="YS19345" s="68"/>
      <c r="YT19345" s="68"/>
      <c r="YU19345" s="68"/>
      <c r="YV19345" s="68"/>
      <c r="YW19345" s="68"/>
      <c r="YX19345" s="68">
        <v>8.0868671079907806E-3</v>
      </c>
      <c r="YY19345" s="68"/>
      <c r="YZ19345" s="68"/>
      <c r="ZA19345" s="68"/>
      <c r="ZB19345" s="68"/>
      <c r="ZC19345" s="68"/>
      <c r="ZD19345" s="68"/>
    </row>
    <row r="19346" spans="658:680" x14ac:dyDescent="0.25">
      <c r="YH19346" s="68"/>
      <c r="YI19346" s="68"/>
      <c r="YJ19346" s="68"/>
      <c r="YK19346" s="68"/>
      <c r="YL19346" s="68"/>
      <c r="YM19346" s="68"/>
      <c r="YN19346" s="68"/>
      <c r="YO19346" s="68"/>
      <c r="YP19346" s="68"/>
      <c r="YQ19346" s="68"/>
      <c r="YR19346" s="68"/>
      <c r="YS19346" s="68"/>
      <c r="YT19346" s="68"/>
      <c r="YU19346" s="68"/>
      <c r="YV19346" s="68"/>
      <c r="YW19346" s="68"/>
      <c r="YX19346" s="68">
        <v>8.0868671079907806E-3</v>
      </c>
      <c r="YY19346" s="68"/>
      <c r="YZ19346" s="68"/>
      <c r="ZA19346" s="68"/>
      <c r="ZB19346" s="68"/>
      <c r="ZC19346" s="68"/>
      <c r="ZD19346" s="68"/>
    </row>
    <row r="19347" spans="658:680" x14ac:dyDescent="0.25">
      <c r="YH19347" s="68"/>
      <c r="YI19347" s="68"/>
      <c r="YJ19347" s="68"/>
      <c r="YK19347" s="68"/>
      <c r="YL19347" s="68"/>
      <c r="YM19347" s="68"/>
      <c r="YN19347" s="68"/>
      <c r="YO19347" s="68"/>
      <c r="YP19347" s="68"/>
      <c r="YQ19347" s="68"/>
      <c r="YR19347" s="68"/>
      <c r="YS19347" s="68"/>
      <c r="YT19347" s="68"/>
      <c r="YU19347" s="68"/>
      <c r="YV19347" s="68"/>
      <c r="YW19347" s="68"/>
      <c r="YX19347" s="68">
        <v>8.0575542359633597E-3</v>
      </c>
      <c r="YY19347" s="68"/>
      <c r="YZ19347" s="68"/>
      <c r="ZA19347" s="68"/>
      <c r="ZB19347" s="68"/>
      <c r="ZC19347" s="68"/>
      <c r="ZD19347" s="68"/>
    </row>
    <row r="19348" spans="658:680" x14ac:dyDescent="0.25">
      <c r="YH19348" s="68"/>
      <c r="YI19348" s="68"/>
      <c r="YJ19348" s="68"/>
      <c r="YK19348" s="68"/>
      <c r="YL19348" s="68"/>
      <c r="YM19348" s="68"/>
      <c r="YN19348" s="68"/>
      <c r="YO19348" s="68"/>
      <c r="YP19348" s="68"/>
      <c r="YQ19348" s="68"/>
      <c r="YR19348" s="68"/>
      <c r="YS19348" s="68"/>
      <c r="YT19348" s="68"/>
      <c r="YU19348" s="68"/>
      <c r="YV19348" s="68"/>
      <c r="YW19348" s="68"/>
      <c r="YX19348" s="68">
        <v>8.0575542359633597E-3</v>
      </c>
      <c r="YY19348" s="68"/>
      <c r="YZ19348" s="68"/>
      <c r="ZA19348" s="68"/>
      <c r="ZB19348" s="68"/>
      <c r="ZC19348" s="68"/>
      <c r="ZD19348" s="68"/>
    </row>
    <row r="19349" spans="658:680" x14ac:dyDescent="0.25">
      <c r="YH19349" s="68"/>
      <c r="YI19349" s="68"/>
      <c r="YJ19349" s="68"/>
      <c r="YK19349" s="68"/>
      <c r="YL19349" s="68"/>
      <c r="YM19349" s="68"/>
      <c r="YN19349" s="68"/>
      <c r="YO19349" s="68"/>
      <c r="YP19349" s="68"/>
      <c r="YQ19349" s="68"/>
      <c r="YR19349" s="68"/>
      <c r="YS19349" s="68"/>
      <c r="YT19349" s="68"/>
      <c r="YU19349" s="68"/>
      <c r="YV19349" s="68"/>
      <c r="YW19349" s="68"/>
      <c r="YX19349" s="68">
        <v>8.0536954453069298E-3</v>
      </c>
      <c r="YY19349" s="68"/>
      <c r="YZ19349" s="68"/>
      <c r="ZA19349" s="68"/>
      <c r="ZB19349" s="68"/>
      <c r="ZC19349" s="68"/>
      <c r="ZD19349" s="68"/>
    </row>
    <row r="19350" spans="658:680" x14ac:dyDescent="0.25">
      <c r="YH19350" s="68"/>
      <c r="YI19350" s="68"/>
      <c r="YJ19350" s="68"/>
      <c r="YK19350" s="68"/>
      <c r="YL19350" s="68"/>
      <c r="YM19350" s="68"/>
      <c r="YN19350" s="68"/>
      <c r="YO19350" s="68"/>
      <c r="YP19350" s="68"/>
      <c r="YQ19350" s="68"/>
      <c r="YR19350" s="68"/>
      <c r="YS19350" s="68"/>
      <c r="YT19350" s="68"/>
      <c r="YU19350" s="68"/>
      <c r="YV19350" s="68"/>
      <c r="YW19350" s="68"/>
      <c r="YX19350" s="68">
        <v>8.0536954453069298E-3</v>
      </c>
      <c r="YY19350" s="68"/>
      <c r="YZ19350" s="68"/>
      <c r="ZA19350" s="68"/>
      <c r="ZB19350" s="68"/>
      <c r="ZC19350" s="68"/>
      <c r="ZD19350" s="68"/>
    </row>
    <row r="19351" spans="658:680" x14ac:dyDescent="0.25">
      <c r="YH19351" s="68"/>
      <c r="YI19351" s="68"/>
      <c r="YJ19351" s="68"/>
      <c r="YK19351" s="68"/>
      <c r="YL19351" s="68"/>
      <c r="YM19351" s="68"/>
      <c r="YN19351" s="68"/>
      <c r="YO19351" s="68"/>
      <c r="YP19351" s="68"/>
      <c r="YQ19351" s="68"/>
      <c r="YR19351" s="68"/>
      <c r="YS19351" s="68"/>
      <c r="YT19351" s="68"/>
      <c r="YU19351" s="68"/>
      <c r="YV19351" s="68"/>
      <c r="YW19351" s="68"/>
      <c r="YX19351" s="68">
        <v>7.9797930110458194E-3</v>
      </c>
      <c r="YY19351" s="68"/>
      <c r="YZ19351" s="68"/>
      <c r="ZA19351" s="68"/>
      <c r="ZB19351" s="68"/>
      <c r="ZC19351" s="68"/>
      <c r="ZD19351" s="68"/>
    </row>
    <row r="19352" spans="658:680" x14ac:dyDescent="0.25">
      <c r="YH19352" s="68"/>
      <c r="YI19352" s="68"/>
      <c r="YJ19352" s="68"/>
      <c r="YK19352" s="68"/>
      <c r="YL19352" s="68"/>
      <c r="YM19352" s="68"/>
      <c r="YN19352" s="68"/>
      <c r="YO19352" s="68"/>
      <c r="YP19352" s="68"/>
      <c r="YQ19352" s="68"/>
      <c r="YR19352" s="68"/>
      <c r="YS19352" s="68"/>
      <c r="YT19352" s="68"/>
      <c r="YU19352" s="68"/>
      <c r="YV19352" s="68"/>
      <c r="YW19352" s="68"/>
      <c r="YX19352" s="68">
        <v>7.9797930110458194E-3</v>
      </c>
      <c r="YY19352" s="68"/>
      <c r="YZ19352" s="68"/>
      <c r="ZA19352" s="68"/>
      <c r="ZB19352" s="68"/>
      <c r="ZC19352" s="68"/>
      <c r="ZD19352" s="68"/>
    </row>
    <row r="19353" spans="658:680" x14ac:dyDescent="0.25">
      <c r="YH19353" s="68"/>
      <c r="YI19353" s="68"/>
      <c r="YJ19353" s="68"/>
      <c r="YK19353" s="68"/>
      <c r="YL19353" s="68"/>
      <c r="YM19353" s="68"/>
      <c r="YN19353" s="68"/>
      <c r="YO19353" s="68"/>
      <c r="YP19353" s="68"/>
      <c r="YQ19353" s="68"/>
      <c r="YR19353" s="68"/>
      <c r="YS19353" s="68"/>
      <c r="YT19353" s="68"/>
      <c r="YU19353" s="68"/>
      <c r="YV19353" s="68"/>
      <c r="YW19353" s="68"/>
      <c r="YX19353" s="68">
        <v>7.9665639042452406E-3</v>
      </c>
      <c r="YY19353" s="68"/>
      <c r="YZ19353" s="68"/>
      <c r="ZA19353" s="68"/>
      <c r="ZB19353" s="68"/>
      <c r="ZC19353" s="68"/>
      <c r="ZD19353" s="68"/>
    </row>
    <row r="19354" spans="658:680" x14ac:dyDescent="0.25">
      <c r="YH19354" s="68"/>
      <c r="YI19354" s="68"/>
      <c r="YJ19354" s="68"/>
      <c r="YK19354" s="68"/>
      <c r="YL19354" s="68"/>
      <c r="YM19354" s="68"/>
      <c r="YN19354" s="68"/>
      <c r="YO19354" s="68"/>
      <c r="YP19354" s="68"/>
      <c r="YQ19354" s="68"/>
      <c r="YR19354" s="68"/>
      <c r="YS19354" s="68"/>
      <c r="YT19354" s="68"/>
      <c r="YU19354" s="68"/>
      <c r="YV19354" s="68"/>
      <c r="YW19354" s="68"/>
      <c r="YX19354" s="68">
        <v>7.9665639042452406E-3</v>
      </c>
      <c r="YY19354" s="68"/>
      <c r="YZ19354" s="68"/>
      <c r="ZA19354" s="68"/>
      <c r="ZB19354" s="68"/>
      <c r="ZC19354" s="68"/>
      <c r="ZD19354" s="68"/>
    </row>
    <row r="19355" spans="658:680" x14ac:dyDescent="0.25">
      <c r="YH19355" s="68"/>
      <c r="YI19355" s="68"/>
      <c r="YJ19355" s="68"/>
      <c r="YK19355" s="68"/>
      <c r="YL19355" s="68"/>
      <c r="YM19355" s="68"/>
      <c r="YN19355" s="68"/>
      <c r="YO19355" s="68"/>
      <c r="YP19355" s="68"/>
      <c r="YQ19355" s="68"/>
      <c r="YR19355" s="68"/>
      <c r="YS19355" s="68"/>
      <c r="YT19355" s="68"/>
      <c r="YU19355" s="68"/>
      <c r="YV19355" s="68"/>
      <c r="YW19355" s="68"/>
      <c r="YX19355" s="68">
        <v>7.9320639769642608E-3</v>
      </c>
      <c r="YY19355" s="68"/>
      <c r="YZ19355" s="68"/>
      <c r="ZA19355" s="68"/>
      <c r="ZB19355" s="68"/>
      <c r="ZC19355" s="68"/>
      <c r="ZD19355" s="68"/>
    </row>
    <row r="19356" spans="658:680" x14ac:dyDescent="0.25">
      <c r="YH19356" s="68"/>
      <c r="YI19356" s="68"/>
      <c r="YJ19356" s="68"/>
      <c r="YK19356" s="68"/>
      <c r="YL19356" s="68"/>
      <c r="YM19356" s="68"/>
      <c r="YN19356" s="68"/>
      <c r="YO19356" s="68"/>
      <c r="YP19356" s="68"/>
      <c r="YQ19356" s="68"/>
      <c r="YR19356" s="68"/>
      <c r="YS19356" s="68"/>
      <c r="YT19356" s="68"/>
      <c r="YU19356" s="68"/>
      <c r="YV19356" s="68"/>
      <c r="YW19356" s="68"/>
      <c r="YX19356" s="68">
        <v>7.9320639769642608E-3</v>
      </c>
      <c r="YY19356" s="68"/>
      <c r="YZ19356" s="68"/>
      <c r="ZA19356" s="68"/>
      <c r="ZB19356" s="68"/>
      <c r="ZC19356" s="68"/>
      <c r="ZD19356" s="68"/>
    </row>
    <row r="19357" spans="658:680" x14ac:dyDescent="0.25">
      <c r="YH19357" s="68"/>
      <c r="YI19357" s="68"/>
      <c r="YJ19357" s="68"/>
      <c r="YK19357" s="68"/>
      <c r="YL19357" s="68"/>
      <c r="YM19357" s="68"/>
      <c r="YN19357" s="68"/>
      <c r="YO19357" s="68"/>
      <c r="YP19357" s="68"/>
      <c r="YQ19357" s="68"/>
      <c r="YR19357" s="68"/>
      <c r="YS19357" s="68"/>
      <c r="YT19357" s="68"/>
      <c r="YU19357" s="68"/>
      <c r="YV19357" s="68"/>
      <c r="YW19357" s="68"/>
      <c r="YX19357" s="68">
        <v>7.9259923492705098E-3</v>
      </c>
      <c r="YY19357" s="68"/>
      <c r="YZ19357" s="68"/>
      <c r="ZA19357" s="68"/>
      <c r="ZB19357" s="68"/>
      <c r="ZC19357" s="68"/>
      <c r="ZD19357" s="68"/>
    </row>
    <row r="19358" spans="658:680" x14ac:dyDescent="0.25">
      <c r="YH19358" s="68"/>
      <c r="YI19358" s="68"/>
      <c r="YJ19358" s="68"/>
      <c r="YK19358" s="68"/>
      <c r="YL19358" s="68"/>
      <c r="YM19358" s="68"/>
      <c r="YN19358" s="68"/>
      <c r="YO19358" s="68"/>
      <c r="YP19358" s="68"/>
      <c r="YQ19358" s="68"/>
      <c r="YR19358" s="68"/>
      <c r="YS19358" s="68"/>
      <c r="YT19358" s="68"/>
      <c r="YU19358" s="68"/>
      <c r="YV19358" s="68"/>
      <c r="YW19358" s="68"/>
      <c r="YX19358" s="68">
        <v>7.9259923492705098E-3</v>
      </c>
      <c r="YY19358" s="68"/>
      <c r="YZ19358" s="68"/>
      <c r="ZA19358" s="68"/>
      <c r="ZB19358" s="68"/>
      <c r="ZC19358" s="68"/>
      <c r="ZD19358" s="68"/>
    </row>
    <row r="19359" spans="658:680" x14ac:dyDescent="0.25">
      <c r="YH19359" s="68"/>
      <c r="YI19359" s="68"/>
      <c r="YJ19359" s="68"/>
      <c r="YK19359" s="68"/>
      <c r="YL19359" s="68"/>
      <c r="YM19359" s="68"/>
      <c r="YN19359" s="68"/>
      <c r="YO19359" s="68"/>
      <c r="YP19359" s="68"/>
      <c r="YQ19359" s="68"/>
      <c r="YR19359" s="68"/>
      <c r="YS19359" s="68"/>
      <c r="YT19359" s="68"/>
      <c r="YU19359" s="68"/>
      <c r="YV19359" s="68"/>
      <c r="YW19359" s="68"/>
      <c r="YX19359" s="68">
        <v>7.8746971305454997E-3</v>
      </c>
      <c r="YY19359" s="68"/>
      <c r="YZ19359" s="68"/>
      <c r="ZA19359" s="68"/>
      <c r="ZB19359" s="68"/>
      <c r="ZC19359" s="68"/>
      <c r="ZD19359" s="68"/>
    </row>
    <row r="19360" spans="658:680" x14ac:dyDescent="0.25">
      <c r="YH19360" s="68"/>
      <c r="YI19360" s="68"/>
      <c r="YJ19360" s="68"/>
      <c r="YK19360" s="68"/>
      <c r="YL19360" s="68"/>
      <c r="YM19360" s="68"/>
      <c r="YN19360" s="68"/>
      <c r="YO19360" s="68"/>
      <c r="YP19360" s="68"/>
      <c r="YQ19360" s="68"/>
      <c r="YR19360" s="68"/>
      <c r="YS19360" s="68"/>
      <c r="YT19360" s="68"/>
      <c r="YU19360" s="68"/>
      <c r="YV19360" s="68"/>
      <c r="YW19360" s="68"/>
      <c r="YX19360" s="68">
        <v>7.8746971305454997E-3</v>
      </c>
      <c r="YY19360" s="68"/>
      <c r="YZ19360" s="68"/>
      <c r="ZA19360" s="68"/>
      <c r="ZB19360" s="68"/>
      <c r="ZC19360" s="68"/>
      <c r="ZD19360" s="68"/>
    </row>
    <row r="19361" spans="658:680" x14ac:dyDescent="0.25">
      <c r="YH19361" s="68"/>
      <c r="YI19361" s="68"/>
      <c r="YJ19361" s="68"/>
      <c r="YK19361" s="68"/>
      <c r="YL19361" s="68"/>
      <c r="YM19361" s="68"/>
      <c r="YN19361" s="68"/>
      <c r="YO19361" s="68"/>
      <c r="YP19361" s="68"/>
      <c r="YQ19361" s="68"/>
      <c r="YR19361" s="68"/>
      <c r="YS19361" s="68"/>
      <c r="YT19361" s="68"/>
      <c r="YU19361" s="68"/>
      <c r="YV19361" s="68"/>
      <c r="YW19361" s="68"/>
      <c r="YX19361" s="68">
        <v>7.8507466048958006E-3</v>
      </c>
      <c r="YY19361" s="68"/>
      <c r="YZ19361" s="68"/>
      <c r="ZA19361" s="68"/>
      <c r="ZB19361" s="68"/>
      <c r="ZC19361" s="68"/>
      <c r="ZD19361" s="68"/>
    </row>
    <row r="19362" spans="658:680" x14ac:dyDescent="0.25">
      <c r="YH19362" s="68"/>
      <c r="YI19362" s="68"/>
      <c r="YJ19362" s="68"/>
      <c r="YK19362" s="68"/>
      <c r="YL19362" s="68"/>
      <c r="YM19362" s="68"/>
      <c r="YN19362" s="68"/>
      <c r="YO19362" s="68"/>
      <c r="YP19362" s="68"/>
      <c r="YQ19362" s="68"/>
      <c r="YR19362" s="68"/>
      <c r="YS19362" s="68"/>
      <c r="YT19362" s="68"/>
      <c r="YU19362" s="68"/>
      <c r="YV19362" s="68"/>
      <c r="YW19362" s="68"/>
      <c r="YX19362" s="68">
        <v>7.8507466048958006E-3</v>
      </c>
      <c r="YY19362" s="68"/>
      <c r="YZ19362" s="68"/>
      <c r="ZA19362" s="68"/>
      <c r="ZB19362" s="68"/>
      <c r="ZC19362" s="68"/>
      <c r="ZD19362" s="68"/>
    </row>
    <row r="19363" spans="658:680" x14ac:dyDescent="0.25">
      <c r="YH19363" s="68"/>
      <c r="YI19363" s="68"/>
      <c r="YJ19363" s="68"/>
      <c r="YK19363" s="68"/>
      <c r="YL19363" s="68"/>
      <c r="YM19363" s="68"/>
      <c r="YN19363" s="68"/>
      <c r="YO19363" s="68"/>
      <c r="YP19363" s="68"/>
      <c r="YQ19363" s="68"/>
      <c r="YR19363" s="68"/>
      <c r="YS19363" s="68"/>
      <c r="YT19363" s="68"/>
      <c r="YU19363" s="68"/>
      <c r="YV19363" s="68"/>
      <c r="YW19363" s="68"/>
      <c r="YX19363" s="68">
        <v>7.8404827437220295E-3</v>
      </c>
      <c r="YY19363" s="68"/>
      <c r="YZ19363" s="68"/>
      <c r="ZA19363" s="68"/>
      <c r="ZB19363" s="68"/>
      <c r="ZC19363" s="68"/>
      <c r="ZD19363" s="68"/>
    </row>
    <row r="19364" spans="658:680" x14ac:dyDescent="0.25">
      <c r="YH19364" s="68"/>
      <c r="YI19364" s="68"/>
      <c r="YJ19364" s="68"/>
      <c r="YK19364" s="68"/>
      <c r="YL19364" s="68"/>
      <c r="YM19364" s="68"/>
      <c r="YN19364" s="68"/>
      <c r="YO19364" s="68"/>
      <c r="YP19364" s="68"/>
      <c r="YQ19364" s="68"/>
      <c r="YR19364" s="68"/>
      <c r="YS19364" s="68"/>
      <c r="YT19364" s="68"/>
      <c r="YU19364" s="68"/>
      <c r="YV19364" s="68"/>
      <c r="YW19364" s="68"/>
      <c r="YX19364" s="68">
        <v>7.8404827437220295E-3</v>
      </c>
      <c r="YY19364" s="68"/>
      <c r="YZ19364" s="68"/>
      <c r="ZA19364" s="68"/>
      <c r="ZB19364" s="68"/>
      <c r="ZC19364" s="68"/>
      <c r="ZD19364" s="68"/>
    </row>
    <row r="19365" spans="658:680" x14ac:dyDescent="0.25">
      <c r="YH19365" s="68"/>
      <c r="YI19365" s="68"/>
      <c r="YJ19365" s="68"/>
      <c r="YK19365" s="68"/>
      <c r="YL19365" s="68"/>
      <c r="YM19365" s="68"/>
      <c r="YN19365" s="68"/>
      <c r="YO19365" s="68"/>
      <c r="YP19365" s="68"/>
      <c r="YQ19365" s="68"/>
      <c r="YR19365" s="68"/>
      <c r="YS19365" s="68"/>
      <c r="YT19365" s="68"/>
      <c r="YU19365" s="68"/>
      <c r="YV19365" s="68"/>
      <c r="YW19365" s="68"/>
      <c r="YX19365" s="68">
        <v>7.8294037058982604E-3</v>
      </c>
      <c r="YY19365" s="68"/>
      <c r="YZ19365" s="68"/>
      <c r="ZA19365" s="68"/>
      <c r="ZB19365" s="68"/>
      <c r="ZC19365" s="68"/>
      <c r="ZD19365" s="68"/>
    </row>
    <row r="19366" spans="658:680" x14ac:dyDescent="0.25">
      <c r="YH19366" s="68"/>
      <c r="YI19366" s="68"/>
      <c r="YJ19366" s="68"/>
      <c r="YK19366" s="68"/>
      <c r="YL19366" s="68"/>
      <c r="YM19366" s="68"/>
      <c r="YN19366" s="68"/>
      <c r="YO19366" s="68"/>
      <c r="YP19366" s="68"/>
      <c r="YQ19366" s="68"/>
      <c r="YR19366" s="68"/>
      <c r="YS19366" s="68"/>
      <c r="YT19366" s="68"/>
      <c r="YU19366" s="68"/>
      <c r="YV19366" s="68"/>
      <c r="YW19366" s="68"/>
      <c r="YX19366" s="68">
        <v>7.8294037058982604E-3</v>
      </c>
      <c r="YY19366" s="68"/>
      <c r="YZ19366" s="68"/>
      <c r="ZA19366" s="68"/>
      <c r="ZB19366" s="68"/>
      <c r="ZC19366" s="68"/>
      <c r="ZD19366" s="68"/>
    </row>
    <row r="19367" spans="658:680" x14ac:dyDescent="0.25">
      <c r="YH19367" s="68"/>
      <c r="YI19367" s="68"/>
      <c r="YJ19367" s="68"/>
      <c r="YK19367" s="68"/>
      <c r="YL19367" s="68"/>
      <c r="YM19367" s="68"/>
      <c r="YN19367" s="68"/>
      <c r="YO19367" s="68"/>
      <c r="YP19367" s="68"/>
      <c r="YQ19367" s="68"/>
      <c r="YR19367" s="68"/>
      <c r="YS19367" s="68"/>
      <c r="YT19367" s="68"/>
      <c r="YU19367" s="68"/>
      <c r="YV19367" s="68"/>
      <c r="YW19367" s="68"/>
      <c r="YX19367" s="68">
        <v>7.77091857400658E-3</v>
      </c>
      <c r="YY19367" s="68"/>
      <c r="YZ19367" s="68"/>
      <c r="ZA19367" s="68"/>
      <c r="ZB19367" s="68"/>
      <c r="ZC19367" s="68"/>
      <c r="ZD19367" s="68"/>
    </row>
    <row r="19368" spans="658:680" x14ac:dyDescent="0.25">
      <c r="YH19368" s="68"/>
      <c r="YI19368" s="68"/>
      <c r="YJ19368" s="68"/>
      <c r="YK19368" s="68"/>
      <c r="YL19368" s="68"/>
      <c r="YM19368" s="68"/>
      <c r="YN19368" s="68"/>
      <c r="YO19368" s="68"/>
      <c r="YP19368" s="68"/>
      <c r="YQ19368" s="68"/>
      <c r="YR19368" s="68"/>
      <c r="YS19368" s="68"/>
      <c r="YT19368" s="68"/>
      <c r="YU19368" s="68"/>
      <c r="YV19368" s="68"/>
      <c r="YW19368" s="68"/>
      <c r="YX19368" s="68">
        <v>7.77091857400658E-3</v>
      </c>
      <c r="YY19368" s="68"/>
      <c r="YZ19368" s="68"/>
      <c r="ZA19368" s="68"/>
      <c r="ZB19368" s="68"/>
      <c r="ZC19368" s="68"/>
      <c r="ZD19368" s="68"/>
    </row>
    <row r="19369" spans="658:680" x14ac:dyDescent="0.25">
      <c r="YH19369" s="68"/>
      <c r="YI19369" s="68"/>
      <c r="YJ19369" s="68"/>
      <c r="YK19369" s="68"/>
      <c r="YL19369" s="68"/>
      <c r="YM19369" s="68"/>
      <c r="YN19369" s="68"/>
      <c r="YO19369" s="68"/>
      <c r="YP19369" s="68"/>
      <c r="YQ19369" s="68"/>
      <c r="YR19369" s="68"/>
      <c r="YS19369" s="68"/>
      <c r="YT19369" s="68"/>
      <c r="YU19369" s="68"/>
      <c r="YV19369" s="68"/>
      <c r="YW19369" s="68"/>
      <c r="YX19369" s="68">
        <v>7.7443066473358198E-3</v>
      </c>
      <c r="YY19369" s="68"/>
      <c r="YZ19369" s="68"/>
      <c r="ZA19369" s="68"/>
      <c r="ZB19369" s="68"/>
      <c r="ZC19369" s="68"/>
      <c r="ZD19369" s="68"/>
    </row>
    <row r="19370" spans="658:680" x14ac:dyDescent="0.25">
      <c r="YH19370" s="68"/>
      <c r="YI19370" s="68"/>
      <c r="YJ19370" s="68"/>
      <c r="YK19370" s="68"/>
      <c r="YL19370" s="68"/>
      <c r="YM19370" s="68"/>
      <c r="YN19370" s="68"/>
      <c r="YO19370" s="68"/>
      <c r="YP19370" s="68"/>
      <c r="YQ19370" s="68"/>
      <c r="YR19370" s="68"/>
      <c r="YS19370" s="68"/>
      <c r="YT19370" s="68"/>
      <c r="YU19370" s="68"/>
      <c r="YV19370" s="68"/>
      <c r="YW19370" s="68"/>
      <c r="YX19370" s="68">
        <v>7.7443066473358198E-3</v>
      </c>
      <c r="YY19370" s="68"/>
      <c r="YZ19370" s="68"/>
      <c r="ZA19370" s="68"/>
      <c r="ZB19370" s="68"/>
      <c r="ZC19370" s="68"/>
      <c r="ZD19370" s="68"/>
    </row>
    <row r="19371" spans="658:680" x14ac:dyDescent="0.25">
      <c r="YH19371" s="68"/>
      <c r="YI19371" s="68"/>
      <c r="YJ19371" s="68"/>
      <c r="YK19371" s="68"/>
      <c r="YL19371" s="68"/>
      <c r="YM19371" s="68"/>
      <c r="YN19371" s="68"/>
      <c r="YO19371" s="68"/>
      <c r="YP19371" s="68"/>
      <c r="YQ19371" s="68"/>
      <c r="YR19371" s="68"/>
      <c r="YS19371" s="68"/>
      <c r="YT19371" s="68"/>
      <c r="YU19371" s="68"/>
      <c r="YV19371" s="68"/>
      <c r="YW19371" s="68"/>
      <c r="YX19371" s="68">
        <v>7.73405766813138E-3</v>
      </c>
      <c r="YY19371" s="68"/>
      <c r="YZ19371" s="68"/>
      <c r="ZA19371" s="68"/>
      <c r="ZB19371" s="68"/>
      <c r="ZC19371" s="68"/>
      <c r="ZD19371" s="68"/>
    </row>
    <row r="19372" spans="658:680" x14ac:dyDescent="0.25">
      <c r="YH19372" s="68"/>
      <c r="YI19372" s="68"/>
      <c r="YJ19372" s="68"/>
      <c r="YK19372" s="68"/>
      <c r="YL19372" s="68"/>
      <c r="YM19372" s="68"/>
      <c r="YN19372" s="68"/>
      <c r="YO19372" s="68"/>
      <c r="YP19372" s="68"/>
      <c r="YQ19372" s="68"/>
      <c r="YR19372" s="68"/>
      <c r="YS19372" s="68"/>
      <c r="YT19372" s="68"/>
      <c r="YU19372" s="68"/>
      <c r="YV19372" s="68"/>
      <c r="YW19372" s="68"/>
      <c r="YX19372" s="68">
        <v>7.73405766813138E-3</v>
      </c>
      <c r="YY19372" s="68"/>
      <c r="YZ19372" s="68"/>
      <c r="ZA19372" s="68"/>
      <c r="ZB19372" s="68"/>
      <c r="ZC19372" s="68"/>
      <c r="ZD19372" s="68"/>
    </row>
    <row r="19373" spans="658:680" x14ac:dyDescent="0.25">
      <c r="YH19373" s="68"/>
      <c r="YI19373" s="68"/>
      <c r="YJ19373" s="68"/>
      <c r="YK19373" s="68"/>
      <c r="YL19373" s="68"/>
      <c r="YM19373" s="68"/>
      <c r="YN19373" s="68"/>
      <c r="YO19373" s="68"/>
      <c r="YP19373" s="68"/>
      <c r="YQ19373" s="68"/>
      <c r="YR19373" s="68"/>
      <c r="YS19373" s="68"/>
      <c r="YT19373" s="68"/>
      <c r="YU19373" s="68"/>
      <c r="YV19373" s="68"/>
      <c r="YW19373" s="68"/>
      <c r="YX19373" s="68">
        <v>7.6748497728763498E-3</v>
      </c>
      <c r="YY19373" s="68"/>
      <c r="YZ19373" s="68"/>
      <c r="ZA19373" s="68"/>
      <c r="ZB19373" s="68"/>
      <c r="ZC19373" s="68"/>
      <c r="ZD19373" s="68"/>
    </row>
    <row r="19374" spans="658:680" x14ac:dyDescent="0.25">
      <c r="YH19374" s="68"/>
      <c r="YI19374" s="68"/>
      <c r="YJ19374" s="68"/>
      <c r="YK19374" s="68"/>
      <c r="YL19374" s="68"/>
      <c r="YM19374" s="68"/>
      <c r="YN19374" s="68"/>
      <c r="YO19374" s="68"/>
      <c r="YP19374" s="68"/>
      <c r="YQ19374" s="68"/>
      <c r="YR19374" s="68"/>
      <c r="YS19374" s="68"/>
      <c r="YT19374" s="68"/>
      <c r="YU19374" s="68"/>
      <c r="YV19374" s="68"/>
      <c r="YW19374" s="68"/>
      <c r="YX19374" s="68">
        <v>7.6748497728763498E-3</v>
      </c>
      <c r="YY19374" s="68"/>
      <c r="YZ19374" s="68"/>
      <c r="ZA19374" s="68"/>
      <c r="ZB19374" s="68"/>
      <c r="ZC19374" s="68"/>
      <c r="ZD19374" s="68"/>
    </row>
    <row r="19375" spans="658:680" x14ac:dyDescent="0.25">
      <c r="YH19375" s="68"/>
      <c r="YI19375" s="68"/>
      <c r="YJ19375" s="68"/>
      <c r="YK19375" s="68"/>
      <c r="YL19375" s="68"/>
      <c r="YM19375" s="68"/>
      <c r="YN19375" s="68"/>
      <c r="YO19375" s="68"/>
      <c r="YP19375" s="68"/>
      <c r="YQ19375" s="68"/>
      <c r="YR19375" s="68"/>
      <c r="YS19375" s="68"/>
      <c r="YT19375" s="68"/>
      <c r="YU19375" s="68"/>
      <c r="YV19375" s="68"/>
      <c r="YW19375" s="68"/>
      <c r="YX19375" s="68">
        <v>7.6727614989088103E-3</v>
      </c>
      <c r="YY19375" s="68"/>
      <c r="YZ19375" s="68"/>
      <c r="ZA19375" s="68"/>
      <c r="ZB19375" s="68"/>
      <c r="ZC19375" s="68"/>
      <c r="ZD19375" s="68"/>
    </row>
    <row r="19376" spans="658:680" x14ac:dyDescent="0.25">
      <c r="YH19376" s="68"/>
      <c r="YI19376" s="68"/>
      <c r="YJ19376" s="68"/>
      <c r="YK19376" s="68"/>
      <c r="YL19376" s="68"/>
      <c r="YM19376" s="68"/>
      <c r="YN19376" s="68"/>
      <c r="YO19376" s="68"/>
      <c r="YP19376" s="68"/>
      <c r="YQ19376" s="68"/>
      <c r="YR19376" s="68"/>
      <c r="YS19376" s="68"/>
      <c r="YT19376" s="68"/>
      <c r="YU19376" s="68"/>
      <c r="YV19376" s="68"/>
      <c r="YW19376" s="68"/>
      <c r="YX19376" s="68">
        <v>7.6727614989088103E-3</v>
      </c>
      <c r="YY19376" s="68"/>
      <c r="YZ19376" s="68"/>
      <c r="ZA19376" s="68"/>
      <c r="ZB19376" s="68"/>
      <c r="ZC19376" s="68"/>
      <c r="ZD19376" s="68"/>
    </row>
    <row r="19377" spans="658:680" x14ac:dyDescent="0.25">
      <c r="YH19377" s="68"/>
      <c r="YI19377" s="68"/>
      <c r="YJ19377" s="68"/>
      <c r="YK19377" s="68"/>
      <c r="YL19377" s="68"/>
      <c r="YM19377" s="68"/>
      <c r="YN19377" s="68"/>
      <c r="YO19377" s="68"/>
      <c r="YP19377" s="68"/>
      <c r="YQ19377" s="68"/>
      <c r="YR19377" s="68"/>
      <c r="YS19377" s="68"/>
      <c r="YT19377" s="68"/>
      <c r="YU19377" s="68"/>
      <c r="YV19377" s="68"/>
      <c r="YW19377" s="68"/>
      <c r="YX19377" s="68">
        <v>7.6596463245187296E-3</v>
      </c>
      <c r="YY19377" s="68"/>
      <c r="YZ19377" s="68"/>
      <c r="ZA19377" s="68"/>
      <c r="ZB19377" s="68"/>
      <c r="ZC19377" s="68"/>
      <c r="ZD19377" s="68"/>
    </row>
    <row r="19378" spans="658:680" x14ac:dyDescent="0.25">
      <c r="YH19378" s="68"/>
      <c r="YI19378" s="68"/>
      <c r="YJ19378" s="68"/>
      <c r="YK19378" s="68"/>
      <c r="YL19378" s="68"/>
      <c r="YM19378" s="68"/>
      <c r="YN19378" s="68"/>
      <c r="YO19378" s="68"/>
      <c r="YP19378" s="68"/>
      <c r="YQ19378" s="68"/>
      <c r="YR19378" s="68"/>
      <c r="YS19378" s="68"/>
      <c r="YT19378" s="68"/>
      <c r="YU19378" s="68"/>
      <c r="YV19378" s="68"/>
      <c r="YW19378" s="68"/>
      <c r="YX19378" s="68">
        <v>7.6596463245187296E-3</v>
      </c>
      <c r="YY19378" s="68"/>
      <c r="YZ19378" s="68"/>
      <c r="ZA19378" s="68"/>
      <c r="ZB19378" s="68"/>
      <c r="ZC19378" s="68"/>
      <c r="ZD19378" s="68"/>
    </row>
    <row r="19379" spans="658:680" x14ac:dyDescent="0.25">
      <c r="YH19379" s="68"/>
      <c r="YI19379" s="68"/>
      <c r="YJ19379" s="68"/>
      <c r="YK19379" s="68"/>
      <c r="YL19379" s="68"/>
      <c r="YM19379" s="68"/>
      <c r="YN19379" s="68"/>
      <c r="YO19379" s="68"/>
      <c r="YP19379" s="68"/>
      <c r="YQ19379" s="68"/>
      <c r="YR19379" s="68"/>
      <c r="YS19379" s="68"/>
      <c r="YT19379" s="68"/>
      <c r="YU19379" s="68"/>
      <c r="YV19379" s="68"/>
      <c r="YW19379" s="68"/>
      <c r="YX19379" s="68">
        <v>7.6461789388691604E-3</v>
      </c>
      <c r="YY19379" s="68"/>
      <c r="YZ19379" s="68"/>
      <c r="ZA19379" s="68"/>
      <c r="ZB19379" s="68"/>
      <c r="ZC19379" s="68"/>
      <c r="ZD19379" s="68"/>
    </row>
    <row r="19380" spans="658:680" x14ac:dyDescent="0.25">
      <c r="YH19380" s="68"/>
      <c r="YI19380" s="68"/>
      <c r="YJ19380" s="68"/>
      <c r="YK19380" s="68"/>
      <c r="YL19380" s="68"/>
      <c r="YM19380" s="68"/>
      <c r="YN19380" s="68"/>
      <c r="YO19380" s="68"/>
      <c r="YP19380" s="68"/>
      <c r="YQ19380" s="68"/>
      <c r="YR19380" s="68"/>
      <c r="YS19380" s="68"/>
      <c r="YT19380" s="68"/>
      <c r="YU19380" s="68"/>
      <c r="YV19380" s="68"/>
      <c r="YW19380" s="68"/>
      <c r="YX19380" s="68">
        <v>7.6461789388691604E-3</v>
      </c>
      <c r="YY19380" s="68"/>
      <c r="YZ19380" s="68"/>
      <c r="ZA19380" s="68"/>
      <c r="ZB19380" s="68"/>
      <c r="ZC19380" s="68"/>
      <c r="ZD19380" s="68"/>
    </row>
    <row r="19381" spans="658:680" x14ac:dyDescent="0.25">
      <c r="YH19381" s="68"/>
      <c r="YI19381" s="68"/>
      <c r="YJ19381" s="68"/>
      <c r="YK19381" s="68"/>
      <c r="YL19381" s="68"/>
      <c r="YM19381" s="68"/>
      <c r="YN19381" s="68"/>
      <c r="YO19381" s="68"/>
      <c r="YP19381" s="68"/>
      <c r="YQ19381" s="68"/>
      <c r="YR19381" s="68"/>
      <c r="YS19381" s="68"/>
      <c r="YT19381" s="68"/>
      <c r="YU19381" s="68"/>
      <c r="YV19381" s="68"/>
      <c r="YW19381" s="68"/>
      <c r="YX19381" s="68">
        <v>7.5333445927395796E-3</v>
      </c>
      <c r="YY19381" s="68"/>
      <c r="YZ19381" s="68"/>
      <c r="ZA19381" s="68"/>
      <c r="ZB19381" s="68"/>
      <c r="ZC19381" s="68"/>
      <c r="ZD19381" s="68"/>
    </row>
    <row r="19382" spans="658:680" x14ac:dyDescent="0.25">
      <c r="YH19382" s="68"/>
      <c r="YI19382" s="68"/>
      <c r="YJ19382" s="68"/>
      <c r="YK19382" s="68"/>
      <c r="YL19382" s="68"/>
      <c r="YM19382" s="68"/>
      <c r="YN19382" s="68"/>
      <c r="YO19382" s="68"/>
      <c r="YP19382" s="68"/>
      <c r="YQ19382" s="68"/>
      <c r="YR19382" s="68"/>
      <c r="YS19382" s="68"/>
      <c r="YT19382" s="68"/>
      <c r="YU19382" s="68"/>
      <c r="YV19382" s="68"/>
      <c r="YW19382" s="68"/>
      <c r="YX19382" s="68">
        <v>7.5333445927395796E-3</v>
      </c>
      <c r="YY19382" s="68"/>
      <c r="YZ19382" s="68"/>
      <c r="ZA19382" s="68"/>
      <c r="ZB19382" s="68"/>
      <c r="ZC19382" s="68"/>
      <c r="ZD19382" s="68"/>
    </row>
    <row r="19383" spans="658:680" x14ac:dyDescent="0.25">
      <c r="YH19383" s="68"/>
      <c r="YI19383" s="68"/>
      <c r="YJ19383" s="68"/>
      <c r="YK19383" s="68"/>
      <c r="YL19383" s="68"/>
      <c r="YM19383" s="68"/>
      <c r="YN19383" s="68"/>
      <c r="YO19383" s="68"/>
      <c r="YP19383" s="68"/>
      <c r="YQ19383" s="68"/>
      <c r="YR19383" s="68"/>
      <c r="YS19383" s="68"/>
      <c r="YT19383" s="68"/>
      <c r="YU19383" s="68"/>
      <c r="YV19383" s="68"/>
      <c r="YW19383" s="68"/>
      <c r="YX19383" s="68">
        <v>7.5163555668649098E-3</v>
      </c>
      <c r="YY19383" s="68"/>
      <c r="YZ19383" s="68"/>
      <c r="ZA19383" s="68"/>
      <c r="ZB19383" s="68"/>
      <c r="ZC19383" s="68"/>
      <c r="ZD19383" s="68"/>
    </row>
    <row r="19384" spans="658:680" x14ac:dyDescent="0.25">
      <c r="YH19384" s="68"/>
      <c r="YI19384" s="68"/>
      <c r="YJ19384" s="68"/>
      <c r="YK19384" s="68"/>
      <c r="YL19384" s="68"/>
      <c r="YM19384" s="68"/>
      <c r="YN19384" s="68"/>
      <c r="YO19384" s="68"/>
      <c r="YP19384" s="68"/>
      <c r="YQ19384" s="68"/>
      <c r="YR19384" s="68"/>
      <c r="YS19384" s="68"/>
      <c r="YT19384" s="68"/>
      <c r="YU19384" s="68"/>
      <c r="YV19384" s="68"/>
      <c r="YW19384" s="68"/>
      <c r="YX19384" s="68">
        <v>7.5163555668649098E-3</v>
      </c>
      <c r="YY19384" s="68"/>
      <c r="YZ19384" s="68"/>
      <c r="ZA19384" s="68"/>
      <c r="ZB19384" s="68"/>
      <c r="ZC19384" s="68"/>
      <c r="ZD19384" s="68"/>
    </row>
    <row r="19385" spans="658:680" x14ac:dyDescent="0.25">
      <c r="YH19385" s="68"/>
      <c r="YI19385" s="68"/>
      <c r="YJ19385" s="68"/>
      <c r="YK19385" s="68"/>
      <c r="YL19385" s="68"/>
      <c r="YM19385" s="68"/>
      <c r="YN19385" s="68"/>
      <c r="YO19385" s="68"/>
      <c r="YP19385" s="68"/>
      <c r="YQ19385" s="68"/>
      <c r="YR19385" s="68"/>
      <c r="YS19385" s="68"/>
      <c r="YT19385" s="68"/>
      <c r="YU19385" s="68"/>
      <c r="YV19385" s="68"/>
      <c r="YW19385" s="68"/>
      <c r="YX19385" s="68">
        <v>7.5128464762990003E-3</v>
      </c>
      <c r="YY19385" s="68"/>
      <c r="YZ19385" s="68"/>
      <c r="ZA19385" s="68"/>
      <c r="ZB19385" s="68"/>
      <c r="ZC19385" s="68"/>
      <c r="ZD19385" s="68"/>
    </row>
    <row r="19386" spans="658:680" x14ac:dyDescent="0.25">
      <c r="YH19386" s="68"/>
      <c r="YI19386" s="68"/>
      <c r="YJ19386" s="68"/>
      <c r="YK19386" s="68"/>
      <c r="YL19386" s="68"/>
      <c r="YM19386" s="68"/>
      <c r="YN19386" s="68"/>
      <c r="YO19386" s="68"/>
      <c r="YP19386" s="68"/>
      <c r="YQ19386" s="68"/>
      <c r="YR19386" s="68"/>
      <c r="YS19386" s="68"/>
      <c r="YT19386" s="68"/>
      <c r="YU19386" s="68"/>
      <c r="YV19386" s="68"/>
      <c r="YW19386" s="68"/>
      <c r="YX19386" s="68">
        <v>7.5128464762990003E-3</v>
      </c>
      <c r="YY19386" s="68"/>
      <c r="YZ19386" s="68"/>
      <c r="ZA19386" s="68"/>
      <c r="ZB19386" s="68"/>
      <c r="ZC19386" s="68"/>
      <c r="ZD19386" s="68"/>
    </row>
    <row r="19387" spans="658:680" x14ac:dyDescent="0.25">
      <c r="YH19387" s="68"/>
      <c r="YI19387" s="68"/>
      <c r="YJ19387" s="68"/>
      <c r="YK19387" s="68"/>
      <c r="YL19387" s="68"/>
      <c r="YM19387" s="68"/>
      <c r="YN19387" s="68"/>
      <c r="YO19387" s="68"/>
      <c r="YP19387" s="68"/>
      <c r="YQ19387" s="68"/>
      <c r="YR19387" s="68"/>
      <c r="YS19387" s="68"/>
      <c r="YT19387" s="68"/>
      <c r="YU19387" s="68"/>
      <c r="YV19387" s="68"/>
      <c r="YW19387" s="68"/>
      <c r="YX19387" s="68">
        <v>7.4930363830697302E-3</v>
      </c>
      <c r="YY19387" s="68"/>
      <c r="YZ19387" s="68"/>
      <c r="ZA19387" s="68"/>
      <c r="ZB19387" s="68"/>
      <c r="ZC19387" s="68"/>
      <c r="ZD19387" s="68"/>
    </row>
    <row r="19388" spans="658:680" x14ac:dyDescent="0.25">
      <c r="YH19388" s="68"/>
      <c r="YI19388" s="68"/>
      <c r="YJ19388" s="68"/>
      <c r="YK19388" s="68"/>
      <c r="YL19388" s="68"/>
      <c r="YM19388" s="68"/>
      <c r="YN19388" s="68"/>
      <c r="YO19388" s="68"/>
      <c r="YP19388" s="68"/>
      <c r="YQ19388" s="68"/>
      <c r="YR19388" s="68"/>
      <c r="YS19388" s="68"/>
      <c r="YT19388" s="68"/>
      <c r="YU19388" s="68"/>
      <c r="YV19388" s="68"/>
      <c r="YW19388" s="68"/>
      <c r="YX19388" s="68">
        <v>7.4930363830697302E-3</v>
      </c>
      <c r="YY19388" s="68"/>
      <c r="YZ19388" s="68"/>
      <c r="ZA19388" s="68"/>
      <c r="ZB19388" s="68"/>
      <c r="ZC19388" s="68"/>
      <c r="ZD19388" s="68"/>
    </row>
    <row r="19389" spans="658:680" x14ac:dyDescent="0.25">
      <c r="YH19389" s="68"/>
      <c r="YI19389" s="68"/>
      <c r="YJ19389" s="68"/>
      <c r="YK19389" s="68"/>
      <c r="YL19389" s="68"/>
      <c r="YM19389" s="68"/>
      <c r="YN19389" s="68"/>
      <c r="YO19389" s="68"/>
      <c r="YP19389" s="68"/>
      <c r="YQ19389" s="68"/>
      <c r="YR19389" s="68"/>
      <c r="YS19389" s="68"/>
      <c r="YT19389" s="68"/>
      <c r="YU19389" s="68"/>
      <c r="YV19389" s="68"/>
      <c r="YW19389" s="68"/>
      <c r="YX19389" s="68">
        <v>7.4636825797960802E-3</v>
      </c>
      <c r="YY19389" s="68"/>
      <c r="YZ19389" s="68"/>
      <c r="ZA19389" s="68"/>
      <c r="ZB19389" s="68"/>
      <c r="ZC19389" s="68"/>
      <c r="ZD19389" s="68"/>
    </row>
    <row r="19390" spans="658:680" x14ac:dyDescent="0.25">
      <c r="YH19390" s="68"/>
      <c r="YI19390" s="68"/>
      <c r="YJ19390" s="68"/>
      <c r="YK19390" s="68"/>
      <c r="YL19390" s="68"/>
      <c r="YM19390" s="68"/>
      <c r="YN19390" s="68"/>
      <c r="YO19390" s="68"/>
      <c r="YP19390" s="68"/>
      <c r="YQ19390" s="68"/>
      <c r="YR19390" s="68"/>
      <c r="YS19390" s="68"/>
      <c r="YT19390" s="68"/>
      <c r="YU19390" s="68"/>
      <c r="YV19390" s="68"/>
      <c r="YW19390" s="68"/>
      <c r="YX19390" s="68">
        <v>7.4636825797960802E-3</v>
      </c>
      <c r="YY19390" s="68"/>
      <c r="YZ19390" s="68"/>
      <c r="ZA19390" s="68"/>
      <c r="ZB19390" s="68"/>
      <c r="ZC19390" s="68"/>
      <c r="ZD19390" s="68"/>
    </row>
    <row r="19391" spans="658:680" x14ac:dyDescent="0.25">
      <c r="YH19391" s="68"/>
      <c r="YI19391" s="68"/>
      <c r="YJ19391" s="68"/>
      <c r="YK19391" s="68"/>
      <c r="YL19391" s="68"/>
      <c r="YM19391" s="68"/>
      <c r="YN19391" s="68"/>
      <c r="YO19391" s="68"/>
      <c r="YP19391" s="68"/>
      <c r="YQ19391" s="68"/>
      <c r="YR19391" s="68"/>
      <c r="YS19391" s="68"/>
      <c r="YT19391" s="68"/>
      <c r="YU19391" s="68"/>
      <c r="YV19391" s="68"/>
      <c r="YW19391" s="68"/>
      <c r="YX19391" s="68">
        <v>7.46125349426284E-3</v>
      </c>
      <c r="YY19391" s="68"/>
      <c r="YZ19391" s="68"/>
      <c r="ZA19391" s="68"/>
      <c r="ZB19391" s="68"/>
      <c r="ZC19391" s="68"/>
      <c r="ZD19391" s="68"/>
    </row>
    <row r="19392" spans="658:680" x14ac:dyDescent="0.25">
      <c r="YH19392" s="68"/>
      <c r="YI19392" s="68"/>
      <c r="YJ19392" s="68"/>
      <c r="YK19392" s="68"/>
      <c r="YL19392" s="68"/>
      <c r="YM19392" s="68"/>
      <c r="YN19392" s="68"/>
      <c r="YO19392" s="68"/>
      <c r="YP19392" s="68"/>
      <c r="YQ19392" s="68"/>
      <c r="YR19392" s="68"/>
      <c r="YS19392" s="68"/>
      <c r="YT19392" s="68"/>
      <c r="YU19392" s="68"/>
      <c r="YV19392" s="68"/>
      <c r="YW19392" s="68"/>
      <c r="YX19392" s="68">
        <v>7.46125349426284E-3</v>
      </c>
      <c r="YY19392" s="68"/>
      <c r="YZ19392" s="68"/>
      <c r="ZA19392" s="68"/>
      <c r="ZB19392" s="68"/>
      <c r="ZC19392" s="68"/>
      <c r="ZD19392" s="68"/>
    </row>
    <row r="19393" spans="658:680" x14ac:dyDescent="0.25">
      <c r="YH19393" s="68"/>
      <c r="YI19393" s="68"/>
      <c r="YJ19393" s="68"/>
      <c r="YK19393" s="68"/>
      <c r="YL19393" s="68"/>
      <c r="YM19393" s="68"/>
      <c r="YN19393" s="68"/>
      <c r="YO19393" s="68"/>
      <c r="YP19393" s="68"/>
      <c r="YQ19393" s="68"/>
      <c r="YR19393" s="68"/>
      <c r="YS19393" s="68"/>
      <c r="YT19393" s="68"/>
      <c r="YU19393" s="68"/>
      <c r="YV19393" s="68"/>
      <c r="YW19393" s="68"/>
      <c r="YX19393" s="68">
        <v>7.4105523983004403E-3</v>
      </c>
      <c r="YY19393" s="68"/>
      <c r="YZ19393" s="68"/>
      <c r="ZA19393" s="68"/>
      <c r="ZB19393" s="68"/>
      <c r="ZC19393" s="68"/>
      <c r="ZD19393" s="68"/>
    </row>
    <row r="19394" spans="658:680" x14ac:dyDescent="0.25">
      <c r="YH19394" s="68"/>
      <c r="YI19394" s="68"/>
      <c r="YJ19394" s="68"/>
      <c r="YK19394" s="68"/>
      <c r="YL19394" s="68"/>
      <c r="YM19394" s="68"/>
      <c r="YN19394" s="68"/>
      <c r="YO19394" s="68"/>
      <c r="YP19394" s="68"/>
      <c r="YQ19394" s="68"/>
      <c r="YR19394" s="68"/>
      <c r="YS19394" s="68"/>
      <c r="YT19394" s="68"/>
      <c r="YU19394" s="68"/>
      <c r="YV19394" s="68"/>
      <c r="YW19394" s="68"/>
      <c r="YX19394" s="68">
        <v>7.4105523983004403E-3</v>
      </c>
      <c r="YY19394" s="68"/>
      <c r="YZ19394" s="68"/>
      <c r="ZA19394" s="68"/>
      <c r="ZB19394" s="68"/>
      <c r="ZC19394" s="68"/>
      <c r="ZD19394" s="68"/>
    </row>
    <row r="19395" spans="658:680" x14ac:dyDescent="0.25">
      <c r="YH19395" s="68"/>
      <c r="YI19395" s="68"/>
      <c r="YJ19395" s="68"/>
      <c r="YK19395" s="68"/>
      <c r="YL19395" s="68"/>
      <c r="YM19395" s="68"/>
      <c r="YN19395" s="68"/>
      <c r="YO19395" s="68"/>
      <c r="YP19395" s="68"/>
      <c r="YQ19395" s="68"/>
      <c r="YR19395" s="68"/>
      <c r="YS19395" s="68"/>
      <c r="YT19395" s="68"/>
      <c r="YU19395" s="68"/>
      <c r="YV19395" s="68"/>
      <c r="YW19395" s="68"/>
      <c r="YX19395" s="68">
        <v>7.3831444773954898E-3</v>
      </c>
      <c r="YY19395" s="68"/>
      <c r="YZ19395" s="68"/>
      <c r="ZA19395" s="68"/>
      <c r="ZB19395" s="68"/>
      <c r="ZC19395" s="68"/>
      <c r="ZD19395" s="68"/>
    </row>
    <row r="19396" spans="658:680" x14ac:dyDescent="0.25">
      <c r="YH19396" s="68"/>
      <c r="YI19396" s="68"/>
      <c r="YJ19396" s="68"/>
      <c r="YK19396" s="68"/>
      <c r="YL19396" s="68"/>
      <c r="YM19396" s="68"/>
      <c r="YN19396" s="68"/>
      <c r="YO19396" s="68"/>
      <c r="YP19396" s="68"/>
      <c r="YQ19396" s="68"/>
      <c r="YR19396" s="68"/>
      <c r="YS19396" s="68"/>
      <c r="YT19396" s="68"/>
      <c r="YU19396" s="68"/>
      <c r="YV19396" s="68"/>
      <c r="YW19396" s="68"/>
      <c r="YX19396" s="68">
        <v>7.3831444773954898E-3</v>
      </c>
      <c r="YY19396" s="68"/>
      <c r="YZ19396" s="68"/>
      <c r="ZA19396" s="68"/>
      <c r="ZB19396" s="68"/>
      <c r="ZC19396" s="68"/>
      <c r="ZD19396" s="68"/>
    </row>
    <row r="19397" spans="658:680" x14ac:dyDescent="0.25">
      <c r="YH19397" s="68"/>
      <c r="YI19397" s="68"/>
      <c r="YJ19397" s="68"/>
      <c r="YK19397" s="68"/>
      <c r="YL19397" s="68"/>
      <c r="YM19397" s="68"/>
      <c r="YN19397" s="68"/>
      <c r="YO19397" s="68"/>
      <c r="YP19397" s="68"/>
      <c r="YQ19397" s="68"/>
      <c r="YR19397" s="68"/>
      <c r="YS19397" s="68"/>
      <c r="YT19397" s="68"/>
      <c r="YU19397" s="68"/>
      <c r="YV19397" s="68"/>
      <c r="YW19397" s="68"/>
      <c r="YX19397" s="68">
        <v>7.3693049953866699E-3</v>
      </c>
      <c r="YY19397" s="68"/>
      <c r="YZ19397" s="68"/>
      <c r="ZA19397" s="68"/>
      <c r="ZB19397" s="68"/>
      <c r="ZC19397" s="68"/>
      <c r="ZD19397" s="68"/>
    </row>
    <row r="19398" spans="658:680" x14ac:dyDescent="0.25">
      <c r="YH19398" s="68"/>
      <c r="YI19398" s="68"/>
      <c r="YJ19398" s="68"/>
      <c r="YK19398" s="68"/>
      <c r="YL19398" s="68"/>
      <c r="YM19398" s="68"/>
      <c r="YN19398" s="68"/>
      <c r="YO19398" s="68"/>
      <c r="YP19398" s="68"/>
      <c r="YQ19398" s="68"/>
      <c r="YR19398" s="68"/>
      <c r="YS19398" s="68"/>
      <c r="YT19398" s="68"/>
      <c r="YU19398" s="68"/>
      <c r="YV19398" s="68"/>
      <c r="YW19398" s="68"/>
      <c r="YX19398" s="68">
        <v>7.3693049953866699E-3</v>
      </c>
      <c r="YY19398" s="68"/>
      <c r="YZ19398" s="68"/>
      <c r="ZA19398" s="68"/>
      <c r="ZB19398" s="68"/>
      <c r="ZC19398" s="68"/>
      <c r="ZD19398" s="68"/>
    </row>
    <row r="19399" spans="658:680" x14ac:dyDescent="0.25">
      <c r="YH19399" s="68"/>
      <c r="YI19399" s="68"/>
      <c r="YJ19399" s="68"/>
      <c r="YK19399" s="68"/>
      <c r="YL19399" s="68"/>
      <c r="YM19399" s="68"/>
      <c r="YN19399" s="68"/>
      <c r="YO19399" s="68"/>
      <c r="YP19399" s="68"/>
      <c r="YQ19399" s="68"/>
      <c r="YR19399" s="68"/>
      <c r="YS19399" s="68"/>
      <c r="YT19399" s="68"/>
      <c r="YU19399" s="68"/>
      <c r="YV19399" s="68"/>
      <c r="YW19399" s="68"/>
      <c r="YX19399" s="68">
        <v>7.3340868875759599E-3</v>
      </c>
      <c r="YY19399" s="68"/>
      <c r="YZ19399" s="68"/>
      <c r="ZA19399" s="68"/>
      <c r="ZB19399" s="68"/>
      <c r="ZC19399" s="68"/>
      <c r="ZD19399" s="68"/>
    </row>
    <row r="19400" spans="658:680" x14ac:dyDescent="0.25">
      <c r="YH19400" s="68"/>
      <c r="YI19400" s="68"/>
      <c r="YJ19400" s="68"/>
      <c r="YK19400" s="68"/>
      <c r="YL19400" s="68"/>
      <c r="YM19400" s="68"/>
      <c r="YN19400" s="68"/>
      <c r="YO19400" s="68"/>
      <c r="YP19400" s="68"/>
      <c r="YQ19400" s="68"/>
      <c r="YR19400" s="68"/>
      <c r="YS19400" s="68"/>
      <c r="YT19400" s="68"/>
      <c r="YU19400" s="68"/>
      <c r="YV19400" s="68"/>
      <c r="YW19400" s="68"/>
      <c r="YX19400" s="68">
        <v>7.3340868875759599E-3</v>
      </c>
      <c r="YY19400" s="68"/>
      <c r="YZ19400" s="68"/>
      <c r="ZA19400" s="68"/>
      <c r="ZB19400" s="68"/>
      <c r="ZC19400" s="68"/>
      <c r="ZD19400" s="68"/>
    </row>
    <row r="19401" spans="658:680" x14ac:dyDescent="0.25">
      <c r="YH19401" s="68"/>
      <c r="YI19401" s="68"/>
      <c r="YJ19401" s="68"/>
      <c r="YK19401" s="68"/>
      <c r="YL19401" s="68"/>
      <c r="YM19401" s="68"/>
      <c r="YN19401" s="68"/>
      <c r="YO19401" s="68"/>
      <c r="YP19401" s="68"/>
      <c r="YQ19401" s="68"/>
      <c r="YR19401" s="68"/>
      <c r="YS19401" s="68"/>
      <c r="YT19401" s="68"/>
      <c r="YU19401" s="68"/>
      <c r="YV19401" s="68"/>
      <c r="YW19401" s="68"/>
      <c r="YX19401" s="68">
        <v>7.2959233549704698E-3</v>
      </c>
      <c r="YY19401" s="68"/>
      <c r="YZ19401" s="68"/>
      <c r="ZA19401" s="68"/>
      <c r="ZB19401" s="68"/>
      <c r="ZC19401" s="68"/>
      <c r="ZD19401" s="68"/>
    </row>
    <row r="19402" spans="658:680" x14ac:dyDescent="0.25">
      <c r="YH19402" s="68"/>
      <c r="YI19402" s="68"/>
      <c r="YJ19402" s="68"/>
      <c r="YK19402" s="68"/>
      <c r="YL19402" s="68"/>
      <c r="YM19402" s="68"/>
      <c r="YN19402" s="68"/>
      <c r="YO19402" s="68"/>
      <c r="YP19402" s="68"/>
      <c r="YQ19402" s="68"/>
      <c r="YR19402" s="68"/>
      <c r="YS19402" s="68"/>
      <c r="YT19402" s="68"/>
      <c r="YU19402" s="68"/>
      <c r="YV19402" s="68"/>
      <c r="YW19402" s="68"/>
      <c r="YX19402" s="68">
        <v>7.2959233549704698E-3</v>
      </c>
      <c r="YY19402" s="68"/>
      <c r="YZ19402" s="68"/>
      <c r="ZA19402" s="68"/>
      <c r="ZB19402" s="68"/>
      <c r="ZC19402" s="68"/>
      <c r="ZD19402" s="68"/>
    </row>
    <row r="19403" spans="658:680" x14ac:dyDescent="0.25">
      <c r="YH19403" s="68"/>
      <c r="YI19403" s="68"/>
      <c r="YJ19403" s="68"/>
      <c r="YK19403" s="68"/>
      <c r="YL19403" s="68"/>
      <c r="YM19403" s="68"/>
      <c r="YN19403" s="68"/>
      <c r="YO19403" s="68"/>
      <c r="YP19403" s="68"/>
      <c r="YQ19403" s="68"/>
      <c r="YR19403" s="68"/>
      <c r="YS19403" s="68"/>
      <c r="YT19403" s="68"/>
      <c r="YU19403" s="68"/>
      <c r="YV19403" s="68"/>
      <c r="YW19403" s="68"/>
      <c r="YX19403" s="68">
        <v>7.26142983291613E-3</v>
      </c>
      <c r="YY19403" s="68"/>
      <c r="YZ19403" s="68"/>
      <c r="ZA19403" s="68"/>
      <c r="ZB19403" s="68"/>
      <c r="ZC19403" s="68"/>
      <c r="ZD19403" s="68"/>
    </row>
    <row r="19404" spans="658:680" x14ac:dyDescent="0.25">
      <c r="YH19404" s="68"/>
      <c r="YI19404" s="68"/>
      <c r="YJ19404" s="68"/>
      <c r="YK19404" s="68"/>
      <c r="YL19404" s="68"/>
      <c r="YM19404" s="68"/>
      <c r="YN19404" s="68"/>
      <c r="YO19404" s="68"/>
      <c r="YP19404" s="68"/>
      <c r="YQ19404" s="68"/>
      <c r="YR19404" s="68"/>
      <c r="YS19404" s="68"/>
      <c r="YT19404" s="68"/>
      <c r="YU19404" s="68"/>
      <c r="YV19404" s="68"/>
      <c r="YW19404" s="68"/>
      <c r="YX19404" s="68">
        <v>7.26142983291613E-3</v>
      </c>
      <c r="YY19404" s="68"/>
      <c r="YZ19404" s="68"/>
      <c r="ZA19404" s="68"/>
      <c r="ZB19404" s="68"/>
      <c r="ZC19404" s="68"/>
      <c r="ZD19404" s="68"/>
    </row>
    <row r="19405" spans="658:680" x14ac:dyDescent="0.25">
      <c r="YH19405" s="68"/>
      <c r="YI19405" s="68"/>
      <c r="YJ19405" s="68"/>
      <c r="YK19405" s="68"/>
      <c r="YL19405" s="68"/>
      <c r="YM19405" s="68"/>
      <c r="YN19405" s="68"/>
      <c r="YO19405" s="68"/>
      <c r="YP19405" s="68"/>
      <c r="YQ19405" s="68"/>
      <c r="YR19405" s="68"/>
      <c r="YS19405" s="68"/>
      <c r="YT19405" s="68"/>
      <c r="YU19405" s="68"/>
      <c r="YV19405" s="68"/>
      <c r="YW19405" s="68"/>
      <c r="YX19405" s="68">
        <v>7.2002399662052397E-3</v>
      </c>
      <c r="YY19405" s="68"/>
      <c r="YZ19405" s="68"/>
      <c r="ZA19405" s="68"/>
      <c r="ZB19405" s="68"/>
      <c r="ZC19405" s="68"/>
      <c r="ZD19405" s="68"/>
    </row>
    <row r="19406" spans="658:680" x14ac:dyDescent="0.25">
      <c r="YH19406" s="68"/>
      <c r="YI19406" s="68"/>
      <c r="YJ19406" s="68"/>
      <c r="YK19406" s="68"/>
      <c r="YL19406" s="68"/>
      <c r="YM19406" s="68"/>
      <c r="YN19406" s="68"/>
      <c r="YO19406" s="68"/>
      <c r="YP19406" s="68"/>
      <c r="YQ19406" s="68"/>
      <c r="YR19406" s="68"/>
      <c r="YS19406" s="68"/>
      <c r="YT19406" s="68"/>
      <c r="YU19406" s="68"/>
      <c r="YV19406" s="68"/>
      <c r="YW19406" s="68"/>
      <c r="YX19406" s="68">
        <v>7.2002399662052397E-3</v>
      </c>
      <c r="YY19406" s="68"/>
      <c r="YZ19406" s="68"/>
      <c r="ZA19406" s="68"/>
      <c r="ZB19406" s="68"/>
      <c r="ZC19406" s="68"/>
      <c r="ZD19406" s="68"/>
    </row>
    <row r="19407" spans="658:680" x14ac:dyDescent="0.25">
      <c r="YH19407" s="68"/>
      <c r="YI19407" s="68"/>
      <c r="YJ19407" s="68"/>
      <c r="YK19407" s="68"/>
      <c r="YL19407" s="68"/>
      <c r="YM19407" s="68"/>
      <c r="YN19407" s="68"/>
      <c r="YO19407" s="68"/>
      <c r="YP19407" s="68"/>
      <c r="YQ19407" s="68"/>
      <c r="YR19407" s="68"/>
      <c r="YS19407" s="68"/>
      <c r="YT19407" s="68"/>
      <c r="YU19407" s="68"/>
      <c r="YV19407" s="68"/>
      <c r="YW19407" s="68"/>
      <c r="YX19407" s="68">
        <v>7.1940134565528597E-3</v>
      </c>
      <c r="YY19407" s="68"/>
      <c r="YZ19407" s="68"/>
      <c r="ZA19407" s="68"/>
      <c r="ZB19407" s="68"/>
      <c r="ZC19407" s="68"/>
      <c r="ZD19407" s="68"/>
    </row>
    <row r="19408" spans="658:680" x14ac:dyDescent="0.25">
      <c r="YH19408" s="68"/>
      <c r="YI19408" s="68"/>
      <c r="YJ19408" s="68"/>
      <c r="YK19408" s="68"/>
      <c r="YL19408" s="68"/>
      <c r="YM19408" s="68"/>
      <c r="YN19408" s="68"/>
      <c r="YO19408" s="68"/>
      <c r="YP19408" s="68"/>
      <c r="YQ19408" s="68"/>
      <c r="YR19408" s="68"/>
      <c r="YS19408" s="68"/>
      <c r="YT19408" s="68"/>
      <c r="YU19408" s="68"/>
      <c r="YV19408" s="68"/>
      <c r="YW19408" s="68"/>
      <c r="YX19408" s="68">
        <v>7.1940134565528597E-3</v>
      </c>
      <c r="YY19408" s="68"/>
      <c r="YZ19408" s="68"/>
      <c r="ZA19408" s="68"/>
      <c r="ZB19408" s="68"/>
      <c r="ZC19408" s="68"/>
      <c r="ZD19408" s="68"/>
    </row>
    <row r="19409" spans="658:680" x14ac:dyDescent="0.25">
      <c r="YH19409" s="68"/>
      <c r="YI19409" s="68"/>
      <c r="YJ19409" s="68"/>
      <c r="YK19409" s="68"/>
      <c r="YL19409" s="68"/>
      <c r="YM19409" s="68"/>
      <c r="YN19409" s="68"/>
      <c r="YO19409" s="68"/>
      <c r="YP19409" s="68"/>
      <c r="YQ19409" s="68"/>
      <c r="YR19409" s="68"/>
      <c r="YS19409" s="68"/>
      <c r="YT19409" s="68"/>
      <c r="YU19409" s="68"/>
      <c r="YV19409" s="68"/>
      <c r="YW19409" s="68"/>
      <c r="YX19409" s="68">
        <v>7.1359290754984999E-3</v>
      </c>
      <c r="YY19409" s="68"/>
      <c r="YZ19409" s="68"/>
      <c r="ZA19409" s="68"/>
      <c r="ZB19409" s="68"/>
      <c r="ZC19409" s="68"/>
      <c r="ZD19409" s="68"/>
    </row>
    <row r="19410" spans="658:680" x14ac:dyDescent="0.25">
      <c r="YH19410" s="68"/>
      <c r="YI19410" s="68"/>
      <c r="YJ19410" s="68"/>
      <c r="YK19410" s="68"/>
      <c r="YL19410" s="68"/>
      <c r="YM19410" s="68"/>
      <c r="YN19410" s="68"/>
      <c r="YO19410" s="68"/>
      <c r="YP19410" s="68"/>
      <c r="YQ19410" s="68"/>
      <c r="YR19410" s="68"/>
      <c r="YS19410" s="68"/>
      <c r="YT19410" s="68"/>
      <c r="YU19410" s="68"/>
      <c r="YV19410" s="68"/>
      <c r="YW19410" s="68"/>
      <c r="YX19410" s="68">
        <v>7.1359290754984999E-3</v>
      </c>
      <c r="YY19410" s="68"/>
      <c r="YZ19410" s="68"/>
      <c r="ZA19410" s="68"/>
      <c r="ZB19410" s="68"/>
      <c r="ZC19410" s="68"/>
      <c r="ZD19410" s="68"/>
    </row>
    <row r="19411" spans="658:680" x14ac:dyDescent="0.25">
      <c r="YH19411" s="68"/>
      <c r="YI19411" s="68"/>
      <c r="YJ19411" s="68"/>
      <c r="YK19411" s="68"/>
      <c r="YL19411" s="68"/>
      <c r="YM19411" s="68"/>
      <c r="YN19411" s="68"/>
      <c r="YO19411" s="68"/>
      <c r="YP19411" s="68"/>
      <c r="YQ19411" s="68"/>
      <c r="YR19411" s="68"/>
      <c r="YS19411" s="68"/>
      <c r="YT19411" s="68"/>
      <c r="YU19411" s="68"/>
      <c r="YV19411" s="68"/>
      <c r="YW19411" s="68"/>
      <c r="YX19411" s="68">
        <v>7.1357660704845201E-3</v>
      </c>
      <c r="YY19411" s="68"/>
      <c r="YZ19411" s="68"/>
      <c r="ZA19411" s="68"/>
      <c r="ZB19411" s="68"/>
      <c r="ZC19411" s="68"/>
      <c r="ZD19411" s="68"/>
    </row>
    <row r="19412" spans="658:680" x14ac:dyDescent="0.25">
      <c r="YH19412" s="68"/>
      <c r="YI19412" s="68"/>
      <c r="YJ19412" s="68"/>
      <c r="YK19412" s="68"/>
      <c r="YL19412" s="68"/>
      <c r="YM19412" s="68"/>
      <c r="YN19412" s="68"/>
      <c r="YO19412" s="68"/>
      <c r="YP19412" s="68"/>
      <c r="YQ19412" s="68"/>
      <c r="YR19412" s="68"/>
      <c r="YS19412" s="68"/>
      <c r="YT19412" s="68"/>
      <c r="YU19412" s="68"/>
      <c r="YV19412" s="68"/>
      <c r="YW19412" s="68"/>
      <c r="YX19412" s="68">
        <v>7.1357660704845201E-3</v>
      </c>
      <c r="YY19412" s="68"/>
      <c r="YZ19412" s="68"/>
      <c r="ZA19412" s="68"/>
      <c r="ZB19412" s="68"/>
      <c r="ZC19412" s="68"/>
      <c r="ZD19412" s="68"/>
    </row>
    <row r="19413" spans="658:680" x14ac:dyDescent="0.25">
      <c r="YH19413" s="68"/>
      <c r="YI19413" s="68"/>
      <c r="YJ19413" s="68"/>
      <c r="YK19413" s="68"/>
      <c r="YL19413" s="68"/>
      <c r="YM19413" s="68"/>
      <c r="YN19413" s="68"/>
      <c r="YO19413" s="68"/>
      <c r="YP19413" s="68"/>
      <c r="YQ19413" s="68"/>
      <c r="YR19413" s="68"/>
      <c r="YS19413" s="68"/>
      <c r="YT19413" s="68"/>
      <c r="YU19413" s="68"/>
      <c r="YV19413" s="68"/>
      <c r="YW19413" s="68"/>
      <c r="YX19413" s="68">
        <v>7.0868034346159396E-3</v>
      </c>
      <c r="YY19413" s="68"/>
      <c r="YZ19413" s="68"/>
      <c r="ZA19413" s="68"/>
      <c r="ZB19413" s="68"/>
      <c r="ZC19413" s="68"/>
      <c r="ZD19413" s="68"/>
    </row>
    <row r="19414" spans="658:680" x14ac:dyDescent="0.25">
      <c r="YH19414" s="68"/>
      <c r="YI19414" s="68"/>
      <c r="YJ19414" s="68"/>
      <c r="YK19414" s="68"/>
      <c r="YL19414" s="68"/>
      <c r="YM19414" s="68"/>
      <c r="YN19414" s="68"/>
      <c r="YO19414" s="68"/>
      <c r="YP19414" s="68"/>
      <c r="YQ19414" s="68"/>
      <c r="YR19414" s="68"/>
      <c r="YS19414" s="68"/>
      <c r="YT19414" s="68"/>
      <c r="YU19414" s="68"/>
      <c r="YV19414" s="68"/>
      <c r="YW19414" s="68"/>
      <c r="YX19414" s="68">
        <v>7.0868034346159396E-3</v>
      </c>
      <c r="YY19414" s="68"/>
      <c r="YZ19414" s="68"/>
      <c r="ZA19414" s="68"/>
      <c r="ZB19414" s="68"/>
      <c r="ZC19414" s="68"/>
      <c r="ZD19414" s="68"/>
    </row>
    <row r="19415" spans="658:680" x14ac:dyDescent="0.25">
      <c r="YH19415" s="68"/>
      <c r="YI19415" s="68"/>
      <c r="YJ19415" s="68"/>
      <c r="YK19415" s="68"/>
      <c r="YL19415" s="68"/>
      <c r="YM19415" s="68"/>
      <c r="YN19415" s="68"/>
      <c r="YO19415" s="68"/>
      <c r="YP19415" s="68"/>
      <c r="YQ19415" s="68"/>
      <c r="YR19415" s="68"/>
      <c r="YS19415" s="68"/>
      <c r="YT19415" s="68"/>
      <c r="YU19415" s="68"/>
      <c r="YV19415" s="68"/>
      <c r="YW19415" s="68"/>
      <c r="YX19415" s="68">
        <v>6.99511198133905E-3</v>
      </c>
      <c r="YY19415" s="68"/>
      <c r="YZ19415" s="68"/>
      <c r="ZA19415" s="68"/>
      <c r="ZB19415" s="68"/>
      <c r="ZC19415" s="68"/>
      <c r="ZD19415" s="68"/>
    </row>
    <row r="19416" spans="658:680" x14ac:dyDescent="0.25">
      <c r="YH19416" s="68"/>
      <c r="YI19416" s="68"/>
      <c r="YJ19416" s="68"/>
      <c r="YK19416" s="68"/>
      <c r="YL19416" s="68"/>
      <c r="YM19416" s="68"/>
      <c r="YN19416" s="68"/>
      <c r="YO19416" s="68"/>
      <c r="YP19416" s="68"/>
      <c r="YQ19416" s="68"/>
      <c r="YR19416" s="68"/>
      <c r="YS19416" s="68"/>
      <c r="YT19416" s="68"/>
      <c r="YU19416" s="68"/>
      <c r="YV19416" s="68"/>
      <c r="YW19416" s="68"/>
      <c r="YX19416" s="68">
        <v>6.99511198133905E-3</v>
      </c>
      <c r="YY19416" s="68"/>
      <c r="YZ19416" s="68"/>
      <c r="ZA19416" s="68"/>
      <c r="ZB19416" s="68"/>
      <c r="ZC19416" s="68"/>
      <c r="ZD19416" s="68"/>
    </row>
    <row r="19417" spans="658:680" x14ac:dyDescent="0.25">
      <c r="YH19417" s="68"/>
      <c r="YI19417" s="68"/>
      <c r="YJ19417" s="68"/>
      <c r="YK19417" s="68"/>
      <c r="YL19417" s="68"/>
      <c r="YM19417" s="68"/>
      <c r="YN19417" s="68"/>
      <c r="YO19417" s="68"/>
      <c r="YP19417" s="68"/>
      <c r="YQ19417" s="68"/>
      <c r="YR19417" s="68"/>
      <c r="YS19417" s="68"/>
      <c r="YT19417" s="68"/>
      <c r="YU19417" s="68"/>
      <c r="YV19417" s="68"/>
      <c r="YW19417" s="68"/>
      <c r="YX19417" s="68">
        <v>6.9614808402146998E-3</v>
      </c>
      <c r="YY19417" s="68"/>
      <c r="YZ19417" s="68"/>
      <c r="ZA19417" s="68"/>
      <c r="ZB19417" s="68"/>
      <c r="ZC19417" s="68"/>
      <c r="ZD19417" s="68"/>
    </row>
    <row r="19418" spans="658:680" x14ac:dyDescent="0.25">
      <c r="YH19418" s="68"/>
      <c r="YI19418" s="68"/>
      <c r="YJ19418" s="68"/>
      <c r="YK19418" s="68"/>
      <c r="YL19418" s="68"/>
      <c r="YM19418" s="68"/>
      <c r="YN19418" s="68"/>
      <c r="YO19418" s="68"/>
      <c r="YP19418" s="68"/>
      <c r="YQ19418" s="68"/>
      <c r="YR19418" s="68"/>
      <c r="YS19418" s="68"/>
      <c r="YT19418" s="68"/>
      <c r="YU19418" s="68"/>
      <c r="YV19418" s="68"/>
      <c r="YW19418" s="68"/>
      <c r="YX19418" s="68">
        <v>6.9614808402146998E-3</v>
      </c>
      <c r="YY19418" s="68"/>
      <c r="YZ19418" s="68"/>
      <c r="ZA19418" s="68"/>
      <c r="ZB19418" s="68"/>
      <c r="ZC19418" s="68"/>
      <c r="ZD19418" s="68"/>
    </row>
    <row r="19419" spans="658:680" x14ac:dyDescent="0.25">
      <c r="YH19419" s="68"/>
      <c r="YI19419" s="68"/>
      <c r="YJ19419" s="68"/>
      <c r="YK19419" s="68"/>
      <c r="YL19419" s="68"/>
      <c r="YM19419" s="68"/>
      <c r="YN19419" s="68"/>
      <c r="YO19419" s="68"/>
      <c r="YP19419" s="68"/>
      <c r="YQ19419" s="68"/>
      <c r="YR19419" s="68"/>
      <c r="YS19419" s="68"/>
      <c r="YT19419" s="68"/>
      <c r="YU19419" s="68"/>
      <c r="YV19419" s="68"/>
      <c r="YW19419" s="68"/>
      <c r="YX19419" s="68">
        <v>6.9459287203828797E-3</v>
      </c>
      <c r="YY19419" s="68"/>
      <c r="YZ19419" s="68"/>
      <c r="ZA19419" s="68"/>
      <c r="ZB19419" s="68"/>
      <c r="ZC19419" s="68"/>
      <c r="ZD19419" s="68"/>
    </row>
    <row r="19420" spans="658:680" x14ac:dyDescent="0.25">
      <c r="YH19420" s="68"/>
      <c r="YI19420" s="68"/>
      <c r="YJ19420" s="68"/>
      <c r="YK19420" s="68"/>
      <c r="YL19420" s="68"/>
      <c r="YM19420" s="68"/>
      <c r="YN19420" s="68"/>
      <c r="YO19420" s="68"/>
      <c r="YP19420" s="68"/>
      <c r="YQ19420" s="68"/>
      <c r="YR19420" s="68"/>
      <c r="YS19420" s="68"/>
      <c r="YT19420" s="68"/>
      <c r="YU19420" s="68"/>
      <c r="YV19420" s="68"/>
      <c r="YW19420" s="68"/>
      <c r="YX19420" s="68">
        <v>6.9459287203828797E-3</v>
      </c>
      <c r="YY19420" s="68"/>
      <c r="YZ19420" s="68"/>
      <c r="ZA19420" s="68"/>
      <c r="ZB19420" s="68"/>
      <c r="ZC19420" s="68"/>
      <c r="ZD19420" s="68"/>
    </row>
    <row r="19421" spans="658:680" x14ac:dyDescent="0.25">
      <c r="YH19421" s="68"/>
      <c r="YI19421" s="68"/>
      <c r="YJ19421" s="68"/>
      <c r="YK19421" s="68"/>
      <c r="YL19421" s="68"/>
      <c r="YM19421" s="68"/>
      <c r="YN19421" s="68"/>
      <c r="YO19421" s="68"/>
      <c r="YP19421" s="68"/>
      <c r="YQ19421" s="68"/>
      <c r="YR19421" s="68"/>
      <c r="YS19421" s="68"/>
      <c r="YT19421" s="68"/>
      <c r="YU19421" s="68"/>
      <c r="YV19421" s="68"/>
      <c r="YW19421" s="68"/>
      <c r="YX19421" s="68">
        <v>6.93605407457034E-3</v>
      </c>
      <c r="YY19421" s="68"/>
      <c r="YZ19421" s="68"/>
      <c r="ZA19421" s="68"/>
      <c r="ZB19421" s="68"/>
      <c r="ZC19421" s="68"/>
      <c r="ZD19421" s="68"/>
    </row>
    <row r="19422" spans="658:680" x14ac:dyDescent="0.25">
      <c r="YH19422" s="68"/>
      <c r="YI19422" s="68"/>
      <c r="YJ19422" s="68"/>
      <c r="YK19422" s="68"/>
      <c r="YL19422" s="68"/>
      <c r="YM19422" s="68"/>
      <c r="YN19422" s="68"/>
      <c r="YO19422" s="68"/>
      <c r="YP19422" s="68"/>
      <c r="YQ19422" s="68"/>
      <c r="YR19422" s="68"/>
      <c r="YS19422" s="68"/>
      <c r="YT19422" s="68"/>
      <c r="YU19422" s="68"/>
      <c r="YV19422" s="68"/>
      <c r="YW19422" s="68"/>
      <c r="YX19422" s="68">
        <v>6.93605407457034E-3</v>
      </c>
      <c r="YY19422" s="68"/>
      <c r="YZ19422" s="68"/>
      <c r="ZA19422" s="68"/>
      <c r="ZB19422" s="68"/>
      <c r="ZC19422" s="68"/>
      <c r="ZD19422" s="68"/>
    </row>
    <row r="19423" spans="658:680" x14ac:dyDescent="0.25">
      <c r="YH19423" s="68"/>
      <c r="YI19423" s="68"/>
      <c r="YJ19423" s="68"/>
      <c r="YK19423" s="68"/>
      <c r="YL19423" s="68"/>
      <c r="YM19423" s="68"/>
      <c r="YN19423" s="68"/>
      <c r="YO19423" s="68"/>
      <c r="YP19423" s="68"/>
      <c r="YQ19423" s="68"/>
      <c r="YR19423" s="68"/>
      <c r="YS19423" s="68"/>
      <c r="YT19423" s="68"/>
      <c r="YU19423" s="68"/>
      <c r="YV19423" s="68"/>
      <c r="YW19423" s="68"/>
      <c r="YX19423" s="68">
        <v>6.8827721512315599E-3</v>
      </c>
      <c r="YY19423" s="68"/>
      <c r="YZ19423" s="68"/>
      <c r="ZA19423" s="68"/>
      <c r="ZB19423" s="68"/>
      <c r="ZC19423" s="68"/>
      <c r="ZD19423" s="68"/>
    </row>
    <row r="19424" spans="658:680" x14ac:dyDescent="0.25">
      <c r="YH19424" s="68"/>
      <c r="YI19424" s="68"/>
      <c r="YJ19424" s="68"/>
      <c r="YK19424" s="68"/>
      <c r="YL19424" s="68"/>
      <c r="YM19424" s="68"/>
      <c r="YN19424" s="68"/>
      <c r="YO19424" s="68"/>
      <c r="YP19424" s="68"/>
      <c r="YQ19424" s="68"/>
      <c r="YR19424" s="68"/>
      <c r="YS19424" s="68"/>
      <c r="YT19424" s="68"/>
      <c r="YU19424" s="68"/>
      <c r="YV19424" s="68"/>
      <c r="YW19424" s="68"/>
      <c r="YX19424" s="68">
        <v>6.8827721512315599E-3</v>
      </c>
      <c r="YY19424" s="68"/>
      <c r="YZ19424" s="68"/>
      <c r="ZA19424" s="68"/>
      <c r="ZB19424" s="68"/>
      <c r="ZC19424" s="68"/>
      <c r="ZD19424" s="68"/>
    </row>
    <row r="19425" spans="658:680" x14ac:dyDescent="0.25">
      <c r="YH19425" s="68"/>
      <c r="YI19425" s="68"/>
      <c r="YJ19425" s="68"/>
      <c r="YK19425" s="68"/>
      <c r="YL19425" s="68"/>
      <c r="YM19425" s="68"/>
      <c r="YN19425" s="68"/>
      <c r="YO19425" s="68"/>
      <c r="YP19425" s="68"/>
      <c r="YQ19425" s="68"/>
      <c r="YR19425" s="68"/>
      <c r="YS19425" s="68"/>
      <c r="YT19425" s="68"/>
      <c r="YU19425" s="68"/>
      <c r="YV19425" s="68"/>
      <c r="YW19425" s="68"/>
      <c r="YX19425" s="68">
        <v>6.8616641875289801E-3</v>
      </c>
      <c r="YY19425" s="68"/>
      <c r="YZ19425" s="68"/>
      <c r="ZA19425" s="68"/>
      <c r="ZB19425" s="68"/>
      <c r="ZC19425" s="68"/>
      <c r="ZD19425" s="68"/>
    </row>
    <row r="19426" spans="658:680" x14ac:dyDescent="0.25">
      <c r="YH19426" s="68"/>
      <c r="YI19426" s="68"/>
      <c r="YJ19426" s="68"/>
      <c r="YK19426" s="68"/>
      <c r="YL19426" s="68"/>
      <c r="YM19426" s="68"/>
      <c r="YN19426" s="68"/>
      <c r="YO19426" s="68"/>
      <c r="YP19426" s="68"/>
      <c r="YQ19426" s="68"/>
      <c r="YR19426" s="68"/>
      <c r="YS19426" s="68"/>
      <c r="YT19426" s="68"/>
      <c r="YU19426" s="68"/>
      <c r="YV19426" s="68"/>
      <c r="YW19426" s="68"/>
      <c r="YX19426" s="68">
        <v>6.8616641875289801E-3</v>
      </c>
      <c r="YY19426" s="68"/>
      <c r="YZ19426" s="68"/>
      <c r="ZA19426" s="68"/>
      <c r="ZB19426" s="68"/>
      <c r="ZC19426" s="68"/>
      <c r="ZD19426" s="68"/>
    </row>
    <row r="19427" spans="658:680" x14ac:dyDescent="0.25">
      <c r="YH19427" s="68"/>
      <c r="YI19427" s="68"/>
      <c r="YJ19427" s="68"/>
      <c r="YK19427" s="68"/>
      <c r="YL19427" s="68"/>
      <c r="YM19427" s="68"/>
      <c r="YN19427" s="68"/>
      <c r="YO19427" s="68"/>
      <c r="YP19427" s="68"/>
      <c r="YQ19427" s="68"/>
      <c r="YR19427" s="68"/>
      <c r="YS19427" s="68"/>
      <c r="YT19427" s="68"/>
      <c r="YU19427" s="68"/>
      <c r="YV19427" s="68"/>
      <c r="YW19427" s="68"/>
      <c r="YX19427" s="68">
        <v>6.76254956174294E-3</v>
      </c>
      <c r="YY19427" s="68"/>
      <c r="YZ19427" s="68"/>
      <c r="ZA19427" s="68"/>
      <c r="ZB19427" s="68"/>
      <c r="ZC19427" s="68"/>
      <c r="ZD19427" s="68"/>
    </row>
    <row r="19428" spans="658:680" x14ac:dyDescent="0.25">
      <c r="YH19428" s="68"/>
      <c r="YI19428" s="68"/>
      <c r="YJ19428" s="68"/>
      <c r="YK19428" s="68"/>
      <c r="YL19428" s="68"/>
      <c r="YM19428" s="68"/>
      <c r="YN19428" s="68"/>
      <c r="YO19428" s="68"/>
      <c r="YP19428" s="68"/>
      <c r="YQ19428" s="68"/>
      <c r="YR19428" s="68"/>
      <c r="YS19428" s="68"/>
      <c r="YT19428" s="68"/>
      <c r="YU19428" s="68"/>
      <c r="YV19428" s="68"/>
      <c r="YW19428" s="68"/>
      <c r="YX19428" s="68">
        <v>6.76254956174294E-3</v>
      </c>
      <c r="YY19428" s="68"/>
      <c r="YZ19428" s="68"/>
      <c r="ZA19428" s="68"/>
      <c r="ZB19428" s="68"/>
      <c r="ZC19428" s="68"/>
      <c r="ZD19428" s="68"/>
    </row>
    <row r="19429" spans="658:680" x14ac:dyDescent="0.25">
      <c r="YH19429" s="68"/>
      <c r="YI19429" s="68"/>
      <c r="YJ19429" s="68"/>
      <c r="YK19429" s="68"/>
      <c r="YL19429" s="68"/>
      <c r="YM19429" s="68"/>
      <c r="YN19429" s="68"/>
      <c r="YO19429" s="68"/>
      <c r="YP19429" s="68"/>
      <c r="YQ19429" s="68"/>
      <c r="YR19429" s="68"/>
      <c r="YS19429" s="68"/>
      <c r="YT19429" s="68"/>
      <c r="YU19429" s="68"/>
      <c r="YV19429" s="68"/>
      <c r="YW19429" s="68"/>
      <c r="YX19429" s="68">
        <v>6.7498611457274E-3</v>
      </c>
      <c r="YY19429" s="68"/>
      <c r="YZ19429" s="68"/>
      <c r="ZA19429" s="68"/>
      <c r="ZB19429" s="68"/>
      <c r="ZC19429" s="68"/>
      <c r="ZD19429" s="68"/>
    </row>
    <row r="19430" spans="658:680" x14ac:dyDescent="0.25">
      <c r="YH19430" s="68"/>
      <c r="YI19430" s="68"/>
      <c r="YJ19430" s="68"/>
      <c r="YK19430" s="68"/>
      <c r="YL19430" s="68"/>
      <c r="YM19430" s="68"/>
      <c r="YN19430" s="68"/>
      <c r="YO19430" s="68"/>
      <c r="YP19430" s="68"/>
      <c r="YQ19430" s="68"/>
      <c r="YR19430" s="68"/>
      <c r="YS19430" s="68"/>
      <c r="YT19430" s="68"/>
      <c r="YU19430" s="68"/>
      <c r="YV19430" s="68"/>
      <c r="YW19430" s="68"/>
      <c r="YX19430" s="68">
        <v>6.7498611457274E-3</v>
      </c>
      <c r="YY19430" s="68"/>
      <c r="YZ19430" s="68"/>
      <c r="ZA19430" s="68"/>
      <c r="ZB19430" s="68"/>
      <c r="ZC19430" s="68"/>
      <c r="ZD19430" s="68"/>
    </row>
    <row r="19431" spans="658:680" x14ac:dyDescent="0.25">
      <c r="YH19431" s="68"/>
      <c r="YI19431" s="68"/>
      <c r="YJ19431" s="68"/>
      <c r="YK19431" s="68"/>
      <c r="YL19431" s="68"/>
      <c r="YM19431" s="68"/>
      <c r="YN19431" s="68"/>
      <c r="YO19431" s="68"/>
      <c r="YP19431" s="68"/>
      <c r="YQ19431" s="68"/>
      <c r="YR19431" s="68"/>
      <c r="YS19431" s="68"/>
      <c r="YT19431" s="68"/>
      <c r="YU19431" s="68"/>
      <c r="YV19431" s="68"/>
      <c r="YW19431" s="68"/>
      <c r="YX19431" s="68">
        <v>6.7393356601330896E-3</v>
      </c>
      <c r="YY19431" s="68"/>
      <c r="YZ19431" s="68"/>
      <c r="ZA19431" s="68"/>
      <c r="ZB19431" s="68"/>
      <c r="ZC19431" s="68"/>
      <c r="ZD19431" s="68"/>
    </row>
    <row r="19432" spans="658:680" x14ac:dyDescent="0.25">
      <c r="YH19432" s="68"/>
      <c r="YI19432" s="68"/>
      <c r="YJ19432" s="68"/>
      <c r="YK19432" s="68"/>
      <c r="YL19432" s="68"/>
      <c r="YM19432" s="68"/>
      <c r="YN19432" s="68"/>
      <c r="YO19432" s="68"/>
      <c r="YP19432" s="68"/>
      <c r="YQ19432" s="68"/>
      <c r="YR19432" s="68"/>
      <c r="YS19432" s="68"/>
      <c r="YT19432" s="68"/>
      <c r="YU19432" s="68"/>
      <c r="YV19432" s="68"/>
      <c r="YW19432" s="68"/>
      <c r="YX19432" s="68">
        <v>6.7393356601330896E-3</v>
      </c>
      <c r="YY19432" s="68"/>
      <c r="YZ19432" s="68"/>
      <c r="ZA19432" s="68"/>
      <c r="ZB19432" s="68"/>
      <c r="ZC19432" s="68"/>
      <c r="ZD19432" s="68"/>
    </row>
    <row r="19433" spans="658:680" x14ac:dyDescent="0.25">
      <c r="YH19433" s="68"/>
      <c r="YI19433" s="68"/>
      <c r="YJ19433" s="68"/>
      <c r="YK19433" s="68"/>
      <c r="YL19433" s="68"/>
      <c r="YM19433" s="68"/>
      <c r="YN19433" s="68"/>
      <c r="YO19433" s="68"/>
      <c r="YP19433" s="68"/>
      <c r="YQ19433" s="68"/>
      <c r="YR19433" s="68"/>
      <c r="YS19433" s="68"/>
      <c r="YT19433" s="68"/>
      <c r="YU19433" s="68"/>
      <c r="YV19433" s="68"/>
      <c r="YW19433" s="68"/>
      <c r="YX19433" s="68">
        <v>6.7090727728464396E-3</v>
      </c>
      <c r="YY19433" s="68"/>
      <c r="YZ19433" s="68"/>
      <c r="ZA19433" s="68"/>
      <c r="ZB19433" s="68"/>
      <c r="ZC19433" s="68"/>
      <c r="ZD19433" s="68"/>
    </row>
    <row r="19434" spans="658:680" x14ac:dyDescent="0.25">
      <c r="YH19434" s="68"/>
      <c r="YI19434" s="68"/>
      <c r="YJ19434" s="68"/>
      <c r="YK19434" s="68"/>
      <c r="YL19434" s="68"/>
      <c r="YM19434" s="68"/>
      <c r="YN19434" s="68"/>
      <c r="YO19434" s="68"/>
      <c r="YP19434" s="68"/>
      <c r="YQ19434" s="68"/>
      <c r="YR19434" s="68"/>
      <c r="YS19434" s="68"/>
      <c r="YT19434" s="68"/>
      <c r="YU19434" s="68"/>
      <c r="YV19434" s="68"/>
      <c r="YW19434" s="68"/>
      <c r="YX19434" s="68">
        <v>6.7090727728464396E-3</v>
      </c>
      <c r="YY19434" s="68"/>
      <c r="YZ19434" s="68"/>
      <c r="ZA19434" s="68"/>
      <c r="ZB19434" s="68"/>
      <c r="ZC19434" s="68"/>
      <c r="ZD19434" s="68"/>
    </row>
    <row r="19435" spans="658:680" x14ac:dyDescent="0.25">
      <c r="YH19435" s="68"/>
      <c r="YI19435" s="68"/>
      <c r="YJ19435" s="68"/>
      <c r="YK19435" s="68"/>
      <c r="YL19435" s="68"/>
      <c r="YM19435" s="68"/>
      <c r="YN19435" s="68"/>
      <c r="YO19435" s="68"/>
      <c r="YP19435" s="68"/>
      <c r="YQ19435" s="68"/>
      <c r="YR19435" s="68"/>
      <c r="YS19435" s="68"/>
      <c r="YT19435" s="68"/>
      <c r="YU19435" s="68"/>
      <c r="YV19435" s="68"/>
      <c r="YW19435" s="68"/>
      <c r="YX19435" s="68">
        <v>6.7016858497030004E-3</v>
      </c>
      <c r="YY19435" s="68"/>
      <c r="YZ19435" s="68"/>
      <c r="ZA19435" s="68"/>
      <c r="ZB19435" s="68"/>
      <c r="ZC19435" s="68"/>
      <c r="ZD19435" s="68"/>
    </row>
    <row r="19436" spans="658:680" x14ac:dyDescent="0.25">
      <c r="YH19436" s="68"/>
      <c r="YI19436" s="68"/>
      <c r="YJ19436" s="68"/>
      <c r="YK19436" s="68"/>
      <c r="YL19436" s="68"/>
      <c r="YM19436" s="68"/>
      <c r="YN19436" s="68"/>
      <c r="YO19436" s="68"/>
      <c r="YP19436" s="68"/>
      <c r="YQ19436" s="68"/>
      <c r="YR19436" s="68"/>
      <c r="YS19436" s="68"/>
      <c r="YT19436" s="68"/>
      <c r="YU19436" s="68"/>
      <c r="YV19436" s="68"/>
      <c r="YW19436" s="68"/>
      <c r="YX19436" s="68">
        <v>6.7016858497030004E-3</v>
      </c>
      <c r="YY19436" s="68"/>
      <c r="YZ19436" s="68"/>
      <c r="ZA19436" s="68"/>
      <c r="ZB19436" s="68"/>
      <c r="ZC19436" s="68"/>
      <c r="ZD19436" s="68"/>
    </row>
    <row r="19437" spans="658:680" x14ac:dyDescent="0.25">
      <c r="YH19437" s="68"/>
      <c r="YI19437" s="68"/>
      <c r="YJ19437" s="68"/>
      <c r="YK19437" s="68"/>
      <c r="YL19437" s="68"/>
      <c r="YM19437" s="68"/>
      <c r="YN19437" s="68"/>
      <c r="YO19437" s="68"/>
      <c r="YP19437" s="68"/>
      <c r="YQ19437" s="68"/>
      <c r="YR19437" s="68"/>
      <c r="YS19437" s="68"/>
      <c r="YT19437" s="68"/>
      <c r="YU19437" s="68"/>
      <c r="YV19437" s="68"/>
      <c r="YW19437" s="68"/>
      <c r="YX19437" s="68">
        <v>6.6844595643975003E-3</v>
      </c>
      <c r="YY19437" s="68"/>
      <c r="YZ19437" s="68"/>
      <c r="ZA19437" s="68"/>
      <c r="ZB19437" s="68"/>
      <c r="ZC19437" s="68"/>
      <c r="ZD19437" s="68"/>
    </row>
    <row r="19438" spans="658:680" x14ac:dyDescent="0.25">
      <c r="YH19438" s="68"/>
      <c r="YI19438" s="68"/>
      <c r="YJ19438" s="68"/>
      <c r="YK19438" s="68"/>
      <c r="YL19438" s="68"/>
      <c r="YM19438" s="68"/>
      <c r="YN19438" s="68"/>
      <c r="YO19438" s="68"/>
      <c r="YP19438" s="68"/>
      <c r="YQ19438" s="68"/>
      <c r="YR19438" s="68"/>
      <c r="YS19438" s="68"/>
      <c r="YT19438" s="68"/>
      <c r="YU19438" s="68"/>
      <c r="YV19438" s="68"/>
      <c r="YW19438" s="68"/>
      <c r="YX19438" s="68">
        <v>6.6844595643975003E-3</v>
      </c>
      <c r="YY19438" s="68"/>
      <c r="YZ19438" s="68"/>
      <c r="ZA19438" s="68"/>
      <c r="ZB19438" s="68"/>
      <c r="ZC19438" s="68"/>
      <c r="ZD19438" s="68"/>
    </row>
    <row r="19439" spans="658:680" x14ac:dyDescent="0.25">
      <c r="YH19439" s="68"/>
      <c r="YI19439" s="68"/>
      <c r="YJ19439" s="68"/>
      <c r="YK19439" s="68"/>
      <c r="YL19439" s="68"/>
      <c r="YM19439" s="68"/>
      <c r="YN19439" s="68"/>
      <c r="YO19439" s="68"/>
      <c r="YP19439" s="68"/>
      <c r="YQ19439" s="68"/>
      <c r="YR19439" s="68"/>
      <c r="YS19439" s="68"/>
      <c r="YT19439" s="68"/>
      <c r="YU19439" s="68"/>
      <c r="YV19439" s="68"/>
      <c r="YW19439" s="68"/>
      <c r="YX19439" s="68">
        <v>6.68321511701563E-3</v>
      </c>
      <c r="YY19439" s="68"/>
      <c r="YZ19439" s="68"/>
      <c r="ZA19439" s="68"/>
      <c r="ZB19439" s="68"/>
      <c r="ZC19439" s="68"/>
      <c r="ZD19439" s="68"/>
    </row>
    <row r="19440" spans="658:680" x14ac:dyDescent="0.25">
      <c r="YH19440" s="68"/>
      <c r="YI19440" s="68"/>
      <c r="YJ19440" s="68"/>
      <c r="YK19440" s="68"/>
      <c r="YL19440" s="68"/>
      <c r="YM19440" s="68"/>
      <c r="YN19440" s="68"/>
      <c r="YO19440" s="68"/>
      <c r="YP19440" s="68"/>
      <c r="YQ19440" s="68"/>
      <c r="YR19440" s="68"/>
      <c r="YS19440" s="68"/>
      <c r="YT19440" s="68"/>
      <c r="YU19440" s="68"/>
      <c r="YV19440" s="68"/>
      <c r="YW19440" s="68"/>
      <c r="YX19440" s="68">
        <v>6.68321511701563E-3</v>
      </c>
      <c r="YY19440" s="68"/>
      <c r="YZ19440" s="68"/>
      <c r="ZA19440" s="68"/>
      <c r="ZB19440" s="68"/>
      <c r="ZC19440" s="68"/>
      <c r="ZD19440" s="68"/>
    </row>
    <row r="19441" spans="658:680" x14ac:dyDescent="0.25">
      <c r="YH19441" s="68"/>
      <c r="YI19441" s="68"/>
      <c r="YJ19441" s="68"/>
      <c r="YK19441" s="68"/>
      <c r="YL19441" s="68"/>
      <c r="YM19441" s="68"/>
      <c r="YN19441" s="68"/>
      <c r="YO19441" s="68"/>
      <c r="YP19441" s="68"/>
      <c r="YQ19441" s="68"/>
      <c r="YR19441" s="68"/>
      <c r="YS19441" s="68"/>
      <c r="YT19441" s="68"/>
      <c r="YU19441" s="68"/>
      <c r="YV19441" s="68"/>
      <c r="YW19441" s="68"/>
      <c r="YX19441" s="68">
        <v>6.6829496974177604E-3</v>
      </c>
      <c r="YY19441" s="68"/>
      <c r="YZ19441" s="68"/>
      <c r="ZA19441" s="68"/>
      <c r="ZB19441" s="68"/>
      <c r="ZC19441" s="68"/>
      <c r="ZD19441" s="68"/>
    </row>
    <row r="19442" spans="658:680" x14ac:dyDescent="0.25">
      <c r="YH19442" s="68"/>
      <c r="YI19442" s="68"/>
      <c r="YJ19442" s="68"/>
      <c r="YK19442" s="68"/>
      <c r="YL19442" s="68"/>
      <c r="YM19442" s="68"/>
      <c r="YN19442" s="68"/>
      <c r="YO19442" s="68"/>
      <c r="YP19442" s="68"/>
      <c r="YQ19442" s="68"/>
      <c r="YR19442" s="68"/>
      <c r="YS19442" s="68"/>
      <c r="YT19442" s="68"/>
      <c r="YU19442" s="68"/>
      <c r="YV19442" s="68"/>
      <c r="YW19442" s="68"/>
      <c r="YX19442" s="68">
        <v>6.6829496974177604E-3</v>
      </c>
      <c r="YY19442" s="68"/>
      <c r="YZ19442" s="68"/>
      <c r="ZA19442" s="68"/>
      <c r="ZB19442" s="68"/>
      <c r="ZC19442" s="68"/>
      <c r="ZD19442" s="68"/>
    </row>
    <row r="19443" spans="658:680" x14ac:dyDescent="0.25">
      <c r="YH19443" s="68"/>
      <c r="YI19443" s="68"/>
      <c r="YJ19443" s="68"/>
      <c r="YK19443" s="68"/>
      <c r="YL19443" s="68"/>
      <c r="YM19443" s="68"/>
      <c r="YN19443" s="68"/>
      <c r="YO19443" s="68"/>
      <c r="YP19443" s="68"/>
      <c r="YQ19443" s="68"/>
      <c r="YR19443" s="68"/>
      <c r="YS19443" s="68"/>
      <c r="YT19443" s="68"/>
      <c r="YU19443" s="68"/>
      <c r="YV19443" s="68"/>
      <c r="YW19443" s="68"/>
      <c r="YX19443" s="68">
        <v>6.6549068699221399E-3</v>
      </c>
      <c r="YY19443" s="68"/>
      <c r="YZ19443" s="68"/>
      <c r="ZA19443" s="68"/>
      <c r="ZB19443" s="68"/>
      <c r="ZC19443" s="68"/>
      <c r="ZD19443" s="68"/>
    </row>
    <row r="19444" spans="658:680" x14ac:dyDescent="0.25">
      <c r="YH19444" s="68"/>
      <c r="YI19444" s="68"/>
      <c r="YJ19444" s="68"/>
      <c r="YK19444" s="68"/>
      <c r="YL19444" s="68"/>
      <c r="YM19444" s="68"/>
      <c r="YN19444" s="68"/>
      <c r="YO19444" s="68"/>
      <c r="YP19444" s="68"/>
      <c r="YQ19444" s="68"/>
      <c r="YR19444" s="68"/>
      <c r="YS19444" s="68"/>
      <c r="YT19444" s="68"/>
      <c r="YU19444" s="68"/>
      <c r="YV19444" s="68"/>
      <c r="YW19444" s="68"/>
      <c r="YX19444" s="68">
        <v>6.6549068699221399E-3</v>
      </c>
      <c r="YY19444" s="68"/>
      <c r="YZ19444" s="68"/>
      <c r="ZA19444" s="68"/>
      <c r="ZB19444" s="68"/>
      <c r="ZC19444" s="68"/>
      <c r="ZD19444" s="68"/>
    </row>
    <row r="19445" spans="658:680" x14ac:dyDescent="0.25">
      <c r="YH19445" s="68"/>
      <c r="YI19445" s="68"/>
      <c r="YJ19445" s="68"/>
      <c r="YK19445" s="68"/>
      <c r="YL19445" s="68"/>
      <c r="YM19445" s="68"/>
      <c r="YN19445" s="68"/>
      <c r="YO19445" s="68"/>
      <c r="YP19445" s="68"/>
      <c r="YQ19445" s="68"/>
      <c r="YR19445" s="68"/>
      <c r="YS19445" s="68"/>
      <c r="YT19445" s="68"/>
      <c r="YU19445" s="68"/>
      <c r="YV19445" s="68"/>
      <c r="YW19445" s="68"/>
      <c r="YX19445" s="68">
        <v>6.6349589653183503E-3</v>
      </c>
      <c r="YY19445" s="68"/>
      <c r="YZ19445" s="68"/>
      <c r="ZA19445" s="68"/>
      <c r="ZB19445" s="68"/>
      <c r="ZC19445" s="68"/>
      <c r="ZD19445" s="68"/>
    </row>
    <row r="19446" spans="658:680" x14ac:dyDescent="0.25">
      <c r="YH19446" s="68"/>
      <c r="YI19446" s="68"/>
      <c r="YJ19446" s="68"/>
      <c r="YK19446" s="68"/>
      <c r="YL19446" s="68"/>
      <c r="YM19446" s="68"/>
      <c r="YN19446" s="68"/>
      <c r="YO19446" s="68"/>
      <c r="YP19446" s="68"/>
      <c r="YQ19446" s="68"/>
      <c r="YR19446" s="68"/>
      <c r="YS19446" s="68"/>
      <c r="YT19446" s="68"/>
      <c r="YU19446" s="68"/>
      <c r="YV19446" s="68"/>
      <c r="YW19446" s="68"/>
      <c r="YX19446" s="68">
        <v>6.6349589653183503E-3</v>
      </c>
      <c r="YY19446" s="68"/>
      <c r="YZ19446" s="68"/>
      <c r="ZA19446" s="68"/>
      <c r="ZB19446" s="68"/>
      <c r="ZC19446" s="68"/>
      <c r="ZD19446" s="68"/>
    </row>
    <row r="19447" spans="658:680" x14ac:dyDescent="0.25">
      <c r="YH19447" s="68"/>
      <c r="YI19447" s="68"/>
      <c r="YJ19447" s="68"/>
      <c r="YK19447" s="68"/>
      <c r="YL19447" s="68"/>
      <c r="YM19447" s="68"/>
      <c r="YN19447" s="68"/>
      <c r="YO19447" s="68"/>
      <c r="YP19447" s="68"/>
      <c r="YQ19447" s="68"/>
      <c r="YR19447" s="68"/>
      <c r="YS19447" s="68"/>
      <c r="YT19447" s="68"/>
      <c r="YU19447" s="68"/>
      <c r="YV19447" s="68"/>
      <c r="YW19447" s="68"/>
      <c r="YX19447" s="68">
        <v>6.6179339287570204E-3</v>
      </c>
      <c r="YY19447" s="68"/>
      <c r="YZ19447" s="68"/>
      <c r="ZA19447" s="68"/>
      <c r="ZB19447" s="68"/>
      <c r="ZC19447" s="68"/>
      <c r="ZD19447" s="68"/>
    </row>
    <row r="19448" spans="658:680" x14ac:dyDescent="0.25">
      <c r="YH19448" s="68"/>
      <c r="YI19448" s="68"/>
      <c r="YJ19448" s="68"/>
      <c r="YK19448" s="68"/>
      <c r="YL19448" s="68"/>
      <c r="YM19448" s="68"/>
      <c r="YN19448" s="68"/>
      <c r="YO19448" s="68"/>
      <c r="YP19448" s="68"/>
      <c r="YQ19448" s="68"/>
      <c r="YR19448" s="68"/>
      <c r="YS19448" s="68"/>
      <c r="YT19448" s="68"/>
      <c r="YU19448" s="68"/>
      <c r="YV19448" s="68"/>
      <c r="YW19448" s="68"/>
      <c r="YX19448" s="68">
        <v>6.6179339287570204E-3</v>
      </c>
      <c r="YY19448" s="68"/>
      <c r="YZ19448" s="68"/>
      <c r="ZA19448" s="68"/>
      <c r="ZB19448" s="68"/>
      <c r="ZC19448" s="68"/>
      <c r="ZD19448" s="68"/>
    </row>
    <row r="19449" spans="658:680" x14ac:dyDescent="0.25">
      <c r="YH19449" s="68"/>
      <c r="YI19449" s="68"/>
      <c r="YJ19449" s="68"/>
      <c r="YK19449" s="68"/>
      <c r="YL19449" s="68"/>
      <c r="YM19449" s="68"/>
      <c r="YN19449" s="68"/>
      <c r="YO19449" s="68"/>
      <c r="YP19449" s="68"/>
      <c r="YQ19449" s="68"/>
      <c r="YR19449" s="68"/>
      <c r="YS19449" s="68"/>
      <c r="YT19449" s="68"/>
      <c r="YU19449" s="68"/>
      <c r="YV19449" s="68"/>
      <c r="YW19449" s="68"/>
      <c r="YX19449" s="68">
        <v>6.5602008513151898E-3</v>
      </c>
      <c r="YY19449" s="68"/>
      <c r="YZ19449" s="68"/>
      <c r="ZA19449" s="68"/>
      <c r="ZB19449" s="68"/>
      <c r="ZC19449" s="68"/>
      <c r="ZD19449" s="68"/>
    </row>
    <row r="19450" spans="658:680" x14ac:dyDescent="0.25">
      <c r="YH19450" s="68"/>
      <c r="YI19450" s="68"/>
      <c r="YJ19450" s="68"/>
      <c r="YK19450" s="68"/>
      <c r="YL19450" s="68"/>
      <c r="YM19450" s="68"/>
      <c r="YN19450" s="68"/>
      <c r="YO19450" s="68"/>
      <c r="YP19450" s="68"/>
      <c r="YQ19450" s="68"/>
      <c r="YR19450" s="68"/>
      <c r="YS19450" s="68"/>
      <c r="YT19450" s="68"/>
      <c r="YU19450" s="68"/>
      <c r="YV19450" s="68"/>
      <c r="YW19450" s="68"/>
      <c r="YX19450" s="68">
        <v>6.5602008513151898E-3</v>
      </c>
      <c r="YY19450" s="68"/>
      <c r="YZ19450" s="68"/>
      <c r="ZA19450" s="68"/>
      <c r="ZB19450" s="68"/>
      <c r="ZC19450" s="68"/>
      <c r="ZD19450" s="68"/>
    </row>
    <row r="19451" spans="658:680" x14ac:dyDescent="0.25">
      <c r="YH19451" s="68"/>
      <c r="YI19451" s="68"/>
      <c r="YJ19451" s="68"/>
      <c r="YK19451" s="68"/>
      <c r="YL19451" s="68"/>
      <c r="YM19451" s="68"/>
      <c r="YN19451" s="68"/>
      <c r="YO19451" s="68"/>
      <c r="YP19451" s="68"/>
      <c r="YQ19451" s="68"/>
      <c r="YR19451" s="68"/>
      <c r="YS19451" s="68"/>
      <c r="YT19451" s="68"/>
      <c r="YU19451" s="68"/>
      <c r="YV19451" s="68"/>
      <c r="YW19451" s="68"/>
      <c r="YX19451" s="68">
        <v>6.5473239383733598E-3</v>
      </c>
      <c r="YY19451" s="68"/>
      <c r="YZ19451" s="68"/>
      <c r="ZA19451" s="68"/>
      <c r="ZB19451" s="68"/>
      <c r="ZC19451" s="68"/>
      <c r="ZD19451" s="68"/>
    </row>
    <row r="19452" spans="658:680" x14ac:dyDescent="0.25">
      <c r="YH19452" s="68"/>
      <c r="YI19452" s="68"/>
      <c r="YJ19452" s="68"/>
      <c r="YK19452" s="68"/>
      <c r="YL19452" s="68"/>
      <c r="YM19452" s="68"/>
      <c r="YN19452" s="68"/>
      <c r="YO19452" s="68"/>
      <c r="YP19452" s="68"/>
      <c r="YQ19452" s="68"/>
      <c r="YR19452" s="68"/>
      <c r="YS19452" s="68"/>
      <c r="YT19452" s="68"/>
      <c r="YU19452" s="68"/>
      <c r="YV19452" s="68"/>
      <c r="YW19452" s="68"/>
      <c r="YX19452" s="68">
        <v>6.5473239383733598E-3</v>
      </c>
      <c r="YY19452" s="68"/>
      <c r="YZ19452" s="68"/>
      <c r="ZA19452" s="68"/>
      <c r="ZB19452" s="68"/>
      <c r="ZC19452" s="68"/>
      <c r="ZD19452" s="68"/>
    </row>
    <row r="19453" spans="658:680" x14ac:dyDescent="0.25">
      <c r="YH19453" s="68"/>
      <c r="YI19453" s="68"/>
      <c r="YJ19453" s="68"/>
      <c r="YK19453" s="68"/>
      <c r="YL19453" s="68"/>
      <c r="YM19453" s="68"/>
      <c r="YN19453" s="68"/>
      <c r="YO19453" s="68"/>
      <c r="YP19453" s="68"/>
      <c r="YQ19453" s="68"/>
      <c r="YR19453" s="68"/>
      <c r="YS19453" s="68"/>
      <c r="YT19453" s="68"/>
      <c r="YU19453" s="68"/>
      <c r="YV19453" s="68"/>
      <c r="YW19453" s="68"/>
      <c r="YX19453" s="68">
        <v>6.52966501973418E-3</v>
      </c>
      <c r="YY19453" s="68"/>
      <c r="YZ19453" s="68"/>
      <c r="ZA19453" s="68"/>
      <c r="ZB19453" s="68"/>
      <c r="ZC19453" s="68"/>
      <c r="ZD19453" s="68"/>
    </row>
    <row r="19454" spans="658:680" x14ac:dyDescent="0.25">
      <c r="YH19454" s="68"/>
      <c r="YI19454" s="68"/>
      <c r="YJ19454" s="68"/>
      <c r="YK19454" s="68"/>
      <c r="YL19454" s="68"/>
      <c r="YM19454" s="68"/>
      <c r="YN19454" s="68"/>
      <c r="YO19454" s="68"/>
      <c r="YP19454" s="68"/>
      <c r="YQ19454" s="68"/>
      <c r="YR19454" s="68"/>
      <c r="YS19454" s="68"/>
      <c r="YT19454" s="68"/>
      <c r="YU19454" s="68"/>
      <c r="YV19454" s="68"/>
      <c r="YW19454" s="68"/>
      <c r="YX19454" s="68">
        <v>6.52966501973418E-3</v>
      </c>
      <c r="YY19454" s="68"/>
      <c r="YZ19454" s="68"/>
      <c r="ZA19454" s="68"/>
      <c r="ZB19454" s="68"/>
      <c r="ZC19454" s="68"/>
      <c r="ZD19454" s="68"/>
    </row>
    <row r="19455" spans="658:680" x14ac:dyDescent="0.25">
      <c r="YH19455" s="68"/>
      <c r="YI19455" s="68"/>
      <c r="YJ19455" s="68"/>
      <c r="YK19455" s="68"/>
      <c r="YL19455" s="68"/>
      <c r="YM19455" s="68"/>
      <c r="YN19455" s="68"/>
      <c r="YO19455" s="68"/>
      <c r="YP19455" s="68"/>
      <c r="YQ19455" s="68"/>
      <c r="YR19455" s="68"/>
      <c r="YS19455" s="68"/>
      <c r="YT19455" s="68"/>
      <c r="YU19455" s="68"/>
      <c r="YV19455" s="68"/>
      <c r="YW19455" s="68"/>
      <c r="YX19455" s="68">
        <v>6.4857354517837001E-3</v>
      </c>
      <c r="YY19455" s="68"/>
      <c r="YZ19455" s="68"/>
      <c r="ZA19455" s="68"/>
      <c r="ZB19455" s="68"/>
      <c r="ZC19455" s="68"/>
      <c r="ZD19455" s="68"/>
    </row>
    <row r="19456" spans="658:680" x14ac:dyDescent="0.25">
      <c r="YH19456" s="68"/>
      <c r="YI19456" s="68"/>
      <c r="YJ19456" s="68"/>
      <c r="YK19456" s="68"/>
      <c r="YL19456" s="68"/>
      <c r="YM19456" s="68"/>
      <c r="YN19456" s="68"/>
      <c r="YO19456" s="68"/>
      <c r="YP19456" s="68"/>
      <c r="YQ19456" s="68"/>
      <c r="YR19456" s="68"/>
      <c r="YS19456" s="68"/>
      <c r="YT19456" s="68"/>
      <c r="YU19456" s="68"/>
      <c r="YV19456" s="68"/>
      <c r="YW19456" s="68"/>
      <c r="YX19456" s="68">
        <v>6.4857354517837001E-3</v>
      </c>
      <c r="YY19456" s="68"/>
      <c r="YZ19456" s="68"/>
      <c r="ZA19456" s="68"/>
      <c r="ZB19456" s="68"/>
      <c r="ZC19456" s="68"/>
      <c r="ZD19456" s="68"/>
    </row>
    <row r="19457" spans="658:680" x14ac:dyDescent="0.25">
      <c r="YH19457" s="68"/>
      <c r="YI19457" s="68"/>
      <c r="YJ19457" s="68"/>
      <c r="YK19457" s="68"/>
      <c r="YL19457" s="68"/>
      <c r="YM19457" s="68"/>
      <c r="YN19457" s="68"/>
      <c r="YO19457" s="68"/>
      <c r="YP19457" s="68"/>
      <c r="YQ19457" s="68"/>
      <c r="YR19457" s="68"/>
      <c r="YS19457" s="68"/>
      <c r="YT19457" s="68"/>
      <c r="YU19457" s="68"/>
      <c r="YV19457" s="68"/>
      <c r="YW19457" s="68"/>
      <c r="YX19457" s="68">
        <v>6.3874270685698202E-3</v>
      </c>
      <c r="YY19457" s="68"/>
      <c r="YZ19457" s="68"/>
      <c r="ZA19457" s="68"/>
      <c r="ZB19457" s="68"/>
      <c r="ZC19457" s="68"/>
      <c r="ZD19457" s="68"/>
    </row>
    <row r="19458" spans="658:680" x14ac:dyDescent="0.25">
      <c r="YH19458" s="68"/>
      <c r="YI19458" s="68"/>
      <c r="YJ19458" s="68"/>
      <c r="YK19458" s="68"/>
      <c r="YL19458" s="68"/>
      <c r="YM19458" s="68"/>
      <c r="YN19458" s="68"/>
      <c r="YO19458" s="68"/>
      <c r="YP19458" s="68"/>
      <c r="YQ19458" s="68"/>
      <c r="YR19458" s="68"/>
      <c r="YS19458" s="68"/>
      <c r="YT19458" s="68"/>
      <c r="YU19458" s="68"/>
      <c r="YV19458" s="68"/>
      <c r="YW19458" s="68"/>
      <c r="YX19458" s="68">
        <v>6.3874270685698202E-3</v>
      </c>
      <c r="YY19458" s="68"/>
      <c r="YZ19458" s="68"/>
      <c r="ZA19458" s="68"/>
      <c r="ZB19458" s="68"/>
      <c r="ZC19458" s="68"/>
      <c r="ZD19458" s="68"/>
    </row>
    <row r="19459" spans="658:680" x14ac:dyDescent="0.25">
      <c r="YH19459" s="68"/>
      <c r="YI19459" s="68"/>
      <c r="YJ19459" s="68"/>
      <c r="YK19459" s="68"/>
      <c r="YL19459" s="68"/>
      <c r="YM19459" s="68"/>
      <c r="YN19459" s="68"/>
      <c r="YO19459" s="68"/>
      <c r="YP19459" s="68"/>
      <c r="YQ19459" s="68"/>
      <c r="YR19459" s="68"/>
      <c r="YS19459" s="68"/>
      <c r="YT19459" s="68"/>
      <c r="YU19459" s="68"/>
      <c r="YV19459" s="68"/>
      <c r="YW19459" s="68"/>
      <c r="YX19459" s="68">
        <v>6.36750542683601E-3</v>
      </c>
      <c r="YY19459" s="68"/>
      <c r="YZ19459" s="68"/>
      <c r="ZA19459" s="68"/>
      <c r="ZB19459" s="68"/>
      <c r="ZC19459" s="68"/>
      <c r="ZD19459" s="68"/>
    </row>
    <row r="19460" spans="658:680" x14ac:dyDescent="0.25">
      <c r="YH19460" s="68"/>
      <c r="YI19460" s="68"/>
      <c r="YJ19460" s="68"/>
      <c r="YK19460" s="68"/>
      <c r="YL19460" s="68"/>
      <c r="YM19460" s="68"/>
      <c r="YN19460" s="68"/>
      <c r="YO19460" s="68"/>
      <c r="YP19460" s="68"/>
      <c r="YQ19460" s="68"/>
      <c r="YR19460" s="68"/>
      <c r="YS19460" s="68"/>
      <c r="YT19460" s="68"/>
      <c r="YU19460" s="68"/>
      <c r="YV19460" s="68"/>
      <c r="YW19460" s="68"/>
      <c r="YX19460" s="68">
        <v>6.36750542683601E-3</v>
      </c>
      <c r="YY19460" s="68"/>
      <c r="YZ19460" s="68"/>
      <c r="ZA19460" s="68"/>
      <c r="ZB19460" s="68"/>
      <c r="ZC19460" s="68"/>
      <c r="ZD19460" s="68"/>
    </row>
    <row r="19461" spans="658:680" x14ac:dyDescent="0.25">
      <c r="YH19461" s="68"/>
      <c r="YI19461" s="68"/>
      <c r="YJ19461" s="68"/>
      <c r="YK19461" s="68"/>
      <c r="YL19461" s="68"/>
      <c r="YM19461" s="68"/>
      <c r="YN19461" s="68"/>
      <c r="YO19461" s="68"/>
      <c r="YP19461" s="68"/>
      <c r="YQ19461" s="68"/>
      <c r="YR19461" s="68"/>
      <c r="YS19461" s="68"/>
      <c r="YT19461" s="68"/>
      <c r="YU19461" s="68"/>
      <c r="YV19461" s="68"/>
      <c r="YW19461" s="68"/>
      <c r="YX19461" s="68">
        <v>6.3283876522847501E-3</v>
      </c>
      <c r="YY19461" s="68"/>
      <c r="YZ19461" s="68"/>
      <c r="ZA19461" s="68"/>
      <c r="ZB19461" s="68"/>
      <c r="ZC19461" s="68"/>
      <c r="ZD19461" s="68"/>
    </row>
    <row r="19462" spans="658:680" x14ac:dyDescent="0.25">
      <c r="YH19462" s="68"/>
      <c r="YI19462" s="68"/>
      <c r="YJ19462" s="68"/>
      <c r="YK19462" s="68"/>
      <c r="YL19462" s="68"/>
      <c r="YM19462" s="68"/>
      <c r="YN19462" s="68"/>
      <c r="YO19462" s="68"/>
      <c r="YP19462" s="68"/>
      <c r="YQ19462" s="68"/>
      <c r="YR19462" s="68"/>
      <c r="YS19462" s="68"/>
      <c r="YT19462" s="68"/>
      <c r="YU19462" s="68"/>
      <c r="YV19462" s="68"/>
      <c r="YW19462" s="68"/>
      <c r="YX19462" s="68">
        <v>6.3283876522847501E-3</v>
      </c>
      <c r="YY19462" s="68"/>
      <c r="YZ19462" s="68"/>
      <c r="ZA19462" s="68"/>
      <c r="ZB19462" s="68"/>
      <c r="ZC19462" s="68"/>
      <c r="ZD19462" s="68"/>
    </row>
    <row r="19463" spans="658:680" x14ac:dyDescent="0.25">
      <c r="YH19463" s="68"/>
      <c r="YI19463" s="68"/>
      <c r="YJ19463" s="68"/>
      <c r="YK19463" s="68"/>
      <c r="YL19463" s="68"/>
      <c r="YM19463" s="68"/>
      <c r="YN19463" s="68"/>
      <c r="YO19463" s="68"/>
      <c r="YP19463" s="68"/>
      <c r="YQ19463" s="68"/>
      <c r="YR19463" s="68"/>
      <c r="YS19463" s="68"/>
      <c r="YT19463" s="68"/>
      <c r="YU19463" s="68"/>
      <c r="YV19463" s="68"/>
      <c r="YW19463" s="68"/>
      <c r="YX19463" s="68">
        <v>6.2075976407807102E-3</v>
      </c>
      <c r="YY19463" s="68"/>
      <c r="YZ19463" s="68"/>
      <c r="ZA19463" s="68"/>
      <c r="ZB19463" s="68"/>
      <c r="ZC19463" s="68"/>
      <c r="ZD19463" s="68"/>
    </row>
    <row r="19464" spans="658:680" x14ac:dyDescent="0.25">
      <c r="YH19464" s="68"/>
      <c r="YI19464" s="68"/>
      <c r="YJ19464" s="68"/>
      <c r="YK19464" s="68"/>
      <c r="YL19464" s="68"/>
      <c r="YM19464" s="68"/>
      <c r="YN19464" s="68"/>
      <c r="YO19464" s="68"/>
      <c r="YP19464" s="68"/>
      <c r="YQ19464" s="68"/>
      <c r="YR19464" s="68"/>
      <c r="YS19464" s="68"/>
      <c r="YT19464" s="68"/>
      <c r="YU19464" s="68"/>
      <c r="YV19464" s="68"/>
      <c r="YW19464" s="68"/>
      <c r="YX19464" s="68">
        <v>6.2075976407807102E-3</v>
      </c>
      <c r="YY19464" s="68"/>
      <c r="YZ19464" s="68"/>
      <c r="ZA19464" s="68"/>
      <c r="ZB19464" s="68"/>
      <c r="ZC19464" s="68"/>
      <c r="ZD19464" s="68"/>
    </row>
    <row r="19465" spans="658:680" x14ac:dyDescent="0.25">
      <c r="YH19465" s="68"/>
      <c r="YI19465" s="68"/>
      <c r="YJ19465" s="68"/>
      <c r="YK19465" s="68"/>
      <c r="YL19465" s="68"/>
      <c r="YM19465" s="68"/>
      <c r="YN19465" s="68"/>
      <c r="YO19465" s="68"/>
      <c r="YP19465" s="68"/>
      <c r="YQ19465" s="68"/>
      <c r="YR19465" s="68"/>
      <c r="YS19465" s="68"/>
      <c r="YT19465" s="68"/>
      <c r="YU19465" s="68"/>
      <c r="YV19465" s="68"/>
      <c r="YW19465" s="68"/>
      <c r="YX19465" s="68">
        <v>6.1651994362369299E-3</v>
      </c>
      <c r="YY19465" s="68"/>
      <c r="YZ19465" s="68"/>
      <c r="ZA19465" s="68"/>
      <c r="ZB19465" s="68"/>
      <c r="ZC19465" s="68"/>
      <c r="ZD19465" s="68"/>
    </row>
    <row r="19466" spans="658:680" x14ac:dyDescent="0.25">
      <c r="YH19466" s="68"/>
      <c r="YI19466" s="68"/>
      <c r="YJ19466" s="68"/>
      <c r="YK19466" s="68"/>
      <c r="YL19466" s="68"/>
      <c r="YM19466" s="68"/>
      <c r="YN19466" s="68"/>
      <c r="YO19466" s="68"/>
      <c r="YP19466" s="68"/>
      <c r="YQ19466" s="68"/>
      <c r="YR19466" s="68"/>
      <c r="YS19466" s="68"/>
      <c r="YT19466" s="68"/>
      <c r="YU19466" s="68"/>
      <c r="YV19466" s="68"/>
      <c r="YW19466" s="68"/>
      <c r="YX19466" s="68">
        <v>6.1651994362369299E-3</v>
      </c>
      <c r="YY19466" s="68"/>
      <c r="YZ19466" s="68"/>
      <c r="ZA19466" s="68"/>
      <c r="ZB19466" s="68"/>
      <c r="ZC19466" s="68"/>
      <c r="ZD19466" s="68"/>
    </row>
    <row r="19467" spans="658:680" x14ac:dyDescent="0.25">
      <c r="YH19467" s="68"/>
      <c r="YI19467" s="68"/>
      <c r="YJ19467" s="68"/>
      <c r="YK19467" s="68"/>
      <c r="YL19467" s="68"/>
      <c r="YM19467" s="68"/>
      <c r="YN19467" s="68"/>
      <c r="YO19467" s="68"/>
      <c r="YP19467" s="68"/>
      <c r="YQ19467" s="68"/>
      <c r="YR19467" s="68"/>
      <c r="YS19467" s="68"/>
      <c r="YT19467" s="68"/>
      <c r="YU19467" s="68"/>
      <c r="YV19467" s="68"/>
      <c r="YW19467" s="68"/>
      <c r="YX19467" s="68">
        <v>6.1296206983206597E-3</v>
      </c>
      <c r="YY19467" s="68"/>
      <c r="YZ19467" s="68"/>
      <c r="ZA19467" s="68"/>
      <c r="ZB19467" s="68"/>
      <c r="ZC19467" s="68"/>
      <c r="ZD19467" s="68"/>
    </row>
    <row r="19468" spans="658:680" x14ac:dyDescent="0.25">
      <c r="YH19468" s="68"/>
      <c r="YI19468" s="68"/>
      <c r="YJ19468" s="68"/>
      <c r="YK19468" s="68"/>
      <c r="YL19468" s="68"/>
      <c r="YM19468" s="68"/>
      <c r="YN19468" s="68"/>
      <c r="YO19468" s="68"/>
      <c r="YP19468" s="68"/>
      <c r="YQ19468" s="68"/>
      <c r="YR19468" s="68"/>
      <c r="YS19468" s="68"/>
      <c r="YT19468" s="68"/>
      <c r="YU19468" s="68"/>
      <c r="YV19468" s="68"/>
      <c r="YW19468" s="68"/>
      <c r="YX19468" s="68">
        <v>6.1296206983206597E-3</v>
      </c>
      <c r="YY19468" s="68"/>
      <c r="YZ19468" s="68"/>
      <c r="ZA19468" s="68"/>
      <c r="ZB19468" s="68"/>
      <c r="ZC19468" s="68"/>
      <c r="ZD19468" s="68"/>
    </row>
    <row r="19469" spans="658:680" x14ac:dyDescent="0.25">
      <c r="YH19469" s="68"/>
      <c r="YI19469" s="68"/>
      <c r="YJ19469" s="68"/>
      <c r="YK19469" s="68"/>
      <c r="YL19469" s="68"/>
      <c r="YM19469" s="68"/>
      <c r="YN19469" s="68"/>
      <c r="YO19469" s="68"/>
      <c r="YP19469" s="68"/>
      <c r="YQ19469" s="68"/>
      <c r="YR19469" s="68"/>
      <c r="YS19469" s="68"/>
      <c r="YT19469" s="68"/>
      <c r="YU19469" s="68"/>
      <c r="YV19469" s="68"/>
      <c r="YW19469" s="68"/>
      <c r="YX19469" s="68">
        <v>6.0553366622801497E-3</v>
      </c>
      <c r="YY19469" s="68"/>
      <c r="YZ19469" s="68"/>
      <c r="ZA19469" s="68"/>
      <c r="ZB19469" s="68"/>
      <c r="ZC19469" s="68"/>
      <c r="ZD19469" s="68"/>
    </row>
    <row r="19470" spans="658:680" x14ac:dyDescent="0.25">
      <c r="YH19470" s="68"/>
      <c r="YI19470" s="68"/>
      <c r="YJ19470" s="68"/>
      <c r="YK19470" s="68"/>
      <c r="YL19470" s="68"/>
      <c r="YM19470" s="68"/>
      <c r="YN19470" s="68"/>
      <c r="YO19470" s="68"/>
      <c r="YP19470" s="68"/>
      <c r="YQ19470" s="68"/>
      <c r="YR19470" s="68"/>
      <c r="YS19470" s="68"/>
      <c r="YT19470" s="68"/>
      <c r="YU19470" s="68"/>
      <c r="YV19470" s="68"/>
      <c r="YW19470" s="68"/>
      <c r="YX19470" s="68">
        <v>6.0553366622801497E-3</v>
      </c>
      <c r="YY19470" s="68"/>
      <c r="YZ19470" s="68"/>
      <c r="ZA19470" s="68"/>
      <c r="ZB19470" s="68"/>
      <c r="ZC19470" s="68"/>
      <c r="ZD19470" s="68"/>
    </row>
    <row r="19471" spans="658:680" x14ac:dyDescent="0.25">
      <c r="YH19471" s="68"/>
      <c r="YI19471" s="68"/>
      <c r="YJ19471" s="68"/>
      <c r="YK19471" s="68"/>
      <c r="YL19471" s="68"/>
      <c r="YM19471" s="68"/>
      <c r="YN19471" s="68"/>
      <c r="YO19471" s="68"/>
      <c r="YP19471" s="68"/>
      <c r="YQ19471" s="68"/>
      <c r="YR19471" s="68"/>
      <c r="YS19471" s="68"/>
      <c r="YT19471" s="68"/>
      <c r="YU19471" s="68"/>
      <c r="YV19471" s="68"/>
      <c r="YW19471" s="68"/>
      <c r="YX19471" s="68">
        <v>6.0502832199388901E-3</v>
      </c>
      <c r="YY19471" s="68"/>
      <c r="YZ19471" s="68"/>
      <c r="ZA19471" s="68"/>
      <c r="ZB19471" s="68"/>
      <c r="ZC19471" s="68"/>
      <c r="ZD19471" s="68"/>
    </row>
    <row r="19472" spans="658:680" x14ac:dyDescent="0.25">
      <c r="YH19472" s="68"/>
      <c r="YI19472" s="68"/>
      <c r="YJ19472" s="68"/>
      <c r="YK19472" s="68"/>
      <c r="YL19472" s="68"/>
      <c r="YM19472" s="68"/>
      <c r="YN19472" s="68"/>
      <c r="YO19472" s="68"/>
      <c r="YP19472" s="68"/>
      <c r="YQ19472" s="68"/>
      <c r="YR19472" s="68"/>
      <c r="YS19472" s="68"/>
      <c r="YT19472" s="68"/>
      <c r="YU19472" s="68"/>
      <c r="YV19472" s="68"/>
      <c r="YW19472" s="68"/>
      <c r="YX19472" s="68">
        <v>6.0502832199388901E-3</v>
      </c>
      <c r="YY19472" s="68"/>
      <c r="YZ19472" s="68"/>
      <c r="ZA19472" s="68"/>
      <c r="ZB19472" s="68"/>
      <c r="ZC19472" s="68"/>
      <c r="ZD19472" s="68"/>
    </row>
    <row r="19473" spans="658:680" x14ac:dyDescent="0.25">
      <c r="YH19473" s="68"/>
      <c r="YI19473" s="68"/>
      <c r="YJ19473" s="68"/>
      <c r="YK19473" s="68"/>
      <c r="YL19473" s="68"/>
      <c r="YM19473" s="68"/>
      <c r="YN19473" s="68"/>
      <c r="YO19473" s="68"/>
      <c r="YP19473" s="68"/>
      <c r="YQ19473" s="68"/>
      <c r="YR19473" s="68"/>
      <c r="YS19473" s="68"/>
      <c r="YT19473" s="68"/>
      <c r="YU19473" s="68"/>
      <c r="YV19473" s="68"/>
      <c r="YW19473" s="68"/>
      <c r="YX19473" s="68">
        <v>5.9990484254305596E-3</v>
      </c>
      <c r="YY19473" s="68"/>
      <c r="YZ19473" s="68"/>
      <c r="ZA19473" s="68"/>
      <c r="ZB19473" s="68"/>
      <c r="ZC19473" s="68"/>
      <c r="ZD19473" s="68"/>
    </row>
    <row r="19474" spans="658:680" x14ac:dyDescent="0.25">
      <c r="YH19474" s="68"/>
      <c r="YI19474" s="68"/>
      <c r="YJ19474" s="68"/>
      <c r="YK19474" s="68"/>
      <c r="YL19474" s="68"/>
      <c r="YM19474" s="68"/>
      <c r="YN19474" s="68"/>
      <c r="YO19474" s="68"/>
      <c r="YP19474" s="68"/>
      <c r="YQ19474" s="68"/>
      <c r="YR19474" s="68"/>
      <c r="YS19474" s="68"/>
      <c r="YT19474" s="68"/>
      <c r="YU19474" s="68"/>
      <c r="YV19474" s="68"/>
      <c r="YW19474" s="68"/>
      <c r="YX19474" s="68">
        <v>5.9990484254305596E-3</v>
      </c>
      <c r="YY19474" s="68"/>
      <c r="YZ19474" s="68"/>
      <c r="ZA19474" s="68"/>
      <c r="ZB19474" s="68"/>
      <c r="ZC19474" s="68"/>
      <c r="ZD19474" s="68"/>
    </row>
    <row r="19475" spans="658:680" x14ac:dyDescent="0.25">
      <c r="YH19475" s="68"/>
      <c r="YI19475" s="68"/>
      <c r="YJ19475" s="68"/>
      <c r="YK19475" s="68"/>
      <c r="YL19475" s="68"/>
      <c r="YM19475" s="68"/>
      <c r="YN19475" s="68"/>
      <c r="YO19475" s="68"/>
      <c r="YP19475" s="68"/>
      <c r="YQ19475" s="68"/>
      <c r="YR19475" s="68"/>
      <c r="YS19475" s="68"/>
      <c r="YT19475" s="68"/>
      <c r="YU19475" s="68"/>
      <c r="YV19475" s="68"/>
      <c r="YW19475" s="68"/>
      <c r="YX19475" s="68">
        <v>5.9851540058213602E-3</v>
      </c>
      <c r="YY19475" s="68"/>
      <c r="YZ19475" s="68"/>
      <c r="ZA19475" s="68"/>
      <c r="ZB19475" s="68"/>
      <c r="ZC19475" s="68"/>
      <c r="ZD19475" s="68"/>
    </row>
    <row r="19476" spans="658:680" x14ac:dyDescent="0.25">
      <c r="YH19476" s="68"/>
      <c r="YI19476" s="68"/>
      <c r="YJ19476" s="68"/>
      <c r="YK19476" s="68"/>
      <c r="YL19476" s="68"/>
      <c r="YM19476" s="68"/>
      <c r="YN19476" s="68"/>
      <c r="YO19476" s="68"/>
      <c r="YP19476" s="68"/>
      <c r="YQ19476" s="68"/>
      <c r="YR19476" s="68"/>
      <c r="YS19476" s="68"/>
      <c r="YT19476" s="68"/>
      <c r="YU19476" s="68"/>
      <c r="YV19476" s="68"/>
      <c r="YW19476" s="68"/>
      <c r="YX19476" s="68">
        <v>5.9851540058213602E-3</v>
      </c>
      <c r="YY19476" s="68"/>
      <c r="YZ19476" s="68"/>
      <c r="ZA19476" s="68"/>
      <c r="ZB19476" s="68"/>
      <c r="ZC19476" s="68"/>
      <c r="ZD19476" s="68"/>
    </row>
    <row r="19477" spans="658:680" x14ac:dyDescent="0.25">
      <c r="YH19477" s="68"/>
      <c r="YI19477" s="68"/>
      <c r="YJ19477" s="68"/>
      <c r="YK19477" s="68"/>
      <c r="YL19477" s="68"/>
      <c r="YM19477" s="68"/>
      <c r="YN19477" s="68"/>
      <c r="YO19477" s="68"/>
      <c r="YP19477" s="68"/>
      <c r="YQ19477" s="68"/>
      <c r="YR19477" s="68"/>
      <c r="YS19477" s="68"/>
      <c r="YT19477" s="68"/>
      <c r="YU19477" s="68"/>
      <c r="YV19477" s="68"/>
      <c r="YW19477" s="68"/>
      <c r="YX19477" s="68">
        <v>5.9765151497499103E-3</v>
      </c>
      <c r="YY19477" s="68"/>
      <c r="YZ19477" s="68"/>
      <c r="ZA19477" s="68"/>
      <c r="ZB19477" s="68"/>
      <c r="ZC19477" s="68"/>
      <c r="ZD19477" s="68"/>
    </row>
    <row r="19478" spans="658:680" x14ac:dyDescent="0.25">
      <c r="YH19478" s="68"/>
      <c r="YI19478" s="68"/>
      <c r="YJ19478" s="68"/>
      <c r="YK19478" s="68"/>
      <c r="YL19478" s="68"/>
      <c r="YM19478" s="68"/>
      <c r="YN19478" s="68"/>
      <c r="YO19478" s="68"/>
      <c r="YP19478" s="68"/>
      <c r="YQ19478" s="68"/>
      <c r="YR19478" s="68"/>
      <c r="YS19478" s="68"/>
      <c r="YT19478" s="68"/>
      <c r="YU19478" s="68"/>
      <c r="YV19478" s="68"/>
      <c r="YW19478" s="68"/>
      <c r="YX19478" s="68">
        <v>5.9765151497499103E-3</v>
      </c>
      <c r="YY19478" s="68"/>
      <c r="YZ19478" s="68"/>
      <c r="ZA19478" s="68"/>
      <c r="ZB19478" s="68"/>
      <c r="ZC19478" s="68"/>
      <c r="ZD19478" s="68"/>
    </row>
    <row r="19479" spans="658:680" x14ac:dyDescent="0.25">
      <c r="YH19479" s="68"/>
      <c r="YI19479" s="68"/>
      <c r="YJ19479" s="68"/>
      <c r="YK19479" s="68"/>
      <c r="YL19479" s="68"/>
      <c r="YM19479" s="68"/>
      <c r="YN19479" s="68"/>
      <c r="YO19479" s="68"/>
      <c r="YP19479" s="68"/>
      <c r="YQ19479" s="68"/>
      <c r="YR19479" s="68"/>
      <c r="YS19479" s="68"/>
      <c r="YT19479" s="68"/>
      <c r="YU19479" s="68"/>
      <c r="YV19479" s="68"/>
      <c r="YW19479" s="68"/>
      <c r="YX19479" s="68">
        <v>5.9346900563174397E-3</v>
      </c>
      <c r="YY19479" s="68"/>
      <c r="YZ19479" s="68"/>
      <c r="ZA19479" s="68"/>
      <c r="ZB19479" s="68"/>
      <c r="ZC19479" s="68"/>
      <c r="ZD19479" s="68"/>
    </row>
    <row r="19480" spans="658:680" x14ac:dyDescent="0.25">
      <c r="YH19480" s="68"/>
      <c r="YI19480" s="68"/>
      <c r="YJ19480" s="68"/>
      <c r="YK19480" s="68"/>
      <c r="YL19480" s="68"/>
      <c r="YM19480" s="68"/>
      <c r="YN19480" s="68"/>
      <c r="YO19480" s="68"/>
      <c r="YP19480" s="68"/>
      <c r="YQ19480" s="68"/>
      <c r="YR19480" s="68"/>
      <c r="YS19480" s="68"/>
      <c r="YT19480" s="68"/>
      <c r="YU19480" s="68"/>
      <c r="YV19480" s="68"/>
      <c r="YW19480" s="68"/>
      <c r="YX19480" s="68">
        <v>5.9346900563174397E-3</v>
      </c>
      <c r="YY19480" s="68"/>
      <c r="YZ19480" s="68"/>
      <c r="ZA19480" s="68"/>
      <c r="ZB19480" s="68"/>
      <c r="ZC19480" s="68"/>
      <c r="ZD19480" s="68"/>
    </row>
    <row r="19481" spans="658:680" x14ac:dyDescent="0.25">
      <c r="YH19481" s="68"/>
      <c r="YI19481" s="68"/>
      <c r="YJ19481" s="68"/>
      <c r="YK19481" s="68"/>
      <c r="YL19481" s="68"/>
      <c r="YM19481" s="68"/>
      <c r="YN19481" s="68"/>
      <c r="YO19481" s="68"/>
      <c r="YP19481" s="68"/>
      <c r="YQ19481" s="68"/>
      <c r="YR19481" s="68"/>
      <c r="YS19481" s="68"/>
      <c r="YT19481" s="68"/>
      <c r="YU19481" s="68"/>
      <c r="YV19481" s="68"/>
      <c r="YW19481" s="68"/>
      <c r="YX19481" s="68">
        <v>5.9266269932388401E-3</v>
      </c>
      <c r="YY19481" s="68"/>
      <c r="YZ19481" s="68"/>
      <c r="ZA19481" s="68"/>
      <c r="ZB19481" s="68"/>
      <c r="ZC19481" s="68"/>
      <c r="ZD19481" s="68"/>
    </row>
    <row r="19482" spans="658:680" x14ac:dyDescent="0.25">
      <c r="YH19482" s="68"/>
      <c r="YI19482" s="68"/>
      <c r="YJ19482" s="68"/>
      <c r="YK19482" s="68"/>
      <c r="YL19482" s="68"/>
      <c r="YM19482" s="68"/>
      <c r="YN19482" s="68"/>
      <c r="YO19482" s="68"/>
      <c r="YP19482" s="68"/>
      <c r="YQ19482" s="68"/>
      <c r="YR19482" s="68"/>
      <c r="YS19482" s="68"/>
      <c r="YT19482" s="68"/>
      <c r="YU19482" s="68"/>
      <c r="YV19482" s="68"/>
      <c r="YW19482" s="68"/>
      <c r="YX19482" s="68">
        <v>5.9266269932388401E-3</v>
      </c>
      <c r="YY19482" s="68"/>
      <c r="YZ19482" s="68"/>
      <c r="ZA19482" s="68"/>
      <c r="ZB19482" s="68"/>
      <c r="ZC19482" s="68"/>
      <c r="ZD19482" s="68"/>
    </row>
    <row r="19483" spans="658:680" x14ac:dyDescent="0.25">
      <c r="YH19483" s="68"/>
      <c r="YI19483" s="68"/>
      <c r="YJ19483" s="68"/>
      <c r="YK19483" s="68"/>
      <c r="YL19483" s="68"/>
      <c r="YM19483" s="68"/>
      <c r="YN19483" s="68"/>
      <c r="YO19483" s="68"/>
      <c r="YP19483" s="68"/>
      <c r="YQ19483" s="68"/>
      <c r="YR19483" s="68"/>
      <c r="YS19483" s="68"/>
      <c r="YT19483" s="68"/>
      <c r="YU19483" s="68"/>
      <c r="YV19483" s="68"/>
      <c r="YW19483" s="68"/>
      <c r="YX19483" s="68">
        <v>5.8799513168645004E-3</v>
      </c>
      <c r="YY19483" s="68"/>
      <c r="YZ19483" s="68"/>
      <c r="ZA19483" s="68"/>
      <c r="ZB19483" s="68"/>
      <c r="ZC19483" s="68"/>
      <c r="ZD19483" s="68"/>
    </row>
    <row r="19484" spans="658:680" x14ac:dyDescent="0.25">
      <c r="YH19484" s="68"/>
      <c r="YI19484" s="68"/>
      <c r="YJ19484" s="68"/>
      <c r="YK19484" s="68"/>
      <c r="YL19484" s="68"/>
      <c r="YM19484" s="68"/>
      <c r="YN19484" s="68"/>
      <c r="YO19484" s="68"/>
      <c r="YP19484" s="68"/>
      <c r="YQ19484" s="68"/>
      <c r="YR19484" s="68"/>
      <c r="YS19484" s="68"/>
      <c r="YT19484" s="68"/>
      <c r="YU19484" s="68"/>
      <c r="YV19484" s="68"/>
      <c r="YW19484" s="68"/>
      <c r="YX19484" s="68">
        <v>5.8799513168645004E-3</v>
      </c>
      <c r="YY19484" s="68"/>
      <c r="YZ19484" s="68"/>
      <c r="ZA19484" s="68"/>
      <c r="ZB19484" s="68"/>
      <c r="ZC19484" s="68"/>
      <c r="ZD19484" s="68"/>
    </row>
    <row r="19485" spans="658:680" x14ac:dyDescent="0.25">
      <c r="YH19485" s="68"/>
      <c r="YI19485" s="68"/>
      <c r="YJ19485" s="68"/>
      <c r="YK19485" s="68"/>
      <c r="YL19485" s="68"/>
      <c r="YM19485" s="68"/>
      <c r="YN19485" s="68"/>
      <c r="YO19485" s="68"/>
      <c r="YP19485" s="68"/>
      <c r="YQ19485" s="68"/>
      <c r="YR19485" s="68"/>
      <c r="YS19485" s="68"/>
      <c r="YT19485" s="68"/>
      <c r="YU19485" s="68"/>
      <c r="YV19485" s="68"/>
      <c r="YW19485" s="68"/>
      <c r="YX19485" s="68">
        <v>5.8565799503529298E-3</v>
      </c>
      <c r="YY19485" s="68"/>
      <c r="YZ19485" s="68"/>
      <c r="ZA19485" s="68"/>
      <c r="ZB19485" s="68"/>
      <c r="ZC19485" s="68"/>
      <c r="ZD19485" s="68"/>
    </row>
    <row r="19486" spans="658:680" x14ac:dyDescent="0.25">
      <c r="YH19486" s="68"/>
      <c r="YI19486" s="68"/>
      <c r="YJ19486" s="68"/>
      <c r="YK19486" s="68"/>
      <c r="YL19486" s="68"/>
      <c r="YM19486" s="68"/>
      <c r="YN19486" s="68"/>
      <c r="YO19486" s="68"/>
      <c r="YP19486" s="68"/>
      <c r="YQ19486" s="68"/>
      <c r="YR19486" s="68"/>
      <c r="YS19486" s="68"/>
      <c r="YT19486" s="68"/>
      <c r="YU19486" s="68"/>
      <c r="YV19486" s="68"/>
      <c r="YW19486" s="68"/>
      <c r="YX19486" s="68">
        <v>5.8565799503529298E-3</v>
      </c>
      <c r="YY19486" s="68"/>
      <c r="YZ19486" s="68"/>
      <c r="ZA19486" s="68"/>
      <c r="ZB19486" s="68"/>
      <c r="ZC19486" s="68"/>
      <c r="ZD19486" s="68"/>
    </row>
    <row r="19487" spans="658:680" x14ac:dyDescent="0.25">
      <c r="YH19487" s="68"/>
      <c r="YI19487" s="68"/>
      <c r="YJ19487" s="68"/>
      <c r="YK19487" s="68"/>
      <c r="YL19487" s="68"/>
      <c r="YM19487" s="68"/>
      <c r="YN19487" s="68"/>
      <c r="YO19487" s="68"/>
      <c r="YP19487" s="68"/>
      <c r="YQ19487" s="68"/>
      <c r="YR19487" s="68"/>
      <c r="YS19487" s="68"/>
      <c r="YT19487" s="68"/>
      <c r="YU19487" s="68"/>
      <c r="YV19487" s="68"/>
      <c r="YW19487" s="68"/>
      <c r="YX19487" s="68">
        <v>5.78210664699365E-3</v>
      </c>
      <c r="YY19487" s="68"/>
      <c r="YZ19487" s="68"/>
      <c r="ZA19487" s="68"/>
      <c r="ZB19487" s="68"/>
      <c r="ZC19487" s="68"/>
      <c r="ZD19487" s="68"/>
    </row>
    <row r="19488" spans="658:680" x14ac:dyDescent="0.25">
      <c r="YH19488" s="68"/>
      <c r="YI19488" s="68"/>
      <c r="YJ19488" s="68"/>
      <c r="YK19488" s="68"/>
      <c r="YL19488" s="68"/>
      <c r="YM19488" s="68"/>
      <c r="YN19488" s="68"/>
      <c r="YO19488" s="68"/>
      <c r="YP19488" s="68"/>
      <c r="YQ19488" s="68"/>
      <c r="YR19488" s="68"/>
      <c r="YS19488" s="68"/>
      <c r="YT19488" s="68"/>
      <c r="YU19488" s="68"/>
      <c r="YV19488" s="68"/>
      <c r="YW19488" s="68"/>
      <c r="YX19488" s="68">
        <v>5.78210664699365E-3</v>
      </c>
      <c r="YY19488" s="68"/>
      <c r="YZ19488" s="68"/>
      <c r="ZA19488" s="68"/>
      <c r="ZB19488" s="68"/>
      <c r="ZC19488" s="68"/>
      <c r="ZD19488" s="68"/>
    </row>
    <row r="19489" spans="658:680" x14ac:dyDescent="0.25">
      <c r="YH19489" s="68"/>
      <c r="YI19489" s="68"/>
      <c r="YJ19489" s="68"/>
      <c r="YK19489" s="68"/>
      <c r="YL19489" s="68"/>
      <c r="YM19489" s="68"/>
      <c r="YN19489" s="68"/>
      <c r="YO19489" s="68"/>
      <c r="YP19489" s="68"/>
      <c r="YQ19489" s="68"/>
      <c r="YR19489" s="68"/>
      <c r="YS19489" s="68"/>
      <c r="YT19489" s="68"/>
      <c r="YU19489" s="68"/>
      <c r="YV19489" s="68"/>
      <c r="YW19489" s="68"/>
      <c r="YX19489" s="68">
        <v>5.6522358928561703E-3</v>
      </c>
      <c r="YY19489" s="68"/>
      <c r="YZ19489" s="68"/>
      <c r="ZA19489" s="68"/>
      <c r="ZB19489" s="68"/>
      <c r="ZC19489" s="68"/>
      <c r="ZD19489" s="68"/>
    </row>
    <row r="19490" spans="658:680" x14ac:dyDescent="0.25">
      <c r="YH19490" s="68"/>
      <c r="YI19490" s="68"/>
      <c r="YJ19490" s="68"/>
      <c r="YK19490" s="68"/>
      <c r="YL19490" s="68"/>
      <c r="YM19490" s="68"/>
      <c r="YN19490" s="68"/>
      <c r="YO19490" s="68"/>
      <c r="YP19490" s="68"/>
      <c r="YQ19490" s="68"/>
      <c r="YR19490" s="68"/>
      <c r="YS19490" s="68"/>
      <c r="YT19490" s="68"/>
      <c r="YU19490" s="68"/>
      <c r="YV19490" s="68"/>
      <c r="YW19490" s="68"/>
      <c r="YX19490" s="68">
        <v>5.6522358928561703E-3</v>
      </c>
      <c r="YY19490" s="68"/>
      <c r="YZ19490" s="68"/>
      <c r="ZA19490" s="68"/>
      <c r="ZB19490" s="68"/>
      <c r="ZC19490" s="68"/>
      <c r="ZD19490" s="68"/>
    </row>
    <row r="19491" spans="658:680" x14ac:dyDescent="0.25">
      <c r="YH19491" s="68"/>
      <c r="YI19491" s="68"/>
      <c r="YJ19491" s="68"/>
      <c r="YK19491" s="68"/>
      <c r="YL19491" s="68"/>
      <c r="YM19491" s="68"/>
      <c r="YN19491" s="68"/>
      <c r="YO19491" s="68"/>
      <c r="YP19491" s="68"/>
      <c r="YQ19491" s="68"/>
      <c r="YR19491" s="68"/>
      <c r="YS19491" s="68"/>
      <c r="YT19491" s="68"/>
      <c r="YU19491" s="68"/>
      <c r="YV19491" s="68"/>
      <c r="YW19491" s="68"/>
      <c r="YX19491" s="68">
        <v>5.5535755529965E-3</v>
      </c>
      <c r="YY19491" s="68"/>
      <c r="YZ19491" s="68"/>
      <c r="ZA19491" s="68"/>
      <c r="ZB19491" s="68"/>
      <c r="ZC19491" s="68"/>
      <c r="ZD19491" s="68"/>
    </row>
    <row r="19492" spans="658:680" x14ac:dyDescent="0.25">
      <c r="YH19492" s="68"/>
      <c r="YI19492" s="68"/>
      <c r="YJ19492" s="68"/>
      <c r="YK19492" s="68"/>
      <c r="YL19492" s="68"/>
      <c r="YM19492" s="68"/>
      <c r="YN19492" s="68"/>
      <c r="YO19492" s="68"/>
      <c r="YP19492" s="68"/>
      <c r="YQ19492" s="68"/>
      <c r="YR19492" s="68"/>
      <c r="YS19492" s="68"/>
      <c r="YT19492" s="68"/>
      <c r="YU19492" s="68"/>
      <c r="YV19492" s="68"/>
      <c r="YW19492" s="68"/>
      <c r="YX19492" s="68">
        <v>5.5535755529965E-3</v>
      </c>
      <c r="YY19492" s="68"/>
      <c r="YZ19492" s="68"/>
      <c r="ZA19492" s="68"/>
      <c r="ZB19492" s="68"/>
      <c r="ZC19492" s="68"/>
      <c r="ZD19492" s="68"/>
    </row>
    <row r="19493" spans="658:680" x14ac:dyDescent="0.25">
      <c r="YH19493" s="68"/>
      <c r="YI19493" s="68"/>
      <c r="YJ19493" s="68"/>
      <c r="YK19493" s="68"/>
      <c r="YL19493" s="68"/>
      <c r="YM19493" s="68"/>
      <c r="YN19493" s="68"/>
      <c r="YO19493" s="68"/>
      <c r="YP19493" s="68"/>
      <c r="YQ19493" s="68"/>
      <c r="YR19493" s="68"/>
      <c r="YS19493" s="68"/>
      <c r="YT19493" s="68"/>
      <c r="YU19493" s="68"/>
      <c r="YV19493" s="68"/>
      <c r="YW19493" s="68"/>
      <c r="YX19493" s="68">
        <v>5.5495540359972598E-3</v>
      </c>
      <c r="YY19493" s="68"/>
      <c r="YZ19493" s="68"/>
      <c r="ZA19493" s="68"/>
      <c r="ZB19493" s="68"/>
      <c r="ZC19493" s="68"/>
      <c r="ZD19493" s="68"/>
    </row>
    <row r="19494" spans="658:680" x14ac:dyDescent="0.25">
      <c r="YH19494" s="68"/>
      <c r="YI19494" s="68"/>
      <c r="YJ19494" s="68"/>
      <c r="YK19494" s="68"/>
      <c r="YL19494" s="68"/>
      <c r="YM19494" s="68"/>
      <c r="YN19494" s="68"/>
      <c r="YO19494" s="68"/>
      <c r="YP19494" s="68"/>
      <c r="YQ19494" s="68"/>
      <c r="YR19494" s="68"/>
      <c r="YS19494" s="68"/>
      <c r="YT19494" s="68"/>
      <c r="YU19494" s="68"/>
      <c r="YV19494" s="68"/>
      <c r="YW19494" s="68"/>
      <c r="YX19494" s="68">
        <v>5.5495540359972598E-3</v>
      </c>
      <c r="YY19494" s="68"/>
      <c r="YZ19494" s="68"/>
      <c r="ZA19494" s="68"/>
      <c r="ZB19494" s="68"/>
      <c r="ZC19494" s="68"/>
      <c r="ZD19494" s="68"/>
    </row>
    <row r="19495" spans="658:680" x14ac:dyDescent="0.25">
      <c r="YH19495" s="68"/>
      <c r="YI19495" s="68"/>
      <c r="YJ19495" s="68"/>
      <c r="YK19495" s="68"/>
      <c r="YL19495" s="68"/>
      <c r="YM19495" s="68"/>
      <c r="YN19495" s="68"/>
      <c r="YO19495" s="68"/>
      <c r="YP19495" s="68"/>
      <c r="YQ19495" s="68"/>
      <c r="YR19495" s="68"/>
      <c r="YS19495" s="68"/>
      <c r="YT19495" s="68"/>
      <c r="YU19495" s="68"/>
      <c r="YV19495" s="68"/>
      <c r="YW19495" s="68"/>
      <c r="YX19495" s="68">
        <v>5.4712954453943604E-3</v>
      </c>
      <c r="YY19495" s="68"/>
      <c r="YZ19495" s="68"/>
      <c r="ZA19495" s="68"/>
      <c r="ZB19495" s="68"/>
      <c r="ZC19495" s="68"/>
      <c r="ZD19495" s="68"/>
    </row>
    <row r="19496" spans="658:680" x14ac:dyDescent="0.25">
      <c r="YH19496" s="68"/>
      <c r="YI19496" s="68"/>
      <c r="YJ19496" s="68"/>
      <c r="YK19496" s="68"/>
      <c r="YL19496" s="68"/>
      <c r="YM19496" s="68"/>
      <c r="YN19496" s="68"/>
      <c r="YO19496" s="68"/>
      <c r="YP19496" s="68"/>
      <c r="YQ19496" s="68"/>
      <c r="YR19496" s="68"/>
      <c r="YS19496" s="68"/>
      <c r="YT19496" s="68"/>
      <c r="YU19496" s="68"/>
      <c r="YV19496" s="68"/>
      <c r="YW19496" s="68"/>
      <c r="YX19496" s="68">
        <v>5.4712954453943604E-3</v>
      </c>
      <c r="YY19496" s="68"/>
      <c r="YZ19496" s="68"/>
      <c r="ZA19496" s="68"/>
      <c r="ZB19496" s="68"/>
      <c r="ZC19496" s="68"/>
      <c r="ZD19496" s="68"/>
    </row>
    <row r="19497" spans="658:680" x14ac:dyDescent="0.25">
      <c r="YH19497" s="68"/>
      <c r="YI19497" s="68"/>
      <c r="YJ19497" s="68"/>
      <c r="YK19497" s="68"/>
      <c r="YL19497" s="68"/>
      <c r="YM19497" s="68"/>
      <c r="YN19497" s="68"/>
      <c r="YO19497" s="68"/>
      <c r="YP19497" s="68"/>
      <c r="YQ19497" s="68"/>
      <c r="YR19497" s="68"/>
      <c r="YS19497" s="68"/>
      <c r="YT19497" s="68"/>
      <c r="YU19497" s="68"/>
      <c r="YV19497" s="68"/>
      <c r="YW19497" s="68"/>
      <c r="YX19497" s="68">
        <v>5.4629008699407997E-3</v>
      </c>
      <c r="YY19497" s="68"/>
      <c r="YZ19497" s="68"/>
      <c r="ZA19497" s="68"/>
      <c r="ZB19497" s="68"/>
      <c r="ZC19497" s="68"/>
      <c r="ZD19497" s="68"/>
    </row>
    <row r="19498" spans="658:680" x14ac:dyDescent="0.25">
      <c r="YH19498" s="68"/>
      <c r="YI19498" s="68"/>
      <c r="YJ19498" s="68"/>
      <c r="YK19498" s="68"/>
      <c r="YL19498" s="68"/>
      <c r="YM19498" s="68"/>
      <c r="YN19498" s="68"/>
      <c r="YO19498" s="68"/>
      <c r="YP19498" s="68"/>
      <c r="YQ19498" s="68"/>
      <c r="YR19498" s="68"/>
      <c r="YS19498" s="68"/>
      <c r="YT19498" s="68"/>
      <c r="YU19498" s="68"/>
      <c r="YV19498" s="68"/>
      <c r="YW19498" s="68"/>
      <c r="YX19498" s="68">
        <v>5.4629008699407997E-3</v>
      </c>
      <c r="YY19498" s="68"/>
      <c r="YZ19498" s="68"/>
      <c r="ZA19498" s="68"/>
      <c r="ZB19498" s="68"/>
      <c r="ZC19498" s="68"/>
      <c r="ZD19498" s="68"/>
    </row>
    <row r="19499" spans="658:680" x14ac:dyDescent="0.25">
      <c r="YH19499" s="68"/>
      <c r="YI19499" s="68"/>
      <c r="YJ19499" s="68"/>
      <c r="YK19499" s="68"/>
      <c r="YL19499" s="68"/>
      <c r="YM19499" s="68"/>
      <c r="YN19499" s="68"/>
      <c r="YO19499" s="68"/>
      <c r="YP19499" s="68"/>
      <c r="YQ19499" s="68"/>
      <c r="YR19499" s="68"/>
      <c r="YS19499" s="68"/>
      <c r="YT19499" s="68"/>
      <c r="YU19499" s="68"/>
      <c r="YV19499" s="68"/>
      <c r="YW19499" s="68"/>
      <c r="YX19499" s="68">
        <v>5.4284021619746296E-3</v>
      </c>
      <c r="YY19499" s="68"/>
      <c r="YZ19499" s="68"/>
      <c r="ZA19499" s="68"/>
      <c r="ZB19499" s="68"/>
      <c r="ZC19499" s="68"/>
      <c r="ZD19499" s="68"/>
    </row>
    <row r="19500" spans="658:680" x14ac:dyDescent="0.25">
      <c r="YH19500" s="68"/>
      <c r="YI19500" s="68"/>
      <c r="YJ19500" s="68"/>
      <c r="YK19500" s="68"/>
      <c r="YL19500" s="68"/>
      <c r="YM19500" s="68"/>
      <c r="YN19500" s="68"/>
      <c r="YO19500" s="68"/>
      <c r="YP19500" s="68"/>
      <c r="YQ19500" s="68"/>
      <c r="YR19500" s="68"/>
      <c r="YS19500" s="68"/>
      <c r="YT19500" s="68"/>
      <c r="YU19500" s="68"/>
      <c r="YV19500" s="68"/>
      <c r="YW19500" s="68"/>
      <c r="YX19500" s="68">
        <v>5.4284021619746296E-3</v>
      </c>
      <c r="YY19500" s="68"/>
      <c r="YZ19500" s="68"/>
      <c r="ZA19500" s="68"/>
      <c r="ZB19500" s="68"/>
      <c r="ZC19500" s="68"/>
      <c r="ZD19500" s="68"/>
    </row>
    <row r="19501" spans="658:680" x14ac:dyDescent="0.25">
      <c r="YH19501" s="68"/>
      <c r="YI19501" s="68"/>
      <c r="YJ19501" s="68"/>
      <c r="YK19501" s="68"/>
      <c r="YL19501" s="68"/>
      <c r="YM19501" s="68"/>
      <c r="YN19501" s="68"/>
      <c r="YO19501" s="68"/>
      <c r="YP19501" s="68"/>
      <c r="YQ19501" s="68"/>
      <c r="YR19501" s="68"/>
      <c r="YS19501" s="68"/>
      <c r="YT19501" s="68"/>
      <c r="YU19501" s="68"/>
      <c r="YV19501" s="68"/>
      <c r="YW19501" s="68"/>
      <c r="YX19501" s="68">
        <v>5.4080449366546704E-3</v>
      </c>
      <c r="YY19501" s="68"/>
      <c r="YZ19501" s="68"/>
      <c r="ZA19501" s="68"/>
      <c r="ZB19501" s="68"/>
      <c r="ZC19501" s="68"/>
      <c r="ZD19501" s="68"/>
    </row>
    <row r="19502" spans="658:680" x14ac:dyDescent="0.25">
      <c r="YH19502" s="68"/>
      <c r="YI19502" s="68"/>
      <c r="YJ19502" s="68"/>
      <c r="YK19502" s="68"/>
      <c r="YL19502" s="68"/>
      <c r="YM19502" s="68"/>
      <c r="YN19502" s="68"/>
      <c r="YO19502" s="68"/>
      <c r="YP19502" s="68"/>
      <c r="YQ19502" s="68"/>
      <c r="YR19502" s="68"/>
      <c r="YS19502" s="68"/>
      <c r="YT19502" s="68"/>
      <c r="YU19502" s="68"/>
      <c r="YV19502" s="68"/>
      <c r="YW19502" s="68"/>
      <c r="YX19502" s="68">
        <v>5.4080449366546704E-3</v>
      </c>
      <c r="YY19502" s="68"/>
      <c r="YZ19502" s="68"/>
      <c r="ZA19502" s="68"/>
      <c r="ZB19502" s="68"/>
      <c r="ZC19502" s="68"/>
      <c r="ZD19502" s="68"/>
    </row>
    <row r="19503" spans="658:680" x14ac:dyDescent="0.25">
      <c r="YH19503" s="68"/>
      <c r="YI19503" s="68"/>
      <c r="YJ19503" s="68"/>
      <c r="YK19503" s="68"/>
      <c r="YL19503" s="68"/>
      <c r="YM19503" s="68"/>
      <c r="YN19503" s="68"/>
      <c r="YO19503" s="68"/>
      <c r="YP19503" s="68"/>
      <c r="YQ19503" s="68"/>
      <c r="YR19503" s="68"/>
      <c r="YS19503" s="68"/>
      <c r="YT19503" s="68"/>
      <c r="YU19503" s="68"/>
      <c r="YV19503" s="68"/>
      <c r="YW19503" s="68"/>
      <c r="YX19503" s="68">
        <v>5.3949764409445102E-3</v>
      </c>
      <c r="YY19503" s="68"/>
      <c r="YZ19503" s="68"/>
      <c r="ZA19503" s="68"/>
      <c r="ZB19503" s="68"/>
      <c r="ZC19503" s="68"/>
      <c r="ZD19503" s="68"/>
    </row>
    <row r="19504" spans="658:680" x14ac:dyDescent="0.25">
      <c r="YH19504" s="68"/>
      <c r="YI19504" s="68"/>
      <c r="YJ19504" s="68"/>
      <c r="YK19504" s="68"/>
      <c r="YL19504" s="68"/>
      <c r="YM19504" s="68"/>
      <c r="YN19504" s="68"/>
      <c r="YO19504" s="68"/>
      <c r="YP19504" s="68"/>
      <c r="YQ19504" s="68"/>
      <c r="YR19504" s="68"/>
      <c r="YS19504" s="68"/>
      <c r="YT19504" s="68"/>
      <c r="YU19504" s="68"/>
      <c r="YV19504" s="68"/>
      <c r="YW19504" s="68"/>
      <c r="YX19504" s="68">
        <v>5.3949764409445102E-3</v>
      </c>
      <c r="YY19504" s="68"/>
      <c r="YZ19504" s="68"/>
      <c r="ZA19504" s="68"/>
      <c r="ZB19504" s="68"/>
      <c r="ZC19504" s="68"/>
      <c r="ZD19504" s="68"/>
    </row>
    <row r="19505" spans="658:680" x14ac:dyDescent="0.25">
      <c r="YH19505" s="68"/>
      <c r="YI19505" s="68"/>
      <c r="YJ19505" s="68"/>
      <c r="YK19505" s="68"/>
      <c r="YL19505" s="68"/>
      <c r="YM19505" s="68"/>
      <c r="YN19505" s="68"/>
      <c r="YO19505" s="68"/>
      <c r="YP19505" s="68"/>
      <c r="YQ19505" s="68"/>
      <c r="YR19505" s="68"/>
      <c r="YS19505" s="68"/>
      <c r="YT19505" s="68"/>
      <c r="YU19505" s="68"/>
      <c r="YV19505" s="68"/>
      <c r="YW19505" s="68"/>
      <c r="YX19505" s="68">
        <v>5.3700810445150701E-3</v>
      </c>
      <c r="YY19505" s="68"/>
      <c r="YZ19505" s="68"/>
      <c r="ZA19505" s="68"/>
      <c r="ZB19505" s="68"/>
      <c r="ZC19505" s="68"/>
      <c r="ZD19505" s="68"/>
    </row>
    <row r="19506" spans="658:680" x14ac:dyDescent="0.25">
      <c r="YH19506" s="68"/>
      <c r="YI19506" s="68"/>
      <c r="YJ19506" s="68"/>
      <c r="YK19506" s="68"/>
      <c r="YL19506" s="68"/>
      <c r="YM19506" s="68"/>
      <c r="YN19506" s="68"/>
      <c r="YO19506" s="68"/>
      <c r="YP19506" s="68"/>
      <c r="YQ19506" s="68"/>
      <c r="YR19506" s="68"/>
      <c r="YS19506" s="68"/>
      <c r="YT19506" s="68"/>
      <c r="YU19506" s="68"/>
      <c r="YV19506" s="68"/>
      <c r="YW19506" s="68"/>
      <c r="YX19506" s="68">
        <v>5.3700810445150701E-3</v>
      </c>
      <c r="YY19506" s="68"/>
      <c r="YZ19506" s="68"/>
      <c r="ZA19506" s="68"/>
      <c r="ZB19506" s="68"/>
      <c r="ZC19506" s="68"/>
      <c r="ZD19506" s="68"/>
    </row>
    <row r="19507" spans="658:680" x14ac:dyDescent="0.25">
      <c r="YH19507" s="68"/>
      <c r="YI19507" s="68"/>
      <c r="YJ19507" s="68"/>
      <c r="YK19507" s="68"/>
      <c r="YL19507" s="68"/>
      <c r="YM19507" s="68"/>
      <c r="YN19507" s="68"/>
      <c r="YO19507" s="68"/>
      <c r="YP19507" s="68"/>
      <c r="YQ19507" s="68"/>
      <c r="YR19507" s="68"/>
      <c r="YS19507" s="68"/>
      <c r="YT19507" s="68"/>
      <c r="YU19507" s="68"/>
      <c r="YV19507" s="68"/>
      <c r="YW19507" s="68"/>
      <c r="YX19507" s="68">
        <v>5.3352341951051997E-3</v>
      </c>
      <c r="YY19507" s="68"/>
      <c r="YZ19507" s="68"/>
      <c r="ZA19507" s="68"/>
      <c r="ZB19507" s="68"/>
      <c r="ZC19507" s="68"/>
      <c r="ZD19507" s="68"/>
    </row>
    <row r="19508" spans="658:680" x14ac:dyDescent="0.25">
      <c r="YH19508" s="68"/>
      <c r="YI19508" s="68"/>
      <c r="YJ19508" s="68"/>
      <c r="YK19508" s="68"/>
      <c r="YL19508" s="68"/>
      <c r="YM19508" s="68"/>
      <c r="YN19508" s="68"/>
      <c r="YO19508" s="68"/>
      <c r="YP19508" s="68"/>
      <c r="YQ19508" s="68"/>
      <c r="YR19508" s="68"/>
      <c r="YS19508" s="68"/>
      <c r="YT19508" s="68"/>
      <c r="YU19508" s="68"/>
      <c r="YV19508" s="68"/>
      <c r="YW19508" s="68"/>
      <c r="YX19508" s="68">
        <v>5.3352341951051997E-3</v>
      </c>
      <c r="YY19508" s="68"/>
      <c r="YZ19508" s="68"/>
      <c r="ZA19508" s="68"/>
      <c r="ZB19508" s="68"/>
      <c r="ZC19508" s="68"/>
      <c r="ZD19508" s="68"/>
    </row>
    <row r="19509" spans="658:680" x14ac:dyDescent="0.25">
      <c r="YH19509" s="68"/>
      <c r="YI19509" s="68"/>
      <c r="YJ19509" s="68"/>
      <c r="YK19509" s="68"/>
      <c r="YL19509" s="68"/>
      <c r="YM19509" s="68"/>
      <c r="YN19509" s="68"/>
      <c r="YO19509" s="68"/>
      <c r="YP19509" s="68"/>
      <c r="YQ19509" s="68"/>
      <c r="YR19509" s="68"/>
      <c r="YS19509" s="68"/>
      <c r="YT19509" s="68"/>
      <c r="YU19509" s="68"/>
      <c r="YV19509" s="68"/>
      <c r="YW19509" s="68"/>
      <c r="YX19509" s="68">
        <v>5.3128273672514601E-3</v>
      </c>
      <c r="YY19509" s="68"/>
      <c r="YZ19509" s="68"/>
      <c r="ZA19509" s="68"/>
      <c r="ZB19509" s="68"/>
      <c r="ZC19509" s="68"/>
      <c r="ZD19509" s="68"/>
    </row>
    <row r="19510" spans="658:680" x14ac:dyDescent="0.25">
      <c r="YH19510" s="68"/>
      <c r="YI19510" s="68"/>
      <c r="YJ19510" s="68"/>
      <c r="YK19510" s="68"/>
      <c r="YL19510" s="68"/>
      <c r="YM19510" s="68"/>
      <c r="YN19510" s="68"/>
      <c r="YO19510" s="68"/>
      <c r="YP19510" s="68"/>
      <c r="YQ19510" s="68"/>
      <c r="YR19510" s="68"/>
      <c r="YS19510" s="68"/>
      <c r="YT19510" s="68"/>
      <c r="YU19510" s="68"/>
      <c r="YV19510" s="68"/>
      <c r="YW19510" s="68"/>
      <c r="YX19510" s="68">
        <v>5.3128273672514601E-3</v>
      </c>
      <c r="YY19510" s="68"/>
      <c r="YZ19510" s="68"/>
      <c r="ZA19510" s="68"/>
      <c r="ZB19510" s="68"/>
      <c r="ZC19510" s="68"/>
      <c r="ZD19510" s="68"/>
    </row>
    <row r="19511" spans="658:680" x14ac:dyDescent="0.25">
      <c r="YH19511" s="68"/>
      <c r="YI19511" s="68"/>
      <c r="YJ19511" s="68"/>
      <c r="YK19511" s="68"/>
      <c r="YL19511" s="68"/>
      <c r="YM19511" s="68"/>
      <c r="YN19511" s="68"/>
      <c r="YO19511" s="68"/>
      <c r="YP19511" s="68"/>
      <c r="YQ19511" s="68"/>
      <c r="YR19511" s="68"/>
      <c r="YS19511" s="68"/>
      <c r="YT19511" s="68"/>
      <c r="YU19511" s="68"/>
      <c r="YV19511" s="68"/>
      <c r="YW19511" s="68"/>
      <c r="YX19511" s="68">
        <v>5.2925984713241602E-3</v>
      </c>
      <c r="YY19511" s="68"/>
      <c r="YZ19511" s="68"/>
      <c r="ZA19511" s="68"/>
      <c r="ZB19511" s="68"/>
      <c r="ZC19511" s="68"/>
      <c r="ZD19511" s="68"/>
    </row>
    <row r="19512" spans="658:680" x14ac:dyDescent="0.25">
      <c r="YH19512" s="68"/>
      <c r="YI19512" s="68"/>
      <c r="YJ19512" s="68"/>
      <c r="YK19512" s="68"/>
      <c r="YL19512" s="68"/>
      <c r="YM19512" s="68"/>
      <c r="YN19512" s="68"/>
      <c r="YO19512" s="68"/>
      <c r="YP19512" s="68"/>
      <c r="YQ19512" s="68"/>
      <c r="YR19512" s="68"/>
      <c r="YS19512" s="68"/>
      <c r="YT19512" s="68"/>
      <c r="YU19512" s="68"/>
      <c r="YV19512" s="68"/>
      <c r="YW19512" s="68"/>
      <c r="YX19512" s="68">
        <v>5.2925984713241602E-3</v>
      </c>
      <c r="YY19512" s="68"/>
      <c r="YZ19512" s="68"/>
      <c r="ZA19512" s="68"/>
      <c r="ZB19512" s="68"/>
      <c r="ZC19512" s="68"/>
      <c r="ZD19512" s="68"/>
    </row>
    <row r="19513" spans="658:680" x14ac:dyDescent="0.25">
      <c r="YH19513" s="68"/>
      <c r="YI19513" s="68"/>
      <c r="YJ19513" s="68"/>
      <c r="YK19513" s="68"/>
      <c r="YL19513" s="68"/>
      <c r="YM19513" s="68"/>
      <c r="YN19513" s="68"/>
      <c r="YO19513" s="68"/>
      <c r="YP19513" s="68"/>
      <c r="YQ19513" s="68"/>
      <c r="YR19513" s="68"/>
      <c r="YS19513" s="68"/>
      <c r="YT19513" s="68"/>
      <c r="YU19513" s="68"/>
      <c r="YV19513" s="68"/>
      <c r="YW19513" s="68"/>
      <c r="YX19513" s="68">
        <v>5.2891651317169804E-3</v>
      </c>
      <c r="YY19513" s="68"/>
      <c r="YZ19513" s="68"/>
      <c r="ZA19513" s="68"/>
      <c r="ZB19513" s="68"/>
      <c r="ZC19513" s="68"/>
      <c r="ZD19513" s="68"/>
    </row>
    <row r="19514" spans="658:680" x14ac:dyDescent="0.25">
      <c r="YH19514" s="68"/>
      <c r="YI19514" s="68"/>
      <c r="YJ19514" s="68"/>
      <c r="YK19514" s="68"/>
      <c r="YL19514" s="68"/>
      <c r="YM19514" s="68"/>
      <c r="YN19514" s="68"/>
      <c r="YO19514" s="68"/>
      <c r="YP19514" s="68"/>
      <c r="YQ19514" s="68"/>
      <c r="YR19514" s="68"/>
      <c r="YS19514" s="68"/>
      <c r="YT19514" s="68"/>
      <c r="YU19514" s="68"/>
      <c r="YV19514" s="68"/>
      <c r="YW19514" s="68"/>
      <c r="YX19514" s="68">
        <v>5.2891651317169804E-3</v>
      </c>
      <c r="YY19514" s="68"/>
      <c r="YZ19514" s="68"/>
      <c r="ZA19514" s="68"/>
      <c r="ZB19514" s="68"/>
      <c r="ZC19514" s="68"/>
      <c r="ZD19514" s="68"/>
    </row>
    <row r="19515" spans="658:680" x14ac:dyDescent="0.25">
      <c r="YH19515" s="68"/>
      <c r="YI19515" s="68"/>
      <c r="YJ19515" s="68"/>
      <c r="YK19515" s="68"/>
      <c r="YL19515" s="68"/>
      <c r="YM19515" s="68"/>
      <c r="YN19515" s="68"/>
      <c r="YO19515" s="68"/>
      <c r="YP19515" s="68"/>
      <c r="YQ19515" s="68"/>
      <c r="YR19515" s="68"/>
      <c r="YS19515" s="68"/>
      <c r="YT19515" s="68"/>
      <c r="YU19515" s="68"/>
      <c r="YV19515" s="68"/>
      <c r="YW19515" s="68"/>
      <c r="YX19515" s="68">
        <v>5.2630817623415399E-3</v>
      </c>
      <c r="YY19515" s="68"/>
      <c r="YZ19515" s="68"/>
      <c r="ZA19515" s="68"/>
      <c r="ZB19515" s="68"/>
      <c r="ZC19515" s="68"/>
      <c r="ZD19515" s="68"/>
    </row>
    <row r="19516" spans="658:680" x14ac:dyDescent="0.25">
      <c r="YH19516" s="68"/>
      <c r="YI19516" s="68"/>
      <c r="YJ19516" s="68"/>
      <c r="YK19516" s="68"/>
      <c r="YL19516" s="68"/>
      <c r="YM19516" s="68"/>
      <c r="YN19516" s="68"/>
      <c r="YO19516" s="68"/>
      <c r="YP19516" s="68"/>
      <c r="YQ19516" s="68"/>
      <c r="YR19516" s="68"/>
      <c r="YS19516" s="68"/>
      <c r="YT19516" s="68"/>
      <c r="YU19516" s="68"/>
      <c r="YV19516" s="68"/>
      <c r="YW19516" s="68"/>
      <c r="YX19516" s="68">
        <v>5.2630817623415399E-3</v>
      </c>
      <c r="YY19516" s="68"/>
      <c r="YZ19516" s="68"/>
      <c r="ZA19516" s="68"/>
      <c r="ZB19516" s="68"/>
      <c r="ZC19516" s="68"/>
      <c r="ZD19516" s="68"/>
    </row>
    <row r="19517" spans="658:680" x14ac:dyDescent="0.25">
      <c r="YH19517" s="68"/>
      <c r="YI19517" s="68"/>
      <c r="YJ19517" s="68"/>
      <c r="YK19517" s="68"/>
      <c r="YL19517" s="68"/>
      <c r="YM19517" s="68"/>
      <c r="YN19517" s="68"/>
      <c r="YO19517" s="68"/>
      <c r="YP19517" s="68"/>
      <c r="YQ19517" s="68"/>
      <c r="YR19517" s="68"/>
      <c r="YS19517" s="68"/>
      <c r="YT19517" s="68"/>
      <c r="YU19517" s="68"/>
      <c r="YV19517" s="68"/>
      <c r="YW19517" s="68"/>
      <c r="YX19517" s="68">
        <v>5.2103588433790897E-3</v>
      </c>
      <c r="YY19517" s="68"/>
      <c r="YZ19517" s="68"/>
      <c r="ZA19517" s="68"/>
      <c r="ZB19517" s="68"/>
      <c r="ZC19517" s="68"/>
      <c r="ZD19517" s="68"/>
    </row>
    <row r="19518" spans="658:680" x14ac:dyDescent="0.25">
      <c r="YH19518" s="68"/>
      <c r="YI19518" s="68"/>
      <c r="YJ19518" s="68"/>
      <c r="YK19518" s="68"/>
      <c r="YL19518" s="68"/>
      <c r="YM19518" s="68"/>
      <c r="YN19518" s="68"/>
      <c r="YO19518" s="68"/>
      <c r="YP19518" s="68"/>
      <c r="YQ19518" s="68"/>
      <c r="YR19518" s="68"/>
      <c r="YS19518" s="68"/>
      <c r="YT19518" s="68"/>
      <c r="YU19518" s="68"/>
      <c r="YV19518" s="68"/>
      <c r="YW19518" s="68"/>
      <c r="YX19518" s="68">
        <v>5.2103588433790897E-3</v>
      </c>
      <c r="YY19518" s="68"/>
      <c r="YZ19518" s="68"/>
      <c r="ZA19518" s="68"/>
      <c r="ZB19518" s="68"/>
      <c r="ZC19518" s="68"/>
      <c r="ZD19518" s="68"/>
    </row>
    <row r="19519" spans="658:680" x14ac:dyDescent="0.25">
      <c r="YH19519" s="68"/>
      <c r="YI19519" s="68"/>
      <c r="YJ19519" s="68"/>
      <c r="YK19519" s="68"/>
      <c r="YL19519" s="68"/>
      <c r="YM19519" s="68"/>
      <c r="YN19519" s="68"/>
      <c r="YO19519" s="68"/>
      <c r="YP19519" s="68"/>
      <c r="YQ19519" s="68"/>
      <c r="YR19519" s="68"/>
      <c r="YS19519" s="68"/>
      <c r="YT19519" s="68"/>
      <c r="YU19519" s="68"/>
      <c r="YV19519" s="68"/>
      <c r="YW19519" s="68"/>
      <c r="YX19519" s="68">
        <v>5.2013483647666099E-3</v>
      </c>
      <c r="YY19519" s="68"/>
      <c r="YZ19519" s="68"/>
      <c r="ZA19519" s="68"/>
      <c r="ZB19519" s="68"/>
      <c r="ZC19519" s="68"/>
      <c r="ZD19519" s="68"/>
    </row>
    <row r="19520" spans="658:680" x14ac:dyDescent="0.25">
      <c r="YH19520" s="68"/>
      <c r="YI19520" s="68"/>
      <c r="YJ19520" s="68"/>
      <c r="YK19520" s="68"/>
      <c r="YL19520" s="68"/>
      <c r="YM19520" s="68"/>
      <c r="YN19520" s="68"/>
      <c r="YO19520" s="68"/>
      <c r="YP19520" s="68"/>
      <c r="YQ19520" s="68"/>
      <c r="YR19520" s="68"/>
      <c r="YS19520" s="68"/>
      <c r="YT19520" s="68"/>
      <c r="YU19520" s="68"/>
      <c r="YV19520" s="68"/>
      <c r="YW19520" s="68"/>
      <c r="YX19520" s="68">
        <v>5.2013483647666099E-3</v>
      </c>
      <c r="YY19520" s="68"/>
      <c r="YZ19520" s="68"/>
      <c r="ZA19520" s="68"/>
      <c r="ZB19520" s="68"/>
      <c r="ZC19520" s="68"/>
      <c r="ZD19520" s="68"/>
    </row>
    <row r="19521" spans="658:680" x14ac:dyDescent="0.25">
      <c r="YH19521" s="68"/>
      <c r="YI19521" s="68"/>
      <c r="YJ19521" s="68"/>
      <c r="YK19521" s="68"/>
      <c r="YL19521" s="68"/>
      <c r="YM19521" s="68"/>
      <c r="YN19521" s="68"/>
      <c r="YO19521" s="68"/>
      <c r="YP19521" s="68"/>
      <c r="YQ19521" s="68"/>
      <c r="YR19521" s="68"/>
      <c r="YS19521" s="68"/>
      <c r="YT19521" s="68"/>
      <c r="YU19521" s="68"/>
      <c r="YV19521" s="68"/>
      <c r="YW19521" s="68"/>
      <c r="YX19521" s="68">
        <v>5.1998927819170903E-3</v>
      </c>
      <c r="YY19521" s="68"/>
      <c r="YZ19521" s="68"/>
      <c r="ZA19521" s="68"/>
      <c r="ZB19521" s="68"/>
      <c r="ZC19521" s="68"/>
      <c r="ZD19521" s="68"/>
    </row>
    <row r="19522" spans="658:680" x14ac:dyDescent="0.25">
      <c r="YH19522" s="68"/>
      <c r="YI19522" s="68"/>
      <c r="YJ19522" s="68"/>
      <c r="YK19522" s="68"/>
      <c r="YL19522" s="68"/>
      <c r="YM19522" s="68"/>
      <c r="YN19522" s="68"/>
      <c r="YO19522" s="68"/>
      <c r="YP19522" s="68"/>
      <c r="YQ19522" s="68"/>
      <c r="YR19522" s="68"/>
      <c r="YS19522" s="68"/>
      <c r="YT19522" s="68"/>
      <c r="YU19522" s="68"/>
      <c r="YV19522" s="68"/>
      <c r="YW19522" s="68"/>
      <c r="YX19522" s="68">
        <v>5.1998927819170903E-3</v>
      </c>
      <c r="YY19522" s="68"/>
      <c r="YZ19522" s="68"/>
      <c r="ZA19522" s="68"/>
      <c r="ZB19522" s="68"/>
      <c r="ZC19522" s="68"/>
      <c r="ZD19522" s="68"/>
    </row>
    <row r="19523" spans="658:680" x14ac:dyDescent="0.25">
      <c r="YH19523" s="68"/>
      <c r="YI19523" s="68"/>
      <c r="YJ19523" s="68"/>
      <c r="YK19523" s="68"/>
      <c r="YL19523" s="68"/>
      <c r="YM19523" s="68"/>
      <c r="YN19523" s="68"/>
      <c r="YO19523" s="68"/>
      <c r="YP19523" s="68"/>
      <c r="YQ19523" s="68"/>
      <c r="YR19523" s="68"/>
      <c r="YS19523" s="68"/>
      <c r="YT19523" s="68"/>
      <c r="YU19523" s="68"/>
      <c r="YV19523" s="68"/>
      <c r="YW19523" s="68"/>
      <c r="YX19523" s="68">
        <v>5.15236304764466E-3</v>
      </c>
      <c r="YY19523" s="68"/>
      <c r="YZ19523" s="68"/>
      <c r="ZA19523" s="68"/>
      <c r="ZB19523" s="68"/>
      <c r="ZC19523" s="68"/>
      <c r="ZD19523" s="68"/>
    </row>
    <row r="19524" spans="658:680" x14ac:dyDescent="0.25">
      <c r="YH19524" s="68"/>
      <c r="YI19524" s="68"/>
      <c r="YJ19524" s="68"/>
      <c r="YK19524" s="68"/>
      <c r="YL19524" s="68"/>
      <c r="YM19524" s="68"/>
      <c r="YN19524" s="68"/>
      <c r="YO19524" s="68"/>
      <c r="YP19524" s="68"/>
      <c r="YQ19524" s="68"/>
      <c r="YR19524" s="68"/>
      <c r="YS19524" s="68"/>
      <c r="YT19524" s="68"/>
      <c r="YU19524" s="68"/>
      <c r="YV19524" s="68"/>
      <c r="YW19524" s="68"/>
      <c r="YX19524" s="68">
        <v>5.15236304764466E-3</v>
      </c>
      <c r="YY19524" s="68"/>
      <c r="YZ19524" s="68"/>
      <c r="ZA19524" s="68"/>
      <c r="ZB19524" s="68"/>
      <c r="ZC19524" s="68"/>
      <c r="ZD19524" s="68"/>
    </row>
    <row r="19525" spans="658:680" x14ac:dyDescent="0.25">
      <c r="YH19525" s="68"/>
      <c r="YI19525" s="68"/>
      <c r="YJ19525" s="68"/>
      <c r="YK19525" s="68"/>
      <c r="YL19525" s="68"/>
      <c r="YM19525" s="68"/>
      <c r="YN19525" s="68"/>
      <c r="YO19525" s="68"/>
      <c r="YP19525" s="68"/>
      <c r="YQ19525" s="68"/>
      <c r="YR19525" s="68"/>
      <c r="YS19525" s="68"/>
      <c r="YT19525" s="68"/>
      <c r="YU19525" s="68"/>
      <c r="YV19525" s="68"/>
      <c r="YW19525" s="68"/>
      <c r="YX19525" s="68">
        <v>5.1518543285172698E-3</v>
      </c>
      <c r="YY19525" s="68"/>
      <c r="YZ19525" s="68"/>
      <c r="ZA19525" s="68"/>
      <c r="ZB19525" s="68"/>
      <c r="ZC19525" s="68"/>
      <c r="ZD19525" s="68"/>
    </row>
    <row r="19526" spans="658:680" x14ac:dyDescent="0.25">
      <c r="YH19526" s="68"/>
      <c r="YI19526" s="68"/>
      <c r="YJ19526" s="68"/>
      <c r="YK19526" s="68"/>
      <c r="YL19526" s="68"/>
      <c r="YM19526" s="68"/>
      <c r="YN19526" s="68"/>
      <c r="YO19526" s="68"/>
      <c r="YP19526" s="68"/>
      <c r="YQ19526" s="68"/>
      <c r="YR19526" s="68"/>
      <c r="YS19526" s="68"/>
      <c r="YT19526" s="68"/>
      <c r="YU19526" s="68"/>
      <c r="YV19526" s="68"/>
      <c r="YW19526" s="68"/>
      <c r="YX19526" s="68">
        <v>5.1518543285172698E-3</v>
      </c>
      <c r="YY19526" s="68"/>
      <c r="YZ19526" s="68"/>
      <c r="ZA19526" s="68"/>
      <c r="ZB19526" s="68"/>
      <c r="ZC19526" s="68"/>
      <c r="ZD19526" s="68"/>
    </row>
    <row r="19527" spans="658:680" x14ac:dyDescent="0.25">
      <c r="YH19527" s="68"/>
      <c r="YI19527" s="68"/>
      <c r="YJ19527" s="68"/>
      <c r="YK19527" s="68"/>
      <c r="YL19527" s="68"/>
      <c r="YM19527" s="68"/>
      <c r="YN19527" s="68"/>
      <c r="YO19527" s="68"/>
      <c r="YP19527" s="68"/>
      <c r="YQ19527" s="68"/>
      <c r="YR19527" s="68"/>
      <c r="YS19527" s="68"/>
      <c r="YT19527" s="68"/>
      <c r="YU19527" s="68"/>
      <c r="YV19527" s="68"/>
      <c r="YW19527" s="68"/>
      <c r="YX19527" s="68">
        <v>5.0866183309599602E-3</v>
      </c>
      <c r="YY19527" s="68"/>
      <c r="YZ19527" s="68"/>
      <c r="ZA19527" s="68"/>
      <c r="ZB19527" s="68"/>
      <c r="ZC19527" s="68"/>
      <c r="ZD19527" s="68"/>
    </row>
    <row r="19528" spans="658:680" x14ac:dyDescent="0.25">
      <c r="YH19528" s="68"/>
      <c r="YI19528" s="68"/>
      <c r="YJ19528" s="68"/>
      <c r="YK19528" s="68"/>
      <c r="YL19528" s="68"/>
      <c r="YM19528" s="68"/>
      <c r="YN19528" s="68"/>
      <c r="YO19528" s="68"/>
      <c r="YP19528" s="68"/>
      <c r="YQ19528" s="68"/>
      <c r="YR19528" s="68"/>
      <c r="YS19528" s="68"/>
      <c r="YT19528" s="68"/>
      <c r="YU19528" s="68"/>
      <c r="YV19528" s="68"/>
      <c r="YW19528" s="68"/>
      <c r="YX19528" s="68">
        <v>5.0866183309599602E-3</v>
      </c>
      <c r="YY19528" s="68"/>
      <c r="YZ19528" s="68"/>
      <c r="ZA19528" s="68"/>
      <c r="ZB19528" s="68"/>
      <c r="ZC19528" s="68"/>
      <c r="ZD19528" s="68"/>
    </row>
    <row r="19529" spans="658:680" x14ac:dyDescent="0.25">
      <c r="YH19529" s="68"/>
      <c r="YI19529" s="68"/>
      <c r="YJ19529" s="68"/>
      <c r="YK19529" s="68"/>
      <c r="YL19529" s="68"/>
      <c r="YM19529" s="68"/>
      <c r="YN19529" s="68"/>
      <c r="YO19529" s="68"/>
      <c r="YP19529" s="68"/>
      <c r="YQ19529" s="68"/>
      <c r="YR19529" s="68"/>
      <c r="YS19529" s="68"/>
      <c r="YT19529" s="68"/>
      <c r="YU19529" s="68"/>
      <c r="YV19529" s="68"/>
      <c r="YW19529" s="68"/>
      <c r="YX19529" s="68">
        <v>4.9158424284740602E-3</v>
      </c>
      <c r="YY19529" s="68"/>
      <c r="YZ19529" s="68"/>
      <c r="ZA19529" s="68"/>
      <c r="ZB19529" s="68"/>
      <c r="ZC19529" s="68"/>
      <c r="ZD19529" s="68"/>
    </row>
    <row r="19530" spans="658:680" x14ac:dyDescent="0.25">
      <c r="YH19530" s="68"/>
      <c r="YI19530" s="68"/>
      <c r="YJ19530" s="68"/>
      <c r="YK19530" s="68"/>
      <c r="YL19530" s="68"/>
      <c r="YM19530" s="68"/>
      <c r="YN19530" s="68"/>
      <c r="YO19530" s="68"/>
      <c r="YP19530" s="68"/>
      <c r="YQ19530" s="68"/>
      <c r="YR19530" s="68"/>
      <c r="YS19530" s="68"/>
      <c r="YT19530" s="68"/>
      <c r="YU19530" s="68"/>
      <c r="YV19530" s="68"/>
      <c r="YW19530" s="68"/>
      <c r="YX19530" s="68">
        <v>4.9158424284740602E-3</v>
      </c>
      <c r="YY19530" s="68"/>
      <c r="YZ19530" s="68"/>
      <c r="ZA19530" s="68"/>
      <c r="ZB19530" s="68"/>
      <c r="ZC19530" s="68"/>
      <c r="ZD19530" s="68"/>
    </row>
    <row r="19531" spans="658:680" x14ac:dyDescent="0.25">
      <c r="YH19531" s="68"/>
      <c r="YI19531" s="68"/>
      <c r="YJ19531" s="68"/>
      <c r="YK19531" s="68"/>
      <c r="YL19531" s="68"/>
      <c r="YM19531" s="68"/>
      <c r="YN19531" s="68"/>
      <c r="YO19531" s="68"/>
      <c r="YP19531" s="68"/>
      <c r="YQ19531" s="68"/>
      <c r="YR19531" s="68"/>
      <c r="YS19531" s="68"/>
      <c r="YT19531" s="68"/>
      <c r="YU19531" s="68"/>
      <c r="YV19531" s="68"/>
      <c r="YW19531" s="68"/>
      <c r="YX19531" s="68">
        <v>4.8824607503182901E-3</v>
      </c>
      <c r="YY19531" s="68"/>
      <c r="YZ19531" s="68"/>
      <c r="ZA19531" s="68"/>
      <c r="ZB19531" s="68"/>
      <c r="ZC19531" s="68"/>
      <c r="ZD19531" s="68"/>
    </row>
    <row r="19532" spans="658:680" x14ac:dyDescent="0.25">
      <c r="YH19532" s="68"/>
      <c r="YI19532" s="68"/>
      <c r="YJ19532" s="68"/>
      <c r="YK19532" s="68"/>
      <c r="YL19532" s="68"/>
      <c r="YM19532" s="68"/>
      <c r="YN19532" s="68"/>
      <c r="YO19532" s="68"/>
      <c r="YP19532" s="68"/>
      <c r="YQ19532" s="68"/>
      <c r="YR19532" s="68"/>
      <c r="YS19532" s="68"/>
      <c r="YT19532" s="68"/>
      <c r="YU19532" s="68"/>
      <c r="YV19532" s="68"/>
      <c r="YW19532" s="68"/>
      <c r="YX19532" s="68">
        <v>4.8824607503182901E-3</v>
      </c>
      <c r="YY19532" s="68"/>
      <c r="YZ19532" s="68"/>
      <c r="ZA19532" s="68"/>
      <c r="ZB19532" s="68"/>
      <c r="ZC19532" s="68"/>
      <c r="ZD19532" s="68"/>
    </row>
    <row r="19533" spans="658:680" x14ac:dyDescent="0.25">
      <c r="YH19533" s="68"/>
      <c r="YI19533" s="68"/>
      <c r="YJ19533" s="68"/>
      <c r="YK19533" s="68"/>
      <c r="YL19533" s="68"/>
      <c r="YM19533" s="68"/>
      <c r="YN19533" s="68"/>
      <c r="YO19533" s="68"/>
      <c r="YP19533" s="68"/>
      <c r="YQ19533" s="68"/>
      <c r="YR19533" s="68"/>
      <c r="YS19533" s="68"/>
      <c r="YT19533" s="68"/>
      <c r="YU19533" s="68"/>
      <c r="YV19533" s="68"/>
      <c r="YW19533" s="68"/>
      <c r="YX19533" s="68">
        <v>4.8780624160250797E-3</v>
      </c>
      <c r="YY19533" s="68"/>
      <c r="YZ19533" s="68"/>
      <c r="ZA19533" s="68"/>
      <c r="ZB19533" s="68"/>
      <c r="ZC19533" s="68"/>
      <c r="ZD19533" s="68"/>
    </row>
    <row r="19534" spans="658:680" x14ac:dyDescent="0.25">
      <c r="YH19534" s="68"/>
      <c r="YI19534" s="68"/>
      <c r="YJ19534" s="68"/>
      <c r="YK19534" s="68"/>
      <c r="YL19534" s="68"/>
      <c r="YM19534" s="68"/>
      <c r="YN19534" s="68"/>
      <c r="YO19534" s="68"/>
      <c r="YP19534" s="68"/>
      <c r="YQ19534" s="68"/>
      <c r="YR19534" s="68"/>
      <c r="YS19534" s="68"/>
      <c r="YT19534" s="68"/>
      <c r="YU19534" s="68"/>
      <c r="YV19534" s="68"/>
      <c r="YW19534" s="68"/>
      <c r="YX19534" s="68">
        <v>4.8780624160250797E-3</v>
      </c>
      <c r="YY19534" s="68"/>
      <c r="YZ19534" s="68"/>
      <c r="ZA19534" s="68"/>
      <c r="ZB19534" s="68"/>
      <c r="ZC19534" s="68"/>
      <c r="ZD19534" s="68"/>
    </row>
    <row r="19535" spans="658:680" x14ac:dyDescent="0.25">
      <c r="YH19535" s="68"/>
      <c r="YI19535" s="68"/>
      <c r="YJ19535" s="68"/>
      <c r="YK19535" s="68"/>
      <c r="YL19535" s="68"/>
      <c r="YM19535" s="68"/>
      <c r="YN19535" s="68"/>
      <c r="YO19535" s="68"/>
      <c r="YP19535" s="68"/>
      <c r="YQ19535" s="68"/>
      <c r="YR19535" s="68"/>
      <c r="YS19535" s="68"/>
      <c r="YT19535" s="68"/>
      <c r="YU19535" s="68"/>
      <c r="YV19535" s="68"/>
      <c r="YW19535" s="68"/>
      <c r="YX19535" s="68">
        <v>4.82255213812521E-3</v>
      </c>
      <c r="YY19535" s="68"/>
      <c r="YZ19535" s="68"/>
      <c r="ZA19535" s="68"/>
      <c r="ZB19535" s="68"/>
      <c r="ZC19535" s="68"/>
      <c r="ZD19535" s="68"/>
    </row>
    <row r="19536" spans="658:680" x14ac:dyDescent="0.25">
      <c r="YH19536" s="68"/>
      <c r="YI19536" s="68"/>
      <c r="YJ19536" s="68"/>
      <c r="YK19536" s="68"/>
      <c r="YL19536" s="68"/>
      <c r="YM19536" s="68"/>
      <c r="YN19536" s="68"/>
      <c r="YO19536" s="68"/>
      <c r="YP19536" s="68"/>
      <c r="YQ19536" s="68"/>
      <c r="YR19536" s="68"/>
      <c r="YS19536" s="68"/>
      <c r="YT19536" s="68"/>
      <c r="YU19536" s="68"/>
      <c r="YV19536" s="68"/>
      <c r="YW19536" s="68"/>
      <c r="YX19536" s="68">
        <v>4.82255213812521E-3</v>
      </c>
      <c r="YY19536" s="68"/>
      <c r="YZ19536" s="68"/>
      <c r="ZA19536" s="68"/>
      <c r="ZB19536" s="68"/>
      <c r="ZC19536" s="68"/>
      <c r="ZD19536" s="68"/>
    </row>
    <row r="19537" spans="658:680" x14ac:dyDescent="0.25">
      <c r="YH19537" s="68"/>
      <c r="YI19537" s="68"/>
      <c r="YJ19537" s="68"/>
      <c r="YK19537" s="68"/>
      <c r="YL19537" s="68"/>
      <c r="YM19537" s="68"/>
      <c r="YN19537" s="68"/>
      <c r="YO19537" s="68"/>
      <c r="YP19537" s="68"/>
      <c r="YQ19537" s="68"/>
      <c r="YR19537" s="68"/>
      <c r="YS19537" s="68"/>
      <c r="YT19537" s="68"/>
      <c r="YU19537" s="68"/>
      <c r="YV19537" s="68"/>
      <c r="YW19537" s="68"/>
      <c r="YX19537" s="68">
        <v>4.8158366819618503E-3</v>
      </c>
      <c r="YY19537" s="68"/>
      <c r="YZ19537" s="68"/>
      <c r="ZA19537" s="68"/>
      <c r="ZB19537" s="68"/>
      <c r="ZC19537" s="68"/>
      <c r="ZD19537" s="68"/>
    </row>
    <row r="19538" spans="658:680" x14ac:dyDescent="0.25">
      <c r="YH19538" s="68"/>
      <c r="YI19538" s="68"/>
      <c r="YJ19538" s="68"/>
      <c r="YK19538" s="68"/>
      <c r="YL19538" s="68"/>
      <c r="YM19538" s="68"/>
      <c r="YN19538" s="68"/>
      <c r="YO19538" s="68"/>
      <c r="YP19538" s="68"/>
      <c r="YQ19538" s="68"/>
      <c r="YR19538" s="68"/>
      <c r="YS19538" s="68"/>
      <c r="YT19538" s="68"/>
      <c r="YU19538" s="68"/>
      <c r="YV19538" s="68"/>
      <c r="YW19538" s="68"/>
      <c r="YX19538" s="68">
        <v>4.8158366819618503E-3</v>
      </c>
      <c r="YY19538" s="68"/>
      <c r="YZ19538" s="68"/>
      <c r="ZA19538" s="68"/>
      <c r="ZB19538" s="68"/>
      <c r="ZC19538" s="68"/>
      <c r="ZD19538" s="68"/>
    </row>
    <row r="19539" spans="658:680" x14ac:dyDescent="0.25">
      <c r="YH19539" s="68"/>
      <c r="YI19539" s="68"/>
      <c r="YJ19539" s="68"/>
      <c r="YK19539" s="68"/>
      <c r="YL19539" s="68"/>
      <c r="YM19539" s="68"/>
      <c r="YN19539" s="68"/>
      <c r="YO19539" s="68"/>
      <c r="YP19539" s="68"/>
      <c r="YQ19539" s="68"/>
      <c r="YR19539" s="68"/>
      <c r="YS19539" s="68"/>
      <c r="YT19539" s="68"/>
      <c r="YU19539" s="68"/>
      <c r="YV19539" s="68"/>
      <c r="YW19539" s="68"/>
      <c r="YX19539" s="68">
        <v>4.78981387110799E-3</v>
      </c>
      <c r="YY19539" s="68"/>
      <c r="YZ19539" s="68"/>
      <c r="ZA19539" s="68"/>
      <c r="ZB19539" s="68"/>
      <c r="ZC19539" s="68"/>
      <c r="ZD19539" s="68"/>
    </row>
    <row r="19540" spans="658:680" x14ac:dyDescent="0.25">
      <c r="YH19540" s="68"/>
      <c r="YI19540" s="68"/>
      <c r="YJ19540" s="68"/>
      <c r="YK19540" s="68"/>
      <c r="YL19540" s="68"/>
      <c r="YM19540" s="68"/>
      <c r="YN19540" s="68"/>
      <c r="YO19540" s="68"/>
      <c r="YP19540" s="68"/>
      <c r="YQ19540" s="68"/>
      <c r="YR19540" s="68"/>
      <c r="YS19540" s="68"/>
      <c r="YT19540" s="68"/>
      <c r="YU19540" s="68"/>
      <c r="YV19540" s="68"/>
      <c r="YW19540" s="68"/>
      <c r="YX19540" s="68">
        <v>4.78981387110799E-3</v>
      </c>
      <c r="YY19540" s="68"/>
      <c r="YZ19540" s="68"/>
      <c r="ZA19540" s="68"/>
      <c r="ZB19540" s="68"/>
      <c r="ZC19540" s="68"/>
      <c r="ZD19540" s="68"/>
    </row>
    <row r="19541" spans="658:680" x14ac:dyDescent="0.25">
      <c r="YH19541" s="68"/>
      <c r="YI19541" s="68"/>
      <c r="YJ19541" s="68"/>
      <c r="YK19541" s="68"/>
      <c r="YL19541" s="68"/>
      <c r="YM19541" s="68"/>
      <c r="YN19541" s="68"/>
      <c r="YO19541" s="68"/>
      <c r="YP19541" s="68"/>
      <c r="YQ19541" s="68"/>
      <c r="YR19541" s="68"/>
      <c r="YS19541" s="68"/>
      <c r="YT19541" s="68"/>
      <c r="YU19541" s="68"/>
      <c r="YV19541" s="68"/>
      <c r="YW19541" s="68"/>
      <c r="YX19541" s="68">
        <v>4.7168881276513598E-3</v>
      </c>
      <c r="YY19541" s="68"/>
      <c r="YZ19541" s="68"/>
      <c r="ZA19541" s="68"/>
      <c r="ZB19541" s="68"/>
      <c r="ZC19541" s="68"/>
      <c r="ZD19541" s="68"/>
    </row>
    <row r="19542" spans="658:680" x14ac:dyDescent="0.25">
      <c r="YH19542" s="68"/>
      <c r="YI19542" s="68"/>
      <c r="YJ19542" s="68"/>
      <c r="YK19542" s="68"/>
      <c r="YL19542" s="68"/>
      <c r="YM19542" s="68"/>
      <c r="YN19542" s="68"/>
      <c r="YO19542" s="68"/>
      <c r="YP19542" s="68"/>
      <c r="YQ19542" s="68"/>
      <c r="YR19542" s="68"/>
      <c r="YS19542" s="68"/>
      <c r="YT19542" s="68"/>
      <c r="YU19542" s="68"/>
      <c r="YV19542" s="68"/>
      <c r="YW19542" s="68"/>
      <c r="YX19542" s="68">
        <v>4.7168881276513598E-3</v>
      </c>
      <c r="YY19542" s="68"/>
      <c r="YZ19542" s="68"/>
      <c r="ZA19542" s="68"/>
      <c r="ZB19542" s="68"/>
      <c r="ZC19542" s="68"/>
      <c r="ZD19542" s="68"/>
    </row>
    <row r="19543" spans="658:680" x14ac:dyDescent="0.25">
      <c r="YH19543" s="68"/>
      <c r="YI19543" s="68"/>
      <c r="YJ19543" s="68"/>
      <c r="YK19543" s="68"/>
      <c r="YL19543" s="68"/>
      <c r="YM19543" s="68"/>
      <c r="YN19543" s="68"/>
      <c r="YO19543" s="68"/>
      <c r="YP19543" s="68"/>
      <c r="YQ19543" s="68"/>
      <c r="YR19543" s="68"/>
      <c r="YS19543" s="68"/>
      <c r="YT19543" s="68"/>
      <c r="YU19543" s="68"/>
      <c r="YV19543" s="68"/>
      <c r="YW19543" s="68"/>
      <c r="YX19543" s="68">
        <v>4.6615687621663904E-3</v>
      </c>
      <c r="YY19543" s="68"/>
      <c r="YZ19543" s="68"/>
      <c r="ZA19543" s="68"/>
      <c r="ZB19543" s="68"/>
      <c r="ZC19543" s="68"/>
      <c r="ZD19543" s="68"/>
    </row>
    <row r="19544" spans="658:680" x14ac:dyDescent="0.25">
      <c r="YH19544" s="68"/>
      <c r="YI19544" s="68"/>
      <c r="YJ19544" s="68"/>
      <c r="YK19544" s="68"/>
      <c r="YL19544" s="68"/>
      <c r="YM19544" s="68"/>
      <c r="YN19544" s="68"/>
      <c r="YO19544" s="68"/>
      <c r="YP19544" s="68"/>
      <c r="YQ19544" s="68"/>
      <c r="YR19544" s="68"/>
      <c r="YS19544" s="68"/>
      <c r="YT19544" s="68"/>
      <c r="YU19544" s="68"/>
      <c r="YV19544" s="68"/>
      <c r="YW19544" s="68"/>
      <c r="YX19544" s="68">
        <v>4.6615687621663904E-3</v>
      </c>
      <c r="YY19544" s="68"/>
      <c r="YZ19544" s="68"/>
      <c r="ZA19544" s="68"/>
      <c r="ZB19544" s="68"/>
      <c r="ZC19544" s="68"/>
      <c r="ZD19544" s="68"/>
    </row>
    <row r="19545" spans="658:680" x14ac:dyDescent="0.25">
      <c r="YH19545" s="68"/>
      <c r="YI19545" s="68"/>
      <c r="YJ19545" s="68"/>
      <c r="YK19545" s="68"/>
      <c r="YL19545" s="68"/>
      <c r="YM19545" s="68"/>
      <c r="YN19545" s="68"/>
      <c r="YO19545" s="68"/>
      <c r="YP19545" s="68"/>
      <c r="YQ19545" s="68"/>
      <c r="YR19545" s="68"/>
      <c r="YS19545" s="68"/>
      <c r="YT19545" s="68"/>
      <c r="YU19545" s="68"/>
      <c r="YV19545" s="68"/>
      <c r="YW19545" s="68"/>
      <c r="YX19545" s="68">
        <v>4.6309746256009698E-3</v>
      </c>
      <c r="YY19545" s="68"/>
      <c r="YZ19545" s="68"/>
      <c r="ZA19545" s="68"/>
      <c r="ZB19545" s="68"/>
      <c r="ZC19545" s="68"/>
      <c r="ZD19545" s="68"/>
    </row>
    <row r="19546" spans="658:680" x14ac:dyDescent="0.25">
      <c r="YH19546" s="68"/>
      <c r="YI19546" s="68"/>
      <c r="YJ19546" s="68"/>
      <c r="YK19546" s="68"/>
      <c r="YL19546" s="68"/>
      <c r="YM19546" s="68"/>
      <c r="YN19546" s="68"/>
      <c r="YO19546" s="68"/>
      <c r="YP19546" s="68"/>
      <c r="YQ19546" s="68"/>
      <c r="YR19546" s="68"/>
      <c r="YS19546" s="68"/>
      <c r="YT19546" s="68"/>
      <c r="YU19546" s="68"/>
      <c r="YV19546" s="68"/>
      <c r="YW19546" s="68"/>
      <c r="YX19546" s="68">
        <v>4.6309746256009698E-3</v>
      </c>
      <c r="YY19546" s="68"/>
      <c r="YZ19546" s="68"/>
      <c r="ZA19546" s="68"/>
      <c r="ZB19546" s="68"/>
      <c r="ZC19546" s="68"/>
      <c r="ZD19546" s="68"/>
    </row>
    <row r="19547" spans="658:680" x14ac:dyDescent="0.25">
      <c r="YH19547" s="68"/>
      <c r="YI19547" s="68"/>
      <c r="YJ19547" s="68"/>
      <c r="YK19547" s="68"/>
      <c r="YL19547" s="68"/>
      <c r="YM19547" s="68"/>
      <c r="YN19547" s="68"/>
      <c r="YO19547" s="68"/>
      <c r="YP19547" s="68"/>
      <c r="YQ19547" s="68"/>
      <c r="YR19547" s="68"/>
      <c r="YS19547" s="68"/>
      <c r="YT19547" s="68"/>
      <c r="YU19547" s="68"/>
      <c r="YV19547" s="68"/>
      <c r="YW19547" s="68"/>
      <c r="YX19547" s="68">
        <v>4.6246146204462404E-3</v>
      </c>
      <c r="YY19547" s="68"/>
      <c r="YZ19547" s="68"/>
      <c r="ZA19547" s="68"/>
      <c r="ZB19547" s="68"/>
      <c r="ZC19547" s="68"/>
      <c r="ZD19547" s="68"/>
    </row>
    <row r="19548" spans="658:680" x14ac:dyDescent="0.25">
      <c r="YH19548" s="68"/>
      <c r="YI19548" s="68"/>
      <c r="YJ19548" s="68"/>
      <c r="YK19548" s="68"/>
      <c r="YL19548" s="68"/>
      <c r="YM19548" s="68"/>
      <c r="YN19548" s="68"/>
      <c r="YO19548" s="68"/>
      <c r="YP19548" s="68"/>
      <c r="YQ19548" s="68"/>
      <c r="YR19548" s="68"/>
      <c r="YS19548" s="68"/>
      <c r="YT19548" s="68"/>
      <c r="YU19548" s="68"/>
      <c r="YV19548" s="68"/>
      <c r="YW19548" s="68"/>
      <c r="YX19548" s="68">
        <v>4.6246146204462404E-3</v>
      </c>
      <c r="YY19548" s="68"/>
      <c r="YZ19548" s="68"/>
      <c r="ZA19548" s="68"/>
      <c r="ZB19548" s="68"/>
      <c r="ZC19548" s="68"/>
      <c r="ZD19548" s="68"/>
    </row>
    <row r="19549" spans="658:680" x14ac:dyDescent="0.25">
      <c r="YH19549" s="68"/>
      <c r="YI19549" s="68"/>
      <c r="YJ19549" s="68"/>
      <c r="YK19549" s="68"/>
      <c r="YL19549" s="68"/>
      <c r="YM19549" s="68"/>
      <c r="YN19549" s="68"/>
      <c r="YO19549" s="68"/>
      <c r="YP19549" s="68"/>
      <c r="YQ19549" s="68"/>
      <c r="YR19549" s="68"/>
      <c r="YS19549" s="68"/>
      <c r="YT19549" s="68"/>
      <c r="YU19549" s="68"/>
      <c r="YV19549" s="68"/>
      <c r="YW19549" s="68"/>
      <c r="YX19549" s="68">
        <v>4.6045527665822799E-3</v>
      </c>
      <c r="YY19549" s="68"/>
      <c r="YZ19549" s="68"/>
      <c r="ZA19549" s="68"/>
      <c r="ZB19549" s="68"/>
      <c r="ZC19549" s="68"/>
      <c r="ZD19549" s="68"/>
    </row>
    <row r="19550" spans="658:680" x14ac:dyDescent="0.25">
      <c r="YH19550" s="68"/>
      <c r="YI19550" s="68"/>
      <c r="YJ19550" s="68"/>
      <c r="YK19550" s="68"/>
      <c r="YL19550" s="68"/>
      <c r="YM19550" s="68"/>
      <c r="YN19550" s="68"/>
      <c r="YO19550" s="68"/>
      <c r="YP19550" s="68"/>
      <c r="YQ19550" s="68"/>
      <c r="YR19550" s="68"/>
      <c r="YS19550" s="68"/>
      <c r="YT19550" s="68"/>
      <c r="YU19550" s="68"/>
      <c r="YV19550" s="68"/>
      <c r="YW19550" s="68"/>
      <c r="YX19550" s="68">
        <v>4.6045527665822799E-3</v>
      </c>
      <c r="YY19550" s="68"/>
      <c r="YZ19550" s="68"/>
      <c r="ZA19550" s="68"/>
      <c r="ZB19550" s="68"/>
      <c r="ZC19550" s="68"/>
      <c r="ZD19550" s="68"/>
    </row>
    <row r="19551" spans="658:680" x14ac:dyDescent="0.25">
      <c r="YH19551" s="68"/>
      <c r="YI19551" s="68"/>
      <c r="YJ19551" s="68"/>
      <c r="YK19551" s="68"/>
      <c r="YL19551" s="68"/>
      <c r="YM19551" s="68"/>
      <c r="YN19551" s="68"/>
      <c r="YO19551" s="68"/>
      <c r="YP19551" s="68"/>
      <c r="YQ19551" s="68"/>
      <c r="YR19551" s="68"/>
      <c r="YS19551" s="68"/>
      <c r="YT19551" s="68"/>
      <c r="YU19551" s="68"/>
      <c r="YV19551" s="68"/>
      <c r="YW19551" s="68"/>
      <c r="YX19551" s="68">
        <v>4.5477742304482604E-3</v>
      </c>
      <c r="YY19551" s="68"/>
      <c r="YZ19551" s="68"/>
      <c r="ZA19551" s="68"/>
      <c r="ZB19551" s="68"/>
      <c r="ZC19551" s="68"/>
      <c r="ZD19551" s="68"/>
    </row>
    <row r="19552" spans="658:680" x14ac:dyDescent="0.25">
      <c r="YH19552" s="68"/>
      <c r="YI19552" s="68"/>
      <c r="YJ19552" s="68"/>
      <c r="YK19552" s="68"/>
      <c r="YL19552" s="68"/>
      <c r="YM19552" s="68"/>
      <c r="YN19552" s="68"/>
      <c r="YO19552" s="68"/>
      <c r="YP19552" s="68"/>
      <c r="YQ19552" s="68"/>
      <c r="YR19552" s="68"/>
      <c r="YS19552" s="68"/>
      <c r="YT19552" s="68"/>
      <c r="YU19552" s="68"/>
      <c r="YV19552" s="68"/>
      <c r="YW19552" s="68"/>
      <c r="YX19552" s="68">
        <v>4.5477742304482604E-3</v>
      </c>
      <c r="YY19552" s="68"/>
      <c r="YZ19552" s="68"/>
      <c r="ZA19552" s="68"/>
      <c r="ZB19552" s="68"/>
      <c r="ZC19552" s="68"/>
      <c r="ZD19552" s="68"/>
    </row>
    <row r="19553" spans="658:680" x14ac:dyDescent="0.25">
      <c r="YH19553" s="68"/>
      <c r="YI19553" s="68"/>
      <c r="YJ19553" s="68"/>
      <c r="YK19553" s="68"/>
      <c r="YL19553" s="68"/>
      <c r="YM19553" s="68"/>
      <c r="YN19553" s="68"/>
      <c r="YO19553" s="68"/>
      <c r="YP19553" s="68"/>
      <c r="YQ19553" s="68"/>
      <c r="YR19553" s="68"/>
      <c r="YS19553" s="68"/>
      <c r="YT19553" s="68"/>
      <c r="YU19553" s="68"/>
      <c r="YV19553" s="68"/>
      <c r="YW19553" s="68"/>
      <c r="YX19553" s="68">
        <v>4.5376084824871104E-3</v>
      </c>
      <c r="YY19553" s="68"/>
      <c r="YZ19553" s="68"/>
      <c r="ZA19553" s="68"/>
      <c r="ZB19553" s="68"/>
      <c r="ZC19553" s="68"/>
      <c r="ZD19553" s="68"/>
    </row>
    <row r="19554" spans="658:680" x14ac:dyDescent="0.25">
      <c r="YH19554" s="68"/>
      <c r="YI19554" s="68"/>
      <c r="YJ19554" s="68"/>
      <c r="YK19554" s="68"/>
      <c r="YL19554" s="68"/>
      <c r="YM19554" s="68"/>
      <c r="YN19554" s="68"/>
      <c r="YO19554" s="68"/>
      <c r="YP19554" s="68"/>
      <c r="YQ19554" s="68"/>
      <c r="YR19554" s="68"/>
      <c r="YS19554" s="68"/>
      <c r="YT19554" s="68"/>
      <c r="YU19554" s="68"/>
      <c r="YV19554" s="68"/>
      <c r="YW19554" s="68"/>
      <c r="YX19554" s="68">
        <v>4.5376084824871104E-3</v>
      </c>
      <c r="YY19554" s="68"/>
      <c r="YZ19554" s="68"/>
      <c r="ZA19554" s="68"/>
      <c r="ZB19554" s="68"/>
      <c r="ZC19554" s="68"/>
      <c r="ZD19554" s="68"/>
    </row>
    <row r="19555" spans="658:680" x14ac:dyDescent="0.25">
      <c r="YH19555" s="68"/>
      <c r="YI19555" s="68"/>
      <c r="YJ19555" s="68"/>
      <c r="YK19555" s="68"/>
      <c r="YL19555" s="68"/>
      <c r="YM19555" s="68"/>
      <c r="YN19555" s="68"/>
      <c r="YO19555" s="68"/>
      <c r="YP19555" s="68"/>
      <c r="YQ19555" s="68"/>
      <c r="YR19555" s="68"/>
      <c r="YS19555" s="68"/>
      <c r="YT19555" s="68"/>
      <c r="YU19555" s="68"/>
      <c r="YV19555" s="68"/>
      <c r="YW19555" s="68"/>
      <c r="YX19555" s="68">
        <v>4.5342581027118297E-3</v>
      </c>
      <c r="YY19555" s="68"/>
      <c r="YZ19555" s="68"/>
      <c r="ZA19555" s="68"/>
      <c r="ZB19555" s="68"/>
      <c r="ZC19555" s="68"/>
      <c r="ZD19555" s="68"/>
    </row>
    <row r="19556" spans="658:680" x14ac:dyDescent="0.25">
      <c r="YH19556" s="68"/>
      <c r="YI19556" s="68"/>
      <c r="YJ19556" s="68"/>
      <c r="YK19556" s="68"/>
      <c r="YL19556" s="68"/>
      <c r="YM19556" s="68"/>
      <c r="YN19556" s="68"/>
      <c r="YO19556" s="68"/>
      <c r="YP19556" s="68"/>
      <c r="YQ19556" s="68"/>
      <c r="YR19556" s="68"/>
      <c r="YS19556" s="68"/>
      <c r="YT19556" s="68"/>
      <c r="YU19556" s="68"/>
      <c r="YV19556" s="68"/>
      <c r="YW19556" s="68"/>
      <c r="YX19556" s="68">
        <v>4.5342581027118297E-3</v>
      </c>
      <c r="YY19556" s="68"/>
      <c r="YZ19556" s="68"/>
      <c r="ZA19556" s="68"/>
      <c r="ZB19556" s="68"/>
      <c r="ZC19556" s="68"/>
      <c r="ZD19556" s="68"/>
    </row>
    <row r="19557" spans="658:680" x14ac:dyDescent="0.25">
      <c r="YH19557" s="68"/>
      <c r="YI19557" s="68"/>
      <c r="YJ19557" s="68"/>
      <c r="YK19557" s="68"/>
      <c r="YL19557" s="68"/>
      <c r="YM19557" s="68"/>
      <c r="YN19557" s="68"/>
      <c r="YO19557" s="68"/>
      <c r="YP19557" s="68"/>
      <c r="YQ19557" s="68"/>
      <c r="YR19557" s="68"/>
      <c r="YS19557" s="68"/>
      <c r="YT19557" s="68"/>
      <c r="YU19557" s="68"/>
      <c r="YV19557" s="68"/>
      <c r="YW19557" s="68"/>
      <c r="YX19557" s="68">
        <v>4.50774526111479E-3</v>
      </c>
      <c r="YY19557" s="68"/>
      <c r="YZ19557" s="68"/>
      <c r="ZA19557" s="68"/>
      <c r="ZB19557" s="68"/>
      <c r="ZC19557" s="68"/>
      <c r="ZD19557" s="68"/>
    </row>
    <row r="19558" spans="658:680" x14ac:dyDescent="0.25">
      <c r="YH19558" s="68"/>
      <c r="YI19558" s="68"/>
      <c r="YJ19558" s="68"/>
      <c r="YK19558" s="68"/>
      <c r="YL19558" s="68"/>
      <c r="YM19558" s="68"/>
      <c r="YN19558" s="68"/>
      <c r="YO19558" s="68"/>
      <c r="YP19558" s="68"/>
      <c r="YQ19558" s="68"/>
      <c r="YR19558" s="68"/>
      <c r="YS19558" s="68"/>
      <c r="YT19558" s="68"/>
      <c r="YU19558" s="68"/>
      <c r="YV19558" s="68"/>
      <c r="YW19558" s="68"/>
      <c r="YX19558" s="68">
        <v>4.50774526111479E-3</v>
      </c>
      <c r="YY19558" s="68"/>
      <c r="YZ19558" s="68"/>
      <c r="ZA19558" s="68"/>
      <c r="ZB19558" s="68"/>
      <c r="ZC19558" s="68"/>
      <c r="ZD19558" s="68"/>
    </row>
    <row r="19559" spans="658:680" x14ac:dyDescent="0.25">
      <c r="YH19559" s="68"/>
      <c r="YI19559" s="68"/>
      <c r="YJ19559" s="68"/>
      <c r="YK19559" s="68"/>
      <c r="YL19559" s="68"/>
      <c r="YM19559" s="68"/>
      <c r="YN19559" s="68"/>
      <c r="YO19559" s="68"/>
      <c r="YP19559" s="68"/>
      <c r="YQ19559" s="68"/>
      <c r="YR19559" s="68"/>
      <c r="YS19559" s="68"/>
      <c r="YT19559" s="68"/>
      <c r="YU19559" s="68"/>
      <c r="YV19559" s="68"/>
      <c r="YW19559" s="68"/>
      <c r="YX19559" s="68">
        <v>4.3821259020291803E-3</v>
      </c>
      <c r="YY19559" s="68"/>
      <c r="YZ19559" s="68"/>
      <c r="ZA19559" s="68"/>
      <c r="ZB19559" s="68"/>
      <c r="ZC19559" s="68"/>
      <c r="ZD19559" s="68"/>
    </row>
    <row r="19560" spans="658:680" x14ac:dyDescent="0.25">
      <c r="YH19560" s="68"/>
      <c r="YI19560" s="68"/>
      <c r="YJ19560" s="68"/>
      <c r="YK19560" s="68"/>
      <c r="YL19560" s="68"/>
      <c r="YM19560" s="68"/>
      <c r="YN19560" s="68"/>
      <c r="YO19560" s="68"/>
      <c r="YP19560" s="68"/>
      <c r="YQ19560" s="68"/>
      <c r="YR19560" s="68"/>
      <c r="YS19560" s="68"/>
      <c r="YT19560" s="68"/>
      <c r="YU19560" s="68"/>
      <c r="YV19560" s="68"/>
      <c r="YW19560" s="68"/>
      <c r="YX19560" s="68">
        <v>4.3821259020291803E-3</v>
      </c>
      <c r="YY19560" s="68"/>
      <c r="YZ19560" s="68"/>
      <c r="ZA19560" s="68"/>
      <c r="ZB19560" s="68"/>
      <c r="ZC19560" s="68"/>
      <c r="ZD19560" s="68"/>
    </row>
    <row r="19561" spans="658:680" x14ac:dyDescent="0.25">
      <c r="YH19561" s="68"/>
      <c r="YI19561" s="68"/>
      <c r="YJ19561" s="68"/>
      <c r="YK19561" s="68"/>
      <c r="YL19561" s="68"/>
      <c r="YM19561" s="68"/>
      <c r="YN19561" s="68"/>
      <c r="YO19561" s="68"/>
      <c r="YP19561" s="68"/>
      <c r="YQ19561" s="68"/>
      <c r="YR19561" s="68"/>
      <c r="YS19561" s="68"/>
      <c r="YT19561" s="68"/>
      <c r="YU19561" s="68"/>
      <c r="YV19561" s="68"/>
      <c r="YW19561" s="68"/>
      <c r="YX19561" s="68">
        <v>4.33595276655951E-3</v>
      </c>
      <c r="YY19561" s="68"/>
      <c r="YZ19561" s="68"/>
      <c r="ZA19561" s="68"/>
      <c r="ZB19561" s="68"/>
      <c r="ZC19561" s="68"/>
      <c r="ZD19561" s="68"/>
    </row>
    <row r="19562" spans="658:680" x14ac:dyDescent="0.25">
      <c r="YH19562" s="68"/>
      <c r="YI19562" s="68"/>
      <c r="YJ19562" s="68"/>
      <c r="YK19562" s="68"/>
      <c r="YL19562" s="68"/>
      <c r="YM19562" s="68"/>
      <c r="YN19562" s="68"/>
      <c r="YO19562" s="68"/>
      <c r="YP19562" s="68"/>
      <c r="YQ19562" s="68"/>
      <c r="YR19562" s="68"/>
      <c r="YS19562" s="68"/>
      <c r="YT19562" s="68"/>
      <c r="YU19562" s="68"/>
      <c r="YV19562" s="68"/>
      <c r="YW19562" s="68"/>
      <c r="YX19562" s="68">
        <v>4.33595276655951E-3</v>
      </c>
      <c r="YY19562" s="68"/>
      <c r="YZ19562" s="68"/>
      <c r="ZA19562" s="68"/>
      <c r="ZB19562" s="68"/>
      <c r="ZC19562" s="68"/>
      <c r="ZD19562" s="68"/>
    </row>
    <row r="19563" spans="658:680" x14ac:dyDescent="0.25">
      <c r="YH19563" s="68"/>
      <c r="YI19563" s="68"/>
      <c r="YJ19563" s="68"/>
      <c r="YK19563" s="68"/>
      <c r="YL19563" s="68"/>
      <c r="YM19563" s="68"/>
      <c r="YN19563" s="68"/>
      <c r="YO19563" s="68"/>
      <c r="YP19563" s="68"/>
      <c r="YQ19563" s="68"/>
      <c r="YR19563" s="68"/>
      <c r="YS19563" s="68"/>
      <c r="YT19563" s="68"/>
      <c r="YU19563" s="68"/>
      <c r="YV19563" s="68"/>
      <c r="YW19563" s="68"/>
      <c r="YX19563" s="68">
        <v>4.3025473897527096E-3</v>
      </c>
      <c r="YY19563" s="68"/>
      <c r="YZ19563" s="68"/>
      <c r="ZA19563" s="68"/>
      <c r="ZB19563" s="68"/>
      <c r="ZC19563" s="68"/>
      <c r="ZD19563" s="68"/>
    </row>
    <row r="19564" spans="658:680" x14ac:dyDescent="0.25">
      <c r="YH19564" s="68"/>
      <c r="YI19564" s="68"/>
      <c r="YJ19564" s="68"/>
      <c r="YK19564" s="68"/>
      <c r="YL19564" s="68"/>
      <c r="YM19564" s="68"/>
      <c r="YN19564" s="68"/>
      <c r="YO19564" s="68"/>
      <c r="YP19564" s="68"/>
      <c r="YQ19564" s="68"/>
      <c r="YR19564" s="68"/>
      <c r="YS19564" s="68"/>
      <c r="YT19564" s="68"/>
      <c r="YU19564" s="68"/>
      <c r="YV19564" s="68"/>
      <c r="YW19564" s="68"/>
      <c r="YX19564" s="68">
        <v>4.3025473897527096E-3</v>
      </c>
      <c r="YY19564" s="68"/>
      <c r="YZ19564" s="68"/>
      <c r="ZA19564" s="68"/>
      <c r="ZB19564" s="68"/>
      <c r="ZC19564" s="68"/>
      <c r="ZD19564" s="68"/>
    </row>
    <row r="19565" spans="658:680" x14ac:dyDescent="0.25">
      <c r="YH19565" s="68"/>
      <c r="YI19565" s="68"/>
      <c r="YJ19565" s="68"/>
      <c r="YK19565" s="68"/>
      <c r="YL19565" s="68"/>
      <c r="YM19565" s="68"/>
      <c r="YN19565" s="68"/>
      <c r="YO19565" s="68"/>
      <c r="YP19565" s="68"/>
      <c r="YQ19565" s="68"/>
      <c r="YR19565" s="68"/>
      <c r="YS19565" s="68"/>
      <c r="YT19565" s="68"/>
      <c r="YU19565" s="68"/>
      <c r="YV19565" s="68"/>
      <c r="YW19565" s="68"/>
      <c r="YX19565" s="68">
        <v>4.3002096191278004E-3</v>
      </c>
      <c r="YY19565" s="68"/>
      <c r="YZ19565" s="68"/>
      <c r="ZA19565" s="68"/>
      <c r="ZB19565" s="68"/>
      <c r="ZC19565" s="68"/>
      <c r="ZD19565" s="68"/>
    </row>
    <row r="19566" spans="658:680" x14ac:dyDescent="0.25">
      <c r="YH19566" s="68"/>
      <c r="YI19566" s="68"/>
      <c r="YJ19566" s="68"/>
      <c r="YK19566" s="68"/>
      <c r="YL19566" s="68"/>
      <c r="YM19566" s="68"/>
      <c r="YN19566" s="68"/>
      <c r="YO19566" s="68"/>
      <c r="YP19566" s="68"/>
      <c r="YQ19566" s="68"/>
      <c r="YR19566" s="68"/>
      <c r="YS19566" s="68"/>
      <c r="YT19566" s="68"/>
      <c r="YU19566" s="68"/>
      <c r="YV19566" s="68"/>
      <c r="YW19566" s="68"/>
      <c r="YX19566" s="68">
        <v>4.3002096191278004E-3</v>
      </c>
      <c r="YY19566" s="68"/>
      <c r="YZ19566" s="68"/>
      <c r="ZA19566" s="68"/>
      <c r="ZB19566" s="68"/>
      <c r="ZC19566" s="68"/>
      <c r="ZD19566" s="68"/>
    </row>
    <row r="19567" spans="658:680" x14ac:dyDescent="0.25">
      <c r="YH19567" s="68"/>
      <c r="YI19567" s="68"/>
      <c r="YJ19567" s="68"/>
      <c r="YK19567" s="68"/>
      <c r="YL19567" s="68"/>
      <c r="YM19567" s="68"/>
      <c r="YN19567" s="68"/>
      <c r="YO19567" s="68"/>
      <c r="YP19567" s="68"/>
      <c r="YQ19567" s="68"/>
      <c r="YR19567" s="68"/>
      <c r="YS19567" s="68"/>
      <c r="YT19567" s="68"/>
      <c r="YU19567" s="68"/>
      <c r="YV19567" s="68"/>
      <c r="YW19567" s="68"/>
      <c r="YX19567" s="68">
        <v>4.2854739809420799E-3</v>
      </c>
      <c r="YY19567" s="68"/>
      <c r="YZ19567" s="68"/>
      <c r="ZA19567" s="68"/>
      <c r="ZB19567" s="68"/>
      <c r="ZC19567" s="68"/>
      <c r="ZD19567" s="68"/>
    </row>
    <row r="19568" spans="658:680" x14ac:dyDescent="0.25">
      <c r="YH19568" s="68"/>
      <c r="YI19568" s="68"/>
      <c r="YJ19568" s="68"/>
      <c r="YK19568" s="68"/>
      <c r="YL19568" s="68"/>
      <c r="YM19568" s="68"/>
      <c r="YN19568" s="68"/>
      <c r="YO19568" s="68"/>
      <c r="YP19568" s="68"/>
      <c r="YQ19568" s="68"/>
      <c r="YR19568" s="68"/>
      <c r="YS19568" s="68"/>
      <c r="YT19568" s="68"/>
      <c r="YU19568" s="68"/>
      <c r="YV19568" s="68"/>
      <c r="YW19568" s="68"/>
      <c r="YX19568" s="68">
        <v>4.2854739809420799E-3</v>
      </c>
      <c r="YY19568" s="68"/>
      <c r="YZ19568" s="68"/>
      <c r="ZA19568" s="68"/>
      <c r="ZB19568" s="68"/>
      <c r="ZC19568" s="68"/>
      <c r="ZD19568" s="68"/>
    </row>
    <row r="19569" spans="658:680" x14ac:dyDescent="0.25">
      <c r="YH19569" s="68"/>
      <c r="YI19569" s="68"/>
      <c r="YJ19569" s="68"/>
      <c r="YK19569" s="68"/>
      <c r="YL19569" s="68"/>
      <c r="YM19569" s="68"/>
      <c r="YN19569" s="68"/>
      <c r="YO19569" s="68"/>
      <c r="YP19569" s="68"/>
      <c r="YQ19569" s="68"/>
      <c r="YR19569" s="68"/>
      <c r="YS19569" s="68"/>
      <c r="YT19569" s="68"/>
      <c r="YU19569" s="68"/>
      <c r="YV19569" s="68"/>
      <c r="YW19569" s="68"/>
      <c r="YX19569" s="68">
        <v>4.2430522841951802E-3</v>
      </c>
      <c r="YY19569" s="68"/>
      <c r="YZ19569" s="68"/>
      <c r="ZA19569" s="68"/>
      <c r="ZB19569" s="68"/>
      <c r="ZC19569" s="68"/>
      <c r="ZD19569" s="68"/>
    </row>
    <row r="19570" spans="658:680" x14ac:dyDescent="0.25">
      <c r="YH19570" s="68"/>
      <c r="YI19570" s="68"/>
      <c r="YJ19570" s="68"/>
      <c r="YK19570" s="68"/>
      <c r="YL19570" s="68"/>
      <c r="YM19570" s="68"/>
      <c r="YN19570" s="68"/>
      <c r="YO19570" s="68"/>
      <c r="YP19570" s="68"/>
      <c r="YQ19570" s="68"/>
      <c r="YR19570" s="68"/>
      <c r="YS19570" s="68"/>
      <c r="YT19570" s="68"/>
      <c r="YU19570" s="68"/>
      <c r="YV19570" s="68"/>
      <c r="YW19570" s="68"/>
      <c r="YX19570" s="68">
        <v>4.2430522841951802E-3</v>
      </c>
      <c r="YY19570" s="68"/>
      <c r="YZ19570" s="68"/>
      <c r="ZA19570" s="68"/>
      <c r="ZB19570" s="68"/>
      <c r="ZC19570" s="68"/>
      <c r="ZD19570" s="68"/>
    </row>
    <row r="19571" spans="658:680" x14ac:dyDescent="0.25">
      <c r="YH19571" s="68"/>
      <c r="YI19571" s="68"/>
      <c r="YJ19571" s="68"/>
      <c r="YK19571" s="68"/>
      <c r="YL19571" s="68"/>
      <c r="YM19571" s="68"/>
      <c r="YN19571" s="68"/>
      <c r="YO19571" s="68"/>
      <c r="YP19571" s="68"/>
      <c r="YQ19571" s="68"/>
      <c r="YR19571" s="68"/>
      <c r="YS19571" s="68"/>
      <c r="YT19571" s="68"/>
      <c r="YU19571" s="68"/>
      <c r="YV19571" s="68"/>
      <c r="YW19571" s="68"/>
      <c r="YX19571" s="68">
        <v>4.2188040312495199E-3</v>
      </c>
      <c r="YY19571" s="68"/>
      <c r="YZ19571" s="68"/>
      <c r="ZA19571" s="68"/>
      <c r="ZB19571" s="68"/>
      <c r="ZC19571" s="68"/>
      <c r="ZD19571" s="68"/>
    </row>
    <row r="19572" spans="658:680" x14ac:dyDescent="0.25">
      <c r="YH19572" s="68"/>
      <c r="YI19572" s="68"/>
      <c r="YJ19572" s="68"/>
      <c r="YK19572" s="68"/>
      <c r="YL19572" s="68"/>
      <c r="YM19572" s="68"/>
      <c r="YN19572" s="68"/>
      <c r="YO19572" s="68"/>
      <c r="YP19572" s="68"/>
      <c r="YQ19572" s="68"/>
      <c r="YR19572" s="68"/>
      <c r="YS19572" s="68"/>
      <c r="YT19572" s="68"/>
      <c r="YU19572" s="68"/>
      <c r="YV19572" s="68"/>
      <c r="YW19572" s="68"/>
      <c r="YX19572" s="68">
        <v>4.2188040312495199E-3</v>
      </c>
      <c r="YY19572" s="68"/>
      <c r="YZ19572" s="68"/>
      <c r="ZA19572" s="68"/>
      <c r="ZB19572" s="68"/>
      <c r="ZC19572" s="68"/>
      <c r="ZD19572" s="68"/>
    </row>
    <row r="19573" spans="658:680" x14ac:dyDescent="0.25">
      <c r="YH19573" s="68"/>
      <c r="YI19573" s="68"/>
      <c r="YJ19573" s="68"/>
      <c r="YK19573" s="68"/>
      <c r="YL19573" s="68"/>
      <c r="YM19573" s="68"/>
      <c r="YN19573" s="68"/>
      <c r="YO19573" s="68"/>
      <c r="YP19573" s="68"/>
      <c r="YQ19573" s="68"/>
      <c r="YR19573" s="68"/>
      <c r="YS19573" s="68"/>
      <c r="YT19573" s="68"/>
      <c r="YU19573" s="68"/>
      <c r="YV19573" s="68"/>
      <c r="YW19573" s="68"/>
      <c r="YX19573" s="68">
        <v>4.20265852301381E-3</v>
      </c>
      <c r="YY19573" s="68"/>
      <c r="YZ19573" s="68"/>
      <c r="ZA19573" s="68"/>
      <c r="ZB19573" s="68"/>
      <c r="ZC19573" s="68"/>
      <c r="ZD19573" s="68"/>
    </row>
    <row r="19574" spans="658:680" x14ac:dyDescent="0.25">
      <c r="YH19574" s="68"/>
      <c r="YI19574" s="68"/>
      <c r="YJ19574" s="68"/>
      <c r="YK19574" s="68"/>
      <c r="YL19574" s="68"/>
      <c r="YM19574" s="68"/>
      <c r="YN19574" s="68"/>
      <c r="YO19574" s="68"/>
      <c r="YP19574" s="68"/>
      <c r="YQ19574" s="68"/>
      <c r="YR19574" s="68"/>
      <c r="YS19574" s="68"/>
      <c r="YT19574" s="68"/>
      <c r="YU19574" s="68"/>
      <c r="YV19574" s="68"/>
      <c r="YW19574" s="68"/>
      <c r="YX19574" s="68">
        <v>4.20265852301381E-3</v>
      </c>
      <c r="YY19574" s="68"/>
      <c r="YZ19574" s="68"/>
      <c r="ZA19574" s="68"/>
      <c r="ZB19574" s="68"/>
      <c r="ZC19574" s="68"/>
      <c r="ZD19574" s="68"/>
    </row>
    <row r="19575" spans="658:680" x14ac:dyDescent="0.25">
      <c r="YH19575" s="68"/>
      <c r="YI19575" s="68"/>
      <c r="YJ19575" s="68"/>
      <c r="YK19575" s="68"/>
      <c r="YL19575" s="68"/>
      <c r="YM19575" s="68"/>
      <c r="YN19575" s="68"/>
      <c r="YO19575" s="68"/>
      <c r="YP19575" s="68"/>
      <c r="YQ19575" s="68"/>
      <c r="YR19575" s="68"/>
      <c r="YS19575" s="68"/>
      <c r="YT19575" s="68"/>
      <c r="YU19575" s="68"/>
      <c r="YV19575" s="68"/>
      <c r="YW19575" s="68"/>
      <c r="YX19575" s="68">
        <v>4.1231352320390503E-3</v>
      </c>
      <c r="YY19575" s="68"/>
      <c r="YZ19575" s="68"/>
      <c r="ZA19575" s="68"/>
      <c r="ZB19575" s="68"/>
      <c r="ZC19575" s="68"/>
      <c r="ZD19575" s="68"/>
    </row>
    <row r="19576" spans="658:680" x14ac:dyDescent="0.25">
      <c r="YH19576" s="68"/>
      <c r="YI19576" s="68"/>
      <c r="YJ19576" s="68"/>
      <c r="YK19576" s="68"/>
      <c r="YL19576" s="68"/>
      <c r="YM19576" s="68"/>
      <c r="YN19576" s="68"/>
      <c r="YO19576" s="68"/>
      <c r="YP19576" s="68"/>
      <c r="YQ19576" s="68"/>
      <c r="YR19576" s="68"/>
      <c r="YS19576" s="68"/>
      <c r="YT19576" s="68"/>
      <c r="YU19576" s="68"/>
      <c r="YV19576" s="68"/>
      <c r="YW19576" s="68"/>
      <c r="YX19576" s="68">
        <v>4.1231352320390503E-3</v>
      </c>
      <c r="YY19576" s="68"/>
      <c r="YZ19576" s="68"/>
      <c r="ZA19576" s="68"/>
      <c r="ZB19576" s="68"/>
      <c r="ZC19576" s="68"/>
      <c r="ZD19576" s="68"/>
    </row>
    <row r="19577" spans="658:680" x14ac:dyDescent="0.25">
      <c r="YH19577" s="68"/>
      <c r="YI19577" s="68"/>
      <c r="YJ19577" s="68"/>
      <c r="YK19577" s="68"/>
      <c r="YL19577" s="68"/>
      <c r="YM19577" s="68"/>
      <c r="YN19577" s="68"/>
      <c r="YO19577" s="68"/>
      <c r="YP19577" s="68"/>
      <c r="YQ19577" s="68"/>
      <c r="YR19577" s="68"/>
      <c r="YS19577" s="68"/>
      <c r="YT19577" s="68"/>
      <c r="YU19577" s="68"/>
      <c r="YV19577" s="68"/>
      <c r="YW19577" s="68"/>
      <c r="YX19577" s="68">
        <v>4.0623496071587398E-3</v>
      </c>
      <c r="YY19577" s="68"/>
      <c r="YZ19577" s="68"/>
      <c r="ZA19577" s="68"/>
      <c r="ZB19577" s="68"/>
      <c r="ZC19577" s="68"/>
      <c r="ZD19577" s="68"/>
    </row>
    <row r="19578" spans="658:680" x14ac:dyDescent="0.25">
      <c r="YH19578" s="68"/>
      <c r="YI19578" s="68"/>
      <c r="YJ19578" s="68"/>
      <c r="YK19578" s="68"/>
      <c r="YL19578" s="68"/>
      <c r="YM19578" s="68"/>
      <c r="YN19578" s="68"/>
      <c r="YO19578" s="68"/>
      <c r="YP19578" s="68"/>
      <c r="YQ19578" s="68"/>
      <c r="YR19578" s="68"/>
      <c r="YS19578" s="68"/>
      <c r="YT19578" s="68"/>
      <c r="YU19578" s="68"/>
      <c r="YV19578" s="68"/>
      <c r="YW19578" s="68"/>
      <c r="YX19578" s="68">
        <v>4.0623496071587398E-3</v>
      </c>
      <c r="YY19578" s="68"/>
      <c r="YZ19578" s="68"/>
      <c r="ZA19578" s="68"/>
      <c r="ZB19578" s="68"/>
      <c r="ZC19578" s="68"/>
      <c r="ZD19578" s="68"/>
    </row>
    <row r="19579" spans="658:680" x14ac:dyDescent="0.25">
      <c r="YH19579" s="68"/>
      <c r="YI19579" s="68"/>
      <c r="YJ19579" s="68"/>
      <c r="YK19579" s="68"/>
      <c r="YL19579" s="68"/>
      <c r="YM19579" s="68"/>
      <c r="YN19579" s="68"/>
      <c r="YO19579" s="68"/>
      <c r="YP19579" s="68"/>
      <c r="YQ19579" s="68"/>
      <c r="YR19579" s="68"/>
      <c r="YS19579" s="68"/>
      <c r="YT19579" s="68"/>
      <c r="YU19579" s="68"/>
      <c r="YV19579" s="68"/>
      <c r="YW19579" s="68"/>
      <c r="YX19579" s="68">
        <v>3.9835500465888697E-3</v>
      </c>
      <c r="YY19579" s="68"/>
      <c r="YZ19579" s="68"/>
      <c r="ZA19579" s="68"/>
      <c r="ZB19579" s="68"/>
      <c r="ZC19579" s="68"/>
      <c r="ZD19579" s="68"/>
    </row>
    <row r="19580" spans="658:680" x14ac:dyDescent="0.25">
      <c r="YH19580" s="68"/>
      <c r="YI19580" s="68"/>
      <c r="YJ19580" s="68"/>
      <c r="YK19580" s="68"/>
      <c r="YL19580" s="68"/>
      <c r="YM19580" s="68"/>
      <c r="YN19580" s="68"/>
      <c r="YO19580" s="68"/>
      <c r="YP19580" s="68"/>
      <c r="YQ19580" s="68"/>
      <c r="YR19580" s="68"/>
      <c r="YS19580" s="68"/>
      <c r="YT19580" s="68"/>
      <c r="YU19580" s="68"/>
      <c r="YV19580" s="68"/>
      <c r="YW19580" s="68"/>
      <c r="YX19580" s="68">
        <v>3.9835500465888697E-3</v>
      </c>
      <c r="YY19580" s="68"/>
      <c r="YZ19580" s="68"/>
      <c r="ZA19580" s="68"/>
      <c r="ZB19580" s="68"/>
      <c r="ZC19580" s="68"/>
      <c r="ZD19580" s="68"/>
    </row>
    <row r="19581" spans="658:680" x14ac:dyDescent="0.25">
      <c r="YH19581" s="68"/>
      <c r="YI19581" s="68"/>
      <c r="YJ19581" s="68"/>
      <c r="YK19581" s="68"/>
      <c r="YL19581" s="68"/>
      <c r="YM19581" s="68"/>
      <c r="YN19581" s="68"/>
      <c r="YO19581" s="68"/>
      <c r="YP19581" s="68"/>
      <c r="YQ19581" s="68"/>
      <c r="YR19581" s="68"/>
      <c r="YS19581" s="68"/>
      <c r="YT19581" s="68"/>
      <c r="YU19581" s="68"/>
      <c r="YV19581" s="68"/>
      <c r="YW19581" s="68"/>
      <c r="YX19581" s="68">
        <v>3.9774520884597103E-3</v>
      </c>
      <c r="YY19581" s="68"/>
      <c r="YZ19581" s="68"/>
      <c r="ZA19581" s="68"/>
      <c r="ZB19581" s="68"/>
      <c r="ZC19581" s="68"/>
      <c r="ZD19581" s="68"/>
    </row>
    <row r="19582" spans="658:680" x14ac:dyDescent="0.25">
      <c r="YH19582" s="68"/>
      <c r="YI19582" s="68"/>
      <c r="YJ19582" s="68"/>
      <c r="YK19582" s="68"/>
      <c r="YL19582" s="68"/>
      <c r="YM19582" s="68"/>
      <c r="YN19582" s="68"/>
      <c r="YO19582" s="68"/>
      <c r="YP19582" s="68"/>
      <c r="YQ19582" s="68"/>
      <c r="YR19582" s="68"/>
      <c r="YS19582" s="68"/>
      <c r="YT19582" s="68"/>
      <c r="YU19582" s="68"/>
      <c r="YV19582" s="68"/>
      <c r="YW19582" s="68"/>
      <c r="YX19582" s="68">
        <v>3.9774520884597103E-3</v>
      </c>
      <c r="YY19582" s="68"/>
      <c r="YZ19582" s="68"/>
      <c r="ZA19582" s="68"/>
      <c r="ZB19582" s="68"/>
      <c r="ZC19582" s="68"/>
      <c r="ZD19582" s="68"/>
    </row>
    <row r="19583" spans="658:680" x14ac:dyDescent="0.25">
      <c r="YH19583" s="68"/>
      <c r="YI19583" s="68"/>
      <c r="YJ19583" s="68"/>
      <c r="YK19583" s="68"/>
      <c r="YL19583" s="68"/>
      <c r="YM19583" s="68"/>
      <c r="YN19583" s="68"/>
      <c r="YO19583" s="68"/>
      <c r="YP19583" s="68"/>
      <c r="YQ19583" s="68"/>
      <c r="YR19583" s="68"/>
      <c r="YS19583" s="68"/>
      <c r="YT19583" s="68"/>
      <c r="YU19583" s="68"/>
      <c r="YV19583" s="68"/>
      <c r="YW19583" s="68"/>
      <c r="YX19583" s="68">
        <v>3.9196843704159701E-3</v>
      </c>
      <c r="YY19583" s="68"/>
      <c r="YZ19583" s="68"/>
      <c r="ZA19583" s="68"/>
      <c r="ZB19583" s="68"/>
      <c r="ZC19583" s="68"/>
      <c r="ZD19583" s="68"/>
    </row>
    <row r="19584" spans="658:680" x14ac:dyDescent="0.25">
      <c r="YH19584" s="68"/>
      <c r="YI19584" s="68"/>
      <c r="YJ19584" s="68"/>
      <c r="YK19584" s="68"/>
      <c r="YL19584" s="68"/>
      <c r="YM19584" s="68"/>
      <c r="YN19584" s="68"/>
      <c r="YO19584" s="68"/>
      <c r="YP19584" s="68"/>
      <c r="YQ19584" s="68"/>
      <c r="YR19584" s="68"/>
      <c r="YS19584" s="68"/>
      <c r="YT19584" s="68"/>
      <c r="YU19584" s="68"/>
      <c r="YV19584" s="68"/>
      <c r="YW19584" s="68"/>
      <c r="YX19584" s="68">
        <v>3.9196843704159701E-3</v>
      </c>
      <c r="YY19584" s="68"/>
      <c r="YZ19584" s="68"/>
      <c r="ZA19584" s="68"/>
      <c r="ZB19584" s="68"/>
      <c r="ZC19584" s="68"/>
      <c r="ZD19584" s="68"/>
    </row>
    <row r="19585" spans="658:680" x14ac:dyDescent="0.25">
      <c r="YH19585" s="68"/>
      <c r="YI19585" s="68"/>
      <c r="YJ19585" s="68"/>
      <c r="YK19585" s="68"/>
      <c r="YL19585" s="68"/>
      <c r="YM19585" s="68"/>
      <c r="YN19585" s="68"/>
      <c r="YO19585" s="68"/>
      <c r="YP19585" s="68"/>
      <c r="YQ19585" s="68"/>
      <c r="YR19585" s="68"/>
      <c r="YS19585" s="68"/>
      <c r="YT19585" s="68"/>
      <c r="YU19585" s="68"/>
      <c r="YV19585" s="68"/>
      <c r="YW19585" s="68"/>
      <c r="YX19585" s="68">
        <v>3.87433919933585E-3</v>
      </c>
      <c r="YY19585" s="68"/>
      <c r="YZ19585" s="68"/>
      <c r="ZA19585" s="68"/>
      <c r="ZB19585" s="68"/>
      <c r="ZC19585" s="68"/>
      <c r="ZD19585" s="68"/>
    </row>
    <row r="19586" spans="658:680" x14ac:dyDescent="0.25">
      <c r="YH19586" s="68"/>
      <c r="YI19586" s="68"/>
      <c r="YJ19586" s="68"/>
      <c r="YK19586" s="68"/>
      <c r="YL19586" s="68"/>
      <c r="YM19586" s="68"/>
      <c r="YN19586" s="68"/>
      <c r="YO19586" s="68"/>
      <c r="YP19586" s="68"/>
      <c r="YQ19586" s="68"/>
      <c r="YR19586" s="68"/>
      <c r="YS19586" s="68"/>
      <c r="YT19586" s="68"/>
      <c r="YU19586" s="68"/>
      <c r="YV19586" s="68"/>
      <c r="YW19586" s="68"/>
      <c r="YX19586" s="68">
        <v>3.87433919933585E-3</v>
      </c>
      <c r="YY19586" s="68"/>
      <c r="YZ19586" s="68"/>
      <c r="ZA19586" s="68"/>
      <c r="ZB19586" s="68"/>
      <c r="ZC19586" s="68"/>
      <c r="ZD19586" s="68"/>
    </row>
    <row r="19587" spans="658:680" x14ac:dyDescent="0.25">
      <c r="YH19587" s="68"/>
      <c r="YI19587" s="68"/>
      <c r="YJ19587" s="68"/>
      <c r="YK19587" s="68"/>
      <c r="YL19587" s="68"/>
      <c r="YM19587" s="68"/>
      <c r="YN19587" s="68"/>
      <c r="YO19587" s="68"/>
      <c r="YP19587" s="68"/>
      <c r="YQ19587" s="68"/>
      <c r="YR19587" s="68"/>
      <c r="YS19587" s="68"/>
      <c r="YT19587" s="68"/>
      <c r="YU19587" s="68"/>
      <c r="YV19587" s="68"/>
      <c r="YW19587" s="68"/>
      <c r="YX19587" s="68">
        <v>3.8039985312805199E-3</v>
      </c>
      <c r="YY19587" s="68"/>
      <c r="YZ19587" s="68"/>
      <c r="ZA19587" s="68"/>
      <c r="ZB19587" s="68"/>
      <c r="ZC19587" s="68"/>
      <c r="ZD19587" s="68"/>
    </row>
    <row r="19588" spans="658:680" x14ac:dyDescent="0.25">
      <c r="YH19588" s="68"/>
      <c r="YI19588" s="68"/>
      <c r="YJ19588" s="68"/>
      <c r="YK19588" s="68"/>
      <c r="YL19588" s="68"/>
      <c r="YM19588" s="68"/>
      <c r="YN19588" s="68"/>
      <c r="YO19588" s="68"/>
      <c r="YP19588" s="68"/>
      <c r="YQ19588" s="68"/>
      <c r="YR19588" s="68"/>
      <c r="YS19588" s="68"/>
      <c r="YT19588" s="68"/>
      <c r="YU19588" s="68"/>
      <c r="YV19588" s="68"/>
      <c r="YW19588" s="68"/>
      <c r="YX19588" s="68">
        <v>3.8039985312805199E-3</v>
      </c>
      <c r="YY19588" s="68"/>
      <c r="YZ19588" s="68"/>
      <c r="ZA19588" s="68"/>
      <c r="ZB19588" s="68"/>
      <c r="ZC19588" s="68"/>
      <c r="ZD19588" s="68"/>
    </row>
    <row r="19589" spans="658:680" x14ac:dyDescent="0.25">
      <c r="YH19589" s="68"/>
      <c r="YI19589" s="68"/>
      <c r="YJ19589" s="68"/>
      <c r="YK19589" s="68"/>
      <c r="YL19589" s="68"/>
      <c r="YM19589" s="68"/>
      <c r="YN19589" s="68"/>
      <c r="YO19589" s="68"/>
      <c r="YP19589" s="68"/>
      <c r="YQ19589" s="68"/>
      <c r="YR19589" s="68"/>
      <c r="YS19589" s="68"/>
      <c r="YT19589" s="68"/>
      <c r="YU19589" s="68"/>
      <c r="YV19589" s="68"/>
      <c r="YW19589" s="68"/>
      <c r="YX19589" s="68">
        <v>3.8032451944547598E-3</v>
      </c>
      <c r="YY19589" s="68"/>
      <c r="YZ19589" s="68"/>
      <c r="ZA19589" s="68"/>
      <c r="ZB19589" s="68"/>
      <c r="ZC19589" s="68"/>
      <c r="ZD19589" s="68"/>
    </row>
    <row r="19590" spans="658:680" x14ac:dyDescent="0.25">
      <c r="YH19590" s="68"/>
      <c r="YI19590" s="68"/>
      <c r="YJ19590" s="68"/>
      <c r="YK19590" s="68"/>
      <c r="YL19590" s="68"/>
      <c r="YM19590" s="68"/>
      <c r="YN19590" s="68"/>
      <c r="YO19590" s="68"/>
      <c r="YP19590" s="68"/>
      <c r="YQ19590" s="68"/>
      <c r="YR19590" s="68"/>
      <c r="YS19590" s="68"/>
      <c r="YT19590" s="68"/>
      <c r="YU19590" s="68"/>
      <c r="YV19590" s="68"/>
      <c r="YW19590" s="68"/>
      <c r="YX19590" s="68">
        <v>3.8032451944547598E-3</v>
      </c>
      <c r="YY19590" s="68"/>
      <c r="YZ19590" s="68"/>
      <c r="ZA19590" s="68"/>
      <c r="ZB19590" s="68"/>
      <c r="ZC19590" s="68"/>
      <c r="ZD19590" s="68"/>
    </row>
    <row r="19591" spans="658:680" x14ac:dyDescent="0.25">
      <c r="YH19591" s="68"/>
      <c r="YI19591" s="68"/>
      <c r="YJ19591" s="68"/>
      <c r="YK19591" s="68"/>
      <c r="YL19591" s="68"/>
      <c r="YM19591" s="68"/>
      <c r="YN19591" s="68"/>
      <c r="YO19591" s="68"/>
      <c r="YP19591" s="68"/>
      <c r="YQ19591" s="68"/>
      <c r="YR19591" s="68"/>
      <c r="YS19591" s="68"/>
      <c r="YT19591" s="68"/>
      <c r="YU19591" s="68"/>
      <c r="YV19591" s="68"/>
      <c r="YW19591" s="68"/>
      <c r="YX19591" s="68">
        <v>3.7479529852171198E-3</v>
      </c>
      <c r="YY19591" s="68"/>
      <c r="YZ19591" s="68"/>
      <c r="ZA19591" s="68"/>
      <c r="ZB19591" s="68"/>
      <c r="ZC19591" s="68"/>
      <c r="ZD19591" s="68"/>
    </row>
    <row r="19592" spans="658:680" x14ac:dyDescent="0.25">
      <c r="YH19592" s="68"/>
      <c r="YI19592" s="68"/>
      <c r="YJ19592" s="68"/>
      <c r="YK19592" s="68"/>
      <c r="YL19592" s="68"/>
      <c r="YM19592" s="68"/>
      <c r="YN19592" s="68"/>
      <c r="YO19592" s="68"/>
      <c r="YP19592" s="68"/>
      <c r="YQ19592" s="68"/>
      <c r="YR19592" s="68"/>
      <c r="YS19592" s="68"/>
      <c r="YT19592" s="68"/>
      <c r="YU19592" s="68"/>
      <c r="YV19592" s="68"/>
      <c r="YW19592" s="68"/>
      <c r="YX19592" s="68">
        <v>3.7479529852171198E-3</v>
      </c>
      <c r="YY19592" s="68"/>
      <c r="YZ19592" s="68"/>
      <c r="ZA19592" s="68"/>
      <c r="ZB19592" s="68"/>
      <c r="ZC19592" s="68"/>
      <c r="ZD19592" s="68"/>
    </row>
    <row r="19593" spans="658:680" x14ac:dyDescent="0.25">
      <c r="YH19593" s="68"/>
      <c r="YI19593" s="68"/>
      <c r="YJ19593" s="68"/>
      <c r="YK19593" s="68"/>
      <c r="YL19593" s="68"/>
      <c r="YM19593" s="68"/>
      <c r="YN19593" s="68"/>
      <c r="YO19593" s="68"/>
      <c r="YP19593" s="68"/>
      <c r="YQ19593" s="68"/>
      <c r="YR19593" s="68"/>
      <c r="YS19593" s="68"/>
      <c r="YT19593" s="68"/>
      <c r="YU19593" s="68"/>
      <c r="YV19593" s="68"/>
      <c r="YW19593" s="68"/>
      <c r="YX19593" s="68">
        <v>3.71471361689947E-3</v>
      </c>
      <c r="YY19593" s="68"/>
      <c r="YZ19593" s="68"/>
      <c r="ZA19593" s="68"/>
      <c r="ZB19593" s="68"/>
      <c r="ZC19593" s="68"/>
      <c r="ZD19593" s="68"/>
    </row>
    <row r="19594" spans="658:680" x14ac:dyDescent="0.25">
      <c r="YH19594" s="68"/>
      <c r="YI19594" s="68"/>
      <c r="YJ19594" s="68"/>
      <c r="YK19594" s="68"/>
      <c r="YL19594" s="68"/>
      <c r="YM19594" s="68"/>
      <c r="YN19594" s="68"/>
      <c r="YO19594" s="68"/>
      <c r="YP19594" s="68"/>
      <c r="YQ19594" s="68"/>
      <c r="YR19594" s="68"/>
      <c r="YS19594" s="68"/>
      <c r="YT19594" s="68"/>
      <c r="YU19594" s="68"/>
      <c r="YV19594" s="68"/>
      <c r="YW19594" s="68"/>
      <c r="YX19594" s="68">
        <v>3.71471361689947E-3</v>
      </c>
      <c r="YY19594" s="68"/>
      <c r="YZ19594" s="68"/>
      <c r="ZA19594" s="68"/>
      <c r="ZB19594" s="68"/>
      <c r="ZC19594" s="68"/>
      <c r="ZD19594" s="68"/>
    </row>
    <row r="19595" spans="658:680" x14ac:dyDescent="0.25">
      <c r="YH19595" s="68"/>
      <c r="YI19595" s="68"/>
      <c r="YJ19595" s="68"/>
      <c r="YK19595" s="68"/>
      <c r="YL19595" s="68"/>
      <c r="YM19595" s="68"/>
      <c r="YN19595" s="68"/>
      <c r="YO19595" s="68"/>
      <c r="YP19595" s="68"/>
      <c r="YQ19595" s="68"/>
      <c r="YR19595" s="68"/>
      <c r="YS19595" s="68"/>
      <c r="YT19595" s="68"/>
      <c r="YU19595" s="68"/>
      <c r="YV19595" s="68"/>
      <c r="YW19595" s="68"/>
      <c r="YX19595" s="68">
        <v>3.6726906214304099E-3</v>
      </c>
      <c r="YY19595" s="68"/>
      <c r="YZ19595" s="68"/>
      <c r="ZA19595" s="68"/>
      <c r="ZB19595" s="68"/>
      <c r="ZC19595" s="68"/>
      <c r="ZD19595" s="68"/>
    </row>
    <row r="19596" spans="658:680" x14ac:dyDescent="0.25">
      <c r="YH19596" s="68"/>
      <c r="YI19596" s="68"/>
      <c r="YJ19596" s="68"/>
      <c r="YK19596" s="68"/>
      <c r="YL19596" s="68"/>
      <c r="YM19596" s="68"/>
      <c r="YN19596" s="68"/>
      <c r="YO19596" s="68"/>
      <c r="YP19596" s="68"/>
      <c r="YQ19596" s="68"/>
      <c r="YR19596" s="68"/>
      <c r="YS19596" s="68"/>
      <c r="YT19596" s="68"/>
      <c r="YU19596" s="68"/>
      <c r="YV19596" s="68"/>
      <c r="YW19596" s="68"/>
      <c r="YX19596" s="68">
        <v>3.6726906214304099E-3</v>
      </c>
      <c r="YY19596" s="68"/>
      <c r="YZ19596" s="68"/>
      <c r="ZA19596" s="68"/>
      <c r="ZB19596" s="68"/>
      <c r="ZC19596" s="68"/>
      <c r="ZD19596" s="68"/>
    </row>
    <row r="19597" spans="658:680" x14ac:dyDescent="0.25">
      <c r="YH19597" s="68"/>
      <c r="YI19597" s="68"/>
      <c r="YJ19597" s="68"/>
      <c r="YK19597" s="68"/>
      <c r="YL19597" s="68"/>
      <c r="YM19597" s="68"/>
      <c r="YN19597" s="68"/>
      <c r="YO19597" s="68"/>
      <c r="YP19597" s="68"/>
      <c r="YQ19597" s="68"/>
      <c r="YR19597" s="68"/>
      <c r="YS19597" s="68"/>
      <c r="YT19597" s="68"/>
      <c r="YU19597" s="68"/>
      <c r="YV19597" s="68"/>
      <c r="YW19597" s="68"/>
      <c r="YX19597" s="68">
        <v>3.66678618859565E-3</v>
      </c>
      <c r="YY19597" s="68"/>
      <c r="YZ19597" s="68"/>
      <c r="ZA19597" s="68"/>
      <c r="ZB19597" s="68"/>
      <c r="ZC19597" s="68"/>
      <c r="ZD19597" s="68"/>
    </row>
    <row r="19598" spans="658:680" x14ac:dyDescent="0.25">
      <c r="YH19598" s="68"/>
      <c r="YI19598" s="68"/>
      <c r="YJ19598" s="68"/>
      <c r="YK19598" s="68"/>
      <c r="YL19598" s="68"/>
      <c r="YM19598" s="68"/>
      <c r="YN19598" s="68"/>
      <c r="YO19598" s="68"/>
      <c r="YP19598" s="68"/>
      <c r="YQ19598" s="68"/>
      <c r="YR19598" s="68"/>
      <c r="YS19598" s="68"/>
      <c r="YT19598" s="68"/>
      <c r="YU19598" s="68"/>
      <c r="YV19598" s="68"/>
      <c r="YW19598" s="68"/>
      <c r="YX19598" s="68">
        <v>3.66678618859565E-3</v>
      </c>
      <c r="YY19598" s="68"/>
      <c r="YZ19598" s="68"/>
      <c r="ZA19598" s="68"/>
      <c r="ZB19598" s="68"/>
      <c r="ZC19598" s="68"/>
      <c r="ZD19598" s="68"/>
    </row>
    <row r="19599" spans="658:680" x14ac:dyDescent="0.25">
      <c r="YH19599" s="68"/>
      <c r="YI19599" s="68"/>
      <c r="YJ19599" s="68"/>
      <c r="YK19599" s="68"/>
      <c r="YL19599" s="68"/>
      <c r="YM19599" s="68"/>
      <c r="YN19599" s="68"/>
      <c r="YO19599" s="68"/>
      <c r="YP19599" s="68"/>
      <c r="YQ19599" s="68"/>
      <c r="YR19599" s="68"/>
      <c r="YS19599" s="68"/>
      <c r="YT19599" s="68"/>
      <c r="YU19599" s="68"/>
      <c r="YV19599" s="68"/>
      <c r="YW19599" s="68"/>
      <c r="YX19599" s="68">
        <v>3.65161603284295E-3</v>
      </c>
      <c r="YY19599" s="68"/>
      <c r="YZ19599" s="68"/>
      <c r="ZA19599" s="68"/>
      <c r="ZB19599" s="68"/>
      <c r="ZC19599" s="68"/>
      <c r="ZD19599" s="68"/>
    </row>
    <row r="19600" spans="658:680" x14ac:dyDescent="0.25">
      <c r="YH19600" s="68"/>
      <c r="YI19600" s="68"/>
      <c r="YJ19600" s="68"/>
      <c r="YK19600" s="68"/>
      <c r="YL19600" s="68"/>
      <c r="YM19600" s="68"/>
      <c r="YN19600" s="68"/>
      <c r="YO19600" s="68"/>
      <c r="YP19600" s="68"/>
      <c r="YQ19600" s="68"/>
      <c r="YR19600" s="68"/>
      <c r="YS19600" s="68"/>
      <c r="YT19600" s="68"/>
      <c r="YU19600" s="68"/>
      <c r="YV19600" s="68"/>
      <c r="YW19600" s="68"/>
      <c r="YX19600" s="68">
        <v>3.65161603284295E-3</v>
      </c>
      <c r="YY19600" s="68"/>
      <c r="YZ19600" s="68"/>
      <c r="ZA19600" s="68"/>
      <c r="ZB19600" s="68"/>
      <c r="ZC19600" s="68"/>
      <c r="ZD19600" s="68"/>
    </row>
    <row r="19601" spans="658:680" x14ac:dyDescent="0.25">
      <c r="YH19601" s="68"/>
      <c r="YI19601" s="68"/>
      <c r="YJ19601" s="68"/>
      <c r="YK19601" s="68"/>
      <c r="YL19601" s="68"/>
      <c r="YM19601" s="68"/>
      <c r="YN19601" s="68"/>
      <c r="YO19601" s="68"/>
      <c r="YP19601" s="68"/>
      <c r="YQ19601" s="68"/>
      <c r="YR19601" s="68"/>
      <c r="YS19601" s="68"/>
      <c r="YT19601" s="68"/>
      <c r="YU19601" s="68"/>
      <c r="YV19601" s="68"/>
      <c r="YW19601" s="68"/>
      <c r="YX19601" s="68">
        <v>3.6407087350840898E-3</v>
      </c>
      <c r="YY19601" s="68"/>
      <c r="YZ19601" s="68"/>
      <c r="ZA19601" s="68"/>
      <c r="ZB19601" s="68"/>
      <c r="ZC19601" s="68"/>
      <c r="ZD19601" s="68"/>
    </row>
    <row r="19602" spans="658:680" x14ac:dyDescent="0.25">
      <c r="YH19602" s="68"/>
      <c r="YI19602" s="68"/>
      <c r="YJ19602" s="68"/>
      <c r="YK19602" s="68"/>
      <c r="YL19602" s="68"/>
      <c r="YM19602" s="68"/>
      <c r="YN19602" s="68"/>
      <c r="YO19602" s="68"/>
      <c r="YP19602" s="68"/>
      <c r="YQ19602" s="68"/>
      <c r="YR19602" s="68"/>
      <c r="YS19602" s="68"/>
      <c r="YT19602" s="68"/>
      <c r="YU19602" s="68"/>
      <c r="YV19602" s="68"/>
      <c r="YW19602" s="68"/>
      <c r="YX19602" s="68">
        <v>3.6407087350840898E-3</v>
      </c>
      <c r="YY19602" s="68"/>
      <c r="YZ19602" s="68"/>
      <c r="ZA19602" s="68"/>
      <c r="ZB19602" s="68"/>
      <c r="ZC19602" s="68"/>
      <c r="ZD19602" s="68"/>
    </row>
    <row r="19603" spans="658:680" x14ac:dyDescent="0.25">
      <c r="YH19603" s="68"/>
      <c r="YI19603" s="68"/>
      <c r="YJ19603" s="68"/>
      <c r="YK19603" s="68"/>
      <c r="YL19603" s="68"/>
      <c r="YM19603" s="68"/>
      <c r="YN19603" s="68"/>
      <c r="YO19603" s="68"/>
      <c r="YP19603" s="68"/>
      <c r="YQ19603" s="68"/>
      <c r="YR19603" s="68"/>
      <c r="YS19603" s="68"/>
      <c r="YT19603" s="68"/>
      <c r="YU19603" s="68"/>
      <c r="YV19603" s="68"/>
      <c r="YW19603" s="68"/>
      <c r="YX19603" s="68">
        <v>3.6134707368808399E-3</v>
      </c>
      <c r="YY19603" s="68"/>
      <c r="YZ19603" s="68"/>
      <c r="ZA19603" s="68"/>
      <c r="ZB19603" s="68"/>
      <c r="ZC19603" s="68"/>
      <c r="ZD19603" s="68"/>
    </row>
    <row r="19604" spans="658:680" x14ac:dyDescent="0.25">
      <c r="YH19604" s="68"/>
      <c r="YI19604" s="68"/>
      <c r="YJ19604" s="68"/>
      <c r="YK19604" s="68"/>
      <c r="YL19604" s="68"/>
      <c r="YM19604" s="68"/>
      <c r="YN19604" s="68"/>
      <c r="YO19604" s="68"/>
      <c r="YP19604" s="68"/>
      <c r="YQ19604" s="68"/>
      <c r="YR19604" s="68"/>
      <c r="YS19604" s="68"/>
      <c r="YT19604" s="68"/>
      <c r="YU19604" s="68"/>
      <c r="YV19604" s="68"/>
      <c r="YW19604" s="68"/>
      <c r="YX19604" s="68">
        <v>3.6134707368808399E-3</v>
      </c>
      <c r="YY19604" s="68"/>
      <c r="YZ19604" s="68"/>
      <c r="ZA19604" s="68"/>
      <c r="ZB19604" s="68"/>
      <c r="ZC19604" s="68"/>
      <c r="ZD19604" s="68"/>
    </row>
    <row r="19605" spans="658:680" x14ac:dyDescent="0.25">
      <c r="YH19605" s="68"/>
      <c r="YI19605" s="68"/>
      <c r="YJ19605" s="68"/>
      <c r="YK19605" s="68"/>
      <c r="YL19605" s="68"/>
      <c r="YM19605" s="68"/>
      <c r="YN19605" s="68"/>
      <c r="YO19605" s="68"/>
      <c r="YP19605" s="68"/>
      <c r="YQ19605" s="68"/>
      <c r="YR19605" s="68"/>
      <c r="YS19605" s="68"/>
      <c r="YT19605" s="68"/>
      <c r="YU19605" s="68"/>
      <c r="YV19605" s="68"/>
      <c r="YW19605" s="68"/>
      <c r="YX19605" s="68">
        <v>3.5991653554917802E-3</v>
      </c>
      <c r="YY19605" s="68"/>
      <c r="YZ19605" s="68"/>
      <c r="ZA19605" s="68"/>
      <c r="ZB19605" s="68"/>
      <c r="ZC19605" s="68"/>
      <c r="ZD19605" s="68"/>
    </row>
    <row r="19606" spans="658:680" x14ac:dyDescent="0.25">
      <c r="YH19606" s="68"/>
      <c r="YI19606" s="68"/>
      <c r="YJ19606" s="68"/>
      <c r="YK19606" s="68"/>
      <c r="YL19606" s="68"/>
      <c r="YM19606" s="68"/>
      <c r="YN19606" s="68"/>
      <c r="YO19606" s="68"/>
      <c r="YP19606" s="68"/>
      <c r="YQ19606" s="68"/>
      <c r="YR19606" s="68"/>
      <c r="YS19606" s="68"/>
      <c r="YT19606" s="68"/>
      <c r="YU19606" s="68"/>
      <c r="YV19606" s="68"/>
      <c r="YW19606" s="68"/>
      <c r="YX19606" s="68">
        <v>3.5991653554917802E-3</v>
      </c>
      <c r="YY19606" s="68"/>
      <c r="YZ19606" s="68"/>
      <c r="ZA19606" s="68"/>
      <c r="ZB19606" s="68"/>
      <c r="ZC19606" s="68"/>
      <c r="ZD19606" s="68"/>
    </row>
    <row r="19607" spans="658:680" x14ac:dyDescent="0.25">
      <c r="YH19607" s="68"/>
      <c r="YI19607" s="68"/>
      <c r="YJ19607" s="68"/>
      <c r="YK19607" s="68"/>
      <c r="YL19607" s="68"/>
      <c r="YM19607" s="68"/>
      <c r="YN19607" s="68"/>
      <c r="YO19607" s="68"/>
      <c r="YP19607" s="68"/>
      <c r="YQ19607" s="68"/>
      <c r="YR19607" s="68"/>
      <c r="YS19607" s="68"/>
      <c r="YT19607" s="68"/>
      <c r="YU19607" s="68"/>
      <c r="YV19607" s="68"/>
      <c r="YW19607" s="68"/>
      <c r="YX19607" s="68">
        <v>3.5740393862729401E-3</v>
      </c>
      <c r="YY19607" s="68"/>
      <c r="YZ19607" s="68"/>
      <c r="ZA19607" s="68"/>
      <c r="ZB19607" s="68"/>
      <c r="ZC19607" s="68"/>
      <c r="ZD19607" s="68"/>
    </row>
    <row r="19608" spans="658:680" x14ac:dyDescent="0.25">
      <c r="YH19608" s="68"/>
      <c r="YI19608" s="68"/>
      <c r="YJ19608" s="68"/>
      <c r="YK19608" s="68"/>
      <c r="YL19608" s="68"/>
      <c r="YM19608" s="68"/>
      <c r="YN19608" s="68"/>
      <c r="YO19608" s="68"/>
      <c r="YP19608" s="68"/>
      <c r="YQ19608" s="68"/>
      <c r="YR19608" s="68"/>
      <c r="YS19608" s="68"/>
      <c r="YT19608" s="68"/>
      <c r="YU19608" s="68"/>
      <c r="YV19608" s="68"/>
      <c r="YW19608" s="68"/>
      <c r="YX19608" s="68">
        <v>3.5740393862729401E-3</v>
      </c>
      <c r="YY19608" s="68"/>
      <c r="YZ19608" s="68"/>
      <c r="ZA19608" s="68"/>
      <c r="ZB19608" s="68"/>
      <c r="ZC19608" s="68"/>
      <c r="ZD19608" s="68"/>
    </row>
    <row r="19609" spans="658:680" x14ac:dyDescent="0.25">
      <c r="YH19609" s="68"/>
      <c r="YI19609" s="68"/>
      <c r="YJ19609" s="68"/>
      <c r="YK19609" s="68"/>
      <c r="YL19609" s="68"/>
      <c r="YM19609" s="68"/>
      <c r="YN19609" s="68"/>
      <c r="YO19609" s="68"/>
      <c r="YP19609" s="68"/>
      <c r="YQ19609" s="68"/>
      <c r="YR19609" s="68"/>
      <c r="YS19609" s="68"/>
      <c r="YT19609" s="68"/>
      <c r="YU19609" s="68"/>
      <c r="YV19609" s="68"/>
      <c r="YW19609" s="68"/>
      <c r="YX19609" s="68">
        <v>3.5637980031029601E-3</v>
      </c>
      <c r="YY19609" s="68"/>
      <c r="YZ19609" s="68"/>
      <c r="ZA19609" s="68"/>
      <c r="ZB19609" s="68"/>
      <c r="ZC19609" s="68"/>
      <c r="ZD19609" s="68"/>
    </row>
    <row r="19610" spans="658:680" x14ac:dyDescent="0.25">
      <c r="YH19610" s="68"/>
      <c r="YI19610" s="68"/>
      <c r="YJ19610" s="68"/>
      <c r="YK19610" s="68"/>
      <c r="YL19610" s="68"/>
      <c r="YM19610" s="68"/>
      <c r="YN19610" s="68"/>
      <c r="YO19610" s="68"/>
      <c r="YP19610" s="68"/>
      <c r="YQ19610" s="68"/>
      <c r="YR19610" s="68"/>
      <c r="YS19610" s="68"/>
      <c r="YT19610" s="68"/>
      <c r="YU19610" s="68"/>
      <c r="YV19610" s="68"/>
      <c r="YW19610" s="68"/>
      <c r="YX19610" s="68">
        <v>3.5637980031029601E-3</v>
      </c>
      <c r="YY19610" s="68"/>
      <c r="YZ19610" s="68"/>
      <c r="ZA19610" s="68"/>
      <c r="ZB19610" s="68"/>
      <c r="ZC19610" s="68"/>
      <c r="ZD19610" s="68"/>
    </row>
    <row r="19611" spans="658:680" x14ac:dyDescent="0.25">
      <c r="YH19611" s="68"/>
      <c r="YI19611" s="68"/>
      <c r="YJ19611" s="68"/>
      <c r="YK19611" s="68"/>
      <c r="YL19611" s="68"/>
      <c r="YM19611" s="68"/>
      <c r="YN19611" s="68"/>
      <c r="YO19611" s="68"/>
      <c r="YP19611" s="68"/>
      <c r="YQ19611" s="68"/>
      <c r="YR19611" s="68"/>
      <c r="YS19611" s="68"/>
      <c r="YT19611" s="68"/>
      <c r="YU19611" s="68"/>
      <c r="YV19611" s="68"/>
      <c r="YW19611" s="68"/>
      <c r="YX19611" s="68">
        <v>3.5544849364487702E-3</v>
      </c>
      <c r="YY19611" s="68"/>
      <c r="YZ19611" s="68"/>
      <c r="ZA19611" s="68"/>
      <c r="ZB19611" s="68"/>
      <c r="ZC19611" s="68"/>
      <c r="ZD19611" s="68"/>
    </row>
    <row r="19612" spans="658:680" x14ac:dyDescent="0.25">
      <c r="YH19612" s="68"/>
      <c r="YI19612" s="68"/>
      <c r="YJ19612" s="68"/>
      <c r="YK19612" s="68"/>
      <c r="YL19612" s="68"/>
      <c r="YM19612" s="68"/>
      <c r="YN19612" s="68"/>
      <c r="YO19612" s="68"/>
      <c r="YP19612" s="68"/>
      <c r="YQ19612" s="68"/>
      <c r="YR19612" s="68"/>
      <c r="YS19612" s="68"/>
      <c r="YT19612" s="68"/>
      <c r="YU19612" s="68"/>
      <c r="YV19612" s="68"/>
      <c r="YW19612" s="68"/>
      <c r="YX19612" s="68">
        <v>3.5544849364487702E-3</v>
      </c>
      <c r="YY19612" s="68"/>
      <c r="YZ19612" s="68"/>
      <c r="ZA19612" s="68"/>
      <c r="ZB19612" s="68"/>
      <c r="ZC19612" s="68"/>
      <c r="ZD19612" s="68"/>
    </row>
    <row r="19613" spans="658:680" x14ac:dyDescent="0.25">
      <c r="YH19613" s="68"/>
      <c r="YI19613" s="68"/>
      <c r="YJ19613" s="68"/>
      <c r="YK19613" s="68"/>
      <c r="YL19613" s="68"/>
      <c r="YM19613" s="68"/>
      <c r="YN19613" s="68"/>
      <c r="YO19613" s="68"/>
      <c r="YP19613" s="68"/>
      <c r="YQ19613" s="68"/>
      <c r="YR19613" s="68"/>
      <c r="YS19613" s="68"/>
      <c r="YT19613" s="68"/>
      <c r="YU19613" s="68"/>
      <c r="YV19613" s="68"/>
      <c r="YW19613" s="68"/>
      <c r="YX19613" s="68">
        <v>3.4927081658654899E-3</v>
      </c>
      <c r="YY19613" s="68"/>
      <c r="YZ19613" s="68"/>
      <c r="ZA19613" s="68"/>
      <c r="ZB19613" s="68"/>
      <c r="ZC19613" s="68"/>
      <c r="ZD19613" s="68"/>
    </row>
    <row r="19614" spans="658:680" x14ac:dyDescent="0.25">
      <c r="YH19614" s="68"/>
      <c r="YI19614" s="68"/>
      <c r="YJ19614" s="68"/>
      <c r="YK19614" s="68"/>
      <c r="YL19614" s="68"/>
      <c r="YM19614" s="68"/>
      <c r="YN19614" s="68"/>
      <c r="YO19614" s="68"/>
      <c r="YP19614" s="68"/>
      <c r="YQ19614" s="68"/>
      <c r="YR19614" s="68"/>
      <c r="YS19614" s="68"/>
      <c r="YT19614" s="68"/>
      <c r="YU19614" s="68"/>
      <c r="YV19614" s="68"/>
      <c r="YW19614" s="68"/>
      <c r="YX19614" s="68">
        <v>3.4927081658654899E-3</v>
      </c>
      <c r="YY19614" s="68"/>
      <c r="YZ19614" s="68"/>
      <c r="ZA19614" s="68"/>
      <c r="ZB19614" s="68"/>
      <c r="ZC19614" s="68"/>
      <c r="ZD19614" s="68"/>
    </row>
    <row r="19615" spans="658:680" x14ac:dyDescent="0.25">
      <c r="YH19615" s="68"/>
      <c r="YI19615" s="68"/>
      <c r="YJ19615" s="68"/>
      <c r="YK19615" s="68"/>
      <c r="YL19615" s="68"/>
      <c r="YM19615" s="68"/>
      <c r="YN19615" s="68"/>
      <c r="YO19615" s="68"/>
      <c r="YP19615" s="68"/>
      <c r="YQ19615" s="68"/>
      <c r="YR19615" s="68"/>
      <c r="YS19615" s="68"/>
      <c r="YT19615" s="68"/>
      <c r="YU19615" s="68"/>
      <c r="YV19615" s="68"/>
      <c r="YW19615" s="68"/>
      <c r="YX19615" s="68">
        <v>3.42218330628315E-3</v>
      </c>
      <c r="YY19615" s="68"/>
      <c r="YZ19615" s="68"/>
      <c r="ZA19615" s="68"/>
      <c r="ZB19615" s="68"/>
      <c r="ZC19615" s="68"/>
      <c r="ZD19615" s="68"/>
    </row>
    <row r="19616" spans="658:680" x14ac:dyDescent="0.25">
      <c r="YH19616" s="68"/>
      <c r="YI19616" s="68"/>
      <c r="YJ19616" s="68"/>
      <c r="YK19616" s="68"/>
      <c r="YL19616" s="68"/>
      <c r="YM19616" s="68"/>
      <c r="YN19616" s="68"/>
      <c r="YO19616" s="68"/>
      <c r="YP19616" s="68"/>
      <c r="YQ19616" s="68"/>
      <c r="YR19616" s="68"/>
      <c r="YS19616" s="68"/>
      <c r="YT19616" s="68"/>
      <c r="YU19616" s="68"/>
      <c r="YV19616" s="68"/>
      <c r="YW19616" s="68"/>
      <c r="YX19616" s="68">
        <v>3.42218330628315E-3</v>
      </c>
      <c r="YY19616" s="68"/>
      <c r="YZ19616" s="68"/>
      <c r="ZA19616" s="68"/>
      <c r="ZB19616" s="68"/>
      <c r="ZC19616" s="68"/>
      <c r="ZD19616" s="68"/>
    </row>
    <row r="19617" spans="658:680" x14ac:dyDescent="0.25">
      <c r="YH19617" s="68"/>
      <c r="YI19617" s="68"/>
      <c r="YJ19617" s="68"/>
      <c r="YK19617" s="68"/>
      <c r="YL19617" s="68"/>
      <c r="YM19617" s="68"/>
      <c r="YN19617" s="68"/>
      <c r="YO19617" s="68"/>
      <c r="YP19617" s="68"/>
      <c r="YQ19617" s="68"/>
      <c r="YR19617" s="68"/>
      <c r="YS19617" s="68"/>
      <c r="YT19617" s="68"/>
      <c r="YU19617" s="68"/>
      <c r="YV19617" s="68"/>
      <c r="YW19617" s="68"/>
      <c r="YX19617" s="68">
        <v>3.4109517624444901E-3</v>
      </c>
      <c r="YY19617" s="68"/>
      <c r="YZ19617" s="68"/>
      <c r="ZA19617" s="68"/>
      <c r="ZB19617" s="68"/>
      <c r="ZC19617" s="68"/>
      <c r="ZD19617" s="68"/>
    </row>
    <row r="19618" spans="658:680" x14ac:dyDescent="0.25">
      <c r="YH19618" s="68"/>
      <c r="YI19618" s="68"/>
      <c r="YJ19618" s="68"/>
      <c r="YK19618" s="68"/>
      <c r="YL19618" s="68"/>
      <c r="YM19618" s="68"/>
      <c r="YN19618" s="68"/>
      <c r="YO19618" s="68"/>
      <c r="YP19618" s="68"/>
      <c r="YQ19618" s="68"/>
      <c r="YR19618" s="68"/>
      <c r="YS19618" s="68"/>
      <c r="YT19618" s="68"/>
      <c r="YU19618" s="68"/>
      <c r="YV19618" s="68"/>
      <c r="YW19618" s="68"/>
      <c r="YX19618" s="68">
        <v>3.4109517624444901E-3</v>
      </c>
      <c r="YY19618" s="68"/>
      <c r="YZ19618" s="68"/>
      <c r="ZA19618" s="68"/>
      <c r="ZB19618" s="68"/>
      <c r="ZC19618" s="68"/>
      <c r="ZD19618" s="68"/>
    </row>
    <row r="19619" spans="658:680" x14ac:dyDescent="0.25">
      <c r="YH19619" s="68"/>
      <c r="YI19619" s="68"/>
      <c r="YJ19619" s="68"/>
      <c r="YK19619" s="68"/>
      <c r="YL19619" s="68"/>
      <c r="YM19619" s="68"/>
      <c r="YN19619" s="68"/>
      <c r="YO19619" s="68"/>
      <c r="YP19619" s="68"/>
      <c r="YQ19619" s="68"/>
      <c r="YR19619" s="68"/>
      <c r="YS19619" s="68"/>
      <c r="YT19619" s="68"/>
      <c r="YU19619" s="68"/>
      <c r="YV19619" s="68"/>
      <c r="YW19619" s="68"/>
      <c r="YX19619" s="68">
        <v>3.4094285067606299E-3</v>
      </c>
      <c r="YY19619" s="68"/>
      <c r="YZ19619" s="68"/>
      <c r="ZA19619" s="68"/>
      <c r="ZB19619" s="68"/>
      <c r="ZC19619" s="68"/>
      <c r="ZD19619" s="68"/>
    </row>
    <row r="19620" spans="658:680" x14ac:dyDescent="0.25">
      <c r="YH19620" s="68"/>
      <c r="YI19620" s="68"/>
      <c r="YJ19620" s="68"/>
      <c r="YK19620" s="68"/>
      <c r="YL19620" s="68"/>
      <c r="YM19620" s="68"/>
      <c r="YN19620" s="68"/>
      <c r="YO19620" s="68"/>
      <c r="YP19620" s="68"/>
      <c r="YQ19620" s="68"/>
      <c r="YR19620" s="68"/>
      <c r="YS19620" s="68"/>
      <c r="YT19620" s="68"/>
      <c r="YU19620" s="68"/>
      <c r="YV19620" s="68"/>
      <c r="YW19620" s="68"/>
      <c r="YX19620" s="68">
        <v>3.4094285067606299E-3</v>
      </c>
      <c r="YY19620" s="68"/>
      <c r="YZ19620" s="68"/>
      <c r="ZA19620" s="68"/>
      <c r="ZB19620" s="68"/>
      <c r="ZC19620" s="68"/>
      <c r="ZD19620" s="68"/>
    </row>
    <row r="19621" spans="658:680" x14ac:dyDescent="0.25">
      <c r="YH19621" s="68"/>
      <c r="YI19621" s="68"/>
      <c r="YJ19621" s="68"/>
      <c r="YK19621" s="68"/>
      <c r="YL19621" s="68"/>
      <c r="YM19621" s="68"/>
      <c r="YN19621" s="68"/>
      <c r="YO19621" s="68"/>
      <c r="YP19621" s="68"/>
      <c r="YQ19621" s="68"/>
      <c r="YR19621" s="68"/>
      <c r="YS19621" s="68"/>
      <c r="YT19621" s="68"/>
      <c r="YU19621" s="68"/>
      <c r="YV19621" s="68"/>
      <c r="YW19621" s="68"/>
      <c r="YX19621" s="68">
        <v>3.4060380142223101E-3</v>
      </c>
      <c r="YY19621" s="68"/>
      <c r="YZ19621" s="68"/>
      <c r="ZA19621" s="68"/>
      <c r="ZB19621" s="68"/>
      <c r="ZC19621" s="68"/>
      <c r="ZD19621" s="68"/>
    </row>
    <row r="19622" spans="658:680" x14ac:dyDescent="0.25">
      <c r="YH19622" s="68"/>
      <c r="YI19622" s="68"/>
      <c r="YJ19622" s="68"/>
      <c r="YK19622" s="68"/>
      <c r="YL19622" s="68"/>
      <c r="YM19622" s="68"/>
      <c r="YN19622" s="68"/>
      <c r="YO19622" s="68"/>
      <c r="YP19622" s="68"/>
      <c r="YQ19622" s="68"/>
      <c r="YR19622" s="68"/>
      <c r="YS19622" s="68"/>
      <c r="YT19622" s="68"/>
      <c r="YU19622" s="68"/>
      <c r="YV19622" s="68"/>
      <c r="YW19622" s="68"/>
      <c r="YX19622" s="68">
        <v>3.4060380142223101E-3</v>
      </c>
      <c r="YY19622" s="68"/>
      <c r="YZ19622" s="68"/>
      <c r="ZA19622" s="68"/>
      <c r="ZB19622" s="68"/>
      <c r="ZC19622" s="68"/>
      <c r="ZD19622" s="68"/>
    </row>
    <row r="19623" spans="658:680" x14ac:dyDescent="0.25">
      <c r="YH19623" s="68"/>
      <c r="YI19623" s="68"/>
      <c r="YJ19623" s="68"/>
      <c r="YK19623" s="68"/>
      <c r="YL19623" s="68"/>
      <c r="YM19623" s="68"/>
      <c r="YN19623" s="68"/>
      <c r="YO19623" s="68"/>
      <c r="YP19623" s="68"/>
      <c r="YQ19623" s="68"/>
      <c r="YR19623" s="68"/>
      <c r="YS19623" s="68"/>
      <c r="YT19623" s="68"/>
      <c r="YU19623" s="68"/>
      <c r="YV19623" s="68"/>
      <c r="YW19623" s="68"/>
      <c r="YX19623" s="68">
        <v>3.3949639529532801E-3</v>
      </c>
      <c r="YY19623" s="68"/>
      <c r="YZ19623" s="68"/>
      <c r="ZA19623" s="68"/>
      <c r="ZB19623" s="68"/>
      <c r="ZC19623" s="68"/>
      <c r="ZD19623" s="68"/>
    </row>
    <row r="19624" spans="658:680" x14ac:dyDescent="0.25">
      <c r="YH19624" s="68"/>
      <c r="YI19624" s="68"/>
      <c r="YJ19624" s="68"/>
      <c r="YK19624" s="68"/>
      <c r="YL19624" s="68"/>
      <c r="YM19624" s="68"/>
      <c r="YN19624" s="68"/>
      <c r="YO19624" s="68"/>
      <c r="YP19624" s="68"/>
      <c r="YQ19624" s="68"/>
      <c r="YR19624" s="68"/>
      <c r="YS19624" s="68"/>
      <c r="YT19624" s="68"/>
      <c r="YU19624" s="68"/>
      <c r="YV19624" s="68"/>
      <c r="YW19624" s="68"/>
      <c r="YX19624" s="68">
        <v>3.3949639529532801E-3</v>
      </c>
      <c r="YY19624" s="68"/>
      <c r="YZ19624" s="68"/>
      <c r="ZA19624" s="68"/>
      <c r="ZB19624" s="68"/>
      <c r="ZC19624" s="68"/>
      <c r="ZD19624" s="68"/>
    </row>
    <row r="19625" spans="658:680" x14ac:dyDescent="0.25">
      <c r="YH19625" s="68"/>
      <c r="YI19625" s="68"/>
      <c r="YJ19625" s="68"/>
      <c r="YK19625" s="68"/>
      <c r="YL19625" s="68"/>
      <c r="YM19625" s="68"/>
      <c r="YN19625" s="68"/>
      <c r="YO19625" s="68"/>
      <c r="YP19625" s="68"/>
      <c r="YQ19625" s="68"/>
      <c r="YR19625" s="68"/>
      <c r="YS19625" s="68"/>
      <c r="YT19625" s="68"/>
      <c r="YU19625" s="68"/>
      <c r="YV19625" s="68"/>
      <c r="YW19625" s="68"/>
      <c r="YX19625" s="68">
        <v>3.3761099424988801E-3</v>
      </c>
      <c r="YY19625" s="68"/>
      <c r="YZ19625" s="68"/>
      <c r="ZA19625" s="68"/>
      <c r="ZB19625" s="68"/>
      <c r="ZC19625" s="68"/>
      <c r="ZD19625" s="68"/>
    </row>
    <row r="19626" spans="658:680" x14ac:dyDescent="0.25">
      <c r="YH19626" s="68"/>
      <c r="YI19626" s="68"/>
      <c r="YJ19626" s="68"/>
      <c r="YK19626" s="68"/>
      <c r="YL19626" s="68"/>
      <c r="YM19626" s="68"/>
      <c r="YN19626" s="68"/>
      <c r="YO19626" s="68"/>
      <c r="YP19626" s="68"/>
      <c r="YQ19626" s="68"/>
      <c r="YR19626" s="68"/>
      <c r="YS19626" s="68"/>
      <c r="YT19626" s="68"/>
      <c r="YU19626" s="68"/>
      <c r="YV19626" s="68"/>
      <c r="YW19626" s="68"/>
      <c r="YX19626" s="68">
        <v>3.3761099424988801E-3</v>
      </c>
      <c r="YY19626" s="68"/>
      <c r="YZ19626" s="68"/>
      <c r="ZA19626" s="68"/>
      <c r="ZB19626" s="68"/>
      <c r="ZC19626" s="68"/>
      <c r="ZD19626" s="68"/>
    </row>
    <row r="19627" spans="658:680" x14ac:dyDescent="0.25">
      <c r="YH19627" s="68"/>
      <c r="YI19627" s="68"/>
      <c r="YJ19627" s="68"/>
      <c r="YK19627" s="68"/>
      <c r="YL19627" s="68"/>
      <c r="YM19627" s="68"/>
      <c r="YN19627" s="68"/>
      <c r="YO19627" s="68"/>
      <c r="YP19627" s="68"/>
      <c r="YQ19627" s="68"/>
      <c r="YR19627" s="68"/>
      <c r="YS19627" s="68"/>
      <c r="YT19627" s="68"/>
      <c r="YU19627" s="68"/>
      <c r="YV19627" s="68"/>
      <c r="YW19627" s="68"/>
      <c r="YX19627" s="68">
        <v>3.3715528340041499E-3</v>
      </c>
      <c r="YY19627" s="68"/>
      <c r="YZ19627" s="68"/>
      <c r="ZA19627" s="68"/>
      <c r="ZB19627" s="68"/>
      <c r="ZC19627" s="68"/>
      <c r="ZD19627" s="68"/>
    </row>
    <row r="19628" spans="658:680" x14ac:dyDescent="0.25">
      <c r="YH19628" s="68"/>
      <c r="YI19628" s="68"/>
      <c r="YJ19628" s="68"/>
      <c r="YK19628" s="68"/>
      <c r="YL19628" s="68"/>
      <c r="YM19628" s="68"/>
      <c r="YN19628" s="68"/>
      <c r="YO19628" s="68"/>
      <c r="YP19628" s="68"/>
      <c r="YQ19628" s="68"/>
      <c r="YR19628" s="68"/>
      <c r="YS19628" s="68"/>
      <c r="YT19628" s="68"/>
      <c r="YU19628" s="68"/>
      <c r="YV19628" s="68"/>
      <c r="YW19628" s="68"/>
      <c r="YX19628" s="68">
        <v>3.3715528340041499E-3</v>
      </c>
      <c r="YY19628" s="68"/>
      <c r="YZ19628" s="68"/>
      <c r="ZA19628" s="68"/>
      <c r="ZB19628" s="68"/>
      <c r="ZC19628" s="68"/>
      <c r="ZD19628" s="68"/>
    </row>
    <row r="19629" spans="658:680" x14ac:dyDescent="0.25">
      <c r="YH19629" s="68"/>
      <c r="YI19629" s="68"/>
      <c r="YJ19629" s="68"/>
      <c r="YK19629" s="68"/>
      <c r="YL19629" s="68"/>
      <c r="YM19629" s="68"/>
      <c r="YN19629" s="68"/>
      <c r="YO19629" s="68"/>
      <c r="YP19629" s="68"/>
      <c r="YQ19629" s="68"/>
      <c r="YR19629" s="68"/>
      <c r="YS19629" s="68"/>
      <c r="YT19629" s="68"/>
      <c r="YU19629" s="68"/>
      <c r="YV19629" s="68"/>
      <c r="YW19629" s="68"/>
      <c r="YX19629" s="68">
        <v>3.3094602218276901E-3</v>
      </c>
      <c r="YY19629" s="68"/>
      <c r="YZ19629" s="68"/>
      <c r="ZA19629" s="68"/>
      <c r="ZB19629" s="68"/>
      <c r="ZC19629" s="68"/>
      <c r="ZD19629" s="68"/>
    </row>
    <row r="19630" spans="658:680" x14ac:dyDescent="0.25">
      <c r="YH19630" s="68"/>
      <c r="YI19630" s="68"/>
      <c r="YJ19630" s="68"/>
      <c r="YK19630" s="68"/>
      <c r="YL19630" s="68"/>
      <c r="YM19630" s="68"/>
      <c r="YN19630" s="68"/>
      <c r="YO19630" s="68"/>
      <c r="YP19630" s="68"/>
      <c r="YQ19630" s="68"/>
      <c r="YR19630" s="68"/>
      <c r="YS19630" s="68"/>
      <c r="YT19630" s="68"/>
      <c r="YU19630" s="68"/>
      <c r="YV19630" s="68"/>
      <c r="YW19630" s="68"/>
      <c r="YX19630" s="68">
        <v>3.3094602218276901E-3</v>
      </c>
      <c r="YY19630" s="68"/>
      <c r="YZ19630" s="68"/>
      <c r="ZA19630" s="68"/>
      <c r="ZB19630" s="68"/>
      <c r="ZC19630" s="68"/>
      <c r="ZD19630" s="68"/>
    </row>
    <row r="19631" spans="658:680" x14ac:dyDescent="0.25">
      <c r="YH19631" s="68"/>
      <c r="YI19631" s="68"/>
      <c r="YJ19631" s="68"/>
      <c r="YK19631" s="68"/>
      <c r="YL19631" s="68"/>
      <c r="YM19631" s="68"/>
      <c r="YN19631" s="68"/>
      <c r="YO19631" s="68"/>
      <c r="YP19631" s="68"/>
      <c r="YQ19631" s="68"/>
      <c r="YR19631" s="68"/>
      <c r="YS19631" s="68"/>
      <c r="YT19631" s="68"/>
      <c r="YU19631" s="68"/>
      <c r="YV19631" s="68"/>
      <c r="YW19631" s="68"/>
      <c r="YX19631" s="68">
        <v>3.3069627435756799E-3</v>
      </c>
      <c r="YY19631" s="68"/>
      <c r="YZ19631" s="68"/>
      <c r="ZA19631" s="68"/>
      <c r="ZB19631" s="68"/>
      <c r="ZC19631" s="68"/>
      <c r="ZD19631" s="68"/>
    </row>
    <row r="19632" spans="658:680" x14ac:dyDescent="0.25">
      <c r="YH19632" s="68"/>
      <c r="YI19632" s="68"/>
      <c r="YJ19632" s="68"/>
      <c r="YK19632" s="68"/>
      <c r="YL19632" s="68"/>
      <c r="YM19632" s="68"/>
      <c r="YN19632" s="68"/>
      <c r="YO19632" s="68"/>
      <c r="YP19632" s="68"/>
      <c r="YQ19632" s="68"/>
      <c r="YR19632" s="68"/>
      <c r="YS19632" s="68"/>
      <c r="YT19632" s="68"/>
      <c r="YU19632" s="68"/>
      <c r="YV19632" s="68"/>
      <c r="YW19632" s="68"/>
      <c r="YX19632" s="68">
        <v>3.3069627435756799E-3</v>
      </c>
      <c r="YY19632" s="68"/>
      <c r="YZ19632" s="68"/>
      <c r="ZA19632" s="68"/>
      <c r="ZB19632" s="68"/>
      <c r="ZC19632" s="68"/>
      <c r="ZD19632" s="68"/>
    </row>
    <row r="19633" spans="658:680" x14ac:dyDescent="0.25">
      <c r="YH19633" s="68"/>
      <c r="YI19633" s="68"/>
      <c r="YJ19633" s="68"/>
      <c r="YK19633" s="68"/>
      <c r="YL19633" s="68"/>
      <c r="YM19633" s="68"/>
      <c r="YN19633" s="68"/>
      <c r="YO19633" s="68"/>
      <c r="YP19633" s="68"/>
      <c r="YQ19633" s="68"/>
      <c r="YR19633" s="68"/>
      <c r="YS19633" s="68"/>
      <c r="YT19633" s="68"/>
      <c r="YU19633" s="68"/>
      <c r="YV19633" s="68"/>
      <c r="YW19633" s="68"/>
      <c r="YX19633" s="68">
        <v>3.17042328588038E-3</v>
      </c>
      <c r="YY19633" s="68"/>
      <c r="YZ19633" s="68"/>
      <c r="ZA19633" s="68"/>
      <c r="ZB19633" s="68"/>
      <c r="ZC19633" s="68"/>
      <c r="ZD19633" s="68"/>
    </row>
    <row r="19634" spans="658:680" x14ac:dyDescent="0.25">
      <c r="YH19634" s="68"/>
      <c r="YI19634" s="68"/>
      <c r="YJ19634" s="68"/>
      <c r="YK19634" s="68"/>
      <c r="YL19634" s="68"/>
      <c r="YM19634" s="68"/>
      <c r="YN19634" s="68"/>
      <c r="YO19634" s="68"/>
      <c r="YP19634" s="68"/>
      <c r="YQ19634" s="68"/>
      <c r="YR19634" s="68"/>
      <c r="YS19634" s="68"/>
      <c r="YT19634" s="68"/>
      <c r="YU19634" s="68"/>
      <c r="YV19634" s="68"/>
      <c r="YW19634" s="68"/>
      <c r="YX19634" s="68">
        <v>3.17042328588038E-3</v>
      </c>
      <c r="YY19634" s="68"/>
      <c r="YZ19634" s="68"/>
      <c r="ZA19634" s="68"/>
      <c r="ZB19634" s="68"/>
      <c r="ZC19634" s="68"/>
      <c r="ZD19634" s="68"/>
    </row>
    <row r="19635" spans="658:680" x14ac:dyDescent="0.25">
      <c r="YH19635" s="68"/>
      <c r="YI19635" s="68"/>
      <c r="YJ19635" s="68"/>
      <c r="YK19635" s="68"/>
      <c r="YL19635" s="68"/>
      <c r="YM19635" s="68"/>
      <c r="YN19635" s="68"/>
      <c r="YO19635" s="68"/>
      <c r="YP19635" s="68"/>
      <c r="YQ19635" s="68"/>
      <c r="YR19635" s="68"/>
      <c r="YS19635" s="68"/>
      <c r="YT19635" s="68"/>
      <c r="YU19635" s="68"/>
      <c r="YV19635" s="68"/>
      <c r="YW19635" s="68"/>
      <c r="YX19635" s="68">
        <v>3.1535993974768201E-3</v>
      </c>
      <c r="YY19635" s="68"/>
      <c r="YZ19635" s="68"/>
      <c r="ZA19635" s="68"/>
      <c r="ZB19635" s="68"/>
      <c r="ZC19635" s="68"/>
      <c r="ZD19635" s="68"/>
    </row>
    <row r="19636" spans="658:680" x14ac:dyDescent="0.25">
      <c r="YH19636" s="68"/>
      <c r="YI19636" s="68"/>
      <c r="YJ19636" s="68"/>
      <c r="YK19636" s="68"/>
      <c r="YL19636" s="68"/>
      <c r="YM19636" s="68"/>
      <c r="YN19636" s="68"/>
      <c r="YO19636" s="68"/>
      <c r="YP19636" s="68"/>
      <c r="YQ19636" s="68"/>
      <c r="YR19636" s="68"/>
      <c r="YS19636" s="68"/>
      <c r="YT19636" s="68"/>
      <c r="YU19636" s="68"/>
      <c r="YV19636" s="68"/>
      <c r="YW19636" s="68"/>
      <c r="YX19636" s="68">
        <v>3.1535993974768201E-3</v>
      </c>
      <c r="YY19636" s="68"/>
      <c r="YZ19636" s="68"/>
      <c r="ZA19636" s="68"/>
      <c r="ZB19636" s="68"/>
      <c r="ZC19636" s="68"/>
      <c r="ZD19636" s="68"/>
    </row>
    <row r="19637" spans="658:680" x14ac:dyDescent="0.25">
      <c r="YH19637" s="68"/>
      <c r="YI19637" s="68"/>
      <c r="YJ19637" s="68"/>
      <c r="YK19637" s="68"/>
      <c r="YL19637" s="68"/>
      <c r="YM19637" s="68"/>
      <c r="YN19637" s="68"/>
      <c r="YO19637" s="68"/>
      <c r="YP19637" s="68"/>
      <c r="YQ19637" s="68"/>
      <c r="YR19637" s="68"/>
      <c r="YS19637" s="68"/>
      <c r="YT19637" s="68"/>
      <c r="YU19637" s="68"/>
      <c r="YV19637" s="68"/>
      <c r="YW19637" s="68"/>
      <c r="YX19637" s="68">
        <v>3.1451490965647101E-3</v>
      </c>
      <c r="YY19637" s="68"/>
      <c r="YZ19637" s="68"/>
      <c r="ZA19637" s="68"/>
      <c r="ZB19637" s="68"/>
      <c r="ZC19637" s="68"/>
      <c r="ZD19637" s="68"/>
    </row>
    <row r="19638" spans="658:680" x14ac:dyDescent="0.25">
      <c r="YH19638" s="68"/>
      <c r="YI19638" s="68"/>
      <c r="YJ19638" s="68"/>
      <c r="YK19638" s="68"/>
      <c r="YL19638" s="68"/>
      <c r="YM19638" s="68"/>
      <c r="YN19638" s="68"/>
      <c r="YO19638" s="68"/>
      <c r="YP19638" s="68"/>
      <c r="YQ19638" s="68"/>
      <c r="YR19638" s="68"/>
      <c r="YS19638" s="68"/>
      <c r="YT19638" s="68"/>
      <c r="YU19638" s="68"/>
      <c r="YV19638" s="68"/>
      <c r="YW19638" s="68"/>
      <c r="YX19638" s="68">
        <v>3.1451490965647101E-3</v>
      </c>
      <c r="YY19638" s="68"/>
      <c r="YZ19638" s="68"/>
      <c r="ZA19638" s="68"/>
      <c r="ZB19638" s="68"/>
      <c r="ZC19638" s="68"/>
      <c r="ZD19638" s="68"/>
    </row>
    <row r="19639" spans="658:680" x14ac:dyDescent="0.25">
      <c r="YH19639" s="68"/>
      <c r="YI19639" s="68"/>
      <c r="YJ19639" s="68"/>
      <c r="YK19639" s="68"/>
      <c r="YL19639" s="68"/>
      <c r="YM19639" s="68"/>
      <c r="YN19639" s="68"/>
      <c r="YO19639" s="68"/>
      <c r="YP19639" s="68"/>
      <c r="YQ19639" s="68"/>
      <c r="YR19639" s="68"/>
      <c r="YS19639" s="68"/>
      <c r="YT19639" s="68"/>
      <c r="YU19639" s="68"/>
      <c r="YV19639" s="68"/>
      <c r="YW19639" s="68"/>
      <c r="YX19639" s="68">
        <v>3.14091164513425E-3</v>
      </c>
      <c r="YY19639" s="68"/>
      <c r="YZ19639" s="68"/>
      <c r="ZA19639" s="68"/>
      <c r="ZB19639" s="68"/>
      <c r="ZC19639" s="68"/>
      <c r="ZD19639" s="68"/>
    </row>
    <row r="19640" spans="658:680" x14ac:dyDescent="0.25">
      <c r="YH19640" s="68"/>
      <c r="YI19640" s="68"/>
      <c r="YJ19640" s="68"/>
      <c r="YK19640" s="68"/>
      <c r="YL19640" s="68"/>
      <c r="YM19640" s="68"/>
      <c r="YN19640" s="68"/>
      <c r="YO19640" s="68"/>
      <c r="YP19640" s="68"/>
      <c r="YQ19640" s="68"/>
      <c r="YR19640" s="68"/>
      <c r="YS19640" s="68"/>
      <c r="YT19640" s="68"/>
      <c r="YU19640" s="68"/>
      <c r="YV19640" s="68"/>
      <c r="YW19640" s="68"/>
      <c r="YX19640" s="68">
        <v>3.14091164513425E-3</v>
      </c>
      <c r="YY19640" s="68"/>
      <c r="YZ19640" s="68"/>
      <c r="ZA19640" s="68"/>
      <c r="ZB19640" s="68"/>
      <c r="ZC19640" s="68"/>
      <c r="ZD19640" s="68"/>
    </row>
    <row r="19641" spans="658:680" x14ac:dyDescent="0.25">
      <c r="YH19641" s="68"/>
      <c r="YI19641" s="68"/>
      <c r="YJ19641" s="68"/>
      <c r="YK19641" s="68"/>
      <c r="YL19641" s="68"/>
      <c r="YM19641" s="68"/>
      <c r="YN19641" s="68"/>
      <c r="YO19641" s="68"/>
      <c r="YP19641" s="68"/>
      <c r="YQ19641" s="68"/>
      <c r="YR19641" s="68"/>
      <c r="YS19641" s="68"/>
      <c r="YT19641" s="68"/>
      <c r="YU19641" s="68"/>
      <c r="YV19641" s="68"/>
      <c r="YW19641" s="68"/>
      <c r="YX19641" s="68">
        <v>3.1399979967151499E-3</v>
      </c>
      <c r="YY19641" s="68"/>
      <c r="YZ19641" s="68"/>
      <c r="ZA19641" s="68"/>
      <c r="ZB19641" s="68"/>
      <c r="ZC19641" s="68"/>
      <c r="ZD19641" s="68"/>
    </row>
    <row r="19642" spans="658:680" x14ac:dyDescent="0.25">
      <c r="YH19642" s="68"/>
      <c r="YI19642" s="68"/>
      <c r="YJ19642" s="68"/>
      <c r="YK19642" s="68"/>
      <c r="YL19642" s="68"/>
      <c r="YM19642" s="68"/>
      <c r="YN19642" s="68"/>
      <c r="YO19642" s="68"/>
      <c r="YP19642" s="68"/>
      <c r="YQ19642" s="68"/>
      <c r="YR19642" s="68"/>
      <c r="YS19642" s="68"/>
      <c r="YT19642" s="68"/>
      <c r="YU19642" s="68"/>
      <c r="YV19642" s="68"/>
      <c r="YW19642" s="68"/>
      <c r="YX19642" s="68">
        <v>3.1399979967151499E-3</v>
      </c>
      <c r="YY19642" s="68"/>
      <c r="YZ19642" s="68"/>
      <c r="ZA19642" s="68"/>
      <c r="ZB19642" s="68"/>
      <c r="ZC19642" s="68"/>
      <c r="ZD19642" s="68"/>
    </row>
    <row r="19643" spans="658:680" x14ac:dyDescent="0.25">
      <c r="YH19643" s="68"/>
      <c r="YI19643" s="68"/>
      <c r="YJ19643" s="68"/>
      <c r="YK19643" s="68"/>
      <c r="YL19643" s="68"/>
      <c r="YM19643" s="68"/>
      <c r="YN19643" s="68"/>
      <c r="YO19643" s="68"/>
      <c r="YP19643" s="68"/>
      <c r="YQ19643" s="68"/>
      <c r="YR19643" s="68"/>
      <c r="YS19643" s="68"/>
      <c r="YT19643" s="68"/>
      <c r="YU19643" s="68"/>
      <c r="YV19643" s="68"/>
      <c r="YW19643" s="68"/>
      <c r="YX19643" s="68">
        <v>3.1041689335970899E-3</v>
      </c>
      <c r="YY19643" s="68"/>
      <c r="YZ19643" s="68"/>
      <c r="ZA19643" s="68"/>
      <c r="ZB19643" s="68"/>
      <c r="ZC19643" s="68"/>
      <c r="ZD19643" s="68"/>
    </row>
    <row r="19644" spans="658:680" x14ac:dyDescent="0.25">
      <c r="YH19644" s="68"/>
      <c r="YI19644" s="68"/>
      <c r="YJ19644" s="68"/>
      <c r="YK19644" s="68"/>
      <c r="YL19644" s="68"/>
      <c r="YM19644" s="68"/>
      <c r="YN19644" s="68"/>
      <c r="YO19644" s="68"/>
      <c r="YP19644" s="68"/>
      <c r="YQ19644" s="68"/>
      <c r="YR19644" s="68"/>
      <c r="YS19644" s="68"/>
      <c r="YT19644" s="68"/>
      <c r="YU19644" s="68"/>
      <c r="YV19644" s="68"/>
      <c r="YW19644" s="68"/>
      <c r="YX19644" s="68">
        <v>3.1041689335970899E-3</v>
      </c>
      <c r="YY19644" s="68"/>
      <c r="YZ19644" s="68"/>
      <c r="ZA19644" s="68"/>
      <c r="ZB19644" s="68"/>
      <c r="ZC19644" s="68"/>
      <c r="ZD19644" s="68"/>
    </row>
    <row r="19645" spans="658:680" x14ac:dyDescent="0.25">
      <c r="YH19645" s="68"/>
      <c r="YI19645" s="68"/>
      <c r="YJ19645" s="68"/>
      <c r="YK19645" s="68"/>
      <c r="YL19645" s="68"/>
      <c r="YM19645" s="68"/>
      <c r="YN19645" s="68"/>
      <c r="YO19645" s="68"/>
      <c r="YP19645" s="68"/>
      <c r="YQ19645" s="68"/>
      <c r="YR19645" s="68"/>
      <c r="YS19645" s="68"/>
      <c r="YT19645" s="68"/>
      <c r="YU19645" s="68"/>
      <c r="YV19645" s="68"/>
      <c r="YW19645" s="68"/>
      <c r="YX19645" s="68">
        <v>3.0802262867381598E-3</v>
      </c>
      <c r="YY19645" s="68"/>
      <c r="YZ19645" s="68"/>
      <c r="ZA19645" s="68"/>
      <c r="ZB19645" s="68"/>
      <c r="ZC19645" s="68"/>
      <c r="ZD19645" s="68"/>
    </row>
    <row r="19646" spans="658:680" x14ac:dyDescent="0.25">
      <c r="YH19646" s="68"/>
      <c r="YI19646" s="68"/>
      <c r="YJ19646" s="68"/>
      <c r="YK19646" s="68"/>
      <c r="YL19646" s="68"/>
      <c r="YM19646" s="68"/>
      <c r="YN19646" s="68"/>
      <c r="YO19646" s="68"/>
      <c r="YP19646" s="68"/>
      <c r="YQ19646" s="68"/>
      <c r="YR19646" s="68"/>
      <c r="YS19646" s="68"/>
      <c r="YT19646" s="68"/>
      <c r="YU19646" s="68"/>
      <c r="YV19646" s="68"/>
      <c r="YW19646" s="68"/>
      <c r="YX19646" s="68">
        <v>3.0802262867381598E-3</v>
      </c>
      <c r="YY19646" s="68"/>
      <c r="YZ19646" s="68"/>
      <c r="ZA19646" s="68"/>
      <c r="ZB19646" s="68"/>
      <c r="ZC19646" s="68"/>
      <c r="ZD19646" s="68"/>
    </row>
    <row r="19647" spans="658:680" x14ac:dyDescent="0.25">
      <c r="YH19647" s="68"/>
      <c r="YI19647" s="68"/>
      <c r="YJ19647" s="68"/>
      <c r="YK19647" s="68"/>
      <c r="YL19647" s="68"/>
      <c r="YM19647" s="68"/>
      <c r="YN19647" s="68"/>
      <c r="YO19647" s="68"/>
      <c r="YP19647" s="68"/>
      <c r="YQ19647" s="68"/>
      <c r="YR19647" s="68"/>
      <c r="YS19647" s="68"/>
      <c r="YT19647" s="68"/>
      <c r="YU19647" s="68"/>
      <c r="YV19647" s="68"/>
      <c r="YW19647" s="68"/>
      <c r="YX19647" s="68">
        <v>3.0792909178030399E-3</v>
      </c>
      <c r="YY19647" s="68"/>
      <c r="YZ19647" s="68"/>
      <c r="ZA19647" s="68"/>
      <c r="ZB19647" s="68"/>
      <c r="ZC19647" s="68"/>
      <c r="ZD19647" s="68"/>
    </row>
    <row r="19648" spans="658:680" x14ac:dyDescent="0.25">
      <c r="YH19648" s="68"/>
      <c r="YI19648" s="68"/>
      <c r="YJ19648" s="68"/>
      <c r="YK19648" s="68"/>
      <c r="YL19648" s="68"/>
      <c r="YM19648" s="68"/>
      <c r="YN19648" s="68"/>
      <c r="YO19648" s="68"/>
      <c r="YP19648" s="68"/>
      <c r="YQ19648" s="68"/>
      <c r="YR19648" s="68"/>
      <c r="YS19648" s="68"/>
      <c r="YT19648" s="68"/>
      <c r="YU19648" s="68"/>
      <c r="YV19648" s="68"/>
      <c r="YW19648" s="68"/>
      <c r="YX19648" s="68">
        <v>3.0792909178030399E-3</v>
      </c>
      <c r="YY19648" s="68"/>
      <c r="YZ19648" s="68"/>
      <c r="ZA19648" s="68"/>
      <c r="ZB19648" s="68"/>
      <c r="ZC19648" s="68"/>
      <c r="ZD19648" s="68"/>
    </row>
    <row r="19649" spans="658:680" x14ac:dyDescent="0.25">
      <c r="YH19649" s="68"/>
      <c r="YI19649" s="68"/>
      <c r="YJ19649" s="68"/>
      <c r="YK19649" s="68"/>
      <c r="YL19649" s="68"/>
      <c r="YM19649" s="68"/>
      <c r="YN19649" s="68"/>
      <c r="YO19649" s="68"/>
      <c r="YP19649" s="68"/>
      <c r="YQ19649" s="68"/>
      <c r="YR19649" s="68"/>
      <c r="YS19649" s="68"/>
      <c r="YT19649" s="68"/>
      <c r="YU19649" s="68"/>
      <c r="YV19649" s="68"/>
      <c r="YW19649" s="68"/>
      <c r="YX19649" s="68">
        <v>3.0454465419955399E-3</v>
      </c>
      <c r="YY19649" s="68"/>
      <c r="YZ19649" s="68"/>
      <c r="ZA19649" s="68"/>
      <c r="ZB19649" s="68"/>
      <c r="ZC19649" s="68"/>
      <c r="ZD19649" s="68"/>
    </row>
    <row r="19650" spans="658:680" x14ac:dyDescent="0.25">
      <c r="YH19650" s="68"/>
      <c r="YI19650" s="68"/>
      <c r="YJ19650" s="68"/>
      <c r="YK19650" s="68"/>
      <c r="YL19650" s="68"/>
      <c r="YM19650" s="68"/>
      <c r="YN19650" s="68"/>
      <c r="YO19650" s="68"/>
      <c r="YP19650" s="68"/>
      <c r="YQ19650" s="68"/>
      <c r="YR19650" s="68"/>
      <c r="YS19650" s="68"/>
      <c r="YT19650" s="68"/>
      <c r="YU19650" s="68"/>
      <c r="YV19650" s="68"/>
      <c r="YW19650" s="68"/>
      <c r="YX19650" s="68">
        <v>3.0454465419955399E-3</v>
      </c>
      <c r="YY19650" s="68"/>
      <c r="YZ19650" s="68"/>
      <c r="ZA19650" s="68"/>
      <c r="ZB19650" s="68"/>
      <c r="ZC19650" s="68"/>
      <c r="ZD19650" s="68"/>
    </row>
    <row r="19651" spans="658:680" x14ac:dyDescent="0.25">
      <c r="YH19651" s="68"/>
      <c r="YI19651" s="68"/>
      <c r="YJ19651" s="68"/>
      <c r="YK19651" s="68"/>
      <c r="YL19651" s="68"/>
      <c r="YM19651" s="68"/>
      <c r="YN19651" s="68"/>
      <c r="YO19651" s="68"/>
      <c r="YP19651" s="68"/>
      <c r="YQ19651" s="68"/>
      <c r="YR19651" s="68"/>
      <c r="YS19651" s="68"/>
      <c r="YT19651" s="68"/>
      <c r="YU19651" s="68"/>
      <c r="YV19651" s="68"/>
      <c r="YW19651" s="68"/>
      <c r="YX19651" s="68">
        <v>3.0399984977953101E-3</v>
      </c>
      <c r="YY19651" s="68"/>
      <c r="YZ19651" s="68"/>
      <c r="ZA19651" s="68"/>
      <c r="ZB19651" s="68"/>
      <c r="ZC19651" s="68"/>
      <c r="ZD19651" s="68"/>
    </row>
    <row r="19652" spans="658:680" x14ac:dyDescent="0.25">
      <c r="YH19652" s="68"/>
      <c r="YI19652" s="68"/>
      <c r="YJ19652" s="68"/>
      <c r="YK19652" s="68"/>
      <c r="YL19652" s="68"/>
      <c r="YM19652" s="68"/>
      <c r="YN19652" s="68"/>
      <c r="YO19652" s="68"/>
      <c r="YP19652" s="68"/>
      <c r="YQ19652" s="68"/>
      <c r="YR19652" s="68"/>
      <c r="YS19652" s="68"/>
      <c r="YT19652" s="68"/>
      <c r="YU19652" s="68"/>
      <c r="YV19652" s="68"/>
      <c r="YW19652" s="68"/>
      <c r="YX19652" s="68">
        <v>3.0399984977953101E-3</v>
      </c>
      <c r="YY19652" s="68"/>
      <c r="YZ19652" s="68"/>
      <c r="ZA19652" s="68"/>
      <c r="ZB19652" s="68"/>
      <c r="ZC19652" s="68"/>
      <c r="ZD19652" s="68"/>
    </row>
    <row r="19653" spans="658:680" x14ac:dyDescent="0.25">
      <c r="YH19653" s="68"/>
      <c r="YI19653" s="68"/>
      <c r="YJ19653" s="68"/>
      <c r="YK19653" s="68"/>
      <c r="YL19653" s="68"/>
      <c r="YM19653" s="68"/>
      <c r="YN19653" s="68"/>
      <c r="YO19653" s="68"/>
      <c r="YP19653" s="68"/>
      <c r="YQ19653" s="68"/>
      <c r="YR19653" s="68"/>
      <c r="YS19653" s="68"/>
      <c r="YT19653" s="68"/>
      <c r="YU19653" s="68"/>
      <c r="YV19653" s="68"/>
      <c r="YW19653" s="68"/>
      <c r="YX19653" s="68">
        <v>3.0290009671567301E-3</v>
      </c>
      <c r="YY19653" s="68"/>
      <c r="YZ19653" s="68"/>
      <c r="ZA19653" s="68"/>
      <c r="ZB19653" s="68"/>
      <c r="ZC19653" s="68"/>
      <c r="ZD19653" s="68"/>
    </row>
    <row r="19654" spans="658:680" x14ac:dyDescent="0.25">
      <c r="YH19654" s="68"/>
      <c r="YI19654" s="68"/>
      <c r="YJ19654" s="68"/>
      <c r="YK19654" s="68"/>
      <c r="YL19654" s="68"/>
      <c r="YM19654" s="68"/>
      <c r="YN19654" s="68"/>
      <c r="YO19654" s="68"/>
      <c r="YP19654" s="68"/>
      <c r="YQ19654" s="68"/>
      <c r="YR19654" s="68"/>
      <c r="YS19654" s="68"/>
      <c r="YT19654" s="68"/>
      <c r="YU19654" s="68"/>
      <c r="YV19654" s="68"/>
      <c r="YW19654" s="68"/>
      <c r="YX19654" s="68">
        <v>3.0290009671567301E-3</v>
      </c>
      <c r="YY19654" s="68"/>
      <c r="YZ19654" s="68"/>
      <c r="ZA19654" s="68"/>
      <c r="ZB19654" s="68"/>
      <c r="ZC19654" s="68"/>
      <c r="ZD19654" s="68"/>
    </row>
    <row r="19655" spans="658:680" x14ac:dyDescent="0.25">
      <c r="YH19655" s="68"/>
      <c r="YI19655" s="68"/>
      <c r="YJ19655" s="68"/>
      <c r="YK19655" s="68"/>
      <c r="YL19655" s="68"/>
      <c r="YM19655" s="68"/>
      <c r="YN19655" s="68"/>
      <c r="YO19655" s="68"/>
      <c r="YP19655" s="68"/>
      <c r="YQ19655" s="68"/>
      <c r="YR19655" s="68"/>
      <c r="YS19655" s="68"/>
      <c r="YT19655" s="68"/>
      <c r="YU19655" s="68"/>
      <c r="YV19655" s="68"/>
      <c r="YW19655" s="68"/>
      <c r="YX19655" s="68">
        <v>3.0154976313805002E-3</v>
      </c>
      <c r="YY19655" s="68"/>
      <c r="YZ19655" s="68"/>
      <c r="ZA19655" s="68"/>
      <c r="ZB19655" s="68"/>
      <c r="ZC19655" s="68"/>
      <c r="ZD19655" s="68"/>
    </row>
    <row r="19656" spans="658:680" x14ac:dyDescent="0.25">
      <c r="YH19656" s="68"/>
      <c r="YI19656" s="68"/>
      <c r="YJ19656" s="68"/>
      <c r="YK19656" s="68"/>
      <c r="YL19656" s="68"/>
      <c r="YM19656" s="68"/>
      <c r="YN19656" s="68"/>
      <c r="YO19656" s="68"/>
      <c r="YP19656" s="68"/>
      <c r="YQ19656" s="68"/>
      <c r="YR19656" s="68"/>
      <c r="YS19656" s="68"/>
      <c r="YT19656" s="68"/>
      <c r="YU19656" s="68"/>
      <c r="YV19656" s="68"/>
      <c r="YW19656" s="68"/>
      <c r="YX19656" s="68">
        <v>3.0154976313805002E-3</v>
      </c>
      <c r="YY19656" s="68"/>
      <c r="YZ19656" s="68"/>
      <c r="ZA19656" s="68"/>
      <c r="ZB19656" s="68"/>
      <c r="ZC19656" s="68"/>
      <c r="ZD19656" s="68"/>
    </row>
    <row r="19657" spans="658:680" x14ac:dyDescent="0.25">
      <c r="YH19657" s="68"/>
      <c r="YI19657" s="68"/>
      <c r="YJ19657" s="68"/>
      <c r="YK19657" s="68"/>
      <c r="YL19657" s="68"/>
      <c r="YM19657" s="68"/>
      <c r="YN19657" s="68"/>
      <c r="YO19657" s="68"/>
      <c r="YP19657" s="68"/>
      <c r="YQ19657" s="68"/>
      <c r="YR19657" s="68"/>
      <c r="YS19657" s="68"/>
      <c r="YT19657" s="68"/>
      <c r="YU19657" s="68"/>
      <c r="YV19657" s="68"/>
      <c r="YW19657" s="68"/>
      <c r="YX19657" s="68">
        <v>3.0145985594691302E-3</v>
      </c>
      <c r="YY19657" s="68"/>
      <c r="YZ19657" s="68"/>
      <c r="ZA19657" s="68"/>
      <c r="ZB19657" s="68"/>
      <c r="ZC19657" s="68"/>
      <c r="ZD19657" s="68"/>
    </row>
    <row r="19658" spans="658:680" x14ac:dyDescent="0.25">
      <c r="YH19658" s="68"/>
      <c r="YI19658" s="68"/>
      <c r="YJ19658" s="68"/>
      <c r="YK19658" s="68"/>
      <c r="YL19658" s="68"/>
      <c r="YM19658" s="68"/>
      <c r="YN19658" s="68"/>
      <c r="YO19658" s="68"/>
      <c r="YP19658" s="68"/>
      <c r="YQ19658" s="68"/>
      <c r="YR19658" s="68"/>
      <c r="YS19658" s="68"/>
      <c r="YT19658" s="68"/>
      <c r="YU19658" s="68"/>
      <c r="YV19658" s="68"/>
      <c r="YW19658" s="68"/>
      <c r="YX19658" s="68">
        <v>3.0145985594691302E-3</v>
      </c>
      <c r="YY19658" s="68"/>
      <c r="YZ19658" s="68"/>
      <c r="ZA19658" s="68"/>
      <c r="ZB19658" s="68"/>
      <c r="ZC19658" s="68"/>
      <c r="ZD19658" s="68"/>
    </row>
    <row r="19659" spans="658:680" x14ac:dyDescent="0.25">
      <c r="YH19659" s="68"/>
      <c r="YI19659" s="68"/>
      <c r="YJ19659" s="68"/>
      <c r="YK19659" s="68"/>
      <c r="YL19659" s="68"/>
      <c r="YM19659" s="68"/>
      <c r="YN19659" s="68"/>
      <c r="YO19659" s="68"/>
      <c r="YP19659" s="68"/>
      <c r="YQ19659" s="68"/>
      <c r="YR19659" s="68"/>
      <c r="YS19659" s="68"/>
      <c r="YT19659" s="68"/>
      <c r="YU19659" s="68"/>
      <c r="YV19659" s="68"/>
      <c r="YW19659" s="68"/>
      <c r="YX19659" s="68">
        <v>2.9778528805551401E-3</v>
      </c>
      <c r="YY19659" s="68"/>
      <c r="YZ19659" s="68"/>
      <c r="ZA19659" s="68"/>
      <c r="ZB19659" s="68"/>
      <c r="ZC19659" s="68"/>
      <c r="ZD19659" s="68"/>
    </row>
    <row r="19660" spans="658:680" x14ac:dyDescent="0.25">
      <c r="YH19660" s="68"/>
      <c r="YI19660" s="68"/>
      <c r="YJ19660" s="68"/>
      <c r="YK19660" s="68"/>
      <c r="YL19660" s="68"/>
      <c r="YM19660" s="68"/>
      <c r="YN19660" s="68"/>
      <c r="YO19660" s="68"/>
      <c r="YP19660" s="68"/>
      <c r="YQ19660" s="68"/>
      <c r="YR19660" s="68"/>
      <c r="YS19660" s="68"/>
      <c r="YT19660" s="68"/>
      <c r="YU19660" s="68"/>
      <c r="YV19660" s="68"/>
      <c r="YW19660" s="68"/>
      <c r="YX19660" s="68">
        <v>2.9778528805551401E-3</v>
      </c>
      <c r="YY19660" s="68"/>
      <c r="YZ19660" s="68"/>
      <c r="ZA19660" s="68"/>
      <c r="ZB19660" s="68"/>
      <c r="ZC19660" s="68"/>
      <c r="ZD19660" s="68"/>
    </row>
    <row r="19661" spans="658:680" x14ac:dyDescent="0.25">
      <c r="YH19661" s="68"/>
      <c r="YI19661" s="68"/>
      <c r="YJ19661" s="68"/>
      <c r="YK19661" s="68"/>
      <c r="YL19661" s="68"/>
      <c r="YM19661" s="68"/>
      <c r="YN19661" s="68"/>
      <c r="YO19661" s="68"/>
      <c r="YP19661" s="68"/>
      <c r="YQ19661" s="68"/>
      <c r="YR19661" s="68"/>
      <c r="YS19661" s="68"/>
      <c r="YT19661" s="68"/>
      <c r="YU19661" s="68"/>
      <c r="YV19661" s="68"/>
      <c r="YW19661" s="68"/>
      <c r="YX19661" s="68">
        <v>2.9770299858621302E-3</v>
      </c>
      <c r="YY19661" s="68"/>
      <c r="YZ19661" s="68"/>
      <c r="ZA19661" s="68"/>
      <c r="ZB19661" s="68"/>
      <c r="ZC19661" s="68"/>
      <c r="ZD19661" s="68"/>
    </row>
    <row r="19662" spans="658:680" x14ac:dyDescent="0.25">
      <c r="YH19662" s="68"/>
      <c r="YI19662" s="68"/>
      <c r="YJ19662" s="68"/>
      <c r="YK19662" s="68"/>
      <c r="YL19662" s="68"/>
      <c r="YM19662" s="68"/>
      <c r="YN19662" s="68"/>
      <c r="YO19662" s="68"/>
      <c r="YP19662" s="68"/>
      <c r="YQ19662" s="68"/>
      <c r="YR19662" s="68"/>
      <c r="YS19662" s="68"/>
      <c r="YT19662" s="68"/>
      <c r="YU19662" s="68"/>
      <c r="YV19662" s="68"/>
      <c r="YW19662" s="68"/>
      <c r="YX19662" s="68">
        <v>2.9770299858621302E-3</v>
      </c>
      <c r="YY19662" s="68"/>
      <c r="YZ19662" s="68"/>
      <c r="ZA19662" s="68"/>
      <c r="ZB19662" s="68"/>
      <c r="ZC19662" s="68"/>
      <c r="ZD19662" s="68"/>
    </row>
    <row r="19663" spans="658:680" x14ac:dyDescent="0.25">
      <c r="YH19663" s="68"/>
      <c r="YI19663" s="68"/>
      <c r="YJ19663" s="68"/>
      <c r="YK19663" s="68"/>
      <c r="YL19663" s="68"/>
      <c r="YM19663" s="68"/>
      <c r="YN19663" s="68"/>
      <c r="YO19663" s="68"/>
      <c r="YP19663" s="68"/>
      <c r="YQ19663" s="68"/>
      <c r="YR19663" s="68"/>
      <c r="YS19663" s="68"/>
      <c r="YT19663" s="68"/>
      <c r="YU19663" s="68"/>
      <c r="YV19663" s="68"/>
      <c r="YW19663" s="68"/>
      <c r="YX19663" s="68">
        <v>2.8008654129306298E-3</v>
      </c>
      <c r="YY19663" s="68"/>
      <c r="YZ19663" s="68"/>
      <c r="ZA19663" s="68"/>
      <c r="ZB19663" s="68"/>
      <c r="ZC19663" s="68"/>
      <c r="ZD19663" s="68"/>
    </row>
    <row r="19664" spans="658:680" x14ac:dyDescent="0.25">
      <c r="YH19664" s="68"/>
      <c r="YI19664" s="68"/>
      <c r="YJ19664" s="68"/>
      <c r="YK19664" s="68"/>
      <c r="YL19664" s="68"/>
      <c r="YM19664" s="68"/>
      <c r="YN19664" s="68"/>
      <c r="YO19664" s="68"/>
      <c r="YP19664" s="68"/>
      <c r="YQ19664" s="68"/>
      <c r="YR19664" s="68"/>
      <c r="YS19664" s="68"/>
      <c r="YT19664" s="68"/>
      <c r="YU19664" s="68"/>
      <c r="YV19664" s="68"/>
      <c r="YW19664" s="68"/>
      <c r="YX19664" s="68">
        <v>2.8008654129306298E-3</v>
      </c>
      <c r="YY19664" s="68"/>
      <c r="YZ19664" s="68"/>
      <c r="ZA19664" s="68"/>
      <c r="ZB19664" s="68"/>
      <c r="ZC19664" s="68"/>
      <c r="ZD19664" s="68"/>
    </row>
    <row r="19665" spans="658:680" x14ac:dyDescent="0.25">
      <c r="YH19665" s="68"/>
      <c r="YI19665" s="68"/>
      <c r="YJ19665" s="68"/>
      <c r="YK19665" s="68"/>
      <c r="YL19665" s="68"/>
      <c r="YM19665" s="68"/>
      <c r="YN19665" s="68"/>
      <c r="YO19665" s="68"/>
      <c r="YP19665" s="68"/>
      <c r="YQ19665" s="68"/>
      <c r="YR19665" s="68"/>
      <c r="YS19665" s="68"/>
      <c r="YT19665" s="68"/>
      <c r="YU19665" s="68"/>
      <c r="YV19665" s="68"/>
      <c r="YW19665" s="68"/>
      <c r="YX19665" s="68">
        <v>2.7579203129645602E-3</v>
      </c>
      <c r="YY19665" s="68"/>
      <c r="YZ19665" s="68"/>
      <c r="ZA19665" s="68"/>
      <c r="ZB19665" s="68"/>
      <c r="ZC19665" s="68"/>
      <c r="ZD19665" s="68"/>
    </row>
    <row r="19666" spans="658:680" x14ac:dyDescent="0.25">
      <c r="YH19666" s="68"/>
      <c r="YI19666" s="68"/>
      <c r="YJ19666" s="68"/>
      <c r="YK19666" s="68"/>
      <c r="YL19666" s="68"/>
      <c r="YM19666" s="68"/>
      <c r="YN19666" s="68"/>
      <c r="YO19666" s="68"/>
      <c r="YP19666" s="68"/>
      <c r="YQ19666" s="68"/>
      <c r="YR19666" s="68"/>
      <c r="YS19666" s="68"/>
      <c r="YT19666" s="68"/>
      <c r="YU19666" s="68"/>
      <c r="YV19666" s="68"/>
      <c r="YW19666" s="68"/>
      <c r="YX19666" s="68">
        <v>2.7579203129645602E-3</v>
      </c>
      <c r="YY19666" s="68"/>
      <c r="YZ19666" s="68"/>
      <c r="ZA19666" s="68"/>
      <c r="ZB19666" s="68"/>
      <c r="ZC19666" s="68"/>
      <c r="ZD19666" s="68"/>
    </row>
    <row r="19667" spans="658:680" x14ac:dyDescent="0.25">
      <c r="YH19667" s="68"/>
      <c r="YI19667" s="68"/>
      <c r="YJ19667" s="68"/>
      <c r="YK19667" s="68"/>
      <c r="YL19667" s="68"/>
      <c r="YM19667" s="68"/>
      <c r="YN19667" s="68"/>
      <c r="YO19667" s="68"/>
      <c r="YP19667" s="68"/>
      <c r="YQ19667" s="68"/>
      <c r="YR19667" s="68"/>
      <c r="YS19667" s="68"/>
      <c r="YT19667" s="68"/>
      <c r="YU19667" s="68"/>
      <c r="YV19667" s="68"/>
      <c r="YW19667" s="68"/>
      <c r="YX19667" s="68">
        <v>2.6868670852938201E-3</v>
      </c>
      <c r="YY19667" s="68"/>
      <c r="YZ19667" s="68"/>
      <c r="ZA19667" s="68"/>
      <c r="ZB19667" s="68"/>
      <c r="ZC19667" s="68"/>
      <c r="ZD19667" s="68"/>
    </row>
    <row r="19668" spans="658:680" x14ac:dyDescent="0.25">
      <c r="YH19668" s="68"/>
      <c r="YI19668" s="68"/>
      <c r="YJ19668" s="68"/>
      <c r="YK19668" s="68"/>
      <c r="YL19668" s="68"/>
      <c r="YM19668" s="68"/>
      <c r="YN19668" s="68"/>
      <c r="YO19668" s="68"/>
      <c r="YP19668" s="68"/>
      <c r="YQ19668" s="68"/>
      <c r="YR19668" s="68"/>
      <c r="YS19668" s="68"/>
      <c r="YT19668" s="68"/>
      <c r="YU19668" s="68"/>
      <c r="YV19668" s="68"/>
      <c r="YW19668" s="68"/>
      <c r="YX19668" s="68">
        <v>2.6868670852938201E-3</v>
      </c>
      <c r="YY19668" s="68"/>
      <c r="YZ19668" s="68"/>
      <c r="ZA19668" s="68"/>
      <c r="ZB19668" s="68"/>
      <c r="ZC19668" s="68"/>
      <c r="ZD19668" s="68"/>
    </row>
    <row r="19669" spans="658:680" x14ac:dyDescent="0.25">
      <c r="YH19669" s="68"/>
      <c r="YI19669" s="68"/>
      <c r="YJ19669" s="68"/>
      <c r="YK19669" s="68"/>
      <c r="YL19669" s="68"/>
      <c r="YM19669" s="68"/>
      <c r="YN19669" s="68"/>
      <c r="YO19669" s="68"/>
      <c r="YP19669" s="68"/>
      <c r="YQ19669" s="68"/>
      <c r="YR19669" s="68"/>
      <c r="YS19669" s="68"/>
      <c r="YT19669" s="68"/>
      <c r="YU19669" s="68"/>
      <c r="YV19669" s="68"/>
      <c r="YW19669" s="68"/>
      <c r="YX19669" s="68">
        <v>2.6596534785017201E-3</v>
      </c>
      <c r="YY19669" s="68"/>
      <c r="YZ19669" s="68"/>
      <c r="ZA19669" s="68"/>
      <c r="ZB19669" s="68"/>
      <c r="ZC19669" s="68"/>
      <c r="ZD19669" s="68"/>
    </row>
    <row r="19670" spans="658:680" x14ac:dyDescent="0.25">
      <c r="YH19670" s="68"/>
      <c r="YI19670" s="68"/>
      <c r="YJ19670" s="68"/>
      <c r="YK19670" s="68"/>
      <c r="YL19670" s="68"/>
      <c r="YM19670" s="68"/>
      <c r="YN19670" s="68"/>
      <c r="YO19670" s="68"/>
      <c r="YP19670" s="68"/>
      <c r="YQ19670" s="68"/>
      <c r="YR19670" s="68"/>
      <c r="YS19670" s="68"/>
      <c r="YT19670" s="68"/>
      <c r="YU19670" s="68"/>
      <c r="YV19670" s="68"/>
      <c r="YW19670" s="68"/>
      <c r="YX19670" s="68">
        <v>2.6596534785017201E-3</v>
      </c>
      <c r="YY19670" s="68"/>
      <c r="YZ19670" s="68"/>
      <c r="ZA19670" s="68"/>
      <c r="ZB19670" s="68"/>
      <c r="ZC19670" s="68"/>
      <c r="ZD19670" s="68"/>
    </row>
    <row r="19671" spans="658:680" x14ac:dyDescent="0.25">
      <c r="YH19671" s="68"/>
      <c r="YI19671" s="68"/>
      <c r="YJ19671" s="68"/>
      <c r="YK19671" s="68"/>
      <c r="YL19671" s="68"/>
      <c r="YM19671" s="68"/>
      <c r="YN19671" s="68"/>
      <c r="YO19671" s="68"/>
      <c r="YP19671" s="68"/>
      <c r="YQ19671" s="68"/>
      <c r="YR19671" s="68"/>
      <c r="YS19671" s="68"/>
      <c r="YT19671" s="68"/>
      <c r="YU19671" s="68"/>
      <c r="YV19671" s="68"/>
      <c r="YW19671" s="68"/>
      <c r="YX19671" s="68">
        <v>2.6353911762605599E-3</v>
      </c>
      <c r="YY19671" s="68"/>
      <c r="YZ19671" s="68"/>
      <c r="ZA19671" s="68"/>
      <c r="ZB19671" s="68"/>
      <c r="ZC19671" s="68"/>
      <c r="ZD19671" s="68"/>
    </row>
    <row r="19672" spans="658:680" x14ac:dyDescent="0.25">
      <c r="YH19672" s="68"/>
      <c r="YI19672" s="68"/>
      <c r="YJ19672" s="68"/>
      <c r="YK19672" s="68"/>
      <c r="YL19672" s="68"/>
      <c r="YM19672" s="68"/>
      <c r="YN19672" s="68"/>
      <c r="YO19672" s="68"/>
      <c r="YP19672" s="68"/>
      <c r="YQ19672" s="68"/>
      <c r="YR19672" s="68"/>
      <c r="YS19672" s="68"/>
      <c r="YT19672" s="68"/>
      <c r="YU19672" s="68"/>
      <c r="YV19672" s="68"/>
      <c r="YW19672" s="68"/>
      <c r="YX19672" s="68">
        <v>2.6353911762605599E-3</v>
      </c>
      <c r="YY19672" s="68"/>
      <c r="YZ19672" s="68"/>
      <c r="ZA19672" s="68"/>
      <c r="ZB19672" s="68"/>
      <c r="ZC19672" s="68"/>
      <c r="ZD19672" s="68"/>
    </row>
    <row r="19673" spans="658:680" x14ac:dyDescent="0.25">
      <c r="YH19673" s="68"/>
      <c r="YI19673" s="68"/>
      <c r="YJ19673" s="68"/>
      <c r="YK19673" s="68"/>
      <c r="YL19673" s="68"/>
      <c r="YM19673" s="68"/>
      <c r="YN19673" s="68"/>
      <c r="YO19673" s="68"/>
      <c r="YP19673" s="68"/>
      <c r="YQ19673" s="68"/>
      <c r="YR19673" s="68"/>
      <c r="YS19673" s="68"/>
      <c r="YT19673" s="68"/>
      <c r="YU19673" s="68"/>
      <c r="YV19673" s="68"/>
      <c r="YW19673" s="68"/>
      <c r="YX19673" s="68">
        <v>2.5993479548820299E-3</v>
      </c>
      <c r="YY19673" s="68"/>
      <c r="YZ19673" s="68"/>
      <c r="ZA19673" s="68"/>
      <c r="ZB19673" s="68"/>
      <c r="ZC19673" s="68"/>
      <c r="ZD19673" s="68"/>
    </row>
    <row r="19674" spans="658:680" x14ac:dyDescent="0.25">
      <c r="YH19674" s="68"/>
      <c r="YI19674" s="68"/>
      <c r="YJ19674" s="68"/>
      <c r="YK19674" s="68"/>
      <c r="YL19674" s="68"/>
      <c r="YM19674" s="68"/>
      <c r="YN19674" s="68"/>
      <c r="YO19674" s="68"/>
      <c r="YP19674" s="68"/>
      <c r="YQ19674" s="68"/>
      <c r="YR19674" s="68"/>
      <c r="YS19674" s="68"/>
      <c r="YT19674" s="68"/>
      <c r="YU19674" s="68"/>
      <c r="YV19674" s="68"/>
      <c r="YW19674" s="68"/>
      <c r="YX19674" s="68">
        <v>2.5993479548820299E-3</v>
      </c>
      <c r="YY19674" s="68"/>
      <c r="YZ19674" s="68"/>
      <c r="ZA19674" s="68"/>
      <c r="ZB19674" s="68"/>
      <c r="ZC19674" s="68"/>
      <c r="ZD19674" s="68"/>
    </row>
    <row r="19675" spans="658:680" x14ac:dyDescent="0.25">
      <c r="YH19675" s="68"/>
      <c r="YI19675" s="68"/>
      <c r="YJ19675" s="68"/>
      <c r="YK19675" s="68"/>
      <c r="YL19675" s="68"/>
      <c r="YM19675" s="68"/>
      <c r="YN19675" s="68"/>
      <c r="YO19675" s="68"/>
      <c r="YP19675" s="68"/>
      <c r="YQ19675" s="68"/>
      <c r="YR19675" s="68"/>
      <c r="YS19675" s="68"/>
      <c r="YT19675" s="68"/>
      <c r="YU19675" s="68"/>
      <c r="YV19675" s="68"/>
      <c r="YW19675" s="68"/>
      <c r="YX19675" s="68">
        <v>2.5397161108138598E-3</v>
      </c>
      <c r="YY19675" s="68"/>
      <c r="YZ19675" s="68"/>
      <c r="ZA19675" s="68"/>
      <c r="ZB19675" s="68"/>
      <c r="ZC19675" s="68"/>
      <c r="ZD19675" s="68"/>
    </row>
    <row r="19676" spans="658:680" x14ac:dyDescent="0.25">
      <c r="YH19676" s="68"/>
      <c r="YI19676" s="68"/>
      <c r="YJ19676" s="68"/>
      <c r="YK19676" s="68"/>
      <c r="YL19676" s="68"/>
      <c r="YM19676" s="68"/>
      <c r="YN19676" s="68"/>
      <c r="YO19676" s="68"/>
      <c r="YP19676" s="68"/>
      <c r="YQ19676" s="68"/>
      <c r="YR19676" s="68"/>
      <c r="YS19676" s="68"/>
      <c r="YT19676" s="68"/>
      <c r="YU19676" s="68"/>
      <c r="YV19676" s="68"/>
      <c r="YW19676" s="68"/>
      <c r="YX19676" s="68">
        <v>2.5397161108138598E-3</v>
      </c>
      <c r="YY19676" s="68"/>
      <c r="YZ19676" s="68"/>
      <c r="ZA19676" s="68"/>
      <c r="ZB19676" s="68"/>
      <c r="ZC19676" s="68"/>
      <c r="ZD19676" s="68"/>
    </row>
    <row r="19677" spans="658:680" x14ac:dyDescent="0.25">
      <c r="YH19677" s="68"/>
      <c r="YI19677" s="68"/>
      <c r="YJ19677" s="68"/>
      <c r="YK19677" s="68"/>
      <c r="YL19677" s="68"/>
      <c r="YM19677" s="68"/>
      <c r="YN19677" s="68"/>
      <c r="YO19677" s="68"/>
      <c r="YP19677" s="68"/>
      <c r="YQ19677" s="68"/>
      <c r="YR19677" s="68"/>
      <c r="YS19677" s="68"/>
      <c r="YT19677" s="68"/>
      <c r="YU19677" s="68"/>
      <c r="YV19677" s="68"/>
      <c r="YW19677" s="68"/>
      <c r="YX19677" s="68">
        <v>2.53690525272144E-3</v>
      </c>
      <c r="YY19677" s="68"/>
      <c r="YZ19677" s="68"/>
      <c r="ZA19677" s="68"/>
      <c r="ZB19677" s="68"/>
      <c r="ZC19677" s="68"/>
      <c r="ZD19677" s="68"/>
    </row>
    <row r="19678" spans="658:680" x14ac:dyDescent="0.25">
      <c r="YH19678" s="68"/>
      <c r="YI19678" s="68"/>
      <c r="YJ19678" s="68"/>
      <c r="YK19678" s="68"/>
      <c r="YL19678" s="68"/>
      <c r="YM19678" s="68"/>
      <c r="YN19678" s="68"/>
      <c r="YO19678" s="68"/>
      <c r="YP19678" s="68"/>
      <c r="YQ19678" s="68"/>
      <c r="YR19678" s="68"/>
      <c r="YS19678" s="68"/>
      <c r="YT19678" s="68"/>
      <c r="YU19678" s="68"/>
      <c r="YV19678" s="68"/>
      <c r="YW19678" s="68"/>
      <c r="YX19678" s="68">
        <v>2.53690525272144E-3</v>
      </c>
      <c r="YY19678" s="68"/>
      <c r="YZ19678" s="68"/>
      <c r="ZA19678" s="68"/>
      <c r="ZB19678" s="68"/>
      <c r="ZC19678" s="68"/>
      <c r="ZD19678" s="68"/>
    </row>
    <row r="19679" spans="658:680" x14ac:dyDescent="0.25">
      <c r="YH19679" s="68"/>
      <c r="YI19679" s="68"/>
      <c r="YJ19679" s="68"/>
      <c r="YK19679" s="68"/>
      <c r="YL19679" s="68"/>
      <c r="YM19679" s="68"/>
      <c r="YN19679" s="68"/>
      <c r="YO19679" s="68"/>
      <c r="YP19679" s="68"/>
      <c r="YQ19679" s="68"/>
      <c r="YR19679" s="68"/>
      <c r="YS19679" s="68"/>
      <c r="YT19679" s="68"/>
      <c r="YU19679" s="68"/>
      <c r="YV19679" s="68"/>
      <c r="YW19679" s="68"/>
      <c r="YX19679" s="68">
        <v>2.5191248337564798E-3</v>
      </c>
      <c r="YY19679" s="68"/>
      <c r="YZ19679" s="68"/>
      <c r="ZA19679" s="68"/>
      <c r="ZB19679" s="68"/>
      <c r="ZC19679" s="68"/>
      <c r="ZD19679" s="68"/>
    </row>
    <row r="19680" spans="658:680" x14ac:dyDescent="0.25">
      <c r="YH19680" s="68"/>
      <c r="YI19680" s="68"/>
      <c r="YJ19680" s="68"/>
      <c r="YK19680" s="68"/>
      <c r="YL19680" s="68"/>
      <c r="YM19680" s="68"/>
      <c r="YN19680" s="68"/>
      <c r="YO19680" s="68"/>
      <c r="YP19680" s="68"/>
      <c r="YQ19680" s="68"/>
      <c r="YR19680" s="68"/>
      <c r="YS19680" s="68"/>
      <c r="YT19680" s="68"/>
      <c r="YU19680" s="68"/>
      <c r="YV19680" s="68"/>
      <c r="YW19680" s="68"/>
      <c r="YX19680" s="68">
        <v>2.5191248337564798E-3</v>
      </c>
      <c r="YY19680" s="68"/>
      <c r="YZ19680" s="68"/>
      <c r="ZA19680" s="68"/>
      <c r="ZB19680" s="68"/>
      <c r="ZC19680" s="68"/>
      <c r="ZD19680" s="68"/>
    </row>
    <row r="19681" spans="658:680" x14ac:dyDescent="0.25">
      <c r="YH19681" s="68"/>
      <c r="YI19681" s="68"/>
      <c r="YJ19681" s="68"/>
      <c r="YK19681" s="68"/>
      <c r="YL19681" s="68"/>
      <c r="YM19681" s="68"/>
      <c r="YN19681" s="68"/>
      <c r="YO19681" s="68"/>
      <c r="YP19681" s="68"/>
      <c r="YQ19681" s="68"/>
      <c r="YR19681" s="68"/>
      <c r="YS19681" s="68"/>
      <c r="YT19681" s="68"/>
      <c r="YU19681" s="68"/>
      <c r="YV19681" s="68"/>
      <c r="YW19681" s="68"/>
      <c r="YX19681" s="68">
        <v>2.4845110581229999E-3</v>
      </c>
      <c r="YY19681" s="68"/>
      <c r="YZ19681" s="68"/>
      <c r="ZA19681" s="68"/>
      <c r="ZB19681" s="68"/>
      <c r="ZC19681" s="68"/>
      <c r="ZD19681" s="68"/>
    </row>
    <row r="19682" spans="658:680" x14ac:dyDescent="0.25">
      <c r="YH19682" s="68"/>
      <c r="YI19682" s="68"/>
      <c r="YJ19682" s="68"/>
      <c r="YK19682" s="68"/>
      <c r="YL19682" s="68"/>
      <c r="YM19682" s="68"/>
      <c r="YN19682" s="68"/>
      <c r="YO19682" s="68"/>
      <c r="YP19682" s="68"/>
      <c r="YQ19682" s="68"/>
      <c r="YR19682" s="68"/>
      <c r="YS19682" s="68"/>
      <c r="YT19682" s="68"/>
      <c r="YU19682" s="68"/>
      <c r="YV19682" s="68"/>
      <c r="YW19682" s="68"/>
      <c r="YX19682" s="68">
        <v>2.4845110581229999E-3</v>
      </c>
      <c r="YY19682" s="68"/>
      <c r="YZ19682" s="68"/>
      <c r="ZA19682" s="68"/>
      <c r="ZB19682" s="68"/>
      <c r="ZC19682" s="68"/>
      <c r="ZD19682" s="68"/>
    </row>
    <row r="19683" spans="658:680" x14ac:dyDescent="0.25">
      <c r="YH19683" s="68"/>
      <c r="YI19683" s="68"/>
      <c r="YJ19683" s="68"/>
      <c r="YK19683" s="68"/>
      <c r="YL19683" s="68"/>
      <c r="YM19683" s="68"/>
      <c r="YN19683" s="68"/>
      <c r="YO19683" s="68"/>
      <c r="YP19683" s="68"/>
      <c r="YQ19683" s="68"/>
      <c r="YR19683" s="68"/>
      <c r="YS19683" s="68"/>
      <c r="YT19683" s="68"/>
      <c r="YU19683" s="68"/>
      <c r="YV19683" s="68"/>
      <c r="YW19683" s="68"/>
      <c r="YX19683" s="68">
        <v>2.41866148883798E-3</v>
      </c>
      <c r="YY19683" s="68"/>
      <c r="YZ19683" s="68"/>
      <c r="ZA19683" s="68"/>
      <c r="ZB19683" s="68"/>
      <c r="ZC19683" s="68"/>
      <c r="ZD19683" s="68"/>
    </row>
    <row r="19684" spans="658:680" x14ac:dyDescent="0.25">
      <c r="YH19684" s="68"/>
      <c r="YI19684" s="68"/>
      <c r="YJ19684" s="68"/>
      <c r="YK19684" s="68"/>
      <c r="YL19684" s="68"/>
      <c r="YM19684" s="68"/>
      <c r="YN19684" s="68"/>
      <c r="YO19684" s="68"/>
      <c r="YP19684" s="68"/>
      <c r="YQ19684" s="68"/>
      <c r="YR19684" s="68"/>
      <c r="YS19684" s="68"/>
      <c r="YT19684" s="68"/>
      <c r="YU19684" s="68"/>
      <c r="YV19684" s="68"/>
      <c r="YW19684" s="68"/>
      <c r="YX19684" s="68">
        <v>2.41866148883798E-3</v>
      </c>
      <c r="YY19684" s="68"/>
      <c r="YZ19684" s="68"/>
      <c r="ZA19684" s="68"/>
      <c r="ZB19684" s="68"/>
      <c r="ZC19684" s="68"/>
      <c r="ZD19684" s="68"/>
    </row>
    <row r="19685" spans="658:680" x14ac:dyDescent="0.25">
      <c r="YH19685" s="68"/>
      <c r="YI19685" s="68"/>
      <c r="YJ19685" s="68"/>
      <c r="YK19685" s="68"/>
      <c r="YL19685" s="68"/>
      <c r="YM19685" s="68"/>
      <c r="YN19685" s="68"/>
      <c r="YO19685" s="68"/>
      <c r="YP19685" s="68"/>
      <c r="YQ19685" s="68"/>
      <c r="YR19685" s="68"/>
      <c r="YS19685" s="68"/>
      <c r="YT19685" s="68"/>
      <c r="YU19685" s="68"/>
      <c r="YV19685" s="68"/>
      <c r="YW19685" s="68"/>
      <c r="YX19685" s="68">
        <v>2.3459589398334901E-3</v>
      </c>
      <c r="YY19685" s="68"/>
      <c r="YZ19685" s="68"/>
      <c r="ZA19685" s="68"/>
      <c r="ZB19685" s="68"/>
      <c r="ZC19685" s="68"/>
      <c r="ZD19685" s="68"/>
    </row>
    <row r="19686" spans="658:680" x14ac:dyDescent="0.25">
      <c r="YH19686" s="68"/>
      <c r="YI19686" s="68"/>
      <c r="YJ19686" s="68"/>
      <c r="YK19686" s="68"/>
      <c r="YL19686" s="68"/>
      <c r="YM19686" s="68"/>
      <c r="YN19686" s="68"/>
      <c r="YO19686" s="68"/>
      <c r="YP19686" s="68"/>
      <c r="YQ19686" s="68"/>
      <c r="YR19686" s="68"/>
      <c r="YS19686" s="68"/>
      <c r="YT19686" s="68"/>
      <c r="YU19686" s="68"/>
      <c r="YV19686" s="68"/>
      <c r="YW19686" s="68"/>
      <c r="YX19686" s="68">
        <v>2.3459589398334901E-3</v>
      </c>
      <c r="YY19686" s="68"/>
      <c r="YZ19686" s="68"/>
      <c r="ZA19686" s="68"/>
      <c r="ZB19686" s="68"/>
      <c r="ZC19686" s="68"/>
      <c r="ZD19686" s="68"/>
    </row>
    <row r="19687" spans="658:680" x14ac:dyDescent="0.25">
      <c r="YH19687" s="68"/>
      <c r="YI19687" s="68"/>
      <c r="YJ19687" s="68"/>
      <c r="YK19687" s="68"/>
      <c r="YL19687" s="68"/>
      <c r="YM19687" s="68"/>
      <c r="YN19687" s="68"/>
      <c r="YO19687" s="68"/>
      <c r="YP19687" s="68"/>
      <c r="YQ19687" s="68"/>
      <c r="YR19687" s="68"/>
      <c r="YS19687" s="68"/>
      <c r="YT19687" s="68"/>
      <c r="YU19687" s="68"/>
      <c r="YV19687" s="68"/>
      <c r="YW19687" s="68"/>
      <c r="YX19687" s="68">
        <v>2.1739360824642E-3</v>
      </c>
      <c r="YY19687" s="68"/>
      <c r="YZ19687" s="68"/>
      <c r="ZA19687" s="68"/>
      <c r="ZB19687" s="68"/>
      <c r="ZC19687" s="68"/>
      <c r="ZD19687" s="68"/>
    </row>
    <row r="19688" spans="658:680" x14ac:dyDescent="0.25">
      <c r="YH19688" s="68"/>
      <c r="YI19688" s="68"/>
      <c r="YJ19688" s="68"/>
      <c r="YK19688" s="68"/>
      <c r="YL19688" s="68"/>
      <c r="YM19688" s="68"/>
      <c r="YN19688" s="68"/>
      <c r="YO19688" s="68"/>
      <c r="YP19688" s="68"/>
      <c r="YQ19688" s="68"/>
      <c r="YR19688" s="68"/>
      <c r="YS19688" s="68"/>
      <c r="YT19688" s="68"/>
      <c r="YU19688" s="68"/>
      <c r="YV19688" s="68"/>
      <c r="YW19688" s="68"/>
      <c r="YX19688" s="68">
        <v>2.1739360824642E-3</v>
      </c>
      <c r="YY19688" s="68"/>
      <c r="YZ19688" s="68"/>
      <c r="ZA19688" s="68"/>
      <c r="ZB19688" s="68"/>
      <c r="ZC19688" s="68"/>
      <c r="ZD19688" s="68"/>
    </row>
    <row r="19689" spans="658:680" x14ac:dyDescent="0.25">
      <c r="YH19689" s="68"/>
      <c r="YI19689" s="68"/>
      <c r="YJ19689" s="68"/>
      <c r="YK19689" s="68"/>
      <c r="YL19689" s="68"/>
      <c r="YM19689" s="68"/>
      <c r="YN19689" s="68"/>
      <c r="YO19689" s="68"/>
      <c r="YP19689" s="68"/>
      <c r="YQ19689" s="68"/>
      <c r="YR19689" s="68"/>
      <c r="YS19689" s="68"/>
      <c r="YT19689" s="68"/>
      <c r="YU19689" s="68"/>
      <c r="YV19689" s="68"/>
      <c r="YW19689" s="68"/>
      <c r="YX19689" s="68">
        <v>2.1460421744235701E-3</v>
      </c>
      <c r="YY19689" s="68"/>
      <c r="YZ19689" s="68"/>
      <c r="ZA19689" s="68"/>
      <c r="ZB19689" s="68"/>
      <c r="ZC19689" s="68"/>
      <c r="ZD19689" s="68"/>
    </row>
    <row r="19690" spans="658:680" x14ac:dyDescent="0.25">
      <c r="YH19690" s="68"/>
      <c r="YI19690" s="68"/>
      <c r="YJ19690" s="68"/>
      <c r="YK19690" s="68"/>
      <c r="YL19690" s="68"/>
      <c r="YM19690" s="68"/>
      <c r="YN19690" s="68"/>
      <c r="YO19690" s="68"/>
      <c r="YP19690" s="68"/>
      <c r="YQ19690" s="68"/>
      <c r="YR19690" s="68"/>
      <c r="YS19690" s="68"/>
      <c r="YT19690" s="68"/>
      <c r="YU19690" s="68"/>
      <c r="YV19690" s="68"/>
      <c r="YW19690" s="68"/>
      <c r="YX19690" s="68">
        <v>2.1460421744235701E-3</v>
      </c>
      <c r="YY19690" s="68"/>
      <c r="YZ19690" s="68"/>
      <c r="ZA19690" s="68"/>
      <c r="ZB19690" s="68"/>
      <c r="ZC19690" s="68"/>
      <c r="ZD19690" s="68"/>
    </row>
    <row r="19691" spans="658:680" x14ac:dyDescent="0.25">
      <c r="YH19691" s="68"/>
      <c r="YI19691" s="68"/>
      <c r="YJ19691" s="68"/>
      <c r="YK19691" s="68"/>
      <c r="YL19691" s="68"/>
      <c r="YM19691" s="68"/>
      <c r="YN19691" s="68"/>
      <c r="YO19691" s="68"/>
      <c r="YP19691" s="68"/>
      <c r="YQ19691" s="68"/>
      <c r="YR19691" s="68"/>
      <c r="YS19691" s="68"/>
      <c r="YT19691" s="68"/>
      <c r="YU19691" s="68"/>
      <c r="YV19691" s="68"/>
      <c r="YW19691" s="68"/>
      <c r="YX19691" s="68">
        <v>2.1403483913094799E-3</v>
      </c>
      <c r="YY19691" s="68"/>
      <c r="YZ19691" s="68"/>
      <c r="ZA19691" s="68"/>
      <c r="ZB19691" s="68"/>
      <c r="ZC19691" s="68"/>
      <c r="ZD19691" s="68"/>
    </row>
    <row r="19692" spans="658:680" x14ac:dyDescent="0.25">
      <c r="YH19692" s="68"/>
      <c r="YI19692" s="68"/>
      <c r="YJ19692" s="68"/>
      <c r="YK19692" s="68"/>
      <c r="YL19692" s="68"/>
      <c r="YM19692" s="68"/>
      <c r="YN19692" s="68"/>
      <c r="YO19692" s="68"/>
      <c r="YP19692" s="68"/>
      <c r="YQ19692" s="68"/>
      <c r="YR19692" s="68"/>
      <c r="YS19692" s="68"/>
      <c r="YT19692" s="68"/>
      <c r="YU19692" s="68"/>
      <c r="YV19692" s="68"/>
      <c r="YW19692" s="68"/>
      <c r="YX19692" s="68">
        <v>2.1403483913094799E-3</v>
      </c>
      <c r="YY19692" s="68"/>
      <c r="YZ19692" s="68"/>
      <c r="ZA19692" s="68"/>
      <c r="ZB19692" s="68"/>
      <c r="ZC19692" s="68"/>
      <c r="ZD19692" s="68"/>
    </row>
    <row r="19693" spans="658:680" x14ac:dyDescent="0.25">
      <c r="YH19693" s="68"/>
      <c r="YI19693" s="68"/>
      <c r="YJ19693" s="68"/>
      <c r="YK19693" s="68"/>
      <c r="YL19693" s="68"/>
      <c r="YM19693" s="68"/>
      <c r="YN19693" s="68"/>
      <c r="YO19693" s="68"/>
      <c r="YP19693" s="68"/>
      <c r="YQ19693" s="68"/>
      <c r="YR19693" s="68"/>
      <c r="YS19693" s="68"/>
      <c r="YT19693" s="68"/>
      <c r="YU19693" s="68"/>
      <c r="YV19693" s="68"/>
      <c r="YW19693" s="68"/>
      <c r="YX19693" s="68">
        <v>2.0169210266774802E-3</v>
      </c>
      <c r="YY19693" s="68"/>
      <c r="YZ19693" s="68"/>
      <c r="ZA19693" s="68"/>
      <c r="ZB19693" s="68"/>
      <c r="ZC19693" s="68"/>
      <c r="ZD19693" s="68"/>
    </row>
    <row r="19694" spans="658:680" x14ac:dyDescent="0.25">
      <c r="YH19694" s="68"/>
      <c r="YI19694" s="68"/>
      <c r="YJ19694" s="68"/>
      <c r="YK19694" s="68"/>
      <c r="YL19694" s="68"/>
      <c r="YM19694" s="68"/>
      <c r="YN19694" s="68"/>
      <c r="YO19694" s="68"/>
      <c r="YP19694" s="68"/>
      <c r="YQ19694" s="68"/>
      <c r="YR19694" s="68"/>
      <c r="YS19694" s="68"/>
      <c r="YT19694" s="68"/>
      <c r="YU19694" s="68"/>
      <c r="YV19694" s="68"/>
      <c r="YW19694" s="68"/>
      <c r="YX19694" s="68">
        <v>2.0169210266774802E-3</v>
      </c>
      <c r="YY19694" s="68"/>
      <c r="YZ19694" s="68"/>
      <c r="ZA19694" s="68"/>
      <c r="ZB19694" s="68"/>
      <c r="ZC19694" s="68"/>
      <c r="ZD19694" s="68"/>
    </row>
    <row r="19695" spans="658:680" x14ac:dyDescent="0.25">
      <c r="YH19695" s="68"/>
      <c r="YI19695" s="68"/>
      <c r="YJ19695" s="68"/>
      <c r="YK19695" s="68"/>
      <c r="YL19695" s="68"/>
      <c r="YM19695" s="68"/>
      <c r="YN19695" s="68"/>
      <c r="YO19695" s="68"/>
      <c r="YP19695" s="68"/>
      <c r="YQ19695" s="68"/>
      <c r="YR19695" s="68"/>
      <c r="YS19695" s="68"/>
      <c r="YT19695" s="68"/>
      <c r="YU19695" s="68"/>
      <c r="YV19695" s="68"/>
      <c r="YW19695" s="68"/>
      <c r="YX19695" s="68">
        <v>1.9907417208303302E-3</v>
      </c>
      <c r="YY19695" s="68"/>
      <c r="YZ19695" s="68"/>
      <c r="ZA19695" s="68"/>
      <c r="ZB19695" s="68"/>
      <c r="ZC19695" s="68"/>
      <c r="ZD19695" s="68"/>
    </row>
    <row r="19696" spans="658:680" x14ac:dyDescent="0.25">
      <c r="YH19696" s="68"/>
      <c r="YI19696" s="68"/>
      <c r="YJ19696" s="68"/>
      <c r="YK19696" s="68"/>
      <c r="YL19696" s="68"/>
      <c r="YM19696" s="68"/>
      <c r="YN19696" s="68"/>
      <c r="YO19696" s="68"/>
      <c r="YP19696" s="68"/>
      <c r="YQ19696" s="68"/>
      <c r="YR19696" s="68"/>
      <c r="YS19696" s="68"/>
      <c r="YT19696" s="68"/>
      <c r="YU19696" s="68"/>
      <c r="YV19696" s="68"/>
      <c r="YW19696" s="68"/>
      <c r="YX19696" s="68">
        <v>1.9907417208303302E-3</v>
      </c>
      <c r="YY19696" s="68"/>
      <c r="YZ19696" s="68"/>
      <c r="ZA19696" s="68"/>
      <c r="ZB19696" s="68"/>
      <c r="ZC19696" s="68"/>
      <c r="ZD19696" s="68"/>
    </row>
    <row r="19697" spans="658:680" x14ac:dyDescent="0.25">
      <c r="YH19697" s="68"/>
      <c r="YI19697" s="68"/>
      <c r="YJ19697" s="68"/>
      <c r="YK19697" s="68"/>
      <c r="YL19697" s="68"/>
      <c r="YM19697" s="68"/>
      <c r="YN19697" s="68"/>
      <c r="YO19697" s="68"/>
      <c r="YP19697" s="68"/>
      <c r="YQ19697" s="68"/>
      <c r="YR19697" s="68"/>
      <c r="YS19697" s="68"/>
      <c r="YT19697" s="68"/>
      <c r="YU19697" s="68"/>
      <c r="YV19697" s="68"/>
      <c r="YW19697" s="68"/>
      <c r="YX19697" s="68">
        <v>1.7996635532703099E-3</v>
      </c>
      <c r="YY19697" s="68"/>
      <c r="YZ19697" s="68"/>
      <c r="ZA19697" s="68"/>
      <c r="ZB19697" s="68"/>
      <c r="ZC19697" s="68"/>
      <c r="ZD19697" s="68"/>
    </row>
    <row r="19698" spans="658:680" x14ac:dyDescent="0.25">
      <c r="YH19698" s="68"/>
      <c r="YI19698" s="68"/>
      <c r="YJ19698" s="68"/>
      <c r="YK19698" s="68"/>
      <c r="YL19698" s="68"/>
      <c r="YM19698" s="68"/>
      <c r="YN19698" s="68"/>
      <c r="YO19698" s="68"/>
      <c r="YP19698" s="68"/>
      <c r="YQ19698" s="68"/>
      <c r="YR19698" s="68"/>
      <c r="YS19698" s="68"/>
      <c r="YT19698" s="68"/>
      <c r="YU19698" s="68"/>
      <c r="YV19698" s="68"/>
      <c r="YW19698" s="68"/>
      <c r="YX19698" s="68">
        <v>1.7996635532703099E-3</v>
      </c>
      <c r="YY19698" s="68"/>
      <c r="YZ19698" s="68"/>
      <c r="ZA19698" s="68"/>
      <c r="ZB19698" s="68"/>
      <c r="ZC19698" s="68"/>
      <c r="ZD19698" s="68"/>
    </row>
    <row r="19699" spans="658:680" x14ac:dyDescent="0.25">
      <c r="YH19699" s="68"/>
      <c r="YI19699" s="68"/>
      <c r="YJ19699" s="68"/>
      <c r="YK19699" s="68"/>
      <c r="YL19699" s="68"/>
      <c r="YM19699" s="68"/>
      <c r="YN19699" s="68"/>
      <c r="YO19699" s="68"/>
      <c r="YP19699" s="68"/>
      <c r="YQ19699" s="68"/>
      <c r="YR19699" s="68"/>
      <c r="YS19699" s="68"/>
      <c r="YT19699" s="68"/>
      <c r="YU19699" s="68"/>
      <c r="YV19699" s="68"/>
      <c r="YW19699" s="68"/>
      <c r="YX19699" s="68">
        <v>1.75985194696975E-3</v>
      </c>
      <c r="YY19699" s="68"/>
      <c r="YZ19699" s="68"/>
      <c r="ZA19699" s="68"/>
      <c r="ZB19699" s="68"/>
      <c r="ZC19699" s="68"/>
      <c r="ZD19699" s="68"/>
    </row>
    <row r="19700" spans="658:680" x14ac:dyDescent="0.25">
      <c r="YH19700" s="68"/>
      <c r="YI19700" s="68"/>
      <c r="YJ19700" s="68"/>
      <c r="YK19700" s="68"/>
      <c r="YL19700" s="68"/>
      <c r="YM19700" s="68"/>
      <c r="YN19700" s="68"/>
      <c r="YO19700" s="68"/>
      <c r="YP19700" s="68"/>
      <c r="YQ19700" s="68"/>
      <c r="YR19700" s="68"/>
      <c r="YS19700" s="68"/>
      <c r="YT19700" s="68"/>
      <c r="YU19700" s="68"/>
      <c r="YV19700" s="68"/>
      <c r="YW19700" s="68"/>
      <c r="YX19700" s="68">
        <v>1.75985194696975E-3</v>
      </c>
      <c r="YY19700" s="68"/>
      <c r="YZ19700" s="68"/>
      <c r="ZA19700" s="68"/>
      <c r="ZB19700" s="68"/>
      <c r="ZC19700" s="68"/>
      <c r="ZD19700" s="68"/>
    </row>
    <row r="19701" spans="658:680" x14ac:dyDescent="0.25">
      <c r="YH19701" s="68"/>
      <c r="YI19701" s="68"/>
      <c r="YJ19701" s="68"/>
      <c r="YK19701" s="68"/>
      <c r="YL19701" s="68"/>
      <c r="YM19701" s="68"/>
      <c r="YN19701" s="68"/>
      <c r="YO19701" s="68"/>
      <c r="YP19701" s="68"/>
      <c r="YQ19701" s="68"/>
      <c r="YR19701" s="68"/>
      <c r="YS19701" s="68"/>
      <c r="YT19701" s="68"/>
      <c r="YU19701" s="68"/>
      <c r="YV19701" s="68"/>
      <c r="YW19701" s="68"/>
      <c r="YX19701" s="68">
        <v>1.7109047566378501E-3</v>
      </c>
      <c r="YY19701" s="68"/>
      <c r="YZ19701" s="68"/>
      <c r="ZA19701" s="68"/>
      <c r="ZB19701" s="68"/>
      <c r="ZC19701" s="68"/>
      <c r="ZD19701" s="68"/>
    </row>
    <row r="19702" spans="658:680" x14ac:dyDescent="0.25">
      <c r="YH19702" s="68"/>
      <c r="YI19702" s="68"/>
      <c r="YJ19702" s="68"/>
      <c r="YK19702" s="68"/>
      <c r="YL19702" s="68"/>
      <c r="YM19702" s="68"/>
      <c r="YN19702" s="68"/>
      <c r="YO19702" s="68"/>
      <c r="YP19702" s="68"/>
      <c r="YQ19702" s="68"/>
      <c r="YR19702" s="68"/>
      <c r="YS19702" s="68"/>
      <c r="YT19702" s="68"/>
      <c r="YU19702" s="68"/>
      <c r="YV19702" s="68"/>
      <c r="YW19702" s="68"/>
      <c r="YX19702" s="68">
        <v>1.7109047566378501E-3</v>
      </c>
      <c r="YY19702" s="68"/>
      <c r="YZ19702" s="68"/>
      <c r="ZA19702" s="68"/>
      <c r="ZB19702" s="68"/>
      <c r="ZC19702" s="68"/>
      <c r="ZD19702" s="68"/>
    </row>
    <row r="19703" spans="658:680" x14ac:dyDescent="0.25">
      <c r="YH19703" s="68"/>
      <c r="YI19703" s="68"/>
      <c r="YJ19703" s="68"/>
      <c r="YK19703" s="68"/>
      <c r="YL19703" s="68"/>
      <c r="YM19703" s="68"/>
      <c r="YN19703" s="68"/>
      <c r="YO19703" s="68"/>
      <c r="YP19703" s="68"/>
      <c r="YQ19703" s="68"/>
      <c r="YR19703" s="68"/>
      <c r="YS19703" s="68"/>
      <c r="YT19703" s="68"/>
      <c r="YU19703" s="68"/>
      <c r="YV19703" s="68"/>
      <c r="YW19703" s="68"/>
      <c r="YX19703" s="68">
        <v>1.6627591435697899E-3</v>
      </c>
      <c r="YY19703" s="68"/>
      <c r="YZ19703" s="68"/>
      <c r="ZA19703" s="68"/>
      <c r="ZB19703" s="68"/>
      <c r="ZC19703" s="68"/>
      <c r="ZD19703" s="68"/>
    </row>
    <row r="19704" spans="658:680" x14ac:dyDescent="0.25">
      <c r="YH19704" s="68"/>
      <c r="YI19704" s="68"/>
      <c r="YJ19704" s="68"/>
      <c r="YK19704" s="68"/>
      <c r="YL19704" s="68"/>
      <c r="YM19704" s="68"/>
      <c r="YN19704" s="68"/>
      <c r="YO19704" s="68"/>
      <c r="YP19704" s="68"/>
      <c r="YQ19704" s="68"/>
      <c r="YR19704" s="68"/>
      <c r="YS19704" s="68"/>
      <c r="YT19704" s="68"/>
      <c r="YU19704" s="68"/>
      <c r="YV19704" s="68"/>
      <c r="YW19704" s="68"/>
      <c r="YX19704" s="68">
        <v>1.6627591435697899E-3</v>
      </c>
      <c r="YY19704" s="68"/>
      <c r="YZ19704" s="68"/>
      <c r="ZA19704" s="68"/>
      <c r="ZB19704" s="68"/>
      <c r="ZC19704" s="68"/>
      <c r="ZD19704" s="68"/>
    </row>
    <row r="19705" spans="658:680" x14ac:dyDescent="0.25">
      <c r="YH19705" s="68"/>
      <c r="YI19705" s="68"/>
      <c r="YJ19705" s="68"/>
      <c r="YK19705" s="68"/>
      <c r="YL19705" s="68"/>
      <c r="YM19705" s="68"/>
      <c r="YN19705" s="68"/>
      <c r="YO19705" s="68"/>
      <c r="YP19705" s="68"/>
      <c r="YQ19705" s="68"/>
      <c r="YR19705" s="68"/>
      <c r="YS19705" s="68"/>
      <c r="YT19705" s="68"/>
      <c r="YU19705" s="68"/>
      <c r="YV19705" s="68"/>
      <c r="YW19705" s="68"/>
      <c r="YX19705" s="68">
        <v>1.65465080349998E-3</v>
      </c>
      <c r="YY19705" s="68"/>
      <c r="YZ19705" s="68"/>
      <c r="ZA19705" s="68"/>
      <c r="ZB19705" s="68"/>
      <c r="ZC19705" s="68"/>
      <c r="ZD19705" s="68"/>
    </row>
    <row r="19706" spans="658:680" x14ac:dyDescent="0.25">
      <c r="YH19706" s="68"/>
      <c r="YI19706" s="68"/>
      <c r="YJ19706" s="68"/>
      <c r="YK19706" s="68"/>
      <c r="YL19706" s="68"/>
      <c r="YM19706" s="68"/>
      <c r="YN19706" s="68"/>
      <c r="YO19706" s="68"/>
      <c r="YP19706" s="68"/>
      <c r="YQ19706" s="68"/>
      <c r="YR19706" s="68"/>
      <c r="YS19706" s="68"/>
      <c r="YT19706" s="68"/>
      <c r="YU19706" s="68"/>
      <c r="YV19706" s="68"/>
      <c r="YW19706" s="68"/>
      <c r="YX19706" s="68">
        <v>1.65465080349998E-3</v>
      </c>
      <c r="YY19706" s="68"/>
      <c r="YZ19706" s="68"/>
      <c r="ZA19706" s="68"/>
      <c r="ZB19706" s="68"/>
      <c r="ZC19706" s="68"/>
      <c r="ZD19706" s="68"/>
    </row>
    <row r="19707" spans="658:680" x14ac:dyDescent="0.25">
      <c r="YH19707" s="68"/>
      <c r="YI19707" s="68"/>
      <c r="YJ19707" s="68"/>
      <c r="YK19707" s="68"/>
      <c r="YL19707" s="68"/>
      <c r="YM19707" s="68"/>
      <c r="YN19707" s="68"/>
      <c r="YO19707" s="68"/>
      <c r="YP19707" s="68"/>
      <c r="YQ19707" s="68"/>
      <c r="YR19707" s="68"/>
      <c r="YS19707" s="68"/>
      <c r="YT19707" s="68"/>
      <c r="YU19707" s="68"/>
      <c r="YV19707" s="68"/>
      <c r="YW19707" s="68"/>
      <c r="YX19707" s="68">
        <v>1.5829257428042801E-3</v>
      </c>
      <c r="YY19707" s="68"/>
      <c r="YZ19707" s="68"/>
      <c r="ZA19707" s="68"/>
      <c r="ZB19707" s="68"/>
      <c r="ZC19707" s="68"/>
      <c r="ZD19707" s="68"/>
    </row>
    <row r="19708" spans="658:680" x14ac:dyDescent="0.25">
      <c r="YH19708" s="68"/>
      <c r="YI19708" s="68"/>
      <c r="YJ19708" s="68"/>
      <c r="YK19708" s="68"/>
      <c r="YL19708" s="68"/>
      <c r="YM19708" s="68"/>
      <c r="YN19708" s="68"/>
      <c r="YO19708" s="68"/>
      <c r="YP19708" s="68"/>
      <c r="YQ19708" s="68"/>
      <c r="YR19708" s="68"/>
      <c r="YS19708" s="68"/>
      <c r="YT19708" s="68"/>
      <c r="YU19708" s="68"/>
      <c r="YV19708" s="68"/>
      <c r="YW19708" s="68"/>
      <c r="YX19708" s="68">
        <v>1.5829257428042801E-3</v>
      </c>
      <c r="YY19708" s="68"/>
      <c r="YZ19708" s="68"/>
      <c r="ZA19708" s="68"/>
      <c r="ZB19708" s="68"/>
      <c r="ZC19708" s="68"/>
      <c r="ZD19708" s="68"/>
    </row>
    <row r="19709" spans="658:680" x14ac:dyDescent="0.25">
      <c r="YH19709" s="68"/>
      <c r="YI19709" s="68"/>
      <c r="YJ19709" s="68"/>
      <c r="YK19709" s="68"/>
      <c r="YL19709" s="68"/>
      <c r="YM19709" s="68"/>
      <c r="YN19709" s="68"/>
      <c r="YO19709" s="68"/>
      <c r="YP19709" s="68"/>
      <c r="YQ19709" s="68"/>
      <c r="YR19709" s="68"/>
      <c r="YS19709" s="68"/>
      <c r="YT19709" s="68"/>
      <c r="YU19709" s="68"/>
      <c r="YV19709" s="68"/>
      <c r="YW19709" s="68"/>
      <c r="YX19709" s="68">
        <v>1.5812665779194701E-3</v>
      </c>
      <c r="YY19709" s="68"/>
      <c r="YZ19709" s="68"/>
      <c r="ZA19709" s="68"/>
      <c r="ZB19709" s="68"/>
      <c r="ZC19709" s="68"/>
      <c r="ZD19709" s="68"/>
    </row>
    <row r="19710" spans="658:680" x14ac:dyDescent="0.25">
      <c r="YH19710" s="68"/>
      <c r="YI19710" s="68"/>
      <c r="YJ19710" s="68"/>
      <c r="YK19710" s="68"/>
      <c r="YL19710" s="68"/>
      <c r="YM19710" s="68"/>
      <c r="YN19710" s="68"/>
      <c r="YO19710" s="68"/>
      <c r="YP19710" s="68"/>
      <c r="YQ19710" s="68"/>
      <c r="YR19710" s="68"/>
      <c r="YS19710" s="68"/>
      <c r="YT19710" s="68"/>
      <c r="YU19710" s="68"/>
      <c r="YV19710" s="68"/>
      <c r="YW19710" s="68"/>
      <c r="YX19710" s="68">
        <v>1.5812665779194701E-3</v>
      </c>
      <c r="YY19710" s="68"/>
      <c r="YZ19710" s="68"/>
      <c r="ZA19710" s="68"/>
      <c r="ZB19710" s="68"/>
      <c r="ZC19710" s="68"/>
      <c r="ZD19710" s="68"/>
    </row>
    <row r="19711" spans="658:680" x14ac:dyDescent="0.25">
      <c r="YH19711" s="68"/>
      <c r="YI19711" s="68"/>
      <c r="YJ19711" s="68"/>
      <c r="YK19711" s="68"/>
      <c r="YL19711" s="68"/>
      <c r="YM19711" s="68"/>
      <c r="YN19711" s="68"/>
      <c r="YO19711" s="68"/>
      <c r="YP19711" s="68"/>
      <c r="YQ19711" s="68"/>
      <c r="YR19711" s="68"/>
      <c r="YS19711" s="68"/>
      <c r="YT19711" s="68"/>
      <c r="YU19711" s="68"/>
      <c r="YV19711" s="68"/>
      <c r="YW19711" s="68"/>
      <c r="YX19711" s="68">
        <v>1.5600407797916301E-3</v>
      </c>
      <c r="YY19711" s="68"/>
      <c r="YZ19711" s="68"/>
      <c r="ZA19711" s="68"/>
      <c r="ZB19711" s="68"/>
      <c r="ZC19711" s="68"/>
      <c r="ZD19711" s="68"/>
    </row>
    <row r="19712" spans="658:680" x14ac:dyDescent="0.25">
      <c r="YH19712" s="68"/>
      <c r="YI19712" s="68"/>
      <c r="YJ19712" s="68"/>
      <c r="YK19712" s="68"/>
      <c r="YL19712" s="68"/>
      <c r="YM19712" s="68"/>
      <c r="YN19712" s="68"/>
      <c r="YO19712" s="68"/>
      <c r="YP19712" s="68"/>
      <c r="YQ19712" s="68"/>
      <c r="YR19712" s="68"/>
      <c r="YS19712" s="68"/>
      <c r="YT19712" s="68"/>
      <c r="YU19712" s="68"/>
      <c r="YV19712" s="68"/>
      <c r="YW19712" s="68"/>
      <c r="YX19712" s="68">
        <v>1.5600407797916301E-3</v>
      </c>
      <c r="YY19712" s="68"/>
      <c r="YZ19712" s="68"/>
      <c r="ZA19712" s="68"/>
      <c r="ZB19712" s="68"/>
      <c r="ZC19712" s="68"/>
      <c r="ZD19712" s="68"/>
    </row>
    <row r="19713" spans="658:680" x14ac:dyDescent="0.25">
      <c r="YH19713" s="68"/>
      <c r="YI19713" s="68"/>
      <c r="YJ19713" s="68"/>
      <c r="YK19713" s="68"/>
      <c r="YL19713" s="68"/>
      <c r="YM19713" s="68"/>
      <c r="YN19713" s="68"/>
      <c r="YO19713" s="68"/>
      <c r="YP19713" s="68"/>
      <c r="YQ19713" s="68"/>
      <c r="YR19713" s="68"/>
      <c r="YS19713" s="68"/>
      <c r="YT19713" s="68"/>
      <c r="YU19713" s="68"/>
      <c r="YV19713" s="68"/>
      <c r="YW19713" s="68"/>
      <c r="YX19713" s="68">
        <v>1.52962812060998E-3</v>
      </c>
      <c r="YY19713" s="68"/>
      <c r="YZ19713" s="68"/>
      <c r="ZA19713" s="68"/>
      <c r="ZB19713" s="68"/>
      <c r="ZC19713" s="68"/>
      <c r="ZD19713" s="68"/>
    </row>
    <row r="19714" spans="658:680" x14ac:dyDescent="0.25">
      <c r="YH19714" s="68"/>
      <c r="YI19714" s="68"/>
      <c r="YJ19714" s="68"/>
      <c r="YK19714" s="68"/>
      <c r="YL19714" s="68"/>
      <c r="YM19714" s="68"/>
      <c r="YN19714" s="68"/>
      <c r="YO19714" s="68"/>
      <c r="YP19714" s="68"/>
      <c r="YQ19714" s="68"/>
      <c r="YR19714" s="68"/>
      <c r="YS19714" s="68"/>
      <c r="YT19714" s="68"/>
      <c r="YU19714" s="68"/>
      <c r="YV19714" s="68"/>
      <c r="YW19714" s="68"/>
      <c r="YX19714" s="68">
        <v>1.52962812060998E-3</v>
      </c>
      <c r="YY19714" s="68"/>
      <c r="YZ19714" s="68"/>
      <c r="ZA19714" s="68"/>
      <c r="ZB19714" s="68"/>
      <c r="ZC19714" s="68"/>
      <c r="ZD19714" s="68"/>
    </row>
    <row r="19715" spans="658:680" x14ac:dyDescent="0.25">
      <c r="YH19715" s="68"/>
      <c r="YI19715" s="68"/>
      <c r="YJ19715" s="68"/>
      <c r="YK19715" s="68"/>
      <c r="YL19715" s="68"/>
      <c r="YM19715" s="68"/>
      <c r="YN19715" s="68"/>
      <c r="YO19715" s="68"/>
      <c r="YP19715" s="68"/>
      <c r="YQ19715" s="68"/>
      <c r="YR19715" s="68"/>
      <c r="YS19715" s="68"/>
      <c r="YT19715" s="68"/>
      <c r="YU19715" s="68"/>
      <c r="YV19715" s="68"/>
      <c r="YW19715" s="68"/>
      <c r="YX19715" s="68">
        <v>1.4948565840545601E-3</v>
      </c>
      <c r="YY19715" s="68"/>
      <c r="YZ19715" s="68"/>
      <c r="ZA19715" s="68"/>
      <c r="ZB19715" s="68"/>
      <c r="ZC19715" s="68"/>
      <c r="ZD19715" s="68"/>
    </row>
    <row r="19716" spans="658:680" x14ac:dyDescent="0.25">
      <c r="YH19716" s="68"/>
      <c r="YI19716" s="68"/>
      <c r="YJ19716" s="68"/>
      <c r="YK19716" s="68"/>
      <c r="YL19716" s="68"/>
      <c r="YM19716" s="68"/>
      <c r="YN19716" s="68"/>
      <c r="YO19716" s="68"/>
      <c r="YP19716" s="68"/>
      <c r="YQ19716" s="68"/>
      <c r="YR19716" s="68"/>
      <c r="YS19716" s="68"/>
      <c r="YT19716" s="68"/>
      <c r="YU19716" s="68"/>
      <c r="YV19716" s="68"/>
      <c r="YW19716" s="68"/>
      <c r="YX19716" s="68">
        <v>1.4948565840545601E-3</v>
      </c>
      <c r="YY19716" s="68"/>
      <c r="YZ19716" s="68"/>
      <c r="ZA19716" s="68"/>
      <c r="ZB19716" s="68"/>
      <c r="ZC19716" s="68"/>
      <c r="ZD19716" s="68"/>
    </row>
    <row r="19717" spans="658:680" x14ac:dyDescent="0.25">
      <c r="YH19717" s="68"/>
      <c r="YI19717" s="68"/>
      <c r="YJ19717" s="68"/>
      <c r="YK19717" s="68"/>
      <c r="YL19717" s="68"/>
      <c r="YM19717" s="68"/>
      <c r="YN19717" s="68"/>
      <c r="YO19717" s="68"/>
      <c r="YP19717" s="68"/>
      <c r="YQ19717" s="68"/>
      <c r="YR19717" s="68"/>
      <c r="YS19717" s="68"/>
      <c r="YT19717" s="68"/>
      <c r="YU19717" s="68"/>
      <c r="YV19717" s="68"/>
      <c r="YW19717" s="68"/>
      <c r="YX19717" s="68">
        <v>1.4842939871393399E-3</v>
      </c>
      <c r="YY19717" s="68"/>
      <c r="YZ19717" s="68"/>
      <c r="ZA19717" s="68"/>
      <c r="ZB19717" s="68"/>
      <c r="ZC19717" s="68"/>
      <c r="ZD19717" s="68"/>
    </row>
    <row r="19718" spans="658:680" x14ac:dyDescent="0.25">
      <c r="YH19718" s="68"/>
      <c r="YI19718" s="68"/>
      <c r="YJ19718" s="68"/>
      <c r="YK19718" s="68"/>
      <c r="YL19718" s="68"/>
      <c r="YM19718" s="68"/>
      <c r="YN19718" s="68"/>
      <c r="YO19718" s="68"/>
      <c r="YP19718" s="68"/>
      <c r="YQ19718" s="68"/>
      <c r="YR19718" s="68"/>
      <c r="YS19718" s="68"/>
      <c r="YT19718" s="68"/>
      <c r="YU19718" s="68"/>
      <c r="YV19718" s="68"/>
      <c r="YW19718" s="68"/>
      <c r="YX19718" s="68">
        <v>1.4842939871393399E-3</v>
      </c>
      <c r="YY19718" s="68"/>
      <c r="YZ19718" s="68"/>
      <c r="ZA19718" s="68"/>
      <c r="ZB19718" s="68"/>
      <c r="ZC19718" s="68"/>
      <c r="ZD19718" s="68"/>
    </row>
    <row r="19719" spans="658:680" x14ac:dyDescent="0.25">
      <c r="YH19719" s="68"/>
      <c r="YI19719" s="68"/>
      <c r="YJ19719" s="68"/>
      <c r="YK19719" s="68"/>
      <c r="YL19719" s="68"/>
      <c r="YM19719" s="68"/>
      <c r="YN19719" s="68"/>
      <c r="YO19719" s="68"/>
      <c r="YP19719" s="68"/>
      <c r="YQ19719" s="68"/>
      <c r="YR19719" s="68"/>
      <c r="YS19719" s="68"/>
      <c r="YT19719" s="68"/>
      <c r="YU19719" s="68"/>
      <c r="YV19719" s="68"/>
      <c r="YW19719" s="68"/>
      <c r="YX19719" s="68">
        <v>1.4555287443700001E-3</v>
      </c>
      <c r="YY19719" s="68"/>
      <c r="YZ19719" s="68"/>
      <c r="ZA19719" s="68"/>
      <c r="ZB19719" s="68"/>
      <c r="ZC19719" s="68"/>
      <c r="ZD19719" s="68"/>
    </row>
    <row r="19720" spans="658:680" x14ac:dyDescent="0.25">
      <c r="YH19720" s="68"/>
      <c r="YI19720" s="68"/>
      <c r="YJ19720" s="68"/>
      <c r="YK19720" s="68"/>
      <c r="YL19720" s="68"/>
      <c r="YM19720" s="68"/>
      <c r="YN19720" s="68"/>
      <c r="YO19720" s="68"/>
      <c r="YP19720" s="68"/>
      <c r="YQ19720" s="68"/>
      <c r="YR19720" s="68"/>
      <c r="YS19720" s="68"/>
      <c r="YT19720" s="68"/>
      <c r="YU19720" s="68"/>
      <c r="YV19720" s="68"/>
      <c r="YW19720" s="68"/>
      <c r="YX19720" s="68">
        <v>1.4555287443700001E-3</v>
      </c>
      <c r="YY19720" s="68"/>
      <c r="YZ19720" s="68"/>
      <c r="ZA19720" s="68"/>
      <c r="ZB19720" s="68"/>
      <c r="ZC19720" s="68"/>
      <c r="ZD19720" s="68"/>
    </row>
    <row r="19721" spans="658:680" x14ac:dyDescent="0.25">
      <c r="YH19721" s="68"/>
      <c r="YI19721" s="68"/>
      <c r="YJ19721" s="68"/>
      <c r="YK19721" s="68"/>
      <c r="YL19721" s="68"/>
      <c r="YM19721" s="68"/>
      <c r="YN19721" s="68"/>
      <c r="YO19721" s="68"/>
      <c r="YP19721" s="68"/>
      <c r="YQ19721" s="68"/>
      <c r="YR19721" s="68"/>
      <c r="YS19721" s="68"/>
      <c r="YT19721" s="68"/>
      <c r="YU19721" s="68"/>
      <c r="YV19721" s="68"/>
      <c r="YW19721" s="68"/>
      <c r="YX19721" s="68">
        <v>1.38025706258813E-3</v>
      </c>
      <c r="YY19721" s="68"/>
      <c r="YZ19721" s="68"/>
      <c r="ZA19721" s="68"/>
      <c r="ZB19721" s="68"/>
      <c r="ZC19721" s="68"/>
      <c r="ZD19721" s="68"/>
    </row>
    <row r="19722" spans="658:680" x14ac:dyDescent="0.25">
      <c r="YH19722" s="68"/>
      <c r="YI19722" s="68"/>
      <c r="YJ19722" s="68"/>
      <c r="YK19722" s="68"/>
      <c r="YL19722" s="68"/>
      <c r="YM19722" s="68"/>
      <c r="YN19722" s="68"/>
      <c r="YO19722" s="68"/>
      <c r="YP19722" s="68"/>
      <c r="YQ19722" s="68"/>
      <c r="YR19722" s="68"/>
      <c r="YS19722" s="68"/>
      <c r="YT19722" s="68"/>
      <c r="YU19722" s="68"/>
      <c r="YV19722" s="68"/>
      <c r="YW19722" s="68"/>
      <c r="YX19722" s="68">
        <v>1.38025706258813E-3</v>
      </c>
      <c r="YY19722" s="68"/>
      <c r="YZ19722" s="68"/>
      <c r="ZA19722" s="68"/>
      <c r="ZB19722" s="68"/>
      <c r="ZC19722" s="68"/>
      <c r="ZD19722" s="68"/>
    </row>
    <row r="19723" spans="658:680" x14ac:dyDescent="0.25">
      <c r="YH19723" s="68"/>
      <c r="YI19723" s="68"/>
      <c r="YJ19723" s="68"/>
      <c r="YK19723" s="68"/>
      <c r="YL19723" s="68"/>
      <c r="YM19723" s="68"/>
      <c r="YN19723" s="68"/>
      <c r="YO19723" s="68"/>
      <c r="YP19723" s="68"/>
      <c r="YQ19723" s="68"/>
      <c r="YR19723" s="68"/>
      <c r="YS19723" s="68"/>
      <c r="YT19723" s="68"/>
      <c r="YU19723" s="68"/>
      <c r="YV19723" s="68"/>
      <c r="YW19723" s="68"/>
      <c r="YX19723" s="68">
        <v>1.2553316980444601E-3</v>
      </c>
      <c r="YY19723" s="68"/>
      <c r="YZ19723" s="68"/>
      <c r="ZA19723" s="68"/>
      <c r="ZB19723" s="68"/>
      <c r="ZC19723" s="68"/>
      <c r="ZD19723" s="68"/>
    </row>
    <row r="19724" spans="658:680" x14ac:dyDescent="0.25">
      <c r="YH19724" s="68"/>
      <c r="YI19724" s="68"/>
      <c r="YJ19724" s="68"/>
      <c r="YK19724" s="68"/>
      <c r="YL19724" s="68"/>
      <c r="YM19724" s="68"/>
      <c r="YN19724" s="68"/>
      <c r="YO19724" s="68"/>
      <c r="YP19724" s="68"/>
      <c r="YQ19724" s="68"/>
      <c r="YR19724" s="68"/>
      <c r="YS19724" s="68"/>
      <c r="YT19724" s="68"/>
      <c r="YU19724" s="68"/>
      <c r="YV19724" s="68"/>
      <c r="YW19724" s="68"/>
      <c r="YX19724" s="68">
        <v>1.2553316980444601E-3</v>
      </c>
      <c r="YY19724" s="68"/>
      <c r="YZ19724" s="68"/>
      <c r="ZA19724" s="68"/>
      <c r="ZB19724" s="68"/>
      <c r="ZC19724" s="68"/>
      <c r="ZD19724" s="68"/>
    </row>
    <row r="19725" spans="658:680" x14ac:dyDescent="0.25">
      <c r="YH19725" s="68"/>
      <c r="YI19725" s="68"/>
      <c r="YJ19725" s="68"/>
      <c r="YK19725" s="68"/>
      <c r="YL19725" s="68"/>
      <c r="YM19725" s="68"/>
      <c r="YN19725" s="68"/>
      <c r="YO19725" s="68"/>
      <c r="YP19725" s="68"/>
      <c r="YQ19725" s="68"/>
      <c r="YR19725" s="68"/>
      <c r="YS19725" s="68"/>
      <c r="YT19725" s="68"/>
      <c r="YU19725" s="68"/>
      <c r="YV19725" s="68"/>
      <c r="YW19725" s="68"/>
      <c r="YX19725" s="68">
        <v>1.2075519655191801E-3</v>
      </c>
      <c r="YY19725" s="68"/>
      <c r="YZ19725" s="68"/>
      <c r="ZA19725" s="68"/>
      <c r="ZB19725" s="68"/>
      <c r="ZC19725" s="68"/>
      <c r="ZD19725" s="68"/>
    </row>
    <row r="19726" spans="658:680" x14ac:dyDescent="0.25">
      <c r="YH19726" s="68"/>
      <c r="YI19726" s="68"/>
      <c r="YJ19726" s="68"/>
      <c r="YK19726" s="68"/>
      <c r="YL19726" s="68"/>
      <c r="YM19726" s="68"/>
      <c r="YN19726" s="68"/>
      <c r="YO19726" s="68"/>
      <c r="YP19726" s="68"/>
      <c r="YQ19726" s="68"/>
      <c r="YR19726" s="68"/>
      <c r="YS19726" s="68"/>
      <c r="YT19726" s="68"/>
      <c r="YU19726" s="68"/>
      <c r="YV19726" s="68"/>
      <c r="YW19726" s="68"/>
      <c r="YX19726" s="68">
        <v>1.2075519655191801E-3</v>
      </c>
      <c r="YY19726" s="68"/>
      <c r="YZ19726" s="68"/>
      <c r="ZA19726" s="68"/>
      <c r="ZB19726" s="68"/>
      <c r="ZC19726" s="68"/>
      <c r="ZD19726" s="68"/>
    </row>
    <row r="19727" spans="658:680" x14ac:dyDescent="0.25">
      <c r="YH19727" s="68"/>
      <c r="YI19727" s="68"/>
      <c r="YJ19727" s="68"/>
      <c r="YK19727" s="68"/>
      <c r="YL19727" s="68"/>
      <c r="YM19727" s="68"/>
      <c r="YN19727" s="68"/>
      <c r="YO19727" s="68"/>
      <c r="YP19727" s="68"/>
      <c r="YQ19727" s="68"/>
      <c r="YR19727" s="68"/>
      <c r="YS19727" s="68"/>
      <c r="YT19727" s="68"/>
      <c r="YU19727" s="68"/>
      <c r="YV19727" s="68"/>
      <c r="YW19727" s="68"/>
      <c r="YX19727" s="68">
        <v>1.14159909353179E-3</v>
      </c>
      <c r="YY19727" s="68"/>
      <c r="YZ19727" s="68"/>
      <c r="ZA19727" s="68"/>
      <c r="ZB19727" s="68"/>
      <c r="ZC19727" s="68"/>
      <c r="ZD19727" s="68"/>
    </row>
    <row r="19728" spans="658:680" x14ac:dyDescent="0.25">
      <c r="YH19728" s="68"/>
      <c r="YI19728" s="68"/>
      <c r="YJ19728" s="68"/>
      <c r="YK19728" s="68"/>
      <c r="YL19728" s="68"/>
      <c r="YM19728" s="68"/>
      <c r="YN19728" s="68"/>
      <c r="YO19728" s="68"/>
      <c r="YP19728" s="68"/>
      <c r="YQ19728" s="68"/>
      <c r="YR19728" s="68"/>
      <c r="YS19728" s="68"/>
      <c r="YT19728" s="68"/>
      <c r="YU19728" s="68"/>
      <c r="YV19728" s="68"/>
      <c r="YW19728" s="68"/>
      <c r="YX19728" s="68">
        <v>1.14159909353179E-3</v>
      </c>
      <c r="YY19728" s="68"/>
      <c r="YZ19728" s="68"/>
      <c r="ZA19728" s="68"/>
      <c r="ZB19728" s="68"/>
      <c r="ZC19728" s="68"/>
      <c r="ZD19728" s="68"/>
    </row>
    <row r="19729" spans="658:680" x14ac:dyDescent="0.25">
      <c r="YH19729" s="68"/>
      <c r="YI19729" s="68"/>
      <c r="YJ19729" s="68"/>
      <c r="YK19729" s="68"/>
      <c r="YL19729" s="68"/>
      <c r="YM19729" s="68"/>
      <c r="YN19729" s="68"/>
      <c r="YO19729" s="68"/>
      <c r="YP19729" s="68"/>
      <c r="YQ19729" s="68"/>
      <c r="YR19729" s="68"/>
      <c r="YS19729" s="68"/>
      <c r="YT19729" s="68"/>
      <c r="YU19729" s="68"/>
      <c r="YV19729" s="68"/>
      <c r="YW19729" s="68"/>
      <c r="YX19729" s="68">
        <v>1.11853453846595E-3</v>
      </c>
      <c r="YY19729" s="68"/>
      <c r="YZ19729" s="68"/>
      <c r="ZA19729" s="68"/>
      <c r="ZB19729" s="68"/>
      <c r="ZC19729" s="68"/>
      <c r="ZD19729" s="68"/>
    </row>
    <row r="19730" spans="658:680" x14ac:dyDescent="0.25">
      <c r="YH19730" s="68"/>
      <c r="YI19730" s="68"/>
      <c r="YJ19730" s="68"/>
      <c r="YK19730" s="68"/>
      <c r="YL19730" s="68"/>
      <c r="YM19730" s="68"/>
      <c r="YN19730" s="68"/>
      <c r="YO19730" s="68"/>
      <c r="YP19730" s="68"/>
      <c r="YQ19730" s="68"/>
      <c r="YR19730" s="68"/>
      <c r="YS19730" s="68"/>
      <c r="YT19730" s="68"/>
      <c r="YU19730" s="68"/>
      <c r="YV19730" s="68"/>
      <c r="YW19730" s="68"/>
      <c r="YX19730" s="68">
        <v>1.11853453846595E-3</v>
      </c>
      <c r="YY19730" s="68"/>
      <c r="YZ19730" s="68"/>
      <c r="ZA19730" s="68"/>
      <c r="ZB19730" s="68"/>
      <c r="ZC19730" s="68"/>
      <c r="ZD19730" s="68"/>
    </row>
    <row r="19731" spans="658:680" x14ac:dyDescent="0.25">
      <c r="YH19731" s="68"/>
      <c r="YI19731" s="68"/>
      <c r="YJ19731" s="68"/>
      <c r="YK19731" s="68"/>
      <c r="YL19731" s="68"/>
      <c r="YM19731" s="68"/>
      <c r="YN19731" s="68"/>
      <c r="YO19731" s="68"/>
      <c r="YP19731" s="68"/>
      <c r="YQ19731" s="68"/>
      <c r="YR19731" s="68"/>
      <c r="YS19731" s="68"/>
      <c r="YT19731" s="68"/>
      <c r="YU19731" s="68"/>
      <c r="YV19731" s="68"/>
      <c r="YW19731" s="68"/>
      <c r="YX19731" s="68">
        <v>1.0565486452084E-3</v>
      </c>
      <c r="YY19731" s="68"/>
      <c r="YZ19731" s="68"/>
      <c r="ZA19731" s="68"/>
      <c r="ZB19731" s="68"/>
      <c r="ZC19731" s="68"/>
      <c r="ZD19731" s="68"/>
    </row>
    <row r="19732" spans="658:680" x14ac:dyDescent="0.25">
      <c r="YH19732" s="68"/>
      <c r="YI19732" s="68"/>
      <c r="YJ19732" s="68"/>
      <c r="YK19732" s="68"/>
      <c r="YL19732" s="68"/>
      <c r="YM19732" s="68"/>
      <c r="YN19732" s="68"/>
      <c r="YO19732" s="68"/>
      <c r="YP19732" s="68"/>
      <c r="YQ19732" s="68"/>
      <c r="YR19732" s="68"/>
      <c r="YS19732" s="68"/>
      <c r="YT19732" s="68"/>
      <c r="YU19732" s="68"/>
      <c r="YV19732" s="68"/>
      <c r="YW19732" s="68"/>
      <c r="YX19732" s="68">
        <v>1.0565486452084E-3</v>
      </c>
      <c r="YY19732" s="68"/>
      <c r="YZ19732" s="68"/>
      <c r="ZA19732" s="68"/>
      <c r="ZB19732" s="68"/>
      <c r="ZC19732" s="68"/>
      <c r="ZD19732" s="68"/>
    </row>
    <row r="19733" spans="658:680" x14ac:dyDescent="0.25">
      <c r="YH19733" s="68"/>
      <c r="YI19733" s="68"/>
      <c r="YJ19733" s="68"/>
      <c r="YK19733" s="68"/>
      <c r="YL19733" s="68"/>
      <c r="YM19733" s="68"/>
      <c r="YN19733" s="68"/>
      <c r="YO19733" s="68"/>
      <c r="YP19733" s="68"/>
      <c r="YQ19733" s="68"/>
      <c r="YR19733" s="68"/>
      <c r="YS19733" s="68"/>
      <c r="YT19733" s="68"/>
      <c r="YU19733" s="68"/>
      <c r="YV19733" s="68"/>
      <c r="YW19733" s="68"/>
      <c r="YX19733" s="68">
        <v>1.0300782287157001E-3</v>
      </c>
      <c r="YY19733" s="68"/>
      <c r="YZ19733" s="68"/>
      <c r="ZA19733" s="68"/>
      <c r="ZB19733" s="68"/>
      <c r="ZC19733" s="68"/>
      <c r="ZD19733" s="68"/>
    </row>
    <row r="19734" spans="658:680" x14ac:dyDescent="0.25">
      <c r="YH19734" s="68"/>
      <c r="YI19734" s="68"/>
      <c r="YJ19734" s="68"/>
      <c r="YK19734" s="68"/>
      <c r="YL19734" s="68"/>
      <c r="YM19734" s="68"/>
      <c r="YN19734" s="68"/>
      <c r="YO19734" s="68"/>
      <c r="YP19734" s="68"/>
      <c r="YQ19734" s="68"/>
      <c r="YR19734" s="68"/>
      <c r="YS19734" s="68"/>
      <c r="YT19734" s="68"/>
      <c r="YU19734" s="68"/>
      <c r="YV19734" s="68"/>
      <c r="YW19734" s="68"/>
      <c r="YX19734" s="68">
        <v>1.0300782287157001E-3</v>
      </c>
      <c r="YY19734" s="68"/>
      <c r="YZ19734" s="68"/>
      <c r="ZA19734" s="68"/>
      <c r="ZB19734" s="68"/>
      <c r="ZC19734" s="68"/>
      <c r="ZD19734" s="68"/>
    </row>
    <row r="19735" spans="658:680" x14ac:dyDescent="0.25">
      <c r="YH19735" s="68"/>
      <c r="YI19735" s="68"/>
      <c r="YJ19735" s="68"/>
      <c r="YK19735" s="68"/>
      <c r="YL19735" s="68"/>
      <c r="YM19735" s="68"/>
      <c r="YN19735" s="68"/>
      <c r="YO19735" s="68"/>
      <c r="YP19735" s="68"/>
      <c r="YQ19735" s="68"/>
      <c r="YR19735" s="68"/>
      <c r="YS19735" s="68"/>
      <c r="YT19735" s="68"/>
      <c r="YU19735" s="68"/>
      <c r="YV19735" s="68"/>
      <c r="YW19735" s="68"/>
      <c r="YX19735" s="68">
        <v>8.7258548868387998E-4</v>
      </c>
      <c r="YY19735" s="68"/>
      <c r="YZ19735" s="68"/>
      <c r="ZA19735" s="68"/>
      <c r="ZB19735" s="68"/>
      <c r="ZC19735" s="68"/>
      <c r="ZD19735" s="68"/>
    </row>
    <row r="19736" spans="658:680" x14ac:dyDescent="0.25">
      <c r="YH19736" s="68"/>
      <c r="YI19736" s="68"/>
      <c r="YJ19736" s="68"/>
      <c r="YK19736" s="68"/>
      <c r="YL19736" s="68"/>
      <c r="YM19736" s="68"/>
      <c r="YN19736" s="68"/>
      <c r="YO19736" s="68"/>
      <c r="YP19736" s="68"/>
      <c r="YQ19736" s="68"/>
      <c r="YR19736" s="68"/>
      <c r="YS19736" s="68"/>
      <c r="YT19736" s="68"/>
      <c r="YU19736" s="68"/>
      <c r="YV19736" s="68"/>
      <c r="YW19736" s="68"/>
      <c r="YX19736" s="68">
        <v>8.7258548868387998E-4</v>
      </c>
      <c r="YY19736" s="68"/>
      <c r="YZ19736" s="68"/>
      <c r="ZA19736" s="68"/>
      <c r="ZB19736" s="68"/>
      <c r="ZC19736" s="68"/>
      <c r="ZD19736" s="68"/>
    </row>
    <row r="19737" spans="658:680" x14ac:dyDescent="0.25">
      <c r="YH19737" s="68"/>
      <c r="YI19737" s="68"/>
      <c r="YJ19737" s="68"/>
      <c r="YK19737" s="68"/>
      <c r="YL19737" s="68"/>
      <c r="YM19737" s="68"/>
      <c r="YN19737" s="68"/>
      <c r="YO19737" s="68"/>
      <c r="YP19737" s="68"/>
      <c r="YQ19737" s="68"/>
      <c r="YR19737" s="68"/>
      <c r="YS19737" s="68"/>
      <c r="YT19737" s="68"/>
      <c r="YU19737" s="68"/>
      <c r="YV19737" s="68"/>
      <c r="YW19737" s="68"/>
      <c r="YX19737" s="68">
        <v>8.1638990394718798E-4</v>
      </c>
      <c r="YY19737" s="68"/>
      <c r="YZ19737" s="68"/>
      <c r="ZA19737" s="68"/>
      <c r="ZB19737" s="68"/>
      <c r="ZC19737" s="68"/>
      <c r="ZD19737" s="68"/>
    </row>
    <row r="19738" spans="658:680" x14ac:dyDescent="0.25">
      <c r="YH19738" s="68"/>
      <c r="YI19738" s="68"/>
      <c r="YJ19738" s="68"/>
      <c r="YK19738" s="68"/>
      <c r="YL19738" s="68"/>
      <c r="YM19738" s="68"/>
      <c r="YN19738" s="68"/>
      <c r="YO19738" s="68"/>
      <c r="YP19738" s="68"/>
      <c r="YQ19738" s="68"/>
      <c r="YR19738" s="68"/>
      <c r="YS19738" s="68"/>
      <c r="YT19738" s="68"/>
      <c r="YU19738" s="68"/>
      <c r="YV19738" s="68"/>
      <c r="YW19738" s="68"/>
      <c r="YX19738" s="68">
        <v>8.1638990394718798E-4</v>
      </c>
      <c r="YY19738" s="68"/>
      <c r="YZ19738" s="68"/>
      <c r="ZA19738" s="68"/>
      <c r="ZB19738" s="68"/>
      <c r="ZC19738" s="68"/>
      <c r="ZD19738" s="68"/>
    </row>
    <row r="19739" spans="658:680" x14ac:dyDescent="0.25">
      <c r="YH19739" s="68"/>
      <c r="YI19739" s="68"/>
      <c r="YJ19739" s="68"/>
      <c r="YK19739" s="68"/>
      <c r="YL19739" s="68"/>
      <c r="YM19739" s="68"/>
      <c r="YN19739" s="68"/>
      <c r="YO19739" s="68"/>
      <c r="YP19739" s="68"/>
      <c r="YQ19739" s="68"/>
      <c r="YR19739" s="68"/>
      <c r="YS19739" s="68"/>
      <c r="YT19739" s="68"/>
      <c r="YU19739" s="68"/>
      <c r="YV19739" s="68"/>
      <c r="YW19739" s="68"/>
      <c r="YX19739" s="68">
        <v>6.94717316365498E-4</v>
      </c>
      <c r="YY19739" s="68"/>
      <c r="YZ19739" s="68"/>
      <c r="ZA19739" s="68"/>
      <c r="ZB19739" s="68"/>
      <c r="ZC19739" s="68"/>
      <c r="ZD19739" s="68"/>
    </row>
    <row r="19740" spans="658:680" x14ac:dyDescent="0.25">
      <c r="YH19740" s="68"/>
      <c r="YI19740" s="68"/>
      <c r="YJ19740" s="68"/>
      <c r="YK19740" s="68"/>
      <c r="YL19740" s="68"/>
      <c r="YM19740" s="68"/>
      <c r="YN19740" s="68"/>
      <c r="YO19740" s="68"/>
      <c r="YP19740" s="68"/>
      <c r="YQ19740" s="68"/>
      <c r="YR19740" s="68"/>
      <c r="YS19740" s="68"/>
      <c r="YT19740" s="68"/>
      <c r="YU19740" s="68"/>
      <c r="YV19740" s="68"/>
      <c r="YW19740" s="68"/>
      <c r="YX19740" s="68">
        <v>6.94717316365498E-4</v>
      </c>
      <c r="YY19740" s="68"/>
      <c r="YZ19740" s="68"/>
      <c r="ZA19740" s="68"/>
      <c r="ZB19740" s="68"/>
      <c r="ZC19740" s="68"/>
      <c r="ZD19740" s="68"/>
    </row>
    <row r="19741" spans="658:680" x14ac:dyDescent="0.25">
      <c r="YH19741" s="68"/>
      <c r="YI19741" s="68"/>
      <c r="YJ19741" s="68"/>
      <c r="YK19741" s="68"/>
      <c r="YL19741" s="68"/>
      <c r="YM19741" s="68"/>
      <c r="YN19741" s="68"/>
      <c r="YO19741" s="68"/>
      <c r="YP19741" s="68"/>
      <c r="YQ19741" s="68"/>
      <c r="YR19741" s="68"/>
      <c r="YS19741" s="68"/>
      <c r="YT19741" s="68"/>
      <c r="YU19741" s="68"/>
      <c r="YV19741" s="68"/>
      <c r="YW19741" s="68"/>
      <c r="YX19741" s="352">
        <v>5.5511151231257802E-17</v>
      </c>
      <c r="YY19741" s="68"/>
      <c r="YZ19741" s="68"/>
      <c r="ZA19741" s="68"/>
      <c r="ZB19741" s="68"/>
      <c r="ZC19741" s="68"/>
      <c r="ZD19741" s="68"/>
    </row>
    <row r="19742" spans="658:680" x14ac:dyDescent="0.25">
      <c r="YH19742" s="68"/>
      <c r="YI19742" s="68"/>
      <c r="YJ19742" s="68"/>
      <c r="YK19742" s="68"/>
      <c r="YL19742" s="68"/>
      <c r="YM19742" s="68"/>
      <c r="YN19742" s="68"/>
      <c r="YO19742" s="68"/>
      <c r="YP19742" s="68"/>
      <c r="YQ19742" s="68"/>
      <c r="YR19742" s="68"/>
      <c r="YS19742" s="68"/>
      <c r="YT19742" s="68"/>
      <c r="YU19742" s="68"/>
      <c r="YV19742" s="68"/>
      <c r="YW19742" s="68"/>
      <c r="YX19742" s="352">
        <v>5.5511151231257802E-17</v>
      </c>
      <c r="YY19742" s="68"/>
      <c r="YZ19742" s="68"/>
      <c r="ZA19742" s="68"/>
      <c r="ZB19742" s="68"/>
      <c r="ZC19742" s="68"/>
      <c r="ZD19742" s="68"/>
    </row>
    <row r="19743" spans="658:680" x14ac:dyDescent="0.25">
      <c r="YH19743" s="68"/>
      <c r="YI19743" s="68"/>
      <c r="YJ19743" s="68"/>
      <c r="YK19743" s="68"/>
      <c r="YL19743" s="68"/>
      <c r="YM19743" s="68"/>
      <c r="YN19743" s="68"/>
      <c r="YO19743" s="68"/>
      <c r="YP19743" s="68"/>
      <c r="YQ19743" s="68"/>
      <c r="YR19743" s="68"/>
      <c r="YS19743" s="68"/>
      <c r="YT19743" s="68"/>
      <c r="YU19743" s="68"/>
      <c r="YV19743" s="68"/>
      <c r="YW19743" s="68"/>
      <c r="YX19743" s="352">
        <v>1.38777878078145E-17</v>
      </c>
      <c r="YY19743" s="68"/>
      <c r="YZ19743" s="68"/>
      <c r="ZA19743" s="68"/>
      <c r="ZB19743" s="68"/>
      <c r="ZC19743" s="68"/>
      <c r="ZD19743" s="68"/>
    </row>
    <row r="19744" spans="658:680" x14ac:dyDescent="0.25">
      <c r="YH19744" s="68"/>
      <c r="YI19744" s="68"/>
      <c r="YJ19744" s="68"/>
      <c r="YK19744" s="68"/>
      <c r="YL19744" s="68"/>
      <c r="YM19744" s="68"/>
      <c r="YN19744" s="68"/>
      <c r="YO19744" s="68"/>
      <c r="YP19744" s="68"/>
      <c r="YQ19744" s="68"/>
      <c r="YR19744" s="68"/>
      <c r="YS19744" s="68"/>
      <c r="YT19744" s="68"/>
      <c r="YU19744" s="68"/>
      <c r="YV19744" s="68"/>
      <c r="YW19744" s="68"/>
      <c r="YX19744" s="352">
        <v>1.38777878078145E-17</v>
      </c>
      <c r="YY19744" s="68"/>
      <c r="YZ19744" s="68"/>
      <c r="ZA19744" s="68"/>
      <c r="ZB19744" s="68"/>
      <c r="ZC19744" s="68"/>
      <c r="ZD19744" s="68"/>
    </row>
    <row r="19745" spans="658:680" x14ac:dyDescent="0.25">
      <c r="YH19745" s="68"/>
      <c r="YI19745" s="68"/>
      <c r="YJ19745" s="68"/>
      <c r="YK19745" s="68"/>
      <c r="YL19745" s="68"/>
      <c r="YM19745" s="68"/>
      <c r="YN19745" s="68"/>
      <c r="YO19745" s="68"/>
      <c r="YP19745" s="68"/>
      <c r="YQ19745" s="68"/>
      <c r="YR19745" s="68"/>
      <c r="YS19745" s="68"/>
      <c r="YT19745" s="68"/>
      <c r="YU19745" s="68"/>
      <c r="YV19745" s="68"/>
      <c r="YW19745" s="68"/>
      <c r="YX19745" s="352">
        <v>1.7347234759768102E-18</v>
      </c>
      <c r="YY19745" s="68"/>
      <c r="YZ19745" s="68"/>
      <c r="ZA19745" s="68"/>
      <c r="ZB19745" s="68"/>
      <c r="ZC19745" s="68"/>
      <c r="ZD19745" s="68"/>
    </row>
    <row r="19746" spans="658:680" x14ac:dyDescent="0.25">
      <c r="YH19746" s="68"/>
      <c r="YI19746" s="68"/>
      <c r="YJ19746" s="68"/>
      <c r="YK19746" s="68"/>
      <c r="YL19746" s="68"/>
      <c r="YM19746" s="68"/>
      <c r="YN19746" s="68"/>
      <c r="YO19746" s="68"/>
      <c r="YP19746" s="68"/>
      <c r="YQ19746" s="68"/>
      <c r="YR19746" s="68"/>
      <c r="YS19746" s="68"/>
      <c r="YT19746" s="68"/>
      <c r="YU19746" s="68"/>
      <c r="YV19746" s="68"/>
      <c r="YW19746" s="68"/>
      <c r="YX19746" s="352">
        <v>1.7347234759768102E-18</v>
      </c>
      <c r="YY19746" s="68"/>
      <c r="YZ19746" s="68"/>
      <c r="ZA19746" s="68"/>
      <c r="ZB19746" s="68"/>
      <c r="ZC19746" s="68"/>
      <c r="ZD19746" s="68"/>
    </row>
  </sheetData>
  <mergeCells count="174"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  <mergeCell ref="OK3:ON3"/>
    <mergeCell ref="OO3:OR3"/>
    <mergeCell ref="OS3:OV3"/>
    <mergeCell ref="NC3:NF3"/>
    <mergeCell ref="NM3:NP3"/>
    <mergeCell ref="NQ3:NT3"/>
    <mergeCell ref="NU3:NX3"/>
    <mergeCell ref="NY3:OB3"/>
    <mergeCell ref="MI3:ML3"/>
    <mergeCell ref="MM3:MP3"/>
    <mergeCell ref="MQ3:MT3"/>
    <mergeCell ref="MU3:MX3"/>
    <mergeCell ref="MY3:NB3"/>
    <mergeCell ref="LJ3:LM3"/>
    <mergeCell ref="LN3:LQ3"/>
    <mergeCell ref="LR3:LU3"/>
    <mergeCell ref="LV3:LY3"/>
    <mergeCell ref="MF3:MH3"/>
    <mergeCell ref="KT3:KW3"/>
    <mergeCell ref="KX3:LA3"/>
    <mergeCell ref="LB3:LE3"/>
    <mergeCell ref="LF3:LI3"/>
    <mergeCell ref="JP3:JS3"/>
    <mergeCell ref="JT3:JW3"/>
    <mergeCell ref="JX3:KA3"/>
    <mergeCell ref="KB3:KE3"/>
    <mergeCell ref="KF3:KI3"/>
    <mergeCell ref="IY3:JB3"/>
    <mergeCell ref="JI3:JK3"/>
    <mergeCell ref="JL3:JO3"/>
    <mergeCell ref="HW3:HZ3"/>
    <mergeCell ref="IA3:ID3"/>
    <mergeCell ref="IE3:IH3"/>
    <mergeCell ref="II3:IL3"/>
    <mergeCell ref="IM3:IP3"/>
    <mergeCell ref="KP3:KS3"/>
    <mergeCell ref="BX1:ES1"/>
    <mergeCell ref="EU1:HP1"/>
    <mergeCell ref="HR1:KM1"/>
    <mergeCell ref="KO1:NJ1"/>
    <mergeCell ref="NL1:QG1"/>
    <mergeCell ref="TY4:UB4"/>
    <mergeCell ref="SO2:TX2"/>
    <mergeCell ref="TE3:TH3"/>
    <mergeCell ref="QI1:RI1"/>
    <mergeCell ref="RK1:SL1"/>
    <mergeCell ref="SB3:SL3"/>
    <mergeCell ref="RL3:RX3"/>
    <mergeCell ref="TI3:TL3"/>
    <mergeCell ref="TM3:TP3"/>
    <mergeCell ref="TQ3:TT3"/>
    <mergeCell ref="TU3:TX3"/>
    <mergeCell ref="TA3:TD3"/>
    <mergeCell ref="MF2:NF2"/>
    <mergeCell ref="NM2:OV2"/>
    <mergeCell ref="PC2:QC2"/>
    <mergeCell ref="BY3:CB3"/>
    <mergeCell ref="CC3:CF3"/>
    <mergeCell ref="CG3:CJ3"/>
    <mergeCell ref="CK3:CN3"/>
    <mergeCell ref="VL1:YE1"/>
    <mergeCell ref="VM3:VP3"/>
    <mergeCell ref="VQ3:VT3"/>
    <mergeCell ref="VU3:VX3"/>
    <mergeCell ref="SN1:VJ1"/>
    <mergeCell ref="SO3:SR3"/>
    <mergeCell ref="SS3:SV3"/>
    <mergeCell ref="SW3:SZ3"/>
    <mergeCell ref="UE2:VE2"/>
    <mergeCell ref="UE3:UG3"/>
    <mergeCell ref="UX3:VA3"/>
    <mergeCell ref="VB3:VE3"/>
    <mergeCell ref="UP3:US3"/>
    <mergeCell ref="UT3:UW3"/>
    <mergeCell ref="UH3:UK3"/>
    <mergeCell ref="UL3:UO3"/>
    <mergeCell ref="VM2:WV2"/>
    <mergeCell ref="XC2:XZ2"/>
    <mergeCell ref="WC3:WF3"/>
    <mergeCell ref="WG3:WJ3"/>
    <mergeCell ref="WK3:WN3"/>
    <mergeCell ref="WO3:WR3"/>
    <mergeCell ref="WS3:W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IU3:IX3"/>
    <mergeCell ref="YA4:YD4"/>
    <mergeCell ref="XK3:XN3"/>
    <mergeCell ref="XO3:XR3"/>
    <mergeCell ref="XS3:XV3"/>
    <mergeCell ref="XG3:XJ3"/>
    <mergeCell ref="XW3:XZ3"/>
    <mergeCell ref="XC3:XF3"/>
    <mergeCell ref="VY3:WB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AL4:AO4"/>
    <mergeCell ref="N3:Q3"/>
    <mergeCell ref="YG1:ZH1"/>
    <mergeCell ref="YH3:YT3"/>
    <mergeCell ref="YX3:ZH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F4:VI4"/>
    <mergeCell ref="WW4:WZ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QG11"/>
  <sheetViews>
    <sheetView topLeftCell="V1" workbookViewId="0">
      <selection activeCell="FA31" sqref="FA31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42.140625" customWidth="1"/>
    <col min="26" max="26" width="9.140625" customWidth="1"/>
    <col min="44" max="44" width="9.140625" customWidth="1"/>
    <col min="57" max="57" width="9.140625" customWidth="1"/>
    <col min="79" max="79" width="9.140625" customWidth="1"/>
    <col min="99" max="99" width="9.140625" customWidth="1"/>
    <col min="119" max="119" width="9.140625" customWidth="1"/>
    <col min="134" max="134" width="9.140625" customWidth="1"/>
    <col min="144" max="144" width="9.140625" customWidth="1"/>
    <col min="174" max="174" width="9.140625" customWidth="1"/>
  </cols>
  <sheetData>
    <row r="1" spans="1:449" ht="15.75" thickBot="1" x14ac:dyDescent="0.3">
      <c r="A1" s="623" t="s">
        <v>940</v>
      </c>
      <c r="B1" s="624"/>
      <c r="C1" s="624"/>
      <c r="D1" s="624"/>
      <c r="E1" s="624"/>
      <c r="F1" s="624"/>
      <c r="G1" s="624"/>
      <c r="H1" s="624"/>
      <c r="I1" s="624"/>
      <c r="J1" s="624"/>
      <c r="K1" s="624"/>
      <c r="L1" s="624"/>
      <c r="M1" s="624"/>
      <c r="N1" s="624"/>
      <c r="O1" s="624"/>
      <c r="P1" s="624"/>
      <c r="Q1" s="624"/>
      <c r="R1" s="624"/>
      <c r="S1" s="624"/>
      <c r="T1" s="624"/>
      <c r="U1" s="624"/>
      <c r="V1" s="624"/>
      <c r="W1" s="624"/>
      <c r="X1" s="624"/>
      <c r="Y1" s="624"/>
      <c r="Z1" s="624"/>
      <c r="AA1" s="624"/>
      <c r="AB1" s="624"/>
      <c r="AC1" s="624"/>
      <c r="AD1" s="624"/>
      <c r="AE1" s="624"/>
      <c r="AF1" s="624"/>
      <c r="AG1" s="624"/>
      <c r="AH1" s="624"/>
      <c r="AI1" s="624"/>
      <c r="AJ1" s="624"/>
      <c r="AK1" s="624"/>
      <c r="AL1" s="624"/>
      <c r="AM1" s="624"/>
      <c r="AN1" s="624"/>
      <c r="AO1" s="624"/>
      <c r="AP1" s="624"/>
      <c r="AQ1" s="624"/>
      <c r="AR1" s="624"/>
      <c r="AS1" s="624"/>
      <c r="AT1" s="624"/>
      <c r="AU1" s="624"/>
      <c r="AV1" s="624"/>
      <c r="AW1" s="624"/>
      <c r="AX1" s="624"/>
      <c r="AY1" s="624"/>
      <c r="AZ1" s="624"/>
      <c r="BA1" s="624"/>
      <c r="BB1" s="624"/>
      <c r="BC1" s="624"/>
      <c r="BD1" s="624"/>
      <c r="BE1" s="624"/>
      <c r="BF1" s="624"/>
      <c r="BG1" s="624"/>
      <c r="BH1" s="624"/>
      <c r="BI1" s="624"/>
      <c r="BJ1" s="624"/>
      <c r="BK1" s="624"/>
      <c r="BL1" s="624"/>
      <c r="BM1" s="624"/>
      <c r="BN1" s="624"/>
      <c r="BO1" s="624"/>
      <c r="BP1" s="624"/>
      <c r="BQ1" s="624"/>
      <c r="BR1" s="624"/>
      <c r="BS1" s="624"/>
      <c r="BT1" s="624"/>
      <c r="BU1" s="624"/>
      <c r="BV1" s="625"/>
      <c r="BX1" s="623" t="s">
        <v>941</v>
      </c>
      <c r="BY1" s="624"/>
      <c r="BZ1" s="624"/>
      <c r="CA1" s="624"/>
      <c r="CB1" s="624"/>
      <c r="CC1" s="624"/>
      <c r="CD1" s="624"/>
      <c r="CE1" s="624"/>
      <c r="CF1" s="624"/>
      <c r="CG1" s="624"/>
      <c r="CH1" s="624"/>
      <c r="CI1" s="624"/>
      <c r="CJ1" s="624"/>
      <c r="CK1" s="624"/>
      <c r="CL1" s="624"/>
      <c r="CM1" s="624"/>
      <c r="CN1" s="624"/>
      <c r="CO1" s="624"/>
      <c r="CP1" s="624"/>
      <c r="CQ1" s="624"/>
      <c r="CR1" s="624"/>
      <c r="CS1" s="624"/>
      <c r="CT1" s="624"/>
      <c r="CU1" s="624"/>
      <c r="CV1" s="624"/>
      <c r="CW1" s="624"/>
      <c r="CX1" s="624"/>
      <c r="CY1" s="624"/>
      <c r="CZ1" s="624"/>
      <c r="DA1" s="624"/>
      <c r="DB1" s="624"/>
      <c r="DC1" s="624"/>
      <c r="DD1" s="624"/>
      <c r="DE1" s="624"/>
      <c r="DF1" s="624"/>
      <c r="DG1" s="624"/>
      <c r="DH1" s="624"/>
      <c r="DI1" s="624"/>
      <c r="DJ1" s="624"/>
      <c r="DK1" s="624"/>
      <c r="DL1" s="624"/>
      <c r="DM1" s="624"/>
      <c r="DN1" s="624"/>
      <c r="DO1" s="624"/>
      <c r="DP1" s="624"/>
      <c r="DQ1" s="624"/>
      <c r="DR1" s="624"/>
      <c r="DS1" s="624"/>
      <c r="DT1" s="624"/>
      <c r="DU1" s="624"/>
      <c r="DV1" s="624"/>
      <c r="DW1" s="624"/>
      <c r="DX1" s="624"/>
      <c r="DY1" s="624"/>
      <c r="DZ1" s="624"/>
      <c r="EA1" s="624"/>
      <c r="EB1" s="624"/>
      <c r="EC1" s="624"/>
      <c r="ED1" s="624"/>
      <c r="EE1" s="624"/>
      <c r="EF1" s="624"/>
      <c r="EG1" s="624"/>
      <c r="EH1" s="624"/>
      <c r="EI1" s="624"/>
      <c r="EJ1" s="624"/>
      <c r="EK1" s="624"/>
      <c r="EL1" s="624"/>
      <c r="EM1" s="624"/>
      <c r="EN1" s="624"/>
      <c r="EO1" s="624"/>
      <c r="EP1" s="624"/>
      <c r="EQ1" s="624"/>
      <c r="ER1" s="624"/>
      <c r="ES1" s="625"/>
      <c r="EU1" s="623" t="s">
        <v>940</v>
      </c>
      <c r="EV1" s="624"/>
      <c r="EW1" s="624"/>
      <c r="EX1" s="624"/>
      <c r="EY1" s="624"/>
      <c r="EZ1" s="624"/>
      <c r="FA1" s="624"/>
      <c r="FB1" s="624"/>
      <c r="FC1" s="624"/>
      <c r="FD1" s="624"/>
      <c r="FE1" s="624"/>
      <c r="FF1" s="624"/>
      <c r="FG1" s="624"/>
      <c r="FH1" s="624"/>
      <c r="FI1" s="624"/>
      <c r="FJ1" s="624"/>
      <c r="FK1" s="624"/>
      <c r="FL1" s="624"/>
      <c r="FM1" s="624"/>
      <c r="FN1" s="624"/>
      <c r="FO1" s="624"/>
      <c r="FP1" s="624"/>
      <c r="FQ1" s="624"/>
      <c r="FR1" s="624"/>
      <c r="FS1" s="624"/>
      <c r="FT1" s="624"/>
      <c r="FU1" s="624"/>
      <c r="FV1" s="624"/>
      <c r="FW1" s="624"/>
      <c r="FX1" s="624"/>
      <c r="FY1" s="624"/>
      <c r="FZ1" s="624"/>
      <c r="GA1" s="624"/>
      <c r="GB1" s="624"/>
      <c r="GC1" s="624"/>
      <c r="GD1" s="624"/>
      <c r="GE1" s="624"/>
      <c r="GF1" s="624"/>
      <c r="GG1" s="624"/>
      <c r="GH1" s="624"/>
      <c r="GI1" s="624"/>
      <c r="GJ1" s="624"/>
      <c r="GK1" s="624"/>
      <c r="GL1" s="624"/>
      <c r="GM1" s="624"/>
      <c r="GN1" s="624"/>
      <c r="GO1" s="624"/>
      <c r="GP1" s="624"/>
      <c r="GQ1" s="624"/>
      <c r="GR1" s="624"/>
      <c r="GS1" s="624"/>
      <c r="GT1" s="624"/>
      <c r="GU1" s="624"/>
      <c r="GV1" s="624"/>
      <c r="GW1" s="624"/>
      <c r="GX1" s="624"/>
      <c r="GY1" s="624"/>
      <c r="GZ1" s="624"/>
      <c r="HA1" s="624"/>
      <c r="HB1" s="624"/>
      <c r="HC1" s="624"/>
      <c r="HD1" s="624"/>
      <c r="HE1" s="624"/>
      <c r="HF1" s="624"/>
      <c r="HG1" s="624"/>
      <c r="HH1" s="624"/>
      <c r="HI1" s="624"/>
      <c r="HJ1" s="624"/>
      <c r="HK1" s="624"/>
      <c r="HL1" s="624"/>
      <c r="HM1" s="624"/>
      <c r="HN1" s="624"/>
      <c r="HO1" s="624"/>
      <c r="HP1" s="625"/>
      <c r="HR1" s="623" t="s">
        <v>941</v>
      </c>
      <c r="HS1" s="624"/>
      <c r="HT1" s="624"/>
      <c r="HU1" s="624"/>
      <c r="HV1" s="624"/>
      <c r="HW1" s="624"/>
      <c r="HX1" s="624"/>
      <c r="HY1" s="624"/>
      <c r="HZ1" s="624"/>
      <c r="IA1" s="624"/>
      <c r="IB1" s="624"/>
      <c r="IC1" s="624"/>
      <c r="ID1" s="624"/>
      <c r="IE1" s="624"/>
      <c r="IF1" s="624"/>
      <c r="IG1" s="624"/>
      <c r="IH1" s="624"/>
      <c r="II1" s="624"/>
      <c r="IJ1" s="624"/>
      <c r="IK1" s="624"/>
      <c r="IL1" s="624"/>
      <c r="IM1" s="624"/>
      <c r="IN1" s="624"/>
      <c r="IO1" s="624"/>
      <c r="IP1" s="624"/>
      <c r="IQ1" s="624"/>
      <c r="IR1" s="624"/>
      <c r="IS1" s="624"/>
      <c r="IT1" s="624"/>
      <c r="IU1" s="624"/>
      <c r="IV1" s="624"/>
      <c r="IW1" s="624"/>
      <c r="IX1" s="624"/>
      <c r="IY1" s="624"/>
      <c r="IZ1" s="624"/>
      <c r="JA1" s="624"/>
      <c r="JB1" s="624"/>
      <c r="JC1" s="624"/>
      <c r="JD1" s="624"/>
      <c r="JE1" s="624"/>
      <c r="JF1" s="624"/>
      <c r="JG1" s="624"/>
      <c r="JH1" s="624"/>
      <c r="JI1" s="624"/>
      <c r="JJ1" s="624"/>
      <c r="JK1" s="624"/>
      <c r="JL1" s="624"/>
      <c r="JM1" s="624"/>
      <c r="JN1" s="624"/>
      <c r="JO1" s="624"/>
      <c r="JP1" s="624"/>
      <c r="JQ1" s="624"/>
      <c r="JR1" s="624"/>
      <c r="JS1" s="624"/>
      <c r="JT1" s="624"/>
      <c r="JU1" s="624"/>
      <c r="JV1" s="624"/>
      <c r="JW1" s="624"/>
      <c r="JX1" s="624"/>
      <c r="JY1" s="624"/>
      <c r="JZ1" s="624"/>
      <c r="KA1" s="624"/>
      <c r="KB1" s="624"/>
      <c r="KC1" s="624"/>
      <c r="KD1" s="624"/>
      <c r="KE1" s="624"/>
      <c r="KF1" s="624"/>
      <c r="KG1" s="624"/>
      <c r="KH1" s="624"/>
      <c r="KI1" s="624"/>
      <c r="KJ1" s="624"/>
      <c r="KK1" s="624"/>
      <c r="KL1" s="624"/>
      <c r="KM1" s="625"/>
      <c r="KO1" s="623" t="s">
        <v>940</v>
      </c>
      <c r="KP1" s="624"/>
      <c r="KQ1" s="624"/>
      <c r="KR1" s="624"/>
      <c r="KS1" s="624"/>
      <c r="KT1" s="624"/>
      <c r="KU1" s="624"/>
      <c r="KV1" s="624"/>
      <c r="KW1" s="624"/>
      <c r="KX1" s="624"/>
      <c r="KY1" s="624"/>
      <c r="KZ1" s="624"/>
      <c r="LA1" s="624"/>
      <c r="LB1" s="624"/>
      <c r="LC1" s="624"/>
      <c r="LD1" s="624"/>
      <c r="LE1" s="624"/>
      <c r="LF1" s="624"/>
      <c r="LG1" s="624"/>
      <c r="LH1" s="624"/>
      <c r="LI1" s="624"/>
      <c r="LJ1" s="624"/>
      <c r="LK1" s="624"/>
      <c r="LL1" s="624"/>
      <c r="LM1" s="624"/>
      <c r="LN1" s="624"/>
      <c r="LO1" s="624"/>
      <c r="LP1" s="624"/>
      <c r="LQ1" s="624"/>
      <c r="LR1" s="624"/>
      <c r="LS1" s="624"/>
      <c r="LT1" s="624"/>
      <c r="LU1" s="624"/>
      <c r="LV1" s="624"/>
      <c r="LW1" s="624"/>
      <c r="LX1" s="624"/>
      <c r="LY1" s="624"/>
      <c r="LZ1" s="624"/>
      <c r="MA1" s="624"/>
      <c r="MB1" s="624"/>
      <c r="MC1" s="624"/>
      <c r="MD1" s="624"/>
      <c r="ME1" s="624"/>
      <c r="MF1" s="624"/>
      <c r="MG1" s="624"/>
      <c r="MH1" s="624"/>
      <c r="MI1" s="624"/>
      <c r="MJ1" s="624"/>
      <c r="MK1" s="624"/>
      <c r="ML1" s="624"/>
      <c r="MM1" s="624"/>
      <c r="MN1" s="624"/>
      <c r="MO1" s="624"/>
      <c r="MP1" s="624"/>
      <c r="MQ1" s="624"/>
      <c r="MR1" s="624"/>
      <c r="MS1" s="624"/>
      <c r="MT1" s="624"/>
      <c r="MU1" s="624"/>
      <c r="MV1" s="624"/>
      <c r="MW1" s="624"/>
      <c r="MX1" s="624"/>
      <c r="MY1" s="624"/>
      <c r="MZ1" s="624"/>
      <c r="NA1" s="624"/>
      <c r="NB1" s="624"/>
      <c r="NC1" s="624"/>
      <c r="ND1" s="624"/>
      <c r="NE1" s="624"/>
      <c r="NF1" s="624"/>
      <c r="NG1" s="624"/>
      <c r="NH1" s="624"/>
      <c r="NI1" s="624"/>
      <c r="NJ1" s="625"/>
      <c r="NL1" s="623" t="s">
        <v>941</v>
      </c>
      <c r="NM1" s="624"/>
      <c r="NN1" s="624"/>
      <c r="NO1" s="624"/>
      <c r="NP1" s="624"/>
      <c r="NQ1" s="624"/>
      <c r="NR1" s="624"/>
      <c r="NS1" s="624"/>
      <c r="NT1" s="624"/>
      <c r="NU1" s="624"/>
      <c r="NV1" s="624"/>
      <c r="NW1" s="624"/>
      <c r="NX1" s="624"/>
      <c r="NY1" s="624"/>
      <c r="NZ1" s="624"/>
      <c r="OA1" s="624"/>
      <c r="OB1" s="624"/>
      <c r="OC1" s="624"/>
      <c r="OD1" s="624"/>
      <c r="OE1" s="624"/>
      <c r="OF1" s="624"/>
      <c r="OG1" s="624"/>
      <c r="OH1" s="624"/>
      <c r="OI1" s="624"/>
      <c r="OJ1" s="624"/>
      <c r="OK1" s="624"/>
      <c r="OL1" s="624"/>
      <c r="OM1" s="624"/>
      <c r="ON1" s="624"/>
      <c r="OO1" s="624"/>
      <c r="OP1" s="624"/>
      <c r="OQ1" s="624"/>
      <c r="OR1" s="624"/>
      <c r="OS1" s="624"/>
      <c r="OT1" s="624"/>
      <c r="OU1" s="624"/>
      <c r="OV1" s="624"/>
      <c r="OW1" s="624"/>
      <c r="OX1" s="624"/>
      <c r="OY1" s="624"/>
      <c r="OZ1" s="624"/>
      <c r="PA1" s="624"/>
      <c r="PB1" s="624"/>
      <c r="PC1" s="624"/>
      <c r="PD1" s="624"/>
      <c r="PE1" s="624"/>
      <c r="PF1" s="624"/>
      <c r="PG1" s="624"/>
      <c r="PH1" s="624"/>
      <c r="PI1" s="624"/>
      <c r="PJ1" s="624"/>
      <c r="PK1" s="624"/>
      <c r="PL1" s="624"/>
      <c r="PM1" s="624"/>
      <c r="PN1" s="624"/>
      <c r="PO1" s="624"/>
      <c r="PP1" s="624"/>
      <c r="PQ1" s="624"/>
      <c r="PR1" s="624"/>
      <c r="PS1" s="624"/>
      <c r="PT1" s="624"/>
      <c r="PU1" s="624"/>
      <c r="PV1" s="624"/>
      <c r="PW1" s="624"/>
      <c r="PX1" s="624"/>
      <c r="PY1" s="624"/>
      <c r="PZ1" s="624"/>
      <c r="QA1" s="624"/>
      <c r="QB1" s="624"/>
      <c r="QC1" s="624"/>
      <c r="QD1" s="624"/>
      <c r="QE1" s="624"/>
      <c r="QF1" s="624"/>
      <c r="QG1" s="625"/>
    </row>
    <row r="2" spans="1:449" ht="15.75" thickBot="1" x14ac:dyDescent="0.3">
      <c r="A2" s="164"/>
      <c r="B2" s="600" t="s">
        <v>691</v>
      </c>
      <c r="C2" s="601"/>
      <c r="D2" s="601"/>
      <c r="E2" s="601"/>
      <c r="F2" s="601"/>
      <c r="G2" s="601"/>
      <c r="H2" s="601"/>
      <c r="I2" s="601"/>
      <c r="J2" s="601"/>
      <c r="K2" s="601"/>
      <c r="L2" s="601"/>
      <c r="M2" s="601"/>
      <c r="N2" s="601"/>
      <c r="O2" s="601"/>
      <c r="P2" s="601"/>
      <c r="Q2" s="601"/>
      <c r="R2" s="601"/>
      <c r="S2" s="601"/>
      <c r="T2" s="601"/>
      <c r="U2" s="601"/>
      <c r="V2" s="601"/>
      <c r="W2" s="601"/>
      <c r="X2" s="601"/>
      <c r="Y2" s="601"/>
      <c r="Z2" s="601"/>
      <c r="AA2" s="601"/>
      <c r="AB2" s="601"/>
      <c r="AC2" s="601"/>
      <c r="AD2" s="601"/>
      <c r="AE2" s="601"/>
      <c r="AF2" s="601"/>
      <c r="AG2" s="601"/>
      <c r="AH2" s="601"/>
      <c r="AI2" s="601"/>
      <c r="AJ2" s="601"/>
      <c r="AK2" s="602"/>
      <c r="AL2" s="138"/>
      <c r="AM2" s="138"/>
      <c r="AN2" s="138"/>
      <c r="AO2" s="138"/>
      <c r="AP2" s="138"/>
      <c r="AQ2" s="138"/>
      <c r="AR2" s="600" t="s">
        <v>691</v>
      </c>
      <c r="AS2" s="601"/>
      <c r="AT2" s="601"/>
      <c r="AU2" s="601"/>
      <c r="AV2" s="601"/>
      <c r="AW2" s="601"/>
      <c r="AX2" s="601"/>
      <c r="AY2" s="601"/>
      <c r="AZ2" s="601"/>
      <c r="BA2" s="601"/>
      <c r="BB2" s="601"/>
      <c r="BC2" s="601"/>
      <c r="BD2" s="601"/>
      <c r="BE2" s="601"/>
      <c r="BF2" s="601"/>
      <c r="BG2" s="601"/>
      <c r="BH2" s="601"/>
      <c r="BI2" s="601"/>
      <c r="BJ2" s="601"/>
      <c r="BK2" s="601"/>
      <c r="BL2" s="601"/>
      <c r="BM2" s="601"/>
      <c r="BN2" s="601"/>
      <c r="BO2" s="601"/>
      <c r="BP2" s="601"/>
      <c r="BQ2" s="601"/>
      <c r="BR2" s="602"/>
      <c r="BS2" s="128"/>
      <c r="BT2" s="127"/>
      <c r="BU2" s="127"/>
      <c r="BV2" s="136"/>
      <c r="BX2" s="164"/>
      <c r="BY2" s="600" t="s">
        <v>691</v>
      </c>
      <c r="BZ2" s="601"/>
      <c r="CA2" s="601"/>
      <c r="CB2" s="601"/>
      <c r="CC2" s="601"/>
      <c r="CD2" s="601"/>
      <c r="CE2" s="601"/>
      <c r="CF2" s="601"/>
      <c r="CG2" s="601"/>
      <c r="CH2" s="601"/>
      <c r="CI2" s="601"/>
      <c r="CJ2" s="601"/>
      <c r="CK2" s="601"/>
      <c r="CL2" s="601"/>
      <c r="CM2" s="601"/>
      <c r="CN2" s="601"/>
      <c r="CO2" s="601"/>
      <c r="CP2" s="601"/>
      <c r="CQ2" s="601"/>
      <c r="CR2" s="601"/>
      <c r="CS2" s="601"/>
      <c r="CT2" s="601"/>
      <c r="CU2" s="601"/>
      <c r="CV2" s="601"/>
      <c r="CW2" s="601"/>
      <c r="CX2" s="601"/>
      <c r="CY2" s="601"/>
      <c r="CZ2" s="601"/>
      <c r="DA2" s="601"/>
      <c r="DB2" s="601"/>
      <c r="DC2" s="601"/>
      <c r="DD2" s="601"/>
      <c r="DE2" s="601"/>
      <c r="DF2" s="601"/>
      <c r="DG2" s="601"/>
      <c r="DH2" s="602"/>
      <c r="DI2" s="138"/>
      <c r="DJ2" s="138"/>
      <c r="DK2" s="138"/>
      <c r="DL2" s="138"/>
      <c r="DM2" s="138"/>
      <c r="DN2" s="138"/>
      <c r="DO2" s="600" t="s">
        <v>691</v>
      </c>
      <c r="DP2" s="601"/>
      <c r="DQ2" s="601"/>
      <c r="DR2" s="601"/>
      <c r="DS2" s="601"/>
      <c r="DT2" s="601"/>
      <c r="DU2" s="601"/>
      <c r="DV2" s="601"/>
      <c r="DW2" s="601"/>
      <c r="DX2" s="601"/>
      <c r="DY2" s="601"/>
      <c r="DZ2" s="601"/>
      <c r="EA2" s="601"/>
      <c r="EB2" s="601"/>
      <c r="EC2" s="601"/>
      <c r="ED2" s="601"/>
      <c r="EE2" s="601"/>
      <c r="EF2" s="601"/>
      <c r="EG2" s="601"/>
      <c r="EH2" s="601"/>
      <c r="EI2" s="601"/>
      <c r="EJ2" s="601"/>
      <c r="EK2" s="601"/>
      <c r="EL2" s="601"/>
      <c r="EM2" s="601"/>
      <c r="EN2" s="601"/>
      <c r="EO2" s="602"/>
      <c r="EP2" s="128"/>
      <c r="EQ2" s="127"/>
      <c r="ER2" s="127"/>
      <c r="ES2" s="136"/>
      <c r="EU2" s="164"/>
      <c r="EV2" s="600" t="s">
        <v>942</v>
      </c>
      <c r="EW2" s="601"/>
      <c r="EX2" s="601"/>
      <c r="EY2" s="601"/>
      <c r="EZ2" s="601"/>
      <c r="FA2" s="601"/>
      <c r="FB2" s="601"/>
      <c r="FC2" s="601"/>
      <c r="FD2" s="601"/>
      <c r="FE2" s="601"/>
      <c r="FF2" s="601"/>
      <c r="FG2" s="601"/>
      <c r="FH2" s="601"/>
      <c r="FI2" s="601"/>
      <c r="FJ2" s="601"/>
      <c r="FK2" s="601"/>
      <c r="FL2" s="601"/>
      <c r="FM2" s="601"/>
      <c r="FN2" s="601"/>
      <c r="FO2" s="601"/>
      <c r="FP2" s="601"/>
      <c r="FQ2" s="601"/>
      <c r="FR2" s="601"/>
      <c r="FS2" s="601"/>
      <c r="FT2" s="601"/>
      <c r="FU2" s="601"/>
      <c r="FV2" s="601"/>
      <c r="FW2" s="601"/>
      <c r="FX2" s="601"/>
      <c r="FY2" s="601"/>
      <c r="FZ2" s="601"/>
      <c r="GA2" s="601"/>
      <c r="GB2" s="601"/>
      <c r="GC2" s="601"/>
      <c r="GD2" s="601"/>
      <c r="GE2" s="602"/>
      <c r="GF2" s="138"/>
      <c r="GG2" s="138"/>
      <c r="GH2" s="138"/>
      <c r="GI2" s="138"/>
      <c r="GJ2" s="138"/>
      <c r="GK2" s="138"/>
      <c r="GL2" s="600" t="s">
        <v>942</v>
      </c>
      <c r="GM2" s="601"/>
      <c r="GN2" s="601"/>
      <c r="GO2" s="601"/>
      <c r="GP2" s="601"/>
      <c r="GQ2" s="601"/>
      <c r="GR2" s="601"/>
      <c r="GS2" s="601"/>
      <c r="GT2" s="601"/>
      <c r="GU2" s="601"/>
      <c r="GV2" s="601"/>
      <c r="GW2" s="601"/>
      <c r="GX2" s="601"/>
      <c r="GY2" s="601"/>
      <c r="GZ2" s="601"/>
      <c r="HA2" s="601"/>
      <c r="HB2" s="601"/>
      <c r="HC2" s="601"/>
      <c r="HD2" s="601"/>
      <c r="HE2" s="601"/>
      <c r="HF2" s="601"/>
      <c r="HG2" s="601"/>
      <c r="HH2" s="601"/>
      <c r="HI2" s="601"/>
      <c r="HJ2" s="601"/>
      <c r="HK2" s="601"/>
      <c r="HL2" s="602"/>
      <c r="HM2" s="128"/>
      <c r="HN2" s="127"/>
      <c r="HO2" s="127"/>
      <c r="HP2" s="136"/>
      <c r="HR2" s="164"/>
      <c r="HS2" s="600" t="s">
        <v>942</v>
      </c>
      <c r="HT2" s="601"/>
      <c r="HU2" s="601"/>
      <c r="HV2" s="601"/>
      <c r="HW2" s="601"/>
      <c r="HX2" s="601"/>
      <c r="HY2" s="601"/>
      <c r="HZ2" s="601"/>
      <c r="IA2" s="601"/>
      <c r="IB2" s="601"/>
      <c r="IC2" s="601"/>
      <c r="ID2" s="601"/>
      <c r="IE2" s="601"/>
      <c r="IF2" s="601"/>
      <c r="IG2" s="601"/>
      <c r="IH2" s="601"/>
      <c r="II2" s="601"/>
      <c r="IJ2" s="601"/>
      <c r="IK2" s="601"/>
      <c r="IL2" s="601"/>
      <c r="IM2" s="601"/>
      <c r="IN2" s="601"/>
      <c r="IO2" s="601"/>
      <c r="IP2" s="601"/>
      <c r="IQ2" s="601"/>
      <c r="IR2" s="601"/>
      <c r="IS2" s="601"/>
      <c r="IT2" s="601"/>
      <c r="IU2" s="601"/>
      <c r="IV2" s="601"/>
      <c r="IW2" s="601"/>
      <c r="IX2" s="601"/>
      <c r="IY2" s="601"/>
      <c r="IZ2" s="601"/>
      <c r="JA2" s="601"/>
      <c r="JB2" s="602"/>
      <c r="JC2" s="138"/>
      <c r="JD2" s="138"/>
      <c r="JE2" s="138"/>
      <c r="JF2" s="138"/>
      <c r="JG2" s="138"/>
      <c r="JH2" s="138"/>
      <c r="JI2" s="600" t="s">
        <v>942</v>
      </c>
      <c r="JJ2" s="601"/>
      <c r="JK2" s="601"/>
      <c r="JL2" s="601"/>
      <c r="JM2" s="601"/>
      <c r="JN2" s="601"/>
      <c r="JO2" s="601"/>
      <c r="JP2" s="601"/>
      <c r="JQ2" s="601"/>
      <c r="JR2" s="601"/>
      <c r="JS2" s="601"/>
      <c r="JT2" s="601"/>
      <c r="JU2" s="601"/>
      <c r="JV2" s="601"/>
      <c r="JW2" s="601"/>
      <c r="JX2" s="601"/>
      <c r="JY2" s="601"/>
      <c r="JZ2" s="601"/>
      <c r="KA2" s="601"/>
      <c r="KB2" s="601"/>
      <c r="KC2" s="601"/>
      <c r="KD2" s="601"/>
      <c r="KE2" s="601"/>
      <c r="KF2" s="601"/>
      <c r="KG2" s="601"/>
      <c r="KH2" s="601"/>
      <c r="KI2" s="602"/>
      <c r="KJ2" s="128"/>
      <c r="KK2" s="127"/>
      <c r="KL2" s="127"/>
      <c r="KM2" s="136"/>
      <c r="KO2" s="164"/>
      <c r="KP2" s="600" t="s">
        <v>943</v>
      </c>
      <c r="KQ2" s="601"/>
      <c r="KR2" s="601"/>
      <c r="KS2" s="601"/>
      <c r="KT2" s="601"/>
      <c r="KU2" s="601"/>
      <c r="KV2" s="601"/>
      <c r="KW2" s="601"/>
      <c r="KX2" s="601"/>
      <c r="KY2" s="601"/>
      <c r="KZ2" s="601"/>
      <c r="LA2" s="601"/>
      <c r="LB2" s="601"/>
      <c r="LC2" s="601"/>
      <c r="LD2" s="601"/>
      <c r="LE2" s="601"/>
      <c r="LF2" s="601"/>
      <c r="LG2" s="601"/>
      <c r="LH2" s="601"/>
      <c r="LI2" s="601"/>
      <c r="LJ2" s="601"/>
      <c r="LK2" s="601"/>
      <c r="LL2" s="601"/>
      <c r="LM2" s="601"/>
      <c r="LN2" s="601"/>
      <c r="LO2" s="601"/>
      <c r="LP2" s="601"/>
      <c r="LQ2" s="601"/>
      <c r="LR2" s="601"/>
      <c r="LS2" s="601"/>
      <c r="LT2" s="601"/>
      <c r="LU2" s="601"/>
      <c r="LV2" s="601"/>
      <c r="LW2" s="601"/>
      <c r="LX2" s="601"/>
      <c r="LY2" s="602"/>
      <c r="LZ2" s="138"/>
      <c r="MA2" s="138"/>
      <c r="MB2" s="138"/>
      <c r="MC2" s="138"/>
      <c r="MD2" s="138"/>
      <c r="ME2" s="138"/>
      <c r="MF2" s="600" t="s">
        <v>943</v>
      </c>
      <c r="MG2" s="601"/>
      <c r="MH2" s="601"/>
      <c r="MI2" s="601"/>
      <c r="MJ2" s="601"/>
      <c r="MK2" s="601"/>
      <c r="ML2" s="601"/>
      <c r="MM2" s="601"/>
      <c r="MN2" s="601"/>
      <c r="MO2" s="601"/>
      <c r="MP2" s="601"/>
      <c r="MQ2" s="601"/>
      <c r="MR2" s="601"/>
      <c r="MS2" s="601"/>
      <c r="MT2" s="601"/>
      <c r="MU2" s="601"/>
      <c r="MV2" s="601"/>
      <c r="MW2" s="601"/>
      <c r="MX2" s="601"/>
      <c r="MY2" s="601"/>
      <c r="MZ2" s="601"/>
      <c r="NA2" s="601"/>
      <c r="NB2" s="601"/>
      <c r="NC2" s="601"/>
      <c r="ND2" s="601"/>
      <c r="NE2" s="601"/>
      <c r="NF2" s="602"/>
      <c r="NG2" s="128"/>
      <c r="NH2" s="127"/>
      <c r="NI2" s="127"/>
      <c r="NJ2" s="136"/>
      <c r="NL2" s="164"/>
      <c r="NM2" s="600" t="s">
        <v>943</v>
      </c>
      <c r="NN2" s="601"/>
      <c r="NO2" s="601"/>
      <c r="NP2" s="601"/>
      <c r="NQ2" s="601"/>
      <c r="NR2" s="601"/>
      <c r="NS2" s="601"/>
      <c r="NT2" s="601"/>
      <c r="NU2" s="601"/>
      <c r="NV2" s="601"/>
      <c r="NW2" s="601"/>
      <c r="NX2" s="601"/>
      <c r="NY2" s="601"/>
      <c r="NZ2" s="601"/>
      <c r="OA2" s="601"/>
      <c r="OB2" s="601"/>
      <c r="OC2" s="601"/>
      <c r="OD2" s="601"/>
      <c r="OE2" s="601"/>
      <c r="OF2" s="601"/>
      <c r="OG2" s="601"/>
      <c r="OH2" s="601"/>
      <c r="OI2" s="601"/>
      <c r="OJ2" s="601"/>
      <c r="OK2" s="601"/>
      <c r="OL2" s="601"/>
      <c r="OM2" s="601"/>
      <c r="ON2" s="601"/>
      <c r="OO2" s="601"/>
      <c r="OP2" s="601"/>
      <c r="OQ2" s="601"/>
      <c r="OR2" s="601"/>
      <c r="OS2" s="601"/>
      <c r="OT2" s="601"/>
      <c r="OU2" s="601"/>
      <c r="OV2" s="602"/>
      <c r="OW2" s="138"/>
      <c r="OX2" s="138"/>
      <c r="OY2" s="138"/>
      <c r="OZ2" s="138"/>
      <c r="PA2" s="138"/>
      <c r="PB2" s="138"/>
      <c r="PC2" s="600" t="s">
        <v>943</v>
      </c>
      <c r="PD2" s="601"/>
      <c r="PE2" s="601"/>
      <c r="PF2" s="601"/>
      <c r="PG2" s="601"/>
      <c r="PH2" s="601"/>
      <c r="PI2" s="601"/>
      <c r="PJ2" s="601"/>
      <c r="PK2" s="601"/>
      <c r="PL2" s="601"/>
      <c r="PM2" s="601"/>
      <c r="PN2" s="601"/>
      <c r="PO2" s="601"/>
      <c r="PP2" s="601"/>
      <c r="PQ2" s="601"/>
      <c r="PR2" s="601"/>
      <c r="PS2" s="601"/>
      <c r="PT2" s="601"/>
      <c r="PU2" s="601"/>
      <c r="PV2" s="601"/>
      <c r="PW2" s="601"/>
      <c r="PX2" s="601"/>
      <c r="PY2" s="601"/>
      <c r="PZ2" s="601"/>
      <c r="QA2" s="601"/>
      <c r="QB2" s="601"/>
      <c r="QC2" s="602"/>
      <c r="QD2" s="128"/>
      <c r="QE2" s="127"/>
      <c r="QF2" s="127"/>
      <c r="QG2" s="136"/>
    </row>
    <row r="3" spans="1:449" ht="15.75" thickBot="1" x14ac:dyDescent="0.3">
      <c r="A3" s="160" t="s">
        <v>605</v>
      </c>
      <c r="B3" s="626" t="s">
        <v>515</v>
      </c>
      <c r="C3" s="621"/>
      <c r="D3" s="621"/>
      <c r="E3" s="622"/>
      <c r="F3" s="620" t="s">
        <v>523</v>
      </c>
      <c r="G3" s="621"/>
      <c r="H3" s="621"/>
      <c r="I3" s="622"/>
      <c r="J3" s="620" t="s">
        <v>531</v>
      </c>
      <c r="K3" s="621"/>
      <c r="L3" s="621"/>
      <c r="M3" s="622"/>
      <c r="N3" s="620" t="s">
        <v>543</v>
      </c>
      <c r="O3" s="621"/>
      <c r="P3" s="621"/>
      <c r="Q3" s="622"/>
      <c r="R3" s="620" t="s">
        <v>558</v>
      </c>
      <c r="S3" s="621"/>
      <c r="T3" s="621"/>
      <c r="U3" s="622"/>
      <c r="V3" s="620" t="s">
        <v>568</v>
      </c>
      <c r="W3" s="621"/>
      <c r="X3" s="621"/>
      <c r="Y3" s="622"/>
      <c r="Z3" s="620" t="s">
        <v>551</v>
      </c>
      <c r="AA3" s="621"/>
      <c r="AB3" s="621"/>
      <c r="AC3" s="622"/>
      <c r="AD3" s="620" t="s">
        <v>580</v>
      </c>
      <c r="AE3" s="621"/>
      <c r="AF3" s="621"/>
      <c r="AG3" s="622"/>
      <c r="AH3" s="620" t="s">
        <v>588</v>
      </c>
      <c r="AI3" s="621"/>
      <c r="AJ3" s="621"/>
      <c r="AK3" s="630"/>
      <c r="AL3" s="162" t="s">
        <v>609</v>
      </c>
      <c r="AM3" s="163" t="s">
        <v>608</v>
      </c>
      <c r="AN3" s="163" t="s">
        <v>612</v>
      </c>
      <c r="AO3" s="161" t="s">
        <v>611</v>
      </c>
      <c r="AP3" s="223"/>
      <c r="AQ3" s="160" t="s">
        <v>505</v>
      </c>
      <c r="AR3" s="627" t="s">
        <v>527</v>
      </c>
      <c r="AS3" s="628"/>
      <c r="AT3" s="628"/>
      <c r="AU3" s="627" t="s">
        <v>535</v>
      </c>
      <c r="AV3" s="628"/>
      <c r="AW3" s="628"/>
      <c r="AX3" s="629"/>
      <c r="AY3" s="627" t="s">
        <v>547</v>
      </c>
      <c r="AZ3" s="628"/>
      <c r="BA3" s="628"/>
      <c r="BB3" s="629"/>
      <c r="BC3" s="627" t="s">
        <v>554</v>
      </c>
      <c r="BD3" s="628"/>
      <c r="BE3" s="628"/>
      <c r="BF3" s="629"/>
      <c r="BG3" s="627" t="s">
        <v>561</v>
      </c>
      <c r="BH3" s="628"/>
      <c r="BI3" s="628"/>
      <c r="BJ3" s="629"/>
      <c r="BK3" s="627" t="s">
        <v>565</v>
      </c>
      <c r="BL3" s="628"/>
      <c r="BM3" s="628"/>
      <c r="BN3" s="629"/>
      <c r="BO3" s="627" t="s">
        <v>584</v>
      </c>
      <c r="BP3" s="628"/>
      <c r="BQ3" s="628"/>
      <c r="BR3" s="634"/>
      <c r="BS3" s="93" t="s">
        <v>609</v>
      </c>
      <c r="BT3" s="92" t="s">
        <v>608</v>
      </c>
      <c r="BU3" s="92" t="s">
        <v>612</v>
      </c>
      <c r="BV3" s="91" t="s">
        <v>611</v>
      </c>
      <c r="BX3" s="160" t="s">
        <v>605</v>
      </c>
      <c r="BY3" s="626" t="s">
        <v>515</v>
      </c>
      <c r="BZ3" s="621"/>
      <c r="CA3" s="621"/>
      <c r="CB3" s="622"/>
      <c r="CC3" s="620" t="s">
        <v>523</v>
      </c>
      <c r="CD3" s="621"/>
      <c r="CE3" s="621"/>
      <c r="CF3" s="622"/>
      <c r="CG3" s="620" t="s">
        <v>531</v>
      </c>
      <c r="CH3" s="621"/>
      <c r="CI3" s="621"/>
      <c r="CJ3" s="622"/>
      <c r="CK3" s="620" t="s">
        <v>543</v>
      </c>
      <c r="CL3" s="621"/>
      <c r="CM3" s="621"/>
      <c r="CN3" s="622"/>
      <c r="CO3" s="620" t="s">
        <v>558</v>
      </c>
      <c r="CP3" s="621"/>
      <c r="CQ3" s="621"/>
      <c r="CR3" s="622"/>
      <c r="CS3" s="620" t="s">
        <v>568</v>
      </c>
      <c r="CT3" s="621"/>
      <c r="CU3" s="621"/>
      <c r="CV3" s="622"/>
      <c r="CW3" s="620" t="s">
        <v>551</v>
      </c>
      <c r="CX3" s="621"/>
      <c r="CY3" s="621"/>
      <c r="CZ3" s="622"/>
      <c r="DA3" s="620" t="s">
        <v>580</v>
      </c>
      <c r="DB3" s="621"/>
      <c r="DC3" s="621"/>
      <c r="DD3" s="622"/>
      <c r="DE3" s="620" t="s">
        <v>588</v>
      </c>
      <c r="DF3" s="621"/>
      <c r="DG3" s="621"/>
      <c r="DH3" s="630"/>
      <c r="DI3" s="162" t="s">
        <v>609</v>
      </c>
      <c r="DJ3" s="163" t="s">
        <v>608</v>
      </c>
      <c r="DK3" s="163" t="s">
        <v>612</v>
      </c>
      <c r="DL3" s="161" t="s">
        <v>611</v>
      </c>
      <c r="DM3" s="223"/>
      <c r="DN3" s="160" t="s">
        <v>505</v>
      </c>
      <c r="DO3" s="627" t="s">
        <v>527</v>
      </c>
      <c r="DP3" s="628"/>
      <c r="DQ3" s="628"/>
      <c r="DR3" s="627" t="s">
        <v>535</v>
      </c>
      <c r="DS3" s="628"/>
      <c r="DT3" s="628"/>
      <c r="DU3" s="629"/>
      <c r="DV3" s="627" t="s">
        <v>547</v>
      </c>
      <c r="DW3" s="628"/>
      <c r="DX3" s="628"/>
      <c r="DY3" s="629"/>
      <c r="DZ3" s="627" t="s">
        <v>554</v>
      </c>
      <c r="EA3" s="628"/>
      <c r="EB3" s="628"/>
      <c r="EC3" s="629"/>
      <c r="ED3" s="627" t="s">
        <v>561</v>
      </c>
      <c r="EE3" s="628"/>
      <c r="EF3" s="628"/>
      <c r="EG3" s="629"/>
      <c r="EH3" s="627" t="s">
        <v>565</v>
      </c>
      <c r="EI3" s="628"/>
      <c r="EJ3" s="628"/>
      <c r="EK3" s="629"/>
      <c r="EL3" s="627" t="s">
        <v>584</v>
      </c>
      <c r="EM3" s="628"/>
      <c r="EN3" s="628"/>
      <c r="EO3" s="634"/>
      <c r="EP3" s="93" t="s">
        <v>609</v>
      </c>
      <c r="EQ3" s="92" t="s">
        <v>608</v>
      </c>
      <c r="ER3" s="92" t="s">
        <v>612</v>
      </c>
      <c r="ES3" s="91" t="s">
        <v>611</v>
      </c>
      <c r="EU3" s="160" t="s">
        <v>605</v>
      </c>
      <c r="EV3" s="626" t="s">
        <v>515</v>
      </c>
      <c r="EW3" s="621"/>
      <c r="EX3" s="621"/>
      <c r="EY3" s="622"/>
      <c r="EZ3" s="620" t="s">
        <v>523</v>
      </c>
      <c r="FA3" s="621"/>
      <c r="FB3" s="621"/>
      <c r="FC3" s="622"/>
      <c r="FD3" s="620" t="s">
        <v>531</v>
      </c>
      <c r="FE3" s="621"/>
      <c r="FF3" s="621"/>
      <c r="FG3" s="622"/>
      <c r="FH3" s="620" t="s">
        <v>543</v>
      </c>
      <c r="FI3" s="621"/>
      <c r="FJ3" s="621"/>
      <c r="FK3" s="622"/>
      <c r="FL3" s="620" t="s">
        <v>558</v>
      </c>
      <c r="FM3" s="621"/>
      <c r="FN3" s="621"/>
      <c r="FO3" s="622"/>
      <c r="FP3" s="620" t="s">
        <v>568</v>
      </c>
      <c r="FQ3" s="621"/>
      <c r="FR3" s="621"/>
      <c r="FS3" s="622"/>
      <c r="FT3" s="620" t="s">
        <v>551</v>
      </c>
      <c r="FU3" s="621"/>
      <c r="FV3" s="621"/>
      <c r="FW3" s="622"/>
      <c r="FX3" s="620" t="s">
        <v>580</v>
      </c>
      <c r="FY3" s="621"/>
      <c r="FZ3" s="621"/>
      <c r="GA3" s="622"/>
      <c r="GB3" s="620" t="s">
        <v>588</v>
      </c>
      <c r="GC3" s="621"/>
      <c r="GD3" s="621"/>
      <c r="GE3" s="630"/>
      <c r="GF3" s="162" t="s">
        <v>609</v>
      </c>
      <c r="GG3" s="163" t="s">
        <v>608</v>
      </c>
      <c r="GH3" s="163" t="s">
        <v>612</v>
      </c>
      <c r="GI3" s="161" t="s">
        <v>611</v>
      </c>
      <c r="GJ3" s="223"/>
      <c r="GK3" s="160" t="s">
        <v>505</v>
      </c>
      <c r="GL3" s="627" t="s">
        <v>527</v>
      </c>
      <c r="GM3" s="628"/>
      <c r="GN3" s="628"/>
      <c r="GO3" s="627" t="s">
        <v>535</v>
      </c>
      <c r="GP3" s="628"/>
      <c r="GQ3" s="628"/>
      <c r="GR3" s="629"/>
      <c r="GS3" s="627" t="s">
        <v>547</v>
      </c>
      <c r="GT3" s="628"/>
      <c r="GU3" s="628"/>
      <c r="GV3" s="629"/>
      <c r="GW3" s="627" t="s">
        <v>554</v>
      </c>
      <c r="GX3" s="628"/>
      <c r="GY3" s="628"/>
      <c r="GZ3" s="629"/>
      <c r="HA3" s="627" t="s">
        <v>561</v>
      </c>
      <c r="HB3" s="628"/>
      <c r="HC3" s="628"/>
      <c r="HD3" s="629"/>
      <c r="HE3" s="627" t="s">
        <v>565</v>
      </c>
      <c r="HF3" s="628"/>
      <c r="HG3" s="628"/>
      <c r="HH3" s="629"/>
      <c r="HI3" s="627" t="s">
        <v>584</v>
      </c>
      <c r="HJ3" s="628"/>
      <c r="HK3" s="628"/>
      <c r="HL3" s="634"/>
      <c r="HM3" s="93" t="s">
        <v>609</v>
      </c>
      <c r="HN3" s="92" t="s">
        <v>608</v>
      </c>
      <c r="HO3" s="92" t="s">
        <v>612</v>
      </c>
      <c r="HP3" s="91" t="s">
        <v>611</v>
      </c>
      <c r="HR3" s="160" t="s">
        <v>605</v>
      </c>
      <c r="HS3" s="626" t="s">
        <v>515</v>
      </c>
      <c r="HT3" s="621"/>
      <c r="HU3" s="621"/>
      <c r="HV3" s="622"/>
      <c r="HW3" s="620" t="s">
        <v>523</v>
      </c>
      <c r="HX3" s="621"/>
      <c r="HY3" s="621"/>
      <c r="HZ3" s="622"/>
      <c r="IA3" s="620" t="s">
        <v>531</v>
      </c>
      <c r="IB3" s="621"/>
      <c r="IC3" s="621"/>
      <c r="ID3" s="622"/>
      <c r="IE3" s="620" t="s">
        <v>543</v>
      </c>
      <c r="IF3" s="621"/>
      <c r="IG3" s="621"/>
      <c r="IH3" s="622"/>
      <c r="II3" s="620" t="s">
        <v>558</v>
      </c>
      <c r="IJ3" s="621"/>
      <c r="IK3" s="621"/>
      <c r="IL3" s="622"/>
      <c r="IM3" s="620" t="s">
        <v>568</v>
      </c>
      <c r="IN3" s="621"/>
      <c r="IO3" s="621"/>
      <c r="IP3" s="622"/>
      <c r="IQ3" s="620" t="s">
        <v>551</v>
      </c>
      <c r="IR3" s="621"/>
      <c r="IS3" s="621"/>
      <c r="IT3" s="622"/>
      <c r="IU3" s="620" t="s">
        <v>580</v>
      </c>
      <c r="IV3" s="621"/>
      <c r="IW3" s="621"/>
      <c r="IX3" s="622"/>
      <c r="IY3" s="620" t="s">
        <v>588</v>
      </c>
      <c r="IZ3" s="621"/>
      <c r="JA3" s="621"/>
      <c r="JB3" s="630"/>
      <c r="JC3" s="162" t="s">
        <v>609</v>
      </c>
      <c r="JD3" s="163" t="s">
        <v>608</v>
      </c>
      <c r="JE3" s="163" t="s">
        <v>612</v>
      </c>
      <c r="JF3" s="161" t="s">
        <v>611</v>
      </c>
      <c r="JG3" s="223"/>
      <c r="JH3" s="160" t="s">
        <v>505</v>
      </c>
      <c r="JI3" s="627" t="s">
        <v>527</v>
      </c>
      <c r="JJ3" s="628"/>
      <c r="JK3" s="628"/>
      <c r="JL3" s="627" t="s">
        <v>535</v>
      </c>
      <c r="JM3" s="628"/>
      <c r="JN3" s="628"/>
      <c r="JO3" s="629"/>
      <c r="JP3" s="627" t="s">
        <v>547</v>
      </c>
      <c r="JQ3" s="628"/>
      <c r="JR3" s="628"/>
      <c r="JS3" s="629"/>
      <c r="JT3" s="627" t="s">
        <v>554</v>
      </c>
      <c r="JU3" s="628"/>
      <c r="JV3" s="628"/>
      <c r="JW3" s="629"/>
      <c r="JX3" s="627" t="s">
        <v>561</v>
      </c>
      <c r="JY3" s="628"/>
      <c r="JZ3" s="628"/>
      <c r="KA3" s="629"/>
      <c r="KB3" s="627" t="s">
        <v>565</v>
      </c>
      <c r="KC3" s="628"/>
      <c r="KD3" s="628"/>
      <c r="KE3" s="629"/>
      <c r="KF3" s="627" t="s">
        <v>584</v>
      </c>
      <c r="KG3" s="628"/>
      <c r="KH3" s="628"/>
      <c r="KI3" s="634"/>
      <c r="KJ3" s="93" t="s">
        <v>609</v>
      </c>
      <c r="KK3" s="92" t="s">
        <v>608</v>
      </c>
      <c r="KL3" s="92" t="s">
        <v>612</v>
      </c>
      <c r="KM3" s="91" t="s">
        <v>611</v>
      </c>
      <c r="KO3" s="160" t="s">
        <v>605</v>
      </c>
      <c r="KP3" s="626" t="s">
        <v>515</v>
      </c>
      <c r="KQ3" s="621"/>
      <c r="KR3" s="621"/>
      <c r="KS3" s="622"/>
      <c r="KT3" s="620" t="s">
        <v>523</v>
      </c>
      <c r="KU3" s="621"/>
      <c r="KV3" s="621"/>
      <c r="KW3" s="622"/>
      <c r="KX3" s="620" t="s">
        <v>531</v>
      </c>
      <c r="KY3" s="621"/>
      <c r="KZ3" s="621"/>
      <c r="LA3" s="622"/>
      <c r="LB3" s="620" t="s">
        <v>543</v>
      </c>
      <c r="LC3" s="621"/>
      <c r="LD3" s="621"/>
      <c r="LE3" s="622"/>
      <c r="LF3" s="620" t="s">
        <v>558</v>
      </c>
      <c r="LG3" s="621"/>
      <c r="LH3" s="621"/>
      <c r="LI3" s="622"/>
      <c r="LJ3" s="620" t="s">
        <v>568</v>
      </c>
      <c r="LK3" s="621"/>
      <c r="LL3" s="621"/>
      <c r="LM3" s="622"/>
      <c r="LN3" s="620" t="s">
        <v>551</v>
      </c>
      <c r="LO3" s="621"/>
      <c r="LP3" s="621"/>
      <c r="LQ3" s="622"/>
      <c r="LR3" s="620" t="s">
        <v>580</v>
      </c>
      <c r="LS3" s="621"/>
      <c r="LT3" s="621"/>
      <c r="LU3" s="622"/>
      <c r="LV3" s="620" t="s">
        <v>588</v>
      </c>
      <c r="LW3" s="621"/>
      <c r="LX3" s="621"/>
      <c r="LY3" s="630"/>
      <c r="LZ3" s="162" t="s">
        <v>609</v>
      </c>
      <c r="MA3" s="163" t="s">
        <v>608</v>
      </c>
      <c r="MB3" s="163" t="s">
        <v>612</v>
      </c>
      <c r="MC3" s="161" t="s">
        <v>611</v>
      </c>
      <c r="MD3" s="223"/>
      <c r="ME3" s="160" t="s">
        <v>505</v>
      </c>
      <c r="MF3" s="627" t="s">
        <v>527</v>
      </c>
      <c r="MG3" s="628"/>
      <c r="MH3" s="628"/>
      <c r="MI3" s="627" t="s">
        <v>535</v>
      </c>
      <c r="MJ3" s="628"/>
      <c r="MK3" s="628"/>
      <c r="ML3" s="629"/>
      <c r="MM3" s="627" t="s">
        <v>547</v>
      </c>
      <c r="MN3" s="628"/>
      <c r="MO3" s="628"/>
      <c r="MP3" s="629"/>
      <c r="MQ3" s="627" t="s">
        <v>554</v>
      </c>
      <c r="MR3" s="628"/>
      <c r="MS3" s="628"/>
      <c r="MT3" s="629"/>
      <c r="MU3" s="627" t="s">
        <v>561</v>
      </c>
      <c r="MV3" s="628"/>
      <c r="MW3" s="628"/>
      <c r="MX3" s="629"/>
      <c r="MY3" s="627" t="s">
        <v>565</v>
      </c>
      <c r="MZ3" s="628"/>
      <c r="NA3" s="628"/>
      <c r="NB3" s="629"/>
      <c r="NC3" s="627" t="s">
        <v>584</v>
      </c>
      <c r="ND3" s="628"/>
      <c r="NE3" s="628"/>
      <c r="NF3" s="634"/>
      <c r="NG3" s="93" t="s">
        <v>609</v>
      </c>
      <c r="NH3" s="92" t="s">
        <v>608</v>
      </c>
      <c r="NI3" s="92" t="s">
        <v>612</v>
      </c>
      <c r="NJ3" s="91" t="s">
        <v>611</v>
      </c>
      <c r="NL3" s="160" t="s">
        <v>605</v>
      </c>
      <c r="NM3" s="626" t="s">
        <v>515</v>
      </c>
      <c r="NN3" s="621"/>
      <c r="NO3" s="621"/>
      <c r="NP3" s="622"/>
      <c r="NQ3" s="620" t="s">
        <v>523</v>
      </c>
      <c r="NR3" s="621"/>
      <c r="NS3" s="621"/>
      <c r="NT3" s="622"/>
      <c r="NU3" s="620" t="s">
        <v>531</v>
      </c>
      <c r="NV3" s="621"/>
      <c r="NW3" s="621"/>
      <c r="NX3" s="622"/>
      <c r="NY3" s="620" t="s">
        <v>543</v>
      </c>
      <c r="NZ3" s="621"/>
      <c r="OA3" s="621"/>
      <c r="OB3" s="622"/>
      <c r="OC3" s="620" t="s">
        <v>558</v>
      </c>
      <c r="OD3" s="621"/>
      <c r="OE3" s="621"/>
      <c r="OF3" s="622"/>
      <c r="OG3" s="620" t="s">
        <v>568</v>
      </c>
      <c r="OH3" s="621"/>
      <c r="OI3" s="621"/>
      <c r="OJ3" s="622"/>
      <c r="OK3" s="620" t="s">
        <v>551</v>
      </c>
      <c r="OL3" s="621"/>
      <c r="OM3" s="621"/>
      <c r="ON3" s="622"/>
      <c r="OO3" s="620" t="s">
        <v>580</v>
      </c>
      <c r="OP3" s="621"/>
      <c r="OQ3" s="621"/>
      <c r="OR3" s="622"/>
      <c r="OS3" s="620" t="s">
        <v>588</v>
      </c>
      <c r="OT3" s="621"/>
      <c r="OU3" s="621"/>
      <c r="OV3" s="630"/>
      <c r="OW3" s="162" t="s">
        <v>609</v>
      </c>
      <c r="OX3" s="163" t="s">
        <v>608</v>
      </c>
      <c r="OY3" s="163" t="s">
        <v>612</v>
      </c>
      <c r="OZ3" s="161" t="s">
        <v>611</v>
      </c>
      <c r="PA3" s="223"/>
      <c r="PB3" s="160" t="s">
        <v>505</v>
      </c>
      <c r="PC3" s="627" t="s">
        <v>527</v>
      </c>
      <c r="PD3" s="628"/>
      <c r="PE3" s="628"/>
      <c r="PF3" s="627" t="s">
        <v>535</v>
      </c>
      <c r="PG3" s="628"/>
      <c r="PH3" s="628"/>
      <c r="PI3" s="629"/>
      <c r="PJ3" s="627" t="s">
        <v>547</v>
      </c>
      <c r="PK3" s="628"/>
      <c r="PL3" s="628"/>
      <c r="PM3" s="629"/>
      <c r="PN3" s="627" t="s">
        <v>554</v>
      </c>
      <c r="PO3" s="628"/>
      <c r="PP3" s="628"/>
      <c r="PQ3" s="629"/>
      <c r="PR3" s="627" t="s">
        <v>561</v>
      </c>
      <c r="PS3" s="628"/>
      <c r="PT3" s="628"/>
      <c r="PU3" s="629"/>
      <c r="PV3" s="627" t="s">
        <v>565</v>
      </c>
      <c r="PW3" s="628"/>
      <c r="PX3" s="628"/>
      <c r="PY3" s="629"/>
      <c r="PZ3" s="627" t="s">
        <v>584</v>
      </c>
      <c r="QA3" s="628"/>
      <c r="QB3" s="628"/>
      <c r="QC3" s="634"/>
      <c r="QD3" s="93" t="s">
        <v>609</v>
      </c>
      <c r="QE3" s="92" t="s">
        <v>608</v>
      </c>
      <c r="QF3" s="92" t="s">
        <v>612</v>
      </c>
      <c r="QG3" s="91" t="s">
        <v>611</v>
      </c>
    </row>
    <row r="4" spans="1:449" ht="15.75" thickBot="1" x14ac:dyDescent="0.3">
      <c r="A4" s="97"/>
      <c r="B4" s="93" t="s">
        <v>692</v>
      </c>
      <c r="C4" s="92" t="s">
        <v>693</v>
      </c>
      <c r="D4" s="92" t="s">
        <v>946</v>
      </c>
      <c r="E4" s="231" t="s">
        <v>694</v>
      </c>
      <c r="F4" s="93" t="s">
        <v>692</v>
      </c>
      <c r="G4" s="92" t="s">
        <v>693</v>
      </c>
      <c r="H4" s="92" t="s">
        <v>946</v>
      </c>
      <c r="I4" s="231" t="s">
        <v>694</v>
      </c>
      <c r="J4" s="93" t="s">
        <v>692</v>
      </c>
      <c r="K4" s="92" t="s">
        <v>693</v>
      </c>
      <c r="L4" s="92" t="s">
        <v>946</v>
      </c>
      <c r="M4" s="231" t="s">
        <v>694</v>
      </c>
      <c r="N4" s="93" t="s">
        <v>692</v>
      </c>
      <c r="O4" s="92" t="s">
        <v>693</v>
      </c>
      <c r="P4" s="92" t="s">
        <v>946</v>
      </c>
      <c r="Q4" s="231" t="s">
        <v>694</v>
      </c>
      <c r="R4" s="93" t="s">
        <v>692</v>
      </c>
      <c r="S4" s="92" t="s">
        <v>693</v>
      </c>
      <c r="T4" s="92" t="s">
        <v>946</v>
      </c>
      <c r="U4" s="231" t="s">
        <v>694</v>
      </c>
      <c r="V4" s="93" t="s">
        <v>692</v>
      </c>
      <c r="W4" s="92" t="s">
        <v>693</v>
      </c>
      <c r="X4" s="92" t="s">
        <v>946</v>
      </c>
      <c r="Y4" s="231" t="s">
        <v>694</v>
      </c>
      <c r="Z4" s="93" t="s">
        <v>692</v>
      </c>
      <c r="AA4" s="92" t="s">
        <v>693</v>
      </c>
      <c r="AB4" s="92" t="s">
        <v>946</v>
      </c>
      <c r="AC4" s="231" t="s">
        <v>694</v>
      </c>
      <c r="AD4" s="93" t="s">
        <v>692</v>
      </c>
      <c r="AE4" s="92" t="s">
        <v>693</v>
      </c>
      <c r="AF4" s="92" t="s">
        <v>946</v>
      </c>
      <c r="AG4" s="231" t="s">
        <v>694</v>
      </c>
      <c r="AH4" s="93" t="s">
        <v>692</v>
      </c>
      <c r="AI4" s="92" t="s">
        <v>693</v>
      </c>
      <c r="AJ4" s="92" t="s">
        <v>946</v>
      </c>
      <c r="AK4" s="231" t="s">
        <v>694</v>
      </c>
      <c r="AL4" s="617"/>
      <c r="AM4" s="618"/>
      <c r="AN4" s="618"/>
      <c r="AO4" s="619"/>
      <c r="AP4" s="223"/>
      <c r="AQ4" s="97"/>
      <c r="AR4" s="100" t="s">
        <v>692</v>
      </c>
      <c r="AS4" s="99" t="s">
        <v>693</v>
      </c>
      <c r="AT4" s="92" t="s">
        <v>946</v>
      </c>
      <c r="AU4" s="100" t="s">
        <v>692</v>
      </c>
      <c r="AV4" s="99" t="s">
        <v>693</v>
      </c>
      <c r="AW4" s="92" t="s">
        <v>946</v>
      </c>
      <c r="AX4" s="165" t="s">
        <v>694</v>
      </c>
      <c r="AY4" s="100" t="s">
        <v>692</v>
      </c>
      <c r="AZ4" s="99" t="s">
        <v>693</v>
      </c>
      <c r="BA4" s="92" t="s">
        <v>946</v>
      </c>
      <c r="BB4" s="165" t="s">
        <v>694</v>
      </c>
      <c r="BC4" s="100" t="s">
        <v>692</v>
      </c>
      <c r="BD4" s="99" t="s">
        <v>693</v>
      </c>
      <c r="BE4" s="92" t="s">
        <v>946</v>
      </c>
      <c r="BF4" s="165" t="s">
        <v>694</v>
      </c>
      <c r="BG4" s="100" t="s">
        <v>692</v>
      </c>
      <c r="BH4" s="99" t="s">
        <v>693</v>
      </c>
      <c r="BI4" s="92" t="s">
        <v>946</v>
      </c>
      <c r="BJ4" s="165" t="s">
        <v>694</v>
      </c>
      <c r="BK4" s="100" t="s">
        <v>692</v>
      </c>
      <c r="BL4" s="99" t="s">
        <v>693</v>
      </c>
      <c r="BM4" s="92" t="s">
        <v>946</v>
      </c>
      <c r="BN4" s="165" t="s">
        <v>694</v>
      </c>
      <c r="BO4" s="100" t="s">
        <v>692</v>
      </c>
      <c r="BP4" s="99" t="s">
        <v>693</v>
      </c>
      <c r="BQ4" s="92" t="s">
        <v>946</v>
      </c>
      <c r="BR4" s="165" t="s">
        <v>694</v>
      </c>
      <c r="BS4" s="631"/>
      <c r="BT4" s="632"/>
      <c r="BU4" s="632"/>
      <c r="BV4" s="633"/>
      <c r="BX4" s="97"/>
      <c r="BY4" s="93" t="s">
        <v>692</v>
      </c>
      <c r="BZ4" s="92" t="s">
        <v>693</v>
      </c>
      <c r="CA4" s="92" t="s">
        <v>946</v>
      </c>
      <c r="CB4" s="231" t="s">
        <v>694</v>
      </c>
      <c r="CC4" s="93" t="s">
        <v>692</v>
      </c>
      <c r="CD4" s="92" t="s">
        <v>693</v>
      </c>
      <c r="CE4" s="92" t="s">
        <v>946</v>
      </c>
      <c r="CF4" s="231" t="s">
        <v>694</v>
      </c>
      <c r="CG4" s="93" t="s">
        <v>692</v>
      </c>
      <c r="CH4" s="92" t="s">
        <v>693</v>
      </c>
      <c r="CI4" s="92" t="s">
        <v>946</v>
      </c>
      <c r="CJ4" s="231" t="s">
        <v>694</v>
      </c>
      <c r="CK4" s="93" t="s">
        <v>692</v>
      </c>
      <c r="CL4" s="92" t="s">
        <v>693</v>
      </c>
      <c r="CM4" s="92" t="s">
        <v>946</v>
      </c>
      <c r="CN4" s="231" t="s">
        <v>694</v>
      </c>
      <c r="CO4" s="93" t="s">
        <v>692</v>
      </c>
      <c r="CP4" s="92" t="s">
        <v>693</v>
      </c>
      <c r="CQ4" s="92" t="s">
        <v>946</v>
      </c>
      <c r="CR4" s="231" t="s">
        <v>694</v>
      </c>
      <c r="CS4" s="93" t="s">
        <v>692</v>
      </c>
      <c r="CT4" s="92" t="s">
        <v>693</v>
      </c>
      <c r="CU4" s="92" t="s">
        <v>946</v>
      </c>
      <c r="CV4" s="231" t="s">
        <v>694</v>
      </c>
      <c r="CW4" s="93" t="s">
        <v>692</v>
      </c>
      <c r="CX4" s="92" t="s">
        <v>693</v>
      </c>
      <c r="CY4" s="92" t="s">
        <v>946</v>
      </c>
      <c r="CZ4" s="231" t="s">
        <v>694</v>
      </c>
      <c r="DA4" s="93" t="s">
        <v>692</v>
      </c>
      <c r="DB4" s="92" t="s">
        <v>693</v>
      </c>
      <c r="DC4" s="92" t="s">
        <v>946</v>
      </c>
      <c r="DD4" s="231" t="s">
        <v>694</v>
      </c>
      <c r="DE4" s="93" t="s">
        <v>692</v>
      </c>
      <c r="DF4" s="92" t="s">
        <v>693</v>
      </c>
      <c r="DG4" s="92" t="s">
        <v>946</v>
      </c>
      <c r="DH4" s="231" t="s">
        <v>694</v>
      </c>
      <c r="DI4" s="617"/>
      <c r="DJ4" s="618"/>
      <c r="DK4" s="618"/>
      <c r="DL4" s="619"/>
      <c r="DM4" s="223"/>
      <c r="DN4" s="97"/>
      <c r="DO4" s="100" t="s">
        <v>692</v>
      </c>
      <c r="DP4" s="99" t="s">
        <v>693</v>
      </c>
      <c r="DQ4" s="92" t="s">
        <v>946</v>
      </c>
      <c r="DR4" s="100" t="s">
        <v>692</v>
      </c>
      <c r="DS4" s="99" t="s">
        <v>693</v>
      </c>
      <c r="DT4" s="92" t="s">
        <v>946</v>
      </c>
      <c r="DU4" s="165" t="s">
        <v>694</v>
      </c>
      <c r="DV4" s="100" t="s">
        <v>692</v>
      </c>
      <c r="DW4" s="99" t="s">
        <v>693</v>
      </c>
      <c r="DX4" s="92" t="s">
        <v>946</v>
      </c>
      <c r="DY4" s="165" t="s">
        <v>694</v>
      </c>
      <c r="DZ4" s="100" t="s">
        <v>692</v>
      </c>
      <c r="EA4" s="99" t="s">
        <v>693</v>
      </c>
      <c r="EB4" s="92" t="s">
        <v>946</v>
      </c>
      <c r="EC4" s="165" t="s">
        <v>694</v>
      </c>
      <c r="ED4" s="100" t="s">
        <v>692</v>
      </c>
      <c r="EE4" s="99" t="s">
        <v>693</v>
      </c>
      <c r="EF4" s="92" t="s">
        <v>946</v>
      </c>
      <c r="EG4" s="165" t="s">
        <v>694</v>
      </c>
      <c r="EH4" s="100" t="s">
        <v>692</v>
      </c>
      <c r="EI4" s="99" t="s">
        <v>693</v>
      </c>
      <c r="EJ4" s="92" t="s">
        <v>946</v>
      </c>
      <c r="EK4" s="165" t="s">
        <v>694</v>
      </c>
      <c r="EL4" s="100" t="s">
        <v>692</v>
      </c>
      <c r="EM4" s="99" t="s">
        <v>693</v>
      </c>
      <c r="EN4" s="92" t="s">
        <v>946</v>
      </c>
      <c r="EO4" s="165" t="s">
        <v>694</v>
      </c>
      <c r="EP4" s="631"/>
      <c r="EQ4" s="632"/>
      <c r="ER4" s="632"/>
      <c r="ES4" s="633"/>
      <c r="EU4" s="97"/>
      <c r="EV4" s="93" t="s">
        <v>692</v>
      </c>
      <c r="EW4" s="92" t="s">
        <v>693</v>
      </c>
      <c r="EX4" s="92" t="s">
        <v>946</v>
      </c>
      <c r="EY4" s="231" t="s">
        <v>694</v>
      </c>
      <c r="EZ4" s="93" t="s">
        <v>692</v>
      </c>
      <c r="FA4" s="92" t="s">
        <v>693</v>
      </c>
      <c r="FB4" s="92" t="s">
        <v>946</v>
      </c>
      <c r="FC4" s="231" t="s">
        <v>694</v>
      </c>
      <c r="FD4" s="93" t="s">
        <v>692</v>
      </c>
      <c r="FE4" s="92" t="s">
        <v>693</v>
      </c>
      <c r="FF4" s="92" t="s">
        <v>946</v>
      </c>
      <c r="FG4" s="231" t="s">
        <v>694</v>
      </c>
      <c r="FH4" s="93" t="s">
        <v>692</v>
      </c>
      <c r="FI4" s="92" t="s">
        <v>693</v>
      </c>
      <c r="FJ4" s="92" t="s">
        <v>946</v>
      </c>
      <c r="FK4" s="231" t="s">
        <v>694</v>
      </c>
      <c r="FL4" s="93" t="s">
        <v>692</v>
      </c>
      <c r="FM4" s="92" t="s">
        <v>693</v>
      </c>
      <c r="FN4" s="92" t="s">
        <v>946</v>
      </c>
      <c r="FO4" s="231" t="s">
        <v>694</v>
      </c>
      <c r="FP4" s="93" t="s">
        <v>692</v>
      </c>
      <c r="FQ4" s="92" t="s">
        <v>693</v>
      </c>
      <c r="FR4" s="92" t="s">
        <v>946</v>
      </c>
      <c r="FS4" s="231" t="s">
        <v>694</v>
      </c>
      <c r="FT4" s="93" t="s">
        <v>692</v>
      </c>
      <c r="FU4" s="92" t="s">
        <v>693</v>
      </c>
      <c r="FV4" s="92" t="s">
        <v>946</v>
      </c>
      <c r="FW4" s="231" t="s">
        <v>694</v>
      </c>
      <c r="FX4" s="93" t="s">
        <v>692</v>
      </c>
      <c r="FY4" s="92" t="s">
        <v>693</v>
      </c>
      <c r="FZ4" s="92" t="s">
        <v>946</v>
      </c>
      <c r="GA4" s="231" t="s">
        <v>694</v>
      </c>
      <c r="GB4" s="93" t="s">
        <v>692</v>
      </c>
      <c r="GC4" s="92" t="s">
        <v>693</v>
      </c>
      <c r="GD4" s="92" t="s">
        <v>946</v>
      </c>
      <c r="GE4" s="231" t="s">
        <v>694</v>
      </c>
      <c r="GF4" s="617"/>
      <c r="GG4" s="618"/>
      <c r="GH4" s="618"/>
      <c r="GI4" s="619"/>
      <c r="GJ4" s="223"/>
      <c r="GK4" s="97"/>
      <c r="GL4" s="100" t="s">
        <v>692</v>
      </c>
      <c r="GM4" s="99" t="s">
        <v>693</v>
      </c>
      <c r="GN4" s="92" t="s">
        <v>946</v>
      </c>
      <c r="GO4" s="100" t="s">
        <v>692</v>
      </c>
      <c r="GP4" s="99" t="s">
        <v>693</v>
      </c>
      <c r="GQ4" s="92" t="s">
        <v>946</v>
      </c>
      <c r="GR4" s="165" t="s">
        <v>694</v>
      </c>
      <c r="GS4" s="100" t="s">
        <v>692</v>
      </c>
      <c r="GT4" s="99" t="s">
        <v>693</v>
      </c>
      <c r="GU4" s="92" t="s">
        <v>946</v>
      </c>
      <c r="GV4" s="165" t="s">
        <v>694</v>
      </c>
      <c r="GW4" s="100" t="s">
        <v>692</v>
      </c>
      <c r="GX4" s="99" t="s">
        <v>693</v>
      </c>
      <c r="GY4" s="92" t="s">
        <v>946</v>
      </c>
      <c r="GZ4" s="165" t="s">
        <v>694</v>
      </c>
      <c r="HA4" s="100" t="s">
        <v>692</v>
      </c>
      <c r="HB4" s="99" t="s">
        <v>693</v>
      </c>
      <c r="HC4" s="92" t="s">
        <v>946</v>
      </c>
      <c r="HD4" s="165" t="s">
        <v>694</v>
      </c>
      <c r="HE4" s="100" t="s">
        <v>692</v>
      </c>
      <c r="HF4" s="99" t="s">
        <v>693</v>
      </c>
      <c r="HG4" s="92" t="s">
        <v>946</v>
      </c>
      <c r="HH4" s="165" t="s">
        <v>694</v>
      </c>
      <c r="HI4" s="100" t="s">
        <v>692</v>
      </c>
      <c r="HJ4" s="99" t="s">
        <v>693</v>
      </c>
      <c r="HK4" s="92" t="s">
        <v>946</v>
      </c>
      <c r="HL4" s="165" t="s">
        <v>694</v>
      </c>
      <c r="HM4" s="631"/>
      <c r="HN4" s="632"/>
      <c r="HO4" s="632"/>
      <c r="HP4" s="633"/>
      <c r="HR4" s="97"/>
      <c r="HS4" s="93" t="s">
        <v>692</v>
      </c>
      <c r="HT4" s="92" t="s">
        <v>693</v>
      </c>
      <c r="HU4" s="92" t="s">
        <v>946</v>
      </c>
      <c r="HV4" s="231" t="s">
        <v>694</v>
      </c>
      <c r="HW4" s="93" t="s">
        <v>692</v>
      </c>
      <c r="HX4" s="92" t="s">
        <v>693</v>
      </c>
      <c r="HY4" s="92" t="s">
        <v>946</v>
      </c>
      <c r="HZ4" s="231" t="s">
        <v>694</v>
      </c>
      <c r="IA4" s="93" t="s">
        <v>692</v>
      </c>
      <c r="IB4" s="92" t="s">
        <v>693</v>
      </c>
      <c r="IC4" s="92" t="s">
        <v>946</v>
      </c>
      <c r="ID4" s="231" t="s">
        <v>694</v>
      </c>
      <c r="IE4" s="93" t="s">
        <v>692</v>
      </c>
      <c r="IF4" s="92" t="s">
        <v>693</v>
      </c>
      <c r="IG4" s="92" t="s">
        <v>946</v>
      </c>
      <c r="IH4" s="231" t="s">
        <v>694</v>
      </c>
      <c r="II4" s="93" t="s">
        <v>692</v>
      </c>
      <c r="IJ4" s="92" t="s">
        <v>693</v>
      </c>
      <c r="IK4" s="92" t="s">
        <v>946</v>
      </c>
      <c r="IL4" s="231" t="s">
        <v>694</v>
      </c>
      <c r="IM4" s="93" t="s">
        <v>692</v>
      </c>
      <c r="IN4" s="92" t="s">
        <v>693</v>
      </c>
      <c r="IO4" s="92" t="s">
        <v>946</v>
      </c>
      <c r="IP4" s="231" t="s">
        <v>694</v>
      </c>
      <c r="IQ4" s="93" t="s">
        <v>692</v>
      </c>
      <c r="IR4" s="92" t="s">
        <v>693</v>
      </c>
      <c r="IS4" s="92" t="s">
        <v>946</v>
      </c>
      <c r="IT4" s="231" t="s">
        <v>694</v>
      </c>
      <c r="IU4" s="93" t="s">
        <v>692</v>
      </c>
      <c r="IV4" s="92" t="s">
        <v>693</v>
      </c>
      <c r="IW4" s="92" t="s">
        <v>946</v>
      </c>
      <c r="IX4" s="231" t="s">
        <v>694</v>
      </c>
      <c r="IY4" s="93" t="s">
        <v>692</v>
      </c>
      <c r="IZ4" s="92" t="s">
        <v>693</v>
      </c>
      <c r="JA4" s="92" t="s">
        <v>946</v>
      </c>
      <c r="JB4" s="231" t="s">
        <v>694</v>
      </c>
      <c r="JC4" s="617"/>
      <c r="JD4" s="618"/>
      <c r="JE4" s="618"/>
      <c r="JF4" s="619"/>
      <c r="JG4" s="223"/>
      <c r="JH4" s="97"/>
      <c r="JI4" s="100" t="s">
        <v>692</v>
      </c>
      <c r="JJ4" s="99" t="s">
        <v>693</v>
      </c>
      <c r="JK4" s="92" t="s">
        <v>946</v>
      </c>
      <c r="JL4" s="100" t="s">
        <v>692</v>
      </c>
      <c r="JM4" s="99" t="s">
        <v>693</v>
      </c>
      <c r="JN4" s="92" t="s">
        <v>946</v>
      </c>
      <c r="JO4" s="165" t="s">
        <v>694</v>
      </c>
      <c r="JP4" s="100" t="s">
        <v>692</v>
      </c>
      <c r="JQ4" s="99" t="s">
        <v>693</v>
      </c>
      <c r="JR4" s="92" t="s">
        <v>946</v>
      </c>
      <c r="JS4" s="165" t="s">
        <v>694</v>
      </c>
      <c r="JT4" s="100" t="s">
        <v>692</v>
      </c>
      <c r="JU4" s="99" t="s">
        <v>693</v>
      </c>
      <c r="JV4" s="92" t="s">
        <v>946</v>
      </c>
      <c r="JW4" s="165" t="s">
        <v>694</v>
      </c>
      <c r="JX4" s="100" t="s">
        <v>692</v>
      </c>
      <c r="JY4" s="99" t="s">
        <v>693</v>
      </c>
      <c r="JZ4" s="92" t="s">
        <v>946</v>
      </c>
      <c r="KA4" s="165" t="s">
        <v>694</v>
      </c>
      <c r="KB4" s="100" t="s">
        <v>692</v>
      </c>
      <c r="KC4" s="99" t="s">
        <v>693</v>
      </c>
      <c r="KD4" s="92" t="s">
        <v>946</v>
      </c>
      <c r="KE4" s="165" t="s">
        <v>694</v>
      </c>
      <c r="KF4" s="100" t="s">
        <v>692</v>
      </c>
      <c r="KG4" s="99" t="s">
        <v>693</v>
      </c>
      <c r="KH4" s="92" t="s">
        <v>946</v>
      </c>
      <c r="KI4" s="165" t="s">
        <v>694</v>
      </c>
      <c r="KJ4" s="631"/>
      <c r="KK4" s="632"/>
      <c r="KL4" s="632"/>
      <c r="KM4" s="633"/>
      <c r="KO4" s="97"/>
      <c r="KP4" s="93" t="s">
        <v>692</v>
      </c>
      <c r="KQ4" s="92" t="s">
        <v>693</v>
      </c>
      <c r="KR4" s="92" t="s">
        <v>946</v>
      </c>
      <c r="KS4" s="231" t="s">
        <v>694</v>
      </c>
      <c r="KT4" s="93" t="s">
        <v>692</v>
      </c>
      <c r="KU4" s="92" t="s">
        <v>693</v>
      </c>
      <c r="KV4" s="92" t="s">
        <v>946</v>
      </c>
      <c r="KW4" s="231" t="s">
        <v>694</v>
      </c>
      <c r="KX4" s="93" t="s">
        <v>692</v>
      </c>
      <c r="KY4" s="92" t="s">
        <v>693</v>
      </c>
      <c r="KZ4" s="92" t="s">
        <v>946</v>
      </c>
      <c r="LA4" s="231" t="s">
        <v>694</v>
      </c>
      <c r="LB4" s="93" t="s">
        <v>692</v>
      </c>
      <c r="LC4" s="92" t="s">
        <v>693</v>
      </c>
      <c r="LD4" s="92" t="s">
        <v>946</v>
      </c>
      <c r="LE4" s="231" t="s">
        <v>694</v>
      </c>
      <c r="LF4" s="93" t="s">
        <v>692</v>
      </c>
      <c r="LG4" s="92" t="s">
        <v>693</v>
      </c>
      <c r="LH4" s="92" t="s">
        <v>946</v>
      </c>
      <c r="LI4" s="231" t="s">
        <v>694</v>
      </c>
      <c r="LJ4" s="93" t="s">
        <v>692</v>
      </c>
      <c r="LK4" s="92" t="s">
        <v>693</v>
      </c>
      <c r="LL4" s="92" t="s">
        <v>946</v>
      </c>
      <c r="LM4" s="231" t="s">
        <v>694</v>
      </c>
      <c r="LN4" s="93" t="s">
        <v>692</v>
      </c>
      <c r="LO4" s="92" t="s">
        <v>693</v>
      </c>
      <c r="LP4" s="92" t="s">
        <v>946</v>
      </c>
      <c r="LQ4" s="231" t="s">
        <v>694</v>
      </c>
      <c r="LR4" s="93" t="s">
        <v>692</v>
      </c>
      <c r="LS4" s="92" t="s">
        <v>693</v>
      </c>
      <c r="LT4" s="92" t="s">
        <v>946</v>
      </c>
      <c r="LU4" s="231" t="s">
        <v>694</v>
      </c>
      <c r="LV4" s="93" t="s">
        <v>692</v>
      </c>
      <c r="LW4" s="92" t="s">
        <v>693</v>
      </c>
      <c r="LX4" s="92" t="s">
        <v>946</v>
      </c>
      <c r="LY4" s="231" t="s">
        <v>694</v>
      </c>
      <c r="LZ4" s="617"/>
      <c r="MA4" s="618"/>
      <c r="MB4" s="618"/>
      <c r="MC4" s="619"/>
      <c r="MD4" s="223"/>
      <c r="ME4" s="97"/>
      <c r="MF4" s="100" t="s">
        <v>692</v>
      </c>
      <c r="MG4" s="99" t="s">
        <v>693</v>
      </c>
      <c r="MH4" s="92" t="s">
        <v>946</v>
      </c>
      <c r="MI4" s="100" t="s">
        <v>692</v>
      </c>
      <c r="MJ4" s="99" t="s">
        <v>693</v>
      </c>
      <c r="MK4" s="92" t="s">
        <v>946</v>
      </c>
      <c r="ML4" s="165" t="s">
        <v>694</v>
      </c>
      <c r="MM4" s="100" t="s">
        <v>692</v>
      </c>
      <c r="MN4" s="99" t="s">
        <v>693</v>
      </c>
      <c r="MO4" s="92" t="s">
        <v>946</v>
      </c>
      <c r="MP4" s="165" t="s">
        <v>694</v>
      </c>
      <c r="MQ4" s="100" t="s">
        <v>692</v>
      </c>
      <c r="MR4" s="99" t="s">
        <v>693</v>
      </c>
      <c r="MS4" s="92" t="s">
        <v>946</v>
      </c>
      <c r="MT4" s="165" t="s">
        <v>694</v>
      </c>
      <c r="MU4" s="100" t="s">
        <v>692</v>
      </c>
      <c r="MV4" s="99" t="s">
        <v>693</v>
      </c>
      <c r="MW4" s="92" t="s">
        <v>946</v>
      </c>
      <c r="MX4" s="165" t="s">
        <v>694</v>
      </c>
      <c r="MY4" s="100" t="s">
        <v>692</v>
      </c>
      <c r="MZ4" s="99" t="s">
        <v>693</v>
      </c>
      <c r="NA4" s="92" t="s">
        <v>946</v>
      </c>
      <c r="NB4" s="165" t="s">
        <v>694</v>
      </c>
      <c r="NC4" s="100" t="s">
        <v>692</v>
      </c>
      <c r="ND4" s="99" t="s">
        <v>693</v>
      </c>
      <c r="NE4" s="92" t="s">
        <v>946</v>
      </c>
      <c r="NF4" s="165" t="s">
        <v>694</v>
      </c>
      <c r="NG4" s="631"/>
      <c r="NH4" s="632"/>
      <c r="NI4" s="632"/>
      <c r="NJ4" s="633"/>
      <c r="NL4" s="97"/>
      <c r="NM4" s="93" t="s">
        <v>692</v>
      </c>
      <c r="NN4" s="92" t="s">
        <v>693</v>
      </c>
      <c r="NO4" s="92" t="s">
        <v>946</v>
      </c>
      <c r="NP4" s="231" t="s">
        <v>694</v>
      </c>
      <c r="NQ4" s="93" t="s">
        <v>692</v>
      </c>
      <c r="NR4" s="92" t="s">
        <v>693</v>
      </c>
      <c r="NS4" s="92" t="s">
        <v>946</v>
      </c>
      <c r="NT4" s="231" t="s">
        <v>694</v>
      </c>
      <c r="NU4" s="93" t="s">
        <v>692</v>
      </c>
      <c r="NV4" s="92" t="s">
        <v>693</v>
      </c>
      <c r="NW4" s="92" t="s">
        <v>946</v>
      </c>
      <c r="NX4" s="231" t="s">
        <v>694</v>
      </c>
      <c r="NY4" s="93" t="s">
        <v>692</v>
      </c>
      <c r="NZ4" s="92" t="s">
        <v>693</v>
      </c>
      <c r="OA4" s="92" t="s">
        <v>946</v>
      </c>
      <c r="OB4" s="231" t="s">
        <v>694</v>
      </c>
      <c r="OC4" s="93" t="s">
        <v>692</v>
      </c>
      <c r="OD4" s="92" t="s">
        <v>693</v>
      </c>
      <c r="OE4" s="92" t="s">
        <v>946</v>
      </c>
      <c r="OF4" s="231" t="s">
        <v>694</v>
      </c>
      <c r="OG4" s="93" t="s">
        <v>692</v>
      </c>
      <c r="OH4" s="92" t="s">
        <v>693</v>
      </c>
      <c r="OI4" s="92" t="s">
        <v>946</v>
      </c>
      <c r="OJ4" s="231" t="s">
        <v>694</v>
      </c>
      <c r="OK4" s="93" t="s">
        <v>692</v>
      </c>
      <c r="OL4" s="92" t="s">
        <v>693</v>
      </c>
      <c r="OM4" s="92" t="s">
        <v>946</v>
      </c>
      <c r="ON4" s="231" t="s">
        <v>694</v>
      </c>
      <c r="OO4" s="93" t="s">
        <v>692</v>
      </c>
      <c r="OP4" s="92" t="s">
        <v>693</v>
      </c>
      <c r="OQ4" s="92" t="s">
        <v>946</v>
      </c>
      <c r="OR4" s="231" t="s">
        <v>694</v>
      </c>
      <c r="OS4" s="93" t="s">
        <v>692</v>
      </c>
      <c r="OT4" s="92" t="s">
        <v>693</v>
      </c>
      <c r="OU4" s="92" t="s">
        <v>946</v>
      </c>
      <c r="OV4" s="231" t="s">
        <v>694</v>
      </c>
      <c r="OW4" s="617"/>
      <c r="OX4" s="618"/>
      <c r="OY4" s="618"/>
      <c r="OZ4" s="619"/>
      <c r="PA4" s="223"/>
      <c r="PB4" s="97"/>
      <c r="PC4" s="100" t="s">
        <v>692</v>
      </c>
      <c r="PD4" s="99" t="s">
        <v>693</v>
      </c>
      <c r="PE4" s="92" t="s">
        <v>946</v>
      </c>
      <c r="PF4" s="100" t="s">
        <v>692</v>
      </c>
      <c r="PG4" s="99" t="s">
        <v>693</v>
      </c>
      <c r="PH4" s="92" t="s">
        <v>946</v>
      </c>
      <c r="PI4" s="165" t="s">
        <v>694</v>
      </c>
      <c r="PJ4" s="100" t="s">
        <v>692</v>
      </c>
      <c r="PK4" s="99" t="s">
        <v>693</v>
      </c>
      <c r="PL4" s="92" t="s">
        <v>946</v>
      </c>
      <c r="PM4" s="165" t="s">
        <v>694</v>
      </c>
      <c r="PN4" s="100" t="s">
        <v>692</v>
      </c>
      <c r="PO4" s="99" t="s">
        <v>693</v>
      </c>
      <c r="PP4" s="92" t="s">
        <v>946</v>
      </c>
      <c r="PQ4" s="165" t="s">
        <v>694</v>
      </c>
      <c r="PR4" s="100" t="s">
        <v>692</v>
      </c>
      <c r="PS4" s="99" t="s">
        <v>693</v>
      </c>
      <c r="PT4" s="92" t="s">
        <v>946</v>
      </c>
      <c r="PU4" s="165" t="s">
        <v>694</v>
      </c>
      <c r="PV4" s="100" t="s">
        <v>692</v>
      </c>
      <c r="PW4" s="99" t="s">
        <v>693</v>
      </c>
      <c r="PX4" s="92" t="s">
        <v>946</v>
      </c>
      <c r="PY4" s="165" t="s">
        <v>694</v>
      </c>
      <c r="PZ4" s="100" t="s">
        <v>692</v>
      </c>
      <c r="QA4" s="99" t="s">
        <v>693</v>
      </c>
      <c r="QB4" s="92" t="s">
        <v>946</v>
      </c>
      <c r="QC4" s="165" t="s">
        <v>694</v>
      </c>
      <c r="QD4" s="631"/>
      <c r="QE4" s="632"/>
      <c r="QF4" s="632"/>
      <c r="QG4" s="633"/>
    </row>
    <row r="5" spans="1:449" ht="15.75" thickBot="1" x14ac:dyDescent="0.3">
      <c r="A5" s="105" t="s">
        <v>610</v>
      </c>
      <c r="B5" s="407" t="str">
        <f>_xlfn.CONCAT($A$1, " ", $B$2, " ", $B$3, " ",$A5, " ", B$4)</f>
        <v>Right Controller Jerk CHUM-RV-003 Total FingerFollow</v>
      </c>
      <c r="C5" s="407" t="str">
        <f t="shared" ref="C5:E5" si="0">_xlfn.CONCAT($A$1, " ", $B$2, " ", $B$3, " ",$A5, " ", C$4)</f>
        <v>Right Controller Jerk CHUM-RV-003 Total FingerNose</v>
      </c>
      <c r="D5" s="407" t="str">
        <f t="shared" si="0"/>
        <v>Right Controller Jerk CHUM-RV-003 Total EverydayTask</v>
      </c>
      <c r="E5" s="407" t="str">
        <f t="shared" si="0"/>
        <v>Right Controller Jerk CHUM-RV-003 Total Pegboard</v>
      </c>
      <c r="F5" s="407" t="str">
        <f>_xlfn.CONCAT($A$1, " ", $B$2, " ", $F$3, " ",$A5, " ", F$4)</f>
        <v>Right Controller Jerk CHUM-RV-004 Total FingerFollow</v>
      </c>
      <c r="G5" s="407" t="str">
        <f t="shared" ref="G5:I11" si="1">_xlfn.CONCAT($A$1, " ", $B$2, " ", $F$3, " ",$A5, " ", G$4)</f>
        <v>Right Controller Jerk CHUM-RV-004 Total FingerNose</v>
      </c>
      <c r="H5" s="407" t="str">
        <f t="shared" si="1"/>
        <v>Right Controller Jerk CHUM-RV-004 Total EverydayTask</v>
      </c>
      <c r="I5" s="407" t="str">
        <f t="shared" si="1"/>
        <v>Right Controller Jerk CHUM-RV-004 Total Pegboard</v>
      </c>
      <c r="J5" s="407" t="str">
        <f>_xlfn.CONCAT($A$1, " ", $B$2, " ", $J$3, " ",$A5, " ", J$4)</f>
        <v>Right Controller Jerk CHUM-RV-008 Total FingerFollow</v>
      </c>
      <c r="K5" s="407" t="str">
        <f t="shared" ref="K5:M5" si="2">_xlfn.CONCAT($A$1, " ", $B$2, " ", $J$3, " ",$A5, " ", K$4)</f>
        <v>Right Controller Jerk CHUM-RV-008 Total FingerNose</v>
      </c>
      <c r="L5" s="407" t="str">
        <f t="shared" si="2"/>
        <v>Right Controller Jerk CHUM-RV-008 Total EverydayTask</v>
      </c>
      <c r="M5" s="407" t="str">
        <f t="shared" si="2"/>
        <v>Right Controller Jerk CHUM-RV-008 Total Pegboard</v>
      </c>
      <c r="N5" s="407" t="str">
        <f>_xlfn.CONCAT($A$1, " ", $B$2, " ", $N$3, " ",$A5, " ", N$4)</f>
        <v>Right Controller Jerk CHUM-RV-009 Total FingerFollow</v>
      </c>
      <c r="O5" s="407" t="str">
        <f t="shared" ref="O5:Q5" si="3">_xlfn.CONCAT($A$1, " ", $B$2, " ", $N$3, " ",$A5, " ", O$4)</f>
        <v>Right Controller Jerk CHUM-RV-009 Total FingerNose</v>
      </c>
      <c r="P5" s="407" t="str">
        <f t="shared" si="3"/>
        <v>Right Controller Jerk CHUM-RV-009 Total EverydayTask</v>
      </c>
      <c r="Q5" s="407" t="str">
        <f t="shared" si="3"/>
        <v>Right Controller Jerk CHUM-RV-009 Total Pegboard</v>
      </c>
      <c r="R5" s="407" t="str">
        <f>_xlfn.CONCAT($A$1, " ", $B$2, " ", $R$3, " ",$A5, " ", R$4)</f>
        <v>Right Controller Jerk CHUM-RV-014 Total FingerFollow</v>
      </c>
      <c r="S5" s="407" t="str">
        <f t="shared" ref="S5:U11" si="4">_xlfn.CONCAT($A$1, " ", $B$2, " ", $R$3, " ",$A5, " ", S$4)</f>
        <v>Right Controller Jerk CHUM-RV-014 Total FingerNose</v>
      </c>
      <c r="T5" s="407" t="str">
        <f t="shared" si="4"/>
        <v>Right Controller Jerk CHUM-RV-014 Total EverydayTask</v>
      </c>
      <c r="U5" s="407" t="str">
        <f t="shared" si="4"/>
        <v>Right Controller Jerk CHUM-RV-014 Total Pegboard</v>
      </c>
      <c r="V5" s="407" t="str">
        <f>_xlfn.CONCAT($A$1, " ", $B$2, " ", $V$3, " ",$A5, " ", V$4)</f>
        <v>Right Controller Jerk CHUM-RV-015 Total FingerFollow</v>
      </c>
      <c r="W5" s="407" t="str">
        <f t="shared" ref="W5:Y11" si="5">_xlfn.CONCAT($A$1, " ", $B$2, " ", $V$3, " ",$A5, " ", W$4)</f>
        <v>Right Controller Jerk CHUM-RV-015 Total FingerNose</v>
      </c>
      <c r="X5" s="407" t="str">
        <f>_xlfn.CONCAT($A$1, " ", $B$2, " ", $V$3, " ",$A5, " ", X$4)</f>
        <v>Right Controller Jerk CHUM-RV-015 Total EverydayTask</v>
      </c>
      <c r="Y5" s="407" t="str">
        <f t="shared" si="5"/>
        <v>Right Controller Jerk CHUM-RV-015 Total Pegboard</v>
      </c>
      <c r="Z5" s="407" t="str">
        <f>_xlfn.CONCAT($A$1, " ", $B$2, " ", $Z$3, " ",$A5, " ", Z$4)</f>
        <v>Right Controller Jerk CHUM-RV-019 Total FingerFollow</v>
      </c>
      <c r="AA5" s="407" t="str">
        <f t="shared" ref="AA5:AC11" si="6">_xlfn.CONCAT($A$1, " ", $B$2, " ", $Z$3, " ",$A5, " ", AA$4)</f>
        <v>Right Controller Jerk CHUM-RV-019 Total FingerNose</v>
      </c>
      <c r="AB5" s="407" t="str">
        <f t="shared" si="6"/>
        <v>Right Controller Jerk CHUM-RV-019 Total EverydayTask</v>
      </c>
      <c r="AC5" s="407" t="str">
        <f t="shared" si="6"/>
        <v>Right Controller Jerk CHUM-RV-019 Total Pegboard</v>
      </c>
      <c r="AD5" s="407" t="str">
        <f>_xlfn.CONCAT($A$1, " ", $B$2, " ", $AD$3, " ",$A5, " ", AD$4)</f>
        <v>Right Controller Jerk CHUM-RV-020 Total FingerFollow</v>
      </c>
      <c r="AE5" s="407" t="str">
        <f t="shared" ref="AE5:AG11" si="7">_xlfn.CONCAT($A$1, " ", $B$2, " ", $AD$3, " ",$A5, " ", AE$4)</f>
        <v>Right Controller Jerk CHUM-RV-020 Total FingerNose</v>
      </c>
      <c r="AF5" s="407" t="str">
        <f t="shared" si="7"/>
        <v>Right Controller Jerk CHUM-RV-020 Total EverydayTask</v>
      </c>
      <c r="AG5" s="407" t="str">
        <f>_xlfn.CONCAT($A$1, " ", $B$2, " ", $AD$3, " ",$A5, " ", AG$4)</f>
        <v>Right Controller Jerk CHUM-RV-020 Total Pegboard</v>
      </c>
      <c r="AH5" s="407" t="str">
        <f>_xlfn.CONCAT($A$1, " ", $B$2, " ", $AH$3, " ",$A5, " ", AH$4)</f>
        <v>Right Controller Jerk CHUM-RV-021 Total FingerFollow</v>
      </c>
      <c r="AI5" s="407" t="str">
        <f t="shared" ref="AI5:AK11" si="8">_xlfn.CONCAT($A$1, " ", $B$2, " ", $AH$3, " ",$A5, " ", AI$4)</f>
        <v>Right Controller Jerk CHUM-RV-021 Total FingerNose</v>
      </c>
      <c r="AJ5" s="407" t="str">
        <f t="shared" si="8"/>
        <v>Right Controller Jerk CHUM-RV-021 Total EverydayTask</v>
      </c>
      <c r="AK5" s="407" t="str">
        <f t="shared" si="8"/>
        <v>Right Controller Jerk CHUM-RV-021 Total Pegboard</v>
      </c>
      <c r="AL5" s="219" t="e">
        <f t="shared" ref="AL5:AL11" si="9">AVERAGE(B5:AK5)</f>
        <v>#DIV/0!</v>
      </c>
      <c r="AM5" s="174" t="e">
        <f t="shared" ref="AM5:AM10" si="10">MEDIAN(B5:AK5)</f>
        <v>#NUM!</v>
      </c>
      <c r="AN5" s="174">
        <f t="shared" ref="AN5:AN11" si="11">MAX(B5:AK5)</f>
        <v>0</v>
      </c>
      <c r="AO5" s="220">
        <f t="shared" ref="AO5:AO11" si="12">MIN(B5:AK5)</f>
        <v>0</v>
      </c>
      <c r="AQ5" s="105" t="s">
        <v>610</v>
      </c>
      <c r="AR5" s="407" t="str">
        <f t="shared" ref="AR5:AT11" si="13">_xlfn.CONCAT($A$1, " ", $AR$2, " ", $AR$3, " ",$AQ5, " ", AR$4)</f>
        <v>Right Controller Jerk CHUM-RV-005 Total FingerFollow</v>
      </c>
      <c r="AS5" s="407" t="str">
        <f t="shared" si="13"/>
        <v>Right Controller Jerk CHUM-RV-005 Total FingerNose</v>
      </c>
      <c r="AT5" s="407" t="str">
        <f t="shared" si="13"/>
        <v>Right Controller Jerk CHUM-RV-005 Total EverydayTask</v>
      </c>
      <c r="AU5" s="407" t="str">
        <f t="shared" ref="AU5:AX7" si="14">_xlfn.CONCAT($A$1, " ", $AR$2, " ", $AU$3, " ",$AQ5, " ", AU$4)</f>
        <v>Right Controller Jerk CHUM-RV-006 Total FingerFollow</v>
      </c>
      <c r="AV5" s="407" t="str">
        <f t="shared" si="14"/>
        <v>Right Controller Jerk CHUM-RV-006 Total FingerNose</v>
      </c>
      <c r="AW5" s="407" t="str">
        <f t="shared" si="14"/>
        <v>Right Controller Jerk CHUM-RV-006 Total EverydayTask</v>
      </c>
      <c r="AX5" s="407" t="str">
        <f t="shared" si="14"/>
        <v>Right Controller Jerk CHUM-RV-006 Total Pegboard</v>
      </c>
      <c r="AY5" s="407" t="str">
        <f>_xlfn.CONCAT($A$1, " ", $AR$2, " ", $AY$3, " ",$AQ5, " ", AY$4)</f>
        <v>Right Controller Jerk CHUM-RV-010 Total FingerFollow</v>
      </c>
      <c r="AZ5" s="407" t="str">
        <f t="shared" ref="AZ5:BB11" si="15">_xlfn.CONCAT($A$1, " ", $AR$2, " ", $AY$3, " ",$AQ5, " ", AZ$4)</f>
        <v>Right Controller Jerk CHUM-RV-010 Total FingerNose</v>
      </c>
      <c r="BA5" s="407" t="str">
        <f t="shared" si="15"/>
        <v>Right Controller Jerk CHUM-RV-010 Total EverydayTask</v>
      </c>
      <c r="BB5" s="407" t="str">
        <f t="shared" si="15"/>
        <v>Right Controller Jerk CHUM-RV-010 Total Pegboard</v>
      </c>
      <c r="BC5" s="407" t="str">
        <f>_xlfn.CONCAT($A$1, " ", $AR$2, " ", $BC$3, " ",$AQ5, " ", BC$4)</f>
        <v>Right Controller Jerk CHUM-RV-011 Total FingerFollow</v>
      </c>
      <c r="BD5" s="407" t="str">
        <f t="shared" ref="BD5:BF11" si="16">_xlfn.CONCAT($A$1, " ", $AR$2, " ", $BC$3, " ",$AQ5, " ", BD$4)</f>
        <v>Right Controller Jerk CHUM-RV-011 Total FingerNose</v>
      </c>
      <c r="BE5" s="407" t="str">
        <f t="shared" si="16"/>
        <v>Right Controller Jerk CHUM-RV-011 Total EverydayTask</v>
      </c>
      <c r="BF5" s="407" t="str">
        <f t="shared" si="16"/>
        <v>Right Controller Jerk CHUM-RV-011 Total Pegboard</v>
      </c>
      <c r="BG5" s="407" t="str">
        <f>_xlfn.CONCAT($A$1, " ", $AR$2, " ", $BG$3, " ",$AQ5, " ", BG$4)</f>
        <v>Right Controller Jerk CHUM-RV-012 Total FingerFollow</v>
      </c>
      <c r="BH5" s="407" t="str">
        <f t="shared" ref="BH5:BJ11" si="17">_xlfn.CONCAT($A$1, " ", $AR$2, " ", $BG$3, " ",$AQ5, " ", BH$4)</f>
        <v>Right Controller Jerk CHUM-RV-012 Total FingerNose</v>
      </c>
      <c r="BI5" s="407" t="str">
        <f t="shared" si="17"/>
        <v>Right Controller Jerk CHUM-RV-012 Total EverydayTask</v>
      </c>
      <c r="BJ5" s="407" t="str">
        <f t="shared" si="17"/>
        <v>Right Controller Jerk CHUM-RV-012 Total Pegboard</v>
      </c>
      <c r="BK5" s="407" t="str">
        <f>_xlfn.CONCAT($A$1, " ", $AR$2, " ", $BK$3, " ",$AQ5, " ", BK$4)</f>
        <v>Right Controller Jerk CHUM-RV-013 Total FingerFollow</v>
      </c>
      <c r="BL5" s="407" t="str">
        <f t="shared" ref="BL5:BN11" si="18">_xlfn.CONCAT($A$1, " ", $AR$2, " ", $BK$3, " ",$AQ5, " ", BL$4)</f>
        <v>Right Controller Jerk CHUM-RV-013 Total FingerNose</v>
      </c>
      <c r="BM5" s="407" t="str">
        <f t="shared" si="18"/>
        <v>Right Controller Jerk CHUM-RV-013 Total EverydayTask</v>
      </c>
      <c r="BN5" s="407" t="str">
        <f t="shared" si="18"/>
        <v>Right Controller Jerk CHUM-RV-013 Total Pegboard</v>
      </c>
      <c r="BO5" s="407" t="str">
        <f>_xlfn.CONCAT($A$1, " ", $AR$2, " ", $BO$3, " ",$AQ5, " ", BO$4)</f>
        <v>Right Controller Jerk CHUM-RV-018 Total FingerFollow</v>
      </c>
      <c r="BP5" s="407" t="str">
        <f t="shared" ref="BP5:BR11" si="19">_xlfn.CONCAT($A$1, " ", $AR$2, " ", $BO$3, " ",$AQ5, " ", BP$4)</f>
        <v>Right Controller Jerk CHUM-RV-018 Total FingerNose</v>
      </c>
      <c r="BQ5" s="407" t="str">
        <f t="shared" si="19"/>
        <v>Right Controller Jerk CHUM-RV-018 Total EverydayTask</v>
      </c>
      <c r="BR5" s="407" t="str">
        <f t="shared" si="19"/>
        <v>Right Controller Jerk CHUM-RV-018 Total Pegboard</v>
      </c>
      <c r="BS5" s="180" t="e">
        <f t="shared" ref="BS5:BS11" si="20">AVERAGE(AR5:BR5)</f>
        <v>#DIV/0!</v>
      </c>
      <c r="BT5" s="216" t="e">
        <f t="shared" ref="BT5:BT11" si="21">MEDIAN(AR5:BR5)</f>
        <v>#NUM!</v>
      </c>
      <c r="BU5" s="216">
        <f>MAX(AR5:BR5)</f>
        <v>0</v>
      </c>
      <c r="BV5" s="217">
        <f t="shared" ref="BV5:BV11" si="22">MIN(AR5:BR5)</f>
        <v>0</v>
      </c>
      <c r="BX5" s="105" t="s">
        <v>610</v>
      </c>
      <c r="BY5" s="407" t="str">
        <f>_xlfn.CONCAT($BX$1, " ", $BY$2, " ", $BY$3, " ",$BX5, " ", BY$4)</f>
        <v>Left Controller Jerk CHUM-RV-003 Total FingerFollow</v>
      </c>
      <c r="BZ5" s="407" t="str">
        <f t="shared" ref="BZ5:CB11" si="23">_xlfn.CONCAT($BX$1, " ", $BY$2, " ", $BY$3, " ",$BX5, " ", BZ$4)</f>
        <v>Left Controller Jerk CHUM-RV-003 Total FingerNose</v>
      </c>
      <c r="CA5" s="407" t="str">
        <f t="shared" si="23"/>
        <v>Left Controller Jerk CHUM-RV-003 Total EverydayTask</v>
      </c>
      <c r="CB5" s="407" t="str">
        <f>_xlfn.CONCAT($BX$1, " ", $BY$2, " ", $BY$3, " ",$BX5, " ", CB$4)</f>
        <v>Left Controller Jerk CHUM-RV-003 Total Pegboard</v>
      </c>
      <c r="CC5" s="407" t="str">
        <f>_xlfn.CONCAT($BX$1, " ", $BY$2, " ", $CC$3, " ",$BX5, " ", CC$4)</f>
        <v>Left Controller Jerk CHUM-RV-004 Total FingerFollow</v>
      </c>
      <c r="CD5" s="407" t="str">
        <f t="shared" ref="CD5:CF11" si="24">_xlfn.CONCAT($BX$1, " ", $BY$2, " ", $CC$3, " ",$BX5, " ", CD$4)</f>
        <v>Left Controller Jerk CHUM-RV-004 Total FingerNose</v>
      </c>
      <c r="CE5" s="407" t="str">
        <f t="shared" si="24"/>
        <v>Left Controller Jerk CHUM-RV-004 Total EverydayTask</v>
      </c>
      <c r="CF5" s="407" t="str">
        <f t="shared" si="24"/>
        <v>Left Controller Jerk CHUM-RV-004 Total Pegboard</v>
      </c>
      <c r="CG5" s="407" t="str">
        <f>_xlfn.CONCAT($BX$1, " ", $BY$2, " ", $CG$3, " ",$BX5, " ", CG$4)</f>
        <v>Left Controller Jerk CHUM-RV-008 Total FingerFollow</v>
      </c>
      <c r="CH5" s="407" t="str">
        <f t="shared" ref="CH5:CJ11" si="25">_xlfn.CONCAT($BX$1, " ", $BY$2, " ", $CG$3, " ",$BX5, " ", CH$4)</f>
        <v>Left Controller Jerk CHUM-RV-008 Total FingerNose</v>
      </c>
      <c r="CI5" s="407" t="str">
        <f t="shared" si="25"/>
        <v>Left Controller Jerk CHUM-RV-008 Total EverydayTask</v>
      </c>
      <c r="CJ5" s="407" t="str">
        <f t="shared" si="25"/>
        <v>Left Controller Jerk CHUM-RV-008 Total Pegboard</v>
      </c>
      <c r="CK5" s="407" t="str">
        <f>_xlfn.CONCAT($BX$1, " ", $BY$2, " ", $CK$3, " ",$BX5, " ", CK$4)</f>
        <v>Left Controller Jerk CHUM-RV-009 Total FingerFollow</v>
      </c>
      <c r="CL5" s="407" t="str">
        <f t="shared" ref="CL5:CN11" si="26">_xlfn.CONCAT($BX$1, " ", $BY$2, " ", $CK$3, " ",$BX5, " ", CL$4)</f>
        <v>Left Controller Jerk CHUM-RV-009 Total FingerNose</v>
      </c>
      <c r="CM5" s="407" t="str">
        <f t="shared" si="26"/>
        <v>Left Controller Jerk CHUM-RV-009 Total EverydayTask</v>
      </c>
      <c r="CN5" s="407" t="str">
        <f t="shared" si="26"/>
        <v>Left Controller Jerk CHUM-RV-009 Total Pegboard</v>
      </c>
      <c r="CO5" s="407" t="str">
        <f>_xlfn.CONCAT($BX$1, " ", $BY$2, " ", $CO$3, " ",$BX5, " ", CO$4)</f>
        <v>Left Controller Jerk CHUM-RV-014 Total FingerFollow</v>
      </c>
      <c r="CP5" s="407" t="str">
        <f t="shared" ref="CP5:CR11" si="27">_xlfn.CONCAT($BX$1, " ", $BY$2, " ", $CO$3, " ",$BX5, " ", CP$4)</f>
        <v>Left Controller Jerk CHUM-RV-014 Total FingerNose</v>
      </c>
      <c r="CQ5" s="407" t="str">
        <f t="shared" si="27"/>
        <v>Left Controller Jerk CHUM-RV-014 Total EverydayTask</v>
      </c>
      <c r="CR5" s="407" t="str">
        <f t="shared" si="27"/>
        <v>Left Controller Jerk CHUM-RV-014 Total Pegboard</v>
      </c>
      <c r="CS5" s="407" t="str">
        <f>_xlfn.CONCAT($BX$1, " ", $BY$2, " ", $CS$3, " ",$BX5, " ", CS$4)</f>
        <v>Left Controller Jerk CHUM-RV-015 Total FingerFollow</v>
      </c>
      <c r="CT5" s="407" t="str">
        <f t="shared" ref="CT5:CV11" si="28">_xlfn.CONCAT($BX$1, " ", $BY$2, " ", $CS$3, " ",$BX5, " ", CT$4)</f>
        <v>Left Controller Jerk CHUM-RV-015 Total FingerNose</v>
      </c>
      <c r="CU5" s="407" t="str">
        <f t="shared" si="28"/>
        <v>Left Controller Jerk CHUM-RV-015 Total EverydayTask</v>
      </c>
      <c r="CV5" s="407" t="str">
        <f t="shared" si="28"/>
        <v>Left Controller Jerk CHUM-RV-015 Total Pegboard</v>
      </c>
      <c r="CW5" s="407" t="str">
        <f>_xlfn.CONCAT($BX$1, " ", $BY$2, " ", $CW$3, " ",$BX5, " ", CW$4)</f>
        <v>Left Controller Jerk CHUM-RV-019 Total FingerFollow</v>
      </c>
      <c r="CX5" s="407" t="str">
        <f t="shared" ref="CX5:CZ11" si="29">_xlfn.CONCAT($BX$1, " ", $BY$2, " ", $CW$3, " ",$BX5, " ", CX$4)</f>
        <v>Left Controller Jerk CHUM-RV-019 Total FingerNose</v>
      </c>
      <c r="CY5" s="407" t="str">
        <f t="shared" si="29"/>
        <v>Left Controller Jerk CHUM-RV-019 Total EverydayTask</v>
      </c>
      <c r="CZ5" s="407" t="str">
        <f t="shared" si="29"/>
        <v>Left Controller Jerk CHUM-RV-019 Total Pegboard</v>
      </c>
      <c r="DA5" s="407" t="str">
        <f>_xlfn.CONCAT($BX$1, " ", $BY$2, " ", $DA$3, " ",$BX5, " ", DA$4)</f>
        <v>Left Controller Jerk CHUM-RV-020 Total FingerFollow</v>
      </c>
      <c r="DB5" s="407" t="str">
        <f t="shared" ref="DB5:DD11" si="30">_xlfn.CONCAT($BX$1, " ", $BY$2, " ", $DA$3, " ",$BX5, " ", DB$4)</f>
        <v>Left Controller Jerk CHUM-RV-020 Total FingerNose</v>
      </c>
      <c r="DC5" s="407" t="str">
        <f t="shared" si="30"/>
        <v>Left Controller Jerk CHUM-RV-020 Total EverydayTask</v>
      </c>
      <c r="DD5" s="407" t="str">
        <f t="shared" si="30"/>
        <v>Left Controller Jerk CHUM-RV-020 Total Pegboard</v>
      </c>
      <c r="DE5" s="407" t="str">
        <f>_xlfn.CONCAT($BX$1, " ", $BY$2, " ", $DE$3, " ",$BX5, " ", DE$4)</f>
        <v>Left Controller Jerk CHUM-RV-021 Total FingerFollow</v>
      </c>
      <c r="DF5" s="407" t="str">
        <f t="shared" ref="DF5:DH11" si="31">_xlfn.CONCAT($BX$1, " ", $BY$2, " ", $DE$3, " ",$BX5, " ", DF$4)</f>
        <v>Left Controller Jerk CHUM-RV-021 Total FingerNose</v>
      </c>
      <c r="DG5" s="407" t="str">
        <f t="shared" si="31"/>
        <v>Left Controller Jerk CHUM-RV-021 Total EverydayTask</v>
      </c>
      <c r="DH5" s="407" t="str">
        <f t="shared" si="31"/>
        <v>Left Controller Jerk CHUM-RV-021 Total Pegboard</v>
      </c>
      <c r="DI5" s="219" t="e">
        <f t="shared" ref="DI5:DI11" si="32">AVERAGE(BY5:DH5)</f>
        <v>#DIV/0!</v>
      </c>
      <c r="DJ5" s="174" t="e">
        <f t="shared" ref="DJ5:DJ10" si="33">MEDIAN(BY5:DH5)</f>
        <v>#NUM!</v>
      </c>
      <c r="DK5" s="174">
        <f t="shared" ref="DK5:DK11" si="34">MAX(BY5:DH5)</f>
        <v>0</v>
      </c>
      <c r="DL5" s="220">
        <f t="shared" ref="DL5:DL11" si="35">MIN(BY5:DH5)</f>
        <v>0</v>
      </c>
      <c r="DN5" s="105" t="s">
        <v>610</v>
      </c>
      <c r="DO5" s="407" t="str">
        <f t="shared" ref="DO5:DQ7" si="36">_xlfn.CONCAT($BX$1, " ", $DO$2, " ", $DO$3, " ",$DN5, " ", DO$4)</f>
        <v>Left Controller Jerk CHUM-RV-005 Total FingerFollow</v>
      </c>
      <c r="DP5" s="407" t="str">
        <f t="shared" si="36"/>
        <v>Left Controller Jerk CHUM-RV-005 Total FingerNose</v>
      </c>
      <c r="DQ5" s="407" t="str">
        <f t="shared" si="36"/>
        <v>Left Controller Jerk CHUM-RV-005 Total EverydayTask</v>
      </c>
      <c r="DR5" s="407" t="str">
        <f t="shared" ref="DR5:DU7" si="37">_xlfn.CONCAT($BX$1, " ", $DO$2, " ", $DR$3, " ",$DN5, " ", DR$4)</f>
        <v>Left Controller Jerk CHUM-RV-006 Total FingerFollow</v>
      </c>
      <c r="DS5" s="407" t="str">
        <f t="shared" si="37"/>
        <v>Left Controller Jerk CHUM-RV-006 Total FingerNose</v>
      </c>
      <c r="DT5" s="407" t="str">
        <f t="shared" si="37"/>
        <v>Left Controller Jerk CHUM-RV-006 Total EverydayTask</v>
      </c>
      <c r="DU5" s="407" t="str">
        <f t="shared" si="37"/>
        <v>Left Controller Jerk CHUM-RV-006 Total Pegboard</v>
      </c>
      <c r="DV5" s="407" t="str">
        <f>_xlfn.CONCAT($BX$1, " ", $DO$2, " ", $DV$3, " ",$DN5, " ", DV$4)</f>
        <v>Left Controller Jerk CHUM-RV-010 Total FingerFollow</v>
      </c>
      <c r="DW5" s="407" t="str">
        <f t="shared" ref="DW5:DY11" si="38">_xlfn.CONCAT($BX$1, " ", $DO$2, " ", $DV$3, " ",$DN5, " ", DW$4)</f>
        <v>Left Controller Jerk CHUM-RV-010 Total FingerNose</v>
      </c>
      <c r="DX5" s="407" t="str">
        <f t="shared" si="38"/>
        <v>Left Controller Jerk CHUM-RV-010 Total EverydayTask</v>
      </c>
      <c r="DY5" s="407" t="str">
        <f t="shared" si="38"/>
        <v>Left Controller Jerk CHUM-RV-010 Total Pegboard</v>
      </c>
      <c r="DZ5" s="407" t="str">
        <f>_xlfn.CONCAT($BX$1, " ", $DO$2, " ", $DZ$3, " ",$DN5, " ", DZ$4)</f>
        <v>Left Controller Jerk CHUM-RV-011 Total FingerFollow</v>
      </c>
      <c r="EA5" s="407" t="str">
        <f t="shared" ref="EA5:EC11" si="39">_xlfn.CONCAT($BX$1, " ", $DO$2, " ", $DZ$3, " ",$DN5, " ", EA$4)</f>
        <v>Left Controller Jerk CHUM-RV-011 Total FingerNose</v>
      </c>
      <c r="EB5" s="407" t="str">
        <f t="shared" si="39"/>
        <v>Left Controller Jerk CHUM-RV-011 Total EverydayTask</v>
      </c>
      <c r="EC5" s="407" t="str">
        <f t="shared" si="39"/>
        <v>Left Controller Jerk CHUM-RV-011 Total Pegboard</v>
      </c>
      <c r="ED5" s="407" t="str">
        <f>_xlfn.CONCAT($BX$1, " ", $DO$2, " ", $ED$3, " ",$DN5, " ", ED$4)</f>
        <v>Left Controller Jerk CHUM-RV-012 Total FingerFollow</v>
      </c>
      <c r="EE5" s="407" t="str">
        <f t="shared" ref="EE5:EG11" si="40">_xlfn.CONCAT($BX$1, " ", $DO$2, " ", $ED$3, " ",$DN5, " ", EE$4)</f>
        <v>Left Controller Jerk CHUM-RV-012 Total FingerNose</v>
      </c>
      <c r="EF5" s="407" t="str">
        <f t="shared" si="40"/>
        <v>Left Controller Jerk CHUM-RV-012 Total EverydayTask</v>
      </c>
      <c r="EG5" s="407" t="str">
        <f>_xlfn.CONCAT($BX$1, " ", $DO$2, " ", $ED$3, " ",$DN5, " ", EG$4)</f>
        <v>Left Controller Jerk CHUM-RV-012 Total Pegboard</v>
      </c>
      <c r="EH5" s="407" t="str">
        <f>_xlfn.CONCAT($BX$1, " ", $DO$2, " ", $EH$3, " ",$DN5, " ", EH$4)</f>
        <v>Left Controller Jerk CHUM-RV-013 Total FingerFollow</v>
      </c>
      <c r="EI5" s="407" t="str">
        <f t="shared" ref="EI5:EK11" si="41">_xlfn.CONCAT($BX$1, " ", $DO$2, " ", $EH$3, " ",$DN5, " ", EI$4)</f>
        <v>Left Controller Jerk CHUM-RV-013 Total FingerNose</v>
      </c>
      <c r="EJ5" s="407" t="str">
        <f t="shared" si="41"/>
        <v>Left Controller Jerk CHUM-RV-013 Total EverydayTask</v>
      </c>
      <c r="EK5" s="407" t="str">
        <f>_xlfn.CONCAT($BX$1, " ", $DO$2, " ", $EH$3, " ",$DN5, " ", EK$4)</f>
        <v>Left Controller Jerk CHUM-RV-013 Total Pegboard</v>
      </c>
      <c r="EL5" s="407" t="str">
        <f>_xlfn.CONCAT($BX$1, " ", $DO$2, " ", $EL$3, " ",$DN5, " ", EL$4)</f>
        <v>Left Controller Jerk CHUM-RV-018 Total FingerFollow</v>
      </c>
      <c r="EM5" s="407" t="str">
        <f t="shared" ref="EM5:EO11" si="42">_xlfn.CONCAT($BX$1, " ", $DO$2, " ", $EL$3, " ",$DN5, " ", EM$4)</f>
        <v>Left Controller Jerk CHUM-RV-018 Total FingerNose</v>
      </c>
      <c r="EN5" s="407" t="str">
        <f t="shared" si="42"/>
        <v>Left Controller Jerk CHUM-RV-018 Total EverydayTask</v>
      </c>
      <c r="EO5" s="407" t="str">
        <f t="shared" si="42"/>
        <v>Left Controller Jerk CHUM-RV-018 Total Pegboard</v>
      </c>
      <c r="EP5" s="180" t="e">
        <f t="shared" ref="EP5:EP11" si="43">AVERAGE(DO5:EO5)</f>
        <v>#DIV/0!</v>
      </c>
      <c r="EQ5" s="216" t="e">
        <f t="shared" ref="EQ5:EQ11" si="44">MEDIAN(DO5:EO5)</f>
        <v>#NUM!</v>
      </c>
      <c r="ER5" s="216">
        <f t="shared" ref="ER5:ER11" si="45">MAX(DO5:EO5)</f>
        <v>0</v>
      </c>
      <c r="ES5" s="217">
        <f t="shared" ref="ES5:ES11" si="46">MIN(DO5:EO5)</f>
        <v>0</v>
      </c>
      <c r="EU5" s="105" t="s">
        <v>610</v>
      </c>
      <c r="EV5" s="407" t="str">
        <f t="shared" ref="EV5:EY8" si="47">_xlfn.CONCAT($EU$1, " ", $EV$2, " ", $EV$3, " ",$EU5, " ", EV$4)</f>
        <v>Right Controller Speed CHUM-RV-003 Total FingerFollow</v>
      </c>
      <c r="EW5" s="407" t="str">
        <f t="shared" si="47"/>
        <v>Right Controller Speed CHUM-RV-003 Total FingerNose</v>
      </c>
      <c r="EX5" s="407" t="str">
        <f t="shared" si="47"/>
        <v>Right Controller Speed CHUM-RV-003 Total EverydayTask</v>
      </c>
      <c r="EY5" s="407" t="str">
        <f t="shared" si="47"/>
        <v>Right Controller Speed CHUM-RV-003 Total Pegboard</v>
      </c>
      <c r="EZ5" s="407" t="str">
        <f>_xlfn.CONCAT($EU$1, " ", $EV$2, " ", $EZ$3, " ",$EU5, " ", EZ$4)</f>
        <v>Right Controller Speed CHUM-RV-004 Total FingerFollow</v>
      </c>
      <c r="FA5" s="407" t="str">
        <f t="shared" ref="FA5:FC5" si="48">_xlfn.CONCAT($EU$1, " ", $EV$2, " ", $EZ$3, " ",$EU5, " ", FA$4)</f>
        <v>Right Controller Speed CHUM-RV-004 Total FingerNose</v>
      </c>
      <c r="FB5" s="407" t="str">
        <f t="shared" si="48"/>
        <v>Right Controller Speed CHUM-RV-004 Total EverydayTask</v>
      </c>
      <c r="FC5" s="407" t="str">
        <f t="shared" si="48"/>
        <v>Right Controller Speed CHUM-RV-004 Total Pegboard</v>
      </c>
      <c r="FD5" s="407" t="str">
        <f t="shared" ref="FD5:FG8" si="49">_xlfn.CONCAT($EU$1, " ", $EV$2, " ", $FD$3, " ",$EU5, " ", FD$4)</f>
        <v>Right Controller Speed CHUM-RV-008 Total FingerFollow</v>
      </c>
      <c r="FE5" s="407" t="str">
        <f t="shared" si="49"/>
        <v>Right Controller Speed CHUM-RV-008 Total FingerNose</v>
      </c>
      <c r="FF5" s="407" t="str">
        <f t="shared" si="49"/>
        <v>Right Controller Speed CHUM-RV-008 Total EverydayTask</v>
      </c>
      <c r="FG5" s="407" t="str">
        <f t="shared" si="49"/>
        <v>Right Controller Speed CHUM-RV-008 Total Pegboard</v>
      </c>
      <c r="FH5" s="407" t="str">
        <f>_xlfn.CONCAT($EU$1, " ", $EV$2, " ", $FH$3, " ",$EU5, " ", FH$4)</f>
        <v>Right Controller Speed CHUM-RV-009 Total FingerFollow</v>
      </c>
      <c r="FI5" s="407" t="str">
        <f t="shared" ref="FI5:FK5" si="50">_xlfn.CONCAT($EU$1, " ", $EV$2, " ", $FH$3, " ",$EU5, " ", FI$4)</f>
        <v>Right Controller Speed CHUM-RV-009 Total FingerNose</v>
      </c>
      <c r="FJ5" s="407" t="str">
        <f t="shared" si="50"/>
        <v>Right Controller Speed CHUM-RV-009 Total EverydayTask</v>
      </c>
      <c r="FK5" s="407" t="str">
        <f t="shared" si="50"/>
        <v>Right Controller Speed CHUM-RV-009 Total Pegboard</v>
      </c>
      <c r="FL5" s="407" t="str">
        <f>_xlfn.CONCAT($EU$1, " ", $EV$2, " ", $FL$3, " ",$EU5, " ", FL$4)</f>
        <v>Right Controller Speed CHUM-RV-014 Total FingerFollow</v>
      </c>
      <c r="FM5" s="407" t="str">
        <f t="shared" ref="FM5:FO8" si="51">_xlfn.CONCAT($EU$1, " ", $EV$2, " ", $FL$3, " ",$EU5, " ", FM$4)</f>
        <v>Right Controller Speed CHUM-RV-014 Total FingerNose</v>
      </c>
      <c r="FN5" s="407" t="str">
        <f t="shared" si="51"/>
        <v>Right Controller Speed CHUM-RV-014 Total EverydayTask</v>
      </c>
      <c r="FO5" s="407" t="str">
        <f t="shared" si="51"/>
        <v>Right Controller Speed CHUM-RV-014 Total Pegboard</v>
      </c>
      <c r="FP5" s="407" t="str">
        <f>_xlfn.CONCAT($EU$1, " ", $EV$2, " ", $FP$3, " ",$EU5, " ", FP$4)</f>
        <v>Right Controller Speed CHUM-RV-015 Total FingerFollow</v>
      </c>
      <c r="FQ5" s="407" t="str">
        <f t="shared" ref="FQ5:FR5" si="52">_xlfn.CONCAT($EU$1, " ", $EV$2, " ", $FP$3, " ",$EU5, " ", FQ$4)</f>
        <v>Right Controller Speed CHUM-RV-015 Total FingerNose</v>
      </c>
      <c r="FR5" s="407" t="str">
        <f t="shared" si="52"/>
        <v>Right Controller Speed CHUM-RV-015 Total EverydayTask</v>
      </c>
      <c r="FS5" s="407" t="str">
        <f>_xlfn.CONCAT($EU$1, " ", $EV$2, " ", $FP$3, " ",$EU5, " ", FS$4)</f>
        <v>Right Controller Speed CHUM-RV-015 Total Pegboard</v>
      </c>
      <c r="FT5" s="407" t="str">
        <f>_xlfn.CONCAT($EU$1, " ", $EV$2, " ", $FT$3, " ",$EU5, " ", FT$4)</f>
        <v>Right Controller Speed CHUM-RV-019 Total FingerFollow</v>
      </c>
      <c r="FU5" s="407" t="str">
        <f t="shared" ref="FU5:FW8" si="53">_xlfn.CONCAT($EU$1, " ", $EV$2, " ", $FT$3, " ",$EU5, " ", FU$4)</f>
        <v>Right Controller Speed CHUM-RV-019 Total FingerNose</v>
      </c>
      <c r="FV5" s="407" t="str">
        <f t="shared" si="53"/>
        <v>Right Controller Speed CHUM-RV-019 Total EverydayTask</v>
      </c>
      <c r="FW5" s="407" t="str">
        <f t="shared" si="53"/>
        <v>Right Controller Speed CHUM-RV-019 Total Pegboard</v>
      </c>
      <c r="FX5" s="407" t="str">
        <f>_xlfn.CONCAT($EU$1, " ", $EV$2, " ", $FX$3, " ",$EU5, " ", FX$4)</f>
        <v>Right Controller Speed CHUM-RV-020 Total FingerFollow</v>
      </c>
      <c r="FY5" s="407" t="str">
        <f t="shared" ref="FY5:GA5" si="54">_xlfn.CONCAT($EU$1, " ", $EV$2, " ", $FX$3, " ",$EU5, " ", FY$4)</f>
        <v>Right Controller Speed CHUM-RV-020 Total FingerNose</v>
      </c>
      <c r="FZ5" s="407" t="str">
        <f t="shared" si="54"/>
        <v>Right Controller Speed CHUM-RV-020 Total EverydayTask</v>
      </c>
      <c r="GA5" s="407" t="str">
        <f t="shared" si="54"/>
        <v>Right Controller Speed CHUM-RV-020 Total Pegboard</v>
      </c>
      <c r="GB5" s="407" t="str">
        <f>_xlfn.CONCAT($EU$1, " ", $EV$2, " ", $GB$3, " ",$EU5, " ", GB$4)</f>
        <v>Right Controller Speed CHUM-RV-021 Total FingerFollow</v>
      </c>
      <c r="GC5" s="407" t="str">
        <f t="shared" ref="GC5:GE8" si="55">_xlfn.CONCAT($EU$1, " ", $EV$2, " ", $GB$3, " ",$EU5, " ", GC$4)</f>
        <v>Right Controller Speed CHUM-RV-021 Total FingerNose</v>
      </c>
      <c r="GD5" s="407" t="str">
        <f t="shared" si="55"/>
        <v>Right Controller Speed CHUM-RV-021 Total EverydayTask</v>
      </c>
      <c r="GE5" s="407" t="str">
        <f t="shared" si="55"/>
        <v>Right Controller Speed CHUM-RV-021 Total Pegboard</v>
      </c>
      <c r="GF5" s="219" t="e">
        <f t="shared" ref="GF5:GF8" si="56">AVERAGE(EV5:GE5)</f>
        <v>#DIV/0!</v>
      </c>
      <c r="GG5" s="174" t="e">
        <f t="shared" ref="GG5:GG7" si="57">MEDIAN(EV5:GE5)</f>
        <v>#NUM!</v>
      </c>
      <c r="GH5" s="174">
        <f t="shared" ref="GH5:GH8" si="58">MAX(EV5:GE5)</f>
        <v>0</v>
      </c>
      <c r="GI5" s="220">
        <f t="shared" ref="GI5:GI8" si="59">MIN(EV5:GE5)</f>
        <v>0</v>
      </c>
      <c r="GK5" s="105" t="s">
        <v>610</v>
      </c>
      <c r="GL5" s="407" t="str">
        <f>_xlfn.CONCAT($EU$1, " ", $GL$2, " ", $GL$3, " ",$GK5, " ", GL$4)</f>
        <v>Right Controller Speed CHUM-RV-005 Total FingerFollow</v>
      </c>
      <c r="GM5" s="407" t="str">
        <f t="shared" ref="GM5:GN8" si="60">_xlfn.CONCAT($EU$1, " ", $GL$2, " ", $GL$3, " ",$GK5, " ", GM$4)</f>
        <v>Right Controller Speed CHUM-RV-005 Total FingerNose</v>
      </c>
      <c r="GN5" s="407" t="str">
        <f t="shared" si="60"/>
        <v>Right Controller Speed CHUM-RV-005 Total EverydayTask</v>
      </c>
      <c r="GO5" s="407" t="str">
        <f>_xlfn.CONCAT($EU$1, " ", $GL$2, " ", $GO$3, " ",$GK5, " ", GO$4)</f>
        <v>Right Controller Speed CHUM-RV-006 Total FingerFollow</v>
      </c>
      <c r="GP5" s="407" t="str">
        <f t="shared" ref="GP5:GR8" si="61">_xlfn.CONCAT($EU$1, " ", $GL$2, " ", $GO$3, " ",$GK5, " ", GP$4)</f>
        <v>Right Controller Speed CHUM-RV-006 Total FingerNose</v>
      </c>
      <c r="GQ5" s="407" t="str">
        <f t="shared" si="61"/>
        <v>Right Controller Speed CHUM-RV-006 Total EverydayTask</v>
      </c>
      <c r="GR5" s="407" t="str">
        <f t="shared" si="61"/>
        <v>Right Controller Speed CHUM-RV-006 Total Pegboard</v>
      </c>
      <c r="GS5" s="407" t="str">
        <f>_xlfn.CONCAT($EU$1, " ", $GL$2, " ", $GS$3, " ",$GK5, " ", GS$4)</f>
        <v>Right Controller Speed CHUM-RV-010 Total FingerFollow</v>
      </c>
      <c r="GT5" s="407" t="str">
        <f t="shared" ref="GT5:GV8" si="62">_xlfn.CONCAT($EU$1, " ", $GL$2, " ", $GS$3, " ",$GK5, " ", GT$4)</f>
        <v>Right Controller Speed CHUM-RV-010 Total FingerNose</v>
      </c>
      <c r="GU5" s="407" t="str">
        <f t="shared" si="62"/>
        <v>Right Controller Speed CHUM-RV-010 Total EverydayTask</v>
      </c>
      <c r="GV5" s="407" t="str">
        <f t="shared" si="62"/>
        <v>Right Controller Speed CHUM-RV-010 Total Pegboard</v>
      </c>
      <c r="GW5" s="407" t="str">
        <f>_xlfn.CONCAT($EU$1, " ", $GL$2, " ", $GW$3, " ",$GK5, " ", GW$4)</f>
        <v>Right Controller Speed CHUM-RV-011 Total FingerFollow</v>
      </c>
      <c r="GX5" s="407" t="str">
        <f t="shared" ref="GX5:GZ8" si="63">_xlfn.CONCAT($EU$1, " ", $GL$2, " ", $GW$3, " ",$GK5, " ", GX$4)</f>
        <v>Right Controller Speed CHUM-RV-011 Total FingerNose</v>
      </c>
      <c r="GY5" s="407" t="str">
        <f t="shared" si="63"/>
        <v>Right Controller Speed CHUM-RV-011 Total EverydayTask</v>
      </c>
      <c r="GZ5" s="407" t="str">
        <f t="shared" si="63"/>
        <v>Right Controller Speed CHUM-RV-011 Total Pegboard</v>
      </c>
      <c r="HA5" s="407" t="str">
        <f>_xlfn.CONCAT($EU$1, " ", $GL$2, " ", $HA$3, " ",$GK5, " ", HA$4)</f>
        <v>Right Controller Speed CHUM-RV-012 Total FingerFollow</v>
      </c>
      <c r="HB5" s="407" t="str">
        <f t="shared" ref="HB5:HD8" si="64">_xlfn.CONCAT($EU$1, " ", $GL$2, " ", $HA$3, " ",$GK5, " ", HB$4)</f>
        <v>Right Controller Speed CHUM-RV-012 Total FingerNose</v>
      </c>
      <c r="HC5" s="407" t="str">
        <f t="shared" si="64"/>
        <v>Right Controller Speed CHUM-RV-012 Total EverydayTask</v>
      </c>
      <c r="HD5" s="407" t="str">
        <f t="shared" si="64"/>
        <v>Right Controller Speed CHUM-RV-012 Total Pegboard</v>
      </c>
      <c r="HE5" s="407" t="str">
        <f>_xlfn.CONCAT($EU$1, " ", $GL$2, " ", $HE$3, " ",$GK5, " ", HE$4)</f>
        <v>Right Controller Speed CHUM-RV-013 Total FingerFollow</v>
      </c>
      <c r="HF5" s="407" t="str">
        <f t="shared" ref="HF5:HH8" si="65">_xlfn.CONCAT($EU$1, " ", $GL$2, " ", $HE$3, " ",$GK5, " ", HF$4)</f>
        <v>Right Controller Speed CHUM-RV-013 Total FingerNose</v>
      </c>
      <c r="HG5" s="407" t="str">
        <f t="shared" si="65"/>
        <v>Right Controller Speed CHUM-RV-013 Total EverydayTask</v>
      </c>
      <c r="HH5" s="407" t="str">
        <f t="shared" si="65"/>
        <v>Right Controller Speed CHUM-RV-013 Total Pegboard</v>
      </c>
      <c r="HI5" s="407" t="str">
        <f>_xlfn.CONCAT($EU$1, " ", $GL$2, " ", $HI$3, " ",$GK5, " ", HI$4)</f>
        <v>Right Controller Speed CHUM-RV-018 Total FingerFollow</v>
      </c>
      <c r="HJ5" s="407" t="str">
        <f t="shared" ref="HJ5:HL8" si="66">_xlfn.CONCAT($EU$1, " ", $GL$2, " ", $HI$3, " ",$GK5, " ", HJ$4)</f>
        <v>Right Controller Speed CHUM-RV-018 Total FingerNose</v>
      </c>
      <c r="HK5" s="407" t="str">
        <f t="shared" si="66"/>
        <v>Right Controller Speed CHUM-RV-018 Total EverydayTask</v>
      </c>
      <c r="HL5" s="407" t="str">
        <f t="shared" si="66"/>
        <v>Right Controller Speed CHUM-RV-018 Total Pegboard</v>
      </c>
      <c r="HM5" s="180" t="e">
        <f>AVERAGE(GL5:HL5)</f>
        <v>#DIV/0!</v>
      </c>
      <c r="HN5" s="216" t="e">
        <f>MEDIAN(GL5:HL5)</f>
        <v>#NUM!</v>
      </c>
      <c r="HO5" s="216">
        <f>MAX(GL5:HL5)</f>
        <v>0</v>
      </c>
      <c r="HP5" s="217">
        <f>MIN(GL5:HL5)</f>
        <v>0</v>
      </c>
      <c r="HR5" s="105" t="s">
        <v>610</v>
      </c>
      <c r="HS5" s="407" t="str">
        <f>_xlfn.CONCAT($HR$1, " ", $HS$2, " ", $HS$3, " ",$HR5, " ", HS$4)</f>
        <v>Left Controller Speed CHUM-RV-003 Total FingerFollow</v>
      </c>
      <c r="HT5" s="407" t="str">
        <f t="shared" ref="HT5:HV5" si="67">_xlfn.CONCAT($HR$1, " ", $HS$2, " ", $HS$3, " ",$HR5, " ", HT$4)</f>
        <v>Left Controller Speed CHUM-RV-003 Total FingerNose</v>
      </c>
      <c r="HU5" s="407" t="str">
        <f t="shared" si="67"/>
        <v>Left Controller Speed CHUM-RV-003 Total EverydayTask</v>
      </c>
      <c r="HV5" s="407" t="str">
        <f t="shared" si="67"/>
        <v>Left Controller Speed CHUM-RV-003 Total Pegboard</v>
      </c>
      <c r="HW5" s="407" t="str">
        <f>_xlfn.CONCAT($HR$1, " ", $HS$2, " ", $HW$3, " ",$HR5, " ", HW$4)</f>
        <v>Left Controller Speed CHUM-RV-004 Total FingerFollow</v>
      </c>
      <c r="HX5" s="407" t="str">
        <f t="shared" ref="HX5:HZ8" si="68">_xlfn.CONCAT($HR$1, " ", $HS$2, " ", $HW$3, " ",$HR5, " ", HX$4)</f>
        <v>Left Controller Speed CHUM-RV-004 Total FingerNose</v>
      </c>
      <c r="HY5" s="407" t="str">
        <f t="shared" si="68"/>
        <v>Left Controller Speed CHUM-RV-004 Total EverydayTask</v>
      </c>
      <c r="HZ5" s="407" t="str">
        <f t="shared" si="68"/>
        <v>Left Controller Speed CHUM-RV-004 Total Pegboard</v>
      </c>
      <c r="IA5" s="407" t="str">
        <f>_xlfn.CONCAT($HR$1, " ", $HS$2, " ", $IA$3, " ",$HR5, " ", IA$4)</f>
        <v>Left Controller Speed CHUM-RV-008 Total FingerFollow</v>
      </c>
      <c r="IB5" s="407" t="str">
        <f t="shared" ref="IB5:ID8" si="69">_xlfn.CONCAT($HR$1, " ", $HS$2, " ", $IA$3, " ",$HR5, " ", IB$4)</f>
        <v>Left Controller Speed CHUM-RV-008 Total FingerNose</v>
      </c>
      <c r="IC5" s="407" t="str">
        <f t="shared" si="69"/>
        <v>Left Controller Speed CHUM-RV-008 Total EverydayTask</v>
      </c>
      <c r="ID5" s="407" t="str">
        <f t="shared" si="69"/>
        <v>Left Controller Speed CHUM-RV-008 Total Pegboard</v>
      </c>
      <c r="IE5" s="407" t="str">
        <f>_xlfn.CONCAT($HR$1, " ", $HS$2, " ", $IE$3, " ",$HR5, " ", IE$4)</f>
        <v>Left Controller Speed CHUM-RV-009 Total FingerFollow</v>
      </c>
      <c r="IF5" s="407" t="str">
        <f t="shared" ref="IF5:IH8" si="70">_xlfn.CONCAT($HR$1, " ", $HS$2, " ", $IE$3, " ",$HR5, " ", IF$4)</f>
        <v>Left Controller Speed CHUM-RV-009 Total FingerNose</v>
      </c>
      <c r="IG5" s="407" t="str">
        <f t="shared" si="70"/>
        <v>Left Controller Speed CHUM-RV-009 Total EverydayTask</v>
      </c>
      <c r="IH5" s="407" t="str">
        <f t="shared" si="70"/>
        <v>Left Controller Speed CHUM-RV-009 Total Pegboard</v>
      </c>
      <c r="II5" s="407" t="str">
        <f>_xlfn.CONCAT($HR$1, " ", $HS$2, " ", $II$3, " ",$HR5, " ", II$4)</f>
        <v>Left Controller Speed CHUM-RV-014 Total FingerFollow</v>
      </c>
      <c r="IJ5" s="407" t="str">
        <f t="shared" ref="IJ5:IL8" si="71">_xlfn.CONCAT($HR$1, " ", $HS$2, " ", $II$3, " ",$HR5, " ", IJ$4)</f>
        <v>Left Controller Speed CHUM-RV-014 Total FingerNose</v>
      </c>
      <c r="IK5" s="407" t="str">
        <f t="shared" si="71"/>
        <v>Left Controller Speed CHUM-RV-014 Total EverydayTask</v>
      </c>
      <c r="IL5" s="407" t="str">
        <f t="shared" si="71"/>
        <v>Left Controller Speed CHUM-RV-014 Total Pegboard</v>
      </c>
      <c r="IM5" s="407" t="str">
        <f>_xlfn.CONCAT($HR$1, " ", $HS$2, " ", $IM$3, " ",$HR5, " ", IM$4)</f>
        <v>Left Controller Speed CHUM-RV-015 Total FingerFollow</v>
      </c>
      <c r="IN5" s="407" t="str">
        <f t="shared" ref="IN5:IP8" si="72">_xlfn.CONCAT($HR$1, " ", $HS$2, " ", $IM$3, " ",$HR5, " ", IN$4)</f>
        <v>Left Controller Speed CHUM-RV-015 Total FingerNose</v>
      </c>
      <c r="IO5" s="407" t="str">
        <f t="shared" si="72"/>
        <v>Left Controller Speed CHUM-RV-015 Total EverydayTask</v>
      </c>
      <c r="IP5" s="407" t="str">
        <f t="shared" si="72"/>
        <v>Left Controller Speed CHUM-RV-015 Total Pegboard</v>
      </c>
      <c r="IQ5" s="407" t="str">
        <f>_xlfn.CONCAT($HR$1, " ", $HS$2, " ", $IQ$3, " ",$HR5, " ", IQ$4)</f>
        <v>Left Controller Speed CHUM-RV-019 Total FingerFollow</v>
      </c>
      <c r="IR5" s="407" t="str">
        <f t="shared" ref="IR5:IT8" si="73">_xlfn.CONCAT($HR$1, " ", $HS$2, " ", $IQ$3, " ",$HR5, " ", IR$4)</f>
        <v>Left Controller Speed CHUM-RV-019 Total FingerNose</v>
      </c>
      <c r="IS5" s="407" t="str">
        <f t="shared" si="73"/>
        <v>Left Controller Speed CHUM-RV-019 Total EverydayTask</v>
      </c>
      <c r="IT5" s="407" t="str">
        <f t="shared" si="73"/>
        <v>Left Controller Speed CHUM-RV-019 Total Pegboard</v>
      </c>
      <c r="IU5" s="407" t="str">
        <f>_xlfn.CONCAT($HR$1, " ", $HS$2, " ", $IU$3, " ",$HR5, " ", IU$4)</f>
        <v>Left Controller Speed CHUM-RV-020 Total FingerFollow</v>
      </c>
      <c r="IV5" s="407" t="str">
        <f t="shared" ref="IV5:IX8" si="74">_xlfn.CONCAT($HR$1, " ", $HS$2, " ", $IU$3, " ",$HR5, " ", IV$4)</f>
        <v>Left Controller Speed CHUM-RV-020 Total FingerNose</v>
      </c>
      <c r="IW5" s="407" t="str">
        <f t="shared" si="74"/>
        <v>Left Controller Speed CHUM-RV-020 Total EverydayTask</v>
      </c>
      <c r="IX5" s="407" t="str">
        <f t="shared" si="74"/>
        <v>Left Controller Speed CHUM-RV-020 Total Pegboard</v>
      </c>
      <c r="IY5" s="407" t="str">
        <f>_xlfn.CONCAT($HR$1, " ", $HS$2, " ", $IY$3, " ",$HR5, " ", IY$4)</f>
        <v>Left Controller Speed CHUM-RV-021 Total FingerFollow</v>
      </c>
      <c r="IZ5" s="407" t="str">
        <f t="shared" ref="IZ5:JB8" si="75">_xlfn.CONCAT($HR$1, " ", $HS$2, " ", $IY$3, " ",$HR5, " ", IZ$4)</f>
        <v>Left Controller Speed CHUM-RV-021 Total FingerNose</v>
      </c>
      <c r="JA5" s="407" t="str">
        <f t="shared" si="75"/>
        <v>Left Controller Speed CHUM-RV-021 Total EverydayTask</v>
      </c>
      <c r="JB5" s="407" t="str">
        <f t="shared" si="75"/>
        <v>Left Controller Speed CHUM-RV-021 Total Pegboard</v>
      </c>
      <c r="JC5" s="219" t="e">
        <f t="shared" ref="JC5:JC8" si="76">AVERAGE(HS5:JB5)</f>
        <v>#DIV/0!</v>
      </c>
      <c r="JD5" s="174" t="e">
        <f t="shared" ref="JD5:JD7" si="77">MEDIAN(HS5:JB5)</f>
        <v>#NUM!</v>
      </c>
      <c r="JE5" s="174">
        <f t="shared" ref="JE5:JE8" si="78">MAX(HS5:JB5)</f>
        <v>0</v>
      </c>
      <c r="JF5" s="220">
        <f t="shared" ref="JF5:JF8" si="79">MIN(HS5:JB5)</f>
        <v>0</v>
      </c>
      <c r="JH5" s="105" t="s">
        <v>610</v>
      </c>
      <c r="JI5" s="407" t="str">
        <f>_xlfn.CONCAT($HR$1, " ", $JI$2, " ", $JI$3, " ",$JH5, " ", JI$4)</f>
        <v>Left Controller Speed CHUM-RV-005 Total FingerFollow</v>
      </c>
      <c r="JJ5" s="407" t="str">
        <f t="shared" ref="JJ5:JK8" si="80">_xlfn.CONCAT($HR$1, " ", $JI$2, " ", $JI$3, " ",$JH5, " ", JJ$4)</f>
        <v>Left Controller Speed CHUM-RV-005 Total FingerNose</v>
      </c>
      <c r="JK5" s="407" t="str">
        <f t="shared" si="80"/>
        <v>Left Controller Speed CHUM-RV-005 Total EverydayTask</v>
      </c>
      <c r="JL5" s="407" t="str">
        <f>_xlfn.CONCAT($HR$1, " ", $JI$2, " ", $JL$3, " ",$JH5, " ", JL$4)</f>
        <v>Left Controller Speed CHUM-RV-006 Total FingerFollow</v>
      </c>
      <c r="JM5" s="407" t="str">
        <f t="shared" ref="JM5:JO8" si="81">_xlfn.CONCAT($HR$1, " ", $JI$2, " ", $JL$3, " ",$JH5, " ", JM$4)</f>
        <v>Left Controller Speed CHUM-RV-006 Total FingerNose</v>
      </c>
      <c r="JN5" s="407" t="str">
        <f t="shared" si="81"/>
        <v>Left Controller Speed CHUM-RV-006 Total EverydayTask</v>
      </c>
      <c r="JO5" s="407" t="str">
        <f t="shared" si="81"/>
        <v>Left Controller Speed CHUM-RV-006 Total Pegboard</v>
      </c>
      <c r="JP5" s="407" t="str">
        <f>_xlfn.CONCAT($HR$1, " ", $JI$2, " ", $JP$3, " ",$JH5, " ", JP$4)</f>
        <v>Left Controller Speed CHUM-RV-010 Total FingerFollow</v>
      </c>
      <c r="JQ5" s="407" t="str">
        <f t="shared" ref="JQ5:JS8" si="82">_xlfn.CONCAT($HR$1, " ", $JI$2, " ", $JP$3, " ",$JH5, " ", JQ$4)</f>
        <v>Left Controller Speed CHUM-RV-010 Total FingerNose</v>
      </c>
      <c r="JR5" s="407" t="str">
        <f t="shared" si="82"/>
        <v>Left Controller Speed CHUM-RV-010 Total EverydayTask</v>
      </c>
      <c r="JS5" s="407" t="str">
        <f t="shared" si="82"/>
        <v>Left Controller Speed CHUM-RV-010 Total Pegboard</v>
      </c>
      <c r="JT5" s="407" t="str">
        <f>_xlfn.CONCAT($HR$1, " ", $JI$2, " ", $JT$3, " ",$JH5, " ", JT$4)</f>
        <v>Left Controller Speed CHUM-RV-011 Total FingerFollow</v>
      </c>
      <c r="JU5" s="407" t="str">
        <f t="shared" ref="JU5:JW8" si="83">_xlfn.CONCAT($HR$1, " ", $JI$2, " ", $JT$3, " ",$JH5, " ", JU$4)</f>
        <v>Left Controller Speed CHUM-RV-011 Total FingerNose</v>
      </c>
      <c r="JV5" s="407" t="str">
        <f t="shared" si="83"/>
        <v>Left Controller Speed CHUM-RV-011 Total EverydayTask</v>
      </c>
      <c r="JW5" s="407" t="str">
        <f t="shared" si="83"/>
        <v>Left Controller Speed CHUM-RV-011 Total Pegboard</v>
      </c>
      <c r="JX5" s="407" t="str">
        <f>_xlfn.CONCAT($HR$1, " ", $JI$2, " ", $JX$3, " ",$JH5, " ", JX$4)</f>
        <v>Left Controller Speed CHUM-RV-012 Total FingerFollow</v>
      </c>
      <c r="JY5" s="407" t="str">
        <f t="shared" ref="JY5:KA8" si="84">_xlfn.CONCAT($HR$1, " ", $JI$2, " ", $JX$3, " ",$JH5, " ", JY$4)</f>
        <v>Left Controller Speed CHUM-RV-012 Total FingerNose</v>
      </c>
      <c r="JZ5" s="407" t="str">
        <f t="shared" si="84"/>
        <v>Left Controller Speed CHUM-RV-012 Total EverydayTask</v>
      </c>
      <c r="KA5" s="407" t="str">
        <f t="shared" si="84"/>
        <v>Left Controller Speed CHUM-RV-012 Total Pegboard</v>
      </c>
      <c r="KB5" s="407" t="str">
        <f>_xlfn.CONCAT($HR$1, " ", $JI$2, " ", $KB$3, " ",$JH5, " ", KB$4)</f>
        <v>Left Controller Speed CHUM-RV-013 Total FingerFollow</v>
      </c>
      <c r="KC5" s="407" t="str">
        <f t="shared" ref="KC5:KE8" si="85">_xlfn.CONCAT($HR$1, " ", $JI$2, " ", $KB$3, " ",$JH5, " ", KC$4)</f>
        <v>Left Controller Speed CHUM-RV-013 Total FingerNose</v>
      </c>
      <c r="KD5" s="407" t="str">
        <f t="shared" si="85"/>
        <v>Left Controller Speed CHUM-RV-013 Total EverydayTask</v>
      </c>
      <c r="KE5" s="407" t="str">
        <f t="shared" si="85"/>
        <v>Left Controller Speed CHUM-RV-013 Total Pegboard</v>
      </c>
      <c r="KF5" s="407" t="str">
        <f>_xlfn.CONCAT($HR$1, " ", $JI$2, " ", $KF$3, " ",$JH5, " ", KF$4)</f>
        <v>Left Controller Speed CHUM-RV-018 Total FingerFollow</v>
      </c>
      <c r="KG5" s="407" t="str">
        <f t="shared" ref="KG5:KI8" si="86">_xlfn.CONCAT($HR$1, " ", $JI$2, " ", $KF$3, " ",$JH5, " ", KG$4)</f>
        <v>Left Controller Speed CHUM-RV-018 Total FingerNose</v>
      </c>
      <c r="KH5" s="407" t="str">
        <f t="shared" si="86"/>
        <v>Left Controller Speed CHUM-RV-018 Total EverydayTask</v>
      </c>
      <c r="KI5" s="407" t="str">
        <f t="shared" si="86"/>
        <v>Left Controller Speed CHUM-RV-018 Total Pegboard</v>
      </c>
      <c r="KJ5" s="180" t="e">
        <f>AVERAGE(JI5:KI5)</f>
        <v>#DIV/0!</v>
      </c>
      <c r="KK5" s="216" t="e">
        <f>MEDIAN(JI5:KI5)</f>
        <v>#NUM!</v>
      </c>
      <c r="KL5" s="216">
        <f>MAX(JI5:KI5)</f>
        <v>0</v>
      </c>
      <c r="KM5" s="217">
        <f>MIN(JI5:KI5)</f>
        <v>0</v>
      </c>
      <c r="KO5" s="105" t="s">
        <v>610</v>
      </c>
      <c r="KP5" s="407" t="str">
        <f>_xlfn.CONCAT($KO$1, " ", $KP$2, " ", $KP$3, " ",$KO5, " ", KP$4)</f>
        <v>Right Controller Acceleration CHUM-RV-003 Total FingerFollow</v>
      </c>
      <c r="KQ5" s="407" t="str">
        <f>_xlfn.CONCAT($KO$1, " ", $KP$2, " ", $KP$3, " ",$KO5, " ", KQ$4)</f>
        <v>Right Controller Acceleration CHUM-RV-003 Total FingerNose</v>
      </c>
      <c r="KR5" s="407" t="str">
        <f t="shared" ref="KQ5:KS8" si="87">_xlfn.CONCAT($KO$1, " ", $KP$2, " ", $KP$3, " ",$KO5, " ", KR$4)</f>
        <v>Right Controller Acceleration CHUM-RV-003 Total EverydayTask</v>
      </c>
      <c r="KS5" s="407" t="str">
        <f t="shared" si="87"/>
        <v>Right Controller Acceleration CHUM-RV-003 Total Pegboard</v>
      </c>
      <c r="KT5" s="407" t="str">
        <f>_xlfn.CONCAT($KO$1, " ", $KP$2, " ", $KT$3, " ",$KO5, " ", KT$4)</f>
        <v>Right Controller Acceleration CHUM-RV-004 Total FingerFollow</v>
      </c>
      <c r="KU5" s="407" t="str">
        <f t="shared" ref="KU5:KW8" si="88">_xlfn.CONCAT($KO$1, " ", $KP$2, " ", $KT$3, " ",$KO5, " ", KU$4)</f>
        <v>Right Controller Acceleration CHUM-RV-004 Total FingerNose</v>
      </c>
      <c r="KV5" s="407" t="str">
        <f t="shared" si="88"/>
        <v>Right Controller Acceleration CHUM-RV-004 Total EverydayTask</v>
      </c>
      <c r="KW5" s="407" t="str">
        <f t="shared" si="88"/>
        <v>Right Controller Acceleration CHUM-RV-004 Total Pegboard</v>
      </c>
      <c r="KX5" s="407" t="str">
        <f>_xlfn.CONCAT($KO$1, " ", $KP$2, " ", $KX$3, " ",$KO5, " ", KX$4)</f>
        <v>Right Controller Acceleration CHUM-RV-008 Total FingerFollow</v>
      </c>
      <c r="KY5" s="407" t="str">
        <f t="shared" ref="KY5:LA8" si="89">_xlfn.CONCAT($KO$1, " ", $KP$2, " ", $KX$3, " ",$KO5, " ", KY$4)</f>
        <v>Right Controller Acceleration CHUM-RV-008 Total FingerNose</v>
      </c>
      <c r="KZ5" s="407" t="str">
        <f t="shared" si="89"/>
        <v>Right Controller Acceleration CHUM-RV-008 Total EverydayTask</v>
      </c>
      <c r="LA5" s="407" t="str">
        <f t="shared" si="89"/>
        <v>Right Controller Acceleration CHUM-RV-008 Total Pegboard</v>
      </c>
      <c r="LB5" s="407" t="str">
        <f>_xlfn.CONCAT($KO$1, " ", $KP$2, " ", $LB$3, " ",$KO5, " ", LB$4)</f>
        <v>Right Controller Acceleration CHUM-RV-009 Total FingerFollow</v>
      </c>
      <c r="LC5" s="407" t="str">
        <f t="shared" ref="LC5:LE8" si="90">_xlfn.CONCAT($KO$1, " ", $KP$2, " ", $LB$3, " ",$KO5, " ", LC$4)</f>
        <v>Right Controller Acceleration CHUM-RV-009 Total FingerNose</v>
      </c>
      <c r="LD5" s="407" t="str">
        <f t="shared" si="90"/>
        <v>Right Controller Acceleration CHUM-RV-009 Total EverydayTask</v>
      </c>
      <c r="LE5" s="407" t="str">
        <f t="shared" si="90"/>
        <v>Right Controller Acceleration CHUM-RV-009 Total Pegboard</v>
      </c>
      <c r="LF5" s="407" t="str">
        <f>_xlfn.CONCAT($KO$1, " ", $KP$2, " ", $LF$3, " ",$KO5, " ", LF$4)</f>
        <v>Right Controller Acceleration CHUM-RV-014 Total FingerFollow</v>
      </c>
      <c r="LG5" s="407" t="str">
        <f t="shared" ref="LG5:LI8" si="91">_xlfn.CONCAT($KO$1, " ", $KP$2, " ", $LF$3, " ",$KO5, " ", LG$4)</f>
        <v>Right Controller Acceleration CHUM-RV-014 Total FingerNose</v>
      </c>
      <c r="LH5" s="407" t="str">
        <f t="shared" si="91"/>
        <v>Right Controller Acceleration CHUM-RV-014 Total EverydayTask</v>
      </c>
      <c r="LI5" s="407" t="str">
        <f t="shared" si="91"/>
        <v>Right Controller Acceleration CHUM-RV-014 Total Pegboard</v>
      </c>
      <c r="LJ5" s="407" t="str">
        <f>_xlfn.CONCAT($KO$1, " ", $KP$2, " ", $LJ$3, " ",$KO5, " ", LJ$4)</f>
        <v>Right Controller Acceleration CHUM-RV-015 Total FingerFollow</v>
      </c>
      <c r="LK5" s="407" t="str">
        <f t="shared" ref="LK5:LM8" si="92">_xlfn.CONCAT($KO$1, " ", $KP$2, " ", $LJ$3, " ",$KO5, " ", LK$4)</f>
        <v>Right Controller Acceleration CHUM-RV-015 Total FingerNose</v>
      </c>
      <c r="LL5" s="407" t="str">
        <f t="shared" si="92"/>
        <v>Right Controller Acceleration CHUM-RV-015 Total EverydayTask</v>
      </c>
      <c r="LM5" s="407" t="str">
        <f t="shared" si="92"/>
        <v>Right Controller Acceleration CHUM-RV-015 Total Pegboard</v>
      </c>
      <c r="LN5" s="407" t="str">
        <f>_xlfn.CONCAT($KO$1, " ", $KP$2, " ", $LN$3, " ",$KO5, " ", LN$4)</f>
        <v>Right Controller Acceleration CHUM-RV-019 Total FingerFollow</v>
      </c>
      <c r="LO5" s="407" t="str">
        <f t="shared" ref="LO5:LQ8" si="93">_xlfn.CONCAT($KO$1, " ", $KP$2, " ", $LN$3, " ",$KO5, " ", LO$4)</f>
        <v>Right Controller Acceleration CHUM-RV-019 Total FingerNose</v>
      </c>
      <c r="LP5" s="407" t="str">
        <f t="shared" si="93"/>
        <v>Right Controller Acceleration CHUM-RV-019 Total EverydayTask</v>
      </c>
      <c r="LQ5" s="407" t="str">
        <f t="shared" si="93"/>
        <v>Right Controller Acceleration CHUM-RV-019 Total Pegboard</v>
      </c>
      <c r="LR5" s="407" t="str">
        <f>_xlfn.CONCAT($KO$1, " ", $KP$2, " ", $LR$3, " ",$KO5, " ", LR$4)</f>
        <v>Right Controller Acceleration CHUM-RV-020 Total FingerFollow</v>
      </c>
      <c r="LS5" s="407" t="str">
        <f t="shared" ref="LS5:LU8" si="94">_xlfn.CONCAT($KO$1, " ", $KP$2, " ", $LR$3, " ",$KO5, " ", LS$4)</f>
        <v>Right Controller Acceleration CHUM-RV-020 Total FingerNose</v>
      </c>
      <c r="LT5" s="407" t="str">
        <f t="shared" si="94"/>
        <v>Right Controller Acceleration CHUM-RV-020 Total EverydayTask</v>
      </c>
      <c r="LU5" s="407" t="str">
        <f t="shared" si="94"/>
        <v>Right Controller Acceleration CHUM-RV-020 Total Pegboard</v>
      </c>
      <c r="LV5" s="407" t="str">
        <f>_xlfn.CONCAT($KO$1, " ", $KP$2, " ", $LV$3, " ",$KO5, " ", LV$4)</f>
        <v>Right Controller Acceleration CHUM-RV-021 Total FingerFollow</v>
      </c>
      <c r="LW5" s="407" t="str">
        <f t="shared" ref="LW5:LY8" si="95">_xlfn.CONCAT($KO$1, " ", $KP$2, " ", $LV$3, " ",$KO5, " ", LW$4)</f>
        <v>Right Controller Acceleration CHUM-RV-021 Total FingerNose</v>
      </c>
      <c r="LX5" s="407" t="str">
        <f t="shared" si="95"/>
        <v>Right Controller Acceleration CHUM-RV-021 Total EverydayTask</v>
      </c>
      <c r="LY5" s="407" t="str">
        <f t="shared" si="95"/>
        <v>Right Controller Acceleration CHUM-RV-021 Total Pegboard</v>
      </c>
      <c r="LZ5" s="219" t="e">
        <f t="shared" ref="LZ5:LZ8" si="96">AVERAGE(KP5:LY5)</f>
        <v>#DIV/0!</v>
      </c>
      <c r="MA5" s="174" t="e">
        <f t="shared" ref="MA5:MA7" si="97">MEDIAN(KP5:LY5)</f>
        <v>#NUM!</v>
      </c>
      <c r="MB5" s="174">
        <f t="shared" ref="MB5:MB8" si="98">MAX(KP5:LY5)</f>
        <v>0</v>
      </c>
      <c r="MC5" s="220">
        <f t="shared" ref="MC5:MC8" si="99">MIN(KP5:LY5)</f>
        <v>0</v>
      </c>
      <c r="ME5" s="105" t="s">
        <v>610</v>
      </c>
      <c r="MF5" s="407" t="str">
        <f>_xlfn.CONCAT($KO$1, " ", $MF$2, " ", $MF$3, " ",$ME5, " ", MF$4)</f>
        <v>Right Controller Acceleration CHUM-RV-005 Total FingerFollow</v>
      </c>
      <c r="MG5" s="407" t="str">
        <f>_xlfn.CONCAT($KO$1, " ", $MF$2, " ", $MF$3, " ",$ME5, " ", MG$4)</f>
        <v>Right Controller Acceleration CHUM-RV-005 Total FingerNose</v>
      </c>
      <c r="MH5" s="407" t="str">
        <f>_xlfn.CONCAT($KO$1, " ", $MF$2, " ", $MF$3, " ",$ME5, " ", MH$4)</f>
        <v>Right Controller Acceleration CHUM-RV-005 Total EverydayTask</v>
      </c>
      <c r="MI5" s="407" t="str">
        <f>_xlfn.CONCAT($KO$1, " ", $MF$2, " ", $MI$3, " ",$ME5, " ", MI$4)</f>
        <v>Right Controller Acceleration CHUM-RV-006 Total FingerFollow</v>
      </c>
      <c r="MJ5" s="407" t="str">
        <f t="shared" ref="MJ5:ML8" si="100">_xlfn.CONCAT($KO$1, " ", $MF$2, " ", $MI$3, " ",$ME5, " ", MJ$4)</f>
        <v>Right Controller Acceleration CHUM-RV-006 Total FingerNose</v>
      </c>
      <c r="MK5" s="407" t="str">
        <f t="shared" si="100"/>
        <v>Right Controller Acceleration CHUM-RV-006 Total EverydayTask</v>
      </c>
      <c r="ML5" s="407" t="str">
        <f t="shared" si="100"/>
        <v>Right Controller Acceleration CHUM-RV-006 Total Pegboard</v>
      </c>
      <c r="MM5" s="407" t="str">
        <f>_xlfn.CONCAT($KO$1, " ", $MF$2, " ", $MM$3, " ",$ME5, " ", MM$4)</f>
        <v>Right Controller Acceleration CHUM-RV-010 Total FingerFollow</v>
      </c>
      <c r="MN5" s="407" t="str">
        <f t="shared" ref="MN5:MP8" si="101">_xlfn.CONCAT($KO$1, " ", $MF$2, " ", $MM$3, " ",$ME5, " ", MN$4)</f>
        <v>Right Controller Acceleration CHUM-RV-010 Total FingerNose</v>
      </c>
      <c r="MO5" s="407" t="str">
        <f t="shared" si="101"/>
        <v>Right Controller Acceleration CHUM-RV-010 Total EverydayTask</v>
      </c>
      <c r="MP5" s="407" t="str">
        <f t="shared" si="101"/>
        <v>Right Controller Acceleration CHUM-RV-010 Total Pegboard</v>
      </c>
      <c r="MQ5" s="407" t="str">
        <f>_xlfn.CONCAT($KO$1, " ", $MF$2, " ", $MQ$3, " ",$ME5, " ", MQ$4)</f>
        <v>Right Controller Acceleration CHUM-RV-011 Total FingerFollow</v>
      </c>
      <c r="MR5" s="407" t="str">
        <f t="shared" ref="MR5:MT8" si="102">_xlfn.CONCAT($KO$1, " ", $MF$2, " ", $MQ$3, " ",$ME5, " ", MR$4)</f>
        <v>Right Controller Acceleration CHUM-RV-011 Total FingerNose</v>
      </c>
      <c r="MS5" s="407" t="str">
        <f t="shared" si="102"/>
        <v>Right Controller Acceleration CHUM-RV-011 Total EverydayTask</v>
      </c>
      <c r="MT5" s="407" t="str">
        <f>_xlfn.CONCAT($KO$1, " ", $MF$2, " ", $MQ$3, " ",$ME5, " ", MT$4)</f>
        <v>Right Controller Acceleration CHUM-RV-011 Total Pegboard</v>
      </c>
      <c r="MU5" s="407" t="str">
        <f>_xlfn.CONCAT($KO$1, " ", $MF$2, " ", $MU$3, " ",$ME5, " ", MU$4)</f>
        <v>Right Controller Acceleration CHUM-RV-012 Total FingerFollow</v>
      </c>
      <c r="MV5" s="407" t="str">
        <f t="shared" ref="MV5:MX8" si="103">_xlfn.CONCAT($KO$1, " ", $MF$2, " ", $MU$3, " ",$ME5, " ", MV$4)</f>
        <v>Right Controller Acceleration CHUM-RV-012 Total FingerNose</v>
      </c>
      <c r="MW5" s="407" t="str">
        <f t="shared" si="103"/>
        <v>Right Controller Acceleration CHUM-RV-012 Total EverydayTask</v>
      </c>
      <c r="MX5" s="407" t="str">
        <f>_xlfn.CONCAT($KO$1, " ", $MF$2, " ", $MU$3, " ",$ME5, " ", MX$4)</f>
        <v>Right Controller Acceleration CHUM-RV-012 Total Pegboard</v>
      </c>
      <c r="MY5" s="407" t="str">
        <f>_xlfn.CONCAT($KO$1, " ", $MF$2, " ", $MY$3, " ",$ME5, " ", MY$4)</f>
        <v>Right Controller Acceleration CHUM-RV-013 Total FingerFollow</v>
      </c>
      <c r="MZ5" s="407" t="str">
        <f t="shared" ref="MZ5:NB8" si="104">_xlfn.CONCAT($KO$1, " ", $MF$2, " ", $MY$3, " ",$ME5, " ", MZ$4)</f>
        <v>Right Controller Acceleration CHUM-RV-013 Total FingerNose</v>
      </c>
      <c r="NA5" s="407" t="str">
        <f t="shared" si="104"/>
        <v>Right Controller Acceleration CHUM-RV-013 Total EverydayTask</v>
      </c>
      <c r="NB5" s="407" t="str">
        <f t="shared" si="104"/>
        <v>Right Controller Acceleration CHUM-RV-013 Total Pegboard</v>
      </c>
      <c r="NC5" s="407" t="str">
        <f>_xlfn.CONCAT($KO$1, " ", $MF$2, " ", $NC$3, " ",$ME5, " ", NC$4)</f>
        <v>Right Controller Acceleration CHUM-RV-018 Total FingerFollow</v>
      </c>
      <c r="ND5" s="407" t="str">
        <f t="shared" ref="ND5:NE8" si="105">_xlfn.CONCAT($KO$1, " ", $MF$2, " ", $NC$3, " ",$ME5, " ", ND$4)</f>
        <v>Right Controller Acceleration CHUM-RV-018 Total FingerNose</v>
      </c>
      <c r="NE5" s="407" t="str">
        <f t="shared" si="105"/>
        <v>Right Controller Acceleration CHUM-RV-018 Total EverydayTask</v>
      </c>
      <c r="NF5" s="407" t="str">
        <f>_xlfn.CONCAT($KO$1, " ", $MF$2, " ", $NC$3, " ",$ME5, " ", NF$4)</f>
        <v>Right Controller Acceleration CHUM-RV-018 Total Pegboard</v>
      </c>
      <c r="NG5" s="180" t="e">
        <f>AVERAGE(MF5:NF5)</f>
        <v>#DIV/0!</v>
      </c>
      <c r="NH5" s="216" t="e">
        <f>MEDIAN(MF5:NF5)</f>
        <v>#NUM!</v>
      </c>
      <c r="NI5" s="216">
        <f>MAX(MF5:NF5)</f>
        <v>0</v>
      </c>
      <c r="NJ5" s="217">
        <f>MIN(MF5:NF5)</f>
        <v>0</v>
      </c>
      <c r="NL5" s="105" t="s">
        <v>610</v>
      </c>
      <c r="NM5" s="407" t="str">
        <f>_xlfn.CONCAT($NL$1, " ", $NM$2, " ", $NM$3, " ",$NL5, " ", NM$4)</f>
        <v>Left Controller Acceleration CHUM-RV-003 Total FingerFollow</v>
      </c>
      <c r="NN5" s="407" t="str">
        <f t="shared" ref="NN5:NP8" si="106">_xlfn.CONCAT($NL$1, " ", $NM$2, " ", $NM$3, " ",$NL5, " ", NN$4)</f>
        <v>Left Controller Acceleration CHUM-RV-003 Total FingerNose</v>
      </c>
      <c r="NO5" s="407" t="str">
        <f t="shared" si="106"/>
        <v>Left Controller Acceleration CHUM-RV-003 Total EverydayTask</v>
      </c>
      <c r="NP5" s="407" t="str">
        <f t="shared" si="106"/>
        <v>Left Controller Acceleration CHUM-RV-003 Total Pegboard</v>
      </c>
      <c r="NQ5" s="407" t="str">
        <f>_xlfn.CONCAT($NL$1, " ", $NM$2, " ", $NQ$3, " ",$NL5, " ", NQ$4)</f>
        <v>Left Controller Acceleration CHUM-RV-004 Total FingerFollow</v>
      </c>
      <c r="NR5" s="407" t="str">
        <f t="shared" ref="NR5:NT8" si="107">_xlfn.CONCAT($NL$1, " ", $NM$2, " ", $NQ$3, " ",$NL5, " ", NR$4)</f>
        <v>Left Controller Acceleration CHUM-RV-004 Total FingerNose</v>
      </c>
      <c r="NS5" s="407" t="str">
        <f t="shared" si="107"/>
        <v>Left Controller Acceleration CHUM-RV-004 Total EverydayTask</v>
      </c>
      <c r="NT5" s="407" t="str">
        <f t="shared" si="107"/>
        <v>Left Controller Acceleration CHUM-RV-004 Total Pegboard</v>
      </c>
      <c r="NU5" s="407" t="str">
        <f>_xlfn.CONCAT($NL$1, " ", $NM$2, " ", $NU$3, " ",$NL5, " ", NU$4)</f>
        <v>Left Controller Acceleration CHUM-RV-008 Total FingerFollow</v>
      </c>
      <c r="NV5" s="407" t="str">
        <f t="shared" ref="NV5:NX8" si="108">_xlfn.CONCAT($NL$1, " ", $NM$2, " ", $NU$3, " ",$NL5, " ", NV$4)</f>
        <v>Left Controller Acceleration CHUM-RV-008 Total FingerNose</v>
      </c>
      <c r="NW5" s="407" t="str">
        <f t="shared" si="108"/>
        <v>Left Controller Acceleration CHUM-RV-008 Total EverydayTask</v>
      </c>
      <c r="NX5" s="407" t="str">
        <f t="shared" si="108"/>
        <v>Left Controller Acceleration CHUM-RV-008 Total Pegboard</v>
      </c>
      <c r="NY5" s="407" t="str">
        <f>_xlfn.CONCAT($NL$1, " ", $NM$2, " ", $NY$3, " ",$NL5, " ", NY$4)</f>
        <v>Left Controller Acceleration CHUM-RV-009 Total FingerFollow</v>
      </c>
      <c r="NZ5" s="407" t="str">
        <f t="shared" ref="NZ5:OB8" si="109">_xlfn.CONCAT($NL$1, " ", $NM$2, " ", $NY$3, " ",$NL5, " ", NZ$4)</f>
        <v>Left Controller Acceleration CHUM-RV-009 Total FingerNose</v>
      </c>
      <c r="OA5" s="407" t="str">
        <f t="shared" si="109"/>
        <v>Left Controller Acceleration CHUM-RV-009 Total EverydayTask</v>
      </c>
      <c r="OB5" s="407" t="str">
        <f t="shared" si="109"/>
        <v>Left Controller Acceleration CHUM-RV-009 Total Pegboard</v>
      </c>
      <c r="OC5" s="407" t="str">
        <f>_xlfn.CONCAT($NL$1, " ", $NM$2, " ", $OC$3, " ",$NL5, " ", OC$4)</f>
        <v>Left Controller Acceleration CHUM-RV-014 Total FingerFollow</v>
      </c>
      <c r="OD5" s="407" t="str">
        <f t="shared" ref="OD5:OF8" si="110">_xlfn.CONCAT($NL$1, " ", $NM$2, " ", $OC$3, " ",$NL5, " ", OD$4)</f>
        <v>Left Controller Acceleration CHUM-RV-014 Total FingerNose</v>
      </c>
      <c r="OE5" s="407" t="str">
        <f t="shared" si="110"/>
        <v>Left Controller Acceleration CHUM-RV-014 Total EverydayTask</v>
      </c>
      <c r="OF5" s="407" t="str">
        <f t="shared" si="110"/>
        <v>Left Controller Acceleration CHUM-RV-014 Total Pegboard</v>
      </c>
      <c r="OG5" s="407" t="str">
        <f>_xlfn.CONCAT($NL$1, " ", $NM$2, " ", $OG$3, " ",$NL5, " ", OG$4)</f>
        <v>Left Controller Acceleration CHUM-RV-015 Total FingerFollow</v>
      </c>
      <c r="OH5" s="407" t="str">
        <f t="shared" ref="OH5:OJ8" si="111">_xlfn.CONCAT($NL$1, " ", $NM$2, " ", $OG$3, " ",$NL5, " ", OH$4)</f>
        <v>Left Controller Acceleration CHUM-RV-015 Total FingerNose</v>
      </c>
      <c r="OI5" s="407" t="str">
        <f t="shared" si="111"/>
        <v>Left Controller Acceleration CHUM-RV-015 Total EverydayTask</v>
      </c>
      <c r="OJ5" s="407" t="str">
        <f t="shared" si="111"/>
        <v>Left Controller Acceleration CHUM-RV-015 Total Pegboard</v>
      </c>
      <c r="OK5" s="407" t="str">
        <f>_xlfn.CONCAT($NL$1, " ", $NM$2, " ", $OK$3, " ",$NL5, " ", OK$4)</f>
        <v>Left Controller Acceleration CHUM-RV-019 Total FingerFollow</v>
      </c>
      <c r="OL5" s="407" t="str">
        <f t="shared" ref="OL5:ON5" si="112">_xlfn.CONCAT($NL$1, " ", $NM$2, " ", $OK$3, " ",$NL5, " ", OL$4)</f>
        <v>Left Controller Acceleration CHUM-RV-019 Total FingerNose</v>
      </c>
      <c r="OM5" s="407" t="str">
        <f t="shared" si="112"/>
        <v>Left Controller Acceleration CHUM-RV-019 Total EverydayTask</v>
      </c>
      <c r="ON5" s="407" t="str">
        <f t="shared" si="112"/>
        <v>Left Controller Acceleration CHUM-RV-019 Total Pegboard</v>
      </c>
      <c r="OO5" s="407" t="str">
        <f>_xlfn.CONCAT($NL$1, " ", $NM$2, " ", $OO$3, " ",$NL5, " ", OO$4)</f>
        <v>Left Controller Acceleration CHUM-RV-020 Total FingerFollow</v>
      </c>
      <c r="OP5" s="407" t="str">
        <f t="shared" ref="OP5:OR8" si="113">_xlfn.CONCAT($NL$1, " ", $NM$2, " ", $OO$3, " ",$NL5, " ", OP$4)</f>
        <v>Left Controller Acceleration CHUM-RV-020 Total FingerNose</v>
      </c>
      <c r="OQ5" s="407" t="str">
        <f t="shared" si="113"/>
        <v>Left Controller Acceleration CHUM-RV-020 Total EverydayTask</v>
      </c>
      <c r="OR5" s="407" t="str">
        <f>_xlfn.CONCAT($NL$1, " ", $NM$2, " ", $OO$3, " ",$NL5, " ", OR$4)</f>
        <v>Left Controller Acceleration CHUM-RV-020 Total Pegboard</v>
      </c>
      <c r="OS5" s="407" t="str">
        <f>_xlfn.CONCAT($NL$1, " ", $NM$2, " ", $OS$3, " ",$NL5, " ", OS$4)</f>
        <v>Left Controller Acceleration CHUM-RV-021 Total FingerFollow</v>
      </c>
      <c r="OT5" s="407" t="str">
        <f t="shared" ref="OT5:OV8" si="114">_xlfn.CONCAT($NL$1, " ", $NM$2, " ", $OS$3, " ",$NL5, " ", OT$4)</f>
        <v>Left Controller Acceleration CHUM-RV-021 Total FingerNose</v>
      </c>
      <c r="OU5" s="407" t="str">
        <f t="shared" si="114"/>
        <v>Left Controller Acceleration CHUM-RV-021 Total EverydayTask</v>
      </c>
      <c r="OV5" s="407" t="str">
        <f t="shared" si="114"/>
        <v>Left Controller Acceleration CHUM-RV-021 Total Pegboard</v>
      </c>
      <c r="OW5" s="219" t="e">
        <f t="shared" ref="OW5:OW8" si="115">AVERAGE(NM5:OV5)</f>
        <v>#DIV/0!</v>
      </c>
      <c r="OX5" s="174" t="e">
        <f t="shared" ref="OX5:OX7" si="116">MEDIAN(NM5:OV5)</f>
        <v>#NUM!</v>
      </c>
      <c r="OY5" s="174">
        <f t="shared" ref="OY5:OY8" si="117">MAX(NM5:OV5)</f>
        <v>0</v>
      </c>
      <c r="OZ5" s="220">
        <f t="shared" ref="OZ5:OZ8" si="118">MIN(NM5:OV5)</f>
        <v>0</v>
      </c>
      <c r="PB5" s="105" t="s">
        <v>610</v>
      </c>
      <c r="PC5" s="407" t="str">
        <f>_xlfn.CONCAT($NL$1, " ", $PC$2, " ", $PC$3, " ",$PB5, " ", PC$4)</f>
        <v>Left Controller Acceleration CHUM-RV-005 Total FingerFollow</v>
      </c>
      <c r="PD5" s="407" t="str">
        <f t="shared" ref="PD5:PE8" si="119">_xlfn.CONCAT($NL$1, " ", $PC$2, " ", $PC$3, " ",$PB5, " ", PD$4)</f>
        <v>Left Controller Acceleration CHUM-RV-005 Total FingerNose</v>
      </c>
      <c r="PE5" s="407" t="str">
        <f t="shared" si="119"/>
        <v>Left Controller Acceleration CHUM-RV-005 Total EverydayTask</v>
      </c>
      <c r="PF5" s="407" t="str">
        <f>_xlfn.CONCAT($NL$1, " ", $PC$2, " ", $PF$3, " ",$PB5, " ", PF$4)</f>
        <v>Left Controller Acceleration CHUM-RV-006 Total FingerFollow</v>
      </c>
      <c r="PG5" s="407" t="str">
        <f t="shared" ref="PG5:PI8" si="120">_xlfn.CONCAT($NL$1, " ", $PC$2, " ", $PF$3, " ",$PB5, " ", PG$4)</f>
        <v>Left Controller Acceleration CHUM-RV-006 Total FingerNose</v>
      </c>
      <c r="PH5" s="407" t="str">
        <f t="shared" si="120"/>
        <v>Left Controller Acceleration CHUM-RV-006 Total EverydayTask</v>
      </c>
      <c r="PI5" s="407" t="str">
        <f t="shared" si="120"/>
        <v>Left Controller Acceleration CHUM-RV-006 Total Pegboard</v>
      </c>
      <c r="PJ5" s="407" t="str">
        <f>_xlfn.CONCAT($NL$1, " ", $PC$2, " ", $PJ$3, " ",$PB5, " ", PJ$4)</f>
        <v>Left Controller Acceleration CHUM-RV-010 Total FingerFollow</v>
      </c>
      <c r="PK5" s="407" t="str">
        <f t="shared" ref="PK5:PM8" si="121">_xlfn.CONCAT($NL$1, " ", $PC$2, " ", $PJ$3, " ",$PB5, " ", PK$4)</f>
        <v>Left Controller Acceleration CHUM-RV-010 Total FingerNose</v>
      </c>
      <c r="PL5" s="407" t="str">
        <f t="shared" si="121"/>
        <v>Left Controller Acceleration CHUM-RV-010 Total EverydayTask</v>
      </c>
      <c r="PM5" s="407" t="str">
        <f t="shared" si="121"/>
        <v>Left Controller Acceleration CHUM-RV-010 Total Pegboard</v>
      </c>
      <c r="PN5" s="407" t="str">
        <f>_xlfn.CONCAT($NL$1, " ", $PC$2, " ", $PN$3, " ",$PB5, " ", PN$4)</f>
        <v>Left Controller Acceleration CHUM-RV-011 Total FingerFollow</v>
      </c>
      <c r="PO5" s="407" t="str">
        <f t="shared" ref="PO5:PQ8" si="122">_xlfn.CONCAT($NL$1, " ", $PC$2, " ", $PN$3, " ",$PB5, " ", PO$4)</f>
        <v>Left Controller Acceleration CHUM-RV-011 Total FingerNose</v>
      </c>
      <c r="PP5" s="407" t="str">
        <f t="shared" si="122"/>
        <v>Left Controller Acceleration CHUM-RV-011 Total EverydayTask</v>
      </c>
      <c r="PQ5" s="407" t="str">
        <f t="shared" si="122"/>
        <v>Left Controller Acceleration CHUM-RV-011 Total Pegboard</v>
      </c>
      <c r="PR5" s="407" t="str">
        <f>_xlfn.CONCAT($NL$1, " ", $PC$2, " ", $PR$3, " ",$PB5, " ", PR$4)</f>
        <v>Left Controller Acceleration CHUM-RV-012 Total FingerFollow</v>
      </c>
      <c r="PS5" s="407" t="str">
        <f t="shared" ref="PS5:PU8" si="123">_xlfn.CONCAT($NL$1, " ", $PC$2, " ", $PR$3, " ",$PB5, " ", PS$4)</f>
        <v>Left Controller Acceleration CHUM-RV-012 Total FingerNose</v>
      </c>
      <c r="PT5" s="407" t="str">
        <f t="shared" si="123"/>
        <v>Left Controller Acceleration CHUM-RV-012 Total EverydayTask</v>
      </c>
      <c r="PU5" s="407" t="str">
        <f>_xlfn.CONCAT($NL$1, " ", $PC$2, " ", $PR$3, " ",$PB5, " ", PU$4)</f>
        <v>Left Controller Acceleration CHUM-RV-012 Total Pegboard</v>
      </c>
      <c r="PV5" s="407" t="str">
        <f>_xlfn.CONCAT($NL$1, " ", $PC$2, " ", $PV$3, " ",$PB5, " ", PV$4)</f>
        <v>Left Controller Acceleration CHUM-RV-013 Total FingerFollow</v>
      </c>
      <c r="PW5" s="407" t="str">
        <f t="shared" ref="PW5:PY8" si="124">_xlfn.CONCAT($NL$1, " ", $PC$2, " ", $PV$3, " ",$PB5, " ", PW$4)</f>
        <v>Left Controller Acceleration CHUM-RV-013 Total FingerNose</v>
      </c>
      <c r="PX5" s="407" t="str">
        <f t="shared" si="124"/>
        <v>Left Controller Acceleration CHUM-RV-013 Total EverydayTask</v>
      </c>
      <c r="PY5" s="407" t="str">
        <f t="shared" si="124"/>
        <v>Left Controller Acceleration CHUM-RV-013 Total Pegboard</v>
      </c>
      <c r="PZ5" s="407" t="str">
        <f>_xlfn.CONCAT($NL$1, " ", $PC$2, " ", $PZ$3, " ",$PB5, " ", PZ$4)</f>
        <v>Left Controller Acceleration CHUM-RV-018 Total FingerFollow</v>
      </c>
      <c r="QA5" s="407" t="str">
        <f t="shared" ref="QA5:QC8" si="125">_xlfn.CONCAT($NL$1, " ", $PC$2, " ", $PZ$3, " ",$PB5, " ", QA$4)</f>
        <v>Left Controller Acceleration CHUM-RV-018 Total FingerNose</v>
      </c>
      <c r="QB5" s="407" t="str">
        <f t="shared" si="125"/>
        <v>Left Controller Acceleration CHUM-RV-018 Total EverydayTask</v>
      </c>
      <c r="QC5" s="407" t="str">
        <f t="shared" si="125"/>
        <v>Left Controller Acceleration CHUM-RV-018 Total Pegboard</v>
      </c>
      <c r="QD5" s="180" t="e">
        <f>AVERAGE(PC5:QC5)</f>
        <v>#DIV/0!</v>
      </c>
      <c r="QE5" s="216" t="e">
        <f>MEDIAN(PC5:QC5)</f>
        <v>#NUM!</v>
      </c>
      <c r="QF5" s="216">
        <f>MAX(PC5:QC5)</f>
        <v>0</v>
      </c>
      <c r="QG5" s="217">
        <f>MIN(PC5:QC5)</f>
        <v>0</v>
      </c>
    </row>
    <row r="6" spans="1:449" ht="15.75" thickBot="1" x14ac:dyDescent="0.3">
      <c r="A6" s="105" t="s">
        <v>609</v>
      </c>
      <c r="B6" s="407" t="str">
        <f t="shared" ref="B6:E11" si="126">_xlfn.CONCAT($A$1, " ", $B$2, " ", $B$3, " ",$A6, " ", B$4)</f>
        <v>Right Controller Jerk CHUM-RV-003 Average FingerFollow</v>
      </c>
      <c r="C6" s="407" t="str">
        <f t="shared" si="126"/>
        <v>Right Controller Jerk CHUM-RV-003 Average FingerNose</v>
      </c>
      <c r="D6" s="407" t="str">
        <f t="shared" si="126"/>
        <v>Right Controller Jerk CHUM-RV-003 Average EverydayTask</v>
      </c>
      <c r="E6" s="407" t="str">
        <f t="shared" si="126"/>
        <v>Right Controller Jerk CHUM-RV-003 Average Pegboard</v>
      </c>
      <c r="F6" s="407" t="str">
        <f t="shared" ref="F6:F11" si="127">_xlfn.CONCAT($A$1, " ", $B$2, " ", $F$3, " ",$A6, " ", F$4)</f>
        <v>Right Controller Jerk CHUM-RV-004 Average FingerFollow</v>
      </c>
      <c r="G6" s="407" t="str">
        <f t="shared" si="1"/>
        <v>Right Controller Jerk CHUM-RV-004 Average FingerNose</v>
      </c>
      <c r="H6" s="407" t="str">
        <f t="shared" si="1"/>
        <v>Right Controller Jerk CHUM-RV-004 Average EverydayTask</v>
      </c>
      <c r="I6" s="407" t="str">
        <f t="shared" si="1"/>
        <v>Right Controller Jerk CHUM-RV-004 Average Pegboard</v>
      </c>
      <c r="J6" s="407" t="str">
        <f t="shared" ref="J6:M11" si="128">_xlfn.CONCAT($A$1, " ", $B$2, " ", $J$3, " ",$A6, " ", J$4)</f>
        <v>Right Controller Jerk CHUM-RV-008 Average FingerFollow</v>
      </c>
      <c r="K6" s="407" t="str">
        <f t="shared" si="128"/>
        <v>Right Controller Jerk CHUM-RV-008 Average FingerNose</v>
      </c>
      <c r="L6" s="407" t="str">
        <f t="shared" si="128"/>
        <v>Right Controller Jerk CHUM-RV-008 Average EverydayTask</v>
      </c>
      <c r="M6" s="407" t="str">
        <f t="shared" si="128"/>
        <v>Right Controller Jerk CHUM-RV-008 Average Pegboard</v>
      </c>
      <c r="N6" s="407" t="str">
        <f t="shared" ref="N6:Q11" si="129">_xlfn.CONCAT($A$1, " ", $B$2, " ", $N$3, " ",$A6, " ", N$4)</f>
        <v>Right Controller Jerk CHUM-RV-009 Average FingerFollow</v>
      </c>
      <c r="O6" s="407" t="str">
        <f t="shared" si="129"/>
        <v>Right Controller Jerk CHUM-RV-009 Average FingerNose</v>
      </c>
      <c r="P6" s="407" t="str">
        <f t="shared" si="129"/>
        <v>Right Controller Jerk CHUM-RV-009 Average EverydayTask</v>
      </c>
      <c r="Q6" s="407" t="str">
        <f t="shared" si="129"/>
        <v>Right Controller Jerk CHUM-RV-009 Average Pegboard</v>
      </c>
      <c r="R6" s="407" t="str">
        <f t="shared" ref="R6:R11" si="130">_xlfn.CONCAT($A$1, " ", $B$2, " ", $R$3, " ",$A6, " ", R$4)</f>
        <v>Right Controller Jerk CHUM-RV-014 Average FingerFollow</v>
      </c>
      <c r="S6" s="407" t="str">
        <f t="shared" si="4"/>
        <v>Right Controller Jerk CHUM-RV-014 Average FingerNose</v>
      </c>
      <c r="T6" s="407" t="str">
        <f t="shared" si="4"/>
        <v>Right Controller Jerk CHUM-RV-014 Average EverydayTask</v>
      </c>
      <c r="U6" s="407" t="str">
        <f t="shared" si="4"/>
        <v>Right Controller Jerk CHUM-RV-014 Average Pegboard</v>
      </c>
      <c r="V6" s="407" t="str">
        <f t="shared" ref="V6:V11" si="131">_xlfn.CONCAT($A$1, " ", $B$2, " ", $V$3, " ",$A6, " ", V$4)</f>
        <v>Right Controller Jerk CHUM-RV-015 Average FingerFollow</v>
      </c>
      <c r="W6" s="407" t="str">
        <f t="shared" si="5"/>
        <v>Right Controller Jerk CHUM-RV-015 Average FingerNose</v>
      </c>
      <c r="X6" s="407" t="str">
        <f t="shared" si="5"/>
        <v>Right Controller Jerk CHUM-RV-015 Average EverydayTask</v>
      </c>
      <c r="Y6" s="407" t="str">
        <f t="shared" si="5"/>
        <v>Right Controller Jerk CHUM-RV-015 Average Pegboard</v>
      </c>
      <c r="Z6" s="407" t="str">
        <f t="shared" ref="Z6:Z11" si="132">_xlfn.CONCAT($A$1, " ", $B$2, " ", $Z$3, " ",$A6, " ", Z$4)</f>
        <v>Right Controller Jerk CHUM-RV-019 Average FingerFollow</v>
      </c>
      <c r="AA6" s="407" t="str">
        <f t="shared" si="6"/>
        <v>Right Controller Jerk CHUM-RV-019 Average FingerNose</v>
      </c>
      <c r="AB6" s="407" t="str">
        <f t="shared" si="6"/>
        <v>Right Controller Jerk CHUM-RV-019 Average EverydayTask</v>
      </c>
      <c r="AC6" s="407" t="str">
        <f t="shared" si="6"/>
        <v>Right Controller Jerk CHUM-RV-019 Average Pegboard</v>
      </c>
      <c r="AD6" s="407" t="str">
        <f t="shared" ref="AD6:AD11" si="133">_xlfn.CONCAT($A$1, " ", $B$2, " ", $AD$3, " ",$A6, " ", AD$4)</f>
        <v>Right Controller Jerk CHUM-RV-020 Average FingerFollow</v>
      </c>
      <c r="AE6" s="407" t="str">
        <f t="shared" si="7"/>
        <v>Right Controller Jerk CHUM-RV-020 Average FingerNose</v>
      </c>
      <c r="AF6" s="407" t="str">
        <f t="shared" si="7"/>
        <v>Right Controller Jerk CHUM-RV-020 Average EverydayTask</v>
      </c>
      <c r="AG6" s="407" t="str">
        <f t="shared" si="7"/>
        <v>Right Controller Jerk CHUM-RV-020 Average Pegboard</v>
      </c>
      <c r="AH6" s="407" t="str">
        <f t="shared" ref="AH6:AH11" si="134">_xlfn.CONCAT($A$1, " ", $B$2, " ", $AH$3, " ",$A6, " ", AH$4)</f>
        <v>Right Controller Jerk CHUM-RV-021 Average FingerFollow</v>
      </c>
      <c r="AI6" s="407" t="str">
        <f t="shared" si="8"/>
        <v>Right Controller Jerk CHUM-RV-021 Average FingerNose</v>
      </c>
      <c r="AJ6" s="407" t="str">
        <f t="shared" si="8"/>
        <v>Right Controller Jerk CHUM-RV-021 Average EverydayTask</v>
      </c>
      <c r="AK6" s="407" t="str">
        <f t="shared" si="8"/>
        <v>Right Controller Jerk CHUM-RV-021 Average Pegboard</v>
      </c>
      <c r="AL6" s="221" t="e">
        <f t="shared" si="9"/>
        <v>#DIV/0!</v>
      </c>
      <c r="AM6" s="135" t="e">
        <f t="shared" si="10"/>
        <v>#NUM!</v>
      </c>
      <c r="AN6" s="135">
        <f t="shared" si="11"/>
        <v>0</v>
      </c>
      <c r="AO6" s="178">
        <f t="shared" si="12"/>
        <v>0</v>
      </c>
      <c r="AQ6" s="105" t="s">
        <v>609</v>
      </c>
      <c r="AR6" s="407" t="str">
        <f t="shared" si="13"/>
        <v>Right Controller Jerk CHUM-RV-005 Average FingerFollow</v>
      </c>
      <c r="AS6" s="407" t="str">
        <f t="shared" si="13"/>
        <v>Right Controller Jerk CHUM-RV-005 Average FingerNose</v>
      </c>
      <c r="AT6" s="407" t="str">
        <f t="shared" si="13"/>
        <v>Right Controller Jerk CHUM-RV-005 Average EverydayTask</v>
      </c>
      <c r="AU6" s="407" t="str">
        <f t="shared" si="14"/>
        <v>Right Controller Jerk CHUM-RV-006 Average FingerFollow</v>
      </c>
      <c r="AV6" s="407" t="str">
        <f t="shared" si="14"/>
        <v>Right Controller Jerk CHUM-RV-006 Average FingerNose</v>
      </c>
      <c r="AW6" s="407" t="str">
        <f t="shared" si="14"/>
        <v>Right Controller Jerk CHUM-RV-006 Average EverydayTask</v>
      </c>
      <c r="AX6" s="407" t="str">
        <f t="shared" si="14"/>
        <v>Right Controller Jerk CHUM-RV-006 Average Pegboard</v>
      </c>
      <c r="AY6" s="407" t="str">
        <f t="shared" ref="AY6:BB11" si="135">_xlfn.CONCAT($A$1, " ", $AR$2, " ", $AY$3, " ",$AQ6, " ", AY$4)</f>
        <v>Right Controller Jerk CHUM-RV-010 Average FingerFollow</v>
      </c>
      <c r="AZ6" s="407" t="str">
        <f t="shared" si="15"/>
        <v>Right Controller Jerk CHUM-RV-010 Average FingerNose</v>
      </c>
      <c r="BA6" s="407" t="str">
        <f t="shared" si="15"/>
        <v>Right Controller Jerk CHUM-RV-010 Average EverydayTask</v>
      </c>
      <c r="BB6" s="407" t="str">
        <f t="shared" si="15"/>
        <v>Right Controller Jerk CHUM-RV-010 Average Pegboard</v>
      </c>
      <c r="BC6" s="407" t="str">
        <f t="shared" ref="BC6:BF11" si="136">_xlfn.CONCAT($A$1, " ", $AR$2, " ", $BC$3, " ",$AQ6, " ", BC$4)</f>
        <v>Right Controller Jerk CHUM-RV-011 Average FingerFollow</v>
      </c>
      <c r="BD6" s="407" t="str">
        <f t="shared" si="16"/>
        <v>Right Controller Jerk CHUM-RV-011 Average FingerNose</v>
      </c>
      <c r="BE6" s="407" t="str">
        <f t="shared" si="16"/>
        <v>Right Controller Jerk CHUM-RV-011 Average EverydayTask</v>
      </c>
      <c r="BF6" s="407" t="str">
        <f t="shared" si="16"/>
        <v>Right Controller Jerk CHUM-RV-011 Average Pegboard</v>
      </c>
      <c r="BG6" s="407" t="str">
        <f t="shared" ref="BG6:BJ11" si="137">_xlfn.CONCAT($A$1, " ", $AR$2, " ", $BG$3, " ",$AQ6, " ", BG$4)</f>
        <v>Right Controller Jerk CHUM-RV-012 Average FingerFollow</v>
      </c>
      <c r="BH6" s="407" t="str">
        <f t="shared" si="17"/>
        <v>Right Controller Jerk CHUM-RV-012 Average FingerNose</v>
      </c>
      <c r="BI6" s="407" t="str">
        <f t="shared" si="17"/>
        <v>Right Controller Jerk CHUM-RV-012 Average EverydayTask</v>
      </c>
      <c r="BJ6" s="407" t="str">
        <f t="shared" si="17"/>
        <v>Right Controller Jerk CHUM-RV-012 Average Pegboard</v>
      </c>
      <c r="BK6" s="407" t="str">
        <f t="shared" ref="BK6:BN11" si="138">_xlfn.CONCAT($A$1, " ", $AR$2, " ", $BK$3, " ",$AQ6, " ", BK$4)</f>
        <v>Right Controller Jerk CHUM-RV-013 Average FingerFollow</v>
      </c>
      <c r="BL6" s="407" t="str">
        <f t="shared" si="18"/>
        <v>Right Controller Jerk CHUM-RV-013 Average FingerNose</v>
      </c>
      <c r="BM6" s="407" t="str">
        <f t="shared" si="18"/>
        <v>Right Controller Jerk CHUM-RV-013 Average EverydayTask</v>
      </c>
      <c r="BN6" s="407" t="str">
        <f t="shared" si="18"/>
        <v>Right Controller Jerk CHUM-RV-013 Average Pegboard</v>
      </c>
      <c r="BO6" s="407" t="str">
        <f t="shared" ref="BO6:BR11" si="139">_xlfn.CONCAT($A$1, " ", $AR$2, " ", $BO$3, " ",$AQ6, " ", BO$4)</f>
        <v>Right Controller Jerk CHUM-RV-018 Average FingerFollow</v>
      </c>
      <c r="BP6" s="407" t="str">
        <f>_xlfn.CONCAT($A$1, " ", $AR$2, " ", $BO$3, " ",$AQ6, " ", BP$4)</f>
        <v>Right Controller Jerk CHUM-RV-018 Average FingerNose</v>
      </c>
      <c r="BQ6" s="407" t="str">
        <f t="shared" si="19"/>
        <v>Right Controller Jerk CHUM-RV-018 Average EverydayTask</v>
      </c>
      <c r="BR6" s="407" t="str">
        <f t="shared" si="19"/>
        <v>Right Controller Jerk CHUM-RV-018 Average Pegboard</v>
      </c>
      <c r="BS6" s="183" t="e">
        <f t="shared" si="20"/>
        <v>#DIV/0!</v>
      </c>
      <c r="BT6" s="184" t="e">
        <f t="shared" si="21"/>
        <v>#NUM!</v>
      </c>
      <c r="BU6" s="184">
        <f>MAX(AR6:BR6)</f>
        <v>0</v>
      </c>
      <c r="BV6" s="218">
        <f t="shared" si="22"/>
        <v>0</v>
      </c>
      <c r="BX6" s="105" t="s">
        <v>609</v>
      </c>
      <c r="BY6" s="407" t="str">
        <f t="shared" ref="BY6:CB11" si="140">_xlfn.CONCAT($BX$1, " ", $BY$2, " ", $BY$3, " ",$BX6, " ", BY$4)</f>
        <v>Left Controller Jerk CHUM-RV-003 Average FingerFollow</v>
      </c>
      <c r="BZ6" s="407" t="str">
        <f t="shared" si="23"/>
        <v>Left Controller Jerk CHUM-RV-003 Average FingerNose</v>
      </c>
      <c r="CA6" s="407" t="str">
        <f t="shared" si="23"/>
        <v>Left Controller Jerk CHUM-RV-003 Average EverydayTask</v>
      </c>
      <c r="CB6" s="407" t="str">
        <f t="shared" si="23"/>
        <v>Left Controller Jerk CHUM-RV-003 Average Pegboard</v>
      </c>
      <c r="CC6" s="407" t="str">
        <f t="shared" ref="CC6:CF11" si="141">_xlfn.CONCAT($BX$1, " ", $BY$2, " ", $CC$3, " ",$BX6, " ", CC$4)</f>
        <v>Left Controller Jerk CHUM-RV-004 Average FingerFollow</v>
      </c>
      <c r="CD6" s="407" t="str">
        <f t="shared" si="24"/>
        <v>Left Controller Jerk CHUM-RV-004 Average FingerNose</v>
      </c>
      <c r="CE6" s="407" t="str">
        <f t="shared" si="24"/>
        <v>Left Controller Jerk CHUM-RV-004 Average EverydayTask</v>
      </c>
      <c r="CF6" s="407" t="str">
        <f t="shared" si="24"/>
        <v>Left Controller Jerk CHUM-RV-004 Average Pegboard</v>
      </c>
      <c r="CG6" s="407" t="str">
        <f t="shared" ref="CG6:CJ11" si="142">_xlfn.CONCAT($BX$1, " ", $BY$2, " ", $CG$3, " ",$BX6, " ", CG$4)</f>
        <v>Left Controller Jerk CHUM-RV-008 Average FingerFollow</v>
      </c>
      <c r="CH6" s="407" t="str">
        <f t="shared" si="25"/>
        <v>Left Controller Jerk CHUM-RV-008 Average FingerNose</v>
      </c>
      <c r="CI6" s="407" t="str">
        <f t="shared" si="25"/>
        <v>Left Controller Jerk CHUM-RV-008 Average EverydayTask</v>
      </c>
      <c r="CJ6" s="407" t="str">
        <f t="shared" si="25"/>
        <v>Left Controller Jerk CHUM-RV-008 Average Pegboard</v>
      </c>
      <c r="CK6" s="407" t="str">
        <f t="shared" ref="CK6:CN11" si="143">_xlfn.CONCAT($BX$1, " ", $BY$2, " ", $CK$3, " ",$BX6, " ", CK$4)</f>
        <v>Left Controller Jerk CHUM-RV-009 Average FingerFollow</v>
      </c>
      <c r="CL6" s="407" t="str">
        <f t="shared" si="26"/>
        <v>Left Controller Jerk CHUM-RV-009 Average FingerNose</v>
      </c>
      <c r="CM6" s="407" t="str">
        <f t="shared" si="26"/>
        <v>Left Controller Jerk CHUM-RV-009 Average EverydayTask</v>
      </c>
      <c r="CN6" s="407" t="str">
        <f t="shared" si="26"/>
        <v>Left Controller Jerk CHUM-RV-009 Average Pegboard</v>
      </c>
      <c r="CO6" s="407" t="str">
        <f t="shared" ref="CO6:CR11" si="144">_xlfn.CONCAT($BX$1, " ", $BY$2, " ", $CO$3, " ",$BX6, " ", CO$4)</f>
        <v>Left Controller Jerk CHUM-RV-014 Average FingerFollow</v>
      </c>
      <c r="CP6" s="407" t="str">
        <f t="shared" si="27"/>
        <v>Left Controller Jerk CHUM-RV-014 Average FingerNose</v>
      </c>
      <c r="CQ6" s="407" t="str">
        <f t="shared" si="27"/>
        <v>Left Controller Jerk CHUM-RV-014 Average EverydayTask</v>
      </c>
      <c r="CR6" s="407" t="str">
        <f t="shared" si="27"/>
        <v>Left Controller Jerk CHUM-RV-014 Average Pegboard</v>
      </c>
      <c r="CS6" s="407" t="str">
        <f t="shared" ref="CS6:CV11" si="145">_xlfn.CONCAT($BX$1, " ", $BY$2, " ", $CS$3, " ",$BX6, " ", CS$4)</f>
        <v>Left Controller Jerk CHUM-RV-015 Average FingerFollow</v>
      </c>
      <c r="CT6" s="407" t="str">
        <f t="shared" si="28"/>
        <v>Left Controller Jerk CHUM-RV-015 Average FingerNose</v>
      </c>
      <c r="CU6" s="407" t="str">
        <f t="shared" si="28"/>
        <v>Left Controller Jerk CHUM-RV-015 Average EverydayTask</v>
      </c>
      <c r="CV6" s="407" t="str">
        <f t="shared" si="28"/>
        <v>Left Controller Jerk CHUM-RV-015 Average Pegboard</v>
      </c>
      <c r="CW6" s="407" t="str">
        <f t="shared" ref="CW6:CZ11" si="146">_xlfn.CONCAT($BX$1, " ", $BY$2, " ", $CW$3, " ",$BX6, " ", CW$4)</f>
        <v>Left Controller Jerk CHUM-RV-019 Average FingerFollow</v>
      </c>
      <c r="CX6" s="407" t="str">
        <f t="shared" si="29"/>
        <v>Left Controller Jerk CHUM-RV-019 Average FingerNose</v>
      </c>
      <c r="CY6" s="407" t="str">
        <f t="shared" si="29"/>
        <v>Left Controller Jerk CHUM-RV-019 Average EverydayTask</v>
      </c>
      <c r="CZ6" s="407" t="str">
        <f t="shared" si="29"/>
        <v>Left Controller Jerk CHUM-RV-019 Average Pegboard</v>
      </c>
      <c r="DA6" s="407" t="str">
        <f t="shared" ref="DA6:DD11" si="147">_xlfn.CONCAT($BX$1, " ", $BY$2, " ", $DA$3, " ",$BX6, " ", DA$4)</f>
        <v>Left Controller Jerk CHUM-RV-020 Average FingerFollow</v>
      </c>
      <c r="DB6" s="407" t="str">
        <f t="shared" si="30"/>
        <v>Left Controller Jerk CHUM-RV-020 Average FingerNose</v>
      </c>
      <c r="DC6" s="407" t="str">
        <f t="shared" si="30"/>
        <v>Left Controller Jerk CHUM-RV-020 Average EverydayTask</v>
      </c>
      <c r="DD6" s="407" t="str">
        <f t="shared" si="30"/>
        <v>Left Controller Jerk CHUM-RV-020 Average Pegboard</v>
      </c>
      <c r="DE6" s="407" t="str">
        <f t="shared" ref="DE6:DH11" si="148">_xlfn.CONCAT($BX$1, " ", $BY$2, " ", $DE$3, " ",$BX6, " ", DE$4)</f>
        <v>Left Controller Jerk CHUM-RV-021 Average FingerFollow</v>
      </c>
      <c r="DF6" s="407" t="str">
        <f t="shared" si="31"/>
        <v>Left Controller Jerk CHUM-RV-021 Average FingerNose</v>
      </c>
      <c r="DG6" s="407" t="str">
        <f t="shared" si="31"/>
        <v>Left Controller Jerk CHUM-RV-021 Average EverydayTask</v>
      </c>
      <c r="DH6" s="407" t="str">
        <f t="shared" si="31"/>
        <v>Left Controller Jerk CHUM-RV-021 Average Pegboard</v>
      </c>
      <c r="DI6" s="221" t="e">
        <f t="shared" si="32"/>
        <v>#DIV/0!</v>
      </c>
      <c r="DJ6" s="135" t="e">
        <f t="shared" si="33"/>
        <v>#NUM!</v>
      </c>
      <c r="DK6" s="135">
        <f t="shared" si="34"/>
        <v>0</v>
      </c>
      <c r="DL6" s="178">
        <f t="shared" si="35"/>
        <v>0</v>
      </c>
      <c r="DN6" s="105" t="s">
        <v>609</v>
      </c>
      <c r="DO6" s="407" t="str">
        <f t="shared" si="36"/>
        <v>Left Controller Jerk CHUM-RV-005 Average FingerFollow</v>
      </c>
      <c r="DP6" s="407" t="str">
        <f t="shared" si="36"/>
        <v>Left Controller Jerk CHUM-RV-005 Average FingerNose</v>
      </c>
      <c r="DQ6" s="407" t="str">
        <f t="shared" si="36"/>
        <v>Left Controller Jerk CHUM-RV-005 Average EverydayTask</v>
      </c>
      <c r="DR6" s="407" t="str">
        <f t="shared" si="37"/>
        <v>Left Controller Jerk CHUM-RV-006 Average FingerFollow</v>
      </c>
      <c r="DS6" s="407" t="str">
        <f t="shared" si="37"/>
        <v>Left Controller Jerk CHUM-RV-006 Average FingerNose</v>
      </c>
      <c r="DT6" s="407" t="str">
        <f t="shared" si="37"/>
        <v>Left Controller Jerk CHUM-RV-006 Average EverydayTask</v>
      </c>
      <c r="DU6" s="407" t="str">
        <f t="shared" si="37"/>
        <v>Left Controller Jerk CHUM-RV-006 Average Pegboard</v>
      </c>
      <c r="DV6" s="407" t="str">
        <f t="shared" ref="DV6:DY11" si="149">_xlfn.CONCAT($BX$1, " ", $DO$2, " ", $DV$3, " ",$DN6, " ", DV$4)</f>
        <v>Left Controller Jerk CHUM-RV-010 Average FingerFollow</v>
      </c>
      <c r="DW6" s="407" t="str">
        <f t="shared" si="38"/>
        <v>Left Controller Jerk CHUM-RV-010 Average FingerNose</v>
      </c>
      <c r="DX6" s="407" t="str">
        <f t="shared" si="38"/>
        <v>Left Controller Jerk CHUM-RV-010 Average EverydayTask</v>
      </c>
      <c r="DY6" s="407" t="str">
        <f t="shared" si="38"/>
        <v>Left Controller Jerk CHUM-RV-010 Average Pegboard</v>
      </c>
      <c r="DZ6" s="407" t="str">
        <f t="shared" ref="DZ6:EC11" si="150">_xlfn.CONCAT($BX$1, " ", $DO$2, " ", $DZ$3, " ",$DN6, " ", DZ$4)</f>
        <v>Left Controller Jerk CHUM-RV-011 Average FingerFollow</v>
      </c>
      <c r="EA6" s="407" t="str">
        <f t="shared" si="39"/>
        <v>Left Controller Jerk CHUM-RV-011 Average FingerNose</v>
      </c>
      <c r="EB6" s="407" t="str">
        <f t="shared" si="39"/>
        <v>Left Controller Jerk CHUM-RV-011 Average EverydayTask</v>
      </c>
      <c r="EC6" s="407" t="str">
        <f t="shared" si="39"/>
        <v>Left Controller Jerk CHUM-RV-011 Average Pegboard</v>
      </c>
      <c r="ED6" s="407" t="str">
        <f t="shared" ref="ED6:EG11" si="151">_xlfn.CONCAT($BX$1, " ", $DO$2, " ", $ED$3, " ",$DN6, " ", ED$4)</f>
        <v>Left Controller Jerk CHUM-RV-012 Average FingerFollow</v>
      </c>
      <c r="EE6" s="407" t="str">
        <f t="shared" si="40"/>
        <v>Left Controller Jerk CHUM-RV-012 Average FingerNose</v>
      </c>
      <c r="EF6" s="407" t="str">
        <f t="shared" si="40"/>
        <v>Left Controller Jerk CHUM-RV-012 Average EverydayTask</v>
      </c>
      <c r="EG6" s="407" t="str">
        <f t="shared" si="40"/>
        <v>Left Controller Jerk CHUM-RV-012 Average Pegboard</v>
      </c>
      <c r="EH6" s="407" t="str">
        <f t="shared" ref="EH6:EK11" si="152">_xlfn.CONCAT($BX$1, " ", $DO$2, " ", $EH$3, " ",$DN6, " ", EH$4)</f>
        <v>Left Controller Jerk CHUM-RV-013 Average FingerFollow</v>
      </c>
      <c r="EI6" s="407" t="str">
        <f t="shared" si="41"/>
        <v>Left Controller Jerk CHUM-RV-013 Average FingerNose</v>
      </c>
      <c r="EJ6" s="407" t="str">
        <f t="shared" si="41"/>
        <v>Left Controller Jerk CHUM-RV-013 Average EverydayTask</v>
      </c>
      <c r="EK6" s="407" t="str">
        <f t="shared" si="41"/>
        <v>Left Controller Jerk CHUM-RV-013 Average Pegboard</v>
      </c>
      <c r="EL6" s="407" t="str">
        <f t="shared" ref="EL6:EO11" si="153">_xlfn.CONCAT($BX$1, " ", $DO$2, " ", $EL$3, " ",$DN6, " ", EL$4)</f>
        <v>Left Controller Jerk CHUM-RV-018 Average FingerFollow</v>
      </c>
      <c r="EM6" s="407" t="str">
        <f t="shared" si="42"/>
        <v>Left Controller Jerk CHUM-RV-018 Average FingerNose</v>
      </c>
      <c r="EN6" s="407" t="str">
        <f t="shared" si="42"/>
        <v>Left Controller Jerk CHUM-RV-018 Average EverydayTask</v>
      </c>
      <c r="EO6" s="407" t="str">
        <f t="shared" si="42"/>
        <v>Left Controller Jerk CHUM-RV-018 Average Pegboard</v>
      </c>
      <c r="EP6" s="183" t="e">
        <f t="shared" si="43"/>
        <v>#DIV/0!</v>
      </c>
      <c r="EQ6" s="184" t="e">
        <f t="shared" si="44"/>
        <v>#NUM!</v>
      </c>
      <c r="ER6" s="184">
        <f t="shared" si="45"/>
        <v>0</v>
      </c>
      <c r="ES6" s="218">
        <f t="shared" si="46"/>
        <v>0</v>
      </c>
      <c r="EU6" s="105" t="s">
        <v>609</v>
      </c>
      <c r="EV6" s="407" t="str">
        <f>_xlfn.CONCAT($EU$1, " ", $EV$2, " ", $EV$3, " ",$EU6, " ", EV$4)</f>
        <v>Right Controller Speed CHUM-RV-003 Average FingerFollow</v>
      </c>
      <c r="EW6" s="407" t="str">
        <f t="shared" si="47"/>
        <v>Right Controller Speed CHUM-RV-003 Average FingerNose</v>
      </c>
      <c r="EX6" s="407" t="str">
        <f t="shared" si="47"/>
        <v>Right Controller Speed CHUM-RV-003 Average EverydayTask</v>
      </c>
      <c r="EY6" s="407" t="str">
        <f t="shared" si="47"/>
        <v>Right Controller Speed CHUM-RV-003 Average Pegboard</v>
      </c>
      <c r="EZ6" s="407" t="str">
        <f t="shared" ref="EZ6:FC8" si="154">_xlfn.CONCAT($EU$1, " ", $EV$2, " ", $EZ$3, " ",$EU6, " ", EZ$4)</f>
        <v>Right Controller Speed CHUM-RV-004 Average FingerFollow</v>
      </c>
      <c r="FA6" s="407" t="str">
        <f t="shared" si="154"/>
        <v>Right Controller Speed CHUM-RV-004 Average FingerNose</v>
      </c>
      <c r="FB6" s="407" t="str">
        <f t="shared" si="154"/>
        <v>Right Controller Speed CHUM-RV-004 Average EverydayTask</v>
      </c>
      <c r="FC6" s="407" t="str">
        <f t="shared" si="154"/>
        <v>Right Controller Speed CHUM-RV-004 Average Pegboard</v>
      </c>
      <c r="FD6" s="407" t="str">
        <f t="shared" si="49"/>
        <v>Right Controller Speed CHUM-RV-008 Average FingerFollow</v>
      </c>
      <c r="FE6" s="407" t="str">
        <f t="shared" si="49"/>
        <v>Right Controller Speed CHUM-RV-008 Average FingerNose</v>
      </c>
      <c r="FF6" s="407" t="str">
        <f t="shared" si="49"/>
        <v>Right Controller Speed CHUM-RV-008 Average EverydayTask</v>
      </c>
      <c r="FG6" s="407" t="str">
        <f t="shared" si="49"/>
        <v>Right Controller Speed CHUM-RV-008 Average Pegboard</v>
      </c>
      <c r="FH6" s="407" t="str">
        <f t="shared" ref="FH6:FK8" si="155">_xlfn.CONCAT($EU$1, " ", $EV$2, " ", $FH$3, " ",$EU6, " ", FH$4)</f>
        <v>Right Controller Speed CHUM-RV-009 Average FingerFollow</v>
      </c>
      <c r="FI6" s="407" t="str">
        <f t="shared" si="155"/>
        <v>Right Controller Speed CHUM-RV-009 Average FingerNose</v>
      </c>
      <c r="FJ6" s="407" t="str">
        <f t="shared" si="155"/>
        <v>Right Controller Speed CHUM-RV-009 Average EverydayTask</v>
      </c>
      <c r="FK6" s="407" t="str">
        <f t="shared" si="155"/>
        <v>Right Controller Speed CHUM-RV-009 Average Pegboard</v>
      </c>
      <c r="FL6" s="407" t="str">
        <f t="shared" ref="FL6:FL8" si="156">_xlfn.CONCAT($EU$1, " ", $EV$2, " ", $FL$3, " ",$EU6, " ", FL$4)</f>
        <v>Right Controller Speed CHUM-RV-014 Average FingerFollow</v>
      </c>
      <c r="FM6" s="407" t="str">
        <f t="shared" si="51"/>
        <v>Right Controller Speed CHUM-RV-014 Average FingerNose</v>
      </c>
      <c r="FN6" s="407" t="str">
        <f t="shared" si="51"/>
        <v>Right Controller Speed CHUM-RV-014 Average EverydayTask</v>
      </c>
      <c r="FO6" s="407" t="str">
        <f t="shared" si="51"/>
        <v>Right Controller Speed CHUM-RV-014 Average Pegboard</v>
      </c>
      <c r="FP6" s="407" t="str">
        <f t="shared" ref="FP6:FS8" si="157">_xlfn.CONCAT($EU$1, " ", $EV$2, " ", $FP$3, " ",$EU6, " ", FP$4)</f>
        <v>Right Controller Speed CHUM-RV-015 Average FingerFollow</v>
      </c>
      <c r="FQ6" s="407" t="str">
        <f t="shared" si="157"/>
        <v>Right Controller Speed CHUM-RV-015 Average FingerNose</v>
      </c>
      <c r="FR6" s="407" t="str">
        <f t="shared" si="157"/>
        <v>Right Controller Speed CHUM-RV-015 Average EverydayTask</v>
      </c>
      <c r="FS6" s="407" t="str">
        <f>_xlfn.CONCAT($EU$1, " ", $EV$2, " ", $FP$3, " ",$EU6, " ", FS$4)</f>
        <v>Right Controller Speed CHUM-RV-015 Average Pegboard</v>
      </c>
      <c r="FT6" s="407" t="str">
        <f t="shared" ref="FT6:FT8" si="158">_xlfn.CONCAT($EU$1, " ", $EV$2, " ", $FT$3, " ",$EU6, " ", FT$4)</f>
        <v>Right Controller Speed CHUM-RV-019 Average FingerFollow</v>
      </c>
      <c r="FU6" s="407" t="str">
        <f t="shared" si="53"/>
        <v>Right Controller Speed CHUM-RV-019 Average FingerNose</v>
      </c>
      <c r="FV6" s="407" t="str">
        <f t="shared" si="53"/>
        <v>Right Controller Speed CHUM-RV-019 Average EverydayTask</v>
      </c>
      <c r="FW6" s="407" t="str">
        <f t="shared" si="53"/>
        <v>Right Controller Speed CHUM-RV-019 Average Pegboard</v>
      </c>
      <c r="FX6" s="407" t="str">
        <f t="shared" ref="FX6:GA8" si="159">_xlfn.CONCAT($EU$1, " ", $EV$2, " ", $FX$3, " ",$EU6, " ", FX$4)</f>
        <v>Right Controller Speed CHUM-RV-020 Average FingerFollow</v>
      </c>
      <c r="FY6" s="407" t="str">
        <f t="shared" si="159"/>
        <v>Right Controller Speed CHUM-RV-020 Average FingerNose</v>
      </c>
      <c r="FZ6" s="407" t="str">
        <f t="shared" si="159"/>
        <v>Right Controller Speed CHUM-RV-020 Average EverydayTask</v>
      </c>
      <c r="GA6" s="407" t="str">
        <f t="shared" si="159"/>
        <v>Right Controller Speed CHUM-RV-020 Average Pegboard</v>
      </c>
      <c r="GB6" s="407" t="str">
        <f t="shared" ref="GB6:GB8" si="160">_xlfn.CONCAT($EU$1, " ", $EV$2, " ", $GB$3, " ",$EU6, " ", GB$4)</f>
        <v>Right Controller Speed CHUM-RV-021 Average FingerFollow</v>
      </c>
      <c r="GC6" s="407" t="str">
        <f t="shared" si="55"/>
        <v>Right Controller Speed CHUM-RV-021 Average FingerNose</v>
      </c>
      <c r="GD6" s="407" t="str">
        <f t="shared" si="55"/>
        <v>Right Controller Speed CHUM-RV-021 Average EverydayTask</v>
      </c>
      <c r="GE6" s="407" t="str">
        <f t="shared" si="55"/>
        <v>Right Controller Speed CHUM-RV-021 Average Pegboard</v>
      </c>
      <c r="GF6" s="221" t="e">
        <f t="shared" si="56"/>
        <v>#DIV/0!</v>
      </c>
      <c r="GG6" s="135" t="e">
        <f t="shared" si="57"/>
        <v>#NUM!</v>
      </c>
      <c r="GH6" s="135">
        <f t="shared" si="58"/>
        <v>0</v>
      </c>
      <c r="GI6" s="178">
        <f t="shared" si="59"/>
        <v>0</v>
      </c>
      <c r="GK6" s="105" t="s">
        <v>609</v>
      </c>
      <c r="GL6" s="407" t="str">
        <f>_xlfn.CONCAT($EU$1, " ", $GL$2, " ", $GL$3, " ",$GK6, " ", GL$4)</f>
        <v>Right Controller Speed CHUM-RV-005 Average FingerFollow</v>
      </c>
      <c r="GM6" s="407" t="str">
        <f t="shared" si="60"/>
        <v>Right Controller Speed CHUM-RV-005 Average FingerNose</v>
      </c>
      <c r="GN6" s="407" t="str">
        <f t="shared" si="60"/>
        <v>Right Controller Speed CHUM-RV-005 Average EverydayTask</v>
      </c>
      <c r="GO6" s="407" t="str">
        <f t="shared" ref="GO6:GO8" si="161">_xlfn.CONCAT($EU$1, " ", $GL$2, " ", $GO$3, " ",$GK6, " ", GO$4)</f>
        <v>Right Controller Speed CHUM-RV-006 Average FingerFollow</v>
      </c>
      <c r="GP6" s="407" t="str">
        <f t="shared" si="61"/>
        <v>Right Controller Speed CHUM-RV-006 Average FingerNose</v>
      </c>
      <c r="GQ6" s="407" t="str">
        <f t="shared" si="61"/>
        <v>Right Controller Speed CHUM-RV-006 Average EverydayTask</v>
      </c>
      <c r="GR6" s="407" t="str">
        <f t="shared" si="61"/>
        <v>Right Controller Speed CHUM-RV-006 Average Pegboard</v>
      </c>
      <c r="GS6" s="407" t="str">
        <f t="shared" ref="GS6:GS8" si="162">_xlfn.CONCAT($EU$1, " ", $GL$2, " ", $GS$3, " ",$GK6, " ", GS$4)</f>
        <v>Right Controller Speed CHUM-RV-010 Average FingerFollow</v>
      </c>
      <c r="GT6" s="407" t="str">
        <f t="shared" si="62"/>
        <v>Right Controller Speed CHUM-RV-010 Average FingerNose</v>
      </c>
      <c r="GU6" s="407" t="str">
        <f t="shared" si="62"/>
        <v>Right Controller Speed CHUM-RV-010 Average EverydayTask</v>
      </c>
      <c r="GV6" s="407" t="str">
        <f t="shared" si="62"/>
        <v>Right Controller Speed CHUM-RV-010 Average Pegboard</v>
      </c>
      <c r="GW6" s="407" t="str">
        <f t="shared" ref="GW6:GW8" si="163">_xlfn.CONCAT($EU$1, " ", $GL$2, " ", $GW$3, " ",$GK6, " ", GW$4)</f>
        <v>Right Controller Speed CHUM-RV-011 Average FingerFollow</v>
      </c>
      <c r="GX6" s="407" t="str">
        <f t="shared" si="63"/>
        <v>Right Controller Speed CHUM-RV-011 Average FingerNose</v>
      </c>
      <c r="GY6" s="407" t="str">
        <f t="shared" si="63"/>
        <v>Right Controller Speed CHUM-RV-011 Average EverydayTask</v>
      </c>
      <c r="GZ6" s="407" t="str">
        <f t="shared" si="63"/>
        <v>Right Controller Speed CHUM-RV-011 Average Pegboard</v>
      </c>
      <c r="HA6" s="407" t="str">
        <f t="shared" ref="HA6:HA8" si="164">_xlfn.CONCAT($EU$1, " ", $GL$2, " ", $HA$3, " ",$GK6, " ", HA$4)</f>
        <v>Right Controller Speed CHUM-RV-012 Average FingerFollow</v>
      </c>
      <c r="HB6" s="407" t="str">
        <f t="shared" si="64"/>
        <v>Right Controller Speed CHUM-RV-012 Average FingerNose</v>
      </c>
      <c r="HC6" s="407" t="str">
        <f t="shared" si="64"/>
        <v>Right Controller Speed CHUM-RV-012 Average EverydayTask</v>
      </c>
      <c r="HD6" s="407" t="str">
        <f t="shared" si="64"/>
        <v>Right Controller Speed CHUM-RV-012 Average Pegboard</v>
      </c>
      <c r="HE6" s="407" t="str">
        <f t="shared" ref="HE6:HE8" si="165">_xlfn.CONCAT($EU$1, " ", $GL$2, " ", $HE$3, " ",$GK6, " ", HE$4)</f>
        <v>Right Controller Speed CHUM-RV-013 Average FingerFollow</v>
      </c>
      <c r="HF6" s="407" t="str">
        <f t="shared" si="65"/>
        <v>Right Controller Speed CHUM-RV-013 Average FingerNose</v>
      </c>
      <c r="HG6" s="407" t="str">
        <f t="shared" si="65"/>
        <v>Right Controller Speed CHUM-RV-013 Average EverydayTask</v>
      </c>
      <c r="HH6" s="407" t="str">
        <f t="shared" si="65"/>
        <v>Right Controller Speed CHUM-RV-013 Average Pegboard</v>
      </c>
      <c r="HI6" s="407" t="str">
        <f t="shared" ref="HI6:HI8" si="166">_xlfn.CONCAT($EU$1, " ", $GL$2, " ", $HI$3, " ",$GK6, " ", HI$4)</f>
        <v>Right Controller Speed CHUM-RV-018 Average FingerFollow</v>
      </c>
      <c r="HJ6" s="407" t="str">
        <f t="shared" si="66"/>
        <v>Right Controller Speed CHUM-RV-018 Average FingerNose</v>
      </c>
      <c r="HK6" s="407" t="str">
        <f t="shared" si="66"/>
        <v>Right Controller Speed CHUM-RV-018 Average EverydayTask</v>
      </c>
      <c r="HL6" s="407" t="str">
        <f t="shared" si="66"/>
        <v>Right Controller Speed CHUM-RV-018 Average Pegboard</v>
      </c>
      <c r="HM6" s="183" t="e">
        <f>AVERAGE(GL6:HL6)</f>
        <v>#DIV/0!</v>
      </c>
      <c r="HN6" s="184" t="e">
        <f>MEDIAN(GL6:HL6)</f>
        <v>#NUM!</v>
      </c>
      <c r="HO6" s="184">
        <f>MAX(GL6:HL6)</f>
        <v>0</v>
      </c>
      <c r="HP6" s="218">
        <f>MIN(GL6:HL6)</f>
        <v>0</v>
      </c>
      <c r="HR6" s="105" t="s">
        <v>609</v>
      </c>
      <c r="HS6" s="407" t="str">
        <f t="shared" ref="HS6:HV8" si="167">_xlfn.CONCAT($HR$1, " ", $HS$2, " ", $HS$3, " ",$HR6, " ", HS$4)</f>
        <v>Left Controller Speed CHUM-RV-003 Average FingerFollow</v>
      </c>
      <c r="HT6" s="407" t="str">
        <f t="shared" si="167"/>
        <v>Left Controller Speed CHUM-RV-003 Average FingerNose</v>
      </c>
      <c r="HU6" s="407" t="str">
        <f t="shared" si="167"/>
        <v>Left Controller Speed CHUM-RV-003 Average EverydayTask</v>
      </c>
      <c r="HV6" s="407" t="str">
        <f t="shared" si="167"/>
        <v>Left Controller Speed CHUM-RV-003 Average Pegboard</v>
      </c>
      <c r="HW6" s="407" t="str">
        <f t="shared" ref="HW6:HW8" si="168">_xlfn.CONCAT($HR$1, " ", $HS$2, " ", $HW$3, " ",$HR6, " ", HW$4)</f>
        <v>Left Controller Speed CHUM-RV-004 Average FingerFollow</v>
      </c>
      <c r="HX6" s="407" t="str">
        <f t="shared" si="68"/>
        <v>Left Controller Speed CHUM-RV-004 Average FingerNose</v>
      </c>
      <c r="HY6" s="407" t="str">
        <f t="shared" si="68"/>
        <v>Left Controller Speed CHUM-RV-004 Average EverydayTask</v>
      </c>
      <c r="HZ6" s="407" t="str">
        <f t="shared" si="68"/>
        <v>Left Controller Speed CHUM-RV-004 Average Pegboard</v>
      </c>
      <c r="IA6" s="407" t="str">
        <f t="shared" ref="IA6:IA8" si="169">_xlfn.CONCAT($HR$1, " ", $HS$2, " ", $IA$3, " ",$HR6, " ", IA$4)</f>
        <v>Left Controller Speed CHUM-RV-008 Average FingerFollow</v>
      </c>
      <c r="IB6" s="407" t="str">
        <f t="shared" si="69"/>
        <v>Left Controller Speed CHUM-RV-008 Average FingerNose</v>
      </c>
      <c r="IC6" s="407" t="str">
        <f t="shared" si="69"/>
        <v>Left Controller Speed CHUM-RV-008 Average EverydayTask</v>
      </c>
      <c r="ID6" s="407" t="str">
        <f t="shared" si="69"/>
        <v>Left Controller Speed CHUM-RV-008 Average Pegboard</v>
      </c>
      <c r="IE6" s="407" t="str">
        <f t="shared" ref="IE6:IE8" si="170">_xlfn.CONCAT($HR$1, " ", $HS$2, " ", $IE$3, " ",$HR6, " ", IE$4)</f>
        <v>Left Controller Speed CHUM-RV-009 Average FingerFollow</v>
      </c>
      <c r="IF6" s="407" t="str">
        <f t="shared" si="70"/>
        <v>Left Controller Speed CHUM-RV-009 Average FingerNose</v>
      </c>
      <c r="IG6" s="407" t="str">
        <f t="shared" si="70"/>
        <v>Left Controller Speed CHUM-RV-009 Average EverydayTask</v>
      </c>
      <c r="IH6" s="407" t="str">
        <f t="shared" si="70"/>
        <v>Left Controller Speed CHUM-RV-009 Average Pegboard</v>
      </c>
      <c r="II6" s="407" t="str">
        <f t="shared" ref="II6:II8" si="171">_xlfn.CONCAT($HR$1, " ", $HS$2, " ", $II$3, " ",$HR6, " ", II$4)</f>
        <v>Left Controller Speed CHUM-RV-014 Average FingerFollow</v>
      </c>
      <c r="IJ6" s="407" t="str">
        <f t="shared" si="71"/>
        <v>Left Controller Speed CHUM-RV-014 Average FingerNose</v>
      </c>
      <c r="IK6" s="407" t="str">
        <f t="shared" si="71"/>
        <v>Left Controller Speed CHUM-RV-014 Average EverydayTask</v>
      </c>
      <c r="IL6" s="407" t="str">
        <f t="shared" si="71"/>
        <v>Left Controller Speed CHUM-RV-014 Average Pegboard</v>
      </c>
      <c r="IM6" s="407" t="str">
        <f t="shared" ref="IM6:IM8" si="172">_xlfn.CONCAT($HR$1, " ", $HS$2, " ", $IM$3, " ",$HR6, " ", IM$4)</f>
        <v>Left Controller Speed CHUM-RV-015 Average FingerFollow</v>
      </c>
      <c r="IN6" s="407" t="str">
        <f t="shared" si="72"/>
        <v>Left Controller Speed CHUM-RV-015 Average FingerNose</v>
      </c>
      <c r="IO6" s="407" t="str">
        <f t="shared" si="72"/>
        <v>Left Controller Speed CHUM-RV-015 Average EverydayTask</v>
      </c>
      <c r="IP6" s="407" t="str">
        <f t="shared" si="72"/>
        <v>Left Controller Speed CHUM-RV-015 Average Pegboard</v>
      </c>
      <c r="IQ6" s="407" t="str">
        <f t="shared" ref="IQ6:IQ8" si="173">_xlfn.CONCAT($HR$1, " ", $HS$2, " ", $IQ$3, " ",$HR6, " ", IQ$4)</f>
        <v>Left Controller Speed CHUM-RV-019 Average FingerFollow</v>
      </c>
      <c r="IR6" s="407" t="str">
        <f t="shared" si="73"/>
        <v>Left Controller Speed CHUM-RV-019 Average FingerNose</v>
      </c>
      <c r="IS6" s="407" t="str">
        <f t="shared" si="73"/>
        <v>Left Controller Speed CHUM-RV-019 Average EverydayTask</v>
      </c>
      <c r="IT6" s="407" t="str">
        <f t="shared" si="73"/>
        <v>Left Controller Speed CHUM-RV-019 Average Pegboard</v>
      </c>
      <c r="IU6" s="407" t="str">
        <f t="shared" ref="IU6:IU8" si="174">_xlfn.CONCAT($HR$1, " ", $HS$2, " ", $IU$3, " ",$HR6, " ", IU$4)</f>
        <v>Left Controller Speed CHUM-RV-020 Average FingerFollow</v>
      </c>
      <c r="IV6" s="407" t="str">
        <f t="shared" si="74"/>
        <v>Left Controller Speed CHUM-RV-020 Average FingerNose</v>
      </c>
      <c r="IW6" s="407" t="str">
        <f t="shared" si="74"/>
        <v>Left Controller Speed CHUM-RV-020 Average EverydayTask</v>
      </c>
      <c r="IX6" s="407" t="str">
        <f t="shared" si="74"/>
        <v>Left Controller Speed CHUM-RV-020 Average Pegboard</v>
      </c>
      <c r="IY6" s="407" t="str">
        <f t="shared" ref="IY6:IY8" si="175">_xlfn.CONCAT($HR$1, " ", $HS$2, " ", $IY$3, " ",$HR6, " ", IY$4)</f>
        <v>Left Controller Speed CHUM-RV-021 Average FingerFollow</v>
      </c>
      <c r="IZ6" s="407" t="str">
        <f t="shared" si="75"/>
        <v>Left Controller Speed CHUM-RV-021 Average FingerNose</v>
      </c>
      <c r="JA6" s="407" t="str">
        <f t="shared" si="75"/>
        <v>Left Controller Speed CHUM-RV-021 Average EverydayTask</v>
      </c>
      <c r="JB6" s="407" t="str">
        <f t="shared" si="75"/>
        <v>Left Controller Speed CHUM-RV-021 Average Pegboard</v>
      </c>
      <c r="JC6" s="221" t="e">
        <f t="shared" si="76"/>
        <v>#DIV/0!</v>
      </c>
      <c r="JD6" s="135" t="e">
        <f t="shared" si="77"/>
        <v>#NUM!</v>
      </c>
      <c r="JE6" s="135">
        <f t="shared" si="78"/>
        <v>0</v>
      </c>
      <c r="JF6" s="178">
        <f t="shared" si="79"/>
        <v>0</v>
      </c>
      <c r="JH6" s="105" t="s">
        <v>609</v>
      </c>
      <c r="JI6" s="407" t="str">
        <f t="shared" ref="JI6:JI8" si="176">_xlfn.CONCAT($HR$1, " ", $JI$2, " ", $JI$3, " ",$JH6, " ", JI$4)</f>
        <v>Left Controller Speed CHUM-RV-005 Average FingerFollow</v>
      </c>
      <c r="JJ6" s="407" t="str">
        <f t="shared" si="80"/>
        <v>Left Controller Speed CHUM-RV-005 Average FingerNose</v>
      </c>
      <c r="JK6" s="407" t="str">
        <f t="shared" si="80"/>
        <v>Left Controller Speed CHUM-RV-005 Average EverydayTask</v>
      </c>
      <c r="JL6" s="407" t="str">
        <f t="shared" ref="JL6:JL8" si="177">_xlfn.CONCAT($HR$1, " ", $JI$2, " ", $JL$3, " ",$JH6, " ", JL$4)</f>
        <v>Left Controller Speed CHUM-RV-006 Average FingerFollow</v>
      </c>
      <c r="JM6" s="407" t="str">
        <f t="shared" si="81"/>
        <v>Left Controller Speed CHUM-RV-006 Average FingerNose</v>
      </c>
      <c r="JN6" s="407" t="str">
        <f t="shared" si="81"/>
        <v>Left Controller Speed CHUM-RV-006 Average EverydayTask</v>
      </c>
      <c r="JO6" s="407" t="str">
        <f t="shared" si="81"/>
        <v>Left Controller Speed CHUM-RV-006 Average Pegboard</v>
      </c>
      <c r="JP6" s="407" t="str">
        <f t="shared" ref="JP6:JP8" si="178">_xlfn.CONCAT($HR$1, " ", $JI$2, " ", $JP$3, " ",$JH6, " ", JP$4)</f>
        <v>Left Controller Speed CHUM-RV-010 Average FingerFollow</v>
      </c>
      <c r="JQ6" s="407" t="str">
        <f t="shared" si="82"/>
        <v>Left Controller Speed CHUM-RV-010 Average FingerNose</v>
      </c>
      <c r="JR6" s="407" t="str">
        <f t="shared" si="82"/>
        <v>Left Controller Speed CHUM-RV-010 Average EverydayTask</v>
      </c>
      <c r="JS6" s="407" t="str">
        <f t="shared" si="82"/>
        <v>Left Controller Speed CHUM-RV-010 Average Pegboard</v>
      </c>
      <c r="JT6" s="407" t="str">
        <f t="shared" ref="JT6:JT8" si="179">_xlfn.CONCAT($HR$1, " ", $JI$2, " ", $JT$3, " ",$JH6, " ", JT$4)</f>
        <v>Left Controller Speed CHUM-RV-011 Average FingerFollow</v>
      </c>
      <c r="JU6" s="407" t="str">
        <f t="shared" si="83"/>
        <v>Left Controller Speed CHUM-RV-011 Average FingerNose</v>
      </c>
      <c r="JV6" s="407" t="str">
        <f t="shared" si="83"/>
        <v>Left Controller Speed CHUM-RV-011 Average EverydayTask</v>
      </c>
      <c r="JW6" s="407" t="str">
        <f t="shared" si="83"/>
        <v>Left Controller Speed CHUM-RV-011 Average Pegboard</v>
      </c>
      <c r="JX6" s="407" t="str">
        <f t="shared" ref="JX6:JX8" si="180">_xlfn.CONCAT($HR$1, " ", $JI$2, " ", $JX$3, " ",$JH6, " ", JX$4)</f>
        <v>Left Controller Speed CHUM-RV-012 Average FingerFollow</v>
      </c>
      <c r="JY6" s="407" t="str">
        <f t="shared" si="84"/>
        <v>Left Controller Speed CHUM-RV-012 Average FingerNose</v>
      </c>
      <c r="JZ6" s="407" t="str">
        <f t="shared" si="84"/>
        <v>Left Controller Speed CHUM-RV-012 Average EverydayTask</v>
      </c>
      <c r="KA6" s="407" t="str">
        <f t="shared" si="84"/>
        <v>Left Controller Speed CHUM-RV-012 Average Pegboard</v>
      </c>
      <c r="KB6" s="407" t="str">
        <f t="shared" ref="KB6:KB8" si="181">_xlfn.CONCAT($HR$1, " ", $JI$2, " ", $KB$3, " ",$JH6, " ", KB$4)</f>
        <v>Left Controller Speed CHUM-RV-013 Average FingerFollow</v>
      </c>
      <c r="KC6" s="407" t="str">
        <f t="shared" si="85"/>
        <v>Left Controller Speed CHUM-RV-013 Average FingerNose</v>
      </c>
      <c r="KD6" s="407" t="str">
        <f t="shared" si="85"/>
        <v>Left Controller Speed CHUM-RV-013 Average EverydayTask</v>
      </c>
      <c r="KE6" s="407" t="str">
        <f t="shared" si="85"/>
        <v>Left Controller Speed CHUM-RV-013 Average Pegboard</v>
      </c>
      <c r="KF6" s="407" t="str">
        <f t="shared" ref="KF6:KF8" si="182">_xlfn.CONCAT($HR$1, " ", $JI$2, " ", $KF$3, " ",$JH6, " ", KF$4)</f>
        <v>Left Controller Speed CHUM-RV-018 Average FingerFollow</v>
      </c>
      <c r="KG6" s="407" t="str">
        <f t="shared" si="86"/>
        <v>Left Controller Speed CHUM-RV-018 Average FingerNose</v>
      </c>
      <c r="KH6" s="407" t="str">
        <f t="shared" si="86"/>
        <v>Left Controller Speed CHUM-RV-018 Average EverydayTask</v>
      </c>
      <c r="KI6" s="407" t="str">
        <f t="shared" si="86"/>
        <v>Left Controller Speed CHUM-RV-018 Average Pegboard</v>
      </c>
      <c r="KJ6" s="183" t="e">
        <f>AVERAGE(JI6:KI6)</f>
        <v>#DIV/0!</v>
      </c>
      <c r="KK6" s="184" t="e">
        <f>MEDIAN(JI6:KI6)</f>
        <v>#NUM!</v>
      </c>
      <c r="KL6" s="184">
        <f>MAX(JI6:KI6)</f>
        <v>0</v>
      </c>
      <c r="KM6" s="218">
        <f>MIN(JI6:KI6)</f>
        <v>0</v>
      </c>
      <c r="KO6" s="105" t="s">
        <v>609</v>
      </c>
      <c r="KP6" s="407" t="str">
        <f t="shared" ref="KP6:KP8" si="183">_xlfn.CONCAT($KO$1, " ", $KP$2, " ", $KP$3, " ",$KO6, " ", KP$4)</f>
        <v>Right Controller Acceleration CHUM-RV-003 Average FingerFollow</v>
      </c>
      <c r="KQ6" s="407" t="str">
        <f t="shared" si="87"/>
        <v>Right Controller Acceleration CHUM-RV-003 Average FingerNose</v>
      </c>
      <c r="KR6" s="407" t="str">
        <f t="shared" si="87"/>
        <v>Right Controller Acceleration CHUM-RV-003 Average EverydayTask</v>
      </c>
      <c r="KS6" s="407" t="str">
        <f t="shared" si="87"/>
        <v>Right Controller Acceleration CHUM-RV-003 Average Pegboard</v>
      </c>
      <c r="KT6" s="407" t="str">
        <f t="shared" ref="KT6:KT8" si="184">_xlfn.CONCAT($KO$1, " ", $KP$2, " ", $KT$3, " ",$KO6, " ", KT$4)</f>
        <v>Right Controller Acceleration CHUM-RV-004 Average FingerFollow</v>
      </c>
      <c r="KU6" s="407" t="str">
        <f t="shared" si="88"/>
        <v>Right Controller Acceleration CHUM-RV-004 Average FingerNose</v>
      </c>
      <c r="KV6" s="407" t="str">
        <f t="shared" si="88"/>
        <v>Right Controller Acceleration CHUM-RV-004 Average EverydayTask</v>
      </c>
      <c r="KW6" s="407" t="str">
        <f t="shared" si="88"/>
        <v>Right Controller Acceleration CHUM-RV-004 Average Pegboard</v>
      </c>
      <c r="KX6" s="407" t="str">
        <f t="shared" ref="KX6:KX8" si="185">_xlfn.CONCAT($KO$1, " ", $KP$2, " ", $KX$3, " ",$KO6, " ", KX$4)</f>
        <v>Right Controller Acceleration CHUM-RV-008 Average FingerFollow</v>
      </c>
      <c r="KY6" s="407" t="str">
        <f t="shared" si="89"/>
        <v>Right Controller Acceleration CHUM-RV-008 Average FingerNose</v>
      </c>
      <c r="KZ6" s="407" t="str">
        <f t="shared" si="89"/>
        <v>Right Controller Acceleration CHUM-RV-008 Average EverydayTask</v>
      </c>
      <c r="LA6" s="407" t="str">
        <f t="shared" si="89"/>
        <v>Right Controller Acceleration CHUM-RV-008 Average Pegboard</v>
      </c>
      <c r="LB6" s="407" t="str">
        <f t="shared" ref="LB6:LB8" si="186">_xlfn.CONCAT($KO$1, " ", $KP$2, " ", $LB$3, " ",$KO6, " ", LB$4)</f>
        <v>Right Controller Acceleration CHUM-RV-009 Average FingerFollow</v>
      </c>
      <c r="LC6" s="407" t="str">
        <f t="shared" si="90"/>
        <v>Right Controller Acceleration CHUM-RV-009 Average FingerNose</v>
      </c>
      <c r="LD6" s="407" t="str">
        <f t="shared" si="90"/>
        <v>Right Controller Acceleration CHUM-RV-009 Average EverydayTask</v>
      </c>
      <c r="LE6" s="407" t="str">
        <f t="shared" si="90"/>
        <v>Right Controller Acceleration CHUM-RV-009 Average Pegboard</v>
      </c>
      <c r="LF6" s="407" t="str">
        <f t="shared" ref="LF6:LF8" si="187">_xlfn.CONCAT($KO$1, " ", $KP$2, " ", $LF$3, " ",$KO6, " ", LF$4)</f>
        <v>Right Controller Acceleration CHUM-RV-014 Average FingerFollow</v>
      </c>
      <c r="LG6" s="407" t="str">
        <f t="shared" si="91"/>
        <v>Right Controller Acceleration CHUM-RV-014 Average FingerNose</v>
      </c>
      <c r="LH6" s="407" t="str">
        <f t="shared" si="91"/>
        <v>Right Controller Acceleration CHUM-RV-014 Average EverydayTask</v>
      </c>
      <c r="LI6" s="407" t="str">
        <f t="shared" si="91"/>
        <v>Right Controller Acceleration CHUM-RV-014 Average Pegboard</v>
      </c>
      <c r="LJ6" s="407" t="str">
        <f t="shared" ref="LJ6:LJ8" si="188">_xlfn.CONCAT($KO$1, " ", $KP$2, " ", $LJ$3, " ",$KO6, " ", LJ$4)</f>
        <v>Right Controller Acceleration CHUM-RV-015 Average FingerFollow</v>
      </c>
      <c r="LK6" s="407" t="str">
        <f t="shared" si="92"/>
        <v>Right Controller Acceleration CHUM-RV-015 Average FingerNose</v>
      </c>
      <c r="LL6" s="407" t="str">
        <f t="shared" si="92"/>
        <v>Right Controller Acceleration CHUM-RV-015 Average EverydayTask</v>
      </c>
      <c r="LM6" s="407" t="str">
        <f t="shared" si="92"/>
        <v>Right Controller Acceleration CHUM-RV-015 Average Pegboard</v>
      </c>
      <c r="LN6" s="407" t="str">
        <f t="shared" ref="LN6:LN8" si="189">_xlfn.CONCAT($KO$1, " ", $KP$2, " ", $LN$3, " ",$KO6, " ", LN$4)</f>
        <v>Right Controller Acceleration CHUM-RV-019 Average FingerFollow</v>
      </c>
      <c r="LO6" s="407" t="str">
        <f t="shared" si="93"/>
        <v>Right Controller Acceleration CHUM-RV-019 Average FingerNose</v>
      </c>
      <c r="LP6" s="407" t="str">
        <f>_xlfn.CONCAT($KO$1, " ", $KP$2, " ", $LN$3, " ",$KO6, " ", LP$4)</f>
        <v>Right Controller Acceleration CHUM-RV-019 Average EverydayTask</v>
      </c>
      <c r="LQ6" s="407" t="str">
        <f t="shared" si="93"/>
        <v>Right Controller Acceleration CHUM-RV-019 Average Pegboard</v>
      </c>
      <c r="LR6" s="407" t="str">
        <f t="shared" ref="LR6:LR8" si="190">_xlfn.CONCAT($KO$1, " ", $KP$2, " ", $LR$3, " ",$KO6, " ", LR$4)</f>
        <v>Right Controller Acceleration CHUM-RV-020 Average FingerFollow</v>
      </c>
      <c r="LS6" s="407" t="str">
        <f t="shared" si="94"/>
        <v>Right Controller Acceleration CHUM-RV-020 Average FingerNose</v>
      </c>
      <c r="LT6" s="407" t="str">
        <f t="shared" si="94"/>
        <v>Right Controller Acceleration CHUM-RV-020 Average EverydayTask</v>
      </c>
      <c r="LU6" s="407" t="str">
        <f t="shared" si="94"/>
        <v>Right Controller Acceleration CHUM-RV-020 Average Pegboard</v>
      </c>
      <c r="LV6" s="407" t="str">
        <f t="shared" ref="LV6:LV8" si="191">_xlfn.CONCAT($KO$1, " ", $KP$2, " ", $LV$3, " ",$KO6, " ", LV$4)</f>
        <v>Right Controller Acceleration CHUM-RV-021 Average FingerFollow</v>
      </c>
      <c r="LW6" s="407" t="str">
        <f t="shared" si="95"/>
        <v>Right Controller Acceleration CHUM-RV-021 Average FingerNose</v>
      </c>
      <c r="LX6" s="407" t="str">
        <f t="shared" si="95"/>
        <v>Right Controller Acceleration CHUM-RV-021 Average EverydayTask</v>
      </c>
      <c r="LY6" s="407" t="str">
        <f>_xlfn.CONCAT($KO$1, " ", $KP$2, " ", $LV$3, " ",$KO6, " ", LY$4)</f>
        <v>Right Controller Acceleration CHUM-RV-021 Average Pegboard</v>
      </c>
      <c r="LZ6" s="221" t="e">
        <f t="shared" si="96"/>
        <v>#DIV/0!</v>
      </c>
      <c r="MA6" s="135" t="e">
        <f t="shared" si="97"/>
        <v>#NUM!</v>
      </c>
      <c r="MB6" s="135">
        <f t="shared" si="98"/>
        <v>0</v>
      </c>
      <c r="MC6" s="178">
        <f t="shared" si="99"/>
        <v>0</v>
      </c>
      <c r="ME6" s="105" t="s">
        <v>609</v>
      </c>
      <c r="MF6" s="407" t="str">
        <f t="shared" ref="MF6:MF8" si="192">_xlfn.CONCAT($KO$1, " ", $MF$2, " ", $MF$3, " ",$ME6, " ", MF$4)</f>
        <v>Right Controller Acceleration CHUM-RV-005 Average FingerFollow</v>
      </c>
      <c r="MG6" s="407" t="str">
        <f t="shared" ref="MG6:MH8" si="193">_xlfn.CONCAT($KO$1, " ", $MF$2, " ", $MF$3, " ",$ME6, " ", MG$4)</f>
        <v>Right Controller Acceleration CHUM-RV-005 Average FingerNose</v>
      </c>
      <c r="MH6" s="407" t="str">
        <f t="shared" si="193"/>
        <v>Right Controller Acceleration CHUM-RV-005 Average EverydayTask</v>
      </c>
      <c r="MI6" s="407" t="str">
        <f t="shared" ref="MI6:MI8" si="194">_xlfn.CONCAT($KO$1, " ", $MF$2, " ", $MI$3, " ",$ME6, " ", MI$4)</f>
        <v>Right Controller Acceleration CHUM-RV-006 Average FingerFollow</v>
      </c>
      <c r="MJ6" s="407" t="str">
        <f t="shared" si="100"/>
        <v>Right Controller Acceleration CHUM-RV-006 Average FingerNose</v>
      </c>
      <c r="MK6" s="407" t="str">
        <f>_xlfn.CONCAT($KO$1, " ", $MF$2, " ", $MI$3, " ",$ME6, " ", MK$4)</f>
        <v>Right Controller Acceleration CHUM-RV-006 Average EverydayTask</v>
      </c>
      <c r="ML6" s="407" t="str">
        <f t="shared" si="100"/>
        <v>Right Controller Acceleration CHUM-RV-006 Average Pegboard</v>
      </c>
      <c r="MM6" s="407" t="str">
        <f t="shared" ref="MM6:MM8" si="195">_xlfn.CONCAT($KO$1, " ", $MF$2, " ", $MM$3, " ",$ME6, " ", MM$4)</f>
        <v>Right Controller Acceleration CHUM-RV-010 Average FingerFollow</v>
      </c>
      <c r="MN6" s="407" t="str">
        <f t="shared" si="101"/>
        <v>Right Controller Acceleration CHUM-RV-010 Average FingerNose</v>
      </c>
      <c r="MO6" s="407" t="str">
        <f t="shared" si="101"/>
        <v>Right Controller Acceleration CHUM-RV-010 Average EverydayTask</v>
      </c>
      <c r="MP6" s="407" t="str">
        <f t="shared" si="101"/>
        <v>Right Controller Acceleration CHUM-RV-010 Average Pegboard</v>
      </c>
      <c r="MQ6" s="407" t="str">
        <f t="shared" ref="MQ6:MQ8" si="196">_xlfn.CONCAT($KO$1, " ", $MF$2, " ", $MQ$3, " ",$ME6, " ", MQ$4)</f>
        <v>Right Controller Acceleration CHUM-RV-011 Average FingerFollow</v>
      </c>
      <c r="MR6" s="407" t="str">
        <f t="shared" si="102"/>
        <v>Right Controller Acceleration CHUM-RV-011 Average FingerNose</v>
      </c>
      <c r="MS6" s="407" t="str">
        <f t="shared" si="102"/>
        <v>Right Controller Acceleration CHUM-RV-011 Average EverydayTask</v>
      </c>
      <c r="MT6" s="407" t="str">
        <f t="shared" si="102"/>
        <v>Right Controller Acceleration CHUM-RV-011 Average Pegboard</v>
      </c>
      <c r="MU6" s="407" t="str">
        <f t="shared" ref="MU6:MU8" si="197">_xlfn.CONCAT($KO$1, " ", $MF$2, " ", $MU$3, " ",$ME6, " ", MU$4)</f>
        <v>Right Controller Acceleration CHUM-RV-012 Average FingerFollow</v>
      </c>
      <c r="MV6" s="407" t="str">
        <f t="shared" si="103"/>
        <v>Right Controller Acceleration CHUM-RV-012 Average FingerNose</v>
      </c>
      <c r="MW6" s="407" t="str">
        <f t="shared" si="103"/>
        <v>Right Controller Acceleration CHUM-RV-012 Average EverydayTask</v>
      </c>
      <c r="MX6" s="407" t="str">
        <f t="shared" si="103"/>
        <v>Right Controller Acceleration CHUM-RV-012 Average Pegboard</v>
      </c>
      <c r="MY6" s="407" t="str">
        <f t="shared" ref="MY6:MY8" si="198">_xlfn.CONCAT($KO$1, " ", $MF$2, " ", $MY$3, " ",$ME6, " ", MY$4)</f>
        <v>Right Controller Acceleration CHUM-RV-013 Average FingerFollow</v>
      </c>
      <c r="MZ6" s="407" t="str">
        <f t="shared" si="104"/>
        <v>Right Controller Acceleration CHUM-RV-013 Average FingerNose</v>
      </c>
      <c r="NA6" s="407" t="str">
        <f t="shared" si="104"/>
        <v>Right Controller Acceleration CHUM-RV-013 Average EverydayTask</v>
      </c>
      <c r="NB6" s="407" t="str">
        <f t="shared" si="104"/>
        <v>Right Controller Acceleration CHUM-RV-013 Average Pegboard</v>
      </c>
      <c r="NC6" s="407" t="str">
        <f t="shared" ref="NC6:NC8" si="199">_xlfn.CONCAT($KO$1, " ", $MF$2, " ", $NC$3, " ",$ME6, " ", NC$4)</f>
        <v>Right Controller Acceleration CHUM-RV-018 Average FingerFollow</v>
      </c>
      <c r="ND6" s="407" t="str">
        <f t="shared" si="105"/>
        <v>Right Controller Acceleration CHUM-RV-018 Average FingerNose</v>
      </c>
      <c r="NE6" s="407" t="str">
        <f t="shared" si="105"/>
        <v>Right Controller Acceleration CHUM-RV-018 Average EverydayTask</v>
      </c>
      <c r="NF6" s="407" t="str">
        <f t="shared" ref="NF6:NF8" si="200">_xlfn.CONCAT($KO$1, " ", $MF$2, " ", $NC$3, " ",$ME6, " ", NF$4)</f>
        <v>Right Controller Acceleration CHUM-RV-018 Average Pegboard</v>
      </c>
      <c r="NG6" s="183" t="e">
        <f>AVERAGE(MF6:NF6)</f>
        <v>#DIV/0!</v>
      </c>
      <c r="NH6" s="184" t="e">
        <f>MEDIAN(MF6:NF6)</f>
        <v>#NUM!</v>
      </c>
      <c r="NI6" s="184">
        <f>MAX(MF6:NF6)</f>
        <v>0</v>
      </c>
      <c r="NJ6" s="218">
        <f>MIN(MF6:NF6)</f>
        <v>0</v>
      </c>
      <c r="NL6" s="105" t="s">
        <v>609</v>
      </c>
      <c r="NM6" s="407" t="str">
        <f t="shared" ref="NM6:NM8" si="201">_xlfn.CONCAT($NL$1, " ", $NM$2, " ", $NM$3, " ",$NL6, " ", NM$4)</f>
        <v>Left Controller Acceleration CHUM-RV-003 Average FingerFollow</v>
      </c>
      <c r="NN6" s="407" t="str">
        <f t="shared" si="106"/>
        <v>Left Controller Acceleration CHUM-RV-003 Average FingerNose</v>
      </c>
      <c r="NO6" s="407" t="str">
        <f t="shared" si="106"/>
        <v>Left Controller Acceleration CHUM-RV-003 Average EverydayTask</v>
      </c>
      <c r="NP6" s="407" t="str">
        <f t="shared" si="106"/>
        <v>Left Controller Acceleration CHUM-RV-003 Average Pegboard</v>
      </c>
      <c r="NQ6" s="407" t="str">
        <f t="shared" ref="NQ6:NQ8" si="202">_xlfn.CONCAT($NL$1, " ", $NM$2, " ", $NQ$3, " ",$NL6, " ", NQ$4)</f>
        <v>Left Controller Acceleration CHUM-RV-004 Average FingerFollow</v>
      </c>
      <c r="NR6" s="407" t="str">
        <f t="shared" si="107"/>
        <v>Left Controller Acceleration CHUM-RV-004 Average FingerNose</v>
      </c>
      <c r="NS6" s="407" t="str">
        <f t="shared" si="107"/>
        <v>Left Controller Acceleration CHUM-RV-004 Average EverydayTask</v>
      </c>
      <c r="NT6" s="407" t="str">
        <f t="shared" si="107"/>
        <v>Left Controller Acceleration CHUM-RV-004 Average Pegboard</v>
      </c>
      <c r="NU6" s="407" t="str">
        <f t="shared" ref="NU6:NU8" si="203">_xlfn.CONCAT($NL$1, " ", $NM$2, " ", $NU$3, " ",$NL6, " ", NU$4)</f>
        <v>Left Controller Acceleration CHUM-RV-008 Average FingerFollow</v>
      </c>
      <c r="NV6" s="407" t="str">
        <f t="shared" si="108"/>
        <v>Left Controller Acceleration CHUM-RV-008 Average FingerNose</v>
      </c>
      <c r="NW6" s="407" t="str">
        <f t="shared" si="108"/>
        <v>Left Controller Acceleration CHUM-RV-008 Average EverydayTask</v>
      </c>
      <c r="NX6" s="407" t="str">
        <f t="shared" si="108"/>
        <v>Left Controller Acceleration CHUM-RV-008 Average Pegboard</v>
      </c>
      <c r="NY6" s="407" t="str">
        <f t="shared" ref="NY6:NY8" si="204">_xlfn.CONCAT($NL$1, " ", $NM$2, " ", $NY$3, " ",$NL6, " ", NY$4)</f>
        <v>Left Controller Acceleration CHUM-RV-009 Average FingerFollow</v>
      </c>
      <c r="NZ6" s="407" t="str">
        <f t="shared" si="109"/>
        <v>Left Controller Acceleration CHUM-RV-009 Average FingerNose</v>
      </c>
      <c r="OA6" s="407" t="str">
        <f t="shared" si="109"/>
        <v>Left Controller Acceleration CHUM-RV-009 Average EverydayTask</v>
      </c>
      <c r="OB6" s="407" t="str">
        <f>_xlfn.CONCAT($NL$1, " ", $NM$2, " ", $NY$3, " ",$NL6, " ", OB$4)</f>
        <v>Left Controller Acceleration CHUM-RV-009 Average Pegboard</v>
      </c>
      <c r="OC6" s="407" t="str">
        <f t="shared" ref="OC6:OC8" si="205">_xlfn.CONCAT($NL$1, " ", $NM$2, " ", $OC$3, " ",$NL6, " ", OC$4)</f>
        <v>Left Controller Acceleration CHUM-RV-014 Average FingerFollow</v>
      </c>
      <c r="OD6" s="407" t="str">
        <f t="shared" si="110"/>
        <v>Left Controller Acceleration CHUM-RV-014 Average FingerNose</v>
      </c>
      <c r="OE6" s="407" t="str">
        <f t="shared" si="110"/>
        <v>Left Controller Acceleration CHUM-RV-014 Average EverydayTask</v>
      </c>
      <c r="OF6" s="407" t="str">
        <f>_xlfn.CONCAT($NL$1, " ", $NM$2, " ", $OC$3, " ",$NL6, " ", OF$4)</f>
        <v>Left Controller Acceleration CHUM-RV-014 Average Pegboard</v>
      </c>
      <c r="OG6" s="407" t="str">
        <f t="shared" ref="OG6:OG8" si="206">_xlfn.CONCAT($NL$1, " ", $NM$2, " ", $OG$3, " ",$NL6, " ", OG$4)</f>
        <v>Left Controller Acceleration CHUM-RV-015 Average FingerFollow</v>
      </c>
      <c r="OH6" s="407" t="str">
        <f t="shared" si="111"/>
        <v>Left Controller Acceleration CHUM-RV-015 Average FingerNose</v>
      </c>
      <c r="OI6" s="407" t="str">
        <f t="shared" si="111"/>
        <v>Left Controller Acceleration CHUM-RV-015 Average EverydayTask</v>
      </c>
      <c r="OJ6" s="407" t="str">
        <f t="shared" si="111"/>
        <v>Left Controller Acceleration CHUM-RV-015 Average Pegboard</v>
      </c>
      <c r="OK6" s="407" t="str">
        <f t="shared" ref="OK6:ON8" si="207">_xlfn.CONCAT($NL$1, " ", $NM$2, " ", $OK$3, " ",$NL6, " ", OK$4)</f>
        <v>Left Controller Acceleration CHUM-RV-019 Average FingerFollow</v>
      </c>
      <c r="OL6" s="407" t="str">
        <f t="shared" si="207"/>
        <v>Left Controller Acceleration CHUM-RV-019 Average FingerNose</v>
      </c>
      <c r="OM6" s="407" t="str">
        <f t="shared" si="207"/>
        <v>Left Controller Acceleration CHUM-RV-019 Average EverydayTask</v>
      </c>
      <c r="ON6" s="407" t="str">
        <f t="shared" si="207"/>
        <v>Left Controller Acceleration CHUM-RV-019 Average Pegboard</v>
      </c>
      <c r="OO6" s="407" t="str">
        <f t="shared" ref="OO6:OO8" si="208">_xlfn.CONCAT($NL$1, " ", $NM$2, " ", $OO$3, " ",$NL6, " ", OO$4)</f>
        <v>Left Controller Acceleration CHUM-RV-020 Average FingerFollow</v>
      </c>
      <c r="OP6" s="407" t="str">
        <f t="shared" si="113"/>
        <v>Left Controller Acceleration CHUM-RV-020 Average FingerNose</v>
      </c>
      <c r="OQ6" s="407" t="str">
        <f t="shared" si="113"/>
        <v>Left Controller Acceleration CHUM-RV-020 Average EverydayTask</v>
      </c>
      <c r="OR6" s="407" t="str">
        <f t="shared" si="113"/>
        <v>Left Controller Acceleration CHUM-RV-020 Average Pegboard</v>
      </c>
      <c r="OS6" s="407" t="str">
        <f t="shared" ref="OS6:OS8" si="209">_xlfn.CONCAT($NL$1, " ", $NM$2, " ", $OS$3, " ",$NL6, " ", OS$4)</f>
        <v>Left Controller Acceleration CHUM-RV-021 Average FingerFollow</v>
      </c>
      <c r="OT6" s="407" t="str">
        <f t="shared" si="114"/>
        <v>Left Controller Acceleration CHUM-RV-021 Average FingerNose</v>
      </c>
      <c r="OU6" s="407" t="str">
        <f t="shared" si="114"/>
        <v>Left Controller Acceleration CHUM-RV-021 Average EverydayTask</v>
      </c>
      <c r="OV6" s="407" t="str">
        <f t="shared" si="114"/>
        <v>Left Controller Acceleration CHUM-RV-021 Average Pegboard</v>
      </c>
      <c r="OW6" s="221" t="e">
        <f t="shared" si="115"/>
        <v>#DIV/0!</v>
      </c>
      <c r="OX6" s="135" t="e">
        <f t="shared" si="116"/>
        <v>#NUM!</v>
      </c>
      <c r="OY6" s="135">
        <f t="shared" si="117"/>
        <v>0</v>
      </c>
      <c r="OZ6" s="178">
        <f t="shared" si="118"/>
        <v>0</v>
      </c>
      <c r="PB6" s="105" t="s">
        <v>609</v>
      </c>
      <c r="PC6" s="407" t="str">
        <f t="shared" ref="PC6:PC8" si="210">_xlfn.CONCAT($NL$1, " ", $PC$2, " ", $PC$3, " ",$PB6, " ", PC$4)</f>
        <v>Left Controller Acceleration CHUM-RV-005 Average FingerFollow</v>
      </c>
      <c r="PD6" s="407" t="str">
        <f t="shared" si="119"/>
        <v>Left Controller Acceleration CHUM-RV-005 Average FingerNose</v>
      </c>
      <c r="PE6" s="407" t="str">
        <f t="shared" si="119"/>
        <v>Left Controller Acceleration CHUM-RV-005 Average EverydayTask</v>
      </c>
      <c r="PF6" s="407" t="str">
        <f t="shared" ref="PF6:PF8" si="211">_xlfn.CONCAT($NL$1, " ", $PC$2, " ", $PF$3, " ",$PB6, " ", PF$4)</f>
        <v>Left Controller Acceleration CHUM-RV-006 Average FingerFollow</v>
      </c>
      <c r="PG6" s="407" t="str">
        <f t="shared" si="120"/>
        <v>Left Controller Acceleration CHUM-RV-006 Average FingerNose</v>
      </c>
      <c r="PH6" s="407" t="str">
        <f t="shared" si="120"/>
        <v>Left Controller Acceleration CHUM-RV-006 Average EverydayTask</v>
      </c>
      <c r="PI6" s="407" t="str">
        <f t="shared" si="120"/>
        <v>Left Controller Acceleration CHUM-RV-006 Average Pegboard</v>
      </c>
      <c r="PJ6" s="407" t="str">
        <f t="shared" ref="PJ6:PJ8" si="212">_xlfn.CONCAT($NL$1, " ", $PC$2, " ", $PJ$3, " ",$PB6, " ", PJ$4)</f>
        <v>Left Controller Acceleration CHUM-RV-010 Average FingerFollow</v>
      </c>
      <c r="PK6" s="407" t="str">
        <f t="shared" si="121"/>
        <v>Left Controller Acceleration CHUM-RV-010 Average FingerNose</v>
      </c>
      <c r="PL6" s="407" t="str">
        <f t="shared" si="121"/>
        <v>Left Controller Acceleration CHUM-RV-010 Average EverydayTask</v>
      </c>
      <c r="PM6" s="407" t="str">
        <f t="shared" si="121"/>
        <v>Left Controller Acceleration CHUM-RV-010 Average Pegboard</v>
      </c>
      <c r="PN6" s="407" t="str">
        <f t="shared" ref="PN6:PN8" si="213">_xlfn.CONCAT($NL$1, " ", $PC$2, " ", $PN$3, " ",$PB6, " ", PN$4)</f>
        <v>Left Controller Acceleration CHUM-RV-011 Average FingerFollow</v>
      </c>
      <c r="PO6" s="407" t="str">
        <f t="shared" si="122"/>
        <v>Left Controller Acceleration CHUM-RV-011 Average FingerNose</v>
      </c>
      <c r="PP6" s="407" t="str">
        <f t="shared" si="122"/>
        <v>Left Controller Acceleration CHUM-RV-011 Average EverydayTask</v>
      </c>
      <c r="PQ6" s="407" t="str">
        <f t="shared" si="122"/>
        <v>Left Controller Acceleration CHUM-RV-011 Average Pegboard</v>
      </c>
      <c r="PR6" s="407" t="str">
        <f t="shared" ref="PR6:PR8" si="214">_xlfn.CONCAT($NL$1, " ", $PC$2, " ", $PR$3, " ",$PB6, " ", PR$4)</f>
        <v>Left Controller Acceleration CHUM-RV-012 Average FingerFollow</v>
      </c>
      <c r="PS6" s="407" t="str">
        <f t="shared" si="123"/>
        <v>Left Controller Acceleration CHUM-RV-012 Average FingerNose</v>
      </c>
      <c r="PT6" s="407" t="str">
        <f t="shared" si="123"/>
        <v>Left Controller Acceleration CHUM-RV-012 Average EverydayTask</v>
      </c>
      <c r="PU6" s="407" t="str">
        <f t="shared" si="123"/>
        <v>Left Controller Acceleration CHUM-RV-012 Average Pegboard</v>
      </c>
      <c r="PV6" s="407" t="str">
        <f t="shared" ref="PV6:PV8" si="215">_xlfn.CONCAT($NL$1, " ", $PC$2, " ", $PV$3, " ",$PB6, " ", PV$4)</f>
        <v>Left Controller Acceleration CHUM-RV-013 Average FingerFollow</v>
      </c>
      <c r="PW6" s="407" t="str">
        <f t="shared" si="124"/>
        <v>Left Controller Acceleration CHUM-RV-013 Average FingerNose</v>
      </c>
      <c r="PX6" s="407" t="str">
        <f t="shared" si="124"/>
        <v>Left Controller Acceleration CHUM-RV-013 Average EverydayTask</v>
      </c>
      <c r="PY6" s="407" t="str">
        <f t="shared" si="124"/>
        <v>Left Controller Acceleration CHUM-RV-013 Average Pegboard</v>
      </c>
      <c r="PZ6" s="407" t="str">
        <f t="shared" ref="PZ6:PZ8" si="216">_xlfn.CONCAT($NL$1, " ", $PC$2, " ", $PZ$3, " ",$PB6, " ", PZ$4)</f>
        <v>Left Controller Acceleration CHUM-RV-018 Average FingerFollow</v>
      </c>
      <c r="QA6" s="407" t="str">
        <f t="shared" si="125"/>
        <v>Left Controller Acceleration CHUM-RV-018 Average FingerNose</v>
      </c>
      <c r="QB6" s="407" t="str">
        <f t="shared" si="125"/>
        <v>Left Controller Acceleration CHUM-RV-018 Average EverydayTask</v>
      </c>
      <c r="QC6" s="407" t="str">
        <f t="shared" si="125"/>
        <v>Left Controller Acceleration CHUM-RV-018 Average Pegboard</v>
      </c>
      <c r="QD6" s="183" t="e">
        <f>AVERAGE(PC6:QC6)</f>
        <v>#DIV/0!</v>
      </c>
      <c r="QE6" s="184" t="e">
        <f>MEDIAN(PC6:QC6)</f>
        <v>#NUM!</v>
      </c>
      <c r="QF6" s="184">
        <f>MAX(PC6:QC6)</f>
        <v>0</v>
      </c>
      <c r="QG6" s="218">
        <f>MIN(PC6:QC6)</f>
        <v>0</v>
      </c>
    </row>
    <row r="7" spans="1:449" ht="15.75" thickBot="1" x14ac:dyDescent="0.3">
      <c r="A7" s="105" t="s">
        <v>608</v>
      </c>
      <c r="B7" s="407" t="str">
        <f t="shared" si="126"/>
        <v>Right Controller Jerk CHUM-RV-003 Median FingerFollow</v>
      </c>
      <c r="C7" s="407" t="str">
        <f t="shared" si="126"/>
        <v>Right Controller Jerk CHUM-RV-003 Median FingerNose</v>
      </c>
      <c r="D7" s="407" t="str">
        <f t="shared" si="126"/>
        <v>Right Controller Jerk CHUM-RV-003 Median EverydayTask</v>
      </c>
      <c r="E7" s="407" t="str">
        <f t="shared" si="126"/>
        <v>Right Controller Jerk CHUM-RV-003 Median Pegboard</v>
      </c>
      <c r="F7" s="407" t="str">
        <f t="shared" si="127"/>
        <v>Right Controller Jerk CHUM-RV-004 Median FingerFollow</v>
      </c>
      <c r="G7" s="407" t="str">
        <f t="shared" si="1"/>
        <v>Right Controller Jerk CHUM-RV-004 Median FingerNose</v>
      </c>
      <c r="H7" s="407" t="str">
        <f t="shared" si="1"/>
        <v>Right Controller Jerk CHUM-RV-004 Median EverydayTask</v>
      </c>
      <c r="I7" s="407" t="str">
        <f t="shared" si="1"/>
        <v>Right Controller Jerk CHUM-RV-004 Median Pegboard</v>
      </c>
      <c r="J7" s="407" t="str">
        <f t="shared" si="128"/>
        <v>Right Controller Jerk CHUM-RV-008 Median FingerFollow</v>
      </c>
      <c r="K7" s="407" t="str">
        <f t="shared" si="128"/>
        <v>Right Controller Jerk CHUM-RV-008 Median FingerNose</v>
      </c>
      <c r="L7" s="407" t="str">
        <f t="shared" si="128"/>
        <v>Right Controller Jerk CHUM-RV-008 Median EverydayTask</v>
      </c>
      <c r="M7" s="407" t="str">
        <f t="shared" si="128"/>
        <v>Right Controller Jerk CHUM-RV-008 Median Pegboard</v>
      </c>
      <c r="N7" s="407" t="str">
        <f t="shared" si="129"/>
        <v>Right Controller Jerk CHUM-RV-009 Median FingerFollow</v>
      </c>
      <c r="O7" s="407" t="str">
        <f t="shared" si="129"/>
        <v>Right Controller Jerk CHUM-RV-009 Median FingerNose</v>
      </c>
      <c r="P7" s="407" t="str">
        <f t="shared" si="129"/>
        <v>Right Controller Jerk CHUM-RV-009 Median EverydayTask</v>
      </c>
      <c r="Q7" s="407" t="str">
        <f t="shared" si="129"/>
        <v>Right Controller Jerk CHUM-RV-009 Median Pegboard</v>
      </c>
      <c r="R7" s="407" t="str">
        <f t="shared" si="130"/>
        <v>Right Controller Jerk CHUM-RV-014 Median FingerFollow</v>
      </c>
      <c r="S7" s="407" t="str">
        <f t="shared" si="4"/>
        <v>Right Controller Jerk CHUM-RV-014 Median FingerNose</v>
      </c>
      <c r="T7" s="407" t="str">
        <f t="shared" si="4"/>
        <v>Right Controller Jerk CHUM-RV-014 Median EverydayTask</v>
      </c>
      <c r="U7" s="407" t="str">
        <f t="shared" si="4"/>
        <v>Right Controller Jerk CHUM-RV-014 Median Pegboard</v>
      </c>
      <c r="V7" s="407" t="str">
        <f t="shared" si="131"/>
        <v>Right Controller Jerk CHUM-RV-015 Median FingerFollow</v>
      </c>
      <c r="W7" s="407" t="str">
        <f t="shared" si="5"/>
        <v>Right Controller Jerk CHUM-RV-015 Median FingerNose</v>
      </c>
      <c r="X7" s="407" t="str">
        <f t="shared" si="5"/>
        <v>Right Controller Jerk CHUM-RV-015 Median EverydayTask</v>
      </c>
      <c r="Y7" s="407" t="str">
        <f t="shared" si="5"/>
        <v>Right Controller Jerk CHUM-RV-015 Median Pegboard</v>
      </c>
      <c r="Z7" s="407" t="str">
        <f t="shared" si="132"/>
        <v>Right Controller Jerk CHUM-RV-019 Median FingerFollow</v>
      </c>
      <c r="AA7" s="407" t="str">
        <f t="shared" si="6"/>
        <v>Right Controller Jerk CHUM-RV-019 Median FingerNose</v>
      </c>
      <c r="AB7" s="407" t="str">
        <f t="shared" si="6"/>
        <v>Right Controller Jerk CHUM-RV-019 Median EverydayTask</v>
      </c>
      <c r="AC7" s="407" t="str">
        <f t="shared" si="6"/>
        <v>Right Controller Jerk CHUM-RV-019 Median Pegboard</v>
      </c>
      <c r="AD7" s="407" t="str">
        <f t="shared" si="133"/>
        <v>Right Controller Jerk CHUM-RV-020 Median FingerFollow</v>
      </c>
      <c r="AE7" s="407" t="str">
        <f t="shared" si="7"/>
        <v>Right Controller Jerk CHUM-RV-020 Median FingerNose</v>
      </c>
      <c r="AF7" s="407" t="str">
        <f t="shared" si="7"/>
        <v>Right Controller Jerk CHUM-RV-020 Median EverydayTask</v>
      </c>
      <c r="AG7" s="407" t="str">
        <f t="shared" si="7"/>
        <v>Right Controller Jerk CHUM-RV-020 Median Pegboard</v>
      </c>
      <c r="AH7" s="407" t="str">
        <f t="shared" si="134"/>
        <v>Right Controller Jerk CHUM-RV-021 Median FingerFollow</v>
      </c>
      <c r="AI7" s="407" t="str">
        <f t="shared" si="8"/>
        <v>Right Controller Jerk CHUM-RV-021 Median FingerNose</v>
      </c>
      <c r="AJ7" s="407" t="str">
        <f t="shared" si="8"/>
        <v>Right Controller Jerk CHUM-RV-021 Median EverydayTask</v>
      </c>
      <c r="AK7" s="407" t="str">
        <f t="shared" si="8"/>
        <v>Right Controller Jerk CHUM-RV-021 Median Pegboard</v>
      </c>
      <c r="AL7" s="183" t="e">
        <f t="shared" si="9"/>
        <v>#DIV/0!</v>
      </c>
      <c r="AM7" s="135" t="e">
        <f t="shared" si="10"/>
        <v>#NUM!</v>
      </c>
      <c r="AN7" s="184">
        <f t="shared" si="11"/>
        <v>0</v>
      </c>
      <c r="AO7" s="178">
        <f t="shared" si="12"/>
        <v>0</v>
      </c>
      <c r="AQ7" s="105" t="s">
        <v>608</v>
      </c>
      <c r="AR7" s="407" t="str">
        <f t="shared" si="13"/>
        <v>Right Controller Jerk CHUM-RV-005 Median FingerFollow</v>
      </c>
      <c r="AS7" s="407" t="str">
        <f t="shared" si="13"/>
        <v>Right Controller Jerk CHUM-RV-005 Median FingerNose</v>
      </c>
      <c r="AT7" s="407" t="str">
        <f t="shared" si="13"/>
        <v>Right Controller Jerk CHUM-RV-005 Median EverydayTask</v>
      </c>
      <c r="AU7" s="407" t="str">
        <f t="shared" si="14"/>
        <v>Right Controller Jerk CHUM-RV-006 Median FingerFollow</v>
      </c>
      <c r="AV7" s="407" t="str">
        <f t="shared" si="14"/>
        <v>Right Controller Jerk CHUM-RV-006 Median FingerNose</v>
      </c>
      <c r="AW7" s="407" t="str">
        <f t="shared" si="14"/>
        <v>Right Controller Jerk CHUM-RV-006 Median EverydayTask</v>
      </c>
      <c r="AX7" s="407" t="str">
        <f t="shared" si="14"/>
        <v>Right Controller Jerk CHUM-RV-006 Median Pegboard</v>
      </c>
      <c r="AY7" s="407" t="str">
        <f t="shared" si="135"/>
        <v>Right Controller Jerk CHUM-RV-010 Median FingerFollow</v>
      </c>
      <c r="AZ7" s="407" t="str">
        <f t="shared" si="15"/>
        <v>Right Controller Jerk CHUM-RV-010 Median FingerNose</v>
      </c>
      <c r="BA7" s="407" t="str">
        <f t="shared" si="15"/>
        <v>Right Controller Jerk CHUM-RV-010 Median EverydayTask</v>
      </c>
      <c r="BB7" s="407" t="str">
        <f t="shared" si="15"/>
        <v>Right Controller Jerk CHUM-RV-010 Median Pegboard</v>
      </c>
      <c r="BC7" s="407" t="str">
        <f t="shared" si="136"/>
        <v>Right Controller Jerk CHUM-RV-011 Median FingerFollow</v>
      </c>
      <c r="BD7" s="407" t="str">
        <f t="shared" si="16"/>
        <v>Right Controller Jerk CHUM-RV-011 Median FingerNose</v>
      </c>
      <c r="BE7" s="407" t="str">
        <f t="shared" si="16"/>
        <v>Right Controller Jerk CHUM-RV-011 Median EverydayTask</v>
      </c>
      <c r="BF7" s="407" t="str">
        <f t="shared" si="16"/>
        <v>Right Controller Jerk CHUM-RV-011 Median Pegboard</v>
      </c>
      <c r="BG7" s="407" t="str">
        <f t="shared" si="137"/>
        <v>Right Controller Jerk CHUM-RV-012 Median FingerFollow</v>
      </c>
      <c r="BH7" s="407" t="str">
        <f t="shared" si="17"/>
        <v>Right Controller Jerk CHUM-RV-012 Median FingerNose</v>
      </c>
      <c r="BI7" s="407" t="str">
        <f t="shared" si="17"/>
        <v>Right Controller Jerk CHUM-RV-012 Median EverydayTask</v>
      </c>
      <c r="BJ7" s="407" t="str">
        <f t="shared" si="17"/>
        <v>Right Controller Jerk CHUM-RV-012 Median Pegboard</v>
      </c>
      <c r="BK7" s="407" t="str">
        <f t="shared" si="138"/>
        <v>Right Controller Jerk CHUM-RV-013 Median FingerFollow</v>
      </c>
      <c r="BL7" s="407" t="str">
        <f t="shared" si="18"/>
        <v>Right Controller Jerk CHUM-RV-013 Median FingerNose</v>
      </c>
      <c r="BM7" s="407" t="str">
        <f t="shared" si="18"/>
        <v>Right Controller Jerk CHUM-RV-013 Median EverydayTask</v>
      </c>
      <c r="BN7" s="407" t="str">
        <f t="shared" si="18"/>
        <v>Right Controller Jerk CHUM-RV-013 Median Pegboard</v>
      </c>
      <c r="BO7" s="407" t="str">
        <f t="shared" si="139"/>
        <v>Right Controller Jerk CHUM-RV-018 Median FingerFollow</v>
      </c>
      <c r="BP7" s="407" t="str">
        <f t="shared" si="19"/>
        <v>Right Controller Jerk CHUM-RV-018 Median FingerNose</v>
      </c>
      <c r="BQ7" s="407" t="str">
        <f t="shared" si="19"/>
        <v>Right Controller Jerk CHUM-RV-018 Median EverydayTask</v>
      </c>
      <c r="BR7" s="407" t="str">
        <f t="shared" si="19"/>
        <v>Right Controller Jerk CHUM-RV-018 Median Pegboard</v>
      </c>
      <c r="BS7" s="221" t="e">
        <f t="shared" si="20"/>
        <v>#DIV/0!</v>
      </c>
      <c r="BT7" s="184" t="e">
        <f t="shared" si="21"/>
        <v>#NUM!</v>
      </c>
      <c r="BU7" s="135">
        <f>MAX(AR7:BR7)</f>
        <v>0</v>
      </c>
      <c r="BV7" s="218">
        <f t="shared" si="22"/>
        <v>0</v>
      </c>
      <c r="BX7" s="105" t="s">
        <v>608</v>
      </c>
      <c r="BY7" s="407" t="str">
        <f t="shared" si="140"/>
        <v>Left Controller Jerk CHUM-RV-003 Median FingerFollow</v>
      </c>
      <c r="BZ7" s="407" t="str">
        <f t="shared" si="23"/>
        <v>Left Controller Jerk CHUM-RV-003 Median FingerNose</v>
      </c>
      <c r="CA7" s="407" t="str">
        <f t="shared" si="23"/>
        <v>Left Controller Jerk CHUM-RV-003 Median EverydayTask</v>
      </c>
      <c r="CB7" s="407" t="str">
        <f t="shared" si="23"/>
        <v>Left Controller Jerk CHUM-RV-003 Median Pegboard</v>
      </c>
      <c r="CC7" s="407" t="str">
        <f t="shared" si="141"/>
        <v>Left Controller Jerk CHUM-RV-004 Median FingerFollow</v>
      </c>
      <c r="CD7" s="407" t="str">
        <f t="shared" si="24"/>
        <v>Left Controller Jerk CHUM-RV-004 Median FingerNose</v>
      </c>
      <c r="CE7" s="407" t="str">
        <f t="shared" si="24"/>
        <v>Left Controller Jerk CHUM-RV-004 Median EverydayTask</v>
      </c>
      <c r="CF7" s="407" t="str">
        <f t="shared" si="24"/>
        <v>Left Controller Jerk CHUM-RV-004 Median Pegboard</v>
      </c>
      <c r="CG7" s="407" t="str">
        <f t="shared" si="142"/>
        <v>Left Controller Jerk CHUM-RV-008 Median FingerFollow</v>
      </c>
      <c r="CH7" s="407" t="str">
        <f t="shared" si="25"/>
        <v>Left Controller Jerk CHUM-RV-008 Median FingerNose</v>
      </c>
      <c r="CI7" s="407" t="str">
        <f t="shared" si="25"/>
        <v>Left Controller Jerk CHUM-RV-008 Median EverydayTask</v>
      </c>
      <c r="CJ7" s="407" t="str">
        <f t="shared" si="25"/>
        <v>Left Controller Jerk CHUM-RV-008 Median Pegboard</v>
      </c>
      <c r="CK7" s="407" t="str">
        <f t="shared" si="143"/>
        <v>Left Controller Jerk CHUM-RV-009 Median FingerFollow</v>
      </c>
      <c r="CL7" s="407" t="str">
        <f t="shared" si="26"/>
        <v>Left Controller Jerk CHUM-RV-009 Median FingerNose</v>
      </c>
      <c r="CM7" s="407" t="str">
        <f t="shared" si="26"/>
        <v>Left Controller Jerk CHUM-RV-009 Median EverydayTask</v>
      </c>
      <c r="CN7" s="407" t="str">
        <f t="shared" si="26"/>
        <v>Left Controller Jerk CHUM-RV-009 Median Pegboard</v>
      </c>
      <c r="CO7" s="407" t="str">
        <f t="shared" si="144"/>
        <v>Left Controller Jerk CHUM-RV-014 Median FingerFollow</v>
      </c>
      <c r="CP7" s="407" t="str">
        <f t="shared" si="27"/>
        <v>Left Controller Jerk CHUM-RV-014 Median FingerNose</v>
      </c>
      <c r="CQ7" s="407" t="str">
        <f t="shared" si="27"/>
        <v>Left Controller Jerk CHUM-RV-014 Median EverydayTask</v>
      </c>
      <c r="CR7" s="407" t="str">
        <f t="shared" si="27"/>
        <v>Left Controller Jerk CHUM-RV-014 Median Pegboard</v>
      </c>
      <c r="CS7" s="407" t="str">
        <f t="shared" si="145"/>
        <v>Left Controller Jerk CHUM-RV-015 Median FingerFollow</v>
      </c>
      <c r="CT7" s="407" t="str">
        <f t="shared" si="28"/>
        <v>Left Controller Jerk CHUM-RV-015 Median FingerNose</v>
      </c>
      <c r="CU7" s="407" t="str">
        <f t="shared" si="28"/>
        <v>Left Controller Jerk CHUM-RV-015 Median EverydayTask</v>
      </c>
      <c r="CV7" s="407" t="str">
        <f t="shared" si="28"/>
        <v>Left Controller Jerk CHUM-RV-015 Median Pegboard</v>
      </c>
      <c r="CW7" s="407" t="str">
        <f t="shared" si="146"/>
        <v>Left Controller Jerk CHUM-RV-019 Median FingerFollow</v>
      </c>
      <c r="CX7" s="407" t="str">
        <f t="shared" si="29"/>
        <v>Left Controller Jerk CHUM-RV-019 Median FingerNose</v>
      </c>
      <c r="CY7" s="407" t="str">
        <f t="shared" si="29"/>
        <v>Left Controller Jerk CHUM-RV-019 Median EverydayTask</v>
      </c>
      <c r="CZ7" s="407" t="str">
        <f t="shared" si="29"/>
        <v>Left Controller Jerk CHUM-RV-019 Median Pegboard</v>
      </c>
      <c r="DA7" s="407" t="str">
        <f t="shared" si="147"/>
        <v>Left Controller Jerk CHUM-RV-020 Median FingerFollow</v>
      </c>
      <c r="DB7" s="407" t="str">
        <f t="shared" si="30"/>
        <v>Left Controller Jerk CHUM-RV-020 Median FingerNose</v>
      </c>
      <c r="DC7" s="407" t="str">
        <f t="shared" si="30"/>
        <v>Left Controller Jerk CHUM-RV-020 Median EverydayTask</v>
      </c>
      <c r="DD7" s="407" t="str">
        <f t="shared" si="30"/>
        <v>Left Controller Jerk CHUM-RV-020 Median Pegboard</v>
      </c>
      <c r="DE7" s="407" t="str">
        <f t="shared" si="148"/>
        <v>Left Controller Jerk CHUM-RV-021 Median FingerFollow</v>
      </c>
      <c r="DF7" s="407" t="str">
        <f t="shared" si="31"/>
        <v>Left Controller Jerk CHUM-RV-021 Median FingerNose</v>
      </c>
      <c r="DG7" s="407" t="str">
        <f t="shared" si="31"/>
        <v>Left Controller Jerk CHUM-RV-021 Median EverydayTask</v>
      </c>
      <c r="DH7" s="407" t="str">
        <f t="shared" si="31"/>
        <v>Left Controller Jerk CHUM-RV-021 Median Pegboard</v>
      </c>
      <c r="DI7" s="183" t="e">
        <f t="shared" si="32"/>
        <v>#DIV/0!</v>
      </c>
      <c r="DJ7" s="135" t="e">
        <f t="shared" si="33"/>
        <v>#NUM!</v>
      </c>
      <c r="DK7" s="184">
        <f t="shared" si="34"/>
        <v>0</v>
      </c>
      <c r="DL7" s="178">
        <f t="shared" si="35"/>
        <v>0</v>
      </c>
      <c r="DN7" s="105" t="s">
        <v>608</v>
      </c>
      <c r="DO7" s="407" t="str">
        <f t="shared" si="36"/>
        <v>Left Controller Jerk CHUM-RV-005 Median FingerFollow</v>
      </c>
      <c r="DP7" s="407" t="str">
        <f t="shared" si="36"/>
        <v>Left Controller Jerk CHUM-RV-005 Median FingerNose</v>
      </c>
      <c r="DQ7" s="407" t="str">
        <f t="shared" si="36"/>
        <v>Left Controller Jerk CHUM-RV-005 Median EverydayTask</v>
      </c>
      <c r="DR7" s="407" t="str">
        <f t="shared" si="37"/>
        <v>Left Controller Jerk CHUM-RV-006 Median FingerFollow</v>
      </c>
      <c r="DS7" s="407" t="str">
        <f t="shared" si="37"/>
        <v>Left Controller Jerk CHUM-RV-006 Median FingerNose</v>
      </c>
      <c r="DT7" s="407" t="str">
        <f t="shared" si="37"/>
        <v>Left Controller Jerk CHUM-RV-006 Median EverydayTask</v>
      </c>
      <c r="DU7" s="407" t="str">
        <f t="shared" si="37"/>
        <v>Left Controller Jerk CHUM-RV-006 Median Pegboard</v>
      </c>
      <c r="DV7" s="407" t="str">
        <f t="shared" si="149"/>
        <v>Left Controller Jerk CHUM-RV-010 Median FingerFollow</v>
      </c>
      <c r="DW7" s="407" t="str">
        <f t="shared" si="38"/>
        <v>Left Controller Jerk CHUM-RV-010 Median FingerNose</v>
      </c>
      <c r="DX7" s="407" t="str">
        <f t="shared" si="38"/>
        <v>Left Controller Jerk CHUM-RV-010 Median EverydayTask</v>
      </c>
      <c r="DY7" s="407" t="str">
        <f t="shared" si="38"/>
        <v>Left Controller Jerk CHUM-RV-010 Median Pegboard</v>
      </c>
      <c r="DZ7" s="407" t="str">
        <f t="shared" si="150"/>
        <v>Left Controller Jerk CHUM-RV-011 Median FingerFollow</v>
      </c>
      <c r="EA7" s="407" t="str">
        <f t="shared" si="39"/>
        <v>Left Controller Jerk CHUM-RV-011 Median FingerNose</v>
      </c>
      <c r="EB7" s="407" t="str">
        <f t="shared" si="39"/>
        <v>Left Controller Jerk CHUM-RV-011 Median EverydayTask</v>
      </c>
      <c r="EC7" s="407" t="str">
        <f t="shared" si="39"/>
        <v>Left Controller Jerk CHUM-RV-011 Median Pegboard</v>
      </c>
      <c r="ED7" s="407" t="str">
        <f t="shared" si="151"/>
        <v>Left Controller Jerk CHUM-RV-012 Median FingerFollow</v>
      </c>
      <c r="EE7" s="407" t="str">
        <f t="shared" si="40"/>
        <v>Left Controller Jerk CHUM-RV-012 Median FingerNose</v>
      </c>
      <c r="EF7" s="407" t="str">
        <f t="shared" si="40"/>
        <v>Left Controller Jerk CHUM-RV-012 Median EverydayTask</v>
      </c>
      <c r="EG7" s="407" t="str">
        <f t="shared" si="40"/>
        <v>Left Controller Jerk CHUM-RV-012 Median Pegboard</v>
      </c>
      <c r="EH7" s="407" t="str">
        <f t="shared" si="152"/>
        <v>Left Controller Jerk CHUM-RV-013 Median FingerFollow</v>
      </c>
      <c r="EI7" s="407" t="str">
        <f t="shared" si="41"/>
        <v>Left Controller Jerk CHUM-RV-013 Median FingerNose</v>
      </c>
      <c r="EJ7" s="407" t="str">
        <f t="shared" si="41"/>
        <v>Left Controller Jerk CHUM-RV-013 Median EverydayTask</v>
      </c>
      <c r="EK7" s="407" t="str">
        <f t="shared" si="41"/>
        <v>Left Controller Jerk CHUM-RV-013 Median Pegboard</v>
      </c>
      <c r="EL7" s="407" t="str">
        <f t="shared" si="153"/>
        <v>Left Controller Jerk CHUM-RV-018 Median FingerFollow</v>
      </c>
      <c r="EM7" s="407" t="str">
        <f t="shared" si="42"/>
        <v>Left Controller Jerk CHUM-RV-018 Median FingerNose</v>
      </c>
      <c r="EN7" s="407" t="str">
        <f t="shared" si="42"/>
        <v>Left Controller Jerk CHUM-RV-018 Median EverydayTask</v>
      </c>
      <c r="EO7" s="407" t="str">
        <f t="shared" si="42"/>
        <v>Left Controller Jerk CHUM-RV-018 Median Pegboard</v>
      </c>
      <c r="EP7" s="221" t="e">
        <f t="shared" si="43"/>
        <v>#DIV/0!</v>
      </c>
      <c r="EQ7" s="184" t="e">
        <f t="shared" si="44"/>
        <v>#NUM!</v>
      </c>
      <c r="ER7" s="135">
        <f t="shared" si="45"/>
        <v>0</v>
      </c>
      <c r="ES7" s="218">
        <f t="shared" si="46"/>
        <v>0</v>
      </c>
      <c r="EU7" s="105" t="s">
        <v>608</v>
      </c>
      <c r="EV7" s="407" t="str">
        <f t="shared" si="47"/>
        <v>Right Controller Speed CHUM-RV-003 Median FingerFollow</v>
      </c>
      <c r="EW7" s="407" t="str">
        <f t="shared" si="47"/>
        <v>Right Controller Speed CHUM-RV-003 Median FingerNose</v>
      </c>
      <c r="EX7" s="407" t="str">
        <f t="shared" si="47"/>
        <v>Right Controller Speed CHUM-RV-003 Median EverydayTask</v>
      </c>
      <c r="EY7" s="407" t="str">
        <f t="shared" si="47"/>
        <v>Right Controller Speed CHUM-RV-003 Median Pegboard</v>
      </c>
      <c r="EZ7" s="407" t="str">
        <f t="shared" si="154"/>
        <v>Right Controller Speed CHUM-RV-004 Median FingerFollow</v>
      </c>
      <c r="FA7" s="407" t="str">
        <f t="shared" si="154"/>
        <v>Right Controller Speed CHUM-RV-004 Median FingerNose</v>
      </c>
      <c r="FB7" s="407" t="str">
        <f t="shared" si="154"/>
        <v>Right Controller Speed CHUM-RV-004 Median EverydayTask</v>
      </c>
      <c r="FC7" s="407" t="str">
        <f t="shared" si="154"/>
        <v>Right Controller Speed CHUM-RV-004 Median Pegboard</v>
      </c>
      <c r="FD7" s="407" t="str">
        <f t="shared" si="49"/>
        <v>Right Controller Speed CHUM-RV-008 Median FingerFollow</v>
      </c>
      <c r="FE7" s="407" t="str">
        <f t="shared" si="49"/>
        <v>Right Controller Speed CHUM-RV-008 Median FingerNose</v>
      </c>
      <c r="FF7" s="407" t="str">
        <f t="shared" si="49"/>
        <v>Right Controller Speed CHUM-RV-008 Median EverydayTask</v>
      </c>
      <c r="FG7" s="407" t="str">
        <f t="shared" si="49"/>
        <v>Right Controller Speed CHUM-RV-008 Median Pegboard</v>
      </c>
      <c r="FH7" s="407" t="str">
        <f t="shared" si="155"/>
        <v>Right Controller Speed CHUM-RV-009 Median FingerFollow</v>
      </c>
      <c r="FI7" s="407" t="str">
        <f t="shared" si="155"/>
        <v>Right Controller Speed CHUM-RV-009 Median FingerNose</v>
      </c>
      <c r="FJ7" s="407" t="str">
        <f t="shared" si="155"/>
        <v>Right Controller Speed CHUM-RV-009 Median EverydayTask</v>
      </c>
      <c r="FK7" s="407" t="str">
        <f t="shared" si="155"/>
        <v>Right Controller Speed CHUM-RV-009 Median Pegboard</v>
      </c>
      <c r="FL7" s="407" t="str">
        <f t="shared" si="156"/>
        <v>Right Controller Speed CHUM-RV-014 Median FingerFollow</v>
      </c>
      <c r="FM7" s="407" t="str">
        <f t="shared" si="51"/>
        <v>Right Controller Speed CHUM-RV-014 Median FingerNose</v>
      </c>
      <c r="FN7" s="407" t="str">
        <f t="shared" si="51"/>
        <v>Right Controller Speed CHUM-RV-014 Median EverydayTask</v>
      </c>
      <c r="FO7" s="407" t="str">
        <f t="shared" si="51"/>
        <v>Right Controller Speed CHUM-RV-014 Median Pegboard</v>
      </c>
      <c r="FP7" s="407" t="str">
        <f t="shared" si="157"/>
        <v>Right Controller Speed CHUM-RV-015 Median FingerFollow</v>
      </c>
      <c r="FQ7" s="407" t="str">
        <f t="shared" si="157"/>
        <v>Right Controller Speed CHUM-RV-015 Median FingerNose</v>
      </c>
      <c r="FR7" s="407" t="str">
        <f t="shared" si="157"/>
        <v>Right Controller Speed CHUM-RV-015 Median EverydayTask</v>
      </c>
      <c r="FS7" s="407" t="str">
        <f t="shared" si="157"/>
        <v>Right Controller Speed CHUM-RV-015 Median Pegboard</v>
      </c>
      <c r="FT7" s="407" t="str">
        <f t="shared" si="158"/>
        <v>Right Controller Speed CHUM-RV-019 Median FingerFollow</v>
      </c>
      <c r="FU7" s="407" t="str">
        <f t="shared" si="53"/>
        <v>Right Controller Speed CHUM-RV-019 Median FingerNose</v>
      </c>
      <c r="FV7" s="407" t="str">
        <f t="shared" si="53"/>
        <v>Right Controller Speed CHUM-RV-019 Median EverydayTask</v>
      </c>
      <c r="FW7" s="407" t="str">
        <f t="shared" si="53"/>
        <v>Right Controller Speed CHUM-RV-019 Median Pegboard</v>
      </c>
      <c r="FX7" s="407" t="str">
        <f t="shared" si="159"/>
        <v>Right Controller Speed CHUM-RV-020 Median FingerFollow</v>
      </c>
      <c r="FY7" s="407" t="str">
        <f t="shared" si="159"/>
        <v>Right Controller Speed CHUM-RV-020 Median FingerNose</v>
      </c>
      <c r="FZ7" s="407" t="str">
        <f t="shared" si="159"/>
        <v>Right Controller Speed CHUM-RV-020 Median EverydayTask</v>
      </c>
      <c r="GA7" s="407" t="str">
        <f t="shared" si="159"/>
        <v>Right Controller Speed CHUM-RV-020 Median Pegboard</v>
      </c>
      <c r="GB7" s="407" t="str">
        <f t="shared" si="160"/>
        <v>Right Controller Speed CHUM-RV-021 Median FingerFollow</v>
      </c>
      <c r="GC7" s="407" t="str">
        <f t="shared" si="55"/>
        <v>Right Controller Speed CHUM-RV-021 Median FingerNose</v>
      </c>
      <c r="GD7" s="407" t="str">
        <f t="shared" si="55"/>
        <v>Right Controller Speed CHUM-RV-021 Median EverydayTask</v>
      </c>
      <c r="GE7" s="407" t="str">
        <f t="shared" si="55"/>
        <v>Right Controller Speed CHUM-RV-021 Median Pegboard</v>
      </c>
      <c r="GF7" s="183" t="e">
        <f t="shared" si="56"/>
        <v>#DIV/0!</v>
      </c>
      <c r="GG7" s="135" t="e">
        <f t="shared" si="57"/>
        <v>#NUM!</v>
      </c>
      <c r="GH7" s="184">
        <f t="shared" si="58"/>
        <v>0</v>
      </c>
      <c r="GI7" s="178">
        <f t="shared" si="59"/>
        <v>0</v>
      </c>
      <c r="GK7" s="105" t="s">
        <v>608</v>
      </c>
      <c r="GL7" s="407" t="str">
        <f t="shared" ref="GL7:GL8" si="217">_xlfn.CONCAT($EU$1, " ", $GL$2, " ", $GL$3, " ",$GK7, " ", GL$4)</f>
        <v>Right Controller Speed CHUM-RV-005 Median FingerFollow</v>
      </c>
      <c r="GM7" s="407" t="str">
        <f t="shared" si="60"/>
        <v>Right Controller Speed CHUM-RV-005 Median FingerNose</v>
      </c>
      <c r="GN7" s="407" t="str">
        <f>_xlfn.CONCAT($EU$1, " ", $GL$2, " ", $GL$3, " ",$GK7, " ", GN$4)</f>
        <v>Right Controller Speed CHUM-RV-005 Median EverydayTask</v>
      </c>
      <c r="GO7" s="407" t="str">
        <f>_xlfn.CONCAT($EU$1, " ", $GL$2, " ", $GO$3, " ",$GK7, " ", GO$4)</f>
        <v>Right Controller Speed CHUM-RV-006 Median FingerFollow</v>
      </c>
      <c r="GP7" s="407" t="str">
        <f t="shared" si="61"/>
        <v>Right Controller Speed CHUM-RV-006 Median FingerNose</v>
      </c>
      <c r="GQ7" s="407" t="str">
        <f t="shared" si="61"/>
        <v>Right Controller Speed CHUM-RV-006 Median EverydayTask</v>
      </c>
      <c r="GR7" s="407" t="str">
        <f t="shared" si="61"/>
        <v>Right Controller Speed CHUM-RV-006 Median Pegboard</v>
      </c>
      <c r="GS7" s="407" t="str">
        <f t="shared" si="162"/>
        <v>Right Controller Speed CHUM-RV-010 Median FingerFollow</v>
      </c>
      <c r="GT7" s="407" t="str">
        <f t="shared" si="62"/>
        <v>Right Controller Speed CHUM-RV-010 Median FingerNose</v>
      </c>
      <c r="GU7" s="407" t="str">
        <f t="shared" si="62"/>
        <v>Right Controller Speed CHUM-RV-010 Median EverydayTask</v>
      </c>
      <c r="GV7" s="407" t="str">
        <f t="shared" si="62"/>
        <v>Right Controller Speed CHUM-RV-010 Median Pegboard</v>
      </c>
      <c r="GW7" s="407" t="str">
        <f>_xlfn.CONCAT($EU$1, " ", $GL$2, " ", $GW$3, " ",$GK7, " ", GW$4)</f>
        <v>Right Controller Speed CHUM-RV-011 Median FingerFollow</v>
      </c>
      <c r="GX7" s="407" t="str">
        <f t="shared" si="63"/>
        <v>Right Controller Speed CHUM-RV-011 Median FingerNose</v>
      </c>
      <c r="GY7" s="407" t="str">
        <f t="shared" si="63"/>
        <v>Right Controller Speed CHUM-RV-011 Median EverydayTask</v>
      </c>
      <c r="GZ7" s="407" t="str">
        <f t="shared" si="63"/>
        <v>Right Controller Speed CHUM-RV-011 Median Pegboard</v>
      </c>
      <c r="HA7" s="407" t="str">
        <f t="shared" si="164"/>
        <v>Right Controller Speed CHUM-RV-012 Median FingerFollow</v>
      </c>
      <c r="HB7" s="407" t="str">
        <f t="shared" si="64"/>
        <v>Right Controller Speed CHUM-RV-012 Median FingerNose</v>
      </c>
      <c r="HC7" s="407" t="str">
        <f t="shared" si="64"/>
        <v>Right Controller Speed CHUM-RV-012 Median EverydayTask</v>
      </c>
      <c r="HD7" s="407" t="str">
        <f t="shared" si="64"/>
        <v>Right Controller Speed CHUM-RV-012 Median Pegboard</v>
      </c>
      <c r="HE7" s="407" t="str">
        <f t="shared" si="165"/>
        <v>Right Controller Speed CHUM-RV-013 Median FingerFollow</v>
      </c>
      <c r="HF7" s="407" t="str">
        <f t="shared" si="65"/>
        <v>Right Controller Speed CHUM-RV-013 Median FingerNose</v>
      </c>
      <c r="HG7" s="407" t="str">
        <f t="shared" si="65"/>
        <v>Right Controller Speed CHUM-RV-013 Median EverydayTask</v>
      </c>
      <c r="HH7" s="407" t="str">
        <f t="shared" si="65"/>
        <v>Right Controller Speed CHUM-RV-013 Median Pegboard</v>
      </c>
      <c r="HI7" s="407" t="str">
        <f t="shared" si="166"/>
        <v>Right Controller Speed CHUM-RV-018 Median FingerFollow</v>
      </c>
      <c r="HJ7" s="407" t="str">
        <f t="shared" si="66"/>
        <v>Right Controller Speed CHUM-RV-018 Median FingerNose</v>
      </c>
      <c r="HK7" s="407" t="str">
        <f t="shared" si="66"/>
        <v>Right Controller Speed CHUM-RV-018 Median EverydayTask</v>
      </c>
      <c r="HL7" s="407" t="str">
        <f t="shared" si="66"/>
        <v>Right Controller Speed CHUM-RV-018 Median Pegboard</v>
      </c>
      <c r="HM7" s="221" t="e">
        <f>AVERAGE(GL7:HL7)</f>
        <v>#DIV/0!</v>
      </c>
      <c r="HN7" s="184" t="e">
        <f>MEDIAN(GL7:HL7)</f>
        <v>#NUM!</v>
      </c>
      <c r="HO7" s="135">
        <f>MAX(GL7:HL7)</f>
        <v>0</v>
      </c>
      <c r="HP7" s="218">
        <f>MIN(GL7:HL7)</f>
        <v>0</v>
      </c>
      <c r="HR7" s="105" t="s">
        <v>608</v>
      </c>
      <c r="HS7" s="407" t="str">
        <f t="shared" si="167"/>
        <v>Left Controller Speed CHUM-RV-003 Median FingerFollow</v>
      </c>
      <c r="HT7" s="407" t="str">
        <f t="shared" si="167"/>
        <v>Left Controller Speed CHUM-RV-003 Median FingerNose</v>
      </c>
      <c r="HU7" s="407" t="str">
        <f t="shared" si="167"/>
        <v>Left Controller Speed CHUM-RV-003 Median EverydayTask</v>
      </c>
      <c r="HV7" s="407" t="str">
        <f t="shared" si="167"/>
        <v>Left Controller Speed CHUM-RV-003 Median Pegboard</v>
      </c>
      <c r="HW7" s="407" t="str">
        <f t="shared" si="168"/>
        <v>Left Controller Speed CHUM-RV-004 Median FingerFollow</v>
      </c>
      <c r="HX7" s="407" t="str">
        <f t="shared" si="68"/>
        <v>Left Controller Speed CHUM-RV-004 Median FingerNose</v>
      </c>
      <c r="HY7" s="407" t="str">
        <f t="shared" si="68"/>
        <v>Left Controller Speed CHUM-RV-004 Median EverydayTask</v>
      </c>
      <c r="HZ7" s="407" t="str">
        <f t="shared" si="68"/>
        <v>Left Controller Speed CHUM-RV-004 Median Pegboard</v>
      </c>
      <c r="IA7" s="407" t="str">
        <f t="shared" si="169"/>
        <v>Left Controller Speed CHUM-RV-008 Median FingerFollow</v>
      </c>
      <c r="IB7" s="407" t="str">
        <f t="shared" si="69"/>
        <v>Left Controller Speed CHUM-RV-008 Median FingerNose</v>
      </c>
      <c r="IC7" s="407" t="str">
        <f t="shared" si="69"/>
        <v>Left Controller Speed CHUM-RV-008 Median EverydayTask</v>
      </c>
      <c r="ID7" s="407" t="str">
        <f t="shared" si="69"/>
        <v>Left Controller Speed CHUM-RV-008 Median Pegboard</v>
      </c>
      <c r="IE7" s="407" t="str">
        <f t="shared" si="170"/>
        <v>Left Controller Speed CHUM-RV-009 Median FingerFollow</v>
      </c>
      <c r="IF7" s="407" t="str">
        <f t="shared" si="70"/>
        <v>Left Controller Speed CHUM-RV-009 Median FingerNose</v>
      </c>
      <c r="IG7" s="407" t="str">
        <f t="shared" si="70"/>
        <v>Left Controller Speed CHUM-RV-009 Median EverydayTask</v>
      </c>
      <c r="IH7" s="407" t="str">
        <f t="shared" si="70"/>
        <v>Left Controller Speed CHUM-RV-009 Median Pegboard</v>
      </c>
      <c r="II7" s="407" t="str">
        <f t="shared" si="171"/>
        <v>Left Controller Speed CHUM-RV-014 Median FingerFollow</v>
      </c>
      <c r="IJ7" s="407" t="str">
        <f t="shared" si="71"/>
        <v>Left Controller Speed CHUM-RV-014 Median FingerNose</v>
      </c>
      <c r="IK7" s="407" t="str">
        <f t="shared" si="71"/>
        <v>Left Controller Speed CHUM-RV-014 Median EverydayTask</v>
      </c>
      <c r="IL7" s="407" t="str">
        <f t="shared" si="71"/>
        <v>Left Controller Speed CHUM-RV-014 Median Pegboard</v>
      </c>
      <c r="IM7" s="407" t="str">
        <f t="shared" si="172"/>
        <v>Left Controller Speed CHUM-RV-015 Median FingerFollow</v>
      </c>
      <c r="IN7" s="407" t="str">
        <f t="shared" si="72"/>
        <v>Left Controller Speed CHUM-RV-015 Median FingerNose</v>
      </c>
      <c r="IO7" s="407" t="str">
        <f t="shared" si="72"/>
        <v>Left Controller Speed CHUM-RV-015 Median EverydayTask</v>
      </c>
      <c r="IP7" s="407" t="str">
        <f t="shared" si="72"/>
        <v>Left Controller Speed CHUM-RV-015 Median Pegboard</v>
      </c>
      <c r="IQ7" s="407" t="str">
        <f t="shared" si="173"/>
        <v>Left Controller Speed CHUM-RV-019 Median FingerFollow</v>
      </c>
      <c r="IR7" s="407" t="str">
        <f t="shared" si="73"/>
        <v>Left Controller Speed CHUM-RV-019 Median FingerNose</v>
      </c>
      <c r="IS7" s="407" t="str">
        <f t="shared" si="73"/>
        <v>Left Controller Speed CHUM-RV-019 Median EverydayTask</v>
      </c>
      <c r="IT7" s="407" t="str">
        <f t="shared" si="73"/>
        <v>Left Controller Speed CHUM-RV-019 Median Pegboard</v>
      </c>
      <c r="IU7" s="407" t="str">
        <f t="shared" si="174"/>
        <v>Left Controller Speed CHUM-RV-020 Median FingerFollow</v>
      </c>
      <c r="IV7" s="407" t="str">
        <f t="shared" si="74"/>
        <v>Left Controller Speed CHUM-RV-020 Median FingerNose</v>
      </c>
      <c r="IW7" s="407" t="str">
        <f t="shared" si="74"/>
        <v>Left Controller Speed CHUM-RV-020 Median EverydayTask</v>
      </c>
      <c r="IX7" s="407" t="str">
        <f t="shared" si="74"/>
        <v>Left Controller Speed CHUM-RV-020 Median Pegboard</v>
      </c>
      <c r="IY7" s="407" t="str">
        <f t="shared" si="175"/>
        <v>Left Controller Speed CHUM-RV-021 Median FingerFollow</v>
      </c>
      <c r="IZ7" s="407" t="str">
        <f t="shared" si="75"/>
        <v>Left Controller Speed CHUM-RV-021 Median FingerNose</v>
      </c>
      <c r="JA7" s="407" t="str">
        <f t="shared" si="75"/>
        <v>Left Controller Speed CHUM-RV-021 Median EverydayTask</v>
      </c>
      <c r="JB7" s="407" t="str">
        <f t="shared" si="75"/>
        <v>Left Controller Speed CHUM-RV-021 Median Pegboard</v>
      </c>
      <c r="JC7" s="183" t="e">
        <f t="shared" si="76"/>
        <v>#DIV/0!</v>
      </c>
      <c r="JD7" s="135" t="e">
        <f t="shared" si="77"/>
        <v>#NUM!</v>
      </c>
      <c r="JE7" s="184">
        <f t="shared" si="78"/>
        <v>0</v>
      </c>
      <c r="JF7" s="178">
        <f t="shared" si="79"/>
        <v>0</v>
      </c>
      <c r="JH7" s="105" t="s">
        <v>608</v>
      </c>
      <c r="JI7" s="407" t="str">
        <f t="shared" si="176"/>
        <v>Left Controller Speed CHUM-RV-005 Median FingerFollow</v>
      </c>
      <c r="JJ7" s="407" t="str">
        <f t="shared" si="80"/>
        <v>Left Controller Speed CHUM-RV-005 Median FingerNose</v>
      </c>
      <c r="JK7" s="407" t="str">
        <f t="shared" si="80"/>
        <v>Left Controller Speed CHUM-RV-005 Median EverydayTask</v>
      </c>
      <c r="JL7" s="407" t="str">
        <f t="shared" si="177"/>
        <v>Left Controller Speed CHUM-RV-006 Median FingerFollow</v>
      </c>
      <c r="JM7" s="407" t="str">
        <f t="shared" si="81"/>
        <v>Left Controller Speed CHUM-RV-006 Median FingerNose</v>
      </c>
      <c r="JN7" s="407" t="str">
        <f t="shared" si="81"/>
        <v>Left Controller Speed CHUM-RV-006 Median EverydayTask</v>
      </c>
      <c r="JO7" s="407" t="str">
        <f t="shared" si="81"/>
        <v>Left Controller Speed CHUM-RV-006 Median Pegboard</v>
      </c>
      <c r="JP7" s="407" t="str">
        <f t="shared" si="178"/>
        <v>Left Controller Speed CHUM-RV-010 Median FingerFollow</v>
      </c>
      <c r="JQ7" s="407" t="str">
        <f t="shared" si="82"/>
        <v>Left Controller Speed CHUM-RV-010 Median FingerNose</v>
      </c>
      <c r="JR7" s="407" t="str">
        <f t="shared" si="82"/>
        <v>Left Controller Speed CHUM-RV-010 Median EverydayTask</v>
      </c>
      <c r="JS7" s="407" t="str">
        <f t="shared" si="82"/>
        <v>Left Controller Speed CHUM-RV-010 Median Pegboard</v>
      </c>
      <c r="JT7" s="407" t="str">
        <f t="shared" si="179"/>
        <v>Left Controller Speed CHUM-RV-011 Median FingerFollow</v>
      </c>
      <c r="JU7" s="407" t="str">
        <f t="shared" si="83"/>
        <v>Left Controller Speed CHUM-RV-011 Median FingerNose</v>
      </c>
      <c r="JV7" s="407" t="str">
        <f t="shared" si="83"/>
        <v>Left Controller Speed CHUM-RV-011 Median EverydayTask</v>
      </c>
      <c r="JW7" s="407" t="str">
        <f t="shared" si="83"/>
        <v>Left Controller Speed CHUM-RV-011 Median Pegboard</v>
      </c>
      <c r="JX7" s="407" t="str">
        <f t="shared" si="180"/>
        <v>Left Controller Speed CHUM-RV-012 Median FingerFollow</v>
      </c>
      <c r="JY7" s="407" t="str">
        <f t="shared" si="84"/>
        <v>Left Controller Speed CHUM-RV-012 Median FingerNose</v>
      </c>
      <c r="JZ7" s="407" t="str">
        <f t="shared" si="84"/>
        <v>Left Controller Speed CHUM-RV-012 Median EverydayTask</v>
      </c>
      <c r="KA7" s="407" t="str">
        <f t="shared" si="84"/>
        <v>Left Controller Speed CHUM-RV-012 Median Pegboard</v>
      </c>
      <c r="KB7" s="407" t="str">
        <f t="shared" si="181"/>
        <v>Left Controller Speed CHUM-RV-013 Median FingerFollow</v>
      </c>
      <c r="KC7" s="407" t="str">
        <f t="shared" si="85"/>
        <v>Left Controller Speed CHUM-RV-013 Median FingerNose</v>
      </c>
      <c r="KD7" s="407" t="str">
        <f t="shared" si="85"/>
        <v>Left Controller Speed CHUM-RV-013 Median EverydayTask</v>
      </c>
      <c r="KE7" s="407" t="str">
        <f t="shared" si="85"/>
        <v>Left Controller Speed CHUM-RV-013 Median Pegboard</v>
      </c>
      <c r="KF7" s="407" t="str">
        <f t="shared" si="182"/>
        <v>Left Controller Speed CHUM-RV-018 Median FingerFollow</v>
      </c>
      <c r="KG7" s="407" t="str">
        <f t="shared" si="86"/>
        <v>Left Controller Speed CHUM-RV-018 Median FingerNose</v>
      </c>
      <c r="KH7" s="407" t="str">
        <f t="shared" si="86"/>
        <v>Left Controller Speed CHUM-RV-018 Median EverydayTask</v>
      </c>
      <c r="KI7" s="407" t="str">
        <f t="shared" si="86"/>
        <v>Left Controller Speed CHUM-RV-018 Median Pegboard</v>
      </c>
      <c r="KJ7" s="221" t="e">
        <f>AVERAGE(JI7:KI7)</f>
        <v>#DIV/0!</v>
      </c>
      <c r="KK7" s="184" t="e">
        <f>MEDIAN(JI7:KI7)</f>
        <v>#NUM!</v>
      </c>
      <c r="KL7" s="135">
        <f>MAX(JI7:KI7)</f>
        <v>0</v>
      </c>
      <c r="KM7" s="218">
        <f>MIN(JI7:KI7)</f>
        <v>0</v>
      </c>
      <c r="KO7" s="105" t="s">
        <v>608</v>
      </c>
      <c r="KP7" s="407" t="str">
        <f t="shared" si="183"/>
        <v>Right Controller Acceleration CHUM-RV-003 Median FingerFollow</v>
      </c>
      <c r="KQ7" s="407" t="str">
        <f t="shared" si="87"/>
        <v>Right Controller Acceleration CHUM-RV-003 Median FingerNose</v>
      </c>
      <c r="KR7" s="407" t="str">
        <f t="shared" si="87"/>
        <v>Right Controller Acceleration CHUM-RV-003 Median EverydayTask</v>
      </c>
      <c r="KS7" s="407" t="str">
        <f t="shared" si="87"/>
        <v>Right Controller Acceleration CHUM-RV-003 Median Pegboard</v>
      </c>
      <c r="KT7" s="407" t="str">
        <f t="shared" si="184"/>
        <v>Right Controller Acceleration CHUM-RV-004 Median FingerFollow</v>
      </c>
      <c r="KU7" s="407" t="str">
        <f t="shared" si="88"/>
        <v>Right Controller Acceleration CHUM-RV-004 Median FingerNose</v>
      </c>
      <c r="KV7" s="407" t="str">
        <f t="shared" si="88"/>
        <v>Right Controller Acceleration CHUM-RV-004 Median EverydayTask</v>
      </c>
      <c r="KW7" s="407" t="str">
        <f t="shared" si="88"/>
        <v>Right Controller Acceleration CHUM-RV-004 Median Pegboard</v>
      </c>
      <c r="KX7" s="407" t="str">
        <f t="shared" si="185"/>
        <v>Right Controller Acceleration CHUM-RV-008 Median FingerFollow</v>
      </c>
      <c r="KY7" s="407" t="str">
        <f t="shared" si="89"/>
        <v>Right Controller Acceleration CHUM-RV-008 Median FingerNose</v>
      </c>
      <c r="KZ7" s="407" t="str">
        <f t="shared" si="89"/>
        <v>Right Controller Acceleration CHUM-RV-008 Median EverydayTask</v>
      </c>
      <c r="LA7" s="407" t="str">
        <f>_xlfn.CONCAT($KO$1, " ", $KP$2, " ", $KX$3, " ",$KO7, " ", LA$4)</f>
        <v>Right Controller Acceleration CHUM-RV-008 Median Pegboard</v>
      </c>
      <c r="LB7" s="407" t="str">
        <f t="shared" si="186"/>
        <v>Right Controller Acceleration CHUM-RV-009 Median FingerFollow</v>
      </c>
      <c r="LC7" s="407" t="str">
        <f t="shared" si="90"/>
        <v>Right Controller Acceleration CHUM-RV-009 Median FingerNose</v>
      </c>
      <c r="LD7" s="407" t="str">
        <f t="shared" si="90"/>
        <v>Right Controller Acceleration CHUM-RV-009 Median EverydayTask</v>
      </c>
      <c r="LE7" s="407" t="str">
        <f t="shared" si="90"/>
        <v>Right Controller Acceleration CHUM-RV-009 Median Pegboard</v>
      </c>
      <c r="LF7" s="407" t="str">
        <f t="shared" si="187"/>
        <v>Right Controller Acceleration CHUM-RV-014 Median FingerFollow</v>
      </c>
      <c r="LG7" s="407" t="str">
        <f t="shared" si="91"/>
        <v>Right Controller Acceleration CHUM-RV-014 Median FingerNose</v>
      </c>
      <c r="LH7" s="407" t="str">
        <f t="shared" si="91"/>
        <v>Right Controller Acceleration CHUM-RV-014 Median EverydayTask</v>
      </c>
      <c r="LI7" s="407" t="str">
        <f t="shared" si="91"/>
        <v>Right Controller Acceleration CHUM-RV-014 Median Pegboard</v>
      </c>
      <c r="LJ7" s="407" t="str">
        <f t="shared" si="188"/>
        <v>Right Controller Acceleration CHUM-RV-015 Median FingerFollow</v>
      </c>
      <c r="LK7" s="407" t="str">
        <f t="shared" si="92"/>
        <v>Right Controller Acceleration CHUM-RV-015 Median FingerNose</v>
      </c>
      <c r="LL7" s="407" t="str">
        <f t="shared" si="92"/>
        <v>Right Controller Acceleration CHUM-RV-015 Median EverydayTask</v>
      </c>
      <c r="LM7" s="407" t="str">
        <f t="shared" si="92"/>
        <v>Right Controller Acceleration CHUM-RV-015 Median Pegboard</v>
      </c>
      <c r="LN7" s="407" t="str">
        <f t="shared" si="189"/>
        <v>Right Controller Acceleration CHUM-RV-019 Median FingerFollow</v>
      </c>
      <c r="LO7" s="407" t="str">
        <f t="shared" si="93"/>
        <v>Right Controller Acceleration CHUM-RV-019 Median FingerNose</v>
      </c>
      <c r="LP7" s="407" t="str">
        <f t="shared" si="93"/>
        <v>Right Controller Acceleration CHUM-RV-019 Median EverydayTask</v>
      </c>
      <c r="LQ7" s="407" t="str">
        <f t="shared" si="93"/>
        <v>Right Controller Acceleration CHUM-RV-019 Median Pegboard</v>
      </c>
      <c r="LR7" s="407" t="str">
        <f t="shared" si="190"/>
        <v>Right Controller Acceleration CHUM-RV-020 Median FingerFollow</v>
      </c>
      <c r="LS7" s="407" t="str">
        <f t="shared" si="94"/>
        <v>Right Controller Acceleration CHUM-RV-020 Median FingerNose</v>
      </c>
      <c r="LT7" s="407" t="str">
        <f t="shared" si="94"/>
        <v>Right Controller Acceleration CHUM-RV-020 Median EverydayTask</v>
      </c>
      <c r="LU7" s="407" t="str">
        <f t="shared" si="94"/>
        <v>Right Controller Acceleration CHUM-RV-020 Median Pegboard</v>
      </c>
      <c r="LV7" s="407" t="str">
        <f t="shared" si="191"/>
        <v>Right Controller Acceleration CHUM-RV-021 Median FingerFollow</v>
      </c>
      <c r="LW7" s="407" t="str">
        <f t="shared" si="95"/>
        <v>Right Controller Acceleration CHUM-RV-021 Median FingerNose</v>
      </c>
      <c r="LX7" s="407" t="str">
        <f t="shared" si="95"/>
        <v>Right Controller Acceleration CHUM-RV-021 Median EverydayTask</v>
      </c>
      <c r="LY7" s="407" t="str">
        <f t="shared" si="95"/>
        <v>Right Controller Acceleration CHUM-RV-021 Median Pegboard</v>
      </c>
      <c r="LZ7" s="183" t="e">
        <f t="shared" si="96"/>
        <v>#DIV/0!</v>
      </c>
      <c r="MA7" s="135" t="e">
        <f t="shared" si="97"/>
        <v>#NUM!</v>
      </c>
      <c r="MB7" s="184">
        <f t="shared" si="98"/>
        <v>0</v>
      </c>
      <c r="MC7" s="178">
        <f t="shared" si="99"/>
        <v>0</v>
      </c>
      <c r="ME7" s="105" t="s">
        <v>608</v>
      </c>
      <c r="MF7" s="407" t="str">
        <f t="shared" si="192"/>
        <v>Right Controller Acceleration CHUM-RV-005 Median FingerFollow</v>
      </c>
      <c r="MG7" s="407" t="str">
        <f t="shared" si="193"/>
        <v>Right Controller Acceleration CHUM-RV-005 Median FingerNose</v>
      </c>
      <c r="MH7" s="407" t="str">
        <f t="shared" si="193"/>
        <v>Right Controller Acceleration CHUM-RV-005 Median EverydayTask</v>
      </c>
      <c r="MI7" s="407" t="str">
        <f t="shared" si="194"/>
        <v>Right Controller Acceleration CHUM-RV-006 Median FingerFollow</v>
      </c>
      <c r="MJ7" s="407" t="str">
        <f t="shared" si="100"/>
        <v>Right Controller Acceleration CHUM-RV-006 Median FingerNose</v>
      </c>
      <c r="MK7" s="407" t="str">
        <f t="shared" si="100"/>
        <v>Right Controller Acceleration CHUM-RV-006 Median EverydayTask</v>
      </c>
      <c r="ML7" s="407" t="str">
        <f t="shared" si="100"/>
        <v>Right Controller Acceleration CHUM-RV-006 Median Pegboard</v>
      </c>
      <c r="MM7" s="407" t="str">
        <f t="shared" si="195"/>
        <v>Right Controller Acceleration CHUM-RV-010 Median FingerFollow</v>
      </c>
      <c r="MN7" s="407" t="str">
        <f t="shared" si="101"/>
        <v>Right Controller Acceleration CHUM-RV-010 Median FingerNose</v>
      </c>
      <c r="MO7" s="407" t="str">
        <f>_xlfn.CONCAT($KO$1, " ", $MF$2, " ", $MM$3, " ",$ME7, " ", MO$4)</f>
        <v>Right Controller Acceleration CHUM-RV-010 Median EverydayTask</v>
      </c>
      <c r="MP7" s="407" t="str">
        <f t="shared" si="101"/>
        <v>Right Controller Acceleration CHUM-RV-010 Median Pegboard</v>
      </c>
      <c r="MQ7" s="407" t="str">
        <f t="shared" si="196"/>
        <v>Right Controller Acceleration CHUM-RV-011 Median FingerFollow</v>
      </c>
      <c r="MR7" s="407" t="str">
        <f t="shared" si="102"/>
        <v>Right Controller Acceleration CHUM-RV-011 Median FingerNose</v>
      </c>
      <c r="MS7" s="407" t="str">
        <f t="shared" si="102"/>
        <v>Right Controller Acceleration CHUM-RV-011 Median EverydayTask</v>
      </c>
      <c r="MT7" s="407" t="str">
        <f t="shared" si="102"/>
        <v>Right Controller Acceleration CHUM-RV-011 Median Pegboard</v>
      </c>
      <c r="MU7" s="407" t="str">
        <f t="shared" si="197"/>
        <v>Right Controller Acceleration CHUM-RV-012 Median FingerFollow</v>
      </c>
      <c r="MV7" s="407" t="str">
        <f t="shared" si="103"/>
        <v>Right Controller Acceleration CHUM-RV-012 Median FingerNose</v>
      </c>
      <c r="MW7" s="407" t="str">
        <f t="shared" si="103"/>
        <v>Right Controller Acceleration CHUM-RV-012 Median EverydayTask</v>
      </c>
      <c r="MX7" s="407" t="str">
        <f t="shared" si="103"/>
        <v>Right Controller Acceleration CHUM-RV-012 Median Pegboard</v>
      </c>
      <c r="MY7" s="407" t="str">
        <f t="shared" si="198"/>
        <v>Right Controller Acceleration CHUM-RV-013 Median FingerFollow</v>
      </c>
      <c r="MZ7" s="407" t="str">
        <f t="shared" si="104"/>
        <v>Right Controller Acceleration CHUM-RV-013 Median FingerNose</v>
      </c>
      <c r="NA7" s="407" t="str">
        <f t="shared" si="104"/>
        <v>Right Controller Acceleration CHUM-RV-013 Median EverydayTask</v>
      </c>
      <c r="NB7" s="407" t="str">
        <f t="shared" si="104"/>
        <v>Right Controller Acceleration CHUM-RV-013 Median Pegboard</v>
      </c>
      <c r="NC7" s="407" t="str">
        <f t="shared" si="199"/>
        <v>Right Controller Acceleration CHUM-RV-018 Median FingerFollow</v>
      </c>
      <c r="ND7" s="407" t="str">
        <f t="shared" si="105"/>
        <v>Right Controller Acceleration CHUM-RV-018 Median FingerNose</v>
      </c>
      <c r="NE7" s="407" t="str">
        <f>_xlfn.CONCAT($KO$1, " ", $MF$2, " ", $NC$3, " ",$ME7, " ", NE$4)</f>
        <v>Right Controller Acceleration CHUM-RV-018 Median EverydayTask</v>
      </c>
      <c r="NF7" s="407" t="str">
        <f t="shared" si="200"/>
        <v>Right Controller Acceleration CHUM-RV-018 Median Pegboard</v>
      </c>
      <c r="NG7" s="221" t="e">
        <f>AVERAGE(MF7:NF7)</f>
        <v>#DIV/0!</v>
      </c>
      <c r="NH7" s="184" t="e">
        <f>MEDIAN(MF7:NF7)</f>
        <v>#NUM!</v>
      </c>
      <c r="NI7" s="135">
        <f>MAX(MF7:NF7)</f>
        <v>0</v>
      </c>
      <c r="NJ7" s="218">
        <f>MIN(MF7:NF7)</f>
        <v>0</v>
      </c>
      <c r="NL7" s="105" t="s">
        <v>608</v>
      </c>
      <c r="NM7" s="407" t="str">
        <f t="shared" si="201"/>
        <v>Left Controller Acceleration CHUM-RV-003 Median FingerFollow</v>
      </c>
      <c r="NN7" s="407" t="str">
        <f t="shared" si="106"/>
        <v>Left Controller Acceleration CHUM-RV-003 Median FingerNose</v>
      </c>
      <c r="NO7" s="407" t="str">
        <f t="shared" si="106"/>
        <v>Left Controller Acceleration CHUM-RV-003 Median EverydayTask</v>
      </c>
      <c r="NP7" s="407" t="str">
        <f t="shared" si="106"/>
        <v>Left Controller Acceleration CHUM-RV-003 Median Pegboard</v>
      </c>
      <c r="NQ7" s="407" t="str">
        <f t="shared" si="202"/>
        <v>Left Controller Acceleration CHUM-RV-004 Median FingerFollow</v>
      </c>
      <c r="NR7" s="407" t="str">
        <f t="shared" si="107"/>
        <v>Left Controller Acceleration CHUM-RV-004 Median FingerNose</v>
      </c>
      <c r="NS7" s="407" t="str">
        <f t="shared" si="107"/>
        <v>Left Controller Acceleration CHUM-RV-004 Median EverydayTask</v>
      </c>
      <c r="NT7" s="407" t="str">
        <f t="shared" si="107"/>
        <v>Left Controller Acceleration CHUM-RV-004 Median Pegboard</v>
      </c>
      <c r="NU7" s="407" t="str">
        <f t="shared" si="203"/>
        <v>Left Controller Acceleration CHUM-RV-008 Median FingerFollow</v>
      </c>
      <c r="NV7" s="407" t="str">
        <f t="shared" si="108"/>
        <v>Left Controller Acceleration CHUM-RV-008 Median FingerNose</v>
      </c>
      <c r="NW7" s="407" t="str">
        <f t="shared" si="108"/>
        <v>Left Controller Acceleration CHUM-RV-008 Median EverydayTask</v>
      </c>
      <c r="NX7" s="407" t="str">
        <f t="shared" si="108"/>
        <v>Left Controller Acceleration CHUM-RV-008 Median Pegboard</v>
      </c>
      <c r="NY7" s="407" t="str">
        <f t="shared" si="204"/>
        <v>Left Controller Acceleration CHUM-RV-009 Median FingerFollow</v>
      </c>
      <c r="NZ7" s="407" t="str">
        <f t="shared" si="109"/>
        <v>Left Controller Acceleration CHUM-RV-009 Median FingerNose</v>
      </c>
      <c r="OA7" s="407" t="str">
        <f t="shared" si="109"/>
        <v>Left Controller Acceleration CHUM-RV-009 Median EverydayTask</v>
      </c>
      <c r="OB7" s="407" t="str">
        <f t="shared" si="109"/>
        <v>Left Controller Acceleration CHUM-RV-009 Median Pegboard</v>
      </c>
      <c r="OC7" s="407" t="str">
        <f t="shared" si="205"/>
        <v>Left Controller Acceleration CHUM-RV-014 Median FingerFollow</v>
      </c>
      <c r="OD7" s="407" t="str">
        <f t="shared" si="110"/>
        <v>Left Controller Acceleration CHUM-RV-014 Median FingerNose</v>
      </c>
      <c r="OE7" s="407" t="str">
        <f t="shared" si="110"/>
        <v>Left Controller Acceleration CHUM-RV-014 Median EverydayTask</v>
      </c>
      <c r="OF7" s="407" t="str">
        <f t="shared" si="110"/>
        <v>Left Controller Acceleration CHUM-RV-014 Median Pegboard</v>
      </c>
      <c r="OG7" s="407" t="str">
        <f t="shared" si="206"/>
        <v>Left Controller Acceleration CHUM-RV-015 Median FingerFollow</v>
      </c>
      <c r="OH7" s="407" t="str">
        <f>_xlfn.CONCAT($NL$1, " ", $NM$2, " ", $OG$3, " ",$NL7, " ", OH$4)</f>
        <v>Left Controller Acceleration CHUM-RV-015 Median FingerNose</v>
      </c>
      <c r="OI7" s="407" t="str">
        <f t="shared" si="111"/>
        <v>Left Controller Acceleration CHUM-RV-015 Median EverydayTask</v>
      </c>
      <c r="OJ7" s="407" t="str">
        <f t="shared" si="111"/>
        <v>Left Controller Acceleration CHUM-RV-015 Median Pegboard</v>
      </c>
      <c r="OK7" s="407" t="str">
        <f t="shared" si="207"/>
        <v>Left Controller Acceleration CHUM-RV-019 Median FingerFollow</v>
      </c>
      <c r="OL7" s="407" t="str">
        <f t="shared" si="207"/>
        <v>Left Controller Acceleration CHUM-RV-019 Median FingerNose</v>
      </c>
      <c r="OM7" s="407" t="str">
        <f t="shared" si="207"/>
        <v>Left Controller Acceleration CHUM-RV-019 Median EverydayTask</v>
      </c>
      <c r="ON7" s="407" t="str">
        <f t="shared" si="207"/>
        <v>Left Controller Acceleration CHUM-RV-019 Median Pegboard</v>
      </c>
      <c r="OO7" s="407" t="str">
        <f t="shared" si="208"/>
        <v>Left Controller Acceleration CHUM-RV-020 Median FingerFollow</v>
      </c>
      <c r="OP7" s="407" t="str">
        <f t="shared" si="113"/>
        <v>Left Controller Acceleration CHUM-RV-020 Median FingerNose</v>
      </c>
      <c r="OQ7" s="407" t="str">
        <f t="shared" si="113"/>
        <v>Left Controller Acceleration CHUM-RV-020 Median EverydayTask</v>
      </c>
      <c r="OR7" s="407" t="str">
        <f t="shared" si="113"/>
        <v>Left Controller Acceleration CHUM-RV-020 Median Pegboard</v>
      </c>
      <c r="OS7" s="407" t="str">
        <f t="shared" si="209"/>
        <v>Left Controller Acceleration CHUM-RV-021 Median FingerFollow</v>
      </c>
      <c r="OT7" s="407" t="str">
        <f t="shared" si="114"/>
        <v>Left Controller Acceleration CHUM-RV-021 Median FingerNose</v>
      </c>
      <c r="OU7" s="407" t="str">
        <f t="shared" si="114"/>
        <v>Left Controller Acceleration CHUM-RV-021 Median EverydayTask</v>
      </c>
      <c r="OV7" s="407" t="str">
        <f t="shared" si="114"/>
        <v>Left Controller Acceleration CHUM-RV-021 Median Pegboard</v>
      </c>
      <c r="OW7" s="183" t="e">
        <f t="shared" si="115"/>
        <v>#DIV/0!</v>
      </c>
      <c r="OX7" s="135" t="e">
        <f t="shared" si="116"/>
        <v>#NUM!</v>
      </c>
      <c r="OY7" s="184">
        <f t="shared" si="117"/>
        <v>0</v>
      </c>
      <c r="OZ7" s="178">
        <f t="shared" si="118"/>
        <v>0</v>
      </c>
      <c r="PB7" s="105" t="s">
        <v>608</v>
      </c>
      <c r="PC7" s="407" t="str">
        <f t="shared" si="210"/>
        <v>Left Controller Acceleration CHUM-RV-005 Median FingerFollow</v>
      </c>
      <c r="PD7" s="407" t="str">
        <f t="shared" si="119"/>
        <v>Left Controller Acceleration CHUM-RV-005 Median FingerNose</v>
      </c>
      <c r="PE7" s="407" t="str">
        <f t="shared" si="119"/>
        <v>Left Controller Acceleration CHUM-RV-005 Median EverydayTask</v>
      </c>
      <c r="PF7" s="407" t="str">
        <f t="shared" si="211"/>
        <v>Left Controller Acceleration CHUM-RV-006 Median FingerFollow</v>
      </c>
      <c r="PG7" s="407" t="str">
        <f t="shared" si="120"/>
        <v>Left Controller Acceleration CHUM-RV-006 Median FingerNose</v>
      </c>
      <c r="PH7" s="407" t="str">
        <f t="shared" si="120"/>
        <v>Left Controller Acceleration CHUM-RV-006 Median EverydayTask</v>
      </c>
      <c r="PI7" s="407" t="str">
        <f t="shared" si="120"/>
        <v>Left Controller Acceleration CHUM-RV-006 Median Pegboard</v>
      </c>
      <c r="PJ7" s="407" t="str">
        <f t="shared" si="212"/>
        <v>Left Controller Acceleration CHUM-RV-010 Median FingerFollow</v>
      </c>
      <c r="PK7" s="407" t="str">
        <f t="shared" si="121"/>
        <v>Left Controller Acceleration CHUM-RV-010 Median FingerNose</v>
      </c>
      <c r="PL7" s="407" t="str">
        <f t="shared" si="121"/>
        <v>Left Controller Acceleration CHUM-RV-010 Median EverydayTask</v>
      </c>
      <c r="PM7" s="407" t="str">
        <f t="shared" si="121"/>
        <v>Left Controller Acceleration CHUM-RV-010 Median Pegboard</v>
      </c>
      <c r="PN7" s="407" t="str">
        <f t="shared" si="213"/>
        <v>Left Controller Acceleration CHUM-RV-011 Median FingerFollow</v>
      </c>
      <c r="PO7" s="407" t="str">
        <f t="shared" si="122"/>
        <v>Left Controller Acceleration CHUM-RV-011 Median FingerNose</v>
      </c>
      <c r="PP7" s="407" t="str">
        <f t="shared" si="122"/>
        <v>Left Controller Acceleration CHUM-RV-011 Median EverydayTask</v>
      </c>
      <c r="PQ7" s="407" t="str">
        <f t="shared" si="122"/>
        <v>Left Controller Acceleration CHUM-RV-011 Median Pegboard</v>
      </c>
      <c r="PR7" s="407" t="str">
        <f t="shared" si="214"/>
        <v>Left Controller Acceleration CHUM-RV-012 Median FingerFollow</v>
      </c>
      <c r="PS7" s="407" t="str">
        <f t="shared" si="123"/>
        <v>Left Controller Acceleration CHUM-RV-012 Median FingerNose</v>
      </c>
      <c r="PT7" s="407" t="str">
        <f t="shared" si="123"/>
        <v>Left Controller Acceleration CHUM-RV-012 Median EverydayTask</v>
      </c>
      <c r="PU7" s="407" t="str">
        <f t="shared" si="123"/>
        <v>Left Controller Acceleration CHUM-RV-012 Median Pegboard</v>
      </c>
      <c r="PV7" s="407" t="str">
        <f t="shared" si="215"/>
        <v>Left Controller Acceleration CHUM-RV-013 Median FingerFollow</v>
      </c>
      <c r="PW7" s="407" t="str">
        <f t="shared" si="124"/>
        <v>Left Controller Acceleration CHUM-RV-013 Median FingerNose</v>
      </c>
      <c r="PX7" s="407" t="str">
        <f t="shared" si="124"/>
        <v>Left Controller Acceleration CHUM-RV-013 Median EverydayTask</v>
      </c>
      <c r="PY7" s="407" t="str">
        <f t="shared" si="124"/>
        <v>Left Controller Acceleration CHUM-RV-013 Median Pegboard</v>
      </c>
      <c r="PZ7" s="407" t="str">
        <f t="shared" si="216"/>
        <v>Left Controller Acceleration CHUM-RV-018 Median FingerFollow</v>
      </c>
      <c r="QA7" s="407" t="str">
        <f t="shared" si="125"/>
        <v>Left Controller Acceleration CHUM-RV-018 Median FingerNose</v>
      </c>
      <c r="QB7" s="407" t="str">
        <f t="shared" si="125"/>
        <v>Left Controller Acceleration CHUM-RV-018 Median EverydayTask</v>
      </c>
      <c r="QC7" s="407" t="str">
        <f t="shared" si="125"/>
        <v>Left Controller Acceleration CHUM-RV-018 Median Pegboard</v>
      </c>
      <c r="QD7" s="221" t="e">
        <f>AVERAGE(PC7:QC7)</f>
        <v>#DIV/0!</v>
      </c>
      <c r="QE7" s="184" t="e">
        <f>MEDIAN(PC7:QC7)</f>
        <v>#NUM!</v>
      </c>
      <c r="QF7" s="135">
        <f>MAX(PC7:QC7)</f>
        <v>0</v>
      </c>
      <c r="QG7" s="218">
        <f>MIN(PC7:QC7)</f>
        <v>0</v>
      </c>
    </row>
    <row r="8" spans="1:449" ht="15.75" thickBot="1" x14ac:dyDescent="0.3">
      <c r="A8" s="105" t="s">
        <v>939</v>
      </c>
      <c r="B8" s="407" t="str">
        <f t="shared" si="126"/>
        <v>Right Controller Jerk CHUM-RV-003 Standard Deviation FingerFollow</v>
      </c>
      <c r="C8" s="407" t="str">
        <f t="shared" si="126"/>
        <v>Right Controller Jerk CHUM-RV-003 Standard Deviation FingerNose</v>
      </c>
      <c r="D8" s="407" t="str">
        <f t="shared" si="126"/>
        <v>Right Controller Jerk CHUM-RV-003 Standard Deviation EverydayTask</v>
      </c>
      <c r="E8" s="407" t="str">
        <f t="shared" si="126"/>
        <v>Right Controller Jerk CHUM-RV-003 Standard Deviation Pegboard</v>
      </c>
      <c r="F8" s="407" t="str">
        <f>_xlfn.CONCAT($A$1, " ", $B$2, " ", $F$3, " ",$A8, " ", F$4)</f>
        <v>Right Controller Jerk CHUM-RV-004 Standard Deviation FingerFollow</v>
      </c>
      <c r="G8" s="407" t="str">
        <f t="shared" si="1"/>
        <v>Right Controller Jerk CHUM-RV-004 Standard Deviation FingerNose</v>
      </c>
      <c r="H8" s="407" t="str">
        <f t="shared" si="1"/>
        <v>Right Controller Jerk CHUM-RV-004 Standard Deviation EverydayTask</v>
      </c>
      <c r="I8" s="407" t="str">
        <f t="shared" si="1"/>
        <v>Right Controller Jerk CHUM-RV-004 Standard Deviation Pegboard</v>
      </c>
      <c r="J8" s="407" t="str">
        <f t="shared" si="128"/>
        <v>Right Controller Jerk CHUM-RV-008 Standard Deviation FingerFollow</v>
      </c>
      <c r="K8" s="407" t="str">
        <f t="shared" si="128"/>
        <v>Right Controller Jerk CHUM-RV-008 Standard Deviation FingerNose</v>
      </c>
      <c r="L8" s="407" t="str">
        <f t="shared" si="128"/>
        <v>Right Controller Jerk CHUM-RV-008 Standard Deviation EverydayTask</v>
      </c>
      <c r="M8" s="407" t="str">
        <f t="shared" si="128"/>
        <v>Right Controller Jerk CHUM-RV-008 Standard Deviation Pegboard</v>
      </c>
      <c r="N8" s="407" t="str">
        <f t="shared" si="129"/>
        <v>Right Controller Jerk CHUM-RV-009 Standard Deviation FingerFollow</v>
      </c>
      <c r="O8" s="407" t="str">
        <f t="shared" si="129"/>
        <v>Right Controller Jerk CHUM-RV-009 Standard Deviation FingerNose</v>
      </c>
      <c r="P8" s="407" t="str">
        <f t="shared" si="129"/>
        <v>Right Controller Jerk CHUM-RV-009 Standard Deviation EverydayTask</v>
      </c>
      <c r="Q8" s="407" t="str">
        <f t="shared" si="129"/>
        <v>Right Controller Jerk CHUM-RV-009 Standard Deviation Pegboard</v>
      </c>
      <c r="R8" s="407" t="str">
        <f t="shared" si="130"/>
        <v>Right Controller Jerk CHUM-RV-014 Standard Deviation FingerFollow</v>
      </c>
      <c r="S8" s="407" t="str">
        <f t="shared" si="4"/>
        <v>Right Controller Jerk CHUM-RV-014 Standard Deviation FingerNose</v>
      </c>
      <c r="T8" s="407" t="str">
        <f t="shared" si="4"/>
        <v>Right Controller Jerk CHUM-RV-014 Standard Deviation EverydayTask</v>
      </c>
      <c r="U8" s="407" t="str">
        <f t="shared" si="4"/>
        <v>Right Controller Jerk CHUM-RV-014 Standard Deviation Pegboard</v>
      </c>
      <c r="V8" s="407" t="str">
        <f t="shared" si="131"/>
        <v>Right Controller Jerk CHUM-RV-015 Standard Deviation FingerFollow</v>
      </c>
      <c r="W8" s="407" t="str">
        <f t="shared" si="5"/>
        <v>Right Controller Jerk CHUM-RV-015 Standard Deviation FingerNose</v>
      </c>
      <c r="X8" s="407" t="str">
        <f t="shared" si="5"/>
        <v>Right Controller Jerk CHUM-RV-015 Standard Deviation EverydayTask</v>
      </c>
      <c r="Y8" s="407" t="str">
        <f t="shared" si="5"/>
        <v>Right Controller Jerk CHUM-RV-015 Standard Deviation Pegboard</v>
      </c>
      <c r="Z8" s="407" t="str">
        <f t="shared" si="132"/>
        <v>Right Controller Jerk CHUM-RV-019 Standard Deviation FingerFollow</v>
      </c>
      <c r="AA8" s="407" t="str">
        <f t="shared" si="6"/>
        <v>Right Controller Jerk CHUM-RV-019 Standard Deviation FingerNose</v>
      </c>
      <c r="AB8" s="407" t="str">
        <f t="shared" si="6"/>
        <v>Right Controller Jerk CHUM-RV-019 Standard Deviation EverydayTask</v>
      </c>
      <c r="AC8" s="407" t="str">
        <f t="shared" si="6"/>
        <v>Right Controller Jerk CHUM-RV-019 Standard Deviation Pegboard</v>
      </c>
      <c r="AD8" s="407" t="str">
        <f t="shared" si="133"/>
        <v>Right Controller Jerk CHUM-RV-020 Standard Deviation FingerFollow</v>
      </c>
      <c r="AE8" s="407" t="str">
        <f t="shared" si="7"/>
        <v>Right Controller Jerk CHUM-RV-020 Standard Deviation FingerNose</v>
      </c>
      <c r="AF8" s="407" t="str">
        <f t="shared" si="7"/>
        <v>Right Controller Jerk CHUM-RV-020 Standard Deviation EverydayTask</v>
      </c>
      <c r="AG8" s="407" t="str">
        <f t="shared" si="7"/>
        <v>Right Controller Jerk CHUM-RV-020 Standard Deviation Pegboard</v>
      </c>
      <c r="AH8" s="407" t="str">
        <f t="shared" si="134"/>
        <v>Right Controller Jerk CHUM-RV-021 Standard Deviation FingerFollow</v>
      </c>
      <c r="AI8" s="407" t="str">
        <f t="shared" si="8"/>
        <v>Right Controller Jerk CHUM-RV-021 Standard Deviation FingerNose</v>
      </c>
      <c r="AJ8" s="407" t="str">
        <f t="shared" si="8"/>
        <v>Right Controller Jerk CHUM-RV-021 Standard Deviation EverydayTask</v>
      </c>
      <c r="AK8" s="407" t="str">
        <f t="shared" si="8"/>
        <v>Right Controller Jerk CHUM-RV-021 Standard Deviation Pegboard</v>
      </c>
      <c r="AL8" s="183" t="e">
        <f t="shared" si="9"/>
        <v>#DIV/0!</v>
      </c>
      <c r="AM8" s="135" t="e">
        <f t="shared" si="10"/>
        <v>#NUM!</v>
      </c>
      <c r="AN8" s="184">
        <f t="shared" si="11"/>
        <v>0</v>
      </c>
      <c r="AO8" s="178">
        <f t="shared" si="12"/>
        <v>0</v>
      </c>
      <c r="AQ8" s="105" t="s">
        <v>939</v>
      </c>
      <c r="AR8" s="407" t="str">
        <f t="shared" si="13"/>
        <v>Right Controller Jerk CHUM-RV-005 Standard Deviation FingerFollow</v>
      </c>
      <c r="AS8" s="407" t="str">
        <f t="shared" si="13"/>
        <v>Right Controller Jerk CHUM-RV-005 Standard Deviation FingerNose</v>
      </c>
      <c r="AT8" s="407" t="str">
        <f t="shared" si="13"/>
        <v>Right Controller Jerk CHUM-RV-005 Standard Deviation EverydayTask</v>
      </c>
      <c r="AU8" s="407" t="str">
        <f>_xlfn.CONCAT($A$1, " ", $AR$2, " ", $AU$3, " ",$AQ8, " ", AU$4)</f>
        <v>Right Controller Jerk CHUM-RV-006 Standard Deviation FingerFollow</v>
      </c>
      <c r="AV8" s="407" t="str">
        <f t="shared" ref="AV8:AW8" si="218">_xlfn.CONCAT($A$1, " ", $AR$2, " ", $AU$3, " ",$AQ8, " ", AV$4)</f>
        <v>Right Controller Jerk CHUM-RV-006 Standard Deviation FingerNose</v>
      </c>
      <c r="AW8" s="407" t="str">
        <f t="shared" si="218"/>
        <v>Right Controller Jerk CHUM-RV-006 Standard Deviation EverydayTask</v>
      </c>
      <c r="AX8" s="407" t="str">
        <f>_xlfn.CONCAT($A$1, " ", $AR$2, " ", $AU$3, " ",$AQ8, " ", AX$4)</f>
        <v>Right Controller Jerk CHUM-RV-006 Standard Deviation Pegboard</v>
      </c>
      <c r="AY8" s="407" t="str">
        <f t="shared" si="135"/>
        <v>Right Controller Jerk CHUM-RV-010 Standard Deviation FingerFollow</v>
      </c>
      <c r="AZ8" s="407" t="str">
        <f t="shared" si="135"/>
        <v>Right Controller Jerk CHUM-RV-010 Standard Deviation FingerNose</v>
      </c>
      <c r="BA8" s="407" t="str">
        <f t="shared" si="135"/>
        <v>Right Controller Jerk CHUM-RV-010 Standard Deviation EverydayTask</v>
      </c>
      <c r="BB8" s="407" t="str">
        <f t="shared" si="135"/>
        <v>Right Controller Jerk CHUM-RV-010 Standard Deviation Pegboard</v>
      </c>
      <c r="BC8" s="407" t="str">
        <f t="shared" si="136"/>
        <v>Right Controller Jerk CHUM-RV-011 Standard Deviation FingerFollow</v>
      </c>
      <c r="BD8" s="407" t="str">
        <f t="shared" si="136"/>
        <v>Right Controller Jerk CHUM-RV-011 Standard Deviation FingerNose</v>
      </c>
      <c r="BE8" s="407" t="str">
        <f t="shared" si="136"/>
        <v>Right Controller Jerk CHUM-RV-011 Standard Deviation EverydayTask</v>
      </c>
      <c r="BF8" s="407" t="str">
        <f t="shared" si="136"/>
        <v>Right Controller Jerk CHUM-RV-011 Standard Deviation Pegboard</v>
      </c>
      <c r="BG8" s="407" t="str">
        <f t="shared" si="137"/>
        <v>Right Controller Jerk CHUM-RV-012 Standard Deviation FingerFollow</v>
      </c>
      <c r="BH8" s="407" t="str">
        <f t="shared" si="137"/>
        <v>Right Controller Jerk CHUM-RV-012 Standard Deviation FingerNose</v>
      </c>
      <c r="BI8" s="407" t="str">
        <f t="shared" si="137"/>
        <v>Right Controller Jerk CHUM-RV-012 Standard Deviation EverydayTask</v>
      </c>
      <c r="BJ8" s="407" t="str">
        <f t="shared" si="137"/>
        <v>Right Controller Jerk CHUM-RV-012 Standard Deviation Pegboard</v>
      </c>
      <c r="BK8" s="407" t="str">
        <f t="shared" si="138"/>
        <v>Right Controller Jerk CHUM-RV-013 Standard Deviation FingerFollow</v>
      </c>
      <c r="BL8" s="407" t="str">
        <f t="shared" si="138"/>
        <v>Right Controller Jerk CHUM-RV-013 Standard Deviation FingerNose</v>
      </c>
      <c r="BM8" s="407" t="str">
        <f t="shared" si="138"/>
        <v>Right Controller Jerk CHUM-RV-013 Standard Deviation EverydayTask</v>
      </c>
      <c r="BN8" s="407" t="str">
        <f t="shared" si="138"/>
        <v>Right Controller Jerk CHUM-RV-013 Standard Deviation Pegboard</v>
      </c>
      <c r="BO8" s="407" t="str">
        <f t="shared" si="139"/>
        <v>Right Controller Jerk CHUM-RV-018 Standard Deviation FingerFollow</v>
      </c>
      <c r="BP8" s="407" t="str">
        <f t="shared" si="139"/>
        <v>Right Controller Jerk CHUM-RV-018 Standard Deviation FingerNose</v>
      </c>
      <c r="BQ8" s="407" t="str">
        <f t="shared" si="139"/>
        <v>Right Controller Jerk CHUM-RV-018 Standard Deviation EverydayTask</v>
      </c>
      <c r="BR8" s="407" t="str">
        <f t="shared" si="139"/>
        <v>Right Controller Jerk CHUM-RV-018 Standard Deviation Pegboard</v>
      </c>
      <c r="BS8" s="221" t="e">
        <f t="shared" si="20"/>
        <v>#DIV/0!</v>
      </c>
      <c r="BT8" s="184" t="e">
        <f t="shared" si="21"/>
        <v>#NUM!</v>
      </c>
      <c r="BU8" s="135">
        <f t="shared" ref="BU8:BU9" si="219">MAX(AR8:BR8)</f>
        <v>0</v>
      </c>
      <c r="BV8" s="218">
        <f t="shared" si="22"/>
        <v>0</v>
      </c>
      <c r="BX8" s="105" t="s">
        <v>939</v>
      </c>
      <c r="BY8" s="407" t="str">
        <f t="shared" si="140"/>
        <v>Left Controller Jerk CHUM-RV-003 Standard Deviation FingerFollow</v>
      </c>
      <c r="BZ8" s="407" t="str">
        <f t="shared" si="140"/>
        <v>Left Controller Jerk CHUM-RV-003 Standard Deviation FingerNose</v>
      </c>
      <c r="CA8" s="407" t="str">
        <f t="shared" si="140"/>
        <v>Left Controller Jerk CHUM-RV-003 Standard Deviation EverydayTask</v>
      </c>
      <c r="CB8" s="407" t="str">
        <f t="shared" si="140"/>
        <v>Left Controller Jerk CHUM-RV-003 Standard Deviation Pegboard</v>
      </c>
      <c r="CC8" s="407" t="str">
        <f t="shared" si="141"/>
        <v>Left Controller Jerk CHUM-RV-004 Standard Deviation FingerFollow</v>
      </c>
      <c r="CD8" s="407" t="str">
        <f t="shared" si="141"/>
        <v>Left Controller Jerk CHUM-RV-004 Standard Deviation FingerNose</v>
      </c>
      <c r="CE8" s="407" t="str">
        <f t="shared" si="141"/>
        <v>Left Controller Jerk CHUM-RV-004 Standard Deviation EverydayTask</v>
      </c>
      <c r="CF8" s="407" t="str">
        <f t="shared" si="141"/>
        <v>Left Controller Jerk CHUM-RV-004 Standard Deviation Pegboard</v>
      </c>
      <c r="CG8" s="407" t="str">
        <f t="shared" si="142"/>
        <v>Left Controller Jerk CHUM-RV-008 Standard Deviation FingerFollow</v>
      </c>
      <c r="CH8" s="407" t="str">
        <f t="shared" si="142"/>
        <v>Left Controller Jerk CHUM-RV-008 Standard Deviation FingerNose</v>
      </c>
      <c r="CI8" s="407" t="str">
        <f t="shared" si="142"/>
        <v>Left Controller Jerk CHUM-RV-008 Standard Deviation EverydayTask</v>
      </c>
      <c r="CJ8" s="407" t="str">
        <f t="shared" si="142"/>
        <v>Left Controller Jerk CHUM-RV-008 Standard Deviation Pegboard</v>
      </c>
      <c r="CK8" s="407" t="str">
        <f t="shared" si="143"/>
        <v>Left Controller Jerk CHUM-RV-009 Standard Deviation FingerFollow</v>
      </c>
      <c r="CL8" s="407" t="str">
        <f t="shared" si="143"/>
        <v>Left Controller Jerk CHUM-RV-009 Standard Deviation FingerNose</v>
      </c>
      <c r="CM8" s="407" t="str">
        <f t="shared" si="143"/>
        <v>Left Controller Jerk CHUM-RV-009 Standard Deviation EverydayTask</v>
      </c>
      <c r="CN8" s="407" t="str">
        <f t="shared" si="143"/>
        <v>Left Controller Jerk CHUM-RV-009 Standard Deviation Pegboard</v>
      </c>
      <c r="CO8" s="407" t="str">
        <f t="shared" si="144"/>
        <v>Left Controller Jerk CHUM-RV-014 Standard Deviation FingerFollow</v>
      </c>
      <c r="CP8" s="407" t="str">
        <f t="shared" si="144"/>
        <v>Left Controller Jerk CHUM-RV-014 Standard Deviation FingerNose</v>
      </c>
      <c r="CQ8" s="407" t="str">
        <f t="shared" si="144"/>
        <v>Left Controller Jerk CHUM-RV-014 Standard Deviation EverydayTask</v>
      </c>
      <c r="CR8" s="407" t="str">
        <f t="shared" si="144"/>
        <v>Left Controller Jerk CHUM-RV-014 Standard Deviation Pegboard</v>
      </c>
      <c r="CS8" s="407" t="str">
        <f t="shared" si="145"/>
        <v>Left Controller Jerk CHUM-RV-015 Standard Deviation FingerFollow</v>
      </c>
      <c r="CT8" s="407" t="str">
        <f t="shared" si="145"/>
        <v>Left Controller Jerk CHUM-RV-015 Standard Deviation FingerNose</v>
      </c>
      <c r="CU8" s="407" t="str">
        <f t="shared" si="145"/>
        <v>Left Controller Jerk CHUM-RV-015 Standard Deviation EverydayTask</v>
      </c>
      <c r="CV8" s="407" t="str">
        <f t="shared" si="145"/>
        <v>Left Controller Jerk CHUM-RV-015 Standard Deviation Pegboard</v>
      </c>
      <c r="CW8" s="407" t="str">
        <f t="shared" si="146"/>
        <v>Left Controller Jerk CHUM-RV-019 Standard Deviation FingerFollow</v>
      </c>
      <c r="CX8" s="407" t="str">
        <f t="shared" si="146"/>
        <v>Left Controller Jerk CHUM-RV-019 Standard Deviation FingerNose</v>
      </c>
      <c r="CY8" s="407" t="str">
        <f t="shared" si="146"/>
        <v>Left Controller Jerk CHUM-RV-019 Standard Deviation EverydayTask</v>
      </c>
      <c r="CZ8" s="407" t="str">
        <f t="shared" si="146"/>
        <v>Left Controller Jerk CHUM-RV-019 Standard Deviation Pegboard</v>
      </c>
      <c r="DA8" s="407" t="str">
        <f t="shared" si="147"/>
        <v>Left Controller Jerk CHUM-RV-020 Standard Deviation FingerFollow</v>
      </c>
      <c r="DB8" s="407" t="str">
        <f t="shared" si="147"/>
        <v>Left Controller Jerk CHUM-RV-020 Standard Deviation FingerNose</v>
      </c>
      <c r="DC8" s="407" t="str">
        <f t="shared" si="147"/>
        <v>Left Controller Jerk CHUM-RV-020 Standard Deviation EverydayTask</v>
      </c>
      <c r="DD8" s="407" t="str">
        <f t="shared" si="147"/>
        <v>Left Controller Jerk CHUM-RV-020 Standard Deviation Pegboard</v>
      </c>
      <c r="DE8" s="407" t="str">
        <f t="shared" si="148"/>
        <v>Left Controller Jerk CHUM-RV-021 Standard Deviation FingerFollow</v>
      </c>
      <c r="DF8" s="407" t="str">
        <f t="shared" si="148"/>
        <v>Left Controller Jerk CHUM-RV-021 Standard Deviation FingerNose</v>
      </c>
      <c r="DG8" s="407" t="str">
        <f t="shared" si="148"/>
        <v>Left Controller Jerk CHUM-RV-021 Standard Deviation EverydayTask</v>
      </c>
      <c r="DH8" s="407" t="str">
        <f t="shared" si="148"/>
        <v>Left Controller Jerk CHUM-RV-021 Standard Deviation Pegboard</v>
      </c>
      <c r="DI8" s="183" t="e">
        <f t="shared" si="32"/>
        <v>#DIV/0!</v>
      </c>
      <c r="DJ8" s="135" t="e">
        <f t="shared" si="33"/>
        <v>#NUM!</v>
      </c>
      <c r="DK8" s="184">
        <f t="shared" si="34"/>
        <v>0</v>
      </c>
      <c r="DL8" s="178">
        <f t="shared" si="35"/>
        <v>0</v>
      </c>
      <c r="DN8" s="105" t="s">
        <v>939</v>
      </c>
      <c r="DO8" s="407" t="str">
        <f>_xlfn.CONCAT($BX$1, " ", $DO$2, " ", $DO$3, " ",$DN8, " ", DO$4)</f>
        <v>Left Controller Jerk CHUM-RV-005 Standard Deviation FingerFollow</v>
      </c>
      <c r="DP8" s="407" t="str">
        <f t="shared" ref="DP8:DQ8" si="220">_xlfn.CONCAT($BX$1, " ", $DO$2, " ", $DO$3, " ",$DN8, " ", DP$4)</f>
        <v>Left Controller Jerk CHUM-RV-005 Standard Deviation FingerNose</v>
      </c>
      <c r="DQ8" s="407" t="str">
        <f t="shared" si="220"/>
        <v>Left Controller Jerk CHUM-RV-005 Standard Deviation EverydayTask</v>
      </c>
      <c r="DR8" s="407" t="str">
        <f>_xlfn.CONCAT($BX$1, " ", $DO$2, " ", $DR$3, " ",$DN8, " ", DR$4)</f>
        <v>Left Controller Jerk CHUM-RV-006 Standard Deviation FingerFollow</v>
      </c>
      <c r="DS8" s="407" t="str">
        <f t="shared" ref="DS8:DU8" si="221">_xlfn.CONCAT($BX$1, " ", $DO$2, " ", $DR$3, " ",$DN8, " ", DS$4)</f>
        <v>Left Controller Jerk CHUM-RV-006 Standard Deviation FingerNose</v>
      </c>
      <c r="DT8" s="407" t="str">
        <f t="shared" si="221"/>
        <v>Left Controller Jerk CHUM-RV-006 Standard Deviation EverydayTask</v>
      </c>
      <c r="DU8" s="407" t="str">
        <f t="shared" si="221"/>
        <v>Left Controller Jerk CHUM-RV-006 Standard Deviation Pegboard</v>
      </c>
      <c r="DV8" s="407" t="str">
        <f t="shared" si="149"/>
        <v>Left Controller Jerk CHUM-RV-010 Standard Deviation FingerFollow</v>
      </c>
      <c r="DW8" s="407" t="str">
        <f t="shared" si="149"/>
        <v>Left Controller Jerk CHUM-RV-010 Standard Deviation FingerNose</v>
      </c>
      <c r="DX8" s="407" t="str">
        <f t="shared" si="149"/>
        <v>Left Controller Jerk CHUM-RV-010 Standard Deviation EverydayTask</v>
      </c>
      <c r="DY8" s="407" t="str">
        <f t="shared" si="149"/>
        <v>Left Controller Jerk CHUM-RV-010 Standard Deviation Pegboard</v>
      </c>
      <c r="DZ8" s="407" t="str">
        <f t="shared" si="150"/>
        <v>Left Controller Jerk CHUM-RV-011 Standard Deviation FingerFollow</v>
      </c>
      <c r="EA8" s="407" t="str">
        <f t="shared" si="150"/>
        <v>Left Controller Jerk CHUM-RV-011 Standard Deviation FingerNose</v>
      </c>
      <c r="EB8" s="407" t="str">
        <f t="shared" si="150"/>
        <v>Left Controller Jerk CHUM-RV-011 Standard Deviation EverydayTask</v>
      </c>
      <c r="EC8" s="407" t="str">
        <f t="shared" si="150"/>
        <v>Left Controller Jerk CHUM-RV-011 Standard Deviation Pegboard</v>
      </c>
      <c r="ED8" s="407" t="str">
        <f t="shared" si="151"/>
        <v>Left Controller Jerk CHUM-RV-012 Standard Deviation FingerFollow</v>
      </c>
      <c r="EE8" s="407" t="str">
        <f t="shared" si="151"/>
        <v>Left Controller Jerk CHUM-RV-012 Standard Deviation FingerNose</v>
      </c>
      <c r="EF8" s="407" t="str">
        <f t="shared" si="151"/>
        <v>Left Controller Jerk CHUM-RV-012 Standard Deviation EverydayTask</v>
      </c>
      <c r="EG8" s="407" t="str">
        <f t="shared" si="151"/>
        <v>Left Controller Jerk CHUM-RV-012 Standard Deviation Pegboard</v>
      </c>
      <c r="EH8" s="407" t="str">
        <f t="shared" si="152"/>
        <v>Left Controller Jerk CHUM-RV-013 Standard Deviation FingerFollow</v>
      </c>
      <c r="EI8" s="407" t="str">
        <f t="shared" si="152"/>
        <v>Left Controller Jerk CHUM-RV-013 Standard Deviation FingerNose</v>
      </c>
      <c r="EJ8" s="407" t="str">
        <f t="shared" si="152"/>
        <v>Left Controller Jerk CHUM-RV-013 Standard Deviation EverydayTask</v>
      </c>
      <c r="EK8" s="407" t="str">
        <f t="shared" si="152"/>
        <v>Left Controller Jerk CHUM-RV-013 Standard Deviation Pegboard</v>
      </c>
      <c r="EL8" s="407" t="str">
        <f t="shared" si="153"/>
        <v>Left Controller Jerk CHUM-RV-018 Standard Deviation FingerFollow</v>
      </c>
      <c r="EM8" s="407" t="str">
        <f t="shared" si="153"/>
        <v>Left Controller Jerk CHUM-RV-018 Standard Deviation FingerNose</v>
      </c>
      <c r="EN8" s="407" t="str">
        <f>_xlfn.CONCAT($BX$1, " ", $DO$2, " ", $EL$3, " ",$DN8, " ", EN$4)</f>
        <v>Left Controller Jerk CHUM-RV-018 Standard Deviation EverydayTask</v>
      </c>
      <c r="EO8" s="407" t="str">
        <f t="shared" si="153"/>
        <v>Left Controller Jerk CHUM-RV-018 Standard Deviation Pegboard</v>
      </c>
      <c r="EP8" s="221" t="e">
        <f t="shared" si="43"/>
        <v>#DIV/0!</v>
      </c>
      <c r="EQ8" s="184" t="e">
        <f t="shared" si="44"/>
        <v>#NUM!</v>
      </c>
      <c r="ER8" s="135">
        <f t="shared" si="45"/>
        <v>0</v>
      </c>
      <c r="ES8" s="218">
        <f t="shared" si="46"/>
        <v>0</v>
      </c>
      <c r="EU8" s="105" t="s">
        <v>939</v>
      </c>
      <c r="EV8" s="407" t="str">
        <f>_xlfn.CONCAT($EU$1, " ", $EV$2, " ", $EV$3, " ",$EU8, " ", EV$4)</f>
        <v>Right Controller Speed CHUM-RV-003 Standard Deviation FingerFollow</v>
      </c>
      <c r="EW8" s="407" t="str">
        <f t="shared" si="47"/>
        <v>Right Controller Speed CHUM-RV-003 Standard Deviation FingerNose</v>
      </c>
      <c r="EX8" s="407" t="str">
        <f t="shared" si="47"/>
        <v>Right Controller Speed CHUM-RV-003 Standard Deviation EverydayTask</v>
      </c>
      <c r="EY8" s="407" t="str">
        <f t="shared" si="47"/>
        <v>Right Controller Speed CHUM-RV-003 Standard Deviation Pegboard</v>
      </c>
      <c r="EZ8" s="407" t="str">
        <f t="shared" si="154"/>
        <v>Right Controller Speed CHUM-RV-004 Standard Deviation FingerFollow</v>
      </c>
      <c r="FA8" s="407" t="str">
        <f t="shared" si="154"/>
        <v>Right Controller Speed CHUM-RV-004 Standard Deviation FingerNose</v>
      </c>
      <c r="FB8" s="407" t="str">
        <f t="shared" si="154"/>
        <v>Right Controller Speed CHUM-RV-004 Standard Deviation EverydayTask</v>
      </c>
      <c r="FC8" s="407" t="str">
        <f>_xlfn.CONCAT($EU$1, " ", $EV$2, " ", $EZ$3, " ",$EU8, " ", FC$4)</f>
        <v>Right Controller Speed CHUM-RV-004 Standard Deviation Pegboard</v>
      </c>
      <c r="FD8" s="407" t="str">
        <f>_xlfn.CONCAT($EU$1, " ", $EV$2, " ", $FD$3, " ",$EU8, " ", FD$4)</f>
        <v>Right Controller Speed CHUM-RV-008 Standard Deviation FingerFollow</v>
      </c>
      <c r="FE8" s="407" t="str">
        <f t="shared" si="49"/>
        <v>Right Controller Speed CHUM-RV-008 Standard Deviation FingerNose</v>
      </c>
      <c r="FF8" s="407" t="str">
        <f t="shared" si="49"/>
        <v>Right Controller Speed CHUM-RV-008 Standard Deviation EverydayTask</v>
      </c>
      <c r="FG8" s="407" t="str">
        <f t="shared" si="49"/>
        <v>Right Controller Speed CHUM-RV-008 Standard Deviation Pegboard</v>
      </c>
      <c r="FH8" s="407" t="str">
        <f t="shared" si="155"/>
        <v>Right Controller Speed CHUM-RV-009 Standard Deviation FingerFollow</v>
      </c>
      <c r="FI8" s="407" t="str">
        <f t="shared" si="155"/>
        <v>Right Controller Speed CHUM-RV-009 Standard Deviation FingerNose</v>
      </c>
      <c r="FJ8" s="407" t="str">
        <f>_xlfn.CONCAT($EU$1, " ", $EV$2, " ", $FH$3, " ",$EU8, " ", FJ$4)</f>
        <v>Right Controller Speed CHUM-RV-009 Standard Deviation EverydayTask</v>
      </c>
      <c r="FK8" s="407" t="str">
        <f t="shared" si="155"/>
        <v>Right Controller Speed CHUM-RV-009 Standard Deviation Pegboard</v>
      </c>
      <c r="FL8" s="407" t="str">
        <f t="shared" si="156"/>
        <v>Right Controller Speed CHUM-RV-014 Standard Deviation FingerFollow</v>
      </c>
      <c r="FM8" s="407" t="str">
        <f t="shared" si="51"/>
        <v>Right Controller Speed CHUM-RV-014 Standard Deviation FingerNose</v>
      </c>
      <c r="FN8" s="407" t="str">
        <f t="shared" si="51"/>
        <v>Right Controller Speed CHUM-RV-014 Standard Deviation EverydayTask</v>
      </c>
      <c r="FO8" s="407" t="str">
        <f t="shared" si="51"/>
        <v>Right Controller Speed CHUM-RV-014 Standard Deviation Pegboard</v>
      </c>
      <c r="FP8" s="407" t="str">
        <f t="shared" si="157"/>
        <v>Right Controller Speed CHUM-RV-015 Standard Deviation FingerFollow</v>
      </c>
      <c r="FQ8" s="407" t="str">
        <f t="shared" si="157"/>
        <v>Right Controller Speed CHUM-RV-015 Standard Deviation FingerNose</v>
      </c>
      <c r="FR8" s="407" t="str">
        <f t="shared" si="157"/>
        <v>Right Controller Speed CHUM-RV-015 Standard Deviation EverydayTask</v>
      </c>
      <c r="FS8" s="407" t="str">
        <f t="shared" si="157"/>
        <v>Right Controller Speed CHUM-RV-015 Standard Deviation Pegboard</v>
      </c>
      <c r="FT8" s="407" t="str">
        <f t="shared" si="158"/>
        <v>Right Controller Speed CHUM-RV-019 Standard Deviation FingerFollow</v>
      </c>
      <c r="FU8" s="407" t="str">
        <f t="shared" si="53"/>
        <v>Right Controller Speed CHUM-RV-019 Standard Deviation FingerNose</v>
      </c>
      <c r="FV8" s="407" t="str">
        <f t="shared" si="53"/>
        <v>Right Controller Speed CHUM-RV-019 Standard Deviation EverydayTask</v>
      </c>
      <c r="FW8" s="407" t="str">
        <f t="shared" si="53"/>
        <v>Right Controller Speed CHUM-RV-019 Standard Deviation Pegboard</v>
      </c>
      <c r="FX8" s="407" t="str">
        <f t="shared" si="159"/>
        <v>Right Controller Speed CHUM-RV-020 Standard Deviation FingerFollow</v>
      </c>
      <c r="FY8" s="407" t="str">
        <f t="shared" si="159"/>
        <v>Right Controller Speed CHUM-RV-020 Standard Deviation FingerNose</v>
      </c>
      <c r="FZ8" s="407" t="str">
        <f t="shared" si="159"/>
        <v>Right Controller Speed CHUM-RV-020 Standard Deviation EverydayTask</v>
      </c>
      <c r="GA8" s="407" t="str">
        <f t="shared" si="159"/>
        <v>Right Controller Speed CHUM-RV-020 Standard Deviation Pegboard</v>
      </c>
      <c r="GB8" s="407" t="str">
        <f t="shared" si="160"/>
        <v>Right Controller Speed CHUM-RV-021 Standard Deviation FingerFollow</v>
      </c>
      <c r="GC8" s="407" t="str">
        <f t="shared" si="55"/>
        <v>Right Controller Speed CHUM-RV-021 Standard Deviation FingerNose</v>
      </c>
      <c r="GD8" s="407" t="str">
        <f t="shared" si="55"/>
        <v>Right Controller Speed CHUM-RV-021 Standard Deviation EverydayTask</v>
      </c>
      <c r="GE8" s="407" t="str">
        <f t="shared" si="55"/>
        <v>Right Controller Speed CHUM-RV-021 Standard Deviation Pegboard</v>
      </c>
      <c r="GF8" s="183" t="e">
        <f t="shared" si="56"/>
        <v>#DIV/0!</v>
      </c>
      <c r="GG8" s="135" t="e">
        <f>MEDIAN(EV8:GE8)</f>
        <v>#NUM!</v>
      </c>
      <c r="GH8" s="184">
        <f t="shared" si="58"/>
        <v>0</v>
      </c>
      <c r="GI8" s="178">
        <f t="shared" si="59"/>
        <v>0</v>
      </c>
      <c r="GK8" s="105" t="s">
        <v>939</v>
      </c>
      <c r="GL8" s="407" t="str">
        <f t="shared" si="217"/>
        <v>Right Controller Speed CHUM-RV-005 Standard Deviation FingerFollow</v>
      </c>
      <c r="GM8" s="407" t="str">
        <f t="shared" si="60"/>
        <v>Right Controller Speed CHUM-RV-005 Standard Deviation FingerNose</v>
      </c>
      <c r="GN8" s="407" t="str">
        <f t="shared" si="60"/>
        <v>Right Controller Speed CHUM-RV-005 Standard Deviation EverydayTask</v>
      </c>
      <c r="GO8" s="407" t="str">
        <f t="shared" si="161"/>
        <v>Right Controller Speed CHUM-RV-006 Standard Deviation FingerFollow</v>
      </c>
      <c r="GP8" s="407" t="str">
        <f t="shared" si="61"/>
        <v>Right Controller Speed CHUM-RV-006 Standard Deviation FingerNose</v>
      </c>
      <c r="GQ8" s="407" t="str">
        <f t="shared" si="61"/>
        <v>Right Controller Speed CHUM-RV-006 Standard Deviation EverydayTask</v>
      </c>
      <c r="GR8" s="407" t="str">
        <f t="shared" si="61"/>
        <v>Right Controller Speed CHUM-RV-006 Standard Deviation Pegboard</v>
      </c>
      <c r="GS8" s="407" t="str">
        <f t="shared" si="162"/>
        <v>Right Controller Speed CHUM-RV-010 Standard Deviation FingerFollow</v>
      </c>
      <c r="GT8" s="407" t="str">
        <f t="shared" si="62"/>
        <v>Right Controller Speed CHUM-RV-010 Standard Deviation FingerNose</v>
      </c>
      <c r="GU8" s="407" t="str">
        <f t="shared" si="62"/>
        <v>Right Controller Speed CHUM-RV-010 Standard Deviation EverydayTask</v>
      </c>
      <c r="GV8" s="407" t="str">
        <f t="shared" si="62"/>
        <v>Right Controller Speed CHUM-RV-010 Standard Deviation Pegboard</v>
      </c>
      <c r="GW8" s="407" t="str">
        <f t="shared" si="163"/>
        <v>Right Controller Speed CHUM-RV-011 Standard Deviation FingerFollow</v>
      </c>
      <c r="GX8" s="407" t="str">
        <f t="shared" si="63"/>
        <v>Right Controller Speed CHUM-RV-011 Standard Deviation FingerNose</v>
      </c>
      <c r="GY8" s="407" t="str">
        <f t="shared" si="63"/>
        <v>Right Controller Speed CHUM-RV-011 Standard Deviation EverydayTask</v>
      </c>
      <c r="GZ8" s="407" t="str">
        <f t="shared" si="63"/>
        <v>Right Controller Speed CHUM-RV-011 Standard Deviation Pegboard</v>
      </c>
      <c r="HA8" s="407" t="str">
        <f t="shared" si="164"/>
        <v>Right Controller Speed CHUM-RV-012 Standard Deviation FingerFollow</v>
      </c>
      <c r="HB8" s="407" t="str">
        <f t="shared" si="64"/>
        <v>Right Controller Speed CHUM-RV-012 Standard Deviation FingerNose</v>
      </c>
      <c r="HC8" s="407" t="str">
        <f t="shared" si="64"/>
        <v>Right Controller Speed CHUM-RV-012 Standard Deviation EverydayTask</v>
      </c>
      <c r="HD8" s="407" t="str">
        <f t="shared" si="64"/>
        <v>Right Controller Speed CHUM-RV-012 Standard Deviation Pegboard</v>
      </c>
      <c r="HE8" s="407" t="str">
        <f t="shared" si="165"/>
        <v>Right Controller Speed CHUM-RV-013 Standard Deviation FingerFollow</v>
      </c>
      <c r="HF8" s="407" t="str">
        <f t="shared" si="65"/>
        <v>Right Controller Speed CHUM-RV-013 Standard Deviation FingerNose</v>
      </c>
      <c r="HG8" s="407" t="str">
        <f t="shared" si="65"/>
        <v>Right Controller Speed CHUM-RV-013 Standard Deviation EverydayTask</v>
      </c>
      <c r="HH8" s="407" t="str">
        <f t="shared" si="65"/>
        <v>Right Controller Speed CHUM-RV-013 Standard Deviation Pegboard</v>
      </c>
      <c r="HI8" s="407" t="str">
        <f t="shared" si="166"/>
        <v>Right Controller Speed CHUM-RV-018 Standard Deviation FingerFollow</v>
      </c>
      <c r="HJ8" s="407" t="str">
        <f t="shared" si="66"/>
        <v>Right Controller Speed CHUM-RV-018 Standard Deviation FingerNose</v>
      </c>
      <c r="HK8" s="407" t="str">
        <f t="shared" si="66"/>
        <v>Right Controller Speed CHUM-RV-018 Standard Deviation EverydayTask</v>
      </c>
      <c r="HL8" s="407" t="str">
        <f t="shared" si="66"/>
        <v>Right Controller Speed CHUM-RV-018 Standard Deviation Pegboard</v>
      </c>
      <c r="HM8" s="221" t="e">
        <f>AVERAGE(GL8:HL8)</f>
        <v>#DIV/0!</v>
      </c>
      <c r="HN8" s="184" t="e">
        <f>MEDIAN(GL8:HL8)</f>
        <v>#NUM!</v>
      </c>
      <c r="HO8" s="135">
        <f>MAX(GL8:HL8)</f>
        <v>0</v>
      </c>
      <c r="HP8" s="218">
        <f>MIN(GL8:HL8)</f>
        <v>0</v>
      </c>
      <c r="HR8" s="105" t="s">
        <v>939</v>
      </c>
      <c r="HS8" s="407" t="str">
        <f t="shared" si="167"/>
        <v>Left Controller Speed CHUM-RV-003 Standard Deviation FingerFollow</v>
      </c>
      <c r="HT8" s="407" t="str">
        <f t="shared" si="167"/>
        <v>Left Controller Speed CHUM-RV-003 Standard Deviation FingerNose</v>
      </c>
      <c r="HU8" s="407" t="str">
        <f t="shared" si="167"/>
        <v>Left Controller Speed CHUM-RV-003 Standard Deviation EverydayTask</v>
      </c>
      <c r="HV8" s="407" t="str">
        <f t="shared" si="167"/>
        <v>Left Controller Speed CHUM-RV-003 Standard Deviation Pegboard</v>
      </c>
      <c r="HW8" s="407" t="str">
        <f t="shared" si="168"/>
        <v>Left Controller Speed CHUM-RV-004 Standard Deviation FingerFollow</v>
      </c>
      <c r="HX8" s="407" t="str">
        <f t="shared" si="68"/>
        <v>Left Controller Speed CHUM-RV-004 Standard Deviation FingerNose</v>
      </c>
      <c r="HY8" s="407" t="str">
        <f t="shared" si="68"/>
        <v>Left Controller Speed CHUM-RV-004 Standard Deviation EverydayTask</v>
      </c>
      <c r="HZ8" s="407" t="str">
        <f t="shared" si="68"/>
        <v>Left Controller Speed CHUM-RV-004 Standard Deviation Pegboard</v>
      </c>
      <c r="IA8" s="407" t="str">
        <f t="shared" si="169"/>
        <v>Left Controller Speed CHUM-RV-008 Standard Deviation FingerFollow</v>
      </c>
      <c r="IB8" s="407" t="str">
        <f t="shared" si="69"/>
        <v>Left Controller Speed CHUM-RV-008 Standard Deviation FingerNose</v>
      </c>
      <c r="IC8" s="407" t="str">
        <f t="shared" si="69"/>
        <v>Left Controller Speed CHUM-RV-008 Standard Deviation EverydayTask</v>
      </c>
      <c r="ID8" s="407" t="str">
        <f t="shared" si="69"/>
        <v>Left Controller Speed CHUM-RV-008 Standard Deviation Pegboard</v>
      </c>
      <c r="IE8" s="407" t="str">
        <f t="shared" si="170"/>
        <v>Left Controller Speed CHUM-RV-009 Standard Deviation FingerFollow</v>
      </c>
      <c r="IF8" s="407" t="str">
        <f t="shared" si="70"/>
        <v>Left Controller Speed CHUM-RV-009 Standard Deviation FingerNose</v>
      </c>
      <c r="IG8" s="407" t="str">
        <f t="shared" si="70"/>
        <v>Left Controller Speed CHUM-RV-009 Standard Deviation EverydayTask</v>
      </c>
      <c r="IH8" s="407" t="str">
        <f t="shared" si="70"/>
        <v>Left Controller Speed CHUM-RV-009 Standard Deviation Pegboard</v>
      </c>
      <c r="II8" s="407" t="str">
        <f t="shared" si="171"/>
        <v>Left Controller Speed CHUM-RV-014 Standard Deviation FingerFollow</v>
      </c>
      <c r="IJ8" s="407" t="str">
        <f t="shared" si="71"/>
        <v>Left Controller Speed CHUM-RV-014 Standard Deviation FingerNose</v>
      </c>
      <c r="IK8" s="407" t="str">
        <f t="shared" si="71"/>
        <v>Left Controller Speed CHUM-RV-014 Standard Deviation EverydayTask</v>
      </c>
      <c r="IL8" s="407" t="str">
        <f t="shared" si="71"/>
        <v>Left Controller Speed CHUM-RV-014 Standard Deviation Pegboard</v>
      </c>
      <c r="IM8" s="407" t="str">
        <f t="shared" si="172"/>
        <v>Left Controller Speed CHUM-RV-015 Standard Deviation FingerFollow</v>
      </c>
      <c r="IN8" s="407" t="str">
        <f t="shared" si="72"/>
        <v>Left Controller Speed CHUM-RV-015 Standard Deviation FingerNose</v>
      </c>
      <c r="IO8" s="407" t="str">
        <f t="shared" si="72"/>
        <v>Left Controller Speed CHUM-RV-015 Standard Deviation EverydayTask</v>
      </c>
      <c r="IP8" s="407" t="str">
        <f t="shared" si="72"/>
        <v>Left Controller Speed CHUM-RV-015 Standard Deviation Pegboard</v>
      </c>
      <c r="IQ8" s="407" t="str">
        <f t="shared" si="173"/>
        <v>Left Controller Speed CHUM-RV-019 Standard Deviation FingerFollow</v>
      </c>
      <c r="IR8" s="407" t="str">
        <f t="shared" si="73"/>
        <v>Left Controller Speed CHUM-RV-019 Standard Deviation FingerNose</v>
      </c>
      <c r="IS8" s="407" t="str">
        <f t="shared" si="73"/>
        <v>Left Controller Speed CHUM-RV-019 Standard Deviation EverydayTask</v>
      </c>
      <c r="IT8" s="407" t="str">
        <f t="shared" si="73"/>
        <v>Left Controller Speed CHUM-RV-019 Standard Deviation Pegboard</v>
      </c>
      <c r="IU8" s="407" t="str">
        <f t="shared" si="174"/>
        <v>Left Controller Speed CHUM-RV-020 Standard Deviation FingerFollow</v>
      </c>
      <c r="IV8" s="407" t="str">
        <f t="shared" si="74"/>
        <v>Left Controller Speed CHUM-RV-020 Standard Deviation FingerNose</v>
      </c>
      <c r="IW8" s="407" t="str">
        <f t="shared" si="74"/>
        <v>Left Controller Speed CHUM-RV-020 Standard Deviation EverydayTask</v>
      </c>
      <c r="IX8" s="407" t="str">
        <f t="shared" si="74"/>
        <v>Left Controller Speed CHUM-RV-020 Standard Deviation Pegboard</v>
      </c>
      <c r="IY8" s="407" t="str">
        <f t="shared" si="175"/>
        <v>Left Controller Speed CHUM-RV-021 Standard Deviation FingerFollow</v>
      </c>
      <c r="IZ8" s="407" t="str">
        <f t="shared" si="75"/>
        <v>Left Controller Speed CHUM-RV-021 Standard Deviation FingerNose</v>
      </c>
      <c r="JA8" s="407" t="str">
        <f t="shared" si="75"/>
        <v>Left Controller Speed CHUM-RV-021 Standard Deviation EverydayTask</v>
      </c>
      <c r="JB8" s="407" t="str">
        <f t="shared" si="75"/>
        <v>Left Controller Speed CHUM-RV-021 Standard Deviation Pegboard</v>
      </c>
      <c r="JC8" s="183" t="e">
        <f t="shared" si="76"/>
        <v>#DIV/0!</v>
      </c>
      <c r="JD8" s="135" t="e">
        <f>MEDIAN(HS8:JB8)</f>
        <v>#NUM!</v>
      </c>
      <c r="JE8" s="184">
        <f t="shared" si="78"/>
        <v>0</v>
      </c>
      <c r="JF8" s="178">
        <f t="shared" si="79"/>
        <v>0</v>
      </c>
      <c r="JH8" s="105" t="s">
        <v>939</v>
      </c>
      <c r="JI8" s="407" t="str">
        <f t="shared" si="176"/>
        <v>Left Controller Speed CHUM-RV-005 Standard Deviation FingerFollow</v>
      </c>
      <c r="JJ8" s="407" t="str">
        <f t="shared" si="80"/>
        <v>Left Controller Speed CHUM-RV-005 Standard Deviation FingerNose</v>
      </c>
      <c r="JK8" s="407" t="str">
        <f t="shared" si="80"/>
        <v>Left Controller Speed CHUM-RV-005 Standard Deviation EverydayTask</v>
      </c>
      <c r="JL8" s="407" t="str">
        <f t="shared" si="177"/>
        <v>Left Controller Speed CHUM-RV-006 Standard Deviation FingerFollow</v>
      </c>
      <c r="JM8" s="407" t="str">
        <f t="shared" si="81"/>
        <v>Left Controller Speed CHUM-RV-006 Standard Deviation FingerNose</v>
      </c>
      <c r="JN8" s="407" t="str">
        <f t="shared" si="81"/>
        <v>Left Controller Speed CHUM-RV-006 Standard Deviation EverydayTask</v>
      </c>
      <c r="JO8" s="407" t="str">
        <f t="shared" si="81"/>
        <v>Left Controller Speed CHUM-RV-006 Standard Deviation Pegboard</v>
      </c>
      <c r="JP8" s="407" t="str">
        <f t="shared" si="178"/>
        <v>Left Controller Speed CHUM-RV-010 Standard Deviation FingerFollow</v>
      </c>
      <c r="JQ8" s="407" t="str">
        <f t="shared" si="82"/>
        <v>Left Controller Speed CHUM-RV-010 Standard Deviation FingerNose</v>
      </c>
      <c r="JR8" s="407" t="str">
        <f t="shared" si="82"/>
        <v>Left Controller Speed CHUM-RV-010 Standard Deviation EverydayTask</v>
      </c>
      <c r="JS8" s="407" t="str">
        <f t="shared" si="82"/>
        <v>Left Controller Speed CHUM-RV-010 Standard Deviation Pegboard</v>
      </c>
      <c r="JT8" s="407" t="str">
        <f t="shared" si="179"/>
        <v>Left Controller Speed CHUM-RV-011 Standard Deviation FingerFollow</v>
      </c>
      <c r="JU8" s="407" t="str">
        <f t="shared" si="83"/>
        <v>Left Controller Speed CHUM-RV-011 Standard Deviation FingerNose</v>
      </c>
      <c r="JV8" s="407" t="str">
        <f t="shared" si="83"/>
        <v>Left Controller Speed CHUM-RV-011 Standard Deviation EverydayTask</v>
      </c>
      <c r="JW8" s="407" t="str">
        <f t="shared" si="83"/>
        <v>Left Controller Speed CHUM-RV-011 Standard Deviation Pegboard</v>
      </c>
      <c r="JX8" s="407" t="str">
        <f t="shared" si="180"/>
        <v>Left Controller Speed CHUM-RV-012 Standard Deviation FingerFollow</v>
      </c>
      <c r="JY8" s="407" t="str">
        <f t="shared" si="84"/>
        <v>Left Controller Speed CHUM-RV-012 Standard Deviation FingerNose</v>
      </c>
      <c r="JZ8" s="407" t="str">
        <f t="shared" si="84"/>
        <v>Left Controller Speed CHUM-RV-012 Standard Deviation EverydayTask</v>
      </c>
      <c r="KA8" s="407" t="str">
        <f t="shared" si="84"/>
        <v>Left Controller Speed CHUM-RV-012 Standard Deviation Pegboard</v>
      </c>
      <c r="KB8" s="407" t="str">
        <f t="shared" si="181"/>
        <v>Left Controller Speed CHUM-RV-013 Standard Deviation FingerFollow</v>
      </c>
      <c r="KC8" s="407" t="str">
        <f t="shared" si="85"/>
        <v>Left Controller Speed CHUM-RV-013 Standard Deviation FingerNose</v>
      </c>
      <c r="KD8" s="407" t="str">
        <f t="shared" si="85"/>
        <v>Left Controller Speed CHUM-RV-013 Standard Deviation EverydayTask</v>
      </c>
      <c r="KE8" s="407" t="str">
        <f t="shared" si="85"/>
        <v>Left Controller Speed CHUM-RV-013 Standard Deviation Pegboard</v>
      </c>
      <c r="KF8" s="407" t="str">
        <f t="shared" si="182"/>
        <v>Left Controller Speed CHUM-RV-018 Standard Deviation FingerFollow</v>
      </c>
      <c r="KG8" s="407" t="str">
        <f t="shared" si="86"/>
        <v>Left Controller Speed CHUM-RV-018 Standard Deviation FingerNose</v>
      </c>
      <c r="KH8" s="407" t="str">
        <f t="shared" si="86"/>
        <v>Left Controller Speed CHUM-RV-018 Standard Deviation EverydayTask</v>
      </c>
      <c r="KI8" s="407" t="str">
        <f t="shared" si="86"/>
        <v>Left Controller Speed CHUM-RV-018 Standard Deviation Pegboard</v>
      </c>
      <c r="KJ8" s="221" t="e">
        <f>AVERAGE(JI8:KI8)</f>
        <v>#DIV/0!</v>
      </c>
      <c r="KK8" s="184" t="e">
        <f>MEDIAN(JI8:KI8)</f>
        <v>#NUM!</v>
      </c>
      <c r="KL8" s="135">
        <f>MAX(JI8:KI8)</f>
        <v>0</v>
      </c>
      <c r="KM8" s="218">
        <f>MIN(JI8:KI8)</f>
        <v>0</v>
      </c>
      <c r="KO8" s="105" t="s">
        <v>939</v>
      </c>
      <c r="KP8" s="407" t="str">
        <f t="shared" si="183"/>
        <v>Right Controller Acceleration CHUM-RV-003 Standard Deviation FingerFollow</v>
      </c>
      <c r="KQ8" s="407" t="str">
        <f t="shared" si="87"/>
        <v>Right Controller Acceleration CHUM-RV-003 Standard Deviation FingerNose</v>
      </c>
      <c r="KR8" s="407" t="str">
        <f t="shared" si="87"/>
        <v>Right Controller Acceleration CHUM-RV-003 Standard Deviation EverydayTask</v>
      </c>
      <c r="KS8" s="407" t="str">
        <f t="shared" si="87"/>
        <v>Right Controller Acceleration CHUM-RV-003 Standard Deviation Pegboard</v>
      </c>
      <c r="KT8" s="407" t="str">
        <f t="shared" si="184"/>
        <v>Right Controller Acceleration CHUM-RV-004 Standard Deviation FingerFollow</v>
      </c>
      <c r="KU8" s="407" t="str">
        <f t="shared" si="88"/>
        <v>Right Controller Acceleration CHUM-RV-004 Standard Deviation FingerNose</v>
      </c>
      <c r="KV8" s="407" t="str">
        <f t="shared" si="88"/>
        <v>Right Controller Acceleration CHUM-RV-004 Standard Deviation EverydayTask</v>
      </c>
      <c r="KW8" s="407" t="str">
        <f t="shared" si="88"/>
        <v>Right Controller Acceleration CHUM-RV-004 Standard Deviation Pegboard</v>
      </c>
      <c r="KX8" s="407" t="str">
        <f t="shared" si="185"/>
        <v>Right Controller Acceleration CHUM-RV-008 Standard Deviation FingerFollow</v>
      </c>
      <c r="KY8" s="407" t="str">
        <f t="shared" si="89"/>
        <v>Right Controller Acceleration CHUM-RV-008 Standard Deviation FingerNose</v>
      </c>
      <c r="KZ8" s="407" t="str">
        <f t="shared" si="89"/>
        <v>Right Controller Acceleration CHUM-RV-008 Standard Deviation EverydayTask</v>
      </c>
      <c r="LA8" s="407" t="str">
        <f t="shared" si="89"/>
        <v>Right Controller Acceleration CHUM-RV-008 Standard Deviation Pegboard</v>
      </c>
      <c r="LB8" s="407" t="str">
        <f t="shared" si="186"/>
        <v>Right Controller Acceleration CHUM-RV-009 Standard Deviation FingerFollow</v>
      </c>
      <c r="LC8" s="407" t="str">
        <f t="shared" si="90"/>
        <v>Right Controller Acceleration CHUM-RV-009 Standard Deviation FingerNose</v>
      </c>
      <c r="LD8" s="407" t="str">
        <f t="shared" si="90"/>
        <v>Right Controller Acceleration CHUM-RV-009 Standard Deviation EverydayTask</v>
      </c>
      <c r="LE8" s="407" t="str">
        <f t="shared" si="90"/>
        <v>Right Controller Acceleration CHUM-RV-009 Standard Deviation Pegboard</v>
      </c>
      <c r="LF8" s="407" t="str">
        <f t="shared" si="187"/>
        <v>Right Controller Acceleration CHUM-RV-014 Standard Deviation FingerFollow</v>
      </c>
      <c r="LG8" s="407" t="str">
        <f t="shared" si="91"/>
        <v>Right Controller Acceleration CHUM-RV-014 Standard Deviation FingerNose</v>
      </c>
      <c r="LH8" s="407" t="str">
        <f t="shared" si="91"/>
        <v>Right Controller Acceleration CHUM-RV-014 Standard Deviation EverydayTask</v>
      </c>
      <c r="LI8" s="407" t="str">
        <f t="shared" si="91"/>
        <v>Right Controller Acceleration CHUM-RV-014 Standard Deviation Pegboard</v>
      </c>
      <c r="LJ8" s="407" t="str">
        <f t="shared" si="188"/>
        <v>Right Controller Acceleration CHUM-RV-015 Standard Deviation FingerFollow</v>
      </c>
      <c r="LK8" s="407" t="str">
        <f t="shared" si="92"/>
        <v>Right Controller Acceleration CHUM-RV-015 Standard Deviation FingerNose</v>
      </c>
      <c r="LL8" s="407" t="str">
        <f t="shared" si="92"/>
        <v>Right Controller Acceleration CHUM-RV-015 Standard Deviation EverydayTask</v>
      </c>
      <c r="LM8" s="407" t="str">
        <f t="shared" si="92"/>
        <v>Right Controller Acceleration CHUM-RV-015 Standard Deviation Pegboard</v>
      </c>
      <c r="LN8" s="407" t="str">
        <f t="shared" si="189"/>
        <v>Right Controller Acceleration CHUM-RV-019 Standard Deviation FingerFollow</v>
      </c>
      <c r="LO8" s="407" t="str">
        <f t="shared" si="93"/>
        <v>Right Controller Acceleration CHUM-RV-019 Standard Deviation FingerNose</v>
      </c>
      <c r="LP8" s="407" t="str">
        <f t="shared" si="93"/>
        <v>Right Controller Acceleration CHUM-RV-019 Standard Deviation EverydayTask</v>
      </c>
      <c r="LQ8" s="407" t="str">
        <f t="shared" si="93"/>
        <v>Right Controller Acceleration CHUM-RV-019 Standard Deviation Pegboard</v>
      </c>
      <c r="LR8" s="407" t="str">
        <f t="shared" si="190"/>
        <v>Right Controller Acceleration CHUM-RV-020 Standard Deviation FingerFollow</v>
      </c>
      <c r="LS8" s="407" t="str">
        <f t="shared" si="94"/>
        <v>Right Controller Acceleration CHUM-RV-020 Standard Deviation FingerNose</v>
      </c>
      <c r="LT8" s="407" t="str">
        <f t="shared" si="94"/>
        <v>Right Controller Acceleration CHUM-RV-020 Standard Deviation EverydayTask</v>
      </c>
      <c r="LU8" s="407" t="str">
        <f t="shared" si="94"/>
        <v>Right Controller Acceleration CHUM-RV-020 Standard Deviation Pegboard</v>
      </c>
      <c r="LV8" s="407" t="str">
        <f t="shared" si="191"/>
        <v>Right Controller Acceleration CHUM-RV-021 Standard Deviation FingerFollow</v>
      </c>
      <c r="LW8" s="407" t="str">
        <f t="shared" si="95"/>
        <v>Right Controller Acceleration CHUM-RV-021 Standard Deviation FingerNose</v>
      </c>
      <c r="LX8" s="407" t="str">
        <f t="shared" si="95"/>
        <v>Right Controller Acceleration CHUM-RV-021 Standard Deviation EverydayTask</v>
      </c>
      <c r="LY8" s="407" t="str">
        <f t="shared" si="95"/>
        <v>Right Controller Acceleration CHUM-RV-021 Standard Deviation Pegboard</v>
      </c>
      <c r="LZ8" s="183" t="e">
        <f t="shared" si="96"/>
        <v>#DIV/0!</v>
      </c>
      <c r="MA8" s="135" t="e">
        <f>MEDIAN(KP8:LY8)</f>
        <v>#NUM!</v>
      </c>
      <c r="MB8" s="184">
        <f t="shared" si="98"/>
        <v>0</v>
      </c>
      <c r="MC8" s="178">
        <f t="shared" si="99"/>
        <v>0</v>
      </c>
      <c r="ME8" s="105" t="s">
        <v>939</v>
      </c>
      <c r="MF8" s="407" t="str">
        <f t="shared" si="192"/>
        <v>Right Controller Acceleration CHUM-RV-005 Standard Deviation FingerFollow</v>
      </c>
      <c r="MG8" s="407" t="str">
        <f t="shared" si="193"/>
        <v>Right Controller Acceleration CHUM-RV-005 Standard Deviation FingerNose</v>
      </c>
      <c r="MH8" s="407" t="str">
        <f t="shared" si="193"/>
        <v>Right Controller Acceleration CHUM-RV-005 Standard Deviation EverydayTask</v>
      </c>
      <c r="MI8" s="407" t="str">
        <f t="shared" si="194"/>
        <v>Right Controller Acceleration CHUM-RV-006 Standard Deviation FingerFollow</v>
      </c>
      <c r="MJ8" s="407" t="str">
        <f t="shared" si="100"/>
        <v>Right Controller Acceleration CHUM-RV-006 Standard Deviation FingerNose</v>
      </c>
      <c r="MK8" s="407" t="str">
        <f t="shared" si="100"/>
        <v>Right Controller Acceleration CHUM-RV-006 Standard Deviation EverydayTask</v>
      </c>
      <c r="ML8" s="407" t="str">
        <f t="shared" si="100"/>
        <v>Right Controller Acceleration CHUM-RV-006 Standard Deviation Pegboard</v>
      </c>
      <c r="MM8" s="407" t="str">
        <f t="shared" si="195"/>
        <v>Right Controller Acceleration CHUM-RV-010 Standard Deviation FingerFollow</v>
      </c>
      <c r="MN8" s="407" t="str">
        <f t="shared" si="101"/>
        <v>Right Controller Acceleration CHUM-RV-010 Standard Deviation FingerNose</v>
      </c>
      <c r="MO8" s="407" t="str">
        <f t="shared" si="101"/>
        <v>Right Controller Acceleration CHUM-RV-010 Standard Deviation EverydayTask</v>
      </c>
      <c r="MP8" s="407" t="str">
        <f t="shared" si="101"/>
        <v>Right Controller Acceleration CHUM-RV-010 Standard Deviation Pegboard</v>
      </c>
      <c r="MQ8" s="407" t="str">
        <f t="shared" si="196"/>
        <v>Right Controller Acceleration CHUM-RV-011 Standard Deviation FingerFollow</v>
      </c>
      <c r="MR8" s="407" t="str">
        <f t="shared" si="102"/>
        <v>Right Controller Acceleration CHUM-RV-011 Standard Deviation FingerNose</v>
      </c>
      <c r="MS8" s="407" t="str">
        <f t="shared" si="102"/>
        <v>Right Controller Acceleration CHUM-RV-011 Standard Deviation EverydayTask</v>
      </c>
      <c r="MT8" s="407" t="str">
        <f t="shared" si="102"/>
        <v>Right Controller Acceleration CHUM-RV-011 Standard Deviation Pegboard</v>
      </c>
      <c r="MU8" s="407" t="str">
        <f t="shared" si="197"/>
        <v>Right Controller Acceleration CHUM-RV-012 Standard Deviation FingerFollow</v>
      </c>
      <c r="MV8" s="407" t="str">
        <f t="shared" si="103"/>
        <v>Right Controller Acceleration CHUM-RV-012 Standard Deviation FingerNose</v>
      </c>
      <c r="MW8" s="407" t="str">
        <f t="shared" si="103"/>
        <v>Right Controller Acceleration CHUM-RV-012 Standard Deviation EverydayTask</v>
      </c>
      <c r="MX8" s="407" t="str">
        <f t="shared" si="103"/>
        <v>Right Controller Acceleration CHUM-RV-012 Standard Deviation Pegboard</v>
      </c>
      <c r="MY8" s="407" t="str">
        <f t="shared" si="198"/>
        <v>Right Controller Acceleration CHUM-RV-013 Standard Deviation FingerFollow</v>
      </c>
      <c r="MZ8" s="407" t="str">
        <f t="shared" si="104"/>
        <v>Right Controller Acceleration CHUM-RV-013 Standard Deviation FingerNose</v>
      </c>
      <c r="NA8" s="407" t="str">
        <f t="shared" si="104"/>
        <v>Right Controller Acceleration CHUM-RV-013 Standard Deviation EverydayTask</v>
      </c>
      <c r="NB8" s="407" t="str">
        <f t="shared" si="104"/>
        <v>Right Controller Acceleration CHUM-RV-013 Standard Deviation Pegboard</v>
      </c>
      <c r="NC8" s="407" t="str">
        <f t="shared" si="199"/>
        <v>Right Controller Acceleration CHUM-RV-018 Standard Deviation FingerFollow</v>
      </c>
      <c r="ND8" s="407" t="str">
        <f t="shared" si="105"/>
        <v>Right Controller Acceleration CHUM-RV-018 Standard Deviation FingerNose</v>
      </c>
      <c r="NE8" s="407" t="str">
        <f t="shared" si="105"/>
        <v>Right Controller Acceleration CHUM-RV-018 Standard Deviation EverydayTask</v>
      </c>
      <c r="NF8" s="407" t="str">
        <f t="shared" si="200"/>
        <v>Right Controller Acceleration CHUM-RV-018 Standard Deviation Pegboard</v>
      </c>
      <c r="NG8" s="221" t="e">
        <f>AVERAGE(MF8:NF8)</f>
        <v>#DIV/0!</v>
      </c>
      <c r="NH8" s="184" t="e">
        <f>MEDIAN(MF8:NF8)</f>
        <v>#NUM!</v>
      </c>
      <c r="NI8" s="135">
        <f>MAX(MF8:NF8)</f>
        <v>0</v>
      </c>
      <c r="NJ8" s="218">
        <f>MIN(MF8:NF8)</f>
        <v>0</v>
      </c>
      <c r="NL8" s="105" t="s">
        <v>939</v>
      </c>
      <c r="NM8" s="407" t="str">
        <f t="shared" si="201"/>
        <v>Left Controller Acceleration CHUM-RV-003 Standard Deviation FingerFollow</v>
      </c>
      <c r="NN8" s="407" t="str">
        <f t="shared" si="106"/>
        <v>Left Controller Acceleration CHUM-RV-003 Standard Deviation FingerNose</v>
      </c>
      <c r="NO8" s="407" t="str">
        <f t="shared" si="106"/>
        <v>Left Controller Acceleration CHUM-RV-003 Standard Deviation EverydayTask</v>
      </c>
      <c r="NP8" s="407" t="str">
        <f t="shared" si="106"/>
        <v>Left Controller Acceleration CHUM-RV-003 Standard Deviation Pegboard</v>
      </c>
      <c r="NQ8" s="407" t="str">
        <f t="shared" si="202"/>
        <v>Left Controller Acceleration CHUM-RV-004 Standard Deviation FingerFollow</v>
      </c>
      <c r="NR8" s="407" t="str">
        <f t="shared" si="107"/>
        <v>Left Controller Acceleration CHUM-RV-004 Standard Deviation FingerNose</v>
      </c>
      <c r="NS8" s="407" t="str">
        <f t="shared" si="107"/>
        <v>Left Controller Acceleration CHUM-RV-004 Standard Deviation EverydayTask</v>
      </c>
      <c r="NT8" s="407" t="str">
        <f t="shared" si="107"/>
        <v>Left Controller Acceleration CHUM-RV-004 Standard Deviation Pegboard</v>
      </c>
      <c r="NU8" s="407" t="str">
        <f t="shared" si="203"/>
        <v>Left Controller Acceleration CHUM-RV-008 Standard Deviation FingerFollow</v>
      </c>
      <c r="NV8" s="407" t="str">
        <f t="shared" si="108"/>
        <v>Left Controller Acceleration CHUM-RV-008 Standard Deviation FingerNose</v>
      </c>
      <c r="NW8" s="407" t="str">
        <f t="shared" si="108"/>
        <v>Left Controller Acceleration CHUM-RV-008 Standard Deviation EverydayTask</v>
      </c>
      <c r="NX8" s="407" t="str">
        <f t="shared" si="108"/>
        <v>Left Controller Acceleration CHUM-RV-008 Standard Deviation Pegboard</v>
      </c>
      <c r="NY8" s="407" t="str">
        <f t="shared" si="204"/>
        <v>Left Controller Acceleration CHUM-RV-009 Standard Deviation FingerFollow</v>
      </c>
      <c r="NZ8" s="407" t="str">
        <f t="shared" si="109"/>
        <v>Left Controller Acceleration CHUM-RV-009 Standard Deviation FingerNose</v>
      </c>
      <c r="OA8" s="407" t="str">
        <f t="shared" si="109"/>
        <v>Left Controller Acceleration CHUM-RV-009 Standard Deviation EverydayTask</v>
      </c>
      <c r="OB8" s="407" t="str">
        <f t="shared" si="109"/>
        <v>Left Controller Acceleration CHUM-RV-009 Standard Deviation Pegboard</v>
      </c>
      <c r="OC8" s="407" t="str">
        <f t="shared" si="205"/>
        <v>Left Controller Acceleration CHUM-RV-014 Standard Deviation FingerFollow</v>
      </c>
      <c r="OD8" s="407" t="str">
        <f t="shared" si="110"/>
        <v>Left Controller Acceleration CHUM-RV-014 Standard Deviation FingerNose</v>
      </c>
      <c r="OE8" s="407" t="str">
        <f t="shared" si="110"/>
        <v>Left Controller Acceleration CHUM-RV-014 Standard Deviation EverydayTask</v>
      </c>
      <c r="OF8" s="407" t="str">
        <f t="shared" si="110"/>
        <v>Left Controller Acceleration CHUM-RV-014 Standard Deviation Pegboard</v>
      </c>
      <c r="OG8" s="407" t="str">
        <f t="shared" si="206"/>
        <v>Left Controller Acceleration CHUM-RV-015 Standard Deviation FingerFollow</v>
      </c>
      <c r="OH8" s="407" t="str">
        <f t="shared" si="111"/>
        <v>Left Controller Acceleration CHUM-RV-015 Standard Deviation FingerNose</v>
      </c>
      <c r="OI8" s="407" t="str">
        <f t="shared" si="111"/>
        <v>Left Controller Acceleration CHUM-RV-015 Standard Deviation EverydayTask</v>
      </c>
      <c r="OJ8" s="407" t="str">
        <f t="shared" si="111"/>
        <v>Left Controller Acceleration CHUM-RV-015 Standard Deviation Pegboard</v>
      </c>
      <c r="OK8" s="407" t="str">
        <f t="shared" si="207"/>
        <v>Left Controller Acceleration CHUM-RV-019 Standard Deviation FingerFollow</v>
      </c>
      <c r="OL8" s="407" t="str">
        <f t="shared" si="207"/>
        <v>Left Controller Acceleration CHUM-RV-019 Standard Deviation FingerNose</v>
      </c>
      <c r="OM8" s="407" t="str">
        <f t="shared" si="207"/>
        <v>Left Controller Acceleration CHUM-RV-019 Standard Deviation EverydayTask</v>
      </c>
      <c r="ON8" s="407" t="str">
        <f t="shared" si="207"/>
        <v>Left Controller Acceleration CHUM-RV-019 Standard Deviation Pegboard</v>
      </c>
      <c r="OO8" s="407" t="str">
        <f t="shared" si="208"/>
        <v>Left Controller Acceleration CHUM-RV-020 Standard Deviation FingerFollow</v>
      </c>
      <c r="OP8" s="407" t="str">
        <f t="shared" si="113"/>
        <v>Left Controller Acceleration CHUM-RV-020 Standard Deviation FingerNose</v>
      </c>
      <c r="OQ8" s="407" t="str">
        <f t="shared" si="113"/>
        <v>Left Controller Acceleration CHUM-RV-020 Standard Deviation EverydayTask</v>
      </c>
      <c r="OR8" s="407" t="str">
        <f t="shared" si="113"/>
        <v>Left Controller Acceleration CHUM-RV-020 Standard Deviation Pegboard</v>
      </c>
      <c r="OS8" s="407" t="str">
        <f t="shared" si="209"/>
        <v>Left Controller Acceleration CHUM-RV-021 Standard Deviation FingerFollow</v>
      </c>
      <c r="OT8" s="407" t="str">
        <f t="shared" si="114"/>
        <v>Left Controller Acceleration CHUM-RV-021 Standard Deviation FingerNose</v>
      </c>
      <c r="OU8" s="407" t="str">
        <f t="shared" si="114"/>
        <v>Left Controller Acceleration CHUM-RV-021 Standard Deviation EverydayTask</v>
      </c>
      <c r="OV8" s="407" t="str">
        <f t="shared" si="114"/>
        <v>Left Controller Acceleration CHUM-RV-021 Standard Deviation Pegboard</v>
      </c>
      <c r="OW8" s="183" t="e">
        <f t="shared" si="115"/>
        <v>#DIV/0!</v>
      </c>
      <c r="OX8" s="135" t="e">
        <f>MEDIAN(NM8:OV8)</f>
        <v>#NUM!</v>
      </c>
      <c r="OY8" s="184">
        <f t="shared" si="117"/>
        <v>0</v>
      </c>
      <c r="OZ8" s="178">
        <f t="shared" si="118"/>
        <v>0</v>
      </c>
      <c r="PB8" s="105" t="s">
        <v>939</v>
      </c>
      <c r="PC8" s="407" t="str">
        <f t="shared" si="210"/>
        <v>Left Controller Acceleration CHUM-RV-005 Standard Deviation FingerFollow</v>
      </c>
      <c r="PD8" s="407" t="str">
        <f t="shared" si="119"/>
        <v>Left Controller Acceleration CHUM-RV-005 Standard Deviation FingerNose</v>
      </c>
      <c r="PE8" s="407" t="str">
        <f t="shared" si="119"/>
        <v>Left Controller Acceleration CHUM-RV-005 Standard Deviation EverydayTask</v>
      </c>
      <c r="PF8" s="407" t="str">
        <f t="shared" si="211"/>
        <v>Left Controller Acceleration CHUM-RV-006 Standard Deviation FingerFollow</v>
      </c>
      <c r="PG8" s="407" t="str">
        <f t="shared" si="120"/>
        <v>Left Controller Acceleration CHUM-RV-006 Standard Deviation FingerNose</v>
      </c>
      <c r="PH8" s="407" t="str">
        <f t="shared" si="120"/>
        <v>Left Controller Acceleration CHUM-RV-006 Standard Deviation EverydayTask</v>
      </c>
      <c r="PI8" s="407" t="str">
        <f t="shared" si="120"/>
        <v>Left Controller Acceleration CHUM-RV-006 Standard Deviation Pegboard</v>
      </c>
      <c r="PJ8" s="407" t="str">
        <f t="shared" si="212"/>
        <v>Left Controller Acceleration CHUM-RV-010 Standard Deviation FingerFollow</v>
      </c>
      <c r="PK8" s="407" t="str">
        <f t="shared" si="121"/>
        <v>Left Controller Acceleration CHUM-RV-010 Standard Deviation FingerNose</v>
      </c>
      <c r="PL8" s="407" t="str">
        <f t="shared" si="121"/>
        <v>Left Controller Acceleration CHUM-RV-010 Standard Deviation EverydayTask</v>
      </c>
      <c r="PM8" s="407" t="str">
        <f t="shared" si="121"/>
        <v>Left Controller Acceleration CHUM-RV-010 Standard Deviation Pegboard</v>
      </c>
      <c r="PN8" s="407" t="str">
        <f t="shared" si="213"/>
        <v>Left Controller Acceleration CHUM-RV-011 Standard Deviation FingerFollow</v>
      </c>
      <c r="PO8" s="407" t="str">
        <f t="shared" si="122"/>
        <v>Left Controller Acceleration CHUM-RV-011 Standard Deviation FingerNose</v>
      </c>
      <c r="PP8" s="407" t="str">
        <f t="shared" si="122"/>
        <v>Left Controller Acceleration CHUM-RV-011 Standard Deviation EverydayTask</v>
      </c>
      <c r="PQ8" s="407" t="str">
        <f t="shared" si="122"/>
        <v>Left Controller Acceleration CHUM-RV-011 Standard Deviation Pegboard</v>
      </c>
      <c r="PR8" s="407" t="str">
        <f t="shared" si="214"/>
        <v>Left Controller Acceleration CHUM-RV-012 Standard Deviation FingerFollow</v>
      </c>
      <c r="PS8" s="407" t="str">
        <f t="shared" si="123"/>
        <v>Left Controller Acceleration CHUM-RV-012 Standard Deviation FingerNose</v>
      </c>
      <c r="PT8" s="407" t="str">
        <f t="shared" si="123"/>
        <v>Left Controller Acceleration CHUM-RV-012 Standard Deviation EverydayTask</v>
      </c>
      <c r="PU8" s="407" t="str">
        <f t="shared" si="123"/>
        <v>Left Controller Acceleration CHUM-RV-012 Standard Deviation Pegboard</v>
      </c>
      <c r="PV8" s="407" t="str">
        <f t="shared" si="215"/>
        <v>Left Controller Acceleration CHUM-RV-013 Standard Deviation FingerFollow</v>
      </c>
      <c r="PW8" s="407" t="str">
        <f t="shared" si="124"/>
        <v>Left Controller Acceleration CHUM-RV-013 Standard Deviation FingerNose</v>
      </c>
      <c r="PX8" s="407" t="str">
        <f t="shared" si="124"/>
        <v>Left Controller Acceleration CHUM-RV-013 Standard Deviation EverydayTask</v>
      </c>
      <c r="PY8" s="407" t="str">
        <f t="shared" si="124"/>
        <v>Left Controller Acceleration CHUM-RV-013 Standard Deviation Pegboard</v>
      </c>
      <c r="PZ8" s="407" t="str">
        <f t="shared" si="216"/>
        <v>Left Controller Acceleration CHUM-RV-018 Standard Deviation FingerFollow</v>
      </c>
      <c r="QA8" s="407" t="str">
        <f t="shared" si="125"/>
        <v>Left Controller Acceleration CHUM-RV-018 Standard Deviation FingerNose</v>
      </c>
      <c r="QB8" s="407" t="str">
        <f t="shared" si="125"/>
        <v>Left Controller Acceleration CHUM-RV-018 Standard Deviation EverydayTask</v>
      </c>
      <c r="QC8" s="407" t="str">
        <f t="shared" si="125"/>
        <v>Left Controller Acceleration CHUM-RV-018 Standard Deviation Pegboard</v>
      </c>
      <c r="QD8" s="221" t="e">
        <f>AVERAGE(PC8:QC8)</f>
        <v>#DIV/0!</v>
      </c>
      <c r="QE8" s="184" t="e">
        <f>MEDIAN(PC8:QC8)</f>
        <v>#NUM!</v>
      </c>
      <c r="QF8" s="135">
        <f>MAX(PC8:QC8)</f>
        <v>0</v>
      </c>
      <c r="QG8" s="218">
        <f>MIN(PC8:QC8)</f>
        <v>0</v>
      </c>
    </row>
    <row r="9" spans="1:449" ht="15.75" thickBot="1" x14ac:dyDescent="0.3">
      <c r="A9" s="105" t="s">
        <v>697</v>
      </c>
      <c r="B9" s="407" t="str">
        <f t="shared" si="126"/>
        <v>Right Controller Jerk CHUM-RV-003 High jerks FingerFollow</v>
      </c>
      <c r="C9" s="407" t="str">
        <f t="shared" si="126"/>
        <v>Right Controller Jerk CHUM-RV-003 High jerks FingerNose</v>
      </c>
      <c r="D9" s="407" t="str">
        <f t="shared" si="126"/>
        <v>Right Controller Jerk CHUM-RV-003 High jerks EverydayTask</v>
      </c>
      <c r="E9" s="407" t="str">
        <f>_xlfn.CONCAT($A$1, " ", $B$2, " ", $B$3, " ",$A9, " ", E$4)</f>
        <v>Right Controller Jerk CHUM-RV-003 High jerks Pegboard</v>
      </c>
      <c r="F9" s="407" t="str">
        <f t="shared" si="127"/>
        <v>Right Controller Jerk CHUM-RV-004 High jerks FingerFollow</v>
      </c>
      <c r="G9" s="407" t="str">
        <f t="shared" si="1"/>
        <v>Right Controller Jerk CHUM-RV-004 High jerks FingerNose</v>
      </c>
      <c r="H9" s="407" t="str">
        <f t="shared" si="1"/>
        <v>Right Controller Jerk CHUM-RV-004 High jerks EverydayTask</v>
      </c>
      <c r="I9" s="407" t="str">
        <f t="shared" si="1"/>
        <v>Right Controller Jerk CHUM-RV-004 High jerks Pegboard</v>
      </c>
      <c r="J9" s="407" t="str">
        <f t="shared" si="128"/>
        <v>Right Controller Jerk CHUM-RV-008 High jerks FingerFollow</v>
      </c>
      <c r="K9" s="407" t="str">
        <f t="shared" si="128"/>
        <v>Right Controller Jerk CHUM-RV-008 High jerks FingerNose</v>
      </c>
      <c r="L9" s="407" t="str">
        <f t="shared" si="128"/>
        <v>Right Controller Jerk CHUM-RV-008 High jerks EverydayTask</v>
      </c>
      <c r="M9" s="407" t="str">
        <f t="shared" si="128"/>
        <v>Right Controller Jerk CHUM-RV-008 High jerks Pegboard</v>
      </c>
      <c r="N9" s="407" t="str">
        <f t="shared" si="129"/>
        <v>Right Controller Jerk CHUM-RV-009 High jerks FingerFollow</v>
      </c>
      <c r="O9" s="407" t="str">
        <f t="shared" si="129"/>
        <v>Right Controller Jerk CHUM-RV-009 High jerks FingerNose</v>
      </c>
      <c r="P9" s="407" t="str">
        <f t="shared" si="129"/>
        <v>Right Controller Jerk CHUM-RV-009 High jerks EverydayTask</v>
      </c>
      <c r="Q9" s="407" t="str">
        <f t="shared" si="129"/>
        <v>Right Controller Jerk CHUM-RV-009 High jerks Pegboard</v>
      </c>
      <c r="R9" s="407" t="str">
        <f t="shared" si="130"/>
        <v>Right Controller Jerk CHUM-RV-014 High jerks FingerFollow</v>
      </c>
      <c r="S9" s="407" t="str">
        <f t="shared" si="4"/>
        <v>Right Controller Jerk CHUM-RV-014 High jerks FingerNose</v>
      </c>
      <c r="T9" s="407" t="str">
        <f t="shared" si="4"/>
        <v>Right Controller Jerk CHUM-RV-014 High jerks EverydayTask</v>
      </c>
      <c r="U9" s="407" t="str">
        <f t="shared" si="4"/>
        <v>Right Controller Jerk CHUM-RV-014 High jerks Pegboard</v>
      </c>
      <c r="V9" s="407" t="str">
        <f t="shared" si="131"/>
        <v>Right Controller Jerk CHUM-RV-015 High jerks FingerFollow</v>
      </c>
      <c r="W9" s="407" t="str">
        <f t="shared" si="5"/>
        <v>Right Controller Jerk CHUM-RV-015 High jerks FingerNose</v>
      </c>
      <c r="X9" s="407" t="str">
        <f t="shared" si="5"/>
        <v>Right Controller Jerk CHUM-RV-015 High jerks EverydayTask</v>
      </c>
      <c r="Y9" s="407" t="str">
        <f t="shared" si="5"/>
        <v>Right Controller Jerk CHUM-RV-015 High jerks Pegboard</v>
      </c>
      <c r="Z9" s="407" t="str">
        <f t="shared" si="132"/>
        <v>Right Controller Jerk CHUM-RV-019 High jerks FingerFollow</v>
      </c>
      <c r="AA9" s="407" t="str">
        <f t="shared" si="6"/>
        <v>Right Controller Jerk CHUM-RV-019 High jerks FingerNose</v>
      </c>
      <c r="AB9" s="407" t="str">
        <f t="shared" si="6"/>
        <v>Right Controller Jerk CHUM-RV-019 High jerks EverydayTask</v>
      </c>
      <c r="AC9" s="407" t="str">
        <f t="shared" si="6"/>
        <v>Right Controller Jerk CHUM-RV-019 High jerks Pegboard</v>
      </c>
      <c r="AD9" s="407" t="str">
        <f t="shared" si="133"/>
        <v>Right Controller Jerk CHUM-RV-020 High jerks FingerFollow</v>
      </c>
      <c r="AE9" s="407" t="str">
        <f t="shared" si="7"/>
        <v>Right Controller Jerk CHUM-RV-020 High jerks FingerNose</v>
      </c>
      <c r="AF9" s="407" t="str">
        <f t="shared" si="7"/>
        <v>Right Controller Jerk CHUM-RV-020 High jerks EverydayTask</v>
      </c>
      <c r="AG9" s="407" t="str">
        <f t="shared" si="7"/>
        <v>Right Controller Jerk CHUM-RV-020 High jerks Pegboard</v>
      </c>
      <c r="AH9" s="407" t="str">
        <f t="shared" si="134"/>
        <v>Right Controller Jerk CHUM-RV-021 High jerks FingerFollow</v>
      </c>
      <c r="AI9" s="407" t="str">
        <f t="shared" si="8"/>
        <v>Right Controller Jerk CHUM-RV-021 High jerks FingerNose</v>
      </c>
      <c r="AJ9" s="407" t="str">
        <f t="shared" si="8"/>
        <v>Right Controller Jerk CHUM-RV-021 High jerks EverydayTask</v>
      </c>
      <c r="AK9" s="407" t="str">
        <f t="shared" si="8"/>
        <v>Right Controller Jerk CHUM-RV-021 High jerks Pegboard</v>
      </c>
      <c r="AL9" s="221" t="e">
        <f t="shared" si="9"/>
        <v>#DIV/0!</v>
      </c>
      <c r="AM9" s="236" t="e">
        <f t="shared" si="10"/>
        <v>#NUM!</v>
      </c>
      <c r="AN9" s="135">
        <f t="shared" si="11"/>
        <v>0</v>
      </c>
      <c r="AO9" s="235">
        <f t="shared" si="12"/>
        <v>0</v>
      </c>
      <c r="AQ9" s="105" t="s">
        <v>697</v>
      </c>
      <c r="AR9" s="407" t="str">
        <f t="shared" si="13"/>
        <v>Right Controller Jerk CHUM-RV-005 High jerks FingerFollow</v>
      </c>
      <c r="AS9" s="407" t="str">
        <f t="shared" si="13"/>
        <v>Right Controller Jerk CHUM-RV-005 High jerks FingerNose</v>
      </c>
      <c r="AT9" s="407" t="str">
        <f t="shared" si="13"/>
        <v>Right Controller Jerk CHUM-RV-005 High jerks EverydayTask</v>
      </c>
      <c r="AU9" s="407" t="str">
        <f>_xlfn.CONCAT($A$1, " ", $AR$2, " ", $AU$3, " ",$AQ9, " ", AU$4)</f>
        <v>Right Controller Jerk CHUM-RV-006 High jerks FingerFollow</v>
      </c>
      <c r="AV9" s="407" t="str">
        <f t="shared" ref="AV9:AW11" si="222">_xlfn.CONCAT($A$1, " ", $AR$2, " ", $AU$3, " ",$AQ9, " ", AV$4)</f>
        <v>Right Controller Jerk CHUM-RV-006 High jerks FingerNose</v>
      </c>
      <c r="AW9" s="407" t="str">
        <f t="shared" si="222"/>
        <v>Right Controller Jerk CHUM-RV-006 High jerks EverydayTask</v>
      </c>
      <c r="AX9" s="407" t="str">
        <f>_xlfn.CONCAT($A$1, " ", $AR$2, " ", $AU$3, " ",$AQ9, " ", AX$4)</f>
        <v>Right Controller Jerk CHUM-RV-006 High jerks Pegboard</v>
      </c>
      <c r="AY9" s="407" t="str">
        <f t="shared" si="135"/>
        <v>Right Controller Jerk CHUM-RV-010 High jerks FingerFollow</v>
      </c>
      <c r="AZ9" s="407" t="str">
        <f t="shared" si="15"/>
        <v>Right Controller Jerk CHUM-RV-010 High jerks FingerNose</v>
      </c>
      <c r="BA9" s="407" t="str">
        <f>_xlfn.CONCAT($A$1, " ", $AR$2, " ", $AY$3, " ",$AQ9, " ", BA$4)</f>
        <v>Right Controller Jerk CHUM-RV-010 High jerks EverydayTask</v>
      </c>
      <c r="BB9" s="407" t="str">
        <f t="shared" si="15"/>
        <v>Right Controller Jerk CHUM-RV-010 High jerks Pegboard</v>
      </c>
      <c r="BC9" s="407" t="str">
        <f t="shared" si="136"/>
        <v>Right Controller Jerk CHUM-RV-011 High jerks FingerFollow</v>
      </c>
      <c r="BD9" s="407" t="str">
        <f t="shared" si="16"/>
        <v>Right Controller Jerk CHUM-RV-011 High jerks FingerNose</v>
      </c>
      <c r="BE9" s="407" t="str">
        <f t="shared" si="16"/>
        <v>Right Controller Jerk CHUM-RV-011 High jerks EverydayTask</v>
      </c>
      <c r="BF9" s="407" t="str">
        <f t="shared" si="16"/>
        <v>Right Controller Jerk CHUM-RV-011 High jerks Pegboard</v>
      </c>
      <c r="BG9" s="407" t="str">
        <f t="shared" si="137"/>
        <v>Right Controller Jerk CHUM-RV-012 High jerks FingerFollow</v>
      </c>
      <c r="BH9" s="407" t="str">
        <f t="shared" si="17"/>
        <v>Right Controller Jerk CHUM-RV-012 High jerks FingerNose</v>
      </c>
      <c r="BI9" s="407" t="str">
        <f t="shared" si="17"/>
        <v>Right Controller Jerk CHUM-RV-012 High jerks EverydayTask</v>
      </c>
      <c r="BJ9" s="407" t="str">
        <f t="shared" si="17"/>
        <v>Right Controller Jerk CHUM-RV-012 High jerks Pegboard</v>
      </c>
      <c r="BK9" s="407" t="str">
        <f t="shared" si="138"/>
        <v>Right Controller Jerk CHUM-RV-013 High jerks FingerFollow</v>
      </c>
      <c r="BL9" s="407" t="str">
        <f t="shared" si="18"/>
        <v>Right Controller Jerk CHUM-RV-013 High jerks FingerNose</v>
      </c>
      <c r="BM9" s="407" t="str">
        <f t="shared" si="18"/>
        <v>Right Controller Jerk CHUM-RV-013 High jerks EverydayTask</v>
      </c>
      <c r="BN9" s="407" t="str">
        <f t="shared" si="18"/>
        <v>Right Controller Jerk CHUM-RV-013 High jerks Pegboard</v>
      </c>
      <c r="BO9" s="407" t="str">
        <f t="shared" si="139"/>
        <v>Right Controller Jerk CHUM-RV-018 High jerks FingerFollow</v>
      </c>
      <c r="BP9" s="407" t="str">
        <f t="shared" si="19"/>
        <v>Right Controller Jerk CHUM-RV-018 High jerks FingerNose</v>
      </c>
      <c r="BQ9" s="407" t="str">
        <f t="shared" si="19"/>
        <v>Right Controller Jerk CHUM-RV-018 High jerks EverydayTask</v>
      </c>
      <c r="BR9" s="407" t="str">
        <f t="shared" si="19"/>
        <v>Right Controller Jerk CHUM-RV-018 High jerks Pegboard</v>
      </c>
      <c r="BS9" s="183" t="e">
        <f t="shared" si="20"/>
        <v>#DIV/0!</v>
      </c>
      <c r="BT9" s="236" t="e">
        <f t="shared" si="21"/>
        <v>#NUM!</v>
      </c>
      <c r="BU9" s="135">
        <f t="shared" si="219"/>
        <v>0</v>
      </c>
      <c r="BV9" s="235">
        <f t="shared" si="22"/>
        <v>0</v>
      </c>
      <c r="BX9" s="105" t="s">
        <v>697</v>
      </c>
      <c r="BY9" s="407" t="str">
        <f t="shared" si="140"/>
        <v>Left Controller Jerk CHUM-RV-003 High jerks FingerFollow</v>
      </c>
      <c r="BZ9" s="407" t="str">
        <f t="shared" si="23"/>
        <v>Left Controller Jerk CHUM-RV-003 High jerks FingerNose</v>
      </c>
      <c r="CA9" s="407" t="str">
        <f t="shared" si="23"/>
        <v>Left Controller Jerk CHUM-RV-003 High jerks EverydayTask</v>
      </c>
      <c r="CB9" s="407" t="str">
        <f>_xlfn.CONCAT($BX$1, " ", $BY$2, " ", $BY$3, " ",$BX9, " ", CB$4)</f>
        <v>Left Controller Jerk CHUM-RV-003 High jerks Pegboard</v>
      </c>
      <c r="CC9" s="407" t="str">
        <f t="shared" si="141"/>
        <v>Left Controller Jerk CHUM-RV-004 High jerks FingerFollow</v>
      </c>
      <c r="CD9" s="407" t="str">
        <f t="shared" si="24"/>
        <v>Left Controller Jerk CHUM-RV-004 High jerks FingerNose</v>
      </c>
      <c r="CE9" s="407" t="str">
        <f t="shared" si="24"/>
        <v>Left Controller Jerk CHUM-RV-004 High jerks EverydayTask</v>
      </c>
      <c r="CF9" s="407" t="str">
        <f t="shared" si="24"/>
        <v>Left Controller Jerk CHUM-RV-004 High jerks Pegboard</v>
      </c>
      <c r="CG9" s="407" t="str">
        <f t="shared" si="142"/>
        <v>Left Controller Jerk CHUM-RV-008 High jerks FingerFollow</v>
      </c>
      <c r="CH9" s="407" t="str">
        <f t="shared" si="25"/>
        <v>Left Controller Jerk CHUM-RV-008 High jerks FingerNose</v>
      </c>
      <c r="CI9" s="407" t="str">
        <f t="shared" si="25"/>
        <v>Left Controller Jerk CHUM-RV-008 High jerks EverydayTask</v>
      </c>
      <c r="CJ9" s="407" t="str">
        <f t="shared" si="25"/>
        <v>Left Controller Jerk CHUM-RV-008 High jerks Pegboard</v>
      </c>
      <c r="CK9" s="407" t="str">
        <f t="shared" si="143"/>
        <v>Left Controller Jerk CHUM-RV-009 High jerks FingerFollow</v>
      </c>
      <c r="CL9" s="407" t="str">
        <f t="shared" si="26"/>
        <v>Left Controller Jerk CHUM-RV-009 High jerks FingerNose</v>
      </c>
      <c r="CM9" s="407" t="str">
        <f t="shared" si="26"/>
        <v>Left Controller Jerk CHUM-RV-009 High jerks EverydayTask</v>
      </c>
      <c r="CN9" s="407" t="str">
        <f t="shared" si="26"/>
        <v>Left Controller Jerk CHUM-RV-009 High jerks Pegboard</v>
      </c>
      <c r="CO9" s="407" t="str">
        <f t="shared" si="144"/>
        <v>Left Controller Jerk CHUM-RV-014 High jerks FingerFollow</v>
      </c>
      <c r="CP9" s="407" t="str">
        <f t="shared" si="27"/>
        <v>Left Controller Jerk CHUM-RV-014 High jerks FingerNose</v>
      </c>
      <c r="CQ9" s="407" t="str">
        <f t="shared" si="27"/>
        <v>Left Controller Jerk CHUM-RV-014 High jerks EverydayTask</v>
      </c>
      <c r="CR9" s="407" t="str">
        <f t="shared" si="27"/>
        <v>Left Controller Jerk CHUM-RV-014 High jerks Pegboard</v>
      </c>
      <c r="CS9" s="407" t="str">
        <f t="shared" si="145"/>
        <v>Left Controller Jerk CHUM-RV-015 High jerks FingerFollow</v>
      </c>
      <c r="CT9" s="407" t="str">
        <f t="shared" si="28"/>
        <v>Left Controller Jerk CHUM-RV-015 High jerks FingerNose</v>
      </c>
      <c r="CU9" s="407" t="str">
        <f t="shared" si="28"/>
        <v>Left Controller Jerk CHUM-RV-015 High jerks EverydayTask</v>
      </c>
      <c r="CV9" s="407" t="str">
        <f t="shared" si="28"/>
        <v>Left Controller Jerk CHUM-RV-015 High jerks Pegboard</v>
      </c>
      <c r="CW9" s="407" t="str">
        <f t="shared" si="146"/>
        <v>Left Controller Jerk CHUM-RV-019 High jerks FingerFollow</v>
      </c>
      <c r="CX9" s="407" t="str">
        <f t="shared" si="29"/>
        <v>Left Controller Jerk CHUM-RV-019 High jerks FingerNose</v>
      </c>
      <c r="CY9" s="407" t="str">
        <f t="shared" si="29"/>
        <v>Left Controller Jerk CHUM-RV-019 High jerks EverydayTask</v>
      </c>
      <c r="CZ9" s="407" t="str">
        <f t="shared" si="29"/>
        <v>Left Controller Jerk CHUM-RV-019 High jerks Pegboard</v>
      </c>
      <c r="DA9" s="407" t="str">
        <f t="shared" si="147"/>
        <v>Left Controller Jerk CHUM-RV-020 High jerks FingerFollow</v>
      </c>
      <c r="DB9" s="407" t="str">
        <f t="shared" si="30"/>
        <v>Left Controller Jerk CHUM-RV-020 High jerks FingerNose</v>
      </c>
      <c r="DC9" s="407" t="str">
        <f t="shared" si="30"/>
        <v>Left Controller Jerk CHUM-RV-020 High jerks EverydayTask</v>
      </c>
      <c r="DD9" s="407" t="str">
        <f t="shared" si="30"/>
        <v>Left Controller Jerk CHUM-RV-020 High jerks Pegboard</v>
      </c>
      <c r="DE9" s="407" t="str">
        <f t="shared" si="148"/>
        <v>Left Controller Jerk CHUM-RV-021 High jerks FingerFollow</v>
      </c>
      <c r="DF9" s="407" t="str">
        <f t="shared" si="31"/>
        <v>Left Controller Jerk CHUM-RV-021 High jerks FingerNose</v>
      </c>
      <c r="DG9" s="407" t="str">
        <f>_xlfn.CONCAT($BX$1, " ", $BY$2, " ", $DE$3, " ",$BX9, " ", DG$4)</f>
        <v>Left Controller Jerk CHUM-RV-021 High jerks EverydayTask</v>
      </c>
      <c r="DH9" s="407" t="str">
        <f t="shared" si="31"/>
        <v>Left Controller Jerk CHUM-RV-021 High jerks Pegboard</v>
      </c>
      <c r="DI9" s="221" t="e">
        <f t="shared" si="32"/>
        <v>#DIV/0!</v>
      </c>
      <c r="DJ9" s="236" t="e">
        <f t="shared" si="33"/>
        <v>#NUM!</v>
      </c>
      <c r="DK9" s="135">
        <f t="shared" si="34"/>
        <v>0</v>
      </c>
      <c r="DL9" s="235">
        <f t="shared" si="35"/>
        <v>0</v>
      </c>
      <c r="DN9" s="105" t="s">
        <v>697</v>
      </c>
      <c r="DO9" s="407" t="str">
        <f>_xlfn.CONCAT($BX$1, " ", $DO$2, " ", $DO$3, " ",$DN9, " ", DO$4)</f>
        <v>Left Controller Jerk CHUM-RV-005 High jerks FingerFollow</v>
      </c>
      <c r="DP9" s="407" t="str">
        <f t="shared" ref="DP9:DQ11" si="223">_xlfn.CONCAT($BX$1, " ", $DO$2, " ", $DO$3, " ",$DN9, " ", DP$4)</f>
        <v>Left Controller Jerk CHUM-RV-005 High jerks FingerNose</v>
      </c>
      <c r="DQ9" s="407" t="str">
        <f t="shared" si="223"/>
        <v>Left Controller Jerk CHUM-RV-005 High jerks EverydayTask</v>
      </c>
      <c r="DR9" s="407" t="str">
        <f>_xlfn.CONCAT($BX$1, " ", $DO$2, " ", $DR$3, " ",$DN9, " ", DR$4)</f>
        <v>Left Controller Jerk CHUM-RV-006 High jerks FingerFollow</v>
      </c>
      <c r="DS9" s="407" t="str">
        <f t="shared" ref="DS9:DU11" si="224">_xlfn.CONCAT($BX$1, " ", $DO$2, " ", $DR$3, " ",$DN9, " ", DS$4)</f>
        <v>Left Controller Jerk CHUM-RV-006 High jerks FingerNose</v>
      </c>
      <c r="DT9" s="407" t="str">
        <f t="shared" si="224"/>
        <v>Left Controller Jerk CHUM-RV-006 High jerks EverydayTask</v>
      </c>
      <c r="DU9" s="407" t="str">
        <f t="shared" si="224"/>
        <v>Left Controller Jerk CHUM-RV-006 High jerks Pegboard</v>
      </c>
      <c r="DV9" s="407" t="str">
        <f t="shared" si="149"/>
        <v>Left Controller Jerk CHUM-RV-010 High jerks FingerFollow</v>
      </c>
      <c r="DW9" s="407" t="str">
        <f t="shared" si="38"/>
        <v>Left Controller Jerk CHUM-RV-010 High jerks FingerNose</v>
      </c>
      <c r="DX9" s="407" t="str">
        <f t="shared" si="38"/>
        <v>Left Controller Jerk CHUM-RV-010 High jerks EverydayTask</v>
      </c>
      <c r="DY9" s="407" t="str">
        <f t="shared" si="38"/>
        <v>Left Controller Jerk CHUM-RV-010 High jerks Pegboard</v>
      </c>
      <c r="DZ9" s="407" t="str">
        <f t="shared" si="150"/>
        <v>Left Controller Jerk CHUM-RV-011 High jerks FingerFollow</v>
      </c>
      <c r="EA9" s="407" t="str">
        <f t="shared" si="39"/>
        <v>Left Controller Jerk CHUM-RV-011 High jerks FingerNose</v>
      </c>
      <c r="EB9" s="407" t="str">
        <f t="shared" si="39"/>
        <v>Left Controller Jerk CHUM-RV-011 High jerks EverydayTask</v>
      </c>
      <c r="EC9" s="407" t="str">
        <f t="shared" si="39"/>
        <v>Left Controller Jerk CHUM-RV-011 High jerks Pegboard</v>
      </c>
      <c r="ED9" s="407" t="str">
        <f t="shared" si="151"/>
        <v>Left Controller Jerk CHUM-RV-012 High jerks FingerFollow</v>
      </c>
      <c r="EE9" s="407" t="str">
        <f t="shared" si="40"/>
        <v>Left Controller Jerk CHUM-RV-012 High jerks FingerNose</v>
      </c>
      <c r="EF9" s="407" t="str">
        <f t="shared" si="40"/>
        <v>Left Controller Jerk CHUM-RV-012 High jerks EverydayTask</v>
      </c>
      <c r="EG9" s="407" t="str">
        <f t="shared" si="40"/>
        <v>Left Controller Jerk CHUM-RV-012 High jerks Pegboard</v>
      </c>
      <c r="EH9" s="407" t="str">
        <f t="shared" si="152"/>
        <v>Left Controller Jerk CHUM-RV-013 High jerks FingerFollow</v>
      </c>
      <c r="EI9" s="407" t="str">
        <f t="shared" si="41"/>
        <v>Left Controller Jerk CHUM-RV-013 High jerks FingerNose</v>
      </c>
      <c r="EJ9" s="407" t="str">
        <f t="shared" si="41"/>
        <v>Left Controller Jerk CHUM-RV-013 High jerks EverydayTask</v>
      </c>
      <c r="EK9" s="407" t="str">
        <f t="shared" si="41"/>
        <v>Left Controller Jerk CHUM-RV-013 High jerks Pegboard</v>
      </c>
      <c r="EL9" s="407" t="str">
        <f t="shared" si="153"/>
        <v>Left Controller Jerk CHUM-RV-018 High jerks FingerFollow</v>
      </c>
      <c r="EM9" s="407" t="str">
        <f>_xlfn.CONCAT($BX$1, " ", $DO$2, " ", $EL$3, " ",$DN9, " ", EM$4)</f>
        <v>Left Controller Jerk CHUM-RV-018 High jerks FingerNose</v>
      </c>
      <c r="EN9" s="407" t="str">
        <f t="shared" si="42"/>
        <v>Left Controller Jerk CHUM-RV-018 High jerks EverydayTask</v>
      </c>
      <c r="EO9" s="407" t="str">
        <f t="shared" si="42"/>
        <v>Left Controller Jerk CHUM-RV-018 High jerks Pegboard</v>
      </c>
      <c r="EP9" s="183" t="e">
        <f t="shared" si="43"/>
        <v>#DIV/0!</v>
      </c>
      <c r="EQ9" s="236" t="e">
        <f t="shared" si="44"/>
        <v>#NUM!</v>
      </c>
      <c r="ER9" s="184">
        <f t="shared" si="45"/>
        <v>0</v>
      </c>
      <c r="ES9" s="235">
        <f t="shared" si="46"/>
        <v>0</v>
      </c>
    </row>
    <row r="10" spans="1:449" ht="15.75" thickBot="1" x14ac:dyDescent="0.3">
      <c r="A10" s="105" t="s">
        <v>698</v>
      </c>
      <c r="B10" s="407" t="str">
        <f t="shared" si="126"/>
        <v>Right Controller Jerk CHUM-RV-003 Moderate jerks FingerFollow</v>
      </c>
      <c r="C10" s="407" t="str">
        <f t="shared" si="126"/>
        <v>Right Controller Jerk CHUM-RV-003 Moderate jerks FingerNose</v>
      </c>
      <c r="D10" s="407" t="str">
        <f t="shared" si="126"/>
        <v>Right Controller Jerk CHUM-RV-003 Moderate jerks EverydayTask</v>
      </c>
      <c r="E10" s="407" t="str">
        <f t="shared" si="126"/>
        <v>Right Controller Jerk CHUM-RV-003 Moderate jerks Pegboard</v>
      </c>
      <c r="F10" s="407" t="str">
        <f t="shared" si="127"/>
        <v>Right Controller Jerk CHUM-RV-004 Moderate jerks FingerFollow</v>
      </c>
      <c r="G10" s="407" t="str">
        <f t="shared" si="1"/>
        <v>Right Controller Jerk CHUM-RV-004 Moderate jerks FingerNose</v>
      </c>
      <c r="H10" s="407" t="str">
        <f t="shared" si="1"/>
        <v>Right Controller Jerk CHUM-RV-004 Moderate jerks EverydayTask</v>
      </c>
      <c r="I10" s="407" t="str">
        <f t="shared" si="1"/>
        <v>Right Controller Jerk CHUM-RV-004 Moderate jerks Pegboard</v>
      </c>
      <c r="J10" s="407" t="str">
        <f t="shared" si="128"/>
        <v>Right Controller Jerk CHUM-RV-008 Moderate jerks FingerFollow</v>
      </c>
      <c r="K10" s="407" t="str">
        <f t="shared" si="128"/>
        <v>Right Controller Jerk CHUM-RV-008 Moderate jerks FingerNose</v>
      </c>
      <c r="L10" s="407" t="str">
        <f t="shared" si="128"/>
        <v>Right Controller Jerk CHUM-RV-008 Moderate jerks EverydayTask</v>
      </c>
      <c r="M10" s="407" t="str">
        <f t="shared" si="128"/>
        <v>Right Controller Jerk CHUM-RV-008 Moderate jerks Pegboard</v>
      </c>
      <c r="N10" s="407" t="str">
        <f t="shared" si="129"/>
        <v>Right Controller Jerk CHUM-RV-009 Moderate jerks FingerFollow</v>
      </c>
      <c r="O10" s="407" t="str">
        <f t="shared" si="129"/>
        <v>Right Controller Jerk CHUM-RV-009 Moderate jerks FingerNose</v>
      </c>
      <c r="P10" s="407" t="str">
        <f t="shared" si="129"/>
        <v>Right Controller Jerk CHUM-RV-009 Moderate jerks EverydayTask</v>
      </c>
      <c r="Q10" s="407" t="str">
        <f t="shared" si="129"/>
        <v>Right Controller Jerk CHUM-RV-009 Moderate jerks Pegboard</v>
      </c>
      <c r="R10" s="407" t="str">
        <f t="shared" si="130"/>
        <v>Right Controller Jerk CHUM-RV-014 Moderate jerks FingerFollow</v>
      </c>
      <c r="S10" s="407" t="str">
        <f t="shared" si="4"/>
        <v>Right Controller Jerk CHUM-RV-014 Moderate jerks FingerNose</v>
      </c>
      <c r="T10" s="407" t="str">
        <f t="shared" si="4"/>
        <v>Right Controller Jerk CHUM-RV-014 Moderate jerks EverydayTask</v>
      </c>
      <c r="U10" s="407" t="str">
        <f t="shared" si="4"/>
        <v>Right Controller Jerk CHUM-RV-014 Moderate jerks Pegboard</v>
      </c>
      <c r="V10" s="407" t="str">
        <f t="shared" si="131"/>
        <v>Right Controller Jerk CHUM-RV-015 Moderate jerks FingerFollow</v>
      </c>
      <c r="W10" s="407" t="str">
        <f t="shared" si="5"/>
        <v>Right Controller Jerk CHUM-RV-015 Moderate jerks FingerNose</v>
      </c>
      <c r="X10" s="407" t="str">
        <f t="shared" si="5"/>
        <v>Right Controller Jerk CHUM-RV-015 Moderate jerks EverydayTask</v>
      </c>
      <c r="Y10" s="407" t="str">
        <f t="shared" si="5"/>
        <v>Right Controller Jerk CHUM-RV-015 Moderate jerks Pegboard</v>
      </c>
      <c r="Z10" s="407" t="str">
        <f t="shared" si="132"/>
        <v>Right Controller Jerk CHUM-RV-019 Moderate jerks FingerFollow</v>
      </c>
      <c r="AA10" s="407" t="str">
        <f t="shared" si="6"/>
        <v>Right Controller Jerk CHUM-RV-019 Moderate jerks FingerNose</v>
      </c>
      <c r="AB10" s="407" t="str">
        <f t="shared" si="6"/>
        <v>Right Controller Jerk CHUM-RV-019 Moderate jerks EverydayTask</v>
      </c>
      <c r="AC10" s="407" t="str">
        <f t="shared" si="6"/>
        <v>Right Controller Jerk CHUM-RV-019 Moderate jerks Pegboard</v>
      </c>
      <c r="AD10" s="407" t="str">
        <f t="shared" si="133"/>
        <v>Right Controller Jerk CHUM-RV-020 Moderate jerks FingerFollow</v>
      </c>
      <c r="AE10" s="407" t="str">
        <f t="shared" si="7"/>
        <v>Right Controller Jerk CHUM-RV-020 Moderate jerks FingerNose</v>
      </c>
      <c r="AF10" s="407" t="str">
        <f t="shared" si="7"/>
        <v>Right Controller Jerk CHUM-RV-020 Moderate jerks EverydayTask</v>
      </c>
      <c r="AG10" s="407" t="str">
        <f t="shared" si="7"/>
        <v>Right Controller Jerk CHUM-RV-020 Moderate jerks Pegboard</v>
      </c>
      <c r="AH10" s="407" t="str">
        <f t="shared" si="134"/>
        <v>Right Controller Jerk CHUM-RV-021 Moderate jerks FingerFollow</v>
      </c>
      <c r="AI10" s="407" t="str">
        <f t="shared" si="8"/>
        <v>Right Controller Jerk CHUM-RV-021 Moderate jerks FingerNose</v>
      </c>
      <c r="AJ10" s="407" t="str">
        <f t="shared" si="8"/>
        <v>Right Controller Jerk CHUM-RV-021 Moderate jerks EverydayTask</v>
      </c>
      <c r="AK10" s="407" t="str">
        <f t="shared" si="8"/>
        <v>Right Controller Jerk CHUM-RV-021 Moderate jerks Pegboard</v>
      </c>
      <c r="AL10" s="221" t="e">
        <f t="shared" si="9"/>
        <v>#DIV/0!</v>
      </c>
      <c r="AM10" s="236" t="e">
        <f t="shared" si="10"/>
        <v>#NUM!</v>
      </c>
      <c r="AN10" s="135">
        <f t="shared" si="11"/>
        <v>0</v>
      </c>
      <c r="AO10" s="235">
        <f t="shared" si="12"/>
        <v>0</v>
      </c>
      <c r="AQ10" s="105" t="s">
        <v>698</v>
      </c>
      <c r="AR10" s="407" t="str">
        <f t="shared" si="13"/>
        <v>Right Controller Jerk CHUM-RV-005 Moderate jerks FingerFollow</v>
      </c>
      <c r="AS10" s="407" t="str">
        <f t="shared" si="13"/>
        <v>Right Controller Jerk CHUM-RV-005 Moderate jerks FingerNose</v>
      </c>
      <c r="AT10" s="407" t="str">
        <f t="shared" si="13"/>
        <v>Right Controller Jerk CHUM-RV-005 Moderate jerks EverydayTask</v>
      </c>
      <c r="AU10" s="407" t="str">
        <f>_xlfn.CONCAT($A$1, " ", $AR$2, " ", $AU$3, " ",$AQ10, " ", AU$4)</f>
        <v>Right Controller Jerk CHUM-RV-006 Moderate jerks FingerFollow</v>
      </c>
      <c r="AV10" s="407" t="str">
        <f t="shared" si="222"/>
        <v>Right Controller Jerk CHUM-RV-006 Moderate jerks FingerNose</v>
      </c>
      <c r="AW10" s="407" t="str">
        <f t="shared" si="222"/>
        <v>Right Controller Jerk CHUM-RV-006 Moderate jerks EverydayTask</v>
      </c>
      <c r="AX10" s="407" t="str">
        <f>_xlfn.CONCAT($A$1, " ", $AR$2, " ", $AU$3, " ",$AQ10, " ", AX$4)</f>
        <v>Right Controller Jerk CHUM-RV-006 Moderate jerks Pegboard</v>
      </c>
      <c r="AY10" s="407" t="str">
        <f t="shared" si="135"/>
        <v>Right Controller Jerk CHUM-RV-010 Moderate jerks FingerFollow</v>
      </c>
      <c r="AZ10" s="407" t="str">
        <f t="shared" si="15"/>
        <v>Right Controller Jerk CHUM-RV-010 Moderate jerks FingerNose</v>
      </c>
      <c r="BA10" s="407" t="str">
        <f t="shared" si="15"/>
        <v>Right Controller Jerk CHUM-RV-010 Moderate jerks EverydayTask</v>
      </c>
      <c r="BB10" s="407" t="str">
        <f t="shared" si="15"/>
        <v>Right Controller Jerk CHUM-RV-010 Moderate jerks Pegboard</v>
      </c>
      <c r="BC10" s="407" t="str">
        <f t="shared" si="136"/>
        <v>Right Controller Jerk CHUM-RV-011 Moderate jerks FingerFollow</v>
      </c>
      <c r="BD10" s="407" t="str">
        <f t="shared" si="16"/>
        <v>Right Controller Jerk CHUM-RV-011 Moderate jerks FingerNose</v>
      </c>
      <c r="BE10" s="407" t="str">
        <f t="shared" si="16"/>
        <v>Right Controller Jerk CHUM-RV-011 Moderate jerks EverydayTask</v>
      </c>
      <c r="BF10" s="407" t="str">
        <f t="shared" si="16"/>
        <v>Right Controller Jerk CHUM-RV-011 Moderate jerks Pegboard</v>
      </c>
      <c r="BG10" s="407" t="str">
        <f t="shared" si="137"/>
        <v>Right Controller Jerk CHUM-RV-012 Moderate jerks FingerFollow</v>
      </c>
      <c r="BH10" s="407" t="str">
        <f t="shared" si="17"/>
        <v>Right Controller Jerk CHUM-RV-012 Moderate jerks FingerNose</v>
      </c>
      <c r="BI10" s="407" t="str">
        <f t="shared" si="17"/>
        <v>Right Controller Jerk CHUM-RV-012 Moderate jerks EverydayTask</v>
      </c>
      <c r="BJ10" s="407" t="str">
        <f t="shared" si="17"/>
        <v>Right Controller Jerk CHUM-RV-012 Moderate jerks Pegboard</v>
      </c>
      <c r="BK10" s="407" t="str">
        <f t="shared" si="138"/>
        <v>Right Controller Jerk CHUM-RV-013 Moderate jerks FingerFollow</v>
      </c>
      <c r="BL10" s="407" t="str">
        <f t="shared" si="18"/>
        <v>Right Controller Jerk CHUM-RV-013 Moderate jerks FingerNose</v>
      </c>
      <c r="BM10" s="407" t="str">
        <f t="shared" si="18"/>
        <v>Right Controller Jerk CHUM-RV-013 Moderate jerks EverydayTask</v>
      </c>
      <c r="BN10" s="407" t="str">
        <f t="shared" si="18"/>
        <v>Right Controller Jerk CHUM-RV-013 Moderate jerks Pegboard</v>
      </c>
      <c r="BO10" s="407" t="str">
        <f t="shared" si="139"/>
        <v>Right Controller Jerk CHUM-RV-018 Moderate jerks FingerFollow</v>
      </c>
      <c r="BP10" s="407" t="str">
        <f t="shared" si="19"/>
        <v>Right Controller Jerk CHUM-RV-018 Moderate jerks FingerNose</v>
      </c>
      <c r="BQ10" s="407" t="str">
        <f t="shared" si="19"/>
        <v>Right Controller Jerk CHUM-RV-018 Moderate jerks EverydayTask</v>
      </c>
      <c r="BR10" s="407" t="str">
        <f t="shared" si="19"/>
        <v>Right Controller Jerk CHUM-RV-018 Moderate jerks Pegboard</v>
      </c>
      <c r="BS10" s="183" t="e">
        <f t="shared" si="20"/>
        <v>#DIV/0!</v>
      </c>
      <c r="BT10" s="236" t="e">
        <f t="shared" si="21"/>
        <v>#NUM!</v>
      </c>
      <c r="BU10" s="184">
        <f>MAX(AR10:BR10)</f>
        <v>0</v>
      </c>
      <c r="BV10" s="235">
        <f t="shared" si="22"/>
        <v>0</v>
      </c>
      <c r="BX10" s="105" t="s">
        <v>698</v>
      </c>
      <c r="BY10" s="407" t="str">
        <f t="shared" si="140"/>
        <v>Left Controller Jerk CHUM-RV-003 Moderate jerks FingerFollow</v>
      </c>
      <c r="BZ10" s="407" t="str">
        <f t="shared" si="23"/>
        <v>Left Controller Jerk CHUM-RV-003 Moderate jerks FingerNose</v>
      </c>
      <c r="CA10" s="407" t="str">
        <f t="shared" si="23"/>
        <v>Left Controller Jerk CHUM-RV-003 Moderate jerks EverydayTask</v>
      </c>
      <c r="CB10" s="407" t="str">
        <f t="shared" si="23"/>
        <v>Left Controller Jerk CHUM-RV-003 Moderate jerks Pegboard</v>
      </c>
      <c r="CC10" s="407" t="str">
        <f t="shared" si="141"/>
        <v>Left Controller Jerk CHUM-RV-004 Moderate jerks FingerFollow</v>
      </c>
      <c r="CD10" s="407" t="str">
        <f t="shared" si="24"/>
        <v>Left Controller Jerk CHUM-RV-004 Moderate jerks FingerNose</v>
      </c>
      <c r="CE10" s="407" t="str">
        <f t="shared" si="24"/>
        <v>Left Controller Jerk CHUM-RV-004 Moderate jerks EverydayTask</v>
      </c>
      <c r="CF10" s="407" t="str">
        <f t="shared" si="24"/>
        <v>Left Controller Jerk CHUM-RV-004 Moderate jerks Pegboard</v>
      </c>
      <c r="CG10" s="407" t="str">
        <f t="shared" si="142"/>
        <v>Left Controller Jerk CHUM-RV-008 Moderate jerks FingerFollow</v>
      </c>
      <c r="CH10" s="407" t="str">
        <f t="shared" si="25"/>
        <v>Left Controller Jerk CHUM-RV-008 Moderate jerks FingerNose</v>
      </c>
      <c r="CI10" s="407" t="str">
        <f t="shared" si="25"/>
        <v>Left Controller Jerk CHUM-RV-008 Moderate jerks EverydayTask</v>
      </c>
      <c r="CJ10" s="407" t="str">
        <f t="shared" si="25"/>
        <v>Left Controller Jerk CHUM-RV-008 Moderate jerks Pegboard</v>
      </c>
      <c r="CK10" s="407" t="str">
        <f t="shared" si="143"/>
        <v>Left Controller Jerk CHUM-RV-009 Moderate jerks FingerFollow</v>
      </c>
      <c r="CL10" s="407" t="str">
        <f t="shared" si="26"/>
        <v>Left Controller Jerk CHUM-RV-009 Moderate jerks FingerNose</v>
      </c>
      <c r="CM10" s="407" t="str">
        <f t="shared" si="26"/>
        <v>Left Controller Jerk CHUM-RV-009 Moderate jerks EverydayTask</v>
      </c>
      <c r="CN10" s="407" t="str">
        <f t="shared" si="26"/>
        <v>Left Controller Jerk CHUM-RV-009 Moderate jerks Pegboard</v>
      </c>
      <c r="CO10" s="407" t="str">
        <f t="shared" si="144"/>
        <v>Left Controller Jerk CHUM-RV-014 Moderate jerks FingerFollow</v>
      </c>
      <c r="CP10" s="407" t="str">
        <f t="shared" si="27"/>
        <v>Left Controller Jerk CHUM-RV-014 Moderate jerks FingerNose</v>
      </c>
      <c r="CQ10" s="407" t="str">
        <f>_xlfn.CONCAT($BX$1, " ", $BY$2, " ", $CO$3, " ",$BX10, " ", CQ$4)</f>
        <v>Left Controller Jerk CHUM-RV-014 Moderate jerks EverydayTask</v>
      </c>
      <c r="CR10" s="407" t="str">
        <f t="shared" si="27"/>
        <v>Left Controller Jerk CHUM-RV-014 Moderate jerks Pegboard</v>
      </c>
      <c r="CS10" s="407" t="str">
        <f t="shared" si="145"/>
        <v>Left Controller Jerk CHUM-RV-015 Moderate jerks FingerFollow</v>
      </c>
      <c r="CT10" s="407" t="str">
        <f t="shared" si="28"/>
        <v>Left Controller Jerk CHUM-RV-015 Moderate jerks FingerNose</v>
      </c>
      <c r="CU10" s="407" t="str">
        <f t="shared" si="28"/>
        <v>Left Controller Jerk CHUM-RV-015 Moderate jerks EverydayTask</v>
      </c>
      <c r="CV10" s="407" t="str">
        <f t="shared" si="28"/>
        <v>Left Controller Jerk CHUM-RV-015 Moderate jerks Pegboard</v>
      </c>
      <c r="CW10" s="407" t="str">
        <f t="shared" si="146"/>
        <v>Left Controller Jerk CHUM-RV-019 Moderate jerks FingerFollow</v>
      </c>
      <c r="CX10" s="407" t="str">
        <f t="shared" si="29"/>
        <v>Left Controller Jerk CHUM-RV-019 Moderate jerks FingerNose</v>
      </c>
      <c r="CY10" s="407" t="str">
        <f t="shared" si="29"/>
        <v>Left Controller Jerk CHUM-RV-019 Moderate jerks EverydayTask</v>
      </c>
      <c r="CZ10" s="407" t="str">
        <f t="shared" si="29"/>
        <v>Left Controller Jerk CHUM-RV-019 Moderate jerks Pegboard</v>
      </c>
      <c r="DA10" s="407" t="str">
        <f t="shared" si="147"/>
        <v>Left Controller Jerk CHUM-RV-020 Moderate jerks FingerFollow</v>
      </c>
      <c r="DB10" s="407" t="str">
        <f t="shared" si="30"/>
        <v>Left Controller Jerk CHUM-RV-020 Moderate jerks FingerNose</v>
      </c>
      <c r="DC10" s="407" t="str">
        <f t="shared" si="30"/>
        <v>Left Controller Jerk CHUM-RV-020 Moderate jerks EverydayTask</v>
      </c>
      <c r="DD10" s="407" t="str">
        <f t="shared" si="30"/>
        <v>Left Controller Jerk CHUM-RV-020 Moderate jerks Pegboard</v>
      </c>
      <c r="DE10" s="407" t="str">
        <f t="shared" si="148"/>
        <v>Left Controller Jerk CHUM-RV-021 Moderate jerks FingerFollow</v>
      </c>
      <c r="DF10" s="407" t="str">
        <f t="shared" si="31"/>
        <v>Left Controller Jerk CHUM-RV-021 Moderate jerks FingerNose</v>
      </c>
      <c r="DG10" s="407" t="str">
        <f t="shared" si="31"/>
        <v>Left Controller Jerk CHUM-RV-021 Moderate jerks EverydayTask</v>
      </c>
      <c r="DH10" s="407" t="str">
        <f t="shared" si="31"/>
        <v>Left Controller Jerk CHUM-RV-021 Moderate jerks Pegboard</v>
      </c>
      <c r="DI10" s="221" t="e">
        <f t="shared" si="32"/>
        <v>#DIV/0!</v>
      </c>
      <c r="DJ10" s="236" t="e">
        <f t="shared" si="33"/>
        <v>#NUM!</v>
      </c>
      <c r="DK10" s="135">
        <f t="shared" si="34"/>
        <v>0</v>
      </c>
      <c r="DL10" s="235">
        <f t="shared" si="35"/>
        <v>0</v>
      </c>
      <c r="DN10" s="105" t="s">
        <v>698</v>
      </c>
      <c r="DO10" s="407" t="str">
        <f>_xlfn.CONCAT($BX$1, " ", $DO$2, " ", $DO$3, " ",$DN10, " ", DO$4)</f>
        <v>Left Controller Jerk CHUM-RV-005 Moderate jerks FingerFollow</v>
      </c>
      <c r="DP10" s="407" t="str">
        <f t="shared" si="223"/>
        <v>Left Controller Jerk CHUM-RV-005 Moderate jerks FingerNose</v>
      </c>
      <c r="DQ10" s="407" t="str">
        <f t="shared" si="223"/>
        <v>Left Controller Jerk CHUM-RV-005 Moderate jerks EverydayTask</v>
      </c>
      <c r="DR10" s="407" t="str">
        <f>_xlfn.CONCAT($BX$1, " ", $DO$2, " ", $DR$3, " ",$DN10, " ", DR$4)</f>
        <v>Left Controller Jerk CHUM-RV-006 Moderate jerks FingerFollow</v>
      </c>
      <c r="DS10" s="407" t="str">
        <f t="shared" si="224"/>
        <v>Left Controller Jerk CHUM-RV-006 Moderate jerks FingerNose</v>
      </c>
      <c r="DT10" s="407" t="str">
        <f t="shared" si="224"/>
        <v>Left Controller Jerk CHUM-RV-006 Moderate jerks EverydayTask</v>
      </c>
      <c r="DU10" s="407" t="str">
        <f t="shared" si="224"/>
        <v>Left Controller Jerk CHUM-RV-006 Moderate jerks Pegboard</v>
      </c>
      <c r="DV10" s="407" t="str">
        <f t="shared" si="149"/>
        <v>Left Controller Jerk CHUM-RV-010 Moderate jerks FingerFollow</v>
      </c>
      <c r="DW10" s="407" t="str">
        <f t="shared" si="38"/>
        <v>Left Controller Jerk CHUM-RV-010 Moderate jerks FingerNose</v>
      </c>
      <c r="DX10" s="407" t="str">
        <f t="shared" si="38"/>
        <v>Left Controller Jerk CHUM-RV-010 Moderate jerks EverydayTask</v>
      </c>
      <c r="DY10" s="407" t="str">
        <f t="shared" si="38"/>
        <v>Left Controller Jerk CHUM-RV-010 Moderate jerks Pegboard</v>
      </c>
      <c r="DZ10" s="407" t="str">
        <f t="shared" si="150"/>
        <v>Left Controller Jerk CHUM-RV-011 Moderate jerks FingerFollow</v>
      </c>
      <c r="EA10" s="407" t="str">
        <f t="shared" si="39"/>
        <v>Left Controller Jerk CHUM-RV-011 Moderate jerks FingerNose</v>
      </c>
      <c r="EB10" s="407" t="str">
        <f t="shared" si="39"/>
        <v>Left Controller Jerk CHUM-RV-011 Moderate jerks EverydayTask</v>
      </c>
      <c r="EC10" s="407" t="str">
        <f t="shared" si="39"/>
        <v>Left Controller Jerk CHUM-RV-011 Moderate jerks Pegboard</v>
      </c>
      <c r="ED10" s="407" t="str">
        <f t="shared" si="151"/>
        <v>Left Controller Jerk CHUM-RV-012 Moderate jerks FingerFollow</v>
      </c>
      <c r="EE10" s="407" t="str">
        <f t="shared" si="40"/>
        <v>Left Controller Jerk CHUM-RV-012 Moderate jerks FingerNose</v>
      </c>
      <c r="EF10" s="407" t="str">
        <f t="shared" si="40"/>
        <v>Left Controller Jerk CHUM-RV-012 Moderate jerks EverydayTask</v>
      </c>
      <c r="EG10" s="407" t="str">
        <f t="shared" si="40"/>
        <v>Left Controller Jerk CHUM-RV-012 Moderate jerks Pegboard</v>
      </c>
      <c r="EH10" s="407" t="str">
        <f t="shared" si="152"/>
        <v>Left Controller Jerk CHUM-RV-013 Moderate jerks FingerFollow</v>
      </c>
      <c r="EI10" s="407" t="str">
        <f t="shared" si="41"/>
        <v>Left Controller Jerk CHUM-RV-013 Moderate jerks FingerNose</v>
      </c>
      <c r="EJ10" s="407" t="str">
        <f t="shared" si="41"/>
        <v>Left Controller Jerk CHUM-RV-013 Moderate jerks EverydayTask</v>
      </c>
      <c r="EK10" s="407" t="str">
        <f t="shared" si="41"/>
        <v>Left Controller Jerk CHUM-RV-013 Moderate jerks Pegboard</v>
      </c>
      <c r="EL10" s="407" t="str">
        <f t="shared" si="153"/>
        <v>Left Controller Jerk CHUM-RV-018 Moderate jerks FingerFollow</v>
      </c>
      <c r="EM10" s="407" t="str">
        <f t="shared" si="42"/>
        <v>Left Controller Jerk CHUM-RV-018 Moderate jerks FingerNose</v>
      </c>
      <c r="EN10" s="407" t="str">
        <f t="shared" si="42"/>
        <v>Left Controller Jerk CHUM-RV-018 Moderate jerks EverydayTask</v>
      </c>
      <c r="EO10" s="407" t="str">
        <f t="shared" si="42"/>
        <v>Left Controller Jerk CHUM-RV-018 Moderate jerks Pegboard</v>
      </c>
      <c r="EP10" s="183" t="e">
        <f t="shared" si="43"/>
        <v>#DIV/0!</v>
      </c>
      <c r="EQ10" s="236" t="e">
        <f t="shared" si="44"/>
        <v>#NUM!</v>
      </c>
      <c r="ER10" s="184">
        <f t="shared" si="45"/>
        <v>0</v>
      </c>
      <c r="ES10" s="235">
        <f t="shared" si="46"/>
        <v>0</v>
      </c>
    </row>
    <row r="11" spans="1:449" ht="15.75" thickBot="1" x14ac:dyDescent="0.3">
      <c r="A11" s="21" t="s">
        <v>699</v>
      </c>
      <c r="B11" s="407" t="str">
        <f t="shared" si="126"/>
        <v>Right Controller Jerk CHUM-RV-003 Low jerks FingerFollow</v>
      </c>
      <c r="C11" s="407" t="str">
        <f t="shared" si="126"/>
        <v>Right Controller Jerk CHUM-RV-003 Low jerks FingerNose</v>
      </c>
      <c r="D11" s="407" t="str">
        <f t="shared" si="126"/>
        <v>Right Controller Jerk CHUM-RV-003 Low jerks EverydayTask</v>
      </c>
      <c r="E11" s="407" t="str">
        <f t="shared" si="126"/>
        <v>Right Controller Jerk CHUM-RV-003 Low jerks Pegboard</v>
      </c>
      <c r="F11" s="407" t="str">
        <f t="shared" si="127"/>
        <v>Right Controller Jerk CHUM-RV-004 Low jerks FingerFollow</v>
      </c>
      <c r="G11" s="407" t="str">
        <f t="shared" si="1"/>
        <v>Right Controller Jerk CHUM-RV-004 Low jerks FingerNose</v>
      </c>
      <c r="H11" s="407" t="str">
        <f t="shared" si="1"/>
        <v>Right Controller Jerk CHUM-RV-004 Low jerks EverydayTask</v>
      </c>
      <c r="I11" s="407" t="str">
        <f t="shared" si="1"/>
        <v>Right Controller Jerk CHUM-RV-004 Low jerks Pegboard</v>
      </c>
      <c r="J11" s="407" t="str">
        <f t="shared" si="128"/>
        <v>Right Controller Jerk CHUM-RV-008 Low jerks FingerFollow</v>
      </c>
      <c r="K11" s="407" t="str">
        <f t="shared" si="128"/>
        <v>Right Controller Jerk CHUM-RV-008 Low jerks FingerNose</v>
      </c>
      <c r="L11" s="407" t="str">
        <f t="shared" si="128"/>
        <v>Right Controller Jerk CHUM-RV-008 Low jerks EverydayTask</v>
      </c>
      <c r="M11" s="407" t="str">
        <f t="shared" si="128"/>
        <v>Right Controller Jerk CHUM-RV-008 Low jerks Pegboard</v>
      </c>
      <c r="N11" s="407" t="str">
        <f t="shared" si="129"/>
        <v>Right Controller Jerk CHUM-RV-009 Low jerks FingerFollow</v>
      </c>
      <c r="O11" s="407" t="str">
        <f t="shared" si="129"/>
        <v>Right Controller Jerk CHUM-RV-009 Low jerks FingerNose</v>
      </c>
      <c r="P11" s="407" t="str">
        <f t="shared" si="129"/>
        <v>Right Controller Jerk CHUM-RV-009 Low jerks EverydayTask</v>
      </c>
      <c r="Q11" s="407" t="str">
        <f t="shared" si="129"/>
        <v>Right Controller Jerk CHUM-RV-009 Low jerks Pegboard</v>
      </c>
      <c r="R11" s="407" t="str">
        <f t="shared" si="130"/>
        <v>Right Controller Jerk CHUM-RV-014 Low jerks FingerFollow</v>
      </c>
      <c r="S11" s="407" t="str">
        <f t="shared" si="4"/>
        <v>Right Controller Jerk CHUM-RV-014 Low jerks FingerNose</v>
      </c>
      <c r="T11" s="407" t="str">
        <f t="shared" si="4"/>
        <v>Right Controller Jerk CHUM-RV-014 Low jerks EverydayTask</v>
      </c>
      <c r="U11" s="407" t="str">
        <f t="shared" si="4"/>
        <v>Right Controller Jerk CHUM-RV-014 Low jerks Pegboard</v>
      </c>
      <c r="V11" s="407" t="str">
        <f t="shared" si="131"/>
        <v>Right Controller Jerk CHUM-RV-015 Low jerks FingerFollow</v>
      </c>
      <c r="W11" s="407" t="str">
        <f t="shared" si="5"/>
        <v>Right Controller Jerk CHUM-RV-015 Low jerks FingerNose</v>
      </c>
      <c r="X11" s="407" t="str">
        <f t="shared" si="5"/>
        <v>Right Controller Jerk CHUM-RV-015 Low jerks EverydayTask</v>
      </c>
      <c r="Y11" s="407" t="str">
        <f t="shared" si="5"/>
        <v>Right Controller Jerk CHUM-RV-015 Low jerks Pegboard</v>
      </c>
      <c r="Z11" s="407" t="str">
        <f t="shared" si="132"/>
        <v>Right Controller Jerk CHUM-RV-019 Low jerks FingerFollow</v>
      </c>
      <c r="AA11" s="407" t="str">
        <f t="shared" si="6"/>
        <v>Right Controller Jerk CHUM-RV-019 Low jerks FingerNose</v>
      </c>
      <c r="AB11" s="407" t="str">
        <f t="shared" si="6"/>
        <v>Right Controller Jerk CHUM-RV-019 Low jerks EverydayTask</v>
      </c>
      <c r="AC11" s="407" t="str">
        <f t="shared" si="6"/>
        <v>Right Controller Jerk CHUM-RV-019 Low jerks Pegboard</v>
      </c>
      <c r="AD11" s="407" t="str">
        <f t="shared" si="133"/>
        <v>Right Controller Jerk CHUM-RV-020 Low jerks FingerFollow</v>
      </c>
      <c r="AE11" s="407" t="str">
        <f t="shared" si="7"/>
        <v>Right Controller Jerk CHUM-RV-020 Low jerks FingerNose</v>
      </c>
      <c r="AF11" s="407" t="str">
        <f t="shared" si="7"/>
        <v>Right Controller Jerk CHUM-RV-020 Low jerks EverydayTask</v>
      </c>
      <c r="AG11" s="407" t="str">
        <f t="shared" si="7"/>
        <v>Right Controller Jerk CHUM-RV-020 Low jerks Pegboard</v>
      </c>
      <c r="AH11" s="407" t="str">
        <f t="shared" si="134"/>
        <v>Right Controller Jerk CHUM-RV-021 Low jerks FingerFollow</v>
      </c>
      <c r="AI11" s="407" t="str">
        <f t="shared" si="8"/>
        <v>Right Controller Jerk CHUM-RV-021 Low jerks FingerNose</v>
      </c>
      <c r="AJ11" s="407" t="str">
        <f t="shared" si="8"/>
        <v>Right Controller Jerk CHUM-RV-021 Low jerks EverydayTask</v>
      </c>
      <c r="AK11" s="407" t="str">
        <f t="shared" si="8"/>
        <v>Right Controller Jerk CHUM-RV-021 Low jerks Pegboard</v>
      </c>
      <c r="AL11" s="179" t="e">
        <f t="shared" si="9"/>
        <v>#DIV/0!</v>
      </c>
      <c r="AM11" s="132" t="e">
        <f>MEDIAN(B11:AK11)</f>
        <v>#NUM!</v>
      </c>
      <c r="AN11" s="132">
        <f t="shared" si="11"/>
        <v>0</v>
      </c>
      <c r="AO11" s="222">
        <f t="shared" si="12"/>
        <v>0</v>
      </c>
      <c r="AP11" s="12"/>
      <c r="AQ11" s="105" t="s">
        <v>699</v>
      </c>
      <c r="AR11" s="407" t="str">
        <f t="shared" si="13"/>
        <v>Right Controller Jerk CHUM-RV-005 Low jerks FingerFollow</v>
      </c>
      <c r="AS11" s="407" t="str">
        <f t="shared" si="13"/>
        <v>Right Controller Jerk CHUM-RV-005 Low jerks FingerNose</v>
      </c>
      <c r="AT11" s="407" t="str">
        <f t="shared" si="13"/>
        <v>Right Controller Jerk CHUM-RV-005 Low jerks EverydayTask</v>
      </c>
      <c r="AU11" s="407" t="str">
        <f>_xlfn.CONCAT($A$1, " ", $AR$2, " ", $AU$3, " ",$AQ11, " ", AU$4)</f>
        <v>Right Controller Jerk CHUM-RV-006 Low jerks FingerFollow</v>
      </c>
      <c r="AV11" s="407" t="str">
        <f t="shared" si="222"/>
        <v>Right Controller Jerk CHUM-RV-006 Low jerks FingerNose</v>
      </c>
      <c r="AW11" s="407" t="str">
        <f t="shared" si="222"/>
        <v>Right Controller Jerk CHUM-RV-006 Low jerks EverydayTask</v>
      </c>
      <c r="AX11" s="407" t="str">
        <f>_xlfn.CONCAT($A$1, " ", $AR$2, " ", $AU$3, " ",$AQ11, " ", AX$4)</f>
        <v>Right Controller Jerk CHUM-RV-006 Low jerks Pegboard</v>
      </c>
      <c r="AY11" s="407" t="str">
        <f t="shared" si="135"/>
        <v>Right Controller Jerk CHUM-RV-010 Low jerks FingerFollow</v>
      </c>
      <c r="AZ11" s="407" t="str">
        <f t="shared" si="15"/>
        <v>Right Controller Jerk CHUM-RV-010 Low jerks FingerNose</v>
      </c>
      <c r="BA11" s="407" t="str">
        <f t="shared" si="15"/>
        <v>Right Controller Jerk CHUM-RV-010 Low jerks EverydayTask</v>
      </c>
      <c r="BB11" s="407" t="str">
        <f t="shared" si="15"/>
        <v>Right Controller Jerk CHUM-RV-010 Low jerks Pegboard</v>
      </c>
      <c r="BC11" s="407" t="str">
        <f t="shared" si="136"/>
        <v>Right Controller Jerk CHUM-RV-011 Low jerks FingerFollow</v>
      </c>
      <c r="BD11" s="407" t="str">
        <f t="shared" si="16"/>
        <v>Right Controller Jerk CHUM-RV-011 Low jerks FingerNose</v>
      </c>
      <c r="BE11" s="407" t="str">
        <f t="shared" si="16"/>
        <v>Right Controller Jerk CHUM-RV-011 Low jerks EverydayTask</v>
      </c>
      <c r="BF11" s="407" t="str">
        <f t="shared" si="16"/>
        <v>Right Controller Jerk CHUM-RV-011 Low jerks Pegboard</v>
      </c>
      <c r="BG11" s="407" t="str">
        <f t="shared" si="137"/>
        <v>Right Controller Jerk CHUM-RV-012 Low jerks FingerFollow</v>
      </c>
      <c r="BH11" s="407" t="str">
        <f t="shared" si="17"/>
        <v>Right Controller Jerk CHUM-RV-012 Low jerks FingerNose</v>
      </c>
      <c r="BI11" s="407" t="str">
        <f t="shared" si="17"/>
        <v>Right Controller Jerk CHUM-RV-012 Low jerks EverydayTask</v>
      </c>
      <c r="BJ11" s="407" t="str">
        <f t="shared" si="17"/>
        <v>Right Controller Jerk CHUM-RV-012 Low jerks Pegboard</v>
      </c>
      <c r="BK11" s="407" t="str">
        <f t="shared" si="138"/>
        <v>Right Controller Jerk CHUM-RV-013 Low jerks FingerFollow</v>
      </c>
      <c r="BL11" s="407" t="str">
        <f t="shared" si="18"/>
        <v>Right Controller Jerk CHUM-RV-013 Low jerks FingerNose</v>
      </c>
      <c r="BM11" s="407" t="str">
        <f t="shared" si="18"/>
        <v>Right Controller Jerk CHUM-RV-013 Low jerks EverydayTask</v>
      </c>
      <c r="BN11" s="407" t="str">
        <f t="shared" si="18"/>
        <v>Right Controller Jerk CHUM-RV-013 Low jerks Pegboard</v>
      </c>
      <c r="BO11" s="407" t="str">
        <f t="shared" si="139"/>
        <v>Right Controller Jerk CHUM-RV-018 Low jerks FingerFollow</v>
      </c>
      <c r="BP11" s="407" t="str">
        <f t="shared" si="19"/>
        <v>Right Controller Jerk CHUM-RV-018 Low jerks FingerNose</v>
      </c>
      <c r="BQ11" s="407" t="str">
        <f t="shared" si="19"/>
        <v>Right Controller Jerk CHUM-RV-018 Low jerks EverydayTask</v>
      </c>
      <c r="BR11" s="407" t="str">
        <f t="shared" si="19"/>
        <v>Right Controller Jerk CHUM-RV-018 Low jerks Pegboard</v>
      </c>
      <c r="BS11" s="72" t="e">
        <f t="shared" si="20"/>
        <v>#DIV/0!</v>
      </c>
      <c r="BT11" s="71" t="e">
        <f t="shared" si="21"/>
        <v>#NUM!</v>
      </c>
      <c r="BU11" s="71">
        <f>MAX(AR11:BR11)</f>
        <v>0</v>
      </c>
      <c r="BV11" s="70">
        <f t="shared" si="22"/>
        <v>0</v>
      </c>
      <c r="BX11" s="21" t="s">
        <v>699</v>
      </c>
      <c r="BY11" s="407" t="str">
        <f t="shared" si="140"/>
        <v>Left Controller Jerk CHUM-RV-003 Low jerks FingerFollow</v>
      </c>
      <c r="BZ11" s="407" t="str">
        <f t="shared" si="23"/>
        <v>Left Controller Jerk CHUM-RV-003 Low jerks FingerNose</v>
      </c>
      <c r="CA11" s="407" t="str">
        <f t="shared" si="23"/>
        <v>Left Controller Jerk CHUM-RV-003 Low jerks EverydayTask</v>
      </c>
      <c r="CB11" s="407" t="str">
        <f t="shared" si="23"/>
        <v>Left Controller Jerk CHUM-RV-003 Low jerks Pegboard</v>
      </c>
      <c r="CC11" s="407" t="str">
        <f t="shared" si="141"/>
        <v>Left Controller Jerk CHUM-RV-004 Low jerks FingerFollow</v>
      </c>
      <c r="CD11" s="407" t="str">
        <f t="shared" si="24"/>
        <v>Left Controller Jerk CHUM-RV-004 Low jerks FingerNose</v>
      </c>
      <c r="CE11" s="407" t="str">
        <f t="shared" si="24"/>
        <v>Left Controller Jerk CHUM-RV-004 Low jerks EverydayTask</v>
      </c>
      <c r="CF11" s="407" t="str">
        <f t="shared" si="24"/>
        <v>Left Controller Jerk CHUM-RV-004 Low jerks Pegboard</v>
      </c>
      <c r="CG11" s="407" t="str">
        <f t="shared" si="142"/>
        <v>Left Controller Jerk CHUM-RV-008 Low jerks FingerFollow</v>
      </c>
      <c r="CH11" s="407" t="str">
        <f t="shared" si="25"/>
        <v>Left Controller Jerk CHUM-RV-008 Low jerks FingerNose</v>
      </c>
      <c r="CI11" s="407" t="str">
        <f t="shared" si="25"/>
        <v>Left Controller Jerk CHUM-RV-008 Low jerks EverydayTask</v>
      </c>
      <c r="CJ11" s="407" t="str">
        <f t="shared" si="25"/>
        <v>Left Controller Jerk CHUM-RV-008 Low jerks Pegboard</v>
      </c>
      <c r="CK11" s="407" t="str">
        <f t="shared" si="143"/>
        <v>Left Controller Jerk CHUM-RV-009 Low jerks FingerFollow</v>
      </c>
      <c r="CL11" s="407" t="str">
        <f t="shared" si="26"/>
        <v>Left Controller Jerk CHUM-RV-009 Low jerks FingerNose</v>
      </c>
      <c r="CM11" s="407" t="str">
        <f t="shared" si="26"/>
        <v>Left Controller Jerk CHUM-RV-009 Low jerks EverydayTask</v>
      </c>
      <c r="CN11" s="407" t="str">
        <f t="shared" si="26"/>
        <v>Left Controller Jerk CHUM-RV-009 Low jerks Pegboard</v>
      </c>
      <c r="CO11" s="407" t="str">
        <f t="shared" si="144"/>
        <v>Left Controller Jerk CHUM-RV-014 Low jerks FingerFollow</v>
      </c>
      <c r="CP11" s="407" t="str">
        <f t="shared" si="27"/>
        <v>Left Controller Jerk CHUM-RV-014 Low jerks FingerNose</v>
      </c>
      <c r="CQ11" s="407" t="str">
        <f t="shared" si="27"/>
        <v>Left Controller Jerk CHUM-RV-014 Low jerks EverydayTask</v>
      </c>
      <c r="CR11" s="407" t="str">
        <f t="shared" si="27"/>
        <v>Left Controller Jerk CHUM-RV-014 Low jerks Pegboard</v>
      </c>
      <c r="CS11" s="407" t="str">
        <f t="shared" si="145"/>
        <v>Left Controller Jerk CHUM-RV-015 Low jerks FingerFollow</v>
      </c>
      <c r="CT11" s="407" t="str">
        <f t="shared" si="28"/>
        <v>Left Controller Jerk CHUM-RV-015 Low jerks FingerNose</v>
      </c>
      <c r="CU11" s="407" t="str">
        <f t="shared" si="28"/>
        <v>Left Controller Jerk CHUM-RV-015 Low jerks EverydayTask</v>
      </c>
      <c r="CV11" s="407" t="str">
        <f t="shared" si="28"/>
        <v>Left Controller Jerk CHUM-RV-015 Low jerks Pegboard</v>
      </c>
      <c r="CW11" s="407" t="str">
        <f t="shared" si="146"/>
        <v>Left Controller Jerk CHUM-RV-019 Low jerks FingerFollow</v>
      </c>
      <c r="CX11" s="407" t="str">
        <f t="shared" si="29"/>
        <v>Left Controller Jerk CHUM-RV-019 Low jerks FingerNose</v>
      </c>
      <c r="CY11" s="407" t="str">
        <f t="shared" si="29"/>
        <v>Left Controller Jerk CHUM-RV-019 Low jerks EverydayTask</v>
      </c>
      <c r="CZ11" s="407" t="str">
        <f t="shared" si="29"/>
        <v>Left Controller Jerk CHUM-RV-019 Low jerks Pegboard</v>
      </c>
      <c r="DA11" s="407" t="str">
        <f t="shared" si="147"/>
        <v>Left Controller Jerk CHUM-RV-020 Low jerks FingerFollow</v>
      </c>
      <c r="DB11" s="407" t="str">
        <f t="shared" si="30"/>
        <v>Left Controller Jerk CHUM-RV-020 Low jerks FingerNose</v>
      </c>
      <c r="DC11" s="407" t="str">
        <f t="shared" si="30"/>
        <v>Left Controller Jerk CHUM-RV-020 Low jerks EverydayTask</v>
      </c>
      <c r="DD11" s="407" t="str">
        <f t="shared" si="30"/>
        <v>Left Controller Jerk CHUM-RV-020 Low jerks Pegboard</v>
      </c>
      <c r="DE11" s="407" t="str">
        <f t="shared" si="148"/>
        <v>Left Controller Jerk CHUM-RV-021 Low jerks FingerFollow</v>
      </c>
      <c r="DF11" s="407" t="str">
        <f t="shared" si="31"/>
        <v>Left Controller Jerk CHUM-RV-021 Low jerks FingerNose</v>
      </c>
      <c r="DG11" s="407" t="str">
        <f t="shared" si="31"/>
        <v>Left Controller Jerk CHUM-RV-021 Low jerks EverydayTask</v>
      </c>
      <c r="DH11" s="407" t="str">
        <f t="shared" si="31"/>
        <v>Left Controller Jerk CHUM-RV-021 Low jerks Pegboard</v>
      </c>
      <c r="DI11" s="179" t="e">
        <f t="shared" si="32"/>
        <v>#DIV/0!</v>
      </c>
      <c r="DJ11" s="132" t="e">
        <f>MEDIAN(BY11:DH11)</f>
        <v>#NUM!</v>
      </c>
      <c r="DK11" s="132">
        <f t="shared" si="34"/>
        <v>0</v>
      </c>
      <c r="DL11" s="222">
        <f t="shared" si="35"/>
        <v>0</v>
      </c>
      <c r="DM11" s="12"/>
      <c r="DN11" s="105" t="s">
        <v>699</v>
      </c>
      <c r="DO11" s="407" t="str">
        <f>_xlfn.CONCAT($BX$1, " ", $DO$2, " ", $DO$3, " ",$DN11, " ", DO$4)</f>
        <v>Left Controller Jerk CHUM-RV-005 Low jerks FingerFollow</v>
      </c>
      <c r="DP11" s="407" t="str">
        <f t="shared" si="223"/>
        <v>Left Controller Jerk CHUM-RV-005 Low jerks FingerNose</v>
      </c>
      <c r="DQ11" s="407" t="str">
        <f t="shared" si="223"/>
        <v>Left Controller Jerk CHUM-RV-005 Low jerks EverydayTask</v>
      </c>
      <c r="DR11" s="407" t="str">
        <f>_xlfn.CONCAT($BX$1, " ", $DO$2, " ", $DR$3, " ",$DN11, " ", DR$4)</f>
        <v>Left Controller Jerk CHUM-RV-006 Low jerks FingerFollow</v>
      </c>
      <c r="DS11" s="407" t="str">
        <f t="shared" si="224"/>
        <v>Left Controller Jerk CHUM-RV-006 Low jerks FingerNose</v>
      </c>
      <c r="DT11" s="407" t="str">
        <f t="shared" si="224"/>
        <v>Left Controller Jerk CHUM-RV-006 Low jerks EverydayTask</v>
      </c>
      <c r="DU11" s="407" t="str">
        <f t="shared" si="224"/>
        <v>Left Controller Jerk CHUM-RV-006 Low jerks Pegboard</v>
      </c>
      <c r="DV11" s="407" t="str">
        <f t="shared" si="149"/>
        <v>Left Controller Jerk CHUM-RV-010 Low jerks FingerFollow</v>
      </c>
      <c r="DW11" s="407" t="str">
        <f t="shared" si="38"/>
        <v>Left Controller Jerk CHUM-RV-010 Low jerks FingerNose</v>
      </c>
      <c r="DX11" s="407" t="str">
        <f t="shared" si="38"/>
        <v>Left Controller Jerk CHUM-RV-010 Low jerks EverydayTask</v>
      </c>
      <c r="DY11" s="407" t="str">
        <f t="shared" si="38"/>
        <v>Left Controller Jerk CHUM-RV-010 Low jerks Pegboard</v>
      </c>
      <c r="DZ11" s="407" t="str">
        <f t="shared" si="150"/>
        <v>Left Controller Jerk CHUM-RV-011 Low jerks FingerFollow</v>
      </c>
      <c r="EA11" s="407" t="str">
        <f t="shared" si="39"/>
        <v>Left Controller Jerk CHUM-RV-011 Low jerks FingerNose</v>
      </c>
      <c r="EB11" s="407" t="str">
        <f t="shared" si="39"/>
        <v>Left Controller Jerk CHUM-RV-011 Low jerks EverydayTask</v>
      </c>
      <c r="EC11" s="407" t="str">
        <f t="shared" si="39"/>
        <v>Left Controller Jerk CHUM-RV-011 Low jerks Pegboard</v>
      </c>
      <c r="ED11" s="407" t="str">
        <f t="shared" si="151"/>
        <v>Left Controller Jerk CHUM-RV-012 Low jerks FingerFollow</v>
      </c>
      <c r="EE11" s="407" t="str">
        <f t="shared" si="40"/>
        <v>Left Controller Jerk CHUM-RV-012 Low jerks FingerNose</v>
      </c>
      <c r="EF11" s="407" t="str">
        <f t="shared" si="40"/>
        <v>Left Controller Jerk CHUM-RV-012 Low jerks EverydayTask</v>
      </c>
      <c r="EG11" s="407" t="str">
        <f t="shared" si="40"/>
        <v>Left Controller Jerk CHUM-RV-012 Low jerks Pegboard</v>
      </c>
      <c r="EH11" s="407" t="str">
        <f t="shared" si="152"/>
        <v>Left Controller Jerk CHUM-RV-013 Low jerks FingerFollow</v>
      </c>
      <c r="EI11" s="407" t="str">
        <f t="shared" si="41"/>
        <v>Left Controller Jerk CHUM-RV-013 Low jerks FingerNose</v>
      </c>
      <c r="EJ11" s="407" t="str">
        <f t="shared" si="41"/>
        <v>Left Controller Jerk CHUM-RV-013 Low jerks EverydayTask</v>
      </c>
      <c r="EK11" s="407" t="str">
        <f t="shared" si="41"/>
        <v>Left Controller Jerk CHUM-RV-013 Low jerks Pegboard</v>
      </c>
      <c r="EL11" s="407" t="str">
        <f t="shared" si="153"/>
        <v>Left Controller Jerk CHUM-RV-018 Low jerks FingerFollow</v>
      </c>
      <c r="EM11" s="407" t="str">
        <f t="shared" si="42"/>
        <v>Left Controller Jerk CHUM-RV-018 Low jerks FingerNose</v>
      </c>
      <c r="EN11" s="407" t="str">
        <f t="shared" si="42"/>
        <v>Left Controller Jerk CHUM-RV-018 Low jerks EverydayTask</v>
      </c>
      <c r="EO11" s="407" t="str">
        <f t="shared" si="42"/>
        <v>Left Controller Jerk CHUM-RV-018 Low jerks Pegboard</v>
      </c>
      <c r="EP11" s="72" t="e">
        <f t="shared" si="43"/>
        <v>#DIV/0!</v>
      </c>
      <c r="EQ11" s="71" t="e">
        <f t="shared" si="44"/>
        <v>#NUM!</v>
      </c>
      <c r="ER11" s="71">
        <f t="shared" si="45"/>
        <v>0</v>
      </c>
      <c r="ES11" s="70">
        <f t="shared" si="46"/>
        <v>0</v>
      </c>
    </row>
  </sheetData>
  <mergeCells count="126">
    <mergeCell ref="AL4:AO4"/>
    <mergeCell ref="BS4:BV4"/>
    <mergeCell ref="BX1:ES1"/>
    <mergeCell ref="BY2:DH2"/>
    <mergeCell ref="DO2:EO2"/>
    <mergeCell ref="BY3:CB3"/>
    <mergeCell ref="CC3:CF3"/>
    <mergeCell ref="AD3:AG3"/>
    <mergeCell ref="AH3:AK3"/>
    <mergeCell ref="AU3:AX3"/>
    <mergeCell ref="AR3:AT3"/>
    <mergeCell ref="AY3:BB3"/>
    <mergeCell ref="BC3:BF3"/>
    <mergeCell ref="A1:BV1"/>
    <mergeCell ref="B2:AK2"/>
    <mergeCell ref="AR2:BR2"/>
    <mergeCell ref="B3:E3"/>
    <mergeCell ref="F3:I3"/>
    <mergeCell ref="J3:M3"/>
    <mergeCell ref="N3:Q3"/>
    <mergeCell ref="R3:U3"/>
    <mergeCell ref="V3:Y3"/>
    <mergeCell ref="Z3:AC3"/>
    <mergeCell ref="CG3:CJ3"/>
    <mergeCell ref="CK3:CN3"/>
    <mergeCell ref="CO3:CR3"/>
    <mergeCell ref="CS3:CV3"/>
    <mergeCell ref="CW3:CZ3"/>
    <mergeCell ref="DA3:DD3"/>
    <mergeCell ref="BG3:BJ3"/>
    <mergeCell ref="BK3:BN3"/>
    <mergeCell ref="BO3:BR3"/>
    <mergeCell ref="EU1:HP1"/>
    <mergeCell ref="EV2:GE2"/>
    <mergeCell ref="GL2:HL2"/>
    <mergeCell ref="EV3:EY3"/>
    <mergeCell ref="EZ3:FC3"/>
    <mergeCell ref="FD3:FG3"/>
    <mergeCell ref="DE3:DH3"/>
    <mergeCell ref="DR3:DU3"/>
    <mergeCell ref="DO3:DQ3"/>
    <mergeCell ref="DV3:DY3"/>
    <mergeCell ref="DZ3:EC3"/>
    <mergeCell ref="ED3:EG3"/>
    <mergeCell ref="FH3:FK3"/>
    <mergeCell ref="FL3:FO3"/>
    <mergeCell ref="FP3:FS3"/>
    <mergeCell ref="FT3:FW3"/>
    <mergeCell ref="JC4:JF4"/>
    <mergeCell ref="FX3:GA3"/>
    <mergeCell ref="GB3:GE3"/>
    <mergeCell ref="EH3:EK3"/>
    <mergeCell ref="EL3:EO3"/>
    <mergeCell ref="DI4:DL4"/>
    <mergeCell ref="EP4:ES4"/>
    <mergeCell ref="II3:IL3"/>
    <mergeCell ref="IM3:IP3"/>
    <mergeCell ref="IQ3:IT3"/>
    <mergeCell ref="HI3:HL3"/>
    <mergeCell ref="GF4:GI4"/>
    <mergeCell ref="HM4:HP4"/>
    <mergeCell ref="HS3:HV3"/>
    <mergeCell ref="HW3:HZ3"/>
    <mergeCell ref="IA3:ID3"/>
    <mergeCell ref="IE3:IH3"/>
    <mergeCell ref="GL3:GN3"/>
    <mergeCell ref="GO3:GR3"/>
    <mergeCell ref="GS3:GV3"/>
    <mergeCell ref="GW3:GZ3"/>
    <mergeCell ref="HA3:HD3"/>
    <mergeCell ref="HE3:HH3"/>
    <mergeCell ref="KJ4:KM4"/>
    <mergeCell ref="KO1:NJ1"/>
    <mergeCell ref="KP2:LY2"/>
    <mergeCell ref="MF2:NF2"/>
    <mergeCell ref="KP3:KS3"/>
    <mergeCell ref="KT3:KW3"/>
    <mergeCell ref="KX3:LA3"/>
    <mergeCell ref="LB3:LE3"/>
    <mergeCell ref="LF3:LI3"/>
    <mergeCell ref="MM3:MP3"/>
    <mergeCell ref="MQ3:MT3"/>
    <mergeCell ref="MU3:MX3"/>
    <mergeCell ref="MY3:NB3"/>
    <mergeCell ref="NC3:NF3"/>
    <mergeCell ref="LZ4:MC4"/>
    <mergeCell ref="LJ3:LM3"/>
    <mergeCell ref="LN3:LQ3"/>
    <mergeCell ref="LR3:LU3"/>
    <mergeCell ref="LV3:LY3"/>
    <mergeCell ref="MF3:MH3"/>
    <mergeCell ref="MI3:ML3"/>
    <mergeCell ref="NG4:NJ4"/>
    <mergeCell ref="JL3:JO3"/>
    <mergeCell ref="JP3:JS3"/>
    <mergeCell ref="JT3:JW3"/>
    <mergeCell ref="JX3:KA3"/>
    <mergeCell ref="KB3:KE3"/>
    <mergeCell ref="KF3:KI3"/>
    <mergeCell ref="HR1:KM1"/>
    <mergeCell ref="HS2:JB2"/>
    <mergeCell ref="JI2:KI2"/>
    <mergeCell ref="IU3:IX3"/>
    <mergeCell ref="IY3:JB3"/>
    <mergeCell ref="JI3:JK3"/>
    <mergeCell ref="OW4:OZ4"/>
    <mergeCell ref="QD4:QG4"/>
    <mergeCell ref="OK3:ON3"/>
    <mergeCell ref="OO3:OR3"/>
    <mergeCell ref="OS3:OV3"/>
    <mergeCell ref="PC3:PE3"/>
    <mergeCell ref="PF3:PI3"/>
    <mergeCell ref="PJ3:PM3"/>
    <mergeCell ref="NL1:QG1"/>
    <mergeCell ref="NM2:OV2"/>
    <mergeCell ref="PC2:QC2"/>
    <mergeCell ref="NM3:NP3"/>
    <mergeCell ref="NQ3:NT3"/>
    <mergeCell ref="NU3:NX3"/>
    <mergeCell ref="NY3:OB3"/>
    <mergeCell ref="OC3:OF3"/>
    <mergeCell ref="OG3:OJ3"/>
    <mergeCell ref="PN3:PQ3"/>
    <mergeCell ref="PR3:PU3"/>
    <mergeCell ref="PV3:PY3"/>
    <mergeCell ref="PZ3:Q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workbookViewId="0">
      <selection activeCell="QS21" sqref="QS21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4" max="452" width="13.425781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6" max="1064" width="13.42578125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623" t="s">
        <v>862</v>
      </c>
      <c r="B1" s="624"/>
      <c r="C1" s="624"/>
      <c r="D1" s="624"/>
      <c r="E1" s="624"/>
      <c r="F1" s="624"/>
      <c r="G1" s="624"/>
      <c r="H1" s="624"/>
      <c r="I1" s="624"/>
      <c r="J1" s="624"/>
      <c r="K1" s="624"/>
      <c r="L1" s="624"/>
      <c r="M1" s="624"/>
      <c r="N1" s="624"/>
      <c r="O1" s="624"/>
      <c r="P1" s="624"/>
      <c r="Q1" s="624"/>
      <c r="R1" s="624"/>
      <c r="S1" s="624"/>
      <c r="T1" s="624"/>
      <c r="U1" s="624"/>
      <c r="V1" s="624"/>
      <c r="W1" s="624"/>
      <c r="X1" s="624"/>
      <c r="Y1" s="624"/>
      <c r="Z1" s="624"/>
      <c r="AA1" s="624"/>
      <c r="AB1" s="624"/>
      <c r="AC1" s="624"/>
      <c r="AD1" s="624"/>
      <c r="AE1" s="624"/>
      <c r="AF1" s="624"/>
      <c r="AG1" s="625"/>
      <c r="AI1" s="448" t="s">
        <v>866</v>
      </c>
      <c r="AJ1" s="449"/>
      <c r="AK1" s="449"/>
      <c r="AL1" s="449"/>
      <c r="AM1" s="449"/>
      <c r="AN1" s="449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49"/>
      <c r="BI1" s="449"/>
      <c r="BJ1" s="449"/>
      <c r="BK1" s="449"/>
      <c r="BL1" s="449"/>
      <c r="BM1" s="449"/>
      <c r="BN1" s="449"/>
      <c r="BO1" s="450"/>
      <c r="BP1" s="158"/>
      <c r="BQ1" s="448" t="s">
        <v>868</v>
      </c>
      <c r="BR1" s="449"/>
      <c r="BS1" s="449"/>
      <c r="BT1" s="449"/>
      <c r="BU1" s="449"/>
      <c r="BV1" s="449"/>
      <c r="BW1" s="449"/>
      <c r="BX1" s="449"/>
      <c r="BY1" s="449"/>
      <c r="BZ1" s="449"/>
      <c r="CA1" s="449"/>
      <c r="CB1" s="449"/>
      <c r="CC1" s="449"/>
      <c r="CD1" s="449"/>
      <c r="CE1" s="449"/>
      <c r="CF1" s="449"/>
      <c r="CG1" s="449"/>
      <c r="CH1" s="449"/>
      <c r="CI1" s="449"/>
      <c r="CJ1" s="449"/>
      <c r="CK1" s="449"/>
      <c r="CL1" s="449"/>
      <c r="CM1" s="449"/>
      <c r="CN1" s="449"/>
      <c r="CO1" s="449"/>
      <c r="CP1" s="449"/>
      <c r="CQ1" s="449"/>
      <c r="CR1" s="449"/>
      <c r="CS1" s="449"/>
      <c r="CT1" s="449"/>
      <c r="CU1" s="449"/>
      <c r="CV1" s="449"/>
      <c r="CW1" s="450"/>
      <c r="CX1" s="445"/>
      <c r="CY1" s="448" t="s">
        <v>867</v>
      </c>
      <c r="CZ1" s="449"/>
      <c r="DA1" s="449"/>
      <c r="DB1" s="449"/>
      <c r="DC1" s="449"/>
      <c r="DD1" s="449"/>
      <c r="DE1" s="449"/>
      <c r="DF1" s="449"/>
      <c r="DG1" s="449"/>
      <c r="DH1" s="449"/>
      <c r="DI1" s="449"/>
      <c r="DJ1" s="449"/>
      <c r="DK1" s="449"/>
      <c r="DL1" s="449"/>
      <c r="DM1" s="449"/>
      <c r="DN1" s="449"/>
      <c r="DO1" s="449"/>
      <c r="DP1" s="449"/>
      <c r="DQ1" s="449"/>
      <c r="DR1" s="449"/>
      <c r="DS1" s="449"/>
      <c r="DT1" s="449"/>
      <c r="DU1" s="449"/>
      <c r="DV1" s="449"/>
      <c r="DW1" s="449"/>
      <c r="DX1" s="449"/>
      <c r="DY1" s="449"/>
      <c r="DZ1" s="449"/>
      <c r="EA1" s="449"/>
      <c r="EB1" s="449"/>
      <c r="EC1" s="449"/>
      <c r="ED1" s="449"/>
      <c r="EE1" s="450"/>
      <c r="EF1" s="158"/>
      <c r="EG1" s="623" t="s">
        <v>866</v>
      </c>
      <c r="EH1" s="624"/>
      <c r="EI1" s="624"/>
      <c r="EJ1" s="624"/>
      <c r="EK1" s="624"/>
      <c r="EL1" s="624"/>
      <c r="EM1" s="624"/>
      <c r="EN1" s="624"/>
      <c r="EO1" s="624"/>
      <c r="EP1" s="624"/>
      <c r="EQ1" s="624"/>
      <c r="ER1" s="624"/>
      <c r="ES1" s="624"/>
      <c r="ET1" s="624"/>
      <c r="EU1" s="624"/>
      <c r="EV1" s="624"/>
      <c r="EW1" s="624"/>
      <c r="EX1" s="624"/>
      <c r="EY1" s="624"/>
      <c r="EZ1" s="624"/>
      <c r="FA1" s="624"/>
      <c r="FB1" s="624"/>
      <c r="FC1" s="624"/>
      <c r="FD1" s="624"/>
      <c r="FE1" s="624"/>
      <c r="FF1" s="624"/>
      <c r="FG1" s="624"/>
      <c r="FH1" s="624"/>
      <c r="FI1" s="624"/>
      <c r="FJ1" s="624"/>
      <c r="FK1" s="624"/>
      <c r="FL1" s="624"/>
      <c r="FM1" s="625"/>
      <c r="FN1" s="158"/>
      <c r="FO1" s="623" t="s">
        <v>868</v>
      </c>
      <c r="FP1" s="624"/>
      <c r="FQ1" s="624"/>
      <c r="FR1" s="624"/>
      <c r="FS1" s="624"/>
      <c r="FT1" s="624"/>
      <c r="FU1" s="624"/>
      <c r="FV1" s="624"/>
      <c r="FW1" s="624"/>
      <c r="FX1" s="624"/>
      <c r="FY1" s="624"/>
      <c r="FZ1" s="624"/>
      <c r="GA1" s="624"/>
      <c r="GB1" s="624"/>
      <c r="GC1" s="624"/>
      <c r="GD1" s="624"/>
      <c r="GE1" s="624"/>
      <c r="GF1" s="624"/>
      <c r="GG1" s="624"/>
      <c r="GH1" s="624"/>
      <c r="GI1" s="624"/>
      <c r="GJ1" s="624"/>
      <c r="GK1" s="624"/>
      <c r="GL1" s="624"/>
      <c r="GM1" s="624"/>
      <c r="GN1" s="624"/>
      <c r="GO1" s="624"/>
      <c r="GP1" s="624"/>
      <c r="GQ1" s="624"/>
      <c r="GR1" s="624"/>
      <c r="GS1" s="624"/>
      <c r="GT1" s="624"/>
      <c r="GU1" s="625"/>
      <c r="GV1" s="445"/>
      <c r="GW1" s="623" t="s">
        <v>867</v>
      </c>
      <c r="GX1" s="624"/>
      <c r="GY1" s="624"/>
      <c r="GZ1" s="624"/>
      <c r="HA1" s="624"/>
      <c r="HB1" s="624"/>
      <c r="HC1" s="624"/>
      <c r="HD1" s="624"/>
      <c r="HE1" s="624"/>
      <c r="HF1" s="624"/>
      <c r="HG1" s="624"/>
      <c r="HH1" s="624"/>
      <c r="HI1" s="624"/>
      <c r="HJ1" s="624"/>
      <c r="HK1" s="624"/>
      <c r="HL1" s="624"/>
      <c r="HM1" s="624"/>
      <c r="HN1" s="624"/>
      <c r="HO1" s="624"/>
      <c r="HP1" s="624"/>
      <c r="HQ1" s="624"/>
      <c r="HR1" s="624"/>
      <c r="HS1" s="624"/>
      <c r="HT1" s="624"/>
      <c r="HU1" s="624"/>
      <c r="HV1" s="624"/>
      <c r="HW1" s="624"/>
      <c r="HX1" s="624"/>
      <c r="HY1" s="624"/>
      <c r="HZ1" s="624"/>
      <c r="IA1" s="624"/>
      <c r="IB1" s="624"/>
      <c r="IC1" s="625"/>
      <c r="ID1" s="158"/>
      <c r="IE1" s="623" t="s">
        <v>866</v>
      </c>
      <c r="IF1" s="624"/>
      <c r="IG1" s="624"/>
      <c r="IH1" s="624"/>
      <c r="II1" s="624"/>
      <c r="IJ1" s="624"/>
      <c r="IK1" s="624"/>
      <c r="IL1" s="624"/>
      <c r="IM1" s="624"/>
      <c r="IN1" s="624"/>
      <c r="IO1" s="624"/>
      <c r="IP1" s="624"/>
      <c r="IQ1" s="624"/>
      <c r="IR1" s="624"/>
      <c r="IS1" s="624"/>
      <c r="IT1" s="624"/>
      <c r="IU1" s="624"/>
      <c r="IV1" s="624"/>
      <c r="IW1" s="624"/>
      <c r="IX1" s="624"/>
      <c r="IY1" s="624"/>
      <c r="IZ1" s="624"/>
      <c r="JA1" s="624"/>
      <c r="JB1" s="624"/>
      <c r="JC1" s="624"/>
      <c r="JD1" s="624"/>
      <c r="JE1" s="624"/>
      <c r="JF1" s="624"/>
      <c r="JG1" s="624"/>
      <c r="JH1" s="624"/>
      <c r="JI1" s="624"/>
      <c r="JJ1" s="624"/>
      <c r="JK1" s="625"/>
      <c r="JL1" s="158"/>
      <c r="JM1" s="623" t="s">
        <v>868</v>
      </c>
      <c r="JN1" s="624"/>
      <c r="JO1" s="624"/>
      <c r="JP1" s="624"/>
      <c r="JQ1" s="624"/>
      <c r="JR1" s="624"/>
      <c r="JS1" s="624"/>
      <c r="JT1" s="624"/>
      <c r="JU1" s="624"/>
      <c r="JV1" s="624"/>
      <c r="JW1" s="624"/>
      <c r="JX1" s="624"/>
      <c r="JY1" s="624"/>
      <c r="JZ1" s="624"/>
      <c r="KA1" s="624"/>
      <c r="KB1" s="624"/>
      <c r="KC1" s="624"/>
      <c r="KD1" s="624"/>
      <c r="KE1" s="624"/>
      <c r="KF1" s="624"/>
      <c r="KG1" s="624"/>
      <c r="KH1" s="624"/>
      <c r="KI1" s="624"/>
      <c r="KJ1" s="624"/>
      <c r="KK1" s="624"/>
      <c r="KL1" s="624"/>
      <c r="KM1" s="624"/>
      <c r="KN1" s="624"/>
      <c r="KO1" s="624"/>
      <c r="KP1" s="624"/>
      <c r="KQ1" s="624"/>
      <c r="KR1" s="624"/>
      <c r="KS1" s="625"/>
      <c r="KT1" s="445"/>
      <c r="KU1" s="623" t="s">
        <v>867</v>
      </c>
      <c r="KV1" s="624"/>
      <c r="KW1" s="624"/>
      <c r="KX1" s="624"/>
      <c r="KY1" s="624"/>
      <c r="KZ1" s="624"/>
      <c r="LA1" s="624"/>
      <c r="LB1" s="624"/>
      <c r="LC1" s="624"/>
      <c r="LD1" s="624"/>
      <c r="LE1" s="624"/>
      <c r="LF1" s="624"/>
      <c r="LG1" s="624"/>
      <c r="LH1" s="624"/>
      <c r="LI1" s="624"/>
      <c r="LJ1" s="624"/>
      <c r="LK1" s="624"/>
      <c r="LL1" s="624"/>
      <c r="LM1" s="624"/>
      <c r="LN1" s="624"/>
      <c r="LO1" s="624"/>
      <c r="LP1" s="624"/>
      <c r="LQ1" s="624"/>
      <c r="LR1" s="624"/>
      <c r="LS1" s="624"/>
      <c r="LT1" s="624"/>
      <c r="LU1" s="624"/>
      <c r="LV1" s="624"/>
      <c r="LW1" s="624"/>
      <c r="LX1" s="624"/>
      <c r="LY1" s="624"/>
      <c r="LZ1" s="624"/>
      <c r="MA1" s="625"/>
      <c r="MB1" s="158"/>
      <c r="MC1" s="623" t="s">
        <v>866</v>
      </c>
      <c r="MD1" s="624"/>
      <c r="ME1" s="624"/>
      <c r="MF1" s="624"/>
      <c r="MG1" s="624"/>
      <c r="MH1" s="624"/>
      <c r="MI1" s="624"/>
      <c r="MJ1" s="624"/>
      <c r="MK1" s="624"/>
      <c r="ML1" s="624"/>
      <c r="MM1" s="624"/>
      <c r="MN1" s="624"/>
      <c r="MO1" s="624"/>
      <c r="MP1" s="624"/>
      <c r="MQ1" s="624"/>
      <c r="MR1" s="624"/>
      <c r="MS1" s="624"/>
      <c r="MT1" s="624"/>
      <c r="MU1" s="624"/>
      <c r="MV1" s="624"/>
      <c r="MW1" s="624"/>
      <c r="MX1" s="624"/>
      <c r="MY1" s="624"/>
      <c r="MZ1" s="624"/>
      <c r="NA1" s="624"/>
      <c r="NB1" s="624"/>
      <c r="NC1" s="624"/>
      <c r="ND1" s="624"/>
      <c r="NE1" s="624"/>
      <c r="NF1" s="624"/>
      <c r="NG1" s="624"/>
      <c r="NH1" s="624"/>
      <c r="NI1" s="625"/>
      <c r="NJ1" s="158"/>
      <c r="NK1" s="623" t="s">
        <v>868</v>
      </c>
      <c r="NL1" s="624"/>
      <c r="NM1" s="624"/>
      <c r="NN1" s="624"/>
      <c r="NO1" s="624"/>
      <c r="NP1" s="624"/>
      <c r="NQ1" s="624"/>
      <c r="NR1" s="624"/>
      <c r="NS1" s="624"/>
      <c r="NT1" s="624"/>
      <c r="NU1" s="624"/>
      <c r="NV1" s="624"/>
      <c r="NW1" s="624"/>
      <c r="NX1" s="624"/>
      <c r="NY1" s="624"/>
      <c r="NZ1" s="624"/>
      <c r="OA1" s="624"/>
      <c r="OB1" s="624"/>
      <c r="OC1" s="624"/>
      <c r="OD1" s="624"/>
      <c r="OE1" s="624"/>
      <c r="OF1" s="624"/>
      <c r="OG1" s="624"/>
      <c r="OH1" s="624"/>
      <c r="OI1" s="624"/>
      <c r="OJ1" s="624"/>
      <c r="OK1" s="624"/>
      <c r="OL1" s="624"/>
      <c r="OM1" s="624"/>
      <c r="ON1" s="624"/>
      <c r="OO1" s="624"/>
      <c r="OP1" s="624"/>
      <c r="OQ1" s="625"/>
      <c r="OR1" s="445"/>
      <c r="OS1" s="623" t="s">
        <v>867</v>
      </c>
      <c r="OT1" s="624"/>
      <c r="OU1" s="624"/>
      <c r="OV1" s="624"/>
      <c r="OW1" s="624"/>
      <c r="OX1" s="624"/>
      <c r="OY1" s="624"/>
      <c r="OZ1" s="624"/>
      <c r="PA1" s="624"/>
      <c r="PB1" s="624"/>
      <c r="PC1" s="624"/>
      <c r="PD1" s="624"/>
      <c r="PE1" s="624"/>
      <c r="PF1" s="624"/>
      <c r="PG1" s="624"/>
      <c r="PH1" s="624"/>
      <c r="PI1" s="624"/>
      <c r="PJ1" s="624"/>
      <c r="PK1" s="624"/>
      <c r="PL1" s="624"/>
      <c r="PM1" s="624"/>
      <c r="PN1" s="624"/>
      <c r="PO1" s="624"/>
      <c r="PP1" s="624"/>
      <c r="PQ1" s="624"/>
      <c r="PR1" s="624"/>
      <c r="PS1" s="624"/>
      <c r="PT1" s="624"/>
      <c r="PU1" s="624"/>
      <c r="PV1" s="624"/>
      <c r="PW1" s="624"/>
      <c r="PX1" s="624"/>
      <c r="PY1" s="625"/>
      <c r="QA1" s="623" t="s">
        <v>866</v>
      </c>
      <c r="QB1" s="624"/>
      <c r="QC1" s="624"/>
      <c r="QD1" s="624"/>
      <c r="QE1" s="624"/>
      <c r="QF1" s="624"/>
      <c r="QG1" s="624"/>
      <c r="QH1" s="624"/>
      <c r="QI1" s="624"/>
      <c r="QJ1" s="624"/>
      <c r="QK1" s="624"/>
      <c r="QL1" s="624"/>
      <c r="QM1" s="624"/>
      <c r="QN1" s="624"/>
      <c r="QO1" s="624"/>
      <c r="QP1" s="624"/>
      <c r="QQ1" s="624"/>
      <c r="QR1" s="624"/>
      <c r="QS1" s="624"/>
      <c r="QT1" s="624"/>
      <c r="QU1" s="624"/>
      <c r="QV1" s="624"/>
      <c r="QW1" s="624"/>
      <c r="QX1" s="624"/>
      <c r="QY1" s="624"/>
      <c r="QZ1" s="624"/>
      <c r="RA1" s="624"/>
      <c r="RB1" s="624"/>
      <c r="RC1" s="624"/>
      <c r="RD1" s="624"/>
      <c r="RE1" s="624"/>
      <c r="RF1" s="624"/>
      <c r="RG1" s="625"/>
      <c r="RH1" s="158"/>
      <c r="RI1" s="623" t="s">
        <v>868</v>
      </c>
      <c r="RJ1" s="624"/>
      <c r="RK1" s="624"/>
      <c r="RL1" s="624"/>
      <c r="RM1" s="624"/>
      <c r="RN1" s="624"/>
      <c r="RO1" s="624"/>
      <c r="RP1" s="624"/>
      <c r="RQ1" s="624"/>
      <c r="RR1" s="624"/>
      <c r="RS1" s="624"/>
      <c r="RT1" s="624"/>
      <c r="RU1" s="624"/>
      <c r="RV1" s="624"/>
      <c r="RW1" s="624"/>
      <c r="RX1" s="624"/>
      <c r="RY1" s="624"/>
      <c r="RZ1" s="624"/>
      <c r="SA1" s="624"/>
      <c r="SB1" s="624"/>
      <c r="SC1" s="624"/>
      <c r="SD1" s="624"/>
      <c r="SE1" s="624"/>
      <c r="SF1" s="624"/>
      <c r="SG1" s="624"/>
      <c r="SH1" s="624"/>
      <c r="SI1" s="624"/>
      <c r="SJ1" s="624"/>
      <c r="SK1" s="624"/>
      <c r="SL1" s="624"/>
      <c r="SM1" s="624"/>
      <c r="SN1" s="624"/>
      <c r="SO1" s="625"/>
      <c r="SP1" s="445"/>
      <c r="SQ1" s="623" t="s">
        <v>867</v>
      </c>
      <c r="SR1" s="624"/>
      <c r="SS1" s="624"/>
      <c r="ST1" s="624"/>
      <c r="SU1" s="624"/>
      <c r="SV1" s="624"/>
      <c r="SW1" s="624"/>
      <c r="SX1" s="624"/>
      <c r="SY1" s="624"/>
      <c r="SZ1" s="624"/>
      <c r="TA1" s="624"/>
      <c r="TB1" s="624"/>
      <c r="TC1" s="624"/>
      <c r="TD1" s="624"/>
      <c r="TE1" s="624"/>
      <c r="TF1" s="624"/>
      <c r="TG1" s="624"/>
      <c r="TH1" s="624"/>
      <c r="TI1" s="624"/>
      <c r="TJ1" s="624"/>
      <c r="TK1" s="624"/>
      <c r="TL1" s="624"/>
      <c r="TM1" s="624"/>
      <c r="TN1" s="624"/>
      <c r="TO1" s="624"/>
      <c r="TP1" s="624"/>
      <c r="TQ1" s="624"/>
      <c r="TR1" s="624"/>
      <c r="TS1" s="624"/>
      <c r="TT1" s="624"/>
      <c r="TU1" s="624"/>
      <c r="TV1" s="624"/>
      <c r="TW1" s="625"/>
      <c r="TX1" s="445"/>
      <c r="TY1" s="623" t="s">
        <v>862</v>
      </c>
      <c r="TZ1" s="624"/>
      <c r="UA1" s="624"/>
      <c r="UB1" s="624"/>
      <c r="UC1" s="624"/>
      <c r="UD1" s="624"/>
      <c r="UE1" s="624"/>
      <c r="UF1" s="624"/>
      <c r="UG1" s="624"/>
      <c r="UH1" s="624"/>
      <c r="UI1" s="624"/>
      <c r="UJ1" s="624"/>
      <c r="UK1" s="624"/>
      <c r="UL1" s="624"/>
      <c r="UM1" s="624"/>
      <c r="UN1" s="624"/>
      <c r="UO1" s="624"/>
      <c r="UP1" s="624"/>
      <c r="UQ1" s="624"/>
      <c r="UR1" s="624"/>
      <c r="US1" s="624"/>
      <c r="UT1" s="624"/>
      <c r="UU1" s="624"/>
      <c r="UV1" s="624"/>
      <c r="UW1" s="624"/>
      <c r="UX1" s="624"/>
      <c r="UY1" s="624"/>
      <c r="UZ1" s="624"/>
      <c r="VA1" s="624"/>
      <c r="VB1" s="624"/>
      <c r="VC1" s="624"/>
      <c r="VD1" s="624"/>
      <c r="VE1" s="625"/>
      <c r="VG1" s="623" t="s">
        <v>866</v>
      </c>
      <c r="VH1" s="624"/>
      <c r="VI1" s="624"/>
      <c r="VJ1" s="624"/>
      <c r="VK1" s="624"/>
      <c r="VL1" s="624"/>
      <c r="VM1" s="624"/>
      <c r="VN1" s="624"/>
      <c r="VO1" s="624"/>
      <c r="VP1" s="624"/>
      <c r="VQ1" s="624"/>
      <c r="VR1" s="624"/>
      <c r="VS1" s="624"/>
      <c r="VT1" s="624"/>
      <c r="VU1" s="624"/>
      <c r="VV1" s="624"/>
      <c r="VW1" s="624"/>
      <c r="VX1" s="624"/>
      <c r="VY1" s="624"/>
      <c r="VZ1" s="624"/>
      <c r="WA1" s="624"/>
      <c r="WB1" s="624"/>
      <c r="WC1" s="624"/>
      <c r="WD1" s="624"/>
      <c r="WE1" s="624"/>
      <c r="WF1" s="624"/>
      <c r="WG1" s="624"/>
      <c r="WH1" s="624"/>
      <c r="WI1" s="624"/>
      <c r="WJ1" s="624"/>
      <c r="WK1" s="624"/>
      <c r="WL1" s="624"/>
      <c r="WM1" s="625"/>
      <c r="WN1" s="158"/>
      <c r="WO1" s="623" t="s">
        <v>868</v>
      </c>
      <c r="WP1" s="624"/>
      <c r="WQ1" s="624"/>
      <c r="WR1" s="624"/>
      <c r="WS1" s="624"/>
      <c r="WT1" s="624"/>
      <c r="WU1" s="624"/>
      <c r="WV1" s="624"/>
      <c r="WW1" s="624"/>
      <c r="WX1" s="624"/>
      <c r="WY1" s="624"/>
      <c r="WZ1" s="624"/>
      <c r="XA1" s="624"/>
      <c r="XB1" s="624"/>
      <c r="XC1" s="624"/>
      <c r="XD1" s="624"/>
      <c r="XE1" s="624"/>
      <c r="XF1" s="624"/>
      <c r="XG1" s="624"/>
      <c r="XH1" s="624"/>
      <c r="XI1" s="624"/>
      <c r="XJ1" s="624"/>
      <c r="XK1" s="624"/>
      <c r="XL1" s="624"/>
      <c r="XM1" s="624"/>
      <c r="XN1" s="624"/>
      <c r="XO1" s="624"/>
      <c r="XP1" s="624"/>
      <c r="XQ1" s="624"/>
      <c r="XR1" s="624"/>
      <c r="XS1" s="624"/>
      <c r="XT1" s="624"/>
      <c r="XU1" s="625"/>
      <c r="XV1" s="445"/>
      <c r="XW1" s="623" t="s">
        <v>867</v>
      </c>
      <c r="XX1" s="624"/>
      <c r="XY1" s="624"/>
      <c r="XZ1" s="624"/>
      <c r="YA1" s="624"/>
      <c r="YB1" s="624"/>
      <c r="YC1" s="624"/>
      <c r="YD1" s="624"/>
      <c r="YE1" s="624"/>
      <c r="YF1" s="624"/>
      <c r="YG1" s="624"/>
      <c r="YH1" s="624"/>
      <c r="YI1" s="624"/>
      <c r="YJ1" s="624"/>
      <c r="YK1" s="624"/>
      <c r="YL1" s="624"/>
      <c r="YM1" s="624"/>
      <c r="YN1" s="624"/>
      <c r="YO1" s="624"/>
      <c r="YP1" s="624"/>
      <c r="YQ1" s="624"/>
      <c r="YR1" s="624"/>
      <c r="YS1" s="624"/>
      <c r="YT1" s="624"/>
      <c r="YU1" s="624"/>
      <c r="YV1" s="624"/>
      <c r="YW1" s="624"/>
      <c r="YX1" s="624"/>
      <c r="YY1" s="624"/>
      <c r="YZ1" s="624"/>
      <c r="ZA1" s="624"/>
      <c r="ZB1" s="624"/>
      <c r="ZC1" s="625"/>
      <c r="ZE1" s="623" t="s">
        <v>866</v>
      </c>
      <c r="ZF1" s="624"/>
      <c r="ZG1" s="624"/>
      <c r="ZH1" s="624"/>
      <c r="ZI1" s="624"/>
      <c r="ZJ1" s="624"/>
      <c r="ZK1" s="624"/>
      <c r="ZL1" s="624"/>
      <c r="ZM1" s="624"/>
      <c r="ZN1" s="624"/>
      <c r="ZO1" s="624"/>
      <c r="ZP1" s="624"/>
      <c r="ZQ1" s="624"/>
      <c r="ZR1" s="624"/>
      <c r="ZS1" s="624"/>
      <c r="ZT1" s="624"/>
      <c r="ZU1" s="624"/>
      <c r="ZV1" s="624"/>
      <c r="ZW1" s="624"/>
      <c r="ZX1" s="624"/>
      <c r="ZY1" s="624"/>
      <c r="ZZ1" s="624"/>
      <c r="AAA1" s="624"/>
      <c r="AAB1" s="624"/>
      <c r="AAC1" s="624"/>
      <c r="AAD1" s="624"/>
      <c r="AAE1" s="624"/>
      <c r="AAF1" s="624"/>
      <c r="AAG1" s="624"/>
      <c r="AAH1" s="624"/>
      <c r="AAI1" s="624"/>
      <c r="AAJ1" s="624"/>
      <c r="AAK1" s="625"/>
      <c r="AAM1" s="623" t="s">
        <v>868</v>
      </c>
      <c r="AAN1" s="624"/>
      <c r="AAO1" s="624"/>
      <c r="AAP1" s="624"/>
      <c r="AAQ1" s="624"/>
      <c r="AAR1" s="624"/>
      <c r="AAS1" s="624"/>
      <c r="AAT1" s="624"/>
      <c r="AAU1" s="624"/>
      <c r="AAV1" s="624"/>
      <c r="AAW1" s="624"/>
      <c r="AAX1" s="624"/>
      <c r="AAY1" s="624"/>
      <c r="AAZ1" s="624"/>
      <c r="ABA1" s="624"/>
      <c r="ABB1" s="624"/>
      <c r="ABC1" s="624"/>
      <c r="ABD1" s="624"/>
      <c r="ABE1" s="624"/>
      <c r="ABF1" s="624"/>
      <c r="ABG1" s="624"/>
      <c r="ABH1" s="624"/>
      <c r="ABI1" s="624"/>
      <c r="ABJ1" s="624"/>
      <c r="ABK1" s="624"/>
      <c r="ABL1" s="624"/>
      <c r="ABM1" s="624"/>
      <c r="ABN1" s="624"/>
      <c r="ABO1" s="624"/>
      <c r="ABP1" s="624"/>
      <c r="ABQ1" s="624"/>
      <c r="ABR1" s="624"/>
      <c r="ABS1" s="625"/>
      <c r="ABT1" s="445"/>
      <c r="ABU1" s="623" t="s">
        <v>867</v>
      </c>
      <c r="ABV1" s="624"/>
      <c r="ABW1" s="624"/>
      <c r="ABX1" s="624"/>
      <c r="ABY1" s="624"/>
      <c r="ABZ1" s="624"/>
      <c r="ACA1" s="624"/>
      <c r="ACB1" s="624"/>
      <c r="ACC1" s="624"/>
      <c r="ACD1" s="624"/>
      <c r="ACE1" s="624"/>
      <c r="ACF1" s="624"/>
      <c r="ACG1" s="624"/>
      <c r="ACH1" s="624"/>
      <c r="ACI1" s="624"/>
      <c r="ACJ1" s="624"/>
      <c r="ACK1" s="624"/>
      <c r="ACL1" s="624"/>
      <c r="ACM1" s="624"/>
      <c r="ACN1" s="624"/>
      <c r="ACO1" s="624"/>
      <c r="ACP1" s="624"/>
      <c r="ACQ1" s="624"/>
      <c r="ACR1" s="624"/>
      <c r="ACS1" s="624"/>
      <c r="ACT1" s="624"/>
      <c r="ACU1" s="624"/>
      <c r="ACV1" s="624"/>
      <c r="ACW1" s="624"/>
      <c r="ACX1" s="624"/>
      <c r="ACY1" s="624"/>
      <c r="ACZ1" s="624"/>
      <c r="ADA1" s="625"/>
      <c r="ADC1" s="623" t="s">
        <v>866</v>
      </c>
      <c r="ADD1" s="624"/>
      <c r="ADE1" s="624"/>
      <c r="ADF1" s="624"/>
      <c r="ADG1" s="624"/>
      <c r="ADH1" s="624"/>
      <c r="ADI1" s="624"/>
      <c r="ADJ1" s="624"/>
      <c r="ADK1" s="624"/>
      <c r="ADL1" s="624"/>
      <c r="ADM1" s="624"/>
      <c r="ADN1" s="624"/>
      <c r="ADO1" s="624"/>
      <c r="ADP1" s="624"/>
      <c r="ADQ1" s="624"/>
      <c r="ADR1" s="624"/>
      <c r="ADS1" s="624"/>
      <c r="ADT1" s="624"/>
      <c r="ADU1" s="624"/>
      <c r="ADV1" s="624"/>
      <c r="ADW1" s="624"/>
      <c r="ADX1" s="624"/>
      <c r="ADY1" s="624"/>
      <c r="ADZ1" s="624"/>
      <c r="AEA1" s="624"/>
      <c r="AEB1" s="624"/>
      <c r="AEC1" s="624"/>
      <c r="AED1" s="624"/>
      <c r="AEE1" s="624"/>
      <c r="AEF1" s="624"/>
      <c r="AEG1" s="624"/>
      <c r="AEH1" s="624"/>
      <c r="AEI1" s="625"/>
      <c r="AEK1" s="623" t="s">
        <v>868</v>
      </c>
      <c r="AEL1" s="624"/>
      <c r="AEM1" s="624"/>
      <c r="AEN1" s="624"/>
      <c r="AEO1" s="624"/>
      <c r="AEP1" s="624"/>
      <c r="AEQ1" s="624"/>
      <c r="AER1" s="624"/>
      <c r="AES1" s="624"/>
      <c r="AET1" s="624"/>
      <c r="AEU1" s="624"/>
      <c r="AEV1" s="624"/>
      <c r="AEW1" s="624"/>
      <c r="AEX1" s="624"/>
      <c r="AEY1" s="624"/>
      <c r="AEZ1" s="624"/>
      <c r="AFA1" s="624"/>
      <c r="AFB1" s="624"/>
      <c r="AFC1" s="624"/>
      <c r="AFD1" s="624"/>
      <c r="AFE1" s="624"/>
      <c r="AFF1" s="624"/>
      <c r="AFG1" s="624"/>
      <c r="AFH1" s="624"/>
      <c r="AFI1" s="624"/>
      <c r="AFJ1" s="624"/>
      <c r="AFK1" s="624"/>
      <c r="AFL1" s="624"/>
      <c r="AFM1" s="624"/>
      <c r="AFN1" s="624"/>
      <c r="AFO1" s="624"/>
      <c r="AFP1" s="624"/>
      <c r="AFQ1" s="625"/>
      <c r="AFR1" s="445"/>
      <c r="AFS1" s="623" t="s">
        <v>867</v>
      </c>
      <c r="AFT1" s="624"/>
      <c r="AFU1" s="624"/>
      <c r="AFV1" s="624"/>
      <c r="AFW1" s="624"/>
      <c r="AFX1" s="624"/>
      <c r="AFY1" s="624"/>
      <c r="AFZ1" s="624"/>
      <c r="AGA1" s="624"/>
      <c r="AGB1" s="624"/>
      <c r="AGC1" s="624"/>
      <c r="AGD1" s="624"/>
      <c r="AGE1" s="624"/>
      <c r="AGF1" s="624"/>
      <c r="AGG1" s="624"/>
      <c r="AGH1" s="624"/>
      <c r="AGI1" s="624"/>
      <c r="AGJ1" s="624"/>
      <c r="AGK1" s="624"/>
      <c r="AGL1" s="624"/>
      <c r="AGM1" s="624"/>
      <c r="AGN1" s="624"/>
      <c r="AGO1" s="624"/>
      <c r="AGP1" s="624"/>
      <c r="AGQ1" s="624"/>
      <c r="AGR1" s="624"/>
      <c r="AGS1" s="624"/>
      <c r="AGT1" s="624"/>
      <c r="AGU1" s="624"/>
      <c r="AGV1" s="624"/>
      <c r="AGW1" s="624"/>
      <c r="AGX1" s="624"/>
      <c r="AGY1" s="625"/>
      <c r="AHA1" s="623" t="s">
        <v>866</v>
      </c>
      <c r="AHB1" s="624"/>
      <c r="AHC1" s="624"/>
      <c r="AHD1" s="624"/>
      <c r="AHE1" s="624"/>
      <c r="AHF1" s="624"/>
      <c r="AHG1" s="624"/>
      <c r="AHH1" s="624"/>
      <c r="AHI1" s="624"/>
      <c r="AHJ1" s="624"/>
      <c r="AHK1" s="624"/>
      <c r="AHL1" s="624"/>
      <c r="AHM1" s="624"/>
      <c r="AHN1" s="624"/>
      <c r="AHO1" s="624"/>
      <c r="AHP1" s="624"/>
      <c r="AHQ1" s="624"/>
      <c r="AHR1" s="624"/>
      <c r="AHS1" s="624"/>
      <c r="AHT1" s="624"/>
      <c r="AHU1" s="624"/>
      <c r="AHV1" s="624"/>
      <c r="AHW1" s="624"/>
      <c r="AHX1" s="624"/>
      <c r="AHY1" s="624"/>
      <c r="AHZ1" s="624"/>
      <c r="AIA1" s="624"/>
      <c r="AIB1" s="624"/>
      <c r="AIC1" s="624"/>
      <c r="AID1" s="624"/>
      <c r="AIE1" s="624"/>
      <c r="AIF1" s="624"/>
      <c r="AIG1" s="625"/>
      <c r="AII1" s="623" t="s">
        <v>868</v>
      </c>
      <c r="AIJ1" s="624"/>
      <c r="AIK1" s="624"/>
      <c r="AIL1" s="624"/>
      <c r="AIM1" s="624"/>
      <c r="AIN1" s="624"/>
      <c r="AIO1" s="624"/>
      <c r="AIP1" s="624"/>
      <c r="AIQ1" s="624"/>
      <c r="AIR1" s="624"/>
      <c r="AIS1" s="624"/>
      <c r="AIT1" s="624"/>
      <c r="AIU1" s="624"/>
      <c r="AIV1" s="624"/>
      <c r="AIW1" s="624"/>
      <c r="AIX1" s="624"/>
      <c r="AIY1" s="624"/>
      <c r="AIZ1" s="624"/>
      <c r="AJA1" s="624"/>
      <c r="AJB1" s="624"/>
      <c r="AJC1" s="624"/>
      <c r="AJD1" s="624"/>
      <c r="AJE1" s="624"/>
      <c r="AJF1" s="624"/>
      <c r="AJG1" s="624"/>
      <c r="AJH1" s="624"/>
      <c r="AJI1" s="624"/>
      <c r="AJJ1" s="624"/>
      <c r="AJK1" s="624"/>
      <c r="AJL1" s="624"/>
      <c r="AJM1" s="624"/>
      <c r="AJN1" s="624"/>
      <c r="AJO1" s="625"/>
      <c r="AJP1" s="446"/>
      <c r="AJQ1" s="623" t="s">
        <v>867</v>
      </c>
      <c r="AJR1" s="624"/>
      <c r="AJS1" s="624"/>
      <c r="AJT1" s="624"/>
      <c r="AJU1" s="624"/>
      <c r="AJV1" s="624"/>
      <c r="AJW1" s="624"/>
      <c r="AJX1" s="624"/>
      <c r="AJY1" s="624"/>
      <c r="AJZ1" s="624"/>
      <c r="AKA1" s="624"/>
      <c r="AKB1" s="624"/>
      <c r="AKC1" s="624"/>
      <c r="AKD1" s="624"/>
      <c r="AKE1" s="624"/>
      <c r="AKF1" s="624"/>
      <c r="AKG1" s="624"/>
      <c r="AKH1" s="624"/>
      <c r="AKI1" s="624"/>
      <c r="AKJ1" s="624"/>
      <c r="AKK1" s="624"/>
      <c r="AKL1" s="624"/>
      <c r="AKM1" s="624"/>
      <c r="AKN1" s="624"/>
      <c r="AKO1" s="624"/>
      <c r="AKP1" s="624"/>
      <c r="AKQ1" s="624"/>
      <c r="AKR1" s="624"/>
      <c r="AKS1" s="624"/>
      <c r="AKT1" s="624"/>
      <c r="AKU1" s="624"/>
      <c r="AKV1" s="624"/>
      <c r="AKW1" s="625"/>
      <c r="AKY1" s="623" t="s">
        <v>868</v>
      </c>
      <c r="AKZ1" s="624"/>
      <c r="ALA1" s="624"/>
      <c r="ALB1" s="624"/>
      <c r="ALC1" s="624"/>
      <c r="ALD1" s="624"/>
      <c r="ALE1" s="624"/>
      <c r="ALF1" s="624"/>
      <c r="ALG1" s="624"/>
      <c r="ALH1" s="624"/>
      <c r="ALI1" s="624"/>
      <c r="ALJ1" s="624"/>
      <c r="ALK1" s="624"/>
      <c r="ALL1" s="624"/>
      <c r="ALM1" s="624"/>
      <c r="ALN1" s="624"/>
      <c r="ALO1" s="624"/>
      <c r="ALP1" s="624"/>
      <c r="ALQ1" s="624"/>
      <c r="ALR1" s="624"/>
      <c r="ALS1" s="624"/>
      <c r="ALT1" s="624"/>
      <c r="ALU1" s="624"/>
      <c r="ALV1" s="624"/>
      <c r="ALW1" s="624"/>
      <c r="ALX1" s="624"/>
      <c r="ALY1" s="624"/>
      <c r="ALZ1" s="624"/>
      <c r="AMA1" s="624"/>
      <c r="AMB1" s="624"/>
      <c r="AMC1" s="624"/>
      <c r="AMD1" s="624"/>
      <c r="AME1" s="625"/>
      <c r="AMG1" s="623" t="s">
        <v>866</v>
      </c>
      <c r="AMH1" s="624"/>
      <c r="AMI1" s="624"/>
      <c r="AMJ1" s="624"/>
      <c r="AMK1" s="624"/>
      <c r="AML1" s="624"/>
      <c r="AMM1" s="624"/>
      <c r="AMN1" s="624"/>
      <c r="AMO1" s="624"/>
      <c r="AMP1" s="624"/>
      <c r="AMQ1" s="624"/>
      <c r="AMR1" s="624"/>
      <c r="AMS1" s="624"/>
      <c r="AMT1" s="624"/>
      <c r="AMU1" s="624"/>
      <c r="AMV1" s="624"/>
      <c r="AMW1" s="624"/>
      <c r="AMX1" s="624"/>
      <c r="AMY1" s="624"/>
      <c r="AMZ1" s="624"/>
      <c r="ANA1" s="624"/>
      <c r="ANB1" s="624"/>
      <c r="ANC1" s="624"/>
      <c r="AND1" s="624"/>
      <c r="ANE1" s="624"/>
      <c r="ANF1" s="624"/>
      <c r="ANG1" s="624"/>
      <c r="ANH1" s="624"/>
      <c r="ANI1" s="624"/>
      <c r="ANJ1" s="624"/>
      <c r="ANK1" s="624"/>
      <c r="ANL1" s="624"/>
      <c r="ANM1" s="625"/>
      <c r="ANO1" s="623" t="s">
        <v>867</v>
      </c>
      <c r="ANP1" s="624"/>
      <c r="ANQ1" s="624"/>
      <c r="ANR1" s="624"/>
      <c r="ANS1" s="624"/>
      <c r="ANT1" s="624"/>
      <c r="ANU1" s="624"/>
      <c r="ANV1" s="624"/>
      <c r="ANW1" s="624"/>
      <c r="ANX1" s="624"/>
      <c r="ANY1" s="624"/>
      <c r="ANZ1" s="624"/>
      <c r="AOA1" s="624"/>
      <c r="AOB1" s="624"/>
      <c r="AOC1" s="624"/>
      <c r="AOD1" s="624"/>
      <c r="AOE1" s="624"/>
      <c r="AOF1" s="624"/>
      <c r="AOG1" s="624"/>
      <c r="AOH1" s="624"/>
      <c r="AOI1" s="624"/>
      <c r="AOJ1" s="624"/>
      <c r="AOK1" s="624"/>
      <c r="AOL1" s="624"/>
      <c r="AOM1" s="624"/>
      <c r="AON1" s="624"/>
      <c r="AOO1" s="624"/>
      <c r="AOP1" s="624"/>
      <c r="AOQ1" s="624"/>
      <c r="AOR1" s="624"/>
      <c r="AOS1" s="624"/>
      <c r="AOT1" s="624"/>
      <c r="AOU1" s="625"/>
      <c r="AOW1" s="623" t="s">
        <v>866</v>
      </c>
      <c r="AOX1" s="624"/>
      <c r="AOY1" s="624"/>
      <c r="AOZ1" s="624"/>
      <c r="APA1" s="624"/>
      <c r="APB1" s="624"/>
      <c r="APC1" s="624"/>
      <c r="APD1" s="624"/>
      <c r="APE1" s="624"/>
      <c r="APF1" s="624"/>
      <c r="APG1" s="624"/>
      <c r="APH1" s="624"/>
      <c r="API1" s="624"/>
      <c r="APJ1" s="624"/>
      <c r="APK1" s="624"/>
      <c r="APL1" s="624"/>
      <c r="APM1" s="624"/>
      <c r="APN1" s="624"/>
      <c r="APO1" s="624"/>
      <c r="APP1" s="624"/>
      <c r="APQ1" s="624"/>
      <c r="APR1" s="624"/>
      <c r="APS1" s="624"/>
      <c r="APT1" s="624"/>
      <c r="APU1" s="624"/>
      <c r="APV1" s="624"/>
      <c r="APW1" s="624"/>
      <c r="APX1" s="624"/>
      <c r="APY1" s="624"/>
      <c r="APZ1" s="624"/>
      <c r="AQA1" s="624"/>
      <c r="AQB1" s="624"/>
      <c r="AQC1" s="625"/>
      <c r="AQE1" s="623" t="s">
        <v>868</v>
      </c>
      <c r="AQF1" s="624"/>
      <c r="AQG1" s="624"/>
      <c r="AQH1" s="624"/>
      <c r="AQI1" s="624"/>
      <c r="AQJ1" s="624"/>
      <c r="AQK1" s="624"/>
      <c r="AQL1" s="624"/>
      <c r="AQM1" s="624"/>
      <c r="AQN1" s="624"/>
      <c r="AQO1" s="624"/>
      <c r="AQP1" s="624"/>
      <c r="AQQ1" s="624"/>
      <c r="AQR1" s="624"/>
      <c r="AQS1" s="624"/>
      <c r="AQT1" s="624"/>
      <c r="AQU1" s="624"/>
      <c r="AQV1" s="624"/>
      <c r="AQW1" s="624"/>
      <c r="AQX1" s="624"/>
      <c r="AQY1" s="624"/>
      <c r="AQZ1" s="624"/>
      <c r="ARA1" s="624"/>
      <c r="ARB1" s="624"/>
      <c r="ARC1" s="624"/>
      <c r="ARD1" s="624"/>
      <c r="ARE1" s="624"/>
      <c r="ARF1" s="624"/>
      <c r="ARG1" s="624"/>
      <c r="ARH1" s="624"/>
      <c r="ARI1" s="624"/>
      <c r="ARJ1" s="624"/>
      <c r="ARK1" s="625"/>
      <c r="ARL1" s="446"/>
      <c r="ARM1" s="623" t="s">
        <v>867</v>
      </c>
      <c r="ARN1" s="624"/>
      <c r="ARO1" s="624"/>
      <c r="ARP1" s="624"/>
      <c r="ARQ1" s="624"/>
      <c r="ARR1" s="624"/>
      <c r="ARS1" s="624"/>
      <c r="ART1" s="624"/>
      <c r="ARU1" s="624"/>
      <c r="ARV1" s="624"/>
      <c r="ARW1" s="624"/>
      <c r="ARX1" s="624"/>
      <c r="ARY1" s="624"/>
      <c r="ARZ1" s="624"/>
      <c r="ASA1" s="624"/>
      <c r="ASB1" s="624"/>
      <c r="ASC1" s="624"/>
      <c r="ASD1" s="624"/>
      <c r="ASE1" s="624"/>
      <c r="ASF1" s="624"/>
      <c r="ASG1" s="624"/>
      <c r="ASH1" s="624"/>
      <c r="ASI1" s="624"/>
      <c r="ASJ1" s="624"/>
      <c r="ASK1" s="624"/>
      <c r="ASL1" s="624"/>
      <c r="ASM1" s="624"/>
      <c r="ASN1" s="624"/>
      <c r="ASO1" s="624"/>
      <c r="ASP1" s="624"/>
      <c r="ASQ1" s="624"/>
      <c r="ASR1" s="624"/>
      <c r="ASS1" s="625"/>
    </row>
    <row r="2" spans="1:1189" ht="15.75" thickBot="1" x14ac:dyDescent="0.3">
      <c r="A2" s="17"/>
      <c r="AG2" s="10"/>
      <c r="AI2" s="17"/>
      <c r="BO2" s="10"/>
      <c r="BQ2" s="17"/>
      <c r="CW2" s="10"/>
      <c r="CX2" s="446"/>
      <c r="CY2" s="17"/>
      <c r="EE2" s="10"/>
      <c r="EG2" s="17"/>
      <c r="FM2" s="10"/>
      <c r="FO2" s="17"/>
      <c r="GU2" s="10"/>
      <c r="GV2" s="446"/>
      <c r="GW2" s="17"/>
      <c r="IC2" s="10"/>
      <c r="IE2" s="17"/>
      <c r="JK2" s="10"/>
      <c r="JM2" s="17"/>
      <c r="KS2" s="10"/>
      <c r="KT2" s="446"/>
      <c r="KU2" s="17"/>
      <c r="MA2" s="10"/>
      <c r="MC2" s="17"/>
      <c r="NI2" s="10"/>
      <c r="NK2" s="17"/>
      <c r="OQ2" s="10"/>
      <c r="OR2" s="446"/>
      <c r="OS2" s="17"/>
      <c r="PY2" s="10"/>
      <c r="QA2" s="17"/>
      <c r="RG2" s="10"/>
      <c r="RI2" s="17"/>
      <c r="SO2" s="10"/>
      <c r="SP2" s="446"/>
      <c r="SQ2" s="17"/>
      <c r="TW2" s="10"/>
      <c r="TX2" s="446"/>
      <c r="TY2" s="17"/>
      <c r="VE2" s="10"/>
      <c r="VG2" s="17"/>
      <c r="WM2" s="10"/>
      <c r="WO2" s="17"/>
      <c r="XU2" s="10"/>
      <c r="XV2" s="446"/>
      <c r="XW2" s="17"/>
      <c r="ZC2" s="10"/>
      <c r="ZE2" s="17"/>
      <c r="AAK2" s="10"/>
      <c r="AAM2" s="17"/>
      <c r="ABS2" s="10"/>
      <c r="ABT2" s="446"/>
      <c r="ABU2" s="17"/>
      <c r="ADA2" s="10"/>
      <c r="ADC2" s="17"/>
      <c r="AEI2" s="10"/>
      <c r="AEK2" s="17"/>
      <c r="AFQ2" s="10"/>
      <c r="AFR2" s="446"/>
      <c r="AFS2" s="17"/>
      <c r="AGY2" s="10"/>
      <c r="AHA2" s="17"/>
      <c r="AIG2" s="10"/>
      <c r="AII2" s="17"/>
      <c r="AJO2" s="10"/>
      <c r="AJP2" s="446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6"/>
      <c r="ARM2" s="17"/>
      <c r="ASS2" s="10"/>
    </row>
    <row r="3" spans="1:1189" ht="15.75" thickBot="1" x14ac:dyDescent="0.3">
      <c r="A3" s="105"/>
      <c r="B3" s="600" t="s">
        <v>879</v>
      </c>
      <c r="C3" s="601"/>
      <c r="D3" s="601"/>
      <c r="E3" s="601"/>
      <c r="F3" s="601"/>
      <c r="G3" s="601"/>
      <c r="H3" s="601"/>
      <c r="I3" s="601"/>
      <c r="J3" s="601"/>
      <c r="K3" s="601"/>
      <c r="L3" s="601"/>
      <c r="M3" s="601"/>
      <c r="N3" s="602"/>
      <c r="Q3" s="104"/>
      <c r="R3" s="600" t="s">
        <v>879</v>
      </c>
      <c r="S3" s="601"/>
      <c r="T3" s="601"/>
      <c r="U3" s="601"/>
      <c r="V3" s="601"/>
      <c r="W3" s="601"/>
      <c r="X3" s="601"/>
      <c r="Y3" s="601"/>
      <c r="Z3" s="601"/>
      <c r="AA3" s="601"/>
      <c r="AB3" s="601"/>
      <c r="AC3" s="601"/>
      <c r="AD3" s="601"/>
      <c r="AE3" s="601"/>
      <c r="AF3" s="601"/>
      <c r="AG3" s="602"/>
      <c r="AI3" s="105"/>
      <c r="AJ3" s="164" t="s">
        <v>878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878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878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878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7"/>
      <c r="CY3" s="105"/>
      <c r="CZ3" s="164" t="s">
        <v>878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878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31" t="s">
        <v>877</v>
      </c>
      <c r="EI3" s="632"/>
      <c r="EJ3" s="632"/>
      <c r="EK3" s="632"/>
      <c r="EL3" s="632"/>
      <c r="EM3" s="632"/>
      <c r="EN3" s="632"/>
      <c r="EO3" s="632"/>
      <c r="EP3" s="632"/>
      <c r="EQ3" s="601"/>
      <c r="ER3" s="601"/>
      <c r="ES3" s="601"/>
      <c r="ET3" s="602"/>
      <c r="EW3" s="104"/>
      <c r="EX3" s="631" t="s">
        <v>877</v>
      </c>
      <c r="EY3" s="632"/>
      <c r="EZ3" s="632"/>
      <c r="FA3" s="632"/>
      <c r="FB3" s="632"/>
      <c r="FC3" s="632"/>
      <c r="FD3" s="632"/>
      <c r="FE3" s="632"/>
      <c r="FF3" s="632"/>
      <c r="FG3" s="632"/>
      <c r="FH3" s="632"/>
      <c r="FI3" s="632"/>
      <c r="FJ3" s="601"/>
      <c r="FK3" s="601"/>
      <c r="FL3" s="601"/>
      <c r="FM3" s="602"/>
      <c r="FN3" s="159"/>
      <c r="FO3" s="105"/>
      <c r="FP3" s="631" t="s">
        <v>877</v>
      </c>
      <c r="FQ3" s="632"/>
      <c r="FR3" s="632"/>
      <c r="FS3" s="632"/>
      <c r="FT3" s="632"/>
      <c r="FU3" s="632"/>
      <c r="FV3" s="632"/>
      <c r="FW3" s="632"/>
      <c r="FX3" s="632"/>
      <c r="FY3" s="601"/>
      <c r="FZ3" s="601"/>
      <c r="GA3" s="601"/>
      <c r="GB3" s="602"/>
      <c r="GE3" s="104"/>
      <c r="GF3" s="631" t="s">
        <v>877</v>
      </c>
      <c r="GG3" s="632"/>
      <c r="GH3" s="632"/>
      <c r="GI3" s="632"/>
      <c r="GJ3" s="632"/>
      <c r="GK3" s="632"/>
      <c r="GL3" s="632"/>
      <c r="GM3" s="632"/>
      <c r="GN3" s="632"/>
      <c r="GO3" s="632"/>
      <c r="GP3" s="632"/>
      <c r="GQ3" s="632"/>
      <c r="GR3" s="601"/>
      <c r="GS3" s="601"/>
      <c r="GT3" s="601"/>
      <c r="GU3" s="602"/>
      <c r="GV3" s="447"/>
      <c r="GW3" s="105"/>
      <c r="GX3" s="631" t="s">
        <v>877</v>
      </c>
      <c r="GY3" s="632"/>
      <c r="GZ3" s="632"/>
      <c r="HA3" s="632"/>
      <c r="HB3" s="632"/>
      <c r="HC3" s="632"/>
      <c r="HD3" s="632"/>
      <c r="HE3" s="632"/>
      <c r="HF3" s="632"/>
      <c r="HG3" s="601"/>
      <c r="HH3" s="601"/>
      <c r="HI3" s="601"/>
      <c r="HJ3" s="602"/>
      <c r="HM3" s="104"/>
      <c r="HN3" s="631" t="s">
        <v>877</v>
      </c>
      <c r="HO3" s="632"/>
      <c r="HP3" s="632"/>
      <c r="HQ3" s="632"/>
      <c r="HR3" s="632"/>
      <c r="HS3" s="632"/>
      <c r="HT3" s="632"/>
      <c r="HU3" s="632"/>
      <c r="HV3" s="632"/>
      <c r="HW3" s="632"/>
      <c r="HX3" s="632"/>
      <c r="HY3" s="632"/>
      <c r="HZ3" s="601"/>
      <c r="IA3" s="601"/>
      <c r="IB3" s="601"/>
      <c r="IC3" s="602"/>
      <c r="ID3" s="159"/>
      <c r="IE3" s="105"/>
      <c r="IF3" s="631" t="s">
        <v>876</v>
      </c>
      <c r="IG3" s="632"/>
      <c r="IH3" s="632"/>
      <c r="II3" s="632"/>
      <c r="IJ3" s="632"/>
      <c r="IK3" s="632"/>
      <c r="IL3" s="632"/>
      <c r="IM3" s="632"/>
      <c r="IN3" s="632"/>
      <c r="IO3" s="601"/>
      <c r="IP3" s="601"/>
      <c r="IQ3" s="601"/>
      <c r="IR3" s="602"/>
      <c r="IU3" s="104"/>
      <c r="IV3" s="631" t="s">
        <v>876</v>
      </c>
      <c r="IW3" s="632"/>
      <c r="IX3" s="632"/>
      <c r="IY3" s="632"/>
      <c r="IZ3" s="632"/>
      <c r="JA3" s="632"/>
      <c r="JB3" s="632"/>
      <c r="JC3" s="632"/>
      <c r="JD3" s="632"/>
      <c r="JE3" s="632"/>
      <c r="JF3" s="632"/>
      <c r="JG3" s="632"/>
      <c r="JH3" s="601"/>
      <c r="JI3" s="601"/>
      <c r="JJ3" s="601"/>
      <c r="JK3" s="602"/>
      <c r="JL3" s="159"/>
      <c r="JM3" s="105"/>
      <c r="JN3" s="631" t="s">
        <v>876</v>
      </c>
      <c r="JO3" s="632"/>
      <c r="JP3" s="632"/>
      <c r="JQ3" s="632"/>
      <c r="JR3" s="632"/>
      <c r="JS3" s="632"/>
      <c r="JT3" s="632"/>
      <c r="JU3" s="632"/>
      <c r="JV3" s="632"/>
      <c r="JW3" s="601"/>
      <c r="JX3" s="601"/>
      <c r="JY3" s="601"/>
      <c r="JZ3" s="602"/>
      <c r="KC3" s="104"/>
      <c r="KD3" s="631" t="s">
        <v>876</v>
      </c>
      <c r="KE3" s="632"/>
      <c r="KF3" s="632"/>
      <c r="KG3" s="632"/>
      <c r="KH3" s="632"/>
      <c r="KI3" s="632"/>
      <c r="KJ3" s="632"/>
      <c r="KK3" s="632"/>
      <c r="KL3" s="632"/>
      <c r="KM3" s="632"/>
      <c r="KN3" s="632"/>
      <c r="KO3" s="632"/>
      <c r="KP3" s="601"/>
      <c r="KQ3" s="601"/>
      <c r="KR3" s="601"/>
      <c r="KS3" s="602"/>
      <c r="KT3" s="447"/>
      <c r="KU3" s="105"/>
      <c r="KV3" s="631" t="s">
        <v>876</v>
      </c>
      <c r="KW3" s="632"/>
      <c r="KX3" s="632"/>
      <c r="KY3" s="632"/>
      <c r="KZ3" s="632"/>
      <c r="LA3" s="632"/>
      <c r="LB3" s="632"/>
      <c r="LC3" s="632"/>
      <c r="LD3" s="632"/>
      <c r="LE3" s="601"/>
      <c r="LF3" s="601"/>
      <c r="LG3" s="601"/>
      <c r="LH3" s="602"/>
      <c r="LK3" s="104"/>
      <c r="LL3" s="631" t="s">
        <v>876</v>
      </c>
      <c r="LM3" s="632"/>
      <c r="LN3" s="632"/>
      <c r="LO3" s="632"/>
      <c r="LP3" s="632"/>
      <c r="LQ3" s="632"/>
      <c r="LR3" s="632"/>
      <c r="LS3" s="632"/>
      <c r="LT3" s="632"/>
      <c r="LU3" s="632"/>
      <c r="LV3" s="632"/>
      <c r="LW3" s="632"/>
      <c r="LX3" s="601"/>
      <c r="LY3" s="601"/>
      <c r="LZ3" s="601"/>
      <c r="MA3" s="602"/>
      <c r="MB3" s="159"/>
      <c r="MC3" s="105"/>
      <c r="MD3" s="631" t="s">
        <v>875</v>
      </c>
      <c r="ME3" s="632"/>
      <c r="MF3" s="632"/>
      <c r="MG3" s="632"/>
      <c r="MH3" s="632"/>
      <c r="MI3" s="632"/>
      <c r="MJ3" s="632"/>
      <c r="MK3" s="632"/>
      <c r="ML3" s="632"/>
      <c r="MM3" s="601"/>
      <c r="MN3" s="601"/>
      <c r="MO3" s="601"/>
      <c r="MP3" s="602"/>
      <c r="MS3" s="104"/>
      <c r="MT3" s="631" t="s">
        <v>875</v>
      </c>
      <c r="MU3" s="632"/>
      <c r="MV3" s="632"/>
      <c r="MW3" s="632"/>
      <c r="MX3" s="632"/>
      <c r="MY3" s="632"/>
      <c r="MZ3" s="632"/>
      <c r="NA3" s="632"/>
      <c r="NB3" s="632"/>
      <c r="NC3" s="632"/>
      <c r="ND3" s="632"/>
      <c r="NE3" s="632"/>
      <c r="NF3" s="601"/>
      <c r="NG3" s="601"/>
      <c r="NH3" s="601"/>
      <c r="NI3" s="602"/>
      <c r="NJ3" s="159"/>
      <c r="NK3" s="105"/>
      <c r="NL3" s="631" t="s">
        <v>875</v>
      </c>
      <c r="NM3" s="632"/>
      <c r="NN3" s="632"/>
      <c r="NO3" s="632"/>
      <c r="NP3" s="632"/>
      <c r="NQ3" s="632"/>
      <c r="NR3" s="632"/>
      <c r="NS3" s="632"/>
      <c r="NT3" s="632"/>
      <c r="NU3" s="601"/>
      <c r="NV3" s="601"/>
      <c r="NW3" s="601"/>
      <c r="NX3" s="602"/>
      <c r="OA3" s="104"/>
      <c r="OB3" s="631" t="s">
        <v>875</v>
      </c>
      <c r="OC3" s="632"/>
      <c r="OD3" s="632"/>
      <c r="OE3" s="632"/>
      <c r="OF3" s="632"/>
      <c r="OG3" s="632"/>
      <c r="OH3" s="632"/>
      <c r="OI3" s="632"/>
      <c r="OJ3" s="632"/>
      <c r="OK3" s="632"/>
      <c r="OL3" s="632"/>
      <c r="OM3" s="632"/>
      <c r="ON3" s="601"/>
      <c r="OO3" s="601"/>
      <c r="OP3" s="601"/>
      <c r="OQ3" s="602"/>
      <c r="OR3" s="447"/>
      <c r="OS3" s="105"/>
      <c r="OT3" s="631" t="s">
        <v>875</v>
      </c>
      <c r="OU3" s="632"/>
      <c r="OV3" s="632"/>
      <c r="OW3" s="632"/>
      <c r="OX3" s="632"/>
      <c r="OY3" s="632"/>
      <c r="OZ3" s="632"/>
      <c r="PA3" s="632"/>
      <c r="PB3" s="632"/>
      <c r="PC3" s="601"/>
      <c r="PD3" s="601"/>
      <c r="PE3" s="601"/>
      <c r="PF3" s="602"/>
      <c r="PI3" s="104"/>
      <c r="PJ3" s="631" t="s">
        <v>875</v>
      </c>
      <c r="PK3" s="632"/>
      <c r="PL3" s="632"/>
      <c r="PM3" s="632"/>
      <c r="PN3" s="632"/>
      <c r="PO3" s="632"/>
      <c r="PP3" s="632"/>
      <c r="PQ3" s="632"/>
      <c r="PR3" s="632"/>
      <c r="PS3" s="632"/>
      <c r="PT3" s="632"/>
      <c r="PU3" s="632"/>
      <c r="PV3" s="601"/>
      <c r="PW3" s="601"/>
      <c r="PX3" s="601"/>
      <c r="PY3" s="602"/>
      <c r="QA3" s="105"/>
      <c r="QB3" s="631" t="s">
        <v>874</v>
      </c>
      <c r="QC3" s="632"/>
      <c r="QD3" s="632"/>
      <c r="QE3" s="632"/>
      <c r="QF3" s="632"/>
      <c r="QG3" s="632"/>
      <c r="QH3" s="632"/>
      <c r="QI3" s="632"/>
      <c r="QJ3" s="632"/>
      <c r="QK3" s="601"/>
      <c r="QL3" s="601"/>
      <c r="QM3" s="601"/>
      <c r="QN3" s="602"/>
      <c r="QQ3" s="104"/>
      <c r="QR3" s="631" t="s">
        <v>874</v>
      </c>
      <c r="QS3" s="632"/>
      <c r="QT3" s="632"/>
      <c r="QU3" s="632"/>
      <c r="QV3" s="632"/>
      <c r="QW3" s="632"/>
      <c r="QX3" s="632"/>
      <c r="QY3" s="632"/>
      <c r="QZ3" s="632"/>
      <c r="RA3" s="632"/>
      <c r="RB3" s="632"/>
      <c r="RC3" s="632"/>
      <c r="RD3" s="601"/>
      <c r="RE3" s="601"/>
      <c r="RF3" s="601"/>
      <c r="RG3" s="602"/>
      <c r="RH3" s="159"/>
      <c r="RI3" s="105"/>
      <c r="RJ3" s="631" t="s">
        <v>874</v>
      </c>
      <c r="RK3" s="632"/>
      <c r="RL3" s="632"/>
      <c r="RM3" s="632"/>
      <c r="RN3" s="632"/>
      <c r="RO3" s="632"/>
      <c r="RP3" s="632"/>
      <c r="RQ3" s="632"/>
      <c r="RR3" s="632"/>
      <c r="RS3" s="601"/>
      <c r="RT3" s="601"/>
      <c r="RU3" s="601"/>
      <c r="RV3" s="602"/>
      <c r="RY3" s="104"/>
      <c r="RZ3" s="631" t="s">
        <v>874</v>
      </c>
      <c r="SA3" s="632"/>
      <c r="SB3" s="632"/>
      <c r="SC3" s="632"/>
      <c r="SD3" s="632"/>
      <c r="SE3" s="632"/>
      <c r="SF3" s="632"/>
      <c r="SG3" s="632"/>
      <c r="SH3" s="632"/>
      <c r="SI3" s="632"/>
      <c r="SJ3" s="632"/>
      <c r="SK3" s="632"/>
      <c r="SL3" s="601"/>
      <c r="SM3" s="601"/>
      <c r="SN3" s="601"/>
      <c r="SO3" s="602"/>
      <c r="SP3" s="446"/>
      <c r="SQ3" s="105"/>
      <c r="SR3" s="631" t="s">
        <v>874</v>
      </c>
      <c r="SS3" s="632"/>
      <c r="ST3" s="632"/>
      <c r="SU3" s="632"/>
      <c r="SV3" s="632"/>
      <c r="SW3" s="632"/>
      <c r="SX3" s="632"/>
      <c r="SY3" s="632"/>
      <c r="SZ3" s="632"/>
      <c r="TA3" s="601"/>
      <c r="TB3" s="601"/>
      <c r="TC3" s="601"/>
      <c r="TD3" s="602"/>
      <c r="TG3" s="104"/>
      <c r="TH3" s="631" t="s">
        <v>874</v>
      </c>
      <c r="TI3" s="632"/>
      <c r="TJ3" s="632"/>
      <c r="TK3" s="632"/>
      <c r="TL3" s="632"/>
      <c r="TM3" s="632"/>
      <c r="TN3" s="632"/>
      <c r="TO3" s="632"/>
      <c r="TP3" s="632"/>
      <c r="TQ3" s="632"/>
      <c r="TR3" s="632"/>
      <c r="TS3" s="632"/>
      <c r="TT3" s="601"/>
      <c r="TU3" s="601"/>
      <c r="TV3" s="601"/>
      <c r="TW3" s="602"/>
      <c r="TX3" s="447"/>
      <c r="TY3" s="105"/>
      <c r="TZ3" s="631" t="s">
        <v>873</v>
      </c>
      <c r="UA3" s="632"/>
      <c r="UB3" s="632"/>
      <c r="UC3" s="632"/>
      <c r="UD3" s="632"/>
      <c r="UE3" s="632"/>
      <c r="UF3" s="632"/>
      <c r="UG3" s="632"/>
      <c r="UH3" s="632"/>
      <c r="UI3" s="601"/>
      <c r="UJ3" s="601"/>
      <c r="UK3" s="601"/>
      <c r="UL3" s="602"/>
      <c r="UO3" s="104"/>
      <c r="UP3" s="631" t="s">
        <v>873</v>
      </c>
      <c r="UQ3" s="632"/>
      <c r="UR3" s="632"/>
      <c r="US3" s="632"/>
      <c r="UT3" s="632"/>
      <c r="UU3" s="632"/>
      <c r="UV3" s="632"/>
      <c r="UW3" s="632"/>
      <c r="UX3" s="632"/>
      <c r="UY3" s="632"/>
      <c r="UZ3" s="632"/>
      <c r="VA3" s="632"/>
      <c r="VB3" s="601"/>
      <c r="VC3" s="601"/>
      <c r="VD3" s="601"/>
      <c r="VE3" s="602"/>
      <c r="VG3" s="105"/>
      <c r="VH3" s="631" t="s">
        <v>872</v>
      </c>
      <c r="VI3" s="632"/>
      <c r="VJ3" s="632"/>
      <c r="VK3" s="632"/>
      <c r="VL3" s="632"/>
      <c r="VM3" s="632"/>
      <c r="VN3" s="632"/>
      <c r="VO3" s="632"/>
      <c r="VP3" s="632"/>
      <c r="VQ3" s="601"/>
      <c r="VR3" s="601"/>
      <c r="VS3" s="601"/>
      <c r="VT3" s="602"/>
      <c r="VW3" s="104"/>
      <c r="VX3" s="631" t="s">
        <v>872</v>
      </c>
      <c r="VY3" s="632"/>
      <c r="VZ3" s="632"/>
      <c r="WA3" s="632"/>
      <c r="WB3" s="632"/>
      <c r="WC3" s="632"/>
      <c r="WD3" s="632"/>
      <c r="WE3" s="632"/>
      <c r="WF3" s="632"/>
      <c r="WG3" s="632"/>
      <c r="WH3" s="632"/>
      <c r="WI3" s="632"/>
      <c r="WJ3" s="601"/>
      <c r="WK3" s="601"/>
      <c r="WL3" s="601"/>
      <c r="WM3" s="602"/>
      <c r="WN3" s="159"/>
      <c r="WO3" s="105"/>
      <c r="WP3" s="631" t="s">
        <v>872</v>
      </c>
      <c r="WQ3" s="632"/>
      <c r="WR3" s="632"/>
      <c r="WS3" s="632"/>
      <c r="WT3" s="632"/>
      <c r="WU3" s="632"/>
      <c r="WV3" s="632"/>
      <c r="WW3" s="632"/>
      <c r="WX3" s="632"/>
      <c r="WY3" s="601"/>
      <c r="WZ3" s="601"/>
      <c r="XA3" s="601"/>
      <c r="XB3" s="602"/>
      <c r="XE3" s="104"/>
      <c r="XF3" s="631" t="s">
        <v>872</v>
      </c>
      <c r="XG3" s="632"/>
      <c r="XH3" s="632"/>
      <c r="XI3" s="632"/>
      <c r="XJ3" s="632"/>
      <c r="XK3" s="632"/>
      <c r="XL3" s="632"/>
      <c r="XM3" s="632"/>
      <c r="XN3" s="632"/>
      <c r="XO3" s="632"/>
      <c r="XP3" s="632"/>
      <c r="XQ3" s="632"/>
      <c r="XR3" s="601"/>
      <c r="XS3" s="601"/>
      <c r="XT3" s="601"/>
      <c r="XU3" s="602"/>
      <c r="XV3" s="446"/>
      <c r="XW3" s="105"/>
      <c r="XX3" s="631" t="s">
        <v>872</v>
      </c>
      <c r="XY3" s="632"/>
      <c r="XZ3" s="632"/>
      <c r="YA3" s="632"/>
      <c r="YB3" s="632"/>
      <c r="YC3" s="632"/>
      <c r="YD3" s="632"/>
      <c r="YE3" s="632"/>
      <c r="YF3" s="632"/>
      <c r="YG3" s="601"/>
      <c r="YH3" s="601"/>
      <c r="YI3" s="601"/>
      <c r="YJ3" s="602"/>
      <c r="YM3" s="104"/>
      <c r="YN3" s="631" t="s">
        <v>872</v>
      </c>
      <c r="YO3" s="632"/>
      <c r="YP3" s="632"/>
      <c r="YQ3" s="632"/>
      <c r="YR3" s="632"/>
      <c r="YS3" s="632"/>
      <c r="YT3" s="632"/>
      <c r="YU3" s="632"/>
      <c r="YV3" s="632"/>
      <c r="YW3" s="632"/>
      <c r="YX3" s="632"/>
      <c r="YY3" s="632"/>
      <c r="YZ3" s="601"/>
      <c r="ZA3" s="601"/>
      <c r="ZB3" s="601"/>
      <c r="ZC3" s="602"/>
      <c r="ZE3" s="105"/>
      <c r="ZF3" s="631" t="s">
        <v>871</v>
      </c>
      <c r="ZG3" s="632"/>
      <c r="ZH3" s="632"/>
      <c r="ZI3" s="632"/>
      <c r="ZJ3" s="632"/>
      <c r="ZK3" s="632"/>
      <c r="ZL3" s="632"/>
      <c r="ZM3" s="632"/>
      <c r="ZN3" s="632"/>
      <c r="ZO3" s="601"/>
      <c r="ZP3" s="601"/>
      <c r="ZQ3" s="601"/>
      <c r="ZR3" s="602"/>
      <c r="ZU3" s="104"/>
      <c r="ZV3" s="631" t="s">
        <v>871</v>
      </c>
      <c r="ZW3" s="632"/>
      <c r="ZX3" s="632"/>
      <c r="ZY3" s="632"/>
      <c r="ZZ3" s="632"/>
      <c r="AAA3" s="632"/>
      <c r="AAB3" s="632"/>
      <c r="AAC3" s="632"/>
      <c r="AAD3" s="632"/>
      <c r="AAE3" s="632"/>
      <c r="AAF3" s="632"/>
      <c r="AAG3" s="632"/>
      <c r="AAH3" s="601"/>
      <c r="AAI3" s="601"/>
      <c r="AAJ3" s="601"/>
      <c r="AAK3" s="602"/>
      <c r="AAM3" s="105"/>
      <c r="AAN3" s="631" t="s">
        <v>871</v>
      </c>
      <c r="AAO3" s="632"/>
      <c r="AAP3" s="632"/>
      <c r="AAQ3" s="632"/>
      <c r="AAR3" s="632"/>
      <c r="AAS3" s="632"/>
      <c r="AAT3" s="632"/>
      <c r="AAU3" s="632"/>
      <c r="AAV3" s="632"/>
      <c r="AAW3" s="601"/>
      <c r="AAX3" s="601"/>
      <c r="AAY3" s="601"/>
      <c r="AAZ3" s="602"/>
      <c r="ABC3" s="104"/>
      <c r="ABD3" s="631" t="s">
        <v>871</v>
      </c>
      <c r="ABE3" s="632"/>
      <c r="ABF3" s="632"/>
      <c r="ABG3" s="632"/>
      <c r="ABH3" s="632"/>
      <c r="ABI3" s="632"/>
      <c r="ABJ3" s="632"/>
      <c r="ABK3" s="632"/>
      <c r="ABL3" s="632"/>
      <c r="ABM3" s="632"/>
      <c r="ABN3" s="632"/>
      <c r="ABO3" s="632"/>
      <c r="ABP3" s="601"/>
      <c r="ABQ3" s="601"/>
      <c r="ABR3" s="601"/>
      <c r="ABS3" s="602"/>
      <c r="ABT3" s="446"/>
      <c r="ABU3" s="105"/>
      <c r="ABV3" s="631" t="s">
        <v>871</v>
      </c>
      <c r="ABW3" s="632"/>
      <c r="ABX3" s="632"/>
      <c r="ABY3" s="632"/>
      <c r="ABZ3" s="632"/>
      <c r="ACA3" s="632"/>
      <c r="ACB3" s="632"/>
      <c r="ACC3" s="632"/>
      <c r="ACD3" s="632"/>
      <c r="ACE3" s="601"/>
      <c r="ACF3" s="601"/>
      <c r="ACG3" s="601"/>
      <c r="ACH3" s="602"/>
      <c r="ACK3" s="104"/>
      <c r="ACL3" s="631" t="s">
        <v>871</v>
      </c>
      <c r="ACM3" s="632"/>
      <c r="ACN3" s="632"/>
      <c r="ACO3" s="632"/>
      <c r="ACP3" s="632"/>
      <c r="ACQ3" s="632"/>
      <c r="ACR3" s="632"/>
      <c r="ACS3" s="632"/>
      <c r="ACT3" s="632"/>
      <c r="ACU3" s="632"/>
      <c r="ACV3" s="632"/>
      <c r="ACW3" s="632"/>
      <c r="ACX3" s="601"/>
      <c r="ACY3" s="601"/>
      <c r="ACZ3" s="601"/>
      <c r="ADA3" s="602"/>
      <c r="ADC3" s="105"/>
      <c r="ADD3" s="631" t="s">
        <v>870</v>
      </c>
      <c r="ADE3" s="632"/>
      <c r="ADF3" s="632"/>
      <c r="ADG3" s="632"/>
      <c r="ADH3" s="632"/>
      <c r="ADI3" s="632"/>
      <c r="ADJ3" s="632"/>
      <c r="ADK3" s="632"/>
      <c r="ADL3" s="632"/>
      <c r="ADM3" s="601"/>
      <c r="ADN3" s="601"/>
      <c r="ADO3" s="601"/>
      <c r="ADP3" s="602"/>
      <c r="ADS3" s="104"/>
      <c r="ADT3" s="631" t="s">
        <v>870</v>
      </c>
      <c r="ADU3" s="632"/>
      <c r="ADV3" s="632"/>
      <c r="ADW3" s="632"/>
      <c r="ADX3" s="632"/>
      <c r="ADY3" s="632"/>
      <c r="ADZ3" s="632"/>
      <c r="AEA3" s="632"/>
      <c r="AEB3" s="632"/>
      <c r="AEC3" s="632"/>
      <c r="AED3" s="632"/>
      <c r="AEE3" s="632"/>
      <c r="AEF3" s="601"/>
      <c r="AEG3" s="601"/>
      <c r="AEH3" s="601"/>
      <c r="AEI3" s="602"/>
      <c r="AEK3" s="105"/>
      <c r="AEL3" s="631" t="s">
        <v>870</v>
      </c>
      <c r="AEM3" s="632"/>
      <c r="AEN3" s="632"/>
      <c r="AEO3" s="632"/>
      <c r="AEP3" s="632"/>
      <c r="AEQ3" s="632"/>
      <c r="AER3" s="632"/>
      <c r="AES3" s="632"/>
      <c r="AET3" s="632"/>
      <c r="AEU3" s="601"/>
      <c r="AEV3" s="601"/>
      <c r="AEW3" s="601"/>
      <c r="AEX3" s="602"/>
      <c r="AFA3" s="104"/>
      <c r="AFB3" s="631" t="s">
        <v>870</v>
      </c>
      <c r="AFC3" s="632"/>
      <c r="AFD3" s="632"/>
      <c r="AFE3" s="632"/>
      <c r="AFF3" s="632"/>
      <c r="AFG3" s="632"/>
      <c r="AFH3" s="632"/>
      <c r="AFI3" s="632"/>
      <c r="AFJ3" s="632"/>
      <c r="AFK3" s="632"/>
      <c r="AFL3" s="632"/>
      <c r="AFM3" s="632"/>
      <c r="AFN3" s="601"/>
      <c r="AFO3" s="601"/>
      <c r="AFP3" s="601"/>
      <c r="AFQ3" s="602"/>
      <c r="AFR3" s="447"/>
      <c r="AFS3" s="105"/>
      <c r="AFT3" s="631" t="s">
        <v>870</v>
      </c>
      <c r="AFU3" s="632"/>
      <c r="AFV3" s="632"/>
      <c r="AFW3" s="632"/>
      <c r="AFX3" s="632"/>
      <c r="AFY3" s="632"/>
      <c r="AFZ3" s="632"/>
      <c r="AGA3" s="632"/>
      <c r="AGB3" s="632"/>
      <c r="AGC3" s="601"/>
      <c r="AGD3" s="601"/>
      <c r="AGE3" s="601"/>
      <c r="AGF3" s="602"/>
      <c r="AGI3" s="104"/>
      <c r="AGJ3" s="631" t="s">
        <v>870</v>
      </c>
      <c r="AGK3" s="632"/>
      <c r="AGL3" s="632"/>
      <c r="AGM3" s="632"/>
      <c r="AGN3" s="632"/>
      <c r="AGO3" s="632"/>
      <c r="AGP3" s="632"/>
      <c r="AGQ3" s="632"/>
      <c r="AGR3" s="632"/>
      <c r="AGS3" s="632"/>
      <c r="AGT3" s="632"/>
      <c r="AGU3" s="632"/>
      <c r="AGV3" s="601"/>
      <c r="AGW3" s="601"/>
      <c r="AGX3" s="601"/>
      <c r="AGY3" s="602"/>
      <c r="AHA3" s="105"/>
      <c r="AHB3" s="631" t="s">
        <v>869</v>
      </c>
      <c r="AHC3" s="632"/>
      <c r="AHD3" s="632"/>
      <c r="AHE3" s="632"/>
      <c r="AHF3" s="632"/>
      <c r="AHG3" s="632"/>
      <c r="AHH3" s="632"/>
      <c r="AHI3" s="632"/>
      <c r="AHJ3" s="632"/>
      <c r="AHK3" s="601"/>
      <c r="AHL3" s="601"/>
      <c r="AHM3" s="601"/>
      <c r="AHN3" s="602"/>
      <c r="AHQ3" s="104"/>
      <c r="AHR3" s="631" t="s">
        <v>869</v>
      </c>
      <c r="AHS3" s="632"/>
      <c r="AHT3" s="632"/>
      <c r="AHU3" s="632"/>
      <c r="AHV3" s="632"/>
      <c r="AHW3" s="632"/>
      <c r="AHX3" s="632"/>
      <c r="AHY3" s="632"/>
      <c r="AHZ3" s="632"/>
      <c r="AIA3" s="632"/>
      <c r="AIB3" s="632"/>
      <c r="AIC3" s="632"/>
      <c r="AID3" s="601"/>
      <c r="AIE3" s="601"/>
      <c r="AIF3" s="601"/>
      <c r="AIG3" s="602"/>
      <c r="AII3" s="105"/>
      <c r="AIJ3" s="631" t="s">
        <v>869</v>
      </c>
      <c r="AIK3" s="632"/>
      <c r="AIL3" s="632"/>
      <c r="AIM3" s="632"/>
      <c r="AIN3" s="632"/>
      <c r="AIO3" s="632"/>
      <c r="AIP3" s="632"/>
      <c r="AIQ3" s="632"/>
      <c r="AIR3" s="632"/>
      <c r="AIS3" s="601"/>
      <c r="AIT3" s="601"/>
      <c r="AIU3" s="601"/>
      <c r="AIV3" s="602"/>
      <c r="AIY3" s="104"/>
      <c r="AIZ3" s="631" t="s">
        <v>869</v>
      </c>
      <c r="AJA3" s="632"/>
      <c r="AJB3" s="632"/>
      <c r="AJC3" s="632"/>
      <c r="AJD3" s="632"/>
      <c r="AJE3" s="632"/>
      <c r="AJF3" s="632"/>
      <c r="AJG3" s="632"/>
      <c r="AJH3" s="632"/>
      <c r="AJI3" s="632"/>
      <c r="AJJ3" s="632"/>
      <c r="AJK3" s="632"/>
      <c r="AJL3" s="601"/>
      <c r="AJM3" s="601"/>
      <c r="AJN3" s="601"/>
      <c r="AJO3" s="602"/>
      <c r="AJP3" s="446"/>
      <c r="AJQ3" s="105"/>
      <c r="AJR3" s="631" t="s">
        <v>869</v>
      </c>
      <c r="AJS3" s="632"/>
      <c r="AJT3" s="632"/>
      <c r="AJU3" s="632"/>
      <c r="AJV3" s="632"/>
      <c r="AJW3" s="632"/>
      <c r="AJX3" s="632"/>
      <c r="AJY3" s="632"/>
      <c r="AJZ3" s="632"/>
      <c r="AKA3" s="601"/>
      <c r="AKB3" s="601"/>
      <c r="AKC3" s="601"/>
      <c r="AKD3" s="602"/>
      <c r="AKG3" s="104"/>
      <c r="AKH3" s="631" t="s">
        <v>869</v>
      </c>
      <c r="AKI3" s="632"/>
      <c r="AKJ3" s="632"/>
      <c r="AKK3" s="632"/>
      <c r="AKL3" s="632"/>
      <c r="AKM3" s="632"/>
      <c r="AKN3" s="632"/>
      <c r="AKO3" s="632"/>
      <c r="AKP3" s="632"/>
      <c r="AKQ3" s="632"/>
      <c r="AKR3" s="632"/>
      <c r="AKS3" s="632"/>
      <c r="AKT3" s="601"/>
      <c r="AKU3" s="601"/>
      <c r="AKV3" s="601"/>
      <c r="AKW3" s="602"/>
      <c r="AKY3" s="105"/>
      <c r="AKZ3" s="631" t="s">
        <v>880</v>
      </c>
      <c r="ALA3" s="632"/>
      <c r="ALB3" s="632"/>
      <c r="ALC3" s="632"/>
      <c r="ALD3" s="632"/>
      <c r="ALE3" s="632"/>
      <c r="ALF3" s="632"/>
      <c r="ALG3" s="632"/>
      <c r="ALH3" s="632"/>
      <c r="ALI3" s="601"/>
      <c r="ALJ3" s="601"/>
      <c r="ALK3" s="601"/>
      <c r="ALL3" s="602"/>
      <c r="ALO3" s="104"/>
      <c r="ALP3" s="631" t="s">
        <v>880</v>
      </c>
      <c r="ALQ3" s="632"/>
      <c r="ALR3" s="632"/>
      <c r="ALS3" s="632"/>
      <c r="ALT3" s="632"/>
      <c r="ALU3" s="632"/>
      <c r="ALV3" s="632"/>
      <c r="ALW3" s="632"/>
      <c r="ALX3" s="632"/>
      <c r="ALY3" s="632"/>
      <c r="ALZ3" s="632"/>
      <c r="AMA3" s="632"/>
      <c r="AMB3" s="601"/>
      <c r="AMC3" s="601"/>
      <c r="AMD3" s="601"/>
      <c r="AME3" s="602"/>
      <c r="AMG3" s="105"/>
      <c r="AMH3" s="631" t="s">
        <v>880</v>
      </c>
      <c r="AMI3" s="632"/>
      <c r="AMJ3" s="632"/>
      <c r="AMK3" s="632"/>
      <c r="AML3" s="632"/>
      <c r="AMM3" s="632"/>
      <c r="AMN3" s="632"/>
      <c r="AMO3" s="632"/>
      <c r="AMP3" s="632"/>
      <c r="AMQ3" s="601"/>
      <c r="AMR3" s="601"/>
      <c r="AMS3" s="601"/>
      <c r="AMT3" s="602"/>
      <c r="AMW3" s="104"/>
      <c r="AMX3" s="631" t="s">
        <v>880</v>
      </c>
      <c r="AMY3" s="632"/>
      <c r="AMZ3" s="632"/>
      <c r="ANA3" s="632"/>
      <c r="ANB3" s="632"/>
      <c r="ANC3" s="632"/>
      <c r="AND3" s="632"/>
      <c r="ANE3" s="632"/>
      <c r="ANF3" s="632"/>
      <c r="ANG3" s="632"/>
      <c r="ANH3" s="632"/>
      <c r="ANI3" s="632"/>
      <c r="ANJ3" s="601"/>
      <c r="ANK3" s="601"/>
      <c r="ANL3" s="601"/>
      <c r="ANM3" s="602"/>
      <c r="ANO3" s="105"/>
      <c r="ANP3" s="631" t="s">
        <v>880</v>
      </c>
      <c r="ANQ3" s="632"/>
      <c r="ANR3" s="632"/>
      <c r="ANS3" s="632"/>
      <c r="ANT3" s="632"/>
      <c r="ANU3" s="632"/>
      <c r="ANV3" s="632"/>
      <c r="ANW3" s="632"/>
      <c r="ANX3" s="632"/>
      <c r="ANY3" s="601"/>
      <c r="ANZ3" s="601"/>
      <c r="AOA3" s="601"/>
      <c r="AOB3" s="602"/>
      <c r="AOE3" s="104"/>
      <c r="AOF3" s="631" t="s">
        <v>880</v>
      </c>
      <c r="AOG3" s="632"/>
      <c r="AOH3" s="632"/>
      <c r="AOI3" s="632"/>
      <c r="AOJ3" s="632"/>
      <c r="AOK3" s="632"/>
      <c r="AOL3" s="632"/>
      <c r="AOM3" s="632"/>
      <c r="AON3" s="632"/>
      <c r="AOO3" s="632"/>
      <c r="AOP3" s="632"/>
      <c r="AOQ3" s="632"/>
      <c r="AOR3" s="601"/>
      <c r="AOS3" s="601"/>
      <c r="AOT3" s="601"/>
      <c r="AOU3" s="602"/>
      <c r="AOW3" s="105"/>
      <c r="AOX3" s="631" t="s">
        <v>938</v>
      </c>
      <c r="AOY3" s="632"/>
      <c r="AOZ3" s="632"/>
      <c r="APA3" s="632"/>
      <c r="APB3" s="632"/>
      <c r="APC3" s="632"/>
      <c r="APD3" s="632"/>
      <c r="APE3" s="632"/>
      <c r="APF3" s="632"/>
      <c r="APG3" s="601"/>
      <c r="APH3" s="601"/>
      <c r="API3" s="601"/>
      <c r="APJ3" s="602"/>
      <c r="APM3" s="104"/>
      <c r="APN3" s="631" t="s">
        <v>938</v>
      </c>
      <c r="APO3" s="632"/>
      <c r="APP3" s="632"/>
      <c r="APQ3" s="632"/>
      <c r="APR3" s="632"/>
      <c r="APS3" s="632"/>
      <c r="APT3" s="632"/>
      <c r="APU3" s="632"/>
      <c r="APV3" s="632"/>
      <c r="APW3" s="632"/>
      <c r="APX3" s="632"/>
      <c r="APY3" s="632"/>
      <c r="APZ3" s="601"/>
      <c r="AQA3" s="601"/>
      <c r="AQB3" s="601"/>
      <c r="AQC3" s="602"/>
      <c r="AQE3" s="105"/>
      <c r="AQF3" s="631" t="s">
        <v>938</v>
      </c>
      <c r="AQG3" s="632"/>
      <c r="AQH3" s="632"/>
      <c r="AQI3" s="632"/>
      <c r="AQJ3" s="632"/>
      <c r="AQK3" s="632"/>
      <c r="AQL3" s="632"/>
      <c r="AQM3" s="632"/>
      <c r="AQN3" s="632"/>
      <c r="AQO3" s="601"/>
      <c r="AQP3" s="601"/>
      <c r="AQQ3" s="601"/>
      <c r="AQR3" s="602"/>
      <c r="AQU3" s="104"/>
      <c r="AQV3" s="631" t="s">
        <v>938</v>
      </c>
      <c r="AQW3" s="632"/>
      <c r="AQX3" s="632"/>
      <c r="AQY3" s="632"/>
      <c r="AQZ3" s="632"/>
      <c r="ARA3" s="632"/>
      <c r="ARB3" s="632"/>
      <c r="ARC3" s="632"/>
      <c r="ARD3" s="632"/>
      <c r="ARE3" s="632"/>
      <c r="ARF3" s="632"/>
      <c r="ARG3" s="632"/>
      <c r="ARH3" s="601"/>
      <c r="ARI3" s="601"/>
      <c r="ARJ3" s="601"/>
      <c r="ARK3" s="602"/>
      <c r="ARL3" s="446"/>
      <c r="ARM3" s="105"/>
      <c r="ARN3" s="631" t="s">
        <v>938</v>
      </c>
      <c r="ARO3" s="632"/>
      <c r="ARP3" s="632"/>
      <c r="ARQ3" s="632"/>
      <c r="ARR3" s="632"/>
      <c r="ARS3" s="632"/>
      <c r="ART3" s="632"/>
      <c r="ARU3" s="632"/>
      <c r="ARV3" s="632"/>
      <c r="ARW3" s="601"/>
      <c r="ARX3" s="601"/>
      <c r="ARY3" s="601"/>
      <c r="ARZ3" s="602"/>
      <c r="ASC3" s="104"/>
      <c r="ASD3" s="631" t="s">
        <v>938</v>
      </c>
      <c r="ASE3" s="632"/>
      <c r="ASF3" s="632"/>
      <c r="ASG3" s="632"/>
      <c r="ASH3" s="632"/>
      <c r="ASI3" s="632"/>
      <c r="ASJ3" s="632"/>
      <c r="ASK3" s="632"/>
      <c r="ASL3" s="632"/>
      <c r="ASM3" s="632"/>
      <c r="ASN3" s="632"/>
      <c r="ASO3" s="632"/>
      <c r="ASP3" s="601"/>
      <c r="ASQ3" s="601"/>
      <c r="ASR3" s="601"/>
      <c r="ASS3" s="602"/>
    </row>
    <row r="4" spans="1:1189" ht="15.75" thickBot="1" x14ac:dyDescent="0.3">
      <c r="A4" s="74" t="s">
        <v>605</v>
      </c>
      <c r="B4" s="399" t="s">
        <v>515</v>
      </c>
      <c r="C4" s="400" t="s">
        <v>523</v>
      </c>
      <c r="D4" s="400" t="s">
        <v>531</v>
      </c>
      <c r="E4" s="400" t="s">
        <v>543</v>
      </c>
      <c r="F4" s="400" t="s">
        <v>558</v>
      </c>
      <c r="G4" s="400" t="s">
        <v>568</v>
      </c>
      <c r="H4" s="400" t="s">
        <v>551</v>
      </c>
      <c r="I4" s="400" t="s">
        <v>580</v>
      </c>
      <c r="J4" s="401" t="s">
        <v>588</v>
      </c>
      <c r="K4" s="397" t="s">
        <v>609</v>
      </c>
      <c r="L4" s="99" t="s">
        <v>608</v>
      </c>
      <c r="M4" s="99" t="s">
        <v>612</v>
      </c>
      <c r="N4" s="98" t="s">
        <v>611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3" t="s">
        <v>572</v>
      </c>
      <c r="AB4" s="402" t="s">
        <v>576</v>
      </c>
      <c r="AC4" s="404" t="s">
        <v>584</v>
      </c>
      <c r="AD4" s="396" t="s">
        <v>609</v>
      </c>
      <c r="AE4" s="92" t="s">
        <v>608</v>
      </c>
      <c r="AF4" s="92" t="s">
        <v>612</v>
      </c>
      <c r="AG4" s="91" t="s">
        <v>611</v>
      </c>
      <c r="AI4" s="74" t="s">
        <v>605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7" t="s">
        <v>609</v>
      </c>
      <c r="AT4" s="99" t="s">
        <v>608</v>
      </c>
      <c r="AU4" s="99" t="s">
        <v>612</v>
      </c>
      <c r="AV4" s="98" t="s">
        <v>611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3" t="s">
        <v>572</v>
      </c>
      <c r="BJ4" s="402" t="s">
        <v>576</v>
      </c>
      <c r="BK4" s="404" t="s">
        <v>584</v>
      </c>
      <c r="BL4" s="396" t="s">
        <v>609</v>
      </c>
      <c r="BM4" s="92" t="s">
        <v>608</v>
      </c>
      <c r="BN4" s="92" t="s">
        <v>612</v>
      </c>
      <c r="BO4" s="91" t="s">
        <v>611</v>
      </c>
      <c r="BP4" s="107"/>
      <c r="BQ4" s="74" t="s">
        <v>605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7" t="s">
        <v>609</v>
      </c>
      <c r="CB4" s="99" t="s">
        <v>608</v>
      </c>
      <c r="CC4" s="99" t="s">
        <v>612</v>
      </c>
      <c r="CD4" s="98" t="s">
        <v>611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3" t="s">
        <v>572</v>
      </c>
      <c r="CR4" s="402" t="s">
        <v>576</v>
      </c>
      <c r="CS4" s="404" t="s">
        <v>584</v>
      </c>
      <c r="CT4" s="396" t="s">
        <v>609</v>
      </c>
      <c r="CU4" s="92" t="s">
        <v>608</v>
      </c>
      <c r="CV4" s="92" t="s">
        <v>612</v>
      </c>
      <c r="CW4" s="91" t="s">
        <v>611</v>
      </c>
      <c r="CX4" s="421"/>
      <c r="CY4" s="74" t="s">
        <v>605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7" t="s">
        <v>609</v>
      </c>
      <c r="DJ4" s="99" t="s">
        <v>608</v>
      </c>
      <c r="DK4" s="99" t="s">
        <v>612</v>
      </c>
      <c r="DL4" s="98" t="s">
        <v>611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3" t="s">
        <v>572</v>
      </c>
      <c r="DZ4" s="402" t="s">
        <v>576</v>
      </c>
      <c r="EA4" s="404" t="s">
        <v>584</v>
      </c>
      <c r="EB4" s="396" t="s">
        <v>609</v>
      </c>
      <c r="EC4" s="92" t="s">
        <v>608</v>
      </c>
      <c r="ED4" s="92" t="s">
        <v>612</v>
      </c>
      <c r="EE4" s="91" t="s">
        <v>611</v>
      </c>
      <c r="EF4" s="107"/>
      <c r="EG4" s="74" t="s">
        <v>605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7" t="s">
        <v>609</v>
      </c>
      <c r="ER4" s="99" t="s">
        <v>608</v>
      </c>
      <c r="ES4" s="99" t="s">
        <v>612</v>
      </c>
      <c r="ET4" s="98" t="s">
        <v>611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3" t="s">
        <v>572</v>
      </c>
      <c r="FH4" s="402" t="s">
        <v>576</v>
      </c>
      <c r="FI4" s="404" t="s">
        <v>584</v>
      </c>
      <c r="FJ4" s="396" t="s">
        <v>609</v>
      </c>
      <c r="FK4" s="92" t="s">
        <v>608</v>
      </c>
      <c r="FL4" s="92" t="s">
        <v>612</v>
      </c>
      <c r="FM4" s="91" t="s">
        <v>611</v>
      </c>
      <c r="FN4" s="107"/>
      <c r="FO4" s="74" t="s">
        <v>605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7" t="s">
        <v>609</v>
      </c>
      <c r="FZ4" s="99" t="s">
        <v>608</v>
      </c>
      <c r="GA4" s="99" t="s">
        <v>612</v>
      </c>
      <c r="GB4" s="98" t="s">
        <v>611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3" t="s">
        <v>572</v>
      </c>
      <c r="GP4" s="402" t="s">
        <v>576</v>
      </c>
      <c r="GQ4" s="404" t="s">
        <v>584</v>
      </c>
      <c r="GR4" s="396" t="s">
        <v>609</v>
      </c>
      <c r="GS4" s="92" t="s">
        <v>608</v>
      </c>
      <c r="GT4" s="92" t="s">
        <v>612</v>
      </c>
      <c r="GU4" s="91" t="s">
        <v>611</v>
      </c>
      <c r="GV4" s="421"/>
      <c r="GW4" s="74" t="s">
        <v>605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7" t="s">
        <v>609</v>
      </c>
      <c r="HH4" s="99" t="s">
        <v>608</v>
      </c>
      <c r="HI4" s="99" t="s">
        <v>612</v>
      </c>
      <c r="HJ4" s="98" t="s">
        <v>611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3" t="s">
        <v>572</v>
      </c>
      <c r="HX4" s="402" t="s">
        <v>576</v>
      </c>
      <c r="HY4" s="404" t="s">
        <v>584</v>
      </c>
      <c r="HZ4" s="396" t="s">
        <v>609</v>
      </c>
      <c r="IA4" s="92" t="s">
        <v>608</v>
      </c>
      <c r="IB4" s="92" t="s">
        <v>612</v>
      </c>
      <c r="IC4" s="91" t="s">
        <v>611</v>
      </c>
      <c r="ID4" s="107"/>
      <c r="IE4" s="74" t="s">
        <v>605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7" t="s">
        <v>609</v>
      </c>
      <c r="IP4" s="99" t="s">
        <v>608</v>
      </c>
      <c r="IQ4" s="99" t="s">
        <v>612</v>
      </c>
      <c r="IR4" s="98" t="s">
        <v>611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3" t="s">
        <v>572</v>
      </c>
      <c r="JF4" s="402" t="s">
        <v>576</v>
      </c>
      <c r="JG4" s="404" t="s">
        <v>584</v>
      </c>
      <c r="JH4" s="396" t="s">
        <v>609</v>
      </c>
      <c r="JI4" s="92" t="s">
        <v>608</v>
      </c>
      <c r="JJ4" s="92" t="s">
        <v>612</v>
      </c>
      <c r="JK4" s="91" t="s">
        <v>611</v>
      </c>
      <c r="JL4" s="107"/>
      <c r="JM4" s="74" t="s">
        <v>605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7" t="s">
        <v>609</v>
      </c>
      <c r="JX4" s="99" t="s">
        <v>608</v>
      </c>
      <c r="JY4" s="99" t="s">
        <v>612</v>
      </c>
      <c r="JZ4" s="98" t="s">
        <v>611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3" t="s">
        <v>572</v>
      </c>
      <c r="KN4" s="402" t="s">
        <v>576</v>
      </c>
      <c r="KO4" s="404" t="s">
        <v>584</v>
      </c>
      <c r="KP4" s="396" t="s">
        <v>609</v>
      </c>
      <c r="KQ4" s="92" t="s">
        <v>608</v>
      </c>
      <c r="KR4" s="92" t="s">
        <v>612</v>
      </c>
      <c r="KS4" s="91" t="s">
        <v>611</v>
      </c>
      <c r="KT4" s="421"/>
      <c r="KU4" s="74" t="s">
        <v>605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7" t="s">
        <v>609</v>
      </c>
      <c r="LF4" s="99" t="s">
        <v>608</v>
      </c>
      <c r="LG4" s="99" t="s">
        <v>612</v>
      </c>
      <c r="LH4" s="98" t="s">
        <v>611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3" t="s">
        <v>572</v>
      </c>
      <c r="LV4" s="402" t="s">
        <v>576</v>
      </c>
      <c r="LW4" s="404" t="s">
        <v>584</v>
      </c>
      <c r="LX4" s="396" t="s">
        <v>609</v>
      </c>
      <c r="LY4" s="92" t="s">
        <v>608</v>
      </c>
      <c r="LZ4" s="92" t="s">
        <v>612</v>
      </c>
      <c r="MA4" s="91" t="s">
        <v>611</v>
      </c>
      <c r="MB4" s="107"/>
      <c r="MC4" s="74" t="s">
        <v>605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7" t="s">
        <v>609</v>
      </c>
      <c r="MN4" s="99" t="s">
        <v>608</v>
      </c>
      <c r="MO4" s="99" t="s">
        <v>612</v>
      </c>
      <c r="MP4" s="98" t="s">
        <v>611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3" t="s">
        <v>572</v>
      </c>
      <c r="ND4" s="402" t="s">
        <v>576</v>
      </c>
      <c r="NE4" s="404" t="s">
        <v>584</v>
      </c>
      <c r="NF4" s="396" t="s">
        <v>609</v>
      </c>
      <c r="NG4" s="92" t="s">
        <v>608</v>
      </c>
      <c r="NH4" s="92" t="s">
        <v>612</v>
      </c>
      <c r="NI4" s="91" t="s">
        <v>611</v>
      </c>
      <c r="NJ4" s="107"/>
      <c r="NK4" s="74" t="s">
        <v>605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7" t="s">
        <v>609</v>
      </c>
      <c r="NV4" s="99" t="s">
        <v>608</v>
      </c>
      <c r="NW4" s="99" t="s">
        <v>612</v>
      </c>
      <c r="NX4" s="98" t="s">
        <v>611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3" t="s">
        <v>572</v>
      </c>
      <c r="OL4" s="402" t="s">
        <v>576</v>
      </c>
      <c r="OM4" s="404" t="s">
        <v>584</v>
      </c>
      <c r="ON4" s="396" t="s">
        <v>609</v>
      </c>
      <c r="OO4" s="92" t="s">
        <v>608</v>
      </c>
      <c r="OP4" s="92" t="s">
        <v>612</v>
      </c>
      <c r="OQ4" s="91" t="s">
        <v>611</v>
      </c>
      <c r="OR4" s="446"/>
      <c r="OS4" s="74" t="s">
        <v>605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7" t="s">
        <v>609</v>
      </c>
      <c r="PD4" s="99" t="s">
        <v>608</v>
      </c>
      <c r="PE4" s="99" t="s">
        <v>612</v>
      </c>
      <c r="PF4" s="98" t="s">
        <v>611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3" t="s">
        <v>572</v>
      </c>
      <c r="PT4" s="402" t="s">
        <v>576</v>
      </c>
      <c r="PU4" s="404" t="s">
        <v>584</v>
      </c>
      <c r="PV4" s="396" t="s">
        <v>609</v>
      </c>
      <c r="PW4" s="92" t="s">
        <v>608</v>
      </c>
      <c r="PX4" s="92" t="s">
        <v>612</v>
      </c>
      <c r="PY4" s="91" t="s">
        <v>611</v>
      </c>
      <c r="QA4" s="74" t="s">
        <v>605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7" t="s">
        <v>609</v>
      </c>
      <c r="QL4" s="99" t="s">
        <v>608</v>
      </c>
      <c r="QM4" s="99" t="s">
        <v>612</v>
      </c>
      <c r="QN4" s="98" t="s">
        <v>611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3" t="s">
        <v>572</v>
      </c>
      <c r="RB4" s="402" t="s">
        <v>576</v>
      </c>
      <c r="RC4" s="404" t="s">
        <v>584</v>
      </c>
      <c r="RD4" s="396" t="s">
        <v>609</v>
      </c>
      <c r="RE4" s="92" t="s">
        <v>608</v>
      </c>
      <c r="RF4" s="92" t="s">
        <v>612</v>
      </c>
      <c r="RG4" s="91" t="s">
        <v>611</v>
      </c>
      <c r="RI4" s="74" t="s">
        <v>605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7" t="s">
        <v>609</v>
      </c>
      <c r="RT4" s="99" t="s">
        <v>608</v>
      </c>
      <c r="RU4" s="99" t="s">
        <v>612</v>
      </c>
      <c r="RV4" s="98" t="s">
        <v>611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3" t="s">
        <v>572</v>
      </c>
      <c r="SJ4" s="402" t="s">
        <v>576</v>
      </c>
      <c r="SK4" s="404" t="s">
        <v>584</v>
      </c>
      <c r="SL4" s="396" t="s">
        <v>609</v>
      </c>
      <c r="SM4" s="92" t="s">
        <v>608</v>
      </c>
      <c r="SN4" s="92" t="s">
        <v>612</v>
      </c>
      <c r="SO4" s="91" t="s">
        <v>611</v>
      </c>
      <c r="SP4" s="446"/>
      <c r="SQ4" s="74" t="s">
        <v>605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7" t="s">
        <v>609</v>
      </c>
      <c r="TB4" s="99" t="s">
        <v>608</v>
      </c>
      <c r="TC4" s="99" t="s">
        <v>612</v>
      </c>
      <c r="TD4" s="98" t="s">
        <v>611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3" t="s">
        <v>572</v>
      </c>
      <c r="TR4" s="402" t="s">
        <v>576</v>
      </c>
      <c r="TS4" s="404" t="s">
        <v>584</v>
      </c>
      <c r="TT4" s="396" t="s">
        <v>609</v>
      </c>
      <c r="TU4" s="92" t="s">
        <v>608</v>
      </c>
      <c r="TV4" s="92" t="s">
        <v>612</v>
      </c>
      <c r="TW4" s="91" t="s">
        <v>611</v>
      </c>
      <c r="TX4" s="446"/>
      <c r="TY4" s="74" t="s">
        <v>605</v>
      </c>
      <c r="TZ4" s="399" t="s">
        <v>515</v>
      </c>
      <c r="UA4" s="400" t="s">
        <v>523</v>
      </c>
      <c r="UB4" s="400" t="s">
        <v>531</v>
      </c>
      <c r="UC4" s="400" t="s">
        <v>543</v>
      </c>
      <c r="UD4" s="400" t="s">
        <v>558</v>
      </c>
      <c r="UE4" s="400" t="s">
        <v>568</v>
      </c>
      <c r="UF4" s="400" t="s">
        <v>551</v>
      </c>
      <c r="UG4" s="400" t="s">
        <v>580</v>
      </c>
      <c r="UH4" s="401" t="s">
        <v>588</v>
      </c>
      <c r="UI4" s="397" t="s">
        <v>609</v>
      </c>
      <c r="UJ4" s="99" t="s">
        <v>608</v>
      </c>
      <c r="UK4" s="99" t="s">
        <v>612</v>
      </c>
      <c r="UL4" s="98" t="s">
        <v>611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3" t="s">
        <v>572</v>
      </c>
      <c r="UZ4" s="402" t="s">
        <v>576</v>
      </c>
      <c r="VA4" s="404" t="s">
        <v>584</v>
      </c>
      <c r="VB4" s="396" t="s">
        <v>609</v>
      </c>
      <c r="VC4" s="92" t="s">
        <v>608</v>
      </c>
      <c r="VD4" s="92" t="s">
        <v>612</v>
      </c>
      <c r="VE4" s="91" t="s">
        <v>611</v>
      </c>
      <c r="VG4" s="74" t="s">
        <v>605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7" t="s">
        <v>609</v>
      </c>
      <c r="VR4" s="99" t="s">
        <v>608</v>
      </c>
      <c r="VS4" s="99" t="s">
        <v>612</v>
      </c>
      <c r="VT4" s="98" t="s">
        <v>611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3" t="s">
        <v>572</v>
      </c>
      <c r="WH4" s="402" t="s">
        <v>576</v>
      </c>
      <c r="WI4" s="404" t="s">
        <v>584</v>
      </c>
      <c r="WJ4" s="396" t="s">
        <v>609</v>
      </c>
      <c r="WK4" s="92" t="s">
        <v>608</v>
      </c>
      <c r="WL4" s="92" t="s">
        <v>612</v>
      </c>
      <c r="WM4" s="91" t="s">
        <v>611</v>
      </c>
      <c r="WN4" s="107"/>
      <c r="WO4" s="74" t="s">
        <v>605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7" t="s">
        <v>609</v>
      </c>
      <c r="WZ4" s="99" t="s">
        <v>608</v>
      </c>
      <c r="XA4" s="99" t="s">
        <v>612</v>
      </c>
      <c r="XB4" s="98" t="s">
        <v>611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3" t="s">
        <v>572</v>
      </c>
      <c r="XP4" s="402" t="s">
        <v>576</v>
      </c>
      <c r="XQ4" s="404" t="s">
        <v>584</v>
      </c>
      <c r="XR4" s="396" t="s">
        <v>609</v>
      </c>
      <c r="XS4" s="92" t="s">
        <v>608</v>
      </c>
      <c r="XT4" s="92" t="s">
        <v>612</v>
      </c>
      <c r="XU4" s="91" t="s">
        <v>611</v>
      </c>
      <c r="XV4" s="446"/>
      <c r="XW4" s="74" t="s">
        <v>605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7" t="s">
        <v>609</v>
      </c>
      <c r="YH4" s="99" t="s">
        <v>608</v>
      </c>
      <c r="YI4" s="99" t="s">
        <v>612</v>
      </c>
      <c r="YJ4" s="98" t="s">
        <v>611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3" t="s">
        <v>572</v>
      </c>
      <c r="YX4" s="402" t="s">
        <v>576</v>
      </c>
      <c r="YY4" s="404" t="s">
        <v>584</v>
      </c>
      <c r="YZ4" s="396" t="s">
        <v>609</v>
      </c>
      <c r="ZA4" s="92" t="s">
        <v>608</v>
      </c>
      <c r="ZB4" s="92" t="s">
        <v>612</v>
      </c>
      <c r="ZC4" s="91" t="s">
        <v>611</v>
      </c>
      <c r="ZE4" s="74" t="s">
        <v>605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7" t="s">
        <v>609</v>
      </c>
      <c r="ZP4" s="99" t="s">
        <v>608</v>
      </c>
      <c r="ZQ4" s="99" t="s">
        <v>612</v>
      </c>
      <c r="ZR4" s="98" t="s">
        <v>611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3" t="s">
        <v>572</v>
      </c>
      <c r="AAF4" s="402" t="s">
        <v>576</v>
      </c>
      <c r="AAG4" s="404" t="s">
        <v>584</v>
      </c>
      <c r="AAH4" s="396" t="s">
        <v>609</v>
      </c>
      <c r="AAI4" s="92" t="s">
        <v>608</v>
      </c>
      <c r="AAJ4" s="92" t="s">
        <v>612</v>
      </c>
      <c r="AAK4" s="91" t="s">
        <v>611</v>
      </c>
      <c r="AAM4" s="74" t="s">
        <v>605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7" t="s">
        <v>609</v>
      </c>
      <c r="AAX4" s="99" t="s">
        <v>608</v>
      </c>
      <c r="AAY4" s="99" t="s">
        <v>612</v>
      </c>
      <c r="AAZ4" s="98" t="s">
        <v>611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3" t="s">
        <v>572</v>
      </c>
      <c r="ABN4" s="402" t="s">
        <v>576</v>
      </c>
      <c r="ABO4" s="404" t="s">
        <v>584</v>
      </c>
      <c r="ABP4" s="396" t="s">
        <v>609</v>
      </c>
      <c r="ABQ4" s="92" t="s">
        <v>608</v>
      </c>
      <c r="ABR4" s="92" t="s">
        <v>612</v>
      </c>
      <c r="ABS4" s="91" t="s">
        <v>611</v>
      </c>
      <c r="ABT4" s="446"/>
      <c r="ABU4" s="74" t="s">
        <v>605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7" t="s">
        <v>609</v>
      </c>
      <c r="ACF4" s="99" t="s">
        <v>608</v>
      </c>
      <c r="ACG4" s="99" t="s">
        <v>612</v>
      </c>
      <c r="ACH4" s="98" t="s">
        <v>611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3" t="s">
        <v>572</v>
      </c>
      <c r="ACV4" s="402" t="s">
        <v>576</v>
      </c>
      <c r="ACW4" s="404" t="s">
        <v>584</v>
      </c>
      <c r="ACX4" s="396" t="s">
        <v>609</v>
      </c>
      <c r="ACY4" s="92" t="s">
        <v>608</v>
      </c>
      <c r="ACZ4" s="92" t="s">
        <v>612</v>
      </c>
      <c r="ADA4" s="91" t="s">
        <v>611</v>
      </c>
      <c r="ADC4" s="74" t="s">
        <v>605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7" t="s">
        <v>609</v>
      </c>
      <c r="ADN4" s="99" t="s">
        <v>608</v>
      </c>
      <c r="ADO4" s="99" t="s">
        <v>612</v>
      </c>
      <c r="ADP4" s="98" t="s">
        <v>611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3" t="s">
        <v>572</v>
      </c>
      <c r="AED4" s="402" t="s">
        <v>576</v>
      </c>
      <c r="AEE4" s="404" t="s">
        <v>584</v>
      </c>
      <c r="AEF4" s="396" t="s">
        <v>609</v>
      </c>
      <c r="AEG4" s="92" t="s">
        <v>608</v>
      </c>
      <c r="AEH4" s="92" t="s">
        <v>612</v>
      </c>
      <c r="AEI4" s="91" t="s">
        <v>611</v>
      </c>
      <c r="AEK4" s="74" t="s">
        <v>605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7" t="s">
        <v>609</v>
      </c>
      <c r="AEV4" s="99" t="s">
        <v>608</v>
      </c>
      <c r="AEW4" s="99" t="s">
        <v>612</v>
      </c>
      <c r="AEX4" s="98" t="s">
        <v>611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3" t="s">
        <v>572</v>
      </c>
      <c r="AFL4" s="402" t="s">
        <v>576</v>
      </c>
      <c r="AFM4" s="404" t="s">
        <v>584</v>
      </c>
      <c r="AFN4" s="396" t="s">
        <v>609</v>
      </c>
      <c r="AFO4" s="92" t="s">
        <v>608</v>
      </c>
      <c r="AFP4" s="92" t="s">
        <v>612</v>
      </c>
      <c r="AFQ4" s="91" t="s">
        <v>611</v>
      </c>
      <c r="AFR4" s="421"/>
      <c r="AFS4" s="74" t="s">
        <v>605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7" t="s">
        <v>609</v>
      </c>
      <c r="AGD4" s="99" t="s">
        <v>608</v>
      </c>
      <c r="AGE4" s="99" t="s">
        <v>612</v>
      </c>
      <c r="AGF4" s="98" t="s">
        <v>611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3" t="s">
        <v>572</v>
      </c>
      <c r="AGT4" s="402" t="s">
        <v>576</v>
      </c>
      <c r="AGU4" s="404" t="s">
        <v>584</v>
      </c>
      <c r="AGV4" s="396" t="s">
        <v>609</v>
      </c>
      <c r="AGW4" s="92" t="s">
        <v>608</v>
      </c>
      <c r="AGX4" s="92" t="s">
        <v>612</v>
      </c>
      <c r="AGY4" s="91" t="s">
        <v>611</v>
      </c>
      <c r="AHA4" s="74" t="s">
        <v>605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7" t="s">
        <v>609</v>
      </c>
      <c r="AHL4" s="99" t="s">
        <v>608</v>
      </c>
      <c r="AHM4" s="99" t="s">
        <v>612</v>
      </c>
      <c r="AHN4" s="98" t="s">
        <v>611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3" t="s">
        <v>572</v>
      </c>
      <c r="AIB4" s="402" t="s">
        <v>576</v>
      </c>
      <c r="AIC4" s="404" t="s">
        <v>584</v>
      </c>
      <c r="AID4" s="396" t="s">
        <v>609</v>
      </c>
      <c r="AIE4" s="92" t="s">
        <v>608</v>
      </c>
      <c r="AIF4" s="92" t="s">
        <v>612</v>
      </c>
      <c r="AIG4" s="91" t="s">
        <v>611</v>
      </c>
      <c r="AII4" s="74" t="s">
        <v>605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7" t="s">
        <v>609</v>
      </c>
      <c r="AIT4" s="99" t="s">
        <v>608</v>
      </c>
      <c r="AIU4" s="99" t="s">
        <v>612</v>
      </c>
      <c r="AIV4" s="98" t="s">
        <v>611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3" t="s">
        <v>572</v>
      </c>
      <c r="AJJ4" s="402" t="s">
        <v>576</v>
      </c>
      <c r="AJK4" s="404" t="s">
        <v>584</v>
      </c>
      <c r="AJL4" s="396" t="s">
        <v>609</v>
      </c>
      <c r="AJM4" s="92" t="s">
        <v>608</v>
      </c>
      <c r="AJN4" s="92" t="s">
        <v>612</v>
      </c>
      <c r="AJO4" s="91" t="s">
        <v>611</v>
      </c>
      <c r="AJP4" s="446"/>
      <c r="AJQ4" s="74" t="s">
        <v>605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7" t="s">
        <v>609</v>
      </c>
      <c r="AKB4" s="99" t="s">
        <v>608</v>
      </c>
      <c r="AKC4" s="99" t="s">
        <v>612</v>
      </c>
      <c r="AKD4" s="98" t="s">
        <v>611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3" t="s">
        <v>572</v>
      </c>
      <c r="AKR4" s="402" t="s">
        <v>576</v>
      </c>
      <c r="AKS4" s="404" t="s">
        <v>584</v>
      </c>
      <c r="AKT4" s="396" t="s">
        <v>609</v>
      </c>
      <c r="AKU4" s="92" t="s">
        <v>608</v>
      </c>
      <c r="AKV4" s="92" t="s">
        <v>612</v>
      </c>
      <c r="AKW4" s="91" t="s">
        <v>611</v>
      </c>
      <c r="AKY4" s="74" t="s">
        <v>605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7" t="s">
        <v>609</v>
      </c>
      <c r="ALJ4" s="99" t="s">
        <v>608</v>
      </c>
      <c r="ALK4" s="99" t="s">
        <v>612</v>
      </c>
      <c r="ALL4" s="98" t="s">
        <v>611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3" t="s">
        <v>572</v>
      </c>
      <c r="ALZ4" s="402" t="s">
        <v>576</v>
      </c>
      <c r="AMA4" s="404" t="s">
        <v>584</v>
      </c>
      <c r="AMB4" s="396" t="s">
        <v>609</v>
      </c>
      <c r="AMC4" s="92" t="s">
        <v>608</v>
      </c>
      <c r="AMD4" s="92" t="s">
        <v>612</v>
      </c>
      <c r="AME4" s="91" t="s">
        <v>611</v>
      </c>
      <c r="AMG4" s="74" t="s">
        <v>605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7" t="s">
        <v>609</v>
      </c>
      <c r="AMR4" s="99" t="s">
        <v>608</v>
      </c>
      <c r="AMS4" s="99" t="s">
        <v>612</v>
      </c>
      <c r="AMT4" s="98" t="s">
        <v>611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3" t="s">
        <v>572</v>
      </c>
      <c r="ANH4" s="402" t="s">
        <v>576</v>
      </c>
      <c r="ANI4" s="404" t="s">
        <v>584</v>
      </c>
      <c r="ANJ4" s="396" t="s">
        <v>609</v>
      </c>
      <c r="ANK4" s="92" t="s">
        <v>608</v>
      </c>
      <c r="ANL4" s="92" t="s">
        <v>612</v>
      </c>
      <c r="ANM4" s="91" t="s">
        <v>611</v>
      </c>
      <c r="ANO4" s="74" t="s">
        <v>605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7" t="s">
        <v>609</v>
      </c>
      <c r="ANZ4" s="99" t="s">
        <v>608</v>
      </c>
      <c r="AOA4" s="99" t="s">
        <v>612</v>
      </c>
      <c r="AOB4" s="98" t="s">
        <v>611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3" t="s">
        <v>572</v>
      </c>
      <c r="AOP4" s="402" t="s">
        <v>576</v>
      </c>
      <c r="AOQ4" s="404" t="s">
        <v>584</v>
      </c>
      <c r="AOR4" s="396" t="s">
        <v>609</v>
      </c>
      <c r="AOS4" s="92" t="s">
        <v>608</v>
      </c>
      <c r="AOT4" s="92" t="s">
        <v>612</v>
      </c>
      <c r="AOU4" s="91" t="s">
        <v>611</v>
      </c>
      <c r="AOW4" s="74" t="s">
        <v>605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7" t="s">
        <v>609</v>
      </c>
      <c r="APH4" s="99" t="s">
        <v>608</v>
      </c>
      <c r="API4" s="99" t="s">
        <v>612</v>
      </c>
      <c r="APJ4" s="98" t="s">
        <v>611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3" t="s">
        <v>572</v>
      </c>
      <c r="APX4" s="402" t="s">
        <v>576</v>
      </c>
      <c r="APY4" s="404" t="s">
        <v>584</v>
      </c>
      <c r="APZ4" s="396" t="s">
        <v>609</v>
      </c>
      <c r="AQA4" s="92" t="s">
        <v>608</v>
      </c>
      <c r="AQB4" s="92" t="s">
        <v>612</v>
      </c>
      <c r="AQC4" s="91" t="s">
        <v>611</v>
      </c>
      <c r="AQE4" s="74" t="s">
        <v>605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7" t="s">
        <v>609</v>
      </c>
      <c r="AQP4" s="99" t="s">
        <v>608</v>
      </c>
      <c r="AQQ4" s="99" t="s">
        <v>612</v>
      </c>
      <c r="AQR4" s="98" t="s">
        <v>611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3" t="s">
        <v>572</v>
      </c>
      <c r="ARF4" s="402" t="s">
        <v>576</v>
      </c>
      <c r="ARG4" s="404" t="s">
        <v>584</v>
      </c>
      <c r="ARH4" s="396" t="s">
        <v>609</v>
      </c>
      <c r="ARI4" s="92" t="s">
        <v>608</v>
      </c>
      <c r="ARJ4" s="92" t="s">
        <v>612</v>
      </c>
      <c r="ARK4" s="91" t="s">
        <v>611</v>
      </c>
      <c r="ARL4" s="446"/>
      <c r="ARM4" s="74" t="s">
        <v>605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7" t="s">
        <v>609</v>
      </c>
      <c r="ARX4" s="99" t="s">
        <v>608</v>
      </c>
      <c r="ARY4" s="99" t="s">
        <v>612</v>
      </c>
      <c r="ARZ4" s="98" t="s">
        <v>611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3" t="s">
        <v>572</v>
      </c>
      <c r="ASN4" s="402" t="s">
        <v>576</v>
      </c>
      <c r="ASO4" s="404" t="s">
        <v>584</v>
      </c>
      <c r="ASP4" s="396" t="s">
        <v>609</v>
      </c>
      <c r="ASQ4" s="92" t="s">
        <v>608</v>
      </c>
      <c r="ASR4" s="92" t="s">
        <v>612</v>
      </c>
      <c r="ASS4" s="91" t="s">
        <v>611</v>
      </c>
    </row>
    <row r="5" spans="1:1189" ht="15.75" thickBot="1" x14ac:dyDescent="0.3">
      <c r="A5" s="395" t="s">
        <v>866</v>
      </c>
      <c r="B5" s="407">
        <v>5</v>
      </c>
      <c r="C5" s="407">
        <v>3</v>
      </c>
      <c r="D5" s="407">
        <v>5</v>
      </c>
      <c r="E5" s="407">
        <v>0</v>
      </c>
      <c r="F5" s="407">
        <v>9</v>
      </c>
      <c r="G5" s="407">
        <v>5</v>
      </c>
      <c r="H5" s="407">
        <v>3</v>
      </c>
      <c r="I5" s="407">
        <v>1</v>
      </c>
      <c r="J5" s="407">
        <v>2</v>
      </c>
      <c r="K5" s="419">
        <f>AVERAGE(B5:J5)</f>
        <v>3.6666666666666665</v>
      </c>
      <c r="L5" s="413">
        <f>MEDIAN(B5:J5)</f>
        <v>3</v>
      </c>
      <c r="M5" s="413">
        <f>MAX(B5:J5)</f>
        <v>9</v>
      </c>
      <c r="N5" s="414">
        <f>MIN(B5:J5)</f>
        <v>0</v>
      </c>
      <c r="O5" s="17"/>
      <c r="P5" s="10"/>
      <c r="Q5" s="395" t="s">
        <v>866</v>
      </c>
      <c r="R5" s="407">
        <v>12</v>
      </c>
      <c r="S5" s="407">
        <v>41</v>
      </c>
      <c r="T5" s="407">
        <v>11</v>
      </c>
      <c r="U5" s="407">
        <v>7</v>
      </c>
      <c r="V5" s="407">
        <v>7</v>
      </c>
      <c r="W5" s="407">
        <v>2</v>
      </c>
      <c r="X5" s="407">
        <v>4</v>
      </c>
      <c r="Y5" s="407">
        <v>2</v>
      </c>
      <c r="Z5" s="407">
        <v>1</v>
      </c>
      <c r="AA5" s="407">
        <v>9</v>
      </c>
      <c r="AB5" s="407">
        <v>21</v>
      </c>
      <c r="AC5" s="407">
        <v>11</v>
      </c>
      <c r="AD5" s="408">
        <f>AVERAGE(R5:AC5)</f>
        <v>10.666666666666666</v>
      </c>
      <c r="AE5" s="409">
        <f>MEDIAN(R5:AC5)</f>
        <v>8</v>
      </c>
      <c r="AF5" s="409">
        <f>MAX(R5:AC5)</f>
        <v>41</v>
      </c>
      <c r="AG5" s="410">
        <f>MIN(R5:AC5)</f>
        <v>1</v>
      </c>
      <c r="AI5" s="74" t="s">
        <v>610</v>
      </c>
      <c r="AJ5" s="407">
        <v>4.0928583238056735</v>
      </c>
      <c r="AK5" s="407">
        <v>2.8995074968935617</v>
      </c>
      <c r="AL5" s="407">
        <v>4.0410363775200029</v>
      </c>
      <c r="AM5" s="407">
        <v>0</v>
      </c>
      <c r="AN5" s="407">
        <v>8.76448075674557</v>
      </c>
      <c r="AO5" s="407">
        <v>4.0928583238056735</v>
      </c>
      <c r="AP5" s="407">
        <v>1.8907356485315945</v>
      </c>
      <c r="AQ5" s="407">
        <v>0.54585484513973648</v>
      </c>
      <c r="AR5" s="407">
        <v>1.2274013881248065</v>
      </c>
      <c r="AS5" s="412">
        <f>AVERAGE(AJ5:AR5)</f>
        <v>3.0616370178407362</v>
      </c>
      <c r="AT5" s="413">
        <f>MEDIAN(AJ5:AR5)</f>
        <v>2.8995074968935617</v>
      </c>
      <c r="AU5" s="413">
        <f>MAX(AJ5:AR5)</f>
        <v>8.76448075674557</v>
      </c>
      <c r="AV5" s="414">
        <f>MIN(AJ5:AR5)</f>
        <v>0</v>
      </c>
      <c r="AY5" s="74" t="s">
        <v>610</v>
      </c>
      <c r="AZ5" s="407">
        <v>27.794648981330781</v>
      </c>
      <c r="BA5" s="407">
        <v>53.910800290499324</v>
      </c>
      <c r="BB5" s="407">
        <v>17.227138083101465</v>
      </c>
      <c r="BC5" s="407">
        <v>8.1563886853711498</v>
      </c>
      <c r="BD5" s="407">
        <v>18.973441543692836</v>
      </c>
      <c r="BE5" s="407">
        <v>1.9296826829717268</v>
      </c>
      <c r="BF5" s="407">
        <v>13.670637947165151</v>
      </c>
      <c r="BG5" s="407">
        <v>1.9917934300408016</v>
      </c>
      <c r="BH5" s="407">
        <v>1.0130949700445218</v>
      </c>
      <c r="BI5" s="407">
        <v>45.295531293591765</v>
      </c>
      <c r="BJ5" s="407">
        <v>33.420678525353345</v>
      </c>
      <c r="BK5" s="407">
        <v>25.649180521384288</v>
      </c>
      <c r="BL5" s="408">
        <f>AVERAGE(AZ5:BK5)</f>
        <v>20.752751412878933</v>
      </c>
      <c r="BM5" s="409">
        <f>MEDIAN(AZ5:BK5)</f>
        <v>18.100289813397151</v>
      </c>
      <c r="BN5" s="409">
        <f>MAX(AZ5:BK5)</f>
        <v>53.910800290499324</v>
      </c>
      <c r="BO5" s="410">
        <f>MIN(AZ5:BK5)</f>
        <v>1.0130949700445218</v>
      </c>
      <c r="BQ5" s="74" t="s">
        <v>610</v>
      </c>
      <c r="BR5" s="407">
        <v>39.13724237244535</v>
      </c>
      <c r="BS5" s="407">
        <v>22.46552860243769</v>
      </c>
      <c r="BT5" s="407">
        <v>24.361649745469542</v>
      </c>
      <c r="BU5" s="407">
        <v>14.817575133064267</v>
      </c>
      <c r="BV5" s="407">
        <v>18.815773324902683</v>
      </c>
      <c r="BW5" s="407">
        <v>39.13724237244535</v>
      </c>
      <c r="BX5" s="407">
        <v>5.2991165114444394</v>
      </c>
      <c r="BY5" s="407">
        <v>28.71755051108422</v>
      </c>
      <c r="BZ5" s="407">
        <v>24.877477670349087</v>
      </c>
      <c r="CA5" s="412">
        <f>AVERAGE(BR5:BZ5)</f>
        <v>24.181017360404738</v>
      </c>
      <c r="CB5" s="413">
        <f>MEDIAN(BR5:BZ5)</f>
        <v>24.361649745469542</v>
      </c>
      <c r="CC5" s="413">
        <f>MAX(BR5:BZ5)</f>
        <v>39.13724237244535</v>
      </c>
      <c r="CD5" s="414">
        <f>MIN(BR5:BZ5)</f>
        <v>5.2991165114444394</v>
      </c>
      <c r="CG5" s="74" t="s">
        <v>610</v>
      </c>
      <c r="CH5" s="407">
        <v>61.889673430726141</v>
      </c>
      <c r="CI5" s="407">
        <v>292.30256187177838</v>
      </c>
      <c r="CJ5" s="407">
        <v>66.237083077083668</v>
      </c>
      <c r="CK5" s="407">
        <v>31.085810782788954</v>
      </c>
      <c r="CL5" s="407">
        <v>11.4404661572711</v>
      </c>
      <c r="CM5" s="407">
        <v>29.230883092125907</v>
      </c>
      <c r="CN5" s="407">
        <v>41.735479411498702</v>
      </c>
      <c r="CO5" s="407">
        <v>9.9680561747140253</v>
      </c>
      <c r="CP5" s="407">
        <v>16.308283594600219</v>
      </c>
      <c r="CQ5" s="407">
        <v>29.964166192274106</v>
      </c>
      <c r="CR5" s="407">
        <v>83.421885698229033</v>
      </c>
      <c r="CS5" s="407">
        <v>89.274982722056819</v>
      </c>
      <c r="CT5" s="408">
        <f>AVERAGE(CH5:CS5)</f>
        <v>63.571611017095584</v>
      </c>
      <c r="CU5" s="409">
        <f>MEDIAN(CH5:CS5)</f>
        <v>36.410645097143828</v>
      </c>
      <c r="CV5" s="409">
        <f>MAX(CH5:CS5)</f>
        <v>292.30256187177838</v>
      </c>
      <c r="CW5" s="410">
        <f>MIN(CH5:CS5)</f>
        <v>9.9680561747140253</v>
      </c>
      <c r="CX5" s="446"/>
      <c r="CY5" s="74" t="s">
        <v>610</v>
      </c>
      <c r="CZ5" s="407">
        <v>15.28067524956141</v>
      </c>
      <c r="DA5" s="407">
        <v>22.953570596538938</v>
      </c>
      <c r="DB5" s="407">
        <v>14.290514682356722</v>
      </c>
      <c r="DC5" s="407">
        <v>5.883287071011317</v>
      </c>
      <c r="DD5" s="407">
        <v>6.9527859098861597</v>
      </c>
      <c r="DE5" s="407">
        <v>15.28067524956141</v>
      </c>
      <c r="DF5" s="407">
        <v>19.31696748998376</v>
      </c>
      <c r="DG5" s="407">
        <v>6.078153685484704</v>
      </c>
      <c r="DH5" s="407">
        <v>0</v>
      </c>
      <c r="DI5" s="412">
        <f>AVERAGE(CZ5:DH5)</f>
        <v>11.781847770487159</v>
      </c>
      <c r="DJ5" s="413">
        <f>MEDIAN(CZ5:DH5)</f>
        <v>14.290514682356722</v>
      </c>
      <c r="DK5" s="413">
        <f>MAX(CZ5:DH5)</f>
        <v>22.953570596538938</v>
      </c>
      <c r="DL5" s="414">
        <f>MIN(CZ5:DH5)</f>
        <v>0</v>
      </c>
      <c r="DO5" s="74" t="s">
        <v>610</v>
      </c>
      <c r="DP5" s="407">
        <v>20.295003774720914</v>
      </c>
      <c r="DQ5" s="407">
        <v>50.213282993962878</v>
      </c>
      <c r="DR5" s="407">
        <v>10.292189382534902</v>
      </c>
      <c r="DS5" s="407">
        <v>3.1714634930446994</v>
      </c>
      <c r="DT5" s="407">
        <v>6.5943559473472204</v>
      </c>
      <c r="DU5" s="407">
        <v>0.77251238452331439</v>
      </c>
      <c r="DV5" s="407">
        <v>12.632804761170103</v>
      </c>
      <c r="DW5" s="407">
        <v>0.673313340690882</v>
      </c>
      <c r="DX5" s="407">
        <v>11.762187162547729</v>
      </c>
      <c r="DY5" s="407">
        <v>32.023331556373606</v>
      </c>
      <c r="DZ5" s="407">
        <v>16.875964727205343</v>
      </c>
      <c r="EA5" s="407">
        <v>0</v>
      </c>
      <c r="EB5" s="408">
        <f>AVERAGE(DP5:EA5)</f>
        <v>13.775534127010133</v>
      </c>
      <c r="EC5" s="409">
        <f>MEDIAN(DP5:EA5)</f>
        <v>11.027188272541316</v>
      </c>
      <c r="ED5" s="409">
        <f>MAX(DP5:EA5)</f>
        <v>50.213282993962878</v>
      </c>
      <c r="EE5" s="410">
        <f>MIN(DP5:EA5)</f>
        <v>0</v>
      </c>
      <c r="EG5" s="74" t="s">
        <v>610</v>
      </c>
      <c r="EH5" s="407">
        <v>144.48433201098294</v>
      </c>
      <c r="EI5" s="407">
        <v>70.123287845188855</v>
      </c>
      <c r="EJ5" s="407">
        <v>113.96026617782766</v>
      </c>
      <c r="EK5" s="407">
        <v>0</v>
      </c>
      <c r="EL5" s="407">
        <v>218.69216380091748</v>
      </c>
      <c r="EM5" s="407">
        <v>144.48433201098294</v>
      </c>
      <c r="EN5" s="407">
        <v>71.692168695473924</v>
      </c>
      <c r="EO5" s="407">
        <v>21.62916463458895</v>
      </c>
      <c r="EP5" s="407">
        <v>53.755634085216791</v>
      </c>
      <c r="EQ5" s="412">
        <f>AVERAGE(EH5:EP5)</f>
        <v>93.202372140131061</v>
      </c>
      <c r="ER5" s="413">
        <f>MEDIAN(EH5:EP5)</f>
        <v>71.692168695473924</v>
      </c>
      <c r="ES5" s="413">
        <f>MAX(EH5:EP5)</f>
        <v>218.69216380091748</v>
      </c>
      <c r="ET5" s="414">
        <f>MIN(EH5:EP5)</f>
        <v>0</v>
      </c>
      <c r="EW5" s="74" t="s">
        <v>610</v>
      </c>
      <c r="EX5" s="407">
        <v>421.49962247890988</v>
      </c>
      <c r="EY5" s="407">
        <v>1510.7313852756258</v>
      </c>
      <c r="EZ5" s="407">
        <v>615.16837998042683</v>
      </c>
      <c r="FA5" s="407">
        <v>204.98175373143593</v>
      </c>
      <c r="FB5" s="407">
        <v>227.83126586230992</v>
      </c>
      <c r="FC5" s="407">
        <v>160.95815950966255</v>
      </c>
      <c r="FD5" s="407">
        <v>271.16032972799172</v>
      </c>
      <c r="FE5" s="407">
        <v>75.899035047877732</v>
      </c>
      <c r="FF5" s="407">
        <v>42.33370182575613</v>
      </c>
      <c r="FG5" s="407">
        <v>700.41630815407007</v>
      </c>
      <c r="FH5" s="407">
        <v>697.05539412387566</v>
      </c>
      <c r="FI5" s="407">
        <v>418.07944015060258</v>
      </c>
      <c r="FJ5" s="408">
        <f>AVERAGE(EX5:FI5)</f>
        <v>445.50956465571215</v>
      </c>
      <c r="FK5" s="409">
        <f>MEDIAN(EX5:FI5)</f>
        <v>344.61988493929715</v>
      </c>
      <c r="FL5" s="409">
        <f>MAX(EX5:FI5)</f>
        <v>1510.7313852756258</v>
      </c>
      <c r="FM5" s="410">
        <f>MIN(EX5:FI5)</f>
        <v>42.33370182575613</v>
      </c>
      <c r="FO5" s="74" t="s">
        <v>610</v>
      </c>
      <c r="FP5" s="407">
        <v>974.34209772433132</v>
      </c>
      <c r="FQ5" s="407">
        <v>548.41163301244387</v>
      </c>
      <c r="FR5" s="407">
        <v>785.7190020113344</v>
      </c>
      <c r="FS5" s="407">
        <v>460.6357454466293</v>
      </c>
      <c r="FT5" s="407">
        <v>651.87904248872837</v>
      </c>
      <c r="FU5" s="407">
        <v>974.34209772433132</v>
      </c>
      <c r="FV5" s="407">
        <v>173.92112835786685</v>
      </c>
      <c r="FW5" s="407">
        <v>767.08952517957164</v>
      </c>
      <c r="FX5" s="407">
        <v>678.89536223934977</v>
      </c>
      <c r="FY5" s="412">
        <f>AVERAGE(FP5:FX5)</f>
        <v>668.35951490939863</v>
      </c>
      <c r="FZ5" s="413">
        <f>MEDIAN(FP5:FX5)</f>
        <v>678.89536223934977</v>
      </c>
      <c r="GA5" s="413">
        <f>MAX(FP5:FX5)</f>
        <v>974.34209772433132</v>
      </c>
      <c r="GB5" s="414">
        <f>MIN(FP5:FX5)</f>
        <v>173.92112835786685</v>
      </c>
      <c r="GE5" s="74" t="s">
        <v>610</v>
      </c>
      <c r="GF5" s="407">
        <v>1330.3210225983805</v>
      </c>
      <c r="GG5" s="407">
        <v>6331.151318328345</v>
      </c>
      <c r="GH5" s="407">
        <v>1588.306481530778</v>
      </c>
      <c r="GI5" s="407">
        <v>831.60570782540697</v>
      </c>
      <c r="GJ5" s="407">
        <v>399.64641748327102</v>
      </c>
      <c r="GK5" s="407">
        <v>701.77052643523314</v>
      </c>
      <c r="GL5" s="407">
        <v>517.28324109097775</v>
      </c>
      <c r="GM5" s="407">
        <v>297.23629859952462</v>
      </c>
      <c r="GN5" s="407">
        <v>428.75940134079718</v>
      </c>
      <c r="GO5" s="407">
        <v>625.20519154711553</v>
      </c>
      <c r="GP5" s="407">
        <v>1840.0537027870364</v>
      </c>
      <c r="GQ5" s="407">
        <v>1435.6956368651715</v>
      </c>
      <c r="GR5" s="408">
        <f>AVERAGE(GF5:GQ5)</f>
        <v>1360.5862455360032</v>
      </c>
      <c r="GS5" s="409">
        <f>MEDIAN(GF5:GQ5)</f>
        <v>766.68811713032005</v>
      </c>
      <c r="GT5" s="409">
        <f>MAX(GF5:GQ5)</f>
        <v>6331.151318328345</v>
      </c>
      <c r="GU5" s="410">
        <f>MIN(GF5:GQ5)</f>
        <v>297.23629859952462</v>
      </c>
      <c r="GV5" s="446"/>
      <c r="GW5" s="74" t="s">
        <v>610</v>
      </c>
      <c r="GX5" s="407">
        <v>104.46093594733412</v>
      </c>
      <c r="GY5" s="407">
        <v>435.62155357165318</v>
      </c>
      <c r="GZ5" s="407">
        <v>238.11682493233795</v>
      </c>
      <c r="HA5" s="407">
        <v>170.41378263068333</v>
      </c>
      <c r="HB5" s="407">
        <v>158.36892366832282</v>
      </c>
      <c r="HC5" s="407">
        <v>104.46093594733412</v>
      </c>
      <c r="HD5" s="407">
        <v>225.1936218616473</v>
      </c>
      <c r="HE5" s="407">
        <v>107.67639264776938</v>
      </c>
      <c r="HF5" s="407">
        <v>0</v>
      </c>
      <c r="HG5" s="412">
        <f>AVERAGE(GX5:HF5)</f>
        <v>171.59033013412025</v>
      </c>
      <c r="HH5" s="413">
        <f>MEDIAN(GX5:HF5)</f>
        <v>158.36892366832282</v>
      </c>
      <c r="HI5" s="413">
        <f>MAX(GX5:HF5)</f>
        <v>435.62155357165318</v>
      </c>
      <c r="HJ5" s="414">
        <f>MIN(GX5:HF5)</f>
        <v>0</v>
      </c>
      <c r="HM5" s="74" t="s">
        <v>610</v>
      </c>
      <c r="HN5" s="407">
        <v>302.55132076901714</v>
      </c>
      <c r="HO5" s="407">
        <v>1182.5099391535357</v>
      </c>
      <c r="HP5" s="407">
        <v>508.39132521054921</v>
      </c>
      <c r="HQ5" s="407">
        <v>164.95009202676096</v>
      </c>
      <c r="HR5" s="407">
        <v>138.49111889712873</v>
      </c>
      <c r="HS5" s="407">
        <v>26.251227667470737</v>
      </c>
      <c r="HT5" s="407">
        <v>443.24763630086807</v>
      </c>
      <c r="HU5" s="407">
        <v>69.782692216708853</v>
      </c>
      <c r="HV5" s="407">
        <v>126.67588810355184</v>
      </c>
      <c r="HW5" s="407">
        <v>154.77050631170076</v>
      </c>
      <c r="HX5" s="407">
        <v>477.89957541614945</v>
      </c>
      <c r="HY5" s="407">
        <v>0</v>
      </c>
      <c r="HZ5" s="408">
        <f>AVERAGE(HN5:HY5)</f>
        <v>299.62677683945344</v>
      </c>
      <c r="IA5" s="409">
        <f>MEDIAN(HN5:HY5)</f>
        <v>159.86029916923087</v>
      </c>
      <c r="IB5" s="409">
        <f>MAX(HN5:HY5)</f>
        <v>1182.5099391535357</v>
      </c>
      <c r="IC5" s="410">
        <f>MIN(HN5:HY5)</f>
        <v>0</v>
      </c>
      <c r="IE5" s="74" t="s">
        <v>610</v>
      </c>
      <c r="IF5" s="407">
        <v>158.12278533199077</v>
      </c>
      <c r="IG5" s="407">
        <v>92.96636503372082</v>
      </c>
      <c r="IH5" s="407">
        <v>132.17851662888083</v>
      </c>
      <c r="II5" s="407">
        <v>0</v>
      </c>
      <c r="IJ5" s="407">
        <v>253.53569837911988</v>
      </c>
      <c r="IK5" s="407">
        <v>158.12278533199077</v>
      </c>
      <c r="IL5" s="407">
        <v>85.932397398380459</v>
      </c>
      <c r="IM5" s="407">
        <v>21.62916463458895</v>
      </c>
      <c r="IN5" s="407">
        <v>53.755634085216791</v>
      </c>
      <c r="IO5" s="412">
        <f>AVERAGE(IF5:IN5)</f>
        <v>106.24926075820991</v>
      </c>
      <c r="IP5" s="413">
        <f>MEDIAN(IF5:IN5)</f>
        <v>92.96636503372082</v>
      </c>
      <c r="IQ5" s="413">
        <f>MAX(IF5:IN5)</f>
        <v>253.53569837911988</v>
      </c>
      <c r="IR5" s="414">
        <f>MIN(IF5:IN5)</f>
        <v>0</v>
      </c>
      <c r="IU5" s="74" t="s">
        <v>610</v>
      </c>
      <c r="IV5" s="407">
        <v>713.73257476295782</v>
      </c>
      <c r="IW5" s="407">
        <v>2361.4188162237574</v>
      </c>
      <c r="IX5" s="407">
        <v>736.44530003970931</v>
      </c>
      <c r="IY5" s="407">
        <v>461.41905447088675</v>
      </c>
      <c r="IZ5" s="407">
        <v>702.54064385942775</v>
      </c>
      <c r="JA5" s="407">
        <v>160.95815950966255</v>
      </c>
      <c r="JB5" s="407">
        <v>421.30084151949836</v>
      </c>
      <c r="JC5" s="407">
        <v>75.899035047877732</v>
      </c>
      <c r="JD5" s="407">
        <v>42.333701825756165</v>
      </c>
      <c r="JE5" s="407">
        <v>1525.2910058408831</v>
      </c>
      <c r="JF5" s="407">
        <v>1503.5013046221725</v>
      </c>
      <c r="JG5" s="407">
        <v>739.47357347176501</v>
      </c>
      <c r="JH5" s="408">
        <f>AVERAGE(IV5:JG5)</f>
        <v>787.02616759952969</v>
      </c>
      <c r="JI5" s="409">
        <f>MEDIAN(IV5:JG5)</f>
        <v>708.13660931119284</v>
      </c>
      <c r="JJ5" s="409">
        <f>MAX(IV5:JG5)</f>
        <v>2361.4188162237574</v>
      </c>
      <c r="JK5" s="410">
        <f>MIN(IV5:JG5)</f>
        <v>42.333701825756165</v>
      </c>
      <c r="JM5" s="74" t="s">
        <v>610</v>
      </c>
      <c r="JN5" s="407">
        <v>1291.1512340142722</v>
      </c>
      <c r="JO5" s="407">
        <v>718.1082473818102</v>
      </c>
      <c r="JP5" s="407">
        <v>911.20700970491907</v>
      </c>
      <c r="JQ5" s="407">
        <v>602.05853625448992</v>
      </c>
      <c r="JR5" s="407">
        <v>765.81021144841361</v>
      </c>
      <c r="JS5" s="407">
        <v>1291.1512340142722</v>
      </c>
      <c r="JT5" s="407">
        <v>198.69678708666567</v>
      </c>
      <c r="JU5" s="407">
        <v>882.81919885791183</v>
      </c>
      <c r="JV5" s="407">
        <v>832.33799061225579</v>
      </c>
      <c r="JW5" s="412">
        <f>AVERAGE(JN5:JV5)</f>
        <v>832.5933832638899</v>
      </c>
      <c r="JX5" s="413">
        <f>MEDIAN(JN5:JV5)</f>
        <v>832.33799061225579</v>
      </c>
      <c r="JY5" s="413">
        <f>MAX(JN5:JV5)</f>
        <v>1291.1512340142722</v>
      </c>
      <c r="JZ5" s="414">
        <f>MIN(JN5:JV5)</f>
        <v>198.69678708666567</v>
      </c>
      <c r="KC5" s="74" t="s">
        <v>610</v>
      </c>
      <c r="KD5" s="407">
        <v>1850.6399296364691</v>
      </c>
      <c r="KE5" s="407">
        <v>9178.971630420845</v>
      </c>
      <c r="KF5" s="407">
        <v>2319.3691303365013</v>
      </c>
      <c r="KG5" s="407">
        <v>1112.2587045433672</v>
      </c>
      <c r="KH5" s="407">
        <v>455.9398271213833</v>
      </c>
      <c r="KI5" s="407">
        <v>1182.0894725131318</v>
      </c>
      <c r="KJ5" s="407">
        <v>993.21772792947797</v>
      </c>
      <c r="KK5" s="407">
        <v>411.50311855712204</v>
      </c>
      <c r="KL5" s="407">
        <v>557.86890115705421</v>
      </c>
      <c r="KM5" s="407">
        <v>879.1582139488271</v>
      </c>
      <c r="KN5" s="407">
        <v>2822.3510976735301</v>
      </c>
      <c r="KO5" s="407">
        <v>2670.3582117239553</v>
      </c>
      <c r="KP5" s="408">
        <f>AVERAGE(KD5:KO5)</f>
        <v>2036.1438304634719</v>
      </c>
      <c r="KQ5" s="409">
        <f>MEDIAN(KD5:KO5)</f>
        <v>1147.1740885282495</v>
      </c>
      <c r="KR5" s="409">
        <f>MAX(KD5:KO5)</f>
        <v>9178.971630420845</v>
      </c>
      <c r="KS5" s="410">
        <f>MIN(KD5:KO5)</f>
        <v>411.50311855712204</v>
      </c>
      <c r="KT5" s="447"/>
      <c r="KU5" s="74" t="s">
        <v>610</v>
      </c>
      <c r="KV5" s="407">
        <v>310.64350274304286</v>
      </c>
      <c r="KW5" s="407">
        <v>613.14864960747968</v>
      </c>
      <c r="KX5" s="407">
        <v>384.16776875053102</v>
      </c>
      <c r="KY5" s="407">
        <v>206.26302437705141</v>
      </c>
      <c r="KZ5" s="407">
        <v>221.02040488495354</v>
      </c>
      <c r="LA5" s="407">
        <v>310.64350274304286</v>
      </c>
      <c r="LB5" s="407">
        <v>488.03051556523741</v>
      </c>
      <c r="LC5" s="407">
        <v>153.87305879879648</v>
      </c>
      <c r="LD5" s="407">
        <v>0</v>
      </c>
      <c r="LE5" s="412">
        <f>AVERAGE(KV5:LD5)</f>
        <v>298.64338083001502</v>
      </c>
      <c r="LF5" s="413">
        <f>MEDIAN(KV5:LD5)</f>
        <v>310.64350274304286</v>
      </c>
      <c r="LG5" s="413">
        <f>MAX(KV5:LD5)</f>
        <v>613.14864960747968</v>
      </c>
      <c r="LH5" s="414">
        <f>MIN(KV5:LD5)</f>
        <v>0</v>
      </c>
      <c r="LK5" s="74" t="s">
        <v>610</v>
      </c>
      <c r="LL5" s="407">
        <v>502.55063833813028</v>
      </c>
      <c r="LM5" s="407">
        <v>1703.1831856926583</v>
      </c>
      <c r="LN5" s="407">
        <v>598.51824028443218</v>
      </c>
      <c r="LO5" s="407">
        <v>174.70332416277756</v>
      </c>
      <c r="LP5" s="407">
        <v>247.10870312702633</v>
      </c>
      <c r="LQ5" s="407">
        <v>60.615044461548173</v>
      </c>
      <c r="LR5" s="407">
        <v>519.14894052003649</v>
      </c>
      <c r="LS5" s="407">
        <v>69.782692216708853</v>
      </c>
      <c r="LT5" s="407">
        <v>310.83656124213451</v>
      </c>
      <c r="LU5" s="407">
        <v>1017.8191030211126</v>
      </c>
      <c r="LV5" s="407">
        <v>709.97964099963383</v>
      </c>
      <c r="LW5" s="407">
        <v>0</v>
      </c>
      <c r="LX5" s="408">
        <f>AVERAGE(LL5:LW5)</f>
        <v>492.85383950551659</v>
      </c>
      <c r="LY5" s="409">
        <f>MEDIAN(LL5:LW5)</f>
        <v>406.6935997901324</v>
      </c>
      <c r="LZ5" s="409">
        <f>MAX(LL5:LW5)</f>
        <v>1703.1831856926583</v>
      </c>
      <c r="MA5" s="410">
        <f>MIN(LL5:LW5)</f>
        <v>0</v>
      </c>
      <c r="MC5" s="74" t="s">
        <v>610</v>
      </c>
      <c r="MD5" s="407">
        <v>1374</v>
      </c>
      <c r="ME5" s="407">
        <v>832</v>
      </c>
      <c r="MF5" s="407">
        <v>967</v>
      </c>
      <c r="MG5" s="407">
        <v>0</v>
      </c>
      <c r="MH5" s="407">
        <v>2913</v>
      </c>
      <c r="MI5" s="407">
        <v>1374</v>
      </c>
      <c r="MJ5" s="407">
        <v>809.5</v>
      </c>
      <c r="MK5" s="407">
        <v>100</v>
      </c>
      <c r="ML5" s="407">
        <v>626</v>
      </c>
      <c r="MM5" s="412">
        <f>AVERAGE(MD5:ML5)</f>
        <v>999.5</v>
      </c>
      <c r="MN5" s="413">
        <f>MEDIAN(MD5:ML5)</f>
        <v>832</v>
      </c>
      <c r="MO5" s="413">
        <f>MAX(MD5:ML5)</f>
        <v>2913</v>
      </c>
      <c r="MP5" s="414">
        <f>MIN(MD5:ML5)</f>
        <v>0</v>
      </c>
      <c r="MS5" s="74" t="s">
        <v>610</v>
      </c>
      <c r="MT5" s="407">
        <v>3588</v>
      </c>
      <c r="MU5" s="407">
        <v>12275.5</v>
      </c>
      <c r="MV5" s="407">
        <v>3221</v>
      </c>
      <c r="MW5" s="407">
        <v>2279</v>
      </c>
      <c r="MX5" s="407">
        <v>2843</v>
      </c>
      <c r="MY5" s="407">
        <v>368</v>
      </c>
      <c r="MZ5" s="407">
        <v>1042</v>
      </c>
      <c r="NA5" s="407">
        <v>782</v>
      </c>
      <c r="NB5" s="407">
        <v>391</v>
      </c>
      <c r="NC5" s="407">
        <v>2756.5</v>
      </c>
      <c r="ND5" s="407">
        <v>6044.5</v>
      </c>
      <c r="NE5" s="407">
        <v>2874.5</v>
      </c>
      <c r="NF5" s="408">
        <f>AVERAGE(MT5:NE5)</f>
        <v>3205.4166666666665</v>
      </c>
      <c r="NG5" s="409">
        <f>MEDIAN(MT5:NE5)</f>
        <v>2799.75</v>
      </c>
      <c r="NH5" s="409">
        <f>MAX(MT5:NE5)</f>
        <v>12275.5</v>
      </c>
      <c r="NI5" s="410">
        <f>MIN(MT5:NE5)</f>
        <v>368</v>
      </c>
      <c r="NK5" s="74" t="s">
        <v>610</v>
      </c>
      <c r="NL5" s="407">
        <v>9969.5</v>
      </c>
      <c r="NM5" s="407">
        <v>5264</v>
      </c>
      <c r="NN5" s="407">
        <v>5612</v>
      </c>
      <c r="NO5" s="407">
        <v>4202</v>
      </c>
      <c r="NP5" s="407">
        <v>5042</v>
      </c>
      <c r="NQ5" s="407">
        <v>9969.5</v>
      </c>
      <c r="NR5" s="407">
        <v>1078</v>
      </c>
      <c r="NS5" s="407">
        <v>8025.5</v>
      </c>
      <c r="NT5" s="407">
        <v>7692</v>
      </c>
      <c r="NU5" s="412">
        <f>AVERAGE(NL5:NT5)</f>
        <v>6317.166666666667</v>
      </c>
      <c r="NV5" s="413">
        <f>MEDIAN(NL5:NT5)</f>
        <v>5612</v>
      </c>
      <c r="NW5" s="413">
        <f>MAX(NL5:NT5)</f>
        <v>9969.5</v>
      </c>
      <c r="NX5" s="414">
        <f>MIN(NL5:NT5)</f>
        <v>1078</v>
      </c>
      <c r="OA5" s="74" t="s">
        <v>610</v>
      </c>
      <c r="OB5" s="407">
        <v>11160.5</v>
      </c>
      <c r="OC5" s="407">
        <v>54338</v>
      </c>
      <c r="OD5" s="407">
        <v>8733</v>
      </c>
      <c r="OE5" s="407">
        <v>6352</v>
      </c>
      <c r="OF5" s="407">
        <v>2826</v>
      </c>
      <c r="OG5" s="407">
        <v>4967</v>
      </c>
      <c r="OH5" s="407">
        <v>4214</v>
      </c>
      <c r="OI5" s="407">
        <v>1957</v>
      </c>
      <c r="OJ5" s="407">
        <v>2726.5</v>
      </c>
      <c r="OK5" s="407">
        <v>4592</v>
      </c>
      <c r="OL5" s="407">
        <v>11921.5</v>
      </c>
      <c r="OM5" s="407">
        <v>10181.5</v>
      </c>
      <c r="ON5" s="408">
        <f>AVERAGE(OB5:OM5)</f>
        <v>10330.75</v>
      </c>
      <c r="OO5" s="409">
        <f>MEDIAN(OB5:OM5)</f>
        <v>5659.5</v>
      </c>
      <c r="OP5" s="409">
        <f>MAX(OB5:OM5)</f>
        <v>54338</v>
      </c>
      <c r="OQ5" s="410">
        <f>MIN(OB5:OM5)</f>
        <v>1957</v>
      </c>
      <c r="OR5" s="446"/>
      <c r="OS5" s="74" t="s">
        <v>610</v>
      </c>
      <c r="OT5" s="407">
        <v>1603.5</v>
      </c>
      <c r="OU5" s="407">
        <v>2117</v>
      </c>
      <c r="OV5" s="407">
        <v>1899</v>
      </c>
      <c r="OW5" s="407">
        <v>1014</v>
      </c>
      <c r="OX5" s="407">
        <v>1209</v>
      </c>
      <c r="OY5" s="407">
        <v>1603.5</v>
      </c>
      <c r="OZ5" s="407">
        <v>2114</v>
      </c>
      <c r="PA5" s="407">
        <v>718</v>
      </c>
      <c r="PB5" s="407">
        <v>0</v>
      </c>
      <c r="PC5" s="412">
        <f>AVERAGE(OT5:PB5)</f>
        <v>1364.2222222222222</v>
      </c>
      <c r="PD5" s="413">
        <f>MEDIAN(OT5:PB5)</f>
        <v>1603.5</v>
      </c>
      <c r="PE5" s="413">
        <f>MAX(OT5:PB5)</f>
        <v>2117</v>
      </c>
      <c r="PF5" s="414">
        <f>MIN(OT5:PB5)</f>
        <v>0</v>
      </c>
      <c r="PI5" s="74" t="s">
        <v>610</v>
      </c>
      <c r="PJ5" s="407">
        <v>1548</v>
      </c>
      <c r="PK5" s="407">
        <v>8580</v>
      </c>
      <c r="PL5" s="407">
        <v>1352</v>
      </c>
      <c r="PM5" s="407">
        <v>543.5</v>
      </c>
      <c r="PN5" s="407">
        <v>1259</v>
      </c>
      <c r="PO5" s="407">
        <v>100</v>
      </c>
      <c r="PP5" s="407">
        <v>1624</v>
      </c>
      <c r="PQ5" s="407">
        <v>239</v>
      </c>
      <c r="PR5" s="407">
        <v>1320</v>
      </c>
      <c r="PS5" s="407">
        <v>1938</v>
      </c>
      <c r="PT5" s="407">
        <v>1795</v>
      </c>
      <c r="PU5" s="407">
        <v>0</v>
      </c>
      <c r="PV5" s="408">
        <f>AVERAGE(PJ5:PU5)</f>
        <v>1691.5416666666667</v>
      </c>
      <c r="PW5" s="409">
        <f>MEDIAN(PJ5:PU5)</f>
        <v>1336</v>
      </c>
      <c r="PX5" s="409">
        <f>MAX(PJ5:PU5)</f>
        <v>8580</v>
      </c>
      <c r="PY5" s="410">
        <f>MIN(PJ5:PU5)</f>
        <v>0</v>
      </c>
      <c r="QA5" s="74" t="s">
        <v>865</v>
      </c>
      <c r="QB5" s="407">
        <v>28.03</v>
      </c>
      <c r="QC5" s="407">
        <v>28.027999999999999</v>
      </c>
      <c r="QD5" s="407">
        <v>28.495999999999999</v>
      </c>
      <c r="QE5" s="407">
        <v>28.026</v>
      </c>
      <c r="QF5" s="407">
        <v>28.341000000000001</v>
      </c>
      <c r="QG5" s="407">
        <v>28.03</v>
      </c>
      <c r="QH5" s="407">
        <v>28.084</v>
      </c>
      <c r="QI5" s="407">
        <v>28.497</v>
      </c>
      <c r="QJ5" s="407">
        <v>28.181999999999999</v>
      </c>
      <c r="QK5" s="412">
        <f>AVERAGE(QB5:QJ5)</f>
        <v>28.190444444444442</v>
      </c>
      <c r="QL5" s="413">
        <f>MEDIAN(QB5:QJ5)</f>
        <v>28.084</v>
      </c>
      <c r="QM5" s="413">
        <f>MAX(QB5:QJ5)</f>
        <v>28.497</v>
      </c>
      <c r="QN5" s="414">
        <f>MIN(QB5:QJ5)</f>
        <v>28.026</v>
      </c>
      <c r="QQ5" s="74" t="s">
        <v>865</v>
      </c>
      <c r="QR5" s="407">
        <v>28.027999999999999</v>
      </c>
      <c r="QS5" s="407">
        <v>148.99600000000001</v>
      </c>
      <c r="QT5" s="407">
        <v>29.719000000000001</v>
      </c>
      <c r="QU5" s="407">
        <v>28.626999999999999</v>
      </c>
      <c r="QV5" s="407">
        <v>28.393000000000001</v>
      </c>
      <c r="QW5" s="407">
        <v>28.382000000000001</v>
      </c>
      <c r="QX5" s="407">
        <v>28.462</v>
      </c>
      <c r="QY5" s="407">
        <v>28.350999999999999</v>
      </c>
      <c r="QZ5" s="407">
        <v>29.541</v>
      </c>
      <c r="RA5" s="407">
        <v>33.436999999999998</v>
      </c>
      <c r="RB5" s="407">
        <v>33.067999999999998</v>
      </c>
      <c r="RC5" s="407">
        <v>28.472000000000001</v>
      </c>
      <c r="RD5" s="408">
        <f>AVERAGE(QR5:RC5)</f>
        <v>39.456333333333333</v>
      </c>
      <c r="RE5" s="409">
        <f>MEDIAN(QR5:RC5)</f>
        <v>28.549500000000002</v>
      </c>
      <c r="RF5" s="409">
        <f>MAX(QR5:RC5)</f>
        <v>148.99600000000001</v>
      </c>
      <c r="RG5" s="410">
        <f>MIN(QR5:RC5)</f>
        <v>28.027999999999999</v>
      </c>
      <c r="RI5" s="74" t="s">
        <v>865</v>
      </c>
      <c r="RJ5" s="407">
        <v>80.772000000000006</v>
      </c>
      <c r="RK5" s="407">
        <v>76.176000000000002</v>
      </c>
      <c r="RL5" s="407">
        <v>77.528999999999996</v>
      </c>
      <c r="RM5" s="407">
        <v>81.504000000000005</v>
      </c>
      <c r="RN5" s="407">
        <v>75.986999999999995</v>
      </c>
      <c r="RO5" s="407">
        <v>80.772000000000006</v>
      </c>
      <c r="RP5" s="407">
        <v>75.23</v>
      </c>
      <c r="RQ5" s="407">
        <v>75.399000000000001</v>
      </c>
      <c r="RR5" s="407">
        <v>77.296000000000006</v>
      </c>
      <c r="RS5" s="412">
        <f>AVERAGE(RJ5:RR5)</f>
        <v>77.851666666666659</v>
      </c>
      <c r="RT5" s="413">
        <f>MEDIAN(RJ5:RR5)</f>
        <v>77.296000000000006</v>
      </c>
      <c r="RU5" s="413">
        <f>MAX(RJ5:RR5)</f>
        <v>81.504000000000005</v>
      </c>
      <c r="RV5" s="414">
        <f>MIN(RJ5:RR5)</f>
        <v>75.23</v>
      </c>
      <c r="RY5" s="74" t="s">
        <v>865</v>
      </c>
      <c r="RZ5" s="407">
        <v>125.509</v>
      </c>
      <c r="SA5" s="407">
        <v>481.15499999999997</v>
      </c>
      <c r="SB5" s="407">
        <v>97.474999999999994</v>
      </c>
      <c r="SC5" s="407">
        <v>78.739999999999995</v>
      </c>
      <c r="SD5" s="407">
        <v>87.844999999999999</v>
      </c>
      <c r="SE5" s="407">
        <v>77.040000000000006</v>
      </c>
      <c r="SF5" s="407">
        <v>77.12</v>
      </c>
      <c r="SG5" s="407">
        <v>78.507000000000005</v>
      </c>
      <c r="SH5" s="407">
        <v>78.295000000000002</v>
      </c>
      <c r="SI5" s="407">
        <v>100.05</v>
      </c>
      <c r="SJ5" s="407">
        <v>95.87</v>
      </c>
      <c r="SK5" s="407">
        <v>81.227999999999994</v>
      </c>
      <c r="SL5" s="408">
        <f>AVERAGE(RZ5:SK5)</f>
        <v>121.56950000000002</v>
      </c>
      <c r="SM5" s="409">
        <f>MEDIAN(RZ5:SK5)</f>
        <v>84.53649999999999</v>
      </c>
      <c r="SN5" s="409">
        <f>MAX(RZ5:SK5)</f>
        <v>481.15499999999997</v>
      </c>
      <c r="SO5" s="410">
        <f>MIN(RZ5:SK5)</f>
        <v>77.040000000000006</v>
      </c>
      <c r="SP5" s="446"/>
      <c r="SQ5" s="74" t="s">
        <v>865</v>
      </c>
      <c r="SR5" s="407">
        <v>29.341000000000001</v>
      </c>
      <c r="SS5" s="407">
        <v>20.687999999999999</v>
      </c>
      <c r="ST5" s="407">
        <v>23.199000000000002</v>
      </c>
      <c r="SU5" s="407">
        <v>32.052</v>
      </c>
      <c r="SV5" s="407">
        <v>26.263999999999999</v>
      </c>
      <c r="SW5" s="407">
        <v>29.341000000000001</v>
      </c>
      <c r="SX5" s="407">
        <v>26.486999999999998</v>
      </c>
      <c r="SY5" s="407">
        <v>21.875</v>
      </c>
      <c r="SZ5" s="407">
        <v>25.042000000000002</v>
      </c>
      <c r="TA5" s="412">
        <f>AVERAGE(SR5:SZ5)</f>
        <v>26.032111111111114</v>
      </c>
      <c r="TB5" s="413">
        <f>MEDIAN(SR5:SZ5)</f>
        <v>26.263999999999999</v>
      </c>
      <c r="TC5" s="413">
        <f>MAX(SR5:SZ5)</f>
        <v>32.052</v>
      </c>
      <c r="TD5" s="414">
        <f>MIN(SR5:SZ5)</f>
        <v>20.687999999999999</v>
      </c>
      <c r="TG5" s="74" t="s">
        <v>865</v>
      </c>
      <c r="TH5" s="407">
        <v>30.704999999999998</v>
      </c>
      <c r="TI5" s="407">
        <v>102.804</v>
      </c>
      <c r="TJ5" s="407">
        <v>27.207000000000001</v>
      </c>
      <c r="TK5" s="407">
        <v>25.297999999999998</v>
      </c>
      <c r="TL5" s="407">
        <v>27.562000000000001</v>
      </c>
      <c r="TM5" s="407">
        <v>25.821000000000002</v>
      </c>
      <c r="TN5" s="407">
        <v>23.954999999999998</v>
      </c>
      <c r="TO5" s="407">
        <v>25.120999999999999</v>
      </c>
      <c r="TP5" s="407">
        <v>26.574999999999999</v>
      </c>
      <c r="TQ5" s="407">
        <v>32.927999999999997</v>
      </c>
      <c r="TR5" s="407">
        <v>30.672000000000001</v>
      </c>
      <c r="TS5" s="407">
        <v>29.271999999999998</v>
      </c>
      <c r="TT5" s="408">
        <f>AVERAGE(TH5:TS5)</f>
        <v>33.993333333333332</v>
      </c>
      <c r="TU5" s="409">
        <f>MEDIAN(TH5:TS5)</f>
        <v>27.384500000000003</v>
      </c>
      <c r="TV5" s="409">
        <f>MAX(TH5:TS5)</f>
        <v>102.804</v>
      </c>
      <c r="TW5" s="410">
        <f>MIN(TH5:TS5)</f>
        <v>23.954999999999998</v>
      </c>
      <c r="TX5" s="446"/>
      <c r="TY5" s="395" t="s">
        <v>866</v>
      </c>
      <c r="TZ5" s="407">
        <v>91</v>
      </c>
      <c r="UA5" s="407">
        <v>23</v>
      </c>
      <c r="UB5" s="407">
        <v>25</v>
      </c>
      <c r="UC5" s="407">
        <v>38</v>
      </c>
      <c r="UD5" s="407">
        <v>6</v>
      </c>
      <c r="UE5" s="407">
        <v>91</v>
      </c>
      <c r="UF5" s="407">
        <v>48</v>
      </c>
      <c r="UG5" s="407">
        <v>123</v>
      </c>
      <c r="UH5" s="407">
        <v>5</v>
      </c>
      <c r="UI5" s="412">
        <f>AVERAGE(TZ5:UH5)</f>
        <v>50</v>
      </c>
      <c r="UJ5" s="413">
        <f>MEDIAN(TZ5:UH5)</f>
        <v>38</v>
      </c>
      <c r="UK5" s="413">
        <f>MAX(TZ5:UH5)</f>
        <v>123</v>
      </c>
      <c r="UL5" s="414">
        <f>MIN(TZ5:UH5)</f>
        <v>5</v>
      </c>
      <c r="UM5" s="17"/>
      <c r="UN5" s="10"/>
      <c r="UO5" s="395" t="s">
        <v>866</v>
      </c>
      <c r="UP5" s="407">
        <v>37</v>
      </c>
      <c r="UQ5" s="407">
        <v>17</v>
      </c>
      <c r="UR5" s="407">
        <v>1</v>
      </c>
      <c r="US5" s="407">
        <v>1</v>
      </c>
      <c r="UT5" s="407">
        <v>1</v>
      </c>
      <c r="UU5" s="407">
        <v>6</v>
      </c>
      <c r="UV5" s="407">
        <v>66</v>
      </c>
      <c r="UW5" s="407">
        <v>40</v>
      </c>
      <c r="UX5" s="407">
        <v>67</v>
      </c>
      <c r="UY5" s="407">
        <v>99</v>
      </c>
      <c r="UZ5" s="407">
        <v>1</v>
      </c>
      <c r="VA5" s="407">
        <v>5</v>
      </c>
      <c r="VB5" s="408">
        <f>AVERAGE(UP5:VA5)</f>
        <v>28.416666666666668</v>
      </c>
      <c r="VC5" s="409">
        <f>MEDIAN(UP5:VA5)</f>
        <v>11.5</v>
      </c>
      <c r="VD5" s="409">
        <f>MAX(UP5:VA5)</f>
        <v>99</v>
      </c>
      <c r="VE5" s="410">
        <f>MIN(UP5:VA5)</f>
        <v>1</v>
      </c>
      <c r="VG5" s="74" t="s">
        <v>610</v>
      </c>
      <c r="VH5" s="407">
        <v>3569.9483540345027</v>
      </c>
      <c r="VI5" s="407">
        <v>451.98544333757087</v>
      </c>
      <c r="VJ5" s="407">
        <v>2234.2246067334231</v>
      </c>
      <c r="VK5" s="407">
        <v>1121.1500916034238</v>
      </c>
      <c r="VL5" s="407">
        <v>338.1873399205943</v>
      </c>
      <c r="VM5" s="407">
        <v>3569.9483540345027</v>
      </c>
      <c r="VN5" s="407">
        <v>2101.2231343800067</v>
      </c>
      <c r="VO5" s="407">
        <v>3667.2095225619692</v>
      </c>
      <c r="VP5" s="407">
        <v>149.7132728251251</v>
      </c>
      <c r="VQ5" s="412">
        <f>AVERAGE(VH5:VP5)</f>
        <v>1911.5100132701239</v>
      </c>
      <c r="VR5" s="413">
        <f>MEDIAN(VH5:VP5)</f>
        <v>2101.2231343800067</v>
      </c>
      <c r="VS5" s="413">
        <f>MAX(VH5:VP5)</f>
        <v>3667.2095225619692</v>
      </c>
      <c r="VT5" s="414">
        <f>MIN(VH5:VP5)</f>
        <v>149.7132728251251</v>
      </c>
      <c r="VW5" s="74" t="s">
        <v>610</v>
      </c>
      <c r="VX5" s="407">
        <v>1277.4474506362899</v>
      </c>
      <c r="VY5" s="407">
        <v>1572.9313283033844</v>
      </c>
      <c r="VZ5" s="407">
        <v>141.5277143753739</v>
      </c>
      <c r="WA5" s="407">
        <v>43.066054437076907</v>
      </c>
      <c r="WB5" s="407">
        <v>37.20918477604377</v>
      </c>
      <c r="WC5" s="407">
        <v>295.26957941553968</v>
      </c>
      <c r="WD5" s="407">
        <v>3544.2814083344579</v>
      </c>
      <c r="WE5" s="407">
        <v>1145.5944661576925</v>
      </c>
      <c r="WF5" s="407">
        <v>2886.001582727366</v>
      </c>
      <c r="WG5" s="407">
        <v>10367.321752854778</v>
      </c>
      <c r="WH5" s="407">
        <v>193.40373878879535</v>
      </c>
      <c r="WI5" s="407">
        <v>402.48540461413495</v>
      </c>
      <c r="WJ5" s="408">
        <f>AVERAGE(VX5:WI5)</f>
        <v>1825.5449721184111</v>
      </c>
      <c r="WK5" s="409">
        <f>MEDIAN(VX5:WI5)</f>
        <v>774.03993538591374</v>
      </c>
      <c r="WL5" s="409">
        <f>MAX(VX5:WI5)</f>
        <v>10367.321752854778</v>
      </c>
      <c r="WM5" s="410">
        <f>MIN(VX5:WI5)</f>
        <v>37.20918477604377</v>
      </c>
      <c r="WO5" s="74" t="s">
        <v>610</v>
      </c>
      <c r="WP5" s="407">
        <v>6061.144532956474</v>
      </c>
      <c r="WQ5" s="407">
        <v>5448.9804135114982</v>
      </c>
      <c r="WR5" s="407">
        <v>4688.7023018623186</v>
      </c>
      <c r="WS5" s="407">
        <v>4647.3775949634555</v>
      </c>
      <c r="WT5" s="407">
        <v>710.35029303699605</v>
      </c>
      <c r="WU5" s="407">
        <v>6061.144532956474</v>
      </c>
      <c r="WV5" s="407">
        <v>34547.615805967675</v>
      </c>
      <c r="WW5" s="407">
        <v>16234.708535836153</v>
      </c>
      <c r="WX5" s="407">
        <v>52.193590443052614</v>
      </c>
      <c r="WY5" s="412">
        <f>AVERAGE(WP5:WX5)</f>
        <v>8716.9130668371217</v>
      </c>
      <c r="WZ5" s="413">
        <f>MEDIAN(WP5:WX5)</f>
        <v>5448.9804135114982</v>
      </c>
      <c r="XA5" s="413">
        <f>MAX(WP5:WX5)</f>
        <v>34547.615805967675</v>
      </c>
      <c r="XB5" s="414">
        <f>MIN(WP5:WX5)</f>
        <v>52.193590443052614</v>
      </c>
      <c r="XE5" s="74" t="s">
        <v>610</v>
      </c>
      <c r="XF5" s="407">
        <v>3803.5091609755414</v>
      </c>
      <c r="XG5" s="407">
        <v>8840.8712923349121</v>
      </c>
      <c r="XH5" s="407">
        <v>5486.4529765968</v>
      </c>
      <c r="XI5" s="407">
        <v>3744.4120981328351</v>
      </c>
      <c r="XJ5" s="407">
        <v>14568.146181511171</v>
      </c>
      <c r="XK5" s="407">
        <v>8793.73175965474</v>
      </c>
      <c r="XL5" s="407">
        <v>4489.9293521607906</v>
      </c>
      <c r="XM5" s="407">
        <v>47.12600190469999</v>
      </c>
      <c r="XN5" s="407">
        <v>8646.1607731592703</v>
      </c>
      <c r="XO5" s="407">
        <v>19294.248591289124</v>
      </c>
      <c r="XP5" s="407">
        <v>965.01670477676089</v>
      </c>
      <c r="XQ5" s="407">
        <v>2406.5754300701215</v>
      </c>
      <c r="XR5" s="408">
        <f>AVERAGE(XF5:XQ5)</f>
        <v>6757.1816935472307</v>
      </c>
      <c r="XS5" s="409">
        <f>MEDIAN(XF5:XQ5)</f>
        <v>4988.1911643787953</v>
      </c>
      <c r="XT5" s="409">
        <f>MAX(XF5:XQ5)</f>
        <v>19294.248591289124</v>
      </c>
      <c r="XU5" s="410">
        <f>MIN(XF5:XQ5)</f>
        <v>47.12600190469999</v>
      </c>
      <c r="XV5" s="446"/>
      <c r="XW5" s="74" t="s">
        <v>610</v>
      </c>
      <c r="XX5" s="407">
        <v>2553.291142711746</v>
      </c>
      <c r="XY5" s="407">
        <v>3191.7283485364278</v>
      </c>
      <c r="XZ5" s="407">
        <v>233.4811240897742</v>
      </c>
      <c r="YA5" s="407">
        <v>298.78952348543703</v>
      </c>
      <c r="YB5" s="407">
        <v>211.95931593470752</v>
      </c>
      <c r="YC5" s="407">
        <v>2553.291142711746</v>
      </c>
      <c r="YD5" s="407">
        <v>1717.192636419928</v>
      </c>
      <c r="YE5" s="407">
        <v>4495.5023078779841</v>
      </c>
      <c r="YF5" s="407">
        <v>218.31263335430035</v>
      </c>
      <c r="YG5" s="412">
        <f>AVERAGE(XX5:YF5)</f>
        <v>1719.2831305691168</v>
      </c>
      <c r="YH5" s="413">
        <f>MEDIAN(XX5:YF5)</f>
        <v>1717.192636419928</v>
      </c>
      <c r="YI5" s="413">
        <f>MAX(XX5:YF5)</f>
        <v>4495.5023078779841</v>
      </c>
      <c r="YJ5" s="414">
        <f>MIN(XX5:YF5)</f>
        <v>211.95931593470752</v>
      </c>
      <c r="YM5" s="74" t="s">
        <v>610</v>
      </c>
      <c r="YN5" s="407">
        <v>652.80104840166064</v>
      </c>
      <c r="YO5" s="407">
        <v>7563.2253573594071</v>
      </c>
      <c r="YP5" s="407">
        <v>448.75836874260438</v>
      </c>
      <c r="YQ5" s="407">
        <v>10911.677912037074</v>
      </c>
      <c r="YR5" s="407">
        <v>4317.7083402777462</v>
      </c>
      <c r="YS5" s="407">
        <v>4300.7982371693815</v>
      </c>
      <c r="YT5" s="407">
        <v>6029.9255862756263</v>
      </c>
      <c r="YU5" s="407">
        <v>831.11083501968301</v>
      </c>
      <c r="YV5" s="407">
        <v>183.53937693338182</v>
      </c>
      <c r="YW5" s="407">
        <v>6058.3447752233169</v>
      </c>
      <c r="YX5" s="407">
        <v>2779.3097394994825</v>
      </c>
      <c r="YY5" s="407">
        <v>192.89852431220442</v>
      </c>
      <c r="YZ5" s="408">
        <f>AVERAGE(YN5:YY5)</f>
        <v>3689.1748417709646</v>
      </c>
      <c r="ZA5" s="409">
        <f>MEDIAN(YN5:YY5)</f>
        <v>3540.0539883344318</v>
      </c>
      <c r="ZB5" s="409">
        <f>MAX(YN5:YY5)</f>
        <v>10911.677912037074</v>
      </c>
      <c r="ZC5" s="410">
        <f>MIN(YN5:YY5)</f>
        <v>183.53937693338182</v>
      </c>
      <c r="ZE5" s="74" t="s">
        <v>610</v>
      </c>
      <c r="ZF5" s="407">
        <v>4221.2522525512322</v>
      </c>
      <c r="ZG5" s="407">
        <v>494.03735153162899</v>
      </c>
      <c r="ZH5" s="407">
        <v>2479.1236773738192</v>
      </c>
      <c r="ZI5" s="407">
        <v>1230.1606619188858</v>
      </c>
      <c r="ZJ5" s="407">
        <v>389.12893815850606</v>
      </c>
      <c r="ZK5" s="407">
        <v>4221.2522525512322</v>
      </c>
      <c r="ZL5" s="407">
        <v>2552.7696194129908</v>
      </c>
      <c r="ZM5" s="407">
        <v>4225.7571556296334</v>
      </c>
      <c r="ZN5" s="407">
        <v>149.7132728251251</v>
      </c>
      <c r="ZO5" s="412">
        <f>AVERAGE(ZF5:ZN5)</f>
        <v>2218.1327979947837</v>
      </c>
      <c r="ZP5" s="413">
        <f>MEDIAN(ZF5:ZN5)</f>
        <v>2479.1236773738192</v>
      </c>
      <c r="ZQ5" s="413">
        <f>MAX(ZF5:ZN5)</f>
        <v>4225.7571556296334</v>
      </c>
      <c r="ZR5" s="414">
        <f>MIN(ZF5:ZN5)</f>
        <v>149.7132728251251</v>
      </c>
      <c r="ZU5" s="74" t="s">
        <v>610</v>
      </c>
      <c r="ZV5" s="407">
        <v>1468.9543507397052</v>
      </c>
      <c r="ZW5" s="407">
        <v>2096.9710304996788</v>
      </c>
      <c r="ZX5" s="407">
        <v>141.5277143753739</v>
      </c>
      <c r="ZY5" s="407">
        <v>43.066054437076907</v>
      </c>
      <c r="ZZ5" s="407">
        <v>37.20918477604377</v>
      </c>
      <c r="AAA5" s="407">
        <v>317.29549701360605</v>
      </c>
      <c r="AAB5" s="407">
        <v>4151.5022163627964</v>
      </c>
      <c r="AAC5" s="407">
        <v>1263.4556279804767</v>
      </c>
      <c r="AAD5" s="407">
        <v>3345.8560787822885</v>
      </c>
      <c r="AAE5" s="407">
        <v>11775.564968975435</v>
      </c>
      <c r="AAF5" s="407">
        <v>198.33425152725758</v>
      </c>
      <c r="AAG5" s="407">
        <v>565.7631882409828</v>
      </c>
      <c r="AAH5" s="408">
        <f>AVERAGE(ZV5:AAG5)</f>
        <v>2117.1250136425601</v>
      </c>
      <c r="AAI5" s="409">
        <f>MEDIAN(ZV5:AAG5)</f>
        <v>914.60940811072976</v>
      </c>
      <c r="AAJ5" s="409">
        <f>MAX(ZV5:AAG5)</f>
        <v>11775.564968975435</v>
      </c>
      <c r="AAK5" s="410">
        <f>MIN(ZV5:AAG5)</f>
        <v>37.20918477604377</v>
      </c>
      <c r="AAM5" s="74" t="s">
        <v>610</v>
      </c>
      <c r="AAN5" s="407">
        <v>7349.7492725451038</v>
      </c>
      <c r="AAO5" s="407">
        <v>6539.3988271934395</v>
      </c>
      <c r="AAP5" s="407">
        <v>5572.5121876660078</v>
      </c>
      <c r="AAQ5" s="407">
        <v>5406.5167396854122</v>
      </c>
      <c r="AAR5" s="407">
        <v>830.59246610159312</v>
      </c>
      <c r="AAS5" s="407">
        <v>7349.7492725451038</v>
      </c>
      <c r="AAT5" s="407">
        <v>42763.670414006585</v>
      </c>
      <c r="AAU5" s="407">
        <v>19169.296343133858</v>
      </c>
      <c r="AAV5" s="407">
        <v>53.437694018700228</v>
      </c>
      <c r="AAW5" s="412">
        <f>AVERAGE(AAN5:AAV5)</f>
        <v>10559.435912988423</v>
      </c>
      <c r="AAX5" s="413">
        <f>MEDIAN(AAN5:AAV5)</f>
        <v>6539.3988271934395</v>
      </c>
      <c r="AAY5" s="413">
        <f>MAX(AAN5:AAV5)</f>
        <v>42763.670414006585</v>
      </c>
      <c r="AAZ5" s="414">
        <f>MIN(AAN5:AAV5)</f>
        <v>53.437694018700228</v>
      </c>
      <c r="ABC5" s="74" t="s">
        <v>610</v>
      </c>
      <c r="ABD5" s="407">
        <v>4470.4304680707273</v>
      </c>
      <c r="ABE5" s="407">
        <v>10079.937792011033</v>
      </c>
      <c r="ABF5" s="407">
        <v>6374.2992430073136</v>
      </c>
      <c r="ABG5" s="407">
        <v>4412.4708493679445</v>
      </c>
      <c r="ABH5" s="407">
        <v>18004.639032896954</v>
      </c>
      <c r="ABI5" s="407">
        <v>10093.73387084673</v>
      </c>
      <c r="ABJ5" s="407">
        <v>5354.0551332058658</v>
      </c>
      <c r="ABK5" s="407">
        <v>70.392357663670609</v>
      </c>
      <c r="ABL5" s="407">
        <v>9947.7363512644752</v>
      </c>
      <c r="ABM5" s="407">
        <v>24685.711646211799</v>
      </c>
      <c r="ABN5" s="407">
        <v>978.33964950572272</v>
      </c>
      <c r="ABO5" s="407">
        <v>2739.5766765560629</v>
      </c>
      <c r="ABP5" s="408">
        <f>AVERAGE(ABD5:ABO5)</f>
        <v>8100.9435892173597</v>
      </c>
      <c r="ABQ5" s="409">
        <f>MEDIAN(ABD5:ABO5)</f>
        <v>5864.1771881065897</v>
      </c>
      <c r="ABR5" s="409">
        <f>MAX(ABD5:ABO5)</f>
        <v>24685.711646211799</v>
      </c>
      <c r="ABS5" s="410">
        <f>MIN(ABD5:ABO5)</f>
        <v>70.392357663670609</v>
      </c>
      <c r="ABT5" s="446"/>
      <c r="ABU5" s="74" t="s">
        <v>610</v>
      </c>
      <c r="ABV5" s="407">
        <v>2761.001391458778</v>
      </c>
      <c r="ABW5" s="407">
        <v>3333.5978859298302</v>
      </c>
      <c r="ABX5" s="407">
        <v>315.54469066594771</v>
      </c>
      <c r="ABY5" s="407">
        <v>298.78952348543703</v>
      </c>
      <c r="ABZ5" s="407">
        <v>211.95931593470752</v>
      </c>
      <c r="ACA5" s="407">
        <v>2761.001391458778</v>
      </c>
      <c r="ACB5" s="407">
        <v>1724.9581834665994</v>
      </c>
      <c r="ACC5" s="407">
        <v>4730.3224904000781</v>
      </c>
      <c r="ACD5" s="407">
        <v>218.31263335430035</v>
      </c>
      <c r="ACE5" s="412">
        <f>AVERAGE(ABV5:ACD5)</f>
        <v>1817.2763895727173</v>
      </c>
      <c r="ACF5" s="413">
        <f>MEDIAN(ABV5:ACD5)</f>
        <v>1724.9581834665994</v>
      </c>
      <c r="ACG5" s="413">
        <f>MAX(ABV5:ACD5)</f>
        <v>4730.3224904000781</v>
      </c>
      <c r="ACH5" s="414">
        <f>MIN(ABV5:ACD5)</f>
        <v>211.95931593470752</v>
      </c>
      <c r="ACK5" s="74" t="s">
        <v>610</v>
      </c>
      <c r="ACL5" s="407">
        <v>771.83507956253584</v>
      </c>
      <c r="ACM5" s="407">
        <v>9323.0069177433561</v>
      </c>
      <c r="ACN5" s="407">
        <v>466.03817500725438</v>
      </c>
      <c r="ACO5" s="407">
        <v>11818.336104616465</v>
      </c>
      <c r="ACP5" s="407">
        <v>4891.7929414799737</v>
      </c>
      <c r="ACQ5" s="407">
        <v>5055.9570330016877</v>
      </c>
      <c r="ACR5" s="407">
        <v>6650.5273855932837</v>
      </c>
      <c r="ACS5" s="407">
        <v>867.19460231260314</v>
      </c>
      <c r="ACT5" s="407">
        <v>386.19024103372868</v>
      </c>
      <c r="ACU5" s="407">
        <v>6180.9384369745549</v>
      </c>
      <c r="ACV5" s="407">
        <v>3211.9418929425178</v>
      </c>
      <c r="ACW5" s="407">
        <v>192.89852431220442</v>
      </c>
      <c r="ACX5" s="408">
        <f>AVERAGE(ACL5:ACW5)</f>
        <v>4151.3881112150129</v>
      </c>
      <c r="ACY5" s="409">
        <f>MEDIAN(ACL5:ACW5)</f>
        <v>4051.867417211246</v>
      </c>
      <c r="ACZ5" s="409">
        <f>MAX(ACL5:ACW5)</f>
        <v>11818.336104616465</v>
      </c>
      <c r="ADA5" s="410">
        <f>MIN(ACL5:ACW5)</f>
        <v>192.89852431220442</v>
      </c>
      <c r="ADC5" s="74" t="s">
        <v>865</v>
      </c>
      <c r="ADD5" s="407">
        <v>28.03</v>
      </c>
      <c r="ADE5" s="407">
        <v>28.027999999999999</v>
      </c>
      <c r="ADF5" s="407">
        <v>28.495999999999999</v>
      </c>
      <c r="ADG5" s="407">
        <v>28.026</v>
      </c>
      <c r="ADH5" s="407">
        <v>28.341000000000001</v>
      </c>
      <c r="ADI5" s="407">
        <v>28.03</v>
      </c>
      <c r="ADJ5" s="407">
        <v>28.084</v>
      </c>
      <c r="ADK5" s="407">
        <v>28.497</v>
      </c>
      <c r="ADL5" s="407">
        <v>28.181999999999999</v>
      </c>
      <c r="ADM5" s="412">
        <f>AVERAGE(ADD5:ADL5)</f>
        <v>28.190444444444442</v>
      </c>
      <c r="ADN5" s="413">
        <f>MEDIAN(ADD5:ADL5)</f>
        <v>28.084</v>
      </c>
      <c r="ADO5" s="413">
        <f>MAX(ADD5:ADL5)</f>
        <v>28.497</v>
      </c>
      <c r="ADP5" s="414">
        <f>MIN(ADD5:ADL5)</f>
        <v>28.026</v>
      </c>
      <c r="ADQ5" s="65"/>
      <c r="ADR5" s="65"/>
      <c r="ADS5" s="417" t="s">
        <v>865</v>
      </c>
      <c r="ADT5" s="407">
        <v>28.027999999999999</v>
      </c>
      <c r="ADU5" s="407">
        <v>148.99600000000001</v>
      </c>
      <c r="ADV5" s="407">
        <v>29.719000000000001</v>
      </c>
      <c r="ADW5" s="407">
        <v>28.626999999999999</v>
      </c>
      <c r="ADX5" s="407">
        <v>28.393000000000001</v>
      </c>
      <c r="ADY5" s="407">
        <v>28.382000000000001</v>
      </c>
      <c r="ADZ5" s="407">
        <v>28.462</v>
      </c>
      <c r="AEA5" s="407">
        <v>28.350999999999999</v>
      </c>
      <c r="AEB5" s="407">
        <v>29.541</v>
      </c>
      <c r="AEC5" s="407">
        <v>33.436999999999998</v>
      </c>
      <c r="AED5" s="407">
        <v>33.067999999999998</v>
      </c>
      <c r="AEE5" s="407">
        <v>28.472000000000001</v>
      </c>
      <c r="AEF5" s="408">
        <f>AVERAGE(ADT5:AEE5)</f>
        <v>39.456333333333333</v>
      </c>
      <c r="AEG5" s="409">
        <f>MEDIAN(ADT5:AEE5)</f>
        <v>28.549500000000002</v>
      </c>
      <c r="AEH5" s="409">
        <f>MAX(ADT5:AEE5)</f>
        <v>148.99600000000001</v>
      </c>
      <c r="AEI5" s="410">
        <f>MIN(ADT5:AEE5)</f>
        <v>28.027999999999999</v>
      </c>
      <c r="AEK5" s="74" t="s">
        <v>865</v>
      </c>
      <c r="AEL5" s="407">
        <v>80.772000000000006</v>
      </c>
      <c r="AEM5" s="407">
        <v>76.176000000000002</v>
      </c>
      <c r="AEN5" s="407">
        <v>77.528999999999996</v>
      </c>
      <c r="AEO5" s="407">
        <v>81.504000000000005</v>
      </c>
      <c r="AEP5" s="407">
        <v>75.986999999999995</v>
      </c>
      <c r="AEQ5" s="407">
        <v>80.772000000000006</v>
      </c>
      <c r="AER5" s="407">
        <v>75.23</v>
      </c>
      <c r="AES5" s="407">
        <v>75.399000000000001</v>
      </c>
      <c r="AET5" s="407">
        <v>77.296000000000006</v>
      </c>
      <c r="AEU5" s="412">
        <f>AVERAGE(AEL5:AET5)</f>
        <v>77.851666666666659</v>
      </c>
      <c r="AEV5" s="413">
        <f>MEDIAN(AEL5:AET5)</f>
        <v>77.296000000000006</v>
      </c>
      <c r="AEW5" s="413">
        <f>MAX(AEL5:AET5)</f>
        <v>81.504000000000005</v>
      </c>
      <c r="AEX5" s="414">
        <f>MIN(AEL5:AET5)</f>
        <v>75.23</v>
      </c>
      <c r="AEY5" s="65"/>
      <c r="AEZ5" s="65"/>
      <c r="AFA5" s="417" t="s">
        <v>865</v>
      </c>
      <c r="AFB5" s="407">
        <v>125.509</v>
      </c>
      <c r="AFC5" s="407">
        <v>481.15499999999997</v>
      </c>
      <c r="AFD5" s="407">
        <v>97.474999999999994</v>
      </c>
      <c r="AFE5" s="407">
        <v>78.739999999999995</v>
      </c>
      <c r="AFF5" s="407">
        <v>87.844999999999999</v>
      </c>
      <c r="AFG5" s="407">
        <v>77.040000000000006</v>
      </c>
      <c r="AFH5" s="407">
        <v>77.12</v>
      </c>
      <c r="AFI5" s="407">
        <v>78.507000000000005</v>
      </c>
      <c r="AFJ5" s="407">
        <v>78.295000000000002</v>
      </c>
      <c r="AFK5" s="407">
        <v>100.05</v>
      </c>
      <c r="AFL5" s="407">
        <v>95.87</v>
      </c>
      <c r="AFM5" s="407">
        <v>81.227999999999994</v>
      </c>
      <c r="AFN5" s="408">
        <f>AVERAGE(AFB5:AFM5)</f>
        <v>121.56950000000002</v>
      </c>
      <c r="AFO5" s="409">
        <f>MEDIAN(AFB5:AFM5)</f>
        <v>84.53649999999999</v>
      </c>
      <c r="AFP5" s="409">
        <f>MAX(AFB5:AFM5)</f>
        <v>481.15499999999997</v>
      </c>
      <c r="AFQ5" s="410">
        <f>MIN(AFB5:AFM5)</f>
        <v>77.040000000000006</v>
      </c>
      <c r="AFR5" s="446"/>
      <c r="AFS5" s="74" t="s">
        <v>865</v>
      </c>
      <c r="AFT5" s="407">
        <v>29.341000000000001</v>
      </c>
      <c r="AFU5" s="407">
        <v>20.687999999999999</v>
      </c>
      <c r="AFV5" s="407">
        <v>23.199000000000002</v>
      </c>
      <c r="AFW5" s="407">
        <v>32.052</v>
      </c>
      <c r="AFX5" s="407">
        <v>26.263999999999999</v>
      </c>
      <c r="AFY5" s="407">
        <v>29.341000000000001</v>
      </c>
      <c r="AFZ5" s="407">
        <v>26.486999999999998</v>
      </c>
      <c r="AGA5" s="407">
        <v>21.875</v>
      </c>
      <c r="AGB5" s="407">
        <v>25.042000000000002</v>
      </c>
      <c r="AGC5" s="412">
        <f>AVERAGE(AFT5:AGB5)</f>
        <v>26.032111111111114</v>
      </c>
      <c r="AGD5" s="413">
        <f>MEDIAN(AFT5:AGB5)</f>
        <v>26.263999999999999</v>
      </c>
      <c r="AGE5" s="413">
        <f>MAX(AFT5:AGB5)</f>
        <v>32.052</v>
      </c>
      <c r="AGF5" s="414">
        <f>MIN(AFT5:AGB5)</f>
        <v>20.687999999999999</v>
      </c>
      <c r="AGG5" s="65"/>
      <c r="AGH5" s="65"/>
      <c r="AGI5" s="417" t="s">
        <v>865</v>
      </c>
      <c r="AGJ5" s="407">
        <v>30.704999999999998</v>
      </c>
      <c r="AGK5" s="407">
        <v>102.804</v>
      </c>
      <c r="AGL5" s="407">
        <v>27.207000000000001</v>
      </c>
      <c r="AGM5" s="407">
        <v>25.297999999999998</v>
      </c>
      <c r="AGN5" s="407">
        <v>27.562000000000001</v>
      </c>
      <c r="AGO5" s="407">
        <v>25.821000000000002</v>
      </c>
      <c r="AGP5" s="407">
        <v>23.954999999999998</v>
      </c>
      <c r="AGQ5" s="407">
        <v>25.120999999999999</v>
      </c>
      <c r="AGR5" s="407">
        <v>26.574999999999999</v>
      </c>
      <c r="AGS5" s="407">
        <v>32.927999999999997</v>
      </c>
      <c r="AGT5" s="407">
        <v>30.672000000000001</v>
      </c>
      <c r="AGU5" s="407">
        <v>29.271999999999998</v>
      </c>
      <c r="AGV5" s="408">
        <f>AVERAGE(AGJ5:AGU5)</f>
        <v>33.993333333333332</v>
      </c>
      <c r="AGW5" s="409">
        <f>MEDIAN(AGJ5:AGU5)</f>
        <v>27.384500000000003</v>
      </c>
      <c r="AGX5" s="409">
        <f>MAX(AGJ5:AGU5)</f>
        <v>102.804</v>
      </c>
      <c r="AGY5" s="410">
        <f>MIN(AGJ5:AGU5)</f>
        <v>23.954999999999998</v>
      </c>
      <c r="AHA5" s="74" t="s">
        <v>610</v>
      </c>
      <c r="AHB5" s="407">
        <v>85.96815023567504</v>
      </c>
      <c r="AHC5" s="407">
        <v>7.2858486484675336</v>
      </c>
      <c r="AHD5" s="407">
        <v>43.700936916542894</v>
      </c>
      <c r="AHE5" s="407">
        <v>22.738302165107147</v>
      </c>
      <c r="AHF5" s="407">
        <v>6.7038793930290419</v>
      </c>
      <c r="AHG5" s="407">
        <v>85.96815023567504</v>
      </c>
      <c r="AHH5" s="407">
        <v>46.168703782774493</v>
      </c>
      <c r="AHI5" s="407">
        <v>73.144478661781562</v>
      </c>
      <c r="AHJ5" s="407">
        <v>2.0214983206556845</v>
      </c>
      <c r="AHK5" s="412">
        <f>AVERAGE(AHB5:AHJ5)</f>
        <v>41.522216484412048</v>
      </c>
      <c r="AHL5" s="413">
        <f>MEDIAN(AHB5:AHJ5)</f>
        <v>43.700936916542894</v>
      </c>
      <c r="AHM5" s="413">
        <f>MAX(AHB5:AHJ5)</f>
        <v>85.96815023567504</v>
      </c>
      <c r="AHN5" s="414">
        <f>MIN(AHB5:AHJ5)</f>
        <v>2.0214983206556845</v>
      </c>
      <c r="AHQ5" s="74" t="s">
        <v>610</v>
      </c>
      <c r="AHR5" s="407">
        <v>26.603567544512703</v>
      </c>
      <c r="AHS5" s="407">
        <v>44.214719320317684</v>
      </c>
      <c r="AHT5" s="407">
        <v>1.4121912083141686</v>
      </c>
      <c r="AHU5" s="407">
        <v>0.41865353784027071</v>
      </c>
      <c r="AHV5" s="407">
        <v>0.47065815382973969</v>
      </c>
      <c r="AHW5" s="407">
        <v>5.6041405970780289</v>
      </c>
      <c r="AHX5" s="407">
        <v>85.240349111137888</v>
      </c>
      <c r="AHY5" s="407">
        <v>25.773168401676333</v>
      </c>
      <c r="AHZ5" s="407">
        <v>55.076930602556487</v>
      </c>
      <c r="AIA5" s="407">
        <v>226.4640257252189</v>
      </c>
      <c r="AIB5" s="407">
        <v>4.7961905550240589</v>
      </c>
      <c r="AIC5" s="407">
        <v>9.292264668622817</v>
      </c>
      <c r="AID5" s="408">
        <f>AVERAGE(AHR5:AIC5)</f>
        <v>40.447238285510757</v>
      </c>
      <c r="AIE5" s="409">
        <f>MEDIAN(AHR5:AIC5)</f>
        <v>17.532716535149575</v>
      </c>
      <c r="AIF5" s="409">
        <f>MAX(AHR5:AIC5)</f>
        <v>226.4640257252189</v>
      </c>
      <c r="AIG5" s="410">
        <f>MIN(AHR5:AIC5)</f>
        <v>0.41865353784027071</v>
      </c>
      <c r="AII5" s="74" t="s">
        <v>610</v>
      </c>
      <c r="AIJ5" s="407">
        <v>116.69250729299932</v>
      </c>
      <c r="AIK5" s="407">
        <v>121.17214653108812</v>
      </c>
      <c r="AIL5" s="407">
        <v>83.395693800353342</v>
      </c>
      <c r="AIM5" s="407">
        <v>88.753172732754848</v>
      </c>
      <c r="AIN5" s="407">
        <v>16.018050233528086</v>
      </c>
      <c r="AIO5" s="407">
        <v>116.69250729299932</v>
      </c>
      <c r="AIP5" s="407">
        <v>711.13232623737372</v>
      </c>
      <c r="AIQ5" s="407">
        <v>376.34699655397054</v>
      </c>
      <c r="AIR5" s="407">
        <v>0.84849786177843756</v>
      </c>
      <c r="AIS5" s="412">
        <f>AVERAGE(AIJ5:AIR5)</f>
        <v>181.22798872631617</v>
      </c>
      <c r="AIT5" s="413">
        <f>MEDIAN(AIJ5:AIR5)</f>
        <v>116.69250729299932</v>
      </c>
      <c r="AIU5" s="413">
        <f>MAX(AIJ5:AIR5)</f>
        <v>711.13232623737372</v>
      </c>
      <c r="AIV5" s="414">
        <f>MIN(AIJ5:AIR5)</f>
        <v>0.84849786177843756</v>
      </c>
      <c r="AIY5" s="74" t="s">
        <v>610</v>
      </c>
      <c r="AIZ5" s="407">
        <v>89.767343468873094</v>
      </c>
      <c r="AJA5" s="407">
        <v>176.30628231719848</v>
      </c>
      <c r="AJB5" s="407">
        <v>150.65495572173128</v>
      </c>
      <c r="AJC5" s="407">
        <v>87.743333284461229</v>
      </c>
      <c r="AJD5" s="407">
        <v>246.449899909295</v>
      </c>
      <c r="AJE5" s="407">
        <v>209.29288736898297</v>
      </c>
      <c r="AJF5" s="407">
        <v>99.444016390489807</v>
      </c>
      <c r="AJG5" s="407">
        <v>1.1385438849114906</v>
      </c>
      <c r="AJH5" s="407">
        <v>178.19992528432289</v>
      </c>
      <c r="AJI5" s="407">
        <v>450.88235348033055</v>
      </c>
      <c r="AJJ5" s="407">
        <v>20.837628728385265</v>
      </c>
      <c r="AJK5" s="407">
        <v>40.666976534154536</v>
      </c>
      <c r="AJL5" s="408">
        <f>AVERAGE(AIZ5:AJK5)</f>
        <v>145.94867886442805</v>
      </c>
      <c r="AJM5" s="409">
        <f>MEDIAN(AIZ5:AJK5)</f>
        <v>125.04948605611054</v>
      </c>
      <c r="AJN5" s="409">
        <f>MAX(AIZ5:AJK5)</f>
        <v>450.88235348033055</v>
      </c>
      <c r="AJO5" s="410">
        <f>MIN(AIZ5:AJK5)</f>
        <v>1.1385438849114906</v>
      </c>
      <c r="AJP5" s="446"/>
      <c r="AJQ5" s="74" t="s">
        <v>610</v>
      </c>
      <c r="AJR5" s="407">
        <v>45.120562354876014</v>
      </c>
      <c r="AJS5" s="407">
        <v>50.985653454063687</v>
      </c>
      <c r="AJT5" s="407">
        <v>6.0492654189146995</v>
      </c>
      <c r="AJU5" s="407">
        <v>3.6456502677144043</v>
      </c>
      <c r="AJV5" s="407">
        <v>4.5924891793242262</v>
      </c>
      <c r="AJW5" s="407">
        <v>45.120562354876014</v>
      </c>
      <c r="AJX5" s="407">
        <v>24.041344706564949</v>
      </c>
      <c r="AJY5" s="407">
        <v>56.441232853511671</v>
      </c>
      <c r="AJZ5" s="407">
        <v>4.3762519623695875</v>
      </c>
      <c r="AKA5" s="412">
        <f>AVERAGE(AJR5:AJZ5)</f>
        <v>26.708112505801701</v>
      </c>
      <c r="AKB5" s="413">
        <f>MEDIAN(AJR5:AJZ5)</f>
        <v>24.041344706564949</v>
      </c>
      <c r="AKC5" s="413">
        <f>MAX(AJR5:AJZ5)</f>
        <v>56.441232853511671</v>
      </c>
      <c r="AKD5" s="414">
        <f>MIN(AJR5:AJZ5)</f>
        <v>3.6456502677144043</v>
      </c>
      <c r="AKG5" s="74" t="s">
        <v>610</v>
      </c>
      <c r="AKH5" s="407">
        <v>13.890840021017084</v>
      </c>
      <c r="AKI5" s="407">
        <v>150.5250946889829</v>
      </c>
      <c r="AKJ5" s="407">
        <v>10.426463136355109</v>
      </c>
      <c r="AKK5" s="407">
        <v>225.00346885000761</v>
      </c>
      <c r="AKL5" s="407">
        <v>97.710693822684178</v>
      </c>
      <c r="AKM5" s="407">
        <v>103.71635403903132</v>
      </c>
      <c r="AKN5" s="407">
        <v>129.50885142469781</v>
      </c>
      <c r="AKO5" s="407">
        <v>19.608868501062112</v>
      </c>
      <c r="AKP5" s="407">
        <v>6.6277209597106284</v>
      </c>
      <c r="AKQ5" s="407">
        <v>86.878203784502958</v>
      </c>
      <c r="AKR5" s="407">
        <v>61.061053128577001</v>
      </c>
      <c r="AKS5" s="407">
        <v>4.1569608325386902</v>
      </c>
      <c r="AKT5" s="408">
        <f>AVERAGE(AKH5:AKS5)</f>
        <v>75.759547765763941</v>
      </c>
      <c r="AKU5" s="409">
        <f>MEDIAN(AKH5:AKS5)</f>
        <v>73.969628456539979</v>
      </c>
      <c r="AKV5" s="409">
        <f>MAX(AKH5:AKS5)</f>
        <v>225.00346885000761</v>
      </c>
      <c r="AKW5" s="410">
        <f>MIN(AKH5:AKS5)</f>
        <v>4.1569608325386902</v>
      </c>
      <c r="AKY5" s="74" t="s">
        <v>609</v>
      </c>
      <c r="AKZ5" s="407">
        <v>22.993862156008369</v>
      </c>
      <c r="ALA5" s="407">
        <v>19.776122638196988</v>
      </c>
      <c r="ALB5" s="407">
        <v>23.813515349296441</v>
      </c>
      <c r="ALC5" s="407">
        <v>22.71055202183237</v>
      </c>
      <c r="ALD5" s="407">
        <v>27.6028597081404</v>
      </c>
      <c r="ALE5" s="407">
        <v>22.993862156008369</v>
      </c>
      <c r="ALF5" s="407">
        <v>22.797241238135438</v>
      </c>
      <c r="ALG5" s="407">
        <v>22.88580509494874</v>
      </c>
      <c r="ALH5" s="407">
        <v>22.452591986557078</v>
      </c>
      <c r="ALI5" s="412">
        <f>AVERAGE(AKZ5:ALH5)</f>
        <v>23.114045816569355</v>
      </c>
      <c r="ALJ5" s="413">
        <f>MEDIAN(AKZ5:ALH5)</f>
        <v>22.88580509494874</v>
      </c>
      <c r="ALK5" s="413">
        <f>MAX(AKZ5:ALH5)</f>
        <v>27.6028597081404</v>
      </c>
      <c r="ALL5" s="414">
        <f>MIN(AKZ5:ALH5)</f>
        <v>19.776122638196988</v>
      </c>
      <c r="ALO5" s="74" t="s">
        <v>609</v>
      </c>
      <c r="ALP5" s="407">
        <v>18.248161638223259</v>
      </c>
      <c r="ALQ5" s="407">
        <v>32.83967382296899</v>
      </c>
      <c r="ALR5" s="407">
        <v>49.626328978205962</v>
      </c>
      <c r="ALS5" s="407">
        <v>23.686124241935122</v>
      </c>
      <c r="ALT5" s="407">
        <v>24.189964184083532</v>
      </c>
      <c r="ALU5" s="407">
        <v>24.951689809418323</v>
      </c>
      <c r="ALV5" s="407">
        <v>25.507945129318298</v>
      </c>
      <c r="ALW5" s="407">
        <v>24.168160421814171</v>
      </c>
      <c r="ALX5" s="407">
        <v>22.764743269756455</v>
      </c>
      <c r="ALY5" s="407">
        <v>36.605773150732588</v>
      </c>
      <c r="ALZ5" s="407">
        <v>33.210702768810428</v>
      </c>
      <c r="AMA5" s="407">
        <v>29.079562854330533</v>
      </c>
      <c r="AMB5" s="408">
        <f>AVERAGE(ALP5:AMA5)</f>
        <v>28.739902522466469</v>
      </c>
      <c r="AMC5" s="409">
        <f>MEDIAN(ALP5:AMA5)</f>
        <v>25.22981746936831</v>
      </c>
      <c r="AMD5" s="409">
        <f>MAX(ALP5:AMA5)</f>
        <v>49.626328978205962</v>
      </c>
      <c r="AME5" s="410">
        <f>MIN(ALP5:AMA5)</f>
        <v>18.248161638223259</v>
      </c>
      <c r="AMG5" s="74" t="s">
        <v>609</v>
      </c>
      <c r="AMH5" s="407">
        <v>7.7667231080810533</v>
      </c>
      <c r="AMI5" s="407">
        <v>4.5012484467681935</v>
      </c>
      <c r="AMJ5" s="407">
        <v>9.9961446983249971</v>
      </c>
      <c r="AMK5" s="407">
        <v>5.9592774523807908</v>
      </c>
      <c r="AML5" s="407">
        <v>8.415321497013446</v>
      </c>
      <c r="AMM5" s="407">
        <v>7.7667231080810533</v>
      </c>
      <c r="AMN5" s="407">
        <v>6.9324755665988089</v>
      </c>
      <c r="AMO5" s="407">
        <v>5.013943934531544</v>
      </c>
      <c r="AMP5" s="407">
        <v>5.0362038752731735</v>
      </c>
      <c r="AMQ5" s="412">
        <f>AVERAGE(AMH5:AMP5)</f>
        <v>6.8208957430058952</v>
      </c>
      <c r="AMR5" s="413">
        <f>MEDIAN(AMH5:AMP5)</f>
        <v>6.9324755665988089</v>
      </c>
      <c r="AMS5" s="413">
        <f>MAX(AMH5:AMP5)</f>
        <v>9.9961446983249971</v>
      </c>
      <c r="AMT5" s="414">
        <f>MIN(AMH5:AMP5)</f>
        <v>4.5012484467681935</v>
      </c>
      <c r="AMW5" s="74" t="s">
        <v>609</v>
      </c>
      <c r="AMX5" s="407">
        <v>8.4551479121388216</v>
      </c>
      <c r="AMY5" s="407">
        <v>21.358767340495927</v>
      </c>
      <c r="AMZ5" s="407">
        <v>27.654862523043928</v>
      </c>
      <c r="ANA5" s="407">
        <v>10.114372928584865</v>
      </c>
      <c r="ANB5" s="407">
        <v>5.2195437226305392</v>
      </c>
      <c r="ANC5" s="407">
        <v>8.3040297008419923</v>
      </c>
      <c r="AND5" s="407">
        <v>12.163631600608134</v>
      </c>
      <c r="ANE5" s="407">
        <v>4.522924947121548</v>
      </c>
      <c r="ANF5" s="407">
        <v>5.3318421227393005</v>
      </c>
      <c r="ANG5" s="407">
        <v>25.82350664252014</v>
      </c>
      <c r="ANH5" s="407">
        <v>40.56422564074456</v>
      </c>
      <c r="ANI5" s="407">
        <v>15.570600578705452</v>
      </c>
      <c r="ANJ5" s="408">
        <f>AVERAGE(AMX5:ANI5)</f>
        <v>15.423621305014601</v>
      </c>
      <c r="ANK5" s="409">
        <f>MEDIAN(AMX5:ANI5)</f>
        <v>11.139002264596499</v>
      </c>
      <c r="ANL5" s="409">
        <f>MAX(AMX5:ANI5)</f>
        <v>40.56422564074456</v>
      </c>
      <c r="ANM5" s="410">
        <f>MIN(AMX5:ANI5)</f>
        <v>4.522924947121548</v>
      </c>
      <c r="ANO5" s="74" t="s">
        <v>609</v>
      </c>
      <c r="ANP5" s="407">
        <v>23.694041739591459</v>
      </c>
      <c r="ANQ5" s="407">
        <v>30.742767252376126</v>
      </c>
      <c r="ANR5" s="407">
        <v>29.826882818273134</v>
      </c>
      <c r="ANS5" s="407">
        <v>35.237298306483034</v>
      </c>
      <c r="ANT5" s="407">
        <v>29.595168144370113</v>
      </c>
      <c r="ANU5" s="407">
        <v>23.694041739591459</v>
      </c>
      <c r="ANV5" s="407">
        <v>28.225438079838423</v>
      </c>
      <c r="ANW5" s="407">
        <v>29.162456815230179</v>
      </c>
      <c r="ANX5" s="407">
        <v>25.680218764269522</v>
      </c>
      <c r="ANY5" s="412">
        <f>AVERAGE(ANP5:ANX5)</f>
        <v>28.428701517780382</v>
      </c>
      <c r="ANZ5" s="413">
        <f>MEDIAN(ANP5:ANX5)</f>
        <v>29.162456815230179</v>
      </c>
      <c r="AOA5" s="413">
        <f>MAX(ANP5:ANX5)</f>
        <v>35.237298306483034</v>
      </c>
      <c r="AOB5" s="414">
        <f>MIN(ANP5:ANX5)</f>
        <v>23.694041739591459</v>
      </c>
      <c r="AOE5" s="74" t="s">
        <v>609</v>
      </c>
      <c r="AOF5" s="407">
        <v>19.385694403265752</v>
      </c>
      <c r="AOG5" s="407">
        <v>30.787677914236145</v>
      </c>
      <c r="AOH5" s="407">
        <v>41.749858636026261</v>
      </c>
      <c r="AOI5" s="407">
        <v>29.871897122289084</v>
      </c>
      <c r="AOJ5" s="407">
        <v>21.59165440298711</v>
      </c>
      <c r="AOK5" s="407">
        <v>26.857959944668444</v>
      </c>
      <c r="AOL5" s="407">
        <v>31.691002290293472</v>
      </c>
      <c r="AOM5" s="407">
        <v>24.884029629916135</v>
      </c>
      <c r="AON5" s="407">
        <v>27.276812282688319</v>
      </c>
      <c r="AOO5" s="407">
        <v>39.915061819208695</v>
      </c>
      <c r="AOP5" s="407">
        <v>44.845429225928783</v>
      </c>
      <c r="AOQ5" s="407">
        <v>34.141331716086185</v>
      </c>
      <c r="AOR5" s="408">
        <f>AVERAGE(AOF5:AOQ5)</f>
        <v>31.083200782299539</v>
      </c>
      <c r="AOS5" s="409">
        <f>MEDIAN(AOF5:AOQ5)</f>
        <v>30.329787518262613</v>
      </c>
      <c r="AOT5" s="409">
        <f>MAX(AOF5:AOQ5)</f>
        <v>44.845429225928783</v>
      </c>
      <c r="AOU5" s="410">
        <f>MIN(AOF5:AOQ5)</f>
        <v>19.385694403265752</v>
      </c>
      <c r="AOW5" s="74" t="s">
        <v>610</v>
      </c>
      <c r="AOX5" s="407">
        <v>3542</v>
      </c>
      <c r="AOY5" s="407">
        <v>799</v>
      </c>
      <c r="AOZ5" s="407">
        <v>939</v>
      </c>
      <c r="APA5" s="407">
        <v>1349</v>
      </c>
      <c r="APB5" s="407">
        <v>211</v>
      </c>
      <c r="APC5" s="407">
        <v>3542</v>
      </c>
      <c r="APD5" s="407">
        <v>1902</v>
      </c>
      <c r="APE5" s="407">
        <v>4590</v>
      </c>
      <c r="APF5" s="407">
        <v>166</v>
      </c>
      <c r="APG5" s="412">
        <f>AVERAGE(AOX5:APF5)</f>
        <v>1893.3333333333333</v>
      </c>
      <c r="APH5" s="413">
        <f>MEDIAN(AOX5:APF5)</f>
        <v>1349</v>
      </c>
      <c r="API5" s="413">
        <f>MAX(AOX5:APF5)</f>
        <v>4590</v>
      </c>
      <c r="APJ5" s="414">
        <f>MIN(AOX5:APF5)</f>
        <v>166</v>
      </c>
      <c r="APM5" s="74" t="s">
        <v>610</v>
      </c>
      <c r="APN5" s="407">
        <v>1347</v>
      </c>
      <c r="APO5" s="407">
        <v>675</v>
      </c>
      <c r="APP5" s="407">
        <v>33</v>
      </c>
      <c r="APQ5" s="407">
        <v>34</v>
      </c>
      <c r="APR5" s="407">
        <v>33</v>
      </c>
      <c r="APS5" s="407">
        <v>234</v>
      </c>
      <c r="APT5" s="407">
        <v>2598</v>
      </c>
      <c r="APU5" s="407">
        <v>1482</v>
      </c>
      <c r="APV5" s="407">
        <v>2456</v>
      </c>
      <c r="APW5" s="407">
        <v>3743</v>
      </c>
      <c r="APX5" s="407">
        <v>39</v>
      </c>
      <c r="APY5" s="407">
        <v>176</v>
      </c>
      <c r="APZ5" s="408">
        <f>AVERAGE(APN5:APY5)</f>
        <v>1070.8333333333333</v>
      </c>
      <c r="AQA5" s="409">
        <f>MEDIAN(APN5:APY5)</f>
        <v>454.5</v>
      </c>
      <c r="AQB5" s="409">
        <f>MAX(APN5:APY5)</f>
        <v>3743</v>
      </c>
      <c r="AQC5" s="410">
        <f>MIN(APN5:APY5)</f>
        <v>33</v>
      </c>
      <c r="AQE5" s="74" t="s">
        <v>610</v>
      </c>
      <c r="AQF5" s="407">
        <v>2433</v>
      </c>
      <c r="AQG5" s="407">
        <v>2654</v>
      </c>
      <c r="AQH5" s="407">
        <v>1301</v>
      </c>
      <c r="AQI5" s="407">
        <v>1794</v>
      </c>
      <c r="AQJ5" s="407">
        <v>407</v>
      </c>
      <c r="AQK5" s="407">
        <v>2433</v>
      </c>
      <c r="AQL5" s="407">
        <v>12972</v>
      </c>
      <c r="AQM5" s="407">
        <v>7184</v>
      </c>
      <c r="AQN5" s="407">
        <v>67</v>
      </c>
      <c r="AQO5" s="412">
        <f>AVERAGE(AQF5:AQN5)</f>
        <v>3471.6666666666665</v>
      </c>
      <c r="AQP5" s="413">
        <f>MEDIAN(AQF5:AQN5)</f>
        <v>2433</v>
      </c>
      <c r="AQQ5" s="413">
        <f>MAX(AQF5:AQN5)</f>
        <v>12972</v>
      </c>
      <c r="AQR5" s="414">
        <f>MIN(AQF5:AQN5)</f>
        <v>67</v>
      </c>
      <c r="AQU5" s="74" t="s">
        <v>610</v>
      </c>
      <c r="AQV5" s="407">
        <v>1541</v>
      </c>
      <c r="AQW5" s="407">
        <v>1998</v>
      </c>
      <c r="AQX5" s="407">
        <v>861</v>
      </c>
      <c r="AQY5" s="407">
        <v>1778</v>
      </c>
      <c r="AQZ5" s="407">
        <v>4323</v>
      </c>
      <c r="ARA5" s="407">
        <v>3122</v>
      </c>
      <c r="ARB5" s="407">
        <v>1553</v>
      </c>
      <c r="ARC5" s="407">
        <v>33</v>
      </c>
      <c r="ARD5" s="407">
        <v>3132</v>
      </c>
      <c r="ARE5" s="407">
        <v>4908</v>
      </c>
      <c r="ARF5" s="407">
        <v>205</v>
      </c>
      <c r="ARG5" s="407">
        <v>844</v>
      </c>
      <c r="ARH5" s="408">
        <f>AVERAGE(AQV5:ARG5)</f>
        <v>2024.8333333333333</v>
      </c>
      <c r="ARI5" s="409">
        <f>MEDIAN(AQV5:ARG5)</f>
        <v>1665.5</v>
      </c>
      <c r="ARJ5" s="409">
        <f>MAX(AQV5:ARG5)</f>
        <v>4908</v>
      </c>
      <c r="ARK5" s="410">
        <f>MIN(AQV5:ARG5)</f>
        <v>33</v>
      </c>
      <c r="ARL5" s="446"/>
      <c r="ARM5" s="74" t="s">
        <v>610</v>
      </c>
      <c r="ARN5" s="407">
        <v>448</v>
      </c>
      <c r="ARO5" s="407">
        <v>464</v>
      </c>
      <c r="ARP5" s="407">
        <v>33</v>
      </c>
      <c r="ARQ5" s="407">
        <v>34</v>
      </c>
      <c r="ARR5" s="407">
        <v>34</v>
      </c>
      <c r="ARS5" s="407">
        <v>448</v>
      </c>
      <c r="ART5" s="407">
        <v>243</v>
      </c>
      <c r="ARU5" s="407">
        <v>516</v>
      </c>
      <c r="ARV5" s="407">
        <v>32</v>
      </c>
      <c r="ARW5" s="412">
        <f>AVERAGE(ARN5:ARV5)</f>
        <v>250.22222222222223</v>
      </c>
      <c r="ARX5" s="413">
        <f>MEDIAN(ARN5:ARV5)</f>
        <v>243</v>
      </c>
      <c r="ARY5" s="413">
        <f>MAX(ARN5:ARV5)</f>
        <v>516</v>
      </c>
      <c r="ARZ5" s="414">
        <f>MIN(ARN5:ARV5)</f>
        <v>32</v>
      </c>
      <c r="ASC5" s="74" t="s">
        <v>610</v>
      </c>
      <c r="ASD5" s="407">
        <v>186</v>
      </c>
      <c r="ASE5" s="407">
        <v>1660</v>
      </c>
      <c r="ASF5" s="407">
        <v>75</v>
      </c>
      <c r="ASG5" s="407">
        <v>1681</v>
      </c>
      <c r="ASH5" s="407">
        <v>1153</v>
      </c>
      <c r="ASI5" s="407">
        <v>721</v>
      </c>
      <c r="ASJ5" s="407">
        <v>971</v>
      </c>
      <c r="ASK5" s="407">
        <v>187</v>
      </c>
      <c r="ASL5" s="407">
        <v>50</v>
      </c>
      <c r="ASM5" s="407">
        <v>687</v>
      </c>
      <c r="ASN5" s="407">
        <v>299</v>
      </c>
      <c r="ASO5" s="407">
        <v>33</v>
      </c>
      <c r="ASP5" s="408">
        <f>AVERAGE(ASD5:ASO5)</f>
        <v>641.91666666666663</v>
      </c>
      <c r="ASQ5" s="409">
        <f>MEDIAN(ASD5:ASO5)</f>
        <v>493</v>
      </c>
      <c r="ASR5" s="409">
        <f>MAX(ASD5:ASO5)</f>
        <v>1681</v>
      </c>
      <c r="ASS5" s="410">
        <f>MIN(ASD5:ASO5)</f>
        <v>33</v>
      </c>
    </row>
    <row r="6" spans="1:1189" ht="15.75" thickBot="1" x14ac:dyDescent="0.3">
      <c r="A6" s="398" t="s">
        <v>867</v>
      </c>
      <c r="B6" s="407">
        <v>4</v>
      </c>
      <c r="C6" s="407">
        <v>8</v>
      </c>
      <c r="D6" s="407">
        <v>8</v>
      </c>
      <c r="E6" s="407">
        <v>6</v>
      </c>
      <c r="F6" s="407">
        <v>4</v>
      </c>
      <c r="G6" s="407">
        <v>4</v>
      </c>
      <c r="H6" s="407">
        <v>7</v>
      </c>
      <c r="I6" s="407">
        <v>3</v>
      </c>
      <c r="J6" s="407">
        <v>0</v>
      </c>
      <c r="K6" s="419">
        <f>AVERAGE(B6:J6)</f>
        <v>4.8888888888888893</v>
      </c>
      <c r="L6" s="413">
        <f>MEDIAN(B6:J6)</f>
        <v>4</v>
      </c>
      <c r="M6" s="413">
        <f>MAX(B6:J6)</f>
        <v>8</v>
      </c>
      <c r="N6" s="414">
        <f>MIN(B6:J6)</f>
        <v>0</v>
      </c>
      <c r="Q6" s="398" t="s">
        <v>867</v>
      </c>
      <c r="R6" s="407">
        <v>4</v>
      </c>
      <c r="S6" s="407">
        <v>29</v>
      </c>
      <c r="T6" s="407">
        <v>9</v>
      </c>
      <c r="U6" s="407">
        <v>2</v>
      </c>
      <c r="V6" s="407">
        <v>3</v>
      </c>
      <c r="W6" s="407">
        <v>1</v>
      </c>
      <c r="X6" s="407">
        <v>6</v>
      </c>
      <c r="Y6" s="407">
        <v>1</v>
      </c>
      <c r="Z6" s="407">
        <v>4</v>
      </c>
      <c r="AA6" s="407">
        <v>5</v>
      </c>
      <c r="AB6" s="407">
        <v>8</v>
      </c>
      <c r="AC6" s="407">
        <v>0</v>
      </c>
      <c r="AD6" s="408">
        <f>AVERAGE(R6:AC6)</f>
        <v>6</v>
      </c>
      <c r="AE6" s="409">
        <f>MEDIAN(R6:AC6)</f>
        <v>4</v>
      </c>
      <c r="AF6" s="409">
        <f>MAX(R6:AC6)</f>
        <v>29</v>
      </c>
      <c r="AG6" s="410">
        <f>MIN(R6:AC6)</f>
        <v>0</v>
      </c>
      <c r="AI6" s="74" t="s">
        <v>609</v>
      </c>
      <c r="AJ6" s="407">
        <v>0.81857166476113474</v>
      </c>
      <c r="AK6" s="407">
        <v>0.96650249896452056</v>
      </c>
      <c r="AL6" s="407">
        <v>0.80820727550400062</v>
      </c>
      <c r="AM6" s="407"/>
      <c r="AN6" s="407">
        <v>0.97383119519395223</v>
      </c>
      <c r="AO6" s="407">
        <v>0.81857166476113474</v>
      </c>
      <c r="AP6" s="407">
        <v>0.6302452161771982</v>
      </c>
      <c r="AQ6" s="407">
        <v>0.54585484513973648</v>
      </c>
      <c r="AR6" s="407">
        <v>0.61370069406240324</v>
      </c>
      <c r="AS6" s="412">
        <f>AVERAGE(AJ6:AR6)</f>
        <v>0.77193563182051017</v>
      </c>
      <c r="AT6" s="413">
        <f>MEDIAN(AJ6:AR6)</f>
        <v>0.81338947013256768</v>
      </c>
      <c r="AU6" s="413">
        <f>MAX(AJ6:AR6)</f>
        <v>0.97383119519395223</v>
      </c>
      <c r="AV6" s="414">
        <f>MIN(AJ6:AR6)</f>
        <v>0.54585484513973648</v>
      </c>
      <c r="AY6" s="74" t="s">
        <v>609</v>
      </c>
      <c r="AZ6" s="407">
        <v>2.3162207484442319</v>
      </c>
      <c r="BA6" s="407">
        <v>1.3148975680609591</v>
      </c>
      <c r="BB6" s="407">
        <v>1.5661034621001333</v>
      </c>
      <c r="BC6" s="407">
        <v>1.1651983836244499</v>
      </c>
      <c r="BD6" s="407">
        <v>2.7104916490989766</v>
      </c>
      <c r="BE6" s="407">
        <v>0.96484134148586342</v>
      </c>
      <c r="BF6" s="407">
        <v>3.4176594867912877</v>
      </c>
      <c r="BG6" s="407">
        <v>0.99589671502040078</v>
      </c>
      <c r="BH6" s="407">
        <v>1.0130949700445218</v>
      </c>
      <c r="BI6" s="407">
        <v>5.0328368103990853</v>
      </c>
      <c r="BJ6" s="407">
        <v>1.5914608821596832</v>
      </c>
      <c r="BK6" s="407">
        <v>2.3317436837622081</v>
      </c>
      <c r="BL6" s="408">
        <f>AVERAGE(AZ6:BK6)</f>
        <v>2.0350371417493167</v>
      </c>
      <c r="BM6" s="409">
        <f>MEDIAN(AZ6:BK6)</f>
        <v>1.5787821721299082</v>
      </c>
      <c r="BN6" s="409">
        <f>MAX(AZ6:BK6)</f>
        <v>5.0328368103990853</v>
      </c>
      <c r="BO6" s="410">
        <f>MIN(AZ6:BK6)</f>
        <v>0.96484134148586342</v>
      </c>
      <c r="BQ6" s="74" t="s">
        <v>609</v>
      </c>
      <c r="BR6" s="407">
        <v>1.1510953638954515</v>
      </c>
      <c r="BS6" s="407">
        <v>1.0697870763065567</v>
      </c>
      <c r="BT6" s="407">
        <v>0.97446598981878163</v>
      </c>
      <c r="BU6" s="407">
        <v>0.92609844581651668</v>
      </c>
      <c r="BV6" s="407">
        <v>0.89598920594774678</v>
      </c>
      <c r="BW6" s="407">
        <v>1.1510953638954515</v>
      </c>
      <c r="BX6" s="407">
        <v>0.88318608524073994</v>
      </c>
      <c r="BY6" s="407">
        <v>1.1045211735032392</v>
      </c>
      <c r="BZ6" s="407">
        <v>0.92138806186478106</v>
      </c>
      <c r="CA6" s="412">
        <f>AVERAGE(BR6:BZ6)</f>
        <v>1.0086251962543626</v>
      </c>
      <c r="CB6" s="413">
        <f>MEDIAN(BR6:BZ6)</f>
        <v>0.97446598981878163</v>
      </c>
      <c r="CC6" s="413">
        <f>MAX(BR6:BZ6)</f>
        <v>1.1510953638954515</v>
      </c>
      <c r="CD6" s="414">
        <f>MIN(BR6:BZ6)</f>
        <v>0.88318608524073994</v>
      </c>
      <c r="CG6" s="74" t="s">
        <v>609</v>
      </c>
      <c r="CH6" s="407">
        <v>1.4392947309471196</v>
      </c>
      <c r="CI6" s="407">
        <v>1.6608100106351045</v>
      </c>
      <c r="CJ6" s="407">
        <v>1.5770734065972303</v>
      </c>
      <c r="CK6" s="407">
        <v>1.2952421159495398</v>
      </c>
      <c r="CL6" s="407">
        <v>0.88003585825162312</v>
      </c>
      <c r="CM6" s="407">
        <v>1.3919468139107576</v>
      </c>
      <c r="CN6" s="407">
        <v>2.7823652940999133</v>
      </c>
      <c r="CO6" s="407">
        <v>1.1075617971904472</v>
      </c>
      <c r="CP6" s="407">
        <v>1.0872189063066813</v>
      </c>
      <c r="CQ6" s="407">
        <v>1.7625980113102415</v>
      </c>
      <c r="CR6" s="407">
        <v>1.5739978433628119</v>
      </c>
      <c r="CS6" s="407">
        <v>2.4128373708664004</v>
      </c>
      <c r="CT6" s="408">
        <f>AVERAGE(CH6:CS6)</f>
        <v>1.5809151799523224</v>
      </c>
      <c r="CU6" s="409">
        <f>MEDIAN(CH6:CS6)</f>
        <v>1.5066462871549657</v>
      </c>
      <c r="CV6" s="409">
        <f>MAX(CH6:CS6)</f>
        <v>2.7823652940999133</v>
      </c>
      <c r="CW6" s="410">
        <f>MIN(CH6:CS6)</f>
        <v>0.88003585825162312</v>
      </c>
      <c r="CX6" s="447"/>
      <c r="CY6" s="74" t="s">
        <v>609</v>
      </c>
      <c r="CZ6" s="407">
        <v>3.8201688123903526</v>
      </c>
      <c r="DA6" s="407">
        <v>2.8691963245673673</v>
      </c>
      <c r="DB6" s="407">
        <v>1.7863143352945903</v>
      </c>
      <c r="DC6" s="407">
        <v>0.98054784516855287</v>
      </c>
      <c r="DD6" s="407">
        <v>1.7381964774715399</v>
      </c>
      <c r="DE6" s="407">
        <v>3.8201688123903526</v>
      </c>
      <c r="DF6" s="407">
        <v>2.7595667842833942</v>
      </c>
      <c r="DG6" s="407">
        <v>2.0260512284949015</v>
      </c>
      <c r="DH6" s="407"/>
      <c r="DI6" s="412">
        <f>AVERAGE(CZ6:DH6)</f>
        <v>2.4750263275076314</v>
      </c>
      <c r="DJ6" s="413">
        <f>MEDIAN(CZ6:DH6)</f>
        <v>2.3928090063891476</v>
      </c>
      <c r="DK6" s="413">
        <f>MAX(CZ6:DH6)</f>
        <v>3.8201688123903526</v>
      </c>
      <c r="DL6" s="414">
        <f>MIN(CZ6:DH6)</f>
        <v>0.98054784516855287</v>
      </c>
      <c r="DO6" s="74" t="s">
        <v>609</v>
      </c>
      <c r="DP6" s="407">
        <v>5.0737509436802286</v>
      </c>
      <c r="DQ6" s="407">
        <v>1.7314925170332027</v>
      </c>
      <c r="DR6" s="407">
        <v>1.1435765980594335</v>
      </c>
      <c r="DS6" s="407">
        <v>1.5857317465223497</v>
      </c>
      <c r="DT6" s="407">
        <v>2.1981186491157403</v>
      </c>
      <c r="DU6" s="407">
        <v>0.77251238452331439</v>
      </c>
      <c r="DV6" s="407">
        <v>2.1054674601950172</v>
      </c>
      <c r="DW6" s="407">
        <v>0.673313340690882</v>
      </c>
      <c r="DX6" s="407">
        <v>2.9405467906369323</v>
      </c>
      <c r="DY6" s="407">
        <v>6.4046663112747213</v>
      </c>
      <c r="DZ6" s="407">
        <v>2.1094955909006678</v>
      </c>
      <c r="EA6" s="407"/>
      <c r="EB6" s="408">
        <f>AVERAGE(DP6:EA6)</f>
        <v>2.4307883938756807</v>
      </c>
      <c r="EC6" s="409">
        <f>MEDIAN(DP6:EA6)</f>
        <v>2.1054674601950172</v>
      </c>
      <c r="ED6" s="409">
        <f>MAX(DP6:EA6)</f>
        <v>6.4046663112747213</v>
      </c>
      <c r="EE6" s="410">
        <f>MIN(DP6:EA6)</f>
        <v>0.673313340690882</v>
      </c>
      <c r="EG6" s="74" t="s">
        <v>609</v>
      </c>
      <c r="EH6" s="407">
        <v>28.896866402196586</v>
      </c>
      <c r="EI6" s="407">
        <v>23.374429281729618</v>
      </c>
      <c r="EJ6" s="407">
        <v>22.792053235565533</v>
      </c>
      <c r="EK6" s="407"/>
      <c r="EL6" s="407">
        <v>24.299129311213054</v>
      </c>
      <c r="EM6" s="407">
        <v>28.896866402196586</v>
      </c>
      <c r="EN6" s="407">
        <v>23.897389565157976</v>
      </c>
      <c r="EO6" s="407">
        <v>21.62916463458895</v>
      </c>
      <c r="EP6" s="407">
        <v>26.877817042608395</v>
      </c>
      <c r="EQ6" s="412">
        <f>AVERAGE(EH6:EP6)</f>
        <v>25.082964484407089</v>
      </c>
      <c r="ER6" s="413">
        <f>MEDIAN(EH6:EP6)</f>
        <v>24.098259438185515</v>
      </c>
      <c r="ES6" s="413">
        <f>MAX(EH6:EP6)</f>
        <v>28.896866402196586</v>
      </c>
      <c r="ET6" s="414">
        <f>MIN(EH6:EP6)</f>
        <v>21.62916463458895</v>
      </c>
      <c r="EW6" s="74" t="s">
        <v>609</v>
      </c>
      <c r="EX6" s="407">
        <v>35.124968539909155</v>
      </c>
      <c r="EY6" s="407">
        <v>36.847106957942096</v>
      </c>
      <c r="EZ6" s="407">
        <v>55.9243981800388</v>
      </c>
      <c r="FA6" s="407">
        <v>29.283107675919418</v>
      </c>
      <c r="FB6" s="407">
        <v>32.547323694615706</v>
      </c>
      <c r="FC6" s="407">
        <v>80.479079754831275</v>
      </c>
      <c r="FD6" s="407">
        <v>67.790082431997931</v>
      </c>
      <c r="FE6" s="407">
        <v>37.949517523938866</v>
      </c>
      <c r="FF6" s="407">
        <v>42.33370182575613</v>
      </c>
      <c r="FG6" s="407">
        <v>77.824034239341117</v>
      </c>
      <c r="FH6" s="407">
        <v>33.193114005898842</v>
      </c>
      <c r="FI6" s="407">
        <v>38.007221831872961</v>
      </c>
      <c r="FJ6" s="408">
        <f>AVERAGE(EX6:FI6)</f>
        <v>47.275304721838523</v>
      </c>
      <c r="FK6" s="409">
        <f>MEDIAN(EX6:FI6)</f>
        <v>37.978369677905917</v>
      </c>
      <c r="FL6" s="409">
        <f>MAX(EX6:FI6)</f>
        <v>80.479079754831275</v>
      </c>
      <c r="FM6" s="410">
        <f>MIN(EX6:FI6)</f>
        <v>29.283107675919418</v>
      </c>
      <c r="FO6" s="74" t="s">
        <v>609</v>
      </c>
      <c r="FP6" s="407">
        <v>28.657120521303863</v>
      </c>
      <c r="FQ6" s="407">
        <v>26.114839667259233</v>
      </c>
      <c r="FR6" s="407">
        <v>31.428760080453376</v>
      </c>
      <c r="FS6" s="407">
        <v>28.789734090414331</v>
      </c>
      <c r="FT6" s="407">
        <v>31.041859166129921</v>
      </c>
      <c r="FU6" s="407">
        <v>28.657120521303863</v>
      </c>
      <c r="FV6" s="407">
        <v>28.98685472631114</v>
      </c>
      <c r="FW6" s="407">
        <v>29.503443276137371</v>
      </c>
      <c r="FX6" s="407">
        <v>25.144272675531472</v>
      </c>
      <c r="FY6" s="412">
        <f>AVERAGE(FP6:FX6)</f>
        <v>28.702667191649393</v>
      </c>
      <c r="FZ6" s="413">
        <f>MEDIAN(FP6:FX6)</f>
        <v>28.789734090414331</v>
      </c>
      <c r="GA6" s="413">
        <f>MAX(FP6:FX6)</f>
        <v>31.428760080453376</v>
      </c>
      <c r="GB6" s="414">
        <f>MIN(FP6:FX6)</f>
        <v>25.144272675531472</v>
      </c>
      <c r="GE6" s="74" t="s">
        <v>609</v>
      </c>
      <c r="GF6" s="407">
        <v>30.937698199962337</v>
      </c>
      <c r="GG6" s="407">
        <v>35.972450672320143</v>
      </c>
      <c r="GH6" s="407">
        <v>37.816820988828049</v>
      </c>
      <c r="GI6" s="407">
        <v>34.650237826058621</v>
      </c>
      <c r="GJ6" s="407">
        <v>30.742032114097771</v>
      </c>
      <c r="GK6" s="407">
        <v>33.417644115963483</v>
      </c>
      <c r="GL6" s="407">
        <v>34.485549406065182</v>
      </c>
      <c r="GM6" s="407">
        <v>33.026255399947182</v>
      </c>
      <c r="GN6" s="407">
        <v>28.58396008938648</v>
      </c>
      <c r="GO6" s="407">
        <v>36.77677597335974</v>
      </c>
      <c r="GP6" s="407">
        <v>34.717994392208233</v>
      </c>
      <c r="GQ6" s="407">
        <v>38.802584780139775</v>
      </c>
      <c r="GR6" s="408">
        <f>AVERAGE(GF6:GQ6)</f>
        <v>34.160833663194758</v>
      </c>
      <c r="GS6" s="409">
        <f>MEDIAN(GF6:GQ6)</f>
        <v>34.567893616061902</v>
      </c>
      <c r="GT6" s="409">
        <f>MAX(GF6:GQ6)</f>
        <v>38.802584780139775</v>
      </c>
      <c r="GU6" s="410">
        <f>MIN(GF6:GQ6)</f>
        <v>28.58396008938648</v>
      </c>
      <c r="GV6" s="446"/>
      <c r="GW6" s="74" t="s">
        <v>609</v>
      </c>
      <c r="GX6" s="407">
        <v>26.11523398683353</v>
      </c>
      <c r="GY6" s="407">
        <v>54.452694196456648</v>
      </c>
      <c r="GZ6" s="407">
        <v>29.764603116542244</v>
      </c>
      <c r="HA6" s="407">
        <v>28.402297105113888</v>
      </c>
      <c r="HB6" s="407">
        <v>39.592230917080705</v>
      </c>
      <c r="HC6" s="407">
        <v>26.11523398683353</v>
      </c>
      <c r="HD6" s="407">
        <v>32.170517408806759</v>
      </c>
      <c r="HE6" s="407">
        <v>35.89213088258979</v>
      </c>
      <c r="HF6" s="407"/>
      <c r="HG6" s="412">
        <f>AVERAGE(GX6:HF6)</f>
        <v>34.063117700032137</v>
      </c>
      <c r="HH6" s="413">
        <f>MEDIAN(GX6:HF6)</f>
        <v>30.967560262674503</v>
      </c>
      <c r="HI6" s="413">
        <f>MAX(GX6:HF6)</f>
        <v>54.452694196456648</v>
      </c>
      <c r="HJ6" s="414">
        <f>MIN(GX6:HF6)</f>
        <v>26.11523398683353</v>
      </c>
      <c r="HM6" s="74" t="s">
        <v>609</v>
      </c>
      <c r="HN6" s="407">
        <v>75.637830192254285</v>
      </c>
      <c r="HO6" s="407">
        <v>40.776204798397785</v>
      </c>
      <c r="HP6" s="407">
        <v>56.487925023394354</v>
      </c>
      <c r="HQ6" s="407">
        <v>82.475046013380478</v>
      </c>
      <c r="HR6" s="407">
        <v>46.163706299042907</v>
      </c>
      <c r="HS6" s="407">
        <v>26.251227667470737</v>
      </c>
      <c r="HT6" s="407">
        <v>73.874606050144678</v>
      </c>
      <c r="HU6" s="407">
        <v>69.782692216708853</v>
      </c>
      <c r="HV6" s="407">
        <v>31.66897202588796</v>
      </c>
      <c r="HW6" s="407">
        <v>30.954101262340153</v>
      </c>
      <c r="HX6" s="407">
        <v>59.737446927018681</v>
      </c>
      <c r="HY6" s="407"/>
      <c r="HZ6" s="408">
        <f>AVERAGE(HN6:HY6)</f>
        <v>53.982705316003724</v>
      </c>
      <c r="IA6" s="409">
        <f>MEDIAN(HN6:HY6)</f>
        <v>56.487925023394354</v>
      </c>
      <c r="IB6" s="409">
        <f>MAX(HN6:HY6)</f>
        <v>82.475046013380478</v>
      </c>
      <c r="IC6" s="410">
        <f>MIN(HN6:HY6)</f>
        <v>26.251227667470737</v>
      </c>
      <c r="IE6" s="74" t="s">
        <v>609</v>
      </c>
      <c r="IF6" s="407">
        <v>31.624557066398154</v>
      </c>
      <c r="IG6" s="407">
        <v>30.988788344573607</v>
      </c>
      <c r="IH6" s="407">
        <v>26.435703325776167</v>
      </c>
      <c r="II6" s="407"/>
      <c r="IJ6" s="407">
        <v>28.170633153235542</v>
      </c>
      <c r="IK6" s="407">
        <v>31.624557066398154</v>
      </c>
      <c r="IL6" s="407">
        <v>28.64413246612682</v>
      </c>
      <c r="IM6" s="407">
        <v>21.62916463458895</v>
      </c>
      <c r="IN6" s="407">
        <v>26.877817042608395</v>
      </c>
      <c r="IO6" s="412">
        <f>AVERAGE(IF6:IN6)</f>
        <v>28.249419137463224</v>
      </c>
      <c r="IP6" s="413">
        <f>MEDIAN(IF6:IN6)</f>
        <v>28.407382809681181</v>
      </c>
      <c r="IQ6" s="413">
        <f>MAX(IF6:IN6)</f>
        <v>31.624557066398154</v>
      </c>
      <c r="IR6" s="414">
        <f>MIN(IF6:IN6)</f>
        <v>21.62916463458895</v>
      </c>
      <c r="IU6" s="74" t="s">
        <v>609</v>
      </c>
      <c r="IV6" s="407">
        <v>59.477714563579816</v>
      </c>
      <c r="IW6" s="407">
        <v>57.59558088350628</v>
      </c>
      <c r="IX6" s="407">
        <v>66.949572730882664</v>
      </c>
      <c r="IY6" s="407">
        <v>65.917007781555256</v>
      </c>
      <c r="IZ6" s="407">
        <v>100.36294912277539</v>
      </c>
      <c r="JA6" s="407">
        <v>80.479079754831275</v>
      </c>
      <c r="JB6" s="407">
        <v>105.32521037987459</v>
      </c>
      <c r="JC6" s="407">
        <v>37.949517523938866</v>
      </c>
      <c r="JD6" s="407">
        <v>42.333701825756165</v>
      </c>
      <c r="JE6" s="407">
        <v>169.47677842676478</v>
      </c>
      <c r="JF6" s="407">
        <v>71.595300220103454</v>
      </c>
      <c r="JG6" s="407">
        <v>67.224870315615007</v>
      </c>
      <c r="JH6" s="408">
        <f>AVERAGE(IV6:JG6)</f>
        <v>77.057273627431968</v>
      </c>
      <c r="JI6" s="409">
        <f>MEDIAN(IV6:JG6)</f>
        <v>67.087221523248843</v>
      </c>
      <c r="JJ6" s="409">
        <f>MAX(IV6:JG6)</f>
        <v>169.47677842676478</v>
      </c>
      <c r="JK6" s="410">
        <f>MIN(IV6:JG6)</f>
        <v>37.949517523938866</v>
      </c>
      <c r="JM6" s="74" t="s">
        <v>609</v>
      </c>
      <c r="JN6" s="407">
        <v>37.975036294537418</v>
      </c>
      <c r="JO6" s="407">
        <v>34.195630827705244</v>
      </c>
      <c r="JP6" s="407">
        <v>36.448280388196764</v>
      </c>
      <c r="JQ6" s="407">
        <v>37.62865851590562</v>
      </c>
      <c r="JR6" s="407">
        <v>36.467152926114935</v>
      </c>
      <c r="JS6" s="407">
        <v>37.975036294537418</v>
      </c>
      <c r="JT6" s="407">
        <v>33.116131181110944</v>
      </c>
      <c r="JU6" s="407">
        <v>33.954584571458149</v>
      </c>
      <c r="JV6" s="407">
        <v>30.827332985639103</v>
      </c>
      <c r="JW6" s="412">
        <f>AVERAGE(JN6:JV6)</f>
        <v>35.398649331689505</v>
      </c>
      <c r="JX6" s="413">
        <f>MEDIAN(JN6:JV6)</f>
        <v>36.448280388196764</v>
      </c>
      <c r="JY6" s="413">
        <f>MAX(JN6:JV6)</f>
        <v>37.975036294537418</v>
      </c>
      <c r="JZ6" s="414">
        <f>MIN(JN6:JV6)</f>
        <v>30.827332985639103</v>
      </c>
      <c r="KC6" s="74" t="s">
        <v>609</v>
      </c>
      <c r="KD6" s="407">
        <v>43.038137898522535</v>
      </c>
      <c r="KE6" s="407">
        <v>52.153247900118437</v>
      </c>
      <c r="KF6" s="407">
        <v>55.22307453182146</v>
      </c>
      <c r="KG6" s="407">
        <v>46.344112689306968</v>
      </c>
      <c r="KH6" s="407">
        <v>35.072294393952561</v>
      </c>
      <c r="KI6" s="407">
        <v>56.289974881577706</v>
      </c>
      <c r="KJ6" s="407">
        <v>66.214515195298532</v>
      </c>
      <c r="KK6" s="407">
        <v>45.722568728569115</v>
      </c>
      <c r="KL6" s="407">
        <v>37.191260077136945</v>
      </c>
      <c r="KM6" s="407">
        <v>51.715189055813362</v>
      </c>
      <c r="KN6" s="407">
        <v>53.251907503274154</v>
      </c>
      <c r="KO6" s="407">
        <v>72.171843560106893</v>
      </c>
      <c r="KP6" s="408">
        <f>AVERAGE(KD6:KO6)</f>
        <v>51.199010534624897</v>
      </c>
      <c r="KQ6" s="409">
        <f>MEDIAN(KD6:KO6)</f>
        <v>51.934218477965899</v>
      </c>
      <c r="KR6" s="409">
        <f>MAX(KD6:KO6)</f>
        <v>72.171843560106893</v>
      </c>
      <c r="KS6" s="410">
        <f>MIN(KD6:KO6)</f>
        <v>35.072294393952561</v>
      </c>
      <c r="KT6" s="447"/>
      <c r="KU6" s="74" t="s">
        <v>609</v>
      </c>
      <c r="KV6" s="407">
        <v>77.660875685760715</v>
      </c>
      <c r="KW6" s="407">
        <v>76.64358120093496</v>
      </c>
      <c r="KX6" s="407">
        <v>48.020971093816378</v>
      </c>
      <c r="KY6" s="407">
        <v>34.37717072950857</v>
      </c>
      <c r="KZ6" s="407">
        <v>55.255101221238384</v>
      </c>
      <c r="LA6" s="407">
        <v>77.660875685760715</v>
      </c>
      <c r="LB6" s="407">
        <v>69.718645080748203</v>
      </c>
      <c r="LC6" s="407">
        <v>51.291019599598826</v>
      </c>
      <c r="LD6" s="407"/>
      <c r="LE6" s="412">
        <f>AVERAGE(KV6:LD6)</f>
        <v>61.328530037170843</v>
      </c>
      <c r="LF6" s="413">
        <f>MEDIAN(KV6:LD6)</f>
        <v>62.48687315099329</v>
      </c>
      <c r="LG6" s="413">
        <f>MAX(KV6:LD6)</f>
        <v>77.660875685760715</v>
      </c>
      <c r="LH6" s="414">
        <f>MIN(KV6:LD6)</f>
        <v>34.37717072950857</v>
      </c>
      <c r="LK6" s="74" t="s">
        <v>609</v>
      </c>
      <c r="LL6" s="407">
        <v>125.63765958453257</v>
      </c>
      <c r="LM6" s="407">
        <v>58.730454679057182</v>
      </c>
      <c r="LN6" s="407">
        <v>66.502026698270242</v>
      </c>
      <c r="LO6" s="407">
        <v>87.351662081388781</v>
      </c>
      <c r="LP6" s="407">
        <v>82.369567709008777</v>
      </c>
      <c r="LQ6" s="407">
        <v>60.615044461548173</v>
      </c>
      <c r="LR6" s="407">
        <v>86.524823420006086</v>
      </c>
      <c r="LS6" s="407">
        <v>69.782692216708853</v>
      </c>
      <c r="LT6" s="407">
        <v>77.709140310533627</v>
      </c>
      <c r="LU6" s="407">
        <v>203.56382060422251</v>
      </c>
      <c r="LV6" s="407">
        <v>88.747455124954229</v>
      </c>
      <c r="LW6" s="407"/>
      <c r="LX6" s="408">
        <f>AVERAGE(LL6:LW6)</f>
        <v>91.594031535475551</v>
      </c>
      <c r="LY6" s="409">
        <f>MEDIAN(LL6:LW6)</f>
        <v>82.369567709008777</v>
      </c>
      <c r="LZ6" s="409">
        <f>MAX(LL6:LW6)</f>
        <v>203.56382060422251</v>
      </c>
      <c r="MA6" s="410">
        <f>MIN(LL6:LW6)</f>
        <v>58.730454679057182</v>
      </c>
      <c r="MC6" s="74" t="s">
        <v>609</v>
      </c>
      <c r="MD6" s="407">
        <v>274.8</v>
      </c>
      <c r="ME6" s="407">
        <v>277.33333333333331</v>
      </c>
      <c r="MF6" s="407">
        <v>193.4</v>
      </c>
      <c r="MG6" s="407"/>
      <c r="MH6" s="407">
        <v>323.66666666666669</v>
      </c>
      <c r="MI6" s="407">
        <v>274.8</v>
      </c>
      <c r="MJ6" s="407">
        <v>269.83333333333331</v>
      </c>
      <c r="MK6" s="407">
        <v>100</v>
      </c>
      <c r="ML6" s="407">
        <v>313</v>
      </c>
      <c r="MM6" s="412">
        <f>AVERAGE(MD6:ML6)</f>
        <v>253.35416666666666</v>
      </c>
      <c r="MN6" s="413">
        <f>MEDIAN(MD6:ML6)</f>
        <v>274.8</v>
      </c>
      <c r="MO6" s="413">
        <f>MAX(MD6:ML6)</f>
        <v>323.66666666666669</v>
      </c>
      <c r="MP6" s="414">
        <f>MIN(MD6:ML6)</f>
        <v>100</v>
      </c>
      <c r="MS6" s="74" t="s">
        <v>609</v>
      </c>
      <c r="MT6" s="407">
        <v>299</v>
      </c>
      <c r="MU6" s="407">
        <v>299.40243902439022</v>
      </c>
      <c r="MV6" s="407">
        <v>292.81818181818181</v>
      </c>
      <c r="MW6" s="407">
        <v>325.57142857142856</v>
      </c>
      <c r="MX6" s="407">
        <v>406.14285714285717</v>
      </c>
      <c r="MY6" s="407">
        <v>184</v>
      </c>
      <c r="MZ6" s="407">
        <v>260.5</v>
      </c>
      <c r="NA6" s="407">
        <v>391</v>
      </c>
      <c r="NB6" s="407">
        <v>391</v>
      </c>
      <c r="NC6" s="407">
        <v>306.27777777777777</v>
      </c>
      <c r="ND6" s="407">
        <v>287.83333333333331</v>
      </c>
      <c r="NE6" s="407">
        <v>261.31818181818181</v>
      </c>
      <c r="NF6" s="408">
        <f>AVERAGE(MT6:NE6)</f>
        <v>308.7386832905126</v>
      </c>
      <c r="NG6" s="409">
        <f>MEDIAN(MT6:NE6)</f>
        <v>299.20121951219511</v>
      </c>
      <c r="NH6" s="409">
        <f>MAX(MT6:NE6)</f>
        <v>406.14285714285717</v>
      </c>
      <c r="NI6" s="410">
        <f>MIN(MT6:NE6)</f>
        <v>184</v>
      </c>
      <c r="NK6" s="74" t="s">
        <v>609</v>
      </c>
      <c r="NL6" s="407">
        <v>293.22058823529414</v>
      </c>
      <c r="NM6" s="407">
        <v>250.66666666666666</v>
      </c>
      <c r="NN6" s="407">
        <v>224.48</v>
      </c>
      <c r="NO6" s="407">
        <v>262.625</v>
      </c>
      <c r="NP6" s="407">
        <v>240.0952380952381</v>
      </c>
      <c r="NQ6" s="407">
        <v>293.22058823529414</v>
      </c>
      <c r="NR6" s="407">
        <v>179.66666666666666</v>
      </c>
      <c r="NS6" s="407">
        <v>308.67307692307691</v>
      </c>
      <c r="NT6" s="407">
        <v>284.88888888888891</v>
      </c>
      <c r="NU6" s="412">
        <f>AVERAGE(NL6:NT6)</f>
        <v>259.72630152345835</v>
      </c>
      <c r="NV6" s="413">
        <f>MEDIAN(NL6:NT6)</f>
        <v>262.625</v>
      </c>
      <c r="NW6" s="413">
        <f>MAX(NL6:NT6)</f>
        <v>308.67307692307691</v>
      </c>
      <c r="NX6" s="414">
        <f>MIN(NL6:NT6)</f>
        <v>179.66666666666666</v>
      </c>
      <c r="OA6" s="74" t="s">
        <v>609</v>
      </c>
      <c r="OB6" s="407">
        <v>259.54651162790697</v>
      </c>
      <c r="OC6" s="407">
        <v>308.73863636363637</v>
      </c>
      <c r="OD6" s="407">
        <v>207.92857142857142</v>
      </c>
      <c r="OE6" s="407">
        <v>264.66666666666669</v>
      </c>
      <c r="OF6" s="407">
        <v>217.38461538461539</v>
      </c>
      <c r="OG6" s="407">
        <v>236.52380952380952</v>
      </c>
      <c r="OH6" s="407">
        <v>280.93333333333334</v>
      </c>
      <c r="OI6" s="407">
        <v>217.44444444444446</v>
      </c>
      <c r="OJ6" s="407">
        <v>181.76666666666668</v>
      </c>
      <c r="OK6" s="407">
        <v>270.11764705882354</v>
      </c>
      <c r="OL6" s="407">
        <v>224.93396226415095</v>
      </c>
      <c r="OM6" s="407">
        <v>275.17567567567568</v>
      </c>
      <c r="ON6" s="408">
        <f>AVERAGE(OB6:OM6)</f>
        <v>245.43004503652512</v>
      </c>
      <c r="OO6" s="409">
        <f>MEDIAN(OB6:OM6)</f>
        <v>248.03516057585824</v>
      </c>
      <c r="OP6" s="409">
        <f>MAX(OB6:OM6)</f>
        <v>308.73863636363637</v>
      </c>
      <c r="OQ6" s="410">
        <f>MIN(OB6:OM6)</f>
        <v>181.76666666666668</v>
      </c>
      <c r="OR6" s="446"/>
      <c r="OS6" s="74" t="s">
        <v>609</v>
      </c>
      <c r="OT6" s="407">
        <v>400.875</v>
      </c>
      <c r="OU6" s="407">
        <v>264.625</v>
      </c>
      <c r="OV6" s="407">
        <v>237.375</v>
      </c>
      <c r="OW6" s="407">
        <v>169</v>
      </c>
      <c r="OX6" s="407">
        <v>302.25</v>
      </c>
      <c r="OY6" s="407">
        <v>400.875</v>
      </c>
      <c r="OZ6" s="407">
        <v>302</v>
      </c>
      <c r="PA6" s="407">
        <v>239.33333333333334</v>
      </c>
      <c r="PB6" s="407"/>
      <c r="PC6" s="412">
        <f>AVERAGE(OT6:PB6)</f>
        <v>289.54166666666669</v>
      </c>
      <c r="PD6" s="413">
        <f>MEDIAN(OT6:PB6)</f>
        <v>283.3125</v>
      </c>
      <c r="PE6" s="413">
        <f>MAX(OT6:PB6)</f>
        <v>400.875</v>
      </c>
      <c r="PF6" s="414">
        <f>MIN(OT6:PB6)</f>
        <v>169</v>
      </c>
      <c r="PI6" s="74" t="s">
        <v>609</v>
      </c>
      <c r="PJ6" s="407">
        <v>387</v>
      </c>
      <c r="PK6" s="407">
        <v>295.86206896551727</v>
      </c>
      <c r="PL6" s="407">
        <v>150.22222222222223</v>
      </c>
      <c r="PM6" s="407">
        <v>271.75</v>
      </c>
      <c r="PN6" s="407">
        <v>419.66666666666669</v>
      </c>
      <c r="PO6" s="407">
        <v>100</v>
      </c>
      <c r="PP6" s="407">
        <v>270.66666666666669</v>
      </c>
      <c r="PQ6" s="407">
        <v>239</v>
      </c>
      <c r="PR6" s="407">
        <v>330</v>
      </c>
      <c r="PS6" s="407">
        <v>387.6</v>
      </c>
      <c r="PT6" s="407">
        <v>224.375</v>
      </c>
      <c r="PU6" s="407"/>
      <c r="PV6" s="408">
        <f>AVERAGE(PJ6:PU6)</f>
        <v>279.6493295019157</v>
      </c>
      <c r="PW6" s="409">
        <f>MEDIAN(PJ6:PU6)</f>
        <v>271.75</v>
      </c>
      <c r="PX6" s="409">
        <f>MAX(PJ6:PU6)</f>
        <v>419.66666666666669</v>
      </c>
      <c r="PY6" s="410">
        <f>MIN(PJ6:PU6)</f>
        <v>100</v>
      </c>
      <c r="QA6" s="74" t="s">
        <v>863</v>
      </c>
      <c r="QB6" s="405">
        <f t="shared" ref="QB6:QJ6" si="0">60*B5/QB5</f>
        <v>10.702818408847662</v>
      </c>
      <c r="QC6" s="405">
        <f t="shared" si="0"/>
        <v>6.4221492792921371</v>
      </c>
      <c r="QD6" s="405">
        <f t="shared" si="0"/>
        <v>10.527793374508704</v>
      </c>
      <c r="QE6" s="405">
        <f t="shared" si="0"/>
        <v>0</v>
      </c>
      <c r="QF6" s="405">
        <f t="shared" si="0"/>
        <v>19.053667831057478</v>
      </c>
      <c r="QG6" s="405">
        <f t="shared" si="0"/>
        <v>10.702818408847662</v>
      </c>
      <c r="QH6" s="405">
        <f t="shared" si="0"/>
        <v>6.4093433983762997</v>
      </c>
      <c r="QI6" s="405">
        <f t="shared" si="0"/>
        <v>2.1054847878724074</v>
      </c>
      <c r="QJ6" s="405">
        <f t="shared" si="0"/>
        <v>4.2580370449222906</v>
      </c>
      <c r="QK6" s="412">
        <f>AVERAGE(QB6:QJ6)</f>
        <v>7.7980125037471817</v>
      </c>
      <c r="QL6" s="413">
        <f>MEDIAN(QB6:QJ6)</f>
        <v>6.4221492792921371</v>
      </c>
      <c r="QM6" s="413">
        <f>MAX(QB6:QJ6)</f>
        <v>19.053667831057478</v>
      </c>
      <c r="QN6" s="416">
        <f>MIN(QB6:QJ6)</f>
        <v>0</v>
      </c>
      <c r="QO6" s="12"/>
      <c r="QP6" s="12"/>
      <c r="QQ6" s="74" t="s">
        <v>863</v>
      </c>
      <c r="QR6" s="405">
        <f t="shared" ref="QR6:RC6" si="1">60*R5/QR5</f>
        <v>25.688597117168548</v>
      </c>
      <c r="QS6" s="405">
        <f t="shared" si="1"/>
        <v>16.510510349271119</v>
      </c>
      <c r="QT6" s="405">
        <f t="shared" si="1"/>
        <v>22.208015074531442</v>
      </c>
      <c r="QU6" s="405">
        <f t="shared" si="1"/>
        <v>14.671464002515108</v>
      </c>
      <c r="QV6" s="405">
        <f t="shared" si="1"/>
        <v>14.792378403127531</v>
      </c>
      <c r="QW6" s="405">
        <f t="shared" si="1"/>
        <v>4.2280318511732791</v>
      </c>
      <c r="QX6" s="405">
        <f t="shared" si="1"/>
        <v>8.4322956925022829</v>
      </c>
      <c r="QY6" s="405">
        <f t="shared" si="1"/>
        <v>4.2326549328066028</v>
      </c>
      <c r="QZ6" s="405">
        <f t="shared" si="1"/>
        <v>2.0310754544531329</v>
      </c>
      <c r="RA6" s="405">
        <f t="shared" si="1"/>
        <v>16.149774202231061</v>
      </c>
      <c r="RB6" s="405">
        <f t="shared" si="1"/>
        <v>38.103302286198137</v>
      </c>
      <c r="RC6" s="405">
        <f t="shared" si="1"/>
        <v>23.180668727170552</v>
      </c>
      <c r="RD6" s="408">
        <f>AVERAGE(QR6:RC6)</f>
        <v>15.852397341095731</v>
      </c>
      <c r="RE6" s="409">
        <f>MEDIAN(QR6:RC6)</f>
        <v>15.471076302679297</v>
      </c>
      <c r="RF6" s="409">
        <f>MAX(QR6:RC6)</f>
        <v>38.103302286198137</v>
      </c>
      <c r="RG6" s="416">
        <f>MIN(QR6:RC6)</f>
        <v>2.0310754544531329</v>
      </c>
      <c r="RI6" s="74" t="s">
        <v>863</v>
      </c>
      <c r="RJ6" s="405">
        <f t="shared" ref="RJ6:RR6" si="2">60*B7/RJ5</f>
        <v>25.256276927648194</v>
      </c>
      <c r="RK6" s="405">
        <f t="shared" si="2"/>
        <v>16.540642722117202</v>
      </c>
      <c r="RL6" s="405">
        <f t="shared" si="2"/>
        <v>19.347598962968696</v>
      </c>
      <c r="RM6" s="405">
        <f t="shared" si="2"/>
        <v>11.77856301531213</v>
      </c>
      <c r="RN6" s="405">
        <f t="shared" si="2"/>
        <v>16.581783726163685</v>
      </c>
      <c r="RO6" s="405">
        <f t="shared" si="2"/>
        <v>25.256276927648194</v>
      </c>
      <c r="RP6" s="405">
        <f t="shared" si="2"/>
        <v>4.785325003323142</v>
      </c>
      <c r="RQ6" s="405">
        <f t="shared" si="2"/>
        <v>20.689929574662795</v>
      </c>
      <c r="RR6" s="405">
        <f t="shared" si="2"/>
        <v>20.958393707306975</v>
      </c>
      <c r="RS6" s="412">
        <f>AVERAGE(RJ6:RR6)</f>
        <v>17.910532285239</v>
      </c>
      <c r="RT6" s="413">
        <f>MEDIAN(RJ6:RR6)</f>
        <v>19.347598962968696</v>
      </c>
      <c r="RU6" s="413">
        <f>MAX(RJ6:RR6)</f>
        <v>25.256276927648194</v>
      </c>
      <c r="RV6" s="416">
        <f>MIN(RJ6:RR6)</f>
        <v>4.785325003323142</v>
      </c>
      <c r="RW6" s="12"/>
      <c r="RX6" s="12"/>
      <c r="RY6" s="74" t="s">
        <v>863</v>
      </c>
      <c r="RZ6" s="405">
        <f t="shared" ref="RZ6:SK6" si="3">60*R7/RZ5</f>
        <v>20.5562947677059</v>
      </c>
      <c r="SA6" s="405">
        <f t="shared" si="3"/>
        <v>21.947189575084952</v>
      </c>
      <c r="SB6" s="405">
        <f t="shared" si="3"/>
        <v>25.85278276481149</v>
      </c>
      <c r="SC6" s="405">
        <f t="shared" si="3"/>
        <v>18.288036576073154</v>
      </c>
      <c r="SD6" s="405">
        <f t="shared" si="3"/>
        <v>8.8792759974955882</v>
      </c>
      <c r="SE6" s="405">
        <f t="shared" si="3"/>
        <v>16.355140186915886</v>
      </c>
      <c r="SF6" s="405">
        <f t="shared" si="3"/>
        <v>11.6701244813278</v>
      </c>
      <c r="SG6" s="405">
        <f t="shared" si="3"/>
        <v>6.8783675341052382</v>
      </c>
      <c r="SH6" s="405">
        <f t="shared" si="3"/>
        <v>11.494986908487132</v>
      </c>
      <c r="SI6" s="405">
        <f t="shared" si="3"/>
        <v>10.194902548725638</v>
      </c>
      <c r="SJ6" s="405">
        <f t="shared" si="3"/>
        <v>33.169917596745591</v>
      </c>
      <c r="SK6" s="405">
        <f t="shared" si="3"/>
        <v>27.330477175358254</v>
      </c>
      <c r="SL6" s="408">
        <f>AVERAGE(RZ6:SK6)</f>
        <v>17.718124676069721</v>
      </c>
      <c r="SM6" s="409">
        <f>MEDIAN(RZ6:SK6)</f>
        <v>17.321588381494522</v>
      </c>
      <c r="SN6" s="409">
        <f>MAX(RZ6:SK6)</f>
        <v>33.169917596745591</v>
      </c>
      <c r="SO6" s="416">
        <f>MIN(RZ6:SK6)</f>
        <v>6.8783675341052382</v>
      </c>
      <c r="SP6" s="446"/>
      <c r="SQ6" s="74" t="s">
        <v>863</v>
      </c>
      <c r="SR6" s="405">
        <f t="shared" ref="SR6:SZ6" si="4">60*AJ7/SR5</f>
        <v>1.2727503178443083</v>
      </c>
      <c r="SS6" s="405">
        <f t="shared" si="4"/>
        <v>2.0273484650867393</v>
      </c>
      <c r="ST6" s="405">
        <f t="shared" si="4"/>
        <v>1.7778587533685242</v>
      </c>
      <c r="SU6" s="405">
        <f t="shared" si="4"/>
        <v>0</v>
      </c>
      <c r="SV6" s="405">
        <f t="shared" si="4"/>
        <v>1.7107180399610671</v>
      </c>
      <c r="SW6" s="405">
        <f t="shared" si="4"/>
        <v>1.2727503178443083</v>
      </c>
      <c r="SX6" s="405">
        <f t="shared" si="4"/>
        <v>1.4564142934798148</v>
      </c>
      <c r="SY6" s="405">
        <f t="shared" si="4"/>
        <v>1.4972018609547058</v>
      </c>
      <c r="SZ6" s="405">
        <f t="shared" si="4"/>
        <v>1.4704113746403717</v>
      </c>
      <c r="TA6" s="412">
        <f>AVERAGE(SR6:SZ6)</f>
        <v>1.3872726025755377</v>
      </c>
      <c r="TB6" s="413">
        <f>MEDIAN(SR6:SZ6)</f>
        <v>1.4704113746403717</v>
      </c>
      <c r="TC6" s="413">
        <f>MAX(SR6:SZ6)</f>
        <v>2.0273484650867393</v>
      </c>
      <c r="TD6" s="416">
        <f>MIN(SR6:SZ6)</f>
        <v>0</v>
      </c>
      <c r="TE6" s="12"/>
      <c r="TF6" s="12"/>
      <c r="TG6" s="74" t="s">
        <v>863</v>
      </c>
      <c r="TH6" s="405">
        <f t="shared" ref="TH6:TS6" si="5">60*AZ7/TH5</f>
        <v>4.2969470777999117</v>
      </c>
      <c r="TI6" s="405">
        <f t="shared" si="5"/>
        <v>0.48058138308956688</v>
      </c>
      <c r="TJ6" s="405">
        <f t="shared" si="5"/>
        <v>2.3155310021097271</v>
      </c>
      <c r="TK6" s="405">
        <f t="shared" si="5"/>
        <v>2.9261169281230957</v>
      </c>
      <c r="TL6" s="405">
        <f t="shared" si="5"/>
        <v>5.7892606256902432</v>
      </c>
      <c r="TM6" s="405">
        <f t="shared" si="5"/>
        <v>2.2419921958542197</v>
      </c>
      <c r="TN6" s="405">
        <f t="shared" si="5"/>
        <v>8.2207682024499764</v>
      </c>
      <c r="TO6" s="405">
        <f t="shared" si="5"/>
        <v>2.3786395008647765</v>
      </c>
      <c r="TP6" s="405">
        <f t="shared" si="5"/>
        <v>2.2873263669866906</v>
      </c>
      <c r="TQ6" s="405">
        <f t="shared" si="5"/>
        <v>5.7400797652718873</v>
      </c>
      <c r="TR6" s="405">
        <f t="shared" si="5"/>
        <v>1.9883526503989792</v>
      </c>
      <c r="TS6" s="405">
        <f t="shared" si="5"/>
        <v>4.7710805291634673</v>
      </c>
      <c r="TT6" s="408">
        <f>AVERAGE(TH6:TS6)</f>
        <v>3.6197230189835454</v>
      </c>
      <c r="TU6" s="409">
        <f>MEDIAN(TH6:TS6)</f>
        <v>2.6523782144939361</v>
      </c>
      <c r="TV6" s="409">
        <f>MAX(TH6:TS6)</f>
        <v>8.2207682024499764</v>
      </c>
      <c r="TW6" s="416">
        <f>MIN(TH6:TS6)</f>
        <v>0.48058138308956688</v>
      </c>
      <c r="TX6" s="446"/>
      <c r="TY6" s="398" t="s">
        <v>867</v>
      </c>
      <c r="TZ6" s="407">
        <v>13</v>
      </c>
      <c r="UA6" s="407">
        <v>14</v>
      </c>
      <c r="UB6" s="407">
        <v>1</v>
      </c>
      <c r="UC6" s="407">
        <v>1</v>
      </c>
      <c r="UD6" s="407">
        <v>1</v>
      </c>
      <c r="UE6" s="407">
        <v>13</v>
      </c>
      <c r="UF6" s="407">
        <v>7</v>
      </c>
      <c r="UG6" s="407">
        <v>15</v>
      </c>
      <c r="UH6" s="407">
        <v>1</v>
      </c>
      <c r="UI6" s="412">
        <f>AVERAGE(TZ6:UH6)</f>
        <v>7.333333333333333</v>
      </c>
      <c r="UJ6" s="413">
        <f>MEDIAN(TZ6:UH6)</f>
        <v>7</v>
      </c>
      <c r="UK6" s="413">
        <f>MAX(TZ6:UH6)</f>
        <v>15</v>
      </c>
      <c r="UL6" s="414">
        <f>MIN(TZ6:UH6)</f>
        <v>1</v>
      </c>
      <c r="UO6" s="398" t="s">
        <v>867</v>
      </c>
      <c r="UP6" s="407">
        <v>5</v>
      </c>
      <c r="UQ6" s="407">
        <v>48</v>
      </c>
      <c r="UR6" s="407">
        <v>2</v>
      </c>
      <c r="US6" s="407">
        <v>45</v>
      </c>
      <c r="UT6" s="407">
        <v>31</v>
      </c>
      <c r="UU6" s="407">
        <v>19</v>
      </c>
      <c r="UV6" s="407">
        <v>26</v>
      </c>
      <c r="UW6" s="407">
        <v>5</v>
      </c>
      <c r="UX6" s="407">
        <v>1</v>
      </c>
      <c r="UY6" s="407">
        <v>19</v>
      </c>
      <c r="UZ6" s="407">
        <v>8</v>
      </c>
      <c r="VA6" s="407">
        <v>1</v>
      </c>
      <c r="VB6" s="408">
        <f>AVERAGE(UP6:VA6)</f>
        <v>17.5</v>
      </c>
      <c r="VC6" s="409">
        <f>MEDIAN(UP6:VA6)</f>
        <v>13.5</v>
      </c>
      <c r="VD6" s="409">
        <f>MAX(UP6:VA6)</f>
        <v>48</v>
      </c>
      <c r="VE6" s="410">
        <f>MIN(UP6:VA6)</f>
        <v>1</v>
      </c>
      <c r="VG6" s="74" t="s">
        <v>609</v>
      </c>
      <c r="VH6" s="407">
        <v>39.23020169268684</v>
      </c>
      <c r="VI6" s="407">
        <v>19.651541014676994</v>
      </c>
      <c r="VJ6" s="407">
        <v>89.36898426933692</v>
      </c>
      <c r="VK6" s="407">
        <v>29.50394977903747</v>
      </c>
      <c r="VL6" s="407">
        <v>56.364556653432381</v>
      </c>
      <c r="VM6" s="407">
        <v>39.23020169268684</v>
      </c>
      <c r="VN6" s="407">
        <v>43.77548196625014</v>
      </c>
      <c r="VO6" s="407">
        <v>29.814711565544464</v>
      </c>
      <c r="VP6" s="407">
        <v>29.94265456502502</v>
      </c>
      <c r="VQ6" s="412">
        <f>AVERAGE(VH6:VP6)</f>
        <v>41.87580924429745</v>
      </c>
      <c r="VR6" s="413">
        <f>MEDIAN(VH6:VP6)</f>
        <v>39.23020169268684</v>
      </c>
      <c r="VS6" s="413">
        <f>MAX(VH6:VP6)</f>
        <v>89.36898426933692</v>
      </c>
      <c r="VT6" s="414">
        <f>MIN(VH6:VP6)</f>
        <v>19.651541014676994</v>
      </c>
      <c r="VW6" s="74" t="s">
        <v>609</v>
      </c>
      <c r="VX6" s="407">
        <v>34.525606773953783</v>
      </c>
      <c r="VY6" s="407">
        <v>92.525372253140262</v>
      </c>
      <c r="VZ6" s="407">
        <v>141.5277143753739</v>
      </c>
      <c r="WA6" s="407">
        <v>43.066054437076907</v>
      </c>
      <c r="WB6" s="407">
        <v>37.20918477604377</v>
      </c>
      <c r="WC6" s="407">
        <v>49.211596569256614</v>
      </c>
      <c r="WD6" s="407">
        <v>53.701233459613</v>
      </c>
      <c r="WE6" s="407">
        <v>28.639861653942312</v>
      </c>
      <c r="WF6" s="407">
        <v>43.074650488468151</v>
      </c>
      <c r="WG6" s="407">
        <v>104.72042174600786</v>
      </c>
      <c r="WH6" s="407">
        <v>193.40373878879535</v>
      </c>
      <c r="WI6" s="407">
        <v>80.497080922826996</v>
      </c>
      <c r="WJ6" s="408">
        <f>AVERAGE(VX6:WI6)</f>
        <v>75.175209687041573</v>
      </c>
      <c r="WK6" s="409">
        <f>MEDIAN(VX6:WI6)</f>
        <v>51.45641501443481</v>
      </c>
      <c r="WL6" s="409">
        <f>MAX(VX6:WI6)</f>
        <v>193.40373878879535</v>
      </c>
      <c r="WM6" s="410">
        <f>MIN(VX6:WI6)</f>
        <v>28.639861653942312</v>
      </c>
      <c r="WO6" s="74" t="s">
        <v>609</v>
      </c>
      <c r="WP6" s="407">
        <v>90.46484377546976</v>
      </c>
      <c r="WQ6" s="407">
        <v>90.816340225191638</v>
      </c>
      <c r="WR6" s="407">
        <v>133.96292291035195</v>
      </c>
      <c r="WS6" s="407">
        <v>101.02994771659687</v>
      </c>
      <c r="WT6" s="407">
        <v>64.57729936699964</v>
      </c>
      <c r="WU6" s="407">
        <v>90.46484377546976</v>
      </c>
      <c r="WV6" s="407">
        <v>108.64030127662791</v>
      </c>
      <c r="WW6" s="407">
        <v>92.76976306192087</v>
      </c>
      <c r="WX6" s="407">
        <v>26.096795221526307</v>
      </c>
      <c r="WY6" s="412">
        <f>AVERAGE(WP6:WX6)</f>
        <v>88.758117481128309</v>
      </c>
      <c r="WZ6" s="413">
        <f>MEDIAN(WP6:WX6)</f>
        <v>90.816340225191638</v>
      </c>
      <c r="XA6" s="413">
        <f>MAX(WP6:WX6)</f>
        <v>133.96292291035195</v>
      </c>
      <c r="XB6" s="414">
        <f>MIN(WP6:WX6)</f>
        <v>26.096795221526307</v>
      </c>
      <c r="XE6" s="74" t="s">
        <v>609</v>
      </c>
      <c r="XF6" s="407">
        <v>90.55974192798908</v>
      </c>
      <c r="XG6" s="407">
        <v>157.8727016488377</v>
      </c>
      <c r="XH6" s="407">
        <v>261.25966555222857</v>
      </c>
      <c r="XI6" s="407">
        <v>83.209157736285221</v>
      </c>
      <c r="XJ6" s="407">
        <v>137.43534133501103</v>
      </c>
      <c r="XK6" s="407">
        <v>120.46207889938</v>
      </c>
      <c r="XL6" s="407">
        <v>118.15603558317871</v>
      </c>
      <c r="XM6" s="407">
        <v>47.12600190469999</v>
      </c>
      <c r="XN6" s="407">
        <v>109.44507307796545</v>
      </c>
      <c r="XO6" s="407">
        <v>159.4565999280093</v>
      </c>
      <c r="XP6" s="407">
        <v>160.83611746279348</v>
      </c>
      <c r="XQ6" s="407">
        <v>96.263017202804861</v>
      </c>
      <c r="XR6" s="408">
        <f>AVERAGE(XF6:XQ6)</f>
        <v>128.50679435493194</v>
      </c>
      <c r="XS6" s="409">
        <f>MEDIAN(XF6:XQ6)</f>
        <v>119.30905724127936</v>
      </c>
      <c r="XT6" s="409">
        <f>MAX(XF6:XQ6)</f>
        <v>261.25966555222857</v>
      </c>
      <c r="XU6" s="410">
        <f>MIN(XF6:XQ6)</f>
        <v>47.12600190469999</v>
      </c>
      <c r="XV6" s="446"/>
      <c r="XW6" s="74" t="s">
        <v>609</v>
      </c>
      <c r="XX6" s="407">
        <v>196.40701097782662</v>
      </c>
      <c r="XY6" s="407">
        <v>227.98059632403056</v>
      </c>
      <c r="XZ6" s="407">
        <v>233.4811240897742</v>
      </c>
      <c r="YA6" s="407">
        <v>298.78952348543703</v>
      </c>
      <c r="YB6" s="407">
        <v>211.95931593470752</v>
      </c>
      <c r="YC6" s="407">
        <v>196.40701097782662</v>
      </c>
      <c r="YD6" s="407">
        <v>245.31323377427543</v>
      </c>
      <c r="YE6" s="407">
        <v>299.70015385853225</v>
      </c>
      <c r="YF6" s="407">
        <v>218.31263335430035</v>
      </c>
      <c r="YG6" s="412">
        <f>AVERAGE(XX6:YF6)</f>
        <v>236.48340030852341</v>
      </c>
      <c r="YH6" s="413">
        <f>MEDIAN(XX6:YF6)</f>
        <v>227.98059632403056</v>
      </c>
      <c r="YI6" s="413">
        <f>MAX(XX6:YF6)</f>
        <v>299.70015385853225</v>
      </c>
      <c r="YJ6" s="414">
        <f>MIN(XX6:YF6)</f>
        <v>196.40701097782662</v>
      </c>
      <c r="YM6" s="74" t="s">
        <v>609</v>
      </c>
      <c r="YN6" s="407">
        <v>130.56020968033212</v>
      </c>
      <c r="YO6" s="407">
        <v>157.56719494498765</v>
      </c>
      <c r="YP6" s="407">
        <v>224.37918437130219</v>
      </c>
      <c r="YQ6" s="407">
        <v>242.48173137860164</v>
      </c>
      <c r="YR6" s="407">
        <v>139.28091420250794</v>
      </c>
      <c r="YS6" s="407">
        <v>226.35780195628323</v>
      </c>
      <c r="YT6" s="407">
        <v>231.92021485675485</v>
      </c>
      <c r="YU6" s="407">
        <v>166.22216700393659</v>
      </c>
      <c r="YV6" s="407">
        <v>183.53937693338182</v>
      </c>
      <c r="YW6" s="407">
        <v>318.86025132754298</v>
      </c>
      <c r="YX6" s="407">
        <v>347.41371743743531</v>
      </c>
      <c r="YY6" s="407">
        <v>192.89852431220442</v>
      </c>
      <c r="YZ6" s="408">
        <f>AVERAGE(YN6:YY6)</f>
        <v>213.45677403377258</v>
      </c>
      <c r="ZA6" s="409">
        <f>MEDIAN(YN6:YY6)</f>
        <v>208.6388543417533</v>
      </c>
      <c r="ZB6" s="409">
        <f>MAX(YN6:YY6)</f>
        <v>347.41371743743531</v>
      </c>
      <c r="ZC6" s="410">
        <f>MIN(YN6:YY6)</f>
        <v>130.56020968033212</v>
      </c>
      <c r="ZE6" s="74" t="s">
        <v>609</v>
      </c>
      <c r="ZF6" s="407">
        <v>46.387387390672885</v>
      </c>
      <c r="ZG6" s="407">
        <v>21.479884849201259</v>
      </c>
      <c r="ZH6" s="407">
        <v>99.164947094952765</v>
      </c>
      <c r="ZI6" s="407">
        <v>32.372648997865419</v>
      </c>
      <c r="ZJ6" s="407">
        <v>64.854823026417677</v>
      </c>
      <c r="ZK6" s="407">
        <v>46.387387390672885</v>
      </c>
      <c r="ZL6" s="407">
        <v>53.182700404437306</v>
      </c>
      <c r="ZM6" s="407">
        <v>34.355749232761248</v>
      </c>
      <c r="ZN6" s="407">
        <v>29.94265456502502</v>
      </c>
      <c r="ZO6" s="412">
        <f>AVERAGE(ZF6:ZN6)</f>
        <v>47.569798105778489</v>
      </c>
      <c r="ZP6" s="413">
        <f>MEDIAN(ZF6:ZN6)</f>
        <v>46.387387390672885</v>
      </c>
      <c r="ZQ6" s="413">
        <f>MAX(ZF6:ZN6)</f>
        <v>99.164947094952765</v>
      </c>
      <c r="ZR6" s="414">
        <f>MIN(ZF6:ZN6)</f>
        <v>21.479884849201259</v>
      </c>
      <c r="ZU6" s="74" t="s">
        <v>609</v>
      </c>
      <c r="ZV6" s="407">
        <v>39.701468938910949</v>
      </c>
      <c r="ZW6" s="407">
        <v>123.35123708821641</v>
      </c>
      <c r="ZX6" s="407">
        <v>141.5277143753739</v>
      </c>
      <c r="ZY6" s="407">
        <v>43.066054437076907</v>
      </c>
      <c r="ZZ6" s="407">
        <v>37.20918477604377</v>
      </c>
      <c r="AAA6" s="407">
        <v>52.882582835601006</v>
      </c>
      <c r="AAB6" s="407">
        <v>62.901548732769641</v>
      </c>
      <c r="AAC6" s="407">
        <v>31.586390699511917</v>
      </c>
      <c r="AAD6" s="407">
        <v>49.938150429586393</v>
      </c>
      <c r="AAE6" s="407">
        <v>118.94510069672157</v>
      </c>
      <c r="AAF6" s="407">
        <v>198.33425152725758</v>
      </c>
      <c r="AAG6" s="407">
        <v>113.15263764819656</v>
      </c>
      <c r="AAH6" s="408">
        <f>AVERAGE(ZV6:AAG6)</f>
        <v>84.383026848772218</v>
      </c>
      <c r="AAI6" s="409">
        <f>MEDIAN(ZV6:AAG6)</f>
        <v>57.89206578418532</v>
      </c>
      <c r="AAJ6" s="409">
        <f>MAX(ZV6:AAG6)</f>
        <v>198.33425152725758</v>
      </c>
      <c r="AAK6" s="410">
        <f>MIN(ZV6:AAG6)</f>
        <v>31.586390699511917</v>
      </c>
      <c r="AAM6" s="74" t="s">
        <v>609</v>
      </c>
      <c r="AAN6" s="407">
        <v>109.69775033649408</v>
      </c>
      <c r="AAO6" s="407">
        <v>108.98998045322399</v>
      </c>
      <c r="AAP6" s="407">
        <v>159.2146339333145</v>
      </c>
      <c r="AAQ6" s="407">
        <v>117.53297260185678</v>
      </c>
      <c r="AAR6" s="407">
        <v>75.508406009235742</v>
      </c>
      <c r="AAS6" s="407">
        <v>109.69775033649408</v>
      </c>
      <c r="AAT6" s="407">
        <v>134.47695098744208</v>
      </c>
      <c r="AAU6" s="407">
        <v>109.53883624647919</v>
      </c>
      <c r="AAV6" s="407">
        <v>26.718847009350114</v>
      </c>
      <c r="AAW6" s="412">
        <f>AVERAGE(AAN6:AAV6)</f>
        <v>105.70845865709894</v>
      </c>
      <c r="AAX6" s="413">
        <f>MEDIAN(AAN6:AAV6)</f>
        <v>109.69775033649408</v>
      </c>
      <c r="AAY6" s="413">
        <f>MAX(AAN6:AAV6)</f>
        <v>159.2146339333145</v>
      </c>
      <c r="AAZ6" s="414">
        <f>MIN(AAN6:AAV6)</f>
        <v>26.718847009350114</v>
      </c>
      <c r="ABC6" s="74" t="s">
        <v>609</v>
      </c>
      <c r="ABD6" s="407">
        <v>106.43882066835064</v>
      </c>
      <c r="ABE6" s="407">
        <v>179.99888914305416</v>
      </c>
      <c r="ABF6" s="407">
        <v>303.53805919082447</v>
      </c>
      <c r="ABG6" s="407">
        <v>98.054907763732103</v>
      </c>
      <c r="ABH6" s="407">
        <v>169.855085216009</v>
      </c>
      <c r="ABI6" s="407">
        <v>138.27032699790041</v>
      </c>
      <c r="ABJ6" s="407">
        <v>140.89618771594382</v>
      </c>
      <c r="ABK6" s="407">
        <v>70.392357663670609</v>
      </c>
      <c r="ABL6" s="407">
        <v>125.92071330714525</v>
      </c>
      <c r="ABM6" s="407">
        <v>204.01414583646115</v>
      </c>
      <c r="ABN6" s="407">
        <v>163.05660825095379</v>
      </c>
      <c r="ABO6" s="407">
        <v>109.58306706224252</v>
      </c>
      <c r="ABP6" s="408">
        <f>AVERAGE(ABD6:ABO6)</f>
        <v>150.83493073469066</v>
      </c>
      <c r="ABQ6" s="409">
        <f>MEDIAN(ABD6:ABO6)</f>
        <v>139.5832573569221</v>
      </c>
      <c r="ABR6" s="409">
        <f>MAX(ABD6:ABO6)</f>
        <v>303.53805919082447</v>
      </c>
      <c r="ABS6" s="410">
        <f>MIN(ABD6:ABO6)</f>
        <v>70.392357663670609</v>
      </c>
      <c r="ABT6" s="446"/>
      <c r="ABU6" s="74" t="s">
        <v>609</v>
      </c>
      <c r="ABV6" s="407">
        <v>212.38472241990601</v>
      </c>
      <c r="ABW6" s="407">
        <v>238.1141347092736</v>
      </c>
      <c r="ABX6" s="407">
        <v>315.54469066594771</v>
      </c>
      <c r="ABY6" s="407">
        <v>298.78952348543703</v>
      </c>
      <c r="ABZ6" s="407">
        <v>211.95931593470752</v>
      </c>
      <c r="ACA6" s="407">
        <v>212.38472241990601</v>
      </c>
      <c r="ACB6" s="407">
        <v>246.42259763808562</v>
      </c>
      <c r="ACC6" s="407">
        <v>315.35483269333855</v>
      </c>
      <c r="ACD6" s="407">
        <v>218.31263335430035</v>
      </c>
      <c r="ACE6" s="412">
        <f>AVERAGE(ABV6:ACD6)</f>
        <v>252.14079703565585</v>
      </c>
      <c r="ACF6" s="413">
        <f>MEDIAN(ABV6:ACD6)</f>
        <v>238.1141347092736</v>
      </c>
      <c r="ACG6" s="413">
        <f>MAX(ABV6:ACD6)</f>
        <v>315.54469066594771</v>
      </c>
      <c r="ACH6" s="414">
        <f>MIN(ABV6:ACD6)</f>
        <v>211.95931593470752</v>
      </c>
      <c r="ACK6" s="74" t="s">
        <v>609</v>
      </c>
      <c r="ACL6" s="407">
        <v>154.36701591250716</v>
      </c>
      <c r="ACM6" s="407">
        <v>194.22931078631993</v>
      </c>
      <c r="ACN6" s="407">
        <v>233.01908750362719</v>
      </c>
      <c r="ACO6" s="407">
        <v>262.62969121369923</v>
      </c>
      <c r="ACP6" s="407">
        <v>157.79977230580559</v>
      </c>
      <c r="ACQ6" s="407">
        <v>266.10300173693093</v>
      </c>
      <c r="ACR6" s="407">
        <v>255.78951483051091</v>
      </c>
      <c r="ACS6" s="407">
        <v>173.43892046252063</v>
      </c>
      <c r="ACT6" s="407">
        <v>386.19024103372868</v>
      </c>
      <c r="ACU6" s="407">
        <v>325.31254931445028</v>
      </c>
      <c r="ACV6" s="407">
        <v>401.49273661781473</v>
      </c>
      <c r="ACW6" s="407">
        <v>192.89852431220442</v>
      </c>
      <c r="ACX6" s="408">
        <f>AVERAGE(ACL6:ACW6)</f>
        <v>250.27253050250999</v>
      </c>
      <c r="ACY6" s="409">
        <f>MEDIAN(ACL6:ACW6)</f>
        <v>244.40430116706904</v>
      </c>
      <c r="ACZ6" s="409">
        <f>MAX(ACL6:ACW6)</f>
        <v>401.49273661781473</v>
      </c>
      <c r="ADA6" s="410">
        <f>MIN(ACL6:ACW6)</f>
        <v>154.36701591250716</v>
      </c>
      <c r="ADC6" s="74" t="s">
        <v>864</v>
      </c>
      <c r="ADD6" s="405">
        <f t="shared" ref="ADD6:ADL6" si="6">60*TZ5/ADD5</f>
        <v>194.79129504102747</v>
      </c>
      <c r="ADE6" s="405">
        <f t="shared" si="6"/>
        <v>49.236477807906383</v>
      </c>
      <c r="ADF6" s="405">
        <f t="shared" si="6"/>
        <v>52.63896687254352</v>
      </c>
      <c r="ADG6" s="405">
        <f t="shared" si="6"/>
        <v>81.35302932990794</v>
      </c>
      <c r="ADH6" s="405">
        <f t="shared" si="6"/>
        <v>12.702445220704986</v>
      </c>
      <c r="ADI6" s="405">
        <f t="shared" si="6"/>
        <v>194.79129504102747</v>
      </c>
      <c r="ADJ6" s="405">
        <f t="shared" si="6"/>
        <v>102.5494943740208</v>
      </c>
      <c r="ADK6" s="405">
        <f t="shared" si="6"/>
        <v>258.97462890830616</v>
      </c>
      <c r="ADL6" s="405">
        <f t="shared" si="6"/>
        <v>10.645092612305728</v>
      </c>
      <c r="ADM6" s="412">
        <f>AVERAGE(ADD6:ADL6)</f>
        <v>106.40919168975005</v>
      </c>
      <c r="ADN6" s="413">
        <f>MEDIAN(ADD6:ADL6)</f>
        <v>81.35302932990794</v>
      </c>
      <c r="ADO6" s="413">
        <f>MAX(ADD6:ADL6)</f>
        <v>258.97462890830616</v>
      </c>
      <c r="ADP6" s="414">
        <f>MIN(ADD6:ADL6)</f>
        <v>10.645092612305728</v>
      </c>
      <c r="ADQ6" s="418"/>
      <c r="ADR6" s="418"/>
      <c r="ADS6" s="417" t="s">
        <v>863</v>
      </c>
      <c r="ADT6" s="405">
        <f t="shared" ref="ADT6:AEE6" si="7">60*UP5/ADT5</f>
        <v>79.206507777936352</v>
      </c>
      <c r="ADU6" s="405">
        <f t="shared" si="7"/>
        <v>6.8458213643319281</v>
      </c>
      <c r="ADV6" s="405">
        <f t="shared" si="7"/>
        <v>2.0189104613210405</v>
      </c>
      <c r="ADW6" s="405">
        <f t="shared" si="7"/>
        <v>2.09592342893073</v>
      </c>
      <c r="ADX6" s="405">
        <f t="shared" si="7"/>
        <v>2.1131969147325043</v>
      </c>
      <c r="ADY6" s="405">
        <f t="shared" si="7"/>
        <v>12.684095553519835</v>
      </c>
      <c r="ADZ6" s="405">
        <f t="shared" si="7"/>
        <v>139.13287892628767</v>
      </c>
      <c r="AEA6" s="405">
        <f t="shared" si="7"/>
        <v>84.653098656132059</v>
      </c>
      <c r="AEB6" s="405">
        <f t="shared" si="7"/>
        <v>136.08205544835991</v>
      </c>
      <c r="AEC6" s="405">
        <f t="shared" si="7"/>
        <v>177.64751622454168</v>
      </c>
      <c r="AED6" s="405">
        <f t="shared" si="7"/>
        <v>1.8144429660094352</v>
      </c>
      <c r="AEE6" s="405">
        <f t="shared" si="7"/>
        <v>10.536667603259342</v>
      </c>
      <c r="AEF6" s="408">
        <f>AVERAGE(ADT6:AEE6)</f>
        <v>54.569259610446871</v>
      </c>
      <c r="AEG6" s="409">
        <f>MEDIAN(ADT6:AEE6)</f>
        <v>11.610381578389589</v>
      </c>
      <c r="AEH6" s="409">
        <f>MAX(ADT6:AEE6)</f>
        <v>177.64751622454168</v>
      </c>
      <c r="AEI6" s="410">
        <f>MIN(ADT6:AEE6)</f>
        <v>1.8144429660094352</v>
      </c>
      <c r="AEK6" s="74" t="s">
        <v>864</v>
      </c>
      <c r="AEL6" s="405">
        <f t="shared" ref="AEL6:AET6" si="8">60*TZ7/AEL5</f>
        <v>49.769722180953792</v>
      </c>
      <c r="AEM6" s="405">
        <f t="shared" si="8"/>
        <v>47.258979206049148</v>
      </c>
      <c r="AEN6" s="405">
        <f t="shared" si="8"/>
        <v>27.086638548156174</v>
      </c>
      <c r="AEO6" s="405">
        <f t="shared" si="8"/>
        <v>33.863368669022378</v>
      </c>
      <c r="AEP6" s="405">
        <f t="shared" si="8"/>
        <v>8.6856962375143123</v>
      </c>
      <c r="AEQ6" s="405">
        <f t="shared" si="8"/>
        <v>49.769722180953792</v>
      </c>
      <c r="AER6" s="405">
        <f t="shared" si="8"/>
        <v>253.62222517612653</v>
      </c>
      <c r="AES6" s="405">
        <f t="shared" si="8"/>
        <v>139.25914136792264</v>
      </c>
      <c r="AET6" s="405">
        <f t="shared" si="8"/>
        <v>1.5524736079486647</v>
      </c>
      <c r="AEU6" s="412">
        <f>AVERAGE(AEL6:AET6)</f>
        <v>67.874218574960821</v>
      </c>
      <c r="AEV6" s="413">
        <f>MEDIAN(AEL6:AET6)</f>
        <v>47.258979206049148</v>
      </c>
      <c r="AEW6" s="413">
        <f>MAX(AEL6:AET6)</f>
        <v>253.62222517612653</v>
      </c>
      <c r="AEX6" s="414">
        <f>MIN(AEL6:AET6)</f>
        <v>1.5524736079486647</v>
      </c>
      <c r="AEY6" s="418"/>
      <c r="AEZ6" s="418"/>
      <c r="AFA6" s="417" t="s">
        <v>863</v>
      </c>
      <c r="AFB6" s="405">
        <f t="shared" ref="AFB6:AFM6" si="9">60*UP7/AFB5</f>
        <v>20.078241401015067</v>
      </c>
      <c r="AFC6" s="405">
        <f t="shared" si="9"/>
        <v>6.9831966829815757</v>
      </c>
      <c r="AFD6" s="405">
        <f t="shared" si="9"/>
        <v>12.926391382405745</v>
      </c>
      <c r="AFE6" s="405">
        <f t="shared" si="9"/>
        <v>34.290068580137159</v>
      </c>
      <c r="AFF6" s="405">
        <f t="shared" si="9"/>
        <v>72.400250441117876</v>
      </c>
      <c r="AFG6" s="405">
        <f t="shared" si="9"/>
        <v>56.853582554517132</v>
      </c>
      <c r="AFH6" s="405">
        <f t="shared" si="9"/>
        <v>29.564315352697093</v>
      </c>
      <c r="AFI6" s="405">
        <f t="shared" si="9"/>
        <v>0.76426305934502647</v>
      </c>
      <c r="AFJ6" s="405">
        <f t="shared" si="9"/>
        <v>60.540264384698894</v>
      </c>
      <c r="AFK6" s="405">
        <f t="shared" si="9"/>
        <v>72.563718140929538</v>
      </c>
      <c r="AFL6" s="405">
        <f t="shared" si="9"/>
        <v>3.7550850109523313</v>
      </c>
      <c r="AFM6" s="405">
        <f t="shared" si="9"/>
        <v>18.466538631998819</v>
      </c>
      <c r="AFN6" s="408">
        <f>AVERAGE(AFB6:AFM6)</f>
        <v>32.432159635233027</v>
      </c>
      <c r="AFO6" s="409">
        <f>MEDIAN(AFB6:AFM6)</f>
        <v>24.821278376856078</v>
      </c>
      <c r="AFP6" s="409">
        <f>MAX(AFB6:AFM6)</f>
        <v>72.563718140929538</v>
      </c>
      <c r="AFQ6" s="410">
        <f>MIN(AFB6:AFM6)</f>
        <v>0.76426305934502647</v>
      </c>
      <c r="AFR6" s="446"/>
      <c r="AFS6" s="74" t="s">
        <v>864</v>
      </c>
      <c r="AFT6" s="405">
        <f t="shared" ref="AFT6:AGB6" si="10">60*VH7/AFT5</f>
        <v>74.794048188776827</v>
      </c>
      <c r="AFU6" s="405">
        <f t="shared" si="10"/>
        <v>49.71842252072927</v>
      </c>
      <c r="AFV6" s="405">
        <f t="shared" si="10"/>
        <v>174.88218817264172</v>
      </c>
      <c r="AFW6" s="405">
        <f t="shared" si="10"/>
        <v>51.203374285364532</v>
      </c>
      <c r="AFX6" s="405">
        <f t="shared" si="10"/>
        <v>104.47728088132315</v>
      </c>
      <c r="AFY6" s="405">
        <f t="shared" si="10"/>
        <v>74.794048188776827</v>
      </c>
      <c r="AFZ6" s="405">
        <f t="shared" si="10"/>
        <v>79.742532663202638</v>
      </c>
      <c r="AGA6" s="405">
        <f t="shared" si="10"/>
        <v>72.111390699938639</v>
      </c>
      <c r="AGB6" s="405">
        <f t="shared" si="10"/>
        <v>65.184362359742082</v>
      </c>
      <c r="AGC6" s="412">
        <f>AVERAGE(AFT6:AGB6)</f>
        <v>82.98973866227729</v>
      </c>
      <c r="AGD6" s="413">
        <f>MEDIAN(AFT6:AGB6)</f>
        <v>74.794048188776827</v>
      </c>
      <c r="AGE6" s="413">
        <f>MAX(AFT6:AGB6)</f>
        <v>174.88218817264172</v>
      </c>
      <c r="AGF6" s="414">
        <f>MIN(AFT6:AGB6)</f>
        <v>49.71842252072927</v>
      </c>
      <c r="AGG6" s="418"/>
      <c r="AGH6" s="418"/>
      <c r="AGI6" s="417" t="s">
        <v>863</v>
      </c>
      <c r="AGJ6" s="405">
        <f t="shared" ref="AGJ6:AGU6" si="11">60*VX7/AGJ5</f>
        <v>62.504741095307772</v>
      </c>
      <c r="AGK6" s="405">
        <f t="shared" si="11"/>
        <v>47.679168909001376</v>
      </c>
      <c r="AGL6" s="405">
        <f t="shared" si="11"/>
        <v>312.11316435191071</v>
      </c>
      <c r="AGM6" s="405">
        <f t="shared" si="11"/>
        <v>102.14100981202525</v>
      </c>
      <c r="AGN6" s="405">
        <f t="shared" si="11"/>
        <v>81.001055313933165</v>
      </c>
      <c r="AGO6" s="405">
        <f t="shared" si="11"/>
        <v>93.658815464881613</v>
      </c>
      <c r="AGP6" s="405">
        <f t="shared" si="11"/>
        <v>102.87707230899902</v>
      </c>
      <c r="AGQ6" s="405">
        <f t="shared" si="11"/>
        <v>64.481275040728335</v>
      </c>
      <c r="AGR6" s="405">
        <f t="shared" si="11"/>
        <v>58.927391026594577</v>
      </c>
      <c r="AGS6" s="405">
        <f t="shared" si="11"/>
        <v>158.26758970876421</v>
      </c>
      <c r="AGT6" s="405">
        <f t="shared" si="11"/>
        <v>378.33282235679843</v>
      </c>
      <c r="AGU6" s="405">
        <f t="shared" si="11"/>
        <v>145.83152638441129</v>
      </c>
      <c r="AGV6" s="408">
        <f>AVERAGE(AGJ6:AGU6)</f>
        <v>133.98463598111297</v>
      </c>
      <c r="AGW6" s="409">
        <f>MEDIAN(AGJ6:AGU6)</f>
        <v>97.899912638453429</v>
      </c>
      <c r="AGX6" s="409">
        <f>MAX(AGJ6:AGU6)</f>
        <v>378.33282235679843</v>
      </c>
      <c r="AGY6" s="410">
        <f>MIN(AGJ6:AGU6)</f>
        <v>47.679168909001376</v>
      </c>
      <c r="AHA6" s="74" t="s">
        <v>609</v>
      </c>
      <c r="AHB6" s="407">
        <v>0.94470494764478063</v>
      </c>
      <c r="AHC6" s="407">
        <v>0.31677602819424061</v>
      </c>
      <c r="AHD6" s="407">
        <v>1.7480374766617157</v>
      </c>
      <c r="AHE6" s="407">
        <v>0.59837637276597755</v>
      </c>
      <c r="AHF6" s="407">
        <v>1.1173132321715069</v>
      </c>
      <c r="AHG6" s="407">
        <v>0.94470494764478063</v>
      </c>
      <c r="AHH6" s="407">
        <v>0.96184799547446864</v>
      </c>
      <c r="AHI6" s="407">
        <v>0.59467055822586634</v>
      </c>
      <c r="AHJ6" s="407">
        <v>0.40429966413113688</v>
      </c>
      <c r="AHK6" s="412">
        <f>AVERAGE(AHB6:AHJ6)</f>
        <v>0.84785902476827479</v>
      </c>
      <c r="AHL6" s="413">
        <f>MEDIAN(AHB6:AHJ6)</f>
        <v>0.94470494764478063</v>
      </c>
      <c r="AHM6" s="413">
        <f>MAX(AHB6:AHJ6)</f>
        <v>1.7480374766617157</v>
      </c>
      <c r="AHN6" s="414">
        <f>MIN(AHB6:AHJ6)</f>
        <v>0.31677602819424061</v>
      </c>
      <c r="AHQ6" s="74" t="s">
        <v>609</v>
      </c>
      <c r="AHR6" s="407">
        <v>0.71901533904088388</v>
      </c>
      <c r="AHS6" s="407">
        <v>2.6008658423716287</v>
      </c>
      <c r="AHT6" s="407">
        <v>1.4121912083141686</v>
      </c>
      <c r="AHU6" s="407">
        <v>0.41865353784027071</v>
      </c>
      <c r="AHV6" s="407">
        <v>0.47065815382973969</v>
      </c>
      <c r="AHW6" s="407">
        <v>0.93402343284633815</v>
      </c>
      <c r="AHX6" s="407">
        <v>1.2915204410778467</v>
      </c>
      <c r="AHY6" s="407">
        <v>0.64432921004190835</v>
      </c>
      <c r="AHZ6" s="407">
        <v>0.82204374033666394</v>
      </c>
      <c r="AIA6" s="407">
        <v>2.2875154113658476</v>
      </c>
      <c r="AIB6" s="407">
        <v>4.7961905550240589</v>
      </c>
      <c r="AIC6" s="407">
        <v>1.8584529337245634</v>
      </c>
      <c r="AID6" s="408">
        <f>AVERAGE(AHR6:AIC6)</f>
        <v>1.52128831715116</v>
      </c>
      <c r="AIE6" s="409">
        <f>MEDIAN(AHR6:AIC6)</f>
        <v>1.1127719369620923</v>
      </c>
      <c r="AIF6" s="409">
        <f>MAX(AHR6:AIC6)</f>
        <v>4.7961905550240589</v>
      </c>
      <c r="AIG6" s="410">
        <f>MIN(AHR6:AIC6)</f>
        <v>0.41865353784027071</v>
      </c>
      <c r="AII6" s="74" t="s">
        <v>609</v>
      </c>
      <c r="AIJ6" s="407">
        <v>1.7416792133283481</v>
      </c>
      <c r="AIK6" s="407">
        <v>2.0195357755181353</v>
      </c>
      <c r="AIL6" s="407">
        <v>2.3827341085815239</v>
      </c>
      <c r="AIM6" s="407">
        <v>1.929416798538149</v>
      </c>
      <c r="AIN6" s="407">
        <v>1.4561863848661896</v>
      </c>
      <c r="AIO6" s="407">
        <v>1.7416792133283481</v>
      </c>
      <c r="AIP6" s="407">
        <v>2.2362651768470871</v>
      </c>
      <c r="AIQ6" s="407">
        <v>2.1505542660226888</v>
      </c>
      <c r="AIR6" s="407">
        <v>0.42424893088921878</v>
      </c>
      <c r="AIS6" s="412">
        <f>AVERAGE(AIJ6:AIR6)</f>
        <v>1.7869222075466322</v>
      </c>
      <c r="AIT6" s="413">
        <f>MEDIAN(AIJ6:AIR6)</f>
        <v>1.929416798538149</v>
      </c>
      <c r="AIU6" s="413">
        <f>MAX(AIJ6:AIR6)</f>
        <v>2.3827341085815239</v>
      </c>
      <c r="AIV6" s="414">
        <f>MIN(AIJ6:AIR6)</f>
        <v>0.42424893088921878</v>
      </c>
      <c r="AIY6" s="74" t="s">
        <v>609</v>
      </c>
      <c r="AIZ6" s="407">
        <v>2.1373177016398355</v>
      </c>
      <c r="AJA6" s="407">
        <v>3.1483264699499727</v>
      </c>
      <c r="AJB6" s="407">
        <v>7.1740455105586323</v>
      </c>
      <c r="AJC6" s="407">
        <v>1.9498518507658051</v>
      </c>
      <c r="AJD6" s="407">
        <v>2.3249990557480662</v>
      </c>
      <c r="AJE6" s="407">
        <v>2.8670258543696296</v>
      </c>
      <c r="AJF6" s="407">
        <v>2.6169477997497319</v>
      </c>
      <c r="AJG6" s="407">
        <v>1.1385438849114906</v>
      </c>
      <c r="AJH6" s="407">
        <v>2.2556952567635808</v>
      </c>
      <c r="AJI6" s="407">
        <v>3.7263004419862029</v>
      </c>
      <c r="AJJ6" s="407">
        <v>3.4729381213975441</v>
      </c>
      <c r="AJK6" s="407">
        <v>1.6266790613661815</v>
      </c>
      <c r="AJL6" s="408">
        <f>AVERAGE(AIZ6:AJK6)</f>
        <v>2.8698892507672231</v>
      </c>
      <c r="AJM6" s="409">
        <f>MEDIAN(AIZ6:AJK6)</f>
        <v>2.4709734277488993</v>
      </c>
      <c r="AJN6" s="409">
        <f>MAX(AIZ6:AJK6)</f>
        <v>7.1740455105586323</v>
      </c>
      <c r="AJO6" s="410">
        <f>MIN(AIZ6:AJK6)</f>
        <v>1.1385438849114906</v>
      </c>
      <c r="AJP6" s="446"/>
      <c r="AJQ6" s="74" t="s">
        <v>609</v>
      </c>
      <c r="AJR6" s="407">
        <v>3.4708124888366165</v>
      </c>
      <c r="AJS6" s="407">
        <v>3.6418323895759777</v>
      </c>
      <c r="AJT6" s="407">
        <v>6.0492654189146995</v>
      </c>
      <c r="AJU6" s="407">
        <v>3.6456502677144043</v>
      </c>
      <c r="AJV6" s="407">
        <v>4.5924891793242262</v>
      </c>
      <c r="AJW6" s="407">
        <v>3.4708124888366165</v>
      </c>
      <c r="AJX6" s="407">
        <v>3.434477815223564</v>
      </c>
      <c r="AJY6" s="407">
        <v>3.7627488569007781</v>
      </c>
      <c r="AJZ6" s="407">
        <v>4.3762519623695875</v>
      </c>
      <c r="AKA6" s="412">
        <f>AVERAGE(AJR6:AJZ6)</f>
        <v>4.0493712075218298</v>
      </c>
      <c r="AKB6" s="413">
        <f>MEDIAN(AJR6:AJZ6)</f>
        <v>3.6456502677144043</v>
      </c>
      <c r="AKC6" s="413">
        <f>MAX(AJR6:AJZ6)</f>
        <v>6.0492654189146995</v>
      </c>
      <c r="AKD6" s="414">
        <f>MIN(AJR6:AJZ6)</f>
        <v>3.434477815223564</v>
      </c>
      <c r="AKG6" s="74" t="s">
        <v>609</v>
      </c>
      <c r="AKH6" s="407">
        <v>2.7781680042034167</v>
      </c>
      <c r="AKI6" s="407">
        <v>3.1359394726871437</v>
      </c>
      <c r="AKJ6" s="407">
        <v>5.2132315681775543</v>
      </c>
      <c r="AKK6" s="407">
        <v>5.0000770855557244</v>
      </c>
      <c r="AKL6" s="407">
        <v>3.1519578652478768</v>
      </c>
      <c r="AKM6" s="407">
        <v>5.4587554757384904</v>
      </c>
      <c r="AKN6" s="407">
        <v>4.9811096701806852</v>
      </c>
      <c r="AKO6" s="407">
        <v>3.9217737002124222</v>
      </c>
      <c r="AKP6" s="407">
        <v>6.6277209597106284</v>
      </c>
      <c r="AKQ6" s="407">
        <v>4.5725370412896291</v>
      </c>
      <c r="AKR6" s="407">
        <v>7.6326316410721251</v>
      </c>
      <c r="AKS6" s="407">
        <v>4.1569608325386902</v>
      </c>
      <c r="AKT6" s="408">
        <f>AVERAGE(AKH6:AKS6)</f>
        <v>4.7192386097178654</v>
      </c>
      <c r="AKU6" s="409">
        <f>MEDIAN(AKH6:AKS6)</f>
        <v>4.7768233557351572</v>
      </c>
      <c r="AKV6" s="409">
        <f>MAX(AKH6:AKS6)</f>
        <v>7.6326316410721251</v>
      </c>
      <c r="AKW6" s="410">
        <f>MIN(AKH6:AKS6)</f>
        <v>2.7781680042034167</v>
      </c>
      <c r="AKY6" s="74" t="s">
        <v>608</v>
      </c>
      <c r="AKZ6" s="407">
        <v>4.0321604715821859</v>
      </c>
      <c r="ALA6" s="407">
        <v>1.9822139716016056</v>
      </c>
      <c r="ALB6" s="407">
        <v>3.3156887959192081</v>
      </c>
      <c r="ALC6" s="407">
        <v>3.015724370698869</v>
      </c>
      <c r="ALD6" s="407">
        <v>4.0984851794871728</v>
      </c>
      <c r="ALE6" s="407">
        <v>4.0321604715821859</v>
      </c>
      <c r="ALF6" s="407">
        <v>2.5766378089173547</v>
      </c>
      <c r="ALG6" s="407">
        <v>3.1759369730500802</v>
      </c>
      <c r="ALH6" s="407">
        <v>2.155080635349961</v>
      </c>
      <c r="ALI6" s="412">
        <f>AVERAGE(AKZ6:ALH6)</f>
        <v>3.1537876309098469</v>
      </c>
      <c r="ALJ6" s="413">
        <f>MEDIAN(AKZ6:ALH6)</f>
        <v>3.1759369730500802</v>
      </c>
      <c r="ALK6" s="413">
        <f>MAX(AKZ6:ALH6)</f>
        <v>4.0984851794871728</v>
      </c>
      <c r="ALL6" s="414">
        <f>MIN(AKZ6:ALH6)</f>
        <v>1.9822139716016056</v>
      </c>
      <c r="ALO6" s="74" t="s">
        <v>608</v>
      </c>
      <c r="ALP6" s="407">
        <v>5.973340115579818</v>
      </c>
      <c r="ALQ6" s="407">
        <v>10.31475631770455</v>
      </c>
      <c r="ALR6" s="407">
        <v>15.495515802968038</v>
      </c>
      <c r="ALS6" s="407">
        <v>3.2589535961677072</v>
      </c>
      <c r="ALT6" s="407">
        <v>4.2444368073196159</v>
      </c>
      <c r="ALU6" s="407">
        <v>3.4363840652613926</v>
      </c>
      <c r="ALV6" s="407">
        <v>3.4017084860941069</v>
      </c>
      <c r="ALW6" s="407">
        <v>2.5100005927952074</v>
      </c>
      <c r="ALX6" s="407">
        <v>2.4973682151837453</v>
      </c>
      <c r="ALY6" s="407">
        <v>9.3202910356300563</v>
      </c>
      <c r="ALZ6" s="407">
        <v>13.228815449401715</v>
      </c>
      <c r="AMA6" s="407">
        <v>6.5231955772423591</v>
      </c>
      <c r="AMB6" s="408">
        <f>AVERAGE(ALP6:AMA6)</f>
        <v>6.6837305051123588</v>
      </c>
      <c r="AMC6" s="409">
        <f>MEDIAN(ALP6:AMA6)</f>
        <v>5.108888461449717</v>
      </c>
      <c r="AMD6" s="409">
        <f>MAX(ALP6:AMA6)</f>
        <v>15.495515802968038</v>
      </c>
      <c r="AME6" s="410">
        <f>MIN(ALP6:AMA6)</f>
        <v>2.4973682151837453</v>
      </c>
      <c r="AMG6" s="74" t="s">
        <v>608</v>
      </c>
      <c r="AMH6" s="407">
        <v>2.6053995715632148</v>
      </c>
      <c r="AMI6" s="407">
        <v>1.5357988978004053</v>
      </c>
      <c r="AMJ6" s="407">
        <v>5.7114779647537732</v>
      </c>
      <c r="AMK6" s="407">
        <v>2.1198902012128484</v>
      </c>
      <c r="AML6" s="407">
        <v>3.3913289882308573</v>
      </c>
      <c r="AMM6" s="407">
        <v>2.6053995715632148</v>
      </c>
      <c r="AMN6" s="407">
        <v>2.5729360428637724</v>
      </c>
      <c r="AMO6" s="407">
        <v>1.9090594088373487</v>
      </c>
      <c r="AMP6" s="407">
        <v>1.9233599732148623</v>
      </c>
      <c r="AMQ6" s="412">
        <f>AVERAGE(AMH6:AMP6)</f>
        <v>2.7082945133378105</v>
      </c>
      <c r="AMR6" s="413">
        <f>MEDIAN(AMH6:AMP6)</f>
        <v>2.5729360428637724</v>
      </c>
      <c r="AMS6" s="413">
        <f>MAX(AMH6:AMP6)</f>
        <v>5.7114779647537732</v>
      </c>
      <c r="AMT6" s="414">
        <f>MIN(AMH6:AMP6)</f>
        <v>1.5357988978004053</v>
      </c>
      <c r="AMW6" s="74" t="s">
        <v>608</v>
      </c>
      <c r="AMX6" s="407">
        <v>2.1122264084982114</v>
      </c>
      <c r="AMY6" s="407">
        <v>5.6537014180823615</v>
      </c>
      <c r="AMZ6" s="407">
        <v>11.997595445153461</v>
      </c>
      <c r="ANA6" s="407">
        <v>3.6781727045574413</v>
      </c>
      <c r="ANB6" s="407">
        <v>1.7794761151083893</v>
      </c>
      <c r="ANC6" s="407">
        <v>2.8539100011420491</v>
      </c>
      <c r="AND6" s="407">
        <v>2.579980828147626</v>
      </c>
      <c r="ANE6" s="407">
        <v>1.9862712626676458</v>
      </c>
      <c r="ANF6" s="407">
        <v>1.8449208993808661</v>
      </c>
      <c r="ANG6" s="407">
        <v>6.2241217889965776</v>
      </c>
      <c r="ANH6" s="407">
        <v>17.442046794814917</v>
      </c>
      <c r="ANI6" s="407">
        <v>4.8104386733102764</v>
      </c>
      <c r="ANJ6" s="408">
        <f>AVERAGE(AMX6:ANI6)</f>
        <v>5.2469051949883179</v>
      </c>
      <c r="ANK6" s="409">
        <f>MEDIAN(AMX6:ANI6)</f>
        <v>3.2660413528497454</v>
      </c>
      <c r="ANL6" s="409">
        <f>MAX(AMX6:ANI6)</f>
        <v>17.442046794814917</v>
      </c>
      <c r="ANM6" s="410">
        <f>MIN(AMX6:ANI6)</f>
        <v>1.7794761151083893</v>
      </c>
      <c r="ANO6" s="74" t="s">
        <v>608</v>
      </c>
      <c r="ANP6" s="407">
        <v>15.740629117765096</v>
      </c>
      <c r="ANQ6" s="407">
        <v>18.153773104698299</v>
      </c>
      <c r="ANR6" s="407">
        <v>21.916635370108736</v>
      </c>
      <c r="ANS6" s="407">
        <v>23.597559852957382</v>
      </c>
      <c r="ANT6" s="407">
        <v>16.957550104767151</v>
      </c>
      <c r="ANU6" s="407">
        <v>15.740629117765096</v>
      </c>
      <c r="ANV6" s="407">
        <v>18.889361490328483</v>
      </c>
      <c r="ANW6" s="407">
        <v>19.003613465720669</v>
      </c>
      <c r="ANX6" s="407">
        <v>18.154382571287073</v>
      </c>
      <c r="ANY6" s="412">
        <f>AVERAGE(ANP6:ANX6)</f>
        <v>18.683792688377551</v>
      </c>
      <c r="ANZ6" s="413">
        <f>MEDIAN(ANP6:ANX6)</f>
        <v>18.154382571287073</v>
      </c>
      <c r="AOA6" s="413">
        <f>MAX(ANP6:ANX6)</f>
        <v>23.597559852957382</v>
      </c>
      <c r="AOB6" s="414">
        <f>MIN(ANP6:ANX6)</f>
        <v>15.740629117765096</v>
      </c>
      <c r="AOE6" s="74" t="s">
        <v>608</v>
      </c>
      <c r="AOF6" s="407">
        <v>8.0996867849705403</v>
      </c>
      <c r="AOG6" s="407">
        <v>10.626933917622605</v>
      </c>
      <c r="AOH6" s="407">
        <v>21.58212069121646</v>
      </c>
      <c r="AOI6" s="407">
        <v>16.382235005303112</v>
      </c>
      <c r="AOJ6" s="407">
        <v>9.8998528088449227</v>
      </c>
      <c r="AOK6" s="407">
        <v>18.015416477680848</v>
      </c>
      <c r="AOL6" s="407">
        <v>15.562003669780903</v>
      </c>
      <c r="AOM6" s="407">
        <v>15.263775709661742</v>
      </c>
      <c r="AON6" s="407">
        <v>16.20783395587026</v>
      </c>
      <c r="AOO6" s="407">
        <v>19.206479075930925</v>
      </c>
      <c r="AOP6" s="407">
        <v>26.17943063109832</v>
      </c>
      <c r="AOQ6" s="407">
        <v>18.900580012451979</v>
      </c>
      <c r="AOR6" s="408">
        <f>AVERAGE(AOF6:AOQ6)</f>
        <v>16.327195728369386</v>
      </c>
      <c r="AOS6" s="409">
        <f>MEDIAN(AOF6:AOQ6)</f>
        <v>16.295034480586686</v>
      </c>
      <c r="AOT6" s="409">
        <f>MAX(AOF6:AOQ6)</f>
        <v>26.17943063109832</v>
      </c>
      <c r="AOU6" s="410">
        <f>MIN(AOF6:AOQ6)</f>
        <v>8.0996867849705403</v>
      </c>
      <c r="AOW6" s="74" t="s">
        <v>609</v>
      </c>
      <c r="AOX6" s="407">
        <v>38.92307692307692</v>
      </c>
      <c r="AOY6" s="407">
        <v>34.739130434782609</v>
      </c>
      <c r="AOZ6" s="407">
        <v>37.56</v>
      </c>
      <c r="APA6" s="407">
        <v>35.5</v>
      </c>
      <c r="APB6" s="407">
        <v>35.166666666666664</v>
      </c>
      <c r="APC6" s="407">
        <v>38.92307692307692</v>
      </c>
      <c r="APD6" s="407">
        <v>39.625</v>
      </c>
      <c r="APE6" s="407">
        <v>37.31707317073171</v>
      </c>
      <c r="APF6" s="407">
        <v>33.200000000000003</v>
      </c>
      <c r="APG6" s="412">
        <f>AVERAGE(AOX6:APF6)</f>
        <v>36.772669346481649</v>
      </c>
      <c r="APH6" s="413">
        <f>MEDIAN(AOX6:APF6)</f>
        <v>37.31707317073171</v>
      </c>
      <c r="API6" s="413">
        <f>MAX(AOX6:APF6)</f>
        <v>39.625</v>
      </c>
      <c r="APJ6" s="414">
        <f>MIN(AOX6:APF6)</f>
        <v>33.200000000000003</v>
      </c>
      <c r="APM6" s="74" t="s">
        <v>609</v>
      </c>
      <c r="APN6" s="407">
        <v>36.405405405405403</v>
      </c>
      <c r="APO6" s="407">
        <v>39.705882352941174</v>
      </c>
      <c r="APP6" s="407">
        <v>33</v>
      </c>
      <c r="APQ6" s="407">
        <v>34</v>
      </c>
      <c r="APR6" s="407">
        <v>33</v>
      </c>
      <c r="APS6" s="407">
        <v>39</v>
      </c>
      <c r="APT6" s="407">
        <v>39.363636363636367</v>
      </c>
      <c r="APU6" s="407">
        <v>37.049999999999997</v>
      </c>
      <c r="APV6" s="407">
        <v>36.656716417910445</v>
      </c>
      <c r="APW6" s="407">
        <v>37.80808080808081</v>
      </c>
      <c r="APX6" s="407">
        <v>39</v>
      </c>
      <c r="APY6" s="407">
        <v>35.200000000000003</v>
      </c>
      <c r="APZ6" s="408">
        <f>AVERAGE(APN6:APY6)</f>
        <v>36.682476778997852</v>
      </c>
      <c r="AQA6" s="409">
        <f>MEDIAN(APN6:APY6)</f>
        <v>36.853358208955221</v>
      </c>
      <c r="AQB6" s="409">
        <f>MAX(APN6:APY6)</f>
        <v>39.705882352941174</v>
      </c>
      <c r="AQC6" s="410">
        <f>MIN(APN6:APY6)</f>
        <v>33</v>
      </c>
      <c r="AQE6" s="74" t="s">
        <v>609</v>
      </c>
      <c r="AQF6" s="407">
        <v>36.313432835820898</v>
      </c>
      <c r="AQG6" s="407">
        <v>44.233333333333334</v>
      </c>
      <c r="AQH6" s="407">
        <v>37.171428571428571</v>
      </c>
      <c r="AQI6" s="407">
        <v>39</v>
      </c>
      <c r="AQJ6" s="407">
        <v>37</v>
      </c>
      <c r="AQK6" s="407">
        <v>36.313432835820898</v>
      </c>
      <c r="AQL6" s="407">
        <v>40.79245283018868</v>
      </c>
      <c r="AQM6" s="407">
        <v>41.051428571428573</v>
      </c>
      <c r="AQN6" s="407">
        <v>33.5</v>
      </c>
      <c r="AQO6" s="412">
        <f>AVERAGE(AQF6:AQN6)</f>
        <v>38.375056553113438</v>
      </c>
      <c r="AQP6" s="413">
        <f>MEDIAN(AQF6:AQN6)</f>
        <v>37.171428571428571</v>
      </c>
      <c r="AQQ6" s="413">
        <f>MAX(AQF6:AQN6)</f>
        <v>44.233333333333334</v>
      </c>
      <c r="AQR6" s="414">
        <f>MIN(AQF6:AQN6)</f>
        <v>33.5</v>
      </c>
      <c r="AQU6" s="74" t="s">
        <v>609</v>
      </c>
      <c r="AQV6" s="407">
        <v>36.69047619047619</v>
      </c>
      <c r="AQW6" s="407">
        <v>35.678571428571431</v>
      </c>
      <c r="AQX6" s="407">
        <v>41</v>
      </c>
      <c r="AQY6" s="407">
        <v>39.511111111111113</v>
      </c>
      <c r="AQZ6" s="407">
        <v>40.783018867924525</v>
      </c>
      <c r="ARA6" s="407">
        <v>42.767123287671232</v>
      </c>
      <c r="ARB6" s="407">
        <v>40.868421052631582</v>
      </c>
      <c r="ARC6" s="407">
        <v>33</v>
      </c>
      <c r="ARD6" s="407">
        <v>39.645569620253163</v>
      </c>
      <c r="ARE6" s="407">
        <v>40.561983471074377</v>
      </c>
      <c r="ARF6" s="407">
        <v>34.166666666666664</v>
      </c>
      <c r="ARG6" s="407">
        <v>33.76</v>
      </c>
      <c r="ARH6" s="408">
        <f>AVERAGE(AQV6:ARG6)</f>
        <v>38.202745141365028</v>
      </c>
      <c r="ARI6" s="409">
        <f>MEDIAN(AQV6:ARG6)</f>
        <v>39.578340365682138</v>
      </c>
      <c r="ARJ6" s="409">
        <f>MAX(AQV6:ARG6)</f>
        <v>42.767123287671232</v>
      </c>
      <c r="ARK6" s="410">
        <f>MIN(AQV6:ARG6)</f>
        <v>33</v>
      </c>
      <c r="ARL6" s="446"/>
      <c r="ARM6" s="74" t="s">
        <v>609</v>
      </c>
      <c r="ARN6" s="407">
        <v>34.46153846153846</v>
      </c>
      <c r="ARO6" s="407">
        <v>33.142857142857146</v>
      </c>
      <c r="ARP6" s="407">
        <v>33</v>
      </c>
      <c r="ARQ6" s="407">
        <v>34</v>
      </c>
      <c r="ARR6" s="407">
        <v>34</v>
      </c>
      <c r="ARS6" s="407">
        <v>34.46153846153846</v>
      </c>
      <c r="ART6" s="407">
        <v>34.714285714285715</v>
      </c>
      <c r="ARU6" s="407">
        <v>34.4</v>
      </c>
      <c r="ARV6" s="407">
        <v>32</v>
      </c>
      <c r="ARW6" s="412">
        <f>AVERAGE(ARN6:ARV6)</f>
        <v>33.797802197802199</v>
      </c>
      <c r="ARX6" s="413">
        <f>MEDIAN(ARN6:ARV6)</f>
        <v>34</v>
      </c>
      <c r="ARY6" s="413">
        <f>MAX(ARN6:ARV6)</f>
        <v>34.714285714285715</v>
      </c>
      <c r="ARZ6" s="414">
        <f>MIN(ARN6:ARV6)</f>
        <v>32</v>
      </c>
      <c r="ASC6" s="74" t="s">
        <v>609</v>
      </c>
      <c r="ASD6" s="407">
        <v>37.200000000000003</v>
      </c>
      <c r="ASE6" s="407">
        <v>34.583333333333336</v>
      </c>
      <c r="ASF6" s="407">
        <v>37.5</v>
      </c>
      <c r="ASG6" s="407">
        <v>37.355555555555554</v>
      </c>
      <c r="ASH6" s="407">
        <v>37.193548387096776</v>
      </c>
      <c r="ASI6" s="407">
        <v>37.94736842105263</v>
      </c>
      <c r="ASJ6" s="407">
        <v>37.346153846153847</v>
      </c>
      <c r="ASK6" s="407">
        <v>37.4</v>
      </c>
      <c r="ASL6" s="407">
        <v>50</v>
      </c>
      <c r="ASM6" s="407">
        <v>36.157894736842103</v>
      </c>
      <c r="ASN6" s="407">
        <v>37.375</v>
      </c>
      <c r="ASO6" s="407">
        <v>33</v>
      </c>
      <c r="ASP6" s="408">
        <f>AVERAGE(ASD6:ASO6)</f>
        <v>37.754904523336187</v>
      </c>
      <c r="ASQ6" s="409">
        <f>MEDIAN(ASD6:ASO6)</f>
        <v>37.350854700854697</v>
      </c>
      <c r="ASR6" s="409">
        <f>MAX(ASD6:ASO6)</f>
        <v>50</v>
      </c>
      <c r="ASS6" s="410">
        <f>MIN(ASD6:ASO6)</f>
        <v>33</v>
      </c>
    </row>
    <row r="7" spans="1:1189" ht="15.75" thickBot="1" x14ac:dyDescent="0.3">
      <c r="A7" s="360" t="s">
        <v>868</v>
      </c>
      <c r="B7" s="407">
        <v>34</v>
      </c>
      <c r="C7" s="407">
        <v>21</v>
      </c>
      <c r="D7" s="407">
        <v>25</v>
      </c>
      <c r="E7" s="407">
        <v>16</v>
      </c>
      <c r="F7" s="407">
        <v>21</v>
      </c>
      <c r="G7" s="407">
        <v>34</v>
      </c>
      <c r="H7" s="407">
        <v>6</v>
      </c>
      <c r="I7" s="407">
        <v>26</v>
      </c>
      <c r="J7" s="407">
        <v>27</v>
      </c>
      <c r="K7" s="419">
        <f>AVERAGE(B7:J7)</f>
        <v>23.333333333333332</v>
      </c>
      <c r="L7" s="413">
        <f>MEDIAN(B7:J7)</f>
        <v>25</v>
      </c>
      <c r="M7" s="413">
        <f>MAX(B7:J7)</f>
        <v>34</v>
      </c>
      <c r="N7" s="414">
        <f>MIN(B7:J7)</f>
        <v>6</v>
      </c>
      <c r="Q7" s="360" t="s">
        <v>868</v>
      </c>
      <c r="R7" s="407">
        <v>43</v>
      </c>
      <c r="S7" s="407">
        <v>176</v>
      </c>
      <c r="T7" s="407">
        <v>42</v>
      </c>
      <c r="U7" s="407">
        <v>24</v>
      </c>
      <c r="V7" s="407">
        <v>13</v>
      </c>
      <c r="W7" s="407">
        <v>21</v>
      </c>
      <c r="X7" s="407">
        <v>15</v>
      </c>
      <c r="Y7" s="407">
        <v>9</v>
      </c>
      <c r="Z7" s="407">
        <v>15</v>
      </c>
      <c r="AA7" s="407">
        <v>17</v>
      </c>
      <c r="AB7" s="407">
        <v>53</v>
      </c>
      <c r="AC7" s="407">
        <v>37</v>
      </c>
      <c r="AD7" s="408">
        <f>AVERAGE(R7:AC7)</f>
        <v>38.75</v>
      </c>
      <c r="AE7" s="409">
        <f>MEDIAN(R7:AC7)</f>
        <v>22.5</v>
      </c>
      <c r="AF7" s="409">
        <f>MAX(R7:AC7)</f>
        <v>176</v>
      </c>
      <c r="AG7" s="410">
        <f>MIN(R7:AC7)</f>
        <v>9</v>
      </c>
      <c r="AI7" s="74" t="s">
        <v>608</v>
      </c>
      <c r="AJ7" s="407">
        <v>0.62239611793116412</v>
      </c>
      <c r="AK7" s="407">
        <v>0.69902975076190765</v>
      </c>
      <c r="AL7" s="407">
        <v>0.68740908698993985</v>
      </c>
      <c r="AM7" s="407"/>
      <c r="AN7" s="407">
        <v>0.7488383100256244</v>
      </c>
      <c r="AO7" s="407">
        <v>0.62239611793116412</v>
      </c>
      <c r="AP7" s="407">
        <v>0.64293408985666423</v>
      </c>
      <c r="AQ7" s="407">
        <v>0.54585484513973648</v>
      </c>
      <c r="AR7" s="407">
        <v>0.61370069406240324</v>
      </c>
      <c r="AS7" s="412">
        <f>AVERAGE(AJ7:AR7)</f>
        <v>0.64781987658732554</v>
      </c>
      <c r="AT7" s="413">
        <f>MEDIAN(AJ7:AR7)</f>
        <v>0.63266510389391417</v>
      </c>
      <c r="AU7" s="413">
        <f>MAX(AJ7:AR7)</f>
        <v>0.7488383100256244</v>
      </c>
      <c r="AV7" s="414">
        <f>MIN(AJ7:AR7)</f>
        <v>0.54585484513973648</v>
      </c>
      <c r="AW7" s="12"/>
      <c r="AX7" s="12"/>
      <c r="AY7" s="74" t="s">
        <v>608</v>
      </c>
      <c r="AZ7" s="407">
        <v>2.1989626670641047</v>
      </c>
      <c r="BA7" s="407">
        <v>0.82342814178566393</v>
      </c>
      <c r="BB7" s="407">
        <v>1.0499775329066559</v>
      </c>
      <c r="BC7" s="407">
        <v>1.2337484341276344</v>
      </c>
      <c r="BD7" s="407">
        <v>2.6593933560879082</v>
      </c>
      <c r="BE7" s="407">
        <v>0.96484134148586342</v>
      </c>
      <c r="BF7" s="407">
        <v>3.2821417048281534</v>
      </c>
      <c r="BG7" s="407">
        <v>0.99589671502040078</v>
      </c>
      <c r="BH7" s="407">
        <v>1.0130949700445218</v>
      </c>
      <c r="BI7" s="407">
        <v>3.1501557751812115</v>
      </c>
      <c r="BJ7" s="407">
        <v>1.0164458748839582</v>
      </c>
      <c r="BK7" s="407">
        <v>2.3276511541612166</v>
      </c>
      <c r="BL7" s="408">
        <f>AVERAGE(AZ7:BK7)</f>
        <v>1.7263114722981079</v>
      </c>
      <c r="BM7" s="409">
        <f>MEDIAN(AZ7:BK7)</f>
        <v>1.1418629835171452</v>
      </c>
      <c r="BN7" s="409">
        <f>MAX(AZ7:BK7)</f>
        <v>3.2821417048281534</v>
      </c>
      <c r="BO7" s="410">
        <f>MIN(AZ7:BK7)</f>
        <v>0.82342814178566393</v>
      </c>
      <c r="BQ7" s="74" t="s">
        <v>608</v>
      </c>
      <c r="BR7" s="407">
        <v>0.99344434571542384</v>
      </c>
      <c r="BS7" s="407">
        <v>0.95763745769880249</v>
      </c>
      <c r="BT7" s="407">
        <v>0.706430077639566</v>
      </c>
      <c r="BU7" s="407">
        <v>0.70853522877751574</v>
      </c>
      <c r="BV7" s="407">
        <v>0.80618887895740965</v>
      </c>
      <c r="BW7" s="407">
        <v>0.99344434571542384</v>
      </c>
      <c r="BX7" s="407">
        <v>0.78479856286644889</v>
      </c>
      <c r="BY7" s="407">
        <v>0.95520814698097523</v>
      </c>
      <c r="BZ7" s="407">
        <v>0.74502125281203635</v>
      </c>
      <c r="CA7" s="412">
        <f>AVERAGE(BR7:BZ7)</f>
        <v>0.85007869968484462</v>
      </c>
      <c r="CB7" s="413">
        <f>MEDIAN(BR7:BZ7)</f>
        <v>0.80618887895740965</v>
      </c>
      <c r="CC7" s="413">
        <f>MAX(BR7:BZ7)</f>
        <v>0.99344434571542384</v>
      </c>
      <c r="CD7" s="414">
        <f>MIN(BR7:BZ7)</f>
        <v>0.706430077639566</v>
      </c>
      <c r="CE7" s="12"/>
      <c r="CF7" s="12"/>
      <c r="CG7" s="74" t="s">
        <v>608</v>
      </c>
      <c r="CH7" s="407">
        <v>1.1314514799236104</v>
      </c>
      <c r="CI7" s="407">
        <v>1.3485290942272496</v>
      </c>
      <c r="CJ7" s="407">
        <v>0.91425010259762196</v>
      </c>
      <c r="CK7" s="407">
        <v>0.87782950509802982</v>
      </c>
      <c r="CL7" s="407">
        <v>0.63398778123946187</v>
      </c>
      <c r="CM7" s="407">
        <v>1.2429512784075305</v>
      </c>
      <c r="CN7" s="407">
        <v>1.0779619647473231</v>
      </c>
      <c r="CO7" s="407">
        <v>0.88560019365530973</v>
      </c>
      <c r="CP7" s="407">
        <v>0.88266648072418663</v>
      </c>
      <c r="CQ7" s="407">
        <v>1.0407689830242277</v>
      </c>
      <c r="CR7" s="407">
        <v>1.2547780711396719</v>
      </c>
      <c r="CS7" s="407">
        <v>2.5253403885503598</v>
      </c>
      <c r="CT7" s="408">
        <f>AVERAGE(CH7:CS7)</f>
        <v>1.1513429436112153</v>
      </c>
      <c r="CU7" s="409">
        <f>MEDIAN(CH7:CS7)</f>
        <v>1.0593654738857754</v>
      </c>
      <c r="CV7" s="409">
        <f>MAX(CH7:CS7)</f>
        <v>2.5253403885503598</v>
      </c>
      <c r="CW7" s="410">
        <f>MIN(CH7:CS7)</f>
        <v>0.63398778123946187</v>
      </c>
      <c r="CX7" s="421"/>
      <c r="CY7" s="74" t="s">
        <v>608</v>
      </c>
      <c r="CZ7" s="407">
        <v>2.4573778705021438</v>
      </c>
      <c r="DA7" s="407">
        <v>1.8663417718987354</v>
      </c>
      <c r="DB7" s="407">
        <v>1.0165547672670989</v>
      </c>
      <c r="DC7" s="407">
        <v>0.76976183898682216</v>
      </c>
      <c r="DD7" s="407">
        <v>1.4814930931078105</v>
      </c>
      <c r="DE7" s="407">
        <v>2.4573778705021438</v>
      </c>
      <c r="DF7" s="407">
        <v>2.0829720141975905</v>
      </c>
      <c r="DG7" s="407">
        <v>1.3504501987907025</v>
      </c>
      <c r="DH7" s="407"/>
      <c r="DI7" s="412">
        <f>AVERAGE(CZ7:DH7)</f>
        <v>1.6852911781566311</v>
      </c>
      <c r="DJ7" s="413">
        <f>MEDIAN(CZ7:DH7)</f>
        <v>1.6739174325032731</v>
      </c>
      <c r="DK7" s="413">
        <f>MAX(CZ7:DH7)</f>
        <v>2.4573778705021438</v>
      </c>
      <c r="DL7" s="414">
        <f>MIN(CZ7:DH7)</f>
        <v>0.76976183898682216</v>
      </c>
      <c r="DM7" s="12"/>
      <c r="DN7" s="12"/>
      <c r="DO7" s="74" t="s">
        <v>608</v>
      </c>
      <c r="DP7" s="407">
        <v>5.152298898436511</v>
      </c>
      <c r="DQ7" s="407">
        <v>1.5879636657026595</v>
      </c>
      <c r="DR7" s="407">
        <v>0.77856629836737312</v>
      </c>
      <c r="DS7" s="407">
        <v>1.5857317465223497</v>
      </c>
      <c r="DT7" s="407">
        <v>2.1961072871371492</v>
      </c>
      <c r="DU7" s="407">
        <v>0.77251238452331439</v>
      </c>
      <c r="DV7" s="407">
        <v>1.6025148413191626</v>
      </c>
      <c r="DW7" s="407">
        <v>0.673313340690882</v>
      </c>
      <c r="DX7" s="407">
        <v>1.9607514742007326</v>
      </c>
      <c r="DY7" s="407">
        <v>7.2413339045882825</v>
      </c>
      <c r="DZ7" s="407">
        <v>1.4243732798988376</v>
      </c>
      <c r="EA7" s="407"/>
      <c r="EB7" s="408">
        <f>AVERAGE(DP7:EA7)</f>
        <v>2.270497011035205</v>
      </c>
      <c r="EC7" s="409">
        <f>MEDIAN(DP7:EA7)</f>
        <v>1.5879636657026595</v>
      </c>
      <c r="ED7" s="409">
        <f>MAX(DP7:EA7)</f>
        <v>7.2413339045882825</v>
      </c>
      <c r="EE7" s="410">
        <f>MIN(DP7:EA7)</f>
        <v>0.673313340690882</v>
      </c>
      <c r="EG7" s="74" t="s">
        <v>608</v>
      </c>
      <c r="EH7" s="407">
        <v>22.578381429019956</v>
      </c>
      <c r="EI7" s="407">
        <v>23.461973085976886</v>
      </c>
      <c r="EJ7" s="407">
        <v>21.140030307539348</v>
      </c>
      <c r="EK7" s="407"/>
      <c r="EL7" s="407">
        <v>22.107798048014605</v>
      </c>
      <c r="EM7" s="407">
        <v>22.578381429019956</v>
      </c>
      <c r="EN7" s="407">
        <v>23.522318240804047</v>
      </c>
      <c r="EO7" s="407">
        <v>21.62916463458895</v>
      </c>
      <c r="EP7" s="407">
        <v>26.877817042608395</v>
      </c>
      <c r="EQ7" s="412">
        <f>AVERAGE(EH7:EP7)</f>
        <v>22.986983027196519</v>
      </c>
      <c r="ER7" s="413">
        <f>MEDIAN(EH7:EP7)</f>
        <v>22.578381429019956</v>
      </c>
      <c r="ES7" s="413">
        <f>MAX(EH7:EP7)</f>
        <v>26.877817042608395</v>
      </c>
      <c r="ET7" s="414">
        <f>MIN(EH7:EP7)</f>
        <v>21.140030307539348</v>
      </c>
      <c r="EU7" s="12"/>
      <c r="EV7" s="12"/>
      <c r="EW7" s="74" t="s">
        <v>608</v>
      </c>
      <c r="EX7" s="407">
        <v>29.490713531137182</v>
      </c>
      <c r="EY7" s="407">
        <v>27.341656985281368</v>
      </c>
      <c r="EZ7" s="407">
        <v>38.311419720124725</v>
      </c>
      <c r="FA7" s="407">
        <v>27.514174031479932</v>
      </c>
      <c r="FB7" s="407">
        <v>27.232209553899562</v>
      </c>
      <c r="FC7" s="407">
        <v>80.479079754831275</v>
      </c>
      <c r="FD7" s="407">
        <v>55.267089634118626</v>
      </c>
      <c r="FE7" s="407">
        <v>37.949517523938866</v>
      </c>
      <c r="FF7" s="407">
        <v>42.33370182575613</v>
      </c>
      <c r="FG7" s="407">
        <v>26.984507262626913</v>
      </c>
      <c r="FH7" s="407">
        <v>26.869586707642299</v>
      </c>
      <c r="FI7" s="407">
        <v>32.231351190175388</v>
      </c>
      <c r="FJ7" s="408">
        <f>AVERAGE(EX7:FI7)</f>
        <v>37.667083976751023</v>
      </c>
      <c r="FK7" s="409">
        <f>MEDIAN(EX7:FI7)</f>
        <v>30.861032360656285</v>
      </c>
      <c r="FL7" s="409">
        <f>MAX(EX7:FI7)</f>
        <v>80.479079754831275</v>
      </c>
      <c r="FM7" s="410">
        <f>MIN(EX7:FI7)</f>
        <v>26.869586707642299</v>
      </c>
      <c r="FO7" s="74" t="s">
        <v>608</v>
      </c>
      <c r="FP7" s="407">
        <v>25.322449221563474</v>
      </c>
      <c r="FQ7" s="407">
        <v>23.927534228433039</v>
      </c>
      <c r="FR7" s="407">
        <v>25.084079160926809</v>
      </c>
      <c r="FS7" s="407">
        <v>25.347217594873683</v>
      </c>
      <c r="FT7" s="407">
        <v>27.213740144198084</v>
      </c>
      <c r="FU7" s="407">
        <v>25.322449221563474</v>
      </c>
      <c r="FV7" s="407">
        <v>25.388447942444881</v>
      </c>
      <c r="FW7" s="407">
        <v>26.591065673419834</v>
      </c>
      <c r="FX7" s="407">
        <v>23.006347794539806</v>
      </c>
      <c r="FY7" s="412">
        <f>AVERAGE(FP7:FX7)</f>
        <v>25.244814553551457</v>
      </c>
      <c r="FZ7" s="413">
        <f>MEDIAN(FP7:FX7)</f>
        <v>25.322449221563474</v>
      </c>
      <c r="GA7" s="413">
        <f>MAX(FP7:FX7)</f>
        <v>27.213740144198084</v>
      </c>
      <c r="GB7" s="414">
        <f>MIN(FP7:FX7)</f>
        <v>23.006347794539806</v>
      </c>
      <c r="GC7" s="12"/>
      <c r="GD7" s="12"/>
      <c r="GE7" s="74" t="s">
        <v>608</v>
      </c>
      <c r="GF7" s="407">
        <v>27.259596754849163</v>
      </c>
      <c r="GG7" s="407">
        <v>30.921849710379455</v>
      </c>
      <c r="GH7" s="407">
        <v>28.266784670301615</v>
      </c>
      <c r="GI7" s="407">
        <v>32.700967303695606</v>
      </c>
      <c r="GJ7" s="407">
        <v>25.24090776899115</v>
      </c>
      <c r="GK7" s="407">
        <v>30.787922857716477</v>
      </c>
      <c r="GL7" s="407">
        <v>25.868516691727006</v>
      </c>
      <c r="GM7" s="407">
        <v>26.320962534239811</v>
      </c>
      <c r="GN7" s="407">
        <v>28.921667651967919</v>
      </c>
      <c r="GO7" s="407">
        <v>27.78928948580878</v>
      </c>
      <c r="GP7" s="407">
        <v>30.982165362587466</v>
      </c>
      <c r="GQ7" s="407">
        <v>32.345261768772019</v>
      </c>
      <c r="GR7" s="408">
        <f>AVERAGE(GF7:GQ7)</f>
        <v>28.95049104675304</v>
      </c>
      <c r="GS7" s="409">
        <f>MEDIAN(GF7:GQ7)</f>
        <v>28.594226161134767</v>
      </c>
      <c r="GT7" s="409">
        <f>MAX(GF7:GQ7)</f>
        <v>32.700967303695606</v>
      </c>
      <c r="GU7" s="410">
        <f>MIN(GF7:GQ7)</f>
        <v>25.24090776899115</v>
      </c>
      <c r="GV7" s="446"/>
      <c r="GW7" s="74" t="s">
        <v>608</v>
      </c>
      <c r="GX7" s="407">
        <v>23.9921222916233</v>
      </c>
      <c r="GY7" s="407">
        <v>29.308929718490351</v>
      </c>
      <c r="GZ7" s="407">
        <v>28.805434494475485</v>
      </c>
      <c r="HA7" s="407">
        <v>26.179310936861544</v>
      </c>
      <c r="HB7" s="407">
        <v>37.500637358824648</v>
      </c>
      <c r="HC7" s="407">
        <v>23.9921222916233</v>
      </c>
      <c r="HD7" s="407">
        <v>30.178975119751914</v>
      </c>
      <c r="HE7" s="407">
        <v>22.722647992957491</v>
      </c>
      <c r="HF7" s="407"/>
      <c r="HG7" s="412">
        <f>AVERAGE(GX7:HF7)</f>
        <v>27.835022525576004</v>
      </c>
      <c r="HH7" s="413">
        <f>MEDIAN(GX7:HF7)</f>
        <v>27.492372715668516</v>
      </c>
      <c r="HI7" s="413">
        <f>MAX(GX7:HF7)</f>
        <v>37.500637358824648</v>
      </c>
      <c r="HJ7" s="414">
        <f>MIN(GX7:HF7)</f>
        <v>22.722647992957491</v>
      </c>
      <c r="HK7" s="12"/>
      <c r="HL7" s="12"/>
      <c r="HM7" s="74" t="s">
        <v>608</v>
      </c>
      <c r="HN7" s="407">
        <v>42.70235602738537</v>
      </c>
      <c r="HO7" s="407">
        <v>33.984270211138053</v>
      </c>
      <c r="HP7" s="407">
        <v>33.13035633128294</v>
      </c>
      <c r="HQ7" s="407">
        <v>82.475046013380478</v>
      </c>
      <c r="HR7" s="407">
        <v>26.564720624996774</v>
      </c>
      <c r="HS7" s="407">
        <v>26.251227667470737</v>
      </c>
      <c r="HT7" s="407">
        <v>69.127014862342762</v>
      </c>
      <c r="HU7" s="407">
        <v>69.782692216708853</v>
      </c>
      <c r="HV7" s="407">
        <v>22.982658394711507</v>
      </c>
      <c r="HW7" s="407">
        <v>26.894644862322181</v>
      </c>
      <c r="HX7" s="407">
        <v>44.220713435987122</v>
      </c>
      <c r="HY7" s="407"/>
      <c r="HZ7" s="408">
        <f>AVERAGE(HN7:HY7)</f>
        <v>43.465063695247892</v>
      </c>
      <c r="IA7" s="409">
        <f>MEDIAN(HN7:HY7)</f>
        <v>33.984270211138053</v>
      </c>
      <c r="IB7" s="409">
        <f>MAX(HN7:HY7)</f>
        <v>82.475046013380478</v>
      </c>
      <c r="IC7" s="410">
        <f>MIN(HN7:HY7)</f>
        <v>22.982658394711507</v>
      </c>
      <c r="IE7" s="74" t="s">
        <v>608</v>
      </c>
      <c r="IF7" s="407">
        <v>27.396052909346835</v>
      </c>
      <c r="IG7" s="407">
        <v>26.731571951743184</v>
      </c>
      <c r="IH7" s="407">
        <v>24.258601869158404</v>
      </c>
      <c r="II7" s="407"/>
      <c r="IJ7" s="407">
        <v>24.999963445442084</v>
      </c>
      <c r="IK7" s="407">
        <v>27.396052909346835</v>
      </c>
      <c r="IL7" s="407">
        <v>25.477580282860078</v>
      </c>
      <c r="IM7" s="407">
        <v>21.62916463458895</v>
      </c>
      <c r="IN7" s="407">
        <v>26.877817042608395</v>
      </c>
      <c r="IO7" s="412">
        <f>AVERAGE(IF7:IN7)</f>
        <v>25.59585063063685</v>
      </c>
      <c r="IP7" s="413">
        <f>MEDIAN(IF7:IN7)</f>
        <v>26.104576117301633</v>
      </c>
      <c r="IQ7" s="413">
        <f>MAX(IF7:IN7)</f>
        <v>27.396052909346835</v>
      </c>
      <c r="IR7" s="414">
        <f>MIN(IF7:IN7)</f>
        <v>21.62916463458895</v>
      </c>
      <c r="IS7" s="12"/>
      <c r="IT7" s="12"/>
      <c r="IU7" s="74" t="s">
        <v>608</v>
      </c>
      <c r="IV7" s="407">
        <v>63.572421184834937</v>
      </c>
      <c r="IW7" s="407">
        <v>39.569132606063796</v>
      </c>
      <c r="IX7" s="407">
        <v>38.311419720124725</v>
      </c>
      <c r="IY7" s="407">
        <v>37.142608876140073</v>
      </c>
      <c r="IZ7" s="407">
        <v>62.684248799546786</v>
      </c>
      <c r="JA7" s="407">
        <v>80.479079754831275</v>
      </c>
      <c r="JB7" s="407">
        <v>114.96231573741062</v>
      </c>
      <c r="JC7" s="407">
        <v>37.949517523938866</v>
      </c>
      <c r="JD7" s="407">
        <v>42.333701825756165</v>
      </c>
      <c r="JE7" s="407">
        <v>78.393073104256672</v>
      </c>
      <c r="JF7" s="407">
        <v>46.718472031183289</v>
      </c>
      <c r="JG7" s="407">
        <v>67.136899775933401</v>
      </c>
      <c r="JH7" s="408">
        <f>AVERAGE(IV7:JG7)</f>
        <v>59.104407578335049</v>
      </c>
      <c r="JI7" s="409">
        <f>MEDIAN(IV7:JG7)</f>
        <v>54.701360415365038</v>
      </c>
      <c r="JJ7" s="409">
        <f>MAX(IV7:JG7)</f>
        <v>114.96231573741062</v>
      </c>
      <c r="JK7" s="410">
        <f>MIN(IV7:JG7)</f>
        <v>37.142608876140073</v>
      </c>
      <c r="JM7" s="74" t="s">
        <v>608</v>
      </c>
      <c r="JN7" s="407">
        <v>32.560461008681486</v>
      </c>
      <c r="JO7" s="407">
        <v>34.466698155142431</v>
      </c>
      <c r="JP7" s="407">
        <v>29.153475139525309</v>
      </c>
      <c r="JQ7" s="407">
        <v>32.204573702031333</v>
      </c>
      <c r="JR7" s="407">
        <v>29.318913284850368</v>
      </c>
      <c r="JS7" s="407">
        <v>32.560461008681486</v>
      </c>
      <c r="JT7" s="407">
        <v>31.076983309439843</v>
      </c>
      <c r="JU7" s="407">
        <v>31.978587755166053</v>
      </c>
      <c r="JV7" s="407">
        <v>30.245223836238733</v>
      </c>
      <c r="JW7" s="412">
        <f>AVERAGE(JN7:JV7)</f>
        <v>31.507264133306332</v>
      </c>
      <c r="JX7" s="413">
        <f>MEDIAN(JN7:JV7)</f>
        <v>31.978587755166053</v>
      </c>
      <c r="JY7" s="413">
        <f>MAX(JN7:JV7)</f>
        <v>34.466698155142431</v>
      </c>
      <c r="JZ7" s="414">
        <f>MIN(JN7:JV7)</f>
        <v>29.153475139525309</v>
      </c>
      <c r="KA7" s="12"/>
      <c r="KB7" s="12"/>
      <c r="KC7" s="74" t="s">
        <v>608</v>
      </c>
      <c r="KD7" s="407">
        <v>33.898460173106379</v>
      </c>
      <c r="KE7" s="407">
        <v>42.633224835169337</v>
      </c>
      <c r="KF7" s="407">
        <v>39.257925009785311</v>
      </c>
      <c r="KG7" s="407">
        <v>40.549109721454386</v>
      </c>
      <c r="KH7" s="407">
        <v>29.047273791042727</v>
      </c>
      <c r="KI7" s="407">
        <v>49.774271590898721</v>
      </c>
      <c r="KJ7" s="407">
        <v>53.441013035225254</v>
      </c>
      <c r="KK7" s="407">
        <v>36.436352106372269</v>
      </c>
      <c r="KL7" s="407">
        <v>32.621202493154897</v>
      </c>
      <c r="KM7" s="407">
        <v>38.85964572783022</v>
      </c>
      <c r="KN7" s="407">
        <v>48.024160154992401</v>
      </c>
      <c r="KO7" s="407">
        <v>74.097999873369247</v>
      </c>
      <c r="KP7" s="408">
        <f>AVERAGE(KD7:KO7)</f>
        <v>43.220053209366768</v>
      </c>
      <c r="KQ7" s="409">
        <f>MEDIAN(KD7:KO7)</f>
        <v>39.903517365619848</v>
      </c>
      <c r="KR7" s="409">
        <f>MAX(KD7:KO7)</f>
        <v>74.097999873369247</v>
      </c>
      <c r="KS7" s="410">
        <f>MIN(KD7:KO7)</f>
        <v>29.047273791042727</v>
      </c>
      <c r="KT7" s="447"/>
      <c r="KU7" s="74" t="s">
        <v>608</v>
      </c>
      <c r="KV7" s="407">
        <v>56.51634049279992</v>
      </c>
      <c r="KW7" s="407">
        <v>48.470547857477442</v>
      </c>
      <c r="KX7" s="407">
        <v>46.370817822586361</v>
      </c>
      <c r="KY7" s="407">
        <v>29.619907490464215</v>
      </c>
      <c r="KZ7" s="407">
        <v>37.500637358824648</v>
      </c>
      <c r="LA7" s="407">
        <v>56.51634049279992</v>
      </c>
      <c r="LB7" s="407">
        <v>67.078502320708992</v>
      </c>
      <c r="LC7" s="407">
        <v>48.186922926753972</v>
      </c>
      <c r="LD7" s="407"/>
      <c r="LE7" s="412">
        <f>AVERAGE(KV7:LD7)</f>
        <v>48.782502095301936</v>
      </c>
      <c r="LF7" s="413">
        <f>MEDIAN(KV7:LD7)</f>
        <v>48.328735392115703</v>
      </c>
      <c r="LG7" s="413">
        <f>MAX(KV7:LD7)</f>
        <v>67.078502320708992</v>
      </c>
      <c r="LH7" s="414">
        <f>MIN(KV7:LD7)</f>
        <v>29.619907490464215</v>
      </c>
      <c r="LI7" s="12"/>
      <c r="LJ7" s="12"/>
      <c r="LK7" s="74" t="s">
        <v>608</v>
      </c>
      <c r="LL7" s="407">
        <v>137.13043799519801</v>
      </c>
      <c r="LM7" s="407">
        <v>52.572665512284011</v>
      </c>
      <c r="LN7" s="407">
        <v>43.092207159128826</v>
      </c>
      <c r="LO7" s="407">
        <v>87.351662081388781</v>
      </c>
      <c r="LP7" s="407">
        <v>50.264560660777136</v>
      </c>
      <c r="LQ7" s="407">
        <v>60.615044461548173</v>
      </c>
      <c r="LR7" s="407">
        <v>75.859061876377069</v>
      </c>
      <c r="LS7" s="407">
        <v>69.782692216708853</v>
      </c>
      <c r="LT7" s="407">
        <v>56.285678054939893</v>
      </c>
      <c r="LU7" s="407">
        <v>164.78530943427359</v>
      </c>
      <c r="LV7" s="407">
        <v>83.289184573070116</v>
      </c>
      <c r="LW7" s="407"/>
      <c r="LX7" s="408">
        <f>AVERAGE(LL7:LW7)</f>
        <v>80.093500365972218</v>
      </c>
      <c r="LY7" s="409">
        <f>MEDIAN(LL7:LW7)</f>
        <v>69.782692216708853</v>
      </c>
      <c r="LZ7" s="409">
        <f>MAX(LL7:LW7)</f>
        <v>164.78530943427359</v>
      </c>
      <c r="MA7" s="410">
        <f>MIN(LL7:LW7)</f>
        <v>43.092207159128826</v>
      </c>
      <c r="MC7" s="74" t="s">
        <v>608</v>
      </c>
      <c r="MD7" s="407">
        <v>221</v>
      </c>
      <c r="ME7" s="407">
        <v>307</v>
      </c>
      <c r="MF7" s="407">
        <v>134</v>
      </c>
      <c r="MG7" s="407"/>
      <c r="MH7" s="407">
        <v>315</v>
      </c>
      <c r="MI7" s="407">
        <v>221</v>
      </c>
      <c r="MJ7" s="407">
        <v>255</v>
      </c>
      <c r="MK7" s="407">
        <v>100</v>
      </c>
      <c r="ML7" s="407">
        <v>313</v>
      </c>
      <c r="MM7" s="412">
        <f>AVERAGE(MD7:ML7)</f>
        <v>233.25</v>
      </c>
      <c r="MN7" s="413">
        <f>MEDIAN(MD7:ML7)</f>
        <v>238</v>
      </c>
      <c r="MO7" s="413">
        <f>MAX(MD7:ML7)</f>
        <v>315</v>
      </c>
      <c r="MP7" s="414">
        <f>MIN(MD7:ML7)</f>
        <v>100</v>
      </c>
      <c r="MQ7" s="12"/>
      <c r="MR7" s="12"/>
      <c r="MS7" s="74" t="s">
        <v>608</v>
      </c>
      <c r="MT7" s="407">
        <v>322.5</v>
      </c>
      <c r="MU7" s="407">
        <v>322</v>
      </c>
      <c r="MV7" s="407">
        <v>278</v>
      </c>
      <c r="MW7" s="407">
        <v>366</v>
      </c>
      <c r="MX7" s="407">
        <v>411</v>
      </c>
      <c r="MY7" s="407">
        <v>184</v>
      </c>
      <c r="MZ7" s="407">
        <v>237.5</v>
      </c>
      <c r="NA7" s="407">
        <v>391</v>
      </c>
      <c r="NB7" s="407">
        <v>391</v>
      </c>
      <c r="NC7" s="407">
        <v>345</v>
      </c>
      <c r="ND7" s="407">
        <v>289</v>
      </c>
      <c r="NE7" s="407">
        <v>275</v>
      </c>
      <c r="NF7" s="408">
        <f>AVERAGE(MT7:NE7)</f>
        <v>317.66666666666669</v>
      </c>
      <c r="NG7" s="409">
        <f>MEDIAN(MT7:NE7)</f>
        <v>322.25</v>
      </c>
      <c r="NH7" s="409">
        <f>MAX(MT7:NE7)</f>
        <v>411</v>
      </c>
      <c r="NI7" s="410">
        <f>MIN(MT7:NE7)</f>
        <v>184</v>
      </c>
      <c r="NK7" s="74" t="s">
        <v>608</v>
      </c>
      <c r="NL7" s="407">
        <v>279</v>
      </c>
      <c r="NM7" s="407">
        <v>222</v>
      </c>
      <c r="NN7" s="407">
        <v>205</v>
      </c>
      <c r="NO7" s="407">
        <v>233.5</v>
      </c>
      <c r="NP7" s="407">
        <v>189</v>
      </c>
      <c r="NQ7" s="407">
        <v>279</v>
      </c>
      <c r="NR7" s="407">
        <v>183.5</v>
      </c>
      <c r="NS7" s="407">
        <v>307.5</v>
      </c>
      <c r="NT7" s="407">
        <v>300</v>
      </c>
      <c r="NU7" s="412">
        <f>AVERAGE(NL7:NT7)</f>
        <v>244.27777777777777</v>
      </c>
      <c r="NV7" s="413">
        <f>MEDIAN(NL7:NT7)</f>
        <v>233.5</v>
      </c>
      <c r="NW7" s="413">
        <f>MAX(NL7:NT7)</f>
        <v>307.5</v>
      </c>
      <c r="NX7" s="414">
        <f>MIN(NL7:NT7)</f>
        <v>183.5</v>
      </c>
      <c r="NY7" s="12"/>
      <c r="NZ7" s="12"/>
      <c r="OA7" s="74" t="s">
        <v>608</v>
      </c>
      <c r="OB7" s="407">
        <v>250</v>
      </c>
      <c r="OC7" s="407">
        <v>316</v>
      </c>
      <c r="OD7" s="407">
        <v>164</v>
      </c>
      <c r="OE7" s="407">
        <v>258</v>
      </c>
      <c r="OF7" s="407">
        <v>189</v>
      </c>
      <c r="OG7" s="407">
        <v>244</v>
      </c>
      <c r="OH7" s="407">
        <v>299</v>
      </c>
      <c r="OI7" s="407">
        <v>200</v>
      </c>
      <c r="OJ7" s="407">
        <v>127.5</v>
      </c>
      <c r="OK7" s="407">
        <v>277</v>
      </c>
      <c r="OL7" s="407">
        <v>203</v>
      </c>
      <c r="OM7" s="407">
        <v>262</v>
      </c>
      <c r="ON7" s="408">
        <f>AVERAGE(OB7:OM7)</f>
        <v>232.45833333333334</v>
      </c>
      <c r="OO7" s="409">
        <f>MEDIAN(OB7:OM7)</f>
        <v>247</v>
      </c>
      <c r="OP7" s="409">
        <f>MAX(OB7:OM7)</f>
        <v>316</v>
      </c>
      <c r="OQ7" s="410">
        <f>MIN(OB7:OM7)</f>
        <v>127.5</v>
      </c>
      <c r="OR7" s="446"/>
      <c r="OS7" s="74" t="s">
        <v>608</v>
      </c>
      <c r="OT7" s="407">
        <v>425.5</v>
      </c>
      <c r="OU7" s="407">
        <v>233.5</v>
      </c>
      <c r="OV7" s="407">
        <v>222.5</v>
      </c>
      <c r="OW7" s="407">
        <v>126.5</v>
      </c>
      <c r="OX7" s="407">
        <v>322</v>
      </c>
      <c r="OY7" s="407">
        <v>425.5</v>
      </c>
      <c r="OZ7" s="407">
        <v>328</v>
      </c>
      <c r="PA7" s="407">
        <v>288</v>
      </c>
      <c r="PB7" s="407"/>
      <c r="PC7" s="412">
        <f>AVERAGE(OT7:PB7)</f>
        <v>296.4375</v>
      </c>
      <c r="PD7" s="413">
        <f>MEDIAN(OT7:PB7)</f>
        <v>305</v>
      </c>
      <c r="PE7" s="413">
        <f>MAX(OT7:PB7)</f>
        <v>425.5</v>
      </c>
      <c r="PF7" s="414">
        <f>MIN(OT7:PB7)</f>
        <v>126.5</v>
      </c>
      <c r="PG7" s="12"/>
      <c r="PH7" s="12"/>
      <c r="PI7" s="74" t="s">
        <v>608</v>
      </c>
      <c r="PJ7" s="407">
        <v>411</v>
      </c>
      <c r="PK7" s="407">
        <v>294</v>
      </c>
      <c r="PL7" s="407">
        <v>100</v>
      </c>
      <c r="PM7" s="407">
        <v>271.75</v>
      </c>
      <c r="PN7" s="407">
        <v>433</v>
      </c>
      <c r="PO7" s="407">
        <v>100</v>
      </c>
      <c r="PP7" s="407">
        <v>282.5</v>
      </c>
      <c r="PQ7" s="407">
        <v>239</v>
      </c>
      <c r="PR7" s="407">
        <v>332.5</v>
      </c>
      <c r="PS7" s="407">
        <v>406</v>
      </c>
      <c r="PT7" s="407">
        <v>171.5</v>
      </c>
      <c r="PU7" s="407"/>
      <c r="PV7" s="408">
        <f>AVERAGE(PJ7:PU7)</f>
        <v>276.47727272727275</v>
      </c>
      <c r="PW7" s="409">
        <f>MEDIAN(PJ7:PU7)</f>
        <v>282.5</v>
      </c>
      <c r="PX7" s="409">
        <f>MAX(PJ7:PU7)</f>
        <v>433</v>
      </c>
      <c r="PY7" s="410">
        <f>MIN(PJ7:PU7)</f>
        <v>100</v>
      </c>
      <c r="SP7" s="446"/>
      <c r="TX7" s="446"/>
      <c r="TY7" s="360" t="s">
        <v>868</v>
      </c>
      <c r="TZ7" s="407">
        <v>67</v>
      </c>
      <c r="UA7" s="407">
        <v>60</v>
      </c>
      <c r="UB7" s="407">
        <v>35</v>
      </c>
      <c r="UC7" s="407">
        <v>46</v>
      </c>
      <c r="UD7" s="407">
        <v>11</v>
      </c>
      <c r="UE7" s="407">
        <v>67</v>
      </c>
      <c r="UF7" s="407">
        <v>318</v>
      </c>
      <c r="UG7" s="407">
        <v>175</v>
      </c>
      <c r="UH7" s="407">
        <v>2</v>
      </c>
      <c r="UI7" s="412">
        <f>AVERAGE(TZ7:UH7)</f>
        <v>86.777777777777771</v>
      </c>
      <c r="UJ7" s="413">
        <f>MEDIAN(TZ7:UH7)</f>
        <v>60</v>
      </c>
      <c r="UK7" s="413">
        <f>MAX(TZ7:UH7)</f>
        <v>318</v>
      </c>
      <c r="UL7" s="414">
        <f>MIN(TZ7:UH7)</f>
        <v>2</v>
      </c>
      <c r="UO7" s="360" t="s">
        <v>868</v>
      </c>
      <c r="UP7" s="407">
        <v>42</v>
      </c>
      <c r="UQ7" s="407">
        <v>56</v>
      </c>
      <c r="UR7" s="407">
        <v>21</v>
      </c>
      <c r="US7" s="407">
        <v>45</v>
      </c>
      <c r="UT7" s="407">
        <v>106</v>
      </c>
      <c r="UU7" s="407">
        <v>73</v>
      </c>
      <c r="UV7" s="407">
        <v>38</v>
      </c>
      <c r="UW7" s="407">
        <v>1</v>
      </c>
      <c r="UX7" s="407">
        <v>79</v>
      </c>
      <c r="UY7" s="407">
        <v>121</v>
      </c>
      <c r="UZ7" s="407">
        <v>6</v>
      </c>
      <c r="VA7" s="407">
        <v>25</v>
      </c>
      <c r="VB7" s="408">
        <f>AVERAGE(UP7:VA7)</f>
        <v>51.083333333333336</v>
      </c>
      <c r="VC7" s="409">
        <f>MEDIAN(UP7:VA7)</f>
        <v>43.5</v>
      </c>
      <c r="VD7" s="409">
        <f>MAX(UP7:VA7)</f>
        <v>121</v>
      </c>
      <c r="VE7" s="410">
        <f>MIN(UP7:VA7)</f>
        <v>1</v>
      </c>
      <c r="VG7" s="74" t="s">
        <v>608</v>
      </c>
      <c r="VH7" s="407">
        <v>36.575536131781682</v>
      </c>
      <c r="VI7" s="407">
        <v>17.142912085147451</v>
      </c>
      <c r="VJ7" s="407">
        <v>67.618198056951925</v>
      </c>
      <c r="VK7" s="407">
        <v>27.352842543241735</v>
      </c>
      <c r="VL7" s="407">
        <v>45.733188417784518</v>
      </c>
      <c r="VM7" s="407">
        <v>36.575536131781682</v>
      </c>
      <c r="VN7" s="407">
        <v>35.202341044170801</v>
      </c>
      <c r="VO7" s="407">
        <v>26.290611192685962</v>
      </c>
      <c r="VP7" s="407">
        <v>27.205780036877691</v>
      </c>
      <c r="VQ7" s="412">
        <f>AVERAGE(VH7:VP7)</f>
        <v>35.521882848935938</v>
      </c>
      <c r="VR7" s="413">
        <f>MEDIAN(VH7:VP7)</f>
        <v>35.202341044170801</v>
      </c>
      <c r="VS7" s="413">
        <f>MAX(VH7:VP7)</f>
        <v>67.618198056951925</v>
      </c>
      <c r="VT7" s="414">
        <f>MIN(VH7:VP7)</f>
        <v>17.142912085147451</v>
      </c>
      <c r="VU7" s="12"/>
      <c r="VV7" s="12"/>
      <c r="VW7" s="74" t="s">
        <v>608</v>
      </c>
      <c r="VX7" s="407">
        <v>31.986801255523751</v>
      </c>
      <c r="VY7" s="407">
        <v>81.693488008682962</v>
      </c>
      <c r="VZ7" s="407">
        <v>141.5277143753739</v>
      </c>
      <c r="WA7" s="407">
        <v>43.066054437076907</v>
      </c>
      <c r="WB7" s="407">
        <v>37.20918477604377</v>
      </c>
      <c r="WC7" s="407">
        <v>40.306071235311805</v>
      </c>
      <c r="WD7" s="407">
        <v>41.073671119367859</v>
      </c>
      <c r="WE7" s="407">
        <v>26.997235171635609</v>
      </c>
      <c r="WF7" s="407">
        <v>26.099923608862515</v>
      </c>
      <c r="WG7" s="407">
        <v>86.857253232169796</v>
      </c>
      <c r="WH7" s="407">
        <v>193.40373878879535</v>
      </c>
      <c r="WI7" s="407">
        <v>71.146340672074786</v>
      </c>
      <c r="WJ7" s="408">
        <f>AVERAGE(VX7:WI7)</f>
        <v>68.447289723409924</v>
      </c>
      <c r="WK7" s="409">
        <f>MEDIAN(VX7:WI7)</f>
        <v>42.069862778222387</v>
      </c>
      <c r="WL7" s="409">
        <f>MAX(VX7:WI7)</f>
        <v>193.40373878879535</v>
      </c>
      <c r="WM7" s="410">
        <f>MIN(VX7:WI7)</f>
        <v>26.099923608862515</v>
      </c>
      <c r="WO7" s="74" t="s">
        <v>608</v>
      </c>
      <c r="WP7" s="407">
        <v>67.423719210098952</v>
      </c>
      <c r="WQ7" s="407">
        <v>41.880108148340135</v>
      </c>
      <c r="WR7" s="407">
        <v>101.35128841591896</v>
      </c>
      <c r="WS7" s="407">
        <v>67.114686147159077</v>
      </c>
      <c r="WT7" s="407">
        <v>59.998123923043188</v>
      </c>
      <c r="WU7" s="407">
        <v>67.423719210098952</v>
      </c>
      <c r="WV7" s="407">
        <v>54.499713254427618</v>
      </c>
      <c r="WW7" s="407">
        <v>52.733888286614977</v>
      </c>
      <c r="WX7" s="407">
        <v>26.096795221526307</v>
      </c>
      <c r="WY7" s="412">
        <f>AVERAGE(WP7:WX7)</f>
        <v>59.835782424136468</v>
      </c>
      <c r="WZ7" s="413">
        <f>MEDIAN(WP7:WX7)</f>
        <v>59.998123923043188</v>
      </c>
      <c r="XA7" s="413">
        <f>MAX(WP7:WX7)</f>
        <v>101.35128841591896</v>
      </c>
      <c r="XB7" s="414">
        <f>MIN(WP7:WX7)</f>
        <v>26.096795221526307</v>
      </c>
      <c r="XC7" s="12"/>
      <c r="XD7" s="12"/>
      <c r="XE7" s="74" t="s">
        <v>608</v>
      </c>
      <c r="XF7" s="407">
        <v>80.171461765136925</v>
      </c>
      <c r="XG7" s="407">
        <v>138.72611219684393</v>
      </c>
      <c r="XH7" s="407">
        <v>233.08058016992319</v>
      </c>
      <c r="XI7" s="407">
        <v>53.735977671333927</v>
      </c>
      <c r="XJ7" s="407">
        <v>82.432915332324256</v>
      </c>
      <c r="XK7" s="407">
        <v>81.625316047294959</v>
      </c>
      <c r="XL7" s="407">
        <v>103.98360842470271</v>
      </c>
      <c r="XM7" s="407">
        <v>47.12600190469999</v>
      </c>
      <c r="XN7" s="407">
        <v>42.796434638371714</v>
      </c>
      <c r="XO7" s="407">
        <v>127.26685462722378</v>
      </c>
      <c r="XP7" s="407">
        <v>161.67510246479273</v>
      </c>
      <c r="XQ7" s="407">
        <v>81.987238491348052</v>
      </c>
      <c r="XR7" s="408">
        <f>AVERAGE(XF7:XQ7)</f>
        <v>102.883966977833</v>
      </c>
      <c r="XS7" s="409">
        <f>MEDIAN(XF7:XQ7)</f>
        <v>82.210076911836154</v>
      </c>
      <c r="XT7" s="409">
        <f>MAX(XF7:XQ7)</f>
        <v>233.08058016992319</v>
      </c>
      <c r="XU7" s="410">
        <f>MIN(XF7:XQ7)</f>
        <v>42.796434638371714</v>
      </c>
      <c r="XV7" s="446"/>
      <c r="XW7" s="74" t="s">
        <v>608</v>
      </c>
      <c r="XX7" s="407">
        <v>207.53745692302368</v>
      </c>
      <c r="XY7" s="407">
        <v>211.67902373135209</v>
      </c>
      <c r="XZ7" s="407">
        <v>233.4811240897742</v>
      </c>
      <c r="YA7" s="407">
        <v>298.78952348543703</v>
      </c>
      <c r="YB7" s="407">
        <v>211.95931593470752</v>
      </c>
      <c r="YC7" s="407">
        <v>207.53745692302368</v>
      </c>
      <c r="YD7" s="407">
        <v>227.58399268967719</v>
      </c>
      <c r="YE7" s="407">
        <v>266.77887473708898</v>
      </c>
      <c r="YF7" s="407">
        <v>218.31263335430035</v>
      </c>
      <c r="YG7" s="412">
        <f>AVERAGE(XX7:YF7)</f>
        <v>231.51771131870939</v>
      </c>
      <c r="YH7" s="413">
        <f>MEDIAN(XX7:YF7)</f>
        <v>218.31263335430035</v>
      </c>
      <c r="YI7" s="413">
        <f>MAX(XX7:YF7)</f>
        <v>298.78952348543703</v>
      </c>
      <c r="YJ7" s="414">
        <f>MIN(XX7:YF7)</f>
        <v>207.53745692302368</v>
      </c>
      <c r="YK7" s="12"/>
      <c r="YL7" s="12"/>
      <c r="YM7" s="74" t="s">
        <v>608</v>
      </c>
      <c r="YN7" s="407">
        <v>132.73386030382753</v>
      </c>
      <c r="YO7" s="407">
        <v>131.6635193397239</v>
      </c>
      <c r="YP7" s="407">
        <v>224.37918437130219</v>
      </c>
      <c r="YQ7" s="407">
        <v>202.35326673421923</v>
      </c>
      <c r="YR7" s="407">
        <v>123.27805851079741</v>
      </c>
      <c r="YS7" s="407">
        <v>195.98370907844725</v>
      </c>
      <c r="YT7" s="407">
        <v>230.21727486134671</v>
      </c>
      <c r="YU7" s="407">
        <v>160.62402486960193</v>
      </c>
      <c r="YV7" s="407">
        <v>183.53937693338182</v>
      </c>
      <c r="YW7" s="407">
        <v>238.32990820504665</v>
      </c>
      <c r="YX7" s="407">
        <v>325.75433640530798</v>
      </c>
      <c r="YY7" s="407">
        <v>192.89852431220442</v>
      </c>
      <c r="YZ7" s="408">
        <f>AVERAGE(YN7:YY7)</f>
        <v>195.1462536604339</v>
      </c>
      <c r="ZA7" s="409">
        <f>MEDIAN(YN7:YY7)</f>
        <v>194.44111669532583</v>
      </c>
      <c r="ZB7" s="409">
        <f>MAX(YN7:YY7)</f>
        <v>325.75433640530798</v>
      </c>
      <c r="ZC7" s="410">
        <f>MIN(YN7:YY7)</f>
        <v>123.27805851079741</v>
      </c>
      <c r="ZE7" s="74" t="s">
        <v>608</v>
      </c>
      <c r="ZF7" s="407">
        <v>44.846324716062561</v>
      </c>
      <c r="ZG7" s="407">
        <v>17.358390882752094</v>
      </c>
      <c r="ZH7" s="407">
        <v>83.418521432783351</v>
      </c>
      <c r="ZI7" s="407">
        <v>31.547698117713569</v>
      </c>
      <c r="ZJ7" s="407">
        <v>45.733188417784518</v>
      </c>
      <c r="ZK7" s="407">
        <v>44.846324716062561</v>
      </c>
      <c r="ZL7" s="407">
        <v>37.486677335820097</v>
      </c>
      <c r="ZM7" s="407">
        <v>32.517729681847079</v>
      </c>
      <c r="ZN7" s="407">
        <v>27.205780036877691</v>
      </c>
      <c r="ZO7" s="412">
        <f>AVERAGE(ZF7:ZN7)</f>
        <v>40.551181704189283</v>
      </c>
      <c r="ZP7" s="413">
        <f>MEDIAN(ZF7:ZN7)</f>
        <v>37.486677335820097</v>
      </c>
      <c r="ZQ7" s="413">
        <f>MAX(ZF7:ZN7)</f>
        <v>83.418521432783351</v>
      </c>
      <c r="ZR7" s="414">
        <f>MIN(ZF7:ZN7)</f>
        <v>17.358390882752094</v>
      </c>
      <c r="ZS7" s="12"/>
      <c r="ZT7" s="12"/>
      <c r="ZU7" s="74" t="s">
        <v>608</v>
      </c>
      <c r="ZV7" s="407">
        <v>34.639607108519677</v>
      </c>
      <c r="ZW7" s="407">
        <v>111.47343567344444</v>
      </c>
      <c r="ZX7" s="407">
        <v>141.5277143753739</v>
      </c>
      <c r="ZY7" s="407">
        <v>43.066054437076907</v>
      </c>
      <c r="ZZ7" s="407">
        <v>37.20918477604377</v>
      </c>
      <c r="AAA7" s="407">
        <v>44.008179132680056</v>
      </c>
      <c r="AAB7" s="407">
        <v>50.663156915519345</v>
      </c>
      <c r="AAC7" s="407">
        <v>30.370540742377095</v>
      </c>
      <c r="AAD7" s="407">
        <v>29.6669364158526</v>
      </c>
      <c r="AAE7" s="407">
        <v>99.028590303869805</v>
      </c>
      <c r="AAF7" s="407">
        <v>198.33425152725758</v>
      </c>
      <c r="AAG7" s="407">
        <v>125.8344444587277</v>
      </c>
      <c r="AAH7" s="408">
        <f>AVERAGE(ZV7:AAG7)</f>
        <v>78.818507988895249</v>
      </c>
      <c r="AAI7" s="409">
        <f>MEDIAN(ZV7:AAG7)</f>
        <v>47.335668024099704</v>
      </c>
      <c r="AAJ7" s="409">
        <f>MAX(ZV7:AAG7)</f>
        <v>198.33425152725758</v>
      </c>
      <c r="AAK7" s="410">
        <f>MIN(ZV7:AAG7)</f>
        <v>29.6669364158526</v>
      </c>
      <c r="AAM7" s="74" t="s">
        <v>608</v>
      </c>
      <c r="AAN7" s="407">
        <v>82.227603720106345</v>
      </c>
      <c r="AAO7" s="407">
        <v>45.971040826971219</v>
      </c>
      <c r="AAP7" s="407">
        <v>123.72821487547024</v>
      </c>
      <c r="AAQ7" s="407">
        <v>77.690170142866577</v>
      </c>
      <c r="AAR7" s="407">
        <v>79.146453476762815</v>
      </c>
      <c r="AAS7" s="407">
        <v>82.227603720106345</v>
      </c>
      <c r="AAT7" s="407">
        <v>69.394178282148218</v>
      </c>
      <c r="AAU7" s="407">
        <v>65.179650647638951</v>
      </c>
      <c r="AAV7" s="407">
        <v>26.718847009350114</v>
      </c>
      <c r="AAW7" s="412">
        <f>AVERAGE(AAN7:AAV7)</f>
        <v>72.475973633491208</v>
      </c>
      <c r="AAX7" s="413">
        <f>MEDIAN(AAN7:AAV7)</f>
        <v>77.690170142866577</v>
      </c>
      <c r="AAY7" s="413">
        <f>MAX(AAN7:AAV7)</f>
        <v>123.72821487547024</v>
      </c>
      <c r="AAZ7" s="414">
        <f>MIN(AAN7:AAV7)</f>
        <v>26.718847009350114</v>
      </c>
      <c r="ABA7" s="12"/>
      <c r="ABB7" s="12"/>
      <c r="ABC7" s="74" t="s">
        <v>608</v>
      </c>
      <c r="ABD7" s="407">
        <v>102.56431261203477</v>
      </c>
      <c r="ABE7" s="407">
        <v>157.97948414190353</v>
      </c>
      <c r="ABF7" s="407">
        <v>295.40918460344608</v>
      </c>
      <c r="ABG7" s="407">
        <v>59.731113771007145</v>
      </c>
      <c r="ABH7" s="407">
        <v>91.792989983344754</v>
      </c>
      <c r="ABI7" s="407">
        <v>93.276437678078466</v>
      </c>
      <c r="ABJ7" s="407">
        <v>120.43846936978447</v>
      </c>
      <c r="ABK7" s="407">
        <v>70.392357663670609</v>
      </c>
      <c r="ABL7" s="407">
        <v>64.220907423519577</v>
      </c>
      <c r="ABM7" s="407">
        <v>170.24753845319719</v>
      </c>
      <c r="ABN7" s="407">
        <v>161.67510246479273</v>
      </c>
      <c r="ABO7" s="407">
        <v>95.039959106301168</v>
      </c>
      <c r="ABP7" s="408">
        <f>AVERAGE(ABD7:ABO7)</f>
        <v>123.56398810592337</v>
      </c>
      <c r="ABQ7" s="409">
        <f>MEDIAN(ABD7:ABO7)</f>
        <v>98.802135859167976</v>
      </c>
      <c r="ABR7" s="409">
        <f>MAX(ABD7:ABO7)</f>
        <v>295.40918460344608</v>
      </c>
      <c r="ABS7" s="410">
        <f>MIN(ABD7:ABO7)</f>
        <v>59.731113771007145</v>
      </c>
      <c r="ABT7" s="446"/>
      <c r="ABU7" s="74" t="s">
        <v>608</v>
      </c>
      <c r="ABV7" s="407">
        <v>214.5255905075681</v>
      </c>
      <c r="ABW7" s="407">
        <v>213.0096473014826</v>
      </c>
      <c r="ABX7" s="407">
        <v>315.54469066594771</v>
      </c>
      <c r="ABY7" s="407">
        <v>298.78952348543703</v>
      </c>
      <c r="ABZ7" s="407">
        <v>211.95931593470752</v>
      </c>
      <c r="ACA7" s="407">
        <v>214.5255905075681</v>
      </c>
      <c r="ACB7" s="407">
        <v>227.58399268967719</v>
      </c>
      <c r="ACC7" s="407">
        <v>272.81098023438659</v>
      </c>
      <c r="ACD7" s="407">
        <v>218.31263335430035</v>
      </c>
      <c r="ACE7" s="412">
        <f>AVERAGE(ABV7:ACD7)</f>
        <v>243.00688496456391</v>
      </c>
      <c r="ACF7" s="413">
        <f>MEDIAN(ABV7:ACD7)</f>
        <v>218.31263335430035</v>
      </c>
      <c r="ACG7" s="413">
        <f>MAX(ABV7:ACD7)</f>
        <v>315.54469066594771</v>
      </c>
      <c r="ACH7" s="414">
        <f>MIN(ABV7:ACD7)</f>
        <v>211.95931593470752</v>
      </c>
      <c r="ACI7" s="12"/>
      <c r="ACJ7" s="12"/>
      <c r="ACK7" s="74" t="s">
        <v>608</v>
      </c>
      <c r="ACL7" s="407">
        <v>171.04854969534793</v>
      </c>
      <c r="ACM7" s="407">
        <v>157.75074915153962</v>
      </c>
      <c r="ACN7" s="407">
        <v>233.01908750362719</v>
      </c>
      <c r="ACO7" s="407">
        <v>225.21720991011549</v>
      </c>
      <c r="ACP7" s="407">
        <v>148.16722978442957</v>
      </c>
      <c r="ACQ7" s="407">
        <v>232.72410829409671</v>
      </c>
      <c r="ACR7" s="407">
        <v>257.24664165693338</v>
      </c>
      <c r="ACS7" s="407">
        <v>177.42113373829886</v>
      </c>
      <c r="ACT7" s="407">
        <v>386.19024103372868</v>
      </c>
      <c r="ACU7" s="407">
        <v>249.53739552701899</v>
      </c>
      <c r="ACV7" s="407">
        <v>325.75433640530798</v>
      </c>
      <c r="ACW7" s="407">
        <v>192.89852431220442</v>
      </c>
      <c r="ACX7" s="408">
        <f>AVERAGE(ACL7:ACW7)</f>
        <v>229.74793391772073</v>
      </c>
      <c r="ACY7" s="409">
        <f>MEDIAN(ACL7:ACW7)</f>
        <v>228.97065910210608</v>
      </c>
      <c r="ACZ7" s="409">
        <f>MAX(ACL7:ACW7)</f>
        <v>386.19024103372868</v>
      </c>
      <c r="ADA7" s="410">
        <f>MIN(ACL7:ACW7)</f>
        <v>148.16722978442957</v>
      </c>
      <c r="AFR7" s="446"/>
      <c r="AFS7" s="446"/>
      <c r="AFT7" s="446"/>
      <c r="AFU7" s="446"/>
      <c r="AFV7" s="446"/>
      <c r="AFW7" s="446"/>
      <c r="AFX7" s="446"/>
      <c r="AFY7" s="446"/>
      <c r="AFZ7" s="446"/>
      <c r="AGA7" s="446"/>
      <c r="AGB7" s="446"/>
      <c r="AGC7" s="446"/>
      <c r="AGD7" s="446"/>
      <c r="AGE7" s="446"/>
      <c r="AGF7" s="446"/>
      <c r="AGG7" s="446"/>
      <c r="AGH7" s="446"/>
      <c r="AGI7" s="446"/>
      <c r="AGJ7" s="446"/>
      <c r="AGK7" s="446"/>
      <c r="AGL7" s="446"/>
      <c r="AGM7" s="446"/>
      <c r="AGN7" s="446"/>
      <c r="AGO7" s="446"/>
      <c r="AGP7" s="446"/>
      <c r="AGQ7" s="446"/>
      <c r="AGR7" s="446"/>
      <c r="AGS7" s="446"/>
      <c r="AGT7" s="446"/>
      <c r="AGU7" s="446"/>
      <c r="AGV7" s="446"/>
      <c r="AGW7" s="446"/>
      <c r="AGX7" s="446"/>
      <c r="AGY7" s="446"/>
      <c r="AHA7" s="74" t="s">
        <v>608</v>
      </c>
      <c r="AHB7" s="407">
        <v>0.84270186565627181</v>
      </c>
      <c r="AHC7" s="407">
        <v>0.30029661860751589</v>
      </c>
      <c r="AHD7" s="407">
        <v>1.4897732679895046</v>
      </c>
      <c r="AHE7" s="407">
        <v>0.56537649446936245</v>
      </c>
      <c r="AHF7" s="407">
        <v>0.72708711677576687</v>
      </c>
      <c r="AHG7" s="407">
        <v>0.84270186565627181</v>
      </c>
      <c r="AHH7" s="407">
        <v>0.7623220241445503</v>
      </c>
      <c r="AHI7" s="407">
        <v>0.49534434009720524</v>
      </c>
      <c r="AHJ7" s="407">
        <v>0.34951394601703789</v>
      </c>
      <c r="AHK7" s="412">
        <f>AVERAGE(AHB7:AHJ7)</f>
        <v>0.70834639326816518</v>
      </c>
      <c r="AHL7" s="413">
        <f>MEDIAN(AHB7:AHJ7)</f>
        <v>0.72708711677576687</v>
      </c>
      <c r="AHM7" s="413">
        <f>MAX(AHB7:AHJ7)</f>
        <v>1.4897732679895046</v>
      </c>
      <c r="AHN7" s="414">
        <f>MIN(AHB7:AHJ7)</f>
        <v>0.30029661860751589</v>
      </c>
      <c r="AHO7" s="12"/>
      <c r="AHP7" s="12"/>
      <c r="AHQ7" s="74" t="s">
        <v>608</v>
      </c>
      <c r="AHR7" s="407">
        <v>0.71049568529527807</v>
      </c>
      <c r="AHS7" s="407">
        <v>1.9963085084791674</v>
      </c>
      <c r="AHT7" s="407">
        <v>1.4121912083141686</v>
      </c>
      <c r="AHU7" s="407">
        <v>0.41865353784027071</v>
      </c>
      <c r="AHV7" s="407">
        <v>0.47065815382973969</v>
      </c>
      <c r="AHW7" s="407">
        <v>0.95177786073738857</v>
      </c>
      <c r="AHX7" s="407">
        <v>0.88690995858515642</v>
      </c>
      <c r="AHY7" s="407">
        <v>0.61740928415184981</v>
      </c>
      <c r="AHZ7" s="407">
        <v>0.44592394032509397</v>
      </c>
      <c r="AIA7" s="407">
        <v>1.9127798295540392</v>
      </c>
      <c r="AIB7" s="407">
        <v>4.7961905550240589</v>
      </c>
      <c r="AIC7" s="407">
        <v>1.5029926466581374</v>
      </c>
      <c r="AID7" s="408">
        <f>AVERAGE(AHR7:AIC7)</f>
        <v>1.3435242640661957</v>
      </c>
      <c r="AIE7" s="409">
        <f>MEDIAN(AHR7:AIC7)</f>
        <v>0.91934390966127255</v>
      </c>
      <c r="AIF7" s="409">
        <f>MAX(AHR7:AIC7)</f>
        <v>4.7961905550240589</v>
      </c>
      <c r="AIG7" s="410">
        <f>MIN(AHR7:AIC7)</f>
        <v>0.41865353784027071</v>
      </c>
      <c r="AII7" s="74" t="s">
        <v>608</v>
      </c>
      <c r="AIJ7" s="407">
        <v>1.2661782198541529</v>
      </c>
      <c r="AIK7" s="407">
        <v>1.0161183311435167</v>
      </c>
      <c r="AIL7" s="407">
        <v>1.5594078971063579</v>
      </c>
      <c r="AIM7" s="407">
        <v>1.2287761160020902</v>
      </c>
      <c r="AIN7" s="407">
        <v>1.1867980776951359</v>
      </c>
      <c r="AIO7" s="407">
        <v>1.2661782198541529</v>
      </c>
      <c r="AIP7" s="407">
        <v>1.2124875070296466</v>
      </c>
      <c r="AIQ7" s="407">
        <v>1.2332004744095422</v>
      </c>
      <c r="AIR7" s="407">
        <v>0.42424893088921878</v>
      </c>
      <c r="AIS7" s="412">
        <f>AVERAGE(AIJ7:AIR7)</f>
        <v>1.1548215304426459</v>
      </c>
      <c r="AIT7" s="413">
        <f>MEDIAN(AIJ7:AIR7)</f>
        <v>1.2287761160020902</v>
      </c>
      <c r="AIU7" s="413">
        <f>MAX(AIJ7:AIR7)</f>
        <v>1.5594078971063579</v>
      </c>
      <c r="AIV7" s="414">
        <f>MIN(AIJ7:AIR7)</f>
        <v>0.42424893088921878</v>
      </c>
      <c r="AIW7" s="12"/>
      <c r="AIX7" s="12"/>
      <c r="AIY7" s="74" t="s">
        <v>608</v>
      </c>
      <c r="AIZ7" s="407">
        <v>1.9318496378006818</v>
      </c>
      <c r="AJA7" s="407">
        <v>2.6979969541933762</v>
      </c>
      <c r="AJB7" s="407">
        <v>5.9715076154258622</v>
      </c>
      <c r="AJC7" s="407">
        <v>1.243408344882132</v>
      </c>
      <c r="AJD7" s="407">
        <v>1.7840408286490641</v>
      </c>
      <c r="AJE7" s="407">
        <v>1.9829922409071548</v>
      </c>
      <c r="AJF7" s="407">
        <v>2.3331376780777866</v>
      </c>
      <c r="AJG7" s="407">
        <v>1.1385438849114906</v>
      </c>
      <c r="AJH7" s="407">
        <v>0.87871319914322199</v>
      </c>
      <c r="AJI7" s="407">
        <v>3.236693839789905</v>
      </c>
      <c r="AJJ7" s="407">
        <v>3.4813507711178202</v>
      </c>
      <c r="AJK7" s="407">
        <v>1.536495133709884</v>
      </c>
      <c r="AJL7" s="408">
        <f>AVERAGE(AIZ7:AJK7)</f>
        <v>2.3513941773840314</v>
      </c>
      <c r="AJM7" s="409">
        <f>MEDIAN(AIZ7:AJK7)</f>
        <v>1.9574209393539181</v>
      </c>
      <c r="AJN7" s="409">
        <f>MAX(AIZ7:AJK7)</f>
        <v>5.9715076154258622</v>
      </c>
      <c r="AJO7" s="410">
        <f>MIN(AIZ7:AJK7)</f>
        <v>0.87871319914322199</v>
      </c>
      <c r="AJP7" s="446"/>
      <c r="AJQ7" s="74" t="s">
        <v>608</v>
      </c>
      <c r="AJR7" s="407">
        <v>3.2915495483938493</v>
      </c>
      <c r="AJS7" s="407">
        <v>4.2341752380733917</v>
      </c>
      <c r="AJT7" s="407">
        <v>6.0492654189146995</v>
      </c>
      <c r="AJU7" s="407">
        <v>3.6456502677144043</v>
      </c>
      <c r="AJV7" s="407">
        <v>4.5924891793242262</v>
      </c>
      <c r="AJW7" s="407">
        <v>3.2915495483938493</v>
      </c>
      <c r="AJX7" s="407">
        <v>4.6827527531824789</v>
      </c>
      <c r="AJY7" s="407">
        <v>3.6952875969434573</v>
      </c>
      <c r="AJZ7" s="407">
        <v>4.3762519623695875</v>
      </c>
      <c r="AKA7" s="412">
        <f>AVERAGE(AJR7:AJZ7)</f>
        <v>4.2065523903677722</v>
      </c>
      <c r="AKB7" s="413">
        <f>MEDIAN(AJR7:AJZ7)</f>
        <v>4.2341752380733917</v>
      </c>
      <c r="AKC7" s="413">
        <f>MAX(AJR7:AJZ7)</f>
        <v>6.0492654189146995</v>
      </c>
      <c r="AKD7" s="414">
        <f>MIN(AJR7:AJZ7)</f>
        <v>3.2915495483938493</v>
      </c>
      <c r="AKE7" s="12"/>
      <c r="AKF7" s="12"/>
      <c r="AKG7" s="74" t="s">
        <v>608</v>
      </c>
      <c r="AKH7" s="407">
        <v>2.9082762063350565</v>
      </c>
      <c r="AKI7" s="407">
        <v>2.7052781808297253</v>
      </c>
      <c r="AKJ7" s="407">
        <v>5.2132315681775543</v>
      </c>
      <c r="AKK7" s="407">
        <v>4.0984160909993825</v>
      </c>
      <c r="AKL7" s="407">
        <v>2.7952014647254875</v>
      </c>
      <c r="AKM7" s="407">
        <v>4.6674189761930203</v>
      </c>
      <c r="AKN7" s="407">
        <v>4.9079079464801172</v>
      </c>
      <c r="AKO7" s="407">
        <v>3.9710717155982196</v>
      </c>
      <c r="AKP7" s="407">
        <v>6.6277209597106284</v>
      </c>
      <c r="AKQ7" s="407">
        <v>4.6329223635412164</v>
      </c>
      <c r="AKR7" s="407">
        <v>7.7253936725292345</v>
      </c>
      <c r="AKS7" s="407">
        <v>4.1569608325386902</v>
      </c>
      <c r="AKT7" s="408">
        <f>AVERAGE(AKH7:AKS7)</f>
        <v>4.5341499981381945</v>
      </c>
      <c r="AKU7" s="409">
        <f>MEDIAN(AKH7:AKS7)</f>
        <v>4.3949415980399529</v>
      </c>
      <c r="AKV7" s="409">
        <f>MAX(AKH7:AKS7)</f>
        <v>7.7253936725292345</v>
      </c>
      <c r="AKW7" s="410">
        <f>MIN(AKH7:AKS7)</f>
        <v>2.7052781808297253</v>
      </c>
      <c r="AKY7" s="97" t="s">
        <v>612</v>
      </c>
      <c r="AKZ7" s="420">
        <v>1188.792756664807</v>
      </c>
      <c r="ALA7" s="420">
        <v>885.95020636138372</v>
      </c>
      <c r="ALB7" s="420">
        <v>3101.4533692849504</v>
      </c>
      <c r="ALC7" s="420">
        <v>1290.6532409849617</v>
      </c>
      <c r="ALD7" s="420">
        <v>2025.4146136405652</v>
      </c>
      <c r="ALE7" s="420">
        <v>1188.792756664807</v>
      </c>
      <c r="ALF7" s="420">
        <v>919.80726084655328</v>
      </c>
      <c r="ALG7" s="420">
        <v>718.6918412384731</v>
      </c>
      <c r="ALH7" s="420">
        <v>781.06930733387844</v>
      </c>
      <c r="ALI7" s="412">
        <f>AVERAGE(AKZ7:ALH7)</f>
        <v>1344.5139281133754</v>
      </c>
      <c r="ALJ7" s="413">
        <f>MEDIAN(AKZ7:ALH7)</f>
        <v>1188.792756664807</v>
      </c>
      <c r="ALK7" s="413">
        <f>MAX(AKZ7:ALH7)</f>
        <v>3101.4533692849504</v>
      </c>
      <c r="ALL7" s="414">
        <f>MIN(AKZ7:ALH7)</f>
        <v>718.6918412384731</v>
      </c>
      <c r="ALM7" s="12"/>
      <c r="ALN7" s="12"/>
      <c r="ALO7" s="97" t="s">
        <v>612</v>
      </c>
      <c r="ALP7" s="420">
        <v>494.99438237803719</v>
      </c>
      <c r="ALQ7" s="420">
        <v>1051.1858731387472</v>
      </c>
      <c r="ALR7" s="420">
        <v>1037.0403607674959</v>
      </c>
      <c r="ALS7" s="420">
        <v>652.38783965171137</v>
      </c>
      <c r="ALT7" s="420">
        <v>2210.3634145418628</v>
      </c>
      <c r="ALU7" s="420">
        <v>780.1503279588643</v>
      </c>
      <c r="ALV7" s="420">
        <v>2031.4114592098827</v>
      </c>
      <c r="ALW7" s="420">
        <v>873.71579529552446</v>
      </c>
      <c r="ALX7" s="420">
        <v>2587.7267522102093</v>
      </c>
      <c r="ALY7" s="420">
        <v>1051.6786591156597</v>
      </c>
      <c r="ALZ7" s="420">
        <v>575.960599873761</v>
      </c>
      <c r="AMA7" s="420">
        <v>1348.9870950632967</v>
      </c>
      <c r="AMB7" s="408">
        <f>AVERAGE(ALP7:AMA7)</f>
        <v>1224.6335466004211</v>
      </c>
      <c r="AMC7" s="409">
        <f>MEDIAN(ALP7:AMA7)</f>
        <v>1044.1131169531216</v>
      </c>
      <c r="AMD7" s="409">
        <f>MAX(ALP7:AMA7)</f>
        <v>2587.7267522102093</v>
      </c>
      <c r="AME7" s="410">
        <f>MIN(ALP7:AMA7)</f>
        <v>494.99438237803719</v>
      </c>
      <c r="AMG7" s="97" t="s">
        <v>612</v>
      </c>
      <c r="AMH7" s="407">
        <v>193.86658528082367</v>
      </c>
      <c r="AMI7" s="407">
        <v>141.46904001237769</v>
      </c>
      <c r="AMJ7" s="407">
        <v>243.05229917605712</v>
      </c>
      <c r="AMK7" s="407">
        <v>141.52584482966259</v>
      </c>
      <c r="AML7" s="407">
        <v>284.11848252110707</v>
      </c>
      <c r="AMM7" s="407">
        <v>193.86658528082367</v>
      </c>
      <c r="AMN7" s="407">
        <v>275.65581365239507</v>
      </c>
      <c r="AMO7" s="407">
        <v>153.29821157161535</v>
      </c>
      <c r="AMP7" s="407">
        <v>270.03058264255077</v>
      </c>
      <c r="AMQ7" s="412">
        <f>AVERAGE(AMH7:AMP7)</f>
        <v>210.76482721860145</v>
      </c>
      <c r="AMR7" s="413">
        <f>MEDIAN(AMH7:AMP7)</f>
        <v>193.86658528082367</v>
      </c>
      <c r="AMS7" s="413">
        <f>MAX(AMH7:AMP7)</f>
        <v>284.11848252110707</v>
      </c>
      <c r="AMT7" s="414">
        <f>MIN(AMH7:AMP7)</f>
        <v>141.46904001237769</v>
      </c>
      <c r="AMU7" s="12"/>
      <c r="AMV7" s="12"/>
      <c r="AMW7" s="97" t="s">
        <v>612</v>
      </c>
      <c r="AMX7" s="407">
        <v>115.83634729444503</v>
      </c>
      <c r="AMY7" s="407">
        <v>639.17372467103053</v>
      </c>
      <c r="AMZ7" s="407">
        <v>822.38968918288595</v>
      </c>
      <c r="ANA7" s="407">
        <v>1727.4042528272737</v>
      </c>
      <c r="ANB7" s="407">
        <v>230.07416536949447</v>
      </c>
      <c r="ANC7" s="407">
        <v>343.74624931184695</v>
      </c>
      <c r="AND7" s="407">
        <v>454.85911418109595</v>
      </c>
      <c r="ANE7" s="407">
        <v>105.34718135204839</v>
      </c>
      <c r="ANF7" s="407">
        <v>375.31688338633046</v>
      </c>
      <c r="ANG7" s="407">
        <v>2293.9376186806476</v>
      </c>
      <c r="ANH7" s="407">
        <v>852.25970136440139</v>
      </c>
      <c r="ANI7" s="407">
        <v>314.16950125902775</v>
      </c>
      <c r="ANJ7" s="408">
        <f>AVERAGE(AMX7:ANI7)</f>
        <v>689.54286907337735</v>
      </c>
      <c r="ANK7" s="409">
        <f>MEDIAN(AMX7:ANI7)</f>
        <v>415.0879987837132</v>
      </c>
      <c r="ANL7" s="409">
        <f>MAX(AMX7:ANI7)</f>
        <v>2293.9376186806476</v>
      </c>
      <c r="ANM7" s="410">
        <f>MIN(AMX7:ANI7)</f>
        <v>105.34718135204839</v>
      </c>
      <c r="ANO7" s="97" t="s">
        <v>612</v>
      </c>
      <c r="ANP7" s="407">
        <v>262.3393239380224</v>
      </c>
      <c r="ANQ7" s="407">
        <v>326.50604012013474</v>
      </c>
      <c r="ANR7" s="407">
        <v>315.54469066594771</v>
      </c>
      <c r="ANS7" s="407">
        <v>565.26629164936787</v>
      </c>
      <c r="ANT7" s="407">
        <v>478.23800137678194</v>
      </c>
      <c r="ANU7" s="407">
        <v>262.3393239380224</v>
      </c>
      <c r="ANV7" s="407">
        <v>346.28363543789726</v>
      </c>
      <c r="ANW7" s="407">
        <v>587.12908785001866</v>
      </c>
      <c r="ANX7" s="407">
        <v>306.96122632381929</v>
      </c>
      <c r="ANY7" s="412">
        <f>AVERAGE(ANP7:ANX7)</f>
        <v>383.4008468111125</v>
      </c>
      <c r="ANZ7" s="413">
        <f>MEDIAN(ANP7:ANX7)</f>
        <v>326.50604012013474</v>
      </c>
      <c r="AOA7" s="413">
        <f>MAX(ANP7:ANX7)</f>
        <v>587.12908785001866</v>
      </c>
      <c r="AOB7" s="414">
        <f>MIN(ANP7:ANX7)</f>
        <v>262.3393239380224</v>
      </c>
      <c r="AOC7" s="12"/>
      <c r="AOD7" s="12"/>
      <c r="AOE7" s="97" t="s">
        <v>612</v>
      </c>
      <c r="AOF7" s="407">
        <v>412.8558806744947</v>
      </c>
      <c r="AOG7" s="407">
        <v>514.09396424149691</v>
      </c>
      <c r="AOH7" s="407">
        <v>532.17327885455859</v>
      </c>
      <c r="AOI7" s="407">
        <v>981.76291156003163</v>
      </c>
      <c r="AOJ7" s="407">
        <v>509.62217245984982</v>
      </c>
      <c r="AOK7" s="407">
        <v>463.4232821179657</v>
      </c>
      <c r="AOL7" s="407">
        <v>496.71077374414938</v>
      </c>
      <c r="AOM7" s="407">
        <v>494.02020205389596</v>
      </c>
      <c r="AON7" s="407">
        <v>386.19024103372868</v>
      </c>
      <c r="AOO7" s="407">
        <v>1274.1653376844197</v>
      </c>
      <c r="AOP7" s="407">
        <v>615.06472181124423</v>
      </c>
      <c r="AOQ7" s="407">
        <v>473.6981504200362</v>
      </c>
      <c r="AOR7" s="408">
        <f>AVERAGE(AOF7:AOQ7)</f>
        <v>596.14840972132276</v>
      </c>
      <c r="AOS7" s="409">
        <f>MEDIAN(AOF7:AOQ7)</f>
        <v>503.1664731019996</v>
      </c>
      <c r="AOT7" s="409">
        <f>MAX(AOF7:AOQ7)</f>
        <v>1274.1653376844197</v>
      </c>
      <c r="AOU7" s="410">
        <f>MIN(AOF7:AOQ7)</f>
        <v>386.19024103372868</v>
      </c>
      <c r="AOW7" s="74" t="s">
        <v>608</v>
      </c>
      <c r="AOX7" s="407">
        <v>34</v>
      </c>
      <c r="AOY7" s="407">
        <v>33</v>
      </c>
      <c r="AOZ7" s="407">
        <v>34</v>
      </c>
      <c r="APA7" s="407">
        <v>33</v>
      </c>
      <c r="APB7" s="407">
        <v>33</v>
      </c>
      <c r="APC7" s="407">
        <v>34</v>
      </c>
      <c r="APD7" s="407">
        <v>34</v>
      </c>
      <c r="APE7" s="407">
        <v>33</v>
      </c>
      <c r="APF7" s="407">
        <v>33</v>
      </c>
      <c r="APG7" s="412">
        <f>AVERAGE(AOX7:APF7)</f>
        <v>33.444444444444443</v>
      </c>
      <c r="APH7" s="413">
        <f>MEDIAN(AOX7:APF7)</f>
        <v>33</v>
      </c>
      <c r="API7" s="413">
        <f>MAX(AOX7:APF7)</f>
        <v>34</v>
      </c>
      <c r="APJ7" s="414">
        <f>MIN(AOX7:APF7)</f>
        <v>33</v>
      </c>
      <c r="APK7" s="12"/>
      <c r="APL7" s="12"/>
      <c r="APM7" s="74" t="s">
        <v>608</v>
      </c>
      <c r="APN7" s="407">
        <v>34</v>
      </c>
      <c r="APO7" s="407">
        <v>34</v>
      </c>
      <c r="APP7" s="407">
        <v>33</v>
      </c>
      <c r="APQ7" s="407">
        <v>34</v>
      </c>
      <c r="APR7" s="407">
        <v>33</v>
      </c>
      <c r="APS7" s="407">
        <v>36.5</v>
      </c>
      <c r="APT7" s="407">
        <v>33.5</v>
      </c>
      <c r="APU7" s="407">
        <v>33</v>
      </c>
      <c r="APV7" s="407">
        <v>33</v>
      </c>
      <c r="APW7" s="407">
        <v>33</v>
      </c>
      <c r="APX7" s="407">
        <v>39</v>
      </c>
      <c r="APY7" s="407">
        <v>33</v>
      </c>
      <c r="APZ7" s="408">
        <f>AVERAGE(APN7:APY7)</f>
        <v>34.083333333333336</v>
      </c>
      <c r="AQA7" s="409">
        <f>MEDIAN(APN7:APY7)</f>
        <v>33.25</v>
      </c>
      <c r="AQB7" s="409">
        <f>MAX(APN7:APY7)</f>
        <v>39</v>
      </c>
      <c r="AQC7" s="410">
        <f>MIN(APN7:APY7)</f>
        <v>33</v>
      </c>
      <c r="AQE7" s="74" t="s">
        <v>608</v>
      </c>
      <c r="AQF7" s="407">
        <v>33</v>
      </c>
      <c r="AQG7" s="407">
        <v>38</v>
      </c>
      <c r="AQH7" s="407">
        <v>33</v>
      </c>
      <c r="AQI7" s="407">
        <v>34</v>
      </c>
      <c r="AQJ7" s="407">
        <v>33</v>
      </c>
      <c r="AQK7" s="407">
        <v>33</v>
      </c>
      <c r="AQL7" s="407">
        <v>34</v>
      </c>
      <c r="AQM7" s="407">
        <v>34</v>
      </c>
      <c r="AQN7" s="407">
        <v>33.5</v>
      </c>
      <c r="AQO7" s="412">
        <f>AVERAGE(AQF7:AQN7)</f>
        <v>33.944444444444443</v>
      </c>
      <c r="AQP7" s="413">
        <f>MEDIAN(AQF7:AQN7)</f>
        <v>33.5</v>
      </c>
      <c r="AQQ7" s="413">
        <f>MAX(AQF7:AQN7)</f>
        <v>38</v>
      </c>
      <c r="AQR7" s="414">
        <f>MIN(AQF7:AQN7)</f>
        <v>33</v>
      </c>
      <c r="AQS7" s="12"/>
      <c r="AQT7" s="12"/>
      <c r="AQU7" s="74" t="s">
        <v>608</v>
      </c>
      <c r="AQV7" s="407">
        <v>33</v>
      </c>
      <c r="AQW7" s="407">
        <v>33</v>
      </c>
      <c r="AQX7" s="407">
        <v>34</v>
      </c>
      <c r="AQY7" s="407">
        <v>34</v>
      </c>
      <c r="AQZ7" s="407">
        <v>34</v>
      </c>
      <c r="ARA7" s="407">
        <v>34</v>
      </c>
      <c r="ARB7" s="407">
        <v>34</v>
      </c>
      <c r="ARC7" s="407">
        <v>33</v>
      </c>
      <c r="ARD7" s="407">
        <v>34</v>
      </c>
      <c r="ARE7" s="407">
        <v>34</v>
      </c>
      <c r="ARF7" s="407">
        <v>33</v>
      </c>
      <c r="ARG7" s="407">
        <v>33</v>
      </c>
      <c r="ARH7" s="408">
        <f>AVERAGE(AQV7:ARG7)</f>
        <v>33.583333333333336</v>
      </c>
      <c r="ARI7" s="409">
        <f>MEDIAN(AQV7:ARG7)</f>
        <v>34</v>
      </c>
      <c r="ARJ7" s="409">
        <f>MAX(AQV7:ARG7)</f>
        <v>34</v>
      </c>
      <c r="ARK7" s="410">
        <f>MIN(AQV7:ARG7)</f>
        <v>33</v>
      </c>
      <c r="ARL7" s="446"/>
      <c r="ARM7" s="74" t="s">
        <v>608</v>
      </c>
      <c r="ARN7" s="407">
        <v>33</v>
      </c>
      <c r="ARO7" s="407">
        <v>33</v>
      </c>
      <c r="ARP7" s="407">
        <v>33</v>
      </c>
      <c r="ARQ7" s="407">
        <v>34</v>
      </c>
      <c r="ARR7" s="407">
        <v>34</v>
      </c>
      <c r="ARS7" s="407">
        <v>33</v>
      </c>
      <c r="ART7" s="407">
        <v>34</v>
      </c>
      <c r="ARU7" s="407">
        <v>33</v>
      </c>
      <c r="ARV7" s="407">
        <v>32</v>
      </c>
      <c r="ARW7" s="412">
        <f>AVERAGE(ARN7:ARV7)</f>
        <v>33.222222222222221</v>
      </c>
      <c r="ARX7" s="413">
        <f>MEDIAN(ARN7:ARV7)</f>
        <v>33</v>
      </c>
      <c r="ARY7" s="413">
        <f>MAX(ARN7:ARV7)</f>
        <v>34</v>
      </c>
      <c r="ARZ7" s="414">
        <f>MIN(ARN7:ARV7)</f>
        <v>32</v>
      </c>
      <c r="ASA7" s="12"/>
      <c r="ASB7" s="12"/>
      <c r="ASC7" s="74" t="s">
        <v>608</v>
      </c>
      <c r="ASD7" s="407">
        <v>34</v>
      </c>
      <c r="ASE7" s="407">
        <v>33</v>
      </c>
      <c r="ASF7" s="407">
        <v>37.5</v>
      </c>
      <c r="ASG7" s="407">
        <v>33</v>
      </c>
      <c r="ASH7" s="407">
        <v>33</v>
      </c>
      <c r="ASI7" s="407">
        <v>34</v>
      </c>
      <c r="ASJ7" s="407">
        <v>33</v>
      </c>
      <c r="ASK7" s="407">
        <v>33</v>
      </c>
      <c r="ASL7" s="407">
        <v>50</v>
      </c>
      <c r="ASM7" s="407">
        <v>34</v>
      </c>
      <c r="ASN7" s="407">
        <v>34</v>
      </c>
      <c r="ASO7" s="407">
        <v>33</v>
      </c>
      <c r="ASP7" s="408">
        <f>AVERAGE(ASD7:ASO7)</f>
        <v>35.125</v>
      </c>
      <c r="ASQ7" s="409">
        <f>MEDIAN(ASD7:ASO7)</f>
        <v>33.5</v>
      </c>
      <c r="ASR7" s="409">
        <f>MAX(ASD7:ASO7)</f>
        <v>50</v>
      </c>
      <c r="ASS7" s="410">
        <f>MIN(ASD7:ASO7)</f>
        <v>33</v>
      </c>
    </row>
    <row r="8" spans="1:1189" ht="15.75" thickBot="1" x14ac:dyDescent="0.3">
      <c r="A8" s="74" t="s">
        <v>610</v>
      </c>
      <c r="B8" s="415">
        <f t="shared" ref="B8:J8" si="12">SUM(B5:B7)</f>
        <v>43</v>
      </c>
      <c r="C8" s="415">
        <f t="shared" si="12"/>
        <v>32</v>
      </c>
      <c r="D8" s="415">
        <f t="shared" si="12"/>
        <v>38</v>
      </c>
      <c r="E8" s="415">
        <f t="shared" si="12"/>
        <v>22</v>
      </c>
      <c r="F8" s="415">
        <f t="shared" si="12"/>
        <v>34</v>
      </c>
      <c r="G8" s="415">
        <f t="shared" si="12"/>
        <v>43</v>
      </c>
      <c r="H8" s="415">
        <f t="shared" si="12"/>
        <v>16</v>
      </c>
      <c r="I8" s="415">
        <f t="shared" si="12"/>
        <v>30</v>
      </c>
      <c r="J8" s="415">
        <f t="shared" si="12"/>
        <v>29</v>
      </c>
      <c r="K8" s="419">
        <f>AVERAGE(B8:J8)</f>
        <v>31.888888888888889</v>
      </c>
      <c r="L8" s="413">
        <f>MEDIAN(B8:J8)</f>
        <v>32</v>
      </c>
      <c r="M8" s="413">
        <f>MAX(B8:J8)</f>
        <v>43</v>
      </c>
      <c r="N8" s="414">
        <f>MIN(B8:J8)</f>
        <v>16</v>
      </c>
      <c r="O8" s="12"/>
      <c r="P8" s="12"/>
      <c r="Q8" s="74" t="s">
        <v>610</v>
      </c>
      <c r="R8" s="411">
        <f t="shared" ref="R8:AC8" si="13">SUM(R5:R7)</f>
        <v>59</v>
      </c>
      <c r="S8" s="411">
        <f t="shared" si="13"/>
        <v>246</v>
      </c>
      <c r="T8" s="411">
        <f t="shared" si="13"/>
        <v>62</v>
      </c>
      <c r="U8" s="411">
        <f t="shared" si="13"/>
        <v>33</v>
      </c>
      <c r="V8" s="411">
        <f t="shared" si="13"/>
        <v>23</v>
      </c>
      <c r="W8" s="411">
        <f t="shared" si="13"/>
        <v>24</v>
      </c>
      <c r="X8" s="411">
        <f t="shared" si="13"/>
        <v>25</v>
      </c>
      <c r="Y8" s="411">
        <f t="shared" si="13"/>
        <v>12</v>
      </c>
      <c r="Z8" s="411">
        <f t="shared" si="13"/>
        <v>20</v>
      </c>
      <c r="AA8" s="411">
        <f t="shared" si="13"/>
        <v>31</v>
      </c>
      <c r="AB8" s="411">
        <f t="shared" si="13"/>
        <v>82</v>
      </c>
      <c r="AC8" s="411">
        <f t="shared" si="13"/>
        <v>48</v>
      </c>
      <c r="AD8" s="408">
        <f>AVERAGE(R8:AC8)</f>
        <v>55.416666666666664</v>
      </c>
      <c r="AE8" s="409">
        <f>MEDIAN(R8:AC8)</f>
        <v>32</v>
      </c>
      <c r="AF8" s="409">
        <f>MAX(R8:AC8)</f>
        <v>246</v>
      </c>
      <c r="AG8" s="410">
        <f>MIN(R8:AC8)</f>
        <v>12</v>
      </c>
      <c r="OR8" s="446"/>
      <c r="SP8" s="446"/>
      <c r="TX8" s="446"/>
      <c r="TY8" s="74" t="s">
        <v>610</v>
      </c>
      <c r="TZ8" s="415">
        <f>SUM(TZ5:TZ7)</f>
        <v>171</v>
      </c>
      <c r="UA8" s="415">
        <f t="shared" ref="UA8:UH8" si="14">SUM(UA5:UA7)</f>
        <v>97</v>
      </c>
      <c r="UB8" s="415">
        <f t="shared" si="14"/>
        <v>61</v>
      </c>
      <c r="UC8" s="415">
        <f t="shared" si="14"/>
        <v>85</v>
      </c>
      <c r="UD8" s="415">
        <f t="shared" si="14"/>
        <v>18</v>
      </c>
      <c r="UE8" s="415">
        <f t="shared" si="14"/>
        <v>171</v>
      </c>
      <c r="UF8" s="415">
        <f t="shared" si="14"/>
        <v>373</v>
      </c>
      <c r="UG8" s="415">
        <f t="shared" si="14"/>
        <v>313</v>
      </c>
      <c r="UH8" s="415">
        <f t="shared" si="14"/>
        <v>8</v>
      </c>
      <c r="UI8" s="412">
        <f>AVERAGE(TZ8:UH8)</f>
        <v>144.11111111111111</v>
      </c>
      <c r="UJ8" s="413">
        <f>MEDIAN(TZ8:UH8)</f>
        <v>97</v>
      </c>
      <c r="UK8" s="413">
        <f>MAX(TZ8:UH8)</f>
        <v>373</v>
      </c>
      <c r="UL8" s="414">
        <f>MIN(TZ8:UH8)</f>
        <v>8</v>
      </c>
      <c r="UM8" s="12"/>
      <c r="UN8" s="12"/>
      <c r="UO8" s="74" t="s">
        <v>610</v>
      </c>
      <c r="UP8" s="411">
        <f>SUM(UP5:UP7)</f>
        <v>84</v>
      </c>
      <c r="UQ8" s="411">
        <f t="shared" ref="UQ8:VA8" si="15">SUM(UQ5:UQ7)</f>
        <v>121</v>
      </c>
      <c r="UR8" s="411">
        <f t="shared" si="15"/>
        <v>24</v>
      </c>
      <c r="US8" s="411">
        <f t="shared" si="15"/>
        <v>91</v>
      </c>
      <c r="UT8" s="411">
        <f t="shared" si="15"/>
        <v>138</v>
      </c>
      <c r="UU8" s="411">
        <f t="shared" si="15"/>
        <v>98</v>
      </c>
      <c r="UV8" s="411">
        <f t="shared" si="15"/>
        <v>130</v>
      </c>
      <c r="UW8" s="411">
        <f t="shared" si="15"/>
        <v>46</v>
      </c>
      <c r="UX8" s="411">
        <f t="shared" si="15"/>
        <v>147</v>
      </c>
      <c r="UY8" s="411">
        <f t="shared" si="15"/>
        <v>239</v>
      </c>
      <c r="UZ8" s="411">
        <f t="shared" si="15"/>
        <v>15</v>
      </c>
      <c r="VA8" s="411">
        <f t="shared" si="15"/>
        <v>31</v>
      </c>
      <c r="VB8" s="408">
        <f>AVERAGE(UP8:VA8)</f>
        <v>97</v>
      </c>
      <c r="VC8" s="409">
        <f>MEDIAN(UP8:VA8)</f>
        <v>94.5</v>
      </c>
      <c r="VD8" s="409">
        <f>MAX(UP8:VA8)</f>
        <v>239</v>
      </c>
      <c r="VE8" s="410">
        <f>MIN(UP8:VA8)</f>
        <v>15</v>
      </c>
      <c r="XV8" s="446"/>
      <c r="ABT8" s="446"/>
      <c r="AFR8" s="446"/>
      <c r="AFS8" s="446"/>
      <c r="AFT8" s="446"/>
      <c r="AFU8" s="446"/>
      <c r="AFV8" s="446"/>
      <c r="AFW8" s="446"/>
      <c r="AFX8" s="446"/>
      <c r="AFY8" s="446"/>
      <c r="AFZ8" s="446"/>
      <c r="AGA8" s="446"/>
      <c r="AGB8" s="446"/>
      <c r="AGC8" s="446"/>
      <c r="AGD8" s="446"/>
      <c r="AGE8" s="446"/>
      <c r="AGF8" s="446"/>
      <c r="AGG8" s="446"/>
      <c r="AGH8" s="446"/>
      <c r="AGI8" s="446"/>
      <c r="AGJ8" s="446"/>
      <c r="AGK8" s="446"/>
      <c r="AGL8" s="446"/>
      <c r="AGM8" s="446"/>
      <c r="AGN8" s="446"/>
      <c r="AGO8" s="446"/>
      <c r="AGP8" s="446"/>
      <c r="AGQ8" s="446"/>
      <c r="AGR8" s="446"/>
      <c r="AGS8" s="446"/>
      <c r="AGT8" s="446"/>
      <c r="AGU8" s="446"/>
      <c r="AGV8" s="446"/>
      <c r="AGW8" s="446"/>
      <c r="AGX8" s="446"/>
      <c r="AGY8" s="446"/>
      <c r="AJP8" s="446"/>
      <c r="AKY8" s="97" t="s">
        <v>939</v>
      </c>
      <c r="AKZ8" s="420">
        <v>56.783200025503845</v>
      </c>
      <c r="ALA8" s="420">
        <v>64.611010668819887</v>
      </c>
      <c r="ALB8" s="420">
        <v>83.494919050444125</v>
      </c>
      <c r="ALC8" s="420">
        <v>66.076823187094519</v>
      </c>
      <c r="ALD8" s="420">
        <v>68.689516747800809</v>
      </c>
      <c r="ALE8" s="420">
        <v>56.783200025503845</v>
      </c>
      <c r="ALF8" s="420">
        <v>67.309338651806698</v>
      </c>
      <c r="ALG8" s="420">
        <v>65.333274548139997</v>
      </c>
      <c r="ALH8" s="420">
        <v>69.995900848316566</v>
      </c>
      <c r="ALI8" s="412">
        <f>AVERAGE(AKZ8:ALH8)</f>
        <v>66.56413152815891</v>
      </c>
      <c r="ALJ8" s="413">
        <f>MEDIAN(AKZ8:ALH8)</f>
        <v>66.076823187094519</v>
      </c>
      <c r="ALK8" s="413">
        <f>MAX(AKZ8:ALH8)</f>
        <v>83.494919050444125</v>
      </c>
      <c r="ALL8" s="414">
        <f>MIN(AKZ8:ALH8)</f>
        <v>56.783200025503845</v>
      </c>
      <c r="ALO8" s="97" t="s">
        <v>939</v>
      </c>
      <c r="ALP8" s="420">
        <v>33.870929201521541</v>
      </c>
      <c r="ALQ8" s="420">
        <v>53.268007390208467</v>
      </c>
      <c r="ALR8" s="420">
        <v>90.678238271247693</v>
      </c>
      <c r="ALS8" s="420">
        <v>61.82404480345653</v>
      </c>
      <c r="ALT8" s="420">
        <v>68.696820191894105</v>
      </c>
      <c r="ALU8" s="420">
        <v>77.73076408346445</v>
      </c>
      <c r="ALV8" s="420">
        <v>70.410734847821544</v>
      </c>
      <c r="ALW8" s="420">
        <v>72.430836050626823</v>
      </c>
      <c r="ALX8" s="420">
        <v>76.770655617488444</v>
      </c>
      <c r="ALY8" s="420">
        <v>73.868253254793458</v>
      </c>
      <c r="ALZ8" s="420">
        <v>52.420650219508815</v>
      </c>
      <c r="AMA8" s="420">
        <v>59.452165064323182</v>
      </c>
      <c r="AMB8" s="408">
        <f>AVERAGE(ALP8:AMA8)</f>
        <v>65.951841583029577</v>
      </c>
      <c r="AMC8" s="409">
        <f>MEDIAN(ALP8:AMA8)</f>
        <v>69.553777519857817</v>
      </c>
      <c r="AMD8" s="409">
        <f>MAX(ALP8:AMA8)</f>
        <v>90.678238271247693</v>
      </c>
      <c r="AME8" s="410">
        <f>MIN(ALP8:AMA8)</f>
        <v>33.870929201521541</v>
      </c>
      <c r="AMG8" s="97" t="s">
        <v>939</v>
      </c>
      <c r="AMH8" s="407">
        <v>13.879606658690424</v>
      </c>
      <c r="AMI8" s="407">
        <v>9.2068944942485462</v>
      </c>
      <c r="AMJ8" s="407">
        <v>14.241513930347031</v>
      </c>
      <c r="AMK8" s="407">
        <v>9.5661972661443304</v>
      </c>
      <c r="AML8" s="407">
        <v>15.816172111623438</v>
      </c>
      <c r="AMM8" s="407">
        <v>13.879606658690424</v>
      </c>
      <c r="AMN8" s="407">
        <v>15.641727905389923</v>
      </c>
      <c r="AMO8" s="407">
        <v>9.7068127992475279</v>
      </c>
      <c r="AMP8" s="407">
        <v>11.103555865861779</v>
      </c>
      <c r="AMQ8" s="412">
        <f>AVERAGE(AMH8:AMP8)</f>
        <v>12.560231965582604</v>
      </c>
      <c r="AMR8" s="413">
        <f>MEDIAN(AMH8:AMP8)</f>
        <v>13.879606658690424</v>
      </c>
      <c r="AMS8" s="413">
        <f>MAX(AMH8:AMP8)</f>
        <v>15.816172111623438</v>
      </c>
      <c r="AMT8" s="414">
        <f>MIN(AMH8:AMP8)</f>
        <v>9.2068944942485462</v>
      </c>
      <c r="AMW8" s="97" t="s">
        <v>939</v>
      </c>
      <c r="AMX8" s="407">
        <v>15.084401434177687</v>
      </c>
      <c r="AMY8" s="407">
        <v>35.76743352695474</v>
      </c>
      <c r="AMZ8" s="407">
        <v>48.980767612068419</v>
      </c>
      <c r="ANA8" s="407">
        <v>36.12298393838735</v>
      </c>
      <c r="ANB8" s="407">
        <v>12.228067847625134</v>
      </c>
      <c r="ANC8" s="407">
        <v>20.891576999435266</v>
      </c>
      <c r="AND8" s="407">
        <v>29.922376229656955</v>
      </c>
      <c r="ANE8" s="407">
        <v>8.2950748440358826</v>
      </c>
      <c r="ANF8" s="407">
        <v>17.160496691519139</v>
      </c>
      <c r="ANG8" s="407">
        <v>67.241760764332213</v>
      </c>
      <c r="ANH8" s="407">
        <v>74.801898437667575</v>
      </c>
      <c r="ANI8" s="407">
        <v>24.122033666666116</v>
      </c>
      <c r="ANJ8" s="408">
        <f>AVERAGE(AMX8:ANI8)</f>
        <v>32.551572666043874</v>
      </c>
      <c r="ANK8" s="409">
        <f>MEDIAN(AMX8:ANI8)</f>
        <v>27.022204948161537</v>
      </c>
      <c r="ANL8" s="409">
        <f>MAX(AMX8:ANI8)</f>
        <v>74.801898437667575</v>
      </c>
      <c r="ANM8" s="410">
        <f>MIN(AMX8:ANI8)</f>
        <v>8.2950748440358826</v>
      </c>
      <c r="ANO8" s="97" t="s">
        <v>939</v>
      </c>
      <c r="ANP8" s="407">
        <v>27.533485330030622</v>
      </c>
      <c r="ANQ8" s="407">
        <v>36.829619336326772</v>
      </c>
      <c r="ANR8" s="407">
        <v>28.509809397446247</v>
      </c>
      <c r="ANS8" s="407">
        <v>39.206225195385109</v>
      </c>
      <c r="ANT8" s="407">
        <v>39.650403750758521</v>
      </c>
      <c r="ANU8" s="407">
        <v>27.533485330030622</v>
      </c>
      <c r="ANV8" s="407">
        <v>33.101500888690353</v>
      </c>
      <c r="ANW8" s="407">
        <v>35.418059147346732</v>
      </c>
      <c r="ANX8" s="407">
        <v>25.431994506100388</v>
      </c>
      <c r="ANY8" s="412">
        <f>AVERAGE(ANP8:ANX8)</f>
        <v>32.579398098012831</v>
      </c>
      <c r="ANZ8" s="413">
        <f>MEDIAN(ANP8:ANX8)</f>
        <v>33.101500888690353</v>
      </c>
      <c r="AOA8" s="413">
        <f>MAX(ANP8:ANX8)</f>
        <v>39.650403750758521</v>
      </c>
      <c r="AOB8" s="414">
        <f>MIN(ANP8:ANX8)</f>
        <v>25.431994506100388</v>
      </c>
      <c r="AOE8" s="97" t="s">
        <v>939</v>
      </c>
      <c r="AOF8" s="407">
        <v>27.475287170091168</v>
      </c>
      <c r="AOG8" s="407">
        <v>45.853510757171286</v>
      </c>
      <c r="AOH8" s="407">
        <v>53.38907966925467</v>
      </c>
      <c r="AOI8" s="407">
        <v>44.914160114400481</v>
      </c>
      <c r="AOJ8" s="407">
        <v>35.779153262825638</v>
      </c>
      <c r="AOK8" s="407">
        <v>33.800202930863222</v>
      </c>
      <c r="AOL8" s="407">
        <v>47.473209763461782</v>
      </c>
      <c r="AOM8" s="407">
        <v>34.613487129640546</v>
      </c>
      <c r="AON8" s="407">
        <v>34.433306209983471</v>
      </c>
      <c r="AOO8" s="407">
        <v>63.241682350053374</v>
      </c>
      <c r="AOP8" s="407">
        <v>57.051048563423848</v>
      </c>
      <c r="AOQ8" s="407">
        <v>42.031704840671402</v>
      </c>
      <c r="AOR8" s="408">
        <f>AVERAGE(AOF8:AOQ8)</f>
        <v>43.337986063486746</v>
      </c>
      <c r="AOS8" s="409">
        <f>MEDIAN(AOF8:AOQ8)</f>
        <v>43.472932477535942</v>
      </c>
      <c r="AOT8" s="409">
        <f>MAX(AOF8:AOQ8)</f>
        <v>63.241682350053374</v>
      </c>
      <c r="AOU8" s="410">
        <f>MIN(AOF8:AOQ8)</f>
        <v>27.475287170091168</v>
      </c>
    </row>
    <row r="9" spans="1:1189" x14ac:dyDescent="0.25">
      <c r="OR9" s="446"/>
      <c r="TX9" s="446"/>
      <c r="XV9" s="446"/>
      <c r="ABT9" s="446"/>
      <c r="AJP9" s="446"/>
    </row>
    <row r="10" spans="1:1189" x14ac:dyDescent="0.25">
      <c r="XV10" s="446"/>
      <c r="ABT10" s="446"/>
      <c r="AJP10" s="446"/>
    </row>
  </sheetData>
  <mergeCells count="96">
    <mergeCell ref="AQV3:ARK3"/>
    <mergeCell ref="ARN3:ARZ3"/>
    <mergeCell ref="ASD3:ASS3"/>
    <mergeCell ref="ANP3:AOB3"/>
    <mergeCell ref="AOF3:AOU3"/>
    <mergeCell ref="AOX3:APJ3"/>
    <mergeCell ref="APN3:AQC3"/>
    <mergeCell ref="AQF3:AQR3"/>
    <mergeCell ref="AKH3:AKW3"/>
    <mergeCell ref="AKZ3:ALL3"/>
    <mergeCell ref="ALP3:AME3"/>
    <mergeCell ref="AMH3:AMT3"/>
    <mergeCell ref="AMX3:ANM3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II1:AJO1"/>
    <mergeCell ref="AJQ1:AKW1"/>
    <mergeCell ref="AKY1:AME1"/>
    <mergeCell ref="AMG1:ANM1"/>
    <mergeCell ref="ANO1:AOU1"/>
    <mergeCell ref="ABU1:ADA1"/>
    <mergeCell ref="ADC1:AEI1"/>
    <mergeCell ref="AEK1:AFQ1"/>
    <mergeCell ref="AFS1:AGY1"/>
    <mergeCell ref="AHA1:AIG1"/>
    <mergeCell ref="A1:AG1"/>
    <mergeCell ref="EG1:FM1"/>
    <mergeCell ref="OS1:PY1"/>
    <mergeCell ref="QA1:RG1"/>
    <mergeCell ref="RI1:SO1"/>
    <mergeCell ref="FO1:GU1"/>
    <mergeCell ref="SQ1:TW1"/>
    <mergeCell ref="GW1:IC1"/>
    <mergeCell ref="IE1:JK1"/>
    <mergeCell ref="JM1:KS1"/>
    <mergeCell ref="KU1:MA1"/>
    <mergeCell ref="MC1:NI1"/>
    <mergeCell ref="NK1:OQ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XW1:ZC1"/>
    <mergeCell ref="ZE1:AAK1"/>
    <mergeCell ref="AAM1:ABS1"/>
    <mergeCell ref="TY1:VE1"/>
    <mergeCell ref="VG1:WM1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AAN3:AAZ3"/>
    <mergeCell ref="ABD3:ABS3"/>
    <mergeCell ref="WP3:XB3"/>
    <mergeCell ref="XF3:XU3"/>
    <mergeCell ref="XX3:YJ3"/>
    <mergeCell ref="YN3:ZC3"/>
    <mergeCell ref="ZF3:ZR3"/>
    <mergeCell ref="ZV3:AAK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SS10"/>
  <sheetViews>
    <sheetView workbookViewId="0">
      <selection activeCell="B5" sqref="B5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0" width="12.5703125" customWidth="1"/>
    <col min="39" max="39" width="13" customWidth="1"/>
    <col min="104" max="104" width="11.42578125" customWidth="1"/>
    <col min="120" max="120" width="16" customWidth="1"/>
    <col min="206" max="206" width="16.140625" customWidth="1"/>
    <col min="231" max="231" width="9.140625" customWidth="1"/>
    <col min="315" max="315" width="14.42578125" customWidth="1"/>
    <col min="327" max="327" width="11.7109375" customWidth="1"/>
    <col min="342" max="342" width="15" customWidth="1"/>
    <col min="392" max="392" width="16.85546875" customWidth="1"/>
    <col min="398" max="398" width="15.5703125" customWidth="1"/>
    <col min="410" max="410" width="12.7109375" customWidth="1"/>
    <col min="429" max="429" width="9.140625" customWidth="1"/>
    <col min="434" max="434" width="10" customWidth="1"/>
    <col min="529" max="529" width="12.140625" customWidth="1"/>
    <col min="649" max="649" width="9.140625" customWidth="1"/>
    <col min="655" max="655" width="9.140625" customWidth="1"/>
    <col min="674" max="674" width="9.140625" customWidth="1"/>
    <col min="753" max="753" width="9.140625" customWidth="1"/>
    <col min="758" max="758" width="11.5703125" customWidth="1"/>
    <col min="766" max="766" width="12.85546875" customWidth="1"/>
    <col min="775" max="775" width="11.42578125" customWidth="1"/>
    <col min="784" max="784" width="17" customWidth="1"/>
    <col min="852" max="852" width="9.140625" customWidth="1"/>
    <col min="875" max="875" width="9.140625" customWidth="1"/>
    <col min="886" max="886" width="9.140625" customWidth="1"/>
    <col min="954" max="954" width="9.140625" customWidth="1"/>
    <col min="957" max="957" width="9.140625" customWidth="1"/>
    <col min="961" max="961" width="9.140625" customWidth="1"/>
    <col min="1038" max="1038" width="16.28515625" customWidth="1"/>
    <col min="1056" max="1056" width="9.140625" customWidth="1"/>
    <col min="1064" max="1064" width="14.140625" customWidth="1"/>
    <col min="1072" max="1073" width="9.140625" customWidth="1"/>
    <col min="1078" max="1078" width="9.140625" customWidth="1"/>
    <col min="1090" max="1091" width="9.140625" customWidth="1"/>
    <col min="1114" max="1114" width="9.140625" customWidth="1"/>
  </cols>
  <sheetData>
    <row r="1" spans="1:1189" ht="15.75" thickBot="1" x14ac:dyDescent="0.3">
      <c r="A1" s="623" t="s">
        <v>862</v>
      </c>
      <c r="B1" s="624"/>
      <c r="C1" s="624"/>
      <c r="D1" s="624"/>
      <c r="E1" s="624"/>
      <c r="F1" s="624"/>
      <c r="G1" s="624"/>
      <c r="H1" s="624"/>
      <c r="I1" s="624"/>
      <c r="J1" s="624"/>
      <c r="K1" s="624"/>
      <c r="L1" s="624"/>
      <c r="M1" s="624"/>
      <c r="N1" s="624"/>
      <c r="O1" s="624"/>
      <c r="P1" s="624"/>
      <c r="Q1" s="624"/>
      <c r="R1" s="624"/>
      <c r="S1" s="624"/>
      <c r="T1" s="624"/>
      <c r="U1" s="624"/>
      <c r="V1" s="624"/>
      <c r="W1" s="624"/>
      <c r="X1" s="624"/>
      <c r="Y1" s="624"/>
      <c r="Z1" s="624"/>
      <c r="AA1" s="624"/>
      <c r="AB1" s="624"/>
      <c r="AC1" s="624"/>
      <c r="AD1" s="624"/>
      <c r="AE1" s="624"/>
      <c r="AF1" s="624"/>
      <c r="AG1" s="625"/>
      <c r="AI1" s="448" t="s">
        <v>866</v>
      </c>
      <c r="AJ1" s="449"/>
      <c r="AK1" s="449"/>
      <c r="AL1" s="449"/>
      <c r="AM1" s="449"/>
      <c r="AN1" s="449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49"/>
      <c r="BI1" s="449"/>
      <c r="BJ1" s="449"/>
      <c r="BK1" s="449"/>
      <c r="BL1" s="449"/>
      <c r="BM1" s="449"/>
      <c r="BN1" s="449"/>
      <c r="BO1" s="450"/>
      <c r="BP1" s="158"/>
      <c r="BQ1" s="448" t="s">
        <v>868</v>
      </c>
      <c r="BR1" s="449"/>
      <c r="BS1" s="449"/>
      <c r="BT1" s="449"/>
      <c r="BU1" s="449"/>
      <c r="BV1" s="449"/>
      <c r="BW1" s="449"/>
      <c r="BX1" s="449"/>
      <c r="BY1" s="449"/>
      <c r="BZ1" s="449"/>
      <c r="CA1" s="449"/>
      <c r="CB1" s="449"/>
      <c r="CC1" s="449"/>
      <c r="CD1" s="449"/>
      <c r="CE1" s="449"/>
      <c r="CF1" s="449"/>
      <c r="CG1" s="449"/>
      <c r="CH1" s="449"/>
      <c r="CI1" s="449"/>
      <c r="CJ1" s="449"/>
      <c r="CK1" s="449"/>
      <c r="CL1" s="449"/>
      <c r="CM1" s="449"/>
      <c r="CN1" s="449"/>
      <c r="CO1" s="449"/>
      <c r="CP1" s="449"/>
      <c r="CQ1" s="449"/>
      <c r="CR1" s="449"/>
      <c r="CS1" s="449"/>
      <c r="CT1" s="449"/>
      <c r="CU1" s="449"/>
      <c r="CV1" s="449"/>
      <c r="CW1" s="450"/>
      <c r="CX1" s="445"/>
      <c r="CY1" s="448" t="s">
        <v>867</v>
      </c>
      <c r="CZ1" s="449"/>
      <c r="DA1" s="449"/>
      <c r="DB1" s="449"/>
      <c r="DC1" s="449"/>
      <c r="DD1" s="449"/>
      <c r="DE1" s="449"/>
      <c r="DF1" s="449"/>
      <c r="DG1" s="449"/>
      <c r="DH1" s="449"/>
      <c r="DI1" s="449"/>
      <c r="DJ1" s="449"/>
      <c r="DK1" s="449"/>
      <c r="DL1" s="449"/>
      <c r="DM1" s="449"/>
      <c r="DN1" s="449"/>
      <c r="DO1" s="449"/>
      <c r="DP1" s="449"/>
      <c r="DQ1" s="449"/>
      <c r="DR1" s="449"/>
      <c r="DS1" s="449"/>
      <c r="DT1" s="449"/>
      <c r="DU1" s="449"/>
      <c r="DV1" s="449"/>
      <c r="DW1" s="449"/>
      <c r="DX1" s="449"/>
      <c r="DY1" s="449"/>
      <c r="DZ1" s="449"/>
      <c r="EA1" s="449"/>
      <c r="EB1" s="449"/>
      <c r="EC1" s="449"/>
      <c r="ED1" s="449"/>
      <c r="EE1" s="450"/>
      <c r="EF1" s="158"/>
      <c r="EG1" s="623" t="s">
        <v>866</v>
      </c>
      <c r="EH1" s="624"/>
      <c r="EI1" s="624"/>
      <c r="EJ1" s="624"/>
      <c r="EK1" s="624"/>
      <c r="EL1" s="624"/>
      <c r="EM1" s="624"/>
      <c r="EN1" s="624"/>
      <c r="EO1" s="624"/>
      <c r="EP1" s="624"/>
      <c r="EQ1" s="624"/>
      <c r="ER1" s="624"/>
      <c r="ES1" s="624"/>
      <c r="ET1" s="624"/>
      <c r="EU1" s="624"/>
      <c r="EV1" s="624"/>
      <c r="EW1" s="624"/>
      <c r="EX1" s="624"/>
      <c r="EY1" s="624"/>
      <c r="EZ1" s="624"/>
      <c r="FA1" s="624"/>
      <c r="FB1" s="624"/>
      <c r="FC1" s="624"/>
      <c r="FD1" s="624"/>
      <c r="FE1" s="624"/>
      <c r="FF1" s="624"/>
      <c r="FG1" s="624"/>
      <c r="FH1" s="624"/>
      <c r="FI1" s="624"/>
      <c r="FJ1" s="624"/>
      <c r="FK1" s="624"/>
      <c r="FL1" s="624"/>
      <c r="FM1" s="625"/>
      <c r="FN1" s="158"/>
      <c r="FO1" s="623" t="s">
        <v>868</v>
      </c>
      <c r="FP1" s="624"/>
      <c r="FQ1" s="624"/>
      <c r="FR1" s="624"/>
      <c r="FS1" s="624"/>
      <c r="FT1" s="624"/>
      <c r="FU1" s="624"/>
      <c r="FV1" s="624"/>
      <c r="FW1" s="624"/>
      <c r="FX1" s="624"/>
      <c r="FY1" s="624"/>
      <c r="FZ1" s="624"/>
      <c r="GA1" s="624"/>
      <c r="GB1" s="624"/>
      <c r="GC1" s="624"/>
      <c r="GD1" s="624"/>
      <c r="GE1" s="624"/>
      <c r="GF1" s="624"/>
      <c r="GG1" s="624"/>
      <c r="GH1" s="624"/>
      <c r="GI1" s="624"/>
      <c r="GJ1" s="624"/>
      <c r="GK1" s="624"/>
      <c r="GL1" s="624"/>
      <c r="GM1" s="624"/>
      <c r="GN1" s="624"/>
      <c r="GO1" s="624"/>
      <c r="GP1" s="624"/>
      <c r="GQ1" s="624"/>
      <c r="GR1" s="624"/>
      <c r="GS1" s="624"/>
      <c r="GT1" s="624"/>
      <c r="GU1" s="625"/>
      <c r="GV1" s="445"/>
      <c r="GW1" s="623" t="s">
        <v>867</v>
      </c>
      <c r="GX1" s="624"/>
      <c r="GY1" s="624"/>
      <c r="GZ1" s="624"/>
      <c r="HA1" s="624"/>
      <c r="HB1" s="624"/>
      <c r="HC1" s="624"/>
      <c r="HD1" s="624"/>
      <c r="HE1" s="624"/>
      <c r="HF1" s="624"/>
      <c r="HG1" s="624"/>
      <c r="HH1" s="624"/>
      <c r="HI1" s="624"/>
      <c r="HJ1" s="624"/>
      <c r="HK1" s="624"/>
      <c r="HL1" s="624"/>
      <c r="HM1" s="624"/>
      <c r="HN1" s="624"/>
      <c r="HO1" s="624"/>
      <c r="HP1" s="624"/>
      <c r="HQ1" s="624"/>
      <c r="HR1" s="624"/>
      <c r="HS1" s="624"/>
      <c r="HT1" s="624"/>
      <c r="HU1" s="624"/>
      <c r="HV1" s="624"/>
      <c r="HW1" s="624"/>
      <c r="HX1" s="624"/>
      <c r="HY1" s="624"/>
      <c r="HZ1" s="624"/>
      <c r="IA1" s="624"/>
      <c r="IB1" s="624"/>
      <c r="IC1" s="625"/>
      <c r="ID1" s="158"/>
      <c r="IE1" s="623" t="s">
        <v>866</v>
      </c>
      <c r="IF1" s="624"/>
      <c r="IG1" s="624"/>
      <c r="IH1" s="624"/>
      <c r="II1" s="624"/>
      <c r="IJ1" s="624"/>
      <c r="IK1" s="624"/>
      <c r="IL1" s="624"/>
      <c r="IM1" s="624"/>
      <c r="IN1" s="624"/>
      <c r="IO1" s="624"/>
      <c r="IP1" s="624"/>
      <c r="IQ1" s="624"/>
      <c r="IR1" s="624"/>
      <c r="IS1" s="624"/>
      <c r="IT1" s="624"/>
      <c r="IU1" s="624"/>
      <c r="IV1" s="624"/>
      <c r="IW1" s="624"/>
      <c r="IX1" s="624"/>
      <c r="IY1" s="624"/>
      <c r="IZ1" s="624"/>
      <c r="JA1" s="624"/>
      <c r="JB1" s="624"/>
      <c r="JC1" s="624"/>
      <c r="JD1" s="624"/>
      <c r="JE1" s="624"/>
      <c r="JF1" s="624"/>
      <c r="JG1" s="624"/>
      <c r="JH1" s="624"/>
      <c r="JI1" s="624"/>
      <c r="JJ1" s="624"/>
      <c r="JK1" s="625"/>
      <c r="JL1" s="158"/>
      <c r="JM1" s="623" t="s">
        <v>868</v>
      </c>
      <c r="JN1" s="624"/>
      <c r="JO1" s="624"/>
      <c r="JP1" s="624"/>
      <c r="JQ1" s="624"/>
      <c r="JR1" s="624"/>
      <c r="JS1" s="624"/>
      <c r="JT1" s="624"/>
      <c r="JU1" s="624"/>
      <c r="JV1" s="624"/>
      <c r="JW1" s="624"/>
      <c r="JX1" s="624"/>
      <c r="JY1" s="624"/>
      <c r="JZ1" s="624"/>
      <c r="KA1" s="624"/>
      <c r="KB1" s="624"/>
      <c r="KC1" s="624"/>
      <c r="KD1" s="624"/>
      <c r="KE1" s="624"/>
      <c r="KF1" s="624"/>
      <c r="KG1" s="624"/>
      <c r="KH1" s="624"/>
      <c r="KI1" s="624"/>
      <c r="KJ1" s="624"/>
      <c r="KK1" s="624"/>
      <c r="KL1" s="624"/>
      <c r="KM1" s="624"/>
      <c r="KN1" s="624"/>
      <c r="KO1" s="624"/>
      <c r="KP1" s="624"/>
      <c r="KQ1" s="624"/>
      <c r="KR1" s="624"/>
      <c r="KS1" s="625"/>
      <c r="KT1" s="445"/>
      <c r="KU1" s="623" t="s">
        <v>867</v>
      </c>
      <c r="KV1" s="624"/>
      <c r="KW1" s="624"/>
      <c r="KX1" s="624"/>
      <c r="KY1" s="624"/>
      <c r="KZ1" s="624"/>
      <c r="LA1" s="624"/>
      <c r="LB1" s="624"/>
      <c r="LC1" s="624"/>
      <c r="LD1" s="624"/>
      <c r="LE1" s="624"/>
      <c r="LF1" s="624"/>
      <c r="LG1" s="624"/>
      <c r="LH1" s="624"/>
      <c r="LI1" s="624"/>
      <c r="LJ1" s="624"/>
      <c r="LK1" s="624"/>
      <c r="LL1" s="624"/>
      <c r="LM1" s="624"/>
      <c r="LN1" s="624"/>
      <c r="LO1" s="624"/>
      <c r="LP1" s="624"/>
      <c r="LQ1" s="624"/>
      <c r="LR1" s="624"/>
      <c r="LS1" s="624"/>
      <c r="LT1" s="624"/>
      <c r="LU1" s="624"/>
      <c r="LV1" s="624"/>
      <c r="LW1" s="624"/>
      <c r="LX1" s="624"/>
      <c r="LY1" s="624"/>
      <c r="LZ1" s="624"/>
      <c r="MA1" s="625"/>
      <c r="MB1" s="158"/>
      <c r="MC1" s="623" t="s">
        <v>866</v>
      </c>
      <c r="MD1" s="624"/>
      <c r="ME1" s="624"/>
      <c r="MF1" s="624"/>
      <c r="MG1" s="624"/>
      <c r="MH1" s="624"/>
      <c r="MI1" s="624"/>
      <c r="MJ1" s="624"/>
      <c r="MK1" s="624"/>
      <c r="ML1" s="624"/>
      <c r="MM1" s="624"/>
      <c r="MN1" s="624"/>
      <c r="MO1" s="624"/>
      <c r="MP1" s="624"/>
      <c r="MQ1" s="624"/>
      <c r="MR1" s="624"/>
      <c r="MS1" s="624"/>
      <c r="MT1" s="624"/>
      <c r="MU1" s="624"/>
      <c r="MV1" s="624"/>
      <c r="MW1" s="624"/>
      <c r="MX1" s="624"/>
      <c r="MY1" s="624"/>
      <c r="MZ1" s="624"/>
      <c r="NA1" s="624"/>
      <c r="NB1" s="624"/>
      <c r="NC1" s="624"/>
      <c r="ND1" s="624"/>
      <c r="NE1" s="624"/>
      <c r="NF1" s="624"/>
      <c r="NG1" s="624"/>
      <c r="NH1" s="624"/>
      <c r="NI1" s="625"/>
      <c r="NJ1" s="158"/>
      <c r="NK1" s="623" t="s">
        <v>868</v>
      </c>
      <c r="NL1" s="624"/>
      <c r="NM1" s="624"/>
      <c r="NN1" s="624"/>
      <c r="NO1" s="624"/>
      <c r="NP1" s="624"/>
      <c r="NQ1" s="624"/>
      <c r="NR1" s="624"/>
      <c r="NS1" s="624"/>
      <c r="NT1" s="624"/>
      <c r="NU1" s="624"/>
      <c r="NV1" s="624"/>
      <c r="NW1" s="624"/>
      <c r="NX1" s="624"/>
      <c r="NY1" s="624"/>
      <c r="NZ1" s="624"/>
      <c r="OA1" s="624"/>
      <c r="OB1" s="624"/>
      <c r="OC1" s="624"/>
      <c r="OD1" s="624"/>
      <c r="OE1" s="624"/>
      <c r="OF1" s="624"/>
      <c r="OG1" s="624"/>
      <c r="OH1" s="624"/>
      <c r="OI1" s="624"/>
      <c r="OJ1" s="624"/>
      <c r="OK1" s="624"/>
      <c r="OL1" s="624"/>
      <c r="OM1" s="624"/>
      <c r="ON1" s="624"/>
      <c r="OO1" s="624"/>
      <c r="OP1" s="624"/>
      <c r="OQ1" s="625"/>
      <c r="OR1" s="445"/>
      <c r="OS1" s="623" t="s">
        <v>867</v>
      </c>
      <c r="OT1" s="624"/>
      <c r="OU1" s="624"/>
      <c r="OV1" s="624"/>
      <c r="OW1" s="624"/>
      <c r="OX1" s="624"/>
      <c r="OY1" s="624"/>
      <c r="OZ1" s="624"/>
      <c r="PA1" s="624"/>
      <c r="PB1" s="624"/>
      <c r="PC1" s="624"/>
      <c r="PD1" s="624"/>
      <c r="PE1" s="624"/>
      <c r="PF1" s="624"/>
      <c r="PG1" s="624"/>
      <c r="PH1" s="624"/>
      <c r="PI1" s="624"/>
      <c r="PJ1" s="624"/>
      <c r="PK1" s="624"/>
      <c r="PL1" s="624"/>
      <c r="PM1" s="624"/>
      <c r="PN1" s="624"/>
      <c r="PO1" s="624"/>
      <c r="PP1" s="624"/>
      <c r="PQ1" s="624"/>
      <c r="PR1" s="624"/>
      <c r="PS1" s="624"/>
      <c r="PT1" s="624"/>
      <c r="PU1" s="624"/>
      <c r="PV1" s="624"/>
      <c r="PW1" s="624"/>
      <c r="PX1" s="624"/>
      <c r="PY1" s="625"/>
      <c r="QA1" s="623" t="s">
        <v>866</v>
      </c>
      <c r="QB1" s="624"/>
      <c r="QC1" s="624"/>
      <c r="QD1" s="624"/>
      <c r="QE1" s="624"/>
      <c r="QF1" s="624"/>
      <c r="QG1" s="624"/>
      <c r="QH1" s="624"/>
      <c r="QI1" s="624"/>
      <c r="QJ1" s="624"/>
      <c r="QK1" s="624"/>
      <c r="QL1" s="624"/>
      <c r="QM1" s="624"/>
      <c r="QN1" s="624"/>
      <c r="QO1" s="624"/>
      <c r="QP1" s="624"/>
      <c r="QQ1" s="624"/>
      <c r="QR1" s="624"/>
      <c r="QS1" s="624"/>
      <c r="QT1" s="624"/>
      <c r="QU1" s="624"/>
      <c r="QV1" s="624"/>
      <c r="QW1" s="624"/>
      <c r="QX1" s="624"/>
      <c r="QY1" s="624"/>
      <c r="QZ1" s="624"/>
      <c r="RA1" s="624"/>
      <c r="RB1" s="624"/>
      <c r="RC1" s="624"/>
      <c r="RD1" s="624"/>
      <c r="RE1" s="624"/>
      <c r="RF1" s="624"/>
      <c r="RG1" s="625"/>
      <c r="RH1" s="158"/>
      <c r="RI1" s="623" t="s">
        <v>868</v>
      </c>
      <c r="RJ1" s="624"/>
      <c r="RK1" s="624"/>
      <c r="RL1" s="624"/>
      <c r="RM1" s="624"/>
      <c r="RN1" s="624"/>
      <c r="RO1" s="624"/>
      <c r="RP1" s="624"/>
      <c r="RQ1" s="624"/>
      <c r="RR1" s="624"/>
      <c r="RS1" s="624"/>
      <c r="RT1" s="624"/>
      <c r="RU1" s="624"/>
      <c r="RV1" s="624"/>
      <c r="RW1" s="624"/>
      <c r="RX1" s="624"/>
      <c r="RY1" s="624"/>
      <c r="RZ1" s="624"/>
      <c r="SA1" s="624"/>
      <c r="SB1" s="624"/>
      <c r="SC1" s="624"/>
      <c r="SD1" s="624"/>
      <c r="SE1" s="624"/>
      <c r="SF1" s="624"/>
      <c r="SG1" s="624"/>
      <c r="SH1" s="624"/>
      <c r="SI1" s="624"/>
      <c r="SJ1" s="624"/>
      <c r="SK1" s="624"/>
      <c r="SL1" s="624"/>
      <c r="SM1" s="624"/>
      <c r="SN1" s="624"/>
      <c r="SO1" s="625"/>
      <c r="SP1" s="445"/>
      <c r="SQ1" s="623" t="s">
        <v>867</v>
      </c>
      <c r="SR1" s="624"/>
      <c r="SS1" s="624"/>
      <c r="ST1" s="624"/>
      <c r="SU1" s="624"/>
      <c r="SV1" s="624"/>
      <c r="SW1" s="624"/>
      <c r="SX1" s="624"/>
      <c r="SY1" s="624"/>
      <c r="SZ1" s="624"/>
      <c r="TA1" s="624"/>
      <c r="TB1" s="624"/>
      <c r="TC1" s="624"/>
      <c r="TD1" s="624"/>
      <c r="TE1" s="624"/>
      <c r="TF1" s="624"/>
      <c r="TG1" s="624"/>
      <c r="TH1" s="624"/>
      <c r="TI1" s="624"/>
      <c r="TJ1" s="624"/>
      <c r="TK1" s="624"/>
      <c r="TL1" s="624"/>
      <c r="TM1" s="624"/>
      <c r="TN1" s="624"/>
      <c r="TO1" s="624"/>
      <c r="TP1" s="624"/>
      <c r="TQ1" s="624"/>
      <c r="TR1" s="624"/>
      <c r="TS1" s="624"/>
      <c r="TT1" s="624"/>
      <c r="TU1" s="624"/>
      <c r="TV1" s="624"/>
      <c r="TW1" s="625"/>
      <c r="TX1" s="445"/>
      <c r="TY1" s="623" t="s">
        <v>862</v>
      </c>
      <c r="TZ1" s="624"/>
      <c r="UA1" s="624"/>
      <c r="UB1" s="624"/>
      <c r="UC1" s="624"/>
      <c r="UD1" s="624"/>
      <c r="UE1" s="624"/>
      <c r="UF1" s="624"/>
      <c r="UG1" s="624"/>
      <c r="UH1" s="624"/>
      <c r="UI1" s="624"/>
      <c r="UJ1" s="624"/>
      <c r="UK1" s="624"/>
      <c r="UL1" s="624"/>
      <c r="UM1" s="624"/>
      <c r="UN1" s="624"/>
      <c r="UO1" s="624"/>
      <c r="UP1" s="624"/>
      <c r="UQ1" s="624"/>
      <c r="UR1" s="624"/>
      <c r="US1" s="624"/>
      <c r="UT1" s="624"/>
      <c r="UU1" s="624"/>
      <c r="UV1" s="624"/>
      <c r="UW1" s="624"/>
      <c r="UX1" s="624"/>
      <c r="UY1" s="624"/>
      <c r="UZ1" s="624"/>
      <c r="VA1" s="624"/>
      <c r="VB1" s="624"/>
      <c r="VC1" s="624"/>
      <c r="VD1" s="624"/>
      <c r="VE1" s="625"/>
      <c r="VG1" s="623" t="s">
        <v>866</v>
      </c>
      <c r="VH1" s="624"/>
      <c r="VI1" s="624"/>
      <c r="VJ1" s="624"/>
      <c r="VK1" s="624"/>
      <c r="VL1" s="624"/>
      <c r="VM1" s="624"/>
      <c r="VN1" s="624"/>
      <c r="VO1" s="624"/>
      <c r="VP1" s="624"/>
      <c r="VQ1" s="624"/>
      <c r="VR1" s="624"/>
      <c r="VS1" s="624"/>
      <c r="VT1" s="624"/>
      <c r="VU1" s="624"/>
      <c r="VV1" s="624"/>
      <c r="VW1" s="624"/>
      <c r="VX1" s="624"/>
      <c r="VY1" s="624"/>
      <c r="VZ1" s="624"/>
      <c r="WA1" s="624"/>
      <c r="WB1" s="624"/>
      <c r="WC1" s="624"/>
      <c r="WD1" s="624"/>
      <c r="WE1" s="624"/>
      <c r="WF1" s="624"/>
      <c r="WG1" s="624"/>
      <c r="WH1" s="624"/>
      <c r="WI1" s="624"/>
      <c r="WJ1" s="624"/>
      <c r="WK1" s="624"/>
      <c r="WL1" s="624"/>
      <c r="WM1" s="625"/>
      <c r="WN1" s="158"/>
      <c r="WO1" s="623" t="s">
        <v>868</v>
      </c>
      <c r="WP1" s="624"/>
      <c r="WQ1" s="624"/>
      <c r="WR1" s="624"/>
      <c r="WS1" s="624"/>
      <c r="WT1" s="624"/>
      <c r="WU1" s="624"/>
      <c r="WV1" s="624"/>
      <c r="WW1" s="624"/>
      <c r="WX1" s="624"/>
      <c r="WY1" s="624"/>
      <c r="WZ1" s="624"/>
      <c r="XA1" s="624"/>
      <c r="XB1" s="624"/>
      <c r="XC1" s="624"/>
      <c r="XD1" s="624"/>
      <c r="XE1" s="624"/>
      <c r="XF1" s="624"/>
      <c r="XG1" s="624"/>
      <c r="XH1" s="624"/>
      <c r="XI1" s="624"/>
      <c r="XJ1" s="624"/>
      <c r="XK1" s="624"/>
      <c r="XL1" s="624"/>
      <c r="XM1" s="624"/>
      <c r="XN1" s="624"/>
      <c r="XO1" s="624"/>
      <c r="XP1" s="624"/>
      <c r="XQ1" s="624"/>
      <c r="XR1" s="624"/>
      <c r="XS1" s="624"/>
      <c r="XT1" s="624"/>
      <c r="XU1" s="625"/>
      <c r="XV1" s="445"/>
      <c r="XW1" s="623" t="s">
        <v>867</v>
      </c>
      <c r="XX1" s="624"/>
      <c r="XY1" s="624"/>
      <c r="XZ1" s="624"/>
      <c r="YA1" s="624"/>
      <c r="YB1" s="624"/>
      <c r="YC1" s="624"/>
      <c r="YD1" s="624"/>
      <c r="YE1" s="624"/>
      <c r="YF1" s="624"/>
      <c r="YG1" s="624"/>
      <c r="YH1" s="624"/>
      <c r="YI1" s="624"/>
      <c r="YJ1" s="624"/>
      <c r="YK1" s="624"/>
      <c r="YL1" s="624"/>
      <c r="YM1" s="624"/>
      <c r="YN1" s="624"/>
      <c r="YO1" s="624"/>
      <c r="YP1" s="624"/>
      <c r="YQ1" s="624"/>
      <c r="YR1" s="624"/>
      <c r="YS1" s="624"/>
      <c r="YT1" s="624"/>
      <c r="YU1" s="624"/>
      <c r="YV1" s="624"/>
      <c r="YW1" s="624"/>
      <c r="YX1" s="624"/>
      <c r="YY1" s="624"/>
      <c r="YZ1" s="624"/>
      <c r="ZA1" s="624"/>
      <c r="ZB1" s="624"/>
      <c r="ZC1" s="625"/>
      <c r="ZE1" s="623" t="s">
        <v>866</v>
      </c>
      <c r="ZF1" s="624"/>
      <c r="ZG1" s="624"/>
      <c r="ZH1" s="624"/>
      <c r="ZI1" s="624"/>
      <c r="ZJ1" s="624"/>
      <c r="ZK1" s="624"/>
      <c r="ZL1" s="624"/>
      <c r="ZM1" s="624"/>
      <c r="ZN1" s="624"/>
      <c r="ZO1" s="624"/>
      <c r="ZP1" s="624"/>
      <c r="ZQ1" s="624"/>
      <c r="ZR1" s="624"/>
      <c r="ZS1" s="624"/>
      <c r="ZT1" s="624"/>
      <c r="ZU1" s="624"/>
      <c r="ZV1" s="624"/>
      <c r="ZW1" s="624"/>
      <c r="ZX1" s="624"/>
      <c r="ZY1" s="624"/>
      <c r="ZZ1" s="624"/>
      <c r="AAA1" s="624"/>
      <c r="AAB1" s="624"/>
      <c r="AAC1" s="624"/>
      <c r="AAD1" s="624"/>
      <c r="AAE1" s="624"/>
      <c r="AAF1" s="624"/>
      <c r="AAG1" s="624"/>
      <c r="AAH1" s="624"/>
      <c r="AAI1" s="624"/>
      <c r="AAJ1" s="624"/>
      <c r="AAK1" s="625"/>
      <c r="AAM1" s="623" t="s">
        <v>868</v>
      </c>
      <c r="AAN1" s="624"/>
      <c r="AAO1" s="624"/>
      <c r="AAP1" s="624"/>
      <c r="AAQ1" s="624"/>
      <c r="AAR1" s="624"/>
      <c r="AAS1" s="624"/>
      <c r="AAT1" s="624"/>
      <c r="AAU1" s="624"/>
      <c r="AAV1" s="624"/>
      <c r="AAW1" s="624"/>
      <c r="AAX1" s="624"/>
      <c r="AAY1" s="624"/>
      <c r="AAZ1" s="624"/>
      <c r="ABA1" s="624"/>
      <c r="ABB1" s="624"/>
      <c r="ABC1" s="624"/>
      <c r="ABD1" s="624"/>
      <c r="ABE1" s="624"/>
      <c r="ABF1" s="624"/>
      <c r="ABG1" s="624"/>
      <c r="ABH1" s="624"/>
      <c r="ABI1" s="624"/>
      <c r="ABJ1" s="624"/>
      <c r="ABK1" s="624"/>
      <c r="ABL1" s="624"/>
      <c r="ABM1" s="624"/>
      <c r="ABN1" s="624"/>
      <c r="ABO1" s="624"/>
      <c r="ABP1" s="624"/>
      <c r="ABQ1" s="624"/>
      <c r="ABR1" s="624"/>
      <c r="ABS1" s="625"/>
      <c r="ABT1" s="445"/>
      <c r="ABU1" s="623" t="s">
        <v>867</v>
      </c>
      <c r="ABV1" s="624"/>
      <c r="ABW1" s="624"/>
      <c r="ABX1" s="624"/>
      <c r="ABY1" s="624"/>
      <c r="ABZ1" s="624"/>
      <c r="ACA1" s="624"/>
      <c r="ACB1" s="624"/>
      <c r="ACC1" s="624"/>
      <c r="ACD1" s="624"/>
      <c r="ACE1" s="624"/>
      <c r="ACF1" s="624"/>
      <c r="ACG1" s="624"/>
      <c r="ACH1" s="624"/>
      <c r="ACI1" s="624"/>
      <c r="ACJ1" s="624"/>
      <c r="ACK1" s="624"/>
      <c r="ACL1" s="624"/>
      <c r="ACM1" s="624"/>
      <c r="ACN1" s="624"/>
      <c r="ACO1" s="624"/>
      <c r="ACP1" s="624"/>
      <c r="ACQ1" s="624"/>
      <c r="ACR1" s="624"/>
      <c r="ACS1" s="624"/>
      <c r="ACT1" s="624"/>
      <c r="ACU1" s="624"/>
      <c r="ACV1" s="624"/>
      <c r="ACW1" s="624"/>
      <c r="ACX1" s="624"/>
      <c r="ACY1" s="624"/>
      <c r="ACZ1" s="624"/>
      <c r="ADA1" s="625"/>
      <c r="ADC1" s="623" t="s">
        <v>866</v>
      </c>
      <c r="ADD1" s="624"/>
      <c r="ADE1" s="624"/>
      <c r="ADF1" s="624"/>
      <c r="ADG1" s="624"/>
      <c r="ADH1" s="624"/>
      <c r="ADI1" s="624"/>
      <c r="ADJ1" s="624"/>
      <c r="ADK1" s="624"/>
      <c r="ADL1" s="624"/>
      <c r="ADM1" s="624"/>
      <c r="ADN1" s="624"/>
      <c r="ADO1" s="624"/>
      <c r="ADP1" s="624"/>
      <c r="ADQ1" s="624"/>
      <c r="ADR1" s="624"/>
      <c r="ADS1" s="624"/>
      <c r="ADT1" s="624"/>
      <c r="ADU1" s="624"/>
      <c r="ADV1" s="624"/>
      <c r="ADW1" s="624"/>
      <c r="ADX1" s="624"/>
      <c r="ADY1" s="624"/>
      <c r="ADZ1" s="624"/>
      <c r="AEA1" s="624"/>
      <c r="AEB1" s="624"/>
      <c r="AEC1" s="624"/>
      <c r="AED1" s="624"/>
      <c r="AEE1" s="624"/>
      <c r="AEF1" s="624"/>
      <c r="AEG1" s="624"/>
      <c r="AEH1" s="624"/>
      <c r="AEI1" s="625"/>
      <c r="AEK1" s="623" t="s">
        <v>868</v>
      </c>
      <c r="AEL1" s="624"/>
      <c r="AEM1" s="624"/>
      <c r="AEN1" s="624"/>
      <c r="AEO1" s="624"/>
      <c r="AEP1" s="624"/>
      <c r="AEQ1" s="624"/>
      <c r="AER1" s="624"/>
      <c r="AES1" s="624"/>
      <c r="AET1" s="624"/>
      <c r="AEU1" s="624"/>
      <c r="AEV1" s="624"/>
      <c r="AEW1" s="624"/>
      <c r="AEX1" s="624"/>
      <c r="AEY1" s="624"/>
      <c r="AEZ1" s="624"/>
      <c r="AFA1" s="624"/>
      <c r="AFB1" s="624"/>
      <c r="AFC1" s="624"/>
      <c r="AFD1" s="624"/>
      <c r="AFE1" s="624"/>
      <c r="AFF1" s="624"/>
      <c r="AFG1" s="624"/>
      <c r="AFH1" s="624"/>
      <c r="AFI1" s="624"/>
      <c r="AFJ1" s="624"/>
      <c r="AFK1" s="624"/>
      <c r="AFL1" s="624"/>
      <c r="AFM1" s="624"/>
      <c r="AFN1" s="624"/>
      <c r="AFO1" s="624"/>
      <c r="AFP1" s="624"/>
      <c r="AFQ1" s="625"/>
      <c r="AFR1" s="445"/>
      <c r="AFS1" s="623" t="s">
        <v>867</v>
      </c>
      <c r="AFT1" s="624"/>
      <c r="AFU1" s="624"/>
      <c r="AFV1" s="624"/>
      <c r="AFW1" s="624"/>
      <c r="AFX1" s="624"/>
      <c r="AFY1" s="624"/>
      <c r="AFZ1" s="624"/>
      <c r="AGA1" s="624"/>
      <c r="AGB1" s="624"/>
      <c r="AGC1" s="624"/>
      <c r="AGD1" s="624"/>
      <c r="AGE1" s="624"/>
      <c r="AGF1" s="624"/>
      <c r="AGG1" s="624"/>
      <c r="AGH1" s="624"/>
      <c r="AGI1" s="624"/>
      <c r="AGJ1" s="624"/>
      <c r="AGK1" s="624"/>
      <c r="AGL1" s="624"/>
      <c r="AGM1" s="624"/>
      <c r="AGN1" s="624"/>
      <c r="AGO1" s="624"/>
      <c r="AGP1" s="624"/>
      <c r="AGQ1" s="624"/>
      <c r="AGR1" s="624"/>
      <c r="AGS1" s="624"/>
      <c r="AGT1" s="624"/>
      <c r="AGU1" s="624"/>
      <c r="AGV1" s="624"/>
      <c r="AGW1" s="624"/>
      <c r="AGX1" s="624"/>
      <c r="AGY1" s="625"/>
      <c r="AHA1" s="623" t="s">
        <v>866</v>
      </c>
      <c r="AHB1" s="624"/>
      <c r="AHC1" s="624"/>
      <c r="AHD1" s="624"/>
      <c r="AHE1" s="624"/>
      <c r="AHF1" s="624"/>
      <c r="AHG1" s="624"/>
      <c r="AHH1" s="624"/>
      <c r="AHI1" s="624"/>
      <c r="AHJ1" s="624"/>
      <c r="AHK1" s="624"/>
      <c r="AHL1" s="624"/>
      <c r="AHM1" s="624"/>
      <c r="AHN1" s="624"/>
      <c r="AHO1" s="624"/>
      <c r="AHP1" s="624"/>
      <c r="AHQ1" s="624"/>
      <c r="AHR1" s="624"/>
      <c r="AHS1" s="624"/>
      <c r="AHT1" s="624"/>
      <c r="AHU1" s="624"/>
      <c r="AHV1" s="624"/>
      <c r="AHW1" s="624"/>
      <c r="AHX1" s="624"/>
      <c r="AHY1" s="624"/>
      <c r="AHZ1" s="624"/>
      <c r="AIA1" s="624"/>
      <c r="AIB1" s="624"/>
      <c r="AIC1" s="624"/>
      <c r="AID1" s="624"/>
      <c r="AIE1" s="624"/>
      <c r="AIF1" s="624"/>
      <c r="AIG1" s="625"/>
      <c r="AII1" s="623" t="s">
        <v>868</v>
      </c>
      <c r="AIJ1" s="624"/>
      <c r="AIK1" s="624"/>
      <c r="AIL1" s="624"/>
      <c r="AIM1" s="624"/>
      <c r="AIN1" s="624"/>
      <c r="AIO1" s="624"/>
      <c r="AIP1" s="624"/>
      <c r="AIQ1" s="624"/>
      <c r="AIR1" s="624"/>
      <c r="AIS1" s="624"/>
      <c r="AIT1" s="624"/>
      <c r="AIU1" s="624"/>
      <c r="AIV1" s="624"/>
      <c r="AIW1" s="624"/>
      <c r="AIX1" s="624"/>
      <c r="AIY1" s="624"/>
      <c r="AIZ1" s="624"/>
      <c r="AJA1" s="624"/>
      <c r="AJB1" s="624"/>
      <c r="AJC1" s="624"/>
      <c r="AJD1" s="624"/>
      <c r="AJE1" s="624"/>
      <c r="AJF1" s="624"/>
      <c r="AJG1" s="624"/>
      <c r="AJH1" s="624"/>
      <c r="AJI1" s="624"/>
      <c r="AJJ1" s="624"/>
      <c r="AJK1" s="624"/>
      <c r="AJL1" s="624"/>
      <c r="AJM1" s="624"/>
      <c r="AJN1" s="624"/>
      <c r="AJO1" s="625"/>
      <c r="AJP1" s="446"/>
      <c r="AJQ1" s="623" t="s">
        <v>867</v>
      </c>
      <c r="AJR1" s="624"/>
      <c r="AJS1" s="624"/>
      <c r="AJT1" s="624"/>
      <c r="AJU1" s="624"/>
      <c r="AJV1" s="624"/>
      <c r="AJW1" s="624"/>
      <c r="AJX1" s="624"/>
      <c r="AJY1" s="624"/>
      <c r="AJZ1" s="624"/>
      <c r="AKA1" s="624"/>
      <c r="AKB1" s="624"/>
      <c r="AKC1" s="624"/>
      <c r="AKD1" s="624"/>
      <c r="AKE1" s="624"/>
      <c r="AKF1" s="624"/>
      <c r="AKG1" s="624"/>
      <c r="AKH1" s="624"/>
      <c r="AKI1" s="624"/>
      <c r="AKJ1" s="624"/>
      <c r="AKK1" s="624"/>
      <c r="AKL1" s="624"/>
      <c r="AKM1" s="624"/>
      <c r="AKN1" s="624"/>
      <c r="AKO1" s="624"/>
      <c r="AKP1" s="624"/>
      <c r="AKQ1" s="624"/>
      <c r="AKR1" s="624"/>
      <c r="AKS1" s="624"/>
      <c r="AKT1" s="624"/>
      <c r="AKU1" s="624"/>
      <c r="AKV1" s="624"/>
      <c r="AKW1" s="625"/>
      <c r="AKY1" s="623" t="s">
        <v>868</v>
      </c>
      <c r="AKZ1" s="624"/>
      <c r="ALA1" s="624"/>
      <c r="ALB1" s="624"/>
      <c r="ALC1" s="624"/>
      <c r="ALD1" s="624"/>
      <c r="ALE1" s="624"/>
      <c r="ALF1" s="624"/>
      <c r="ALG1" s="624"/>
      <c r="ALH1" s="624"/>
      <c r="ALI1" s="624"/>
      <c r="ALJ1" s="624"/>
      <c r="ALK1" s="624"/>
      <c r="ALL1" s="624"/>
      <c r="ALM1" s="624"/>
      <c r="ALN1" s="624"/>
      <c r="ALO1" s="624"/>
      <c r="ALP1" s="624"/>
      <c r="ALQ1" s="624"/>
      <c r="ALR1" s="624"/>
      <c r="ALS1" s="624"/>
      <c r="ALT1" s="624"/>
      <c r="ALU1" s="624"/>
      <c r="ALV1" s="624"/>
      <c r="ALW1" s="624"/>
      <c r="ALX1" s="624"/>
      <c r="ALY1" s="624"/>
      <c r="ALZ1" s="624"/>
      <c r="AMA1" s="624"/>
      <c r="AMB1" s="624"/>
      <c r="AMC1" s="624"/>
      <c r="AMD1" s="624"/>
      <c r="AME1" s="625"/>
      <c r="AMG1" s="623" t="s">
        <v>866</v>
      </c>
      <c r="AMH1" s="624"/>
      <c r="AMI1" s="624"/>
      <c r="AMJ1" s="624"/>
      <c r="AMK1" s="624"/>
      <c r="AML1" s="624"/>
      <c r="AMM1" s="624"/>
      <c r="AMN1" s="624"/>
      <c r="AMO1" s="624"/>
      <c r="AMP1" s="624"/>
      <c r="AMQ1" s="624"/>
      <c r="AMR1" s="624"/>
      <c r="AMS1" s="624"/>
      <c r="AMT1" s="624"/>
      <c r="AMU1" s="624"/>
      <c r="AMV1" s="624"/>
      <c r="AMW1" s="624"/>
      <c r="AMX1" s="624"/>
      <c r="AMY1" s="624"/>
      <c r="AMZ1" s="624"/>
      <c r="ANA1" s="624"/>
      <c r="ANB1" s="624"/>
      <c r="ANC1" s="624"/>
      <c r="AND1" s="624"/>
      <c r="ANE1" s="624"/>
      <c r="ANF1" s="624"/>
      <c r="ANG1" s="624"/>
      <c r="ANH1" s="624"/>
      <c r="ANI1" s="624"/>
      <c r="ANJ1" s="624"/>
      <c r="ANK1" s="624"/>
      <c r="ANL1" s="624"/>
      <c r="ANM1" s="625"/>
      <c r="ANO1" s="623" t="s">
        <v>867</v>
      </c>
      <c r="ANP1" s="624"/>
      <c r="ANQ1" s="624"/>
      <c r="ANR1" s="624"/>
      <c r="ANS1" s="624"/>
      <c r="ANT1" s="624"/>
      <c r="ANU1" s="624"/>
      <c r="ANV1" s="624"/>
      <c r="ANW1" s="624"/>
      <c r="ANX1" s="624"/>
      <c r="ANY1" s="624"/>
      <c r="ANZ1" s="624"/>
      <c r="AOA1" s="624"/>
      <c r="AOB1" s="624"/>
      <c r="AOC1" s="624"/>
      <c r="AOD1" s="624"/>
      <c r="AOE1" s="624"/>
      <c r="AOF1" s="624"/>
      <c r="AOG1" s="624"/>
      <c r="AOH1" s="624"/>
      <c r="AOI1" s="624"/>
      <c r="AOJ1" s="624"/>
      <c r="AOK1" s="624"/>
      <c r="AOL1" s="624"/>
      <c r="AOM1" s="624"/>
      <c r="AON1" s="624"/>
      <c r="AOO1" s="624"/>
      <c r="AOP1" s="624"/>
      <c r="AOQ1" s="624"/>
      <c r="AOR1" s="624"/>
      <c r="AOS1" s="624"/>
      <c r="AOT1" s="624"/>
      <c r="AOU1" s="625"/>
      <c r="AOW1" s="623" t="s">
        <v>866</v>
      </c>
      <c r="AOX1" s="624"/>
      <c r="AOY1" s="624"/>
      <c r="AOZ1" s="624"/>
      <c r="APA1" s="624"/>
      <c r="APB1" s="624"/>
      <c r="APC1" s="624"/>
      <c r="APD1" s="624"/>
      <c r="APE1" s="624"/>
      <c r="APF1" s="624"/>
      <c r="APG1" s="624"/>
      <c r="APH1" s="624"/>
      <c r="API1" s="624"/>
      <c r="APJ1" s="624"/>
      <c r="APK1" s="624"/>
      <c r="APL1" s="624"/>
      <c r="APM1" s="624"/>
      <c r="APN1" s="624"/>
      <c r="APO1" s="624"/>
      <c r="APP1" s="624"/>
      <c r="APQ1" s="624"/>
      <c r="APR1" s="624"/>
      <c r="APS1" s="624"/>
      <c r="APT1" s="624"/>
      <c r="APU1" s="624"/>
      <c r="APV1" s="624"/>
      <c r="APW1" s="624"/>
      <c r="APX1" s="624"/>
      <c r="APY1" s="624"/>
      <c r="APZ1" s="624"/>
      <c r="AQA1" s="624"/>
      <c r="AQB1" s="624"/>
      <c r="AQC1" s="625"/>
      <c r="AQE1" s="623" t="s">
        <v>868</v>
      </c>
      <c r="AQF1" s="624"/>
      <c r="AQG1" s="624"/>
      <c r="AQH1" s="624"/>
      <c r="AQI1" s="624"/>
      <c r="AQJ1" s="624"/>
      <c r="AQK1" s="624"/>
      <c r="AQL1" s="624"/>
      <c r="AQM1" s="624"/>
      <c r="AQN1" s="624"/>
      <c r="AQO1" s="624"/>
      <c r="AQP1" s="624"/>
      <c r="AQQ1" s="624"/>
      <c r="AQR1" s="624"/>
      <c r="AQS1" s="624"/>
      <c r="AQT1" s="624"/>
      <c r="AQU1" s="624"/>
      <c r="AQV1" s="624"/>
      <c r="AQW1" s="624"/>
      <c r="AQX1" s="624"/>
      <c r="AQY1" s="624"/>
      <c r="AQZ1" s="624"/>
      <c r="ARA1" s="624"/>
      <c r="ARB1" s="624"/>
      <c r="ARC1" s="624"/>
      <c r="ARD1" s="624"/>
      <c r="ARE1" s="624"/>
      <c r="ARF1" s="624"/>
      <c r="ARG1" s="624"/>
      <c r="ARH1" s="624"/>
      <c r="ARI1" s="624"/>
      <c r="ARJ1" s="624"/>
      <c r="ARK1" s="625"/>
      <c r="ARL1" s="446"/>
      <c r="ARM1" s="623" t="s">
        <v>867</v>
      </c>
      <c r="ARN1" s="624"/>
      <c r="ARO1" s="624"/>
      <c r="ARP1" s="624"/>
      <c r="ARQ1" s="624"/>
      <c r="ARR1" s="624"/>
      <c r="ARS1" s="624"/>
      <c r="ART1" s="624"/>
      <c r="ARU1" s="624"/>
      <c r="ARV1" s="624"/>
      <c r="ARW1" s="624"/>
      <c r="ARX1" s="624"/>
      <c r="ARY1" s="624"/>
      <c r="ARZ1" s="624"/>
      <c r="ASA1" s="624"/>
      <c r="ASB1" s="624"/>
      <c r="ASC1" s="624"/>
      <c r="ASD1" s="624"/>
      <c r="ASE1" s="624"/>
      <c r="ASF1" s="624"/>
      <c r="ASG1" s="624"/>
      <c r="ASH1" s="624"/>
      <c r="ASI1" s="624"/>
      <c r="ASJ1" s="624"/>
      <c r="ASK1" s="624"/>
      <c r="ASL1" s="624"/>
      <c r="ASM1" s="624"/>
      <c r="ASN1" s="624"/>
      <c r="ASO1" s="624"/>
      <c r="ASP1" s="624"/>
      <c r="ASQ1" s="624"/>
      <c r="ASR1" s="624"/>
      <c r="ASS1" s="625"/>
    </row>
    <row r="2" spans="1:1189" ht="15.75" thickBot="1" x14ac:dyDescent="0.3">
      <c r="A2" s="17"/>
      <c r="AG2" s="10"/>
      <c r="AI2" s="17"/>
      <c r="BO2" s="10"/>
      <c r="BQ2" s="17"/>
      <c r="CW2" s="10"/>
      <c r="CX2" s="446"/>
      <c r="CY2" s="17"/>
      <c r="EE2" s="10"/>
      <c r="EG2" s="17"/>
      <c r="FM2" s="10"/>
      <c r="FO2" s="17"/>
      <c r="GU2" s="10"/>
      <c r="GV2" s="446"/>
      <c r="GW2" s="17"/>
      <c r="IC2" s="10"/>
      <c r="IE2" s="17"/>
      <c r="JK2" s="10"/>
      <c r="JM2" s="17"/>
      <c r="KS2" s="10"/>
      <c r="KT2" s="446"/>
      <c r="KU2" s="17"/>
      <c r="MA2" s="10"/>
      <c r="MC2" s="17"/>
      <c r="NI2" s="10"/>
      <c r="NK2" s="17"/>
      <c r="OQ2" s="10"/>
      <c r="OR2" s="446"/>
      <c r="OS2" s="17"/>
      <c r="PY2" s="10"/>
      <c r="QA2" s="17"/>
      <c r="RG2" s="10"/>
      <c r="RI2" s="17"/>
      <c r="SO2" s="10"/>
      <c r="SP2" s="446"/>
      <c r="SQ2" s="17"/>
      <c r="TW2" s="10"/>
      <c r="TX2" s="446"/>
      <c r="TY2" s="17"/>
      <c r="VE2" s="10"/>
      <c r="VG2" s="17"/>
      <c r="WM2" s="10"/>
      <c r="WO2" s="17"/>
      <c r="XU2" s="10"/>
      <c r="XV2" s="446"/>
      <c r="XW2" s="17"/>
      <c r="ZC2" s="10"/>
      <c r="ZE2" s="17"/>
      <c r="AAK2" s="10"/>
      <c r="AAM2" s="17"/>
      <c r="ABS2" s="10"/>
      <c r="ABT2" s="446"/>
      <c r="ABU2" s="17"/>
      <c r="ADA2" s="10"/>
      <c r="ADC2" s="17"/>
      <c r="AEI2" s="10"/>
      <c r="AEK2" s="17"/>
      <c r="AFQ2" s="10"/>
      <c r="AFR2" s="446"/>
      <c r="AFS2" s="17"/>
      <c r="AGY2" s="10"/>
      <c r="AHA2" s="17"/>
      <c r="AIG2" s="10"/>
      <c r="AII2" s="17"/>
      <c r="AJO2" s="10"/>
      <c r="AJP2" s="446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6"/>
      <c r="ARM2" s="17"/>
      <c r="ASS2" s="10"/>
    </row>
    <row r="3" spans="1:1189" ht="15.75" thickBot="1" x14ac:dyDescent="0.3">
      <c r="A3" s="105"/>
      <c r="B3" s="600" t="s">
        <v>879</v>
      </c>
      <c r="C3" s="601"/>
      <c r="D3" s="601"/>
      <c r="E3" s="601"/>
      <c r="F3" s="601"/>
      <c r="G3" s="601"/>
      <c r="H3" s="601"/>
      <c r="I3" s="601"/>
      <c r="J3" s="601"/>
      <c r="K3" s="601"/>
      <c r="L3" s="601"/>
      <c r="M3" s="601"/>
      <c r="N3" s="602"/>
      <c r="Q3" s="104"/>
      <c r="R3" s="600" t="s">
        <v>879</v>
      </c>
      <c r="S3" s="601"/>
      <c r="T3" s="601"/>
      <c r="U3" s="601"/>
      <c r="V3" s="601"/>
      <c r="W3" s="601"/>
      <c r="X3" s="601"/>
      <c r="Y3" s="601"/>
      <c r="Z3" s="601"/>
      <c r="AA3" s="601"/>
      <c r="AB3" s="601"/>
      <c r="AC3" s="601"/>
      <c r="AD3" s="601"/>
      <c r="AE3" s="601"/>
      <c r="AF3" s="601"/>
      <c r="AG3" s="602"/>
      <c r="AI3" s="105"/>
      <c r="AJ3" s="164" t="s">
        <v>878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878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878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878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7"/>
      <c r="CY3" s="105"/>
      <c r="CZ3" s="164" t="s">
        <v>878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878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31" t="s">
        <v>877</v>
      </c>
      <c r="EI3" s="632"/>
      <c r="EJ3" s="632"/>
      <c r="EK3" s="632"/>
      <c r="EL3" s="632"/>
      <c r="EM3" s="632"/>
      <c r="EN3" s="632"/>
      <c r="EO3" s="632"/>
      <c r="EP3" s="632"/>
      <c r="EQ3" s="601"/>
      <c r="ER3" s="601"/>
      <c r="ES3" s="601"/>
      <c r="ET3" s="602"/>
      <c r="EW3" s="104"/>
      <c r="EX3" s="631" t="s">
        <v>877</v>
      </c>
      <c r="EY3" s="632"/>
      <c r="EZ3" s="632"/>
      <c r="FA3" s="632"/>
      <c r="FB3" s="632"/>
      <c r="FC3" s="632"/>
      <c r="FD3" s="632"/>
      <c r="FE3" s="632"/>
      <c r="FF3" s="632"/>
      <c r="FG3" s="632"/>
      <c r="FH3" s="632"/>
      <c r="FI3" s="632"/>
      <c r="FJ3" s="601"/>
      <c r="FK3" s="601"/>
      <c r="FL3" s="601"/>
      <c r="FM3" s="602"/>
      <c r="FN3" s="159"/>
      <c r="FO3" s="105"/>
      <c r="FP3" s="631" t="s">
        <v>877</v>
      </c>
      <c r="FQ3" s="632"/>
      <c r="FR3" s="632"/>
      <c r="FS3" s="632"/>
      <c r="FT3" s="632"/>
      <c r="FU3" s="632"/>
      <c r="FV3" s="632"/>
      <c r="FW3" s="632"/>
      <c r="FX3" s="632"/>
      <c r="FY3" s="601"/>
      <c r="FZ3" s="601"/>
      <c r="GA3" s="601"/>
      <c r="GB3" s="602"/>
      <c r="GE3" s="104"/>
      <c r="GF3" s="631" t="s">
        <v>877</v>
      </c>
      <c r="GG3" s="632"/>
      <c r="GH3" s="632"/>
      <c r="GI3" s="632"/>
      <c r="GJ3" s="632"/>
      <c r="GK3" s="632"/>
      <c r="GL3" s="632"/>
      <c r="GM3" s="632"/>
      <c r="GN3" s="632"/>
      <c r="GO3" s="632"/>
      <c r="GP3" s="632"/>
      <c r="GQ3" s="632"/>
      <c r="GR3" s="601"/>
      <c r="GS3" s="601"/>
      <c r="GT3" s="601"/>
      <c r="GU3" s="602"/>
      <c r="GV3" s="447"/>
      <c r="GW3" s="105"/>
      <c r="GX3" s="631" t="s">
        <v>877</v>
      </c>
      <c r="GY3" s="632"/>
      <c r="GZ3" s="632"/>
      <c r="HA3" s="632"/>
      <c r="HB3" s="632"/>
      <c r="HC3" s="632"/>
      <c r="HD3" s="632"/>
      <c r="HE3" s="632"/>
      <c r="HF3" s="632"/>
      <c r="HG3" s="601"/>
      <c r="HH3" s="601"/>
      <c r="HI3" s="601"/>
      <c r="HJ3" s="602"/>
      <c r="HM3" s="104"/>
      <c r="HN3" s="631" t="s">
        <v>877</v>
      </c>
      <c r="HO3" s="632"/>
      <c r="HP3" s="632"/>
      <c r="HQ3" s="632"/>
      <c r="HR3" s="632"/>
      <c r="HS3" s="632"/>
      <c r="HT3" s="632"/>
      <c r="HU3" s="632"/>
      <c r="HV3" s="632"/>
      <c r="HW3" s="632"/>
      <c r="HX3" s="632"/>
      <c r="HY3" s="632"/>
      <c r="HZ3" s="601"/>
      <c r="IA3" s="601"/>
      <c r="IB3" s="601"/>
      <c r="IC3" s="602"/>
      <c r="ID3" s="159"/>
      <c r="IE3" s="105"/>
      <c r="IF3" s="631" t="s">
        <v>876</v>
      </c>
      <c r="IG3" s="632"/>
      <c r="IH3" s="632"/>
      <c r="II3" s="632"/>
      <c r="IJ3" s="632"/>
      <c r="IK3" s="632"/>
      <c r="IL3" s="632"/>
      <c r="IM3" s="632"/>
      <c r="IN3" s="632"/>
      <c r="IO3" s="601"/>
      <c r="IP3" s="601"/>
      <c r="IQ3" s="601"/>
      <c r="IR3" s="602"/>
      <c r="IU3" s="104"/>
      <c r="IV3" s="631" t="s">
        <v>876</v>
      </c>
      <c r="IW3" s="632"/>
      <c r="IX3" s="632"/>
      <c r="IY3" s="632"/>
      <c r="IZ3" s="632"/>
      <c r="JA3" s="632"/>
      <c r="JB3" s="632"/>
      <c r="JC3" s="632"/>
      <c r="JD3" s="632"/>
      <c r="JE3" s="632"/>
      <c r="JF3" s="632"/>
      <c r="JG3" s="632"/>
      <c r="JH3" s="601"/>
      <c r="JI3" s="601"/>
      <c r="JJ3" s="601"/>
      <c r="JK3" s="602"/>
      <c r="JL3" s="159"/>
      <c r="JM3" s="105"/>
      <c r="JN3" s="631" t="s">
        <v>876</v>
      </c>
      <c r="JO3" s="632"/>
      <c r="JP3" s="632"/>
      <c r="JQ3" s="632"/>
      <c r="JR3" s="632"/>
      <c r="JS3" s="632"/>
      <c r="JT3" s="632"/>
      <c r="JU3" s="632"/>
      <c r="JV3" s="632"/>
      <c r="JW3" s="601"/>
      <c r="JX3" s="601"/>
      <c r="JY3" s="601"/>
      <c r="JZ3" s="602"/>
      <c r="KC3" s="104"/>
      <c r="KD3" s="631" t="s">
        <v>876</v>
      </c>
      <c r="KE3" s="632"/>
      <c r="KF3" s="632"/>
      <c r="KG3" s="632"/>
      <c r="KH3" s="632"/>
      <c r="KI3" s="632"/>
      <c r="KJ3" s="632"/>
      <c r="KK3" s="632"/>
      <c r="KL3" s="632"/>
      <c r="KM3" s="632"/>
      <c r="KN3" s="632"/>
      <c r="KO3" s="632"/>
      <c r="KP3" s="601"/>
      <c r="KQ3" s="601"/>
      <c r="KR3" s="601"/>
      <c r="KS3" s="602"/>
      <c r="KT3" s="447"/>
      <c r="KU3" s="105"/>
      <c r="KV3" s="631" t="s">
        <v>876</v>
      </c>
      <c r="KW3" s="632"/>
      <c r="KX3" s="632"/>
      <c r="KY3" s="632"/>
      <c r="KZ3" s="632"/>
      <c r="LA3" s="632"/>
      <c r="LB3" s="632"/>
      <c r="LC3" s="632"/>
      <c r="LD3" s="632"/>
      <c r="LE3" s="601"/>
      <c r="LF3" s="601"/>
      <c r="LG3" s="601"/>
      <c r="LH3" s="602"/>
      <c r="LK3" s="104"/>
      <c r="LL3" s="631" t="s">
        <v>876</v>
      </c>
      <c r="LM3" s="632"/>
      <c r="LN3" s="632"/>
      <c r="LO3" s="632"/>
      <c r="LP3" s="632"/>
      <c r="LQ3" s="632"/>
      <c r="LR3" s="632"/>
      <c r="LS3" s="632"/>
      <c r="LT3" s="632"/>
      <c r="LU3" s="632"/>
      <c r="LV3" s="632"/>
      <c r="LW3" s="632"/>
      <c r="LX3" s="601"/>
      <c r="LY3" s="601"/>
      <c r="LZ3" s="601"/>
      <c r="MA3" s="602"/>
      <c r="MB3" s="159"/>
      <c r="MC3" s="105"/>
      <c r="MD3" s="631" t="s">
        <v>875</v>
      </c>
      <c r="ME3" s="632"/>
      <c r="MF3" s="632"/>
      <c r="MG3" s="632"/>
      <c r="MH3" s="632"/>
      <c r="MI3" s="632"/>
      <c r="MJ3" s="632"/>
      <c r="MK3" s="632"/>
      <c r="ML3" s="632"/>
      <c r="MM3" s="601"/>
      <c r="MN3" s="601"/>
      <c r="MO3" s="601"/>
      <c r="MP3" s="602"/>
      <c r="MS3" s="104"/>
      <c r="MT3" s="631" t="s">
        <v>875</v>
      </c>
      <c r="MU3" s="632"/>
      <c r="MV3" s="632"/>
      <c r="MW3" s="632"/>
      <c r="MX3" s="632"/>
      <c r="MY3" s="632"/>
      <c r="MZ3" s="632"/>
      <c r="NA3" s="632"/>
      <c r="NB3" s="632"/>
      <c r="NC3" s="632"/>
      <c r="ND3" s="632"/>
      <c r="NE3" s="632"/>
      <c r="NF3" s="601"/>
      <c r="NG3" s="601"/>
      <c r="NH3" s="601"/>
      <c r="NI3" s="602"/>
      <c r="NJ3" s="159"/>
      <c r="NK3" s="105"/>
      <c r="NL3" s="631" t="s">
        <v>875</v>
      </c>
      <c r="NM3" s="632"/>
      <c r="NN3" s="632"/>
      <c r="NO3" s="632"/>
      <c r="NP3" s="632"/>
      <c r="NQ3" s="632"/>
      <c r="NR3" s="632"/>
      <c r="NS3" s="632"/>
      <c r="NT3" s="632"/>
      <c r="NU3" s="601"/>
      <c r="NV3" s="601"/>
      <c r="NW3" s="601"/>
      <c r="NX3" s="602"/>
      <c r="OA3" s="104"/>
      <c r="OB3" s="631" t="s">
        <v>875</v>
      </c>
      <c r="OC3" s="632"/>
      <c r="OD3" s="632"/>
      <c r="OE3" s="632"/>
      <c r="OF3" s="632"/>
      <c r="OG3" s="632"/>
      <c r="OH3" s="632"/>
      <c r="OI3" s="632"/>
      <c r="OJ3" s="632"/>
      <c r="OK3" s="632"/>
      <c r="OL3" s="632"/>
      <c r="OM3" s="632"/>
      <c r="ON3" s="601"/>
      <c r="OO3" s="601"/>
      <c r="OP3" s="601"/>
      <c r="OQ3" s="602"/>
      <c r="OR3" s="447"/>
      <c r="OS3" s="105"/>
      <c r="OT3" s="631" t="s">
        <v>875</v>
      </c>
      <c r="OU3" s="632"/>
      <c r="OV3" s="632"/>
      <c r="OW3" s="632"/>
      <c r="OX3" s="632"/>
      <c r="OY3" s="632"/>
      <c r="OZ3" s="632"/>
      <c r="PA3" s="632"/>
      <c r="PB3" s="632"/>
      <c r="PC3" s="601"/>
      <c r="PD3" s="601"/>
      <c r="PE3" s="601"/>
      <c r="PF3" s="602"/>
      <c r="PI3" s="104"/>
      <c r="PJ3" s="631" t="s">
        <v>875</v>
      </c>
      <c r="PK3" s="632"/>
      <c r="PL3" s="632"/>
      <c r="PM3" s="632"/>
      <c r="PN3" s="632"/>
      <c r="PO3" s="632"/>
      <c r="PP3" s="632"/>
      <c r="PQ3" s="632"/>
      <c r="PR3" s="632"/>
      <c r="PS3" s="632"/>
      <c r="PT3" s="632"/>
      <c r="PU3" s="632"/>
      <c r="PV3" s="601"/>
      <c r="PW3" s="601"/>
      <c r="PX3" s="601"/>
      <c r="PY3" s="602"/>
      <c r="QA3" s="105"/>
      <c r="QB3" s="631" t="s">
        <v>874</v>
      </c>
      <c r="QC3" s="632"/>
      <c r="QD3" s="632"/>
      <c r="QE3" s="632"/>
      <c r="QF3" s="632"/>
      <c r="QG3" s="632"/>
      <c r="QH3" s="632"/>
      <c r="QI3" s="632"/>
      <c r="QJ3" s="632"/>
      <c r="QK3" s="601"/>
      <c r="QL3" s="601"/>
      <c r="QM3" s="601"/>
      <c r="QN3" s="602"/>
      <c r="QQ3" s="104"/>
      <c r="QR3" s="631" t="s">
        <v>874</v>
      </c>
      <c r="QS3" s="632"/>
      <c r="QT3" s="632"/>
      <c r="QU3" s="632"/>
      <c r="QV3" s="632"/>
      <c r="QW3" s="632"/>
      <c r="QX3" s="632"/>
      <c r="QY3" s="632"/>
      <c r="QZ3" s="632"/>
      <c r="RA3" s="632"/>
      <c r="RB3" s="632"/>
      <c r="RC3" s="632"/>
      <c r="RD3" s="601"/>
      <c r="RE3" s="601"/>
      <c r="RF3" s="601"/>
      <c r="RG3" s="602"/>
      <c r="RH3" s="159"/>
      <c r="RI3" s="105"/>
      <c r="RJ3" s="631" t="s">
        <v>874</v>
      </c>
      <c r="RK3" s="632"/>
      <c r="RL3" s="632"/>
      <c r="RM3" s="632"/>
      <c r="RN3" s="632"/>
      <c r="RO3" s="632"/>
      <c r="RP3" s="632"/>
      <c r="RQ3" s="632"/>
      <c r="RR3" s="632"/>
      <c r="RS3" s="601"/>
      <c r="RT3" s="601"/>
      <c r="RU3" s="601"/>
      <c r="RV3" s="602"/>
      <c r="RY3" s="104"/>
      <c r="RZ3" s="631" t="s">
        <v>874</v>
      </c>
      <c r="SA3" s="632"/>
      <c r="SB3" s="632"/>
      <c r="SC3" s="632"/>
      <c r="SD3" s="632"/>
      <c r="SE3" s="632"/>
      <c r="SF3" s="632"/>
      <c r="SG3" s="632"/>
      <c r="SH3" s="632"/>
      <c r="SI3" s="632"/>
      <c r="SJ3" s="632"/>
      <c r="SK3" s="632"/>
      <c r="SL3" s="601"/>
      <c r="SM3" s="601"/>
      <c r="SN3" s="601"/>
      <c r="SO3" s="602"/>
      <c r="SP3" s="446"/>
      <c r="SQ3" s="105"/>
      <c r="SR3" s="631" t="s">
        <v>874</v>
      </c>
      <c r="SS3" s="632"/>
      <c r="ST3" s="632"/>
      <c r="SU3" s="632"/>
      <c r="SV3" s="632"/>
      <c r="SW3" s="632"/>
      <c r="SX3" s="632"/>
      <c r="SY3" s="632"/>
      <c r="SZ3" s="632"/>
      <c r="TA3" s="601"/>
      <c r="TB3" s="601"/>
      <c r="TC3" s="601"/>
      <c r="TD3" s="602"/>
      <c r="TG3" s="104"/>
      <c r="TH3" s="631" t="s">
        <v>874</v>
      </c>
      <c r="TI3" s="632"/>
      <c r="TJ3" s="632"/>
      <c r="TK3" s="632"/>
      <c r="TL3" s="632"/>
      <c r="TM3" s="632"/>
      <c r="TN3" s="632"/>
      <c r="TO3" s="632"/>
      <c r="TP3" s="632"/>
      <c r="TQ3" s="632"/>
      <c r="TR3" s="632"/>
      <c r="TS3" s="632"/>
      <c r="TT3" s="601"/>
      <c r="TU3" s="601"/>
      <c r="TV3" s="601"/>
      <c r="TW3" s="602"/>
      <c r="TX3" s="447"/>
      <c r="TY3" s="105"/>
      <c r="TZ3" s="631" t="s">
        <v>873</v>
      </c>
      <c r="UA3" s="632"/>
      <c r="UB3" s="632"/>
      <c r="UC3" s="632"/>
      <c r="UD3" s="632"/>
      <c r="UE3" s="632"/>
      <c r="UF3" s="632"/>
      <c r="UG3" s="632"/>
      <c r="UH3" s="632"/>
      <c r="UI3" s="601"/>
      <c r="UJ3" s="601"/>
      <c r="UK3" s="601"/>
      <c r="UL3" s="602"/>
      <c r="UO3" s="104"/>
      <c r="UP3" s="631" t="s">
        <v>873</v>
      </c>
      <c r="UQ3" s="632"/>
      <c r="UR3" s="632"/>
      <c r="US3" s="632"/>
      <c r="UT3" s="632"/>
      <c r="UU3" s="632"/>
      <c r="UV3" s="632"/>
      <c r="UW3" s="632"/>
      <c r="UX3" s="632"/>
      <c r="UY3" s="632"/>
      <c r="UZ3" s="632"/>
      <c r="VA3" s="632"/>
      <c r="VB3" s="601"/>
      <c r="VC3" s="601"/>
      <c r="VD3" s="601"/>
      <c r="VE3" s="602"/>
      <c r="VG3" s="105"/>
      <c r="VH3" s="631" t="s">
        <v>872</v>
      </c>
      <c r="VI3" s="632"/>
      <c r="VJ3" s="632"/>
      <c r="VK3" s="632"/>
      <c r="VL3" s="632"/>
      <c r="VM3" s="632"/>
      <c r="VN3" s="632"/>
      <c r="VO3" s="632"/>
      <c r="VP3" s="632"/>
      <c r="VQ3" s="601"/>
      <c r="VR3" s="601"/>
      <c r="VS3" s="601"/>
      <c r="VT3" s="602"/>
      <c r="VW3" s="104"/>
      <c r="VX3" s="631" t="s">
        <v>872</v>
      </c>
      <c r="VY3" s="632"/>
      <c r="VZ3" s="632"/>
      <c r="WA3" s="632"/>
      <c r="WB3" s="632"/>
      <c r="WC3" s="632"/>
      <c r="WD3" s="632"/>
      <c r="WE3" s="632"/>
      <c r="WF3" s="632"/>
      <c r="WG3" s="632"/>
      <c r="WH3" s="632"/>
      <c r="WI3" s="632"/>
      <c r="WJ3" s="601"/>
      <c r="WK3" s="601"/>
      <c r="WL3" s="601"/>
      <c r="WM3" s="602"/>
      <c r="WN3" s="159"/>
      <c r="WO3" s="105"/>
      <c r="WP3" s="631" t="s">
        <v>872</v>
      </c>
      <c r="WQ3" s="632"/>
      <c r="WR3" s="632"/>
      <c r="WS3" s="632"/>
      <c r="WT3" s="632"/>
      <c r="WU3" s="632"/>
      <c r="WV3" s="632"/>
      <c r="WW3" s="632"/>
      <c r="WX3" s="632"/>
      <c r="WY3" s="601"/>
      <c r="WZ3" s="601"/>
      <c r="XA3" s="601"/>
      <c r="XB3" s="602"/>
      <c r="XE3" s="104"/>
      <c r="XF3" s="631" t="s">
        <v>872</v>
      </c>
      <c r="XG3" s="632"/>
      <c r="XH3" s="632"/>
      <c r="XI3" s="632"/>
      <c r="XJ3" s="632"/>
      <c r="XK3" s="632"/>
      <c r="XL3" s="632"/>
      <c r="XM3" s="632"/>
      <c r="XN3" s="632"/>
      <c r="XO3" s="632"/>
      <c r="XP3" s="632"/>
      <c r="XQ3" s="632"/>
      <c r="XR3" s="601"/>
      <c r="XS3" s="601"/>
      <c r="XT3" s="601"/>
      <c r="XU3" s="602"/>
      <c r="XV3" s="446"/>
      <c r="XW3" s="105"/>
      <c r="XX3" s="631" t="s">
        <v>872</v>
      </c>
      <c r="XY3" s="632"/>
      <c r="XZ3" s="632"/>
      <c r="YA3" s="632"/>
      <c r="YB3" s="632"/>
      <c r="YC3" s="632"/>
      <c r="YD3" s="632"/>
      <c r="YE3" s="632"/>
      <c r="YF3" s="632"/>
      <c r="YG3" s="601"/>
      <c r="YH3" s="601"/>
      <c r="YI3" s="601"/>
      <c r="YJ3" s="602"/>
      <c r="YM3" s="104"/>
      <c r="YN3" s="631" t="s">
        <v>872</v>
      </c>
      <c r="YO3" s="632"/>
      <c r="YP3" s="632"/>
      <c r="YQ3" s="632"/>
      <c r="YR3" s="632"/>
      <c r="YS3" s="632"/>
      <c r="YT3" s="632"/>
      <c r="YU3" s="632"/>
      <c r="YV3" s="632"/>
      <c r="YW3" s="632"/>
      <c r="YX3" s="632"/>
      <c r="YY3" s="632"/>
      <c r="YZ3" s="601"/>
      <c r="ZA3" s="601"/>
      <c r="ZB3" s="601"/>
      <c r="ZC3" s="602"/>
      <c r="ZE3" s="105"/>
      <c r="ZF3" s="631" t="s">
        <v>871</v>
      </c>
      <c r="ZG3" s="632"/>
      <c r="ZH3" s="632"/>
      <c r="ZI3" s="632"/>
      <c r="ZJ3" s="632"/>
      <c r="ZK3" s="632"/>
      <c r="ZL3" s="632"/>
      <c r="ZM3" s="632"/>
      <c r="ZN3" s="632"/>
      <c r="ZO3" s="601"/>
      <c r="ZP3" s="601"/>
      <c r="ZQ3" s="601"/>
      <c r="ZR3" s="602"/>
      <c r="ZU3" s="104"/>
      <c r="ZV3" s="631" t="s">
        <v>871</v>
      </c>
      <c r="ZW3" s="632"/>
      <c r="ZX3" s="632"/>
      <c r="ZY3" s="632"/>
      <c r="ZZ3" s="632"/>
      <c r="AAA3" s="632"/>
      <c r="AAB3" s="632"/>
      <c r="AAC3" s="632"/>
      <c r="AAD3" s="632"/>
      <c r="AAE3" s="632"/>
      <c r="AAF3" s="632"/>
      <c r="AAG3" s="632"/>
      <c r="AAH3" s="601"/>
      <c r="AAI3" s="601"/>
      <c r="AAJ3" s="601"/>
      <c r="AAK3" s="602"/>
      <c r="AAM3" s="105"/>
      <c r="AAN3" s="631" t="s">
        <v>871</v>
      </c>
      <c r="AAO3" s="632"/>
      <c r="AAP3" s="632"/>
      <c r="AAQ3" s="632"/>
      <c r="AAR3" s="632"/>
      <c r="AAS3" s="632"/>
      <c r="AAT3" s="632"/>
      <c r="AAU3" s="632"/>
      <c r="AAV3" s="632"/>
      <c r="AAW3" s="601"/>
      <c r="AAX3" s="601"/>
      <c r="AAY3" s="601"/>
      <c r="AAZ3" s="602"/>
      <c r="ABC3" s="104"/>
      <c r="ABD3" s="631" t="s">
        <v>871</v>
      </c>
      <c r="ABE3" s="632"/>
      <c r="ABF3" s="632"/>
      <c r="ABG3" s="632"/>
      <c r="ABH3" s="632"/>
      <c r="ABI3" s="632"/>
      <c r="ABJ3" s="632"/>
      <c r="ABK3" s="632"/>
      <c r="ABL3" s="632"/>
      <c r="ABM3" s="632"/>
      <c r="ABN3" s="632"/>
      <c r="ABO3" s="632"/>
      <c r="ABP3" s="601"/>
      <c r="ABQ3" s="601"/>
      <c r="ABR3" s="601"/>
      <c r="ABS3" s="602"/>
      <c r="ABT3" s="446"/>
      <c r="ABU3" s="105"/>
      <c r="ABV3" s="631" t="s">
        <v>871</v>
      </c>
      <c r="ABW3" s="632"/>
      <c r="ABX3" s="632"/>
      <c r="ABY3" s="632"/>
      <c r="ABZ3" s="632"/>
      <c r="ACA3" s="632"/>
      <c r="ACB3" s="632"/>
      <c r="ACC3" s="632"/>
      <c r="ACD3" s="632"/>
      <c r="ACE3" s="601"/>
      <c r="ACF3" s="601"/>
      <c r="ACG3" s="601"/>
      <c r="ACH3" s="602"/>
      <c r="ACK3" s="104"/>
      <c r="ACL3" s="631" t="s">
        <v>871</v>
      </c>
      <c r="ACM3" s="632"/>
      <c r="ACN3" s="632"/>
      <c r="ACO3" s="632"/>
      <c r="ACP3" s="632"/>
      <c r="ACQ3" s="632"/>
      <c r="ACR3" s="632"/>
      <c r="ACS3" s="632"/>
      <c r="ACT3" s="632"/>
      <c r="ACU3" s="632"/>
      <c r="ACV3" s="632"/>
      <c r="ACW3" s="632"/>
      <c r="ACX3" s="601"/>
      <c r="ACY3" s="601"/>
      <c r="ACZ3" s="601"/>
      <c r="ADA3" s="602"/>
      <c r="ADC3" s="105"/>
      <c r="ADD3" s="631" t="s">
        <v>870</v>
      </c>
      <c r="ADE3" s="632"/>
      <c r="ADF3" s="632"/>
      <c r="ADG3" s="632"/>
      <c r="ADH3" s="632"/>
      <c r="ADI3" s="632"/>
      <c r="ADJ3" s="632"/>
      <c r="ADK3" s="632"/>
      <c r="ADL3" s="632"/>
      <c r="ADM3" s="601"/>
      <c r="ADN3" s="601"/>
      <c r="ADO3" s="601"/>
      <c r="ADP3" s="602"/>
      <c r="ADS3" s="104"/>
      <c r="ADT3" s="631" t="s">
        <v>870</v>
      </c>
      <c r="ADU3" s="632"/>
      <c r="ADV3" s="632"/>
      <c r="ADW3" s="632"/>
      <c r="ADX3" s="632"/>
      <c r="ADY3" s="632"/>
      <c r="ADZ3" s="632"/>
      <c r="AEA3" s="632"/>
      <c r="AEB3" s="632"/>
      <c r="AEC3" s="632"/>
      <c r="AED3" s="632"/>
      <c r="AEE3" s="632"/>
      <c r="AEF3" s="601"/>
      <c r="AEG3" s="601"/>
      <c r="AEH3" s="601"/>
      <c r="AEI3" s="602"/>
      <c r="AEK3" s="105"/>
      <c r="AEL3" s="631" t="s">
        <v>870</v>
      </c>
      <c r="AEM3" s="632"/>
      <c r="AEN3" s="632"/>
      <c r="AEO3" s="632"/>
      <c r="AEP3" s="632"/>
      <c r="AEQ3" s="632"/>
      <c r="AER3" s="632"/>
      <c r="AES3" s="632"/>
      <c r="AET3" s="632"/>
      <c r="AEU3" s="601"/>
      <c r="AEV3" s="601"/>
      <c r="AEW3" s="601"/>
      <c r="AEX3" s="602"/>
      <c r="AFA3" s="104"/>
      <c r="AFB3" s="631" t="s">
        <v>870</v>
      </c>
      <c r="AFC3" s="632"/>
      <c r="AFD3" s="632"/>
      <c r="AFE3" s="632"/>
      <c r="AFF3" s="632"/>
      <c r="AFG3" s="632"/>
      <c r="AFH3" s="632"/>
      <c r="AFI3" s="632"/>
      <c r="AFJ3" s="632"/>
      <c r="AFK3" s="632"/>
      <c r="AFL3" s="632"/>
      <c r="AFM3" s="632"/>
      <c r="AFN3" s="601"/>
      <c r="AFO3" s="601"/>
      <c r="AFP3" s="601"/>
      <c r="AFQ3" s="602"/>
      <c r="AFR3" s="447"/>
      <c r="AFS3" s="105"/>
      <c r="AFT3" s="631" t="s">
        <v>870</v>
      </c>
      <c r="AFU3" s="632"/>
      <c r="AFV3" s="632"/>
      <c r="AFW3" s="632"/>
      <c r="AFX3" s="632"/>
      <c r="AFY3" s="632"/>
      <c r="AFZ3" s="632"/>
      <c r="AGA3" s="632"/>
      <c r="AGB3" s="632"/>
      <c r="AGC3" s="601"/>
      <c r="AGD3" s="601"/>
      <c r="AGE3" s="601"/>
      <c r="AGF3" s="602"/>
      <c r="AGI3" s="104"/>
      <c r="AGJ3" s="631" t="s">
        <v>870</v>
      </c>
      <c r="AGK3" s="632"/>
      <c r="AGL3" s="632"/>
      <c r="AGM3" s="632"/>
      <c r="AGN3" s="632"/>
      <c r="AGO3" s="632"/>
      <c r="AGP3" s="632"/>
      <c r="AGQ3" s="632"/>
      <c r="AGR3" s="632"/>
      <c r="AGS3" s="632"/>
      <c r="AGT3" s="632"/>
      <c r="AGU3" s="632"/>
      <c r="AGV3" s="601"/>
      <c r="AGW3" s="601"/>
      <c r="AGX3" s="601"/>
      <c r="AGY3" s="602"/>
      <c r="AHA3" s="105"/>
      <c r="AHB3" s="631" t="s">
        <v>869</v>
      </c>
      <c r="AHC3" s="632"/>
      <c r="AHD3" s="632"/>
      <c r="AHE3" s="632"/>
      <c r="AHF3" s="632"/>
      <c r="AHG3" s="632"/>
      <c r="AHH3" s="632"/>
      <c r="AHI3" s="632"/>
      <c r="AHJ3" s="632"/>
      <c r="AHK3" s="601"/>
      <c r="AHL3" s="601"/>
      <c r="AHM3" s="601"/>
      <c r="AHN3" s="602"/>
      <c r="AHQ3" s="104"/>
      <c r="AHR3" s="631" t="s">
        <v>869</v>
      </c>
      <c r="AHS3" s="632"/>
      <c r="AHT3" s="632"/>
      <c r="AHU3" s="632"/>
      <c r="AHV3" s="632"/>
      <c r="AHW3" s="632"/>
      <c r="AHX3" s="632"/>
      <c r="AHY3" s="632"/>
      <c r="AHZ3" s="632"/>
      <c r="AIA3" s="632"/>
      <c r="AIB3" s="632"/>
      <c r="AIC3" s="632"/>
      <c r="AID3" s="601"/>
      <c r="AIE3" s="601"/>
      <c r="AIF3" s="601"/>
      <c r="AIG3" s="602"/>
      <c r="AII3" s="105"/>
      <c r="AIJ3" s="631" t="s">
        <v>869</v>
      </c>
      <c r="AIK3" s="632"/>
      <c r="AIL3" s="632"/>
      <c r="AIM3" s="632"/>
      <c r="AIN3" s="632"/>
      <c r="AIO3" s="632"/>
      <c r="AIP3" s="632"/>
      <c r="AIQ3" s="632"/>
      <c r="AIR3" s="632"/>
      <c r="AIS3" s="601"/>
      <c r="AIT3" s="601"/>
      <c r="AIU3" s="601"/>
      <c r="AIV3" s="602"/>
      <c r="AIY3" s="104"/>
      <c r="AIZ3" s="631" t="s">
        <v>869</v>
      </c>
      <c r="AJA3" s="632"/>
      <c r="AJB3" s="632"/>
      <c r="AJC3" s="632"/>
      <c r="AJD3" s="632"/>
      <c r="AJE3" s="632"/>
      <c r="AJF3" s="632"/>
      <c r="AJG3" s="632"/>
      <c r="AJH3" s="632"/>
      <c r="AJI3" s="632"/>
      <c r="AJJ3" s="632"/>
      <c r="AJK3" s="632"/>
      <c r="AJL3" s="601"/>
      <c r="AJM3" s="601"/>
      <c r="AJN3" s="601"/>
      <c r="AJO3" s="602"/>
      <c r="AJP3" s="446"/>
      <c r="AJQ3" s="105"/>
      <c r="AJR3" s="631" t="s">
        <v>869</v>
      </c>
      <c r="AJS3" s="632"/>
      <c r="AJT3" s="632"/>
      <c r="AJU3" s="632"/>
      <c r="AJV3" s="632"/>
      <c r="AJW3" s="632"/>
      <c r="AJX3" s="632"/>
      <c r="AJY3" s="632"/>
      <c r="AJZ3" s="632"/>
      <c r="AKA3" s="601"/>
      <c r="AKB3" s="601"/>
      <c r="AKC3" s="601"/>
      <c r="AKD3" s="602"/>
      <c r="AKG3" s="104"/>
      <c r="AKH3" s="631" t="s">
        <v>869</v>
      </c>
      <c r="AKI3" s="632"/>
      <c r="AKJ3" s="632"/>
      <c r="AKK3" s="632"/>
      <c r="AKL3" s="632"/>
      <c r="AKM3" s="632"/>
      <c r="AKN3" s="632"/>
      <c r="AKO3" s="632"/>
      <c r="AKP3" s="632"/>
      <c r="AKQ3" s="632"/>
      <c r="AKR3" s="632"/>
      <c r="AKS3" s="632"/>
      <c r="AKT3" s="601"/>
      <c r="AKU3" s="601"/>
      <c r="AKV3" s="601"/>
      <c r="AKW3" s="602"/>
      <c r="AKY3" s="105"/>
      <c r="AKZ3" s="631" t="s">
        <v>880</v>
      </c>
      <c r="ALA3" s="632"/>
      <c r="ALB3" s="632"/>
      <c r="ALC3" s="632"/>
      <c r="ALD3" s="632"/>
      <c r="ALE3" s="632"/>
      <c r="ALF3" s="632"/>
      <c r="ALG3" s="632"/>
      <c r="ALH3" s="632"/>
      <c r="ALI3" s="601"/>
      <c r="ALJ3" s="601"/>
      <c r="ALK3" s="601"/>
      <c r="ALL3" s="602"/>
      <c r="ALO3" s="104"/>
      <c r="ALP3" s="631" t="s">
        <v>880</v>
      </c>
      <c r="ALQ3" s="632"/>
      <c r="ALR3" s="632"/>
      <c r="ALS3" s="632"/>
      <c r="ALT3" s="632"/>
      <c r="ALU3" s="632"/>
      <c r="ALV3" s="632"/>
      <c r="ALW3" s="632"/>
      <c r="ALX3" s="632"/>
      <c r="ALY3" s="632"/>
      <c r="ALZ3" s="632"/>
      <c r="AMA3" s="632"/>
      <c r="AMB3" s="601"/>
      <c r="AMC3" s="601"/>
      <c r="AMD3" s="601"/>
      <c r="AME3" s="602"/>
      <c r="AMG3" s="105"/>
      <c r="AMH3" s="631" t="s">
        <v>880</v>
      </c>
      <c r="AMI3" s="632"/>
      <c r="AMJ3" s="632"/>
      <c r="AMK3" s="632"/>
      <c r="AML3" s="632"/>
      <c r="AMM3" s="632"/>
      <c r="AMN3" s="632"/>
      <c r="AMO3" s="632"/>
      <c r="AMP3" s="632"/>
      <c r="AMQ3" s="601"/>
      <c r="AMR3" s="601"/>
      <c r="AMS3" s="601"/>
      <c r="AMT3" s="602"/>
      <c r="AMW3" s="104"/>
      <c r="AMX3" s="631" t="s">
        <v>880</v>
      </c>
      <c r="AMY3" s="632"/>
      <c r="AMZ3" s="632"/>
      <c r="ANA3" s="632"/>
      <c r="ANB3" s="632"/>
      <c r="ANC3" s="632"/>
      <c r="AND3" s="632"/>
      <c r="ANE3" s="632"/>
      <c r="ANF3" s="632"/>
      <c r="ANG3" s="632"/>
      <c r="ANH3" s="632"/>
      <c r="ANI3" s="632"/>
      <c r="ANJ3" s="601"/>
      <c r="ANK3" s="601"/>
      <c r="ANL3" s="601"/>
      <c r="ANM3" s="602"/>
      <c r="ANO3" s="105"/>
      <c r="ANP3" s="631" t="s">
        <v>880</v>
      </c>
      <c r="ANQ3" s="632"/>
      <c r="ANR3" s="632"/>
      <c r="ANS3" s="632"/>
      <c r="ANT3" s="632"/>
      <c r="ANU3" s="632"/>
      <c r="ANV3" s="632"/>
      <c r="ANW3" s="632"/>
      <c r="ANX3" s="632"/>
      <c r="ANY3" s="601"/>
      <c r="ANZ3" s="601"/>
      <c r="AOA3" s="601"/>
      <c r="AOB3" s="602"/>
      <c r="AOE3" s="104"/>
      <c r="AOF3" s="631" t="s">
        <v>880</v>
      </c>
      <c r="AOG3" s="632"/>
      <c r="AOH3" s="632"/>
      <c r="AOI3" s="632"/>
      <c r="AOJ3" s="632"/>
      <c r="AOK3" s="632"/>
      <c r="AOL3" s="632"/>
      <c r="AOM3" s="632"/>
      <c r="AON3" s="632"/>
      <c r="AOO3" s="632"/>
      <c r="AOP3" s="632"/>
      <c r="AOQ3" s="632"/>
      <c r="AOR3" s="601"/>
      <c r="AOS3" s="601"/>
      <c r="AOT3" s="601"/>
      <c r="AOU3" s="602"/>
      <c r="AOW3" s="105"/>
      <c r="AOX3" s="631" t="s">
        <v>938</v>
      </c>
      <c r="AOY3" s="632"/>
      <c r="AOZ3" s="632"/>
      <c r="APA3" s="632"/>
      <c r="APB3" s="632"/>
      <c r="APC3" s="632"/>
      <c r="APD3" s="632"/>
      <c r="APE3" s="632"/>
      <c r="APF3" s="632"/>
      <c r="APG3" s="601"/>
      <c r="APH3" s="601"/>
      <c r="API3" s="601"/>
      <c r="APJ3" s="602"/>
      <c r="APM3" s="104"/>
      <c r="APN3" s="631" t="s">
        <v>938</v>
      </c>
      <c r="APO3" s="632"/>
      <c r="APP3" s="632"/>
      <c r="APQ3" s="632"/>
      <c r="APR3" s="632"/>
      <c r="APS3" s="632"/>
      <c r="APT3" s="632"/>
      <c r="APU3" s="632"/>
      <c r="APV3" s="632"/>
      <c r="APW3" s="632"/>
      <c r="APX3" s="632"/>
      <c r="APY3" s="632"/>
      <c r="APZ3" s="601"/>
      <c r="AQA3" s="601"/>
      <c r="AQB3" s="601"/>
      <c r="AQC3" s="602"/>
      <c r="AQE3" s="105"/>
      <c r="AQF3" s="631" t="s">
        <v>938</v>
      </c>
      <c r="AQG3" s="632"/>
      <c r="AQH3" s="632"/>
      <c r="AQI3" s="632"/>
      <c r="AQJ3" s="632"/>
      <c r="AQK3" s="632"/>
      <c r="AQL3" s="632"/>
      <c r="AQM3" s="632"/>
      <c r="AQN3" s="632"/>
      <c r="AQO3" s="601"/>
      <c r="AQP3" s="601"/>
      <c r="AQQ3" s="601"/>
      <c r="AQR3" s="602"/>
      <c r="AQU3" s="104"/>
      <c r="AQV3" s="631" t="s">
        <v>938</v>
      </c>
      <c r="AQW3" s="632"/>
      <c r="AQX3" s="632"/>
      <c r="AQY3" s="632"/>
      <c r="AQZ3" s="632"/>
      <c r="ARA3" s="632"/>
      <c r="ARB3" s="632"/>
      <c r="ARC3" s="632"/>
      <c r="ARD3" s="632"/>
      <c r="ARE3" s="632"/>
      <c r="ARF3" s="632"/>
      <c r="ARG3" s="632"/>
      <c r="ARH3" s="601"/>
      <c r="ARI3" s="601"/>
      <c r="ARJ3" s="601"/>
      <c r="ARK3" s="602"/>
      <c r="ARL3" s="446"/>
      <c r="ARM3" s="105"/>
      <c r="ARN3" s="631" t="s">
        <v>938</v>
      </c>
      <c r="ARO3" s="632"/>
      <c r="ARP3" s="632"/>
      <c r="ARQ3" s="632"/>
      <c r="ARR3" s="632"/>
      <c r="ARS3" s="632"/>
      <c r="ART3" s="632"/>
      <c r="ARU3" s="632"/>
      <c r="ARV3" s="632"/>
      <c r="ARW3" s="601"/>
      <c r="ARX3" s="601"/>
      <c r="ARY3" s="601"/>
      <c r="ARZ3" s="602"/>
      <c r="ASC3" s="104"/>
      <c r="ASD3" s="631" t="s">
        <v>938</v>
      </c>
      <c r="ASE3" s="632"/>
      <c r="ASF3" s="632"/>
      <c r="ASG3" s="632"/>
      <c r="ASH3" s="632"/>
      <c r="ASI3" s="632"/>
      <c r="ASJ3" s="632"/>
      <c r="ASK3" s="632"/>
      <c r="ASL3" s="632"/>
      <c r="ASM3" s="632"/>
      <c r="ASN3" s="632"/>
      <c r="ASO3" s="632"/>
      <c r="ASP3" s="601"/>
      <c r="ASQ3" s="601"/>
      <c r="ASR3" s="601"/>
      <c r="ASS3" s="602"/>
    </row>
    <row r="4" spans="1:1189" ht="15.75" thickBot="1" x14ac:dyDescent="0.3">
      <c r="A4" s="74" t="s">
        <v>605</v>
      </c>
      <c r="B4" s="399" t="s">
        <v>515</v>
      </c>
      <c r="C4" s="400" t="s">
        <v>523</v>
      </c>
      <c r="D4" s="400" t="s">
        <v>531</v>
      </c>
      <c r="E4" s="400" t="s">
        <v>543</v>
      </c>
      <c r="F4" s="400" t="s">
        <v>558</v>
      </c>
      <c r="G4" s="400" t="s">
        <v>568</v>
      </c>
      <c r="H4" s="400" t="s">
        <v>551</v>
      </c>
      <c r="I4" s="400" t="s">
        <v>580</v>
      </c>
      <c r="J4" s="401" t="s">
        <v>588</v>
      </c>
      <c r="K4" s="397" t="s">
        <v>609</v>
      </c>
      <c r="L4" s="99" t="s">
        <v>608</v>
      </c>
      <c r="M4" s="99" t="s">
        <v>612</v>
      </c>
      <c r="N4" s="98" t="s">
        <v>611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3" t="s">
        <v>572</v>
      </c>
      <c r="AB4" s="402" t="s">
        <v>576</v>
      </c>
      <c r="AC4" s="404" t="s">
        <v>584</v>
      </c>
      <c r="AD4" s="396" t="s">
        <v>609</v>
      </c>
      <c r="AE4" s="92" t="s">
        <v>608</v>
      </c>
      <c r="AF4" s="92" t="s">
        <v>612</v>
      </c>
      <c r="AG4" s="91" t="s">
        <v>611</v>
      </c>
      <c r="AI4" s="74" t="s">
        <v>605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7" t="s">
        <v>609</v>
      </c>
      <c r="AT4" s="99" t="s">
        <v>608</v>
      </c>
      <c r="AU4" s="99" t="s">
        <v>612</v>
      </c>
      <c r="AV4" s="98" t="s">
        <v>611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3" t="s">
        <v>572</v>
      </c>
      <c r="BJ4" s="402" t="s">
        <v>576</v>
      </c>
      <c r="BK4" s="404" t="s">
        <v>584</v>
      </c>
      <c r="BL4" s="396" t="s">
        <v>609</v>
      </c>
      <c r="BM4" s="92" t="s">
        <v>608</v>
      </c>
      <c r="BN4" s="92" t="s">
        <v>612</v>
      </c>
      <c r="BO4" s="91" t="s">
        <v>611</v>
      </c>
      <c r="BP4" s="107"/>
      <c r="BQ4" s="74" t="s">
        <v>605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7" t="s">
        <v>609</v>
      </c>
      <c r="CB4" s="99" t="s">
        <v>608</v>
      </c>
      <c r="CC4" s="99" t="s">
        <v>612</v>
      </c>
      <c r="CD4" s="98" t="s">
        <v>611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3" t="s">
        <v>572</v>
      </c>
      <c r="CR4" s="402" t="s">
        <v>576</v>
      </c>
      <c r="CS4" s="404" t="s">
        <v>584</v>
      </c>
      <c r="CT4" s="396" t="s">
        <v>609</v>
      </c>
      <c r="CU4" s="92" t="s">
        <v>608</v>
      </c>
      <c r="CV4" s="92" t="s">
        <v>612</v>
      </c>
      <c r="CW4" s="91" t="s">
        <v>611</v>
      </c>
      <c r="CX4" s="421"/>
      <c r="CY4" s="74" t="s">
        <v>605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7" t="s">
        <v>609</v>
      </c>
      <c r="DJ4" s="99" t="s">
        <v>608</v>
      </c>
      <c r="DK4" s="99" t="s">
        <v>612</v>
      </c>
      <c r="DL4" s="98" t="s">
        <v>611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3" t="s">
        <v>572</v>
      </c>
      <c r="DZ4" s="402" t="s">
        <v>576</v>
      </c>
      <c r="EA4" s="404" t="s">
        <v>584</v>
      </c>
      <c r="EB4" s="396" t="s">
        <v>609</v>
      </c>
      <c r="EC4" s="92" t="s">
        <v>608</v>
      </c>
      <c r="ED4" s="92" t="s">
        <v>612</v>
      </c>
      <c r="EE4" s="91" t="s">
        <v>611</v>
      </c>
      <c r="EF4" s="107"/>
      <c r="EG4" s="74" t="s">
        <v>605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7" t="s">
        <v>609</v>
      </c>
      <c r="ER4" s="99" t="s">
        <v>608</v>
      </c>
      <c r="ES4" s="99" t="s">
        <v>612</v>
      </c>
      <c r="ET4" s="98" t="s">
        <v>611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3" t="s">
        <v>572</v>
      </c>
      <c r="FH4" s="402" t="s">
        <v>576</v>
      </c>
      <c r="FI4" s="404" t="s">
        <v>584</v>
      </c>
      <c r="FJ4" s="396" t="s">
        <v>609</v>
      </c>
      <c r="FK4" s="92" t="s">
        <v>608</v>
      </c>
      <c r="FL4" s="92" t="s">
        <v>612</v>
      </c>
      <c r="FM4" s="91" t="s">
        <v>611</v>
      </c>
      <c r="FN4" s="107"/>
      <c r="FO4" s="74" t="s">
        <v>605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7" t="s">
        <v>609</v>
      </c>
      <c r="FZ4" s="99" t="s">
        <v>608</v>
      </c>
      <c r="GA4" s="99" t="s">
        <v>612</v>
      </c>
      <c r="GB4" s="98" t="s">
        <v>611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3" t="s">
        <v>572</v>
      </c>
      <c r="GP4" s="402" t="s">
        <v>576</v>
      </c>
      <c r="GQ4" s="404" t="s">
        <v>584</v>
      </c>
      <c r="GR4" s="396" t="s">
        <v>609</v>
      </c>
      <c r="GS4" s="92" t="s">
        <v>608</v>
      </c>
      <c r="GT4" s="92" t="s">
        <v>612</v>
      </c>
      <c r="GU4" s="91" t="s">
        <v>611</v>
      </c>
      <c r="GV4" s="421"/>
      <c r="GW4" s="74" t="s">
        <v>605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7" t="s">
        <v>609</v>
      </c>
      <c r="HH4" s="99" t="s">
        <v>608</v>
      </c>
      <c r="HI4" s="99" t="s">
        <v>612</v>
      </c>
      <c r="HJ4" s="98" t="s">
        <v>611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3" t="s">
        <v>572</v>
      </c>
      <c r="HX4" s="402" t="s">
        <v>576</v>
      </c>
      <c r="HY4" s="404" t="s">
        <v>584</v>
      </c>
      <c r="HZ4" s="396" t="s">
        <v>609</v>
      </c>
      <c r="IA4" s="92" t="s">
        <v>608</v>
      </c>
      <c r="IB4" s="92" t="s">
        <v>612</v>
      </c>
      <c r="IC4" s="91" t="s">
        <v>611</v>
      </c>
      <c r="ID4" s="107"/>
      <c r="IE4" s="74" t="s">
        <v>605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7" t="s">
        <v>609</v>
      </c>
      <c r="IP4" s="99" t="s">
        <v>608</v>
      </c>
      <c r="IQ4" s="99" t="s">
        <v>612</v>
      </c>
      <c r="IR4" s="98" t="s">
        <v>611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3" t="s">
        <v>572</v>
      </c>
      <c r="JF4" s="402" t="s">
        <v>576</v>
      </c>
      <c r="JG4" s="404" t="s">
        <v>584</v>
      </c>
      <c r="JH4" s="396" t="s">
        <v>609</v>
      </c>
      <c r="JI4" s="92" t="s">
        <v>608</v>
      </c>
      <c r="JJ4" s="92" t="s">
        <v>612</v>
      </c>
      <c r="JK4" s="91" t="s">
        <v>611</v>
      </c>
      <c r="JL4" s="107"/>
      <c r="JM4" s="74" t="s">
        <v>605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7" t="s">
        <v>609</v>
      </c>
      <c r="JX4" s="99" t="s">
        <v>608</v>
      </c>
      <c r="JY4" s="99" t="s">
        <v>612</v>
      </c>
      <c r="JZ4" s="98" t="s">
        <v>611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3" t="s">
        <v>572</v>
      </c>
      <c r="KN4" s="402" t="s">
        <v>576</v>
      </c>
      <c r="KO4" s="404" t="s">
        <v>584</v>
      </c>
      <c r="KP4" s="396" t="s">
        <v>609</v>
      </c>
      <c r="KQ4" s="92" t="s">
        <v>608</v>
      </c>
      <c r="KR4" s="92" t="s">
        <v>612</v>
      </c>
      <c r="KS4" s="91" t="s">
        <v>611</v>
      </c>
      <c r="KT4" s="421"/>
      <c r="KU4" s="74" t="s">
        <v>605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7" t="s">
        <v>609</v>
      </c>
      <c r="LF4" s="99" t="s">
        <v>608</v>
      </c>
      <c r="LG4" s="99" t="s">
        <v>612</v>
      </c>
      <c r="LH4" s="98" t="s">
        <v>611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3" t="s">
        <v>572</v>
      </c>
      <c r="LV4" s="402" t="s">
        <v>576</v>
      </c>
      <c r="LW4" s="404" t="s">
        <v>584</v>
      </c>
      <c r="LX4" s="396" t="s">
        <v>609</v>
      </c>
      <c r="LY4" s="92" t="s">
        <v>608</v>
      </c>
      <c r="LZ4" s="92" t="s">
        <v>612</v>
      </c>
      <c r="MA4" s="91" t="s">
        <v>611</v>
      </c>
      <c r="MB4" s="107"/>
      <c r="MC4" s="74" t="s">
        <v>605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7" t="s">
        <v>609</v>
      </c>
      <c r="MN4" s="99" t="s">
        <v>608</v>
      </c>
      <c r="MO4" s="99" t="s">
        <v>612</v>
      </c>
      <c r="MP4" s="98" t="s">
        <v>611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3" t="s">
        <v>572</v>
      </c>
      <c r="ND4" s="402" t="s">
        <v>576</v>
      </c>
      <c r="NE4" s="404" t="s">
        <v>584</v>
      </c>
      <c r="NF4" s="396" t="s">
        <v>609</v>
      </c>
      <c r="NG4" s="92" t="s">
        <v>608</v>
      </c>
      <c r="NH4" s="92" t="s">
        <v>612</v>
      </c>
      <c r="NI4" s="91" t="s">
        <v>611</v>
      </c>
      <c r="NJ4" s="107"/>
      <c r="NK4" s="74" t="s">
        <v>605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7" t="s">
        <v>609</v>
      </c>
      <c r="NV4" s="99" t="s">
        <v>608</v>
      </c>
      <c r="NW4" s="99" t="s">
        <v>612</v>
      </c>
      <c r="NX4" s="98" t="s">
        <v>611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3" t="s">
        <v>572</v>
      </c>
      <c r="OL4" s="402" t="s">
        <v>576</v>
      </c>
      <c r="OM4" s="404" t="s">
        <v>584</v>
      </c>
      <c r="ON4" s="396" t="s">
        <v>609</v>
      </c>
      <c r="OO4" s="92" t="s">
        <v>608</v>
      </c>
      <c r="OP4" s="92" t="s">
        <v>612</v>
      </c>
      <c r="OQ4" s="91" t="s">
        <v>611</v>
      </c>
      <c r="OR4" s="446"/>
      <c r="OS4" s="74" t="s">
        <v>605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7" t="s">
        <v>609</v>
      </c>
      <c r="PD4" s="99" t="s">
        <v>608</v>
      </c>
      <c r="PE4" s="99" t="s">
        <v>612</v>
      </c>
      <c r="PF4" s="98" t="s">
        <v>611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3" t="s">
        <v>572</v>
      </c>
      <c r="PT4" s="402" t="s">
        <v>576</v>
      </c>
      <c r="PU4" s="404" t="s">
        <v>584</v>
      </c>
      <c r="PV4" s="396" t="s">
        <v>609</v>
      </c>
      <c r="PW4" s="92" t="s">
        <v>608</v>
      </c>
      <c r="PX4" s="92" t="s">
        <v>612</v>
      </c>
      <c r="PY4" s="91" t="s">
        <v>611</v>
      </c>
      <c r="QA4" s="74" t="s">
        <v>605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7" t="s">
        <v>609</v>
      </c>
      <c r="QL4" s="99" t="s">
        <v>608</v>
      </c>
      <c r="QM4" s="99" t="s">
        <v>612</v>
      </c>
      <c r="QN4" s="98" t="s">
        <v>611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3" t="s">
        <v>572</v>
      </c>
      <c r="RB4" s="402" t="s">
        <v>576</v>
      </c>
      <c r="RC4" s="404" t="s">
        <v>584</v>
      </c>
      <c r="RD4" s="396" t="s">
        <v>609</v>
      </c>
      <c r="RE4" s="92" t="s">
        <v>608</v>
      </c>
      <c r="RF4" s="92" t="s">
        <v>612</v>
      </c>
      <c r="RG4" s="91" t="s">
        <v>611</v>
      </c>
      <c r="RI4" s="74" t="s">
        <v>605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7" t="s">
        <v>609</v>
      </c>
      <c r="RT4" s="99" t="s">
        <v>608</v>
      </c>
      <c r="RU4" s="99" t="s">
        <v>612</v>
      </c>
      <c r="RV4" s="98" t="s">
        <v>611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3" t="s">
        <v>572</v>
      </c>
      <c r="SJ4" s="402" t="s">
        <v>576</v>
      </c>
      <c r="SK4" s="404" t="s">
        <v>584</v>
      </c>
      <c r="SL4" s="396" t="s">
        <v>609</v>
      </c>
      <c r="SM4" s="92" t="s">
        <v>608</v>
      </c>
      <c r="SN4" s="92" t="s">
        <v>612</v>
      </c>
      <c r="SO4" s="91" t="s">
        <v>611</v>
      </c>
      <c r="SP4" s="446"/>
      <c r="SQ4" s="74" t="s">
        <v>605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7" t="s">
        <v>609</v>
      </c>
      <c r="TB4" s="99" t="s">
        <v>608</v>
      </c>
      <c r="TC4" s="99" t="s">
        <v>612</v>
      </c>
      <c r="TD4" s="98" t="s">
        <v>611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3" t="s">
        <v>572</v>
      </c>
      <c r="TR4" s="402" t="s">
        <v>576</v>
      </c>
      <c r="TS4" s="404" t="s">
        <v>584</v>
      </c>
      <c r="TT4" s="396" t="s">
        <v>609</v>
      </c>
      <c r="TU4" s="92" t="s">
        <v>608</v>
      </c>
      <c r="TV4" s="92" t="s">
        <v>612</v>
      </c>
      <c r="TW4" s="91" t="s">
        <v>611</v>
      </c>
      <c r="TX4" s="446"/>
      <c r="TY4" s="74" t="s">
        <v>605</v>
      </c>
      <c r="TZ4" s="399" t="s">
        <v>515</v>
      </c>
      <c r="UA4" s="400" t="s">
        <v>523</v>
      </c>
      <c r="UB4" s="400" t="s">
        <v>531</v>
      </c>
      <c r="UC4" s="400" t="s">
        <v>543</v>
      </c>
      <c r="UD4" s="400" t="s">
        <v>558</v>
      </c>
      <c r="UE4" s="400" t="s">
        <v>568</v>
      </c>
      <c r="UF4" s="400" t="s">
        <v>551</v>
      </c>
      <c r="UG4" s="400" t="s">
        <v>580</v>
      </c>
      <c r="UH4" s="401" t="s">
        <v>588</v>
      </c>
      <c r="UI4" s="397" t="s">
        <v>609</v>
      </c>
      <c r="UJ4" s="99" t="s">
        <v>608</v>
      </c>
      <c r="UK4" s="99" t="s">
        <v>612</v>
      </c>
      <c r="UL4" s="98" t="s">
        <v>611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3" t="s">
        <v>572</v>
      </c>
      <c r="UZ4" s="402" t="s">
        <v>576</v>
      </c>
      <c r="VA4" s="404" t="s">
        <v>584</v>
      </c>
      <c r="VB4" s="396" t="s">
        <v>609</v>
      </c>
      <c r="VC4" s="92" t="s">
        <v>608</v>
      </c>
      <c r="VD4" s="92" t="s">
        <v>612</v>
      </c>
      <c r="VE4" s="91" t="s">
        <v>611</v>
      </c>
      <c r="VG4" s="74" t="s">
        <v>605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7" t="s">
        <v>609</v>
      </c>
      <c r="VR4" s="99" t="s">
        <v>608</v>
      </c>
      <c r="VS4" s="99" t="s">
        <v>612</v>
      </c>
      <c r="VT4" s="98" t="s">
        <v>611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3" t="s">
        <v>572</v>
      </c>
      <c r="WH4" s="402" t="s">
        <v>576</v>
      </c>
      <c r="WI4" s="404" t="s">
        <v>584</v>
      </c>
      <c r="WJ4" s="396" t="s">
        <v>609</v>
      </c>
      <c r="WK4" s="92" t="s">
        <v>608</v>
      </c>
      <c r="WL4" s="92" t="s">
        <v>612</v>
      </c>
      <c r="WM4" s="91" t="s">
        <v>611</v>
      </c>
      <c r="WN4" s="107"/>
      <c r="WO4" s="74" t="s">
        <v>605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7" t="s">
        <v>609</v>
      </c>
      <c r="WZ4" s="99" t="s">
        <v>608</v>
      </c>
      <c r="XA4" s="99" t="s">
        <v>612</v>
      </c>
      <c r="XB4" s="98" t="s">
        <v>611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3" t="s">
        <v>572</v>
      </c>
      <c r="XP4" s="402" t="s">
        <v>576</v>
      </c>
      <c r="XQ4" s="404" t="s">
        <v>584</v>
      </c>
      <c r="XR4" s="396" t="s">
        <v>609</v>
      </c>
      <c r="XS4" s="92" t="s">
        <v>608</v>
      </c>
      <c r="XT4" s="92" t="s">
        <v>612</v>
      </c>
      <c r="XU4" s="91" t="s">
        <v>611</v>
      </c>
      <c r="XV4" s="446"/>
      <c r="XW4" s="74" t="s">
        <v>605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7" t="s">
        <v>609</v>
      </c>
      <c r="YH4" s="99" t="s">
        <v>608</v>
      </c>
      <c r="YI4" s="99" t="s">
        <v>612</v>
      </c>
      <c r="YJ4" s="98" t="s">
        <v>611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3" t="s">
        <v>572</v>
      </c>
      <c r="YX4" s="402" t="s">
        <v>576</v>
      </c>
      <c r="YY4" s="404" t="s">
        <v>584</v>
      </c>
      <c r="YZ4" s="396" t="s">
        <v>609</v>
      </c>
      <c r="ZA4" s="92" t="s">
        <v>608</v>
      </c>
      <c r="ZB4" s="92" t="s">
        <v>612</v>
      </c>
      <c r="ZC4" s="91" t="s">
        <v>611</v>
      </c>
      <c r="ZE4" s="74" t="s">
        <v>605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7" t="s">
        <v>609</v>
      </c>
      <c r="ZP4" s="99" t="s">
        <v>608</v>
      </c>
      <c r="ZQ4" s="99" t="s">
        <v>612</v>
      </c>
      <c r="ZR4" s="98" t="s">
        <v>611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3" t="s">
        <v>572</v>
      </c>
      <c r="AAF4" s="402" t="s">
        <v>576</v>
      </c>
      <c r="AAG4" s="404" t="s">
        <v>584</v>
      </c>
      <c r="AAH4" s="396" t="s">
        <v>609</v>
      </c>
      <c r="AAI4" s="92" t="s">
        <v>608</v>
      </c>
      <c r="AAJ4" s="92" t="s">
        <v>612</v>
      </c>
      <c r="AAK4" s="91" t="s">
        <v>611</v>
      </c>
      <c r="AAM4" s="74" t="s">
        <v>605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7" t="s">
        <v>609</v>
      </c>
      <c r="AAX4" s="99" t="s">
        <v>608</v>
      </c>
      <c r="AAY4" s="99" t="s">
        <v>612</v>
      </c>
      <c r="AAZ4" s="98" t="s">
        <v>611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3" t="s">
        <v>572</v>
      </c>
      <c r="ABN4" s="402" t="s">
        <v>576</v>
      </c>
      <c r="ABO4" s="404" t="s">
        <v>584</v>
      </c>
      <c r="ABP4" s="396" t="s">
        <v>609</v>
      </c>
      <c r="ABQ4" s="92" t="s">
        <v>608</v>
      </c>
      <c r="ABR4" s="92" t="s">
        <v>612</v>
      </c>
      <c r="ABS4" s="91" t="s">
        <v>611</v>
      </c>
      <c r="ABT4" s="446"/>
      <c r="ABU4" s="74" t="s">
        <v>605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7" t="s">
        <v>609</v>
      </c>
      <c r="ACF4" s="99" t="s">
        <v>608</v>
      </c>
      <c r="ACG4" s="99" t="s">
        <v>612</v>
      </c>
      <c r="ACH4" s="98" t="s">
        <v>611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3" t="s">
        <v>572</v>
      </c>
      <c r="ACV4" s="402" t="s">
        <v>576</v>
      </c>
      <c r="ACW4" s="404" t="s">
        <v>584</v>
      </c>
      <c r="ACX4" s="396" t="s">
        <v>609</v>
      </c>
      <c r="ACY4" s="92" t="s">
        <v>608</v>
      </c>
      <c r="ACZ4" s="92" t="s">
        <v>612</v>
      </c>
      <c r="ADA4" s="91" t="s">
        <v>611</v>
      </c>
      <c r="ADC4" s="74" t="s">
        <v>605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7" t="s">
        <v>609</v>
      </c>
      <c r="ADN4" s="99" t="s">
        <v>608</v>
      </c>
      <c r="ADO4" s="99" t="s">
        <v>612</v>
      </c>
      <c r="ADP4" s="98" t="s">
        <v>611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3" t="s">
        <v>572</v>
      </c>
      <c r="AED4" s="402" t="s">
        <v>576</v>
      </c>
      <c r="AEE4" s="404" t="s">
        <v>584</v>
      </c>
      <c r="AEF4" s="396" t="s">
        <v>609</v>
      </c>
      <c r="AEG4" s="92" t="s">
        <v>608</v>
      </c>
      <c r="AEH4" s="92" t="s">
        <v>612</v>
      </c>
      <c r="AEI4" s="91" t="s">
        <v>611</v>
      </c>
      <c r="AEK4" s="74" t="s">
        <v>605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7" t="s">
        <v>609</v>
      </c>
      <c r="AEV4" s="99" t="s">
        <v>608</v>
      </c>
      <c r="AEW4" s="99" t="s">
        <v>612</v>
      </c>
      <c r="AEX4" s="98" t="s">
        <v>611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3" t="s">
        <v>572</v>
      </c>
      <c r="AFL4" s="402" t="s">
        <v>576</v>
      </c>
      <c r="AFM4" s="404" t="s">
        <v>584</v>
      </c>
      <c r="AFN4" s="396" t="s">
        <v>609</v>
      </c>
      <c r="AFO4" s="92" t="s">
        <v>608</v>
      </c>
      <c r="AFP4" s="92" t="s">
        <v>612</v>
      </c>
      <c r="AFQ4" s="91" t="s">
        <v>611</v>
      </c>
      <c r="AFR4" s="421"/>
      <c r="AFS4" s="74" t="s">
        <v>605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7" t="s">
        <v>609</v>
      </c>
      <c r="AGD4" s="99" t="s">
        <v>608</v>
      </c>
      <c r="AGE4" s="99" t="s">
        <v>612</v>
      </c>
      <c r="AGF4" s="98" t="s">
        <v>611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3" t="s">
        <v>572</v>
      </c>
      <c r="AGT4" s="402" t="s">
        <v>576</v>
      </c>
      <c r="AGU4" s="404" t="s">
        <v>584</v>
      </c>
      <c r="AGV4" s="396" t="s">
        <v>609</v>
      </c>
      <c r="AGW4" s="92" t="s">
        <v>608</v>
      </c>
      <c r="AGX4" s="92" t="s">
        <v>612</v>
      </c>
      <c r="AGY4" s="91" t="s">
        <v>611</v>
      </c>
      <c r="AHA4" s="74" t="s">
        <v>605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7" t="s">
        <v>609</v>
      </c>
      <c r="AHL4" s="99" t="s">
        <v>608</v>
      </c>
      <c r="AHM4" s="99" t="s">
        <v>612</v>
      </c>
      <c r="AHN4" s="98" t="s">
        <v>611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3" t="s">
        <v>572</v>
      </c>
      <c r="AIB4" s="402" t="s">
        <v>576</v>
      </c>
      <c r="AIC4" s="404" t="s">
        <v>584</v>
      </c>
      <c r="AID4" s="396" t="s">
        <v>609</v>
      </c>
      <c r="AIE4" s="92" t="s">
        <v>608</v>
      </c>
      <c r="AIF4" s="92" t="s">
        <v>612</v>
      </c>
      <c r="AIG4" s="91" t="s">
        <v>611</v>
      </c>
      <c r="AII4" s="74" t="s">
        <v>605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7" t="s">
        <v>609</v>
      </c>
      <c r="AIT4" s="99" t="s">
        <v>608</v>
      </c>
      <c r="AIU4" s="99" t="s">
        <v>612</v>
      </c>
      <c r="AIV4" s="98" t="s">
        <v>611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3" t="s">
        <v>572</v>
      </c>
      <c r="AJJ4" s="402" t="s">
        <v>576</v>
      </c>
      <c r="AJK4" s="404" t="s">
        <v>584</v>
      </c>
      <c r="AJL4" s="396" t="s">
        <v>609</v>
      </c>
      <c r="AJM4" s="92" t="s">
        <v>608</v>
      </c>
      <c r="AJN4" s="92" t="s">
        <v>612</v>
      </c>
      <c r="AJO4" s="91" t="s">
        <v>611</v>
      </c>
      <c r="AJP4" s="446"/>
      <c r="AJQ4" s="74" t="s">
        <v>605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7" t="s">
        <v>609</v>
      </c>
      <c r="AKB4" s="99" t="s">
        <v>608</v>
      </c>
      <c r="AKC4" s="99" t="s">
        <v>612</v>
      </c>
      <c r="AKD4" s="98" t="s">
        <v>611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3" t="s">
        <v>572</v>
      </c>
      <c r="AKR4" s="402" t="s">
        <v>576</v>
      </c>
      <c r="AKS4" s="404" t="s">
        <v>584</v>
      </c>
      <c r="AKT4" s="396" t="s">
        <v>609</v>
      </c>
      <c r="AKU4" s="92" t="s">
        <v>608</v>
      </c>
      <c r="AKV4" s="92" t="s">
        <v>612</v>
      </c>
      <c r="AKW4" s="91" t="s">
        <v>611</v>
      </c>
      <c r="AKY4" s="74" t="s">
        <v>605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7" t="s">
        <v>609</v>
      </c>
      <c r="ALJ4" s="99" t="s">
        <v>608</v>
      </c>
      <c r="ALK4" s="99" t="s">
        <v>612</v>
      </c>
      <c r="ALL4" s="98" t="s">
        <v>611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3" t="s">
        <v>572</v>
      </c>
      <c r="ALZ4" s="402" t="s">
        <v>576</v>
      </c>
      <c r="AMA4" s="404" t="s">
        <v>584</v>
      </c>
      <c r="AMB4" s="396" t="s">
        <v>609</v>
      </c>
      <c r="AMC4" s="92" t="s">
        <v>608</v>
      </c>
      <c r="AMD4" s="92" t="s">
        <v>612</v>
      </c>
      <c r="AME4" s="91" t="s">
        <v>611</v>
      </c>
      <c r="AMG4" s="74" t="s">
        <v>605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7" t="s">
        <v>609</v>
      </c>
      <c r="AMR4" s="99" t="s">
        <v>608</v>
      </c>
      <c r="AMS4" s="99" t="s">
        <v>612</v>
      </c>
      <c r="AMT4" s="98" t="s">
        <v>611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3" t="s">
        <v>572</v>
      </c>
      <c r="ANH4" s="402" t="s">
        <v>576</v>
      </c>
      <c r="ANI4" s="404" t="s">
        <v>584</v>
      </c>
      <c r="ANJ4" s="396" t="s">
        <v>609</v>
      </c>
      <c r="ANK4" s="92" t="s">
        <v>608</v>
      </c>
      <c r="ANL4" s="92" t="s">
        <v>612</v>
      </c>
      <c r="ANM4" s="91" t="s">
        <v>611</v>
      </c>
      <c r="ANO4" s="74" t="s">
        <v>605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7" t="s">
        <v>609</v>
      </c>
      <c r="ANZ4" s="99" t="s">
        <v>608</v>
      </c>
      <c r="AOA4" s="99" t="s">
        <v>612</v>
      </c>
      <c r="AOB4" s="98" t="s">
        <v>611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3" t="s">
        <v>572</v>
      </c>
      <c r="AOP4" s="402" t="s">
        <v>576</v>
      </c>
      <c r="AOQ4" s="404" t="s">
        <v>584</v>
      </c>
      <c r="AOR4" s="396" t="s">
        <v>609</v>
      </c>
      <c r="AOS4" s="92" t="s">
        <v>608</v>
      </c>
      <c r="AOT4" s="92" t="s">
        <v>612</v>
      </c>
      <c r="AOU4" s="91" t="s">
        <v>611</v>
      </c>
      <c r="AOW4" s="74" t="s">
        <v>605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7" t="s">
        <v>609</v>
      </c>
      <c r="APH4" s="99" t="s">
        <v>608</v>
      </c>
      <c r="API4" s="99" t="s">
        <v>612</v>
      </c>
      <c r="APJ4" s="98" t="s">
        <v>611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3" t="s">
        <v>572</v>
      </c>
      <c r="APX4" s="402" t="s">
        <v>576</v>
      </c>
      <c r="APY4" s="404" t="s">
        <v>584</v>
      </c>
      <c r="APZ4" s="396" t="s">
        <v>609</v>
      </c>
      <c r="AQA4" s="92" t="s">
        <v>608</v>
      </c>
      <c r="AQB4" s="92" t="s">
        <v>612</v>
      </c>
      <c r="AQC4" s="91" t="s">
        <v>611</v>
      </c>
      <c r="AQE4" s="74" t="s">
        <v>605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7" t="s">
        <v>609</v>
      </c>
      <c r="AQP4" s="99" t="s">
        <v>608</v>
      </c>
      <c r="AQQ4" s="99" t="s">
        <v>612</v>
      </c>
      <c r="AQR4" s="98" t="s">
        <v>611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3" t="s">
        <v>572</v>
      </c>
      <c r="ARF4" s="402" t="s">
        <v>576</v>
      </c>
      <c r="ARG4" s="404" t="s">
        <v>584</v>
      </c>
      <c r="ARH4" s="396" t="s">
        <v>609</v>
      </c>
      <c r="ARI4" s="92" t="s">
        <v>608</v>
      </c>
      <c r="ARJ4" s="92" t="s">
        <v>612</v>
      </c>
      <c r="ARK4" s="91" t="s">
        <v>611</v>
      </c>
      <c r="ARL4" s="446"/>
      <c r="ARM4" s="74" t="s">
        <v>605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7" t="s">
        <v>609</v>
      </c>
      <c r="ARX4" s="99" t="s">
        <v>608</v>
      </c>
      <c r="ARY4" s="99" t="s">
        <v>612</v>
      </c>
      <c r="ARZ4" s="98" t="s">
        <v>611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3" t="s">
        <v>572</v>
      </c>
      <c r="ASN4" s="402" t="s">
        <v>576</v>
      </c>
      <c r="ASO4" s="404" t="s">
        <v>584</v>
      </c>
      <c r="ASP4" s="396" t="s">
        <v>609</v>
      </c>
      <c r="ASQ4" s="92" t="s">
        <v>608</v>
      </c>
      <c r="ASR4" s="92" t="s">
        <v>612</v>
      </c>
      <c r="ASS4" s="91" t="s">
        <v>611</v>
      </c>
    </row>
    <row r="5" spans="1:1189" ht="15.75" thickBot="1" x14ac:dyDescent="0.3">
      <c r="A5" s="395" t="s">
        <v>866</v>
      </c>
      <c r="B5" s="407" t="str">
        <f t="shared" ref="B5:J7" si="0">_xlfn.CONCAT($B$3, " ",B$4, " ",$A5)</f>
        <v>Square Wave Jerk Instances CHUM-RV-003 EyeTrackingFix</v>
      </c>
      <c r="C5" s="407" t="str">
        <f t="shared" si="0"/>
        <v>Square Wave Jerk Instances CHUM-RV-004 EyeTrackingFix</v>
      </c>
      <c r="D5" s="407" t="str">
        <f t="shared" si="0"/>
        <v>Square Wave Jerk Instances CHUM-RV-008 EyeTrackingFix</v>
      </c>
      <c r="E5" s="407" t="str">
        <f t="shared" si="0"/>
        <v>Square Wave Jerk Instances CHUM-RV-009 EyeTrackingFix</v>
      </c>
      <c r="F5" s="407" t="str">
        <f t="shared" si="0"/>
        <v>Square Wave Jerk Instances CHUM-RV-014 EyeTrackingFix</v>
      </c>
      <c r="G5" s="407" t="str">
        <f t="shared" si="0"/>
        <v>Square Wave Jerk Instances CHUM-RV-015 EyeTrackingFix</v>
      </c>
      <c r="H5" s="407" t="str">
        <f t="shared" si="0"/>
        <v>Square Wave Jerk Instances CHUM-RV-019 EyeTrackingFix</v>
      </c>
      <c r="I5" s="407" t="str">
        <f t="shared" si="0"/>
        <v>Square Wave Jerk Instances CHUM-RV-020 EyeTrackingFix</v>
      </c>
      <c r="J5" s="407" t="str">
        <f t="shared" si="0"/>
        <v>Square Wave Jerk Instances CHUM-RV-021 EyeTrackingFix</v>
      </c>
      <c r="K5" s="419" t="e">
        <f>AVERAGE(B5:J5)</f>
        <v>#DIV/0!</v>
      </c>
      <c r="L5" s="413" t="e">
        <f>MEDIAN(B5:J5)</f>
        <v>#NUM!</v>
      </c>
      <c r="M5" s="413">
        <f>MAX(B5:J5)</f>
        <v>0</v>
      </c>
      <c r="N5" s="414">
        <f>MIN(B5:J5)</f>
        <v>0</v>
      </c>
      <c r="O5" s="17"/>
      <c r="P5" s="10"/>
      <c r="Q5" s="395" t="s">
        <v>866</v>
      </c>
      <c r="R5" s="407" t="str">
        <f>_xlfn.CONCAT($R$3, " ",R$4, " ",$Q5)</f>
        <v>Square Wave Jerk Instances CHUM-RV-001 EyeTrackingFix</v>
      </c>
      <c r="S5" s="407" t="str">
        <f t="shared" ref="S5:AC5" si="1">_xlfn.CONCAT($R$3, " ",S$4, " ",$Q5)</f>
        <v>Square Wave Jerk Instances CHUM-RV-002 EyeTrackingFix</v>
      </c>
      <c r="T5" s="407" t="str">
        <f t="shared" si="1"/>
        <v>Square Wave Jerk Instances CHUM-RV-005 EyeTrackingFix</v>
      </c>
      <c r="U5" s="407" t="str">
        <f t="shared" si="1"/>
        <v>Square Wave Jerk Instances CHUM-RV-006 EyeTrackingFix</v>
      </c>
      <c r="V5" s="407" t="str">
        <f t="shared" si="1"/>
        <v>Square Wave Jerk Instances CHUM-RV-007 EyeTrackingFix</v>
      </c>
      <c r="W5" s="407" t="str">
        <f t="shared" si="1"/>
        <v>Square Wave Jerk Instances CHUM-RV-010 EyeTrackingFix</v>
      </c>
      <c r="X5" s="407" t="str">
        <f t="shared" si="1"/>
        <v>Square Wave Jerk Instances CHUM-RV-011 EyeTrackingFix</v>
      </c>
      <c r="Y5" s="407" t="str">
        <f t="shared" si="1"/>
        <v>Square Wave Jerk Instances CHUM-RV-012 EyeTrackingFix</v>
      </c>
      <c r="Z5" s="407" t="str">
        <f t="shared" si="1"/>
        <v>Square Wave Jerk Instances CHUM-RV-013 EyeTrackingFix</v>
      </c>
      <c r="AA5" s="407" t="str">
        <f t="shared" si="1"/>
        <v>Square Wave Jerk Instances CHUM-RV-016 EyeTrackingFix</v>
      </c>
      <c r="AB5" s="407" t="str">
        <f t="shared" si="1"/>
        <v>Square Wave Jerk Instances CHUM-RV-017 EyeTrackingFix</v>
      </c>
      <c r="AC5" s="407" t="str">
        <f t="shared" si="1"/>
        <v>Square Wave Jerk Instances CHUM-RV-018 EyeTrackingFix</v>
      </c>
      <c r="AD5" s="408" t="e">
        <f>AVERAGE(R5:AC5)</f>
        <v>#DIV/0!</v>
      </c>
      <c r="AE5" s="409" t="e">
        <f>MEDIAN(R5:AC5)</f>
        <v>#NUM!</v>
      </c>
      <c r="AF5" s="409">
        <f>MAX(R5:AC5)</f>
        <v>0</v>
      </c>
      <c r="AG5" s="410">
        <f>MIN(R5:AC5)</f>
        <v>0</v>
      </c>
      <c r="AI5" s="74" t="s">
        <v>610</v>
      </c>
      <c r="AJ5" s="407" t="str">
        <f>_xlfn.CONCAT($AJ$3, " ",AJ$4, " ",$AI5, " ", $AI$1)</f>
        <v>Square Wave Jerk Amplitude CHUM-RV-003 Total EyeTrackingFix</v>
      </c>
      <c r="AK5" s="407" t="str">
        <f t="shared" ref="AK5:AR5" si="2">_xlfn.CONCAT($AJ$3, " ",AK$4, " ",$AI5, " ", $AI$1)</f>
        <v>Square Wave Jerk Amplitude CHUM-RV-004 Total EyeTrackingFix</v>
      </c>
      <c r="AL5" s="407" t="str">
        <f t="shared" si="2"/>
        <v>Square Wave Jerk Amplitude CHUM-RV-008 Total EyeTrackingFix</v>
      </c>
      <c r="AM5" s="407" t="str">
        <f t="shared" si="2"/>
        <v>Square Wave Jerk Amplitude CHUM-RV-009 Total EyeTrackingFix</v>
      </c>
      <c r="AN5" s="407" t="str">
        <f t="shared" si="2"/>
        <v>Square Wave Jerk Amplitude CHUM-RV-014 Total EyeTrackingFix</v>
      </c>
      <c r="AO5" s="407" t="str">
        <f t="shared" si="2"/>
        <v>Square Wave Jerk Amplitude CHUM-RV-015 Total EyeTrackingFix</v>
      </c>
      <c r="AP5" s="407" t="str">
        <f t="shared" si="2"/>
        <v>Square Wave Jerk Amplitude CHUM-RV-019 Total EyeTrackingFix</v>
      </c>
      <c r="AQ5" s="407" t="str">
        <f t="shared" si="2"/>
        <v>Square Wave Jerk Amplitude CHUM-RV-020 Total EyeTrackingFix</v>
      </c>
      <c r="AR5" s="407" t="str">
        <f t="shared" si="2"/>
        <v>Square Wave Jerk Amplitude CHUM-RV-021 Total EyeTrackingFix</v>
      </c>
      <c r="AS5" s="412" t="e">
        <f>AVERAGE(AJ5:AR5)</f>
        <v>#DIV/0!</v>
      </c>
      <c r="AT5" s="413" t="e">
        <f>MEDIAN(AJ5:AR5)</f>
        <v>#NUM!</v>
      </c>
      <c r="AU5" s="413">
        <f>MAX(AJ5:AR5)</f>
        <v>0</v>
      </c>
      <c r="AV5" s="414">
        <f>MIN(AJ5:AR5)</f>
        <v>0</v>
      </c>
      <c r="AY5" s="74" t="s">
        <v>610</v>
      </c>
      <c r="AZ5" s="407" t="str">
        <f>_xlfn.CONCAT($AZ$3, " ",AZ$4, " ",$AY5, " ", $AI$1)</f>
        <v>Square Wave Jerk Amplitude CHUM-RV-001 Total EyeTrackingFix</v>
      </c>
      <c r="BA5" s="407" t="str">
        <f t="shared" ref="BA5:BK5" si="3">_xlfn.CONCAT($AZ$3, " ",BA$4, " ",$AY5, " ", $AI$1)</f>
        <v>Square Wave Jerk Amplitude CHUM-RV-002 Total EyeTrackingFix</v>
      </c>
      <c r="BB5" s="407" t="str">
        <f t="shared" si="3"/>
        <v>Square Wave Jerk Amplitude CHUM-RV-005 Total EyeTrackingFix</v>
      </c>
      <c r="BC5" s="407" t="str">
        <f t="shared" si="3"/>
        <v>Square Wave Jerk Amplitude CHUM-RV-006 Total EyeTrackingFix</v>
      </c>
      <c r="BD5" s="407" t="str">
        <f t="shared" si="3"/>
        <v>Square Wave Jerk Amplitude CHUM-RV-007 Total EyeTrackingFix</v>
      </c>
      <c r="BE5" s="407" t="str">
        <f t="shared" si="3"/>
        <v>Square Wave Jerk Amplitude CHUM-RV-010 Total EyeTrackingFix</v>
      </c>
      <c r="BF5" s="407" t="str">
        <f t="shared" si="3"/>
        <v>Square Wave Jerk Amplitude CHUM-RV-011 Total EyeTrackingFix</v>
      </c>
      <c r="BG5" s="407" t="str">
        <f t="shared" si="3"/>
        <v>Square Wave Jerk Amplitude CHUM-RV-012 Total EyeTrackingFix</v>
      </c>
      <c r="BH5" s="407" t="str">
        <f t="shared" si="3"/>
        <v>Square Wave Jerk Amplitude CHUM-RV-013 Total EyeTrackingFix</v>
      </c>
      <c r="BI5" s="407" t="str">
        <f t="shared" si="3"/>
        <v>Square Wave Jerk Amplitude CHUM-RV-016 Total EyeTrackingFix</v>
      </c>
      <c r="BJ5" s="407" t="str">
        <f t="shared" si="3"/>
        <v>Square Wave Jerk Amplitude CHUM-RV-017 Total EyeTrackingFix</v>
      </c>
      <c r="BK5" s="407" t="str">
        <f t="shared" si="3"/>
        <v>Square Wave Jerk Amplitude CHUM-RV-018 Total EyeTrackingFix</v>
      </c>
      <c r="BL5" s="408" t="e">
        <f>AVERAGE(AZ5:BK5)</f>
        <v>#DIV/0!</v>
      </c>
      <c r="BM5" s="409" t="e">
        <f>MEDIAN(AZ5:BK5)</f>
        <v>#NUM!</v>
      </c>
      <c r="BN5" s="409">
        <f>MAX(AZ5:BK5)</f>
        <v>0</v>
      </c>
      <c r="BO5" s="410">
        <f>MIN(AZ5:BK5)</f>
        <v>0</v>
      </c>
      <c r="BQ5" s="74" t="s">
        <v>610</v>
      </c>
      <c r="BR5" s="407" t="str">
        <f>_xlfn.CONCAT($BR$3, " ",BR$4, " ",$BQ5, " ", $BQ$1)</f>
        <v>Square Wave Jerk Amplitude CHUM-RV-003 Total EyeTrackingMultiple</v>
      </c>
      <c r="BS5" s="407" t="str">
        <f t="shared" ref="BS5:BZ5" si="4">_xlfn.CONCAT($BR$3, " ",BS$4, " ",$BQ5, " ", $BQ$1)</f>
        <v>Square Wave Jerk Amplitude CHUM-RV-004 Total EyeTrackingMultiple</v>
      </c>
      <c r="BT5" s="407" t="str">
        <f t="shared" si="4"/>
        <v>Square Wave Jerk Amplitude CHUM-RV-008 Total EyeTrackingMultiple</v>
      </c>
      <c r="BU5" s="407" t="str">
        <f t="shared" si="4"/>
        <v>Square Wave Jerk Amplitude CHUM-RV-009 Total EyeTrackingMultiple</v>
      </c>
      <c r="BV5" s="407" t="str">
        <f t="shared" si="4"/>
        <v>Square Wave Jerk Amplitude CHUM-RV-014 Total EyeTrackingMultiple</v>
      </c>
      <c r="BW5" s="407" t="str">
        <f t="shared" si="4"/>
        <v>Square Wave Jerk Amplitude CHUM-RV-015 Total EyeTrackingMultiple</v>
      </c>
      <c r="BX5" s="407" t="str">
        <f t="shared" si="4"/>
        <v>Square Wave Jerk Amplitude CHUM-RV-019 Total EyeTrackingMultiple</v>
      </c>
      <c r="BY5" s="407" t="str">
        <f t="shared" si="4"/>
        <v>Square Wave Jerk Amplitude CHUM-RV-020 Total EyeTrackingMultiple</v>
      </c>
      <c r="BZ5" s="407" t="str">
        <f t="shared" si="4"/>
        <v>Square Wave Jerk Amplitude CHUM-RV-021 Total EyeTrackingMultiple</v>
      </c>
      <c r="CA5" s="412" t="e">
        <f>AVERAGE(BR5:BZ5)</f>
        <v>#DIV/0!</v>
      </c>
      <c r="CB5" s="413" t="e">
        <f>MEDIAN(BR5:BZ5)</f>
        <v>#NUM!</v>
      </c>
      <c r="CC5" s="413">
        <f>MAX(BR5:BZ5)</f>
        <v>0</v>
      </c>
      <c r="CD5" s="414">
        <f>MIN(BR5:BZ5)</f>
        <v>0</v>
      </c>
      <c r="CG5" s="74" t="s">
        <v>610</v>
      </c>
      <c r="CH5" s="407" t="str">
        <f>_xlfn.CONCAT($CH$3, " ",CH$4, " ",$CG5, " ", $BQ$1)</f>
        <v>Square Wave Jerk Amplitude CHUM-RV-001 Total EyeTrackingMultiple</v>
      </c>
      <c r="CI5" s="407" t="str">
        <f t="shared" ref="CI5:CS5" si="5">_xlfn.CONCAT($CH$3, " ",CI$4, " ",$CG5, " ", $BQ$1)</f>
        <v>Square Wave Jerk Amplitude CHUM-RV-002 Total EyeTrackingMultiple</v>
      </c>
      <c r="CJ5" s="407" t="str">
        <f t="shared" si="5"/>
        <v>Square Wave Jerk Amplitude CHUM-RV-005 Total EyeTrackingMultiple</v>
      </c>
      <c r="CK5" s="407" t="str">
        <f t="shared" si="5"/>
        <v>Square Wave Jerk Amplitude CHUM-RV-006 Total EyeTrackingMultiple</v>
      </c>
      <c r="CL5" s="407" t="str">
        <f t="shared" si="5"/>
        <v>Square Wave Jerk Amplitude CHUM-RV-007 Total EyeTrackingMultiple</v>
      </c>
      <c r="CM5" s="407" t="str">
        <f t="shared" si="5"/>
        <v>Square Wave Jerk Amplitude CHUM-RV-010 Total EyeTrackingMultiple</v>
      </c>
      <c r="CN5" s="407" t="str">
        <f t="shared" si="5"/>
        <v>Square Wave Jerk Amplitude CHUM-RV-011 Total EyeTrackingMultiple</v>
      </c>
      <c r="CO5" s="407" t="str">
        <f t="shared" si="5"/>
        <v>Square Wave Jerk Amplitude CHUM-RV-012 Total EyeTrackingMultiple</v>
      </c>
      <c r="CP5" s="407" t="str">
        <f t="shared" si="5"/>
        <v>Square Wave Jerk Amplitude CHUM-RV-013 Total EyeTrackingMultiple</v>
      </c>
      <c r="CQ5" s="407" t="str">
        <f t="shared" si="5"/>
        <v>Square Wave Jerk Amplitude CHUM-RV-016 Total EyeTrackingMultiple</v>
      </c>
      <c r="CR5" s="407" t="str">
        <f t="shared" si="5"/>
        <v>Square Wave Jerk Amplitude CHUM-RV-017 Total EyeTrackingMultiple</v>
      </c>
      <c r="CS5" s="407" t="str">
        <f t="shared" si="5"/>
        <v>Square Wave Jerk Amplitude CHUM-RV-018 Total EyeTrackingMultiple</v>
      </c>
      <c r="CT5" s="408" t="e">
        <f>AVERAGE(CH5:CS5)</f>
        <v>#DIV/0!</v>
      </c>
      <c r="CU5" s="409" t="e">
        <f>MEDIAN(CH5:CS5)</f>
        <v>#NUM!</v>
      </c>
      <c r="CV5" s="409">
        <f>MAX(CH5:CS5)</f>
        <v>0</v>
      </c>
      <c r="CW5" s="410">
        <f>MIN(CH5:CS5)</f>
        <v>0</v>
      </c>
      <c r="CX5" s="446"/>
      <c r="CY5" s="74" t="s">
        <v>610</v>
      </c>
      <c r="CZ5" s="407" t="str">
        <f>_xlfn.CONCAT($CZ$3, " ",CZ$4, " ",$CY5, " ", $CY$1)</f>
        <v>Square Wave Jerk Amplitude CHUM-RV-003 Total EyeTrackingFollow</v>
      </c>
      <c r="DA5" s="407" t="str">
        <f t="shared" ref="DA5:DH5" si="6">_xlfn.CONCAT($CZ$3, " ",DA$4, " ",$CY5, " ", $CY$1)</f>
        <v>Square Wave Jerk Amplitude CHUM-RV-004 Total EyeTrackingFollow</v>
      </c>
      <c r="DB5" s="407" t="str">
        <f t="shared" si="6"/>
        <v>Square Wave Jerk Amplitude CHUM-RV-008 Total EyeTrackingFollow</v>
      </c>
      <c r="DC5" s="407" t="str">
        <f t="shared" si="6"/>
        <v>Square Wave Jerk Amplitude CHUM-RV-009 Total EyeTrackingFollow</v>
      </c>
      <c r="DD5" s="407" t="str">
        <f t="shared" si="6"/>
        <v>Square Wave Jerk Amplitude CHUM-RV-014 Total EyeTrackingFollow</v>
      </c>
      <c r="DE5" s="407" t="str">
        <f t="shared" si="6"/>
        <v>Square Wave Jerk Amplitude CHUM-RV-015 Total EyeTrackingFollow</v>
      </c>
      <c r="DF5" s="407" t="str">
        <f t="shared" si="6"/>
        <v>Square Wave Jerk Amplitude CHUM-RV-019 Total EyeTrackingFollow</v>
      </c>
      <c r="DG5" s="407" t="str">
        <f t="shared" si="6"/>
        <v>Square Wave Jerk Amplitude CHUM-RV-020 Total EyeTrackingFollow</v>
      </c>
      <c r="DH5" s="407" t="str">
        <f t="shared" si="6"/>
        <v>Square Wave Jerk Amplitude CHUM-RV-021 Total EyeTrackingFollow</v>
      </c>
      <c r="DI5" s="412" t="e">
        <f>AVERAGE(CZ5:DH5)</f>
        <v>#DIV/0!</v>
      </c>
      <c r="DJ5" s="413" t="e">
        <f>MEDIAN(CZ5:DH5)</f>
        <v>#NUM!</v>
      </c>
      <c r="DK5" s="413">
        <f>MAX(CZ5:DH5)</f>
        <v>0</v>
      </c>
      <c r="DL5" s="414">
        <f>MIN(CZ5:DH5)</f>
        <v>0</v>
      </c>
      <c r="DO5" s="74" t="s">
        <v>610</v>
      </c>
      <c r="DP5" s="407" t="str">
        <f>_xlfn.CONCAT($DP$3, " ",DP$4, " ",$DO5, " ", $CY$1)</f>
        <v>Square Wave Jerk Amplitude CHUM-RV-001 Total EyeTrackingFollow</v>
      </c>
      <c r="DQ5" s="407" t="str">
        <f t="shared" ref="DQ5:EA5" si="7">_xlfn.CONCAT($DP$3, " ",DQ$4, " ",$DO5, " ", $CY$1)</f>
        <v>Square Wave Jerk Amplitude CHUM-RV-002 Total EyeTrackingFollow</v>
      </c>
      <c r="DR5" s="407" t="str">
        <f t="shared" si="7"/>
        <v>Square Wave Jerk Amplitude CHUM-RV-005 Total EyeTrackingFollow</v>
      </c>
      <c r="DS5" s="407" t="str">
        <f t="shared" si="7"/>
        <v>Square Wave Jerk Amplitude CHUM-RV-006 Total EyeTrackingFollow</v>
      </c>
      <c r="DT5" s="407" t="str">
        <f t="shared" si="7"/>
        <v>Square Wave Jerk Amplitude CHUM-RV-007 Total EyeTrackingFollow</v>
      </c>
      <c r="DU5" s="407" t="str">
        <f t="shared" si="7"/>
        <v>Square Wave Jerk Amplitude CHUM-RV-010 Total EyeTrackingFollow</v>
      </c>
      <c r="DV5" s="407" t="str">
        <f t="shared" si="7"/>
        <v>Square Wave Jerk Amplitude CHUM-RV-011 Total EyeTrackingFollow</v>
      </c>
      <c r="DW5" s="407" t="str">
        <f t="shared" si="7"/>
        <v>Square Wave Jerk Amplitude CHUM-RV-012 Total EyeTrackingFollow</v>
      </c>
      <c r="DX5" s="407" t="str">
        <f t="shared" si="7"/>
        <v>Square Wave Jerk Amplitude CHUM-RV-013 Total EyeTrackingFollow</v>
      </c>
      <c r="DY5" s="407" t="str">
        <f t="shared" si="7"/>
        <v>Square Wave Jerk Amplitude CHUM-RV-016 Total EyeTrackingFollow</v>
      </c>
      <c r="DZ5" s="407" t="str">
        <f t="shared" si="7"/>
        <v>Square Wave Jerk Amplitude CHUM-RV-017 Total EyeTrackingFollow</v>
      </c>
      <c r="EA5" s="407" t="str">
        <f t="shared" si="7"/>
        <v>Square Wave Jerk Amplitude CHUM-RV-018 Total EyeTrackingFollow</v>
      </c>
      <c r="EB5" s="408" t="e">
        <f>AVERAGE(DP5:EA5)</f>
        <v>#DIV/0!</v>
      </c>
      <c r="EC5" s="409" t="e">
        <f>MEDIAN(DP5:EA5)</f>
        <v>#NUM!</v>
      </c>
      <c r="ED5" s="409">
        <f>MAX(DP5:EA5)</f>
        <v>0</v>
      </c>
      <c r="EE5" s="410">
        <f>MIN(DP5:EA5)</f>
        <v>0</v>
      </c>
      <c r="EG5" s="74" t="s">
        <v>610</v>
      </c>
      <c r="EH5" s="407" t="str">
        <f>_xlfn.CONCAT($EH$3, " ",EH$4, " ",$EG5, " ", $EG$1)</f>
        <v>Square Wave Jerk Initial Velocity CHUM-RV-003 Total EyeTrackingFix</v>
      </c>
      <c r="EI5" s="407" t="str">
        <f t="shared" ref="EI5:EP5" si="8">_xlfn.CONCAT($EH$3, " ",EI$4, " ",$EG5, " ", $EG$1)</f>
        <v>Square Wave Jerk Initial Velocity CHUM-RV-004 Total EyeTrackingFix</v>
      </c>
      <c r="EJ5" s="407" t="str">
        <f t="shared" si="8"/>
        <v>Square Wave Jerk Initial Velocity CHUM-RV-008 Total EyeTrackingFix</v>
      </c>
      <c r="EK5" s="407" t="str">
        <f t="shared" si="8"/>
        <v>Square Wave Jerk Initial Velocity CHUM-RV-009 Total EyeTrackingFix</v>
      </c>
      <c r="EL5" s="407" t="str">
        <f t="shared" si="8"/>
        <v>Square Wave Jerk Initial Velocity CHUM-RV-014 Total EyeTrackingFix</v>
      </c>
      <c r="EM5" s="407" t="str">
        <f t="shared" si="8"/>
        <v>Square Wave Jerk Initial Velocity CHUM-RV-015 Total EyeTrackingFix</v>
      </c>
      <c r="EN5" s="407" t="str">
        <f t="shared" si="8"/>
        <v>Square Wave Jerk Initial Velocity CHUM-RV-019 Total EyeTrackingFix</v>
      </c>
      <c r="EO5" s="407" t="str">
        <f t="shared" si="8"/>
        <v>Square Wave Jerk Initial Velocity CHUM-RV-020 Total EyeTrackingFix</v>
      </c>
      <c r="EP5" s="407" t="str">
        <f t="shared" si="8"/>
        <v>Square Wave Jerk Initial Velocity CHUM-RV-021 Total EyeTrackingFix</v>
      </c>
      <c r="EQ5" s="412" t="e">
        <f>AVERAGE(EH5:EP5)</f>
        <v>#DIV/0!</v>
      </c>
      <c r="ER5" s="413" t="e">
        <f>MEDIAN(EH5:EP5)</f>
        <v>#NUM!</v>
      </c>
      <c r="ES5" s="413">
        <f>MAX(EH5:EP5)</f>
        <v>0</v>
      </c>
      <c r="ET5" s="414">
        <f>MIN(EH5:EP5)</f>
        <v>0</v>
      </c>
      <c r="EW5" s="74" t="s">
        <v>610</v>
      </c>
      <c r="EX5" s="407" t="str">
        <f>_xlfn.CONCAT($EX$3, " ",EX$4, " ",$EW5, " ", $EG$1)</f>
        <v>Square Wave Jerk Initial Velocity CHUM-RV-001 Total EyeTrackingFix</v>
      </c>
      <c r="EY5" s="407" t="str">
        <f t="shared" ref="EY5:FI5" si="9">_xlfn.CONCAT($EX$3, " ",EY$4, " ",$EW5, " ", $EG$1)</f>
        <v>Square Wave Jerk Initial Velocity CHUM-RV-002 Total EyeTrackingFix</v>
      </c>
      <c r="EZ5" s="407" t="str">
        <f t="shared" si="9"/>
        <v>Square Wave Jerk Initial Velocity CHUM-RV-005 Total EyeTrackingFix</v>
      </c>
      <c r="FA5" s="407" t="str">
        <f t="shared" si="9"/>
        <v>Square Wave Jerk Initial Velocity CHUM-RV-006 Total EyeTrackingFix</v>
      </c>
      <c r="FB5" s="407" t="str">
        <f t="shared" si="9"/>
        <v>Square Wave Jerk Initial Velocity CHUM-RV-007 Total EyeTrackingFix</v>
      </c>
      <c r="FC5" s="407" t="str">
        <f t="shared" si="9"/>
        <v>Square Wave Jerk Initial Velocity CHUM-RV-010 Total EyeTrackingFix</v>
      </c>
      <c r="FD5" s="407" t="str">
        <f t="shared" si="9"/>
        <v>Square Wave Jerk Initial Velocity CHUM-RV-011 Total EyeTrackingFix</v>
      </c>
      <c r="FE5" s="407" t="str">
        <f t="shared" si="9"/>
        <v>Square Wave Jerk Initial Velocity CHUM-RV-012 Total EyeTrackingFix</v>
      </c>
      <c r="FF5" s="407" t="str">
        <f t="shared" si="9"/>
        <v>Square Wave Jerk Initial Velocity CHUM-RV-013 Total EyeTrackingFix</v>
      </c>
      <c r="FG5" s="407" t="str">
        <f t="shared" si="9"/>
        <v>Square Wave Jerk Initial Velocity CHUM-RV-016 Total EyeTrackingFix</v>
      </c>
      <c r="FH5" s="407" t="str">
        <f t="shared" si="9"/>
        <v>Square Wave Jerk Initial Velocity CHUM-RV-017 Total EyeTrackingFix</v>
      </c>
      <c r="FI5" s="407" t="str">
        <f t="shared" si="9"/>
        <v>Square Wave Jerk Initial Velocity CHUM-RV-018 Total EyeTrackingFix</v>
      </c>
      <c r="FJ5" s="408" t="e">
        <f>AVERAGE(EX5:FI5)</f>
        <v>#DIV/0!</v>
      </c>
      <c r="FK5" s="409" t="e">
        <f>MEDIAN(EX5:FI5)</f>
        <v>#NUM!</v>
      </c>
      <c r="FL5" s="409">
        <f>MAX(EX5:FI5)</f>
        <v>0</v>
      </c>
      <c r="FM5" s="410">
        <f>MIN(EX5:FI5)</f>
        <v>0</v>
      </c>
      <c r="FO5" s="74" t="s">
        <v>610</v>
      </c>
      <c r="FP5" s="407" t="str">
        <f>_xlfn.CONCAT($FP$3, " ",FP$4, " ",$FO5, " ", $FO$1)</f>
        <v>Square Wave Jerk Initial Velocity CHUM-RV-003 Total EyeTrackingMultiple</v>
      </c>
      <c r="FQ5" s="407" t="str">
        <f t="shared" ref="FQ5:FX5" si="10">_xlfn.CONCAT($FP$3, " ",FQ$4, " ",$FO5, " ", $FO$1)</f>
        <v>Square Wave Jerk Initial Velocity CHUM-RV-004 Total EyeTrackingMultiple</v>
      </c>
      <c r="FR5" s="407" t="str">
        <f t="shared" si="10"/>
        <v>Square Wave Jerk Initial Velocity CHUM-RV-008 Total EyeTrackingMultiple</v>
      </c>
      <c r="FS5" s="407" t="str">
        <f t="shared" si="10"/>
        <v>Square Wave Jerk Initial Velocity CHUM-RV-009 Total EyeTrackingMultiple</v>
      </c>
      <c r="FT5" s="407" t="str">
        <f t="shared" si="10"/>
        <v>Square Wave Jerk Initial Velocity CHUM-RV-014 Total EyeTrackingMultiple</v>
      </c>
      <c r="FU5" s="407" t="str">
        <f t="shared" si="10"/>
        <v>Square Wave Jerk Initial Velocity CHUM-RV-015 Total EyeTrackingMultiple</v>
      </c>
      <c r="FV5" s="407" t="str">
        <f t="shared" si="10"/>
        <v>Square Wave Jerk Initial Velocity CHUM-RV-019 Total EyeTrackingMultiple</v>
      </c>
      <c r="FW5" s="407" t="str">
        <f t="shared" si="10"/>
        <v>Square Wave Jerk Initial Velocity CHUM-RV-020 Total EyeTrackingMultiple</v>
      </c>
      <c r="FX5" s="407" t="str">
        <f t="shared" si="10"/>
        <v>Square Wave Jerk Initial Velocity CHUM-RV-021 Total EyeTrackingMultiple</v>
      </c>
      <c r="FY5" s="412" t="e">
        <f>AVERAGE(FP5:FX5)</f>
        <v>#DIV/0!</v>
      </c>
      <c r="FZ5" s="413" t="e">
        <f>MEDIAN(FP5:FX5)</f>
        <v>#NUM!</v>
      </c>
      <c r="GA5" s="413">
        <f>MAX(FP5:FX5)</f>
        <v>0</v>
      </c>
      <c r="GB5" s="414">
        <f>MIN(FP5:FX5)</f>
        <v>0</v>
      </c>
      <c r="GE5" s="74" t="s">
        <v>610</v>
      </c>
      <c r="GF5" s="407" t="str">
        <f>_xlfn.CONCAT($GF$3, " ",GF$4, " ",$GE5, " ", $FO$1)</f>
        <v>Square Wave Jerk Initial Velocity CHUM-RV-001 Total EyeTrackingMultiple</v>
      </c>
      <c r="GG5" s="407" t="str">
        <f t="shared" ref="GG5:GQ5" si="11">_xlfn.CONCAT($GF$3, " ",GG$4, " ",$GE5, " ", $FO$1)</f>
        <v>Square Wave Jerk Initial Velocity CHUM-RV-002 Total EyeTrackingMultiple</v>
      </c>
      <c r="GH5" s="407" t="str">
        <f t="shared" si="11"/>
        <v>Square Wave Jerk Initial Velocity CHUM-RV-005 Total EyeTrackingMultiple</v>
      </c>
      <c r="GI5" s="407" t="str">
        <f t="shared" si="11"/>
        <v>Square Wave Jerk Initial Velocity CHUM-RV-006 Total EyeTrackingMultiple</v>
      </c>
      <c r="GJ5" s="407" t="str">
        <f t="shared" si="11"/>
        <v>Square Wave Jerk Initial Velocity CHUM-RV-007 Total EyeTrackingMultiple</v>
      </c>
      <c r="GK5" s="407" t="str">
        <f t="shared" si="11"/>
        <v>Square Wave Jerk Initial Velocity CHUM-RV-010 Total EyeTrackingMultiple</v>
      </c>
      <c r="GL5" s="407" t="str">
        <f t="shared" si="11"/>
        <v>Square Wave Jerk Initial Velocity CHUM-RV-011 Total EyeTrackingMultiple</v>
      </c>
      <c r="GM5" s="407" t="str">
        <f t="shared" si="11"/>
        <v>Square Wave Jerk Initial Velocity CHUM-RV-012 Total EyeTrackingMultiple</v>
      </c>
      <c r="GN5" s="407" t="str">
        <f t="shared" si="11"/>
        <v>Square Wave Jerk Initial Velocity CHUM-RV-013 Total EyeTrackingMultiple</v>
      </c>
      <c r="GO5" s="407" t="str">
        <f t="shared" si="11"/>
        <v>Square Wave Jerk Initial Velocity CHUM-RV-016 Total EyeTrackingMultiple</v>
      </c>
      <c r="GP5" s="407" t="str">
        <f t="shared" si="11"/>
        <v>Square Wave Jerk Initial Velocity CHUM-RV-017 Total EyeTrackingMultiple</v>
      </c>
      <c r="GQ5" s="407" t="str">
        <f t="shared" si="11"/>
        <v>Square Wave Jerk Initial Velocity CHUM-RV-018 Total EyeTrackingMultiple</v>
      </c>
      <c r="GR5" s="408" t="e">
        <f>AVERAGE(GF5:GQ5)</f>
        <v>#DIV/0!</v>
      </c>
      <c r="GS5" s="409" t="e">
        <f>MEDIAN(GF5:GQ5)</f>
        <v>#NUM!</v>
      </c>
      <c r="GT5" s="409">
        <f>MAX(GF5:GQ5)</f>
        <v>0</v>
      </c>
      <c r="GU5" s="410">
        <f>MIN(GF5:GQ5)</f>
        <v>0</v>
      </c>
      <c r="GV5" s="446"/>
      <c r="GW5" s="74" t="s">
        <v>610</v>
      </c>
      <c r="GX5" s="407" t="str">
        <f>_xlfn.CONCAT($GX$3, " ",GX$4, " ",$GW5, " ", $GW$1)</f>
        <v>Square Wave Jerk Initial Velocity CHUM-RV-003 Total EyeTrackingFollow</v>
      </c>
      <c r="GY5" s="407" t="str">
        <f t="shared" ref="GY5:HF5" si="12">_xlfn.CONCAT($GX$3, " ",GY$4, " ",$GW5, " ", $GW$1)</f>
        <v>Square Wave Jerk Initial Velocity CHUM-RV-004 Total EyeTrackingFollow</v>
      </c>
      <c r="GZ5" s="407" t="str">
        <f t="shared" si="12"/>
        <v>Square Wave Jerk Initial Velocity CHUM-RV-008 Total EyeTrackingFollow</v>
      </c>
      <c r="HA5" s="407" t="str">
        <f t="shared" si="12"/>
        <v>Square Wave Jerk Initial Velocity CHUM-RV-009 Total EyeTrackingFollow</v>
      </c>
      <c r="HB5" s="407" t="str">
        <f t="shared" si="12"/>
        <v>Square Wave Jerk Initial Velocity CHUM-RV-014 Total EyeTrackingFollow</v>
      </c>
      <c r="HC5" s="407" t="str">
        <f t="shared" si="12"/>
        <v>Square Wave Jerk Initial Velocity CHUM-RV-015 Total EyeTrackingFollow</v>
      </c>
      <c r="HD5" s="407" t="str">
        <f t="shared" si="12"/>
        <v>Square Wave Jerk Initial Velocity CHUM-RV-019 Total EyeTrackingFollow</v>
      </c>
      <c r="HE5" s="407" t="str">
        <f t="shared" si="12"/>
        <v>Square Wave Jerk Initial Velocity CHUM-RV-020 Total EyeTrackingFollow</v>
      </c>
      <c r="HF5" s="407" t="str">
        <f t="shared" si="12"/>
        <v>Square Wave Jerk Initial Velocity CHUM-RV-021 Total EyeTrackingFollow</v>
      </c>
      <c r="HG5" s="412" t="e">
        <f>AVERAGE(GX5:HF5)</f>
        <v>#DIV/0!</v>
      </c>
      <c r="HH5" s="413" t="e">
        <f>MEDIAN(GX5:HF5)</f>
        <v>#NUM!</v>
      </c>
      <c r="HI5" s="413">
        <f>MAX(GX5:HF5)</f>
        <v>0</v>
      </c>
      <c r="HJ5" s="414">
        <f>MIN(GX5:HF5)</f>
        <v>0</v>
      </c>
      <c r="HM5" s="74" t="s">
        <v>610</v>
      </c>
      <c r="HN5" s="407" t="str">
        <f>_xlfn.CONCAT($HN$3, " ",HN$4, " ",$HM5, " ", $GW$1)</f>
        <v>Square Wave Jerk Initial Velocity CHUM-RV-001 Total EyeTrackingFollow</v>
      </c>
      <c r="HO5" s="407" t="str">
        <f t="shared" ref="HO5:HX5" si="13">_xlfn.CONCAT($HN$3, " ",HO$4, " ",$HM5, " ", $GW$1)</f>
        <v>Square Wave Jerk Initial Velocity CHUM-RV-002 Total EyeTrackingFollow</v>
      </c>
      <c r="HP5" s="407" t="str">
        <f t="shared" si="13"/>
        <v>Square Wave Jerk Initial Velocity CHUM-RV-005 Total EyeTrackingFollow</v>
      </c>
      <c r="HQ5" s="407" t="str">
        <f t="shared" si="13"/>
        <v>Square Wave Jerk Initial Velocity CHUM-RV-006 Total EyeTrackingFollow</v>
      </c>
      <c r="HR5" s="407" t="str">
        <f t="shared" si="13"/>
        <v>Square Wave Jerk Initial Velocity CHUM-RV-007 Total EyeTrackingFollow</v>
      </c>
      <c r="HS5" s="407" t="str">
        <f t="shared" si="13"/>
        <v>Square Wave Jerk Initial Velocity CHUM-RV-010 Total EyeTrackingFollow</v>
      </c>
      <c r="HT5" s="407" t="str">
        <f t="shared" si="13"/>
        <v>Square Wave Jerk Initial Velocity CHUM-RV-011 Total EyeTrackingFollow</v>
      </c>
      <c r="HU5" s="407" t="str">
        <f t="shared" si="13"/>
        <v>Square Wave Jerk Initial Velocity CHUM-RV-012 Total EyeTrackingFollow</v>
      </c>
      <c r="HV5" s="407" t="str">
        <f t="shared" si="13"/>
        <v>Square Wave Jerk Initial Velocity CHUM-RV-013 Total EyeTrackingFollow</v>
      </c>
      <c r="HW5" s="407" t="str">
        <f t="shared" si="13"/>
        <v>Square Wave Jerk Initial Velocity CHUM-RV-016 Total EyeTrackingFollow</v>
      </c>
      <c r="HX5" s="407" t="str">
        <f t="shared" si="13"/>
        <v>Square Wave Jerk Initial Velocity CHUM-RV-017 Total EyeTrackingFollow</v>
      </c>
      <c r="HY5" s="407" t="str">
        <f>_xlfn.CONCAT($HN$3, " ",HY$4, " ",$HM5, " ", $GW$1)</f>
        <v>Square Wave Jerk Initial Velocity CHUM-RV-018 Total EyeTrackingFollow</v>
      </c>
      <c r="HZ5" s="408" t="e">
        <f>AVERAGE(HN5:HY5)</f>
        <v>#DIV/0!</v>
      </c>
      <c r="IA5" s="409" t="e">
        <f>MEDIAN(HN5:HY5)</f>
        <v>#NUM!</v>
      </c>
      <c r="IB5" s="409">
        <f>MAX(HN5:HY5)</f>
        <v>0</v>
      </c>
      <c r="IC5" s="410">
        <f>MIN(HN5:HY5)</f>
        <v>0</v>
      </c>
      <c r="IE5" s="74" t="s">
        <v>610</v>
      </c>
      <c r="IF5" s="407" t="str">
        <f>_xlfn.CONCAT($IF$3, " ",IF$4, " ",$IE5, " ", $IE$1)</f>
        <v>Square Wave Jerk Peak Velocity CHUM-RV-003 Total EyeTrackingFix</v>
      </c>
      <c r="IG5" s="407" t="str">
        <f t="shared" ref="IG5:IN5" si="14">_xlfn.CONCAT($IF$3, " ",IG$4, " ",$IE5, " ", $IE$1)</f>
        <v>Square Wave Jerk Peak Velocity CHUM-RV-004 Total EyeTrackingFix</v>
      </c>
      <c r="IH5" s="407" t="str">
        <f t="shared" si="14"/>
        <v>Square Wave Jerk Peak Velocity CHUM-RV-008 Total EyeTrackingFix</v>
      </c>
      <c r="II5" s="407" t="str">
        <f t="shared" si="14"/>
        <v>Square Wave Jerk Peak Velocity CHUM-RV-009 Total EyeTrackingFix</v>
      </c>
      <c r="IJ5" s="407" t="str">
        <f t="shared" si="14"/>
        <v>Square Wave Jerk Peak Velocity CHUM-RV-014 Total EyeTrackingFix</v>
      </c>
      <c r="IK5" s="407" t="str">
        <f t="shared" si="14"/>
        <v>Square Wave Jerk Peak Velocity CHUM-RV-015 Total EyeTrackingFix</v>
      </c>
      <c r="IL5" s="407" t="str">
        <f t="shared" si="14"/>
        <v>Square Wave Jerk Peak Velocity CHUM-RV-019 Total EyeTrackingFix</v>
      </c>
      <c r="IM5" s="407" t="str">
        <f t="shared" si="14"/>
        <v>Square Wave Jerk Peak Velocity CHUM-RV-020 Total EyeTrackingFix</v>
      </c>
      <c r="IN5" s="407" t="str">
        <f t="shared" si="14"/>
        <v>Square Wave Jerk Peak Velocity CHUM-RV-021 Total EyeTrackingFix</v>
      </c>
      <c r="IO5" s="412" t="e">
        <f>AVERAGE(IF5:IN5)</f>
        <v>#DIV/0!</v>
      </c>
      <c r="IP5" s="413" t="e">
        <f>MEDIAN(IF5:IN5)</f>
        <v>#NUM!</v>
      </c>
      <c r="IQ5" s="413">
        <f>MAX(IF5:IN5)</f>
        <v>0</v>
      </c>
      <c r="IR5" s="414">
        <f>MIN(IF5:IN5)</f>
        <v>0</v>
      </c>
      <c r="IU5" s="74" t="s">
        <v>610</v>
      </c>
      <c r="IV5" s="407" t="str">
        <f>_xlfn.CONCAT($IV$3, " ",IV$4, " ",$IU5, " ", $IE$1)</f>
        <v>Square Wave Jerk Peak Velocity CHUM-RV-001 Total EyeTrackingFix</v>
      </c>
      <c r="IW5" s="407" t="str">
        <f t="shared" ref="IW5:JG5" si="15">_xlfn.CONCAT($IV$3, " ",IW$4, " ",$IU5, " ", $IE$1)</f>
        <v>Square Wave Jerk Peak Velocity CHUM-RV-002 Total EyeTrackingFix</v>
      </c>
      <c r="IX5" s="407" t="str">
        <f t="shared" si="15"/>
        <v>Square Wave Jerk Peak Velocity CHUM-RV-005 Total EyeTrackingFix</v>
      </c>
      <c r="IY5" s="407" t="str">
        <f t="shared" si="15"/>
        <v>Square Wave Jerk Peak Velocity CHUM-RV-006 Total EyeTrackingFix</v>
      </c>
      <c r="IZ5" s="407" t="str">
        <f t="shared" si="15"/>
        <v>Square Wave Jerk Peak Velocity CHUM-RV-007 Total EyeTrackingFix</v>
      </c>
      <c r="JA5" s="407" t="str">
        <f t="shared" si="15"/>
        <v>Square Wave Jerk Peak Velocity CHUM-RV-010 Total EyeTrackingFix</v>
      </c>
      <c r="JB5" s="407" t="str">
        <f t="shared" si="15"/>
        <v>Square Wave Jerk Peak Velocity CHUM-RV-011 Total EyeTrackingFix</v>
      </c>
      <c r="JC5" s="407" t="str">
        <f t="shared" si="15"/>
        <v>Square Wave Jerk Peak Velocity CHUM-RV-012 Total EyeTrackingFix</v>
      </c>
      <c r="JD5" s="407" t="str">
        <f t="shared" si="15"/>
        <v>Square Wave Jerk Peak Velocity CHUM-RV-013 Total EyeTrackingFix</v>
      </c>
      <c r="JE5" s="407" t="str">
        <f t="shared" si="15"/>
        <v>Square Wave Jerk Peak Velocity CHUM-RV-016 Total EyeTrackingFix</v>
      </c>
      <c r="JF5" s="407" t="str">
        <f t="shared" si="15"/>
        <v>Square Wave Jerk Peak Velocity CHUM-RV-017 Total EyeTrackingFix</v>
      </c>
      <c r="JG5" s="407" t="str">
        <f t="shared" si="15"/>
        <v>Square Wave Jerk Peak Velocity CHUM-RV-018 Total EyeTrackingFix</v>
      </c>
      <c r="JH5" s="408" t="e">
        <f>AVERAGE(IV5:JG5)</f>
        <v>#DIV/0!</v>
      </c>
      <c r="JI5" s="409" t="e">
        <f>MEDIAN(IV5:JG5)</f>
        <v>#NUM!</v>
      </c>
      <c r="JJ5" s="409">
        <f>MAX(IV5:JG5)</f>
        <v>0</v>
      </c>
      <c r="JK5" s="410">
        <f>MIN(IV5:JG5)</f>
        <v>0</v>
      </c>
      <c r="JM5" s="74" t="s">
        <v>610</v>
      </c>
      <c r="JN5" s="407" t="str">
        <f>_xlfn.CONCAT($JN$3, " ",JN$4, " ",$JM5, " ", $JM$1)</f>
        <v>Square Wave Jerk Peak Velocity CHUM-RV-003 Total EyeTrackingMultiple</v>
      </c>
      <c r="JO5" s="407" t="str">
        <f t="shared" ref="JO5:JV5" si="16">_xlfn.CONCAT($JN$3, " ",JO$4, " ",$JM5, " ", $JM$1)</f>
        <v>Square Wave Jerk Peak Velocity CHUM-RV-004 Total EyeTrackingMultiple</v>
      </c>
      <c r="JP5" s="407" t="str">
        <f t="shared" si="16"/>
        <v>Square Wave Jerk Peak Velocity CHUM-RV-008 Total EyeTrackingMultiple</v>
      </c>
      <c r="JQ5" s="407" t="str">
        <f t="shared" si="16"/>
        <v>Square Wave Jerk Peak Velocity CHUM-RV-009 Total EyeTrackingMultiple</v>
      </c>
      <c r="JR5" s="407" t="str">
        <f t="shared" si="16"/>
        <v>Square Wave Jerk Peak Velocity CHUM-RV-014 Total EyeTrackingMultiple</v>
      </c>
      <c r="JS5" s="407" t="str">
        <f t="shared" si="16"/>
        <v>Square Wave Jerk Peak Velocity CHUM-RV-015 Total EyeTrackingMultiple</v>
      </c>
      <c r="JT5" s="407" t="str">
        <f t="shared" si="16"/>
        <v>Square Wave Jerk Peak Velocity CHUM-RV-019 Total EyeTrackingMultiple</v>
      </c>
      <c r="JU5" s="407" t="str">
        <f t="shared" si="16"/>
        <v>Square Wave Jerk Peak Velocity CHUM-RV-020 Total EyeTrackingMultiple</v>
      </c>
      <c r="JV5" s="407" t="str">
        <f t="shared" si="16"/>
        <v>Square Wave Jerk Peak Velocity CHUM-RV-021 Total EyeTrackingMultiple</v>
      </c>
      <c r="JW5" s="412" t="e">
        <f>AVERAGE(JN5:JV5)</f>
        <v>#DIV/0!</v>
      </c>
      <c r="JX5" s="413" t="e">
        <f>MEDIAN(JN5:JV5)</f>
        <v>#NUM!</v>
      </c>
      <c r="JY5" s="413">
        <f>MAX(JN5:JV5)</f>
        <v>0</v>
      </c>
      <c r="JZ5" s="414">
        <f>MIN(JN5:JV5)</f>
        <v>0</v>
      </c>
      <c r="KC5" s="74" t="s">
        <v>610</v>
      </c>
      <c r="KD5" s="407" t="str">
        <f>_xlfn.CONCAT($KD$3, " ",KD$4, " ",$KC5, " ", $JM$1)</f>
        <v>Square Wave Jerk Peak Velocity CHUM-RV-001 Total EyeTrackingMultiple</v>
      </c>
      <c r="KE5" s="407" t="str">
        <f t="shared" ref="KE5:KO5" si="17">_xlfn.CONCAT($KD$3, " ",KE$4, " ",$KC5, " ", $JM$1)</f>
        <v>Square Wave Jerk Peak Velocity CHUM-RV-002 Total EyeTrackingMultiple</v>
      </c>
      <c r="KF5" s="407" t="str">
        <f t="shared" si="17"/>
        <v>Square Wave Jerk Peak Velocity CHUM-RV-005 Total EyeTrackingMultiple</v>
      </c>
      <c r="KG5" s="407" t="str">
        <f t="shared" si="17"/>
        <v>Square Wave Jerk Peak Velocity CHUM-RV-006 Total EyeTrackingMultiple</v>
      </c>
      <c r="KH5" s="407" t="str">
        <f t="shared" si="17"/>
        <v>Square Wave Jerk Peak Velocity CHUM-RV-007 Total EyeTrackingMultiple</v>
      </c>
      <c r="KI5" s="407" t="str">
        <f t="shared" si="17"/>
        <v>Square Wave Jerk Peak Velocity CHUM-RV-010 Total EyeTrackingMultiple</v>
      </c>
      <c r="KJ5" s="407" t="str">
        <f t="shared" si="17"/>
        <v>Square Wave Jerk Peak Velocity CHUM-RV-011 Total EyeTrackingMultiple</v>
      </c>
      <c r="KK5" s="407" t="str">
        <f t="shared" si="17"/>
        <v>Square Wave Jerk Peak Velocity CHUM-RV-012 Total EyeTrackingMultiple</v>
      </c>
      <c r="KL5" s="407" t="str">
        <f t="shared" si="17"/>
        <v>Square Wave Jerk Peak Velocity CHUM-RV-013 Total EyeTrackingMultiple</v>
      </c>
      <c r="KM5" s="407" t="str">
        <f t="shared" si="17"/>
        <v>Square Wave Jerk Peak Velocity CHUM-RV-016 Total EyeTrackingMultiple</v>
      </c>
      <c r="KN5" s="407" t="str">
        <f t="shared" si="17"/>
        <v>Square Wave Jerk Peak Velocity CHUM-RV-017 Total EyeTrackingMultiple</v>
      </c>
      <c r="KO5" s="407" t="str">
        <f t="shared" si="17"/>
        <v>Square Wave Jerk Peak Velocity CHUM-RV-018 Total EyeTrackingMultiple</v>
      </c>
      <c r="KP5" s="408" t="e">
        <f>AVERAGE(KD5:KO5)</f>
        <v>#DIV/0!</v>
      </c>
      <c r="KQ5" s="409" t="e">
        <f>MEDIAN(KD5:KO5)</f>
        <v>#NUM!</v>
      </c>
      <c r="KR5" s="409">
        <f>MAX(KD5:KO5)</f>
        <v>0</v>
      </c>
      <c r="KS5" s="410">
        <f>MIN(KD5:KO5)</f>
        <v>0</v>
      </c>
      <c r="KT5" s="447"/>
      <c r="KU5" s="74" t="s">
        <v>610</v>
      </c>
      <c r="KV5" s="407" t="str">
        <f>_xlfn.CONCAT($KV$3, " ",KV$4, " ",$KU5, " ", $KU$1)</f>
        <v>Square Wave Jerk Peak Velocity CHUM-RV-003 Total EyeTrackingFollow</v>
      </c>
      <c r="KW5" s="407" t="str">
        <f t="shared" ref="KW5:LD5" si="18">_xlfn.CONCAT($KV$3, " ",KW$4, " ",$KU5, " ", $KU$1)</f>
        <v>Square Wave Jerk Peak Velocity CHUM-RV-004 Total EyeTrackingFollow</v>
      </c>
      <c r="KX5" s="407" t="str">
        <f t="shared" si="18"/>
        <v>Square Wave Jerk Peak Velocity CHUM-RV-008 Total EyeTrackingFollow</v>
      </c>
      <c r="KY5" s="407" t="str">
        <f t="shared" si="18"/>
        <v>Square Wave Jerk Peak Velocity CHUM-RV-009 Total EyeTrackingFollow</v>
      </c>
      <c r="KZ5" s="407" t="str">
        <f t="shared" si="18"/>
        <v>Square Wave Jerk Peak Velocity CHUM-RV-014 Total EyeTrackingFollow</v>
      </c>
      <c r="LA5" s="407" t="str">
        <f t="shared" si="18"/>
        <v>Square Wave Jerk Peak Velocity CHUM-RV-015 Total EyeTrackingFollow</v>
      </c>
      <c r="LB5" s="407" t="str">
        <f t="shared" si="18"/>
        <v>Square Wave Jerk Peak Velocity CHUM-RV-019 Total EyeTrackingFollow</v>
      </c>
      <c r="LC5" s="407" t="str">
        <f t="shared" si="18"/>
        <v>Square Wave Jerk Peak Velocity CHUM-RV-020 Total EyeTrackingFollow</v>
      </c>
      <c r="LD5" s="407" t="str">
        <f t="shared" si="18"/>
        <v>Square Wave Jerk Peak Velocity CHUM-RV-021 Total EyeTrackingFollow</v>
      </c>
      <c r="LE5" s="412" t="e">
        <f>AVERAGE(KV5:LD5)</f>
        <v>#DIV/0!</v>
      </c>
      <c r="LF5" s="413" t="e">
        <f>MEDIAN(KV5:LD5)</f>
        <v>#NUM!</v>
      </c>
      <c r="LG5" s="413">
        <f>MAX(KV5:LD5)</f>
        <v>0</v>
      </c>
      <c r="LH5" s="414">
        <f>MIN(KV5:LD5)</f>
        <v>0</v>
      </c>
      <c r="LK5" s="74" t="s">
        <v>610</v>
      </c>
      <c r="LL5" s="407" t="str">
        <f>_xlfn.CONCAT($LL$3, " ",LL$4, " ",$LK5, " ", $KU$1)</f>
        <v>Square Wave Jerk Peak Velocity CHUM-RV-001 Total EyeTrackingFollow</v>
      </c>
      <c r="LM5" s="407" t="str">
        <f t="shared" ref="LM5:LW5" si="19">_xlfn.CONCAT($LL$3, " ",LM$4, " ",$LK5, " ", $KU$1)</f>
        <v>Square Wave Jerk Peak Velocity CHUM-RV-002 Total EyeTrackingFollow</v>
      </c>
      <c r="LN5" s="407" t="str">
        <f t="shared" si="19"/>
        <v>Square Wave Jerk Peak Velocity CHUM-RV-005 Total EyeTrackingFollow</v>
      </c>
      <c r="LO5" s="407" t="str">
        <f t="shared" si="19"/>
        <v>Square Wave Jerk Peak Velocity CHUM-RV-006 Total EyeTrackingFollow</v>
      </c>
      <c r="LP5" s="407" t="str">
        <f t="shared" si="19"/>
        <v>Square Wave Jerk Peak Velocity CHUM-RV-007 Total EyeTrackingFollow</v>
      </c>
      <c r="LQ5" s="407" t="str">
        <f t="shared" si="19"/>
        <v>Square Wave Jerk Peak Velocity CHUM-RV-010 Total EyeTrackingFollow</v>
      </c>
      <c r="LR5" s="407" t="str">
        <f t="shared" si="19"/>
        <v>Square Wave Jerk Peak Velocity CHUM-RV-011 Total EyeTrackingFollow</v>
      </c>
      <c r="LS5" s="407" t="str">
        <f t="shared" si="19"/>
        <v>Square Wave Jerk Peak Velocity CHUM-RV-012 Total EyeTrackingFollow</v>
      </c>
      <c r="LT5" s="407" t="str">
        <f t="shared" si="19"/>
        <v>Square Wave Jerk Peak Velocity CHUM-RV-013 Total EyeTrackingFollow</v>
      </c>
      <c r="LU5" s="407" t="str">
        <f t="shared" si="19"/>
        <v>Square Wave Jerk Peak Velocity CHUM-RV-016 Total EyeTrackingFollow</v>
      </c>
      <c r="LV5" s="407" t="str">
        <f t="shared" si="19"/>
        <v>Square Wave Jerk Peak Velocity CHUM-RV-017 Total EyeTrackingFollow</v>
      </c>
      <c r="LW5" s="407" t="str">
        <f t="shared" si="19"/>
        <v>Square Wave Jerk Peak Velocity CHUM-RV-018 Total EyeTrackingFollow</v>
      </c>
      <c r="LX5" s="408" t="e">
        <f>AVERAGE(LL5:LW5)</f>
        <v>#DIV/0!</v>
      </c>
      <c r="LY5" s="409" t="e">
        <f>MEDIAN(LL5:LW5)</f>
        <v>#NUM!</v>
      </c>
      <c r="LZ5" s="409">
        <f>MAX(LL5:LW5)</f>
        <v>0</v>
      </c>
      <c r="MA5" s="410">
        <f>MIN(LL5:LW5)</f>
        <v>0</v>
      </c>
      <c r="MC5" s="74" t="s">
        <v>610</v>
      </c>
      <c r="MD5" s="407" t="str">
        <f>_xlfn.CONCAT($MD$3, " ",MD$4, " ",$MC5, " ", $MC$1)</f>
        <v>Square Wave Jerk Time CHUM-RV-003 Total EyeTrackingFix</v>
      </c>
      <c r="ME5" s="407" t="str">
        <f t="shared" ref="ME5:ML5" si="20">_xlfn.CONCAT($MD$3, " ",ME$4, " ",$MC5, " ", $MC$1)</f>
        <v>Square Wave Jerk Time CHUM-RV-004 Total EyeTrackingFix</v>
      </c>
      <c r="MF5" s="407" t="str">
        <f t="shared" si="20"/>
        <v>Square Wave Jerk Time CHUM-RV-008 Total EyeTrackingFix</v>
      </c>
      <c r="MG5" s="407" t="str">
        <f t="shared" si="20"/>
        <v>Square Wave Jerk Time CHUM-RV-009 Total EyeTrackingFix</v>
      </c>
      <c r="MH5" s="407" t="str">
        <f t="shared" si="20"/>
        <v>Square Wave Jerk Time CHUM-RV-014 Total EyeTrackingFix</v>
      </c>
      <c r="MI5" s="407" t="str">
        <f t="shared" si="20"/>
        <v>Square Wave Jerk Time CHUM-RV-015 Total EyeTrackingFix</v>
      </c>
      <c r="MJ5" s="407" t="str">
        <f t="shared" si="20"/>
        <v>Square Wave Jerk Time CHUM-RV-019 Total EyeTrackingFix</v>
      </c>
      <c r="MK5" s="407" t="str">
        <f t="shared" si="20"/>
        <v>Square Wave Jerk Time CHUM-RV-020 Total EyeTrackingFix</v>
      </c>
      <c r="ML5" s="407" t="str">
        <f t="shared" si="20"/>
        <v>Square Wave Jerk Time CHUM-RV-021 Total EyeTrackingFix</v>
      </c>
      <c r="MM5" s="412" t="e">
        <f>AVERAGE(MD5:ML5)</f>
        <v>#DIV/0!</v>
      </c>
      <c r="MN5" s="413" t="e">
        <f>MEDIAN(MD5:ML5)</f>
        <v>#NUM!</v>
      </c>
      <c r="MO5" s="413">
        <f>MAX(MD5:ML5)</f>
        <v>0</v>
      </c>
      <c r="MP5" s="414">
        <f>MIN(MD5:ML5)</f>
        <v>0</v>
      </c>
      <c r="MS5" s="74" t="s">
        <v>610</v>
      </c>
      <c r="MT5" s="407" t="str">
        <f>_xlfn.CONCAT($MT$3, " ",MT$4, " ",$MS5, " ", $MC$1)</f>
        <v>Square Wave Jerk Time CHUM-RV-001 Total EyeTrackingFix</v>
      </c>
      <c r="MU5" s="407" t="str">
        <f t="shared" ref="MU5:NE5" si="21">_xlfn.CONCAT($MT$3, " ",MU$4, " ",$MS5, " ", $MC$1)</f>
        <v>Square Wave Jerk Time CHUM-RV-002 Total EyeTrackingFix</v>
      </c>
      <c r="MV5" s="407" t="str">
        <f t="shared" si="21"/>
        <v>Square Wave Jerk Time CHUM-RV-005 Total EyeTrackingFix</v>
      </c>
      <c r="MW5" s="407" t="str">
        <f t="shared" si="21"/>
        <v>Square Wave Jerk Time CHUM-RV-006 Total EyeTrackingFix</v>
      </c>
      <c r="MX5" s="407" t="str">
        <f t="shared" si="21"/>
        <v>Square Wave Jerk Time CHUM-RV-007 Total EyeTrackingFix</v>
      </c>
      <c r="MY5" s="407" t="str">
        <f t="shared" si="21"/>
        <v>Square Wave Jerk Time CHUM-RV-010 Total EyeTrackingFix</v>
      </c>
      <c r="MZ5" s="407" t="str">
        <f t="shared" si="21"/>
        <v>Square Wave Jerk Time CHUM-RV-011 Total EyeTrackingFix</v>
      </c>
      <c r="NA5" s="407" t="str">
        <f t="shared" si="21"/>
        <v>Square Wave Jerk Time CHUM-RV-012 Total EyeTrackingFix</v>
      </c>
      <c r="NB5" s="407" t="str">
        <f t="shared" si="21"/>
        <v>Square Wave Jerk Time CHUM-RV-013 Total EyeTrackingFix</v>
      </c>
      <c r="NC5" s="407" t="str">
        <f t="shared" si="21"/>
        <v>Square Wave Jerk Time CHUM-RV-016 Total EyeTrackingFix</v>
      </c>
      <c r="ND5" s="407" t="str">
        <f t="shared" si="21"/>
        <v>Square Wave Jerk Time CHUM-RV-017 Total EyeTrackingFix</v>
      </c>
      <c r="NE5" s="407" t="str">
        <f t="shared" si="21"/>
        <v>Square Wave Jerk Time CHUM-RV-018 Total EyeTrackingFix</v>
      </c>
      <c r="NF5" s="408" t="e">
        <f>AVERAGE(MT5:NE5)</f>
        <v>#DIV/0!</v>
      </c>
      <c r="NG5" s="409" t="e">
        <f>MEDIAN(MT5:NE5)</f>
        <v>#NUM!</v>
      </c>
      <c r="NH5" s="409">
        <f>MAX(MT5:NE5)</f>
        <v>0</v>
      </c>
      <c r="NI5" s="410">
        <f>MIN(MT5:NE5)</f>
        <v>0</v>
      </c>
      <c r="NK5" s="74" t="s">
        <v>610</v>
      </c>
      <c r="NL5" s="407" t="str">
        <f>_xlfn.CONCAT($NL$3, " ",NL$4, " ",$NK5, " ", $NK$1)</f>
        <v>Square Wave Jerk Time CHUM-RV-003 Total EyeTrackingMultiple</v>
      </c>
      <c r="NM5" s="407" t="str">
        <f t="shared" ref="NM5:NT5" si="22">_xlfn.CONCAT($NL$3, " ",NM$4, " ",$NK5, " ", $NK$1)</f>
        <v>Square Wave Jerk Time CHUM-RV-004 Total EyeTrackingMultiple</v>
      </c>
      <c r="NN5" s="407" t="str">
        <f t="shared" si="22"/>
        <v>Square Wave Jerk Time CHUM-RV-008 Total EyeTrackingMultiple</v>
      </c>
      <c r="NO5" s="407" t="str">
        <f t="shared" si="22"/>
        <v>Square Wave Jerk Time CHUM-RV-009 Total EyeTrackingMultiple</v>
      </c>
      <c r="NP5" s="407" t="str">
        <f t="shared" si="22"/>
        <v>Square Wave Jerk Time CHUM-RV-014 Total EyeTrackingMultiple</v>
      </c>
      <c r="NQ5" s="407" t="str">
        <f t="shared" si="22"/>
        <v>Square Wave Jerk Time CHUM-RV-015 Total EyeTrackingMultiple</v>
      </c>
      <c r="NR5" s="407" t="str">
        <f t="shared" si="22"/>
        <v>Square Wave Jerk Time CHUM-RV-019 Total EyeTrackingMultiple</v>
      </c>
      <c r="NS5" s="407" t="str">
        <f t="shared" si="22"/>
        <v>Square Wave Jerk Time CHUM-RV-020 Total EyeTrackingMultiple</v>
      </c>
      <c r="NT5" s="407" t="str">
        <f t="shared" si="22"/>
        <v>Square Wave Jerk Time CHUM-RV-021 Total EyeTrackingMultiple</v>
      </c>
      <c r="NU5" s="412" t="e">
        <f>AVERAGE(NL5:NT5)</f>
        <v>#DIV/0!</v>
      </c>
      <c r="NV5" s="413" t="e">
        <f>MEDIAN(NL5:NT5)</f>
        <v>#NUM!</v>
      </c>
      <c r="NW5" s="413">
        <f>MAX(NL5:NT5)</f>
        <v>0</v>
      </c>
      <c r="NX5" s="414">
        <f>MIN(NL5:NT5)</f>
        <v>0</v>
      </c>
      <c r="OA5" s="74" t="s">
        <v>610</v>
      </c>
      <c r="OB5" s="407" t="str">
        <f>_xlfn.CONCAT($OB$3, " ",OB$4, " ",$OA5, " ", $NK$1)</f>
        <v>Square Wave Jerk Time CHUM-RV-001 Total EyeTrackingMultiple</v>
      </c>
      <c r="OC5" s="407" t="str">
        <f t="shared" ref="OC5:OM5" si="23">_xlfn.CONCAT($OB$3, " ",OC$4, " ",$OA5, " ", $NK$1)</f>
        <v>Square Wave Jerk Time CHUM-RV-002 Total EyeTrackingMultiple</v>
      </c>
      <c r="OD5" s="407" t="str">
        <f t="shared" si="23"/>
        <v>Square Wave Jerk Time CHUM-RV-005 Total EyeTrackingMultiple</v>
      </c>
      <c r="OE5" s="407" t="str">
        <f t="shared" si="23"/>
        <v>Square Wave Jerk Time CHUM-RV-006 Total EyeTrackingMultiple</v>
      </c>
      <c r="OF5" s="407" t="str">
        <f t="shared" si="23"/>
        <v>Square Wave Jerk Time CHUM-RV-007 Total EyeTrackingMultiple</v>
      </c>
      <c r="OG5" s="407" t="str">
        <f t="shared" si="23"/>
        <v>Square Wave Jerk Time CHUM-RV-010 Total EyeTrackingMultiple</v>
      </c>
      <c r="OH5" s="407" t="str">
        <f t="shared" si="23"/>
        <v>Square Wave Jerk Time CHUM-RV-011 Total EyeTrackingMultiple</v>
      </c>
      <c r="OI5" s="407" t="str">
        <f t="shared" si="23"/>
        <v>Square Wave Jerk Time CHUM-RV-012 Total EyeTrackingMultiple</v>
      </c>
      <c r="OJ5" s="407" t="str">
        <f t="shared" si="23"/>
        <v>Square Wave Jerk Time CHUM-RV-013 Total EyeTrackingMultiple</v>
      </c>
      <c r="OK5" s="407" t="str">
        <f t="shared" si="23"/>
        <v>Square Wave Jerk Time CHUM-RV-016 Total EyeTrackingMultiple</v>
      </c>
      <c r="OL5" s="407" t="str">
        <f t="shared" si="23"/>
        <v>Square Wave Jerk Time CHUM-RV-017 Total EyeTrackingMultiple</v>
      </c>
      <c r="OM5" s="407" t="str">
        <f t="shared" si="23"/>
        <v>Square Wave Jerk Time CHUM-RV-018 Total EyeTrackingMultiple</v>
      </c>
      <c r="ON5" s="408" t="e">
        <f>AVERAGE(OB5:OM5)</f>
        <v>#DIV/0!</v>
      </c>
      <c r="OO5" s="409" t="e">
        <f>MEDIAN(OB5:OM5)</f>
        <v>#NUM!</v>
      </c>
      <c r="OP5" s="409">
        <f>MAX(OB5:OM5)</f>
        <v>0</v>
      </c>
      <c r="OQ5" s="410">
        <f>MIN(OB5:OM5)</f>
        <v>0</v>
      </c>
      <c r="OR5" s="446"/>
      <c r="OS5" s="74" t="s">
        <v>610</v>
      </c>
      <c r="OT5" s="407" t="str">
        <f>_xlfn.CONCAT($OT$3, " ",OT$4, " ",$OS5, " ", $OS$1)</f>
        <v>Square Wave Jerk Time CHUM-RV-003 Total EyeTrackingFollow</v>
      </c>
      <c r="OU5" s="407" t="str">
        <f t="shared" ref="OU5:PB5" si="24">_xlfn.CONCAT($OT$3, " ",OU$4, " ",$OS5, " ", $OS$1)</f>
        <v>Square Wave Jerk Time CHUM-RV-004 Total EyeTrackingFollow</v>
      </c>
      <c r="OV5" s="407" t="str">
        <f t="shared" si="24"/>
        <v>Square Wave Jerk Time CHUM-RV-008 Total EyeTrackingFollow</v>
      </c>
      <c r="OW5" s="407" t="str">
        <f t="shared" si="24"/>
        <v>Square Wave Jerk Time CHUM-RV-009 Total EyeTrackingFollow</v>
      </c>
      <c r="OX5" s="407" t="str">
        <f t="shared" si="24"/>
        <v>Square Wave Jerk Time CHUM-RV-014 Total EyeTrackingFollow</v>
      </c>
      <c r="OY5" s="407" t="str">
        <f t="shared" si="24"/>
        <v>Square Wave Jerk Time CHUM-RV-015 Total EyeTrackingFollow</v>
      </c>
      <c r="OZ5" s="407" t="str">
        <f t="shared" si="24"/>
        <v>Square Wave Jerk Time CHUM-RV-019 Total EyeTrackingFollow</v>
      </c>
      <c r="PA5" s="407" t="str">
        <f t="shared" si="24"/>
        <v>Square Wave Jerk Time CHUM-RV-020 Total EyeTrackingFollow</v>
      </c>
      <c r="PB5" s="407" t="str">
        <f t="shared" si="24"/>
        <v>Square Wave Jerk Time CHUM-RV-021 Total EyeTrackingFollow</v>
      </c>
      <c r="PC5" s="412" t="e">
        <f>AVERAGE(OT5:PB5)</f>
        <v>#DIV/0!</v>
      </c>
      <c r="PD5" s="413" t="e">
        <f>MEDIAN(OT5:PB5)</f>
        <v>#NUM!</v>
      </c>
      <c r="PE5" s="413">
        <f>MAX(OT5:PB5)</f>
        <v>0</v>
      </c>
      <c r="PF5" s="414">
        <f>MIN(OT5:PB5)</f>
        <v>0</v>
      </c>
      <c r="PI5" s="74" t="s">
        <v>610</v>
      </c>
      <c r="PJ5" s="407" t="str">
        <f>_xlfn.CONCAT($PJ$3, " ",PJ$4, " ",$PI5, " ", $OS$1)</f>
        <v>Square Wave Jerk Time CHUM-RV-001 Total EyeTrackingFollow</v>
      </c>
      <c r="PK5" s="407" t="str">
        <f t="shared" ref="PK5:PU5" si="25">_xlfn.CONCAT($PJ$3, " ",PK$4, " ",$PI5, " ", $OS$1)</f>
        <v>Square Wave Jerk Time CHUM-RV-002 Total EyeTrackingFollow</v>
      </c>
      <c r="PL5" s="407" t="str">
        <f t="shared" si="25"/>
        <v>Square Wave Jerk Time CHUM-RV-005 Total EyeTrackingFollow</v>
      </c>
      <c r="PM5" s="407" t="str">
        <f t="shared" si="25"/>
        <v>Square Wave Jerk Time CHUM-RV-006 Total EyeTrackingFollow</v>
      </c>
      <c r="PN5" s="407" t="str">
        <f t="shared" si="25"/>
        <v>Square Wave Jerk Time CHUM-RV-007 Total EyeTrackingFollow</v>
      </c>
      <c r="PO5" s="407" t="str">
        <f t="shared" si="25"/>
        <v>Square Wave Jerk Time CHUM-RV-010 Total EyeTrackingFollow</v>
      </c>
      <c r="PP5" s="407" t="str">
        <f t="shared" si="25"/>
        <v>Square Wave Jerk Time CHUM-RV-011 Total EyeTrackingFollow</v>
      </c>
      <c r="PQ5" s="407" t="str">
        <f t="shared" si="25"/>
        <v>Square Wave Jerk Time CHUM-RV-012 Total EyeTrackingFollow</v>
      </c>
      <c r="PR5" s="407" t="str">
        <f t="shared" si="25"/>
        <v>Square Wave Jerk Time CHUM-RV-013 Total EyeTrackingFollow</v>
      </c>
      <c r="PS5" s="407" t="str">
        <f t="shared" si="25"/>
        <v>Square Wave Jerk Time CHUM-RV-016 Total EyeTrackingFollow</v>
      </c>
      <c r="PT5" s="407" t="str">
        <f t="shared" si="25"/>
        <v>Square Wave Jerk Time CHUM-RV-017 Total EyeTrackingFollow</v>
      </c>
      <c r="PU5" s="407" t="str">
        <f t="shared" si="25"/>
        <v>Square Wave Jerk Time CHUM-RV-018 Total EyeTrackingFollow</v>
      </c>
      <c r="PV5" s="408" t="e">
        <f>AVERAGE(PJ5:PU5)</f>
        <v>#DIV/0!</v>
      </c>
      <c r="PW5" s="409" t="e">
        <f>MEDIAN(PJ5:PU5)</f>
        <v>#NUM!</v>
      </c>
      <c r="PX5" s="409">
        <f>MAX(PJ5:PU5)</f>
        <v>0</v>
      </c>
      <c r="PY5" s="410">
        <f>MIN(PJ5:PU5)</f>
        <v>0</v>
      </c>
      <c r="QA5" s="74" t="s">
        <v>865</v>
      </c>
      <c r="QB5" s="407" t="str">
        <f>_xlfn.CONCAT($QB$3, " ",QB$4, " ",$QA5, " ", $QA$1)</f>
        <v>Square Wave Jerk Rate CHUM-RV-003 Total time (s) EyeTrackingFix</v>
      </c>
      <c r="QC5" s="407" t="str">
        <f t="shared" ref="QC5:QJ5" si="26">_xlfn.CONCAT($QB$3, " ",QC$4, " ",$QA5, " ", $QA$1)</f>
        <v>Square Wave Jerk Rate CHUM-RV-004 Total time (s) EyeTrackingFix</v>
      </c>
      <c r="QD5" s="407" t="str">
        <f t="shared" si="26"/>
        <v>Square Wave Jerk Rate CHUM-RV-008 Total time (s) EyeTrackingFix</v>
      </c>
      <c r="QE5" s="407" t="str">
        <f t="shared" si="26"/>
        <v>Square Wave Jerk Rate CHUM-RV-009 Total time (s) EyeTrackingFix</v>
      </c>
      <c r="QF5" s="407" t="str">
        <f t="shared" si="26"/>
        <v>Square Wave Jerk Rate CHUM-RV-014 Total time (s) EyeTrackingFix</v>
      </c>
      <c r="QG5" s="407" t="str">
        <f t="shared" si="26"/>
        <v>Square Wave Jerk Rate CHUM-RV-015 Total time (s) EyeTrackingFix</v>
      </c>
      <c r="QH5" s="407" t="str">
        <f t="shared" si="26"/>
        <v>Square Wave Jerk Rate CHUM-RV-019 Total time (s) EyeTrackingFix</v>
      </c>
      <c r="QI5" s="407" t="str">
        <f t="shared" si="26"/>
        <v>Square Wave Jerk Rate CHUM-RV-020 Total time (s) EyeTrackingFix</v>
      </c>
      <c r="QJ5" s="407" t="str">
        <f t="shared" si="26"/>
        <v>Square Wave Jerk Rate CHUM-RV-021 Total time (s) EyeTrackingFix</v>
      </c>
      <c r="QK5" s="412" t="e">
        <f>AVERAGE(QB5:QJ5)</f>
        <v>#DIV/0!</v>
      </c>
      <c r="QL5" s="413" t="e">
        <f>MEDIAN(QB5:QJ5)</f>
        <v>#NUM!</v>
      </c>
      <c r="QM5" s="413">
        <f>MAX(QB5:QJ5)</f>
        <v>0</v>
      </c>
      <c r="QN5" s="414">
        <f>MIN(QB5:QJ5)</f>
        <v>0</v>
      </c>
      <c r="QQ5" s="74" t="s">
        <v>865</v>
      </c>
      <c r="QR5" s="407" t="str">
        <f>_xlfn.CONCAT($QR$3, " ",QR$4, " ",$QQ5, " ", $QA$1)</f>
        <v>Square Wave Jerk Rate CHUM-RV-001 Total time (s) EyeTrackingFix</v>
      </c>
      <c r="QS5" s="407" t="str">
        <f t="shared" ref="QS5:RC5" si="27">_xlfn.CONCAT($QR$3, " ",QS$4, " ",$QQ5, " ", $QA$1)</f>
        <v>Square Wave Jerk Rate CHUM-RV-002 Total time (s) EyeTrackingFix</v>
      </c>
      <c r="QT5" s="407" t="str">
        <f t="shared" si="27"/>
        <v>Square Wave Jerk Rate CHUM-RV-005 Total time (s) EyeTrackingFix</v>
      </c>
      <c r="QU5" s="407" t="str">
        <f t="shared" si="27"/>
        <v>Square Wave Jerk Rate CHUM-RV-006 Total time (s) EyeTrackingFix</v>
      </c>
      <c r="QV5" s="407" t="str">
        <f t="shared" si="27"/>
        <v>Square Wave Jerk Rate CHUM-RV-007 Total time (s) EyeTrackingFix</v>
      </c>
      <c r="QW5" s="407" t="str">
        <f t="shared" si="27"/>
        <v>Square Wave Jerk Rate CHUM-RV-010 Total time (s) EyeTrackingFix</v>
      </c>
      <c r="QX5" s="407" t="str">
        <f t="shared" si="27"/>
        <v>Square Wave Jerk Rate CHUM-RV-011 Total time (s) EyeTrackingFix</v>
      </c>
      <c r="QY5" s="407" t="str">
        <f t="shared" si="27"/>
        <v>Square Wave Jerk Rate CHUM-RV-012 Total time (s) EyeTrackingFix</v>
      </c>
      <c r="QZ5" s="407" t="str">
        <f t="shared" si="27"/>
        <v>Square Wave Jerk Rate CHUM-RV-013 Total time (s) EyeTrackingFix</v>
      </c>
      <c r="RA5" s="407" t="str">
        <f t="shared" si="27"/>
        <v>Square Wave Jerk Rate CHUM-RV-016 Total time (s) EyeTrackingFix</v>
      </c>
      <c r="RB5" s="407" t="str">
        <f t="shared" si="27"/>
        <v>Square Wave Jerk Rate CHUM-RV-017 Total time (s) EyeTrackingFix</v>
      </c>
      <c r="RC5" s="407" t="str">
        <f t="shared" si="27"/>
        <v>Square Wave Jerk Rate CHUM-RV-018 Total time (s) EyeTrackingFix</v>
      </c>
      <c r="RD5" s="408" t="e">
        <f>AVERAGE(QR5:RC5)</f>
        <v>#DIV/0!</v>
      </c>
      <c r="RE5" s="409" t="e">
        <f>MEDIAN(QR5:RC5)</f>
        <v>#NUM!</v>
      </c>
      <c r="RF5" s="409">
        <f>MAX(QR5:RC5)</f>
        <v>0</v>
      </c>
      <c r="RG5" s="410">
        <f>MIN(QR5:RC5)</f>
        <v>0</v>
      </c>
      <c r="RI5" s="74" t="s">
        <v>865</v>
      </c>
      <c r="RJ5" s="407" t="str">
        <f>_xlfn.CONCAT($RJ$3, " ",RJ$4, " ",$RI5, " ", $RI$1)</f>
        <v>Square Wave Jerk Rate CHUM-RV-003 Total time (s) EyeTrackingMultiple</v>
      </c>
      <c r="RK5" s="407" t="str">
        <f t="shared" ref="RK5:RR5" si="28">_xlfn.CONCAT($RJ$3, " ",RK$4, " ",$RI5, " ", $RI$1)</f>
        <v>Square Wave Jerk Rate CHUM-RV-004 Total time (s) EyeTrackingMultiple</v>
      </c>
      <c r="RL5" s="407" t="str">
        <f t="shared" si="28"/>
        <v>Square Wave Jerk Rate CHUM-RV-008 Total time (s) EyeTrackingMultiple</v>
      </c>
      <c r="RM5" s="407" t="str">
        <f t="shared" si="28"/>
        <v>Square Wave Jerk Rate CHUM-RV-009 Total time (s) EyeTrackingMultiple</v>
      </c>
      <c r="RN5" s="407" t="str">
        <f t="shared" si="28"/>
        <v>Square Wave Jerk Rate CHUM-RV-014 Total time (s) EyeTrackingMultiple</v>
      </c>
      <c r="RO5" s="407" t="str">
        <f t="shared" si="28"/>
        <v>Square Wave Jerk Rate CHUM-RV-015 Total time (s) EyeTrackingMultiple</v>
      </c>
      <c r="RP5" s="407" t="str">
        <f t="shared" si="28"/>
        <v>Square Wave Jerk Rate CHUM-RV-019 Total time (s) EyeTrackingMultiple</v>
      </c>
      <c r="RQ5" s="407" t="str">
        <f t="shared" si="28"/>
        <v>Square Wave Jerk Rate CHUM-RV-020 Total time (s) EyeTrackingMultiple</v>
      </c>
      <c r="RR5" s="407" t="str">
        <f t="shared" si="28"/>
        <v>Square Wave Jerk Rate CHUM-RV-021 Total time (s) EyeTrackingMultiple</v>
      </c>
      <c r="RS5" s="412" t="e">
        <f>AVERAGE(RJ5:RR5)</f>
        <v>#DIV/0!</v>
      </c>
      <c r="RT5" s="413" t="e">
        <f>MEDIAN(RJ5:RR5)</f>
        <v>#NUM!</v>
      </c>
      <c r="RU5" s="413">
        <f>MAX(RJ5:RR5)</f>
        <v>0</v>
      </c>
      <c r="RV5" s="414">
        <f>MIN(RJ5:RR5)</f>
        <v>0</v>
      </c>
      <c r="RY5" s="74" t="s">
        <v>865</v>
      </c>
      <c r="RZ5" s="407" t="str">
        <f>_xlfn.CONCAT($RZ$3, " ",RZ$4, " ",$RY5, " ", $RI$1)</f>
        <v>Square Wave Jerk Rate CHUM-RV-001 Total time (s) EyeTrackingMultiple</v>
      </c>
      <c r="SA5" s="407" t="str">
        <f t="shared" ref="SA5:SK5" si="29">_xlfn.CONCAT($RZ$3, " ",SA$4, " ",$RY5, " ", $RI$1)</f>
        <v>Square Wave Jerk Rate CHUM-RV-002 Total time (s) EyeTrackingMultiple</v>
      </c>
      <c r="SB5" s="407" t="str">
        <f t="shared" si="29"/>
        <v>Square Wave Jerk Rate CHUM-RV-005 Total time (s) EyeTrackingMultiple</v>
      </c>
      <c r="SC5" s="407" t="str">
        <f t="shared" si="29"/>
        <v>Square Wave Jerk Rate CHUM-RV-006 Total time (s) EyeTrackingMultiple</v>
      </c>
      <c r="SD5" s="407" t="str">
        <f t="shared" si="29"/>
        <v>Square Wave Jerk Rate CHUM-RV-007 Total time (s) EyeTrackingMultiple</v>
      </c>
      <c r="SE5" s="407" t="str">
        <f t="shared" si="29"/>
        <v>Square Wave Jerk Rate CHUM-RV-010 Total time (s) EyeTrackingMultiple</v>
      </c>
      <c r="SF5" s="407" t="str">
        <f t="shared" si="29"/>
        <v>Square Wave Jerk Rate CHUM-RV-011 Total time (s) EyeTrackingMultiple</v>
      </c>
      <c r="SG5" s="407" t="str">
        <f t="shared" si="29"/>
        <v>Square Wave Jerk Rate CHUM-RV-012 Total time (s) EyeTrackingMultiple</v>
      </c>
      <c r="SH5" s="407" t="str">
        <f t="shared" si="29"/>
        <v>Square Wave Jerk Rate CHUM-RV-013 Total time (s) EyeTrackingMultiple</v>
      </c>
      <c r="SI5" s="407" t="str">
        <f t="shared" si="29"/>
        <v>Square Wave Jerk Rate CHUM-RV-016 Total time (s) EyeTrackingMultiple</v>
      </c>
      <c r="SJ5" s="407" t="str">
        <f t="shared" si="29"/>
        <v>Square Wave Jerk Rate CHUM-RV-017 Total time (s) EyeTrackingMultiple</v>
      </c>
      <c r="SK5" s="407" t="str">
        <f t="shared" si="29"/>
        <v>Square Wave Jerk Rate CHUM-RV-018 Total time (s) EyeTrackingMultiple</v>
      </c>
      <c r="SL5" s="408" t="e">
        <f>AVERAGE(RZ5:SK5)</f>
        <v>#DIV/0!</v>
      </c>
      <c r="SM5" s="409" t="e">
        <f>MEDIAN(RZ5:SK5)</f>
        <v>#NUM!</v>
      </c>
      <c r="SN5" s="409">
        <f>MAX(RZ5:SK5)</f>
        <v>0</v>
      </c>
      <c r="SO5" s="410">
        <f>MIN(RZ5:SK5)</f>
        <v>0</v>
      </c>
      <c r="SP5" s="446"/>
      <c r="SQ5" s="74" t="s">
        <v>865</v>
      </c>
      <c r="SR5" s="407" t="str">
        <f>_xlfn.CONCAT($SR$3, " ",SR$4, " ",$SQ5, " ", $SQ$1)</f>
        <v>Square Wave Jerk Rate CHUM-RV-003 Total time (s) EyeTrackingFollow</v>
      </c>
      <c r="SS5" s="407" t="str">
        <f t="shared" ref="SS5:SZ5" si="30">_xlfn.CONCAT($SR$3, " ",SS$4, " ",$SQ5, " ", $SQ$1)</f>
        <v>Square Wave Jerk Rate CHUM-RV-004 Total time (s) EyeTrackingFollow</v>
      </c>
      <c r="ST5" s="407" t="str">
        <f t="shared" si="30"/>
        <v>Square Wave Jerk Rate CHUM-RV-008 Total time (s) EyeTrackingFollow</v>
      </c>
      <c r="SU5" s="407" t="str">
        <f t="shared" si="30"/>
        <v>Square Wave Jerk Rate CHUM-RV-009 Total time (s) EyeTrackingFollow</v>
      </c>
      <c r="SV5" s="407" t="str">
        <f t="shared" si="30"/>
        <v>Square Wave Jerk Rate CHUM-RV-014 Total time (s) EyeTrackingFollow</v>
      </c>
      <c r="SW5" s="407" t="str">
        <f t="shared" si="30"/>
        <v>Square Wave Jerk Rate CHUM-RV-015 Total time (s) EyeTrackingFollow</v>
      </c>
      <c r="SX5" s="407" t="str">
        <f t="shared" si="30"/>
        <v>Square Wave Jerk Rate CHUM-RV-019 Total time (s) EyeTrackingFollow</v>
      </c>
      <c r="SY5" s="407" t="str">
        <f t="shared" si="30"/>
        <v>Square Wave Jerk Rate CHUM-RV-020 Total time (s) EyeTrackingFollow</v>
      </c>
      <c r="SZ5" s="407" t="str">
        <f t="shared" si="30"/>
        <v>Square Wave Jerk Rate CHUM-RV-021 Total time (s) EyeTrackingFollow</v>
      </c>
      <c r="TA5" s="412" t="e">
        <f>AVERAGE(SR5:SZ5)</f>
        <v>#DIV/0!</v>
      </c>
      <c r="TB5" s="413" t="e">
        <f>MEDIAN(SR5:SZ5)</f>
        <v>#NUM!</v>
      </c>
      <c r="TC5" s="413">
        <f>MAX(SR5:SZ5)</f>
        <v>0</v>
      </c>
      <c r="TD5" s="414">
        <f>MIN(SR5:SZ5)</f>
        <v>0</v>
      </c>
      <c r="TG5" s="74" t="s">
        <v>865</v>
      </c>
      <c r="TH5" s="407" t="str">
        <f>_xlfn.CONCAT($TH$3, " ",TH$4, " ",$TG5, " ", $SQ$1)</f>
        <v>Square Wave Jerk Rate CHUM-RV-001 Total time (s) EyeTrackingFollow</v>
      </c>
      <c r="TI5" s="407" t="str">
        <f t="shared" ref="TI5:TS5" si="31">_xlfn.CONCAT($TH$3, " ",TI$4, " ",$TG5, " ", $SQ$1)</f>
        <v>Square Wave Jerk Rate CHUM-RV-002 Total time (s) EyeTrackingFollow</v>
      </c>
      <c r="TJ5" s="407" t="str">
        <f t="shared" si="31"/>
        <v>Square Wave Jerk Rate CHUM-RV-005 Total time (s) EyeTrackingFollow</v>
      </c>
      <c r="TK5" s="407" t="str">
        <f t="shared" si="31"/>
        <v>Square Wave Jerk Rate CHUM-RV-006 Total time (s) EyeTrackingFollow</v>
      </c>
      <c r="TL5" s="407" t="str">
        <f t="shared" si="31"/>
        <v>Square Wave Jerk Rate CHUM-RV-007 Total time (s) EyeTrackingFollow</v>
      </c>
      <c r="TM5" s="407" t="str">
        <f t="shared" si="31"/>
        <v>Square Wave Jerk Rate CHUM-RV-010 Total time (s) EyeTrackingFollow</v>
      </c>
      <c r="TN5" s="407" t="str">
        <f t="shared" si="31"/>
        <v>Square Wave Jerk Rate CHUM-RV-011 Total time (s) EyeTrackingFollow</v>
      </c>
      <c r="TO5" s="407" t="str">
        <f t="shared" si="31"/>
        <v>Square Wave Jerk Rate CHUM-RV-012 Total time (s) EyeTrackingFollow</v>
      </c>
      <c r="TP5" s="407" t="str">
        <f t="shared" si="31"/>
        <v>Square Wave Jerk Rate CHUM-RV-013 Total time (s) EyeTrackingFollow</v>
      </c>
      <c r="TQ5" s="407" t="str">
        <f t="shared" si="31"/>
        <v>Square Wave Jerk Rate CHUM-RV-016 Total time (s) EyeTrackingFollow</v>
      </c>
      <c r="TR5" s="407" t="str">
        <f t="shared" si="31"/>
        <v>Square Wave Jerk Rate CHUM-RV-017 Total time (s) EyeTrackingFollow</v>
      </c>
      <c r="TS5" s="407" t="str">
        <f t="shared" si="31"/>
        <v>Square Wave Jerk Rate CHUM-RV-018 Total time (s) EyeTrackingFollow</v>
      </c>
      <c r="TT5" s="408" t="e">
        <f>AVERAGE(TH5:TS5)</f>
        <v>#DIV/0!</v>
      </c>
      <c r="TU5" s="409" t="e">
        <f>MEDIAN(TH5:TS5)</f>
        <v>#NUM!</v>
      </c>
      <c r="TV5" s="409">
        <f>MAX(TH5:TS5)</f>
        <v>0</v>
      </c>
      <c r="TW5" s="410">
        <f>MIN(TH5:TS5)</f>
        <v>0</v>
      </c>
      <c r="TX5" s="446"/>
      <c r="TY5" s="395" t="s">
        <v>866</v>
      </c>
      <c r="TZ5" s="407" t="str">
        <f>_xlfn.CONCAT($TZ$3, " ",TZ$4, " ",$TY5)</f>
        <v>Saccade Instances CHUM-RV-003 EyeTrackingFix</v>
      </c>
      <c r="UA5" s="407" t="str">
        <f t="shared" ref="UA5:UH5" si="32">_xlfn.CONCAT($TZ$3, " ",UA$4, " ",$TY5)</f>
        <v>Saccade Instances CHUM-RV-004 EyeTrackingFix</v>
      </c>
      <c r="UB5" s="407" t="str">
        <f t="shared" si="32"/>
        <v>Saccade Instances CHUM-RV-008 EyeTrackingFix</v>
      </c>
      <c r="UC5" s="407" t="str">
        <f t="shared" si="32"/>
        <v>Saccade Instances CHUM-RV-009 EyeTrackingFix</v>
      </c>
      <c r="UD5" s="407" t="str">
        <f t="shared" si="32"/>
        <v>Saccade Instances CHUM-RV-014 EyeTrackingFix</v>
      </c>
      <c r="UE5" s="407" t="str">
        <f t="shared" si="32"/>
        <v>Saccade Instances CHUM-RV-015 EyeTrackingFix</v>
      </c>
      <c r="UF5" s="407" t="str">
        <f t="shared" si="32"/>
        <v>Saccade Instances CHUM-RV-019 EyeTrackingFix</v>
      </c>
      <c r="UG5" s="407" t="str">
        <f t="shared" si="32"/>
        <v>Saccade Instances CHUM-RV-020 EyeTrackingFix</v>
      </c>
      <c r="UH5" s="407" t="str">
        <f t="shared" si="32"/>
        <v>Saccade Instances CHUM-RV-021 EyeTrackingFix</v>
      </c>
      <c r="UI5" s="412" t="e">
        <f>AVERAGE(TZ5:UH5)</f>
        <v>#DIV/0!</v>
      </c>
      <c r="UJ5" s="413" t="e">
        <f>MEDIAN(TZ5:UH5)</f>
        <v>#NUM!</v>
      </c>
      <c r="UK5" s="413">
        <f>MAX(TZ5:UH5)</f>
        <v>0</v>
      </c>
      <c r="UL5" s="414">
        <f>MIN(TZ5:UH5)</f>
        <v>0</v>
      </c>
      <c r="UM5" s="17"/>
      <c r="UN5" s="10"/>
      <c r="UO5" s="395" t="s">
        <v>866</v>
      </c>
      <c r="UP5" s="407" t="str">
        <f>_xlfn.CONCAT($UP$3, " ",UP$4, " ",$UO5)</f>
        <v>Saccade Instances CHUM-RV-001 EyeTrackingFix</v>
      </c>
      <c r="UQ5" s="407" t="str">
        <f t="shared" ref="UQ5:VA5" si="33">_xlfn.CONCAT($UP$3, " ",UQ$4, " ",$UO5)</f>
        <v>Saccade Instances CHUM-RV-002 EyeTrackingFix</v>
      </c>
      <c r="UR5" s="407" t="str">
        <f t="shared" si="33"/>
        <v>Saccade Instances CHUM-RV-005 EyeTrackingFix</v>
      </c>
      <c r="US5" s="407" t="str">
        <f t="shared" si="33"/>
        <v>Saccade Instances CHUM-RV-006 EyeTrackingFix</v>
      </c>
      <c r="UT5" s="407" t="str">
        <f t="shared" si="33"/>
        <v>Saccade Instances CHUM-RV-007 EyeTrackingFix</v>
      </c>
      <c r="UU5" s="407" t="str">
        <f t="shared" si="33"/>
        <v>Saccade Instances CHUM-RV-010 EyeTrackingFix</v>
      </c>
      <c r="UV5" s="407" t="str">
        <f t="shared" si="33"/>
        <v>Saccade Instances CHUM-RV-011 EyeTrackingFix</v>
      </c>
      <c r="UW5" s="407" t="str">
        <f t="shared" si="33"/>
        <v>Saccade Instances CHUM-RV-012 EyeTrackingFix</v>
      </c>
      <c r="UX5" s="407" t="str">
        <f t="shared" si="33"/>
        <v>Saccade Instances CHUM-RV-013 EyeTrackingFix</v>
      </c>
      <c r="UY5" s="407" t="str">
        <f t="shared" si="33"/>
        <v>Saccade Instances CHUM-RV-016 EyeTrackingFix</v>
      </c>
      <c r="UZ5" s="407" t="str">
        <f t="shared" si="33"/>
        <v>Saccade Instances CHUM-RV-017 EyeTrackingFix</v>
      </c>
      <c r="VA5" s="407" t="str">
        <f t="shared" si="33"/>
        <v>Saccade Instances CHUM-RV-018 EyeTrackingFix</v>
      </c>
      <c r="VB5" s="408" t="e">
        <f>AVERAGE(UP5:VA5)</f>
        <v>#DIV/0!</v>
      </c>
      <c r="VC5" s="409" t="e">
        <f>MEDIAN(UP5:VA5)</f>
        <v>#NUM!</v>
      </c>
      <c r="VD5" s="409">
        <f>MAX(UP5:VA5)</f>
        <v>0</v>
      </c>
      <c r="VE5" s="410">
        <f>MIN(UP5:VA5)</f>
        <v>0</v>
      </c>
      <c r="VG5" s="74" t="s">
        <v>610</v>
      </c>
      <c r="VH5" s="407" t="str">
        <f>_xlfn.CONCAT($VH$3, " ",VH$4, " ",$VG5, " ", $VG$1)</f>
        <v>Saccade Initial Velocity CHUM-RV-003 Total EyeTrackingFix</v>
      </c>
      <c r="VI5" s="407" t="str">
        <f t="shared" ref="VI5:VP5" si="34">_xlfn.CONCAT($VH$3, " ",VI$4, " ",$VG5, " ", $VG$1)</f>
        <v>Saccade Initial Velocity CHUM-RV-004 Total EyeTrackingFix</v>
      </c>
      <c r="VJ5" s="407" t="str">
        <f t="shared" si="34"/>
        <v>Saccade Initial Velocity CHUM-RV-008 Total EyeTrackingFix</v>
      </c>
      <c r="VK5" s="407" t="str">
        <f t="shared" si="34"/>
        <v>Saccade Initial Velocity CHUM-RV-009 Total EyeTrackingFix</v>
      </c>
      <c r="VL5" s="407" t="str">
        <f t="shared" si="34"/>
        <v>Saccade Initial Velocity CHUM-RV-014 Total EyeTrackingFix</v>
      </c>
      <c r="VM5" s="407" t="str">
        <f t="shared" si="34"/>
        <v>Saccade Initial Velocity CHUM-RV-015 Total EyeTrackingFix</v>
      </c>
      <c r="VN5" s="407" t="str">
        <f t="shared" si="34"/>
        <v>Saccade Initial Velocity CHUM-RV-019 Total EyeTrackingFix</v>
      </c>
      <c r="VO5" s="407" t="str">
        <f t="shared" si="34"/>
        <v>Saccade Initial Velocity CHUM-RV-020 Total EyeTrackingFix</v>
      </c>
      <c r="VP5" s="407" t="str">
        <f t="shared" si="34"/>
        <v>Saccade Initial Velocity CHUM-RV-021 Total EyeTrackingFix</v>
      </c>
      <c r="VQ5" s="412" t="e">
        <f>AVERAGE(VH5:VP5)</f>
        <v>#DIV/0!</v>
      </c>
      <c r="VR5" s="413" t="e">
        <f>MEDIAN(VH5:VP5)</f>
        <v>#NUM!</v>
      </c>
      <c r="VS5" s="413">
        <f>MAX(VH5:VP5)</f>
        <v>0</v>
      </c>
      <c r="VT5" s="414">
        <f>MIN(VH5:VP5)</f>
        <v>0</v>
      </c>
      <c r="VW5" s="74" t="s">
        <v>610</v>
      </c>
      <c r="VX5" s="407" t="str">
        <f>_xlfn.CONCAT($VX$3, " ",VX$4, " ",$VW5, " ", $VG$1)</f>
        <v>Saccade Initial Velocity CHUM-RV-001 Total EyeTrackingFix</v>
      </c>
      <c r="VY5" s="407" t="str">
        <f t="shared" ref="VY5:WI5" si="35">_xlfn.CONCAT($VX$3, " ",VY$4, " ",$VW5, " ", $VG$1)</f>
        <v>Saccade Initial Velocity CHUM-RV-002 Total EyeTrackingFix</v>
      </c>
      <c r="VZ5" s="407" t="str">
        <f t="shared" si="35"/>
        <v>Saccade Initial Velocity CHUM-RV-005 Total EyeTrackingFix</v>
      </c>
      <c r="WA5" s="407" t="str">
        <f t="shared" si="35"/>
        <v>Saccade Initial Velocity CHUM-RV-006 Total EyeTrackingFix</v>
      </c>
      <c r="WB5" s="407" t="str">
        <f t="shared" si="35"/>
        <v>Saccade Initial Velocity CHUM-RV-007 Total EyeTrackingFix</v>
      </c>
      <c r="WC5" s="407" t="str">
        <f t="shared" si="35"/>
        <v>Saccade Initial Velocity CHUM-RV-010 Total EyeTrackingFix</v>
      </c>
      <c r="WD5" s="407" t="str">
        <f t="shared" si="35"/>
        <v>Saccade Initial Velocity CHUM-RV-011 Total EyeTrackingFix</v>
      </c>
      <c r="WE5" s="407" t="str">
        <f t="shared" si="35"/>
        <v>Saccade Initial Velocity CHUM-RV-012 Total EyeTrackingFix</v>
      </c>
      <c r="WF5" s="407" t="str">
        <f t="shared" si="35"/>
        <v>Saccade Initial Velocity CHUM-RV-013 Total EyeTrackingFix</v>
      </c>
      <c r="WG5" s="407" t="str">
        <f t="shared" si="35"/>
        <v>Saccade Initial Velocity CHUM-RV-016 Total EyeTrackingFix</v>
      </c>
      <c r="WH5" s="407" t="str">
        <f>_xlfn.CONCAT($VX$3, " ",WH$4, " ",$VW5, " ", $VG$1)</f>
        <v>Saccade Initial Velocity CHUM-RV-017 Total EyeTrackingFix</v>
      </c>
      <c r="WI5" s="407" t="str">
        <f t="shared" si="35"/>
        <v>Saccade Initial Velocity CHUM-RV-018 Total EyeTrackingFix</v>
      </c>
      <c r="WJ5" s="408" t="e">
        <f>AVERAGE(VX5:WI5)</f>
        <v>#DIV/0!</v>
      </c>
      <c r="WK5" s="409" t="e">
        <f>MEDIAN(VX5:WI5)</f>
        <v>#NUM!</v>
      </c>
      <c r="WL5" s="409">
        <f>MAX(VX5:WI5)</f>
        <v>0</v>
      </c>
      <c r="WM5" s="410">
        <f>MIN(VX5:WI5)</f>
        <v>0</v>
      </c>
      <c r="WO5" s="74" t="s">
        <v>610</v>
      </c>
      <c r="WP5" s="407" t="str">
        <f>_xlfn.CONCAT($WP$3, " ",WP$4, " ",$WO5, " ", $WO$1)</f>
        <v>Saccade Initial Velocity CHUM-RV-003 Total EyeTrackingMultiple</v>
      </c>
      <c r="WQ5" s="407" t="str">
        <f t="shared" ref="WQ5:WX5" si="36">_xlfn.CONCAT($WP$3, " ",WQ$4, " ",$WO5, " ", $WO$1)</f>
        <v>Saccade Initial Velocity CHUM-RV-004 Total EyeTrackingMultiple</v>
      </c>
      <c r="WR5" s="407" t="str">
        <f t="shared" si="36"/>
        <v>Saccade Initial Velocity CHUM-RV-008 Total EyeTrackingMultiple</v>
      </c>
      <c r="WS5" s="407" t="str">
        <f t="shared" si="36"/>
        <v>Saccade Initial Velocity CHUM-RV-009 Total EyeTrackingMultiple</v>
      </c>
      <c r="WT5" s="407" t="str">
        <f t="shared" si="36"/>
        <v>Saccade Initial Velocity CHUM-RV-014 Total EyeTrackingMultiple</v>
      </c>
      <c r="WU5" s="407" t="str">
        <f t="shared" si="36"/>
        <v>Saccade Initial Velocity CHUM-RV-015 Total EyeTrackingMultiple</v>
      </c>
      <c r="WV5" s="407" t="str">
        <f t="shared" si="36"/>
        <v>Saccade Initial Velocity CHUM-RV-019 Total EyeTrackingMultiple</v>
      </c>
      <c r="WW5" s="407" t="str">
        <f t="shared" si="36"/>
        <v>Saccade Initial Velocity CHUM-RV-020 Total EyeTrackingMultiple</v>
      </c>
      <c r="WX5" s="407" t="str">
        <f t="shared" si="36"/>
        <v>Saccade Initial Velocity CHUM-RV-021 Total EyeTrackingMultiple</v>
      </c>
      <c r="WY5" s="412" t="e">
        <f>AVERAGE(WP5:WX5)</f>
        <v>#DIV/0!</v>
      </c>
      <c r="WZ5" s="413" t="e">
        <f>MEDIAN(WP5:WX5)</f>
        <v>#NUM!</v>
      </c>
      <c r="XA5" s="413">
        <f>MAX(WP5:WX5)</f>
        <v>0</v>
      </c>
      <c r="XB5" s="414">
        <f>MIN(WP5:WX5)</f>
        <v>0</v>
      </c>
      <c r="XE5" s="74" t="s">
        <v>610</v>
      </c>
      <c r="XF5" s="407" t="str">
        <f>_xlfn.CONCAT($XF$3, " ",XF$4, " ",$XE5, " ", $WO$1)</f>
        <v>Saccade Initial Velocity CHUM-RV-001 Total EyeTrackingMultiple</v>
      </c>
      <c r="XG5" s="407" t="str">
        <f t="shared" ref="XG5:XQ5" si="37">_xlfn.CONCAT($XF$3, " ",XG$4, " ",$XE5, " ", $WO$1)</f>
        <v>Saccade Initial Velocity CHUM-RV-002 Total EyeTrackingMultiple</v>
      </c>
      <c r="XH5" s="407" t="str">
        <f t="shared" si="37"/>
        <v>Saccade Initial Velocity CHUM-RV-005 Total EyeTrackingMultiple</v>
      </c>
      <c r="XI5" s="407" t="str">
        <f t="shared" si="37"/>
        <v>Saccade Initial Velocity CHUM-RV-006 Total EyeTrackingMultiple</v>
      </c>
      <c r="XJ5" s="407" t="str">
        <f t="shared" si="37"/>
        <v>Saccade Initial Velocity CHUM-RV-007 Total EyeTrackingMultiple</v>
      </c>
      <c r="XK5" s="407" t="str">
        <f t="shared" si="37"/>
        <v>Saccade Initial Velocity CHUM-RV-010 Total EyeTrackingMultiple</v>
      </c>
      <c r="XL5" s="407" t="str">
        <f t="shared" si="37"/>
        <v>Saccade Initial Velocity CHUM-RV-011 Total EyeTrackingMultiple</v>
      </c>
      <c r="XM5" s="407" t="str">
        <f t="shared" si="37"/>
        <v>Saccade Initial Velocity CHUM-RV-012 Total EyeTrackingMultiple</v>
      </c>
      <c r="XN5" s="407" t="str">
        <f t="shared" si="37"/>
        <v>Saccade Initial Velocity CHUM-RV-013 Total EyeTrackingMultiple</v>
      </c>
      <c r="XO5" s="407" t="str">
        <f t="shared" si="37"/>
        <v>Saccade Initial Velocity CHUM-RV-016 Total EyeTrackingMultiple</v>
      </c>
      <c r="XP5" s="407" t="str">
        <f t="shared" si="37"/>
        <v>Saccade Initial Velocity CHUM-RV-017 Total EyeTrackingMultiple</v>
      </c>
      <c r="XQ5" s="407" t="str">
        <f t="shared" si="37"/>
        <v>Saccade Initial Velocity CHUM-RV-018 Total EyeTrackingMultiple</v>
      </c>
      <c r="XR5" s="408" t="e">
        <f>AVERAGE(XF5:XQ5)</f>
        <v>#DIV/0!</v>
      </c>
      <c r="XS5" s="409" t="e">
        <f>MEDIAN(XF5:XQ5)</f>
        <v>#NUM!</v>
      </c>
      <c r="XT5" s="409">
        <f>MAX(XF5:XQ5)</f>
        <v>0</v>
      </c>
      <c r="XU5" s="410">
        <f>MIN(XF5:XQ5)</f>
        <v>0</v>
      </c>
      <c r="XV5" s="446"/>
      <c r="XW5" s="74" t="s">
        <v>610</v>
      </c>
      <c r="XX5" s="407" t="str">
        <f>_xlfn.CONCAT($XX$3, " ",XX$4, " ",$XW5, " ", $XW$1)</f>
        <v>Saccade Initial Velocity CHUM-RV-003 Total EyeTrackingFollow</v>
      </c>
      <c r="XY5" s="407" t="str">
        <f t="shared" ref="XY5:YF5" si="38">_xlfn.CONCAT($XX$3, " ",XY$4, " ",$XW5, " ", $XW$1)</f>
        <v>Saccade Initial Velocity CHUM-RV-004 Total EyeTrackingFollow</v>
      </c>
      <c r="XZ5" s="407" t="str">
        <f t="shared" si="38"/>
        <v>Saccade Initial Velocity CHUM-RV-008 Total EyeTrackingFollow</v>
      </c>
      <c r="YA5" s="407" t="str">
        <f t="shared" si="38"/>
        <v>Saccade Initial Velocity CHUM-RV-009 Total EyeTrackingFollow</v>
      </c>
      <c r="YB5" s="407" t="str">
        <f t="shared" si="38"/>
        <v>Saccade Initial Velocity CHUM-RV-014 Total EyeTrackingFollow</v>
      </c>
      <c r="YC5" s="407" t="str">
        <f t="shared" si="38"/>
        <v>Saccade Initial Velocity CHUM-RV-015 Total EyeTrackingFollow</v>
      </c>
      <c r="YD5" s="407" t="str">
        <f t="shared" si="38"/>
        <v>Saccade Initial Velocity CHUM-RV-019 Total EyeTrackingFollow</v>
      </c>
      <c r="YE5" s="407" t="str">
        <f t="shared" si="38"/>
        <v>Saccade Initial Velocity CHUM-RV-020 Total EyeTrackingFollow</v>
      </c>
      <c r="YF5" s="407" t="str">
        <f t="shared" si="38"/>
        <v>Saccade Initial Velocity CHUM-RV-021 Total EyeTrackingFollow</v>
      </c>
      <c r="YG5" s="412" t="e">
        <f>AVERAGE(XX5:YF5)</f>
        <v>#DIV/0!</v>
      </c>
      <c r="YH5" s="413" t="e">
        <f>MEDIAN(XX5:YF5)</f>
        <v>#NUM!</v>
      </c>
      <c r="YI5" s="413">
        <f>MAX(XX5:YF5)</f>
        <v>0</v>
      </c>
      <c r="YJ5" s="414">
        <f>MIN(XX5:YF5)</f>
        <v>0</v>
      </c>
      <c r="YM5" s="74" t="s">
        <v>610</v>
      </c>
      <c r="YN5" s="407" t="str">
        <f>_xlfn.CONCAT($YN$3, " ",YN$4, " ",$YM5, " ", $XW$1)</f>
        <v>Saccade Initial Velocity CHUM-RV-001 Total EyeTrackingFollow</v>
      </c>
      <c r="YO5" s="407" t="str">
        <f t="shared" ref="YO5:YY5" si="39">_xlfn.CONCAT($YN$3, " ",YO$4, " ",$YM5, " ", $XW$1)</f>
        <v>Saccade Initial Velocity CHUM-RV-002 Total EyeTrackingFollow</v>
      </c>
      <c r="YP5" s="407" t="str">
        <f t="shared" si="39"/>
        <v>Saccade Initial Velocity CHUM-RV-005 Total EyeTrackingFollow</v>
      </c>
      <c r="YQ5" s="407" t="str">
        <f t="shared" si="39"/>
        <v>Saccade Initial Velocity CHUM-RV-006 Total EyeTrackingFollow</v>
      </c>
      <c r="YR5" s="407" t="str">
        <f t="shared" si="39"/>
        <v>Saccade Initial Velocity CHUM-RV-007 Total EyeTrackingFollow</v>
      </c>
      <c r="YS5" s="407" t="str">
        <f t="shared" si="39"/>
        <v>Saccade Initial Velocity CHUM-RV-010 Total EyeTrackingFollow</v>
      </c>
      <c r="YT5" s="407" t="str">
        <f t="shared" si="39"/>
        <v>Saccade Initial Velocity CHUM-RV-011 Total EyeTrackingFollow</v>
      </c>
      <c r="YU5" s="407" t="str">
        <f t="shared" si="39"/>
        <v>Saccade Initial Velocity CHUM-RV-012 Total EyeTrackingFollow</v>
      </c>
      <c r="YV5" s="407" t="str">
        <f t="shared" si="39"/>
        <v>Saccade Initial Velocity CHUM-RV-013 Total EyeTrackingFollow</v>
      </c>
      <c r="YW5" s="407" t="str">
        <f t="shared" si="39"/>
        <v>Saccade Initial Velocity CHUM-RV-016 Total EyeTrackingFollow</v>
      </c>
      <c r="YX5" s="407" t="str">
        <f t="shared" si="39"/>
        <v>Saccade Initial Velocity CHUM-RV-017 Total EyeTrackingFollow</v>
      </c>
      <c r="YY5" s="407" t="str">
        <f t="shared" si="39"/>
        <v>Saccade Initial Velocity CHUM-RV-018 Total EyeTrackingFollow</v>
      </c>
      <c r="YZ5" s="408" t="e">
        <f>AVERAGE(YN5:YY5)</f>
        <v>#DIV/0!</v>
      </c>
      <c r="ZA5" s="409" t="e">
        <f>MEDIAN(YN5:YY5)</f>
        <v>#NUM!</v>
      </c>
      <c r="ZB5" s="409">
        <f>MAX(YN5:YY5)</f>
        <v>0</v>
      </c>
      <c r="ZC5" s="410">
        <f>MIN(YN5:YY5)</f>
        <v>0</v>
      </c>
      <c r="ZE5" s="74" t="s">
        <v>610</v>
      </c>
      <c r="ZF5" s="407" t="str">
        <f>_xlfn.CONCAT($ZF$3, " ",ZF$4, " ",$ZE5, " ", $ZE$1)</f>
        <v>Saccade Peak Velocity CHUM-RV-003 Total EyeTrackingFix</v>
      </c>
      <c r="ZG5" s="407" t="str">
        <f t="shared" ref="ZG5:ZN5" si="40">_xlfn.CONCAT($ZF$3, " ",ZG$4, " ",$ZE5, " ", $ZE$1)</f>
        <v>Saccade Peak Velocity CHUM-RV-004 Total EyeTrackingFix</v>
      </c>
      <c r="ZH5" s="407" t="str">
        <f t="shared" si="40"/>
        <v>Saccade Peak Velocity CHUM-RV-008 Total EyeTrackingFix</v>
      </c>
      <c r="ZI5" s="407" t="str">
        <f t="shared" si="40"/>
        <v>Saccade Peak Velocity CHUM-RV-009 Total EyeTrackingFix</v>
      </c>
      <c r="ZJ5" s="407" t="str">
        <f t="shared" si="40"/>
        <v>Saccade Peak Velocity CHUM-RV-014 Total EyeTrackingFix</v>
      </c>
      <c r="ZK5" s="407" t="str">
        <f t="shared" si="40"/>
        <v>Saccade Peak Velocity CHUM-RV-015 Total EyeTrackingFix</v>
      </c>
      <c r="ZL5" s="407" t="str">
        <f t="shared" si="40"/>
        <v>Saccade Peak Velocity CHUM-RV-019 Total EyeTrackingFix</v>
      </c>
      <c r="ZM5" s="407" t="str">
        <f t="shared" si="40"/>
        <v>Saccade Peak Velocity CHUM-RV-020 Total EyeTrackingFix</v>
      </c>
      <c r="ZN5" s="407" t="str">
        <f t="shared" si="40"/>
        <v>Saccade Peak Velocity CHUM-RV-021 Total EyeTrackingFix</v>
      </c>
      <c r="ZO5" s="412" t="e">
        <f>AVERAGE(ZF5:ZN5)</f>
        <v>#DIV/0!</v>
      </c>
      <c r="ZP5" s="413" t="e">
        <f>MEDIAN(ZF5:ZN5)</f>
        <v>#NUM!</v>
      </c>
      <c r="ZQ5" s="413">
        <f>MAX(ZF5:ZN5)</f>
        <v>0</v>
      </c>
      <c r="ZR5" s="414">
        <f>MIN(ZF5:ZN5)</f>
        <v>0</v>
      </c>
      <c r="ZU5" s="74" t="s">
        <v>610</v>
      </c>
      <c r="ZV5" s="407" t="str">
        <f>_xlfn.CONCAT($ZV$3, " ",ZV$4, " ",$ZU5, " ", $ZE$1)</f>
        <v>Saccade Peak Velocity CHUM-RV-001 Total EyeTrackingFix</v>
      </c>
      <c r="ZW5" s="407" t="str">
        <f t="shared" ref="ZW5:AAG5" si="41">_xlfn.CONCAT($ZV$3, " ",ZW$4, " ",$ZU5, " ", $ZE$1)</f>
        <v>Saccade Peak Velocity CHUM-RV-002 Total EyeTrackingFix</v>
      </c>
      <c r="ZX5" s="407" t="str">
        <f t="shared" si="41"/>
        <v>Saccade Peak Velocity CHUM-RV-005 Total EyeTrackingFix</v>
      </c>
      <c r="ZY5" s="407" t="str">
        <f t="shared" si="41"/>
        <v>Saccade Peak Velocity CHUM-RV-006 Total EyeTrackingFix</v>
      </c>
      <c r="ZZ5" s="407" t="str">
        <f t="shared" si="41"/>
        <v>Saccade Peak Velocity CHUM-RV-007 Total EyeTrackingFix</v>
      </c>
      <c r="AAA5" s="407" t="str">
        <f t="shared" si="41"/>
        <v>Saccade Peak Velocity CHUM-RV-010 Total EyeTrackingFix</v>
      </c>
      <c r="AAB5" s="407" t="str">
        <f t="shared" si="41"/>
        <v>Saccade Peak Velocity CHUM-RV-011 Total EyeTrackingFix</v>
      </c>
      <c r="AAC5" s="407" t="str">
        <f t="shared" si="41"/>
        <v>Saccade Peak Velocity CHUM-RV-012 Total EyeTrackingFix</v>
      </c>
      <c r="AAD5" s="407" t="str">
        <f t="shared" si="41"/>
        <v>Saccade Peak Velocity CHUM-RV-013 Total EyeTrackingFix</v>
      </c>
      <c r="AAE5" s="407" t="str">
        <f t="shared" si="41"/>
        <v>Saccade Peak Velocity CHUM-RV-016 Total EyeTrackingFix</v>
      </c>
      <c r="AAF5" s="407" t="str">
        <f t="shared" si="41"/>
        <v>Saccade Peak Velocity CHUM-RV-017 Total EyeTrackingFix</v>
      </c>
      <c r="AAG5" s="407" t="str">
        <f t="shared" si="41"/>
        <v>Saccade Peak Velocity CHUM-RV-018 Total EyeTrackingFix</v>
      </c>
      <c r="AAH5" s="408" t="e">
        <f>AVERAGE(ZV5:AAG5)</f>
        <v>#DIV/0!</v>
      </c>
      <c r="AAI5" s="409" t="e">
        <f>MEDIAN(ZV5:AAG5)</f>
        <v>#NUM!</v>
      </c>
      <c r="AAJ5" s="409">
        <f>MAX(ZV5:AAG5)</f>
        <v>0</v>
      </c>
      <c r="AAK5" s="410">
        <f>MIN(ZV5:AAG5)</f>
        <v>0</v>
      </c>
      <c r="AAM5" s="74" t="s">
        <v>610</v>
      </c>
      <c r="AAN5" s="407" t="str">
        <f>_xlfn.CONCAT($AAN$3, " ",AAN$4, " ",$AAM5, " ", $AAM$1)</f>
        <v>Saccade Peak Velocity CHUM-RV-003 Total EyeTrackingMultiple</v>
      </c>
      <c r="AAO5" s="407" t="str">
        <f t="shared" ref="AAO5:AAV5" si="42">_xlfn.CONCAT($AAN$3, " ",AAO$4, " ",$AAM5, " ", $AAM$1)</f>
        <v>Saccade Peak Velocity CHUM-RV-004 Total EyeTrackingMultiple</v>
      </c>
      <c r="AAP5" s="407" t="str">
        <f t="shared" si="42"/>
        <v>Saccade Peak Velocity CHUM-RV-008 Total EyeTrackingMultiple</v>
      </c>
      <c r="AAQ5" s="407" t="str">
        <f t="shared" si="42"/>
        <v>Saccade Peak Velocity CHUM-RV-009 Total EyeTrackingMultiple</v>
      </c>
      <c r="AAR5" s="407" t="str">
        <f t="shared" si="42"/>
        <v>Saccade Peak Velocity CHUM-RV-014 Total EyeTrackingMultiple</v>
      </c>
      <c r="AAS5" s="407" t="str">
        <f t="shared" si="42"/>
        <v>Saccade Peak Velocity CHUM-RV-015 Total EyeTrackingMultiple</v>
      </c>
      <c r="AAT5" s="407" t="str">
        <f t="shared" si="42"/>
        <v>Saccade Peak Velocity CHUM-RV-019 Total EyeTrackingMultiple</v>
      </c>
      <c r="AAU5" s="407" t="str">
        <f t="shared" si="42"/>
        <v>Saccade Peak Velocity CHUM-RV-020 Total EyeTrackingMultiple</v>
      </c>
      <c r="AAV5" s="407" t="str">
        <f t="shared" si="42"/>
        <v>Saccade Peak Velocity CHUM-RV-021 Total EyeTrackingMultiple</v>
      </c>
      <c r="AAW5" s="412" t="e">
        <f>AVERAGE(AAN5:AAV5)</f>
        <v>#DIV/0!</v>
      </c>
      <c r="AAX5" s="413" t="e">
        <f>MEDIAN(AAN5:AAV5)</f>
        <v>#NUM!</v>
      </c>
      <c r="AAY5" s="413">
        <f>MAX(AAN5:AAV5)</f>
        <v>0</v>
      </c>
      <c r="AAZ5" s="414">
        <f>MIN(AAN5:AAV5)</f>
        <v>0</v>
      </c>
      <c r="ABC5" s="74" t="s">
        <v>610</v>
      </c>
      <c r="ABD5" s="407" t="str">
        <f>_xlfn.CONCAT($ABD$3, " ",ABD$4, " ",$ABC5, " ", $AAM$1)</f>
        <v>Saccade Peak Velocity CHUM-RV-001 Total EyeTrackingMultiple</v>
      </c>
      <c r="ABE5" s="407" t="str">
        <f t="shared" ref="ABE5:ABO5" si="43">_xlfn.CONCAT($ABD$3, " ",ABE$4, " ",$ABC5, " ", $AAM$1)</f>
        <v>Saccade Peak Velocity CHUM-RV-002 Total EyeTrackingMultiple</v>
      </c>
      <c r="ABF5" s="407" t="str">
        <f t="shared" si="43"/>
        <v>Saccade Peak Velocity CHUM-RV-005 Total EyeTrackingMultiple</v>
      </c>
      <c r="ABG5" s="407" t="str">
        <f t="shared" si="43"/>
        <v>Saccade Peak Velocity CHUM-RV-006 Total EyeTrackingMultiple</v>
      </c>
      <c r="ABH5" s="407" t="str">
        <f t="shared" si="43"/>
        <v>Saccade Peak Velocity CHUM-RV-007 Total EyeTrackingMultiple</v>
      </c>
      <c r="ABI5" s="407" t="str">
        <f t="shared" si="43"/>
        <v>Saccade Peak Velocity CHUM-RV-010 Total EyeTrackingMultiple</v>
      </c>
      <c r="ABJ5" s="407" t="str">
        <f t="shared" si="43"/>
        <v>Saccade Peak Velocity CHUM-RV-011 Total EyeTrackingMultiple</v>
      </c>
      <c r="ABK5" s="407" t="str">
        <f t="shared" si="43"/>
        <v>Saccade Peak Velocity CHUM-RV-012 Total EyeTrackingMultiple</v>
      </c>
      <c r="ABL5" s="407" t="str">
        <f t="shared" si="43"/>
        <v>Saccade Peak Velocity CHUM-RV-013 Total EyeTrackingMultiple</v>
      </c>
      <c r="ABM5" s="407" t="str">
        <f t="shared" si="43"/>
        <v>Saccade Peak Velocity CHUM-RV-016 Total EyeTrackingMultiple</v>
      </c>
      <c r="ABN5" s="407" t="str">
        <f t="shared" si="43"/>
        <v>Saccade Peak Velocity CHUM-RV-017 Total EyeTrackingMultiple</v>
      </c>
      <c r="ABO5" s="407" t="str">
        <f t="shared" si="43"/>
        <v>Saccade Peak Velocity CHUM-RV-018 Total EyeTrackingMultiple</v>
      </c>
      <c r="ABP5" s="408" t="e">
        <f>AVERAGE(ABD5:ABO5)</f>
        <v>#DIV/0!</v>
      </c>
      <c r="ABQ5" s="409" t="e">
        <f>MEDIAN(ABD5:ABO5)</f>
        <v>#NUM!</v>
      </c>
      <c r="ABR5" s="409">
        <f>MAX(ABD5:ABO5)</f>
        <v>0</v>
      </c>
      <c r="ABS5" s="410">
        <f>MIN(ABD5:ABO5)</f>
        <v>0</v>
      </c>
      <c r="ABT5" s="446"/>
      <c r="ABU5" s="74" t="s">
        <v>610</v>
      </c>
      <c r="ABV5" s="407" t="str">
        <f>_xlfn.CONCAT($ABV$3, " ",ABV$4, " ",$ABU5, " ", $ABU$1)</f>
        <v>Saccade Peak Velocity CHUM-RV-003 Total EyeTrackingFollow</v>
      </c>
      <c r="ABW5" s="407" t="str">
        <f t="shared" ref="ABW5:ACD5" si="44">_xlfn.CONCAT($ABV$3, " ",ABW$4, " ",$ABU5, " ", $ABU$1)</f>
        <v>Saccade Peak Velocity CHUM-RV-004 Total EyeTrackingFollow</v>
      </c>
      <c r="ABX5" s="407" t="str">
        <f t="shared" si="44"/>
        <v>Saccade Peak Velocity CHUM-RV-008 Total EyeTrackingFollow</v>
      </c>
      <c r="ABY5" s="407" t="str">
        <f t="shared" si="44"/>
        <v>Saccade Peak Velocity CHUM-RV-009 Total EyeTrackingFollow</v>
      </c>
      <c r="ABZ5" s="407" t="str">
        <f t="shared" si="44"/>
        <v>Saccade Peak Velocity CHUM-RV-014 Total EyeTrackingFollow</v>
      </c>
      <c r="ACA5" s="407" t="str">
        <f t="shared" si="44"/>
        <v>Saccade Peak Velocity CHUM-RV-015 Total EyeTrackingFollow</v>
      </c>
      <c r="ACB5" s="407" t="str">
        <f t="shared" si="44"/>
        <v>Saccade Peak Velocity CHUM-RV-019 Total EyeTrackingFollow</v>
      </c>
      <c r="ACC5" s="407" t="str">
        <f t="shared" si="44"/>
        <v>Saccade Peak Velocity CHUM-RV-020 Total EyeTrackingFollow</v>
      </c>
      <c r="ACD5" s="407" t="str">
        <f t="shared" si="44"/>
        <v>Saccade Peak Velocity CHUM-RV-021 Total EyeTrackingFollow</v>
      </c>
      <c r="ACE5" s="412" t="e">
        <f>AVERAGE(ABV5:ACD5)</f>
        <v>#DIV/0!</v>
      </c>
      <c r="ACF5" s="413" t="e">
        <f>MEDIAN(ABV5:ACD5)</f>
        <v>#NUM!</v>
      </c>
      <c r="ACG5" s="413">
        <f>MAX(ABV5:ACD5)</f>
        <v>0</v>
      </c>
      <c r="ACH5" s="414">
        <f>MIN(ABV5:ACD5)</f>
        <v>0</v>
      </c>
      <c r="ACK5" s="74" t="s">
        <v>610</v>
      </c>
      <c r="ACL5" s="407" t="str">
        <f>_xlfn.CONCAT($ACL$3, " ",ACL$4, " ",$ACK5, " ", $ABU$1)</f>
        <v>Saccade Peak Velocity CHUM-RV-001 Total EyeTrackingFollow</v>
      </c>
      <c r="ACM5" s="407" t="str">
        <f t="shared" ref="ACM5:ACW5" si="45">_xlfn.CONCAT($ACL$3, " ",ACM$4, " ",$ACK5, " ", $ABU$1)</f>
        <v>Saccade Peak Velocity CHUM-RV-002 Total EyeTrackingFollow</v>
      </c>
      <c r="ACN5" s="407" t="str">
        <f t="shared" si="45"/>
        <v>Saccade Peak Velocity CHUM-RV-005 Total EyeTrackingFollow</v>
      </c>
      <c r="ACO5" s="407" t="str">
        <f t="shared" si="45"/>
        <v>Saccade Peak Velocity CHUM-RV-006 Total EyeTrackingFollow</v>
      </c>
      <c r="ACP5" s="407" t="str">
        <f t="shared" si="45"/>
        <v>Saccade Peak Velocity CHUM-RV-007 Total EyeTrackingFollow</v>
      </c>
      <c r="ACQ5" s="407" t="str">
        <f t="shared" si="45"/>
        <v>Saccade Peak Velocity CHUM-RV-010 Total EyeTrackingFollow</v>
      </c>
      <c r="ACR5" s="407" t="str">
        <f t="shared" si="45"/>
        <v>Saccade Peak Velocity CHUM-RV-011 Total EyeTrackingFollow</v>
      </c>
      <c r="ACS5" s="407" t="str">
        <f t="shared" si="45"/>
        <v>Saccade Peak Velocity CHUM-RV-012 Total EyeTrackingFollow</v>
      </c>
      <c r="ACT5" s="407" t="str">
        <f t="shared" si="45"/>
        <v>Saccade Peak Velocity CHUM-RV-013 Total EyeTrackingFollow</v>
      </c>
      <c r="ACU5" s="407" t="str">
        <f t="shared" si="45"/>
        <v>Saccade Peak Velocity CHUM-RV-016 Total EyeTrackingFollow</v>
      </c>
      <c r="ACV5" s="407" t="str">
        <f t="shared" si="45"/>
        <v>Saccade Peak Velocity CHUM-RV-017 Total EyeTrackingFollow</v>
      </c>
      <c r="ACW5" s="407" t="str">
        <f t="shared" si="45"/>
        <v>Saccade Peak Velocity CHUM-RV-018 Total EyeTrackingFollow</v>
      </c>
      <c r="ACX5" s="408" t="e">
        <f>AVERAGE(ACL5:ACW5)</f>
        <v>#DIV/0!</v>
      </c>
      <c r="ACY5" s="409" t="e">
        <f>MEDIAN(ACL5:ACW5)</f>
        <v>#NUM!</v>
      </c>
      <c r="ACZ5" s="409">
        <f>MAX(ACL5:ACW5)</f>
        <v>0</v>
      </c>
      <c r="ADA5" s="410">
        <f>MIN(ACL5:ACW5)</f>
        <v>0</v>
      </c>
      <c r="ADC5" s="74" t="s">
        <v>865</v>
      </c>
      <c r="ADD5" s="407" t="str">
        <f>_xlfn.CONCAT($ADD$3, " ",ADD$4, " ",$ADC5, " ", $ADC$1)</f>
        <v>Saccade Rate CHUM-RV-003 Total time (s) EyeTrackingFix</v>
      </c>
      <c r="ADE5" s="407" t="str">
        <f t="shared" ref="ADE5:ADL5" si="46">_xlfn.CONCAT($ADD$3, " ",ADE$4, " ",$ADC5, " ", $ADC$1)</f>
        <v>Saccade Rate CHUM-RV-004 Total time (s) EyeTrackingFix</v>
      </c>
      <c r="ADF5" s="407" t="str">
        <f t="shared" si="46"/>
        <v>Saccade Rate CHUM-RV-008 Total time (s) EyeTrackingFix</v>
      </c>
      <c r="ADG5" s="407" t="str">
        <f t="shared" si="46"/>
        <v>Saccade Rate CHUM-RV-009 Total time (s) EyeTrackingFix</v>
      </c>
      <c r="ADH5" s="407" t="str">
        <f t="shared" si="46"/>
        <v>Saccade Rate CHUM-RV-014 Total time (s) EyeTrackingFix</v>
      </c>
      <c r="ADI5" s="407" t="str">
        <f t="shared" si="46"/>
        <v>Saccade Rate CHUM-RV-015 Total time (s) EyeTrackingFix</v>
      </c>
      <c r="ADJ5" s="407" t="str">
        <f t="shared" si="46"/>
        <v>Saccade Rate CHUM-RV-019 Total time (s) EyeTrackingFix</v>
      </c>
      <c r="ADK5" s="407" t="str">
        <f t="shared" si="46"/>
        <v>Saccade Rate CHUM-RV-020 Total time (s) EyeTrackingFix</v>
      </c>
      <c r="ADL5" s="407" t="str">
        <f t="shared" si="46"/>
        <v>Saccade Rate CHUM-RV-021 Total time (s) EyeTrackingFix</v>
      </c>
      <c r="ADM5" s="412" t="e">
        <f>AVERAGE(ADD5:ADL5)</f>
        <v>#DIV/0!</v>
      </c>
      <c r="ADN5" s="413" t="e">
        <f>MEDIAN(ADD5:ADL5)</f>
        <v>#NUM!</v>
      </c>
      <c r="ADO5" s="413">
        <f>MAX(ADD5:ADL5)</f>
        <v>0</v>
      </c>
      <c r="ADP5" s="414">
        <f>MIN(ADD5:ADL5)</f>
        <v>0</v>
      </c>
      <c r="ADQ5" s="65"/>
      <c r="ADR5" s="65"/>
      <c r="ADS5" s="417" t="s">
        <v>865</v>
      </c>
      <c r="ADT5" s="407" t="str">
        <f>_xlfn.CONCAT($ADT$3, " ",ADT$4, " ",$ADS5, " ", $ADC$1)</f>
        <v>Saccade Rate CHUM-RV-001 Total time (s) EyeTrackingFix</v>
      </c>
      <c r="ADU5" s="407" t="str">
        <f t="shared" ref="ADU5:AEE5" si="47">_xlfn.CONCAT($ADT$3, " ",ADU$4, " ",$ADS5, " ", $ADC$1)</f>
        <v>Saccade Rate CHUM-RV-002 Total time (s) EyeTrackingFix</v>
      </c>
      <c r="ADV5" s="407" t="str">
        <f t="shared" si="47"/>
        <v>Saccade Rate CHUM-RV-005 Total time (s) EyeTrackingFix</v>
      </c>
      <c r="ADW5" s="407" t="str">
        <f t="shared" si="47"/>
        <v>Saccade Rate CHUM-RV-006 Total time (s) EyeTrackingFix</v>
      </c>
      <c r="ADX5" s="407" t="str">
        <f t="shared" si="47"/>
        <v>Saccade Rate CHUM-RV-007 Total time (s) EyeTrackingFix</v>
      </c>
      <c r="ADY5" s="407" t="str">
        <f t="shared" si="47"/>
        <v>Saccade Rate CHUM-RV-010 Total time (s) EyeTrackingFix</v>
      </c>
      <c r="ADZ5" s="407" t="str">
        <f t="shared" si="47"/>
        <v>Saccade Rate CHUM-RV-011 Total time (s) EyeTrackingFix</v>
      </c>
      <c r="AEA5" s="407" t="str">
        <f t="shared" si="47"/>
        <v>Saccade Rate CHUM-RV-012 Total time (s) EyeTrackingFix</v>
      </c>
      <c r="AEB5" s="407" t="str">
        <f t="shared" si="47"/>
        <v>Saccade Rate CHUM-RV-013 Total time (s) EyeTrackingFix</v>
      </c>
      <c r="AEC5" s="407" t="str">
        <f t="shared" si="47"/>
        <v>Saccade Rate CHUM-RV-016 Total time (s) EyeTrackingFix</v>
      </c>
      <c r="AED5" s="407" t="str">
        <f t="shared" si="47"/>
        <v>Saccade Rate CHUM-RV-017 Total time (s) EyeTrackingFix</v>
      </c>
      <c r="AEE5" s="407" t="str">
        <f t="shared" si="47"/>
        <v>Saccade Rate CHUM-RV-018 Total time (s) EyeTrackingFix</v>
      </c>
      <c r="AEF5" s="408" t="e">
        <f>AVERAGE(ADT5:AEE5)</f>
        <v>#DIV/0!</v>
      </c>
      <c r="AEG5" s="409" t="e">
        <f>MEDIAN(ADT5:AEE5)</f>
        <v>#NUM!</v>
      </c>
      <c r="AEH5" s="409">
        <f>MAX(ADT5:AEE5)</f>
        <v>0</v>
      </c>
      <c r="AEI5" s="410">
        <f>MIN(ADT5:AEE5)</f>
        <v>0</v>
      </c>
      <c r="AEK5" s="74" t="s">
        <v>865</v>
      </c>
      <c r="AEL5" s="407" t="str">
        <f>_xlfn.CONCAT($AEL$3, " ",AEL$4, " ",$AEK5, " ", $AEK$1)</f>
        <v>Saccade Rate CHUM-RV-003 Total time (s) EyeTrackingMultiple</v>
      </c>
      <c r="AEM5" s="407" t="str">
        <f t="shared" ref="AEM5:AET5" si="48">_xlfn.CONCAT($AEL$3, " ",AEM$4, " ",$AEK5, " ", $AEK$1)</f>
        <v>Saccade Rate CHUM-RV-004 Total time (s) EyeTrackingMultiple</v>
      </c>
      <c r="AEN5" s="407" t="str">
        <f t="shared" si="48"/>
        <v>Saccade Rate CHUM-RV-008 Total time (s) EyeTrackingMultiple</v>
      </c>
      <c r="AEO5" s="407" t="str">
        <f t="shared" si="48"/>
        <v>Saccade Rate CHUM-RV-009 Total time (s) EyeTrackingMultiple</v>
      </c>
      <c r="AEP5" s="407" t="str">
        <f t="shared" si="48"/>
        <v>Saccade Rate CHUM-RV-014 Total time (s) EyeTrackingMultiple</v>
      </c>
      <c r="AEQ5" s="407" t="str">
        <f t="shared" si="48"/>
        <v>Saccade Rate CHUM-RV-015 Total time (s) EyeTrackingMultiple</v>
      </c>
      <c r="AER5" s="407" t="str">
        <f t="shared" si="48"/>
        <v>Saccade Rate CHUM-RV-019 Total time (s) EyeTrackingMultiple</v>
      </c>
      <c r="AES5" s="407" t="str">
        <f t="shared" si="48"/>
        <v>Saccade Rate CHUM-RV-020 Total time (s) EyeTrackingMultiple</v>
      </c>
      <c r="AET5" s="407" t="str">
        <f t="shared" si="48"/>
        <v>Saccade Rate CHUM-RV-021 Total time (s) EyeTrackingMultiple</v>
      </c>
      <c r="AEU5" s="412" t="e">
        <f>AVERAGE(AEL5:AET5)</f>
        <v>#DIV/0!</v>
      </c>
      <c r="AEV5" s="413" t="e">
        <f>MEDIAN(AEL5:AET5)</f>
        <v>#NUM!</v>
      </c>
      <c r="AEW5" s="413">
        <f>MAX(AEL5:AET5)</f>
        <v>0</v>
      </c>
      <c r="AEX5" s="414">
        <f>MIN(AEL5:AET5)</f>
        <v>0</v>
      </c>
      <c r="AEY5" s="65"/>
      <c r="AEZ5" s="65"/>
      <c r="AFA5" s="417" t="s">
        <v>865</v>
      </c>
      <c r="AFB5" s="407" t="str">
        <f>_xlfn.CONCAT($AFB$3, " ",AFB$4, " ",$AFA5, " ", $AEK$1)</f>
        <v>Saccade Rate CHUM-RV-001 Total time (s) EyeTrackingMultiple</v>
      </c>
      <c r="AFC5" s="407" t="str">
        <f t="shared" ref="AFC5:AFM5" si="49">_xlfn.CONCAT($AFB$3, " ",AFC$4, " ",$AFA5, " ", $AEK$1)</f>
        <v>Saccade Rate CHUM-RV-002 Total time (s) EyeTrackingMultiple</v>
      </c>
      <c r="AFD5" s="407" t="str">
        <f t="shared" si="49"/>
        <v>Saccade Rate CHUM-RV-005 Total time (s) EyeTrackingMultiple</v>
      </c>
      <c r="AFE5" s="407" t="str">
        <f t="shared" si="49"/>
        <v>Saccade Rate CHUM-RV-006 Total time (s) EyeTrackingMultiple</v>
      </c>
      <c r="AFF5" s="407" t="str">
        <f t="shared" si="49"/>
        <v>Saccade Rate CHUM-RV-007 Total time (s) EyeTrackingMultiple</v>
      </c>
      <c r="AFG5" s="407" t="str">
        <f t="shared" si="49"/>
        <v>Saccade Rate CHUM-RV-010 Total time (s) EyeTrackingMultiple</v>
      </c>
      <c r="AFH5" s="407" t="str">
        <f t="shared" si="49"/>
        <v>Saccade Rate CHUM-RV-011 Total time (s) EyeTrackingMultiple</v>
      </c>
      <c r="AFI5" s="407" t="str">
        <f t="shared" si="49"/>
        <v>Saccade Rate CHUM-RV-012 Total time (s) EyeTrackingMultiple</v>
      </c>
      <c r="AFJ5" s="407" t="str">
        <f t="shared" si="49"/>
        <v>Saccade Rate CHUM-RV-013 Total time (s) EyeTrackingMultiple</v>
      </c>
      <c r="AFK5" s="407" t="str">
        <f t="shared" si="49"/>
        <v>Saccade Rate CHUM-RV-016 Total time (s) EyeTrackingMultiple</v>
      </c>
      <c r="AFL5" s="407" t="str">
        <f t="shared" si="49"/>
        <v>Saccade Rate CHUM-RV-017 Total time (s) EyeTrackingMultiple</v>
      </c>
      <c r="AFM5" s="407" t="str">
        <f t="shared" si="49"/>
        <v>Saccade Rate CHUM-RV-018 Total time (s) EyeTrackingMultiple</v>
      </c>
      <c r="AFN5" s="408" t="e">
        <f>AVERAGE(AFB5:AFM5)</f>
        <v>#DIV/0!</v>
      </c>
      <c r="AFO5" s="409" t="e">
        <f>MEDIAN(AFB5:AFM5)</f>
        <v>#NUM!</v>
      </c>
      <c r="AFP5" s="409">
        <f>MAX(AFB5:AFM5)</f>
        <v>0</v>
      </c>
      <c r="AFQ5" s="410">
        <f>MIN(AFB5:AFM5)</f>
        <v>0</v>
      </c>
      <c r="AFR5" s="446"/>
      <c r="AFS5" s="74" t="s">
        <v>865</v>
      </c>
      <c r="AFT5" s="407" t="str">
        <f>_xlfn.CONCAT($AFT$3, " ",AFT$4, " ",$AFS5, " ", $AFS$1)</f>
        <v>Saccade Rate CHUM-RV-003 Total time (s) EyeTrackingFollow</v>
      </c>
      <c r="AFU5" s="407" t="str">
        <f t="shared" ref="AFU5:AGB5" si="50">_xlfn.CONCAT($AFT$3, " ",AFU$4, " ",$AFS5, " ", $AFS$1)</f>
        <v>Saccade Rate CHUM-RV-004 Total time (s) EyeTrackingFollow</v>
      </c>
      <c r="AFV5" s="407" t="str">
        <f t="shared" si="50"/>
        <v>Saccade Rate CHUM-RV-008 Total time (s) EyeTrackingFollow</v>
      </c>
      <c r="AFW5" s="407" t="str">
        <f t="shared" si="50"/>
        <v>Saccade Rate CHUM-RV-009 Total time (s) EyeTrackingFollow</v>
      </c>
      <c r="AFX5" s="407" t="str">
        <f t="shared" si="50"/>
        <v>Saccade Rate CHUM-RV-014 Total time (s) EyeTrackingFollow</v>
      </c>
      <c r="AFY5" s="407" t="str">
        <f t="shared" si="50"/>
        <v>Saccade Rate CHUM-RV-015 Total time (s) EyeTrackingFollow</v>
      </c>
      <c r="AFZ5" s="407" t="str">
        <f t="shared" si="50"/>
        <v>Saccade Rate CHUM-RV-019 Total time (s) EyeTrackingFollow</v>
      </c>
      <c r="AGA5" s="407" t="str">
        <f t="shared" si="50"/>
        <v>Saccade Rate CHUM-RV-020 Total time (s) EyeTrackingFollow</v>
      </c>
      <c r="AGB5" s="407" t="str">
        <f t="shared" si="50"/>
        <v>Saccade Rate CHUM-RV-021 Total time (s) EyeTrackingFollow</v>
      </c>
      <c r="AGC5" s="412" t="e">
        <f>AVERAGE(AFT5:AGB5)</f>
        <v>#DIV/0!</v>
      </c>
      <c r="AGD5" s="413" t="e">
        <f>MEDIAN(AFT5:AGB5)</f>
        <v>#NUM!</v>
      </c>
      <c r="AGE5" s="413">
        <f>MAX(AFT5:AGB5)</f>
        <v>0</v>
      </c>
      <c r="AGF5" s="414">
        <f>MIN(AFT5:AGB5)</f>
        <v>0</v>
      </c>
      <c r="AGG5" s="65"/>
      <c r="AGH5" s="65"/>
      <c r="AGI5" s="417" t="s">
        <v>865</v>
      </c>
      <c r="AGJ5" s="407" t="str">
        <f>_xlfn.CONCAT($AGJ$3, " ",AGJ$4, " ",$AGI5, " ", $AFS$1)</f>
        <v>Saccade Rate CHUM-RV-001 Total time (s) EyeTrackingFollow</v>
      </c>
      <c r="AGK5" s="407" t="str">
        <f t="shared" ref="AGK5:AGU5" si="51">_xlfn.CONCAT($AGJ$3, " ",AGK$4, " ",$AGI5, " ", $AFS$1)</f>
        <v>Saccade Rate CHUM-RV-002 Total time (s) EyeTrackingFollow</v>
      </c>
      <c r="AGL5" s="407" t="str">
        <f t="shared" si="51"/>
        <v>Saccade Rate CHUM-RV-005 Total time (s) EyeTrackingFollow</v>
      </c>
      <c r="AGM5" s="407" t="str">
        <f t="shared" si="51"/>
        <v>Saccade Rate CHUM-RV-006 Total time (s) EyeTrackingFollow</v>
      </c>
      <c r="AGN5" s="407" t="str">
        <f t="shared" si="51"/>
        <v>Saccade Rate CHUM-RV-007 Total time (s) EyeTrackingFollow</v>
      </c>
      <c r="AGO5" s="407" t="str">
        <f t="shared" si="51"/>
        <v>Saccade Rate CHUM-RV-010 Total time (s) EyeTrackingFollow</v>
      </c>
      <c r="AGP5" s="407" t="str">
        <f t="shared" si="51"/>
        <v>Saccade Rate CHUM-RV-011 Total time (s) EyeTrackingFollow</v>
      </c>
      <c r="AGQ5" s="407" t="str">
        <f t="shared" si="51"/>
        <v>Saccade Rate CHUM-RV-012 Total time (s) EyeTrackingFollow</v>
      </c>
      <c r="AGR5" s="407" t="str">
        <f t="shared" si="51"/>
        <v>Saccade Rate CHUM-RV-013 Total time (s) EyeTrackingFollow</v>
      </c>
      <c r="AGS5" s="407" t="str">
        <f t="shared" si="51"/>
        <v>Saccade Rate CHUM-RV-016 Total time (s) EyeTrackingFollow</v>
      </c>
      <c r="AGT5" s="407" t="str">
        <f t="shared" si="51"/>
        <v>Saccade Rate CHUM-RV-017 Total time (s) EyeTrackingFollow</v>
      </c>
      <c r="AGU5" s="407" t="str">
        <f t="shared" si="51"/>
        <v>Saccade Rate CHUM-RV-018 Total time (s) EyeTrackingFollow</v>
      </c>
      <c r="AGV5" s="408" t="e">
        <f>AVERAGE(AGJ5:AGU5)</f>
        <v>#DIV/0!</v>
      </c>
      <c r="AGW5" s="409" t="e">
        <f>MEDIAN(AGJ5:AGU5)</f>
        <v>#NUM!</v>
      </c>
      <c r="AGX5" s="409">
        <f>MAX(AGJ5:AGU5)</f>
        <v>0</v>
      </c>
      <c r="AGY5" s="410">
        <f>MIN(AGJ5:AGU5)</f>
        <v>0</v>
      </c>
      <c r="AHA5" s="74" t="s">
        <v>610</v>
      </c>
      <c r="AHB5" s="407" t="str">
        <f>_xlfn.CONCAT($AHB$3, " ",AHB$4, " ",$AHA5, " ", $AHA$1)</f>
        <v>Saccade Amplitude CHUM-RV-003 Total EyeTrackingFix</v>
      </c>
      <c r="AHC5" s="407" t="str">
        <f t="shared" ref="AHC5:AHJ5" si="52">_xlfn.CONCAT($AHB$3, " ",AHC$4, " ",$AHA5, " ", $AHA$1)</f>
        <v>Saccade Amplitude CHUM-RV-004 Total EyeTrackingFix</v>
      </c>
      <c r="AHD5" s="407" t="str">
        <f t="shared" si="52"/>
        <v>Saccade Amplitude CHUM-RV-008 Total EyeTrackingFix</v>
      </c>
      <c r="AHE5" s="407" t="str">
        <f t="shared" si="52"/>
        <v>Saccade Amplitude CHUM-RV-009 Total EyeTrackingFix</v>
      </c>
      <c r="AHF5" s="407" t="str">
        <f t="shared" si="52"/>
        <v>Saccade Amplitude CHUM-RV-014 Total EyeTrackingFix</v>
      </c>
      <c r="AHG5" s="407" t="str">
        <f t="shared" si="52"/>
        <v>Saccade Amplitude CHUM-RV-015 Total EyeTrackingFix</v>
      </c>
      <c r="AHH5" s="407" t="str">
        <f t="shared" si="52"/>
        <v>Saccade Amplitude CHUM-RV-019 Total EyeTrackingFix</v>
      </c>
      <c r="AHI5" s="407" t="str">
        <f t="shared" si="52"/>
        <v>Saccade Amplitude CHUM-RV-020 Total EyeTrackingFix</v>
      </c>
      <c r="AHJ5" s="407" t="str">
        <f t="shared" si="52"/>
        <v>Saccade Amplitude CHUM-RV-021 Total EyeTrackingFix</v>
      </c>
      <c r="AHK5" s="412" t="e">
        <f>AVERAGE(AHB5:AHJ5)</f>
        <v>#DIV/0!</v>
      </c>
      <c r="AHL5" s="413" t="e">
        <f>MEDIAN(AHB5:AHJ5)</f>
        <v>#NUM!</v>
      </c>
      <c r="AHM5" s="413">
        <f>MAX(AHB5:AHJ5)</f>
        <v>0</v>
      </c>
      <c r="AHN5" s="414">
        <f>MIN(AHB5:AHJ5)</f>
        <v>0</v>
      </c>
      <c r="AHQ5" s="74" t="s">
        <v>610</v>
      </c>
      <c r="AHR5" s="407" t="str">
        <f>_xlfn.CONCAT($AHR$3, " ",AHR$4, " ",$AHQ5, " ", $AHA$1)</f>
        <v>Saccade Amplitude CHUM-RV-001 Total EyeTrackingFix</v>
      </c>
      <c r="AHS5" s="407" t="str">
        <f t="shared" ref="AHS5:AIC5" si="53">_xlfn.CONCAT($AHR$3, " ",AHS$4, " ",$AHQ5, " ", $AHA$1)</f>
        <v>Saccade Amplitude CHUM-RV-002 Total EyeTrackingFix</v>
      </c>
      <c r="AHT5" s="407" t="str">
        <f t="shared" si="53"/>
        <v>Saccade Amplitude CHUM-RV-005 Total EyeTrackingFix</v>
      </c>
      <c r="AHU5" s="407" t="str">
        <f t="shared" si="53"/>
        <v>Saccade Amplitude CHUM-RV-006 Total EyeTrackingFix</v>
      </c>
      <c r="AHV5" s="407" t="str">
        <f t="shared" si="53"/>
        <v>Saccade Amplitude CHUM-RV-007 Total EyeTrackingFix</v>
      </c>
      <c r="AHW5" s="407" t="str">
        <f t="shared" si="53"/>
        <v>Saccade Amplitude CHUM-RV-010 Total EyeTrackingFix</v>
      </c>
      <c r="AHX5" s="407" t="str">
        <f t="shared" si="53"/>
        <v>Saccade Amplitude CHUM-RV-011 Total EyeTrackingFix</v>
      </c>
      <c r="AHY5" s="407" t="str">
        <f t="shared" si="53"/>
        <v>Saccade Amplitude CHUM-RV-012 Total EyeTrackingFix</v>
      </c>
      <c r="AHZ5" s="407" t="str">
        <f t="shared" si="53"/>
        <v>Saccade Amplitude CHUM-RV-013 Total EyeTrackingFix</v>
      </c>
      <c r="AIA5" s="407" t="str">
        <f t="shared" si="53"/>
        <v>Saccade Amplitude CHUM-RV-016 Total EyeTrackingFix</v>
      </c>
      <c r="AIB5" s="407" t="str">
        <f t="shared" si="53"/>
        <v>Saccade Amplitude CHUM-RV-017 Total EyeTrackingFix</v>
      </c>
      <c r="AIC5" s="407" t="str">
        <f t="shared" si="53"/>
        <v>Saccade Amplitude CHUM-RV-018 Total EyeTrackingFix</v>
      </c>
      <c r="AID5" s="408" t="e">
        <f>AVERAGE(AHR5:AIC5)</f>
        <v>#DIV/0!</v>
      </c>
      <c r="AIE5" s="409" t="e">
        <f>MEDIAN(AHR5:AIC5)</f>
        <v>#NUM!</v>
      </c>
      <c r="AIF5" s="409">
        <f>MAX(AHR5:AIC5)</f>
        <v>0</v>
      </c>
      <c r="AIG5" s="410">
        <f>MIN(AHR5:AIC5)</f>
        <v>0</v>
      </c>
      <c r="AII5" s="74" t="s">
        <v>610</v>
      </c>
      <c r="AIJ5" s="407" t="str">
        <f>_xlfn.CONCAT($AIJ$3, " ",AIJ$4, " ",$AII5, " ", $AII$1)</f>
        <v>Saccade Amplitude CHUM-RV-003 Total EyeTrackingMultiple</v>
      </c>
      <c r="AIK5" s="407" t="str">
        <f t="shared" ref="AIK5:AIR5" si="54">_xlfn.CONCAT($AIJ$3, " ",AIK$4, " ",$AII5, " ", $AII$1)</f>
        <v>Saccade Amplitude CHUM-RV-004 Total EyeTrackingMultiple</v>
      </c>
      <c r="AIL5" s="407" t="str">
        <f t="shared" si="54"/>
        <v>Saccade Amplitude CHUM-RV-008 Total EyeTrackingMultiple</v>
      </c>
      <c r="AIM5" s="407" t="str">
        <f t="shared" si="54"/>
        <v>Saccade Amplitude CHUM-RV-009 Total EyeTrackingMultiple</v>
      </c>
      <c r="AIN5" s="407" t="str">
        <f t="shared" si="54"/>
        <v>Saccade Amplitude CHUM-RV-014 Total EyeTrackingMultiple</v>
      </c>
      <c r="AIO5" s="407" t="str">
        <f t="shared" si="54"/>
        <v>Saccade Amplitude CHUM-RV-015 Total EyeTrackingMultiple</v>
      </c>
      <c r="AIP5" s="407" t="str">
        <f t="shared" si="54"/>
        <v>Saccade Amplitude CHUM-RV-019 Total EyeTrackingMultiple</v>
      </c>
      <c r="AIQ5" s="407" t="str">
        <f t="shared" si="54"/>
        <v>Saccade Amplitude CHUM-RV-020 Total EyeTrackingMultiple</v>
      </c>
      <c r="AIR5" s="407" t="str">
        <f t="shared" si="54"/>
        <v>Saccade Amplitude CHUM-RV-021 Total EyeTrackingMultiple</v>
      </c>
      <c r="AIS5" s="412" t="e">
        <f>AVERAGE(AIJ5:AIR5)</f>
        <v>#DIV/0!</v>
      </c>
      <c r="AIT5" s="413" t="e">
        <f>MEDIAN(AIJ5:AIR5)</f>
        <v>#NUM!</v>
      </c>
      <c r="AIU5" s="413">
        <f>MAX(AIJ5:AIR5)</f>
        <v>0</v>
      </c>
      <c r="AIV5" s="414">
        <f>MIN(AIJ5:AIR5)</f>
        <v>0</v>
      </c>
      <c r="AIY5" s="74" t="s">
        <v>610</v>
      </c>
      <c r="AIZ5" s="407" t="str">
        <f>_xlfn.CONCAT($AIZ$3, " ",AIZ$4, " ",$AIY5, " ", $AII$1)</f>
        <v>Saccade Amplitude CHUM-RV-001 Total EyeTrackingMultiple</v>
      </c>
      <c r="AJA5" s="407" t="str">
        <f t="shared" ref="AJA5:AJK5" si="55">_xlfn.CONCAT($AIZ$3, " ",AJA$4, " ",$AIY5, " ", $AII$1)</f>
        <v>Saccade Amplitude CHUM-RV-002 Total EyeTrackingMultiple</v>
      </c>
      <c r="AJB5" s="407" t="str">
        <f t="shared" si="55"/>
        <v>Saccade Amplitude CHUM-RV-005 Total EyeTrackingMultiple</v>
      </c>
      <c r="AJC5" s="407" t="str">
        <f t="shared" si="55"/>
        <v>Saccade Amplitude CHUM-RV-006 Total EyeTrackingMultiple</v>
      </c>
      <c r="AJD5" s="407" t="str">
        <f t="shared" si="55"/>
        <v>Saccade Amplitude CHUM-RV-007 Total EyeTrackingMultiple</v>
      </c>
      <c r="AJE5" s="407" t="str">
        <f t="shared" si="55"/>
        <v>Saccade Amplitude CHUM-RV-010 Total EyeTrackingMultiple</v>
      </c>
      <c r="AJF5" s="407" t="str">
        <f t="shared" si="55"/>
        <v>Saccade Amplitude CHUM-RV-011 Total EyeTrackingMultiple</v>
      </c>
      <c r="AJG5" s="407" t="str">
        <f t="shared" si="55"/>
        <v>Saccade Amplitude CHUM-RV-012 Total EyeTrackingMultiple</v>
      </c>
      <c r="AJH5" s="407" t="str">
        <f t="shared" si="55"/>
        <v>Saccade Amplitude CHUM-RV-013 Total EyeTrackingMultiple</v>
      </c>
      <c r="AJI5" s="407" t="str">
        <f t="shared" si="55"/>
        <v>Saccade Amplitude CHUM-RV-016 Total EyeTrackingMultiple</v>
      </c>
      <c r="AJJ5" s="407" t="str">
        <f t="shared" si="55"/>
        <v>Saccade Amplitude CHUM-RV-017 Total EyeTrackingMultiple</v>
      </c>
      <c r="AJK5" s="407" t="str">
        <f t="shared" si="55"/>
        <v>Saccade Amplitude CHUM-RV-018 Total EyeTrackingMultiple</v>
      </c>
      <c r="AJL5" s="408" t="e">
        <f>AVERAGE(AIZ5:AJK5)</f>
        <v>#DIV/0!</v>
      </c>
      <c r="AJM5" s="409" t="e">
        <f>MEDIAN(AIZ5:AJK5)</f>
        <v>#NUM!</v>
      </c>
      <c r="AJN5" s="409">
        <f>MAX(AIZ5:AJK5)</f>
        <v>0</v>
      </c>
      <c r="AJO5" s="410">
        <f>MIN(AIZ5:AJK5)</f>
        <v>0</v>
      </c>
      <c r="AJP5" s="446"/>
      <c r="AJQ5" s="74" t="s">
        <v>610</v>
      </c>
      <c r="AJR5" s="407" t="str">
        <f>_xlfn.CONCAT($AJR$3, " ",AJR$4, " ",$AJQ5, " ", $AJQ$1)</f>
        <v>Saccade Amplitude CHUM-RV-003 Total EyeTrackingFollow</v>
      </c>
      <c r="AJS5" s="407" t="str">
        <f t="shared" ref="AJS5:AJZ5" si="56">_xlfn.CONCAT($AJR$3, " ",AJS$4, " ",$AJQ5, " ", $AJQ$1)</f>
        <v>Saccade Amplitude CHUM-RV-004 Total EyeTrackingFollow</v>
      </c>
      <c r="AJT5" s="407" t="str">
        <f t="shared" si="56"/>
        <v>Saccade Amplitude CHUM-RV-008 Total EyeTrackingFollow</v>
      </c>
      <c r="AJU5" s="407" t="str">
        <f t="shared" si="56"/>
        <v>Saccade Amplitude CHUM-RV-009 Total EyeTrackingFollow</v>
      </c>
      <c r="AJV5" s="407" t="str">
        <f t="shared" si="56"/>
        <v>Saccade Amplitude CHUM-RV-014 Total EyeTrackingFollow</v>
      </c>
      <c r="AJW5" s="407" t="str">
        <f t="shared" si="56"/>
        <v>Saccade Amplitude CHUM-RV-015 Total EyeTrackingFollow</v>
      </c>
      <c r="AJX5" s="407" t="str">
        <f t="shared" si="56"/>
        <v>Saccade Amplitude CHUM-RV-019 Total EyeTrackingFollow</v>
      </c>
      <c r="AJY5" s="407" t="str">
        <f t="shared" si="56"/>
        <v>Saccade Amplitude CHUM-RV-020 Total EyeTrackingFollow</v>
      </c>
      <c r="AJZ5" s="407" t="str">
        <f t="shared" si="56"/>
        <v>Saccade Amplitude CHUM-RV-021 Total EyeTrackingFollow</v>
      </c>
      <c r="AKA5" s="412" t="e">
        <f>AVERAGE(AJR5:AJZ5)</f>
        <v>#DIV/0!</v>
      </c>
      <c r="AKB5" s="413" t="e">
        <f>MEDIAN(AJR5:AJZ5)</f>
        <v>#NUM!</v>
      </c>
      <c r="AKC5" s="413">
        <f>MAX(AJR5:AJZ5)</f>
        <v>0</v>
      </c>
      <c r="AKD5" s="414">
        <f>MIN(AJR5:AJZ5)</f>
        <v>0</v>
      </c>
      <c r="AKG5" s="74" t="s">
        <v>610</v>
      </c>
      <c r="AKH5" s="407" t="str">
        <f>_xlfn.CONCAT($AKH$3, " ",AKH$4, " ",$AKG5, " ", $AJQ$1)</f>
        <v>Saccade Amplitude CHUM-RV-001 Total EyeTrackingFollow</v>
      </c>
      <c r="AKI5" s="407" t="str">
        <f t="shared" ref="AKI5:AKS5" si="57">_xlfn.CONCAT($AKH$3, " ",AKI$4, " ",$AKG5, " ", $AJQ$1)</f>
        <v>Saccade Amplitude CHUM-RV-002 Total EyeTrackingFollow</v>
      </c>
      <c r="AKJ5" s="407" t="str">
        <f t="shared" si="57"/>
        <v>Saccade Amplitude CHUM-RV-005 Total EyeTrackingFollow</v>
      </c>
      <c r="AKK5" s="407" t="str">
        <f t="shared" si="57"/>
        <v>Saccade Amplitude CHUM-RV-006 Total EyeTrackingFollow</v>
      </c>
      <c r="AKL5" s="407" t="str">
        <f t="shared" si="57"/>
        <v>Saccade Amplitude CHUM-RV-007 Total EyeTrackingFollow</v>
      </c>
      <c r="AKM5" s="407" t="str">
        <f t="shared" si="57"/>
        <v>Saccade Amplitude CHUM-RV-010 Total EyeTrackingFollow</v>
      </c>
      <c r="AKN5" s="407" t="str">
        <f t="shared" si="57"/>
        <v>Saccade Amplitude CHUM-RV-011 Total EyeTrackingFollow</v>
      </c>
      <c r="AKO5" s="407" t="str">
        <f t="shared" si="57"/>
        <v>Saccade Amplitude CHUM-RV-012 Total EyeTrackingFollow</v>
      </c>
      <c r="AKP5" s="407" t="str">
        <f t="shared" si="57"/>
        <v>Saccade Amplitude CHUM-RV-013 Total EyeTrackingFollow</v>
      </c>
      <c r="AKQ5" s="407" t="str">
        <f t="shared" si="57"/>
        <v>Saccade Amplitude CHUM-RV-016 Total EyeTrackingFollow</v>
      </c>
      <c r="AKR5" s="407" t="str">
        <f t="shared" si="57"/>
        <v>Saccade Amplitude CHUM-RV-017 Total EyeTrackingFollow</v>
      </c>
      <c r="AKS5" s="407" t="str">
        <f t="shared" si="57"/>
        <v>Saccade Amplitude CHUM-RV-018 Total EyeTrackingFollow</v>
      </c>
      <c r="AKT5" s="408" t="e">
        <f>AVERAGE(AKH5:AKS5)</f>
        <v>#DIV/0!</v>
      </c>
      <c r="AKU5" s="409" t="e">
        <f>MEDIAN(AKH5:AKS5)</f>
        <v>#NUM!</v>
      </c>
      <c r="AKV5" s="409">
        <f>MAX(AKH5:AKS5)</f>
        <v>0</v>
      </c>
      <c r="AKW5" s="410">
        <f>MIN(AKH5:AKS5)</f>
        <v>0</v>
      </c>
      <c r="AKY5" s="74" t="s">
        <v>609</v>
      </c>
      <c r="AKZ5" s="407" t="str">
        <f>_xlfn.CONCAT($AKZ$3, " ",AKZ$4, " ",$AKY5, " ", $AKY$1)</f>
        <v>Velocities CHUM-RV-003 Average EyeTrackingMultiple</v>
      </c>
      <c r="ALA5" s="407" t="str">
        <f t="shared" ref="ALA5:ALH5" si="58">_xlfn.CONCAT($AKZ$3, " ",ALA$4, " ",$AKY5, " ", $AKY$1)</f>
        <v>Velocities CHUM-RV-004 Average EyeTrackingMultiple</v>
      </c>
      <c r="ALB5" s="407" t="str">
        <f t="shared" si="58"/>
        <v>Velocities CHUM-RV-008 Average EyeTrackingMultiple</v>
      </c>
      <c r="ALC5" s="407" t="str">
        <f t="shared" si="58"/>
        <v>Velocities CHUM-RV-009 Average EyeTrackingMultiple</v>
      </c>
      <c r="ALD5" s="407" t="str">
        <f t="shared" si="58"/>
        <v>Velocities CHUM-RV-014 Average EyeTrackingMultiple</v>
      </c>
      <c r="ALE5" s="407" t="str">
        <f t="shared" si="58"/>
        <v>Velocities CHUM-RV-015 Average EyeTrackingMultiple</v>
      </c>
      <c r="ALF5" s="407" t="str">
        <f t="shared" si="58"/>
        <v>Velocities CHUM-RV-019 Average EyeTrackingMultiple</v>
      </c>
      <c r="ALG5" s="407" t="str">
        <f t="shared" si="58"/>
        <v>Velocities CHUM-RV-020 Average EyeTrackingMultiple</v>
      </c>
      <c r="ALH5" s="407" t="str">
        <f t="shared" si="58"/>
        <v>Velocities CHUM-RV-021 Average EyeTrackingMultiple</v>
      </c>
      <c r="ALI5" s="412" t="e">
        <f>AVERAGE(AKZ5:ALH5)</f>
        <v>#DIV/0!</v>
      </c>
      <c r="ALJ5" s="413" t="e">
        <f>MEDIAN(AKZ5:ALH5)</f>
        <v>#NUM!</v>
      </c>
      <c r="ALK5" s="413">
        <f>MAX(AKZ5:ALH5)</f>
        <v>0</v>
      </c>
      <c r="ALL5" s="414">
        <f>MIN(AKZ5:ALH5)</f>
        <v>0</v>
      </c>
      <c r="ALO5" s="74" t="s">
        <v>609</v>
      </c>
      <c r="ALP5" s="407" t="str">
        <f>_xlfn.CONCAT($ALP$3, " ",ALP$4, " ",$ALO5, " ", $AKY$1)</f>
        <v>Velocities CHUM-RV-001 Average EyeTrackingMultiple</v>
      </c>
      <c r="ALQ5" s="407" t="str">
        <f t="shared" ref="ALQ5:AMA8" si="59">_xlfn.CONCAT($ALP$3, " ",ALQ$4, " ",$ALO5, " ", $AKY$1)</f>
        <v>Velocities CHUM-RV-002 Average EyeTrackingMultiple</v>
      </c>
      <c r="ALR5" s="407" t="str">
        <f t="shared" si="59"/>
        <v>Velocities CHUM-RV-005 Average EyeTrackingMultiple</v>
      </c>
      <c r="ALS5" s="407" t="str">
        <f t="shared" si="59"/>
        <v>Velocities CHUM-RV-006 Average EyeTrackingMultiple</v>
      </c>
      <c r="ALT5" s="407" t="str">
        <f t="shared" si="59"/>
        <v>Velocities CHUM-RV-007 Average EyeTrackingMultiple</v>
      </c>
      <c r="ALU5" s="407" t="str">
        <f t="shared" si="59"/>
        <v>Velocities CHUM-RV-010 Average EyeTrackingMultiple</v>
      </c>
      <c r="ALV5" s="407" t="str">
        <f t="shared" si="59"/>
        <v>Velocities CHUM-RV-011 Average EyeTrackingMultiple</v>
      </c>
      <c r="ALW5" s="407" t="str">
        <f t="shared" si="59"/>
        <v>Velocities CHUM-RV-012 Average EyeTrackingMultiple</v>
      </c>
      <c r="ALX5" s="407" t="str">
        <f t="shared" si="59"/>
        <v>Velocities CHUM-RV-013 Average EyeTrackingMultiple</v>
      </c>
      <c r="ALY5" s="407" t="str">
        <f t="shared" si="59"/>
        <v>Velocities CHUM-RV-016 Average EyeTrackingMultiple</v>
      </c>
      <c r="ALZ5" s="407" t="str">
        <f t="shared" si="59"/>
        <v>Velocities CHUM-RV-017 Average EyeTrackingMultiple</v>
      </c>
      <c r="AMA5" s="407" t="str">
        <f t="shared" si="59"/>
        <v>Velocities CHUM-RV-018 Average EyeTrackingMultiple</v>
      </c>
      <c r="AMB5" s="408" t="e">
        <f>AVERAGE(ALP5:AMA5)</f>
        <v>#DIV/0!</v>
      </c>
      <c r="AMC5" s="409" t="e">
        <f>MEDIAN(ALP5:AMA5)</f>
        <v>#NUM!</v>
      </c>
      <c r="AMD5" s="409">
        <f>MAX(ALP5:AMA5)</f>
        <v>0</v>
      </c>
      <c r="AME5" s="410">
        <f>MIN(ALP5:AMA5)</f>
        <v>0</v>
      </c>
      <c r="AMG5" s="74" t="s">
        <v>609</v>
      </c>
      <c r="AMH5" s="407" t="str">
        <f>_xlfn.CONCAT($AMH$3, " ",AMH$4, " ",$AMG5, " ", $AMG$1)</f>
        <v>Velocities CHUM-RV-003 Average EyeTrackingFix</v>
      </c>
      <c r="AMI5" s="407" t="str">
        <f t="shared" ref="AMI5:AMP5" si="60">_xlfn.CONCAT($AMH$3, " ",AMI$4, " ",$AMG5, " ", $AMG$1)</f>
        <v>Velocities CHUM-RV-004 Average EyeTrackingFix</v>
      </c>
      <c r="AMJ5" s="407" t="str">
        <f t="shared" si="60"/>
        <v>Velocities CHUM-RV-008 Average EyeTrackingFix</v>
      </c>
      <c r="AMK5" s="407" t="str">
        <f t="shared" si="60"/>
        <v>Velocities CHUM-RV-009 Average EyeTrackingFix</v>
      </c>
      <c r="AML5" s="407" t="str">
        <f t="shared" si="60"/>
        <v>Velocities CHUM-RV-014 Average EyeTrackingFix</v>
      </c>
      <c r="AMM5" s="407" t="str">
        <f t="shared" si="60"/>
        <v>Velocities CHUM-RV-015 Average EyeTrackingFix</v>
      </c>
      <c r="AMN5" s="407" t="str">
        <f t="shared" si="60"/>
        <v>Velocities CHUM-RV-019 Average EyeTrackingFix</v>
      </c>
      <c r="AMO5" s="407" t="str">
        <f t="shared" si="60"/>
        <v>Velocities CHUM-RV-020 Average EyeTrackingFix</v>
      </c>
      <c r="AMP5" s="407" t="str">
        <f t="shared" si="60"/>
        <v>Velocities CHUM-RV-021 Average EyeTrackingFix</v>
      </c>
      <c r="AMQ5" s="412" t="e">
        <f>AVERAGE(AMH5:AMP5)</f>
        <v>#DIV/0!</v>
      </c>
      <c r="AMR5" s="413" t="e">
        <f>MEDIAN(AMH5:AMP5)</f>
        <v>#NUM!</v>
      </c>
      <c r="AMS5" s="413">
        <f>MAX(AMH5:AMP5)</f>
        <v>0</v>
      </c>
      <c r="AMT5" s="414">
        <f>MIN(AMH5:AMP5)</f>
        <v>0</v>
      </c>
      <c r="AMW5" s="74" t="s">
        <v>609</v>
      </c>
      <c r="AMX5" s="407" t="str">
        <f>_xlfn.CONCAT($AMX$3, " ",AMX$4, " ",$AMW5, " ", $AMG$1)</f>
        <v>Velocities CHUM-RV-001 Average EyeTrackingFix</v>
      </c>
      <c r="AMY5" s="407" t="str">
        <f t="shared" ref="AMY5:ANI5" si="61">_xlfn.CONCAT($AMX$3, " ",AMY$4, " ",$AMW5, " ", $AMG$1)</f>
        <v>Velocities CHUM-RV-002 Average EyeTrackingFix</v>
      </c>
      <c r="AMZ5" s="407" t="str">
        <f t="shared" si="61"/>
        <v>Velocities CHUM-RV-005 Average EyeTrackingFix</v>
      </c>
      <c r="ANA5" s="407" t="str">
        <f t="shared" si="61"/>
        <v>Velocities CHUM-RV-006 Average EyeTrackingFix</v>
      </c>
      <c r="ANB5" s="407" t="str">
        <f t="shared" si="61"/>
        <v>Velocities CHUM-RV-007 Average EyeTrackingFix</v>
      </c>
      <c r="ANC5" s="407" t="str">
        <f t="shared" si="61"/>
        <v>Velocities CHUM-RV-010 Average EyeTrackingFix</v>
      </c>
      <c r="AND5" s="407" t="str">
        <f t="shared" si="61"/>
        <v>Velocities CHUM-RV-011 Average EyeTrackingFix</v>
      </c>
      <c r="ANE5" s="407" t="str">
        <f t="shared" si="61"/>
        <v>Velocities CHUM-RV-012 Average EyeTrackingFix</v>
      </c>
      <c r="ANF5" s="407" t="str">
        <f t="shared" si="61"/>
        <v>Velocities CHUM-RV-013 Average EyeTrackingFix</v>
      </c>
      <c r="ANG5" s="407" t="str">
        <f t="shared" si="61"/>
        <v>Velocities CHUM-RV-016 Average EyeTrackingFix</v>
      </c>
      <c r="ANH5" s="407" t="str">
        <f t="shared" si="61"/>
        <v>Velocities CHUM-RV-017 Average EyeTrackingFix</v>
      </c>
      <c r="ANI5" s="407" t="str">
        <f t="shared" si="61"/>
        <v>Velocities CHUM-RV-018 Average EyeTrackingFix</v>
      </c>
      <c r="ANJ5" s="408" t="e">
        <f>AVERAGE(AMX5:ANI5)</f>
        <v>#DIV/0!</v>
      </c>
      <c r="ANK5" s="409" t="e">
        <f>MEDIAN(AMX5:ANI5)</f>
        <v>#NUM!</v>
      </c>
      <c r="ANL5" s="409">
        <f>MAX(AMX5:ANI5)</f>
        <v>0</v>
      </c>
      <c r="ANM5" s="410">
        <f>MIN(AMX5:ANI5)</f>
        <v>0</v>
      </c>
      <c r="ANO5" s="74" t="s">
        <v>609</v>
      </c>
      <c r="ANP5" s="407" t="str">
        <f>_xlfn.CONCAT($ANP$3, " ",ANP$4, " ",$ANO5, " ", $ANO$1)</f>
        <v>Velocities CHUM-RV-003 Average EyeTrackingFollow</v>
      </c>
      <c r="ANQ5" s="407" t="str">
        <f t="shared" ref="ANQ5:ANX5" si="62">_xlfn.CONCAT($ANP$3, " ",ANQ$4, " ",$ANO5, " ", $ANO$1)</f>
        <v>Velocities CHUM-RV-004 Average EyeTrackingFollow</v>
      </c>
      <c r="ANR5" s="407" t="str">
        <f t="shared" si="62"/>
        <v>Velocities CHUM-RV-008 Average EyeTrackingFollow</v>
      </c>
      <c r="ANS5" s="407" t="str">
        <f t="shared" si="62"/>
        <v>Velocities CHUM-RV-009 Average EyeTrackingFollow</v>
      </c>
      <c r="ANT5" s="407" t="str">
        <f t="shared" si="62"/>
        <v>Velocities CHUM-RV-014 Average EyeTrackingFollow</v>
      </c>
      <c r="ANU5" s="407" t="str">
        <f t="shared" si="62"/>
        <v>Velocities CHUM-RV-015 Average EyeTrackingFollow</v>
      </c>
      <c r="ANV5" s="407" t="str">
        <f t="shared" si="62"/>
        <v>Velocities CHUM-RV-019 Average EyeTrackingFollow</v>
      </c>
      <c r="ANW5" s="407" t="str">
        <f t="shared" si="62"/>
        <v>Velocities CHUM-RV-020 Average EyeTrackingFollow</v>
      </c>
      <c r="ANX5" s="407" t="str">
        <f t="shared" si="62"/>
        <v>Velocities CHUM-RV-021 Average EyeTrackingFollow</v>
      </c>
      <c r="ANY5" s="412" t="e">
        <f>AVERAGE(ANP5:ANX5)</f>
        <v>#DIV/0!</v>
      </c>
      <c r="ANZ5" s="413" t="e">
        <f>MEDIAN(ANP5:ANX5)</f>
        <v>#NUM!</v>
      </c>
      <c r="AOA5" s="413">
        <f>MAX(ANP5:ANX5)</f>
        <v>0</v>
      </c>
      <c r="AOB5" s="414">
        <f>MIN(ANP5:ANX5)</f>
        <v>0</v>
      </c>
      <c r="AOE5" s="74" t="s">
        <v>609</v>
      </c>
      <c r="AOF5" s="407" t="str">
        <f>_xlfn.CONCAT($AOF$3, " ",AOF$4, " ",$AOE5, " ", $ANO$1)</f>
        <v>Velocities CHUM-RV-001 Average EyeTrackingFollow</v>
      </c>
      <c r="AOG5" s="407" t="str">
        <f t="shared" ref="AOG5:AOQ5" si="63">_xlfn.CONCAT($AOF$3, " ",AOG$4, " ",$AOE5, " ", $ANO$1)</f>
        <v>Velocities CHUM-RV-002 Average EyeTrackingFollow</v>
      </c>
      <c r="AOH5" s="407" t="str">
        <f t="shared" si="63"/>
        <v>Velocities CHUM-RV-005 Average EyeTrackingFollow</v>
      </c>
      <c r="AOI5" s="407" t="str">
        <f t="shared" si="63"/>
        <v>Velocities CHUM-RV-006 Average EyeTrackingFollow</v>
      </c>
      <c r="AOJ5" s="407" t="str">
        <f t="shared" si="63"/>
        <v>Velocities CHUM-RV-007 Average EyeTrackingFollow</v>
      </c>
      <c r="AOK5" s="407" t="str">
        <f t="shared" si="63"/>
        <v>Velocities CHUM-RV-010 Average EyeTrackingFollow</v>
      </c>
      <c r="AOL5" s="407" t="str">
        <f t="shared" si="63"/>
        <v>Velocities CHUM-RV-011 Average EyeTrackingFollow</v>
      </c>
      <c r="AOM5" s="407" t="str">
        <f t="shared" si="63"/>
        <v>Velocities CHUM-RV-012 Average EyeTrackingFollow</v>
      </c>
      <c r="AON5" s="407" t="str">
        <f t="shared" si="63"/>
        <v>Velocities CHUM-RV-013 Average EyeTrackingFollow</v>
      </c>
      <c r="AOO5" s="407" t="str">
        <f t="shared" si="63"/>
        <v>Velocities CHUM-RV-016 Average EyeTrackingFollow</v>
      </c>
      <c r="AOP5" s="407" t="str">
        <f t="shared" si="63"/>
        <v>Velocities CHUM-RV-017 Average EyeTrackingFollow</v>
      </c>
      <c r="AOQ5" s="407" t="str">
        <f t="shared" si="63"/>
        <v>Velocities CHUM-RV-018 Average EyeTrackingFollow</v>
      </c>
      <c r="AOR5" s="408" t="e">
        <f>AVERAGE(AOF5:AOQ5)</f>
        <v>#DIV/0!</v>
      </c>
      <c r="AOS5" s="409" t="e">
        <f>MEDIAN(AOF5:AOQ5)</f>
        <v>#NUM!</v>
      </c>
      <c r="AOT5" s="409">
        <f>MAX(AOF5:AOQ5)</f>
        <v>0</v>
      </c>
      <c r="AOU5" s="410">
        <f>MIN(AOF5:AOQ5)</f>
        <v>0</v>
      </c>
      <c r="AOW5" s="74" t="s">
        <v>610</v>
      </c>
      <c r="AOX5" s="407" t="str">
        <f>_xlfn.CONCAT($AOX$3, " ",AOX$4, " ",$AOW5, " ", $AOW$1)</f>
        <v>Saccade Duration CHUM-RV-003 Total EyeTrackingFix</v>
      </c>
      <c r="AOY5" s="407" t="str">
        <f t="shared" ref="AOY5:APF5" si="64">_xlfn.CONCAT($AOX$3, " ",AOY$4, " ",$AOW5, " ", $AOW$1)</f>
        <v>Saccade Duration CHUM-RV-004 Total EyeTrackingFix</v>
      </c>
      <c r="AOZ5" s="407" t="str">
        <f t="shared" si="64"/>
        <v>Saccade Duration CHUM-RV-008 Total EyeTrackingFix</v>
      </c>
      <c r="APA5" s="407" t="str">
        <f t="shared" si="64"/>
        <v>Saccade Duration CHUM-RV-009 Total EyeTrackingFix</v>
      </c>
      <c r="APB5" s="407" t="str">
        <f t="shared" si="64"/>
        <v>Saccade Duration CHUM-RV-014 Total EyeTrackingFix</v>
      </c>
      <c r="APC5" s="407" t="str">
        <f t="shared" si="64"/>
        <v>Saccade Duration CHUM-RV-015 Total EyeTrackingFix</v>
      </c>
      <c r="APD5" s="407" t="str">
        <f t="shared" si="64"/>
        <v>Saccade Duration CHUM-RV-019 Total EyeTrackingFix</v>
      </c>
      <c r="APE5" s="407" t="str">
        <f t="shared" si="64"/>
        <v>Saccade Duration CHUM-RV-020 Total EyeTrackingFix</v>
      </c>
      <c r="APF5" s="407" t="str">
        <f t="shared" si="64"/>
        <v>Saccade Duration CHUM-RV-021 Total EyeTrackingFix</v>
      </c>
      <c r="APG5" s="412" t="e">
        <f>AVERAGE(AOX5:APF5)</f>
        <v>#DIV/0!</v>
      </c>
      <c r="APH5" s="413" t="e">
        <f>MEDIAN(AOX5:APF5)</f>
        <v>#NUM!</v>
      </c>
      <c r="API5" s="413">
        <f>MAX(AOX5:APF5)</f>
        <v>0</v>
      </c>
      <c r="APJ5" s="414">
        <f>MIN(AOX5:APF5)</f>
        <v>0</v>
      </c>
      <c r="APM5" s="74" t="s">
        <v>610</v>
      </c>
      <c r="APN5" s="407" t="str">
        <f>_xlfn.CONCAT($APN$3, " ",APN$4, " ",$APM5, " ", $AOW$1)</f>
        <v>Saccade Duration CHUM-RV-001 Total EyeTrackingFix</v>
      </c>
      <c r="APO5" s="407" t="str">
        <f t="shared" ref="APO5:APY5" si="65">_xlfn.CONCAT($APN$3, " ",APO$4, " ",$APM5, " ", $AOW$1)</f>
        <v>Saccade Duration CHUM-RV-002 Total EyeTrackingFix</v>
      </c>
      <c r="APP5" s="407" t="str">
        <f t="shared" si="65"/>
        <v>Saccade Duration CHUM-RV-005 Total EyeTrackingFix</v>
      </c>
      <c r="APQ5" s="407" t="str">
        <f t="shared" si="65"/>
        <v>Saccade Duration CHUM-RV-006 Total EyeTrackingFix</v>
      </c>
      <c r="APR5" s="407" t="str">
        <f t="shared" si="65"/>
        <v>Saccade Duration CHUM-RV-007 Total EyeTrackingFix</v>
      </c>
      <c r="APS5" s="407" t="str">
        <f t="shared" si="65"/>
        <v>Saccade Duration CHUM-RV-010 Total EyeTrackingFix</v>
      </c>
      <c r="APT5" s="407" t="str">
        <f t="shared" si="65"/>
        <v>Saccade Duration CHUM-RV-011 Total EyeTrackingFix</v>
      </c>
      <c r="APU5" s="407" t="str">
        <f t="shared" si="65"/>
        <v>Saccade Duration CHUM-RV-012 Total EyeTrackingFix</v>
      </c>
      <c r="APV5" s="407" t="str">
        <f t="shared" si="65"/>
        <v>Saccade Duration CHUM-RV-013 Total EyeTrackingFix</v>
      </c>
      <c r="APW5" s="407" t="str">
        <f t="shared" si="65"/>
        <v>Saccade Duration CHUM-RV-016 Total EyeTrackingFix</v>
      </c>
      <c r="APX5" s="407" t="str">
        <f t="shared" si="65"/>
        <v>Saccade Duration CHUM-RV-017 Total EyeTrackingFix</v>
      </c>
      <c r="APY5" s="407" t="str">
        <f t="shared" si="65"/>
        <v>Saccade Duration CHUM-RV-018 Total EyeTrackingFix</v>
      </c>
      <c r="APZ5" s="408" t="e">
        <f>AVERAGE(APN5:APY5)</f>
        <v>#DIV/0!</v>
      </c>
      <c r="AQA5" s="409" t="e">
        <f>MEDIAN(APN5:APY5)</f>
        <v>#NUM!</v>
      </c>
      <c r="AQB5" s="409">
        <f>MAX(APN5:APY5)</f>
        <v>0</v>
      </c>
      <c r="AQC5" s="410">
        <f>MIN(APN5:APY5)</f>
        <v>0</v>
      </c>
      <c r="AQE5" s="74" t="s">
        <v>610</v>
      </c>
      <c r="AQF5" s="407" t="str">
        <f>_xlfn.CONCAT($AQF$3, " ",AQF$4, " ",$AQE5, " ", $AQE$1)</f>
        <v>Saccade Duration CHUM-RV-003 Total EyeTrackingMultiple</v>
      </c>
      <c r="AQG5" s="407" t="str">
        <f t="shared" ref="AQG5:AQN5" si="66">_xlfn.CONCAT($AQF$3, " ",AQG$4, " ",$AQE5, " ", $AQE$1)</f>
        <v>Saccade Duration CHUM-RV-004 Total EyeTrackingMultiple</v>
      </c>
      <c r="AQH5" s="407" t="str">
        <f t="shared" si="66"/>
        <v>Saccade Duration CHUM-RV-008 Total EyeTrackingMultiple</v>
      </c>
      <c r="AQI5" s="407" t="str">
        <f t="shared" si="66"/>
        <v>Saccade Duration CHUM-RV-009 Total EyeTrackingMultiple</v>
      </c>
      <c r="AQJ5" s="407" t="str">
        <f>_xlfn.CONCAT($AQF$3, " ",AQJ$4, " ",$AQE5, " ", $AQE$1)</f>
        <v>Saccade Duration CHUM-RV-014 Total EyeTrackingMultiple</v>
      </c>
      <c r="AQK5" s="407" t="str">
        <f t="shared" si="66"/>
        <v>Saccade Duration CHUM-RV-015 Total EyeTrackingMultiple</v>
      </c>
      <c r="AQL5" s="407" t="str">
        <f t="shared" si="66"/>
        <v>Saccade Duration CHUM-RV-019 Total EyeTrackingMultiple</v>
      </c>
      <c r="AQM5" s="407" t="str">
        <f t="shared" si="66"/>
        <v>Saccade Duration CHUM-RV-020 Total EyeTrackingMultiple</v>
      </c>
      <c r="AQN5" s="407" t="str">
        <f t="shared" si="66"/>
        <v>Saccade Duration CHUM-RV-021 Total EyeTrackingMultiple</v>
      </c>
      <c r="AQO5" s="412" t="e">
        <f>AVERAGE(AQF5:AQN5)</f>
        <v>#DIV/0!</v>
      </c>
      <c r="AQP5" s="413" t="e">
        <f>MEDIAN(AQF5:AQN5)</f>
        <v>#NUM!</v>
      </c>
      <c r="AQQ5" s="413">
        <f>MAX(AQF5:AQN5)</f>
        <v>0</v>
      </c>
      <c r="AQR5" s="414">
        <f>MIN(AQF5:AQN5)</f>
        <v>0</v>
      </c>
      <c r="AQU5" s="74" t="s">
        <v>610</v>
      </c>
      <c r="AQV5" s="407" t="str">
        <f>_xlfn.CONCAT($AQV$3, " ",AQV$4, " ",$AQU5, " ", $AQE$1)</f>
        <v>Saccade Duration CHUM-RV-001 Total EyeTrackingMultiple</v>
      </c>
      <c r="AQW5" s="407" t="str">
        <f t="shared" ref="AQW5:ARG5" si="67">_xlfn.CONCAT($AQV$3, " ",AQW$4, " ",$AQU5, " ", $AQE$1)</f>
        <v>Saccade Duration CHUM-RV-002 Total EyeTrackingMultiple</v>
      </c>
      <c r="AQX5" s="407" t="str">
        <f t="shared" si="67"/>
        <v>Saccade Duration CHUM-RV-005 Total EyeTrackingMultiple</v>
      </c>
      <c r="AQY5" s="407" t="str">
        <f t="shared" si="67"/>
        <v>Saccade Duration CHUM-RV-006 Total EyeTrackingMultiple</v>
      </c>
      <c r="AQZ5" s="407" t="str">
        <f t="shared" si="67"/>
        <v>Saccade Duration CHUM-RV-007 Total EyeTrackingMultiple</v>
      </c>
      <c r="ARA5" s="407" t="str">
        <f t="shared" si="67"/>
        <v>Saccade Duration CHUM-RV-010 Total EyeTrackingMultiple</v>
      </c>
      <c r="ARB5" s="407" t="str">
        <f t="shared" si="67"/>
        <v>Saccade Duration CHUM-RV-011 Total EyeTrackingMultiple</v>
      </c>
      <c r="ARC5" s="407" t="str">
        <f t="shared" si="67"/>
        <v>Saccade Duration CHUM-RV-012 Total EyeTrackingMultiple</v>
      </c>
      <c r="ARD5" s="407" t="str">
        <f t="shared" si="67"/>
        <v>Saccade Duration CHUM-RV-013 Total EyeTrackingMultiple</v>
      </c>
      <c r="ARE5" s="407" t="str">
        <f t="shared" si="67"/>
        <v>Saccade Duration CHUM-RV-016 Total EyeTrackingMultiple</v>
      </c>
      <c r="ARF5" s="407" t="str">
        <f t="shared" si="67"/>
        <v>Saccade Duration CHUM-RV-017 Total EyeTrackingMultiple</v>
      </c>
      <c r="ARG5" s="407" t="str">
        <f t="shared" si="67"/>
        <v>Saccade Duration CHUM-RV-018 Total EyeTrackingMultiple</v>
      </c>
      <c r="ARH5" s="408" t="e">
        <f>AVERAGE(AQV5:ARG5)</f>
        <v>#DIV/0!</v>
      </c>
      <c r="ARI5" s="409" t="e">
        <f>MEDIAN(AQV5:ARG5)</f>
        <v>#NUM!</v>
      </c>
      <c r="ARJ5" s="409">
        <f>MAX(AQV5:ARG5)</f>
        <v>0</v>
      </c>
      <c r="ARK5" s="410">
        <f>MIN(AQV5:ARG5)</f>
        <v>0</v>
      </c>
      <c r="ARL5" s="446"/>
      <c r="ARM5" s="74" t="s">
        <v>610</v>
      </c>
      <c r="ARN5" s="407" t="str">
        <f>_xlfn.CONCAT($ARN$3, " ",ARN$4, " ",$ARM5, " ", $ARM$1)</f>
        <v>Saccade Duration CHUM-RV-003 Total EyeTrackingFollow</v>
      </c>
      <c r="ARO5" s="407" t="str">
        <f t="shared" ref="ARO5:ARV5" si="68">_xlfn.CONCAT($ARN$3, " ",ARO$4, " ",$ARM5, " ", $ARM$1)</f>
        <v>Saccade Duration CHUM-RV-004 Total EyeTrackingFollow</v>
      </c>
      <c r="ARP5" s="407" t="str">
        <f t="shared" si="68"/>
        <v>Saccade Duration CHUM-RV-008 Total EyeTrackingFollow</v>
      </c>
      <c r="ARQ5" s="407" t="str">
        <f>_xlfn.CONCAT($ARN$3, " ",ARQ$4, " ",$ARM5, " ", $ARM$1)</f>
        <v>Saccade Duration CHUM-RV-009 Total EyeTrackingFollow</v>
      </c>
      <c r="ARR5" s="407" t="str">
        <f t="shared" si="68"/>
        <v>Saccade Duration CHUM-RV-014 Total EyeTrackingFollow</v>
      </c>
      <c r="ARS5" s="407" t="str">
        <f t="shared" si="68"/>
        <v>Saccade Duration CHUM-RV-015 Total EyeTrackingFollow</v>
      </c>
      <c r="ART5" s="407" t="str">
        <f t="shared" si="68"/>
        <v>Saccade Duration CHUM-RV-019 Total EyeTrackingFollow</v>
      </c>
      <c r="ARU5" s="407" t="str">
        <f t="shared" si="68"/>
        <v>Saccade Duration CHUM-RV-020 Total EyeTrackingFollow</v>
      </c>
      <c r="ARV5" s="407" t="str">
        <f t="shared" si="68"/>
        <v>Saccade Duration CHUM-RV-021 Total EyeTrackingFollow</v>
      </c>
      <c r="ARW5" s="412" t="e">
        <f>AVERAGE(ARN5:ARV5)</f>
        <v>#DIV/0!</v>
      </c>
      <c r="ARX5" s="413" t="e">
        <f>MEDIAN(ARN5:ARV5)</f>
        <v>#NUM!</v>
      </c>
      <c r="ARY5" s="413">
        <f>MAX(ARN5:ARV5)</f>
        <v>0</v>
      </c>
      <c r="ARZ5" s="414">
        <f>MIN(ARN5:ARV5)</f>
        <v>0</v>
      </c>
      <c r="ASC5" s="74" t="s">
        <v>610</v>
      </c>
      <c r="ASD5" s="407" t="str">
        <f>_xlfn.CONCAT($ASD$3, " ",ASD$4, " ",$ASC5, " ", $ARM$1)</f>
        <v>Saccade Duration CHUM-RV-001 Total EyeTrackingFollow</v>
      </c>
      <c r="ASE5" s="407" t="str">
        <f t="shared" ref="ASE5:ASO5" si="69">_xlfn.CONCAT($ASD$3, " ",ASE$4, " ",$ASC5, " ", $ARM$1)</f>
        <v>Saccade Duration CHUM-RV-002 Total EyeTrackingFollow</v>
      </c>
      <c r="ASF5" s="407" t="str">
        <f t="shared" si="69"/>
        <v>Saccade Duration CHUM-RV-005 Total EyeTrackingFollow</v>
      </c>
      <c r="ASG5" s="407" t="str">
        <f t="shared" si="69"/>
        <v>Saccade Duration CHUM-RV-006 Total EyeTrackingFollow</v>
      </c>
      <c r="ASH5" s="407" t="str">
        <f t="shared" si="69"/>
        <v>Saccade Duration CHUM-RV-007 Total EyeTrackingFollow</v>
      </c>
      <c r="ASI5" s="407" t="str">
        <f t="shared" si="69"/>
        <v>Saccade Duration CHUM-RV-010 Total EyeTrackingFollow</v>
      </c>
      <c r="ASJ5" s="407" t="str">
        <f t="shared" si="69"/>
        <v>Saccade Duration CHUM-RV-011 Total EyeTrackingFollow</v>
      </c>
      <c r="ASK5" s="407" t="str">
        <f t="shared" si="69"/>
        <v>Saccade Duration CHUM-RV-012 Total EyeTrackingFollow</v>
      </c>
      <c r="ASL5" s="407" t="str">
        <f t="shared" si="69"/>
        <v>Saccade Duration CHUM-RV-013 Total EyeTrackingFollow</v>
      </c>
      <c r="ASM5" s="407" t="str">
        <f t="shared" si="69"/>
        <v>Saccade Duration CHUM-RV-016 Total EyeTrackingFollow</v>
      </c>
      <c r="ASN5" s="407" t="str">
        <f t="shared" si="69"/>
        <v>Saccade Duration CHUM-RV-017 Total EyeTrackingFollow</v>
      </c>
      <c r="ASO5" s="407" t="str">
        <f t="shared" si="69"/>
        <v>Saccade Duration CHUM-RV-018 Total EyeTrackingFollow</v>
      </c>
      <c r="ASP5" s="408" t="e">
        <f>AVERAGE(ASD5:ASO5)</f>
        <v>#DIV/0!</v>
      </c>
      <c r="ASQ5" s="409" t="e">
        <f>MEDIAN(ASD5:ASO5)</f>
        <v>#NUM!</v>
      </c>
      <c r="ASR5" s="409">
        <f>MAX(ASD5:ASO5)</f>
        <v>0</v>
      </c>
      <c r="ASS5" s="410">
        <f>MIN(ASD5:ASO5)</f>
        <v>0</v>
      </c>
    </row>
    <row r="6" spans="1:1189" ht="15.75" thickBot="1" x14ac:dyDescent="0.3">
      <c r="A6" s="398" t="s">
        <v>867</v>
      </c>
      <c r="B6" s="407" t="str">
        <f t="shared" si="0"/>
        <v>Square Wave Jerk Instances CHUM-RV-003 EyeTrackingFollow</v>
      </c>
      <c r="C6" s="407" t="str">
        <f t="shared" si="0"/>
        <v>Square Wave Jerk Instances CHUM-RV-004 EyeTrackingFollow</v>
      </c>
      <c r="D6" s="407" t="str">
        <f t="shared" si="0"/>
        <v>Square Wave Jerk Instances CHUM-RV-008 EyeTrackingFollow</v>
      </c>
      <c r="E6" s="407" t="str">
        <f t="shared" si="0"/>
        <v>Square Wave Jerk Instances CHUM-RV-009 EyeTrackingFollow</v>
      </c>
      <c r="F6" s="407" t="str">
        <f t="shared" si="0"/>
        <v>Square Wave Jerk Instances CHUM-RV-014 EyeTrackingFollow</v>
      </c>
      <c r="G6" s="407" t="str">
        <f t="shared" si="0"/>
        <v>Square Wave Jerk Instances CHUM-RV-015 EyeTrackingFollow</v>
      </c>
      <c r="H6" s="407" t="str">
        <f t="shared" si="0"/>
        <v>Square Wave Jerk Instances CHUM-RV-019 EyeTrackingFollow</v>
      </c>
      <c r="I6" s="407" t="str">
        <f t="shared" si="0"/>
        <v>Square Wave Jerk Instances CHUM-RV-020 EyeTrackingFollow</v>
      </c>
      <c r="J6" s="407" t="str">
        <f t="shared" si="0"/>
        <v>Square Wave Jerk Instances CHUM-RV-021 EyeTrackingFollow</v>
      </c>
      <c r="K6" s="419" t="e">
        <f>AVERAGE(B6:J6)</f>
        <v>#DIV/0!</v>
      </c>
      <c r="L6" s="413" t="e">
        <f>MEDIAN(B6:J6)</f>
        <v>#NUM!</v>
      </c>
      <c r="M6" s="413">
        <f>MAX(B6:J6)</f>
        <v>0</v>
      </c>
      <c r="N6" s="414">
        <f>MIN(B6:J6)</f>
        <v>0</v>
      </c>
      <c r="Q6" s="398" t="s">
        <v>867</v>
      </c>
      <c r="R6" s="407" t="str">
        <f t="shared" ref="R6:AC7" si="70">_xlfn.CONCAT($R$3, " ",R$4, " ",$Q6)</f>
        <v>Square Wave Jerk Instances CHUM-RV-001 EyeTrackingFollow</v>
      </c>
      <c r="S6" s="407" t="str">
        <f t="shared" si="70"/>
        <v>Square Wave Jerk Instances CHUM-RV-002 EyeTrackingFollow</v>
      </c>
      <c r="T6" s="407" t="str">
        <f t="shared" si="70"/>
        <v>Square Wave Jerk Instances CHUM-RV-005 EyeTrackingFollow</v>
      </c>
      <c r="U6" s="407" t="str">
        <f t="shared" si="70"/>
        <v>Square Wave Jerk Instances CHUM-RV-006 EyeTrackingFollow</v>
      </c>
      <c r="V6" s="407" t="str">
        <f t="shared" si="70"/>
        <v>Square Wave Jerk Instances CHUM-RV-007 EyeTrackingFollow</v>
      </c>
      <c r="W6" s="407" t="str">
        <f t="shared" si="70"/>
        <v>Square Wave Jerk Instances CHUM-RV-010 EyeTrackingFollow</v>
      </c>
      <c r="X6" s="407" t="str">
        <f t="shared" si="70"/>
        <v>Square Wave Jerk Instances CHUM-RV-011 EyeTrackingFollow</v>
      </c>
      <c r="Y6" s="407" t="str">
        <f t="shared" si="70"/>
        <v>Square Wave Jerk Instances CHUM-RV-012 EyeTrackingFollow</v>
      </c>
      <c r="Z6" s="407" t="str">
        <f t="shared" si="70"/>
        <v>Square Wave Jerk Instances CHUM-RV-013 EyeTrackingFollow</v>
      </c>
      <c r="AA6" s="407" t="str">
        <f t="shared" si="70"/>
        <v>Square Wave Jerk Instances CHUM-RV-016 EyeTrackingFollow</v>
      </c>
      <c r="AB6" s="407" t="str">
        <f t="shared" si="70"/>
        <v>Square Wave Jerk Instances CHUM-RV-017 EyeTrackingFollow</v>
      </c>
      <c r="AC6" s="407" t="str">
        <f t="shared" si="70"/>
        <v>Square Wave Jerk Instances CHUM-RV-018 EyeTrackingFollow</v>
      </c>
      <c r="AD6" s="408" t="e">
        <f>AVERAGE(R6:AC6)</f>
        <v>#DIV/0!</v>
      </c>
      <c r="AE6" s="409" t="e">
        <f>MEDIAN(R6:AC6)</f>
        <v>#NUM!</v>
      </c>
      <c r="AF6" s="409">
        <f>MAX(R6:AC6)</f>
        <v>0</v>
      </c>
      <c r="AG6" s="410">
        <f>MIN(R6:AC6)</f>
        <v>0</v>
      </c>
      <c r="AI6" s="74" t="s">
        <v>609</v>
      </c>
      <c r="AJ6" s="407" t="str">
        <f t="shared" ref="AJ6:AR7" si="71">_xlfn.CONCAT($AJ$3, " ",AJ$4, " ",$AI6, " ", $AI$1)</f>
        <v>Square Wave Jerk Amplitude CHUM-RV-003 Average EyeTrackingFix</v>
      </c>
      <c r="AK6" s="407" t="str">
        <f t="shared" si="71"/>
        <v>Square Wave Jerk Amplitude CHUM-RV-004 Average EyeTrackingFix</v>
      </c>
      <c r="AL6" s="407" t="str">
        <f t="shared" si="71"/>
        <v>Square Wave Jerk Amplitude CHUM-RV-008 Average EyeTrackingFix</v>
      </c>
      <c r="AM6" s="407" t="str">
        <f t="shared" si="71"/>
        <v>Square Wave Jerk Amplitude CHUM-RV-009 Average EyeTrackingFix</v>
      </c>
      <c r="AN6" s="407" t="str">
        <f t="shared" si="71"/>
        <v>Square Wave Jerk Amplitude CHUM-RV-014 Average EyeTrackingFix</v>
      </c>
      <c r="AO6" s="407" t="str">
        <f t="shared" si="71"/>
        <v>Square Wave Jerk Amplitude CHUM-RV-015 Average EyeTrackingFix</v>
      </c>
      <c r="AP6" s="407" t="str">
        <f t="shared" si="71"/>
        <v>Square Wave Jerk Amplitude CHUM-RV-019 Average EyeTrackingFix</v>
      </c>
      <c r="AQ6" s="407" t="str">
        <f t="shared" si="71"/>
        <v>Square Wave Jerk Amplitude CHUM-RV-020 Average EyeTrackingFix</v>
      </c>
      <c r="AR6" s="407" t="str">
        <f t="shared" si="71"/>
        <v>Square Wave Jerk Amplitude CHUM-RV-021 Average EyeTrackingFix</v>
      </c>
      <c r="AS6" s="412" t="e">
        <f>AVERAGE(AJ6:AR6)</f>
        <v>#DIV/0!</v>
      </c>
      <c r="AT6" s="413" t="e">
        <f>MEDIAN(AJ6:AR6)</f>
        <v>#NUM!</v>
      </c>
      <c r="AU6" s="413">
        <f>MAX(AJ6:AR6)</f>
        <v>0</v>
      </c>
      <c r="AV6" s="414">
        <f>MIN(AJ6:AR6)</f>
        <v>0</v>
      </c>
      <c r="AY6" s="74" t="s">
        <v>609</v>
      </c>
      <c r="AZ6" s="407" t="str">
        <f t="shared" ref="AZ6:BK7" si="72">_xlfn.CONCAT($AZ$3, " ",AZ$4, " ",$AY6, " ", $AI$1)</f>
        <v>Square Wave Jerk Amplitude CHUM-RV-001 Average EyeTrackingFix</v>
      </c>
      <c r="BA6" s="407" t="str">
        <f t="shared" si="72"/>
        <v>Square Wave Jerk Amplitude CHUM-RV-002 Average EyeTrackingFix</v>
      </c>
      <c r="BB6" s="407" t="str">
        <f t="shared" si="72"/>
        <v>Square Wave Jerk Amplitude CHUM-RV-005 Average EyeTrackingFix</v>
      </c>
      <c r="BC6" s="407" t="str">
        <f t="shared" si="72"/>
        <v>Square Wave Jerk Amplitude CHUM-RV-006 Average EyeTrackingFix</v>
      </c>
      <c r="BD6" s="407" t="str">
        <f t="shared" si="72"/>
        <v>Square Wave Jerk Amplitude CHUM-RV-007 Average EyeTrackingFix</v>
      </c>
      <c r="BE6" s="407" t="str">
        <f t="shared" si="72"/>
        <v>Square Wave Jerk Amplitude CHUM-RV-010 Average EyeTrackingFix</v>
      </c>
      <c r="BF6" s="407" t="str">
        <f t="shared" si="72"/>
        <v>Square Wave Jerk Amplitude CHUM-RV-011 Average EyeTrackingFix</v>
      </c>
      <c r="BG6" s="407" t="str">
        <f t="shared" si="72"/>
        <v>Square Wave Jerk Amplitude CHUM-RV-012 Average EyeTrackingFix</v>
      </c>
      <c r="BH6" s="407" t="str">
        <f t="shared" si="72"/>
        <v>Square Wave Jerk Amplitude CHUM-RV-013 Average EyeTrackingFix</v>
      </c>
      <c r="BI6" s="407" t="str">
        <f t="shared" si="72"/>
        <v>Square Wave Jerk Amplitude CHUM-RV-016 Average EyeTrackingFix</v>
      </c>
      <c r="BJ6" s="407" t="str">
        <f t="shared" si="72"/>
        <v>Square Wave Jerk Amplitude CHUM-RV-017 Average EyeTrackingFix</v>
      </c>
      <c r="BK6" s="407" t="str">
        <f t="shared" si="72"/>
        <v>Square Wave Jerk Amplitude CHUM-RV-018 Average EyeTrackingFix</v>
      </c>
      <c r="BL6" s="408" t="e">
        <f>AVERAGE(AZ6:BK6)</f>
        <v>#DIV/0!</v>
      </c>
      <c r="BM6" s="409" t="e">
        <f>MEDIAN(AZ6:BK6)</f>
        <v>#NUM!</v>
      </c>
      <c r="BN6" s="409">
        <f>MAX(AZ6:BK6)</f>
        <v>0</v>
      </c>
      <c r="BO6" s="410">
        <f>MIN(AZ6:BK6)</f>
        <v>0</v>
      </c>
      <c r="BQ6" s="74" t="s">
        <v>609</v>
      </c>
      <c r="BR6" s="407" t="str">
        <f t="shared" ref="BR6:BZ7" si="73">_xlfn.CONCAT($BR$3, " ",BR$4, " ",$BQ6, " ", $BQ$1)</f>
        <v>Square Wave Jerk Amplitude CHUM-RV-003 Average EyeTrackingMultiple</v>
      </c>
      <c r="BS6" s="407" t="str">
        <f t="shared" si="73"/>
        <v>Square Wave Jerk Amplitude CHUM-RV-004 Average EyeTrackingMultiple</v>
      </c>
      <c r="BT6" s="407" t="str">
        <f t="shared" si="73"/>
        <v>Square Wave Jerk Amplitude CHUM-RV-008 Average EyeTrackingMultiple</v>
      </c>
      <c r="BU6" s="407" t="str">
        <f t="shared" si="73"/>
        <v>Square Wave Jerk Amplitude CHUM-RV-009 Average EyeTrackingMultiple</v>
      </c>
      <c r="BV6" s="407" t="str">
        <f t="shared" si="73"/>
        <v>Square Wave Jerk Amplitude CHUM-RV-014 Average EyeTrackingMultiple</v>
      </c>
      <c r="BW6" s="407" t="str">
        <f t="shared" si="73"/>
        <v>Square Wave Jerk Amplitude CHUM-RV-015 Average EyeTrackingMultiple</v>
      </c>
      <c r="BX6" s="407" t="str">
        <f t="shared" si="73"/>
        <v>Square Wave Jerk Amplitude CHUM-RV-019 Average EyeTrackingMultiple</v>
      </c>
      <c r="BY6" s="407" t="str">
        <f t="shared" si="73"/>
        <v>Square Wave Jerk Amplitude CHUM-RV-020 Average EyeTrackingMultiple</v>
      </c>
      <c r="BZ6" s="407" t="str">
        <f t="shared" si="73"/>
        <v>Square Wave Jerk Amplitude CHUM-RV-021 Average EyeTrackingMultiple</v>
      </c>
      <c r="CA6" s="412" t="e">
        <f>AVERAGE(BR6:BZ6)</f>
        <v>#DIV/0!</v>
      </c>
      <c r="CB6" s="413" t="e">
        <f>MEDIAN(BR6:BZ6)</f>
        <v>#NUM!</v>
      </c>
      <c r="CC6" s="413">
        <f>MAX(BR6:BZ6)</f>
        <v>0</v>
      </c>
      <c r="CD6" s="414">
        <f>MIN(BR6:BZ6)</f>
        <v>0</v>
      </c>
      <c r="CG6" s="74" t="s">
        <v>609</v>
      </c>
      <c r="CH6" s="407" t="str">
        <f t="shared" ref="CH6:CS7" si="74">_xlfn.CONCAT($CH$3, " ",CH$4, " ",$CG6, " ", $BQ$1)</f>
        <v>Square Wave Jerk Amplitude CHUM-RV-001 Average EyeTrackingMultiple</v>
      </c>
      <c r="CI6" s="407" t="str">
        <f t="shared" si="74"/>
        <v>Square Wave Jerk Amplitude CHUM-RV-002 Average EyeTrackingMultiple</v>
      </c>
      <c r="CJ6" s="407" t="str">
        <f t="shared" si="74"/>
        <v>Square Wave Jerk Amplitude CHUM-RV-005 Average EyeTrackingMultiple</v>
      </c>
      <c r="CK6" s="407" t="str">
        <f t="shared" si="74"/>
        <v>Square Wave Jerk Amplitude CHUM-RV-006 Average EyeTrackingMultiple</v>
      </c>
      <c r="CL6" s="407" t="str">
        <f t="shared" si="74"/>
        <v>Square Wave Jerk Amplitude CHUM-RV-007 Average EyeTrackingMultiple</v>
      </c>
      <c r="CM6" s="407" t="str">
        <f t="shared" si="74"/>
        <v>Square Wave Jerk Amplitude CHUM-RV-010 Average EyeTrackingMultiple</v>
      </c>
      <c r="CN6" s="407" t="str">
        <f t="shared" si="74"/>
        <v>Square Wave Jerk Amplitude CHUM-RV-011 Average EyeTrackingMultiple</v>
      </c>
      <c r="CO6" s="407" t="str">
        <f t="shared" si="74"/>
        <v>Square Wave Jerk Amplitude CHUM-RV-012 Average EyeTrackingMultiple</v>
      </c>
      <c r="CP6" s="407" t="str">
        <f t="shared" si="74"/>
        <v>Square Wave Jerk Amplitude CHUM-RV-013 Average EyeTrackingMultiple</v>
      </c>
      <c r="CQ6" s="407" t="str">
        <f t="shared" si="74"/>
        <v>Square Wave Jerk Amplitude CHUM-RV-016 Average EyeTrackingMultiple</v>
      </c>
      <c r="CR6" s="407" t="str">
        <f t="shared" si="74"/>
        <v>Square Wave Jerk Amplitude CHUM-RV-017 Average EyeTrackingMultiple</v>
      </c>
      <c r="CS6" s="407" t="str">
        <f t="shared" si="74"/>
        <v>Square Wave Jerk Amplitude CHUM-RV-018 Average EyeTrackingMultiple</v>
      </c>
      <c r="CT6" s="408" t="e">
        <f>AVERAGE(CH6:CS6)</f>
        <v>#DIV/0!</v>
      </c>
      <c r="CU6" s="409" t="e">
        <f>MEDIAN(CH6:CS6)</f>
        <v>#NUM!</v>
      </c>
      <c r="CV6" s="409">
        <f>MAX(CH6:CS6)</f>
        <v>0</v>
      </c>
      <c r="CW6" s="410">
        <f>MIN(CH6:CS6)</f>
        <v>0</v>
      </c>
      <c r="CX6" s="447"/>
      <c r="CY6" s="74" t="s">
        <v>609</v>
      </c>
      <c r="CZ6" s="407" t="str">
        <f t="shared" ref="CZ6:DH7" si="75">_xlfn.CONCAT($CZ$3, " ",CZ$4, " ",$CY6, " ", $CY$1)</f>
        <v>Square Wave Jerk Amplitude CHUM-RV-003 Average EyeTrackingFollow</v>
      </c>
      <c r="DA6" s="407" t="str">
        <f t="shared" si="75"/>
        <v>Square Wave Jerk Amplitude CHUM-RV-004 Average EyeTrackingFollow</v>
      </c>
      <c r="DB6" s="407" t="str">
        <f t="shared" si="75"/>
        <v>Square Wave Jerk Amplitude CHUM-RV-008 Average EyeTrackingFollow</v>
      </c>
      <c r="DC6" s="407" t="str">
        <f t="shared" si="75"/>
        <v>Square Wave Jerk Amplitude CHUM-RV-009 Average EyeTrackingFollow</v>
      </c>
      <c r="DD6" s="407" t="str">
        <f t="shared" si="75"/>
        <v>Square Wave Jerk Amplitude CHUM-RV-014 Average EyeTrackingFollow</v>
      </c>
      <c r="DE6" s="407" t="str">
        <f t="shared" si="75"/>
        <v>Square Wave Jerk Amplitude CHUM-RV-015 Average EyeTrackingFollow</v>
      </c>
      <c r="DF6" s="407" t="str">
        <f t="shared" si="75"/>
        <v>Square Wave Jerk Amplitude CHUM-RV-019 Average EyeTrackingFollow</v>
      </c>
      <c r="DG6" s="407" t="str">
        <f t="shared" si="75"/>
        <v>Square Wave Jerk Amplitude CHUM-RV-020 Average EyeTrackingFollow</v>
      </c>
      <c r="DH6" s="407" t="str">
        <f t="shared" si="75"/>
        <v>Square Wave Jerk Amplitude CHUM-RV-021 Average EyeTrackingFollow</v>
      </c>
      <c r="DI6" s="412" t="e">
        <f>AVERAGE(CZ6:DH6)</f>
        <v>#DIV/0!</v>
      </c>
      <c r="DJ6" s="413" t="e">
        <f>MEDIAN(CZ6:DH6)</f>
        <v>#NUM!</v>
      </c>
      <c r="DK6" s="413">
        <f>MAX(CZ6:DH6)</f>
        <v>0</v>
      </c>
      <c r="DL6" s="414">
        <f>MIN(CZ6:DH6)</f>
        <v>0</v>
      </c>
      <c r="DO6" s="74" t="s">
        <v>609</v>
      </c>
      <c r="DP6" s="407" t="str">
        <f t="shared" ref="DP6:EA7" si="76">_xlfn.CONCAT($DP$3, " ",DP$4, " ",$DO6, " ", $CY$1)</f>
        <v>Square Wave Jerk Amplitude CHUM-RV-001 Average EyeTrackingFollow</v>
      </c>
      <c r="DQ6" s="407" t="str">
        <f t="shared" si="76"/>
        <v>Square Wave Jerk Amplitude CHUM-RV-002 Average EyeTrackingFollow</v>
      </c>
      <c r="DR6" s="407" t="str">
        <f t="shared" si="76"/>
        <v>Square Wave Jerk Amplitude CHUM-RV-005 Average EyeTrackingFollow</v>
      </c>
      <c r="DS6" s="407" t="str">
        <f t="shared" si="76"/>
        <v>Square Wave Jerk Amplitude CHUM-RV-006 Average EyeTrackingFollow</v>
      </c>
      <c r="DT6" s="407" t="str">
        <f t="shared" si="76"/>
        <v>Square Wave Jerk Amplitude CHUM-RV-007 Average EyeTrackingFollow</v>
      </c>
      <c r="DU6" s="407" t="str">
        <f t="shared" si="76"/>
        <v>Square Wave Jerk Amplitude CHUM-RV-010 Average EyeTrackingFollow</v>
      </c>
      <c r="DV6" s="407" t="str">
        <f t="shared" si="76"/>
        <v>Square Wave Jerk Amplitude CHUM-RV-011 Average EyeTrackingFollow</v>
      </c>
      <c r="DW6" s="407" t="str">
        <f t="shared" si="76"/>
        <v>Square Wave Jerk Amplitude CHUM-RV-012 Average EyeTrackingFollow</v>
      </c>
      <c r="DX6" s="407" t="str">
        <f t="shared" si="76"/>
        <v>Square Wave Jerk Amplitude CHUM-RV-013 Average EyeTrackingFollow</v>
      </c>
      <c r="DY6" s="407" t="str">
        <f t="shared" si="76"/>
        <v>Square Wave Jerk Amplitude CHUM-RV-016 Average EyeTrackingFollow</v>
      </c>
      <c r="DZ6" s="407" t="str">
        <f t="shared" si="76"/>
        <v>Square Wave Jerk Amplitude CHUM-RV-017 Average EyeTrackingFollow</v>
      </c>
      <c r="EA6" s="407" t="str">
        <f t="shared" si="76"/>
        <v>Square Wave Jerk Amplitude CHUM-RV-018 Average EyeTrackingFollow</v>
      </c>
      <c r="EB6" s="408" t="e">
        <f>AVERAGE(DP6:EA6)</f>
        <v>#DIV/0!</v>
      </c>
      <c r="EC6" s="409" t="e">
        <f>MEDIAN(DP6:EA6)</f>
        <v>#NUM!</v>
      </c>
      <c r="ED6" s="409">
        <f>MAX(DP6:EA6)</f>
        <v>0</v>
      </c>
      <c r="EE6" s="410">
        <f>MIN(DP6:EA6)</f>
        <v>0</v>
      </c>
      <c r="EG6" s="74" t="s">
        <v>609</v>
      </c>
      <c r="EH6" s="407" t="str">
        <f t="shared" ref="EH6:EP7" si="77">_xlfn.CONCAT($EH$3, " ",EH$4, " ",$EG6, " ", $EG$1)</f>
        <v>Square Wave Jerk Initial Velocity CHUM-RV-003 Average EyeTrackingFix</v>
      </c>
      <c r="EI6" s="407" t="str">
        <f t="shared" si="77"/>
        <v>Square Wave Jerk Initial Velocity CHUM-RV-004 Average EyeTrackingFix</v>
      </c>
      <c r="EJ6" s="407" t="str">
        <f t="shared" si="77"/>
        <v>Square Wave Jerk Initial Velocity CHUM-RV-008 Average EyeTrackingFix</v>
      </c>
      <c r="EK6" s="407" t="str">
        <f t="shared" si="77"/>
        <v>Square Wave Jerk Initial Velocity CHUM-RV-009 Average EyeTrackingFix</v>
      </c>
      <c r="EL6" s="407" t="str">
        <f t="shared" si="77"/>
        <v>Square Wave Jerk Initial Velocity CHUM-RV-014 Average EyeTrackingFix</v>
      </c>
      <c r="EM6" s="407" t="str">
        <f t="shared" si="77"/>
        <v>Square Wave Jerk Initial Velocity CHUM-RV-015 Average EyeTrackingFix</v>
      </c>
      <c r="EN6" s="407" t="str">
        <f t="shared" si="77"/>
        <v>Square Wave Jerk Initial Velocity CHUM-RV-019 Average EyeTrackingFix</v>
      </c>
      <c r="EO6" s="407" t="str">
        <f t="shared" si="77"/>
        <v>Square Wave Jerk Initial Velocity CHUM-RV-020 Average EyeTrackingFix</v>
      </c>
      <c r="EP6" s="407" t="str">
        <f t="shared" si="77"/>
        <v>Square Wave Jerk Initial Velocity CHUM-RV-021 Average EyeTrackingFix</v>
      </c>
      <c r="EQ6" s="412" t="e">
        <f>AVERAGE(EH6:EP6)</f>
        <v>#DIV/0!</v>
      </c>
      <c r="ER6" s="413" t="e">
        <f>MEDIAN(EH6:EP6)</f>
        <v>#NUM!</v>
      </c>
      <c r="ES6" s="413">
        <f>MAX(EH6:EP6)</f>
        <v>0</v>
      </c>
      <c r="ET6" s="414">
        <f>MIN(EH6:EP6)</f>
        <v>0</v>
      </c>
      <c r="EW6" s="74" t="s">
        <v>609</v>
      </c>
      <c r="EX6" s="407" t="str">
        <f t="shared" ref="EX6:FI7" si="78">_xlfn.CONCAT($EX$3, " ",EX$4, " ",$EW6, " ", $EG$1)</f>
        <v>Square Wave Jerk Initial Velocity CHUM-RV-001 Average EyeTrackingFix</v>
      </c>
      <c r="EY6" s="407" t="str">
        <f t="shared" si="78"/>
        <v>Square Wave Jerk Initial Velocity CHUM-RV-002 Average EyeTrackingFix</v>
      </c>
      <c r="EZ6" s="407" t="str">
        <f t="shared" si="78"/>
        <v>Square Wave Jerk Initial Velocity CHUM-RV-005 Average EyeTrackingFix</v>
      </c>
      <c r="FA6" s="407" t="str">
        <f t="shared" si="78"/>
        <v>Square Wave Jerk Initial Velocity CHUM-RV-006 Average EyeTrackingFix</v>
      </c>
      <c r="FB6" s="407" t="str">
        <f t="shared" si="78"/>
        <v>Square Wave Jerk Initial Velocity CHUM-RV-007 Average EyeTrackingFix</v>
      </c>
      <c r="FC6" s="407" t="str">
        <f t="shared" si="78"/>
        <v>Square Wave Jerk Initial Velocity CHUM-RV-010 Average EyeTrackingFix</v>
      </c>
      <c r="FD6" s="407" t="str">
        <f t="shared" si="78"/>
        <v>Square Wave Jerk Initial Velocity CHUM-RV-011 Average EyeTrackingFix</v>
      </c>
      <c r="FE6" s="407" t="str">
        <f t="shared" si="78"/>
        <v>Square Wave Jerk Initial Velocity CHUM-RV-012 Average EyeTrackingFix</v>
      </c>
      <c r="FF6" s="407" t="str">
        <f t="shared" si="78"/>
        <v>Square Wave Jerk Initial Velocity CHUM-RV-013 Average EyeTrackingFix</v>
      </c>
      <c r="FG6" s="407" t="str">
        <f t="shared" si="78"/>
        <v>Square Wave Jerk Initial Velocity CHUM-RV-016 Average EyeTrackingFix</v>
      </c>
      <c r="FH6" s="407" t="str">
        <f t="shared" si="78"/>
        <v>Square Wave Jerk Initial Velocity CHUM-RV-017 Average EyeTrackingFix</v>
      </c>
      <c r="FI6" s="407" t="str">
        <f t="shared" si="78"/>
        <v>Square Wave Jerk Initial Velocity CHUM-RV-018 Average EyeTrackingFix</v>
      </c>
      <c r="FJ6" s="408" t="e">
        <f>AVERAGE(EX6:FI6)</f>
        <v>#DIV/0!</v>
      </c>
      <c r="FK6" s="409" t="e">
        <f>MEDIAN(EX6:FI6)</f>
        <v>#NUM!</v>
      </c>
      <c r="FL6" s="409">
        <f>MAX(EX6:FI6)</f>
        <v>0</v>
      </c>
      <c r="FM6" s="410">
        <f>MIN(EX6:FI6)</f>
        <v>0</v>
      </c>
      <c r="FO6" s="74" t="s">
        <v>609</v>
      </c>
      <c r="FP6" s="407" t="str">
        <f t="shared" ref="FP6:FX7" si="79">_xlfn.CONCAT($FP$3, " ",FP$4, " ",$FO6, " ", $FO$1)</f>
        <v>Square Wave Jerk Initial Velocity CHUM-RV-003 Average EyeTrackingMultiple</v>
      </c>
      <c r="FQ6" s="407" t="str">
        <f t="shared" si="79"/>
        <v>Square Wave Jerk Initial Velocity CHUM-RV-004 Average EyeTrackingMultiple</v>
      </c>
      <c r="FR6" s="407" t="str">
        <f t="shared" si="79"/>
        <v>Square Wave Jerk Initial Velocity CHUM-RV-008 Average EyeTrackingMultiple</v>
      </c>
      <c r="FS6" s="407" t="str">
        <f t="shared" si="79"/>
        <v>Square Wave Jerk Initial Velocity CHUM-RV-009 Average EyeTrackingMultiple</v>
      </c>
      <c r="FT6" s="407" t="str">
        <f t="shared" si="79"/>
        <v>Square Wave Jerk Initial Velocity CHUM-RV-014 Average EyeTrackingMultiple</v>
      </c>
      <c r="FU6" s="407" t="str">
        <f t="shared" si="79"/>
        <v>Square Wave Jerk Initial Velocity CHUM-RV-015 Average EyeTrackingMultiple</v>
      </c>
      <c r="FV6" s="407" t="str">
        <f t="shared" si="79"/>
        <v>Square Wave Jerk Initial Velocity CHUM-RV-019 Average EyeTrackingMultiple</v>
      </c>
      <c r="FW6" s="407" t="str">
        <f t="shared" si="79"/>
        <v>Square Wave Jerk Initial Velocity CHUM-RV-020 Average EyeTrackingMultiple</v>
      </c>
      <c r="FX6" s="407" t="str">
        <f t="shared" si="79"/>
        <v>Square Wave Jerk Initial Velocity CHUM-RV-021 Average EyeTrackingMultiple</v>
      </c>
      <c r="FY6" s="412" t="e">
        <f>AVERAGE(FP6:FX6)</f>
        <v>#DIV/0!</v>
      </c>
      <c r="FZ6" s="413" t="e">
        <f>MEDIAN(FP6:FX6)</f>
        <v>#NUM!</v>
      </c>
      <c r="GA6" s="413">
        <f>MAX(FP6:FX6)</f>
        <v>0</v>
      </c>
      <c r="GB6" s="414">
        <f>MIN(FP6:FX6)</f>
        <v>0</v>
      </c>
      <c r="GE6" s="74" t="s">
        <v>609</v>
      </c>
      <c r="GF6" s="407" t="str">
        <f t="shared" ref="GF6:GQ7" si="80">_xlfn.CONCAT($GF$3, " ",GF$4, " ",$GE6, " ", $FO$1)</f>
        <v>Square Wave Jerk Initial Velocity CHUM-RV-001 Average EyeTrackingMultiple</v>
      </c>
      <c r="GG6" s="407" t="str">
        <f t="shared" si="80"/>
        <v>Square Wave Jerk Initial Velocity CHUM-RV-002 Average EyeTrackingMultiple</v>
      </c>
      <c r="GH6" s="407" t="str">
        <f t="shared" si="80"/>
        <v>Square Wave Jerk Initial Velocity CHUM-RV-005 Average EyeTrackingMultiple</v>
      </c>
      <c r="GI6" s="407" t="str">
        <f t="shared" si="80"/>
        <v>Square Wave Jerk Initial Velocity CHUM-RV-006 Average EyeTrackingMultiple</v>
      </c>
      <c r="GJ6" s="407" t="str">
        <f t="shared" si="80"/>
        <v>Square Wave Jerk Initial Velocity CHUM-RV-007 Average EyeTrackingMultiple</v>
      </c>
      <c r="GK6" s="407" t="str">
        <f t="shared" si="80"/>
        <v>Square Wave Jerk Initial Velocity CHUM-RV-010 Average EyeTrackingMultiple</v>
      </c>
      <c r="GL6" s="407" t="str">
        <f t="shared" si="80"/>
        <v>Square Wave Jerk Initial Velocity CHUM-RV-011 Average EyeTrackingMultiple</v>
      </c>
      <c r="GM6" s="407" t="str">
        <f t="shared" si="80"/>
        <v>Square Wave Jerk Initial Velocity CHUM-RV-012 Average EyeTrackingMultiple</v>
      </c>
      <c r="GN6" s="407" t="str">
        <f t="shared" si="80"/>
        <v>Square Wave Jerk Initial Velocity CHUM-RV-013 Average EyeTrackingMultiple</v>
      </c>
      <c r="GO6" s="407" t="str">
        <f t="shared" si="80"/>
        <v>Square Wave Jerk Initial Velocity CHUM-RV-016 Average EyeTrackingMultiple</v>
      </c>
      <c r="GP6" s="407" t="str">
        <f t="shared" si="80"/>
        <v>Square Wave Jerk Initial Velocity CHUM-RV-017 Average EyeTrackingMultiple</v>
      </c>
      <c r="GQ6" s="407" t="str">
        <f t="shared" si="80"/>
        <v>Square Wave Jerk Initial Velocity CHUM-RV-018 Average EyeTrackingMultiple</v>
      </c>
      <c r="GR6" s="408" t="e">
        <f>AVERAGE(GF6:GQ6)</f>
        <v>#DIV/0!</v>
      </c>
      <c r="GS6" s="409" t="e">
        <f>MEDIAN(GF6:GQ6)</f>
        <v>#NUM!</v>
      </c>
      <c r="GT6" s="409">
        <f>MAX(GF6:GQ6)</f>
        <v>0</v>
      </c>
      <c r="GU6" s="410">
        <f>MIN(GF6:GQ6)</f>
        <v>0</v>
      </c>
      <c r="GV6" s="446"/>
      <c r="GW6" s="74" t="s">
        <v>609</v>
      </c>
      <c r="GX6" s="407" t="str">
        <f t="shared" ref="GX6:HF7" si="81">_xlfn.CONCAT($GX$3, " ",GX$4, " ",$GW6, " ", $GW$1)</f>
        <v>Square Wave Jerk Initial Velocity CHUM-RV-003 Average EyeTrackingFollow</v>
      </c>
      <c r="GY6" s="407" t="str">
        <f t="shared" si="81"/>
        <v>Square Wave Jerk Initial Velocity CHUM-RV-004 Average EyeTrackingFollow</v>
      </c>
      <c r="GZ6" s="407" t="str">
        <f t="shared" si="81"/>
        <v>Square Wave Jerk Initial Velocity CHUM-RV-008 Average EyeTrackingFollow</v>
      </c>
      <c r="HA6" s="407" t="str">
        <f t="shared" si="81"/>
        <v>Square Wave Jerk Initial Velocity CHUM-RV-009 Average EyeTrackingFollow</v>
      </c>
      <c r="HB6" s="407" t="str">
        <f t="shared" si="81"/>
        <v>Square Wave Jerk Initial Velocity CHUM-RV-014 Average EyeTrackingFollow</v>
      </c>
      <c r="HC6" s="407" t="str">
        <f t="shared" si="81"/>
        <v>Square Wave Jerk Initial Velocity CHUM-RV-015 Average EyeTrackingFollow</v>
      </c>
      <c r="HD6" s="407" t="str">
        <f t="shared" si="81"/>
        <v>Square Wave Jerk Initial Velocity CHUM-RV-019 Average EyeTrackingFollow</v>
      </c>
      <c r="HE6" s="407" t="str">
        <f t="shared" si="81"/>
        <v>Square Wave Jerk Initial Velocity CHUM-RV-020 Average EyeTrackingFollow</v>
      </c>
      <c r="HF6" s="407" t="str">
        <f t="shared" si="81"/>
        <v>Square Wave Jerk Initial Velocity CHUM-RV-021 Average EyeTrackingFollow</v>
      </c>
      <c r="HG6" s="412" t="e">
        <f>AVERAGE(GX6:HF6)</f>
        <v>#DIV/0!</v>
      </c>
      <c r="HH6" s="413" t="e">
        <f>MEDIAN(GX6:HF6)</f>
        <v>#NUM!</v>
      </c>
      <c r="HI6" s="413">
        <f>MAX(GX6:HF6)</f>
        <v>0</v>
      </c>
      <c r="HJ6" s="414">
        <f>MIN(GX6:HF6)</f>
        <v>0</v>
      </c>
      <c r="HM6" s="74" t="s">
        <v>609</v>
      </c>
      <c r="HN6" s="407" t="str">
        <f t="shared" ref="HN6:HY7" si="82">_xlfn.CONCAT($HN$3, " ",HN$4, " ",$HM6, " ", $GW$1)</f>
        <v>Square Wave Jerk Initial Velocity CHUM-RV-001 Average EyeTrackingFollow</v>
      </c>
      <c r="HO6" s="407" t="str">
        <f t="shared" si="82"/>
        <v>Square Wave Jerk Initial Velocity CHUM-RV-002 Average EyeTrackingFollow</v>
      </c>
      <c r="HP6" s="407" t="str">
        <f t="shared" si="82"/>
        <v>Square Wave Jerk Initial Velocity CHUM-RV-005 Average EyeTrackingFollow</v>
      </c>
      <c r="HQ6" s="407" t="str">
        <f t="shared" si="82"/>
        <v>Square Wave Jerk Initial Velocity CHUM-RV-006 Average EyeTrackingFollow</v>
      </c>
      <c r="HR6" s="407" t="str">
        <f t="shared" si="82"/>
        <v>Square Wave Jerk Initial Velocity CHUM-RV-007 Average EyeTrackingFollow</v>
      </c>
      <c r="HS6" s="407" t="str">
        <f t="shared" si="82"/>
        <v>Square Wave Jerk Initial Velocity CHUM-RV-010 Average EyeTrackingFollow</v>
      </c>
      <c r="HT6" s="407" t="str">
        <f t="shared" si="82"/>
        <v>Square Wave Jerk Initial Velocity CHUM-RV-011 Average EyeTrackingFollow</v>
      </c>
      <c r="HU6" s="407" t="str">
        <f t="shared" si="82"/>
        <v>Square Wave Jerk Initial Velocity CHUM-RV-012 Average EyeTrackingFollow</v>
      </c>
      <c r="HV6" s="407" t="str">
        <f t="shared" si="82"/>
        <v>Square Wave Jerk Initial Velocity CHUM-RV-013 Average EyeTrackingFollow</v>
      </c>
      <c r="HW6" s="407" t="str">
        <f t="shared" si="82"/>
        <v>Square Wave Jerk Initial Velocity CHUM-RV-016 Average EyeTrackingFollow</v>
      </c>
      <c r="HX6" s="407" t="str">
        <f t="shared" si="82"/>
        <v>Square Wave Jerk Initial Velocity CHUM-RV-017 Average EyeTrackingFollow</v>
      </c>
      <c r="HY6" s="407" t="str">
        <f t="shared" si="82"/>
        <v>Square Wave Jerk Initial Velocity CHUM-RV-018 Average EyeTrackingFollow</v>
      </c>
      <c r="HZ6" s="408" t="e">
        <f>AVERAGE(HN6:HY6)</f>
        <v>#DIV/0!</v>
      </c>
      <c r="IA6" s="409" t="e">
        <f>MEDIAN(HN6:HY6)</f>
        <v>#NUM!</v>
      </c>
      <c r="IB6" s="409">
        <f>MAX(HN6:HY6)</f>
        <v>0</v>
      </c>
      <c r="IC6" s="410">
        <f>MIN(HN6:HY6)</f>
        <v>0</v>
      </c>
      <c r="IE6" s="74" t="s">
        <v>609</v>
      </c>
      <c r="IF6" s="407" t="str">
        <f t="shared" ref="IF6:IN7" si="83">_xlfn.CONCAT($IF$3, " ",IF$4, " ",$IE6, " ", $IE$1)</f>
        <v>Square Wave Jerk Peak Velocity CHUM-RV-003 Average EyeTrackingFix</v>
      </c>
      <c r="IG6" s="407" t="str">
        <f t="shared" si="83"/>
        <v>Square Wave Jerk Peak Velocity CHUM-RV-004 Average EyeTrackingFix</v>
      </c>
      <c r="IH6" s="407" t="str">
        <f t="shared" si="83"/>
        <v>Square Wave Jerk Peak Velocity CHUM-RV-008 Average EyeTrackingFix</v>
      </c>
      <c r="II6" s="407" t="str">
        <f t="shared" si="83"/>
        <v>Square Wave Jerk Peak Velocity CHUM-RV-009 Average EyeTrackingFix</v>
      </c>
      <c r="IJ6" s="407" t="str">
        <f t="shared" si="83"/>
        <v>Square Wave Jerk Peak Velocity CHUM-RV-014 Average EyeTrackingFix</v>
      </c>
      <c r="IK6" s="407" t="str">
        <f t="shared" si="83"/>
        <v>Square Wave Jerk Peak Velocity CHUM-RV-015 Average EyeTrackingFix</v>
      </c>
      <c r="IL6" s="407" t="str">
        <f t="shared" si="83"/>
        <v>Square Wave Jerk Peak Velocity CHUM-RV-019 Average EyeTrackingFix</v>
      </c>
      <c r="IM6" s="407" t="str">
        <f t="shared" si="83"/>
        <v>Square Wave Jerk Peak Velocity CHUM-RV-020 Average EyeTrackingFix</v>
      </c>
      <c r="IN6" s="407" t="str">
        <f t="shared" si="83"/>
        <v>Square Wave Jerk Peak Velocity CHUM-RV-021 Average EyeTrackingFix</v>
      </c>
      <c r="IO6" s="412" t="e">
        <f>AVERAGE(IF6:IN6)</f>
        <v>#DIV/0!</v>
      </c>
      <c r="IP6" s="413" t="e">
        <f>MEDIAN(IF6:IN6)</f>
        <v>#NUM!</v>
      </c>
      <c r="IQ6" s="413">
        <f>MAX(IF6:IN6)</f>
        <v>0</v>
      </c>
      <c r="IR6" s="414">
        <f>MIN(IF6:IN6)</f>
        <v>0</v>
      </c>
      <c r="IU6" s="74" t="s">
        <v>609</v>
      </c>
      <c r="IV6" s="407" t="str">
        <f t="shared" ref="IV6:JG7" si="84">_xlfn.CONCAT($IV$3, " ",IV$4, " ",$IU6, " ", $IE$1)</f>
        <v>Square Wave Jerk Peak Velocity CHUM-RV-001 Average EyeTrackingFix</v>
      </c>
      <c r="IW6" s="407" t="str">
        <f t="shared" si="84"/>
        <v>Square Wave Jerk Peak Velocity CHUM-RV-002 Average EyeTrackingFix</v>
      </c>
      <c r="IX6" s="407" t="str">
        <f t="shared" si="84"/>
        <v>Square Wave Jerk Peak Velocity CHUM-RV-005 Average EyeTrackingFix</v>
      </c>
      <c r="IY6" s="407" t="str">
        <f t="shared" si="84"/>
        <v>Square Wave Jerk Peak Velocity CHUM-RV-006 Average EyeTrackingFix</v>
      </c>
      <c r="IZ6" s="407" t="str">
        <f t="shared" si="84"/>
        <v>Square Wave Jerk Peak Velocity CHUM-RV-007 Average EyeTrackingFix</v>
      </c>
      <c r="JA6" s="407" t="str">
        <f t="shared" si="84"/>
        <v>Square Wave Jerk Peak Velocity CHUM-RV-010 Average EyeTrackingFix</v>
      </c>
      <c r="JB6" s="407" t="str">
        <f>_xlfn.CONCAT($IV$3, " ",JB$4, " ",$IU6, " ", $IE$1)</f>
        <v>Square Wave Jerk Peak Velocity CHUM-RV-011 Average EyeTrackingFix</v>
      </c>
      <c r="JC6" s="407" t="str">
        <f t="shared" si="84"/>
        <v>Square Wave Jerk Peak Velocity CHUM-RV-012 Average EyeTrackingFix</v>
      </c>
      <c r="JD6" s="407" t="str">
        <f t="shared" si="84"/>
        <v>Square Wave Jerk Peak Velocity CHUM-RV-013 Average EyeTrackingFix</v>
      </c>
      <c r="JE6" s="407" t="str">
        <f t="shared" si="84"/>
        <v>Square Wave Jerk Peak Velocity CHUM-RV-016 Average EyeTrackingFix</v>
      </c>
      <c r="JF6" s="407" t="str">
        <f t="shared" si="84"/>
        <v>Square Wave Jerk Peak Velocity CHUM-RV-017 Average EyeTrackingFix</v>
      </c>
      <c r="JG6" s="407" t="str">
        <f t="shared" si="84"/>
        <v>Square Wave Jerk Peak Velocity CHUM-RV-018 Average EyeTrackingFix</v>
      </c>
      <c r="JH6" s="408" t="e">
        <f>AVERAGE(IV6:JG6)</f>
        <v>#DIV/0!</v>
      </c>
      <c r="JI6" s="409" t="e">
        <f>MEDIAN(IV6:JG6)</f>
        <v>#NUM!</v>
      </c>
      <c r="JJ6" s="409">
        <f>MAX(IV6:JG6)</f>
        <v>0</v>
      </c>
      <c r="JK6" s="410">
        <f>MIN(IV6:JG6)</f>
        <v>0</v>
      </c>
      <c r="JM6" s="74" t="s">
        <v>609</v>
      </c>
      <c r="JN6" s="407" t="str">
        <f t="shared" ref="JN6:JV7" si="85">_xlfn.CONCAT($JN$3, " ",JN$4, " ",$JM6, " ", $JM$1)</f>
        <v>Square Wave Jerk Peak Velocity CHUM-RV-003 Average EyeTrackingMultiple</v>
      </c>
      <c r="JO6" s="407" t="str">
        <f t="shared" si="85"/>
        <v>Square Wave Jerk Peak Velocity CHUM-RV-004 Average EyeTrackingMultiple</v>
      </c>
      <c r="JP6" s="407" t="str">
        <f t="shared" si="85"/>
        <v>Square Wave Jerk Peak Velocity CHUM-RV-008 Average EyeTrackingMultiple</v>
      </c>
      <c r="JQ6" s="407" t="str">
        <f t="shared" si="85"/>
        <v>Square Wave Jerk Peak Velocity CHUM-RV-009 Average EyeTrackingMultiple</v>
      </c>
      <c r="JR6" s="407" t="str">
        <f t="shared" si="85"/>
        <v>Square Wave Jerk Peak Velocity CHUM-RV-014 Average EyeTrackingMultiple</v>
      </c>
      <c r="JS6" s="407" t="str">
        <f t="shared" si="85"/>
        <v>Square Wave Jerk Peak Velocity CHUM-RV-015 Average EyeTrackingMultiple</v>
      </c>
      <c r="JT6" s="407" t="str">
        <f t="shared" si="85"/>
        <v>Square Wave Jerk Peak Velocity CHUM-RV-019 Average EyeTrackingMultiple</v>
      </c>
      <c r="JU6" s="407" t="str">
        <f t="shared" si="85"/>
        <v>Square Wave Jerk Peak Velocity CHUM-RV-020 Average EyeTrackingMultiple</v>
      </c>
      <c r="JV6" s="407" t="str">
        <f t="shared" si="85"/>
        <v>Square Wave Jerk Peak Velocity CHUM-RV-021 Average EyeTrackingMultiple</v>
      </c>
      <c r="JW6" s="412" t="e">
        <f>AVERAGE(JN6:JV6)</f>
        <v>#DIV/0!</v>
      </c>
      <c r="JX6" s="413" t="e">
        <f>MEDIAN(JN6:JV6)</f>
        <v>#NUM!</v>
      </c>
      <c r="JY6" s="413">
        <f>MAX(JN6:JV6)</f>
        <v>0</v>
      </c>
      <c r="JZ6" s="414">
        <f>MIN(JN6:JV6)</f>
        <v>0</v>
      </c>
      <c r="KC6" s="74" t="s">
        <v>609</v>
      </c>
      <c r="KD6" s="407" t="str">
        <f t="shared" ref="KD6:KO7" si="86">_xlfn.CONCAT($KD$3, " ",KD$4, " ",$KC6, " ", $JM$1)</f>
        <v>Square Wave Jerk Peak Velocity CHUM-RV-001 Average EyeTrackingMultiple</v>
      </c>
      <c r="KE6" s="407" t="str">
        <f t="shared" si="86"/>
        <v>Square Wave Jerk Peak Velocity CHUM-RV-002 Average EyeTrackingMultiple</v>
      </c>
      <c r="KF6" s="407" t="str">
        <f t="shared" si="86"/>
        <v>Square Wave Jerk Peak Velocity CHUM-RV-005 Average EyeTrackingMultiple</v>
      </c>
      <c r="KG6" s="407" t="str">
        <f t="shared" si="86"/>
        <v>Square Wave Jerk Peak Velocity CHUM-RV-006 Average EyeTrackingMultiple</v>
      </c>
      <c r="KH6" s="407" t="str">
        <f t="shared" si="86"/>
        <v>Square Wave Jerk Peak Velocity CHUM-RV-007 Average EyeTrackingMultiple</v>
      </c>
      <c r="KI6" s="407" t="str">
        <f t="shared" si="86"/>
        <v>Square Wave Jerk Peak Velocity CHUM-RV-010 Average EyeTrackingMultiple</v>
      </c>
      <c r="KJ6" s="407" t="str">
        <f t="shared" si="86"/>
        <v>Square Wave Jerk Peak Velocity CHUM-RV-011 Average EyeTrackingMultiple</v>
      </c>
      <c r="KK6" s="407" t="str">
        <f t="shared" si="86"/>
        <v>Square Wave Jerk Peak Velocity CHUM-RV-012 Average EyeTrackingMultiple</v>
      </c>
      <c r="KL6" s="407" t="str">
        <f t="shared" si="86"/>
        <v>Square Wave Jerk Peak Velocity CHUM-RV-013 Average EyeTrackingMultiple</v>
      </c>
      <c r="KM6" s="407" t="str">
        <f t="shared" si="86"/>
        <v>Square Wave Jerk Peak Velocity CHUM-RV-016 Average EyeTrackingMultiple</v>
      </c>
      <c r="KN6" s="407" t="str">
        <f t="shared" si="86"/>
        <v>Square Wave Jerk Peak Velocity CHUM-RV-017 Average EyeTrackingMultiple</v>
      </c>
      <c r="KO6" s="407" t="str">
        <f t="shared" si="86"/>
        <v>Square Wave Jerk Peak Velocity CHUM-RV-018 Average EyeTrackingMultiple</v>
      </c>
      <c r="KP6" s="408" t="e">
        <f>AVERAGE(KD6:KO6)</f>
        <v>#DIV/0!</v>
      </c>
      <c r="KQ6" s="409" t="e">
        <f>MEDIAN(KD6:KO6)</f>
        <v>#NUM!</v>
      </c>
      <c r="KR6" s="409">
        <f>MAX(KD6:KO6)</f>
        <v>0</v>
      </c>
      <c r="KS6" s="410">
        <f>MIN(KD6:KO6)</f>
        <v>0</v>
      </c>
      <c r="KT6" s="447"/>
      <c r="KU6" s="74" t="s">
        <v>609</v>
      </c>
      <c r="KV6" s="407" t="str">
        <f t="shared" ref="KV6:LD7" si="87">_xlfn.CONCAT($KV$3, " ",KV$4, " ",$KU6, " ", $KU$1)</f>
        <v>Square Wave Jerk Peak Velocity CHUM-RV-003 Average EyeTrackingFollow</v>
      </c>
      <c r="KW6" s="407" t="str">
        <f t="shared" si="87"/>
        <v>Square Wave Jerk Peak Velocity CHUM-RV-004 Average EyeTrackingFollow</v>
      </c>
      <c r="KX6" s="407" t="str">
        <f t="shared" si="87"/>
        <v>Square Wave Jerk Peak Velocity CHUM-RV-008 Average EyeTrackingFollow</v>
      </c>
      <c r="KY6" s="407" t="str">
        <f t="shared" si="87"/>
        <v>Square Wave Jerk Peak Velocity CHUM-RV-009 Average EyeTrackingFollow</v>
      </c>
      <c r="KZ6" s="407" t="str">
        <f t="shared" si="87"/>
        <v>Square Wave Jerk Peak Velocity CHUM-RV-014 Average EyeTrackingFollow</v>
      </c>
      <c r="LA6" s="407" t="str">
        <f t="shared" si="87"/>
        <v>Square Wave Jerk Peak Velocity CHUM-RV-015 Average EyeTrackingFollow</v>
      </c>
      <c r="LB6" s="407" t="str">
        <f t="shared" si="87"/>
        <v>Square Wave Jerk Peak Velocity CHUM-RV-019 Average EyeTrackingFollow</v>
      </c>
      <c r="LC6" s="407" t="str">
        <f t="shared" si="87"/>
        <v>Square Wave Jerk Peak Velocity CHUM-RV-020 Average EyeTrackingFollow</v>
      </c>
      <c r="LD6" s="407" t="str">
        <f t="shared" si="87"/>
        <v>Square Wave Jerk Peak Velocity CHUM-RV-021 Average EyeTrackingFollow</v>
      </c>
      <c r="LE6" s="412" t="e">
        <f>AVERAGE(KV6:LD6)</f>
        <v>#DIV/0!</v>
      </c>
      <c r="LF6" s="413" t="e">
        <f>MEDIAN(KV6:LD6)</f>
        <v>#NUM!</v>
      </c>
      <c r="LG6" s="413">
        <f>MAX(KV6:LD6)</f>
        <v>0</v>
      </c>
      <c r="LH6" s="414">
        <f>MIN(KV6:LD6)</f>
        <v>0</v>
      </c>
      <c r="LK6" s="74" t="s">
        <v>609</v>
      </c>
      <c r="LL6" s="407" t="str">
        <f t="shared" ref="LL6:LW7" si="88">_xlfn.CONCAT($LL$3, " ",LL$4, " ",$LK6, " ", $KU$1)</f>
        <v>Square Wave Jerk Peak Velocity CHUM-RV-001 Average EyeTrackingFollow</v>
      </c>
      <c r="LM6" s="407" t="str">
        <f t="shared" si="88"/>
        <v>Square Wave Jerk Peak Velocity CHUM-RV-002 Average EyeTrackingFollow</v>
      </c>
      <c r="LN6" s="407" t="str">
        <f t="shared" si="88"/>
        <v>Square Wave Jerk Peak Velocity CHUM-RV-005 Average EyeTrackingFollow</v>
      </c>
      <c r="LO6" s="407" t="str">
        <f t="shared" si="88"/>
        <v>Square Wave Jerk Peak Velocity CHUM-RV-006 Average EyeTrackingFollow</v>
      </c>
      <c r="LP6" s="407" t="str">
        <f t="shared" si="88"/>
        <v>Square Wave Jerk Peak Velocity CHUM-RV-007 Average EyeTrackingFollow</v>
      </c>
      <c r="LQ6" s="407" t="str">
        <f t="shared" si="88"/>
        <v>Square Wave Jerk Peak Velocity CHUM-RV-010 Average EyeTrackingFollow</v>
      </c>
      <c r="LR6" s="407" t="str">
        <f t="shared" si="88"/>
        <v>Square Wave Jerk Peak Velocity CHUM-RV-011 Average EyeTrackingFollow</v>
      </c>
      <c r="LS6" s="407" t="str">
        <f t="shared" si="88"/>
        <v>Square Wave Jerk Peak Velocity CHUM-RV-012 Average EyeTrackingFollow</v>
      </c>
      <c r="LT6" s="407" t="str">
        <f t="shared" si="88"/>
        <v>Square Wave Jerk Peak Velocity CHUM-RV-013 Average EyeTrackingFollow</v>
      </c>
      <c r="LU6" s="407" t="str">
        <f t="shared" si="88"/>
        <v>Square Wave Jerk Peak Velocity CHUM-RV-016 Average EyeTrackingFollow</v>
      </c>
      <c r="LV6" s="407" t="str">
        <f t="shared" si="88"/>
        <v>Square Wave Jerk Peak Velocity CHUM-RV-017 Average EyeTrackingFollow</v>
      </c>
      <c r="LW6" s="407" t="str">
        <f t="shared" si="88"/>
        <v>Square Wave Jerk Peak Velocity CHUM-RV-018 Average EyeTrackingFollow</v>
      </c>
      <c r="LX6" s="408" t="e">
        <f>AVERAGE(LL6:LW6)</f>
        <v>#DIV/0!</v>
      </c>
      <c r="LY6" s="409" t="e">
        <f>MEDIAN(LL6:LW6)</f>
        <v>#NUM!</v>
      </c>
      <c r="LZ6" s="409">
        <f>MAX(LL6:LW6)</f>
        <v>0</v>
      </c>
      <c r="MA6" s="410">
        <f>MIN(LL6:LW6)</f>
        <v>0</v>
      </c>
      <c r="MC6" s="74" t="s">
        <v>609</v>
      </c>
      <c r="MD6" s="407" t="str">
        <f t="shared" ref="MD6:ML7" si="89">_xlfn.CONCAT($MD$3, " ",MD$4, " ",$MC6, " ", $MC$1)</f>
        <v>Square Wave Jerk Time CHUM-RV-003 Average EyeTrackingFix</v>
      </c>
      <c r="ME6" s="407" t="str">
        <f>_xlfn.CONCAT($MD$3, " ",ME$4, " ",$MC6, " ", $MC$1)</f>
        <v>Square Wave Jerk Time CHUM-RV-004 Average EyeTrackingFix</v>
      </c>
      <c r="MF6" s="407" t="str">
        <f t="shared" si="89"/>
        <v>Square Wave Jerk Time CHUM-RV-008 Average EyeTrackingFix</v>
      </c>
      <c r="MG6" s="407" t="str">
        <f t="shared" si="89"/>
        <v>Square Wave Jerk Time CHUM-RV-009 Average EyeTrackingFix</v>
      </c>
      <c r="MH6" s="407" t="str">
        <f t="shared" si="89"/>
        <v>Square Wave Jerk Time CHUM-RV-014 Average EyeTrackingFix</v>
      </c>
      <c r="MI6" s="407" t="str">
        <f t="shared" si="89"/>
        <v>Square Wave Jerk Time CHUM-RV-015 Average EyeTrackingFix</v>
      </c>
      <c r="MJ6" s="407" t="str">
        <f t="shared" si="89"/>
        <v>Square Wave Jerk Time CHUM-RV-019 Average EyeTrackingFix</v>
      </c>
      <c r="MK6" s="407" t="str">
        <f t="shared" si="89"/>
        <v>Square Wave Jerk Time CHUM-RV-020 Average EyeTrackingFix</v>
      </c>
      <c r="ML6" s="407" t="str">
        <f t="shared" si="89"/>
        <v>Square Wave Jerk Time CHUM-RV-021 Average EyeTrackingFix</v>
      </c>
      <c r="MM6" s="412" t="e">
        <f>AVERAGE(MD6:ML6)</f>
        <v>#DIV/0!</v>
      </c>
      <c r="MN6" s="413" t="e">
        <f>MEDIAN(MD6:ML6)</f>
        <v>#NUM!</v>
      </c>
      <c r="MO6" s="413">
        <f>MAX(MD6:ML6)</f>
        <v>0</v>
      </c>
      <c r="MP6" s="414">
        <f>MIN(MD6:ML6)</f>
        <v>0</v>
      </c>
      <c r="MS6" s="74" t="s">
        <v>609</v>
      </c>
      <c r="MT6" s="407" t="str">
        <f t="shared" ref="MT6:NE7" si="90">_xlfn.CONCAT($MT$3, " ",MT$4, " ",$MS6, " ", $MC$1)</f>
        <v>Square Wave Jerk Time CHUM-RV-001 Average EyeTrackingFix</v>
      </c>
      <c r="MU6" s="407" t="str">
        <f t="shared" si="90"/>
        <v>Square Wave Jerk Time CHUM-RV-002 Average EyeTrackingFix</v>
      </c>
      <c r="MV6" s="407" t="str">
        <f t="shared" si="90"/>
        <v>Square Wave Jerk Time CHUM-RV-005 Average EyeTrackingFix</v>
      </c>
      <c r="MW6" s="407" t="str">
        <f t="shared" si="90"/>
        <v>Square Wave Jerk Time CHUM-RV-006 Average EyeTrackingFix</v>
      </c>
      <c r="MX6" s="407" t="str">
        <f t="shared" si="90"/>
        <v>Square Wave Jerk Time CHUM-RV-007 Average EyeTrackingFix</v>
      </c>
      <c r="MY6" s="407" t="str">
        <f t="shared" si="90"/>
        <v>Square Wave Jerk Time CHUM-RV-010 Average EyeTrackingFix</v>
      </c>
      <c r="MZ6" s="407" t="str">
        <f t="shared" si="90"/>
        <v>Square Wave Jerk Time CHUM-RV-011 Average EyeTrackingFix</v>
      </c>
      <c r="NA6" s="407" t="str">
        <f t="shared" si="90"/>
        <v>Square Wave Jerk Time CHUM-RV-012 Average EyeTrackingFix</v>
      </c>
      <c r="NB6" s="407" t="str">
        <f t="shared" si="90"/>
        <v>Square Wave Jerk Time CHUM-RV-013 Average EyeTrackingFix</v>
      </c>
      <c r="NC6" s="407" t="str">
        <f t="shared" si="90"/>
        <v>Square Wave Jerk Time CHUM-RV-016 Average EyeTrackingFix</v>
      </c>
      <c r="ND6" s="407" t="str">
        <f t="shared" si="90"/>
        <v>Square Wave Jerk Time CHUM-RV-017 Average EyeTrackingFix</v>
      </c>
      <c r="NE6" s="407" t="str">
        <f t="shared" si="90"/>
        <v>Square Wave Jerk Time CHUM-RV-018 Average EyeTrackingFix</v>
      </c>
      <c r="NF6" s="408" t="e">
        <f>AVERAGE(MT6:NE6)</f>
        <v>#DIV/0!</v>
      </c>
      <c r="NG6" s="409" t="e">
        <f>MEDIAN(MT6:NE6)</f>
        <v>#NUM!</v>
      </c>
      <c r="NH6" s="409">
        <f>MAX(MT6:NE6)</f>
        <v>0</v>
      </c>
      <c r="NI6" s="410">
        <f>MIN(MT6:NE6)</f>
        <v>0</v>
      </c>
      <c r="NK6" s="74" t="s">
        <v>609</v>
      </c>
      <c r="NL6" s="407" t="str">
        <f t="shared" ref="NL6:NT7" si="91">_xlfn.CONCAT($NL$3, " ",NL$4, " ",$NK6, " ", $NK$1)</f>
        <v>Square Wave Jerk Time CHUM-RV-003 Average EyeTrackingMultiple</v>
      </c>
      <c r="NM6" s="407" t="str">
        <f t="shared" si="91"/>
        <v>Square Wave Jerk Time CHUM-RV-004 Average EyeTrackingMultiple</v>
      </c>
      <c r="NN6" s="407" t="str">
        <f t="shared" si="91"/>
        <v>Square Wave Jerk Time CHUM-RV-008 Average EyeTrackingMultiple</v>
      </c>
      <c r="NO6" s="407" t="str">
        <f t="shared" si="91"/>
        <v>Square Wave Jerk Time CHUM-RV-009 Average EyeTrackingMultiple</v>
      </c>
      <c r="NP6" s="407" t="str">
        <f t="shared" si="91"/>
        <v>Square Wave Jerk Time CHUM-RV-014 Average EyeTrackingMultiple</v>
      </c>
      <c r="NQ6" s="407" t="str">
        <f>_xlfn.CONCAT($NL$3, " ",NQ$4, " ",$NK6, " ", $NK$1)</f>
        <v>Square Wave Jerk Time CHUM-RV-015 Average EyeTrackingMultiple</v>
      </c>
      <c r="NR6" s="407" t="str">
        <f t="shared" si="91"/>
        <v>Square Wave Jerk Time CHUM-RV-019 Average EyeTrackingMultiple</v>
      </c>
      <c r="NS6" s="407" t="str">
        <f t="shared" si="91"/>
        <v>Square Wave Jerk Time CHUM-RV-020 Average EyeTrackingMultiple</v>
      </c>
      <c r="NT6" s="407" t="str">
        <f t="shared" si="91"/>
        <v>Square Wave Jerk Time CHUM-RV-021 Average EyeTrackingMultiple</v>
      </c>
      <c r="NU6" s="412" t="e">
        <f>AVERAGE(NL6:NT6)</f>
        <v>#DIV/0!</v>
      </c>
      <c r="NV6" s="413" t="e">
        <f>MEDIAN(NL6:NT6)</f>
        <v>#NUM!</v>
      </c>
      <c r="NW6" s="413">
        <f>MAX(NL6:NT6)</f>
        <v>0</v>
      </c>
      <c r="NX6" s="414">
        <f>MIN(NL6:NT6)</f>
        <v>0</v>
      </c>
      <c r="OA6" s="74" t="s">
        <v>609</v>
      </c>
      <c r="OB6" s="407" t="str">
        <f t="shared" ref="OB6:OM7" si="92">_xlfn.CONCAT($OB$3, " ",OB$4, " ",$OA6, " ", $NK$1)</f>
        <v>Square Wave Jerk Time CHUM-RV-001 Average EyeTrackingMultiple</v>
      </c>
      <c r="OC6" s="407" t="str">
        <f t="shared" si="92"/>
        <v>Square Wave Jerk Time CHUM-RV-002 Average EyeTrackingMultiple</v>
      </c>
      <c r="OD6" s="407" t="str">
        <f t="shared" si="92"/>
        <v>Square Wave Jerk Time CHUM-RV-005 Average EyeTrackingMultiple</v>
      </c>
      <c r="OE6" s="407" t="str">
        <f t="shared" si="92"/>
        <v>Square Wave Jerk Time CHUM-RV-006 Average EyeTrackingMultiple</v>
      </c>
      <c r="OF6" s="407" t="str">
        <f t="shared" si="92"/>
        <v>Square Wave Jerk Time CHUM-RV-007 Average EyeTrackingMultiple</v>
      </c>
      <c r="OG6" s="407" t="str">
        <f t="shared" si="92"/>
        <v>Square Wave Jerk Time CHUM-RV-010 Average EyeTrackingMultiple</v>
      </c>
      <c r="OH6" s="407" t="str">
        <f t="shared" si="92"/>
        <v>Square Wave Jerk Time CHUM-RV-011 Average EyeTrackingMultiple</v>
      </c>
      <c r="OI6" s="407" t="str">
        <f t="shared" si="92"/>
        <v>Square Wave Jerk Time CHUM-RV-012 Average EyeTrackingMultiple</v>
      </c>
      <c r="OJ6" s="407" t="str">
        <f t="shared" si="92"/>
        <v>Square Wave Jerk Time CHUM-RV-013 Average EyeTrackingMultiple</v>
      </c>
      <c r="OK6" s="407" t="str">
        <f t="shared" si="92"/>
        <v>Square Wave Jerk Time CHUM-RV-016 Average EyeTrackingMultiple</v>
      </c>
      <c r="OL6" s="407" t="str">
        <f t="shared" si="92"/>
        <v>Square Wave Jerk Time CHUM-RV-017 Average EyeTrackingMultiple</v>
      </c>
      <c r="OM6" s="407" t="str">
        <f t="shared" si="92"/>
        <v>Square Wave Jerk Time CHUM-RV-018 Average EyeTrackingMultiple</v>
      </c>
      <c r="ON6" s="408" t="e">
        <f>AVERAGE(OB6:OM6)</f>
        <v>#DIV/0!</v>
      </c>
      <c r="OO6" s="409" t="e">
        <f>MEDIAN(OB6:OM6)</f>
        <v>#NUM!</v>
      </c>
      <c r="OP6" s="409">
        <f>MAX(OB6:OM6)</f>
        <v>0</v>
      </c>
      <c r="OQ6" s="410">
        <f>MIN(OB6:OM6)</f>
        <v>0</v>
      </c>
      <c r="OR6" s="446"/>
      <c r="OS6" s="74" t="s">
        <v>609</v>
      </c>
      <c r="OT6" s="407" t="str">
        <f t="shared" ref="OT6:PB7" si="93">_xlfn.CONCAT($OT$3, " ",OT$4, " ",$OS6, " ", $OS$1)</f>
        <v>Square Wave Jerk Time CHUM-RV-003 Average EyeTrackingFollow</v>
      </c>
      <c r="OU6" s="407" t="str">
        <f t="shared" si="93"/>
        <v>Square Wave Jerk Time CHUM-RV-004 Average EyeTrackingFollow</v>
      </c>
      <c r="OV6" s="407" t="str">
        <f t="shared" si="93"/>
        <v>Square Wave Jerk Time CHUM-RV-008 Average EyeTrackingFollow</v>
      </c>
      <c r="OW6" s="407" t="str">
        <f t="shared" si="93"/>
        <v>Square Wave Jerk Time CHUM-RV-009 Average EyeTrackingFollow</v>
      </c>
      <c r="OX6" s="407" t="str">
        <f t="shared" si="93"/>
        <v>Square Wave Jerk Time CHUM-RV-014 Average EyeTrackingFollow</v>
      </c>
      <c r="OY6" s="407" t="str">
        <f t="shared" si="93"/>
        <v>Square Wave Jerk Time CHUM-RV-015 Average EyeTrackingFollow</v>
      </c>
      <c r="OZ6" s="407" t="str">
        <f t="shared" si="93"/>
        <v>Square Wave Jerk Time CHUM-RV-019 Average EyeTrackingFollow</v>
      </c>
      <c r="PA6" s="407" t="str">
        <f t="shared" si="93"/>
        <v>Square Wave Jerk Time CHUM-RV-020 Average EyeTrackingFollow</v>
      </c>
      <c r="PB6" s="407" t="str">
        <f t="shared" si="93"/>
        <v>Square Wave Jerk Time CHUM-RV-021 Average EyeTrackingFollow</v>
      </c>
      <c r="PC6" s="412" t="e">
        <f>AVERAGE(OT6:PB6)</f>
        <v>#DIV/0!</v>
      </c>
      <c r="PD6" s="413" t="e">
        <f>MEDIAN(OT6:PB6)</f>
        <v>#NUM!</v>
      </c>
      <c r="PE6" s="413">
        <f>MAX(OT6:PB6)</f>
        <v>0</v>
      </c>
      <c r="PF6" s="414">
        <f>MIN(OT6:PB6)</f>
        <v>0</v>
      </c>
      <c r="PI6" s="74" t="s">
        <v>609</v>
      </c>
      <c r="PJ6" s="407" t="str">
        <f t="shared" ref="PJ6:PU7" si="94">_xlfn.CONCAT($PJ$3, " ",PJ$4, " ",$PI6, " ", $OS$1)</f>
        <v>Square Wave Jerk Time CHUM-RV-001 Average EyeTrackingFollow</v>
      </c>
      <c r="PK6" s="407" t="str">
        <f t="shared" si="94"/>
        <v>Square Wave Jerk Time CHUM-RV-002 Average EyeTrackingFollow</v>
      </c>
      <c r="PL6" s="407" t="str">
        <f t="shared" si="94"/>
        <v>Square Wave Jerk Time CHUM-RV-005 Average EyeTrackingFollow</v>
      </c>
      <c r="PM6" s="407" t="str">
        <f t="shared" si="94"/>
        <v>Square Wave Jerk Time CHUM-RV-006 Average EyeTrackingFollow</v>
      </c>
      <c r="PN6" s="407" t="str">
        <f t="shared" si="94"/>
        <v>Square Wave Jerk Time CHUM-RV-007 Average EyeTrackingFollow</v>
      </c>
      <c r="PO6" s="407" t="str">
        <f t="shared" si="94"/>
        <v>Square Wave Jerk Time CHUM-RV-010 Average EyeTrackingFollow</v>
      </c>
      <c r="PP6" s="407" t="str">
        <f t="shared" si="94"/>
        <v>Square Wave Jerk Time CHUM-RV-011 Average EyeTrackingFollow</v>
      </c>
      <c r="PQ6" s="407" t="str">
        <f t="shared" si="94"/>
        <v>Square Wave Jerk Time CHUM-RV-012 Average EyeTrackingFollow</v>
      </c>
      <c r="PR6" s="407" t="str">
        <f t="shared" si="94"/>
        <v>Square Wave Jerk Time CHUM-RV-013 Average EyeTrackingFollow</v>
      </c>
      <c r="PS6" s="407" t="str">
        <f t="shared" si="94"/>
        <v>Square Wave Jerk Time CHUM-RV-016 Average EyeTrackingFollow</v>
      </c>
      <c r="PT6" s="407" t="str">
        <f t="shared" si="94"/>
        <v>Square Wave Jerk Time CHUM-RV-017 Average EyeTrackingFollow</v>
      </c>
      <c r="PU6" s="407" t="str">
        <f t="shared" si="94"/>
        <v>Square Wave Jerk Time CHUM-RV-018 Average EyeTrackingFollow</v>
      </c>
      <c r="PV6" s="408" t="e">
        <f>AVERAGE(PJ6:PU6)</f>
        <v>#DIV/0!</v>
      </c>
      <c r="PW6" s="409" t="e">
        <f>MEDIAN(PJ6:PU6)</f>
        <v>#NUM!</v>
      </c>
      <c r="PX6" s="409">
        <f>MAX(PJ6:PU6)</f>
        <v>0</v>
      </c>
      <c r="PY6" s="410">
        <f>MIN(PJ6:PU6)</f>
        <v>0</v>
      </c>
      <c r="QA6" s="74" t="s">
        <v>863</v>
      </c>
      <c r="QB6" s="405" t="e">
        <f t="shared" ref="QB6:QJ6" si="95">60*B5/QB5</f>
        <v>#VALUE!</v>
      </c>
      <c r="QC6" s="405" t="e">
        <f t="shared" si="95"/>
        <v>#VALUE!</v>
      </c>
      <c r="QD6" s="405" t="e">
        <f t="shared" si="95"/>
        <v>#VALUE!</v>
      </c>
      <c r="QE6" s="405" t="e">
        <f t="shared" si="95"/>
        <v>#VALUE!</v>
      </c>
      <c r="QF6" s="405" t="e">
        <f t="shared" si="95"/>
        <v>#VALUE!</v>
      </c>
      <c r="QG6" s="405" t="e">
        <f t="shared" si="95"/>
        <v>#VALUE!</v>
      </c>
      <c r="QH6" s="405" t="e">
        <f t="shared" si="95"/>
        <v>#VALUE!</v>
      </c>
      <c r="QI6" s="405" t="e">
        <f t="shared" si="95"/>
        <v>#VALUE!</v>
      </c>
      <c r="QJ6" s="405" t="e">
        <f t="shared" si="95"/>
        <v>#VALUE!</v>
      </c>
      <c r="QK6" s="412" t="e">
        <f>AVERAGE(QB6:QJ6)</f>
        <v>#VALUE!</v>
      </c>
      <c r="QL6" s="413" t="e">
        <f>MEDIAN(QB6:QJ6)</f>
        <v>#VALUE!</v>
      </c>
      <c r="QM6" s="413" t="e">
        <f>MAX(QB6:QJ6)</f>
        <v>#VALUE!</v>
      </c>
      <c r="QN6" s="416" t="e">
        <f>MIN(QB6:QJ6)</f>
        <v>#VALUE!</v>
      </c>
      <c r="QO6" s="12"/>
      <c r="QP6" s="12"/>
      <c r="QQ6" s="74" t="s">
        <v>863</v>
      </c>
      <c r="QR6" s="405" t="e">
        <f t="shared" ref="QR6:RC6" si="96">60*R5/QR5</f>
        <v>#VALUE!</v>
      </c>
      <c r="QS6" s="405" t="e">
        <f t="shared" si="96"/>
        <v>#VALUE!</v>
      </c>
      <c r="QT6" s="405" t="e">
        <f t="shared" si="96"/>
        <v>#VALUE!</v>
      </c>
      <c r="QU6" s="405" t="e">
        <f t="shared" si="96"/>
        <v>#VALUE!</v>
      </c>
      <c r="QV6" s="405" t="e">
        <f t="shared" si="96"/>
        <v>#VALUE!</v>
      </c>
      <c r="QW6" s="405" t="e">
        <f t="shared" si="96"/>
        <v>#VALUE!</v>
      </c>
      <c r="QX6" s="405" t="e">
        <f t="shared" si="96"/>
        <v>#VALUE!</v>
      </c>
      <c r="QY6" s="405" t="e">
        <f t="shared" si="96"/>
        <v>#VALUE!</v>
      </c>
      <c r="QZ6" s="405" t="e">
        <f t="shared" si="96"/>
        <v>#VALUE!</v>
      </c>
      <c r="RA6" s="405" t="e">
        <f t="shared" si="96"/>
        <v>#VALUE!</v>
      </c>
      <c r="RB6" s="405" t="e">
        <f t="shared" si="96"/>
        <v>#VALUE!</v>
      </c>
      <c r="RC6" s="405" t="e">
        <f t="shared" si="96"/>
        <v>#VALUE!</v>
      </c>
      <c r="RD6" s="408" t="e">
        <f>AVERAGE(QR6:RC6)</f>
        <v>#VALUE!</v>
      </c>
      <c r="RE6" s="409" t="e">
        <f>MEDIAN(QR6:RC6)</f>
        <v>#VALUE!</v>
      </c>
      <c r="RF6" s="409" t="e">
        <f>MAX(QR6:RC6)</f>
        <v>#VALUE!</v>
      </c>
      <c r="RG6" s="416" t="e">
        <f>MIN(QR6:RC6)</f>
        <v>#VALUE!</v>
      </c>
      <c r="RI6" s="74" t="s">
        <v>863</v>
      </c>
      <c r="RJ6" s="405" t="e">
        <f t="shared" ref="RJ6:RR6" si="97">60*B7/RJ5</f>
        <v>#VALUE!</v>
      </c>
      <c r="RK6" s="405" t="e">
        <f t="shared" si="97"/>
        <v>#VALUE!</v>
      </c>
      <c r="RL6" s="405" t="e">
        <f t="shared" si="97"/>
        <v>#VALUE!</v>
      </c>
      <c r="RM6" s="405" t="e">
        <f t="shared" si="97"/>
        <v>#VALUE!</v>
      </c>
      <c r="RN6" s="405" t="e">
        <f t="shared" si="97"/>
        <v>#VALUE!</v>
      </c>
      <c r="RO6" s="405" t="e">
        <f t="shared" si="97"/>
        <v>#VALUE!</v>
      </c>
      <c r="RP6" s="405" t="e">
        <f t="shared" si="97"/>
        <v>#VALUE!</v>
      </c>
      <c r="RQ6" s="405" t="e">
        <f t="shared" si="97"/>
        <v>#VALUE!</v>
      </c>
      <c r="RR6" s="405" t="e">
        <f t="shared" si="97"/>
        <v>#VALUE!</v>
      </c>
      <c r="RS6" s="412" t="e">
        <f>AVERAGE(RJ6:RR6)</f>
        <v>#VALUE!</v>
      </c>
      <c r="RT6" s="413" t="e">
        <f>MEDIAN(RJ6:RR6)</f>
        <v>#VALUE!</v>
      </c>
      <c r="RU6" s="413" t="e">
        <f>MAX(RJ6:RR6)</f>
        <v>#VALUE!</v>
      </c>
      <c r="RV6" s="416" t="e">
        <f>MIN(RJ6:RR6)</f>
        <v>#VALUE!</v>
      </c>
      <c r="RW6" s="12"/>
      <c r="RX6" s="12"/>
      <c r="RY6" s="74" t="s">
        <v>863</v>
      </c>
      <c r="RZ6" s="405" t="e">
        <f t="shared" ref="RZ6:SK6" si="98">60*R7/RZ5</f>
        <v>#VALUE!</v>
      </c>
      <c r="SA6" s="405" t="e">
        <f t="shared" si="98"/>
        <v>#VALUE!</v>
      </c>
      <c r="SB6" s="405" t="e">
        <f t="shared" si="98"/>
        <v>#VALUE!</v>
      </c>
      <c r="SC6" s="405" t="e">
        <f t="shared" si="98"/>
        <v>#VALUE!</v>
      </c>
      <c r="SD6" s="405" t="e">
        <f t="shared" si="98"/>
        <v>#VALUE!</v>
      </c>
      <c r="SE6" s="405" t="e">
        <f t="shared" si="98"/>
        <v>#VALUE!</v>
      </c>
      <c r="SF6" s="405" t="e">
        <f t="shared" si="98"/>
        <v>#VALUE!</v>
      </c>
      <c r="SG6" s="405" t="e">
        <f t="shared" si="98"/>
        <v>#VALUE!</v>
      </c>
      <c r="SH6" s="405" t="e">
        <f t="shared" si="98"/>
        <v>#VALUE!</v>
      </c>
      <c r="SI6" s="405" t="e">
        <f t="shared" si="98"/>
        <v>#VALUE!</v>
      </c>
      <c r="SJ6" s="405" t="e">
        <f t="shared" si="98"/>
        <v>#VALUE!</v>
      </c>
      <c r="SK6" s="405" t="e">
        <f t="shared" si="98"/>
        <v>#VALUE!</v>
      </c>
      <c r="SL6" s="408" t="e">
        <f>AVERAGE(RZ6:SK6)</f>
        <v>#VALUE!</v>
      </c>
      <c r="SM6" s="409" t="e">
        <f>MEDIAN(RZ6:SK6)</f>
        <v>#VALUE!</v>
      </c>
      <c r="SN6" s="409" t="e">
        <f>MAX(RZ6:SK6)</f>
        <v>#VALUE!</v>
      </c>
      <c r="SO6" s="416" t="e">
        <f>MIN(RZ6:SK6)</f>
        <v>#VALUE!</v>
      </c>
      <c r="SP6" s="446"/>
      <c r="SQ6" s="74" t="s">
        <v>863</v>
      </c>
      <c r="SR6" s="405" t="e">
        <f t="shared" ref="SR6:SZ6" si="99">60*AJ7/SR5</f>
        <v>#VALUE!</v>
      </c>
      <c r="SS6" s="405" t="e">
        <f t="shared" si="99"/>
        <v>#VALUE!</v>
      </c>
      <c r="ST6" s="405" t="e">
        <f t="shared" si="99"/>
        <v>#VALUE!</v>
      </c>
      <c r="SU6" s="405" t="e">
        <f t="shared" si="99"/>
        <v>#VALUE!</v>
      </c>
      <c r="SV6" s="405" t="e">
        <f t="shared" si="99"/>
        <v>#VALUE!</v>
      </c>
      <c r="SW6" s="405" t="e">
        <f t="shared" si="99"/>
        <v>#VALUE!</v>
      </c>
      <c r="SX6" s="405" t="e">
        <f t="shared" si="99"/>
        <v>#VALUE!</v>
      </c>
      <c r="SY6" s="405" t="e">
        <f t="shared" si="99"/>
        <v>#VALUE!</v>
      </c>
      <c r="SZ6" s="405" t="e">
        <f t="shared" si="99"/>
        <v>#VALUE!</v>
      </c>
      <c r="TA6" s="412" t="e">
        <f>AVERAGE(SR6:SZ6)</f>
        <v>#VALUE!</v>
      </c>
      <c r="TB6" s="413" t="e">
        <f>MEDIAN(SR6:SZ6)</f>
        <v>#VALUE!</v>
      </c>
      <c r="TC6" s="413" t="e">
        <f>MAX(SR6:SZ6)</f>
        <v>#VALUE!</v>
      </c>
      <c r="TD6" s="416" t="e">
        <f>MIN(SR6:SZ6)</f>
        <v>#VALUE!</v>
      </c>
      <c r="TE6" s="12"/>
      <c r="TF6" s="12"/>
      <c r="TG6" s="74" t="s">
        <v>863</v>
      </c>
      <c r="TH6" s="405" t="e">
        <f t="shared" ref="TH6:TS6" si="100">60*AZ7/TH5</f>
        <v>#VALUE!</v>
      </c>
      <c r="TI6" s="405" t="e">
        <f t="shared" si="100"/>
        <v>#VALUE!</v>
      </c>
      <c r="TJ6" s="405" t="e">
        <f t="shared" si="100"/>
        <v>#VALUE!</v>
      </c>
      <c r="TK6" s="405" t="e">
        <f t="shared" si="100"/>
        <v>#VALUE!</v>
      </c>
      <c r="TL6" s="405" t="e">
        <f t="shared" si="100"/>
        <v>#VALUE!</v>
      </c>
      <c r="TM6" s="405" t="e">
        <f t="shared" si="100"/>
        <v>#VALUE!</v>
      </c>
      <c r="TN6" s="405" t="e">
        <f t="shared" si="100"/>
        <v>#VALUE!</v>
      </c>
      <c r="TO6" s="405" t="e">
        <f t="shared" si="100"/>
        <v>#VALUE!</v>
      </c>
      <c r="TP6" s="405" t="e">
        <f t="shared" si="100"/>
        <v>#VALUE!</v>
      </c>
      <c r="TQ6" s="405" t="e">
        <f t="shared" si="100"/>
        <v>#VALUE!</v>
      </c>
      <c r="TR6" s="405" t="e">
        <f t="shared" si="100"/>
        <v>#VALUE!</v>
      </c>
      <c r="TS6" s="405" t="e">
        <f t="shared" si="100"/>
        <v>#VALUE!</v>
      </c>
      <c r="TT6" s="408" t="e">
        <f>AVERAGE(TH6:TS6)</f>
        <v>#VALUE!</v>
      </c>
      <c r="TU6" s="409" t="e">
        <f>MEDIAN(TH6:TS6)</f>
        <v>#VALUE!</v>
      </c>
      <c r="TV6" s="409" t="e">
        <f>MAX(TH6:TS6)</f>
        <v>#VALUE!</v>
      </c>
      <c r="TW6" s="416" t="e">
        <f>MIN(TH6:TS6)</f>
        <v>#VALUE!</v>
      </c>
      <c r="TX6" s="446"/>
      <c r="TY6" s="398" t="s">
        <v>867</v>
      </c>
      <c r="TZ6" s="407" t="str">
        <f t="shared" ref="TZ6:UH7" si="101">_xlfn.CONCAT($TZ$3, " ",TZ$4, " ",$TY6)</f>
        <v>Saccade Instances CHUM-RV-003 EyeTrackingFollow</v>
      </c>
      <c r="UA6" s="407" t="str">
        <f t="shared" si="101"/>
        <v>Saccade Instances CHUM-RV-004 EyeTrackingFollow</v>
      </c>
      <c r="UB6" s="407" t="str">
        <f t="shared" si="101"/>
        <v>Saccade Instances CHUM-RV-008 EyeTrackingFollow</v>
      </c>
      <c r="UC6" s="407" t="str">
        <f t="shared" si="101"/>
        <v>Saccade Instances CHUM-RV-009 EyeTrackingFollow</v>
      </c>
      <c r="UD6" s="407" t="str">
        <f t="shared" si="101"/>
        <v>Saccade Instances CHUM-RV-014 EyeTrackingFollow</v>
      </c>
      <c r="UE6" s="407" t="str">
        <f t="shared" si="101"/>
        <v>Saccade Instances CHUM-RV-015 EyeTrackingFollow</v>
      </c>
      <c r="UF6" s="407" t="str">
        <f t="shared" si="101"/>
        <v>Saccade Instances CHUM-RV-019 EyeTrackingFollow</v>
      </c>
      <c r="UG6" s="407" t="str">
        <f t="shared" si="101"/>
        <v>Saccade Instances CHUM-RV-020 EyeTrackingFollow</v>
      </c>
      <c r="UH6" s="407" t="str">
        <f t="shared" si="101"/>
        <v>Saccade Instances CHUM-RV-021 EyeTrackingFollow</v>
      </c>
      <c r="UI6" s="412" t="e">
        <f>AVERAGE(TZ6:UH6)</f>
        <v>#DIV/0!</v>
      </c>
      <c r="UJ6" s="413" t="e">
        <f>MEDIAN(TZ6:UH6)</f>
        <v>#NUM!</v>
      </c>
      <c r="UK6" s="413">
        <f>MAX(TZ6:UH6)</f>
        <v>0</v>
      </c>
      <c r="UL6" s="414">
        <f>MIN(TZ6:UH6)</f>
        <v>0</v>
      </c>
      <c r="UO6" s="398" t="s">
        <v>867</v>
      </c>
      <c r="UP6" s="407" t="str">
        <f t="shared" ref="UP6:VA7" si="102">_xlfn.CONCAT($UP$3, " ",UP$4, " ",$UO6)</f>
        <v>Saccade Instances CHUM-RV-001 EyeTrackingFollow</v>
      </c>
      <c r="UQ6" s="407" t="str">
        <f t="shared" si="102"/>
        <v>Saccade Instances CHUM-RV-002 EyeTrackingFollow</v>
      </c>
      <c r="UR6" s="407" t="str">
        <f t="shared" si="102"/>
        <v>Saccade Instances CHUM-RV-005 EyeTrackingFollow</v>
      </c>
      <c r="US6" s="407" t="str">
        <f t="shared" si="102"/>
        <v>Saccade Instances CHUM-RV-006 EyeTrackingFollow</v>
      </c>
      <c r="UT6" s="407" t="str">
        <f t="shared" si="102"/>
        <v>Saccade Instances CHUM-RV-007 EyeTrackingFollow</v>
      </c>
      <c r="UU6" s="407" t="str">
        <f t="shared" si="102"/>
        <v>Saccade Instances CHUM-RV-010 EyeTrackingFollow</v>
      </c>
      <c r="UV6" s="407" t="str">
        <f t="shared" si="102"/>
        <v>Saccade Instances CHUM-RV-011 EyeTrackingFollow</v>
      </c>
      <c r="UW6" s="407" t="str">
        <f t="shared" si="102"/>
        <v>Saccade Instances CHUM-RV-012 EyeTrackingFollow</v>
      </c>
      <c r="UX6" s="407" t="str">
        <f t="shared" si="102"/>
        <v>Saccade Instances CHUM-RV-013 EyeTrackingFollow</v>
      </c>
      <c r="UY6" s="407" t="str">
        <f t="shared" si="102"/>
        <v>Saccade Instances CHUM-RV-016 EyeTrackingFollow</v>
      </c>
      <c r="UZ6" s="407" t="str">
        <f t="shared" si="102"/>
        <v>Saccade Instances CHUM-RV-017 EyeTrackingFollow</v>
      </c>
      <c r="VA6" s="407" t="str">
        <f t="shared" si="102"/>
        <v>Saccade Instances CHUM-RV-018 EyeTrackingFollow</v>
      </c>
      <c r="VB6" s="408" t="e">
        <f>AVERAGE(UP6:VA6)</f>
        <v>#DIV/0!</v>
      </c>
      <c r="VC6" s="409" t="e">
        <f>MEDIAN(UP6:VA6)</f>
        <v>#NUM!</v>
      </c>
      <c r="VD6" s="409">
        <f>MAX(UP6:VA6)</f>
        <v>0</v>
      </c>
      <c r="VE6" s="410">
        <f>MIN(UP6:VA6)</f>
        <v>0</v>
      </c>
      <c r="VG6" s="74" t="s">
        <v>609</v>
      </c>
      <c r="VH6" s="407" t="str">
        <f t="shared" ref="VH6:VP7" si="103">_xlfn.CONCAT($VH$3, " ",VH$4, " ",$VG6, " ", $VG$1)</f>
        <v>Saccade Initial Velocity CHUM-RV-003 Average EyeTrackingFix</v>
      </c>
      <c r="VI6" s="407" t="str">
        <f t="shared" si="103"/>
        <v>Saccade Initial Velocity CHUM-RV-004 Average EyeTrackingFix</v>
      </c>
      <c r="VJ6" s="407" t="str">
        <f t="shared" si="103"/>
        <v>Saccade Initial Velocity CHUM-RV-008 Average EyeTrackingFix</v>
      </c>
      <c r="VK6" s="407" t="str">
        <f t="shared" si="103"/>
        <v>Saccade Initial Velocity CHUM-RV-009 Average EyeTrackingFix</v>
      </c>
      <c r="VL6" s="407" t="str">
        <f t="shared" si="103"/>
        <v>Saccade Initial Velocity CHUM-RV-014 Average EyeTrackingFix</v>
      </c>
      <c r="VM6" s="407" t="str">
        <f t="shared" si="103"/>
        <v>Saccade Initial Velocity CHUM-RV-015 Average EyeTrackingFix</v>
      </c>
      <c r="VN6" s="407" t="str">
        <f t="shared" si="103"/>
        <v>Saccade Initial Velocity CHUM-RV-019 Average EyeTrackingFix</v>
      </c>
      <c r="VO6" s="407" t="str">
        <f t="shared" si="103"/>
        <v>Saccade Initial Velocity CHUM-RV-020 Average EyeTrackingFix</v>
      </c>
      <c r="VP6" s="407" t="str">
        <f t="shared" si="103"/>
        <v>Saccade Initial Velocity CHUM-RV-021 Average EyeTrackingFix</v>
      </c>
      <c r="VQ6" s="412" t="e">
        <f>AVERAGE(VH6:VP6)</f>
        <v>#DIV/0!</v>
      </c>
      <c r="VR6" s="413" t="e">
        <f>MEDIAN(VH6:VP6)</f>
        <v>#NUM!</v>
      </c>
      <c r="VS6" s="413">
        <f>MAX(VH6:VP6)</f>
        <v>0</v>
      </c>
      <c r="VT6" s="414">
        <f>MIN(VH6:VP6)</f>
        <v>0</v>
      </c>
      <c r="VW6" s="74" t="s">
        <v>609</v>
      </c>
      <c r="VX6" s="407" t="str">
        <f t="shared" ref="VX6:WI7" si="104">_xlfn.CONCAT($VX$3, " ",VX$4, " ",$VW6, " ", $VG$1)</f>
        <v>Saccade Initial Velocity CHUM-RV-001 Average EyeTrackingFix</v>
      </c>
      <c r="VY6" s="407" t="str">
        <f t="shared" si="104"/>
        <v>Saccade Initial Velocity CHUM-RV-002 Average EyeTrackingFix</v>
      </c>
      <c r="VZ6" s="407" t="str">
        <f t="shared" si="104"/>
        <v>Saccade Initial Velocity CHUM-RV-005 Average EyeTrackingFix</v>
      </c>
      <c r="WA6" s="407" t="str">
        <f t="shared" si="104"/>
        <v>Saccade Initial Velocity CHUM-RV-006 Average EyeTrackingFix</v>
      </c>
      <c r="WB6" s="407" t="str">
        <f t="shared" si="104"/>
        <v>Saccade Initial Velocity CHUM-RV-007 Average EyeTrackingFix</v>
      </c>
      <c r="WC6" s="407" t="str">
        <f t="shared" si="104"/>
        <v>Saccade Initial Velocity CHUM-RV-010 Average EyeTrackingFix</v>
      </c>
      <c r="WD6" s="407" t="str">
        <f t="shared" si="104"/>
        <v>Saccade Initial Velocity CHUM-RV-011 Average EyeTrackingFix</v>
      </c>
      <c r="WE6" s="407" t="str">
        <f t="shared" si="104"/>
        <v>Saccade Initial Velocity CHUM-RV-012 Average EyeTrackingFix</v>
      </c>
      <c r="WF6" s="407" t="str">
        <f t="shared" si="104"/>
        <v>Saccade Initial Velocity CHUM-RV-013 Average EyeTrackingFix</v>
      </c>
      <c r="WG6" s="407" t="str">
        <f t="shared" si="104"/>
        <v>Saccade Initial Velocity CHUM-RV-016 Average EyeTrackingFix</v>
      </c>
      <c r="WH6" s="407" t="str">
        <f t="shared" si="104"/>
        <v>Saccade Initial Velocity CHUM-RV-017 Average EyeTrackingFix</v>
      </c>
      <c r="WI6" s="407" t="str">
        <f t="shared" si="104"/>
        <v>Saccade Initial Velocity CHUM-RV-018 Average EyeTrackingFix</v>
      </c>
      <c r="WJ6" s="408" t="e">
        <f>AVERAGE(VX6:WI6)</f>
        <v>#DIV/0!</v>
      </c>
      <c r="WK6" s="409" t="e">
        <f>MEDIAN(VX6:WI6)</f>
        <v>#NUM!</v>
      </c>
      <c r="WL6" s="409">
        <f>MAX(VX6:WI6)</f>
        <v>0</v>
      </c>
      <c r="WM6" s="410">
        <f>MIN(VX6:WI6)</f>
        <v>0</v>
      </c>
      <c r="WO6" s="74" t="s">
        <v>609</v>
      </c>
      <c r="WP6" s="407" t="str">
        <f t="shared" ref="WP6:WX7" si="105">_xlfn.CONCAT($WP$3, " ",WP$4, " ",$WO6, " ", $WO$1)</f>
        <v>Saccade Initial Velocity CHUM-RV-003 Average EyeTrackingMultiple</v>
      </c>
      <c r="WQ6" s="407" t="str">
        <f>_xlfn.CONCAT($WP$3, " ",WQ$4, " ",$WO6, " ", $WO$1)</f>
        <v>Saccade Initial Velocity CHUM-RV-004 Average EyeTrackingMultiple</v>
      </c>
      <c r="WR6" s="407" t="str">
        <f t="shared" si="105"/>
        <v>Saccade Initial Velocity CHUM-RV-008 Average EyeTrackingMultiple</v>
      </c>
      <c r="WS6" s="407" t="str">
        <f t="shared" si="105"/>
        <v>Saccade Initial Velocity CHUM-RV-009 Average EyeTrackingMultiple</v>
      </c>
      <c r="WT6" s="407" t="str">
        <f t="shared" si="105"/>
        <v>Saccade Initial Velocity CHUM-RV-014 Average EyeTrackingMultiple</v>
      </c>
      <c r="WU6" s="407" t="str">
        <f t="shared" si="105"/>
        <v>Saccade Initial Velocity CHUM-RV-015 Average EyeTrackingMultiple</v>
      </c>
      <c r="WV6" s="407" t="str">
        <f t="shared" si="105"/>
        <v>Saccade Initial Velocity CHUM-RV-019 Average EyeTrackingMultiple</v>
      </c>
      <c r="WW6" s="407" t="str">
        <f t="shared" si="105"/>
        <v>Saccade Initial Velocity CHUM-RV-020 Average EyeTrackingMultiple</v>
      </c>
      <c r="WX6" s="407" t="str">
        <f t="shared" si="105"/>
        <v>Saccade Initial Velocity CHUM-RV-021 Average EyeTrackingMultiple</v>
      </c>
      <c r="WY6" s="412" t="e">
        <f>AVERAGE(WP6:WX6)</f>
        <v>#DIV/0!</v>
      </c>
      <c r="WZ6" s="413" t="e">
        <f>MEDIAN(WP6:WX6)</f>
        <v>#NUM!</v>
      </c>
      <c r="XA6" s="413">
        <f>MAX(WP6:WX6)</f>
        <v>0</v>
      </c>
      <c r="XB6" s="414">
        <f>MIN(WP6:WX6)</f>
        <v>0</v>
      </c>
      <c r="XE6" s="74" t="s">
        <v>609</v>
      </c>
      <c r="XF6" s="407" t="str">
        <f t="shared" ref="XF6:XQ7" si="106">_xlfn.CONCAT($XF$3, " ",XF$4, " ",$XE6, " ", $WO$1)</f>
        <v>Saccade Initial Velocity CHUM-RV-001 Average EyeTrackingMultiple</v>
      </c>
      <c r="XG6" s="407" t="str">
        <f t="shared" si="106"/>
        <v>Saccade Initial Velocity CHUM-RV-002 Average EyeTrackingMultiple</v>
      </c>
      <c r="XH6" s="407" t="str">
        <f t="shared" si="106"/>
        <v>Saccade Initial Velocity CHUM-RV-005 Average EyeTrackingMultiple</v>
      </c>
      <c r="XI6" s="407" t="str">
        <f t="shared" si="106"/>
        <v>Saccade Initial Velocity CHUM-RV-006 Average EyeTrackingMultiple</v>
      </c>
      <c r="XJ6" s="407" t="str">
        <f t="shared" si="106"/>
        <v>Saccade Initial Velocity CHUM-RV-007 Average EyeTrackingMultiple</v>
      </c>
      <c r="XK6" s="407" t="str">
        <f t="shared" si="106"/>
        <v>Saccade Initial Velocity CHUM-RV-010 Average EyeTrackingMultiple</v>
      </c>
      <c r="XL6" s="407" t="str">
        <f t="shared" si="106"/>
        <v>Saccade Initial Velocity CHUM-RV-011 Average EyeTrackingMultiple</v>
      </c>
      <c r="XM6" s="407" t="str">
        <f t="shared" si="106"/>
        <v>Saccade Initial Velocity CHUM-RV-012 Average EyeTrackingMultiple</v>
      </c>
      <c r="XN6" s="407" t="str">
        <f t="shared" si="106"/>
        <v>Saccade Initial Velocity CHUM-RV-013 Average EyeTrackingMultiple</v>
      </c>
      <c r="XO6" s="407" t="str">
        <f t="shared" si="106"/>
        <v>Saccade Initial Velocity CHUM-RV-016 Average EyeTrackingMultiple</v>
      </c>
      <c r="XP6" s="407" t="str">
        <f t="shared" si="106"/>
        <v>Saccade Initial Velocity CHUM-RV-017 Average EyeTrackingMultiple</v>
      </c>
      <c r="XQ6" s="407" t="str">
        <f t="shared" si="106"/>
        <v>Saccade Initial Velocity CHUM-RV-018 Average EyeTrackingMultiple</v>
      </c>
      <c r="XR6" s="408" t="e">
        <f>AVERAGE(XF6:XQ6)</f>
        <v>#DIV/0!</v>
      </c>
      <c r="XS6" s="409" t="e">
        <f>MEDIAN(XF6:XQ6)</f>
        <v>#NUM!</v>
      </c>
      <c r="XT6" s="409">
        <f>MAX(XF6:XQ6)</f>
        <v>0</v>
      </c>
      <c r="XU6" s="410">
        <f>MIN(XF6:XQ6)</f>
        <v>0</v>
      </c>
      <c r="XV6" s="446"/>
      <c r="XW6" s="74" t="s">
        <v>609</v>
      </c>
      <c r="XX6" s="407" t="str">
        <f t="shared" ref="XX6:YF7" si="107">_xlfn.CONCAT($XX$3, " ",XX$4, " ",$XW6, " ", $XW$1)</f>
        <v>Saccade Initial Velocity CHUM-RV-003 Average EyeTrackingFollow</v>
      </c>
      <c r="XY6" s="407" t="str">
        <f t="shared" si="107"/>
        <v>Saccade Initial Velocity CHUM-RV-004 Average EyeTrackingFollow</v>
      </c>
      <c r="XZ6" s="407" t="str">
        <f t="shared" si="107"/>
        <v>Saccade Initial Velocity CHUM-RV-008 Average EyeTrackingFollow</v>
      </c>
      <c r="YA6" s="407" t="str">
        <f t="shared" si="107"/>
        <v>Saccade Initial Velocity CHUM-RV-009 Average EyeTrackingFollow</v>
      </c>
      <c r="YB6" s="407" t="str">
        <f t="shared" si="107"/>
        <v>Saccade Initial Velocity CHUM-RV-014 Average EyeTrackingFollow</v>
      </c>
      <c r="YC6" s="407" t="str">
        <f t="shared" si="107"/>
        <v>Saccade Initial Velocity CHUM-RV-015 Average EyeTrackingFollow</v>
      </c>
      <c r="YD6" s="407" t="str">
        <f t="shared" si="107"/>
        <v>Saccade Initial Velocity CHUM-RV-019 Average EyeTrackingFollow</v>
      </c>
      <c r="YE6" s="407" t="str">
        <f t="shared" si="107"/>
        <v>Saccade Initial Velocity CHUM-RV-020 Average EyeTrackingFollow</v>
      </c>
      <c r="YF6" s="407" t="str">
        <f t="shared" si="107"/>
        <v>Saccade Initial Velocity CHUM-RV-021 Average EyeTrackingFollow</v>
      </c>
      <c r="YG6" s="412" t="e">
        <f>AVERAGE(XX6:YF6)</f>
        <v>#DIV/0!</v>
      </c>
      <c r="YH6" s="413" t="e">
        <f>MEDIAN(XX6:YF6)</f>
        <v>#NUM!</v>
      </c>
      <c r="YI6" s="413">
        <f>MAX(XX6:YF6)</f>
        <v>0</v>
      </c>
      <c r="YJ6" s="414">
        <f>MIN(XX6:YF6)</f>
        <v>0</v>
      </c>
      <c r="YM6" s="74" t="s">
        <v>609</v>
      </c>
      <c r="YN6" s="407" t="str">
        <f t="shared" ref="YN6:YY7" si="108">_xlfn.CONCAT($YN$3, " ",YN$4, " ",$YM6, " ", $XW$1)</f>
        <v>Saccade Initial Velocity CHUM-RV-001 Average EyeTrackingFollow</v>
      </c>
      <c r="YO6" s="407" t="str">
        <f t="shared" si="108"/>
        <v>Saccade Initial Velocity CHUM-RV-002 Average EyeTrackingFollow</v>
      </c>
      <c r="YP6" s="407" t="str">
        <f t="shared" si="108"/>
        <v>Saccade Initial Velocity CHUM-RV-005 Average EyeTrackingFollow</v>
      </c>
      <c r="YQ6" s="407" t="str">
        <f t="shared" si="108"/>
        <v>Saccade Initial Velocity CHUM-RV-006 Average EyeTrackingFollow</v>
      </c>
      <c r="YR6" s="407" t="str">
        <f t="shared" si="108"/>
        <v>Saccade Initial Velocity CHUM-RV-007 Average EyeTrackingFollow</v>
      </c>
      <c r="YS6" s="407" t="str">
        <f t="shared" si="108"/>
        <v>Saccade Initial Velocity CHUM-RV-010 Average EyeTrackingFollow</v>
      </c>
      <c r="YT6" s="407" t="str">
        <f t="shared" si="108"/>
        <v>Saccade Initial Velocity CHUM-RV-011 Average EyeTrackingFollow</v>
      </c>
      <c r="YU6" s="407" t="str">
        <f t="shared" si="108"/>
        <v>Saccade Initial Velocity CHUM-RV-012 Average EyeTrackingFollow</v>
      </c>
      <c r="YV6" s="407" t="str">
        <f t="shared" si="108"/>
        <v>Saccade Initial Velocity CHUM-RV-013 Average EyeTrackingFollow</v>
      </c>
      <c r="YW6" s="407" t="str">
        <f t="shared" si="108"/>
        <v>Saccade Initial Velocity CHUM-RV-016 Average EyeTrackingFollow</v>
      </c>
      <c r="YX6" s="407" t="str">
        <f t="shared" si="108"/>
        <v>Saccade Initial Velocity CHUM-RV-017 Average EyeTrackingFollow</v>
      </c>
      <c r="YY6" s="407" t="str">
        <f t="shared" si="108"/>
        <v>Saccade Initial Velocity CHUM-RV-018 Average EyeTrackingFollow</v>
      </c>
      <c r="YZ6" s="408" t="e">
        <f>AVERAGE(YN6:YY6)</f>
        <v>#DIV/0!</v>
      </c>
      <c r="ZA6" s="409" t="e">
        <f>MEDIAN(YN6:YY6)</f>
        <v>#NUM!</v>
      </c>
      <c r="ZB6" s="409">
        <f>MAX(YN6:YY6)</f>
        <v>0</v>
      </c>
      <c r="ZC6" s="410">
        <f>MIN(YN6:YY6)</f>
        <v>0</v>
      </c>
      <c r="ZE6" s="74" t="s">
        <v>609</v>
      </c>
      <c r="ZF6" s="407" t="str">
        <f t="shared" ref="ZF6:ZN7" si="109">_xlfn.CONCAT($ZF$3, " ",ZF$4, " ",$ZE6, " ", $ZE$1)</f>
        <v>Saccade Peak Velocity CHUM-RV-003 Average EyeTrackingFix</v>
      </c>
      <c r="ZG6" s="407" t="str">
        <f t="shared" si="109"/>
        <v>Saccade Peak Velocity CHUM-RV-004 Average EyeTrackingFix</v>
      </c>
      <c r="ZH6" s="407" t="str">
        <f t="shared" si="109"/>
        <v>Saccade Peak Velocity CHUM-RV-008 Average EyeTrackingFix</v>
      </c>
      <c r="ZI6" s="407" t="str">
        <f t="shared" si="109"/>
        <v>Saccade Peak Velocity CHUM-RV-009 Average EyeTrackingFix</v>
      </c>
      <c r="ZJ6" s="407" t="str">
        <f t="shared" si="109"/>
        <v>Saccade Peak Velocity CHUM-RV-014 Average EyeTrackingFix</v>
      </c>
      <c r="ZK6" s="407" t="str">
        <f t="shared" si="109"/>
        <v>Saccade Peak Velocity CHUM-RV-015 Average EyeTrackingFix</v>
      </c>
      <c r="ZL6" s="407" t="str">
        <f t="shared" si="109"/>
        <v>Saccade Peak Velocity CHUM-RV-019 Average EyeTrackingFix</v>
      </c>
      <c r="ZM6" s="407" t="str">
        <f t="shared" si="109"/>
        <v>Saccade Peak Velocity CHUM-RV-020 Average EyeTrackingFix</v>
      </c>
      <c r="ZN6" s="407" t="str">
        <f t="shared" si="109"/>
        <v>Saccade Peak Velocity CHUM-RV-021 Average EyeTrackingFix</v>
      </c>
      <c r="ZO6" s="412" t="e">
        <f>AVERAGE(ZF6:ZN6)</f>
        <v>#DIV/0!</v>
      </c>
      <c r="ZP6" s="413" t="e">
        <f>MEDIAN(ZF6:ZN6)</f>
        <v>#NUM!</v>
      </c>
      <c r="ZQ6" s="413">
        <f>MAX(ZF6:ZN6)</f>
        <v>0</v>
      </c>
      <c r="ZR6" s="414">
        <f>MIN(ZF6:ZN6)</f>
        <v>0</v>
      </c>
      <c r="ZU6" s="74" t="s">
        <v>609</v>
      </c>
      <c r="ZV6" s="407" t="str">
        <f t="shared" ref="ZV6:AAG7" si="110">_xlfn.CONCAT($ZV$3, " ",ZV$4, " ",$ZU6, " ", $ZE$1)</f>
        <v>Saccade Peak Velocity CHUM-RV-001 Average EyeTrackingFix</v>
      </c>
      <c r="ZW6" s="407" t="str">
        <f t="shared" si="110"/>
        <v>Saccade Peak Velocity CHUM-RV-002 Average EyeTrackingFix</v>
      </c>
      <c r="ZX6" s="407" t="str">
        <f t="shared" si="110"/>
        <v>Saccade Peak Velocity CHUM-RV-005 Average EyeTrackingFix</v>
      </c>
      <c r="ZY6" s="407" t="str">
        <f t="shared" si="110"/>
        <v>Saccade Peak Velocity CHUM-RV-006 Average EyeTrackingFix</v>
      </c>
      <c r="ZZ6" s="407" t="str">
        <f t="shared" si="110"/>
        <v>Saccade Peak Velocity CHUM-RV-007 Average EyeTrackingFix</v>
      </c>
      <c r="AAA6" s="407" t="str">
        <f t="shared" si="110"/>
        <v>Saccade Peak Velocity CHUM-RV-010 Average EyeTrackingFix</v>
      </c>
      <c r="AAB6" s="407" t="str">
        <f t="shared" si="110"/>
        <v>Saccade Peak Velocity CHUM-RV-011 Average EyeTrackingFix</v>
      </c>
      <c r="AAC6" s="407" t="str">
        <f t="shared" si="110"/>
        <v>Saccade Peak Velocity CHUM-RV-012 Average EyeTrackingFix</v>
      </c>
      <c r="AAD6" s="407" t="str">
        <f t="shared" si="110"/>
        <v>Saccade Peak Velocity CHUM-RV-013 Average EyeTrackingFix</v>
      </c>
      <c r="AAE6" s="407" t="str">
        <f t="shared" si="110"/>
        <v>Saccade Peak Velocity CHUM-RV-016 Average EyeTrackingFix</v>
      </c>
      <c r="AAF6" s="407" t="str">
        <f t="shared" si="110"/>
        <v>Saccade Peak Velocity CHUM-RV-017 Average EyeTrackingFix</v>
      </c>
      <c r="AAG6" s="407" t="str">
        <f t="shared" si="110"/>
        <v>Saccade Peak Velocity CHUM-RV-018 Average EyeTrackingFix</v>
      </c>
      <c r="AAH6" s="408" t="e">
        <f>AVERAGE(ZV6:AAG6)</f>
        <v>#DIV/0!</v>
      </c>
      <c r="AAI6" s="409" t="e">
        <f>MEDIAN(ZV6:AAG6)</f>
        <v>#NUM!</v>
      </c>
      <c r="AAJ6" s="409">
        <f>MAX(ZV6:AAG6)</f>
        <v>0</v>
      </c>
      <c r="AAK6" s="410">
        <f>MIN(ZV6:AAG6)</f>
        <v>0</v>
      </c>
      <c r="AAM6" s="74" t="s">
        <v>609</v>
      </c>
      <c r="AAN6" s="407" t="str">
        <f t="shared" ref="AAN6:AAV7" si="111">_xlfn.CONCAT($AAN$3, " ",AAN$4, " ",$AAM6, " ", $AAM$1)</f>
        <v>Saccade Peak Velocity CHUM-RV-003 Average EyeTrackingMultiple</v>
      </c>
      <c r="AAO6" s="407" t="str">
        <f t="shared" si="111"/>
        <v>Saccade Peak Velocity CHUM-RV-004 Average EyeTrackingMultiple</v>
      </c>
      <c r="AAP6" s="407" t="str">
        <f t="shared" si="111"/>
        <v>Saccade Peak Velocity CHUM-RV-008 Average EyeTrackingMultiple</v>
      </c>
      <c r="AAQ6" s="407" t="str">
        <f t="shared" si="111"/>
        <v>Saccade Peak Velocity CHUM-RV-009 Average EyeTrackingMultiple</v>
      </c>
      <c r="AAR6" s="407" t="str">
        <f t="shared" si="111"/>
        <v>Saccade Peak Velocity CHUM-RV-014 Average EyeTrackingMultiple</v>
      </c>
      <c r="AAS6" s="407" t="str">
        <f t="shared" si="111"/>
        <v>Saccade Peak Velocity CHUM-RV-015 Average EyeTrackingMultiple</v>
      </c>
      <c r="AAT6" s="407" t="str">
        <f t="shared" si="111"/>
        <v>Saccade Peak Velocity CHUM-RV-019 Average EyeTrackingMultiple</v>
      </c>
      <c r="AAU6" s="407" t="str">
        <f t="shared" si="111"/>
        <v>Saccade Peak Velocity CHUM-RV-020 Average EyeTrackingMultiple</v>
      </c>
      <c r="AAV6" s="407" t="str">
        <f t="shared" si="111"/>
        <v>Saccade Peak Velocity CHUM-RV-021 Average EyeTrackingMultiple</v>
      </c>
      <c r="AAW6" s="412" t="e">
        <f>AVERAGE(AAN6:AAV6)</f>
        <v>#DIV/0!</v>
      </c>
      <c r="AAX6" s="413" t="e">
        <f>MEDIAN(AAN6:AAV6)</f>
        <v>#NUM!</v>
      </c>
      <c r="AAY6" s="413">
        <f>MAX(AAN6:AAV6)</f>
        <v>0</v>
      </c>
      <c r="AAZ6" s="414">
        <f>MIN(AAN6:AAV6)</f>
        <v>0</v>
      </c>
      <c r="ABC6" s="74" t="s">
        <v>609</v>
      </c>
      <c r="ABD6" s="407" t="str">
        <f t="shared" ref="ABD6:ABO7" si="112">_xlfn.CONCAT($ABD$3, " ",ABD$4, " ",$ABC6, " ", $AAM$1)</f>
        <v>Saccade Peak Velocity CHUM-RV-001 Average EyeTrackingMultiple</v>
      </c>
      <c r="ABE6" s="407" t="str">
        <f t="shared" si="112"/>
        <v>Saccade Peak Velocity CHUM-RV-002 Average EyeTrackingMultiple</v>
      </c>
      <c r="ABF6" s="407" t="str">
        <f t="shared" si="112"/>
        <v>Saccade Peak Velocity CHUM-RV-005 Average EyeTrackingMultiple</v>
      </c>
      <c r="ABG6" s="407" t="str">
        <f t="shared" si="112"/>
        <v>Saccade Peak Velocity CHUM-RV-006 Average EyeTrackingMultiple</v>
      </c>
      <c r="ABH6" s="407" t="str">
        <f t="shared" si="112"/>
        <v>Saccade Peak Velocity CHUM-RV-007 Average EyeTrackingMultiple</v>
      </c>
      <c r="ABI6" s="407" t="str">
        <f t="shared" si="112"/>
        <v>Saccade Peak Velocity CHUM-RV-010 Average EyeTrackingMultiple</v>
      </c>
      <c r="ABJ6" s="407" t="str">
        <f t="shared" si="112"/>
        <v>Saccade Peak Velocity CHUM-RV-011 Average EyeTrackingMultiple</v>
      </c>
      <c r="ABK6" s="407" t="str">
        <f t="shared" si="112"/>
        <v>Saccade Peak Velocity CHUM-RV-012 Average EyeTrackingMultiple</v>
      </c>
      <c r="ABL6" s="407" t="str">
        <f t="shared" si="112"/>
        <v>Saccade Peak Velocity CHUM-RV-013 Average EyeTrackingMultiple</v>
      </c>
      <c r="ABM6" s="407" t="str">
        <f t="shared" si="112"/>
        <v>Saccade Peak Velocity CHUM-RV-016 Average EyeTrackingMultiple</v>
      </c>
      <c r="ABN6" s="407" t="str">
        <f t="shared" si="112"/>
        <v>Saccade Peak Velocity CHUM-RV-017 Average EyeTrackingMultiple</v>
      </c>
      <c r="ABO6" s="407" t="str">
        <f t="shared" si="112"/>
        <v>Saccade Peak Velocity CHUM-RV-018 Average EyeTrackingMultiple</v>
      </c>
      <c r="ABP6" s="408" t="e">
        <f>AVERAGE(ABD6:ABO6)</f>
        <v>#DIV/0!</v>
      </c>
      <c r="ABQ6" s="409" t="e">
        <f>MEDIAN(ABD6:ABO6)</f>
        <v>#NUM!</v>
      </c>
      <c r="ABR6" s="409">
        <f>MAX(ABD6:ABO6)</f>
        <v>0</v>
      </c>
      <c r="ABS6" s="410">
        <f>MIN(ABD6:ABO6)</f>
        <v>0</v>
      </c>
      <c r="ABT6" s="446"/>
      <c r="ABU6" s="74" t="s">
        <v>609</v>
      </c>
      <c r="ABV6" s="407" t="str">
        <f t="shared" ref="ABV6:ACD7" si="113">_xlfn.CONCAT($ABV$3, " ",ABV$4, " ",$ABU6, " ", $ABU$1)</f>
        <v>Saccade Peak Velocity CHUM-RV-003 Average EyeTrackingFollow</v>
      </c>
      <c r="ABW6" s="407" t="str">
        <f t="shared" si="113"/>
        <v>Saccade Peak Velocity CHUM-RV-004 Average EyeTrackingFollow</v>
      </c>
      <c r="ABX6" s="407" t="str">
        <f t="shared" si="113"/>
        <v>Saccade Peak Velocity CHUM-RV-008 Average EyeTrackingFollow</v>
      </c>
      <c r="ABY6" s="407" t="str">
        <f t="shared" si="113"/>
        <v>Saccade Peak Velocity CHUM-RV-009 Average EyeTrackingFollow</v>
      </c>
      <c r="ABZ6" s="407" t="str">
        <f t="shared" si="113"/>
        <v>Saccade Peak Velocity CHUM-RV-014 Average EyeTrackingFollow</v>
      </c>
      <c r="ACA6" s="407" t="str">
        <f t="shared" si="113"/>
        <v>Saccade Peak Velocity CHUM-RV-015 Average EyeTrackingFollow</v>
      </c>
      <c r="ACB6" s="407" t="str">
        <f t="shared" si="113"/>
        <v>Saccade Peak Velocity CHUM-RV-019 Average EyeTrackingFollow</v>
      </c>
      <c r="ACC6" s="407" t="str">
        <f t="shared" si="113"/>
        <v>Saccade Peak Velocity CHUM-RV-020 Average EyeTrackingFollow</v>
      </c>
      <c r="ACD6" s="407" t="str">
        <f t="shared" si="113"/>
        <v>Saccade Peak Velocity CHUM-RV-021 Average EyeTrackingFollow</v>
      </c>
      <c r="ACE6" s="412" t="e">
        <f>AVERAGE(ABV6:ACD6)</f>
        <v>#DIV/0!</v>
      </c>
      <c r="ACF6" s="413" t="e">
        <f>MEDIAN(ABV6:ACD6)</f>
        <v>#NUM!</v>
      </c>
      <c r="ACG6" s="413">
        <f>MAX(ABV6:ACD6)</f>
        <v>0</v>
      </c>
      <c r="ACH6" s="414">
        <f>MIN(ABV6:ACD6)</f>
        <v>0</v>
      </c>
      <c r="ACK6" s="74" t="s">
        <v>609</v>
      </c>
      <c r="ACL6" s="407" t="str">
        <f t="shared" ref="ACL6:ACW7" si="114">_xlfn.CONCAT($ACL$3, " ",ACL$4, " ",$ACK6, " ", $ABU$1)</f>
        <v>Saccade Peak Velocity CHUM-RV-001 Average EyeTrackingFollow</v>
      </c>
      <c r="ACM6" s="407" t="str">
        <f t="shared" si="114"/>
        <v>Saccade Peak Velocity CHUM-RV-002 Average EyeTrackingFollow</v>
      </c>
      <c r="ACN6" s="407" t="str">
        <f t="shared" si="114"/>
        <v>Saccade Peak Velocity CHUM-RV-005 Average EyeTrackingFollow</v>
      </c>
      <c r="ACO6" s="407" t="str">
        <f t="shared" si="114"/>
        <v>Saccade Peak Velocity CHUM-RV-006 Average EyeTrackingFollow</v>
      </c>
      <c r="ACP6" s="407" t="str">
        <f t="shared" si="114"/>
        <v>Saccade Peak Velocity CHUM-RV-007 Average EyeTrackingFollow</v>
      </c>
      <c r="ACQ6" s="407" t="str">
        <f t="shared" si="114"/>
        <v>Saccade Peak Velocity CHUM-RV-010 Average EyeTrackingFollow</v>
      </c>
      <c r="ACR6" s="407" t="str">
        <f t="shared" si="114"/>
        <v>Saccade Peak Velocity CHUM-RV-011 Average EyeTrackingFollow</v>
      </c>
      <c r="ACS6" s="407" t="str">
        <f t="shared" si="114"/>
        <v>Saccade Peak Velocity CHUM-RV-012 Average EyeTrackingFollow</v>
      </c>
      <c r="ACT6" s="407" t="str">
        <f t="shared" si="114"/>
        <v>Saccade Peak Velocity CHUM-RV-013 Average EyeTrackingFollow</v>
      </c>
      <c r="ACU6" s="407" t="str">
        <f t="shared" si="114"/>
        <v>Saccade Peak Velocity CHUM-RV-016 Average EyeTrackingFollow</v>
      </c>
      <c r="ACV6" s="407" t="str">
        <f t="shared" si="114"/>
        <v>Saccade Peak Velocity CHUM-RV-017 Average EyeTrackingFollow</v>
      </c>
      <c r="ACW6" s="407" t="str">
        <f t="shared" si="114"/>
        <v>Saccade Peak Velocity CHUM-RV-018 Average EyeTrackingFollow</v>
      </c>
      <c r="ACX6" s="408" t="e">
        <f>AVERAGE(ACL6:ACW6)</f>
        <v>#DIV/0!</v>
      </c>
      <c r="ACY6" s="409" t="e">
        <f>MEDIAN(ACL6:ACW6)</f>
        <v>#NUM!</v>
      </c>
      <c r="ACZ6" s="409">
        <f>MAX(ACL6:ACW6)</f>
        <v>0</v>
      </c>
      <c r="ADA6" s="410">
        <f>MIN(ACL6:ACW6)</f>
        <v>0</v>
      </c>
      <c r="ADC6" s="74" t="s">
        <v>864</v>
      </c>
      <c r="ADD6" s="405" t="e">
        <f t="shared" ref="ADD6:ADL6" si="115">60*TZ5/ADD5</f>
        <v>#VALUE!</v>
      </c>
      <c r="ADE6" s="405" t="e">
        <f t="shared" si="115"/>
        <v>#VALUE!</v>
      </c>
      <c r="ADF6" s="405" t="e">
        <f t="shared" si="115"/>
        <v>#VALUE!</v>
      </c>
      <c r="ADG6" s="405" t="e">
        <f t="shared" si="115"/>
        <v>#VALUE!</v>
      </c>
      <c r="ADH6" s="405" t="e">
        <f t="shared" si="115"/>
        <v>#VALUE!</v>
      </c>
      <c r="ADI6" s="405" t="e">
        <f t="shared" si="115"/>
        <v>#VALUE!</v>
      </c>
      <c r="ADJ6" s="405" t="e">
        <f t="shared" si="115"/>
        <v>#VALUE!</v>
      </c>
      <c r="ADK6" s="405" t="e">
        <f t="shared" si="115"/>
        <v>#VALUE!</v>
      </c>
      <c r="ADL6" s="405" t="e">
        <f t="shared" si="115"/>
        <v>#VALUE!</v>
      </c>
      <c r="ADM6" s="412" t="e">
        <f>AVERAGE(ADD6:ADL6)</f>
        <v>#VALUE!</v>
      </c>
      <c r="ADN6" s="413" t="e">
        <f>MEDIAN(ADD6:ADL6)</f>
        <v>#VALUE!</v>
      </c>
      <c r="ADO6" s="413" t="e">
        <f>MAX(ADD6:ADL6)</f>
        <v>#VALUE!</v>
      </c>
      <c r="ADP6" s="414" t="e">
        <f>MIN(ADD6:ADL6)</f>
        <v>#VALUE!</v>
      </c>
      <c r="ADQ6" s="418"/>
      <c r="ADR6" s="418"/>
      <c r="ADS6" s="417" t="s">
        <v>863</v>
      </c>
      <c r="ADT6" s="405" t="e">
        <f t="shared" ref="ADT6:AEE6" si="116">60*UP5/ADT5</f>
        <v>#VALUE!</v>
      </c>
      <c r="ADU6" s="405" t="e">
        <f t="shared" si="116"/>
        <v>#VALUE!</v>
      </c>
      <c r="ADV6" s="405" t="e">
        <f t="shared" si="116"/>
        <v>#VALUE!</v>
      </c>
      <c r="ADW6" s="405" t="e">
        <f t="shared" si="116"/>
        <v>#VALUE!</v>
      </c>
      <c r="ADX6" s="405" t="e">
        <f t="shared" si="116"/>
        <v>#VALUE!</v>
      </c>
      <c r="ADY6" s="405" t="e">
        <f t="shared" si="116"/>
        <v>#VALUE!</v>
      </c>
      <c r="ADZ6" s="405" t="e">
        <f t="shared" si="116"/>
        <v>#VALUE!</v>
      </c>
      <c r="AEA6" s="405" t="e">
        <f t="shared" si="116"/>
        <v>#VALUE!</v>
      </c>
      <c r="AEB6" s="405" t="e">
        <f t="shared" si="116"/>
        <v>#VALUE!</v>
      </c>
      <c r="AEC6" s="405" t="e">
        <f t="shared" si="116"/>
        <v>#VALUE!</v>
      </c>
      <c r="AED6" s="405" t="e">
        <f t="shared" si="116"/>
        <v>#VALUE!</v>
      </c>
      <c r="AEE6" s="405" t="e">
        <f t="shared" si="116"/>
        <v>#VALUE!</v>
      </c>
      <c r="AEF6" s="408" t="e">
        <f>AVERAGE(ADT6:AEE6)</f>
        <v>#VALUE!</v>
      </c>
      <c r="AEG6" s="409" t="e">
        <f>MEDIAN(ADT6:AEE6)</f>
        <v>#VALUE!</v>
      </c>
      <c r="AEH6" s="409" t="e">
        <f>MAX(ADT6:AEE6)</f>
        <v>#VALUE!</v>
      </c>
      <c r="AEI6" s="410" t="e">
        <f>MIN(ADT6:AEE6)</f>
        <v>#VALUE!</v>
      </c>
      <c r="AEK6" s="74" t="s">
        <v>864</v>
      </c>
      <c r="AEL6" s="405" t="e">
        <f t="shared" ref="AEL6:AET6" si="117">60*TZ7/AEL5</f>
        <v>#VALUE!</v>
      </c>
      <c r="AEM6" s="405" t="e">
        <f t="shared" si="117"/>
        <v>#VALUE!</v>
      </c>
      <c r="AEN6" s="405" t="e">
        <f t="shared" si="117"/>
        <v>#VALUE!</v>
      </c>
      <c r="AEO6" s="405" t="e">
        <f t="shared" si="117"/>
        <v>#VALUE!</v>
      </c>
      <c r="AEP6" s="405" t="e">
        <f t="shared" si="117"/>
        <v>#VALUE!</v>
      </c>
      <c r="AEQ6" s="405" t="e">
        <f t="shared" si="117"/>
        <v>#VALUE!</v>
      </c>
      <c r="AER6" s="405" t="e">
        <f t="shared" si="117"/>
        <v>#VALUE!</v>
      </c>
      <c r="AES6" s="405" t="e">
        <f t="shared" si="117"/>
        <v>#VALUE!</v>
      </c>
      <c r="AET6" s="405" t="e">
        <f t="shared" si="117"/>
        <v>#VALUE!</v>
      </c>
      <c r="AEU6" s="412" t="e">
        <f>AVERAGE(AEL6:AET6)</f>
        <v>#VALUE!</v>
      </c>
      <c r="AEV6" s="413" t="e">
        <f>MEDIAN(AEL6:AET6)</f>
        <v>#VALUE!</v>
      </c>
      <c r="AEW6" s="413" t="e">
        <f>MAX(AEL6:AET6)</f>
        <v>#VALUE!</v>
      </c>
      <c r="AEX6" s="414" t="e">
        <f>MIN(AEL6:AET6)</f>
        <v>#VALUE!</v>
      </c>
      <c r="AEY6" s="418"/>
      <c r="AEZ6" s="418"/>
      <c r="AFA6" s="417" t="s">
        <v>863</v>
      </c>
      <c r="AFB6" s="405" t="e">
        <f t="shared" ref="AFB6:AFM6" si="118">60*UP7/AFB5</f>
        <v>#VALUE!</v>
      </c>
      <c r="AFC6" s="405" t="e">
        <f t="shared" si="118"/>
        <v>#VALUE!</v>
      </c>
      <c r="AFD6" s="405" t="e">
        <f t="shared" si="118"/>
        <v>#VALUE!</v>
      </c>
      <c r="AFE6" s="405" t="e">
        <f t="shared" si="118"/>
        <v>#VALUE!</v>
      </c>
      <c r="AFF6" s="405" t="e">
        <f t="shared" si="118"/>
        <v>#VALUE!</v>
      </c>
      <c r="AFG6" s="405" t="e">
        <f t="shared" si="118"/>
        <v>#VALUE!</v>
      </c>
      <c r="AFH6" s="405" t="e">
        <f t="shared" si="118"/>
        <v>#VALUE!</v>
      </c>
      <c r="AFI6" s="405" t="e">
        <f t="shared" si="118"/>
        <v>#VALUE!</v>
      </c>
      <c r="AFJ6" s="405" t="e">
        <f t="shared" si="118"/>
        <v>#VALUE!</v>
      </c>
      <c r="AFK6" s="405" t="e">
        <f t="shared" si="118"/>
        <v>#VALUE!</v>
      </c>
      <c r="AFL6" s="405" t="e">
        <f t="shared" si="118"/>
        <v>#VALUE!</v>
      </c>
      <c r="AFM6" s="405" t="e">
        <f t="shared" si="118"/>
        <v>#VALUE!</v>
      </c>
      <c r="AFN6" s="408" t="e">
        <f>AVERAGE(AFB6:AFM6)</f>
        <v>#VALUE!</v>
      </c>
      <c r="AFO6" s="409" t="e">
        <f>MEDIAN(AFB6:AFM6)</f>
        <v>#VALUE!</v>
      </c>
      <c r="AFP6" s="409" t="e">
        <f>MAX(AFB6:AFM6)</f>
        <v>#VALUE!</v>
      </c>
      <c r="AFQ6" s="410" t="e">
        <f>MIN(AFB6:AFM6)</f>
        <v>#VALUE!</v>
      </c>
      <c r="AFR6" s="446"/>
      <c r="AFS6" s="74" t="s">
        <v>864</v>
      </c>
      <c r="AFT6" s="405" t="e">
        <f t="shared" ref="AFT6:AGB6" si="119">60*VH7/AFT5</f>
        <v>#VALUE!</v>
      </c>
      <c r="AFU6" s="405" t="e">
        <f t="shared" si="119"/>
        <v>#VALUE!</v>
      </c>
      <c r="AFV6" s="405" t="e">
        <f t="shared" si="119"/>
        <v>#VALUE!</v>
      </c>
      <c r="AFW6" s="405" t="e">
        <f t="shared" si="119"/>
        <v>#VALUE!</v>
      </c>
      <c r="AFX6" s="405" t="e">
        <f t="shared" si="119"/>
        <v>#VALUE!</v>
      </c>
      <c r="AFY6" s="405" t="e">
        <f t="shared" si="119"/>
        <v>#VALUE!</v>
      </c>
      <c r="AFZ6" s="405" t="e">
        <f t="shared" si="119"/>
        <v>#VALUE!</v>
      </c>
      <c r="AGA6" s="405" t="e">
        <f t="shared" si="119"/>
        <v>#VALUE!</v>
      </c>
      <c r="AGB6" s="405" t="e">
        <f t="shared" si="119"/>
        <v>#VALUE!</v>
      </c>
      <c r="AGC6" s="412" t="e">
        <f>AVERAGE(AFT6:AGB6)</f>
        <v>#VALUE!</v>
      </c>
      <c r="AGD6" s="413" t="e">
        <f>MEDIAN(AFT6:AGB6)</f>
        <v>#VALUE!</v>
      </c>
      <c r="AGE6" s="413" t="e">
        <f>MAX(AFT6:AGB6)</f>
        <v>#VALUE!</v>
      </c>
      <c r="AGF6" s="414" t="e">
        <f>MIN(AFT6:AGB6)</f>
        <v>#VALUE!</v>
      </c>
      <c r="AGG6" s="418"/>
      <c r="AGH6" s="418"/>
      <c r="AGI6" s="417" t="s">
        <v>863</v>
      </c>
      <c r="AGJ6" s="405" t="e">
        <f t="shared" ref="AGJ6:AGU6" si="120">60*VX7/AGJ5</f>
        <v>#VALUE!</v>
      </c>
      <c r="AGK6" s="405" t="e">
        <f t="shared" si="120"/>
        <v>#VALUE!</v>
      </c>
      <c r="AGL6" s="405" t="e">
        <f t="shared" si="120"/>
        <v>#VALUE!</v>
      </c>
      <c r="AGM6" s="405" t="e">
        <f t="shared" si="120"/>
        <v>#VALUE!</v>
      </c>
      <c r="AGN6" s="405" t="e">
        <f t="shared" si="120"/>
        <v>#VALUE!</v>
      </c>
      <c r="AGO6" s="405" t="e">
        <f t="shared" si="120"/>
        <v>#VALUE!</v>
      </c>
      <c r="AGP6" s="405" t="e">
        <f t="shared" si="120"/>
        <v>#VALUE!</v>
      </c>
      <c r="AGQ6" s="405" t="e">
        <f t="shared" si="120"/>
        <v>#VALUE!</v>
      </c>
      <c r="AGR6" s="405" t="e">
        <f t="shared" si="120"/>
        <v>#VALUE!</v>
      </c>
      <c r="AGS6" s="405" t="e">
        <f t="shared" si="120"/>
        <v>#VALUE!</v>
      </c>
      <c r="AGT6" s="405" t="e">
        <f t="shared" si="120"/>
        <v>#VALUE!</v>
      </c>
      <c r="AGU6" s="405" t="e">
        <f t="shared" si="120"/>
        <v>#VALUE!</v>
      </c>
      <c r="AGV6" s="408" t="e">
        <f>AVERAGE(AGJ6:AGU6)</f>
        <v>#VALUE!</v>
      </c>
      <c r="AGW6" s="409" t="e">
        <f>MEDIAN(AGJ6:AGU6)</f>
        <v>#VALUE!</v>
      </c>
      <c r="AGX6" s="409" t="e">
        <f>MAX(AGJ6:AGU6)</f>
        <v>#VALUE!</v>
      </c>
      <c r="AGY6" s="410" t="e">
        <f>MIN(AGJ6:AGU6)</f>
        <v>#VALUE!</v>
      </c>
      <c r="AHA6" s="74" t="s">
        <v>609</v>
      </c>
      <c r="AHB6" s="407" t="str">
        <f t="shared" ref="AHB6:AHJ7" si="121">_xlfn.CONCAT($AHB$3, " ",AHB$4, " ",$AHA6, " ", $AHA$1)</f>
        <v>Saccade Amplitude CHUM-RV-003 Average EyeTrackingFix</v>
      </c>
      <c r="AHC6" s="407" t="str">
        <f t="shared" si="121"/>
        <v>Saccade Amplitude CHUM-RV-004 Average EyeTrackingFix</v>
      </c>
      <c r="AHD6" s="407" t="str">
        <f t="shared" si="121"/>
        <v>Saccade Amplitude CHUM-RV-008 Average EyeTrackingFix</v>
      </c>
      <c r="AHE6" s="407" t="str">
        <f t="shared" si="121"/>
        <v>Saccade Amplitude CHUM-RV-009 Average EyeTrackingFix</v>
      </c>
      <c r="AHF6" s="407" t="str">
        <f t="shared" si="121"/>
        <v>Saccade Amplitude CHUM-RV-014 Average EyeTrackingFix</v>
      </c>
      <c r="AHG6" s="407" t="str">
        <f t="shared" si="121"/>
        <v>Saccade Amplitude CHUM-RV-015 Average EyeTrackingFix</v>
      </c>
      <c r="AHH6" s="407" t="str">
        <f t="shared" si="121"/>
        <v>Saccade Amplitude CHUM-RV-019 Average EyeTrackingFix</v>
      </c>
      <c r="AHI6" s="407" t="str">
        <f t="shared" si="121"/>
        <v>Saccade Amplitude CHUM-RV-020 Average EyeTrackingFix</v>
      </c>
      <c r="AHJ6" s="407" t="str">
        <f t="shared" si="121"/>
        <v>Saccade Amplitude CHUM-RV-021 Average EyeTrackingFix</v>
      </c>
      <c r="AHK6" s="412" t="e">
        <f>AVERAGE(AHB6:AHJ6)</f>
        <v>#DIV/0!</v>
      </c>
      <c r="AHL6" s="413" t="e">
        <f>MEDIAN(AHB6:AHJ6)</f>
        <v>#NUM!</v>
      </c>
      <c r="AHM6" s="413">
        <f>MAX(AHB6:AHJ6)</f>
        <v>0</v>
      </c>
      <c r="AHN6" s="414">
        <f>MIN(AHB6:AHJ6)</f>
        <v>0</v>
      </c>
      <c r="AHQ6" s="74" t="s">
        <v>609</v>
      </c>
      <c r="AHR6" s="407" t="str">
        <f t="shared" ref="AHR6:AIC7" si="122">_xlfn.CONCAT($AHR$3, " ",AHR$4, " ",$AHQ6, " ", $AHA$1)</f>
        <v>Saccade Amplitude CHUM-RV-001 Average EyeTrackingFix</v>
      </c>
      <c r="AHS6" s="407" t="str">
        <f>_xlfn.CONCAT($AHR$3, " ",AHS$4, " ",$AHQ6, " ", $AHA$1)</f>
        <v>Saccade Amplitude CHUM-RV-002 Average EyeTrackingFix</v>
      </c>
      <c r="AHT6" s="407" t="str">
        <f t="shared" si="122"/>
        <v>Saccade Amplitude CHUM-RV-005 Average EyeTrackingFix</v>
      </c>
      <c r="AHU6" s="407" t="str">
        <f t="shared" si="122"/>
        <v>Saccade Amplitude CHUM-RV-006 Average EyeTrackingFix</v>
      </c>
      <c r="AHV6" s="407" t="str">
        <f t="shared" si="122"/>
        <v>Saccade Amplitude CHUM-RV-007 Average EyeTrackingFix</v>
      </c>
      <c r="AHW6" s="407" t="str">
        <f t="shared" si="122"/>
        <v>Saccade Amplitude CHUM-RV-010 Average EyeTrackingFix</v>
      </c>
      <c r="AHX6" s="407" t="str">
        <f t="shared" si="122"/>
        <v>Saccade Amplitude CHUM-RV-011 Average EyeTrackingFix</v>
      </c>
      <c r="AHY6" s="407" t="str">
        <f t="shared" si="122"/>
        <v>Saccade Amplitude CHUM-RV-012 Average EyeTrackingFix</v>
      </c>
      <c r="AHZ6" s="407" t="str">
        <f>_xlfn.CONCAT($AHR$3, " ",AHZ$4, " ",$AHQ6, " ", $AHA$1)</f>
        <v>Saccade Amplitude CHUM-RV-013 Average EyeTrackingFix</v>
      </c>
      <c r="AIA6" s="407" t="str">
        <f>_xlfn.CONCAT($AHR$3, " ",AIA$4, " ",$AHQ6, " ", $AHA$1)</f>
        <v>Saccade Amplitude CHUM-RV-016 Average EyeTrackingFix</v>
      </c>
      <c r="AIB6" s="407" t="str">
        <f t="shared" si="122"/>
        <v>Saccade Amplitude CHUM-RV-017 Average EyeTrackingFix</v>
      </c>
      <c r="AIC6" s="407" t="str">
        <f t="shared" si="122"/>
        <v>Saccade Amplitude CHUM-RV-018 Average EyeTrackingFix</v>
      </c>
      <c r="AID6" s="408" t="e">
        <f>AVERAGE(AHR6:AIC6)</f>
        <v>#DIV/0!</v>
      </c>
      <c r="AIE6" s="409" t="e">
        <f>MEDIAN(AHR6:AIC6)</f>
        <v>#NUM!</v>
      </c>
      <c r="AIF6" s="409">
        <f>MAX(AHR6:AIC6)</f>
        <v>0</v>
      </c>
      <c r="AIG6" s="410">
        <f>MIN(AHR6:AIC6)</f>
        <v>0</v>
      </c>
      <c r="AII6" s="74" t="s">
        <v>609</v>
      </c>
      <c r="AIJ6" s="407" t="str">
        <f t="shared" ref="AIJ6:AIR7" si="123">_xlfn.CONCAT($AIJ$3, " ",AIJ$4, " ",$AII6, " ", $AII$1)</f>
        <v>Saccade Amplitude CHUM-RV-003 Average EyeTrackingMultiple</v>
      </c>
      <c r="AIK6" s="407" t="str">
        <f t="shared" si="123"/>
        <v>Saccade Amplitude CHUM-RV-004 Average EyeTrackingMultiple</v>
      </c>
      <c r="AIL6" s="407" t="str">
        <f t="shared" si="123"/>
        <v>Saccade Amplitude CHUM-RV-008 Average EyeTrackingMultiple</v>
      </c>
      <c r="AIM6" s="407" t="str">
        <f t="shared" si="123"/>
        <v>Saccade Amplitude CHUM-RV-009 Average EyeTrackingMultiple</v>
      </c>
      <c r="AIN6" s="407" t="str">
        <f t="shared" si="123"/>
        <v>Saccade Amplitude CHUM-RV-014 Average EyeTrackingMultiple</v>
      </c>
      <c r="AIO6" s="407" t="str">
        <f t="shared" si="123"/>
        <v>Saccade Amplitude CHUM-RV-015 Average EyeTrackingMultiple</v>
      </c>
      <c r="AIP6" s="407" t="str">
        <f>_xlfn.CONCAT($AIJ$3, " ",AIP$4, " ",$AII6, " ", $AII$1)</f>
        <v>Saccade Amplitude CHUM-RV-019 Average EyeTrackingMultiple</v>
      </c>
      <c r="AIQ6" s="407" t="str">
        <f t="shared" si="123"/>
        <v>Saccade Amplitude CHUM-RV-020 Average EyeTrackingMultiple</v>
      </c>
      <c r="AIR6" s="407" t="str">
        <f t="shared" si="123"/>
        <v>Saccade Amplitude CHUM-RV-021 Average EyeTrackingMultiple</v>
      </c>
      <c r="AIS6" s="412" t="e">
        <f>AVERAGE(AIJ6:AIR6)</f>
        <v>#DIV/0!</v>
      </c>
      <c r="AIT6" s="413" t="e">
        <f>MEDIAN(AIJ6:AIR6)</f>
        <v>#NUM!</v>
      </c>
      <c r="AIU6" s="413">
        <f>MAX(AIJ6:AIR6)</f>
        <v>0</v>
      </c>
      <c r="AIV6" s="414">
        <f>MIN(AIJ6:AIR6)</f>
        <v>0</v>
      </c>
      <c r="AIY6" s="74" t="s">
        <v>609</v>
      </c>
      <c r="AIZ6" s="407" t="str">
        <f t="shared" ref="AIZ6:AJK7" si="124">_xlfn.CONCAT($AIZ$3, " ",AIZ$4, " ",$AIY6, " ", $AII$1)</f>
        <v>Saccade Amplitude CHUM-RV-001 Average EyeTrackingMultiple</v>
      </c>
      <c r="AJA6" s="407" t="str">
        <f t="shared" si="124"/>
        <v>Saccade Amplitude CHUM-RV-002 Average EyeTrackingMultiple</v>
      </c>
      <c r="AJB6" s="407" t="str">
        <f t="shared" si="124"/>
        <v>Saccade Amplitude CHUM-RV-005 Average EyeTrackingMultiple</v>
      </c>
      <c r="AJC6" s="407" t="str">
        <f t="shared" si="124"/>
        <v>Saccade Amplitude CHUM-RV-006 Average EyeTrackingMultiple</v>
      </c>
      <c r="AJD6" s="407" t="str">
        <f>_xlfn.CONCAT($AIZ$3, " ",AJD$4, " ",$AIY6, " ", $AII$1)</f>
        <v>Saccade Amplitude CHUM-RV-007 Average EyeTrackingMultiple</v>
      </c>
      <c r="AJE6" s="407" t="str">
        <f t="shared" si="124"/>
        <v>Saccade Amplitude CHUM-RV-010 Average EyeTrackingMultiple</v>
      </c>
      <c r="AJF6" s="407" t="str">
        <f>_xlfn.CONCAT($AIZ$3, " ",AJF$4, " ",$AIY6, " ", $AII$1)</f>
        <v>Saccade Amplitude CHUM-RV-011 Average EyeTrackingMultiple</v>
      </c>
      <c r="AJG6" s="407" t="str">
        <f t="shared" si="124"/>
        <v>Saccade Amplitude CHUM-RV-012 Average EyeTrackingMultiple</v>
      </c>
      <c r="AJH6" s="407" t="str">
        <f t="shared" si="124"/>
        <v>Saccade Amplitude CHUM-RV-013 Average EyeTrackingMultiple</v>
      </c>
      <c r="AJI6" s="407" t="str">
        <f t="shared" si="124"/>
        <v>Saccade Amplitude CHUM-RV-016 Average EyeTrackingMultiple</v>
      </c>
      <c r="AJJ6" s="407" t="str">
        <f t="shared" si="124"/>
        <v>Saccade Amplitude CHUM-RV-017 Average EyeTrackingMultiple</v>
      </c>
      <c r="AJK6" s="407" t="str">
        <f t="shared" si="124"/>
        <v>Saccade Amplitude CHUM-RV-018 Average EyeTrackingMultiple</v>
      </c>
      <c r="AJL6" s="408" t="e">
        <f>AVERAGE(AIZ6:AJK6)</f>
        <v>#DIV/0!</v>
      </c>
      <c r="AJM6" s="409" t="e">
        <f>MEDIAN(AIZ6:AJK6)</f>
        <v>#NUM!</v>
      </c>
      <c r="AJN6" s="409">
        <f>MAX(AIZ6:AJK6)</f>
        <v>0</v>
      </c>
      <c r="AJO6" s="410">
        <f>MIN(AIZ6:AJK6)</f>
        <v>0</v>
      </c>
      <c r="AJP6" s="446"/>
      <c r="AJQ6" s="74" t="s">
        <v>609</v>
      </c>
      <c r="AJR6" s="407" t="str">
        <f t="shared" ref="AJR6:AJZ7" si="125">_xlfn.CONCAT($AJR$3, " ",AJR$4, " ",$AJQ6, " ", $AJQ$1)</f>
        <v>Saccade Amplitude CHUM-RV-003 Average EyeTrackingFollow</v>
      </c>
      <c r="AJS6" s="407" t="str">
        <f t="shared" si="125"/>
        <v>Saccade Amplitude CHUM-RV-004 Average EyeTrackingFollow</v>
      </c>
      <c r="AJT6" s="407" t="str">
        <f t="shared" si="125"/>
        <v>Saccade Amplitude CHUM-RV-008 Average EyeTrackingFollow</v>
      </c>
      <c r="AJU6" s="407" t="str">
        <f t="shared" si="125"/>
        <v>Saccade Amplitude CHUM-RV-009 Average EyeTrackingFollow</v>
      </c>
      <c r="AJV6" s="407" t="str">
        <f t="shared" si="125"/>
        <v>Saccade Amplitude CHUM-RV-014 Average EyeTrackingFollow</v>
      </c>
      <c r="AJW6" s="407" t="str">
        <f>_xlfn.CONCAT($AJR$3, " ",AJW$4, " ",$AJQ6, " ", $AJQ$1)</f>
        <v>Saccade Amplitude CHUM-RV-015 Average EyeTrackingFollow</v>
      </c>
      <c r="AJX6" s="407" t="str">
        <f t="shared" si="125"/>
        <v>Saccade Amplitude CHUM-RV-019 Average EyeTrackingFollow</v>
      </c>
      <c r="AJY6" s="407" t="str">
        <f t="shared" si="125"/>
        <v>Saccade Amplitude CHUM-RV-020 Average EyeTrackingFollow</v>
      </c>
      <c r="AJZ6" s="407" t="str">
        <f t="shared" si="125"/>
        <v>Saccade Amplitude CHUM-RV-021 Average EyeTrackingFollow</v>
      </c>
      <c r="AKA6" s="412" t="e">
        <f>AVERAGE(AJR6:AJZ6)</f>
        <v>#DIV/0!</v>
      </c>
      <c r="AKB6" s="413" t="e">
        <f>MEDIAN(AJR6:AJZ6)</f>
        <v>#NUM!</v>
      </c>
      <c r="AKC6" s="413">
        <f>MAX(AJR6:AJZ6)</f>
        <v>0</v>
      </c>
      <c r="AKD6" s="414">
        <f>MIN(AJR6:AJZ6)</f>
        <v>0</v>
      </c>
      <c r="AKG6" s="74" t="s">
        <v>609</v>
      </c>
      <c r="AKH6" s="407" t="str">
        <f t="shared" ref="AKH6:AKS7" si="126">_xlfn.CONCAT($AKH$3, " ",AKH$4, " ",$AKG6, " ", $AJQ$1)</f>
        <v>Saccade Amplitude CHUM-RV-001 Average EyeTrackingFollow</v>
      </c>
      <c r="AKI6" s="407" t="str">
        <f t="shared" si="126"/>
        <v>Saccade Amplitude CHUM-RV-002 Average EyeTrackingFollow</v>
      </c>
      <c r="AKJ6" s="407" t="str">
        <f t="shared" si="126"/>
        <v>Saccade Amplitude CHUM-RV-005 Average EyeTrackingFollow</v>
      </c>
      <c r="AKK6" s="407" t="str">
        <f t="shared" si="126"/>
        <v>Saccade Amplitude CHUM-RV-006 Average EyeTrackingFollow</v>
      </c>
      <c r="AKL6" s="407" t="str">
        <f t="shared" si="126"/>
        <v>Saccade Amplitude CHUM-RV-007 Average EyeTrackingFollow</v>
      </c>
      <c r="AKM6" s="407" t="str">
        <f t="shared" si="126"/>
        <v>Saccade Amplitude CHUM-RV-010 Average EyeTrackingFollow</v>
      </c>
      <c r="AKN6" s="407" t="str">
        <f t="shared" si="126"/>
        <v>Saccade Amplitude CHUM-RV-011 Average EyeTrackingFollow</v>
      </c>
      <c r="AKO6" s="407" t="str">
        <f t="shared" si="126"/>
        <v>Saccade Amplitude CHUM-RV-012 Average EyeTrackingFollow</v>
      </c>
      <c r="AKP6" s="407" t="str">
        <f t="shared" si="126"/>
        <v>Saccade Amplitude CHUM-RV-013 Average EyeTrackingFollow</v>
      </c>
      <c r="AKQ6" s="407" t="str">
        <f t="shared" si="126"/>
        <v>Saccade Amplitude CHUM-RV-016 Average EyeTrackingFollow</v>
      </c>
      <c r="AKR6" s="407" t="str">
        <f t="shared" si="126"/>
        <v>Saccade Amplitude CHUM-RV-017 Average EyeTrackingFollow</v>
      </c>
      <c r="AKS6" s="407" t="str">
        <f t="shared" si="126"/>
        <v>Saccade Amplitude CHUM-RV-018 Average EyeTrackingFollow</v>
      </c>
      <c r="AKT6" s="408" t="e">
        <f>AVERAGE(AKH6:AKS6)</f>
        <v>#DIV/0!</v>
      </c>
      <c r="AKU6" s="409" t="e">
        <f>MEDIAN(AKH6:AKS6)</f>
        <v>#NUM!</v>
      </c>
      <c r="AKV6" s="409">
        <f>MAX(AKH6:AKS6)</f>
        <v>0</v>
      </c>
      <c r="AKW6" s="410">
        <f>MIN(AKH6:AKS6)</f>
        <v>0</v>
      </c>
      <c r="AKY6" s="74" t="s">
        <v>608</v>
      </c>
      <c r="AKZ6" s="407" t="str">
        <f t="shared" ref="AKZ6:ALH8" si="127">_xlfn.CONCAT($AKZ$3, " ",AKZ$4, " ",$AKY6, " ", $AKY$1)</f>
        <v>Velocities CHUM-RV-003 Median EyeTrackingMultiple</v>
      </c>
      <c r="ALA6" s="407" t="str">
        <f t="shared" si="127"/>
        <v>Velocities CHUM-RV-004 Median EyeTrackingMultiple</v>
      </c>
      <c r="ALB6" s="407" t="str">
        <f t="shared" si="127"/>
        <v>Velocities CHUM-RV-008 Median EyeTrackingMultiple</v>
      </c>
      <c r="ALC6" s="407" t="str">
        <f t="shared" si="127"/>
        <v>Velocities CHUM-RV-009 Median EyeTrackingMultiple</v>
      </c>
      <c r="ALD6" s="407" t="str">
        <f>_xlfn.CONCAT($AKZ$3, " ",ALD$4, " ",$AKY6, " ", $AKY$1)</f>
        <v>Velocities CHUM-RV-014 Median EyeTrackingMultiple</v>
      </c>
      <c r="ALE6" s="407" t="str">
        <f t="shared" si="127"/>
        <v>Velocities CHUM-RV-015 Median EyeTrackingMultiple</v>
      </c>
      <c r="ALF6" s="407" t="str">
        <f t="shared" si="127"/>
        <v>Velocities CHUM-RV-019 Median EyeTrackingMultiple</v>
      </c>
      <c r="ALG6" s="407" t="str">
        <f t="shared" si="127"/>
        <v>Velocities CHUM-RV-020 Median EyeTrackingMultiple</v>
      </c>
      <c r="ALH6" s="407" t="str">
        <f t="shared" si="127"/>
        <v>Velocities CHUM-RV-021 Median EyeTrackingMultiple</v>
      </c>
      <c r="ALI6" s="412" t="e">
        <f>AVERAGE(AKZ6:ALH6)</f>
        <v>#DIV/0!</v>
      </c>
      <c r="ALJ6" s="413" t="e">
        <f>MEDIAN(AKZ6:ALH6)</f>
        <v>#NUM!</v>
      </c>
      <c r="ALK6" s="413">
        <f>MAX(AKZ6:ALH6)</f>
        <v>0</v>
      </c>
      <c r="ALL6" s="414">
        <f>MIN(AKZ6:ALH6)</f>
        <v>0</v>
      </c>
      <c r="ALO6" s="74" t="s">
        <v>608</v>
      </c>
      <c r="ALP6" s="407" t="str">
        <f>_xlfn.CONCAT($ALP$3, " ",ALP$4, " ",$ALO6, " ", $AKY$1)</f>
        <v>Velocities CHUM-RV-001 Median EyeTrackingMultiple</v>
      </c>
      <c r="ALQ6" s="407" t="str">
        <f t="shared" si="59"/>
        <v>Velocities CHUM-RV-002 Median EyeTrackingMultiple</v>
      </c>
      <c r="ALR6" s="407" t="str">
        <f t="shared" si="59"/>
        <v>Velocities CHUM-RV-005 Median EyeTrackingMultiple</v>
      </c>
      <c r="ALS6" s="407" t="str">
        <f t="shared" si="59"/>
        <v>Velocities CHUM-RV-006 Median EyeTrackingMultiple</v>
      </c>
      <c r="ALT6" s="407" t="str">
        <f t="shared" si="59"/>
        <v>Velocities CHUM-RV-007 Median EyeTrackingMultiple</v>
      </c>
      <c r="ALU6" s="407" t="str">
        <f>_xlfn.CONCAT($ALP$3, " ",ALU$4, " ",$ALO6, " ", $AKY$1)</f>
        <v>Velocities CHUM-RV-010 Median EyeTrackingMultiple</v>
      </c>
      <c r="ALV6" s="407" t="str">
        <f t="shared" si="59"/>
        <v>Velocities CHUM-RV-011 Median EyeTrackingMultiple</v>
      </c>
      <c r="ALW6" s="407" t="str">
        <f t="shared" si="59"/>
        <v>Velocities CHUM-RV-012 Median EyeTrackingMultiple</v>
      </c>
      <c r="ALX6" s="407" t="str">
        <f t="shared" si="59"/>
        <v>Velocities CHUM-RV-013 Median EyeTrackingMultiple</v>
      </c>
      <c r="ALY6" s="407" t="str">
        <f t="shared" si="59"/>
        <v>Velocities CHUM-RV-016 Median EyeTrackingMultiple</v>
      </c>
      <c r="ALZ6" s="407" t="str">
        <f t="shared" si="59"/>
        <v>Velocities CHUM-RV-017 Median EyeTrackingMultiple</v>
      </c>
      <c r="AMA6" s="407" t="str">
        <f t="shared" si="59"/>
        <v>Velocities CHUM-RV-018 Median EyeTrackingMultiple</v>
      </c>
      <c r="AMB6" s="408" t="e">
        <f>AVERAGE(ALP6:AMA6)</f>
        <v>#DIV/0!</v>
      </c>
      <c r="AMC6" s="409" t="e">
        <f>MEDIAN(ALP6:AMA6)</f>
        <v>#NUM!</v>
      </c>
      <c r="AMD6" s="409">
        <f>MAX(ALP6:AMA6)</f>
        <v>0</v>
      </c>
      <c r="AME6" s="410">
        <f>MIN(ALP6:AMA6)</f>
        <v>0</v>
      </c>
      <c r="AMG6" s="74" t="s">
        <v>608</v>
      </c>
      <c r="AMH6" s="407" t="str">
        <f t="shared" ref="AMH6:AMP8" si="128">_xlfn.CONCAT($AMH$3, " ",AMH$4, " ",$AMG6, " ", $AMG$1)</f>
        <v>Velocities CHUM-RV-003 Median EyeTrackingFix</v>
      </c>
      <c r="AMI6" s="407" t="str">
        <f t="shared" si="128"/>
        <v>Velocities CHUM-RV-004 Median EyeTrackingFix</v>
      </c>
      <c r="AMJ6" s="407" t="str">
        <f t="shared" si="128"/>
        <v>Velocities CHUM-RV-008 Median EyeTrackingFix</v>
      </c>
      <c r="AMK6" s="407" t="str">
        <f t="shared" si="128"/>
        <v>Velocities CHUM-RV-009 Median EyeTrackingFix</v>
      </c>
      <c r="AML6" s="407" t="str">
        <f t="shared" si="128"/>
        <v>Velocities CHUM-RV-014 Median EyeTrackingFix</v>
      </c>
      <c r="AMM6" s="407" t="str">
        <f t="shared" si="128"/>
        <v>Velocities CHUM-RV-015 Median EyeTrackingFix</v>
      </c>
      <c r="AMN6" s="407" t="str">
        <f t="shared" si="128"/>
        <v>Velocities CHUM-RV-019 Median EyeTrackingFix</v>
      </c>
      <c r="AMO6" s="407" t="str">
        <f t="shared" si="128"/>
        <v>Velocities CHUM-RV-020 Median EyeTrackingFix</v>
      </c>
      <c r="AMP6" s="407" t="str">
        <f t="shared" si="128"/>
        <v>Velocities CHUM-RV-021 Median EyeTrackingFix</v>
      </c>
      <c r="AMQ6" s="412" t="e">
        <f>AVERAGE(AMH6:AMP6)</f>
        <v>#DIV/0!</v>
      </c>
      <c r="AMR6" s="413" t="e">
        <f>MEDIAN(AMH6:AMP6)</f>
        <v>#NUM!</v>
      </c>
      <c r="AMS6" s="413">
        <f>MAX(AMH6:AMP6)</f>
        <v>0</v>
      </c>
      <c r="AMT6" s="414">
        <f>MIN(AMH6:AMP6)</f>
        <v>0</v>
      </c>
      <c r="AMW6" s="74" t="s">
        <v>608</v>
      </c>
      <c r="AMX6" s="407" t="str">
        <f t="shared" ref="AMX6:ANI8" si="129">_xlfn.CONCAT($AMX$3, " ",AMX$4, " ",$AMW6, " ", $AMG$1)</f>
        <v>Velocities CHUM-RV-001 Median EyeTrackingFix</v>
      </c>
      <c r="AMY6" s="407" t="str">
        <f t="shared" si="129"/>
        <v>Velocities CHUM-RV-002 Median EyeTrackingFix</v>
      </c>
      <c r="AMZ6" s="407" t="str">
        <f t="shared" si="129"/>
        <v>Velocities CHUM-RV-005 Median EyeTrackingFix</v>
      </c>
      <c r="ANA6" s="407" t="str">
        <f t="shared" si="129"/>
        <v>Velocities CHUM-RV-006 Median EyeTrackingFix</v>
      </c>
      <c r="ANB6" s="407" t="str">
        <f t="shared" si="129"/>
        <v>Velocities CHUM-RV-007 Median EyeTrackingFix</v>
      </c>
      <c r="ANC6" s="407" t="str">
        <f t="shared" si="129"/>
        <v>Velocities CHUM-RV-010 Median EyeTrackingFix</v>
      </c>
      <c r="AND6" s="407" t="str">
        <f t="shared" si="129"/>
        <v>Velocities CHUM-RV-011 Median EyeTrackingFix</v>
      </c>
      <c r="ANE6" s="407" t="str">
        <f>_xlfn.CONCAT($AMX$3, " ",ANE$4, " ",$AMW6, " ", $AMG$1)</f>
        <v>Velocities CHUM-RV-012 Median EyeTrackingFix</v>
      </c>
      <c r="ANF6" s="407" t="str">
        <f t="shared" si="129"/>
        <v>Velocities CHUM-RV-013 Median EyeTrackingFix</v>
      </c>
      <c r="ANG6" s="407" t="str">
        <f t="shared" si="129"/>
        <v>Velocities CHUM-RV-016 Median EyeTrackingFix</v>
      </c>
      <c r="ANH6" s="407" t="str">
        <f t="shared" si="129"/>
        <v>Velocities CHUM-RV-017 Median EyeTrackingFix</v>
      </c>
      <c r="ANI6" s="407" t="str">
        <f t="shared" si="129"/>
        <v>Velocities CHUM-RV-018 Median EyeTrackingFix</v>
      </c>
      <c r="ANJ6" s="408" t="e">
        <f>AVERAGE(AMX6:ANI6)</f>
        <v>#DIV/0!</v>
      </c>
      <c r="ANK6" s="409" t="e">
        <f>MEDIAN(AMX6:ANI6)</f>
        <v>#NUM!</v>
      </c>
      <c r="ANL6" s="409">
        <f>MAX(AMX6:ANI6)</f>
        <v>0</v>
      </c>
      <c r="ANM6" s="410">
        <f>MIN(AMX6:ANI6)</f>
        <v>0</v>
      </c>
      <c r="ANO6" s="74" t="s">
        <v>608</v>
      </c>
      <c r="ANP6" s="407" t="str">
        <f t="shared" ref="ANP6:ANX8" si="130">_xlfn.CONCAT($ANP$3, " ",ANP$4, " ",$ANO6, " ", $ANO$1)</f>
        <v>Velocities CHUM-RV-003 Median EyeTrackingFollow</v>
      </c>
      <c r="ANQ6" s="407" t="str">
        <f t="shared" si="130"/>
        <v>Velocities CHUM-RV-004 Median EyeTrackingFollow</v>
      </c>
      <c r="ANR6" s="407" t="str">
        <f t="shared" si="130"/>
        <v>Velocities CHUM-RV-008 Median EyeTrackingFollow</v>
      </c>
      <c r="ANS6" s="407" t="str">
        <f t="shared" si="130"/>
        <v>Velocities CHUM-RV-009 Median EyeTrackingFollow</v>
      </c>
      <c r="ANT6" s="407" t="str">
        <f t="shared" si="130"/>
        <v>Velocities CHUM-RV-014 Median EyeTrackingFollow</v>
      </c>
      <c r="ANU6" s="407" t="str">
        <f t="shared" si="130"/>
        <v>Velocities CHUM-RV-015 Median EyeTrackingFollow</v>
      </c>
      <c r="ANV6" s="407" t="str">
        <f t="shared" si="130"/>
        <v>Velocities CHUM-RV-019 Median EyeTrackingFollow</v>
      </c>
      <c r="ANW6" s="407" t="str">
        <f t="shared" si="130"/>
        <v>Velocities CHUM-RV-020 Median EyeTrackingFollow</v>
      </c>
      <c r="ANX6" s="407" t="str">
        <f t="shared" si="130"/>
        <v>Velocities CHUM-RV-021 Median EyeTrackingFollow</v>
      </c>
      <c r="ANY6" s="412" t="e">
        <f>AVERAGE(ANP6:ANX6)</f>
        <v>#DIV/0!</v>
      </c>
      <c r="ANZ6" s="413" t="e">
        <f>MEDIAN(ANP6:ANX6)</f>
        <v>#NUM!</v>
      </c>
      <c r="AOA6" s="413">
        <f>MAX(ANP6:ANX6)</f>
        <v>0</v>
      </c>
      <c r="AOB6" s="414">
        <f>MIN(ANP6:ANX6)</f>
        <v>0</v>
      </c>
      <c r="AOE6" s="74" t="s">
        <v>608</v>
      </c>
      <c r="AOF6" s="407" t="str">
        <f t="shared" ref="AOF6:AOQ8" si="131">_xlfn.CONCAT($AOF$3, " ",AOF$4, " ",$AOE6, " ", $ANO$1)</f>
        <v>Velocities CHUM-RV-001 Median EyeTrackingFollow</v>
      </c>
      <c r="AOG6" s="407" t="str">
        <f t="shared" si="131"/>
        <v>Velocities CHUM-RV-002 Median EyeTrackingFollow</v>
      </c>
      <c r="AOH6" s="407" t="str">
        <f t="shared" si="131"/>
        <v>Velocities CHUM-RV-005 Median EyeTrackingFollow</v>
      </c>
      <c r="AOI6" s="407" t="str">
        <f t="shared" si="131"/>
        <v>Velocities CHUM-RV-006 Median EyeTrackingFollow</v>
      </c>
      <c r="AOJ6" s="407" t="str">
        <f t="shared" si="131"/>
        <v>Velocities CHUM-RV-007 Median EyeTrackingFollow</v>
      </c>
      <c r="AOK6" s="407" t="str">
        <f>_xlfn.CONCAT($AOF$3, " ",AOK$4, " ",$AOE6, " ", $ANO$1)</f>
        <v>Velocities CHUM-RV-010 Median EyeTrackingFollow</v>
      </c>
      <c r="AOL6" s="407" t="str">
        <f t="shared" si="131"/>
        <v>Velocities CHUM-RV-011 Median EyeTrackingFollow</v>
      </c>
      <c r="AOM6" s="407" t="str">
        <f t="shared" si="131"/>
        <v>Velocities CHUM-RV-012 Median EyeTrackingFollow</v>
      </c>
      <c r="AON6" s="407" t="str">
        <f t="shared" si="131"/>
        <v>Velocities CHUM-RV-013 Median EyeTrackingFollow</v>
      </c>
      <c r="AOO6" s="407" t="str">
        <f t="shared" si="131"/>
        <v>Velocities CHUM-RV-016 Median EyeTrackingFollow</v>
      </c>
      <c r="AOP6" s="407" t="str">
        <f t="shared" si="131"/>
        <v>Velocities CHUM-RV-017 Median EyeTrackingFollow</v>
      </c>
      <c r="AOQ6" s="407" t="str">
        <f t="shared" si="131"/>
        <v>Velocities CHUM-RV-018 Median EyeTrackingFollow</v>
      </c>
      <c r="AOR6" s="408" t="e">
        <f>AVERAGE(AOF6:AOQ6)</f>
        <v>#DIV/0!</v>
      </c>
      <c r="AOS6" s="409" t="e">
        <f>MEDIAN(AOF6:AOQ6)</f>
        <v>#NUM!</v>
      </c>
      <c r="AOT6" s="409">
        <f>MAX(AOF6:AOQ6)</f>
        <v>0</v>
      </c>
      <c r="AOU6" s="410">
        <f>MIN(AOF6:AOQ6)</f>
        <v>0</v>
      </c>
      <c r="AOW6" s="74" t="s">
        <v>609</v>
      </c>
      <c r="AOX6" s="407" t="str">
        <f t="shared" ref="AOX6:APF7" si="132">_xlfn.CONCAT($AOX$3, " ",AOX$4, " ",$AOW6, " ", $AOW$1)</f>
        <v>Saccade Duration CHUM-RV-003 Average EyeTrackingFix</v>
      </c>
      <c r="AOY6" s="407" t="str">
        <f t="shared" si="132"/>
        <v>Saccade Duration CHUM-RV-004 Average EyeTrackingFix</v>
      </c>
      <c r="AOZ6" s="407" t="str">
        <f t="shared" si="132"/>
        <v>Saccade Duration CHUM-RV-008 Average EyeTrackingFix</v>
      </c>
      <c r="APA6" s="407" t="str">
        <f t="shared" si="132"/>
        <v>Saccade Duration CHUM-RV-009 Average EyeTrackingFix</v>
      </c>
      <c r="APB6" s="407" t="str">
        <f t="shared" si="132"/>
        <v>Saccade Duration CHUM-RV-014 Average EyeTrackingFix</v>
      </c>
      <c r="APC6" s="407" t="str">
        <f t="shared" si="132"/>
        <v>Saccade Duration CHUM-RV-015 Average EyeTrackingFix</v>
      </c>
      <c r="APD6" s="407" t="str">
        <f t="shared" si="132"/>
        <v>Saccade Duration CHUM-RV-019 Average EyeTrackingFix</v>
      </c>
      <c r="APE6" s="407" t="str">
        <f t="shared" si="132"/>
        <v>Saccade Duration CHUM-RV-020 Average EyeTrackingFix</v>
      </c>
      <c r="APF6" s="407" t="str">
        <f t="shared" si="132"/>
        <v>Saccade Duration CHUM-RV-021 Average EyeTrackingFix</v>
      </c>
      <c r="APG6" s="412" t="e">
        <f>AVERAGE(AOX6:APF6)</f>
        <v>#DIV/0!</v>
      </c>
      <c r="APH6" s="413" t="e">
        <f>MEDIAN(AOX6:APF6)</f>
        <v>#NUM!</v>
      </c>
      <c r="API6" s="413">
        <f>MAX(AOX6:APF6)</f>
        <v>0</v>
      </c>
      <c r="APJ6" s="414">
        <f>MIN(AOX6:APF6)</f>
        <v>0</v>
      </c>
      <c r="APM6" s="74" t="s">
        <v>609</v>
      </c>
      <c r="APN6" s="407" t="str">
        <f t="shared" ref="APN6:APY7" si="133">_xlfn.CONCAT($APN$3, " ",APN$4, " ",$APM6, " ", $AOW$1)</f>
        <v>Saccade Duration CHUM-RV-001 Average EyeTrackingFix</v>
      </c>
      <c r="APO6" s="407" t="str">
        <f t="shared" si="133"/>
        <v>Saccade Duration CHUM-RV-002 Average EyeTrackingFix</v>
      </c>
      <c r="APP6" s="407" t="str">
        <f t="shared" si="133"/>
        <v>Saccade Duration CHUM-RV-005 Average EyeTrackingFix</v>
      </c>
      <c r="APQ6" s="407" t="str">
        <f t="shared" si="133"/>
        <v>Saccade Duration CHUM-RV-006 Average EyeTrackingFix</v>
      </c>
      <c r="APR6" s="407" t="str">
        <f t="shared" si="133"/>
        <v>Saccade Duration CHUM-RV-007 Average EyeTrackingFix</v>
      </c>
      <c r="APS6" s="407" t="str">
        <f>_xlfn.CONCAT($APN$3, " ",APS$4, " ",$APM6, " ", $AOW$1)</f>
        <v>Saccade Duration CHUM-RV-010 Average EyeTrackingFix</v>
      </c>
      <c r="APT6" s="407" t="str">
        <f t="shared" si="133"/>
        <v>Saccade Duration CHUM-RV-011 Average EyeTrackingFix</v>
      </c>
      <c r="APU6" s="407" t="str">
        <f t="shared" si="133"/>
        <v>Saccade Duration CHUM-RV-012 Average EyeTrackingFix</v>
      </c>
      <c r="APV6" s="407" t="str">
        <f t="shared" si="133"/>
        <v>Saccade Duration CHUM-RV-013 Average EyeTrackingFix</v>
      </c>
      <c r="APW6" s="407" t="str">
        <f t="shared" si="133"/>
        <v>Saccade Duration CHUM-RV-016 Average EyeTrackingFix</v>
      </c>
      <c r="APX6" s="407" t="str">
        <f>_xlfn.CONCAT($APN$3, " ",APX$4, " ",$APM6, " ", $AOW$1)</f>
        <v>Saccade Duration CHUM-RV-017 Average EyeTrackingFix</v>
      </c>
      <c r="APY6" s="407" t="str">
        <f t="shared" si="133"/>
        <v>Saccade Duration CHUM-RV-018 Average EyeTrackingFix</v>
      </c>
      <c r="APZ6" s="408" t="e">
        <f>AVERAGE(APN6:APY6)</f>
        <v>#DIV/0!</v>
      </c>
      <c r="AQA6" s="409" t="e">
        <f>MEDIAN(APN6:APY6)</f>
        <v>#NUM!</v>
      </c>
      <c r="AQB6" s="409">
        <f>MAX(APN6:APY6)</f>
        <v>0</v>
      </c>
      <c r="AQC6" s="410">
        <f>MIN(APN6:APY6)</f>
        <v>0</v>
      </c>
      <c r="AQE6" s="74" t="s">
        <v>609</v>
      </c>
      <c r="AQF6" s="407" t="str">
        <f t="shared" ref="AQF6:AQN7" si="134">_xlfn.CONCAT($AQF$3, " ",AQF$4, " ",$AQE6, " ", $AQE$1)</f>
        <v>Saccade Duration CHUM-RV-003 Average EyeTrackingMultiple</v>
      </c>
      <c r="AQG6" s="407" t="str">
        <f t="shared" si="134"/>
        <v>Saccade Duration CHUM-RV-004 Average EyeTrackingMultiple</v>
      </c>
      <c r="AQH6" s="407" t="str">
        <f t="shared" si="134"/>
        <v>Saccade Duration CHUM-RV-008 Average EyeTrackingMultiple</v>
      </c>
      <c r="AQI6" s="407" t="str">
        <f t="shared" si="134"/>
        <v>Saccade Duration CHUM-RV-009 Average EyeTrackingMultiple</v>
      </c>
      <c r="AQJ6" s="407" t="str">
        <f t="shared" si="134"/>
        <v>Saccade Duration CHUM-RV-014 Average EyeTrackingMultiple</v>
      </c>
      <c r="AQK6" s="407" t="str">
        <f t="shared" si="134"/>
        <v>Saccade Duration CHUM-RV-015 Average EyeTrackingMultiple</v>
      </c>
      <c r="AQL6" s="407" t="str">
        <f>_xlfn.CONCAT($AQF$3, " ",AQL$4, " ",$AQE6, " ", $AQE$1)</f>
        <v>Saccade Duration CHUM-RV-019 Average EyeTrackingMultiple</v>
      </c>
      <c r="AQM6" s="407" t="str">
        <f t="shared" si="134"/>
        <v>Saccade Duration CHUM-RV-020 Average EyeTrackingMultiple</v>
      </c>
      <c r="AQN6" s="407" t="str">
        <f t="shared" si="134"/>
        <v>Saccade Duration CHUM-RV-021 Average EyeTrackingMultiple</v>
      </c>
      <c r="AQO6" s="412" t="e">
        <f>AVERAGE(AQF6:AQN6)</f>
        <v>#DIV/0!</v>
      </c>
      <c r="AQP6" s="413" t="e">
        <f>MEDIAN(AQF6:AQN6)</f>
        <v>#NUM!</v>
      </c>
      <c r="AQQ6" s="413">
        <f>MAX(AQF6:AQN6)</f>
        <v>0</v>
      </c>
      <c r="AQR6" s="414">
        <f>MIN(AQF6:AQN6)</f>
        <v>0</v>
      </c>
      <c r="AQU6" s="74" t="s">
        <v>609</v>
      </c>
      <c r="AQV6" s="407" t="str">
        <f t="shared" ref="AQV6:ARG7" si="135">_xlfn.CONCAT($AQV$3, " ",AQV$4, " ",$AQU6, " ", $AQE$1)</f>
        <v>Saccade Duration CHUM-RV-001 Average EyeTrackingMultiple</v>
      </c>
      <c r="AQW6" s="407" t="str">
        <f t="shared" si="135"/>
        <v>Saccade Duration CHUM-RV-002 Average EyeTrackingMultiple</v>
      </c>
      <c r="AQX6" s="407" t="str">
        <f t="shared" si="135"/>
        <v>Saccade Duration CHUM-RV-005 Average EyeTrackingMultiple</v>
      </c>
      <c r="AQY6" s="407" t="str">
        <f t="shared" si="135"/>
        <v>Saccade Duration CHUM-RV-006 Average EyeTrackingMultiple</v>
      </c>
      <c r="AQZ6" s="407" t="str">
        <f t="shared" si="135"/>
        <v>Saccade Duration CHUM-RV-007 Average EyeTrackingMultiple</v>
      </c>
      <c r="ARA6" s="407" t="str">
        <f t="shared" si="135"/>
        <v>Saccade Duration CHUM-RV-010 Average EyeTrackingMultiple</v>
      </c>
      <c r="ARB6" s="407" t="str">
        <f>_xlfn.CONCAT($AQV$3, " ",ARB$4, " ",$AQU6, " ", $AQE$1)</f>
        <v>Saccade Duration CHUM-RV-011 Average EyeTrackingMultiple</v>
      </c>
      <c r="ARC6" s="407" t="str">
        <f t="shared" si="135"/>
        <v>Saccade Duration CHUM-RV-012 Average EyeTrackingMultiple</v>
      </c>
      <c r="ARD6" s="407" t="str">
        <f>_xlfn.CONCAT($AQV$3, " ",ARD$4, " ",$AQU6, " ", $AQE$1)</f>
        <v>Saccade Duration CHUM-RV-013 Average EyeTrackingMultiple</v>
      </c>
      <c r="ARE6" s="407" t="str">
        <f t="shared" si="135"/>
        <v>Saccade Duration CHUM-RV-016 Average EyeTrackingMultiple</v>
      </c>
      <c r="ARF6" s="407" t="str">
        <f t="shared" si="135"/>
        <v>Saccade Duration CHUM-RV-017 Average EyeTrackingMultiple</v>
      </c>
      <c r="ARG6" s="407" t="str">
        <f t="shared" si="135"/>
        <v>Saccade Duration CHUM-RV-018 Average EyeTrackingMultiple</v>
      </c>
      <c r="ARH6" s="408" t="e">
        <f>AVERAGE(AQV6:ARG6)</f>
        <v>#DIV/0!</v>
      </c>
      <c r="ARI6" s="409" t="e">
        <f>MEDIAN(AQV6:ARG6)</f>
        <v>#NUM!</v>
      </c>
      <c r="ARJ6" s="409">
        <f>MAX(AQV6:ARG6)</f>
        <v>0</v>
      </c>
      <c r="ARK6" s="410">
        <f>MIN(AQV6:ARG6)</f>
        <v>0</v>
      </c>
      <c r="ARL6" s="446"/>
      <c r="ARM6" s="74" t="s">
        <v>609</v>
      </c>
      <c r="ARN6" s="407" t="str">
        <f t="shared" ref="ARN6:ARV7" si="136">_xlfn.CONCAT($ARN$3, " ",ARN$4, " ",$ARM6, " ", $ARM$1)</f>
        <v>Saccade Duration CHUM-RV-003 Average EyeTrackingFollow</v>
      </c>
      <c r="ARO6" s="407" t="str">
        <f t="shared" si="136"/>
        <v>Saccade Duration CHUM-RV-004 Average EyeTrackingFollow</v>
      </c>
      <c r="ARP6" s="407" t="str">
        <f t="shared" si="136"/>
        <v>Saccade Duration CHUM-RV-008 Average EyeTrackingFollow</v>
      </c>
      <c r="ARQ6" s="407" t="str">
        <f t="shared" si="136"/>
        <v>Saccade Duration CHUM-RV-009 Average EyeTrackingFollow</v>
      </c>
      <c r="ARR6" s="407" t="str">
        <f t="shared" si="136"/>
        <v>Saccade Duration CHUM-RV-014 Average EyeTrackingFollow</v>
      </c>
      <c r="ARS6" s="407" t="str">
        <f t="shared" si="136"/>
        <v>Saccade Duration CHUM-RV-015 Average EyeTrackingFollow</v>
      </c>
      <c r="ART6" s="407" t="str">
        <f>_xlfn.CONCAT($ARN$3, " ",ART$4, " ",$ARM6, " ", $ARM$1)</f>
        <v>Saccade Duration CHUM-RV-019 Average EyeTrackingFollow</v>
      </c>
      <c r="ARU6" s="407" t="str">
        <f t="shared" si="136"/>
        <v>Saccade Duration CHUM-RV-020 Average EyeTrackingFollow</v>
      </c>
      <c r="ARV6" s="407" t="str">
        <f t="shared" si="136"/>
        <v>Saccade Duration CHUM-RV-021 Average EyeTrackingFollow</v>
      </c>
      <c r="ARW6" s="412" t="e">
        <f>AVERAGE(ARN6:ARV6)</f>
        <v>#DIV/0!</v>
      </c>
      <c r="ARX6" s="413" t="e">
        <f>MEDIAN(ARN6:ARV6)</f>
        <v>#NUM!</v>
      </c>
      <c r="ARY6" s="413">
        <f>MAX(ARN6:ARV6)</f>
        <v>0</v>
      </c>
      <c r="ARZ6" s="414">
        <f>MIN(ARN6:ARV6)</f>
        <v>0</v>
      </c>
      <c r="ASC6" s="74" t="s">
        <v>609</v>
      </c>
      <c r="ASD6" s="407" t="str">
        <f t="shared" ref="ASD6:ASO7" si="137">_xlfn.CONCAT($ASD$3, " ",ASD$4, " ",$ASC6, " ", $ARM$1)</f>
        <v>Saccade Duration CHUM-RV-001 Average EyeTrackingFollow</v>
      </c>
      <c r="ASE6" s="407" t="str">
        <f t="shared" si="137"/>
        <v>Saccade Duration CHUM-RV-002 Average EyeTrackingFollow</v>
      </c>
      <c r="ASF6" s="407" t="str">
        <f t="shared" si="137"/>
        <v>Saccade Duration CHUM-RV-005 Average EyeTrackingFollow</v>
      </c>
      <c r="ASG6" s="407" t="str">
        <f>_xlfn.CONCAT($ASD$3, " ",ASG$4, " ",$ASC6, " ", $ARM$1)</f>
        <v>Saccade Duration CHUM-RV-006 Average EyeTrackingFollow</v>
      </c>
      <c r="ASH6" s="407" t="str">
        <f t="shared" si="137"/>
        <v>Saccade Duration CHUM-RV-007 Average EyeTrackingFollow</v>
      </c>
      <c r="ASI6" s="407" t="str">
        <f t="shared" si="137"/>
        <v>Saccade Duration CHUM-RV-010 Average EyeTrackingFollow</v>
      </c>
      <c r="ASJ6" s="407" t="str">
        <f t="shared" si="137"/>
        <v>Saccade Duration CHUM-RV-011 Average EyeTrackingFollow</v>
      </c>
      <c r="ASK6" s="407" t="str">
        <f t="shared" si="137"/>
        <v>Saccade Duration CHUM-RV-012 Average EyeTrackingFollow</v>
      </c>
      <c r="ASL6" s="407" t="str">
        <f t="shared" si="137"/>
        <v>Saccade Duration CHUM-RV-013 Average EyeTrackingFollow</v>
      </c>
      <c r="ASM6" s="407" t="str">
        <f t="shared" si="137"/>
        <v>Saccade Duration CHUM-RV-016 Average EyeTrackingFollow</v>
      </c>
      <c r="ASN6" s="407" t="str">
        <f t="shared" si="137"/>
        <v>Saccade Duration CHUM-RV-017 Average EyeTrackingFollow</v>
      </c>
      <c r="ASO6" s="407" t="str">
        <f t="shared" si="137"/>
        <v>Saccade Duration CHUM-RV-018 Average EyeTrackingFollow</v>
      </c>
      <c r="ASP6" s="408" t="e">
        <f>AVERAGE(ASD6:ASO6)</f>
        <v>#DIV/0!</v>
      </c>
      <c r="ASQ6" s="409" t="e">
        <f>MEDIAN(ASD6:ASO6)</f>
        <v>#NUM!</v>
      </c>
      <c r="ASR6" s="409">
        <f>MAX(ASD6:ASO6)</f>
        <v>0</v>
      </c>
      <c r="ASS6" s="410">
        <f>MIN(ASD6:ASO6)</f>
        <v>0</v>
      </c>
    </row>
    <row r="7" spans="1:1189" ht="15.75" thickBot="1" x14ac:dyDescent="0.3">
      <c r="A7" s="360" t="s">
        <v>868</v>
      </c>
      <c r="B7" s="407" t="str">
        <f t="shared" si="0"/>
        <v>Square Wave Jerk Instances CHUM-RV-003 EyeTrackingMultiple</v>
      </c>
      <c r="C7" s="407" t="str">
        <f t="shared" si="0"/>
        <v>Square Wave Jerk Instances CHUM-RV-004 EyeTrackingMultiple</v>
      </c>
      <c r="D7" s="407" t="str">
        <f t="shared" si="0"/>
        <v>Square Wave Jerk Instances CHUM-RV-008 EyeTrackingMultiple</v>
      </c>
      <c r="E7" s="407" t="str">
        <f t="shared" si="0"/>
        <v>Square Wave Jerk Instances CHUM-RV-009 EyeTrackingMultiple</v>
      </c>
      <c r="F7" s="407" t="str">
        <f t="shared" si="0"/>
        <v>Square Wave Jerk Instances CHUM-RV-014 EyeTrackingMultiple</v>
      </c>
      <c r="G7" s="407" t="str">
        <f t="shared" si="0"/>
        <v>Square Wave Jerk Instances CHUM-RV-015 EyeTrackingMultiple</v>
      </c>
      <c r="H7" s="407" t="str">
        <f t="shared" si="0"/>
        <v>Square Wave Jerk Instances CHUM-RV-019 EyeTrackingMultiple</v>
      </c>
      <c r="I7" s="407" t="str">
        <f t="shared" si="0"/>
        <v>Square Wave Jerk Instances CHUM-RV-020 EyeTrackingMultiple</v>
      </c>
      <c r="J7" s="407" t="str">
        <f t="shared" si="0"/>
        <v>Square Wave Jerk Instances CHUM-RV-021 EyeTrackingMultiple</v>
      </c>
      <c r="K7" s="419" t="e">
        <f>AVERAGE(B7:J7)</f>
        <v>#DIV/0!</v>
      </c>
      <c r="L7" s="413" t="e">
        <f>MEDIAN(B7:J7)</f>
        <v>#NUM!</v>
      </c>
      <c r="M7" s="413">
        <f>MAX(B7:J7)</f>
        <v>0</v>
      </c>
      <c r="N7" s="414">
        <f>MIN(B7:J7)</f>
        <v>0</v>
      </c>
      <c r="Q7" s="360" t="s">
        <v>868</v>
      </c>
      <c r="R7" s="407" t="str">
        <f t="shared" si="70"/>
        <v>Square Wave Jerk Instances CHUM-RV-001 EyeTrackingMultiple</v>
      </c>
      <c r="S7" s="407" t="str">
        <f t="shared" si="70"/>
        <v>Square Wave Jerk Instances CHUM-RV-002 EyeTrackingMultiple</v>
      </c>
      <c r="T7" s="407" t="str">
        <f t="shared" si="70"/>
        <v>Square Wave Jerk Instances CHUM-RV-005 EyeTrackingMultiple</v>
      </c>
      <c r="U7" s="407" t="str">
        <f t="shared" si="70"/>
        <v>Square Wave Jerk Instances CHUM-RV-006 EyeTrackingMultiple</v>
      </c>
      <c r="V7" s="407" t="str">
        <f t="shared" si="70"/>
        <v>Square Wave Jerk Instances CHUM-RV-007 EyeTrackingMultiple</v>
      </c>
      <c r="W7" s="407" t="str">
        <f t="shared" si="70"/>
        <v>Square Wave Jerk Instances CHUM-RV-010 EyeTrackingMultiple</v>
      </c>
      <c r="X7" s="407" t="str">
        <f t="shared" si="70"/>
        <v>Square Wave Jerk Instances CHUM-RV-011 EyeTrackingMultiple</v>
      </c>
      <c r="Y7" s="407" t="str">
        <f t="shared" si="70"/>
        <v>Square Wave Jerk Instances CHUM-RV-012 EyeTrackingMultiple</v>
      </c>
      <c r="Z7" s="407" t="str">
        <f t="shared" si="70"/>
        <v>Square Wave Jerk Instances CHUM-RV-013 EyeTrackingMultiple</v>
      </c>
      <c r="AA7" s="407" t="str">
        <f t="shared" si="70"/>
        <v>Square Wave Jerk Instances CHUM-RV-016 EyeTrackingMultiple</v>
      </c>
      <c r="AB7" s="407" t="str">
        <f t="shared" si="70"/>
        <v>Square Wave Jerk Instances CHUM-RV-017 EyeTrackingMultiple</v>
      </c>
      <c r="AC7" s="407" t="str">
        <f t="shared" si="70"/>
        <v>Square Wave Jerk Instances CHUM-RV-018 EyeTrackingMultiple</v>
      </c>
      <c r="AD7" s="408" t="e">
        <f>AVERAGE(R7:AC7)</f>
        <v>#DIV/0!</v>
      </c>
      <c r="AE7" s="409" t="e">
        <f>MEDIAN(R7:AC7)</f>
        <v>#NUM!</v>
      </c>
      <c r="AF7" s="409">
        <f>MAX(R7:AC7)</f>
        <v>0</v>
      </c>
      <c r="AG7" s="410">
        <f>MIN(R7:AC7)</f>
        <v>0</v>
      </c>
      <c r="AI7" s="74" t="s">
        <v>608</v>
      </c>
      <c r="AJ7" s="407" t="str">
        <f t="shared" si="71"/>
        <v>Square Wave Jerk Amplitude CHUM-RV-003 Median EyeTrackingFix</v>
      </c>
      <c r="AK7" s="407" t="str">
        <f t="shared" si="71"/>
        <v>Square Wave Jerk Amplitude CHUM-RV-004 Median EyeTrackingFix</v>
      </c>
      <c r="AL7" s="407" t="str">
        <f t="shared" si="71"/>
        <v>Square Wave Jerk Amplitude CHUM-RV-008 Median EyeTrackingFix</v>
      </c>
      <c r="AM7" s="407" t="str">
        <f t="shared" si="71"/>
        <v>Square Wave Jerk Amplitude CHUM-RV-009 Median EyeTrackingFix</v>
      </c>
      <c r="AN7" s="407" t="str">
        <f t="shared" si="71"/>
        <v>Square Wave Jerk Amplitude CHUM-RV-014 Median EyeTrackingFix</v>
      </c>
      <c r="AO7" s="407" t="str">
        <f t="shared" si="71"/>
        <v>Square Wave Jerk Amplitude CHUM-RV-015 Median EyeTrackingFix</v>
      </c>
      <c r="AP7" s="407" t="str">
        <f t="shared" si="71"/>
        <v>Square Wave Jerk Amplitude CHUM-RV-019 Median EyeTrackingFix</v>
      </c>
      <c r="AQ7" s="407" t="str">
        <f t="shared" si="71"/>
        <v>Square Wave Jerk Amplitude CHUM-RV-020 Median EyeTrackingFix</v>
      </c>
      <c r="AR7" s="407" t="str">
        <f t="shared" si="71"/>
        <v>Square Wave Jerk Amplitude CHUM-RV-021 Median EyeTrackingFix</v>
      </c>
      <c r="AS7" s="412" t="e">
        <f>AVERAGE(AJ7:AR7)</f>
        <v>#DIV/0!</v>
      </c>
      <c r="AT7" s="413" t="e">
        <f>MEDIAN(AJ7:AR7)</f>
        <v>#NUM!</v>
      </c>
      <c r="AU7" s="413">
        <f>MAX(AJ7:AR7)</f>
        <v>0</v>
      </c>
      <c r="AV7" s="414">
        <f>MIN(AJ7:AR7)</f>
        <v>0</v>
      </c>
      <c r="AW7" s="12"/>
      <c r="AX7" s="12"/>
      <c r="AY7" s="74" t="s">
        <v>608</v>
      </c>
      <c r="AZ7" s="407" t="str">
        <f t="shared" si="72"/>
        <v>Square Wave Jerk Amplitude CHUM-RV-001 Median EyeTrackingFix</v>
      </c>
      <c r="BA7" s="407" t="str">
        <f t="shared" si="72"/>
        <v>Square Wave Jerk Amplitude CHUM-RV-002 Median EyeTrackingFix</v>
      </c>
      <c r="BB7" s="407" t="str">
        <f t="shared" si="72"/>
        <v>Square Wave Jerk Amplitude CHUM-RV-005 Median EyeTrackingFix</v>
      </c>
      <c r="BC7" s="407" t="str">
        <f t="shared" si="72"/>
        <v>Square Wave Jerk Amplitude CHUM-RV-006 Median EyeTrackingFix</v>
      </c>
      <c r="BD7" s="407" t="str">
        <f t="shared" si="72"/>
        <v>Square Wave Jerk Amplitude CHUM-RV-007 Median EyeTrackingFix</v>
      </c>
      <c r="BE7" s="407" t="str">
        <f t="shared" si="72"/>
        <v>Square Wave Jerk Amplitude CHUM-RV-010 Median EyeTrackingFix</v>
      </c>
      <c r="BF7" s="407" t="str">
        <f t="shared" si="72"/>
        <v>Square Wave Jerk Amplitude CHUM-RV-011 Median EyeTrackingFix</v>
      </c>
      <c r="BG7" s="407" t="str">
        <f t="shared" si="72"/>
        <v>Square Wave Jerk Amplitude CHUM-RV-012 Median EyeTrackingFix</v>
      </c>
      <c r="BH7" s="407" t="str">
        <f t="shared" si="72"/>
        <v>Square Wave Jerk Amplitude CHUM-RV-013 Median EyeTrackingFix</v>
      </c>
      <c r="BI7" s="407" t="str">
        <f t="shared" si="72"/>
        <v>Square Wave Jerk Amplitude CHUM-RV-016 Median EyeTrackingFix</v>
      </c>
      <c r="BJ7" s="407" t="str">
        <f t="shared" si="72"/>
        <v>Square Wave Jerk Amplitude CHUM-RV-017 Median EyeTrackingFix</v>
      </c>
      <c r="BK7" s="407" t="str">
        <f t="shared" si="72"/>
        <v>Square Wave Jerk Amplitude CHUM-RV-018 Median EyeTrackingFix</v>
      </c>
      <c r="BL7" s="408" t="e">
        <f>AVERAGE(AZ7:BK7)</f>
        <v>#DIV/0!</v>
      </c>
      <c r="BM7" s="409" t="e">
        <f>MEDIAN(AZ7:BK7)</f>
        <v>#NUM!</v>
      </c>
      <c r="BN7" s="409">
        <f>MAX(AZ7:BK7)</f>
        <v>0</v>
      </c>
      <c r="BO7" s="410">
        <f>MIN(AZ7:BK7)</f>
        <v>0</v>
      </c>
      <c r="BQ7" s="74" t="s">
        <v>608</v>
      </c>
      <c r="BR7" s="407" t="str">
        <f>_xlfn.CONCAT($BR$3, " ",BR$4, " ",$BQ7, " ", $BQ$1)</f>
        <v>Square Wave Jerk Amplitude CHUM-RV-003 Median EyeTrackingMultiple</v>
      </c>
      <c r="BS7" s="407" t="str">
        <f t="shared" si="73"/>
        <v>Square Wave Jerk Amplitude CHUM-RV-004 Median EyeTrackingMultiple</v>
      </c>
      <c r="BT7" s="407" t="str">
        <f t="shared" si="73"/>
        <v>Square Wave Jerk Amplitude CHUM-RV-008 Median EyeTrackingMultiple</v>
      </c>
      <c r="BU7" s="407" t="str">
        <f t="shared" si="73"/>
        <v>Square Wave Jerk Amplitude CHUM-RV-009 Median EyeTrackingMultiple</v>
      </c>
      <c r="BV7" s="407" t="str">
        <f t="shared" si="73"/>
        <v>Square Wave Jerk Amplitude CHUM-RV-014 Median EyeTrackingMultiple</v>
      </c>
      <c r="BW7" s="407" t="str">
        <f t="shared" si="73"/>
        <v>Square Wave Jerk Amplitude CHUM-RV-015 Median EyeTrackingMultiple</v>
      </c>
      <c r="BX7" s="407" t="str">
        <f t="shared" si="73"/>
        <v>Square Wave Jerk Amplitude CHUM-RV-019 Median EyeTrackingMultiple</v>
      </c>
      <c r="BY7" s="407" t="str">
        <f t="shared" si="73"/>
        <v>Square Wave Jerk Amplitude CHUM-RV-020 Median EyeTrackingMultiple</v>
      </c>
      <c r="BZ7" s="407" t="str">
        <f t="shared" si="73"/>
        <v>Square Wave Jerk Amplitude CHUM-RV-021 Median EyeTrackingMultiple</v>
      </c>
      <c r="CA7" s="412" t="e">
        <f>AVERAGE(BR7:BZ7)</f>
        <v>#DIV/0!</v>
      </c>
      <c r="CB7" s="413" t="e">
        <f>MEDIAN(BR7:BZ7)</f>
        <v>#NUM!</v>
      </c>
      <c r="CC7" s="413">
        <f>MAX(BR7:BZ7)</f>
        <v>0</v>
      </c>
      <c r="CD7" s="414">
        <f>MIN(BR7:BZ7)</f>
        <v>0</v>
      </c>
      <c r="CE7" s="12"/>
      <c r="CF7" s="12"/>
      <c r="CG7" s="74" t="s">
        <v>608</v>
      </c>
      <c r="CH7" s="407" t="str">
        <f t="shared" si="74"/>
        <v>Square Wave Jerk Amplitude CHUM-RV-001 Median EyeTrackingMultiple</v>
      </c>
      <c r="CI7" s="407" t="str">
        <f t="shared" si="74"/>
        <v>Square Wave Jerk Amplitude CHUM-RV-002 Median EyeTrackingMultiple</v>
      </c>
      <c r="CJ7" s="407" t="str">
        <f t="shared" si="74"/>
        <v>Square Wave Jerk Amplitude CHUM-RV-005 Median EyeTrackingMultiple</v>
      </c>
      <c r="CK7" s="407" t="str">
        <f t="shared" si="74"/>
        <v>Square Wave Jerk Amplitude CHUM-RV-006 Median EyeTrackingMultiple</v>
      </c>
      <c r="CL7" s="407" t="str">
        <f t="shared" si="74"/>
        <v>Square Wave Jerk Amplitude CHUM-RV-007 Median EyeTrackingMultiple</v>
      </c>
      <c r="CM7" s="407" t="str">
        <f t="shared" si="74"/>
        <v>Square Wave Jerk Amplitude CHUM-RV-010 Median EyeTrackingMultiple</v>
      </c>
      <c r="CN7" s="407" t="str">
        <f t="shared" si="74"/>
        <v>Square Wave Jerk Amplitude CHUM-RV-011 Median EyeTrackingMultiple</v>
      </c>
      <c r="CO7" s="407" t="str">
        <f t="shared" si="74"/>
        <v>Square Wave Jerk Amplitude CHUM-RV-012 Median EyeTrackingMultiple</v>
      </c>
      <c r="CP7" s="407" t="str">
        <f t="shared" si="74"/>
        <v>Square Wave Jerk Amplitude CHUM-RV-013 Median EyeTrackingMultiple</v>
      </c>
      <c r="CQ7" s="407" t="str">
        <f>_xlfn.CONCAT($CH$3, " ",CQ$4, " ",$CG7, " ", $BQ$1)</f>
        <v>Square Wave Jerk Amplitude CHUM-RV-016 Median EyeTrackingMultiple</v>
      </c>
      <c r="CR7" s="407" t="str">
        <f t="shared" si="74"/>
        <v>Square Wave Jerk Amplitude CHUM-RV-017 Median EyeTrackingMultiple</v>
      </c>
      <c r="CS7" s="407" t="str">
        <f t="shared" si="74"/>
        <v>Square Wave Jerk Amplitude CHUM-RV-018 Median EyeTrackingMultiple</v>
      </c>
      <c r="CT7" s="408" t="e">
        <f>AVERAGE(CH7:CS7)</f>
        <v>#DIV/0!</v>
      </c>
      <c r="CU7" s="409" t="e">
        <f>MEDIAN(CH7:CS7)</f>
        <v>#NUM!</v>
      </c>
      <c r="CV7" s="409">
        <f>MAX(CH7:CS7)</f>
        <v>0</v>
      </c>
      <c r="CW7" s="410">
        <f>MIN(CH7:CS7)</f>
        <v>0</v>
      </c>
      <c r="CX7" s="421"/>
      <c r="CY7" s="74" t="s">
        <v>608</v>
      </c>
      <c r="CZ7" s="407" t="str">
        <f t="shared" si="75"/>
        <v>Square Wave Jerk Amplitude CHUM-RV-003 Median EyeTrackingFollow</v>
      </c>
      <c r="DA7" s="407" t="str">
        <f t="shared" si="75"/>
        <v>Square Wave Jerk Amplitude CHUM-RV-004 Median EyeTrackingFollow</v>
      </c>
      <c r="DB7" s="407" t="str">
        <f t="shared" si="75"/>
        <v>Square Wave Jerk Amplitude CHUM-RV-008 Median EyeTrackingFollow</v>
      </c>
      <c r="DC7" s="407" t="str">
        <f t="shared" si="75"/>
        <v>Square Wave Jerk Amplitude CHUM-RV-009 Median EyeTrackingFollow</v>
      </c>
      <c r="DD7" s="407" t="str">
        <f t="shared" si="75"/>
        <v>Square Wave Jerk Amplitude CHUM-RV-014 Median EyeTrackingFollow</v>
      </c>
      <c r="DE7" s="407" t="str">
        <f t="shared" si="75"/>
        <v>Square Wave Jerk Amplitude CHUM-RV-015 Median EyeTrackingFollow</v>
      </c>
      <c r="DF7" s="407" t="str">
        <f t="shared" si="75"/>
        <v>Square Wave Jerk Amplitude CHUM-RV-019 Median EyeTrackingFollow</v>
      </c>
      <c r="DG7" s="407" t="str">
        <f t="shared" si="75"/>
        <v>Square Wave Jerk Amplitude CHUM-RV-020 Median EyeTrackingFollow</v>
      </c>
      <c r="DH7" s="407" t="str">
        <f t="shared" si="75"/>
        <v>Square Wave Jerk Amplitude CHUM-RV-021 Median EyeTrackingFollow</v>
      </c>
      <c r="DI7" s="412" t="e">
        <f>AVERAGE(CZ7:DH7)</f>
        <v>#DIV/0!</v>
      </c>
      <c r="DJ7" s="413" t="e">
        <f>MEDIAN(CZ7:DH7)</f>
        <v>#NUM!</v>
      </c>
      <c r="DK7" s="413">
        <f>MAX(CZ7:DH7)</f>
        <v>0</v>
      </c>
      <c r="DL7" s="414">
        <f>MIN(CZ7:DH7)</f>
        <v>0</v>
      </c>
      <c r="DM7" s="12"/>
      <c r="DN7" s="12"/>
      <c r="DO7" s="74" t="s">
        <v>608</v>
      </c>
      <c r="DP7" s="407" t="str">
        <f t="shared" si="76"/>
        <v>Square Wave Jerk Amplitude CHUM-RV-001 Median EyeTrackingFollow</v>
      </c>
      <c r="DQ7" s="407" t="str">
        <f t="shared" si="76"/>
        <v>Square Wave Jerk Amplitude CHUM-RV-002 Median EyeTrackingFollow</v>
      </c>
      <c r="DR7" s="407" t="str">
        <f t="shared" si="76"/>
        <v>Square Wave Jerk Amplitude CHUM-RV-005 Median EyeTrackingFollow</v>
      </c>
      <c r="DS7" s="407" t="str">
        <f t="shared" si="76"/>
        <v>Square Wave Jerk Amplitude CHUM-RV-006 Median EyeTrackingFollow</v>
      </c>
      <c r="DT7" s="407" t="str">
        <f t="shared" si="76"/>
        <v>Square Wave Jerk Amplitude CHUM-RV-007 Median EyeTrackingFollow</v>
      </c>
      <c r="DU7" s="407" t="str">
        <f t="shared" si="76"/>
        <v>Square Wave Jerk Amplitude CHUM-RV-010 Median EyeTrackingFollow</v>
      </c>
      <c r="DV7" s="407" t="str">
        <f t="shared" si="76"/>
        <v>Square Wave Jerk Amplitude CHUM-RV-011 Median EyeTrackingFollow</v>
      </c>
      <c r="DW7" s="407" t="str">
        <f t="shared" si="76"/>
        <v>Square Wave Jerk Amplitude CHUM-RV-012 Median EyeTrackingFollow</v>
      </c>
      <c r="DX7" s="407" t="str">
        <f t="shared" si="76"/>
        <v>Square Wave Jerk Amplitude CHUM-RV-013 Median EyeTrackingFollow</v>
      </c>
      <c r="DY7" s="407" t="str">
        <f t="shared" si="76"/>
        <v>Square Wave Jerk Amplitude CHUM-RV-016 Median EyeTrackingFollow</v>
      </c>
      <c r="DZ7" s="407" t="str">
        <f t="shared" si="76"/>
        <v>Square Wave Jerk Amplitude CHUM-RV-017 Median EyeTrackingFollow</v>
      </c>
      <c r="EA7" s="407" t="str">
        <f t="shared" si="76"/>
        <v>Square Wave Jerk Amplitude CHUM-RV-018 Median EyeTrackingFollow</v>
      </c>
      <c r="EB7" s="408" t="e">
        <f>AVERAGE(DP7:EA7)</f>
        <v>#DIV/0!</v>
      </c>
      <c r="EC7" s="409" t="e">
        <f>MEDIAN(DP7:EA7)</f>
        <v>#NUM!</v>
      </c>
      <c r="ED7" s="409">
        <f>MAX(DP7:EA7)</f>
        <v>0</v>
      </c>
      <c r="EE7" s="410">
        <f>MIN(DP7:EA7)</f>
        <v>0</v>
      </c>
      <c r="EG7" s="74" t="s">
        <v>608</v>
      </c>
      <c r="EH7" s="407" t="str">
        <f t="shared" si="77"/>
        <v>Square Wave Jerk Initial Velocity CHUM-RV-003 Median EyeTrackingFix</v>
      </c>
      <c r="EI7" s="407" t="str">
        <f t="shared" si="77"/>
        <v>Square Wave Jerk Initial Velocity CHUM-RV-004 Median EyeTrackingFix</v>
      </c>
      <c r="EJ7" s="407" t="str">
        <f t="shared" si="77"/>
        <v>Square Wave Jerk Initial Velocity CHUM-RV-008 Median EyeTrackingFix</v>
      </c>
      <c r="EK7" s="407" t="str">
        <f t="shared" si="77"/>
        <v>Square Wave Jerk Initial Velocity CHUM-RV-009 Median EyeTrackingFix</v>
      </c>
      <c r="EL7" s="407" t="str">
        <f t="shared" si="77"/>
        <v>Square Wave Jerk Initial Velocity CHUM-RV-014 Median EyeTrackingFix</v>
      </c>
      <c r="EM7" s="407" t="str">
        <f>_xlfn.CONCAT($EH$3, " ",EM$4, " ",$EG7, " ", $EG$1)</f>
        <v>Square Wave Jerk Initial Velocity CHUM-RV-015 Median EyeTrackingFix</v>
      </c>
      <c r="EN7" s="407" t="str">
        <f t="shared" si="77"/>
        <v>Square Wave Jerk Initial Velocity CHUM-RV-019 Median EyeTrackingFix</v>
      </c>
      <c r="EO7" s="407" t="str">
        <f t="shared" si="77"/>
        <v>Square Wave Jerk Initial Velocity CHUM-RV-020 Median EyeTrackingFix</v>
      </c>
      <c r="EP7" s="407" t="str">
        <f t="shared" si="77"/>
        <v>Square Wave Jerk Initial Velocity CHUM-RV-021 Median EyeTrackingFix</v>
      </c>
      <c r="EQ7" s="412" t="e">
        <f>AVERAGE(EH7:EP7)</f>
        <v>#DIV/0!</v>
      </c>
      <c r="ER7" s="413" t="e">
        <f>MEDIAN(EH7:EP7)</f>
        <v>#NUM!</v>
      </c>
      <c r="ES7" s="413">
        <f>MAX(EH7:EP7)</f>
        <v>0</v>
      </c>
      <c r="ET7" s="414">
        <f>MIN(EH7:EP7)</f>
        <v>0</v>
      </c>
      <c r="EU7" s="12"/>
      <c r="EV7" s="12"/>
      <c r="EW7" s="74" t="s">
        <v>608</v>
      </c>
      <c r="EX7" s="407" t="str">
        <f t="shared" si="78"/>
        <v>Square Wave Jerk Initial Velocity CHUM-RV-001 Median EyeTrackingFix</v>
      </c>
      <c r="EY7" s="407" t="str">
        <f t="shared" si="78"/>
        <v>Square Wave Jerk Initial Velocity CHUM-RV-002 Median EyeTrackingFix</v>
      </c>
      <c r="EZ7" s="407" t="str">
        <f t="shared" si="78"/>
        <v>Square Wave Jerk Initial Velocity CHUM-RV-005 Median EyeTrackingFix</v>
      </c>
      <c r="FA7" s="407" t="str">
        <f t="shared" si="78"/>
        <v>Square Wave Jerk Initial Velocity CHUM-RV-006 Median EyeTrackingFix</v>
      </c>
      <c r="FB7" s="407" t="str">
        <f>_xlfn.CONCAT($EX$3, " ",FB$4, " ",$EW7, " ", $EG$1)</f>
        <v>Square Wave Jerk Initial Velocity CHUM-RV-007 Median EyeTrackingFix</v>
      </c>
      <c r="FC7" s="407" t="str">
        <f t="shared" si="78"/>
        <v>Square Wave Jerk Initial Velocity CHUM-RV-010 Median EyeTrackingFix</v>
      </c>
      <c r="FD7" s="407" t="str">
        <f t="shared" si="78"/>
        <v>Square Wave Jerk Initial Velocity CHUM-RV-011 Median EyeTrackingFix</v>
      </c>
      <c r="FE7" s="407" t="str">
        <f t="shared" si="78"/>
        <v>Square Wave Jerk Initial Velocity CHUM-RV-012 Median EyeTrackingFix</v>
      </c>
      <c r="FF7" s="407" t="str">
        <f t="shared" si="78"/>
        <v>Square Wave Jerk Initial Velocity CHUM-RV-013 Median EyeTrackingFix</v>
      </c>
      <c r="FG7" s="407" t="str">
        <f t="shared" si="78"/>
        <v>Square Wave Jerk Initial Velocity CHUM-RV-016 Median EyeTrackingFix</v>
      </c>
      <c r="FH7" s="407" t="str">
        <f t="shared" si="78"/>
        <v>Square Wave Jerk Initial Velocity CHUM-RV-017 Median EyeTrackingFix</v>
      </c>
      <c r="FI7" s="407" t="str">
        <f t="shared" si="78"/>
        <v>Square Wave Jerk Initial Velocity CHUM-RV-018 Median EyeTrackingFix</v>
      </c>
      <c r="FJ7" s="408" t="e">
        <f>AVERAGE(EX7:FI7)</f>
        <v>#DIV/0!</v>
      </c>
      <c r="FK7" s="409" t="e">
        <f>MEDIAN(EX7:FI7)</f>
        <v>#NUM!</v>
      </c>
      <c r="FL7" s="409">
        <f>MAX(EX7:FI7)</f>
        <v>0</v>
      </c>
      <c r="FM7" s="410">
        <f>MIN(EX7:FI7)</f>
        <v>0</v>
      </c>
      <c r="FO7" s="74" t="s">
        <v>608</v>
      </c>
      <c r="FP7" s="407" t="str">
        <f t="shared" si="79"/>
        <v>Square Wave Jerk Initial Velocity CHUM-RV-003 Median EyeTrackingMultiple</v>
      </c>
      <c r="FQ7" s="407" t="str">
        <f t="shared" si="79"/>
        <v>Square Wave Jerk Initial Velocity CHUM-RV-004 Median EyeTrackingMultiple</v>
      </c>
      <c r="FR7" s="407" t="str">
        <f t="shared" si="79"/>
        <v>Square Wave Jerk Initial Velocity CHUM-RV-008 Median EyeTrackingMultiple</v>
      </c>
      <c r="FS7" s="407" t="str">
        <f t="shared" si="79"/>
        <v>Square Wave Jerk Initial Velocity CHUM-RV-009 Median EyeTrackingMultiple</v>
      </c>
      <c r="FT7" s="407" t="str">
        <f t="shared" si="79"/>
        <v>Square Wave Jerk Initial Velocity CHUM-RV-014 Median EyeTrackingMultiple</v>
      </c>
      <c r="FU7" s="407" t="str">
        <f t="shared" si="79"/>
        <v>Square Wave Jerk Initial Velocity CHUM-RV-015 Median EyeTrackingMultiple</v>
      </c>
      <c r="FV7" s="407" t="str">
        <f t="shared" si="79"/>
        <v>Square Wave Jerk Initial Velocity CHUM-RV-019 Median EyeTrackingMultiple</v>
      </c>
      <c r="FW7" s="407" t="str">
        <f t="shared" si="79"/>
        <v>Square Wave Jerk Initial Velocity CHUM-RV-020 Median EyeTrackingMultiple</v>
      </c>
      <c r="FX7" s="407" t="str">
        <f t="shared" si="79"/>
        <v>Square Wave Jerk Initial Velocity CHUM-RV-021 Median EyeTrackingMultiple</v>
      </c>
      <c r="FY7" s="412" t="e">
        <f>AVERAGE(FP7:FX7)</f>
        <v>#DIV/0!</v>
      </c>
      <c r="FZ7" s="413" t="e">
        <f>MEDIAN(FP7:FX7)</f>
        <v>#NUM!</v>
      </c>
      <c r="GA7" s="413">
        <f>MAX(FP7:FX7)</f>
        <v>0</v>
      </c>
      <c r="GB7" s="414">
        <f>MIN(FP7:FX7)</f>
        <v>0</v>
      </c>
      <c r="GC7" s="12"/>
      <c r="GD7" s="12"/>
      <c r="GE7" s="74" t="s">
        <v>608</v>
      </c>
      <c r="GF7" s="407" t="str">
        <f t="shared" si="80"/>
        <v>Square Wave Jerk Initial Velocity CHUM-RV-001 Median EyeTrackingMultiple</v>
      </c>
      <c r="GG7" s="407" t="str">
        <f t="shared" si="80"/>
        <v>Square Wave Jerk Initial Velocity CHUM-RV-002 Median EyeTrackingMultiple</v>
      </c>
      <c r="GH7" s="407" t="str">
        <f t="shared" si="80"/>
        <v>Square Wave Jerk Initial Velocity CHUM-RV-005 Median EyeTrackingMultiple</v>
      </c>
      <c r="GI7" s="407" t="str">
        <f t="shared" si="80"/>
        <v>Square Wave Jerk Initial Velocity CHUM-RV-006 Median EyeTrackingMultiple</v>
      </c>
      <c r="GJ7" s="407" t="str">
        <f t="shared" si="80"/>
        <v>Square Wave Jerk Initial Velocity CHUM-RV-007 Median EyeTrackingMultiple</v>
      </c>
      <c r="GK7" s="407" t="str">
        <f t="shared" si="80"/>
        <v>Square Wave Jerk Initial Velocity CHUM-RV-010 Median EyeTrackingMultiple</v>
      </c>
      <c r="GL7" s="407" t="str">
        <f t="shared" si="80"/>
        <v>Square Wave Jerk Initial Velocity CHUM-RV-011 Median EyeTrackingMultiple</v>
      </c>
      <c r="GM7" s="407" t="str">
        <f t="shared" si="80"/>
        <v>Square Wave Jerk Initial Velocity CHUM-RV-012 Median EyeTrackingMultiple</v>
      </c>
      <c r="GN7" s="407" t="str">
        <f>_xlfn.CONCAT($GF$3, " ",GN$4, " ",$GE7, " ", $FO$1)</f>
        <v>Square Wave Jerk Initial Velocity CHUM-RV-013 Median EyeTrackingMultiple</v>
      </c>
      <c r="GO7" s="407" t="str">
        <f>_xlfn.CONCAT($GF$3, " ",GO$4, " ",$GE7, " ", $FO$1)</f>
        <v>Square Wave Jerk Initial Velocity CHUM-RV-016 Median EyeTrackingMultiple</v>
      </c>
      <c r="GP7" s="407" t="str">
        <f t="shared" si="80"/>
        <v>Square Wave Jerk Initial Velocity CHUM-RV-017 Median EyeTrackingMultiple</v>
      </c>
      <c r="GQ7" s="407" t="str">
        <f t="shared" si="80"/>
        <v>Square Wave Jerk Initial Velocity CHUM-RV-018 Median EyeTrackingMultiple</v>
      </c>
      <c r="GR7" s="408" t="e">
        <f>AVERAGE(GF7:GQ7)</f>
        <v>#DIV/0!</v>
      </c>
      <c r="GS7" s="409" t="e">
        <f>MEDIAN(GF7:GQ7)</f>
        <v>#NUM!</v>
      </c>
      <c r="GT7" s="409">
        <f>MAX(GF7:GQ7)</f>
        <v>0</v>
      </c>
      <c r="GU7" s="410">
        <f>MIN(GF7:GQ7)</f>
        <v>0</v>
      </c>
      <c r="GV7" s="446"/>
      <c r="GW7" s="74" t="s">
        <v>608</v>
      </c>
      <c r="GX7" s="407" t="str">
        <f t="shared" si="81"/>
        <v>Square Wave Jerk Initial Velocity CHUM-RV-003 Median EyeTrackingFollow</v>
      </c>
      <c r="GY7" s="407" t="str">
        <f t="shared" si="81"/>
        <v>Square Wave Jerk Initial Velocity CHUM-RV-004 Median EyeTrackingFollow</v>
      </c>
      <c r="GZ7" s="407" t="str">
        <f t="shared" si="81"/>
        <v>Square Wave Jerk Initial Velocity CHUM-RV-008 Median EyeTrackingFollow</v>
      </c>
      <c r="HA7" s="407" t="str">
        <f t="shared" si="81"/>
        <v>Square Wave Jerk Initial Velocity CHUM-RV-009 Median EyeTrackingFollow</v>
      </c>
      <c r="HB7" s="407" t="str">
        <f t="shared" si="81"/>
        <v>Square Wave Jerk Initial Velocity CHUM-RV-014 Median EyeTrackingFollow</v>
      </c>
      <c r="HC7" s="407" t="str">
        <f t="shared" si="81"/>
        <v>Square Wave Jerk Initial Velocity CHUM-RV-015 Median EyeTrackingFollow</v>
      </c>
      <c r="HD7" s="407" t="str">
        <f t="shared" si="81"/>
        <v>Square Wave Jerk Initial Velocity CHUM-RV-019 Median EyeTrackingFollow</v>
      </c>
      <c r="HE7" s="407" t="str">
        <f t="shared" si="81"/>
        <v>Square Wave Jerk Initial Velocity CHUM-RV-020 Median EyeTrackingFollow</v>
      </c>
      <c r="HF7" s="407" t="str">
        <f t="shared" si="81"/>
        <v>Square Wave Jerk Initial Velocity CHUM-RV-021 Median EyeTrackingFollow</v>
      </c>
      <c r="HG7" s="412" t="e">
        <f>AVERAGE(GX7:HF7)</f>
        <v>#DIV/0!</v>
      </c>
      <c r="HH7" s="413" t="e">
        <f>MEDIAN(GX7:HF7)</f>
        <v>#NUM!</v>
      </c>
      <c r="HI7" s="413">
        <f>MAX(GX7:HF7)</f>
        <v>0</v>
      </c>
      <c r="HJ7" s="414">
        <f>MIN(GX7:HF7)</f>
        <v>0</v>
      </c>
      <c r="HK7" s="12"/>
      <c r="HL7" s="12"/>
      <c r="HM7" s="74" t="s">
        <v>608</v>
      </c>
      <c r="HN7" s="407" t="str">
        <f t="shared" si="82"/>
        <v>Square Wave Jerk Initial Velocity CHUM-RV-001 Median EyeTrackingFollow</v>
      </c>
      <c r="HO7" s="407" t="str">
        <f t="shared" si="82"/>
        <v>Square Wave Jerk Initial Velocity CHUM-RV-002 Median EyeTrackingFollow</v>
      </c>
      <c r="HP7" s="407" t="str">
        <f t="shared" si="82"/>
        <v>Square Wave Jerk Initial Velocity CHUM-RV-005 Median EyeTrackingFollow</v>
      </c>
      <c r="HQ7" s="407" t="str">
        <f t="shared" si="82"/>
        <v>Square Wave Jerk Initial Velocity CHUM-RV-006 Median EyeTrackingFollow</v>
      </c>
      <c r="HR7" s="407" t="str">
        <f t="shared" si="82"/>
        <v>Square Wave Jerk Initial Velocity CHUM-RV-007 Median EyeTrackingFollow</v>
      </c>
      <c r="HS7" s="407" t="str">
        <f t="shared" si="82"/>
        <v>Square Wave Jerk Initial Velocity CHUM-RV-010 Median EyeTrackingFollow</v>
      </c>
      <c r="HT7" s="407" t="str">
        <f t="shared" si="82"/>
        <v>Square Wave Jerk Initial Velocity CHUM-RV-011 Median EyeTrackingFollow</v>
      </c>
      <c r="HU7" s="407" t="str">
        <f t="shared" si="82"/>
        <v>Square Wave Jerk Initial Velocity CHUM-RV-012 Median EyeTrackingFollow</v>
      </c>
      <c r="HV7" s="407" t="str">
        <f t="shared" si="82"/>
        <v>Square Wave Jerk Initial Velocity CHUM-RV-013 Median EyeTrackingFollow</v>
      </c>
      <c r="HW7" s="407" t="str">
        <f t="shared" si="82"/>
        <v>Square Wave Jerk Initial Velocity CHUM-RV-016 Median EyeTrackingFollow</v>
      </c>
      <c r="HX7" s="407" t="str">
        <f t="shared" si="82"/>
        <v>Square Wave Jerk Initial Velocity CHUM-RV-017 Median EyeTrackingFollow</v>
      </c>
      <c r="HY7" s="407" t="str">
        <f t="shared" si="82"/>
        <v>Square Wave Jerk Initial Velocity CHUM-RV-018 Median EyeTrackingFollow</v>
      </c>
      <c r="HZ7" s="408" t="e">
        <f>AVERAGE(HN7:HY7)</f>
        <v>#DIV/0!</v>
      </c>
      <c r="IA7" s="409" t="e">
        <f>MEDIAN(HN7:HY7)</f>
        <v>#NUM!</v>
      </c>
      <c r="IB7" s="409">
        <f>MAX(HN7:HY7)</f>
        <v>0</v>
      </c>
      <c r="IC7" s="410">
        <f>MIN(HN7:HY7)</f>
        <v>0</v>
      </c>
      <c r="IE7" s="74" t="s">
        <v>608</v>
      </c>
      <c r="IF7" s="407" t="str">
        <f t="shared" si="83"/>
        <v>Square Wave Jerk Peak Velocity CHUM-RV-003 Median EyeTrackingFix</v>
      </c>
      <c r="IG7" s="407" t="str">
        <f>_xlfn.CONCAT($IF$3, " ",IG$4, " ",$IE7, " ", $IE$1)</f>
        <v>Square Wave Jerk Peak Velocity CHUM-RV-004 Median EyeTrackingFix</v>
      </c>
      <c r="IH7" s="407" t="str">
        <f t="shared" si="83"/>
        <v>Square Wave Jerk Peak Velocity CHUM-RV-008 Median EyeTrackingFix</v>
      </c>
      <c r="II7" s="407" t="str">
        <f t="shared" si="83"/>
        <v>Square Wave Jerk Peak Velocity CHUM-RV-009 Median EyeTrackingFix</v>
      </c>
      <c r="IJ7" s="407" t="str">
        <f t="shared" si="83"/>
        <v>Square Wave Jerk Peak Velocity CHUM-RV-014 Median EyeTrackingFix</v>
      </c>
      <c r="IK7" s="407" t="str">
        <f t="shared" si="83"/>
        <v>Square Wave Jerk Peak Velocity CHUM-RV-015 Median EyeTrackingFix</v>
      </c>
      <c r="IL7" s="407" t="str">
        <f t="shared" si="83"/>
        <v>Square Wave Jerk Peak Velocity CHUM-RV-019 Median EyeTrackingFix</v>
      </c>
      <c r="IM7" s="407" t="str">
        <f t="shared" si="83"/>
        <v>Square Wave Jerk Peak Velocity CHUM-RV-020 Median EyeTrackingFix</v>
      </c>
      <c r="IN7" s="407" t="str">
        <f t="shared" si="83"/>
        <v>Square Wave Jerk Peak Velocity CHUM-RV-021 Median EyeTrackingFix</v>
      </c>
      <c r="IO7" s="412" t="e">
        <f>AVERAGE(IF7:IN7)</f>
        <v>#DIV/0!</v>
      </c>
      <c r="IP7" s="413" t="e">
        <f>MEDIAN(IF7:IN7)</f>
        <v>#NUM!</v>
      </c>
      <c r="IQ7" s="413">
        <f>MAX(IF7:IN7)</f>
        <v>0</v>
      </c>
      <c r="IR7" s="414">
        <f>MIN(IF7:IN7)</f>
        <v>0</v>
      </c>
      <c r="IS7" s="12"/>
      <c r="IT7" s="12"/>
      <c r="IU7" s="74" t="s">
        <v>608</v>
      </c>
      <c r="IV7" s="407" t="str">
        <f t="shared" si="84"/>
        <v>Square Wave Jerk Peak Velocity CHUM-RV-001 Median EyeTrackingFix</v>
      </c>
      <c r="IW7" s="407" t="str">
        <f t="shared" si="84"/>
        <v>Square Wave Jerk Peak Velocity CHUM-RV-002 Median EyeTrackingFix</v>
      </c>
      <c r="IX7" s="407" t="str">
        <f t="shared" si="84"/>
        <v>Square Wave Jerk Peak Velocity CHUM-RV-005 Median EyeTrackingFix</v>
      </c>
      <c r="IY7" s="407" t="str">
        <f t="shared" si="84"/>
        <v>Square Wave Jerk Peak Velocity CHUM-RV-006 Median EyeTrackingFix</v>
      </c>
      <c r="IZ7" s="407" t="str">
        <f t="shared" si="84"/>
        <v>Square Wave Jerk Peak Velocity CHUM-RV-007 Median EyeTrackingFix</v>
      </c>
      <c r="JA7" s="407" t="str">
        <f t="shared" si="84"/>
        <v>Square Wave Jerk Peak Velocity CHUM-RV-010 Median EyeTrackingFix</v>
      </c>
      <c r="JB7" s="407" t="str">
        <f t="shared" si="84"/>
        <v>Square Wave Jerk Peak Velocity CHUM-RV-011 Median EyeTrackingFix</v>
      </c>
      <c r="JC7" s="407" t="str">
        <f t="shared" si="84"/>
        <v>Square Wave Jerk Peak Velocity CHUM-RV-012 Median EyeTrackingFix</v>
      </c>
      <c r="JD7" s="407" t="str">
        <f t="shared" si="84"/>
        <v>Square Wave Jerk Peak Velocity CHUM-RV-013 Median EyeTrackingFix</v>
      </c>
      <c r="JE7" s="407" t="str">
        <f t="shared" si="84"/>
        <v>Square Wave Jerk Peak Velocity CHUM-RV-016 Median EyeTrackingFix</v>
      </c>
      <c r="JF7" s="407" t="str">
        <f t="shared" si="84"/>
        <v>Square Wave Jerk Peak Velocity CHUM-RV-017 Median EyeTrackingFix</v>
      </c>
      <c r="JG7" s="407" t="str">
        <f t="shared" si="84"/>
        <v>Square Wave Jerk Peak Velocity CHUM-RV-018 Median EyeTrackingFix</v>
      </c>
      <c r="JH7" s="408" t="e">
        <f>AVERAGE(IV7:JG7)</f>
        <v>#DIV/0!</v>
      </c>
      <c r="JI7" s="409" t="e">
        <f>MEDIAN(IV7:JG7)</f>
        <v>#NUM!</v>
      </c>
      <c r="JJ7" s="409">
        <f>MAX(IV7:JG7)</f>
        <v>0</v>
      </c>
      <c r="JK7" s="410">
        <f>MIN(IV7:JG7)</f>
        <v>0</v>
      </c>
      <c r="JM7" s="74" t="s">
        <v>608</v>
      </c>
      <c r="JN7" s="407" t="str">
        <f t="shared" si="85"/>
        <v>Square Wave Jerk Peak Velocity CHUM-RV-003 Median EyeTrackingMultiple</v>
      </c>
      <c r="JO7" s="407" t="str">
        <f t="shared" si="85"/>
        <v>Square Wave Jerk Peak Velocity CHUM-RV-004 Median EyeTrackingMultiple</v>
      </c>
      <c r="JP7" s="407" t="str">
        <f t="shared" si="85"/>
        <v>Square Wave Jerk Peak Velocity CHUM-RV-008 Median EyeTrackingMultiple</v>
      </c>
      <c r="JQ7" s="407" t="str">
        <f t="shared" si="85"/>
        <v>Square Wave Jerk Peak Velocity CHUM-RV-009 Median EyeTrackingMultiple</v>
      </c>
      <c r="JR7" s="407" t="str">
        <f t="shared" si="85"/>
        <v>Square Wave Jerk Peak Velocity CHUM-RV-014 Median EyeTrackingMultiple</v>
      </c>
      <c r="JS7" s="407" t="str">
        <f t="shared" si="85"/>
        <v>Square Wave Jerk Peak Velocity CHUM-RV-015 Median EyeTrackingMultiple</v>
      </c>
      <c r="JT7" s="407" t="str">
        <f t="shared" si="85"/>
        <v>Square Wave Jerk Peak Velocity CHUM-RV-019 Median EyeTrackingMultiple</v>
      </c>
      <c r="JU7" s="407" t="str">
        <f>_xlfn.CONCAT($JN$3, " ",JU$4, " ",$JM7, " ", $JM$1)</f>
        <v>Square Wave Jerk Peak Velocity CHUM-RV-020 Median EyeTrackingMultiple</v>
      </c>
      <c r="JV7" s="407" t="str">
        <f t="shared" si="85"/>
        <v>Square Wave Jerk Peak Velocity CHUM-RV-021 Median EyeTrackingMultiple</v>
      </c>
      <c r="JW7" s="412" t="e">
        <f>AVERAGE(JN7:JV7)</f>
        <v>#DIV/0!</v>
      </c>
      <c r="JX7" s="413" t="e">
        <f>MEDIAN(JN7:JV7)</f>
        <v>#NUM!</v>
      </c>
      <c r="JY7" s="413">
        <f>MAX(JN7:JV7)</f>
        <v>0</v>
      </c>
      <c r="JZ7" s="414">
        <f>MIN(JN7:JV7)</f>
        <v>0</v>
      </c>
      <c r="KA7" s="12"/>
      <c r="KB7" s="12"/>
      <c r="KC7" s="74" t="s">
        <v>608</v>
      </c>
      <c r="KD7" s="407" t="str">
        <f t="shared" si="86"/>
        <v>Square Wave Jerk Peak Velocity CHUM-RV-001 Median EyeTrackingMultiple</v>
      </c>
      <c r="KE7" s="407" t="str">
        <f t="shared" si="86"/>
        <v>Square Wave Jerk Peak Velocity CHUM-RV-002 Median EyeTrackingMultiple</v>
      </c>
      <c r="KF7" s="407" t="str">
        <f t="shared" si="86"/>
        <v>Square Wave Jerk Peak Velocity CHUM-RV-005 Median EyeTrackingMultiple</v>
      </c>
      <c r="KG7" s="407" t="str">
        <f t="shared" si="86"/>
        <v>Square Wave Jerk Peak Velocity CHUM-RV-006 Median EyeTrackingMultiple</v>
      </c>
      <c r="KH7" s="407" t="str">
        <f t="shared" si="86"/>
        <v>Square Wave Jerk Peak Velocity CHUM-RV-007 Median EyeTrackingMultiple</v>
      </c>
      <c r="KI7" s="407" t="str">
        <f t="shared" si="86"/>
        <v>Square Wave Jerk Peak Velocity CHUM-RV-010 Median EyeTrackingMultiple</v>
      </c>
      <c r="KJ7" s="407" t="str">
        <f t="shared" si="86"/>
        <v>Square Wave Jerk Peak Velocity CHUM-RV-011 Median EyeTrackingMultiple</v>
      </c>
      <c r="KK7" s="407" t="str">
        <f t="shared" si="86"/>
        <v>Square Wave Jerk Peak Velocity CHUM-RV-012 Median EyeTrackingMultiple</v>
      </c>
      <c r="KL7" s="407" t="str">
        <f t="shared" si="86"/>
        <v>Square Wave Jerk Peak Velocity CHUM-RV-013 Median EyeTrackingMultiple</v>
      </c>
      <c r="KM7" s="407" t="str">
        <f t="shared" si="86"/>
        <v>Square Wave Jerk Peak Velocity CHUM-RV-016 Median EyeTrackingMultiple</v>
      </c>
      <c r="KN7" s="407" t="str">
        <f t="shared" si="86"/>
        <v>Square Wave Jerk Peak Velocity CHUM-RV-017 Median EyeTrackingMultiple</v>
      </c>
      <c r="KO7" s="407" t="str">
        <f t="shared" si="86"/>
        <v>Square Wave Jerk Peak Velocity CHUM-RV-018 Median EyeTrackingMultiple</v>
      </c>
      <c r="KP7" s="408" t="e">
        <f>AVERAGE(KD7:KO7)</f>
        <v>#DIV/0!</v>
      </c>
      <c r="KQ7" s="409" t="e">
        <f>MEDIAN(KD7:KO7)</f>
        <v>#NUM!</v>
      </c>
      <c r="KR7" s="409">
        <f>MAX(KD7:KO7)</f>
        <v>0</v>
      </c>
      <c r="KS7" s="410">
        <f>MIN(KD7:KO7)</f>
        <v>0</v>
      </c>
      <c r="KT7" s="447"/>
      <c r="KU7" s="74" t="s">
        <v>608</v>
      </c>
      <c r="KV7" s="407" t="str">
        <f t="shared" si="87"/>
        <v>Square Wave Jerk Peak Velocity CHUM-RV-003 Median EyeTrackingFollow</v>
      </c>
      <c r="KW7" s="407" t="str">
        <f t="shared" si="87"/>
        <v>Square Wave Jerk Peak Velocity CHUM-RV-004 Median EyeTrackingFollow</v>
      </c>
      <c r="KX7" s="407" t="str">
        <f t="shared" si="87"/>
        <v>Square Wave Jerk Peak Velocity CHUM-RV-008 Median EyeTrackingFollow</v>
      </c>
      <c r="KY7" s="407" t="str">
        <f t="shared" si="87"/>
        <v>Square Wave Jerk Peak Velocity CHUM-RV-009 Median EyeTrackingFollow</v>
      </c>
      <c r="KZ7" s="407" t="str">
        <f t="shared" si="87"/>
        <v>Square Wave Jerk Peak Velocity CHUM-RV-014 Median EyeTrackingFollow</v>
      </c>
      <c r="LA7" s="407" t="str">
        <f t="shared" si="87"/>
        <v>Square Wave Jerk Peak Velocity CHUM-RV-015 Median EyeTrackingFollow</v>
      </c>
      <c r="LB7" s="407" t="str">
        <f t="shared" si="87"/>
        <v>Square Wave Jerk Peak Velocity CHUM-RV-019 Median EyeTrackingFollow</v>
      </c>
      <c r="LC7" s="407" t="str">
        <f t="shared" si="87"/>
        <v>Square Wave Jerk Peak Velocity CHUM-RV-020 Median EyeTrackingFollow</v>
      </c>
      <c r="LD7" s="407" t="str">
        <f t="shared" si="87"/>
        <v>Square Wave Jerk Peak Velocity CHUM-RV-021 Median EyeTrackingFollow</v>
      </c>
      <c r="LE7" s="412" t="e">
        <f>AVERAGE(KV7:LD7)</f>
        <v>#DIV/0!</v>
      </c>
      <c r="LF7" s="413" t="e">
        <f>MEDIAN(KV7:LD7)</f>
        <v>#NUM!</v>
      </c>
      <c r="LG7" s="413">
        <f>MAX(KV7:LD7)</f>
        <v>0</v>
      </c>
      <c r="LH7" s="414">
        <f>MIN(KV7:LD7)</f>
        <v>0</v>
      </c>
      <c r="LI7" s="12"/>
      <c r="LJ7" s="12"/>
      <c r="LK7" s="74" t="s">
        <v>608</v>
      </c>
      <c r="LL7" s="407" t="str">
        <f t="shared" si="88"/>
        <v>Square Wave Jerk Peak Velocity CHUM-RV-001 Median EyeTrackingFollow</v>
      </c>
      <c r="LM7" s="407" t="str">
        <f t="shared" si="88"/>
        <v>Square Wave Jerk Peak Velocity CHUM-RV-002 Median EyeTrackingFollow</v>
      </c>
      <c r="LN7" s="407" t="str">
        <f t="shared" si="88"/>
        <v>Square Wave Jerk Peak Velocity CHUM-RV-005 Median EyeTrackingFollow</v>
      </c>
      <c r="LO7" s="407" t="str">
        <f t="shared" si="88"/>
        <v>Square Wave Jerk Peak Velocity CHUM-RV-006 Median EyeTrackingFollow</v>
      </c>
      <c r="LP7" s="407" t="str">
        <f t="shared" si="88"/>
        <v>Square Wave Jerk Peak Velocity CHUM-RV-007 Median EyeTrackingFollow</v>
      </c>
      <c r="LQ7" s="407" t="str">
        <f t="shared" si="88"/>
        <v>Square Wave Jerk Peak Velocity CHUM-RV-010 Median EyeTrackingFollow</v>
      </c>
      <c r="LR7" s="407" t="str">
        <f t="shared" si="88"/>
        <v>Square Wave Jerk Peak Velocity CHUM-RV-011 Median EyeTrackingFollow</v>
      </c>
      <c r="LS7" s="407" t="str">
        <f t="shared" si="88"/>
        <v>Square Wave Jerk Peak Velocity CHUM-RV-012 Median EyeTrackingFollow</v>
      </c>
      <c r="LT7" s="407" t="str">
        <f t="shared" si="88"/>
        <v>Square Wave Jerk Peak Velocity CHUM-RV-013 Median EyeTrackingFollow</v>
      </c>
      <c r="LU7" s="407" t="str">
        <f t="shared" si="88"/>
        <v>Square Wave Jerk Peak Velocity CHUM-RV-016 Median EyeTrackingFollow</v>
      </c>
      <c r="LV7" s="407" t="str">
        <f t="shared" si="88"/>
        <v>Square Wave Jerk Peak Velocity CHUM-RV-017 Median EyeTrackingFollow</v>
      </c>
      <c r="LW7" s="407" t="str">
        <f t="shared" si="88"/>
        <v>Square Wave Jerk Peak Velocity CHUM-RV-018 Median EyeTrackingFollow</v>
      </c>
      <c r="LX7" s="408" t="e">
        <f>AVERAGE(LL7:LW7)</f>
        <v>#DIV/0!</v>
      </c>
      <c r="LY7" s="409" t="e">
        <f>MEDIAN(LL7:LW7)</f>
        <v>#NUM!</v>
      </c>
      <c r="LZ7" s="409">
        <f>MAX(LL7:LW7)</f>
        <v>0</v>
      </c>
      <c r="MA7" s="410">
        <f>MIN(LL7:LW7)</f>
        <v>0</v>
      </c>
      <c r="MC7" s="74" t="s">
        <v>608</v>
      </c>
      <c r="MD7" s="407" t="str">
        <f t="shared" si="89"/>
        <v>Square Wave Jerk Time CHUM-RV-003 Median EyeTrackingFix</v>
      </c>
      <c r="ME7" s="407" t="str">
        <f t="shared" si="89"/>
        <v>Square Wave Jerk Time CHUM-RV-004 Median EyeTrackingFix</v>
      </c>
      <c r="MF7" s="407" t="str">
        <f t="shared" si="89"/>
        <v>Square Wave Jerk Time CHUM-RV-008 Median EyeTrackingFix</v>
      </c>
      <c r="MG7" s="407" t="str">
        <f t="shared" si="89"/>
        <v>Square Wave Jerk Time CHUM-RV-009 Median EyeTrackingFix</v>
      </c>
      <c r="MH7" s="407" t="str">
        <f t="shared" si="89"/>
        <v>Square Wave Jerk Time CHUM-RV-014 Median EyeTrackingFix</v>
      </c>
      <c r="MI7" s="407" t="str">
        <f t="shared" si="89"/>
        <v>Square Wave Jerk Time CHUM-RV-015 Median EyeTrackingFix</v>
      </c>
      <c r="MJ7" s="407" t="str">
        <f t="shared" si="89"/>
        <v>Square Wave Jerk Time CHUM-RV-019 Median EyeTrackingFix</v>
      </c>
      <c r="MK7" s="407" t="str">
        <f t="shared" si="89"/>
        <v>Square Wave Jerk Time CHUM-RV-020 Median EyeTrackingFix</v>
      </c>
      <c r="ML7" s="407" t="str">
        <f t="shared" si="89"/>
        <v>Square Wave Jerk Time CHUM-RV-021 Median EyeTrackingFix</v>
      </c>
      <c r="MM7" s="412" t="e">
        <f>AVERAGE(MD7:ML7)</f>
        <v>#DIV/0!</v>
      </c>
      <c r="MN7" s="413" t="e">
        <f>MEDIAN(MD7:ML7)</f>
        <v>#NUM!</v>
      </c>
      <c r="MO7" s="413">
        <f>MAX(MD7:ML7)</f>
        <v>0</v>
      </c>
      <c r="MP7" s="414">
        <f>MIN(MD7:ML7)</f>
        <v>0</v>
      </c>
      <c r="MQ7" s="12"/>
      <c r="MR7" s="12"/>
      <c r="MS7" s="74" t="s">
        <v>608</v>
      </c>
      <c r="MT7" s="407" t="str">
        <f t="shared" si="90"/>
        <v>Square Wave Jerk Time CHUM-RV-001 Median EyeTrackingFix</v>
      </c>
      <c r="MU7" s="407" t="str">
        <f t="shared" si="90"/>
        <v>Square Wave Jerk Time CHUM-RV-002 Median EyeTrackingFix</v>
      </c>
      <c r="MV7" s="407" t="str">
        <f t="shared" si="90"/>
        <v>Square Wave Jerk Time CHUM-RV-005 Median EyeTrackingFix</v>
      </c>
      <c r="MW7" s="407" t="str">
        <f t="shared" si="90"/>
        <v>Square Wave Jerk Time CHUM-RV-006 Median EyeTrackingFix</v>
      </c>
      <c r="MX7" s="407" t="str">
        <f t="shared" si="90"/>
        <v>Square Wave Jerk Time CHUM-RV-007 Median EyeTrackingFix</v>
      </c>
      <c r="MY7" s="407" t="str">
        <f t="shared" si="90"/>
        <v>Square Wave Jerk Time CHUM-RV-010 Median EyeTrackingFix</v>
      </c>
      <c r="MZ7" s="407" t="str">
        <f t="shared" si="90"/>
        <v>Square Wave Jerk Time CHUM-RV-011 Median EyeTrackingFix</v>
      </c>
      <c r="NA7" s="407" t="str">
        <f t="shared" si="90"/>
        <v>Square Wave Jerk Time CHUM-RV-012 Median EyeTrackingFix</v>
      </c>
      <c r="NB7" s="407" t="str">
        <f t="shared" si="90"/>
        <v>Square Wave Jerk Time CHUM-RV-013 Median EyeTrackingFix</v>
      </c>
      <c r="NC7" s="407" t="str">
        <f t="shared" si="90"/>
        <v>Square Wave Jerk Time CHUM-RV-016 Median EyeTrackingFix</v>
      </c>
      <c r="ND7" s="407" t="str">
        <f t="shared" si="90"/>
        <v>Square Wave Jerk Time CHUM-RV-017 Median EyeTrackingFix</v>
      </c>
      <c r="NE7" s="407" t="str">
        <f t="shared" si="90"/>
        <v>Square Wave Jerk Time CHUM-RV-018 Median EyeTrackingFix</v>
      </c>
      <c r="NF7" s="408" t="e">
        <f>AVERAGE(MT7:NE7)</f>
        <v>#DIV/0!</v>
      </c>
      <c r="NG7" s="409" t="e">
        <f>MEDIAN(MT7:NE7)</f>
        <v>#NUM!</v>
      </c>
      <c r="NH7" s="409">
        <f>MAX(MT7:NE7)</f>
        <v>0</v>
      </c>
      <c r="NI7" s="410">
        <f>MIN(MT7:NE7)</f>
        <v>0</v>
      </c>
      <c r="NK7" s="74" t="s">
        <v>608</v>
      </c>
      <c r="NL7" s="407" t="str">
        <f t="shared" si="91"/>
        <v>Square Wave Jerk Time CHUM-RV-003 Median EyeTrackingMultiple</v>
      </c>
      <c r="NM7" s="407" t="str">
        <f t="shared" si="91"/>
        <v>Square Wave Jerk Time CHUM-RV-004 Median EyeTrackingMultiple</v>
      </c>
      <c r="NN7" s="407" t="str">
        <f t="shared" si="91"/>
        <v>Square Wave Jerk Time CHUM-RV-008 Median EyeTrackingMultiple</v>
      </c>
      <c r="NO7" s="407" t="str">
        <f t="shared" si="91"/>
        <v>Square Wave Jerk Time CHUM-RV-009 Median EyeTrackingMultiple</v>
      </c>
      <c r="NP7" s="407" t="str">
        <f t="shared" si="91"/>
        <v>Square Wave Jerk Time CHUM-RV-014 Median EyeTrackingMultiple</v>
      </c>
      <c r="NQ7" s="407" t="str">
        <f t="shared" si="91"/>
        <v>Square Wave Jerk Time CHUM-RV-015 Median EyeTrackingMultiple</v>
      </c>
      <c r="NR7" s="407" t="str">
        <f t="shared" si="91"/>
        <v>Square Wave Jerk Time CHUM-RV-019 Median EyeTrackingMultiple</v>
      </c>
      <c r="NS7" s="407" t="str">
        <f t="shared" si="91"/>
        <v>Square Wave Jerk Time CHUM-RV-020 Median EyeTrackingMultiple</v>
      </c>
      <c r="NT7" s="407" t="str">
        <f t="shared" si="91"/>
        <v>Square Wave Jerk Time CHUM-RV-021 Median EyeTrackingMultiple</v>
      </c>
      <c r="NU7" s="412" t="e">
        <f>AVERAGE(NL7:NT7)</f>
        <v>#DIV/0!</v>
      </c>
      <c r="NV7" s="413" t="e">
        <f>MEDIAN(NL7:NT7)</f>
        <v>#NUM!</v>
      </c>
      <c r="NW7" s="413">
        <f>MAX(NL7:NT7)</f>
        <v>0</v>
      </c>
      <c r="NX7" s="414">
        <f>MIN(NL7:NT7)</f>
        <v>0</v>
      </c>
      <c r="NY7" s="12"/>
      <c r="NZ7" s="12"/>
      <c r="OA7" s="74" t="s">
        <v>608</v>
      </c>
      <c r="OB7" s="407" t="str">
        <f t="shared" si="92"/>
        <v>Square Wave Jerk Time CHUM-RV-001 Median EyeTrackingMultiple</v>
      </c>
      <c r="OC7" s="407" t="str">
        <f t="shared" si="92"/>
        <v>Square Wave Jerk Time CHUM-RV-002 Median EyeTrackingMultiple</v>
      </c>
      <c r="OD7" s="407" t="str">
        <f t="shared" si="92"/>
        <v>Square Wave Jerk Time CHUM-RV-005 Median EyeTrackingMultiple</v>
      </c>
      <c r="OE7" s="407" t="str">
        <f t="shared" si="92"/>
        <v>Square Wave Jerk Time CHUM-RV-006 Median EyeTrackingMultiple</v>
      </c>
      <c r="OF7" s="407" t="str">
        <f t="shared" si="92"/>
        <v>Square Wave Jerk Time CHUM-RV-007 Median EyeTrackingMultiple</v>
      </c>
      <c r="OG7" s="407" t="str">
        <f t="shared" si="92"/>
        <v>Square Wave Jerk Time CHUM-RV-010 Median EyeTrackingMultiple</v>
      </c>
      <c r="OH7" s="407" t="str">
        <f>_xlfn.CONCAT($OB$3, " ",OH$4, " ",$OA7, " ", $NK$1)</f>
        <v>Square Wave Jerk Time CHUM-RV-011 Median EyeTrackingMultiple</v>
      </c>
      <c r="OI7" s="407" t="str">
        <f t="shared" si="92"/>
        <v>Square Wave Jerk Time CHUM-RV-012 Median EyeTrackingMultiple</v>
      </c>
      <c r="OJ7" s="407" t="str">
        <f t="shared" si="92"/>
        <v>Square Wave Jerk Time CHUM-RV-013 Median EyeTrackingMultiple</v>
      </c>
      <c r="OK7" s="407" t="str">
        <f t="shared" si="92"/>
        <v>Square Wave Jerk Time CHUM-RV-016 Median EyeTrackingMultiple</v>
      </c>
      <c r="OL7" s="407" t="str">
        <f t="shared" si="92"/>
        <v>Square Wave Jerk Time CHUM-RV-017 Median EyeTrackingMultiple</v>
      </c>
      <c r="OM7" s="407" t="str">
        <f t="shared" si="92"/>
        <v>Square Wave Jerk Time CHUM-RV-018 Median EyeTrackingMultiple</v>
      </c>
      <c r="ON7" s="408" t="e">
        <f>AVERAGE(OB7:OM7)</f>
        <v>#DIV/0!</v>
      </c>
      <c r="OO7" s="409" t="e">
        <f>MEDIAN(OB7:OM7)</f>
        <v>#NUM!</v>
      </c>
      <c r="OP7" s="409">
        <f>MAX(OB7:OM7)</f>
        <v>0</v>
      </c>
      <c r="OQ7" s="410">
        <f>MIN(OB7:OM7)</f>
        <v>0</v>
      </c>
      <c r="OR7" s="446"/>
      <c r="OS7" s="74" t="s">
        <v>608</v>
      </c>
      <c r="OT7" s="407" t="str">
        <f t="shared" si="93"/>
        <v>Square Wave Jerk Time CHUM-RV-003 Median EyeTrackingFollow</v>
      </c>
      <c r="OU7" s="407" t="str">
        <f t="shared" si="93"/>
        <v>Square Wave Jerk Time CHUM-RV-004 Median EyeTrackingFollow</v>
      </c>
      <c r="OV7" s="407" t="str">
        <f t="shared" si="93"/>
        <v>Square Wave Jerk Time CHUM-RV-008 Median EyeTrackingFollow</v>
      </c>
      <c r="OW7" s="407" t="str">
        <f t="shared" si="93"/>
        <v>Square Wave Jerk Time CHUM-RV-009 Median EyeTrackingFollow</v>
      </c>
      <c r="OX7" s="407" t="str">
        <f t="shared" si="93"/>
        <v>Square Wave Jerk Time CHUM-RV-014 Median EyeTrackingFollow</v>
      </c>
      <c r="OY7" s="407" t="str">
        <f t="shared" si="93"/>
        <v>Square Wave Jerk Time CHUM-RV-015 Median EyeTrackingFollow</v>
      </c>
      <c r="OZ7" s="407" t="str">
        <f t="shared" si="93"/>
        <v>Square Wave Jerk Time CHUM-RV-019 Median EyeTrackingFollow</v>
      </c>
      <c r="PA7" s="407" t="str">
        <f t="shared" si="93"/>
        <v>Square Wave Jerk Time CHUM-RV-020 Median EyeTrackingFollow</v>
      </c>
      <c r="PB7" s="407" t="str">
        <f t="shared" si="93"/>
        <v>Square Wave Jerk Time CHUM-RV-021 Median EyeTrackingFollow</v>
      </c>
      <c r="PC7" s="412" t="e">
        <f>AVERAGE(OT7:PB7)</f>
        <v>#DIV/0!</v>
      </c>
      <c r="PD7" s="413" t="e">
        <f>MEDIAN(OT7:PB7)</f>
        <v>#NUM!</v>
      </c>
      <c r="PE7" s="413">
        <f>MAX(OT7:PB7)</f>
        <v>0</v>
      </c>
      <c r="PF7" s="414">
        <f>MIN(OT7:PB7)</f>
        <v>0</v>
      </c>
      <c r="PG7" s="12"/>
      <c r="PH7" s="12"/>
      <c r="PI7" s="74" t="s">
        <v>608</v>
      </c>
      <c r="PJ7" s="407" t="str">
        <f t="shared" si="94"/>
        <v>Square Wave Jerk Time CHUM-RV-001 Median EyeTrackingFollow</v>
      </c>
      <c r="PK7" s="407" t="str">
        <f t="shared" si="94"/>
        <v>Square Wave Jerk Time CHUM-RV-002 Median EyeTrackingFollow</v>
      </c>
      <c r="PL7" s="407" t="str">
        <f t="shared" si="94"/>
        <v>Square Wave Jerk Time CHUM-RV-005 Median EyeTrackingFollow</v>
      </c>
      <c r="PM7" s="407" t="str">
        <f t="shared" si="94"/>
        <v>Square Wave Jerk Time CHUM-RV-006 Median EyeTrackingFollow</v>
      </c>
      <c r="PN7" s="407" t="str">
        <f t="shared" si="94"/>
        <v>Square Wave Jerk Time CHUM-RV-007 Median EyeTrackingFollow</v>
      </c>
      <c r="PO7" s="407" t="str">
        <f t="shared" si="94"/>
        <v>Square Wave Jerk Time CHUM-RV-010 Median EyeTrackingFollow</v>
      </c>
      <c r="PP7" s="407" t="str">
        <f t="shared" si="94"/>
        <v>Square Wave Jerk Time CHUM-RV-011 Median EyeTrackingFollow</v>
      </c>
      <c r="PQ7" s="407" t="str">
        <f t="shared" si="94"/>
        <v>Square Wave Jerk Time CHUM-RV-012 Median EyeTrackingFollow</v>
      </c>
      <c r="PR7" s="407" t="str">
        <f t="shared" si="94"/>
        <v>Square Wave Jerk Time CHUM-RV-013 Median EyeTrackingFollow</v>
      </c>
      <c r="PS7" s="407" t="str">
        <f t="shared" si="94"/>
        <v>Square Wave Jerk Time CHUM-RV-016 Median EyeTrackingFollow</v>
      </c>
      <c r="PT7" s="407" t="str">
        <f t="shared" si="94"/>
        <v>Square Wave Jerk Time CHUM-RV-017 Median EyeTrackingFollow</v>
      </c>
      <c r="PU7" s="407" t="str">
        <f t="shared" si="94"/>
        <v>Square Wave Jerk Time CHUM-RV-018 Median EyeTrackingFollow</v>
      </c>
      <c r="PV7" s="408" t="e">
        <f>AVERAGE(PJ7:PU7)</f>
        <v>#DIV/0!</v>
      </c>
      <c r="PW7" s="409" t="e">
        <f>MEDIAN(PJ7:PU7)</f>
        <v>#NUM!</v>
      </c>
      <c r="PX7" s="409">
        <f>MAX(PJ7:PU7)</f>
        <v>0</v>
      </c>
      <c r="PY7" s="410">
        <f>MIN(PJ7:PU7)</f>
        <v>0</v>
      </c>
      <c r="SP7" s="446"/>
      <c r="TX7" s="446"/>
      <c r="TY7" s="360" t="s">
        <v>868</v>
      </c>
      <c r="TZ7" s="407" t="str">
        <f t="shared" si="101"/>
        <v>Saccade Instances CHUM-RV-003 EyeTrackingMultiple</v>
      </c>
      <c r="UA7" s="407" t="str">
        <f t="shared" si="101"/>
        <v>Saccade Instances CHUM-RV-004 EyeTrackingMultiple</v>
      </c>
      <c r="UB7" s="407" t="str">
        <f t="shared" si="101"/>
        <v>Saccade Instances CHUM-RV-008 EyeTrackingMultiple</v>
      </c>
      <c r="UC7" s="407" t="str">
        <f t="shared" si="101"/>
        <v>Saccade Instances CHUM-RV-009 EyeTrackingMultiple</v>
      </c>
      <c r="UD7" s="407" t="str">
        <f t="shared" si="101"/>
        <v>Saccade Instances CHUM-RV-014 EyeTrackingMultiple</v>
      </c>
      <c r="UE7" s="407" t="str">
        <f t="shared" si="101"/>
        <v>Saccade Instances CHUM-RV-015 EyeTrackingMultiple</v>
      </c>
      <c r="UF7" s="407" t="str">
        <f t="shared" si="101"/>
        <v>Saccade Instances CHUM-RV-019 EyeTrackingMultiple</v>
      </c>
      <c r="UG7" s="407" t="str">
        <f t="shared" si="101"/>
        <v>Saccade Instances CHUM-RV-020 EyeTrackingMultiple</v>
      </c>
      <c r="UH7" s="407" t="str">
        <f t="shared" si="101"/>
        <v>Saccade Instances CHUM-RV-021 EyeTrackingMultiple</v>
      </c>
      <c r="UI7" s="412" t="e">
        <f>AVERAGE(TZ7:UH7)</f>
        <v>#DIV/0!</v>
      </c>
      <c r="UJ7" s="413" t="e">
        <f>MEDIAN(TZ7:UH7)</f>
        <v>#NUM!</v>
      </c>
      <c r="UK7" s="413">
        <f>MAX(TZ7:UH7)</f>
        <v>0</v>
      </c>
      <c r="UL7" s="414">
        <f>MIN(TZ7:UH7)</f>
        <v>0</v>
      </c>
      <c r="UO7" s="360" t="s">
        <v>868</v>
      </c>
      <c r="UP7" s="407" t="str">
        <f t="shared" si="102"/>
        <v>Saccade Instances CHUM-RV-001 EyeTrackingMultiple</v>
      </c>
      <c r="UQ7" s="407" t="str">
        <f t="shared" si="102"/>
        <v>Saccade Instances CHUM-RV-002 EyeTrackingMultiple</v>
      </c>
      <c r="UR7" s="407" t="str">
        <f t="shared" si="102"/>
        <v>Saccade Instances CHUM-RV-005 EyeTrackingMultiple</v>
      </c>
      <c r="US7" s="407" t="str">
        <f t="shared" si="102"/>
        <v>Saccade Instances CHUM-RV-006 EyeTrackingMultiple</v>
      </c>
      <c r="UT7" s="407" t="str">
        <f t="shared" si="102"/>
        <v>Saccade Instances CHUM-RV-007 EyeTrackingMultiple</v>
      </c>
      <c r="UU7" s="407" t="str">
        <f t="shared" si="102"/>
        <v>Saccade Instances CHUM-RV-010 EyeTrackingMultiple</v>
      </c>
      <c r="UV7" s="407" t="str">
        <f t="shared" si="102"/>
        <v>Saccade Instances CHUM-RV-011 EyeTrackingMultiple</v>
      </c>
      <c r="UW7" s="407" t="str">
        <f t="shared" si="102"/>
        <v>Saccade Instances CHUM-RV-012 EyeTrackingMultiple</v>
      </c>
      <c r="UX7" s="407" t="str">
        <f t="shared" si="102"/>
        <v>Saccade Instances CHUM-RV-013 EyeTrackingMultiple</v>
      </c>
      <c r="UY7" s="407" t="str">
        <f t="shared" si="102"/>
        <v>Saccade Instances CHUM-RV-016 EyeTrackingMultiple</v>
      </c>
      <c r="UZ7" s="407" t="str">
        <f t="shared" si="102"/>
        <v>Saccade Instances CHUM-RV-017 EyeTrackingMultiple</v>
      </c>
      <c r="VA7" s="407" t="str">
        <f t="shared" si="102"/>
        <v>Saccade Instances CHUM-RV-018 EyeTrackingMultiple</v>
      </c>
      <c r="VB7" s="408" t="e">
        <f>AVERAGE(UP7:VA7)</f>
        <v>#DIV/0!</v>
      </c>
      <c r="VC7" s="409" t="e">
        <f>MEDIAN(UP7:VA7)</f>
        <v>#NUM!</v>
      </c>
      <c r="VD7" s="409">
        <f>MAX(UP7:VA7)</f>
        <v>0</v>
      </c>
      <c r="VE7" s="410">
        <f>MIN(UP7:VA7)</f>
        <v>0</v>
      </c>
      <c r="VG7" s="74" t="s">
        <v>608</v>
      </c>
      <c r="VH7" s="407" t="str">
        <f t="shared" si="103"/>
        <v>Saccade Initial Velocity CHUM-RV-003 Median EyeTrackingFix</v>
      </c>
      <c r="VI7" s="407" t="str">
        <f t="shared" si="103"/>
        <v>Saccade Initial Velocity CHUM-RV-004 Median EyeTrackingFix</v>
      </c>
      <c r="VJ7" s="407" t="str">
        <f t="shared" si="103"/>
        <v>Saccade Initial Velocity CHUM-RV-008 Median EyeTrackingFix</v>
      </c>
      <c r="VK7" s="407" t="str">
        <f t="shared" si="103"/>
        <v>Saccade Initial Velocity CHUM-RV-009 Median EyeTrackingFix</v>
      </c>
      <c r="VL7" s="407" t="str">
        <f t="shared" si="103"/>
        <v>Saccade Initial Velocity CHUM-RV-014 Median EyeTrackingFix</v>
      </c>
      <c r="VM7" s="407" t="str">
        <f t="shared" si="103"/>
        <v>Saccade Initial Velocity CHUM-RV-015 Median EyeTrackingFix</v>
      </c>
      <c r="VN7" s="407" t="str">
        <f t="shared" si="103"/>
        <v>Saccade Initial Velocity CHUM-RV-019 Median EyeTrackingFix</v>
      </c>
      <c r="VO7" s="407" t="str">
        <f t="shared" si="103"/>
        <v>Saccade Initial Velocity CHUM-RV-020 Median EyeTrackingFix</v>
      </c>
      <c r="VP7" s="407" t="str">
        <f t="shared" si="103"/>
        <v>Saccade Initial Velocity CHUM-RV-021 Median EyeTrackingFix</v>
      </c>
      <c r="VQ7" s="412" t="e">
        <f>AVERAGE(VH7:VP7)</f>
        <v>#DIV/0!</v>
      </c>
      <c r="VR7" s="413" t="e">
        <f>MEDIAN(VH7:VP7)</f>
        <v>#NUM!</v>
      </c>
      <c r="VS7" s="413">
        <f>MAX(VH7:VP7)</f>
        <v>0</v>
      </c>
      <c r="VT7" s="414">
        <f>MIN(VH7:VP7)</f>
        <v>0</v>
      </c>
      <c r="VU7" s="12"/>
      <c r="VV7" s="12"/>
      <c r="VW7" s="74" t="s">
        <v>608</v>
      </c>
      <c r="VX7" s="407" t="str">
        <f t="shared" si="104"/>
        <v>Saccade Initial Velocity CHUM-RV-001 Median EyeTrackingFix</v>
      </c>
      <c r="VY7" s="407" t="str">
        <f t="shared" si="104"/>
        <v>Saccade Initial Velocity CHUM-RV-002 Median EyeTrackingFix</v>
      </c>
      <c r="VZ7" s="407" t="str">
        <f t="shared" si="104"/>
        <v>Saccade Initial Velocity CHUM-RV-005 Median EyeTrackingFix</v>
      </c>
      <c r="WA7" s="407" t="str">
        <f t="shared" si="104"/>
        <v>Saccade Initial Velocity CHUM-RV-006 Median EyeTrackingFix</v>
      </c>
      <c r="WB7" s="407" t="str">
        <f t="shared" si="104"/>
        <v>Saccade Initial Velocity CHUM-RV-007 Median EyeTrackingFix</v>
      </c>
      <c r="WC7" s="407" t="str">
        <f t="shared" si="104"/>
        <v>Saccade Initial Velocity CHUM-RV-010 Median EyeTrackingFix</v>
      </c>
      <c r="WD7" s="407" t="str">
        <f t="shared" si="104"/>
        <v>Saccade Initial Velocity CHUM-RV-011 Median EyeTrackingFix</v>
      </c>
      <c r="WE7" s="407" t="str">
        <f t="shared" si="104"/>
        <v>Saccade Initial Velocity CHUM-RV-012 Median EyeTrackingFix</v>
      </c>
      <c r="WF7" s="407" t="str">
        <f t="shared" si="104"/>
        <v>Saccade Initial Velocity CHUM-RV-013 Median EyeTrackingFix</v>
      </c>
      <c r="WG7" s="407" t="str">
        <f t="shared" si="104"/>
        <v>Saccade Initial Velocity CHUM-RV-016 Median EyeTrackingFix</v>
      </c>
      <c r="WH7" s="407" t="str">
        <f t="shared" si="104"/>
        <v>Saccade Initial Velocity CHUM-RV-017 Median EyeTrackingFix</v>
      </c>
      <c r="WI7" s="407" t="str">
        <f t="shared" si="104"/>
        <v>Saccade Initial Velocity CHUM-RV-018 Median EyeTrackingFix</v>
      </c>
      <c r="WJ7" s="408" t="e">
        <f>AVERAGE(VX7:WI7)</f>
        <v>#DIV/0!</v>
      </c>
      <c r="WK7" s="409" t="e">
        <f>MEDIAN(VX7:WI7)</f>
        <v>#NUM!</v>
      </c>
      <c r="WL7" s="409">
        <f>MAX(VX7:WI7)</f>
        <v>0</v>
      </c>
      <c r="WM7" s="410">
        <f>MIN(VX7:WI7)</f>
        <v>0</v>
      </c>
      <c r="WO7" s="74" t="s">
        <v>608</v>
      </c>
      <c r="WP7" s="407" t="str">
        <f t="shared" si="105"/>
        <v>Saccade Initial Velocity CHUM-RV-003 Median EyeTrackingMultiple</v>
      </c>
      <c r="WQ7" s="407" t="str">
        <f t="shared" si="105"/>
        <v>Saccade Initial Velocity CHUM-RV-004 Median EyeTrackingMultiple</v>
      </c>
      <c r="WR7" s="407" t="str">
        <f t="shared" si="105"/>
        <v>Saccade Initial Velocity CHUM-RV-008 Median EyeTrackingMultiple</v>
      </c>
      <c r="WS7" s="407" t="str">
        <f t="shared" si="105"/>
        <v>Saccade Initial Velocity CHUM-RV-009 Median EyeTrackingMultiple</v>
      </c>
      <c r="WT7" s="407" t="str">
        <f t="shared" si="105"/>
        <v>Saccade Initial Velocity CHUM-RV-014 Median EyeTrackingMultiple</v>
      </c>
      <c r="WU7" s="407" t="str">
        <f t="shared" si="105"/>
        <v>Saccade Initial Velocity CHUM-RV-015 Median EyeTrackingMultiple</v>
      </c>
      <c r="WV7" s="407" t="str">
        <f t="shared" si="105"/>
        <v>Saccade Initial Velocity CHUM-RV-019 Median EyeTrackingMultiple</v>
      </c>
      <c r="WW7" s="407" t="str">
        <f t="shared" si="105"/>
        <v>Saccade Initial Velocity CHUM-RV-020 Median EyeTrackingMultiple</v>
      </c>
      <c r="WX7" s="407" t="str">
        <f t="shared" si="105"/>
        <v>Saccade Initial Velocity CHUM-RV-021 Median EyeTrackingMultiple</v>
      </c>
      <c r="WY7" s="412" t="e">
        <f>AVERAGE(WP7:WX7)</f>
        <v>#DIV/0!</v>
      </c>
      <c r="WZ7" s="413" t="e">
        <f>MEDIAN(WP7:WX7)</f>
        <v>#NUM!</v>
      </c>
      <c r="XA7" s="413">
        <f>MAX(WP7:WX7)</f>
        <v>0</v>
      </c>
      <c r="XB7" s="414">
        <f>MIN(WP7:WX7)</f>
        <v>0</v>
      </c>
      <c r="XC7" s="12"/>
      <c r="XD7" s="12"/>
      <c r="XE7" s="74" t="s">
        <v>608</v>
      </c>
      <c r="XF7" s="407" t="str">
        <f t="shared" si="106"/>
        <v>Saccade Initial Velocity CHUM-RV-001 Median EyeTrackingMultiple</v>
      </c>
      <c r="XG7" s="407" t="str">
        <f t="shared" si="106"/>
        <v>Saccade Initial Velocity CHUM-RV-002 Median EyeTrackingMultiple</v>
      </c>
      <c r="XH7" s="407" t="str">
        <f t="shared" si="106"/>
        <v>Saccade Initial Velocity CHUM-RV-005 Median EyeTrackingMultiple</v>
      </c>
      <c r="XI7" s="407" t="str">
        <f t="shared" si="106"/>
        <v>Saccade Initial Velocity CHUM-RV-006 Median EyeTrackingMultiple</v>
      </c>
      <c r="XJ7" s="407" t="str">
        <f t="shared" si="106"/>
        <v>Saccade Initial Velocity CHUM-RV-007 Median EyeTrackingMultiple</v>
      </c>
      <c r="XK7" s="407" t="str">
        <f t="shared" si="106"/>
        <v>Saccade Initial Velocity CHUM-RV-010 Median EyeTrackingMultiple</v>
      </c>
      <c r="XL7" s="407" t="str">
        <f t="shared" si="106"/>
        <v>Saccade Initial Velocity CHUM-RV-011 Median EyeTrackingMultiple</v>
      </c>
      <c r="XM7" s="407" t="str">
        <f t="shared" si="106"/>
        <v>Saccade Initial Velocity CHUM-RV-012 Median EyeTrackingMultiple</v>
      </c>
      <c r="XN7" s="407" t="str">
        <f t="shared" si="106"/>
        <v>Saccade Initial Velocity CHUM-RV-013 Median EyeTrackingMultiple</v>
      </c>
      <c r="XO7" s="407" t="str">
        <f t="shared" si="106"/>
        <v>Saccade Initial Velocity CHUM-RV-016 Median EyeTrackingMultiple</v>
      </c>
      <c r="XP7" s="407" t="str">
        <f t="shared" si="106"/>
        <v>Saccade Initial Velocity CHUM-RV-017 Median EyeTrackingMultiple</v>
      </c>
      <c r="XQ7" s="407" t="str">
        <f t="shared" si="106"/>
        <v>Saccade Initial Velocity CHUM-RV-018 Median EyeTrackingMultiple</v>
      </c>
      <c r="XR7" s="408" t="e">
        <f>AVERAGE(XF7:XQ7)</f>
        <v>#DIV/0!</v>
      </c>
      <c r="XS7" s="409" t="e">
        <f>MEDIAN(XF7:XQ7)</f>
        <v>#NUM!</v>
      </c>
      <c r="XT7" s="409">
        <f>MAX(XF7:XQ7)</f>
        <v>0</v>
      </c>
      <c r="XU7" s="410">
        <f>MIN(XF7:XQ7)</f>
        <v>0</v>
      </c>
      <c r="XV7" s="446"/>
      <c r="XW7" s="74" t="s">
        <v>608</v>
      </c>
      <c r="XX7" s="407" t="str">
        <f t="shared" si="107"/>
        <v>Saccade Initial Velocity CHUM-RV-003 Median EyeTrackingFollow</v>
      </c>
      <c r="XY7" s="407" t="str">
        <f t="shared" si="107"/>
        <v>Saccade Initial Velocity CHUM-RV-004 Median EyeTrackingFollow</v>
      </c>
      <c r="XZ7" s="407" t="str">
        <f t="shared" si="107"/>
        <v>Saccade Initial Velocity CHUM-RV-008 Median EyeTrackingFollow</v>
      </c>
      <c r="YA7" s="407" t="str">
        <f t="shared" si="107"/>
        <v>Saccade Initial Velocity CHUM-RV-009 Median EyeTrackingFollow</v>
      </c>
      <c r="YB7" s="407" t="str">
        <f t="shared" si="107"/>
        <v>Saccade Initial Velocity CHUM-RV-014 Median EyeTrackingFollow</v>
      </c>
      <c r="YC7" s="407" t="str">
        <f t="shared" si="107"/>
        <v>Saccade Initial Velocity CHUM-RV-015 Median EyeTrackingFollow</v>
      </c>
      <c r="YD7" s="407" t="str">
        <f t="shared" si="107"/>
        <v>Saccade Initial Velocity CHUM-RV-019 Median EyeTrackingFollow</v>
      </c>
      <c r="YE7" s="407" t="str">
        <f t="shared" si="107"/>
        <v>Saccade Initial Velocity CHUM-RV-020 Median EyeTrackingFollow</v>
      </c>
      <c r="YF7" s="407" t="str">
        <f t="shared" si="107"/>
        <v>Saccade Initial Velocity CHUM-RV-021 Median EyeTrackingFollow</v>
      </c>
      <c r="YG7" s="412" t="e">
        <f>AVERAGE(XX7:YF7)</f>
        <v>#DIV/0!</v>
      </c>
      <c r="YH7" s="413" t="e">
        <f>MEDIAN(XX7:YF7)</f>
        <v>#NUM!</v>
      </c>
      <c r="YI7" s="413">
        <f>MAX(XX7:YF7)</f>
        <v>0</v>
      </c>
      <c r="YJ7" s="414">
        <f>MIN(XX7:YF7)</f>
        <v>0</v>
      </c>
      <c r="YK7" s="12"/>
      <c r="YL7" s="12"/>
      <c r="YM7" s="74" t="s">
        <v>608</v>
      </c>
      <c r="YN7" s="407" t="str">
        <f t="shared" si="108"/>
        <v>Saccade Initial Velocity CHUM-RV-001 Median EyeTrackingFollow</v>
      </c>
      <c r="YO7" s="407" t="str">
        <f t="shared" si="108"/>
        <v>Saccade Initial Velocity CHUM-RV-002 Median EyeTrackingFollow</v>
      </c>
      <c r="YP7" s="407" t="str">
        <f t="shared" si="108"/>
        <v>Saccade Initial Velocity CHUM-RV-005 Median EyeTrackingFollow</v>
      </c>
      <c r="YQ7" s="407" t="str">
        <f t="shared" si="108"/>
        <v>Saccade Initial Velocity CHUM-RV-006 Median EyeTrackingFollow</v>
      </c>
      <c r="YR7" s="407" t="str">
        <f t="shared" si="108"/>
        <v>Saccade Initial Velocity CHUM-RV-007 Median EyeTrackingFollow</v>
      </c>
      <c r="YS7" s="407" t="str">
        <f t="shared" si="108"/>
        <v>Saccade Initial Velocity CHUM-RV-010 Median EyeTrackingFollow</v>
      </c>
      <c r="YT7" s="407" t="str">
        <f t="shared" si="108"/>
        <v>Saccade Initial Velocity CHUM-RV-011 Median EyeTrackingFollow</v>
      </c>
      <c r="YU7" s="407" t="str">
        <f t="shared" si="108"/>
        <v>Saccade Initial Velocity CHUM-RV-012 Median EyeTrackingFollow</v>
      </c>
      <c r="YV7" s="407" t="str">
        <f t="shared" si="108"/>
        <v>Saccade Initial Velocity CHUM-RV-013 Median EyeTrackingFollow</v>
      </c>
      <c r="YW7" s="407" t="str">
        <f t="shared" si="108"/>
        <v>Saccade Initial Velocity CHUM-RV-016 Median EyeTrackingFollow</v>
      </c>
      <c r="YX7" s="407" t="str">
        <f t="shared" si="108"/>
        <v>Saccade Initial Velocity CHUM-RV-017 Median EyeTrackingFollow</v>
      </c>
      <c r="YY7" s="407" t="str">
        <f t="shared" si="108"/>
        <v>Saccade Initial Velocity CHUM-RV-018 Median EyeTrackingFollow</v>
      </c>
      <c r="YZ7" s="408" t="e">
        <f>AVERAGE(YN7:YY7)</f>
        <v>#DIV/0!</v>
      </c>
      <c r="ZA7" s="409" t="e">
        <f>MEDIAN(YN7:YY7)</f>
        <v>#NUM!</v>
      </c>
      <c r="ZB7" s="409">
        <f>MAX(YN7:YY7)</f>
        <v>0</v>
      </c>
      <c r="ZC7" s="410">
        <f>MIN(YN7:YY7)</f>
        <v>0</v>
      </c>
      <c r="ZE7" s="74" t="s">
        <v>608</v>
      </c>
      <c r="ZF7" s="407" t="str">
        <f t="shared" si="109"/>
        <v>Saccade Peak Velocity CHUM-RV-003 Median EyeTrackingFix</v>
      </c>
      <c r="ZG7" s="407" t="str">
        <f t="shared" si="109"/>
        <v>Saccade Peak Velocity CHUM-RV-004 Median EyeTrackingFix</v>
      </c>
      <c r="ZH7" s="407" t="str">
        <f t="shared" si="109"/>
        <v>Saccade Peak Velocity CHUM-RV-008 Median EyeTrackingFix</v>
      </c>
      <c r="ZI7" s="407" t="str">
        <f t="shared" si="109"/>
        <v>Saccade Peak Velocity CHUM-RV-009 Median EyeTrackingFix</v>
      </c>
      <c r="ZJ7" s="407" t="str">
        <f t="shared" si="109"/>
        <v>Saccade Peak Velocity CHUM-RV-014 Median EyeTrackingFix</v>
      </c>
      <c r="ZK7" s="407" t="str">
        <f t="shared" si="109"/>
        <v>Saccade Peak Velocity CHUM-RV-015 Median EyeTrackingFix</v>
      </c>
      <c r="ZL7" s="407" t="str">
        <f t="shared" si="109"/>
        <v>Saccade Peak Velocity CHUM-RV-019 Median EyeTrackingFix</v>
      </c>
      <c r="ZM7" s="407" t="str">
        <f t="shared" si="109"/>
        <v>Saccade Peak Velocity CHUM-RV-020 Median EyeTrackingFix</v>
      </c>
      <c r="ZN7" s="407" t="str">
        <f t="shared" si="109"/>
        <v>Saccade Peak Velocity CHUM-RV-021 Median EyeTrackingFix</v>
      </c>
      <c r="ZO7" s="412" t="e">
        <f>AVERAGE(ZF7:ZN7)</f>
        <v>#DIV/0!</v>
      </c>
      <c r="ZP7" s="413" t="e">
        <f>MEDIAN(ZF7:ZN7)</f>
        <v>#NUM!</v>
      </c>
      <c r="ZQ7" s="413">
        <f>MAX(ZF7:ZN7)</f>
        <v>0</v>
      </c>
      <c r="ZR7" s="414">
        <f>MIN(ZF7:ZN7)</f>
        <v>0</v>
      </c>
      <c r="ZS7" s="12"/>
      <c r="ZT7" s="12"/>
      <c r="ZU7" s="74" t="s">
        <v>608</v>
      </c>
      <c r="ZV7" s="407" t="str">
        <f t="shared" si="110"/>
        <v>Saccade Peak Velocity CHUM-RV-001 Median EyeTrackingFix</v>
      </c>
      <c r="ZW7" s="407" t="str">
        <f t="shared" si="110"/>
        <v>Saccade Peak Velocity CHUM-RV-002 Median EyeTrackingFix</v>
      </c>
      <c r="ZX7" s="407" t="str">
        <f t="shared" si="110"/>
        <v>Saccade Peak Velocity CHUM-RV-005 Median EyeTrackingFix</v>
      </c>
      <c r="ZY7" s="407" t="str">
        <f t="shared" si="110"/>
        <v>Saccade Peak Velocity CHUM-RV-006 Median EyeTrackingFix</v>
      </c>
      <c r="ZZ7" s="407" t="str">
        <f t="shared" si="110"/>
        <v>Saccade Peak Velocity CHUM-RV-007 Median EyeTrackingFix</v>
      </c>
      <c r="AAA7" s="407" t="str">
        <f t="shared" si="110"/>
        <v>Saccade Peak Velocity CHUM-RV-010 Median EyeTrackingFix</v>
      </c>
      <c r="AAB7" s="407" t="str">
        <f t="shared" si="110"/>
        <v>Saccade Peak Velocity CHUM-RV-011 Median EyeTrackingFix</v>
      </c>
      <c r="AAC7" s="407" t="str">
        <f t="shared" si="110"/>
        <v>Saccade Peak Velocity CHUM-RV-012 Median EyeTrackingFix</v>
      </c>
      <c r="AAD7" s="407" t="str">
        <f t="shared" si="110"/>
        <v>Saccade Peak Velocity CHUM-RV-013 Median EyeTrackingFix</v>
      </c>
      <c r="AAE7" s="407" t="str">
        <f t="shared" si="110"/>
        <v>Saccade Peak Velocity CHUM-RV-016 Median EyeTrackingFix</v>
      </c>
      <c r="AAF7" s="407" t="str">
        <f>_xlfn.CONCAT($ZV$3, " ",AAF$4, " ",$ZU7, " ", $ZE$1)</f>
        <v>Saccade Peak Velocity CHUM-RV-017 Median EyeTrackingFix</v>
      </c>
      <c r="AAG7" s="407" t="str">
        <f t="shared" si="110"/>
        <v>Saccade Peak Velocity CHUM-RV-018 Median EyeTrackingFix</v>
      </c>
      <c r="AAH7" s="408" t="e">
        <f>AVERAGE(ZV7:AAG7)</f>
        <v>#DIV/0!</v>
      </c>
      <c r="AAI7" s="409" t="e">
        <f>MEDIAN(ZV7:AAG7)</f>
        <v>#NUM!</v>
      </c>
      <c r="AAJ7" s="409">
        <f>MAX(ZV7:AAG7)</f>
        <v>0</v>
      </c>
      <c r="AAK7" s="410">
        <f>MIN(ZV7:AAG7)</f>
        <v>0</v>
      </c>
      <c r="AAM7" s="74" t="s">
        <v>608</v>
      </c>
      <c r="AAN7" s="407" t="str">
        <f t="shared" si="111"/>
        <v>Saccade Peak Velocity CHUM-RV-003 Median EyeTrackingMultiple</v>
      </c>
      <c r="AAO7" s="407" t="str">
        <f t="shared" si="111"/>
        <v>Saccade Peak Velocity CHUM-RV-004 Median EyeTrackingMultiple</v>
      </c>
      <c r="AAP7" s="407" t="str">
        <f t="shared" si="111"/>
        <v>Saccade Peak Velocity CHUM-RV-008 Median EyeTrackingMultiple</v>
      </c>
      <c r="AAQ7" s="407" t="str">
        <f t="shared" si="111"/>
        <v>Saccade Peak Velocity CHUM-RV-009 Median EyeTrackingMultiple</v>
      </c>
      <c r="AAR7" s="407" t="str">
        <f t="shared" si="111"/>
        <v>Saccade Peak Velocity CHUM-RV-014 Median EyeTrackingMultiple</v>
      </c>
      <c r="AAS7" s="407" t="str">
        <f t="shared" si="111"/>
        <v>Saccade Peak Velocity CHUM-RV-015 Median EyeTrackingMultiple</v>
      </c>
      <c r="AAT7" s="407" t="str">
        <f t="shared" si="111"/>
        <v>Saccade Peak Velocity CHUM-RV-019 Median EyeTrackingMultiple</v>
      </c>
      <c r="AAU7" s="407" t="str">
        <f t="shared" si="111"/>
        <v>Saccade Peak Velocity CHUM-RV-020 Median EyeTrackingMultiple</v>
      </c>
      <c r="AAV7" s="407" t="str">
        <f t="shared" si="111"/>
        <v>Saccade Peak Velocity CHUM-RV-021 Median EyeTrackingMultiple</v>
      </c>
      <c r="AAW7" s="412" t="e">
        <f>AVERAGE(AAN7:AAV7)</f>
        <v>#DIV/0!</v>
      </c>
      <c r="AAX7" s="413" t="e">
        <f>MEDIAN(AAN7:AAV7)</f>
        <v>#NUM!</v>
      </c>
      <c r="AAY7" s="413">
        <f>MAX(AAN7:AAV7)</f>
        <v>0</v>
      </c>
      <c r="AAZ7" s="414">
        <f>MIN(AAN7:AAV7)</f>
        <v>0</v>
      </c>
      <c r="ABA7" s="12"/>
      <c r="ABB7" s="12"/>
      <c r="ABC7" s="74" t="s">
        <v>608</v>
      </c>
      <c r="ABD7" s="407" t="str">
        <f t="shared" si="112"/>
        <v>Saccade Peak Velocity CHUM-RV-001 Median EyeTrackingMultiple</v>
      </c>
      <c r="ABE7" s="407" t="str">
        <f t="shared" si="112"/>
        <v>Saccade Peak Velocity CHUM-RV-002 Median EyeTrackingMultiple</v>
      </c>
      <c r="ABF7" s="407" t="str">
        <f t="shared" si="112"/>
        <v>Saccade Peak Velocity CHUM-RV-005 Median EyeTrackingMultiple</v>
      </c>
      <c r="ABG7" s="407" t="str">
        <f t="shared" si="112"/>
        <v>Saccade Peak Velocity CHUM-RV-006 Median EyeTrackingMultiple</v>
      </c>
      <c r="ABH7" s="407" t="str">
        <f t="shared" si="112"/>
        <v>Saccade Peak Velocity CHUM-RV-007 Median EyeTrackingMultiple</v>
      </c>
      <c r="ABI7" s="407" t="str">
        <f t="shared" si="112"/>
        <v>Saccade Peak Velocity CHUM-RV-010 Median EyeTrackingMultiple</v>
      </c>
      <c r="ABJ7" s="407" t="str">
        <f t="shared" si="112"/>
        <v>Saccade Peak Velocity CHUM-RV-011 Median EyeTrackingMultiple</v>
      </c>
      <c r="ABK7" s="407" t="str">
        <f t="shared" si="112"/>
        <v>Saccade Peak Velocity CHUM-RV-012 Median EyeTrackingMultiple</v>
      </c>
      <c r="ABL7" s="407" t="str">
        <f t="shared" si="112"/>
        <v>Saccade Peak Velocity CHUM-RV-013 Median EyeTrackingMultiple</v>
      </c>
      <c r="ABM7" s="407" t="str">
        <f t="shared" si="112"/>
        <v>Saccade Peak Velocity CHUM-RV-016 Median EyeTrackingMultiple</v>
      </c>
      <c r="ABN7" s="407" t="str">
        <f t="shared" si="112"/>
        <v>Saccade Peak Velocity CHUM-RV-017 Median EyeTrackingMultiple</v>
      </c>
      <c r="ABO7" s="407" t="str">
        <f>_xlfn.CONCAT($ABD$3, " ",ABO$4, " ",$ABC7, " ", $AAM$1)</f>
        <v>Saccade Peak Velocity CHUM-RV-018 Median EyeTrackingMultiple</v>
      </c>
      <c r="ABP7" s="408" t="e">
        <f>AVERAGE(ABD7:ABO7)</f>
        <v>#DIV/0!</v>
      </c>
      <c r="ABQ7" s="409" t="e">
        <f>MEDIAN(ABD7:ABO7)</f>
        <v>#NUM!</v>
      </c>
      <c r="ABR7" s="409">
        <f>MAX(ABD7:ABO7)</f>
        <v>0</v>
      </c>
      <c r="ABS7" s="410">
        <f>MIN(ABD7:ABO7)</f>
        <v>0</v>
      </c>
      <c r="ABT7" s="446"/>
      <c r="ABU7" s="74" t="s">
        <v>608</v>
      </c>
      <c r="ABV7" s="407" t="str">
        <f t="shared" si="113"/>
        <v>Saccade Peak Velocity CHUM-RV-003 Median EyeTrackingFollow</v>
      </c>
      <c r="ABW7" s="407" t="str">
        <f t="shared" si="113"/>
        <v>Saccade Peak Velocity CHUM-RV-004 Median EyeTrackingFollow</v>
      </c>
      <c r="ABX7" s="407" t="str">
        <f t="shared" si="113"/>
        <v>Saccade Peak Velocity CHUM-RV-008 Median EyeTrackingFollow</v>
      </c>
      <c r="ABY7" s="407" t="str">
        <f t="shared" si="113"/>
        <v>Saccade Peak Velocity CHUM-RV-009 Median EyeTrackingFollow</v>
      </c>
      <c r="ABZ7" s="407" t="str">
        <f t="shared" si="113"/>
        <v>Saccade Peak Velocity CHUM-RV-014 Median EyeTrackingFollow</v>
      </c>
      <c r="ACA7" s="407" t="str">
        <f t="shared" si="113"/>
        <v>Saccade Peak Velocity CHUM-RV-015 Median EyeTrackingFollow</v>
      </c>
      <c r="ACB7" s="407" t="str">
        <f t="shared" si="113"/>
        <v>Saccade Peak Velocity CHUM-RV-019 Median EyeTrackingFollow</v>
      </c>
      <c r="ACC7" s="407" t="str">
        <f t="shared" si="113"/>
        <v>Saccade Peak Velocity CHUM-RV-020 Median EyeTrackingFollow</v>
      </c>
      <c r="ACD7" s="407" t="str">
        <f t="shared" si="113"/>
        <v>Saccade Peak Velocity CHUM-RV-021 Median EyeTrackingFollow</v>
      </c>
      <c r="ACE7" s="412" t="e">
        <f>AVERAGE(ABV7:ACD7)</f>
        <v>#DIV/0!</v>
      </c>
      <c r="ACF7" s="413" t="e">
        <f>MEDIAN(ABV7:ACD7)</f>
        <v>#NUM!</v>
      </c>
      <c r="ACG7" s="413">
        <f>MAX(ABV7:ACD7)</f>
        <v>0</v>
      </c>
      <c r="ACH7" s="414">
        <f>MIN(ABV7:ACD7)</f>
        <v>0</v>
      </c>
      <c r="ACI7" s="12"/>
      <c r="ACJ7" s="12"/>
      <c r="ACK7" s="74" t="s">
        <v>608</v>
      </c>
      <c r="ACL7" s="407" t="str">
        <f t="shared" si="114"/>
        <v>Saccade Peak Velocity CHUM-RV-001 Median EyeTrackingFollow</v>
      </c>
      <c r="ACM7" s="407" t="str">
        <f t="shared" si="114"/>
        <v>Saccade Peak Velocity CHUM-RV-002 Median EyeTrackingFollow</v>
      </c>
      <c r="ACN7" s="407" t="str">
        <f t="shared" si="114"/>
        <v>Saccade Peak Velocity CHUM-RV-005 Median EyeTrackingFollow</v>
      </c>
      <c r="ACO7" s="407" t="str">
        <f t="shared" si="114"/>
        <v>Saccade Peak Velocity CHUM-RV-006 Median EyeTrackingFollow</v>
      </c>
      <c r="ACP7" s="407" t="str">
        <f t="shared" si="114"/>
        <v>Saccade Peak Velocity CHUM-RV-007 Median EyeTrackingFollow</v>
      </c>
      <c r="ACQ7" s="407" t="str">
        <f t="shared" si="114"/>
        <v>Saccade Peak Velocity CHUM-RV-010 Median EyeTrackingFollow</v>
      </c>
      <c r="ACR7" s="407" t="str">
        <f t="shared" si="114"/>
        <v>Saccade Peak Velocity CHUM-RV-011 Median EyeTrackingFollow</v>
      </c>
      <c r="ACS7" s="407" t="str">
        <f t="shared" si="114"/>
        <v>Saccade Peak Velocity CHUM-RV-012 Median EyeTrackingFollow</v>
      </c>
      <c r="ACT7" s="407" t="str">
        <f t="shared" si="114"/>
        <v>Saccade Peak Velocity CHUM-RV-013 Median EyeTrackingFollow</v>
      </c>
      <c r="ACU7" s="407" t="str">
        <f t="shared" si="114"/>
        <v>Saccade Peak Velocity CHUM-RV-016 Median EyeTrackingFollow</v>
      </c>
      <c r="ACV7" s="407" t="str">
        <f t="shared" si="114"/>
        <v>Saccade Peak Velocity CHUM-RV-017 Median EyeTrackingFollow</v>
      </c>
      <c r="ACW7" s="407" t="str">
        <f t="shared" si="114"/>
        <v>Saccade Peak Velocity CHUM-RV-018 Median EyeTrackingFollow</v>
      </c>
      <c r="ACX7" s="408" t="e">
        <f>AVERAGE(ACL7:ACW7)</f>
        <v>#DIV/0!</v>
      </c>
      <c r="ACY7" s="409" t="e">
        <f>MEDIAN(ACL7:ACW7)</f>
        <v>#NUM!</v>
      </c>
      <c r="ACZ7" s="409">
        <f>MAX(ACL7:ACW7)</f>
        <v>0</v>
      </c>
      <c r="ADA7" s="410">
        <f>MIN(ACL7:ACW7)</f>
        <v>0</v>
      </c>
      <c r="AFR7" s="446"/>
      <c r="AFS7" s="446"/>
      <c r="AFT7" s="446"/>
      <c r="AFU7" s="446"/>
      <c r="AFV7" s="446"/>
      <c r="AFW7" s="446"/>
      <c r="AFX7" s="446"/>
      <c r="AFY7" s="446"/>
      <c r="AFZ7" s="446"/>
      <c r="AGA7" s="446"/>
      <c r="AGB7" s="446"/>
      <c r="AGC7" s="446"/>
      <c r="AGD7" s="446"/>
      <c r="AGE7" s="446"/>
      <c r="AGF7" s="446"/>
      <c r="AGG7" s="446"/>
      <c r="AGH7" s="446"/>
      <c r="AGI7" s="446"/>
      <c r="AGJ7" s="446"/>
      <c r="AGK7" s="446"/>
      <c r="AGL7" s="446"/>
      <c r="AGM7" s="446"/>
      <c r="AGN7" s="446"/>
      <c r="AGO7" s="446"/>
      <c r="AGP7" s="446"/>
      <c r="AGQ7" s="446"/>
      <c r="AGR7" s="446"/>
      <c r="AGS7" s="446"/>
      <c r="AGT7" s="446"/>
      <c r="AGU7" s="446"/>
      <c r="AGV7" s="446"/>
      <c r="AGW7" s="446"/>
      <c r="AGX7" s="446"/>
      <c r="AGY7" s="446"/>
      <c r="AHA7" s="74" t="s">
        <v>608</v>
      </c>
      <c r="AHB7" s="407" t="str">
        <f t="shared" si="121"/>
        <v>Saccade Amplitude CHUM-RV-003 Median EyeTrackingFix</v>
      </c>
      <c r="AHC7" s="407" t="str">
        <f t="shared" si="121"/>
        <v>Saccade Amplitude CHUM-RV-004 Median EyeTrackingFix</v>
      </c>
      <c r="AHD7" s="407" t="str">
        <f t="shared" si="121"/>
        <v>Saccade Amplitude CHUM-RV-008 Median EyeTrackingFix</v>
      </c>
      <c r="AHE7" s="407" t="str">
        <f t="shared" si="121"/>
        <v>Saccade Amplitude CHUM-RV-009 Median EyeTrackingFix</v>
      </c>
      <c r="AHF7" s="407" t="str">
        <f t="shared" si="121"/>
        <v>Saccade Amplitude CHUM-RV-014 Median EyeTrackingFix</v>
      </c>
      <c r="AHG7" s="407" t="str">
        <f t="shared" si="121"/>
        <v>Saccade Amplitude CHUM-RV-015 Median EyeTrackingFix</v>
      </c>
      <c r="AHH7" s="407" t="str">
        <f t="shared" si="121"/>
        <v>Saccade Amplitude CHUM-RV-019 Median EyeTrackingFix</v>
      </c>
      <c r="AHI7" s="407" t="str">
        <f t="shared" si="121"/>
        <v>Saccade Amplitude CHUM-RV-020 Median EyeTrackingFix</v>
      </c>
      <c r="AHJ7" s="407" t="str">
        <f t="shared" si="121"/>
        <v>Saccade Amplitude CHUM-RV-021 Median EyeTrackingFix</v>
      </c>
      <c r="AHK7" s="412" t="e">
        <f>AVERAGE(AHB7:AHJ7)</f>
        <v>#DIV/0!</v>
      </c>
      <c r="AHL7" s="413" t="e">
        <f>MEDIAN(AHB7:AHJ7)</f>
        <v>#NUM!</v>
      </c>
      <c r="AHM7" s="413">
        <f>MAX(AHB7:AHJ7)</f>
        <v>0</v>
      </c>
      <c r="AHN7" s="414">
        <f>MIN(AHB7:AHJ7)</f>
        <v>0</v>
      </c>
      <c r="AHO7" s="12"/>
      <c r="AHP7" s="12"/>
      <c r="AHQ7" s="74" t="s">
        <v>608</v>
      </c>
      <c r="AHR7" s="407" t="str">
        <f>_xlfn.CONCAT($AHR$3, " ",AHR$4, " ",$AHQ7, " ", $AHA$1)</f>
        <v>Saccade Amplitude CHUM-RV-001 Median EyeTrackingFix</v>
      </c>
      <c r="AHS7" s="407" t="str">
        <f t="shared" si="122"/>
        <v>Saccade Amplitude CHUM-RV-002 Median EyeTrackingFix</v>
      </c>
      <c r="AHT7" s="407" t="str">
        <f t="shared" si="122"/>
        <v>Saccade Amplitude CHUM-RV-005 Median EyeTrackingFix</v>
      </c>
      <c r="AHU7" s="407" t="str">
        <f t="shared" si="122"/>
        <v>Saccade Amplitude CHUM-RV-006 Median EyeTrackingFix</v>
      </c>
      <c r="AHV7" s="407" t="str">
        <f t="shared" si="122"/>
        <v>Saccade Amplitude CHUM-RV-007 Median EyeTrackingFix</v>
      </c>
      <c r="AHW7" s="407" t="str">
        <f t="shared" si="122"/>
        <v>Saccade Amplitude CHUM-RV-010 Median EyeTrackingFix</v>
      </c>
      <c r="AHX7" s="407" t="str">
        <f t="shared" si="122"/>
        <v>Saccade Amplitude CHUM-RV-011 Median EyeTrackingFix</v>
      </c>
      <c r="AHY7" s="407" t="str">
        <f t="shared" si="122"/>
        <v>Saccade Amplitude CHUM-RV-012 Median EyeTrackingFix</v>
      </c>
      <c r="AHZ7" s="407" t="str">
        <f t="shared" si="122"/>
        <v>Saccade Amplitude CHUM-RV-013 Median EyeTrackingFix</v>
      </c>
      <c r="AIA7" s="407" t="str">
        <f t="shared" si="122"/>
        <v>Saccade Amplitude CHUM-RV-016 Median EyeTrackingFix</v>
      </c>
      <c r="AIB7" s="407" t="str">
        <f t="shared" si="122"/>
        <v>Saccade Amplitude CHUM-RV-017 Median EyeTrackingFix</v>
      </c>
      <c r="AIC7" s="407" t="str">
        <f t="shared" si="122"/>
        <v>Saccade Amplitude CHUM-RV-018 Median EyeTrackingFix</v>
      </c>
      <c r="AID7" s="408" t="e">
        <f>AVERAGE(AHR7:AIC7)</f>
        <v>#DIV/0!</v>
      </c>
      <c r="AIE7" s="409" t="e">
        <f>MEDIAN(AHR7:AIC7)</f>
        <v>#NUM!</v>
      </c>
      <c r="AIF7" s="409">
        <f>MAX(AHR7:AIC7)</f>
        <v>0</v>
      </c>
      <c r="AIG7" s="410">
        <f>MIN(AHR7:AIC7)</f>
        <v>0</v>
      </c>
      <c r="AII7" s="74" t="s">
        <v>608</v>
      </c>
      <c r="AIJ7" s="407" t="str">
        <f t="shared" si="123"/>
        <v>Saccade Amplitude CHUM-RV-003 Median EyeTrackingMultiple</v>
      </c>
      <c r="AIK7" s="407" t="str">
        <f t="shared" si="123"/>
        <v>Saccade Amplitude CHUM-RV-004 Median EyeTrackingMultiple</v>
      </c>
      <c r="AIL7" s="407" t="str">
        <f t="shared" si="123"/>
        <v>Saccade Amplitude CHUM-RV-008 Median EyeTrackingMultiple</v>
      </c>
      <c r="AIM7" s="407" t="str">
        <f t="shared" si="123"/>
        <v>Saccade Amplitude CHUM-RV-009 Median EyeTrackingMultiple</v>
      </c>
      <c r="AIN7" s="407" t="str">
        <f t="shared" si="123"/>
        <v>Saccade Amplitude CHUM-RV-014 Median EyeTrackingMultiple</v>
      </c>
      <c r="AIO7" s="407" t="str">
        <f t="shared" si="123"/>
        <v>Saccade Amplitude CHUM-RV-015 Median EyeTrackingMultiple</v>
      </c>
      <c r="AIP7" s="407" t="str">
        <f t="shared" si="123"/>
        <v>Saccade Amplitude CHUM-RV-019 Median EyeTrackingMultiple</v>
      </c>
      <c r="AIQ7" s="407" t="str">
        <f t="shared" si="123"/>
        <v>Saccade Amplitude CHUM-RV-020 Median EyeTrackingMultiple</v>
      </c>
      <c r="AIR7" s="407" t="str">
        <f t="shared" si="123"/>
        <v>Saccade Amplitude CHUM-RV-021 Median EyeTrackingMultiple</v>
      </c>
      <c r="AIS7" s="412" t="e">
        <f>AVERAGE(AIJ7:AIR7)</f>
        <v>#DIV/0!</v>
      </c>
      <c r="AIT7" s="413" t="e">
        <f>MEDIAN(AIJ7:AIR7)</f>
        <v>#NUM!</v>
      </c>
      <c r="AIU7" s="413">
        <f>MAX(AIJ7:AIR7)</f>
        <v>0</v>
      </c>
      <c r="AIV7" s="414">
        <f>MIN(AIJ7:AIR7)</f>
        <v>0</v>
      </c>
      <c r="AIW7" s="12"/>
      <c r="AIX7" s="12"/>
      <c r="AIY7" s="74" t="s">
        <v>608</v>
      </c>
      <c r="AIZ7" s="407" t="str">
        <f t="shared" si="124"/>
        <v>Saccade Amplitude CHUM-RV-001 Median EyeTrackingMultiple</v>
      </c>
      <c r="AJA7" s="407" t="str">
        <f t="shared" si="124"/>
        <v>Saccade Amplitude CHUM-RV-002 Median EyeTrackingMultiple</v>
      </c>
      <c r="AJB7" s="407" t="str">
        <f t="shared" si="124"/>
        <v>Saccade Amplitude CHUM-RV-005 Median EyeTrackingMultiple</v>
      </c>
      <c r="AJC7" s="407" t="str">
        <f t="shared" si="124"/>
        <v>Saccade Amplitude CHUM-RV-006 Median EyeTrackingMultiple</v>
      </c>
      <c r="AJD7" s="407" t="str">
        <f t="shared" si="124"/>
        <v>Saccade Amplitude CHUM-RV-007 Median EyeTrackingMultiple</v>
      </c>
      <c r="AJE7" s="407" t="str">
        <f t="shared" si="124"/>
        <v>Saccade Amplitude CHUM-RV-010 Median EyeTrackingMultiple</v>
      </c>
      <c r="AJF7" s="407" t="str">
        <f t="shared" si="124"/>
        <v>Saccade Amplitude CHUM-RV-011 Median EyeTrackingMultiple</v>
      </c>
      <c r="AJG7" s="407" t="str">
        <f t="shared" si="124"/>
        <v>Saccade Amplitude CHUM-RV-012 Median EyeTrackingMultiple</v>
      </c>
      <c r="AJH7" s="407" t="str">
        <f t="shared" si="124"/>
        <v>Saccade Amplitude CHUM-RV-013 Median EyeTrackingMultiple</v>
      </c>
      <c r="AJI7" s="407" t="str">
        <f t="shared" si="124"/>
        <v>Saccade Amplitude CHUM-RV-016 Median EyeTrackingMultiple</v>
      </c>
      <c r="AJJ7" s="407" t="str">
        <f t="shared" si="124"/>
        <v>Saccade Amplitude CHUM-RV-017 Median EyeTrackingMultiple</v>
      </c>
      <c r="AJK7" s="407" t="str">
        <f t="shared" si="124"/>
        <v>Saccade Amplitude CHUM-RV-018 Median EyeTrackingMultiple</v>
      </c>
      <c r="AJL7" s="408" t="e">
        <f>AVERAGE(AIZ7:AJK7)</f>
        <v>#DIV/0!</v>
      </c>
      <c r="AJM7" s="409" t="e">
        <f>MEDIAN(AIZ7:AJK7)</f>
        <v>#NUM!</v>
      </c>
      <c r="AJN7" s="409">
        <f>MAX(AIZ7:AJK7)</f>
        <v>0</v>
      </c>
      <c r="AJO7" s="410">
        <f>MIN(AIZ7:AJK7)</f>
        <v>0</v>
      </c>
      <c r="AJP7" s="446"/>
      <c r="AJQ7" s="74" t="s">
        <v>608</v>
      </c>
      <c r="AJR7" s="407" t="str">
        <f t="shared" si="125"/>
        <v>Saccade Amplitude CHUM-RV-003 Median EyeTrackingFollow</v>
      </c>
      <c r="AJS7" s="407" t="str">
        <f t="shared" si="125"/>
        <v>Saccade Amplitude CHUM-RV-004 Median EyeTrackingFollow</v>
      </c>
      <c r="AJT7" s="407" t="str">
        <f t="shared" si="125"/>
        <v>Saccade Amplitude CHUM-RV-008 Median EyeTrackingFollow</v>
      </c>
      <c r="AJU7" s="407" t="str">
        <f t="shared" si="125"/>
        <v>Saccade Amplitude CHUM-RV-009 Median EyeTrackingFollow</v>
      </c>
      <c r="AJV7" s="407" t="str">
        <f t="shared" si="125"/>
        <v>Saccade Amplitude CHUM-RV-014 Median EyeTrackingFollow</v>
      </c>
      <c r="AJW7" s="407" t="str">
        <f t="shared" si="125"/>
        <v>Saccade Amplitude CHUM-RV-015 Median EyeTrackingFollow</v>
      </c>
      <c r="AJX7" s="407" t="str">
        <f t="shared" si="125"/>
        <v>Saccade Amplitude CHUM-RV-019 Median EyeTrackingFollow</v>
      </c>
      <c r="AJY7" s="407" t="str">
        <f t="shared" si="125"/>
        <v>Saccade Amplitude CHUM-RV-020 Median EyeTrackingFollow</v>
      </c>
      <c r="AJZ7" s="407" t="str">
        <f t="shared" si="125"/>
        <v>Saccade Amplitude CHUM-RV-021 Median EyeTrackingFollow</v>
      </c>
      <c r="AKA7" s="412" t="e">
        <f>AVERAGE(AJR7:AJZ7)</f>
        <v>#DIV/0!</v>
      </c>
      <c r="AKB7" s="413" t="e">
        <f>MEDIAN(AJR7:AJZ7)</f>
        <v>#NUM!</v>
      </c>
      <c r="AKC7" s="413">
        <f>MAX(AJR7:AJZ7)</f>
        <v>0</v>
      </c>
      <c r="AKD7" s="414">
        <f>MIN(AJR7:AJZ7)</f>
        <v>0</v>
      </c>
      <c r="AKE7" s="12"/>
      <c r="AKF7" s="12"/>
      <c r="AKG7" s="74" t="s">
        <v>608</v>
      </c>
      <c r="AKH7" s="407" t="str">
        <f t="shared" si="126"/>
        <v>Saccade Amplitude CHUM-RV-001 Median EyeTrackingFollow</v>
      </c>
      <c r="AKI7" s="407" t="str">
        <f t="shared" si="126"/>
        <v>Saccade Amplitude CHUM-RV-002 Median EyeTrackingFollow</v>
      </c>
      <c r="AKJ7" s="407" t="str">
        <f t="shared" si="126"/>
        <v>Saccade Amplitude CHUM-RV-005 Median EyeTrackingFollow</v>
      </c>
      <c r="AKK7" s="407" t="str">
        <f t="shared" si="126"/>
        <v>Saccade Amplitude CHUM-RV-006 Median EyeTrackingFollow</v>
      </c>
      <c r="AKL7" s="407" t="str">
        <f t="shared" si="126"/>
        <v>Saccade Amplitude CHUM-RV-007 Median EyeTrackingFollow</v>
      </c>
      <c r="AKM7" s="407" t="str">
        <f t="shared" si="126"/>
        <v>Saccade Amplitude CHUM-RV-010 Median EyeTrackingFollow</v>
      </c>
      <c r="AKN7" s="407" t="str">
        <f t="shared" si="126"/>
        <v>Saccade Amplitude CHUM-RV-011 Median EyeTrackingFollow</v>
      </c>
      <c r="AKO7" s="407" t="str">
        <f t="shared" si="126"/>
        <v>Saccade Amplitude CHUM-RV-012 Median EyeTrackingFollow</v>
      </c>
      <c r="AKP7" s="407" t="str">
        <f t="shared" si="126"/>
        <v>Saccade Amplitude CHUM-RV-013 Median EyeTrackingFollow</v>
      </c>
      <c r="AKQ7" s="407" t="str">
        <f t="shared" si="126"/>
        <v>Saccade Amplitude CHUM-RV-016 Median EyeTrackingFollow</v>
      </c>
      <c r="AKR7" s="407" t="str">
        <f t="shared" si="126"/>
        <v>Saccade Amplitude CHUM-RV-017 Median EyeTrackingFollow</v>
      </c>
      <c r="AKS7" s="407" t="str">
        <f t="shared" si="126"/>
        <v>Saccade Amplitude CHUM-RV-018 Median EyeTrackingFollow</v>
      </c>
      <c r="AKT7" s="408" t="e">
        <f>AVERAGE(AKH7:AKS7)</f>
        <v>#DIV/0!</v>
      </c>
      <c r="AKU7" s="409" t="e">
        <f>MEDIAN(AKH7:AKS7)</f>
        <v>#NUM!</v>
      </c>
      <c r="AKV7" s="409">
        <f>MAX(AKH7:AKS7)</f>
        <v>0</v>
      </c>
      <c r="AKW7" s="410">
        <f>MIN(AKH7:AKS7)</f>
        <v>0</v>
      </c>
      <c r="AKY7" s="97" t="s">
        <v>612</v>
      </c>
      <c r="AKZ7" s="420" t="str">
        <f t="shared" si="127"/>
        <v>Velocities CHUM-RV-003 Maximum EyeTrackingMultiple</v>
      </c>
      <c r="ALA7" s="420" t="str">
        <f t="shared" si="127"/>
        <v>Velocities CHUM-RV-004 Maximum EyeTrackingMultiple</v>
      </c>
      <c r="ALB7" s="420" t="str">
        <f t="shared" si="127"/>
        <v>Velocities CHUM-RV-008 Maximum EyeTrackingMultiple</v>
      </c>
      <c r="ALC7" s="420" t="str">
        <f t="shared" si="127"/>
        <v>Velocities CHUM-RV-009 Maximum EyeTrackingMultiple</v>
      </c>
      <c r="ALD7" s="420" t="str">
        <f t="shared" si="127"/>
        <v>Velocities CHUM-RV-014 Maximum EyeTrackingMultiple</v>
      </c>
      <c r="ALE7" s="420" t="str">
        <f t="shared" si="127"/>
        <v>Velocities CHUM-RV-015 Maximum EyeTrackingMultiple</v>
      </c>
      <c r="ALF7" s="420" t="str">
        <f t="shared" si="127"/>
        <v>Velocities CHUM-RV-019 Maximum EyeTrackingMultiple</v>
      </c>
      <c r="ALG7" s="420" t="str">
        <f t="shared" si="127"/>
        <v>Velocities CHUM-RV-020 Maximum EyeTrackingMultiple</v>
      </c>
      <c r="ALH7" s="420" t="str">
        <f t="shared" si="127"/>
        <v>Velocities CHUM-RV-021 Maximum EyeTrackingMultiple</v>
      </c>
      <c r="ALI7" s="412" t="e">
        <f>AVERAGE(AKZ7:ALH7)</f>
        <v>#DIV/0!</v>
      </c>
      <c r="ALJ7" s="413" t="e">
        <f>MEDIAN(AKZ7:ALH7)</f>
        <v>#NUM!</v>
      </c>
      <c r="ALK7" s="413">
        <f>MAX(AKZ7:ALH7)</f>
        <v>0</v>
      </c>
      <c r="ALL7" s="414">
        <f>MIN(AKZ7:ALH7)</f>
        <v>0</v>
      </c>
      <c r="ALM7" s="12"/>
      <c r="ALN7" s="12"/>
      <c r="ALO7" s="97" t="s">
        <v>612</v>
      </c>
      <c r="ALP7" s="420" t="str">
        <f>_xlfn.CONCAT($ALP$3, " ",ALP$4, " ",$ALO7, " ", $AKY$1)</f>
        <v>Velocities CHUM-RV-001 Maximum EyeTrackingMultiple</v>
      </c>
      <c r="ALQ7" s="420" t="str">
        <f t="shared" si="59"/>
        <v>Velocities CHUM-RV-002 Maximum EyeTrackingMultiple</v>
      </c>
      <c r="ALR7" s="420" t="str">
        <f t="shared" si="59"/>
        <v>Velocities CHUM-RV-005 Maximum EyeTrackingMultiple</v>
      </c>
      <c r="ALS7" s="420" t="str">
        <f t="shared" si="59"/>
        <v>Velocities CHUM-RV-006 Maximum EyeTrackingMultiple</v>
      </c>
      <c r="ALT7" s="420" t="str">
        <f t="shared" si="59"/>
        <v>Velocities CHUM-RV-007 Maximum EyeTrackingMultiple</v>
      </c>
      <c r="ALU7" s="420" t="str">
        <f t="shared" si="59"/>
        <v>Velocities CHUM-RV-010 Maximum EyeTrackingMultiple</v>
      </c>
      <c r="ALV7" s="420" t="str">
        <f t="shared" si="59"/>
        <v>Velocities CHUM-RV-011 Maximum EyeTrackingMultiple</v>
      </c>
      <c r="ALW7" s="420" t="str">
        <f t="shared" si="59"/>
        <v>Velocities CHUM-RV-012 Maximum EyeTrackingMultiple</v>
      </c>
      <c r="ALX7" s="420" t="str">
        <f t="shared" si="59"/>
        <v>Velocities CHUM-RV-013 Maximum EyeTrackingMultiple</v>
      </c>
      <c r="ALY7" s="420" t="str">
        <f t="shared" si="59"/>
        <v>Velocities CHUM-RV-016 Maximum EyeTrackingMultiple</v>
      </c>
      <c r="ALZ7" s="420" t="str">
        <f t="shared" si="59"/>
        <v>Velocities CHUM-RV-017 Maximum EyeTrackingMultiple</v>
      </c>
      <c r="AMA7" s="420" t="str">
        <f t="shared" si="59"/>
        <v>Velocities CHUM-RV-018 Maximum EyeTrackingMultiple</v>
      </c>
      <c r="AMB7" s="408" t="e">
        <f>AVERAGE(ALP7:AMA7)</f>
        <v>#DIV/0!</v>
      </c>
      <c r="AMC7" s="409" t="e">
        <f>MEDIAN(ALP7:AMA7)</f>
        <v>#NUM!</v>
      </c>
      <c r="AMD7" s="409">
        <f>MAX(ALP7:AMA7)</f>
        <v>0</v>
      </c>
      <c r="AME7" s="410">
        <f>MIN(ALP7:AMA7)</f>
        <v>0</v>
      </c>
      <c r="AMG7" s="97" t="s">
        <v>612</v>
      </c>
      <c r="AMH7" s="407" t="str">
        <f t="shared" si="128"/>
        <v>Velocities CHUM-RV-003 Maximum EyeTrackingFix</v>
      </c>
      <c r="AMI7" s="407" t="str">
        <f t="shared" si="128"/>
        <v>Velocities CHUM-RV-004 Maximum EyeTrackingFix</v>
      </c>
      <c r="AMJ7" s="407" t="str">
        <f t="shared" si="128"/>
        <v>Velocities CHUM-RV-008 Maximum EyeTrackingFix</v>
      </c>
      <c r="AMK7" s="407" t="str">
        <f t="shared" si="128"/>
        <v>Velocities CHUM-RV-009 Maximum EyeTrackingFix</v>
      </c>
      <c r="AML7" s="407" t="str">
        <f t="shared" si="128"/>
        <v>Velocities CHUM-RV-014 Maximum EyeTrackingFix</v>
      </c>
      <c r="AMM7" s="407" t="str">
        <f t="shared" si="128"/>
        <v>Velocities CHUM-RV-015 Maximum EyeTrackingFix</v>
      </c>
      <c r="AMN7" s="407" t="str">
        <f t="shared" si="128"/>
        <v>Velocities CHUM-RV-019 Maximum EyeTrackingFix</v>
      </c>
      <c r="AMO7" s="407" t="str">
        <f t="shared" si="128"/>
        <v>Velocities CHUM-RV-020 Maximum EyeTrackingFix</v>
      </c>
      <c r="AMP7" s="407" t="str">
        <f t="shared" si="128"/>
        <v>Velocities CHUM-RV-021 Maximum EyeTrackingFix</v>
      </c>
      <c r="AMQ7" s="412" t="e">
        <f>AVERAGE(AMH7:AMP7)</f>
        <v>#DIV/0!</v>
      </c>
      <c r="AMR7" s="413" t="e">
        <f>MEDIAN(AMH7:AMP7)</f>
        <v>#NUM!</v>
      </c>
      <c r="AMS7" s="413">
        <f>MAX(AMH7:AMP7)</f>
        <v>0</v>
      </c>
      <c r="AMT7" s="414">
        <f>MIN(AMH7:AMP7)</f>
        <v>0</v>
      </c>
      <c r="AMU7" s="12"/>
      <c r="AMV7" s="12"/>
      <c r="AMW7" s="97" t="s">
        <v>612</v>
      </c>
      <c r="AMX7" s="407" t="str">
        <f t="shared" si="129"/>
        <v>Velocities CHUM-RV-001 Maximum EyeTrackingFix</v>
      </c>
      <c r="AMY7" s="407" t="str">
        <f>_xlfn.CONCAT($AMX$3, " ",AMY$4, " ",$AMW7, " ", $AMG$1)</f>
        <v>Velocities CHUM-RV-002 Maximum EyeTrackingFix</v>
      </c>
      <c r="AMZ7" s="407" t="str">
        <f t="shared" si="129"/>
        <v>Velocities CHUM-RV-005 Maximum EyeTrackingFix</v>
      </c>
      <c r="ANA7" s="407" t="str">
        <f t="shared" si="129"/>
        <v>Velocities CHUM-RV-006 Maximum EyeTrackingFix</v>
      </c>
      <c r="ANB7" s="407" t="str">
        <f t="shared" si="129"/>
        <v>Velocities CHUM-RV-007 Maximum EyeTrackingFix</v>
      </c>
      <c r="ANC7" s="407" t="str">
        <f t="shared" si="129"/>
        <v>Velocities CHUM-RV-010 Maximum EyeTrackingFix</v>
      </c>
      <c r="AND7" s="407" t="str">
        <f t="shared" si="129"/>
        <v>Velocities CHUM-RV-011 Maximum EyeTrackingFix</v>
      </c>
      <c r="ANE7" s="407" t="str">
        <f t="shared" si="129"/>
        <v>Velocities CHUM-RV-012 Maximum EyeTrackingFix</v>
      </c>
      <c r="ANF7" s="407" t="str">
        <f t="shared" si="129"/>
        <v>Velocities CHUM-RV-013 Maximum EyeTrackingFix</v>
      </c>
      <c r="ANG7" s="407" t="str">
        <f t="shared" si="129"/>
        <v>Velocities CHUM-RV-016 Maximum EyeTrackingFix</v>
      </c>
      <c r="ANH7" s="407" t="str">
        <f t="shared" si="129"/>
        <v>Velocities CHUM-RV-017 Maximum EyeTrackingFix</v>
      </c>
      <c r="ANI7" s="407" t="str">
        <f t="shared" si="129"/>
        <v>Velocities CHUM-RV-018 Maximum EyeTrackingFix</v>
      </c>
      <c r="ANJ7" s="408" t="e">
        <f>AVERAGE(AMX7:ANI7)</f>
        <v>#DIV/0!</v>
      </c>
      <c r="ANK7" s="409" t="e">
        <f>MEDIAN(AMX7:ANI7)</f>
        <v>#NUM!</v>
      </c>
      <c r="ANL7" s="409">
        <f>MAX(AMX7:ANI7)</f>
        <v>0</v>
      </c>
      <c r="ANM7" s="410">
        <f>MIN(AMX7:ANI7)</f>
        <v>0</v>
      </c>
      <c r="ANO7" s="97" t="s">
        <v>612</v>
      </c>
      <c r="ANP7" s="407" t="str">
        <f t="shared" si="130"/>
        <v>Velocities CHUM-RV-003 Maximum EyeTrackingFollow</v>
      </c>
      <c r="ANQ7" s="407" t="str">
        <f t="shared" si="130"/>
        <v>Velocities CHUM-RV-004 Maximum EyeTrackingFollow</v>
      </c>
      <c r="ANR7" s="407" t="str">
        <f t="shared" si="130"/>
        <v>Velocities CHUM-RV-008 Maximum EyeTrackingFollow</v>
      </c>
      <c r="ANS7" s="407" t="str">
        <f t="shared" si="130"/>
        <v>Velocities CHUM-RV-009 Maximum EyeTrackingFollow</v>
      </c>
      <c r="ANT7" s="407" t="str">
        <f t="shared" si="130"/>
        <v>Velocities CHUM-RV-014 Maximum EyeTrackingFollow</v>
      </c>
      <c r="ANU7" s="407" t="str">
        <f t="shared" si="130"/>
        <v>Velocities CHUM-RV-015 Maximum EyeTrackingFollow</v>
      </c>
      <c r="ANV7" s="407" t="str">
        <f t="shared" si="130"/>
        <v>Velocities CHUM-RV-019 Maximum EyeTrackingFollow</v>
      </c>
      <c r="ANW7" s="407" t="str">
        <f t="shared" si="130"/>
        <v>Velocities CHUM-RV-020 Maximum EyeTrackingFollow</v>
      </c>
      <c r="ANX7" s="407" t="str">
        <f t="shared" si="130"/>
        <v>Velocities CHUM-RV-021 Maximum EyeTrackingFollow</v>
      </c>
      <c r="ANY7" s="412" t="e">
        <f>AVERAGE(ANP7:ANX7)</f>
        <v>#DIV/0!</v>
      </c>
      <c r="ANZ7" s="413" t="e">
        <f>MEDIAN(ANP7:ANX7)</f>
        <v>#NUM!</v>
      </c>
      <c r="AOA7" s="413">
        <f>MAX(ANP7:ANX7)</f>
        <v>0</v>
      </c>
      <c r="AOB7" s="414">
        <f>MIN(ANP7:ANX7)</f>
        <v>0</v>
      </c>
      <c r="AOC7" s="12"/>
      <c r="AOD7" s="12"/>
      <c r="AOE7" s="97" t="s">
        <v>612</v>
      </c>
      <c r="AOF7" s="407" t="str">
        <f t="shared" si="131"/>
        <v>Velocities CHUM-RV-001 Maximum EyeTrackingFollow</v>
      </c>
      <c r="AOG7" s="407" t="str">
        <f t="shared" si="131"/>
        <v>Velocities CHUM-RV-002 Maximum EyeTrackingFollow</v>
      </c>
      <c r="AOH7" s="407" t="str">
        <f t="shared" si="131"/>
        <v>Velocities CHUM-RV-005 Maximum EyeTrackingFollow</v>
      </c>
      <c r="AOI7" s="407" t="str">
        <f t="shared" si="131"/>
        <v>Velocities CHUM-RV-006 Maximum EyeTrackingFollow</v>
      </c>
      <c r="AOJ7" s="407" t="str">
        <f t="shared" si="131"/>
        <v>Velocities CHUM-RV-007 Maximum EyeTrackingFollow</v>
      </c>
      <c r="AOK7" s="407" t="str">
        <f t="shared" si="131"/>
        <v>Velocities CHUM-RV-010 Maximum EyeTrackingFollow</v>
      </c>
      <c r="AOL7" s="407" t="str">
        <f t="shared" si="131"/>
        <v>Velocities CHUM-RV-011 Maximum EyeTrackingFollow</v>
      </c>
      <c r="AOM7" s="407" t="str">
        <f t="shared" si="131"/>
        <v>Velocities CHUM-RV-012 Maximum EyeTrackingFollow</v>
      </c>
      <c r="AON7" s="407" t="str">
        <f t="shared" si="131"/>
        <v>Velocities CHUM-RV-013 Maximum EyeTrackingFollow</v>
      </c>
      <c r="AOO7" s="407" t="str">
        <f t="shared" si="131"/>
        <v>Velocities CHUM-RV-016 Maximum EyeTrackingFollow</v>
      </c>
      <c r="AOP7" s="407" t="str">
        <f t="shared" si="131"/>
        <v>Velocities CHUM-RV-017 Maximum EyeTrackingFollow</v>
      </c>
      <c r="AOQ7" s="407" t="str">
        <f t="shared" si="131"/>
        <v>Velocities CHUM-RV-018 Maximum EyeTrackingFollow</v>
      </c>
      <c r="AOR7" s="408" t="e">
        <f>AVERAGE(AOF7:AOQ7)</f>
        <v>#DIV/0!</v>
      </c>
      <c r="AOS7" s="409" t="e">
        <f>MEDIAN(AOF7:AOQ7)</f>
        <v>#NUM!</v>
      </c>
      <c r="AOT7" s="409">
        <f>MAX(AOF7:AOQ7)</f>
        <v>0</v>
      </c>
      <c r="AOU7" s="410">
        <f>MIN(AOF7:AOQ7)</f>
        <v>0</v>
      </c>
      <c r="AOW7" s="74" t="s">
        <v>608</v>
      </c>
      <c r="AOX7" s="407" t="str">
        <f t="shared" si="132"/>
        <v>Saccade Duration CHUM-RV-003 Median EyeTrackingFix</v>
      </c>
      <c r="AOY7" s="407" t="str">
        <f t="shared" si="132"/>
        <v>Saccade Duration CHUM-RV-004 Median EyeTrackingFix</v>
      </c>
      <c r="AOZ7" s="407" t="str">
        <f t="shared" si="132"/>
        <v>Saccade Duration CHUM-RV-008 Median EyeTrackingFix</v>
      </c>
      <c r="APA7" s="407" t="str">
        <f t="shared" si="132"/>
        <v>Saccade Duration CHUM-RV-009 Median EyeTrackingFix</v>
      </c>
      <c r="APB7" s="407" t="str">
        <f t="shared" si="132"/>
        <v>Saccade Duration CHUM-RV-014 Median EyeTrackingFix</v>
      </c>
      <c r="APC7" s="407" t="str">
        <f t="shared" si="132"/>
        <v>Saccade Duration CHUM-RV-015 Median EyeTrackingFix</v>
      </c>
      <c r="APD7" s="407" t="str">
        <f t="shared" si="132"/>
        <v>Saccade Duration CHUM-RV-019 Median EyeTrackingFix</v>
      </c>
      <c r="APE7" s="407" t="str">
        <f t="shared" si="132"/>
        <v>Saccade Duration CHUM-RV-020 Median EyeTrackingFix</v>
      </c>
      <c r="APF7" s="407" t="str">
        <f t="shared" si="132"/>
        <v>Saccade Duration CHUM-RV-021 Median EyeTrackingFix</v>
      </c>
      <c r="APG7" s="412" t="e">
        <f>AVERAGE(AOX7:APF7)</f>
        <v>#DIV/0!</v>
      </c>
      <c r="APH7" s="413" t="e">
        <f>MEDIAN(AOX7:APF7)</f>
        <v>#NUM!</v>
      </c>
      <c r="API7" s="413">
        <f>MAX(AOX7:APF7)</f>
        <v>0</v>
      </c>
      <c r="APJ7" s="414">
        <f>MIN(AOX7:APF7)</f>
        <v>0</v>
      </c>
      <c r="APK7" s="12"/>
      <c r="APL7" s="12"/>
      <c r="APM7" s="74" t="s">
        <v>608</v>
      </c>
      <c r="APN7" s="407" t="str">
        <f t="shared" si="133"/>
        <v>Saccade Duration CHUM-RV-001 Median EyeTrackingFix</v>
      </c>
      <c r="APO7" s="407" t="str">
        <f t="shared" si="133"/>
        <v>Saccade Duration CHUM-RV-002 Median EyeTrackingFix</v>
      </c>
      <c r="APP7" s="407" t="str">
        <f t="shared" si="133"/>
        <v>Saccade Duration CHUM-RV-005 Median EyeTrackingFix</v>
      </c>
      <c r="APQ7" s="407" t="str">
        <f t="shared" si="133"/>
        <v>Saccade Duration CHUM-RV-006 Median EyeTrackingFix</v>
      </c>
      <c r="APR7" s="407" t="str">
        <f t="shared" si="133"/>
        <v>Saccade Duration CHUM-RV-007 Median EyeTrackingFix</v>
      </c>
      <c r="APS7" s="407" t="str">
        <f t="shared" si="133"/>
        <v>Saccade Duration CHUM-RV-010 Median EyeTrackingFix</v>
      </c>
      <c r="APT7" s="407" t="str">
        <f t="shared" si="133"/>
        <v>Saccade Duration CHUM-RV-011 Median EyeTrackingFix</v>
      </c>
      <c r="APU7" s="407" t="str">
        <f t="shared" si="133"/>
        <v>Saccade Duration CHUM-RV-012 Median EyeTrackingFix</v>
      </c>
      <c r="APV7" s="407" t="str">
        <f t="shared" si="133"/>
        <v>Saccade Duration CHUM-RV-013 Median EyeTrackingFix</v>
      </c>
      <c r="APW7" s="407" t="str">
        <f t="shared" si="133"/>
        <v>Saccade Duration CHUM-RV-016 Median EyeTrackingFix</v>
      </c>
      <c r="APX7" s="407" t="str">
        <f t="shared" si="133"/>
        <v>Saccade Duration CHUM-RV-017 Median EyeTrackingFix</v>
      </c>
      <c r="APY7" s="407" t="str">
        <f t="shared" si="133"/>
        <v>Saccade Duration CHUM-RV-018 Median EyeTrackingFix</v>
      </c>
      <c r="APZ7" s="408" t="e">
        <f>AVERAGE(APN7:APY7)</f>
        <v>#DIV/0!</v>
      </c>
      <c r="AQA7" s="409" t="e">
        <f>MEDIAN(APN7:APY7)</f>
        <v>#NUM!</v>
      </c>
      <c r="AQB7" s="409">
        <f>MAX(APN7:APY7)</f>
        <v>0</v>
      </c>
      <c r="AQC7" s="410">
        <f>MIN(APN7:APY7)</f>
        <v>0</v>
      </c>
      <c r="AQE7" s="74" t="s">
        <v>608</v>
      </c>
      <c r="AQF7" s="407" t="str">
        <f t="shared" si="134"/>
        <v>Saccade Duration CHUM-RV-003 Median EyeTrackingMultiple</v>
      </c>
      <c r="AQG7" s="407" t="str">
        <f t="shared" si="134"/>
        <v>Saccade Duration CHUM-RV-004 Median EyeTrackingMultiple</v>
      </c>
      <c r="AQH7" s="407" t="str">
        <f t="shared" si="134"/>
        <v>Saccade Duration CHUM-RV-008 Median EyeTrackingMultiple</v>
      </c>
      <c r="AQI7" s="407" t="str">
        <f t="shared" si="134"/>
        <v>Saccade Duration CHUM-RV-009 Median EyeTrackingMultiple</v>
      </c>
      <c r="AQJ7" s="407" t="str">
        <f t="shared" si="134"/>
        <v>Saccade Duration CHUM-RV-014 Median EyeTrackingMultiple</v>
      </c>
      <c r="AQK7" s="407" t="str">
        <f t="shared" si="134"/>
        <v>Saccade Duration CHUM-RV-015 Median EyeTrackingMultiple</v>
      </c>
      <c r="AQL7" s="407" t="str">
        <f t="shared" si="134"/>
        <v>Saccade Duration CHUM-RV-019 Median EyeTrackingMultiple</v>
      </c>
      <c r="AQM7" s="407" t="str">
        <f t="shared" si="134"/>
        <v>Saccade Duration CHUM-RV-020 Median EyeTrackingMultiple</v>
      </c>
      <c r="AQN7" s="407" t="str">
        <f t="shared" si="134"/>
        <v>Saccade Duration CHUM-RV-021 Median EyeTrackingMultiple</v>
      </c>
      <c r="AQO7" s="412" t="e">
        <f>AVERAGE(AQF7:AQN7)</f>
        <v>#DIV/0!</v>
      </c>
      <c r="AQP7" s="413" t="e">
        <f>MEDIAN(AQF7:AQN7)</f>
        <v>#NUM!</v>
      </c>
      <c r="AQQ7" s="413">
        <f>MAX(AQF7:AQN7)</f>
        <v>0</v>
      </c>
      <c r="AQR7" s="414">
        <f>MIN(AQF7:AQN7)</f>
        <v>0</v>
      </c>
      <c r="AQS7" s="12"/>
      <c r="AQT7" s="12"/>
      <c r="AQU7" s="74" t="s">
        <v>608</v>
      </c>
      <c r="AQV7" s="407" t="str">
        <f t="shared" si="135"/>
        <v>Saccade Duration CHUM-RV-001 Median EyeTrackingMultiple</v>
      </c>
      <c r="AQW7" s="407" t="str">
        <f t="shared" si="135"/>
        <v>Saccade Duration CHUM-RV-002 Median EyeTrackingMultiple</v>
      </c>
      <c r="AQX7" s="407" t="str">
        <f t="shared" si="135"/>
        <v>Saccade Duration CHUM-RV-005 Median EyeTrackingMultiple</v>
      </c>
      <c r="AQY7" s="407" t="str">
        <f t="shared" si="135"/>
        <v>Saccade Duration CHUM-RV-006 Median EyeTrackingMultiple</v>
      </c>
      <c r="AQZ7" s="407" t="str">
        <f t="shared" si="135"/>
        <v>Saccade Duration CHUM-RV-007 Median EyeTrackingMultiple</v>
      </c>
      <c r="ARA7" s="407" t="str">
        <f t="shared" si="135"/>
        <v>Saccade Duration CHUM-RV-010 Median EyeTrackingMultiple</v>
      </c>
      <c r="ARB7" s="407" t="str">
        <f t="shared" si="135"/>
        <v>Saccade Duration CHUM-RV-011 Median EyeTrackingMultiple</v>
      </c>
      <c r="ARC7" s="407" t="str">
        <f t="shared" si="135"/>
        <v>Saccade Duration CHUM-RV-012 Median EyeTrackingMultiple</v>
      </c>
      <c r="ARD7" s="407" t="str">
        <f>_xlfn.CONCAT($AQV$3, " ",ARD$4, " ",$AQU7, " ", $AQE$1)</f>
        <v>Saccade Duration CHUM-RV-013 Median EyeTrackingMultiple</v>
      </c>
      <c r="ARE7" s="407" t="str">
        <f t="shared" si="135"/>
        <v>Saccade Duration CHUM-RV-016 Median EyeTrackingMultiple</v>
      </c>
      <c r="ARF7" s="407" t="str">
        <f t="shared" si="135"/>
        <v>Saccade Duration CHUM-RV-017 Median EyeTrackingMultiple</v>
      </c>
      <c r="ARG7" s="407" t="str">
        <f t="shared" si="135"/>
        <v>Saccade Duration CHUM-RV-018 Median EyeTrackingMultiple</v>
      </c>
      <c r="ARH7" s="408" t="e">
        <f>AVERAGE(AQV7:ARG7)</f>
        <v>#DIV/0!</v>
      </c>
      <c r="ARI7" s="409" t="e">
        <f>MEDIAN(AQV7:ARG7)</f>
        <v>#NUM!</v>
      </c>
      <c r="ARJ7" s="409">
        <f>MAX(AQV7:ARG7)</f>
        <v>0</v>
      </c>
      <c r="ARK7" s="410">
        <f>MIN(AQV7:ARG7)</f>
        <v>0</v>
      </c>
      <c r="ARL7" s="446"/>
      <c r="ARM7" s="74" t="s">
        <v>608</v>
      </c>
      <c r="ARN7" s="407" t="str">
        <f t="shared" si="136"/>
        <v>Saccade Duration CHUM-RV-003 Median EyeTrackingFollow</v>
      </c>
      <c r="ARO7" s="407" t="str">
        <f t="shared" si="136"/>
        <v>Saccade Duration CHUM-RV-004 Median EyeTrackingFollow</v>
      </c>
      <c r="ARP7" s="407" t="str">
        <f t="shared" si="136"/>
        <v>Saccade Duration CHUM-RV-008 Median EyeTrackingFollow</v>
      </c>
      <c r="ARQ7" s="407" t="str">
        <f t="shared" si="136"/>
        <v>Saccade Duration CHUM-RV-009 Median EyeTrackingFollow</v>
      </c>
      <c r="ARR7" s="407" t="str">
        <f t="shared" si="136"/>
        <v>Saccade Duration CHUM-RV-014 Median EyeTrackingFollow</v>
      </c>
      <c r="ARS7" s="407" t="str">
        <f t="shared" si="136"/>
        <v>Saccade Duration CHUM-RV-015 Median EyeTrackingFollow</v>
      </c>
      <c r="ART7" s="407" t="str">
        <f t="shared" si="136"/>
        <v>Saccade Duration CHUM-RV-019 Median EyeTrackingFollow</v>
      </c>
      <c r="ARU7" s="407" t="str">
        <f>_xlfn.CONCAT($ARN$3, " ",ARU$4, " ",$ARM7, " ", $ARM$1)</f>
        <v>Saccade Duration CHUM-RV-020 Median EyeTrackingFollow</v>
      </c>
      <c r="ARV7" s="407" t="str">
        <f>_xlfn.CONCAT($ARN$3, " ",ARV$4, " ",$ARM7, " ", $ARM$1)</f>
        <v>Saccade Duration CHUM-RV-021 Median EyeTrackingFollow</v>
      </c>
      <c r="ARW7" s="412" t="e">
        <f>AVERAGE(ARN7:ARV7)</f>
        <v>#DIV/0!</v>
      </c>
      <c r="ARX7" s="413" t="e">
        <f>MEDIAN(ARN7:ARV7)</f>
        <v>#NUM!</v>
      </c>
      <c r="ARY7" s="413">
        <f>MAX(ARN7:ARV7)</f>
        <v>0</v>
      </c>
      <c r="ARZ7" s="414">
        <f>MIN(ARN7:ARV7)</f>
        <v>0</v>
      </c>
      <c r="ASA7" s="12"/>
      <c r="ASB7" s="12"/>
      <c r="ASC7" s="74" t="s">
        <v>608</v>
      </c>
      <c r="ASD7" s="407" t="str">
        <f t="shared" si="137"/>
        <v>Saccade Duration CHUM-RV-001 Median EyeTrackingFollow</v>
      </c>
      <c r="ASE7" s="407" t="str">
        <f t="shared" si="137"/>
        <v>Saccade Duration CHUM-RV-002 Median EyeTrackingFollow</v>
      </c>
      <c r="ASF7" s="407" t="str">
        <f t="shared" si="137"/>
        <v>Saccade Duration CHUM-RV-005 Median EyeTrackingFollow</v>
      </c>
      <c r="ASG7" s="407" t="str">
        <f t="shared" si="137"/>
        <v>Saccade Duration CHUM-RV-006 Median EyeTrackingFollow</v>
      </c>
      <c r="ASH7" s="407" t="str">
        <f t="shared" si="137"/>
        <v>Saccade Duration CHUM-RV-007 Median EyeTrackingFollow</v>
      </c>
      <c r="ASI7" s="407" t="str">
        <f t="shared" si="137"/>
        <v>Saccade Duration CHUM-RV-010 Median EyeTrackingFollow</v>
      </c>
      <c r="ASJ7" s="407" t="str">
        <f t="shared" si="137"/>
        <v>Saccade Duration CHUM-RV-011 Median EyeTrackingFollow</v>
      </c>
      <c r="ASK7" s="407" t="str">
        <f t="shared" si="137"/>
        <v>Saccade Duration CHUM-RV-012 Median EyeTrackingFollow</v>
      </c>
      <c r="ASL7" s="407" t="str">
        <f>_xlfn.CONCAT($ASD$3, " ",ASL$4, " ",$ASC7, " ", $ARM$1)</f>
        <v>Saccade Duration CHUM-RV-013 Median EyeTrackingFollow</v>
      </c>
      <c r="ASM7" s="407" t="str">
        <f t="shared" si="137"/>
        <v>Saccade Duration CHUM-RV-016 Median EyeTrackingFollow</v>
      </c>
      <c r="ASN7" s="407" t="str">
        <f>_xlfn.CONCAT($ASD$3, " ",ASN$4, " ",$ASC7, " ", $ARM$1)</f>
        <v>Saccade Duration CHUM-RV-017 Median EyeTrackingFollow</v>
      </c>
      <c r="ASO7" s="407" t="str">
        <f t="shared" si="137"/>
        <v>Saccade Duration CHUM-RV-018 Median EyeTrackingFollow</v>
      </c>
      <c r="ASP7" s="408" t="e">
        <f>AVERAGE(ASD7:ASO7)</f>
        <v>#DIV/0!</v>
      </c>
      <c r="ASQ7" s="409" t="e">
        <f>MEDIAN(ASD7:ASO7)</f>
        <v>#NUM!</v>
      </c>
      <c r="ASR7" s="409">
        <f>MAX(ASD7:ASO7)</f>
        <v>0</v>
      </c>
      <c r="ASS7" s="410">
        <f>MIN(ASD7:ASO7)</f>
        <v>0</v>
      </c>
    </row>
    <row r="8" spans="1:1189" ht="15.75" thickBot="1" x14ac:dyDescent="0.3">
      <c r="A8" s="74" t="s">
        <v>610</v>
      </c>
      <c r="B8" s="415">
        <f t="shared" ref="B8:J8" si="138">SUM(B5:B7)</f>
        <v>0</v>
      </c>
      <c r="C8" s="415">
        <f t="shared" si="138"/>
        <v>0</v>
      </c>
      <c r="D8" s="415">
        <f t="shared" si="138"/>
        <v>0</v>
      </c>
      <c r="E8" s="415">
        <f t="shared" si="138"/>
        <v>0</v>
      </c>
      <c r="F8" s="415">
        <f t="shared" si="138"/>
        <v>0</v>
      </c>
      <c r="G8" s="415">
        <f t="shared" si="138"/>
        <v>0</v>
      </c>
      <c r="H8" s="415">
        <f t="shared" si="138"/>
        <v>0</v>
      </c>
      <c r="I8" s="415">
        <f t="shared" si="138"/>
        <v>0</v>
      </c>
      <c r="J8" s="415">
        <f t="shared" si="138"/>
        <v>0</v>
      </c>
      <c r="K8" s="419">
        <f>AVERAGE(B8:J8)</f>
        <v>0</v>
      </c>
      <c r="L8" s="413">
        <f>MEDIAN(B8:J8)</f>
        <v>0</v>
      </c>
      <c r="M8" s="413">
        <f>MAX(B8:J8)</f>
        <v>0</v>
      </c>
      <c r="N8" s="414">
        <f>MIN(B8:J8)</f>
        <v>0</v>
      </c>
      <c r="O8" s="12"/>
      <c r="P8" s="12"/>
      <c r="Q8" s="74" t="s">
        <v>610</v>
      </c>
      <c r="R8" s="411">
        <f t="shared" ref="R8:AC8" si="139">SUM(R5:R7)</f>
        <v>0</v>
      </c>
      <c r="S8" s="411">
        <f t="shared" si="139"/>
        <v>0</v>
      </c>
      <c r="T8" s="411">
        <f t="shared" si="139"/>
        <v>0</v>
      </c>
      <c r="U8" s="411">
        <f t="shared" si="139"/>
        <v>0</v>
      </c>
      <c r="V8" s="411">
        <f t="shared" si="139"/>
        <v>0</v>
      </c>
      <c r="W8" s="411">
        <f t="shared" si="139"/>
        <v>0</v>
      </c>
      <c r="X8" s="411">
        <f t="shared" si="139"/>
        <v>0</v>
      </c>
      <c r="Y8" s="411">
        <f t="shared" si="139"/>
        <v>0</v>
      </c>
      <c r="Z8" s="411">
        <f t="shared" si="139"/>
        <v>0</v>
      </c>
      <c r="AA8" s="411">
        <f t="shared" si="139"/>
        <v>0</v>
      </c>
      <c r="AB8" s="411">
        <f t="shared" si="139"/>
        <v>0</v>
      </c>
      <c r="AC8" s="411">
        <f t="shared" si="139"/>
        <v>0</v>
      </c>
      <c r="AD8" s="408">
        <f>AVERAGE(R8:AC8)</f>
        <v>0</v>
      </c>
      <c r="AE8" s="409">
        <f>MEDIAN(R8:AC8)</f>
        <v>0</v>
      </c>
      <c r="AF8" s="409">
        <f>MAX(R8:AC8)</f>
        <v>0</v>
      </c>
      <c r="AG8" s="410">
        <f>MIN(R8:AC8)</f>
        <v>0</v>
      </c>
      <c r="OR8" s="446"/>
      <c r="SP8" s="446"/>
      <c r="TX8" s="446"/>
      <c r="TY8" s="74" t="s">
        <v>610</v>
      </c>
      <c r="TZ8" s="415">
        <f>SUM(TZ5:TZ7)</f>
        <v>0</v>
      </c>
      <c r="UA8" s="415">
        <f t="shared" ref="UA8:UH8" si="140">SUM(UA5:UA7)</f>
        <v>0</v>
      </c>
      <c r="UB8" s="415">
        <f t="shared" si="140"/>
        <v>0</v>
      </c>
      <c r="UC8" s="415">
        <f t="shared" si="140"/>
        <v>0</v>
      </c>
      <c r="UD8" s="415">
        <f t="shared" si="140"/>
        <v>0</v>
      </c>
      <c r="UE8" s="415">
        <f t="shared" si="140"/>
        <v>0</v>
      </c>
      <c r="UF8" s="415">
        <f t="shared" si="140"/>
        <v>0</v>
      </c>
      <c r="UG8" s="415">
        <f t="shared" si="140"/>
        <v>0</v>
      </c>
      <c r="UH8" s="415">
        <f t="shared" si="140"/>
        <v>0</v>
      </c>
      <c r="UI8" s="412">
        <f>AVERAGE(TZ8:UH8)</f>
        <v>0</v>
      </c>
      <c r="UJ8" s="413">
        <f>MEDIAN(TZ8:UH8)</f>
        <v>0</v>
      </c>
      <c r="UK8" s="413">
        <f>MAX(TZ8:UH8)</f>
        <v>0</v>
      </c>
      <c r="UL8" s="414">
        <f>MIN(TZ8:UH8)</f>
        <v>0</v>
      </c>
      <c r="UM8" s="12"/>
      <c r="UN8" s="12"/>
      <c r="UO8" s="74" t="s">
        <v>610</v>
      </c>
      <c r="UP8" s="411">
        <f>SUM(UP5:UP7)</f>
        <v>0</v>
      </c>
      <c r="UQ8" s="411">
        <f t="shared" ref="UQ8:VA8" si="141">SUM(UQ5:UQ7)</f>
        <v>0</v>
      </c>
      <c r="UR8" s="411">
        <f t="shared" si="141"/>
        <v>0</v>
      </c>
      <c r="US8" s="411">
        <f t="shared" si="141"/>
        <v>0</v>
      </c>
      <c r="UT8" s="411">
        <f t="shared" si="141"/>
        <v>0</v>
      </c>
      <c r="UU8" s="411">
        <f t="shared" si="141"/>
        <v>0</v>
      </c>
      <c r="UV8" s="411">
        <f t="shared" si="141"/>
        <v>0</v>
      </c>
      <c r="UW8" s="411">
        <f t="shared" si="141"/>
        <v>0</v>
      </c>
      <c r="UX8" s="411">
        <f t="shared" si="141"/>
        <v>0</v>
      </c>
      <c r="UY8" s="411">
        <f t="shared" si="141"/>
        <v>0</v>
      </c>
      <c r="UZ8" s="411">
        <f t="shared" si="141"/>
        <v>0</v>
      </c>
      <c r="VA8" s="411">
        <f t="shared" si="141"/>
        <v>0</v>
      </c>
      <c r="VB8" s="408">
        <f>AVERAGE(UP8:VA8)</f>
        <v>0</v>
      </c>
      <c r="VC8" s="409">
        <f>MEDIAN(UP8:VA8)</f>
        <v>0</v>
      </c>
      <c r="VD8" s="409">
        <f>MAX(UP8:VA8)</f>
        <v>0</v>
      </c>
      <c r="VE8" s="410">
        <f>MIN(UP8:VA8)</f>
        <v>0</v>
      </c>
      <c r="XV8" s="446"/>
      <c r="ABT8" s="446"/>
      <c r="AFR8" s="446"/>
      <c r="AFS8" s="446"/>
      <c r="AFT8" s="446"/>
      <c r="AFU8" s="446"/>
      <c r="AFV8" s="446"/>
      <c r="AFW8" s="446"/>
      <c r="AFX8" s="446"/>
      <c r="AFY8" s="446"/>
      <c r="AFZ8" s="446"/>
      <c r="AGA8" s="446"/>
      <c r="AGB8" s="446"/>
      <c r="AGC8" s="446"/>
      <c r="AGD8" s="446"/>
      <c r="AGE8" s="446"/>
      <c r="AGF8" s="446"/>
      <c r="AGG8" s="446"/>
      <c r="AGH8" s="446"/>
      <c r="AGI8" s="446"/>
      <c r="AGJ8" s="446"/>
      <c r="AGK8" s="446"/>
      <c r="AGL8" s="446"/>
      <c r="AGM8" s="446"/>
      <c r="AGN8" s="446"/>
      <c r="AGO8" s="446"/>
      <c r="AGP8" s="446"/>
      <c r="AGQ8" s="446"/>
      <c r="AGR8" s="446"/>
      <c r="AGS8" s="446"/>
      <c r="AGT8" s="446"/>
      <c r="AGU8" s="446"/>
      <c r="AGV8" s="446"/>
      <c r="AGW8" s="446"/>
      <c r="AGX8" s="446"/>
      <c r="AGY8" s="446"/>
      <c r="AJP8" s="446"/>
      <c r="AKY8" s="97" t="s">
        <v>939</v>
      </c>
      <c r="AKZ8" s="420" t="str">
        <f t="shared" si="127"/>
        <v>Velocities CHUM-RV-003 Standard Deviation EyeTrackingMultiple</v>
      </c>
      <c r="ALA8" s="420" t="str">
        <f t="shared" si="127"/>
        <v>Velocities CHUM-RV-004 Standard Deviation EyeTrackingMultiple</v>
      </c>
      <c r="ALB8" s="420" t="str">
        <f t="shared" si="127"/>
        <v>Velocities CHUM-RV-008 Standard Deviation EyeTrackingMultiple</v>
      </c>
      <c r="ALC8" s="420" t="str">
        <f t="shared" si="127"/>
        <v>Velocities CHUM-RV-009 Standard Deviation EyeTrackingMultiple</v>
      </c>
      <c r="ALD8" s="420" t="str">
        <f t="shared" si="127"/>
        <v>Velocities CHUM-RV-014 Standard Deviation EyeTrackingMultiple</v>
      </c>
      <c r="ALE8" s="420" t="str">
        <f t="shared" si="127"/>
        <v>Velocities CHUM-RV-015 Standard Deviation EyeTrackingMultiple</v>
      </c>
      <c r="ALF8" s="420" t="str">
        <f t="shared" si="127"/>
        <v>Velocities CHUM-RV-019 Standard Deviation EyeTrackingMultiple</v>
      </c>
      <c r="ALG8" s="420" t="str">
        <f t="shared" si="127"/>
        <v>Velocities CHUM-RV-020 Standard Deviation EyeTrackingMultiple</v>
      </c>
      <c r="ALH8" s="420" t="str">
        <f t="shared" si="127"/>
        <v>Velocities CHUM-RV-021 Standard Deviation EyeTrackingMultiple</v>
      </c>
      <c r="ALI8" s="412" t="e">
        <f>AVERAGE(AKZ8:ALH8)</f>
        <v>#DIV/0!</v>
      </c>
      <c r="ALJ8" s="413" t="e">
        <f>MEDIAN(AKZ8:ALH8)</f>
        <v>#NUM!</v>
      </c>
      <c r="ALK8" s="413">
        <f>MAX(AKZ8:ALH8)</f>
        <v>0</v>
      </c>
      <c r="ALL8" s="414">
        <f>MIN(AKZ8:ALH8)</f>
        <v>0</v>
      </c>
      <c r="ALO8" s="97" t="s">
        <v>939</v>
      </c>
      <c r="ALP8" s="420" t="str">
        <f>_xlfn.CONCAT($ALP$3, " ",ALP$4, " ",$ALO8, " ", $AKY$1)</f>
        <v>Velocities CHUM-RV-001 Standard Deviation EyeTrackingMultiple</v>
      </c>
      <c r="ALQ8" s="420" t="str">
        <f t="shared" si="59"/>
        <v>Velocities CHUM-RV-002 Standard Deviation EyeTrackingMultiple</v>
      </c>
      <c r="ALR8" s="420" t="str">
        <f t="shared" si="59"/>
        <v>Velocities CHUM-RV-005 Standard Deviation EyeTrackingMultiple</v>
      </c>
      <c r="ALS8" s="420" t="str">
        <f t="shared" si="59"/>
        <v>Velocities CHUM-RV-006 Standard Deviation EyeTrackingMultiple</v>
      </c>
      <c r="ALT8" s="420" t="str">
        <f t="shared" si="59"/>
        <v>Velocities CHUM-RV-007 Standard Deviation EyeTrackingMultiple</v>
      </c>
      <c r="ALU8" s="420" t="str">
        <f t="shared" si="59"/>
        <v>Velocities CHUM-RV-010 Standard Deviation EyeTrackingMultiple</v>
      </c>
      <c r="ALV8" s="420" t="str">
        <f t="shared" si="59"/>
        <v>Velocities CHUM-RV-011 Standard Deviation EyeTrackingMultiple</v>
      </c>
      <c r="ALW8" s="420" t="str">
        <f t="shared" si="59"/>
        <v>Velocities CHUM-RV-012 Standard Deviation EyeTrackingMultiple</v>
      </c>
      <c r="ALX8" s="420" t="str">
        <f t="shared" si="59"/>
        <v>Velocities CHUM-RV-013 Standard Deviation EyeTrackingMultiple</v>
      </c>
      <c r="ALY8" s="420" t="str">
        <f t="shared" si="59"/>
        <v>Velocities CHUM-RV-016 Standard Deviation EyeTrackingMultiple</v>
      </c>
      <c r="ALZ8" s="420" t="str">
        <f t="shared" si="59"/>
        <v>Velocities CHUM-RV-017 Standard Deviation EyeTrackingMultiple</v>
      </c>
      <c r="AMA8" s="420" t="str">
        <f t="shared" si="59"/>
        <v>Velocities CHUM-RV-018 Standard Deviation EyeTrackingMultiple</v>
      </c>
      <c r="AMB8" s="408" t="e">
        <f>AVERAGE(ALP8:AMA8)</f>
        <v>#DIV/0!</v>
      </c>
      <c r="AMC8" s="409" t="e">
        <f>MEDIAN(ALP8:AMA8)</f>
        <v>#NUM!</v>
      </c>
      <c r="AMD8" s="409">
        <f>MAX(ALP8:AMA8)</f>
        <v>0</v>
      </c>
      <c r="AME8" s="410">
        <f>MIN(ALP8:AMA8)</f>
        <v>0</v>
      </c>
      <c r="AMG8" s="97" t="s">
        <v>939</v>
      </c>
      <c r="AMH8" s="407" t="str">
        <f t="shared" si="128"/>
        <v>Velocities CHUM-RV-003 Standard Deviation EyeTrackingFix</v>
      </c>
      <c r="AMI8" s="407" t="str">
        <f t="shared" si="128"/>
        <v>Velocities CHUM-RV-004 Standard Deviation EyeTrackingFix</v>
      </c>
      <c r="AMJ8" s="407" t="str">
        <f t="shared" si="128"/>
        <v>Velocities CHUM-RV-008 Standard Deviation EyeTrackingFix</v>
      </c>
      <c r="AMK8" s="407" t="str">
        <f t="shared" si="128"/>
        <v>Velocities CHUM-RV-009 Standard Deviation EyeTrackingFix</v>
      </c>
      <c r="AML8" s="407" t="str">
        <f t="shared" si="128"/>
        <v>Velocities CHUM-RV-014 Standard Deviation EyeTrackingFix</v>
      </c>
      <c r="AMM8" s="407" t="str">
        <f t="shared" si="128"/>
        <v>Velocities CHUM-RV-015 Standard Deviation EyeTrackingFix</v>
      </c>
      <c r="AMN8" s="407" t="str">
        <f t="shared" si="128"/>
        <v>Velocities CHUM-RV-019 Standard Deviation EyeTrackingFix</v>
      </c>
      <c r="AMO8" s="407" t="str">
        <f t="shared" si="128"/>
        <v>Velocities CHUM-RV-020 Standard Deviation EyeTrackingFix</v>
      </c>
      <c r="AMP8" s="407" t="str">
        <f t="shared" si="128"/>
        <v>Velocities CHUM-RV-021 Standard Deviation EyeTrackingFix</v>
      </c>
      <c r="AMQ8" s="412" t="e">
        <f>AVERAGE(AMH8:AMP8)</f>
        <v>#DIV/0!</v>
      </c>
      <c r="AMR8" s="413" t="e">
        <f>MEDIAN(AMH8:AMP8)</f>
        <v>#NUM!</v>
      </c>
      <c r="AMS8" s="413">
        <f>MAX(AMH8:AMP8)</f>
        <v>0</v>
      </c>
      <c r="AMT8" s="414">
        <f>MIN(AMH8:AMP8)</f>
        <v>0</v>
      </c>
      <c r="AMW8" s="97" t="s">
        <v>939</v>
      </c>
      <c r="AMX8" s="407" t="str">
        <f t="shared" si="129"/>
        <v>Velocities CHUM-RV-001 Standard Deviation EyeTrackingFix</v>
      </c>
      <c r="AMY8" s="407" t="str">
        <f t="shared" si="129"/>
        <v>Velocities CHUM-RV-002 Standard Deviation EyeTrackingFix</v>
      </c>
      <c r="AMZ8" s="407" t="str">
        <f t="shared" si="129"/>
        <v>Velocities CHUM-RV-005 Standard Deviation EyeTrackingFix</v>
      </c>
      <c r="ANA8" s="407" t="str">
        <f t="shared" si="129"/>
        <v>Velocities CHUM-RV-006 Standard Deviation EyeTrackingFix</v>
      </c>
      <c r="ANB8" s="407" t="str">
        <f t="shared" si="129"/>
        <v>Velocities CHUM-RV-007 Standard Deviation EyeTrackingFix</v>
      </c>
      <c r="ANC8" s="407" t="str">
        <f t="shared" si="129"/>
        <v>Velocities CHUM-RV-010 Standard Deviation EyeTrackingFix</v>
      </c>
      <c r="AND8" s="407" t="str">
        <f t="shared" si="129"/>
        <v>Velocities CHUM-RV-011 Standard Deviation EyeTrackingFix</v>
      </c>
      <c r="ANE8" s="407" t="str">
        <f t="shared" si="129"/>
        <v>Velocities CHUM-RV-012 Standard Deviation EyeTrackingFix</v>
      </c>
      <c r="ANF8" s="407" t="str">
        <f t="shared" si="129"/>
        <v>Velocities CHUM-RV-013 Standard Deviation EyeTrackingFix</v>
      </c>
      <c r="ANG8" s="407" t="str">
        <f t="shared" si="129"/>
        <v>Velocities CHUM-RV-016 Standard Deviation EyeTrackingFix</v>
      </c>
      <c r="ANH8" s="407" t="str">
        <f t="shared" si="129"/>
        <v>Velocities CHUM-RV-017 Standard Deviation EyeTrackingFix</v>
      </c>
      <c r="ANI8" s="407" t="str">
        <f t="shared" si="129"/>
        <v>Velocities CHUM-RV-018 Standard Deviation EyeTrackingFix</v>
      </c>
      <c r="ANJ8" s="408" t="e">
        <f>AVERAGE(AMX8:ANI8)</f>
        <v>#DIV/0!</v>
      </c>
      <c r="ANK8" s="409" t="e">
        <f>MEDIAN(AMX8:ANI8)</f>
        <v>#NUM!</v>
      </c>
      <c r="ANL8" s="409">
        <f>MAX(AMX8:ANI8)</f>
        <v>0</v>
      </c>
      <c r="ANM8" s="410">
        <f>MIN(AMX8:ANI8)</f>
        <v>0</v>
      </c>
      <c r="ANO8" s="97" t="s">
        <v>939</v>
      </c>
      <c r="ANP8" s="407" t="str">
        <f t="shared" si="130"/>
        <v>Velocities CHUM-RV-003 Standard Deviation EyeTrackingFollow</v>
      </c>
      <c r="ANQ8" s="407" t="str">
        <f t="shared" si="130"/>
        <v>Velocities CHUM-RV-004 Standard Deviation EyeTrackingFollow</v>
      </c>
      <c r="ANR8" s="407" t="str">
        <f t="shared" si="130"/>
        <v>Velocities CHUM-RV-008 Standard Deviation EyeTrackingFollow</v>
      </c>
      <c r="ANS8" s="407" t="str">
        <f t="shared" si="130"/>
        <v>Velocities CHUM-RV-009 Standard Deviation EyeTrackingFollow</v>
      </c>
      <c r="ANT8" s="407" t="str">
        <f t="shared" si="130"/>
        <v>Velocities CHUM-RV-014 Standard Deviation EyeTrackingFollow</v>
      </c>
      <c r="ANU8" s="407" t="str">
        <f t="shared" si="130"/>
        <v>Velocities CHUM-RV-015 Standard Deviation EyeTrackingFollow</v>
      </c>
      <c r="ANV8" s="407" t="str">
        <f t="shared" si="130"/>
        <v>Velocities CHUM-RV-019 Standard Deviation EyeTrackingFollow</v>
      </c>
      <c r="ANW8" s="407" t="str">
        <f t="shared" si="130"/>
        <v>Velocities CHUM-RV-020 Standard Deviation EyeTrackingFollow</v>
      </c>
      <c r="ANX8" s="407" t="str">
        <f t="shared" si="130"/>
        <v>Velocities CHUM-RV-021 Standard Deviation EyeTrackingFollow</v>
      </c>
      <c r="ANY8" s="412" t="e">
        <f>AVERAGE(ANP8:ANX8)</f>
        <v>#DIV/0!</v>
      </c>
      <c r="ANZ8" s="413" t="e">
        <f>MEDIAN(ANP8:ANX8)</f>
        <v>#NUM!</v>
      </c>
      <c r="AOA8" s="413">
        <f>MAX(ANP8:ANX8)</f>
        <v>0</v>
      </c>
      <c r="AOB8" s="414">
        <f>MIN(ANP8:ANX8)</f>
        <v>0</v>
      </c>
      <c r="AOE8" s="97" t="s">
        <v>939</v>
      </c>
      <c r="AOF8" s="407" t="str">
        <f t="shared" si="131"/>
        <v>Velocities CHUM-RV-001 Standard Deviation EyeTrackingFollow</v>
      </c>
      <c r="AOG8" s="407" t="str">
        <f t="shared" si="131"/>
        <v>Velocities CHUM-RV-002 Standard Deviation EyeTrackingFollow</v>
      </c>
      <c r="AOH8" s="407" t="str">
        <f t="shared" si="131"/>
        <v>Velocities CHUM-RV-005 Standard Deviation EyeTrackingFollow</v>
      </c>
      <c r="AOI8" s="407" t="str">
        <f t="shared" si="131"/>
        <v>Velocities CHUM-RV-006 Standard Deviation EyeTrackingFollow</v>
      </c>
      <c r="AOJ8" s="407" t="str">
        <f t="shared" si="131"/>
        <v>Velocities CHUM-RV-007 Standard Deviation EyeTrackingFollow</v>
      </c>
      <c r="AOK8" s="407" t="str">
        <f t="shared" si="131"/>
        <v>Velocities CHUM-RV-010 Standard Deviation EyeTrackingFollow</v>
      </c>
      <c r="AOL8" s="407" t="str">
        <f t="shared" si="131"/>
        <v>Velocities CHUM-RV-011 Standard Deviation EyeTrackingFollow</v>
      </c>
      <c r="AOM8" s="407" t="str">
        <f t="shared" si="131"/>
        <v>Velocities CHUM-RV-012 Standard Deviation EyeTrackingFollow</v>
      </c>
      <c r="AON8" s="407" t="str">
        <f t="shared" si="131"/>
        <v>Velocities CHUM-RV-013 Standard Deviation EyeTrackingFollow</v>
      </c>
      <c r="AOO8" s="407" t="str">
        <f t="shared" si="131"/>
        <v>Velocities CHUM-RV-016 Standard Deviation EyeTrackingFollow</v>
      </c>
      <c r="AOP8" s="407" t="str">
        <f t="shared" si="131"/>
        <v>Velocities CHUM-RV-017 Standard Deviation EyeTrackingFollow</v>
      </c>
      <c r="AOQ8" s="407" t="str">
        <f t="shared" si="131"/>
        <v>Velocities CHUM-RV-018 Standard Deviation EyeTrackingFollow</v>
      </c>
      <c r="AOR8" s="408" t="e">
        <f>AVERAGE(AOF8:AOQ8)</f>
        <v>#DIV/0!</v>
      </c>
      <c r="AOS8" s="409" t="e">
        <f>MEDIAN(AOF8:AOQ8)</f>
        <v>#NUM!</v>
      </c>
      <c r="AOT8" s="409">
        <f>MAX(AOF8:AOQ8)</f>
        <v>0</v>
      </c>
      <c r="AOU8" s="410">
        <f>MIN(AOF8:AOQ8)</f>
        <v>0</v>
      </c>
    </row>
    <row r="9" spans="1:1189" x14ac:dyDescent="0.25">
      <c r="OR9" s="446"/>
      <c r="TX9" s="446"/>
      <c r="XV9" s="446"/>
      <c r="ABT9" s="446"/>
      <c r="AJP9" s="446"/>
    </row>
    <row r="10" spans="1:1189" x14ac:dyDescent="0.25">
      <c r="XV10" s="446"/>
      <c r="ABT10" s="446"/>
      <c r="AJP10" s="446"/>
    </row>
  </sheetData>
  <mergeCells count="96">
    <mergeCell ref="AOW1:AQC1"/>
    <mergeCell ref="AQE1:ARK1"/>
    <mergeCell ref="ARM1:ASS1"/>
    <mergeCell ref="AOX3:APJ3"/>
    <mergeCell ref="APN3:AQC3"/>
    <mergeCell ref="AQF3:AQR3"/>
    <mergeCell ref="AQV3:ARK3"/>
    <mergeCell ref="ARN3:ARZ3"/>
    <mergeCell ref="ASD3:ASS3"/>
    <mergeCell ref="AMX3:ANM3"/>
    <mergeCell ref="ZE1:AAK1"/>
    <mergeCell ref="AAM1:ABS1"/>
    <mergeCell ref="ADC1:AEI1"/>
    <mergeCell ref="EX3:FM3"/>
    <mergeCell ref="AEK1:AFQ1"/>
    <mergeCell ref="JM1:KS1"/>
    <mergeCell ref="MC1:NI1"/>
    <mergeCell ref="NK1:OQ1"/>
    <mergeCell ref="QA1:RG1"/>
    <mergeCell ref="RI1:SO1"/>
    <mergeCell ref="TY1:VE1"/>
    <mergeCell ref="OS1:PY1"/>
    <mergeCell ref="XW1:ZC1"/>
    <mergeCell ref="ABU1:ADA1"/>
    <mergeCell ref="IE1:JK1"/>
    <mergeCell ref="EG1:FM1"/>
    <mergeCell ref="B3:N3"/>
    <mergeCell ref="R3:AG3"/>
    <mergeCell ref="EH3:ET3"/>
    <mergeCell ref="VG1:WM1"/>
    <mergeCell ref="RJ3:RV3"/>
    <mergeCell ref="RZ3:SO3"/>
    <mergeCell ref="TZ3:UL3"/>
    <mergeCell ref="UP3:VE3"/>
    <mergeCell ref="VX3:WM3"/>
    <mergeCell ref="GX3:HJ3"/>
    <mergeCell ref="HN3:IC3"/>
    <mergeCell ref="KU1:MA1"/>
    <mergeCell ref="KV3:LH3"/>
    <mergeCell ref="LL3:MA3"/>
    <mergeCell ref="JN3:JZ3"/>
    <mergeCell ref="WO1:XU1"/>
    <mergeCell ref="A1:AG1"/>
    <mergeCell ref="FO1:GU1"/>
    <mergeCell ref="GW1:IC1"/>
    <mergeCell ref="FP3:GB3"/>
    <mergeCell ref="GF3:GU3"/>
    <mergeCell ref="IF3:IR3"/>
    <mergeCell ref="IV3:JK3"/>
    <mergeCell ref="VH3:VT3"/>
    <mergeCell ref="KD3:KS3"/>
    <mergeCell ref="MD3:MP3"/>
    <mergeCell ref="MT3:NI3"/>
    <mergeCell ref="NL3:NX3"/>
    <mergeCell ref="OB3:OQ3"/>
    <mergeCell ref="QB3:QN3"/>
    <mergeCell ref="QR3:RG3"/>
    <mergeCell ref="WP3:XB3"/>
    <mergeCell ref="XF3:XU3"/>
    <mergeCell ref="ZF3:ZR3"/>
    <mergeCell ref="ZV3:AAK3"/>
    <mergeCell ref="XX3:YJ3"/>
    <mergeCell ref="YN3:ZC3"/>
    <mergeCell ref="AAN3:AAZ3"/>
    <mergeCell ref="ABD3:ABS3"/>
    <mergeCell ref="ADD3:ADP3"/>
    <mergeCell ref="ADT3:AEI3"/>
    <mergeCell ref="AEL3:AEX3"/>
    <mergeCell ref="ABV3:ACH3"/>
    <mergeCell ref="ACL3:ADA3"/>
    <mergeCell ref="AFB3:AFQ3"/>
    <mergeCell ref="AHB3:AHN3"/>
    <mergeCell ref="AHR3:AIG3"/>
    <mergeCell ref="AIJ3:AIV3"/>
    <mergeCell ref="AIZ3:AJO3"/>
    <mergeCell ref="OT3:PF3"/>
    <mergeCell ref="PJ3:PY3"/>
    <mergeCell ref="SQ1:TW1"/>
    <mergeCell ref="SR3:TD3"/>
    <mergeCell ref="TH3:TW3"/>
    <mergeCell ref="ANO1:AOU1"/>
    <mergeCell ref="ANP3:AOB3"/>
    <mergeCell ref="AOF3:AOU3"/>
    <mergeCell ref="AFS1:AGY1"/>
    <mergeCell ref="AFT3:AGF3"/>
    <mergeCell ref="AGJ3:AGY3"/>
    <mergeCell ref="AJQ1:AKW1"/>
    <mergeCell ref="AJR3:AKD3"/>
    <mergeCell ref="AKH3:AKW3"/>
    <mergeCell ref="AHA1:AIG1"/>
    <mergeCell ref="AII1:AJO1"/>
    <mergeCell ref="AKY1:AME1"/>
    <mergeCell ref="AMG1:ANM1"/>
    <mergeCell ref="AKZ3:ALL3"/>
    <mergeCell ref="ALP3:AME3"/>
    <mergeCell ref="AMH3:AMT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NX19784"/>
  <sheetViews>
    <sheetView tabSelected="1" zoomScale="70" zoomScaleNormal="70" workbookViewId="0">
      <pane xSplit="1" topLeftCell="CP1" activePane="topRight" state="frozen"/>
      <selection pane="topRight" activeCell="CX32" sqref="CX32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4" width="13.7109375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5" width="21.140625" customWidth="1"/>
    <col min="146" max="189" width="22.140625" customWidth="1"/>
    <col min="190" max="190" width="20.7109375" customWidth="1"/>
    <col min="191" max="191" width="22.140625" customWidth="1"/>
    <col min="192" max="192" width="28.140625" customWidth="1"/>
    <col min="193" max="199" width="22.140625" customWidth="1"/>
    <col min="200" max="200" width="26.5703125" customWidth="1"/>
    <col min="201" max="201" width="22.140625" customWidth="1"/>
    <col min="202" max="206" width="18.85546875" customWidth="1"/>
    <col min="207" max="207" width="13.7109375" customWidth="1"/>
    <col min="208" max="208" width="23.5703125" bestFit="1" customWidth="1"/>
    <col min="209" max="209" width="16.42578125" bestFit="1" customWidth="1"/>
    <col min="210" max="213" width="16.42578125" customWidth="1"/>
    <col min="214" max="214" width="24.42578125" customWidth="1"/>
    <col min="215" max="215" width="23.5703125" customWidth="1"/>
    <col min="216" max="216" width="27.85546875" bestFit="1" customWidth="1"/>
    <col min="217" max="217" width="13.28515625" customWidth="1"/>
    <col min="218" max="218" width="18.85546875" customWidth="1"/>
    <col min="219" max="219" width="22.42578125" customWidth="1"/>
    <col min="220" max="220" width="32.42578125" bestFit="1" customWidth="1"/>
    <col min="221" max="221" width="20.28515625" customWidth="1"/>
    <col min="222" max="222" width="26.42578125" customWidth="1"/>
    <col min="223" max="223" width="20.140625" customWidth="1"/>
    <col min="224" max="224" width="22.28515625" customWidth="1"/>
    <col min="225" max="225" width="17.85546875" customWidth="1"/>
    <col min="226" max="226" width="14.140625" customWidth="1"/>
    <col min="227" max="227" width="24.28515625" bestFit="1" customWidth="1"/>
    <col min="228" max="228" width="14.140625" bestFit="1" customWidth="1"/>
    <col min="231" max="231" width="22.140625" bestFit="1" customWidth="1"/>
    <col min="232" max="232" width="14.140625" bestFit="1" customWidth="1"/>
    <col min="233" max="233" width="12.28515625" bestFit="1" customWidth="1"/>
    <col min="235" max="235" width="27.7109375" bestFit="1" customWidth="1"/>
    <col min="236" max="236" width="14.140625" bestFit="1" customWidth="1"/>
    <col min="237" max="237" width="12.28515625" bestFit="1" customWidth="1"/>
    <col min="239" max="239" width="22.85546875" bestFit="1" customWidth="1"/>
    <col min="240" max="240" width="14.140625" bestFit="1" customWidth="1"/>
    <col min="241" max="241" width="12.7109375" customWidth="1"/>
    <col min="243" max="243" width="34.140625" customWidth="1"/>
    <col min="244" max="244" width="25.28515625" bestFit="1" customWidth="1"/>
    <col min="245" max="245" width="37.85546875" bestFit="1" customWidth="1"/>
    <col min="246" max="246" width="39.85546875" bestFit="1" customWidth="1"/>
    <col min="247" max="247" width="18.140625" bestFit="1" customWidth="1"/>
    <col min="248" max="248" width="22.42578125" customWidth="1"/>
    <col min="249" max="249" width="38" customWidth="1"/>
    <col min="250" max="250" width="22.5703125" customWidth="1"/>
    <col min="251" max="251" width="23.7109375" bestFit="1" customWidth="1"/>
    <col min="252" max="253" width="13.5703125" customWidth="1"/>
    <col min="254" max="254" width="13" customWidth="1"/>
    <col min="255" max="255" width="18.85546875" bestFit="1" customWidth="1"/>
    <col min="256" max="256" width="12.140625" customWidth="1"/>
    <col min="257" max="257" width="24.7109375" customWidth="1"/>
    <col min="258" max="258" width="23.7109375" bestFit="1" customWidth="1"/>
    <col min="259" max="259" width="22" bestFit="1" customWidth="1"/>
    <col min="260" max="260" width="13.42578125" customWidth="1"/>
    <col min="261" max="261" width="21.7109375" customWidth="1"/>
    <col min="262" max="262" width="15.42578125" customWidth="1"/>
    <col min="263" max="263" width="14.28515625" customWidth="1"/>
    <col min="264" max="265" width="10.7109375" bestFit="1" customWidth="1"/>
    <col min="266" max="266" width="15" customWidth="1"/>
    <col min="267" max="267" width="16.28515625" customWidth="1"/>
    <col min="268" max="268" width="11.7109375" bestFit="1" customWidth="1"/>
    <col min="269" max="269" width="10.7109375" bestFit="1" customWidth="1"/>
    <col min="270" max="270" width="15.140625" customWidth="1"/>
    <col min="271" max="271" width="11.7109375" customWidth="1"/>
    <col min="272" max="273" width="10.7109375" bestFit="1" customWidth="1"/>
    <col min="274" max="274" width="12.85546875" customWidth="1"/>
    <col min="275" max="277" width="11.7109375" bestFit="1" customWidth="1"/>
    <col min="278" max="278" width="19.42578125" customWidth="1"/>
    <col min="279" max="279" width="18" customWidth="1"/>
    <col min="280" max="280" width="10.7109375" bestFit="1" customWidth="1"/>
    <col min="281" max="281" width="11.42578125" customWidth="1"/>
    <col min="282" max="283" width="11.7109375" bestFit="1" customWidth="1"/>
    <col min="284" max="284" width="11.7109375" customWidth="1"/>
    <col min="285" max="285" width="10.7109375" bestFit="1" customWidth="1"/>
    <col min="286" max="286" width="18.140625" customWidth="1"/>
    <col min="287" max="287" width="17" customWidth="1"/>
    <col min="288" max="288" width="22.42578125" customWidth="1"/>
    <col min="289" max="289" width="23" customWidth="1"/>
    <col min="290" max="290" width="18.7109375" bestFit="1" customWidth="1"/>
    <col min="291" max="291" width="14.5703125" bestFit="1" customWidth="1"/>
    <col min="292" max="292" width="18.140625" bestFit="1" customWidth="1"/>
    <col min="293" max="293" width="12.85546875" bestFit="1" customWidth="1"/>
    <col min="294" max="294" width="16" bestFit="1" customWidth="1"/>
    <col min="295" max="295" width="17.85546875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4.5703125" customWidth="1"/>
    <col min="300" max="300" width="18.140625" bestFit="1" customWidth="1"/>
    <col min="301" max="301" width="12.85546875" bestFit="1" customWidth="1"/>
    <col min="302" max="302" width="18.7109375" bestFit="1" customWidth="1"/>
    <col min="303" max="303" width="14.5703125" bestFit="1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5703125" customWidth="1"/>
    <col min="309" max="309" width="12.85546875" bestFit="1" customWidth="1"/>
    <col min="310" max="310" width="19" customWidth="1"/>
    <col min="311" max="311" width="22.28515625" customWidth="1"/>
    <col min="312" max="312" width="18.140625" customWidth="1"/>
    <col min="313" max="313" width="12.85546875" bestFit="1" customWidth="1"/>
    <col min="314" max="314" width="18.7109375" bestFit="1" customWidth="1"/>
    <col min="315" max="315" width="14.5703125" bestFit="1" customWidth="1"/>
    <col min="316" max="316" width="18.140625" customWidth="1"/>
    <col min="317" max="317" width="12.85546875" customWidth="1"/>
    <col min="318" max="318" width="16" bestFit="1" customWidth="1"/>
    <col min="319" max="319" width="14.5703125" bestFit="1" customWidth="1"/>
    <col min="320" max="320" width="18.140625" bestFit="1" customWidth="1"/>
    <col min="321" max="321" width="12.85546875" bestFit="1" customWidth="1"/>
    <col min="322" max="322" width="18.7109375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1.140625" bestFit="1" customWidth="1"/>
    <col min="327" max="327" width="10" bestFit="1" customWidth="1"/>
    <col min="328" max="328" width="12" bestFit="1" customWidth="1"/>
    <col min="329" max="329" width="16.28515625" customWidth="1"/>
    <col min="330" max="330" width="14.28515625" bestFit="1" customWidth="1"/>
    <col min="331" max="331" width="14.5703125" bestFit="1" customWidth="1"/>
    <col min="332" max="332" width="18.7109375" bestFit="1" customWidth="1"/>
    <col min="333" max="333" width="14.5703125" bestFit="1" customWidth="1"/>
    <col min="334" max="334" width="18.140625" bestFit="1" customWidth="1"/>
    <col min="335" max="335" width="12.85546875" bestFit="1" customWidth="1"/>
    <col min="336" max="338" width="12.85546875" customWidth="1"/>
    <col min="339" max="339" width="18.7109375" bestFit="1" customWidth="1"/>
    <col min="340" max="340" width="14.5703125" bestFit="1" customWidth="1"/>
    <col min="341" max="341" width="18.140625" bestFit="1" customWidth="1"/>
    <col min="342" max="342" width="12.85546875" bestFit="1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22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17.140625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2.85546875" bestFit="1" customWidth="1"/>
    <col min="359" max="359" width="11.140625" bestFit="1" customWidth="1"/>
    <col min="360" max="360" width="10" bestFit="1" customWidth="1"/>
    <col min="361" max="361" width="12" bestFit="1" customWidth="1"/>
    <col min="362" max="362" width="11.42578125" bestFit="1" customWidth="1"/>
    <col min="364" max="364" width="14.85546875" bestFit="1" customWidth="1"/>
    <col min="365" max="365" width="26.42578125" bestFit="1" customWidth="1"/>
    <col min="366" max="374" width="13.42578125" bestFit="1" customWidth="1"/>
    <col min="375" max="376" width="11.5703125" bestFit="1" customWidth="1"/>
    <col min="377" max="377" width="12.7109375" bestFit="1" customWidth="1"/>
    <col min="378" max="378" width="11.5703125" bestFit="1" customWidth="1"/>
    <col min="382" max="382" width="14.85546875" bestFit="1" customWidth="1"/>
    <col min="383" max="388" width="13.5703125" bestFit="1" customWidth="1"/>
    <col min="389" max="389" width="17" bestFit="1" customWidth="1"/>
    <col min="390" max="390" width="15" bestFit="1" customWidth="1"/>
    <col min="391" max="391" width="18.140625" bestFit="1" customWidth="1"/>
    <col min="392" max="392" width="13.85546875" bestFit="1" customWidth="1"/>
  </cols>
  <sheetData>
    <row r="1" spans="1:357" ht="41.25" customHeight="1" thickBot="1" x14ac:dyDescent="0.3">
      <c r="A1" s="433" t="s">
        <v>632</v>
      </c>
      <c r="B1" s="460" t="s">
        <v>631</v>
      </c>
      <c r="C1" s="461" t="s">
        <v>630</v>
      </c>
      <c r="D1" s="461" t="s">
        <v>629</v>
      </c>
      <c r="E1" s="461" t="s">
        <v>628</v>
      </c>
      <c r="F1" s="461" t="s">
        <v>627</v>
      </c>
      <c r="G1" s="461" t="s">
        <v>626</v>
      </c>
      <c r="H1" s="462" t="s">
        <v>625</v>
      </c>
      <c r="I1" s="461" t="s">
        <v>624</v>
      </c>
      <c r="J1" s="461" t="s">
        <v>623</v>
      </c>
      <c r="K1" s="461" t="s">
        <v>622</v>
      </c>
      <c r="L1" s="461" t="s">
        <v>714</v>
      </c>
      <c r="M1" s="461" t="s">
        <v>687</v>
      </c>
      <c r="N1" s="461" t="s">
        <v>676</v>
      </c>
      <c r="O1" s="461" t="s">
        <v>629</v>
      </c>
      <c r="P1" s="461" t="s">
        <v>675</v>
      </c>
      <c r="Q1" s="461" t="s">
        <v>713</v>
      </c>
      <c r="R1" s="461" t="s">
        <v>944</v>
      </c>
      <c r="S1" s="461" t="s">
        <v>945</v>
      </c>
      <c r="T1" s="461" t="s">
        <v>718</v>
      </c>
      <c r="U1" s="461" t="s">
        <v>719</v>
      </c>
      <c r="V1" s="461" t="s">
        <v>706</v>
      </c>
      <c r="W1" s="461" t="s">
        <v>707</v>
      </c>
      <c r="X1" s="461" t="s">
        <v>708</v>
      </c>
      <c r="Y1" s="461" t="s">
        <v>709</v>
      </c>
      <c r="Z1" s="461" t="s">
        <v>703</v>
      </c>
      <c r="AA1" s="461" t="s">
        <v>720</v>
      </c>
      <c r="AB1" s="461" t="s">
        <v>715</v>
      </c>
      <c r="AC1" s="461" t="s">
        <v>721</v>
      </c>
      <c r="AD1" s="461" t="s">
        <v>722</v>
      </c>
      <c r="AE1" s="462" t="s">
        <v>67</v>
      </c>
      <c r="AF1" s="462" t="s">
        <v>69</v>
      </c>
      <c r="AG1" s="462" t="s">
        <v>70</v>
      </c>
      <c r="AH1" s="462" t="s">
        <v>71</v>
      </c>
      <c r="AI1" s="462" t="s">
        <v>34</v>
      </c>
      <c r="AJ1" s="462" t="s">
        <v>35</v>
      </c>
      <c r="AK1" s="462" t="s">
        <v>31</v>
      </c>
      <c r="AL1" s="462" t="s">
        <v>34</v>
      </c>
      <c r="AM1" s="462" t="s">
        <v>23</v>
      </c>
      <c r="AN1" s="462" t="str">
        <f>Data!BU5</f>
        <v>Finger to Finger test Right</v>
      </c>
      <c r="AO1" s="462" t="str">
        <f>Data!BV5</f>
        <v>Finger to Finger test Left</v>
      </c>
      <c r="AP1" s="462" t="str">
        <f>Data!BW5</f>
        <v>Nose-Finger Test Right</v>
      </c>
      <c r="AQ1" s="462" t="str">
        <f>Data!BX5</f>
        <v>Nose-Finger Test Left</v>
      </c>
      <c r="AR1" s="462" t="str">
        <f>Data!BY5</f>
        <v>Dysmetria Test Right</v>
      </c>
      <c r="AS1" s="462" t="str">
        <f>Data!BZ5</f>
        <v>Dysmetria Test Left</v>
      </c>
      <c r="AT1" s="462" t="str">
        <f>Data!CA5</f>
        <v>Rapid Alternating Movement of Hands Right</v>
      </c>
      <c r="AU1" s="462" t="str">
        <f>Data!CB5</f>
        <v>Rapid Alternating Movement of Hands Left</v>
      </c>
      <c r="AV1" s="462" t="str">
        <f>Data!CC5</f>
        <v>Finger Taps Right</v>
      </c>
      <c r="AW1" s="462" t="str">
        <f>Data!CD5</f>
        <v>Finger Taps Left</v>
      </c>
      <c r="AX1" s="461" t="str">
        <f>Data!GN5</f>
        <v>Score Réalisme</v>
      </c>
      <c r="AY1" s="461" t="str">
        <f>Data!GO5</f>
        <v>Score Possibilité d'agir</v>
      </c>
      <c r="AZ1" s="461" t="str">
        <f>Data!GP5</f>
        <v>Score Qualité de l'interface</v>
      </c>
      <c r="BA1" s="463" t="str">
        <f>Data!GQ5</f>
        <v>Score Possibilité d'examiner</v>
      </c>
      <c r="BB1" s="461" t="str">
        <f>Data!GR5</f>
        <v>Score Auto-évaluation de la performance</v>
      </c>
      <c r="BC1" s="99" t="str">
        <f>Data!AA5</f>
        <v>Travaux habituels, ménager ou activités scolaires</v>
      </c>
      <c r="BD1" s="99" t="str">
        <f>Data!AB5</f>
        <v>Passe-temps habituels, activités récréatives ou sportives</v>
      </c>
      <c r="BE1" s="99" t="str">
        <f>Data!AC5</f>
        <v>Soulever un sac d'épicerie au niveau de la taille</v>
      </c>
      <c r="BF1" s="99" t="str">
        <f>Data!AD5</f>
        <v>Soulever un sac d'épicerie au-dessus de la tête</v>
      </c>
      <c r="BG1" s="99" t="str">
        <f>Data!AE5</f>
        <v>Laver les cheveux</v>
      </c>
      <c r="BH1" s="99" t="str">
        <f>Data!AF5</f>
        <v>Pousser vos mains (depuis une baignoire ou une chaise)</v>
      </c>
      <c r="BI1" s="99" t="str">
        <f>Data!AG5</f>
        <v>Préparation des aliments</v>
      </c>
      <c r="BJ1" s="99" t="str">
        <f>Data!AH5</f>
        <v>Conduire</v>
      </c>
      <c r="BK1" s="99" t="str">
        <f>Data!AI5</f>
        <v>Passer l'aspirateur, balayer ou ratisser</v>
      </c>
      <c r="BL1" s="99" t="str">
        <f>Data!AJ5</f>
        <v>S'habiller</v>
      </c>
      <c r="BM1" s="99" t="str">
        <f>Data!AK5</f>
        <v>Fermer des boutons</v>
      </c>
      <c r="BN1" s="99" t="str">
        <f>Data!AL5</f>
        <v>Utiliser des outils ou des appareils électroménagers</v>
      </c>
      <c r="BO1" s="99" t="str">
        <f>Data!AM5</f>
        <v>Ouvrir des portes</v>
      </c>
      <c r="BP1" s="99" t="str">
        <f>Data!AN5</f>
        <v>Nettoyer</v>
      </c>
      <c r="BQ1" s="99" t="str">
        <f>Data!AO5</f>
        <v>Faire les lacets</v>
      </c>
      <c r="BR1" s="99" t="str">
        <f>Data!AP5</f>
        <v>Dormir</v>
      </c>
      <c r="BS1" s="99" t="str">
        <f>Data!AQ5</f>
        <v>La lessive des vêtements</v>
      </c>
      <c r="BT1" s="99" t="str">
        <f>Data!AR5</f>
        <v>Ouvrir un pot</v>
      </c>
      <c r="BU1" s="99" t="str">
        <f>Data!AS5</f>
        <v>Lancer une balle</v>
      </c>
      <c r="BV1" s="464" t="str">
        <f>Data!AT5</f>
        <v>Porter une petite valise avec votre membre affecté</v>
      </c>
      <c r="BW1" s="464" t="str">
        <f>Data!GS5</f>
        <v>Score total présence</v>
      </c>
      <c r="BX1" s="487" t="str">
        <f>Data!O5</f>
        <v>Dispositif d'assistance à la marche?</v>
      </c>
      <c r="BY1" s="99" t="s">
        <v>850</v>
      </c>
      <c r="BZ1" s="464" t="s">
        <v>856</v>
      </c>
      <c r="CA1" s="464" t="s">
        <v>952</v>
      </c>
      <c r="CB1" s="464" t="s">
        <v>953</v>
      </c>
      <c r="CC1" s="464" t="s">
        <v>954</v>
      </c>
      <c r="CD1" s="464" t="s">
        <v>955</v>
      </c>
      <c r="CE1" s="464" t="s">
        <v>956</v>
      </c>
      <c r="CF1" s="464" t="s">
        <v>957</v>
      </c>
      <c r="CG1" s="99" t="s">
        <v>881</v>
      </c>
      <c r="CH1" s="99" t="s">
        <v>882</v>
      </c>
      <c r="CI1" s="99" t="s">
        <v>883</v>
      </c>
      <c r="CJ1" s="99" t="s">
        <v>884</v>
      </c>
      <c r="CK1" s="99" t="s">
        <v>885</v>
      </c>
      <c r="CL1" s="99" t="s">
        <v>886</v>
      </c>
      <c r="CM1" s="99" t="s">
        <v>887</v>
      </c>
      <c r="CN1" s="99" t="s">
        <v>888</v>
      </c>
      <c r="CO1" s="464" t="s">
        <v>889</v>
      </c>
      <c r="CP1" s="99" t="s">
        <v>890</v>
      </c>
      <c r="CQ1" s="99" t="s">
        <v>892</v>
      </c>
      <c r="CR1" s="99" t="s">
        <v>893</v>
      </c>
      <c r="CS1" s="99" t="s">
        <v>896</v>
      </c>
      <c r="CT1" s="464" t="s">
        <v>897</v>
      </c>
      <c r="CU1" s="99" t="s">
        <v>898</v>
      </c>
      <c r="CV1" s="464" t="s">
        <v>903</v>
      </c>
      <c r="CW1" s="464" t="s">
        <v>899</v>
      </c>
      <c r="CX1" s="484" t="s">
        <v>78</v>
      </c>
      <c r="CY1" s="484" t="s">
        <v>959</v>
      </c>
      <c r="CZ1" s="484" t="s">
        <v>960</v>
      </c>
      <c r="DA1" s="484" t="s">
        <v>961</v>
      </c>
      <c r="DB1" s="484" t="s">
        <v>962</v>
      </c>
      <c r="DC1" s="484" t="s">
        <v>963</v>
      </c>
      <c r="DD1" s="484" t="s">
        <v>964</v>
      </c>
      <c r="DE1" s="484" t="s">
        <v>965</v>
      </c>
      <c r="DF1" s="485" t="s">
        <v>966</v>
      </c>
      <c r="DG1" s="93" t="s">
        <v>906</v>
      </c>
      <c r="DH1" s="92" t="str">
        <f>Data!EF5</f>
        <v>mFARS score</v>
      </c>
      <c r="DI1" s="339" t="s">
        <v>967</v>
      </c>
      <c r="DJ1" s="91" t="s">
        <v>858</v>
      </c>
      <c r="DK1" s="421"/>
      <c r="DL1" s="204"/>
      <c r="DM1" s="204" t="s">
        <v>952</v>
      </c>
      <c r="DN1" s="204"/>
      <c r="DO1" s="421"/>
      <c r="DP1" s="204"/>
      <c r="DQ1" s="204" t="s">
        <v>953</v>
      </c>
      <c r="DR1" s="204"/>
      <c r="DS1" s="421"/>
      <c r="DT1" s="204"/>
      <c r="DU1" s="204" t="s">
        <v>954</v>
      </c>
      <c r="DV1" s="204"/>
      <c r="DW1" s="421"/>
      <c r="DX1" s="204"/>
      <c r="DY1" s="204" t="s">
        <v>955</v>
      </c>
      <c r="DZ1" s="204"/>
      <c r="EA1" s="421"/>
      <c r="EB1" s="204"/>
      <c r="EC1" s="204" t="s">
        <v>956</v>
      </c>
      <c r="ED1" s="204"/>
      <c r="EE1" s="421"/>
      <c r="EF1" s="204"/>
      <c r="EG1" s="204" t="s">
        <v>957</v>
      </c>
      <c r="EH1" s="204"/>
      <c r="EJ1" s="204"/>
      <c r="EK1" s="204" t="s">
        <v>899</v>
      </c>
      <c r="EL1" s="204"/>
      <c r="EM1" s="421"/>
      <c r="EN1" s="204"/>
      <c r="EO1" s="204" t="s">
        <v>898</v>
      </c>
      <c r="EP1" s="204"/>
      <c r="EQ1" s="421"/>
      <c r="ER1" s="204"/>
      <c r="ES1" s="92" t="s">
        <v>888</v>
      </c>
      <c r="ET1" s="204"/>
      <c r="EU1" s="421"/>
      <c r="EV1" s="204"/>
      <c r="EW1" s="339" t="s">
        <v>889</v>
      </c>
      <c r="EX1" s="204"/>
      <c r="EY1" s="421"/>
      <c r="EZ1" s="204"/>
      <c r="FA1" s="99" t="s">
        <v>896</v>
      </c>
      <c r="FB1" s="204"/>
      <c r="FC1" s="421"/>
      <c r="FD1" s="204"/>
      <c r="FE1" s="464" t="s">
        <v>897</v>
      </c>
      <c r="FF1" s="204"/>
      <c r="FG1" s="421"/>
      <c r="FH1" s="204"/>
      <c r="FI1" s="421" t="s">
        <v>892</v>
      </c>
      <c r="FJ1" s="204"/>
      <c r="FK1" s="421"/>
      <c r="FL1" s="204"/>
      <c r="FM1" s="421" t="s">
        <v>893</v>
      </c>
      <c r="FN1" s="204"/>
      <c r="FO1" s="421"/>
      <c r="FP1" s="204"/>
      <c r="FQ1" s="421" t="s">
        <v>891</v>
      </c>
      <c r="FR1" s="204"/>
      <c r="FS1" s="421"/>
      <c r="FT1" s="204"/>
      <c r="FU1" s="421" t="s">
        <v>886</v>
      </c>
      <c r="FV1" s="204"/>
      <c r="FW1" s="421"/>
      <c r="FX1" s="204"/>
      <c r="FY1" s="421" t="s">
        <v>887</v>
      </c>
      <c r="FZ1" s="204"/>
      <c r="GA1" s="421"/>
      <c r="GB1" s="204"/>
      <c r="GC1" s="421" t="s">
        <v>884</v>
      </c>
      <c r="GD1" s="204"/>
      <c r="GE1" s="421"/>
      <c r="GF1" s="204"/>
      <c r="GG1" s="421" t="s">
        <v>885</v>
      </c>
      <c r="GH1" s="204"/>
      <c r="GI1" s="421"/>
      <c r="GJ1" s="204"/>
      <c r="GK1" s="97" t="s">
        <v>883</v>
      </c>
      <c r="GL1" s="204"/>
      <c r="GM1" s="421"/>
      <c r="GN1" s="204"/>
      <c r="GO1" s="97" t="s">
        <v>882</v>
      </c>
      <c r="GP1" s="204"/>
      <c r="GQ1" s="107"/>
      <c r="GR1" s="204"/>
      <c r="GS1" s="423" t="s">
        <v>881</v>
      </c>
      <c r="GT1" s="204"/>
      <c r="GU1" s="107"/>
      <c r="GV1" s="204"/>
      <c r="GW1" s="69" t="s">
        <v>856</v>
      </c>
      <c r="GX1" s="69"/>
      <c r="GY1" s="107"/>
      <c r="HA1" s="215" t="s">
        <v>626</v>
      </c>
      <c r="HB1" s="259"/>
      <c r="HD1" s="636" t="s">
        <v>629</v>
      </c>
      <c r="HE1" s="637"/>
      <c r="HF1" s="107"/>
      <c r="HG1" s="69"/>
      <c r="HH1" s="266" t="s">
        <v>639</v>
      </c>
      <c r="HI1" s="237"/>
      <c r="HK1" s="204"/>
      <c r="HL1" s="237" t="s">
        <v>639</v>
      </c>
      <c r="HM1" s="237"/>
      <c r="HN1" s="107"/>
      <c r="HO1" s="69"/>
      <c r="HP1" s="237" t="s">
        <v>677</v>
      </c>
      <c r="HQ1" s="237"/>
      <c r="HS1" s="69"/>
      <c r="HT1" s="264" t="s">
        <v>674</v>
      </c>
      <c r="HU1" s="237"/>
      <c r="HV1" s="107"/>
      <c r="HW1" s="69"/>
      <c r="HX1" s="260" t="s">
        <v>672</v>
      </c>
      <c r="HY1" s="243"/>
      <c r="HZ1" s="263"/>
      <c r="IA1" s="260" t="s">
        <v>676</v>
      </c>
      <c r="IB1" s="69"/>
      <c r="IC1" s="238"/>
      <c r="ID1" s="261"/>
      <c r="IF1" s="204"/>
      <c r="IG1" s="204" t="s">
        <v>675</v>
      </c>
      <c r="IH1" s="204"/>
      <c r="II1" s="107"/>
      <c r="IJ1" s="69"/>
      <c r="IK1" s="204" t="s">
        <v>603</v>
      </c>
      <c r="IL1" s="204" t="s">
        <v>603</v>
      </c>
      <c r="IM1" s="204" t="s">
        <v>603</v>
      </c>
      <c r="IN1" s="204" t="s">
        <v>603</v>
      </c>
      <c r="IO1" s="204" t="s">
        <v>603</v>
      </c>
      <c r="IP1" s="204" t="s">
        <v>603</v>
      </c>
      <c r="IQ1" s="107"/>
      <c r="IR1" s="107"/>
      <c r="IU1" s="204"/>
      <c r="IV1" s="204"/>
      <c r="IX1" s="69"/>
      <c r="IY1" s="204" t="s">
        <v>972</v>
      </c>
      <c r="IZ1" s="204" t="s">
        <v>605</v>
      </c>
      <c r="JB1" s="69"/>
      <c r="JC1" s="204" t="s">
        <v>505</v>
      </c>
      <c r="JD1" s="204" t="s">
        <v>605</v>
      </c>
      <c r="JF1" s="69"/>
      <c r="JG1" s="204" t="s">
        <v>505</v>
      </c>
      <c r="JH1" s="204" t="s">
        <v>605</v>
      </c>
      <c r="JJ1" s="69"/>
      <c r="JK1" s="204" t="s">
        <v>505</v>
      </c>
      <c r="JL1" s="204" t="s">
        <v>605</v>
      </c>
      <c r="JN1" s="69"/>
      <c r="JO1" s="204" t="s">
        <v>505</v>
      </c>
      <c r="JP1" s="204" t="s">
        <v>605</v>
      </c>
      <c r="JR1" s="69"/>
      <c r="JS1" s="204" t="s">
        <v>505</v>
      </c>
      <c r="JT1" s="204" t="s">
        <v>605</v>
      </c>
      <c r="JU1" s="107"/>
      <c r="JW1" s="69"/>
      <c r="JX1" s="204" t="s">
        <v>505</v>
      </c>
      <c r="JY1" s="204" t="s">
        <v>605</v>
      </c>
      <c r="KA1" s="69"/>
      <c r="KB1" s="204" t="s">
        <v>505</v>
      </c>
      <c r="KC1" s="204" t="s">
        <v>605</v>
      </c>
      <c r="KE1" s="69"/>
      <c r="KF1" s="204" t="s">
        <v>505</v>
      </c>
      <c r="KG1" s="204" t="s">
        <v>605</v>
      </c>
      <c r="KJ1" s="204" t="s">
        <v>505</v>
      </c>
      <c r="KK1" s="204" t="s">
        <v>605</v>
      </c>
      <c r="KM1" s="69"/>
      <c r="KN1" s="204" t="s">
        <v>505</v>
      </c>
      <c r="KO1" s="204" t="s">
        <v>605</v>
      </c>
      <c r="KQ1" s="69"/>
      <c r="KR1" s="204" t="s">
        <v>505</v>
      </c>
      <c r="KS1" s="204" t="s">
        <v>605</v>
      </c>
      <c r="KU1" s="69"/>
      <c r="KV1" s="204" t="s">
        <v>505</v>
      </c>
      <c r="KW1" s="204" t="s">
        <v>605</v>
      </c>
      <c r="KY1" s="69"/>
      <c r="KZ1" s="204" t="s">
        <v>505</v>
      </c>
      <c r="LA1" s="204" t="s">
        <v>605</v>
      </c>
      <c r="LC1" s="69"/>
      <c r="LD1" s="204" t="s">
        <v>505</v>
      </c>
      <c r="LE1" s="204" t="s">
        <v>605</v>
      </c>
      <c r="LG1" s="69"/>
      <c r="LH1" s="204" t="s">
        <v>505</v>
      </c>
      <c r="LI1" s="204" t="s">
        <v>605</v>
      </c>
      <c r="LK1" s="69"/>
      <c r="LL1" s="204" t="s">
        <v>505</v>
      </c>
      <c r="LM1" s="204" t="s">
        <v>605</v>
      </c>
      <c r="LO1" s="69"/>
      <c r="LP1" s="204" t="s">
        <v>505</v>
      </c>
      <c r="LQ1" s="204" t="s">
        <v>605</v>
      </c>
      <c r="LT1" s="350"/>
      <c r="LU1" s="349" t="s">
        <v>825</v>
      </c>
      <c r="LV1" s="349" t="s">
        <v>826</v>
      </c>
      <c r="LW1" s="349" t="s">
        <v>834</v>
      </c>
      <c r="LY1" s="69"/>
      <c r="LZ1" s="204" t="s">
        <v>505</v>
      </c>
      <c r="MA1" s="204" t="s">
        <v>605</v>
      </c>
      <c r="MC1" s="69"/>
      <c r="MD1" s="69" t="s">
        <v>505</v>
      </c>
      <c r="ME1" s="69" t="s">
        <v>605</v>
      </c>
      <c r="MF1" s="69" t="s">
        <v>970</v>
      </c>
      <c r="MH1" s="69"/>
      <c r="MI1" s="69" t="s">
        <v>505</v>
      </c>
      <c r="MJ1" s="69" t="s">
        <v>605</v>
      </c>
      <c r="ML1" s="69"/>
      <c r="MM1" s="69" t="s">
        <v>505</v>
      </c>
      <c r="MN1" s="69" t="s">
        <v>605</v>
      </c>
      <c r="MP1" s="69"/>
      <c r="MQ1" s="204" t="s">
        <v>605</v>
      </c>
      <c r="MR1" s="204" t="s">
        <v>604</v>
      </c>
      <c r="MS1" s="204" t="s">
        <v>970</v>
      </c>
    </row>
    <row r="2" spans="1:357" ht="15" customHeight="1" thickBot="1" x14ac:dyDescent="0.3">
      <c r="A2" s="428" t="s">
        <v>511</v>
      </c>
      <c r="B2" s="166">
        <f>Data!AU6</f>
        <v>18</v>
      </c>
      <c r="C2" s="382">
        <f>Data!BE6</f>
        <v>5</v>
      </c>
      <c r="D2" s="167"/>
      <c r="E2" s="167"/>
      <c r="F2" s="167">
        <f>Data!EE6</f>
        <v>27</v>
      </c>
      <c r="G2" s="167"/>
      <c r="H2" s="167" t="str">
        <f>Data!FJ6</f>
        <v>2 = Indifférent</v>
      </c>
      <c r="I2" s="167" t="str">
        <f>Data!FN6</f>
        <v>1 = Plutôt d'accord</v>
      </c>
      <c r="J2" s="167">
        <f>Data!GT6</f>
        <v>0</v>
      </c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>
        <f>Data!N6</f>
        <v>20</v>
      </c>
      <c r="AJ2" s="167">
        <f>Data!O6</f>
        <v>1</v>
      </c>
      <c r="AK2" s="167">
        <f>Data!K6</f>
        <v>16</v>
      </c>
      <c r="AL2" s="167">
        <f>Data!N6</f>
        <v>20</v>
      </c>
      <c r="AM2" s="167">
        <f>Data!C6</f>
        <v>71</v>
      </c>
      <c r="AN2" s="167">
        <f>Data!BU6</f>
        <v>2</v>
      </c>
      <c r="AO2" s="167">
        <f>Data!BV6</f>
        <v>2</v>
      </c>
      <c r="AP2" s="167">
        <f>Data!BW6</f>
        <v>3</v>
      </c>
      <c r="AQ2" s="167">
        <f>Data!BX6</f>
        <v>3</v>
      </c>
      <c r="AR2" s="167">
        <f>Data!BY6</f>
        <v>3</v>
      </c>
      <c r="AS2" s="167">
        <f>Data!BZ6</f>
        <v>3</v>
      </c>
      <c r="AT2" s="167">
        <f>Data!CA6</f>
        <v>2.5</v>
      </c>
      <c r="AU2" s="167">
        <f>Data!CB6</f>
        <v>2.5</v>
      </c>
      <c r="AV2" s="167">
        <f>Data!CC6</f>
        <v>3</v>
      </c>
      <c r="AW2" s="167">
        <f>Data!CD6</f>
        <v>3</v>
      </c>
      <c r="AX2" s="167"/>
      <c r="AY2" s="167"/>
      <c r="AZ2" s="167"/>
      <c r="BA2" s="167"/>
      <c r="BB2" s="167"/>
      <c r="BC2" s="167">
        <f>Data!AA6</f>
        <v>0</v>
      </c>
      <c r="BD2" s="167">
        <f>Data!AB6</f>
        <v>3</v>
      </c>
      <c r="BE2" s="167">
        <f>Data!AC6</f>
        <v>1</v>
      </c>
      <c r="BF2" s="167">
        <f>Data!AD6</f>
        <v>0</v>
      </c>
      <c r="BG2" s="167">
        <f>Data!AE6</f>
        <v>0</v>
      </c>
      <c r="BH2" s="167">
        <f>Data!AF6</f>
        <v>4</v>
      </c>
      <c r="BI2" s="167">
        <f>Data!AG6</f>
        <v>0</v>
      </c>
      <c r="BJ2" s="167">
        <f>Data!AH6</f>
        <v>0</v>
      </c>
      <c r="BK2" s="167">
        <f>Data!AI6</f>
        <v>0</v>
      </c>
      <c r="BL2" s="167">
        <f>Data!AJ6</f>
        <v>0</v>
      </c>
      <c r="BM2" s="167">
        <f>Data!AK6</f>
        <v>0</v>
      </c>
      <c r="BN2" s="167">
        <f>Data!AL6</f>
        <v>0</v>
      </c>
      <c r="BO2" s="167">
        <f>Data!AM6</f>
        <v>1</v>
      </c>
      <c r="BP2" s="167">
        <f>Data!AN6</f>
        <v>0</v>
      </c>
      <c r="BQ2" s="167">
        <f>Data!AO6</f>
        <v>0</v>
      </c>
      <c r="BR2" s="167">
        <f>Data!AP6</f>
        <v>2</v>
      </c>
      <c r="BS2" s="167">
        <f>Data!AQ6</f>
        <v>0</v>
      </c>
      <c r="BT2" s="167">
        <f>Data!AR6</f>
        <v>3</v>
      </c>
      <c r="BU2" s="167">
        <f>Data!AS6</f>
        <v>4</v>
      </c>
      <c r="BV2" s="167">
        <f>Data!AT6</f>
        <v>0</v>
      </c>
      <c r="BW2" s="167">
        <f>Data!GS6</f>
        <v>0</v>
      </c>
      <c r="BX2" s="167">
        <f>Data!O6</f>
        <v>1</v>
      </c>
      <c r="BY2" s="167">
        <f>SUM(Data!CT6:CU6)</f>
        <v>4</v>
      </c>
      <c r="BZ2" s="167"/>
      <c r="CA2" s="167">
        <f>'Metrics EyeTracking'!XF6</f>
        <v>90.55974192798908</v>
      </c>
      <c r="CB2" s="167">
        <f>'Metrics EyeTracking'!XF7</f>
        <v>80.171461765136925</v>
      </c>
      <c r="CC2" s="167">
        <f>'Metrics EyeTracking'!ABD6</f>
        <v>106.43882066835064</v>
      </c>
      <c r="CD2" s="167">
        <f>'Metrics EyeTracking'!ABD7</f>
        <v>102.56431261203477</v>
      </c>
      <c r="CE2" s="167">
        <f>'Metrics EyeTracking'!AIZ6</f>
        <v>2.1373177016398355</v>
      </c>
      <c r="CF2" s="167">
        <f>'Metrics EyeTracking'!AIZ7</f>
        <v>1.9318496378006818</v>
      </c>
      <c r="CG2" s="167">
        <f>'Metrics EyeTracking'!QR6</f>
        <v>25.688597117168548</v>
      </c>
      <c r="CH2" s="167">
        <f>'Metrics EyeTracking'!AZ6</f>
        <v>2.3162207484442319</v>
      </c>
      <c r="CI2" s="382">
        <f>'Metrics EyeTracking'!AZ7</f>
        <v>2.1989626670641047</v>
      </c>
      <c r="CJ2" s="167">
        <f>'Metrics EyeTracking'!EX6</f>
        <v>35.124968539909155</v>
      </c>
      <c r="CK2" s="167">
        <f>'Metrics EyeTracking'!EX7</f>
        <v>29.490713531137182</v>
      </c>
      <c r="CL2" s="382">
        <f>'Metrics EyeTracking'!IV6</f>
        <v>59.477714563579816</v>
      </c>
      <c r="CM2" s="167">
        <f>'Metrics EyeTracking'!IV7</f>
        <v>63.572421184834937</v>
      </c>
      <c r="CN2" s="167">
        <f>'Metrics EyeTracking'!MT6</f>
        <v>299</v>
      </c>
      <c r="CO2" s="167">
        <f>'Metrics EyeTracking'!MT7</f>
        <v>322.5</v>
      </c>
      <c r="CP2" s="167">
        <f>'Metrics EyeTracking'!ADT6</f>
        <v>79.206507777936352</v>
      </c>
      <c r="CQ2" s="167">
        <f>'Metrics EyeTracking'!AHR6</f>
        <v>0.71901533904088388</v>
      </c>
      <c r="CR2" s="167">
        <f>'Metrics EyeTracking'!AHR7</f>
        <v>0.71049568529527807</v>
      </c>
      <c r="CS2" s="167">
        <f>'Metrics EyeTracking'!ALP5</f>
        <v>18.248161638223259</v>
      </c>
      <c r="CT2" s="167">
        <f>'Metrics EyeTracking'!ALP6</f>
        <v>5.973340115579818</v>
      </c>
      <c r="CU2" s="167">
        <f>'Metrics EyeTracking'!ALP7</f>
        <v>494.99438237803719</v>
      </c>
      <c r="CV2" s="167">
        <f>'Metrics EyeTracking'!AOF8</f>
        <v>27.475287170091168</v>
      </c>
      <c r="CW2" s="488">
        <v>0.5496721</v>
      </c>
      <c r="CX2" s="124">
        <f>Data!BH6</f>
        <v>2</v>
      </c>
      <c r="CY2" s="124">
        <f>Data!BI6</f>
        <v>1</v>
      </c>
      <c r="CZ2" s="124">
        <f>Data!BJ6</f>
        <v>3</v>
      </c>
      <c r="DA2" s="124">
        <f>Data!BK6</f>
        <v>3</v>
      </c>
      <c r="DB2" s="124">
        <f>Data!BL6</f>
        <v>4</v>
      </c>
      <c r="DC2" s="124">
        <f>Data!BM6</f>
        <v>4</v>
      </c>
      <c r="DD2" s="124">
        <f>Data!BN6</f>
        <v>4</v>
      </c>
      <c r="DE2" s="124">
        <f>Data!BO6</f>
        <v>4</v>
      </c>
      <c r="DF2" s="234">
        <f>Data!BP6</f>
        <v>0</v>
      </c>
      <c r="DG2" s="166">
        <f>Data!EE6</f>
        <v>27</v>
      </c>
      <c r="DH2" s="167">
        <f>Data!EF6</f>
        <v>81</v>
      </c>
      <c r="DI2" s="124">
        <f>SUM(CX2:DF2)</f>
        <v>25</v>
      </c>
      <c r="DJ2" s="486">
        <f>Data!EG6</f>
        <v>103</v>
      </c>
      <c r="DK2" s="446"/>
      <c r="DL2" s="69"/>
      <c r="DM2" s="204" t="s">
        <v>605</v>
      </c>
      <c r="DN2" s="204" t="s">
        <v>604</v>
      </c>
      <c r="DO2" s="446"/>
      <c r="DP2" s="69"/>
      <c r="DQ2" s="204" t="s">
        <v>605</v>
      </c>
      <c r="DR2" s="204" t="s">
        <v>604</v>
      </c>
      <c r="DS2" s="446"/>
      <c r="DT2" s="69"/>
      <c r="DU2" s="204" t="s">
        <v>605</v>
      </c>
      <c r="DV2" s="204" t="s">
        <v>604</v>
      </c>
      <c r="DW2" s="446"/>
      <c r="DX2" s="69"/>
      <c r="DY2" s="204" t="s">
        <v>605</v>
      </c>
      <c r="DZ2" s="204" t="s">
        <v>604</v>
      </c>
      <c r="EA2" s="446"/>
      <c r="EB2" s="69"/>
      <c r="EC2" s="204" t="s">
        <v>605</v>
      </c>
      <c r="ED2" s="204" t="s">
        <v>604</v>
      </c>
      <c r="EE2" s="446"/>
      <c r="EF2" s="69"/>
      <c r="EG2" s="204" t="s">
        <v>605</v>
      </c>
      <c r="EH2" s="204" t="s">
        <v>604</v>
      </c>
      <c r="EJ2" s="129"/>
      <c r="EK2" s="204" t="s">
        <v>605</v>
      </c>
      <c r="EL2" s="204" t="s">
        <v>604</v>
      </c>
      <c r="EM2" s="422"/>
      <c r="EN2" s="129"/>
      <c r="EO2" s="204" t="s">
        <v>605</v>
      </c>
      <c r="EP2" s="204" t="s">
        <v>604</v>
      </c>
      <c r="EQ2" s="422"/>
      <c r="ER2" s="129"/>
      <c r="ES2" s="204" t="s">
        <v>605</v>
      </c>
      <c r="ET2" s="204" t="s">
        <v>604</v>
      </c>
      <c r="EU2" s="422"/>
      <c r="EV2" s="129"/>
      <c r="EW2" s="204" t="s">
        <v>605</v>
      </c>
      <c r="EX2" s="204" t="s">
        <v>604</v>
      </c>
      <c r="EY2" s="422"/>
      <c r="EZ2" s="129"/>
      <c r="FA2" s="204" t="s">
        <v>605</v>
      </c>
      <c r="FB2" s="204" t="s">
        <v>604</v>
      </c>
      <c r="FC2" s="422"/>
      <c r="FD2" s="129"/>
      <c r="FE2" s="204" t="s">
        <v>605</v>
      </c>
      <c r="FF2" s="204" t="s">
        <v>604</v>
      </c>
      <c r="FG2" s="422"/>
      <c r="FH2" s="129"/>
      <c r="FI2" s="204" t="s">
        <v>605</v>
      </c>
      <c r="FJ2" s="204" t="s">
        <v>604</v>
      </c>
      <c r="FK2" s="422"/>
      <c r="FL2" s="129"/>
      <c r="FM2" s="204" t="s">
        <v>605</v>
      </c>
      <c r="FN2" s="204" t="s">
        <v>604</v>
      </c>
      <c r="FO2" s="422"/>
      <c r="FP2" s="129"/>
      <c r="FQ2" s="204" t="s">
        <v>605</v>
      </c>
      <c r="FR2" s="204" t="s">
        <v>604</v>
      </c>
      <c r="FS2" s="422"/>
      <c r="FT2" s="129"/>
      <c r="FU2" s="204" t="s">
        <v>605</v>
      </c>
      <c r="FV2" s="204" t="s">
        <v>604</v>
      </c>
      <c r="FW2" s="422"/>
      <c r="FX2" s="129"/>
      <c r="FY2" s="204" t="s">
        <v>605</v>
      </c>
      <c r="FZ2" s="204" t="s">
        <v>604</v>
      </c>
      <c r="GA2" s="422"/>
      <c r="GB2" s="129"/>
      <c r="GC2" s="204" t="s">
        <v>605</v>
      </c>
      <c r="GD2" s="204" t="s">
        <v>604</v>
      </c>
      <c r="GE2" s="422"/>
      <c r="GF2" s="129"/>
      <c r="GG2" s="204" t="s">
        <v>605</v>
      </c>
      <c r="GH2" s="204" t="s">
        <v>604</v>
      </c>
      <c r="GI2" s="422"/>
      <c r="GJ2" s="129"/>
      <c r="GK2" s="204" t="s">
        <v>605</v>
      </c>
      <c r="GL2" s="204" t="s">
        <v>604</v>
      </c>
      <c r="GM2" s="422"/>
      <c r="GN2" s="69"/>
      <c r="GO2" s="204" t="s">
        <v>605</v>
      </c>
      <c r="GP2" s="204" t="s">
        <v>604</v>
      </c>
      <c r="GQ2" s="65"/>
      <c r="GR2" s="69"/>
      <c r="GS2" s="204" t="s">
        <v>605</v>
      </c>
      <c r="GT2" s="204" t="s">
        <v>604</v>
      </c>
      <c r="GV2" s="69"/>
      <c r="GW2" s="204" t="s">
        <v>605</v>
      </c>
      <c r="GX2" s="204" t="s">
        <v>604</v>
      </c>
      <c r="HA2" s="204" t="s">
        <v>600</v>
      </c>
      <c r="HB2" s="204" t="s">
        <v>599</v>
      </c>
      <c r="HD2" s="204" t="s">
        <v>600</v>
      </c>
      <c r="HE2" s="204" t="s">
        <v>599</v>
      </c>
      <c r="HF2" s="107"/>
      <c r="HG2" s="69"/>
      <c r="HH2" s="204" t="s">
        <v>605</v>
      </c>
      <c r="HI2" s="204" t="s">
        <v>971</v>
      </c>
      <c r="HK2" s="204"/>
      <c r="HL2" s="204" t="s">
        <v>605</v>
      </c>
      <c r="HM2" s="204" t="s">
        <v>971</v>
      </c>
      <c r="HN2" s="107"/>
      <c r="HO2" s="69"/>
      <c r="HP2" s="204" t="s">
        <v>605</v>
      </c>
      <c r="HQ2" s="205" t="s">
        <v>505</v>
      </c>
      <c r="HS2" s="69"/>
      <c r="HT2" s="237" t="s">
        <v>605</v>
      </c>
      <c r="HU2" s="237" t="s">
        <v>505</v>
      </c>
      <c r="HV2" s="107"/>
      <c r="HW2" s="69"/>
      <c r="HX2" s="237" t="s">
        <v>605</v>
      </c>
      <c r="HY2" s="237" t="s">
        <v>505</v>
      </c>
      <c r="HZ2" s="223"/>
      <c r="IA2" s="69"/>
      <c r="IB2" s="237" t="s">
        <v>605</v>
      </c>
      <c r="IC2" s="237" t="s">
        <v>505</v>
      </c>
      <c r="IF2" s="204"/>
      <c r="IG2" s="237" t="s">
        <v>605</v>
      </c>
      <c r="IH2" s="237" t="s">
        <v>505</v>
      </c>
      <c r="IJ2" s="204" t="s">
        <v>602</v>
      </c>
      <c r="IK2" s="69">
        <f>$F$19</f>
        <v>7</v>
      </c>
      <c r="IL2" s="69">
        <f>$F$7</f>
        <v>13</v>
      </c>
      <c r="IM2" s="69">
        <f>$F$11</f>
        <v>10</v>
      </c>
      <c r="IN2" s="69">
        <f>$F$12</f>
        <v>5</v>
      </c>
      <c r="IO2" s="69">
        <f>$F$13</f>
        <v>4</v>
      </c>
      <c r="IP2" s="69">
        <f>$F$14</f>
        <v>10</v>
      </c>
      <c r="IU2" s="204" t="s">
        <v>505</v>
      </c>
      <c r="IV2" s="204" t="s">
        <v>605</v>
      </c>
      <c r="IX2" s="69" t="s">
        <v>717</v>
      </c>
      <c r="IY2" s="139">
        <f>Metrics!$YX$6 * 100</f>
        <v>73.667242574052409</v>
      </c>
      <c r="IZ2" s="139">
        <f>Metrics!$YH$6*100</f>
        <v>0.81976432394105569</v>
      </c>
      <c r="JB2" s="69" t="s">
        <v>689</v>
      </c>
      <c r="JC2" s="89">
        <f>AVERAGE(Metrics!XD8:XF8)</f>
        <v>325.13079388718302</v>
      </c>
      <c r="JD2" s="89">
        <f>AVERAGE(Metrics!VN8:VP8)</f>
        <v>98.57786838819527</v>
      </c>
      <c r="JF2" s="69" t="s">
        <v>700</v>
      </c>
      <c r="JG2" s="89">
        <f>$Q$6</f>
        <v>19886</v>
      </c>
      <c r="JH2" s="89">
        <f>$Q$4</f>
        <v>1839</v>
      </c>
      <c r="JJ2" s="69" t="s">
        <v>701</v>
      </c>
      <c r="JK2" s="89">
        <f>$R$6</f>
        <v>52</v>
      </c>
      <c r="JL2" s="89">
        <f>$R$4</f>
        <v>0</v>
      </c>
      <c r="JN2" s="69" t="s">
        <v>702</v>
      </c>
      <c r="JO2" s="89">
        <f>$S$6</f>
        <v>372</v>
      </c>
      <c r="JP2" s="89">
        <f>$S$4</f>
        <v>0</v>
      </c>
      <c r="JR2" s="69" t="s">
        <v>715</v>
      </c>
      <c r="JS2" s="69">
        <f>$AB$6</f>
        <v>1722.5036149177317</v>
      </c>
      <c r="JT2" s="69">
        <f>$AB$4</f>
        <v>7.8651490905270061</v>
      </c>
      <c r="JU2" s="155"/>
      <c r="JW2" s="69" t="s">
        <v>703</v>
      </c>
      <c r="JX2" s="69">
        <f>$Z$6</f>
        <v>8235</v>
      </c>
      <c r="JY2" s="69">
        <f>$Z$4</f>
        <v>1031</v>
      </c>
      <c r="KA2" s="69" t="s">
        <v>704</v>
      </c>
      <c r="KB2" s="69">
        <f>Metrics!$AS$10</f>
        <v>184</v>
      </c>
      <c r="KC2" s="69">
        <f>Metrics!$C$10</f>
        <v>0</v>
      </c>
      <c r="KE2" s="69" t="s">
        <v>705</v>
      </c>
      <c r="KF2" s="69">
        <f>Metrics!$AS$9</f>
        <v>1018</v>
      </c>
      <c r="KG2" s="69">
        <f>Metrics!$C$9</f>
        <v>0</v>
      </c>
      <c r="KI2" s="203" t="s">
        <v>720</v>
      </c>
      <c r="KJ2" s="89">
        <f>$AA$6</f>
        <v>9254.0966432849418</v>
      </c>
      <c r="KK2" s="139">
        <f>$AA$4</f>
        <v>18.000433968942684</v>
      </c>
      <c r="KM2" s="69" t="s">
        <v>706</v>
      </c>
      <c r="KN2" s="89">
        <f>$V$6</f>
        <v>1976</v>
      </c>
      <c r="KO2" s="89">
        <f>V4</f>
        <v>1391</v>
      </c>
      <c r="KQ2" s="69" t="s">
        <v>707</v>
      </c>
      <c r="KR2" s="89">
        <f>$W$6</f>
        <v>59</v>
      </c>
      <c r="KS2" s="89">
        <f>$W$4</f>
        <v>0</v>
      </c>
      <c r="KU2" s="69" t="s">
        <v>708</v>
      </c>
      <c r="KV2" s="89">
        <f>$X$6</f>
        <v>161</v>
      </c>
      <c r="KW2" s="89">
        <f>$X$4</f>
        <v>0</v>
      </c>
      <c r="KY2" s="69" t="s">
        <v>721</v>
      </c>
      <c r="KZ2" s="69">
        <f>$AC$6</f>
        <v>3448.2319488215917</v>
      </c>
      <c r="LA2" s="69">
        <f>AC4</f>
        <v>7.4414513775340518</v>
      </c>
      <c r="LC2" s="69" t="s">
        <v>709</v>
      </c>
      <c r="LD2" s="89">
        <f>$Y$6</f>
        <v>1976</v>
      </c>
      <c r="LE2" s="89">
        <f>Y4</f>
        <v>3163</v>
      </c>
      <c r="LG2" s="69" t="s">
        <v>710</v>
      </c>
      <c r="LH2" s="69">
        <f>Metrics!$AX$10</f>
        <v>0</v>
      </c>
      <c r="LI2" s="69">
        <f>Metrics!$E$10</f>
        <v>0</v>
      </c>
      <c r="LK2" s="69" t="s">
        <v>712</v>
      </c>
      <c r="LL2" s="69">
        <f>Metrics!$AX$9</f>
        <v>0</v>
      </c>
      <c r="LM2" s="69">
        <f>Metrics!$E$9</f>
        <v>0</v>
      </c>
      <c r="LO2" s="69" t="s">
        <v>722</v>
      </c>
      <c r="LP2" s="69">
        <f>Metrics!$AX$6</f>
        <v>12.636083745926413</v>
      </c>
      <c r="LQ2" s="69">
        <f>Metrics!$E$6</f>
        <v>11.381405367915519</v>
      </c>
      <c r="LT2" s="351"/>
      <c r="LU2" s="335"/>
      <c r="LV2" s="335"/>
      <c r="LW2" s="335"/>
      <c r="LY2" s="69" t="s">
        <v>847</v>
      </c>
      <c r="LZ2" s="69">
        <f>$B$2</f>
        <v>18</v>
      </c>
      <c r="MA2" s="69">
        <f>B4</f>
        <v>79</v>
      </c>
      <c r="MC2" s="69" t="s">
        <v>836</v>
      </c>
      <c r="MD2" s="69">
        <f>$BW$3</f>
        <v>65</v>
      </c>
      <c r="ME2" s="69">
        <f>$BW$4</f>
        <v>85</v>
      </c>
      <c r="MF2" s="69">
        <f>$BW$6</f>
        <v>79</v>
      </c>
      <c r="MH2" s="69" t="s">
        <v>838</v>
      </c>
      <c r="MI2" s="90">
        <f>$G$6</f>
        <v>169.5</v>
      </c>
      <c r="MJ2" s="90">
        <f>G4</f>
        <v>26.45</v>
      </c>
      <c r="ML2" s="69" t="s">
        <v>839</v>
      </c>
      <c r="MM2" s="90">
        <f>$D$7</f>
        <v>38.009500000000003</v>
      </c>
      <c r="MN2" s="90">
        <f>D4</f>
        <v>70.59</v>
      </c>
      <c r="MP2" s="206" t="s">
        <v>607</v>
      </c>
      <c r="MQ2" s="89">
        <f>K4</f>
        <v>2</v>
      </c>
      <c r="MR2" s="89">
        <f>$K$3</f>
        <v>3</v>
      </c>
      <c r="MS2" s="89">
        <f>$K$6</f>
        <v>0</v>
      </c>
    </row>
    <row r="3" spans="1:357" ht="17.25" customHeight="1" thickBot="1" x14ac:dyDescent="0.3">
      <c r="A3" s="429" t="s">
        <v>519</v>
      </c>
      <c r="B3" s="432">
        <f>Data!AU7</f>
        <v>28</v>
      </c>
      <c r="C3" s="90">
        <f>Data!BE7</f>
        <v>5</v>
      </c>
      <c r="D3" s="69"/>
      <c r="E3" s="69"/>
      <c r="F3" s="69">
        <f>Data!EE7</f>
        <v>21</v>
      </c>
      <c r="G3" s="69"/>
      <c r="H3" s="69" t="str">
        <f>Data!FJ7</f>
        <v>1 = Plutôt d'accord</v>
      </c>
      <c r="I3" s="69" t="str">
        <f>Data!FN7</f>
        <v>0 = Tout à fait d'accord</v>
      </c>
      <c r="J3" s="69">
        <f>Data!GT7</f>
        <v>0</v>
      </c>
      <c r="K3" s="89">
        <f>Data!HL7</f>
        <v>3</v>
      </c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>
        <f>Data!N7</f>
        <v>49</v>
      </c>
      <c r="AJ3" s="69">
        <f>Data!O7</f>
        <v>1</v>
      </c>
      <c r="AK3" s="69">
        <f>Data!K7</f>
        <v>15</v>
      </c>
      <c r="AL3" s="69">
        <f>Data!N7</f>
        <v>49</v>
      </c>
      <c r="AM3" s="69">
        <f>Data!C7</f>
        <v>50</v>
      </c>
      <c r="AN3" s="69">
        <f>Data!BU7</f>
        <v>0</v>
      </c>
      <c r="AO3" s="69">
        <f>Data!BV7</f>
        <v>0</v>
      </c>
      <c r="AP3" s="69">
        <f>Data!BW7</f>
        <v>2</v>
      </c>
      <c r="AQ3" s="69">
        <f>Data!BX7</f>
        <v>3</v>
      </c>
      <c r="AR3" s="69">
        <f>Data!BY7</f>
        <v>3</v>
      </c>
      <c r="AS3" s="69">
        <f>Data!BZ7</f>
        <v>3</v>
      </c>
      <c r="AT3" s="69">
        <f>Data!CA7</f>
        <v>2.5</v>
      </c>
      <c r="AU3" s="69">
        <f>Data!CB7</f>
        <v>2.5</v>
      </c>
      <c r="AV3" s="69">
        <f>Data!CC7</f>
        <v>2</v>
      </c>
      <c r="AW3" s="69">
        <f>Data!CD7</f>
        <v>3</v>
      </c>
      <c r="AX3" s="69">
        <f>Data!GN7</f>
        <v>23</v>
      </c>
      <c r="AY3" s="69">
        <f>Data!GO7</f>
        <v>18</v>
      </c>
      <c r="AZ3" s="69">
        <f>Data!GP7</f>
        <v>8</v>
      </c>
      <c r="BA3" s="69">
        <f>Data!GQ7</f>
        <v>5</v>
      </c>
      <c r="BB3" s="69">
        <f>Data!GR7</f>
        <v>11</v>
      </c>
      <c r="BC3" s="69">
        <f>Data!AA7</f>
        <v>4</v>
      </c>
      <c r="BD3" s="69">
        <f>Data!AB7</f>
        <v>4</v>
      </c>
      <c r="BE3" s="69">
        <f>Data!AC7</f>
        <v>0</v>
      </c>
      <c r="BF3" s="69">
        <f>Data!AD7</f>
        <v>0</v>
      </c>
      <c r="BG3" s="69">
        <f>Data!AE7</f>
        <v>0</v>
      </c>
      <c r="BH3" s="69">
        <f>Data!AF7</f>
        <v>0</v>
      </c>
      <c r="BI3" s="69">
        <f>Data!AG7</f>
        <v>0</v>
      </c>
      <c r="BJ3" s="69">
        <f>Data!AH7</f>
        <v>0</v>
      </c>
      <c r="BK3" s="69">
        <f>Data!AI7</f>
        <v>0</v>
      </c>
      <c r="BL3" s="69">
        <f>Data!AJ7</f>
        <v>4</v>
      </c>
      <c r="BM3" s="69">
        <f>Data!AK7</f>
        <v>2</v>
      </c>
      <c r="BN3" s="69">
        <f>Data!AL7</f>
        <v>2</v>
      </c>
      <c r="BO3" s="69">
        <f>Data!AM7</f>
        <v>2</v>
      </c>
      <c r="BP3" s="69">
        <f>Data!AN7</f>
        <v>2</v>
      </c>
      <c r="BQ3" s="69">
        <f>Data!AO7</f>
        <v>0</v>
      </c>
      <c r="BR3" s="69">
        <f>Data!AP7</f>
        <v>4</v>
      </c>
      <c r="BS3" s="69">
        <f>Data!AQ7</f>
        <v>2</v>
      </c>
      <c r="BT3" s="69">
        <f>Data!AR7</f>
        <v>2</v>
      </c>
      <c r="BU3" s="69">
        <f>Data!AS7</f>
        <v>0</v>
      </c>
      <c r="BV3" s="69">
        <f>Data!AT7</f>
        <v>0</v>
      </c>
      <c r="BW3" s="69">
        <f>Data!GS7</f>
        <v>65</v>
      </c>
      <c r="BX3" s="69">
        <f>Data!O7</f>
        <v>1</v>
      </c>
      <c r="BY3" s="69">
        <f>SUM(Data!CT7:CU7)</f>
        <v>4</v>
      </c>
      <c r="BZ3" s="69"/>
      <c r="CA3" s="69">
        <f>'Metrics EyeTracking'!XG6</f>
        <v>157.8727016488377</v>
      </c>
      <c r="CB3" s="69">
        <f>'Metrics EyeTracking'!XG7</f>
        <v>138.72611219684393</v>
      </c>
      <c r="CC3" s="69">
        <f>'Metrics EyeTracking'!ABE6</f>
        <v>179.99888914305416</v>
      </c>
      <c r="CD3" s="69">
        <f>'Metrics EyeTracking'!ABE7</f>
        <v>157.97948414190353</v>
      </c>
      <c r="CE3" s="69">
        <f>'Metrics EyeTracking'!AJA6</f>
        <v>3.1483264699499727</v>
      </c>
      <c r="CF3" s="69">
        <f>'Metrics EyeTracking'!AJA7</f>
        <v>2.6979969541933762</v>
      </c>
      <c r="CG3" s="69">
        <f>'Metrics EyeTracking'!QS6</f>
        <v>16.510510349271119</v>
      </c>
      <c r="CH3" s="69">
        <f>'Metrics EyeTracking'!BA6</f>
        <v>1.3148975680609591</v>
      </c>
      <c r="CI3" s="90">
        <f>'Metrics EyeTracking'!BA7</f>
        <v>0.82342814178566393</v>
      </c>
      <c r="CJ3" s="69">
        <f>'Metrics EyeTracking'!EY6</f>
        <v>36.847106957942096</v>
      </c>
      <c r="CK3" s="69">
        <f>'Metrics EyeTracking'!EY7</f>
        <v>27.341656985281368</v>
      </c>
      <c r="CL3" s="90">
        <f>'Metrics EyeTracking'!IW6</f>
        <v>57.59558088350628</v>
      </c>
      <c r="CM3" s="69">
        <f>'Metrics EyeTracking'!IW7</f>
        <v>39.569132606063796</v>
      </c>
      <c r="CN3" s="69">
        <f>'Metrics EyeTracking'!MU6</f>
        <v>299.40243902439022</v>
      </c>
      <c r="CO3" s="69">
        <f>'Metrics EyeTracking'!MU7</f>
        <v>322</v>
      </c>
      <c r="CP3" s="69">
        <f>'Metrics EyeTracking'!ADU6</f>
        <v>6.8458213643319281</v>
      </c>
      <c r="CQ3" s="69">
        <f>'Metrics EyeTracking'!AHS6</f>
        <v>2.6008658423716287</v>
      </c>
      <c r="CR3" s="69">
        <f>'Metrics EyeTracking'!AHS7</f>
        <v>1.9963085084791674</v>
      </c>
      <c r="CS3" s="69">
        <f>'Metrics EyeTracking'!ALQ5</f>
        <v>32.83967382296899</v>
      </c>
      <c r="CT3" s="69">
        <f>'Metrics EyeTracking'!ALQ6</f>
        <v>10.31475631770455</v>
      </c>
      <c r="CU3" s="69">
        <f>'Metrics EyeTracking'!ALQ7</f>
        <v>1051.1858731387472</v>
      </c>
      <c r="CV3" s="69">
        <f>'Metrics EyeTracking'!AOG8</f>
        <v>45.853510757171286</v>
      </c>
      <c r="CW3" s="435">
        <v>0.43515696999999998</v>
      </c>
      <c r="CX3" s="89">
        <f>Data!BH7</f>
        <v>2</v>
      </c>
      <c r="CY3" s="89">
        <f>Data!BI7</f>
        <v>2</v>
      </c>
      <c r="CZ3" s="89">
        <f>Data!BJ7</f>
        <v>3</v>
      </c>
      <c r="DA3" s="89">
        <f>Data!BK7</f>
        <v>3</v>
      </c>
      <c r="DB3" s="89">
        <f>Data!BL7</f>
        <v>3</v>
      </c>
      <c r="DC3" s="89">
        <f>Data!BM7</f>
        <v>4</v>
      </c>
      <c r="DD3" s="89">
        <f>Data!BN7</f>
        <v>4</v>
      </c>
      <c r="DE3" s="89">
        <f>Data!BO7</f>
        <v>1</v>
      </c>
      <c r="DF3" s="227">
        <f>Data!BP7</f>
        <v>3</v>
      </c>
      <c r="DG3" s="432">
        <f>Data!EE7</f>
        <v>21</v>
      </c>
      <c r="DH3" s="69">
        <f>Data!EF7</f>
        <v>72</v>
      </c>
      <c r="DI3" s="89">
        <f t="shared" ref="DI3:DI19" si="0">SUM(CX3:DF3)</f>
        <v>25</v>
      </c>
      <c r="DJ3" s="482">
        <f>Data!EG7</f>
        <v>88</v>
      </c>
      <c r="DK3" s="446"/>
      <c r="DL3" s="204" t="s">
        <v>952</v>
      </c>
      <c r="DM3" s="69">
        <f>$CA$4</f>
        <v>90.46484377546976</v>
      </c>
      <c r="DN3" s="69">
        <f t="shared" ref="DN3:DN4" si="1">CA2</f>
        <v>90.55974192798908</v>
      </c>
      <c r="DO3" s="446"/>
      <c r="DP3" s="204" t="s">
        <v>953</v>
      </c>
      <c r="DQ3" s="69">
        <f>$CB$4</f>
        <v>67.423719210098952</v>
      </c>
      <c r="DR3" s="69">
        <f>$CB$2</f>
        <v>80.171461765136925</v>
      </c>
      <c r="DS3" s="446"/>
      <c r="DT3" s="204" t="s">
        <v>954</v>
      </c>
      <c r="DU3" s="69">
        <f>$CC$4</f>
        <v>109.69775033649408</v>
      </c>
      <c r="DV3" s="69">
        <f t="shared" ref="DV3:DV4" si="2">CC2</f>
        <v>106.43882066835064</v>
      </c>
      <c r="DW3" s="446"/>
      <c r="DX3" s="204" t="s">
        <v>955</v>
      </c>
      <c r="DY3" s="69">
        <f>$CD$4</f>
        <v>82.227603720106345</v>
      </c>
      <c r="DZ3" s="69">
        <f>$CD$2</f>
        <v>102.56431261203477</v>
      </c>
      <c r="EA3" s="446"/>
      <c r="EB3" s="204" t="s">
        <v>956</v>
      </c>
      <c r="EC3" s="69">
        <f>$CE$4</f>
        <v>1.7416792133283481</v>
      </c>
      <c r="ED3" s="69">
        <f t="shared" ref="ED3:ED4" si="3">CE2</f>
        <v>2.1373177016398355</v>
      </c>
      <c r="EE3" s="446"/>
      <c r="EF3" s="204" t="s">
        <v>957</v>
      </c>
      <c r="EG3" s="69">
        <f>$CF$4</f>
        <v>1.2661782198541529</v>
      </c>
      <c r="EH3" s="69">
        <f t="shared" ref="EH3:EH4" si="4">CF2</f>
        <v>1.9318496378006818</v>
      </c>
      <c r="EJ3" s="204" t="s">
        <v>899</v>
      </c>
      <c r="EK3" s="435">
        <f>$CW$4</f>
        <v>0.76083219999999996</v>
      </c>
      <c r="EL3" s="435">
        <f>CW2</f>
        <v>0.5496721</v>
      </c>
      <c r="EM3" s="422"/>
      <c r="EN3" s="204" t="s">
        <v>898</v>
      </c>
      <c r="EO3" s="90">
        <f>$CU$4</f>
        <v>1188.792756664807</v>
      </c>
      <c r="EP3" s="90">
        <f>CU2</f>
        <v>494.99438237803719</v>
      </c>
      <c r="EQ3" s="422"/>
      <c r="ER3" s="92" t="s">
        <v>888</v>
      </c>
      <c r="ES3" s="90">
        <f>CN4</f>
        <v>274.8</v>
      </c>
      <c r="ET3" s="382">
        <f>CN2</f>
        <v>299</v>
      </c>
      <c r="EU3" s="422"/>
      <c r="EV3" s="339" t="s">
        <v>889</v>
      </c>
      <c r="EW3" s="203">
        <f>CO4</f>
        <v>221</v>
      </c>
      <c r="EX3" s="170">
        <f>CO2</f>
        <v>322.5</v>
      </c>
      <c r="EY3" s="422"/>
      <c r="EZ3" s="99" t="s">
        <v>896</v>
      </c>
      <c r="FA3" s="425">
        <f>$CS$4</f>
        <v>22.993862156008369</v>
      </c>
      <c r="FB3" s="90">
        <f>CS2</f>
        <v>18.248161638223259</v>
      </c>
      <c r="FC3" s="422"/>
      <c r="FD3" s="464" t="s">
        <v>897</v>
      </c>
      <c r="FE3" s="425">
        <f>CT4</f>
        <v>4.0321604715821859</v>
      </c>
      <c r="FF3" s="90">
        <f>CT2</f>
        <v>5.973340115579818</v>
      </c>
      <c r="FG3" s="422"/>
      <c r="FH3" s="421" t="s">
        <v>892</v>
      </c>
      <c r="FI3" s="425">
        <f>CQ4</f>
        <v>0.94470494764478063</v>
      </c>
      <c r="FJ3" s="90">
        <f>CQ2</f>
        <v>0.71901533904088388</v>
      </c>
      <c r="FK3" s="422"/>
      <c r="FL3" s="421" t="s">
        <v>893</v>
      </c>
      <c r="FM3" s="425">
        <f>CR4</f>
        <v>0.84270186565627181</v>
      </c>
      <c r="FN3" s="90">
        <f>CR2</f>
        <v>0.71049568529527807</v>
      </c>
      <c r="FO3" s="422"/>
      <c r="FP3" s="421" t="s">
        <v>891</v>
      </c>
      <c r="FQ3" s="425">
        <f>CP4</f>
        <v>194.79129504102747</v>
      </c>
      <c r="FR3" s="90">
        <f>CP2</f>
        <v>79.206507777936352</v>
      </c>
      <c r="FS3" s="422"/>
      <c r="FT3" s="421" t="s">
        <v>886</v>
      </c>
      <c r="FU3" s="425">
        <f>CL4</f>
        <v>31.624557066398154</v>
      </c>
      <c r="FV3" s="90">
        <f>CL2</f>
        <v>59.477714563579816</v>
      </c>
      <c r="FW3" s="422"/>
      <c r="FX3" s="421" t="s">
        <v>887</v>
      </c>
      <c r="FY3" s="425">
        <f>CM4</f>
        <v>27.396052909346835</v>
      </c>
      <c r="FZ3" s="90">
        <f>CM2</f>
        <v>63.572421184834937</v>
      </c>
      <c r="GA3" s="422"/>
      <c r="GB3" s="421" t="s">
        <v>884</v>
      </c>
      <c r="GC3" s="425">
        <f>$CJ$4</f>
        <v>28.896866402196586</v>
      </c>
      <c r="GD3" s="90">
        <f>CJ2</f>
        <v>35.124968539909155</v>
      </c>
      <c r="GE3" s="422"/>
      <c r="GF3" s="421" t="s">
        <v>885</v>
      </c>
      <c r="GG3" s="425">
        <f>$CK$4</f>
        <v>22.578381429019956</v>
      </c>
      <c r="GH3" s="90">
        <f>CK2</f>
        <v>29.490713531137182</v>
      </c>
      <c r="GI3" s="422"/>
      <c r="GJ3" s="69" t="s">
        <v>883</v>
      </c>
      <c r="GK3" s="425">
        <f>CI4</f>
        <v>0.62239611793116412</v>
      </c>
      <c r="GL3" s="90">
        <f>CI2</f>
        <v>2.1989626670641047</v>
      </c>
      <c r="GM3" s="422"/>
      <c r="GN3" s="69" t="s">
        <v>882</v>
      </c>
      <c r="GO3" s="90">
        <f>$CH$4</f>
        <v>0.81857166476113474</v>
      </c>
      <c r="GP3" s="90">
        <f>CH2</f>
        <v>2.3162207484442319</v>
      </c>
      <c r="GQ3" s="65"/>
      <c r="GR3" s="423" t="s">
        <v>881</v>
      </c>
      <c r="GS3" s="90">
        <f>$CG$4</f>
        <v>10.702818408847662</v>
      </c>
      <c r="GT3" s="90">
        <f>CG2</f>
        <v>25.688597117168548</v>
      </c>
      <c r="GV3" s="69"/>
      <c r="GW3" s="69">
        <v>24.65</v>
      </c>
      <c r="GX3" s="69">
        <f>$BZ$7</f>
        <v>23</v>
      </c>
      <c r="HA3" s="89">
        <f>Metrics!$QJ$10</f>
        <v>26450</v>
      </c>
      <c r="HB3" s="139">
        <f t="shared" ref="HB3:HB17" si="5">HA3/1000</f>
        <v>26.45</v>
      </c>
      <c r="HD3" s="89">
        <f>Metrics!$QJ$7</f>
        <v>70590</v>
      </c>
      <c r="HE3" s="139">
        <f>HD3/1000</f>
        <v>70.59</v>
      </c>
      <c r="HG3" s="69"/>
      <c r="HH3" s="197">
        <f t="shared" ref="HH3:HI9" si="6">HL3/4</f>
        <v>64</v>
      </c>
      <c r="HI3" s="197">
        <f t="shared" si="6"/>
        <v>100</v>
      </c>
      <c r="HK3" s="69"/>
      <c r="HL3" s="197">
        <v>256</v>
      </c>
      <c r="HM3" s="197">
        <v>400</v>
      </c>
      <c r="HO3" s="69"/>
      <c r="HP3" s="199">
        <f>AVERAGE(Data!ID8:IO8)</f>
        <v>0.98221371571222915</v>
      </c>
      <c r="HQ3" s="199">
        <f>AVERAGE(Data!ID11:IO11)</f>
        <v>0.98336390654245986</v>
      </c>
      <c r="HS3" s="69"/>
      <c r="HT3" s="265">
        <f>AVERAGE(Data!NV8:NX8)</f>
        <v>0.46666666666666662</v>
      </c>
      <c r="HU3" s="265">
        <f>AVERAGE(Data!NV11:NX11)</f>
        <v>0.40000000000000008</v>
      </c>
      <c r="HW3" s="69"/>
      <c r="HX3" s="198">
        <f>$L$4</f>
        <v>1.8757037037037037</v>
      </c>
      <c r="HY3" s="198">
        <f>$L$6</f>
        <v>7.7601111111111116</v>
      </c>
      <c r="HZ3" s="262"/>
      <c r="IA3" s="69"/>
      <c r="IB3" s="198">
        <f>AVERAGE(Data!IA8:IC8)</f>
        <v>19.999866485595632</v>
      </c>
      <c r="IC3" s="198">
        <f>AVERAGE(Data!IA10:IC10)</f>
        <v>17.894343058268166</v>
      </c>
      <c r="IF3" s="69"/>
      <c r="IG3" s="267">
        <f>AVERAGE(Data!HW8:HY8)</f>
        <v>0.90333333333333332</v>
      </c>
      <c r="IH3" s="267">
        <f>AVERAGE(Data!HW10:HY10)</f>
        <v>1.8333333333333333E-2</v>
      </c>
      <c r="IJ3" s="204" t="s">
        <v>601</v>
      </c>
      <c r="IK3" s="69">
        <f>$F$2</f>
        <v>27</v>
      </c>
      <c r="IL3" s="69">
        <f>$F$3</f>
        <v>21</v>
      </c>
      <c r="IM3" s="69">
        <f>$F$6</f>
        <v>20</v>
      </c>
      <c r="IN3" s="69">
        <f>$F$8</f>
        <v>23</v>
      </c>
      <c r="IO3" s="69">
        <f>$F$18</f>
        <v>20</v>
      </c>
      <c r="IP3" s="69">
        <f>$F$17</f>
        <v>18</v>
      </c>
      <c r="IS3" s="107"/>
      <c r="IT3" s="69" t="s">
        <v>686</v>
      </c>
      <c r="IU3" s="89">
        <f>AVERAGE(Metrics!XD6:XF6)</f>
        <v>291.13257575757575</v>
      </c>
      <c r="IV3" s="89">
        <f>AVERAGE(Metrics!VN6:VP6)</f>
        <v>138.61666666666667</v>
      </c>
      <c r="IX3" s="69" t="s">
        <v>717</v>
      </c>
      <c r="IY3" s="139">
        <f>Metrics!$YY$6 * 100</f>
        <v>0.89971331903666241</v>
      </c>
      <c r="IZ3" s="139">
        <f>Metrics!$YI$6*100</f>
        <v>0.77387675550471324</v>
      </c>
      <c r="JB3" s="69" t="s">
        <v>689</v>
      </c>
      <c r="JC3" s="89">
        <f>AVERAGE(Metrics!XH8:XJ8)</f>
        <v>63.75310296145841</v>
      </c>
      <c r="JD3" s="89">
        <f>AVERAGE(Metrics!VR8:VT8)</f>
        <v>29.385141066307842</v>
      </c>
      <c r="JF3" s="69" t="s">
        <v>700</v>
      </c>
      <c r="JG3" s="89">
        <f>$Q$7</f>
        <v>1437</v>
      </c>
      <c r="JH3" s="89">
        <f>$Q$5</f>
        <v>1410</v>
      </c>
      <c r="JJ3" s="69" t="s">
        <v>701</v>
      </c>
      <c r="JK3" s="89">
        <f>$R$7</f>
        <v>0</v>
      </c>
      <c r="JL3" s="89">
        <f>$R$5</f>
        <v>0</v>
      </c>
      <c r="JN3" s="69" t="s">
        <v>702</v>
      </c>
      <c r="JO3" s="89">
        <f>$S$7</f>
        <v>0</v>
      </c>
      <c r="JP3" s="89">
        <f>$S$5</f>
        <v>0</v>
      </c>
      <c r="JR3" s="69" t="s">
        <v>715</v>
      </c>
      <c r="JS3" s="69">
        <f>$AB$7</f>
        <v>7.8863379497148554</v>
      </c>
      <c r="JT3" s="69">
        <f>$AB$5</f>
        <v>5.8644115170663271</v>
      </c>
      <c r="JU3" s="155"/>
      <c r="JW3" s="69" t="s">
        <v>703</v>
      </c>
      <c r="JX3" s="69">
        <f>$Z$7</f>
        <v>1023</v>
      </c>
      <c r="JY3" s="69">
        <f>$Z$5</f>
        <v>665</v>
      </c>
      <c r="KA3" s="69" t="s">
        <v>704</v>
      </c>
      <c r="KB3" s="69">
        <f>Metrics!$AV$10</f>
        <v>0</v>
      </c>
      <c r="KC3" s="69">
        <f>Metrics!$G$10</f>
        <v>0</v>
      </c>
      <c r="KE3" s="69" t="s">
        <v>705</v>
      </c>
      <c r="KF3" s="69">
        <f>Metrics!$AV$9</f>
        <v>0</v>
      </c>
      <c r="KG3" s="69">
        <f>Metrics!$G$9</f>
        <v>0</v>
      </c>
      <c r="KI3" s="203" t="s">
        <v>720</v>
      </c>
      <c r="KJ3" s="89">
        <f>$AA$7</f>
        <v>16.257743801363091</v>
      </c>
      <c r="KK3" s="139">
        <f>$AA$5</f>
        <v>32.241832511147486</v>
      </c>
      <c r="KM3" s="69" t="s">
        <v>706</v>
      </c>
      <c r="KN3" s="89">
        <f>$V$7</f>
        <v>1443</v>
      </c>
      <c r="KO3" s="89">
        <f>V5</f>
        <v>957</v>
      </c>
      <c r="KQ3" s="69" t="s">
        <v>707</v>
      </c>
      <c r="KR3" s="89">
        <f>$W$7</f>
        <v>0</v>
      </c>
      <c r="KS3" s="89">
        <f>$W$5</f>
        <v>0</v>
      </c>
      <c r="KU3" s="69" t="s">
        <v>708</v>
      </c>
      <c r="KV3" s="89">
        <f>$X$7</f>
        <v>0</v>
      </c>
      <c r="KW3" s="89">
        <f>$X$5</f>
        <v>0</v>
      </c>
      <c r="KY3" s="69" t="s">
        <v>721</v>
      </c>
      <c r="KZ3" s="69">
        <f>$AC$7</f>
        <v>5.538695542508461</v>
      </c>
      <c r="LA3" s="69">
        <f>AC5</f>
        <v>4.9945435337144239</v>
      </c>
      <c r="LC3" s="69" t="s">
        <v>709</v>
      </c>
      <c r="LD3" s="89">
        <f>$Y$7</f>
        <v>2986</v>
      </c>
      <c r="LE3" s="89">
        <f>Y5</f>
        <v>3116</v>
      </c>
      <c r="LG3" s="69" t="s">
        <v>710</v>
      </c>
      <c r="LH3" s="69">
        <f>Metrics!$BB$10</f>
        <v>0</v>
      </c>
      <c r="LI3" s="69">
        <f>Metrics!$I$10</f>
        <v>93</v>
      </c>
      <c r="LK3" s="69" t="s">
        <v>712</v>
      </c>
      <c r="LL3" s="69">
        <f>Metrics!$BB$9</f>
        <v>0</v>
      </c>
      <c r="LM3" s="69">
        <f>Metrics!$I$9</f>
        <v>42</v>
      </c>
      <c r="LO3" s="69" t="s">
        <v>722</v>
      </c>
      <c r="LP3" s="69">
        <f>Metrics!$BB$6</f>
        <v>24.233297436496493</v>
      </c>
      <c r="LQ3" s="69">
        <f>Metrics!$I$6</f>
        <v>108.39019579900975</v>
      </c>
      <c r="LT3" s="69" t="s">
        <v>827</v>
      </c>
      <c r="LU3" s="336" t="str">
        <f>CONCATENATE(ROUND(AVERAGE(Data!C8:C9,Data!C13:C14,Data!C19:C20,Data!C24:C26),1),"±",ROUND(STDEV(Data!C8:C9,Data!C13:C14,Data!C19:C20,Data!C24:C26),1))</f>
        <v>34.3±18.7</v>
      </c>
      <c r="LV3" s="197" t="str">
        <f>CONCATENATE(ROUND(AVERAGE(Data!C6:C7,Data!C10:C12,Data!C15:C18,Data!C21:C23),1),"±",ROUND(_xlfn.STDEV.S(Data!C6:C7,Data!C10:C12,Data!C15:C18,Data!C21:C23),1))</f>
        <v>29.4±16.6</v>
      </c>
      <c r="LW3" s="335" t="s">
        <v>833</v>
      </c>
      <c r="LY3" s="69" t="s">
        <v>847</v>
      </c>
      <c r="LZ3" s="69">
        <f>$B$3</f>
        <v>28</v>
      </c>
      <c r="MA3" s="69">
        <f>B5</f>
        <v>80</v>
      </c>
      <c r="MC3" s="69" t="s">
        <v>836</v>
      </c>
      <c r="MD3" s="69">
        <f>$BW$6</f>
        <v>79</v>
      </c>
      <c r="ME3" s="69">
        <f>$BW$5</f>
        <v>113</v>
      </c>
      <c r="MF3" s="69">
        <f>$BW$7</f>
        <v>100</v>
      </c>
      <c r="MH3" s="69" t="s">
        <v>838</v>
      </c>
      <c r="MI3" s="90">
        <f>$G$7</f>
        <v>31.65</v>
      </c>
      <c r="MJ3" s="90">
        <f>G5</f>
        <v>15.35</v>
      </c>
      <c r="ML3" s="69" t="s">
        <v>839</v>
      </c>
      <c r="MM3" s="90">
        <f>D11</f>
        <v>44.444000000000003</v>
      </c>
      <c r="MN3" s="90">
        <f>D5</f>
        <v>39.104999999999997</v>
      </c>
      <c r="MP3" s="206" t="s">
        <v>607</v>
      </c>
      <c r="MQ3" s="89">
        <f>K5</f>
        <v>0</v>
      </c>
      <c r="MR3" s="89">
        <f>K6</f>
        <v>0</v>
      </c>
      <c r="MS3" s="89">
        <f>$K$7</f>
        <v>0</v>
      </c>
    </row>
    <row r="4" spans="1:357" ht="15.75" thickBot="1" x14ac:dyDescent="0.3">
      <c r="A4" s="430" t="s">
        <v>515</v>
      </c>
      <c r="B4" s="432">
        <f>Data!AU8</f>
        <v>79</v>
      </c>
      <c r="C4" s="90"/>
      <c r="D4" s="90">
        <f>Metrics!QJ7/1000</f>
        <v>70.59</v>
      </c>
      <c r="E4" s="89">
        <f>Metrics!RL8</f>
        <v>256</v>
      </c>
      <c r="F4" s="69"/>
      <c r="G4" s="90">
        <f>Metrics!QJ10/1000</f>
        <v>26.45</v>
      </c>
      <c r="H4" s="69" t="str">
        <f>Data!FJ8</f>
        <v>4 = Pas du tout d'accord</v>
      </c>
      <c r="I4" s="69" t="str">
        <f>Data!FN8</f>
        <v>1 = Plutôt d'accord</v>
      </c>
      <c r="J4" s="69">
        <f>Data!GT8</f>
        <v>1</v>
      </c>
      <c r="K4" s="89">
        <f>Data!HL8</f>
        <v>2</v>
      </c>
      <c r="L4" s="139">
        <f>AVERAGE(Data!OD8:OF8)/1000</f>
        <v>1.8757037037037037</v>
      </c>
      <c r="M4" s="89">
        <f>$IV$3</f>
        <v>138.61666666666667</v>
      </c>
      <c r="N4" s="139">
        <f>$IB$3</f>
        <v>19.999866485595632</v>
      </c>
      <c r="O4" s="89">
        <f>Metrics!$QJ$7</f>
        <v>70590</v>
      </c>
      <c r="P4" s="268">
        <f>$IG$3</f>
        <v>0.90333333333333332</v>
      </c>
      <c r="Q4" s="69">
        <f>Metrics!$B$11</f>
        <v>1839</v>
      </c>
      <c r="R4" s="69">
        <f>Metrics!$B$10</f>
        <v>0</v>
      </c>
      <c r="S4" s="69">
        <f>Metrics!$B$9</f>
        <v>0</v>
      </c>
      <c r="T4" s="139">
        <f>$IZ$2</f>
        <v>0.81976432394105569</v>
      </c>
      <c r="U4" s="89">
        <f>$JD$2</f>
        <v>98.57786838819527</v>
      </c>
      <c r="V4" s="69">
        <f>Metrics!$D$11</f>
        <v>1391</v>
      </c>
      <c r="W4" s="69">
        <f>Metrics!$D$10</f>
        <v>0</v>
      </c>
      <c r="X4" s="69">
        <f>Metrics!$D$9</f>
        <v>0</v>
      </c>
      <c r="Y4" s="69">
        <f>Metrics!$E$11</f>
        <v>3163</v>
      </c>
      <c r="Z4" s="69">
        <f>Metrics!$C$11</f>
        <v>1031</v>
      </c>
      <c r="AA4" s="69">
        <f>Metrics!$C$6</f>
        <v>18.000433968942684</v>
      </c>
      <c r="AB4" s="69">
        <f>Metrics!$B$6</f>
        <v>7.8651490905270061</v>
      </c>
      <c r="AC4" s="69">
        <f>Metrics!$D$6</f>
        <v>7.4414513775340518</v>
      </c>
      <c r="AD4" s="69">
        <f>Metrics!$E$6</f>
        <v>11.381405367915519</v>
      </c>
      <c r="AE4" s="69">
        <f>Data!AW8</f>
        <v>26.4</v>
      </c>
      <c r="AF4" s="69">
        <f>Data!AY8</f>
        <v>26.5</v>
      </c>
      <c r="AG4" s="69">
        <f>Data!BA8</f>
        <v>24.6</v>
      </c>
      <c r="AH4" s="69">
        <f>Data!BC8</f>
        <v>25.7</v>
      </c>
      <c r="AI4" s="69"/>
      <c r="AJ4" s="69">
        <f>Data!O8</f>
        <v>0</v>
      </c>
      <c r="AK4" s="69"/>
      <c r="AL4" s="69"/>
      <c r="AM4" s="69">
        <f>Data!C8</f>
        <v>75</v>
      </c>
      <c r="AN4" s="69">
        <f>Data!BU8</f>
        <v>0</v>
      </c>
      <c r="AO4" s="69">
        <f>Data!BV8</f>
        <v>0</v>
      </c>
      <c r="AP4" s="69">
        <f>Data!BW8</f>
        <v>0</v>
      </c>
      <c r="AQ4" s="69">
        <f>Data!BX8</f>
        <v>0</v>
      </c>
      <c r="AR4" s="69">
        <f>Data!BY8</f>
        <v>0</v>
      </c>
      <c r="AS4" s="69">
        <f>Data!BZ8</f>
        <v>0</v>
      </c>
      <c r="AT4" s="69">
        <f>Data!CA8</f>
        <v>0</v>
      </c>
      <c r="AU4" s="69">
        <f>Data!CB8</f>
        <v>0</v>
      </c>
      <c r="AV4" s="69">
        <f>Data!CC8</f>
        <v>0</v>
      </c>
      <c r="AW4" s="69">
        <f>Data!CD8</f>
        <v>0</v>
      </c>
      <c r="AX4" s="69">
        <f>Data!GN8</f>
        <v>35</v>
      </c>
      <c r="AY4" s="69">
        <f>Data!GO8</f>
        <v>19</v>
      </c>
      <c r="AZ4" s="69">
        <f>Data!GP8</f>
        <v>5</v>
      </c>
      <c r="BA4" s="69">
        <f>Data!GQ8</f>
        <v>17</v>
      </c>
      <c r="BB4" s="69">
        <f>Data!GR8</f>
        <v>9</v>
      </c>
      <c r="BC4" s="69">
        <f>Data!AA8</f>
        <v>4</v>
      </c>
      <c r="BD4" s="69">
        <f>Data!AB8</f>
        <v>4</v>
      </c>
      <c r="BE4" s="69">
        <f>Data!AC8</f>
        <v>4</v>
      </c>
      <c r="BF4" s="69">
        <f>Data!AD8</f>
        <v>4</v>
      </c>
      <c r="BG4" s="69">
        <f>Data!AE8</f>
        <v>4</v>
      </c>
      <c r="BH4" s="69">
        <f>Data!AF8</f>
        <v>4</v>
      </c>
      <c r="BI4" s="69">
        <f>Data!AG8</f>
        <v>4</v>
      </c>
      <c r="BJ4" s="69">
        <f>Data!AH8</f>
        <v>4</v>
      </c>
      <c r="BK4" s="69">
        <f>Data!AI8</f>
        <v>4</v>
      </c>
      <c r="BL4" s="69">
        <f>Data!AJ8</f>
        <v>4</v>
      </c>
      <c r="BM4" s="69">
        <f>Data!AK8</f>
        <v>3</v>
      </c>
      <c r="BN4" s="69">
        <f>Data!AL8</f>
        <v>4</v>
      </c>
      <c r="BO4" s="69">
        <f>Data!AM8</f>
        <v>4</v>
      </c>
      <c r="BP4" s="69">
        <f>Data!AN8</f>
        <v>4</v>
      </c>
      <c r="BQ4" s="69">
        <f>Data!AO8</f>
        <v>4</v>
      </c>
      <c r="BR4" s="69">
        <f>Data!AP8</f>
        <v>4</v>
      </c>
      <c r="BS4" s="69">
        <f>Data!AQ8</f>
        <v>4</v>
      </c>
      <c r="BT4" s="69">
        <f>Data!AR8</f>
        <v>4</v>
      </c>
      <c r="BU4" s="69">
        <f>Data!AS8</f>
        <v>4</v>
      </c>
      <c r="BV4" s="69">
        <f>Data!AT8</f>
        <v>4</v>
      </c>
      <c r="BW4" s="69">
        <f>Data!GS8</f>
        <v>85</v>
      </c>
      <c r="BX4" s="69">
        <f>Data!O8</f>
        <v>0</v>
      </c>
      <c r="BY4" s="69">
        <f>SUM(Data!CT8:CU8)</f>
        <v>0</v>
      </c>
      <c r="BZ4" s="69">
        <f>ROUND((Data!OL8-Data!OK8)*1440,2)</f>
        <v>24.65</v>
      </c>
      <c r="CA4" s="69">
        <f>'Metrics EyeTracking'!WP6</f>
        <v>90.46484377546976</v>
      </c>
      <c r="CB4" s="69">
        <f>'Metrics EyeTracking'!WP7</f>
        <v>67.423719210098952</v>
      </c>
      <c r="CC4" s="69">
        <f>'Metrics EyeTracking'!AAN6</f>
        <v>109.69775033649408</v>
      </c>
      <c r="CD4" s="69">
        <f>'Metrics EyeTracking'!AAN7</f>
        <v>82.227603720106345</v>
      </c>
      <c r="CE4" s="69">
        <f>'Metrics EyeTracking'!AIJ6</f>
        <v>1.7416792133283481</v>
      </c>
      <c r="CF4" s="69">
        <f>'Metrics EyeTracking'!AIJ7</f>
        <v>1.2661782198541529</v>
      </c>
      <c r="CG4" s="69">
        <f>'Metrics EyeTracking'!QB6</f>
        <v>10.702818408847662</v>
      </c>
      <c r="CH4" s="69">
        <f>'Metrics EyeTracking'!AJ6</f>
        <v>0.81857166476113474</v>
      </c>
      <c r="CI4" s="90">
        <f>'Metrics EyeTracking'!AJ7</f>
        <v>0.62239611793116412</v>
      </c>
      <c r="CJ4" s="69">
        <f>'Metrics EyeTracking'!EH6</f>
        <v>28.896866402196586</v>
      </c>
      <c r="CK4" s="69">
        <f>'Metrics EyeTracking'!EH7</f>
        <v>22.578381429019956</v>
      </c>
      <c r="CL4" s="90">
        <f>'Metrics EyeTracking'!IF6</f>
        <v>31.624557066398154</v>
      </c>
      <c r="CM4" s="69">
        <f>'Metrics EyeTracking'!IF7</f>
        <v>27.396052909346835</v>
      </c>
      <c r="CN4" s="69">
        <f>'Metrics EyeTracking'!MD6</f>
        <v>274.8</v>
      </c>
      <c r="CO4" s="69">
        <f>'Metrics EyeTracking'!MD7</f>
        <v>221</v>
      </c>
      <c r="CP4" s="69">
        <f>'Metrics EyeTracking'!ADD6</f>
        <v>194.79129504102747</v>
      </c>
      <c r="CQ4" s="69">
        <f>'Metrics EyeTracking'!AHB6</f>
        <v>0.94470494764478063</v>
      </c>
      <c r="CR4" s="69">
        <f>'Metrics EyeTracking'!AHB7</f>
        <v>0.84270186565627181</v>
      </c>
      <c r="CS4" s="69">
        <f>'Metrics EyeTracking'!AKZ5</f>
        <v>22.993862156008369</v>
      </c>
      <c r="CT4" s="69">
        <f>'Metrics EyeTracking'!AKZ6</f>
        <v>4.0321604715821859</v>
      </c>
      <c r="CU4" s="69">
        <f>'Metrics EyeTracking'!AKZ7</f>
        <v>1188.792756664807</v>
      </c>
      <c r="CV4" s="69">
        <f>'Metrics EyeTracking'!ANP8</f>
        <v>27.533485330030622</v>
      </c>
      <c r="CW4" s="435">
        <v>0.76083219999999996</v>
      </c>
      <c r="CX4" s="89"/>
      <c r="CY4" s="89"/>
      <c r="CZ4" s="89"/>
      <c r="DA4" s="89"/>
      <c r="DB4" s="89"/>
      <c r="DC4" s="89"/>
      <c r="DD4" s="89"/>
      <c r="DE4" s="89"/>
      <c r="DF4" s="227"/>
      <c r="DG4" s="432"/>
      <c r="DH4" s="69"/>
      <c r="DI4" s="89"/>
      <c r="DJ4" s="482"/>
      <c r="DK4" s="446"/>
      <c r="DL4" s="204" t="s">
        <v>952</v>
      </c>
      <c r="DM4" s="69">
        <f>$CA$5</f>
        <v>90.816340225191638</v>
      </c>
      <c r="DN4" s="69">
        <f t="shared" si="1"/>
        <v>157.8727016488377</v>
      </c>
      <c r="DO4" s="446"/>
      <c r="DP4" s="204" t="s">
        <v>953</v>
      </c>
      <c r="DQ4" s="69">
        <f>$CB$5</f>
        <v>41.880108148340135</v>
      </c>
      <c r="DR4" s="69">
        <f>$CB$3</f>
        <v>138.72611219684393</v>
      </c>
      <c r="DS4" s="446"/>
      <c r="DT4" s="204" t="s">
        <v>954</v>
      </c>
      <c r="DU4" s="69">
        <f>$CC$5</f>
        <v>108.98998045322399</v>
      </c>
      <c r="DV4" s="69">
        <f t="shared" si="2"/>
        <v>179.99888914305416</v>
      </c>
      <c r="DW4" s="446"/>
      <c r="DX4" s="204" t="s">
        <v>955</v>
      </c>
      <c r="DY4" s="69">
        <f>$CD$5</f>
        <v>45.971040826971219</v>
      </c>
      <c r="DZ4" s="69">
        <f>$CD$3</f>
        <v>157.97948414190353</v>
      </c>
      <c r="EA4" s="446"/>
      <c r="EB4" s="204" t="s">
        <v>956</v>
      </c>
      <c r="EC4" s="69">
        <f>$CE$5</f>
        <v>2.0195357755181353</v>
      </c>
      <c r="ED4" s="69">
        <f t="shared" si="3"/>
        <v>3.1483264699499727</v>
      </c>
      <c r="EE4" s="446"/>
      <c r="EF4" s="204" t="s">
        <v>957</v>
      </c>
      <c r="EG4" s="69">
        <f>$CF$5</f>
        <v>1.0161183311435167</v>
      </c>
      <c r="EH4" s="69">
        <f t="shared" si="4"/>
        <v>2.6979969541933762</v>
      </c>
      <c r="EJ4" s="204" t="s">
        <v>899</v>
      </c>
      <c r="EK4" s="435">
        <f>$CW$5</f>
        <v>0.86000054999999997</v>
      </c>
      <c r="EL4" s="435">
        <f>CW3</f>
        <v>0.43515696999999998</v>
      </c>
      <c r="EM4" s="422"/>
      <c r="EN4" s="204" t="s">
        <v>898</v>
      </c>
      <c r="EO4" s="90">
        <f>$CU$5</f>
        <v>885.95020636138372</v>
      </c>
      <c r="EP4" s="90">
        <f>CU3</f>
        <v>1051.1858731387472</v>
      </c>
      <c r="EQ4" s="422"/>
      <c r="ER4" s="92" t="s">
        <v>888</v>
      </c>
      <c r="ES4" s="90">
        <f>CN5</f>
        <v>277.33333333333331</v>
      </c>
      <c r="ET4" s="90">
        <f>CN3</f>
        <v>299.40243902439022</v>
      </c>
      <c r="EU4" s="422"/>
      <c r="EV4" s="339" t="s">
        <v>889</v>
      </c>
      <c r="EW4" s="203">
        <f>CO5</f>
        <v>307</v>
      </c>
      <c r="EX4" s="203">
        <f>CO3</f>
        <v>322</v>
      </c>
      <c r="EY4" s="422"/>
      <c r="EZ4" s="99" t="s">
        <v>896</v>
      </c>
      <c r="FA4" s="425">
        <f>$CS$5</f>
        <v>19.776122638196988</v>
      </c>
      <c r="FB4" s="90">
        <f>CS3</f>
        <v>32.83967382296899</v>
      </c>
      <c r="FC4" s="422"/>
      <c r="FD4" s="464" t="s">
        <v>897</v>
      </c>
      <c r="FE4" s="425">
        <f>CT5</f>
        <v>1.9822139716016056</v>
      </c>
      <c r="FF4" s="90">
        <f>CT3</f>
        <v>10.31475631770455</v>
      </c>
      <c r="FG4" s="422"/>
      <c r="FH4" s="421" t="s">
        <v>892</v>
      </c>
      <c r="FI4" s="425">
        <f>CQ5</f>
        <v>0.31677602819424061</v>
      </c>
      <c r="FJ4" s="90">
        <f>CQ3</f>
        <v>2.6008658423716287</v>
      </c>
      <c r="FK4" s="422"/>
      <c r="FL4" s="421" t="s">
        <v>893</v>
      </c>
      <c r="FM4" s="425">
        <f>CR5</f>
        <v>0.30029661860751589</v>
      </c>
      <c r="FN4" s="90">
        <f>CR3</f>
        <v>1.9963085084791674</v>
      </c>
      <c r="FO4" s="422"/>
      <c r="FP4" s="421" t="s">
        <v>891</v>
      </c>
      <c r="FQ4" s="425">
        <f>CP5</f>
        <v>49.236477807906383</v>
      </c>
      <c r="FR4" s="90">
        <f>CP3</f>
        <v>6.8458213643319281</v>
      </c>
      <c r="FS4" s="422"/>
      <c r="FT4" s="421" t="s">
        <v>886</v>
      </c>
      <c r="FU4" s="425">
        <f>CL5</f>
        <v>30.988788344573607</v>
      </c>
      <c r="FV4" s="90">
        <f>CL3</f>
        <v>57.59558088350628</v>
      </c>
      <c r="FW4" s="422"/>
      <c r="FX4" s="421" t="s">
        <v>887</v>
      </c>
      <c r="FY4" s="425">
        <f>CM5</f>
        <v>26.731571951743184</v>
      </c>
      <c r="FZ4" s="90">
        <f>CM3</f>
        <v>39.569132606063796</v>
      </c>
      <c r="GA4" s="422"/>
      <c r="GB4" s="421" t="s">
        <v>884</v>
      </c>
      <c r="GC4" s="425">
        <f>$CJ$5</f>
        <v>23.374429281729618</v>
      </c>
      <c r="GD4" s="90">
        <f>CJ3</f>
        <v>36.847106957942096</v>
      </c>
      <c r="GE4" s="422"/>
      <c r="GF4" s="421" t="s">
        <v>885</v>
      </c>
      <c r="GG4" s="425">
        <f>$CK$5</f>
        <v>23.461973085976886</v>
      </c>
      <c r="GH4" s="90">
        <f>CK3</f>
        <v>27.341656985281368</v>
      </c>
      <c r="GI4" s="422"/>
      <c r="GJ4" s="69" t="s">
        <v>883</v>
      </c>
      <c r="GK4" s="425">
        <f>CI5</f>
        <v>0.69902975076190765</v>
      </c>
      <c r="GL4" s="90">
        <f>CI3</f>
        <v>0.82342814178566393</v>
      </c>
      <c r="GM4" s="422"/>
      <c r="GN4" s="69" t="s">
        <v>882</v>
      </c>
      <c r="GO4" s="90">
        <f>$CH$5</f>
        <v>0.96650249896452056</v>
      </c>
      <c r="GP4" s="90">
        <f>CH3</f>
        <v>1.3148975680609591</v>
      </c>
      <c r="GR4" s="423" t="s">
        <v>881</v>
      </c>
      <c r="GS4" s="90">
        <f>$CG$5</f>
        <v>6.4221492792921371</v>
      </c>
      <c r="GT4" s="90">
        <f>CG3</f>
        <v>16.510510349271119</v>
      </c>
      <c r="GU4" s="383"/>
      <c r="GV4" s="393"/>
      <c r="GW4" s="69">
        <v>20.67</v>
      </c>
      <c r="GX4" s="69">
        <f>BZ11</f>
        <v>19.63</v>
      </c>
      <c r="HA4" s="89">
        <f>Metrics!$QK$10</f>
        <v>15350</v>
      </c>
      <c r="HB4" s="139">
        <f t="shared" si="5"/>
        <v>15.35</v>
      </c>
      <c r="HD4" s="89">
        <f>Metrics!$QK$7</f>
        <v>39105</v>
      </c>
      <c r="HE4" s="139">
        <f t="shared" ref="HE4:HE16" si="7">HD4/1000</f>
        <v>39.104999999999997</v>
      </c>
      <c r="HG4" s="69"/>
      <c r="HH4" s="197">
        <f t="shared" si="6"/>
        <v>30.75</v>
      </c>
      <c r="HI4" s="197">
        <f t="shared" si="6"/>
        <v>56</v>
      </c>
      <c r="HK4" s="69"/>
      <c r="HL4" s="197">
        <v>123</v>
      </c>
      <c r="HM4" s="197">
        <v>224</v>
      </c>
      <c r="HO4" s="69"/>
      <c r="HP4" s="199">
        <f>AVERAGE(Data!ID9:IO9)</f>
        <v>0.98618937532107009</v>
      </c>
      <c r="HQ4" s="199">
        <f>AVERAGE(Data!ID15:IO15)</f>
        <v>0.98398067553838064</v>
      </c>
      <c r="HS4" s="69"/>
      <c r="HT4" s="265">
        <f>AVERAGE(Data!NV9:NX9)</f>
        <v>0.93333333333333324</v>
      </c>
      <c r="HU4" s="265">
        <f>AVERAGE(Data!NV15:NX15)</f>
        <v>0.8666666666666667</v>
      </c>
      <c r="HW4" s="69"/>
      <c r="HX4" s="198">
        <f>$L$5</f>
        <v>1.3431851851851853</v>
      </c>
      <c r="HY4" s="198">
        <f>$L$7</f>
        <v>2.0711111111111107</v>
      </c>
      <c r="HZ4" s="262"/>
      <c r="IA4" s="69"/>
      <c r="IB4" s="198">
        <f>AVERAGE(Data!IA9:IC9)</f>
        <v>16.749916076660099</v>
      </c>
      <c r="IC4" s="198">
        <f>AVERAGE(Data!IA11:IC11)</f>
        <v>26.199771881103462</v>
      </c>
      <c r="IF4" s="69"/>
      <c r="IG4" s="267">
        <f>AVERAGE(Data!HW9:HY9)</f>
        <v>0.96916666666666662</v>
      </c>
      <c r="IH4" s="267">
        <f>AVERAGE(Data!HW11:HY11)</f>
        <v>0.97166666666666668</v>
      </c>
      <c r="IT4" s="69" t="s">
        <v>686</v>
      </c>
      <c r="IU4" s="89">
        <f>AVERAGE(Metrics!XH6:XJ6)</f>
        <v>45.214285714285715</v>
      </c>
      <c r="IV4" s="89">
        <f>AVERAGE(Metrics!VR6:VT6)</f>
        <v>43.261904761904759</v>
      </c>
      <c r="IX4" s="69" t="s">
        <v>717</v>
      </c>
      <c r="IY4" s="139">
        <f>Metrics!$YZ$6 * 100</f>
        <v>1.3050041690682921</v>
      </c>
      <c r="IZ4" s="139">
        <f>Metrics!$YJ$6*100</f>
        <v>0.76102442424571859</v>
      </c>
      <c r="JB4" s="69" t="s">
        <v>689</v>
      </c>
      <c r="JC4" s="89">
        <f>AVERAGE(Metrics!XL8:XN8)</f>
        <v>134.52468685913442</v>
      </c>
      <c r="JD4" s="89">
        <f>AVERAGE(Metrics!VV8:VX8)</f>
        <v>14.784172013784913</v>
      </c>
      <c r="JF4" s="69" t="s">
        <v>700</v>
      </c>
      <c r="JG4" s="89">
        <f>$Q$11</f>
        <v>1706</v>
      </c>
      <c r="JH4" s="89">
        <f>$Q$9</f>
        <v>1320</v>
      </c>
      <c r="JJ4" s="69" t="s">
        <v>701</v>
      </c>
      <c r="JK4" s="89">
        <f>$R$11</f>
        <v>0</v>
      </c>
      <c r="JL4" s="89">
        <f>$R$9</f>
        <v>0</v>
      </c>
      <c r="JN4" s="69" t="s">
        <v>702</v>
      </c>
      <c r="JO4" s="89">
        <f>$S$11</f>
        <v>0</v>
      </c>
      <c r="JP4" s="89">
        <f>$S$9</f>
        <v>0</v>
      </c>
      <c r="JR4" s="69" t="s">
        <v>715</v>
      </c>
      <c r="JS4" s="69">
        <f>$AB$11</f>
        <v>10.695812643201284</v>
      </c>
      <c r="JT4" s="69">
        <f>$AB$9</f>
        <v>6.7464161467670927</v>
      </c>
      <c r="JU4" s="155"/>
      <c r="JW4" s="69" t="s">
        <v>703</v>
      </c>
      <c r="JX4" s="69">
        <f>$Z$11</f>
        <v>831</v>
      </c>
      <c r="JY4" s="69">
        <f>$Z$9</f>
        <v>660</v>
      </c>
      <c r="KA4" s="69" t="s">
        <v>704</v>
      </c>
      <c r="KB4" s="69">
        <f>Metrics!$AZ$10</f>
        <v>0</v>
      </c>
      <c r="KC4" s="69">
        <f>Metrics!$K$10</f>
        <v>0</v>
      </c>
      <c r="KE4" s="69" t="s">
        <v>705</v>
      </c>
      <c r="KF4" s="69">
        <f>Metrics!$AZ$9</f>
        <v>0</v>
      </c>
      <c r="KG4" s="69">
        <f>Metrics!$K$9</f>
        <v>0</v>
      </c>
      <c r="KI4" s="203" t="s">
        <v>720</v>
      </c>
      <c r="KJ4" s="89">
        <f>$AA$11</f>
        <v>29.052876695613609</v>
      </c>
      <c r="KK4" s="139">
        <f>$AA$9</f>
        <v>28.957114691819989</v>
      </c>
      <c r="KM4" s="69" t="s">
        <v>706</v>
      </c>
      <c r="KN4" s="89">
        <f>$V$11</f>
        <v>1065</v>
      </c>
      <c r="KO4" s="89">
        <f>V9</f>
        <v>886</v>
      </c>
      <c r="KQ4" s="69" t="s">
        <v>707</v>
      </c>
      <c r="KR4" s="89">
        <f>$W$11</f>
        <v>0</v>
      </c>
      <c r="KS4" s="89">
        <f>$W$9</f>
        <v>0</v>
      </c>
      <c r="KU4" s="69" t="s">
        <v>708</v>
      </c>
      <c r="KV4" s="89">
        <f>$X$11</f>
        <v>0</v>
      </c>
      <c r="KW4" s="89">
        <f>$X$9</f>
        <v>0</v>
      </c>
      <c r="KY4" s="69" t="s">
        <v>721</v>
      </c>
      <c r="KZ4" s="69">
        <f>$AC$11</f>
        <v>9.5819266909105743</v>
      </c>
      <c r="LA4" s="69">
        <f>AC9</f>
        <v>8.7276345029003526</v>
      </c>
      <c r="LC4" s="69" t="s">
        <v>709</v>
      </c>
      <c r="LD4" s="89">
        <f>$Y$11</f>
        <v>1850</v>
      </c>
      <c r="LE4" s="89">
        <f>Y9</f>
        <v>1164</v>
      </c>
      <c r="LG4" s="69" t="s">
        <v>710</v>
      </c>
      <c r="LH4" s="69">
        <f>Metrics!$BF$10</f>
        <v>0</v>
      </c>
      <c r="LI4" s="69">
        <f>Metrics!$M$10</f>
        <v>0</v>
      </c>
      <c r="LK4" s="69" t="s">
        <v>712</v>
      </c>
      <c r="LL4" s="69">
        <f>Metrics!$BF$9</f>
        <v>0</v>
      </c>
      <c r="LM4" s="69">
        <f>Metrics!$M$9</f>
        <v>0</v>
      </c>
      <c r="LO4" s="69" t="s">
        <v>722</v>
      </c>
      <c r="LP4" s="69">
        <f>Metrics!$BF$6</f>
        <v>13.664933847875414</v>
      </c>
      <c r="LQ4" s="69">
        <f>Metrics!$M$6</f>
        <v>29.310102857308799</v>
      </c>
      <c r="LT4" s="69" t="s">
        <v>828</v>
      </c>
      <c r="LU4" s="337" t="str">
        <f>CONCATENATE(5,"/",4)</f>
        <v>5/4</v>
      </c>
      <c r="LV4" s="197" t="str">
        <f>CONCATENATE(8,"/",4)</f>
        <v>8/4</v>
      </c>
      <c r="LW4" s="335" t="s">
        <v>833</v>
      </c>
      <c r="LY4" s="69" t="s">
        <v>847</v>
      </c>
      <c r="LZ4" s="69">
        <f>$B$6</f>
        <v>34</v>
      </c>
      <c r="MA4" s="69">
        <f>B9</f>
        <v>79</v>
      </c>
      <c r="MC4" s="69" t="s">
        <v>836</v>
      </c>
      <c r="MD4" s="69">
        <f>$BW$7</f>
        <v>100</v>
      </c>
      <c r="ME4" s="69">
        <f>$BW$9</f>
        <v>116</v>
      </c>
      <c r="MF4" s="69">
        <f>BW11</f>
        <v>91</v>
      </c>
      <c r="MH4" s="69" t="s">
        <v>838</v>
      </c>
      <c r="MI4" s="90">
        <f>G11</f>
        <v>39.549999999999997</v>
      </c>
      <c r="MJ4" s="90">
        <f>$G$9</f>
        <v>18.5</v>
      </c>
      <c r="ML4" s="69" t="s">
        <v>839</v>
      </c>
      <c r="MM4" s="90">
        <f>D12</f>
        <v>100.139</v>
      </c>
      <c r="MN4" s="90">
        <f>D9</f>
        <v>29.952500000000001</v>
      </c>
      <c r="MP4" s="206" t="s">
        <v>607</v>
      </c>
      <c r="MQ4" s="89">
        <f>K9</f>
        <v>0</v>
      </c>
      <c r="MR4" s="89">
        <f>K7</f>
        <v>0</v>
      </c>
      <c r="MS4" s="89">
        <f>$K$11</f>
        <v>7</v>
      </c>
    </row>
    <row r="5" spans="1:357" ht="15.75" thickBot="1" x14ac:dyDescent="0.3">
      <c r="A5" s="430" t="s">
        <v>523</v>
      </c>
      <c r="B5" s="432">
        <f>Data!AU9</f>
        <v>80</v>
      </c>
      <c r="C5" s="90"/>
      <c r="D5" s="90">
        <f>Metrics!QK7/1000</f>
        <v>39.104999999999997</v>
      </c>
      <c r="E5" s="89">
        <f>Metrics!RM8</f>
        <v>123</v>
      </c>
      <c r="F5" s="69"/>
      <c r="G5" s="90">
        <f>Metrics!QK10/1000</f>
        <v>15.35</v>
      </c>
      <c r="H5" s="69" t="str">
        <f>Data!FJ9</f>
        <v>0 = Tout à fait d'accord</v>
      </c>
      <c r="I5" s="69" t="str">
        <f>Data!FN9</f>
        <v>0 = Tout à fait d'accord</v>
      </c>
      <c r="J5" s="69">
        <f>Data!GT9</f>
        <v>0</v>
      </c>
      <c r="K5" s="89">
        <f>Data!HL9</f>
        <v>0</v>
      </c>
      <c r="L5" s="139">
        <f>AVERAGE(Data!OD9:OF9)/1000</f>
        <v>1.3431851851851853</v>
      </c>
      <c r="M5" s="89">
        <f>$IV$4</f>
        <v>43.261904761904759</v>
      </c>
      <c r="N5" s="139">
        <f>$IB$4</f>
        <v>16.749916076660099</v>
      </c>
      <c r="O5" s="89">
        <f>Metrics!$QK$7</f>
        <v>39105</v>
      </c>
      <c r="P5" s="268">
        <f>$IG$4</f>
        <v>0.96916666666666662</v>
      </c>
      <c r="Q5" s="69">
        <f>Metrics!$F$11</f>
        <v>1410</v>
      </c>
      <c r="R5" s="69">
        <f>Metrics!$F$10</f>
        <v>0</v>
      </c>
      <c r="S5" s="69">
        <f>Metrics!$F$9</f>
        <v>0</v>
      </c>
      <c r="T5" s="139">
        <f>$IZ$3</f>
        <v>0.77387675550471324</v>
      </c>
      <c r="U5" s="89">
        <f>$JD$3</f>
        <v>29.385141066307842</v>
      </c>
      <c r="V5" s="69">
        <f>Metrics!$H$11</f>
        <v>957</v>
      </c>
      <c r="W5" s="69">
        <f>Metrics!$H$10</f>
        <v>0</v>
      </c>
      <c r="X5" s="69">
        <f>Metrics!$H$9</f>
        <v>0</v>
      </c>
      <c r="Y5" s="69">
        <f>Metrics!$I$11</f>
        <v>3116</v>
      </c>
      <c r="Z5" s="69">
        <f>Metrics!$G$11</f>
        <v>665</v>
      </c>
      <c r="AA5" s="69">
        <f>Metrics!$G$6</f>
        <v>32.241832511147486</v>
      </c>
      <c r="AB5" s="69">
        <f>Metrics!$F$6</f>
        <v>5.8644115170663271</v>
      </c>
      <c r="AC5" s="69">
        <f>Metrics!$H$6</f>
        <v>4.9945435337144239</v>
      </c>
      <c r="AD5" s="69">
        <f>Metrics!$I$6</f>
        <v>108.39019579900975</v>
      </c>
      <c r="AE5" s="69">
        <f>Data!AW9</f>
        <v>16.600000000000001</v>
      </c>
      <c r="AF5" s="69">
        <f>Data!AY9</f>
        <v>14.1</v>
      </c>
      <c r="AG5" s="69">
        <f>Data!BA9</f>
        <v>16.3</v>
      </c>
      <c r="AH5" s="69">
        <f>Data!BC9</f>
        <v>14.5</v>
      </c>
      <c r="AI5" s="69"/>
      <c r="AJ5" s="69">
        <f>Data!O9</f>
        <v>0</v>
      </c>
      <c r="AK5" s="69"/>
      <c r="AL5" s="69"/>
      <c r="AM5" s="69">
        <f>Data!C9</f>
        <v>51</v>
      </c>
      <c r="AN5" s="69">
        <f>Data!BU9</f>
        <v>0</v>
      </c>
      <c r="AO5" s="69">
        <f>Data!BV9</f>
        <v>0</v>
      </c>
      <c r="AP5" s="69">
        <f>Data!BW9</f>
        <v>0</v>
      </c>
      <c r="AQ5" s="69">
        <f>Data!BX9</f>
        <v>0</v>
      </c>
      <c r="AR5" s="69">
        <f>Data!BY9</f>
        <v>0</v>
      </c>
      <c r="AS5" s="69">
        <f>Data!BZ9</f>
        <v>0</v>
      </c>
      <c r="AT5" s="69">
        <f>Data!CA9</f>
        <v>0</v>
      </c>
      <c r="AU5" s="69">
        <f>Data!CB9</f>
        <v>0</v>
      </c>
      <c r="AV5" s="69">
        <f>Data!CC9</f>
        <v>0</v>
      </c>
      <c r="AW5" s="69">
        <f>Data!CD9</f>
        <v>0</v>
      </c>
      <c r="AX5" s="69">
        <f>Data!GN9</f>
        <v>49</v>
      </c>
      <c r="AY5" s="69">
        <f>Data!GO9</f>
        <v>26</v>
      </c>
      <c r="AZ5" s="69">
        <f>Data!GP9</f>
        <v>3</v>
      </c>
      <c r="BA5" s="69">
        <f>Data!GQ9</f>
        <v>21</v>
      </c>
      <c r="BB5" s="69">
        <f>Data!GR9</f>
        <v>14</v>
      </c>
      <c r="BC5" s="69">
        <f>Data!AA9</f>
        <v>4</v>
      </c>
      <c r="BD5" s="69">
        <f>Data!AB9</f>
        <v>4</v>
      </c>
      <c r="BE5" s="69">
        <f>Data!AC9</f>
        <v>4</v>
      </c>
      <c r="BF5" s="69">
        <f>Data!AD9</f>
        <v>4</v>
      </c>
      <c r="BG5" s="69">
        <f>Data!AE9</f>
        <v>4</v>
      </c>
      <c r="BH5" s="69">
        <f>Data!AF9</f>
        <v>4</v>
      </c>
      <c r="BI5" s="69">
        <f>Data!AG9</f>
        <v>4</v>
      </c>
      <c r="BJ5" s="69">
        <f>Data!AH9</f>
        <v>4</v>
      </c>
      <c r="BK5" s="69">
        <f>Data!AI9</f>
        <v>4</v>
      </c>
      <c r="BL5" s="69">
        <f>Data!AJ9</f>
        <v>4</v>
      </c>
      <c r="BM5" s="69">
        <f>Data!AK9</f>
        <v>4</v>
      </c>
      <c r="BN5" s="69">
        <f>Data!AL9</f>
        <v>4</v>
      </c>
      <c r="BO5" s="69">
        <f>Data!AM9</f>
        <v>4</v>
      </c>
      <c r="BP5" s="69">
        <f>Data!AN9</f>
        <v>4</v>
      </c>
      <c r="BQ5" s="69">
        <f>Data!AO9</f>
        <v>4</v>
      </c>
      <c r="BR5" s="69">
        <f>Data!AP9</f>
        <v>4</v>
      </c>
      <c r="BS5" s="69">
        <f>Data!AQ9</f>
        <v>4</v>
      </c>
      <c r="BT5" s="69">
        <f>Data!AR9</f>
        <v>4</v>
      </c>
      <c r="BU5" s="69">
        <f>Data!AS9</f>
        <v>4</v>
      </c>
      <c r="BV5" s="69">
        <f>Data!AT9</f>
        <v>4</v>
      </c>
      <c r="BW5" s="69">
        <f>Data!GS9</f>
        <v>113</v>
      </c>
      <c r="BX5" s="69">
        <f>Data!O9</f>
        <v>0</v>
      </c>
      <c r="BY5" s="69">
        <f>SUM(Data!CT9:CU9)</f>
        <v>0</v>
      </c>
      <c r="BZ5" s="69">
        <f>ROUND((Data!OL9-Data!OK9)*1440,2)</f>
        <v>20.67</v>
      </c>
      <c r="CA5" s="69">
        <f>'Metrics EyeTracking'!WQ6</f>
        <v>90.816340225191638</v>
      </c>
      <c r="CB5" s="69">
        <f>'Metrics EyeTracking'!WQ7</f>
        <v>41.880108148340135</v>
      </c>
      <c r="CC5" s="69">
        <f>'Metrics EyeTracking'!AAO6</f>
        <v>108.98998045322399</v>
      </c>
      <c r="CD5" s="69">
        <f>'Metrics EyeTracking'!AAO7</f>
        <v>45.971040826971219</v>
      </c>
      <c r="CE5" s="69">
        <f>'Metrics EyeTracking'!AIK6</f>
        <v>2.0195357755181353</v>
      </c>
      <c r="CF5" s="69">
        <f>'Metrics EyeTracking'!AIK7</f>
        <v>1.0161183311435167</v>
      </c>
      <c r="CG5" s="69">
        <f>'Metrics EyeTracking'!QC6</f>
        <v>6.4221492792921371</v>
      </c>
      <c r="CH5" s="69">
        <f>'Metrics EyeTracking'!AK6</f>
        <v>0.96650249896452056</v>
      </c>
      <c r="CI5" s="90">
        <f>'Metrics EyeTracking'!AK7</f>
        <v>0.69902975076190765</v>
      </c>
      <c r="CJ5" s="69">
        <f>'Metrics EyeTracking'!EI6</f>
        <v>23.374429281729618</v>
      </c>
      <c r="CK5" s="69">
        <f>'Metrics EyeTracking'!EI7</f>
        <v>23.461973085976886</v>
      </c>
      <c r="CL5" s="90">
        <f>'Metrics EyeTracking'!IG6</f>
        <v>30.988788344573607</v>
      </c>
      <c r="CM5" s="69">
        <f>'Metrics EyeTracking'!IG7</f>
        <v>26.731571951743184</v>
      </c>
      <c r="CN5" s="69">
        <f>'Metrics EyeTracking'!ME6</f>
        <v>277.33333333333331</v>
      </c>
      <c r="CO5" s="69">
        <f>'Metrics EyeTracking'!ME7</f>
        <v>307</v>
      </c>
      <c r="CP5" s="69">
        <f>'Metrics EyeTracking'!ADE6</f>
        <v>49.236477807906383</v>
      </c>
      <c r="CQ5" s="69">
        <f>'Metrics EyeTracking'!AHC6</f>
        <v>0.31677602819424061</v>
      </c>
      <c r="CR5" s="69">
        <f>'Metrics EyeTracking'!AHC7</f>
        <v>0.30029661860751589</v>
      </c>
      <c r="CS5" s="69">
        <f>'Metrics EyeTracking'!ALA5</f>
        <v>19.776122638196988</v>
      </c>
      <c r="CT5" s="69">
        <f>'Metrics EyeTracking'!ALA6</f>
        <v>1.9822139716016056</v>
      </c>
      <c r="CU5" s="69">
        <f>'Metrics EyeTracking'!ALA7</f>
        <v>885.95020636138372</v>
      </c>
      <c r="CV5" s="69">
        <f>'Metrics EyeTracking'!ANQ8</f>
        <v>36.829619336326772</v>
      </c>
      <c r="CW5" s="435">
        <v>0.86000054999999997</v>
      </c>
      <c r="CX5" s="89"/>
      <c r="CY5" s="89"/>
      <c r="CZ5" s="89"/>
      <c r="DA5" s="89"/>
      <c r="DB5" s="89"/>
      <c r="DC5" s="89"/>
      <c r="DD5" s="89"/>
      <c r="DE5" s="89"/>
      <c r="DF5" s="227"/>
      <c r="DG5" s="432"/>
      <c r="DH5" s="69"/>
      <c r="DI5" s="89"/>
      <c r="DJ5" s="482"/>
      <c r="DK5" s="446"/>
      <c r="DL5" s="204" t="s">
        <v>952</v>
      </c>
      <c r="DM5" s="69">
        <f t="shared" ref="DM5:DM6" si="8">CA9</f>
        <v>133.96292291035195</v>
      </c>
      <c r="DN5" s="69">
        <f t="shared" ref="DN5:DN7" si="9">CA6</f>
        <v>261.25966555222857</v>
      </c>
      <c r="DO5" s="446"/>
      <c r="DP5" s="204" t="s">
        <v>953</v>
      </c>
      <c r="DQ5" s="69">
        <f t="shared" ref="DQ5:DQ6" si="10">CB9</f>
        <v>101.35128841591896</v>
      </c>
      <c r="DR5" s="69">
        <f t="shared" ref="DR5:DR7" si="11">CB6</f>
        <v>233.08058016992319</v>
      </c>
      <c r="DS5" s="446"/>
      <c r="DT5" s="204" t="s">
        <v>954</v>
      </c>
      <c r="DU5" s="69">
        <f t="shared" ref="DU5:DU6" si="12">CC9</f>
        <v>159.2146339333145</v>
      </c>
      <c r="DV5" s="69">
        <f t="shared" ref="DV5:DV7" si="13">CC6</f>
        <v>303.53805919082447</v>
      </c>
      <c r="DW5" s="446"/>
      <c r="DX5" s="204" t="s">
        <v>955</v>
      </c>
      <c r="DY5" s="69">
        <f t="shared" ref="DY5:DY6" si="14">CD9</f>
        <v>123.72821487547024</v>
      </c>
      <c r="DZ5" s="69">
        <f t="shared" ref="DZ5:DZ7" si="15">CD6</f>
        <v>295.40918460344608</v>
      </c>
      <c r="EA5" s="446"/>
      <c r="EB5" s="204" t="s">
        <v>956</v>
      </c>
      <c r="EC5" s="69">
        <f>$CE$9</f>
        <v>2.3827341085815239</v>
      </c>
      <c r="ED5" s="69">
        <f t="shared" ref="ED5:ED7" si="16">CE6</f>
        <v>7.1740455105586323</v>
      </c>
      <c r="EE5" s="446"/>
      <c r="EF5" s="204" t="s">
        <v>957</v>
      </c>
      <c r="EG5" s="69">
        <f>$CF$9</f>
        <v>1.5594078971063579</v>
      </c>
      <c r="EH5" s="69">
        <f>$CF$6</f>
        <v>5.9715076154258622</v>
      </c>
      <c r="EJ5" s="204" t="s">
        <v>899</v>
      </c>
      <c r="EK5" s="435">
        <f>$CW$9</f>
        <v>0.80457270000000003</v>
      </c>
      <c r="EL5" s="435">
        <f t="shared" ref="EL5:EL6" si="17">CW6</f>
        <v>0.5518149</v>
      </c>
      <c r="EM5" s="422"/>
      <c r="EN5" s="204" t="s">
        <v>898</v>
      </c>
      <c r="EO5" s="90">
        <f>$CU$9</f>
        <v>3101.4533692849504</v>
      </c>
      <c r="EP5" s="90">
        <f>CU6</f>
        <v>1037.0403607674959</v>
      </c>
      <c r="EQ5" s="422"/>
      <c r="ER5" s="92" t="s">
        <v>888</v>
      </c>
      <c r="ES5" s="90">
        <f>CN9</f>
        <v>193.4</v>
      </c>
      <c r="ET5" s="90">
        <f>CN6</f>
        <v>292.81818181818181</v>
      </c>
      <c r="EU5" s="422"/>
      <c r="EV5" s="339" t="s">
        <v>889</v>
      </c>
      <c r="EW5" s="203">
        <f>CO9</f>
        <v>134</v>
      </c>
      <c r="EX5" s="203">
        <f>CO6</f>
        <v>278</v>
      </c>
      <c r="EY5" s="422"/>
      <c r="EZ5" s="99" t="s">
        <v>896</v>
      </c>
      <c r="FA5" s="425">
        <f>$CS$9</f>
        <v>23.813515349296441</v>
      </c>
      <c r="FB5" s="90">
        <f>CS6</f>
        <v>49.626328978205962</v>
      </c>
      <c r="FC5" s="422"/>
      <c r="FD5" s="464" t="s">
        <v>897</v>
      </c>
      <c r="FE5" s="425">
        <f>CT9</f>
        <v>3.3156887959192081</v>
      </c>
      <c r="FF5" s="90">
        <f>CT6</f>
        <v>15.495515802968038</v>
      </c>
      <c r="FG5" s="422"/>
      <c r="FH5" s="421" t="s">
        <v>892</v>
      </c>
      <c r="FI5" s="425">
        <f>CQ9</f>
        <v>1.7480374766617157</v>
      </c>
      <c r="FJ5" s="90">
        <f>CQ6</f>
        <v>1.4121912083141686</v>
      </c>
      <c r="FK5" s="422"/>
      <c r="FL5" s="421" t="s">
        <v>893</v>
      </c>
      <c r="FM5" s="425">
        <f>CR9</f>
        <v>1.4897732679895046</v>
      </c>
      <c r="FN5" s="90">
        <f>CR6</f>
        <v>1.4121912083141686</v>
      </c>
      <c r="FO5" s="422"/>
      <c r="FP5" s="421" t="s">
        <v>891</v>
      </c>
      <c r="FQ5" s="425">
        <f>CP9</f>
        <v>52.63896687254352</v>
      </c>
      <c r="FR5" s="90">
        <f>CP6</f>
        <v>2.0189104613210405</v>
      </c>
      <c r="FS5" s="422"/>
      <c r="FT5" s="421" t="s">
        <v>886</v>
      </c>
      <c r="FU5" s="425">
        <f>CL9</f>
        <v>26.435703325776167</v>
      </c>
      <c r="FV5" s="90">
        <f>CL6</f>
        <v>66.949572730882664</v>
      </c>
      <c r="FW5" s="422"/>
      <c r="FX5" s="421" t="s">
        <v>887</v>
      </c>
      <c r="FY5" s="425">
        <f>CM9</f>
        <v>24.258601869158404</v>
      </c>
      <c r="FZ5" s="90">
        <f>CM6</f>
        <v>38.311419720124725</v>
      </c>
      <c r="GA5" s="422"/>
      <c r="GB5" s="421" t="s">
        <v>884</v>
      </c>
      <c r="GC5" s="425">
        <f>$CJ$9</f>
        <v>22.792053235565533</v>
      </c>
      <c r="GD5" s="90">
        <f>CJ6</f>
        <v>55.9243981800388</v>
      </c>
      <c r="GE5" s="422"/>
      <c r="GF5" s="421" t="s">
        <v>885</v>
      </c>
      <c r="GG5" s="425">
        <f>$CK$9</f>
        <v>21.140030307539348</v>
      </c>
      <c r="GH5" s="90">
        <f>CK6</f>
        <v>38.311419720124725</v>
      </c>
      <c r="GI5" s="422"/>
      <c r="GJ5" s="69" t="s">
        <v>883</v>
      </c>
      <c r="GK5" s="425">
        <f>CI9</f>
        <v>0.68740908698993985</v>
      </c>
      <c r="GL5" s="90">
        <f>CI6</f>
        <v>1.0499775329066559</v>
      </c>
      <c r="GM5" s="422"/>
      <c r="GN5" s="69" t="s">
        <v>882</v>
      </c>
      <c r="GO5" s="90">
        <f>$CH$9</f>
        <v>0.80820727550400062</v>
      </c>
      <c r="GP5" s="90">
        <f>CH6</f>
        <v>1.5661034621001333</v>
      </c>
      <c r="GR5" s="423" t="s">
        <v>881</v>
      </c>
      <c r="GS5" s="90">
        <f>$CG$9</f>
        <v>10.527793374508704</v>
      </c>
      <c r="GT5" s="90">
        <f>CG6</f>
        <v>22.208015074531442</v>
      </c>
      <c r="GV5" s="69"/>
      <c r="GW5" s="69">
        <f>BZ9</f>
        <v>16.73</v>
      </c>
      <c r="GX5" s="69">
        <f>BZ12</f>
        <v>27</v>
      </c>
      <c r="HA5" s="89">
        <f>Metrics!$QL$10</f>
        <v>18500</v>
      </c>
      <c r="HB5" s="139">
        <f t="shared" si="5"/>
        <v>18.5</v>
      </c>
      <c r="HD5" s="89">
        <f>Metrics!$QL$7</f>
        <v>29952.5</v>
      </c>
      <c r="HE5" s="139">
        <f t="shared" si="7"/>
        <v>29.952500000000001</v>
      </c>
      <c r="HG5" s="69"/>
      <c r="HH5" s="197">
        <f t="shared" si="6"/>
        <v>16</v>
      </c>
      <c r="HI5" s="197">
        <f t="shared" si="6"/>
        <v>46.5</v>
      </c>
      <c r="HK5" s="69"/>
      <c r="HL5" s="197">
        <v>64</v>
      </c>
      <c r="HM5" s="197">
        <v>186</v>
      </c>
      <c r="HO5" s="69"/>
      <c r="HP5" s="199">
        <f>AVERAGE(Data!ID13:IO13)</f>
        <v>0.98368062575658133</v>
      </c>
      <c r="HQ5" s="199">
        <f>AVERAGE(Data!ID16:IO16)</f>
        <v>0.97891316811243667</v>
      </c>
      <c r="HS5" s="69"/>
      <c r="HT5" s="265">
        <f>AVERAGE(Data!NV13:NX13)</f>
        <v>1</v>
      </c>
      <c r="HU5" s="265">
        <f>AVERAGE(Data!NV16:NX16)</f>
        <v>0.68888888888888877</v>
      </c>
      <c r="HW5" s="69"/>
      <c r="HX5" s="198">
        <f>$L$9</f>
        <v>1.3610740740740741</v>
      </c>
      <c r="HY5" s="198">
        <f>L11</f>
        <v>1.6417407407407407</v>
      </c>
      <c r="HZ5" s="262"/>
      <c r="IA5" s="69"/>
      <c r="IB5" s="198">
        <f>AVERAGE(Data!IA13:IC13)</f>
        <v>15.538823445638</v>
      </c>
      <c r="IC5" s="198">
        <f>AVERAGE(Data!IA15:IC15)</f>
        <v>17.127688090006433</v>
      </c>
      <c r="IF5" s="69"/>
      <c r="IG5" s="267">
        <f>AVERAGE(Data!HW13:HY13)</f>
        <v>0.93916666666666659</v>
      </c>
      <c r="IH5" s="267">
        <f>AVERAGE(Data!HW15:HY15)</f>
        <v>0.86083333333333334</v>
      </c>
      <c r="IT5" s="69" t="s">
        <v>686</v>
      </c>
      <c r="IU5" s="89">
        <f>AVERAGE(Metrics!XL6:XN6)</f>
        <v>68.138888888888886</v>
      </c>
      <c r="IV5" s="89">
        <f>AVERAGE(Metrics!VV6:VX6)</f>
        <v>23.69047619047619</v>
      </c>
      <c r="IX5" s="69" t="s">
        <v>717</v>
      </c>
      <c r="IY5" s="139">
        <f>Metrics!$ZA$6*100</f>
        <v>1.2262259216588578</v>
      </c>
      <c r="IZ5" s="139">
        <f>Metrics!$YK$6*100</f>
        <v>1.5268331670627875</v>
      </c>
      <c r="JB5" s="69" t="s">
        <v>689</v>
      </c>
      <c r="JC5" s="89">
        <f>AVERAGE(Metrics!XP8:XR8)</f>
        <v>105.04625195298597</v>
      </c>
      <c r="JD5" s="89">
        <f>AVERAGE(Metrics!VZ8:WB8)</f>
        <v>95.388837068214272</v>
      </c>
      <c r="JF5" s="69" t="s">
        <v>700</v>
      </c>
      <c r="JG5" s="89">
        <f>$Q$12</f>
        <v>2509</v>
      </c>
      <c r="JH5" s="89">
        <f>$Q$10</f>
        <v>0</v>
      </c>
      <c r="JJ5" s="69" t="s">
        <v>701</v>
      </c>
      <c r="JK5" s="89">
        <f>$R$12</f>
        <v>0</v>
      </c>
      <c r="JL5" s="89">
        <f>$R$10</f>
        <v>0</v>
      </c>
      <c r="JN5" s="69" t="s">
        <v>702</v>
      </c>
      <c r="JO5" s="89">
        <f>$S$12</f>
        <v>0</v>
      </c>
      <c r="JP5" s="89">
        <f>$S$10</f>
        <v>0</v>
      </c>
      <c r="JR5" s="69" t="s">
        <v>715</v>
      </c>
      <c r="JS5" s="69">
        <f>$AB$12</f>
        <v>7.7354234774103547</v>
      </c>
      <c r="JT5" s="69">
        <f>$AB$10</f>
        <v>0</v>
      </c>
      <c r="JU5" s="155"/>
      <c r="JW5" s="69" t="s">
        <v>703</v>
      </c>
      <c r="JX5" s="69">
        <f>$Z$12</f>
        <v>1862</v>
      </c>
      <c r="JY5" s="69">
        <f>$Z$10</f>
        <v>1004</v>
      </c>
      <c r="KA5" s="69" t="s">
        <v>704</v>
      </c>
      <c r="KB5" s="69">
        <f>Metrics!$BD$10</f>
        <v>0</v>
      </c>
      <c r="KC5" s="69">
        <f>Metrics!$O$10</f>
        <v>0</v>
      </c>
      <c r="KE5" s="69" t="s">
        <v>705</v>
      </c>
      <c r="KF5" s="69">
        <f>Metrics!$BD$9</f>
        <v>0</v>
      </c>
      <c r="KG5" s="69">
        <f>Metrics!$O$9</f>
        <v>0</v>
      </c>
      <c r="KI5" s="203" t="s">
        <v>720</v>
      </c>
      <c r="KJ5" s="89">
        <f>$AA$12</f>
        <v>13.940757690848809</v>
      </c>
      <c r="KK5" s="139">
        <f>$AA$10</f>
        <v>18.224644093872932</v>
      </c>
      <c r="KM5" s="69" t="s">
        <v>706</v>
      </c>
      <c r="KN5" s="89">
        <f>$V$12</f>
        <v>1505</v>
      </c>
      <c r="KO5" s="89">
        <f>V10</f>
        <v>1157</v>
      </c>
      <c r="KQ5" s="69" t="s">
        <v>707</v>
      </c>
      <c r="KR5" s="89">
        <f>$W$12</f>
        <v>0</v>
      </c>
      <c r="KS5" s="89">
        <f>$W$10</f>
        <v>0</v>
      </c>
      <c r="KU5" s="69" t="s">
        <v>708</v>
      </c>
      <c r="KV5" s="89">
        <f>$X$12</f>
        <v>0</v>
      </c>
      <c r="KW5" s="89">
        <f>$X$10</f>
        <v>0</v>
      </c>
      <c r="KY5" s="69" t="s">
        <v>721</v>
      </c>
      <c r="KZ5" s="69">
        <f>$AC$12</f>
        <v>6.9174569805205746</v>
      </c>
      <c r="LA5" s="69">
        <f>AC10</f>
        <v>2.3581568773968637</v>
      </c>
      <c r="LC5" s="69" t="s">
        <v>709</v>
      </c>
      <c r="LD5" s="89">
        <f>$Y$12</f>
        <v>3628</v>
      </c>
      <c r="LE5" s="89">
        <f>Y10</f>
        <v>1640</v>
      </c>
      <c r="LG5" s="69" t="s">
        <v>710</v>
      </c>
      <c r="LH5" s="69">
        <f>Metrics!$BJ$10</f>
        <v>0</v>
      </c>
      <c r="LI5" s="69">
        <f>Metrics!$Q$10</f>
        <v>0</v>
      </c>
      <c r="LK5" s="69" t="s">
        <v>712</v>
      </c>
      <c r="LL5" s="69">
        <f>Metrics!$BJ$9</f>
        <v>0</v>
      </c>
      <c r="LM5" s="69">
        <f>Metrics!$Q$9</f>
        <v>0</v>
      </c>
      <c r="LO5" s="69" t="s">
        <v>722</v>
      </c>
      <c r="LP5" s="69">
        <f>Metrics!$BJ$6</f>
        <v>17.265775159362899</v>
      </c>
      <c r="LQ5" s="69">
        <f>Metrics!$Q$6</f>
        <v>7.053282518566288</v>
      </c>
      <c r="LT5" s="69" t="s">
        <v>829</v>
      </c>
      <c r="LU5" s="197" t="s">
        <v>833</v>
      </c>
      <c r="LV5" s="197" t="str">
        <f>CONCATENATE(ROUND(AVERAGE(Data!K6:K7,Data!K10:K12,Data!K15:K18,Data!K21:K23),1),"±",ROUND(_xlfn.STDEV.S(Data!K6:K7,Data!K10:K12,Data!K15:K18,Data!K21:K23),1))</f>
        <v>12.1±6</v>
      </c>
      <c r="LW5" s="335" t="s">
        <v>833</v>
      </c>
      <c r="LY5" s="69" t="s">
        <v>847</v>
      </c>
      <c r="LZ5" s="69">
        <f>$B$7</f>
        <v>75</v>
      </c>
      <c r="MA5" s="69">
        <f>B10</f>
        <v>79</v>
      </c>
      <c r="MC5" s="69" t="s">
        <v>836</v>
      </c>
      <c r="MD5" s="69">
        <f>$BW$11</f>
        <v>91</v>
      </c>
      <c r="ME5" s="69">
        <f>$BW$10</f>
        <v>101</v>
      </c>
      <c r="MF5" s="69">
        <f>BW12</f>
        <v>90</v>
      </c>
      <c r="MH5" s="69" t="s">
        <v>838</v>
      </c>
      <c r="MI5" s="90">
        <f>G12</f>
        <v>41.35</v>
      </c>
      <c r="MJ5" s="90">
        <f>$G$10</f>
        <v>20.7</v>
      </c>
      <c r="ML5" s="69" t="s">
        <v>839</v>
      </c>
      <c r="MM5" s="90">
        <f>D13</f>
        <v>45.329500000000003</v>
      </c>
      <c r="MN5" s="90">
        <f>D10</f>
        <v>42.054499999999997</v>
      </c>
      <c r="MP5" s="206" t="s">
        <v>607</v>
      </c>
      <c r="MQ5" s="89">
        <f>K10</f>
        <v>1</v>
      </c>
      <c r="MR5" s="89">
        <f>K8</f>
        <v>4</v>
      </c>
      <c r="MS5" s="89">
        <f>$K$12</f>
        <v>0</v>
      </c>
    </row>
    <row r="6" spans="1:357" ht="15.75" thickBot="1" x14ac:dyDescent="0.3">
      <c r="A6" s="429" t="s">
        <v>527</v>
      </c>
      <c r="B6" s="432">
        <f>Data!AU10</f>
        <v>34</v>
      </c>
      <c r="C6" s="90">
        <f>Data!BE10</f>
        <v>5</v>
      </c>
      <c r="D6" s="69"/>
      <c r="E6" s="89">
        <f>Metrics!SB8</f>
        <v>549</v>
      </c>
      <c r="F6" s="69">
        <f>Data!EE10</f>
        <v>20</v>
      </c>
      <c r="G6" s="90">
        <f>Metrics!$RE$10/1000</f>
        <v>169.5</v>
      </c>
      <c r="H6" s="69" t="str">
        <f>Data!FJ10</f>
        <v>1 = Plutôt d'accord</v>
      </c>
      <c r="I6" s="69" t="str">
        <f>Data!FN10</f>
        <v>1 = Plutôt d'accord</v>
      </c>
      <c r="J6" s="69">
        <f>Data!GT10</f>
        <v>0</v>
      </c>
      <c r="K6" s="89">
        <f>Data!HL10</f>
        <v>0</v>
      </c>
      <c r="L6" s="139">
        <f>AVERAGE(Data!OD10:OF10)/1000</f>
        <v>7.7601111111111116</v>
      </c>
      <c r="M6" s="69"/>
      <c r="N6" s="139">
        <f>$IC$9</f>
        <v>21.810949961344367</v>
      </c>
      <c r="O6" s="69"/>
      <c r="P6" s="268">
        <f>$IH$3</f>
        <v>1.8333333333333333E-2</v>
      </c>
      <c r="Q6" s="69">
        <f>Metrics!$AR$11</f>
        <v>19886</v>
      </c>
      <c r="R6" s="69">
        <f>Metrics!$AR$10</f>
        <v>52</v>
      </c>
      <c r="S6" s="69">
        <f>Metrics!$AR$9</f>
        <v>372</v>
      </c>
      <c r="T6" s="139"/>
      <c r="U6" s="89">
        <f>$JC$2</f>
        <v>325.13079388718302</v>
      </c>
      <c r="V6" s="69">
        <f>Metrics!$AT$11</f>
        <v>1976</v>
      </c>
      <c r="W6" s="69">
        <f>Metrics!$AT$10</f>
        <v>59</v>
      </c>
      <c r="X6" s="69">
        <f>Metrics!$AT$9</f>
        <v>161</v>
      </c>
      <c r="Y6" s="69">
        <f>Metrics!$AT$11</f>
        <v>1976</v>
      </c>
      <c r="Z6" s="69">
        <f>Metrics!$AS$11</f>
        <v>8235</v>
      </c>
      <c r="AA6" s="69">
        <f>Metrics!$AS$6</f>
        <v>9254.0966432849418</v>
      </c>
      <c r="AB6" s="69">
        <f>Metrics!$AR$6</f>
        <v>1722.5036149177317</v>
      </c>
      <c r="AC6" s="69">
        <f>Metrics!$AT$6</f>
        <v>3448.2319488215917</v>
      </c>
      <c r="AD6" s="69"/>
      <c r="AE6" s="69">
        <f>Data!AW10</f>
        <v>178</v>
      </c>
      <c r="AF6" s="69">
        <f>Data!AY10</f>
        <v>161</v>
      </c>
      <c r="AG6" s="69">
        <f>Data!BA10</f>
        <v>220</v>
      </c>
      <c r="AH6" s="69">
        <f>Data!BC10</f>
        <v>200.3</v>
      </c>
      <c r="AI6" s="69">
        <f>Data!N10</f>
        <v>8</v>
      </c>
      <c r="AJ6" s="69">
        <f>Data!O10</f>
        <v>1</v>
      </c>
      <c r="AK6" s="69">
        <f>Data!K10</f>
        <v>6</v>
      </c>
      <c r="AL6" s="69">
        <f>Data!N10</f>
        <v>8</v>
      </c>
      <c r="AM6" s="69">
        <f>Data!C10</f>
        <v>26</v>
      </c>
      <c r="AN6" s="69">
        <f>Data!BU10</f>
        <v>0</v>
      </c>
      <c r="AO6" s="69">
        <f>Data!BV10</f>
        <v>1</v>
      </c>
      <c r="AP6" s="69">
        <f>Data!BW10</f>
        <v>2</v>
      </c>
      <c r="AQ6" s="69">
        <f>Data!BX10</f>
        <v>2</v>
      </c>
      <c r="AR6" s="69">
        <f>Data!BY10</f>
        <v>1</v>
      </c>
      <c r="AS6" s="69">
        <f>Data!BZ10</f>
        <v>2</v>
      </c>
      <c r="AT6" s="69">
        <f>Data!CA10</f>
        <v>2.5</v>
      </c>
      <c r="AU6" s="69">
        <f>Data!CB10</f>
        <v>2.5</v>
      </c>
      <c r="AV6" s="69">
        <f>Data!CC10</f>
        <v>3</v>
      </c>
      <c r="AW6" s="69">
        <f>Data!CD10</f>
        <v>4</v>
      </c>
      <c r="AX6" s="69">
        <f>Data!GN10</f>
        <v>20</v>
      </c>
      <c r="AY6" s="69">
        <f>Data!GO10</f>
        <v>22</v>
      </c>
      <c r="AZ6" s="69">
        <f>Data!GP10</f>
        <v>11</v>
      </c>
      <c r="BA6" s="69">
        <f>Data!GQ10</f>
        <v>14</v>
      </c>
      <c r="BB6" s="69">
        <f>Data!GR10</f>
        <v>12</v>
      </c>
      <c r="BC6" s="69">
        <f>Data!AA10</f>
        <v>2</v>
      </c>
      <c r="BD6" s="69">
        <f>Data!AB10</f>
        <v>1</v>
      </c>
      <c r="BE6" s="69">
        <f>Data!AC10</f>
        <v>1</v>
      </c>
      <c r="BF6" s="69">
        <f>Data!AD10</f>
        <v>1</v>
      </c>
      <c r="BG6" s="69">
        <f>Data!AE10</f>
        <v>4</v>
      </c>
      <c r="BH6" s="69">
        <f>Data!AF10</f>
        <v>4</v>
      </c>
      <c r="BI6" s="69">
        <f>Data!AG10</f>
        <v>1</v>
      </c>
      <c r="BJ6" s="69">
        <f>Data!AH10</f>
        <v>0</v>
      </c>
      <c r="BK6" s="69">
        <f>Data!AI10</f>
        <v>1</v>
      </c>
      <c r="BL6" s="69">
        <f>Data!AJ10</f>
        <v>2</v>
      </c>
      <c r="BM6" s="69">
        <f>Data!AK10</f>
        <v>0</v>
      </c>
      <c r="BN6" s="69">
        <f>Data!AL10</f>
        <v>1</v>
      </c>
      <c r="BO6" s="69">
        <f>Data!AM10</f>
        <v>4</v>
      </c>
      <c r="BP6" s="69">
        <f>Data!AN10</f>
        <v>1</v>
      </c>
      <c r="BQ6" s="69">
        <f>Data!AO10</f>
        <v>0</v>
      </c>
      <c r="BR6" s="69">
        <f>Data!AP10</f>
        <v>0</v>
      </c>
      <c r="BS6" s="69">
        <f>Data!AQ10</f>
        <v>4</v>
      </c>
      <c r="BT6" s="69">
        <f>Data!AR10</f>
        <v>2</v>
      </c>
      <c r="BU6" s="69">
        <f>Data!AS10</f>
        <v>2</v>
      </c>
      <c r="BV6" s="69">
        <f>Data!AT10</f>
        <v>3</v>
      </c>
      <c r="BW6" s="69">
        <f>Data!GS10</f>
        <v>79</v>
      </c>
      <c r="BX6" s="69">
        <f>Data!O10</f>
        <v>1</v>
      </c>
      <c r="BY6" s="69">
        <f>SUM(Data!CT10:CU10)</f>
        <v>4</v>
      </c>
      <c r="BZ6" s="69"/>
      <c r="CA6" s="69">
        <f>'Metrics EyeTracking'!XH6</f>
        <v>261.25966555222857</v>
      </c>
      <c r="CB6" s="69">
        <f>'Metrics EyeTracking'!XH7</f>
        <v>233.08058016992319</v>
      </c>
      <c r="CC6" s="69">
        <f>'Metrics EyeTracking'!ABF6</f>
        <v>303.53805919082447</v>
      </c>
      <c r="CD6" s="69">
        <f>'Metrics EyeTracking'!ABF7</f>
        <v>295.40918460344608</v>
      </c>
      <c r="CE6" s="69">
        <f>'Metrics EyeTracking'!AJB6</f>
        <v>7.1740455105586323</v>
      </c>
      <c r="CF6" s="69">
        <f>'Metrics EyeTracking'!AJB7</f>
        <v>5.9715076154258622</v>
      </c>
      <c r="CG6" s="69">
        <f>'Metrics EyeTracking'!QT6</f>
        <v>22.208015074531442</v>
      </c>
      <c r="CH6" s="69">
        <f>'Metrics EyeTracking'!BB6</f>
        <v>1.5661034621001333</v>
      </c>
      <c r="CI6" s="90">
        <f>'Metrics EyeTracking'!BB7</f>
        <v>1.0499775329066559</v>
      </c>
      <c r="CJ6" s="69">
        <f>'Metrics EyeTracking'!EZ6</f>
        <v>55.9243981800388</v>
      </c>
      <c r="CK6" s="69">
        <f>'Metrics EyeTracking'!EZ7</f>
        <v>38.311419720124725</v>
      </c>
      <c r="CL6" s="90">
        <f>'Metrics EyeTracking'!IX6</f>
        <v>66.949572730882664</v>
      </c>
      <c r="CM6" s="69">
        <f>'Metrics EyeTracking'!IX7</f>
        <v>38.311419720124725</v>
      </c>
      <c r="CN6" s="69">
        <f>'Metrics EyeTracking'!MV6</f>
        <v>292.81818181818181</v>
      </c>
      <c r="CO6" s="69">
        <f>'Metrics EyeTracking'!MV7</f>
        <v>278</v>
      </c>
      <c r="CP6" s="69">
        <f>'Metrics EyeTracking'!ADV6</f>
        <v>2.0189104613210405</v>
      </c>
      <c r="CQ6" s="69">
        <f>'Metrics EyeTracking'!AHT6</f>
        <v>1.4121912083141686</v>
      </c>
      <c r="CR6" s="69">
        <f>'Metrics EyeTracking'!AHT7</f>
        <v>1.4121912083141686</v>
      </c>
      <c r="CS6" s="69">
        <f>'Metrics EyeTracking'!ALR5</f>
        <v>49.626328978205962</v>
      </c>
      <c r="CT6" s="69">
        <f>'Metrics EyeTracking'!ALR6</f>
        <v>15.495515802968038</v>
      </c>
      <c r="CU6" s="69">
        <f>'Metrics EyeTracking'!ALR7</f>
        <v>1037.0403607674959</v>
      </c>
      <c r="CV6" s="69">
        <f>'Metrics EyeTracking'!AOH8</f>
        <v>53.38907966925467</v>
      </c>
      <c r="CW6" s="435">
        <v>0.5518149</v>
      </c>
      <c r="CX6" s="89">
        <f>Data!BH10</f>
        <v>1</v>
      </c>
      <c r="CY6" s="89">
        <f>Data!BI10</f>
        <v>1</v>
      </c>
      <c r="CZ6" s="89">
        <f>Data!BJ10</f>
        <v>2</v>
      </c>
      <c r="DA6" s="89">
        <f>Data!BK10</f>
        <v>1</v>
      </c>
      <c r="DB6" s="89">
        <f>Data!BL10</f>
        <v>1</v>
      </c>
      <c r="DC6" s="89">
        <f>Data!BM10</f>
        <v>1</v>
      </c>
      <c r="DD6" s="89">
        <f>Data!BN10</f>
        <v>3</v>
      </c>
      <c r="DE6" s="89">
        <f>Data!BO10</f>
        <v>2</v>
      </c>
      <c r="DF6" s="227">
        <f>Data!BP10</f>
        <v>0</v>
      </c>
      <c r="DG6" s="432">
        <f>Data!EE10</f>
        <v>20</v>
      </c>
      <c r="DH6" s="69">
        <f>Data!EF10</f>
        <v>65</v>
      </c>
      <c r="DI6" s="89">
        <f t="shared" si="0"/>
        <v>12</v>
      </c>
      <c r="DJ6" s="482">
        <f>Data!EG10</f>
        <v>87</v>
      </c>
      <c r="DK6" s="446"/>
      <c r="DL6" s="204" t="s">
        <v>952</v>
      </c>
      <c r="DM6" s="69">
        <f t="shared" si="8"/>
        <v>101.02994771659687</v>
      </c>
      <c r="DN6" s="69">
        <f t="shared" si="9"/>
        <v>83.209157736285221</v>
      </c>
      <c r="DO6" s="446"/>
      <c r="DP6" s="204" t="s">
        <v>953</v>
      </c>
      <c r="DQ6" s="69">
        <f t="shared" si="10"/>
        <v>67.114686147159077</v>
      </c>
      <c r="DR6" s="69">
        <f t="shared" si="11"/>
        <v>53.735977671333927</v>
      </c>
      <c r="DS6" s="446"/>
      <c r="DT6" s="204" t="s">
        <v>954</v>
      </c>
      <c r="DU6" s="69">
        <f t="shared" si="12"/>
        <v>117.53297260185678</v>
      </c>
      <c r="DV6" s="69">
        <f t="shared" si="13"/>
        <v>98.054907763732103</v>
      </c>
      <c r="DW6" s="446"/>
      <c r="DX6" s="204" t="s">
        <v>955</v>
      </c>
      <c r="DY6" s="69">
        <f t="shared" si="14"/>
        <v>77.690170142866577</v>
      </c>
      <c r="DZ6" s="69">
        <f t="shared" si="15"/>
        <v>59.731113771007145</v>
      </c>
      <c r="EA6" s="446"/>
      <c r="EB6" s="204" t="s">
        <v>956</v>
      </c>
      <c r="EC6" s="69">
        <f>$CE$10</f>
        <v>1.929416798538149</v>
      </c>
      <c r="ED6" s="69">
        <f t="shared" si="16"/>
        <v>1.9498518507658051</v>
      </c>
      <c r="EE6" s="446"/>
      <c r="EF6" s="204" t="s">
        <v>957</v>
      </c>
      <c r="EG6" s="69">
        <f>$CF$10</f>
        <v>1.2287761160020902</v>
      </c>
      <c r="EH6" s="69">
        <f>$CF$7</f>
        <v>1.243408344882132</v>
      </c>
      <c r="EJ6" s="204" t="s">
        <v>899</v>
      </c>
      <c r="EK6" s="435">
        <f>$CW$10</f>
        <v>0.80924666000000001</v>
      </c>
      <c r="EL6" s="435">
        <f t="shared" si="17"/>
        <v>0.67117649999999995</v>
      </c>
      <c r="EM6" s="422"/>
      <c r="EN6" s="204" t="s">
        <v>898</v>
      </c>
      <c r="EO6" s="90">
        <f>$CU$10</f>
        <v>1290.6532409849617</v>
      </c>
      <c r="EP6" s="90">
        <f>CU7</f>
        <v>652.38783965171137</v>
      </c>
      <c r="EQ6" s="422"/>
      <c r="ER6" s="92" t="s">
        <v>888</v>
      </c>
      <c r="ES6" s="90">
        <f>CN10</f>
        <v>0</v>
      </c>
      <c r="ET6" s="90">
        <f>CN7</f>
        <v>325.57142857142856</v>
      </c>
      <c r="EU6" s="422"/>
      <c r="EV6" s="339" t="s">
        <v>889</v>
      </c>
      <c r="EW6" s="203">
        <f>CO10</f>
        <v>0</v>
      </c>
      <c r="EX6" s="203">
        <f>CO7</f>
        <v>366</v>
      </c>
      <c r="EY6" s="422"/>
      <c r="EZ6" s="99" t="s">
        <v>896</v>
      </c>
      <c r="FA6" s="425">
        <f>$CS$10</f>
        <v>22.71055202183237</v>
      </c>
      <c r="FB6" s="90">
        <f>CS7</f>
        <v>23.686124241935122</v>
      </c>
      <c r="FC6" s="422"/>
      <c r="FD6" s="464" t="s">
        <v>897</v>
      </c>
      <c r="FE6" s="425">
        <f>CT10</f>
        <v>3.015724370698869</v>
      </c>
      <c r="FF6" s="90">
        <f>CT7</f>
        <v>3.2589535961677072</v>
      </c>
      <c r="FG6" s="422"/>
      <c r="FH6" s="421" t="s">
        <v>892</v>
      </c>
      <c r="FI6" s="425">
        <f>CQ10</f>
        <v>0.59837637276597755</v>
      </c>
      <c r="FJ6" s="90">
        <f>CQ7</f>
        <v>0.41865353784027071</v>
      </c>
      <c r="FK6" s="422"/>
      <c r="FL6" s="421" t="s">
        <v>893</v>
      </c>
      <c r="FM6" s="425">
        <f>CR10</f>
        <v>0.56537649446936245</v>
      </c>
      <c r="FN6" s="90">
        <f>CR7</f>
        <v>0.41865353784027071</v>
      </c>
      <c r="FO6" s="422"/>
      <c r="FP6" s="421" t="s">
        <v>891</v>
      </c>
      <c r="FQ6" s="425">
        <f>CP10</f>
        <v>81.35302932990794</v>
      </c>
      <c r="FR6" s="90">
        <f>CP7</f>
        <v>2.09592342893073</v>
      </c>
      <c r="FS6" s="422"/>
      <c r="FT6" s="421" t="s">
        <v>886</v>
      </c>
      <c r="FU6" s="425">
        <f>CL10</f>
        <v>0</v>
      </c>
      <c r="FV6" s="90">
        <f>CL7</f>
        <v>65.917007781555256</v>
      </c>
      <c r="FW6" s="422"/>
      <c r="FX6" s="421" t="s">
        <v>887</v>
      </c>
      <c r="FY6" s="425">
        <f>CM10</f>
        <v>0</v>
      </c>
      <c r="FZ6" s="90">
        <f>CM7</f>
        <v>37.142608876140073</v>
      </c>
      <c r="GA6" s="422"/>
      <c r="GB6" s="421" t="s">
        <v>884</v>
      </c>
      <c r="GC6" s="425">
        <f>$CJ$10</f>
        <v>0</v>
      </c>
      <c r="GD6" s="90">
        <f>CJ7</f>
        <v>29.283107675919418</v>
      </c>
      <c r="GE6" s="422"/>
      <c r="GF6" s="421" t="s">
        <v>885</v>
      </c>
      <c r="GG6" s="425">
        <f>$CK$10</f>
        <v>0</v>
      </c>
      <c r="GH6" s="90">
        <f>CK7</f>
        <v>27.514174031479932</v>
      </c>
      <c r="GI6" s="422"/>
      <c r="GJ6" s="69" t="s">
        <v>883</v>
      </c>
      <c r="GK6" s="425">
        <f>CI10</f>
        <v>0</v>
      </c>
      <c r="GL6" s="90">
        <f>CI7</f>
        <v>1.2337484341276344</v>
      </c>
      <c r="GM6" s="422"/>
      <c r="GN6" s="69" t="s">
        <v>882</v>
      </c>
      <c r="GO6" s="90">
        <f>$CH$10</f>
        <v>0</v>
      </c>
      <c r="GP6" s="90">
        <f>CH7</f>
        <v>1.1651983836244499</v>
      </c>
      <c r="GQ6" s="65"/>
      <c r="GR6" s="423" t="s">
        <v>881</v>
      </c>
      <c r="GS6" s="90">
        <f>$CG$10</f>
        <v>0</v>
      </c>
      <c r="GT6" s="90">
        <f>CG7</f>
        <v>14.671464002515108</v>
      </c>
      <c r="GV6" s="69"/>
      <c r="GW6" s="69">
        <f>BZ10</f>
        <v>21.43</v>
      </c>
      <c r="GX6" s="69">
        <f>BZ13</f>
        <v>22.97</v>
      </c>
      <c r="HA6" s="89">
        <f>Metrics!$QM$10</f>
        <v>20700</v>
      </c>
      <c r="HB6" s="139">
        <f t="shared" si="5"/>
        <v>20.7</v>
      </c>
      <c r="HD6" s="89">
        <f>Metrics!$QM$7</f>
        <v>42054.5</v>
      </c>
      <c r="HE6" s="139">
        <f t="shared" si="7"/>
        <v>42.054499999999997</v>
      </c>
      <c r="HG6" s="69"/>
      <c r="HH6" s="197">
        <f>HL6/4</f>
        <v>27.25</v>
      </c>
      <c r="HI6" s="197">
        <f t="shared" si="6"/>
        <v>103</v>
      </c>
      <c r="HK6" s="69"/>
      <c r="HL6" s="197">
        <v>109</v>
      </c>
      <c r="HM6" s="197">
        <v>412</v>
      </c>
      <c r="HO6" s="69"/>
      <c r="HP6" s="199">
        <f>AVERAGE(Data!ID14:IO14)</f>
        <v>0.98053010304768851</v>
      </c>
      <c r="HQ6" s="199">
        <f>AVERAGE(Data!ID17:IO17)</f>
        <v>0.98212203383445706</v>
      </c>
      <c r="HS6" s="69"/>
      <c r="HT6" s="265">
        <f>AVERAGE(Data!NV14:NX14)</f>
        <v>0.55555555555555547</v>
      </c>
      <c r="HU6" s="265">
        <f>AVERAGE(Data!NV17:NX17)</f>
        <v>0.68888888888888877</v>
      </c>
      <c r="HW6" s="69"/>
      <c r="HX6" s="198">
        <f>$L$10</f>
        <v>1.889148148148148</v>
      </c>
      <c r="HY6" s="198">
        <f>L12</f>
        <v>3.3661851851851847</v>
      </c>
      <c r="HZ6" s="262"/>
      <c r="IA6" s="69"/>
      <c r="IB6" s="198">
        <f>AVERAGE(Data!IA14:IC14)</f>
        <v>21.227625528971334</v>
      </c>
      <c r="IC6" s="198">
        <f>AVERAGE(Data!IA16:IC16)</f>
        <v>26.455323537190704</v>
      </c>
      <c r="IF6" s="69"/>
      <c r="IG6" s="267">
        <f>AVERAGE(Data!HW14:HY14)</f>
        <v>0.73083333333333333</v>
      </c>
      <c r="IH6" s="267">
        <f>AVERAGE(Data!HW16:HY16)</f>
        <v>0.80500000000000005</v>
      </c>
      <c r="IJ6" s="69"/>
      <c r="IK6" s="69" t="s">
        <v>845</v>
      </c>
      <c r="IL6" s="69" t="s">
        <v>846</v>
      </c>
      <c r="IM6" s="203" t="s">
        <v>844</v>
      </c>
      <c r="IN6" s="69" t="s">
        <v>859</v>
      </c>
      <c r="IT6" s="69" t="s">
        <v>686</v>
      </c>
      <c r="IU6" s="89">
        <f>AVERAGE(Metrics!XP6:XR6)</f>
        <v>73.292463092463095</v>
      </c>
      <c r="IV6" s="89">
        <f>AVERAGE(Metrics!VZ6:WB6)</f>
        <v>84.494444444444454</v>
      </c>
      <c r="IX6" s="69" t="s">
        <v>717</v>
      </c>
      <c r="IY6" s="139">
        <f>Metrics!$ZB$6*100</f>
        <v>1.0114498199044597</v>
      </c>
      <c r="IZ6" s="139">
        <f>Metrics!$YL$6*100</f>
        <v>0.91553877578774978</v>
      </c>
      <c r="JB6" s="69" t="s">
        <v>689</v>
      </c>
      <c r="JC6" s="89">
        <f>AVERAGE(Metrics!XT8:XV8)</f>
        <v>175.59610283726511</v>
      </c>
      <c r="JD6" s="89">
        <f>AVERAGE(Metrics!WD8:WF8)</f>
        <v>56.715144187101906</v>
      </c>
      <c r="JF6" s="69" t="s">
        <v>700</v>
      </c>
      <c r="JG6" s="89">
        <f>$Q$13</f>
        <v>1831</v>
      </c>
      <c r="JH6" s="89">
        <f>$Q$15</f>
        <v>1054</v>
      </c>
      <c r="JJ6" s="69" t="s">
        <v>701</v>
      </c>
      <c r="JK6" s="89">
        <f>$R$13</f>
        <v>0</v>
      </c>
      <c r="JL6" s="89">
        <f>$R$15</f>
        <v>0</v>
      </c>
      <c r="JN6" s="69" t="s">
        <v>702</v>
      </c>
      <c r="JO6" s="89">
        <f>$S$13</f>
        <v>0</v>
      </c>
      <c r="JP6" s="89">
        <f>$S$15</f>
        <v>0</v>
      </c>
      <c r="JR6" s="69" t="s">
        <v>715</v>
      </c>
      <c r="JS6" s="69">
        <f>$AB$13</f>
        <v>10.184885765844406</v>
      </c>
      <c r="JT6" s="69">
        <f>$AB$15</f>
        <v>7.3869245959314878</v>
      </c>
      <c r="JU6" s="155"/>
      <c r="JW6" s="69" t="s">
        <v>703</v>
      </c>
      <c r="JX6" s="69">
        <f>$Z$13</f>
        <v>1305</v>
      </c>
      <c r="JY6" s="69">
        <f>$Z$15</f>
        <v>648</v>
      </c>
      <c r="KA6" s="69" t="s">
        <v>704</v>
      </c>
      <c r="KB6" s="69">
        <f>Metrics!$BH$10</f>
        <v>0</v>
      </c>
      <c r="KC6" s="69">
        <f>Metrics!$S$10</f>
        <v>0</v>
      </c>
      <c r="KE6" s="69" t="s">
        <v>705</v>
      </c>
      <c r="KF6" s="69">
        <f>Metrics!$BH$9</f>
        <v>0</v>
      </c>
      <c r="KG6" s="69">
        <f>Metrics!$S$9</f>
        <v>0</v>
      </c>
      <c r="KI6" s="203" t="s">
        <v>720</v>
      </c>
      <c r="KJ6" s="89">
        <f>$AA$13</f>
        <v>24.183217817166156</v>
      </c>
      <c r="KK6" s="139">
        <f>$AA$15</f>
        <v>49.943028469201778</v>
      </c>
      <c r="KM6" s="69" t="s">
        <v>706</v>
      </c>
      <c r="KN6" s="89">
        <f>$V$13</f>
        <v>1317</v>
      </c>
      <c r="KO6" s="89">
        <f>V15</f>
        <v>849</v>
      </c>
      <c r="KQ6" s="69" t="s">
        <v>707</v>
      </c>
      <c r="KR6" s="89">
        <f>$W$13</f>
        <v>0</v>
      </c>
      <c r="KS6" s="89">
        <f>$W$15</f>
        <v>0</v>
      </c>
      <c r="KU6" s="69" t="s">
        <v>708</v>
      </c>
      <c r="KV6" s="89">
        <f>$X$13</f>
        <v>0</v>
      </c>
      <c r="KW6" s="89">
        <f>$X$15</f>
        <v>0</v>
      </c>
      <c r="KY6" s="69" t="s">
        <v>721</v>
      </c>
      <c r="KZ6" s="69">
        <f>$AC$13</f>
        <v>7.7749987372502405</v>
      </c>
      <c r="LA6" s="69">
        <f>$AC$15</f>
        <v>7.5631436515660706</v>
      </c>
      <c r="LC6" s="69" t="s">
        <v>709</v>
      </c>
      <c r="LD6" s="89">
        <f>$Y$13</f>
        <v>2232</v>
      </c>
      <c r="LE6" s="89">
        <f>Y15</f>
        <v>2095</v>
      </c>
      <c r="LG6" s="69" t="s">
        <v>710</v>
      </c>
      <c r="LH6" s="69">
        <f>Metrics!$BN$10</f>
        <v>0</v>
      </c>
      <c r="LI6" s="69">
        <f>Metrics!$U$10</f>
        <v>0</v>
      </c>
      <c r="LK6" s="69" t="s">
        <v>712</v>
      </c>
      <c r="LL6" s="69">
        <f>Metrics!$BN$9</f>
        <v>0</v>
      </c>
      <c r="LM6" s="69">
        <f>Metrics!$U$9</f>
        <v>0</v>
      </c>
      <c r="LO6" s="69" t="s">
        <v>722</v>
      </c>
      <c r="LP6" s="69">
        <f>Metrics!$BN$6</f>
        <v>14.480297011239225</v>
      </c>
      <c r="LQ6" s="69">
        <f>Metrics!$U$6</f>
        <v>21.352184576466293</v>
      </c>
      <c r="LT6" s="69" t="s">
        <v>830</v>
      </c>
      <c r="LU6" s="197" t="s">
        <v>833</v>
      </c>
      <c r="LV6" s="197" t="str">
        <f>CONCATENATE(ROUND(AVERAGE(Data!N6:N7,Data!N10:N12,Data!N15:N18,Data!N21:N23),1),"±",ROUND(_xlfn.STDEV.S(Data!N6:N7,Data!N10:N12,Data!N15:N18,Data!N21:N23),1))</f>
        <v>16.8±11.7</v>
      </c>
      <c r="LW6" s="335" t="s">
        <v>833</v>
      </c>
      <c r="LY6" s="69" t="s">
        <v>847</v>
      </c>
      <c r="LZ6" s="69">
        <f>$B$8</f>
        <v>11</v>
      </c>
      <c r="MA6" s="69">
        <f>B15</f>
        <v>80</v>
      </c>
      <c r="MC6" s="69" t="s">
        <v>836</v>
      </c>
      <c r="MD6" s="69">
        <f>$BW$12</f>
        <v>90</v>
      </c>
      <c r="ME6" s="69">
        <f>$BW$15</f>
        <v>95</v>
      </c>
      <c r="MF6" s="69">
        <f>BW13</f>
        <v>82</v>
      </c>
      <c r="MH6" s="69" t="s">
        <v>838</v>
      </c>
      <c r="MI6" s="90">
        <f>G13</f>
        <v>36</v>
      </c>
      <c r="MJ6" s="90">
        <f>$G$15</f>
        <v>18.2</v>
      </c>
      <c r="ML6" s="69" t="s">
        <v>839</v>
      </c>
      <c r="MM6" s="90">
        <f>D14</f>
        <v>77.377499999999998</v>
      </c>
      <c r="MN6" s="90">
        <f>D15</f>
        <v>47.863500000000002</v>
      </c>
      <c r="MP6" s="206" t="s">
        <v>607</v>
      </c>
      <c r="MQ6" s="89">
        <f>K15</f>
        <v>1</v>
      </c>
      <c r="MR6" s="89">
        <f>K11</f>
        <v>7</v>
      </c>
      <c r="MS6" s="89">
        <f>$K$13</f>
        <v>2</v>
      </c>
    </row>
    <row r="7" spans="1:357" ht="15.75" thickBot="1" x14ac:dyDescent="0.3">
      <c r="A7" s="429" t="s">
        <v>535</v>
      </c>
      <c r="B7" s="432">
        <f>Data!AU11</f>
        <v>75</v>
      </c>
      <c r="C7" s="90">
        <f>Data!BE11</f>
        <v>2</v>
      </c>
      <c r="D7" s="90">
        <f>Metrics!QY7/1000</f>
        <v>38.009500000000003</v>
      </c>
      <c r="E7" s="89">
        <f>Metrics!SC8</f>
        <v>224</v>
      </c>
      <c r="F7" s="69">
        <f>Data!EE11</f>
        <v>13</v>
      </c>
      <c r="G7" s="90">
        <f>Metrics!QY10/1000</f>
        <v>31.65</v>
      </c>
      <c r="H7" s="69" t="str">
        <f>Data!FJ11</f>
        <v>0 = Tout à fait d'accord</v>
      </c>
      <c r="I7" s="69" t="str">
        <f>Data!FN11</f>
        <v>0 = Tout à fait d'accord</v>
      </c>
      <c r="J7" s="69">
        <f>Data!GT11</f>
        <v>0</v>
      </c>
      <c r="K7" s="89">
        <f>Data!HL11</f>
        <v>0</v>
      </c>
      <c r="L7" s="139">
        <f>AVERAGE(Data!OD11:OF11)/1000</f>
        <v>2.0711111111111107</v>
      </c>
      <c r="M7" s="89">
        <f>$IU$3</f>
        <v>291.13257575757575</v>
      </c>
      <c r="N7" s="139">
        <f>$IC$4</f>
        <v>26.199771881103462</v>
      </c>
      <c r="O7" s="89">
        <f>Metrics!$QY$7</f>
        <v>38009.5</v>
      </c>
      <c r="P7" s="268">
        <f>$IH$4</f>
        <v>0.97166666666666668</v>
      </c>
      <c r="Q7" s="69">
        <f>Metrics!$AU$11</f>
        <v>1437</v>
      </c>
      <c r="R7" s="69">
        <f>Metrics!$AU$10</f>
        <v>0</v>
      </c>
      <c r="S7" s="69">
        <f>Metrics!$AU$9</f>
        <v>0</v>
      </c>
      <c r="T7" s="139">
        <f>Metrics!$YY$6 * 100</f>
        <v>0.89971331903666241</v>
      </c>
      <c r="V7" s="69">
        <f>Metrics!$AW$11</f>
        <v>1443</v>
      </c>
      <c r="W7" s="69">
        <f>Metrics!$AW$10</f>
        <v>0</v>
      </c>
      <c r="X7" s="69">
        <f>Metrics!$AW$9</f>
        <v>0</v>
      </c>
      <c r="Y7" s="69">
        <f>Metrics!$AX$11</f>
        <v>2986</v>
      </c>
      <c r="Z7" s="69">
        <f>Metrics!$AV$11</f>
        <v>1023</v>
      </c>
      <c r="AA7" s="69">
        <f>Metrics!$AV$6</f>
        <v>16.257743801363091</v>
      </c>
      <c r="AB7" s="69">
        <f>Metrics!$AU$6</f>
        <v>7.8863379497148554</v>
      </c>
      <c r="AC7" s="69">
        <f>Metrics!$AW$6</f>
        <v>5.538695542508461</v>
      </c>
      <c r="AD7" s="69">
        <f>Metrics!$AX$6</f>
        <v>12.636083745926413</v>
      </c>
      <c r="AE7" s="69">
        <f>Data!AW11</f>
        <v>29.6</v>
      </c>
      <c r="AF7" s="69">
        <f>Data!AY11</f>
        <v>33.700000000000003</v>
      </c>
      <c r="AG7" s="69">
        <f>Data!BA11</f>
        <v>39.9</v>
      </c>
      <c r="AH7" s="69">
        <f>Data!BC11</f>
        <v>33.799999999999997</v>
      </c>
      <c r="AI7" s="69">
        <f>Data!N11</f>
        <v>16</v>
      </c>
      <c r="AJ7" s="69">
        <f>Data!O11</f>
        <v>0</v>
      </c>
      <c r="AK7" s="69">
        <f>Data!K11</f>
        <v>14</v>
      </c>
      <c r="AL7" s="69">
        <f>Data!N11</f>
        <v>16</v>
      </c>
      <c r="AM7" s="69">
        <f>Data!C11</f>
        <v>19</v>
      </c>
      <c r="AN7" s="69">
        <f>Data!BU11</f>
        <v>1</v>
      </c>
      <c r="AO7" s="69">
        <f>Data!BV11</f>
        <v>1</v>
      </c>
      <c r="AP7" s="69">
        <f>Data!BW11</f>
        <v>1</v>
      </c>
      <c r="AQ7" s="69">
        <f>Data!BX11</f>
        <v>1</v>
      </c>
      <c r="AR7" s="69">
        <f>Data!BY11</f>
        <v>1</v>
      </c>
      <c r="AS7" s="69">
        <f>Data!BZ11</f>
        <v>2</v>
      </c>
      <c r="AT7" s="69">
        <f>Data!CA11</f>
        <v>1</v>
      </c>
      <c r="AU7" s="69">
        <f>Data!CB11</f>
        <v>1</v>
      </c>
      <c r="AV7" s="69">
        <f>Data!CC11</f>
        <v>2</v>
      </c>
      <c r="AW7" s="69">
        <f>Data!CD11</f>
        <v>2</v>
      </c>
      <c r="AX7" s="69">
        <f>Data!GN11</f>
        <v>41</v>
      </c>
      <c r="AY7" s="69">
        <f>Data!GO11</f>
        <v>28</v>
      </c>
      <c r="AZ7" s="69">
        <f>Data!GP11</f>
        <v>3</v>
      </c>
      <c r="BA7" s="69">
        <f>Data!GQ11</f>
        <v>14</v>
      </c>
      <c r="BB7" s="69">
        <f>Data!GR11</f>
        <v>14</v>
      </c>
      <c r="BC7" s="69">
        <f>Data!AA11</f>
        <v>3</v>
      </c>
      <c r="BD7" s="69">
        <f>Data!AB11</f>
        <v>4</v>
      </c>
      <c r="BE7" s="69">
        <f>Data!AC11</f>
        <v>4</v>
      </c>
      <c r="BF7" s="69">
        <f>Data!AD11</f>
        <v>2</v>
      </c>
      <c r="BG7" s="69">
        <f>Data!AE11</f>
        <v>4</v>
      </c>
      <c r="BH7" s="69">
        <f>Data!AF11</f>
        <v>4</v>
      </c>
      <c r="BI7" s="69">
        <f>Data!AG11</f>
        <v>4</v>
      </c>
      <c r="BJ7" s="69">
        <f>Data!AH11</f>
        <v>4</v>
      </c>
      <c r="BK7" s="69">
        <f>Data!AI11</f>
        <v>4</v>
      </c>
      <c r="BL7" s="69">
        <f>Data!AJ11</f>
        <v>4</v>
      </c>
      <c r="BM7" s="69">
        <f>Data!AK11</f>
        <v>3</v>
      </c>
      <c r="BN7" s="69">
        <f>Data!AL11</f>
        <v>4</v>
      </c>
      <c r="BO7" s="69">
        <f>Data!AM11</f>
        <v>4</v>
      </c>
      <c r="BP7" s="69">
        <f>Data!AN11</f>
        <v>4</v>
      </c>
      <c r="BQ7" s="69">
        <f>Data!AO11</f>
        <v>3</v>
      </c>
      <c r="BR7" s="69">
        <f>Data!AP11</f>
        <v>4</v>
      </c>
      <c r="BS7" s="69">
        <f>Data!AQ11</f>
        <v>4</v>
      </c>
      <c r="BT7" s="69">
        <f>Data!AR11</f>
        <v>4</v>
      </c>
      <c r="BU7" s="69">
        <f>Data!AS11</f>
        <v>4</v>
      </c>
      <c r="BV7" s="69">
        <f>Data!AT11</f>
        <v>4</v>
      </c>
      <c r="BW7" s="69">
        <f>Data!GS11</f>
        <v>100</v>
      </c>
      <c r="BX7" s="69">
        <f>Data!O11</f>
        <v>0</v>
      </c>
      <c r="BY7" s="69">
        <f>SUM(Data!CT11:CU11)</f>
        <v>2</v>
      </c>
      <c r="BZ7" s="69">
        <f>ROUND((Data!OL11-Data!OK11)*1440,2)</f>
        <v>23</v>
      </c>
      <c r="CA7" s="69">
        <f>'Metrics EyeTracking'!XI6</f>
        <v>83.209157736285221</v>
      </c>
      <c r="CB7" s="69">
        <f>'Metrics EyeTracking'!XI7</f>
        <v>53.735977671333927</v>
      </c>
      <c r="CC7" s="69">
        <f>'Metrics EyeTracking'!ABG6</f>
        <v>98.054907763732103</v>
      </c>
      <c r="CD7" s="69">
        <f>'Metrics EyeTracking'!ABG7</f>
        <v>59.731113771007145</v>
      </c>
      <c r="CE7" s="69">
        <f>'Metrics EyeTracking'!AJC6</f>
        <v>1.9498518507658051</v>
      </c>
      <c r="CF7" s="69">
        <f>'Metrics EyeTracking'!AJC7</f>
        <v>1.243408344882132</v>
      </c>
      <c r="CG7" s="69">
        <f>'Metrics EyeTracking'!QU6</f>
        <v>14.671464002515108</v>
      </c>
      <c r="CH7" s="69">
        <f>'Metrics EyeTracking'!BC6</f>
        <v>1.1651983836244499</v>
      </c>
      <c r="CI7" s="90">
        <f>'Metrics EyeTracking'!BC7</f>
        <v>1.2337484341276344</v>
      </c>
      <c r="CJ7" s="69">
        <f>'Metrics EyeTracking'!FA6</f>
        <v>29.283107675919418</v>
      </c>
      <c r="CK7" s="69">
        <f>'Metrics EyeTracking'!FA7</f>
        <v>27.514174031479932</v>
      </c>
      <c r="CL7" s="90">
        <f>'Metrics EyeTracking'!IY6</f>
        <v>65.917007781555256</v>
      </c>
      <c r="CM7" s="69">
        <f>'Metrics EyeTracking'!IY7</f>
        <v>37.142608876140073</v>
      </c>
      <c r="CN7" s="69">
        <f>'Metrics EyeTracking'!MW6</f>
        <v>325.57142857142856</v>
      </c>
      <c r="CO7" s="69">
        <f>'Metrics EyeTracking'!MW7</f>
        <v>366</v>
      </c>
      <c r="CP7" s="69">
        <f>'Metrics EyeTracking'!ADW6</f>
        <v>2.09592342893073</v>
      </c>
      <c r="CQ7" s="69">
        <f>'Metrics EyeTracking'!AHU6</f>
        <v>0.41865353784027071</v>
      </c>
      <c r="CR7" s="69">
        <f>'Metrics EyeTracking'!AHU7</f>
        <v>0.41865353784027071</v>
      </c>
      <c r="CS7" s="69">
        <f>'Metrics EyeTracking'!ALS5</f>
        <v>23.686124241935122</v>
      </c>
      <c r="CT7" s="69">
        <f>'Metrics EyeTracking'!ALS6</f>
        <v>3.2589535961677072</v>
      </c>
      <c r="CU7" s="69">
        <f>'Metrics EyeTracking'!ALS7</f>
        <v>652.38783965171137</v>
      </c>
      <c r="CV7" s="69">
        <f>'Metrics EyeTracking'!AOI8</f>
        <v>44.914160114400481</v>
      </c>
      <c r="CW7" s="435">
        <v>0.67117649999999995</v>
      </c>
      <c r="CX7" s="89">
        <f>Data!BH11</f>
        <v>1</v>
      </c>
      <c r="CY7" s="89">
        <f>Data!BI11</f>
        <v>0</v>
      </c>
      <c r="CZ7" s="89">
        <f>Data!BJ11</f>
        <v>1</v>
      </c>
      <c r="DA7" s="89">
        <f>Data!BK11</f>
        <v>0</v>
      </c>
      <c r="DB7" s="89">
        <f>Data!BL11</f>
        <v>0</v>
      </c>
      <c r="DC7" s="89">
        <f>Data!BM11</f>
        <v>1</v>
      </c>
      <c r="DD7" s="89">
        <f>Data!BN11</f>
        <v>0</v>
      </c>
      <c r="DE7" s="89">
        <f>Data!BO11</f>
        <v>0</v>
      </c>
      <c r="DF7" s="227">
        <f>Data!BP11</f>
        <v>0</v>
      </c>
      <c r="DG7" s="432">
        <f>Data!EE11</f>
        <v>13</v>
      </c>
      <c r="DH7" s="69">
        <f>Data!EF11</f>
        <v>25</v>
      </c>
      <c r="DI7" s="89">
        <f t="shared" si="0"/>
        <v>3</v>
      </c>
      <c r="DJ7" s="482">
        <f>Data!EG11</f>
        <v>31</v>
      </c>
      <c r="DK7" s="446"/>
      <c r="DL7" s="204" t="s">
        <v>952</v>
      </c>
      <c r="DM7" s="69">
        <f>$CA$15</f>
        <v>64.57729936699964</v>
      </c>
      <c r="DN7" s="69">
        <f t="shared" si="9"/>
        <v>137.43534133501103</v>
      </c>
      <c r="DO7" s="446"/>
      <c r="DP7" s="204" t="s">
        <v>953</v>
      </c>
      <c r="DQ7" s="69">
        <f t="shared" ref="DQ7:DQ8" si="18">CB15</f>
        <v>59.998123923043188</v>
      </c>
      <c r="DR7" s="69">
        <f t="shared" si="11"/>
        <v>82.432915332324256</v>
      </c>
      <c r="DS7" s="446"/>
      <c r="DT7" s="204" t="s">
        <v>954</v>
      </c>
      <c r="DU7" s="69">
        <f t="shared" ref="DU7:DU8" si="19">CC15</f>
        <v>75.508406009235742</v>
      </c>
      <c r="DV7" s="69">
        <f t="shared" si="13"/>
        <v>169.855085216009</v>
      </c>
      <c r="DW7" s="446"/>
      <c r="DX7" s="204" t="s">
        <v>955</v>
      </c>
      <c r="DY7" s="69">
        <f t="shared" ref="DY7:DY8" si="20">CD15</f>
        <v>79.146453476762815</v>
      </c>
      <c r="DZ7" s="69">
        <f t="shared" si="15"/>
        <v>91.792989983344754</v>
      </c>
      <c r="EA7" s="446"/>
      <c r="EB7" s="204" t="s">
        <v>956</v>
      </c>
      <c r="EC7" s="69">
        <f>$CE$15</f>
        <v>1.4561863848661896</v>
      </c>
      <c r="ED7" s="69">
        <f t="shared" si="16"/>
        <v>2.3249990557480662</v>
      </c>
      <c r="EE7" s="446"/>
      <c r="EF7" s="204" t="s">
        <v>957</v>
      </c>
      <c r="EG7" s="69">
        <f>$CF$15</f>
        <v>1.1867980776951359</v>
      </c>
      <c r="EH7" s="69">
        <f>$CF$8</f>
        <v>1.7840408286490641</v>
      </c>
      <c r="EJ7" s="204" t="s">
        <v>899</v>
      </c>
      <c r="EK7" s="435">
        <f>$CW$15</f>
        <v>0.77402689999999996</v>
      </c>
      <c r="EL7" s="435">
        <f>$CW$8</f>
        <v>0.62656250000000002</v>
      </c>
      <c r="EM7" s="422"/>
      <c r="EN7" s="204" t="s">
        <v>898</v>
      </c>
      <c r="EO7" s="90">
        <f>$CU$15</f>
        <v>2025.4146136405652</v>
      </c>
      <c r="EP7" s="90">
        <f>CU8</f>
        <v>2210.3634145418628</v>
      </c>
      <c r="EQ7" s="422"/>
      <c r="ER7" s="92" t="s">
        <v>888</v>
      </c>
      <c r="ES7" s="90">
        <f>CN15</f>
        <v>323.66666666666669</v>
      </c>
      <c r="ET7" s="90">
        <f>CN8</f>
        <v>406.14285714285717</v>
      </c>
      <c r="EU7" s="422"/>
      <c r="EV7" s="339" t="s">
        <v>889</v>
      </c>
      <c r="EW7" s="203">
        <f>CO15</f>
        <v>315</v>
      </c>
      <c r="EX7" s="203">
        <f>CO8</f>
        <v>411</v>
      </c>
      <c r="EY7" s="422"/>
      <c r="EZ7" s="99" t="s">
        <v>896</v>
      </c>
      <c r="FA7" s="425">
        <f>$CS$15</f>
        <v>27.6028597081404</v>
      </c>
      <c r="FB7" s="90">
        <f>CS8</f>
        <v>24.189964184083532</v>
      </c>
      <c r="FC7" s="422"/>
      <c r="FD7" s="464" t="s">
        <v>897</v>
      </c>
      <c r="FE7" s="425">
        <f>CT15</f>
        <v>4.0984851794871728</v>
      </c>
      <c r="FF7" s="90">
        <f>CT8</f>
        <v>4.2444368073196159</v>
      </c>
      <c r="FG7" s="422"/>
      <c r="FH7" s="421" t="s">
        <v>892</v>
      </c>
      <c r="FI7" s="425">
        <f>CQ15</f>
        <v>1.1173132321715069</v>
      </c>
      <c r="FJ7" s="90">
        <f>CQ8</f>
        <v>0.47065815382973969</v>
      </c>
      <c r="FK7" s="422"/>
      <c r="FL7" s="421" t="s">
        <v>893</v>
      </c>
      <c r="FM7" s="425">
        <f>CR15</f>
        <v>0.72708711677576687</v>
      </c>
      <c r="FN7" s="90">
        <f>CR8</f>
        <v>0.47065815382973969</v>
      </c>
      <c r="FO7" s="422"/>
      <c r="FP7" s="421" t="s">
        <v>891</v>
      </c>
      <c r="FQ7" s="425">
        <f>CP15</f>
        <v>12.702445220704986</v>
      </c>
      <c r="FR7" s="90">
        <f>CP8</f>
        <v>2.1131969147325043</v>
      </c>
      <c r="FS7" s="422"/>
      <c r="FT7" s="421" t="s">
        <v>886</v>
      </c>
      <c r="FU7" s="425">
        <f>CL15</f>
        <v>28.170633153235542</v>
      </c>
      <c r="FV7" s="90">
        <f>$CL$8</f>
        <v>100.36294912277539</v>
      </c>
      <c r="FW7" s="422"/>
      <c r="FX7" s="421" t="s">
        <v>887</v>
      </c>
      <c r="FY7" s="425">
        <f>CM15</f>
        <v>24.999963445442084</v>
      </c>
      <c r="FZ7" s="90">
        <f>CM8</f>
        <v>62.684248799546786</v>
      </c>
      <c r="GA7" s="422"/>
      <c r="GB7" s="421" t="s">
        <v>884</v>
      </c>
      <c r="GC7" s="425">
        <f>$CJ$15</f>
        <v>24.299129311213054</v>
      </c>
      <c r="GD7" s="90">
        <f>CJ8</f>
        <v>32.547323694615706</v>
      </c>
      <c r="GE7" s="422"/>
      <c r="GF7" s="421" t="s">
        <v>885</v>
      </c>
      <c r="GG7" s="425">
        <f>$CK$15</f>
        <v>22.107798048014605</v>
      </c>
      <c r="GH7" s="90">
        <f>CK8</f>
        <v>27.232209553899562</v>
      </c>
      <c r="GI7" s="422"/>
      <c r="GJ7" s="69" t="s">
        <v>883</v>
      </c>
      <c r="GK7" s="425">
        <f>CI15</f>
        <v>0.7488383100256244</v>
      </c>
      <c r="GL7" s="90">
        <f>CI8</f>
        <v>2.6593933560879082</v>
      </c>
      <c r="GM7" s="422"/>
      <c r="GN7" s="69" t="s">
        <v>882</v>
      </c>
      <c r="GO7" s="90">
        <f>$CH$15</f>
        <v>0.97383119519395223</v>
      </c>
      <c r="GP7" s="90">
        <f>CH8</f>
        <v>2.7104916490989766</v>
      </c>
      <c r="GQ7" s="65"/>
      <c r="GR7" s="423" t="s">
        <v>881</v>
      </c>
      <c r="GS7" s="90">
        <f>$CG$15</f>
        <v>19.053667831057478</v>
      </c>
      <c r="GT7" s="90">
        <f>CG8</f>
        <v>14.792378403127531</v>
      </c>
      <c r="GV7" s="69"/>
      <c r="GW7" s="69">
        <f>BZ15</f>
        <v>18.23</v>
      </c>
      <c r="GX7" s="69">
        <f>BZ14</f>
        <v>24.75</v>
      </c>
      <c r="HA7" s="89">
        <f>Metrics!$QN$10</f>
        <v>18200</v>
      </c>
      <c r="HB7" s="139">
        <f t="shared" si="5"/>
        <v>18.2</v>
      </c>
      <c r="HD7" s="89">
        <f>Metrics!$QN$7</f>
        <v>47863.5</v>
      </c>
      <c r="HE7" s="139">
        <f t="shared" si="7"/>
        <v>47.863500000000002</v>
      </c>
      <c r="HG7" s="69"/>
      <c r="HH7" s="197">
        <f t="shared" si="6"/>
        <v>20.75</v>
      </c>
      <c r="HI7" s="197">
        <f t="shared" si="6"/>
        <v>147.5</v>
      </c>
      <c r="HK7" s="69"/>
      <c r="HL7" s="197">
        <v>83</v>
      </c>
      <c r="HM7" s="197">
        <v>590</v>
      </c>
      <c r="HO7" s="69"/>
      <c r="HP7" s="199">
        <f>AVERAGE(Data!ID19:IO19)</f>
        <v>0.98489749431610074</v>
      </c>
      <c r="HQ7" s="199">
        <f>AVERAGE(Data!ID18:IO18)</f>
        <v>0.98556427160898796</v>
      </c>
      <c r="HS7" s="69"/>
      <c r="HT7" s="265">
        <f>AVERAGE(Data!NV19:NX19)</f>
        <v>0.64444444444444438</v>
      </c>
      <c r="HU7" s="265">
        <f>AVERAGE(Data!NV18:NX18)</f>
        <v>0.64444444444444438</v>
      </c>
      <c r="HW7" s="69"/>
      <c r="HX7" s="198">
        <f>$L$15</f>
        <v>1.3304814814814816</v>
      </c>
      <c r="HY7" s="198">
        <f>L13</f>
        <v>2.5774074074074074</v>
      </c>
      <c r="HZ7" s="262"/>
      <c r="IA7" s="69"/>
      <c r="IB7" s="198">
        <f>AVERAGE(Data!IA19:IC19)</f>
        <v>13.294413248697866</v>
      </c>
      <c r="IC7" s="198">
        <f>AVERAGE(Data!IA17:IC17)</f>
        <v>24.099803924560501</v>
      </c>
      <c r="IF7" s="69"/>
      <c r="IG7" s="267">
        <f>AVERAGE(Data!HW19:HY19)</f>
        <v>0.98999999999999988</v>
      </c>
      <c r="IH7" s="267">
        <f>AVERAGE(Data!HW17:HY17)</f>
        <v>0.99250000000000005</v>
      </c>
      <c r="IJ7" s="69" t="s">
        <v>603</v>
      </c>
      <c r="IK7" s="69">
        <f>$IK$2</f>
        <v>7</v>
      </c>
      <c r="IL7" s="69">
        <f>$IO$3</f>
        <v>20</v>
      </c>
      <c r="IM7" s="203">
        <f>$IK$3</f>
        <v>27</v>
      </c>
      <c r="IN7" s="69">
        <f>$IK$3</f>
        <v>27</v>
      </c>
      <c r="IR7" s="204" t="s">
        <v>640</v>
      </c>
      <c r="IT7" s="69" t="s">
        <v>686</v>
      </c>
      <c r="IU7" s="89">
        <f>AVERAGE(Metrics!XT6:XV6)</f>
        <v>114.20512820512822</v>
      </c>
      <c r="IV7" s="89">
        <f>AVERAGE(Metrics!WD6:WF6)</f>
        <v>122.22222222222221</v>
      </c>
      <c r="IX7" s="69" t="s">
        <v>717</v>
      </c>
      <c r="IY7" s="139">
        <f>Metrics!$ZC$6*100</f>
        <v>1.5187343108860745</v>
      </c>
      <c r="IZ7" s="139">
        <f>Metrics!$YM$6*100</f>
        <v>0.69610901886049537</v>
      </c>
      <c r="JB7" s="69" t="s">
        <v>689</v>
      </c>
      <c r="JC7" s="89">
        <f>AVERAGE(Metrics!XX8:XZ8)</f>
        <v>18.78256978177345</v>
      </c>
      <c r="JD7" s="89">
        <f>AVERAGE(Metrics!WH8:WJ8)</f>
        <v>59.394012396283614</v>
      </c>
      <c r="JF7" s="69" t="s">
        <v>700</v>
      </c>
      <c r="JG7" s="89">
        <f>$Q$14</f>
        <v>1790</v>
      </c>
      <c r="JH7" s="89">
        <f>$Q$16</f>
        <v>1123</v>
      </c>
      <c r="JJ7" s="69" t="s">
        <v>701</v>
      </c>
      <c r="JK7" s="89">
        <f>$R$14</f>
        <v>0</v>
      </c>
      <c r="JL7" s="89">
        <f>$R$16</f>
        <v>0</v>
      </c>
      <c r="JN7" s="69" t="s">
        <v>702</v>
      </c>
      <c r="JO7" s="89">
        <f>$S$14</f>
        <v>0</v>
      </c>
      <c r="JP7" s="89">
        <f>$S$16</f>
        <v>0</v>
      </c>
      <c r="JR7" s="69" t="s">
        <v>715</v>
      </c>
      <c r="JS7" s="69">
        <f>$AB$14</f>
        <v>13.138116214332735</v>
      </c>
      <c r="JT7" s="69">
        <f>$AB$16</f>
        <v>8.4098654853860104</v>
      </c>
      <c r="JU7" s="155"/>
      <c r="JW7" s="69" t="s">
        <v>703</v>
      </c>
      <c r="JX7" s="69">
        <f>$Z$14</f>
        <v>1194</v>
      </c>
      <c r="JY7" s="69">
        <f>$Z$16</f>
        <v>455</v>
      </c>
      <c r="KA7" s="69" t="s">
        <v>704</v>
      </c>
      <c r="KB7" s="69">
        <f>Metrics!$BL$10</f>
        <v>0</v>
      </c>
      <c r="KC7" s="69">
        <f>Metrics!$W$10</f>
        <v>0</v>
      </c>
      <c r="KE7" s="69" t="s">
        <v>705</v>
      </c>
      <c r="KF7" s="69">
        <f>Metrics!$BL$9</f>
        <v>0</v>
      </c>
      <c r="KG7" s="69">
        <f>Metrics!$W$9</f>
        <v>0</v>
      </c>
      <c r="KI7" s="203" t="s">
        <v>720</v>
      </c>
      <c r="KJ7" s="89">
        <f>$AA$14</f>
        <v>20.765686472415631</v>
      </c>
      <c r="KK7" s="139">
        <f>$AA$16</f>
        <v>76.990062683529359</v>
      </c>
      <c r="KM7" s="69" t="s">
        <v>706</v>
      </c>
      <c r="KN7" s="89">
        <f>$V$14</f>
        <v>1004</v>
      </c>
      <c r="KO7" s="89">
        <f>V16</f>
        <v>873</v>
      </c>
      <c r="KQ7" s="69" t="s">
        <v>707</v>
      </c>
      <c r="KR7" s="89">
        <f>$W$14</f>
        <v>0</v>
      </c>
      <c r="KS7" s="89">
        <f>$W$16</f>
        <v>0</v>
      </c>
      <c r="KU7" s="69" t="s">
        <v>708</v>
      </c>
      <c r="KV7" s="89">
        <f>$X$14</f>
        <v>0</v>
      </c>
      <c r="KW7" s="89">
        <f>$X$16</f>
        <v>0</v>
      </c>
      <c r="KY7" s="69" t="s">
        <v>721</v>
      </c>
      <c r="KZ7" s="69">
        <f>$AC$14</f>
        <v>10.275386903968156</v>
      </c>
      <c r="LA7" s="69">
        <f>$AC$16</f>
        <v>7.0837200510977576</v>
      </c>
      <c r="LC7" s="69" t="s">
        <v>709</v>
      </c>
      <c r="LD7" s="89">
        <f>$Y$14</f>
        <v>2952</v>
      </c>
      <c r="LE7" s="89">
        <f>Y16</f>
        <v>854</v>
      </c>
      <c r="LG7" s="69" t="s">
        <v>710</v>
      </c>
      <c r="LH7" s="69">
        <f>Metrics!$BR$10</f>
        <v>0</v>
      </c>
      <c r="LI7" s="69">
        <f>Metrics!$Y$10</f>
        <v>0</v>
      </c>
      <c r="LK7" s="69" t="s">
        <v>712</v>
      </c>
      <c r="LL7" s="69">
        <f>Metrics!$BR$9</f>
        <v>0</v>
      </c>
      <c r="LM7" s="69">
        <f>Metrics!$Y$9</f>
        <v>0</v>
      </c>
      <c r="LO7" s="69" t="s">
        <v>722</v>
      </c>
      <c r="LP7" s="69">
        <f>Metrics!$BR$6</f>
        <v>8.4199034342347154</v>
      </c>
      <c r="LQ7" s="69">
        <f>Metrics!$Y$6</f>
        <v>59.977352212420001</v>
      </c>
      <c r="LT7" s="69" t="s">
        <v>831</v>
      </c>
      <c r="LU7" s="197" t="str">
        <f>CONCATENATE(ROUND(AVERAGE(Data!AU8:AU9,Data!AU13:AU14,Data!AU19:AU20,Data!AU24:AU26),1),"±",ROUND(STDEV(Data!AU8:AU9,Data!AU13:AU14,Data!AU19:AU20,Data!AU24:AU26),1))</f>
        <v>79.6±0.5</v>
      </c>
      <c r="LV7" s="197" t="str">
        <f>CONCATENATE(ROUND(AVERAGE(Data!AU6:AU7,Data!AU10:AU12,Data!AU15:AU18,Data!AU21:AU23),1),"±",ROUND(STDEV(Data!AU6:AU7,Data!AU10:AU12,Data!AU15:AU18,Data!AU21:AU23),1))</f>
        <v>46.1±24.7</v>
      </c>
      <c r="LW7" s="338" t="s">
        <v>833</v>
      </c>
      <c r="LY7" s="69" t="s">
        <v>847</v>
      </c>
      <c r="LZ7" s="69">
        <f>$B$11</f>
        <v>72</v>
      </c>
      <c r="MA7" s="69">
        <f>B16</f>
        <v>80</v>
      </c>
      <c r="MC7" s="69" t="s">
        <v>836</v>
      </c>
      <c r="MD7" s="69">
        <f>$BW$13</f>
        <v>82</v>
      </c>
      <c r="ME7" s="69">
        <f>$BW$16</f>
        <v>111</v>
      </c>
      <c r="MF7" s="69">
        <f>BW14</f>
        <v>91</v>
      </c>
      <c r="MH7" s="69" t="s">
        <v>838</v>
      </c>
      <c r="MI7" s="90">
        <f>G14</f>
        <v>41.35</v>
      </c>
      <c r="MJ7" s="90">
        <f>$G$16</f>
        <v>17.850000000000001</v>
      </c>
      <c r="ML7" s="69" t="s">
        <v>839</v>
      </c>
      <c r="MM7" s="90">
        <f>$D$19</f>
        <v>83.635499999999993</v>
      </c>
      <c r="MN7" s="90">
        <f>D16</f>
        <v>23.576499999999999</v>
      </c>
      <c r="MP7" s="206" t="s">
        <v>607</v>
      </c>
      <c r="MQ7" s="89">
        <f>K16</f>
        <v>1</v>
      </c>
      <c r="MR7" s="89">
        <f>K12</f>
        <v>0</v>
      </c>
      <c r="MS7" s="89">
        <f>$K$14</f>
        <v>7</v>
      </c>
    </row>
    <row r="8" spans="1:357" ht="15.75" thickBot="1" x14ac:dyDescent="0.3">
      <c r="A8" s="429" t="s">
        <v>539</v>
      </c>
      <c r="B8" s="432">
        <f>Data!AU12</f>
        <v>11</v>
      </c>
      <c r="C8" s="69">
        <f>Data!BE12</f>
        <v>5.5</v>
      </c>
      <c r="D8" s="69"/>
      <c r="E8" s="69"/>
      <c r="F8" s="69">
        <f>Data!EE12</f>
        <v>23</v>
      </c>
      <c r="G8" s="69"/>
      <c r="H8" s="69" t="str">
        <f>Data!FJ12</f>
        <v>0 = Tout à fait d'accord</v>
      </c>
      <c r="I8" s="69" t="str">
        <f>Data!FN12</f>
        <v>0 = Tout à fait d'accord</v>
      </c>
      <c r="J8" s="69">
        <f>Data!GT12</f>
        <v>0</v>
      </c>
      <c r="K8" s="89">
        <f>Data!HL12</f>
        <v>4</v>
      </c>
      <c r="L8" s="13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>
        <f>Data!N12</f>
        <v>8</v>
      </c>
      <c r="AJ8" s="69">
        <f>Data!O12</f>
        <v>1</v>
      </c>
      <c r="AK8" s="69">
        <f>Data!K12</f>
        <v>4</v>
      </c>
      <c r="AL8" s="69">
        <f>Data!N12</f>
        <v>8</v>
      </c>
      <c r="AM8" s="69">
        <f>Data!C12</f>
        <v>34</v>
      </c>
      <c r="AN8" s="69">
        <f>Data!BU12</f>
        <v>0</v>
      </c>
      <c r="AO8" s="69">
        <f>Data!BV12</f>
        <v>0</v>
      </c>
      <c r="AP8" s="69">
        <f>Data!BW12</f>
        <v>3</v>
      </c>
      <c r="AQ8" s="69">
        <f>Data!BX12</f>
        <v>3</v>
      </c>
      <c r="AR8" s="69">
        <f>Data!BY12</f>
        <v>3</v>
      </c>
      <c r="AS8" s="69">
        <f>Data!BZ12</f>
        <v>3</v>
      </c>
      <c r="AT8" s="69">
        <f>Data!CA12</f>
        <v>2.5</v>
      </c>
      <c r="AU8" s="69">
        <f>Data!CB12</f>
        <v>2.5</v>
      </c>
      <c r="AV8" s="69">
        <f>Data!CC12</f>
        <v>3</v>
      </c>
      <c r="AW8" s="69">
        <f>Data!CD12</f>
        <v>3</v>
      </c>
      <c r="AX8" s="69"/>
      <c r="AY8" s="69"/>
      <c r="AZ8" s="69"/>
      <c r="BA8" s="69"/>
      <c r="BB8" s="69"/>
      <c r="BC8" s="69">
        <f>Data!AA12</f>
        <v>2</v>
      </c>
      <c r="BD8" s="69">
        <f>Data!AB12</f>
        <v>1</v>
      </c>
      <c r="BE8" s="69">
        <f>Data!AC12</f>
        <v>0</v>
      </c>
      <c r="BF8" s="69">
        <f>Data!AD12</f>
        <v>0</v>
      </c>
      <c r="BG8" s="69">
        <f>Data!AE12</f>
        <v>0</v>
      </c>
      <c r="BH8" s="69">
        <f>Data!AF12</f>
        <v>1</v>
      </c>
      <c r="BI8" s="69">
        <f>Data!AG12</f>
        <v>0</v>
      </c>
      <c r="BJ8" s="69">
        <f>Data!AH12</f>
        <v>0</v>
      </c>
      <c r="BK8" s="69">
        <f>Data!AI12</f>
        <v>0</v>
      </c>
      <c r="BL8" s="69">
        <f>Data!AJ12</f>
        <v>0</v>
      </c>
      <c r="BM8" s="69">
        <f>Data!AK12</f>
        <v>0</v>
      </c>
      <c r="BN8" s="69">
        <f>Data!AL12</f>
        <v>0</v>
      </c>
      <c r="BO8" s="69">
        <f>Data!AM12</f>
        <v>0</v>
      </c>
      <c r="BP8" s="69">
        <f>Data!AN12</f>
        <v>0</v>
      </c>
      <c r="BQ8" s="69">
        <f>Data!AO12</f>
        <v>0</v>
      </c>
      <c r="BR8" s="69">
        <f>Data!AP12</f>
        <v>4</v>
      </c>
      <c r="BS8" s="69">
        <f>Data!AQ12</f>
        <v>2</v>
      </c>
      <c r="BT8" s="69">
        <f>Data!AR12</f>
        <v>0</v>
      </c>
      <c r="BU8" s="69">
        <f>Data!AS12</f>
        <v>1</v>
      </c>
      <c r="BV8" s="69">
        <f>Data!AT12</f>
        <v>0</v>
      </c>
      <c r="BW8" s="69">
        <f>Data!GS12</f>
        <v>0</v>
      </c>
      <c r="BX8" s="69">
        <f>Data!O12</f>
        <v>1</v>
      </c>
      <c r="BY8" s="69">
        <f>SUM(Data!CT12:CU12)</f>
        <v>2</v>
      </c>
      <c r="BZ8" s="69"/>
      <c r="CA8" s="69">
        <f>'Metrics EyeTracking'!XJ6</f>
        <v>137.43534133501103</v>
      </c>
      <c r="CB8" s="69">
        <f>'Metrics EyeTracking'!XJ7</f>
        <v>82.432915332324256</v>
      </c>
      <c r="CC8" s="69">
        <f>'Metrics EyeTracking'!ABH6</f>
        <v>169.855085216009</v>
      </c>
      <c r="CD8" s="69">
        <f>'Metrics EyeTracking'!ABH7</f>
        <v>91.792989983344754</v>
      </c>
      <c r="CE8" s="69">
        <f>'Metrics EyeTracking'!AJD6</f>
        <v>2.3249990557480662</v>
      </c>
      <c r="CF8" s="69">
        <f>'Metrics EyeTracking'!AJD7</f>
        <v>1.7840408286490641</v>
      </c>
      <c r="CG8" s="69">
        <f>'Metrics EyeTracking'!QV6</f>
        <v>14.792378403127531</v>
      </c>
      <c r="CH8" s="69">
        <f>'Metrics EyeTracking'!BD6</f>
        <v>2.7104916490989766</v>
      </c>
      <c r="CI8" s="90">
        <f>'Metrics EyeTracking'!BD7</f>
        <v>2.6593933560879082</v>
      </c>
      <c r="CJ8" s="69">
        <f>'Metrics EyeTracking'!FB6</f>
        <v>32.547323694615706</v>
      </c>
      <c r="CK8" s="69">
        <f>'Metrics EyeTracking'!FB7</f>
        <v>27.232209553899562</v>
      </c>
      <c r="CL8" s="90">
        <f>'Metrics EyeTracking'!IZ6</f>
        <v>100.36294912277539</v>
      </c>
      <c r="CM8" s="69">
        <f>'Metrics EyeTracking'!IZ7</f>
        <v>62.684248799546786</v>
      </c>
      <c r="CN8" s="69">
        <f>'Metrics EyeTracking'!MX6</f>
        <v>406.14285714285717</v>
      </c>
      <c r="CO8" s="69">
        <f>'Metrics EyeTracking'!MX7</f>
        <v>411</v>
      </c>
      <c r="CP8" s="69">
        <f>'Metrics EyeTracking'!ADX6</f>
        <v>2.1131969147325043</v>
      </c>
      <c r="CQ8" s="69">
        <f>'Metrics EyeTracking'!AHV6</f>
        <v>0.47065815382973969</v>
      </c>
      <c r="CR8" s="69">
        <f>'Metrics EyeTracking'!AHV7</f>
        <v>0.47065815382973969</v>
      </c>
      <c r="CS8" s="69">
        <f>'Metrics EyeTracking'!ALT5</f>
        <v>24.189964184083532</v>
      </c>
      <c r="CT8" s="69">
        <f>'Metrics EyeTracking'!ALT6</f>
        <v>4.2444368073196159</v>
      </c>
      <c r="CU8" s="69">
        <f>'Metrics EyeTracking'!ALT7</f>
        <v>2210.3634145418628</v>
      </c>
      <c r="CV8" s="69">
        <f>'Metrics EyeTracking'!AOJ8</f>
        <v>35.779153262825638</v>
      </c>
      <c r="CW8" s="435">
        <v>0.62656250000000002</v>
      </c>
      <c r="CX8" s="89">
        <f>Data!BH12</f>
        <v>2</v>
      </c>
      <c r="CY8" s="89">
        <f>Data!BI12</f>
        <v>2</v>
      </c>
      <c r="CZ8" s="89">
        <f>Data!BJ12</f>
        <v>3</v>
      </c>
      <c r="DA8" s="89">
        <f>Data!BK12</f>
        <v>4</v>
      </c>
      <c r="DB8" s="89">
        <f>Data!BL12</f>
        <v>3</v>
      </c>
      <c r="DC8" s="89">
        <f>Data!BM12</f>
        <v>4</v>
      </c>
      <c r="DD8" s="89">
        <f>Data!BN12</f>
        <v>4</v>
      </c>
      <c r="DE8" s="89">
        <f>Data!BO12</f>
        <v>4</v>
      </c>
      <c r="DF8" s="227">
        <f>Data!BP12</f>
        <v>0</v>
      </c>
      <c r="DG8" s="432">
        <f>Data!EE12</f>
        <v>23</v>
      </c>
      <c r="DH8" s="69">
        <f>Data!EF12</f>
        <v>77</v>
      </c>
      <c r="DI8" s="89">
        <f t="shared" si="0"/>
        <v>26</v>
      </c>
      <c r="DJ8" s="482">
        <f>Data!EG12</f>
        <v>95</v>
      </c>
      <c r="DK8" s="446"/>
      <c r="DL8" s="204" t="s">
        <v>952</v>
      </c>
      <c r="DM8" s="69">
        <f>$CA$16</f>
        <v>90.46484377546976</v>
      </c>
      <c r="DN8" s="69">
        <f t="shared" ref="DN8:DN11" si="21">CA11</f>
        <v>120.46207889938</v>
      </c>
      <c r="DO8" s="446"/>
      <c r="DP8" s="204" t="s">
        <v>953</v>
      </c>
      <c r="DQ8" s="69">
        <f t="shared" si="18"/>
        <v>67.423719210098952</v>
      </c>
      <c r="DR8" s="69">
        <f t="shared" ref="DR8:DR11" si="22">CB11</f>
        <v>81.625316047294959</v>
      </c>
      <c r="DS8" s="446"/>
      <c r="DT8" s="204" t="s">
        <v>954</v>
      </c>
      <c r="DU8" s="69">
        <f t="shared" si="19"/>
        <v>109.69775033649408</v>
      </c>
      <c r="DV8" s="69">
        <f t="shared" ref="DV8:DV11" si="23">CC11</f>
        <v>138.27032699790041</v>
      </c>
      <c r="DW8" s="446"/>
      <c r="DX8" s="204" t="s">
        <v>955</v>
      </c>
      <c r="DY8" s="69">
        <f t="shared" si="20"/>
        <v>82.227603720106345</v>
      </c>
      <c r="DZ8" s="69">
        <f t="shared" ref="DZ8:DZ11" si="24">CD11</f>
        <v>93.276437678078466</v>
      </c>
      <c r="EA8" s="446"/>
      <c r="EB8" s="204" t="s">
        <v>956</v>
      </c>
      <c r="EC8" s="69">
        <f>$CE$16</f>
        <v>1.7416792133283481</v>
      </c>
      <c r="ED8" s="69">
        <f t="shared" ref="ED8:ED11" si="25">CE11</f>
        <v>2.8670258543696296</v>
      </c>
      <c r="EE8" s="446"/>
      <c r="EF8" s="204" t="s">
        <v>957</v>
      </c>
      <c r="EG8" s="69">
        <f>$CF$16</f>
        <v>1.2661782198541529</v>
      </c>
      <c r="EH8" s="69">
        <f t="shared" ref="EH8:EH11" si="26">CF11</f>
        <v>1.9829922409071548</v>
      </c>
      <c r="EJ8" s="204" t="s">
        <v>899</v>
      </c>
      <c r="EK8" s="435">
        <f>$CW$16</f>
        <v>0.76083219999999996</v>
      </c>
      <c r="EL8" s="435">
        <f t="shared" ref="EL8:EL11" si="27">CW11</f>
        <v>0.77100336999999997</v>
      </c>
      <c r="EM8" s="422"/>
      <c r="EN8" s="204" t="s">
        <v>898</v>
      </c>
      <c r="EO8" s="90">
        <f>$CU$16</f>
        <v>1188.792756664807</v>
      </c>
      <c r="EP8" s="90">
        <f>CU11</f>
        <v>780.1503279588643</v>
      </c>
      <c r="EQ8" s="422"/>
      <c r="ER8" s="92" t="s">
        <v>888</v>
      </c>
      <c r="ES8" s="90">
        <f>CN16</f>
        <v>274.8</v>
      </c>
      <c r="ET8" s="90">
        <f>CN11</f>
        <v>184</v>
      </c>
      <c r="EU8" s="422"/>
      <c r="EV8" s="339" t="s">
        <v>889</v>
      </c>
      <c r="EW8" s="203">
        <f>CO16</f>
        <v>221</v>
      </c>
      <c r="EX8" s="203">
        <f>CO11</f>
        <v>184</v>
      </c>
      <c r="EY8" s="422"/>
      <c r="EZ8" s="99" t="s">
        <v>896</v>
      </c>
      <c r="FA8" s="425">
        <f>$CS$16</f>
        <v>22.993862156008369</v>
      </c>
      <c r="FB8" s="90">
        <f>CS11</f>
        <v>24.951689809418323</v>
      </c>
      <c r="FC8" s="422"/>
      <c r="FD8" s="464" t="s">
        <v>897</v>
      </c>
      <c r="FE8" s="425">
        <f>CT16</f>
        <v>4.0321604715821859</v>
      </c>
      <c r="FF8" s="90">
        <f>CT11</f>
        <v>3.4363840652613926</v>
      </c>
      <c r="FG8" s="422"/>
      <c r="FH8" s="421" t="s">
        <v>892</v>
      </c>
      <c r="FI8" s="425">
        <f>CQ16</f>
        <v>0.94470494764478063</v>
      </c>
      <c r="FJ8" s="90">
        <f>CQ11</f>
        <v>0.93402343284633815</v>
      </c>
      <c r="FK8" s="422"/>
      <c r="FL8" s="421" t="s">
        <v>893</v>
      </c>
      <c r="FM8" s="425">
        <f>CR16</f>
        <v>0.84270186565627181</v>
      </c>
      <c r="FN8" s="90">
        <f>CR11</f>
        <v>0.95177786073738857</v>
      </c>
      <c r="FO8" s="422"/>
      <c r="FP8" s="421" t="s">
        <v>891</v>
      </c>
      <c r="FQ8" s="425">
        <f>CP16</f>
        <v>194.79129504102747</v>
      </c>
      <c r="FR8" s="90">
        <f>CP11</f>
        <v>12.684095553519835</v>
      </c>
      <c r="FS8" s="422"/>
      <c r="FT8" s="421" t="s">
        <v>886</v>
      </c>
      <c r="FU8" s="425">
        <f>CL16</f>
        <v>31.624557066398154</v>
      </c>
      <c r="FV8" s="90">
        <f>CL11</f>
        <v>80.479079754831275</v>
      </c>
      <c r="FW8" s="422"/>
      <c r="FX8" s="421" t="s">
        <v>887</v>
      </c>
      <c r="FY8" s="425">
        <f>CM16</f>
        <v>27.396052909346835</v>
      </c>
      <c r="FZ8" s="90">
        <f>CM11</f>
        <v>80.479079754831275</v>
      </c>
      <c r="GA8" s="422"/>
      <c r="GB8" s="421" t="s">
        <v>884</v>
      </c>
      <c r="GC8" s="425">
        <f>$CJ$16</f>
        <v>28.896866402196586</v>
      </c>
      <c r="GD8" s="90">
        <f>CJ11</f>
        <v>80.479079754831275</v>
      </c>
      <c r="GE8" s="422"/>
      <c r="GF8" s="421" t="s">
        <v>885</v>
      </c>
      <c r="GG8" s="425">
        <f>$CK$16</f>
        <v>22.578381429019956</v>
      </c>
      <c r="GH8" s="90">
        <f>CK11</f>
        <v>80.479079754831275</v>
      </c>
      <c r="GI8" s="422"/>
      <c r="GJ8" s="69" t="s">
        <v>883</v>
      </c>
      <c r="GK8" s="425">
        <f>CI16</f>
        <v>0.62239611793116412</v>
      </c>
      <c r="GL8" s="90">
        <f>CI11</f>
        <v>0.96484134148586342</v>
      </c>
      <c r="GM8" s="422"/>
      <c r="GN8" s="69" t="s">
        <v>882</v>
      </c>
      <c r="GO8" s="90">
        <f>$CH$16</f>
        <v>0.81857166476113474</v>
      </c>
      <c r="GP8" s="90">
        <f>CH11</f>
        <v>0.96484134148586342</v>
      </c>
      <c r="GQ8" s="65"/>
      <c r="GR8" s="423" t="s">
        <v>881</v>
      </c>
      <c r="GS8" s="90">
        <f>$CG$16</f>
        <v>10.702818408847662</v>
      </c>
      <c r="GT8" s="90">
        <f>CG11</f>
        <v>4.2280318511732791</v>
      </c>
      <c r="GV8" s="69"/>
      <c r="GW8" s="69">
        <f>BZ16</f>
        <v>15.25</v>
      </c>
      <c r="GX8" s="69">
        <f>$BZ$19</f>
        <v>30.83</v>
      </c>
      <c r="HA8" s="89">
        <f>Metrics!$QO$10</f>
        <v>17850</v>
      </c>
      <c r="HB8" s="139">
        <f t="shared" si="5"/>
        <v>17.850000000000001</v>
      </c>
      <c r="HD8" s="89">
        <f>Metrics!$QO$7</f>
        <v>23576.5</v>
      </c>
      <c r="HE8" s="139">
        <f t="shared" si="7"/>
        <v>23.576499999999999</v>
      </c>
      <c r="HG8" s="69"/>
      <c r="HH8" s="197">
        <f t="shared" si="6"/>
        <v>13</v>
      </c>
      <c r="HI8" s="197">
        <f t="shared" si="6"/>
        <v>77.25</v>
      </c>
      <c r="HK8" s="69"/>
      <c r="HL8" s="197">
        <v>52</v>
      </c>
      <c r="HM8" s="197">
        <v>309</v>
      </c>
      <c r="HO8" s="69"/>
      <c r="HP8" s="199">
        <f>AVERAGE(Data!ID20:IO20)</f>
        <v>0.98590599497159292</v>
      </c>
      <c r="HQ8" s="199">
        <f>AVERAGE(Data!ID23:IO23)</f>
        <v>0.98316387335459343</v>
      </c>
      <c r="HS8" s="69"/>
      <c r="HT8" s="265">
        <f>AVERAGE(Data!NV20:NX20)</f>
        <v>0.64444444444444438</v>
      </c>
      <c r="HU8" s="265">
        <f>AVERAGE(Data!NV23:NX23)</f>
        <v>0.9555555555555556</v>
      </c>
      <c r="HW8" s="69"/>
      <c r="HX8" s="198">
        <f>$L$16</f>
        <v>0.97196296296296292</v>
      </c>
      <c r="HY8" s="198">
        <f>L14</f>
        <v>2.519703703703704</v>
      </c>
      <c r="HZ8" s="262"/>
      <c r="IA8" s="69"/>
      <c r="IB8" s="198">
        <f>AVERAGE(Data!IA20:IC20)</f>
        <v>13.599964141845632</v>
      </c>
      <c r="IC8" s="198">
        <f>AVERAGE(Data!IA18:IC18)</f>
        <v>15.7999305725097</v>
      </c>
      <c r="IF8" s="69"/>
      <c r="IG8" s="267">
        <f>AVERAGE(Data!HW20:HY20)</f>
        <v>0.98166666666666658</v>
      </c>
      <c r="IH8" s="267">
        <f>AVERAGE(Data!HW18:HY18)</f>
        <v>0.63916666666666666</v>
      </c>
      <c r="IJ8" s="69" t="s">
        <v>603</v>
      </c>
      <c r="IK8" s="69">
        <f>$IL$2</f>
        <v>13</v>
      </c>
      <c r="IL8" s="69">
        <f>$IP$3</f>
        <v>18</v>
      </c>
      <c r="IM8" s="203">
        <f>$IL$3</f>
        <v>21</v>
      </c>
      <c r="IN8" s="69">
        <f>$IL$3</f>
        <v>21</v>
      </c>
      <c r="IQ8" s="204" t="str">
        <f>"Totally agree"</f>
        <v>Totally agree</v>
      </c>
      <c r="IR8" s="69">
        <v>8</v>
      </c>
      <c r="IT8" s="69" t="s">
        <v>686</v>
      </c>
      <c r="IU8" s="89">
        <f>AVERAGE(Metrics!XX6:XZ6)</f>
        <v>29.186507936507937</v>
      </c>
      <c r="IV8" s="89">
        <f>AVERAGE(Metrics!WH6:WJ6)</f>
        <v>68.441269841269843</v>
      </c>
      <c r="IX8" s="69" t="s">
        <v>717</v>
      </c>
      <c r="IY8" s="139">
        <f>Metrics!$ZD$6*100</f>
        <v>1.3288252340574689</v>
      </c>
      <c r="IZ8" s="139">
        <f>Metrics!$YN$6*100</f>
        <v>0.55825930542566404</v>
      </c>
      <c r="JB8" s="69" t="s">
        <v>689</v>
      </c>
      <c r="JC8" s="89"/>
      <c r="JD8" s="89">
        <f>AVERAGE(Metrics!WL8:WN8)</f>
        <v>85.149689143784869</v>
      </c>
      <c r="JF8" s="69" t="s">
        <v>700</v>
      </c>
      <c r="JG8" s="89">
        <f>$Q$19</f>
        <v>1486</v>
      </c>
      <c r="JH8" s="89">
        <f>$Q$20</f>
        <v>1171</v>
      </c>
      <c r="JJ8" s="69" t="s">
        <v>701</v>
      </c>
      <c r="JK8" s="89">
        <f>$R$19</f>
        <v>0</v>
      </c>
      <c r="JL8" s="89">
        <f>$R$20</f>
        <v>0</v>
      </c>
      <c r="JN8" s="69" t="s">
        <v>702</v>
      </c>
      <c r="JO8" s="89">
        <f>$S$19</f>
        <v>0</v>
      </c>
      <c r="JP8" s="89">
        <f>$S$20</f>
        <v>0</v>
      </c>
      <c r="JR8" s="69" t="s">
        <v>715</v>
      </c>
      <c r="JS8" s="69">
        <f>$AB$19</f>
        <v>7.597832551158306</v>
      </c>
      <c r="JT8" s="69">
        <f>$AB$20</f>
        <v>8.5638656576675718</v>
      </c>
      <c r="JU8" s="155"/>
      <c r="JW8" s="69" t="s">
        <v>703</v>
      </c>
      <c r="JX8" s="69">
        <f>$Z$19</f>
        <v>1792</v>
      </c>
      <c r="JY8" s="69">
        <f>$Z$20</f>
        <v>848</v>
      </c>
      <c r="KA8" s="69" t="s">
        <v>704</v>
      </c>
      <c r="KB8" s="69">
        <f>Metrics!$BP$10</f>
        <v>1</v>
      </c>
      <c r="KC8" s="69">
        <f>Metrics!$AA$10</f>
        <v>3</v>
      </c>
      <c r="KE8" s="69" t="s">
        <v>705</v>
      </c>
      <c r="KF8" s="69">
        <f>Metrics!$BP$9</f>
        <v>0</v>
      </c>
      <c r="KG8" s="69">
        <f>Metrics!$AA$9</f>
        <v>0</v>
      </c>
      <c r="KI8" s="203" t="s">
        <v>720</v>
      </c>
      <c r="KJ8" s="89">
        <f>$AA$19</f>
        <v>18.243145534184137</v>
      </c>
      <c r="KK8" s="139">
        <f>$AA$20</f>
        <v>36.47130543879743</v>
      </c>
      <c r="KM8" s="69" t="s">
        <v>706</v>
      </c>
      <c r="KN8" s="89">
        <f>$V$19</f>
        <v>1404</v>
      </c>
      <c r="KO8" s="89">
        <f>V20</f>
        <v>1096</v>
      </c>
      <c r="KQ8" s="69" t="s">
        <v>707</v>
      </c>
      <c r="KR8" s="89">
        <f>$W$19</f>
        <v>0</v>
      </c>
      <c r="KS8" s="89">
        <f>$W$20</f>
        <v>0</v>
      </c>
      <c r="KU8" s="69" t="s">
        <v>708</v>
      </c>
      <c r="KV8" s="89">
        <f>$X$19</f>
        <v>0</v>
      </c>
      <c r="KW8" s="89">
        <f>$X$20</f>
        <v>0</v>
      </c>
      <c r="KY8" s="69" t="s">
        <v>721</v>
      </c>
      <c r="KZ8" s="69">
        <f>$AC$19</f>
        <v>4.8100892960261143</v>
      </c>
      <c r="LA8" s="69">
        <f>AC20</f>
        <v>6.549947698103769</v>
      </c>
      <c r="LC8" s="69" t="s">
        <v>709</v>
      </c>
      <c r="LD8" s="69">
        <f>$Y$19</f>
        <v>3995</v>
      </c>
      <c r="LE8" s="89">
        <f>Y20</f>
        <v>2056</v>
      </c>
      <c r="LG8" s="69" t="s">
        <v>710</v>
      </c>
      <c r="LH8" s="69"/>
      <c r="LI8" s="69">
        <f>Metrics!$AC$10</f>
        <v>2</v>
      </c>
      <c r="LK8" s="69" t="s">
        <v>712</v>
      </c>
      <c r="LL8" s="69"/>
      <c r="LM8" s="69">
        <f>Metrics!$AC$9</f>
        <v>0</v>
      </c>
      <c r="LO8" s="69" t="s">
        <v>722</v>
      </c>
      <c r="LP8" s="69"/>
      <c r="LQ8" s="69">
        <f>Metrics!$AC$6</f>
        <v>14.381557421178741</v>
      </c>
      <c r="LT8" s="69" t="s">
        <v>832</v>
      </c>
      <c r="LU8" s="197" t="s">
        <v>833</v>
      </c>
      <c r="LV8" s="197" t="str">
        <f>CONCATENATE(ROUND(AVERAGE(Data!EF6:EF7,Data!EF10:EF12,Data!EF15:EF18,Data!EF21:EF22),1),"±",ROUND(STDEV(Data!EF6:EF7,Data!EF10:EF12,Data!EF15:EF18,Data!EF21:EF22),1))</f>
        <v>53.5±23</v>
      </c>
      <c r="LW8" s="335" t="s">
        <v>833</v>
      </c>
      <c r="LY8" s="69" t="s">
        <v>847</v>
      </c>
      <c r="LZ8" s="69">
        <f>$B$12</f>
        <v>61</v>
      </c>
      <c r="MA8" s="69">
        <f>B20</f>
        <v>79</v>
      </c>
      <c r="MC8" s="69" t="s">
        <v>836</v>
      </c>
      <c r="MD8" s="69">
        <f>$BW$14</f>
        <v>91</v>
      </c>
      <c r="ME8" s="69">
        <f>$BW$20</f>
        <v>93</v>
      </c>
      <c r="MF8" s="69">
        <f>$BW$19</f>
        <v>105</v>
      </c>
      <c r="MH8" s="69" t="s">
        <v>838</v>
      </c>
      <c r="MI8" s="90">
        <f>$G$19</f>
        <v>44</v>
      </c>
      <c r="MJ8" s="90">
        <f>$G$20</f>
        <v>22</v>
      </c>
      <c r="ML8" s="69" t="s">
        <v>839</v>
      </c>
      <c r="MM8" s="69"/>
      <c r="MN8" s="90">
        <f>D20</f>
        <v>48.022500000000001</v>
      </c>
      <c r="MP8" s="206" t="s">
        <v>607</v>
      </c>
      <c r="MQ8" s="89">
        <f>K20</f>
        <v>3</v>
      </c>
      <c r="MR8" s="89">
        <f>K13</f>
        <v>2</v>
      </c>
      <c r="MS8" s="89">
        <f>$K$19</f>
        <v>0</v>
      </c>
    </row>
    <row r="9" spans="1:357" ht="15.75" thickBot="1" x14ac:dyDescent="0.3">
      <c r="A9" s="430" t="s">
        <v>531</v>
      </c>
      <c r="B9" s="432">
        <f>Data!AU13</f>
        <v>79</v>
      </c>
      <c r="C9" s="90"/>
      <c r="D9" s="90">
        <f>Metrics!QL7/1000</f>
        <v>29.952500000000001</v>
      </c>
      <c r="E9" s="89">
        <f>Metrics!RN8</f>
        <v>64</v>
      </c>
      <c r="F9" s="69"/>
      <c r="G9" s="90">
        <f>Metrics!QL10/1000</f>
        <v>18.5</v>
      </c>
      <c r="H9" s="69" t="str">
        <f>Data!FJ13</f>
        <v>0 = Tout à fait d'accord</v>
      </c>
      <c r="I9" s="69" t="str">
        <f>Data!FN13</f>
        <v>2 = Indifférent</v>
      </c>
      <c r="J9" s="69">
        <f>Data!GT13</f>
        <v>0</v>
      </c>
      <c r="K9" s="89">
        <f>Data!HL13</f>
        <v>0</v>
      </c>
      <c r="L9" s="139">
        <f>AVERAGE(Data!OD13:OF13)/1000</f>
        <v>1.3610740740740741</v>
      </c>
      <c r="M9" s="89">
        <f>$IV$5</f>
        <v>23.69047619047619</v>
      </c>
      <c r="N9" s="139">
        <f>$IB$5</f>
        <v>15.538823445638</v>
      </c>
      <c r="O9" s="89">
        <f>Metrics!$QL$7</f>
        <v>29952.5</v>
      </c>
      <c r="P9" s="268">
        <f>$IG$5</f>
        <v>0.93916666666666659</v>
      </c>
      <c r="Q9" s="69">
        <f>Metrics!$J$11</f>
        <v>1320</v>
      </c>
      <c r="R9" s="69">
        <f>Metrics!$J$10</f>
        <v>0</v>
      </c>
      <c r="S9" s="69">
        <f>Metrics!$J$9</f>
        <v>0</v>
      </c>
      <c r="T9" s="139">
        <f>$IZ$4</f>
        <v>0.76102442424571859</v>
      </c>
      <c r="U9" s="89">
        <f>$JD$4</f>
        <v>14.784172013784913</v>
      </c>
      <c r="V9" s="69">
        <f>Metrics!$L$11</f>
        <v>886</v>
      </c>
      <c r="W9" s="69">
        <f>Metrics!$L$10</f>
        <v>0</v>
      </c>
      <c r="X9" s="69">
        <f>Metrics!$L$9</f>
        <v>0</v>
      </c>
      <c r="Y9" s="69">
        <f>Metrics!$M$11</f>
        <v>1164</v>
      </c>
      <c r="Z9" s="69">
        <f>Metrics!$K$11</f>
        <v>660</v>
      </c>
      <c r="AA9" s="69">
        <f>Metrics!$K$6</f>
        <v>28.957114691819989</v>
      </c>
      <c r="AB9" s="69">
        <f>Metrics!$J$6</f>
        <v>6.7464161467670927</v>
      </c>
      <c r="AC9" s="69">
        <f>Metrics!$L$6</f>
        <v>8.7276345029003526</v>
      </c>
      <c r="AD9" s="69">
        <f>Metrics!$M$6</f>
        <v>29.310102857308799</v>
      </c>
      <c r="AE9" s="69">
        <f>Data!AW13</f>
        <v>18.899999999999999</v>
      </c>
      <c r="AF9" s="69">
        <f>Data!AY13</f>
        <v>18.100000000000001</v>
      </c>
      <c r="AG9" s="69">
        <f>Data!BA13</f>
        <v>20.3</v>
      </c>
      <c r="AH9" s="69">
        <f>Data!BC13</f>
        <v>19.899999999999999</v>
      </c>
      <c r="AI9" s="69"/>
      <c r="AJ9" s="69">
        <f>Data!O13</f>
        <v>0</v>
      </c>
      <c r="AK9" s="69"/>
      <c r="AL9" s="69"/>
      <c r="AM9" s="69">
        <f>Data!C13</f>
        <v>25</v>
      </c>
      <c r="AN9" s="69">
        <f>Data!BU13</f>
        <v>0</v>
      </c>
      <c r="AO9" s="69">
        <f>Data!BV13</f>
        <v>0</v>
      </c>
      <c r="AP9" s="69">
        <f>Data!BW13</f>
        <v>0</v>
      </c>
      <c r="AQ9" s="69">
        <f>Data!BX13</f>
        <v>0</v>
      </c>
      <c r="AR9" s="69">
        <f>Data!BY13</f>
        <v>0</v>
      </c>
      <c r="AS9" s="69">
        <f>Data!BZ13</f>
        <v>0</v>
      </c>
      <c r="AT9" s="69">
        <f>Data!CA13</f>
        <v>0</v>
      </c>
      <c r="AU9" s="69">
        <f>Data!CB13</f>
        <v>0</v>
      </c>
      <c r="AV9" s="69">
        <f>Data!CC13</f>
        <v>0</v>
      </c>
      <c r="AW9" s="69">
        <f>Data!CD13</f>
        <v>0</v>
      </c>
      <c r="AX9" s="69">
        <f>Data!GN13</f>
        <v>46</v>
      </c>
      <c r="AY9" s="69">
        <f>Data!GO13</f>
        <v>28</v>
      </c>
      <c r="AZ9" s="69">
        <f>Data!GP13</f>
        <v>8</v>
      </c>
      <c r="BA9" s="69">
        <f>Data!GQ13</f>
        <v>20</v>
      </c>
      <c r="BB9" s="69">
        <f>Data!GR13</f>
        <v>14</v>
      </c>
      <c r="BC9" s="69">
        <f>Data!AA13</f>
        <v>4</v>
      </c>
      <c r="BD9" s="69">
        <f>Data!AB13</f>
        <v>4</v>
      </c>
      <c r="BE9" s="69">
        <f>Data!AC13</f>
        <v>4</v>
      </c>
      <c r="BF9" s="69">
        <f>Data!AD13</f>
        <v>4</v>
      </c>
      <c r="BG9" s="69">
        <f>Data!AE13</f>
        <v>4</v>
      </c>
      <c r="BH9" s="69">
        <f>Data!AF13</f>
        <v>4</v>
      </c>
      <c r="BI9" s="69">
        <f>Data!AG13</f>
        <v>4</v>
      </c>
      <c r="BJ9" s="69">
        <f>Data!AH13</f>
        <v>4</v>
      </c>
      <c r="BK9" s="69">
        <f>Data!AI13</f>
        <v>4</v>
      </c>
      <c r="BL9" s="69">
        <f>Data!AJ13</f>
        <v>4</v>
      </c>
      <c r="BM9" s="69">
        <f>Data!AK13</f>
        <v>4</v>
      </c>
      <c r="BN9" s="69">
        <f>Data!AL13</f>
        <v>4</v>
      </c>
      <c r="BO9" s="69">
        <f>Data!AM13</f>
        <v>4</v>
      </c>
      <c r="BP9" s="69">
        <f>Data!AN13</f>
        <v>4</v>
      </c>
      <c r="BQ9" s="69">
        <f>Data!AO13</f>
        <v>4</v>
      </c>
      <c r="BR9" s="69">
        <f>Data!AP13</f>
        <v>3</v>
      </c>
      <c r="BS9" s="69">
        <f>Data!AQ13</f>
        <v>4</v>
      </c>
      <c r="BT9" s="69">
        <f>Data!AR13</f>
        <v>4</v>
      </c>
      <c r="BU9" s="69">
        <f>Data!AS13</f>
        <v>4</v>
      </c>
      <c r="BV9" s="69">
        <f>Data!AT13</f>
        <v>4</v>
      </c>
      <c r="BW9" s="69">
        <f>Data!GS13</f>
        <v>116</v>
      </c>
      <c r="BX9" s="69">
        <f>Data!O13</f>
        <v>0</v>
      </c>
      <c r="BY9" s="69">
        <f>SUM(Data!CT13:CU13)</f>
        <v>0</v>
      </c>
      <c r="BZ9" s="69">
        <f>ROUND((Data!OL13-Data!OK13)*1440,2)</f>
        <v>16.73</v>
      </c>
      <c r="CA9" s="69">
        <f>'Metrics EyeTracking'!WR6</f>
        <v>133.96292291035195</v>
      </c>
      <c r="CB9" s="69">
        <f>'Metrics EyeTracking'!WR7</f>
        <v>101.35128841591896</v>
      </c>
      <c r="CC9" s="69">
        <f>'Metrics EyeTracking'!AAP6</f>
        <v>159.2146339333145</v>
      </c>
      <c r="CD9" s="69">
        <f>'Metrics EyeTracking'!AAP7</f>
        <v>123.72821487547024</v>
      </c>
      <c r="CE9" s="69">
        <f>'Metrics EyeTracking'!AIL6</f>
        <v>2.3827341085815239</v>
      </c>
      <c r="CF9" s="69">
        <f>'Metrics EyeTracking'!AIL7</f>
        <v>1.5594078971063579</v>
      </c>
      <c r="CG9" s="69">
        <f>'Metrics EyeTracking'!QD6</f>
        <v>10.527793374508704</v>
      </c>
      <c r="CH9" s="69">
        <f>'Metrics EyeTracking'!AL6</f>
        <v>0.80820727550400062</v>
      </c>
      <c r="CI9" s="90">
        <f>'Metrics EyeTracking'!AL7</f>
        <v>0.68740908698993985</v>
      </c>
      <c r="CJ9" s="69">
        <f>'Metrics EyeTracking'!EJ6</f>
        <v>22.792053235565533</v>
      </c>
      <c r="CK9" s="69">
        <f>'Metrics EyeTracking'!EJ7</f>
        <v>21.140030307539348</v>
      </c>
      <c r="CL9" s="90">
        <f>'Metrics EyeTracking'!IH6</f>
        <v>26.435703325776167</v>
      </c>
      <c r="CM9" s="69">
        <f>'Metrics EyeTracking'!IH7</f>
        <v>24.258601869158404</v>
      </c>
      <c r="CN9" s="69">
        <f>'Metrics EyeTracking'!MF6</f>
        <v>193.4</v>
      </c>
      <c r="CO9" s="69">
        <f>'Metrics EyeTracking'!MF7</f>
        <v>134</v>
      </c>
      <c r="CP9" s="69">
        <f>'Metrics EyeTracking'!ADF6</f>
        <v>52.63896687254352</v>
      </c>
      <c r="CQ9" s="69">
        <f>'Metrics EyeTracking'!AHD6</f>
        <v>1.7480374766617157</v>
      </c>
      <c r="CR9" s="69">
        <f>'Metrics EyeTracking'!AHD7</f>
        <v>1.4897732679895046</v>
      </c>
      <c r="CS9" s="69">
        <f>'Metrics EyeTracking'!ALB5</f>
        <v>23.813515349296441</v>
      </c>
      <c r="CT9" s="69">
        <f>'Metrics EyeTracking'!ALB6</f>
        <v>3.3156887959192081</v>
      </c>
      <c r="CU9" s="69">
        <f>'Metrics EyeTracking'!ALB7</f>
        <v>3101.4533692849504</v>
      </c>
      <c r="CV9" s="69">
        <f>'Metrics EyeTracking'!ANR8</f>
        <v>28.509809397446247</v>
      </c>
      <c r="CW9" s="435">
        <v>0.80457270000000003</v>
      </c>
      <c r="CX9" s="89"/>
      <c r="CY9" s="89"/>
      <c r="CZ9" s="89"/>
      <c r="DA9" s="89"/>
      <c r="DB9" s="89"/>
      <c r="DC9" s="89"/>
      <c r="DD9" s="89"/>
      <c r="DE9" s="89"/>
      <c r="DF9" s="227"/>
      <c r="DG9" s="432"/>
      <c r="DH9" s="69"/>
      <c r="DI9" s="89"/>
      <c r="DJ9" s="482"/>
      <c r="DK9" s="446"/>
      <c r="DL9" s="204" t="s">
        <v>952</v>
      </c>
      <c r="DM9" s="69">
        <f t="shared" ref="DM9:DM10" si="28">CA20</f>
        <v>108.64030127662791</v>
      </c>
      <c r="DN9" s="69">
        <f t="shared" si="21"/>
        <v>118.15603558317871</v>
      </c>
      <c r="DO9" s="446"/>
      <c r="DP9" s="204" t="s">
        <v>953</v>
      </c>
      <c r="DQ9" s="69">
        <f t="shared" ref="DQ9:DQ11" si="29">CB20</f>
        <v>54.499713254427618</v>
      </c>
      <c r="DR9" s="69">
        <f t="shared" si="22"/>
        <v>103.98360842470271</v>
      </c>
      <c r="DS9" s="446"/>
      <c r="DT9" s="204" t="s">
        <v>954</v>
      </c>
      <c r="DU9" s="69">
        <f t="shared" ref="DU9:DU11" si="30">CC20</f>
        <v>134.47695098744208</v>
      </c>
      <c r="DV9" s="69">
        <f t="shared" si="23"/>
        <v>140.89618771594382</v>
      </c>
      <c r="DW9" s="446"/>
      <c r="DX9" s="204" t="s">
        <v>955</v>
      </c>
      <c r="DY9" s="69">
        <f t="shared" ref="DY9:DY11" si="31">CD20</f>
        <v>69.394178282148218</v>
      </c>
      <c r="DZ9" s="69">
        <f t="shared" si="24"/>
        <v>120.43846936978447</v>
      </c>
      <c r="EA9" s="446"/>
      <c r="EB9" s="204" t="s">
        <v>956</v>
      </c>
      <c r="EC9" s="69">
        <f t="shared" ref="EC9:EC11" si="32">CE20</f>
        <v>2.2362651768470871</v>
      </c>
      <c r="ED9" s="69">
        <f t="shared" si="25"/>
        <v>2.6169477997497319</v>
      </c>
      <c r="EE9" s="446"/>
      <c r="EF9" s="204" t="s">
        <v>957</v>
      </c>
      <c r="EG9" s="69">
        <f t="shared" ref="EG9:EG11" si="33">CF20</f>
        <v>1.2124875070296466</v>
      </c>
      <c r="EH9" s="69">
        <f t="shared" si="26"/>
        <v>2.3331376780777866</v>
      </c>
      <c r="EJ9" s="204" t="s">
        <v>899</v>
      </c>
      <c r="EK9" s="435">
        <f t="shared" ref="EK9:EK11" si="34">CW20</f>
        <v>0.78655059999999999</v>
      </c>
      <c r="EL9" s="435">
        <f t="shared" si="27"/>
        <v>0.72383595000000001</v>
      </c>
      <c r="EM9" s="422"/>
      <c r="EN9" s="204" t="s">
        <v>898</v>
      </c>
      <c r="EO9" s="90">
        <f>$CU$20</f>
        <v>919.80726084655328</v>
      </c>
      <c r="EP9" s="90">
        <f>CU12</f>
        <v>2031.4114592098827</v>
      </c>
      <c r="EQ9" s="422"/>
      <c r="ER9" s="92" t="s">
        <v>888</v>
      </c>
      <c r="ES9" s="90">
        <f>$CN$20</f>
        <v>269.83333333333331</v>
      </c>
      <c r="ET9" s="90">
        <f>CN12</f>
        <v>260.5</v>
      </c>
      <c r="EU9" s="422"/>
      <c r="EV9" s="339" t="s">
        <v>889</v>
      </c>
      <c r="EW9" s="203">
        <f>CO20</f>
        <v>255</v>
      </c>
      <c r="EX9" s="203">
        <f>CO12</f>
        <v>237.5</v>
      </c>
      <c r="EY9" s="422"/>
      <c r="EZ9" s="99" t="s">
        <v>896</v>
      </c>
      <c r="FA9" s="425">
        <f>CS20</f>
        <v>22.797241238135438</v>
      </c>
      <c r="FB9" s="90">
        <f>CS12</f>
        <v>25.507945129318298</v>
      </c>
      <c r="FC9" s="422"/>
      <c r="FD9" s="464" t="s">
        <v>897</v>
      </c>
      <c r="FE9" s="425">
        <f>CT20</f>
        <v>2.5766378089173547</v>
      </c>
      <c r="FF9" s="90">
        <f>CT12</f>
        <v>3.4017084860941069</v>
      </c>
      <c r="FG9" s="422"/>
      <c r="FH9" s="421" t="s">
        <v>892</v>
      </c>
      <c r="FI9" s="425">
        <f>CQ20</f>
        <v>0.96184799547446864</v>
      </c>
      <c r="FJ9" s="90">
        <f>CQ12</f>
        <v>1.2915204410778467</v>
      </c>
      <c r="FK9" s="422"/>
      <c r="FL9" s="421" t="s">
        <v>893</v>
      </c>
      <c r="FM9" s="425">
        <f>CR20</f>
        <v>0.7623220241445503</v>
      </c>
      <c r="FN9" s="90">
        <f>CR12</f>
        <v>0.88690995858515642</v>
      </c>
      <c r="FO9" s="422"/>
      <c r="FP9" s="421" t="s">
        <v>891</v>
      </c>
      <c r="FQ9" s="425">
        <f>CP20</f>
        <v>102.5494943740208</v>
      </c>
      <c r="FR9" s="90">
        <f>CP12</f>
        <v>139.13287892628767</v>
      </c>
      <c r="FS9" s="422"/>
      <c r="FT9" s="421" t="s">
        <v>886</v>
      </c>
      <c r="FU9" s="425">
        <f>CL20</f>
        <v>28.64413246612682</v>
      </c>
      <c r="FV9" s="90">
        <f>CL12</f>
        <v>105.32521037987459</v>
      </c>
      <c r="FW9" s="422"/>
      <c r="FX9" s="421" t="s">
        <v>887</v>
      </c>
      <c r="FY9" s="425">
        <f>CM20</f>
        <v>25.477580282860078</v>
      </c>
      <c r="FZ9" s="90">
        <f>CM12</f>
        <v>114.96231573741062</v>
      </c>
      <c r="GA9" s="422"/>
      <c r="GB9" s="421" t="s">
        <v>884</v>
      </c>
      <c r="GC9" s="425">
        <f>$CJ$20</f>
        <v>23.897389565157976</v>
      </c>
      <c r="GD9" s="90">
        <f>CJ12</f>
        <v>67.790082431997931</v>
      </c>
      <c r="GE9" s="422"/>
      <c r="GF9" s="421" t="s">
        <v>885</v>
      </c>
      <c r="GG9" s="425">
        <f>CK20</f>
        <v>23.522318240804047</v>
      </c>
      <c r="GH9" s="90">
        <f>CK12</f>
        <v>55.267089634118626</v>
      </c>
      <c r="GI9" s="422"/>
      <c r="GJ9" s="69" t="s">
        <v>883</v>
      </c>
      <c r="GK9" s="425">
        <f>CI20</f>
        <v>0.64293408985666423</v>
      </c>
      <c r="GL9" s="90">
        <f>CI12</f>
        <v>3.2821417048281534</v>
      </c>
      <c r="GM9" s="422"/>
      <c r="GN9" s="69" t="s">
        <v>882</v>
      </c>
      <c r="GO9" s="90">
        <f>CH20</f>
        <v>0.6302452161771982</v>
      </c>
      <c r="GP9" s="90">
        <f>CH12</f>
        <v>3.4176594867912877</v>
      </c>
      <c r="GR9" s="423" t="s">
        <v>881</v>
      </c>
      <c r="GS9" s="90">
        <f>$CG$20</f>
        <v>6.4093433983762997</v>
      </c>
      <c r="GT9" s="90">
        <f>CG12</f>
        <v>8.4322956925022829</v>
      </c>
      <c r="GV9" s="69"/>
      <c r="GW9" s="69">
        <f>BZ20</f>
        <v>18.47</v>
      </c>
      <c r="GX9" s="69"/>
      <c r="HA9" s="89">
        <f>Metrics!$QP$10</f>
        <v>21500</v>
      </c>
      <c r="HB9" s="139">
        <f t="shared" si="5"/>
        <v>21.5</v>
      </c>
      <c r="HD9" s="89">
        <f>Metrics!$QP$7</f>
        <v>30223.5</v>
      </c>
      <c r="HE9" s="139">
        <f t="shared" si="7"/>
        <v>30.223500000000001</v>
      </c>
      <c r="HG9" s="69"/>
      <c r="HH9" s="197">
        <f t="shared" si="6"/>
        <v>42.75</v>
      </c>
      <c r="HI9" s="197">
        <f t="shared" si="6"/>
        <v>137.25</v>
      </c>
      <c r="HK9" s="69"/>
      <c r="HL9" s="197">
        <v>171</v>
      </c>
      <c r="HM9" s="197">
        <v>549</v>
      </c>
      <c r="HO9" s="69"/>
      <c r="HP9" s="199">
        <f>AVERAGE(Data!ID24:IO24)</f>
        <v>0.98519754409790006</v>
      </c>
      <c r="HQ9" s="69"/>
      <c r="HS9" s="69"/>
      <c r="HT9" s="265">
        <f>AVERAGE(Data!NV24:NX24)</f>
        <v>0.71111111111111114</v>
      </c>
      <c r="HU9" s="69"/>
      <c r="HW9" s="69"/>
      <c r="HX9" s="198">
        <f>$L$20</f>
        <v>1.465222222222222</v>
      </c>
      <c r="HY9" s="198">
        <f>$L$19</f>
        <v>3.7198518518518515</v>
      </c>
      <c r="HZ9" s="262"/>
      <c r="IA9" s="69"/>
      <c r="IB9" s="198">
        <f>AVERAGE(Data!IA24:IC24)</f>
        <v>18.749885559081999</v>
      </c>
      <c r="IC9" s="198">
        <f>AVERAGE(Data!IA23:IC23)</f>
        <v>21.810949961344367</v>
      </c>
      <c r="IF9" s="69"/>
      <c r="IG9" s="267">
        <f>AVERAGE(Data!HW24:HY24)</f>
        <v>1</v>
      </c>
      <c r="IH9" s="267">
        <f>AVERAGE(Data!HW23:HY23)</f>
        <v>0.96083333333333332</v>
      </c>
      <c r="IJ9" s="69" t="s">
        <v>603</v>
      </c>
      <c r="IK9" s="69">
        <f>$IM$2</f>
        <v>10</v>
      </c>
      <c r="IL9" s="69"/>
      <c r="IM9" s="203">
        <f>$IM$3</f>
        <v>20</v>
      </c>
      <c r="IN9" s="69">
        <f>$IM$3</f>
        <v>20</v>
      </c>
      <c r="IQ9" s="204" t="str">
        <f>"Somewhat agree"</f>
        <v>Somewhat agree</v>
      </c>
      <c r="IR9" s="69">
        <v>0</v>
      </c>
      <c r="IT9" s="69" t="s">
        <v>686</v>
      </c>
      <c r="IU9" s="69"/>
      <c r="IV9" s="89">
        <f>AVERAGE(Metrics!WL6:WN6)</f>
        <v>76.003968253968267</v>
      </c>
      <c r="IX9" s="69" t="s">
        <v>717</v>
      </c>
      <c r="IY9" s="139"/>
      <c r="IZ9" s="139">
        <f>Metrics!$YO$6*100</f>
        <v>1.1013806206853716</v>
      </c>
      <c r="JB9" s="69" t="s">
        <v>689</v>
      </c>
      <c r="JC9" s="69"/>
      <c r="JD9" s="89">
        <f>AVERAGE(Metrics!WP8:WR8)</f>
        <v>21.212577960150796</v>
      </c>
      <c r="JF9" s="69" t="s">
        <v>700</v>
      </c>
      <c r="JG9" s="69"/>
      <c r="JH9" s="89">
        <f>$Q$21</f>
        <v>1614</v>
      </c>
      <c r="JJ9" s="69" t="s">
        <v>701</v>
      </c>
      <c r="JK9" s="69"/>
      <c r="JL9" s="89">
        <f>$R$21</f>
        <v>0</v>
      </c>
      <c r="JN9" s="69" t="s">
        <v>702</v>
      </c>
      <c r="JO9" s="69"/>
      <c r="JP9" s="89">
        <f>$S$21</f>
        <v>0</v>
      </c>
      <c r="JR9" s="69" t="s">
        <v>715</v>
      </c>
      <c r="JS9" s="69"/>
      <c r="JT9" s="69">
        <f>$AB$21</f>
        <v>8.1661091637780192</v>
      </c>
      <c r="JW9" s="69" t="s">
        <v>703</v>
      </c>
      <c r="JX9" s="69"/>
      <c r="JY9" s="69">
        <f>$Z$21</f>
        <v>874</v>
      </c>
      <c r="KA9" s="69" t="s">
        <v>704</v>
      </c>
      <c r="KB9" s="69"/>
      <c r="KC9" s="69">
        <f>Metrics!$AE$10</f>
        <v>0</v>
      </c>
      <c r="KE9" s="69" t="s">
        <v>705</v>
      </c>
      <c r="KF9" s="69"/>
      <c r="KG9" s="69">
        <f>Metrics!$AE$9</f>
        <v>0</v>
      </c>
      <c r="KI9" s="203" t="s">
        <v>720</v>
      </c>
      <c r="KJ9" s="89"/>
      <c r="KK9" s="139">
        <f>$AA$21</f>
        <v>19.052400622842761</v>
      </c>
      <c r="KM9" s="69" t="s">
        <v>706</v>
      </c>
      <c r="KN9" s="69"/>
      <c r="KO9" s="89">
        <f>V21</f>
        <v>946</v>
      </c>
      <c r="KQ9" s="69" t="s">
        <v>707</v>
      </c>
      <c r="KR9" s="69"/>
      <c r="KS9" s="89">
        <f>$W$21</f>
        <v>0</v>
      </c>
      <c r="KU9" s="69" t="s">
        <v>708</v>
      </c>
      <c r="KV9" s="69"/>
      <c r="KW9" s="89">
        <f>$X$21</f>
        <v>0</v>
      </c>
      <c r="KY9" s="69" t="s">
        <v>721</v>
      </c>
      <c r="KZ9" s="69"/>
      <c r="LA9" s="69">
        <f>AC21</f>
        <v>6.9527890307564881</v>
      </c>
      <c r="LC9" s="69" t="s">
        <v>709</v>
      </c>
      <c r="LD9" s="69"/>
      <c r="LE9" s="89">
        <f>Y21</f>
        <v>1194</v>
      </c>
      <c r="LG9" s="69" t="s">
        <v>710</v>
      </c>
      <c r="LH9" s="69"/>
      <c r="LI9" s="69">
        <f>Metrics!$AG$10</f>
        <v>0</v>
      </c>
      <c r="LK9" s="69" t="s">
        <v>712</v>
      </c>
      <c r="LL9" s="69"/>
      <c r="LM9" s="69">
        <f>Metrics!$AG$9</f>
        <v>0</v>
      </c>
      <c r="LO9" s="69" t="s">
        <v>722</v>
      </c>
      <c r="LP9" s="89"/>
      <c r="LQ9" s="69">
        <f>Metrics!$AG$6</f>
        <v>29.264326280720976</v>
      </c>
      <c r="LW9" s="381"/>
      <c r="LY9" s="69" t="s">
        <v>847</v>
      </c>
      <c r="LZ9" s="69">
        <f>$B$13</f>
        <v>61</v>
      </c>
      <c r="MA9" s="69">
        <f>B21</f>
        <v>80</v>
      </c>
      <c r="MC9" s="69" t="s">
        <v>836</v>
      </c>
      <c r="MD9" s="69">
        <f>$BW$17</f>
        <v>74</v>
      </c>
      <c r="ME9" s="69">
        <f>$BW$21</f>
        <v>91</v>
      </c>
      <c r="MF9" s="69"/>
      <c r="MH9" s="69" t="s">
        <v>838</v>
      </c>
      <c r="MI9" s="69"/>
      <c r="MJ9" s="90">
        <f>$G$21</f>
        <v>21.5</v>
      </c>
      <c r="ML9" s="69" t="s">
        <v>839</v>
      </c>
      <c r="MM9" s="69"/>
      <c r="MN9" s="90">
        <f>D21</f>
        <v>30.223500000000001</v>
      </c>
      <c r="MP9" s="206" t="s">
        <v>607</v>
      </c>
      <c r="MQ9" s="89">
        <f>K21</f>
        <v>0</v>
      </c>
      <c r="MR9" s="89">
        <f>K14</f>
        <v>7</v>
      </c>
      <c r="MS9" s="69"/>
    </row>
    <row r="10" spans="1:357" ht="15.75" thickBot="1" x14ac:dyDescent="0.3">
      <c r="A10" s="430" t="s">
        <v>543</v>
      </c>
      <c r="B10" s="432">
        <f>Data!AU14</f>
        <v>79</v>
      </c>
      <c r="C10" s="90"/>
      <c r="D10" s="90">
        <f>Metrics!QM7/1000</f>
        <v>42.054499999999997</v>
      </c>
      <c r="E10" s="89">
        <f>Metrics!RO8</f>
        <v>109</v>
      </c>
      <c r="F10" s="69"/>
      <c r="G10" s="90">
        <f>Metrics!QM10/1000</f>
        <v>20.7</v>
      </c>
      <c r="H10" s="69" t="str">
        <f>Data!FJ14</f>
        <v>0 = Tout à fait d'accord</v>
      </c>
      <c r="I10" s="69" t="str">
        <f>Data!FN14</f>
        <v>1 = Plutôt d'accord</v>
      </c>
      <c r="J10" s="69">
        <f>Data!GT14</f>
        <v>0</v>
      </c>
      <c r="K10" s="89">
        <f>Data!HL14</f>
        <v>1</v>
      </c>
      <c r="L10" s="139">
        <f>AVERAGE(Data!OD14:OF14)/1000</f>
        <v>1.889148148148148</v>
      </c>
      <c r="M10" s="89">
        <f>$IV$6</f>
        <v>84.494444444444454</v>
      </c>
      <c r="N10" s="139">
        <f>$IB$6</f>
        <v>21.227625528971334</v>
      </c>
      <c r="O10" s="89">
        <f>Metrics!$QM$7</f>
        <v>42054.5</v>
      </c>
      <c r="P10" s="268">
        <f>$IG$6</f>
        <v>0.73083333333333333</v>
      </c>
      <c r="Q10" s="69">
        <f>Metrics!$N$11</f>
        <v>0</v>
      </c>
      <c r="R10" s="69">
        <f>Metrics!$N$10</f>
        <v>0</v>
      </c>
      <c r="S10" s="69">
        <f>Metrics!$N$9</f>
        <v>0</v>
      </c>
      <c r="T10" s="139">
        <f>$IZ$5</f>
        <v>1.5268331670627875</v>
      </c>
      <c r="U10" s="89">
        <f>$JD$5</f>
        <v>95.388837068214272</v>
      </c>
      <c r="V10" s="69">
        <f>Metrics!$P$11</f>
        <v>1157</v>
      </c>
      <c r="W10" s="69">
        <f>Metrics!$P$10</f>
        <v>0</v>
      </c>
      <c r="X10" s="69">
        <f>Metrics!$P$9</f>
        <v>0</v>
      </c>
      <c r="Y10" s="69">
        <f>Metrics!$Q$11</f>
        <v>1640</v>
      </c>
      <c r="Z10" s="69">
        <f>Metrics!$O$11</f>
        <v>1004</v>
      </c>
      <c r="AA10" s="69">
        <f>Metrics!$O$6</f>
        <v>18.224644093872932</v>
      </c>
      <c r="AB10" s="69">
        <f>Metrics!$N$6</f>
        <v>0</v>
      </c>
      <c r="AC10" s="69">
        <f>Metrics!$P$6</f>
        <v>2.3581568773968637</v>
      </c>
      <c r="AD10" s="69">
        <f>Metrics!$Q$6</f>
        <v>7.053282518566288</v>
      </c>
      <c r="AE10" s="69">
        <f>Data!AW14</f>
        <v>21.2</v>
      </c>
      <c r="AF10" s="69">
        <f>Data!AY14</f>
        <v>20.2</v>
      </c>
      <c r="AG10" s="69">
        <f>Data!BA14</f>
        <v>18.600000000000001</v>
      </c>
      <c r="AH10" s="69">
        <f>Data!BC14</f>
        <v>17</v>
      </c>
      <c r="AI10" s="69"/>
      <c r="AJ10" s="69">
        <f>Data!O14</f>
        <v>0</v>
      </c>
      <c r="AK10" s="69"/>
      <c r="AL10" s="69"/>
      <c r="AM10" s="69">
        <f>Data!C14</f>
        <v>32</v>
      </c>
      <c r="AN10" s="69">
        <f>Data!BU14</f>
        <v>0</v>
      </c>
      <c r="AO10" s="69">
        <f>Data!BV14</f>
        <v>0</v>
      </c>
      <c r="AP10" s="69">
        <f>Data!BW14</f>
        <v>0</v>
      </c>
      <c r="AQ10" s="69">
        <f>Data!BX14</f>
        <v>0</v>
      </c>
      <c r="AR10" s="69">
        <f>Data!BY14</f>
        <v>0</v>
      </c>
      <c r="AS10" s="69">
        <f>Data!BZ14</f>
        <v>0</v>
      </c>
      <c r="AT10" s="69">
        <f>Data!CA14</f>
        <v>0</v>
      </c>
      <c r="AU10" s="69">
        <f>Data!CB14</f>
        <v>0</v>
      </c>
      <c r="AV10" s="69">
        <f>Data!CC14</f>
        <v>0</v>
      </c>
      <c r="AW10" s="69">
        <f>Data!CD14</f>
        <v>0</v>
      </c>
      <c r="AX10" s="69">
        <f>Data!GN14</f>
        <v>41</v>
      </c>
      <c r="AY10" s="69">
        <f>Data!GO14</f>
        <v>24</v>
      </c>
      <c r="AZ10" s="69">
        <f>Data!GP14</f>
        <v>6</v>
      </c>
      <c r="BA10" s="69">
        <f>Data!GQ14</f>
        <v>18</v>
      </c>
      <c r="BB10" s="69">
        <f>Data!GR14</f>
        <v>12</v>
      </c>
      <c r="BC10" s="69">
        <f>Data!AA14</f>
        <v>4</v>
      </c>
      <c r="BD10" s="69">
        <f>Data!AB14</f>
        <v>4</v>
      </c>
      <c r="BE10" s="69">
        <f>Data!AC14</f>
        <v>4</v>
      </c>
      <c r="BF10" s="69">
        <f>Data!AD14</f>
        <v>4</v>
      </c>
      <c r="BG10" s="69">
        <f>Data!AE14</f>
        <v>4</v>
      </c>
      <c r="BH10" s="69">
        <f>Data!AF14</f>
        <v>4</v>
      </c>
      <c r="BI10" s="69">
        <f>Data!AG14</f>
        <v>4</v>
      </c>
      <c r="BJ10" s="69">
        <f>Data!AH14</f>
        <v>4</v>
      </c>
      <c r="BK10" s="69">
        <f>Data!AI14</f>
        <v>4</v>
      </c>
      <c r="BL10" s="69">
        <f>Data!AJ14</f>
        <v>4</v>
      </c>
      <c r="BM10" s="69">
        <f>Data!AK14</f>
        <v>4</v>
      </c>
      <c r="BN10" s="69">
        <f>Data!AL14</f>
        <v>4</v>
      </c>
      <c r="BO10" s="69">
        <f>Data!AM14</f>
        <v>4</v>
      </c>
      <c r="BP10" s="69">
        <f>Data!AN14</f>
        <v>4</v>
      </c>
      <c r="BQ10" s="69">
        <f>Data!AO14</f>
        <v>4</v>
      </c>
      <c r="BR10" s="69">
        <f>Data!AP14</f>
        <v>3</v>
      </c>
      <c r="BS10" s="69">
        <f>Data!AQ14</f>
        <v>4</v>
      </c>
      <c r="BT10" s="69">
        <f>Data!AR14</f>
        <v>4</v>
      </c>
      <c r="BU10" s="69">
        <f>Data!AS14</f>
        <v>4</v>
      </c>
      <c r="BV10" s="69">
        <f>Data!AT14</f>
        <v>4</v>
      </c>
      <c r="BW10" s="69">
        <f>Data!GS14</f>
        <v>101</v>
      </c>
      <c r="BX10" s="69">
        <f>Data!O14</f>
        <v>0</v>
      </c>
      <c r="BY10" s="69">
        <f>SUM(Data!CT14:CU14)</f>
        <v>0</v>
      </c>
      <c r="BZ10" s="69">
        <f>ROUND((Data!OL14-Data!OK14)*1440,2)</f>
        <v>21.43</v>
      </c>
      <c r="CA10" s="69">
        <f>'Metrics EyeTracking'!WS6</f>
        <v>101.02994771659687</v>
      </c>
      <c r="CB10" s="69">
        <f>'Metrics EyeTracking'!WS7</f>
        <v>67.114686147159077</v>
      </c>
      <c r="CC10" s="69">
        <f>'Metrics EyeTracking'!AAQ6</f>
        <v>117.53297260185678</v>
      </c>
      <c r="CD10" s="69">
        <f>'Metrics EyeTracking'!AAQ7</f>
        <v>77.690170142866577</v>
      </c>
      <c r="CE10" s="69">
        <f>'Metrics EyeTracking'!AIM6</f>
        <v>1.929416798538149</v>
      </c>
      <c r="CF10" s="69">
        <f>'Metrics EyeTracking'!AIM7</f>
        <v>1.2287761160020902</v>
      </c>
      <c r="CG10" s="69">
        <f>'Metrics EyeTracking'!QE6</f>
        <v>0</v>
      </c>
      <c r="CH10" s="69">
        <f>'Metrics EyeTracking'!AM6</f>
        <v>0</v>
      </c>
      <c r="CI10" s="90">
        <f>'Metrics EyeTracking'!$AM$7</f>
        <v>0</v>
      </c>
      <c r="CJ10" s="69">
        <f>'Metrics EyeTracking'!EK6</f>
        <v>0</v>
      </c>
      <c r="CK10" s="69">
        <f>'Metrics EyeTracking'!EK7</f>
        <v>0</v>
      </c>
      <c r="CL10" s="90">
        <f>'Metrics EyeTracking'!II7</f>
        <v>0</v>
      </c>
      <c r="CM10" s="69">
        <f>'Metrics EyeTracking'!II7</f>
        <v>0</v>
      </c>
      <c r="CN10" s="69">
        <f>'Metrics EyeTracking'!MG6</f>
        <v>0</v>
      </c>
      <c r="CO10" s="69">
        <f>'Metrics EyeTracking'!MG7</f>
        <v>0</v>
      </c>
      <c r="CP10" s="69">
        <f>'Metrics EyeTracking'!ADG6</f>
        <v>81.35302932990794</v>
      </c>
      <c r="CQ10" s="69">
        <f>'Metrics EyeTracking'!AHE6</f>
        <v>0.59837637276597755</v>
      </c>
      <c r="CR10" s="69">
        <f>'Metrics EyeTracking'!AHE7</f>
        <v>0.56537649446936245</v>
      </c>
      <c r="CS10" s="69">
        <f>'Metrics EyeTracking'!ALC5</f>
        <v>22.71055202183237</v>
      </c>
      <c r="CT10" s="69">
        <f>'Metrics EyeTracking'!ALC6</f>
        <v>3.015724370698869</v>
      </c>
      <c r="CU10" s="69">
        <f>'Metrics EyeTracking'!ALC7</f>
        <v>1290.6532409849617</v>
      </c>
      <c r="CV10" s="69">
        <f>'Metrics EyeTracking'!ANS8</f>
        <v>39.206225195385109</v>
      </c>
      <c r="CW10" s="435">
        <v>0.80924666000000001</v>
      </c>
      <c r="CX10" s="89"/>
      <c r="CY10" s="89"/>
      <c r="CZ10" s="89"/>
      <c r="DA10" s="89"/>
      <c r="DB10" s="89"/>
      <c r="DC10" s="89"/>
      <c r="DD10" s="89"/>
      <c r="DE10" s="89"/>
      <c r="DF10" s="227"/>
      <c r="DG10" s="432"/>
      <c r="DH10" s="69"/>
      <c r="DI10" s="89"/>
      <c r="DJ10" s="482"/>
      <c r="DK10" s="446"/>
      <c r="DL10" s="204" t="s">
        <v>952</v>
      </c>
      <c r="DM10" s="69">
        <f t="shared" si="28"/>
        <v>92.76976306192087</v>
      </c>
      <c r="DN10" s="69">
        <f t="shared" si="21"/>
        <v>47.12600190469999</v>
      </c>
      <c r="DO10" s="446"/>
      <c r="DP10" s="204" t="s">
        <v>953</v>
      </c>
      <c r="DQ10" s="69">
        <f t="shared" si="29"/>
        <v>52.733888286614977</v>
      </c>
      <c r="DR10" s="69">
        <f t="shared" si="22"/>
        <v>47.12600190469999</v>
      </c>
      <c r="DS10" s="446"/>
      <c r="DT10" s="204" t="s">
        <v>954</v>
      </c>
      <c r="DU10" s="69">
        <f t="shared" si="30"/>
        <v>109.53883624647919</v>
      </c>
      <c r="DV10" s="69">
        <f t="shared" si="23"/>
        <v>70.392357663670609</v>
      </c>
      <c r="DW10" s="446"/>
      <c r="DX10" s="204" t="s">
        <v>955</v>
      </c>
      <c r="DY10" s="69">
        <f t="shared" si="31"/>
        <v>65.179650647638951</v>
      </c>
      <c r="DZ10" s="69">
        <f t="shared" si="24"/>
        <v>70.392357663670609</v>
      </c>
      <c r="EA10" s="446"/>
      <c r="EB10" s="204" t="s">
        <v>956</v>
      </c>
      <c r="EC10" s="69">
        <f t="shared" si="32"/>
        <v>2.1505542660226888</v>
      </c>
      <c r="ED10" s="69">
        <f t="shared" si="25"/>
        <v>1.1385438849114906</v>
      </c>
      <c r="EE10" s="446"/>
      <c r="EF10" s="204" t="s">
        <v>957</v>
      </c>
      <c r="EG10" s="69">
        <f t="shared" si="33"/>
        <v>1.2332004744095422</v>
      </c>
      <c r="EH10" s="69">
        <f t="shared" si="26"/>
        <v>1.1385438849114906</v>
      </c>
      <c r="EJ10" s="204" t="s">
        <v>899</v>
      </c>
      <c r="EK10" s="435">
        <f t="shared" si="34"/>
        <v>0.82754433000000005</v>
      </c>
      <c r="EL10" s="435">
        <f t="shared" si="27"/>
        <v>0.75909525</v>
      </c>
      <c r="EM10" s="422"/>
      <c r="EN10" s="204" t="s">
        <v>898</v>
      </c>
      <c r="EO10" s="90">
        <f>$CU$21</f>
        <v>718.6918412384731</v>
      </c>
      <c r="EP10" s="90">
        <f>CU13</f>
        <v>873.71579529552446</v>
      </c>
      <c r="EQ10" s="422"/>
      <c r="ER10" s="92" t="s">
        <v>888</v>
      </c>
      <c r="ES10" s="270">
        <f>$CN$21</f>
        <v>100</v>
      </c>
      <c r="ET10" s="90">
        <f>CN13</f>
        <v>391</v>
      </c>
      <c r="EU10" s="422"/>
      <c r="EV10" s="339" t="s">
        <v>889</v>
      </c>
      <c r="EW10" s="172">
        <f>CO21</f>
        <v>100</v>
      </c>
      <c r="EX10" s="203">
        <f>CO13</f>
        <v>391</v>
      </c>
      <c r="EY10" s="422"/>
      <c r="EZ10" s="99" t="s">
        <v>896</v>
      </c>
      <c r="FA10" s="425">
        <f>CS21</f>
        <v>22.88580509494874</v>
      </c>
      <c r="FB10" s="90">
        <f>CS13</f>
        <v>24.168160421814171</v>
      </c>
      <c r="FC10" s="422"/>
      <c r="FD10" s="464" t="s">
        <v>897</v>
      </c>
      <c r="FE10" s="425">
        <f>CT21</f>
        <v>3.1759369730500802</v>
      </c>
      <c r="FF10" s="90">
        <f>CT13</f>
        <v>2.5100005927952074</v>
      </c>
      <c r="FG10" s="422"/>
      <c r="FH10" s="421" t="s">
        <v>892</v>
      </c>
      <c r="FI10" s="425">
        <f>CQ21</f>
        <v>0.59467055822586634</v>
      </c>
      <c r="FJ10" s="90">
        <f>CQ13</f>
        <v>0.64432921004190835</v>
      </c>
      <c r="FK10" s="422"/>
      <c r="FL10" s="421" t="s">
        <v>893</v>
      </c>
      <c r="FM10" s="425">
        <f>CR21</f>
        <v>0.49534434009720524</v>
      </c>
      <c r="FN10" s="90">
        <f>CR13</f>
        <v>0.61740928415184981</v>
      </c>
      <c r="FO10" s="422"/>
      <c r="FP10" s="421" t="s">
        <v>891</v>
      </c>
      <c r="FQ10" s="425">
        <f>CP21</f>
        <v>258.97462890830616</v>
      </c>
      <c r="FR10" s="90">
        <f>CP13</f>
        <v>84.653098656132059</v>
      </c>
      <c r="FS10" s="422"/>
      <c r="FT10" s="421" t="s">
        <v>886</v>
      </c>
      <c r="FU10" s="425">
        <f>CL21</f>
        <v>21.62916463458895</v>
      </c>
      <c r="FV10" s="90">
        <f>CL13</f>
        <v>37.949517523938866</v>
      </c>
      <c r="FW10" s="422"/>
      <c r="FX10" s="421" t="s">
        <v>887</v>
      </c>
      <c r="FY10" s="425">
        <f>CM21</f>
        <v>21.62916463458895</v>
      </c>
      <c r="FZ10" s="90">
        <f>CM13</f>
        <v>37.949517523938866</v>
      </c>
      <c r="GA10" s="422"/>
      <c r="GB10" s="421" t="s">
        <v>884</v>
      </c>
      <c r="GC10" s="425">
        <f>$CJ$21</f>
        <v>21.62916463458895</v>
      </c>
      <c r="GD10" s="90">
        <f>CJ13</f>
        <v>37.949517523938866</v>
      </c>
      <c r="GE10" s="422"/>
      <c r="GF10" s="421" t="s">
        <v>885</v>
      </c>
      <c r="GG10" s="425">
        <f>CK21</f>
        <v>21.62916463458895</v>
      </c>
      <c r="GH10" s="90">
        <f>CK13</f>
        <v>37.949517523938866</v>
      </c>
      <c r="GI10" s="422"/>
      <c r="GJ10" s="69" t="s">
        <v>883</v>
      </c>
      <c r="GK10" s="425">
        <f>CI21</f>
        <v>0.54585484513973648</v>
      </c>
      <c r="GL10" s="90">
        <f>CI13</f>
        <v>0.99589671502040078</v>
      </c>
      <c r="GM10" s="422"/>
      <c r="GN10" s="69" t="s">
        <v>882</v>
      </c>
      <c r="GO10" s="90">
        <f>CH21</f>
        <v>0.54585484513973648</v>
      </c>
      <c r="GP10" s="90">
        <f>CH13</f>
        <v>0.99589671502040078</v>
      </c>
      <c r="GR10" s="423" t="s">
        <v>881</v>
      </c>
      <c r="GS10" s="90">
        <f>$CG$21</f>
        <v>2.1054847878724074</v>
      </c>
      <c r="GT10" s="90">
        <f>CG13</f>
        <v>4.2326549328066028</v>
      </c>
      <c r="GV10" s="69"/>
      <c r="GW10" s="69">
        <f>BZ21</f>
        <v>21.7</v>
      </c>
      <c r="GX10" s="69"/>
      <c r="HA10" s="89">
        <f>Metrics!$QQ$10</f>
        <v>23350</v>
      </c>
      <c r="HB10" s="139">
        <f t="shared" si="5"/>
        <v>23.35</v>
      </c>
      <c r="HD10" s="89">
        <f>Metrics!$QQ$7</f>
        <v>56927</v>
      </c>
      <c r="HE10" s="139">
        <f t="shared" si="7"/>
        <v>56.927</v>
      </c>
      <c r="HG10" s="69"/>
      <c r="HH10" s="197">
        <f>HL10/4</f>
        <v>78</v>
      </c>
      <c r="HI10" s="197"/>
      <c r="HK10" s="69"/>
      <c r="HL10" s="197">
        <v>312</v>
      </c>
      <c r="HM10" s="197"/>
      <c r="HO10" s="69"/>
      <c r="HP10" s="199">
        <f>AVERAGE(Data!ID25:IO25)</f>
        <v>0.97785996307026235</v>
      </c>
      <c r="HQ10" s="69"/>
      <c r="HS10" s="69"/>
      <c r="HT10" s="265">
        <f>AVERAGE(Data!NV25:NX25)</f>
        <v>0.9555555555555556</v>
      </c>
      <c r="HU10" s="69"/>
      <c r="HW10" s="69"/>
      <c r="HX10" s="198">
        <f>$L$21</f>
        <v>1.7354814814814816</v>
      </c>
      <c r="HY10" s="197"/>
      <c r="HZ10" s="159"/>
      <c r="IA10" s="69"/>
      <c r="IB10" s="198">
        <f>AVERAGE(Data!IA25:IC25)</f>
        <v>16.011038462320901</v>
      </c>
      <c r="IC10" s="197"/>
      <c r="IF10" s="69"/>
      <c r="IG10" s="267">
        <f>AVERAGE(Data!HW25:HY25)</f>
        <v>0.95000000000000007</v>
      </c>
      <c r="IH10" s="197"/>
      <c r="IJ10" s="69" t="s">
        <v>603</v>
      </c>
      <c r="IK10" s="69">
        <f>$IN$2</f>
        <v>5</v>
      </c>
      <c r="IL10" s="69"/>
      <c r="IM10" s="203">
        <f>$IN$3</f>
        <v>23</v>
      </c>
      <c r="IN10" s="69">
        <f>$IN$3</f>
        <v>23</v>
      </c>
      <c r="IQ10" s="204" t="str">
        <f>"Indifferent"</f>
        <v>Indifferent</v>
      </c>
      <c r="IR10" s="69">
        <v>0</v>
      </c>
      <c r="IT10" s="69" t="s">
        <v>686</v>
      </c>
      <c r="IU10" s="69"/>
      <c r="IV10" s="89">
        <f>AVERAGE(Metrics!WP6:WR6)</f>
        <v>28.556776556776555</v>
      </c>
      <c r="IX10" s="69" t="s">
        <v>717</v>
      </c>
      <c r="IY10" s="139"/>
      <c r="IZ10" s="139">
        <f>Metrics!$YP$6*100</f>
        <v>0.74534248029100691</v>
      </c>
      <c r="JB10" s="69" t="s">
        <v>689</v>
      </c>
      <c r="JC10" s="69"/>
      <c r="JD10" s="89">
        <f>AVERAGE(Metrics!WT8:WV8)</f>
        <v>70.107638593456443</v>
      </c>
      <c r="JF10" s="69" t="s">
        <v>700</v>
      </c>
      <c r="JG10" s="69"/>
      <c r="JH10" s="89">
        <f>$Q$22</f>
        <v>1046</v>
      </c>
      <c r="JJ10" s="69" t="s">
        <v>701</v>
      </c>
      <c r="JL10" s="89">
        <f>$R$22</f>
        <v>0</v>
      </c>
      <c r="JN10" s="69" t="s">
        <v>702</v>
      </c>
      <c r="JO10" s="69"/>
      <c r="JP10" s="69">
        <f>$S$22</f>
        <v>0</v>
      </c>
      <c r="JR10" s="69" t="s">
        <v>634</v>
      </c>
      <c r="JS10" s="89">
        <f>AVERAGE(KJ2:KJ8)</f>
        <v>1339.5057244709335</v>
      </c>
      <c r="JT10" s="69">
        <f>$AB$22</f>
        <v>11.59683940714325</v>
      </c>
      <c r="JW10" s="69" t="s">
        <v>703</v>
      </c>
      <c r="JX10" s="69"/>
      <c r="JY10" s="69">
        <f>$Z$22</f>
        <v>721</v>
      </c>
      <c r="KA10" s="69" t="s">
        <v>704</v>
      </c>
      <c r="KB10" s="69"/>
      <c r="KC10" s="69">
        <f>Metrics!$AI$10</f>
        <v>0</v>
      </c>
      <c r="KE10" s="69" t="s">
        <v>705</v>
      </c>
      <c r="KF10" s="69"/>
      <c r="KG10" s="69">
        <f>Metrics!$AI$9</f>
        <v>0</v>
      </c>
      <c r="KI10" s="203" t="s">
        <v>720</v>
      </c>
      <c r="KJ10" s="69"/>
      <c r="KK10" s="139">
        <f>$AA$22</f>
        <v>28.828468751770778</v>
      </c>
      <c r="KM10" s="69" t="s">
        <v>706</v>
      </c>
      <c r="KN10" s="69"/>
      <c r="KO10" s="89">
        <f>V22</f>
        <v>1062</v>
      </c>
      <c r="KQ10" s="69" t="s">
        <v>707</v>
      </c>
      <c r="KR10" s="69"/>
      <c r="KS10" s="89">
        <f>$W$22</f>
        <v>0</v>
      </c>
      <c r="KU10" s="69" t="s">
        <v>708</v>
      </c>
      <c r="KV10" s="69"/>
      <c r="KW10" s="89">
        <f>$X$22</f>
        <v>0</v>
      </c>
      <c r="KY10" s="69" t="s">
        <v>721</v>
      </c>
      <c r="KZ10" s="69"/>
      <c r="LA10" s="69">
        <f>AC22</f>
        <v>6.0040816587994721</v>
      </c>
      <c r="LC10" s="69" t="s">
        <v>709</v>
      </c>
      <c r="LD10" s="69"/>
      <c r="LE10" s="89">
        <f>Y22</f>
        <v>2152</v>
      </c>
      <c r="LG10" s="69" t="s">
        <v>710</v>
      </c>
      <c r="LH10" s="69"/>
      <c r="LI10" s="69">
        <f>Metrics!$AK$10</f>
        <v>0</v>
      </c>
      <c r="LK10" s="69" t="s">
        <v>712</v>
      </c>
      <c r="LL10" s="69"/>
      <c r="LM10" s="69">
        <f>Metrics!$AK$9</f>
        <v>0</v>
      </c>
      <c r="LO10" s="69" t="s">
        <v>722</v>
      </c>
      <c r="LP10" s="69"/>
      <c r="LQ10" s="69">
        <f>Metrics!$AK$6</f>
        <v>15.700181088091711</v>
      </c>
      <c r="LY10" s="69" t="s">
        <v>847</v>
      </c>
      <c r="LZ10" s="69">
        <f>$B$14</f>
        <v>64</v>
      </c>
      <c r="MA10" s="69">
        <f>B22</f>
        <v>80</v>
      </c>
      <c r="MC10" s="69" t="s">
        <v>836</v>
      </c>
      <c r="MD10" s="69">
        <f>$BW$19</f>
        <v>105</v>
      </c>
      <c r="ME10" s="69">
        <f>$BW$22</f>
        <v>79</v>
      </c>
      <c r="MF10" s="69"/>
      <c r="MH10" s="69" t="s">
        <v>838</v>
      </c>
      <c r="MI10" s="69"/>
      <c r="MJ10" s="90">
        <f>$G$22</f>
        <v>23.35</v>
      </c>
      <c r="ML10" s="69" t="s">
        <v>839</v>
      </c>
      <c r="MM10" s="69"/>
      <c r="MN10" s="90">
        <f>D22</f>
        <v>56.927</v>
      </c>
      <c r="MP10" s="206" t="s">
        <v>607</v>
      </c>
      <c r="MQ10" s="89">
        <f>K22</f>
        <v>0</v>
      </c>
      <c r="MR10" s="89">
        <f>K17</f>
        <v>2</v>
      </c>
      <c r="MS10" s="69"/>
    </row>
    <row r="11" spans="1:357" ht="30.75" thickBot="1" x14ac:dyDescent="0.3">
      <c r="A11" s="429" t="s">
        <v>547</v>
      </c>
      <c r="B11" s="432">
        <f>Data!AU15</f>
        <v>72</v>
      </c>
      <c r="C11" s="90">
        <f>Data!BE15</f>
        <v>2</v>
      </c>
      <c r="D11" s="90">
        <f>Metrics!QZ7/1000</f>
        <v>44.444000000000003</v>
      </c>
      <c r="E11" s="89">
        <f>Metrics!SD8</f>
        <v>186</v>
      </c>
      <c r="F11" s="69">
        <f>Data!EE15</f>
        <v>10</v>
      </c>
      <c r="G11" s="90">
        <f>Metrics!QZ10/1000</f>
        <v>39.549999999999997</v>
      </c>
      <c r="H11" s="69" t="str">
        <f>Data!FJ15</f>
        <v>0 = Tout à fait d'accord</v>
      </c>
      <c r="I11" s="69" t="str">
        <f>Data!FN15</f>
        <v>0 = Tout à fait d'accord</v>
      </c>
      <c r="J11" s="69">
        <f>Data!GT15</f>
        <v>2</v>
      </c>
      <c r="K11" s="89">
        <f>Data!HL15</f>
        <v>7</v>
      </c>
      <c r="L11" s="139">
        <f>AVERAGE(Data!OD15:OF15)/1000</f>
        <v>1.6417407407407407</v>
      </c>
      <c r="M11" s="89">
        <f>$IU$4</f>
        <v>45.214285714285715</v>
      </c>
      <c r="N11" s="139">
        <f>$IC$5</f>
        <v>17.127688090006433</v>
      </c>
      <c r="O11" s="89">
        <f>Metrics!$QZ$7</f>
        <v>44444</v>
      </c>
      <c r="P11" s="268">
        <f>$IH$5</f>
        <v>0.86083333333333334</v>
      </c>
      <c r="Q11" s="69">
        <f>Metrics!$AY$11</f>
        <v>1706</v>
      </c>
      <c r="R11" s="69">
        <f>Metrics!$AY$10</f>
        <v>0</v>
      </c>
      <c r="S11" s="69">
        <f>Metrics!$AY$9</f>
        <v>0</v>
      </c>
      <c r="T11" s="139">
        <f>Metrics!$YZ$6 * 100</f>
        <v>1.3050041690682921</v>
      </c>
      <c r="U11" s="89">
        <f>$JC$3</f>
        <v>63.75310296145841</v>
      </c>
      <c r="V11" s="69">
        <f>Metrics!$BA$11</f>
        <v>1065</v>
      </c>
      <c r="W11" s="69">
        <f>Metrics!$BA$10</f>
        <v>0</v>
      </c>
      <c r="X11" s="69">
        <f>Metrics!$BA$9</f>
        <v>0</v>
      </c>
      <c r="Y11" s="69">
        <f>Metrics!$BB$11</f>
        <v>1850</v>
      </c>
      <c r="Z11" s="69">
        <f>Metrics!$AZ$11</f>
        <v>831</v>
      </c>
      <c r="AA11" s="69">
        <f>Metrics!$AZ$6</f>
        <v>29.052876695613609</v>
      </c>
      <c r="AB11" s="69">
        <f>Metrics!$AY$6</f>
        <v>10.695812643201284</v>
      </c>
      <c r="AC11" s="69">
        <f>Metrics!$BA$6</f>
        <v>9.5819266909105743</v>
      </c>
      <c r="AD11" s="69">
        <f>Metrics!$BB$6</f>
        <v>24.233297436496493</v>
      </c>
      <c r="AE11" s="69">
        <f>Data!AW15</f>
        <v>37.700000000000003</v>
      </c>
      <c r="AF11" s="69">
        <f>Data!AY15</f>
        <v>41.4</v>
      </c>
      <c r="AG11" s="69">
        <f>Data!BA15</f>
        <v>45.6</v>
      </c>
      <c r="AH11" s="69">
        <f>Data!BC15</f>
        <v>42.1</v>
      </c>
      <c r="AI11" s="69">
        <f>Data!N15</f>
        <v>16</v>
      </c>
      <c r="AJ11" s="69">
        <f>Data!O15</f>
        <v>0</v>
      </c>
      <c r="AK11" s="69">
        <f>Data!K15</f>
        <v>13</v>
      </c>
      <c r="AL11" s="69">
        <f>Data!N15</f>
        <v>16</v>
      </c>
      <c r="AM11" s="69">
        <f>Data!C15</f>
        <v>19</v>
      </c>
      <c r="AN11" s="69">
        <f>Data!BU15</f>
        <v>1</v>
      </c>
      <c r="AO11" s="69">
        <f>Data!BV15</f>
        <v>1</v>
      </c>
      <c r="AP11" s="69">
        <f>Data!BW15</f>
        <v>1</v>
      </c>
      <c r="AQ11" s="69">
        <f>Data!BX15</f>
        <v>1</v>
      </c>
      <c r="AR11" s="69">
        <f>Data!BY15</f>
        <v>1</v>
      </c>
      <c r="AS11" s="69">
        <f>Data!BZ15</f>
        <v>1</v>
      </c>
      <c r="AT11" s="69">
        <f>Data!CA15</f>
        <v>2</v>
      </c>
      <c r="AU11" s="69">
        <f>Data!CB15</f>
        <v>1</v>
      </c>
      <c r="AV11" s="69">
        <f>Data!CC15</f>
        <v>0</v>
      </c>
      <c r="AW11" s="69">
        <f>Data!CD15</f>
        <v>1</v>
      </c>
      <c r="AX11" s="69">
        <f>Data!GN15</f>
        <v>35</v>
      </c>
      <c r="AY11" s="69">
        <f>Data!GO15</f>
        <v>22</v>
      </c>
      <c r="AZ11" s="69">
        <f>Data!GP15</f>
        <v>6</v>
      </c>
      <c r="BA11" s="69">
        <f>Data!GQ15</f>
        <v>16</v>
      </c>
      <c r="BB11" s="69">
        <f>Data!GR15</f>
        <v>12</v>
      </c>
      <c r="BC11" s="69">
        <f>Data!AA15</f>
        <v>4</v>
      </c>
      <c r="BD11" s="69">
        <f>Data!AB15</f>
        <v>3</v>
      </c>
      <c r="BE11" s="69">
        <f>Data!AC15</f>
        <v>4</v>
      </c>
      <c r="BF11" s="69">
        <f>Data!AD15</f>
        <v>3</v>
      </c>
      <c r="BG11" s="69">
        <f>Data!AE15</f>
        <v>4</v>
      </c>
      <c r="BH11" s="69">
        <f>Data!AF15</f>
        <v>4</v>
      </c>
      <c r="BI11" s="69">
        <f>Data!AG15</f>
        <v>3</v>
      </c>
      <c r="BJ11" s="69">
        <f>Data!AH15</f>
        <v>4</v>
      </c>
      <c r="BK11" s="69">
        <f>Data!AI15</f>
        <v>4</v>
      </c>
      <c r="BL11" s="69">
        <f>Data!AJ15</f>
        <v>3</v>
      </c>
      <c r="BM11" s="69">
        <f>Data!AK15</f>
        <v>3</v>
      </c>
      <c r="BN11" s="69">
        <f>Data!AL15</f>
        <v>4</v>
      </c>
      <c r="BO11" s="69">
        <f>Data!AM15</f>
        <v>4</v>
      </c>
      <c r="BP11" s="69">
        <f>Data!AN15</f>
        <v>4</v>
      </c>
      <c r="BQ11" s="69">
        <f>Data!AO15</f>
        <v>3</v>
      </c>
      <c r="BR11" s="69">
        <f>Data!AP15</f>
        <v>4</v>
      </c>
      <c r="BS11" s="69">
        <f>Data!AQ15</f>
        <v>4</v>
      </c>
      <c r="BT11" s="69">
        <f>Data!AR15</f>
        <v>3</v>
      </c>
      <c r="BU11" s="69">
        <f>Data!AS15</f>
        <v>3</v>
      </c>
      <c r="BV11" s="69">
        <f>Data!AT15</f>
        <v>4</v>
      </c>
      <c r="BW11" s="69">
        <f>Data!GS15</f>
        <v>91</v>
      </c>
      <c r="BX11" s="69">
        <f>Data!O15</f>
        <v>0</v>
      </c>
      <c r="BY11" s="69">
        <f>SUM(Data!CT15:CU15)</f>
        <v>0</v>
      </c>
      <c r="BZ11" s="69">
        <f>ROUND((Data!OL15-Data!OK15)*1440,2)</f>
        <v>19.63</v>
      </c>
      <c r="CA11" s="69">
        <f>'Metrics EyeTracking'!XK6</f>
        <v>120.46207889938</v>
      </c>
      <c r="CB11" s="69">
        <f>'Metrics EyeTracking'!XK7</f>
        <v>81.625316047294959</v>
      </c>
      <c r="CC11" s="69">
        <f>'Metrics EyeTracking'!ABI6</f>
        <v>138.27032699790041</v>
      </c>
      <c r="CD11" s="69">
        <f>'Metrics EyeTracking'!ABI7</f>
        <v>93.276437678078466</v>
      </c>
      <c r="CE11" s="69">
        <f>'Metrics EyeTracking'!AJE6</f>
        <v>2.8670258543696296</v>
      </c>
      <c r="CF11" s="69">
        <f>'Metrics EyeTracking'!AJE7</f>
        <v>1.9829922409071548</v>
      </c>
      <c r="CG11" s="69">
        <f>'Metrics EyeTracking'!QW6</f>
        <v>4.2280318511732791</v>
      </c>
      <c r="CH11" s="69">
        <f>'Metrics EyeTracking'!BE6</f>
        <v>0.96484134148586342</v>
      </c>
      <c r="CI11" s="90">
        <f>'Metrics EyeTracking'!BE7</f>
        <v>0.96484134148586342</v>
      </c>
      <c r="CJ11" s="69">
        <f>'Metrics EyeTracking'!FC6</f>
        <v>80.479079754831275</v>
      </c>
      <c r="CK11" s="69">
        <f>'Metrics EyeTracking'!FC7</f>
        <v>80.479079754831275</v>
      </c>
      <c r="CL11" s="90">
        <f>'Metrics EyeTracking'!JA6</f>
        <v>80.479079754831275</v>
      </c>
      <c r="CM11" s="69">
        <f>'Metrics EyeTracking'!JA7</f>
        <v>80.479079754831275</v>
      </c>
      <c r="CN11" s="69">
        <f>'Metrics EyeTracking'!MY6</f>
        <v>184</v>
      </c>
      <c r="CO11" s="69">
        <f>'Metrics EyeTracking'!MY7</f>
        <v>184</v>
      </c>
      <c r="CP11" s="69">
        <f>'Metrics EyeTracking'!ADY6</f>
        <v>12.684095553519835</v>
      </c>
      <c r="CQ11" s="69">
        <f>'Metrics EyeTracking'!AHW6</f>
        <v>0.93402343284633815</v>
      </c>
      <c r="CR11" s="69">
        <f>'Metrics EyeTracking'!AHW7</f>
        <v>0.95177786073738857</v>
      </c>
      <c r="CS11" s="69">
        <f>'Metrics EyeTracking'!ALU5</f>
        <v>24.951689809418323</v>
      </c>
      <c r="CT11" s="69">
        <f>'Metrics EyeTracking'!ALU6</f>
        <v>3.4363840652613926</v>
      </c>
      <c r="CU11" s="69">
        <f>'Metrics EyeTracking'!ALU7</f>
        <v>780.1503279588643</v>
      </c>
      <c r="CV11" s="69">
        <f>'Metrics EyeTracking'!AOK8</f>
        <v>33.800202930863222</v>
      </c>
      <c r="CW11" s="435">
        <v>0.77100336999999997</v>
      </c>
      <c r="CX11" s="89">
        <f>Data!BH15</f>
        <v>1</v>
      </c>
      <c r="CY11" s="89">
        <f>Data!BI15</f>
        <v>1</v>
      </c>
      <c r="CZ11" s="89">
        <f>Data!BJ15</f>
        <v>1</v>
      </c>
      <c r="DA11" s="89">
        <f>Data!BK15</f>
        <v>1</v>
      </c>
      <c r="DB11" s="89">
        <f>Data!BL15</f>
        <v>0</v>
      </c>
      <c r="DC11" s="89">
        <f>Data!BM15</f>
        <v>1</v>
      </c>
      <c r="DD11" s="89">
        <f>Data!BN15</f>
        <v>0</v>
      </c>
      <c r="DE11" s="89">
        <f>Data!BO15</f>
        <v>0</v>
      </c>
      <c r="DF11" s="227">
        <f>Data!BP15</f>
        <v>0</v>
      </c>
      <c r="DG11" s="432">
        <f>Data!EE15</f>
        <v>10</v>
      </c>
      <c r="DH11" s="89">
        <f>Data!EF15</f>
        <v>33.333333333333329</v>
      </c>
      <c r="DI11" s="89">
        <f t="shared" si="0"/>
        <v>5</v>
      </c>
      <c r="DJ11" s="227">
        <f>Data!EG15</f>
        <v>39.333333333333329</v>
      </c>
      <c r="DK11" s="452"/>
      <c r="DL11" s="204" t="s">
        <v>952</v>
      </c>
      <c r="DM11" s="89">
        <f>$CA$22</f>
        <v>26.096795221526307</v>
      </c>
      <c r="DN11" s="89">
        <f t="shared" si="21"/>
        <v>109.44507307796545</v>
      </c>
      <c r="DO11" s="452"/>
      <c r="DP11" s="204" t="s">
        <v>953</v>
      </c>
      <c r="DQ11" s="471">
        <f t="shared" si="29"/>
        <v>26.096795221526307</v>
      </c>
      <c r="DR11" s="471">
        <f t="shared" si="22"/>
        <v>42.796434638371714</v>
      </c>
      <c r="DS11" s="452"/>
      <c r="DT11" s="204" t="s">
        <v>954</v>
      </c>
      <c r="DU11" s="472">
        <f t="shared" si="30"/>
        <v>26.718847009350114</v>
      </c>
      <c r="DV11" s="472">
        <f t="shared" si="23"/>
        <v>125.92071330714525</v>
      </c>
      <c r="DW11" s="452"/>
      <c r="DX11" s="204" t="s">
        <v>955</v>
      </c>
      <c r="DY11" s="471">
        <f t="shared" si="31"/>
        <v>26.718847009350114</v>
      </c>
      <c r="DZ11" s="471">
        <f t="shared" si="24"/>
        <v>64.220907423519577</v>
      </c>
      <c r="EA11" s="452"/>
      <c r="EB11" s="204" t="s">
        <v>956</v>
      </c>
      <c r="EC11" s="472">
        <f t="shared" si="32"/>
        <v>0.42424893088921878</v>
      </c>
      <c r="ED11" s="472">
        <f t="shared" si="25"/>
        <v>2.2556952567635808</v>
      </c>
      <c r="EE11" s="452"/>
      <c r="EF11" s="204" t="s">
        <v>957</v>
      </c>
      <c r="EG11" s="472">
        <f t="shared" si="33"/>
        <v>0.42424893088921878</v>
      </c>
      <c r="EH11" s="471">
        <f t="shared" si="26"/>
        <v>0.87871319914322199</v>
      </c>
      <c r="EJ11" s="204" t="s">
        <v>899</v>
      </c>
      <c r="EK11" s="435">
        <f t="shared" si="34"/>
        <v>0.87695162999999998</v>
      </c>
      <c r="EL11" s="435">
        <f t="shared" si="27"/>
        <v>0.73368489999999997</v>
      </c>
      <c r="EM11" s="422"/>
      <c r="EN11" s="204" t="s">
        <v>898</v>
      </c>
      <c r="EO11" s="90">
        <f>$CU$22</f>
        <v>781.06930733387844</v>
      </c>
      <c r="EP11" s="90">
        <f>CU14</f>
        <v>2587.7267522102093</v>
      </c>
      <c r="EQ11" s="422"/>
      <c r="ER11" s="92" t="s">
        <v>888</v>
      </c>
      <c r="ES11" s="425">
        <f>$CN$22</f>
        <v>313</v>
      </c>
      <c r="ET11" s="90">
        <f>CN14</f>
        <v>391</v>
      </c>
      <c r="EU11" s="422"/>
      <c r="EV11" s="339" t="s">
        <v>889</v>
      </c>
      <c r="EW11" s="425">
        <f>$CO$22</f>
        <v>313</v>
      </c>
      <c r="EX11" s="203">
        <f>CO14</f>
        <v>391</v>
      </c>
      <c r="EY11" s="422"/>
      <c r="EZ11" s="99" t="s">
        <v>896</v>
      </c>
      <c r="FA11" s="425">
        <f>CS22</f>
        <v>22.452591986557078</v>
      </c>
      <c r="FB11" s="90">
        <f>CS14</f>
        <v>22.764743269756455</v>
      </c>
      <c r="FC11" s="422"/>
      <c r="FD11" s="464" t="s">
        <v>897</v>
      </c>
      <c r="FE11" s="425">
        <f>CT22</f>
        <v>2.155080635349961</v>
      </c>
      <c r="FF11" s="90">
        <f>CT14</f>
        <v>2.4973682151837453</v>
      </c>
      <c r="FG11" s="422"/>
      <c r="FH11" s="421" t="s">
        <v>892</v>
      </c>
      <c r="FI11" s="425">
        <f>$CQ$22</f>
        <v>0.40429966413113688</v>
      </c>
      <c r="FJ11" s="90">
        <f>CQ14</f>
        <v>0.82204374033666394</v>
      </c>
      <c r="FK11" s="422"/>
      <c r="FL11" s="421" t="s">
        <v>893</v>
      </c>
      <c r="FM11" s="425">
        <f>CR22</f>
        <v>0.34951394601703789</v>
      </c>
      <c r="FN11" s="90">
        <f>CR14</f>
        <v>0.44592394032509397</v>
      </c>
      <c r="FO11" s="422"/>
      <c r="FP11" s="421" t="s">
        <v>891</v>
      </c>
      <c r="FQ11" s="425">
        <f>CP22</f>
        <v>10.645092612305728</v>
      </c>
      <c r="FR11" s="90">
        <f>CP14</f>
        <v>136.08205544835991</v>
      </c>
      <c r="FS11" s="422"/>
      <c r="FT11" s="421" t="s">
        <v>886</v>
      </c>
      <c r="FU11" s="425">
        <f>CL22</f>
        <v>26.877817042608395</v>
      </c>
      <c r="FV11" s="90">
        <f>CL14</f>
        <v>42.333701825756165</v>
      </c>
      <c r="FW11" s="422"/>
      <c r="FX11" s="421" t="s">
        <v>887</v>
      </c>
      <c r="FY11" s="425">
        <f>CM22</f>
        <v>26.877817042608395</v>
      </c>
      <c r="FZ11" s="90">
        <f>CM14</f>
        <v>42.333701825756165</v>
      </c>
      <c r="GA11" s="422"/>
      <c r="GB11" s="421" t="s">
        <v>884</v>
      </c>
      <c r="GC11" s="425">
        <f>$CJ$22</f>
        <v>26.877817042608395</v>
      </c>
      <c r="GD11" s="90">
        <f>CJ14</f>
        <v>42.33370182575613</v>
      </c>
      <c r="GE11" s="422"/>
      <c r="GF11" s="421" t="s">
        <v>885</v>
      </c>
      <c r="GG11" s="425">
        <f>CK22</f>
        <v>26.877817042608395</v>
      </c>
      <c r="GH11" s="90">
        <f>CK14</f>
        <v>42.33370182575613</v>
      </c>
      <c r="GI11" s="422"/>
      <c r="GJ11" s="69" t="s">
        <v>883</v>
      </c>
      <c r="GK11" s="425">
        <f>CI22</f>
        <v>0.61370069406240324</v>
      </c>
      <c r="GL11" s="90">
        <f>CI14</f>
        <v>1.0130949700445218</v>
      </c>
      <c r="GM11" s="422"/>
      <c r="GN11" s="69" t="s">
        <v>882</v>
      </c>
      <c r="GO11" s="90">
        <f>CH22</f>
        <v>0.61370069406240324</v>
      </c>
      <c r="GP11" s="90">
        <f>CH14</f>
        <v>1.0130949700445218</v>
      </c>
      <c r="GQ11" s="65"/>
      <c r="GR11" s="423" t="s">
        <v>881</v>
      </c>
      <c r="GS11" s="90">
        <f>$CG$22</f>
        <v>4.2580370449222906</v>
      </c>
      <c r="GT11" s="90">
        <f>CG14</f>
        <v>2.0310754544531329</v>
      </c>
      <c r="GV11" s="69"/>
      <c r="GW11" s="69">
        <f>BZ22</f>
        <v>17.55</v>
      </c>
      <c r="GX11" s="69"/>
      <c r="HA11" s="89">
        <f>Metrics!$QR$10</f>
        <v>22000</v>
      </c>
      <c r="HB11" s="139">
        <f t="shared" si="5"/>
        <v>22</v>
      </c>
      <c r="HD11" s="89">
        <f>Metrics!$QR$7</f>
        <v>48022.5</v>
      </c>
      <c r="HE11" s="139">
        <f t="shared" si="7"/>
        <v>48.022500000000001</v>
      </c>
      <c r="HG11" s="69"/>
      <c r="HH11" s="197">
        <f>HL11/4</f>
        <v>30.25</v>
      </c>
      <c r="HI11" s="197"/>
      <c r="HK11" s="69"/>
      <c r="HL11" s="197">
        <v>121</v>
      </c>
      <c r="HM11" s="197"/>
      <c r="HO11" s="69"/>
      <c r="HP11" s="199">
        <f>AVERAGE(Data!ID26:IO26)</f>
        <v>0.98371396462122551</v>
      </c>
      <c r="HQ11" s="69"/>
      <c r="HS11" s="69"/>
      <c r="HT11" s="265">
        <f>AVERAGE(Data!NV26:NX26)</f>
        <v>0.44444444444444448</v>
      </c>
      <c r="HU11" s="69"/>
      <c r="HW11" s="69"/>
      <c r="HX11" s="198">
        <f>$L$22</f>
        <v>1.7992962962962964</v>
      </c>
      <c r="HY11" s="197"/>
      <c r="HZ11" s="159"/>
      <c r="IA11" s="69"/>
      <c r="IB11" s="198">
        <f>AVERAGE(Data!IA26:IC26)</f>
        <v>17.033245086669901</v>
      </c>
      <c r="IC11" s="197"/>
      <c r="IF11" s="69"/>
      <c r="IG11" s="267">
        <f>AVERAGE(Data!HW26:HY26)</f>
        <v>0.99833333333333341</v>
      </c>
      <c r="IH11" s="197"/>
      <c r="IJ11" s="69" t="s">
        <v>603</v>
      </c>
      <c r="IK11" s="69">
        <f>$IO$2</f>
        <v>4</v>
      </c>
      <c r="IL11" s="69"/>
      <c r="IM11" s="203"/>
      <c r="IN11" s="69">
        <v>18</v>
      </c>
      <c r="IQ11" s="204" t="str">
        <f>"Totally disagree"</f>
        <v>Totally disagree</v>
      </c>
      <c r="IR11" s="69">
        <v>1</v>
      </c>
      <c r="IT11" s="69" t="s">
        <v>686</v>
      </c>
      <c r="IU11" s="129"/>
      <c r="IV11" s="133">
        <f>AVERAGE(Metrics!WT6:WV6)</f>
        <v>58.90598290598291</v>
      </c>
      <c r="IX11" s="69" t="s">
        <v>634</v>
      </c>
      <c r="IY11" s="139">
        <f>AVERAGE(IY3:IY8)</f>
        <v>1.2149921291019692</v>
      </c>
      <c r="IZ11" s="139">
        <f>AVERAGE(IZ2:IZ10)</f>
        <v>0.87756987464495129</v>
      </c>
      <c r="JB11" s="69" t="s">
        <v>634</v>
      </c>
      <c r="JC11" s="89">
        <f>AVERAGE(JC2:JC8)</f>
        <v>137.13891804663339</v>
      </c>
      <c r="JD11" s="89">
        <f>AVERAGE(JD2:JD10)</f>
        <v>58.968342313031094</v>
      </c>
      <c r="JF11" s="69" t="s">
        <v>634</v>
      </c>
      <c r="JG11" s="89">
        <f>AVERAGE(JG2:JG8)</f>
        <v>4377.8571428571431</v>
      </c>
      <c r="JH11" s="89">
        <f>AVERAGE(JH2:JH9)</f>
        <v>1191.375</v>
      </c>
      <c r="JJ11" s="69" t="s">
        <v>634</v>
      </c>
      <c r="JK11" s="89">
        <f>AVERAGE(JK2:JK8)</f>
        <v>7.4285714285714288</v>
      </c>
      <c r="JL11" s="89">
        <f>AVERAGE(JL2:JL10)</f>
        <v>0</v>
      </c>
      <c r="JN11" s="69" t="s">
        <v>634</v>
      </c>
      <c r="JO11" s="89">
        <f>AVERAGE(JO2:JO8)</f>
        <v>53.142857142857146</v>
      </c>
      <c r="JP11" s="89">
        <f>AVERAGE(JP2:JP9)</f>
        <v>0</v>
      </c>
      <c r="JR11" s="69" t="s">
        <v>635</v>
      </c>
      <c r="JS11" s="69">
        <f>_xlfn.STDEV.S(KJ2:KJ8)</f>
        <v>3490.0101997163579</v>
      </c>
      <c r="JT11" s="69">
        <f>_xlfn.STDEV.S(KK2:KK9)</f>
        <v>20.204207892495969</v>
      </c>
      <c r="JW11" s="69" t="s">
        <v>634</v>
      </c>
      <c r="JX11" s="89">
        <f>AVERAGE(JX2:JX10)</f>
        <v>2320.2857142857142</v>
      </c>
      <c r="JY11" s="89">
        <f>AVERAGE(JY2:JY10)</f>
        <v>767.33333333333337</v>
      </c>
      <c r="KA11" s="69" t="s">
        <v>634</v>
      </c>
      <c r="KB11" s="89">
        <f>AVERAGE(KB2:KB8)</f>
        <v>26.428571428571427</v>
      </c>
      <c r="KC11" s="89">
        <f>AVERAGE(KC2:KC10)</f>
        <v>0.33333333333333331</v>
      </c>
      <c r="KE11" s="69" t="s">
        <v>634</v>
      </c>
      <c r="KF11" s="89">
        <f>AVERAGE(KF2:KF8)</f>
        <v>145.42857142857142</v>
      </c>
      <c r="KG11" s="89">
        <f>AVERAGE(KG2:KG10)</f>
        <v>0</v>
      </c>
      <c r="KI11" s="203" t="s">
        <v>634</v>
      </c>
      <c r="KJ11" s="89">
        <f>AVERAGE(KJ2:KJ9)</f>
        <v>1339.5057244709335</v>
      </c>
      <c r="KK11" s="89">
        <f>AVERAGE(KK2:KK9)</f>
        <v>34.985102810019306</v>
      </c>
      <c r="KM11" s="69" t="s">
        <v>634</v>
      </c>
      <c r="KN11" s="89">
        <f>AVERAGE(KN2:KN8)</f>
        <v>1387.7142857142858</v>
      </c>
      <c r="KO11" s="89">
        <f>AVERAGE(KO2:KO10)</f>
        <v>1024.1111111111111</v>
      </c>
      <c r="KQ11" s="69" t="s">
        <v>634</v>
      </c>
      <c r="KR11" s="89">
        <f>AVERAGE(KR2:KR8)</f>
        <v>8.4285714285714288</v>
      </c>
      <c r="KS11" s="89">
        <f>-AVERAGE(KS2:KS10)</f>
        <v>0</v>
      </c>
      <c r="KU11" s="69" t="s">
        <v>634</v>
      </c>
      <c r="KV11" s="89">
        <f>AVERAGE(KV2:KV8)</f>
        <v>23</v>
      </c>
      <c r="KW11" s="89">
        <f>AVERAGE(KW2:KW10)</f>
        <v>0</v>
      </c>
      <c r="KY11" s="69" t="s">
        <v>634</v>
      </c>
      <c r="KZ11" s="89">
        <f>AVERAGE(KZ2:KZ10)</f>
        <v>499.01864328182506</v>
      </c>
      <c r="LA11" s="89">
        <f>AVERAGE(LA2:LA10)</f>
        <v>6.4083853757632507</v>
      </c>
      <c r="LC11" s="69" t="s">
        <v>634</v>
      </c>
      <c r="LD11" s="89">
        <f>AVERAGE(LD2:LD7)</f>
        <v>2604</v>
      </c>
      <c r="LE11" s="89">
        <f>AVERAGE(LE2:LE10)</f>
        <v>1937.1111111111111</v>
      </c>
      <c r="LG11" s="69" t="s">
        <v>634</v>
      </c>
      <c r="LH11" s="89">
        <f>AVERAGE(LH2:LH7)</f>
        <v>0</v>
      </c>
      <c r="LI11" s="89">
        <f>AVERAGE(LI2:LI10)</f>
        <v>10.555555555555555</v>
      </c>
      <c r="LK11" s="69" t="s">
        <v>634</v>
      </c>
      <c r="LL11" s="89">
        <f>AVERAGE(LL2:LL7)</f>
        <v>0</v>
      </c>
      <c r="LM11" s="89">
        <f>AVERAGE(LM2:LM10)</f>
        <v>4.666666666666667</v>
      </c>
      <c r="LO11" s="69" t="s">
        <v>634</v>
      </c>
      <c r="LP11" s="89">
        <f>AVERAGE(LP2:LP9)</f>
        <v>15.11671510585586</v>
      </c>
      <c r="LQ11" s="139">
        <f>AVERAGE(LQ2:LQ10)</f>
        <v>32.978954235742009</v>
      </c>
      <c r="LT11" s="69"/>
      <c r="LU11" s="349" t="s">
        <v>825</v>
      </c>
      <c r="LV11" s="349" t="s">
        <v>848</v>
      </c>
      <c r="LW11" s="69" t="s">
        <v>834</v>
      </c>
      <c r="LY11" s="69" t="s">
        <v>847</v>
      </c>
      <c r="LZ11" s="69">
        <f>$B$17</f>
        <v>41</v>
      </c>
      <c r="MA11" s="69"/>
      <c r="MC11" s="69" t="s">
        <v>634</v>
      </c>
      <c r="MD11" s="89">
        <f>AVERAGE(MD2:MD10)</f>
        <v>86.333333333333329</v>
      </c>
      <c r="ME11" s="89">
        <f>AVERAGE(ME2:ME10)</f>
        <v>98.222222222222229</v>
      </c>
      <c r="MF11" s="89">
        <f>AVERAGE(MF2:MF8)</f>
        <v>91.142857142857139</v>
      </c>
      <c r="MH11" s="69" t="s">
        <v>634</v>
      </c>
      <c r="MI11" s="90">
        <f>AVERAGE(MI2:MI8)</f>
        <v>57.628571428571433</v>
      </c>
      <c r="MJ11" s="90">
        <f>AVERAGE(MJ2:MJ10)</f>
        <v>20.433333333333334</v>
      </c>
      <c r="ML11" s="69" t="s">
        <v>634</v>
      </c>
      <c r="MM11" s="90">
        <f>AVERAGE(MM2:MM7)</f>
        <v>64.822499999999991</v>
      </c>
      <c r="MN11" s="90">
        <f>AVERAGE(MN2:MN10)</f>
        <v>43.146111111111111</v>
      </c>
      <c r="MP11" s="206" t="s">
        <v>607</v>
      </c>
      <c r="MQ11" s="69"/>
      <c r="MR11" s="89">
        <f>K18</f>
        <v>5</v>
      </c>
      <c r="MS11" s="69"/>
    </row>
    <row r="12" spans="1:357" ht="15.75" thickBot="1" x14ac:dyDescent="0.3">
      <c r="A12" s="429" t="s">
        <v>554</v>
      </c>
      <c r="B12" s="432">
        <f>Data!AU16</f>
        <v>61</v>
      </c>
      <c r="C12" s="90">
        <f>Data!BE16</f>
        <v>2</v>
      </c>
      <c r="D12" s="90">
        <f>Metrics!RA7/1000</f>
        <v>100.139</v>
      </c>
      <c r="E12" s="89">
        <f>Metrics!SE8</f>
        <v>412</v>
      </c>
      <c r="F12" s="69">
        <f>Data!EE16</f>
        <v>5</v>
      </c>
      <c r="G12" s="90">
        <f>Metrics!$RA$10/1000</f>
        <v>41.35</v>
      </c>
      <c r="H12" s="69" t="str">
        <f>Data!FJ16</f>
        <v>0 = Tout à fait d'accord</v>
      </c>
      <c r="I12" s="69" t="str">
        <f>Data!FN16</f>
        <v>0 = Tout à fait d'accord</v>
      </c>
      <c r="J12" s="69">
        <f>Data!GT16</f>
        <v>0</v>
      </c>
      <c r="K12" s="89">
        <f>Data!HL16</f>
        <v>0</v>
      </c>
      <c r="L12" s="139">
        <f>AVERAGE(Data!OD16:OF16)/1000</f>
        <v>3.3661851851851847</v>
      </c>
      <c r="M12" s="89">
        <f>$IU$5</f>
        <v>68.138888888888886</v>
      </c>
      <c r="N12" s="139">
        <f>$IC$6</f>
        <v>26.455323537190704</v>
      </c>
      <c r="O12" s="89">
        <f>Metrics!$RA$7</f>
        <v>100139</v>
      </c>
      <c r="P12" s="268">
        <f>$IH$6</f>
        <v>0.80500000000000005</v>
      </c>
      <c r="Q12" s="69">
        <f>Metrics!$BC$11</f>
        <v>2509</v>
      </c>
      <c r="R12" s="69">
        <f>Metrics!$BC$10</f>
        <v>0</v>
      </c>
      <c r="S12" s="69">
        <f>Metrics!$BC$9</f>
        <v>0</v>
      </c>
      <c r="T12" s="139">
        <f>Metrics!$ZA$6*100</f>
        <v>1.2262259216588578</v>
      </c>
      <c r="U12" s="89">
        <f>$JC$4</f>
        <v>134.52468685913442</v>
      </c>
      <c r="V12" s="69">
        <f>Metrics!$BE$11</f>
        <v>1505</v>
      </c>
      <c r="W12" s="69">
        <f>Metrics!$BE$10</f>
        <v>0</v>
      </c>
      <c r="X12" s="69">
        <f>Metrics!$BE$9</f>
        <v>0</v>
      </c>
      <c r="Y12" s="69">
        <f>Metrics!$BF$11</f>
        <v>3628</v>
      </c>
      <c r="Z12" s="69">
        <f>Metrics!$BD$11</f>
        <v>1862</v>
      </c>
      <c r="AA12" s="69">
        <f>Metrics!$BD$6</f>
        <v>13.940757690848809</v>
      </c>
      <c r="AB12" s="69">
        <f>Metrics!$BC$6</f>
        <v>7.7354234774103547</v>
      </c>
      <c r="AC12" s="69">
        <f>Metrics!$BE$6</f>
        <v>6.9174569805205746</v>
      </c>
      <c r="AD12" s="69">
        <f>Metrics!$BF$6</f>
        <v>13.664933847875414</v>
      </c>
      <c r="AE12" s="69">
        <f>Data!AW16</f>
        <v>41.6</v>
      </c>
      <c r="AF12" s="69">
        <f>Data!AY16</f>
        <v>41.1</v>
      </c>
      <c r="AG12" s="69">
        <f>Data!BA16</f>
        <v>60.8</v>
      </c>
      <c r="AH12" s="69">
        <f>Data!BC16</f>
        <v>58.6</v>
      </c>
      <c r="AI12" s="69">
        <f>Data!N16</f>
        <v>14</v>
      </c>
      <c r="AJ12" s="69">
        <f>Data!O16</f>
        <v>0</v>
      </c>
      <c r="AK12" s="69">
        <f>Data!K16</f>
        <v>12</v>
      </c>
      <c r="AL12" s="69">
        <f>Data!N16</f>
        <v>14</v>
      </c>
      <c r="AM12" s="69">
        <f>Data!C16</f>
        <v>17</v>
      </c>
      <c r="AN12" s="69">
        <f>Data!BU16</f>
        <v>1</v>
      </c>
      <c r="AO12" s="69">
        <f>Data!BV16</f>
        <v>1</v>
      </c>
      <c r="AP12" s="69">
        <f>Data!BW16</f>
        <v>1</v>
      </c>
      <c r="AQ12" s="69">
        <f>Data!BX16</f>
        <v>0</v>
      </c>
      <c r="AR12" s="69">
        <f>Data!BY16</f>
        <v>1</v>
      </c>
      <c r="AS12" s="69">
        <f>Data!BZ16</f>
        <v>1</v>
      </c>
      <c r="AT12" s="69">
        <f>Data!CA16</f>
        <v>0</v>
      </c>
      <c r="AU12" s="69">
        <f>Data!CB16</f>
        <v>0</v>
      </c>
      <c r="AV12" s="69">
        <f>Data!CC16</f>
        <v>0</v>
      </c>
      <c r="AW12" s="69">
        <f>Data!CD16</f>
        <v>0</v>
      </c>
      <c r="AX12" s="69">
        <f>Data!GN16</f>
        <v>29</v>
      </c>
      <c r="AY12" s="69">
        <f>Data!GO16</f>
        <v>18</v>
      </c>
      <c r="AZ12" s="69">
        <f>Data!GP16</f>
        <v>14</v>
      </c>
      <c r="BA12" s="69">
        <f>Data!GQ16</f>
        <v>16</v>
      </c>
      <c r="BB12" s="69">
        <f>Data!GR16</f>
        <v>13</v>
      </c>
      <c r="BC12" s="69">
        <f>Data!AA16</f>
        <v>3</v>
      </c>
      <c r="BD12" s="69">
        <f>Data!AB16</f>
        <v>2</v>
      </c>
      <c r="BE12" s="69">
        <f>Data!AC16</f>
        <v>3</v>
      </c>
      <c r="BF12" s="69">
        <f>Data!AD16</f>
        <v>2</v>
      </c>
      <c r="BG12" s="69">
        <f>Data!AE16</f>
        <v>4</v>
      </c>
      <c r="BH12" s="69">
        <f>Data!AF16</f>
        <v>3</v>
      </c>
      <c r="BI12" s="69">
        <f>Data!AG16</f>
        <v>3</v>
      </c>
      <c r="BJ12" s="69">
        <f>Data!AH16</f>
        <v>2</v>
      </c>
      <c r="BK12" s="69">
        <f>Data!AI16</f>
        <v>3</v>
      </c>
      <c r="BL12" s="69">
        <f>Data!AJ16</f>
        <v>3</v>
      </c>
      <c r="BM12" s="69">
        <f>Data!AK16</f>
        <v>2</v>
      </c>
      <c r="BN12" s="69">
        <f>Data!AL16</f>
        <v>4</v>
      </c>
      <c r="BO12" s="69">
        <f>Data!AM16</f>
        <v>4</v>
      </c>
      <c r="BP12" s="69">
        <f>Data!AN16</f>
        <v>3</v>
      </c>
      <c r="BQ12" s="69">
        <f>Data!AO16</f>
        <v>3</v>
      </c>
      <c r="BR12" s="69">
        <f>Data!AP16</f>
        <v>4</v>
      </c>
      <c r="BS12" s="69">
        <f>Data!AQ16</f>
        <v>4</v>
      </c>
      <c r="BT12" s="69">
        <f>Data!AR16</f>
        <v>2</v>
      </c>
      <c r="BU12" s="69">
        <f>Data!AS16</f>
        <v>3</v>
      </c>
      <c r="BV12" s="69">
        <f>Data!AT16</f>
        <v>4</v>
      </c>
      <c r="BW12" s="69">
        <f>Data!GS16</f>
        <v>90</v>
      </c>
      <c r="BX12" s="69">
        <f>Data!O16</f>
        <v>0</v>
      </c>
      <c r="BY12" s="69">
        <f>SUM(Data!CT16:CU16)</f>
        <v>2</v>
      </c>
      <c r="BZ12" s="69">
        <f>ROUND((Data!OL16-Data!OK16)*1440,2)</f>
        <v>27</v>
      </c>
      <c r="CA12" s="69">
        <f>'Metrics EyeTracking'!XL6</f>
        <v>118.15603558317871</v>
      </c>
      <c r="CB12" s="69">
        <f>'Metrics EyeTracking'!XL7</f>
        <v>103.98360842470271</v>
      </c>
      <c r="CC12" s="69">
        <f>'Metrics EyeTracking'!ABJ6</f>
        <v>140.89618771594382</v>
      </c>
      <c r="CD12" s="69">
        <f>'Metrics EyeTracking'!ABJ7</f>
        <v>120.43846936978447</v>
      </c>
      <c r="CE12" s="69">
        <f>'Metrics EyeTracking'!AJF6</f>
        <v>2.6169477997497319</v>
      </c>
      <c r="CF12" s="69">
        <f>'Metrics EyeTracking'!AJF7</f>
        <v>2.3331376780777866</v>
      </c>
      <c r="CG12" s="69">
        <f>'Metrics EyeTracking'!QX6</f>
        <v>8.4322956925022829</v>
      </c>
      <c r="CH12" s="69">
        <f>'Metrics EyeTracking'!BF6</f>
        <v>3.4176594867912877</v>
      </c>
      <c r="CI12" s="90">
        <f>'Metrics EyeTracking'!BF7</f>
        <v>3.2821417048281534</v>
      </c>
      <c r="CJ12" s="69">
        <f>'Metrics EyeTracking'!FD6</f>
        <v>67.790082431997931</v>
      </c>
      <c r="CK12" s="69">
        <f>'Metrics EyeTracking'!FD7</f>
        <v>55.267089634118626</v>
      </c>
      <c r="CL12" s="90">
        <f>'Metrics EyeTracking'!JB6</f>
        <v>105.32521037987459</v>
      </c>
      <c r="CM12" s="69">
        <f>'Metrics EyeTracking'!JB7</f>
        <v>114.96231573741062</v>
      </c>
      <c r="CN12" s="69">
        <f>'Metrics EyeTracking'!MZ6</f>
        <v>260.5</v>
      </c>
      <c r="CO12" s="69">
        <f>'Metrics EyeTracking'!MZ7</f>
        <v>237.5</v>
      </c>
      <c r="CP12" s="69">
        <f>'Metrics EyeTracking'!ADZ6</f>
        <v>139.13287892628767</v>
      </c>
      <c r="CQ12" s="69">
        <f>'Metrics EyeTracking'!AHX6</f>
        <v>1.2915204410778467</v>
      </c>
      <c r="CR12" s="69">
        <f>'Metrics EyeTracking'!AHX7</f>
        <v>0.88690995858515642</v>
      </c>
      <c r="CS12" s="69">
        <f>'Metrics EyeTracking'!ALV5</f>
        <v>25.507945129318298</v>
      </c>
      <c r="CT12" s="69">
        <f>'Metrics EyeTracking'!ALV6</f>
        <v>3.4017084860941069</v>
      </c>
      <c r="CU12" s="69">
        <f>'Metrics EyeTracking'!ALV7</f>
        <v>2031.4114592098827</v>
      </c>
      <c r="CV12" s="69">
        <f>'Metrics EyeTracking'!AOL8</f>
        <v>47.473209763461782</v>
      </c>
      <c r="CW12" s="435">
        <v>0.72383595000000001</v>
      </c>
      <c r="CX12" s="89">
        <f>Data!BH16</f>
        <v>1</v>
      </c>
      <c r="CY12" s="89">
        <f>Data!BI16</f>
        <v>0</v>
      </c>
      <c r="CZ12" s="89">
        <f>Data!BJ16</f>
        <v>1</v>
      </c>
      <c r="DA12" s="89">
        <f>Data!BK16</f>
        <v>2</v>
      </c>
      <c r="DB12" s="89">
        <f>Data!BL16</f>
        <v>1</v>
      </c>
      <c r="DC12" s="89">
        <f>Data!BM16</f>
        <v>2</v>
      </c>
      <c r="DD12" s="89">
        <f>Data!BN16</f>
        <v>2</v>
      </c>
      <c r="DE12" s="89">
        <f>Data!BO16</f>
        <v>0</v>
      </c>
      <c r="DF12" s="227">
        <f>Data!BP16</f>
        <v>0</v>
      </c>
      <c r="DG12" s="432">
        <f>Data!EE16</f>
        <v>5</v>
      </c>
      <c r="DH12" s="69">
        <f>Data!EF16</f>
        <v>28</v>
      </c>
      <c r="DI12" s="89">
        <f t="shared" si="0"/>
        <v>9</v>
      </c>
      <c r="DJ12" s="482">
        <f>Data!EG16</f>
        <v>38</v>
      </c>
      <c r="DK12" s="446"/>
      <c r="DL12" s="204" t="s">
        <v>952</v>
      </c>
      <c r="DM12" s="69"/>
      <c r="DN12" s="69">
        <f>$CA$17</f>
        <v>159.4565999280093</v>
      </c>
      <c r="DO12" s="446"/>
      <c r="DP12" s="204" t="s">
        <v>953</v>
      </c>
      <c r="DQ12" s="69"/>
      <c r="DR12" s="69">
        <f t="shared" ref="DR12:DR14" si="35">CB17</f>
        <v>127.26685462722378</v>
      </c>
      <c r="DS12" s="446"/>
      <c r="DT12" s="204" t="s">
        <v>954</v>
      </c>
      <c r="DU12" s="69"/>
      <c r="DV12" s="69">
        <f t="shared" ref="DV12:DV14" si="36">CC17</f>
        <v>204.01414583646115</v>
      </c>
      <c r="DW12" s="446"/>
      <c r="DX12" s="204" t="s">
        <v>955</v>
      </c>
      <c r="DY12" s="69"/>
      <c r="DZ12" s="69">
        <f t="shared" ref="DZ12:DZ14" si="37">CD17</f>
        <v>170.24753845319719</v>
      </c>
      <c r="EA12" s="446"/>
      <c r="EB12" s="204" t="s">
        <v>956</v>
      </c>
      <c r="EC12" s="69"/>
      <c r="ED12" s="69">
        <f t="shared" ref="ED12:ED14" si="38">CE17</f>
        <v>3.7263004419862029</v>
      </c>
      <c r="EE12" s="446"/>
      <c r="EF12" s="204" t="s">
        <v>957</v>
      </c>
      <c r="EG12" s="69"/>
      <c r="EH12" s="69">
        <f>$CF$17</f>
        <v>3.236693839789905</v>
      </c>
      <c r="EJ12" s="204" t="s">
        <v>899</v>
      </c>
      <c r="EK12" s="426"/>
      <c r="EL12" s="435">
        <f t="shared" ref="EL12:EL14" si="39">CW17</f>
        <v>0.51065910000000003</v>
      </c>
      <c r="EM12" s="422"/>
      <c r="EN12" s="204" t="s">
        <v>898</v>
      </c>
      <c r="EO12" s="426"/>
      <c r="EP12" s="90">
        <f t="shared" ref="EP12:EP14" si="40">CU17</f>
        <v>1051.6786591156597</v>
      </c>
      <c r="EQ12" s="422"/>
      <c r="ER12" s="92" t="s">
        <v>888</v>
      </c>
      <c r="ES12" s="426"/>
      <c r="ET12" s="90">
        <f t="shared" ref="ET12:ET14" si="41">CN17</f>
        <v>306.27777777777777</v>
      </c>
      <c r="EU12" s="422"/>
      <c r="EV12" s="339" t="s">
        <v>889</v>
      </c>
      <c r="EW12" s="426"/>
      <c r="EX12" s="203">
        <f t="shared" ref="EX12:EX14" si="42">CO17</f>
        <v>345</v>
      </c>
      <c r="EY12" s="422"/>
      <c r="EZ12" s="99" t="s">
        <v>896</v>
      </c>
      <c r="FA12" s="426"/>
      <c r="FB12" s="90">
        <f t="shared" ref="FB12:FB14" si="43">CS17</f>
        <v>36.605773150732588</v>
      </c>
      <c r="FC12" s="422"/>
      <c r="FD12" s="464" t="s">
        <v>897</v>
      </c>
      <c r="FE12" s="426"/>
      <c r="FF12" s="90">
        <f t="shared" ref="FF12:FF14" si="44">CT17</f>
        <v>9.3202910356300563</v>
      </c>
      <c r="FG12" s="422"/>
      <c r="FH12" s="421" t="s">
        <v>892</v>
      </c>
      <c r="FI12" s="426"/>
      <c r="FJ12" s="90">
        <f t="shared" ref="FJ12:FJ14" si="45">CQ17</f>
        <v>2.2875154113658476</v>
      </c>
      <c r="FK12" s="422"/>
      <c r="FL12" s="421" t="s">
        <v>893</v>
      </c>
      <c r="FM12" s="426"/>
      <c r="FN12" s="90">
        <f t="shared" ref="FN12:FN14" si="46">CR17</f>
        <v>1.9127798295540392</v>
      </c>
      <c r="FO12" s="422"/>
      <c r="FP12" s="421" t="s">
        <v>891</v>
      </c>
      <c r="FQ12" s="426"/>
      <c r="FR12" s="90">
        <f>$CP$17</f>
        <v>177.64751622454168</v>
      </c>
      <c r="FS12" s="422"/>
      <c r="FT12" s="421" t="s">
        <v>886</v>
      </c>
      <c r="FU12" s="426"/>
      <c r="FV12" s="90">
        <f t="shared" ref="FV12:FV14" si="47">CL17</f>
        <v>169.47677842676478</v>
      </c>
      <c r="FW12" s="422"/>
      <c r="FX12" s="421" t="s">
        <v>887</v>
      </c>
      <c r="FY12" s="426"/>
      <c r="FZ12" s="90">
        <f t="shared" ref="FZ12:FZ14" si="48">CM17</f>
        <v>78.393073104256672</v>
      </c>
      <c r="GA12" s="422"/>
      <c r="GB12" s="421" t="s">
        <v>884</v>
      </c>
      <c r="GC12" s="426"/>
      <c r="GD12" s="90">
        <f t="shared" ref="GD12:GD14" si="49">CJ17</f>
        <v>77.824034239341117</v>
      </c>
      <c r="GE12" s="422"/>
      <c r="GF12" s="421" t="s">
        <v>885</v>
      </c>
      <c r="GG12" s="426"/>
      <c r="GH12" s="90">
        <f t="shared" ref="GH12:GH14" si="50">CK17</f>
        <v>26.984507262626913</v>
      </c>
      <c r="GI12" s="422"/>
      <c r="GJ12" s="69" t="s">
        <v>883</v>
      </c>
      <c r="GK12" s="426"/>
      <c r="GL12" s="90">
        <f>CI17</f>
        <v>3.1501557751812115</v>
      </c>
      <c r="GM12" s="422"/>
      <c r="GN12" s="69" t="s">
        <v>882</v>
      </c>
      <c r="GO12" s="69"/>
      <c r="GP12" s="90">
        <f t="shared" ref="GP12:GP14" si="51">CH17</f>
        <v>5.0328368103990853</v>
      </c>
      <c r="GQ12" s="65"/>
      <c r="GR12" s="423" t="s">
        <v>881</v>
      </c>
      <c r="GS12" s="69"/>
      <c r="GT12" s="90">
        <f>$CG$17</f>
        <v>16.149774202231061</v>
      </c>
      <c r="GV12" s="69" t="s">
        <v>634</v>
      </c>
      <c r="GW12" s="139">
        <f>AVERAGE(GW3:GW11)</f>
        <v>19.408888888888889</v>
      </c>
      <c r="GX12" s="139">
        <f>AVERAGE(GX3:GX8)</f>
        <v>24.696666666666669</v>
      </c>
      <c r="HA12" s="89">
        <f>Metrics!$QY$10</f>
        <v>31650</v>
      </c>
      <c r="HB12" s="139">
        <f t="shared" si="5"/>
        <v>31.65</v>
      </c>
      <c r="HD12" s="89">
        <f>Metrics!$QY$7</f>
        <v>38009.5</v>
      </c>
      <c r="HE12" s="139">
        <f t="shared" si="7"/>
        <v>38.009500000000003</v>
      </c>
      <c r="HG12" s="69" t="s">
        <v>634</v>
      </c>
      <c r="HH12" s="198">
        <f>AVERAGE(HH3:HH11)</f>
        <v>35.861111111111114</v>
      </c>
      <c r="HI12" s="198">
        <f>AVERAGE(HI3:HI11)</f>
        <v>95.357142857142861</v>
      </c>
      <c r="HK12" s="69" t="s">
        <v>634</v>
      </c>
      <c r="HL12" s="198">
        <f>AVERAGE(HL3:HL11)</f>
        <v>143.44444444444446</v>
      </c>
      <c r="HM12" s="198">
        <f>AVERAGE(HM3:HM11)</f>
        <v>381.42857142857144</v>
      </c>
      <c r="HO12" s="69" t="s">
        <v>634</v>
      </c>
      <c r="HP12" s="199">
        <f>AVERAGE(HP3:HP11)</f>
        <v>0.98335430899051679</v>
      </c>
      <c r="HQ12" s="199">
        <f>AVERAGE(HQ3:HQ8)</f>
        <v>0.9828513214985527</v>
      </c>
      <c r="HS12" s="69" t="s">
        <v>634</v>
      </c>
      <c r="HT12" s="265">
        <f>AVERAGE(HT3:HU11)</f>
        <v>0.70666666666666655</v>
      </c>
      <c r="HU12" s="265">
        <f>AVERAGE(HU3:HU8)</f>
        <v>0.70740740740740737</v>
      </c>
      <c r="HW12" s="69" t="s">
        <v>634</v>
      </c>
      <c r="HX12" s="198">
        <f>AVERAGE(HX3:HX11)</f>
        <v>1.5301728395061727</v>
      </c>
      <c r="HY12" s="198">
        <f>AVERAGE(HY3:HY9)</f>
        <v>3.3794444444444443</v>
      </c>
      <c r="HZ12" s="262"/>
      <c r="IA12" s="69" t="s">
        <v>634</v>
      </c>
      <c r="IB12" s="198">
        <f>AVERAGE(IB3:IB11)</f>
        <v>16.911642003942372</v>
      </c>
      <c r="IC12" s="198">
        <f>AVERAGE(IC3:IC9)</f>
        <v>21.341115860711906</v>
      </c>
      <c r="IF12" s="69" t="s">
        <v>634</v>
      </c>
      <c r="IG12" s="267">
        <f>AVERAGE(IG3:IG11)</f>
        <v>0.94027777777777777</v>
      </c>
      <c r="IH12" s="267">
        <f>AVERAGE(IH3:IH9)</f>
        <v>0.74976190476190474</v>
      </c>
      <c r="IJ12" s="69" t="s">
        <v>603</v>
      </c>
      <c r="IK12" s="69">
        <f>$IP$2</f>
        <v>10</v>
      </c>
      <c r="IL12" s="69"/>
      <c r="IM12" s="203"/>
      <c r="IN12" s="69"/>
      <c r="IQ12" s="107"/>
      <c r="IT12" s="69" t="s">
        <v>634</v>
      </c>
      <c r="IU12" s="89">
        <f>AVERAGE(IU3:IU8)</f>
        <v>103.52830826580826</v>
      </c>
      <c r="IV12" s="89">
        <f>AVERAGE(IV3:IV11)</f>
        <v>71.577079093745766</v>
      </c>
      <c r="IX12" s="69" t="s">
        <v>635</v>
      </c>
      <c r="IY12" s="139">
        <f>_xlfn.STDEV.S(IY3:IY8)</f>
        <v>0.2255109105664467</v>
      </c>
      <c r="IZ12" s="139">
        <f>_xlfn.STDEV.S(IZ2:IZ10)</f>
        <v>0.28572794373564292</v>
      </c>
      <c r="JB12" s="69" t="s">
        <v>635</v>
      </c>
      <c r="JC12" s="69">
        <f>_xlfn.STDEV.S(JC2:JC8)</f>
        <v>107.00502501852688</v>
      </c>
      <c r="JD12" s="69">
        <f>_xlfn.STDEV.S(JD2:JD10)</f>
        <v>31.549715484708354</v>
      </c>
      <c r="JF12" s="69" t="s">
        <v>635</v>
      </c>
      <c r="JG12" s="139">
        <f>_xlfn.STDEV.S(JG2:JG8)</f>
        <v>6847.4923251404334</v>
      </c>
      <c r="JH12" s="139">
        <f>_xlfn.STDEV.S(JH2:JH10)</f>
        <v>515.32678413259725</v>
      </c>
      <c r="JJ12" s="69" t="s">
        <v>635</v>
      </c>
      <c r="JK12" s="69">
        <f>_xlfn.STDEV.S(JK2:JK8)</f>
        <v>19.654152596479815</v>
      </c>
      <c r="JL12" s="69">
        <f>_xlfn.STDEV.S(JL2:JL10)</f>
        <v>0</v>
      </c>
      <c r="JN12" s="69" t="s">
        <v>635</v>
      </c>
      <c r="JO12" s="69">
        <f>_xlfn.STDEV.S(JO2:JO8)</f>
        <v>140.60278395943254</v>
      </c>
      <c r="JP12" s="69">
        <f>_xlfn.STDEV.S(JP2:JP9)</f>
        <v>0</v>
      </c>
      <c r="JR12" s="69"/>
      <c r="JS12" s="69" t="s">
        <v>673</v>
      </c>
      <c r="JT12" s="274">
        <f>_xlfn.T.TEST(KJ2:KJ8,KK2:KK9,2,3)</f>
        <v>0.3608818986406519</v>
      </c>
      <c r="JW12" s="69" t="s">
        <v>635</v>
      </c>
      <c r="JX12" s="69">
        <f>_xlfn.STDEV.S(JX2:JX10)</f>
        <v>2635.4380859283915</v>
      </c>
      <c r="JY12" s="69">
        <f>_xlfn.STDEV.S(JY2:JY10)</f>
        <v>186.86492447754875</v>
      </c>
      <c r="KA12" s="69" t="s">
        <v>635</v>
      </c>
      <c r="KB12" s="69">
        <f>_xlfn.STDEV.S(KB2:KB8)</f>
        <v>69.483468400421557</v>
      </c>
      <c r="KC12" s="69">
        <f>_xlfn.STDEV.S(KC2:KC10)</f>
        <v>1</v>
      </c>
      <c r="KE12" s="69" t="s">
        <v>635</v>
      </c>
      <c r="KF12" s="69">
        <f>_xlfn.STDEV.S(KF2:KF8)</f>
        <v>384.76783352339334</v>
      </c>
      <c r="KG12" s="69">
        <f>_xlfn.STDEV.S(KG2:KG10)</f>
        <v>0</v>
      </c>
      <c r="KI12" s="203" t="s">
        <v>635</v>
      </c>
      <c r="KJ12" s="69">
        <f>_xlfn.STDEV.S(KJ2:KJ9)</f>
        <v>3490.0101997163579</v>
      </c>
      <c r="KK12" s="69">
        <f>_xlfn.STDEV.S(KK2:KK9)</f>
        <v>20.204207892495969</v>
      </c>
      <c r="KM12" s="69" t="s">
        <v>635</v>
      </c>
      <c r="KN12" s="69">
        <f>_xlfn.STDEV.S(KN2:KN8)</f>
        <v>321.33560560350531</v>
      </c>
      <c r="KO12" s="69">
        <f>_xlfn.STDEV.S(KO2:KO10)</f>
        <v>173.94283863129004</v>
      </c>
      <c r="KQ12" s="69" t="s">
        <v>635</v>
      </c>
      <c r="KR12" s="69">
        <f>_xlfn.STDEV.S(KR2:KR8)</f>
        <v>22.299903907544405</v>
      </c>
      <c r="KS12" s="69">
        <f>_xlfn.STDEV.S(KS2:KS10)</f>
        <v>0</v>
      </c>
      <c r="KU12" s="69" t="s">
        <v>635</v>
      </c>
      <c r="KV12" s="69">
        <f>_xlfn.STDEV.S(KV2:KV8)</f>
        <v>60.852280154485584</v>
      </c>
      <c r="KW12" s="69">
        <f>_xlfn.STDEV.S(KW2:KW10)</f>
        <v>0</v>
      </c>
      <c r="KY12" s="69" t="s">
        <v>635</v>
      </c>
      <c r="KZ12" s="69">
        <f>_xlfn.STDEV.S(KZ2:KZ10,LA2:LA10)</f>
        <v>860.35054370471016</v>
      </c>
      <c r="LA12" s="69">
        <f>_xlfn.STDEV.S(LA2:LA10,LB2:LB10)</f>
        <v>1.8411566285395</v>
      </c>
      <c r="LC12" s="69" t="s">
        <v>635</v>
      </c>
      <c r="LD12" s="69">
        <f>_xlfn.STDEV.S(LD2:LD7)</f>
        <v>695.2536227881161</v>
      </c>
      <c r="LE12" s="69">
        <f>_xlfn.STDEV.S(LE2:LE10)</f>
        <v>820.75749226620587</v>
      </c>
      <c r="LG12" s="69" t="s">
        <v>711</v>
      </c>
      <c r="LH12" s="69">
        <f>_xlfn.STDEV.S(LH2:LH7)</f>
        <v>0</v>
      </c>
      <c r="LI12" s="69">
        <f>_xlfn.STDEV.S(LI2:LI10)</f>
        <v>30.923741328917139</v>
      </c>
      <c r="LK12" s="69" t="s">
        <v>711</v>
      </c>
      <c r="LL12" s="69">
        <f>_xlfn.STDEV.S(LL2:LL7)</f>
        <v>0</v>
      </c>
      <c r="LM12" s="69">
        <f>_xlfn.STDEV.S(LM2:LM10)</f>
        <v>14</v>
      </c>
      <c r="LO12" s="69" t="s">
        <v>635</v>
      </c>
      <c r="LP12" s="69">
        <f>_xlfn.STDEV.S(LP2:LP9)</f>
        <v>5.314960918504184</v>
      </c>
      <c r="LQ12" s="69">
        <f>_xlfn.STDEV.S(LQ2:LQ10)</f>
        <v>32.328824778096497</v>
      </c>
      <c r="LT12" s="69"/>
      <c r="LU12" s="69"/>
      <c r="LV12" s="69"/>
      <c r="LW12" s="69"/>
      <c r="LY12" s="69" t="s">
        <v>847</v>
      </c>
      <c r="LZ12" s="69">
        <f>$B$18</f>
        <v>13</v>
      </c>
      <c r="MA12" s="69"/>
      <c r="MC12" s="69" t="s">
        <v>635</v>
      </c>
      <c r="MD12" s="89">
        <f>_xlfn.STDEV.S(MD2:MD10)</f>
        <v>12.609520212918492</v>
      </c>
      <c r="ME12" s="89">
        <f>_xlfn.STDEV.S(ME2:ME10)</f>
        <v>12.940032629187813</v>
      </c>
      <c r="MF12" s="89">
        <f>_xlfn.STDEV.S(MF2:MF8)</f>
        <v>9.15475416434127</v>
      </c>
      <c r="MH12" s="69" t="s">
        <v>635</v>
      </c>
      <c r="MI12" s="139">
        <f>_xlfn.STDEV.S(MI2:MI8)</f>
        <v>49.498239506933103</v>
      </c>
      <c r="MJ12" s="139">
        <f>_xlfn.STDEV.S(MJ2:MJ10)</f>
        <v>3.3468268553960208</v>
      </c>
      <c r="ML12" s="69" t="s">
        <v>635</v>
      </c>
      <c r="MM12" s="90">
        <f>_xlfn.STDEV.S(MM2:MM7)</f>
        <v>25.585188865826289</v>
      </c>
      <c r="MN12" s="90">
        <f>_xlfn.STDEV.S(MN2:MN10)</f>
        <v>14.708288426040987</v>
      </c>
      <c r="MP12" s="206" t="s">
        <v>607</v>
      </c>
      <c r="MQ12" s="69"/>
      <c r="MR12" s="89">
        <f>K19</f>
        <v>0</v>
      </c>
      <c r="MS12" s="69"/>
    </row>
    <row r="13" spans="1:357" ht="15.75" thickBot="1" x14ac:dyDescent="0.3">
      <c r="A13" s="429" t="s">
        <v>561</v>
      </c>
      <c r="B13" s="432">
        <f>Data!AU17</f>
        <v>61</v>
      </c>
      <c r="C13" s="90">
        <f>Data!BE17</f>
        <v>2</v>
      </c>
      <c r="D13" s="90">
        <f>Metrics!RB7/1000</f>
        <v>45.329500000000003</v>
      </c>
      <c r="E13" s="89">
        <f>Metrics!SF8</f>
        <v>590</v>
      </c>
      <c r="F13" s="69">
        <f>Data!EE17</f>
        <v>4</v>
      </c>
      <c r="G13" s="90">
        <f>Metrics!RB10/1000</f>
        <v>36</v>
      </c>
      <c r="H13" s="69" t="str">
        <f>Data!FJ17</f>
        <v>0 = Tout à fait d'accord</v>
      </c>
      <c r="I13" s="69" t="str">
        <f>Data!FN17</f>
        <v>0 = Tout à fait d'accord</v>
      </c>
      <c r="J13" s="69">
        <f>Data!GT17</f>
        <v>0</v>
      </c>
      <c r="K13" s="89">
        <f>Data!HL17</f>
        <v>2</v>
      </c>
      <c r="L13" s="139">
        <f>AVERAGE(Data!OD17:OF17)/1000</f>
        <v>2.5774074074074074</v>
      </c>
      <c r="M13" s="89">
        <f>$IU$6</f>
        <v>73.292463092463095</v>
      </c>
      <c r="N13" s="139">
        <f>$IC$7</f>
        <v>24.099803924560501</v>
      </c>
      <c r="O13" s="89">
        <f>Metrics!$RB$7</f>
        <v>45329.5</v>
      </c>
      <c r="P13" s="268">
        <f>$IH$7</f>
        <v>0.99250000000000005</v>
      </c>
      <c r="Q13" s="69">
        <f>Metrics!$BG$11</f>
        <v>1831</v>
      </c>
      <c r="R13" s="69">
        <f>Metrics!$BG$10</f>
        <v>0</v>
      </c>
      <c r="S13" s="69">
        <f>Metrics!$BG$9</f>
        <v>0</v>
      </c>
      <c r="T13" s="139">
        <f>Metrics!$ZB$6*100</f>
        <v>1.0114498199044597</v>
      </c>
      <c r="U13" s="89">
        <f>$JC$5</f>
        <v>105.04625195298597</v>
      </c>
      <c r="V13" s="69">
        <f>Metrics!$BI$11</f>
        <v>1317</v>
      </c>
      <c r="W13" s="69">
        <f>Metrics!$BI$10</f>
        <v>0</v>
      </c>
      <c r="X13" s="69">
        <f>Metrics!$BI$9</f>
        <v>0</v>
      </c>
      <c r="Y13" s="69">
        <f>Metrics!$BJ$11</f>
        <v>2232</v>
      </c>
      <c r="Z13" s="69">
        <f>Metrics!$BH$11</f>
        <v>1305</v>
      </c>
      <c r="AA13" s="69">
        <f>Metrics!$BH$6</f>
        <v>24.183217817166156</v>
      </c>
      <c r="AB13" s="69">
        <f>Metrics!$BG$6</f>
        <v>10.184885765844406</v>
      </c>
      <c r="AC13" s="69">
        <f>Metrics!$BI$6</f>
        <v>7.7749987372502405</v>
      </c>
      <c r="AD13" s="69">
        <f>Metrics!$BJ$6</f>
        <v>17.265775159362899</v>
      </c>
      <c r="AE13" s="69">
        <f>Data!AW17</f>
        <v>38.299999999999997</v>
      </c>
      <c r="AF13" s="69">
        <f>Data!AY17</f>
        <v>33.700000000000003</v>
      </c>
      <c r="AG13" s="69">
        <f>Data!BA17</f>
        <v>41.6</v>
      </c>
      <c r="AH13" s="69">
        <f>Data!BC17</f>
        <v>40.700000000000003</v>
      </c>
      <c r="AI13" s="69">
        <f>Data!N17</f>
        <v>13</v>
      </c>
      <c r="AJ13" s="69">
        <f>Data!O17</f>
        <v>0</v>
      </c>
      <c r="AK13" s="69">
        <f>Data!K17</f>
        <v>13</v>
      </c>
      <c r="AL13" s="69">
        <f>Data!N17</f>
        <v>13</v>
      </c>
      <c r="AM13" s="69">
        <f>Data!C17</f>
        <v>17</v>
      </c>
      <c r="AN13" s="69">
        <f>Data!BU17</f>
        <v>0</v>
      </c>
      <c r="AO13" s="69">
        <f>Data!BV17</f>
        <v>0</v>
      </c>
      <c r="AP13" s="69">
        <f>Data!BW17</f>
        <v>1</v>
      </c>
      <c r="AQ13" s="69">
        <f>Data!BX17</f>
        <v>1</v>
      </c>
      <c r="AR13" s="69">
        <f>Data!BY17</f>
        <v>1</v>
      </c>
      <c r="AS13" s="69">
        <f>Data!BZ17</f>
        <v>1</v>
      </c>
      <c r="AT13" s="69">
        <f>Data!CA17</f>
        <v>0</v>
      </c>
      <c r="AU13" s="69">
        <f>Data!CB17</f>
        <v>0</v>
      </c>
      <c r="AV13" s="69">
        <f>Data!CC17</f>
        <v>0</v>
      </c>
      <c r="AW13" s="69">
        <f>Data!CD17</f>
        <v>0</v>
      </c>
      <c r="AX13" s="69">
        <f>Data!GN17</f>
        <v>26</v>
      </c>
      <c r="AY13" s="69">
        <f>Data!GO17</f>
        <v>19</v>
      </c>
      <c r="AZ13" s="69">
        <f>Data!GP17</f>
        <v>11</v>
      </c>
      <c r="BA13" s="69">
        <f>Data!GQ17</f>
        <v>16</v>
      </c>
      <c r="BB13" s="69">
        <f>Data!GR17</f>
        <v>10</v>
      </c>
      <c r="BC13" s="69">
        <f>Data!AA17</f>
        <v>3</v>
      </c>
      <c r="BD13" s="69">
        <f>Data!AB17</f>
        <v>3</v>
      </c>
      <c r="BE13" s="69">
        <f>Data!AC17</f>
        <v>3</v>
      </c>
      <c r="BF13" s="69">
        <f>Data!AD17</f>
        <v>2</v>
      </c>
      <c r="BG13" s="69">
        <f>Data!AE17</f>
        <v>4</v>
      </c>
      <c r="BH13" s="69">
        <f>Data!AF17</f>
        <v>4</v>
      </c>
      <c r="BI13" s="69">
        <f>Data!AG17</f>
        <v>2</v>
      </c>
      <c r="BJ13" s="69">
        <f>Data!AH17</f>
        <v>4</v>
      </c>
      <c r="BK13" s="69">
        <f>Data!AI17</f>
        <v>4</v>
      </c>
      <c r="BL13" s="69">
        <f>Data!AJ17</f>
        <v>3</v>
      </c>
      <c r="BM13" s="69">
        <f>Data!AK17</f>
        <v>2</v>
      </c>
      <c r="BN13" s="69">
        <f>Data!AL17</f>
        <v>4</v>
      </c>
      <c r="BO13" s="69">
        <f>Data!AM17</f>
        <v>4</v>
      </c>
      <c r="BP13" s="69">
        <f>Data!AN17</f>
        <v>2</v>
      </c>
      <c r="BQ13" s="69">
        <f>Data!AO17</f>
        <v>3</v>
      </c>
      <c r="BR13" s="69">
        <f>Data!AP17</f>
        <v>4</v>
      </c>
      <c r="BS13" s="69">
        <f>Data!AQ17</f>
        <v>3</v>
      </c>
      <c r="BT13" s="69">
        <f>Data!AR17</f>
        <v>3</v>
      </c>
      <c r="BU13" s="69">
        <f>Data!AS17</f>
        <v>2</v>
      </c>
      <c r="BV13" s="69">
        <f>Data!AT17</f>
        <v>2</v>
      </c>
      <c r="BW13" s="69">
        <f>Data!GS17</f>
        <v>82</v>
      </c>
      <c r="BX13" s="69">
        <f>Data!O17</f>
        <v>0</v>
      </c>
      <c r="BY13" s="69">
        <f>SUM(Data!CT17:CU17)</f>
        <v>0</v>
      </c>
      <c r="BZ13" s="69">
        <f>ROUND((Data!OL17-Data!OK17)*1440,2)</f>
        <v>22.97</v>
      </c>
      <c r="CA13" s="69">
        <f>'Metrics EyeTracking'!XM6</f>
        <v>47.12600190469999</v>
      </c>
      <c r="CB13" s="69">
        <f>'Metrics EyeTracking'!XM7</f>
        <v>47.12600190469999</v>
      </c>
      <c r="CC13" s="69">
        <f>'Metrics EyeTracking'!ABK6</f>
        <v>70.392357663670609</v>
      </c>
      <c r="CD13" s="69">
        <f>'Metrics EyeTracking'!ABK7</f>
        <v>70.392357663670609</v>
      </c>
      <c r="CE13" s="69">
        <f>'Metrics EyeTracking'!AJG6</f>
        <v>1.1385438849114906</v>
      </c>
      <c r="CF13" s="69">
        <f>'Metrics EyeTracking'!AJG7</f>
        <v>1.1385438849114906</v>
      </c>
      <c r="CG13" s="69">
        <f>'Metrics EyeTracking'!QY6</f>
        <v>4.2326549328066028</v>
      </c>
      <c r="CH13" s="69">
        <f>'Metrics EyeTracking'!BG6</f>
        <v>0.99589671502040078</v>
      </c>
      <c r="CI13" s="90">
        <f>'Metrics EyeTracking'!BG7</f>
        <v>0.99589671502040078</v>
      </c>
      <c r="CJ13" s="69">
        <f>'Metrics EyeTracking'!FE6</f>
        <v>37.949517523938866</v>
      </c>
      <c r="CK13" s="69">
        <f>'Metrics EyeTracking'!FE7</f>
        <v>37.949517523938866</v>
      </c>
      <c r="CL13" s="90">
        <f>'Metrics EyeTracking'!JC6</f>
        <v>37.949517523938866</v>
      </c>
      <c r="CM13" s="69">
        <f>'Metrics EyeTracking'!JC7</f>
        <v>37.949517523938866</v>
      </c>
      <c r="CN13" s="69">
        <f>'Metrics EyeTracking'!NA6</f>
        <v>391</v>
      </c>
      <c r="CO13" s="69">
        <f>'Metrics EyeTracking'!NA7</f>
        <v>391</v>
      </c>
      <c r="CP13" s="69">
        <f>'Metrics EyeTracking'!AEA6</f>
        <v>84.653098656132059</v>
      </c>
      <c r="CQ13" s="69">
        <f>'Metrics EyeTracking'!AHY6</f>
        <v>0.64432921004190835</v>
      </c>
      <c r="CR13" s="69">
        <f>'Metrics EyeTracking'!AHY7</f>
        <v>0.61740928415184981</v>
      </c>
      <c r="CS13" s="69">
        <f>'Metrics EyeTracking'!ALW5</f>
        <v>24.168160421814171</v>
      </c>
      <c r="CT13" s="69">
        <f>'Metrics EyeTracking'!ALW6</f>
        <v>2.5100005927952074</v>
      </c>
      <c r="CU13" s="69">
        <f>'Metrics EyeTracking'!ALW7</f>
        <v>873.71579529552446</v>
      </c>
      <c r="CV13" s="69">
        <f>'Metrics EyeTracking'!AOM8</f>
        <v>34.613487129640546</v>
      </c>
      <c r="CW13" s="435">
        <v>0.75909525</v>
      </c>
      <c r="CX13" s="89">
        <f>Data!BH17</f>
        <v>1</v>
      </c>
      <c r="CY13" s="89">
        <f>Data!BI17</f>
        <v>2</v>
      </c>
      <c r="CZ13" s="89">
        <f>Data!BJ17</f>
        <v>2</v>
      </c>
      <c r="DA13" s="89">
        <f>Data!BK17</f>
        <v>2</v>
      </c>
      <c r="DB13" s="89">
        <f>Data!BL17</f>
        <v>1</v>
      </c>
      <c r="DC13" s="89">
        <f>Data!BM17</f>
        <v>1</v>
      </c>
      <c r="DD13" s="89">
        <f>Data!BN17</f>
        <v>1</v>
      </c>
      <c r="DE13" s="89">
        <f>Data!BO17</f>
        <v>0</v>
      </c>
      <c r="DF13" s="227">
        <f>Data!BP17</f>
        <v>0</v>
      </c>
      <c r="DG13" s="432">
        <f>Data!EE17</f>
        <v>4</v>
      </c>
      <c r="DH13" s="69">
        <f>Data!EF17</f>
        <v>28</v>
      </c>
      <c r="DI13" s="89">
        <f t="shared" si="0"/>
        <v>10</v>
      </c>
      <c r="DJ13" s="482">
        <f>Data!EG17</f>
        <v>34</v>
      </c>
      <c r="DK13" s="446"/>
      <c r="DL13" s="204" t="s">
        <v>952</v>
      </c>
      <c r="DM13" s="69"/>
      <c r="DN13" s="69">
        <f>$CA$18</f>
        <v>160.83611746279348</v>
      </c>
      <c r="DO13" s="446"/>
      <c r="DP13" s="204" t="s">
        <v>953</v>
      </c>
      <c r="DQ13" s="69"/>
      <c r="DR13" s="69">
        <f t="shared" si="35"/>
        <v>161.67510246479273</v>
      </c>
      <c r="DS13" s="446"/>
      <c r="DT13" s="204" t="s">
        <v>954</v>
      </c>
      <c r="DU13" s="69"/>
      <c r="DV13" s="69">
        <f t="shared" si="36"/>
        <v>163.05660825095379</v>
      </c>
      <c r="DW13" s="446"/>
      <c r="DX13" s="204" t="s">
        <v>955</v>
      </c>
      <c r="DY13" s="69"/>
      <c r="DZ13" s="69">
        <f t="shared" si="37"/>
        <v>161.67510246479273</v>
      </c>
      <c r="EA13" s="446"/>
      <c r="EB13" s="204" t="s">
        <v>956</v>
      </c>
      <c r="EC13" s="69"/>
      <c r="ED13" s="69">
        <f t="shared" si="38"/>
        <v>3.4729381213975441</v>
      </c>
      <c r="EE13" s="446"/>
      <c r="EF13" s="204" t="s">
        <v>957</v>
      </c>
      <c r="EG13" s="69"/>
      <c r="EH13" s="69">
        <f>$CF$18</f>
        <v>3.4813507711178202</v>
      </c>
      <c r="EJ13" s="204" t="s">
        <v>899</v>
      </c>
      <c r="EK13" s="426"/>
      <c r="EL13" s="435">
        <f t="shared" si="39"/>
        <v>0.56713150000000001</v>
      </c>
      <c r="EM13" s="422"/>
      <c r="EN13" s="204" t="s">
        <v>898</v>
      </c>
      <c r="EO13" s="426"/>
      <c r="EP13" s="90">
        <f t="shared" si="40"/>
        <v>575.960599873761</v>
      </c>
      <c r="EQ13" s="422"/>
      <c r="ER13" s="92" t="s">
        <v>888</v>
      </c>
      <c r="ES13" s="426"/>
      <c r="ET13" s="90">
        <f t="shared" si="41"/>
        <v>287.83333333333331</v>
      </c>
      <c r="EU13" s="422"/>
      <c r="EV13" s="339" t="s">
        <v>889</v>
      </c>
      <c r="EW13" s="426"/>
      <c r="EX13" s="203">
        <f t="shared" si="42"/>
        <v>289</v>
      </c>
      <c r="EY13" s="422"/>
      <c r="EZ13" s="99" t="s">
        <v>896</v>
      </c>
      <c r="FA13" s="426"/>
      <c r="FB13" s="90">
        <f t="shared" si="43"/>
        <v>33.210702768810428</v>
      </c>
      <c r="FC13" s="422"/>
      <c r="FD13" s="464" t="s">
        <v>897</v>
      </c>
      <c r="FE13" s="426"/>
      <c r="FF13" s="90">
        <f t="shared" si="44"/>
        <v>13.228815449401715</v>
      </c>
      <c r="FG13" s="422"/>
      <c r="FH13" s="421" t="s">
        <v>892</v>
      </c>
      <c r="FI13" s="426"/>
      <c r="FJ13" s="90">
        <f t="shared" si="45"/>
        <v>4.7961905550240589</v>
      </c>
      <c r="FK13" s="422"/>
      <c r="FL13" s="421" t="s">
        <v>893</v>
      </c>
      <c r="FM13" s="426"/>
      <c r="FN13" s="90">
        <f t="shared" si="46"/>
        <v>4.7961905550240589</v>
      </c>
      <c r="FO13" s="422"/>
      <c r="FP13" s="421" t="s">
        <v>891</v>
      </c>
      <c r="FQ13" s="426"/>
      <c r="FR13" s="90">
        <f t="shared" ref="FR13:FR14" si="52">CP18</f>
        <v>1.8144429660094352</v>
      </c>
      <c r="FS13" s="422"/>
      <c r="FT13" s="421" t="s">
        <v>886</v>
      </c>
      <c r="FU13" s="426"/>
      <c r="FV13" s="90">
        <f t="shared" si="47"/>
        <v>71.595300220103454</v>
      </c>
      <c r="FW13" s="422"/>
      <c r="FX13" s="421" t="s">
        <v>887</v>
      </c>
      <c r="FY13" s="426"/>
      <c r="FZ13" s="90">
        <f t="shared" si="48"/>
        <v>46.718472031183289</v>
      </c>
      <c r="GA13" s="422"/>
      <c r="GB13" s="421" t="s">
        <v>884</v>
      </c>
      <c r="GC13" s="426"/>
      <c r="GD13" s="90">
        <f t="shared" si="49"/>
        <v>33.193114005898842</v>
      </c>
      <c r="GE13" s="422"/>
      <c r="GF13" s="421" t="s">
        <v>885</v>
      </c>
      <c r="GG13" s="426"/>
      <c r="GH13" s="90">
        <f t="shared" si="50"/>
        <v>26.869586707642299</v>
      </c>
      <c r="GI13" s="422"/>
      <c r="GJ13" s="69" t="s">
        <v>883</v>
      </c>
      <c r="GK13" s="426"/>
      <c r="GL13" s="90">
        <f>CI18</f>
        <v>1.0164458748839582</v>
      </c>
      <c r="GM13" s="422"/>
      <c r="GN13" s="69" t="s">
        <v>882</v>
      </c>
      <c r="GO13" s="69"/>
      <c r="GP13" s="90">
        <f t="shared" si="51"/>
        <v>1.5914608821596832</v>
      </c>
      <c r="GQ13" s="65"/>
      <c r="GR13" s="423" t="s">
        <v>881</v>
      </c>
      <c r="GS13" s="69"/>
      <c r="GT13" s="90">
        <f t="shared" ref="GT13:GT14" si="53">CG18</f>
        <v>38.103302286198137</v>
      </c>
      <c r="GV13" s="69" t="s">
        <v>635</v>
      </c>
      <c r="GW13" s="139">
        <f>_xlfn.STDEV.S(GW3:GW11)</f>
        <v>2.9281668516515649</v>
      </c>
      <c r="GX13" s="139">
        <f>_xlfn.STDEV.S(GX3:GX8)</f>
        <v>3.8589411328324994</v>
      </c>
      <c r="HA13" s="89">
        <f>Metrics!$QZ$10</f>
        <v>39550</v>
      </c>
      <c r="HB13" s="139">
        <f t="shared" si="5"/>
        <v>39.549999999999997</v>
      </c>
      <c r="HD13" s="89">
        <f>Metrics!$QZ$7</f>
        <v>44444</v>
      </c>
      <c r="HE13" s="139">
        <f t="shared" si="7"/>
        <v>44.444000000000003</v>
      </c>
      <c r="HG13" s="69" t="s">
        <v>635</v>
      </c>
      <c r="HH13" s="198">
        <f>STDEV(HH3:HH11)</f>
        <v>22.057138552203707</v>
      </c>
      <c r="HI13" s="198">
        <f>STDEV(HI3:HI9)</f>
        <v>38.335649515946955</v>
      </c>
      <c r="HK13" s="69" t="s">
        <v>635</v>
      </c>
      <c r="HL13" s="198">
        <f>STDEV(HL3:HL11)</f>
        <v>88.228554208814828</v>
      </c>
      <c r="HM13" s="198">
        <f>STDEV(HM3:HM11)</f>
        <v>153.34259806378782</v>
      </c>
      <c r="HO13" s="69" t="s">
        <v>635</v>
      </c>
      <c r="HP13" s="199">
        <f>STDEV(HP3:HP11)</f>
        <v>2.7392609218719645E-3</v>
      </c>
      <c r="HQ13" s="200">
        <f>STDEV(HQ3:HQ8)</f>
        <v>2.2377168511014717E-3</v>
      </c>
      <c r="HS13" s="69" t="s">
        <v>635</v>
      </c>
      <c r="HT13" s="242">
        <f>STDEV(HT3:HU11)</f>
        <v>0.19683563721440689</v>
      </c>
      <c r="HU13" s="242">
        <f>STDEV(HU3:HU8)</f>
        <v>0.19291994970941886</v>
      </c>
      <c r="HW13" s="69" t="s">
        <v>635</v>
      </c>
      <c r="HX13" s="198">
        <f>STDEV(HX3:HX11)</f>
        <v>0.31266719258600895</v>
      </c>
      <c r="HY13" s="198">
        <f>STDEV(HY3:HY9)</f>
        <v>2.0583189450966883</v>
      </c>
      <c r="HZ13" s="262"/>
      <c r="IA13" s="69" t="s">
        <v>635</v>
      </c>
      <c r="IB13" s="198">
        <f>STDEV(IB3:IB11)</f>
        <v>2.7002823429684195</v>
      </c>
      <c r="IC13" s="198">
        <f>STDEV(IC3:IC9)</f>
        <v>4.4334093939688088</v>
      </c>
      <c r="IF13" s="69" t="s">
        <v>635</v>
      </c>
      <c r="IG13" s="242">
        <f>STDEV(IG3:IG11)</f>
        <v>8.4620271080739135E-2</v>
      </c>
      <c r="IH13" s="242">
        <f>STDEV(IH3:IH9)</f>
        <v>0.34528293359620921</v>
      </c>
      <c r="IJ13" s="69" t="s">
        <v>634</v>
      </c>
      <c r="IK13" s="90">
        <f>AVERAGE(IK7:IK12)</f>
        <v>8.1666666666666661</v>
      </c>
      <c r="IL13" s="90">
        <f>AVERAGE(IL7:IL8)</f>
        <v>19</v>
      </c>
      <c r="IM13" s="394">
        <f>AVERAGE(IM7:IM12)</f>
        <v>22.75</v>
      </c>
      <c r="IN13" s="90">
        <f>AVERAGE(IN7:IN12)</f>
        <v>21.8</v>
      </c>
      <c r="IQ13" s="107"/>
      <c r="IR13" s="204" t="s">
        <v>641</v>
      </c>
      <c r="IT13" s="69" t="s">
        <v>635</v>
      </c>
      <c r="IU13" s="139">
        <f>_xlfn.STDEV.S(IU3:IU8)</f>
        <v>96.336079954150449</v>
      </c>
      <c r="IV13" s="139">
        <f>_xlfn.STDEV.S(IV3:IV11)</f>
        <v>39.309198579005205</v>
      </c>
      <c r="IX13" s="69"/>
      <c r="IY13" s="139" t="s">
        <v>673</v>
      </c>
      <c r="IZ13" s="258">
        <f>_xlfn.T.TEST(IY3:IY8,IZ2:IZ10,2,3)</f>
        <v>2.4942904695708919E-2</v>
      </c>
      <c r="JB13" s="69"/>
      <c r="JC13" s="69" t="s">
        <v>673</v>
      </c>
      <c r="JD13" s="273">
        <f>_xlfn.T.TEST(JC2:JC8,JD2:JD10,2,3)</f>
        <v>0.13623306231424973</v>
      </c>
      <c r="JF13" s="69"/>
      <c r="JG13" s="69" t="s">
        <v>673</v>
      </c>
      <c r="JH13" s="274">
        <f>_xlfn.T.TEST(JG2:JG8,JH2:JH10,2,3)</f>
        <v>0.26270683778907411</v>
      </c>
      <c r="JK13" s="69" t="s">
        <v>673</v>
      </c>
      <c r="JL13" s="273">
        <f>_xlfn.T.TEST(JK2:JK8,JL2:JL10,2,3)</f>
        <v>0.35591768374958205</v>
      </c>
      <c r="JN13" s="69"/>
      <c r="JO13" s="69" t="s">
        <v>673</v>
      </c>
      <c r="JP13" s="274">
        <f>_xlfn.T.TEST(JO2:JO8,JP2:JP9,2,3)</f>
        <v>0.35591768374958205</v>
      </c>
      <c r="JW13" s="69"/>
      <c r="JX13" s="69" t="s">
        <v>673</v>
      </c>
      <c r="JY13" s="274">
        <f>_xlfn.T.TEST(JX2:JX8,JY2:JY10,2,3)</f>
        <v>0.17033195315244176</v>
      </c>
      <c r="KA13" s="69"/>
      <c r="KB13" s="69" t="s">
        <v>673</v>
      </c>
      <c r="KC13" s="274">
        <f>_xlfn.T.TEST(KB2:KB8,KC2:KC10,2,3)</f>
        <v>0.3587895099820172</v>
      </c>
      <c r="KE13" s="69"/>
      <c r="KF13" s="69" t="s">
        <v>673</v>
      </c>
      <c r="KG13" s="274">
        <f>_xlfn.T.TEST(KF2:KF8,KG2:KG10,2,3)</f>
        <v>0.35591768374958205</v>
      </c>
      <c r="KJ13" s="69" t="s">
        <v>673</v>
      </c>
      <c r="KK13" s="274">
        <f>_xlfn.T.TEST(KJ2:KJ10,KK2:KK10,2,3)</f>
        <v>0.36064701956450612</v>
      </c>
      <c r="KM13" s="69"/>
      <c r="KN13" s="69" t="s">
        <v>673</v>
      </c>
      <c r="KO13" s="258">
        <f>_xlfn.T.TEST(KN2:KN8,KO2:KO10,2,3)</f>
        <v>2.5037695575271451E-2</v>
      </c>
      <c r="KQ13" s="69"/>
      <c r="KR13" s="69" t="s">
        <v>673</v>
      </c>
      <c r="KS13" s="274">
        <f>_xlfn.T.TEST(KR2:KR8,KS2:KS10,2,3)</f>
        <v>0.35591768374958205</v>
      </c>
      <c r="KU13" s="69"/>
      <c r="KV13" s="69" t="s">
        <v>673</v>
      </c>
      <c r="KW13" s="274">
        <f>_xlfn.T.TEST(KV2:KV8,KW2:KW10,2,3)</f>
        <v>0.35591768374958205</v>
      </c>
      <c r="KY13" s="69"/>
      <c r="KZ13" s="69" t="s">
        <v>673</v>
      </c>
      <c r="LA13" s="274">
        <f>_xlfn.T.TEST(KZ2:KZ10,LA2:LA10,2,3)</f>
        <v>0.35494373144275493</v>
      </c>
      <c r="LC13" s="69"/>
      <c r="LD13" s="69" t="s">
        <v>673</v>
      </c>
      <c r="LE13" s="274">
        <f>_xlfn.T.TEST(LD2:LD7,LE2:LE10,2,3)</f>
        <v>0.11631214018698759</v>
      </c>
      <c r="LG13" s="69"/>
      <c r="LH13" s="69" t="s">
        <v>673</v>
      </c>
      <c r="LI13" s="274">
        <f>_xlfn.T.TEST(LH2:LH7,LI2:LI10,2,3)</f>
        <v>0.33578834453033313</v>
      </c>
      <c r="LK13" s="69"/>
      <c r="LL13" s="69" t="s">
        <v>673</v>
      </c>
      <c r="LM13" s="274">
        <f>_xlfn.T.TEST(LL2:LL7,LM2:LM10,2,3)</f>
        <v>0.34659350708733427</v>
      </c>
      <c r="LO13" s="69"/>
      <c r="LP13" s="69" t="s">
        <v>673</v>
      </c>
      <c r="LQ13" s="274">
        <f>_xlfn.T.TEST(LP2:LP9,LQ2:LQ10,2,3)</f>
        <v>0.14003032010344488</v>
      </c>
      <c r="LT13" s="69" t="s">
        <v>827</v>
      </c>
      <c r="LU13" s="197" t="str">
        <f>CONCATENATE(ROUND(AVERAGE(LV23:LV31),1),"±",ROUND(STDEV(LV23:LV31),1))</f>
        <v>34.3±18.7</v>
      </c>
      <c r="LV13" s="197" t="str">
        <f>CONCATENATE(ROUND(AVERAGE(LV32:LV38),1),"±",ROUND(_xlfn.STDEV.S(LV32:LV38),1))</f>
        <v>21.1±7</v>
      </c>
      <c r="LW13" s="197" t="s">
        <v>833</v>
      </c>
      <c r="LY13" s="69" t="s">
        <v>847</v>
      </c>
      <c r="LZ13" s="69">
        <f>$B$19</f>
        <v>75</v>
      </c>
      <c r="MA13" s="69"/>
      <c r="MC13" s="69"/>
      <c r="MD13" s="69" t="s">
        <v>673</v>
      </c>
      <c r="ME13" s="274">
        <f>_xlfn.T.TEST(MD2:MD10,ME2:ME10,2,3)</f>
        <v>6.5911177320659445E-2</v>
      </c>
      <c r="MF13" s="69"/>
      <c r="MH13" s="69"/>
      <c r="MI13" s="69" t="s">
        <v>673</v>
      </c>
      <c r="MJ13" s="274">
        <f>_xlfn.T.TEST(MI2:MI8,MJ2:MJ10,2,3)</f>
        <v>9.4080554648330664E-2</v>
      </c>
      <c r="ML13" s="69"/>
      <c r="MM13" s="69" t="s">
        <v>673</v>
      </c>
      <c r="MN13" s="274">
        <f>_xlfn.T.TEST(MM2:MM7,MN2:MN9,2,3)</f>
        <v>8.2456480635475768E-2</v>
      </c>
      <c r="MP13" s="206" t="s">
        <v>634</v>
      </c>
      <c r="MQ13" s="139">
        <f>AVERAGE(MQ2:MQ10)</f>
        <v>0.88888888888888884</v>
      </c>
      <c r="MR13" s="139">
        <f>AVERAGE(MR2:MR12)</f>
        <v>2.7272727272727271</v>
      </c>
      <c r="MS13" s="89">
        <f>AVERAGE(MS2:MS8)</f>
        <v>2.2857142857142856</v>
      </c>
    </row>
    <row r="14" spans="1:357" ht="15.75" thickBot="1" x14ac:dyDescent="0.3">
      <c r="A14" s="429" t="s">
        <v>565</v>
      </c>
      <c r="B14" s="432">
        <f>Data!AU18</f>
        <v>64</v>
      </c>
      <c r="C14" s="90">
        <f>Data!BE18</f>
        <v>2</v>
      </c>
      <c r="D14" s="90">
        <f>Metrics!RC7/1000</f>
        <v>77.377499999999998</v>
      </c>
      <c r="E14" s="89">
        <f>Metrics!SG8</f>
        <v>309</v>
      </c>
      <c r="F14" s="69">
        <f>Data!EE18</f>
        <v>10</v>
      </c>
      <c r="G14" s="90">
        <f>Metrics!RC10/1000</f>
        <v>41.35</v>
      </c>
      <c r="H14" s="69" t="str">
        <f>Data!FJ18</f>
        <v>1 = Plutôt d'accord</v>
      </c>
      <c r="I14" s="69" t="str">
        <f>Data!FN18</f>
        <v>1 = Plutôt d'accord</v>
      </c>
      <c r="J14" s="69">
        <f>Data!GT18</f>
        <v>0</v>
      </c>
      <c r="K14" s="89">
        <f>Data!HL18</f>
        <v>7</v>
      </c>
      <c r="L14" s="139">
        <f>AVERAGE(Data!OD18:OF18)/1000</f>
        <v>2.519703703703704</v>
      </c>
      <c r="M14" s="89">
        <f>$IU$7</f>
        <v>114.20512820512822</v>
      </c>
      <c r="N14" s="139">
        <f>$IC$8</f>
        <v>15.7999305725097</v>
      </c>
      <c r="O14" s="89">
        <f>Metrics!$RC$7</f>
        <v>77377.5</v>
      </c>
      <c r="P14" s="268">
        <f>$IH$8</f>
        <v>0.63916666666666666</v>
      </c>
      <c r="Q14" s="69">
        <f>Metrics!$BK$11</f>
        <v>1790</v>
      </c>
      <c r="R14" s="69">
        <f>Metrics!$BK$10</f>
        <v>0</v>
      </c>
      <c r="S14" s="69">
        <f>Metrics!$BK$9</f>
        <v>0</v>
      </c>
      <c r="T14" s="139">
        <f>Metrics!$ZC$6*100</f>
        <v>1.5187343108860745</v>
      </c>
      <c r="U14" s="89">
        <f>$JC$6</f>
        <v>175.59610283726511</v>
      </c>
      <c r="V14" s="69">
        <f>Metrics!$BM$11</f>
        <v>1004</v>
      </c>
      <c r="W14" s="69">
        <f>Metrics!$BM$10</f>
        <v>0</v>
      </c>
      <c r="X14" s="69">
        <f>Metrics!$BM$9</f>
        <v>0</v>
      </c>
      <c r="Y14" s="69">
        <f>Metrics!$BN$11</f>
        <v>2952</v>
      </c>
      <c r="Z14" s="69">
        <f>Metrics!$BL$11</f>
        <v>1194</v>
      </c>
      <c r="AA14" s="69">
        <f>Metrics!$BL$6</f>
        <v>20.765686472415631</v>
      </c>
      <c r="AB14" s="69">
        <f>Metrics!$BK$6</f>
        <v>13.138116214332735</v>
      </c>
      <c r="AC14" s="69">
        <f>Metrics!$BM$6</f>
        <v>10.275386903968156</v>
      </c>
      <c r="AD14" s="69">
        <f>Metrics!$BN$6</f>
        <v>14.480297011239225</v>
      </c>
      <c r="AE14" s="69">
        <f>Data!AW18</f>
        <v>43.1</v>
      </c>
      <c r="AF14" s="69">
        <f>Data!AY18</f>
        <v>39.6</v>
      </c>
      <c r="AG14" s="69">
        <f>Data!BA18</f>
        <v>41.9</v>
      </c>
      <c r="AH14" s="69">
        <f>Data!BC18</f>
        <v>35.4</v>
      </c>
      <c r="AI14" s="69">
        <f>Data!N18</f>
        <v>13</v>
      </c>
      <c r="AJ14" s="69">
        <f>Data!O18</f>
        <v>0</v>
      </c>
      <c r="AK14" s="69">
        <f>Data!K18</f>
        <v>13</v>
      </c>
      <c r="AL14" s="69">
        <f>Data!N18</f>
        <v>13</v>
      </c>
      <c r="AM14" s="69">
        <f>Data!C18</f>
        <v>15</v>
      </c>
      <c r="AN14" s="69">
        <f>Data!BU18</f>
        <v>0</v>
      </c>
      <c r="AO14" s="69">
        <f>Data!BV18</f>
        <v>1</v>
      </c>
      <c r="AP14" s="69">
        <f>Data!BW18</f>
        <v>1</v>
      </c>
      <c r="AQ14" s="69">
        <f>Data!BX18</f>
        <v>2</v>
      </c>
      <c r="AR14" s="69">
        <f>Data!BY18</f>
        <v>2</v>
      </c>
      <c r="AS14" s="69">
        <f>Data!BZ18</f>
        <v>2</v>
      </c>
      <c r="AT14" s="69">
        <f>Data!CA18</f>
        <v>1</v>
      </c>
      <c r="AU14" s="69">
        <f>Data!CB18</f>
        <v>1</v>
      </c>
      <c r="AV14" s="69">
        <f>Data!CC18</f>
        <v>0</v>
      </c>
      <c r="AW14" s="69">
        <f>Data!CD18</f>
        <v>0</v>
      </c>
      <c r="AX14" s="69">
        <f>Data!GN18</f>
        <v>35</v>
      </c>
      <c r="AY14" s="69">
        <f>Data!GO18</f>
        <v>19</v>
      </c>
      <c r="AZ14" s="69">
        <f>Data!GP18</f>
        <v>10</v>
      </c>
      <c r="BA14" s="69">
        <f>Data!GQ18</f>
        <v>14</v>
      </c>
      <c r="BB14" s="69">
        <f>Data!GR18</f>
        <v>13</v>
      </c>
      <c r="BC14" s="69">
        <f>Data!AA18</f>
        <v>4</v>
      </c>
      <c r="BD14" s="69">
        <f>Data!AB18</f>
        <v>3</v>
      </c>
      <c r="BE14" s="69">
        <f>Data!AC18</f>
        <v>2</v>
      </c>
      <c r="BF14" s="69">
        <f>Data!AD18</f>
        <v>0</v>
      </c>
      <c r="BG14" s="69">
        <f>Data!AE18</f>
        <v>4</v>
      </c>
      <c r="BH14" s="69">
        <f>Data!AF18</f>
        <v>3</v>
      </c>
      <c r="BI14" s="69">
        <f>Data!AG18</f>
        <v>3</v>
      </c>
      <c r="BJ14" s="69">
        <f>Data!AH18</f>
        <v>4</v>
      </c>
      <c r="BK14" s="69">
        <f>Data!AI18</f>
        <v>4</v>
      </c>
      <c r="BL14" s="69">
        <f>Data!AJ18</f>
        <v>3</v>
      </c>
      <c r="BM14" s="69">
        <f>Data!AK18</f>
        <v>2</v>
      </c>
      <c r="BN14" s="69">
        <f>Data!AL18</f>
        <v>4</v>
      </c>
      <c r="BO14" s="69">
        <f>Data!AM18</f>
        <v>4</v>
      </c>
      <c r="BP14" s="69">
        <f>Data!AN18</f>
        <v>3</v>
      </c>
      <c r="BQ14" s="69">
        <f>Data!AO18</f>
        <v>3</v>
      </c>
      <c r="BR14" s="69">
        <f>Data!AP18</f>
        <v>3</v>
      </c>
      <c r="BS14" s="69">
        <f>Data!AQ18</f>
        <v>4</v>
      </c>
      <c r="BT14" s="69">
        <f>Data!AR18</f>
        <v>4</v>
      </c>
      <c r="BU14" s="69">
        <f>Data!AS18</f>
        <v>4</v>
      </c>
      <c r="BV14" s="69">
        <f>Data!AT18</f>
        <v>3</v>
      </c>
      <c r="BW14" s="69">
        <f>Data!GS18</f>
        <v>91</v>
      </c>
      <c r="BX14" s="69">
        <f>Data!O18</f>
        <v>0</v>
      </c>
      <c r="BY14" s="69">
        <f>SUM(Data!CT18:CU18)</f>
        <v>0</v>
      </c>
      <c r="BZ14" s="69">
        <f>ROUND((Data!OL18-Data!OK18)*1440,2)</f>
        <v>24.75</v>
      </c>
      <c r="CA14" s="69">
        <f>'Metrics EyeTracking'!XN6</f>
        <v>109.44507307796545</v>
      </c>
      <c r="CB14" s="69">
        <f>'Metrics EyeTracking'!XN7</f>
        <v>42.796434638371714</v>
      </c>
      <c r="CC14" s="69">
        <f>'Metrics EyeTracking'!ABL6</f>
        <v>125.92071330714525</v>
      </c>
      <c r="CD14" s="69">
        <f>'Metrics EyeTracking'!ABL7</f>
        <v>64.220907423519577</v>
      </c>
      <c r="CE14" s="69">
        <f>'Metrics EyeTracking'!AJH6</f>
        <v>2.2556952567635808</v>
      </c>
      <c r="CF14" s="69">
        <f>'Metrics EyeTracking'!AJH7</f>
        <v>0.87871319914322199</v>
      </c>
      <c r="CG14" s="69">
        <f>'Metrics EyeTracking'!QZ6</f>
        <v>2.0310754544531329</v>
      </c>
      <c r="CH14" s="69">
        <f>'Metrics EyeTracking'!BH6</f>
        <v>1.0130949700445218</v>
      </c>
      <c r="CI14" s="90">
        <f>'Metrics EyeTracking'!BH7</f>
        <v>1.0130949700445218</v>
      </c>
      <c r="CJ14" s="69">
        <f>'Metrics EyeTracking'!FF6</f>
        <v>42.33370182575613</v>
      </c>
      <c r="CK14" s="69">
        <f>'Metrics EyeTracking'!FF7</f>
        <v>42.33370182575613</v>
      </c>
      <c r="CL14" s="90">
        <f>'Metrics EyeTracking'!JD6</f>
        <v>42.333701825756165</v>
      </c>
      <c r="CM14" s="69">
        <f>'Metrics EyeTracking'!JD7</f>
        <v>42.333701825756165</v>
      </c>
      <c r="CN14" s="69">
        <f>'Metrics EyeTracking'!NB6</f>
        <v>391</v>
      </c>
      <c r="CO14" s="69">
        <f>'Metrics EyeTracking'!NB7</f>
        <v>391</v>
      </c>
      <c r="CP14" s="69">
        <f>'Metrics EyeTracking'!AEB6</f>
        <v>136.08205544835991</v>
      </c>
      <c r="CQ14" s="69">
        <f>'Metrics EyeTracking'!AHZ6</f>
        <v>0.82204374033666394</v>
      </c>
      <c r="CR14" s="69">
        <f>'Metrics EyeTracking'!AHZ7</f>
        <v>0.44592394032509397</v>
      </c>
      <c r="CS14" s="69">
        <f>'Metrics EyeTracking'!ALX5</f>
        <v>22.764743269756455</v>
      </c>
      <c r="CT14" s="69">
        <f>'Metrics EyeTracking'!ALX6</f>
        <v>2.4973682151837453</v>
      </c>
      <c r="CU14" s="69">
        <f>'Metrics EyeTracking'!ALX7</f>
        <v>2587.7267522102093</v>
      </c>
      <c r="CV14" s="69">
        <f>'Metrics EyeTracking'!AON8</f>
        <v>34.433306209983471</v>
      </c>
      <c r="CW14" s="435">
        <v>0.73368489999999997</v>
      </c>
      <c r="CX14" s="89">
        <f>Data!BH18</f>
        <v>1</v>
      </c>
      <c r="CY14" s="89">
        <f>Data!BI18</f>
        <v>2</v>
      </c>
      <c r="CZ14" s="89">
        <f>Data!BJ18</f>
        <v>1</v>
      </c>
      <c r="DA14" s="89">
        <f>Data!BK18</f>
        <v>2</v>
      </c>
      <c r="DB14" s="89">
        <f>Data!BL18</f>
        <v>1</v>
      </c>
      <c r="DC14" s="89">
        <f>Data!BM18</f>
        <v>2</v>
      </c>
      <c r="DD14" s="89">
        <f>Data!BN18</f>
        <v>1</v>
      </c>
      <c r="DE14" s="89">
        <f>Data!BO18</f>
        <v>0</v>
      </c>
      <c r="DF14" s="227">
        <f>Data!BP18</f>
        <v>0</v>
      </c>
      <c r="DG14" s="432">
        <f>Data!EE18</f>
        <v>10</v>
      </c>
      <c r="DH14" s="69">
        <f>Data!EF18</f>
        <v>36</v>
      </c>
      <c r="DI14" s="89">
        <f t="shared" si="0"/>
        <v>10</v>
      </c>
      <c r="DJ14" s="482">
        <f>Data!EG18</f>
        <v>42</v>
      </c>
      <c r="DK14" s="446"/>
      <c r="DL14" s="204" t="s">
        <v>952</v>
      </c>
      <c r="DM14" s="69"/>
      <c r="DN14" s="69">
        <f>$CA$19</f>
        <v>96.263017202804861</v>
      </c>
      <c r="DO14" s="446"/>
      <c r="DP14" s="204" t="s">
        <v>953</v>
      </c>
      <c r="DQ14" s="69"/>
      <c r="DR14" s="69">
        <f t="shared" si="35"/>
        <v>81.987238491348052</v>
      </c>
      <c r="DS14" s="446"/>
      <c r="DT14" s="204" t="s">
        <v>954</v>
      </c>
      <c r="DU14" s="69"/>
      <c r="DV14" s="69">
        <f t="shared" si="36"/>
        <v>109.58306706224252</v>
      </c>
      <c r="DW14" s="446"/>
      <c r="DX14" s="204" t="s">
        <v>955</v>
      </c>
      <c r="DY14" s="69"/>
      <c r="DZ14" s="69">
        <f t="shared" si="37"/>
        <v>95.039959106301168</v>
      </c>
      <c r="EA14" s="446"/>
      <c r="EB14" s="204" t="s">
        <v>956</v>
      </c>
      <c r="EC14" s="69"/>
      <c r="ED14" s="69">
        <f t="shared" si="38"/>
        <v>1.6266790613661815</v>
      </c>
      <c r="EE14" s="446"/>
      <c r="EF14" s="204" t="s">
        <v>957</v>
      </c>
      <c r="EG14" s="69"/>
      <c r="EH14" s="69">
        <f>$CF$19</f>
        <v>1.536495133709884</v>
      </c>
      <c r="EJ14" s="204" t="s">
        <v>899</v>
      </c>
      <c r="EK14" s="426"/>
      <c r="EL14" s="435">
        <f t="shared" si="39"/>
        <v>0.55130080000000004</v>
      </c>
      <c r="EM14" s="422"/>
      <c r="EN14" s="204" t="s">
        <v>898</v>
      </c>
      <c r="EO14" s="426"/>
      <c r="EP14" s="90">
        <f t="shared" si="40"/>
        <v>1348.9870950632967</v>
      </c>
      <c r="EQ14" s="422"/>
      <c r="ER14" s="92" t="s">
        <v>888</v>
      </c>
      <c r="ES14" s="426"/>
      <c r="ET14" s="90">
        <f t="shared" si="41"/>
        <v>261.31818181818181</v>
      </c>
      <c r="EU14" s="422"/>
      <c r="EV14" s="339" t="s">
        <v>889</v>
      </c>
      <c r="EW14" s="426"/>
      <c r="EX14" s="203">
        <f t="shared" si="42"/>
        <v>275</v>
      </c>
      <c r="EY14" s="422"/>
      <c r="EZ14" s="99" t="s">
        <v>896</v>
      </c>
      <c r="FA14" s="426"/>
      <c r="FB14" s="90">
        <f t="shared" si="43"/>
        <v>29.079562854330533</v>
      </c>
      <c r="FC14" s="422"/>
      <c r="FD14" s="464" t="s">
        <v>897</v>
      </c>
      <c r="FE14" s="426"/>
      <c r="FF14" s="90">
        <f t="shared" si="44"/>
        <v>6.5231955772423591</v>
      </c>
      <c r="FG14" s="422"/>
      <c r="FH14" s="421" t="s">
        <v>892</v>
      </c>
      <c r="FI14" s="426"/>
      <c r="FJ14" s="90">
        <f t="shared" si="45"/>
        <v>1.8584529337245634</v>
      </c>
      <c r="FK14" s="422"/>
      <c r="FL14" s="421" t="s">
        <v>893</v>
      </c>
      <c r="FM14" s="426"/>
      <c r="FN14" s="90">
        <f t="shared" si="46"/>
        <v>1.5029926466581374</v>
      </c>
      <c r="FO14" s="422"/>
      <c r="FP14" s="421" t="s">
        <v>891</v>
      </c>
      <c r="FQ14" s="426"/>
      <c r="FR14" s="90">
        <f t="shared" si="52"/>
        <v>10.536667603259342</v>
      </c>
      <c r="FS14" s="422"/>
      <c r="FT14" s="421" t="s">
        <v>886</v>
      </c>
      <c r="FU14" s="426"/>
      <c r="FV14" s="90">
        <f t="shared" si="47"/>
        <v>67.224870315615007</v>
      </c>
      <c r="FW14" s="422"/>
      <c r="FX14" s="421" t="s">
        <v>887</v>
      </c>
      <c r="FY14" s="426"/>
      <c r="FZ14" s="90">
        <f t="shared" si="48"/>
        <v>67.136899775933401</v>
      </c>
      <c r="GA14" s="422"/>
      <c r="GB14" s="421" t="s">
        <v>884</v>
      </c>
      <c r="GC14" s="426"/>
      <c r="GD14" s="90">
        <f t="shared" si="49"/>
        <v>38.007221831872961</v>
      </c>
      <c r="GE14" s="422"/>
      <c r="GF14" s="421" t="s">
        <v>885</v>
      </c>
      <c r="GG14" s="426"/>
      <c r="GH14" s="90">
        <f t="shared" si="50"/>
        <v>32.231351190175388</v>
      </c>
      <c r="GI14" s="422"/>
      <c r="GJ14" s="69" t="s">
        <v>883</v>
      </c>
      <c r="GK14" s="426"/>
      <c r="GL14" s="90">
        <f>CI19</f>
        <v>2.3276511541612166</v>
      </c>
      <c r="GM14" s="422"/>
      <c r="GN14" s="69" t="s">
        <v>882</v>
      </c>
      <c r="GO14" s="69"/>
      <c r="GP14" s="90">
        <f t="shared" si="51"/>
        <v>2.3317436837622081</v>
      </c>
      <c r="GQ14" s="65"/>
      <c r="GR14" s="423" t="s">
        <v>881</v>
      </c>
      <c r="GS14" s="69"/>
      <c r="GT14" s="90">
        <f t="shared" si="53"/>
        <v>23.180668727170552</v>
      </c>
      <c r="GV14" s="69"/>
      <c r="GW14" s="69" t="s">
        <v>673</v>
      </c>
      <c r="GX14" s="258">
        <f>_xlfn.T.TEST(GW3:GW11,GX3:GX8,2,3)</f>
        <v>1.9485858795205147E-2</v>
      </c>
      <c r="HA14" s="89">
        <f>Metrics!$RA$10</f>
        <v>41350</v>
      </c>
      <c r="HB14" s="139">
        <f t="shared" si="5"/>
        <v>41.35</v>
      </c>
      <c r="HD14" s="89">
        <f>Metrics!$RA$7</f>
        <v>100139</v>
      </c>
      <c r="HE14" s="139">
        <f t="shared" si="7"/>
        <v>100.139</v>
      </c>
      <c r="HK14" s="69"/>
      <c r="HL14" s="69" t="s">
        <v>615</v>
      </c>
      <c r="HM14" s="202">
        <f>TTEST(HL3:HL11,HM3:HM9,2,3)</f>
        <v>5.1844356544899738E-3</v>
      </c>
      <c r="HO14" s="69"/>
      <c r="HP14" s="69" t="s">
        <v>678</v>
      </c>
      <c r="HQ14" s="201">
        <f>TTEST(HP3:HP11,HQ3:HQ8,2,3)</f>
        <v>0.70361933722800085</v>
      </c>
      <c r="HS14" s="69"/>
      <c r="HT14" s="197" t="s">
        <v>678</v>
      </c>
      <c r="HU14" s="201">
        <f>TTEST(HT3:HT11,HU3:HU8,2,3)</f>
        <v>0.9908717125133466</v>
      </c>
      <c r="HW14" s="69"/>
      <c r="HX14" s="197" t="s">
        <v>673</v>
      </c>
      <c r="HY14" s="202">
        <f>_xlfn.T.TEST(HX3:HX11,HY3:HY9,2,3)</f>
        <v>5.5136788901841559E-2</v>
      </c>
      <c r="HZ14" s="262"/>
      <c r="IA14" s="69"/>
      <c r="IB14" s="197" t="s">
        <v>673</v>
      </c>
      <c r="IC14" s="239">
        <f>TTEST(IB3:IB11,IC3:IC9,2,3)</f>
        <v>4.3754236224204164E-2</v>
      </c>
      <c r="IF14" s="69"/>
      <c r="IG14" s="197" t="s">
        <v>673</v>
      </c>
      <c r="IH14" s="244">
        <f>TTEST(IG3:IG11,IH3:IH9,2,3)</f>
        <v>0.19940736167885567</v>
      </c>
      <c r="IJ14" s="69" t="s">
        <v>635</v>
      </c>
      <c r="IK14" s="90">
        <f>_xlfn.STDEV.S(IK7:IK12)</f>
        <v>3.4302575219167819</v>
      </c>
      <c r="IL14" s="90">
        <f>_xlfn.STDEV.S(IL7:IL8)</f>
        <v>1.4142135623730951</v>
      </c>
      <c r="IM14" s="90">
        <f>_xlfn.STDEV.S(IM7:IM12)</f>
        <v>3.0956959368344519</v>
      </c>
      <c r="IN14" s="90">
        <f>_xlfn.STDEV.S(IN7:IN12)</f>
        <v>3.4205262752974206</v>
      </c>
      <c r="IO14" s="155"/>
      <c r="IQ14" s="204" t="str">
        <f>"Totally agree"</f>
        <v>Totally agree</v>
      </c>
      <c r="IR14" s="69">
        <v>7</v>
      </c>
      <c r="IT14" s="69"/>
      <c r="IU14" s="69" t="s">
        <v>673</v>
      </c>
      <c r="IV14" s="274">
        <f>TTEST(IU3:IU8,IV3:IV11,2,3)</f>
        <v>0.46953189073946644</v>
      </c>
      <c r="LT14" s="69" t="s">
        <v>828</v>
      </c>
      <c r="LU14" s="197" t="str">
        <f>CONCATENATE(5,"/",4)</f>
        <v>5/4</v>
      </c>
      <c r="LV14" s="197" t="str">
        <f>CONCATENATE(5,"/",2)</f>
        <v>5/2</v>
      </c>
      <c r="LW14" s="197" t="s">
        <v>833</v>
      </c>
      <c r="LY14" s="69" t="s">
        <v>634</v>
      </c>
      <c r="LZ14" s="139">
        <f>AVERAGE(LZ2:LZ13)</f>
        <v>46.083333333333336</v>
      </c>
      <c r="MA14" s="139">
        <f>AVERAGE(MA2:MA10)</f>
        <v>79.555555555555557</v>
      </c>
      <c r="MC14" s="69"/>
      <c r="MD14" s="69"/>
      <c r="ME14" s="69" t="s">
        <v>673</v>
      </c>
      <c r="MF14" s="274">
        <f>_xlfn.T.TEST(MF2:MF8,ME2:ME10,2,3)</f>
        <v>0.22138083188807947</v>
      </c>
      <c r="MP14" s="206" t="s">
        <v>635</v>
      </c>
      <c r="MQ14" s="139">
        <f>_xlfn.STDEV.S(MQ2:MQ10)</f>
        <v>1.0540925533894598</v>
      </c>
      <c r="MR14" s="139">
        <f>_xlfn.STDEV.S(MR2:MR12)</f>
        <v>2.7236339361562192</v>
      </c>
      <c r="MS14" s="69">
        <f>_xlfn.STDEV.S(MS2:MS8)</f>
        <v>3.3022358947782493</v>
      </c>
    </row>
    <row r="15" spans="1:357" x14ac:dyDescent="0.25">
      <c r="A15" s="430" t="s">
        <v>558</v>
      </c>
      <c r="B15" s="432">
        <f>Data!AU19</f>
        <v>80</v>
      </c>
      <c r="C15" s="90"/>
      <c r="D15" s="90">
        <f>Metrics!QN7/1000</f>
        <v>47.863500000000002</v>
      </c>
      <c r="E15" s="89">
        <f>Metrics!RP8</f>
        <v>83</v>
      </c>
      <c r="F15" s="69"/>
      <c r="G15" s="90">
        <f>Metrics!QN10/1000</f>
        <v>18.2</v>
      </c>
      <c r="H15" s="69" t="str">
        <f>Data!FJ19</f>
        <v>0 = Tout à fait d'accord</v>
      </c>
      <c r="I15" s="69" t="str">
        <f>Data!FN19</f>
        <v>0 = Tout à fait d'accord</v>
      </c>
      <c r="J15" s="69">
        <f>Data!GT19</f>
        <v>0</v>
      </c>
      <c r="K15" s="89">
        <f>Data!HL19</f>
        <v>1</v>
      </c>
      <c r="L15" s="139">
        <f>AVERAGE(Data!OD19:OF19)/1000</f>
        <v>1.3304814814814816</v>
      </c>
      <c r="M15" s="89">
        <f>$IV$7</f>
        <v>122.22222222222221</v>
      </c>
      <c r="N15" s="139">
        <f>$IB$7</f>
        <v>13.294413248697866</v>
      </c>
      <c r="O15" s="89">
        <f>Metrics!$QN$7</f>
        <v>47863.5</v>
      </c>
      <c r="P15" s="268">
        <f>$IG$7</f>
        <v>0.98999999999999988</v>
      </c>
      <c r="Q15" s="69">
        <f>Metrics!$R$11</f>
        <v>1054</v>
      </c>
      <c r="R15" s="69">
        <f>Metrics!$R$10</f>
        <v>0</v>
      </c>
      <c r="S15" s="69">
        <f>Metrics!$R$9</f>
        <v>0</v>
      </c>
      <c r="T15" s="139">
        <f>$IZ$6</f>
        <v>0.91553877578774978</v>
      </c>
      <c r="U15" s="89">
        <f>$JD$6</f>
        <v>56.715144187101906</v>
      </c>
      <c r="V15" s="69">
        <f>Metrics!$T$11</f>
        <v>849</v>
      </c>
      <c r="W15" s="69">
        <f>Metrics!$T$10</f>
        <v>0</v>
      </c>
      <c r="X15" s="69">
        <f>Metrics!$T$9</f>
        <v>0</v>
      </c>
      <c r="Y15" s="69">
        <f>Metrics!$U$11</f>
        <v>2095</v>
      </c>
      <c r="Z15" s="69">
        <f>Metrics!$S$11</f>
        <v>648</v>
      </c>
      <c r="AA15" s="69">
        <f>Metrics!$S$6</f>
        <v>49.943028469201778</v>
      </c>
      <c r="AB15" s="69">
        <f>Metrics!$R$6</f>
        <v>7.3869245959314878</v>
      </c>
      <c r="AC15" s="69">
        <f>Metrics!$T$6</f>
        <v>7.5631436515660706</v>
      </c>
      <c r="AD15" s="69">
        <f>Metrics!$U$6</f>
        <v>21.352184576466293</v>
      </c>
      <c r="AE15" s="69">
        <f>Data!AW19</f>
        <v>18.600000000000001</v>
      </c>
      <c r="AF15" s="69">
        <f>Data!AY19</f>
        <v>17.8</v>
      </c>
      <c r="AG15" s="69">
        <f>Data!BA19</f>
        <v>20.2</v>
      </c>
      <c r="AH15" s="69">
        <f>Data!BC19</f>
        <v>21.5</v>
      </c>
      <c r="AI15" s="69"/>
      <c r="AJ15" s="69">
        <f>Data!O19</f>
        <v>0</v>
      </c>
      <c r="AK15" s="69"/>
      <c r="AL15" s="69"/>
      <c r="AM15" s="69">
        <f>Data!C19</f>
        <v>17</v>
      </c>
      <c r="AN15" s="69">
        <f>Data!BU19</f>
        <v>0</v>
      </c>
      <c r="AO15" s="69">
        <f>Data!BV19</f>
        <v>0</v>
      </c>
      <c r="AP15" s="69">
        <f>Data!BW19</f>
        <v>0</v>
      </c>
      <c r="AQ15" s="69">
        <f>Data!BX19</f>
        <v>0</v>
      </c>
      <c r="AR15" s="69">
        <f>Data!BY19</f>
        <v>0</v>
      </c>
      <c r="AS15" s="69">
        <f>Data!BZ19</f>
        <v>0</v>
      </c>
      <c r="AT15" s="69">
        <f>Data!CA19</f>
        <v>0</v>
      </c>
      <c r="AU15" s="69">
        <f>Data!CB19</f>
        <v>0</v>
      </c>
      <c r="AV15" s="69">
        <f>Data!CC19</f>
        <v>0</v>
      </c>
      <c r="AW15" s="69">
        <f>Data!CD19</f>
        <v>0</v>
      </c>
      <c r="AX15" s="69">
        <f>Data!GN19</f>
        <v>34</v>
      </c>
      <c r="AY15" s="69">
        <f>Data!GO19</f>
        <v>28</v>
      </c>
      <c r="AZ15" s="69">
        <f>Data!GP19</f>
        <v>3</v>
      </c>
      <c r="BA15" s="69">
        <f>Data!GQ19</f>
        <v>17</v>
      </c>
      <c r="BB15" s="69">
        <f>Data!GR19</f>
        <v>13</v>
      </c>
      <c r="BC15" s="69">
        <f>Data!AA19</f>
        <v>4</v>
      </c>
      <c r="BD15" s="69">
        <f>Data!AB19</f>
        <v>4</v>
      </c>
      <c r="BE15" s="69">
        <f>Data!AC19</f>
        <v>4</v>
      </c>
      <c r="BF15" s="69">
        <f>Data!AD19</f>
        <v>4</v>
      </c>
      <c r="BG15" s="69">
        <f>Data!AE19</f>
        <v>4</v>
      </c>
      <c r="BH15" s="69">
        <f>Data!AF19</f>
        <v>4</v>
      </c>
      <c r="BI15" s="69">
        <f>Data!AG19</f>
        <v>4</v>
      </c>
      <c r="BJ15" s="69">
        <f>Data!AH19</f>
        <v>4</v>
      </c>
      <c r="BK15" s="69">
        <f>Data!AI19</f>
        <v>4</v>
      </c>
      <c r="BL15" s="69">
        <f>Data!AJ19</f>
        <v>4</v>
      </c>
      <c r="BM15" s="69">
        <f>Data!AK19</f>
        <v>4</v>
      </c>
      <c r="BN15" s="69">
        <f>Data!AL19</f>
        <v>4</v>
      </c>
      <c r="BO15" s="69">
        <f>Data!AM19</f>
        <v>4</v>
      </c>
      <c r="BP15" s="69">
        <f>Data!AN19</f>
        <v>4</v>
      </c>
      <c r="BQ15" s="69">
        <f>Data!AO19</f>
        <v>4</v>
      </c>
      <c r="BR15" s="69">
        <f>Data!AP19</f>
        <v>4</v>
      </c>
      <c r="BS15" s="69">
        <f>Data!AQ19</f>
        <v>4</v>
      </c>
      <c r="BT15" s="69">
        <f>Data!AR19</f>
        <v>4</v>
      </c>
      <c r="BU15" s="69">
        <f>Data!AS19</f>
        <v>4</v>
      </c>
      <c r="BV15" s="69">
        <f>Data!AT19</f>
        <v>4</v>
      </c>
      <c r="BW15" s="69">
        <f>Data!GS19</f>
        <v>95</v>
      </c>
      <c r="BX15" s="69">
        <f>Data!O19</f>
        <v>0</v>
      </c>
      <c r="BY15" s="69">
        <f>SUM(Data!CT19:CU19)</f>
        <v>0</v>
      </c>
      <c r="BZ15" s="69">
        <f>ROUND((Data!OL19-Data!OK19)*1440,2)</f>
        <v>18.23</v>
      </c>
      <c r="CA15" s="69">
        <f>'Metrics EyeTracking'!WT6</f>
        <v>64.57729936699964</v>
      </c>
      <c r="CB15" s="69">
        <f>'Metrics EyeTracking'!WT7</f>
        <v>59.998123923043188</v>
      </c>
      <c r="CC15" s="69">
        <f>'Metrics EyeTracking'!AAR6</f>
        <v>75.508406009235742</v>
      </c>
      <c r="CD15" s="69">
        <f>'Metrics EyeTracking'!AAR7</f>
        <v>79.146453476762815</v>
      </c>
      <c r="CE15" s="69">
        <f>'Metrics EyeTracking'!AIN6</f>
        <v>1.4561863848661896</v>
      </c>
      <c r="CF15" s="69">
        <f>'Metrics EyeTracking'!AIN7</f>
        <v>1.1867980776951359</v>
      </c>
      <c r="CG15" s="69">
        <f>'Metrics EyeTracking'!QF6</f>
        <v>19.053667831057478</v>
      </c>
      <c r="CH15" s="69">
        <f>'Metrics EyeTracking'!AN6</f>
        <v>0.97383119519395223</v>
      </c>
      <c r="CI15" s="90">
        <f>'Metrics EyeTracking'!AN7</f>
        <v>0.7488383100256244</v>
      </c>
      <c r="CJ15" s="69">
        <f>'Metrics EyeTracking'!EL6</f>
        <v>24.299129311213054</v>
      </c>
      <c r="CK15" s="69">
        <f>'Metrics EyeTracking'!EL7</f>
        <v>22.107798048014605</v>
      </c>
      <c r="CL15" s="90">
        <f>'Metrics EyeTracking'!IJ6</f>
        <v>28.170633153235542</v>
      </c>
      <c r="CM15" s="69">
        <f>'Metrics EyeTracking'!IJ7</f>
        <v>24.999963445442084</v>
      </c>
      <c r="CN15" s="69">
        <f>'Metrics EyeTracking'!MH6</f>
        <v>323.66666666666669</v>
      </c>
      <c r="CO15" s="69">
        <f>'Metrics EyeTracking'!MH7</f>
        <v>315</v>
      </c>
      <c r="CP15" s="69">
        <f>'Metrics EyeTracking'!ADH6</f>
        <v>12.702445220704986</v>
      </c>
      <c r="CQ15" s="69">
        <f>'Metrics EyeTracking'!AHF6</f>
        <v>1.1173132321715069</v>
      </c>
      <c r="CR15" s="69">
        <f>'Metrics EyeTracking'!AHF7</f>
        <v>0.72708711677576687</v>
      </c>
      <c r="CS15" s="69">
        <f>'Metrics EyeTracking'!ALD5</f>
        <v>27.6028597081404</v>
      </c>
      <c r="CT15" s="69">
        <f>'Metrics EyeTracking'!ALD6</f>
        <v>4.0984851794871728</v>
      </c>
      <c r="CU15" s="69">
        <f>'Metrics EyeTracking'!ALD7</f>
        <v>2025.4146136405652</v>
      </c>
      <c r="CV15" s="69">
        <f>'Metrics EyeTracking'!ANT8</f>
        <v>39.650403750758521</v>
      </c>
      <c r="CW15" s="435">
        <v>0.77402689999999996</v>
      </c>
      <c r="CX15" s="89"/>
      <c r="CY15" s="89"/>
      <c r="CZ15" s="89"/>
      <c r="DA15" s="89"/>
      <c r="DB15" s="89"/>
      <c r="DC15" s="89"/>
      <c r="DD15" s="89"/>
      <c r="DE15" s="89"/>
      <c r="DF15" s="227"/>
      <c r="DG15" s="432"/>
      <c r="DH15" s="69"/>
      <c r="DI15" s="89"/>
      <c r="DJ15" s="482"/>
      <c r="DK15" s="446"/>
      <c r="DL15" s="69" t="s">
        <v>634</v>
      </c>
      <c r="DM15" s="436">
        <f>AVERAGE(DM3:DM14)</f>
        <v>88.758117481128309</v>
      </c>
      <c r="DN15" s="436">
        <f>AVERAGE(DN3:DN14)</f>
        <v>128.50679435493194</v>
      </c>
      <c r="DO15" s="446"/>
      <c r="DP15" s="69" t="s">
        <v>634</v>
      </c>
      <c r="DQ15" s="436">
        <f>AVERAGE(DQ3:DQ14)</f>
        <v>59.835782424136468</v>
      </c>
      <c r="DR15" s="436">
        <f>AVERAGE(DR3:DR14)</f>
        <v>102.883966977833</v>
      </c>
      <c r="DS15" s="446"/>
      <c r="DT15" s="69" t="s">
        <v>634</v>
      </c>
      <c r="DU15" s="436">
        <f>AVERAGE(DU3:DU14)</f>
        <v>105.70845865709894</v>
      </c>
      <c r="DV15" s="436">
        <f>AVERAGE(DV3:DV14)</f>
        <v>150.83493073469066</v>
      </c>
      <c r="DW15" s="446"/>
      <c r="DX15" s="69" t="s">
        <v>634</v>
      </c>
      <c r="DY15" s="436">
        <f>AVERAGE(DY3:DY14)</f>
        <v>72.475973633491208</v>
      </c>
      <c r="DZ15" s="436">
        <f>AVERAGE(DZ3:DZ14)</f>
        <v>123.56398810592337</v>
      </c>
      <c r="EA15" s="446"/>
      <c r="EB15" s="69" t="s">
        <v>634</v>
      </c>
      <c r="EC15" s="436">
        <f>AVERAGE(EC3:EC14)</f>
        <v>1.7869222075466322</v>
      </c>
      <c r="ED15" s="436">
        <f>AVERAGE(ED3:ED14)</f>
        <v>2.8698892507672231</v>
      </c>
      <c r="EE15" s="446"/>
      <c r="EF15" s="69" t="s">
        <v>634</v>
      </c>
      <c r="EG15" s="436">
        <f>AVERAGE(EG3:EG14)</f>
        <v>1.1548215304426459</v>
      </c>
      <c r="EH15" s="436">
        <f>AVERAGE(EH3:EH14)</f>
        <v>2.3513941773840314</v>
      </c>
      <c r="EJ15" s="424" t="s">
        <v>634</v>
      </c>
      <c r="EK15" s="436">
        <f>AVERAGE(EK3:EK14)</f>
        <v>0.80672864111111109</v>
      </c>
      <c r="EL15" s="436">
        <f>AVERAGE(EL3:EL14)</f>
        <v>0.62092448666666666</v>
      </c>
      <c r="EM15" s="422"/>
      <c r="EN15" s="424" t="s">
        <v>634</v>
      </c>
      <c r="EO15" s="90">
        <f>AVERAGE(EO3:EO14)</f>
        <v>1344.5139281133754</v>
      </c>
      <c r="EP15" s="90">
        <f>AVERAGE(EP3:EP14)</f>
        <v>1224.6335466004211</v>
      </c>
      <c r="EQ15" s="422"/>
      <c r="ER15" s="424" t="s">
        <v>634</v>
      </c>
      <c r="ES15" s="90">
        <f>AVERAGE(ES3:ES14)</f>
        <v>225.2037037037037</v>
      </c>
      <c r="ET15" s="90">
        <f>AVERAGE(ET3:ET14)</f>
        <v>308.7386832905126</v>
      </c>
      <c r="EU15" s="422"/>
      <c r="EV15" s="424" t="s">
        <v>634</v>
      </c>
      <c r="EW15" s="90">
        <f>AVERAGE(EW3:EW14)</f>
        <v>207.33333333333334</v>
      </c>
      <c r="EX15" s="90">
        <f>AVERAGE(EX3:EX14)</f>
        <v>317.66666666666669</v>
      </c>
      <c r="EY15" s="422"/>
      <c r="EZ15" s="424" t="s">
        <v>634</v>
      </c>
      <c r="FA15" s="90">
        <f>AVERAGE(FA3:FA14)</f>
        <v>23.114045816569355</v>
      </c>
      <c r="FB15" s="90">
        <f>AVERAGE(FB3:FB14)</f>
        <v>28.739902522466469</v>
      </c>
      <c r="FC15" s="422"/>
      <c r="FD15" s="424" t="s">
        <v>634</v>
      </c>
      <c r="FE15" s="90">
        <f>AVERAGE(FE3:FE14)</f>
        <v>3.1537876309098469</v>
      </c>
      <c r="FF15" s="90">
        <f>AVERAGE(FF3:FF14)</f>
        <v>6.6837305051123588</v>
      </c>
      <c r="FG15" s="422"/>
      <c r="FH15" s="424" t="s">
        <v>634</v>
      </c>
      <c r="FI15" s="90">
        <f>AVERAGE(FI3:FI14)</f>
        <v>0.84785902476827479</v>
      </c>
      <c r="FJ15" s="90">
        <f>AVERAGE(FJ3:FJ14)</f>
        <v>1.52128831715116</v>
      </c>
      <c r="FK15" s="422"/>
      <c r="FL15" s="424" t="s">
        <v>634</v>
      </c>
      <c r="FM15" s="90">
        <f>AVERAGE(FM3:FM14)</f>
        <v>0.70834639326816518</v>
      </c>
      <c r="FN15" s="90">
        <f>AVERAGE(FN3:FN14)</f>
        <v>1.3435242640661957</v>
      </c>
      <c r="FO15" s="422"/>
      <c r="FP15" s="424" t="s">
        <v>634</v>
      </c>
      <c r="FQ15" s="90">
        <f>AVERAGE(FQ3:FQ14)</f>
        <v>106.40919168975005</v>
      </c>
      <c r="FR15" s="90">
        <f>AVERAGE(FR3:FR14)</f>
        <v>54.569259610446871</v>
      </c>
      <c r="FS15" s="422"/>
      <c r="FT15" s="424" t="s">
        <v>634</v>
      </c>
      <c r="FU15" s="90">
        <f>AVERAGE(FU3:FU14)</f>
        <v>25.110594788856201</v>
      </c>
      <c r="FV15" s="90">
        <f>AVERAGE(FV3:FV14)</f>
        <v>77.057273627431968</v>
      </c>
      <c r="FW15" s="422"/>
      <c r="FX15" s="424" t="s">
        <v>634</v>
      </c>
      <c r="FY15" s="90">
        <f>AVERAGE(FY3:FY14)</f>
        <v>22.751867227232754</v>
      </c>
      <c r="FZ15" s="90">
        <f>AVERAGE(FZ3:FZ14)</f>
        <v>59.104407578335049</v>
      </c>
      <c r="GA15" s="422"/>
      <c r="GB15" s="424" t="s">
        <v>634</v>
      </c>
      <c r="GC15" s="90">
        <f>AVERAGE(GC3:GC14)</f>
        <v>22.295968430584079</v>
      </c>
      <c r="GD15" s="90">
        <f>AVERAGE(GD3:GD14)</f>
        <v>47.275304721838523</v>
      </c>
      <c r="GE15" s="422"/>
      <c r="GF15" s="424" t="s">
        <v>634</v>
      </c>
      <c r="GG15" s="90">
        <f>AVERAGE(GG3:GG14)</f>
        <v>20.432873801952461</v>
      </c>
      <c r="GH15" s="90">
        <f>AVERAGE(GH3:GH14)</f>
        <v>37.667083976751023</v>
      </c>
      <c r="GI15" s="422"/>
      <c r="GJ15" s="424" t="s">
        <v>634</v>
      </c>
      <c r="GK15" s="90">
        <f>AVERAGE(GK3:GK14)</f>
        <v>0.57583989029984495</v>
      </c>
      <c r="GL15" s="90">
        <f>AVERAGE(GL3:GL14)</f>
        <v>1.7263114722981079</v>
      </c>
      <c r="GM15" s="422"/>
      <c r="GN15" s="69" t="s">
        <v>634</v>
      </c>
      <c r="GO15" s="90">
        <f>AVERAGE(GO3:GO14)</f>
        <v>0.68616500606267572</v>
      </c>
      <c r="GP15" s="90">
        <f>AVERAGE(GP3:GP14)</f>
        <v>2.0350371417493167</v>
      </c>
      <c r="GR15" s="69" t="s">
        <v>634</v>
      </c>
      <c r="GS15" s="90">
        <f>AVERAGE(GS3:GS14)</f>
        <v>7.7980125037471817</v>
      </c>
      <c r="GT15" s="90">
        <f>AVERAGE(GT3:GT14)</f>
        <v>15.852397341095731</v>
      </c>
      <c r="HA15" s="89">
        <f>Metrics!$RB$10</f>
        <v>36000</v>
      </c>
      <c r="HB15" s="139">
        <f t="shared" si="5"/>
        <v>36</v>
      </c>
      <c r="HD15" s="89">
        <f>Metrics!$RB$7</f>
        <v>45329.5</v>
      </c>
      <c r="HE15" s="139">
        <f t="shared" si="7"/>
        <v>45.329500000000003</v>
      </c>
      <c r="IJ15" s="69"/>
      <c r="IK15" s="69" t="s">
        <v>842</v>
      </c>
      <c r="IL15" s="348">
        <f>_xlfn.T.TEST(IK7:IK12,IM7:IM12,2,3)</f>
        <v>2.0360684878843497E-4</v>
      </c>
      <c r="IM15" s="69"/>
      <c r="IN15" s="69"/>
      <c r="IQ15" s="204" t="str">
        <f>"Somewhat agree"</f>
        <v>Somewhat agree</v>
      </c>
      <c r="IR15" s="69">
        <v>4</v>
      </c>
      <c r="LT15" s="69" t="s">
        <v>829</v>
      </c>
      <c r="LU15" s="197" t="s">
        <v>833</v>
      </c>
      <c r="LV15" s="197" t="str">
        <f>CONCATENATE(ROUND(AVERAGE(LT32:LT38),1),"±",ROUND(_xlfn.STDEV.S(LT32:LT38),1))</f>
        <v>13.9±6</v>
      </c>
      <c r="LW15" s="197" t="s">
        <v>833</v>
      </c>
      <c r="LY15" s="69" t="s">
        <v>635</v>
      </c>
      <c r="LZ15" s="139">
        <f>_xlfn.STDEV.S(LZ2:LZ13)</f>
        <v>24.721938484355196</v>
      </c>
      <c r="MA15" s="139">
        <f>_xlfn.STDEV.S(MA2:MA10)</f>
        <v>0.52704627669472992</v>
      </c>
      <c r="MP15" s="69"/>
      <c r="MQ15" s="69" t="s">
        <v>673</v>
      </c>
      <c r="MR15" s="258">
        <f>_xlfn.T.TEST(MQ2:MQ10,MR2:MR12,2,3)</f>
        <v>5.9520179892227944E-2</v>
      </c>
      <c r="MS15" s="69"/>
    </row>
    <row r="16" spans="1:357" x14ac:dyDescent="0.25">
      <c r="A16" s="430" t="s">
        <v>568</v>
      </c>
      <c r="B16" s="432">
        <f>Data!AU20</f>
        <v>80</v>
      </c>
      <c r="C16" s="90"/>
      <c r="D16" s="90">
        <f>Metrics!QO7/1000</f>
        <v>23.576499999999999</v>
      </c>
      <c r="E16" s="89">
        <f>Metrics!RQ8</f>
        <v>52</v>
      </c>
      <c r="F16" s="69"/>
      <c r="G16" s="90">
        <f>Metrics!QO10/1000</f>
        <v>17.850000000000001</v>
      </c>
      <c r="H16" s="69" t="str">
        <f>Data!FJ20</f>
        <v>0 = Tout à fait d'accord</v>
      </c>
      <c r="I16" s="69" t="str">
        <f>Data!FN20</f>
        <v>0 = Tout à fait d'accord</v>
      </c>
      <c r="J16" s="69">
        <f>Data!GT20</f>
        <v>0</v>
      </c>
      <c r="K16" s="89">
        <f>Data!HL20</f>
        <v>1</v>
      </c>
      <c r="L16" s="139">
        <f>AVERAGE(Data!OD20:OF20)/1000</f>
        <v>0.97196296296296292</v>
      </c>
      <c r="M16" s="89">
        <f>$IV$8</f>
        <v>68.441269841269843</v>
      </c>
      <c r="N16" s="139">
        <f>$IB$8</f>
        <v>13.599964141845632</v>
      </c>
      <c r="O16" s="89">
        <f>Metrics!$QO$7</f>
        <v>23576.5</v>
      </c>
      <c r="P16" s="268">
        <f>$IG$8</f>
        <v>0.98166666666666658</v>
      </c>
      <c r="Q16" s="69">
        <f>Metrics!$V$11</f>
        <v>1123</v>
      </c>
      <c r="R16" s="69">
        <f>Metrics!$V$10</f>
        <v>0</v>
      </c>
      <c r="S16" s="69">
        <f>Metrics!$V$9</f>
        <v>0</v>
      </c>
      <c r="T16" s="139">
        <f>$IZ$7</f>
        <v>0.69610901886049537</v>
      </c>
      <c r="U16" s="89">
        <f>$JD$7</f>
        <v>59.394012396283614</v>
      </c>
      <c r="V16" s="69">
        <f>Metrics!$X$11</f>
        <v>873</v>
      </c>
      <c r="W16" s="69">
        <f>Metrics!$X$10</f>
        <v>0</v>
      </c>
      <c r="X16" s="69">
        <f>Metrics!$X$9</f>
        <v>0</v>
      </c>
      <c r="Y16" s="69">
        <f>Metrics!$Y$11</f>
        <v>854</v>
      </c>
      <c r="Z16" s="69">
        <f>Metrics!$W$11</f>
        <v>455</v>
      </c>
      <c r="AA16" s="69">
        <f>Metrics!$W$6</f>
        <v>76.990062683529359</v>
      </c>
      <c r="AB16" s="69">
        <f>Metrics!$V$6</f>
        <v>8.4098654853860104</v>
      </c>
      <c r="AC16" s="69">
        <f>Metrics!$X$6</f>
        <v>7.0837200510977576</v>
      </c>
      <c r="AD16" s="69">
        <f>Metrics!$Y$6</f>
        <v>59.977352212420001</v>
      </c>
      <c r="AE16" s="69">
        <f>Data!AW20</f>
        <v>17.2</v>
      </c>
      <c r="AF16" s="69">
        <f>Data!AY20</f>
        <v>18.5</v>
      </c>
      <c r="AG16" s="69">
        <f>Data!BA20</f>
        <v>19.600000000000001</v>
      </c>
      <c r="AH16" s="69">
        <f>Data!BC20</f>
        <v>22.3</v>
      </c>
      <c r="AI16" s="69"/>
      <c r="AJ16" s="69">
        <f>Data!O20</f>
        <v>0</v>
      </c>
      <c r="AK16" s="69"/>
      <c r="AL16" s="69"/>
      <c r="AM16" s="69">
        <f>Data!C20</f>
        <v>17</v>
      </c>
      <c r="AN16" s="69">
        <f>Data!BU20</f>
        <v>0</v>
      </c>
      <c r="AO16" s="69">
        <f>Data!BV20</f>
        <v>0</v>
      </c>
      <c r="AP16" s="69">
        <f>Data!BW20</f>
        <v>0</v>
      </c>
      <c r="AQ16" s="69">
        <f>Data!BX20</f>
        <v>0</v>
      </c>
      <c r="AR16" s="69">
        <f>Data!BY20</f>
        <v>0</v>
      </c>
      <c r="AS16" s="69">
        <f>Data!BZ20</f>
        <v>0</v>
      </c>
      <c r="AT16" s="69">
        <f>Data!CA20</f>
        <v>0</v>
      </c>
      <c r="AU16" s="69">
        <f>Data!CB20</f>
        <v>0</v>
      </c>
      <c r="AV16" s="69">
        <f>Data!CC20</f>
        <v>0</v>
      </c>
      <c r="AW16" s="69">
        <f>Data!CD20</f>
        <v>0</v>
      </c>
      <c r="AX16" s="69">
        <f>Data!GN20</f>
        <v>48</v>
      </c>
      <c r="AY16" s="69">
        <f>Data!GO20</f>
        <v>26</v>
      </c>
      <c r="AZ16" s="69">
        <f>Data!GP20</f>
        <v>6</v>
      </c>
      <c r="BA16" s="69">
        <f>Data!GQ20</f>
        <v>18</v>
      </c>
      <c r="BB16" s="69">
        <f>Data!GR20</f>
        <v>13</v>
      </c>
      <c r="BC16" s="69">
        <f>Data!AA20</f>
        <v>4</v>
      </c>
      <c r="BD16" s="69">
        <f>Data!AB20</f>
        <v>4</v>
      </c>
      <c r="BE16" s="69">
        <f>Data!AC20</f>
        <v>4</v>
      </c>
      <c r="BF16" s="69">
        <f>Data!AD20</f>
        <v>4</v>
      </c>
      <c r="BG16" s="69">
        <f>Data!AE20</f>
        <v>4</v>
      </c>
      <c r="BH16" s="69">
        <f>Data!AF20</f>
        <v>4</v>
      </c>
      <c r="BI16" s="69">
        <f>Data!AG20</f>
        <v>4</v>
      </c>
      <c r="BJ16" s="69">
        <f>Data!AH20</f>
        <v>4</v>
      </c>
      <c r="BK16" s="69">
        <f>Data!AI20</f>
        <v>4</v>
      </c>
      <c r="BL16" s="69">
        <f>Data!AJ20</f>
        <v>4</v>
      </c>
      <c r="BM16" s="69">
        <f>Data!AK20</f>
        <v>4</v>
      </c>
      <c r="BN16" s="69">
        <f>Data!AL20</f>
        <v>4</v>
      </c>
      <c r="BO16" s="69">
        <f>Data!AM20</f>
        <v>4</v>
      </c>
      <c r="BP16" s="69">
        <f>Data!AN20</f>
        <v>4</v>
      </c>
      <c r="BQ16" s="69">
        <f>Data!AO20</f>
        <v>4</v>
      </c>
      <c r="BR16" s="69">
        <f>Data!AP20</f>
        <v>4</v>
      </c>
      <c r="BS16" s="69">
        <f>Data!AQ20</f>
        <v>4</v>
      </c>
      <c r="BT16" s="69">
        <f>Data!AR20</f>
        <v>4</v>
      </c>
      <c r="BU16" s="69">
        <f>Data!AS20</f>
        <v>4</v>
      </c>
      <c r="BV16" s="69">
        <f>Data!AT20</f>
        <v>4</v>
      </c>
      <c r="BW16" s="69">
        <f>Data!GS20</f>
        <v>111</v>
      </c>
      <c r="BX16" s="69">
        <f>Data!O20</f>
        <v>0</v>
      </c>
      <c r="BY16" s="69">
        <f>SUM(Data!CT20:CU20)</f>
        <v>0</v>
      </c>
      <c r="BZ16" s="69">
        <f>ROUND((Data!OL20-Data!OK20)*1440,2)</f>
        <v>15.25</v>
      </c>
      <c r="CA16" s="69">
        <f>'Metrics EyeTracking'!WU6</f>
        <v>90.46484377546976</v>
      </c>
      <c r="CB16" s="69">
        <f>'Metrics EyeTracking'!WU7</f>
        <v>67.423719210098952</v>
      </c>
      <c r="CC16" s="69">
        <f>'Metrics EyeTracking'!AAS6</f>
        <v>109.69775033649408</v>
      </c>
      <c r="CD16" s="69">
        <f>'Metrics EyeTracking'!AAS7</f>
        <v>82.227603720106345</v>
      </c>
      <c r="CE16" s="69">
        <f>'Metrics EyeTracking'!AIO6</f>
        <v>1.7416792133283481</v>
      </c>
      <c r="CF16" s="69">
        <f>'Metrics EyeTracking'!AIO7</f>
        <v>1.2661782198541529</v>
      </c>
      <c r="CG16" s="69">
        <f>'Metrics EyeTracking'!QG6</f>
        <v>10.702818408847662</v>
      </c>
      <c r="CH16" s="69">
        <f>'Metrics EyeTracking'!AO6</f>
        <v>0.81857166476113474</v>
      </c>
      <c r="CI16" s="90">
        <f>'Metrics EyeTracking'!AO7</f>
        <v>0.62239611793116412</v>
      </c>
      <c r="CJ16" s="69">
        <f>'Metrics EyeTracking'!EM6</f>
        <v>28.896866402196586</v>
      </c>
      <c r="CK16" s="69">
        <f>'Metrics EyeTracking'!EM7</f>
        <v>22.578381429019956</v>
      </c>
      <c r="CL16" s="90">
        <f>'Metrics EyeTracking'!IK6</f>
        <v>31.624557066398154</v>
      </c>
      <c r="CM16" s="69">
        <f>'Metrics EyeTracking'!IK7</f>
        <v>27.396052909346835</v>
      </c>
      <c r="CN16" s="69">
        <f>'Metrics EyeTracking'!MI6</f>
        <v>274.8</v>
      </c>
      <c r="CO16" s="69">
        <f>'Metrics EyeTracking'!MI7</f>
        <v>221</v>
      </c>
      <c r="CP16" s="69">
        <f>'Metrics EyeTracking'!ADI6</f>
        <v>194.79129504102747</v>
      </c>
      <c r="CQ16" s="69">
        <f>'Metrics EyeTracking'!AHG6</f>
        <v>0.94470494764478063</v>
      </c>
      <c r="CR16" s="69">
        <f>'Metrics EyeTracking'!AHG7</f>
        <v>0.84270186565627181</v>
      </c>
      <c r="CS16" s="69">
        <f>'Metrics EyeTracking'!ALE5</f>
        <v>22.993862156008369</v>
      </c>
      <c r="CT16" s="69">
        <f>'Metrics EyeTracking'!ALE6</f>
        <v>4.0321604715821859</v>
      </c>
      <c r="CU16" s="69">
        <f>'Metrics EyeTracking'!ALE7</f>
        <v>1188.792756664807</v>
      </c>
      <c r="CV16" s="69">
        <f>'Metrics EyeTracking'!ANU8</f>
        <v>27.533485330030622</v>
      </c>
      <c r="CW16" s="435">
        <v>0.76083219999999996</v>
      </c>
      <c r="CX16" s="89"/>
      <c r="CY16" s="89"/>
      <c r="CZ16" s="89"/>
      <c r="DA16" s="89"/>
      <c r="DB16" s="89"/>
      <c r="DC16" s="89"/>
      <c r="DD16" s="89"/>
      <c r="DE16" s="89"/>
      <c r="DF16" s="227"/>
      <c r="DG16" s="432"/>
      <c r="DH16" s="69"/>
      <c r="DI16" s="89"/>
      <c r="DJ16" s="482"/>
      <c r="DK16" s="446"/>
      <c r="DL16" s="69" t="s">
        <v>635</v>
      </c>
      <c r="DM16" s="139">
        <f>_xlfn.STDEV.S(DM3:DM14)</f>
        <v>29.846863667117649</v>
      </c>
      <c r="DN16" s="139">
        <f>_xlfn.STDEV.S(DN3:DN14)</f>
        <v>54.153007101145668</v>
      </c>
      <c r="DO16" s="446"/>
      <c r="DP16" s="69" t="s">
        <v>635</v>
      </c>
      <c r="DQ16" s="139">
        <f>_xlfn.STDEV.S(DQ3:DQ14)</f>
        <v>20.710310330670495</v>
      </c>
      <c r="DR16" s="139">
        <f>_xlfn.STDEV.S(DR3:DR14)</f>
        <v>54.975733047950449</v>
      </c>
      <c r="DS16" s="446"/>
      <c r="DT16" s="69" t="s">
        <v>635</v>
      </c>
      <c r="DU16" s="139">
        <f>_xlfn.STDEV.S(DU3:DU14)</f>
        <v>37.146714316104109</v>
      </c>
      <c r="DV16" s="139">
        <f>_xlfn.STDEV.S(DV3:DV14)</f>
        <v>61.285310303854217</v>
      </c>
      <c r="DW16" s="446"/>
      <c r="DX16" s="69" t="s">
        <v>635</v>
      </c>
      <c r="DY16" s="139">
        <f>_xlfn.STDEV.S(DY3:DY14)</f>
        <v>26.80397323456333</v>
      </c>
      <c r="DZ16" s="139">
        <f>_xlfn.STDEV.S(DZ3:DZ14)</f>
        <v>66.031380758223932</v>
      </c>
      <c r="EA16" s="446"/>
      <c r="EB16" s="69" t="s">
        <v>635</v>
      </c>
      <c r="EC16" s="139">
        <f>_xlfn.STDEV.S(EC3:EC14)</f>
        <v>0.58458334310263083</v>
      </c>
      <c r="ED16" s="139">
        <f>_xlfn.STDEV.S(ED3:ED14)</f>
        <v>1.5481596660966754</v>
      </c>
      <c r="EE16" s="446"/>
      <c r="EF16" s="69" t="s">
        <v>635</v>
      </c>
      <c r="EG16" s="139">
        <f>_xlfn.STDEV.S(EG3:EG14)</f>
        <v>0.30769832169069267</v>
      </c>
      <c r="EH16" s="139">
        <f>_xlfn.STDEV.S(EH3:EH14)</f>
        <v>1.3964683073177597</v>
      </c>
      <c r="EJ16" s="69" t="s">
        <v>635</v>
      </c>
      <c r="EK16" s="139">
        <f>_xlfn.STDEV.S(EK3:EK14)</f>
        <v>4.1687782500369183E-2</v>
      </c>
      <c r="EL16" s="139">
        <f>_xlfn.STDEV.S(EL3:EL14)</f>
        <v>0.10943647791438881</v>
      </c>
      <c r="EM16" s="422"/>
      <c r="EN16" s="69" t="s">
        <v>635</v>
      </c>
      <c r="EO16" s="90">
        <f>_xlfn.STDEV.S(EO3:EO14)</f>
        <v>766.61925432560702</v>
      </c>
      <c r="EP16" s="90">
        <f>_xlfn.STDEV.S(EP3:EP14)</f>
        <v>687.05916164902987</v>
      </c>
      <c r="EQ16" s="422"/>
      <c r="ER16" s="69" t="s">
        <v>635</v>
      </c>
      <c r="ES16" s="90">
        <f>_xlfn.STDEV.S(ES3:ES14)</f>
        <v>108.64862125786303</v>
      </c>
      <c r="ET16" s="90">
        <f>_xlfn.STDEV.S(ET3:ET14)</f>
        <v>63.474215219311773</v>
      </c>
      <c r="EU16" s="422"/>
      <c r="EV16" s="69" t="s">
        <v>635</v>
      </c>
      <c r="EW16" s="90">
        <f>_xlfn.STDEV.S(EW3:EW14)</f>
        <v>109.09972502256822</v>
      </c>
      <c r="EX16" s="90">
        <f>_xlfn.STDEV.S(EX3:EX14)</f>
        <v>68.15834949630613</v>
      </c>
      <c r="EY16" s="422"/>
      <c r="EZ16" s="69" t="s">
        <v>635</v>
      </c>
      <c r="FA16" s="90">
        <f>_xlfn.STDEV.S(FA3:FA14)</f>
        <v>2.0174896074445328</v>
      </c>
      <c r="FB16" s="90">
        <f>_xlfn.STDEV.S(FB3:FB14)</f>
        <v>8.3815000728678211</v>
      </c>
      <c r="FC16" s="422"/>
      <c r="FD16" s="69" t="s">
        <v>635</v>
      </c>
      <c r="FE16" s="90">
        <f>_xlfn.STDEV.S(FE3:FE14)</f>
        <v>0.80501534273806263</v>
      </c>
      <c r="FF16" s="90">
        <f>_xlfn.STDEV.S(FF3:FF14)</f>
        <v>4.4219879483845705</v>
      </c>
      <c r="FG16" s="422"/>
      <c r="FH16" s="69" t="s">
        <v>635</v>
      </c>
      <c r="FI16" s="90">
        <f>_xlfn.STDEV.S(FI3:FI14)</f>
        <v>0.43586388572550888</v>
      </c>
      <c r="FJ16" s="90">
        <f>_xlfn.STDEV.S(FJ3:FJ14)</f>
        <v>1.2512575899801499</v>
      </c>
      <c r="FK16" s="422"/>
      <c r="FL16" s="69" t="s">
        <v>635</v>
      </c>
      <c r="FM16" s="90">
        <f>_xlfn.STDEV.S(FM3:FM14)</f>
        <v>0.35550508792465585</v>
      </c>
      <c r="FN16" s="90">
        <f>_xlfn.STDEV.S(FN3:FN14)</f>
        <v>1.2215536478929061</v>
      </c>
      <c r="FO16" s="422"/>
      <c r="FP16" s="69" t="s">
        <v>635</v>
      </c>
      <c r="FQ16" s="90">
        <f>_xlfn.STDEV.S(FQ3:FQ14)</f>
        <v>89.200186974502273</v>
      </c>
      <c r="FR16" s="90">
        <f>_xlfn.STDEV.S(FR3:FR14)</f>
        <v>65.696334684448743</v>
      </c>
      <c r="FS16" s="422"/>
      <c r="FT16" s="69" t="s">
        <v>635</v>
      </c>
      <c r="FU16" s="90">
        <f>_xlfn.STDEV.S(FU3:FU14)</f>
        <v>9.9298011409536091</v>
      </c>
      <c r="FV16" s="90">
        <f>_xlfn.STDEV.S(FV3:FV14)</f>
        <v>35.253660337920451</v>
      </c>
      <c r="FW16" s="422"/>
      <c r="FX16" s="69" t="s">
        <v>635</v>
      </c>
      <c r="FY16" s="90">
        <f>_xlfn.STDEV.S(FY3:FY14)</f>
        <v>8.7296911017764174</v>
      </c>
      <c r="FZ16" s="90">
        <f>_xlfn.STDEV.S(FZ3:FZ14)</f>
        <v>23.788514666791574</v>
      </c>
      <c r="GA16" s="422"/>
      <c r="GB16" s="69" t="s">
        <v>635</v>
      </c>
      <c r="GC16" s="90">
        <f>_xlfn.STDEV.S(GC3:GC14)</f>
        <v>8.7584121094513261</v>
      </c>
      <c r="GD16" s="90">
        <f>_xlfn.STDEV.S(GD3:GD14)</f>
        <v>18.399565788339505</v>
      </c>
      <c r="GE16" s="422"/>
      <c r="GF16" s="69" t="s">
        <v>635</v>
      </c>
      <c r="GG16" s="90">
        <f>_xlfn.STDEV.S(GG3:GG14)</f>
        <v>7.8398237692272206</v>
      </c>
      <c r="GH16" s="90">
        <f>_xlfn.STDEV.S(GH3:GH14)</f>
        <v>15.984611023513448</v>
      </c>
      <c r="GI16" s="422"/>
      <c r="GJ16" s="69" t="s">
        <v>635</v>
      </c>
      <c r="GK16" s="90">
        <f>_xlfn.STDEV.S(GK3:GK14)</f>
        <v>0.22369415491089031</v>
      </c>
      <c r="GL16" s="90">
        <f>_xlfn.STDEV.S(GL3:GL14)</f>
        <v>0.93150730021878692</v>
      </c>
      <c r="GM16" s="422"/>
      <c r="GN16" s="69" t="s">
        <v>635</v>
      </c>
      <c r="GO16" s="90">
        <f>_xlfn.STDEV.S(GO3:GO14)</f>
        <v>0.29794835218945542</v>
      </c>
      <c r="GP16" s="90">
        <f>_xlfn.STDEV.S(GP3:GP14)</f>
        <v>1.2241197962392814</v>
      </c>
      <c r="GR16" s="69" t="s">
        <v>635</v>
      </c>
      <c r="GS16" s="90">
        <f>_xlfn.STDEV.S(GS3:GS14)</f>
        <v>5.7072757697138146</v>
      </c>
      <c r="GT16" s="90">
        <f>_xlfn.STDEV.S(GT3:GT14)</f>
        <v>10.467360344806711</v>
      </c>
      <c r="HA16" s="89">
        <f>Metrics!$RC$10</f>
        <v>41350</v>
      </c>
      <c r="HB16" s="139">
        <f t="shared" si="5"/>
        <v>41.35</v>
      </c>
      <c r="HD16" s="89">
        <f>Metrics!$RC$7</f>
        <v>77377.5</v>
      </c>
      <c r="HE16" s="139">
        <f t="shared" si="7"/>
        <v>77.377499999999998</v>
      </c>
      <c r="IJ16" s="69"/>
      <c r="IK16" s="69"/>
      <c r="IL16" s="69" t="s">
        <v>841</v>
      </c>
      <c r="IM16" s="274">
        <f>_xlfn.T.TEST(IM7:IM10,IL7:IL8,2,3)</f>
        <v>0.11231962278938297</v>
      </c>
      <c r="IN16" s="69"/>
      <c r="IQ16" s="204" t="str">
        <f>"Indifferent"</f>
        <v>Indifferent</v>
      </c>
      <c r="IR16" s="69">
        <v>1</v>
      </c>
      <c r="LT16" s="69" t="s">
        <v>830</v>
      </c>
      <c r="LU16" s="197" t="s">
        <v>833</v>
      </c>
      <c r="LV16" s="197" t="str">
        <f>CONCATENATE(ROUND(AVERAGE(LU32:LU38),1),"±",ROUND(_xlfn.STDEV.S(LU32:LU38),1))</f>
        <v>15.4±6.2</v>
      </c>
      <c r="LW16" s="197" t="s">
        <v>833</v>
      </c>
      <c r="LY16" s="69"/>
      <c r="LZ16" s="69" t="s">
        <v>673</v>
      </c>
      <c r="MA16" s="111">
        <f>_xlfn.T.TEST(LZ2:LZ13,MA2:MA10,2,3)</f>
        <v>6.5989886251226811E-4</v>
      </c>
      <c r="MP16" s="69"/>
      <c r="MQ16" s="69"/>
      <c r="MR16" s="69" t="s">
        <v>673</v>
      </c>
      <c r="MS16" s="274">
        <f>_xlfn.T.TEST(MS2:MS8,MQ2:MQ10,2,3)</f>
        <v>0.31729825207845724</v>
      </c>
    </row>
    <row r="17" spans="1:335" x14ac:dyDescent="0.25">
      <c r="A17" s="429" t="s">
        <v>572</v>
      </c>
      <c r="B17" s="432">
        <f>Data!AU21</f>
        <v>41</v>
      </c>
      <c r="C17" s="69">
        <f>Data!BE21</f>
        <v>5</v>
      </c>
      <c r="D17" s="69"/>
      <c r="E17" s="69"/>
      <c r="F17" s="69">
        <f>Data!EE21</f>
        <v>18</v>
      </c>
      <c r="G17" s="69"/>
      <c r="H17" s="69" t="str">
        <f>Data!FJ21</f>
        <v>0 = Tout à fait d'accord</v>
      </c>
      <c r="I17" s="69" t="str">
        <f>Data!FN21</f>
        <v>0 = Tout à fait d'accord</v>
      </c>
      <c r="J17" s="69">
        <f>Data!GT21</f>
        <v>0</v>
      </c>
      <c r="K17" s="89">
        <f>Data!HL21</f>
        <v>2</v>
      </c>
      <c r="L17" s="13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89"/>
      <c r="AC17" s="69"/>
      <c r="AD17" s="69"/>
      <c r="AE17" s="69"/>
      <c r="AF17" s="69"/>
      <c r="AG17" s="69"/>
      <c r="AH17" s="69"/>
      <c r="AI17" s="69">
        <f>Data!N21</f>
        <v>9</v>
      </c>
      <c r="AJ17" s="69">
        <f>Data!O21</f>
        <v>1</v>
      </c>
      <c r="AK17" s="69">
        <f>Data!K21</f>
        <v>5</v>
      </c>
      <c r="AL17" s="69">
        <f>Data!N21</f>
        <v>9</v>
      </c>
      <c r="AM17" s="69">
        <f>Data!C21</f>
        <v>21</v>
      </c>
      <c r="AN17" s="69">
        <f>Data!BU21</f>
        <v>1</v>
      </c>
      <c r="AO17" s="69">
        <f>Data!BV21</f>
        <v>1</v>
      </c>
      <c r="AP17" s="69">
        <f>Data!BW21</f>
        <v>2</v>
      </c>
      <c r="AQ17" s="69">
        <f>Data!BX21</f>
        <v>2</v>
      </c>
      <c r="AR17" s="69">
        <f>Data!BY21</f>
        <v>3</v>
      </c>
      <c r="AS17" s="69">
        <f>Data!BZ21</f>
        <v>2</v>
      </c>
      <c r="AT17" s="69">
        <f>Data!CA21</f>
        <v>2</v>
      </c>
      <c r="AU17" s="69">
        <f>Data!CB21</f>
        <v>2</v>
      </c>
      <c r="AV17" s="69">
        <f>Data!CC21</f>
        <v>2</v>
      </c>
      <c r="AW17" s="69">
        <f>Data!CD21</f>
        <v>1</v>
      </c>
      <c r="AX17" s="69">
        <f>Data!GN21</f>
        <v>34</v>
      </c>
      <c r="AY17" s="69">
        <f>Data!GO21</f>
        <v>16</v>
      </c>
      <c r="AZ17" s="69">
        <f>Data!GP21</f>
        <v>8</v>
      </c>
      <c r="BA17" s="69">
        <f>Data!GQ21</f>
        <v>7</v>
      </c>
      <c r="BB17" s="69">
        <f>Data!GR21</f>
        <v>9</v>
      </c>
      <c r="BC17" s="69">
        <f>Data!AA21</f>
        <v>4</v>
      </c>
      <c r="BD17" s="69">
        <f>Data!AB21</f>
        <v>4</v>
      </c>
      <c r="BE17" s="69">
        <f>Data!AC21</f>
        <v>4</v>
      </c>
      <c r="BF17" s="69">
        <f>Data!AD21</f>
        <v>4</v>
      </c>
      <c r="BG17" s="69">
        <f>Data!AE21</f>
        <v>1</v>
      </c>
      <c r="BH17" s="69">
        <f>Data!AF21</f>
        <v>4</v>
      </c>
      <c r="BI17" s="69">
        <f>Data!AG21</f>
        <v>0</v>
      </c>
      <c r="BJ17" s="69">
        <f>Data!AH21</f>
        <v>0</v>
      </c>
      <c r="BK17" s="69">
        <f>Data!AI21</f>
        <v>0</v>
      </c>
      <c r="BL17" s="69">
        <f>Data!AJ21</f>
        <v>0</v>
      </c>
      <c r="BM17" s="69">
        <f>Data!AK21</f>
        <v>0</v>
      </c>
      <c r="BN17" s="69">
        <f>Data!AL21</f>
        <v>2</v>
      </c>
      <c r="BO17" s="69">
        <f>Data!AM21</f>
        <v>2</v>
      </c>
      <c r="BP17" s="69">
        <f>Data!AN21</f>
        <v>1</v>
      </c>
      <c r="BQ17" s="69">
        <f>Data!AO21</f>
        <v>0</v>
      </c>
      <c r="BR17" s="69">
        <f>Data!AP21</f>
        <v>4</v>
      </c>
      <c r="BS17" s="69">
        <f>Data!AQ21</f>
        <v>4</v>
      </c>
      <c r="BT17" s="69">
        <f>Data!AR21</f>
        <v>3</v>
      </c>
      <c r="BU17" s="69">
        <f>Data!AS21</f>
        <v>0</v>
      </c>
      <c r="BV17" s="69">
        <f>Data!AT21</f>
        <v>4</v>
      </c>
      <c r="BW17" s="69">
        <f>Data!GS21</f>
        <v>74</v>
      </c>
      <c r="BX17" s="69">
        <f>Data!O21</f>
        <v>1</v>
      </c>
      <c r="BY17" s="69">
        <f>SUM(Data!CT21:CU21)</f>
        <v>4</v>
      </c>
      <c r="BZ17" s="69"/>
      <c r="CA17" s="69">
        <f>'Metrics EyeTracking'!XO6</f>
        <v>159.4565999280093</v>
      </c>
      <c r="CB17" s="69">
        <f>'Metrics EyeTracking'!XO7</f>
        <v>127.26685462722378</v>
      </c>
      <c r="CC17" s="69">
        <f>'Metrics EyeTracking'!ABM6</f>
        <v>204.01414583646115</v>
      </c>
      <c r="CD17" s="69">
        <f>'Metrics EyeTracking'!ABM7</f>
        <v>170.24753845319719</v>
      </c>
      <c r="CE17" s="69">
        <f>'Metrics EyeTracking'!AJI6</f>
        <v>3.7263004419862029</v>
      </c>
      <c r="CF17" s="69">
        <f>'Metrics EyeTracking'!AJI7</f>
        <v>3.236693839789905</v>
      </c>
      <c r="CG17" s="69">
        <f>'Metrics EyeTracking'!RA6</f>
        <v>16.149774202231061</v>
      </c>
      <c r="CH17" s="69">
        <f>'Metrics EyeTracking'!BI6</f>
        <v>5.0328368103990853</v>
      </c>
      <c r="CI17" s="90">
        <f>'Metrics EyeTracking'!BI7</f>
        <v>3.1501557751812115</v>
      </c>
      <c r="CJ17" s="69">
        <f>'Metrics EyeTracking'!FG6</f>
        <v>77.824034239341117</v>
      </c>
      <c r="CK17" s="69">
        <f>'Metrics EyeTracking'!FG7</f>
        <v>26.984507262626913</v>
      </c>
      <c r="CL17" s="90">
        <f>'Metrics EyeTracking'!JE6</f>
        <v>169.47677842676478</v>
      </c>
      <c r="CM17" s="69">
        <f>'Metrics EyeTracking'!JE7</f>
        <v>78.393073104256672</v>
      </c>
      <c r="CN17" s="69">
        <f>'Metrics EyeTracking'!NC6</f>
        <v>306.27777777777777</v>
      </c>
      <c r="CO17" s="69">
        <f>'Metrics EyeTracking'!NC7</f>
        <v>345</v>
      </c>
      <c r="CP17" s="69">
        <f>'Metrics EyeTracking'!AEC6</f>
        <v>177.64751622454168</v>
      </c>
      <c r="CQ17" s="69">
        <f>'Metrics EyeTracking'!AIA6</f>
        <v>2.2875154113658476</v>
      </c>
      <c r="CR17" s="69">
        <f>'Metrics EyeTracking'!AIA7</f>
        <v>1.9127798295540392</v>
      </c>
      <c r="CS17" s="69">
        <f>'Metrics EyeTracking'!ALY5</f>
        <v>36.605773150732588</v>
      </c>
      <c r="CT17" s="69">
        <f>'Metrics EyeTracking'!ALY6</f>
        <v>9.3202910356300563</v>
      </c>
      <c r="CU17" s="69">
        <f>'Metrics EyeTracking'!ALY7</f>
        <v>1051.6786591156597</v>
      </c>
      <c r="CV17" s="69">
        <f>'Metrics EyeTracking'!AOO8</f>
        <v>63.241682350053374</v>
      </c>
      <c r="CW17" s="435">
        <v>0.51065910000000003</v>
      </c>
      <c r="CX17" s="89">
        <f>Data!BH21</f>
        <v>3</v>
      </c>
      <c r="CY17" s="89">
        <f>Data!BI21</f>
        <v>2</v>
      </c>
      <c r="CZ17" s="89">
        <f>Data!BJ21</f>
        <v>3</v>
      </c>
      <c r="DA17" s="89">
        <f>Data!BK21</f>
        <v>3</v>
      </c>
      <c r="DB17" s="89">
        <f>Data!BL21</f>
        <v>3</v>
      </c>
      <c r="DC17" s="89">
        <f>Data!BM21</f>
        <v>4</v>
      </c>
      <c r="DD17" s="89">
        <f>Data!BN21</f>
        <v>4</v>
      </c>
      <c r="DE17" s="89">
        <f>Data!BO21</f>
        <v>0</v>
      </c>
      <c r="DF17" s="227">
        <f>Data!BP21</f>
        <v>0</v>
      </c>
      <c r="DG17" s="432">
        <f>Data!EE21</f>
        <v>18</v>
      </c>
      <c r="DH17" s="89">
        <f>Data!EF21</f>
        <v>70.5</v>
      </c>
      <c r="DI17" s="89">
        <f t="shared" si="0"/>
        <v>22</v>
      </c>
      <c r="DJ17" s="482">
        <f>Data!EG21</f>
        <v>88.5</v>
      </c>
      <c r="DK17" s="446"/>
      <c r="DL17" s="69"/>
      <c r="DM17" s="69" t="s">
        <v>673</v>
      </c>
      <c r="DN17" s="348">
        <f>_xlfn.T.TEST(DM3:DM14,DN3:DN14,2,3)</f>
        <v>4.6066765237994786E-2</v>
      </c>
      <c r="DO17" s="446"/>
      <c r="DP17" s="69"/>
      <c r="DQ17" s="69" t="s">
        <v>673</v>
      </c>
      <c r="DR17" s="348">
        <f>_xlfn.T.TEST(DQ3:DQ14,DR3:DR14,2,3)</f>
        <v>2.5281382296844315E-2</v>
      </c>
      <c r="DS17" s="446"/>
      <c r="DT17" s="69"/>
      <c r="DU17" s="69" t="s">
        <v>673</v>
      </c>
      <c r="DV17" s="348">
        <f>_xlfn.T.TEST(DU3:DU14,DV3:DV14,2,3)</f>
        <v>5.081551815151697E-2</v>
      </c>
      <c r="DW17" s="446"/>
      <c r="DX17" s="69"/>
      <c r="DY17" s="69" t="s">
        <v>673</v>
      </c>
      <c r="DZ17" s="348">
        <f>_xlfn.T.TEST(DY3:DY14,DZ3:DZ14,2,3)</f>
        <v>2.7980998967974499E-2</v>
      </c>
      <c r="EA17" s="446"/>
      <c r="EB17" s="69"/>
      <c r="EC17" s="69" t="s">
        <v>673</v>
      </c>
      <c r="ED17" s="348">
        <f>_xlfn.T.TEST(EC3:EC14,ED3:ED14,2,3)</f>
        <v>4.2325109121957513E-2</v>
      </c>
      <c r="EE17" s="446"/>
      <c r="EF17" s="69"/>
      <c r="EG17" s="69" t="s">
        <v>673</v>
      </c>
      <c r="EH17" s="348">
        <f>_xlfn.T.TEST(EG3:EG14,EH3:EH14,2,3)</f>
        <v>1.3522021620818501E-2</v>
      </c>
      <c r="EJ17" s="69"/>
      <c r="EK17" s="69" t="s">
        <v>673</v>
      </c>
      <c r="EL17" s="348">
        <f>_xlfn.T.TEST(EK3:EK14,EL3:EL14,2,3)</f>
        <v>7.7743986699585241E-5</v>
      </c>
      <c r="EM17" s="422"/>
      <c r="EN17" s="69"/>
      <c r="EO17" s="69" t="s">
        <v>673</v>
      </c>
      <c r="EP17" s="427">
        <f>_xlfn.T.TEST(EO3:EO14,EP3:EP14,2,3)</f>
        <v>0.7157227658017038</v>
      </c>
      <c r="EQ17" s="422"/>
      <c r="ER17" s="69"/>
      <c r="ES17" s="69" t="s">
        <v>673</v>
      </c>
      <c r="ET17" s="273">
        <f>_xlfn.T.TEST(ES3:ES14,ET3:ET14,2,3)</f>
        <v>6.1887150152869559E-2</v>
      </c>
      <c r="EU17" s="422"/>
      <c r="EV17" s="69"/>
      <c r="EW17" s="69" t="s">
        <v>673</v>
      </c>
      <c r="EX17" s="348">
        <f>_xlfn.T.TEST(EW3:EW14,EX3:EX14,2,3)</f>
        <v>1.9774714317409285E-2</v>
      </c>
      <c r="EY17" s="422"/>
      <c r="EZ17" s="69"/>
      <c r="FA17" s="69" t="s">
        <v>673</v>
      </c>
      <c r="FB17" s="311">
        <f>_xlfn.T.TEST(FA3:FA14,FB3:FB14,2,3)</f>
        <v>4.3688743224276815E-2</v>
      </c>
      <c r="FC17" s="422"/>
      <c r="FD17" s="69"/>
      <c r="FE17" s="69" t="s">
        <v>673</v>
      </c>
      <c r="FF17" s="348">
        <f>_xlfn.T.TEST(FE3:FE14,FF3:FF14,2,3)</f>
        <v>1.9137939242856204E-2</v>
      </c>
      <c r="FG17" s="422"/>
      <c r="FH17" s="69"/>
      <c r="FI17" s="69" t="s">
        <v>673</v>
      </c>
      <c r="FJ17" s="273">
        <f>_xlfn.T.TEST(FI3:FI14,FJ3:FJ14,2,3)</f>
        <v>0.10515165024706173</v>
      </c>
      <c r="FK17" s="422"/>
      <c r="FL17" s="69"/>
      <c r="FM17" s="69" t="s">
        <v>673</v>
      </c>
      <c r="FN17" s="469">
        <f>_xlfn.T.TEST(FM3:FM14,FN3:FN14,2,3)</f>
        <v>0.11081281834767612</v>
      </c>
      <c r="FO17" s="422"/>
      <c r="FP17" s="69"/>
      <c r="FQ17" s="69" t="s">
        <v>673</v>
      </c>
      <c r="FR17" s="273">
        <f>_xlfn.T.TEST(FQ3:FQ14,FR3:FR14,2,3)</f>
        <v>0.16348838958212225</v>
      </c>
      <c r="FS17" s="422"/>
      <c r="FT17" s="69"/>
      <c r="FU17" s="69" t="s">
        <v>673</v>
      </c>
      <c r="FV17" s="348">
        <f>_xlfn.T.TEST(FU3:FU14,FV3:FV14,2,3)</f>
        <v>2.9849510564444102E-4</v>
      </c>
      <c r="FW17" s="422"/>
      <c r="FX17" s="69"/>
      <c r="FY17" s="69" t="s">
        <v>673</v>
      </c>
      <c r="FZ17" s="348">
        <f>_xlfn.T.TEST(FY3:FY14,FZ3:FZ14,2,3)</f>
        <v>2.1600896797523318E-4</v>
      </c>
      <c r="GA17" s="422"/>
      <c r="GB17" s="69"/>
      <c r="GC17" s="69" t="s">
        <v>673</v>
      </c>
      <c r="GD17" s="311">
        <f>_xlfn.T.TEST(GC3:GC14,GD3:GD14,2,3)</f>
        <v>7.4827414399456014E-4</v>
      </c>
      <c r="GE17" s="422"/>
      <c r="GF17" s="69"/>
      <c r="GG17" s="69" t="s">
        <v>673</v>
      </c>
      <c r="GH17" s="311">
        <f>_xlfn.T.TEST(GG3:GG14,GH3:GH14,2,3)</f>
        <v>4.7678977099028094E-3</v>
      </c>
      <c r="GI17" s="422"/>
      <c r="GJ17" s="69"/>
      <c r="GK17" s="69" t="s">
        <v>673</v>
      </c>
      <c r="GL17" s="311">
        <f>_xlfn.T.TEST(GK3:GK14,GL3:GL14,2,3)</f>
        <v>1.2682634711397099E-3</v>
      </c>
      <c r="GM17" s="422"/>
      <c r="GN17" s="69"/>
      <c r="GO17" s="69" t="s">
        <v>673</v>
      </c>
      <c r="GP17" s="311">
        <f>_xlfn.T.TEST(GO3:GO14,GP3:GP14,2,3)</f>
        <v>2.906957719266726E-3</v>
      </c>
      <c r="GQ17" s="65"/>
      <c r="GR17" s="69"/>
      <c r="GS17" s="69" t="s">
        <v>673</v>
      </c>
      <c r="GT17" s="311">
        <f>_xlfn.T.TEST(GS3:GS14,GT3:GT14,2,3)</f>
        <v>3.7044240877056329E-2</v>
      </c>
      <c r="HA17" s="89">
        <f>Metrics!$RD$10</f>
        <v>44000</v>
      </c>
      <c r="HB17" s="139">
        <f t="shared" si="5"/>
        <v>44</v>
      </c>
      <c r="HD17" s="89">
        <f>Metrics!$RD$7</f>
        <v>83635.5</v>
      </c>
      <c r="HE17" s="139">
        <f>HD17/1000</f>
        <v>83.635499999999993</v>
      </c>
      <c r="IJ17" s="69"/>
      <c r="IK17" s="69" t="s">
        <v>840</v>
      </c>
      <c r="IL17" s="311">
        <f>_xlfn.T.TEST(IK7:IK12,IL7:IL8,2,3)</f>
        <v>1.535819167755107E-3</v>
      </c>
      <c r="IM17" s="69"/>
      <c r="IN17" s="69"/>
      <c r="IQ17" s="204" t="str">
        <f>"Totally disagree"</f>
        <v>Totally disagree</v>
      </c>
      <c r="IR17" s="69">
        <v>0</v>
      </c>
      <c r="LT17" s="69" t="s">
        <v>831</v>
      </c>
      <c r="LU17" s="197" t="str">
        <f>CONCATENATE(ROUND(AVERAGE(Data!AU20:AU21,Data!AU25:AU26,Data!AU31:AU32,Data!AU36:AU38),1),"±",ROUND(STDEV(Data!AU20:AU21,Data!AU25:AU26,Data!AU31:AU32,Data!AU36:AU38),1))</f>
        <v>70.3±19.5</v>
      </c>
      <c r="LV17" s="197" t="str">
        <f>CONCATENATE(ROUND(AVERAGE(LR32:LR38),1),"±",ROUND(STDEV(LR32:LR38),1))</f>
        <v>63.1±14.3</v>
      </c>
      <c r="LW17" s="198">
        <f>_xlfn.T.TEST(LR23:LR31,LR32:LR38,2,3)</f>
        <v>2.2594346623384564E-2</v>
      </c>
    </row>
    <row r="18" spans="1:335" x14ac:dyDescent="0.25">
      <c r="A18" s="429" t="s">
        <v>576</v>
      </c>
      <c r="B18" s="432">
        <f>Data!AU22</f>
        <v>13</v>
      </c>
      <c r="C18" s="69">
        <f>Data!BE22</f>
        <v>5</v>
      </c>
      <c r="D18" s="69"/>
      <c r="E18" s="69"/>
      <c r="F18" s="69">
        <f>Data!EE22</f>
        <v>20</v>
      </c>
      <c r="G18" s="69"/>
      <c r="H18" s="69" t="str">
        <f>Data!FJ22</f>
        <v>1 = Plutôt d'accord</v>
      </c>
      <c r="I18" s="69" t="str">
        <f>Data!FN22</f>
        <v>0 = Tout à fait d'accord</v>
      </c>
      <c r="J18" s="69">
        <f>Data!GT22</f>
        <v>2</v>
      </c>
      <c r="K18" s="89">
        <f>Data!HL22</f>
        <v>5</v>
      </c>
      <c r="L18" s="13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>
        <f>Data!BA22</f>
        <v>309</v>
      </c>
      <c r="AH18" s="69"/>
      <c r="AI18" s="69">
        <f>Data!N22</f>
        <v>8</v>
      </c>
      <c r="AJ18" s="69">
        <f>Data!O22</f>
        <v>1</v>
      </c>
      <c r="AK18" s="69">
        <f>Data!K22</f>
        <v>8</v>
      </c>
      <c r="AL18" s="69">
        <f>Data!N22</f>
        <v>8</v>
      </c>
      <c r="AM18" s="69">
        <f>Data!C22</f>
        <v>29</v>
      </c>
      <c r="AN18" s="69">
        <f>Data!BU22</f>
        <v>0</v>
      </c>
      <c r="AO18" s="69">
        <f>Data!BV22</f>
        <v>0</v>
      </c>
      <c r="AP18" s="69">
        <f>Data!BW22</f>
        <v>1</v>
      </c>
      <c r="AQ18" s="69">
        <f>Data!BX22</f>
        <v>3</v>
      </c>
      <c r="AR18" s="69">
        <f>Data!BY22</f>
        <v>2</v>
      </c>
      <c r="AS18" s="69">
        <f>Data!BZ22</f>
        <v>3</v>
      </c>
      <c r="AT18" s="69">
        <f>Data!CA22</f>
        <v>2.5</v>
      </c>
      <c r="AU18" s="69">
        <f>Data!CB22</f>
        <v>2.5</v>
      </c>
      <c r="AV18" s="69">
        <f>Data!CC22</f>
        <v>3</v>
      </c>
      <c r="AW18" s="69">
        <f>Data!CD22</f>
        <v>3</v>
      </c>
      <c r="AX18" s="69"/>
      <c r="AY18" s="69"/>
      <c r="AZ18" s="69"/>
      <c r="BA18" s="69"/>
      <c r="BB18" s="69"/>
      <c r="BC18" s="69">
        <f>Data!AA22</f>
        <v>2</v>
      </c>
      <c r="BD18" s="69">
        <f>Data!AB22</f>
        <v>2</v>
      </c>
      <c r="BE18" s="69">
        <f>Data!AC22</f>
        <v>1</v>
      </c>
      <c r="BF18" s="69">
        <f>Data!AD22</f>
        <v>0</v>
      </c>
      <c r="BG18" s="69">
        <f>Data!AE22</f>
        <v>1</v>
      </c>
      <c r="BH18" s="69">
        <f>Data!AF22</f>
        <v>4</v>
      </c>
      <c r="BI18" s="69">
        <f>Data!AG22</f>
        <v>0</v>
      </c>
      <c r="BJ18" s="69">
        <f>Data!AH22</f>
        <v>0</v>
      </c>
      <c r="BK18" s="69">
        <f>Data!AI22</f>
        <v>0</v>
      </c>
      <c r="BL18" s="69">
        <f>Data!AJ22</f>
        <v>0</v>
      </c>
      <c r="BM18" s="69">
        <f>Data!AK22</f>
        <v>0</v>
      </c>
      <c r="BN18" s="69">
        <f>Data!AL22</f>
        <v>0</v>
      </c>
      <c r="BO18" s="69">
        <f>Data!AM22</f>
        <v>1</v>
      </c>
      <c r="BP18" s="69">
        <f>Data!AN22</f>
        <v>0</v>
      </c>
      <c r="BQ18" s="69">
        <f>Data!AO22</f>
        <v>0</v>
      </c>
      <c r="BR18" s="69">
        <f>Data!AP22</f>
        <v>1</v>
      </c>
      <c r="BS18" s="69">
        <f>Data!AQ22</f>
        <v>0</v>
      </c>
      <c r="BT18" s="69">
        <f>Data!AR22</f>
        <v>0</v>
      </c>
      <c r="BU18" s="69">
        <f>Data!AS22</f>
        <v>1</v>
      </c>
      <c r="BV18" s="69">
        <f>Data!AT22</f>
        <v>0</v>
      </c>
      <c r="BW18" s="69">
        <f>Data!GS22</f>
        <v>0</v>
      </c>
      <c r="BX18" s="69">
        <f>Data!O22</f>
        <v>1</v>
      </c>
      <c r="BY18" s="69">
        <f>SUM(Data!CT22:CU22)</f>
        <v>4</v>
      </c>
      <c r="BZ18" s="69"/>
      <c r="CA18" s="69">
        <f>'Metrics EyeTracking'!XP6</f>
        <v>160.83611746279348</v>
      </c>
      <c r="CB18" s="69">
        <f>'Metrics EyeTracking'!XP7</f>
        <v>161.67510246479273</v>
      </c>
      <c r="CC18" s="69">
        <f>'Metrics EyeTracking'!ABN6</f>
        <v>163.05660825095379</v>
      </c>
      <c r="CD18" s="69">
        <f>'Metrics EyeTracking'!ABN7</f>
        <v>161.67510246479273</v>
      </c>
      <c r="CE18" s="69">
        <f>'Metrics EyeTracking'!AJJ6</f>
        <v>3.4729381213975441</v>
      </c>
      <c r="CF18" s="69">
        <f>'Metrics EyeTracking'!AJJ7</f>
        <v>3.4813507711178202</v>
      </c>
      <c r="CG18" s="69">
        <f>'Metrics EyeTracking'!RB6</f>
        <v>38.103302286198137</v>
      </c>
      <c r="CH18" s="69">
        <f>'Metrics EyeTracking'!BJ6</f>
        <v>1.5914608821596832</v>
      </c>
      <c r="CI18" s="90">
        <f>'Metrics EyeTracking'!BJ7</f>
        <v>1.0164458748839582</v>
      </c>
      <c r="CJ18" s="69">
        <f>'Metrics EyeTracking'!FH6</f>
        <v>33.193114005898842</v>
      </c>
      <c r="CK18" s="69">
        <f>'Metrics EyeTracking'!FH7</f>
        <v>26.869586707642299</v>
      </c>
      <c r="CL18" s="90">
        <f>'Metrics EyeTracking'!JF6</f>
        <v>71.595300220103454</v>
      </c>
      <c r="CM18" s="69">
        <f>'Metrics EyeTracking'!JF7</f>
        <v>46.718472031183289</v>
      </c>
      <c r="CN18" s="69">
        <f>'Metrics EyeTracking'!ND6</f>
        <v>287.83333333333331</v>
      </c>
      <c r="CO18" s="69">
        <f>'Metrics EyeTracking'!ND7</f>
        <v>289</v>
      </c>
      <c r="CP18" s="69">
        <f>'Metrics EyeTracking'!AED6</f>
        <v>1.8144429660094352</v>
      </c>
      <c r="CQ18" s="69">
        <f>'Metrics EyeTracking'!AIB6</f>
        <v>4.7961905550240589</v>
      </c>
      <c r="CR18" s="69">
        <f>'Metrics EyeTracking'!AIB7</f>
        <v>4.7961905550240589</v>
      </c>
      <c r="CS18" s="69">
        <f>'Metrics EyeTracking'!ALZ5</f>
        <v>33.210702768810428</v>
      </c>
      <c r="CT18" s="69">
        <f>'Metrics EyeTracking'!ALZ6</f>
        <v>13.228815449401715</v>
      </c>
      <c r="CU18" s="69">
        <f>'Metrics EyeTracking'!ALZ7</f>
        <v>575.960599873761</v>
      </c>
      <c r="CV18" s="69">
        <f>'Metrics EyeTracking'!AOP8</f>
        <v>57.051048563423848</v>
      </c>
      <c r="CW18" s="435">
        <v>0.56713150000000001</v>
      </c>
      <c r="CX18" s="89">
        <f>Data!BH22</f>
        <v>2</v>
      </c>
      <c r="CY18" s="89">
        <f>Data!BI22</f>
        <v>2</v>
      </c>
      <c r="CZ18" s="89">
        <f>Data!BJ22</f>
        <v>1</v>
      </c>
      <c r="DA18" s="89">
        <f>Data!BK22</f>
        <v>0</v>
      </c>
      <c r="DB18" s="89">
        <f>Data!BL22</f>
        <v>4</v>
      </c>
      <c r="DC18" s="89">
        <f>Data!BM22</f>
        <v>4</v>
      </c>
      <c r="DD18" s="89">
        <f>Data!BN22</f>
        <v>4</v>
      </c>
      <c r="DE18" s="89">
        <f>Data!BO22</f>
        <v>3</v>
      </c>
      <c r="DF18" s="227">
        <f>Data!BP22</f>
        <v>2</v>
      </c>
      <c r="DG18" s="432">
        <f>Data!EE22</f>
        <v>20</v>
      </c>
      <c r="DH18" s="69">
        <f>Data!EF22</f>
        <v>73</v>
      </c>
      <c r="DI18" s="89">
        <f t="shared" si="0"/>
        <v>22</v>
      </c>
      <c r="DJ18" s="482">
        <f>Data!EG22</f>
        <v>95</v>
      </c>
      <c r="DK18" s="446"/>
      <c r="DO18" s="446"/>
      <c r="DP18" s="446"/>
      <c r="DQ18" s="446"/>
      <c r="DR18" s="446"/>
      <c r="DS18" s="446"/>
      <c r="DT18" s="446"/>
      <c r="DU18" s="446"/>
      <c r="DV18" s="446"/>
      <c r="DW18" s="446"/>
      <c r="DX18" s="446"/>
      <c r="DY18" s="446"/>
      <c r="DZ18" s="446"/>
      <c r="EA18" s="446"/>
      <c r="EB18" s="446"/>
      <c r="EC18" s="446"/>
      <c r="ED18" s="446"/>
      <c r="EE18" s="446"/>
      <c r="EF18" s="446"/>
      <c r="EG18" s="446"/>
      <c r="EH18" s="446"/>
      <c r="EJ18" s="434"/>
      <c r="EK18" s="434"/>
      <c r="EL18" s="434"/>
      <c r="EM18" s="422"/>
      <c r="EN18" s="422"/>
      <c r="EO18" s="422"/>
      <c r="EP18" s="422"/>
      <c r="EQ18" s="422"/>
      <c r="ER18" s="422"/>
      <c r="ES18" s="422"/>
      <c r="ET18" s="422"/>
      <c r="EU18" s="422"/>
      <c r="EV18" s="422"/>
      <c r="EW18" s="422"/>
      <c r="EX18" s="422"/>
      <c r="EY18" s="422"/>
      <c r="EZ18" s="422"/>
      <c r="FA18" s="422"/>
      <c r="FB18" s="422"/>
      <c r="FC18" s="422"/>
      <c r="FD18" s="422"/>
      <c r="FE18" s="422"/>
      <c r="FF18" s="422"/>
      <c r="FG18" s="422"/>
      <c r="FH18" s="422"/>
      <c r="FI18" s="422"/>
      <c r="FJ18" s="422"/>
      <c r="FK18" s="422"/>
      <c r="FL18" s="422"/>
      <c r="FM18" s="422"/>
      <c r="FN18" s="422"/>
      <c r="FO18" s="422"/>
      <c r="FP18" s="422"/>
      <c r="FQ18" s="422"/>
      <c r="FR18" s="422"/>
      <c r="FS18" s="422"/>
      <c r="FT18" s="422"/>
      <c r="FU18" s="422"/>
      <c r="FV18" s="422"/>
      <c r="FW18" s="422"/>
      <c r="FX18" s="422"/>
      <c r="FY18" s="422"/>
      <c r="FZ18" s="422"/>
      <c r="GA18" s="422"/>
      <c r="GB18" s="422"/>
      <c r="GC18" s="422"/>
      <c r="GD18" s="422"/>
      <c r="GE18" s="422"/>
      <c r="GF18" s="422"/>
      <c r="GG18" s="422"/>
      <c r="GH18" s="422"/>
      <c r="GI18" s="422"/>
      <c r="GJ18" s="422"/>
      <c r="GK18" s="422"/>
      <c r="GL18" s="422"/>
      <c r="GM18" s="422"/>
      <c r="GN18" s="422"/>
      <c r="GO18" s="422"/>
      <c r="GP18" s="422"/>
      <c r="GQ18" s="65"/>
      <c r="IJ18" s="69"/>
      <c r="IK18" s="69" t="s">
        <v>860</v>
      </c>
      <c r="IL18" s="69"/>
      <c r="IM18" s="69"/>
      <c r="IN18" s="348">
        <f>_xlfn.T.TEST(IN7:IN11,IK7:IK12,2,3)</f>
        <v>1.2243952142735747E-4</v>
      </c>
      <c r="LT18" s="69" t="s">
        <v>832</v>
      </c>
      <c r="LU18" s="197" t="s">
        <v>833</v>
      </c>
      <c r="LV18" s="197" t="str">
        <f>CONCATENATE(ROUND(AVERAGE(LW32:LW37),1),"±",ROUND(STDEV(LW32:LW37),1))</f>
        <v>35.9±14.8</v>
      </c>
      <c r="LW18" s="197" t="s">
        <v>833</v>
      </c>
    </row>
    <row r="19" spans="1:335" x14ac:dyDescent="0.25">
      <c r="A19" s="429" t="s">
        <v>584</v>
      </c>
      <c r="B19" s="432">
        <f>Data!AU23</f>
        <v>75</v>
      </c>
      <c r="C19" s="90">
        <f>Data!BE23</f>
        <v>3</v>
      </c>
      <c r="D19" s="90">
        <f>Metrics!RD7/1000</f>
        <v>83.635499999999993</v>
      </c>
      <c r="E19" s="89">
        <f>Metrics!SH8</f>
        <v>400</v>
      </c>
      <c r="F19" s="69">
        <f>Data!EE23</f>
        <v>7</v>
      </c>
      <c r="G19" s="90">
        <f>Metrics!RD10/1000</f>
        <v>44</v>
      </c>
      <c r="H19" s="69" t="str">
        <f>Data!FJ23</f>
        <v>0 = Tout à fait d'accord</v>
      </c>
      <c r="I19" s="69" t="str">
        <f>Data!FN23</f>
        <v>0 = Tout à fait d'accord</v>
      </c>
      <c r="J19" s="69">
        <f>Data!GT23</f>
        <v>0</v>
      </c>
      <c r="K19" s="89">
        <f>Data!HL23</f>
        <v>0</v>
      </c>
      <c r="L19" s="139">
        <f>AVERAGE(Data!OD23:OF23)/1000</f>
        <v>3.7198518518518515</v>
      </c>
      <c r="M19" s="89">
        <f>$IU$8</f>
        <v>29.186507936507937</v>
      </c>
      <c r="N19" s="139">
        <f>$IC$3</f>
        <v>17.894343058268166</v>
      </c>
      <c r="O19" s="89">
        <f>Metrics!$RD$7</f>
        <v>83635.5</v>
      </c>
      <c r="P19" s="268">
        <f>$IH$9</f>
        <v>0.96083333333333332</v>
      </c>
      <c r="Q19" s="69">
        <f>Metrics!$BO$11</f>
        <v>1486</v>
      </c>
      <c r="R19" s="69">
        <f>Metrics!$BO$10</f>
        <v>0</v>
      </c>
      <c r="S19" s="69">
        <f>Metrics!$BO$9</f>
        <v>0</v>
      </c>
      <c r="T19" s="139">
        <f>Metrics!$ZD$6*100</f>
        <v>1.3288252340574689</v>
      </c>
      <c r="U19" s="89">
        <f>$JC$7</f>
        <v>18.78256978177345</v>
      </c>
      <c r="V19" s="69">
        <f>Metrics!$BQ$11</f>
        <v>1404</v>
      </c>
      <c r="W19" s="69">
        <f>Metrics!$BQ$10</f>
        <v>0</v>
      </c>
      <c r="X19" s="69">
        <f>Metrics!$BQ$9</f>
        <v>0</v>
      </c>
      <c r="Y19" s="69">
        <f>Metrics!$BR$11</f>
        <v>3995</v>
      </c>
      <c r="Z19" s="69">
        <f>Metrics!$BP$11</f>
        <v>1792</v>
      </c>
      <c r="AA19" s="69">
        <f>Metrics!$BP$6</f>
        <v>18.243145534184137</v>
      </c>
      <c r="AB19" s="69">
        <f>Metrics!$BO$6</f>
        <v>7.597832551158306</v>
      </c>
      <c r="AC19" s="69">
        <f>Metrics!$BQ$6</f>
        <v>4.8100892960261143</v>
      </c>
      <c r="AD19" s="69">
        <f>Metrics!$BR$6</f>
        <v>8.4199034342347154</v>
      </c>
      <c r="AE19" s="69">
        <f>Data!AW23</f>
        <v>42</v>
      </c>
      <c r="AF19" s="69">
        <f>Data!AY23</f>
        <v>46</v>
      </c>
      <c r="AG19" s="69">
        <f>Data!BA23</f>
        <v>52.9</v>
      </c>
      <c r="AH19" s="69">
        <f>Data!BC23</f>
        <v>60</v>
      </c>
      <c r="AI19" s="69">
        <f>Data!N23</f>
        <v>28</v>
      </c>
      <c r="AJ19" s="69">
        <f>Data!O23</f>
        <v>1</v>
      </c>
      <c r="AK19" s="69">
        <f>Data!K23</f>
        <v>26</v>
      </c>
      <c r="AL19" s="69">
        <f>Data!N23</f>
        <v>28</v>
      </c>
      <c r="AM19" s="69">
        <f>Data!C23</f>
        <v>35</v>
      </c>
      <c r="AN19" s="69">
        <f>Data!BU23</f>
        <v>0</v>
      </c>
      <c r="AO19" s="69">
        <f>Data!BV23</f>
        <v>0</v>
      </c>
      <c r="AP19" s="69">
        <f>Data!BW23</f>
        <v>1</v>
      </c>
      <c r="AQ19" s="69">
        <f>Data!BX23</f>
        <v>1</v>
      </c>
      <c r="AR19" s="69">
        <f>Data!BY23</f>
        <v>1</v>
      </c>
      <c r="AS19" s="69">
        <f>Data!BZ23</f>
        <v>1</v>
      </c>
      <c r="AT19" s="69">
        <f>Data!CA23</f>
        <v>0</v>
      </c>
      <c r="AU19" s="69">
        <f>Data!CB23</f>
        <v>0</v>
      </c>
      <c r="AV19" s="69">
        <f>Data!CC23</f>
        <v>1</v>
      </c>
      <c r="AW19" s="69">
        <f>Data!CD23</f>
        <v>2</v>
      </c>
      <c r="AX19" s="69">
        <f>Data!GN23</f>
        <v>43</v>
      </c>
      <c r="AY19" s="69">
        <f>Data!GO23</f>
        <v>28</v>
      </c>
      <c r="AZ19" s="69">
        <f>Data!GP23</f>
        <v>3</v>
      </c>
      <c r="BA19" s="69">
        <f>Data!GQ23</f>
        <v>17</v>
      </c>
      <c r="BB19" s="69">
        <f>Data!GR23</f>
        <v>14</v>
      </c>
      <c r="BC19" s="69">
        <f>Data!AA23</f>
        <v>4</v>
      </c>
      <c r="BD19" s="69">
        <f>Data!AB23</f>
        <v>4</v>
      </c>
      <c r="BE19" s="69">
        <f>Data!AC23</f>
        <v>4</v>
      </c>
      <c r="BF19" s="69">
        <f>Data!AD23</f>
        <v>3</v>
      </c>
      <c r="BG19" s="69">
        <f>Data!AE23</f>
        <v>4</v>
      </c>
      <c r="BH19" s="69">
        <f>Data!AF23</f>
        <v>4</v>
      </c>
      <c r="BI19" s="69">
        <f>Data!AG23</f>
        <v>4</v>
      </c>
      <c r="BJ19" s="69">
        <f>Data!AH23</f>
        <v>4</v>
      </c>
      <c r="BK19" s="69">
        <f>Data!AI23</f>
        <v>4</v>
      </c>
      <c r="BL19" s="69">
        <f>Data!AJ23</f>
        <v>4</v>
      </c>
      <c r="BM19" s="69">
        <f>Data!AK23</f>
        <v>4</v>
      </c>
      <c r="BN19" s="69">
        <f>Data!AL23</f>
        <v>4</v>
      </c>
      <c r="BO19" s="69">
        <f>Data!AM23</f>
        <v>4</v>
      </c>
      <c r="BP19" s="69">
        <f>Data!AN23</f>
        <v>4</v>
      </c>
      <c r="BQ19" s="69">
        <f>Data!AO23</f>
        <v>4</v>
      </c>
      <c r="BR19" s="69">
        <f>Data!AP23</f>
        <v>4</v>
      </c>
      <c r="BS19" s="69">
        <f>Data!AQ23</f>
        <v>4</v>
      </c>
      <c r="BT19" s="69">
        <f>Data!AR23</f>
        <v>4</v>
      </c>
      <c r="BU19" s="69">
        <f>Data!AS23</f>
        <v>4</v>
      </c>
      <c r="BV19" s="69">
        <f>Data!AT23</f>
        <v>0</v>
      </c>
      <c r="BW19" s="69">
        <f>Data!GS23</f>
        <v>105</v>
      </c>
      <c r="BX19" s="69">
        <f>Data!O23</f>
        <v>1</v>
      </c>
      <c r="BY19" s="69">
        <f>SUM(Data!CT23:CU23)</f>
        <v>0</v>
      </c>
      <c r="BZ19" s="69">
        <f>ROUND((Data!OL23-Data!OK23)*1440,2)</f>
        <v>30.83</v>
      </c>
      <c r="CA19" s="69">
        <f>'Metrics EyeTracking'!XQ6</f>
        <v>96.263017202804861</v>
      </c>
      <c r="CB19" s="69">
        <f>'Metrics EyeTracking'!XQ7</f>
        <v>81.987238491348052</v>
      </c>
      <c r="CC19" s="69">
        <f>'Metrics EyeTracking'!ABO6</f>
        <v>109.58306706224252</v>
      </c>
      <c r="CD19" s="69">
        <f>'Metrics EyeTracking'!ABO7</f>
        <v>95.039959106301168</v>
      </c>
      <c r="CE19" s="69">
        <f>'Metrics EyeTracking'!AJK6</f>
        <v>1.6266790613661815</v>
      </c>
      <c r="CF19" s="69">
        <f>'Metrics EyeTracking'!AJK7</f>
        <v>1.536495133709884</v>
      </c>
      <c r="CG19" s="69">
        <f>'Metrics EyeTracking'!RC6</f>
        <v>23.180668727170552</v>
      </c>
      <c r="CH19" s="69">
        <f>'Metrics EyeTracking'!BK6</f>
        <v>2.3317436837622081</v>
      </c>
      <c r="CI19" s="90">
        <f>'Metrics EyeTracking'!BK7</f>
        <v>2.3276511541612166</v>
      </c>
      <c r="CJ19" s="69">
        <f>'Metrics EyeTracking'!FI6</f>
        <v>38.007221831872961</v>
      </c>
      <c r="CK19" s="69">
        <f>'Metrics EyeTracking'!FI7</f>
        <v>32.231351190175388</v>
      </c>
      <c r="CL19" s="90">
        <f>'Metrics EyeTracking'!JG6</f>
        <v>67.224870315615007</v>
      </c>
      <c r="CM19" s="69">
        <f>'Metrics EyeTracking'!JG7</f>
        <v>67.136899775933401</v>
      </c>
      <c r="CN19" s="69">
        <f>'Metrics EyeTracking'!NE6</f>
        <v>261.31818181818181</v>
      </c>
      <c r="CO19" s="69">
        <f>'Metrics EyeTracking'!NE7</f>
        <v>275</v>
      </c>
      <c r="CP19" s="465">
        <f>'Metrics EyeTracking'!AEE6</f>
        <v>10.536667603259342</v>
      </c>
      <c r="CQ19" s="465">
        <f>'Metrics EyeTracking'!AIC6</f>
        <v>1.8584529337245634</v>
      </c>
      <c r="CR19" s="69">
        <f>'Metrics EyeTracking'!AIC7</f>
        <v>1.5029926466581374</v>
      </c>
      <c r="CS19" s="69">
        <f>'Metrics EyeTracking'!AMA5</f>
        <v>29.079562854330533</v>
      </c>
      <c r="CT19" s="69">
        <f>'Metrics EyeTracking'!AMA6</f>
        <v>6.5231955772423591</v>
      </c>
      <c r="CU19" s="69">
        <f>'Metrics EyeTracking'!AMA7</f>
        <v>1348.9870950632967</v>
      </c>
      <c r="CV19" s="69">
        <f>'Metrics EyeTracking'!AOQ8</f>
        <v>42.031704840671402</v>
      </c>
      <c r="CW19" s="435">
        <v>0.55130080000000004</v>
      </c>
      <c r="CX19" s="89">
        <f>Data!BH23</f>
        <v>0</v>
      </c>
      <c r="CY19" s="89">
        <f>Data!BI23</f>
        <v>0</v>
      </c>
      <c r="CZ19" s="89">
        <f>Data!BJ23</f>
        <v>0</v>
      </c>
      <c r="DA19" s="89">
        <f>Data!BK23</f>
        <v>1</v>
      </c>
      <c r="DB19" s="89">
        <f>Data!BL23</f>
        <v>1</v>
      </c>
      <c r="DC19" s="89">
        <f>Data!BM23</f>
        <v>1</v>
      </c>
      <c r="DD19" s="89">
        <f>Data!BN23</f>
        <v>2</v>
      </c>
      <c r="DE19" s="89">
        <f>Data!BO23</f>
        <v>0</v>
      </c>
      <c r="DF19" s="227">
        <f>Data!BP23</f>
        <v>0</v>
      </c>
      <c r="DG19" s="432">
        <f>Data!EE23</f>
        <v>7</v>
      </c>
      <c r="DH19" s="69"/>
      <c r="DI19" s="89">
        <f t="shared" si="0"/>
        <v>5</v>
      </c>
      <c r="DJ19" s="482"/>
      <c r="DK19" s="446"/>
      <c r="DO19" s="446"/>
      <c r="DP19" s="446"/>
      <c r="DQ19" s="446"/>
      <c r="DR19" s="446"/>
      <c r="DS19" s="446"/>
      <c r="DT19" s="446"/>
      <c r="DU19" s="446"/>
      <c r="DV19" s="446"/>
      <c r="DW19" s="446"/>
      <c r="DX19" s="446"/>
      <c r="DY19" s="446"/>
      <c r="DZ19" s="446"/>
      <c r="EA19" s="446"/>
      <c r="EB19" s="446"/>
      <c r="EC19" s="446"/>
      <c r="ED19" s="446"/>
      <c r="EE19" s="446"/>
      <c r="EF19" s="446"/>
      <c r="EG19" s="446"/>
      <c r="EH19" s="446"/>
      <c r="EJ19" s="434"/>
      <c r="EK19" s="434"/>
      <c r="EL19" s="434"/>
      <c r="EM19" s="422"/>
      <c r="EN19" s="422"/>
      <c r="EO19" s="422"/>
      <c r="EP19" s="422"/>
      <c r="EQ19" s="422"/>
      <c r="ER19" s="422"/>
      <c r="ES19" s="422"/>
      <c r="ET19" s="422"/>
      <c r="EU19" s="422"/>
      <c r="EV19" s="422"/>
      <c r="EW19" s="422"/>
      <c r="EX19" s="422"/>
      <c r="EY19" s="422"/>
      <c r="EZ19" s="422"/>
      <c r="FA19" s="422"/>
      <c r="FB19" s="422"/>
      <c r="FC19" s="422"/>
      <c r="FD19" s="422"/>
      <c r="FE19" s="422"/>
      <c r="FF19" s="422"/>
      <c r="FG19" s="422"/>
      <c r="FH19" s="422"/>
      <c r="FI19" s="422"/>
      <c r="FJ19" s="422"/>
      <c r="FK19" s="422"/>
      <c r="FL19" s="422"/>
      <c r="FM19" s="422"/>
      <c r="FN19" s="422"/>
      <c r="FO19" s="422"/>
      <c r="FP19" s="422"/>
      <c r="FQ19" s="422"/>
      <c r="FR19" s="422"/>
      <c r="FS19" s="422"/>
      <c r="FT19" s="422"/>
      <c r="FU19" s="422"/>
      <c r="FV19" s="422"/>
      <c r="FW19" s="422"/>
      <c r="FX19" s="422"/>
      <c r="FY19" s="422"/>
      <c r="FZ19" s="422"/>
      <c r="GA19" s="422"/>
      <c r="GB19" s="422"/>
      <c r="GC19" s="422"/>
      <c r="GD19" s="422"/>
      <c r="GE19" s="422"/>
      <c r="GF19" s="422"/>
      <c r="GG19" s="422"/>
      <c r="GH19" s="422"/>
      <c r="GI19" s="422"/>
      <c r="GJ19" s="422"/>
      <c r="GK19" s="422"/>
      <c r="GL19" s="422"/>
      <c r="GM19" s="422"/>
      <c r="GN19" s="422"/>
      <c r="GO19" s="422"/>
      <c r="GP19" s="422"/>
      <c r="GQ19" s="65"/>
    </row>
    <row r="20" spans="1:335" x14ac:dyDescent="0.25">
      <c r="A20" s="430" t="s">
        <v>551</v>
      </c>
      <c r="B20" s="432">
        <f>Data!AU24</f>
        <v>79</v>
      </c>
      <c r="C20" s="90"/>
      <c r="D20" s="90">
        <f>Metrics!QR7/1000</f>
        <v>48.022500000000001</v>
      </c>
      <c r="E20" s="89">
        <f>Metrics!RT8</f>
        <v>121</v>
      </c>
      <c r="F20" s="69"/>
      <c r="G20" s="90">
        <f>Metrics!QR10/1000</f>
        <v>22</v>
      </c>
      <c r="H20" s="69" t="str">
        <f>Data!FJ24</f>
        <v>0 = Tout à fait d'accord</v>
      </c>
      <c r="I20" s="69" t="str">
        <f>Data!FN24</f>
        <v>1 = Plutôt d'accord</v>
      </c>
      <c r="J20" s="69">
        <f>Data!GT24</f>
        <v>0</v>
      </c>
      <c r="K20" s="89">
        <f>Data!HL24</f>
        <v>3</v>
      </c>
      <c r="L20" s="139">
        <f>AVERAGE(Data!OD26:OF26)/1000</f>
        <v>1.465222222222222</v>
      </c>
      <c r="M20" s="89">
        <f>$IV$11</f>
        <v>58.90598290598291</v>
      </c>
      <c r="N20" s="139">
        <f>$IB$9</f>
        <v>18.749885559081999</v>
      </c>
      <c r="O20" s="89">
        <f>Metrics!$QR$7</f>
        <v>48022.5</v>
      </c>
      <c r="P20" s="268">
        <f>$IG$9</f>
        <v>1</v>
      </c>
      <c r="Q20" s="69">
        <f>Metrics!$Z$11</f>
        <v>1171</v>
      </c>
      <c r="R20" s="69">
        <f>Metrics!$Z$10</f>
        <v>0</v>
      </c>
      <c r="S20" s="69">
        <f>Metrics!$Z$9</f>
        <v>0</v>
      </c>
      <c r="T20" s="139">
        <f>$IZ$8</f>
        <v>0.55825930542566404</v>
      </c>
      <c r="U20" s="89">
        <f>$JD$8</f>
        <v>85.149689143784869</v>
      </c>
      <c r="V20" s="69">
        <f>Metrics!$AB$11</f>
        <v>1096</v>
      </c>
      <c r="W20" s="69">
        <f>Metrics!$AB$10</f>
        <v>0</v>
      </c>
      <c r="X20" s="69">
        <f>Metrics!$AB$9</f>
        <v>0</v>
      </c>
      <c r="Y20" s="69">
        <f>Metrics!$AC$11</f>
        <v>2056</v>
      </c>
      <c r="Z20" s="69">
        <f>Metrics!$AA$11</f>
        <v>848</v>
      </c>
      <c r="AA20" s="69">
        <f>Metrics!$AA$6</f>
        <v>36.47130543879743</v>
      </c>
      <c r="AB20" s="69">
        <f>Metrics!$Z$6</f>
        <v>8.5638656576675718</v>
      </c>
      <c r="AC20" s="69">
        <f>Metrics!$AB$6</f>
        <v>6.549947698103769</v>
      </c>
      <c r="AD20" s="69">
        <f>Metrics!$AC$6</f>
        <v>14.381557421178741</v>
      </c>
      <c r="AE20" s="69">
        <f>Data!AW24</f>
        <v>23</v>
      </c>
      <c r="AF20" s="69">
        <f>Data!AY24</f>
        <v>21</v>
      </c>
      <c r="AG20" s="69">
        <f>Data!BA24</f>
        <v>25.8</v>
      </c>
      <c r="AH20" s="69">
        <f>Data!BC24</f>
        <v>20.100000000000001</v>
      </c>
      <c r="AI20" s="69"/>
      <c r="AJ20" s="69">
        <f>Data!O24</f>
        <v>0</v>
      </c>
      <c r="AK20" s="69"/>
      <c r="AL20" s="69"/>
      <c r="AM20" s="69">
        <f>Data!C24</f>
        <v>23</v>
      </c>
      <c r="AN20" s="69">
        <f>Data!BU24</f>
        <v>0</v>
      </c>
      <c r="AO20" s="69">
        <f>Data!BV24</f>
        <v>0</v>
      </c>
      <c r="AP20" s="69">
        <f>Data!BW24</f>
        <v>0</v>
      </c>
      <c r="AQ20" s="69">
        <f>Data!BX24</f>
        <v>0</v>
      </c>
      <c r="AR20" s="69">
        <f>Data!BY24</f>
        <v>0</v>
      </c>
      <c r="AS20" s="69">
        <f>Data!BZ24</f>
        <v>0</v>
      </c>
      <c r="AT20" s="69">
        <f>Data!CA24</f>
        <v>0</v>
      </c>
      <c r="AU20" s="69">
        <f>Data!CB24</f>
        <v>0</v>
      </c>
      <c r="AV20" s="69">
        <f>Data!CC24</f>
        <v>0</v>
      </c>
      <c r="AW20" s="69">
        <f>Data!CD24</f>
        <v>0</v>
      </c>
      <c r="AX20" s="69">
        <f>Data!GN24</f>
        <v>35</v>
      </c>
      <c r="AY20" s="69">
        <f>Data!GO24</f>
        <v>25</v>
      </c>
      <c r="AZ20" s="69">
        <f>Data!GP24</f>
        <v>3</v>
      </c>
      <c r="BA20" s="69">
        <f>Data!GQ24</f>
        <v>17</v>
      </c>
      <c r="BB20" s="69">
        <f>Data!GR24</f>
        <v>13</v>
      </c>
      <c r="BC20" s="69">
        <f>Data!AA24</f>
        <v>4</v>
      </c>
      <c r="BD20" s="69">
        <f>Data!AB24</f>
        <v>4</v>
      </c>
      <c r="BE20" s="69">
        <f>Data!AC24</f>
        <v>4</v>
      </c>
      <c r="BF20" s="69">
        <f>Data!AD24</f>
        <v>3</v>
      </c>
      <c r="BG20" s="69">
        <f>Data!AE24</f>
        <v>4</v>
      </c>
      <c r="BH20" s="69">
        <f>Data!AF24</f>
        <v>4</v>
      </c>
      <c r="BI20" s="69">
        <f>Data!AG24</f>
        <v>4</v>
      </c>
      <c r="BJ20" s="69">
        <f>Data!AH24</f>
        <v>4</v>
      </c>
      <c r="BK20" s="69">
        <f>Data!AI24</f>
        <v>4</v>
      </c>
      <c r="BL20" s="69">
        <f>Data!AJ24</f>
        <v>4</v>
      </c>
      <c r="BM20" s="69">
        <f>Data!AK24</f>
        <v>4</v>
      </c>
      <c r="BN20" s="69">
        <f>Data!AL24</f>
        <v>4</v>
      </c>
      <c r="BO20" s="69">
        <f>Data!AM24</f>
        <v>4</v>
      </c>
      <c r="BP20" s="69">
        <f>Data!AN24</f>
        <v>4</v>
      </c>
      <c r="BQ20" s="69">
        <f>Data!AO24</f>
        <v>4</v>
      </c>
      <c r="BR20" s="69">
        <f>Data!AP24</f>
        <v>4</v>
      </c>
      <c r="BS20" s="69">
        <f>Data!AQ24</f>
        <v>4</v>
      </c>
      <c r="BT20" s="69">
        <f>Data!AR24</f>
        <v>4</v>
      </c>
      <c r="BU20" s="69">
        <f>Data!AS24</f>
        <v>4</v>
      </c>
      <c r="BV20" s="69">
        <f>Data!AT24</f>
        <v>4</v>
      </c>
      <c r="BW20" s="69">
        <f>Data!GS24</f>
        <v>93</v>
      </c>
      <c r="BX20" s="69">
        <f>Data!O24</f>
        <v>0</v>
      </c>
      <c r="BY20" s="69">
        <f>SUM(Data!CT24:CU24)</f>
        <v>0</v>
      </c>
      <c r="BZ20" s="69">
        <f>ROUND((Data!OL24-Data!OK24)*1440,2)</f>
        <v>18.47</v>
      </c>
      <c r="CA20" s="69">
        <f>'Metrics EyeTracking'!WV6</f>
        <v>108.64030127662791</v>
      </c>
      <c r="CB20" s="69">
        <f>'Metrics EyeTracking'!WV7</f>
        <v>54.499713254427618</v>
      </c>
      <c r="CC20" s="69">
        <f>'Metrics EyeTracking'!AAT6</f>
        <v>134.47695098744208</v>
      </c>
      <c r="CD20" s="69">
        <f>'Metrics EyeTracking'!AAT7</f>
        <v>69.394178282148218</v>
      </c>
      <c r="CE20" s="69">
        <f>'Metrics EyeTracking'!AIP6</f>
        <v>2.2362651768470871</v>
      </c>
      <c r="CF20" s="69">
        <f>'Metrics EyeTracking'!AIP7</f>
        <v>1.2124875070296466</v>
      </c>
      <c r="CG20" s="69">
        <f>'Metrics EyeTracking'!QH6</f>
        <v>6.4093433983762997</v>
      </c>
      <c r="CH20" s="69">
        <f>'Metrics EyeTracking'!AP6</f>
        <v>0.6302452161771982</v>
      </c>
      <c r="CI20" s="90">
        <f>'Metrics EyeTracking'!AP7</f>
        <v>0.64293408985666423</v>
      </c>
      <c r="CJ20" s="69">
        <f>'Metrics EyeTracking'!EN6</f>
        <v>23.897389565157976</v>
      </c>
      <c r="CK20" s="69">
        <f>'Metrics EyeTracking'!EN7</f>
        <v>23.522318240804047</v>
      </c>
      <c r="CL20" s="90">
        <f>'Metrics EyeTracking'!IL6</f>
        <v>28.64413246612682</v>
      </c>
      <c r="CM20" s="69">
        <f>'Metrics EyeTracking'!IL7</f>
        <v>25.477580282860078</v>
      </c>
      <c r="CN20" s="69">
        <f>'Metrics EyeTracking'!MJ6</f>
        <v>269.83333333333331</v>
      </c>
      <c r="CO20" s="69">
        <f>'Metrics EyeTracking'!MJ7</f>
        <v>255</v>
      </c>
      <c r="CP20" s="69">
        <f>'Metrics EyeTracking'!ADJ6</f>
        <v>102.5494943740208</v>
      </c>
      <c r="CQ20" s="69">
        <f>'Metrics EyeTracking'!AHH6</f>
        <v>0.96184799547446864</v>
      </c>
      <c r="CR20" s="69">
        <f>'Metrics EyeTracking'!AHH7</f>
        <v>0.7623220241445503</v>
      </c>
      <c r="CS20" s="69">
        <f>'Metrics EyeTracking'!ALF5</f>
        <v>22.797241238135438</v>
      </c>
      <c r="CT20" s="69">
        <f>'Metrics EyeTracking'!ALF6</f>
        <v>2.5766378089173547</v>
      </c>
      <c r="CU20" s="69">
        <f>'Metrics EyeTracking'!ALF7</f>
        <v>919.80726084655328</v>
      </c>
      <c r="CV20" s="69">
        <f>'Metrics EyeTracking'!ANV8</f>
        <v>33.101500888690353</v>
      </c>
      <c r="CW20" s="435">
        <v>0.78655059999999999</v>
      </c>
      <c r="CX20" s="435"/>
      <c r="CY20" s="435"/>
      <c r="CZ20" s="435"/>
      <c r="DA20" s="435"/>
      <c r="DB20" s="435"/>
      <c r="DC20" s="435"/>
      <c r="DD20" s="435"/>
      <c r="DE20" s="435"/>
      <c r="DF20" s="466"/>
      <c r="DG20" s="432"/>
      <c r="DH20" s="69"/>
      <c r="DI20" s="89"/>
      <c r="DJ20" s="482"/>
      <c r="DK20" s="446"/>
      <c r="DO20" s="446"/>
      <c r="DP20" s="446"/>
      <c r="DQ20" s="446"/>
      <c r="DR20" s="446"/>
      <c r="DS20" s="446"/>
      <c r="DT20" s="446"/>
      <c r="DU20" s="446"/>
      <c r="DV20" s="446"/>
      <c r="DW20" s="446"/>
      <c r="DX20" s="446"/>
      <c r="DY20" s="446"/>
      <c r="DZ20" s="446"/>
      <c r="EA20" s="446"/>
      <c r="EB20" s="446"/>
      <c r="EC20" s="446"/>
      <c r="ED20" s="446"/>
      <c r="EE20" s="446"/>
      <c r="EF20" s="446"/>
      <c r="EG20" s="446"/>
      <c r="EH20" s="446"/>
      <c r="EJ20" s="434"/>
      <c r="EK20" s="434"/>
      <c r="EL20" s="434"/>
      <c r="EM20" s="422"/>
      <c r="EN20" s="422"/>
      <c r="EO20" s="422"/>
      <c r="EP20" s="422"/>
      <c r="EQ20" s="422"/>
      <c r="ER20" s="422"/>
      <c r="ES20" s="422"/>
      <c r="ET20" s="422"/>
      <c r="EU20" s="422"/>
      <c r="EV20" s="422"/>
      <c r="EW20" s="422"/>
      <c r="EX20" s="422"/>
      <c r="EY20" s="422"/>
      <c r="EZ20" s="422"/>
      <c r="FA20" s="422"/>
      <c r="FB20" s="422"/>
      <c r="FC20" s="422"/>
      <c r="FD20" s="422"/>
      <c r="FE20" s="422"/>
      <c r="FF20" s="422"/>
      <c r="FG20" s="422"/>
      <c r="FH20" s="422"/>
      <c r="FI20" s="422"/>
      <c r="FJ20" s="422"/>
      <c r="FK20" s="422"/>
      <c r="FL20" s="422"/>
      <c r="FM20" s="422"/>
      <c r="FN20" s="422"/>
      <c r="FO20" s="422"/>
      <c r="FP20" s="422"/>
      <c r="FQ20" s="422"/>
      <c r="FR20" s="422"/>
      <c r="FS20" s="422"/>
      <c r="FT20" s="422"/>
      <c r="FU20" s="422"/>
      <c r="FV20" s="422"/>
      <c r="FW20" s="422"/>
      <c r="FX20" s="422"/>
      <c r="FY20" s="422"/>
      <c r="FZ20" s="422"/>
      <c r="GA20" s="422"/>
      <c r="GB20" s="422"/>
      <c r="GC20" s="422"/>
      <c r="GD20" s="422"/>
      <c r="GE20" s="422"/>
      <c r="GF20" s="422"/>
      <c r="GG20" s="422"/>
      <c r="GH20" s="422"/>
      <c r="GI20" s="422"/>
      <c r="GJ20" s="422"/>
      <c r="GK20" s="422"/>
      <c r="GL20" s="422"/>
      <c r="GM20" s="422"/>
      <c r="GN20" s="422"/>
      <c r="GO20" s="422"/>
      <c r="GP20" s="422"/>
    </row>
    <row r="21" spans="1:335" x14ac:dyDescent="0.25">
      <c r="A21" s="430" t="s">
        <v>580</v>
      </c>
      <c r="B21" s="432">
        <f>Data!AU25</f>
        <v>80</v>
      </c>
      <c r="C21" s="90"/>
      <c r="D21" s="90">
        <f>Metrics!QP7/1000</f>
        <v>30.223500000000001</v>
      </c>
      <c r="E21" s="89">
        <f>Metrics!RR8</f>
        <v>171</v>
      </c>
      <c r="F21" s="69"/>
      <c r="G21" s="90">
        <f>Metrics!QP10/1000</f>
        <v>21.5</v>
      </c>
      <c r="H21" s="69" t="str">
        <f>Data!FJ25</f>
        <v>0 = Tout à fait d'accord</v>
      </c>
      <c r="I21" s="69" t="str">
        <f>Data!FN25</f>
        <v>0 = Tout à fait d'accord</v>
      </c>
      <c r="J21" s="69">
        <f>Data!GT25</f>
        <v>0</v>
      </c>
      <c r="K21" s="89">
        <f>Data!HL25</f>
        <v>0</v>
      </c>
      <c r="L21" s="139">
        <f>AVERAGE(Data!OD24:OF24)/1000</f>
        <v>1.7354814814814816</v>
      </c>
      <c r="M21" s="89">
        <f>$IV$9</f>
        <v>76.003968253968267</v>
      </c>
      <c r="N21" s="139">
        <f>$IB$10</f>
        <v>16.011038462320901</v>
      </c>
      <c r="O21" s="89">
        <f>Metrics!$QP$7</f>
        <v>30223.5</v>
      </c>
      <c r="P21" s="268">
        <f>$IG$10</f>
        <v>0.95000000000000007</v>
      </c>
      <c r="Q21" s="69">
        <f>Metrics!$AD$11</f>
        <v>1614</v>
      </c>
      <c r="R21" s="69">
        <f>Metrics!$AD$10</f>
        <v>0</v>
      </c>
      <c r="S21" s="69">
        <f>Metrics!$AD$9</f>
        <v>0</v>
      </c>
      <c r="T21" s="139">
        <f>$IZ$9</f>
        <v>1.1013806206853716</v>
      </c>
      <c r="U21" s="89">
        <f>$JD$9</f>
        <v>21.212577960150796</v>
      </c>
      <c r="V21" s="69">
        <f>Metrics!$AF$11</f>
        <v>946</v>
      </c>
      <c r="W21" s="69">
        <f>Metrics!$AF$10</f>
        <v>0</v>
      </c>
      <c r="X21" s="69">
        <f>Metrics!$AF$9</f>
        <v>0</v>
      </c>
      <c r="Y21" s="69">
        <f>Metrics!$AG$11</f>
        <v>1194</v>
      </c>
      <c r="Z21" s="69">
        <f>Metrics!$AE$11</f>
        <v>874</v>
      </c>
      <c r="AA21" s="69">
        <f>Metrics!$AE$6</f>
        <v>19.052400622842761</v>
      </c>
      <c r="AB21" s="69">
        <f>Metrics!$AD$6</f>
        <v>8.1661091637780192</v>
      </c>
      <c r="AC21" s="69">
        <f>Metrics!$AF$6</f>
        <v>6.9527890307564881</v>
      </c>
      <c r="AD21" s="69">
        <f>Metrics!$AG$6</f>
        <v>29.264326280720976</v>
      </c>
      <c r="AE21" s="69">
        <f>Data!AW25</f>
        <v>22</v>
      </c>
      <c r="AF21" s="69">
        <f>Data!AY25</f>
        <v>21</v>
      </c>
      <c r="AG21" s="69">
        <f>Data!BA25</f>
        <v>19.2</v>
      </c>
      <c r="AH21" s="69">
        <f>Data!BC25</f>
        <v>20</v>
      </c>
      <c r="AI21" s="69"/>
      <c r="AJ21" s="69">
        <f>Data!O25</f>
        <v>0</v>
      </c>
      <c r="AK21" s="69"/>
      <c r="AL21" s="69"/>
      <c r="AM21" s="69">
        <f>Data!C25</f>
        <v>30</v>
      </c>
      <c r="AN21" s="69">
        <f>Data!BU25</f>
        <v>0</v>
      </c>
      <c r="AO21" s="69">
        <f>Data!BV25</f>
        <v>0</v>
      </c>
      <c r="AP21" s="69">
        <f>Data!BW25</f>
        <v>0</v>
      </c>
      <c r="AQ21" s="69">
        <f>Data!BX25</f>
        <v>0</v>
      </c>
      <c r="AR21" s="69">
        <f>Data!BY25</f>
        <v>0</v>
      </c>
      <c r="AS21" s="69">
        <f>Data!BZ25</f>
        <v>0</v>
      </c>
      <c r="AT21" s="69">
        <f>Data!CA25</f>
        <v>0</v>
      </c>
      <c r="AU21" s="69">
        <f>Data!CB25</f>
        <v>0</v>
      </c>
      <c r="AV21" s="69">
        <f>Data!CC25</f>
        <v>0</v>
      </c>
      <c r="AW21" s="69">
        <f>Data!CD25</f>
        <v>0</v>
      </c>
      <c r="AX21" s="69">
        <f>Data!GN25</f>
        <v>31</v>
      </c>
      <c r="AY21" s="69">
        <f>Data!GO25</f>
        <v>24</v>
      </c>
      <c r="AZ21" s="69">
        <f>Data!GP25</f>
        <v>11</v>
      </c>
      <c r="BA21" s="69">
        <f>Data!GQ25</f>
        <v>11</v>
      </c>
      <c r="BB21" s="69">
        <f>Data!GR25</f>
        <v>14</v>
      </c>
      <c r="BC21" s="69">
        <f>Data!AA25</f>
        <v>4</v>
      </c>
      <c r="BD21" s="69">
        <f>Data!AB25</f>
        <v>4</v>
      </c>
      <c r="BE21" s="69">
        <f>Data!AC25</f>
        <v>4</v>
      </c>
      <c r="BF21" s="69">
        <f>Data!AD25</f>
        <v>4</v>
      </c>
      <c r="BG21" s="69">
        <f>Data!AE25</f>
        <v>4</v>
      </c>
      <c r="BH21" s="69">
        <f>Data!AF25</f>
        <v>4</v>
      </c>
      <c r="BI21" s="69">
        <f>Data!AG25</f>
        <v>4</v>
      </c>
      <c r="BJ21" s="69">
        <f>Data!AH25</f>
        <v>4</v>
      </c>
      <c r="BK21" s="69">
        <f>Data!AI25</f>
        <v>4</v>
      </c>
      <c r="BL21" s="69">
        <f>Data!AJ25</f>
        <v>4</v>
      </c>
      <c r="BM21" s="69">
        <f>Data!AK25</f>
        <v>4</v>
      </c>
      <c r="BN21" s="69">
        <f>Data!AL25</f>
        <v>4</v>
      </c>
      <c r="BO21" s="69">
        <f>Data!AM25</f>
        <v>4</v>
      </c>
      <c r="BP21" s="69">
        <f>Data!AN25</f>
        <v>4</v>
      </c>
      <c r="BQ21" s="69">
        <f>Data!AO25</f>
        <v>4</v>
      </c>
      <c r="BR21" s="69">
        <f>Data!AP25</f>
        <v>4</v>
      </c>
      <c r="BS21" s="69">
        <f>Data!AQ25</f>
        <v>4</v>
      </c>
      <c r="BT21" s="69">
        <f>Data!AR25</f>
        <v>4</v>
      </c>
      <c r="BU21" s="69">
        <f>Data!AS25</f>
        <v>4</v>
      </c>
      <c r="BV21" s="69">
        <f>Data!AT25</f>
        <v>4</v>
      </c>
      <c r="BW21" s="69">
        <f>Data!GS25</f>
        <v>91</v>
      </c>
      <c r="BX21" s="69">
        <f>Data!O25</f>
        <v>0</v>
      </c>
      <c r="BY21" s="69">
        <f>SUM(Data!CT25:CU25)</f>
        <v>0</v>
      </c>
      <c r="BZ21" s="69">
        <f>ROUND((Data!OL25-Data!OK25)*1440,2)</f>
        <v>21.7</v>
      </c>
      <c r="CA21" s="69">
        <f>'Metrics EyeTracking'!WW6</f>
        <v>92.76976306192087</v>
      </c>
      <c r="CB21" s="69">
        <f>'Metrics EyeTracking'!WW7</f>
        <v>52.733888286614977</v>
      </c>
      <c r="CC21" s="69">
        <f>'Metrics EyeTracking'!AAU6</f>
        <v>109.53883624647919</v>
      </c>
      <c r="CD21" s="69">
        <f>'Metrics EyeTracking'!AAU7</f>
        <v>65.179650647638951</v>
      </c>
      <c r="CE21" s="69">
        <f>'Metrics EyeTracking'!AIQ6</f>
        <v>2.1505542660226888</v>
      </c>
      <c r="CF21" s="69">
        <f>'Metrics EyeTracking'!AIQ7</f>
        <v>1.2332004744095422</v>
      </c>
      <c r="CG21" s="69">
        <f>'Metrics EyeTracking'!QI6</f>
        <v>2.1054847878724074</v>
      </c>
      <c r="CH21" s="69">
        <f>'Metrics EyeTracking'!AQ6</f>
        <v>0.54585484513973648</v>
      </c>
      <c r="CI21" s="90">
        <f>'Metrics EyeTracking'!AQ7</f>
        <v>0.54585484513973648</v>
      </c>
      <c r="CJ21" s="69">
        <f>'Metrics EyeTracking'!EO6</f>
        <v>21.62916463458895</v>
      </c>
      <c r="CK21" s="69">
        <f>'Metrics EyeTracking'!EO7</f>
        <v>21.62916463458895</v>
      </c>
      <c r="CL21" s="90">
        <f>'Metrics EyeTracking'!IM6</f>
        <v>21.62916463458895</v>
      </c>
      <c r="CM21" s="69">
        <f>'Metrics EyeTracking'!IM7</f>
        <v>21.62916463458895</v>
      </c>
      <c r="CN21" s="69">
        <f>'Metrics EyeTracking'!MK6</f>
        <v>100</v>
      </c>
      <c r="CO21" s="69">
        <f>'Metrics EyeTracking'!MK7</f>
        <v>100</v>
      </c>
      <c r="CP21" s="69">
        <f>'Metrics EyeTracking'!ADK6</f>
        <v>258.97462890830616</v>
      </c>
      <c r="CQ21" s="69">
        <f>'Metrics EyeTracking'!AHI6</f>
        <v>0.59467055822586634</v>
      </c>
      <c r="CR21" s="69">
        <f>'Metrics EyeTracking'!AHI7</f>
        <v>0.49534434009720524</v>
      </c>
      <c r="CS21" s="69">
        <f>'Metrics EyeTracking'!ALG5</f>
        <v>22.88580509494874</v>
      </c>
      <c r="CT21" s="69">
        <f>'Metrics EyeTracking'!ALG6</f>
        <v>3.1759369730500802</v>
      </c>
      <c r="CU21" s="69">
        <f>'Metrics EyeTracking'!ALG7</f>
        <v>718.6918412384731</v>
      </c>
      <c r="CV21" s="69">
        <f>'Metrics EyeTracking'!ANW8</f>
        <v>35.418059147346732</v>
      </c>
      <c r="CW21" s="435">
        <v>0.82754433000000005</v>
      </c>
      <c r="CX21" s="435"/>
      <c r="CY21" s="435"/>
      <c r="CZ21" s="435"/>
      <c r="DA21" s="435"/>
      <c r="DB21" s="435"/>
      <c r="DC21" s="435"/>
      <c r="DD21" s="435"/>
      <c r="DE21" s="435"/>
      <c r="DF21" s="466"/>
      <c r="DG21" s="432"/>
      <c r="DH21" s="69"/>
      <c r="DI21" s="89"/>
      <c r="DJ21" s="482"/>
      <c r="DK21" s="446"/>
      <c r="DO21" s="446"/>
      <c r="DS21" s="446"/>
      <c r="DT21" s="446"/>
      <c r="DU21" s="446"/>
      <c r="DV21" s="446"/>
      <c r="DW21" s="446"/>
      <c r="DX21" s="446"/>
      <c r="DY21" s="446"/>
      <c r="DZ21" s="446"/>
      <c r="EA21" s="446"/>
      <c r="EB21" s="446"/>
      <c r="EC21" s="446"/>
      <c r="ED21" s="446"/>
      <c r="EE21" s="446"/>
      <c r="EF21" s="446"/>
      <c r="EG21" s="446"/>
      <c r="EH21" s="446"/>
      <c r="EJ21" s="434"/>
      <c r="EK21" s="434"/>
      <c r="EL21" s="434"/>
      <c r="EM21" s="422"/>
      <c r="EN21" s="422"/>
      <c r="EO21" s="422"/>
      <c r="EP21" s="422"/>
      <c r="EQ21" s="422"/>
      <c r="ER21" s="422"/>
      <c r="ES21" s="422"/>
      <c r="ET21" s="422"/>
      <c r="EU21" s="422"/>
      <c r="EV21" s="422"/>
      <c r="EW21" s="422"/>
      <c r="EX21" s="422"/>
      <c r="EY21" s="422"/>
      <c r="EZ21" s="422"/>
      <c r="FA21" s="422"/>
      <c r="FB21" s="422"/>
      <c r="FC21" s="422"/>
      <c r="FD21" s="422"/>
      <c r="FE21" s="422"/>
      <c r="FF21" s="422"/>
      <c r="FG21" s="422"/>
      <c r="FH21" s="422"/>
      <c r="FI21" s="422"/>
      <c r="FJ21" s="422"/>
      <c r="FK21" s="422"/>
      <c r="FL21" s="422"/>
      <c r="FM21" s="422"/>
      <c r="FN21" s="422"/>
      <c r="FO21" s="422"/>
      <c r="FP21" s="422"/>
      <c r="FQ21" s="422"/>
      <c r="FR21" s="422"/>
      <c r="FS21" s="422"/>
      <c r="FT21" s="422"/>
      <c r="FU21" s="422"/>
      <c r="FV21" s="422"/>
      <c r="FW21" s="422"/>
      <c r="FX21" s="422"/>
      <c r="FY21" s="422"/>
      <c r="FZ21" s="422"/>
      <c r="GA21" s="422"/>
      <c r="GB21" s="422"/>
      <c r="GC21" s="422"/>
      <c r="GD21" s="422"/>
      <c r="GE21" s="422"/>
      <c r="GF21" s="422"/>
      <c r="GG21" s="422"/>
      <c r="GH21" s="422"/>
      <c r="GI21" s="422"/>
      <c r="GJ21" s="422"/>
      <c r="GK21" s="422"/>
      <c r="GL21" s="422"/>
      <c r="GM21" s="422"/>
      <c r="GN21" s="422"/>
      <c r="GO21" s="422"/>
      <c r="GP21" s="422"/>
    </row>
    <row r="22" spans="1:335" ht="15.75" thickBot="1" x14ac:dyDescent="0.3">
      <c r="A22" s="431" t="s">
        <v>588</v>
      </c>
      <c r="B22" s="168">
        <f>Data!AU26</f>
        <v>80</v>
      </c>
      <c r="C22" s="270"/>
      <c r="D22" s="270">
        <f>Metrics!QQ7/1000</f>
        <v>56.927</v>
      </c>
      <c r="E22" s="116">
        <f>Metrics!RS8</f>
        <v>312</v>
      </c>
      <c r="F22" s="169"/>
      <c r="G22" s="270">
        <f>Metrics!QQ10/1000</f>
        <v>23.35</v>
      </c>
      <c r="H22" s="169" t="str">
        <f>Data!FJ26</f>
        <v>0 = Tout à fait d'accord</v>
      </c>
      <c r="I22" s="169" t="str">
        <f>Data!FN26</f>
        <v>0 = Tout à fait d'accord</v>
      </c>
      <c r="J22" s="169">
        <f>Data!GT26</f>
        <v>0</v>
      </c>
      <c r="K22" s="116">
        <f>Data!HL26</f>
        <v>0</v>
      </c>
      <c r="L22" s="271">
        <f>AVERAGE(Data!OD25:OF25)/1000</f>
        <v>1.7992962962962964</v>
      </c>
      <c r="M22" s="116">
        <f>$IV$10</f>
        <v>28.556776556776555</v>
      </c>
      <c r="N22" s="271">
        <f>$IB$11</f>
        <v>17.033245086669901</v>
      </c>
      <c r="O22" s="116">
        <f>Metrics!$QQ$7</f>
        <v>56927</v>
      </c>
      <c r="P22" s="272">
        <f>$IG$11</f>
        <v>0.99833333333333341</v>
      </c>
      <c r="Q22" s="169">
        <f>Metrics!$AH$11</f>
        <v>1046</v>
      </c>
      <c r="R22" s="169">
        <f>Metrics!$AH$10</f>
        <v>0</v>
      </c>
      <c r="S22" s="169">
        <f>Metrics!$AH$9</f>
        <v>0</v>
      </c>
      <c r="T22" s="271">
        <f>$IZ$10</f>
        <v>0.74534248029100691</v>
      </c>
      <c r="U22" s="116">
        <f>$JD$10</f>
        <v>70.107638593456443</v>
      </c>
      <c r="V22" s="169">
        <f>Metrics!$AJ$11</f>
        <v>1062</v>
      </c>
      <c r="W22" s="169">
        <f>Metrics!$AJ$10</f>
        <v>0</v>
      </c>
      <c r="X22" s="169">
        <f>Metrics!$AJ$9</f>
        <v>0</v>
      </c>
      <c r="Y22" s="169">
        <f>Metrics!$AK$11</f>
        <v>2152</v>
      </c>
      <c r="Z22" s="169">
        <f>Metrics!$AI$11</f>
        <v>721</v>
      </c>
      <c r="AA22" s="169">
        <f>Metrics!$AI$6</f>
        <v>28.828468751770778</v>
      </c>
      <c r="AB22" s="169">
        <f>Metrics!$AH$6</f>
        <v>11.59683940714325</v>
      </c>
      <c r="AC22" s="169">
        <f>Metrics!$AJ$6</f>
        <v>6.0040816587994721</v>
      </c>
      <c r="AD22" s="169">
        <f>Metrics!$AK$6</f>
        <v>15.700181088091711</v>
      </c>
      <c r="AE22" s="169">
        <f>Data!AW26</f>
        <v>24</v>
      </c>
      <c r="AF22" s="169">
        <f>Data!AY26</f>
        <v>22.7</v>
      </c>
      <c r="AG22" s="169">
        <f>Data!BA26</f>
        <v>21.7</v>
      </c>
      <c r="AH22" s="169">
        <f>Data!BC26</f>
        <v>20.7</v>
      </c>
      <c r="AI22" s="169"/>
      <c r="AJ22" s="169">
        <f>Data!O26</f>
        <v>0</v>
      </c>
      <c r="AK22" s="169"/>
      <c r="AL22" s="169"/>
      <c r="AM22" s="169">
        <f>Data!C26</f>
        <v>39</v>
      </c>
      <c r="AN22" s="169">
        <f>Data!BU26</f>
        <v>0</v>
      </c>
      <c r="AO22" s="169">
        <f>Data!BV26</f>
        <v>0</v>
      </c>
      <c r="AP22" s="169">
        <f>Data!BW26</f>
        <v>0</v>
      </c>
      <c r="AQ22" s="169">
        <f>Data!BX26</f>
        <v>0</v>
      </c>
      <c r="AR22" s="169">
        <f>Data!BY26</f>
        <v>0</v>
      </c>
      <c r="AS22" s="169">
        <f>Data!BZ26</f>
        <v>0</v>
      </c>
      <c r="AT22" s="169">
        <f>Data!CA26</f>
        <v>0</v>
      </c>
      <c r="AU22" s="169">
        <f>Data!CB26</f>
        <v>0</v>
      </c>
      <c r="AV22" s="169">
        <f>Data!CC26</f>
        <v>0</v>
      </c>
      <c r="AW22" s="169">
        <f>Data!CD26</f>
        <v>0</v>
      </c>
      <c r="AX22" s="169">
        <f>Data!GN26</f>
        <v>27</v>
      </c>
      <c r="AY22" s="169">
        <f>Data!GO26</f>
        <v>20</v>
      </c>
      <c r="AZ22" s="169">
        <f>Data!GP26</f>
        <v>6</v>
      </c>
      <c r="BA22" s="169">
        <f>Data!GQ26</f>
        <v>14</v>
      </c>
      <c r="BB22" s="169">
        <f>Data!GR26</f>
        <v>12</v>
      </c>
      <c r="BC22" s="169">
        <f>Data!AA26</f>
        <v>4</v>
      </c>
      <c r="BD22" s="169">
        <f>Data!AB26</f>
        <v>4</v>
      </c>
      <c r="BE22" s="169">
        <f>Data!AC26</f>
        <v>4</v>
      </c>
      <c r="BF22" s="169">
        <f>Data!AD26</f>
        <v>4</v>
      </c>
      <c r="BG22" s="169">
        <f>Data!AE26</f>
        <v>4</v>
      </c>
      <c r="BH22" s="169">
        <f>Data!AF26</f>
        <v>4</v>
      </c>
      <c r="BI22" s="169">
        <f>Data!AG26</f>
        <v>4</v>
      </c>
      <c r="BJ22" s="169">
        <f>Data!AH26</f>
        <v>4</v>
      </c>
      <c r="BK22" s="169">
        <f>Data!AI26</f>
        <v>4</v>
      </c>
      <c r="BL22" s="169">
        <f>Data!AJ26</f>
        <v>4</v>
      </c>
      <c r="BM22" s="169">
        <f>Data!AK26</f>
        <v>4</v>
      </c>
      <c r="BN22" s="169">
        <f>Data!AL26</f>
        <v>4</v>
      </c>
      <c r="BO22" s="169">
        <f>Data!AM26</f>
        <v>4</v>
      </c>
      <c r="BP22" s="169">
        <f>Data!AN26</f>
        <v>4</v>
      </c>
      <c r="BQ22" s="169">
        <f>Data!AO26</f>
        <v>4</v>
      </c>
      <c r="BR22" s="169">
        <f>Data!AP26</f>
        <v>4</v>
      </c>
      <c r="BS22" s="169">
        <f>Data!AQ26</f>
        <v>4</v>
      </c>
      <c r="BT22" s="169">
        <f>Data!AR26</f>
        <v>4</v>
      </c>
      <c r="BU22" s="169">
        <f>Data!AS26</f>
        <v>4</v>
      </c>
      <c r="BV22" s="169">
        <f>Data!AT26</f>
        <v>4</v>
      </c>
      <c r="BW22" s="169">
        <f>Data!GS26</f>
        <v>79</v>
      </c>
      <c r="BX22" s="169">
        <f>Data!O26</f>
        <v>0</v>
      </c>
      <c r="BY22" s="169">
        <f>SUM(Data!CT26:CU26)</f>
        <v>0</v>
      </c>
      <c r="BZ22" s="169">
        <f>ROUND((Data!OL26-Data!OK26)*1440,2)</f>
        <v>17.55</v>
      </c>
      <c r="CA22" s="169">
        <f>'Metrics EyeTracking'!WX6</f>
        <v>26.096795221526307</v>
      </c>
      <c r="CB22" s="169">
        <f>'Metrics EyeTracking'!WX7</f>
        <v>26.096795221526307</v>
      </c>
      <c r="CC22" s="169">
        <f>'Metrics EyeTracking'!AAV6</f>
        <v>26.718847009350114</v>
      </c>
      <c r="CD22" s="169">
        <f>'Metrics EyeTracking'!AAV7</f>
        <v>26.718847009350114</v>
      </c>
      <c r="CE22" s="169">
        <f>'Metrics EyeTracking'!AIR6</f>
        <v>0.42424893088921878</v>
      </c>
      <c r="CF22" s="169">
        <f>'Metrics EyeTracking'!AIR7</f>
        <v>0.42424893088921878</v>
      </c>
      <c r="CG22" s="169">
        <f>'Metrics EyeTracking'!QJ6</f>
        <v>4.2580370449222906</v>
      </c>
      <c r="CH22" s="169">
        <f>'Metrics EyeTracking'!AR6</f>
        <v>0.61370069406240324</v>
      </c>
      <c r="CI22" s="270">
        <f>'Metrics EyeTracking'!AR7</f>
        <v>0.61370069406240324</v>
      </c>
      <c r="CJ22" s="169">
        <f>'Metrics EyeTracking'!EP6</f>
        <v>26.877817042608395</v>
      </c>
      <c r="CK22" s="169">
        <f>'Metrics EyeTracking'!EP7</f>
        <v>26.877817042608395</v>
      </c>
      <c r="CL22" s="270">
        <f>'Metrics EyeTracking'!IN6</f>
        <v>26.877817042608395</v>
      </c>
      <c r="CM22" s="169">
        <f>'Metrics EyeTracking'!IN7</f>
        <v>26.877817042608395</v>
      </c>
      <c r="CN22" s="169">
        <f>'Metrics EyeTracking'!ML6</f>
        <v>313</v>
      </c>
      <c r="CO22" s="169">
        <f>'Metrics EyeTracking'!ML7</f>
        <v>313</v>
      </c>
      <c r="CP22" s="169">
        <f>'Metrics EyeTracking'!ADL6</f>
        <v>10.645092612305728</v>
      </c>
      <c r="CQ22" s="169">
        <f>'Metrics EyeTracking'!AHJ6</f>
        <v>0.40429966413113688</v>
      </c>
      <c r="CR22" s="169">
        <f>'Metrics EyeTracking'!AHJ7</f>
        <v>0.34951394601703789</v>
      </c>
      <c r="CS22" s="169">
        <f>'Metrics EyeTracking'!ALH5</f>
        <v>22.452591986557078</v>
      </c>
      <c r="CT22" s="169">
        <f>'Metrics EyeTracking'!ALH6</f>
        <v>2.155080635349961</v>
      </c>
      <c r="CU22" s="169">
        <f>'Metrics EyeTracking'!ALH7</f>
        <v>781.06930733387844</v>
      </c>
      <c r="CV22" s="169">
        <f>'Metrics EyeTracking'!ANX8</f>
        <v>25.431994506100388</v>
      </c>
      <c r="CW22" s="489">
        <v>0.87695162999999998</v>
      </c>
      <c r="CX22" s="489"/>
      <c r="CY22" s="489"/>
      <c r="CZ22" s="489"/>
      <c r="DA22" s="489"/>
      <c r="DB22" s="489"/>
      <c r="DC22" s="489"/>
      <c r="DD22" s="489"/>
      <c r="DE22" s="489"/>
      <c r="DF22" s="467"/>
      <c r="DG22" s="168"/>
      <c r="DH22" s="169"/>
      <c r="DI22" s="116"/>
      <c r="DJ22" s="483"/>
      <c r="DK22" s="446"/>
      <c r="DO22" s="446"/>
      <c r="DS22" s="446"/>
      <c r="DT22" s="446"/>
      <c r="DU22" s="446"/>
      <c r="DV22" s="446"/>
      <c r="DW22" s="446"/>
      <c r="DX22" s="446"/>
      <c r="DY22" s="446"/>
      <c r="DZ22" s="446"/>
      <c r="EA22" s="446"/>
      <c r="EB22" s="446"/>
      <c r="EC22" s="446"/>
      <c r="ED22" s="446"/>
      <c r="EE22" s="446"/>
      <c r="EF22" s="446"/>
      <c r="EG22" s="446"/>
      <c r="EH22" s="446"/>
      <c r="EJ22" s="434"/>
      <c r="EK22" s="434"/>
      <c r="EL22" s="434"/>
      <c r="EM22" s="422"/>
      <c r="EN22" s="422"/>
      <c r="EO22" s="422"/>
      <c r="EP22" s="422"/>
      <c r="EQ22" s="422"/>
      <c r="ER22" s="422"/>
      <c r="ES22" s="422"/>
      <c r="ET22" s="422"/>
      <c r="EU22" s="422"/>
      <c r="EV22" s="422"/>
      <c r="EW22" s="422"/>
      <c r="EX22" s="422"/>
      <c r="EY22" s="422"/>
      <c r="EZ22" s="422"/>
      <c r="FA22" s="422"/>
      <c r="FB22" s="422"/>
      <c r="FC22" s="422"/>
      <c r="FD22" s="422"/>
      <c r="FE22" s="422"/>
      <c r="FF22" s="422"/>
      <c r="FG22" s="422"/>
      <c r="FH22" s="422"/>
      <c r="FI22" s="422"/>
      <c r="FJ22" s="422"/>
      <c r="FK22" s="422"/>
      <c r="FL22" s="422"/>
      <c r="FM22" s="422"/>
      <c r="FN22" s="422"/>
      <c r="FO22" s="422"/>
      <c r="FP22" s="422"/>
      <c r="FQ22" s="422"/>
      <c r="FR22" s="422"/>
      <c r="FS22" s="422"/>
      <c r="FT22" s="422"/>
      <c r="FU22" s="422"/>
      <c r="FV22" s="422"/>
      <c r="FW22" s="422"/>
      <c r="FX22" s="422"/>
      <c r="FY22" s="422"/>
      <c r="FZ22" s="422"/>
      <c r="GA22" s="422"/>
      <c r="GB22" s="422"/>
      <c r="GC22" s="422"/>
      <c r="GD22" s="422"/>
      <c r="GE22" s="422"/>
      <c r="GF22" s="422"/>
      <c r="GG22" s="422"/>
      <c r="GH22" s="422"/>
      <c r="GI22" s="422"/>
      <c r="GJ22" s="422"/>
      <c r="GK22" s="422"/>
      <c r="GL22" s="422"/>
      <c r="GM22" s="422"/>
      <c r="GN22" s="422"/>
      <c r="GO22" s="422"/>
      <c r="GP22" s="422"/>
      <c r="LQ22" s="69" t="str">
        <f>A1</f>
        <v>Participant</v>
      </c>
      <c r="LR22" s="69" t="str">
        <f>B1</f>
        <v xml:space="preserve">Mobility upper limb </v>
      </c>
      <c r="LS22" s="69" t="str">
        <f>F1</f>
        <v>Upper limb score</v>
      </c>
      <c r="LT22" s="69" t="str">
        <f>AK1</f>
        <v>Age of Onset?</v>
      </c>
      <c r="LU22" s="69" t="str">
        <f>AL1</f>
        <v>Âge au diagnostic</v>
      </c>
      <c r="LV22" s="69" t="str">
        <f>AM1</f>
        <v>âge</v>
      </c>
      <c r="LW22" s="69" t="str">
        <f>DH1</f>
        <v>mFARS score</v>
      </c>
    </row>
    <row r="23" spans="1:335" x14ac:dyDescent="0.25">
      <c r="HI23" s="158"/>
      <c r="HJ23" s="158"/>
      <c r="LQ23" s="111" t="str">
        <f>A4</f>
        <v>CHUM-RV-003</v>
      </c>
      <c r="LR23" s="69">
        <f>B4</f>
        <v>79</v>
      </c>
      <c r="LS23" s="69"/>
      <c r="LT23" s="69"/>
      <c r="LU23" s="69"/>
      <c r="LV23" s="69">
        <f>AM4</f>
        <v>75</v>
      </c>
      <c r="LW23" s="69"/>
    </row>
    <row r="24" spans="1:335" x14ac:dyDescent="0.25">
      <c r="EJ24" s="240"/>
      <c r="EK24" s="240"/>
      <c r="EL24" s="240"/>
      <c r="EM24" s="240"/>
      <c r="EN24" s="240"/>
      <c r="EO24" s="240"/>
      <c r="II24" s="69"/>
      <c r="IJ24" s="69" t="s">
        <v>845</v>
      </c>
      <c r="IK24" s="69" t="s">
        <v>846</v>
      </c>
      <c r="IL24" s="69" t="s">
        <v>844</v>
      </c>
      <c r="IM24" s="69" t="s">
        <v>859</v>
      </c>
      <c r="LQ24" s="111" t="str">
        <f>A5</f>
        <v>CHUM-RV-004</v>
      </c>
      <c r="LR24" s="69">
        <f>B5</f>
        <v>80</v>
      </c>
      <c r="LS24" s="69"/>
      <c r="LT24" s="69"/>
      <c r="LU24" s="69"/>
      <c r="LV24" s="69">
        <f>AM5</f>
        <v>51</v>
      </c>
      <c r="LW24" s="69"/>
    </row>
    <row r="25" spans="1:335" x14ac:dyDescent="0.25">
      <c r="HI25" s="68"/>
      <c r="HJ25" s="68"/>
      <c r="HK25" s="68"/>
      <c r="HL25" s="68"/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9" t="s">
        <v>851</v>
      </c>
      <c r="IJ25" s="69">
        <f>$BY$7</f>
        <v>2</v>
      </c>
      <c r="IK25" s="69">
        <f>$BY$6</f>
        <v>4</v>
      </c>
      <c r="IL25" s="69">
        <f>$BY$2</f>
        <v>4</v>
      </c>
      <c r="IM25" s="69">
        <f>$BY$2</f>
        <v>4</v>
      </c>
      <c r="IO25" s="68"/>
      <c r="IP25" s="68"/>
      <c r="IQ25" s="68"/>
      <c r="IT25" s="68"/>
      <c r="IU25" s="68"/>
      <c r="IV25" s="68"/>
      <c r="IW25" s="68"/>
      <c r="IX25" s="68"/>
      <c r="IY25" s="68"/>
      <c r="IZ25" s="68"/>
      <c r="JA25" s="68"/>
      <c r="JB25" s="68"/>
      <c r="JC25" s="68"/>
      <c r="JD25" s="68"/>
      <c r="JE25" s="68"/>
      <c r="JF25" s="68"/>
      <c r="JG25" s="68"/>
      <c r="JH25" s="68"/>
      <c r="JI25" s="68"/>
      <c r="JJ25" s="68"/>
      <c r="JK25" s="68"/>
      <c r="JL25" s="68"/>
      <c r="JM25" s="68"/>
      <c r="JN25" s="68"/>
      <c r="JO25" s="68"/>
      <c r="LQ25" s="111" t="str">
        <f>A9</f>
        <v>CHUM-RV-008</v>
      </c>
      <c r="LR25" s="69">
        <f>B9</f>
        <v>79</v>
      </c>
      <c r="LS25" s="69"/>
      <c r="LT25" s="69"/>
      <c r="LU25" s="69"/>
      <c r="LV25" s="69">
        <f>AM9</f>
        <v>25</v>
      </c>
      <c r="LW25" s="69"/>
    </row>
    <row r="26" spans="1:335" x14ac:dyDescent="0.25">
      <c r="HI26" s="68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68"/>
      <c r="II26" s="69" t="s">
        <v>851</v>
      </c>
      <c r="IJ26" s="69">
        <f>BY11</f>
        <v>0</v>
      </c>
      <c r="IK26" s="69">
        <f>$BY$17</f>
        <v>4</v>
      </c>
      <c r="IL26" s="69">
        <f>$BY$3</f>
        <v>4</v>
      </c>
      <c r="IM26" s="69">
        <f>$BY$3</f>
        <v>4</v>
      </c>
      <c r="IO26" s="68"/>
      <c r="IP26" s="68"/>
      <c r="IQ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LQ26" s="111" t="str">
        <f>A10</f>
        <v>CHUM-RV-009</v>
      </c>
      <c r="LR26" s="69">
        <f>B10</f>
        <v>79</v>
      </c>
      <c r="LS26" s="69"/>
      <c r="LT26" s="69"/>
      <c r="LU26" s="69"/>
      <c r="LV26" s="69">
        <f>AM10</f>
        <v>32</v>
      </c>
      <c r="LW26" s="69"/>
    </row>
    <row r="27" spans="1:335" x14ac:dyDescent="0.25">
      <c r="HI27" s="68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9" t="s">
        <v>851</v>
      </c>
      <c r="IJ27" s="69">
        <f>BY12</f>
        <v>2</v>
      </c>
      <c r="IK27" s="69"/>
      <c r="IL27" s="69">
        <f>$BY$8</f>
        <v>2</v>
      </c>
      <c r="IM27" s="69">
        <f>$BY$8</f>
        <v>2</v>
      </c>
      <c r="IO27" s="68"/>
      <c r="IP27" s="68"/>
      <c r="IQ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LQ27" s="111" t="str">
        <f>A15</f>
        <v>CHUM-RV-014</v>
      </c>
      <c r="LR27" s="69">
        <f>B15</f>
        <v>80</v>
      </c>
      <c r="LS27" s="69"/>
      <c r="LT27" s="69"/>
      <c r="LU27" s="69"/>
      <c r="LV27" s="69">
        <f>AM15</f>
        <v>17</v>
      </c>
      <c r="LW27" s="69"/>
    </row>
    <row r="28" spans="1:335" x14ac:dyDescent="0.25">
      <c r="BZ28" s="383"/>
      <c r="CA28" s="383"/>
      <c r="CB28" s="383"/>
      <c r="CC28" s="383"/>
      <c r="CD28" s="383"/>
      <c r="CE28" s="383"/>
      <c r="CF28" s="383"/>
      <c r="CG28" s="383"/>
      <c r="CH28" s="383"/>
      <c r="CI28" s="383"/>
      <c r="CJ28" s="383"/>
      <c r="CK28" s="383"/>
      <c r="CL28" s="383"/>
      <c r="CM28" s="383"/>
      <c r="CN28" s="383"/>
      <c r="CO28" s="383"/>
      <c r="CP28" s="383"/>
      <c r="CQ28" s="383"/>
      <c r="CR28" s="383"/>
      <c r="CS28" s="383"/>
      <c r="CT28" s="383"/>
      <c r="CU28" s="383"/>
      <c r="CV28" s="383"/>
      <c r="CW28" s="383"/>
      <c r="CX28" s="383"/>
      <c r="CY28" s="383"/>
      <c r="CZ28" s="383"/>
      <c r="DA28" s="383"/>
      <c r="DB28" s="383"/>
      <c r="DC28" s="383"/>
      <c r="DD28" s="383"/>
      <c r="DE28" s="383"/>
      <c r="DF28" s="383"/>
      <c r="DH28" s="383"/>
      <c r="DI28" s="383"/>
      <c r="EI28" s="383"/>
      <c r="EJ28" s="383"/>
      <c r="EK28" s="383"/>
      <c r="EL28" s="383"/>
      <c r="EM28" s="383"/>
      <c r="EN28" s="383"/>
      <c r="EO28" s="383"/>
      <c r="EP28" s="383"/>
      <c r="EQ28" s="383"/>
      <c r="ER28" s="383"/>
      <c r="ES28" s="383"/>
      <c r="ET28" s="383"/>
      <c r="EU28" s="383"/>
      <c r="EV28" s="383"/>
      <c r="EW28" s="383"/>
      <c r="EX28" s="383"/>
      <c r="EY28" s="383"/>
      <c r="EZ28" s="383"/>
      <c r="FA28" s="383"/>
      <c r="FB28" s="383"/>
      <c r="FC28" s="383"/>
      <c r="FD28" s="383"/>
      <c r="FE28" s="383"/>
      <c r="FF28" s="383"/>
      <c r="FG28" s="383"/>
      <c r="FH28" s="383"/>
      <c r="FI28" s="383"/>
      <c r="FJ28" s="383"/>
      <c r="FK28" s="383"/>
      <c r="FL28" s="383"/>
      <c r="FM28" s="383"/>
      <c r="FN28" s="383"/>
      <c r="FO28" s="383"/>
      <c r="FP28" s="383"/>
      <c r="FQ28" s="383"/>
      <c r="FR28" s="383"/>
      <c r="FS28" s="383"/>
      <c r="FT28" s="383"/>
      <c r="FU28" s="383"/>
      <c r="FV28" s="383"/>
      <c r="FW28" s="383"/>
      <c r="FX28" s="383"/>
      <c r="FY28" s="383"/>
      <c r="FZ28" s="383"/>
      <c r="GA28" s="383"/>
      <c r="GB28" s="383"/>
      <c r="GC28" s="383"/>
      <c r="GD28" s="383"/>
      <c r="GE28" s="383"/>
      <c r="GF28" s="383"/>
      <c r="GG28" s="383"/>
      <c r="GH28" s="383"/>
      <c r="GI28" s="383"/>
      <c r="GJ28" s="383"/>
      <c r="GK28" s="383"/>
      <c r="GL28" s="383"/>
      <c r="GM28" s="383"/>
      <c r="GN28" s="383"/>
      <c r="GO28" s="383"/>
      <c r="GP28" s="383"/>
      <c r="GQ28" s="383"/>
      <c r="GR28" s="383"/>
      <c r="GS28" s="383"/>
      <c r="GT28" s="383"/>
      <c r="GU28" s="383"/>
      <c r="GV28" s="383"/>
      <c r="GW28" s="383"/>
      <c r="HI28" s="68"/>
      <c r="HJ28" s="68"/>
      <c r="HK28" s="68"/>
      <c r="HL28" s="68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9" t="s">
        <v>851</v>
      </c>
      <c r="IJ28" s="69">
        <f>BY13</f>
        <v>0</v>
      </c>
      <c r="IK28" s="69"/>
      <c r="IL28" s="69">
        <f>$BY$18</f>
        <v>4</v>
      </c>
      <c r="IM28" s="69">
        <f>$BY$18</f>
        <v>4</v>
      </c>
      <c r="IO28" s="68"/>
      <c r="IP28" s="68"/>
      <c r="IQ28" s="68"/>
      <c r="IT28" s="68"/>
      <c r="IU28" s="68"/>
      <c r="IV28" s="68"/>
      <c r="IW28" s="68"/>
      <c r="IX28" s="68"/>
      <c r="IY28" s="68"/>
      <c r="IZ28" s="68"/>
      <c r="JA28" s="68"/>
      <c r="JB28" s="68"/>
      <c r="JC28" s="68"/>
      <c r="JD28" s="68"/>
      <c r="JE28" s="68"/>
      <c r="JF28" s="68"/>
      <c r="JG28" s="68"/>
      <c r="JH28" s="68"/>
      <c r="JI28" s="68"/>
      <c r="JJ28" s="68"/>
      <c r="JK28" s="68"/>
      <c r="JL28" s="68"/>
      <c r="JM28" s="68"/>
      <c r="JN28" s="68"/>
      <c r="JO28" s="68"/>
      <c r="JP28" s="68"/>
      <c r="JQ28" s="68"/>
      <c r="LQ28" s="111" t="str">
        <f>A16</f>
        <v>CHUM-RV-015</v>
      </c>
      <c r="LR28" s="69">
        <f>B16</f>
        <v>80</v>
      </c>
      <c r="LS28" s="69"/>
      <c r="LT28" s="69"/>
      <c r="LU28" s="69"/>
      <c r="LV28" s="69">
        <f>AM16</f>
        <v>17</v>
      </c>
      <c r="LW28" s="69"/>
    </row>
    <row r="29" spans="1:335" x14ac:dyDescent="0.25">
      <c r="W29" s="446"/>
      <c r="X29" s="446"/>
      <c r="HI29" s="68"/>
      <c r="HJ29" s="68"/>
      <c r="HK29" s="68"/>
      <c r="HL29" s="68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9" t="s">
        <v>851</v>
      </c>
      <c r="IJ29" s="69">
        <f>BY14</f>
        <v>0</v>
      </c>
      <c r="IK29" s="69"/>
      <c r="IL29" s="69"/>
      <c r="IM29" s="69">
        <f>$BY$17</f>
        <v>4</v>
      </c>
      <c r="IO29" s="68"/>
      <c r="IP29" s="68"/>
      <c r="IQ29" s="68"/>
      <c r="IT29" s="68"/>
      <c r="IU29" s="68"/>
      <c r="IV29" s="68"/>
      <c r="IW29" s="68"/>
      <c r="IX29" s="68"/>
      <c r="IY29" s="68"/>
      <c r="IZ29" s="68"/>
      <c r="JA29" s="68"/>
      <c r="JB29" s="68"/>
      <c r="JC29" s="68"/>
      <c r="JD29" s="68"/>
      <c r="JE29" s="68"/>
      <c r="JF29" s="68"/>
      <c r="JG29" s="68"/>
      <c r="JH29" s="68"/>
      <c r="JI29" s="68"/>
      <c r="JJ29" s="68"/>
      <c r="JK29" s="68"/>
      <c r="JL29" s="68"/>
      <c r="JM29" s="68"/>
      <c r="JN29" s="68"/>
      <c r="JO29" s="68"/>
      <c r="JP29" s="68"/>
      <c r="JQ29" s="68"/>
      <c r="LQ29" s="111" t="str">
        <f t="shared" ref="LQ29:LR31" si="54">A20</f>
        <v>CHUM-RV-019</v>
      </c>
      <c r="LR29" s="69">
        <f t="shared" si="54"/>
        <v>79</v>
      </c>
      <c r="LS29" s="69"/>
      <c r="LT29" s="69"/>
      <c r="LU29" s="69"/>
      <c r="LV29" s="69">
        <f>AM20</f>
        <v>23</v>
      </c>
      <c r="LW29" s="69"/>
    </row>
    <row r="30" spans="1:335" x14ac:dyDescent="0.25">
      <c r="W30" s="446"/>
      <c r="X30" s="446"/>
      <c r="HI30" s="68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9" t="s">
        <v>851</v>
      </c>
      <c r="IJ30" s="69">
        <f>$BY$19</f>
        <v>0</v>
      </c>
      <c r="IK30" s="69"/>
      <c r="IL30" s="69"/>
      <c r="IM30" s="69"/>
      <c r="IN30" s="68"/>
      <c r="IO30" s="68"/>
      <c r="IP30" s="68"/>
      <c r="IQ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LQ30" s="111" t="str">
        <f t="shared" si="54"/>
        <v>CHUM-RV-020</v>
      </c>
      <c r="LR30" s="69">
        <f t="shared" si="54"/>
        <v>80</v>
      </c>
      <c r="LS30" s="69"/>
      <c r="LT30" s="69"/>
      <c r="LU30" s="69"/>
      <c r="LV30" s="69">
        <f>AM21</f>
        <v>30</v>
      </c>
      <c r="LW30" s="69"/>
    </row>
    <row r="31" spans="1:335" x14ac:dyDescent="0.25">
      <c r="W31" s="446"/>
      <c r="X31" s="446"/>
      <c r="II31" s="204" t="s">
        <v>634</v>
      </c>
      <c r="IJ31" s="90">
        <f>AVERAGE(IJ25:IJ30)</f>
        <v>0.66666666666666663</v>
      </c>
      <c r="IK31" s="90">
        <f>AVERAGE(IK25:IK26)</f>
        <v>4</v>
      </c>
      <c r="IL31" s="90">
        <f>AVERAGE(IL25:IL30)</f>
        <v>3.5</v>
      </c>
      <c r="IM31" s="90">
        <f>AVERAGE(IM25:IM30)</f>
        <v>3.6</v>
      </c>
      <c r="LQ31" s="111" t="str">
        <f t="shared" si="54"/>
        <v>CHUM-RV-021</v>
      </c>
      <c r="LR31" s="69">
        <f t="shared" si="54"/>
        <v>80</v>
      </c>
      <c r="LS31" s="69"/>
      <c r="LT31" s="69"/>
      <c r="LU31" s="69"/>
      <c r="LV31" s="69">
        <f>AM22</f>
        <v>39</v>
      </c>
      <c r="LW31" s="69"/>
    </row>
    <row r="32" spans="1:335" x14ac:dyDescent="0.25">
      <c r="W32" s="446"/>
      <c r="X32" s="446"/>
      <c r="DL32" s="446"/>
      <c r="DM32" s="446"/>
      <c r="DN32" s="446"/>
      <c r="II32" s="204" t="s">
        <v>635</v>
      </c>
      <c r="IJ32" s="90">
        <f>_xlfn.STDEV.S(IJ25:IJ30)</f>
        <v>1.0327955589886446</v>
      </c>
      <c r="IK32" s="90">
        <f>_xlfn.STDEV.S(IK25:IK26)</f>
        <v>0</v>
      </c>
      <c r="IL32" s="90">
        <f>_xlfn.STDEV.S(IL25:IL30)</f>
        <v>1</v>
      </c>
      <c r="IM32" s="90">
        <f>_xlfn.STDEV.S(IM25:IM30)</f>
        <v>0.8944271909999163</v>
      </c>
      <c r="LQ32" s="333" t="str">
        <f>A6</f>
        <v>CHUM-RV-005</v>
      </c>
      <c r="LR32" s="69">
        <f>B6</f>
        <v>34</v>
      </c>
      <c r="LS32" s="69">
        <f>F6</f>
        <v>20</v>
      </c>
      <c r="LT32" s="69">
        <f t="shared" ref="LT32:LV33" si="55">AK6</f>
        <v>6</v>
      </c>
      <c r="LU32" s="69">
        <f t="shared" si="55"/>
        <v>8</v>
      </c>
      <c r="LV32" s="69">
        <f t="shared" si="55"/>
        <v>26</v>
      </c>
      <c r="LW32" s="69">
        <f>DH6</f>
        <v>65</v>
      </c>
    </row>
    <row r="33" spans="9:335" x14ac:dyDescent="0.25">
      <c r="W33" s="452"/>
      <c r="X33" s="446"/>
      <c r="BZ33" s="383"/>
      <c r="CA33" s="383"/>
      <c r="CB33" s="383"/>
      <c r="CC33" s="383"/>
      <c r="CD33" s="383"/>
      <c r="CE33" s="383"/>
      <c r="CF33" s="383"/>
      <c r="CG33" s="383"/>
      <c r="DL33" s="446"/>
      <c r="DM33" s="446"/>
      <c r="DN33" s="446"/>
      <c r="GQ33" s="383"/>
      <c r="GR33" s="383"/>
      <c r="GS33" s="383"/>
      <c r="GT33" s="383"/>
      <c r="GU33" s="383"/>
      <c r="GV33" s="383"/>
      <c r="GW33" s="383"/>
      <c r="II33" s="69" t="s">
        <v>842</v>
      </c>
      <c r="IJ33" s="311">
        <f>_xlfn.T.TEST(IJ25:IJ30,IL25:IL30,2,3)</f>
        <v>3.7492157332121336E-3</v>
      </c>
      <c r="IK33" s="69"/>
      <c r="IL33" s="69"/>
      <c r="IM33" s="69"/>
      <c r="LQ33" s="333" t="str">
        <f>A7</f>
        <v>CHUM-RV-006</v>
      </c>
      <c r="LR33" s="69">
        <f>B7</f>
        <v>75</v>
      </c>
      <c r="LS33" s="69">
        <f>F7</f>
        <v>13</v>
      </c>
      <c r="LT33" s="69">
        <f t="shared" si="55"/>
        <v>14</v>
      </c>
      <c r="LU33" s="69">
        <f t="shared" si="55"/>
        <v>16</v>
      </c>
      <c r="LV33" s="69">
        <f t="shared" si="55"/>
        <v>19</v>
      </c>
      <c r="LW33" s="69">
        <f>DH7</f>
        <v>25</v>
      </c>
    </row>
    <row r="34" spans="9:335" x14ac:dyDescent="0.25">
      <c r="W34" s="446"/>
      <c r="X34" s="446"/>
      <c r="DL34" s="446"/>
      <c r="DM34" s="446"/>
      <c r="DN34" s="446"/>
      <c r="II34" s="69" t="s">
        <v>841</v>
      </c>
      <c r="IJ34" s="274">
        <f>_xlfn.T.TEST(IL25:IL28,IK25:IK26,2,3)</f>
        <v>0.39100221895577059</v>
      </c>
      <c r="IK34" s="69"/>
      <c r="IL34" s="69"/>
      <c r="IM34" s="69"/>
      <c r="LQ34" s="333" t="str">
        <f t="shared" ref="LQ34:LR37" si="56">A11</f>
        <v>CHUM-RV-010</v>
      </c>
      <c r="LR34" s="69">
        <f t="shared" si="56"/>
        <v>72</v>
      </c>
      <c r="LS34" s="69">
        <f>F11</f>
        <v>10</v>
      </c>
      <c r="LT34" s="69">
        <f t="shared" ref="LT34:LV37" si="57">AK11</f>
        <v>13</v>
      </c>
      <c r="LU34" s="69">
        <f t="shared" si="57"/>
        <v>16</v>
      </c>
      <c r="LV34" s="69">
        <f t="shared" si="57"/>
        <v>19</v>
      </c>
      <c r="LW34" s="89">
        <f>DH11</f>
        <v>33.333333333333329</v>
      </c>
    </row>
    <row r="35" spans="9:335" x14ac:dyDescent="0.25">
      <c r="W35" s="446"/>
      <c r="X35" s="446"/>
      <c r="DL35" s="446"/>
      <c r="DM35" s="446"/>
      <c r="DN35" s="446"/>
      <c r="II35" s="69" t="s">
        <v>840</v>
      </c>
      <c r="IJ35" s="311">
        <f>_xlfn.T.TEST(IJ25:IJ30,IK25:IK26,2,3)</f>
        <v>5.2106698950353005E-4</v>
      </c>
      <c r="IK35" s="69"/>
      <c r="IL35" s="69"/>
      <c r="IM35" s="69"/>
      <c r="LQ35" s="333" t="str">
        <f t="shared" si="56"/>
        <v>CHUM-RV-011</v>
      </c>
      <c r="LR35" s="69">
        <f t="shared" si="56"/>
        <v>61</v>
      </c>
      <c r="LS35" s="69">
        <f>F12</f>
        <v>5</v>
      </c>
      <c r="LT35" s="69">
        <f t="shared" si="57"/>
        <v>12</v>
      </c>
      <c r="LU35" s="69">
        <f t="shared" si="57"/>
        <v>14</v>
      </c>
      <c r="LV35" s="69">
        <f t="shared" si="57"/>
        <v>17</v>
      </c>
      <c r="LW35" s="69">
        <f>DH12</f>
        <v>28</v>
      </c>
    </row>
    <row r="36" spans="9:335" x14ac:dyDescent="0.25">
      <c r="W36" s="446"/>
      <c r="X36" s="446"/>
      <c r="DL36" s="446"/>
      <c r="DM36" s="446"/>
      <c r="DN36" s="446"/>
      <c r="II36" s="69" t="s">
        <v>861</v>
      </c>
      <c r="IJ36" s="311">
        <f>_xlfn.T.TEST(IM25:IM29,IJ25:IJ30,2,3)</f>
        <v>7.0040545023286258E-4</v>
      </c>
      <c r="IK36" s="69"/>
      <c r="IL36" s="69"/>
      <c r="IM36" s="69"/>
      <c r="LQ36" s="333" t="str">
        <f t="shared" si="56"/>
        <v>CHUM-RV-012</v>
      </c>
      <c r="LR36" s="69">
        <f t="shared" si="56"/>
        <v>61</v>
      </c>
      <c r="LS36" s="69">
        <f>F13</f>
        <v>4</v>
      </c>
      <c r="LT36" s="69">
        <f t="shared" si="57"/>
        <v>13</v>
      </c>
      <c r="LU36" s="69">
        <f t="shared" si="57"/>
        <v>13</v>
      </c>
      <c r="LV36" s="69">
        <f t="shared" si="57"/>
        <v>17</v>
      </c>
      <c r="LW36" s="69">
        <f>DH13</f>
        <v>28</v>
      </c>
    </row>
    <row r="37" spans="9:335" x14ac:dyDescent="0.25">
      <c r="LQ37" s="333" t="str">
        <f t="shared" si="56"/>
        <v>CHUM-RV-013</v>
      </c>
      <c r="LR37" s="69">
        <f t="shared" si="56"/>
        <v>64</v>
      </c>
      <c r="LS37" s="69">
        <f>F14</f>
        <v>10</v>
      </c>
      <c r="LT37" s="69">
        <f t="shared" si="57"/>
        <v>13</v>
      </c>
      <c r="LU37" s="69">
        <f t="shared" si="57"/>
        <v>13</v>
      </c>
      <c r="LV37" s="69">
        <f t="shared" si="57"/>
        <v>15</v>
      </c>
      <c r="LW37" s="69">
        <f>DH14</f>
        <v>36</v>
      </c>
    </row>
    <row r="38" spans="9:335" x14ac:dyDescent="0.25">
      <c r="LQ38" s="333" t="str">
        <f>A19</f>
        <v>CHUM-RV-018</v>
      </c>
      <c r="LR38" s="69">
        <f>B19</f>
        <v>75</v>
      </c>
      <c r="LS38" s="69">
        <f>F19</f>
        <v>7</v>
      </c>
      <c r="LT38" s="69">
        <f>AK19</f>
        <v>26</v>
      </c>
      <c r="LU38" s="69">
        <f>AL19</f>
        <v>28</v>
      </c>
      <c r="LV38" s="69">
        <f>AM19</f>
        <v>35</v>
      </c>
      <c r="LW38" s="69">
        <f>DH19</f>
        <v>0</v>
      </c>
    </row>
    <row r="39" spans="9:335" x14ac:dyDescent="0.25">
      <c r="II39" s="69"/>
      <c r="IJ39" s="69" t="s">
        <v>845</v>
      </c>
      <c r="IK39" s="69" t="s">
        <v>846</v>
      </c>
      <c r="IL39" s="69" t="s">
        <v>844</v>
      </c>
      <c r="IM39" s="69" t="s">
        <v>859</v>
      </c>
      <c r="IO39" s="69"/>
      <c r="IP39" s="69" t="s">
        <v>845</v>
      </c>
      <c r="IQ39" s="69" t="s">
        <v>846</v>
      </c>
      <c r="IR39" s="69" t="s">
        <v>844</v>
      </c>
      <c r="IS39" s="69" t="s">
        <v>859</v>
      </c>
    </row>
    <row r="40" spans="9:335" x14ac:dyDescent="0.25">
      <c r="II40" s="69" t="s">
        <v>832</v>
      </c>
      <c r="IJ40" s="69">
        <f>$DH$7</f>
        <v>25</v>
      </c>
      <c r="IK40" s="69">
        <f>$DH$6</f>
        <v>65</v>
      </c>
      <c r="IL40" s="69">
        <f>DH2</f>
        <v>81</v>
      </c>
      <c r="IM40" s="69">
        <f>IL40</f>
        <v>81</v>
      </c>
      <c r="IO40" s="69" t="s">
        <v>947</v>
      </c>
      <c r="IP40" s="69">
        <f>B7</f>
        <v>75</v>
      </c>
      <c r="IQ40" s="69">
        <f>B6</f>
        <v>34</v>
      </c>
      <c r="IR40" s="69">
        <f>B2</f>
        <v>18</v>
      </c>
      <c r="IS40" s="69">
        <f>IR40</f>
        <v>18</v>
      </c>
    </row>
    <row r="41" spans="9:335" x14ac:dyDescent="0.25">
      <c r="II41" s="69" t="s">
        <v>832</v>
      </c>
      <c r="IJ41" s="89">
        <f>DH11</f>
        <v>33.333333333333329</v>
      </c>
      <c r="IK41" s="89">
        <f>DH17</f>
        <v>70.5</v>
      </c>
      <c r="IL41" s="69">
        <f>DH3</f>
        <v>72</v>
      </c>
      <c r="IM41" s="69">
        <f>IL41</f>
        <v>72</v>
      </c>
      <c r="IO41" s="69" t="s">
        <v>947</v>
      </c>
      <c r="IP41" s="89">
        <f>B11</f>
        <v>72</v>
      </c>
      <c r="IQ41" s="89">
        <f>B17</f>
        <v>41</v>
      </c>
      <c r="IR41" s="69">
        <f>B3</f>
        <v>28</v>
      </c>
      <c r="IS41" s="69">
        <f>IR41</f>
        <v>28</v>
      </c>
    </row>
    <row r="42" spans="9:335" x14ac:dyDescent="0.25">
      <c r="AA42" s="155" t="s">
        <v>696</v>
      </c>
      <c r="AB42" s="155">
        <f>PEARSON(E2:E22,C2:C22)</f>
        <v>0.4996771859676486</v>
      </c>
      <c r="DP42" s="446"/>
      <c r="DQ42" s="446"/>
      <c r="DR42" s="446"/>
      <c r="II42" s="69" t="s">
        <v>832</v>
      </c>
      <c r="IJ42" s="89">
        <f>DH12</f>
        <v>28</v>
      </c>
      <c r="IK42" s="69"/>
      <c r="IL42" s="69">
        <f>$DH$8</f>
        <v>77</v>
      </c>
      <c r="IM42" s="69">
        <f>IL42</f>
        <v>77</v>
      </c>
      <c r="IO42" s="69" t="s">
        <v>947</v>
      </c>
      <c r="IP42" s="89">
        <f>B12</f>
        <v>61</v>
      </c>
      <c r="IQ42" s="69"/>
      <c r="IR42" s="69">
        <f>B8</f>
        <v>11</v>
      </c>
      <c r="IS42" s="69">
        <f>IR42</f>
        <v>11</v>
      </c>
    </row>
    <row r="43" spans="9:335" x14ac:dyDescent="0.25">
      <c r="I43" t="s">
        <v>696</v>
      </c>
      <c r="J43" s="155">
        <f>PEARSON(C2:C22,L2:L22)</f>
        <v>0.96278937720918412</v>
      </c>
      <c r="T43" t="s">
        <v>696</v>
      </c>
      <c r="U43" s="155">
        <f>PEARSON(T2:T22,P2:P22)</f>
        <v>-0.78960619739723947</v>
      </c>
      <c r="AA43" s="155" t="s">
        <v>673</v>
      </c>
      <c r="AB43" s="305">
        <f>_xlfn.T.TEST(C2:C22,E2:E22,2,3)</f>
        <v>3.5806818362618078E-5</v>
      </c>
      <c r="II43" s="69" t="s">
        <v>832</v>
      </c>
      <c r="IJ43" s="89">
        <f>DH13</f>
        <v>28</v>
      </c>
      <c r="IK43" s="69"/>
      <c r="IL43" s="69">
        <f>DH18</f>
        <v>73</v>
      </c>
      <c r="IM43" s="69">
        <f>IL43</f>
        <v>73</v>
      </c>
      <c r="IO43" s="69" t="s">
        <v>947</v>
      </c>
      <c r="IP43" s="89">
        <f>B13</f>
        <v>61</v>
      </c>
      <c r="IQ43" s="69"/>
      <c r="IR43" s="69">
        <f>B18</f>
        <v>13</v>
      </c>
      <c r="IS43" s="69">
        <f>IR43</f>
        <v>13</v>
      </c>
    </row>
    <row r="44" spans="9:335" x14ac:dyDescent="0.25">
      <c r="I44" t="s">
        <v>673</v>
      </c>
      <c r="J44" s="304">
        <f>_xlfn.T.TEST(C2:C22,L2:L22,2,3)</f>
        <v>4.400494795278314E-2</v>
      </c>
      <c r="M44" t="s">
        <v>723</v>
      </c>
      <c r="N44" s="155">
        <f>PEARSON(E2:E22,Y2:Y22)</f>
        <v>0.45010634797506366</v>
      </c>
      <c r="T44" t="s">
        <v>673</v>
      </c>
      <c r="U44" s="306">
        <f>_xlfn.T.TEST(T2:T22,P2:P22,2,3)</f>
        <v>0.13297486791689359</v>
      </c>
      <c r="AG44" t="s">
        <v>696</v>
      </c>
      <c r="AH44" s="155">
        <f>PEARSON(L2:L22,G2:G22)</f>
        <v>0.95925851066560663</v>
      </c>
      <c r="AK44" t="s">
        <v>723</v>
      </c>
      <c r="AL44" s="155">
        <f>PEARSON(Y2:Y22,L2:L22)</f>
        <v>0.24870839967414171</v>
      </c>
      <c r="II44" s="69" t="s">
        <v>832</v>
      </c>
      <c r="IJ44" s="89">
        <f>DH14</f>
        <v>36</v>
      </c>
      <c r="IK44" s="69"/>
      <c r="IL44" s="69"/>
      <c r="IM44" s="89">
        <f>$IK$41</f>
        <v>70.5</v>
      </c>
      <c r="IO44" s="69" t="s">
        <v>947</v>
      </c>
      <c r="IP44" s="89">
        <f>B14</f>
        <v>64</v>
      </c>
      <c r="IQ44" s="69"/>
      <c r="IR44" s="69"/>
      <c r="IS44" s="89">
        <f>IQ41</f>
        <v>41</v>
      </c>
    </row>
    <row r="45" spans="9:335" x14ac:dyDescent="0.25">
      <c r="M45" t="s">
        <v>673</v>
      </c>
      <c r="N45" s="307">
        <f>_xlfn.T.TEST(E2:E22,Y2:Y22,2,3)</f>
        <v>1.2538854531778411E-7</v>
      </c>
      <c r="AG45" t="s">
        <v>673</v>
      </c>
      <c r="AH45" s="308">
        <f>_xlfn.T.TEST(G2:G22,L2:L22,2,3)</f>
        <v>1.9633934329849655E-3</v>
      </c>
      <c r="AK45" t="s">
        <v>673</v>
      </c>
      <c r="AL45" s="307">
        <f>_xlfn.T.TEST(Y2:Y22,L2:L22,2,3)</f>
        <v>3.9912260344134641E-8</v>
      </c>
      <c r="II45" s="69" t="s">
        <v>832</v>
      </c>
      <c r="IJ45" s="69"/>
      <c r="IK45" s="69"/>
      <c r="IL45" s="69"/>
      <c r="IM45" s="69"/>
      <c r="IO45" s="69" t="s">
        <v>947</v>
      </c>
      <c r="IP45" s="69"/>
      <c r="IQ45" s="69"/>
      <c r="IR45" s="69"/>
      <c r="IS45" s="69"/>
    </row>
    <row r="46" spans="9:335" x14ac:dyDescent="0.25">
      <c r="BY46" t="s">
        <v>696</v>
      </c>
      <c r="BZ46">
        <f>PEARSON(DJ2:DJ22,CG2:CG22)</f>
        <v>0.75806772305590708</v>
      </c>
      <c r="II46" s="69" t="s">
        <v>634</v>
      </c>
      <c r="IJ46" s="90">
        <f>AVERAGE(IJ40:IJ44)</f>
        <v>30.066666666666663</v>
      </c>
      <c r="IK46" s="90">
        <f>AVERAGE(IK40:IK41)</f>
        <v>67.75</v>
      </c>
      <c r="IL46" s="90">
        <f>AVERAGE(IL40:IL43)</f>
        <v>75.75</v>
      </c>
      <c r="IM46" s="90">
        <f>AVERAGE(IM40:IM44)</f>
        <v>74.7</v>
      </c>
      <c r="IO46" s="69" t="s">
        <v>634</v>
      </c>
      <c r="IP46" s="90">
        <f>AVERAGE(IP40:IP44)</f>
        <v>66.599999999999994</v>
      </c>
      <c r="IQ46" s="90">
        <f>AVERAGE(IQ40:IQ41)</f>
        <v>37.5</v>
      </c>
      <c r="IR46" s="90">
        <f>AVERAGE(IR40:IR43)</f>
        <v>17.5</v>
      </c>
      <c r="IS46" s="90">
        <f>AVERAGE(IS40:IS44)</f>
        <v>22.2</v>
      </c>
    </row>
    <row r="47" spans="9:335" x14ac:dyDescent="0.25">
      <c r="BY47" t="s">
        <v>673</v>
      </c>
      <c r="BZ47" s="406">
        <f>_xlfn.T.TEST(DJ2:DJ22,CG2:CG22,2,3)</f>
        <v>8.7571665626620329E-5</v>
      </c>
      <c r="CA47" s="406"/>
      <c r="CB47" s="406"/>
      <c r="CC47" s="406"/>
      <c r="CD47" s="406"/>
      <c r="CE47" s="406"/>
      <c r="CF47" s="406"/>
      <c r="II47" s="69" t="s">
        <v>635</v>
      </c>
      <c r="IJ47" s="90">
        <f>_xlfn.STDEV.S(IJ40:IJ44)</f>
        <v>4.4746197852133296</v>
      </c>
      <c r="IK47" s="90">
        <f>_xlfn.STDEV.S(IK40:IK41)</f>
        <v>3.8890872965260113</v>
      </c>
      <c r="IL47" s="90">
        <f>_xlfn.STDEV.S(IL40:IL43)</f>
        <v>4.1129875597510219</v>
      </c>
      <c r="IM47" s="90">
        <f>_xlfn.STDEV.S(IM40:IM44)</f>
        <v>4.2661458015403086</v>
      </c>
      <c r="IO47" s="69" t="s">
        <v>635</v>
      </c>
      <c r="IP47" s="90">
        <f>_xlfn.STDEV.S(IP40:IP44)</f>
        <v>6.5038450166036395</v>
      </c>
      <c r="IQ47" s="90">
        <f>_xlfn.STDEV.S(IQ40:IQ41)</f>
        <v>4.9497474683058327</v>
      </c>
      <c r="IR47" s="90">
        <f>_xlfn.STDEV.S(IR40:IR43)</f>
        <v>7.5938571665963446</v>
      </c>
      <c r="IS47" s="90">
        <f>_xlfn.STDEV.S(IS40:IS44)</f>
        <v>12.397580409095964</v>
      </c>
    </row>
    <row r="48" spans="9:335" x14ac:dyDescent="0.25">
      <c r="DA48" t="s">
        <v>696</v>
      </c>
      <c r="DB48" s="155">
        <f>PEARSON(CW2:CW22,B2:B22)</f>
        <v>0.77658067010573562</v>
      </c>
      <c r="II48" s="69" t="s">
        <v>842</v>
      </c>
      <c r="IJ48" s="311">
        <f>_xlfn.T.TEST(IJ40:IJ44,IL40:IL43,2,3)</f>
        <v>1.2384360847052696E-6</v>
      </c>
      <c r="IK48" s="69"/>
      <c r="IL48" s="69"/>
      <c r="IM48" s="69"/>
      <c r="IO48" s="69" t="s">
        <v>948</v>
      </c>
      <c r="IP48" s="468">
        <f>_xlfn.T.TEST(IP40:IP44,IR40:IR43,2,3)</f>
        <v>4.968413166246671E-5</v>
      </c>
      <c r="IQ48" s="69"/>
      <c r="IR48" s="69"/>
      <c r="IS48" s="69"/>
    </row>
    <row r="49" spans="2:299" x14ac:dyDescent="0.25">
      <c r="DA49" t="s">
        <v>673</v>
      </c>
      <c r="DB49" s="470">
        <f>_xlfn.T.TEST(CW3:CW23,B3:B23,2,3)</f>
        <v>3.9061412044505378E-10</v>
      </c>
      <c r="II49" s="69" t="s">
        <v>841</v>
      </c>
      <c r="IJ49" s="273">
        <f>_xlfn.T.TEST(IL40:IL43,IK40:IK41,2,3)</f>
        <v>0.13354635536768078</v>
      </c>
      <c r="IK49" s="69"/>
      <c r="IL49" s="69"/>
      <c r="IM49" s="69"/>
      <c r="IO49" s="69" t="s">
        <v>949</v>
      </c>
      <c r="IP49" s="468">
        <f>_xlfn.T.TEST(IR40:IR43,IQ40:IQ41,2,3)</f>
        <v>2.6488332813943447E-2</v>
      </c>
      <c r="IQ49" s="69"/>
      <c r="IR49" s="69"/>
      <c r="IS49" s="69"/>
    </row>
    <row r="50" spans="2:299" x14ac:dyDescent="0.25">
      <c r="II50" s="69" t="s">
        <v>840</v>
      </c>
      <c r="IJ50" s="311">
        <f>_xlfn.T.TEST(IJ40:IJ44,IK40:IK41,2,3)</f>
        <v>5.8244580301271285E-3</v>
      </c>
      <c r="IK50" s="69"/>
      <c r="IL50" s="69"/>
      <c r="IM50" s="69"/>
      <c r="IO50" s="69" t="s">
        <v>950</v>
      </c>
      <c r="IP50" s="468">
        <f>_xlfn.T.TEST(IP40:IP44,IQ40:IQ41,2,3)</f>
        <v>1.2377595154850374E-2</v>
      </c>
      <c r="IQ50" s="69"/>
      <c r="IR50" s="69"/>
      <c r="IS50" s="69"/>
    </row>
    <row r="51" spans="2:299" x14ac:dyDescent="0.25">
      <c r="CN51" t="s">
        <v>696</v>
      </c>
      <c r="CO51" s="155">
        <f>PEARSON(CW2:CW22,DJ2:DJ22)</f>
        <v>-0.83769504791275884</v>
      </c>
      <c r="CS51" t="s">
        <v>696</v>
      </c>
      <c r="CT51" s="155">
        <f>PEARSON(CT2:CT22,DJ2:DJ22)</f>
        <v>0.69067204343684596</v>
      </c>
      <c r="DK51" s="446"/>
      <c r="DL51" s="446"/>
      <c r="DM51" s="446"/>
      <c r="DN51" s="446"/>
      <c r="DO51" s="446"/>
      <c r="DS51" s="446"/>
      <c r="DT51" s="446"/>
      <c r="DU51" s="446"/>
      <c r="DV51" s="446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II51" s="69" t="s">
        <v>861</v>
      </c>
      <c r="IJ51" s="311">
        <f>_xlfn.T.TEST(IJ40:IJ44,IM40:IM44,2,3)</f>
        <v>2.2310734624957219E-7</v>
      </c>
      <c r="IK51" s="69"/>
      <c r="IL51" s="69"/>
      <c r="IM51" s="69"/>
      <c r="IO51" s="69" t="s">
        <v>951</v>
      </c>
      <c r="IP51" s="468">
        <f>_xlfn.T.TEST(IP40:IP44,IS40:IS44,2,3)</f>
        <v>3.8124834529751816E-4</v>
      </c>
      <c r="IQ51" s="69"/>
      <c r="IR51" s="69"/>
      <c r="IS51" s="69"/>
    </row>
    <row r="52" spans="2:299" x14ac:dyDescent="0.25">
      <c r="CN52" t="s">
        <v>673</v>
      </c>
      <c r="CO52" s="307">
        <f>_xlfn.T.TEST(CW2:CW22,DJ2:DJ22,2,3)</f>
        <v>2.1624483649826099E-5</v>
      </c>
      <c r="CS52" t="s">
        <v>673</v>
      </c>
      <c r="CT52" s="307">
        <f>_xlfn.T.TEST(CT2:CT22,DJ2:DJ22,2,3)</f>
        <v>3.7169597896767025E-5</v>
      </c>
      <c r="CU52" s="240"/>
      <c r="DK52" s="446"/>
      <c r="DL52" s="446"/>
      <c r="DM52" s="446"/>
      <c r="DN52" s="446"/>
      <c r="DO52" s="446"/>
      <c r="DP52" s="446"/>
      <c r="DQ52" s="446"/>
      <c r="DR52" s="446"/>
      <c r="DS52" s="446"/>
      <c r="DT52" s="446"/>
      <c r="DU52" s="446"/>
      <c r="DV52" s="446"/>
      <c r="DW52" s="446"/>
      <c r="DX52" s="446"/>
      <c r="DY52" s="446"/>
      <c r="DZ52" s="446"/>
      <c r="EA52" s="446"/>
      <c r="EB52" s="446"/>
      <c r="EC52" s="446"/>
      <c r="ED52" s="446"/>
      <c r="EE52" s="446"/>
      <c r="EF52" s="446"/>
      <c r="EG52" s="446"/>
      <c r="EH52" s="446"/>
      <c r="IJ52" s="241"/>
    </row>
    <row r="53" spans="2:299" x14ac:dyDescent="0.25">
      <c r="F53" t="s">
        <v>696</v>
      </c>
      <c r="G53" s="155">
        <f>PEARSON(Z2:Z22,Y2:Y22)</f>
        <v>5.70786505077409E-2</v>
      </c>
      <c r="DK53" s="446"/>
      <c r="DL53" s="446"/>
      <c r="DM53" s="446"/>
      <c r="DN53" s="446"/>
      <c r="DO53" s="446"/>
      <c r="DP53" s="446"/>
      <c r="DQ53" s="446"/>
      <c r="DR53" s="446"/>
      <c r="DS53" s="446"/>
      <c r="DT53" s="446"/>
      <c r="DU53" s="446"/>
      <c r="DV53" s="446"/>
    </row>
    <row r="54" spans="2:299" x14ac:dyDescent="0.25">
      <c r="B54" t="s">
        <v>696</v>
      </c>
      <c r="C54" s="155">
        <f>PEARSON(B2:B22,E2:E22)</f>
        <v>-0.77559730604881949</v>
      </c>
      <c r="F54" t="s">
        <v>673</v>
      </c>
      <c r="G54" s="306">
        <f>_xlfn.T.TEST(Z2:Z22,Y2:Y22,2,3)</f>
        <v>0.10627794498645814</v>
      </c>
      <c r="BB54" t="s">
        <v>681</v>
      </c>
      <c r="BC54" s="155">
        <f>PEARSON(E2:E22,F2:F22)</f>
        <v>-5.1075979680199779E-2</v>
      </c>
      <c r="DK54" s="446"/>
      <c r="DL54" s="446"/>
      <c r="DM54" s="446"/>
      <c r="DN54" s="446"/>
      <c r="DO54" s="446"/>
      <c r="DP54" s="446"/>
      <c r="DQ54" s="446"/>
      <c r="DR54" s="446"/>
      <c r="DS54" s="446"/>
      <c r="DT54" s="446"/>
      <c r="DU54" s="446"/>
      <c r="DV54" s="446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KI54" s="158"/>
      <c r="KJ54" s="158"/>
      <c r="KK54" s="158"/>
      <c r="KL54" s="158"/>
      <c r="KM54" s="158"/>
    </row>
    <row r="55" spans="2:299" x14ac:dyDescent="0.25">
      <c r="B55" t="s">
        <v>673</v>
      </c>
      <c r="C55" s="309">
        <f>_xlfn.T.TEST(B2:B22,E2:E22,2,3)</f>
        <v>4.7683497004921547E-4</v>
      </c>
      <c r="BB55" t="s">
        <v>673</v>
      </c>
      <c r="BC55" s="241">
        <f>_xlfn.T.TEST(E2:E22,F2:F22,2,3)</f>
        <v>5.8306977303151364E-5</v>
      </c>
      <c r="BG55" t="s">
        <v>682</v>
      </c>
      <c r="BH55" s="155">
        <f>PEARSON(E2:E22,B2:B22)</f>
        <v>-0.77559730604881949</v>
      </c>
      <c r="DK55" s="446"/>
      <c r="DL55" s="446"/>
      <c r="DM55" s="446"/>
      <c r="DN55" s="446"/>
      <c r="DS55" s="446"/>
      <c r="DT55" s="446"/>
      <c r="DU55" s="446"/>
      <c r="DV55" s="446"/>
    </row>
    <row r="56" spans="2:299" x14ac:dyDescent="0.25">
      <c r="BG56" t="s">
        <v>673</v>
      </c>
      <c r="BH56" s="241">
        <f>_xlfn.T.TEST(E2:E22,B2:B22,2,3)</f>
        <v>4.7683497004921547E-4</v>
      </c>
      <c r="BK56" s="69" t="s">
        <v>683</v>
      </c>
      <c r="BL56" s="139">
        <f>PEARSON(HE12:HE17,HB12:HB17)</f>
        <v>0.79066343854588506</v>
      </c>
      <c r="DS56" s="446"/>
      <c r="DT56" s="446"/>
      <c r="DU56" s="446"/>
      <c r="DV56" s="446"/>
    </row>
    <row r="57" spans="2:299" x14ac:dyDescent="0.25">
      <c r="BK57" s="69" t="s">
        <v>673</v>
      </c>
      <c r="BL57" s="311">
        <f>_xlfn.T.TEST(HE12:HE17,HB12:HB17,2,3)</f>
        <v>5.6032397637470206E-2</v>
      </c>
      <c r="DS57" s="446"/>
      <c r="DT57" s="446"/>
      <c r="DU57" s="446"/>
      <c r="DV57" s="446"/>
    </row>
    <row r="58" spans="2:299" x14ac:dyDescent="0.25">
      <c r="BK58" s="69"/>
      <c r="BL58" s="69"/>
      <c r="DS58" s="446"/>
      <c r="DT58" s="446"/>
      <c r="DU58" s="446"/>
      <c r="DV58" s="446"/>
    </row>
    <row r="59" spans="2:299" x14ac:dyDescent="0.25">
      <c r="BK59" s="69" t="s">
        <v>684</v>
      </c>
      <c r="BL59" s="139">
        <f>PEARSON(HB3:HB11,HE3:HE11)</f>
        <v>0.7235713684895736</v>
      </c>
    </row>
    <row r="60" spans="2:299" x14ac:dyDescent="0.25">
      <c r="BK60" s="69" t="s">
        <v>673</v>
      </c>
      <c r="BL60" s="311">
        <f>_xlfn.T.TEST(HB3:HB11,HE3:HE11,2,3)</f>
        <v>1.5261329444283755E-3</v>
      </c>
    </row>
    <row r="64" spans="2:299" x14ac:dyDescent="0.25">
      <c r="I64" t="s">
        <v>696</v>
      </c>
      <c r="J64" s="155">
        <f>PEARSON(L2:L22,E2:E22)</f>
        <v>0.74718223198776323</v>
      </c>
    </row>
    <row r="65" spans="2:224" x14ac:dyDescent="0.25">
      <c r="I65" t="s">
        <v>673</v>
      </c>
      <c r="J65" s="307">
        <f>_xlfn.T.TEST(E2:E22,L2:L22,2,3)</f>
        <v>3.3860840455332971E-5</v>
      </c>
    </row>
    <row r="69" spans="2:224" x14ac:dyDescent="0.25">
      <c r="HP69" s="148"/>
    </row>
    <row r="74" spans="2:224" x14ac:dyDescent="0.25">
      <c r="B74" t="s">
        <v>723</v>
      </c>
      <c r="C74" s="155">
        <f>PEARSON(Z2:Z22,D2:D22)</f>
        <v>0.81985908990460266</v>
      </c>
      <c r="F74" t="s">
        <v>723</v>
      </c>
      <c r="G74" s="155">
        <f>PEARSON(L2:L22,B2:B22)</f>
        <v>-0.9090949208518182</v>
      </c>
    </row>
    <row r="75" spans="2:224" x14ac:dyDescent="0.25">
      <c r="B75" t="s">
        <v>678</v>
      </c>
      <c r="C75" s="307">
        <f>_xlfn.T.TEST(AA2:AA22,D2:D22,2,3)</f>
        <v>0.35231399530439222</v>
      </c>
      <c r="F75" t="s">
        <v>678</v>
      </c>
      <c r="G75" s="307">
        <f>_xlfn.T.TEST(L2:L22,B2:B22,2,3)</f>
        <v>1.0044314255254651E-9</v>
      </c>
      <c r="HP75" s="147"/>
    </row>
    <row r="76" spans="2:224" x14ac:dyDescent="0.25">
      <c r="BB76" t="s">
        <v>681</v>
      </c>
      <c r="BC76" s="155">
        <f>PEARSON(E2:E22,L2:L22)</f>
        <v>0.74718223198776323</v>
      </c>
      <c r="BH76" s="155"/>
    </row>
    <row r="77" spans="2:224" x14ac:dyDescent="0.25">
      <c r="BB77" t="s">
        <v>673</v>
      </c>
      <c r="BC77" s="353">
        <f>_xlfn.T.TEST(E2:E22,L2:L22,2,3)</f>
        <v>3.3860840455332971E-5</v>
      </c>
      <c r="BH77" s="269"/>
    </row>
    <row r="79" spans="2:224" x14ac:dyDescent="0.25">
      <c r="N79" t="s">
        <v>723</v>
      </c>
      <c r="O79" s="155">
        <f>PEARSON(BB2:BB22,B2:B22)</f>
        <v>0.46891910290249195</v>
      </c>
    </row>
    <row r="80" spans="2:224" x14ac:dyDescent="0.25">
      <c r="N80" t="s">
        <v>673</v>
      </c>
      <c r="O80" s="307">
        <f>_xlfn.T.TEST(BB2:BB22,B2:B22,2,3)</f>
        <v>2.3933901717017207E-8</v>
      </c>
      <c r="U80" t="s">
        <v>723</v>
      </c>
      <c r="V80" s="155">
        <f>PEARSON(AX2:AX22,B2:B22)</f>
        <v>0.65107000231746692</v>
      </c>
      <c r="W80" s="155"/>
      <c r="X80" s="155"/>
      <c r="CT80" t="s">
        <v>696</v>
      </c>
      <c r="CU80" s="155">
        <f>PEARSON(CW2:CW22,CT2:CT22)</f>
        <v>-0.78546906847498832</v>
      </c>
    </row>
    <row r="81" spans="2:224" x14ac:dyDescent="0.25">
      <c r="U81" t="s">
        <v>673</v>
      </c>
      <c r="V81" s="307">
        <f>_xlfn.T.TEST(AX2:AX22,B2:B22,2,3)</f>
        <v>1.9150993874943517E-4</v>
      </c>
      <c r="W81" s="459"/>
      <c r="X81" s="459"/>
      <c r="AG81" t="s">
        <v>723</v>
      </c>
      <c r="AH81" s="155">
        <f>PEARSON(G2:G22,U2:U22)</f>
        <v>0.86435025559852385</v>
      </c>
      <c r="CT81" t="s">
        <v>673</v>
      </c>
      <c r="CU81" s="305">
        <f>_xlfn.T.TEST(CW2:CW22,CT2:CT22,2,3)</f>
        <v>2.5603481423916007E-5</v>
      </c>
    </row>
    <row r="82" spans="2:224" x14ac:dyDescent="0.25">
      <c r="AG82" t="s">
        <v>673</v>
      </c>
      <c r="AH82" s="304">
        <f>_xlfn.T.TEST(G2:G22,U2:U22,2,3)</f>
        <v>2.6799300702002406E-2</v>
      </c>
    </row>
    <row r="83" spans="2:224" x14ac:dyDescent="0.25">
      <c r="AB83" t="s">
        <v>723</v>
      </c>
      <c r="AC83" s="155">
        <f>PEARSON(L2:L22,D2:D22)</f>
        <v>0.81083169372898722</v>
      </c>
      <c r="HO83" s="106"/>
    </row>
    <row r="84" spans="2:224" x14ac:dyDescent="0.25">
      <c r="AB84" t="s">
        <v>673</v>
      </c>
      <c r="AC84" s="307">
        <f>_xlfn.T.TEST(L2:L22,D2:D22,2,3)</f>
        <v>4.4573961015215272E-7</v>
      </c>
      <c r="HP84" s="147"/>
    </row>
    <row r="85" spans="2:224" ht="15" customHeight="1" x14ac:dyDescent="0.25">
      <c r="HP85" s="147"/>
    </row>
    <row r="86" spans="2:224" x14ac:dyDescent="0.25">
      <c r="J86" t="s">
        <v>723</v>
      </c>
      <c r="K86" s="155">
        <f>PEARSON(P2:P22,G2:G22)</f>
        <v>-0.91901622646450376</v>
      </c>
      <c r="BK86" t="s">
        <v>695</v>
      </c>
      <c r="BL86">
        <f>PEARSON(D2:D22,B2:B22)</f>
        <v>-0.55840323349403043</v>
      </c>
      <c r="BO86" t="s">
        <v>696</v>
      </c>
      <c r="BP86">
        <f>PEARSON(F2:F22,D2:D22)</f>
        <v>-0.44779859144553674</v>
      </c>
    </row>
    <row r="87" spans="2:224" x14ac:dyDescent="0.25">
      <c r="J87" t="s">
        <v>673</v>
      </c>
      <c r="K87" s="308">
        <f>_xlfn.T.TEST(P2:P22,G2:G22,2,3)</f>
        <v>1.4097695182081018E-3</v>
      </c>
      <c r="BK87" t="s">
        <v>673</v>
      </c>
      <c r="BL87">
        <f>_xlfn.T.TEST(D2:D22,B2:B22,2,3)</f>
        <v>0.28064230903319032</v>
      </c>
      <c r="BO87" t="s">
        <v>673</v>
      </c>
      <c r="BP87">
        <f>_xlfn.T.TEST(F2:F22,D2:D22,2,3)</f>
        <v>9.0331203920033579E-6</v>
      </c>
    </row>
    <row r="88" spans="2:224" x14ac:dyDescent="0.25">
      <c r="HM88" s="106"/>
    </row>
    <row r="93" spans="2:224" x14ac:dyDescent="0.25">
      <c r="HP93" s="155"/>
    </row>
    <row r="94" spans="2:224" x14ac:dyDescent="0.25">
      <c r="B94" t="s">
        <v>723</v>
      </c>
      <c r="C94" s="155">
        <f>PEARSON(V2:V22,L2:L22)</f>
        <v>0.86743066347625508</v>
      </c>
    </row>
    <row r="95" spans="2:224" x14ac:dyDescent="0.25">
      <c r="B95" t="s">
        <v>673</v>
      </c>
      <c r="C95" s="307">
        <f>_xlfn.T.TEST(AG3:AG23,Y3:Y23,2,3)</f>
        <v>5.0794621170566125E-8</v>
      </c>
    </row>
    <row r="96" spans="2:224" x14ac:dyDescent="0.25">
      <c r="BG96" t="s">
        <v>696</v>
      </c>
      <c r="BH96">
        <f>PEARSON(O2:O22,B2:B22)</f>
        <v>-0.5584032334940302</v>
      </c>
    </row>
    <row r="97" spans="6:224" x14ac:dyDescent="0.25">
      <c r="BG97" t="s">
        <v>673</v>
      </c>
      <c r="BH97" s="240">
        <f>_xlfn.T.TEST(L2:L22,B2:B22,2,3)</f>
        <v>1.0044314255254651E-9</v>
      </c>
    </row>
    <row r="98" spans="6:224" x14ac:dyDescent="0.25">
      <c r="F98" t="s">
        <v>723</v>
      </c>
      <c r="G98" s="155">
        <f>PEARSON(P2:P22,L2:L22)</f>
        <v>-0.86547922667492583</v>
      </c>
    </row>
    <row r="99" spans="6:224" x14ac:dyDescent="0.25">
      <c r="F99" t="s">
        <v>673</v>
      </c>
      <c r="G99" s="308">
        <f>_xlfn.T.TEST(P2:P22,L2:L22,2,3)</f>
        <v>2.4405373437930778E-3</v>
      </c>
      <c r="N99" t="s">
        <v>723</v>
      </c>
      <c r="O99" s="155">
        <f>PEARSON(BA2:BA22,B2:B22)</f>
        <v>0.72613166282383723</v>
      </c>
    </row>
    <row r="100" spans="6:224" x14ac:dyDescent="0.25">
      <c r="N100" t="s">
        <v>673</v>
      </c>
      <c r="O100" s="307">
        <f>_xlfn.T.TEST(BA2:BA22,B2:B22,2,3)</f>
        <v>5.2437486531156426E-8</v>
      </c>
      <c r="U100" t="s">
        <v>723</v>
      </c>
      <c r="V100" s="155">
        <f>PEARSON(AY2:AY22,B2:B22)</f>
        <v>0.61300978556518348</v>
      </c>
      <c r="W100" s="155"/>
      <c r="X100" s="155"/>
    </row>
    <row r="101" spans="6:224" x14ac:dyDescent="0.25">
      <c r="U101" t="s">
        <v>673</v>
      </c>
      <c r="V101" s="307">
        <f>_xlfn.T.TEST(AY2:AY22,B2:B22,2,3)</f>
        <v>9.4592823528743232E-7</v>
      </c>
      <c r="W101" s="456"/>
      <c r="X101" s="456"/>
    </row>
    <row r="102" spans="6:224" x14ac:dyDescent="0.25">
      <c r="BB102" t="s">
        <v>682</v>
      </c>
      <c r="BC102" s="155">
        <f>PEARSON(F2:F22,B2:B22)</f>
        <v>-0.86126396210801681</v>
      </c>
    </row>
    <row r="103" spans="6:224" x14ac:dyDescent="0.25">
      <c r="BB103" t="s">
        <v>673</v>
      </c>
      <c r="BC103" s="303">
        <f>_xlfn.T.TEST(F2:F22,B2:B22,2,3)</f>
        <v>3.3285942204999978E-8</v>
      </c>
      <c r="HP103" s="155"/>
    </row>
    <row r="104" spans="6:224" x14ac:dyDescent="0.25">
      <c r="J104" t="s">
        <v>723</v>
      </c>
      <c r="K104" s="155">
        <f>PEARSON(P2:P22,AG2:AG22)</f>
        <v>-0.90446394947191289</v>
      </c>
    </row>
    <row r="105" spans="6:224" x14ac:dyDescent="0.25">
      <c r="J105" t="s">
        <v>678</v>
      </c>
      <c r="K105" s="308">
        <f>_xlfn.T.TEST(P2:P22,AE2:AE22,2,3)</f>
        <v>1.8255193024903505E-3</v>
      </c>
    </row>
    <row r="107" spans="6:224" x14ac:dyDescent="0.25">
      <c r="AC107" t="s">
        <v>723</v>
      </c>
      <c r="AD107" s="155">
        <f>PEARSON(G2:G22,D2:D22)</f>
        <v>0.70619954821604747</v>
      </c>
    </row>
    <row r="108" spans="6:224" x14ac:dyDescent="0.25">
      <c r="AC108" t="s">
        <v>673</v>
      </c>
      <c r="AD108" s="306">
        <f>_xlfn.T.TEST(G2:G22,D2:D22,2,3)</f>
        <v>0.17343622626231889</v>
      </c>
      <c r="HP108" s="155"/>
    </row>
    <row r="109" spans="6:224" x14ac:dyDescent="0.25">
      <c r="BK109" t="s">
        <v>696</v>
      </c>
      <c r="BL109">
        <f>PEARSON(G2:G22,B2:B22)</f>
        <v>-0.9171525225345154</v>
      </c>
      <c r="BO109" t="s">
        <v>696</v>
      </c>
      <c r="BP109">
        <f>PEARSON(G2:G22,F2:F22)</f>
        <v>0.79730120239194968</v>
      </c>
    </row>
    <row r="110" spans="6:224" x14ac:dyDescent="0.25">
      <c r="BK110" t="s">
        <v>673</v>
      </c>
      <c r="BL110">
        <f>_xlfn.T.TEST(G2:G22,B2:B22,2,3)</f>
        <v>3.5580710024091682E-2</v>
      </c>
      <c r="BO110" t="s">
        <v>673</v>
      </c>
      <c r="BP110">
        <f>_xlfn.T.TEST(G2:G22,F2:F22,2,3)</f>
        <v>3.3536527055686098E-2</v>
      </c>
    </row>
    <row r="114" spans="2:60" x14ac:dyDescent="0.25">
      <c r="B114" t="s">
        <v>723</v>
      </c>
      <c r="C114" s="155">
        <f>PEARSON(Y2:Y22,V2:V22)</f>
        <v>0.43900148344723333</v>
      </c>
    </row>
    <row r="115" spans="2:60" x14ac:dyDescent="0.25">
      <c r="B115" t="s">
        <v>673</v>
      </c>
      <c r="C115" s="309">
        <f>_xlfn.T.TEST(Y2:Y22,V2:V22,2,3)</f>
        <v>1.624161994530204E-4</v>
      </c>
    </row>
    <row r="119" spans="2:60" x14ac:dyDescent="0.25">
      <c r="F119" t="s">
        <v>723</v>
      </c>
      <c r="G119" s="155">
        <f>PEARSON(U2:U22,L2:L22)</f>
        <v>0.81734750467912531</v>
      </c>
    </row>
    <row r="120" spans="2:60" x14ac:dyDescent="0.25">
      <c r="F120" t="s">
        <v>673</v>
      </c>
      <c r="G120" s="309">
        <f>_xlfn.T.TEST(U2:U22,L2:L22,2,3)</f>
        <v>7.1501549738340134E-4</v>
      </c>
    </row>
    <row r="121" spans="2:60" x14ac:dyDescent="0.25">
      <c r="BG121" t="s">
        <v>696</v>
      </c>
      <c r="BH121" s="155">
        <f>PEARSON(L2:L22,F2:F22)</f>
        <v>0.64867482126710629</v>
      </c>
    </row>
    <row r="122" spans="2:60" x14ac:dyDescent="0.25">
      <c r="BG122" t="s">
        <v>673</v>
      </c>
      <c r="BH122" s="155">
        <f>_xlfn.T.TEST(L2:L22,F2:F22,2,3)</f>
        <v>1.3100761288636282E-4</v>
      </c>
    </row>
    <row r="124" spans="2:60" x14ac:dyDescent="0.25">
      <c r="J124" t="s">
        <v>723</v>
      </c>
      <c r="K124" s="155">
        <f>PEARSON(Q2:Q22,L2:L22)</f>
        <v>0.90790969662317511</v>
      </c>
      <c r="O124" t="s">
        <v>723</v>
      </c>
      <c r="P124" s="155">
        <f>PEARSON(L2:L22,D2:D22)</f>
        <v>0.81083169372898722</v>
      </c>
    </row>
    <row r="125" spans="2:60" x14ac:dyDescent="0.25">
      <c r="J125" t="s">
        <v>673</v>
      </c>
      <c r="K125" s="304">
        <f>_xlfn.T.TEST(Q2:Q22,L2:L22,2,3)</f>
        <v>4.2580185907424302E-2</v>
      </c>
      <c r="O125" t="s">
        <v>673</v>
      </c>
      <c r="P125" s="310">
        <f>_xlfn.T.TEST(L2:L22,D2:D22,2,3)</f>
        <v>4.4573961015215272E-7</v>
      </c>
    </row>
    <row r="126" spans="2:60" x14ac:dyDescent="0.25">
      <c r="V126" t="s">
        <v>723</v>
      </c>
      <c r="W126" s="155">
        <f>PEARSON(AE2:AE22,U2:U22)</f>
        <v>0.87191326560334292</v>
      </c>
    </row>
    <row r="127" spans="2:60" x14ac:dyDescent="0.25">
      <c r="V127" t="s">
        <v>673</v>
      </c>
      <c r="W127" s="304">
        <f>_xlfn.T.TEST(AE2:AE22,U2:U22,2,3)</f>
        <v>2.9548959994920514E-2</v>
      </c>
    </row>
    <row r="131" spans="2:68" x14ac:dyDescent="0.25">
      <c r="BK131" t="s">
        <v>696</v>
      </c>
      <c r="BL131">
        <f>PEARSON(N2:N22,B2:B22)</f>
        <v>-0.46020180567990043</v>
      </c>
      <c r="BO131" t="s">
        <v>696</v>
      </c>
      <c r="BP131">
        <f>PEARSON(N2:N22,F2:F22)</f>
        <v>-8.6127132921483746E-2</v>
      </c>
    </row>
    <row r="132" spans="2:68" x14ac:dyDescent="0.25">
      <c r="BK132" t="s">
        <v>673</v>
      </c>
      <c r="BL132">
        <f>_xlfn.T.TEST(N2:N22,B2:B22,2,3)</f>
        <v>2.0432765503550288E-7</v>
      </c>
      <c r="BO132" t="s">
        <v>673</v>
      </c>
      <c r="BP132">
        <f>_xlfn.T.TEST(N2:N22,F2:F22,2,3)</f>
        <v>0.11852646792180985</v>
      </c>
    </row>
    <row r="135" spans="2:68" x14ac:dyDescent="0.25">
      <c r="B135" t="s">
        <v>723</v>
      </c>
      <c r="C135" s="155">
        <f>PEARSON(L2:L22,V2:V22)</f>
        <v>0.86743066347625508</v>
      </c>
    </row>
    <row r="136" spans="2:68" x14ac:dyDescent="0.25">
      <c r="B136" t="s">
        <v>673</v>
      </c>
      <c r="C136" s="307">
        <f>_xlfn.T.TEST(L2:L22,V2:V22,2,3)</f>
        <v>1.1546349417867804E-10</v>
      </c>
    </row>
    <row r="139" spans="2:68" x14ac:dyDescent="0.25">
      <c r="F139" t="s">
        <v>723</v>
      </c>
      <c r="G139" s="155">
        <f>PEARSON(V2:V22,G2:G22)</f>
        <v>0.7945107978949647</v>
      </c>
    </row>
    <row r="140" spans="2:68" x14ac:dyDescent="0.25">
      <c r="F140" t="s">
        <v>673</v>
      </c>
      <c r="G140" s="308">
        <f>_xlfn.T.TEST(V2:V22,G2:G22,2,3)</f>
        <v>1.2864853975460059E-10</v>
      </c>
    </row>
    <row r="142" spans="2:68" x14ac:dyDescent="0.25">
      <c r="AZ142" t="s">
        <v>696</v>
      </c>
      <c r="BA142" s="155">
        <f>PEARSON(P2:P22,B2:B22)</f>
        <v>0.85766662336323807</v>
      </c>
    </row>
    <row r="143" spans="2:68" x14ac:dyDescent="0.25">
      <c r="AZ143" t="s">
        <v>673</v>
      </c>
      <c r="BA143" s="240">
        <f>_xlfn.T.TEST(P2:P22,B2:B22,2,3)</f>
        <v>6.9899328923919076E-10</v>
      </c>
    </row>
    <row r="144" spans="2:68" x14ac:dyDescent="0.25">
      <c r="BG144" t="s">
        <v>696</v>
      </c>
      <c r="BH144" s="155">
        <f>PEARSON(P2:P22,F2:F22)</f>
        <v>-0.79695384857835372</v>
      </c>
    </row>
    <row r="145" spans="2:68" x14ac:dyDescent="0.25">
      <c r="BG145" t="s">
        <v>673</v>
      </c>
      <c r="BH145" s="269">
        <f>_xlfn.T.TEST(P2:P22,F2:F22,2,3)</f>
        <v>5.5080696755639819E-5</v>
      </c>
    </row>
    <row r="151" spans="2:68" x14ac:dyDescent="0.25">
      <c r="N151" t="s">
        <v>723</v>
      </c>
      <c r="O151" s="155">
        <f>PEARSON(AP2:AP22,V2:V22)</f>
        <v>0.7724644447065856</v>
      </c>
      <c r="T151" t="s">
        <v>723</v>
      </c>
      <c r="U151" s="155">
        <f>PEARSON(AP2:AP22,Q2:Q22)</f>
        <v>0.67876717859662239</v>
      </c>
      <c r="AA151" t="s">
        <v>723</v>
      </c>
      <c r="AB151" s="155">
        <f>PEARSON(AP2:AP22,E2:E22)</f>
        <v>0.77433725320312274</v>
      </c>
    </row>
    <row r="152" spans="2:68" x14ac:dyDescent="0.25">
      <c r="N152" t="s">
        <v>673</v>
      </c>
      <c r="O152" s="307">
        <f>_xlfn.T.TEST(AP2:AP22,V2:V22,2,3)</f>
        <v>1.1354513208392318E-10</v>
      </c>
      <c r="T152" t="s">
        <v>673</v>
      </c>
      <c r="U152" s="304">
        <f>_xlfn.T.TEST(AP2:AP22,Q2:Q22,2,3)</f>
        <v>4.2479727600153588E-2</v>
      </c>
      <c r="AA152" t="s">
        <v>673</v>
      </c>
      <c r="AB152" s="307">
        <f>_xlfn.T.TEST(AP2:AP22,E2:E22,2,3)</f>
        <v>3.1823019107906484E-5</v>
      </c>
      <c r="BK152" t="s">
        <v>696</v>
      </c>
      <c r="BL152">
        <f>PEARSON(T2:T22,F2:F22)</f>
        <v>-3.1607315290069417E-2</v>
      </c>
      <c r="BO152" t="s">
        <v>696</v>
      </c>
      <c r="BP152">
        <f>PEARSON(T2:T22,B2:B22)</f>
        <v>-0.49379648187690883</v>
      </c>
    </row>
    <row r="153" spans="2:68" x14ac:dyDescent="0.25">
      <c r="BK153" t="s">
        <v>673</v>
      </c>
      <c r="BL153">
        <f>_xlfn.T.TEST(T2:T22,F2:F22,2,3)</f>
        <v>6.0648674609031607E-5</v>
      </c>
      <c r="BO153" t="s">
        <v>673</v>
      </c>
      <c r="BP153">
        <f>_xlfn.T.TEST(T2:T22,B2:B22,2,3)</f>
        <v>7.3042975506315159E-10</v>
      </c>
    </row>
    <row r="159" spans="2:68" x14ac:dyDescent="0.25">
      <c r="B159" t="s">
        <v>723</v>
      </c>
      <c r="C159" s="155">
        <f>PEARSON(AF2:AF22,V2:V22)</f>
        <v>0.80347911228927416</v>
      </c>
      <c r="F159" t="s">
        <v>723</v>
      </c>
      <c r="G159" s="155">
        <f>PEARSON(B2:B22,V2:V22)</f>
        <v>-0.77485053843700036</v>
      </c>
    </row>
    <row r="160" spans="2:68" x14ac:dyDescent="0.25">
      <c r="B160" t="s">
        <v>673</v>
      </c>
      <c r="C160" s="307">
        <f>_xlfn.T.TEST(AF2:AF22,V2:V22,2,3)</f>
        <v>1.3152118286686078E-10</v>
      </c>
      <c r="F160" t="s">
        <v>673</v>
      </c>
      <c r="G160" s="307">
        <f>_xlfn.T.TEST(B2:B22,V2:V22,2,3)</f>
        <v>2.1159522884737724E-10</v>
      </c>
      <c r="I160" t="s">
        <v>723</v>
      </c>
      <c r="J160" s="155">
        <f>PEARSON(AB2:AB22, B2:B22)</f>
        <v>-0.83120378724142618</v>
      </c>
    </row>
    <row r="161" spans="9:59" x14ac:dyDescent="0.25">
      <c r="I161" t="s">
        <v>673</v>
      </c>
      <c r="J161" s="306">
        <f>_xlfn.T.TEST(AB3:AB22, B3:B22,2,3)</f>
        <v>0.63020043745766707</v>
      </c>
    </row>
    <row r="164" spans="9:59" x14ac:dyDescent="0.25">
      <c r="AY164" t="s">
        <v>696</v>
      </c>
      <c r="AZ164" s="155">
        <f>PEARSON(F2:F22,Q2:Q22)</f>
        <v>0.80047712813564686</v>
      </c>
    </row>
    <row r="165" spans="9:59" x14ac:dyDescent="0.25">
      <c r="AY165" t="s">
        <v>673</v>
      </c>
      <c r="AZ165" s="155">
        <f>_xlfn.T.TEST(F2:F22,Q2:Q22,2,3)</f>
        <v>4.3464726314548556E-2</v>
      </c>
      <c r="BF165" t="s">
        <v>696</v>
      </c>
      <c r="BG165" s="155">
        <f>PEARSON(B2:B22,Q2:Q22)</f>
        <v>-0.8656660463938336</v>
      </c>
    </row>
    <row r="166" spans="9:59" x14ac:dyDescent="0.25">
      <c r="BF166" t="s">
        <v>673</v>
      </c>
      <c r="BG166" s="155">
        <f>_xlfn.T.TEST(B2:B22,Q2:Q22,2,3)</f>
        <v>4.6839997252879711E-2</v>
      </c>
    </row>
    <row r="174" spans="9:59" x14ac:dyDescent="0.25">
      <c r="N174" t="s">
        <v>723</v>
      </c>
      <c r="O174" s="155">
        <f>PEARSON(B2:B22,V2:V22)</f>
        <v>-0.77485053843700036</v>
      </c>
      <c r="U174" t="s">
        <v>723</v>
      </c>
      <c r="V174" s="155">
        <f>PEARSON(Z2:Z22,V2:V22)</f>
        <v>0.80248404043872867</v>
      </c>
      <c r="W174" s="456"/>
      <c r="X174" s="456"/>
    </row>
    <row r="175" spans="9:59" x14ac:dyDescent="0.25">
      <c r="N175" t="s">
        <v>673</v>
      </c>
      <c r="O175" s="307">
        <f>_xlfn.T.TEST(B2:B22,V2:V22,2,3)</f>
        <v>2.1159522884737724E-10</v>
      </c>
      <c r="U175" t="s">
        <v>673</v>
      </c>
      <c r="V175" s="306">
        <f>_xlfn.T.TEST(Z2:Z22,V2:V22,2,3)</f>
        <v>0.58216252372985555</v>
      </c>
      <c r="W175" s="456"/>
      <c r="X175" s="456"/>
    </row>
    <row r="179" spans="2:10" x14ac:dyDescent="0.25">
      <c r="B179" t="s">
        <v>723</v>
      </c>
      <c r="C179" s="155">
        <f>PEARSON(Statistics!$Q$2:$Q$22,Statistics!$AV$2:$AV$22)</f>
        <v>0.78721322037662345</v>
      </c>
      <c r="F179" t="s">
        <v>723</v>
      </c>
      <c r="G179" s="155">
        <f>PEARSON(Statistics!$L$2:$L$22,Statistics!$AW$2:$AW$22)</f>
        <v>0.8253559298661306</v>
      </c>
    </row>
    <row r="180" spans="2:10" x14ac:dyDescent="0.25">
      <c r="B180" t="s">
        <v>673</v>
      </c>
      <c r="C180" s="304">
        <f>_xlfn.T.TEST(Statistics!$Q$2:$Q$22,Statistics!$AV$2:$AV$22,2,3)</f>
        <v>4.2479728802939751E-2</v>
      </c>
      <c r="F180" t="s">
        <v>673</v>
      </c>
      <c r="G180" s="304">
        <f>_xlfn.T.TEST(Statistics!$L$2:$L$22,Statistics!$AW$2:$AW$22,2,3)</f>
        <v>1.647980027013466E-2</v>
      </c>
      <c r="I180" t="s">
        <v>723</v>
      </c>
      <c r="J180" s="155">
        <f>PEARSON(Statistics!$Z$2:$Z$22,Statistics!$AW$2:$AW$22)</f>
        <v>0.82367775539573063</v>
      </c>
    </row>
    <row r="181" spans="2:10" x14ac:dyDescent="0.25">
      <c r="I181" t="s">
        <v>673</v>
      </c>
      <c r="J181" s="304">
        <f>_xlfn.T.TEST(Statistics!$Z$2:$Z$22,Statistics!$AW$2:$AW$22,2,3)</f>
        <v>6.988875467044903E-3</v>
      </c>
    </row>
    <row r="195" spans="2:24" x14ac:dyDescent="0.25">
      <c r="U195" t="s">
        <v>723</v>
      </c>
      <c r="V195" s="155">
        <f>PEARSON(Statistics!$V$2:$V$22,Statistics!$BC$2:$BC$22)</f>
        <v>-0.83936429979612381</v>
      </c>
      <c r="W195" s="456"/>
      <c r="X195" s="456"/>
    </row>
    <row r="196" spans="2:24" x14ac:dyDescent="0.25">
      <c r="N196" t="s">
        <v>723</v>
      </c>
      <c r="O196" s="155">
        <f>PEARSON(AG2:AG22,V2:V22)</f>
        <v>0.80950221941451517</v>
      </c>
      <c r="U196" t="s">
        <v>673</v>
      </c>
      <c r="V196" s="307">
        <f>_xlfn.T.TEST(Statistics!$V$2:$V$22,Statistics!$BC$2:$BC$22,2,3)</f>
        <v>1.1696727515432587E-10</v>
      </c>
      <c r="W196" s="456"/>
      <c r="X196" s="456"/>
    </row>
    <row r="197" spans="2:24" x14ac:dyDescent="0.25">
      <c r="N197" t="s">
        <v>673</v>
      </c>
      <c r="O197" s="307">
        <f>_xlfn.T.TEST(AG2:AG22,V2:V22,2,3)</f>
        <v>6.3951741082857609E-11</v>
      </c>
    </row>
    <row r="198" spans="2:24" x14ac:dyDescent="0.25">
      <c r="B198" t="s">
        <v>723</v>
      </c>
      <c r="C198" s="155">
        <f>PEARSON(Statistics!$L$2:$L$22,Statistics!$BC$2:$BC$22)</f>
        <v>-0.80610048695906766</v>
      </c>
    </row>
    <row r="199" spans="2:24" x14ac:dyDescent="0.25">
      <c r="B199" t="s">
        <v>673</v>
      </c>
      <c r="C199" s="304">
        <f>_xlfn.T.TEST(Statistics!$L$2:$L$22,Statistics!$BC$2:$BC$22,2,3)</f>
        <v>3.5794141086514339E-2</v>
      </c>
      <c r="F199" t="s">
        <v>723</v>
      </c>
      <c r="G199" s="155">
        <f>PEARSON(Statistics!$P$2:$P$22,Statistics!$BD$2:$BD$22)</f>
        <v>0.81396030548593301</v>
      </c>
    </row>
    <row r="200" spans="2:24" x14ac:dyDescent="0.25">
      <c r="F200" t="s">
        <v>673</v>
      </c>
      <c r="G200" s="307">
        <f>_xlfn.T.TEST(Statistics!$P$2:$P$22,Statistics!$BD$2:$BD$22,2,3)</f>
        <v>1.8695629065959975E-10</v>
      </c>
      <c r="I200" t="s">
        <v>723</v>
      </c>
      <c r="J200" s="155">
        <f>PEARSON(Statistics!$L$2:$L$22,Statistics!$BP$2:$BP$22)</f>
        <v>-0.82471389443196641</v>
      </c>
    </row>
    <row r="201" spans="2:24" x14ac:dyDescent="0.25">
      <c r="I201" t="s">
        <v>673</v>
      </c>
      <c r="J201" s="306">
        <f>_xlfn.T.TEST(Statistics!$L$2:$L$22,Statistics!$BP$2:$BP$22,2,3)</f>
        <v>0.33589589822180776</v>
      </c>
    </row>
    <row r="216" spans="2:14" x14ac:dyDescent="0.25">
      <c r="M216" t="s">
        <v>723</v>
      </c>
      <c r="N216" s="155">
        <f>PEARSON(AV2:AV22,AB2:AB22)</f>
        <v>0.79071295281745324</v>
      </c>
    </row>
    <row r="217" spans="2:14" x14ac:dyDescent="0.25">
      <c r="M217" t="s">
        <v>673</v>
      </c>
      <c r="N217" s="306">
        <f>_xlfn.T.TEST(AV2:AV22,AB2:AB22,2,3)</f>
        <v>0.30269815853901205</v>
      </c>
    </row>
    <row r="220" spans="2:14" x14ac:dyDescent="0.25">
      <c r="B220" t="s">
        <v>723</v>
      </c>
      <c r="C220" s="155">
        <f>PEARSON(Statistics!$Z$2:$Z$22,Statistics!$BD$2:$BD$22)</f>
        <v>-0.81236632324738911</v>
      </c>
      <c r="F220" t="s">
        <v>723</v>
      </c>
      <c r="G220" s="155">
        <f>PEARSON(Statistics!$L$2:$L$22,Statistics!$BE$2:$BE$22)</f>
        <v>-0.82206216711944846</v>
      </c>
      <c r="I220" t="s">
        <v>723</v>
      </c>
      <c r="J220" s="155">
        <f>PEARSON(Statistics!$L$2:$L$22,Statistics!$BD$2:$BD$22)</f>
        <v>-0.82674758791286773</v>
      </c>
    </row>
    <row r="221" spans="2:14" x14ac:dyDescent="0.25">
      <c r="B221" t="s">
        <v>673</v>
      </c>
      <c r="C221" s="308">
        <f>_xlfn.T.TEST(Statistics!$Z$2:$Z$22,Statistics!$BD$2:$BD$22,2,3)</f>
        <v>7.0597446267220724E-3</v>
      </c>
      <c r="F221" t="s">
        <v>673</v>
      </c>
      <c r="G221" s="306">
        <f>_xlfn.T.TEST(Statistics!$L$2:$L$22,Statistics!$BE$2:$BE$22,2,3)</f>
        <v>0.21306026449911994</v>
      </c>
      <c r="I221" t="s">
        <v>673</v>
      </c>
      <c r="J221" s="304">
        <f>_xlfn.T.TEST(Statistics!$L$2:$L$22,Statistics!$BD$2:$BD$22,2,3)</f>
        <v>4.2291525838776468E-2</v>
      </c>
    </row>
    <row r="240" spans="2:3" x14ac:dyDescent="0.25">
      <c r="B240" t="s">
        <v>723</v>
      </c>
      <c r="C240" s="155">
        <f>PEARSON(Statistics!$U$2:$U$22,Statistics!$BE$2:$BE$22)</f>
        <v>-0.92380619091167493</v>
      </c>
    </row>
    <row r="241" spans="2:15" x14ac:dyDescent="0.25">
      <c r="B241" t="s">
        <v>673</v>
      </c>
      <c r="C241" s="309">
        <f>_xlfn.T.TEST(Statistics!$U$2:$U$22,Statistics!$BE$2:$BE$22,2,3)</f>
        <v>7.6134552591048527E-4</v>
      </c>
      <c r="F241" t="s">
        <v>723</v>
      </c>
      <c r="G241" s="155">
        <f>PEARSON(Statistics!$U$2:$U$22,Statistics!$BK$2:$BK$22)</f>
        <v>-0.84853663019923631</v>
      </c>
    </row>
    <row r="242" spans="2:15" x14ac:dyDescent="0.25">
      <c r="F242" t="s">
        <v>673</v>
      </c>
      <c r="G242" s="308">
        <f>_xlfn.T.TEST(Statistics!$U$2:$U$22,Statistics!$BK$2:$BK$22,2,3)</f>
        <v>7.5106537998353051E-4</v>
      </c>
      <c r="I242" t="s">
        <v>723</v>
      </c>
      <c r="J242" s="155">
        <f>PEARSON(Statistics!$Q$2:$Q$22,Statistics!$BM$2:$BM$22)</f>
        <v>-0.77799628626618145</v>
      </c>
    </row>
    <row r="243" spans="2:15" x14ac:dyDescent="0.25">
      <c r="I243" t="s">
        <v>673</v>
      </c>
      <c r="J243" s="304">
        <f>_xlfn.T.TEST(Statistics!$Q$2:$Q$22,Statistics!$BM$2:$BM$22,2,3)</f>
        <v>4.2593126183877401E-2</v>
      </c>
      <c r="N243" t="s">
        <v>723</v>
      </c>
      <c r="O243" s="155">
        <f>PEARSON(Statistics!$P$2:$P$22,Statistics!$BE$2:$BE$22)</f>
        <v>0.86743255319823487</v>
      </c>
    </row>
    <row r="244" spans="2:15" x14ac:dyDescent="0.25">
      <c r="N244" t="s">
        <v>673</v>
      </c>
      <c r="O244" s="307">
        <f>_xlfn.T.TEST(Statistics!$P$2:$P$22,Statistics!$BE$2:$BE$22,2,3)</f>
        <v>1.7309241319328397E-6</v>
      </c>
    </row>
    <row r="263" spans="2:10" x14ac:dyDescent="0.25">
      <c r="B263" t="s">
        <v>723</v>
      </c>
      <c r="C263" s="155">
        <f>PEARSON(Statistics!$G$2:$G$22,Statistics!$BL$2:$BL$22)</f>
        <v>-0.81205714336334012</v>
      </c>
      <c r="F263" t="s">
        <v>723</v>
      </c>
      <c r="G263" s="155">
        <f>PEARSON(Statistics!$U$2:$U$22,Statistics!$BM$2:$BM$22)</f>
        <v>-0.9074195920190643</v>
      </c>
      <c r="I263" t="s">
        <v>723</v>
      </c>
      <c r="J263" s="155">
        <f>PEARSON(Statistics!$L$2:$L$22,Statistics!$BK$2:$BK$22)</f>
        <v>-0.91505163764636455</v>
      </c>
    </row>
    <row r="264" spans="2:10" x14ac:dyDescent="0.25">
      <c r="B264" t="s">
        <v>673</v>
      </c>
      <c r="C264" s="308">
        <f>_xlfn.T.TEST(Statistics!$G$2:$G$22,Statistics!$BL$2:$BL$22,2,3)</f>
        <v>2.2503364423487461E-3</v>
      </c>
      <c r="F264" t="s">
        <v>673</v>
      </c>
      <c r="G264" s="307">
        <f>_xlfn.T.TEST(Statistics!$U$2:$U$22,Statistics!$BM$2:$BM$22,2,3)</f>
        <v>7.2766711152702686E-4</v>
      </c>
      <c r="I264" t="s">
        <v>673</v>
      </c>
      <c r="J264" s="306">
        <f>_xlfn.T.TEST(Statistics!$L$2:$L$22,Statistics!$BK$2:$BK$22,2,3)</f>
        <v>0.36212192260815856</v>
      </c>
    </row>
    <row r="284" spans="2:14" x14ac:dyDescent="0.25">
      <c r="B284" t="s">
        <v>723</v>
      </c>
      <c r="C284" s="155">
        <f>PEARSON(Statistics!$U$2:$U$22,Statistics!$BP$2:$BP$22)</f>
        <v>-0.85406363057194334</v>
      </c>
    </row>
    <row r="285" spans="2:14" x14ac:dyDescent="0.25">
      <c r="B285" t="s">
        <v>673</v>
      </c>
      <c r="C285" s="309">
        <f>_xlfn.T.TEST(Statistics!$U$2:$U$22,Statistics!$BP$2:$BP$22,2,3)</f>
        <v>7.5107623173066671E-4</v>
      </c>
      <c r="F285" t="s">
        <v>723</v>
      </c>
      <c r="G285" s="155">
        <f>PEARSON(Statistics!$U$2:$U$22,Statistics!$BD$2:$BD$22)</f>
        <v>-0.85702432492950786</v>
      </c>
    </row>
    <row r="286" spans="2:14" x14ac:dyDescent="0.25">
      <c r="F286" t="s">
        <v>673</v>
      </c>
      <c r="G286" s="309">
        <f>_xlfn.T.TEST(Statistics!$U$2:$U$22,Statistics!$BD$2:$BD$22,2,3)</f>
        <v>7.858779020497663E-4</v>
      </c>
      <c r="I286" t="s">
        <v>723</v>
      </c>
      <c r="J286" s="155">
        <f>PEARSON(Statistics!$U$2:$U$22,Statistics!$BL$2:$BL$22)</f>
        <v>-0.84104687493983099</v>
      </c>
      <c r="M286" t="s">
        <v>723</v>
      </c>
      <c r="N286" s="155">
        <f>PEARSON(Statistics!$Q$2:$Q$22,Statistics!$BK$2:$BK$22)</f>
        <v>-0.9606356268377777</v>
      </c>
    </row>
    <row r="287" spans="2:14" x14ac:dyDescent="0.25">
      <c r="I287" t="s">
        <v>673</v>
      </c>
      <c r="J287" s="309">
        <f>_xlfn.T.TEST(Statistics!$U$2:$U$22,Statistics!$BL$2:$BL$22,2,3)</f>
        <v>7.5790397500593719E-4</v>
      </c>
      <c r="M287" t="s">
        <v>673</v>
      </c>
      <c r="N287" s="304">
        <f>_xlfn.T.TEST(Statistics!$Q$2:$Q$22,Statistics!$BK$2:$BK$22,2,3)</f>
        <v>4.2616508158587821E-2</v>
      </c>
    </row>
    <row r="19725" spans="366:388" x14ac:dyDescent="0.25">
      <c r="NB19725" s="68"/>
      <c r="NC19725" s="68"/>
      <c r="ND19725" s="68"/>
      <c r="NE19725" s="68"/>
      <c r="NF19725" s="68"/>
      <c r="NG19725" s="68"/>
      <c r="NH19725" s="68"/>
      <c r="NI19725" s="68"/>
      <c r="NJ19725" s="68"/>
      <c r="NK19725" s="68"/>
      <c r="NL19725" s="68"/>
      <c r="NM19725" s="68"/>
      <c r="NN19725" s="68"/>
      <c r="NO19725" s="68"/>
      <c r="NP19725" s="68"/>
      <c r="NQ19725" s="68"/>
      <c r="NR19725" s="68"/>
      <c r="NS19725" s="68"/>
      <c r="NT19725" s="68"/>
      <c r="NU19725" s="68"/>
      <c r="NV19725" s="68"/>
      <c r="NW19725" s="68"/>
      <c r="NX19725" s="68"/>
    </row>
    <row r="19726" spans="366:388" x14ac:dyDescent="0.25">
      <c r="NB19726" s="68"/>
      <c r="NC19726" s="68"/>
      <c r="ND19726" s="68"/>
      <c r="NE19726" s="68"/>
      <c r="NF19726" s="68"/>
      <c r="NG19726" s="68"/>
      <c r="NH19726" s="68"/>
      <c r="NI19726" s="68"/>
      <c r="NJ19726" s="68"/>
      <c r="NK19726" s="68"/>
      <c r="NL19726" s="68"/>
      <c r="NM19726" s="68"/>
      <c r="NN19726" s="68"/>
      <c r="NO19726" s="68"/>
      <c r="NP19726" s="68"/>
      <c r="NQ19726" s="68"/>
      <c r="NR19726" s="68"/>
      <c r="NS19726" s="68"/>
      <c r="NT19726" s="68"/>
      <c r="NU19726" s="68"/>
      <c r="NV19726" s="68"/>
      <c r="NW19726" s="68"/>
      <c r="NX19726" s="68"/>
    </row>
    <row r="19727" spans="366:388" x14ac:dyDescent="0.25">
      <c r="NB19727" s="68"/>
      <c r="NC19727" s="68"/>
      <c r="ND19727" s="68"/>
      <c r="NE19727" s="68"/>
      <c r="NF19727" s="68"/>
      <c r="NG19727" s="68"/>
      <c r="NH19727" s="68"/>
      <c r="NI19727" s="68"/>
      <c r="NJ19727" s="68"/>
      <c r="NK19727" s="68"/>
      <c r="NL19727" s="68"/>
      <c r="NM19727" s="68"/>
      <c r="NN19727" s="68"/>
      <c r="NO19727" s="68"/>
      <c r="NP19727" s="68"/>
      <c r="NQ19727" s="68"/>
      <c r="NR19727" s="68"/>
      <c r="NS19727" s="68"/>
      <c r="NT19727" s="68"/>
      <c r="NU19727" s="68"/>
      <c r="NV19727" s="68"/>
      <c r="NW19727" s="68"/>
      <c r="NX19727" s="68"/>
    </row>
    <row r="19728" spans="366:388" x14ac:dyDescent="0.25">
      <c r="NB19728" s="68"/>
      <c r="NC19728" s="68"/>
      <c r="ND19728" s="68"/>
      <c r="NE19728" s="68"/>
      <c r="NF19728" s="68"/>
      <c r="NG19728" s="68"/>
      <c r="NH19728" s="68"/>
      <c r="NI19728" s="68"/>
      <c r="NJ19728" s="68"/>
      <c r="NK19728" s="68"/>
      <c r="NL19728" s="68"/>
      <c r="NM19728" s="68"/>
      <c r="NN19728" s="68"/>
      <c r="NO19728" s="68"/>
      <c r="NP19728" s="68"/>
      <c r="NQ19728" s="68"/>
      <c r="NR19728" s="68"/>
      <c r="NS19728" s="68"/>
      <c r="NT19728" s="68"/>
      <c r="NU19728" s="68"/>
      <c r="NV19728" s="68"/>
      <c r="NW19728" s="68"/>
      <c r="NX19728" s="68"/>
    </row>
    <row r="19729" spans="366:388" x14ac:dyDescent="0.25">
      <c r="NB19729" s="68"/>
      <c r="NC19729" s="68"/>
      <c r="ND19729" s="68"/>
      <c r="NE19729" s="68"/>
      <c r="NF19729" s="68"/>
      <c r="NG19729" s="68"/>
      <c r="NH19729" s="68"/>
      <c r="NI19729" s="68"/>
      <c r="NJ19729" s="68"/>
      <c r="NK19729" s="68"/>
      <c r="NL19729" s="68"/>
      <c r="NM19729" s="68"/>
      <c r="NN19729" s="68"/>
      <c r="NO19729" s="68"/>
      <c r="NP19729" s="68"/>
      <c r="NQ19729" s="68"/>
      <c r="NR19729" s="68"/>
      <c r="NS19729" s="68"/>
      <c r="NT19729" s="68"/>
      <c r="NU19729" s="68"/>
      <c r="NV19729" s="68"/>
      <c r="NW19729" s="68"/>
      <c r="NX19729" s="68"/>
    </row>
    <row r="19730" spans="366:388" x14ac:dyDescent="0.25">
      <c r="NB19730" s="68"/>
      <c r="NC19730" s="68"/>
      <c r="ND19730" s="68"/>
      <c r="NE19730" s="68"/>
      <c r="NF19730" s="68"/>
      <c r="NG19730" s="68"/>
      <c r="NH19730" s="68"/>
      <c r="NI19730" s="68"/>
      <c r="NJ19730" s="68"/>
      <c r="NK19730" s="68"/>
      <c r="NL19730" s="68"/>
      <c r="NM19730" s="68"/>
      <c r="NN19730" s="68"/>
      <c r="NO19730" s="68"/>
      <c r="NP19730" s="68"/>
      <c r="NQ19730" s="68"/>
      <c r="NR19730" s="68"/>
      <c r="NS19730" s="68"/>
      <c r="NT19730" s="68"/>
      <c r="NU19730" s="68"/>
      <c r="NV19730" s="68"/>
      <c r="NW19730" s="68"/>
      <c r="NX19730" s="68"/>
    </row>
    <row r="19731" spans="366:388" x14ac:dyDescent="0.25">
      <c r="NB19731" s="68"/>
      <c r="NC19731" s="68"/>
      <c r="ND19731" s="68"/>
      <c r="NE19731" s="68"/>
      <c r="NF19731" s="68"/>
      <c r="NG19731" s="68"/>
      <c r="NH19731" s="68"/>
      <c r="NI19731" s="68"/>
      <c r="NJ19731" s="68"/>
      <c r="NK19731" s="68"/>
      <c r="NL19731" s="68"/>
      <c r="NM19731" s="68"/>
      <c r="NN19731" s="68"/>
      <c r="NO19731" s="68"/>
      <c r="NP19731" s="68"/>
      <c r="NQ19731" s="68"/>
      <c r="NR19731" s="68"/>
      <c r="NS19731" s="68"/>
      <c r="NT19731" s="68"/>
      <c r="NU19731" s="68"/>
      <c r="NV19731" s="68"/>
      <c r="NW19731" s="68"/>
      <c r="NX19731" s="68"/>
    </row>
    <row r="19732" spans="366:388" x14ac:dyDescent="0.25">
      <c r="NB19732" s="68"/>
      <c r="NC19732" s="68"/>
      <c r="ND19732" s="68"/>
      <c r="NE19732" s="68"/>
      <c r="NF19732" s="68"/>
      <c r="NG19732" s="68"/>
      <c r="NH19732" s="68"/>
      <c r="NI19732" s="68"/>
      <c r="NJ19732" s="68"/>
      <c r="NK19732" s="68"/>
      <c r="NL19732" s="68"/>
      <c r="NM19732" s="68"/>
      <c r="NN19732" s="68"/>
      <c r="NO19732" s="68"/>
      <c r="NP19732" s="68"/>
      <c r="NQ19732" s="68"/>
      <c r="NR19732" s="68"/>
      <c r="NS19732" s="68"/>
      <c r="NT19732" s="68"/>
      <c r="NU19732" s="68"/>
      <c r="NV19732" s="68"/>
      <c r="NW19732" s="68"/>
      <c r="NX19732" s="68"/>
    </row>
    <row r="19733" spans="366:388" x14ac:dyDescent="0.25">
      <c r="NB19733" s="68"/>
      <c r="NC19733" s="68"/>
      <c r="ND19733" s="68"/>
      <c r="NE19733" s="68"/>
      <c r="NF19733" s="68"/>
      <c r="NG19733" s="68"/>
      <c r="NH19733" s="68"/>
      <c r="NI19733" s="68"/>
      <c r="NJ19733" s="68"/>
      <c r="NK19733" s="68"/>
      <c r="NL19733" s="68"/>
      <c r="NM19733" s="68"/>
      <c r="NN19733" s="68"/>
      <c r="NO19733" s="68"/>
      <c r="NP19733" s="68"/>
      <c r="NQ19733" s="68"/>
      <c r="NR19733" s="68"/>
      <c r="NS19733" s="68"/>
      <c r="NT19733" s="68"/>
      <c r="NU19733" s="68"/>
      <c r="NV19733" s="68"/>
      <c r="NW19733" s="68"/>
      <c r="NX19733" s="68"/>
    </row>
    <row r="19734" spans="366:388" x14ac:dyDescent="0.25">
      <c r="NB19734" s="68"/>
      <c r="NC19734" s="68"/>
      <c r="ND19734" s="68"/>
      <c r="NE19734" s="68"/>
      <c r="NF19734" s="68"/>
      <c r="NG19734" s="68"/>
      <c r="NH19734" s="68"/>
      <c r="NI19734" s="68"/>
      <c r="NJ19734" s="68"/>
      <c r="NK19734" s="68"/>
      <c r="NL19734" s="68"/>
      <c r="NM19734" s="68"/>
      <c r="NN19734" s="68"/>
      <c r="NO19734" s="68"/>
      <c r="NP19734" s="68"/>
      <c r="NQ19734" s="68"/>
      <c r="NR19734" s="68"/>
      <c r="NS19734" s="68"/>
      <c r="NT19734" s="68"/>
      <c r="NU19734" s="68"/>
      <c r="NV19734" s="68"/>
      <c r="NW19734" s="68"/>
      <c r="NX19734" s="68"/>
    </row>
    <row r="19735" spans="366:388" x14ac:dyDescent="0.25">
      <c r="NB19735" s="68"/>
      <c r="NC19735" s="68"/>
      <c r="ND19735" s="68"/>
      <c r="NE19735" s="68"/>
      <c r="NF19735" s="68"/>
      <c r="NG19735" s="68"/>
      <c r="NH19735" s="68"/>
      <c r="NI19735" s="68"/>
      <c r="NJ19735" s="68"/>
      <c r="NK19735" s="68"/>
      <c r="NL19735" s="68"/>
      <c r="NM19735" s="68"/>
      <c r="NN19735" s="68"/>
      <c r="NO19735" s="68"/>
      <c r="NP19735" s="68"/>
      <c r="NQ19735" s="68"/>
      <c r="NR19735" s="68"/>
      <c r="NS19735" s="68"/>
      <c r="NT19735" s="68"/>
      <c r="NU19735" s="68"/>
      <c r="NV19735" s="68"/>
      <c r="NW19735" s="68"/>
      <c r="NX19735" s="68"/>
    </row>
    <row r="19736" spans="366:388" x14ac:dyDescent="0.25">
      <c r="NB19736" s="68"/>
      <c r="NC19736" s="68"/>
      <c r="ND19736" s="68"/>
      <c r="NE19736" s="68"/>
      <c r="NF19736" s="68"/>
      <c r="NG19736" s="68"/>
      <c r="NH19736" s="68"/>
      <c r="NI19736" s="68"/>
      <c r="NJ19736" s="68"/>
      <c r="NK19736" s="68"/>
      <c r="NL19736" s="68"/>
      <c r="NM19736" s="68"/>
      <c r="NN19736" s="68"/>
      <c r="NO19736" s="68"/>
      <c r="NP19736" s="68"/>
      <c r="NQ19736" s="68"/>
      <c r="NR19736" s="68"/>
      <c r="NS19736" s="68"/>
      <c r="NT19736" s="68"/>
      <c r="NU19736" s="68"/>
      <c r="NV19736" s="68"/>
      <c r="NW19736" s="68"/>
      <c r="NX19736" s="68"/>
    </row>
    <row r="19737" spans="366:388" x14ac:dyDescent="0.25">
      <c r="NB19737" s="68"/>
      <c r="NC19737" s="68"/>
      <c r="ND19737" s="68"/>
      <c r="NE19737" s="68"/>
      <c r="NF19737" s="68"/>
      <c r="NG19737" s="68"/>
      <c r="NH19737" s="68"/>
      <c r="NI19737" s="68"/>
      <c r="NJ19737" s="68"/>
      <c r="NK19737" s="68"/>
      <c r="NL19737" s="68"/>
      <c r="NM19737" s="68"/>
      <c r="NN19737" s="68"/>
      <c r="NO19737" s="68"/>
      <c r="NP19737" s="68"/>
      <c r="NQ19737" s="68"/>
      <c r="NR19737" s="68"/>
      <c r="NS19737" s="68"/>
      <c r="NT19737" s="68"/>
      <c r="NU19737" s="68"/>
      <c r="NV19737" s="68"/>
      <c r="NW19737" s="68"/>
      <c r="NX19737" s="68"/>
    </row>
    <row r="19738" spans="366:388" x14ac:dyDescent="0.25">
      <c r="NB19738" s="68"/>
      <c r="NC19738" s="68"/>
      <c r="ND19738" s="68"/>
      <c r="NE19738" s="68"/>
      <c r="NF19738" s="68"/>
      <c r="NG19738" s="68"/>
      <c r="NH19738" s="68"/>
      <c r="NI19738" s="68"/>
      <c r="NJ19738" s="68"/>
      <c r="NK19738" s="68"/>
      <c r="NL19738" s="68"/>
      <c r="NM19738" s="68"/>
      <c r="NN19738" s="68"/>
      <c r="NO19738" s="68"/>
      <c r="NP19738" s="68"/>
      <c r="NQ19738" s="68"/>
      <c r="NR19738" s="68"/>
      <c r="NS19738" s="68"/>
      <c r="NT19738" s="68"/>
      <c r="NU19738" s="68"/>
      <c r="NV19738" s="68"/>
      <c r="NW19738" s="68"/>
      <c r="NX19738" s="68"/>
    </row>
    <row r="19739" spans="366:388" x14ac:dyDescent="0.25">
      <c r="NB19739" s="68"/>
      <c r="NC19739" s="68"/>
      <c r="ND19739" s="68"/>
      <c r="NE19739" s="68"/>
      <c r="NF19739" s="68"/>
      <c r="NG19739" s="68"/>
      <c r="NH19739" s="68"/>
      <c r="NI19739" s="68"/>
      <c r="NJ19739" s="68"/>
      <c r="NK19739" s="68"/>
      <c r="NL19739" s="68"/>
      <c r="NM19739" s="68"/>
      <c r="NN19739" s="68"/>
      <c r="NO19739" s="68"/>
      <c r="NP19739" s="68"/>
      <c r="NQ19739" s="68"/>
      <c r="NR19739" s="68"/>
      <c r="NS19739" s="68"/>
      <c r="NT19739" s="68"/>
      <c r="NU19739" s="68"/>
      <c r="NV19739" s="68"/>
      <c r="NW19739" s="68"/>
      <c r="NX19739" s="68"/>
    </row>
    <row r="19740" spans="366:388" x14ac:dyDescent="0.25">
      <c r="NB19740" s="68"/>
      <c r="NC19740" s="68"/>
      <c r="ND19740" s="68"/>
      <c r="NE19740" s="68"/>
      <c r="NF19740" s="68"/>
      <c r="NG19740" s="68"/>
      <c r="NH19740" s="68"/>
      <c r="NI19740" s="68"/>
      <c r="NJ19740" s="68"/>
      <c r="NK19740" s="68"/>
      <c r="NL19740" s="68"/>
      <c r="NM19740" s="68"/>
      <c r="NN19740" s="68"/>
      <c r="NO19740" s="68"/>
      <c r="NP19740" s="68"/>
      <c r="NQ19740" s="68"/>
      <c r="NR19740" s="68"/>
      <c r="NS19740" s="68"/>
      <c r="NT19740" s="68"/>
      <c r="NU19740" s="68"/>
      <c r="NV19740" s="68"/>
      <c r="NW19740" s="68"/>
      <c r="NX19740" s="68"/>
    </row>
    <row r="19741" spans="366:388" x14ac:dyDescent="0.25">
      <c r="NB19741" s="68"/>
      <c r="NC19741" s="68"/>
      <c r="ND19741" s="68"/>
      <c r="NE19741" s="68"/>
      <c r="NF19741" s="68"/>
      <c r="NG19741" s="68"/>
      <c r="NH19741" s="68"/>
      <c r="NI19741" s="68"/>
      <c r="NJ19741" s="68"/>
      <c r="NK19741" s="68"/>
      <c r="NL19741" s="68"/>
      <c r="NM19741" s="68"/>
      <c r="NN19741" s="68"/>
      <c r="NO19741" s="68"/>
      <c r="NP19741" s="68"/>
      <c r="NQ19741" s="68"/>
      <c r="NR19741" s="68"/>
      <c r="NS19741" s="68"/>
      <c r="NT19741" s="68"/>
      <c r="NU19741" s="68"/>
      <c r="NV19741" s="68"/>
      <c r="NW19741" s="68"/>
      <c r="NX19741" s="68"/>
    </row>
    <row r="19742" spans="366:388" x14ac:dyDescent="0.25">
      <c r="NB19742" s="68"/>
      <c r="NC19742" s="68"/>
      <c r="ND19742" s="68"/>
      <c r="NE19742" s="68"/>
      <c r="NF19742" s="68"/>
      <c r="NG19742" s="68"/>
      <c r="NH19742" s="68"/>
      <c r="NI19742" s="68"/>
      <c r="NJ19742" s="68"/>
      <c r="NK19742" s="68"/>
      <c r="NL19742" s="68"/>
      <c r="NM19742" s="68"/>
      <c r="NN19742" s="68"/>
      <c r="NO19742" s="68"/>
      <c r="NP19742" s="68"/>
      <c r="NQ19742" s="68"/>
      <c r="NR19742" s="68"/>
      <c r="NS19742" s="68"/>
      <c r="NT19742" s="68"/>
      <c r="NU19742" s="68"/>
      <c r="NV19742" s="68"/>
      <c r="NW19742" s="68"/>
      <c r="NX19742" s="68"/>
    </row>
    <row r="19743" spans="366:388" x14ac:dyDescent="0.25">
      <c r="NB19743" s="68"/>
      <c r="NC19743" s="68"/>
      <c r="ND19743" s="68"/>
      <c r="NE19743" s="68"/>
      <c r="NF19743" s="68"/>
      <c r="NG19743" s="68"/>
      <c r="NH19743" s="68"/>
      <c r="NI19743" s="68"/>
      <c r="NJ19743" s="68"/>
      <c r="NK19743" s="68"/>
      <c r="NL19743" s="68"/>
      <c r="NM19743" s="68"/>
      <c r="NN19743" s="68"/>
      <c r="NO19743" s="68"/>
      <c r="NP19743" s="68"/>
      <c r="NQ19743" s="68"/>
      <c r="NR19743" s="68"/>
      <c r="NS19743" s="68"/>
      <c r="NT19743" s="68"/>
      <c r="NU19743" s="68"/>
      <c r="NV19743" s="68"/>
      <c r="NW19743" s="68"/>
      <c r="NX19743" s="68"/>
    </row>
    <row r="19744" spans="366:388" x14ac:dyDescent="0.25">
      <c r="NB19744" s="68"/>
      <c r="NC19744" s="68"/>
      <c r="ND19744" s="68"/>
      <c r="NE19744" s="68"/>
      <c r="NF19744" s="68"/>
      <c r="NG19744" s="68"/>
      <c r="NH19744" s="68"/>
      <c r="NI19744" s="68"/>
      <c r="NJ19744" s="68"/>
      <c r="NK19744" s="68"/>
      <c r="NL19744" s="68"/>
      <c r="NM19744" s="68"/>
      <c r="NN19744" s="68"/>
      <c r="NO19744" s="68"/>
      <c r="NP19744" s="68"/>
      <c r="NQ19744" s="68"/>
      <c r="NR19744" s="68"/>
      <c r="NS19744" s="68"/>
      <c r="NT19744" s="68"/>
      <c r="NU19744" s="68"/>
      <c r="NV19744" s="68"/>
      <c r="NW19744" s="68"/>
      <c r="NX19744" s="68"/>
    </row>
    <row r="19745" spans="366:388" x14ac:dyDescent="0.25">
      <c r="NB19745" s="68"/>
      <c r="NC19745" s="68"/>
      <c r="ND19745" s="68"/>
      <c r="NE19745" s="68"/>
      <c r="NF19745" s="68"/>
      <c r="NG19745" s="68"/>
      <c r="NH19745" s="68"/>
      <c r="NI19745" s="68"/>
      <c r="NJ19745" s="68"/>
      <c r="NK19745" s="68"/>
      <c r="NL19745" s="68"/>
      <c r="NM19745" s="68"/>
      <c r="NN19745" s="68"/>
      <c r="NO19745" s="68"/>
      <c r="NP19745" s="68"/>
      <c r="NQ19745" s="68"/>
      <c r="NR19745" s="68"/>
      <c r="NS19745" s="68"/>
      <c r="NT19745" s="68"/>
      <c r="NU19745" s="68"/>
      <c r="NV19745" s="68"/>
      <c r="NW19745" s="68"/>
      <c r="NX19745" s="68"/>
    </row>
    <row r="19746" spans="366:388" x14ac:dyDescent="0.25">
      <c r="NB19746" s="68"/>
      <c r="NC19746" s="68"/>
      <c r="ND19746" s="68"/>
      <c r="NE19746" s="68"/>
      <c r="NF19746" s="68"/>
      <c r="NG19746" s="68"/>
      <c r="NH19746" s="68"/>
      <c r="NI19746" s="68"/>
      <c r="NJ19746" s="68"/>
      <c r="NK19746" s="68"/>
      <c r="NL19746" s="68"/>
      <c r="NM19746" s="68"/>
      <c r="NN19746" s="68"/>
      <c r="NO19746" s="68"/>
      <c r="NP19746" s="68"/>
      <c r="NQ19746" s="68"/>
      <c r="NR19746" s="68"/>
      <c r="NS19746" s="68"/>
      <c r="NT19746" s="68"/>
      <c r="NU19746" s="68"/>
      <c r="NV19746" s="68"/>
      <c r="NW19746" s="68"/>
      <c r="NX19746" s="68"/>
    </row>
    <row r="19747" spans="366:388" x14ac:dyDescent="0.25">
      <c r="NB19747" s="68"/>
      <c r="NC19747" s="68"/>
      <c r="ND19747" s="68"/>
      <c r="NE19747" s="68"/>
      <c r="NF19747" s="68"/>
      <c r="NG19747" s="68"/>
      <c r="NH19747" s="68"/>
      <c r="NI19747" s="68"/>
      <c r="NJ19747" s="68"/>
      <c r="NK19747" s="68"/>
      <c r="NL19747" s="68"/>
      <c r="NM19747" s="68"/>
      <c r="NN19747" s="68"/>
      <c r="NO19747" s="68"/>
      <c r="NP19747" s="68"/>
      <c r="NQ19747" s="68"/>
      <c r="NR19747" s="68"/>
      <c r="NS19747" s="68"/>
      <c r="NT19747" s="68"/>
      <c r="NU19747" s="68"/>
      <c r="NV19747" s="68"/>
      <c r="NW19747" s="68"/>
      <c r="NX19747" s="68"/>
    </row>
    <row r="19748" spans="366:388" x14ac:dyDescent="0.25">
      <c r="NB19748" s="68"/>
      <c r="NC19748" s="68"/>
      <c r="ND19748" s="68"/>
      <c r="NE19748" s="68"/>
      <c r="NF19748" s="68"/>
      <c r="NG19748" s="68"/>
      <c r="NH19748" s="68"/>
      <c r="NI19748" s="68"/>
      <c r="NJ19748" s="68"/>
      <c r="NK19748" s="68"/>
      <c r="NL19748" s="68"/>
      <c r="NM19748" s="68"/>
      <c r="NN19748" s="68"/>
      <c r="NO19748" s="68"/>
      <c r="NP19748" s="68"/>
      <c r="NQ19748" s="68"/>
      <c r="NR19748" s="68"/>
      <c r="NS19748" s="68"/>
      <c r="NT19748" s="68"/>
      <c r="NU19748" s="68"/>
      <c r="NV19748" s="68"/>
      <c r="NW19748" s="68"/>
      <c r="NX19748" s="68"/>
    </row>
    <row r="19749" spans="366:388" x14ac:dyDescent="0.25">
      <c r="NB19749" s="68"/>
      <c r="NC19749" s="68"/>
      <c r="ND19749" s="68"/>
      <c r="NE19749" s="68"/>
      <c r="NF19749" s="68"/>
      <c r="NG19749" s="68"/>
      <c r="NH19749" s="68"/>
      <c r="NI19749" s="68"/>
      <c r="NJ19749" s="68"/>
      <c r="NK19749" s="68"/>
      <c r="NL19749" s="68"/>
      <c r="NM19749" s="68"/>
      <c r="NN19749" s="68"/>
      <c r="NO19749" s="68"/>
      <c r="NP19749" s="68"/>
      <c r="NQ19749" s="68"/>
      <c r="NR19749" s="68"/>
      <c r="NS19749" s="68"/>
      <c r="NT19749" s="68"/>
      <c r="NU19749" s="68"/>
      <c r="NV19749" s="68"/>
      <c r="NW19749" s="68"/>
      <c r="NX19749" s="68"/>
    </row>
    <row r="19750" spans="366:388" x14ac:dyDescent="0.25">
      <c r="NB19750" s="68"/>
      <c r="NC19750" s="68"/>
      <c r="ND19750" s="68"/>
      <c r="NE19750" s="68"/>
      <c r="NF19750" s="68"/>
      <c r="NG19750" s="68"/>
      <c r="NH19750" s="68"/>
      <c r="NI19750" s="68"/>
      <c r="NJ19750" s="68"/>
      <c r="NK19750" s="68"/>
      <c r="NL19750" s="68"/>
      <c r="NM19750" s="68"/>
      <c r="NN19750" s="68"/>
      <c r="NO19750" s="68"/>
      <c r="NP19750" s="68"/>
      <c r="NQ19750" s="68"/>
      <c r="NR19750" s="68"/>
      <c r="NS19750" s="68"/>
      <c r="NT19750" s="68"/>
      <c r="NU19750" s="68"/>
      <c r="NV19750" s="68"/>
      <c r="NW19750" s="68"/>
      <c r="NX19750" s="68"/>
    </row>
    <row r="19751" spans="366:388" x14ac:dyDescent="0.25">
      <c r="NB19751" s="68"/>
      <c r="NC19751" s="68"/>
      <c r="ND19751" s="68"/>
      <c r="NE19751" s="68"/>
      <c r="NF19751" s="68"/>
      <c r="NG19751" s="68"/>
      <c r="NH19751" s="68"/>
      <c r="NI19751" s="68"/>
      <c r="NJ19751" s="68"/>
      <c r="NK19751" s="68"/>
      <c r="NL19751" s="68"/>
      <c r="NM19751" s="68"/>
      <c r="NN19751" s="68"/>
      <c r="NO19751" s="68"/>
      <c r="NP19751" s="68"/>
      <c r="NQ19751" s="68"/>
      <c r="NR19751" s="68"/>
      <c r="NS19751" s="68"/>
      <c r="NT19751" s="68"/>
      <c r="NU19751" s="68"/>
      <c r="NV19751" s="68"/>
      <c r="NW19751" s="68"/>
      <c r="NX19751" s="68"/>
    </row>
    <row r="19752" spans="366:388" x14ac:dyDescent="0.25">
      <c r="NB19752" s="68"/>
      <c r="NC19752" s="68"/>
      <c r="ND19752" s="68"/>
      <c r="NE19752" s="68"/>
      <c r="NF19752" s="68"/>
      <c r="NG19752" s="68"/>
      <c r="NH19752" s="68"/>
      <c r="NI19752" s="68"/>
      <c r="NJ19752" s="68"/>
      <c r="NK19752" s="68"/>
      <c r="NL19752" s="68"/>
      <c r="NM19752" s="68"/>
      <c r="NN19752" s="68"/>
      <c r="NO19752" s="68"/>
      <c r="NP19752" s="68"/>
      <c r="NQ19752" s="68"/>
      <c r="NR19752" s="68"/>
      <c r="NS19752" s="68"/>
      <c r="NT19752" s="68"/>
      <c r="NU19752" s="68"/>
      <c r="NV19752" s="68"/>
      <c r="NW19752" s="68"/>
      <c r="NX19752" s="68"/>
    </row>
    <row r="19753" spans="366:388" x14ac:dyDescent="0.25">
      <c r="NB19753" s="68"/>
      <c r="NC19753" s="68"/>
      <c r="ND19753" s="68"/>
      <c r="NE19753" s="68"/>
      <c r="NF19753" s="68"/>
      <c r="NG19753" s="68"/>
      <c r="NH19753" s="68"/>
      <c r="NI19753" s="68"/>
      <c r="NJ19753" s="68"/>
      <c r="NK19753" s="68"/>
      <c r="NL19753" s="68"/>
      <c r="NM19753" s="68"/>
      <c r="NN19753" s="68"/>
      <c r="NO19753" s="68"/>
      <c r="NP19753" s="68"/>
      <c r="NQ19753" s="68"/>
      <c r="NR19753" s="68"/>
      <c r="NS19753" s="68"/>
      <c r="NT19753" s="68"/>
      <c r="NU19753" s="68"/>
      <c r="NV19753" s="68"/>
      <c r="NW19753" s="68"/>
      <c r="NX19753" s="68"/>
    </row>
    <row r="19754" spans="366:388" x14ac:dyDescent="0.25">
      <c r="NB19754" s="68"/>
      <c r="NC19754" s="68"/>
      <c r="ND19754" s="68"/>
      <c r="NE19754" s="68"/>
      <c r="NF19754" s="68"/>
      <c r="NG19754" s="68"/>
      <c r="NH19754" s="68"/>
      <c r="NI19754" s="68"/>
      <c r="NJ19754" s="68"/>
      <c r="NK19754" s="68"/>
      <c r="NL19754" s="68"/>
      <c r="NM19754" s="68"/>
      <c r="NN19754" s="68"/>
      <c r="NO19754" s="68"/>
      <c r="NP19754" s="68"/>
      <c r="NQ19754" s="68"/>
      <c r="NR19754" s="68"/>
      <c r="NS19754" s="68"/>
      <c r="NT19754" s="68"/>
      <c r="NU19754" s="68"/>
      <c r="NV19754" s="68"/>
      <c r="NW19754" s="68"/>
      <c r="NX19754" s="68"/>
    </row>
    <row r="19755" spans="366:388" x14ac:dyDescent="0.25">
      <c r="NB19755" s="68"/>
      <c r="NC19755" s="68"/>
      <c r="ND19755" s="68"/>
      <c r="NE19755" s="68"/>
      <c r="NF19755" s="68"/>
      <c r="NG19755" s="68"/>
      <c r="NH19755" s="68"/>
      <c r="NI19755" s="68"/>
      <c r="NJ19755" s="68"/>
      <c r="NK19755" s="68"/>
      <c r="NL19755" s="68"/>
      <c r="NM19755" s="68"/>
      <c r="NN19755" s="68"/>
      <c r="NO19755" s="68"/>
      <c r="NP19755" s="68"/>
      <c r="NQ19755" s="68"/>
      <c r="NR19755" s="68"/>
      <c r="NS19755" s="68"/>
      <c r="NT19755" s="68"/>
      <c r="NU19755" s="68"/>
      <c r="NV19755" s="68"/>
      <c r="NW19755" s="68"/>
      <c r="NX19755" s="68"/>
    </row>
    <row r="19756" spans="366:388" x14ac:dyDescent="0.25">
      <c r="NB19756" s="68"/>
      <c r="NC19756" s="68"/>
      <c r="ND19756" s="68"/>
      <c r="NE19756" s="68"/>
      <c r="NF19756" s="68"/>
      <c r="NG19756" s="68"/>
      <c r="NH19756" s="68"/>
      <c r="NI19756" s="68"/>
      <c r="NJ19756" s="68"/>
      <c r="NK19756" s="68"/>
      <c r="NL19756" s="68"/>
      <c r="NM19756" s="68"/>
      <c r="NN19756" s="68"/>
      <c r="NO19756" s="68"/>
      <c r="NP19756" s="68"/>
      <c r="NQ19756" s="68"/>
      <c r="NR19756" s="68"/>
      <c r="NS19756" s="68"/>
      <c r="NT19756" s="68"/>
      <c r="NU19756" s="68"/>
      <c r="NV19756" s="68"/>
      <c r="NW19756" s="68"/>
      <c r="NX19756" s="68"/>
    </row>
    <row r="19757" spans="366:388" x14ac:dyDescent="0.25">
      <c r="NB19757" s="68"/>
      <c r="NC19757" s="68"/>
      <c r="ND19757" s="68"/>
      <c r="NE19757" s="68"/>
      <c r="NF19757" s="68"/>
      <c r="NG19757" s="68"/>
      <c r="NH19757" s="68"/>
      <c r="NI19757" s="68"/>
      <c r="NJ19757" s="68"/>
      <c r="NK19757" s="68"/>
      <c r="NL19757" s="68"/>
      <c r="NM19757" s="68"/>
      <c r="NN19757" s="68"/>
      <c r="NO19757" s="68"/>
      <c r="NP19757" s="68"/>
      <c r="NQ19757" s="68"/>
      <c r="NR19757" s="68"/>
      <c r="NS19757" s="68"/>
      <c r="NT19757" s="68"/>
      <c r="NU19757" s="68"/>
      <c r="NV19757" s="68"/>
      <c r="NW19757" s="68"/>
      <c r="NX19757" s="68"/>
    </row>
    <row r="19758" spans="366:388" x14ac:dyDescent="0.25">
      <c r="NB19758" s="68"/>
      <c r="NC19758" s="68"/>
      <c r="ND19758" s="68"/>
      <c r="NE19758" s="68"/>
      <c r="NF19758" s="68"/>
      <c r="NG19758" s="68"/>
      <c r="NH19758" s="68"/>
      <c r="NI19758" s="68"/>
      <c r="NJ19758" s="68"/>
      <c r="NK19758" s="68"/>
      <c r="NL19758" s="68"/>
      <c r="NM19758" s="68"/>
      <c r="NN19758" s="68"/>
      <c r="NO19758" s="68"/>
      <c r="NP19758" s="68"/>
      <c r="NQ19758" s="68"/>
      <c r="NR19758" s="68"/>
      <c r="NS19758" s="68"/>
      <c r="NT19758" s="68"/>
      <c r="NU19758" s="68"/>
      <c r="NV19758" s="68"/>
      <c r="NW19758" s="68"/>
      <c r="NX19758" s="68"/>
    </row>
    <row r="19759" spans="366:388" x14ac:dyDescent="0.25">
      <c r="NB19759" s="68"/>
      <c r="NC19759" s="68"/>
      <c r="ND19759" s="68"/>
      <c r="NE19759" s="68"/>
      <c r="NF19759" s="68"/>
      <c r="NG19759" s="68"/>
      <c r="NH19759" s="68"/>
      <c r="NI19759" s="68"/>
      <c r="NJ19759" s="68"/>
      <c r="NK19759" s="68"/>
      <c r="NL19759" s="68"/>
      <c r="NM19759" s="68"/>
      <c r="NN19759" s="68"/>
      <c r="NO19759" s="68"/>
      <c r="NP19759" s="68"/>
      <c r="NQ19759" s="68"/>
      <c r="NR19759" s="68"/>
      <c r="NS19759" s="68"/>
      <c r="NT19759" s="68"/>
      <c r="NU19759" s="68"/>
      <c r="NV19759" s="68"/>
      <c r="NW19759" s="68"/>
      <c r="NX19759" s="68"/>
    </row>
    <row r="19760" spans="366:388" x14ac:dyDescent="0.25">
      <c r="NB19760" s="68"/>
      <c r="NC19760" s="68"/>
      <c r="ND19760" s="68"/>
      <c r="NE19760" s="68"/>
      <c r="NF19760" s="68"/>
      <c r="NG19760" s="68"/>
      <c r="NH19760" s="68"/>
      <c r="NI19760" s="68"/>
      <c r="NJ19760" s="68"/>
      <c r="NK19760" s="68"/>
      <c r="NL19760" s="68"/>
      <c r="NM19760" s="68"/>
      <c r="NN19760" s="68"/>
      <c r="NO19760" s="68"/>
      <c r="NP19760" s="68"/>
      <c r="NQ19760" s="68"/>
      <c r="NR19760" s="68"/>
      <c r="NS19760" s="68"/>
      <c r="NT19760" s="68"/>
      <c r="NU19760" s="68"/>
      <c r="NV19760" s="68"/>
      <c r="NW19760" s="68"/>
      <c r="NX19760" s="68"/>
    </row>
    <row r="19761" spans="366:388" x14ac:dyDescent="0.25">
      <c r="NB19761" s="68"/>
      <c r="NC19761" s="68"/>
      <c r="ND19761" s="68"/>
      <c r="NE19761" s="68"/>
      <c r="NF19761" s="68"/>
      <c r="NG19761" s="68"/>
      <c r="NH19761" s="68"/>
      <c r="NI19761" s="68"/>
      <c r="NJ19761" s="68"/>
      <c r="NK19761" s="68"/>
      <c r="NL19761" s="68"/>
      <c r="NM19761" s="68"/>
      <c r="NN19761" s="68"/>
      <c r="NO19761" s="68"/>
      <c r="NP19761" s="68"/>
      <c r="NQ19761" s="68"/>
      <c r="NR19761" s="68"/>
      <c r="NS19761" s="68"/>
      <c r="NT19761" s="68"/>
      <c r="NU19761" s="68"/>
      <c r="NV19761" s="68"/>
      <c r="NW19761" s="68"/>
      <c r="NX19761" s="68"/>
    </row>
    <row r="19762" spans="366:388" x14ac:dyDescent="0.25">
      <c r="NB19762" s="68"/>
      <c r="NC19762" s="68"/>
      <c r="ND19762" s="68"/>
      <c r="NE19762" s="68"/>
      <c r="NF19762" s="68"/>
      <c r="NG19762" s="68"/>
      <c r="NH19762" s="68"/>
      <c r="NI19762" s="68"/>
      <c r="NJ19762" s="68"/>
      <c r="NK19762" s="68"/>
      <c r="NL19762" s="68"/>
      <c r="NM19762" s="68"/>
      <c r="NN19762" s="68"/>
      <c r="NO19762" s="68"/>
      <c r="NP19762" s="68"/>
      <c r="NQ19762" s="68"/>
      <c r="NR19762" s="68"/>
      <c r="NS19762" s="68"/>
      <c r="NT19762" s="68"/>
      <c r="NU19762" s="68"/>
      <c r="NV19762" s="68"/>
      <c r="NW19762" s="68"/>
      <c r="NX19762" s="68"/>
    </row>
    <row r="19763" spans="366:388" x14ac:dyDescent="0.25">
      <c r="NB19763" s="68"/>
      <c r="NC19763" s="68"/>
      <c r="ND19763" s="68"/>
      <c r="NE19763" s="68"/>
      <c r="NF19763" s="68"/>
      <c r="NG19763" s="68"/>
      <c r="NH19763" s="68"/>
      <c r="NI19763" s="68"/>
      <c r="NJ19763" s="68"/>
      <c r="NK19763" s="68"/>
      <c r="NL19763" s="68"/>
      <c r="NM19763" s="68"/>
      <c r="NN19763" s="68"/>
      <c r="NO19763" s="68"/>
      <c r="NP19763" s="68"/>
      <c r="NQ19763" s="68"/>
      <c r="NR19763" s="68"/>
      <c r="NS19763" s="68"/>
      <c r="NT19763" s="68"/>
      <c r="NU19763" s="68"/>
      <c r="NV19763" s="68"/>
      <c r="NW19763" s="68"/>
      <c r="NX19763" s="68"/>
    </row>
    <row r="19764" spans="366:388" x14ac:dyDescent="0.25">
      <c r="NB19764" s="68"/>
      <c r="NC19764" s="68"/>
      <c r="ND19764" s="68"/>
      <c r="NE19764" s="68"/>
      <c r="NF19764" s="68"/>
      <c r="NG19764" s="68"/>
      <c r="NH19764" s="68"/>
      <c r="NI19764" s="68"/>
      <c r="NJ19764" s="68"/>
      <c r="NK19764" s="68"/>
      <c r="NL19764" s="68"/>
      <c r="NM19764" s="68"/>
      <c r="NN19764" s="68"/>
      <c r="NO19764" s="68"/>
      <c r="NP19764" s="68"/>
      <c r="NQ19764" s="68"/>
      <c r="NR19764" s="68"/>
      <c r="NS19764" s="68"/>
      <c r="NT19764" s="68"/>
      <c r="NU19764" s="68"/>
      <c r="NV19764" s="68"/>
      <c r="NW19764" s="68"/>
      <c r="NX19764" s="68"/>
    </row>
    <row r="19765" spans="366:388" x14ac:dyDescent="0.25">
      <c r="NB19765" s="68"/>
      <c r="NC19765" s="68"/>
      <c r="ND19765" s="68"/>
      <c r="NE19765" s="68"/>
      <c r="NF19765" s="68"/>
      <c r="NG19765" s="68"/>
      <c r="NH19765" s="68"/>
      <c r="NI19765" s="68"/>
      <c r="NJ19765" s="68"/>
      <c r="NK19765" s="68"/>
      <c r="NL19765" s="68"/>
      <c r="NM19765" s="68"/>
      <c r="NN19765" s="68"/>
      <c r="NO19765" s="68"/>
      <c r="NP19765" s="68"/>
      <c r="NQ19765" s="68"/>
      <c r="NR19765" s="68"/>
      <c r="NS19765" s="68"/>
      <c r="NT19765" s="68"/>
      <c r="NU19765" s="68"/>
      <c r="NV19765" s="68"/>
      <c r="NW19765" s="68"/>
      <c r="NX19765" s="68"/>
    </row>
    <row r="19766" spans="366:388" x14ac:dyDescent="0.25">
      <c r="NB19766" s="68"/>
      <c r="NC19766" s="68"/>
      <c r="ND19766" s="68"/>
      <c r="NE19766" s="68"/>
      <c r="NF19766" s="68"/>
      <c r="NG19766" s="68"/>
      <c r="NH19766" s="68"/>
      <c r="NI19766" s="68"/>
      <c r="NJ19766" s="68"/>
      <c r="NK19766" s="68"/>
      <c r="NL19766" s="68"/>
      <c r="NM19766" s="68"/>
      <c r="NN19766" s="68"/>
      <c r="NO19766" s="68"/>
      <c r="NP19766" s="68"/>
      <c r="NQ19766" s="68"/>
      <c r="NR19766" s="68"/>
      <c r="NS19766" s="68"/>
      <c r="NT19766" s="68"/>
      <c r="NU19766" s="68"/>
      <c r="NV19766" s="68"/>
      <c r="NW19766" s="68"/>
      <c r="NX19766" s="68"/>
    </row>
    <row r="19767" spans="366:388" x14ac:dyDescent="0.25">
      <c r="NB19767" s="68"/>
      <c r="NC19767" s="68"/>
      <c r="ND19767" s="68"/>
      <c r="NE19767" s="68"/>
      <c r="NF19767" s="68"/>
      <c r="NG19767" s="68"/>
      <c r="NH19767" s="68"/>
      <c r="NI19767" s="68"/>
      <c r="NJ19767" s="68"/>
      <c r="NK19767" s="68"/>
      <c r="NL19767" s="68"/>
      <c r="NM19767" s="68"/>
      <c r="NN19767" s="68"/>
      <c r="NO19767" s="68"/>
      <c r="NP19767" s="68"/>
      <c r="NQ19767" s="68"/>
      <c r="NR19767" s="68"/>
      <c r="NS19767" s="68"/>
      <c r="NT19767" s="68"/>
      <c r="NU19767" s="68"/>
      <c r="NV19767" s="68"/>
      <c r="NW19767" s="68"/>
      <c r="NX19767" s="68"/>
    </row>
    <row r="19768" spans="366:388" x14ac:dyDescent="0.25">
      <c r="NB19768" s="68"/>
      <c r="NC19768" s="68"/>
      <c r="ND19768" s="68"/>
      <c r="NE19768" s="68"/>
      <c r="NF19768" s="68"/>
      <c r="NG19768" s="68"/>
      <c r="NH19768" s="68"/>
      <c r="NI19768" s="68"/>
      <c r="NJ19768" s="68"/>
      <c r="NK19768" s="68"/>
      <c r="NL19768" s="68"/>
      <c r="NM19768" s="68"/>
      <c r="NN19768" s="68"/>
      <c r="NO19768" s="68"/>
      <c r="NP19768" s="68"/>
      <c r="NQ19768" s="68"/>
      <c r="NR19768" s="68"/>
      <c r="NS19768" s="68"/>
      <c r="NT19768" s="68"/>
      <c r="NU19768" s="68"/>
      <c r="NV19768" s="68"/>
      <c r="NW19768" s="68"/>
      <c r="NX19768" s="68"/>
    </row>
    <row r="19769" spans="366:388" x14ac:dyDescent="0.25">
      <c r="NB19769" s="68"/>
      <c r="NC19769" s="68"/>
      <c r="ND19769" s="68"/>
      <c r="NE19769" s="68"/>
      <c r="NF19769" s="68"/>
      <c r="NG19769" s="68"/>
      <c r="NH19769" s="68"/>
      <c r="NI19769" s="68"/>
      <c r="NJ19769" s="68"/>
      <c r="NK19769" s="68"/>
      <c r="NL19769" s="68"/>
      <c r="NM19769" s="68"/>
      <c r="NN19769" s="68"/>
      <c r="NO19769" s="68"/>
      <c r="NP19769" s="68"/>
      <c r="NQ19769" s="68"/>
      <c r="NR19769" s="68"/>
      <c r="NS19769" s="68"/>
      <c r="NT19769" s="68"/>
      <c r="NU19769" s="68"/>
      <c r="NV19769" s="68"/>
      <c r="NW19769" s="68"/>
      <c r="NX19769" s="68"/>
    </row>
    <row r="19770" spans="366:388" x14ac:dyDescent="0.25">
      <c r="NB19770" s="68"/>
      <c r="NC19770" s="68"/>
      <c r="ND19770" s="68"/>
      <c r="NE19770" s="68"/>
      <c r="NF19770" s="68"/>
      <c r="NG19770" s="68"/>
      <c r="NH19770" s="68"/>
      <c r="NI19770" s="68"/>
      <c r="NJ19770" s="68"/>
      <c r="NK19770" s="68"/>
      <c r="NL19770" s="68"/>
      <c r="NM19770" s="68"/>
      <c r="NN19770" s="68"/>
      <c r="NO19770" s="68"/>
      <c r="NP19770" s="68"/>
      <c r="NQ19770" s="68"/>
      <c r="NR19770" s="68"/>
      <c r="NS19770" s="68"/>
      <c r="NT19770" s="68"/>
      <c r="NU19770" s="68"/>
      <c r="NV19770" s="68"/>
      <c r="NW19770" s="68"/>
      <c r="NX19770" s="68"/>
    </row>
    <row r="19771" spans="366:388" x14ac:dyDescent="0.25">
      <c r="NB19771" s="68"/>
      <c r="NC19771" s="68"/>
      <c r="ND19771" s="68"/>
      <c r="NE19771" s="68"/>
      <c r="NF19771" s="68"/>
      <c r="NG19771" s="68"/>
      <c r="NH19771" s="68"/>
      <c r="NI19771" s="68"/>
      <c r="NJ19771" s="68"/>
      <c r="NK19771" s="68"/>
      <c r="NL19771" s="68"/>
      <c r="NM19771" s="68"/>
      <c r="NN19771" s="68"/>
      <c r="NO19771" s="68"/>
      <c r="NP19771" s="68"/>
      <c r="NQ19771" s="68"/>
      <c r="NR19771" s="68"/>
      <c r="NS19771" s="68"/>
      <c r="NT19771" s="68"/>
      <c r="NU19771" s="68"/>
      <c r="NV19771" s="68"/>
      <c r="NW19771" s="68"/>
      <c r="NX19771" s="68"/>
    </row>
    <row r="19772" spans="366:388" x14ac:dyDescent="0.25">
      <c r="NB19772" s="68"/>
      <c r="NC19772" s="68"/>
      <c r="ND19772" s="68"/>
      <c r="NE19772" s="68"/>
      <c r="NF19772" s="68"/>
      <c r="NG19772" s="68"/>
      <c r="NH19772" s="68"/>
      <c r="NI19772" s="68"/>
      <c r="NJ19772" s="68"/>
      <c r="NK19772" s="68"/>
      <c r="NL19772" s="68"/>
      <c r="NM19772" s="68"/>
      <c r="NN19772" s="68"/>
      <c r="NO19772" s="68"/>
      <c r="NP19772" s="68"/>
      <c r="NQ19772" s="68"/>
      <c r="NR19772" s="68"/>
      <c r="NS19772" s="68"/>
      <c r="NT19772" s="68"/>
      <c r="NU19772" s="68"/>
      <c r="NV19772" s="68"/>
      <c r="NW19772" s="68"/>
      <c r="NX19772" s="68"/>
    </row>
    <row r="19773" spans="366:388" x14ac:dyDescent="0.25">
      <c r="NB19773" s="68"/>
      <c r="NC19773" s="68"/>
      <c r="ND19773" s="68"/>
      <c r="NE19773" s="68"/>
      <c r="NF19773" s="68"/>
      <c r="NG19773" s="68"/>
      <c r="NH19773" s="68"/>
      <c r="NI19773" s="68"/>
      <c r="NJ19773" s="68"/>
      <c r="NK19773" s="68"/>
      <c r="NL19773" s="68"/>
      <c r="NM19773" s="68"/>
      <c r="NN19773" s="68"/>
      <c r="NO19773" s="68"/>
      <c r="NP19773" s="68"/>
      <c r="NQ19773" s="68"/>
      <c r="NR19773" s="68"/>
      <c r="NS19773" s="68"/>
      <c r="NT19773" s="68"/>
      <c r="NU19773" s="68"/>
      <c r="NV19773" s="68"/>
      <c r="NW19773" s="68"/>
      <c r="NX19773" s="68"/>
    </row>
    <row r="19774" spans="366:388" x14ac:dyDescent="0.25">
      <c r="NB19774" s="68"/>
      <c r="NC19774" s="68"/>
      <c r="ND19774" s="68"/>
      <c r="NE19774" s="68"/>
      <c r="NF19774" s="68"/>
      <c r="NG19774" s="68"/>
      <c r="NH19774" s="68"/>
      <c r="NI19774" s="68"/>
      <c r="NJ19774" s="68"/>
      <c r="NK19774" s="68"/>
      <c r="NL19774" s="68"/>
      <c r="NM19774" s="68"/>
      <c r="NN19774" s="68"/>
      <c r="NO19774" s="68"/>
      <c r="NP19774" s="68"/>
      <c r="NQ19774" s="68"/>
      <c r="NR19774" s="68"/>
      <c r="NS19774" s="68"/>
      <c r="NT19774" s="68"/>
      <c r="NU19774" s="68"/>
      <c r="NV19774" s="68"/>
      <c r="NW19774" s="68"/>
      <c r="NX19774" s="68"/>
    </row>
    <row r="19775" spans="366:388" x14ac:dyDescent="0.25">
      <c r="NB19775" s="68"/>
      <c r="NC19775" s="68"/>
      <c r="ND19775" s="68"/>
      <c r="NE19775" s="68"/>
      <c r="NF19775" s="68"/>
      <c r="NG19775" s="68"/>
      <c r="NH19775" s="68"/>
      <c r="NI19775" s="68"/>
      <c r="NJ19775" s="68"/>
      <c r="NK19775" s="68"/>
      <c r="NL19775" s="68"/>
      <c r="NM19775" s="68"/>
      <c r="NN19775" s="68"/>
      <c r="NO19775" s="68"/>
      <c r="NP19775" s="68"/>
      <c r="NQ19775" s="68"/>
      <c r="NR19775" s="68"/>
      <c r="NS19775" s="68"/>
      <c r="NT19775" s="68"/>
      <c r="NU19775" s="68"/>
      <c r="NV19775" s="68"/>
      <c r="NW19775" s="68"/>
      <c r="NX19775" s="68"/>
    </row>
    <row r="19776" spans="366:388" x14ac:dyDescent="0.25">
      <c r="NB19776" s="68"/>
      <c r="NC19776" s="68"/>
      <c r="ND19776" s="68"/>
      <c r="NE19776" s="68"/>
      <c r="NF19776" s="68"/>
      <c r="NG19776" s="68"/>
      <c r="NH19776" s="68"/>
      <c r="NI19776" s="68"/>
      <c r="NJ19776" s="68"/>
      <c r="NK19776" s="68"/>
      <c r="NL19776" s="68"/>
      <c r="NM19776" s="68"/>
      <c r="NN19776" s="68"/>
      <c r="NO19776" s="68"/>
      <c r="NP19776" s="68"/>
      <c r="NQ19776" s="68"/>
      <c r="NR19776" s="68"/>
      <c r="NS19776" s="68"/>
      <c r="NT19776" s="68"/>
      <c r="NU19776" s="68"/>
      <c r="NV19776" s="68"/>
      <c r="NW19776" s="68"/>
      <c r="NX19776" s="68"/>
    </row>
    <row r="19777" spans="366:388" x14ac:dyDescent="0.25">
      <c r="NB19777" s="68"/>
      <c r="NC19777" s="68"/>
      <c r="ND19777" s="68"/>
      <c r="NE19777" s="68"/>
      <c r="NF19777" s="68"/>
      <c r="NG19777" s="68"/>
      <c r="NH19777" s="68"/>
      <c r="NI19777" s="68"/>
      <c r="NJ19777" s="68"/>
      <c r="NK19777" s="68"/>
      <c r="NL19777" s="68"/>
      <c r="NM19777" s="68"/>
      <c r="NN19777" s="68"/>
      <c r="NO19777" s="68"/>
      <c r="NP19777" s="68"/>
      <c r="NQ19777" s="68"/>
      <c r="NR19777" s="68"/>
      <c r="NS19777" s="68"/>
      <c r="NT19777" s="68"/>
      <c r="NU19777" s="68"/>
      <c r="NV19777" s="68"/>
      <c r="NW19777" s="68"/>
      <c r="NX19777" s="68"/>
    </row>
    <row r="19778" spans="366:388" x14ac:dyDescent="0.25">
      <c r="NB19778" s="68"/>
      <c r="NC19778" s="68"/>
      <c r="ND19778" s="68"/>
      <c r="NE19778" s="68"/>
      <c r="NF19778" s="68"/>
      <c r="NG19778" s="68"/>
      <c r="NH19778" s="68"/>
      <c r="NI19778" s="68"/>
      <c r="NJ19778" s="68"/>
      <c r="NK19778" s="68"/>
      <c r="NL19778" s="68"/>
      <c r="NM19778" s="68"/>
      <c r="NN19778" s="68"/>
      <c r="NO19778" s="68"/>
      <c r="NP19778" s="68"/>
      <c r="NQ19778" s="68"/>
      <c r="NR19778" s="68"/>
      <c r="NS19778" s="68"/>
      <c r="NT19778" s="68"/>
      <c r="NU19778" s="68"/>
      <c r="NV19778" s="68"/>
      <c r="NW19778" s="68"/>
      <c r="NX19778" s="68"/>
    </row>
    <row r="19779" spans="366:388" x14ac:dyDescent="0.25">
      <c r="NB19779" s="68"/>
      <c r="NC19779" s="68"/>
      <c r="ND19779" s="68"/>
      <c r="NE19779" s="68"/>
      <c r="NF19779" s="68"/>
      <c r="NG19779" s="68"/>
      <c r="NH19779" s="68"/>
      <c r="NI19779" s="68"/>
      <c r="NJ19779" s="68"/>
      <c r="NK19779" s="68"/>
      <c r="NL19779" s="68"/>
      <c r="NM19779" s="68"/>
      <c r="NN19779" s="68"/>
      <c r="NO19779" s="68"/>
      <c r="NP19779" s="68"/>
      <c r="NQ19779" s="68"/>
      <c r="NR19779" s="68"/>
      <c r="NS19779" s="68"/>
      <c r="NT19779" s="68"/>
      <c r="NU19779" s="68"/>
      <c r="NV19779" s="68"/>
      <c r="NW19779" s="68"/>
      <c r="NX19779" s="68"/>
    </row>
    <row r="19780" spans="366:388" x14ac:dyDescent="0.25">
      <c r="NB19780" s="68"/>
      <c r="NC19780" s="68"/>
      <c r="ND19780" s="68"/>
      <c r="NE19780" s="68"/>
      <c r="NF19780" s="68"/>
      <c r="NG19780" s="68"/>
      <c r="NH19780" s="68"/>
      <c r="NI19780" s="68"/>
      <c r="NJ19780" s="68"/>
      <c r="NK19780" s="68"/>
      <c r="NL19780" s="68"/>
      <c r="NM19780" s="68"/>
      <c r="NN19780" s="68"/>
      <c r="NO19780" s="68"/>
      <c r="NP19780" s="68"/>
      <c r="NQ19780" s="68"/>
      <c r="NR19780" s="68"/>
      <c r="NS19780" s="68"/>
      <c r="NT19780" s="68"/>
      <c r="NU19780" s="68"/>
      <c r="NV19780" s="68"/>
      <c r="NW19780" s="68"/>
      <c r="NX19780" s="68"/>
    </row>
    <row r="19781" spans="366:388" x14ac:dyDescent="0.25">
      <c r="NB19781" s="68"/>
      <c r="NC19781" s="68"/>
      <c r="ND19781" s="68"/>
      <c r="NE19781" s="68"/>
      <c r="NF19781" s="68"/>
      <c r="NG19781" s="68"/>
      <c r="NH19781" s="68"/>
      <c r="NI19781" s="68"/>
      <c r="NJ19781" s="68"/>
      <c r="NK19781" s="68"/>
      <c r="NL19781" s="68"/>
      <c r="NM19781" s="68"/>
      <c r="NN19781" s="68"/>
      <c r="NO19781" s="68"/>
      <c r="NP19781" s="68"/>
      <c r="NQ19781" s="68"/>
      <c r="NR19781" s="68"/>
      <c r="NS19781" s="68"/>
      <c r="NT19781" s="68"/>
      <c r="NU19781" s="68"/>
      <c r="NV19781" s="68"/>
      <c r="NW19781" s="68"/>
      <c r="NX19781" s="68"/>
    </row>
    <row r="19782" spans="366:388" x14ac:dyDescent="0.25">
      <c r="NB19782" s="68"/>
      <c r="NC19782" s="68"/>
      <c r="ND19782" s="68"/>
      <c r="NE19782" s="68"/>
      <c r="NF19782" s="68"/>
      <c r="NG19782" s="68"/>
      <c r="NH19782" s="68"/>
      <c r="NI19782" s="68"/>
      <c r="NJ19782" s="68"/>
      <c r="NK19782" s="68"/>
      <c r="NL19782" s="68"/>
      <c r="NM19782" s="68"/>
      <c r="NN19782" s="68"/>
      <c r="NO19782" s="68"/>
      <c r="NP19782" s="68"/>
      <c r="NQ19782" s="68"/>
      <c r="NR19782" s="68"/>
      <c r="NS19782" s="68"/>
      <c r="NT19782" s="68"/>
      <c r="NU19782" s="68"/>
      <c r="NV19782" s="68"/>
      <c r="NW19782" s="68"/>
      <c r="NX19782" s="68"/>
    </row>
    <row r="19783" spans="366:388" x14ac:dyDescent="0.25">
      <c r="NB19783" s="68"/>
      <c r="NC19783" s="68"/>
      <c r="ND19783" s="68"/>
      <c r="NE19783" s="68"/>
      <c r="NF19783" s="68"/>
      <c r="NG19783" s="68"/>
      <c r="NH19783" s="68"/>
      <c r="NI19783" s="68"/>
      <c r="NJ19783" s="68"/>
      <c r="NK19783" s="68"/>
      <c r="NL19783" s="68"/>
      <c r="NM19783" s="68"/>
      <c r="NN19783" s="68"/>
      <c r="NO19783" s="68"/>
      <c r="NP19783" s="68"/>
      <c r="NQ19783" s="68"/>
      <c r="NR19783" s="68"/>
      <c r="NS19783" s="68"/>
      <c r="NT19783" s="68"/>
      <c r="NU19783" s="68"/>
      <c r="NV19783" s="68"/>
      <c r="NW19783" s="68"/>
      <c r="NX19783" s="68"/>
    </row>
    <row r="19784" spans="366:388" x14ac:dyDescent="0.25">
      <c r="NB19784" s="68"/>
      <c r="NC19784" s="68"/>
      <c r="ND19784" s="68"/>
      <c r="NE19784" s="68"/>
      <c r="NF19784" s="68"/>
      <c r="NG19784" s="68"/>
      <c r="NH19784" s="68"/>
      <c r="NI19784" s="68"/>
      <c r="NJ19784" s="68"/>
      <c r="NK19784" s="68"/>
      <c r="NL19784" s="68"/>
      <c r="NM19784" s="68"/>
      <c r="NN19784" s="68"/>
      <c r="NO19784" s="68"/>
      <c r="NP19784" s="68"/>
      <c r="NQ19784" s="68"/>
      <c r="NR19784" s="68"/>
      <c r="NS19784" s="68"/>
      <c r="NT19784" s="68"/>
      <c r="NU19784" s="68"/>
      <c r="NV19784" s="68"/>
      <c r="NW19784" s="68"/>
      <c r="NX19784" s="68"/>
    </row>
  </sheetData>
  <mergeCells count="1">
    <mergeCell ref="HD1:HE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7B51CC5-5717-4D8A-840F-DED1F42D6523}">
          <x14:formula1>
            <xm:f>'Choix multiples'!$N$4:$N$5</xm:f>
          </x14:formula1>
          <xm:sqref>AJ2:AJ22 BX2:BX22</xm:sqref>
        </x14:dataValidation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zoomScale="85" zoomScaleNormal="85" workbookViewId="0">
      <selection activeCell="G19" sqref="G19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93" t="s">
        <v>968</v>
      </c>
      <c r="B1" s="491" t="s">
        <v>833</v>
      </c>
      <c r="C1" s="491">
        <v>300</v>
      </c>
      <c r="D1" s="491">
        <v>1000</v>
      </c>
      <c r="E1" s="491">
        <v>300</v>
      </c>
      <c r="F1" s="491" t="s">
        <v>833</v>
      </c>
      <c r="G1" s="491">
        <v>10</v>
      </c>
      <c r="H1" s="491">
        <v>60</v>
      </c>
      <c r="I1" s="491">
        <v>0</v>
      </c>
      <c r="J1" s="491">
        <v>25000</v>
      </c>
      <c r="K1" s="491">
        <v>2</v>
      </c>
      <c r="L1" s="491">
        <v>600</v>
      </c>
      <c r="M1" s="491">
        <v>2000</v>
      </c>
      <c r="N1" s="491">
        <v>3800</v>
      </c>
      <c r="O1" s="491">
        <v>10000</v>
      </c>
      <c r="P1" s="491">
        <v>15000</v>
      </c>
      <c r="Q1" s="491">
        <v>2000</v>
      </c>
      <c r="R1" s="491">
        <v>4000</v>
      </c>
      <c r="S1" s="491">
        <v>200</v>
      </c>
      <c r="T1" s="491">
        <v>60</v>
      </c>
      <c r="U1" s="491" t="s">
        <v>969</v>
      </c>
      <c r="V1" s="491" t="s">
        <v>969</v>
      </c>
      <c r="W1" s="491" t="s">
        <v>969</v>
      </c>
      <c r="X1" s="491" t="s">
        <v>969</v>
      </c>
      <c r="Y1" s="491" t="s">
        <v>969</v>
      </c>
      <c r="Z1" s="491" t="s">
        <v>969</v>
      </c>
      <c r="AA1" s="491" t="s">
        <v>833</v>
      </c>
      <c r="AB1" s="491" t="s">
        <v>969</v>
      </c>
      <c r="AC1" s="491" t="s">
        <v>969</v>
      </c>
      <c r="AD1" s="491" t="s">
        <v>969</v>
      </c>
      <c r="AE1" s="491" t="s">
        <v>969</v>
      </c>
      <c r="AF1" s="491" t="s">
        <v>969</v>
      </c>
      <c r="AG1" s="491" t="s">
        <v>969</v>
      </c>
      <c r="AH1" s="491" t="s">
        <v>969</v>
      </c>
      <c r="AI1" s="491" t="s">
        <v>969</v>
      </c>
      <c r="AJ1" s="491" t="s">
        <v>969</v>
      </c>
      <c r="AK1" s="491" t="s">
        <v>969</v>
      </c>
      <c r="AL1" s="491" t="s">
        <v>969</v>
      </c>
      <c r="AM1" s="491" t="s">
        <v>969</v>
      </c>
      <c r="AN1" s="491" t="s">
        <v>969</v>
      </c>
      <c r="AO1" s="491" t="s">
        <v>969</v>
      </c>
      <c r="AP1" s="491" t="s">
        <v>969</v>
      </c>
      <c r="AQ1" s="491" t="s">
        <v>969</v>
      </c>
      <c r="AR1" s="491">
        <v>0</v>
      </c>
      <c r="AS1" s="491">
        <v>0</v>
      </c>
      <c r="AT1" s="491">
        <v>0</v>
      </c>
      <c r="AU1" s="491">
        <v>0</v>
      </c>
      <c r="AV1" s="492">
        <v>0</v>
      </c>
    </row>
    <row r="2" spans="1:48" ht="15.75" thickBot="1" x14ac:dyDescent="0.3">
      <c r="A2" s="18"/>
      <c r="B2" s="498" t="str">
        <f>Statistics!B1</f>
        <v xml:space="preserve">Mobility upper limb </v>
      </c>
      <c r="C2" s="499" t="str">
        <f>Statistics!D1</f>
        <v>Average time pegboard (vr)</v>
      </c>
      <c r="D2" s="499" t="str">
        <f>Statistics!E1</f>
        <v>Instance lost focus</v>
      </c>
      <c r="E2" s="499" t="str">
        <f>Statistics!G1</f>
        <v>Average time pegboard (physic)</v>
      </c>
      <c r="F2" s="499" t="str">
        <f>Statistics!K1</f>
        <v>SSQ Total score</v>
      </c>
      <c r="G2" s="499" t="str">
        <f>Statistics!L1</f>
        <v>Delay before completing a cycle finger-nose-finger</v>
      </c>
      <c r="H2" s="499" t="str">
        <f>Statistics!N1</f>
        <v>Average time of completion (s) in Everyday Task</v>
      </c>
      <c r="I2" s="499" t="str">
        <f>Statistics!P1</f>
        <v>Average score in Everyday task</v>
      </c>
      <c r="J2" s="499" t="str">
        <f>Statistics!Q1</f>
        <v>Finger follow low jerk</v>
      </c>
      <c r="K2" s="499" t="str">
        <f>Statistics!T1</f>
        <v>Mean RMSE (cm)</v>
      </c>
      <c r="L2" s="499" t="str">
        <f>Statistics!U1</f>
        <v>Rhythm Variance</v>
      </c>
      <c r="M2" s="499" t="str">
        <f>Statistics!V1</f>
        <v>Everyday Task Low Jerk</v>
      </c>
      <c r="N2" s="499" t="str">
        <f>Statistics!Y1</f>
        <v>Pegboard Low Jerk</v>
      </c>
      <c r="O2" s="499" t="str">
        <f>Statistics!Z1</f>
        <v>Finger Nose Low Jerk</v>
      </c>
      <c r="P2" s="499" t="str">
        <f>Statistics!AA1</f>
        <v>Finger Nose Average Jerk</v>
      </c>
      <c r="Q2" s="499" t="str">
        <f>Statistics!AB1</f>
        <v>Finger Follow Average Jerk</v>
      </c>
      <c r="R2" s="499" t="str">
        <f>Statistics!AC1</f>
        <v>Everyday Task Average Jerk</v>
      </c>
      <c r="S2" s="499" t="str">
        <f>Statistics!AD1</f>
        <v>Pegboard Average Jerk</v>
      </c>
      <c r="T2" s="499" t="str">
        <f>Statistics!BZ1</f>
        <v>Time completion (MQ2)</v>
      </c>
      <c r="U2" s="499" t="str">
        <f>Statistics!CA1</f>
        <v>Saccade Initial Velocity EyeTrackingMultiple Average</v>
      </c>
      <c r="V2" s="499" t="str">
        <f>Statistics!CB1</f>
        <v>Saccade Initial Velocity EyeTrackingMultiple Median</v>
      </c>
      <c r="W2" s="499" t="str">
        <f>Statistics!CC1</f>
        <v>Saccade Peak Velocity EyeTrackingMultiple Average</v>
      </c>
      <c r="X2" s="499" t="str">
        <f>Statistics!CD1</f>
        <v>Saccade Peak Velocity EyeTrackingMultiple Median</v>
      </c>
      <c r="Y2" s="499" t="str">
        <f>Statistics!CE1</f>
        <v>Saccade Amplitude EyeTrackingMultiple Average</v>
      </c>
      <c r="Z2" s="499" t="str">
        <f>Statistics!CF1</f>
        <v>Saccade Amplitude EyeTrackingMultiple Median</v>
      </c>
      <c r="AA2" s="499" t="str">
        <f>Statistics!CG1</f>
        <v>SWJ Rate EyeTrackingFix</v>
      </c>
      <c r="AB2" s="499" t="str">
        <f>Statistics!CH1</f>
        <v>SWJ Average Amplitude EyeTrackingFix</v>
      </c>
      <c r="AC2" s="499" t="str">
        <f>Statistics!CI1</f>
        <v>SWJ Median Amplitude EyeTrackingFix</v>
      </c>
      <c r="AD2" s="499" t="str">
        <f>Statistics!CJ1</f>
        <v>SWJ Average Initial Velocity EyeTrackingFix</v>
      </c>
      <c r="AE2" s="499" t="str">
        <f>Statistics!CK1</f>
        <v>SWJ Median Initial Velocity EyeTrackingFix</v>
      </c>
      <c r="AF2" s="499" t="str">
        <f>Statistics!CL1</f>
        <v>SWJ Average Peak Velocity EyeTrackingFix</v>
      </c>
      <c r="AG2" s="499" t="str">
        <f>Statistics!CM1</f>
        <v>SWJ Median Peak Velocity EyeTrackingFix</v>
      </c>
      <c r="AH2" s="499" t="str">
        <f>Statistics!CN1</f>
        <v>SWJ Average Time EyeTrackingFix</v>
      </c>
      <c r="AI2" s="499" t="str">
        <f>Statistics!CO1</f>
        <v>SWJ Median Time EyeTrackingFix</v>
      </c>
      <c r="AJ2" s="499" t="str">
        <f>Statistics!CP1</f>
        <v>Saccades Rate EyeTrackingFix</v>
      </c>
      <c r="AK2" s="499" t="str">
        <f>Statistics!CQ1</f>
        <v>Saccades Average Amplitude EyeTrackingFix</v>
      </c>
      <c r="AL2" s="499" t="str">
        <f>Statistics!CR1</f>
        <v>Saccades Median Amplitude EyeTrackingFix</v>
      </c>
      <c r="AM2" s="499" t="str">
        <f>Statistics!CS1</f>
        <v>Velocities Average EyeTrackingMultiple</v>
      </c>
      <c r="AN2" s="499" t="str">
        <f>Statistics!CT1</f>
        <v>Velocities Median EyeTrackingMultiple</v>
      </c>
      <c r="AO2" s="499" t="str">
        <f>Statistics!CU1</f>
        <v>Velocities Maximum EyeTrackingFix</v>
      </c>
      <c r="AP2" s="499" t="str">
        <f>Statistics!CV1</f>
        <v>Standard Deviation EyeTrackingFollow</v>
      </c>
      <c r="AQ2" s="499" t="str">
        <f>Statistics!CW1</f>
        <v>Silhouette Coefficient EyeTrackingMultiple</v>
      </c>
      <c r="AR2" s="499" t="str">
        <f>Statistics!C1</f>
        <v>Stage Ataxia</v>
      </c>
      <c r="AS2" s="499" t="str">
        <f>Statistics!DJ1</f>
        <v>FARS</v>
      </c>
      <c r="AT2" s="499" t="str">
        <f>Statistics!DG1</f>
        <v>Upper limb FARS subscore</v>
      </c>
      <c r="AU2" s="499" t="str">
        <f>Statistics!DH1</f>
        <v>mFARS score</v>
      </c>
      <c r="AV2" s="500" t="str">
        <f>Statistics!DI1</f>
        <v>FARS ADL Custom score</v>
      </c>
    </row>
    <row r="3" spans="1:48" x14ac:dyDescent="0.25">
      <c r="A3" s="428" t="str">
        <f>Statistics!A2</f>
        <v>CHUM-RV-001</v>
      </c>
      <c r="B3" s="493">
        <f>Statistics!B2</f>
        <v>18</v>
      </c>
      <c r="C3" s="494">
        <f>C$1</f>
        <v>300</v>
      </c>
      <c r="D3" s="494">
        <f>D$1</f>
        <v>1000</v>
      </c>
      <c r="E3" s="494">
        <f>E$1</f>
        <v>300</v>
      </c>
      <c r="F3" s="494">
        <f>Statistics!K2</f>
        <v>0</v>
      </c>
      <c r="G3" s="494">
        <f t="shared" ref="G3:I4" si="0">G$1</f>
        <v>10</v>
      </c>
      <c r="H3" s="494">
        <f t="shared" si="0"/>
        <v>60</v>
      </c>
      <c r="I3" s="494">
        <f t="shared" si="0"/>
        <v>0</v>
      </c>
      <c r="J3" s="494">
        <f t="shared" ref="J3:T4" si="1">J$1</f>
        <v>25000</v>
      </c>
      <c r="K3" s="494">
        <f t="shared" si="1"/>
        <v>2</v>
      </c>
      <c r="L3" s="494">
        <f t="shared" si="1"/>
        <v>600</v>
      </c>
      <c r="M3" s="494">
        <f t="shared" si="1"/>
        <v>2000</v>
      </c>
      <c r="N3" s="494">
        <f t="shared" si="1"/>
        <v>3800</v>
      </c>
      <c r="O3" s="494">
        <f t="shared" si="1"/>
        <v>10000</v>
      </c>
      <c r="P3" s="494">
        <f t="shared" si="1"/>
        <v>15000</v>
      </c>
      <c r="Q3" s="494">
        <f t="shared" si="1"/>
        <v>2000</v>
      </c>
      <c r="R3" s="494">
        <f t="shared" si="1"/>
        <v>4000</v>
      </c>
      <c r="S3" s="494">
        <f t="shared" si="1"/>
        <v>200</v>
      </c>
      <c r="T3" s="494">
        <f t="shared" si="1"/>
        <v>60</v>
      </c>
      <c r="U3" s="494">
        <f>Statistics!CA2</f>
        <v>90.55974192798908</v>
      </c>
      <c r="V3" s="494">
        <f>Statistics!CB2</f>
        <v>80.171461765136925</v>
      </c>
      <c r="W3" s="494">
        <f>Statistics!CC2</f>
        <v>106.43882066835064</v>
      </c>
      <c r="X3" s="494">
        <f>Statistics!CD2</f>
        <v>102.56431261203477</v>
      </c>
      <c r="Y3" s="494">
        <f>Statistics!CE2</f>
        <v>2.1373177016398355</v>
      </c>
      <c r="Z3" s="494">
        <f>Statistics!CF2</f>
        <v>1.9318496378006818</v>
      </c>
      <c r="AA3" s="494">
        <f>Statistics!CG2</f>
        <v>25.688597117168548</v>
      </c>
      <c r="AB3" s="494">
        <f>Statistics!CH2</f>
        <v>2.3162207484442319</v>
      </c>
      <c r="AC3" s="494">
        <f>Statistics!CI2</f>
        <v>2.1989626670641047</v>
      </c>
      <c r="AD3" s="494">
        <f>Statistics!CJ2</f>
        <v>35.124968539909155</v>
      </c>
      <c r="AE3" s="167">
        <f>Statistics!CK2</f>
        <v>29.490713531137182</v>
      </c>
      <c r="AF3" s="167">
        <f>Statistics!CL2</f>
        <v>59.477714563579816</v>
      </c>
      <c r="AG3" s="167">
        <f>Statistics!CM2</f>
        <v>63.572421184834937</v>
      </c>
      <c r="AH3" s="167">
        <f>Statistics!CN2</f>
        <v>299</v>
      </c>
      <c r="AI3" s="167">
        <f>Statistics!CO2</f>
        <v>322.5</v>
      </c>
      <c r="AJ3" s="167">
        <f>Statistics!CP2</f>
        <v>79.206507777936352</v>
      </c>
      <c r="AK3" s="167">
        <f>Statistics!CQ2</f>
        <v>0.71901533904088388</v>
      </c>
      <c r="AL3" s="167">
        <f>Statistics!CR2</f>
        <v>0.71049568529527807</v>
      </c>
      <c r="AM3" s="167">
        <f>Statistics!CS2</f>
        <v>18.248161638223259</v>
      </c>
      <c r="AN3" s="167">
        <f>Statistics!CT2</f>
        <v>5.973340115579818</v>
      </c>
      <c r="AO3" s="167">
        <f>Statistics!CU2</f>
        <v>494.99438237803719</v>
      </c>
      <c r="AP3" s="167">
        <f>Statistics!CV2</f>
        <v>27.475287170091168</v>
      </c>
      <c r="AQ3" s="167">
        <f>Statistics!CW2</f>
        <v>0.5496721</v>
      </c>
      <c r="AR3" s="167">
        <f>Statistics!C2</f>
        <v>5</v>
      </c>
      <c r="AS3" s="167">
        <f>Statistics!DJ2</f>
        <v>103</v>
      </c>
      <c r="AT3" s="167">
        <f>Statistics!DG2</f>
        <v>27</v>
      </c>
      <c r="AU3" s="167">
        <f>Statistics!DH2</f>
        <v>81</v>
      </c>
      <c r="AV3" s="486">
        <f>Statistics!DI2</f>
        <v>25</v>
      </c>
    </row>
    <row r="4" spans="1:48" x14ac:dyDescent="0.25">
      <c r="A4" s="429" t="str">
        <f>Statistics!A3</f>
        <v>CHUM-RV-002</v>
      </c>
      <c r="B4" s="495">
        <f>Statistics!B3</f>
        <v>28</v>
      </c>
      <c r="C4" s="490">
        <f>$C$1</f>
        <v>300</v>
      </c>
      <c r="D4" s="490">
        <f>D$1</f>
        <v>1000</v>
      </c>
      <c r="E4" s="490">
        <f>E$1</f>
        <v>300</v>
      </c>
      <c r="F4" s="490">
        <f>Statistics!K3</f>
        <v>3</v>
      </c>
      <c r="G4" s="490">
        <f t="shared" si="0"/>
        <v>10</v>
      </c>
      <c r="H4" s="490">
        <f t="shared" si="0"/>
        <v>60</v>
      </c>
      <c r="I4" s="490">
        <f t="shared" si="0"/>
        <v>0</v>
      </c>
      <c r="J4" s="490">
        <f t="shared" si="1"/>
        <v>25000</v>
      </c>
      <c r="K4" s="490">
        <f t="shared" si="1"/>
        <v>2</v>
      </c>
      <c r="L4" s="490">
        <f t="shared" si="1"/>
        <v>600</v>
      </c>
      <c r="M4" s="490">
        <f t="shared" si="1"/>
        <v>2000</v>
      </c>
      <c r="N4" s="490">
        <f t="shared" si="1"/>
        <v>3800</v>
      </c>
      <c r="O4" s="490">
        <f t="shared" si="1"/>
        <v>10000</v>
      </c>
      <c r="P4" s="490">
        <f t="shared" si="1"/>
        <v>15000</v>
      </c>
      <c r="Q4" s="490">
        <f t="shared" si="1"/>
        <v>2000</v>
      </c>
      <c r="R4" s="490">
        <f t="shared" si="1"/>
        <v>4000</v>
      </c>
      <c r="S4" s="490">
        <f t="shared" si="1"/>
        <v>200</v>
      </c>
      <c r="T4" s="490">
        <f t="shared" si="1"/>
        <v>60</v>
      </c>
      <c r="U4" s="490">
        <f>Statistics!CA3</f>
        <v>157.8727016488377</v>
      </c>
      <c r="V4" s="490">
        <f>Statistics!CB3</f>
        <v>138.72611219684393</v>
      </c>
      <c r="W4" s="490">
        <f>Statistics!CC3</f>
        <v>179.99888914305416</v>
      </c>
      <c r="X4" s="490">
        <f>Statistics!CD3</f>
        <v>157.97948414190353</v>
      </c>
      <c r="Y4" s="490">
        <f>Statistics!CE3</f>
        <v>3.1483264699499727</v>
      </c>
      <c r="Z4" s="490">
        <f>Statistics!CF3</f>
        <v>2.6979969541933762</v>
      </c>
      <c r="AA4" s="490">
        <f>Statistics!CG3</f>
        <v>16.510510349271119</v>
      </c>
      <c r="AB4" s="490">
        <f>Statistics!CH3</f>
        <v>1.3148975680609591</v>
      </c>
      <c r="AC4" s="490">
        <f>Statistics!CI3</f>
        <v>0.82342814178566393</v>
      </c>
      <c r="AD4" s="490">
        <f>Statistics!CJ3</f>
        <v>36.847106957942096</v>
      </c>
      <c r="AE4" s="69">
        <f>Statistics!CK3</f>
        <v>27.341656985281368</v>
      </c>
      <c r="AF4" s="69">
        <f>Statistics!CL3</f>
        <v>57.59558088350628</v>
      </c>
      <c r="AG4" s="69">
        <f>Statistics!CM3</f>
        <v>39.569132606063796</v>
      </c>
      <c r="AH4" s="69">
        <f>Statistics!CN3</f>
        <v>299.40243902439022</v>
      </c>
      <c r="AI4" s="69">
        <f>Statistics!CO3</f>
        <v>322</v>
      </c>
      <c r="AJ4" s="69">
        <f>Statistics!CP3</f>
        <v>6.8458213643319281</v>
      </c>
      <c r="AK4" s="69">
        <f>Statistics!CQ3</f>
        <v>2.6008658423716287</v>
      </c>
      <c r="AL4" s="69">
        <f>Statistics!CR3</f>
        <v>1.9963085084791674</v>
      </c>
      <c r="AM4" s="69">
        <f>Statistics!CS3</f>
        <v>32.83967382296899</v>
      </c>
      <c r="AN4" s="69">
        <f>Statistics!CT3</f>
        <v>10.31475631770455</v>
      </c>
      <c r="AO4" s="69">
        <f>Statistics!CU3</f>
        <v>1051.1858731387472</v>
      </c>
      <c r="AP4" s="69">
        <f>Statistics!CV3</f>
        <v>45.853510757171286</v>
      </c>
      <c r="AQ4" s="69">
        <f>Statistics!CW3</f>
        <v>0.43515696999999998</v>
      </c>
      <c r="AR4" s="69">
        <f>Statistics!C3</f>
        <v>5</v>
      </c>
      <c r="AS4" s="69">
        <f>Statistics!DJ3</f>
        <v>88</v>
      </c>
      <c r="AT4" s="69">
        <f>Statistics!DG3</f>
        <v>21</v>
      </c>
      <c r="AU4" s="69">
        <f>Statistics!DH3</f>
        <v>72</v>
      </c>
      <c r="AV4" s="482">
        <f>Statistics!DI3</f>
        <v>25</v>
      </c>
    </row>
    <row r="5" spans="1:48" x14ac:dyDescent="0.25">
      <c r="A5" s="430" t="str">
        <f>Statistics!A4</f>
        <v>CHUM-RV-003</v>
      </c>
      <c r="B5" s="495">
        <f>Statistics!B4</f>
        <v>79</v>
      </c>
      <c r="C5" s="490">
        <f>Statistics!D4</f>
        <v>70.59</v>
      </c>
      <c r="D5" s="490">
        <f>Statistics!E4</f>
        <v>256</v>
      </c>
      <c r="E5" s="490">
        <f>Statistics!G4</f>
        <v>26.45</v>
      </c>
      <c r="F5" s="490">
        <f>Statistics!K4</f>
        <v>2</v>
      </c>
      <c r="G5" s="490">
        <f>Statistics!L4</f>
        <v>1.8757037037037037</v>
      </c>
      <c r="H5" s="490">
        <f>Statistics!N4</f>
        <v>19.999866485595632</v>
      </c>
      <c r="I5" s="490">
        <f>Statistics!P4</f>
        <v>0.90333333333333332</v>
      </c>
      <c r="J5" s="490">
        <f>Statistics!Q4</f>
        <v>1839</v>
      </c>
      <c r="K5" s="490">
        <f>Statistics!T4</f>
        <v>0.81976432394105569</v>
      </c>
      <c r="L5" s="490">
        <f>Statistics!U4</f>
        <v>98.57786838819527</v>
      </c>
      <c r="M5" s="490">
        <f>Statistics!V4</f>
        <v>1391</v>
      </c>
      <c r="N5" s="490">
        <f>Statistics!Y4</f>
        <v>3163</v>
      </c>
      <c r="O5" s="490">
        <f>Statistics!Z4</f>
        <v>1031</v>
      </c>
      <c r="P5" s="490">
        <f>Statistics!AA4</f>
        <v>18.000433968942684</v>
      </c>
      <c r="Q5" s="490">
        <f>Statistics!AB4</f>
        <v>7.8651490905270061</v>
      </c>
      <c r="R5" s="490">
        <f>Statistics!AC4</f>
        <v>7.4414513775340518</v>
      </c>
      <c r="S5" s="490">
        <f>Statistics!AD4</f>
        <v>11.381405367915519</v>
      </c>
      <c r="T5" s="490">
        <f>Statistics!BZ4</f>
        <v>24.65</v>
      </c>
      <c r="U5" s="490">
        <f>Statistics!CA4</f>
        <v>90.46484377546976</v>
      </c>
      <c r="V5" s="490">
        <f>Statistics!CB4</f>
        <v>67.423719210098952</v>
      </c>
      <c r="W5" s="490">
        <f>Statistics!CC4</f>
        <v>109.69775033649408</v>
      </c>
      <c r="X5" s="490">
        <f>Statistics!CD4</f>
        <v>82.227603720106345</v>
      </c>
      <c r="Y5" s="490">
        <f>Statistics!CE4</f>
        <v>1.7416792133283481</v>
      </c>
      <c r="Z5" s="490">
        <f>Statistics!CF4</f>
        <v>1.2661782198541529</v>
      </c>
      <c r="AA5" s="490">
        <f>Statistics!CG4</f>
        <v>10.702818408847662</v>
      </c>
      <c r="AB5" s="490">
        <f>Statistics!CH4</f>
        <v>0.81857166476113474</v>
      </c>
      <c r="AC5" s="490">
        <f>Statistics!CI4</f>
        <v>0.62239611793116412</v>
      </c>
      <c r="AD5" s="490">
        <f>Statistics!CJ4</f>
        <v>28.896866402196586</v>
      </c>
      <c r="AE5" s="69">
        <f>Statistics!CK4</f>
        <v>22.578381429019956</v>
      </c>
      <c r="AF5" s="69">
        <f>Statistics!CL4</f>
        <v>31.624557066398154</v>
      </c>
      <c r="AG5" s="69">
        <f>Statistics!CM4</f>
        <v>27.396052909346835</v>
      </c>
      <c r="AH5" s="69">
        <f>Statistics!CN4</f>
        <v>274.8</v>
      </c>
      <c r="AI5" s="69">
        <f>Statistics!CO4</f>
        <v>221</v>
      </c>
      <c r="AJ5" s="69">
        <f>Statistics!CP4</f>
        <v>194.79129504102747</v>
      </c>
      <c r="AK5" s="69">
        <f>Statistics!CQ4</f>
        <v>0.94470494764478063</v>
      </c>
      <c r="AL5" s="69">
        <f>Statistics!CR4</f>
        <v>0.84270186565627181</v>
      </c>
      <c r="AM5" s="69">
        <f>Statistics!CS4</f>
        <v>22.993862156008369</v>
      </c>
      <c r="AN5" s="69">
        <f>Statistics!CT4</f>
        <v>4.0321604715821859</v>
      </c>
      <c r="AO5" s="69">
        <f>Statistics!CU4</f>
        <v>1188.792756664807</v>
      </c>
      <c r="AP5" s="69">
        <f>Statistics!CV4</f>
        <v>27.533485330030622</v>
      </c>
      <c r="AQ5" s="69">
        <f>Statistics!CW4</f>
        <v>0.76083219999999996</v>
      </c>
      <c r="AR5" s="69">
        <f>Statistics!C4</f>
        <v>0</v>
      </c>
      <c r="AS5" s="69">
        <f>Statistics!DJ4</f>
        <v>0</v>
      </c>
      <c r="AT5" s="69">
        <f>Statistics!DG4</f>
        <v>0</v>
      </c>
      <c r="AU5" s="69">
        <f>Statistics!DH4</f>
        <v>0</v>
      </c>
      <c r="AV5" s="482">
        <f>Statistics!DI4</f>
        <v>0</v>
      </c>
    </row>
    <row r="6" spans="1:48" x14ac:dyDescent="0.25">
      <c r="A6" s="430" t="str">
        <f>Statistics!A5</f>
        <v>CHUM-RV-004</v>
      </c>
      <c r="B6" s="495">
        <f>Statistics!B5</f>
        <v>80</v>
      </c>
      <c r="C6" s="490">
        <f>Statistics!D5</f>
        <v>39.104999999999997</v>
      </c>
      <c r="D6" s="490">
        <f>Statistics!E5</f>
        <v>123</v>
      </c>
      <c r="E6" s="490">
        <f>Statistics!G5</f>
        <v>15.35</v>
      </c>
      <c r="F6" s="490">
        <f>Statistics!K5</f>
        <v>0</v>
      </c>
      <c r="G6" s="490">
        <f>Statistics!L5</f>
        <v>1.3431851851851853</v>
      </c>
      <c r="H6" s="490">
        <f>Statistics!N5</f>
        <v>16.749916076660099</v>
      </c>
      <c r="I6" s="490">
        <f>Statistics!P5</f>
        <v>0.96916666666666662</v>
      </c>
      <c r="J6" s="490">
        <f>Statistics!Q5</f>
        <v>1410</v>
      </c>
      <c r="K6" s="490">
        <f>Statistics!T5</f>
        <v>0.77387675550471324</v>
      </c>
      <c r="L6" s="490">
        <f>Statistics!U5</f>
        <v>29.385141066307842</v>
      </c>
      <c r="M6" s="490">
        <f>Statistics!V5</f>
        <v>957</v>
      </c>
      <c r="N6" s="490">
        <f>Statistics!Y5</f>
        <v>3116</v>
      </c>
      <c r="O6" s="490">
        <f>Statistics!Z5</f>
        <v>665</v>
      </c>
      <c r="P6" s="490">
        <f>Statistics!AA5</f>
        <v>32.241832511147486</v>
      </c>
      <c r="Q6" s="490">
        <f>Statistics!AB5</f>
        <v>5.8644115170663271</v>
      </c>
      <c r="R6" s="490">
        <f>Statistics!AC5</f>
        <v>4.9945435337144239</v>
      </c>
      <c r="S6" s="490">
        <f>Statistics!AD5</f>
        <v>108.39019579900975</v>
      </c>
      <c r="T6" s="490">
        <f>Statistics!BZ5</f>
        <v>20.67</v>
      </c>
      <c r="U6" s="490">
        <f>Statistics!CA5</f>
        <v>90.816340225191638</v>
      </c>
      <c r="V6" s="490">
        <f>Statistics!CB5</f>
        <v>41.880108148340135</v>
      </c>
      <c r="W6" s="490">
        <f>Statistics!CC5</f>
        <v>108.98998045322399</v>
      </c>
      <c r="X6" s="490">
        <f>Statistics!CD5</f>
        <v>45.971040826971219</v>
      </c>
      <c r="Y6" s="490">
        <f>Statistics!CE5</f>
        <v>2.0195357755181353</v>
      </c>
      <c r="Z6" s="490">
        <f>Statistics!CF5</f>
        <v>1.0161183311435167</v>
      </c>
      <c r="AA6" s="490">
        <f>Statistics!CG5</f>
        <v>6.4221492792921371</v>
      </c>
      <c r="AB6" s="490">
        <f>Statistics!CH5</f>
        <v>0.96650249896452056</v>
      </c>
      <c r="AC6" s="490">
        <f>Statistics!CI5</f>
        <v>0.69902975076190765</v>
      </c>
      <c r="AD6" s="490">
        <f>Statistics!CJ5</f>
        <v>23.374429281729618</v>
      </c>
      <c r="AE6" s="69">
        <f>Statistics!CK5</f>
        <v>23.461973085976886</v>
      </c>
      <c r="AF6" s="69">
        <f>Statistics!CL5</f>
        <v>30.988788344573607</v>
      </c>
      <c r="AG6" s="69">
        <f>Statistics!CM5</f>
        <v>26.731571951743184</v>
      </c>
      <c r="AH6" s="69">
        <f>Statistics!CN5</f>
        <v>277.33333333333331</v>
      </c>
      <c r="AI6" s="69">
        <f>Statistics!CO5</f>
        <v>307</v>
      </c>
      <c r="AJ6" s="69">
        <f>Statistics!CP5</f>
        <v>49.236477807906383</v>
      </c>
      <c r="AK6" s="69">
        <f>Statistics!CQ5</f>
        <v>0.31677602819424061</v>
      </c>
      <c r="AL6" s="69">
        <f>Statistics!CR5</f>
        <v>0.30029661860751589</v>
      </c>
      <c r="AM6" s="69">
        <f>Statistics!CS5</f>
        <v>19.776122638196988</v>
      </c>
      <c r="AN6" s="69">
        <f>Statistics!CT5</f>
        <v>1.9822139716016056</v>
      </c>
      <c r="AO6" s="69">
        <f>Statistics!CU5</f>
        <v>885.95020636138372</v>
      </c>
      <c r="AP6" s="69">
        <f>Statistics!CV5</f>
        <v>36.829619336326772</v>
      </c>
      <c r="AQ6" s="69">
        <f>Statistics!CW5</f>
        <v>0.86000054999999997</v>
      </c>
      <c r="AR6" s="69">
        <f>Statistics!C5</f>
        <v>0</v>
      </c>
      <c r="AS6" s="69">
        <f>Statistics!DJ5</f>
        <v>0</v>
      </c>
      <c r="AT6" s="69">
        <f>Statistics!DG5</f>
        <v>0</v>
      </c>
      <c r="AU6" s="69">
        <f>Statistics!DH5</f>
        <v>0</v>
      </c>
      <c r="AV6" s="482">
        <f>Statistics!DI5</f>
        <v>0</v>
      </c>
    </row>
    <row r="7" spans="1:48" x14ac:dyDescent="0.25">
      <c r="A7" s="429" t="str">
        <f>Statistics!A6</f>
        <v>CHUM-RV-005</v>
      </c>
      <c r="B7" s="495">
        <f>Statistics!B6</f>
        <v>34</v>
      </c>
      <c r="C7" s="490">
        <f>C$1</f>
        <v>300</v>
      </c>
      <c r="D7" s="490">
        <f>Statistics!E6</f>
        <v>549</v>
      </c>
      <c r="E7" s="490">
        <f>Statistics!G6</f>
        <v>169.5</v>
      </c>
      <c r="F7" s="490">
        <f>Statistics!K6</f>
        <v>0</v>
      </c>
      <c r="G7" s="490">
        <f>Statistics!L6</f>
        <v>7.7601111111111116</v>
      </c>
      <c r="H7" s="490">
        <f>Statistics!N6</f>
        <v>21.810949961344367</v>
      </c>
      <c r="I7" s="490">
        <f>Statistics!P6</f>
        <v>1.8333333333333333E-2</v>
      </c>
      <c r="J7" s="490">
        <f>Statistics!Q6</f>
        <v>19886</v>
      </c>
      <c r="K7" s="490">
        <f>K$1</f>
        <v>2</v>
      </c>
      <c r="L7" s="490">
        <f t="shared" ref="L7" si="2">L$1</f>
        <v>600</v>
      </c>
      <c r="M7" s="490">
        <f>Statistics!V6</f>
        <v>1976</v>
      </c>
      <c r="N7" s="490">
        <f>Statistics!Y6</f>
        <v>1976</v>
      </c>
      <c r="O7" s="490">
        <f>Statistics!Z6</f>
        <v>8235</v>
      </c>
      <c r="P7" s="490">
        <f>Statistics!AA6</f>
        <v>9254.0966432849418</v>
      </c>
      <c r="Q7" s="490">
        <f>Statistics!AB6</f>
        <v>1722.5036149177317</v>
      </c>
      <c r="R7" s="490">
        <f>Statistics!AC6</f>
        <v>3448.2319488215917</v>
      </c>
      <c r="S7" s="490">
        <f t="shared" ref="S7:T7" si="3">S$1</f>
        <v>200</v>
      </c>
      <c r="T7" s="490">
        <f t="shared" si="3"/>
        <v>60</v>
      </c>
      <c r="U7" s="490">
        <f>Statistics!CA6</f>
        <v>261.25966555222857</v>
      </c>
      <c r="V7" s="490">
        <f>Statistics!CB6</f>
        <v>233.08058016992319</v>
      </c>
      <c r="W7" s="490">
        <f>Statistics!CC6</f>
        <v>303.53805919082447</v>
      </c>
      <c r="X7" s="490">
        <f>Statistics!CD6</f>
        <v>295.40918460344608</v>
      </c>
      <c r="Y7" s="490">
        <f>Statistics!CE6</f>
        <v>7.1740455105586323</v>
      </c>
      <c r="Z7" s="490">
        <f>Statistics!CF6</f>
        <v>5.9715076154258622</v>
      </c>
      <c r="AA7" s="490">
        <f>Statistics!CG6</f>
        <v>22.208015074531442</v>
      </c>
      <c r="AB7" s="490">
        <f>Statistics!CH6</f>
        <v>1.5661034621001333</v>
      </c>
      <c r="AC7" s="490">
        <f>Statistics!CI6</f>
        <v>1.0499775329066559</v>
      </c>
      <c r="AD7" s="490">
        <f>Statistics!CJ6</f>
        <v>55.9243981800388</v>
      </c>
      <c r="AE7" s="69">
        <f>Statistics!CK6</f>
        <v>38.311419720124725</v>
      </c>
      <c r="AF7" s="69">
        <f>Statistics!CL6</f>
        <v>66.949572730882664</v>
      </c>
      <c r="AG7" s="69">
        <f>Statistics!CM6</f>
        <v>38.311419720124725</v>
      </c>
      <c r="AH7" s="69">
        <f>Statistics!CN6</f>
        <v>292.81818181818181</v>
      </c>
      <c r="AI7" s="69">
        <f>Statistics!CO6</f>
        <v>278</v>
      </c>
      <c r="AJ7" s="69">
        <f>Statistics!CP6</f>
        <v>2.0189104613210405</v>
      </c>
      <c r="AK7" s="69">
        <f>Statistics!CQ6</f>
        <v>1.4121912083141686</v>
      </c>
      <c r="AL7" s="69">
        <f>Statistics!CR6</f>
        <v>1.4121912083141686</v>
      </c>
      <c r="AM7" s="69">
        <f>Statistics!CS6</f>
        <v>49.626328978205962</v>
      </c>
      <c r="AN7" s="69">
        <f>Statistics!CT6</f>
        <v>15.495515802968038</v>
      </c>
      <c r="AO7" s="69">
        <f>Statistics!CU6</f>
        <v>1037.0403607674959</v>
      </c>
      <c r="AP7" s="69">
        <f>Statistics!CV6</f>
        <v>53.38907966925467</v>
      </c>
      <c r="AQ7" s="69">
        <f>Statistics!CW6</f>
        <v>0.5518149</v>
      </c>
      <c r="AR7" s="69">
        <f>Statistics!C6</f>
        <v>5</v>
      </c>
      <c r="AS7" s="69">
        <f>Statistics!DJ6</f>
        <v>87</v>
      </c>
      <c r="AT7" s="69">
        <f>Statistics!DG6</f>
        <v>20</v>
      </c>
      <c r="AU7" s="69">
        <f>Statistics!DH6</f>
        <v>65</v>
      </c>
      <c r="AV7" s="482">
        <f>Statistics!DI6</f>
        <v>12</v>
      </c>
    </row>
    <row r="8" spans="1:48" x14ac:dyDescent="0.25">
      <c r="A8" s="429" t="str">
        <f>Statistics!A7</f>
        <v>CHUM-RV-006</v>
      </c>
      <c r="B8" s="495">
        <f>Statistics!B7</f>
        <v>75</v>
      </c>
      <c r="C8" s="490">
        <f>Statistics!D7</f>
        <v>38.009500000000003</v>
      </c>
      <c r="D8" s="490">
        <f>Statistics!E7</f>
        <v>224</v>
      </c>
      <c r="E8" s="490">
        <f>Statistics!G7</f>
        <v>31.65</v>
      </c>
      <c r="F8" s="490">
        <f>Statistics!K7</f>
        <v>0</v>
      </c>
      <c r="G8" s="490">
        <f>Statistics!L7</f>
        <v>2.0711111111111107</v>
      </c>
      <c r="H8" s="490">
        <f>Statistics!N7</f>
        <v>26.199771881103462</v>
      </c>
      <c r="I8" s="490">
        <f>Statistics!P7</f>
        <v>0.97166666666666668</v>
      </c>
      <c r="J8" s="490">
        <f>Statistics!Q7</f>
        <v>1437</v>
      </c>
      <c r="K8" s="490">
        <f>Statistics!T7</f>
        <v>0.89971331903666241</v>
      </c>
      <c r="L8" s="490">
        <f>Statistics!U6</f>
        <v>325.13079388718302</v>
      </c>
      <c r="M8" s="490">
        <f>Statistics!V7</f>
        <v>1443</v>
      </c>
      <c r="N8" s="490">
        <f>Statistics!Y7</f>
        <v>2986</v>
      </c>
      <c r="O8" s="490">
        <f>Statistics!Z7</f>
        <v>1023</v>
      </c>
      <c r="P8" s="490">
        <f>Statistics!AA7</f>
        <v>16.257743801363091</v>
      </c>
      <c r="Q8" s="490">
        <f>Statistics!AB7</f>
        <v>7.8863379497148554</v>
      </c>
      <c r="R8" s="490">
        <f>Statistics!AC7</f>
        <v>5.538695542508461</v>
      </c>
      <c r="S8" s="490">
        <f>Statistics!AD7</f>
        <v>12.636083745926413</v>
      </c>
      <c r="T8" s="490">
        <f>Statistics!BZ7</f>
        <v>23</v>
      </c>
      <c r="U8" s="490">
        <f>Statistics!CA7</f>
        <v>83.209157736285221</v>
      </c>
      <c r="V8" s="490">
        <f>Statistics!CB7</f>
        <v>53.735977671333927</v>
      </c>
      <c r="W8" s="490">
        <f>Statistics!CC7</f>
        <v>98.054907763732103</v>
      </c>
      <c r="X8" s="490">
        <f>Statistics!CD7</f>
        <v>59.731113771007145</v>
      </c>
      <c r="Y8" s="490">
        <f>Statistics!CE7</f>
        <v>1.9498518507658051</v>
      </c>
      <c r="Z8" s="490">
        <f>Statistics!CF7</f>
        <v>1.243408344882132</v>
      </c>
      <c r="AA8" s="490">
        <f>Statistics!CG7</f>
        <v>14.671464002515108</v>
      </c>
      <c r="AB8" s="490">
        <f>Statistics!CH7</f>
        <v>1.1651983836244499</v>
      </c>
      <c r="AC8" s="490">
        <f>Statistics!CI7</f>
        <v>1.2337484341276344</v>
      </c>
      <c r="AD8" s="490">
        <f>Statistics!CJ7</f>
        <v>29.283107675919418</v>
      </c>
      <c r="AE8" s="69">
        <f>Statistics!CK7</f>
        <v>27.514174031479932</v>
      </c>
      <c r="AF8" s="69">
        <f>Statistics!CL7</f>
        <v>65.917007781555256</v>
      </c>
      <c r="AG8" s="69">
        <f>Statistics!CM7</f>
        <v>37.142608876140073</v>
      </c>
      <c r="AH8" s="69">
        <f>Statistics!CN7</f>
        <v>325.57142857142856</v>
      </c>
      <c r="AI8" s="69">
        <f>Statistics!CO7</f>
        <v>366</v>
      </c>
      <c r="AJ8" s="69">
        <f>Statistics!CP7</f>
        <v>2.09592342893073</v>
      </c>
      <c r="AK8" s="69">
        <f>Statistics!CQ7</f>
        <v>0.41865353784027071</v>
      </c>
      <c r="AL8" s="69">
        <f>Statistics!CR7</f>
        <v>0.41865353784027071</v>
      </c>
      <c r="AM8" s="69">
        <f>Statistics!CS7</f>
        <v>23.686124241935122</v>
      </c>
      <c r="AN8" s="69">
        <f>Statistics!CT7</f>
        <v>3.2589535961677072</v>
      </c>
      <c r="AO8" s="69">
        <f>Statistics!CU7</f>
        <v>652.38783965171137</v>
      </c>
      <c r="AP8" s="69">
        <f>Statistics!CV7</f>
        <v>44.914160114400481</v>
      </c>
      <c r="AQ8" s="69">
        <f>Statistics!CW7</f>
        <v>0.67117649999999995</v>
      </c>
      <c r="AR8" s="69">
        <f>Statistics!C7</f>
        <v>2</v>
      </c>
      <c r="AS8" s="69">
        <f>Statistics!DJ7</f>
        <v>31</v>
      </c>
      <c r="AT8" s="69">
        <f>Statistics!DG7</f>
        <v>13</v>
      </c>
      <c r="AU8" s="69">
        <f>Statistics!DH7</f>
        <v>25</v>
      </c>
      <c r="AV8" s="482">
        <f>Statistics!DI7</f>
        <v>3</v>
      </c>
    </row>
    <row r="9" spans="1:48" x14ac:dyDescent="0.25">
      <c r="A9" s="429" t="str">
        <f>Statistics!A8</f>
        <v>CHUM-RV-007</v>
      </c>
      <c r="B9" s="495">
        <f>Statistics!B8</f>
        <v>11</v>
      </c>
      <c r="C9" s="490">
        <f>C$1</f>
        <v>300</v>
      </c>
      <c r="D9" s="490">
        <f>D$1</f>
        <v>1000</v>
      </c>
      <c r="E9" s="490">
        <f>E$1</f>
        <v>300</v>
      </c>
      <c r="F9" s="490">
        <f>Statistics!K8</f>
        <v>4</v>
      </c>
      <c r="G9" s="490">
        <f>G$1</f>
        <v>10</v>
      </c>
      <c r="H9" s="490">
        <f>H$1</f>
        <v>60</v>
      </c>
      <c r="I9" s="490">
        <f>I$1</f>
        <v>0</v>
      </c>
      <c r="J9" s="490">
        <f>J$1</f>
        <v>25000</v>
      </c>
      <c r="K9" s="490">
        <f>K$1</f>
        <v>2</v>
      </c>
      <c r="L9" s="490">
        <f t="shared" ref="L9:T9" si="4">L$1</f>
        <v>600</v>
      </c>
      <c r="M9" s="490">
        <f t="shared" si="4"/>
        <v>2000</v>
      </c>
      <c r="N9" s="490">
        <f t="shared" si="4"/>
        <v>3800</v>
      </c>
      <c r="O9" s="490">
        <f t="shared" si="4"/>
        <v>10000</v>
      </c>
      <c r="P9" s="490">
        <f t="shared" si="4"/>
        <v>15000</v>
      </c>
      <c r="Q9" s="490">
        <f t="shared" si="4"/>
        <v>2000</v>
      </c>
      <c r="R9" s="490">
        <f t="shared" si="4"/>
        <v>4000</v>
      </c>
      <c r="S9" s="490">
        <f t="shared" si="4"/>
        <v>200</v>
      </c>
      <c r="T9" s="490">
        <f t="shared" si="4"/>
        <v>60</v>
      </c>
      <c r="U9" s="490">
        <f>Statistics!CA8</f>
        <v>137.43534133501103</v>
      </c>
      <c r="V9" s="490">
        <f>Statistics!CB8</f>
        <v>82.432915332324256</v>
      </c>
      <c r="W9" s="490">
        <f>Statistics!CC8</f>
        <v>169.855085216009</v>
      </c>
      <c r="X9" s="490">
        <f>Statistics!CD8</f>
        <v>91.792989983344754</v>
      </c>
      <c r="Y9" s="490">
        <f>Statistics!CE8</f>
        <v>2.3249990557480662</v>
      </c>
      <c r="Z9" s="490">
        <f>Statistics!CF8</f>
        <v>1.7840408286490641</v>
      </c>
      <c r="AA9" s="490">
        <f>Statistics!CG8</f>
        <v>14.792378403127531</v>
      </c>
      <c r="AB9" s="490">
        <f>Statistics!CH8</f>
        <v>2.7104916490989766</v>
      </c>
      <c r="AC9" s="490">
        <f>Statistics!CI8</f>
        <v>2.6593933560879082</v>
      </c>
      <c r="AD9" s="490">
        <f>Statistics!CJ8</f>
        <v>32.547323694615706</v>
      </c>
      <c r="AE9" s="69">
        <f>Statistics!CK8</f>
        <v>27.232209553899562</v>
      </c>
      <c r="AF9" s="69">
        <f>Statistics!CL8</f>
        <v>100.36294912277539</v>
      </c>
      <c r="AG9" s="69">
        <f>Statistics!CM8</f>
        <v>62.684248799546786</v>
      </c>
      <c r="AH9" s="69">
        <f>Statistics!CN8</f>
        <v>406.14285714285717</v>
      </c>
      <c r="AI9" s="69">
        <f>Statistics!CO8</f>
        <v>411</v>
      </c>
      <c r="AJ9" s="69">
        <f>Statistics!CP8</f>
        <v>2.1131969147325043</v>
      </c>
      <c r="AK9" s="69">
        <f>Statistics!CQ8</f>
        <v>0.47065815382973969</v>
      </c>
      <c r="AL9" s="69">
        <f>Statistics!CR8</f>
        <v>0.47065815382973969</v>
      </c>
      <c r="AM9" s="69">
        <f>Statistics!CS8</f>
        <v>24.189964184083532</v>
      </c>
      <c r="AN9" s="69">
        <f>Statistics!CT8</f>
        <v>4.2444368073196159</v>
      </c>
      <c r="AO9" s="69">
        <f>Statistics!CU8</f>
        <v>2210.3634145418628</v>
      </c>
      <c r="AP9" s="69">
        <f>Statistics!CV8</f>
        <v>35.779153262825638</v>
      </c>
      <c r="AQ9" s="69">
        <f>Statistics!CW8</f>
        <v>0.62656250000000002</v>
      </c>
      <c r="AR9" s="69">
        <f>Statistics!C8</f>
        <v>5.5</v>
      </c>
      <c r="AS9" s="69">
        <f>Statistics!DJ8</f>
        <v>95</v>
      </c>
      <c r="AT9" s="69">
        <f>Statistics!DG8</f>
        <v>23</v>
      </c>
      <c r="AU9" s="69">
        <f>Statistics!DH8</f>
        <v>77</v>
      </c>
      <c r="AV9" s="482">
        <f>Statistics!DI8</f>
        <v>26</v>
      </c>
    </row>
    <row r="10" spans="1:48" x14ac:dyDescent="0.25">
      <c r="A10" s="430" t="str">
        <f>Statistics!A9</f>
        <v>CHUM-RV-008</v>
      </c>
      <c r="B10" s="495">
        <f>Statistics!B9</f>
        <v>79</v>
      </c>
      <c r="C10" s="490">
        <f>Statistics!D9</f>
        <v>29.952500000000001</v>
      </c>
      <c r="D10" s="490">
        <f>Statistics!E9</f>
        <v>64</v>
      </c>
      <c r="E10" s="490">
        <f>Statistics!G9</f>
        <v>18.5</v>
      </c>
      <c r="F10" s="490">
        <f>Statistics!K9</f>
        <v>0</v>
      </c>
      <c r="G10" s="490">
        <f>Statistics!L9</f>
        <v>1.3610740740740741</v>
      </c>
      <c r="H10" s="490">
        <f>Statistics!N9</f>
        <v>15.538823445638</v>
      </c>
      <c r="I10" s="490">
        <f>Statistics!P9</f>
        <v>0.93916666666666659</v>
      </c>
      <c r="J10" s="490">
        <f>Statistics!Q9</f>
        <v>1320</v>
      </c>
      <c r="K10" s="490">
        <f>Statistics!T9</f>
        <v>0.76102442424571859</v>
      </c>
      <c r="L10" s="490">
        <f>Statistics!U9</f>
        <v>14.784172013784913</v>
      </c>
      <c r="M10" s="490">
        <f>Statistics!V9</f>
        <v>886</v>
      </c>
      <c r="N10" s="490">
        <f>Statistics!Y9</f>
        <v>1164</v>
      </c>
      <c r="O10" s="490">
        <f>Statistics!Z9</f>
        <v>660</v>
      </c>
      <c r="P10" s="490">
        <f>Statistics!AA9</f>
        <v>28.957114691819989</v>
      </c>
      <c r="Q10" s="490">
        <f>Statistics!AB9</f>
        <v>6.7464161467670927</v>
      </c>
      <c r="R10" s="490">
        <f>Statistics!AC9</f>
        <v>8.7276345029003526</v>
      </c>
      <c r="S10" s="490">
        <f>Statistics!AD9</f>
        <v>29.310102857308799</v>
      </c>
      <c r="T10" s="490">
        <f>Statistics!BZ9</f>
        <v>16.73</v>
      </c>
      <c r="U10" s="490">
        <f>Statistics!CA9</f>
        <v>133.96292291035195</v>
      </c>
      <c r="V10" s="490">
        <f>Statistics!CB9</f>
        <v>101.35128841591896</v>
      </c>
      <c r="W10" s="490">
        <f>Statistics!CC9</f>
        <v>159.2146339333145</v>
      </c>
      <c r="X10" s="490">
        <f>Statistics!CD9</f>
        <v>123.72821487547024</v>
      </c>
      <c r="Y10" s="490">
        <f>Statistics!CE9</f>
        <v>2.3827341085815239</v>
      </c>
      <c r="Z10" s="490">
        <f>Statistics!CF9</f>
        <v>1.5594078971063579</v>
      </c>
      <c r="AA10" s="490">
        <f>Statistics!CG9</f>
        <v>10.527793374508704</v>
      </c>
      <c r="AB10" s="490">
        <f>Statistics!CH9</f>
        <v>0.80820727550400062</v>
      </c>
      <c r="AC10" s="490">
        <f>Statistics!CI9</f>
        <v>0.68740908698993985</v>
      </c>
      <c r="AD10" s="490">
        <f>Statistics!CJ9</f>
        <v>22.792053235565533</v>
      </c>
      <c r="AE10" s="69">
        <f>Statistics!CK9</f>
        <v>21.140030307539348</v>
      </c>
      <c r="AF10" s="69">
        <f>Statistics!CL9</f>
        <v>26.435703325776167</v>
      </c>
      <c r="AG10" s="69">
        <f>Statistics!CM9</f>
        <v>24.258601869158404</v>
      </c>
      <c r="AH10" s="69">
        <f>Statistics!CN9</f>
        <v>193.4</v>
      </c>
      <c r="AI10" s="69">
        <f>Statistics!CO9</f>
        <v>134</v>
      </c>
      <c r="AJ10" s="69">
        <f>Statistics!CP9</f>
        <v>52.63896687254352</v>
      </c>
      <c r="AK10" s="69">
        <f>Statistics!CQ9</f>
        <v>1.7480374766617157</v>
      </c>
      <c r="AL10" s="69">
        <f>Statistics!CR9</f>
        <v>1.4897732679895046</v>
      </c>
      <c r="AM10" s="69">
        <f>Statistics!CS9</f>
        <v>23.813515349296441</v>
      </c>
      <c r="AN10" s="69">
        <f>Statistics!CT9</f>
        <v>3.3156887959192081</v>
      </c>
      <c r="AO10" s="69">
        <f>Statistics!CU9</f>
        <v>3101.4533692849504</v>
      </c>
      <c r="AP10" s="69">
        <f>Statistics!CV9</f>
        <v>28.509809397446247</v>
      </c>
      <c r="AQ10" s="69">
        <f>Statistics!CW9</f>
        <v>0.80457270000000003</v>
      </c>
      <c r="AR10" s="69">
        <f>Statistics!C9</f>
        <v>0</v>
      </c>
      <c r="AS10" s="69">
        <f>Statistics!DJ9</f>
        <v>0</v>
      </c>
      <c r="AT10" s="69">
        <f>Statistics!DG9</f>
        <v>0</v>
      </c>
      <c r="AU10" s="69">
        <f>Statistics!DH9</f>
        <v>0</v>
      </c>
      <c r="AV10" s="482">
        <f>Statistics!DI9</f>
        <v>0</v>
      </c>
    </row>
    <row r="11" spans="1:48" x14ac:dyDescent="0.25">
      <c r="A11" s="430" t="str">
        <f>Statistics!A10</f>
        <v>CHUM-RV-009</v>
      </c>
      <c r="B11" s="495">
        <f>Statistics!B10</f>
        <v>79</v>
      </c>
      <c r="C11" s="490">
        <f>Statistics!D10</f>
        <v>42.054499999999997</v>
      </c>
      <c r="D11" s="490">
        <f>Statistics!E10</f>
        <v>109</v>
      </c>
      <c r="E11" s="490">
        <f>Statistics!G10</f>
        <v>20.7</v>
      </c>
      <c r="F11" s="490">
        <f>Statistics!K10</f>
        <v>1</v>
      </c>
      <c r="G11" s="490">
        <f>Statistics!L10</f>
        <v>1.889148148148148</v>
      </c>
      <c r="H11" s="490">
        <f>Statistics!N10</f>
        <v>21.227625528971334</v>
      </c>
      <c r="I11" s="490">
        <f>Statistics!P10</f>
        <v>0.73083333333333333</v>
      </c>
      <c r="J11" s="490">
        <f>AVERAGE(J10,J5:J6,J16:J17,J21:J23)</f>
        <v>1322.125</v>
      </c>
      <c r="K11" s="490">
        <f>Statistics!T10</f>
        <v>1.5268331670627875</v>
      </c>
      <c r="L11" s="490">
        <f>Statistics!U10</f>
        <v>95.388837068214272</v>
      </c>
      <c r="M11" s="490">
        <f>Statistics!V10</f>
        <v>1157</v>
      </c>
      <c r="N11" s="490">
        <f>Statistics!Y10</f>
        <v>1640</v>
      </c>
      <c r="O11" s="490">
        <f>Statistics!Z10</f>
        <v>1004</v>
      </c>
      <c r="P11" s="490">
        <f>Statistics!AA10</f>
        <v>18.224644093872932</v>
      </c>
      <c r="Q11" s="490">
        <f>AVERAGE(Q5:Q6,Q10,Q16:Q17,Q21:Q23)</f>
        <v>8.0749476330333465</v>
      </c>
      <c r="R11" s="490">
        <f>Statistics!AC10</f>
        <v>2.3581568773968637</v>
      </c>
      <c r="S11" s="490">
        <f>Statistics!AD10</f>
        <v>7.053282518566288</v>
      </c>
      <c r="T11" s="490">
        <f>Statistics!BZ10</f>
        <v>21.43</v>
      </c>
      <c r="U11" s="490">
        <f>Statistics!CA10</f>
        <v>101.02994771659687</v>
      </c>
      <c r="V11" s="490">
        <f>Statistics!CB10</f>
        <v>67.114686147159077</v>
      </c>
      <c r="W11" s="490">
        <f>Statistics!CC10</f>
        <v>117.53297260185678</v>
      </c>
      <c r="X11" s="490">
        <f>Statistics!CD10</f>
        <v>77.690170142866577</v>
      </c>
      <c r="Y11" s="490">
        <f>Statistics!CE10</f>
        <v>1.929416798538149</v>
      </c>
      <c r="Z11" s="490">
        <f>Statistics!CF10</f>
        <v>1.2287761160020902</v>
      </c>
      <c r="AA11" s="490">
        <f>Statistics!CG10</f>
        <v>0</v>
      </c>
      <c r="AB11" s="69">
        <f t="shared" ref="AB11:AG11" si="5">AVERAGE(AB5:AB6,AB10,AB17,AB16,AB21:AB23)</f>
        <v>0.77193563182051017</v>
      </c>
      <c r="AC11" s="69">
        <f t="shared" si="5"/>
        <v>0.64781987658732554</v>
      </c>
      <c r="AD11" s="69">
        <f t="shared" si="5"/>
        <v>25.082964484407089</v>
      </c>
      <c r="AE11" s="69">
        <f t="shared" si="5"/>
        <v>22.986983027196519</v>
      </c>
      <c r="AF11" s="69">
        <f t="shared" si="5"/>
        <v>28.249419137463224</v>
      </c>
      <c r="AG11" s="69">
        <f t="shared" si="5"/>
        <v>25.59585063063685</v>
      </c>
      <c r="AH11" s="69">
        <f>AVERAGE(AH5:AH6,AH10,AH17,AH16,AH21:AH23)</f>
        <v>253.35416666666666</v>
      </c>
      <c r="AI11" s="69">
        <f>AVERAGE(AI5:AI6,AI10,AI17,AI16,AI21:AI23)</f>
        <v>233.25</v>
      </c>
      <c r="AJ11" s="69">
        <f>Statistics!CP10</f>
        <v>81.35302932990794</v>
      </c>
      <c r="AK11" s="69">
        <f>Statistics!CQ10</f>
        <v>0.59837637276597755</v>
      </c>
      <c r="AL11" s="69">
        <f>Statistics!CR10</f>
        <v>0.56537649446936245</v>
      </c>
      <c r="AM11" s="69">
        <f>Statistics!CS10</f>
        <v>22.71055202183237</v>
      </c>
      <c r="AN11" s="69">
        <f>Statistics!CT10</f>
        <v>3.015724370698869</v>
      </c>
      <c r="AO11" s="69">
        <f>Statistics!CU10</f>
        <v>1290.6532409849617</v>
      </c>
      <c r="AP11" s="69">
        <f>Statistics!CV10</f>
        <v>39.206225195385109</v>
      </c>
      <c r="AQ11" s="69">
        <f>Statistics!CW10</f>
        <v>0.80924666000000001</v>
      </c>
      <c r="AR11" s="69">
        <f>Statistics!C10</f>
        <v>0</v>
      </c>
      <c r="AS11" s="69">
        <f>Statistics!DJ10</f>
        <v>0</v>
      </c>
      <c r="AT11" s="69">
        <f>Statistics!DG10</f>
        <v>0</v>
      </c>
      <c r="AU11" s="69">
        <f>Statistics!DH10</f>
        <v>0</v>
      </c>
      <c r="AV11" s="482">
        <f>Statistics!DI10</f>
        <v>0</v>
      </c>
    </row>
    <row r="12" spans="1:48" x14ac:dyDescent="0.25">
      <c r="A12" s="429" t="str">
        <f>Statistics!A11</f>
        <v>CHUM-RV-010</v>
      </c>
      <c r="B12" s="495">
        <f>Statistics!B11</f>
        <v>72</v>
      </c>
      <c r="C12" s="490">
        <f>Statistics!D11</f>
        <v>44.444000000000003</v>
      </c>
      <c r="D12" s="490">
        <f>Statistics!E11</f>
        <v>186</v>
      </c>
      <c r="E12" s="490">
        <f>Statistics!G11</f>
        <v>39.549999999999997</v>
      </c>
      <c r="F12" s="490">
        <f>Statistics!K11</f>
        <v>7</v>
      </c>
      <c r="G12" s="490">
        <f>Statistics!L11</f>
        <v>1.6417407407407407</v>
      </c>
      <c r="H12" s="490">
        <f>Statistics!N11</f>
        <v>17.127688090006433</v>
      </c>
      <c r="I12" s="490">
        <f>Statistics!P11</f>
        <v>0.86083333333333334</v>
      </c>
      <c r="J12" s="490">
        <f>Statistics!Q11</f>
        <v>1706</v>
      </c>
      <c r="K12" s="490">
        <f>Statistics!T11</f>
        <v>1.3050041690682921</v>
      </c>
      <c r="L12" s="490">
        <f>Statistics!U11</f>
        <v>63.75310296145841</v>
      </c>
      <c r="M12" s="490">
        <f>Statistics!V11</f>
        <v>1065</v>
      </c>
      <c r="N12" s="490">
        <f>Statistics!Y11</f>
        <v>1850</v>
      </c>
      <c r="O12" s="490">
        <f>Statistics!Z11</f>
        <v>831</v>
      </c>
      <c r="P12" s="490">
        <f>Statistics!AA11</f>
        <v>29.052876695613609</v>
      </c>
      <c r="Q12" s="490">
        <f>Statistics!AB11</f>
        <v>10.695812643201284</v>
      </c>
      <c r="R12" s="490">
        <f>Statistics!AC11</f>
        <v>9.5819266909105743</v>
      </c>
      <c r="S12" s="490">
        <f>Statistics!AD11</f>
        <v>24.233297436496493</v>
      </c>
      <c r="T12" s="490">
        <f>Statistics!BZ11</f>
        <v>19.63</v>
      </c>
      <c r="U12" s="490">
        <f>Statistics!CA11</f>
        <v>120.46207889938</v>
      </c>
      <c r="V12" s="490">
        <f>Statistics!CB11</f>
        <v>81.625316047294959</v>
      </c>
      <c r="W12" s="490">
        <f>Statistics!CC11</f>
        <v>138.27032699790041</v>
      </c>
      <c r="X12" s="490">
        <f>Statistics!CD11</f>
        <v>93.276437678078466</v>
      </c>
      <c r="Y12" s="490">
        <f>Statistics!CE11</f>
        <v>2.8670258543696296</v>
      </c>
      <c r="Z12" s="490">
        <f>Statistics!CF11</f>
        <v>1.9829922409071548</v>
      </c>
      <c r="AA12" s="490">
        <f>Statistics!CG11</f>
        <v>4.2280318511732791</v>
      </c>
      <c r="AB12" s="490">
        <f>Statistics!CH11</f>
        <v>0.96484134148586342</v>
      </c>
      <c r="AC12" s="490">
        <f>Statistics!CI11</f>
        <v>0.96484134148586342</v>
      </c>
      <c r="AD12" s="490">
        <f>Statistics!CJ11</f>
        <v>80.479079754831275</v>
      </c>
      <c r="AE12" s="69">
        <f>Statistics!CK11</f>
        <v>80.479079754831275</v>
      </c>
      <c r="AF12" s="69">
        <f>Statistics!CL11</f>
        <v>80.479079754831275</v>
      </c>
      <c r="AG12" s="69">
        <f>Statistics!CM11</f>
        <v>80.479079754831275</v>
      </c>
      <c r="AH12" s="69">
        <f>Statistics!CN11</f>
        <v>184</v>
      </c>
      <c r="AI12" s="69">
        <f>Statistics!CO11</f>
        <v>184</v>
      </c>
      <c r="AJ12" s="69">
        <f>Statistics!CP11</f>
        <v>12.684095553519835</v>
      </c>
      <c r="AK12" s="69">
        <f>Statistics!CQ11</f>
        <v>0.93402343284633815</v>
      </c>
      <c r="AL12" s="69">
        <f>Statistics!CR11</f>
        <v>0.95177786073738857</v>
      </c>
      <c r="AM12" s="69">
        <f>Statistics!CS11</f>
        <v>24.951689809418323</v>
      </c>
      <c r="AN12" s="69">
        <f>Statistics!CT11</f>
        <v>3.4363840652613926</v>
      </c>
      <c r="AO12" s="69">
        <f>Statistics!CU11</f>
        <v>780.1503279588643</v>
      </c>
      <c r="AP12" s="69">
        <f>Statistics!CV11</f>
        <v>33.800202930863222</v>
      </c>
      <c r="AQ12" s="69">
        <f>Statistics!CW11</f>
        <v>0.77100336999999997</v>
      </c>
      <c r="AR12" s="69">
        <f>Statistics!C11</f>
        <v>2</v>
      </c>
      <c r="AS12" s="89">
        <f>Statistics!DJ11</f>
        <v>39.333333333333329</v>
      </c>
      <c r="AT12" s="69">
        <f>Statistics!DG11</f>
        <v>10</v>
      </c>
      <c r="AU12" s="89">
        <f>Statistics!DH11</f>
        <v>33.333333333333329</v>
      </c>
      <c r="AV12" s="227">
        <f>Statistics!DI11</f>
        <v>5</v>
      </c>
    </row>
    <row r="13" spans="1:48" x14ac:dyDescent="0.25">
      <c r="A13" s="429" t="str">
        <f>Statistics!A12</f>
        <v>CHUM-RV-011</v>
      </c>
      <c r="B13" s="495">
        <f>Statistics!B12</f>
        <v>61</v>
      </c>
      <c r="C13" s="490">
        <f>Statistics!D12</f>
        <v>100.139</v>
      </c>
      <c r="D13" s="490">
        <f>Statistics!E12</f>
        <v>412</v>
      </c>
      <c r="E13" s="490">
        <f>Statistics!G12</f>
        <v>41.35</v>
      </c>
      <c r="F13" s="490">
        <f>Statistics!K12</f>
        <v>0</v>
      </c>
      <c r="G13" s="490">
        <f>Statistics!L12</f>
        <v>3.3661851851851847</v>
      </c>
      <c r="H13" s="490">
        <f>Statistics!N12</f>
        <v>26.455323537190704</v>
      </c>
      <c r="I13" s="490">
        <f>Statistics!P12</f>
        <v>0.80500000000000005</v>
      </c>
      <c r="J13" s="490">
        <f>Statistics!Q12</f>
        <v>2509</v>
      </c>
      <c r="K13" s="490">
        <f>Statistics!T12</f>
        <v>1.2262259216588578</v>
      </c>
      <c r="L13" s="490">
        <f>Statistics!U12</f>
        <v>134.52468685913442</v>
      </c>
      <c r="M13" s="490">
        <f>Statistics!V12</f>
        <v>1505</v>
      </c>
      <c r="N13" s="490">
        <f>Statistics!Y12</f>
        <v>3628</v>
      </c>
      <c r="O13" s="490">
        <f>Statistics!Z12</f>
        <v>1862</v>
      </c>
      <c r="P13" s="490">
        <f>Statistics!AA12</f>
        <v>13.940757690848809</v>
      </c>
      <c r="Q13" s="490">
        <f>Statistics!AB12</f>
        <v>7.7354234774103547</v>
      </c>
      <c r="R13" s="490">
        <f>Statistics!AC12</f>
        <v>6.9174569805205746</v>
      </c>
      <c r="S13" s="490">
        <f>Statistics!AD12</f>
        <v>13.664933847875414</v>
      </c>
      <c r="T13" s="490">
        <f>Statistics!BZ12</f>
        <v>27</v>
      </c>
      <c r="U13" s="490">
        <f>Statistics!CA12</f>
        <v>118.15603558317871</v>
      </c>
      <c r="V13" s="490">
        <f>Statistics!CB12</f>
        <v>103.98360842470271</v>
      </c>
      <c r="W13" s="490">
        <f>Statistics!CC12</f>
        <v>140.89618771594382</v>
      </c>
      <c r="X13" s="490">
        <f>Statistics!CD12</f>
        <v>120.43846936978447</v>
      </c>
      <c r="Y13" s="490">
        <f>Statistics!CE12</f>
        <v>2.6169477997497319</v>
      </c>
      <c r="Z13" s="490">
        <f>Statistics!CF12</f>
        <v>2.3331376780777866</v>
      </c>
      <c r="AA13" s="490">
        <f>Statistics!CG12</f>
        <v>8.4322956925022829</v>
      </c>
      <c r="AB13" s="490">
        <f>Statistics!CH12</f>
        <v>3.4176594867912877</v>
      </c>
      <c r="AC13" s="490">
        <f>Statistics!CI12</f>
        <v>3.2821417048281534</v>
      </c>
      <c r="AD13" s="490">
        <f>Statistics!CJ12</f>
        <v>67.790082431997931</v>
      </c>
      <c r="AE13" s="69">
        <f>Statistics!CK12</f>
        <v>55.267089634118626</v>
      </c>
      <c r="AF13" s="69">
        <f>Statistics!CL12</f>
        <v>105.32521037987459</v>
      </c>
      <c r="AG13" s="69">
        <f>Statistics!CM12</f>
        <v>114.96231573741062</v>
      </c>
      <c r="AH13" s="69">
        <f>Statistics!CN12</f>
        <v>260.5</v>
      </c>
      <c r="AI13" s="69">
        <f>Statistics!CO12</f>
        <v>237.5</v>
      </c>
      <c r="AJ13" s="69">
        <f>Statistics!CP12</f>
        <v>139.13287892628767</v>
      </c>
      <c r="AK13" s="69">
        <f>Statistics!CQ12</f>
        <v>1.2915204410778467</v>
      </c>
      <c r="AL13" s="69">
        <f>Statistics!CR12</f>
        <v>0.88690995858515642</v>
      </c>
      <c r="AM13" s="69">
        <f>Statistics!CS12</f>
        <v>25.507945129318298</v>
      </c>
      <c r="AN13" s="69">
        <f>Statistics!CT12</f>
        <v>3.4017084860941069</v>
      </c>
      <c r="AO13" s="69">
        <f>Statistics!CU12</f>
        <v>2031.4114592098827</v>
      </c>
      <c r="AP13" s="69">
        <f>Statistics!CV12</f>
        <v>47.473209763461782</v>
      </c>
      <c r="AQ13" s="69">
        <f>Statistics!CW12</f>
        <v>0.72383595000000001</v>
      </c>
      <c r="AR13" s="69">
        <f>Statistics!C12</f>
        <v>2</v>
      </c>
      <c r="AS13" s="69">
        <f>Statistics!DJ12</f>
        <v>38</v>
      </c>
      <c r="AT13" s="69">
        <f>Statistics!DG12</f>
        <v>5</v>
      </c>
      <c r="AU13" s="69">
        <f>Statistics!DH12</f>
        <v>28</v>
      </c>
      <c r="AV13" s="482">
        <f>Statistics!DI12</f>
        <v>9</v>
      </c>
    </row>
    <row r="14" spans="1:48" x14ac:dyDescent="0.25">
      <c r="A14" s="429" t="str">
        <f>Statistics!A13</f>
        <v>CHUM-RV-012</v>
      </c>
      <c r="B14" s="495">
        <f>Statistics!B13</f>
        <v>61</v>
      </c>
      <c r="C14" s="490">
        <f>Statistics!D13</f>
        <v>45.329500000000003</v>
      </c>
      <c r="D14" s="490">
        <f>Statistics!E13</f>
        <v>590</v>
      </c>
      <c r="E14" s="490">
        <f>Statistics!G13</f>
        <v>36</v>
      </c>
      <c r="F14" s="490">
        <f>Statistics!K13</f>
        <v>2</v>
      </c>
      <c r="G14" s="490">
        <f>Statistics!L13</f>
        <v>2.5774074074074074</v>
      </c>
      <c r="H14" s="490">
        <f>Statistics!N13</f>
        <v>24.099803924560501</v>
      </c>
      <c r="I14" s="490">
        <f>Statistics!P13</f>
        <v>0.99250000000000005</v>
      </c>
      <c r="J14" s="490">
        <f>Statistics!Q13</f>
        <v>1831</v>
      </c>
      <c r="K14" s="490">
        <f>Statistics!T13</f>
        <v>1.0114498199044597</v>
      </c>
      <c r="L14" s="490">
        <f>Statistics!U13</f>
        <v>105.04625195298597</v>
      </c>
      <c r="M14" s="490">
        <f>Statistics!V13</f>
        <v>1317</v>
      </c>
      <c r="N14" s="490">
        <f>Statistics!Y13</f>
        <v>2232</v>
      </c>
      <c r="O14" s="490">
        <f>Statistics!Z13</f>
        <v>1305</v>
      </c>
      <c r="P14" s="490">
        <f>Statistics!AA13</f>
        <v>24.183217817166156</v>
      </c>
      <c r="Q14" s="490">
        <f>Statistics!AB13</f>
        <v>10.184885765844406</v>
      </c>
      <c r="R14" s="490">
        <f>Statistics!AC13</f>
        <v>7.7749987372502405</v>
      </c>
      <c r="S14" s="490">
        <f>Statistics!AD13</f>
        <v>17.265775159362899</v>
      </c>
      <c r="T14" s="490">
        <f>Statistics!BZ13</f>
        <v>22.97</v>
      </c>
      <c r="U14" s="490">
        <f>Statistics!CA13</f>
        <v>47.12600190469999</v>
      </c>
      <c r="V14" s="490">
        <f>Statistics!CB13</f>
        <v>47.12600190469999</v>
      </c>
      <c r="W14" s="490">
        <f>Statistics!CC13</f>
        <v>70.392357663670609</v>
      </c>
      <c r="X14" s="490">
        <f>Statistics!CD13</f>
        <v>70.392357663670609</v>
      </c>
      <c r="Y14" s="490">
        <f>Statistics!CE13</f>
        <v>1.1385438849114906</v>
      </c>
      <c r="Z14" s="490">
        <f>Statistics!CF13</f>
        <v>1.1385438849114906</v>
      </c>
      <c r="AA14" s="490">
        <f>Statistics!CG13</f>
        <v>4.2326549328066028</v>
      </c>
      <c r="AB14" s="490">
        <f>Statistics!CH13</f>
        <v>0.99589671502040078</v>
      </c>
      <c r="AC14" s="490">
        <f>Statistics!CI13</f>
        <v>0.99589671502040078</v>
      </c>
      <c r="AD14" s="490">
        <f>Statistics!CJ13</f>
        <v>37.949517523938866</v>
      </c>
      <c r="AE14" s="69">
        <f>Statistics!CK13</f>
        <v>37.949517523938866</v>
      </c>
      <c r="AF14" s="69">
        <f>Statistics!CL13</f>
        <v>37.949517523938866</v>
      </c>
      <c r="AG14" s="69">
        <f>Statistics!CM13</f>
        <v>37.949517523938866</v>
      </c>
      <c r="AH14" s="69">
        <f>Statistics!CN13</f>
        <v>391</v>
      </c>
      <c r="AI14" s="69">
        <f>Statistics!CO13</f>
        <v>391</v>
      </c>
      <c r="AJ14" s="69">
        <f>Statistics!CP13</f>
        <v>84.653098656132059</v>
      </c>
      <c r="AK14" s="69">
        <f>Statistics!CQ13</f>
        <v>0.64432921004190835</v>
      </c>
      <c r="AL14" s="69">
        <f>Statistics!CR13</f>
        <v>0.61740928415184981</v>
      </c>
      <c r="AM14" s="69">
        <f>Statistics!CS13</f>
        <v>24.168160421814171</v>
      </c>
      <c r="AN14" s="69">
        <f>Statistics!CT13</f>
        <v>2.5100005927952074</v>
      </c>
      <c r="AO14" s="69">
        <f>Statistics!CU13</f>
        <v>873.71579529552446</v>
      </c>
      <c r="AP14" s="69">
        <f>Statistics!CV13</f>
        <v>34.613487129640546</v>
      </c>
      <c r="AQ14" s="69">
        <f>Statistics!CW13</f>
        <v>0.75909525</v>
      </c>
      <c r="AR14" s="69">
        <f>Statistics!C13</f>
        <v>2</v>
      </c>
      <c r="AS14" s="69">
        <f>Statistics!DJ13</f>
        <v>34</v>
      </c>
      <c r="AT14" s="69">
        <f>Statistics!DG13</f>
        <v>4</v>
      </c>
      <c r="AU14" s="69">
        <f>Statistics!DH13</f>
        <v>28</v>
      </c>
      <c r="AV14" s="482">
        <f>Statistics!DI13</f>
        <v>10</v>
      </c>
    </row>
    <row r="15" spans="1:48" x14ac:dyDescent="0.25">
      <c r="A15" s="429" t="str">
        <f>Statistics!A14</f>
        <v>CHUM-RV-013</v>
      </c>
      <c r="B15" s="495">
        <f>Statistics!B14</f>
        <v>64</v>
      </c>
      <c r="C15" s="490">
        <f>Statistics!D14</f>
        <v>77.377499999999998</v>
      </c>
      <c r="D15" s="490">
        <f>Statistics!E14</f>
        <v>309</v>
      </c>
      <c r="E15" s="490">
        <f>Statistics!G14</f>
        <v>41.35</v>
      </c>
      <c r="F15" s="490">
        <f>Statistics!K14</f>
        <v>7</v>
      </c>
      <c r="G15" s="490">
        <f>Statistics!L14</f>
        <v>2.519703703703704</v>
      </c>
      <c r="H15" s="490">
        <f>Statistics!N14</f>
        <v>15.7999305725097</v>
      </c>
      <c r="I15" s="490">
        <f>Statistics!P14</f>
        <v>0.63916666666666666</v>
      </c>
      <c r="J15" s="490">
        <f>Statistics!Q14</f>
        <v>1790</v>
      </c>
      <c r="K15" s="490">
        <f>Statistics!T14</f>
        <v>1.5187343108860745</v>
      </c>
      <c r="L15" s="490">
        <f>Statistics!U14</f>
        <v>175.59610283726511</v>
      </c>
      <c r="M15" s="490">
        <f>Statistics!V14</f>
        <v>1004</v>
      </c>
      <c r="N15" s="490">
        <f>Statistics!Y14</f>
        <v>2952</v>
      </c>
      <c r="O15" s="490">
        <f>Statistics!Z14</f>
        <v>1194</v>
      </c>
      <c r="P15" s="490">
        <f>Statistics!AA14</f>
        <v>20.765686472415631</v>
      </c>
      <c r="Q15" s="490">
        <f>Statistics!AB14</f>
        <v>13.138116214332735</v>
      </c>
      <c r="R15" s="490">
        <f>Statistics!AC14</f>
        <v>10.275386903968156</v>
      </c>
      <c r="S15" s="490">
        <f>Statistics!AD14</f>
        <v>14.480297011239225</v>
      </c>
      <c r="T15" s="490">
        <f>Statistics!BZ14</f>
        <v>24.75</v>
      </c>
      <c r="U15" s="490">
        <f>Statistics!CA14</f>
        <v>109.44507307796545</v>
      </c>
      <c r="V15" s="490">
        <f>Statistics!CB14</f>
        <v>42.796434638371714</v>
      </c>
      <c r="W15" s="490">
        <f>Statistics!CC14</f>
        <v>125.92071330714525</v>
      </c>
      <c r="X15" s="490">
        <f>Statistics!CD14</f>
        <v>64.220907423519577</v>
      </c>
      <c r="Y15" s="490">
        <f>Statistics!CE14</f>
        <v>2.2556952567635808</v>
      </c>
      <c r="Z15" s="490">
        <f>Statistics!CF14</f>
        <v>0.87871319914322199</v>
      </c>
      <c r="AA15" s="490">
        <f>Statistics!CG14</f>
        <v>2.0310754544531329</v>
      </c>
      <c r="AB15" s="490">
        <f>Statistics!CH14</f>
        <v>1.0130949700445218</v>
      </c>
      <c r="AC15" s="490">
        <f>Statistics!CI14</f>
        <v>1.0130949700445218</v>
      </c>
      <c r="AD15" s="490">
        <f>Statistics!CJ14</f>
        <v>42.33370182575613</v>
      </c>
      <c r="AE15" s="69">
        <f>Statistics!CK14</f>
        <v>42.33370182575613</v>
      </c>
      <c r="AF15" s="69">
        <f>Statistics!CL14</f>
        <v>42.333701825756165</v>
      </c>
      <c r="AG15" s="69">
        <f>Statistics!CM14</f>
        <v>42.333701825756165</v>
      </c>
      <c r="AH15" s="69">
        <f>Statistics!CN14</f>
        <v>391</v>
      </c>
      <c r="AI15" s="69">
        <f>Statistics!CO14</f>
        <v>391</v>
      </c>
      <c r="AJ15" s="69">
        <f>Statistics!CP14</f>
        <v>136.08205544835991</v>
      </c>
      <c r="AK15" s="69">
        <f>Statistics!CQ14</f>
        <v>0.82204374033666394</v>
      </c>
      <c r="AL15" s="69">
        <f>Statistics!CR14</f>
        <v>0.44592394032509397</v>
      </c>
      <c r="AM15" s="69">
        <f>Statistics!CS14</f>
        <v>22.764743269756455</v>
      </c>
      <c r="AN15" s="69">
        <f>Statistics!CT14</f>
        <v>2.4973682151837453</v>
      </c>
      <c r="AO15" s="69">
        <f>Statistics!CU14</f>
        <v>2587.7267522102093</v>
      </c>
      <c r="AP15" s="69">
        <f>Statistics!CV14</f>
        <v>34.433306209983471</v>
      </c>
      <c r="AQ15" s="69">
        <f>Statistics!CW14</f>
        <v>0.73368489999999997</v>
      </c>
      <c r="AR15" s="69">
        <f>Statistics!C14</f>
        <v>2</v>
      </c>
      <c r="AS15" s="69">
        <f>Statistics!DJ14</f>
        <v>42</v>
      </c>
      <c r="AT15" s="69">
        <f>Statistics!DG14</f>
        <v>10</v>
      </c>
      <c r="AU15" s="69">
        <f>Statistics!DH14</f>
        <v>36</v>
      </c>
      <c r="AV15" s="482">
        <f>Statistics!DI14</f>
        <v>10</v>
      </c>
    </row>
    <row r="16" spans="1:48" x14ac:dyDescent="0.25">
      <c r="A16" s="430" t="str">
        <f>Statistics!A15</f>
        <v>CHUM-RV-014</v>
      </c>
      <c r="B16" s="495">
        <f>Statistics!B15</f>
        <v>80</v>
      </c>
      <c r="C16" s="490">
        <f>Statistics!D15</f>
        <v>47.863500000000002</v>
      </c>
      <c r="D16" s="490">
        <f>Statistics!E15</f>
        <v>83</v>
      </c>
      <c r="E16" s="490">
        <f>Statistics!G15</f>
        <v>18.2</v>
      </c>
      <c r="F16" s="490">
        <f>Statistics!K15</f>
        <v>1</v>
      </c>
      <c r="G16" s="490">
        <f>Statistics!L15</f>
        <v>1.3304814814814816</v>
      </c>
      <c r="H16" s="490">
        <f>Statistics!N15</f>
        <v>13.294413248697866</v>
      </c>
      <c r="I16" s="490">
        <f>Statistics!P15</f>
        <v>0.98999999999999988</v>
      </c>
      <c r="J16" s="490">
        <f>Statistics!Q15</f>
        <v>1054</v>
      </c>
      <c r="K16" s="490">
        <f>Statistics!T15</f>
        <v>0.91553877578774978</v>
      </c>
      <c r="L16" s="490">
        <f>Statistics!U15</f>
        <v>56.715144187101906</v>
      </c>
      <c r="M16" s="490">
        <f>Statistics!V15</f>
        <v>849</v>
      </c>
      <c r="N16" s="490">
        <f>Statistics!Y15</f>
        <v>2095</v>
      </c>
      <c r="O16" s="490">
        <f>Statistics!Z15</f>
        <v>648</v>
      </c>
      <c r="P16" s="490">
        <f>Statistics!AA15</f>
        <v>49.943028469201778</v>
      </c>
      <c r="Q16" s="490">
        <f>Statistics!AB15</f>
        <v>7.3869245959314878</v>
      </c>
      <c r="R16" s="490">
        <f>Statistics!AC15</f>
        <v>7.5631436515660706</v>
      </c>
      <c r="S16" s="490">
        <f>Statistics!AD15</f>
        <v>21.352184576466293</v>
      </c>
      <c r="T16" s="490">
        <f>Statistics!BZ15</f>
        <v>18.23</v>
      </c>
      <c r="U16" s="490">
        <f>Statistics!CA15</f>
        <v>64.57729936699964</v>
      </c>
      <c r="V16" s="490">
        <f>Statistics!CB15</f>
        <v>59.998123923043188</v>
      </c>
      <c r="W16" s="490">
        <f>Statistics!CC15</f>
        <v>75.508406009235742</v>
      </c>
      <c r="X16" s="490">
        <f>Statistics!CD15</f>
        <v>79.146453476762815</v>
      </c>
      <c r="Y16" s="490">
        <f>Statistics!CE15</f>
        <v>1.4561863848661896</v>
      </c>
      <c r="Z16" s="490">
        <f>Statistics!CF15</f>
        <v>1.1867980776951359</v>
      </c>
      <c r="AA16" s="490">
        <f>Statistics!CG15</f>
        <v>19.053667831057478</v>
      </c>
      <c r="AB16" s="490">
        <f>Statistics!CH15</f>
        <v>0.97383119519395223</v>
      </c>
      <c r="AC16" s="490">
        <f>Statistics!CI15</f>
        <v>0.7488383100256244</v>
      </c>
      <c r="AD16" s="490">
        <f>Statistics!CJ15</f>
        <v>24.299129311213054</v>
      </c>
      <c r="AE16" s="69">
        <f>Statistics!CK15</f>
        <v>22.107798048014605</v>
      </c>
      <c r="AF16" s="69">
        <f>Statistics!CL15</f>
        <v>28.170633153235542</v>
      </c>
      <c r="AG16" s="69">
        <f>Statistics!CM15</f>
        <v>24.999963445442084</v>
      </c>
      <c r="AH16" s="69">
        <f>Statistics!CN15</f>
        <v>323.66666666666669</v>
      </c>
      <c r="AI16" s="69">
        <f>Statistics!CO15</f>
        <v>315</v>
      </c>
      <c r="AJ16" s="69">
        <f>Statistics!CP15</f>
        <v>12.702445220704986</v>
      </c>
      <c r="AK16" s="69">
        <f>Statistics!CQ15</f>
        <v>1.1173132321715069</v>
      </c>
      <c r="AL16" s="69">
        <f>Statistics!CR15</f>
        <v>0.72708711677576687</v>
      </c>
      <c r="AM16" s="69">
        <f>Statistics!CS15</f>
        <v>27.6028597081404</v>
      </c>
      <c r="AN16" s="69">
        <f>Statistics!CT15</f>
        <v>4.0984851794871728</v>
      </c>
      <c r="AO16" s="69">
        <f>Statistics!CU15</f>
        <v>2025.4146136405652</v>
      </c>
      <c r="AP16" s="69">
        <f>Statistics!CV15</f>
        <v>39.650403750758521</v>
      </c>
      <c r="AQ16" s="69">
        <f>Statistics!CW15</f>
        <v>0.77402689999999996</v>
      </c>
      <c r="AR16" s="69">
        <f>Statistics!C15</f>
        <v>0</v>
      </c>
      <c r="AS16" s="69">
        <f>Statistics!DJ15</f>
        <v>0</v>
      </c>
      <c r="AT16" s="69">
        <f>Statistics!DG15</f>
        <v>0</v>
      </c>
      <c r="AU16" s="69">
        <f>Statistics!DH15</f>
        <v>0</v>
      </c>
      <c r="AV16" s="482">
        <f>Statistics!DI15</f>
        <v>0</v>
      </c>
    </row>
    <row r="17" spans="1:48" x14ac:dyDescent="0.25">
      <c r="A17" s="430" t="str">
        <f>Statistics!A16</f>
        <v>CHUM-RV-015</v>
      </c>
      <c r="B17" s="495">
        <f>Statistics!B16</f>
        <v>80</v>
      </c>
      <c r="C17" s="490">
        <f>Statistics!D16</f>
        <v>23.576499999999999</v>
      </c>
      <c r="D17" s="490">
        <f>Statistics!E16</f>
        <v>52</v>
      </c>
      <c r="E17" s="490">
        <f>Statistics!G16</f>
        <v>17.850000000000001</v>
      </c>
      <c r="F17" s="490">
        <f>Statistics!K16</f>
        <v>1</v>
      </c>
      <c r="G17" s="490">
        <f>Statistics!L16</f>
        <v>0.97196296296296292</v>
      </c>
      <c r="H17" s="490">
        <f>Statistics!N16</f>
        <v>13.599964141845632</v>
      </c>
      <c r="I17" s="490">
        <f>Statistics!P16</f>
        <v>0.98166666666666658</v>
      </c>
      <c r="J17" s="490">
        <f>Statistics!Q16</f>
        <v>1123</v>
      </c>
      <c r="K17" s="490">
        <f>Statistics!T16</f>
        <v>0.69610901886049537</v>
      </c>
      <c r="L17" s="490">
        <f>Statistics!U16</f>
        <v>59.394012396283614</v>
      </c>
      <c r="M17" s="490">
        <f>Statistics!V16</f>
        <v>873</v>
      </c>
      <c r="N17" s="490">
        <f>Statistics!Y16</f>
        <v>854</v>
      </c>
      <c r="O17" s="490">
        <f>Statistics!Z16</f>
        <v>455</v>
      </c>
      <c r="P17" s="490">
        <f>Statistics!AA16</f>
        <v>76.990062683529359</v>
      </c>
      <c r="Q17" s="490">
        <f>Statistics!AB16</f>
        <v>8.4098654853860104</v>
      </c>
      <c r="R17" s="490">
        <f>Statistics!AC16</f>
        <v>7.0837200510977576</v>
      </c>
      <c r="S17" s="490">
        <f>Statistics!AD16</f>
        <v>59.977352212420001</v>
      </c>
      <c r="T17" s="490">
        <f>Statistics!BZ16</f>
        <v>15.25</v>
      </c>
      <c r="U17" s="490">
        <f>Statistics!CA16</f>
        <v>90.46484377546976</v>
      </c>
      <c r="V17" s="490">
        <f>Statistics!CB16</f>
        <v>67.423719210098952</v>
      </c>
      <c r="W17" s="490">
        <f>Statistics!CC16</f>
        <v>109.69775033649408</v>
      </c>
      <c r="X17" s="490">
        <f>Statistics!CD16</f>
        <v>82.227603720106345</v>
      </c>
      <c r="Y17" s="490">
        <f>Statistics!CE16</f>
        <v>1.7416792133283481</v>
      </c>
      <c r="Z17" s="490">
        <f>Statistics!CF16</f>
        <v>1.2661782198541529</v>
      </c>
      <c r="AA17" s="490">
        <f>Statistics!CG16</f>
        <v>10.702818408847662</v>
      </c>
      <c r="AB17" s="490">
        <f>Statistics!CH16</f>
        <v>0.81857166476113474</v>
      </c>
      <c r="AC17" s="490">
        <f>Statistics!CI16</f>
        <v>0.62239611793116412</v>
      </c>
      <c r="AD17" s="490">
        <f>Statistics!CJ16</f>
        <v>28.896866402196586</v>
      </c>
      <c r="AE17" s="69">
        <f>Statistics!CK16</f>
        <v>22.578381429019956</v>
      </c>
      <c r="AF17" s="69">
        <f>Statistics!CL16</f>
        <v>31.624557066398154</v>
      </c>
      <c r="AG17" s="69">
        <f>Statistics!CM16</f>
        <v>27.396052909346835</v>
      </c>
      <c r="AH17" s="69">
        <f>Statistics!CN16</f>
        <v>274.8</v>
      </c>
      <c r="AI17" s="69">
        <f>Statistics!CO16</f>
        <v>221</v>
      </c>
      <c r="AJ17" s="69">
        <f>Statistics!CP16</f>
        <v>194.79129504102747</v>
      </c>
      <c r="AK17" s="69">
        <f>Statistics!CQ16</f>
        <v>0.94470494764478063</v>
      </c>
      <c r="AL17" s="69">
        <f>Statistics!CR16</f>
        <v>0.84270186565627181</v>
      </c>
      <c r="AM17" s="69">
        <f>Statistics!CS16</f>
        <v>22.993862156008369</v>
      </c>
      <c r="AN17" s="69">
        <f>Statistics!CT16</f>
        <v>4.0321604715821859</v>
      </c>
      <c r="AO17" s="69">
        <f>Statistics!CU16</f>
        <v>1188.792756664807</v>
      </c>
      <c r="AP17" s="69">
        <f>Statistics!CV16</f>
        <v>27.533485330030622</v>
      </c>
      <c r="AQ17" s="69">
        <f>Statistics!CW16</f>
        <v>0.76083219999999996</v>
      </c>
      <c r="AR17" s="69">
        <f>Statistics!C16</f>
        <v>0</v>
      </c>
      <c r="AS17" s="69">
        <f>Statistics!DJ16</f>
        <v>0</v>
      </c>
      <c r="AT17" s="69">
        <f>Statistics!DG16</f>
        <v>0</v>
      </c>
      <c r="AU17" s="69">
        <f>Statistics!DH16</f>
        <v>0</v>
      </c>
      <c r="AV17" s="482">
        <f>Statistics!DI16</f>
        <v>0</v>
      </c>
    </row>
    <row r="18" spans="1:48" x14ac:dyDescent="0.25">
      <c r="A18" s="429" t="str">
        <f>Statistics!A17</f>
        <v>CHUM-RV-016</v>
      </c>
      <c r="B18" s="495">
        <f>Statistics!B17</f>
        <v>41</v>
      </c>
      <c r="C18" s="490">
        <f t="shared" ref="C18:E19" si="6">C$1</f>
        <v>300</v>
      </c>
      <c r="D18" s="490">
        <f t="shared" si="6"/>
        <v>1000</v>
      </c>
      <c r="E18" s="490">
        <f t="shared" si="6"/>
        <v>300</v>
      </c>
      <c r="F18" s="490">
        <f>Statistics!K17</f>
        <v>2</v>
      </c>
      <c r="G18" s="490">
        <f t="shared" ref="G18:I19" si="7">G$1</f>
        <v>10</v>
      </c>
      <c r="H18" s="490">
        <f t="shared" si="7"/>
        <v>60</v>
      </c>
      <c r="I18" s="490">
        <f t="shared" si="7"/>
        <v>0</v>
      </c>
      <c r="J18" s="490">
        <f>Statistics!Q17</f>
        <v>0</v>
      </c>
      <c r="K18" s="490">
        <f>K$1</f>
        <v>2</v>
      </c>
      <c r="L18" s="490">
        <f t="shared" ref="L18:T19" si="8">L$1</f>
        <v>600</v>
      </c>
      <c r="M18" s="490">
        <f t="shared" si="8"/>
        <v>2000</v>
      </c>
      <c r="N18" s="490">
        <f t="shared" si="8"/>
        <v>3800</v>
      </c>
      <c r="O18" s="490">
        <f t="shared" si="8"/>
        <v>10000</v>
      </c>
      <c r="P18" s="490">
        <f t="shared" si="8"/>
        <v>15000</v>
      </c>
      <c r="Q18" s="490">
        <f t="shared" si="8"/>
        <v>2000</v>
      </c>
      <c r="R18" s="490">
        <f t="shared" si="8"/>
        <v>4000</v>
      </c>
      <c r="S18" s="490">
        <f t="shared" si="8"/>
        <v>200</v>
      </c>
      <c r="T18" s="490">
        <f t="shared" si="8"/>
        <v>60</v>
      </c>
      <c r="U18" s="490">
        <f>Statistics!CA17</f>
        <v>159.4565999280093</v>
      </c>
      <c r="V18" s="490">
        <f>Statistics!CB17</f>
        <v>127.26685462722378</v>
      </c>
      <c r="W18" s="490">
        <f>Statistics!CC17</f>
        <v>204.01414583646115</v>
      </c>
      <c r="X18" s="490">
        <f>Statistics!CD17</f>
        <v>170.24753845319719</v>
      </c>
      <c r="Y18" s="490">
        <f>Statistics!CE17</f>
        <v>3.7263004419862029</v>
      </c>
      <c r="Z18" s="490">
        <f>Statistics!CF17</f>
        <v>3.236693839789905</v>
      </c>
      <c r="AA18" s="490">
        <f>Statistics!CG17</f>
        <v>16.149774202231061</v>
      </c>
      <c r="AB18" s="490">
        <f>Statistics!CH17</f>
        <v>5.0328368103990853</v>
      </c>
      <c r="AC18" s="490">
        <f>Statistics!CI17</f>
        <v>3.1501557751812115</v>
      </c>
      <c r="AD18" s="490">
        <f>Statistics!CJ17</f>
        <v>77.824034239341117</v>
      </c>
      <c r="AE18" s="69">
        <f>Statistics!CK17</f>
        <v>26.984507262626913</v>
      </c>
      <c r="AF18" s="69">
        <f>Statistics!CL17</f>
        <v>169.47677842676478</v>
      </c>
      <c r="AG18" s="69">
        <f>Statistics!CM17</f>
        <v>78.393073104256672</v>
      </c>
      <c r="AH18" s="69">
        <f>Statistics!CN17</f>
        <v>306.27777777777777</v>
      </c>
      <c r="AI18" s="69">
        <f>Statistics!CO17</f>
        <v>345</v>
      </c>
      <c r="AJ18" s="69">
        <f>Statistics!CP17</f>
        <v>177.64751622454168</v>
      </c>
      <c r="AK18" s="69">
        <f>Statistics!CQ17</f>
        <v>2.2875154113658476</v>
      </c>
      <c r="AL18" s="69">
        <f>Statistics!CR17</f>
        <v>1.9127798295540392</v>
      </c>
      <c r="AM18" s="69">
        <f>Statistics!CS17</f>
        <v>36.605773150732588</v>
      </c>
      <c r="AN18" s="69">
        <f>Statistics!CT17</f>
        <v>9.3202910356300563</v>
      </c>
      <c r="AO18" s="69">
        <f>Statistics!CU17</f>
        <v>1051.6786591156597</v>
      </c>
      <c r="AP18" s="69">
        <f>Statistics!CV17</f>
        <v>63.241682350053374</v>
      </c>
      <c r="AQ18" s="69">
        <f>Statistics!CW17</f>
        <v>0.51065910000000003</v>
      </c>
      <c r="AR18" s="69">
        <f>Statistics!C17</f>
        <v>5</v>
      </c>
      <c r="AS18" s="89">
        <f>Statistics!DJ17</f>
        <v>88.5</v>
      </c>
      <c r="AT18" s="69">
        <f>Statistics!DG17</f>
        <v>18</v>
      </c>
      <c r="AU18" s="69">
        <f>Statistics!DH17</f>
        <v>70.5</v>
      </c>
      <c r="AV18" s="482">
        <f>Statistics!DI17</f>
        <v>22</v>
      </c>
    </row>
    <row r="19" spans="1:48" x14ac:dyDescent="0.25">
      <c r="A19" s="429" t="str">
        <f>Statistics!A18</f>
        <v>CHUM-RV-017</v>
      </c>
      <c r="B19" s="495">
        <f>Statistics!B18</f>
        <v>13</v>
      </c>
      <c r="C19" s="490">
        <f t="shared" si="6"/>
        <v>300</v>
      </c>
      <c r="D19" s="490">
        <f t="shared" si="6"/>
        <v>1000</v>
      </c>
      <c r="E19" s="490">
        <f t="shared" si="6"/>
        <v>300</v>
      </c>
      <c r="F19" s="490">
        <f>Statistics!K18</f>
        <v>5</v>
      </c>
      <c r="G19" s="490">
        <f t="shared" si="7"/>
        <v>10</v>
      </c>
      <c r="H19" s="490">
        <f t="shared" si="7"/>
        <v>60</v>
      </c>
      <c r="I19" s="490">
        <f t="shared" si="7"/>
        <v>0</v>
      </c>
      <c r="J19" s="490">
        <f>Statistics!Q18</f>
        <v>0</v>
      </c>
      <c r="K19" s="490">
        <f>K$1</f>
        <v>2</v>
      </c>
      <c r="L19" s="490">
        <f t="shared" si="8"/>
        <v>600</v>
      </c>
      <c r="M19" s="490">
        <f t="shared" si="8"/>
        <v>2000</v>
      </c>
      <c r="N19" s="490">
        <f t="shared" si="8"/>
        <v>3800</v>
      </c>
      <c r="O19" s="490">
        <f t="shared" si="8"/>
        <v>10000</v>
      </c>
      <c r="P19" s="490">
        <f t="shared" si="8"/>
        <v>15000</v>
      </c>
      <c r="Q19" s="490">
        <f t="shared" si="8"/>
        <v>2000</v>
      </c>
      <c r="R19" s="490">
        <f t="shared" si="8"/>
        <v>4000</v>
      </c>
      <c r="S19" s="490">
        <f t="shared" si="8"/>
        <v>200</v>
      </c>
      <c r="T19" s="490">
        <f t="shared" si="8"/>
        <v>60</v>
      </c>
      <c r="U19" s="490">
        <f>Statistics!CA18</f>
        <v>160.83611746279348</v>
      </c>
      <c r="V19" s="490">
        <f>Statistics!CB18</f>
        <v>161.67510246479273</v>
      </c>
      <c r="W19" s="490">
        <f>Statistics!CC18</f>
        <v>163.05660825095379</v>
      </c>
      <c r="X19" s="490">
        <f>Statistics!CD18</f>
        <v>161.67510246479273</v>
      </c>
      <c r="Y19" s="490">
        <f>Statistics!CE18</f>
        <v>3.4729381213975441</v>
      </c>
      <c r="Z19" s="490">
        <f>Statistics!CF18</f>
        <v>3.4813507711178202</v>
      </c>
      <c r="AA19" s="490">
        <f>Statistics!CG18</f>
        <v>38.103302286198137</v>
      </c>
      <c r="AB19" s="490">
        <f>Statistics!CH18</f>
        <v>1.5914608821596832</v>
      </c>
      <c r="AC19" s="490">
        <f>Statistics!CI18</f>
        <v>1.0164458748839582</v>
      </c>
      <c r="AD19" s="490">
        <f>Statistics!CJ18</f>
        <v>33.193114005898842</v>
      </c>
      <c r="AE19" s="69">
        <f>Statistics!CK18</f>
        <v>26.869586707642299</v>
      </c>
      <c r="AF19" s="69">
        <f>Statistics!CL18</f>
        <v>71.595300220103454</v>
      </c>
      <c r="AG19" s="69">
        <f>Statistics!CM18</f>
        <v>46.718472031183289</v>
      </c>
      <c r="AH19" s="69">
        <f>Statistics!CN18</f>
        <v>287.83333333333331</v>
      </c>
      <c r="AI19" s="69">
        <f>Statistics!CO18</f>
        <v>289</v>
      </c>
      <c r="AJ19" s="69">
        <f>Statistics!CP18</f>
        <v>1.8144429660094352</v>
      </c>
      <c r="AK19" s="69">
        <f>Statistics!CQ18</f>
        <v>4.7961905550240589</v>
      </c>
      <c r="AL19" s="69">
        <f>Statistics!CR18</f>
        <v>4.7961905550240589</v>
      </c>
      <c r="AM19" s="69">
        <f>Statistics!CS18</f>
        <v>33.210702768810428</v>
      </c>
      <c r="AN19" s="69">
        <f>Statistics!CT18</f>
        <v>13.228815449401715</v>
      </c>
      <c r="AO19" s="69">
        <f>Statistics!CU18</f>
        <v>575.960599873761</v>
      </c>
      <c r="AP19" s="69">
        <f>Statistics!CV18</f>
        <v>57.051048563423848</v>
      </c>
      <c r="AQ19" s="69">
        <f>Statistics!CW18</f>
        <v>0.56713150000000001</v>
      </c>
      <c r="AR19" s="69">
        <f>Statistics!C18</f>
        <v>5</v>
      </c>
      <c r="AS19" s="69">
        <f>Statistics!DJ18</f>
        <v>95</v>
      </c>
      <c r="AT19" s="69">
        <f>Statistics!DG18</f>
        <v>20</v>
      </c>
      <c r="AU19" s="69">
        <f>Statistics!DH18</f>
        <v>73</v>
      </c>
      <c r="AV19" s="482">
        <f>Statistics!DI18</f>
        <v>22</v>
      </c>
    </row>
    <row r="20" spans="1:48" x14ac:dyDescent="0.25">
      <c r="A20" s="429" t="str">
        <f>Statistics!A19</f>
        <v>CHUM-RV-018</v>
      </c>
      <c r="B20" s="495">
        <f>Statistics!B19</f>
        <v>75</v>
      </c>
      <c r="C20" s="490">
        <f>Statistics!D19</f>
        <v>83.635499999999993</v>
      </c>
      <c r="D20" s="490">
        <f>Statistics!E19</f>
        <v>400</v>
      </c>
      <c r="E20" s="490">
        <f>Statistics!G19</f>
        <v>44</v>
      </c>
      <c r="F20" s="490">
        <f>Statistics!K19</f>
        <v>0</v>
      </c>
      <c r="G20" s="490">
        <f>Statistics!L19</f>
        <v>3.7198518518518515</v>
      </c>
      <c r="H20" s="490">
        <f>Statistics!N19</f>
        <v>17.894343058268166</v>
      </c>
      <c r="I20" s="490">
        <f>Statistics!P19</f>
        <v>0.96083333333333332</v>
      </c>
      <c r="J20" s="490">
        <f>Statistics!Q19</f>
        <v>1486</v>
      </c>
      <c r="K20" s="490">
        <f>Statistics!T19</f>
        <v>1.3288252340574689</v>
      </c>
      <c r="L20" s="490">
        <f>Statistics!U19</f>
        <v>18.78256978177345</v>
      </c>
      <c r="M20" s="490">
        <f>Statistics!V19</f>
        <v>1404</v>
      </c>
      <c r="N20" s="490">
        <f>Statistics!Y19</f>
        <v>3995</v>
      </c>
      <c r="O20" s="490">
        <f>Statistics!Z19</f>
        <v>1792</v>
      </c>
      <c r="P20" s="490">
        <f>Statistics!AA19</f>
        <v>18.243145534184137</v>
      </c>
      <c r="Q20" s="490">
        <f>Statistics!AB19</f>
        <v>7.597832551158306</v>
      </c>
      <c r="R20" s="490">
        <f>Statistics!AC19</f>
        <v>4.8100892960261143</v>
      </c>
      <c r="S20" s="490">
        <f>Statistics!AD19</f>
        <v>8.4199034342347154</v>
      </c>
      <c r="T20" s="490">
        <f>Statistics!BZ19</f>
        <v>30.83</v>
      </c>
      <c r="U20" s="490">
        <f>Statistics!CA19</f>
        <v>96.263017202804861</v>
      </c>
      <c r="V20" s="490">
        <f>Statistics!CB19</f>
        <v>81.987238491348052</v>
      </c>
      <c r="W20" s="490">
        <f>Statistics!CC19</f>
        <v>109.58306706224252</v>
      </c>
      <c r="X20" s="490">
        <f>Statistics!CD19</f>
        <v>95.039959106301168</v>
      </c>
      <c r="Y20" s="490">
        <f>Statistics!CE19</f>
        <v>1.6266790613661815</v>
      </c>
      <c r="Z20" s="490">
        <f>Statistics!CF19</f>
        <v>1.536495133709884</v>
      </c>
      <c r="AA20" s="490">
        <f>Statistics!CG19</f>
        <v>23.180668727170552</v>
      </c>
      <c r="AB20" s="490">
        <f>Statistics!CH19</f>
        <v>2.3317436837622081</v>
      </c>
      <c r="AC20" s="490">
        <f>Statistics!CI19</f>
        <v>2.3276511541612166</v>
      </c>
      <c r="AD20" s="490">
        <f>Statistics!CJ19</f>
        <v>38.007221831872961</v>
      </c>
      <c r="AE20" s="69">
        <f>Statistics!CK19</f>
        <v>32.231351190175388</v>
      </c>
      <c r="AF20" s="69">
        <f>Statistics!CL19</f>
        <v>67.224870315615007</v>
      </c>
      <c r="AG20" s="69">
        <f>Statistics!CM19</f>
        <v>67.136899775933401</v>
      </c>
      <c r="AH20" s="69">
        <f>Statistics!CN19</f>
        <v>261.31818181818181</v>
      </c>
      <c r="AI20" s="69">
        <f>Statistics!CO19</f>
        <v>275</v>
      </c>
      <c r="AJ20" s="69">
        <f>Statistics!CP19</f>
        <v>10.536667603259342</v>
      </c>
      <c r="AK20" s="69">
        <f>Statistics!CQ19</f>
        <v>1.8584529337245634</v>
      </c>
      <c r="AL20" s="69">
        <f>Statistics!CR19</f>
        <v>1.5029926466581374</v>
      </c>
      <c r="AM20" s="69">
        <f>Statistics!CS19</f>
        <v>29.079562854330533</v>
      </c>
      <c r="AN20" s="69">
        <f>Statistics!CT19</f>
        <v>6.5231955772423591</v>
      </c>
      <c r="AO20" s="69">
        <f>Statistics!CU19</f>
        <v>1348.9870950632967</v>
      </c>
      <c r="AP20" s="69">
        <f>Statistics!CV19</f>
        <v>42.031704840671402</v>
      </c>
      <c r="AQ20" s="69">
        <f>Statistics!CW19</f>
        <v>0.55130080000000004</v>
      </c>
      <c r="AR20" s="69">
        <f>Statistics!C19</f>
        <v>3</v>
      </c>
      <c r="AS20" s="69">
        <f>Statistics!DJ19</f>
        <v>0</v>
      </c>
      <c r="AT20" s="69">
        <f>Statistics!DG19</f>
        <v>7</v>
      </c>
      <c r="AU20" s="69">
        <f>Statistics!DH19</f>
        <v>0</v>
      </c>
      <c r="AV20" s="482">
        <f>Statistics!DI19</f>
        <v>5</v>
      </c>
    </row>
    <row r="21" spans="1:48" x14ac:dyDescent="0.25">
      <c r="A21" s="430" t="str">
        <f>Statistics!A20</f>
        <v>CHUM-RV-019</v>
      </c>
      <c r="B21" s="495">
        <f>Statistics!B20</f>
        <v>79</v>
      </c>
      <c r="C21" s="490">
        <f>Statistics!D20</f>
        <v>48.022500000000001</v>
      </c>
      <c r="D21" s="490">
        <f>Statistics!E20</f>
        <v>121</v>
      </c>
      <c r="E21" s="490">
        <f>Statistics!G20</f>
        <v>22</v>
      </c>
      <c r="F21" s="490">
        <f>Statistics!K20</f>
        <v>3</v>
      </c>
      <c r="G21" s="490">
        <f>Statistics!L20</f>
        <v>1.465222222222222</v>
      </c>
      <c r="H21" s="490">
        <f>Statistics!N20</f>
        <v>18.749885559081999</v>
      </c>
      <c r="I21" s="490">
        <f>Statistics!P20</f>
        <v>1</v>
      </c>
      <c r="J21" s="490">
        <f>Statistics!Q20</f>
        <v>1171</v>
      </c>
      <c r="K21" s="490">
        <f>Statistics!T20</f>
        <v>0.55825930542566404</v>
      </c>
      <c r="L21" s="490">
        <f>Statistics!U20</f>
        <v>85.149689143784869</v>
      </c>
      <c r="M21" s="490">
        <f>Statistics!V20</f>
        <v>1096</v>
      </c>
      <c r="N21" s="490">
        <f>Statistics!Y20</f>
        <v>2056</v>
      </c>
      <c r="O21" s="490">
        <f>Statistics!Z20</f>
        <v>848</v>
      </c>
      <c r="P21" s="490">
        <f>Statistics!AA20</f>
        <v>36.47130543879743</v>
      </c>
      <c r="Q21" s="490">
        <f>Statistics!AB20</f>
        <v>8.5638656576675718</v>
      </c>
      <c r="R21" s="490">
        <f>Statistics!AC20</f>
        <v>6.549947698103769</v>
      </c>
      <c r="S21" s="490">
        <f>Statistics!AD20</f>
        <v>14.381557421178741</v>
      </c>
      <c r="T21" s="490">
        <f>Statistics!BZ20</f>
        <v>18.47</v>
      </c>
      <c r="U21" s="490">
        <f>Statistics!CA20</f>
        <v>108.64030127662791</v>
      </c>
      <c r="V21" s="490">
        <f>Statistics!CB20</f>
        <v>54.499713254427618</v>
      </c>
      <c r="W21" s="490">
        <f>Statistics!CC20</f>
        <v>134.47695098744208</v>
      </c>
      <c r="X21" s="490">
        <f>Statistics!CD20</f>
        <v>69.394178282148218</v>
      </c>
      <c r="Y21" s="490">
        <f>Statistics!CE20</f>
        <v>2.2362651768470871</v>
      </c>
      <c r="Z21" s="490">
        <f>Statistics!CF20</f>
        <v>1.2124875070296466</v>
      </c>
      <c r="AA21" s="490">
        <f>Statistics!CG20</f>
        <v>6.4093433983762997</v>
      </c>
      <c r="AB21" s="490">
        <f>Statistics!CH20</f>
        <v>0.6302452161771982</v>
      </c>
      <c r="AC21" s="490">
        <f>Statistics!CI20</f>
        <v>0.64293408985666423</v>
      </c>
      <c r="AD21" s="490">
        <f>Statistics!CJ20</f>
        <v>23.897389565157976</v>
      </c>
      <c r="AE21" s="69">
        <f>Statistics!CK20</f>
        <v>23.522318240804047</v>
      </c>
      <c r="AF21" s="69">
        <f>Statistics!CL20</f>
        <v>28.64413246612682</v>
      </c>
      <c r="AG21" s="69">
        <f>Statistics!CM20</f>
        <v>25.477580282860078</v>
      </c>
      <c r="AH21" s="69">
        <f>Statistics!CN20</f>
        <v>269.83333333333331</v>
      </c>
      <c r="AI21" s="69">
        <f>Statistics!CO20</f>
        <v>255</v>
      </c>
      <c r="AJ21" s="69">
        <f>Statistics!CP20</f>
        <v>102.5494943740208</v>
      </c>
      <c r="AK21" s="69">
        <f>Statistics!CQ20</f>
        <v>0.96184799547446864</v>
      </c>
      <c r="AL21" s="69">
        <f>Statistics!CR20</f>
        <v>0.7623220241445503</v>
      </c>
      <c r="AM21" s="69">
        <f>Statistics!CS20</f>
        <v>22.797241238135438</v>
      </c>
      <c r="AN21" s="69">
        <f>Statistics!CT20</f>
        <v>2.5766378089173547</v>
      </c>
      <c r="AO21" s="69">
        <f>Statistics!CU20</f>
        <v>919.80726084655328</v>
      </c>
      <c r="AP21" s="69">
        <f>Statistics!CV20</f>
        <v>33.101500888690353</v>
      </c>
      <c r="AQ21" s="69">
        <f>Statistics!CW20</f>
        <v>0.78655059999999999</v>
      </c>
      <c r="AR21" s="69">
        <f>Statistics!C20</f>
        <v>0</v>
      </c>
      <c r="AS21" s="69">
        <f>Statistics!DJ20</f>
        <v>0</v>
      </c>
      <c r="AT21" s="69">
        <f>Statistics!DG20</f>
        <v>0</v>
      </c>
      <c r="AU21" s="69">
        <f>Statistics!DH20</f>
        <v>0</v>
      </c>
      <c r="AV21" s="482">
        <f>Statistics!DI20</f>
        <v>0</v>
      </c>
    </row>
    <row r="22" spans="1:48" x14ac:dyDescent="0.25">
      <c r="A22" s="430" t="str">
        <f>Statistics!A21</f>
        <v>CHUM-RV-020</v>
      </c>
      <c r="B22" s="495">
        <f>Statistics!B21</f>
        <v>80</v>
      </c>
      <c r="C22" s="490">
        <f>Statistics!D21</f>
        <v>30.223500000000001</v>
      </c>
      <c r="D22" s="490">
        <f>Statistics!E21</f>
        <v>171</v>
      </c>
      <c r="E22" s="490">
        <f>Statistics!G21</f>
        <v>21.5</v>
      </c>
      <c r="F22" s="490">
        <f>Statistics!K21</f>
        <v>0</v>
      </c>
      <c r="G22" s="490">
        <f>Statistics!L21</f>
        <v>1.7354814814814816</v>
      </c>
      <c r="H22" s="490">
        <f>Statistics!N21</f>
        <v>16.011038462320901</v>
      </c>
      <c r="I22" s="490">
        <f>Statistics!P21</f>
        <v>0.95000000000000007</v>
      </c>
      <c r="J22" s="490">
        <f>Statistics!Q21</f>
        <v>1614</v>
      </c>
      <c r="K22" s="490">
        <f>Statistics!T21</f>
        <v>1.1013806206853716</v>
      </c>
      <c r="L22" s="490">
        <f>Statistics!U21</f>
        <v>21.212577960150796</v>
      </c>
      <c r="M22" s="490">
        <f>Statistics!V21</f>
        <v>946</v>
      </c>
      <c r="N22" s="490">
        <f>Statistics!Y21</f>
        <v>1194</v>
      </c>
      <c r="O22" s="490">
        <f>Statistics!Z21</f>
        <v>874</v>
      </c>
      <c r="P22" s="490">
        <f>Statistics!AA21</f>
        <v>19.052400622842761</v>
      </c>
      <c r="Q22" s="490">
        <f>Statistics!AB21</f>
        <v>8.1661091637780192</v>
      </c>
      <c r="R22" s="490">
        <f>Statistics!AC21</f>
        <v>6.9527890307564881</v>
      </c>
      <c r="S22" s="490">
        <f>Statistics!AD21</f>
        <v>29.264326280720976</v>
      </c>
      <c r="T22" s="490">
        <f>Statistics!BZ21</f>
        <v>21.7</v>
      </c>
      <c r="U22" s="490">
        <f>Statistics!CA21</f>
        <v>92.76976306192087</v>
      </c>
      <c r="V22" s="490">
        <f>Statistics!CB21</f>
        <v>52.733888286614977</v>
      </c>
      <c r="W22" s="490">
        <f>Statistics!CC21</f>
        <v>109.53883624647919</v>
      </c>
      <c r="X22" s="490">
        <f>Statistics!CD21</f>
        <v>65.179650647638951</v>
      </c>
      <c r="Y22" s="490">
        <f>Statistics!CE21</f>
        <v>2.1505542660226888</v>
      </c>
      <c r="Z22" s="490">
        <f>Statistics!CF21</f>
        <v>1.2332004744095422</v>
      </c>
      <c r="AA22" s="490">
        <f>Statistics!CG21</f>
        <v>2.1054847878724074</v>
      </c>
      <c r="AB22" s="490">
        <f>Statistics!CH21</f>
        <v>0.54585484513973648</v>
      </c>
      <c r="AC22" s="490">
        <f>Statistics!CI21</f>
        <v>0.54585484513973648</v>
      </c>
      <c r="AD22" s="490">
        <f>Statistics!CJ21</f>
        <v>21.62916463458895</v>
      </c>
      <c r="AE22" s="69">
        <f>Statistics!CK21</f>
        <v>21.62916463458895</v>
      </c>
      <c r="AF22" s="69">
        <f>Statistics!CL21</f>
        <v>21.62916463458895</v>
      </c>
      <c r="AG22" s="69">
        <f>Statistics!CM21</f>
        <v>21.62916463458895</v>
      </c>
      <c r="AH22" s="69">
        <f>Statistics!CN21</f>
        <v>100</v>
      </c>
      <c r="AI22" s="69">
        <f>Statistics!CO21</f>
        <v>100</v>
      </c>
      <c r="AJ22" s="69">
        <f>Statistics!CP21</f>
        <v>258.97462890830616</v>
      </c>
      <c r="AK22" s="69">
        <f>Statistics!CQ21</f>
        <v>0.59467055822586634</v>
      </c>
      <c r="AL22" s="69">
        <f>Statistics!CR21</f>
        <v>0.49534434009720524</v>
      </c>
      <c r="AM22" s="69">
        <f>Statistics!CS21</f>
        <v>22.88580509494874</v>
      </c>
      <c r="AN22" s="69">
        <f>Statistics!CT21</f>
        <v>3.1759369730500802</v>
      </c>
      <c r="AO22" s="69">
        <f>Statistics!CU21</f>
        <v>718.6918412384731</v>
      </c>
      <c r="AP22" s="69">
        <f>Statistics!CV21</f>
        <v>35.418059147346732</v>
      </c>
      <c r="AQ22" s="69">
        <f>Statistics!CW21</f>
        <v>0.82754433000000005</v>
      </c>
      <c r="AR22" s="69">
        <f>Statistics!C21</f>
        <v>0</v>
      </c>
      <c r="AS22" s="69">
        <f>Statistics!DJ21</f>
        <v>0</v>
      </c>
      <c r="AT22" s="69">
        <v>0</v>
      </c>
      <c r="AU22" s="69">
        <v>0</v>
      </c>
      <c r="AV22" s="482">
        <v>0</v>
      </c>
    </row>
    <row r="23" spans="1:48" ht="15.75" thickBot="1" x14ac:dyDescent="0.3">
      <c r="A23" s="431" t="str">
        <f>Statistics!A22</f>
        <v>CHUM-RV-021</v>
      </c>
      <c r="B23" s="496">
        <f>Statistics!B22</f>
        <v>80</v>
      </c>
      <c r="C23" s="497">
        <f>Statistics!D22</f>
        <v>56.927</v>
      </c>
      <c r="D23" s="497">
        <f>Statistics!E22</f>
        <v>312</v>
      </c>
      <c r="E23" s="497">
        <f>Statistics!G22</f>
        <v>23.35</v>
      </c>
      <c r="F23" s="497">
        <f>Statistics!K22</f>
        <v>0</v>
      </c>
      <c r="G23" s="497">
        <f>Statistics!L22</f>
        <v>1.7992962962962964</v>
      </c>
      <c r="H23" s="497">
        <f>Statistics!N22</f>
        <v>17.033245086669901</v>
      </c>
      <c r="I23" s="497">
        <f>Statistics!P22</f>
        <v>0.99833333333333341</v>
      </c>
      <c r="J23" s="497">
        <f>Statistics!Q22</f>
        <v>1046</v>
      </c>
      <c r="K23" s="497">
        <f>Statistics!T22</f>
        <v>0.74534248029100691</v>
      </c>
      <c r="L23" s="497">
        <f>Statistics!U22</f>
        <v>70.107638593456443</v>
      </c>
      <c r="M23" s="497">
        <f>Statistics!V22</f>
        <v>1062</v>
      </c>
      <c r="N23" s="497">
        <f>Statistics!Y22</f>
        <v>2152</v>
      </c>
      <c r="O23" s="497">
        <f>Statistics!Z22</f>
        <v>721</v>
      </c>
      <c r="P23" s="497">
        <f>Statistics!AA22</f>
        <v>28.828468751770778</v>
      </c>
      <c r="Q23" s="497">
        <f>Statistics!AB22</f>
        <v>11.59683940714325</v>
      </c>
      <c r="R23" s="497">
        <f>Statistics!AC22</f>
        <v>6.0040816587994721</v>
      </c>
      <c r="S23" s="497">
        <f>Statistics!AD22</f>
        <v>15.700181088091711</v>
      </c>
      <c r="T23" s="497">
        <f>Statistics!BZ22</f>
        <v>17.55</v>
      </c>
      <c r="U23" s="497">
        <f>Statistics!CA22</f>
        <v>26.096795221526307</v>
      </c>
      <c r="V23" s="497">
        <f>Statistics!CB22</f>
        <v>26.096795221526307</v>
      </c>
      <c r="W23" s="497">
        <f>Statistics!CC22</f>
        <v>26.718847009350114</v>
      </c>
      <c r="X23" s="497">
        <f>Statistics!CD22</f>
        <v>26.718847009350114</v>
      </c>
      <c r="Y23" s="497">
        <f>Statistics!CE22</f>
        <v>0.42424893088921878</v>
      </c>
      <c r="Z23" s="497">
        <f>Statistics!CF22</f>
        <v>0.42424893088921878</v>
      </c>
      <c r="AA23" s="497">
        <f>Statistics!CG22</f>
        <v>4.2580370449222906</v>
      </c>
      <c r="AB23" s="497">
        <f>Statistics!CH22</f>
        <v>0.61370069406240324</v>
      </c>
      <c r="AC23" s="497">
        <f>Statistics!CI22</f>
        <v>0.61370069406240324</v>
      </c>
      <c r="AD23" s="497">
        <f>Statistics!CJ22</f>
        <v>26.877817042608395</v>
      </c>
      <c r="AE23" s="169">
        <f>Statistics!CK22</f>
        <v>26.877817042608395</v>
      </c>
      <c r="AF23" s="169">
        <f>Statistics!CL22</f>
        <v>26.877817042608395</v>
      </c>
      <c r="AG23" s="169">
        <f>Statistics!CM22</f>
        <v>26.877817042608395</v>
      </c>
      <c r="AH23" s="169">
        <f>Statistics!CN22</f>
        <v>313</v>
      </c>
      <c r="AI23" s="169">
        <f>Statistics!CO22</f>
        <v>313</v>
      </c>
      <c r="AJ23" s="169">
        <f>Statistics!CP22</f>
        <v>10.645092612305728</v>
      </c>
      <c r="AK23" s="169">
        <f>Statistics!CQ22</f>
        <v>0.40429966413113688</v>
      </c>
      <c r="AL23" s="169">
        <f>Statistics!CR22</f>
        <v>0.34951394601703789</v>
      </c>
      <c r="AM23" s="169">
        <f>Statistics!CS22</f>
        <v>22.452591986557078</v>
      </c>
      <c r="AN23" s="169">
        <f>Statistics!CT22</f>
        <v>2.155080635349961</v>
      </c>
      <c r="AO23" s="169">
        <f>Statistics!CU22</f>
        <v>781.06930733387844</v>
      </c>
      <c r="AP23" s="169">
        <f>Statistics!CV22</f>
        <v>25.431994506100388</v>
      </c>
      <c r="AQ23" s="169">
        <f>Statistics!CW22</f>
        <v>0.87695162999999998</v>
      </c>
      <c r="AR23" s="169">
        <f>Statistics!C22</f>
        <v>0</v>
      </c>
      <c r="AS23" s="169">
        <f>Statistics!DJ22</f>
        <v>0</v>
      </c>
      <c r="AT23" s="169">
        <v>0</v>
      </c>
      <c r="AU23" s="169">
        <v>0</v>
      </c>
      <c r="AV23" s="483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26" zoomScale="90" zoomScaleNormal="90" workbookViewId="0">
      <selection activeCell="B49" sqref="B49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320" t="s">
        <v>824</v>
      </c>
      <c r="B1" s="320" t="s">
        <v>725</v>
      </c>
      <c r="C1" s="320" t="s">
        <v>736</v>
      </c>
    </row>
    <row r="2" spans="1:3" ht="18.75" x14ac:dyDescent="0.25">
      <c r="A2" s="321" t="s">
        <v>738</v>
      </c>
      <c r="B2" s="322">
        <f>Statistics!$J$43</f>
        <v>0.96278937720918412</v>
      </c>
      <c r="C2" s="323">
        <f>Statistics!$J$44</f>
        <v>4.400494795278314E-2</v>
      </c>
    </row>
    <row r="3" spans="1:3" ht="18.75" x14ac:dyDescent="0.25">
      <c r="A3" s="324" t="s">
        <v>739</v>
      </c>
      <c r="B3" s="325">
        <f>Statistics!$AH$44</f>
        <v>0.95925851066560663</v>
      </c>
      <c r="C3" s="326">
        <f>Statistics!$AH$45</f>
        <v>1.9633934329849655E-3</v>
      </c>
    </row>
    <row r="4" spans="1:3" ht="18.75" x14ac:dyDescent="0.25">
      <c r="A4" s="319" t="s">
        <v>740</v>
      </c>
      <c r="B4" s="139">
        <f>Statistics!$K$124</f>
        <v>0.90790969662317511</v>
      </c>
      <c r="C4" s="318">
        <f>Statistics!$K$125</f>
        <v>4.2580185907424302E-2</v>
      </c>
    </row>
    <row r="5" spans="1:3" ht="18.75" x14ac:dyDescent="0.25">
      <c r="A5" s="319" t="s">
        <v>741</v>
      </c>
      <c r="B5" s="139">
        <f>Statistics!$O$99</f>
        <v>0.72613166282383723</v>
      </c>
      <c r="C5" s="318">
        <f>Statistics!$O$100</f>
        <v>5.2437486531156426E-8</v>
      </c>
    </row>
    <row r="6" spans="1:3" ht="18.75" x14ac:dyDescent="0.25">
      <c r="A6" s="319" t="s">
        <v>742</v>
      </c>
      <c r="B6" s="139">
        <f>Statistics!$V$80</f>
        <v>0.65107000231746692</v>
      </c>
      <c r="C6" s="318">
        <f>Statistics!$V$81</f>
        <v>1.9150993874943517E-4</v>
      </c>
    </row>
    <row r="7" spans="1:3" ht="18.75" x14ac:dyDescent="0.25">
      <c r="A7" s="324" t="s">
        <v>743</v>
      </c>
      <c r="B7" s="325">
        <f>Statistics!$W$126</f>
        <v>0.87191326560334292</v>
      </c>
      <c r="C7" s="326">
        <f>Statistics!$W$127</f>
        <v>2.9548959994920514E-2</v>
      </c>
    </row>
    <row r="8" spans="1:3" ht="18.75" x14ac:dyDescent="0.25">
      <c r="A8" s="324" t="s">
        <v>744</v>
      </c>
      <c r="B8" s="325">
        <f>Statistics!$O$243</f>
        <v>0.86743255319823487</v>
      </c>
      <c r="C8" s="326">
        <f>Statistics!$O$244</f>
        <v>1.7309241319328397E-6</v>
      </c>
    </row>
    <row r="9" spans="1:3" ht="18.75" x14ac:dyDescent="0.25">
      <c r="A9" s="319" t="s">
        <v>745</v>
      </c>
      <c r="B9" s="139">
        <f>Statistics!$C$94</f>
        <v>0.86743066347625508</v>
      </c>
      <c r="C9" s="318">
        <f>Statistics!$C$95</f>
        <v>5.0794621170566125E-8</v>
      </c>
    </row>
    <row r="10" spans="1:3" ht="18.75" x14ac:dyDescent="0.25">
      <c r="A10" s="319" t="s">
        <v>746</v>
      </c>
      <c r="B10" s="139">
        <f>Statistics!$C$135</f>
        <v>0.86743066347625508</v>
      </c>
      <c r="C10" s="318">
        <f>Statistics!$C$136</f>
        <v>1.1546349417867804E-10</v>
      </c>
    </row>
    <row r="11" spans="1:3" ht="18.75" x14ac:dyDescent="0.25">
      <c r="A11" s="319" t="s">
        <v>747</v>
      </c>
      <c r="B11" s="139">
        <f>Statistics!$V$100</f>
        <v>0.61300978556518348</v>
      </c>
      <c r="C11" s="318">
        <f>Statistics!$V$101</f>
        <v>9.4592823528743232E-7</v>
      </c>
    </row>
    <row r="12" spans="1:3" ht="18.75" x14ac:dyDescent="0.3">
      <c r="A12" s="347" t="s">
        <v>843</v>
      </c>
      <c r="B12" s="325">
        <f>Statistics!$AH$81</f>
        <v>0.86435025559852385</v>
      </c>
      <c r="C12" s="343">
        <f>Statistics!$AH$82</f>
        <v>2.6799300702002406E-2</v>
      </c>
    </row>
    <row r="13" spans="1:3" ht="18.75" x14ac:dyDescent="0.25">
      <c r="A13" s="324" t="s">
        <v>849</v>
      </c>
      <c r="B13" s="325">
        <f>Statistics!$BA$142</f>
        <v>0.85766662336323807</v>
      </c>
      <c r="C13" s="342">
        <f>Statistics!$BA$143</f>
        <v>6.9899328923919076E-10</v>
      </c>
    </row>
    <row r="14" spans="1:3" ht="18.75" x14ac:dyDescent="0.25">
      <c r="A14" s="319" t="s">
        <v>748</v>
      </c>
      <c r="B14" s="139">
        <f>Statistics!$O$79</f>
        <v>0.46891910290249195</v>
      </c>
      <c r="C14" s="318">
        <f>Statistics!$O$80</f>
        <v>2.3933901717017207E-8</v>
      </c>
    </row>
    <row r="15" spans="1:3" ht="18.75" x14ac:dyDescent="0.25">
      <c r="A15" s="324" t="s">
        <v>749</v>
      </c>
      <c r="B15" s="325">
        <f>Statistics!$G$179</f>
        <v>0.8253559298661306</v>
      </c>
      <c r="C15" s="326">
        <f>Statistics!$G$180</f>
        <v>1.647980027013466E-2</v>
      </c>
    </row>
    <row r="16" spans="1:3" ht="18.75" x14ac:dyDescent="0.25">
      <c r="A16" s="324" t="s">
        <v>750</v>
      </c>
      <c r="B16" s="325">
        <f>Statistics!$J$180</f>
        <v>0.82367775539573063</v>
      </c>
      <c r="C16" s="326">
        <f>Statistics!$J$181</f>
        <v>6.988875467044903E-3</v>
      </c>
    </row>
    <row r="17" spans="1:3" ht="18.75" x14ac:dyDescent="0.25">
      <c r="A17" s="319" t="s">
        <v>751</v>
      </c>
      <c r="B17" s="139">
        <f>Statistics!$C$74</f>
        <v>0.81985908990460266</v>
      </c>
      <c r="C17" s="318">
        <f>Statistics!$C$75</f>
        <v>0.35231399530439222</v>
      </c>
    </row>
    <row r="18" spans="1:3" ht="18.75" x14ac:dyDescent="0.25">
      <c r="A18" s="319" t="s">
        <v>752</v>
      </c>
      <c r="B18" s="139">
        <f>Statistics!$G$119</f>
        <v>0.81734750467912531</v>
      </c>
      <c r="C18" s="318">
        <f>Statistics!$G$120</f>
        <v>7.1501549738340134E-4</v>
      </c>
    </row>
    <row r="19" spans="1:3" ht="18.75" x14ac:dyDescent="0.25">
      <c r="A19" s="324" t="s">
        <v>753</v>
      </c>
      <c r="B19" s="325">
        <f>Statistics!$G$199</f>
        <v>0.81396030548593301</v>
      </c>
      <c r="C19" s="326">
        <f>Statistics!$G$200</f>
        <v>1.8695629065959975E-10</v>
      </c>
    </row>
    <row r="20" spans="1:3" ht="18.75" x14ac:dyDescent="0.25">
      <c r="A20" s="319" t="s">
        <v>754</v>
      </c>
      <c r="B20" s="139">
        <f>Statistics!$AC$83</f>
        <v>0.81083169372898722</v>
      </c>
      <c r="C20" s="318">
        <f>Statistics!$AC$84</f>
        <v>4.4573961015215272E-7</v>
      </c>
    </row>
    <row r="21" spans="1:3" ht="18.75" x14ac:dyDescent="0.25">
      <c r="A21" s="319" t="s">
        <v>755</v>
      </c>
      <c r="B21" s="139">
        <f>Statistics!$P$124</f>
        <v>0.81083169372898722</v>
      </c>
      <c r="C21" s="318">
        <f>Statistics!$P$125</f>
        <v>4.4573961015215272E-7</v>
      </c>
    </row>
    <row r="22" spans="1:3" ht="18.75" x14ac:dyDescent="0.25">
      <c r="A22" s="324" t="s">
        <v>756</v>
      </c>
      <c r="B22" s="325">
        <f>Statistics!$O$196</f>
        <v>0.80950221941451517</v>
      </c>
      <c r="C22" s="326">
        <f>Statistics!$O$197</f>
        <v>6.3951741082857609E-11</v>
      </c>
    </row>
    <row r="23" spans="1:3" ht="18.75" x14ac:dyDescent="0.25">
      <c r="A23" s="324" t="s">
        <v>757</v>
      </c>
      <c r="B23" s="325">
        <f>Statistics!$C$159</f>
        <v>0.80347911228927416</v>
      </c>
      <c r="C23" s="326">
        <f>Statistics!$C$160</f>
        <v>1.3152118286686078E-10</v>
      </c>
    </row>
    <row r="24" spans="1:3" ht="18.75" x14ac:dyDescent="0.25">
      <c r="A24" s="319" t="s">
        <v>758</v>
      </c>
      <c r="B24" s="139">
        <f>Statistics!$V$174</f>
        <v>0.80248404043872867</v>
      </c>
      <c r="C24" s="318">
        <f>Statistics!$V$175</f>
        <v>0.58216252372985555</v>
      </c>
    </row>
    <row r="25" spans="1:3" ht="18.75" x14ac:dyDescent="0.25">
      <c r="A25" s="324" t="s">
        <v>835</v>
      </c>
      <c r="B25" s="325">
        <f>Statistics!$AZ$164</f>
        <v>0.80047712813564686</v>
      </c>
      <c r="C25" s="326">
        <f>Statistics!$AZ$165</f>
        <v>4.3464726314548556E-2</v>
      </c>
    </row>
    <row r="26" spans="1:3" ht="18.75" x14ac:dyDescent="0.25">
      <c r="A26" s="319" t="s">
        <v>780</v>
      </c>
      <c r="B26" s="139">
        <f>Statistics!$BP$109</f>
        <v>0.79730120239194968</v>
      </c>
      <c r="C26" s="318">
        <f>Statistics!$BP$110</f>
        <v>3.3536527055686098E-2</v>
      </c>
    </row>
    <row r="27" spans="1:3" ht="18.75" x14ac:dyDescent="0.25">
      <c r="A27" s="324" t="s">
        <v>759</v>
      </c>
      <c r="B27" s="325">
        <f>Statistics!$G$139</f>
        <v>0.7945107978949647</v>
      </c>
      <c r="C27" s="326">
        <f>Statistics!$G$140</f>
        <v>1.2864853975460059E-10</v>
      </c>
    </row>
    <row r="28" spans="1:3" ht="18.75" x14ac:dyDescent="0.25">
      <c r="A28" s="319" t="s">
        <v>735</v>
      </c>
      <c r="B28" s="139">
        <f>Statistics!$BL$56</f>
        <v>0.79066343854588506</v>
      </c>
      <c r="C28" s="318">
        <f>Statistics!$BL$57</f>
        <v>5.6032397637470206E-2</v>
      </c>
    </row>
    <row r="29" spans="1:3" ht="18.75" x14ac:dyDescent="0.25">
      <c r="A29" s="324" t="s">
        <v>760</v>
      </c>
      <c r="B29" s="325">
        <f>Statistics!$N$216</f>
        <v>0.79071295281745324</v>
      </c>
      <c r="C29" s="326">
        <f>Statistics!$N$217</f>
        <v>0.30269815853901205</v>
      </c>
    </row>
    <row r="30" spans="1:3" ht="18.75" x14ac:dyDescent="0.25">
      <c r="A30" s="324" t="s">
        <v>761</v>
      </c>
      <c r="B30" s="325">
        <f>Statistics!$C$179</f>
        <v>0.78721322037662345</v>
      </c>
      <c r="C30" s="326">
        <f>Statistics!$C$180</f>
        <v>4.2479728802939751E-2</v>
      </c>
    </row>
    <row r="31" spans="1:3" ht="18.75" x14ac:dyDescent="0.25">
      <c r="A31" s="324" t="s">
        <v>762</v>
      </c>
      <c r="B31" s="325">
        <f>Statistics!$AB$151</f>
        <v>0.77433725320312274</v>
      </c>
      <c r="C31" s="342">
        <f>Statistics!$AB$152</f>
        <v>3.1823019107906484E-5</v>
      </c>
    </row>
    <row r="32" spans="1:3" ht="18.75" x14ac:dyDescent="0.25">
      <c r="A32" s="324" t="s">
        <v>763</v>
      </c>
      <c r="B32" s="325">
        <f>Statistics!$O$151</f>
        <v>0.7724644447065856</v>
      </c>
      <c r="C32" s="326">
        <f>Statistics!$O$152</f>
        <v>1.1354513208392318E-10</v>
      </c>
    </row>
    <row r="33" spans="1:3" ht="18.75" x14ac:dyDescent="0.3">
      <c r="A33" s="439" t="s">
        <v>901</v>
      </c>
      <c r="B33" s="438">
        <f>Statistics!$BZ$46</f>
        <v>0.75806772305590708</v>
      </c>
      <c r="C33" s="440">
        <f>Statistics!$BZ$47</f>
        <v>8.7571665626620329E-5</v>
      </c>
    </row>
    <row r="34" spans="1:3" ht="18.75" x14ac:dyDescent="0.25">
      <c r="A34" s="319" t="s">
        <v>764</v>
      </c>
      <c r="B34" s="139">
        <f>Statistics!$J$64</f>
        <v>0.74718223198776323</v>
      </c>
      <c r="C34" s="318">
        <f>Statistics!$J$65</f>
        <v>3.3860840455332971E-5</v>
      </c>
    </row>
    <row r="35" spans="1:3" ht="18.75" x14ac:dyDescent="0.25">
      <c r="A35" s="319" t="s">
        <v>770</v>
      </c>
      <c r="B35" s="139">
        <f>Statistics!$BC$76</f>
        <v>0.74718223198776323</v>
      </c>
      <c r="C35" s="318">
        <f>Statistics!$BC$77</f>
        <v>3.3860840455332971E-5</v>
      </c>
    </row>
    <row r="36" spans="1:3" ht="18.75" x14ac:dyDescent="0.25">
      <c r="A36" s="319" t="s">
        <v>765</v>
      </c>
      <c r="B36" s="139">
        <f>Statistics!$AL$44</f>
        <v>0.24870839967414171</v>
      </c>
      <c r="C36" s="318">
        <f>Statistics!$AL$45</f>
        <v>3.9912260344134641E-8</v>
      </c>
    </row>
    <row r="37" spans="1:3" ht="18.75" x14ac:dyDescent="0.25">
      <c r="A37" s="319" t="s">
        <v>766</v>
      </c>
      <c r="B37" s="139">
        <f>Statistics!$G$53</f>
        <v>5.70786505077409E-2</v>
      </c>
      <c r="C37" s="318">
        <f>Statistics!$G$54</f>
        <v>0.10627794498645814</v>
      </c>
    </row>
    <row r="38" spans="1:3" ht="18.75" x14ac:dyDescent="0.25">
      <c r="A38" s="319" t="s">
        <v>734</v>
      </c>
      <c r="B38" s="139">
        <f>Statistics!$BL$59</f>
        <v>0.7235713684895736</v>
      </c>
      <c r="C38" s="318">
        <f>Statistics!$BL$60</f>
        <v>1.5261329444283755E-3</v>
      </c>
    </row>
    <row r="39" spans="1:3" ht="18.75" x14ac:dyDescent="0.25">
      <c r="A39" s="319" t="s">
        <v>767</v>
      </c>
      <c r="B39" s="139">
        <f>Statistics!$C$114</f>
        <v>0.43900148344723333</v>
      </c>
      <c r="C39" s="318">
        <f>Statistics!$C$115</f>
        <v>1.624161994530204E-4</v>
      </c>
    </row>
    <row r="40" spans="1:3" ht="18.75" x14ac:dyDescent="0.3">
      <c r="A40" s="439" t="s">
        <v>902</v>
      </c>
      <c r="B40" s="438">
        <f>Statistics!$CT$51</f>
        <v>0.69067204343684596</v>
      </c>
      <c r="C40" s="443">
        <f>Statistics!$CT$52</f>
        <v>3.7169597896767025E-5</v>
      </c>
    </row>
    <row r="41" spans="1:3" ht="18.75" x14ac:dyDescent="0.25">
      <c r="A41" s="324" t="s">
        <v>768</v>
      </c>
      <c r="B41" s="325">
        <f>Statistics!$U$151</f>
        <v>0.67876717859662239</v>
      </c>
      <c r="C41" s="326">
        <f>Statistics!$U$152</f>
        <v>4.2479727600153588E-2</v>
      </c>
    </row>
    <row r="42" spans="1:3" ht="18.75" x14ac:dyDescent="0.25">
      <c r="A42" s="324" t="s">
        <v>769</v>
      </c>
      <c r="B42" s="325">
        <f>Statistics!$BH$121</f>
        <v>0.64867482126710629</v>
      </c>
      <c r="C42" s="341">
        <f>Statistics!$BH$122</f>
        <v>1.3100761288636282E-4</v>
      </c>
    </row>
    <row r="43" spans="1:3" ht="18.75" x14ac:dyDescent="0.25">
      <c r="A43" s="319" t="s">
        <v>771</v>
      </c>
      <c r="B43" s="139">
        <f>Statistics!$N$44</f>
        <v>0.45010634797506366</v>
      </c>
      <c r="C43" s="318">
        <f>Statistics!$N$45</f>
        <v>1.2538854531778411E-7</v>
      </c>
    </row>
    <row r="44" spans="1:3" ht="18.75" x14ac:dyDescent="0.25">
      <c r="A44" s="324" t="s">
        <v>772</v>
      </c>
      <c r="B44" s="325">
        <f>Statistics!$AB$42</f>
        <v>0.4996771859676486</v>
      </c>
      <c r="C44" s="326">
        <f>Statistics!$AB$43</f>
        <v>3.5806818362618078E-5</v>
      </c>
    </row>
    <row r="45" spans="1:3" ht="18.75" x14ac:dyDescent="0.25">
      <c r="A45" s="324" t="s">
        <v>773</v>
      </c>
      <c r="B45" s="325">
        <f>Statistics!$BL$152</f>
        <v>-3.1607315290069417E-2</v>
      </c>
      <c r="C45" s="326">
        <f>Statistics!$BL$153</f>
        <v>6.0648674609031607E-5</v>
      </c>
    </row>
    <row r="46" spans="1:3" ht="18.75" x14ac:dyDescent="0.25">
      <c r="A46" s="324" t="s">
        <v>774</v>
      </c>
      <c r="B46" s="325">
        <f>Statistics!$BC$54</f>
        <v>-5.1075979680199779E-2</v>
      </c>
      <c r="C46" s="326">
        <f>Statistics!$BC$55</f>
        <v>5.8306977303151364E-5</v>
      </c>
    </row>
    <row r="47" spans="1:3" ht="18.75" x14ac:dyDescent="0.25">
      <c r="A47" s="324" t="s">
        <v>775</v>
      </c>
      <c r="B47" s="325">
        <f>Statistics!$BP$131</f>
        <v>-8.6127132921483746E-2</v>
      </c>
      <c r="C47" s="326">
        <f>Statistics!$BP$132</f>
        <v>0.11852646792180985</v>
      </c>
    </row>
    <row r="48" spans="1:3" ht="18.75" x14ac:dyDescent="0.25">
      <c r="A48" s="324" t="s">
        <v>781</v>
      </c>
      <c r="B48" s="325">
        <f>Statistics!$BP$86</f>
        <v>-0.44779859144553674</v>
      </c>
      <c r="C48" s="342">
        <f>Statistics!$BP$87</f>
        <v>9.0331203920033579E-6</v>
      </c>
    </row>
    <row r="49" spans="1:3" ht="18.75" x14ac:dyDescent="0.25">
      <c r="A49" s="324" t="s">
        <v>778</v>
      </c>
      <c r="B49" s="325">
        <f>Statistics!$BL$131</f>
        <v>-0.46020180567990043</v>
      </c>
      <c r="C49" s="344">
        <f>Statistics!$BL$132</f>
        <v>2.0432765503550288E-7</v>
      </c>
    </row>
    <row r="50" spans="1:3" ht="18.75" x14ac:dyDescent="0.25">
      <c r="A50" s="324" t="s">
        <v>777</v>
      </c>
      <c r="B50" s="325">
        <f>Statistics!$BP$152</f>
        <v>-0.49379648187690883</v>
      </c>
      <c r="C50" s="345">
        <f>Statistics!$BP$153</f>
        <v>7.3042975506315159E-10</v>
      </c>
    </row>
    <row r="51" spans="1:3" ht="18.75" x14ac:dyDescent="0.25">
      <c r="A51" s="324" t="s">
        <v>799</v>
      </c>
      <c r="B51" s="325">
        <f>Statistics!$BH$96</f>
        <v>-0.5584032334940302</v>
      </c>
      <c r="C51" s="326">
        <f>Statistics!$BH$97</f>
        <v>1.0044314255254651E-9</v>
      </c>
    </row>
    <row r="52" spans="1:3" ht="18.75" x14ac:dyDescent="0.25">
      <c r="A52" s="324" t="s">
        <v>779</v>
      </c>
      <c r="B52" s="325">
        <f>Statistics!$BL$86</f>
        <v>-0.55840323349403043</v>
      </c>
      <c r="C52" s="326">
        <f>Statistics!$BL$87</f>
        <v>0.28064230903319032</v>
      </c>
    </row>
    <row r="53" spans="1:3" ht="18.75" x14ac:dyDescent="0.25">
      <c r="A53" s="324" t="s">
        <v>783</v>
      </c>
      <c r="B53" s="325">
        <f>Statistics!$J$242</f>
        <v>-0.77799628626618145</v>
      </c>
      <c r="C53" s="326">
        <f>Statistics!$J$243</f>
        <v>4.2593126183877401E-2</v>
      </c>
    </row>
    <row r="54" spans="1:3" ht="18.75" x14ac:dyDescent="0.25">
      <c r="A54" s="324" t="s">
        <v>784</v>
      </c>
      <c r="B54" s="325">
        <f>Statistics!$O$174</f>
        <v>-0.77485053843700036</v>
      </c>
      <c r="C54" s="326">
        <f>Statistics!$O$175</f>
        <v>2.1159522884737724E-10</v>
      </c>
    </row>
    <row r="55" spans="1:3" ht="18.75" x14ac:dyDescent="0.25">
      <c r="A55" s="324" t="s">
        <v>785</v>
      </c>
      <c r="B55" s="325">
        <f>Statistics!$G$159</f>
        <v>-0.77485053843700036</v>
      </c>
      <c r="C55" s="326">
        <f>Statistics!$G$160</f>
        <v>2.1159522884737724E-10</v>
      </c>
    </row>
    <row r="56" spans="1:3" ht="18.75" x14ac:dyDescent="0.25">
      <c r="A56" s="324" t="s">
        <v>782</v>
      </c>
      <c r="B56" s="325">
        <f>Statistics!$BH$55</f>
        <v>-0.77559730604881949</v>
      </c>
      <c r="C56" s="341">
        <f>Statistics!$BH$56</f>
        <v>4.7683497004921547E-4</v>
      </c>
    </row>
    <row r="57" spans="1:3" ht="18.75" x14ac:dyDescent="0.25">
      <c r="A57" s="324" t="s">
        <v>786</v>
      </c>
      <c r="B57" s="325">
        <f>Statistics!$C$54</f>
        <v>-0.77559730604881949</v>
      </c>
      <c r="C57" s="326">
        <f>Statistics!$C$55</f>
        <v>4.7683497004921547E-4</v>
      </c>
    </row>
    <row r="58" spans="1:3" ht="18.75" x14ac:dyDescent="0.25">
      <c r="A58" s="319" t="s">
        <v>787</v>
      </c>
      <c r="B58" s="139">
        <f>Statistics!$U$43</f>
        <v>-0.78960619739723947</v>
      </c>
      <c r="C58" s="318">
        <f>Statistics!$U$44</f>
        <v>0.13297486791689359</v>
      </c>
    </row>
    <row r="59" spans="1:3" ht="18.75" x14ac:dyDescent="0.25">
      <c r="A59" s="324" t="s">
        <v>788</v>
      </c>
      <c r="B59" s="325">
        <f>Statistics!$BH$144</f>
        <v>-0.79695384857835372</v>
      </c>
      <c r="C59" s="341">
        <f>Statistics!$BH$145</f>
        <v>5.5080696755639819E-5</v>
      </c>
    </row>
    <row r="60" spans="1:3" ht="18.75" x14ac:dyDescent="0.25">
      <c r="A60" s="324" t="s">
        <v>789</v>
      </c>
      <c r="B60" s="325">
        <f>Statistics!$C$198</f>
        <v>-0.80610048695906766</v>
      </c>
      <c r="C60" s="326">
        <f>Statistics!$C$199</f>
        <v>3.5794141086514339E-2</v>
      </c>
    </row>
    <row r="61" spans="1:3" ht="18.75" x14ac:dyDescent="0.25">
      <c r="A61" s="319" t="s">
        <v>790</v>
      </c>
      <c r="B61" s="139">
        <f>Statistics!$C$263</f>
        <v>-0.81205714336334012</v>
      </c>
      <c r="C61" s="318">
        <f>Statistics!$C$264</f>
        <v>2.2503364423487461E-3</v>
      </c>
    </row>
    <row r="62" spans="1:3" ht="18.75" x14ac:dyDescent="0.25">
      <c r="A62" s="324" t="s">
        <v>791</v>
      </c>
      <c r="B62" s="325">
        <f>Statistics!$C$220</f>
        <v>-0.81236632324738911</v>
      </c>
      <c r="C62" s="326">
        <f>Statistics!$C$221</f>
        <v>7.0597446267220724E-3</v>
      </c>
    </row>
    <row r="63" spans="1:3" ht="18.75" x14ac:dyDescent="0.25">
      <c r="A63" s="324" t="s">
        <v>792</v>
      </c>
      <c r="B63" s="325">
        <f>Statistics!$G$220</f>
        <v>-0.82206216711944846</v>
      </c>
      <c r="C63" s="326">
        <f>Statistics!$G$221</f>
        <v>0.21306026449911994</v>
      </c>
    </row>
    <row r="64" spans="1:3" ht="18.75" x14ac:dyDescent="0.25">
      <c r="A64" s="324" t="s">
        <v>793</v>
      </c>
      <c r="B64" s="325">
        <f>Statistics!$J$200</f>
        <v>-0.82471389443196641</v>
      </c>
      <c r="C64" s="326">
        <f>Statistics!$J$201</f>
        <v>0.33589589822180776</v>
      </c>
    </row>
    <row r="65" spans="1:3" ht="18.75" x14ac:dyDescent="0.25">
      <c r="A65" s="324" t="s">
        <v>794</v>
      </c>
      <c r="B65" s="325">
        <f>Statistics!$J$220</f>
        <v>-0.82674758791286773</v>
      </c>
      <c r="C65" s="326">
        <f>Statistics!$J$221</f>
        <v>4.2291525838776468E-2</v>
      </c>
    </row>
    <row r="66" spans="1:3" ht="18.75" x14ac:dyDescent="0.25">
      <c r="A66" s="324" t="s">
        <v>795</v>
      </c>
      <c r="B66" s="325">
        <f>Statistics!$J$160</f>
        <v>-0.83120378724142618</v>
      </c>
      <c r="C66" s="326">
        <f>Statistics!$J$161</f>
        <v>0.63020043745766707</v>
      </c>
    </row>
    <row r="67" spans="1:3" ht="18.75" x14ac:dyDescent="0.3">
      <c r="A67" s="439" t="s">
        <v>900</v>
      </c>
      <c r="B67" s="438">
        <f>Statistics!$CO$51</f>
        <v>-0.83769504791275884</v>
      </c>
      <c r="C67" s="440">
        <f>Statistics!$CO$52</f>
        <v>2.1624483649826099E-5</v>
      </c>
    </row>
    <row r="68" spans="1:3" ht="18.75" x14ac:dyDescent="0.25">
      <c r="A68" s="324" t="s">
        <v>796</v>
      </c>
      <c r="B68" s="325">
        <f>Statistics!$V$195</f>
        <v>-0.83936429979612381</v>
      </c>
      <c r="C68" s="326">
        <f>Statistics!$V$196</f>
        <v>1.1696727515432587E-10</v>
      </c>
    </row>
    <row r="69" spans="1:3" ht="18.75" x14ac:dyDescent="0.25">
      <c r="A69" s="324" t="s">
        <v>797</v>
      </c>
      <c r="B69" s="325">
        <f>Statistics!$J$286</f>
        <v>-0.84104687493983099</v>
      </c>
      <c r="C69" s="326">
        <f>Statistics!$J$287</f>
        <v>7.5790397500593719E-4</v>
      </c>
    </row>
    <row r="70" spans="1:3" ht="18.75" x14ac:dyDescent="0.25">
      <c r="A70" s="324" t="s">
        <v>798</v>
      </c>
      <c r="B70" s="325">
        <f>Statistics!$G$241</f>
        <v>-0.84853663019923631</v>
      </c>
      <c r="C70" s="326">
        <f>Statistics!$G$242</f>
        <v>7.5106537998353051E-4</v>
      </c>
    </row>
    <row r="71" spans="1:3" ht="18.75" x14ac:dyDescent="0.25">
      <c r="A71" s="324" t="s">
        <v>800</v>
      </c>
      <c r="B71" s="325">
        <f>Statistics!$C$284</f>
        <v>-0.85406363057194334</v>
      </c>
      <c r="C71" s="326">
        <f>Statistics!$C$285</f>
        <v>7.5107623173066671E-4</v>
      </c>
    </row>
    <row r="72" spans="1:3" ht="18.75" x14ac:dyDescent="0.25">
      <c r="A72" s="324" t="s">
        <v>801</v>
      </c>
      <c r="B72" s="325">
        <f>Statistics!$G$285</f>
        <v>-0.85702432492950786</v>
      </c>
      <c r="C72" s="326">
        <f>Statistics!$G$286</f>
        <v>7.858779020497663E-4</v>
      </c>
    </row>
    <row r="73" spans="1:3" ht="18.75" x14ac:dyDescent="0.25">
      <c r="A73" s="319" t="s">
        <v>802</v>
      </c>
      <c r="B73" s="139">
        <f>Statistics!$BC$102</f>
        <v>-0.86126396210801681</v>
      </c>
      <c r="C73" s="346">
        <f>Statistics!$BC$103</f>
        <v>3.3285942204999978E-8</v>
      </c>
    </row>
    <row r="74" spans="1:3" ht="18.75" x14ac:dyDescent="0.25">
      <c r="A74" s="324" t="s">
        <v>804</v>
      </c>
      <c r="B74" s="325">
        <f>Statistics!$BG$165</f>
        <v>-0.8656660463938336</v>
      </c>
      <c r="C74" s="326">
        <f>Statistics!$BG$166</f>
        <v>4.6839997252879711E-2</v>
      </c>
    </row>
    <row r="75" spans="1:3" ht="18.75" x14ac:dyDescent="0.25">
      <c r="A75" s="319" t="s">
        <v>803</v>
      </c>
      <c r="B75" s="139">
        <f>Statistics!$G$98</f>
        <v>-0.86547922667492583</v>
      </c>
      <c r="C75" s="318">
        <f>Statistics!$G$99</f>
        <v>2.4405373437930778E-3</v>
      </c>
    </row>
    <row r="76" spans="1:3" ht="18.75" x14ac:dyDescent="0.25">
      <c r="A76" s="324" t="s">
        <v>805</v>
      </c>
      <c r="B76" s="325">
        <f>Statistics!$K$104</f>
        <v>-0.90446394947191289</v>
      </c>
      <c r="C76" s="326">
        <f>Statistics!$K$105</f>
        <v>1.8255193024903505E-3</v>
      </c>
    </row>
    <row r="77" spans="1:3" ht="18.75" x14ac:dyDescent="0.25">
      <c r="A77" s="324" t="s">
        <v>806</v>
      </c>
      <c r="B77" s="325">
        <f>Statistics!$G$263</f>
        <v>-0.9074195920190643</v>
      </c>
      <c r="C77" s="326">
        <f>Statistics!$G$264</f>
        <v>7.2766711152702686E-4</v>
      </c>
    </row>
    <row r="78" spans="1:3" ht="18.75" x14ac:dyDescent="0.25">
      <c r="A78" s="324" t="s">
        <v>807</v>
      </c>
      <c r="B78" s="325">
        <f>Statistics!$G$74</f>
        <v>-0.9090949208518182</v>
      </c>
      <c r="C78" s="345">
        <f>Statistics!$G$75</f>
        <v>1.0044314255254651E-9</v>
      </c>
    </row>
    <row r="79" spans="1:3" ht="18.75" x14ac:dyDescent="0.25">
      <c r="A79" s="324" t="s">
        <v>808</v>
      </c>
      <c r="B79" s="325">
        <f>Statistics!$J$263</f>
        <v>-0.91505163764636455</v>
      </c>
      <c r="C79" s="326">
        <f>Statistics!$J$264</f>
        <v>0.36212192260815856</v>
      </c>
    </row>
    <row r="80" spans="1:3" ht="18.75" x14ac:dyDescent="0.25">
      <c r="A80" s="441" t="s">
        <v>776</v>
      </c>
      <c r="B80" s="442">
        <f>Statistics!$BL$109</f>
        <v>-0.9171525225345154</v>
      </c>
      <c r="C80" s="444">
        <f>Statistics!$BL$110</f>
        <v>3.5580710024091682E-2</v>
      </c>
    </row>
    <row r="81" spans="1:6" ht="18.75" x14ac:dyDescent="0.25">
      <c r="A81" s="324" t="s">
        <v>809</v>
      </c>
      <c r="B81" s="325">
        <f>Statistics!$K$86</f>
        <v>-0.91901622646450376</v>
      </c>
      <c r="C81" s="326">
        <f>Statistics!$K$87</f>
        <v>1.4097695182081018E-3</v>
      </c>
    </row>
    <row r="82" spans="1:6" ht="18.75" x14ac:dyDescent="0.25">
      <c r="A82" s="324" t="s">
        <v>810</v>
      </c>
      <c r="B82" s="325">
        <f>Statistics!$C$240</f>
        <v>-0.92380619091167493</v>
      </c>
      <c r="C82" s="326">
        <f>Statistics!$C$241</f>
        <v>7.6134552591048527E-4</v>
      </c>
    </row>
    <row r="83" spans="1:6" ht="19.5" thickBot="1" x14ac:dyDescent="0.3">
      <c r="A83" s="327" t="s">
        <v>811</v>
      </c>
      <c r="B83" s="328">
        <f>Statistics!$N$286</f>
        <v>-0.9606356268377777</v>
      </c>
      <c r="C83" s="329">
        <f>Statistics!$N$287</f>
        <v>4.2616508158587821E-2</v>
      </c>
    </row>
    <row r="86" spans="1:6" ht="23.25" x14ac:dyDescent="0.35">
      <c r="A86" s="317" t="s">
        <v>724</v>
      </c>
      <c r="B86" s="638" t="s">
        <v>609</v>
      </c>
      <c r="C86" s="638"/>
      <c r="D86" s="316" t="s">
        <v>635</v>
      </c>
      <c r="E86" s="316"/>
      <c r="F86" s="316" t="s">
        <v>673</v>
      </c>
    </row>
    <row r="87" spans="1:6" ht="21" x14ac:dyDescent="0.35">
      <c r="A87" s="315"/>
      <c r="B87" s="314" t="s">
        <v>605</v>
      </c>
      <c r="C87" s="314" t="s">
        <v>505</v>
      </c>
      <c r="D87" s="314" t="s">
        <v>605</v>
      </c>
      <c r="E87" s="314" t="s">
        <v>505</v>
      </c>
      <c r="F87" s="69"/>
    </row>
    <row r="88" spans="1:6" ht="18.75" x14ac:dyDescent="0.3">
      <c r="A88" s="437" t="s">
        <v>899</v>
      </c>
      <c r="B88" s="111">
        <f>Statistics!EK15</f>
        <v>0.80672864111111109</v>
      </c>
      <c r="C88" s="333">
        <f>Statistics!EL15</f>
        <v>0.62092448666666666</v>
      </c>
      <c r="D88" s="139">
        <f>Statistics!EK16</f>
        <v>4.1687782500369183E-2</v>
      </c>
      <c r="E88" s="139">
        <f>Statistics!EL16</f>
        <v>0.10943647791438881</v>
      </c>
      <c r="F88" s="436">
        <f>Statistics!$EL$17</f>
        <v>7.7743986699585241E-5</v>
      </c>
    </row>
    <row r="89" spans="1:6" ht="18.75" x14ac:dyDescent="0.3">
      <c r="A89" s="437" t="s">
        <v>887</v>
      </c>
      <c r="B89" s="111">
        <f>Statistics!FY15</f>
        <v>22.751867227232754</v>
      </c>
      <c r="C89" s="333">
        <f>Statistics!FZ15</f>
        <v>59.104407578335049</v>
      </c>
      <c r="D89" s="69">
        <f>Statistics!FY16</f>
        <v>8.7296911017764174</v>
      </c>
      <c r="E89" s="69">
        <f>Statistics!FZ16</f>
        <v>23.788514666791574</v>
      </c>
      <c r="F89" s="436">
        <f>Statistics!$FZ$17</f>
        <v>2.1600896797523318E-4</v>
      </c>
    </row>
    <row r="90" spans="1:6" ht="18.75" x14ac:dyDescent="0.3">
      <c r="A90" s="437" t="s">
        <v>886</v>
      </c>
      <c r="B90" s="111">
        <f>Statistics!FU15</f>
        <v>25.110594788856201</v>
      </c>
      <c r="C90" s="333">
        <f>Statistics!FV15</f>
        <v>77.057273627431968</v>
      </c>
      <c r="D90" s="69">
        <f>Statistics!FU16</f>
        <v>9.9298011409536091</v>
      </c>
      <c r="E90" s="69">
        <f>Statistics!FV16</f>
        <v>35.253660337920451</v>
      </c>
      <c r="F90" s="280">
        <f>Statistics!$FV$17</f>
        <v>2.9849510564444102E-4</v>
      </c>
    </row>
    <row r="91" spans="1:6" ht="18.75" x14ac:dyDescent="0.3">
      <c r="A91" s="437" t="s">
        <v>884</v>
      </c>
      <c r="B91" s="111">
        <f>Statistics!GC15</f>
        <v>22.295968430584079</v>
      </c>
      <c r="C91" s="333">
        <f>Statistics!GD15</f>
        <v>47.275304721838523</v>
      </c>
      <c r="D91" s="69">
        <f>Statistics!GC16</f>
        <v>8.7584121094513261</v>
      </c>
      <c r="E91" s="69">
        <f>Statistics!GD16</f>
        <v>18.399565788339505</v>
      </c>
      <c r="F91" s="280">
        <f>Statistics!$GD$17</f>
        <v>7.4827414399456014E-4</v>
      </c>
    </row>
    <row r="92" spans="1:6" ht="18.75" x14ac:dyDescent="0.3">
      <c r="A92" s="437" t="s">
        <v>883</v>
      </c>
      <c r="B92" s="111">
        <f>Statistics!GK15</f>
        <v>0.57583989029984495</v>
      </c>
      <c r="C92" s="333">
        <f>Statistics!GL15</f>
        <v>1.7263114722981079</v>
      </c>
      <c r="D92" s="69">
        <f>Statistics!GK16</f>
        <v>0.22369415491089031</v>
      </c>
      <c r="E92" s="69">
        <f>Statistics!GL16</f>
        <v>0.93150730021878692</v>
      </c>
      <c r="F92" s="280">
        <f>Statistics!$GL$17</f>
        <v>1.2682634711397099E-3</v>
      </c>
    </row>
    <row r="93" spans="1:6" ht="18.75" x14ac:dyDescent="0.3">
      <c r="A93" s="437" t="s">
        <v>882</v>
      </c>
      <c r="B93" s="111">
        <f>Statistics!GO15</f>
        <v>0.68616500606267572</v>
      </c>
      <c r="C93" s="333">
        <f>Statistics!GP15</f>
        <v>2.0350371417493167</v>
      </c>
      <c r="D93" s="69">
        <f>Statistics!GO16</f>
        <v>0.29794835218945542</v>
      </c>
      <c r="E93" s="69">
        <f>Statistics!GP16</f>
        <v>1.2241197962392814</v>
      </c>
      <c r="F93" s="280">
        <f>Statistics!$GP$17</f>
        <v>2.906957719266726E-3</v>
      </c>
    </row>
    <row r="94" spans="1:6" ht="18.75" x14ac:dyDescent="0.3">
      <c r="A94" s="437" t="s">
        <v>892</v>
      </c>
      <c r="B94" s="111">
        <f>Statistics!FI15</f>
        <v>0.84785902476827479</v>
      </c>
      <c r="C94" s="333">
        <f>Statistics!FJ15</f>
        <v>1.52128831715116</v>
      </c>
      <c r="D94" s="69">
        <f>Statistics!FI16</f>
        <v>0.43586388572550888</v>
      </c>
      <c r="E94" s="69">
        <f>Statistics!FJ16</f>
        <v>1.2512575899801499</v>
      </c>
      <c r="F94" s="280">
        <f>Statistics!$FJ$17</f>
        <v>0.10515165024706173</v>
      </c>
    </row>
    <row r="95" spans="1:6" ht="18.75" x14ac:dyDescent="0.25">
      <c r="A95" s="313" t="s">
        <v>737</v>
      </c>
      <c r="B95" s="258">
        <f>Statistics!$HL$12</f>
        <v>143.44444444444446</v>
      </c>
      <c r="C95" s="330">
        <f>Statistics!$HM$12</f>
        <v>381.42857142857144</v>
      </c>
      <c r="D95" s="139">
        <f>Statistics!$HL$13</f>
        <v>88.228554208814828</v>
      </c>
      <c r="E95" s="139">
        <f>Statistics!$HM$13</f>
        <v>153.34259806378782</v>
      </c>
      <c r="F95" s="280">
        <f>Statistics!$HM$14</f>
        <v>5.1844356544899738E-3</v>
      </c>
    </row>
    <row r="96" spans="1:6" ht="18.75" x14ac:dyDescent="0.3">
      <c r="A96" s="437" t="s">
        <v>885</v>
      </c>
      <c r="B96" s="111">
        <f>Statistics!GG15</f>
        <v>20.432873801952461</v>
      </c>
      <c r="C96" s="333">
        <f>Statistics!GH15</f>
        <v>37.667083976751023</v>
      </c>
      <c r="D96" s="69">
        <f>Statistics!GG16</f>
        <v>7.8398237692272206</v>
      </c>
      <c r="E96" s="69">
        <f>Statistics!GH16</f>
        <v>15.984611023513448</v>
      </c>
      <c r="F96" s="280">
        <f>Statistics!$GH$17</f>
        <v>4.7678977099028094E-3</v>
      </c>
    </row>
    <row r="97" spans="1:6" ht="18.75" x14ac:dyDescent="0.3">
      <c r="A97" s="437" t="s">
        <v>895</v>
      </c>
      <c r="B97" s="111">
        <f>Statistics!FE15</f>
        <v>3.1537876309098469</v>
      </c>
      <c r="C97" s="333">
        <f>Statistics!FF15</f>
        <v>6.6837305051123588</v>
      </c>
      <c r="D97" s="69">
        <f>Statistics!FE16</f>
        <v>0.80501534273806263</v>
      </c>
      <c r="E97" s="69">
        <f>Statistics!FF16</f>
        <v>4.4219879483845705</v>
      </c>
      <c r="F97" s="280">
        <f>Statistics!$FF$17</f>
        <v>1.9137939242856204E-2</v>
      </c>
    </row>
    <row r="98" spans="1:6" ht="18.75" x14ac:dyDescent="0.3">
      <c r="A98" s="437" t="s">
        <v>857</v>
      </c>
      <c r="B98" s="258">
        <f>Statistics!GW12</f>
        <v>19.408888888888889</v>
      </c>
      <c r="C98" s="330">
        <f>Statistics!GX12</f>
        <v>24.696666666666669</v>
      </c>
      <c r="D98" s="139">
        <f>Statistics!GW13</f>
        <v>2.9281668516515649</v>
      </c>
      <c r="E98" s="139">
        <f>Statistics!GX13</f>
        <v>3.8589411328324994</v>
      </c>
      <c r="F98" s="280">
        <f>Statistics!$GX$14</f>
        <v>1.9485858795205147E-2</v>
      </c>
    </row>
    <row r="99" spans="1:6" ht="18.75" x14ac:dyDescent="0.3">
      <c r="A99" s="437" t="s">
        <v>893</v>
      </c>
      <c r="B99" s="111">
        <f>Statistics!FM15</f>
        <v>0.70834639326816518</v>
      </c>
      <c r="C99" s="333">
        <f>Statistics!FN15</f>
        <v>1.3435242640661957</v>
      </c>
      <c r="D99" s="69">
        <f>Statistics!FM16</f>
        <v>0.35550508792465585</v>
      </c>
      <c r="E99" s="69">
        <f>Statistics!FN16</f>
        <v>1.2215536478929061</v>
      </c>
      <c r="F99" s="280">
        <f>Statistics!$FN$17</f>
        <v>0.11081281834767612</v>
      </c>
    </row>
    <row r="100" spans="1:6" ht="18.75" x14ac:dyDescent="0.25">
      <c r="A100" s="313" t="s">
        <v>823</v>
      </c>
      <c r="B100" s="258">
        <f>Statistics!$IZ$11</f>
        <v>0.87756987464495129</v>
      </c>
      <c r="C100" s="330">
        <f>Statistics!$IY$11</f>
        <v>1.2149921291019692</v>
      </c>
      <c r="D100" s="139">
        <f>Statistics!$IZ$12</f>
        <v>0.28572794373564292</v>
      </c>
      <c r="E100" s="139">
        <f>Statistics!$IY$12</f>
        <v>0.2255109105664467</v>
      </c>
      <c r="F100" s="280">
        <f>Statistics!$IZ$13</f>
        <v>2.4942904695708919E-2</v>
      </c>
    </row>
    <row r="101" spans="1:6" ht="18.75" x14ac:dyDescent="0.25">
      <c r="A101" s="313" t="s">
        <v>813</v>
      </c>
      <c r="B101" s="135">
        <f>Statistics!$KO$11</f>
        <v>1024.1111111111111</v>
      </c>
      <c r="C101" s="184">
        <f>Statistics!$KN$11</f>
        <v>1387.7142857142858</v>
      </c>
      <c r="D101" s="139">
        <f>Statistics!$KO$12</f>
        <v>173.94283863129004</v>
      </c>
      <c r="E101" s="139">
        <f>Statistics!$KN$12</f>
        <v>321.33560560350531</v>
      </c>
      <c r="F101" s="280">
        <f>Statistics!$KO$13</f>
        <v>2.5037695575271451E-2</v>
      </c>
    </row>
    <row r="102" spans="1:6" ht="18.75" x14ac:dyDescent="0.3">
      <c r="A102" s="437" t="s">
        <v>889</v>
      </c>
      <c r="B102" s="111">
        <f>Statistics!EW15</f>
        <v>207.33333333333334</v>
      </c>
      <c r="C102" s="333">
        <f>Statistics!EX15</f>
        <v>317.66666666666669</v>
      </c>
      <c r="D102" s="69">
        <f>Statistics!EW16</f>
        <v>109.09972502256822</v>
      </c>
      <c r="E102" s="69">
        <f>Statistics!EX16</f>
        <v>68.15834949630613</v>
      </c>
      <c r="F102" s="280">
        <f>Statistics!$EX$17</f>
        <v>1.9774714317409285E-2</v>
      </c>
    </row>
    <row r="103" spans="1:6" ht="18.75" x14ac:dyDescent="0.3">
      <c r="A103" s="437" t="s">
        <v>898</v>
      </c>
      <c r="B103" s="111">
        <f>Statistics!EO15</f>
        <v>1344.5139281133754</v>
      </c>
      <c r="C103" s="333">
        <f>Statistics!EP15</f>
        <v>1224.6335466004211</v>
      </c>
      <c r="D103" s="69">
        <f>Statistics!EO16</f>
        <v>766.61925432560702</v>
      </c>
      <c r="E103" s="69">
        <f>Statistics!EP16</f>
        <v>687.05916164902987</v>
      </c>
      <c r="F103" s="280">
        <f>Statistics!$EP$17</f>
        <v>0.7157227658017038</v>
      </c>
    </row>
    <row r="104" spans="1:6" ht="18.75" x14ac:dyDescent="0.3">
      <c r="A104" s="437" t="s">
        <v>881</v>
      </c>
      <c r="B104" s="135">
        <f>Statistics!GS15</f>
        <v>7.7980125037471817</v>
      </c>
      <c r="C104" s="184">
        <f>Statistics!GT15</f>
        <v>15.852397341095731</v>
      </c>
      <c r="D104" s="89">
        <f>Statistics!GS16</f>
        <v>5.7072757697138146</v>
      </c>
      <c r="E104" s="89">
        <f>Statistics!GT16</f>
        <v>10.467360344806711</v>
      </c>
      <c r="F104" s="280">
        <f>Statistics!$GT$17</f>
        <v>3.7044240877056329E-2</v>
      </c>
    </row>
    <row r="105" spans="1:6" ht="18.75" x14ac:dyDescent="0.25">
      <c r="A105" s="313" t="s">
        <v>812</v>
      </c>
      <c r="B105" s="135">
        <f>Statistics!$LE$11</f>
        <v>1937.1111111111111</v>
      </c>
      <c r="C105" s="184">
        <f>Statistics!$LD$11</f>
        <v>2604</v>
      </c>
      <c r="D105" s="139">
        <f>Statistics!$LE$12</f>
        <v>820.75749226620587</v>
      </c>
      <c r="E105" s="139">
        <f>Statistics!$LD$12</f>
        <v>695.2536227881161</v>
      </c>
      <c r="F105" s="280">
        <f>Statistics!$LE$13</f>
        <v>0.11631214018698759</v>
      </c>
    </row>
    <row r="106" spans="1:6" ht="18.75" x14ac:dyDescent="0.3">
      <c r="A106" s="437" t="s">
        <v>894</v>
      </c>
      <c r="B106" s="111">
        <f>Statistics!FA15</f>
        <v>23.114045816569355</v>
      </c>
      <c r="C106" s="333">
        <f>Statistics!FB15</f>
        <v>28.739902522466469</v>
      </c>
      <c r="D106" s="69">
        <f>Statistics!FA16</f>
        <v>2.0174896074445328</v>
      </c>
      <c r="E106" s="69">
        <f>Statistics!FB16</f>
        <v>8.3815000728678211</v>
      </c>
      <c r="F106" s="280">
        <f>Statistics!$FB$17</f>
        <v>4.3688743224276815E-2</v>
      </c>
    </row>
    <row r="107" spans="1:6" ht="18.75" x14ac:dyDescent="0.25">
      <c r="A107" s="313" t="s">
        <v>733</v>
      </c>
      <c r="B107" s="258">
        <f>Statistics!$IB$12</f>
        <v>16.911642003942372</v>
      </c>
      <c r="C107" s="330">
        <f>Statistics!$IC$12</f>
        <v>21.341115860711906</v>
      </c>
      <c r="D107" s="139">
        <f>Statistics!IB13</f>
        <v>2.7002823429684195</v>
      </c>
      <c r="E107" s="139">
        <f>Statistics!IC13</f>
        <v>4.4334093939688088</v>
      </c>
      <c r="F107" s="280">
        <f>Statistics!$IC$14</f>
        <v>4.3754236224204164E-2</v>
      </c>
    </row>
    <row r="108" spans="1:6" ht="18.75" x14ac:dyDescent="0.25">
      <c r="A108" s="313" t="s">
        <v>732</v>
      </c>
      <c r="B108" s="258">
        <f>Statistics!$HX$12</f>
        <v>1.5301728395061727</v>
      </c>
      <c r="C108" s="330">
        <f>Statistics!$HY$12</f>
        <v>3.3794444444444443</v>
      </c>
      <c r="D108" s="139">
        <f>Statistics!$HX$13</f>
        <v>0.31266719258600895</v>
      </c>
      <c r="E108" s="139">
        <f>Statistics!$HY$13</f>
        <v>2.0583189450966883</v>
      </c>
      <c r="F108" s="280">
        <f>Statistics!$HY$14</f>
        <v>5.5136788901841559E-2</v>
      </c>
    </row>
    <row r="109" spans="1:6" ht="18.75" x14ac:dyDescent="0.25">
      <c r="A109" s="313" t="s">
        <v>607</v>
      </c>
      <c r="B109" s="258">
        <f>Statistics!MQ13</f>
        <v>0.88888888888888884</v>
      </c>
      <c r="C109" s="330">
        <f>Statistics!MR13</f>
        <v>2.7272727272727271</v>
      </c>
      <c r="D109" s="139">
        <f>Statistics!MQ14</f>
        <v>1.0540925533894598</v>
      </c>
      <c r="E109" s="139">
        <f>Statistics!MR14</f>
        <v>2.7236339361562192</v>
      </c>
      <c r="F109" s="280">
        <f>Statistics!$MR$15</f>
        <v>5.9520179892227944E-2</v>
      </c>
    </row>
    <row r="110" spans="1:6" ht="18.75" x14ac:dyDescent="0.3">
      <c r="A110" s="340" t="s">
        <v>837</v>
      </c>
      <c r="B110" s="258">
        <f>Statistics!ME11</f>
        <v>98.222222222222229</v>
      </c>
      <c r="C110" s="330">
        <f>Statistics!MD11</f>
        <v>86.333333333333329</v>
      </c>
      <c r="D110" s="139">
        <f>Statistics!ME12</f>
        <v>12.940032629187813</v>
      </c>
      <c r="E110" s="139">
        <f>Statistics!MD12</f>
        <v>12.609520212918492</v>
      </c>
      <c r="F110" s="139">
        <f>Statistics!ME13</f>
        <v>6.5911177320659445E-2</v>
      </c>
    </row>
    <row r="111" spans="1:6" ht="18.75" x14ac:dyDescent="0.25">
      <c r="A111" s="313" t="s">
        <v>839</v>
      </c>
      <c r="B111" s="258">
        <f>Statistics!$MN$11</f>
        <v>43.146111111111111</v>
      </c>
      <c r="C111" s="330">
        <f>Statistics!$MM$11</f>
        <v>64.822499999999991</v>
      </c>
      <c r="D111" s="139">
        <f>Statistics!$MN$12</f>
        <v>14.708288426040987</v>
      </c>
      <c r="E111" s="139">
        <f>Statistics!$MM$12</f>
        <v>25.585188865826289</v>
      </c>
      <c r="F111" s="139">
        <f>Statistics!$MN$13</f>
        <v>8.2456480635475768E-2</v>
      </c>
    </row>
    <row r="112" spans="1:6" ht="18.75" x14ac:dyDescent="0.3">
      <c r="A112" s="340" t="s">
        <v>838</v>
      </c>
      <c r="B112" s="258">
        <f>Statistics!$MJ$11</f>
        <v>20.433333333333334</v>
      </c>
      <c r="C112" s="330">
        <f>Statistics!$MI$11</f>
        <v>57.628571428571433</v>
      </c>
      <c r="D112" s="139">
        <f>Statistics!$MJ$12</f>
        <v>3.3468268553960208</v>
      </c>
      <c r="E112" s="139">
        <f>Statistics!$MI$12</f>
        <v>49.498239506933103</v>
      </c>
      <c r="F112" s="139">
        <f>Statistics!$MJ$13</f>
        <v>9.4080554648330664E-2</v>
      </c>
    </row>
    <row r="113" spans="1:6" ht="18.75" x14ac:dyDescent="0.3">
      <c r="A113" s="437" t="s">
        <v>888</v>
      </c>
      <c r="B113" s="111">
        <f>Statistics!ES15</f>
        <v>225.2037037037037</v>
      </c>
      <c r="C113" s="333">
        <f>Statistics!ET15</f>
        <v>308.7386832905126</v>
      </c>
      <c r="D113" s="69">
        <f>Statistics!ES16</f>
        <v>108.64862125786303</v>
      </c>
      <c r="E113" s="69">
        <f>Statistics!ET16</f>
        <v>63.474215219311773</v>
      </c>
      <c r="F113" s="280">
        <f>Statistics!$ET$17</f>
        <v>6.1887150152869559E-2</v>
      </c>
    </row>
    <row r="114" spans="1:6" ht="18.75" x14ac:dyDescent="0.25">
      <c r="A114" s="313" t="s">
        <v>719</v>
      </c>
      <c r="B114" s="135">
        <f>Statistics!$JD$11</f>
        <v>58.968342313031094</v>
      </c>
      <c r="C114" s="184">
        <f>Statistics!$JC$11</f>
        <v>137.13891804663339</v>
      </c>
      <c r="D114" s="139">
        <f>Statistics!$JD$12</f>
        <v>31.549715484708354</v>
      </c>
      <c r="E114" s="139">
        <f>Statistics!$JC$12</f>
        <v>107.00502501852688</v>
      </c>
      <c r="F114" s="280">
        <f>Statistics!$JD$13</f>
        <v>0.13623306231424973</v>
      </c>
    </row>
    <row r="115" spans="1:6" ht="18.75" x14ac:dyDescent="0.25">
      <c r="A115" s="313" t="s">
        <v>731</v>
      </c>
      <c r="B115" s="330">
        <f>Statistics!$LQ$11</f>
        <v>32.978954235742009</v>
      </c>
      <c r="C115" s="135">
        <f>Statistics!$LP$11</f>
        <v>15.11671510585586</v>
      </c>
      <c r="D115" s="139">
        <f>Statistics!$LQ$12</f>
        <v>32.328824778096497</v>
      </c>
      <c r="E115" s="139">
        <f>Statistics!$LP$12</f>
        <v>5.314960918504184</v>
      </c>
      <c r="F115" s="280">
        <f>Statistics!$LQ$13</f>
        <v>0.14003032010344488</v>
      </c>
    </row>
    <row r="116" spans="1:6" ht="18.75" x14ac:dyDescent="0.25">
      <c r="A116" s="313" t="s">
        <v>815</v>
      </c>
      <c r="B116" s="135">
        <f>Statistics!$JY$11</f>
        <v>767.33333333333337</v>
      </c>
      <c r="C116" s="184">
        <f>Statistics!$JX$11</f>
        <v>2320.2857142857142</v>
      </c>
      <c r="D116" s="139">
        <f>Statistics!$JY$12</f>
        <v>186.86492447754875</v>
      </c>
      <c r="E116" s="139">
        <f>Statistics!$JX$12</f>
        <v>2635.4380859283915</v>
      </c>
      <c r="F116" s="280">
        <f>Statistics!$JY$13</f>
        <v>0.17033195315244176</v>
      </c>
    </row>
    <row r="117" spans="1:6" ht="18.75" x14ac:dyDescent="0.25">
      <c r="A117" s="313" t="s">
        <v>730</v>
      </c>
      <c r="B117" s="331">
        <f>Statistics!IG12</f>
        <v>0.94027777777777777</v>
      </c>
      <c r="C117" s="332">
        <f>Statistics!IH12</f>
        <v>0.74976190476190474</v>
      </c>
      <c r="D117" s="312">
        <f>Statistics!IG13</f>
        <v>8.4620271080739135E-2</v>
      </c>
      <c r="E117" s="312">
        <f>Statistics!IH13</f>
        <v>0.34528293359620921</v>
      </c>
      <c r="F117" s="280">
        <f>Statistics!$IH$14</f>
        <v>0.19940736167885567</v>
      </c>
    </row>
    <row r="118" spans="1:6" ht="18.75" x14ac:dyDescent="0.25">
      <c r="A118" s="313" t="s">
        <v>816</v>
      </c>
      <c r="B118" s="135">
        <f>Statistics!$JH$11</f>
        <v>1191.375</v>
      </c>
      <c r="C118" s="184">
        <f>Statistics!$JG$11</f>
        <v>4377.8571428571431</v>
      </c>
      <c r="D118" s="139">
        <f>Statistics!$JH$12</f>
        <v>515.32678413259725</v>
      </c>
      <c r="E118" s="139">
        <f>Statistics!$JG$12</f>
        <v>6847.4923251404334</v>
      </c>
      <c r="F118" s="280">
        <f>Statistics!$JH$13</f>
        <v>0.26270683778907411</v>
      </c>
    </row>
    <row r="119" spans="1:6" ht="18.75" x14ac:dyDescent="0.25">
      <c r="A119" s="313" t="s">
        <v>817</v>
      </c>
      <c r="B119" s="184">
        <f>Statistics!$LI$11</f>
        <v>10.555555555555555</v>
      </c>
      <c r="C119" s="135">
        <f>Statistics!$LH$11</f>
        <v>0</v>
      </c>
      <c r="D119" s="139">
        <f>Statistics!$LI$12</f>
        <v>30.923741328917139</v>
      </c>
      <c r="E119" s="69">
        <f>Statistics!$LH$12</f>
        <v>0</v>
      </c>
      <c r="F119" s="280">
        <f>Statistics!$LI$13</f>
        <v>0.33578834453033313</v>
      </c>
    </row>
    <row r="120" spans="1:6" ht="18.75" x14ac:dyDescent="0.25">
      <c r="A120" s="313" t="s">
        <v>818</v>
      </c>
      <c r="B120" s="184">
        <f>Statistics!$LM$11</f>
        <v>4.666666666666667</v>
      </c>
      <c r="C120" s="135">
        <f>Statistics!$LL$11</f>
        <v>0</v>
      </c>
      <c r="D120" s="69">
        <f>Statistics!$LM$12</f>
        <v>14</v>
      </c>
      <c r="E120" s="69">
        <f>Statistics!$LL$12</f>
        <v>0</v>
      </c>
      <c r="F120" s="280">
        <f>Statistics!$LM$13</f>
        <v>0.34659350708733427</v>
      </c>
    </row>
    <row r="121" spans="1:6" ht="18.75" x14ac:dyDescent="0.25">
      <c r="A121" s="313" t="s">
        <v>729</v>
      </c>
      <c r="B121" s="258">
        <f>Statistics!$KK$10</f>
        <v>28.828468751770778</v>
      </c>
      <c r="C121" s="184">
        <f>Statistics!$JS$10</f>
        <v>1339.5057244709335</v>
      </c>
      <c r="D121" s="139">
        <f>Statistics!$JT$11</f>
        <v>20.204207892495969</v>
      </c>
      <c r="E121" s="139">
        <f>Statistics!$JS$11</f>
        <v>3490.0101997163579</v>
      </c>
      <c r="F121" s="280">
        <f>Statistics!$JT$12</f>
        <v>0.3608818986406519</v>
      </c>
    </row>
    <row r="122" spans="1:6" ht="18.75" x14ac:dyDescent="0.25">
      <c r="A122" s="313" t="s">
        <v>728</v>
      </c>
      <c r="B122" s="258">
        <f>Statistics!$LA$11</f>
        <v>6.4083853757632507</v>
      </c>
      <c r="C122" s="184">
        <f>Statistics!$KZ$11</f>
        <v>499.01864328182506</v>
      </c>
      <c r="D122" s="139">
        <f>Statistics!$LA$12</f>
        <v>1.8411566285395</v>
      </c>
      <c r="E122" s="139">
        <f>Statistics!$KZ$12</f>
        <v>860.35054370471016</v>
      </c>
      <c r="F122" s="280">
        <f>Statistics!$LA$13</f>
        <v>0.35494373144275493</v>
      </c>
    </row>
    <row r="123" spans="1:6" ht="18.75" x14ac:dyDescent="0.25">
      <c r="A123" s="313" t="s">
        <v>814</v>
      </c>
      <c r="B123" s="135">
        <f>Statistics!$JL$11</f>
        <v>0</v>
      </c>
      <c r="C123" s="184">
        <f>Statistics!$JK$11</f>
        <v>7.4285714285714288</v>
      </c>
      <c r="D123" s="69">
        <f>Statistics!$JL$12</f>
        <v>0</v>
      </c>
      <c r="E123" s="139">
        <f>Statistics!$JK$12</f>
        <v>19.654152596479815</v>
      </c>
      <c r="F123" s="280">
        <f>Statistics!$JL$13</f>
        <v>0.35591768374958205</v>
      </c>
    </row>
    <row r="124" spans="1:6" ht="18.75" x14ac:dyDescent="0.25">
      <c r="A124" s="313" t="s">
        <v>707</v>
      </c>
      <c r="B124" s="135">
        <f>Statistics!$KS$11</f>
        <v>0</v>
      </c>
      <c r="C124" s="184">
        <f>Statistics!$KR$11</f>
        <v>8.4285714285714288</v>
      </c>
      <c r="D124" s="69">
        <f>Statistics!$KS$12</f>
        <v>0</v>
      </c>
      <c r="E124" s="139">
        <f>Statistics!$KR$12</f>
        <v>22.299903907544405</v>
      </c>
      <c r="F124" s="280">
        <f>Statistics!$KS$13</f>
        <v>0.35591768374958205</v>
      </c>
    </row>
    <row r="125" spans="1:6" ht="18.75" x14ac:dyDescent="0.25">
      <c r="A125" s="313" t="s">
        <v>819</v>
      </c>
      <c r="B125" s="135">
        <f>Statistics!$KW$11</f>
        <v>0</v>
      </c>
      <c r="C125" s="184">
        <f>Statistics!$KV$11</f>
        <v>23</v>
      </c>
      <c r="D125" s="69">
        <f>Statistics!$KW$12</f>
        <v>0</v>
      </c>
      <c r="E125" s="139">
        <f>Statistics!$KV$12</f>
        <v>60.852280154485584</v>
      </c>
      <c r="F125" s="280">
        <f>Statistics!$KW$13</f>
        <v>0.35591768374958205</v>
      </c>
    </row>
    <row r="126" spans="1:6" ht="18.75" x14ac:dyDescent="0.25">
      <c r="A126" s="313" t="s">
        <v>820</v>
      </c>
      <c r="B126" s="135">
        <f>Statistics!$KG$11</f>
        <v>0</v>
      </c>
      <c r="C126" s="184">
        <f>Statistics!$KF$11</f>
        <v>145.42857142857142</v>
      </c>
      <c r="D126" s="69">
        <f>Statistics!$KG$12</f>
        <v>0</v>
      </c>
      <c r="E126" s="139">
        <f>Statistics!$KF$12</f>
        <v>384.76783352339334</v>
      </c>
      <c r="F126" s="280">
        <f>Statistics!$KG$13</f>
        <v>0.35591768374958205</v>
      </c>
    </row>
    <row r="127" spans="1:6" ht="18.75" x14ac:dyDescent="0.25">
      <c r="A127" s="313" t="s">
        <v>821</v>
      </c>
      <c r="B127" s="135">
        <f>Statistics!$JP$11</f>
        <v>0</v>
      </c>
      <c r="C127" s="184">
        <f>Statistics!$JO$11</f>
        <v>53.142857142857146</v>
      </c>
      <c r="D127" s="69">
        <f>Statistics!$JP$12</f>
        <v>0</v>
      </c>
      <c r="E127" s="139">
        <f>Statistics!$JO$12</f>
        <v>140.60278395943254</v>
      </c>
      <c r="F127" s="280">
        <f>Statistics!$JP$13</f>
        <v>0.35591768374958205</v>
      </c>
    </row>
    <row r="128" spans="1:6" ht="18.75" x14ac:dyDescent="0.25">
      <c r="A128" s="313" t="s">
        <v>822</v>
      </c>
      <c r="B128" s="135">
        <f>Statistics!$KC$11</f>
        <v>0.33333333333333331</v>
      </c>
      <c r="C128" s="184">
        <f>Statistics!$KB$11</f>
        <v>26.428571428571427</v>
      </c>
      <c r="D128" s="69">
        <f>Statistics!$KC$12</f>
        <v>1</v>
      </c>
      <c r="E128" s="139">
        <f>Statistics!$KB$12</f>
        <v>69.483468400421557</v>
      </c>
      <c r="F128" s="280">
        <f>Statistics!$KC$13</f>
        <v>0.3587895099820172</v>
      </c>
    </row>
    <row r="129" spans="1:6" ht="18.75" x14ac:dyDescent="0.25">
      <c r="A129" s="313" t="s">
        <v>727</v>
      </c>
      <c r="B129" s="258">
        <f>Statistics!$KK$11</f>
        <v>34.985102810019306</v>
      </c>
      <c r="C129" s="184">
        <f>Statistics!$KJ$11</f>
        <v>1339.5057244709335</v>
      </c>
      <c r="D129" s="139">
        <f>Statistics!$KK$12</f>
        <v>20.204207892495969</v>
      </c>
      <c r="E129" s="139">
        <f>Statistics!$KJ$12</f>
        <v>3490.0101997163579</v>
      </c>
      <c r="F129" s="280">
        <f>Statistics!$KK$13</f>
        <v>0.36064701956450612</v>
      </c>
    </row>
    <row r="130" spans="1:6" ht="18.75" x14ac:dyDescent="0.25">
      <c r="A130" s="313" t="s">
        <v>726</v>
      </c>
      <c r="B130" s="135">
        <f>Statistics!IV12</f>
        <v>71.577079093745766</v>
      </c>
      <c r="C130" s="184">
        <f>Statistics!$IU$12</f>
        <v>103.52830826580826</v>
      </c>
      <c r="D130" s="139">
        <f>Statistics!IV13</f>
        <v>39.309198579005205</v>
      </c>
      <c r="E130" s="139">
        <f>Statistics!$IU$13</f>
        <v>96.336079954150449</v>
      </c>
      <c r="F130" s="280">
        <f>Statistics!$IV$14</f>
        <v>0.46953189073946644</v>
      </c>
    </row>
    <row r="131" spans="1:6" ht="18.75" x14ac:dyDescent="0.25">
      <c r="A131" s="313" t="s">
        <v>677</v>
      </c>
      <c r="B131" s="111">
        <f>Statistics!$HP$12</f>
        <v>0.98335430899051679</v>
      </c>
      <c r="C131" s="333">
        <f>Statistics!$HQ$12</f>
        <v>0.9828513214985527</v>
      </c>
      <c r="D131" s="69">
        <f>Statistics!$HP$13</f>
        <v>2.7392609218719645E-3</v>
      </c>
      <c r="E131" s="69">
        <f>Statistics!$HQ$13</f>
        <v>2.2377168511014717E-3</v>
      </c>
      <c r="F131" s="280">
        <f>Statistics!$HQ$14</f>
        <v>0.70361933722800085</v>
      </c>
    </row>
    <row r="132" spans="1:6" ht="18.75" x14ac:dyDescent="0.3">
      <c r="A132" s="437" t="s">
        <v>891</v>
      </c>
      <c r="B132" s="135">
        <f>Statistics!FQ15</f>
        <v>106.40919168975005</v>
      </c>
      <c r="C132" s="184">
        <f>Statistics!FR15</f>
        <v>54.569259610446871</v>
      </c>
      <c r="D132" s="89">
        <f>Statistics!FQ16</f>
        <v>89.200186974502273</v>
      </c>
      <c r="E132" s="89">
        <f>Statistics!FR16</f>
        <v>65.696334684448743</v>
      </c>
      <c r="F132" s="280">
        <f>Statistics!$FR$17</f>
        <v>0.16348838958212225</v>
      </c>
    </row>
    <row r="133" spans="1:6" ht="18.75" x14ac:dyDescent="0.25">
      <c r="A133" s="313" t="s">
        <v>674</v>
      </c>
      <c r="B133" s="334">
        <f>Statistics!$HT$12</f>
        <v>0.70666666666666655</v>
      </c>
      <c r="C133" s="334">
        <f>Statistics!$HU$12</f>
        <v>0.70740740740740737</v>
      </c>
      <c r="D133" s="312">
        <f>Statistics!$HT$13</f>
        <v>0.19683563721440689</v>
      </c>
      <c r="E133" s="312">
        <f>Statistics!$HU$13</f>
        <v>0.19291994970941886</v>
      </c>
      <c r="F133" s="280">
        <f>Statistics!$HU$14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</cp:lastModifiedBy>
  <cp:revision/>
  <dcterms:created xsi:type="dcterms:W3CDTF">2022-10-12T12:42:03Z</dcterms:created>
  <dcterms:modified xsi:type="dcterms:W3CDTF">2023-08-21T16:20:57Z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